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c:\users\u350857\desktop\desktop\planttoclosefromcwip\2020\"/>
    </mc:Choice>
  </mc:AlternateContent>
  <xr:revisionPtr revIDLastSave="0" documentId="13_ncr:1_{E1D0A59E-E125-4982-9A72-F1F613877C1D}" xr6:coauthVersionLast="45" xr6:coauthVersionMax="45" xr10:uidLastSave="{00000000-0000-0000-0000-000000000000}"/>
  <bookViews>
    <workbookView xWindow="-120" yWindow="-120" windowWidth="20730" windowHeight="11160" activeTab="5" xr2:uid="{765631BC-89A1-40BA-BEA0-11BC84E1D573}"/>
  </bookViews>
  <sheets>
    <sheet name="charts" sheetId="7" r:id="rId1"/>
    <sheet name="by-OPCO &amp; Charts" sheetId="8" r:id="rId2"/>
    <sheet name="CAP InServiceDates" sheetId="5" r:id="rId3"/>
    <sheet name="Summary" sheetId="6" r:id="rId4"/>
    <sheet name="ProjCapInSrvcDates" sheetId="9" r:id="rId5"/>
    <sheet name="MENU" sheetId="1" r:id="rId6"/>
  </sheets>
  <functionGroups builtInGroupCount="19"/>
  <externalReferences>
    <externalReference r:id="rId7"/>
    <externalReference r:id="rId8"/>
  </externalReferences>
  <definedNames>
    <definedName name="_xlnm._FilterDatabase" localSheetId="2" hidden="1">'CAP InServiceDates'!$A$1:$BJ$1</definedName>
    <definedName name="Slicer_BAL">#N/A</definedName>
    <definedName name="Slicer_Companies">#N/A</definedName>
    <definedName name="Slicer_Company">#N/A</definedName>
  </definedNames>
  <calcPr calcId="191029"/>
  <pivotCaches>
    <pivotCache cacheId="0" r:id="rId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H4038" i="9" l="1"/>
  <c r="BI4038" i="9" s="1"/>
  <c r="BG4038" i="9"/>
  <c r="AT4038" i="9"/>
  <c r="AG4038" i="9"/>
  <c r="T4038" i="9"/>
  <c r="BI4037" i="9"/>
  <c r="BH4037" i="9"/>
  <c r="BG4037" i="9"/>
  <c r="AT4037" i="9"/>
  <c r="AG4037" i="9"/>
  <c r="T4037" i="9"/>
  <c r="BI4036" i="9"/>
  <c r="BH4036" i="9"/>
  <c r="BG4036" i="9"/>
  <c r="AT4036" i="9"/>
  <c r="AG4036" i="9"/>
  <c r="T4036" i="9"/>
  <c r="BH4035" i="9"/>
  <c r="BI4035" i="9" s="1"/>
  <c r="BG4035" i="9"/>
  <c r="AT4035" i="9"/>
  <c r="AG4035" i="9"/>
  <c r="T4035" i="9"/>
  <c r="BH4034" i="9"/>
  <c r="BI4034" i="9" s="1"/>
  <c r="BG4034" i="9"/>
  <c r="AT4034" i="9"/>
  <c r="AG4034" i="9"/>
  <c r="T4034" i="9"/>
  <c r="BI4033" i="9"/>
  <c r="BH4033" i="9"/>
  <c r="BG4033" i="9"/>
  <c r="AT4033" i="9"/>
  <c r="AG4033" i="9"/>
  <c r="T4033" i="9"/>
  <c r="BH4032" i="9"/>
  <c r="BI4032" i="9" s="1"/>
  <c r="BG4032" i="9"/>
  <c r="AT4032" i="9"/>
  <c r="AG4032" i="9"/>
  <c r="T4032" i="9"/>
  <c r="BH4031" i="9"/>
  <c r="BI4031" i="9" s="1"/>
  <c r="BG4031" i="9"/>
  <c r="AT4031" i="9"/>
  <c r="AG4031" i="9"/>
  <c r="T4031" i="9"/>
  <c r="BH4030" i="9"/>
  <c r="BI4030" i="9" s="1"/>
  <c r="BG4030" i="9"/>
  <c r="AT4030" i="9"/>
  <c r="AG4030" i="9"/>
  <c r="T4030" i="9"/>
  <c r="BI4029" i="9"/>
  <c r="BH4029" i="9"/>
  <c r="BG4029" i="9"/>
  <c r="AT4029" i="9"/>
  <c r="AG4029" i="9"/>
  <c r="T4029" i="9"/>
  <c r="BH4028" i="9"/>
  <c r="BI4028" i="9" s="1"/>
  <c r="BG4028" i="9"/>
  <c r="AT4028" i="9"/>
  <c r="AG4028" i="9"/>
  <c r="T4028" i="9"/>
  <c r="BH4027" i="9"/>
  <c r="BI4027" i="9" s="1"/>
  <c r="BG4027" i="9"/>
  <c r="AT4027" i="9"/>
  <c r="AG4027" i="9"/>
  <c r="T4027" i="9"/>
  <c r="BH4026" i="9"/>
  <c r="BI4026" i="9" s="1"/>
  <c r="BG4026" i="9"/>
  <c r="AT4026" i="9"/>
  <c r="AG4026" i="9"/>
  <c r="T4026" i="9"/>
  <c r="BI4025" i="9"/>
  <c r="BH4025" i="9"/>
  <c r="BG4025" i="9"/>
  <c r="AT4025" i="9"/>
  <c r="AG4025" i="9"/>
  <c r="T4025" i="9"/>
  <c r="BH4024" i="9"/>
  <c r="BI4024" i="9" s="1"/>
  <c r="BG4024" i="9"/>
  <c r="AT4024" i="9"/>
  <c r="AG4024" i="9"/>
  <c r="T4024" i="9"/>
  <c r="BH4023" i="9"/>
  <c r="BI4023" i="9" s="1"/>
  <c r="BG4023" i="9"/>
  <c r="AT4023" i="9"/>
  <c r="AG4023" i="9"/>
  <c r="T4023" i="9"/>
  <c r="BH4022" i="9"/>
  <c r="BI4022" i="9" s="1"/>
  <c r="BG4022" i="9"/>
  <c r="AT4022" i="9"/>
  <c r="AG4022" i="9"/>
  <c r="T4022" i="9"/>
  <c r="BI4021" i="9"/>
  <c r="BH4021" i="9"/>
  <c r="BG4021" i="9"/>
  <c r="AT4021" i="9"/>
  <c r="AG4021" i="9"/>
  <c r="T4021" i="9"/>
  <c r="BH4020" i="9"/>
  <c r="BI4020" i="9" s="1"/>
  <c r="BG4020" i="9"/>
  <c r="AT4020" i="9"/>
  <c r="AG4020" i="9"/>
  <c r="T4020" i="9"/>
  <c r="BH4019" i="9"/>
  <c r="BI4019" i="9" s="1"/>
  <c r="BG4019" i="9"/>
  <c r="AT4019" i="9"/>
  <c r="AG4019" i="9"/>
  <c r="T4019" i="9"/>
  <c r="BH4018" i="9"/>
  <c r="BI4018" i="9" s="1"/>
  <c r="BG4018" i="9"/>
  <c r="AT4018" i="9"/>
  <c r="AG4018" i="9"/>
  <c r="T4018" i="9"/>
  <c r="BI4017" i="9"/>
  <c r="BH4017" i="9"/>
  <c r="BG4017" i="9"/>
  <c r="AT4017" i="9"/>
  <c r="AG4017" i="9"/>
  <c r="T4017" i="9"/>
  <c r="BH4016" i="9"/>
  <c r="BI4016" i="9" s="1"/>
  <c r="BG4016" i="9"/>
  <c r="AT4016" i="9"/>
  <c r="AG4016" i="9"/>
  <c r="T4016" i="9"/>
  <c r="BH4015" i="9"/>
  <c r="BI4015" i="9" s="1"/>
  <c r="BG4015" i="9"/>
  <c r="AT4015" i="9"/>
  <c r="AG4015" i="9"/>
  <c r="T4015" i="9"/>
  <c r="BH4014" i="9"/>
  <c r="BI4014" i="9" s="1"/>
  <c r="BG4014" i="9"/>
  <c r="AT4014" i="9"/>
  <c r="AG4014" i="9"/>
  <c r="T4014" i="9"/>
  <c r="BH4013" i="9"/>
  <c r="BI4013" i="9" s="1"/>
  <c r="BG4013" i="9"/>
  <c r="AT4013" i="9"/>
  <c r="AG4013" i="9"/>
  <c r="T4013" i="9"/>
  <c r="BH4012" i="9"/>
  <c r="BI4012" i="9" s="1"/>
  <c r="BG4012" i="9"/>
  <c r="AT4012" i="9"/>
  <c r="AG4012" i="9"/>
  <c r="T4012" i="9"/>
  <c r="BH4011" i="9"/>
  <c r="BI4011" i="9" s="1"/>
  <c r="BG4011" i="9"/>
  <c r="AT4011" i="9"/>
  <c r="AG4011" i="9"/>
  <c r="T4011" i="9"/>
  <c r="BH4010" i="9"/>
  <c r="BI4010" i="9" s="1"/>
  <c r="BG4010" i="9"/>
  <c r="AT4010" i="9"/>
  <c r="AG4010" i="9"/>
  <c r="T4010" i="9"/>
  <c r="BI4009" i="9"/>
  <c r="BH4009" i="9"/>
  <c r="BG4009" i="9"/>
  <c r="AT4009" i="9"/>
  <c r="AG4009" i="9"/>
  <c r="T4009" i="9"/>
  <c r="BH4008" i="9"/>
  <c r="BI4008" i="9" s="1"/>
  <c r="BG4008" i="9"/>
  <c r="AT4008" i="9"/>
  <c r="AG4008" i="9"/>
  <c r="T4008" i="9"/>
  <c r="BH4007" i="9"/>
  <c r="BI4007" i="9" s="1"/>
  <c r="BG4007" i="9"/>
  <c r="AT4007" i="9"/>
  <c r="AG4007" i="9"/>
  <c r="T4007" i="9"/>
  <c r="BH4006" i="9"/>
  <c r="BI4006" i="9" s="1"/>
  <c r="BG4006" i="9"/>
  <c r="AT4006" i="9"/>
  <c r="AG4006" i="9"/>
  <c r="T4006" i="9"/>
  <c r="BI4005" i="9"/>
  <c r="BH4005" i="9"/>
  <c r="BG4005" i="9"/>
  <c r="AT4005" i="9"/>
  <c r="AG4005" i="9"/>
  <c r="T4005" i="9"/>
  <c r="BH4004" i="9"/>
  <c r="BI4004" i="9" s="1"/>
  <c r="BG4004" i="9"/>
  <c r="AT4004" i="9"/>
  <c r="AG4004" i="9"/>
  <c r="T4004" i="9"/>
  <c r="BH4003" i="9"/>
  <c r="BI4003" i="9" s="1"/>
  <c r="BG4003" i="9"/>
  <c r="AT4003" i="9"/>
  <c r="AG4003" i="9"/>
  <c r="T4003" i="9"/>
  <c r="BH4002" i="9"/>
  <c r="BI4002" i="9" s="1"/>
  <c r="BG4002" i="9"/>
  <c r="AT4002" i="9"/>
  <c r="AG4002" i="9"/>
  <c r="T4002" i="9"/>
  <c r="BI4001" i="9"/>
  <c r="BH4001" i="9"/>
  <c r="BG4001" i="9"/>
  <c r="AT4001" i="9"/>
  <c r="AG4001" i="9"/>
  <c r="T4001" i="9"/>
  <c r="BH4000" i="9"/>
  <c r="BI4000" i="9" s="1"/>
  <c r="BG4000" i="9"/>
  <c r="AT4000" i="9"/>
  <c r="AG4000" i="9"/>
  <c r="T4000" i="9"/>
  <c r="BH3999" i="9"/>
  <c r="BI3999" i="9" s="1"/>
  <c r="BG3999" i="9"/>
  <c r="AT3999" i="9"/>
  <c r="AG3999" i="9"/>
  <c r="T3999" i="9"/>
  <c r="BH3998" i="9"/>
  <c r="BI3998" i="9" s="1"/>
  <c r="BG3998" i="9"/>
  <c r="AT3998" i="9"/>
  <c r="AG3998" i="9"/>
  <c r="T3998" i="9"/>
  <c r="BH3997" i="9"/>
  <c r="BI3997" i="9" s="1"/>
  <c r="BG3997" i="9"/>
  <c r="AT3997" i="9"/>
  <c r="AG3997" i="9"/>
  <c r="T3997" i="9"/>
  <c r="BH3996" i="9"/>
  <c r="BI3996" i="9" s="1"/>
  <c r="BG3996" i="9"/>
  <c r="AT3996" i="9"/>
  <c r="AG3996" i="9"/>
  <c r="T3996" i="9"/>
  <c r="BH3995" i="9"/>
  <c r="BI3995" i="9" s="1"/>
  <c r="BG3995" i="9"/>
  <c r="AT3995" i="9"/>
  <c r="AG3995" i="9"/>
  <c r="T3995" i="9"/>
  <c r="BH3994" i="9"/>
  <c r="BI3994" i="9" s="1"/>
  <c r="BG3994" i="9"/>
  <c r="AT3994" i="9"/>
  <c r="AG3994" i="9"/>
  <c r="T3994" i="9"/>
  <c r="BH3993" i="9"/>
  <c r="BI3993" i="9" s="1"/>
  <c r="BG3993" i="9"/>
  <c r="AT3993" i="9"/>
  <c r="AG3993" i="9"/>
  <c r="T3993" i="9"/>
  <c r="BH3992" i="9"/>
  <c r="BI3992" i="9" s="1"/>
  <c r="BG3992" i="9"/>
  <c r="AT3992" i="9"/>
  <c r="AG3992" i="9"/>
  <c r="T3992" i="9"/>
  <c r="BH3991" i="9"/>
  <c r="BI3991" i="9" s="1"/>
  <c r="BG3991" i="9"/>
  <c r="AT3991" i="9"/>
  <c r="AG3991" i="9"/>
  <c r="T3991" i="9"/>
  <c r="BH3990" i="9"/>
  <c r="BI3990" i="9" s="1"/>
  <c r="BG3990" i="9"/>
  <c r="AT3990" i="9"/>
  <c r="AG3990" i="9"/>
  <c r="T3990" i="9"/>
  <c r="BH3989" i="9"/>
  <c r="BI3989" i="9" s="1"/>
  <c r="BG3989" i="9"/>
  <c r="AT3989" i="9"/>
  <c r="AG3989" i="9"/>
  <c r="T3989" i="9"/>
  <c r="BH3988" i="9"/>
  <c r="BI3988" i="9" s="1"/>
  <c r="BG3988" i="9"/>
  <c r="AT3988" i="9"/>
  <c r="AG3988" i="9"/>
  <c r="T3988" i="9"/>
  <c r="BH3987" i="9"/>
  <c r="BI3987" i="9" s="1"/>
  <c r="BG3987" i="9"/>
  <c r="AT3987" i="9"/>
  <c r="AG3987" i="9"/>
  <c r="T3987" i="9"/>
  <c r="BH3986" i="9"/>
  <c r="BI3986" i="9" s="1"/>
  <c r="BG3986" i="9"/>
  <c r="AT3986" i="9"/>
  <c r="AG3986" i="9"/>
  <c r="T3986" i="9"/>
  <c r="BI3985" i="9"/>
  <c r="BH3985" i="9"/>
  <c r="BG3985" i="9"/>
  <c r="AT3985" i="9"/>
  <c r="AG3985" i="9"/>
  <c r="T3985" i="9"/>
  <c r="BH3984" i="9"/>
  <c r="BI3984" i="9" s="1"/>
  <c r="BG3984" i="9"/>
  <c r="AT3984" i="9"/>
  <c r="AG3984" i="9"/>
  <c r="T3984" i="9"/>
  <c r="BH3983" i="9"/>
  <c r="BI3983" i="9" s="1"/>
  <c r="BG3983" i="9"/>
  <c r="AT3983" i="9"/>
  <c r="AG3983" i="9"/>
  <c r="T3983" i="9"/>
  <c r="BH3982" i="9"/>
  <c r="BI3982" i="9" s="1"/>
  <c r="BG3982" i="9"/>
  <c r="AT3982" i="9"/>
  <c r="AG3982" i="9"/>
  <c r="T3982" i="9"/>
  <c r="BI3981" i="9"/>
  <c r="BH3981" i="9"/>
  <c r="BG3981" i="9"/>
  <c r="AT3981" i="9"/>
  <c r="AG3981" i="9"/>
  <c r="T3981" i="9"/>
  <c r="BH3980" i="9"/>
  <c r="BI3980" i="9" s="1"/>
  <c r="BG3980" i="9"/>
  <c r="AT3980" i="9"/>
  <c r="AG3980" i="9"/>
  <c r="T3980" i="9"/>
  <c r="BH3979" i="9"/>
  <c r="BI3979" i="9" s="1"/>
  <c r="BG3979" i="9"/>
  <c r="AT3979" i="9"/>
  <c r="AG3979" i="9"/>
  <c r="T3979" i="9"/>
  <c r="BH3978" i="9"/>
  <c r="BI3978" i="9" s="1"/>
  <c r="BG3978" i="9"/>
  <c r="AT3978" i="9"/>
  <c r="AG3978" i="9"/>
  <c r="T3978" i="9"/>
  <c r="BI3977" i="9"/>
  <c r="BH3977" i="9"/>
  <c r="BG3977" i="9"/>
  <c r="AT3977" i="9"/>
  <c r="AG3977" i="9"/>
  <c r="T3977" i="9"/>
  <c r="BH3976" i="9"/>
  <c r="BI3976" i="9" s="1"/>
  <c r="BG3976" i="9"/>
  <c r="AT3976" i="9"/>
  <c r="AG3976" i="9"/>
  <c r="T3976" i="9"/>
  <c r="BH3975" i="9"/>
  <c r="BI3975" i="9" s="1"/>
  <c r="BG3975" i="9"/>
  <c r="AT3975" i="9"/>
  <c r="AG3975" i="9"/>
  <c r="T3975" i="9"/>
  <c r="BH3974" i="9"/>
  <c r="BI3974" i="9" s="1"/>
  <c r="BG3974" i="9"/>
  <c r="AT3974" i="9"/>
  <c r="AG3974" i="9"/>
  <c r="T3974" i="9"/>
  <c r="BI3973" i="9"/>
  <c r="BH3973" i="9"/>
  <c r="BG3973" i="9"/>
  <c r="AT3973" i="9"/>
  <c r="AG3973" i="9"/>
  <c r="T3973" i="9"/>
  <c r="BH3972" i="9"/>
  <c r="BI3972" i="9" s="1"/>
  <c r="BG3972" i="9"/>
  <c r="AT3972" i="9"/>
  <c r="AG3972" i="9"/>
  <c r="T3972" i="9"/>
  <c r="BH3971" i="9"/>
  <c r="BI3971" i="9" s="1"/>
  <c r="BG3971" i="9"/>
  <c r="AT3971" i="9"/>
  <c r="AG3971" i="9"/>
  <c r="T3971" i="9"/>
  <c r="BH3970" i="9"/>
  <c r="BI3970" i="9" s="1"/>
  <c r="BG3970" i="9"/>
  <c r="AT3970" i="9"/>
  <c r="AG3970" i="9"/>
  <c r="T3970" i="9"/>
  <c r="BI3969" i="9"/>
  <c r="BH3969" i="9"/>
  <c r="BG3969" i="9"/>
  <c r="AT3969" i="9"/>
  <c r="AG3969" i="9"/>
  <c r="T3969" i="9"/>
  <c r="BH3968" i="9"/>
  <c r="BI3968" i="9" s="1"/>
  <c r="BG3968" i="9"/>
  <c r="AT3968" i="9"/>
  <c r="AG3968" i="9"/>
  <c r="T3968" i="9"/>
  <c r="BH3967" i="9"/>
  <c r="BI3967" i="9" s="1"/>
  <c r="BG3967" i="9"/>
  <c r="AT3967" i="9"/>
  <c r="AG3967" i="9"/>
  <c r="T3967" i="9"/>
  <c r="BH3966" i="9"/>
  <c r="BI3966" i="9" s="1"/>
  <c r="BG3966" i="9"/>
  <c r="AT3966" i="9"/>
  <c r="AG3966" i="9"/>
  <c r="T3966" i="9"/>
  <c r="BI3965" i="9"/>
  <c r="BH3965" i="9"/>
  <c r="BG3965" i="9"/>
  <c r="AT3965" i="9"/>
  <c r="AG3965" i="9"/>
  <c r="T3965" i="9"/>
  <c r="BH3964" i="9"/>
  <c r="BI3964" i="9" s="1"/>
  <c r="BG3964" i="9"/>
  <c r="AT3964" i="9"/>
  <c r="AG3964" i="9"/>
  <c r="T3964" i="9"/>
  <c r="BH3963" i="9"/>
  <c r="BI3963" i="9" s="1"/>
  <c r="BG3963" i="9"/>
  <c r="AT3963" i="9"/>
  <c r="AG3963" i="9"/>
  <c r="T3963" i="9"/>
  <c r="BH3962" i="9"/>
  <c r="BI3962" i="9" s="1"/>
  <c r="BG3962" i="9"/>
  <c r="AT3962" i="9"/>
  <c r="AG3962" i="9"/>
  <c r="T3962" i="9"/>
  <c r="BH3961" i="9"/>
  <c r="BI3961" i="9" s="1"/>
  <c r="BG3961" i="9"/>
  <c r="AT3961" i="9"/>
  <c r="AG3961" i="9"/>
  <c r="T3961" i="9"/>
  <c r="BH3960" i="9"/>
  <c r="BI3960" i="9" s="1"/>
  <c r="BG3960" i="9"/>
  <c r="AT3960" i="9"/>
  <c r="AG3960" i="9"/>
  <c r="T3960" i="9"/>
  <c r="BH3959" i="9"/>
  <c r="BI3959" i="9" s="1"/>
  <c r="BG3959" i="9"/>
  <c r="AT3959" i="9"/>
  <c r="AG3959" i="9"/>
  <c r="T3959" i="9"/>
  <c r="BH3958" i="9"/>
  <c r="BI3958" i="9" s="1"/>
  <c r="BG3958" i="9"/>
  <c r="AT3958" i="9"/>
  <c r="AG3958" i="9"/>
  <c r="T3958" i="9"/>
  <c r="BH3957" i="9"/>
  <c r="BI3957" i="9" s="1"/>
  <c r="BG3957" i="9"/>
  <c r="AT3957" i="9"/>
  <c r="AG3957" i="9"/>
  <c r="T3957" i="9"/>
  <c r="BH3956" i="9"/>
  <c r="BI3956" i="9" s="1"/>
  <c r="BG3956" i="9"/>
  <c r="AT3956" i="9"/>
  <c r="AG3956" i="9"/>
  <c r="T3956" i="9"/>
  <c r="BH3955" i="9"/>
  <c r="BI3955" i="9" s="1"/>
  <c r="BG3955" i="9"/>
  <c r="AT3955" i="9"/>
  <c r="AG3955" i="9"/>
  <c r="T3955" i="9"/>
  <c r="BH3954" i="9"/>
  <c r="BI3954" i="9" s="1"/>
  <c r="BG3954" i="9"/>
  <c r="AT3954" i="9"/>
  <c r="AG3954" i="9"/>
  <c r="T3954" i="9"/>
  <c r="BI3953" i="9"/>
  <c r="BH3953" i="9"/>
  <c r="BG3953" i="9"/>
  <c r="AT3953" i="9"/>
  <c r="AG3953" i="9"/>
  <c r="T3953" i="9"/>
  <c r="BH3952" i="9"/>
  <c r="BI3952" i="9" s="1"/>
  <c r="BG3952" i="9"/>
  <c r="AT3952" i="9"/>
  <c r="AG3952" i="9"/>
  <c r="T3952" i="9"/>
  <c r="BH3951" i="9"/>
  <c r="BI3951" i="9" s="1"/>
  <c r="BG3951" i="9"/>
  <c r="AT3951" i="9"/>
  <c r="AG3951" i="9"/>
  <c r="T3951" i="9"/>
  <c r="BH3950" i="9"/>
  <c r="BI3950" i="9" s="1"/>
  <c r="BG3950" i="9"/>
  <c r="AT3950" i="9"/>
  <c r="AG3950" i="9"/>
  <c r="T3950" i="9"/>
  <c r="BI3949" i="9"/>
  <c r="BH3949" i="9"/>
  <c r="BG3949" i="9"/>
  <c r="AT3949" i="9"/>
  <c r="AG3949" i="9"/>
  <c r="T3949" i="9"/>
  <c r="BH3948" i="9"/>
  <c r="BI3948" i="9" s="1"/>
  <c r="BG3948" i="9"/>
  <c r="AT3948" i="9"/>
  <c r="AG3948" i="9"/>
  <c r="T3948" i="9"/>
  <c r="BH3947" i="9"/>
  <c r="BI3947" i="9" s="1"/>
  <c r="BG3947" i="9"/>
  <c r="AT3947" i="9"/>
  <c r="AG3947" i="9"/>
  <c r="T3947" i="9"/>
  <c r="BH3946" i="9"/>
  <c r="BI3946" i="9" s="1"/>
  <c r="BG3946" i="9"/>
  <c r="AT3946" i="9"/>
  <c r="AG3946" i="9"/>
  <c r="T3946" i="9"/>
  <c r="BI3945" i="9"/>
  <c r="BH3945" i="9"/>
  <c r="BG3945" i="9"/>
  <c r="AT3945" i="9"/>
  <c r="AG3945" i="9"/>
  <c r="T3945" i="9"/>
  <c r="BH3944" i="9"/>
  <c r="BI3944" i="9" s="1"/>
  <c r="BG3944" i="9"/>
  <c r="AT3944" i="9"/>
  <c r="AG3944" i="9"/>
  <c r="T3944" i="9"/>
  <c r="BH3943" i="9"/>
  <c r="BI3943" i="9" s="1"/>
  <c r="BG3943" i="9"/>
  <c r="AT3943" i="9"/>
  <c r="AG3943" i="9"/>
  <c r="T3943" i="9"/>
  <c r="BH3942" i="9"/>
  <c r="BI3942" i="9" s="1"/>
  <c r="BG3942" i="9"/>
  <c r="AT3942" i="9"/>
  <c r="AG3942" i="9"/>
  <c r="T3942" i="9"/>
  <c r="BI3941" i="9"/>
  <c r="BH3941" i="9"/>
  <c r="BG3941" i="9"/>
  <c r="AT3941" i="9"/>
  <c r="AG3941" i="9"/>
  <c r="T3941" i="9"/>
  <c r="BH3940" i="9"/>
  <c r="BI3940" i="9" s="1"/>
  <c r="BG3940" i="9"/>
  <c r="AT3940" i="9"/>
  <c r="AG3940" i="9"/>
  <c r="T3940" i="9"/>
  <c r="BH3939" i="9"/>
  <c r="BI3939" i="9" s="1"/>
  <c r="BG3939" i="9"/>
  <c r="AT3939" i="9"/>
  <c r="AG3939" i="9"/>
  <c r="T3939" i="9"/>
  <c r="BH3938" i="9"/>
  <c r="BI3938" i="9" s="1"/>
  <c r="BG3938" i="9"/>
  <c r="AT3938" i="9"/>
  <c r="AG3938" i="9"/>
  <c r="T3938" i="9"/>
  <c r="BI3937" i="9"/>
  <c r="BH3937" i="9"/>
  <c r="BG3937" i="9"/>
  <c r="AT3937" i="9"/>
  <c r="AG3937" i="9"/>
  <c r="T3937" i="9"/>
  <c r="BH3936" i="9"/>
  <c r="BI3936" i="9" s="1"/>
  <c r="BG3936" i="9"/>
  <c r="AT3936" i="9"/>
  <c r="AG3936" i="9"/>
  <c r="T3936" i="9"/>
  <c r="BH3935" i="9"/>
  <c r="BI3935" i="9" s="1"/>
  <c r="BG3935" i="9"/>
  <c r="AT3935" i="9"/>
  <c r="AG3935" i="9"/>
  <c r="T3935" i="9"/>
  <c r="BH3934" i="9"/>
  <c r="BI3934" i="9" s="1"/>
  <c r="BG3934" i="9"/>
  <c r="AT3934" i="9"/>
  <c r="AG3934" i="9"/>
  <c r="T3934" i="9"/>
  <c r="BI3933" i="9"/>
  <c r="BH3933" i="9"/>
  <c r="BG3933" i="9"/>
  <c r="AT3933" i="9"/>
  <c r="AG3933" i="9"/>
  <c r="T3933" i="9"/>
  <c r="BH3932" i="9"/>
  <c r="BI3932" i="9" s="1"/>
  <c r="BG3932" i="9"/>
  <c r="AT3932" i="9"/>
  <c r="AG3932" i="9"/>
  <c r="T3932" i="9"/>
  <c r="BH3931" i="9"/>
  <c r="BI3931" i="9" s="1"/>
  <c r="BG3931" i="9"/>
  <c r="AT3931" i="9"/>
  <c r="AG3931" i="9"/>
  <c r="T3931" i="9"/>
  <c r="BH3930" i="9"/>
  <c r="BI3930" i="9" s="1"/>
  <c r="BG3930" i="9"/>
  <c r="AT3930" i="9"/>
  <c r="AG3930" i="9"/>
  <c r="T3930" i="9"/>
  <c r="BH3929" i="9"/>
  <c r="BI3929" i="9" s="1"/>
  <c r="BG3929" i="9"/>
  <c r="AT3929" i="9"/>
  <c r="AG3929" i="9"/>
  <c r="T3929" i="9"/>
  <c r="BH3928" i="9"/>
  <c r="BI3928" i="9" s="1"/>
  <c r="BG3928" i="9"/>
  <c r="AT3928" i="9"/>
  <c r="AG3928" i="9"/>
  <c r="T3928" i="9"/>
  <c r="BH3927" i="9"/>
  <c r="BI3927" i="9" s="1"/>
  <c r="BG3927" i="9"/>
  <c r="AT3927" i="9"/>
  <c r="AG3927" i="9"/>
  <c r="T3927" i="9"/>
  <c r="BH3926" i="9"/>
  <c r="BI3926" i="9" s="1"/>
  <c r="BG3926" i="9"/>
  <c r="AT3926" i="9"/>
  <c r="AG3926" i="9"/>
  <c r="T3926" i="9"/>
  <c r="BH3925" i="9"/>
  <c r="BI3925" i="9" s="1"/>
  <c r="BG3925" i="9"/>
  <c r="AT3925" i="9"/>
  <c r="AG3925" i="9"/>
  <c r="T3925" i="9"/>
  <c r="BH3924" i="9"/>
  <c r="BI3924" i="9" s="1"/>
  <c r="BG3924" i="9"/>
  <c r="AT3924" i="9"/>
  <c r="AG3924" i="9"/>
  <c r="T3924" i="9"/>
  <c r="BH3923" i="9"/>
  <c r="BI3923" i="9" s="1"/>
  <c r="BG3923" i="9"/>
  <c r="AT3923" i="9"/>
  <c r="AG3923" i="9"/>
  <c r="T3923" i="9"/>
  <c r="BH3922" i="9"/>
  <c r="BI3922" i="9" s="1"/>
  <c r="BG3922" i="9"/>
  <c r="AT3922" i="9"/>
  <c r="AG3922" i="9"/>
  <c r="T3922" i="9"/>
  <c r="BI3921" i="9"/>
  <c r="BH3921" i="9"/>
  <c r="BG3921" i="9"/>
  <c r="AT3921" i="9"/>
  <c r="AG3921" i="9"/>
  <c r="T3921" i="9"/>
  <c r="BH3920" i="9"/>
  <c r="BI3920" i="9" s="1"/>
  <c r="BG3920" i="9"/>
  <c r="AT3920" i="9"/>
  <c r="AG3920" i="9"/>
  <c r="T3920" i="9"/>
  <c r="BH3919" i="9"/>
  <c r="BI3919" i="9" s="1"/>
  <c r="BG3919" i="9"/>
  <c r="AT3919" i="9"/>
  <c r="AG3919" i="9"/>
  <c r="T3919" i="9"/>
  <c r="BH3918" i="9"/>
  <c r="BI3918" i="9" s="1"/>
  <c r="BG3918" i="9"/>
  <c r="AT3918" i="9"/>
  <c r="AG3918" i="9"/>
  <c r="T3918" i="9"/>
  <c r="BI3917" i="9"/>
  <c r="BH3917" i="9"/>
  <c r="BG3917" i="9"/>
  <c r="AT3917" i="9"/>
  <c r="AG3917" i="9"/>
  <c r="T3917" i="9"/>
  <c r="BH3916" i="9"/>
  <c r="BI3916" i="9" s="1"/>
  <c r="BG3916" i="9"/>
  <c r="AT3916" i="9"/>
  <c r="AG3916" i="9"/>
  <c r="T3916" i="9"/>
  <c r="BH3915" i="9"/>
  <c r="BI3915" i="9" s="1"/>
  <c r="BG3915" i="9"/>
  <c r="AT3915" i="9"/>
  <c r="AG3915" i="9"/>
  <c r="T3915" i="9"/>
  <c r="BH3914" i="9"/>
  <c r="BI3914" i="9" s="1"/>
  <c r="BG3914" i="9"/>
  <c r="AT3914" i="9"/>
  <c r="AG3914" i="9"/>
  <c r="T3914" i="9"/>
  <c r="BI3913" i="9"/>
  <c r="BH3913" i="9"/>
  <c r="BG3913" i="9"/>
  <c r="AT3913" i="9"/>
  <c r="AG3913" i="9"/>
  <c r="T3913" i="9"/>
  <c r="BH3912" i="9"/>
  <c r="BI3912" i="9" s="1"/>
  <c r="BG3912" i="9"/>
  <c r="AT3912" i="9"/>
  <c r="AG3912" i="9"/>
  <c r="T3912" i="9"/>
  <c r="BH3911" i="9"/>
  <c r="BI3911" i="9" s="1"/>
  <c r="BG3911" i="9"/>
  <c r="AT3911" i="9"/>
  <c r="AG3911" i="9"/>
  <c r="T3911" i="9"/>
  <c r="BH3910" i="9"/>
  <c r="BI3910" i="9" s="1"/>
  <c r="BG3910" i="9"/>
  <c r="AT3910" i="9"/>
  <c r="AG3910" i="9"/>
  <c r="T3910" i="9"/>
  <c r="BI3909" i="9"/>
  <c r="BH3909" i="9"/>
  <c r="BG3909" i="9"/>
  <c r="AT3909" i="9"/>
  <c r="AG3909" i="9"/>
  <c r="T3909" i="9"/>
  <c r="BH3908" i="9"/>
  <c r="BI3908" i="9" s="1"/>
  <c r="BG3908" i="9"/>
  <c r="AT3908" i="9"/>
  <c r="AG3908" i="9"/>
  <c r="T3908" i="9"/>
  <c r="BH3907" i="9"/>
  <c r="BI3907" i="9" s="1"/>
  <c r="BG3907" i="9"/>
  <c r="AT3907" i="9"/>
  <c r="AG3907" i="9"/>
  <c r="T3907" i="9"/>
  <c r="BH3906" i="9"/>
  <c r="BI3906" i="9" s="1"/>
  <c r="BG3906" i="9"/>
  <c r="AT3906" i="9"/>
  <c r="AG3906" i="9"/>
  <c r="T3906" i="9"/>
  <c r="BI3905" i="9"/>
  <c r="BH3905" i="9"/>
  <c r="BG3905" i="9"/>
  <c r="AT3905" i="9"/>
  <c r="AG3905" i="9"/>
  <c r="T3905" i="9"/>
  <c r="BH3904" i="9"/>
  <c r="BI3904" i="9" s="1"/>
  <c r="BG3904" i="9"/>
  <c r="AT3904" i="9"/>
  <c r="AG3904" i="9"/>
  <c r="T3904" i="9"/>
  <c r="BH3903" i="9"/>
  <c r="BI3903" i="9" s="1"/>
  <c r="BG3903" i="9"/>
  <c r="AT3903" i="9"/>
  <c r="AG3903" i="9"/>
  <c r="T3903" i="9"/>
  <c r="BH3902" i="9"/>
  <c r="BI3902" i="9" s="1"/>
  <c r="BG3902" i="9"/>
  <c r="AT3902" i="9"/>
  <c r="AG3902" i="9"/>
  <c r="T3902" i="9"/>
  <c r="BI3901" i="9"/>
  <c r="BH3901" i="9"/>
  <c r="BG3901" i="9"/>
  <c r="AT3901" i="9"/>
  <c r="AG3901" i="9"/>
  <c r="T3901" i="9"/>
  <c r="BH3900" i="9"/>
  <c r="BI3900" i="9" s="1"/>
  <c r="BG3900" i="9"/>
  <c r="AT3900" i="9"/>
  <c r="AG3900" i="9"/>
  <c r="T3900" i="9"/>
  <c r="BH3899" i="9"/>
  <c r="BI3899" i="9" s="1"/>
  <c r="BG3899" i="9"/>
  <c r="AT3899" i="9"/>
  <c r="AG3899" i="9"/>
  <c r="T3899" i="9"/>
  <c r="BH3898" i="9"/>
  <c r="BI3898" i="9" s="1"/>
  <c r="BG3898" i="9"/>
  <c r="AT3898" i="9"/>
  <c r="AG3898" i="9"/>
  <c r="T3898" i="9"/>
  <c r="BH3897" i="9"/>
  <c r="BI3897" i="9" s="1"/>
  <c r="BG3897" i="9"/>
  <c r="AT3897" i="9"/>
  <c r="AG3897" i="9"/>
  <c r="T3897" i="9"/>
  <c r="BH3896" i="9"/>
  <c r="BI3896" i="9" s="1"/>
  <c r="BG3896" i="9"/>
  <c r="AT3896" i="9"/>
  <c r="AG3896" i="9"/>
  <c r="T3896" i="9"/>
  <c r="BH3895" i="9"/>
  <c r="BI3895" i="9" s="1"/>
  <c r="BG3895" i="9"/>
  <c r="AT3895" i="9"/>
  <c r="AG3895" i="9"/>
  <c r="T3895" i="9"/>
  <c r="BH3894" i="9"/>
  <c r="BI3894" i="9" s="1"/>
  <c r="BG3894" i="9"/>
  <c r="AT3894" i="9"/>
  <c r="AG3894" i="9"/>
  <c r="T3894" i="9"/>
  <c r="BH3893" i="9"/>
  <c r="BI3893" i="9" s="1"/>
  <c r="BG3893" i="9"/>
  <c r="AT3893" i="9"/>
  <c r="AG3893" i="9"/>
  <c r="T3893" i="9"/>
  <c r="BH3892" i="9"/>
  <c r="BI3892" i="9" s="1"/>
  <c r="BG3892" i="9"/>
  <c r="AT3892" i="9"/>
  <c r="AG3892" i="9"/>
  <c r="T3892" i="9"/>
  <c r="BH3891" i="9"/>
  <c r="BI3891" i="9" s="1"/>
  <c r="BG3891" i="9"/>
  <c r="AT3891" i="9"/>
  <c r="AG3891" i="9"/>
  <c r="T3891" i="9"/>
  <c r="BH3890" i="9"/>
  <c r="BI3890" i="9" s="1"/>
  <c r="BG3890" i="9"/>
  <c r="AT3890" i="9"/>
  <c r="AG3890" i="9"/>
  <c r="T3890" i="9"/>
  <c r="BI3889" i="9"/>
  <c r="BH3889" i="9"/>
  <c r="BG3889" i="9"/>
  <c r="AT3889" i="9"/>
  <c r="AG3889" i="9"/>
  <c r="T3889" i="9"/>
  <c r="BH3888" i="9"/>
  <c r="BI3888" i="9" s="1"/>
  <c r="BG3888" i="9"/>
  <c r="AT3888" i="9"/>
  <c r="AG3888" i="9"/>
  <c r="T3888" i="9"/>
  <c r="BH3887" i="9"/>
  <c r="BI3887" i="9" s="1"/>
  <c r="BG3887" i="9"/>
  <c r="AT3887" i="9"/>
  <c r="AG3887" i="9"/>
  <c r="T3887" i="9"/>
  <c r="BH3886" i="9"/>
  <c r="BI3886" i="9" s="1"/>
  <c r="BG3886" i="9"/>
  <c r="AT3886" i="9"/>
  <c r="AG3886" i="9"/>
  <c r="T3886" i="9"/>
  <c r="BI3885" i="9"/>
  <c r="BH3885" i="9"/>
  <c r="BG3885" i="9"/>
  <c r="AT3885" i="9"/>
  <c r="AG3885" i="9"/>
  <c r="T3885" i="9"/>
  <c r="BH3884" i="9"/>
  <c r="BI3884" i="9" s="1"/>
  <c r="BG3884" i="9"/>
  <c r="AT3884" i="9"/>
  <c r="AG3884" i="9"/>
  <c r="T3884" i="9"/>
  <c r="BH3883" i="9"/>
  <c r="BI3883" i="9" s="1"/>
  <c r="BG3883" i="9"/>
  <c r="AT3883" i="9"/>
  <c r="AG3883" i="9"/>
  <c r="T3883" i="9"/>
  <c r="BH3882" i="9"/>
  <c r="BI3882" i="9" s="1"/>
  <c r="BG3882" i="9"/>
  <c r="AT3882" i="9"/>
  <c r="AG3882" i="9"/>
  <c r="T3882" i="9"/>
  <c r="BI3881" i="9"/>
  <c r="BH3881" i="9"/>
  <c r="BG3881" i="9"/>
  <c r="AT3881" i="9"/>
  <c r="AG3881" i="9"/>
  <c r="T3881" i="9"/>
  <c r="BH3880" i="9"/>
  <c r="BI3880" i="9" s="1"/>
  <c r="BG3880" i="9"/>
  <c r="AT3880" i="9"/>
  <c r="AG3880" i="9"/>
  <c r="T3880" i="9"/>
  <c r="BH3879" i="9"/>
  <c r="BI3879" i="9" s="1"/>
  <c r="BG3879" i="9"/>
  <c r="AT3879" i="9"/>
  <c r="AG3879" i="9"/>
  <c r="T3879" i="9"/>
  <c r="BH3878" i="9"/>
  <c r="BI3878" i="9" s="1"/>
  <c r="BG3878" i="9"/>
  <c r="AT3878" i="9"/>
  <c r="AG3878" i="9"/>
  <c r="T3878" i="9"/>
  <c r="BI3877" i="9"/>
  <c r="BH3877" i="9"/>
  <c r="BG3877" i="9"/>
  <c r="AT3877" i="9"/>
  <c r="AG3877" i="9"/>
  <c r="T3877" i="9"/>
  <c r="BH3876" i="9"/>
  <c r="BI3876" i="9" s="1"/>
  <c r="BG3876" i="9"/>
  <c r="AT3876" i="9"/>
  <c r="AG3876" i="9"/>
  <c r="T3876" i="9"/>
  <c r="BH3875" i="9"/>
  <c r="BI3875" i="9" s="1"/>
  <c r="BG3875" i="9"/>
  <c r="AT3875" i="9"/>
  <c r="AG3875" i="9"/>
  <c r="T3875" i="9"/>
  <c r="BH3874" i="9"/>
  <c r="BI3874" i="9" s="1"/>
  <c r="BG3874" i="9"/>
  <c r="AT3874" i="9"/>
  <c r="AG3874" i="9"/>
  <c r="T3874" i="9"/>
  <c r="BI3873" i="9"/>
  <c r="BH3873" i="9"/>
  <c r="BG3873" i="9"/>
  <c r="AT3873" i="9"/>
  <c r="AG3873" i="9"/>
  <c r="T3873" i="9"/>
  <c r="BH3872" i="9"/>
  <c r="BI3872" i="9" s="1"/>
  <c r="BG3872" i="9"/>
  <c r="AT3872" i="9"/>
  <c r="AG3872" i="9"/>
  <c r="T3872" i="9"/>
  <c r="BH3871" i="9"/>
  <c r="BI3871" i="9" s="1"/>
  <c r="BG3871" i="9"/>
  <c r="AT3871" i="9"/>
  <c r="AG3871" i="9"/>
  <c r="T3871" i="9"/>
  <c r="BH3870" i="9"/>
  <c r="BI3870" i="9" s="1"/>
  <c r="BG3870" i="9"/>
  <c r="AT3870" i="9"/>
  <c r="AG3870" i="9"/>
  <c r="T3870" i="9"/>
  <c r="BI3869" i="9"/>
  <c r="BH3869" i="9"/>
  <c r="BG3869" i="9"/>
  <c r="AT3869" i="9"/>
  <c r="AG3869" i="9"/>
  <c r="T3869" i="9"/>
  <c r="BH3868" i="9"/>
  <c r="BI3868" i="9" s="1"/>
  <c r="BG3868" i="9"/>
  <c r="AT3868" i="9"/>
  <c r="AG3868" i="9"/>
  <c r="T3868" i="9"/>
  <c r="BH3867" i="9"/>
  <c r="BI3867" i="9" s="1"/>
  <c r="BG3867" i="9"/>
  <c r="AT3867" i="9"/>
  <c r="AG3867" i="9"/>
  <c r="T3867" i="9"/>
  <c r="BH3866" i="9"/>
  <c r="BI3866" i="9" s="1"/>
  <c r="BG3866" i="9"/>
  <c r="AT3866" i="9"/>
  <c r="AG3866" i="9"/>
  <c r="T3866" i="9"/>
  <c r="BH3865" i="9"/>
  <c r="BI3865" i="9" s="1"/>
  <c r="BG3865" i="9"/>
  <c r="AT3865" i="9"/>
  <c r="AG3865" i="9"/>
  <c r="T3865" i="9"/>
  <c r="BH3864" i="9"/>
  <c r="BI3864" i="9" s="1"/>
  <c r="BG3864" i="9"/>
  <c r="AT3864" i="9"/>
  <c r="AG3864" i="9"/>
  <c r="T3864" i="9"/>
  <c r="BH3863" i="9"/>
  <c r="BI3863" i="9" s="1"/>
  <c r="BG3863" i="9"/>
  <c r="AT3863" i="9"/>
  <c r="AG3863" i="9"/>
  <c r="T3863" i="9"/>
  <c r="BH3862" i="9"/>
  <c r="BI3862" i="9" s="1"/>
  <c r="BG3862" i="9"/>
  <c r="AT3862" i="9"/>
  <c r="AG3862" i="9"/>
  <c r="T3862" i="9"/>
  <c r="BH3861" i="9"/>
  <c r="BI3861" i="9" s="1"/>
  <c r="BG3861" i="9"/>
  <c r="AT3861" i="9"/>
  <c r="AG3861" i="9"/>
  <c r="T3861" i="9"/>
  <c r="BH3860" i="9"/>
  <c r="BI3860" i="9" s="1"/>
  <c r="BG3860" i="9"/>
  <c r="AT3860" i="9"/>
  <c r="AG3860" i="9"/>
  <c r="T3860" i="9"/>
  <c r="BH3859" i="9"/>
  <c r="BI3859" i="9" s="1"/>
  <c r="BG3859" i="9"/>
  <c r="AT3859" i="9"/>
  <c r="AG3859" i="9"/>
  <c r="T3859" i="9"/>
  <c r="BH3858" i="9"/>
  <c r="BI3858" i="9" s="1"/>
  <c r="BG3858" i="9"/>
  <c r="AT3858" i="9"/>
  <c r="AG3858" i="9"/>
  <c r="T3858" i="9"/>
  <c r="BI3857" i="9"/>
  <c r="BH3857" i="9"/>
  <c r="BG3857" i="9"/>
  <c r="AT3857" i="9"/>
  <c r="AG3857" i="9"/>
  <c r="T3857" i="9"/>
  <c r="BH3856" i="9"/>
  <c r="BI3856" i="9" s="1"/>
  <c r="BG3856" i="9"/>
  <c r="AT3856" i="9"/>
  <c r="AG3856" i="9"/>
  <c r="T3856" i="9"/>
  <c r="BH3855" i="9"/>
  <c r="BI3855" i="9" s="1"/>
  <c r="BG3855" i="9"/>
  <c r="AT3855" i="9"/>
  <c r="AG3855" i="9"/>
  <c r="T3855" i="9"/>
  <c r="BH3854" i="9"/>
  <c r="BI3854" i="9" s="1"/>
  <c r="BG3854" i="9"/>
  <c r="AT3854" i="9"/>
  <c r="AG3854" i="9"/>
  <c r="T3854" i="9"/>
  <c r="BI3853" i="9"/>
  <c r="BH3853" i="9"/>
  <c r="BG3853" i="9"/>
  <c r="AT3853" i="9"/>
  <c r="AG3853" i="9"/>
  <c r="T3853" i="9"/>
  <c r="BH3852" i="9"/>
  <c r="BI3852" i="9" s="1"/>
  <c r="BG3852" i="9"/>
  <c r="AT3852" i="9"/>
  <c r="AG3852" i="9"/>
  <c r="T3852" i="9"/>
  <c r="BH3851" i="9"/>
  <c r="BI3851" i="9" s="1"/>
  <c r="BG3851" i="9"/>
  <c r="AT3851" i="9"/>
  <c r="AG3851" i="9"/>
  <c r="T3851" i="9"/>
  <c r="BH3850" i="9"/>
  <c r="BI3850" i="9" s="1"/>
  <c r="BG3850" i="9"/>
  <c r="AT3850" i="9"/>
  <c r="AG3850" i="9"/>
  <c r="T3850" i="9"/>
  <c r="BI3849" i="9"/>
  <c r="BH3849" i="9"/>
  <c r="BG3849" i="9"/>
  <c r="AT3849" i="9"/>
  <c r="AG3849" i="9"/>
  <c r="T3849" i="9"/>
  <c r="BH3848" i="9"/>
  <c r="BI3848" i="9" s="1"/>
  <c r="BG3848" i="9"/>
  <c r="AT3848" i="9"/>
  <c r="AG3848" i="9"/>
  <c r="T3848" i="9"/>
  <c r="BH3847" i="9"/>
  <c r="BI3847" i="9" s="1"/>
  <c r="BG3847" i="9"/>
  <c r="AT3847" i="9"/>
  <c r="AG3847" i="9"/>
  <c r="T3847" i="9"/>
  <c r="BH3846" i="9"/>
  <c r="BI3846" i="9" s="1"/>
  <c r="BG3846" i="9"/>
  <c r="AT3846" i="9"/>
  <c r="AG3846" i="9"/>
  <c r="T3846" i="9"/>
  <c r="BI3845" i="9"/>
  <c r="BH3845" i="9"/>
  <c r="BG3845" i="9"/>
  <c r="AT3845" i="9"/>
  <c r="AG3845" i="9"/>
  <c r="T3845" i="9"/>
  <c r="BH3844" i="9"/>
  <c r="BI3844" i="9" s="1"/>
  <c r="BG3844" i="9"/>
  <c r="AT3844" i="9"/>
  <c r="AG3844" i="9"/>
  <c r="T3844" i="9"/>
  <c r="BH3843" i="9"/>
  <c r="BI3843" i="9" s="1"/>
  <c r="BG3843" i="9"/>
  <c r="AT3843" i="9"/>
  <c r="AG3843" i="9"/>
  <c r="T3843" i="9"/>
  <c r="BH3842" i="9"/>
  <c r="BI3842" i="9" s="1"/>
  <c r="BG3842" i="9"/>
  <c r="AT3842" i="9"/>
  <c r="AG3842" i="9"/>
  <c r="T3842" i="9"/>
  <c r="BI3841" i="9"/>
  <c r="BH3841" i="9"/>
  <c r="BG3841" i="9"/>
  <c r="AT3841" i="9"/>
  <c r="AG3841" i="9"/>
  <c r="T3841" i="9"/>
  <c r="BH3840" i="9"/>
  <c r="BI3840" i="9" s="1"/>
  <c r="BG3840" i="9"/>
  <c r="AT3840" i="9"/>
  <c r="AG3840" i="9"/>
  <c r="T3840" i="9"/>
  <c r="BH3839" i="9"/>
  <c r="BI3839" i="9" s="1"/>
  <c r="BG3839" i="9"/>
  <c r="AT3839" i="9"/>
  <c r="AG3839" i="9"/>
  <c r="T3839" i="9"/>
  <c r="BH3838" i="9"/>
  <c r="BI3838" i="9" s="1"/>
  <c r="BG3838" i="9"/>
  <c r="AT3838" i="9"/>
  <c r="AG3838" i="9"/>
  <c r="T3838" i="9"/>
  <c r="BI3837" i="9"/>
  <c r="BH3837" i="9"/>
  <c r="BG3837" i="9"/>
  <c r="AT3837" i="9"/>
  <c r="AG3837" i="9"/>
  <c r="T3837" i="9"/>
  <c r="BH3836" i="9"/>
  <c r="BI3836" i="9" s="1"/>
  <c r="BG3836" i="9"/>
  <c r="AT3836" i="9"/>
  <c r="AG3836" i="9"/>
  <c r="T3836" i="9"/>
  <c r="BH3835" i="9"/>
  <c r="BI3835" i="9" s="1"/>
  <c r="BG3835" i="9"/>
  <c r="AT3835" i="9"/>
  <c r="AG3835" i="9"/>
  <c r="T3835" i="9"/>
  <c r="BH3834" i="9"/>
  <c r="BI3834" i="9" s="1"/>
  <c r="BG3834" i="9"/>
  <c r="AT3834" i="9"/>
  <c r="AG3834" i="9"/>
  <c r="T3834" i="9"/>
  <c r="BH3833" i="9"/>
  <c r="BI3833" i="9" s="1"/>
  <c r="BG3833" i="9"/>
  <c r="AT3833" i="9"/>
  <c r="AG3833" i="9"/>
  <c r="T3833" i="9"/>
  <c r="BH3832" i="9"/>
  <c r="BI3832" i="9" s="1"/>
  <c r="BG3832" i="9"/>
  <c r="AT3832" i="9"/>
  <c r="AG3832" i="9"/>
  <c r="T3832" i="9"/>
  <c r="BH3831" i="9"/>
  <c r="BI3831" i="9" s="1"/>
  <c r="BG3831" i="9"/>
  <c r="AT3831" i="9"/>
  <c r="AG3831" i="9"/>
  <c r="T3831" i="9"/>
  <c r="BH3830" i="9"/>
  <c r="BI3830" i="9" s="1"/>
  <c r="BG3830" i="9"/>
  <c r="AT3830" i="9"/>
  <c r="AG3830" i="9"/>
  <c r="T3830" i="9"/>
  <c r="BH3829" i="9"/>
  <c r="BI3829" i="9" s="1"/>
  <c r="BG3829" i="9"/>
  <c r="AT3829" i="9"/>
  <c r="AG3829" i="9"/>
  <c r="T3829" i="9"/>
  <c r="BH3828" i="9"/>
  <c r="BI3828" i="9" s="1"/>
  <c r="BG3828" i="9"/>
  <c r="AT3828" i="9"/>
  <c r="AG3828" i="9"/>
  <c r="T3828" i="9"/>
  <c r="BH3827" i="9"/>
  <c r="BI3827" i="9" s="1"/>
  <c r="BG3827" i="9"/>
  <c r="AT3827" i="9"/>
  <c r="AG3827" i="9"/>
  <c r="T3827" i="9"/>
  <c r="BH3826" i="9"/>
  <c r="BI3826" i="9" s="1"/>
  <c r="BG3826" i="9"/>
  <c r="AT3826" i="9"/>
  <c r="AG3826" i="9"/>
  <c r="T3826" i="9"/>
  <c r="BH3825" i="9"/>
  <c r="BI3825" i="9" s="1"/>
  <c r="BG3825" i="9"/>
  <c r="AT3825" i="9"/>
  <c r="AG3825" i="9"/>
  <c r="T3825" i="9"/>
  <c r="BH3824" i="9"/>
  <c r="BI3824" i="9" s="1"/>
  <c r="BG3824" i="9"/>
  <c r="AT3824" i="9"/>
  <c r="AG3824" i="9"/>
  <c r="T3824" i="9"/>
  <c r="BH3823" i="9"/>
  <c r="BI3823" i="9" s="1"/>
  <c r="BG3823" i="9"/>
  <c r="AT3823" i="9"/>
  <c r="AG3823" i="9"/>
  <c r="T3823" i="9"/>
  <c r="BH3822" i="9"/>
  <c r="BI3822" i="9" s="1"/>
  <c r="BG3822" i="9"/>
  <c r="AT3822" i="9"/>
  <c r="AG3822" i="9"/>
  <c r="T3822" i="9"/>
  <c r="BI3821" i="9"/>
  <c r="BH3821" i="9"/>
  <c r="BG3821" i="9"/>
  <c r="AT3821" i="9"/>
  <c r="AG3821" i="9"/>
  <c r="T3821" i="9"/>
  <c r="BH3820" i="9"/>
  <c r="BI3820" i="9" s="1"/>
  <c r="BG3820" i="9"/>
  <c r="AT3820" i="9"/>
  <c r="AG3820" i="9"/>
  <c r="T3820" i="9"/>
  <c r="BH3819" i="9"/>
  <c r="BI3819" i="9" s="1"/>
  <c r="BG3819" i="9"/>
  <c r="AT3819" i="9"/>
  <c r="AG3819" i="9"/>
  <c r="T3819" i="9"/>
  <c r="BH3818" i="9"/>
  <c r="BI3818" i="9" s="1"/>
  <c r="BG3818" i="9"/>
  <c r="AT3818" i="9"/>
  <c r="AG3818" i="9"/>
  <c r="T3818" i="9"/>
  <c r="BI3817" i="9"/>
  <c r="BH3817" i="9"/>
  <c r="BG3817" i="9"/>
  <c r="AT3817" i="9"/>
  <c r="AG3817" i="9"/>
  <c r="T3817" i="9"/>
  <c r="BH3816" i="9"/>
  <c r="BI3816" i="9" s="1"/>
  <c r="BG3816" i="9"/>
  <c r="AT3816" i="9"/>
  <c r="AG3816" i="9"/>
  <c r="T3816" i="9"/>
  <c r="BH3815" i="9"/>
  <c r="BI3815" i="9" s="1"/>
  <c r="BG3815" i="9"/>
  <c r="AT3815" i="9"/>
  <c r="AG3815" i="9"/>
  <c r="T3815" i="9"/>
  <c r="BH3814" i="9"/>
  <c r="BI3814" i="9" s="1"/>
  <c r="BG3814" i="9"/>
  <c r="AT3814" i="9"/>
  <c r="AG3814" i="9"/>
  <c r="T3814" i="9"/>
  <c r="BI3813" i="9"/>
  <c r="BH3813" i="9"/>
  <c r="BG3813" i="9"/>
  <c r="AT3813" i="9"/>
  <c r="AG3813" i="9"/>
  <c r="T3813" i="9"/>
  <c r="BH3812" i="9"/>
  <c r="BI3812" i="9" s="1"/>
  <c r="BG3812" i="9"/>
  <c r="AT3812" i="9"/>
  <c r="AG3812" i="9"/>
  <c r="T3812" i="9"/>
  <c r="BH3811" i="9"/>
  <c r="BI3811" i="9" s="1"/>
  <c r="BG3811" i="9"/>
  <c r="AT3811" i="9"/>
  <c r="AG3811" i="9"/>
  <c r="T3811" i="9"/>
  <c r="BH3810" i="9"/>
  <c r="BI3810" i="9" s="1"/>
  <c r="BG3810" i="9"/>
  <c r="AT3810" i="9"/>
  <c r="AG3810" i="9"/>
  <c r="T3810" i="9"/>
  <c r="BI3809" i="9"/>
  <c r="BH3809" i="9"/>
  <c r="BG3809" i="9"/>
  <c r="AT3809" i="9"/>
  <c r="AG3809" i="9"/>
  <c r="T3809" i="9"/>
  <c r="BH3808" i="9"/>
  <c r="BI3808" i="9" s="1"/>
  <c r="BG3808" i="9"/>
  <c r="AT3808" i="9"/>
  <c r="AG3808" i="9"/>
  <c r="T3808" i="9"/>
  <c r="BH3807" i="9"/>
  <c r="BI3807" i="9" s="1"/>
  <c r="BG3807" i="9"/>
  <c r="AT3807" i="9"/>
  <c r="AG3807" i="9"/>
  <c r="T3807" i="9"/>
  <c r="BH3806" i="9"/>
  <c r="BI3806" i="9" s="1"/>
  <c r="BG3806" i="9"/>
  <c r="AT3806" i="9"/>
  <c r="AG3806" i="9"/>
  <c r="T3806" i="9"/>
  <c r="BI3805" i="9"/>
  <c r="BH3805" i="9"/>
  <c r="BG3805" i="9"/>
  <c r="AT3805" i="9"/>
  <c r="AG3805" i="9"/>
  <c r="T3805" i="9"/>
  <c r="BI3804" i="9"/>
  <c r="BH3804" i="9"/>
  <c r="BG3804" i="9"/>
  <c r="AT3804" i="9"/>
  <c r="AG3804" i="9"/>
  <c r="T3804" i="9"/>
  <c r="BH3803" i="9"/>
  <c r="BI3803" i="9" s="1"/>
  <c r="BG3803" i="9"/>
  <c r="AT3803" i="9"/>
  <c r="AG3803" i="9"/>
  <c r="T3803" i="9"/>
  <c r="BH3802" i="9"/>
  <c r="BI3802" i="9" s="1"/>
  <c r="BG3802" i="9"/>
  <c r="AT3802" i="9"/>
  <c r="AG3802" i="9"/>
  <c r="T3802" i="9"/>
  <c r="BI3801" i="9"/>
  <c r="BH3801" i="9"/>
  <c r="BG3801" i="9"/>
  <c r="AT3801" i="9"/>
  <c r="AG3801" i="9"/>
  <c r="T3801" i="9"/>
  <c r="BI3800" i="9"/>
  <c r="BH3800" i="9"/>
  <c r="BG3800" i="9"/>
  <c r="AT3800" i="9"/>
  <c r="AG3800" i="9"/>
  <c r="T3800" i="9"/>
  <c r="BH3799" i="9"/>
  <c r="BI3799" i="9" s="1"/>
  <c r="BG3799" i="9"/>
  <c r="AT3799" i="9"/>
  <c r="AG3799" i="9"/>
  <c r="T3799" i="9"/>
  <c r="BH3798" i="9"/>
  <c r="BI3798" i="9" s="1"/>
  <c r="BG3798" i="9"/>
  <c r="AT3798" i="9"/>
  <c r="AG3798" i="9"/>
  <c r="T3798" i="9"/>
  <c r="BI3797" i="9"/>
  <c r="BH3797" i="9"/>
  <c r="BG3797" i="9"/>
  <c r="AT3797" i="9"/>
  <c r="AG3797" i="9"/>
  <c r="T3797" i="9"/>
  <c r="BH3796" i="9"/>
  <c r="BI3796" i="9" s="1"/>
  <c r="BG3796" i="9"/>
  <c r="AT3796" i="9"/>
  <c r="AG3796" i="9"/>
  <c r="T3796" i="9"/>
  <c r="BH3795" i="9"/>
  <c r="BI3795" i="9" s="1"/>
  <c r="BG3795" i="9"/>
  <c r="AT3795" i="9"/>
  <c r="AG3795" i="9"/>
  <c r="T3795" i="9"/>
  <c r="BH3794" i="9"/>
  <c r="BI3794" i="9" s="1"/>
  <c r="BG3794" i="9"/>
  <c r="AT3794" i="9"/>
  <c r="AG3794" i="9"/>
  <c r="T3794" i="9"/>
  <c r="BH3793" i="9"/>
  <c r="BI3793" i="9" s="1"/>
  <c r="BG3793" i="9"/>
  <c r="AT3793" i="9"/>
  <c r="AG3793" i="9"/>
  <c r="T3793" i="9"/>
  <c r="BI3792" i="9"/>
  <c r="BH3792" i="9"/>
  <c r="BG3792" i="9"/>
  <c r="AT3792" i="9"/>
  <c r="AG3792" i="9"/>
  <c r="T3792" i="9"/>
  <c r="BH3791" i="9"/>
  <c r="BI3791" i="9" s="1"/>
  <c r="BG3791" i="9"/>
  <c r="AT3791" i="9"/>
  <c r="AG3791" i="9"/>
  <c r="T3791" i="9"/>
  <c r="BH3790" i="9"/>
  <c r="BI3790" i="9" s="1"/>
  <c r="BG3790" i="9"/>
  <c r="AT3790" i="9"/>
  <c r="AG3790" i="9"/>
  <c r="T3790" i="9"/>
  <c r="BI3789" i="9"/>
  <c r="BH3789" i="9"/>
  <c r="BG3789" i="9"/>
  <c r="AT3789" i="9"/>
  <c r="AG3789" i="9"/>
  <c r="T3789" i="9"/>
  <c r="BI3788" i="9"/>
  <c r="BH3788" i="9"/>
  <c r="BG3788" i="9"/>
  <c r="AT3788" i="9"/>
  <c r="AG3788" i="9"/>
  <c r="T3788" i="9"/>
  <c r="BH3787" i="9"/>
  <c r="BI3787" i="9" s="1"/>
  <c r="BG3787" i="9"/>
  <c r="AT3787" i="9"/>
  <c r="AG3787" i="9"/>
  <c r="T3787" i="9"/>
  <c r="BH3786" i="9"/>
  <c r="BI3786" i="9" s="1"/>
  <c r="BG3786" i="9"/>
  <c r="AT3786" i="9"/>
  <c r="AG3786" i="9"/>
  <c r="T3786" i="9"/>
  <c r="BI3785" i="9"/>
  <c r="BH3785" i="9"/>
  <c r="BG3785" i="9"/>
  <c r="AT3785" i="9"/>
  <c r="AG3785" i="9"/>
  <c r="T3785" i="9"/>
  <c r="BI3784" i="9"/>
  <c r="BH3784" i="9"/>
  <c r="BG3784" i="9"/>
  <c r="AT3784" i="9"/>
  <c r="AG3784" i="9"/>
  <c r="T3784" i="9"/>
  <c r="BH3783" i="9"/>
  <c r="BI3783" i="9" s="1"/>
  <c r="BG3783" i="9"/>
  <c r="AT3783" i="9"/>
  <c r="AG3783" i="9"/>
  <c r="T3783" i="9"/>
  <c r="BH3782" i="9"/>
  <c r="BI3782" i="9" s="1"/>
  <c r="BG3782" i="9"/>
  <c r="AT3782" i="9"/>
  <c r="AG3782" i="9"/>
  <c r="T3782" i="9"/>
  <c r="BI3781" i="9"/>
  <c r="BH3781" i="9"/>
  <c r="BG3781" i="9"/>
  <c r="AT3781" i="9"/>
  <c r="AG3781" i="9"/>
  <c r="T3781" i="9"/>
  <c r="BH3780" i="9"/>
  <c r="BI3780" i="9" s="1"/>
  <c r="BG3780" i="9"/>
  <c r="AT3780" i="9"/>
  <c r="AG3780" i="9"/>
  <c r="T3780" i="9"/>
  <c r="BH3779" i="9"/>
  <c r="BI3779" i="9" s="1"/>
  <c r="BG3779" i="9"/>
  <c r="AT3779" i="9"/>
  <c r="AG3779" i="9"/>
  <c r="T3779" i="9"/>
  <c r="BH3778" i="9"/>
  <c r="BI3778" i="9" s="1"/>
  <c r="BG3778" i="9"/>
  <c r="AT3778" i="9"/>
  <c r="AG3778" i="9"/>
  <c r="T3778" i="9"/>
  <c r="BH3777" i="9"/>
  <c r="BI3777" i="9" s="1"/>
  <c r="BG3777" i="9"/>
  <c r="AT3777" i="9"/>
  <c r="AG3777" i="9"/>
  <c r="T3777" i="9"/>
  <c r="BI3776" i="9"/>
  <c r="BH3776" i="9"/>
  <c r="BG3776" i="9"/>
  <c r="AT3776" i="9"/>
  <c r="AG3776" i="9"/>
  <c r="T3776" i="9"/>
  <c r="BH3775" i="9"/>
  <c r="BI3775" i="9" s="1"/>
  <c r="BG3775" i="9"/>
  <c r="AT3775" i="9"/>
  <c r="AG3775" i="9"/>
  <c r="T3775" i="9"/>
  <c r="BH3774" i="9"/>
  <c r="BI3774" i="9" s="1"/>
  <c r="BG3774" i="9"/>
  <c r="AT3774" i="9"/>
  <c r="AG3774" i="9"/>
  <c r="T3774" i="9"/>
  <c r="BI3773" i="9"/>
  <c r="BH3773" i="9"/>
  <c r="BG3773" i="9"/>
  <c r="AT3773" i="9"/>
  <c r="AG3773" i="9"/>
  <c r="T3773" i="9"/>
  <c r="BI3772" i="9"/>
  <c r="BH3772" i="9"/>
  <c r="BG3772" i="9"/>
  <c r="AT3772" i="9"/>
  <c r="AG3772" i="9"/>
  <c r="T3772" i="9"/>
  <c r="BH3771" i="9"/>
  <c r="BI3771" i="9" s="1"/>
  <c r="BG3771" i="9"/>
  <c r="AT3771" i="9"/>
  <c r="AG3771" i="9"/>
  <c r="T3771" i="9"/>
  <c r="BH3770" i="9"/>
  <c r="BI3770" i="9" s="1"/>
  <c r="BG3770" i="9"/>
  <c r="AT3770" i="9"/>
  <c r="AG3770" i="9"/>
  <c r="T3770" i="9"/>
  <c r="BI3769" i="9"/>
  <c r="BH3769" i="9"/>
  <c r="BG3769" i="9"/>
  <c r="AT3769" i="9"/>
  <c r="AG3769" i="9"/>
  <c r="T3769" i="9"/>
  <c r="BI3768" i="9"/>
  <c r="BH3768" i="9"/>
  <c r="BG3768" i="9"/>
  <c r="AT3768" i="9"/>
  <c r="AG3768" i="9"/>
  <c r="T3768" i="9"/>
  <c r="BH3767" i="9"/>
  <c r="BI3767" i="9" s="1"/>
  <c r="BG3767" i="9"/>
  <c r="AT3767" i="9"/>
  <c r="AG3767" i="9"/>
  <c r="T3767" i="9"/>
  <c r="BH3766" i="9"/>
  <c r="BI3766" i="9" s="1"/>
  <c r="BG3766" i="9"/>
  <c r="AT3766" i="9"/>
  <c r="AG3766" i="9"/>
  <c r="T3766" i="9"/>
  <c r="BI3765" i="9"/>
  <c r="BH3765" i="9"/>
  <c r="BG3765" i="9"/>
  <c r="AT3765" i="9"/>
  <c r="AG3765" i="9"/>
  <c r="T3765" i="9"/>
  <c r="BH3764" i="9"/>
  <c r="BI3764" i="9" s="1"/>
  <c r="BG3764" i="9"/>
  <c r="AT3764" i="9"/>
  <c r="AG3764" i="9"/>
  <c r="T3764" i="9"/>
  <c r="BH3763" i="9"/>
  <c r="BI3763" i="9" s="1"/>
  <c r="BG3763" i="9"/>
  <c r="AT3763" i="9"/>
  <c r="AG3763" i="9"/>
  <c r="T3763" i="9"/>
  <c r="BH3762" i="9"/>
  <c r="BI3762" i="9" s="1"/>
  <c r="BG3762" i="9"/>
  <c r="AT3762" i="9"/>
  <c r="AG3762" i="9"/>
  <c r="T3762" i="9"/>
  <c r="BH3761" i="9"/>
  <c r="BI3761" i="9" s="1"/>
  <c r="BG3761" i="9"/>
  <c r="AT3761" i="9"/>
  <c r="AG3761" i="9"/>
  <c r="T3761" i="9"/>
  <c r="BI3760" i="9"/>
  <c r="BH3760" i="9"/>
  <c r="BG3760" i="9"/>
  <c r="AT3760" i="9"/>
  <c r="AG3760" i="9"/>
  <c r="T3760" i="9"/>
  <c r="BH3759" i="9"/>
  <c r="BI3759" i="9" s="1"/>
  <c r="BG3759" i="9"/>
  <c r="AT3759" i="9"/>
  <c r="AG3759" i="9"/>
  <c r="T3759" i="9"/>
  <c r="BH3758" i="9"/>
  <c r="BI3758" i="9" s="1"/>
  <c r="BG3758" i="9"/>
  <c r="AT3758" i="9"/>
  <c r="AG3758" i="9"/>
  <c r="T3758" i="9"/>
  <c r="BI3757" i="9"/>
  <c r="BH3757" i="9"/>
  <c r="BG3757" i="9"/>
  <c r="AT3757" i="9"/>
  <c r="AG3757" i="9"/>
  <c r="T3757" i="9"/>
  <c r="BI3756" i="9"/>
  <c r="BH3756" i="9"/>
  <c r="BG3756" i="9"/>
  <c r="AT3756" i="9"/>
  <c r="AG3756" i="9"/>
  <c r="T3756" i="9"/>
  <c r="BH3755" i="9"/>
  <c r="BI3755" i="9" s="1"/>
  <c r="BG3755" i="9"/>
  <c r="AT3755" i="9"/>
  <c r="AG3755" i="9"/>
  <c r="T3755" i="9"/>
  <c r="BH3754" i="9"/>
  <c r="BI3754" i="9" s="1"/>
  <c r="BG3754" i="9"/>
  <c r="AT3754" i="9"/>
  <c r="AG3754" i="9"/>
  <c r="T3754" i="9"/>
  <c r="BI3753" i="9"/>
  <c r="BH3753" i="9"/>
  <c r="BG3753" i="9"/>
  <c r="AT3753" i="9"/>
  <c r="AG3753" i="9"/>
  <c r="T3753" i="9"/>
  <c r="BI3752" i="9"/>
  <c r="BH3752" i="9"/>
  <c r="BG3752" i="9"/>
  <c r="AT3752" i="9"/>
  <c r="AG3752" i="9"/>
  <c r="T3752" i="9"/>
  <c r="BH3751" i="9"/>
  <c r="BI3751" i="9" s="1"/>
  <c r="BG3751" i="9"/>
  <c r="AT3751" i="9"/>
  <c r="AG3751" i="9"/>
  <c r="T3751" i="9"/>
  <c r="BH3750" i="9"/>
  <c r="BI3750" i="9" s="1"/>
  <c r="BG3750" i="9"/>
  <c r="AT3750" i="9"/>
  <c r="AG3750" i="9"/>
  <c r="T3750" i="9"/>
  <c r="BI3749" i="9"/>
  <c r="BH3749" i="9"/>
  <c r="BG3749" i="9"/>
  <c r="AT3749" i="9"/>
  <c r="AG3749" i="9"/>
  <c r="T3749" i="9"/>
  <c r="BH3748" i="9"/>
  <c r="BI3748" i="9" s="1"/>
  <c r="BG3748" i="9"/>
  <c r="AT3748" i="9"/>
  <c r="AG3748" i="9"/>
  <c r="T3748" i="9"/>
  <c r="BH3747" i="9"/>
  <c r="BI3747" i="9" s="1"/>
  <c r="BG3747" i="9"/>
  <c r="AT3747" i="9"/>
  <c r="AG3747" i="9"/>
  <c r="T3747" i="9"/>
  <c r="BH3746" i="9"/>
  <c r="BI3746" i="9" s="1"/>
  <c r="BG3746" i="9"/>
  <c r="AT3746" i="9"/>
  <c r="AG3746" i="9"/>
  <c r="T3746" i="9"/>
  <c r="BI3745" i="9"/>
  <c r="BH3745" i="9"/>
  <c r="BG3745" i="9"/>
  <c r="AT3745" i="9"/>
  <c r="AG3745" i="9"/>
  <c r="T3745" i="9"/>
  <c r="BI3744" i="9"/>
  <c r="BH3744" i="9"/>
  <c r="BG3744" i="9"/>
  <c r="AT3744" i="9"/>
  <c r="AG3744" i="9"/>
  <c r="T3744" i="9"/>
  <c r="BH3743" i="9"/>
  <c r="BI3743" i="9" s="1"/>
  <c r="BG3743" i="9"/>
  <c r="AT3743" i="9"/>
  <c r="AG3743" i="9"/>
  <c r="T3743" i="9"/>
  <c r="BI3742" i="9"/>
  <c r="BH3742" i="9"/>
  <c r="BG3742" i="9"/>
  <c r="AT3742" i="9"/>
  <c r="AG3742" i="9"/>
  <c r="T3742" i="9"/>
  <c r="BH3741" i="9"/>
  <c r="BI3741" i="9" s="1"/>
  <c r="BG3741" i="9"/>
  <c r="AT3741" i="9"/>
  <c r="AG3741" i="9"/>
  <c r="T3741" i="9"/>
  <c r="BI3740" i="9"/>
  <c r="BH3740" i="9"/>
  <c r="BG3740" i="9"/>
  <c r="AT3740" i="9"/>
  <c r="AG3740" i="9"/>
  <c r="T3740" i="9"/>
  <c r="BH3739" i="9"/>
  <c r="BI3739" i="9" s="1"/>
  <c r="BG3739" i="9"/>
  <c r="AT3739" i="9"/>
  <c r="AG3739" i="9"/>
  <c r="T3739" i="9"/>
  <c r="BI3738" i="9"/>
  <c r="BH3738" i="9"/>
  <c r="BG3738" i="9"/>
  <c r="AT3738" i="9"/>
  <c r="AG3738" i="9"/>
  <c r="T3738" i="9"/>
  <c r="BI3737" i="9"/>
  <c r="BH3737" i="9"/>
  <c r="BG3737" i="9"/>
  <c r="AT3737" i="9"/>
  <c r="AG3737" i="9"/>
  <c r="T3737" i="9"/>
  <c r="BH3736" i="9"/>
  <c r="BI3736" i="9" s="1"/>
  <c r="BG3736" i="9"/>
  <c r="AT3736" i="9"/>
  <c r="AG3736" i="9"/>
  <c r="T3736" i="9"/>
  <c r="BH3735" i="9"/>
  <c r="BI3735" i="9" s="1"/>
  <c r="BG3735" i="9"/>
  <c r="AT3735" i="9"/>
  <c r="AG3735" i="9"/>
  <c r="T3735" i="9"/>
  <c r="BH3734" i="9"/>
  <c r="BI3734" i="9" s="1"/>
  <c r="BG3734" i="9"/>
  <c r="AT3734" i="9"/>
  <c r="AG3734" i="9"/>
  <c r="T3734" i="9"/>
  <c r="BI3733" i="9"/>
  <c r="BH3733" i="9"/>
  <c r="BG3733" i="9"/>
  <c r="AT3733" i="9"/>
  <c r="AG3733" i="9"/>
  <c r="T3733" i="9"/>
  <c r="BI3732" i="9"/>
  <c r="BH3732" i="9"/>
  <c r="BG3732" i="9"/>
  <c r="AT3732" i="9"/>
  <c r="AG3732" i="9"/>
  <c r="T3732" i="9"/>
  <c r="BH3731" i="9"/>
  <c r="BI3731" i="9" s="1"/>
  <c r="BG3731" i="9"/>
  <c r="AT3731" i="9"/>
  <c r="AG3731" i="9"/>
  <c r="T3731" i="9"/>
  <c r="BI3730" i="9"/>
  <c r="BH3730" i="9"/>
  <c r="BG3730" i="9"/>
  <c r="AT3730" i="9"/>
  <c r="AG3730" i="9"/>
  <c r="T3730" i="9"/>
  <c r="BH3729" i="9"/>
  <c r="BI3729" i="9" s="1"/>
  <c r="BG3729" i="9"/>
  <c r="AT3729" i="9"/>
  <c r="AG3729" i="9"/>
  <c r="T3729" i="9"/>
  <c r="BH3728" i="9"/>
  <c r="BI3728" i="9" s="1"/>
  <c r="BG3728" i="9"/>
  <c r="AT3728" i="9"/>
  <c r="AG3728" i="9"/>
  <c r="T3728" i="9"/>
  <c r="BH3727" i="9"/>
  <c r="BI3727" i="9" s="1"/>
  <c r="BG3727" i="9"/>
  <c r="AT3727" i="9"/>
  <c r="AG3727" i="9"/>
  <c r="T3727" i="9"/>
  <c r="BI3726" i="9"/>
  <c r="BH3726" i="9"/>
  <c r="BG3726" i="9"/>
  <c r="AT3726" i="9"/>
  <c r="AG3726" i="9"/>
  <c r="T3726" i="9"/>
  <c r="BI3725" i="9"/>
  <c r="BH3725" i="9"/>
  <c r="BG3725" i="9"/>
  <c r="AT3725" i="9"/>
  <c r="AG3725" i="9"/>
  <c r="T3725" i="9"/>
  <c r="BI3724" i="9"/>
  <c r="BH3724" i="9"/>
  <c r="BG3724" i="9"/>
  <c r="AT3724" i="9"/>
  <c r="AG3724" i="9"/>
  <c r="T3724" i="9"/>
  <c r="BH3723" i="9"/>
  <c r="BI3723" i="9" s="1"/>
  <c r="BG3723" i="9"/>
  <c r="AT3723" i="9"/>
  <c r="AG3723" i="9"/>
  <c r="T3723" i="9"/>
  <c r="BH3722" i="9"/>
  <c r="BI3722" i="9" s="1"/>
  <c r="BG3722" i="9"/>
  <c r="AT3722" i="9"/>
  <c r="AG3722" i="9"/>
  <c r="T3722" i="9"/>
  <c r="BH3721" i="9"/>
  <c r="BI3721" i="9" s="1"/>
  <c r="BG3721" i="9"/>
  <c r="AT3721" i="9"/>
  <c r="AG3721" i="9"/>
  <c r="T3721" i="9"/>
  <c r="BI3720" i="9"/>
  <c r="BH3720" i="9"/>
  <c r="BG3720" i="9"/>
  <c r="AT3720" i="9"/>
  <c r="AG3720" i="9"/>
  <c r="T3720" i="9"/>
  <c r="BH3719" i="9"/>
  <c r="BI3719" i="9" s="1"/>
  <c r="BG3719" i="9"/>
  <c r="AT3719" i="9"/>
  <c r="AG3719" i="9"/>
  <c r="T3719" i="9"/>
  <c r="BI3718" i="9"/>
  <c r="BH3718" i="9"/>
  <c r="BG3718" i="9"/>
  <c r="AT3718" i="9"/>
  <c r="AG3718" i="9"/>
  <c r="T3718" i="9"/>
  <c r="BI3717" i="9"/>
  <c r="BH3717" i="9"/>
  <c r="BG3717" i="9"/>
  <c r="AT3717" i="9"/>
  <c r="AG3717" i="9"/>
  <c r="T3717" i="9"/>
  <c r="BH3716" i="9"/>
  <c r="BI3716" i="9" s="1"/>
  <c r="BG3716" i="9"/>
  <c r="AT3716" i="9"/>
  <c r="AG3716" i="9"/>
  <c r="T3716" i="9"/>
  <c r="BH3715" i="9"/>
  <c r="BI3715" i="9" s="1"/>
  <c r="BG3715" i="9"/>
  <c r="AT3715" i="9"/>
  <c r="AG3715" i="9"/>
  <c r="T3715" i="9"/>
  <c r="BH3714" i="9"/>
  <c r="BI3714" i="9" s="1"/>
  <c r="BG3714" i="9"/>
  <c r="AT3714" i="9"/>
  <c r="AG3714" i="9"/>
  <c r="T3714" i="9"/>
  <c r="BI3713" i="9"/>
  <c r="BH3713" i="9"/>
  <c r="BG3713" i="9"/>
  <c r="AT3713" i="9"/>
  <c r="AG3713" i="9"/>
  <c r="T3713" i="9"/>
  <c r="BI3712" i="9"/>
  <c r="BH3712" i="9"/>
  <c r="BG3712" i="9"/>
  <c r="AT3712" i="9"/>
  <c r="AG3712" i="9"/>
  <c r="T3712" i="9"/>
  <c r="BH3711" i="9"/>
  <c r="BI3711" i="9" s="1"/>
  <c r="BG3711" i="9"/>
  <c r="AT3711" i="9"/>
  <c r="AG3711" i="9"/>
  <c r="T3711" i="9"/>
  <c r="BI3710" i="9"/>
  <c r="BH3710" i="9"/>
  <c r="BG3710" i="9"/>
  <c r="AT3710" i="9"/>
  <c r="AG3710" i="9"/>
  <c r="T3710" i="9"/>
  <c r="BH3709" i="9"/>
  <c r="BI3709" i="9" s="1"/>
  <c r="BG3709" i="9"/>
  <c r="AT3709" i="9"/>
  <c r="AG3709" i="9"/>
  <c r="T3709" i="9"/>
  <c r="BI3708" i="9"/>
  <c r="BH3708" i="9"/>
  <c r="BG3708" i="9"/>
  <c r="AT3708" i="9"/>
  <c r="AG3708" i="9"/>
  <c r="T3708" i="9"/>
  <c r="BH3707" i="9"/>
  <c r="BI3707" i="9" s="1"/>
  <c r="BG3707" i="9"/>
  <c r="AT3707" i="9"/>
  <c r="AG3707" i="9"/>
  <c r="T3707" i="9"/>
  <c r="BI3706" i="9"/>
  <c r="BH3706" i="9"/>
  <c r="BG3706" i="9"/>
  <c r="AT3706" i="9"/>
  <c r="AG3706" i="9"/>
  <c r="T3706" i="9"/>
  <c r="BI3705" i="9"/>
  <c r="BH3705" i="9"/>
  <c r="BG3705" i="9"/>
  <c r="AT3705" i="9"/>
  <c r="AG3705" i="9"/>
  <c r="T3705" i="9"/>
  <c r="BH3704" i="9"/>
  <c r="BI3704" i="9" s="1"/>
  <c r="BG3704" i="9"/>
  <c r="AT3704" i="9"/>
  <c r="AG3704" i="9"/>
  <c r="T3704" i="9"/>
  <c r="BH3703" i="9"/>
  <c r="BI3703" i="9" s="1"/>
  <c r="BG3703" i="9"/>
  <c r="AT3703" i="9"/>
  <c r="AG3703" i="9"/>
  <c r="T3703" i="9"/>
  <c r="BH3702" i="9"/>
  <c r="BI3702" i="9" s="1"/>
  <c r="BG3702" i="9"/>
  <c r="AT3702" i="9"/>
  <c r="AG3702" i="9"/>
  <c r="T3702" i="9"/>
  <c r="BI3701" i="9"/>
  <c r="BH3701" i="9"/>
  <c r="BG3701" i="9"/>
  <c r="AT3701" i="9"/>
  <c r="AG3701" i="9"/>
  <c r="T3701" i="9"/>
  <c r="BI3700" i="9"/>
  <c r="BH3700" i="9"/>
  <c r="BG3700" i="9"/>
  <c r="AT3700" i="9"/>
  <c r="AG3700" i="9"/>
  <c r="T3700" i="9"/>
  <c r="BH3699" i="9"/>
  <c r="BI3699" i="9" s="1"/>
  <c r="BG3699" i="9"/>
  <c r="AT3699" i="9"/>
  <c r="AG3699" i="9"/>
  <c r="T3699" i="9"/>
  <c r="BI3698" i="9"/>
  <c r="BH3698" i="9"/>
  <c r="BG3698" i="9"/>
  <c r="AT3698" i="9"/>
  <c r="AG3698" i="9"/>
  <c r="T3698" i="9"/>
  <c r="BH3697" i="9"/>
  <c r="BI3697" i="9" s="1"/>
  <c r="BG3697" i="9"/>
  <c r="AT3697" i="9"/>
  <c r="AG3697" i="9"/>
  <c r="T3697" i="9"/>
  <c r="BH3696" i="9"/>
  <c r="BI3696" i="9" s="1"/>
  <c r="BG3696" i="9"/>
  <c r="AT3696" i="9"/>
  <c r="AG3696" i="9"/>
  <c r="T3696" i="9"/>
  <c r="BI3695" i="9"/>
  <c r="BH3695" i="9"/>
  <c r="BG3695" i="9"/>
  <c r="AT3695" i="9"/>
  <c r="AG3695" i="9"/>
  <c r="T3695" i="9"/>
  <c r="BI3694" i="9"/>
  <c r="BH3694" i="9"/>
  <c r="BG3694" i="9"/>
  <c r="AT3694" i="9"/>
  <c r="AG3694" i="9"/>
  <c r="T3694" i="9"/>
  <c r="BH3693" i="9"/>
  <c r="BI3693" i="9" s="1"/>
  <c r="BG3693" i="9"/>
  <c r="AT3693" i="9"/>
  <c r="AG3693" i="9"/>
  <c r="T3693" i="9"/>
  <c r="BH3692" i="9"/>
  <c r="BI3692" i="9" s="1"/>
  <c r="BG3692" i="9"/>
  <c r="AT3692" i="9"/>
  <c r="AG3692" i="9"/>
  <c r="T3692" i="9"/>
  <c r="BI3691" i="9"/>
  <c r="BH3691" i="9"/>
  <c r="BG3691" i="9"/>
  <c r="AT3691" i="9"/>
  <c r="AG3691" i="9"/>
  <c r="T3691" i="9"/>
  <c r="BI3690" i="9"/>
  <c r="BH3690" i="9"/>
  <c r="BG3690" i="9"/>
  <c r="AT3690" i="9"/>
  <c r="AG3690" i="9"/>
  <c r="T3690" i="9"/>
  <c r="BH3689" i="9"/>
  <c r="BI3689" i="9" s="1"/>
  <c r="BG3689" i="9"/>
  <c r="AT3689" i="9"/>
  <c r="AG3689" i="9"/>
  <c r="T3689" i="9"/>
  <c r="BH3688" i="9"/>
  <c r="BI3688" i="9" s="1"/>
  <c r="BG3688" i="9"/>
  <c r="AT3688" i="9"/>
  <c r="AG3688" i="9"/>
  <c r="T3688" i="9"/>
  <c r="BI3687" i="9"/>
  <c r="BH3687" i="9"/>
  <c r="BG3687" i="9"/>
  <c r="AT3687" i="9"/>
  <c r="AG3687" i="9"/>
  <c r="T3687" i="9"/>
  <c r="BI3686" i="9"/>
  <c r="BH3686" i="9"/>
  <c r="BG3686" i="9"/>
  <c r="AT3686" i="9"/>
  <c r="AG3686" i="9"/>
  <c r="T3686" i="9"/>
  <c r="BH3685" i="9"/>
  <c r="BI3685" i="9" s="1"/>
  <c r="BG3685" i="9"/>
  <c r="AT3685" i="9"/>
  <c r="AG3685" i="9"/>
  <c r="T3685" i="9"/>
  <c r="BH3684" i="9"/>
  <c r="BI3684" i="9" s="1"/>
  <c r="BG3684" i="9"/>
  <c r="AT3684" i="9"/>
  <c r="AG3684" i="9"/>
  <c r="T3684" i="9"/>
  <c r="BI3683" i="9"/>
  <c r="BH3683" i="9"/>
  <c r="BG3683" i="9"/>
  <c r="AT3683" i="9"/>
  <c r="AG3683" i="9"/>
  <c r="T3683" i="9"/>
  <c r="BI3682" i="9"/>
  <c r="BH3682" i="9"/>
  <c r="BG3682" i="9"/>
  <c r="AT3682" i="9"/>
  <c r="AG3682" i="9"/>
  <c r="T3682" i="9"/>
  <c r="BI3681" i="9"/>
  <c r="BH3681" i="9"/>
  <c r="BG3681" i="9"/>
  <c r="AT3681" i="9"/>
  <c r="AG3681" i="9"/>
  <c r="T3681" i="9"/>
  <c r="BH3680" i="9"/>
  <c r="BI3680" i="9" s="1"/>
  <c r="BG3680" i="9"/>
  <c r="AT3680" i="9"/>
  <c r="AG3680" i="9"/>
  <c r="T3680" i="9"/>
  <c r="BI3679" i="9"/>
  <c r="BH3679" i="9"/>
  <c r="BG3679" i="9"/>
  <c r="AT3679" i="9"/>
  <c r="AG3679" i="9"/>
  <c r="T3679" i="9"/>
  <c r="BI3678" i="9"/>
  <c r="BH3678" i="9"/>
  <c r="BG3678" i="9"/>
  <c r="AT3678" i="9"/>
  <c r="AG3678" i="9"/>
  <c r="T3678" i="9"/>
  <c r="BH3677" i="9"/>
  <c r="BI3677" i="9" s="1"/>
  <c r="BG3677" i="9"/>
  <c r="AT3677" i="9"/>
  <c r="AG3677" i="9"/>
  <c r="T3677" i="9"/>
  <c r="BH3676" i="9"/>
  <c r="BI3676" i="9" s="1"/>
  <c r="BG3676" i="9"/>
  <c r="AT3676" i="9"/>
  <c r="AG3676" i="9"/>
  <c r="T3676" i="9"/>
  <c r="BI3675" i="9"/>
  <c r="BH3675" i="9"/>
  <c r="BG3675" i="9"/>
  <c r="AT3675" i="9"/>
  <c r="AG3675" i="9"/>
  <c r="T3675" i="9"/>
  <c r="BI3674" i="9"/>
  <c r="BH3674" i="9"/>
  <c r="BG3674" i="9"/>
  <c r="AT3674" i="9"/>
  <c r="AG3674" i="9"/>
  <c r="T3674" i="9"/>
  <c r="BI3673" i="9"/>
  <c r="BH3673" i="9"/>
  <c r="BG3673" i="9"/>
  <c r="AT3673" i="9"/>
  <c r="AG3673" i="9"/>
  <c r="T3673" i="9"/>
  <c r="BH3672" i="9"/>
  <c r="BI3672" i="9" s="1"/>
  <c r="BG3672" i="9"/>
  <c r="AT3672" i="9"/>
  <c r="AG3672" i="9"/>
  <c r="T3672" i="9"/>
  <c r="BI3671" i="9"/>
  <c r="BH3671" i="9"/>
  <c r="BG3671" i="9"/>
  <c r="AT3671" i="9"/>
  <c r="AG3671" i="9"/>
  <c r="T3671" i="9"/>
  <c r="BI3670" i="9"/>
  <c r="BH3670" i="9"/>
  <c r="BG3670" i="9"/>
  <c r="AT3670" i="9"/>
  <c r="AG3670" i="9"/>
  <c r="T3670" i="9"/>
  <c r="BH3669" i="9"/>
  <c r="BI3669" i="9" s="1"/>
  <c r="BG3669" i="9"/>
  <c r="AT3669" i="9"/>
  <c r="AG3669" i="9"/>
  <c r="T3669" i="9"/>
  <c r="BH3668" i="9"/>
  <c r="BI3668" i="9" s="1"/>
  <c r="BG3668" i="9"/>
  <c r="AT3668" i="9"/>
  <c r="AG3668" i="9"/>
  <c r="T3668" i="9"/>
  <c r="BI3667" i="9"/>
  <c r="BH3667" i="9"/>
  <c r="BG3667" i="9"/>
  <c r="AT3667" i="9"/>
  <c r="AG3667" i="9"/>
  <c r="T3667" i="9"/>
  <c r="BI3666" i="9"/>
  <c r="BH3666" i="9"/>
  <c r="BG3666" i="9"/>
  <c r="AT3666" i="9"/>
  <c r="AG3666" i="9"/>
  <c r="T3666" i="9"/>
  <c r="BH3665" i="9"/>
  <c r="BI3665" i="9" s="1"/>
  <c r="BG3665" i="9"/>
  <c r="AT3665" i="9"/>
  <c r="AG3665" i="9"/>
  <c r="T3665" i="9"/>
  <c r="BH3664" i="9"/>
  <c r="BI3664" i="9" s="1"/>
  <c r="BG3664" i="9"/>
  <c r="AT3664" i="9"/>
  <c r="AG3664" i="9"/>
  <c r="T3664" i="9"/>
  <c r="BI3663" i="9"/>
  <c r="BH3663" i="9"/>
  <c r="BG3663" i="9"/>
  <c r="AT3663" i="9"/>
  <c r="AG3663" i="9"/>
  <c r="T3663" i="9"/>
  <c r="BI3662" i="9"/>
  <c r="BH3662" i="9"/>
  <c r="BG3662" i="9"/>
  <c r="AT3662" i="9"/>
  <c r="AG3662" i="9"/>
  <c r="T3662" i="9"/>
  <c r="BH3661" i="9"/>
  <c r="BI3661" i="9" s="1"/>
  <c r="BG3661" i="9"/>
  <c r="AT3661" i="9"/>
  <c r="AG3661" i="9"/>
  <c r="T3661" i="9"/>
  <c r="BH3660" i="9"/>
  <c r="BI3660" i="9" s="1"/>
  <c r="BG3660" i="9"/>
  <c r="AT3660" i="9"/>
  <c r="AG3660" i="9"/>
  <c r="T3660" i="9"/>
  <c r="BI3659" i="9"/>
  <c r="BH3659" i="9"/>
  <c r="BG3659" i="9"/>
  <c r="AT3659" i="9"/>
  <c r="AG3659" i="9"/>
  <c r="T3659" i="9"/>
  <c r="BI3658" i="9"/>
  <c r="BH3658" i="9"/>
  <c r="BG3658" i="9"/>
  <c r="AT3658" i="9"/>
  <c r="AG3658" i="9"/>
  <c r="T3658" i="9"/>
  <c r="BH3657" i="9"/>
  <c r="BI3657" i="9" s="1"/>
  <c r="BG3657" i="9"/>
  <c r="AT3657" i="9"/>
  <c r="AG3657" i="9"/>
  <c r="T3657" i="9"/>
  <c r="BH3656" i="9"/>
  <c r="BI3656" i="9" s="1"/>
  <c r="BG3656" i="9"/>
  <c r="AT3656" i="9"/>
  <c r="AG3656" i="9"/>
  <c r="T3656" i="9"/>
  <c r="BI3655" i="9"/>
  <c r="BH3655" i="9"/>
  <c r="BG3655" i="9"/>
  <c r="AT3655" i="9"/>
  <c r="AG3655" i="9"/>
  <c r="T3655" i="9"/>
  <c r="BI3654" i="9"/>
  <c r="BH3654" i="9"/>
  <c r="BG3654" i="9"/>
  <c r="AT3654" i="9"/>
  <c r="AG3654" i="9"/>
  <c r="T3654" i="9"/>
  <c r="BI3653" i="9"/>
  <c r="BH3653" i="9"/>
  <c r="BG3653" i="9"/>
  <c r="AT3653" i="9"/>
  <c r="AG3653" i="9"/>
  <c r="T3653" i="9"/>
  <c r="BH3652" i="9"/>
  <c r="BI3652" i="9" s="1"/>
  <c r="BG3652" i="9"/>
  <c r="AT3652" i="9"/>
  <c r="AG3652" i="9"/>
  <c r="T3652" i="9"/>
  <c r="BI3651" i="9"/>
  <c r="BH3651" i="9"/>
  <c r="BG3651" i="9"/>
  <c r="AT3651" i="9"/>
  <c r="AG3651" i="9"/>
  <c r="T3651" i="9"/>
  <c r="BI3650" i="9"/>
  <c r="BH3650" i="9"/>
  <c r="BG3650" i="9"/>
  <c r="AT3650" i="9"/>
  <c r="AG3650" i="9"/>
  <c r="T3650" i="9"/>
  <c r="BI3649" i="9"/>
  <c r="BH3649" i="9"/>
  <c r="BG3649" i="9"/>
  <c r="AT3649" i="9"/>
  <c r="AG3649" i="9"/>
  <c r="T3649" i="9"/>
  <c r="BH3648" i="9"/>
  <c r="BI3648" i="9" s="1"/>
  <c r="BG3648" i="9"/>
  <c r="AT3648" i="9"/>
  <c r="AG3648" i="9"/>
  <c r="T3648" i="9"/>
  <c r="BI3647" i="9"/>
  <c r="BH3647" i="9"/>
  <c r="BG3647" i="9"/>
  <c r="AT3647" i="9"/>
  <c r="AG3647" i="9"/>
  <c r="T3647" i="9"/>
  <c r="BI3646" i="9"/>
  <c r="BH3646" i="9"/>
  <c r="BG3646" i="9"/>
  <c r="AT3646" i="9"/>
  <c r="AG3646" i="9"/>
  <c r="T3646" i="9"/>
  <c r="BH3645" i="9"/>
  <c r="BI3645" i="9" s="1"/>
  <c r="BG3645" i="9"/>
  <c r="AT3645" i="9"/>
  <c r="AG3645" i="9"/>
  <c r="T3645" i="9"/>
  <c r="BH3644" i="9"/>
  <c r="BI3644" i="9" s="1"/>
  <c r="BG3644" i="9"/>
  <c r="AT3644" i="9"/>
  <c r="AG3644" i="9"/>
  <c r="T3644" i="9"/>
  <c r="BI3643" i="9"/>
  <c r="BH3643" i="9"/>
  <c r="BG3643" i="9"/>
  <c r="AT3643" i="9"/>
  <c r="AG3643" i="9"/>
  <c r="T3643" i="9"/>
  <c r="BI3642" i="9"/>
  <c r="BH3642" i="9"/>
  <c r="BG3642" i="9"/>
  <c r="AT3642" i="9"/>
  <c r="AG3642" i="9"/>
  <c r="T3642" i="9"/>
  <c r="BI3641" i="9"/>
  <c r="BH3641" i="9"/>
  <c r="BG3641" i="9"/>
  <c r="AT3641" i="9"/>
  <c r="AG3641" i="9"/>
  <c r="T3641" i="9"/>
  <c r="BH3640" i="9"/>
  <c r="BI3640" i="9" s="1"/>
  <c r="BG3640" i="9"/>
  <c r="AT3640" i="9"/>
  <c r="AG3640" i="9"/>
  <c r="T3640" i="9"/>
  <c r="BI3639" i="9"/>
  <c r="BH3639" i="9"/>
  <c r="BG3639" i="9"/>
  <c r="AT3639" i="9"/>
  <c r="AG3639" i="9"/>
  <c r="T3639" i="9"/>
  <c r="BI3638" i="9"/>
  <c r="BH3638" i="9"/>
  <c r="BG3638" i="9"/>
  <c r="AT3638" i="9"/>
  <c r="AG3638" i="9"/>
  <c r="T3638" i="9"/>
  <c r="BH3637" i="9"/>
  <c r="BI3637" i="9" s="1"/>
  <c r="BG3637" i="9"/>
  <c r="AT3637" i="9"/>
  <c r="AG3637" i="9"/>
  <c r="T3637" i="9"/>
  <c r="BH3636" i="9"/>
  <c r="BI3636" i="9" s="1"/>
  <c r="BG3636" i="9"/>
  <c r="AT3636" i="9"/>
  <c r="AG3636" i="9"/>
  <c r="T3636" i="9"/>
  <c r="BI3635" i="9"/>
  <c r="BH3635" i="9"/>
  <c r="BG3635" i="9"/>
  <c r="AT3635" i="9"/>
  <c r="AG3635" i="9"/>
  <c r="T3635" i="9"/>
  <c r="BI3634" i="9"/>
  <c r="BH3634" i="9"/>
  <c r="BG3634" i="9"/>
  <c r="AT3634" i="9"/>
  <c r="AG3634" i="9"/>
  <c r="T3634" i="9"/>
  <c r="BH3633" i="9"/>
  <c r="BI3633" i="9" s="1"/>
  <c r="BG3633" i="9"/>
  <c r="AT3633" i="9"/>
  <c r="AG3633" i="9"/>
  <c r="T3633" i="9"/>
  <c r="BH3632" i="9"/>
  <c r="BI3632" i="9" s="1"/>
  <c r="BG3632" i="9"/>
  <c r="AT3632" i="9"/>
  <c r="AG3632" i="9"/>
  <c r="T3632" i="9"/>
  <c r="BI3631" i="9"/>
  <c r="BH3631" i="9"/>
  <c r="BG3631" i="9"/>
  <c r="AT3631" i="9"/>
  <c r="AG3631" i="9"/>
  <c r="T3631" i="9"/>
  <c r="BI3630" i="9"/>
  <c r="BH3630" i="9"/>
  <c r="BG3630" i="9"/>
  <c r="AT3630" i="9"/>
  <c r="AG3630" i="9"/>
  <c r="T3630" i="9"/>
  <c r="BH3629" i="9"/>
  <c r="BI3629" i="9" s="1"/>
  <c r="BG3629" i="9"/>
  <c r="AT3629" i="9"/>
  <c r="AG3629" i="9"/>
  <c r="T3629" i="9"/>
  <c r="BH3628" i="9"/>
  <c r="BI3628" i="9" s="1"/>
  <c r="BG3628" i="9"/>
  <c r="AT3628" i="9"/>
  <c r="AG3628" i="9"/>
  <c r="T3628" i="9"/>
  <c r="BI3627" i="9"/>
  <c r="BH3627" i="9"/>
  <c r="BG3627" i="9"/>
  <c r="AT3627" i="9"/>
  <c r="AG3627" i="9"/>
  <c r="T3627" i="9"/>
  <c r="BI3626" i="9"/>
  <c r="BH3626" i="9"/>
  <c r="BG3626" i="9"/>
  <c r="AT3626" i="9"/>
  <c r="AG3626" i="9"/>
  <c r="T3626" i="9"/>
  <c r="BH3625" i="9"/>
  <c r="BI3625" i="9" s="1"/>
  <c r="BG3625" i="9"/>
  <c r="AT3625" i="9"/>
  <c r="AG3625" i="9"/>
  <c r="T3625" i="9"/>
  <c r="BH3624" i="9"/>
  <c r="BI3624" i="9" s="1"/>
  <c r="BG3624" i="9"/>
  <c r="AT3624" i="9"/>
  <c r="AG3624" i="9"/>
  <c r="T3624" i="9"/>
  <c r="BI3623" i="9"/>
  <c r="BH3623" i="9"/>
  <c r="BG3623" i="9"/>
  <c r="AT3623" i="9"/>
  <c r="AG3623" i="9"/>
  <c r="T3623" i="9"/>
  <c r="BI3622" i="9"/>
  <c r="BH3622" i="9"/>
  <c r="BG3622" i="9"/>
  <c r="AT3622" i="9"/>
  <c r="AG3622" i="9"/>
  <c r="T3622" i="9"/>
  <c r="BI3621" i="9"/>
  <c r="BH3621" i="9"/>
  <c r="BG3621" i="9"/>
  <c r="AT3621" i="9"/>
  <c r="AG3621" i="9"/>
  <c r="T3621" i="9"/>
  <c r="BH3620" i="9"/>
  <c r="BI3620" i="9" s="1"/>
  <c r="BG3620" i="9"/>
  <c r="AT3620" i="9"/>
  <c r="AG3620" i="9"/>
  <c r="T3620" i="9"/>
  <c r="BI3619" i="9"/>
  <c r="BH3619" i="9"/>
  <c r="BG3619" i="9"/>
  <c r="AT3619" i="9"/>
  <c r="AG3619" i="9"/>
  <c r="T3619" i="9"/>
  <c r="BI3618" i="9"/>
  <c r="BH3618" i="9"/>
  <c r="BG3618" i="9"/>
  <c r="AT3618" i="9"/>
  <c r="AG3618" i="9"/>
  <c r="T3618" i="9"/>
  <c r="BI3617" i="9"/>
  <c r="BH3617" i="9"/>
  <c r="BG3617" i="9"/>
  <c r="AT3617" i="9"/>
  <c r="AG3617" i="9"/>
  <c r="T3617" i="9"/>
  <c r="BH3616" i="9"/>
  <c r="BI3616" i="9" s="1"/>
  <c r="BG3616" i="9"/>
  <c r="AT3616" i="9"/>
  <c r="AG3616" i="9"/>
  <c r="T3616" i="9"/>
  <c r="BI3615" i="9"/>
  <c r="BH3615" i="9"/>
  <c r="BG3615" i="9"/>
  <c r="AT3615" i="9"/>
  <c r="AG3615" i="9"/>
  <c r="T3615" i="9"/>
  <c r="BI3614" i="9"/>
  <c r="BH3614" i="9"/>
  <c r="BG3614" i="9"/>
  <c r="AT3614" i="9"/>
  <c r="AG3614" i="9"/>
  <c r="T3614" i="9"/>
  <c r="BH3613" i="9"/>
  <c r="BI3613" i="9" s="1"/>
  <c r="BG3613" i="9"/>
  <c r="AT3613" i="9"/>
  <c r="AG3613" i="9"/>
  <c r="T3613" i="9"/>
  <c r="BH3612" i="9"/>
  <c r="BI3612" i="9" s="1"/>
  <c r="BG3612" i="9"/>
  <c r="AT3612" i="9"/>
  <c r="AG3612" i="9"/>
  <c r="T3612" i="9"/>
  <c r="BI3611" i="9"/>
  <c r="BH3611" i="9"/>
  <c r="BG3611" i="9"/>
  <c r="AT3611" i="9"/>
  <c r="AG3611" i="9"/>
  <c r="T3611" i="9"/>
  <c r="BI3610" i="9"/>
  <c r="BH3610" i="9"/>
  <c r="BG3610" i="9"/>
  <c r="AT3610" i="9"/>
  <c r="AG3610" i="9"/>
  <c r="T3610" i="9"/>
  <c r="BI3609" i="9"/>
  <c r="BH3609" i="9"/>
  <c r="BG3609" i="9"/>
  <c r="AT3609" i="9"/>
  <c r="AG3609" i="9"/>
  <c r="T3609" i="9"/>
  <c r="BH3608" i="9"/>
  <c r="BI3608" i="9" s="1"/>
  <c r="BG3608" i="9"/>
  <c r="AT3608" i="9"/>
  <c r="AG3608" i="9"/>
  <c r="T3608" i="9"/>
  <c r="BI3607" i="9"/>
  <c r="BH3607" i="9"/>
  <c r="BG3607" i="9"/>
  <c r="AT3607" i="9"/>
  <c r="AG3607" i="9"/>
  <c r="T3607" i="9"/>
  <c r="BI3606" i="9"/>
  <c r="BH3606" i="9"/>
  <c r="BG3606" i="9"/>
  <c r="AT3606" i="9"/>
  <c r="AG3606" i="9"/>
  <c r="T3606" i="9"/>
  <c r="BH3605" i="9"/>
  <c r="BI3605" i="9" s="1"/>
  <c r="BG3605" i="9"/>
  <c r="AT3605" i="9"/>
  <c r="AG3605" i="9"/>
  <c r="T3605" i="9"/>
  <c r="BH3604" i="9"/>
  <c r="BI3604" i="9" s="1"/>
  <c r="BG3604" i="9"/>
  <c r="AT3604" i="9"/>
  <c r="AG3604" i="9"/>
  <c r="T3604" i="9"/>
  <c r="BI3603" i="9"/>
  <c r="BH3603" i="9"/>
  <c r="BG3603" i="9"/>
  <c r="AT3603" i="9"/>
  <c r="AG3603" i="9"/>
  <c r="T3603" i="9"/>
  <c r="BI3602" i="9"/>
  <c r="BH3602" i="9"/>
  <c r="BG3602" i="9"/>
  <c r="AT3602" i="9"/>
  <c r="AG3602" i="9"/>
  <c r="T3602" i="9"/>
  <c r="BH3601" i="9"/>
  <c r="BI3601" i="9" s="1"/>
  <c r="BG3601" i="9"/>
  <c r="AT3601" i="9"/>
  <c r="AG3601" i="9"/>
  <c r="T3601" i="9"/>
  <c r="BH3600" i="9"/>
  <c r="BI3600" i="9" s="1"/>
  <c r="BG3600" i="9"/>
  <c r="AT3600" i="9"/>
  <c r="AG3600" i="9"/>
  <c r="T3600" i="9"/>
  <c r="BH3599" i="9"/>
  <c r="BI3599" i="9" s="1"/>
  <c r="BG3599" i="9"/>
  <c r="AT3599" i="9"/>
  <c r="AG3599" i="9"/>
  <c r="T3599" i="9"/>
  <c r="BI3598" i="9"/>
  <c r="BH3598" i="9"/>
  <c r="BG3598" i="9"/>
  <c r="AT3598" i="9"/>
  <c r="AG3598" i="9"/>
  <c r="T3598" i="9"/>
  <c r="BH3597" i="9"/>
  <c r="BI3597" i="9" s="1"/>
  <c r="BG3597" i="9"/>
  <c r="AT3597" i="9"/>
  <c r="AG3597" i="9"/>
  <c r="T3597" i="9"/>
  <c r="BH3596" i="9"/>
  <c r="BI3596" i="9" s="1"/>
  <c r="BG3596" i="9"/>
  <c r="AT3596" i="9"/>
  <c r="AG3596" i="9"/>
  <c r="T3596" i="9"/>
  <c r="BI3595" i="9"/>
  <c r="BH3595" i="9"/>
  <c r="BG3595" i="9"/>
  <c r="AT3595" i="9"/>
  <c r="AG3595" i="9"/>
  <c r="T3595" i="9"/>
  <c r="BI3594" i="9"/>
  <c r="BH3594" i="9"/>
  <c r="BG3594" i="9"/>
  <c r="AT3594" i="9"/>
  <c r="AG3594" i="9"/>
  <c r="T3594" i="9"/>
  <c r="BH3593" i="9"/>
  <c r="BI3593" i="9" s="1"/>
  <c r="BG3593" i="9"/>
  <c r="AT3593" i="9"/>
  <c r="AG3593" i="9"/>
  <c r="T3593" i="9"/>
  <c r="BH3592" i="9"/>
  <c r="BI3592" i="9" s="1"/>
  <c r="BG3592" i="9"/>
  <c r="AT3592" i="9"/>
  <c r="AG3592" i="9"/>
  <c r="T3592" i="9"/>
  <c r="BH3591" i="9"/>
  <c r="BI3591" i="9" s="1"/>
  <c r="BG3591" i="9"/>
  <c r="AT3591" i="9"/>
  <c r="AG3591" i="9"/>
  <c r="T3591" i="9"/>
  <c r="BI3590" i="9"/>
  <c r="BH3590" i="9"/>
  <c r="BG3590" i="9"/>
  <c r="AT3590" i="9"/>
  <c r="AG3590" i="9"/>
  <c r="T3590" i="9"/>
  <c r="BI3589" i="9"/>
  <c r="BH3589" i="9"/>
  <c r="BG3589" i="9"/>
  <c r="AT3589" i="9"/>
  <c r="AG3589" i="9"/>
  <c r="T3589" i="9"/>
  <c r="BH3588" i="9"/>
  <c r="BI3588" i="9" s="1"/>
  <c r="BG3588" i="9"/>
  <c r="AT3588" i="9"/>
  <c r="AG3588" i="9"/>
  <c r="T3588" i="9"/>
  <c r="BH3587" i="9"/>
  <c r="BI3587" i="9" s="1"/>
  <c r="BG3587" i="9"/>
  <c r="AT3587" i="9"/>
  <c r="AG3587" i="9"/>
  <c r="T3587" i="9"/>
  <c r="BI3586" i="9"/>
  <c r="BH3586" i="9"/>
  <c r="BG3586" i="9"/>
  <c r="AT3586" i="9"/>
  <c r="AG3586" i="9"/>
  <c r="T3586" i="9"/>
  <c r="BI3585" i="9"/>
  <c r="BH3585" i="9"/>
  <c r="BG3585" i="9"/>
  <c r="AT3585" i="9"/>
  <c r="AG3585" i="9"/>
  <c r="T3585" i="9"/>
  <c r="BH3584" i="9"/>
  <c r="BI3584" i="9" s="1"/>
  <c r="BG3584" i="9"/>
  <c r="AT3584" i="9"/>
  <c r="AG3584" i="9"/>
  <c r="T3584" i="9"/>
  <c r="BH3583" i="9"/>
  <c r="BI3583" i="9" s="1"/>
  <c r="BG3583" i="9"/>
  <c r="AT3583" i="9"/>
  <c r="AG3583" i="9"/>
  <c r="T3583" i="9"/>
  <c r="BI3582" i="9"/>
  <c r="BH3582" i="9"/>
  <c r="BG3582" i="9"/>
  <c r="AT3582" i="9"/>
  <c r="AG3582" i="9"/>
  <c r="T3582" i="9"/>
  <c r="BH3581" i="9"/>
  <c r="BI3581" i="9" s="1"/>
  <c r="BG3581" i="9"/>
  <c r="AT3581" i="9"/>
  <c r="AG3581" i="9"/>
  <c r="T3581" i="9"/>
  <c r="BH3580" i="9"/>
  <c r="BI3580" i="9" s="1"/>
  <c r="BG3580" i="9"/>
  <c r="AT3580" i="9"/>
  <c r="AG3580" i="9"/>
  <c r="T3580" i="9"/>
  <c r="BH3579" i="9"/>
  <c r="BI3579" i="9" s="1"/>
  <c r="BG3579" i="9"/>
  <c r="AT3579" i="9"/>
  <c r="AG3579" i="9"/>
  <c r="T3579" i="9"/>
  <c r="BI3578" i="9"/>
  <c r="BH3578" i="9"/>
  <c r="BG3578" i="9"/>
  <c r="AT3578" i="9"/>
  <c r="AG3578" i="9"/>
  <c r="T3578" i="9"/>
  <c r="BI3577" i="9"/>
  <c r="BH3577" i="9"/>
  <c r="BG3577" i="9"/>
  <c r="AT3577" i="9"/>
  <c r="AG3577" i="9"/>
  <c r="T3577" i="9"/>
  <c r="BH3576" i="9"/>
  <c r="BI3576" i="9" s="1"/>
  <c r="BG3576" i="9"/>
  <c r="AT3576" i="9"/>
  <c r="AG3576" i="9"/>
  <c r="T3576" i="9"/>
  <c r="BI3575" i="9"/>
  <c r="BH3575" i="9"/>
  <c r="BG3575" i="9"/>
  <c r="AT3575" i="9"/>
  <c r="AG3575" i="9"/>
  <c r="T3575" i="9"/>
  <c r="BI3574" i="9"/>
  <c r="BH3574" i="9"/>
  <c r="BG3574" i="9"/>
  <c r="AT3574" i="9"/>
  <c r="AG3574" i="9"/>
  <c r="T3574" i="9"/>
  <c r="BH3573" i="9"/>
  <c r="BI3573" i="9" s="1"/>
  <c r="BG3573" i="9"/>
  <c r="AT3573" i="9"/>
  <c r="AG3573" i="9"/>
  <c r="T3573" i="9"/>
  <c r="BH3572" i="9"/>
  <c r="BI3572" i="9" s="1"/>
  <c r="BG3572" i="9"/>
  <c r="AT3572" i="9"/>
  <c r="AG3572" i="9"/>
  <c r="T3572" i="9"/>
  <c r="BI3571" i="9"/>
  <c r="BH3571" i="9"/>
  <c r="BG3571" i="9"/>
  <c r="AT3571" i="9"/>
  <c r="AG3571" i="9"/>
  <c r="T3571" i="9"/>
  <c r="BI3570" i="9"/>
  <c r="BH3570" i="9"/>
  <c r="BG3570" i="9"/>
  <c r="AT3570" i="9"/>
  <c r="AG3570" i="9"/>
  <c r="T3570" i="9"/>
  <c r="BH3569" i="9"/>
  <c r="BI3569" i="9" s="1"/>
  <c r="BG3569" i="9"/>
  <c r="AT3569" i="9"/>
  <c r="AG3569" i="9"/>
  <c r="T3569" i="9"/>
  <c r="BH3568" i="9"/>
  <c r="BI3568" i="9" s="1"/>
  <c r="BG3568" i="9"/>
  <c r="AT3568" i="9"/>
  <c r="AG3568" i="9"/>
  <c r="T3568" i="9"/>
  <c r="BH3567" i="9"/>
  <c r="BI3567" i="9" s="1"/>
  <c r="BG3567" i="9"/>
  <c r="AT3567" i="9"/>
  <c r="AG3567" i="9"/>
  <c r="T3567" i="9"/>
  <c r="BI3566" i="9"/>
  <c r="BH3566" i="9"/>
  <c r="BG3566" i="9"/>
  <c r="AT3566" i="9"/>
  <c r="AG3566" i="9"/>
  <c r="T3566" i="9"/>
  <c r="BH3565" i="9"/>
  <c r="BI3565" i="9" s="1"/>
  <c r="BG3565" i="9"/>
  <c r="AT3565" i="9"/>
  <c r="AG3565" i="9"/>
  <c r="T3565" i="9"/>
  <c r="BH3564" i="9"/>
  <c r="BI3564" i="9" s="1"/>
  <c r="BG3564" i="9"/>
  <c r="AT3564" i="9"/>
  <c r="AG3564" i="9"/>
  <c r="T3564" i="9"/>
  <c r="BI3563" i="9"/>
  <c r="BH3563" i="9"/>
  <c r="BG3563" i="9"/>
  <c r="AT3563" i="9"/>
  <c r="AG3563" i="9"/>
  <c r="T3563" i="9"/>
  <c r="BI3562" i="9"/>
  <c r="BH3562" i="9"/>
  <c r="BG3562" i="9"/>
  <c r="AT3562" i="9"/>
  <c r="AG3562" i="9"/>
  <c r="T3562" i="9"/>
  <c r="BH3561" i="9"/>
  <c r="BI3561" i="9" s="1"/>
  <c r="BG3561" i="9"/>
  <c r="AT3561" i="9"/>
  <c r="AG3561" i="9"/>
  <c r="T3561" i="9"/>
  <c r="BH3560" i="9"/>
  <c r="BI3560" i="9" s="1"/>
  <c r="BG3560" i="9"/>
  <c r="AT3560" i="9"/>
  <c r="AG3560" i="9"/>
  <c r="T3560" i="9"/>
  <c r="BH3559" i="9"/>
  <c r="BI3559" i="9" s="1"/>
  <c r="BG3559" i="9"/>
  <c r="AT3559" i="9"/>
  <c r="AG3559" i="9"/>
  <c r="T3559" i="9"/>
  <c r="BI3558" i="9"/>
  <c r="BH3558" i="9"/>
  <c r="BG3558" i="9"/>
  <c r="AT3558" i="9"/>
  <c r="AG3558" i="9"/>
  <c r="T3558" i="9"/>
  <c r="BI3557" i="9"/>
  <c r="BH3557" i="9"/>
  <c r="BG3557" i="9"/>
  <c r="AT3557" i="9"/>
  <c r="AG3557" i="9"/>
  <c r="T3557" i="9"/>
  <c r="BH3556" i="9"/>
  <c r="BI3556" i="9" s="1"/>
  <c r="BG3556" i="9"/>
  <c r="AT3556" i="9"/>
  <c r="AG3556" i="9"/>
  <c r="T3556" i="9"/>
  <c r="BH3555" i="9"/>
  <c r="BI3555" i="9" s="1"/>
  <c r="BG3555" i="9"/>
  <c r="AT3555" i="9"/>
  <c r="AG3555" i="9"/>
  <c r="T3555" i="9"/>
  <c r="BI3554" i="9"/>
  <c r="BH3554" i="9"/>
  <c r="BG3554" i="9"/>
  <c r="AT3554" i="9"/>
  <c r="AG3554" i="9"/>
  <c r="T3554" i="9"/>
  <c r="BI3553" i="9"/>
  <c r="BH3553" i="9"/>
  <c r="BG3553" i="9"/>
  <c r="AT3553" i="9"/>
  <c r="AG3553" i="9"/>
  <c r="T3553" i="9"/>
  <c r="BH3552" i="9"/>
  <c r="BI3552" i="9" s="1"/>
  <c r="BG3552" i="9"/>
  <c r="AT3552" i="9"/>
  <c r="AG3552" i="9"/>
  <c r="T3552" i="9"/>
  <c r="BH3551" i="9"/>
  <c r="BI3551" i="9" s="1"/>
  <c r="BG3551" i="9"/>
  <c r="AT3551" i="9"/>
  <c r="AG3551" i="9"/>
  <c r="T3551" i="9"/>
  <c r="BI3550" i="9"/>
  <c r="BH3550" i="9"/>
  <c r="BG3550" i="9"/>
  <c r="AT3550" i="9"/>
  <c r="AG3550" i="9"/>
  <c r="T3550" i="9"/>
  <c r="BH3549" i="9"/>
  <c r="BI3549" i="9" s="1"/>
  <c r="BG3549" i="9"/>
  <c r="AT3549" i="9"/>
  <c r="AG3549" i="9"/>
  <c r="T3549" i="9"/>
  <c r="BH3548" i="9"/>
  <c r="BI3548" i="9" s="1"/>
  <c r="BG3548" i="9"/>
  <c r="AT3548" i="9"/>
  <c r="AG3548" i="9"/>
  <c r="T3548" i="9"/>
  <c r="BH3547" i="9"/>
  <c r="BI3547" i="9" s="1"/>
  <c r="BG3547" i="9"/>
  <c r="AT3547" i="9"/>
  <c r="AG3547" i="9"/>
  <c r="T3547" i="9"/>
  <c r="BI3546" i="9"/>
  <c r="BH3546" i="9"/>
  <c r="BG3546" i="9"/>
  <c r="AT3546" i="9"/>
  <c r="AG3546" i="9"/>
  <c r="T3546" i="9"/>
  <c r="BI3545" i="9"/>
  <c r="BH3545" i="9"/>
  <c r="BG3545" i="9"/>
  <c r="AT3545" i="9"/>
  <c r="AG3545" i="9"/>
  <c r="T3545" i="9"/>
  <c r="BH3544" i="9"/>
  <c r="BI3544" i="9" s="1"/>
  <c r="BG3544" i="9"/>
  <c r="AT3544" i="9"/>
  <c r="AG3544" i="9"/>
  <c r="T3544" i="9"/>
  <c r="BI3543" i="9"/>
  <c r="BH3543" i="9"/>
  <c r="BG3543" i="9"/>
  <c r="AT3543" i="9"/>
  <c r="AG3543" i="9"/>
  <c r="T3543" i="9"/>
  <c r="BI3542" i="9"/>
  <c r="BH3542" i="9"/>
  <c r="BG3542" i="9"/>
  <c r="AT3542" i="9"/>
  <c r="AG3542" i="9"/>
  <c r="T3542" i="9"/>
  <c r="BH3541" i="9"/>
  <c r="BI3541" i="9" s="1"/>
  <c r="BG3541" i="9"/>
  <c r="AT3541" i="9"/>
  <c r="AG3541" i="9"/>
  <c r="T3541" i="9"/>
  <c r="BH3540" i="9"/>
  <c r="BI3540" i="9" s="1"/>
  <c r="BG3540" i="9"/>
  <c r="AT3540" i="9"/>
  <c r="AG3540" i="9"/>
  <c r="T3540" i="9"/>
  <c r="BI3539" i="9"/>
  <c r="BH3539" i="9"/>
  <c r="BG3539" i="9"/>
  <c r="AT3539" i="9"/>
  <c r="AG3539" i="9"/>
  <c r="T3539" i="9"/>
  <c r="BI3538" i="9"/>
  <c r="BH3538" i="9"/>
  <c r="BG3538" i="9"/>
  <c r="AT3538" i="9"/>
  <c r="AG3538" i="9"/>
  <c r="T3538" i="9"/>
  <c r="BH3537" i="9"/>
  <c r="BI3537" i="9" s="1"/>
  <c r="BG3537" i="9"/>
  <c r="AT3537" i="9"/>
  <c r="AG3537" i="9"/>
  <c r="T3537" i="9"/>
  <c r="BH3536" i="9"/>
  <c r="BI3536" i="9" s="1"/>
  <c r="BG3536" i="9"/>
  <c r="AT3536" i="9"/>
  <c r="AG3536" i="9"/>
  <c r="T3536" i="9"/>
  <c r="BH3535" i="9"/>
  <c r="BI3535" i="9" s="1"/>
  <c r="BG3535" i="9"/>
  <c r="AT3535" i="9"/>
  <c r="AG3535" i="9"/>
  <c r="T3535" i="9"/>
  <c r="BI3534" i="9"/>
  <c r="BH3534" i="9"/>
  <c r="BG3534" i="9"/>
  <c r="AT3534" i="9"/>
  <c r="AG3534" i="9"/>
  <c r="T3534" i="9"/>
  <c r="BH3533" i="9"/>
  <c r="BI3533" i="9" s="1"/>
  <c r="BG3533" i="9"/>
  <c r="AT3533" i="9"/>
  <c r="AG3533" i="9"/>
  <c r="T3533" i="9"/>
  <c r="BH3532" i="9"/>
  <c r="BI3532" i="9" s="1"/>
  <c r="BG3532" i="9"/>
  <c r="AT3532" i="9"/>
  <c r="AG3532" i="9"/>
  <c r="T3532" i="9"/>
  <c r="BI3531" i="9"/>
  <c r="BH3531" i="9"/>
  <c r="BG3531" i="9"/>
  <c r="AT3531" i="9"/>
  <c r="AG3531" i="9"/>
  <c r="T3531" i="9"/>
  <c r="BI3530" i="9"/>
  <c r="BH3530" i="9"/>
  <c r="BG3530" i="9"/>
  <c r="AT3530" i="9"/>
  <c r="AG3530" i="9"/>
  <c r="T3530" i="9"/>
  <c r="BH3529" i="9"/>
  <c r="BI3529" i="9" s="1"/>
  <c r="BG3529" i="9"/>
  <c r="AT3529" i="9"/>
  <c r="AG3529" i="9"/>
  <c r="T3529" i="9"/>
  <c r="BH3528" i="9"/>
  <c r="BI3528" i="9" s="1"/>
  <c r="BG3528" i="9"/>
  <c r="AT3528" i="9"/>
  <c r="AG3528" i="9"/>
  <c r="T3528" i="9"/>
  <c r="BH3527" i="9"/>
  <c r="BI3527" i="9" s="1"/>
  <c r="BG3527" i="9"/>
  <c r="AT3527" i="9"/>
  <c r="AG3527" i="9"/>
  <c r="T3527" i="9"/>
  <c r="BI3526" i="9"/>
  <c r="BH3526" i="9"/>
  <c r="BG3526" i="9"/>
  <c r="AT3526" i="9"/>
  <c r="AG3526" i="9"/>
  <c r="T3526" i="9"/>
  <c r="BI3525" i="9"/>
  <c r="BH3525" i="9"/>
  <c r="BG3525" i="9"/>
  <c r="AT3525" i="9"/>
  <c r="AG3525" i="9"/>
  <c r="T3525" i="9"/>
  <c r="BH3524" i="9"/>
  <c r="BI3524" i="9" s="1"/>
  <c r="BG3524" i="9"/>
  <c r="AT3524" i="9"/>
  <c r="AG3524" i="9"/>
  <c r="T3524" i="9"/>
  <c r="BH3523" i="9"/>
  <c r="BI3523" i="9" s="1"/>
  <c r="BG3523" i="9"/>
  <c r="AT3523" i="9"/>
  <c r="AG3523" i="9"/>
  <c r="T3523" i="9"/>
  <c r="BI3522" i="9"/>
  <c r="BH3522" i="9"/>
  <c r="BG3522" i="9"/>
  <c r="AT3522" i="9"/>
  <c r="AG3522" i="9"/>
  <c r="T3522" i="9"/>
  <c r="BI3521" i="9"/>
  <c r="BH3521" i="9"/>
  <c r="BG3521" i="9"/>
  <c r="AT3521" i="9"/>
  <c r="AG3521" i="9"/>
  <c r="T3521" i="9"/>
  <c r="BH3520" i="9"/>
  <c r="BI3520" i="9" s="1"/>
  <c r="BG3520" i="9"/>
  <c r="AT3520" i="9"/>
  <c r="AG3520" i="9"/>
  <c r="T3520" i="9"/>
  <c r="BH3519" i="9"/>
  <c r="BI3519" i="9" s="1"/>
  <c r="BG3519" i="9"/>
  <c r="AT3519" i="9"/>
  <c r="AG3519" i="9"/>
  <c r="T3519" i="9"/>
  <c r="BI3518" i="9"/>
  <c r="BH3518" i="9"/>
  <c r="BG3518" i="9"/>
  <c r="AT3518" i="9"/>
  <c r="AG3518" i="9"/>
  <c r="T3518" i="9"/>
  <c r="BH3517" i="9"/>
  <c r="BI3517" i="9" s="1"/>
  <c r="BG3517" i="9"/>
  <c r="AT3517" i="9"/>
  <c r="AG3517" i="9"/>
  <c r="T3517" i="9"/>
  <c r="BH3516" i="9"/>
  <c r="BI3516" i="9" s="1"/>
  <c r="BG3516" i="9"/>
  <c r="AT3516" i="9"/>
  <c r="AG3516" i="9"/>
  <c r="T3516" i="9"/>
  <c r="BH3515" i="9"/>
  <c r="BI3515" i="9" s="1"/>
  <c r="BG3515" i="9"/>
  <c r="AT3515" i="9"/>
  <c r="AG3515" i="9"/>
  <c r="T3515" i="9"/>
  <c r="BI3514" i="9"/>
  <c r="BH3514" i="9"/>
  <c r="BG3514" i="9"/>
  <c r="AT3514" i="9"/>
  <c r="AG3514" i="9"/>
  <c r="T3514" i="9"/>
  <c r="BI3513" i="9"/>
  <c r="BH3513" i="9"/>
  <c r="BG3513" i="9"/>
  <c r="AT3513" i="9"/>
  <c r="AG3513" i="9"/>
  <c r="T3513" i="9"/>
  <c r="BH3512" i="9"/>
  <c r="BI3512" i="9" s="1"/>
  <c r="BG3512" i="9"/>
  <c r="AT3512" i="9"/>
  <c r="AG3512" i="9"/>
  <c r="T3512" i="9"/>
  <c r="BI3511" i="9"/>
  <c r="BH3511" i="9"/>
  <c r="BG3511" i="9"/>
  <c r="AT3511" i="9"/>
  <c r="AG3511" i="9"/>
  <c r="T3511" i="9"/>
  <c r="BI3510" i="9"/>
  <c r="BH3510" i="9"/>
  <c r="BG3510" i="9"/>
  <c r="AT3510" i="9"/>
  <c r="AG3510" i="9"/>
  <c r="T3510" i="9"/>
  <c r="BH3509" i="9"/>
  <c r="BI3509" i="9" s="1"/>
  <c r="BG3509" i="9"/>
  <c r="AT3509" i="9"/>
  <c r="AG3509" i="9"/>
  <c r="T3509" i="9"/>
  <c r="BH3508" i="9"/>
  <c r="BI3508" i="9" s="1"/>
  <c r="BG3508" i="9"/>
  <c r="AT3508" i="9"/>
  <c r="AG3508" i="9"/>
  <c r="T3508" i="9"/>
  <c r="BI3507" i="9"/>
  <c r="BH3507" i="9"/>
  <c r="BG3507" i="9"/>
  <c r="AT3507" i="9"/>
  <c r="AG3507" i="9"/>
  <c r="T3507" i="9"/>
  <c r="BI3506" i="9"/>
  <c r="BH3506" i="9"/>
  <c r="BG3506" i="9"/>
  <c r="AT3506" i="9"/>
  <c r="AG3506" i="9"/>
  <c r="T3506" i="9"/>
  <c r="BH3505" i="9"/>
  <c r="BI3505" i="9" s="1"/>
  <c r="BG3505" i="9"/>
  <c r="AT3505" i="9"/>
  <c r="AG3505" i="9"/>
  <c r="T3505" i="9"/>
  <c r="BH3504" i="9"/>
  <c r="BI3504" i="9" s="1"/>
  <c r="BG3504" i="9"/>
  <c r="AT3504" i="9"/>
  <c r="AG3504" i="9"/>
  <c r="T3504" i="9"/>
  <c r="BH3503" i="9"/>
  <c r="BI3503" i="9" s="1"/>
  <c r="BG3503" i="9"/>
  <c r="AT3503" i="9"/>
  <c r="AG3503" i="9"/>
  <c r="T3503" i="9"/>
  <c r="BI3502" i="9"/>
  <c r="BH3502" i="9"/>
  <c r="BG3502" i="9"/>
  <c r="AT3502" i="9"/>
  <c r="AG3502" i="9"/>
  <c r="T3502" i="9"/>
  <c r="BH3501" i="9"/>
  <c r="BI3501" i="9" s="1"/>
  <c r="BG3501" i="9"/>
  <c r="AT3501" i="9"/>
  <c r="AG3501" i="9"/>
  <c r="T3501" i="9"/>
  <c r="BH3500" i="9"/>
  <c r="BI3500" i="9" s="1"/>
  <c r="BG3500" i="9"/>
  <c r="AT3500" i="9"/>
  <c r="AG3500" i="9"/>
  <c r="T3500" i="9"/>
  <c r="BI3499" i="9"/>
  <c r="BH3499" i="9"/>
  <c r="BG3499" i="9"/>
  <c r="AT3499" i="9"/>
  <c r="AG3499" i="9"/>
  <c r="T3499" i="9"/>
  <c r="BI3498" i="9"/>
  <c r="BH3498" i="9"/>
  <c r="BG3498" i="9"/>
  <c r="AT3498" i="9"/>
  <c r="AG3498" i="9"/>
  <c r="T3498" i="9"/>
  <c r="BH3497" i="9"/>
  <c r="BI3497" i="9" s="1"/>
  <c r="BG3497" i="9"/>
  <c r="AT3497" i="9"/>
  <c r="AG3497" i="9"/>
  <c r="T3497" i="9"/>
  <c r="BH3496" i="9"/>
  <c r="BI3496" i="9" s="1"/>
  <c r="BG3496" i="9"/>
  <c r="AT3496" i="9"/>
  <c r="AG3496" i="9"/>
  <c r="T3496" i="9"/>
  <c r="BH3495" i="9"/>
  <c r="BI3495" i="9" s="1"/>
  <c r="BG3495" i="9"/>
  <c r="AT3495" i="9"/>
  <c r="AG3495" i="9"/>
  <c r="T3495" i="9"/>
  <c r="BI3494" i="9"/>
  <c r="BH3494" i="9"/>
  <c r="BG3494" i="9"/>
  <c r="AT3494" i="9"/>
  <c r="AG3494" i="9"/>
  <c r="T3494" i="9"/>
  <c r="BI3493" i="9"/>
  <c r="BH3493" i="9"/>
  <c r="BG3493" i="9"/>
  <c r="AT3493" i="9"/>
  <c r="AG3493" i="9"/>
  <c r="T3493" i="9"/>
  <c r="BH3492" i="9"/>
  <c r="BI3492" i="9" s="1"/>
  <c r="BG3492" i="9"/>
  <c r="AT3492" i="9"/>
  <c r="AG3492" i="9"/>
  <c r="T3492" i="9"/>
  <c r="BI3491" i="9"/>
  <c r="BH3491" i="9"/>
  <c r="BG3491" i="9"/>
  <c r="AT3491" i="9"/>
  <c r="AG3491" i="9"/>
  <c r="T3491" i="9"/>
  <c r="BI3490" i="9"/>
  <c r="BH3490" i="9"/>
  <c r="BG3490" i="9"/>
  <c r="AT3490" i="9"/>
  <c r="AG3490" i="9"/>
  <c r="T3490" i="9"/>
  <c r="BI3489" i="9"/>
  <c r="BH3489" i="9"/>
  <c r="BG3489" i="9"/>
  <c r="AT3489" i="9"/>
  <c r="AG3489" i="9"/>
  <c r="T3489" i="9"/>
  <c r="BH3488" i="9"/>
  <c r="BI3488" i="9" s="1"/>
  <c r="BG3488" i="9"/>
  <c r="AT3488" i="9"/>
  <c r="AG3488" i="9"/>
  <c r="T3488" i="9"/>
  <c r="BH3487" i="9"/>
  <c r="BI3487" i="9" s="1"/>
  <c r="BG3487" i="9"/>
  <c r="AT3487" i="9"/>
  <c r="AG3487" i="9"/>
  <c r="T3487" i="9"/>
  <c r="BI3486" i="9"/>
  <c r="BH3486" i="9"/>
  <c r="BG3486" i="9"/>
  <c r="AT3486" i="9"/>
  <c r="AG3486" i="9"/>
  <c r="T3486" i="9"/>
  <c r="BH3485" i="9"/>
  <c r="BI3485" i="9" s="1"/>
  <c r="BG3485" i="9"/>
  <c r="AT3485" i="9"/>
  <c r="AG3485" i="9"/>
  <c r="T3485" i="9"/>
  <c r="BH3484" i="9"/>
  <c r="BI3484" i="9" s="1"/>
  <c r="BG3484" i="9"/>
  <c r="AT3484" i="9"/>
  <c r="AG3484" i="9"/>
  <c r="T3484" i="9"/>
  <c r="BH3483" i="9"/>
  <c r="BI3483" i="9" s="1"/>
  <c r="BG3483" i="9"/>
  <c r="AT3483" i="9"/>
  <c r="AG3483" i="9"/>
  <c r="T3483" i="9"/>
  <c r="BI3482" i="9"/>
  <c r="BH3482" i="9"/>
  <c r="BG3482" i="9"/>
  <c r="AT3482" i="9"/>
  <c r="AG3482" i="9"/>
  <c r="T3482" i="9"/>
  <c r="BI3481" i="9"/>
  <c r="BH3481" i="9"/>
  <c r="BG3481" i="9"/>
  <c r="AT3481" i="9"/>
  <c r="AG3481" i="9"/>
  <c r="T3481" i="9"/>
  <c r="BH3480" i="9"/>
  <c r="BI3480" i="9" s="1"/>
  <c r="BG3480" i="9"/>
  <c r="AT3480" i="9"/>
  <c r="AG3480" i="9"/>
  <c r="T3480" i="9"/>
  <c r="BI3479" i="9"/>
  <c r="BH3479" i="9"/>
  <c r="BG3479" i="9"/>
  <c r="AT3479" i="9"/>
  <c r="AG3479" i="9"/>
  <c r="T3479" i="9"/>
  <c r="BI3478" i="9"/>
  <c r="BH3478" i="9"/>
  <c r="BG3478" i="9"/>
  <c r="AT3478" i="9"/>
  <c r="AG3478" i="9"/>
  <c r="T3478" i="9"/>
  <c r="BH3477" i="9"/>
  <c r="BI3477" i="9" s="1"/>
  <c r="BG3477" i="9"/>
  <c r="AT3477" i="9"/>
  <c r="AG3477" i="9"/>
  <c r="T3477" i="9"/>
  <c r="BH3476" i="9"/>
  <c r="BI3476" i="9" s="1"/>
  <c r="BG3476" i="9"/>
  <c r="AT3476" i="9"/>
  <c r="AG3476" i="9"/>
  <c r="T3476" i="9"/>
  <c r="BI3475" i="9"/>
  <c r="BH3475" i="9"/>
  <c r="BG3475" i="9"/>
  <c r="AT3475" i="9"/>
  <c r="AG3475" i="9"/>
  <c r="T3475" i="9"/>
  <c r="BI3474" i="9"/>
  <c r="BH3474" i="9"/>
  <c r="BG3474" i="9"/>
  <c r="AT3474" i="9"/>
  <c r="AG3474" i="9"/>
  <c r="T3474" i="9"/>
  <c r="BI3473" i="9"/>
  <c r="BH3473" i="9"/>
  <c r="BG3473" i="9"/>
  <c r="AT3473" i="9"/>
  <c r="AG3473" i="9"/>
  <c r="T3473" i="9"/>
  <c r="BH3472" i="9"/>
  <c r="BI3472" i="9" s="1"/>
  <c r="BG3472" i="9"/>
  <c r="AT3472" i="9"/>
  <c r="AG3472" i="9"/>
  <c r="T3472" i="9"/>
  <c r="BH3471" i="9"/>
  <c r="BI3471" i="9" s="1"/>
  <c r="BG3471" i="9"/>
  <c r="AT3471" i="9"/>
  <c r="AG3471" i="9"/>
  <c r="T3471" i="9"/>
  <c r="BI3470" i="9"/>
  <c r="BH3470" i="9"/>
  <c r="BG3470" i="9"/>
  <c r="AT3470" i="9"/>
  <c r="AG3470" i="9"/>
  <c r="T3470" i="9"/>
  <c r="BH3469" i="9"/>
  <c r="BI3469" i="9" s="1"/>
  <c r="BG3469" i="9"/>
  <c r="AT3469" i="9"/>
  <c r="AG3469" i="9"/>
  <c r="T3469" i="9"/>
  <c r="BH3468" i="9"/>
  <c r="BI3468" i="9" s="1"/>
  <c r="BG3468" i="9"/>
  <c r="AT3468" i="9"/>
  <c r="AG3468" i="9"/>
  <c r="T3468" i="9"/>
  <c r="BI3467" i="9"/>
  <c r="BH3467" i="9"/>
  <c r="BG3467" i="9"/>
  <c r="AT3467" i="9"/>
  <c r="AG3467" i="9"/>
  <c r="T3467" i="9"/>
  <c r="BI3466" i="9"/>
  <c r="BH3466" i="9"/>
  <c r="BG3466" i="9"/>
  <c r="AT3466" i="9"/>
  <c r="AG3466" i="9"/>
  <c r="T3466" i="9"/>
  <c r="BH3465" i="9"/>
  <c r="BI3465" i="9" s="1"/>
  <c r="BG3465" i="9"/>
  <c r="AT3465" i="9"/>
  <c r="AG3465" i="9"/>
  <c r="T3465" i="9"/>
  <c r="BH3464" i="9"/>
  <c r="BI3464" i="9" s="1"/>
  <c r="BG3464" i="9"/>
  <c r="AT3464" i="9"/>
  <c r="AG3464" i="9"/>
  <c r="T3464" i="9"/>
  <c r="BH3463" i="9"/>
  <c r="BI3463" i="9" s="1"/>
  <c r="BG3463" i="9"/>
  <c r="AT3463" i="9"/>
  <c r="AG3463" i="9"/>
  <c r="T3463" i="9"/>
  <c r="BI3462" i="9"/>
  <c r="BH3462" i="9"/>
  <c r="BG3462" i="9"/>
  <c r="AT3462" i="9"/>
  <c r="AG3462" i="9"/>
  <c r="T3462" i="9"/>
  <c r="BI3461" i="9"/>
  <c r="BH3461" i="9"/>
  <c r="BG3461" i="9"/>
  <c r="AT3461" i="9"/>
  <c r="AG3461" i="9"/>
  <c r="T3461" i="9"/>
  <c r="BH3460" i="9"/>
  <c r="BI3460" i="9" s="1"/>
  <c r="BG3460" i="9"/>
  <c r="AT3460" i="9"/>
  <c r="AG3460" i="9"/>
  <c r="T3460" i="9"/>
  <c r="BI3459" i="9"/>
  <c r="BH3459" i="9"/>
  <c r="BG3459" i="9"/>
  <c r="AT3459" i="9"/>
  <c r="AG3459" i="9"/>
  <c r="T3459" i="9"/>
  <c r="BI3458" i="9"/>
  <c r="BH3458" i="9"/>
  <c r="BG3458" i="9"/>
  <c r="AT3458" i="9"/>
  <c r="AG3458" i="9"/>
  <c r="T3458" i="9"/>
  <c r="BI3457" i="9"/>
  <c r="BH3457" i="9"/>
  <c r="BG3457" i="9"/>
  <c r="AT3457" i="9"/>
  <c r="AG3457" i="9"/>
  <c r="T3457" i="9"/>
  <c r="BH3456" i="9"/>
  <c r="BI3456" i="9" s="1"/>
  <c r="BG3456" i="9"/>
  <c r="AT3456" i="9"/>
  <c r="AG3456" i="9"/>
  <c r="T3456" i="9"/>
  <c r="BH3455" i="9"/>
  <c r="BI3455" i="9" s="1"/>
  <c r="BG3455" i="9"/>
  <c r="AT3455" i="9"/>
  <c r="AG3455" i="9"/>
  <c r="T3455" i="9"/>
  <c r="BI3454" i="9"/>
  <c r="BH3454" i="9"/>
  <c r="BG3454" i="9"/>
  <c r="AT3454" i="9"/>
  <c r="AG3454" i="9"/>
  <c r="T3454" i="9"/>
  <c r="BH3453" i="9"/>
  <c r="BI3453" i="9" s="1"/>
  <c r="BG3453" i="9"/>
  <c r="AT3453" i="9"/>
  <c r="AG3453" i="9"/>
  <c r="T3453" i="9"/>
  <c r="BH3452" i="9"/>
  <c r="BI3452" i="9" s="1"/>
  <c r="BG3452" i="9"/>
  <c r="AT3452" i="9"/>
  <c r="AG3452" i="9"/>
  <c r="T3452" i="9"/>
  <c r="BH3451" i="9"/>
  <c r="BI3451" i="9" s="1"/>
  <c r="BG3451" i="9"/>
  <c r="AT3451" i="9"/>
  <c r="AG3451" i="9"/>
  <c r="T3451" i="9"/>
  <c r="BI3450" i="9"/>
  <c r="BH3450" i="9"/>
  <c r="BG3450" i="9"/>
  <c r="AT3450" i="9"/>
  <c r="AG3450" i="9"/>
  <c r="T3450" i="9"/>
  <c r="BI3449" i="9"/>
  <c r="BH3449" i="9"/>
  <c r="BG3449" i="9"/>
  <c r="AT3449" i="9"/>
  <c r="AG3449" i="9"/>
  <c r="T3449" i="9"/>
  <c r="BH3448" i="9"/>
  <c r="BI3448" i="9" s="1"/>
  <c r="BG3448" i="9"/>
  <c r="AT3448" i="9"/>
  <c r="AG3448" i="9"/>
  <c r="T3448" i="9"/>
  <c r="BI3447" i="9"/>
  <c r="BH3447" i="9"/>
  <c r="BG3447" i="9"/>
  <c r="AT3447" i="9"/>
  <c r="AG3447" i="9"/>
  <c r="T3447" i="9"/>
  <c r="BI3446" i="9"/>
  <c r="BH3446" i="9"/>
  <c r="BG3446" i="9"/>
  <c r="AT3446" i="9"/>
  <c r="AG3446" i="9"/>
  <c r="T3446" i="9"/>
  <c r="BH3445" i="9"/>
  <c r="BI3445" i="9" s="1"/>
  <c r="BG3445" i="9"/>
  <c r="AT3445" i="9"/>
  <c r="AG3445" i="9"/>
  <c r="T3445" i="9"/>
  <c r="BH3444" i="9"/>
  <c r="BI3444" i="9" s="1"/>
  <c r="BG3444" i="9"/>
  <c r="AT3444" i="9"/>
  <c r="AG3444" i="9"/>
  <c r="T3444" i="9"/>
  <c r="BI3443" i="9"/>
  <c r="BH3443" i="9"/>
  <c r="BG3443" i="9"/>
  <c r="AT3443" i="9"/>
  <c r="AG3443" i="9"/>
  <c r="T3443" i="9"/>
  <c r="BI3442" i="9"/>
  <c r="BH3442" i="9"/>
  <c r="BG3442" i="9"/>
  <c r="AT3442" i="9"/>
  <c r="AG3442" i="9"/>
  <c r="T3442" i="9"/>
  <c r="BI3441" i="9"/>
  <c r="BH3441" i="9"/>
  <c r="BG3441" i="9"/>
  <c r="AT3441" i="9"/>
  <c r="AG3441" i="9"/>
  <c r="T3441" i="9"/>
  <c r="BH3440" i="9"/>
  <c r="BI3440" i="9" s="1"/>
  <c r="BG3440" i="9"/>
  <c r="AT3440" i="9"/>
  <c r="AG3440" i="9"/>
  <c r="T3440" i="9"/>
  <c r="BH3439" i="9"/>
  <c r="BI3439" i="9" s="1"/>
  <c r="BG3439" i="9"/>
  <c r="AT3439" i="9"/>
  <c r="AG3439" i="9"/>
  <c r="T3439" i="9"/>
  <c r="BI3438" i="9"/>
  <c r="BH3438" i="9"/>
  <c r="BG3438" i="9"/>
  <c r="AT3438" i="9"/>
  <c r="AG3438" i="9"/>
  <c r="T3438" i="9"/>
  <c r="BH3437" i="9"/>
  <c r="BI3437" i="9" s="1"/>
  <c r="BG3437" i="9"/>
  <c r="AT3437" i="9"/>
  <c r="AG3437" i="9"/>
  <c r="T3437" i="9"/>
  <c r="BH3436" i="9"/>
  <c r="BI3436" i="9" s="1"/>
  <c r="BG3436" i="9"/>
  <c r="AT3436" i="9"/>
  <c r="AG3436" i="9"/>
  <c r="T3436" i="9"/>
  <c r="BI3435" i="9"/>
  <c r="BH3435" i="9"/>
  <c r="BG3435" i="9"/>
  <c r="AT3435" i="9"/>
  <c r="AG3435" i="9"/>
  <c r="T3435" i="9"/>
  <c r="BI3434" i="9"/>
  <c r="BH3434" i="9"/>
  <c r="BG3434" i="9"/>
  <c r="AT3434" i="9"/>
  <c r="AG3434" i="9"/>
  <c r="T3434" i="9"/>
  <c r="BH3433" i="9"/>
  <c r="BI3433" i="9" s="1"/>
  <c r="BG3433" i="9"/>
  <c r="AT3433" i="9"/>
  <c r="AG3433" i="9"/>
  <c r="T3433" i="9"/>
  <c r="BH3432" i="9"/>
  <c r="BI3432" i="9" s="1"/>
  <c r="BG3432" i="9"/>
  <c r="AT3432" i="9"/>
  <c r="AG3432" i="9"/>
  <c r="T3432" i="9"/>
  <c r="BH3431" i="9"/>
  <c r="BI3431" i="9" s="1"/>
  <c r="BG3431" i="9"/>
  <c r="AT3431" i="9"/>
  <c r="AG3431" i="9"/>
  <c r="T3431" i="9"/>
  <c r="BI3430" i="9"/>
  <c r="BH3430" i="9"/>
  <c r="BG3430" i="9"/>
  <c r="AT3430" i="9"/>
  <c r="AG3430" i="9"/>
  <c r="T3430" i="9"/>
  <c r="BI3429" i="9"/>
  <c r="BH3429" i="9"/>
  <c r="BG3429" i="9"/>
  <c r="AT3429" i="9"/>
  <c r="AG3429" i="9"/>
  <c r="T3429" i="9"/>
  <c r="BH3428" i="9"/>
  <c r="BI3428" i="9" s="1"/>
  <c r="BG3428" i="9"/>
  <c r="AT3428" i="9"/>
  <c r="AG3428" i="9"/>
  <c r="T3428" i="9"/>
  <c r="BI3427" i="9"/>
  <c r="BH3427" i="9"/>
  <c r="BG3427" i="9"/>
  <c r="AT3427" i="9"/>
  <c r="AG3427" i="9"/>
  <c r="T3427" i="9"/>
  <c r="BH3426" i="9"/>
  <c r="BI3426" i="9" s="1"/>
  <c r="BG3426" i="9"/>
  <c r="AT3426" i="9"/>
  <c r="AG3426" i="9"/>
  <c r="T3426" i="9"/>
  <c r="BI3425" i="9"/>
  <c r="BH3425" i="9"/>
  <c r="BG3425" i="9"/>
  <c r="AT3425" i="9"/>
  <c r="AG3425" i="9"/>
  <c r="T3425" i="9"/>
  <c r="BH3424" i="9"/>
  <c r="BI3424" i="9" s="1"/>
  <c r="BG3424" i="9"/>
  <c r="AT3424" i="9"/>
  <c r="AG3424" i="9"/>
  <c r="T3424" i="9"/>
  <c r="BH3423" i="9"/>
  <c r="BI3423" i="9" s="1"/>
  <c r="BG3423" i="9"/>
  <c r="AT3423" i="9"/>
  <c r="AG3423" i="9"/>
  <c r="T3423" i="9"/>
  <c r="BI3422" i="9"/>
  <c r="BH3422" i="9"/>
  <c r="BG3422" i="9"/>
  <c r="AT3422" i="9"/>
  <c r="AG3422" i="9"/>
  <c r="T3422" i="9"/>
  <c r="BH3421" i="9"/>
  <c r="BI3421" i="9" s="1"/>
  <c r="BG3421" i="9"/>
  <c r="AT3421" i="9"/>
  <c r="AG3421" i="9"/>
  <c r="T3421" i="9"/>
  <c r="BH3420" i="9"/>
  <c r="BI3420" i="9" s="1"/>
  <c r="BG3420" i="9"/>
  <c r="AT3420" i="9"/>
  <c r="AG3420" i="9"/>
  <c r="T3420" i="9"/>
  <c r="BH3419" i="9"/>
  <c r="BI3419" i="9" s="1"/>
  <c r="BG3419" i="9"/>
  <c r="AT3419" i="9"/>
  <c r="AG3419" i="9"/>
  <c r="T3419" i="9"/>
  <c r="BI3418" i="9"/>
  <c r="BH3418" i="9"/>
  <c r="BG3418" i="9"/>
  <c r="AT3418" i="9"/>
  <c r="AG3418" i="9"/>
  <c r="T3418" i="9"/>
  <c r="BI3417" i="9"/>
  <c r="BH3417" i="9"/>
  <c r="BG3417" i="9"/>
  <c r="AT3417" i="9"/>
  <c r="AG3417" i="9"/>
  <c r="T3417" i="9"/>
  <c r="BH3416" i="9"/>
  <c r="BI3416" i="9" s="1"/>
  <c r="BG3416" i="9"/>
  <c r="AT3416" i="9"/>
  <c r="AG3416" i="9"/>
  <c r="T3416" i="9"/>
  <c r="BI3415" i="9"/>
  <c r="BH3415" i="9"/>
  <c r="BG3415" i="9"/>
  <c r="AT3415" i="9"/>
  <c r="AG3415" i="9"/>
  <c r="T3415" i="9"/>
  <c r="BH3414" i="9"/>
  <c r="BI3414" i="9" s="1"/>
  <c r="BG3414" i="9"/>
  <c r="AT3414" i="9"/>
  <c r="AG3414" i="9"/>
  <c r="T3414" i="9"/>
  <c r="BH3413" i="9"/>
  <c r="BI3413" i="9" s="1"/>
  <c r="BG3413" i="9"/>
  <c r="AT3413" i="9"/>
  <c r="AG3413" i="9"/>
  <c r="T3413" i="9"/>
  <c r="BH3412" i="9"/>
  <c r="BI3412" i="9" s="1"/>
  <c r="BG3412" i="9"/>
  <c r="AT3412" i="9"/>
  <c r="AG3412" i="9"/>
  <c r="T3412" i="9"/>
  <c r="BI3411" i="9"/>
  <c r="BH3411" i="9"/>
  <c r="BG3411" i="9"/>
  <c r="AT3411" i="9"/>
  <c r="AG3411" i="9"/>
  <c r="T3411" i="9"/>
  <c r="BI3410" i="9"/>
  <c r="BH3410" i="9"/>
  <c r="BG3410" i="9"/>
  <c r="AT3410" i="9"/>
  <c r="AG3410" i="9"/>
  <c r="T3410" i="9"/>
  <c r="BI3409" i="9"/>
  <c r="BH3409" i="9"/>
  <c r="BG3409" i="9"/>
  <c r="AT3409" i="9"/>
  <c r="AG3409" i="9"/>
  <c r="T3409" i="9"/>
  <c r="BH3408" i="9"/>
  <c r="BI3408" i="9" s="1"/>
  <c r="BG3408" i="9"/>
  <c r="AT3408" i="9"/>
  <c r="AG3408" i="9"/>
  <c r="T3408" i="9"/>
  <c r="BH3407" i="9"/>
  <c r="BI3407" i="9" s="1"/>
  <c r="BG3407" i="9"/>
  <c r="AT3407" i="9"/>
  <c r="AG3407" i="9"/>
  <c r="T3407" i="9"/>
  <c r="BH3406" i="9"/>
  <c r="BI3406" i="9" s="1"/>
  <c r="BG3406" i="9"/>
  <c r="AT3406" i="9"/>
  <c r="AG3406" i="9"/>
  <c r="T3406" i="9"/>
  <c r="BH3405" i="9"/>
  <c r="BI3405" i="9" s="1"/>
  <c r="BG3405" i="9"/>
  <c r="AT3405" i="9"/>
  <c r="AG3405" i="9"/>
  <c r="T3405" i="9"/>
  <c r="BH3404" i="9"/>
  <c r="BI3404" i="9" s="1"/>
  <c r="BG3404" i="9"/>
  <c r="AT3404" i="9"/>
  <c r="AG3404" i="9"/>
  <c r="T3404" i="9"/>
  <c r="BI3403" i="9"/>
  <c r="BH3403" i="9"/>
  <c r="BG3403" i="9"/>
  <c r="AT3403" i="9"/>
  <c r="AG3403" i="9"/>
  <c r="T3403" i="9"/>
  <c r="BI3402" i="9"/>
  <c r="BH3402" i="9"/>
  <c r="BG3402" i="9"/>
  <c r="AT3402" i="9"/>
  <c r="AG3402" i="9"/>
  <c r="T3402" i="9"/>
  <c r="BH3401" i="9"/>
  <c r="BI3401" i="9" s="1"/>
  <c r="BG3401" i="9"/>
  <c r="AT3401" i="9"/>
  <c r="AG3401" i="9"/>
  <c r="T3401" i="9"/>
  <c r="BH3400" i="9"/>
  <c r="BI3400" i="9" s="1"/>
  <c r="BG3400" i="9"/>
  <c r="AT3400" i="9"/>
  <c r="AG3400" i="9"/>
  <c r="T3400" i="9"/>
  <c r="BH3399" i="9"/>
  <c r="BI3399" i="9" s="1"/>
  <c r="BG3399" i="9"/>
  <c r="AT3399" i="9"/>
  <c r="AG3399" i="9"/>
  <c r="T3399" i="9"/>
  <c r="BH3398" i="9"/>
  <c r="BI3398" i="9" s="1"/>
  <c r="BG3398" i="9"/>
  <c r="AT3398" i="9"/>
  <c r="AG3398" i="9"/>
  <c r="T3398" i="9"/>
  <c r="BI3397" i="9"/>
  <c r="BH3397" i="9"/>
  <c r="BG3397" i="9"/>
  <c r="AT3397" i="9"/>
  <c r="AG3397" i="9"/>
  <c r="T3397" i="9"/>
  <c r="BH3396" i="9"/>
  <c r="BI3396" i="9" s="1"/>
  <c r="BG3396" i="9"/>
  <c r="AT3396" i="9"/>
  <c r="AG3396" i="9"/>
  <c r="T3396" i="9"/>
  <c r="BH3395" i="9"/>
  <c r="BI3395" i="9" s="1"/>
  <c r="BG3395" i="9"/>
  <c r="AT3395" i="9"/>
  <c r="AG3395" i="9"/>
  <c r="T3395" i="9"/>
  <c r="BH3394" i="9"/>
  <c r="BI3394" i="9" s="1"/>
  <c r="BG3394" i="9"/>
  <c r="AT3394" i="9"/>
  <c r="AG3394" i="9"/>
  <c r="T3394" i="9"/>
  <c r="BI3393" i="9"/>
  <c r="BH3393" i="9"/>
  <c r="BG3393" i="9"/>
  <c r="AT3393" i="9"/>
  <c r="AG3393" i="9"/>
  <c r="T3393" i="9"/>
  <c r="BH3392" i="9"/>
  <c r="BI3392" i="9" s="1"/>
  <c r="BG3392" i="9"/>
  <c r="AT3392" i="9"/>
  <c r="AG3392" i="9"/>
  <c r="T3392" i="9"/>
  <c r="BH3391" i="9"/>
  <c r="BI3391" i="9" s="1"/>
  <c r="BG3391" i="9"/>
  <c r="AT3391" i="9"/>
  <c r="AG3391" i="9"/>
  <c r="T3391" i="9"/>
  <c r="BH3390" i="9"/>
  <c r="BI3390" i="9" s="1"/>
  <c r="BG3390" i="9"/>
  <c r="AT3390" i="9"/>
  <c r="AG3390" i="9"/>
  <c r="T3390" i="9"/>
  <c r="BI3389" i="9"/>
  <c r="BH3389" i="9"/>
  <c r="BG3389" i="9"/>
  <c r="AT3389" i="9"/>
  <c r="AG3389" i="9"/>
  <c r="T3389" i="9"/>
  <c r="BH3388" i="9"/>
  <c r="BI3388" i="9" s="1"/>
  <c r="BG3388" i="9"/>
  <c r="AT3388" i="9"/>
  <c r="AG3388" i="9"/>
  <c r="T3388" i="9"/>
  <c r="BH3387" i="9"/>
  <c r="BI3387" i="9" s="1"/>
  <c r="BG3387" i="9"/>
  <c r="AT3387" i="9"/>
  <c r="AG3387" i="9"/>
  <c r="T3387" i="9"/>
  <c r="BH3386" i="9"/>
  <c r="BI3386" i="9" s="1"/>
  <c r="BG3386" i="9"/>
  <c r="AT3386" i="9"/>
  <c r="AG3386" i="9"/>
  <c r="T3386" i="9"/>
  <c r="BI3385" i="9"/>
  <c r="BH3385" i="9"/>
  <c r="BG3385" i="9"/>
  <c r="AT3385" i="9"/>
  <c r="AG3385" i="9"/>
  <c r="T3385" i="9"/>
  <c r="BH3384" i="9"/>
  <c r="BI3384" i="9" s="1"/>
  <c r="BG3384" i="9"/>
  <c r="AT3384" i="9"/>
  <c r="AG3384" i="9"/>
  <c r="T3384" i="9"/>
  <c r="BH3383" i="9"/>
  <c r="BI3383" i="9" s="1"/>
  <c r="BG3383" i="9"/>
  <c r="AT3383" i="9"/>
  <c r="AG3383" i="9"/>
  <c r="T3383" i="9"/>
  <c r="BH3382" i="9"/>
  <c r="BI3382" i="9" s="1"/>
  <c r="BG3382" i="9"/>
  <c r="AT3382" i="9"/>
  <c r="AG3382" i="9"/>
  <c r="T3382" i="9"/>
  <c r="BI3381" i="9"/>
  <c r="BH3381" i="9"/>
  <c r="BG3381" i="9"/>
  <c r="AT3381" i="9"/>
  <c r="AG3381" i="9"/>
  <c r="T3381" i="9"/>
  <c r="BI3380" i="9"/>
  <c r="BH3380" i="9"/>
  <c r="BG3380" i="9"/>
  <c r="AT3380" i="9"/>
  <c r="AG3380" i="9"/>
  <c r="T3380" i="9"/>
  <c r="BI3379" i="9"/>
  <c r="BH3379" i="9"/>
  <c r="BG3379" i="9"/>
  <c r="AT3379" i="9"/>
  <c r="AG3379" i="9"/>
  <c r="T3379" i="9"/>
  <c r="BH3378" i="9"/>
  <c r="BI3378" i="9" s="1"/>
  <c r="BG3378" i="9"/>
  <c r="AT3378" i="9"/>
  <c r="AG3378" i="9"/>
  <c r="T3378" i="9"/>
  <c r="BI3377" i="9"/>
  <c r="BH3377" i="9"/>
  <c r="BG3377" i="9"/>
  <c r="AT3377" i="9"/>
  <c r="AG3377" i="9"/>
  <c r="T3377" i="9"/>
  <c r="BH3376" i="9"/>
  <c r="BI3376" i="9" s="1"/>
  <c r="BG3376" i="9"/>
  <c r="AT3376" i="9"/>
  <c r="AG3376" i="9"/>
  <c r="T3376" i="9"/>
  <c r="BH3375" i="9"/>
  <c r="BI3375" i="9" s="1"/>
  <c r="BG3375" i="9"/>
  <c r="AT3375" i="9"/>
  <c r="AG3375" i="9"/>
  <c r="T3375" i="9"/>
  <c r="BH3374" i="9"/>
  <c r="BI3374" i="9" s="1"/>
  <c r="BG3374" i="9"/>
  <c r="AT3374" i="9"/>
  <c r="AG3374" i="9"/>
  <c r="T3374" i="9"/>
  <c r="BI3373" i="9"/>
  <c r="BH3373" i="9"/>
  <c r="BG3373" i="9"/>
  <c r="AT3373" i="9"/>
  <c r="AG3373" i="9"/>
  <c r="T3373" i="9"/>
  <c r="BI3372" i="9"/>
  <c r="BH3372" i="9"/>
  <c r="BG3372" i="9"/>
  <c r="AT3372" i="9"/>
  <c r="AG3372" i="9"/>
  <c r="T3372" i="9"/>
  <c r="BH3371" i="9"/>
  <c r="BI3371" i="9" s="1"/>
  <c r="BG3371" i="9"/>
  <c r="AT3371" i="9"/>
  <c r="AG3371" i="9"/>
  <c r="T3371" i="9"/>
  <c r="BH3370" i="9"/>
  <c r="BI3370" i="9" s="1"/>
  <c r="BG3370" i="9"/>
  <c r="AT3370" i="9"/>
  <c r="AG3370" i="9"/>
  <c r="T3370" i="9"/>
  <c r="BI3369" i="9"/>
  <c r="BH3369" i="9"/>
  <c r="BG3369" i="9"/>
  <c r="AT3369" i="9"/>
  <c r="AG3369" i="9"/>
  <c r="T3369" i="9"/>
  <c r="BH3368" i="9"/>
  <c r="BI3368" i="9" s="1"/>
  <c r="BG3368" i="9"/>
  <c r="AT3368" i="9"/>
  <c r="AG3368" i="9"/>
  <c r="T3368" i="9"/>
  <c r="BI3367" i="9"/>
  <c r="BH3367" i="9"/>
  <c r="BG3367" i="9"/>
  <c r="AT3367" i="9"/>
  <c r="AG3367" i="9"/>
  <c r="T3367" i="9"/>
  <c r="BH3366" i="9"/>
  <c r="BI3366" i="9" s="1"/>
  <c r="BG3366" i="9"/>
  <c r="AT3366" i="9"/>
  <c r="AG3366" i="9"/>
  <c r="T3366" i="9"/>
  <c r="BI3365" i="9"/>
  <c r="BH3365" i="9"/>
  <c r="BG3365" i="9"/>
  <c r="AT3365" i="9"/>
  <c r="AG3365" i="9"/>
  <c r="T3365" i="9"/>
  <c r="BH3364" i="9"/>
  <c r="BI3364" i="9" s="1"/>
  <c r="BG3364" i="9"/>
  <c r="AT3364" i="9"/>
  <c r="AG3364" i="9"/>
  <c r="T3364" i="9"/>
  <c r="BH3363" i="9"/>
  <c r="BI3363" i="9" s="1"/>
  <c r="BG3363" i="9"/>
  <c r="AT3363" i="9"/>
  <c r="AG3363" i="9"/>
  <c r="T3363" i="9"/>
  <c r="BH3362" i="9"/>
  <c r="BI3362" i="9" s="1"/>
  <c r="BG3362" i="9"/>
  <c r="AT3362" i="9"/>
  <c r="AG3362" i="9"/>
  <c r="T3362" i="9"/>
  <c r="BI3361" i="9"/>
  <c r="BH3361" i="9"/>
  <c r="BG3361" i="9"/>
  <c r="AT3361" i="9"/>
  <c r="AG3361" i="9"/>
  <c r="T3361" i="9"/>
  <c r="BI3360" i="9"/>
  <c r="BH3360" i="9"/>
  <c r="BG3360" i="9"/>
  <c r="AT3360" i="9"/>
  <c r="AG3360" i="9"/>
  <c r="T3360" i="9"/>
  <c r="BH3359" i="9"/>
  <c r="BI3359" i="9" s="1"/>
  <c r="BG3359" i="9"/>
  <c r="AT3359" i="9"/>
  <c r="AG3359" i="9"/>
  <c r="T3359" i="9"/>
  <c r="BH3358" i="9"/>
  <c r="BI3358" i="9" s="1"/>
  <c r="BG3358" i="9"/>
  <c r="AT3358" i="9"/>
  <c r="AG3358" i="9"/>
  <c r="T3358" i="9"/>
  <c r="BI3357" i="9"/>
  <c r="BH3357" i="9"/>
  <c r="BG3357" i="9"/>
  <c r="AT3357" i="9"/>
  <c r="AG3357" i="9"/>
  <c r="T3357" i="9"/>
  <c r="BH3356" i="9"/>
  <c r="BI3356" i="9" s="1"/>
  <c r="BG3356" i="9"/>
  <c r="AT3356" i="9"/>
  <c r="AG3356" i="9"/>
  <c r="T3356" i="9"/>
  <c r="BI3355" i="9"/>
  <c r="BH3355" i="9"/>
  <c r="BG3355" i="9"/>
  <c r="AT3355" i="9"/>
  <c r="AG3355" i="9"/>
  <c r="T3355" i="9"/>
  <c r="BH3354" i="9"/>
  <c r="BI3354" i="9" s="1"/>
  <c r="BG3354" i="9"/>
  <c r="AT3354" i="9"/>
  <c r="AG3354" i="9"/>
  <c r="T3354" i="9"/>
  <c r="BI3353" i="9"/>
  <c r="BH3353" i="9"/>
  <c r="BG3353" i="9"/>
  <c r="AT3353" i="9"/>
  <c r="AG3353" i="9"/>
  <c r="T3353" i="9"/>
  <c r="BH3352" i="9"/>
  <c r="BI3352" i="9" s="1"/>
  <c r="BG3352" i="9"/>
  <c r="AT3352" i="9"/>
  <c r="AG3352" i="9"/>
  <c r="T3352" i="9"/>
  <c r="BH3351" i="9"/>
  <c r="BI3351" i="9" s="1"/>
  <c r="BG3351" i="9"/>
  <c r="AT3351" i="9"/>
  <c r="AG3351" i="9"/>
  <c r="T3351" i="9"/>
  <c r="BH3350" i="9"/>
  <c r="BI3350" i="9" s="1"/>
  <c r="BG3350" i="9"/>
  <c r="AT3350" i="9"/>
  <c r="AG3350" i="9"/>
  <c r="T3350" i="9"/>
  <c r="BI3349" i="9"/>
  <c r="BH3349" i="9"/>
  <c r="BG3349" i="9"/>
  <c r="AT3349" i="9"/>
  <c r="AG3349" i="9"/>
  <c r="T3349" i="9"/>
  <c r="BI3348" i="9"/>
  <c r="BH3348" i="9"/>
  <c r="BG3348" i="9"/>
  <c r="AT3348" i="9"/>
  <c r="AG3348" i="9"/>
  <c r="T3348" i="9"/>
  <c r="BI3347" i="9"/>
  <c r="BH3347" i="9"/>
  <c r="BG3347" i="9"/>
  <c r="AT3347" i="9"/>
  <c r="AG3347" i="9"/>
  <c r="T3347" i="9"/>
  <c r="BH3346" i="9"/>
  <c r="BI3346" i="9" s="1"/>
  <c r="BG3346" i="9"/>
  <c r="AT3346" i="9"/>
  <c r="AG3346" i="9"/>
  <c r="T3346" i="9"/>
  <c r="BI3345" i="9"/>
  <c r="BH3345" i="9"/>
  <c r="BG3345" i="9"/>
  <c r="AT3345" i="9"/>
  <c r="AG3345" i="9"/>
  <c r="T3345" i="9"/>
  <c r="BH3344" i="9"/>
  <c r="BI3344" i="9" s="1"/>
  <c r="BG3344" i="9"/>
  <c r="AT3344" i="9"/>
  <c r="AG3344" i="9"/>
  <c r="T3344" i="9"/>
  <c r="BH3343" i="9"/>
  <c r="BI3343" i="9" s="1"/>
  <c r="BG3343" i="9"/>
  <c r="AT3343" i="9"/>
  <c r="AG3343" i="9"/>
  <c r="T3343" i="9"/>
  <c r="BH3342" i="9"/>
  <c r="BI3342" i="9" s="1"/>
  <c r="BG3342" i="9"/>
  <c r="AT3342" i="9"/>
  <c r="AG3342" i="9"/>
  <c r="T3342" i="9"/>
  <c r="BI3341" i="9"/>
  <c r="BH3341" i="9"/>
  <c r="BG3341" i="9"/>
  <c r="AT3341" i="9"/>
  <c r="AG3341" i="9"/>
  <c r="T3341" i="9"/>
  <c r="BI3340" i="9"/>
  <c r="BH3340" i="9"/>
  <c r="BG3340" i="9"/>
  <c r="AT3340" i="9"/>
  <c r="AG3340" i="9"/>
  <c r="T3340" i="9"/>
  <c r="BH3339" i="9"/>
  <c r="BI3339" i="9" s="1"/>
  <c r="BG3339" i="9"/>
  <c r="AT3339" i="9"/>
  <c r="AG3339" i="9"/>
  <c r="T3339" i="9"/>
  <c r="BH3338" i="9"/>
  <c r="BI3338" i="9" s="1"/>
  <c r="BG3338" i="9"/>
  <c r="AT3338" i="9"/>
  <c r="AG3338" i="9"/>
  <c r="T3338" i="9"/>
  <c r="BI3337" i="9"/>
  <c r="BH3337" i="9"/>
  <c r="BG3337" i="9"/>
  <c r="AT3337" i="9"/>
  <c r="AG3337" i="9"/>
  <c r="T3337" i="9"/>
  <c r="BH3336" i="9"/>
  <c r="BI3336" i="9" s="1"/>
  <c r="BG3336" i="9"/>
  <c r="AT3336" i="9"/>
  <c r="AG3336" i="9"/>
  <c r="T3336" i="9"/>
  <c r="BI3335" i="9"/>
  <c r="BH3335" i="9"/>
  <c r="BG3335" i="9"/>
  <c r="AT3335" i="9"/>
  <c r="AG3335" i="9"/>
  <c r="T3335" i="9"/>
  <c r="BH3334" i="9"/>
  <c r="BI3334" i="9" s="1"/>
  <c r="BG3334" i="9"/>
  <c r="AT3334" i="9"/>
  <c r="AG3334" i="9"/>
  <c r="T3334" i="9"/>
  <c r="BI3333" i="9"/>
  <c r="BH3333" i="9"/>
  <c r="BG3333" i="9"/>
  <c r="AT3333" i="9"/>
  <c r="AG3333" i="9"/>
  <c r="T3333" i="9"/>
  <c r="BH3332" i="9"/>
  <c r="BI3332" i="9" s="1"/>
  <c r="BG3332" i="9"/>
  <c r="AT3332" i="9"/>
  <c r="AG3332" i="9"/>
  <c r="T3332" i="9"/>
  <c r="BH3331" i="9"/>
  <c r="BI3331" i="9" s="1"/>
  <c r="BG3331" i="9"/>
  <c r="AT3331" i="9"/>
  <c r="AG3331" i="9"/>
  <c r="T3331" i="9"/>
  <c r="BH3330" i="9"/>
  <c r="BI3330" i="9" s="1"/>
  <c r="BG3330" i="9"/>
  <c r="AT3330" i="9"/>
  <c r="AG3330" i="9"/>
  <c r="T3330" i="9"/>
  <c r="BI3329" i="9"/>
  <c r="BH3329" i="9"/>
  <c r="BG3329" i="9"/>
  <c r="AT3329" i="9"/>
  <c r="AG3329" i="9"/>
  <c r="T3329" i="9"/>
  <c r="BI3328" i="9"/>
  <c r="BH3328" i="9"/>
  <c r="BG3328" i="9"/>
  <c r="AT3328" i="9"/>
  <c r="AG3328" i="9"/>
  <c r="T3328" i="9"/>
  <c r="BH3327" i="9"/>
  <c r="BI3327" i="9" s="1"/>
  <c r="BG3327" i="9"/>
  <c r="AT3327" i="9"/>
  <c r="AG3327" i="9"/>
  <c r="T3327" i="9"/>
  <c r="BH3326" i="9"/>
  <c r="BI3326" i="9" s="1"/>
  <c r="BG3326" i="9"/>
  <c r="AT3326" i="9"/>
  <c r="AG3326" i="9"/>
  <c r="T3326" i="9"/>
  <c r="BI3325" i="9"/>
  <c r="BH3325" i="9"/>
  <c r="BG3325" i="9"/>
  <c r="AT3325" i="9"/>
  <c r="AG3325" i="9"/>
  <c r="T3325" i="9"/>
  <c r="BH3324" i="9"/>
  <c r="BI3324" i="9" s="1"/>
  <c r="BG3324" i="9"/>
  <c r="AT3324" i="9"/>
  <c r="AG3324" i="9"/>
  <c r="T3324" i="9"/>
  <c r="BI3323" i="9"/>
  <c r="BH3323" i="9"/>
  <c r="BG3323" i="9"/>
  <c r="AT3323" i="9"/>
  <c r="AG3323" i="9"/>
  <c r="T3323" i="9"/>
  <c r="BH3322" i="9"/>
  <c r="BI3322" i="9" s="1"/>
  <c r="BG3322" i="9"/>
  <c r="AT3322" i="9"/>
  <c r="AG3322" i="9"/>
  <c r="T3322" i="9"/>
  <c r="BI3321" i="9"/>
  <c r="BH3321" i="9"/>
  <c r="BG3321" i="9"/>
  <c r="AT3321" i="9"/>
  <c r="AG3321" i="9"/>
  <c r="T3321" i="9"/>
  <c r="BH3320" i="9"/>
  <c r="BI3320" i="9" s="1"/>
  <c r="BG3320" i="9"/>
  <c r="AT3320" i="9"/>
  <c r="AG3320" i="9"/>
  <c r="T3320" i="9"/>
  <c r="BH3319" i="9"/>
  <c r="BI3319" i="9" s="1"/>
  <c r="BG3319" i="9"/>
  <c r="AT3319" i="9"/>
  <c r="AG3319" i="9"/>
  <c r="T3319" i="9"/>
  <c r="BH3318" i="9"/>
  <c r="BI3318" i="9" s="1"/>
  <c r="BG3318" i="9"/>
  <c r="AT3318" i="9"/>
  <c r="AG3318" i="9"/>
  <c r="T3318" i="9"/>
  <c r="BI3317" i="9"/>
  <c r="BH3317" i="9"/>
  <c r="BG3317" i="9"/>
  <c r="AT3317" i="9"/>
  <c r="AG3317" i="9"/>
  <c r="T3317" i="9"/>
  <c r="BI3316" i="9"/>
  <c r="BH3316" i="9"/>
  <c r="BG3316" i="9"/>
  <c r="AT3316" i="9"/>
  <c r="AG3316" i="9"/>
  <c r="T3316" i="9"/>
  <c r="BI3315" i="9"/>
  <c r="BH3315" i="9"/>
  <c r="BG3315" i="9"/>
  <c r="AT3315" i="9"/>
  <c r="AG3315" i="9"/>
  <c r="T3315" i="9"/>
  <c r="BH3314" i="9"/>
  <c r="BI3314" i="9" s="1"/>
  <c r="BG3314" i="9"/>
  <c r="AT3314" i="9"/>
  <c r="AG3314" i="9"/>
  <c r="T3314" i="9"/>
  <c r="BI3313" i="9"/>
  <c r="BH3313" i="9"/>
  <c r="BG3313" i="9"/>
  <c r="AT3313" i="9"/>
  <c r="AG3313" i="9"/>
  <c r="T3313" i="9"/>
  <c r="BH3312" i="9"/>
  <c r="BI3312" i="9" s="1"/>
  <c r="BG3312" i="9"/>
  <c r="AT3312" i="9"/>
  <c r="AG3312" i="9"/>
  <c r="T3312" i="9"/>
  <c r="BH3311" i="9"/>
  <c r="BI3311" i="9" s="1"/>
  <c r="BG3311" i="9"/>
  <c r="AT3311" i="9"/>
  <c r="AG3311" i="9"/>
  <c r="T3311" i="9"/>
  <c r="BH3310" i="9"/>
  <c r="BI3310" i="9" s="1"/>
  <c r="BG3310" i="9"/>
  <c r="AT3310" i="9"/>
  <c r="AG3310" i="9"/>
  <c r="T3310" i="9"/>
  <c r="BI3309" i="9"/>
  <c r="BH3309" i="9"/>
  <c r="BG3309" i="9"/>
  <c r="AT3309" i="9"/>
  <c r="AG3309" i="9"/>
  <c r="T3309" i="9"/>
  <c r="BI3308" i="9"/>
  <c r="BH3308" i="9"/>
  <c r="BG3308" i="9"/>
  <c r="AT3308" i="9"/>
  <c r="AG3308" i="9"/>
  <c r="T3308" i="9"/>
  <c r="BH3307" i="9"/>
  <c r="BI3307" i="9" s="1"/>
  <c r="BG3307" i="9"/>
  <c r="AT3307" i="9"/>
  <c r="AG3307" i="9"/>
  <c r="T3307" i="9"/>
  <c r="BH3306" i="9"/>
  <c r="BI3306" i="9" s="1"/>
  <c r="BG3306" i="9"/>
  <c r="AT3306" i="9"/>
  <c r="AG3306" i="9"/>
  <c r="T3306" i="9"/>
  <c r="BI3305" i="9"/>
  <c r="BH3305" i="9"/>
  <c r="BG3305" i="9"/>
  <c r="AT3305" i="9"/>
  <c r="AG3305" i="9"/>
  <c r="T3305" i="9"/>
  <c r="BH3304" i="9"/>
  <c r="BI3304" i="9" s="1"/>
  <c r="BG3304" i="9"/>
  <c r="AT3304" i="9"/>
  <c r="AG3304" i="9"/>
  <c r="T3304" i="9"/>
  <c r="BI3303" i="9"/>
  <c r="BH3303" i="9"/>
  <c r="BG3303" i="9"/>
  <c r="AT3303" i="9"/>
  <c r="AG3303" i="9"/>
  <c r="T3303" i="9"/>
  <c r="BH3302" i="9"/>
  <c r="BI3302" i="9" s="1"/>
  <c r="BG3302" i="9"/>
  <c r="AT3302" i="9"/>
  <c r="AG3302" i="9"/>
  <c r="T3302" i="9"/>
  <c r="BI3301" i="9"/>
  <c r="BH3301" i="9"/>
  <c r="BG3301" i="9"/>
  <c r="AT3301" i="9"/>
  <c r="AG3301" i="9"/>
  <c r="T3301" i="9"/>
  <c r="BI3300" i="9"/>
  <c r="BH3300" i="9"/>
  <c r="BG3300" i="9"/>
  <c r="AT3300" i="9"/>
  <c r="AG3300" i="9"/>
  <c r="T3300" i="9"/>
  <c r="BH3299" i="9"/>
  <c r="BI3299" i="9" s="1"/>
  <c r="BG3299" i="9"/>
  <c r="AT3299" i="9"/>
  <c r="AG3299" i="9"/>
  <c r="T3299" i="9"/>
  <c r="BH3298" i="9"/>
  <c r="BI3298" i="9" s="1"/>
  <c r="BG3298" i="9"/>
  <c r="AT3298" i="9"/>
  <c r="AG3298" i="9"/>
  <c r="T3298" i="9"/>
  <c r="BI3297" i="9"/>
  <c r="BH3297" i="9"/>
  <c r="BG3297" i="9"/>
  <c r="AT3297" i="9"/>
  <c r="AG3297" i="9"/>
  <c r="T3297" i="9"/>
  <c r="BI3296" i="9"/>
  <c r="BH3296" i="9"/>
  <c r="BG3296" i="9"/>
  <c r="AT3296" i="9"/>
  <c r="AG3296" i="9"/>
  <c r="T3296" i="9"/>
  <c r="BH3295" i="9"/>
  <c r="BI3295" i="9" s="1"/>
  <c r="BG3295" i="9"/>
  <c r="AT3295" i="9"/>
  <c r="AG3295" i="9"/>
  <c r="T3295" i="9"/>
  <c r="BH3294" i="9"/>
  <c r="BI3294" i="9" s="1"/>
  <c r="BG3294" i="9"/>
  <c r="AT3294" i="9"/>
  <c r="AG3294" i="9"/>
  <c r="T3294" i="9"/>
  <c r="BI3293" i="9"/>
  <c r="BH3293" i="9"/>
  <c r="BG3293" i="9"/>
  <c r="AT3293" i="9"/>
  <c r="AG3293" i="9"/>
  <c r="T3293" i="9"/>
  <c r="BH3292" i="9"/>
  <c r="BI3292" i="9" s="1"/>
  <c r="BG3292" i="9"/>
  <c r="AT3292" i="9"/>
  <c r="AG3292" i="9"/>
  <c r="T3292" i="9"/>
  <c r="BI3291" i="9"/>
  <c r="BH3291" i="9"/>
  <c r="BG3291" i="9"/>
  <c r="AT3291" i="9"/>
  <c r="AG3291" i="9"/>
  <c r="T3291" i="9"/>
  <c r="BH3290" i="9"/>
  <c r="BI3290" i="9" s="1"/>
  <c r="BG3290" i="9"/>
  <c r="AT3290" i="9"/>
  <c r="AG3290" i="9"/>
  <c r="T3290" i="9"/>
  <c r="BI3289" i="9"/>
  <c r="BH3289" i="9"/>
  <c r="BG3289" i="9"/>
  <c r="AT3289" i="9"/>
  <c r="AG3289" i="9"/>
  <c r="T3289" i="9"/>
  <c r="BH3288" i="9"/>
  <c r="BI3288" i="9" s="1"/>
  <c r="BG3288" i="9"/>
  <c r="AT3288" i="9"/>
  <c r="AG3288" i="9"/>
  <c r="T3288" i="9"/>
  <c r="BH3287" i="9"/>
  <c r="BI3287" i="9" s="1"/>
  <c r="BG3287" i="9"/>
  <c r="AT3287" i="9"/>
  <c r="AG3287" i="9"/>
  <c r="T3287" i="9"/>
  <c r="BH3286" i="9"/>
  <c r="BI3286" i="9" s="1"/>
  <c r="BG3286" i="9"/>
  <c r="AT3286" i="9"/>
  <c r="AG3286" i="9"/>
  <c r="T3286" i="9"/>
  <c r="BI3285" i="9"/>
  <c r="BH3285" i="9"/>
  <c r="BG3285" i="9"/>
  <c r="AT3285" i="9"/>
  <c r="AG3285" i="9"/>
  <c r="T3285" i="9"/>
  <c r="BI3284" i="9"/>
  <c r="BH3284" i="9"/>
  <c r="BG3284" i="9"/>
  <c r="AT3284" i="9"/>
  <c r="AG3284" i="9"/>
  <c r="T3284" i="9"/>
  <c r="BI3283" i="9"/>
  <c r="BH3283" i="9"/>
  <c r="BG3283" i="9"/>
  <c r="AT3283" i="9"/>
  <c r="AG3283" i="9"/>
  <c r="T3283" i="9"/>
  <c r="BH3282" i="9"/>
  <c r="BI3282" i="9" s="1"/>
  <c r="BG3282" i="9"/>
  <c r="AT3282" i="9"/>
  <c r="AG3282" i="9"/>
  <c r="T3282" i="9"/>
  <c r="BI3281" i="9"/>
  <c r="BH3281" i="9"/>
  <c r="BG3281" i="9"/>
  <c r="AT3281" i="9"/>
  <c r="AG3281" i="9"/>
  <c r="T3281" i="9"/>
  <c r="BH3280" i="9"/>
  <c r="BI3280" i="9" s="1"/>
  <c r="BG3280" i="9"/>
  <c r="AT3280" i="9"/>
  <c r="AG3280" i="9"/>
  <c r="T3280" i="9"/>
  <c r="BH3279" i="9"/>
  <c r="BI3279" i="9" s="1"/>
  <c r="BG3279" i="9"/>
  <c r="AT3279" i="9"/>
  <c r="AG3279" i="9"/>
  <c r="T3279" i="9"/>
  <c r="BH3278" i="9"/>
  <c r="BI3278" i="9" s="1"/>
  <c r="BG3278" i="9"/>
  <c r="AT3278" i="9"/>
  <c r="AG3278" i="9"/>
  <c r="T3278" i="9"/>
  <c r="BI3277" i="9"/>
  <c r="BH3277" i="9"/>
  <c r="BG3277" i="9"/>
  <c r="AT3277" i="9"/>
  <c r="AG3277" i="9"/>
  <c r="T3277" i="9"/>
  <c r="BI3276" i="9"/>
  <c r="BH3276" i="9"/>
  <c r="BG3276" i="9"/>
  <c r="AT3276" i="9"/>
  <c r="AG3276" i="9"/>
  <c r="T3276" i="9"/>
  <c r="BI3275" i="9"/>
  <c r="BH3275" i="9"/>
  <c r="BG3275" i="9"/>
  <c r="AT3275" i="9"/>
  <c r="AG3275" i="9"/>
  <c r="T3275" i="9"/>
  <c r="BH3274" i="9"/>
  <c r="BI3274" i="9" s="1"/>
  <c r="BG3274" i="9"/>
  <c r="AT3274" i="9"/>
  <c r="AG3274" i="9"/>
  <c r="T3274" i="9"/>
  <c r="BI3273" i="9"/>
  <c r="BH3273" i="9"/>
  <c r="BG3273" i="9"/>
  <c r="AT3273" i="9"/>
  <c r="AG3273" i="9"/>
  <c r="T3273" i="9"/>
  <c r="BH3272" i="9"/>
  <c r="BI3272" i="9" s="1"/>
  <c r="BG3272" i="9"/>
  <c r="AT3272" i="9"/>
  <c r="AG3272" i="9"/>
  <c r="T3272" i="9"/>
  <c r="BI3271" i="9"/>
  <c r="BH3271" i="9"/>
  <c r="BG3271" i="9"/>
  <c r="AT3271" i="9"/>
  <c r="AG3271" i="9"/>
  <c r="T3271" i="9"/>
  <c r="BH3270" i="9"/>
  <c r="BI3270" i="9" s="1"/>
  <c r="BG3270" i="9"/>
  <c r="AT3270" i="9"/>
  <c r="AG3270" i="9"/>
  <c r="T3270" i="9"/>
  <c r="BI3269" i="9"/>
  <c r="BH3269" i="9"/>
  <c r="BG3269" i="9"/>
  <c r="AT3269" i="9"/>
  <c r="AG3269" i="9"/>
  <c r="T3269" i="9"/>
  <c r="BI3268" i="9"/>
  <c r="BH3268" i="9"/>
  <c r="BG3268" i="9"/>
  <c r="AT3268" i="9"/>
  <c r="AG3268" i="9"/>
  <c r="T3268" i="9"/>
  <c r="BH3267" i="9"/>
  <c r="BI3267" i="9" s="1"/>
  <c r="BG3267" i="9"/>
  <c r="AT3267" i="9"/>
  <c r="AG3267" i="9"/>
  <c r="T3267" i="9"/>
  <c r="BH3266" i="9"/>
  <c r="BI3266" i="9" s="1"/>
  <c r="BG3266" i="9"/>
  <c r="AT3266" i="9"/>
  <c r="AG3266" i="9"/>
  <c r="T3266" i="9"/>
  <c r="BI3265" i="9"/>
  <c r="BH3265" i="9"/>
  <c r="BG3265" i="9"/>
  <c r="AT3265" i="9"/>
  <c r="AG3265" i="9"/>
  <c r="T3265" i="9"/>
  <c r="BI3264" i="9"/>
  <c r="BH3264" i="9"/>
  <c r="BG3264" i="9"/>
  <c r="AT3264" i="9"/>
  <c r="AG3264" i="9"/>
  <c r="T3264" i="9"/>
  <c r="BH3263" i="9"/>
  <c r="BI3263" i="9" s="1"/>
  <c r="BG3263" i="9"/>
  <c r="AT3263" i="9"/>
  <c r="AG3263" i="9"/>
  <c r="T3263" i="9"/>
  <c r="BH3262" i="9"/>
  <c r="BI3262" i="9" s="1"/>
  <c r="BG3262" i="9"/>
  <c r="AT3262" i="9"/>
  <c r="AG3262" i="9"/>
  <c r="T3262" i="9"/>
  <c r="BI3261" i="9"/>
  <c r="BH3261" i="9"/>
  <c r="BG3261" i="9"/>
  <c r="AT3261" i="9"/>
  <c r="AG3261" i="9"/>
  <c r="T3261" i="9"/>
  <c r="BH3260" i="9"/>
  <c r="BI3260" i="9" s="1"/>
  <c r="BG3260" i="9"/>
  <c r="AT3260" i="9"/>
  <c r="AG3260" i="9"/>
  <c r="T3260" i="9"/>
  <c r="BI3259" i="9"/>
  <c r="BH3259" i="9"/>
  <c r="BG3259" i="9"/>
  <c r="AT3259" i="9"/>
  <c r="AG3259" i="9"/>
  <c r="T3259" i="9"/>
  <c r="BH3258" i="9"/>
  <c r="BI3258" i="9" s="1"/>
  <c r="BG3258" i="9"/>
  <c r="AT3258" i="9"/>
  <c r="AG3258" i="9"/>
  <c r="T3258" i="9"/>
  <c r="BI3257" i="9"/>
  <c r="BH3257" i="9"/>
  <c r="BG3257" i="9"/>
  <c r="AT3257" i="9"/>
  <c r="AG3257" i="9"/>
  <c r="T3257" i="9"/>
  <c r="BH3256" i="9"/>
  <c r="BI3256" i="9" s="1"/>
  <c r="BG3256" i="9"/>
  <c r="AT3256" i="9"/>
  <c r="AG3256" i="9"/>
  <c r="T3256" i="9"/>
  <c r="BH3255" i="9"/>
  <c r="BI3255" i="9" s="1"/>
  <c r="BG3255" i="9"/>
  <c r="AT3255" i="9"/>
  <c r="AG3255" i="9"/>
  <c r="T3255" i="9"/>
  <c r="BH3254" i="9"/>
  <c r="BI3254" i="9" s="1"/>
  <c r="BG3254" i="9"/>
  <c r="AT3254" i="9"/>
  <c r="AG3254" i="9"/>
  <c r="T3254" i="9"/>
  <c r="BI3253" i="9"/>
  <c r="BH3253" i="9"/>
  <c r="BG3253" i="9"/>
  <c r="AT3253" i="9"/>
  <c r="AG3253" i="9"/>
  <c r="T3253" i="9"/>
  <c r="BI3252" i="9"/>
  <c r="BH3252" i="9"/>
  <c r="BG3252" i="9"/>
  <c r="AT3252" i="9"/>
  <c r="AG3252" i="9"/>
  <c r="T3252" i="9"/>
  <c r="BI3251" i="9"/>
  <c r="BH3251" i="9"/>
  <c r="BG3251" i="9"/>
  <c r="AT3251" i="9"/>
  <c r="AG3251" i="9"/>
  <c r="T3251" i="9"/>
  <c r="BH3250" i="9"/>
  <c r="BI3250" i="9" s="1"/>
  <c r="BG3250" i="9"/>
  <c r="AT3250" i="9"/>
  <c r="AG3250" i="9"/>
  <c r="T3250" i="9"/>
  <c r="BI3249" i="9"/>
  <c r="BH3249" i="9"/>
  <c r="BG3249" i="9"/>
  <c r="AT3249" i="9"/>
  <c r="AG3249" i="9"/>
  <c r="T3249" i="9"/>
  <c r="BH3248" i="9"/>
  <c r="BI3248" i="9" s="1"/>
  <c r="BG3248" i="9"/>
  <c r="AT3248" i="9"/>
  <c r="AG3248" i="9"/>
  <c r="T3248" i="9"/>
  <c r="BH3247" i="9"/>
  <c r="BI3247" i="9" s="1"/>
  <c r="BG3247" i="9"/>
  <c r="AT3247" i="9"/>
  <c r="AG3247" i="9"/>
  <c r="T3247" i="9"/>
  <c r="BH3246" i="9"/>
  <c r="BI3246" i="9" s="1"/>
  <c r="BG3246" i="9"/>
  <c r="AT3246" i="9"/>
  <c r="AG3246" i="9"/>
  <c r="T3246" i="9"/>
  <c r="BI3245" i="9"/>
  <c r="BH3245" i="9"/>
  <c r="BG3245" i="9"/>
  <c r="AT3245" i="9"/>
  <c r="AG3245" i="9"/>
  <c r="T3245" i="9"/>
  <c r="BI3244" i="9"/>
  <c r="BH3244" i="9"/>
  <c r="BG3244" i="9"/>
  <c r="AT3244" i="9"/>
  <c r="AG3244" i="9"/>
  <c r="T3244" i="9"/>
  <c r="BI3243" i="9"/>
  <c r="BH3243" i="9"/>
  <c r="BG3243" i="9"/>
  <c r="AT3243" i="9"/>
  <c r="AG3243" i="9"/>
  <c r="T3243" i="9"/>
  <c r="BH3242" i="9"/>
  <c r="BI3242" i="9" s="1"/>
  <c r="BG3242" i="9"/>
  <c r="AT3242" i="9"/>
  <c r="AG3242" i="9"/>
  <c r="T3242" i="9"/>
  <c r="BI3241" i="9"/>
  <c r="BH3241" i="9"/>
  <c r="BG3241" i="9"/>
  <c r="AT3241" i="9"/>
  <c r="AG3241" i="9"/>
  <c r="T3241" i="9"/>
  <c r="BH3240" i="9"/>
  <c r="BI3240" i="9" s="1"/>
  <c r="BG3240" i="9"/>
  <c r="AT3240" i="9"/>
  <c r="AG3240" i="9"/>
  <c r="T3240" i="9"/>
  <c r="BI3239" i="9"/>
  <c r="BH3239" i="9"/>
  <c r="BG3239" i="9"/>
  <c r="AT3239" i="9"/>
  <c r="AG3239" i="9"/>
  <c r="T3239" i="9"/>
  <c r="BH3238" i="9"/>
  <c r="BI3238" i="9" s="1"/>
  <c r="BG3238" i="9"/>
  <c r="AT3238" i="9"/>
  <c r="AG3238" i="9"/>
  <c r="T3238" i="9"/>
  <c r="BI3237" i="9"/>
  <c r="BH3237" i="9"/>
  <c r="BG3237" i="9"/>
  <c r="AT3237" i="9"/>
  <c r="AG3237" i="9"/>
  <c r="T3237" i="9"/>
  <c r="BI3236" i="9"/>
  <c r="BH3236" i="9"/>
  <c r="BG3236" i="9"/>
  <c r="AT3236" i="9"/>
  <c r="AG3236" i="9"/>
  <c r="T3236" i="9"/>
  <c r="BH3235" i="9"/>
  <c r="BI3235" i="9" s="1"/>
  <c r="BG3235" i="9"/>
  <c r="AT3235" i="9"/>
  <c r="AG3235" i="9"/>
  <c r="T3235" i="9"/>
  <c r="BH3234" i="9"/>
  <c r="BI3234" i="9" s="1"/>
  <c r="BG3234" i="9"/>
  <c r="AT3234" i="9"/>
  <c r="AG3234" i="9"/>
  <c r="T3234" i="9"/>
  <c r="BI3233" i="9"/>
  <c r="BH3233" i="9"/>
  <c r="BG3233" i="9"/>
  <c r="AT3233" i="9"/>
  <c r="AG3233" i="9"/>
  <c r="T3233" i="9"/>
  <c r="BI3232" i="9"/>
  <c r="BH3232" i="9"/>
  <c r="BG3232" i="9"/>
  <c r="AT3232" i="9"/>
  <c r="AG3232" i="9"/>
  <c r="T3232" i="9"/>
  <c r="BH3231" i="9"/>
  <c r="BI3231" i="9" s="1"/>
  <c r="BG3231" i="9"/>
  <c r="AT3231" i="9"/>
  <c r="AG3231" i="9"/>
  <c r="T3231" i="9"/>
  <c r="BH3230" i="9"/>
  <c r="BI3230" i="9" s="1"/>
  <c r="BG3230" i="9"/>
  <c r="AT3230" i="9"/>
  <c r="AG3230" i="9"/>
  <c r="T3230" i="9"/>
  <c r="BI3229" i="9"/>
  <c r="BH3229" i="9"/>
  <c r="BG3229" i="9"/>
  <c r="AT3229" i="9"/>
  <c r="AG3229" i="9"/>
  <c r="T3229" i="9"/>
  <c r="BH3228" i="9"/>
  <c r="BI3228" i="9" s="1"/>
  <c r="BG3228" i="9"/>
  <c r="AT3228" i="9"/>
  <c r="AG3228" i="9"/>
  <c r="T3228" i="9"/>
  <c r="BI3227" i="9"/>
  <c r="BH3227" i="9"/>
  <c r="BG3227" i="9"/>
  <c r="AT3227" i="9"/>
  <c r="AG3227" i="9"/>
  <c r="T3227" i="9"/>
  <c r="BH3226" i="9"/>
  <c r="BI3226" i="9" s="1"/>
  <c r="BG3226" i="9"/>
  <c r="AT3226" i="9"/>
  <c r="AG3226" i="9"/>
  <c r="T3226" i="9"/>
  <c r="BI3225" i="9"/>
  <c r="BH3225" i="9"/>
  <c r="BG3225" i="9"/>
  <c r="AT3225" i="9"/>
  <c r="AG3225" i="9"/>
  <c r="T3225" i="9"/>
  <c r="BH3224" i="9"/>
  <c r="BI3224" i="9" s="1"/>
  <c r="BG3224" i="9"/>
  <c r="AT3224" i="9"/>
  <c r="AG3224" i="9"/>
  <c r="T3224" i="9"/>
  <c r="BH3223" i="9"/>
  <c r="BI3223" i="9" s="1"/>
  <c r="BG3223" i="9"/>
  <c r="AT3223" i="9"/>
  <c r="AG3223" i="9"/>
  <c r="T3223" i="9"/>
  <c r="BH3222" i="9"/>
  <c r="BI3222" i="9" s="1"/>
  <c r="BG3222" i="9"/>
  <c r="AT3222" i="9"/>
  <c r="AG3222" i="9"/>
  <c r="T3222" i="9"/>
  <c r="BI3221" i="9"/>
  <c r="BH3221" i="9"/>
  <c r="BG3221" i="9"/>
  <c r="AT3221" i="9"/>
  <c r="AG3221" i="9"/>
  <c r="T3221" i="9"/>
  <c r="BI3220" i="9"/>
  <c r="BH3220" i="9"/>
  <c r="BG3220" i="9"/>
  <c r="AT3220" i="9"/>
  <c r="AG3220" i="9"/>
  <c r="T3220" i="9"/>
  <c r="BI3219" i="9"/>
  <c r="BH3219" i="9"/>
  <c r="BG3219" i="9"/>
  <c r="AT3219" i="9"/>
  <c r="AG3219" i="9"/>
  <c r="T3219" i="9"/>
  <c r="BH3218" i="9"/>
  <c r="BI3218" i="9" s="1"/>
  <c r="BG3218" i="9"/>
  <c r="AT3218" i="9"/>
  <c r="AG3218" i="9"/>
  <c r="T3218" i="9"/>
  <c r="BI3217" i="9"/>
  <c r="BH3217" i="9"/>
  <c r="BG3217" i="9"/>
  <c r="AT3217" i="9"/>
  <c r="AG3217" i="9"/>
  <c r="T3217" i="9"/>
  <c r="BH3216" i="9"/>
  <c r="BI3216" i="9" s="1"/>
  <c r="BG3216" i="9"/>
  <c r="AT3216" i="9"/>
  <c r="AG3216" i="9"/>
  <c r="T3216" i="9"/>
  <c r="BH3215" i="9"/>
  <c r="BI3215" i="9" s="1"/>
  <c r="BG3215" i="9"/>
  <c r="AT3215" i="9"/>
  <c r="AG3215" i="9"/>
  <c r="T3215" i="9"/>
  <c r="BH3214" i="9"/>
  <c r="BI3214" i="9" s="1"/>
  <c r="BG3214" i="9"/>
  <c r="AT3214" i="9"/>
  <c r="AG3214" i="9"/>
  <c r="T3214" i="9"/>
  <c r="BI3213" i="9"/>
  <c r="BH3213" i="9"/>
  <c r="BG3213" i="9"/>
  <c r="AT3213" i="9"/>
  <c r="AG3213" i="9"/>
  <c r="T3213" i="9"/>
  <c r="BI3212" i="9"/>
  <c r="BH3212" i="9"/>
  <c r="BG3212" i="9"/>
  <c r="AT3212" i="9"/>
  <c r="AG3212" i="9"/>
  <c r="T3212" i="9"/>
  <c r="BI3211" i="9"/>
  <c r="BH3211" i="9"/>
  <c r="BG3211" i="9"/>
  <c r="AT3211" i="9"/>
  <c r="AG3211" i="9"/>
  <c r="T3211" i="9"/>
  <c r="BH3210" i="9"/>
  <c r="BI3210" i="9" s="1"/>
  <c r="BG3210" i="9"/>
  <c r="AT3210" i="9"/>
  <c r="AG3210" i="9"/>
  <c r="T3210" i="9"/>
  <c r="BI3209" i="9"/>
  <c r="BH3209" i="9"/>
  <c r="BG3209" i="9"/>
  <c r="AT3209" i="9"/>
  <c r="AG3209" i="9"/>
  <c r="T3209" i="9"/>
  <c r="BH3208" i="9"/>
  <c r="BI3208" i="9" s="1"/>
  <c r="BG3208" i="9"/>
  <c r="AT3208" i="9"/>
  <c r="AG3208" i="9"/>
  <c r="T3208" i="9"/>
  <c r="BI3207" i="9"/>
  <c r="BH3207" i="9"/>
  <c r="BG3207" i="9"/>
  <c r="AT3207" i="9"/>
  <c r="AG3207" i="9"/>
  <c r="T3207" i="9"/>
  <c r="BH3206" i="9"/>
  <c r="BI3206" i="9" s="1"/>
  <c r="BG3206" i="9"/>
  <c r="AT3206" i="9"/>
  <c r="AG3206" i="9"/>
  <c r="T3206" i="9"/>
  <c r="BI3205" i="9"/>
  <c r="BH3205" i="9"/>
  <c r="BG3205" i="9"/>
  <c r="AT3205" i="9"/>
  <c r="AG3205" i="9"/>
  <c r="T3205" i="9"/>
  <c r="BI3204" i="9"/>
  <c r="BH3204" i="9"/>
  <c r="BG3204" i="9"/>
  <c r="AT3204" i="9"/>
  <c r="AG3204" i="9"/>
  <c r="T3204" i="9"/>
  <c r="BH3203" i="9"/>
  <c r="BI3203" i="9" s="1"/>
  <c r="BG3203" i="9"/>
  <c r="AT3203" i="9"/>
  <c r="AG3203" i="9"/>
  <c r="T3203" i="9"/>
  <c r="BH3202" i="9"/>
  <c r="BI3202" i="9" s="1"/>
  <c r="BG3202" i="9"/>
  <c r="AT3202" i="9"/>
  <c r="AG3202" i="9"/>
  <c r="T3202" i="9"/>
  <c r="BI3201" i="9"/>
  <c r="BH3201" i="9"/>
  <c r="BG3201" i="9"/>
  <c r="AT3201" i="9"/>
  <c r="AG3201" i="9"/>
  <c r="T3201" i="9"/>
  <c r="BI3200" i="9"/>
  <c r="BH3200" i="9"/>
  <c r="BG3200" i="9"/>
  <c r="AT3200" i="9"/>
  <c r="AG3200" i="9"/>
  <c r="T3200" i="9"/>
  <c r="BH3199" i="9"/>
  <c r="BI3199" i="9" s="1"/>
  <c r="BG3199" i="9"/>
  <c r="AT3199" i="9"/>
  <c r="AG3199" i="9"/>
  <c r="T3199" i="9"/>
  <c r="BH3198" i="9"/>
  <c r="BI3198" i="9" s="1"/>
  <c r="BG3198" i="9"/>
  <c r="AT3198" i="9"/>
  <c r="AG3198" i="9"/>
  <c r="T3198" i="9"/>
  <c r="BI3197" i="9"/>
  <c r="BH3197" i="9"/>
  <c r="BG3197" i="9"/>
  <c r="AT3197" i="9"/>
  <c r="AG3197" i="9"/>
  <c r="T3197" i="9"/>
  <c r="BH3196" i="9"/>
  <c r="BI3196" i="9" s="1"/>
  <c r="BG3196" i="9"/>
  <c r="AT3196" i="9"/>
  <c r="AG3196" i="9"/>
  <c r="T3196" i="9"/>
  <c r="BI3195" i="9"/>
  <c r="BH3195" i="9"/>
  <c r="BG3195" i="9"/>
  <c r="AT3195" i="9"/>
  <c r="AG3195" i="9"/>
  <c r="T3195" i="9"/>
  <c r="BH3194" i="9"/>
  <c r="BI3194" i="9" s="1"/>
  <c r="BG3194" i="9"/>
  <c r="AT3194" i="9"/>
  <c r="AG3194" i="9"/>
  <c r="T3194" i="9"/>
  <c r="BI3193" i="9"/>
  <c r="BH3193" i="9"/>
  <c r="BG3193" i="9"/>
  <c r="AT3193" i="9"/>
  <c r="AG3193" i="9"/>
  <c r="T3193" i="9"/>
  <c r="BH3192" i="9"/>
  <c r="BI3192" i="9" s="1"/>
  <c r="BG3192" i="9"/>
  <c r="AT3192" i="9"/>
  <c r="AG3192" i="9"/>
  <c r="T3192" i="9"/>
  <c r="BH3191" i="9"/>
  <c r="BI3191" i="9" s="1"/>
  <c r="BG3191" i="9"/>
  <c r="AT3191" i="9"/>
  <c r="AG3191" i="9"/>
  <c r="T3191" i="9"/>
  <c r="BH3190" i="9"/>
  <c r="BI3190" i="9" s="1"/>
  <c r="BG3190" i="9"/>
  <c r="AT3190" i="9"/>
  <c r="AG3190" i="9"/>
  <c r="T3190" i="9"/>
  <c r="BH3189" i="9"/>
  <c r="BI3189" i="9" s="1"/>
  <c r="BG3189" i="9"/>
  <c r="AT3189" i="9"/>
  <c r="AG3189" i="9"/>
  <c r="T3189" i="9"/>
  <c r="BI3188" i="9"/>
  <c r="BH3188" i="9"/>
  <c r="BG3188" i="9"/>
  <c r="AT3188" i="9"/>
  <c r="AG3188" i="9"/>
  <c r="T3188" i="9"/>
  <c r="BI3187" i="9"/>
  <c r="BH3187" i="9"/>
  <c r="BG3187" i="9"/>
  <c r="AT3187" i="9"/>
  <c r="AG3187" i="9"/>
  <c r="T3187" i="9"/>
  <c r="BH3186" i="9"/>
  <c r="BI3186" i="9" s="1"/>
  <c r="BG3186" i="9"/>
  <c r="AT3186" i="9"/>
  <c r="AG3186" i="9"/>
  <c r="T3186" i="9"/>
  <c r="BH3185" i="9"/>
  <c r="BI3185" i="9" s="1"/>
  <c r="BG3185" i="9"/>
  <c r="AT3185" i="9"/>
  <c r="AG3185" i="9"/>
  <c r="T3185" i="9"/>
  <c r="BH3184" i="9"/>
  <c r="BI3184" i="9" s="1"/>
  <c r="BG3184" i="9"/>
  <c r="AT3184" i="9"/>
  <c r="AG3184" i="9"/>
  <c r="T3184" i="9"/>
  <c r="BH3183" i="9"/>
  <c r="BI3183" i="9" s="1"/>
  <c r="BG3183" i="9"/>
  <c r="AT3183" i="9"/>
  <c r="AG3183" i="9"/>
  <c r="T3183" i="9"/>
  <c r="BH3182" i="9"/>
  <c r="BI3182" i="9" s="1"/>
  <c r="BG3182" i="9"/>
  <c r="AT3182" i="9"/>
  <c r="AG3182" i="9"/>
  <c r="T3182" i="9"/>
  <c r="BI3181" i="9"/>
  <c r="BH3181" i="9"/>
  <c r="BG3181" i="9"/>
  <c r="AT3181" i="9"/>
  <c r="AG3181" i="9"/>
  <c r="T3181" i="9"/>
  <c r="BI3180" i="9"/>
  <c r="BH3180" i="9"/>
  <c r="BG3180" i="9"/>
  <c r="AT3180" i="9"/>
  <c r="AG3180" i="9"/>
  <c r="T3180" i="9"/>
  <c r="BI3179" i="9"/>
  <c r="BH3179" i="9"/>
  <c r="BG3179" i="9"/>
  <c r="AT3179" i="9"/>
  <c r="AG3179" i="9"/>
  <c r="T3179" i="9"/>
  <c r="BH3178" i="9"/>
  <c r="BI3178" i="9" s="1"/>
  <c r="BG3178" i="9"/>
  <c r="AT3178" i="9"/>
  <c r="AG3178" i="9"/>
  <c r="T3178" i="9"/>
  <c r="BH3177" i="9"/>
  <c r="BI3177" i="9" s="1"/>
  <c r="BG3177" i="9"/>
  <c r="AT3177" i="9"/>
  <c r="AG3177" i="9"/>
  <c r="T3177" i="9"/>
  <c r="BH3176" i="9"/>
  <c r="BI3176" i="9" s="1"/>
  <c r="BG3176" i="9"/>
  <c r="AT3176" i="9"/>
  <c r="AG3176" i="9"/>
  <c r="T3176" i="9"/>
  <c r="BI3175" i="9"/>
  <c r="BH3175" i="9"/>
  <c r="BG3175" i="9"/>
  <c r="AT3175" i="9"/>
  <c r="AG3175" i="9"/>
  <c r="T3175" i="9"/>
  <c r="BH3174" i="9"/>
  <c r="BI3174" i="9" s="1"/>
  <c r="BG3174" i="9"/>
  <c r="AT3174" i="9"/>
  <c r="AG3174" i="9"/>
  <c r="T3174" i="9"/>
  <c r="BI3173" i="9"/>
  <c r="BH3173" i="9"/>
  <c r="BG3173" i="9"/>
  <c r="AT3173" i="9"/>
  <c r="AG3173" i="9"/>
  <c r="T3173" i="9"/>
  <c r="BI3172" i="9"/>
  <c r="BH3172" i="9"/>
  <c r="BG3172" i="9"/>
  <c r="AT3172" i="9"/>
  <c r="AG3172" i="9"/>
  <c r="T3172" i="9"/>
  <c r="BH3171" i="9"/>
  <c r="BI3171" i="9" s="1"/>
  <c r="BG3171" i="9"/>
  <c r="AT3171" i="9"/>
  <c r="AG3171" i="9"/>
  <c r="T3171" i="9"/>
  <c r="BH3170" i="9"/>
  <c r="BI3170" i="9" s="1"/>
  <c r="BG3170" i="9"/>
  <c r="AT3170" i="9"/>
  <c r="AG3170" i="9"/>
  <c r="T3170" i="9"/>
  <c r="BH3169" i="9"/>
  <c r="BI3169" i="9" s="1"/>
  <c r="BG3169" i="9"/>
  <c r="AT3169" i="9"/>
  <c r="AG3169" i="9"/>
  <c r="T3169" i="9"/>
  <c r="BI3168" i="9"/>
  <c r="BH3168" i="9"/>
  <c r="BG3168" i="9"/>
  <c r="AT3168" i="9"/>
  <c r="AG3168" i="9"/>
  <c r="T3168" i="9"/>
  <c r="BH3167" i="9"/>
  <c r="BI3167" i="9" s="1"/>
  <c r="BG3167" i="9"/>
  <c r="AT3167" i="9"/>
  <c r="AG3167" i="9"/>
  <c r="T3167" i="9"/>
  <c r="BH3166" i="9"/>
  <c r="BI3166" i="9" s="1"/>
  <c r="BG3166" i="9"/>
  <c r="AT3166" i="9"/>
  <c r="AG3166" i="9"/>
  <c r="T3166" i="9"/>
  <c r="BI3165" i="9"/>
  <c r="BH3165" i="9"/>
  <c r="BG3165" i="9"/>
  <c r="AT3165" i="9"/>
  <c r="AG3165" i="9"/>
  <c r="T3165" i="9"/>
  <c r="BH3164" i="9"/>
  <c r="BI3164" i="9" s="1"/>
  <c r="BG3164" i="9"/>
  <c r="AT3164" i="9"/>
  <c r="AG3164" i="9"/>
  <c r="T3164" i="9"/>
  <c r="BI3163" i="9"/>
  <c r="BH3163" i="9"/>
  <c r="BG3163" i="9"/>
  <c r="AT3163" i="9"/>
  <c r="AG3163" i="9"/>
  <c r="T3163" i="9"/>
  <c r="BH3162" i="9"/>
  <c r="BI3162" i="9" s="1"/>
  <c r="BG3162" i="9"/>
  <c r="AT3162" i="9"/>
  <c r="AG3162" i="9"/>
  <c r="T3162" i="9"/>
  <c r="BH3161" i="9"/>
  <c r="BI3161" i="9" s="1"/>
  <c r="BG3161" i="9"/>
  <c r="AT3161" i="9"/>
  <c r="AG3161" i="9"/>
  <c r="T3161" i="9"/>
  <c r="BH3160" i="9"/>
  <c r="BI3160" i="9" s="1"/>
  <c r="BG3160" i="9"/>
  <c r="AT3160" i="9"/>
  <c r="AG3160" i="9"/>
  <c r="T3160" i="9"/>
  <c r="BH3159" i="9"/>
  <c r="BI3159" i="9" s="1"/>
  <c r="BG3159" i="9"/>
  <c r="AT3159" i="9"/>
  <c r="AG3159" i="9"/>
  <c r="T3159" i="9"/>
  <c r="BH3158" i="9"/>
  <c r="BI3158" i="9" s="1"/>
  <c r="BG3158" i="9"/>
  <c r="AT3158" i="9"/>
  <c r="AG3158" i="9"/>
  <c r="T3158" i="9"/>
  <c r="BH3157" i="9"/>
  <c r="BI3157" i="9" s="1"/>
  <c r="BG3157" i="9"/>
  <c r="AT3157" i="9"/>
  <c r="AG3157" i="9"/>
  <c r="T3157" i="9"/>
  <c r="BI3156" i="9"/>
  <c r="BH3156" i="9"/>
  <c r="BG3156" i="9"/>
  <c r="AT3156" i="9"/>
  <c r="AG3156" i="9"/>
  <c r="T3156" i="9"/>
  <c r="BI3155" i="9"/>
  <c r="BH3155" i="9"/>
  <c r="BG3155" i="9"/>
  <c r="AT3155" i="9"/>
  <c r="AG3155" i="9"/>
  <c r="T3155" i="9"/>
  <c r="BH3154" i="9"/>
  <c r="BI3154" i="9" s="1"/>
  <c r="BG3154" i="9"/>
  <c r="AT3154" i="9"/>
  <c r="AG3154" i="9"/>
  <c r="T3154" i="9"/>
  <c r="BH3153" i="9"/>
  <c r="BI3153" i="9" s="1"/>
  <c r="BG3153" i="9"/>
  <c r="AT3153" i="9"/>
  <c r="AG3153" i="9"/>
  <c r="T3153" i="9"/>
  <c r="BH3152" i="9"/>
  <c r="BI3152" i="9" s="1"/>
  <c r="BG3152" i="9"/>
  <c r="AT3152" i="9"/>
  <c r="AG3152" i="9"/>
  <c r="T3152" i="9"/>
  <c r="BH3151" i="9"/>
  <c r="BI3151" i="9" s="1"/>
  <c r="BG3151" i="9"/>
  <c r="AT3151" i="9"/>
  <c r="AG3151" i="9"/>
  <c r="T3151" i="9"/>
  <c r="BH3150" i="9"/>
  <c r="BI3150" i="9" s="1"/>
  <c r="BG3150" i="9"/>
  <c r="AT3150" i="9"/>
  <c r="AG3150" i="9"/>
  <c r="T3150" i="9"/>
  <c r="BI3149" i="9"/>
  <c r="BH3149" i="9"/>
  <c r="BG3149" i="9"/>
  <c r="AT3149" i="9"/>
  <c r="AG3149" i="9"/>
  <c r="T3149" i="9"/>
  <c r="BI3148" i="9"/>
  <c r="BH3148" i="9"/>
  <c r="BG3148" i="9"/>
  <c r="AT3148" i="9"/>
  <c r="AG3148" i="9"/>
  <c r="T3148" i="9"/>
  <c r="BI3147" i="9"/>
  <c r="BH3147" i="9"/>
  <c r="BG3147" i="9"/>
  <c r="AT3147" i="9"/>
  <c r="AG3147" i="9"/>
  <c r="T3147" i="9"/>
  <c r="BH3146" i="9"/>
  <c r="BI3146" i="9" s="1"/>
  <c r="BG3146" i="9"/>
  <c r="AT3146" i="9"/>
  <c r="AG3146" i="9"/>
  <c r="T3146" i="9"/>
  <c r="BH3145" i="9"/>
  <c r="BI3145" i="9" s="1"/>
  <c r="BG3145" i="9"/>
  <c r="AT3145" i="9"/>
  <c r="AG3145" i="9"/>
  <c r="T3145" i="9"/>
  <c r="BH3144" i="9"/>
  <c r="BI3144" i="9" s="1"/>
  <c r="BG3144" i="9"/>
  <c r="AT3144" i="9"/>
  <c r="AG3144" i="9"/>
  <c r="T3144" i="9"/>
  <c r="BI3143" i="9"/>
  <c r="BH3143" i="9"/>
  <c r="BG3143" i="9"/>
  <c r="AT3143" i="9"/>
  <c r="AG3143" i="9"/>
  <c r="T3143" i="9"/>
  <c r="BH3142" i="9"/>
  <c r="BI3142" i="9" s="1"/>
  <c r="BG3142" i="9"/>
  <c r="AT3142" i="9"/>
  <c r="AG3142" i="9"/>
  <c r="T3142" i="9"/>
  <c r="BI3141" i="9"/>
  <c r="BH3141" i="9"/>
  <c r="BG3141" i="9"/>
  <c r="AT3141" i="9"/>
  <c r="AG3141" i="9"/>
  <c r="T3141" i="9"/>
  <c r="BI3140" i="9"/>
  <c r="BH3140" i="9"/>
  <c r="BG3140" i="9"/>
  <c r="AT3140" i="9"/>
  <c r="AG3140" i="9"/>
  <c r="T3140" i="9"/>
  <c r="BH3139" i="9"/>
  <c r="BI3139" i="9" s="1"/>
  <c r="BG3139" i="9"/>
  <c r="AT3139" i="9"/>
  <c r="AG3139" i="9"/>
  <c r="T3139" i="9"/>
  <c r="BH3138" i="9"/>
  <c r="BI3138" i="9" s="1"/>
  <c r="BG3138" i="9"/>
  <c r="AT3138" i="9"/>
  <c r="AG3138" i="9"/>
  <c r="T3138" i="9"/>
  <c r="BH3137" i="9"/>
  <c r="BI3137" i="9" s="1"/>
  <c r="BG3137" i="9"/>
  <c r="AT3137" i="9"/>
  <c r="AG3137" i="9"/>
  <c r="T3137" i="9"/>
  <c r="BH3136" i="9"/>
  <c r="BI3136" i="9" s="1"/>
  <c r="BG3136" i="9"/>
  <c r="AT3136" i="9"/>
  <c r="AG3136" i="9"/>
  <c r="T3136" i="9"/>
  <c r="BH3135" i="9"/>
  <c r="BI3135" i="9" s="1"/>
  <c r="BG3135" i="9"/>
  <c r="AT3135" i="9"/>
  <c r="AG3135" i="9"/>
  <c r="T3135" i="9"/>
  <c r="BH3134" i="9"/>
  <c r="BI3134" i="9" s="1"/>
  <c r="BG3134" i="9"/>
  <c r="AT3134" i="9"/>
  <c r="AG3134" i="9"/>
  <c r="T3134" i="9"/>
  <c r="BI3133" i="9"/>
  <c r="BH3133" i="9"/>
  <c r="BG3133" i="9"/>
  <c r="AT3133" i="9"/>
  <c r="AG3133" i="9"/>
  <c r="T3133" i="9"/>
  <c r="BH3132" i="9"/>
  <c r="BI3132" i="9" s="1"/>
  <c r="BG3132" i="9"/>
  <c r="AT3132" i="9"/>
  <c r="AG3132" i="9"/>
  <c r="T3132" i="9"/>
  <c r="BI3131" i="9"/>
  <c r="BH3131" i="9"/>
  <c r="BG3131" i="9"/>
  <c r="AT3131" i="9"/>
  <c r="AG3131" i="9"/>
  <c r="T3131" i="9"/>
  <c r="BH3130" i="9"/>
  <c r="BI3130" i="9" s="1"/>
  <c r="BG3130" i="9"/>
  <c r="AT3130" i="9"/>
  <c r="AG3130" i="9"/>
  <c r="T3130" i="9"/>
  <c r="BI3129" i="9"/>
  <c r="BH3129" i="9"/>
  <c r="BG3129" i="9"/>
  <c r="AT3129" i="9"/>
  <c r="AG3129" i="9"/>
  <c r="T3129" i="9"/>
  <c r="BH3128" i="9"/>
  <c r="BI3128" i="9" s="1"/>
  <c r="BG3128" i="9"/>
  <c r="AT3128" i="9"/>
  <c r="AG3128" i="9"/>
  <c r="T3128" i="9"/>
  <c r="BH3127" i="9"/>
  <c r="BI3127" i="9" s="1"/>
  <c r="BG3127" i="9"/>
  <c r="AT3127" i="9"/>
  <c r="AG3127" i="9"/>
  <c r="T3127" i="9"/>
  <c r="BH3126" i="9"/>
  <c r="BI3126" i="9" s="1"/>
  <c r="BG3126" i="9"/>
  <c r="AT3126" i="9"/>
  <c r="AG3126" i="9"/>
  <c r="T3126" i="9"/>
  <c r="BH3125" i="9"/>
  <c r="BI3125" i="9" s="1"/>
  <c r="BG3125" i="9"/>
  <c r="AT3125" i="9"/>
  <c r="AG3125" i="9"/>
  <c r="T3125" i="9"/>
  <c r="BI3124" i="9"/>
  <c r="BH3124" i="9"/>
  <c r="BG3124" i="9"/>
  <c r="AT3124" i="9"/>
  <c r="AG3124" i="9"/>
  <c r="T3124" i="9"/>
  <c r="BI3123" i="9"/>
  <c r="BH3123" i="9"/>
  <c r="BG3123" i="9"/>
  <c r="AT3123" i="9"/>
  <c r="AG3123" i="9"/>
  <c r="T3123" i="9"/>
  <c r="BH3122" i="9"/>
  <c r="BI3122" i="9" s="1"/>
  <c r="BG3122" i="9"/>
  <c r="AT3122" i="9"/>
  <c r="AG3122" i="9"/>
  <c r="T3122" i="9"/>
  <c r="BH3121" i="9"/>
  <c r="BI3121" i="9" s="1"/>
  <c r="BG3121" i="9"/>
  <c r="AT3121" i="9"/>
  <c r="AG3121" i="9"/>
  <c r="T3121" i="9"/>
  <c r="BI3120" i="9"/>
  <c r="BH3120" i="9"/>
  <c r="BG3120" i="9"/>
  <c r="AT3120" i="9"/>
  <c r="AG3120" i="9"/>
  <c r="T3120" i="9"/>
  <c r="BH3119" i="9"/>
  <c r="BI3119" i="9" s="1"/>
  <c r="BG3119" i="9"/>
  <c r="AT3119" i="9"/>
  <c r="AG3119" i="9"/>
  <c r="T3119" i="9"/>
  <c r="BH3118" i="9"/>
  <c r="BI3118" i="9" s="1"/>
  <c r="BG3118" i="9"/>
  <c r="AT3118" i="9"/>
  <c r="AG3118" i="9"/>
  <c r="T3118" i="9"/>
  <c r="BH3117" i="9"/>
  <c r="BI3117" i="9" s="1"/>
  <c r="BG3117" i="9"/>
  <c r="AT3117" i="9"/>
  <c r="AG3117" i="9"/>
  <c r="T3117" i="9"/>
  <c r="BI3116" i="9"/>
  <c r="BH3116" i="9"/>
  <c r="BG3116" i="9"/>
  <c r="AT3116" i="9"/>
  <c r="AG3116" i="9"/>
  <c r="T3116" i="9"/>
  <c r="BI3115" i="9"/>
  <c r="BH3115" i="9"/>
  <c r="BG3115" i="9"/>
  <c r="AT3115" i="9"/>
  <c r="AG3115" i="9"/>
  <c r="T3115" i="9"/>
  <c r="BH3114" i="9"/>
  <c r="BI3114" i="9" s="1"/>
  <c r="BG3114" i="9"/>
  <c r="AT3114" i="9"/>
  <c r="AG3114" i="9"/>
  <c r="T3114" i="9"/>
  <c r="BH3113" i="9"/>
  <c r="BI3113" i="9" s="1"/>
  <c r="BG3113" i="9"/>
  <c r="AT3113" i="9"/>
  <c r="AG3113" i="9"/>
  <c r="T3113" i="9"/>
  <c r="BH3112" i="9"/>
  <c r="BI3112" i="9" s="1"/>
  <c r="BG3112" i="9"/>
  <c r="AT3112" i="9"/>
  <c r="AG3112" i="9"/>
  <c r="T3112" i="9"/>
  <c r="BH3111" i="9"/>
  <c r="BI3111" i="9" s="1"/>
  <c r="BG3111" i="9"/>
  <c r="AT3111" i="9"/>
  <c r="AG3111" i="9"/>
  <c r="T3111" i="9"/>
  <c r="BH3110" i="9"/>
  <c r="BI3110" i="9" s="1"/>
  <c r="BG3110" i="9"/>
  <c r="AT3110" i="9"/>
  <c r="AG3110" i="9"/>
  <c r="T3110" i="9"/>
  <c r="BH3109" i="9"/>
  <c r="BI3109" i="9" s="1"/>
  <c r="BG3109" i="9"/>
  <c r="AT3109" i="9"/>
  <c r="AG3109" i="9"/>
  <c r="T3109" i="9"/>
  <c r="BI3108" i="9"/>
  <c r="BH3108" i="9"/>
  <c r="BG3108" i="9"/>
  <c r="AT3108" i="9"/>
  <c r="AG3108" i="9"/>
  <c r="T3108" i="9"/>
  <c r="BI3107" i="9"/>
  <c r="BH3107" i="9"/>
  <c r="BG3107" i="9"/>
  <c r="AT3107" i="9"/>
  <c r="AG3107" i="9"/>
  <c r="T3107" i="9"/>
  <c r="BH3106" i="9"/>
  <c r="BI3106" i="9" s="1"/>
  <c r="BG3106" i="9"/>
  <c r="AT3106" i="9"/>
  <c r="AG3106" i="9"/>
  <c r="T3106" i="9"/>
  <c r="BH3105" i="9"/>
  <c r="BI3105" i="9" s="1"/>
  <c r="BG3105" i="9"/>
  <c r="AT3105" i="9"/>
  <c r="AG3105" i="9"/>
  <c r="T3105" i="9"/>
  <c r="BH3104" i="9"/>
  <c r="BI3104" i="9" s="1"/>
  <c r="BG3104" i="9"/>
  <c r="AT3104" i="9"/>
  <c r="AG3104" i="9"/>
  <c r="T3104" i="9"/>
  <c r="BH3103" i="9"/>
  <c r="BI3103" i="9" s="1"/>
  <c r="BG3103" i="9"/>
  <c r="AT3103" i="9"/>
  <c r="AG3103" i="9"/>
  <c r="T3103" i="9"/>
  <c r="BI3102" i="9"/>
  <c r="BH3102" i="9"/>
  <c r="BG3102" i="9"/>
  <c r="AT3102" i="9"/>
  <c r="AG3102" i="9"/>
  <c r="T3102" i="9"/>
  <c r="BH3101" i="9"/>
  <c r="BI3101" i="9" s="1"/>
  <c r="BG3101" i="9"/>
  <c r="AT3101" i="9"/>
  <c r="AG3101" i="9"/>
  <c r="T3101" i="9"/>
  <c r="BI3100" i="9"/>
  <c r="BH3100" i="9"/>
  <c r="BG3100" i="9"/>
  <c r="AT3100" i="9"/>
  <c r="AG3100" i="9"/>
  <c r="T3100" i="9"/>
  <c r="BH3099" i="9"/>
  <c r="BI3099" i="9" s="1"/>
  <c r="BG3099" i="9"/>
  <c r="AT3099" i="9"/>
  <c r="AG3099" i="9"/>
  <c r="T3099" i="9"/>
  <c r="BI3098" i="9"/>
  <c r="BH3098" i="9"/>
  <c r="BG3098" i="9"/>
  <c r="AT3098" i="9"/>
  <c r="AG3098" i="9"/>
  <c r="T3098" i="9"/>
  <c r="BH3097" i="9"/>
  <c r="BI3097" i="9" s="1"/>
  <c r="BG3097" i="9"/>
  <c r="AT3097" i="9"/>
  <c r="AG3097" i="9"/>
  <c r="T3097" i="9"/>
  <c r="BH3096" i="9"/>
  <c r="BI3096" i="9" s="1"/>
  <c r="BG3096" i="9"/>
  <c r="AT3096" i="9"/>
  <c r="AG3096" i="9"/>
  <c r="T3096" i="9"/>
  <c r="BI3095" i="9"/>
  <c r="BH3095" i="9"/>
  <c r="BG3095" i="9"/>
  <c r="AT3095" i="9"/>
  <c r="AG3095" i="9"/>
  <c r="T3095" i="9"/>
  <c r="BH3094" i="9"/>
  <c r="BI3094" i="9" s="1"/>
  <c r="BG3094" i="9"/>
  <c r="AT3094" i="9"/>
  <c r="AG3094" i="9"/>
  <c r="T3094" i="9"/>
  <c r="BH3093" i="9"/>
  <c r="BI3093" i="9" s="1"/>
  <c r="BG3093" i="9"/>
  <c r="AT3093" i="9"/>
  <c r="AG3093" i="9"/>
  <c r="T3093" i="9"/>
  <c r="BH3092" i="9"/>
  <c r="BI3092" i="9" s="1"/>
  <c r="BG3092" i="9"/>
  <c r="AT3092" i="9"/>
  <c r="AG3092" i="9"/>
  <c r="T3092" i="9"/>
  <c r="BI3091" i="9"/>
  <c r="BH3091" i="9"/>
  <c r="BG3091" i="9"/>
  <c r="AT3091" i="9"/>
  <c r="AG3091" i="9"/>
  <c r="T3091" i="9"/>
  <c r="BI3090" i="9"/>
  <c r="BH3090" i="9"/>
  <c r="BG3090" i="9"/>
  <c r="AT3090" i="9"/>
  <c r="AG3090" i="9"/>
  <c r="T3090" i="9"/>
  <c r="BH3089" i="9"/>
  <c r="BI3089" i="9" s="1"/>
  <c r="BG3089" i="9"/>
  <c r="AT3089" i="9"/>
  <c r="AG3089" i="9"/>
  <c r="T3089" i="9"/>
  <c r="BI3088" i="9"/>
  <c r="BH3088" i="9"/>
  <c r="BG3088" i="9"/>
  <c r="AT3088" i="9"/>
  <c r="AG3088" i="9"/>
  <c r="T3088" i="9"/>
  <c r="BH3087" i="9"/>
  <c r="BI3087" i="9" s="1"/>
  <c r="BG3087" i="9"/>
  <c r="AT3087" i="9"/>
  <c r="AG3087" i="9"/>
  <c r="T3087" i="9"/>
  <c r="BH3086" i="9"/>
  <c r="BI3086" i="9" s="1"/>
  <c r="BG3086" i="9"/>
  <c r="AT3086" i="9"/>
  <c r="AG3086" i="9"/>
  <c r="T3086" i="9"/>
  <c r="BH3085" i="9"/>
  <c r="BI3085" i="9" s="1"/>
  <c r="BG3085" i="9"/>
  <c r="AT3085" i="9"/>
  <c r="AG3085" i="9"/>
  <c r="T3085" i="9"/>
  <c r="BI3084" i="9"/>
  <c r="BH3084" i="9"/>
  <c r="BG3084" i="9"/>
  <c r="AT3084" i="9"/>
  <c r="AG3084" i="9"/>
  <c r="T3084" i="9"/>
  <c r="BI3083" i="9"/>
  <c r="BH3083" i="9"/>
  <c r="BG3083" i="9"/>
  <c r="AT3083" i="9"/>
  <c r="AG3083" i="9"/>
  <c r="T3083" i="9"/>
  <c r="BI3082" i="9"/>
  <c r="BH3082" i="9"/>
  <c r="BG3082" i="9"/>
  <c r="AT3082" i="9"/>
  <c r="AG3082" i="9"/>
  <c r="T3082" i="9"/>
  <c r="BH3081" i="9"/>
  <c r="BI3081" i="9" s="1"/>
  <c r="BG3081" i="9"/>
  <c r="AT3081" i="9"/>
  <c r="AG3081" i="9"/>
  <c r="T3081" i="9"/>
  <c r="BH3080" i="9"/>
  <c r="BI3080" i="9" s="1"/>
  <c r="BG3080" i="9"/>
  <c r="AT3080" i="9"/>
  <c r="AG3080" i="9"/>
  <c r="T3080" i="9"/>
  <c r="BH3079" i="9"/>
  <c r="BI3079" i="9" s="1"/>
  <c r="BG3079" i="9"/>
  <c r="AT3079" i="9"/>
  <c r="AG3079" i="9"/>
  <c r="T3079" i="9"/>
  <c r="BH3078" i="9"/>
  <c r="BI3078" i="9" s="1"/>
  <c r="BG3078" i="9"/>
  <c r="AT3078" i="9"/>
  <c r="AG3078" i="9"/>
  <c r="T3078" i="9"/>
  <c r="BH3077" i="9"/>
  <c r="BI3077" i="9" s="1"/>
  <c r="BG3077" i="9"/>
  <c r="AT3077" i="9"/>
  <c r="AG3077" i="9"/>
  <c r="T3077" i="9"/>
  <c r="BI3076" i="9"/>
  <c r="BH3076" i="9"/>
  <c r="BG3076" i="9"/>
  <c r="AT3076" i="9"/>
  <c r="AG3076" i="9"/>
  <c r="T3076" i="9"/>
  <c r="BI3075" i="9"/>
  <c r="BH3075" i="9"/>
  <c r="BG3075" i="9"/>
  <c r="AT3075" i="9"/>
  <c r="AG3075" i="9"/>
  <c r="T3075" i="9"/>
  <c r="BH3074" i="9"/>
  <c r="BI3074" i="9" s="1"/>
  <c r="BG3074" i="9"/>
  <c r="AT3074" i="9"/>
  <c r="AG3074" i="9"/>
  <c r="T3074" i="9"/>
  <c r="BH3073" i="9"/>
  <c r="BI3073" i="9" s="1"/>
  <c r="BG3073" i="9"/>
  <c r="AT3073" i="9"/>
  <c r="AG3073" i="9"/>
  <c r="T3073" i="9"/>
  <c r="BH3072" i="9"/>
  <c r="BI3072" i="9" s="1"/>
  <c r="BG3072" i="9"/>
  <c r="AT3072" i="9"/>
  <c r="AG3072" i="9"/>
  <c r="T3072" i="9"/>
  <c r="BH3071" i="9"/>
  <c r="BI3071" i="9" s="1"/>
  <c r="BG3071" i="9"/>
  <c r="AT3071" i="9"/>
  <c r="AG3071" i="9"/>
  <c r="T3071" i="9"/>
  <c r="BI3070" i="9"/>
  <c r="BH3070" i="9"/>
  <c r="BG3070" i="9"/>
  <c r="AT3070" i="9"/>
  <c r="AG3070" i="9"/>
  <c r="T3070" i="9"/>
  <c r="BH3069" i="9"/>
  <c r="BI3069" i="9" s="1"/>
  <c r="BG3069" i="9"/>
  <c r="AT3069" i="9"/>
  <c r="AG3069" i="9"/>
  <c r="T3069" i="9"/>
  <c r="BI3068" i="9"/>
  <c r="BH3068" i="9"/>
  <c r="BG3068" i="9"/>
  <c r="AT3068" i="9"/>
  <c r="AG3068" i="9"/>
  <c r="T3068" i="9"/>
  <c r="BH3067" i="9"/>
  <c r="BI3067" i="9" s="1"/>
  <c r="BG3067" i="9"/>
  <c r="AT3067" i="9"/>
  <c r="AG3067" i="9"/>
  <c r="T3067" i="9"/>
  <c r="BI3066" i="9"/>
  <c r="BH3066" i="9"/>
  <c r="BG3066" i="9"/>
  <c r="AT3066" i="9"/>
  <c r="AG3066" i="9"/>
  <c r="T3066" i="9"/>
  <c r="BH3065" i="9"/>
  <c r="BI3065" i="9" s="1"/>
  <c r="BG3065" i="9"/>
  <c r="AT3065" i="9"/>
  <c r="AG3065" i="9"/>
  <c r="T3065" i="9"/>
  <c r="BH3064" i="9"/>
  <c r="BI3064" i="9" s="1"/>
  <c r="BG3064" i="9"/>
  <c r="AT3064" i="9"/>
  <c r="AG3064" i="9"/>
  <c r="T3064" i="9"/>
  <c r="BI3063" i="9"/>
  <c r="BH3063" i="9"/>
  <c r="BG3063" i="9"/>
  <c r="AT3063" i="9"/>
  <c r="AG3063" i="9"/>
  <c r="T3063" i="9"/>
  <c r="BH3062" i="9"/>
  <c r="BI3062" i="9" s="1"/>
  <c r="BG3062" i="9"/>
  <c r="AT3062" i="9"/>
  <c r="AG3062" i="9"/>
  <c r="T3062" i="9"/>
  <c r="BH3061" i="9"/>
  <c r="BI3061" i="9" s="1"/>
  <c r="BG3061" i="9"/>
  <c r="AT3061" i="9"/>
  <c r="AG3061" i="9"/>
  <c r="T3061" i="9"/>
  <c r="BH3060" i="9"/>
  <c r="BI3060" i="9" s="1"/>
  <c r="BG3060" i="9"/>
  <c r="AT3060" i="9"/>
  <c r="AG3060" i="9"/>
  <c r="T3060" i="9"/>
  <c r="BI3059" i="9"/>
  <c r="BH3059" i="9"/>
  <c r="BG3059" i="9"/>
  <c r="AT3059" i="9"/>
  <c r="AG3059" i="9"/>
  <c r="T3059" i="9"/>
  <c r="BI3058" i="9"/>
  <c r="BH3058" i="9"/>
  <c r="BG3058" i="9"/>
  <c r="AT3058" i="9"/>
  <c r="AG3058" i="9"/>
  <c r="T3058" i="9"/>
  <c r="BH3057" i="9"/>
  <c r="BI3057" i="9" s="1"/>
  <c r="BG3057" i="9"/>
  <c r="AT3057" i="9"/>
  <c r="AG3057" i="9"/>
  <c r="T3057" i="9"/>
  <c r="BI3056" i="9"/>
  <c r="BH3056" i="9"/>
  <c r="BG3056" i="9"/>
  <c r="AT3056" i="9"/>
  <c r="AG3056" i="9"/>
  <c r="T3056" i="9"/>
  <c r="BH3055" i="9"/>
  <c r="BI3055" i="9" s="1"/>
  <c r="BG3055" i="9"/>
  <c r="AT3055" i="9"/>
  <c r="AG3055" i="9"/>
  <c r="T3055" i="9"/>
  <c r="BH3054" i="9"/>
  <c r="BI3054" i="9" s="1"/>
  <c r="BG3054" i="9"/>
  <c r="AT3054" i="9"/>
  <c r="AG3054" i="9"/>
  <c r="T3054" i="9"/>
  <c r="BH3053" i="9"/>
  <c r="BI3053" i="9" s="1"/>
  <c r="BG3053" i="9"/>
  <c r="AT3053" i="9"/>
  <c r="AG3053" i="9"/>
  <c r="T3053" i="9"/>
  <c r="BI3052" i="9"/>
  <c r="BH3052" i="9"/>
  <c r="BG3052" i="9"/>
  <c r="AT3052" i="9"/>
  <c r="AG3052" i="9"/>
  <c r="T3052" i="9"/>
  <c r="BI3051" i="9"/>
  <c r="BH3051" i="9"/>
  <c r="BG3051" i="9"/>
  <c r="AT3051" i="9"/>
  <c r="AG3051" i="9"/>
  <c r="T3051" i="9"/>
  <c r="BI3050" i="9"/>
  <c r="BH3050" i="9"/>
  <c r="BG3050" i="9"/>
  <c r="AT3050" i="9"/>
  <c r="AG3050" i="9"/>
  <c r="T3050" i="9"/>
  <c r="BH3049" i="9"/>
  <c r="BI3049" i="9" s="1"/>
  <c r="BG3049" i="9"/>
  <c r="AT3049" i="9"/>
  <c r="AG3049" i="9"/>
  <c r="T3049" i="9"/>
  <c r="BH3048" i="9"/>
  <c r="BI3048" i="9" s="1"/>
  <c r="BG3048" i="9"/>
  <c r="AT3048" i="9"/>
  <c r="AG3048" i="9"/>
  <c r="T3048" i="9"/>
  <c r="BH3047" i="9"/>
  <c r="BI3047" i="9" s="1"/>
  <c r="BG3047" i="9"/>
  <c r="AT3047" i="9"/>
  <c r="AG3047" i="9"/>
  <c r="T3047" i="9"/>
  <c r="BH3046" i="9"/>
  <c r="BI3046" i="9" s="1"/>
  <c r="BG3046" i="9"/>
  <c r="AT3046" i="9"/>
  <c r="AG3046" i="9"/>
  <c r="T3046" i="9"/>
  <c r="BH3045" i="9"/>
  <c r="BI3045" i="9" s="1"/>
  <c r="BG3045" i="9"/>
  <c r="AT3045" i="9"/>
  <c r="AG3045" i="9"/>
  <c r="T3045" i="9"/>
  <c r="BI3044" i="9"/>
  <c r="BH3044" i="9"/>
  <c r="BG3044" i="9"/>
  <c r="AT3044" i="9"/>
  <c r="AG3044" i="9"/>
  <c r="T3044" i="9"/>
  <c r="BI3043" i="9"/>
  <c r="BH3043" i="9"/>
  <c r="BG3043" i="9"/>
  <c r="AT3043" i="9"/>
  <c r="AG3043" i="9"/>
  <c r="T3043" i="9"/>
  <c r="BH3042" i="9"/>
  <c r="BI3042" i="9" s="1"/>
  <c r="BG3042" i="9"/>
  <c r="AT3042" i="9"/>
  <c r="AG3042" i="9"/>
  <c r="T3042" i="9"/>
  <c r="BH3041" i="9"/>
  <c r="BI3041" i="9" s="1"/>
  <c r="BG3041" i="9"/>
  <c r="AT3041" i="9"/>
  <c r="AG3041" i="9"/>
  <c r="T3041" i="9"/>
  <c r="BH3040" i="9"/>
  <c r="BI3040" i="9" s="1"/>
  <c r="BG3040" i="9"/>
  <c r="AT3040" i="9"/>
  <c r="AG3040" i="9"/>
  <c r="T3040" i="9"/>
  <c r="BH3039" i="9"/>
  <c r="BI3039" i="9" s="1"/>
  <c r="BG3039" i="9"/>
  <c r="AT3039" i="9"/>
  <c r="AG3039" i="9"/>
  <c r="T3039" i="9"/>
  <c r="BI3038" i="9"/>
  <c r="BH3038" i="9"/>
  <c r="BG3038" i="9"/>
  <c r="AT3038" i="9"/>
  <c r="AG3038" i="9"/>
  <c r="T3038" i="9"/>
  <c r="BH3037" i="9"/>
  <c r="BI3037" i="9" s="1"/>
  <c r="BG3037" i="9"/>
  <c r="AT3037" i="9"/>
  <c r="AG3037" i="9"/>
  <c r="T3037" i="9"/>
  <c r="BI3036" i="9"/>
  <c r="BH3036" i="9"/>
  <c r="BG3036" i="9"/>
  <c r="AT3036" i="9"/>
  <c r="AG3036" i="9"/>
  <c r="T3036" i="9"/>
  <c r="BH3035" i="9"/>
  <c r="BI3035" i="9" s="1"/>
  <c r="BG3035" i="9"/>
  <c r="AT3035" i="9"/>
  <c r="AG3035" i="9"/>
  <c r="T3035" i="9"/>
  <c r="BI3034" i="9"/>
  <c r="BH3034" i="9"/>
  <c r="BG3034" i="9"/>
  <c r="AT3034" i="9"/>
  <c r="AG3034" i="9"/>
  <c r="T3034" i="9"/>
  <c r="BH3033" i="9"/>
  <c r="BI3033" i="9" s="1"/>
  <c r="BG3033" i="9"/>
  <c r="AT3033" i="9"/>
  <c r="AG3033" i="9"/>
  <c r="T3033" i="9"/>
  <c r="BH3032" i="9"/>
  <c r="BI3032" i="9" s="1"/>
  <c r="BG3032" i="9"/>
  <c r="AT3032" i="9"/>
  <c r="AG3032" i="9"/>
  <c r="T3032" i="9"/>
  <c r="BI3031" i="9"/>
  <c r="BH3031" i="9"/>
  <c r="BG3031" i="9"/>
  <c r="AT3031" i="9"/>
  <c r="AG3031" i="9"/>
  <c r="T3031" i="9"/>
  <c r="BH3030" i="9"/>
  <c r="BI3030" i="9" s="1"/>
  <c r="BG3030" i="9"/>
  <c r="AT3030" i="9"/>
  <c r="AG3030" i="9"/>
  <c r="T3030" i="9"/>
  <c r="BH3029" i="9"/>
  <c r="BI3029" i="9" s="1"/>
  <c r="BG3029" i="9"/>
  <c r="AT3029" i="9"/>
  <c r="AG3029" i="9"/>
  <c r="T3029" i="9"/>
  <c r="BH3028" i="9"/>
  <c r="BI3028" i="9" s="1"/>
  <c r="BG3028" i="9"/>
  <c r="AT3028" i="9"/>
  <c r="AG3028" i="9"/>
  <c r="T3028" i="9"/>
  <c r="BI3027" i="9"/>
  <c r="BH3027" i="9"/>
  <c r="BG3027" i="9"/>
  <c r="AT3027" i="9"/>
  <c r="AG3027" i="9"/>
  <c r="T3027" i="9"/>
  <c r="BI3026" i="9"/>
  <c r="BH3026" i="9"/>
  <c r="BG3026" i="9"/>
  <c r="AT3026" i="9"/>
  <c r="AG3026" i="9"/>
  <c r="T3026" i="9"/>
  <c r="BH3025" i="9"/>
  <c r="BI3025" i="9" s="1"/>
  <c r="BG3025" i="9"/>
  <c r="AT3025" i="9"/>
  <c r="AG3025" i="9"/>
  <c r="T3025" i="9"/>
  <c r="BI3024" i="9"/>
  <c r="BH3024" i="9"/>
  <c r="BG3024" i="9"/>
  <c r="AT3024" i="9"/>
  <c r="AG3024" i="9"/>
  <c r="T3024" i="9"/>
  <c r="BH3023" i="9"/>
  <c r="BI3023" i="9" s="1"/>
  <c r="BG3023" i="9"/>
  <c r="AT3023" i="9"/>
  <c r="AG3023" i="9"/>
  <c r="T3023" i="9"/>
  <c r="BH3022" i="9"/>
  <c r="BI3022" i="9" s="1"/>
  <c r="BG3022" i="9"/>
  <c r="AT3022" i="9"/>
  <c r="AG3022" i="9"/>
  <c r="T3022" i="9"/>
  <c r="BH3021" i="9"/>
  <c r="BI3021" i="9" s="1"/>
  <c r="BG3021" i="9"/>
  <c r="AT3021" i="9"/>
  <c r="AG3021" i="9"/>
  <c r="T3021" i="9"/>
  <c r="BI3020" i="9"/>
  <c r="BH3020" i="9"/>
  <c r="BG3020" i="9"/>
  <c r="AT3020" i="9"/>
  <c r="AG3020" i="9"/>
  <c r="T3020" i="9"/>
  <c r="BI3019" i="9"/>
  <c r="BH3019" i="9"/>
  <c r="BG3019" i="9"/>
  <c r="AT3019" i="9"/>
  <c r="AG3019" i="9"/>
  <c r="T3019" i="9"/>
  <c r="BI3018" i="9"/>
  <c r="BH3018" i="9"/>
  <c r="BG3018" i="9"/>
  <c r="AT3018" i="9"/>
  <c r="AG3018" i="9"/>
  <c r="T3018" i="9"/>
  <c r="BH3017" i="9"/>
  <c r="BI3017" i="9" s="1"/>
  <c r="BG3017" i="9"/>
  <c r="AT3017" i="9"/>
  <c r="AG3017" i="9"/>
  <c r="T3017" i="9"/>
  <c r="BH3016" i="9"/>
  <c r="BI3016" i="9" s="1"/>
  <c r="BG3016" i="9"/>
  <c r="AT3016" i="9"/>
  <c r="AG3016" i="9"/>
  <c r="T3016" i="9"/>
  <c r="BH3015" i="9"/>
  <c r="BI3015" i="9" s="1"/>
  <c r="BG3015" i="9"/>
  <c r="AT3015" i="9"/>
  <c r="AG3015" i="9"/>
  <c r="T3015" i="9"/>
  <c r="BH3014" i="9"/>
  <c r="BI3014" i="9" s="1"/>
  <c r="BG3014" i="9"/>
  <c r="AT3014" i="9"/>
  <c r="AG3014" i="9"/>
  <c r="T3014" i="9"/>
  <c r="BH3013" i="9"/>
  <c r="BI3013" i="9" s="1"/>
  <c r="BG3013" i="9"/>
  <c r="AT3013" i="9"/>
  <c r="AG3013" i="9"/>
  <c r="T3013" i="9"/>
  <c r="BI3012" i="9"/>
  <c r="BH3012" i="9"/>
  <c r="BG3012" i="9"/>
  <c r="AT3012" i="9"/>
  <c r="AG3012" i="9"/>
  <c r="T3012" i="9"/>
  <c r="BI3011" i="9"/>
  <c r="BH3011" i="9"/>
  <c r="BG3011" i="9"/>
  <c r="AT3011" i="9"/>
  <c r="AG3011" i="9"/>
  <c r="T3011" i="9"/>
  <c r="BH3010" i="9"/>
  <c r="BI3010" i="9" s="1"/>
  <c r="BG3010" i="9"/>
  <c r="AT3010" i="9"/>
  <c r="AG3010" i="9"/>
  <c r="T3010" i="9"/>
  <c r="BH3009" i="9"/>
  <c r="BI3009" i="9" s="1"/>
  <c r="BG3009" i="9"/>
  <c r="AT3009" i="9"/>
  <c r="AG3009" i="9"/>
  <c r="T3009" i="9"/>
  <c r="BH3008" i="9"/>
  <c r="BI3008" i="9" s="1"/>
  <c r="BG3008" i="9"/>
  <c r="AT3008" i="9"/>
  <c r="AG3008" i="9"/>
  <c r="T3008" i="9"/>
  <c r="BH3007" i="9"/>
  <c r="BI3007" i="9" s="1"/>
  <c r="BG3007" i="9"/>
  <c r="AT3007" i="9"/>
  <c r="AG3007" i="9"/>
  <c r="T3007" i="9"/>
  <c r="BI3006" i="9"/>
  <c r="BH3006" i="9"/>
  <c r="BG3006" i="9"/>
  <c r="AT3006" i="9"/>
  <c r="AG3006" i="9"/>
  <c r="T3006" i="9"/>
  <c r="BH3005" i="9"/>
  <c r="BI3005" i="9" s="1"/>
  <c r="BG3005" i="9"/>
  <c r="AT3005" i="9"/>
  <c r="AG3005" i="9"/>
  <c r="T3005" i="9"/>
  <c r="BI3004" i="9"/>
  <c r="BH3004" i="9"/>
  <c r="BG3004" i="9"/>
  <c r="AT3004" i="9"/>
  <c r="AG3004" i="9"/>
  <c r="T3004" i="9"/>
  <c r="BH3003" i="9"/>
  <c r="BI3003" i="9" s="1"/>
  <c r="BG3003" i="9"/>
  <c r="AT3003" i="9"/>
  <c r="AG3003" i="9"/>
  <c r="T3003" i="9"/>
  <c r="BI3002" i="9"/>
  <c r="BH3002" i="9"/>
  <c r="BG3002" i="9"/>
  <c r="AT3002" i="9"/>
  <c r="AG3002" i="9"/>
  <c r="T3002" i="9"/>
  <c r="BH3001" i="9"/>
  <c r="BI3001" i="9" s="1"/>
  <c r="BG3001" i="9"/>
  <c r="AT3001" i="9"/>
  <c r="AG3001" i="9"/>
  <c r="T3001" i="9"/>
  <c r="BH3000" i="9"/>
  <c r="BI3000" i="9" s="1"/>
  <c r="BG3000" i="9"/>
  <c r="AT3000" i="9"/>
  <c r="AG3000" i="9"/>
  <c r="T3000" i="9"/>
  <c r="BI2999" i="9"/>
  <c r="BH2999" i="9"/>
  <c r="BG2999" i="9"/>
  <c r="AT2999" i="9"/>
  <c r="AG2999" i="9"/>
  <c r="T2999" i="9"/>
  <c r="BH2998" i="9"/>
  <c r="BI2998" i="9" s="1"/>
  <c r="BG2998" i="9"/>
  <c r="AT2998" i="9"/>
  <c r="AG2998" i="9"/>
  <c r="T2998" i="9"/>
  <c r="BH2997" i="9"/>
  <c r="BI2997" i="9" s="1"/>
  <c r="BG2997" i="9"/>
  <c r="AT2997" i="9"/>
  <c r="AG2997" i="9"/>
  <c r="T2997" i="9"/>
  <c r="BH2996" i="9"/>
  <c r="BI2996" i="9" s="1"/>
  <c r="BG2996" i="9"/>
  <c r="AT2996" i="9"/>
  <c r="AG2996" i="9"/>
  <c r="T2996" i="9"/>
  <c r="BI2995" i="9"/>
  <c r="BH2995" i="9"/>
  <c r="BG2995" i="9"/>
  <c r="AT2995" i="9"/>
  <c r="AG2995" i="9"/>
  <c r="T2995" i="9"/>
  <c r="BI2994" i="9"/>
  <c r="BH2994" i="9"/>
  <c r="BG2994" i="9"/>
  <c r="AT2994" i="9"/>
  <c r="AG2994" i="9"/>
  <c r="T2994" i="9"/>
  <c r="BH2993" i="9"/>
  <c r="BI2993" i="9" s="1"/>
  <c r="BG2993" i="9"/>
  <c r="AT2993" i="9"/>
  <c r="AG2993" i="9"/>
  <c r="T2993" i="9"/>
  <c r="BI2992" i="9"/>
  <c r="BH2992" i="9"/>
  <c r="BG2992" i="9"/>
  <c r="AT2992" i="9"/>
  <c r="AG2992" i="9"/>
  <c r="T2992" i="9"/>
  <c r="BH2991" i="9"/>
  <c r="BI2991" i="9" s="1"/>
  <c r="BG2991" i="9"/>
  <c r="AT2991" i="9"/>
  <c r="AG2991" i="9"/>
  <c r="T2991" i="9"/>
  <c r="BH2990" i="9"/>
  <c r="BI2990" i="9" s="1"/>
  <c r="BG2990" i="9"/>
  <c r="AT2990" i="9"/>
  <c r="AG2990" i="9"/>
  <c r="T2990" i="9"/>
  <c r="BH2989" i="9"/>
  <c r="BI2989" i="9" s="1"/>
  <c r="BG2989" i="9"/>
  <c r="AT2989" i="9"/>
  <c r="AG2989" i="9"/>
  <c r="T2989" i="9"/>
  <c r="BI2988" i="9"/>
  <c r="BH2988" i="9"/>
  <c r="BG2988" i="9"/>
  <c r="AT2988" i="9"/>
  <c r="AG2988" i="9"/>
  <c r="T2988" i="9"/>
  <c r="BI2987" i="9"/>
  <c r="BH2987" i="9"/>
  <c r="BG2987" i="9"/>
  <c r="AT2987" i="9"/>
  <c r="AG2987" i="9"/>
  <c r="T2987" i="9"/>
  <c r="BI2986" i="9"/>
  <c r="BH2986" i="9"/>
  <c r="BG2986" i="9"/>
  <c r="AT2986" i="9"/>
  <c r="AG2986" i="9"/>
  <c r="T2986" i="9"/>
  <c r="BH2985" i="9"/>
  <c r="BI2985" i="9" s="1"/>
  <c r="BG2985" i="9"/>
  <c r="AT2985" i="9"/>
  <c r="AG2985" i="9"/>
  <c r="T2985" i="9"/>
  <c r="BH2984" i="9"/>
  <c r="BI2984" i="9" s="1"/>
  <c r="BG2984" i="9"/>
  <c r="AT2984" i="9"/>
  <c r="AG2984" i="9"/>
  <c r="T2984" i="9"/>
  <c r="BH2983" i="9"/>
  <c r="BI2983" i="9" s="1"/>
  <c r="BG2983" i="9"/>
  <c r="AT2983" i="9"/>
  <c r="AG2983" i="9"/>
  <c r="T2983" i="9"/>
  <c r="BH2982" i="9"/>
  <c r="BI2982" i="9" s="1"/>
  <c r="BG2982" i="9"/>
  <c r="AT2982" i="9"/>
  <c r="AG2982" i="9"/>
  <c r="T2982" i="9"/>
  <c r="BH2981" i="9"/>
  <c r="BI2981" i="9" s="1"/>
  <c r="BG2981" i="9"/>
  <c r="AT2981" i="9"/>
  <c r="AG2981" i="9"/>
  <c r="T2981" i="9"/>
  <c r="BI2980" i="9"/>
  <c r="BH2980" i="9"/>
  <c r="BG2980" i="9"/>
  <c r="AT2980" i="9"/>
  <c r="AG2980" i="9"/>
  <c r="T2980" i="9"/>
  <c r="BI2979" i="9"/>
  <c r="BH2979" i="9"/>
  <c r="BG2979" i="9"/>
  <c r="AT2979" i="9"/>
  <c r="AG2979" i="9"/>
  <c r="T2979" i="9"/>
  <c r="BH2978" i="9"/>
  <c r="BI2978" i="9" s="1"/>
  <c r="BG2978" i="9"/>
  <c r="AT2978" i="9"/>
  <c r="AG2978" i="9"/>
  <c r="T2978" i="9"/>
  <c r="BH2977" i="9"/>
  <c r="BI2977" i="9" s="1"/>
  <c r="BG2977" i="9"/>
  <c r="AT2977" i="9"/>
  <c r="AG2977" i="9"/>
  <c r="T2977" i="9"/>
  <c r="BH2976" i="9"/>
  <c r="BI2976" i="9" s="1"/>
  <c r="BG2976" i="9"/>
  <c r="AT2976" i="9"/>
  <c r="AG2976" i="9"/>
  <c r="T2976" i="9"/>
  <c r="BH2975" i="9"/>
  <c r="BI2975" i="9" s="1"/>
  <c r="BG2975" i="9"/>
  <c r="AT2975" i="9"/>
  <c r="AG2975" i="9"/>
  <c r="T2975" i="9"/>
  <c r="BI2974" i="9"/>
  <c r="BH2974" i="9"/>
  <c r="BG2974" i="9"/>
  <c r="AT2974" i="9"/>
  <c r="AG2974" i="9"/>
  <c r="T2974" i="9"/>
  <c r="BH2973" i="9"/>
  <c r="BI2973" i="9" s="1"/>
  <c r="BG2973" i="9"/>
  <c r="AT2973" i="9"/>
  <c r="AG2973" i="9"/>
  <c r="T2973" i="9"/>
  <c r="BI2972" i="9"/>
  <c r="BH2972" i="9"/>
  <c r="BG2972" i="9"/>
  <c r="AT2972" i="9"/>
  <c r="AG2972" i="9"/>
  <c r="T2972" i="9"/>
  <c r="BH2971" i="9"/>
  <c r="BI2971" i="9" s="1"/>
  <c r="BG2971" i="9"/>
  <c r="AT2971" i="9"/>
  <c r="AG2971" i="9"/>
  <c r="T2971" i="9"/>
  <c r="BI2970" i="9"/>
  <c r="BH2970" i="9"/>
  <c r="BG2970" i="9"/>
  <c r="AT2970" i="9"/>
  <c r="AG2970" i="9"/>
  <c r="T2970" i="9"/>
  <c r="BH2969" i="9"/>
  <c r="BI2969" i="9" s="1"/>
  <c r="BG2969" i="9"/>
  <c r="AT2969" i="9"/>
  <c r="AG2969" i="9"/>
  <c r="T2969" i="9"/>
  <c r="BH2968" i="9"/>
  <c r="BI2968" i="9" s="1"/>
  <c r="BG2968" i="9"/>
  <c r="AT2968" i="9"/>
  <c r="AG2968" i="9"/>
  <c r="T2968" i="9"/>
  <c r="BI2967" i="9"/>
  <c r="BH2967" i="9"/>
  <c r="BG2967" i="9"/>
  <c r="AT2967" i="9"/>
  <c r="AG2967" i="9"/>
  <c r="T2967" i="9"/>
  <c r="BH2966" i="9"/>
  <c r="BI2966" i="9" s="1"/>
  <c r="BG2966" i="9"/>
  <c r="AT2966" i="9"/>
  <c r="AG2966" i="9"/>
  <c r="T2966" i="9"/>
  <c r="BH2965" i="9"/>
  <c r="BI2965" i="9" s="1"/>
  <c r="BG2965" i="9"/>
  <c r="AT2965" i="9"/>
  <c r="AG2965" i="9"/>
  <c r="T2965" i="9"/>
  <c r="BH2964" i="9"/>
  <c r="BI2964" i="9" s="1"/>
  <c r="BG2964" i="9"/>
  <c r="AT2964" i="9"/>
  <c r="AG2964" i="9"/>
  <c r="T2964" i="9"/>
  <c r="BI2963" i="9"/>
  <c r="BH2963" i="9"/>
  <c r="BG2963" i="9"/>
  <c r="AT2963" i="9"/>
  <c r="AG2963" i="9"/>
  <c r="T2963" i="9"/>
  <c r="BI2962" i="9"/>
  <c r="BH2962" i="9"/>
  <c r="BG2962" i="9"/>
  <c r="AT2962" i="9"/>
  <c r="AG2962" i="9"/>
  <c r="T2962" i="9"/>
  <c r="BH2961" i="9"/>
  <c r="BI2961" i="9" s="1"/>
  <c r="BG2961" i="9"/>
  <c r="AT2961" i="9"/>
  <c r="AG2961" i="9"/>
  <c r="T2961" i="9"/>
  <c r="BI2960" i="9"/>
  <c r="BH2960" i="9"/>
  <c r="BG2960" i="9"/>
  <c r="AT2960" i="9"/>
  <c r="AG2960" i="9"/>
  <c r="T2960" i="9"/>
  <c r="BH2959" i="9"/>
  <c r="BI2959" i="9" s="1"/>
  <c r="BG2959" i="9"/>
  <c r="AT2959" i="9"/>
  <c r="AG2959" i="9"/>
  <c r="T2959" i="9"/>
  <c r="BH2958" i="9"/>
  <c r="BI2958" i="9" s="1"/>
  <c r="BG2958" i="9"/>
  <c r="AT2958" i="9"/>
  <c r="AG2958" i="9"/>
  <c r="T2958" i="9"/>
  <c r="BH2957" i="9"/>
  <c r="BI2957" i="9" s="1"/>
  <c r="BG2957" i="9"/>
  <c r="AT2957" i="9"/>
  <c r="AG2957" i="9"/>
  <c r="T2957" i="9"/>
  <c r="BI2956" i="9"/>
  <c r="BH2956" i="9"/>
  <c r="BG2956" i="9"/>
  <c r="AT2956" i="9"/>
  <c r="AG2956" i="9"/>
  <c r="T2956" i="9"/>
  <c r="BI2955" i="9"/>
  <c r="BH2955" i="9"/>
  <c r="BG2955" i="9"/>
  <c r="AT2955" i="9"/>
  <c r="AG2955" i="9"/>
  <c r="T2955" i="9"/>
  <c r="BI2954" i="9"/>
  <c r="BH2954" i="9"/>
  <c r="BG2954" i="9"/>
  <c r="AT2954" i="9"/>
  <c r="AG2954" i="9"/>
  <c r="T2954" i="9"/>
  <c r="BH2953" i="9"/>
  <c r="BI2953" i="9" s="1"/>
  <c r="BG2953" i="9"/>
  <c r="AT2953" i="9"/>
  <c r="AG2953" i="9"/>
  <c r="T2953" i="9"/>
  <c r="BH2952" i="9"/>
  <c r="BI2952" i="9" s="1"/>
  <c r="BG2952" i="9"/>
  <c r="AT2952" i="9"/>
  <c r="AG2952" i="9"/>
  <c r="T2952" i="9"/>
  <c r="BH2951" i="9"/>
  <c r="BI2951" i="9" s="1"/>
  <c r="BG2951" i="9"/>
  <c r="AT2951" i="9"/>
  <c r="AG2951" i="9"/>
  <c r="T2951" i="9"/>
  <c r="BH2950" i="9"/>
  <c r="BI2950" i="9" s="1"/>
  <c r="BG2950" i="9"/>
  <c r="AT2950" i="9"/>
  <c r="AG2950" i="9"/>
  <c r="T2950" i="9"/>
  <c r="BH2949" i="9"/>
  <c r="BI2949" i="9" s="1"/>
  <c r="BG2949" i="9"/>
  <c r="AT2949" i="9"/>
  <c r="AG2949" i="9"/>
  <c r="T2949" i="9"/>
  <c r="BI2948" i="9"/>
  <c r="BH2948" i="9"/>
  <c r="BG2948" i="9"/>
  <c r="AT2948" i="9"/>
  <c r="AG2948" i="9"/>
  <c r="T2948" i="9"/>
  <c r="BI2947" i="9"/>
  <c r="BH2947" i="9"/>
  <c r="BG2947" i="9"/>
  <c r="AT2947" i="9"/>
  <c r="AG2947" i="9"/>
  <c r="T2947" i="9"/>
  <c r="BH2946" i="9"/>
  <c r="BI2946" i="9" s="1"/>
  <c r="BG2946" i="9"/>
  <c r="AT2946" i="9"/>
  <c r="AG2946" i="9"/>
  <c r="T2946" i="9"/>
  <c r="BH2945" i="9"/>
  <c r="BI2945" i="9" s="1"/>
  <c r="BG2945" i="9"/>
  <c r="AT2945" i="9"/>
  <c r="AG2945" i="9"/>
  <c r="T2945" i="9"/>
  <c r="BH2944" i="9"/>
  <c r="BI2944" i="9" s="1"/>
  <c r="BG2944" i="9"/>
  <c r="AT2944" i="9"/>
  <c r="AG2944" i="9"/>
  <c r="T2944" i="9"/>
  <c r="BH2943" i="9"/>
  <c r="BI2943" i="9" s="1"/>
  <c r="BG2943" i="9"/>
  <c r="AT2943" i="9"/>
  <c r="AG2943" i="9"/>
  <c r="T2943" i="9"/>
  <c r="BI2942" i="9"/>
  <c r="BH2942" i="9"/>
  <c r="BG2942" i="9"/>
  <c r="AT2942" i="9"/>
  <c r="AG2942" i="9"/>
  <c r="T2942" i="9"/>
  <c r="BH2941" i="9"/>
  <c r="BI2941" i="9" s="1"/>
  <c r="BG2941" i="9"/>
  <c r="AT2941" i="9"/>
  <c r="AG2941" i="9"/>
  <c r="T2941" i="9"/>
  <c r="BI2940" i="9"/>
  <c r="BH2940" i="9"/>
  <c r="BG2940" i="9"/>
  <c r="AT2940" i="9"/>
  <c r="AG2940" i="9"/>
  <c r="T2940" i="9"/>
  <c r="BH2939" i="9"/>
  <c r="BI2939" i="9" s="1"/>
  <c r="BG2939" i="9"/>
  <c r="AT2939" i="9"/>
  <c r="AG2939" i="9"/>
  <c r="T2939" i="9"/>
  <c r="BI2938" i="9"/>
  <c r="BH2938" i="9"/>
  <c r="BG2938" i="9"/>
  <c r="AT2938" i="9"/>
  <c r="AG2938" i="9"/>
  <c r="T2938" i="9"/>
  <c r="BH2937" i="9"/>
  <c r="BI2937" i="9" s="1"/>
  <c r="BG2937" i="9"/>
  <c r="AT2937" i="9"/>
  <c r="AG2937" i="9"/>
  <c r="T2937" i="9"/>
  <c r="BH2936" i="9"/>
  <c r="BI2936" i="9" s="1"/>
  <c r="BG2936" i="9"/>
  <c r="AT2936" i="9"/>
  <c r="AG2936" i="9"/>
  <c r="T2936" i="9"/>
  <c r="BI2935" i="9"/>
  <c r="BH2935" i="9"/>
  <c r="BG2935" i="9"/>
  <c r="AT2935" i="9"/>
  <c r="AG2935" i="9"/>
  <c r="T2935" i="9"/>
  <c r="BH2934" i="9"/>
  <c r="BI2934" i="9" s="1"/>
  <c r="BG2934" i="9"/>
  <c r="AT2934" i="9"/>
  <c r="AG2934" i="9"/>
  <c r="T2934" i="9"/>
  <c r="BH2933" i="9"/>
  <c r="BI2933" i="9" s="1"/>
  <c r="BG2933" i="9"/>
  <c r="AT2933" i="9"/>
  <c r="AG2933" i="9"/>
  <c r="T2933" i="9"/>
  <c r="BH2932" i="9"/>
  <c r="BI2932" i="9" s="1"/>
  <c r="BG2932" i="9"/>
  <c r="AT2932" i="9"/>
  <c r="AG2932" i="9"/>
  <c r="T2932" i="9"/>
  <c r="BI2931" i="9"/>
  <c r="BH2931" i="9"/>
  <c r="BG2931" i="9"/>
  <c r="AT2931" i="9"/>
  <c r="AG2931" i="9"/>
  <c r="T2931" i="9"/>
  <c r="BI2930" i="9"/>
  <c r="BH2930" i="9"/>
  <c r="BG2930" i="9"/>
  <c r="AT2930" i="9"/>
  <c r="AG2930" i="9"/>
  <c r="T2930" i="9"/>
  <c r="BH2929" i="9"/>
  <c r="BI2929" i="9" s="1"/>
  <c r="BG2929" i="9"/>
  <c r="AT2929" i="9"/>
  <c r="AG2929" i="9"/>
  <c r="T2929" i="9"/>
  <c r="BI2928" i="9"/>
  <c r="BH2928" i="9"/>
  <c r="BG2928" i="9"/>
  <c r="AT2928" i="9"/>
  <c r="AG2928" i="9"/>
  <c r="T2928" i="9"/>
  <c r="BH2927" i="9"/>
  <c r="BI2927" i="9" s="1"/>
  <c r="BG2927" i="9"/>
  <c r="AT2927" i="9"/>
  <c r="AG2927" i="9"/>
  <c r="T2927" i="9"/>
  <c r="BH2926" i="9"/>
  <c r="BI2926" i="9" s="1"/>
  <c r="BG2926" i="9"/>
  <c r="AT2926" i="9"/>
  <c r="AG2926" i="9"/>
  <c r="T2926" i="9"/>
  <c r="BH2925" i="9"/>
  <c r="BI2925" i="9" s="1"/>
  <c r="BG2925" i="9"/>
  <c r="AT2925" i="9"/>
  <c r="AG2925" i="9"/>
  <c r="T2925" i="9"/>
  <c r="BI2924" i="9"/>
  <c r="BH2924" i="9"/>
  <c r="BG2924" i="9"/>
  <c r="AT2924" i="9"/>
  <c r="AG2924" i="9"/>
  <c r="T2924" i="9"/>
  <c r="BI2923" i="9"/>
  <c r="BH2923" i="9"/>
  <c r="BG2923" i="9"/>
  <c r="AT2923" i="9"/>
  <c r="AG2923" i="9"/>
  <c r="T2923" i="9"/>
  <c r="BI2922" i="9"/>
  <c r="BH2922" i="9"/>
  <c r="BG2922" i="9"/>
  <c r="AT2922" i="9"/>
  <c r="AG2922" i="9"/>
  <c r="T2922" i="9"/>
  <c r="BH2921" i="9"/>
  <c r="BI2921" i="9" s="1"/>
  <c r="BG2921" i="9"/>
  <c r="AT2921" i="9"/>
  <c r="AG2921" i="9"/>
  <c r="T2921" i="9"/>
  <c r="BH2920" i="9"/>
  <c r="BI2920" i="9" s="1"/>
  <c r="BG2920" i="9"/>
  <c r="AT2920" i="9"/>
  <c r="AG2920" i="9"/>
  <c r="T2920" i="9"/>
  <c r="BH2919" i="9"/>
  <c r="BI2919" i="9" s="1"/>
  <c r="BG2919" i="9"/>
  <c r="AT2919" i="9"/>
  <c r="AG2919" i="9"/>
  <c r="T2919" i="9"/>
  <c r="BH2918" i="9"/>
  <c r="BI2918" i="9" s="1"/>
  <c r="BG2918" i="9"/>
  <c r="AT2918" i="9"/>
  <c r="AG2918" i="9"/>
  <c r="T2918" i="9"/>
  <c r="BH2917" i="9"/>
  <c r="BI2917" i="9" s="1"/>
  <c r="BG2917" i="9"/>
  <c r="AT2917" i="9"/>
  <c r="AG2917" i="9"/>
  <c r="T2917" i="9"/>
  <c r="BI2916" i="9"/>
  <c r="BH2916" i="9"/>
  <c r="BG2916" i="9"/>
  <c r="AT2916" i="9"/>
  <c r="AG2916" i="9"/>
  <c r="T2916" i="9"/>
  <c r="BI2915" i="9"/>
  <c r="BH2915" i="9"/>
  <c r="BG2915" i="9"/>
  <c r="AT2915" i="9"/>
  <c r="AG2915" i="9"/>
  <c r="T2915" i="9"/>
  <c r="BH2914" i="9"/>
  <c r="BI2914" i="9" s="1"/>
  <c r="BG2914" i="9"/>
  <c r="AT2914" i="9"/>
  <c r="AG2914" i="9"/>
  <c r="T2914" i="9"/>
  <c r="BH2913" i="9"/>
  <c r="BI2913" i="9" s="1"/>
  <c r="BG2913" i="9"/>
  <c r="AT2913" i="9"/>
  <c r="AG2913" i="9"/>
  <c r="T2913" i="9"/>
  <c r="BH2912" i="9"/>
  <c r="BI2912" i="9" s="1"/>
  <c r="BG2912" i="9"/>
  <c r="AT2912" i="9"/>
  <c r="AG2912" i="9"/>
  <c r="T2912" i="9"/>
  <c r="BH2911" i="9"/>
  <c r="BI2911" i="9" s="1"/>
  <c r="BG2911" i="9"/>
  <c r="AT2911" i="9"/>
  <c r="AG2911" i="9"/>
  <c r="T2911" i="9"/>
  <c r="BI2910" i="9"/>
  <c r="BH2910" i="9"/>
  <c r="BG2910" i="9"/>
  <c r="AT2910" i="9"/>
  <c r="AG2910" i="9"/>
  <c r="T2910" i="9"/>
  <c r="BH2909" i="9"/>
  <c r="BI2909" i="9" s="1"/>
  <c r="BG2909" i="9"/>
  <c r="AT2909" i="9"/>
  <c r="AG2909" i="9"/>
  <c r="T2909" i="9"/>
  <c r="BI2908" i="9"/>
  <c r="BH2908" i="9"/>
  <c r="BG2908" i="9"/>
  <c r="AT2908" i="9"/>
  <c r="AG2908" i="9"/>
  <c r="T2908" i="9"/>
  <c r="BH2907" i="9"/>
  <c r="BI2907" i="9" s="1"/>
  <c r="BG2907" i="9"/>
  <c r="AT2907" i="9"/>
  <c r="AG2907" i="9"/>
  <c r="T2907" i="9"/>
  <c r="BI2906" i="9"/>
  <c r="BH2906" i="9"/>
  <c r="BG2906" i="9"/>
  <c r="AT2906" i="9"/>
  <c r="AG2906" i="9"/>
  <c r="T2906" i="9"/>
  <c r="BH2905" i="9"/>
  <c r="BI2905" i="9" s="1"/>
  <c r="BG2905" i="9"/>
  <c r="AT2905" i="9"/>
  <c r="AG2905" i="9"/>
  <c r="T2905" i="9"/>
  <c r="BH2904" i="9"/>
  <c r="BI2904" i="9" s="1"/>
  <c r="BG2904" i="9"/>
  <c r="AT2904" i="9"/>
  <c r="AG2904" i="9"/>
  <c r="T2904" i="9"/>
  <c r="BI2903" i="9"/>
  <c r="BH2903" i="9"/>
  <c r="BG2903" i="9"/>
  <c r="AT2903" i="9"/>
  <c r="AG2903" i="9"/>
  <c r="T2903" i="9"/>
  <c r="BH2902" i="9"/>
  <c r="BI2902" i="9" s="1"/>
  <c r="BG2902" i="9"/>
  <c r="AT2902" i="9"/>
  <c r="AG2902" i="9"/>
  <c r="T2902" i="9"/>
  <c r="BH2901" i="9"/>
  <c r="BI2901" i="9" s="1"/>
  <c r="BG2901" i="9"/>
  <c r="AT2901" i="9"/>
  <c r="AG2901" i="9"/>
  <c r="T2901" i="9"/>
  <c r="BH2900" i="9"/>
  <c r="BI2900" i="9" s="1"/>
  <c r="BG2900" i="9"/>
  <c r="AT2900" i="9"/>
  <c r="AG2900" i="9"/>
  <c r="T2900" i="9"/>
  <c r="BI2899" i="9"/>
  <c r="BH2899" i="9"/>
  <c r="BG2899" i="9"/>
  <c r="AT2899" i="9"/>
  <c r="AG2899" i="9"/>
  <c r="T2899" i="9"/>
  <c r="BI2898" i="9"/>
  <c r="BH2898" i="9"/>
  <c r="BG2898" i="9"/>
  <c r="AT2898" i="9"/>
  <c r="AG2898" i="9"/>
  <c r="T2898" i="9"/>
  <c r="BH2897" i="9"/>
  <c r="BI2897" i="9" s="1"/>
  <c r="BG2897" i="9"/>
  <c r="AT2897" i="9"/>
  <c r="AG2897" i="9"/>
  <c r="T2897" i="9"/>
  <c r="BI2896" i="9"/>
  <c r="BH2896" i="9"/>
  <c r="BG2896" i="9"/>
  <c r="AT2896" i="9"/>
  <c r="AG2896" i="9"/>
  <c r="T2896" i="9"/>
  <c r="BH2895" i="9"/>
  <c r="BI2895" i="9" s="1"/>
  <c r="BG2895" i="9"/>
  <c r="AT2895" i="9"/>
  <c r="AG2895" i="9"/>
  <c r="T2895" i="9"/>
  <c r="BH2894" i="9"/>
  <c r="BI2894" i="9" s="1"/>
  <c r="BG2894" i="9"/>
  <c r="AT2894" i="9"/>
  <c r="AG2894" i="9"/>
  <c r="T2894" i="9"/>
  <c r="BH2893" i="9"/>
  <c r="BI2893" i="9" s="1"/>
  <c r="BG2893" i="9"/>
  <c r="AT2893" i="9"/>
  <c r="AG2893" i="9"/>
  <c r="T2893" i="9"/>
  <c r="BI2892" i="9"/>
  <c r="BH2892" i="9"/>
  <c r="BG2892" i="9"/>
  <c r="AT2892" i="9"/>
  <c r="AG2892" i="9"/>
  <c r="T2892" i="9"/>
  <c r="BI2891" i="9"/>
  <c r="BH2891" i="9"/>
  <c r="BG2891" i="9"/>
  <c r="AT2891" i="9"/>
  <c r="AG2891" i="9"/>
  <c r="T2891" i="9"/>
  <c r="BI2890" i="9"/>
  <c r="BH2890" i="9"/>
  <c r="BG2890" i="9"/>
  <c r="AT2890" i="9"/>
  <c r="AG2890" i="9"/>
  <c r="T2890" i="9"/>
  <c r="BH2889" i="9"/>
  <c r="BI2889" i="9" s="1"/>
  <c r="BG2889" i="9"/>
  <c r="AT2889" i="9"/>
  <c r="AG2889" i="9"/>
  <c r="T2889" i="9"/>
  <c r="BH2888" i="9"/>
  <c r="BI2888" i="9" s="1"/>
  <c r="BG2888" i="9"/>
  <c r="AT2888" i="9"/>
  <c r="AG2888" i="9"/>
  <c r="T2888" i="9"/>
  <c r="BH2887" i="9"/>
  <c r="BI2887" i="9" s="1"/>
  <c r="BG2887" i="9"/>
  <c r="AT2887" i="9"/>
  <c r="AG2887" i="9"/>
  <c r="T2887" i="9"/>
  <c r="BH2886" i="9"/>
  <c r="BI2886" i="9" s="1"/>
  <c r="BG2886" i="9"/>
  <c r="AT2886" i="9"/>
  <c r="AG2886" i="9"/>
  <c r="T2886" i="9"/>
  <c r="BH2885" i="9"/>
  <c r="BI2885" i="9" s="1"/>
  <c r="BG2885" i="9"/>
  <c r="AT2885" i="9"/>
  <c r="AG2885" i="9"/>
  <c r="T2885" i="9"/>
  <c r="BI2884" i="9"/>
  <c r="BH2884" i="9"/>
  <c r="BG2884" i="9"/>
  <c r="AT2884" i="9"/>
  <c r="AG2884" i="9"/>
  <c r="T2884" i="9"/>
  <c r="BI2883" i="9"/>
  <c r="BH2883" i="9"/>
  <c r="BG2883" i="9"/>
  <c r="AT2883" i="9"/>
  <c r="AG2883" i="9"/>
  <c r="T2883" i="9"/>
  <c r="BH2882" i="9"/>
  <c r="BI2882" i="9" s="1"/>
  <c r="BG2882" i="9"/>
  <c r="AT2882" i="9"/>
  <c r="AG2882" i="9"/>
  <c r="T2882" i="9"/>
  <c r="BH2881" i="9"/>
  <c r="BI2881" i="9" s="1"/>
  <c r="BG2881" i="9"/>
  <c r="AT2881" i="9"/>
  <c r="AG2881" i="9"/>
  <c r="T2881" i="9"/>
  <c r="BH2880" i="9"/>
  <c r="BI2880" i="9" s="1"/>
  <c r="BG2880" i="9"/>
  <c r="AT2880" i="9"/>
  <c r="AG2880" i="9"/>
  <c r="T2880" i="9"/>
  <c r="BH2879" i="9"/>
  <c r="BI2879" i="9" s="1"/>
  <c r="BG2879" i="9"/>
  <c r="AT2879" i="9"/>
  <c r="AG2879" i="9"/>
  <c r="T2879" i="9"/>
  <c r="BI2878" i="9"/>
  <c r="BH2878" i="9"/>
  <c r="BG2878" i="9"/>
  <c r="AT2878" i="9"/>
  <c r="AG2878" i="9"/>
  <c r="T2878" i="9"/>
  <c r="BH2877" i="9"/>
  <c r="BI2877" i="9" s="1"/>
  <c r="BG2877" i="9"/>
  <c r="AT2877" i="9"/>
  <c r="AG2877" i="9"/>
  <c r="T2877" i="9"/>
  <c r="BI2876" i="9"/>
  <c r="BH2876" i="9"/>
  <c r="BG2876" i="9"/>
  <c r="AT2876" i="9"/>
  <c r="AG2876" i="9"/>
  <c r="T2876" i="9"/>
  <c r="BI2875" i="9"/>
  <c r="BH2875" i="9"/>
  <c r="BG2875" i="9"/>
  <c r="AT2875" i="9"/>
  <c r="AG2875" i="9"/>
  <c r="T2875" i="9"/>
  <c r="BI2874" i="9"/>
  <c r="BH2874" i="9"/>
  <c r="BG2874" i="9"/>
  <c r="AT2874" i="9"/>
  <c r="AG2874" i="9"/>
  <c r="T2874" i="9"/>
  <c r="BH2873" i="9"/>
  <c r="BI2873" i="9" s="1"/>
  <c r="BG2873" i="9"/>
  <c r="AT2873" i="9"/>
  <c r="AG2873" i="9"/>
  <c r="T2873" i="9"/>
  <c r="BH2872" i="9"/>
  <c r="BI2872" i="9" s="1"/>
  <c r="BG2872" i="9"/>
  <c r="AT2872" i="9"/>
  <c r="AG2872" i="9"/>
  <c r="T2872" i="9"/>
  <c r="BI2871" i="9"/>
  <c r="BH2871" i="9"/>
  <c r="BG2871" i="9"/>
  <c r="AT2871" i="9"/>
  <c r="AG2871" i="9"/>
  <c r="T2871" i="9"/>
  <c r="BH2870" i="9"/>
  <c r="BI2870" i="9" s="1"/>
  <c r="BG2870" i="9"/>
  <c r="AT2870" i="9"/>
  <c r="AG2870" i="9"/>
  <c r="T2870" i="9"/>
  <c r="BH2869" i="9"/>
  <c r="BI2869" i="9" s="1"/>
  <c r="BG2869" i="9"/>
  <c r="AT2869" i="9"/>
  <c r="AG2869" i="9"/>
  <c r="T2869" i="9"/>
  <c r="BI2868" i="9"/>
  <c r="BH2868" i="9"/>
  <c r="BG2868" i="9"/>
  <c r="AT2868" i="9"/>
  <c r="AG2868" i="9"/>
  <c r="T2868" i="9"/>
  <c r="BI2867" i="9"/>
  <c r="BH2867" i="9"/>
  <c r="BG2867" i="9"/>
  <c r="AT2867" i="9"/>
  <c r="AG2867" i="9"/>
  <c r="T2867" i="9"/>
  <c r="BI2866" i="9"/>
  <c r="BH2866" i="9"/>
  <c r="BG2866" i="9"/>
  <c r="AT2866" i="9"/>
  <c r="AG2866" i="9"/>
  <c r="T2866" i="9"/>
  <c r="BH2865" i="9"/>
  <c r="BI2865" i="9" s="1"/>
  <c r="BG2865" i="9"/>
  <c r="AT2865" i="9"/>
  <c r="AG2865" i="9"/>
  <c r="T2865" i="9"/>
  <c r="BI2864" i="9"/>
  <c r="BH2864" i="9"/>
  <c r="BG2864" i="9"/>
  <c r="AT2864" i="9"/>
  <c r="AG2864" i="9"/>
  <c r="T2864" i="9"/>
  <c r="BH2863" i="9"/>
  <c r="BI2863" i="9" s="1"/>
  <c r="BG2863" i="9"/>
  <c r="AT2863" i="9"/>
  <c r="AG2863" i="9"/>
  <c r="T2863" i="9"/>
  <c r="BH2862" i="9"/>
  <c r="BI2862" i="9" s="1"/>
  <c r="BG2862" i="9"/>
  <c r="AT2862" i="9"/>
  <c r="AG2862" i="9"/>
  <c r="T2862" i="9"/>
  <c r="BH2861" i="9"/>
  <c r="BI2861" i="9" s="1"/>
  <c r="BG2861" i="9"/>
  <c r="AT2861" i="9"/>
  <c r="AG2861" i="9"/>
  <c r="T2861" i="9"/>
  <c r="BI2860" i="9"/>
  <c r="BH2860" i="9"/>
  <c r="BG2860" i="9"/>
  <c r="AT2860" i="9"/>
  <c r="AG2860" i="9"/>
  <c r="T2860" i="9"/>
  <c r="BI2859" i="9"/>
  <c r="BH2859" i="9"/>
  <c r="BG2859" i="9"/>
  <c r="AT2859" i="9"/>
  <c r="AG2859" i="9"/>
  <c r="T2859" i="9"/>
  <c r="BI2858" i="9"/>
  <c r="BH2858" i="9"/>
  <c r="BG2858" i="9"/>
  <c r="AT2858" i="9"/>
  <c r="AG2858" i="9"/>
  <c r="T2858" i="9"/>
  <c r="BH2857" i="9"/>
  <c r="BI2857" i="9" s="1"/>
  <c r="BG2857" i="9"/>
  <c r="AT2857" i="9"/>
  <c r="AG2857" i="9"/>
  <c r="T2857" i="9"/>
  <c r="BH2856" i="9"/>
  <c r="BI2856" i="9" s="1"/>
  <c r="BG2856" i="9"/>
  <c r="AT2856" i="9"/>
  <c r="AG2856" i="9"/>
  <c r="T2856" i="9"/>
  <c r="BH2855" i="9"/>
  <c r="BI2855" i="9" s="1"/>
  <c r="BG2855" i="9"/>
  <c r="AT2855" i="9"/>
  <c r="AG2855" i="9"/>
  <c r="T2855" i="9"/>
  <c r="BH2854" i="9"/>
  <c r="BI2854" i="9" s="1"/>
  <c r="BG2854" i="9"/>
  <c r="AT2854" i="9"/>
  <c r="AG2854" i="9"/>
  <c r="T2854" i="9"/>
  <c r="BI2853" i="9"/>
  <c r="BH2853" i="9"/>
  <c r="BG2853" i="9"/>
  <c r="AT2853" i="9"/>
  <c r="AG2853" i="9"/>
  <c r="T2853" i="9"/>
  <c r="BH2852" i="9"/>
  <c r="BI2852" i="9" s="1"/>
  <c r="BG2852" i="9"/>
  <c r="AT2852" i="9"/>
  <c r="AG2852" i="9"/>
  <c r="T2852" i="9"/>
  <c r="BH2851" i="9"/>
  <c r="BI2851" i="9" s="1"/>
  <c r="BG2851" i="9"/>
  <c r="AT2851" i="9"/>
  <c r="AG2851" i="9"/>
  <c r="T2851" i="9"/>
  <c r="BH2850" i="9"/>
  <c r="BI2850" i="9" s="1"/>
  <c r="BG2850" i="9"/>
  <c r="AT2850" i="9"/>
  <c r="AG2850" i="9"/>
  <c r="T2850" i="9"/>
  <c r="BI2849" i="9"/>
  <c r="BH2849" i="9"/>
  <c r="BG2849" i="9"/>
  <c r="AT2849" i="9"/>
  <c r="AG2849" i="9"/>
  <c r="T2849" i="9"/>
  <c r="BH2848" i="9"/>
  <c r="BI2848" i="9" s="1"/>
  <c r="BG2848" i="9"/>
  <c r="AT2848" i="9"/>
  <c r="AG2848" i="9"/>
  <c r="T2848" i="9"/>
  <c r="BH2847" i="9"/>
  <c r="BI2847" i="9" s="1"/>
  <c r="BG2847" i="9"/>
  <c r="AT2847" i="9"/>
  <c r="AG2847" i="9"/>
  <c r="T2847" i="9"/>
  <c r="BH2846" i="9"/>
  <c r="BI2846" i="9" s="1"/>
  <c r="BG2846" i="9"/>
  <c r="AT2846" i="9"/>
  <c r="AG2846" i="9"/>
  <c r="T2846" i="9"/>
  <c r="BI2845" i="9"/>
  <c r="BH2845" i="9"/>
  <c r="BG2845" i="9"/>
  <c r="AT2845" i="9"/>
  <c r="AG2845" i="9"/>
  <c r="T2845" i="9"/>
  <c r="BH2844" i="9"/>
  <c r="BI2844" i="9" s="1"/>
  <c r="BG2844" i="9"/>
  <c r="AT2844" i="9"/>
  <c r="AG2844" i="9"/>
  <c r="T2844" i="9"/>
  <c r="BH2843" i="9"/>
  <c r="BI2843" i="9" s="1"/>
  <c r="BG2843" i="9"/>
  <c r="AT2843" i="9"/>
  <c r="AG2843" i="9"/>
  <c r="T2843" i="9"/>
  <c r="BH2842" i="9"/>
  <c r="BI2842" i="9" s="1"/>
  <c r="BG2842" i="9"/>
  <c r="AT2842" i="9"/>
  <c r="AG2842" i="9"/>
  <c r="T2842" i="9"/>
  <c r="BI2841" i="9"/>
  <c r="BH2841" i="9"/>
  <c r="BG2841" i="9"/>
  <c r="AT2841" i="9"/>
  <c r="AG2841" i="9"/>
  <c r="T2841" i="9"/>
  <c r="BH2840" i="9"/>
  <c r="BI2840" i="9" s="1"/>
  <c r="BG2840" i="9"/>
  <c r="AT2840" i="9"/>
  <c r="AG2840" i="9"/>
  <c r="T2840" i="9"/>
  <c r="BH2839" i="9"/>
  <c r="BI2839" i="9" s="1"/>
  <c r="BG2839" i="9"/>
  <c r="AT2839" i="9"/>
  <c r="AG2839" i="9"/>
  <c r="T2839" i="9"/>
  <c r="BH2838" i="9"/>
  <c r="BI2838" i="9" s="1"/>
  <c r="BG2838" i="9"/>
  <c r="AT2838" i="9"/>
  <c r="AG2838" i="9"/>
  <c r="T2838" i="9"/>
  <c r="BI2837" i="9"/>
  <c r="BH2837" i="9"/>
  <c r="BG2837" i="9"/>
  <c r="AT2837" i="9"/>
  <c r="AG2837" i="9"/>
  <c r="T2837" i="9"/>
  <c r="BH2836" i="9"/>
  <c r="BI2836" i="9" s="1"/>
  <c r="BG2836" i="9"/>
  <c r="AT2836" i="9"/>
  <c r="AG2836" i="9"/>
  <c r="T2836" i="9"/>
  <c r="BH2835" i="9"/>
  <c r="BI2835" i="9" s="1"/>
  <c r="BG2835" i="9"/>
  <c r="AT2835" i="9"/>
  <c r="AG2835" i="9"/>
  <c r="T2835" i="9"/>
  <c r="BH2834" i="9"/>
  <c r="BI2834" i="9" s="1"/>
  <c r="BG2834" i="9"/>
  <c r="AT2834" i="9"/>
  <c r="AG2834" i="9"/>
  <c r="T2834" i="9"/>
  <c r="BI2833" i="9"/>
  <c r="BH2833" i="9"/>
  <c r="BG2833" i="9"/>
  <c r="AT2833" i="9"/>
  <c r="AG2833" i="9"/>
  <c r="T2833" i="9"/>
  <c r="BH2832" i="9"/>
  <c r="BI2832" i="9" s="1"/>
  <c r="BG2832" i="9"/>
  <c r="AT2832" i="9"/>
  <c r="AG2832" i="9"/>
  <c r="T2832" i="9"/>
  <c r="BH2831" i="9"/>
  <c r="BI2831" i="9" s="1"/>
  <c r="BG2831" i="9"/>
  <c r="AT2831" i="9"/>
  <c r="AG2831" i="9"/>
  <c r="T2831" i="9"/>
  <c r="BH2830" i="9"/>
  <c r="BI2830" i="9" s="1"/>
  <c r="BG2830" i="9"/>
  <c r="AT2830" i="9"/>
  <c r="AG2830" i="9"/>
  <c r="T2830" i="9"/>
  <c r="BI2829" i="9"/>
  <c r="BH2829" i="9"/>
  <c r="BG2829" i="9"/>
  <c r="AT2829" i="9"/>
  <c r="AG2829" i="9"/>
  <c r="T2829" i="9"/>
  <c r="BH2828" i="9"/>
  <c r="BI2828" i="9" s="1"/>
  <c r="BG2828" i="9"/>
  <c r="AT2828" i="9"/>
  <c r="AG2828" i="9"/>
  <c r="T2828" i="9"/>
  <c r="BH2827" i="9"/>
  <c r="BI2827" i="9" s="1"/>
  <c r="BG2827" i="9"/>
  <c r="AT2827" i="9"/>
  <c r="AG2827" i="9"/>
  <c r="T2827" i="9"/>
  <c r="BH2826" i="9"/>
  <c r="BI2826" i="9" s="1"/>
  <c r="BG2826" i="9"/>
  <c r="AT2826" i="9"/>
  <c r="AG2826" i="9"/>
  <c r="T2826" i="9"/>
  <c r="BI2825" i="9"/>
  <c r="BH2825" i="9"/>
  <c r="BG2825" i="9"/>
  <c r="AT2825" i="9"/>
  <c r="AG2825" i="9"/>
  <c r="T2825" i="9"/>
  <c r="BH2824" i="9"/>
  <c r="BI2824" i="9" s="1"/>
  <c r="BG2824" i="9"/>
  <c r="AT2824" i="9"/>
  <c r="AG2824" i="9"/>
  <c r="T2824" i="9"/>
  <c r="BH2823" i="9"/>
  <c r="BI2823" i="9" s="1"/>
  <c r="BG2823" i="9"/>
  <c r="AT2823" i="9"/>
  <c r="AG2823" i="9"/>
  <c r="T2823" i="9"/>
  <c r="BH2822" i="9"/>
  <c r="BI2822" i="9" s="1"/>
  <c r="BG2822" i="9"/>
  <c r="AT2822" i="9"/>
  <c r="AG2822" i="9"/>
  <c r="T2822" i="9"/>
  <c r="BI2821" i="9"/>
  <c r="BH2821" i="9"/>
  <c r="BG2821" i="9"/>
  <c r="AT2821" i="9"/>
  <c r="AG2821" i="9"/>
  <c r="T2821" i="9"/>
  <c r="BH2820" i="9"/>
  <c r="BI2820" i="9" s="1"/>
  <c r="BG2820" i="9"/>
  <c r="AT2820" i="9"/>
  <c r="AG2820" i="9"/>
  <c r="T2820" i="9"/>
  <c r="BH2819" i="9"/>
  <c r="BI2819" i="9" s="1"/>
  <c r="BG2819" i="9"/>
  <c r="AT2819" i="9"/>
  <c r="AG2819" i="9"/>
  <c r="T2819" i="9"/>
  <c r="BH2818" i="9"/>
  <c r="BI2818" i="9" s="1"/>
  <c r="BG2818" i="9"/>
  <c r="AT2818" i="9"/>
  <c r="AG2818" i="9"/>
  <c r="T2818" i="9"/>
  <c r="BI2817" i="9"/>
  <c r="BH2817" i="9"/>
  <c r="BG2817" i="9"/>
  <c r="AT2817" i="9"/>
  <c r="AG2817" i="9"/>
  <c r="T2817" i="9"/>
  <c r="BH2816" i="9"/>
  <c r="BI2816" i="9" s="1"/>
  <c r="BG2816" i="9"/>
  <c r="AT2816" i="9"/>
  <c r="AG2816" i="9"/>
  <c r="T2816" i="9"/>
  <c r="BH2815" i="9"/>
  <c r="BI2815" i="9" s="1"/>
  <c r="BG2815" i="9"/>
  <c r="AT2815" i="9"/>
  <c r="AG2815" i="9"/>
  <c r="T2815" i="9"/>
  <c r="BH2814" i="9"/>
  <c r="BI2814" i="9" s="1"/>
  <c r="BG2814" i="9"/>
  <c r="AT2814" i="9"/>
  <c r="AG2814" i="9"/>
  <c r="T2814" i="9"/>
  <c r="BI2813" i="9"/>
  <c r="BH2813" i="9"/>
  <c r="BG2813" i="9"/>
  <c r="AT2813" i="9"/>
  <c r="AG2813" i="9"/>
  <c r="T2813" i="9"/>
  <c r="BH2812" i="9"/>
  <c r="BI2812" i="9" s="1"/>
  <c r="BG2812" i="9"/>
  <c r="AT2812" i="9"/>
  <c r="AG2812" i="9"/>
  <c r="T2812" i="9"/>
  <c r="BH2811" i="9"/>
  <c r="BI2811" i="9" s="1"/>
  <c r="BG2811" i="9"/>
  <c r="AT2811" i="9"/>
  <c r="AG2811" i="9"/>
  <c r="T2811" i="9"/>
  <c r="BH2810" i="9"/>
  <c r="BI2810" i="9" s="1"/>
  <c r="BG2810" i="9"/>
  <c r="AT2810" i="9"/>
  <c r="AG2810" i="9"/>
  <c r="T2810" i="9"/>
  <c r="BI2809" i="9"/>
  <c r="BH2809" i="9"/>
  <c r="BG2809" i="9"/>
  <c r="AT2809" i="9"/>
  <c r="AG2809" i="9"/>
  <c r="T2809" i="9"/>
  <c r="BH2808" i="9"/>
  <c r="BI2808" i="9" s="1"/>
  <c r="BG2808" i="9"/>
  <c r="AT2808" i="9"/>
  <c r="AG2808" i="9"/>
  <c r="T2808" i="9"/>
  <c r="BH2807" i="9"/>
  <c r="BI2807" i="9" s="1"/>
  <c r="BG2807" i="9"/>
  <c r="AT2807" i="9"/>
  <c r="AG2807" i="9"/>
  <c r="T2807" i="9"/>
  <c r="BH2806" i="9"/>
  <c r="BI2806" i="9" s="1"/>
  <c r="BG2806" i="9"/>
  <c r="AT2806" i="9"/>
  <c r="AG2806" i="9"/>
  <c r="T2806" i="9"/>
  <c r="BI2805" i="9"/>
  <c r="BH2805" i="9"/>
  <c r="BG2805" i="9"/>
  <c r="AT2805" i="9"/>
  <c r="AG2805" i="9"/>
  <c r="T2805" i="9"/>
  <c r="BH2804" i="9"/>
  <c r="BI2804" i="9" s="1"/>
  <c r="BG2804" i="9"/>
  <c r="AT2804" i="9"/>
  <c r="AG2804" i="9"/>
  <c r="T2804" i="9"/>
  <c r="BH2803" i="9"/>
  <c r="BI2803" i="9" s="1"/>
  <c r="BG2803" i="9"/>
  <c r="AT2803" i="9"/>
  <c r="AG2803" i="9"/>
  <c r="T2803" i="9"/>
  <c r="BH2802" i="9"/>
  <c r="BI2802" i="9" s="1"/>
  <c r="BG2802" i="9"/>
  <c r="AT2802" i="9"/>
  <c r="AG2802" i="9"/>
  <c r="T2802" i="9"/>
  <c r="BI2801" i="9"/>
  <c r="BH2801" i="9"/>
  <c r="BG2801" i="9"/>
  <c r="AT2801" i="9"/>
  <c r="AG2801" i="9"/>
  <c r="T2801" i="9"/>
  <c r="BH2800" i="9"/>
  <c r="BI2800" i="9" s="1"/>
  <c r="BG2800" i="9"/>
  <c r="AT2800" i="9"/>
  <c r="AG2800" i="9"/>
  <c r="T2800" i="9"/>
  <c r="BH2799" i="9"/>
  <c r="BI2799" i="9" s="1"/>
  <c r="BG2799" i="9"/>
  <c r="AT2799" i="9"/>
  <c r="AG2799" i="9"/>
  <c r="T2799" i="9"/>
  <c r="BH2798" i="9"/>
  <c r="BI2798" i="9" s="1"/>
  <c r="BG2798" i="9"/>
  <c r="AT2798" i="9"/>
  <c r="AG2798" i="9"/>
  <c r="T2798" i="9"/>
  <c r="BI2797" i="9"/>
  <c r="BH2797" i="9"/>
  <c r="BG2797" i="9"/>
  <c r="AT2797" i="9"/>
  <c r="AG2797" i="9"/>
  <c r="T2797" i="9"/>
  <c r="BH2796" i="9"/>
  <c r="BI2796" i="9" s="1"/>
  <c r="BG2796" i="9"/>
  <c r="AT2796" i="9"/>
  <c r="AG2796" i="9"/>
  <c r="T2796" i="9"/>
  <c r="BH2795" i="9"/>
  <c r="BI2795" i="9" s="1"/>
  <c r="BG2795" i="9"/>
  <c r="AT2795" i="9"/>
  <c r="AG2795" i="9"/>
  <c r="T2795" i="9"/>
  <c r="BH2794" i="9"/>
  <c r="BI2794" i="9" s="1"/>
  <c r="BG2794" i="9"/>
  <c r="AT2794" i="9"/>
  <c r="AG2794" i="9"/>
  <c r="T2794" i="9"/>
  <c r="BI2793" i="9"/>
  <c r="BH2793" i="9"/>
  <c r="BG2793" i="9"/>
  <c r="AT2793" i="9"/>
  <c r="AG2793" i="9"/>
  <c r="T2793" i="9"/>
  <c r="BH2792" i="9"/>
  <c r="BI2792" i="9" s="1"/>
  <c r="BG2792" i="9"/>
  <c r="AT2792" i="9"/>
  <c r="AG2792" i="9"/>
  <c r="T2792" i="9"/>
  <c r="BH2791" i="9"/>
  <c r="BI2791" i="9" s="1"/>
  <c r="BG2791" i="9"/>
  <c r="AT2791" i="9"/>
  <c r="AG2791" i="9"/>
  <c r="T2791" i="9"/>
  <c r="BH2790" i="9"/>
  <c r="BI2790" i="9" s="1"/>
  <c r="BG2790" i="9"/>
  <c r="AT2790" i="9"/>
  <c r="AG2790" i="9"/>
  <c r="T2790" i="9"/>
  <c r="BI2789" i="9"/>
  <c r="BH2789" i="9"/>
  <c r="BG2789" i="9"/>
  <c r="AT2789" i="9"/>
  <c r="AG2789" i="9"/>
  <c r="T2789" i="9"/>
  <c r="BH2788" i="9"/>
  <c r="BI2788" i="9" s="1"/>
  <c r="BG2788" i="9"/>
  <c r="AT2788" i="9"/>
  <c r="AG2788" i="9"/>
  <c r="T2788" i="9"/>
  <c r="BH2787" i="9"/>
  <c r="BI2787" i="9" s="1"/>
  <c r="BG2787" i="9"/>
  <c r="AT2787" i="9"/>
  <c r="AG2787" i="9"/>
  <c r="T2787" i="9"/>
  <c r="BH2786" i="9"/>
  <c r="BI2786" i="9" s="1"/>
  <c r="BG2786" i="9"/>
  <c r="AT2786" i="9"/>
  <c r="AG2786" i="9"/>
  <c r="T2786" i="9"/>
  <c r="BI2785" i="9"/>
  <c r="BH2785" i="9"/>
  <c r="BG2785" i="9"/>
  <c r="AT2785" i="9"/>
  <c r="AG2785" i="9"/>
  <c r="T2785" i="9"/>
  <c r="BH2784" i="9"/>
  <c r="BI2784" i="9" s="1"/>
  <c r="BG2784" i="9"/>
  <c r="AT2784" i="9"/>
  <c r="AG2784" i="9"/>
  <c r="T2784" i="9"/>
  <c r="BH2783" i="9"/>
  <c r="BI2783" i="9" s="1"/>
  <c r="BG2783" i="9"/>
  <c r="AT2783" i="9"/>
  <c r="AG2783" i="9"/>
  <c r="T2783" i="9"/>
  <c r="BH2782" i="9"/>
  <c r="BI2782" i="9" s="1"/>
  <c r="BG2782" i="9"/>
  <c r="AT2782" i="9"/>
  <c r="AG2782" i="9"/>
  <c r="T2782" i="9"/>
  <c r="BI2781" i="9"/>
  <c r="BH2781" i="9"/>
  <c r="BG2781" i="9"/>
  <c r="AT2781" i="9"/>
  <c r="AG2781" i="9"/>
  <c r="T2781" i="9"/>
  <c r="BH2780" i="9"/>
  <c r="BI2780" i="9" s="1"/>
  <c r="BG2780" i="9"/>
  <c r="AT2780" i="9"/>
  <c r="AG2780" i="9"/>
  <c r="T2780" i="9"/>
  <c r="BH2779" i="9"/>
  <c r="BI2779" i="9" s="1"/>
  <c r="BG2779" i="9"/>
  <c r="AT2779" i="9"/>
  <c r="AG2779" i="9"/>
  <c r="T2779" i="9"/>
  <c r="BH2778" i="9"/>
  <c r="BI2778" i="9" s="1"/>
  <c r="BG2778" i="9"/>
  <c r="AT2778" i="9"/>
  <c r="AG2778" i="9"/>
  <c r="T2778" i="9"/>
  <c r="BI2777" i="9"/>
  <c r="BH2777" i="9"/>
  <c r="BG2777" i="9"/>
  <c r="AT2777" i="9"/>
  <c r="AG2777" i="9"/>
  <c r="T2777" i="9"/>
  <c r="BH2776" i="9"/>
  <c r="BI2776" i="9" s="1"/>
  <c r="BG2776" i="9"/>
  <c r="AT2776" i="9"/>
  <c r="AG2776" i="9"/>
  <c r="T2776" i="9"/>
  <c r="BH2775" i="9"/>
  <c r="BI2775" i="9" s="1"/>
  <c r="BG2775" i="9"/>
  <c r="AT2775" i="9"/>
  <c r="AG2775" i="9"/>
  <c r="T2775" i="9"/>
  <c r="BH2774" i="9"/>
  <c r="BI2774" i="9" s="1"/>
  <c r="BG2774" i="9"/>
  <c r="AT2774" i="9"/>
  <c r="AG2774" i="9"/>
  <c r="T2774" i="9"/>
  <c r="BI2773" i="9"/>
  <c r="BH2773" i="9"/>
  <c r="BG2773" i="9"/>
  <c r="AT2773" i="9"/>
  <c r="AG2773" i="9"/>
  <c r="T2773" i="9"/>
  <c r="BH2772" i="9"/>
  <c r="BI2772" i="9" s="1"/>
  <c r="BG2772" i="9"/>
  <c r="AT2772" i="9"/>
  <c r="AG2772" i="9"/>
  <c r="T2772" i="9"/>
  <c r="BH2771" i="9"/>
  <c r="BI2771" i="9" s="1"/>
  <c r="BG2771" i="9"/>
  <c r="AT2771" i="9"/>
  <c r="AG2771" i="9"/>
  <c r="T2771" i="9"/>
  <c r="BH2770" i="9"/>
  <c r="BI2770" i="9" s="1"/>
  <c r="BG2770" i="9"/>
  <c r="AT2770" i="9"/>
  <c r="AG2770" i="9"/>
  <c r="T2770" i="9"/>
  <c r="BI2769" i="9"/>
  <c r="BH2769" i="9"/>
  <c r="BG2769" i="9"/>
  <c r="AT2769" i="9"/>
  <c r="AG2769" i="9"/>
  <c r="T2769" i="9"/>
  <c r="BH2768" i="9"/>
  <c r="BI2768" i="9" s="1"/>
  <c r="BG2768" i="9"/>
  <c r="AT2768" i="9"/>
  <c r="AG2768" i="9"/>
  <c r="T2768" i="9"/>
  <c r="BH2767" i="9"/>
  <c r="BI2767" i="9" s="1"/>
  <c r="BG2767" i="9"/>
  <c r="AT2767" i="9"/>
  <c r="AG2767" i="9"/>
  <c r="T2767" i="9"/>
  <c r="BH2766" i="9"/>
  <c r="BI2766" i="9" s="1"/>
  <c r="BG2766" i="9"/>
  <c r="AT2766" i="9"/>
  <c r="AG2766" i="9"/>
  <c r="T2766" i="9"/>
  <c r="BI2765" i="9"/>
  <c r="BH2765" i="9"/>
  <c r="BG2765" i="9"/>
  <c r="AT2765" i="9"/>
  <c r="AG2765" i="9"/>
  <c r="T2765" i="9"/>
  <c r="BH2764" i="9"/>
  <c r="BI2764" i="9" s="1"/>
  <c r="BG2764" i="9"/>
  <c r="AT2764" i="9"/>
  <c r="AG2764" i="9"/>
  <c r="T2764" i="9"/>
  <c r="BH2763" i="9"/>
  <c r="BI2763" i="9" s="1"/>
  <c r="BG2763" i="9"/>
  <c r="AT2763" i="9"/>
  <c r="AG2763" i="9"/>
  <c r="T2763" i="9"/>
  <c r="BH2762" i="9"/>
  <c r="BI2762" i="9" s="1"/>
  <c r="BG2762" i="9"/>
  <c r="AT2762" i="9"/>
  <c r="AG2762" i="9"/>
  <c r="T2762" i="9"/>
  <c r="BI2761" i="9"/>
  <c r="BH2761" i="9"/>
  <c r="BG2761" i="9"/>
  <c r="AT2761" i="9"/>
  <c r="AG2761" i="9"/>
  <c r="T2761" i="9"/>
  <c r="BH2760" i="9"/>
  <c r="BI2760" i="9" s="1"/>
  <c r="BG2760" i="9"/>
  <c r="AT2760" i="9"/>
  <c r="AG2760" i="9"/>
  <c r="T2760" i="9"/>
  <c r="BH2759" i="9"/>
  <c r="BI2759" i="9" s="1"/>
  <c r="BG2759" i="9"/>
  <c r="AT2759" i="9"/>
  <c r="AG2759" i="9"/>
  <c r="T2759" i="9"/>
  <c r="BH2758" i="9"/>
  <c r="BI2758" i="9" s="1"/>
  <c r="BG2758" i="9"/>
  <c r="AT2758" i="9"/>
  <c r="AG2758" i="9"/>
  <c r="T2758" i="9"/>
  <c r="BI2757" i="9"/>
  <c r="BH2757" i="9"/>
  <c r="BG2757" i="9"/>
  <c r="AT2757" i="9"/>
  <c r="AG2757" i="9"/>
  <c r="T2757" i="9"/>
  <c r="BH2756" i="9"/>
  <c r="BI2756" i="9" s="1"/>
  <c r="BG2756" i="9"/>
  <c r="AT2756" i="9"/>
  <c r="AG2756" i="9"/>
  <c r="T2756" i="9"/>
  <c r="BH2755" i="9"/>
  <c r="BI2755" i="9" s="1"/>
  <c r="BG2755" i="9"/>
  <c r="AT2755" i="9"/>
  <c r="AG2755" i="9"/>
  <c r="T2755" i="9"/>
  <c r="BH2754" i="9"/>
  <c r="BI2754" i="9" s="1"/>
  <c r="BG2754" i="9"/>
  <c r="AT2754" i="9"/>
  <c r="AG2754" i="9"/>
  <c r="T2754" i="9"/>
  <c r="BI2753" i="9"/>
  <c r="BH2753" i="9"/>
  <c r="BG2753" i="9"/>
  <c r="AT2753" i="9"/>
  <c r="AG2753" i="9"/>
  <c r="T2753" i="9"/>
  <c r="BH2752" i="9"/>
  <c r="BI2752" i="9" s="1"/>
  <c r="BG2752" i="9"/>
  <c r="AT2752" i="9"/>
  <c r="AG2752" i="9"/>
  <c r="T2752" i="9"/>
  <c r="BH2751" i="9"/>
  <c r="BI2751" i="9" s="1"/>
  <c r="BG2751" i="9"/>
  <c r="AT2751" i="9"/>
  <c r="AG2751" i="9"/>
  <c r="T2751" i="9"/>
  <c r="BH2750" i="9"/>
  <c r="BI2750" i="9" s="1"/>
  <c r="BG2750" i="9"/>
  <c r="AT2750" i="9"/>
  <c r="AG2750" i="9"/>
  <c r="T2750" i="9"/>
  <c r="BI2749" i="9"/>
  <c r="BH2749" i="9"/>
  <c r="BG2749" i="9"/>
  <c r="AT2749" i="9"/>
  <c r="AG2749" i="9"/>
  <c r="T2749" i="9"/>
  <c r="BH2748" i="9"/>
  <c r="BI2748" i="9" s="1"/>
  <c r="BG2748" i="9"/>
  <c r="AT2748" i="9"/>
  <c r="AG2748" i="9"/>
  <c r="T2748" i="9"/>
  <c r="BH2747" i="9"/>
  <c r="BI2747" i="9" s="1"/>
  <c r="BG2747" i="9"/>
  <c r="AT2747" i="9"/>
  <c r="AG2747" i="9"/>
  <c r="T2747" i="9"/>
  <c r="BH2746" i="9"/>
  <c r="BI2746" i="9" s="1"/>
  <c r="BG2746" i="9"/>
  <c r="AT2746" i="9"/>
  <c r="AG2746" i="9"/>
  <c r="T2746" i="9"/>
  <c r="BI2745" i="9"/>
  <c r="BH2745" i="9"/>
  <c r="BG2745" i="9"/>
  <c r="AT2745" i="9"/>
  <c r="AG2745" i="9"/>
  <c r="T2745" i="9"/>
  <c r="BH2744" i="9"/>
  <c r="BI2744" i="9" s="1"/>
  <c r="BG2744" i="9"/>
  <c r="AT2744" i="9"/>
  <c r="AG2744" i="9"/>
  <c r="T2744" i="9"/>
  <c r="BH2743" i="9"/>
  <c r="BI2743" i="9" s="1"/>
  <c r="BG2743" i="9"/>
  <c r="AT2743" i="9"/>
  <c r="AG2743" i="9"/>
  <c r="T2743" i="9"/>
  <c r="BH2742" i="9"/>
  <c r="BI2742" i="9" s="1"/>
  <c r="BG2742" i="9"/>
  <c r="AT2742" i="9"/>
  <c r="AG2742" i="9"/>
  <c r="T2742" i="9"/>
  <c r="BI2741" i="9"/>
  <c r="BH2741" i="9"/>
  <c r="BG2741" i="9"/>
  <c r="AT2741" i="9"/>
  <c r="AG2741" i="9"/>
  <c r="T2741" i="9"/>
  <c r="BH2740" i="9"/>
  <c r="BI2740" i="9" s="1"/>
  <c r="BG2740" i="9"/>
  <c r="AT2740" i="9"/>
  <c r="AG2740" i="9"/>
  <c r="T2740" i="9"/>
  <c r="BH2739" i="9"/>
  <c r="BI2739" i="9" s="1"/>
  <c r="BG2739" i="9"/>
  <c r="AT2739" i="9"/>
  <c r="AG2739" i="9"/>
  <c r="T2739" i="9"/>
  <c r="BH2738" i="9"/>
  <c r="BI2738" i="9" s="1"/>
  <c r="BG2738" i="9"/>
  <c r="AT2738" i="9"/>
  <c r="AG2738" i="9"/>
  <c r="T2738" i="9"/>
  <c r="BI2737" i="9"/>
  <c r="BH2737" i="9"/>
  <c r="BG2737" i="9"/>
  <c r="AT2737" i="9"/>
  <c r="AG2737" i="9"/>
  <c r="T2737" i="9"/>
  <c r="BH2736" i="9"/>
  <c r="BI2736" i="9" s="1"/>
  <c r="BG2736" i="9"/>
  <c r="AT2736" i="9"/>
  <c r="AG2736" i="9"/>
  <c r="T2736" i="9"/>
  <c r="BH2735" i="9"/>
  <c r="BI2735" i="9" s="1"/>
  <c r="BG2735" i="9"/>
  <c r="AT2735" i="9"/>
  <c r="AG2735" i="9"/>
  <c r="T2735" i="9"/>
  <c r="BH2734" i="9"/>
  <c r="BI2734" i="9" s="1"/>
  <c r="BG2734" i="9"/>
  <c r="AT2734" i="9"/>
  <c r="AG2734" i="9"/>
  <c r="T2734" i="9"/>
  <c r="BI2733" i="9"/>
  <c r="BH2733" i="9"/>
  <c r="BG2733" i="9"/>
  <c r="AT2733" i="9"/>
  <c r="AG2733" i="9"/>
  <c r="T2733" i="9"/>
  <c r="BH2732" i="9"/>
  <c r="BI2732" i="9" s="1"/>
  <c r="BG2732" i="9"/>
  <c r="AT2732" i="9"/>
  <c r="AG2732" i="9"/>
  <c r="T2732" i="9"/>
  <c r="BH2731" i="9"/>
  <c r="BI2731" i="9" s="1"/>
  <c r="BG2731" i="9"/>
  <c r="AT2731" i="9"/>
  <c r="AG2731" i="9"/>
  <c r="T2731" i="9"/>
  <c r="BH2730" i="9"/>
  <c r="BI2730" i="9" s="1"/>
  <c r="BG2730" i="9"/>
  <c r="AT2730" i="9"/>
  <c r="AG2730" i="9"/>
  <c r="T2730" i="9"/>
  <c r="BI2729" i="9"/>
  <c r="BH2729" i="9"/>
  <c r="BG2729" i="9"/>
  <c r="AT2729" i="9"/>
  <c r="AG2729" i="9"/>
  <c r="T2729" i="9"/>
  <c r="BH2728" i="9"/>
  <c r="BI2728" i="9" s="1"/>
  <c r="BG2728" i="9"/>
  <c r="AT2728" i="9"/>
  <c r="AG2728" i="9"/>
  <c r="T2728" i="9"/>
  <c r="BH2727" i="9"/>
  <c r="BI2727" i="9" s="1"/>
  <c r="BG2727" i="9"/>
  <c r="AT2727" i="9"/>
  <c r="AG2727" i="9"/>
  <c r="T2727" i="9"/>
  <c r="BH2726" i="9"/>
  <c r="BI2726" i="9" s="1"/>
  <c r="BG2726" i="9"/>
  <c r="AT2726" i="9"/>
  <c r="AG2726" i="9"/>
  <c r="T2726" i="9"/>
  <c r="BI2725" i="9"/>
  <c r="BH2725" i="9"/>
  <c r="BG2725" i="9"/>
  <c r="AT2725" i="9"/>
  <c r="AG2725" i="9"/>
  <c r="T2725" i="9"/>
  <c r="BH2724" i="9"/>
  <c r="BI2724" i="9" s="1"/>
  <c r="BG2724" i="9"/>
  <c r="AT2724" i="9"/>
  <c r="AG2724" i="9"/>
  <c r="T2724" i="9"/>
  <c r="BH2723" i="9"/>
  <c r="BI2723" i="9" s="1"/>
  <c r="BG2723" i="9"/>
  <c r="AT2723" i="9"/>
  <c r="AG2723" i="9"/>
  <c r="T2723" i="9"/>
  <c r="BH2722" i="9"/>
  <c r="BI2722" i="9" s="1"/>
  <c r="BG2722" i="9"/>
  <c r="AT2722" i="9"/>
  <c r="AG2722" i="9"/>
  <c r="T2722" i="9"/>
  <c r="BI2721" i="9"/>
  <c r="BH2721" i="9"/>
  <c r="BG2721" i="9"/>
  <c r="AT2721" i="9"/>
  <c r="AG2721" i="9"/>
  <c r="T2721" i="9"/>
  <c r="BH2720" i="9"/>
  <c r="BI2720" i="9" s="1"/>
  <c r="BG2720" i="9"/>
  <c r="AT2720" i="9"/>
  <c r="AG2720" i="9"/>
  <c r="T2720" i="9"/>
  <c r="BH2719" i="9"/>
  <c r="BI2719" i="9" s="1"/>
  <c r="BG2719" i="9"/>
  <c r="AT2719" i="9"/>
  <c r="AG2719" i="9"/>
  <c r="T2719" i="9"/>
  <c r="BH2718" i="9"/>
  <c r="BI2718" i="9" s="1"/>
  <c r="BG2718" i="9"/>
  <c r="AT2718" i="9"/>
  <c r="AG2718" i="9"/>
  <c r="T2718" i="9"/>
  <c r="BI2717" i="9"/>
  <c r="BH2717" i="9"/>
  <c r="BG2717" i="9"/>
  <c r="AT2717" i="9"/>
  <c r="AG2717" i="9"/>
  <c r="T2717" i="9"/>
  <c r="BH2716" i="9"/>
  <c r="BI2716" i="9" s="1"/>
  <c r="BG2716" i="9"/>
  <c r="AT2716" i="9"/>
  <c r="AG2716" i="9"/>
  <c r="T2716" i="9"/>
  <c r="BH2715" i="9"/>
  <c r="BI2715" i="9" s="1"/>
  <c r="BG2715" i="9"/>
  <c r="AT2715" i="9"/>
  <c r="AG2715" i="9"/>
  <c r="T2715" i="9"/>
  <c r="BH2714" i="9"/>
  <c r="BI2714" i="9" s="1"/>
  <c r="BG2714" i="9"/>
  <c r="AT2714" i="9"/>
  <c r="AG2714" i="9"/>
  <c r="T2714" i="9"/>
  <c r="BI2713" i="9"/>
  <c r="BH2713" i="9"/>
  <c r="BG2713" i="9"/>
  <c r="AT2713" i="9"/>
  <c r="AG2713" i="9"/>
  <c r="T2713" i="9"/>
  <c r="BH2712" i="9"/>
  <c r="BI2712" i="9" s="1"/>
  <c r="BG2712" i="9"/>
  <c r="AT2712" i="9"/>
  <c r="AG2712" i="9"/>
  <c r="T2712" i="9"/>
  <c r="BH2711" i="9"/>
  <c r="BI2711" i="9" s="1"/>
  <c r="BG2711" i="9"/>
  <c r="AT2711" i="9"/>
  <c r="AG2711" i="9"/>
  <c r="T2711" i="9"/>
  <c r="BH2710" i="9"/>
  <c r="BI2710" i="9" s="1"/>
  <c r="BG2710" i="9"/>
  <c r="AT2710" i="9"/>
  <c r="AG2710" i="9"/>
  <c r="T2710" i="9"/>
  <c r="BI2709" i="9"/>
  <c r="BH2709" i="9"/>
  <c r="BG2709" i="9"/>
  <c r="AT2709" i="9"/>
  <c r="AG2709" i="9"/>
  <c r="T2709" i="9"/>
  <c r="BH2708" i="9"/>
  <c r="BI2708" i="9" s="1"/>
  <c r="BG2708" i="9"/>
  <c r="AT2708" i="9"/>
  <c r="AG2708" i="9"/>
  <c r="T2708" i="9"/>
  <c r="BH2707" i="9"/>
  <c r="BI2707" i="9" s="1"/>
  <c r="BG2707" i="9"/>
  <c r="AT2707" i="9"/>
  <c r="AG2707" i="9"/>
  <c r="T2707" i="9"/>
  <c r="BH2706" i="9"/>
  <c r="BI2706" i="9" s="1"/>
  <c r="BG2706" i="9"/>
  <c r="AT2706" i="9"/>
  <c r="AG2706" i="9"/>
  <c r="T2706" i="9"/>
  <c r="BI2705" i="9"/>
  <c r="BH2705" i="9"/>
  <c r="BG2705" i="9"/>
  <c r="AT2705" i="9"/>
  <c r="AG2705" i="9"/>
  <c r="T2705" i="9"/>
  <c r="BH2704" i="9"/>
  <c r="BI2704" i="9" s="1"/>
  <c r="BG2704" i="9"/>
  <c r="AT2704" i="9"/>
  <c r="AG2704" i="9"/>
  <c r="T2704" i="9"/>
  <c r="BH2703" i="9"/>
  <c r="BI2703" i="9" s="1"/>
  <c r="BG2703" i="9"/>
  <c r="AT2703" i="9"/>
  <c r="AG2703" i="9"/>
  <c r="T2703" i="9"/>
  <c r="BH2702" i="9"/>
  <c r="BI2702" i="9" s="1"/>
  <c r="BG2702" i="9"/>
  <c r="AT2702" i="9"/>
  <c r="AG2702" i="9"/>
  <c r="T2702" i="9"/>
  <c r="BI2701" i="9"/>
  <c r="BH2701" i="9"/>
  <c r="BG2701" i="9"/>
  <c r="AT2701" i="9"/>
  <c r="AG2701" i="9"/>
  <c r="T2701" i="9"/>
  <c r="BH2700" i="9"/>
  <c r="BI2700" i="9" s="1"/>
  <c r="BG2700" i="9"/>
  <c r="AT2700" i="9"/>
  <c r="AG2700" i="9"/>
  <c r="T2700" i="9"/>
  <c r="BH2699" i="9"/>
  <c r="BI2699" i="9" s="1"/>
  <c r="BG2699" i="9"/>
  <c r="AT2699" i="9"/>
  <c r="AG2699" i="9"/>
  <c r="T2699" i="9"/>
  <c r="BH2698" i="9"/>
  <c r="BI2698" i="9" s="1"/>
  <c r="BG2698" i="9"/>
  <c r="AT2698" i="9"/>
  <c r="AG2698" i="9"/>
  <c r="T2698" i="9"/>
  <c r="BI2697" i="9"/>
  <c r="BH2697" i="9"/>
  <c r="BG2697" i="9"/>
  <c r="AT2697" i="9"/>
  <c r="AG2697" i="9"/>
  <c r="T2697" i="9"/>
  <c r="BH2696" i="9"/>
  <c r="BI2696" i="9" s="1"/>
  <c r="BG2696" i="9"/>
  <c r="AT2696" i="9"/>
  <c r="AG2696" i="9"/>
  <c r="T2696" i="9"/>
  <c r="BH2695" i="9"/>
  <c r="BI2695" i="9" s="1"/>
  <c r="BG2695" i="9"/>
  <c r="AT2695" i="9"/>
  <c r="AG2695" i="9"/>
  <c r="T2695" i="9"/>
  <c r="BH2694" i="9"/>
  <c r="BI2694" i="9" s="1"/>
  <c r="BG2694" i="9"/>
  <c r="AT2694" i="9"/>
  <c r="AG2694" i="9"/>
  <c r="T2694" i="9"/>
  <c r="BI2693" i="9"/>
  <c r="BH2693" i="9"/>
  <c r="BG2693" i="9"/>
  <c r="AT2693" i="9"/>
  <c r="AG2693" i="9"/>
  <c r="T2693" i="9"/>
  <c r="BH2692" i="9"/>
  <c r="BI2692" i="9" s="1"/>
  <c r="BG2692" i="9"/>
  <c r="AT2692" i="9"/>
  <c r="AG2692" i="9"/>
  <c r="T2692" i="9"/>
  <c r="BH2691" i="9"/>
  <c r="BI2691" i="9" s="1"/>
  <c r="BG2691" i="9"/>
  <c r="AT2691" i="9"/>
  <c r="AG2691" i="9"/>
  <c r="T2691" i="9"/>
  <c r="BH2690" i="9"/>
  <c r="BI2690" i="9" s="1"/>
  <c r="BG2690" i="9"/>
  <c r="AT2690" i="9"/>
  <c r="AG2690" i="9"/>
  <c r="T2690" i="9"/>
  <c r="BI2689" i="9"/>
  <c r="BH2689" i="9"/>
  <c r="BG2689" i="9"/>
  <c r="AT2689" i="9"/>
  <c r="AG2689" i="9"/>
  <c r="T2689" i="9"/>
  <c r="BH2688" i="9"/>
  <c r="BI2688" i="9" s="1"/>
  <c r="BG2688" i="9"/>
  <c r="AT2688" i="9"/>
  <c r="AG2688" i="9"/>
  <c r="T2688" i="9"/>
  <c r="BH2687" i="9"/>
  <c r="BI2687" i="9" s="1"/>
  <c r="BG2687" i="9"/>
  <c r="AT2687" i="9"/>
  <c r="AG2687" i="9"/>
  <c r="T2687" i="9"/>
  <c r="BH2686" i="9"/>
  <c r="BI2686" i="9" s="1"/>
  <c r="BG2686" i="9"/>
  <c r="AT2686" i="9"/>
  <c r="AG2686" i="9"/>
  <c r="T2686" i="9"/>
  <c r="BI2685" i="9"/>
  <c r="BH2685" i="9"/>
  <c r="BG2685" i="9"/>
  <c r="AT2685" i="9"/>
  <c r="AG2685" i="9"/>
  <c r="T2685" i="9"/>
  <c r="BH2684" i="9"/>
  <c r="BI2684" i="9" s="1"/>
  <c r="BG2684" i="9"/>
  <c r="AT2684" i="9"/>
  <c r="AG2684" i="9"/>
  <c r="T2684" i="9"/>
  <c r="BH2683" i="9"/>
  <c r="BI2683" i="9" s="1"/>
  <c r="BG2683" i="9"/>
  <c r="AT2683" i="9"/>
  <c r="AG2683" i="9"/>
  <c r="T2683" i="9"/>
  <c r="BH2682" i="9"/>
  <c r="BI2682" i="9" s="1"/>
  <c r="BG2682" i="9"/>
  <c r="AT2682" i="9"/>
  <c r="AG2682" i="9"/>
  <c r="T2682" i="9"/>
  <c r="BI2681" i="9"/>
  <c r="BH2681" i="9"/>
  <c r="BG2681" i="9"/>
  <c r="AT2681" i="9"/>
  <c r="AG2681" i="9"/>
  <c r="T2681" i="9"/>
  <c r="BH2680" i="9"/>
  <c r="BI2680" i="9" s="1"/>
  <c r="BG2680" i="9"/>
  <c r="AT2680" i="9"/>
  <c r="AG2680" i="9"/>
  <c r="T2680" i="9"/>
  <c r="BH2679" i="9"/>
  <c r="BI2679" i="9" s="1"/>
  <c r="BG2679" i="9"/>
  <c r="AT2679" i="9"/>
  <c r="AG2679" i="9"/>
  <c r="T2679" i="9"/>
  <c r="BH2678" i="9"/>
  <c r="BI2678" i="9" s="1"/>
  <c r="BG2678" i="9"/>
  <c r="AT2678" i="9"/>
  <c r="AG2678" i="9"/>
  <c r="T2678" i="9"/>
  <c r="BI2677" i="9"/>
  <c r="BH2677" i="9"/>
  <c r="BG2677" i="9"/>
  <c r="AT2677" i="9"/>
  <c r="AG2677" i="9"/>
  <c r="T2677" i="9"/>
  <c r="BH2676" i="9"/>
  <c r="BI2676" i="9" s="1"/>
  <c r="BG2676" i="9"/>
  <c r="AT2676" i="9"/>
  <c r="AG2676" i="9"/>
  <c r="T2676" i="9"/>
  <c r="BH2675" i="9"/>
  <c r="BI2675" i="9" s="1"/>
  <c r="BG2675" i="9"/>
  <c r="AT2675" i="9"/>
  <c r="AG2675" i="9"/>
  <c r="T2675" i="9"/>
  <c r="BH2674" i="9"/>
  <c r="BI2674" i="9" s="1"/>
  <c r="BG2674" i="9"/>
  <c r="AT2674" i="9"/>
  <c r="AG2674" i="9"/>
  <c r="T2674" i="9"/>
  <c r="BI2673" i="9"/>
  <c r="BH2673" i="9"/>
  <c r="BG2673" i="9"/>
  <c r="AT2673" i="9"/>
  <c r="AG2673" i="9"/>
  <c r="T2673" i="9"/>
  <c r="BH2672" i="9"/>
  <c r="BI2672" i="9" s="1"/>
  <c r="BG2672" i="9"/>
  <c r="AT2672" i="9"/>
  <c r="AG2672" i="9"/>
  <c r="T2672" i="9"/>
  <c r="BH2671" i="9"/>
  <c r="BI2671" i="9" s="1"/>
  <c r="BG2671" i="9"/>
  <c r="AT2671" i="9"/>
  <c r="AG2671" i="9"/>
  <c r="T2671" i="9"/>
  <c r="BH2670" i="9"/>
  <c r="BI2670" i="9" s="1"/>
  <c r="BG2670" i="9"/>
  <c r="AT2670" i="9"/>
  <c r="AG2670" i="9"/>
  <c r="T2670" i="9"/>
  <c r="BI2669" i="9"/>
  <c r="BH2669" i="9"/>
  <c r="BG2669" i="9"/>
  <c r="AT2669" i="9"/>
  <c r="AG2669" i="9"/>
  <c r="T2669" i="9"/>
  <c r="BH2668" i="9"/>
  <c r="BI2668" i="9" s="1"/>
  <c r="BG2668" i="9"/>
  <c r="AT2668" i="9"/>
  <c r="AG2668" i="9"/>
  <c r="T2668" i="9"/>
  <c r="BH2667" i="9"/>
  <c r="BI2667" i="9" s="1"/>
  <c r="BG2667" i="9"/>
  <c r="AT2667" i="9"/>
  <c r="AG2667" i="9"/>
  <c r="T2667" i="9"/>
  <c r="BH2666" i="9"/>
  <c r="BI2666" i="9" s="1"/>
  <c r="BG2666" i="9"/>
  <c r="AT2666" i="9"/>
  <c r="AG2666" i="9"/>
  <c r="T2666" i="9"/>
  <c r="BI2665" i="9"/>
  <c r="BH2665" i="9"/>
  <c r="BG2665" i="9"/>
  <c r="AT2665" i="9"/>
  <c r="AG2665" i="9"/>
  <c r="T2665" i="9"/>
  <c r="BH2664" i="9"/>
  <c r="BI2664" i="9" s="1"/>
  <c r="BG2664" i="9"/>
  <c r="AT2664" i="9"/>
  <c r="AG2664" i="9"/>
  <c r="T2664" i="9"/>
  <c r="BH2663" i="9"/>
  <c r="BI2663" i="9" s="1"/>
  <c r="BG2663" i="9"/>
  <c r="AT2663" i="9"/>
  <c r="AG2663" i="9"/>
  <c r="T2663" i="9"/>
  <c r="BH2662" i="9"/>
  <c r="BI2662" i="9" s="1"/>
  <c r="BG2662" i="9"/>
  <c r="AT2662" i="9"/>
  <c r="AG2662" i="9"/>
  <c r="T2662" i="9"/>
  <c r="BI2661" i="9"/>
  <c r="BH2661" i="9"/>
  <c r="BG2661" i="9"/>
  <c r="AT2661" i="9"/>
  <c r="AG2661" i="9"/>
  <c r="T2661" i="9"/>
  <c r="BH2660" i="9"/>
  <c r="BI2660" i="9" s="1"/>
  <c r="BG2660" i="9"/>
  <c r="AT2660" i="9"/>
  <c r="AG2660" i="9"/>
  <c r="T2660" i="9"/>
  <c r="BH2659" i="9"/>
  <c r="BI2659" i="9" s="1"/>
  <c r="BG2659" i="9"/>
  <c r="AT2659" i="9"/>
  <c r="AG2659" i="9"/>
  <c r="T2659" i="9"/>
  <c r="BH2658" i="9"/>
  <c r="BI2658" i="9" s="1"/>
  <c r="BG2658" i="9"/>
  <c r="AT2658" i="9"/>
  <c r="AG2658" i="9"/>
  <c r="T2658" i="9"/>
  <c r="BI2657" i="9"/>
  <c r="BH2657" i="9"/>
  <c r="BG2657" i="9"/>
  <c r="AT2657" i="9"/>
  <c r="AG2657" i="9"/>
  <c r="T2657" i="9"/>
  <c r="BH2656" i="9"/>
  <c r="BI2656" i="9" s="1"/>
  <c r="BG2656" i="9"/>
  <c r="AT2656" i="9"/>
  <c r="AG2656" i="9"/>
  <c r="T2656" i="9"/>
  <c r="BH2655" i="9"/>
  <c r="BI2655" i="9" s="1"/>
  <c r="BG2655" i="9"/>
  <c r="AT2655" i="9"/>
  <c r="AG2655" i="9"/>
  <c r="T2655" i="9"/>
  <c r="BH2654" i="9"/>
  <c r="BI2654" i="9" s="1"/>
  <c r="BG2654" i="9"/>
  <c r="AT2654" i="9"/>
  <c r="AG2654" i="9"/>
  <c r="T2654" i="9"/>
  <c r="BI2653" i="9"/>
  <c r="BH2653" i="9"/>
  <c r="BG2653" i="9"/>
  <c r="AT2653" i="9"/>
  <c r="AG2653" i="9"/>
  <c r="T2653" i="9"/>
  <c r="BH2652" i="9"/>
  <c r="BI2652" i="9" s="1"/>
  <c r="BG2652" i="9"/>
  <c r="AT2652" i="9"/>
  <c r="AG2652" i="9"/>
  <c r="T2652" i="9"/>
  <c r="BH2651" i="9"/>
  <c r="BI2651" i="9" s="1"/>
  <c r="BG2651" i="9"/>
  <c r="AT2651" i="9"/>
  <c r="AG2651" i="9"/>
  <c r="T2651" i="9"/>
  <c r="BH2650" i="9"/>
  <c r="BI2650" i="9" s="1"/>
  <c r="BG2650" i="9"/>
  <c r="AT2650" i="9"/>
  <c r="AG2650" i="9"/>
  <c r="T2650" i="9"/>
  <c r="BI2649" i="9"/>
  <c r="BH2649" i="9"/>
  <c r="BG2649" i="9"/>
  <c r="AT2649" i="9"/>
  <c r="AG2649" i="9"/>
  <c r="T2649" i="9"/>
  <c r="BH2648" i="9"/>
  <c r="BI2648" i="9" s="1"/>
  <c r="BG2648" i="9"/>
  <c r="AT2648" i="9"/>
  <c r="AG2648" i="9"/>
  <c r="T2648" i="9"/>
  <c r="BH2647" i="9"/>
  <c r="BI2647" i="9" s="1"/>
  <c r="BG2647" i="9"/>
  <c r="AT2647" i="9"/>
  <c r="AG2647" i="9"/>
  <c r="T2647" i="9"/>
  <c r="BH2646" i="9"/>
  <c r="BI2646" i="9" s="1"/>
  <c r="BG2646" i="9"/>
  <c r="AT2646" i="9"/>
  <c r="AG2646" i="9"/>
  <c r="T2646" i="9"/>
  <c r="BI2645" i="9"/>
  <c r="BH2645" i="9"/>
  <c r="BG2645" i="9"/>
  <c r="AT2645" i="9"/>
  <c r="AG2645" i="9"/>
  <c r="T2645" i="9"/>
  <c r="BH2644" i="9"/>
  <c r="BI2644" i="9" s="1"/>
  <c r="BG2644" i="9"/>
  <c r="AT2644" i="9"/>
  <c r="AG2644" i="9"/>
  <c r="T2644" i="9"/>
  <c r="BH2643" i="9"/>
  <c r="BI2643" i="9" s="1"/>
  <c r="BG2643" i="9"/>
  <c r="AT2643" i="9"/>
  <c r="AG2643" i="9"/>
  <c r="T2643" i="9"/>
  <c r="BH2642" i="9"/>
  <c r="BI2642" i="9" s="1"/>
  <c r="BG2642" i="9"/>
  <c r="AT2642" i="9"/>
  <c r="AG2642" i="9"/>
  <c r="T2642" i="9"/>
  <c r="BI2641" i="9"/>
  <c r="BH2641" i="9"/>
  <c r="BG2641" i="9"/>
  <c r="AT2641" i="9"/>
  <c r="AG2641" i="9"/>
  <c r="T2641" i="9"/>
  <c r="BH2640" i="9"/>
  <c r="BI2640" i="9" s="1"/>
  <c r="BG2640" i="9"/>
  <c r="AT2640" i="9"/>
  <c r="AG2640" i="9"/>
  <c r="T2640" i="9"/>
  <c r="BH2639" i="9"/>
  <c r="BI2639" i="9" s="1"/>
  <c r="BG2639" i="9"/>
  <c r="AT2639" i="9"/>
  <c r="AG2639" i="9"/>
  <c r="T2639" i="9"/>
  <c r="BH2638" i="9"/>
  <c r="BI2638" i="9" s="1"/>
  <c r="BG2638" i="9"/>
  <c r="AT2638" i="9"/>
  <c r="AG2638" i="9"/>
  <c r="T2638" i="9"/>
  <c r="BI2637" i="9"/>
  <c r="BH2637" i="9"/>
  <c r="BG2637" i="9"/>
  <c r="AT2637" i="9"/>
  <c r="AG2637" i="9"/>
  <c r="T2637" i="9"/>
  <c r="BH2636" i="9"/>
  <c r="BI2636" i="9" s="1"/>
  <c r="BG2636" i="9"/>
  <c r="AT2636" i="9"/>
  <c r="AG2636" i="9"/>
  <c r="T2636" i="9"/>
  <c r="BH2635" i="9"/>
  <c r="BI2635" i="9" s="1"/>
  <c r="BG2635" i="9"/>
  <c r="AT2635" i="9"/>
  <c r="AG2635" i="9"/>
  <c r="T2635" i="9"/>
  <c r="BH2634" i="9"/>
  <c r="BI2634" i="9" s="1"/>
  <c r="BG2634" i="9"/>
  <c r="AT2634" i="9"/>
  <c r="AG2634" i="9"/>
  <c r="T2634" i="9"/>
  <c r="BI2633" i="9"/>
  <c r="BH2633" i="9"/>
  <c r="BG2633" i="9"/>
  <c r="AT2633" i="9"/>
  <c r="AG2633" i="9"/>
  <c r="T2633" i="9"/>
  <c r="BH2632" i="9"/>
  <c r="BI2632" i="9" s="1"/>
  <c r="BG2632" i="9"/>
  <c r="AT2632" i="9"/>
  <c r="AG2632" i="9"/>
  <c r="T2632" i="9"/>
  <c r="BH2631" i="9"/>
  <c r="BI2631" i="9" s="1"/>
  <c r="BG2631" i="9"/>
  <c r="AT2631" i="9"/>
  <c r="AG2631" i="9"/>
  <c r="T2631" i="9"/>
  <c r="BH2630" i="9"/>
  <c r="BI2630" i="9" s="1"/>
  <c r="BG2630" i="9"/>
  <c r="AT2630" i="9"/>
  <c r="AG2630" i="9"/>
  <c r="T2630" i="9"/>
  <c r="BI2629" i="9"/>
  <c r="BH2629" i="9"/>
  <c r="BG2629" i="9"/>
  <c r="AT2629" i="9"/>
  <c r="AG2629" i="9"/>
  <c r="T2629" i="9"/>
  <c r="BH2628" i="9"/>
  <c r="BI2628" i="9" s="1"/>
  <c r="BG2628" i="9"/>
  <c r="AT2628" i="9"/>
  <c r="AG2628" i="9"/>
  <c r="T2628" i="9"/>
  <c r="BH2627" i="9"/>
  <c r="BI2627" i="9" s="1"/>
  <c r="BG2627" i="9"/>
  <c r="AT2627" i="9"/>
  <c r="AG2627" i="9"/>
  <c r="T2627" i="9"/>
  <c r="BH2626" i="9"/>
  <c r="BI2626" i="9" s="1"/>
  <c r="BG2626" i="9"/>
  <c r="AT2626" i="9"/>
  <c r="AG2626" i="9"/>
  <c r="T2626" i="9"/>
  <c r="BI2625" i="9"/>
  <c r="BH2625" i="9"/>
  <c r="BG2625" i="9"/>
  <c r="AT2625" i="9"/>
  <c r="AG2625" i="9"/>
  <c r="T2625" i="9"/>
  <c r="BH2624" i="9"/>
  <c r="BI2624" i="9" s="1"/>
  <c r="BG2624" i="9"/>
  <c r="AT2624" i="9"/>
  <c r="AG2624" i="9"/>
  <c r="T2624" i="9"/>
  <c r="BH2623" i="9"/>
  <c r="BI2623" i="9" s="1"/>
  <c r="BG2623" i="9"/>
  <c r="AT2623" i="9"/>
  <c r="AG2623" i="9"/>
  <c r="T2623" i="9"/>
  <c r="BH2622" i="9"/>
  <c r="BI2622" i="9" s="1"/>
  <c r="BG2622" i="9"/>
  <c r="AT2622" i="9"/>
  <c r="AG2622" i="9"/>
  <c r="T2622" i="9"/>
  <c r="BI2621" i="9"/>
  <c r="BH2621" i="9"/>
  <c r="BG2621" i="9"/>
  <c r="AT2621" i="9"/>
  <c r="AG2621" i="9"/>
  <c r="T2621" i="9"/>
  <c r="BH2620" i="9"/>
  <c r="BI2620" i="9" s="1"/>
  <c r="BG2620" i="9"/>
  <c r="AT2620" i="9"/>
  <c r="AG2620" i="9"/>
  <c r="T2620" i="9"/>
  <c r="BH2619" i="9"/>
  <c r="BI2619" i="9" s="1"/>
  <c r="BG2619" i="9"/>
  <c r="AT2619" i="9"/>
  <c r="AG2619" i="9"/>
  <c r="T2619" i="9"/>
  <c r="BH2618" i="9"/>
  <c r="BI2618" i="9" s="1"/>
  <c r="BG2618" i="9"/>
  <c r="AT2618" i="9"/>
  <c r="AG2618" i="9"/>
  <c r="T2618" i="9"/>
  <c r="BI2617" i="9"/>
  <c r="BH2617" i="9"/>
  <c r="BG2617" i="9"/>
  <c r="AT2617" i="9"/>
  <c r="AG2617" i="9"/>
  <c r="T2617" i="9"/>
  <c r="BI2616" i="9"/>
  <c r="BH2616" i="9"/>
  <c r="BG2616" i="9"/>
  <c r="AT2616" i="9"/>
  <c r="AG2616" i="9"/>
  <c r="T2616" i="9"/>
  <c r="BI2615" i="9"/>
  <c r="BH2615" i="9"/>
  <c r="BG2615" i="9"/>
  <c r="AT2615" i="9"/>
  <c r="AG2615" i="9"/>
  <c r="T2615" i="9"/>
  <c r="BH2614" i="9"/>
  <c r="BI2614" i="9" s="1"/>
  <c r="BG2614" i="9"/>
  <c r="AT2614" i="9"/>
  <c r="AG2614" i="9"/>
  <c r="T2614" i="9"/>
  <c r="BI2613" i="9"/>
  <c r="BH2613" i="9"/>
  <c r="BG2613" i="9"/>
  <c r="AT2613" i="9"/>
  <c r="AG2613" i="9"/>
  <c r="T2613" i="9"/>
  <c r="BH2612" i="9"/>
  <c r="BI2612" i="9" s="1"/>
  <c r="BG2612" i="9"/>
  <c r="AT2612" i="9"/>
  <c r="AG2612" i="9"/>
  <c r="T2612" i="9"/>
  <c r="BH2611" i="9"/>
  <c r="BI2611" i="9" s="1"/>
  <c r="BG2611" i="9"/>
  <c r="AT2611" i="9"/>
  <c r="AG2611" i="9"/>
  <c r="T2611" i="9"/>
  <c r="BH2610" i="9"/>
  <c r="BI2610" i="9" s="1"/>
  <c r="BG2610" i="9"/>
  <c r="AT2610" i="9"/>
  <c r="AG2610" i="9"/>
  <c r="T2610" i="9"/>
  <c r="BI2609" i="9"/>
  <c r="BH2609" i="9"/>
  <c r="BG2609" i="9"/>
  <c r="AT2609" i="9"/>
  <c r="AG2609" i="9"/>
  <c r="T2609" i="9"/>
  <c r="BI2608" i="9"/>
  <c r="BH2608" i="9"/>
  <c r="BG2608" i="9"/>
  <c r="AT2608" i="9"/>
  <c r="AG2608" i="9"/>
  <c r="T2608" i="9"/>
  <c r="BI2607" i="9"/>
  <c r="BH2607" i="9"/>
  <c r="BG2607" i="9"/>
  <c r="AT2607" i="9"/>
  <c r="AG2607" i="9"/>
  <c r="T2607" i="9"/>
  <c r="BH2606" i="9"/>
  <c r="BI2606" i="9" s="1"/>
  <c r="BG2606" i="9"/>
  <c r="AT2606" i="9"/>
  <c r="AG2606" i="9"/>
  <c r="T2606" i="9"/>
  <c r="BI2605" i="9"/>
  <c r="BH2605" i="9"/>
  <c r="BG2605" i="9"/>
  <c r="AT2605" i="9"/>
  <c r="AG2605" i="9"/>
  <c r="T2605" i="9"/>
  <c r="BH2604" i="9"/>
  <c r="BI2604" i="9" s="1"/>
  <c r="BG2604" i="9"/>
  <c r="AT2604" i="9"/>
  <c r="AG2604" i="9"/>
  <c r="T2604" i="9"/>
  <c r="BH2603" i="9"/>
  <c r="BI2603" i="9" s="1"/>
  <c r="BG2603" i="9"/>
  <c r="AT2603" i="9"/>
  <c r="AG2603" i="9"/>
  <c r="T2603" i="9"/>
  <c r="BH2602" i="9"/>
  <c r="BI2602" i="9" s="1"/>
  <c r="BG2602" i="9"/>
  <c r="AT2602" i="9"/>
  <c r="AG2602" i="9"/>
  <c r="T2602" i="9"/>
  <c r="BI2601" i="9"/>
  <c r="BH2601" i="9"/>
  <c r="BG2601" i="9"/>
  <c r="AT2601" i="9"/>
  <c r="AG2601" i="9"/>
  <c r="T2601" i="9"/>
  <c r="BI2600" i="9"/>
  <c r="BH2600" i="9"/>
  <c r="BG2600" i="9"/>
  <c r="AT2600" i="9"/>
  <c r="AG2600" i="9"/>
  <c r="T2600" i="9"/>
  <c r="BH2599" i="9"/>
  <c r="BI2599" i="9" s="1"/>
  <c r="BG2599" i="9"/>
  <c r="AT2599" i="9"/>
  <c r="AG2599" i="9"/>
  <c r="T2599" i="9"/>
  <c r="BH2598" i="9"/>
  <c r="BI2598" i="9" s="1"/>
  <c r="BG2598" i="9"/>
  <c r="AT2598" i="9"/>
  <c r="AG2598" i="9"/>
  <c r="T2598" i="9"/>
  <c r="BI2597" i="9"/>
  <c r="BH2597" i="9"/>
  <c r="BG2597" i="9"/>
  <c r="AT2597" i="9"/>
  <c r="AG2597" i="9"/>
  <c r="T2597" i="9"/>
  <c r="BH2596" i="9"/>
  <c r="BI2596" i="9" s="1"/>
  <c r="BG2596" i="9"/>
  <c r="AT2596" i="9"/>
  <c r="AG2596" i="9"/>
  <c r="T2596" i="9"/>
  <c r="BH2595" i="9"/>
  <c r="BI2595" i="9" s="1"/>
  <c r="BG2595" i="9"/>
  <c r="AT2595" i="9"/>
  <c r="AG2595" i="9"/>
  <c r="T2595" i="9"/>
  <c r="BH2594" i="9"/>
  <c r="BI2594" i="9" s="1"/>
  <c r="BG2594" i="9"/>
  <c r="AT2594" i="9"/>
  <c r="AG2594" i="9"/>
  <c r="T2594" i="9"/>
  <c r="BI2593" i="9"/>
  <c r="BH2593" i="9"/>
  <c r="BG2593" i="9"/>
  <c r="AT2593" i="9"/>
  <c r="AG2593" i="9"/>
  <c r="T2593" i="9"/>
  <c r="BH2592" i="9"/>
  <c r="BI2592" i="9" s="1"/>
  <c r="BG2592" i="9"/>
  <c r="AT2592" i="9"/>
  <c r="AG2592" i="9"/>
  <c r="T2592" i="9"/>
  <c r="BI2591" i="9"/>
  <c r="BH2591" i="9"/>
  <c r="BG2591" i="9"/>
  <c r="AT2591" i="9"/>
  <c r="AG2591" i="9"/>
  <c r="T2591" i="9"/>
  <c r="BH2590" i="9"/>
  <c r="BI2590" i="9" s="1"/>
  <c r="BG2590" i="9"/>
  <c r="AT2590" i="9"/>
  <c r="AG2590" i="9"/>
  <c r="T2590" i="9"/>
  <c r="BI2589" i="9"/>
  <c r="BH2589" i="9"/>
  <c r="BG2589" i="9"/>
  <c r="AT2589" i="9"/>
  <c r="AG2589" i="9"/>
  <c r="T2589" i="9"/>
  <c r="BH2588" i="9"/>
  <c r="BI2588" i="9" s="1"/>
  <c r="BG2588" i="9"/>
  <c r="AT2588" i="9"/>
  <c r="AG2588" i="9"/>
  <c r="T2588" i="9"/>
  <c r="BH2587" i="9"/>
  <c r="BI2587" i="9" s="1"/>
  <c r="BG2587" i="9"/>
  <c r="AT2587" i="9"/>
  <c r="AG2587" i="9"/>
  <c r="T2587" i="9"/>
  <c r="BH2586" i="9"/>
  <c r="BI2586" i="9" s="1"/>
  <c r="BG2586" i="9"/>
  <c r="AT2586" i="9"/>
  <c r="AG2586" i="9"/>
  <c r="T2586" i="9"/>
  <c r="BI2585" i="9"/>
  <c r="BH2585" i="9"/>
  <c r="BG2585" i="9"/>
  <c r="AT2585" i="9"/>
  <c r="AG2585" i="9"/>
  <c r="T2585" i="9"/>
  <c r="BI2584" i="9"/>
  <c r="BH2584" i="9"/>
  <c r="BG2584" i="9"/>
  <c r="AT2584" i="9"/>
  <c r="AG2584" i="9"/>
  <c r="T2584" i="9"/>
  <c r="BI2583" i="9"/>
  <c r="BH2583" i="9"/>
  <c r="BG2583" i="9"/>
  <c r="AT2583" i="9"/>
  <c r="AG2583" i="9"/>
  <c r="T2583" i="9"/>
  <c r="BH2582" i="9"/>
  <c r="BI2582" i="9" s="1"/>
  <c r="BG2582" i="9"/>
  <c r="AT2582" i="9"/>
  <c r="AG2582" i="9"/>
  <c r="T2582" i="9"/>
  <c r="BI2581" i="9"/>
  <c r="BH2581" i="9"/>
  <c r="BG2581" i="9"/>
  <c r="AT2581" i="9"/>
  <c r="AG2581" i="9"/>
  <c r="T2581" i="9"/>
  <c r="BH2580" i="9"/>
  <c r="BI2580" i="9" s="1"/>
  <c r="BG2580" i="9"/>
  <c r="AT2580" i="9"/>
  <c r="AG2580" i="9"/>
  <c r="T2580" i="9"/>
  <c r="BH2579" i="9"/>
  <c r="BI2579" i="9" s="1"/>
  <c r="BG2579" i="9"/>
  <c r="AT2579" i="9"/>
  <c r="AG2579" i="9"/>
  <c r="T2579" i="9"/>
  <c r="BH2578" i="9"/>
  <c r="BI2578" i="9" s="1"/>
  <c r="BG2578" i="9"/>
  <c r="AT2578" i="9"/>
  <c r="AG2578" i="9"/>
  <c r="T2578" i="9"/>
  <c r="BI2577" i="9"/>
  <c r="BH2577" i="9"/>
  <c r="BG2577" i="9"/>
  <c r="AT2577" i="9"/>
  <c r="AG2577" i="9"/>
  <c r="T2577" i="9"/>
  <c r="BI2576" i="9"/>
  <c r="BH2576" i="9"/>
  <c r="BG2576" i="9"/>
  <c r="AT2576" i="9"/>
  <c r="AG2576" i="9"/>
  <c r="T2576" i="9"/>
  <c r="BI2575" i="9"/>
  <c r="BH2575" i="9"/>
  <c r="BG2575" i="9"/>
  <c r="AT2575" i="9"/>
  <c r="AG2575" i="9"/>
  <c r="T2575" i="9"/>
  <c r="BH2574" i="9"/>
  <c r="BI2574" i="9" s="1"/>
  <c r="BG2574" i="9"/>
  <c r="AT2574" i="9"/>
  <c r="AG2574" i="9"/>
  <c r="T2574" i="9"/>
  <c r="BI2573" i="9"/>
  <c r="BH2573" i="9"/>
  <c r="BG2573" i="9"/>
  <c r="AT2573" i="9"/>
  <c r="AG2573" i="9"/>
  <c r="T2573" i="9"/>
  <c r="BH2572" i="9"/>
  <c r="BI2572" i="9" s="1"/>
  <c r="BG2572" i="9"/>
  <c r="AT2572" i="9"/>
  <c r="AG2572" i="9"/>
  <c r="T2572" i="9"/>
  <c r="BH2571" i="9"/>
  <c r="BI2571" i="9" s="1"/>
  <c r="BG2571" i="9"/>
  <c r="AT2571" i="9"/>
  <c r="AG2571" i="9"/>
  <c r="T2571" i="9"/>
  <c r="BH2570" i="9"/>
  <c r="BI2570" i="9" s="1"/>
  <c r="BG2570" i="9"/>
  <c r="AT2570" i="9"/>
  <c r="AG2570" i="9"/>
  <c r="T2570" i="9"/>
  <c r="BI2569" i="9"/>
  <c r="BH2569" i="9"/>
  <c r="BG2569" i="9"/>
  <c r="AT2569" i="9"/>
  <c r="AG2569" i="9"/>
  <c r="T2569" i="9"/>
  <c r="BI2568" i="9"/>
  <c r="BH2568" i="9"/>
  <c r="BG2568" i="9"/>
  <c r="AT2568" i="9"/>
  <c r="AG2568" i="9"/>
  <c r="T2568" i="9"/>
  <c r="BH2567" i="9"/>
  <c r="BI2567" i="9" s="1"/>
  <c r="BG2567" i="9"/>
  <c r="AT2567" i="9"/>
  <c r="AG2567" i="9"/>
  <c r="T2567" i="9"/>
  <c r="BH2566" i="9"/>
  <c r="BI2566" i="9" s="1"/>
  <c r="BG2566" i="9"/>
  <c r="AT2566" i="9"/>
  <c r="AG2566" i="9"/>
  <c r="T2566" i="9"/>
  <c r="BI2565" i="9"/>
  <c r="BH2565" i="9"/>
  <c r="BG2565" i="9"/>
  <c r="AT2565" i="9"/>
  <c r="AG2565" i="9"/>
  <c r="T2565" i="9"/>
  <c r="BH2564" i="9"/>
  <c r="BI2564" i="9" s="1"/>
  <c r="BG2564" i="9"/>
  <c r="AT2564" i="9"/>
  <c r="AG2564" i="9"/>
  <c r="T2564" i="9"/>
  <c r="BH2563" i="9"/>
  <c r="BI2563" i="9" s="1"/>
  <c r="BG2563" i="9"/>
  <c r="AT2563" i="9"/>
  <c r="AG2563" i="9"/>
  <c r="T2563" i="9"/>
  <c r="BH2562" i="9"/>
  <c r="BI2562" i="9" s="1"/>
  <c r="BG2562" i="9"/>
  <c r="AT2562" i="9"/>
  <c r="AG2562" i="9"/>
  <c r="T2562" i="9"/>
  <c r="BI2561" i="9"/>
  <c r="BH2561" i="9"/>
  <c r="BG2561" i="9"/>
  <c r="AT2561" i="9"/>
  <c r="AG2561" i="9"/>
  <c r="T2561" i="9"/>
  <c r="BH2560" i="9"/>
  <c r="BI2560" i="9" s="1"/>
  <c r="BG2560" i="9"/>
  <c r="AT2560" i="9"/>
  <c r="AG2560" i="9"/>
  <c r="T2560" i="9"/>
  <c r="BI2559" i="9"/>
  <c r="BH2559" i="9"/>
  <c r="BG2559" i="9"/>
  <c r="AT2559" i="9"/>
  <c r="AG2559" i="9"/>
  <c r="T2559" i="9"/>
  <c r="BH2558" i="9"/>
  <c r="BI2558" i="9" s="1"/>
  <c r="BG2558" i="9"/>
  <c r="AT2558" i="9"/>
  <c r="AG2558" i="9"/>
  <c r="T2558" i="9"/>
  <c r="BI2557" i="9"/>
  <c r="BH2557" i="9"/>
  <c r="BG2557" i="9"/>
  <c r="AT2557" i="9"/>
  <c r="AG2557" i="9"/>
  <c r="T2557" i="9"/>
  <c r="BH2556" i="9"/>
  <c r="BI2556" i="9" s="1"/>
  <c r="BG2556" i="9"/>
  <c r="AT2556" i="9"/>
  <c r="AG2556" i="9"/>
  <c r="T2556" i="9"/>
  <c r="BH2555" i="9"/>
  <c r="BI2555" i="9" s="1"/>
  <c r="BG2555" i="9"/>
  <c r="AT2555" i="9"/>
  <c r="AG2555" i="9"/>
  <c r="T2555" i="9"/>
  <c r="BH2554" i="9"/>
  <c r="BI2554" i="9" s="1"/>
  <c r="BG2554" i="9"/>
  <c r="AT2554" i="9"/>
  <c r="AG2554" i="9"/>
  <c r="T2554" i="9"/>
  <c r="BI2553" i="9"/>
  <c r="BH2553" i="9"/>
  <c r="BG2553" i="9"/>
  <c r="AT2553" i="9"/>
  <c r="AG2553" i="9"/>
  <c r="T2553" i="9"/>
  <c r="BI2552" i="9"/>
  <c r="BH2552" i="9"/>
  <c r="BG2552" i="9"/>
  <c r="AT2552" i="9"/>
  <c r="AG2552" i="9"/>
  <c r="T2552" i="9"/>
  <c r="BI2551" i="9"/>
  <c r="BH2551" i="9"/>
  <c r="BG2551" i="9"/>
  <c r="AT2551" i="9"/>
  <c r="AG2551" i="9"/>
  <c r="T2551" i="9"/>
  <c r="BH2550" i="9"/>
  <c r="BI2550" i="9" s="1"/>
  <c r="BG2550" i="9"/>
  <c r="AT2550" i="9"/>
  <c r="AG2550" i="9"/>
  <c r="T2550" i="9"/>
  <c r="BI2549" i="9"/>
  <c r="BH2549" i="9"/>
  <c r="BG2549" i="9"/>
  <c r="AT2549" i="9"/>
  <c r="AG2549" i="9"/>
  <c r="T2549" i="9"/>
  <c r="BH2548" i="9"/>
  <c r="BI2548" i="9" s="1"/>
  <c r="BG2548" i="9"/>
  <c r="AT2548" i="9"/>
  <c r="AG2548" i="9"/>
  <c r="T2548" i="9"/>
  <c r="BH2547" i="9"/>
  <c r="BI2547" i="9" s="1"/>
  <c r="BG2547" i="9"/>
  <c r="AT2547" i="9"/>
  <c r="AG2547" i="9"/>
  <c r="T2547" i="9"/>
  <c r="BH2546" i="9"/>
  <c r="BI2546" i="9" s="1"/>
  <c r="BG2546" i="9"/>
  <c r="AT2546" i="9"/>
  <c r="AG2546" i="9"/>
  <c r="T2546" i="9"/>
  <c r="BI2545" i="9"/>
  <c r="BH2545" i="9"/>
  <c r="BG2545" i="9"/>
  <c r="AT2545" i="9"/>
  <c r="AG2545" i="9"/>
  <c r="T2545" i="9"/>
  <c r="BI2544" i="9"/>
  <c r="BH2544" i="9"/>
  <c r="BG2544" i="9"/>
  <c r="AT2544" i="9"/>
  <c r="AG2544" i="9"/>
  <c r="T2544" i="9"/>
  <c r="BI2543" i="9"/>
  <c r="BH2543" i="9"/>
  <c r="BG2543" i="9"/>
  <c r="AT2543" i="9"/>
  <c r="AG2543" i="9"/>
  <c r="T2543" i="9"/>
  <c r="BH2542" i="9"/>
  <c r="BI2542" i="9" s="1"/>
  <c r="BG2542" i="9"/>
  <c r="AT2542" i="9"/>
  <c r="AG2542" i="9"/>
  <c r="T2542" i="9"/>
  <c r="BI2541" i="9"/>
  <c r="BH2541" i="9"/>
  <c r="BG2541" i="9"/>
  <c r="AT2541" i="9"/>
  <c r="AG2541" i="9"/>
  <c r="T2541" i="9"/>
  <c r="BH2540" i="9"/>
  <c r="BI2540" i="9" s="1"/>
  <c r="BG2540" i="9"/>
  <c r="AT2540" i="9"/>
  <c r="AG2540" i="9"/>
  <c r="T2540" i="9"/>
  <c r="BH2539" i="9"/>
  <c r="BI2539" i="9" s="1"/>
  <c r="BG2539" i="9"/>
  <c r="AT2539" i="9"/>
  <c r="AG2539" i="9"/>
  <c r="T2539" i="9"/>
  <c r="BH2538" i="9"/>
  <c r="BI2538" i="9" s="1"/>
  <c r="BG2538" i="9"/>
  <c r="AT2538" i="9"/>
  <c r="AG2538" i="9"/>
  <c r="T2538" i="9"/>
  <c r="BI2537" i="9"/>
  <c r="BH2537" i="9"/>
  <c r="BG2537" i="9"/>
  <c r="AT2537" i="9"/>
  <c r="AG2537" i="9"/>
  <c r="T2537" i="9"/>
  <c r="BI2536" i="9"/>
  <c r="BH2536" i="9"/>
  <c r="BG2536" i="9"/>
  <c r="AT2536" i="9"/>
  <c r="AG2536" i="9"/>
  <c r="T2536" i="9"/>
  <c r="BH2535" i="9"/>
  <c r="BI2535" i="9" s="1"/>
  <c r="BG2535" i="9"/>
  <c r="AT2535" i="9"/>
  <c r="AG2535" i="9"/>
  <c r="T2535" i="9"/>
  <c r="BH2534" i="9"/>
  <c r="BI2534" i="9" s="1"/>
  <c r="BG2534" i="9"/>
  <c r="AT2534" i="9"/>
  <c r="AG2534" i="9"/>
  <c r="T2534" i="9"/>
  <c r="BI2533" i="9"/>
  <c r="BH2533" i="9"/>
  <c r="BG2533" i="9"/>
  <c r="AT2533" i="9"/>
  <c r="AG2533" i="9"/>
  <c r="T2533" i="9"/>
  <c r="BH2532" i="9"/>
  <c r="BI2532" i="9" s="1"/>
  <c r="BG2532" i="9"/>
  <c r="AT2532" i="9"/>
  <c r="AG2532" i="9"/>
  <c r="T2532" i="9"/>
  <c r="BH2531" i="9"/>
  <c r="BI2531" i="9" s="1"/>
  <c r="BG2531" i="9"/>
  <c r="AT2531" i="9"/>
  <c r="AG2531" i="9"/>
  <c r="T2531" i="9"/>
  <c r="BH2530" i="9"/>
  <c r="BI2530" i="9" s="1"/>
  <c r="BG2530" i="9"/>
  <c r="AT2530" i="9"/>
  <c r="AG2530" i="9"/>
  <c r="T2530" i="9"/>
  <c r="BI2529" i="9"/>
  <c r="BH2529" i="9"/>
  <c r="BG2529" i="9"/>
  <c r="AT2529" i="9"/>
  <c r="AG2529" i="9"/>
  <c r="T2529" i="9"/>
  <c r="BH2528" i="9"/>
  <c r="BI2528" i="9" s="1"/>
  <c r="BG2528" i="9"/>
  <c r="AT2528" i="9"/>
  <c r="AG2528" i="9"/>
  <c r="T2528" i="9"/>
  <c r="BI2527" i="9"/>
  <c r="BH2527" i="9"/>
  <c r="BG2527" i="9"/>
  <c r="AT2527" i="9"/>
  <c r="AG2527" i="9"/>
  <c r="T2527" i="9"/>
  <c r="BH2526" i="9"/>
  <c r="BI2526" i="9" s="1"/>
  <c r="BG2526" i="9"/>
  <c r="AT2526" i="9"/>
  <c r="AG2526" i="9"/>
  <c r="T2526" i="9"/>
  <c r="BI2525" i="9"/>
  <c r="BH2525" i="9"/>
  <c r="BG2525" i="9"/>
  <c r="AT2525" i="9"/>
  <c r="AG2525" i="9"/>
  <c r="T2525" i="9"/>
  <c r="BH2524" i="9"/>
  <c r="BI2524" i="9" s="1"/>
  <c r="BG2524" i="9"/>
  <c r="AT2524" i="9"/>
  <c r="AG2524" i="9"/>
  <c r="T2524" i="9"/>
  <c r="BH2523" i="9"/>
  <c r="BI2523" i="9" s="1"/>
  <c r="BG2523" i="9"/>
  <c r="AT2523" i="9"/>
  <c r="AG2523" i="9"/>
  <c r="T2523" i="9"/>
  <c r="BH2522" i="9"/>
  <c r="BI2522" i="9" s="1"/>
  <c r="BG2522" i="9"/>
  <c r="AT2522" i="9"/>
  <c r="AG2522" i="9"/>
  <c r="T2522" i="9"/>
  <c r="BI2521" i="9"/>
  <c r="BH2521" i="9"/>
  <c r="BG2521" i="9"/>
  <c r="AT2521" i="9"/>
  <c r="AG2521" i="9"/>
  <c r="T2521" i="9"/>
  <c r="BI2520" i="9"/>
  <c r="BH2520" i="9"/>
  <c r="BG2520" i="9"/>
  <c r="AT2520" i="9"/>
  <c r="AG2520" i="9"/>
  <c r="T2520" i="9"/>
  <c r="BI2519" i="9"/>
  <c r="BH2519" i="9"/>
  <c r="BG2519" i="9"/>
  <c r="AT2519" i="9"/>
  <c r="AG2519" i="9"/>
  <c r="T2519" i="9"/>
  <c r="BH2518" i="9"/>
  <c r="BI2518" i="9" s="1"/>
  <c r="BG2518" i="9"/>
  <c r="AT2518" i="9"/>
  <c r="AG2518" i="9"/>
  <c r="T2518" i="9"/>
  <c r="BI2517" i="9"/>
  <c r="BH2517" i="9"/>
  <c r="BG2517" i="9"/>
  <c r="AT2517" i="9"/>
  <c r="AG2517" i="9"/>
  <c r="T2517" i="9"/>
  <c r="BH2516" i="9"/>
  <c r="BI2516" i="9" s="1"/>
  <c r="BG2516" i="9"/>
  <c r="AT2516" i="9"/>
  <c r="AG2516" i="9"/>
  <c r="T2516" i="9"/>
  <c r="BH2515" i="9"/>
  <c r="BI2515" i="9" s="1"/>
  <c r="BG2515" i="9"/>
  <c r="AT2515" i="9"/>
  <c r="AG2515" i="9"/>
  <c r="T2515" i="9"/>
  <c r="BH2514" i="9"/>
  <c r="BI2514" i="9" s="1"/>
  <c r="BG2514" i="9"/>
  <c r="AT2514" i="9"/>
  <c r="AG2514" i="9"/>
  <c r="T2514" i="9"/>
  <c r="BI2513" i="9"/>
  <c r="BH2513" i="9"/>
  <c r="BG2513" i="9"/>
  <c r="AT2513" i="9"/>
  <c r="AG2513" i="9"/>
  <c r="T2513" i="9"/>
  <c r="BI2512" i="9"/>
  <c r="BH2512" i="9"/>
  <c r="BG2512" i="9"/>
  <c r="AT2512" i="9"/>
  <c r="AG2512" i="9"/>
  <c r="T2512" i="9"/>
  <c r="BI2511" i="9"/>
  <c r="BH2511" i="9"/>
  <c r="BG2511" i="9"/>
  <c r="AT2511" i="9"/>
  <c r="AG2511" i="9"/>
  <c r="T2511" i="9"/>
  <c r="BH2510" i="9"/>
  <c r="BI2510" i="9" s="1"/>
  <c r="BG2510" i="9"/>
  <c r="AT2510" i="9"/>
  <c r="AG2510" i="9"/>
  <c r="T2510" i="9"/>
  <c r="BI2509" i="9"/>
  <c r="BH2509" i="9"/>
  <c r="BG2509" i="9"/>
  <c r="AT2509" i="9"/>
  <c r="AG2509" i="9"/>
  <c r="T2509" i="9"/>
  <c r="BH2508" i="9"/>
  <c r="BI2508" i="9" s="1"/>
  <c r="BG2508" i="9"/>
  <c r="AT2508" i="9"/>
  <c r="AG2508" i="9"/>
  <c r="T2508" i="9"/>
  <c r="BH2507" i="9"/>
  <c r="BI2507" i="9" s="1"/>
  <c r="BG2507" i="9"/>
  <c r="AT2507" i="9"/>
  <c r="AG2507" i="9"/>
  <c r="T2507" i="9"/>
  <c r="BH2506" i="9"/>
  <c r="BI2506" i="9" s="1"/>
  <c r="BG2506" i="9"/>
  <c r="AT2506" i="9"/>
  <c r="AG2506" i="9"/>
  <c r="T2506" i="9"/>
  <c r="BI2505" i="9"/>
  <c r="BH2505" i="9"/>
  <c r="BG2505" i="9"/>
  <c r="AT2505" i="9"/>
  <c r="AG2505" i="9"/>
  <c r="T2505" i="9"/>
  <c r="BI2504" i="9"/>
  <c r="BH2504" i="9"/>
  <c r="BG2504" i="9"/>
  <c r="AT2504" i="9"/>
  <c r="AG2504" i="9"/>
  <c r="T2504" i="9"/>
  <c r="BH2503" i="9"/>
  <c r="BI2503" i="9" s="1"/>
  <c r="BG2503" i="9"/>
  <c r="AT2503" i="9"/>
  <c r="AG2503" i="9"/>
  <c r="T2503" i="9"/>
  <c r="BH2502" i="9"/>
  <c r="BI2502" i="9" s="1"/>
  <c r="BG2502" i="9"/>
  <c r="AT2502" i="9"/>
  <c r="AG2502" i="9"/>
  <c r="T2502" i="9"/>
  <c r="BI2501" i="9"/>
  <c r="BH2501" i="9"/>
  <c r="BG2501" i="9"/>
  <c r="AT2501" i="9"/>
  <c r="AG2501" i="9"/>
  <c r="T2501" i="9"/>
  <c r="BH2500" i="9"/>
  <c r="BI2500" i="9" s="1"/>
  <c r="BG2500" i="9"/>
  <c r="AT2500" i="9"/>
  <c r="AG2500" i="9"/>
  <c r="T2500" i="9"/>
  <c r="BH2499" i="9"/>
  <c r="BI2499" i="9" s="1"/>
  <c r="BG2499" i="9"/>
  <c r="AT2499" i="9"/>
  <c r="AG2499" i="9"/>
  <c r="T2499" i="9"/>
  <c r="BH2498" i="9"/>
  <c r="BI2498" i="9" s="1"/>
  <c r="BG2498" i="9"/>
  <c r="AT2498" i="9"/>
  <c r="AG2498" i="9"/>
  <c r="T2498" i="9"/>
  <c r="BI2497" i="9"/>
  <c r="BH2497" i="9"/>
  <c r="BG2497" i="9"/>
  <c r="AT2497" i="9"/>
  <c r="AG2497" i="9"/>
  <c r="T2497" i="9"/>
  <c r="BH2496" i="9"/>
  <c r="BI2496" i="9" s="1"/>
  <c r="BG2496" i="9"/>
  <c r="AT2496" i="9"/>
  <c r="AG2496" i="9"/>
  <c r="T2496" i="9"/>
  <c r="BI2495" i="9"/>
  <c r="BH2495" i="9"/>
  <c r="BG2495" i="9"/>
  <c r="AT2495" i="9"/>
  <c r="AG2495" i="9"/>
  <c r="T2495" i="9"/>
  <c r="BH2494" i="9"/>
  <c r="BI2494" i="9" s="1"/>
  <c r="BG2494" i="9"/>
  <c r="AT2494" i="9"/>
  <c r="AG2494" i="9"/>
  <c r="T2494" i="9"/>
  <c r="BI2493" i="9"/>
  <c r="BH2493" i="9"/>
  <c r="BG2493" i="9"/>
  <c r="AT2493" i="9"/>
  <c r="AG2493" i="9"/>
  <c r="T2493" i="9"/>
  <c r="BH2492" i="9"/>
  <c r="BI2492" i="9" s="1"/>
  <c r="BG2492" i="9"/>
  <c r="AT2492" i="9"/>
  <c r="AG2492" i="9"/>
  <c r="T2492" i="9"/>
  <c r="BH2491" i="9"/>
  <c r="BI2491" i="9" s="1"/>
  <c r="BG2491" i="9"/>
  <c r="AT2491" i="9"/>
  <c r="AG2491" i="9"/>
  <c r="T2491" i="9"/>
  <c r="BH2490" i="9"/>
  <c r="BI2490" i="9" s="1"/>
  <c r="BG2490" i="9"/>
  <c r="AT2490" i="9"/>
  <c r="AG2490" i="9"/>
  <c r="T2490" i="9"/>
  <c r="BI2489" i="9"/>
  <c r="BH2489" i="9"/>
  <c r="BG2489" i="9"/>
  <c r="AT2489" i="9"/>
  <c r="AG2489" i="9"/>
  <c r="T2489" i="9"/>
  <c r="BI2488" i="9"/>
  <c r="BH2488" i="9"/>
  <c r="BG2488" i="9"/>
  <c r="AT2488" i="9"/>
  <c r="AG2488" i="9"/>
  <c r="T2488" i="9"/>
  <c r="BI2487" i="9"/>
  <c r="BH2487" i="9"/>
  <c r="BG2487" i="9"/>
  <c r="AT2487" i="9"/>
  <c r="AG2487" i="9"/>
  <c r="T2487" i="9"/>
  <c r="BH2486" i="9"/>
  <c r="BI2486" i="9" s="1"/>
  <c r="BG2486" i="9"/>
  <c r="AT2486" i="9"/>
  <c r="AG2486" i="9"/>
  <c r="T2486" i="9"/>
  <c r="BI2485" i="9"/>
  <c r="BH2485" i="9"/>
  <c r="BG2485" i="9"/>
  <c r="AT2485" i="9"/>
  <c r="AG2485" i="9"/>
  <c r="T2485" i="9"/>
  <c r="BH2484" i="9"/>
  <c r="BI2484" i="9" s="1"/>
  <c r="BG2484" i="9"/>
  <c r="AT2484" i="9"/>
  <c r="AG2484" i="9"/>
  <c r="T2484" i="9"/>
  <c r="BH2483" i="9"/>
  <c r="BI2483" i="9" s="1"/>
  <c r="BG2483" i="9"/>
  <c r="AT2483" i="9"/>
  <c r="AG2483" i="9"/>
  <c r="T2483" i="9"/>
  <c r="BH2482" i="9"/>
  <c r="BI2482" i="9" s="1"/>
  <c r="BG2482" i="9"/>
  <c r="AT2482" i="9"/>
  <c r="AG2482" i="9"/>
  <c r="T2482" i="9"/>
  <c r="BI2481" i="9"/>
  <c r="BH2481" i="9"/>
  <c r="BG2481" i="9"/>
  <c r="AT2481" i="9"/>
  <c r="AG2481" i="9"/>
  <c r="T2481" i="9"/>
  <c r="BI2480" i="9"/>
  <c r="BH2480" i="9"/>
  <c r="BG2480" i="9"/>
  <c r="AT2480" i="9"/>
  <c r="AG2480" i="9"/>
  <c r="T2480" i="9"/>
  <c r="BI2479" i="9"/>
  <c r="BH2479" i="9"/>
  <c r="BG2479" i="9"/>
  <c r="AT2479" i="9"/>
  <c r="AG2479" i="9"/>
  <c r="T2479" i="9"/>
  <c r="BH2478" i="9"/>
  <c r="BI2478" i="9" s="1"/>
  <c r="BG2478" i="9"/>
  <c r="AT2478" i="9"/>
  <c r="AG2478" i="9"/>
  <c r="T2478" i="9"/>
  <c r="BI2477" i="9"/>
  <c r="BH2477" i="9"/>
  <c r="BG2477" i="9"/>
  <c r="AT2477" i="9"/>
  <c r="AG2477" i="9"/>
  <c r="T2477" i="9"/>
  <c r="BH2476" i="9"/>
  <c r="BI2476" i="9" s="1"/>
  <c r="BG2476" i="9"/>
  <c r="AT2476" i="9"/>
  <c r="AG2476" i="9"/>
  <c r="T2476" i="9"/>
  <c r="BH2475" i="9"/>
  <c r="BI2475" i="9" s="1"/>
  <c r="BG2475" i="9"/>
  <c r="AT2475" i="9"/>
  <c r="AG2475" i="9"/>
  <c r="T2475" i="9"/>
  <c r="BH2474" i="9"/>
  <c r="BI2474" i="9" s="1"/>
  <c r="BG2474" i="9"/>
  <c r="AT2474" i="9"/>
  <c r="AG2474" i="9"/>
  <c r="T2474" i="9"/>
  <c r="BI2473" i="9"/>
  <c r="BH2473" i="9"/>
  <c r="BG2473" i="9"/>
  <c r="AT2473" i="9"/>
  <c r="AG2473" i="9"/>
  <c r="T2473" i="9"/>
  <c r="BI2472" i="9"/>
  <c r="BH2472" i="9"/>
  <c r="BG2472" i="9"/>
  <c r="AT2472" i="9"/>
  <c r="AG2472" i="9"/>
  <c r="T2472" i="9"/>
  <c r="BH2471" i="9"/>
  <c r="BI2471" i="9" s="1"/>
  <c r="BG2471" i="9"/>
  <c r="AT2471" i="9"/>
  <c r="AG2471" i="9"/>
  <c r="T2471" i="9"/>
  <c r="BH2470" i="9"/>
  <c r="BI2470" i="9" s="1"/>
  <c r="BG2470" i="9"/>
  <c r="AT2470" i="9"/>
  <c r="AG2470" i="9"/>
  <c r="T2470" i="9"/>
  <c r="BI2469" i="9"/>
  <c r="BH2469" i="9"/>
  <c r="BG2469" i="9"/>
  <c r="AT2469" i="9"/>
  <c r="AG2469" i="9"/>
  <c r="T2469" i="9"/>
  <c r="BH2468" i="9"/>
  <c r="BI2468" i="9" s="1"/>
  <c r="BG2468" i="9"/>
  <c r="AT2468" i="9"/>
  <c r="AG2468" i="9"/>
  <c r="T2468" i="9"/>
  <c r="BH2467" i="9"/>
  <c r="BI2467" i="9" s="1"/>
  <c r="BG2467" i="9"/>
  <c r="AT2467" i="9"/>
  <c r="AG2467" i="9"/>
  <c r="T2467" i="9"/>
  <c r="BH2466" i="9"/>
  <c r="BI2466" i="9" s="1"/>
  <c r="BG2466" i="9"/>
  <c r="AT2466" i="9"/>
  <c r="AG2466" i="9"/>
  <c r="T2466" i="9"/>
  <c r="BI2465" i="9"/>
  <c r="BH2465" i="9"/>
  <c r="BG2465" i="9"/>
  <c r="AT2465" i="9"/>
  <c r="AG2465" i="9"/>
  <c r="T2465" i="9"/>
  <c r="BH2464" i="9"/>
  <c r="BI2464" i="9" s="1"/>
  <c r="BG2464" i="9"/>
  <c r="AT2464" i="9"/>
  <c r="AG2464" i="9"/>
  <c r="T2464" i="9"/>
  <c r="BI2463" i="9"/>
  <c r="BH2463" i="9"/>
  <c r="BG2463" i="9"/>
  <c r="AT2463" i="9"/>
  <c r="AG2463" i="9"/>
  <c r="T2463" i="9"/>
  <c r="BH2462" i="9"/>
  <c r="BI2462" i="9" s="1"/>
  <c r="BG2462" i="9"/>
  <c r="AT2462" i="9"/>
  <c r="AG2462" i="9"/>
  <c r="T2462" i="9"/>
  <c r="BI2461" i="9"/>
  <c r="BH2461" i="9"/>
  <c r="BG2461" i="9"/>
  <c r="AT2461" i="9"/>
  <c r="AG2461" i="9"/>
  <c r="T2461" i="9"/>
  <c r="BH2460" i="9"/>
  <c r="BI2460" i="9" s="1"/>
  <c r="BG2460" i="9"/>
  <c r="AT2460" i="9"/>
  <c r="AG2460" i="9"/>
  <c r="T2460" i="9"/>
  <c r="BH2459" i="9"/>
  <c r="BI2459" i="9" s="1"/>
  <c r="BG2459" i="9"/>
  <c r="AT2459" i="9"/>
  <c r="AG2459" i="9"/>
  <c r="T2459" i="9"/>
  <c r="BH2458" i="9"/>
  <c r="BI2458" i="9" s="1"/>
  <c r="BG2458" i="9"/>
  <c r="AT2458" i="9"/>
  <c r="AG2458" i="9"/>
  <c r="T2458" i="9"/>
  <c r="BI2457" i="9"/>
  <c r="BH2457" i="9"/>
  <c r="BG2457" i="9"/>
  <c r="AT2457" i="9"/>
  <c r="AG2457" i="9"/>
  <c r="T2457" i="9"/>
  <c r="BI2456" i="9"/>
  <c r="BH2456" i="9"/>
  <c r="BG2456" i="9"/>
  <c r="AT2456" i="9"/>
  <c r="AG2456" i="9"/>
  <c r="T2456" i="9"/>
  <c r="BI2455" i="9"/>
  <c r="BH2455" i="9"/>
  <c r="BG2455" i="9"/>
  <c r="AT2455" i="9"/>
  <c r="AG2455" i="9"/>
  <c r="T2455" i="9"/>
  <c r="BH2454" i="9"/>
  <c r="BI2454" i="9" s="1"/>
  <c r="BG2454" i="9"/>
  <c r="AT2454" i="9"/>
  <c r="AG2454" i="9"/>
  <c r="T2454" i="9"/>
  <c r="BI2453" i="9"/>
  <c r="BH2453" i="9"/>
  <c r="BG2453" i="9"/>
  <c r="AT2453" i="9"/>
  <c r="AG2453" i="9"/>
  <c r="T2453" i="9"/>
  <c r="BH2452" i="9"/>
  <c r="BI2452" i="9" s="1"/>
  <c r="BG2452" i="9"/>
  <c r="AT2452" i="9"/>
  <c r="AG2452" i="9"/>
  <c r="T2452" i="9"/>
  <c r="BH2451" i="9"/>
  <c r="BI2451" i="9" s="1"/>
  <c r="BG2451" i="9"/>
  <c r="AT2451" i="9"/>
  <c r="AG2451" i="9"/>
  <c r="T2451" i="9"/>
  <c r="BH2450" i="9"/>
  <c r="BI2450" i="9" s="1"/>
  <c r="BG2450" i="9"/>
  <c r="AT2450" i="9"/>
  <c r="AG2450" i="9"/>
  <c r="T2450" i="9"/>
  <c r="BI2449" i="9"/>
  <c r="BH2449" i="9"/>
  <c r="BG2449" i="9"/>
  <c r="AT2449" i="9"/>
  <c r="AG2449" i="9"/>
  <c r="T2449" i="9"/>
  <c r="BI2448" i="9"/>
  <c r="BH2448" i="9"/>
  <c r="BG2448" i="9"/>
  <c r="AT2448" i="9"/>
  <c r="AG2448" i="9"/>
  <c r="T2448" i="9"/>
  <c r="BI2447" i="9"/>
  <c r="BH2447" i="9"/>
  <c r="BG2447" i="9"/>
  <c r="AT2447" i="9"/>
  <c r="AG2447" i="9"/>
  <c r="T2447" i="9"/>
  <c r="BH2446" i="9"/>
  <c r="BI2446" i="9" s="1"/>
  <c r="BG2446" i="9"/>
  <c r="AT2446" i="9"/>
  <c r="AG2446" i="9"/>
  <c r="T2446" i="9"/>
  <c r="BH2445" i="9"/>
  <c r="BI2445" i="9" s="1"/>
  <c r="BG2445" i="9"/>
  <c r="AT2445" i="9"/>
  <c r="AG2445" i="9"/>
  <c r="T2445" i="9"/>
  <c r="BH2444" i="9"/>
  <c r="BI2444" i="9" s="1"/>
  <c r="BG2444" i="9"/>
  <c r="AT2444" i="9"/>
  <c r="AG2444" i="9"/>
  <c r="T2444" i="9"/>
  <c r="BH2443" i="9"/>
  <c r="BI2443" i="9" s="1"/>
  <c r="BG2443" i="9"/>
  <c r="AT2443" i="9"/>
  <c r="AG2443" i="9"/>
  <c r="T2443" i="9"/>
  <c r="BH2442" i="9"/>
  <c r="BI2442" i="9" s="1"/>
  <c r="BG2442" i="9"/>
  <c r="AT2442" i="9"/>
  <c r="AG2442" i="9"/>
  <c r="T2442" i="9"/>
  <c r="BI2441" i="9"/>
  <c r="BH2441" i="9"/>
  <c r="BG2441" i="9"/>
  <c r="AT2441" i="9"/>
  <c r="AG2441" i="9"/>
  <c r="T2441" i="9"/>
  <c r="BI2440" i="9"/>
  <c r="BH2440" i="9"/>
  <c r="BG2440" i="9"/>
  <c r="AT2440" i="9"/>
  <c r="AG2440" i="9"/>
  <c r="T2440" i="9"/>
  <c r="BH2439" i="9"/>
  <c r="BI2439" i="9" s="1"/>
  <c r="BG2439" i="9"/>
  <c r="AT2439" i="9"/>
  <c r="AG2439" i="9"/>
  <c r="T2439" i="9"/>
  <c r="BH2438" i="9"/>
  <c r="BI2438" i="9" s="1"/>
  <c r="BG2438" i="9"/>
  <c r="AT2438" i="9"/>
  <c r="AG2438" i="9"/>
  <c r="T2438" i="9"/>
  <c r="BH2437" i="9"/>
  <c r="BI2437" i="9" s="1"/>
  <c r="BG2437" i="9"/>
  <c r="AT2437" i="9"/>
  <c r="AG2437" i="9"/>
  <c r="T2437" i="9"/>
  <c r="BH2436" i="9"/>
  <c r="BI2436" i="9" s="1"/>
  <c r="BG2436" i="9"/>
  <c r="AT2436" i="9"/>
  <c r="AG2436" i="9"/>
  <c r="T2436" i="9"/>
  <c r="BH2435" i="9"/>
  <c r="BI2435" i="9" s="1"/>
  <c r="BG2435" i="9"/>
  <c r="AT2435" i="9"/>
  <c r="AG2435" i="9"/>
  <c r="T2435" i="9"/>
  <c r="BH2434" i="9"/>
  <c r="BI2434" i="9" s="1"/>
  <c r="BG2434" i="9"/>
  <c r="AT2434" i="9"/>
  <c r="AG2434" i="9"/>
  <c r="T2434" i="9"/>
  <c r="BI2433" i="9"/>
  <c r="BH2433" i="9"/>
  <c r="BG2433" i="9"/>
  <c r="AT2433" i="9"/>
  <c r="AG2433" i="9"/>
  <c r="T2433" i="9"/>
  <c r="BH2432" i="9"/>
  <c r="BI2432" i="9" s="1"/>
  <c r="BG2432" i="9"/>
  <c r="AT2432" i="9"/>
  <c r="AG2432" i="9"/>
  <c r="T2432" i="9"/>
  <c r="BI2431" i="9"/>
  <c r="BH2431" i="9"/>
  <c r="BG2431" i="9"/>
  <c r="AT2431" i="9"/>
  <c r="AG2431" i="9"/>
  <c r="T2431" i="9"/>
  <c r="BH2430" i="9"/>
  <c r="BI2430" i="9" s="1"/>
  <c r="BG2430" i="9"/>
  <c r="AT2430" i="9"/>
  <c r="AG2430" i="9"/>
  <c r="T2430" i="9"/>
  <c r="BH2429" i="9"/>
  <c r="BI2429" i="9" s="1"/>
  <c r="BG2429" i="9"/>
  <c r="AT2429" i="9"/>
  <c r="AG2429" i="9"/>
  <c r="T2429" i="9"/>
  <c r="BH2428" i="9"/>
  <c r="BI2428" i="9" s="1"/>
  <c r="BG2428" i="9"/>
  <c r="AT2428" i="9"/>
  <c r="AG2428" i="9"/>
  <c r="T2428" i="9"/>
  <c r="BH2427" i="9"/>
  <c r="BI2427" i="9" s="1"/>
  <c r="BG2427" i="9"/>
  <c r="AT2427" i="9"/>
  <c r="AG2427" i="9"/>
  <c r="T2427" i="9"/>
  <c r="BH2426" i="9"/>
  <c r="BI2426" i="9" s="1"/>
  <c r="BG2426" i="9"/>
  <c r="AT2426" i="9"/>
  <c r="AG2426" i="9"/>
  <c r="T2426" i="9"/>
  <c r="BH2425" i="9"/>
  <c r="BI2425" i="9" s="1"/>
  <c r="BG2425" i="9"/>
  <c r="AT2425" i="9"/>
  <c r="AG2425" i="9"/>
  <c r="T2425" i="9"/>
  <c r="BI2424" i="9"/>
  <c r="BH2424" i="9"/>
  <c r="BG2424" i="9"/>
  <c r="AT2424" i="9"/>
  <c r="AG2424" i="9"/>
  <c r="T2424" i="9"/>
  <c r="BI2423" i="9"/>
  <c r="BH2423" i="9"/>
  <c r="BG2423" i="9"/>
  <c r="AT2423" i="9"/>
  <c r="AG2423" i="9"/>
  <c r="T2423" i="9"/>
  <c r="BH2422" i="9"/>
  <c r="BI2422" i="9" s="1"/>
  <c r="BG2422" i="9"/>
  <c r="AT2422" i="9"/>
  <c r="AG2422" i="9"/>
  <c r="T2422" i="9"/>
  <c r="BH2421" i="9"/>
  <c r="BI2421" i="9" s="1"/>
  <c r="BG2421" i="9"/>
  <c r="AT2421" i="9"/>
  <c r="AG2421" i="9"/>
  <c r="T2421" i="9"/>
  <c r="BH2420" i="9"/>
  <c r="BI2420" i="9" s="1"/>
  <c r="BG2420" i="9"/>
  <c r="AT2420" i="9"/>
  <c r="AG2420" i="9"/>
  <c r="T2420" i="9"/>
  <c r="BH2419" i="9"/>
  <c r="BI2419" i="9" s="1"/>
  <c r="BG2419" i="9"/>
  <c r="AT2419" i="9"/>
  <c r="AG2419" i="9"/>
  <c r="T2419" i="9"/>
  <c r="BH2418" i="9"/>
  <c r="BI2418" i="9" s="1"/>
  <c r="BG2418" i="9"/>
  <c r="AT2418" i="9"/>
  <c r="AG2418" i="9"/>
  <c r="T2418" i="9"/>
  <c r="BI2417" i="9"/>
  <c r="BH2417" i="9"/>
  <c r="BG2417" i="9"/>
  <c r="AT2417" i="9"/>
  <c r="AG2417" i="9"/>
  <c r="T2417" i="9"/>
  <c r="BI2416" i="9"/>
  <c r="BH2416" i="9"/>
  <c r="BG2416" i="9"/>
  <c r="AT2416" i="9"/>
  <c r="AG2416" i="9"/>
  <c r="T2416" i="9"/>
  <c r="BI2415" i="9"/>
  <c r="BH2415" i="9"/>
  <c r="BG2415" i="9"/>
  <c r="AT2415" i="9"/>
  <c r="AG2415" i="9"/>
  <c r="T2415" i="9"/>
  <c r="BH2414" i="9"/>
  <c r="BI2414" i="9" s="1"/>
  <c r="BG2414" i="9"/>
  <c r="AT2414" i="9"/>
  <c r="AG2414" i="9"/>
  <c r="T2414" i="9"/>
  <c r="BH2413" i="9"/>
  <c r="BI2413" i="9" s="1"/>
  <c r="BG2413" i="9"/>
  <c r="AT2413" i="9"/>
  <c r="AG2413" i="9"/>
  <c r="T2413" i="9"/>
  <c r="BH2412" i="9"/>
  <c r="BI2412" i="9" s="1"/>
  <c r="BG2412" i="9"/>
  <c r="AT2412" i="9"/>
  <c r="AG2412" i="9"/>
  <c r="T2412" i="9"/>
  <c r="BH2411" i="9"/>
  <c r="BI2411" i="9" s="1"/>
  <c r="BG2411" i="9"/>
  <c r="AT2411" i="9"/>
  <c r="AG2411" i="9"/>
  <c r="T2411" i="9"/>
  <c r="BH2410" i="9"/>
  <c r="BI2410" i="9" s="1"/>
  <c r="BG2410" i="9"/>
  <c r="AT2410" i="9"/>
  <c r="AG2410" i="9"/>
  <c r="T2410" i="9"/>
  <c r="BI2409" i="9"/>
  <c r="BH2409" i="9"/>
  <c r="BG2409" i="9"/>
  <c r="AT2409" i="9"/>
  <c r="AG2409" i="9"/>
  <c r="T2409" i="9"/>
  <c r="BI2408" i="9"/>
  <c r="BH2408" i="9"/>
  <c r="BG2408" i="9"/>
  <c r="AT2408" i="9"/>
  <c r="AG2408" i="9"/>
  <c r="T2408" i="9"/>
  <c r="BH2407" i="9"/>
  <c r="BI2407" i="9" s="1"/>
  <c r="BG2407" i="9"/>
  <c r="AT2407" i="9"/>
  <c r="AG2407" i="9"/>
  <c r="T2407" i="9"/>
  <c r="BH2406" i="9"/>
  <c r="BI2406" i="9" s="1"/>
  <c r="BG2406" i="9"/>
  <c r="AT2406" i="9"/>
  <c r="AG2406" i="9"/>
  <c r="T2406" i="9"/>
  <c r="BH2405" i="9"/>
  <c r="BI2405" i="9" s="1"/>
  <c r="BG2405" i="9"/>
  <c r="AT2405" i="9"/>
  <c r="AG2405" i="9"/>
  <c r="T2405" i="9"/>
  <c r="BH2404" i="9"/>
  <c r="BI2404" i="9" s="1"/>
  <c r="BG2404" i="9"/>
  <c r="AT2404" i="9"/>
  <c r="AG2404" i="9"/>
  <c r="T2404" i="9"/>
  <c r="BH2403" i="9"/>
  <c r="BI2403" i="9" s="1"/>
  <c r="BG2403" i="9"/>
  <c r="AT2403" i="9"/>
  <c r="AG2403" i="9"/>
  <c r="T2403" i="9"/>
  <c r="BH2402" i="9"/>
  <c r="BI2402" i="9" s="1"/>
  <c r="BG2402" i="9"/>
  <c r="AT2402" i="9"/>
  <c r="AG2402" i="9"/>
  <c r="T2402" i="9"/>
  <c r="BI2401" i="9"/>
  <c r="BH2401" i="9"/>
  <c r="BG2401" i="9"/>
  <c r="AT2401" i="9"/>
  <c r="AG2401" i="9"/>
  <c r="T2401" i="9"/>
  <c r="BH2400" i="9"/>
  <c r="BI2400" i="9" s="1"/>
  <c r="BG2400" i="9"/>
  <c r="AT2400" i="9"/>
  <c r="AG2400" i="9"/>
  <c r="T2400" i="9"/>
  <c r="BI2399" i="9"/>
  <c r="BH2399" i="9"/>
  <c r="BG2399" i="9"/>
  <c r="AT2399" i="9"/>
  <c r="AG2399" i="9"/>
  <c r="T2399" i="9"/>
  <c r="BH2398" i="9"/>
  <c r="BI2398" i="9" s="1"/>
  <c r="BG2398" i="9"/>
  <c r="AT2398" i="9"/>
  <c r="AG2398" i="9"/>
  <c r="T2398" i="9"/>
  <c r="BH2397" i="9"/>
  <c r="BI2397" i="9" s="1"/>
  <c r="BG2397" i="9"/>
  <c r="AT2397" i="9"/>
  <c r="AG2397" i="9"/>
  <c r="T2397" i="9"/>
  <c r="BH2396" i="9"/>
  <c r="BI2396" i="9" s="1"/>
  <c r="BG2396" i="9"/>
  <c r="AT2396" i="9"/>
  <c r="AG2396" i="9"/>
  <c r="T2396" i="9"/>
  <c r="BH2395" i="9"/>
  <c r="BI2395" i="9" s="1"/>
  <c r="BG2395" i="9"/>
  <c r="AT2395" i="9"/>
  <c r="AG2395" i="9"/>
  <c r="T2395" i="9"/>
  <c r="BH2394" i="9"/>
  <c r="BI2394" i="9" s="1"/>
  <c r="BG2394" i="9"/>
  <c r="AT2394" i="9"/>
  <c r="AG2394" i="9"/>
  <c r="T2394" i="9"/>
  <c r="BH2393" i="9"/>
  <c r="BI2393" i="9" s="1"/>
  <c r="BG2393" i="9"/>
  <c r="AT2393" i="9"/>
  <c r="AG2393" i="9"/>
  <c r="T2393" i="9"/>
  <c r="BI2392" i="9"/>
  <c r="BH2392" i="9"/>
  <c r="BG2392" i="9"/>
  <c r="AT2392" i="9"/>
  <c r="AG2392" i="9"/>
  <c r="T2392" i="9"/>
  <c r="BI2391" i="9"/>
  <c r="BH2391" i="9"/>
  <c r="BG2391" i="9"/>
  <c r="AT2391" i="9"/>
  <c r="AG2391" i="9"/>
  <c r="T2391" i="9"/>
  <c r="BH2390" i="9"/>
  <c r="BI2390" i="9" s="1"/>
  <c r="BG2390" i="9"/>
  <c r="AT2390" i="9"/>
  <c r="AG2390" i="9"/>
  <c r="T2390" i="9"/>
  <c r="BH2389" i="9"/>
  <c r="BI2389" i="9" s="1"/>
  <c r="BG2389" i="9"/>
  <c r="AT2389" i="9"/>
  <c r="AG2389" i="9"/>
  <c r="T2389" i="9"/>
  <c r="BH2388" i="9"/>
  <c r="BI2388" i="9" s="1"/>
  <c r="BG2388" i="9"/>
  <c r="AT2388" i="9"/>
  <c r="AG2388" i="9"/>
  <c r="T2388" i="9"/>
  <c r="BH2387" i="9"/>
  <c r="BI2387" i="9" s="1"/>
  <c r="BG2387" i="9"/>
  <c r="AT2387" i="9"/>
  <c r="AG2387" i="9"/>
  <c r="T2387" i="9"/>
  <c r="BH2386" i="9"/>
  <c r="BI2386" i="9" s="1"/>
  <c r="BG2386" i="9"/>
  <c r="AT2386" i="9"/>
  <c r="AG2386" i="9"/>
  <c r="T2386" i="9"/>
  <c r="BI2385" i="9"/>
  <c r="BH2385" i="9"/>
  <c r="BG2385" i="9"/>
  <c r="AT2385" i="9"/>
  <c r="AG2385" i="9"/>
  <c r="T2385" i="9"/>
  <c r="BI2384" i="9"/>
  <c r="BH2384" i="9"/>
  <c r="BG2384" i="9"/>
  <c r="AT2384" i="9"/>
  <c r="AG2384" i="9"/>
  <c r="T2384" i="9"/>
  <c r="BI2383" i="9"/>
  <c r="BH2383" i="9"/>
  <c r="BG2383" i="9"/>
  <c r="AT2383" i="9"/>
  <c r="AG2383" i="9"/>
  <c r="T2383" i="9"/>
  <c r="BH2382" i="9"/>
  <c r="BI2382" i="9" s="1"/>
  <c r="BG2382" i="9"/>
  <c r="AT2382" i="9"/>
  <c r="AG2382" i="9"/>
  <c r="T2382" i="9"/>
  <c r="BH2381" i="9"/>
  <c r="BI2381" i="9" s="1"/>
  <c r="BG2381" i="9"/>
  <c r="AT2381" i="9"/>
  <c r="AG2381" i="9"/>
  <c r="T2381" i="9"/>
  <c r="BH2380" i="9"/>
  <c r="BI2380" i="9" s="1"/>
  <c r="BG2380" i="9"/>
  <c r="AT2380" i="9"/>
  <c r="AG2380" i="9"/>
  <c r="T2380" i="9"/>
  <c r="BH2379" i="9"/>
  <c r="BI2379" i="9" s="1"/>
  <c r="BG2379" i="9"/>
  <c r="AT2379" i="9"/>
  <c r="AG2379" i="9"/>
  <c r="T2379" i="9"/>
  <c r="BH2378" i="9"/>
  <c r="BI2378" i="9" s="1"/>
  <c r="BG2378" i="9"/>
  <c r="AT2378" i="9"/>
  <c r="AG2378" i="9"/>
  <c r="T2378" i="9"/>
  <c r="BI2377" i="9"/>
  <c r="BH2377" i="9"/>
  <c r="BG2377" i="9"/>
  <c r="AT2377" i="9"/>
  <c r="AG2377" i="9"/>
  <c r="T2377" i="9"/>
  <c r="BI2376" i="9"/>
  <c r="BH2376" i="9"/>
  <c r="BG2376" i="9"/>
  <c r="AT2376" i="9"/>
  <c r="AG2376" i="9"/>
  <c r="T2376" i="9"/>
  <c r="BH2375" i="9"/>
  <c r="BI2375" i="9" s="1"/>
  <c r="BG2375" i="9"/>
  <c r="AT2375" i="9"/>
  <c r="AG2375" i="9"/>
  <c r="T2375" i="9"/>
  <c r="BH2374" i="9"/>
  <c r="BI2374" i="9" s="1"/>
  <c r="BG2374" i="9"/>
  <c r="AT2374" i="9"/>
  <c r="AG2374" i="9"/>
  <c r="T2374" i="9"/>
  <c r="BH2373" i="9"/>
  <c r="BI2373" i="9" s="1"/>
  <c r="BG2373" i="9"/>
  <c r="AT2373" i="9"/>
  <c r="AG2373" i="9"/>
  <c r="T2373" i="9"/>
  <c r="BH2372" i="9"/>
  <c r="BI2372" i="9" s="1"/>
  <c r="BG2372" i="9"/>
  <c r="AT2372" i="9"/>
  <c r="AG2372" i="9"/>
  <c r="T2372" i="9"/>
  <c r="BH2371" i="9"/>
  <c r="BI2371" i="9" s="1"/>
  <c r="BG2371" i="9"/>
  <c r="AT2371" i="9"/>
  <c r="AG2371" i="9"/>
  <c r="T2371" i="9"/>
  <c r="BH2370" i="9"/>
  <c r="BI2370" i="9" s="1"/>
  <c r="BG2370" i="9"/>
  <c r="AT2370" i="9"/>
  <c r="AG2370" i="9"/>
  <c r="T2370" i="9"/>
  <c r="BI2369" i="9"/>
  <c r="BH2369" i="9"/>
  <c r="BG2369" i="9"/>
  <c r="AT2369" i="9"/>
  <c r="AG2369" i="9"/>
  <c r="T2369" i="9"/>
  <c r="BH2368" i="9"/>
  <c r="BI2368" i="9" s="1"/>
  <c r="BG2368" i="9"/>
  <c r="AT2368" i="9"/>
  <c r="AG2368" i="9"/>
  <c r="T2368" i="9"/>
  <c r="BI2367" i="9"/>
  <c r="BH2367" i="9"/>
  <c r="BG2367" i="9"/>
  <c r="AT2367" i="9"/>
  <c r="AG2367" i="9"/>
  <c r="T2367" i="9"/>
  <c r="BH2366" i="9"/>
  <c r="BI2366" i="9" s="1"/>
  <c r="BG2366" i="9"/>
  <c r="AT2366" i="9"/>
  <c r="AG2366" i="9"/>
  <c r="T2366" i="9"/>
  <c r="BH2365" i="9"/>
  <c r="BI2365" i="9" s="1"/>
  <c r="BG2365" i="9"/>
  <c r="AT2365" i="9"/>
  <c r="AG2365" i="9"/>
  <c r="T2365" i="9"/>
  <c r="BH2364" i="9"/>
  <c r="BI2364" i="9" s="1"/>
  <c r="BG2364" i="9"/>
  <c r="AT2364" i="9"/>
  <c r="AG2364" i="9"/>
  <c r="T2364" i="9"/>
  <c r="BH2363" i="9"/>
  <c r="BI2363" i="9" s="1"/>
  <c r="BG2363" i="9"/>
  <c r="AT2363" i="9"/>
  <c r="AG2363" i="9"/>
  <c r="T2363" i="9"/>
  <c r="BH2362" i="9"/>
  <c r="BI2362" i="9" s="1"/>
  <c r="BG2362" i="9"/>
  <c r="AT2362" i="9"/>
  <c r="AG2362" i="9"/>
  <c r="T2362" i="9"/>
  <c r="BH2361" i="9"/>
  <c r="BI2361" i="9" s="1"/>
  <c r="BG2361" i="9"/>
  <c r="AT2361" i="9"/>
  <c r="AG2361" i="9"/>
  <c r="T2361" i="9"/>
  <c r="BI2360" i="9"/>
  <c r="BH2360" i="9"/>
  <c r="BG2360" i="9"/>
  <c r="AT2360" i="9"/>
  <c r="AG2360" i="9"/>
  <c r="T2360" i="9"/>
  <c r="BI2359" i="9"/>
  <c r="BH2359" i="9"/>
  <c r="BG2359" i="9"/>
  <c r="AT2359" i="9"/>
  <c r="AG2359" i="9"/>
  <c r="T2359" i="9"/>
  <c r="BH2358" i="9"/>
  <c r="BI2358" i="9" s="1"/>
  <c r="BG2358" i="9"/>
  <c r="AT2358" i="9"/>
  <c r="AG2358" i="9"/>
  <c r="T2358" i="9"/>
  <c r="BH2357" i="9"/>
  <c r="BI2357" i="9" s="1"/>
  <c r="BG2357" i="9"/>
  <c r="AT2357" i="9"/>
  <c r="AG2357" i="9"/>
  <c r="T2357" i="9"/>
  <c r="BH2356" i="9"/>
  <c r="BI2356" i="9" s="1"/>
  <c r="BG2356" i="9"/>
  <c r="AT2356" i="9"/>
  <c r="AG2356" i="9"/>
  <c r="T2356" i="9"/>
  <c r="BH2355" i="9"/>
  <c r="BI2355" i="9" s="1"/>
  <c r="BG2355" i="9"/>
  <c r="AT2355" i="9"/>
  <c r="AG2355" i="9"/>
  <c r="T2355" i="9"/>
  <c r="BH2354" i="9"/>
  <c r="BI2354" i="9" s="1"/>
  <c r="BG2354" i="9"/>
  <c r="AT2354" i="9"/>
  <c r="AG2354" i="9"/>
  <c r="T2354" i="9"/>
  <c r="BI2353" i="9"/>
  <c r="BH2353" i="9"/>
  <c r="BG2353" i="9"/>
  <c r="AT2353" i="9"/>
  <c r="AG2353" i="9"/>
  <c r="T2353" i="9"/>
  <c r="BI2352" i="9"/>
  <c r="BH2352" i="9"/>
  <c r="BG2352" i="9"/>
  <c r="AT2352" i="9"/>
  <c r="AG2352" i="9"/>
  <c r="T2352" i="9"/>
  <c r="BI2351" i="9"/>
  <c r="BH2351" i="9"/>
  <c r="BG2351" i="9"/>
  <c r="AT2351" i="9"/>
  <c r="AG2351" i="9"/>
  <c r="T2351" i="9"/>
  <c r="BH2350" i="9"/>
  <c r="BI2350" i="9" s="1"/>
  <c r="BG2350" i="9"/>
  <c r="AT2350" i="9"/>
  <c r="AG2350" i="9"/>
  <c r="T2350" i="9"/>
  <c r="BI2349" i="9"/>
  <c r="BH2349" i="9"/>
  <c r="BG2349" i="9"/>
  <c r="AT2349" i="9"/>
  <c r="AG2349" i="9"/>
  <c r="T2349" i="9"/>
  <c r="BI2348" i="9"/>
  <c r="BH2348" i="9"/>
  <c r="BG2348" i="9"/>
  <c r="AT2348" i="9"/>
  <c r="AG2348" i="9"/>
  <c r="T2348" i="9"/>
  <c r="BI2347" i="9"/>
  <c r="BH2347" i="9"/>
  <c r="BG2347" i="9"/>
  <c r="AT2347" i="9"/>
  <c r="AG2347" i="9"/>
  <c r="T2347" i="9"/>
  <c r="BH2346" i="9"/>
  <c r="BI2346" i="9" s="1"/>
  <c r="BG2346" i="9"/>
  <c r="AT2346" i="9"/>
  <c r="AG2346" i="9"/>
  <c r="T2346" i="9"/>
  <c r="BI2345" i="9"/>
  <c r="BH2345" i="9"/>
  <c r="BG2345" i="9"/>
  <c r="AT2345" i="9"/>
  <c r="AG2345" i="9"/>
  <c r="T2345" i="9"/>
  <c r="BI2344" i="9"/>
  <c r="BH2344" i="9"/>
  <c r="BG2344" i="9"/>
  <c r="AT2344" i="9"/>
  <c r="AG2344" i="9"/>
  <c r="T2344" i="9"/>
  <c r="BI2343" i="9"/>
  <c r="BH2343" i="9"/>
  <c r="BG2343" i="9"/>
  <c r="AT2343" i="9"/>
  <c r="AG2343" i="9"/>
  <c r="T2343" i="9"/>
  <c r="BH2342" i="9"/>
  <c r="BI2342" i="9" s="1"/>
  <c r="BG2342" i="9"/>
  <c r="AT2342" i="9"/>
  <c r="AG2342" i="9"/>
  <c r="T2342" i="9"/>
  <c r="BI2341" i="9"/>
  <c r="BH2341" i="9"/>
  <c r="BG2341" i="9"/>
  <c r="AT2341" i="9"/>
  <c r="AG2341" i="9"/>
  <c r="T2341" i="9"/>
  <c r="BI2340" i="9"/>
  <c r="BH2340" i="9"/>
  <c r="BG2340" i="9"/>
  <c r="AT2340" i="9"/>
  <c r="AG2340" i="9"/>
  <c r="T2340" i="9"/>
  <c r="BI2339" i="9"/>
  <c r="BH2339" i="9"/>
  <c r="BG2339" i="9"/>
  <c r="AT2339" i="9"/>
  <c r="AG2339" i="9"/>
  <c r="T2339" i="9"/>
  <c r="BH2338" i="9"/>
  <c r="BI2338" i="9" s="1"/>
  <c r="BG2338" i="9"/>
  <c r="AT2338" i="9"/>
  <c r="AG2338" i="9"/>
  <c r="T2338" i="9"/>
  <c r="BI2337" i="9"/>
  <c r="BH2337" i="9"/>
  <c r="BG2337" i="9"/>
  <c r="AT2337" i="9"/>
  <c r="AG2337" i="9"/>
  <c r="T2337" i="9"/>
  <c r="BI2336" i="9"/>
  <c r="BH2336" i="9"/>
  <c r="BG2336" i="9"/>
  <c r="AT2336" i="9"/>
  <c r="AG2336" i="9"/>
  <c r="T2336" i="9"/>
  <c r="BI2335" i="9"/>
  <c r="BH2335" i="9"/>
  <c r="BG2335" i="9"/>
  <c r="AT2335" i="9"/>
  <c r="AG2335" i="9"/>
  <c r="T2335" i="9"/>
  <c r="BH2334" i="9"/>
  <c r="BI2334" i="9" s="1"/>
  <c r="BG2334" i="9"/>
  <c r="AT2334" i="9"/>
  <c r="AG2334" i="9"/>
  <c r="T2334" i="9"/>
  <c r="BI2333" i="9"/>
  <c r="BH2333" i="9"/>
  <c r="BG2333" i="9"/>
  <c r="AT2333" i="9"/>
  <c r="AG2333" i="9"/>
  <c r="T2333" i="9"/>
  <c r="BI2332" i="9"/>
  <c r="BH2332" i="9"/>
  <c r="BG2332" i="9"/>
  <c r="AT2332" i="9"/>
  <c r="AG2332" i="9"/>
  <c r="T2332" i="9"/>
  <c r="BI2331" i="9"/>
  <c r="BH2331" i="9"/>
  <c r="BG2331" i="9"/>
  <c r="AT2331" i="9"/>
  <c r="AG2331" i="9"/>
  <c r="T2331" i="9"/>
  <c r="BH2330" i="9"/>
  <c r="BI2330" i="9" s="1"/>
  <c r="BG2330" i="9"/>
  <c r="AT2330" i="9"/>
  <c r="AG2330" i="9"/>
  <c r="T2330" i="9"/>
  <c r="BI2329" i="9"/>
  <c r="BH2329" i="9"/>
  <c r="BG2329" i="9"/>
  <c r="AT2329" i="9"/>
  <c r="AG2329" i="9"/>
  <c r="T2329" i="9"/>
  <c r="BI2328" i="9"/>
  <c r="BH2328" i="9"/>
  <c r="BG2328" i="9"/>
  <c r="AT2328" i="9"/>
  <c r="AG2328" i="9"/>
  <c r="T2328" i="9"/>
  <c r="BI2327" i="9"/>
  <c r="BH2327" i="9"/>
  <c r="BG2327" i="9"/>
  <c r="AT2327" i="9"/>
  <c r="AG2327" i="9"/>
  <c r="T2327" i="9"/>
  <c r="BH2326" i="9"/>
  <c r="BI2326" i="9" s="1"/>
  <c r="BG2326" i="9"/>
  <c r="AT2326" i="9"/>
  <c r="AG2326" i="9"/>
  <c r="T2326" i="9"/>
  <c r="BI2325" i="9"/>
  <c r="BH2325" i="9"/>
  <c r="BG2325" i="9"/>
  <c r="AT2325" i="9"/>
  <c r="AG2325" i="9"/>
  <c r="T2325" i="9"/>
  <c r="BI2324" i="9"/>
  <c r="BH2324" i="9"/>
  <c r="BG2324" i="9"/>
  <c r="AT2324" i="9"/>
  <c r="AG2324" i="9"/>
  <c r="T2324" i="9"/>
  <c r="BI2323" i="9"/>
  <c r="BH2323" i="9"/>
  <c r="BG2323" i="9"/>
  <c r="AT2323" i="9"/>
  <c r="AG2323" i="9"/>
  <c r="T2323" i="9"/>
  <c r="BH2322" i="9"/>
  <c r="BI2322" i="9" s="1"/>
  <c r="BG2322" i="9"/>
  <c r="AT2322" i="9"/>
  <c r="AG2322" i="9"/>
  <c r="T2322" i="9"/>
  <c r="BI2321" i="9"/>
  <c r="BH2321" i="9"/>
  <c r="BG2321" i="9"/>
  <c r="AT2321" i="9"/>
  <c r="AG2321" i="9"/>
  <c r="T2321" i="9"/>
  <c r="BI2320" i="9"/>
  <c r="BH2320" i="9"/>
  <c r="BG2320" i="9"/>
  <c r="AT2320" i="9"/>
  <c r="AG2320" i="9"/>
  <c r="T2320" i="9"/>
  <c r="BI2319" i="9"/>
  <c r="BH2319" i="9"/>
  <c r="BG2319" i="9"/>
  <c r="AT2319" i="9"/>
  <c r="AG2319" i="9"/>
  <c r="T2319" i="9"/>
  <c r="BH2318" i="9"/>
  <c r="BI2318" i="9" s="1"/>
  <c r="BG2318" i="9"/>
  <c r="AT2318" i="9"/>
  <c r="AG2318" i="9"/>
  <c r="T2318" i="9"/>
  <c r="BI2317" i="9"/>
  <c r="BH2317" i="9"/>
  <c r="BG2317" i="9"/>
  <c r="AT2317" i="9"/>
  <c r="AG2317" i="9"/>
  <c r="T2317" i="9"/>
  <c r="BI2316" i="9"/>
  <c r="BH2316" i="9"/>
  <c r="BG2316" i="9"/>
  <c r="AT2316" i="9"/>
  <c r="AG2316" i="9"/>
  <c r="T2316" i="9"/>
  <c r="BI2315" i="9"/>
  <c r="BH2315" i="9"/>
  <c r="BG2315" i="9"/>
  <c r="AT2315" i="9"/>
  <c r="AG2315" i="9"/>
  <c r="T2315" i="9"/>
  <c r="BH2314" i="9"/>
  <c r="BI2314" i="9" s="1"/>
  <c r="BG2314" i="9"/>
  <c r="AT2314" i="9"/>
  <c r="AG2314" i="9"/>
  <c r="T2314" i="9"/>
  <c r="BI2313" i="9"/>
  <c r="BH2313" i="9"/>
  <c r="BG2313" i="9"/>
  <c r="AT2313" i="9"/>
  <c r="AG2313" i="9"/>
  <c r="T2313" i="9"/>
  <c r="BI2312" i="9"/>
  <c r="BH2312" i="9"/>
  <c r="BG2312" i="9"/>
  <c r="AT2312" i="9"/>
  <c r="AG2312" i="9"/>
  <c r="T2312" i="9"/>
  <c r="BI2311" i="9"/>
  <c r="BH2311" i="9"/>
  <c r="BG2311" i="9"/>
  <c r="AT2311" i="9"/>
  <c r="AG2311" i="9"/>
  <c r="T2311" i="9"/>
  <c r="BH2310" i="9"/>
  <c r="BI2310" i="9" s="1"/>
  <c r="BG2310" i="9"/>
  <c r="AT2310" i="9"/>
  <c r="AG2310" i="9"/>
  <c r="T2310" i="9"/>
  <c r="BI2309" i="9"/>
  <c r="BH2309" i="9"/>
  <c r="BG2309" i="9"/>
  <c r="AT2309" i="9"/>
  <c r="AG2309" i="9"/>
  <c r="T2309" i="9"/>
  <c r="BI2308" i="9"/>
  <c r="BH2308" i="9"/>
  <c r="BG2308" i="9"/>
  <c r="AT2308" i="9"/>
  <c r="AG2308" i="9"/>
  <c r="T2308" i="9"/>
  <c r="BI2307" i="9"/>
  <c r="BH2307" i="9"/>
  <c r="BG2307" i="9"/>
  <c r="AT2307" i="9"/>
  <c r="AG2307" i="9"/>
  <c r="T2307" i="9"/>
  <c r="BH2306" i="9"/>
  <c r="BI2306" i="9" s="1"/>
  <c r="BG2306" i="9"/>
  <c r="AT2306" i="9"/>
  <c r="AG2306" i="9"/>
  <c r="T2306" i="9"/>
  <c r="BI2305" i="9"/>
  <c r="BH2305" i="9"/>
  <c r="BG2305" i="9"/>
  <c r="AT2305" i="9"/>
  <c r="AG2305" i="9"/>
  <c r="T2305" i="9"/>
  <c r="BI2304" i="9"/>
  <c r="BH2304" i="9"/>
  <c r="BG2304" i="9"/>
  <c r="AT2304" i="9"/>
  <c r="AG2304" i="9"/>
  <c r="T2304" i="9"/>
  <c r="BI2303" i="9"/>
  <c r="BH2303" i="9"/>
  <c r="BG2303" i="9"/>
  <c r="AT2303" i="9"/>
  <c r="AG2303" i="9"/>
  <c r="T2303" i="9"/>
  <c r="BH2302" i="9"/>
  <c r="BI2302" i="9" s="1"/>
  <c r="BG2302" i="9"/>
  <c r="AT2302" i="9"/>
  <c r="AG2302" i="9"/>
  <c r="T2302" i="9"/>
  <c r="BI2301" i="9"/>
  <c r="BH2301" i="9"/>
  <c r="BG2301" i="9"/>
  <c r="AT2301" i="9"/>
  <c r="AG2301" i="9"/>
  <c r="T2301" i="9"/>
  <c r="BI2300" i="9"/>
  <c r="BH2300" i="9"/>
  <c r="BG2300" i="9"/>
  <c r="AT2300" i="9"/>
  <c r="AG2300" i="9"/>
  <c r="T2300" i="9"/>
  <c r="BI2299" i="9"/>
  <c r="BH2299" i="9"/>
  <c r="BG2299" i="9"/>
  <c r="AT2299" i="9"/>
  <c r="AG2299" i="9"/>
  <c r="T2299" i="9"/>
  <c r="BH2298" i="9"/>
  <c r="BI2298" i="9" s="1"/>
  <c r="BG2298" i="9"/>
  <c r="AT2298" i="9"/>
  <c r="AG2298" i="9"/>
  <c r="T2298" i="9"/>
  <c r="BI2297" i="9"/>
  <c r="BH2297" i="9"/>
  <c r="BG2297" i="9"/>
  <c r="AT2297" i="9"/>
  <c r="AG2297" i="9"/>
  <c r="T2297" i="9"/>
  <c r="BI2296" i="9"/>
  <c r="BH2296" i="9"/>
  <c r="BG2296" i="9"/>
  <c r="AT2296" i="9"/>
  <c r="AG2296" i="9"/>
  <c r="T2296" i="9"/>
  <c r="BI2295" i="9"/>
  <c r="BH2295" i="9"/>
  <c r="BG2295" i="9"/>
  <c r="AT2295" i="9"/>
  <c r="AG2295" i="9"/>
  <c r="T2295" i="9"/>
  <c r="BH2294" i="9"/>
  <c r="BI2294" i="9" s="1"/>
  <c r="BG2294" i="9"/>
  <c r="AT2294" i="9"/>
  <c r="AG2294" i="9"/>
  <c r="T2294" i="9"/>
  <c r="BI2293" i="9"/>
  <c r="BH2293" i="9"/>
  <c r="BG2293" i="9"/>
  <c r="AT2293" i="9"/>
  <c r="AG2293" i="9"/>
  <c r="T2293" i="9"/>
  <c r="BI2292" i="9"/>
  <c r="BH2292" i="9"/>
  <c r="BG2292" i="9"/>
  <c r="AT2292" i="9"/>
  <c r="AG2292" i="9"/>
  <c r="T2292" i="9"/>
  <c r="BI2291" i="9"/>
  <c r="BH2291" i="9"/>
  <c r="BG2291" i="9"/>
  <c r="AT2291" i="9"/>
  <c r="AG2291" i="9"/>
  <c r="T2291" i="9"/>
  <c r="BH2290" i="9"/>
  <c r="BI2290" i="9" s="1"/>
  <c r="BG2290" i="9"/>
  <c r="AT2290" i="9"/>
  <c r="AG2290" i="9"/>
  <c r="T2290" i="9"/>
  <c r="BI2289" i="9"/>
  <c r="BH2289" i="9"/>
  <c r="BG2289" i="9"/>
  <c r="AT2289" i="9"/>
  <c r="AG2289" i="9"/>
  <c r="T2289" i="9"/>
  <c r="BI2288" i="9"/>
  <c r="BH2288" i="9"/>
  <c r="BG2288" i="9"/>
  <c r="AT2288" i="9"/>
  <c r="AG2288" i="9"/>
  <c r="T2288" i="9"/>
  <c r="BI2287" i="9"/>
  <c r="BH2287" i="9"/>
  <c r="BG2287" i="9"/>
  <c r="AT2287" i="9"/>
  <c r="AG2287" i="9"/>
  <c r="T2287" i="9"/>
  <c r="BH2286" i="9"/>
  <c r="BI2286" i="9" s="1"/>
  <c r="BG2286" i="9"/>
  <c r="AT2286" i="9"/>
  <c r="AG2286" i="9"/>
  <c r="T2286" i="9"/>
  <c r="BI2285" i="9"/>
  <c r="BH2285" i="9"/>
  <c r="BG2285" i="9"/>
  <c r="AT2285" i="9"/>
  <c r="AG2285" i="9"/>
  <c r="T2285" i="9"/>
  <c r="BI2284" i="9"/>
  <c r="BH2284" i="9"/>
  <c r="BG2284" i="9"/>
  <c r="AT2284" i="9"/>
  <c r="AG2284" i="9"/>
  <c r="T2284" i="9"/>
  <c r="BI2283" i="9"/>
  <c r="BH2283" i="9"/>
  <c r="BG2283" i="9"/>
  <c r="AT2283" i="9"/>
  <c r="AG2283" i="9"/>
  <c r="T2283" i="9"/>
  <c r="BH2282" i="9"/>
  <c r="BI2282" i="9" s="1"/>
  <c r="BG2282" i="9"/>
  <c r="AT2282" i="9"/>
  <c r="AG2282" i="9"/>
  <c r="T2282" i="9"/>
  <c r="BI2281" i="9"/>
  <c r="BH2281" i="9"/>
  <c r="BG2281" i="9"/>
  <c r="AT2281" i="9"/>
  <c r="AG2281" i="9"/>
  <c r="T2281" i="9"/>
  <c r="BI2280" i="9"/>
  <c r="BH2280" i="9"/>
  <c r="BG2280" i="9"/>
  <c r="AT2280" i="9"/>
  <c r="AG2280" i="9"/>
  <c r="T2280" i="9"/>
  <c r="BI2279" i="9"/>
  <c r="BH2279" i="9"/>
  <c r="BG2279" i="9"/>
  <c r="AT2279" i="9"/>
  <c r="AG2279" i="9"/>
  <c r="T2279" i="9"/>
  <c r="BH2278" i="9"/>
  <c r="BI2278" i="9" s="1"/>
  <c r="BG2278" i="9"/>
  <c r="AT2278" i="9"/>
  <c r="AG2278" i="9"/>
  <c r="T2278" i="9"/>
  <c r="BI2277" i="9"/>
  <c r="BH2277" i="9"/>
  <c r="BG2277" i="9"/>
  <c r="AT2277" i="9"/>
  <c r="AG2277" i="9"/>
  <c r="T2277" i="9"/>
  <c r="BI2276" i="9"/>
  <c r="BH2276" i="9"/>
  <c r="BG2276" i="9"/>
  <c r="AT2276" i="9"/>
  <c r="AG2276" i="9"/>
  <c r="T2276" i="9"/>
  <c r="BI2275" i="9"/>
  <c r="BH2275" i="9"/>
  <c r="BG2275" i="9"/>
  <c r="AT2275" i="9"/>
  <c r="AG2275" i="9"/>
  <c r="T2275" i="9"/>
  <c r="BH2274" i="9"/>
  <c r="BI2274" i="9" s="1"/>
  <c r="BG2274" i="9"/>
  <c r="AT2274" i="9"/>
  <c r="AG2274" i="9"/>
  <c r="T2274" i="9"/>
  <c r="BI2273" i="9"/>
  <c r="BH2273" i="9"/>
  <c r="BG2273" i="9"/>
  <c r="AT2273" i="9"/>
  <c r="AG2273" i="9"/>
  <c r="T2273" i="9"/>
  <c r="BI2272" i="9"/>
  <c r="BH2272" i="9"/>
  <c r="BG2272" i="9"/>
  <c r="AT2272" i="9"/>
  <c r="AG2272" i="9"/>
  <c r="T2272" i="9"/>
  <c r="BI2271" i="9"/>
  <c r="BH2271" i="9"/>
  <c r="BG2271" i="9"/>
  <c r="AT2271" i="9"/>
  <c r="AG2271" i="9"/>
  <c r="T2271" i="9"/>
  <c r="BH2270" i="9"/>
  <c r="BI2270" i="9" s="1"/>
  <c r="BG2270" i="9"/>
  <c r="AT2270" i="9"/>
  <c r="AG2270" i="9"/>
  <c r="T2270" i="9"/>
  <c r="BI2269" i="9"/>
  <c r="BH2269" i="9"/>
  <c r="BG2269" i="9"/>
  <c r="AT2269" i="9"/>
  <c r="AG2269" i="9"/>
  <c r="T2269" i="9"/>
  <c r="BI2268" i="9"/>
  <c r="BH2268" i="9"/>
  <c r="BG2268" i="9"/>
  <c r="AT2268" i="9"/>
  <c r="AG2268" i="9"/>
  <c r="T2268" i="9"/>
  <c r="BI2267" i="9"/>
  <c r="BH2267" i="9"/>
  <c r="BG2267" i="9"/>
  <c r="AT2267" i="9"/>
  <c r="AG2267" i="9"/>
  <c r="T2267" i="9"/>
  <c r="BH2266" i="9"/>
  <c r="BI2266" i="9" s="1"/>
  <c r="BG2266" i="9"/>
  <c r="AT2266" i="9"/>
  <c r="AG2266" i="9"/>
  <c r="T2266" i="9"/>
  <c r="BI2265" i="9"/>
  <c r="BH2265" i="9"/>
  <c r="BG2265" i="9"/>
  <c r="AT2265" i="9"/>
  <c r="AG2265" i="9"/>
  <c r="T2265" i="9"/>
  <c r="BI2264" i="9"/>
  <c r="BH2264" i="9"/>
  <c r="BG2264" i="9"/>
  <c r="AT2264" i="9"/>
  <c r="AG2264" i="9"/>
  <c r="T2264" i="9"/>
  <c r="BI2263" i="9"/>
  <c r="BH2263" i="9"/>
  <c r="BG2263" i="9"/>
  <c r="AT2263" i="9"/>
  <c r="AG2263" i="9"/>
  <c r="T2263" i="9"/>
  <c r="BH2262" i="9"/>
  <c r="BI2262" i="9" s="1"/>
  <c r="BG2262" i="9"/>
  <c r="AT2262" i="9"/>
  <c r="AG2262" i="9"/>
  <c r="T2262" i="9"/>
  <c r="BI2261" i="9"/>
  <c r="BH2261" i="9"/>
  <c r="BG2261" i="9"/>
  <c r="AT2261" i="9"/>
  <c r="AG2261" i="9"/>
  <c r="T2261" i="9"/>
  <c r="BI2260" i="9"/>
  <c r="BH2260" i="9"/>
  <c r="BG2260" i="9"/>
  <c r="AT2260" i="9"/>
  <c r="AG2260" i="9"/>
  <c r="T2260" i="9"/>
  <c r="BI2259" i="9"/>
  <c r="BH2259" i="9"/>
  <c r="BG2259" i="9"/>
  <c r="AT2259" i="9"/>
  <c r="AG2259" i="9"/>
  <c r="T2259" i="9"/>
  <c r="BH2258" i="9"/>
  <c r="BI2258" i="9" s="1"/>
  <c r="BG2258" i="9"/>
  <c r="AT2258" i="9"/>
  <c r="AG2258" i="9"/>
  <c r="T2258" i="9"/>
  <c r="BI2257" i="9"/>
  <c r="BH2257" i="9"/>
  <c r="BG2257" i="9"/>
  <c r="AT2257" i="9"/>
  <c r="AG2257" i="9"/>
  <c r="T2257" i="9"/>
  <c r="BI2256" i="9"/>
  <c r="BH2256" i="9"/>
  <c r="BG2256" i="9"/>
  <c r="AT2256" i="9"/>
  <c r="AG2256" i="9"/>
  <c r="T2256" i="9"/>
  <c r="BI2255" i="9"/>
  <c r="BH2255" i="9"/>
  <c r="BG2255" i="9"/>
  <c r="AT2255" i="9"/>
  <c r="AG2255" i="9"/>
  <c r="T2255" i="9"/>
  <c r="BH2254" i="9"/>
  <c r="BI2254" i="9" s="1"/>
  <c r="BG2254" i="9"/>
  <c r="AT2254" i="9"/>
  <c r="AG2254" i="9"/>
  <c r="T2254" i="9"/>
  <c r="BI2253" i="9"/>
  <c r="BH2253" i="9"/>
  <c r="BG2253" i="9"/>
  <c r="AT2253" i="9"/>
  <c r="AG2253" i="9"/>
  <c r="T2253" i="9"/>
  <c r="BI2252" i="9"/>
  <c r="BH2252" i="9"/>
  <c r="BG2252" i="9"/>
  <c r="AT2252" i="9"/>
  <c r="AG2252" i="9"/>
  <c r="T2252" i="9"/>
  <c r="BI2251" i="9"/>
  <c r="BH2251" i="9"/>
  <c r="BG2251" i="9"/>
  <c r="AT2251" i="9"/>
  <c r="AG2251" i="9"/>
  <c r="T2251" i="9"/>
  <c r="BH2250" i="9"/>
  <c r="BI2250" i="9" s="1"/>
  <c r="BG2250" i="9"/>
  <c r="AT2250" i="9"/>
  <c r="AG2250" i="9"/>
  <c r="T2250" i="9"/>
  <c r="BI2249" i="9"/>
  <c r="BH2249" i="9"/>
  <c r="BG2249" i="9"/>
  <c r="AT2249" i="9"/>
  <c r="AG2249" i="9"/>
  <c r="T2249" i="9"/>
  <c r="BI2248" i="9"/>
  <c r="BH2248" i="9"/>
  <c r="BG2248" i="9"/>
  <c r="AT2248" i="9"/>
  <c r="AG2248" i="9"/>
  <c r="T2248" i="9"/>
  <c r="BI2247" i="9"/>
  <c r="BH2247" i="9"/>
  <c r="BG2247" i="9"/>
  <c r="AT2247" i="9"/>
  <c r="AG2247" i="9"/>
  <c r="T2247" i="9"/>
  <c r="BH2246" i="9"/>
  <c r="BI2246" i="9" s="1"/>
  <c r="BG2246" i="9"/>
  <c r="AT2246" i="9"/>
  <c r="AG2246" i="9"/>
  <c r="T2246" i="9"/>
  <c r="BI2245" i="9"/>
  <c r="BH2245" i="9"/>
  <c r="BG2245" i="9"/>
  <c r="AT2245" i="9"/>
  <c r="AG2245" i="9"/>
  <c r="T2245" i="9"/>
  <c r="BI2244" i="9"/>
  <c r="BH2244" i="9"/>
  <c r="BG2244" i="9"/>
  <c r="AT2244" i="9"/>
  <c r="AG2244" i="9"/>
  <c r="T2244" i="9"/>
  <c r="BI2243" i="9"/>
  <c r="BH2243" i="9"/>
  <c r="BG2243" i="9"/>
  <c r="AT2243" i="9"/>
  <c r="AG2243" i="9"/>
  <c r="T2243" i="9"/>
  <c r="BH2242" i="9"/>
  <c r="BI2242" i="9" s="1"/>
  <c r="BG2242" i="9"/>
  <c r="AT2242" i="9"/>
  <c r="AG2242" i="9"/>
  <c r="T2242" i="9"/>
  <c r="BI2241" i="9"/>
  <c r="BH2241" i="9"/>
  <c r="BG2241" i="9"/>
  <c r="AT2241" i="9"/>
  <c r="AG2241" i="9"/>
  <c r="T2241" i="9"/>
  <c r="BI2240" i="9"/>
  <c r="BH2240" i="9"/>
  <c r="BG2240" i="9"/>
  <c r="AT2240" i="9"/>
  <c r="AG2240" i="9"/>
  <c r="T2240" i="9"/>
  <c r="BI2239" i="9"/>
  <c r="BH2239" i="9"/>
  <c r="BG2239" i="9"/>
  <c r="AT2239" i="9"/>
  <c r="AG2239" i="9"/>
  <c r="T2239" i="9"/>
  <c r="BH2238" i="9"/>
  <c r="BI2238" i="9" s="1"/>
  <c r="BG2238" i="9"/>
  <c r="AT2238" i="9"/>
  <c r="AG2238" i="9"/>
  <c r="T2238" i="9"/>
  <c r="BI2237" i="9"/>
  <c r="BH2237" i="9"/>
  <c r="BG2237" i="9"/>
  <c r="AT2237" i="9"/>
  <c r="AG2237" i="9"/>
  <c r="T2237" i="9"/>
  <c r="BI2236" i="9"/>
  <c r="BH2236" i="9"/>
  <c r="BG2236" i="9"/>
  <c r="AT2236" i="9"/>
  <c r="AG2236" i="9"/>
  <c r="T2236" i="9"/>
  <c r="BI2235" i="9"/>
  <c r="BH2235" i="9"/>
  <c r="BG2235" i="9"/>
  <c r="AT2235" i="9"/>
  <c r="AG2235" i="9"/>
  <c r="T2235" i="9"/>
  <c r="BH2234" i="9"/>
  <c r="BI2234" i="9" s="1"/>
  <c r="BG2234" i="9"/>
  <c r="AT2234" i="9"/>
  <c r="AG2234" i="9"/>
  <c r="T2234" i="9"/>
  <c r="BI2233" i="9"/>
  <c r="BH2233" i="9"/>
  <c r="BG2233" i="9"/>
  <c r="AT2233" i="9"/>
  <c r="AG2233" i="9"/>
  <c r="T2233" i="9"/>
  <c r="BI2232" i="9"/>
  <c r="BH2232" i="9"/>
  <c r="BG2232" i="9"/>
  <c r="AT2232" i="9"/>
  <c r="AG2232" i="9"/>
  <c r="T2232" i="9"/>
  <c r="BI2231" i="9"/>
  <c r="BH2231" i="9"/>
  <c r="BG2231" i="9"/>
  <c r="AT2231" i="9"/>
  <c r="AG2231" i="9"/>
  <c r="T2231" i="9"/>
  <c r="BH2230" i="9"/>
  <c r="BI2230" i="9" s="1"/>
  <c r="BG2230" i="9"/>
  <c r="AT2230" i="9"/>
  <c r="AG2230" i="9"/>
  <c r="T2230" i="9"/>
  <c r="BI2229" i="9"/>
  <c r="BH2229" i="9"/>
  <c r="BG2229" i="9"/>
  <c r="AT2229" i="9"/>
  <c r="AG2229" i="9"/>
  <c r="T2229" i="9"/>
  <c r="BI2228" i="9"/>
  <c r="BH2228" i="9"/>
  <c r="BG2228" i="9"/>
  <c r="AT2228" i="9"/>
  <c r="AG2228" i="9"/>
  <c r="T2228" i="9"/>
  <c r="BI2227" i="9"/>
  <c r="BH2227" i="9"/>
  <c r="BG2227" i="9"/>
  <c r="AT2227" i="9"/>
  <c r="AG2227" i="9"/>
  <c r="T2227" i="9"/>
  <c r="BH2226" i="9"/>
  <c r="BI2226" i="9" s="1"/>
  <c r="BG2226" i="9"/>
  <c r="AT2226" i="9"/>
  <c r="AG2226" i="9"/>
  <c r="T2226" i="9"/>
  <c r="BI2225" i="9"/>
  <c r="BH2225" i="9"/>
  <c r="BG2225" i="9"/>
  <c r="AT2225" i="9"/>
  <c r="AG2225" i="9"/>
  <c r="T2225" i="9"/>
  <c r="BI2224" i="9"/>
  <c r="BH2224" i="9"/>
  <c r="BG2224" i="9"/>
  <c r="AT2224" i="9"/>
  <c r="AG2224" i="9"/>
  <c r="T2224" i="9"/>
  <c r="BI2223" i="9"/>
  <c r="BH2223" i="9"/>
  <c r="BG2223" i="9"/>
  <c r="AT2223" i="9"/>
  <c r="AG2223" i="9"/>
  <c r="T2223" i="9"/>
  <c r="BH2222" i="9"/>
  <c r="BI2222" i="9" s="1"/>
  <c r="BG2222" i="9"/>
  <c r="AT2222" i="9"/>
  <c r="AG2222" i="9"/>
  <c r="T2222" i="9"/>
  <c r="BI2221" i="9"/>
  <c r="BH2221" i="9"/>
  <c r="BG2221" i="9"/>
  <c r="AT2221" i="9"/>
  <c r="AG2221" i="9"/>
  <c r="T2221" i="9"/>
  <c r="BI2220" i="9"/>
  <c r="BH2220" i="9"/>
  <c r="BG2220" i="9"/>
  <c r="AT2220" i="9"/>
  <c r="AG2220" i="9"/>
  <c r="T2220" i="9"/>
  <c r="BI2219" i="9"/>
  <c r="BH2219" i="9"/>
  <c r="BG2219" i="9"/>
  <c r="AT2219" i="9"/>
  <c r="AG2219" i="9"/>
  <c r="T2219" i="9"/>
  <c r="BH2218" i="9"/>
  <c r="BI2218" i="9" s="1"/>
  <c r="BG2218" i="9"/>
  <c r="AT2218" i="9"/>
  <c r="AG2218" i="9"/>
  <c r="T2218" i="9"/>
  <c r="BI2217" i="9"/>
  <c r="BH2217" i="9"/>
  <c r="BG2217" i="9"/>
  <c r="AT2217" i="9"/>
  <c r="AG2217" i="9"/>
  <c r="T2217" i="9"/>
  <c r="BI2216" i="9"/>
  <c r="BH2216" i="9"/>
  <c r="BG2216" i="9"/>
  <c r="AT2216" i="9"/>
  <c r="AG2216" i="9"/>
  <c r="T2216" i="9"/>
  <c r="BI2215" i="9"/>
  <c r="BH2215" i="9"/>
  <c r="BG2215" i="9"/>
  <c r="AT2215" i="9"/>
  <c r="AG2215" i="9"/>
  <c r="T2215" i="9"/>
  <c r="BH2214" i="9"/>
  <c r="BI2214" i="9" s="1"/>
  <c r="BG2214" i="9"/>
  <c r="AT2214" i="9"/>
  <c r="AG2214" i="9"/>
  <c r="T2214" i="9"/>
  <c r="BI2213" i="9"/>
  <c r="BH2213" i="9"/>
  <c r="BG2213" i="9"/>
  <c r="AT2213" i="9"/>
  <c r="AG2213" i="9"/>
  <c r="T2213" i="9"/>
  <c r="BI2212" i="9"/>
  <c r="BH2212" i="9"/>
  <c r="BG2212" i="9"/>
  <c r="AT2212" i="9"/>
  <c r="AG2212" i="9"/>
  <c r="T2212" i="9"/>
  <c r="BI2211" i="9"/>
  <c r="BH2211" i="9"/>
  <c r="BG2211" i="9"/>
  <c r="AT2211" i="9"/>
  <c r="AG2211" i="9"/>
  <c r="T2211" i="9"/>
  <c r="BH2210" i="9"/>
  <c r="BI2210" i="9" s="1"/>
  <c r="BG2210" i="9"/>
  <c r="AT2210" i="9"/>
  <c r="AG2210" i="9"/>
  <c r="T2210" i="9"/>
  <c r="BI2209" i="9"/>
  <c r="BH2209" i="9"/>
  <c r="BG2209" i="9"/>
  <c r="AT2209" i="9"/>
  <c r="AG2209" i="9"/>
  <c r="T2209" i="9"/>
  <c r="BI2208" i="9"/>
  <c r="BH2208" i="9"/>
  <c r="BG2208" i="9"/>
  <c r="AT2208" i="9"/>
  <c r="AG2208" i="9"/>
  <c r="T2208" i="9"/>
  <c r="BI2207" i="9"/>
  <c r="BH2207" i="9"/>
  <c r="BG2207" i="9"/>
  <c r="AT2207" i="9"/>
  <c r="AG2207" i="9"/>
  <c r="T2207" i="9"/>
  <c r="BH2206" i="9"/>
  <c r="BI2206" i="9" s="1"/>
  <c r="BG2206" i="9"/>
  <c r="AT2206" i="9"/>
  <c r="AG2206" i="9"/>
  <c r="T2206" i="9"/>
  <c r="BI2205" i="9"/>
  <c r="BH2205" i="9"/>
  <c r="BG2205" i="9"/>
  <c r="AT2205" i="9"/>
  <c r="AG2205" i="9"/>
  <c r="T2205" i="9"/>
  <c r="BI2204" i="9"/>
  <c r="BH2204" i="9"/>
  <c r="BG2204" i="9"/>
  <c r="AT2204" i="9"/>
  <c r="AG2204" i="9"/>
  <c r="T2204" i="9"/>
  <c r="BI2203" i="9"/>
  <c r="BH2203" i="9"/>
  <c r="BG2203" i="9"/>
  <c r="AT2203" i="9"/>
  <c r="AG2203" i="9"/>
  <c r="T2203" i="9"/>
  <c r="BH2202" i="9"/>
  <c r="BI2202" i="9" s="1"/>
  <c r="BG2202" i="9"/>
  <c r="AT2202" i="9"/>
  <c r="AG2202" i="9"/>
  <c r="T2202" i="9"/>
  <c r="BI2201" i="9"/>
  <c r="BH2201" i="9"/>
  <c r="BG2201" i="9"/>
  <c r="AT2201" i="9"/>
  <c r="AG2201" i="9"/>
  <c r="T2201" i="9"/>
  <c r="BI2200" i="9"/>
  <c r="BH2200" i="9"/>
  <c r="BG2200" i="9"/>
  <c r="AT2200" i="9"/>
  <c r="AG2200" i="9"/>
  <c r="T2200" i="9"/>
  <c r="BI2199" i="9"/>
  <c r="BH2199" i="9"/>
  <c r="BG2199" i="9"/>
  <c r="AT2199" i="9"/>
  <c r="AG2199" i="9"/>
  <c r="T2199" i="9"/>
  <c r="BH2198" i="9"/>
  <c r="BI2198" i="9" s="1"/>
  <c r="BG2198" i="9"/>
  <c r="AT2198" i="9"/>
  <c r="AG2198" i="9"/>
  <c r="T2198" i="9"/>
  <c r="BI2197" i="9"/>
  <c r="BH2197" i="9"/>
  <c r="BG2197" i="9"/>
  <c r="AT2197" i="9"/>
  <c r="AG2197" i="9"/>
  <c r="T2197" i="9"/>
  <c r="BI2196" i="9"/>
  <c r="BH2196" i="9"/>
  <c r="BG2196" i="9"/>
  <c r="AT2196" i="9"/>
  <c r="AG2196" i="9"/>
  <c r="T2196" i="9"/>
  <c r="BI2195" i="9"/>
  <c r="BH2195" i="9"/>
  <c r="BG2195" i="9"/>
  <c r="AT2195" i="9"/>
  <c r="AG2195" i="9"/>
  <c r="T2195" i="9"/>
  <c r="BH2194" i="9"/>
  <c r="BI2194" i="9" s="1"/>
  <c r="BG2194" i="9"/>
  <c r="AT2194" i="9"/>
  <c r="AG2194" i="9"/>
  <c r="T2194" i="9"/>
  <c r="BI2193" i="9"/>
  <c r="BH2193" i="9"/>
  <c r="BG2193" i="9"/>
  <c r="AT2193" i="9"/>
  <c r="AG2193" i="9"/>
  <c r="T2193" i="9"/>
  <c r="BI2192" i="9"/>
  <c r="BH2192" i="9"/>
  <c r="BG2192" i="9"/>
  <c r="AT2192" i="9"/>
  <c r="AG2192" i="9"/>
  <c r="T2192" i="9"/>
  <c r="BI2191" i="9"/>
  <c r="BH2191" i="9"/>
  <c r="BG2191" i="9"/>
  <c r="AT2191" i="9"/>
  <c r="AG2191" i="9"/>
  <c r="T2191" i="9"/>
  <c r="BH2190" i="9"/>
  <c r="BI2190" i="9" s="1"/>
  <c r="BG2190" i="9"/>
  <c r="AT2190" i="9"/>
  <c r="AG2190" i="9"/>
  <c r="T2190" i="9"/>
  <c r="BI2189" i="9"/>
  <c r="BH2189" i="9"/>
  <c r="BG2189" i="9"/>
  <c r="AT2189" i="9"/>
  <c r="AG2189" i="9"/>
  <c r="T2189" i="9"/>
  <c r="BI2188" i="9"/>
  <c r="BH2188" i="9"/>
  <c r="BG2188" i="9"/>
  <c r="AT2188" i="9"/>
  <c r="AG2188" i="9"/>
  <c r="T2188" i="9"/>
  <c r="BI2187" i="9"/>
  <c r="BH2187" i="9"/>
  <c r="BG2187" i="9"/>
  <c r="AT2187" i="9"/>
  <c r="AG2187" i="9"/>
  <c r="T2187" i="9"/>
  <c r="BH2186" i="9"/>
  <c r="BI2186" i="9" s="1"/>
  <c r="BG2186" i="9"/>
  <c r="AT2186" i="9"/>
  <c r="AG2186" i="9"/>
  <c r="T2186" i="9"/>
  <c r="BI2185" i="9"/>
  <c r="BH2185" i="9"/>
  <c r="BG2185" i="9"/>
  <c r="AT2185" i="9"/>
  <c r="AG2185" i="9"/>
  <c r="T2185" i="9"/>
  <c r="BI2184" i="9"/>
  <c r="BH2184" i="9"/>
  <c r="BG2184" i="9"/>
  <c r="AT2184" i="9"/>
  <c r="AG2184" i="9"/>
  <c r="T2184" i="9"/>
  <c r="BI2183" i="9"/>
  <c r="BH2183" i="9"/>
  <c r="BG2183" i="9"/>
  <c r="AT2183" i="9"/>
  <c r="AG2183" i="9"/>
  <c r="T2183" i="9"/>
  <c r="BH2182" i="9"/>
  <c r="BI2182" i="9" s="1"/>
  <c r="BG2182" i="9"/>
  <c r="AT2182" i="9"/>
  <c r="AG2182" i="9"/>
  <c r="T2182" i="9"/>
  <c r="BI2181" i="9"/>
  <c r="BH2181" i="9"/>
  <c r="BG2181" i="9"/>
  <c r="AT2181" i="9"/>
  <c r="AG2181" i="9"/>
  <c r="T2181" i="9"/>
  <c r="BI2180" i="9"/>
  <c r="BH2180" i="9"/>
  <c r="BG2180" i="9"/>
  <c r="AT2180" i="9"/>
  <c r="AG2180" i="9"/>
  <c r="T2180" i="9"/>
  <c r="BI2179" i="9"/>
  <c r="BH2179" i="9"/>
  <c r="BG2179" i="9"/>
  <c r="AT2179" i="9"/>
  <c r="AG2179" i="9"/>
  <c r="T2179" i="9"/>
  <c r="BH2178" i="9"/>
  <c r="BI2178" i="9" s="1"/>
  <c r="BG2178" i="9"/>
  <c r="AT2178" i="9"/>
  <c r="AG2178" i="9"/>
  <c r="T2178" i="9"/>
  <c r="BI2177" i="9"/>
  <c r="BH2177" i="9"/>
  <c r="BG2177" i="9"/>
  <c r="AT2177" i="9"/>
  <c r="AG2177" i="9"/>
  <c r="T2177" i="9"/>
  <c r="BI2176" i="9"/>
  <c r="BH2176" i="9"/>
  <c r="BG2176" i="9"/>
  <c r="AT2176" i="9"/>
  <c r="AG2176" i="9"/>
  <c r="T2176" i="9"/>
  <c r="BI2175" i="9"/>
  <c r="BH2175" i="9"/>
  <c r="BG2175" i="9"/>
  <c r="AT2175" i="9"/>
  <c r="AG2175" i="9"/>
  <c r="T2175" i="9"/>
  <c r="BH2174" i="9"/>
  <c r="BI2174" i="9" s="1"/>
  <c r="BG2174" i="9"/>
  <c r="AT2174" i="9"/>
  <c r="AG2174" i="9"/>
  <c r="T2174" i="9"/>
  <c r="BI2173" i="9"/>
  <c r="BH2173" i="9"/>
  <c r="BG2173" i="9"/>
  <c r="AT2173" i="9"/>
  <c r="AG2173" i="9"/>
  <c r="T2173" i="9"/>
  <c r="BI2172" i="9"/>
  <c r="BH2172" i="9"/>
  <c r="BG2172" i="9"/>
  <c r="AT2172" i="9"/>
  <c r="AG2172" i="9"/>
  <c r="T2172" i="9"/>
  <c r="BI2171" i="9"/>
  <c r="BH2171" i="9"/>
  <c r="BG2171" i="9"/>
  <c r="AT2171" i="9"/>
  <c r="AG2171" i="9"/>
  <c r="T2171" i="9"/>
  <c r="BH2170" i="9"/>
  <c r="BI2170" i="9" s="1"/>
  <c r="BG2170" i="9"/>
  <c r="AT2170" i="9"/>
  <c r="AG2170" i="9"/>
  <c r="T2170" i="9"/>
  <c r="BI2169" i="9"/>
  <c r="BH2169" i="9"/>
  <c r="BG2169" i="9"/>
  <c r="AT2169" i="9"/>
  <c r="AG2169" i="9"/>
  <c r="T2169" i="9"/>
  <c r="BI2168" i="9"/>
  <c r="BH2168" i="9"/>
  <c r="BG2168" i="9"/>
  <c r="AT2168" i="9"/>
  <c r="AG2168" i="9"/>
  <c r="T2168" i="9"/>
  <c r="BI2167" i="9"/>
  <c r="BH2167" i="9"/>
  <c r="BG2167" i="9"/>
  <c r="AT2167" i="9"/>
  <c r="AG2167" i="9"/>
  <c r="T2167" i="9"/>
  <c r="BH2166" i="9"/>
  <c r="BI2166" i="9" s="1"/>
  <c r="BG2166" i="9"/>
  <c r="AT2166" i="9"/>
  <c r="AG2166" i="9"/>
  <c r="T2166" i="9"/>
  <c r="BI2165" i="9"/>
  <c r="BH2165" i="9"/>
  <c r="BG2165" i="9"/>
  <c r="AT2165" i="9"/>
  <c r="AG2165" i="9"/>
  <c r="T2165" i="9"/>
  <c r="BI2164" i="9"/>
  <c r="BH2164" i="9"/>
  <c r="BG2164" i="9"/>
  <c r="AT2164" i="9"/>
  <c r="AG2164" i="9"/>
  <c r="T2164" i="9"/>
  <c r="BI2163" i="9"/>
  <c r="BH2163" i="9"/>
  <c r="BG2163" i="9"/>
  <c r="AT2163" i="9"/>
  <c r="AG2163" i="9"/>
  <c r="T2163" i="9"/>
  <c r="BH2162" i="9"/>
  <c r="BI2162" i="9" s="1"/>
  <c r="BG2162" i="9"/>
  <c r="AT2162" i="9"/>
  <c r="AG2162" i="9"/>
  <c r="T2162" i="9"/>
  <c r="BI2161" i="9"/>
  <c r="BH2161" i="9"/>
  <c r="BG2161" i="9"/>
  <c r="AT2161" i="9"/>
  <c r="AG2161" i="9"/>
  <c r="T2161" i="9"/>
  <c r="BI2160" i="9"/>
  <c r="BH2160" i="9"/>
  <c r="BG2160" i="9"/>
  <c r="AT2160" i="9"/>
  <c r="AG2160" i="9"/>
  <c r="T2160" i="9"/>
  <c r="BI2159" i="9"/>
  <c r="BH2159" i="9"/>
  <c r="BG2159" i="9"/>
  <c r="AT2159" i="9"/>
  <c r="AG2159" i="9"/>
  <c r="T2159" i="9"/>
  <c r="BH2158" i="9"/>
  <c r="BI2158" i="9" s="1"/>
  <c r="BG2158" i="9"/>
  <c r="AT2158" i="9"/>
  <c r="AG2158" i="9"/>
  <c r="T2158" i="9"/>
  <c r="BI2157" i="9"/>
  <c r="BH2157" i="9"/>
  <c r="BG2157" i="9"/>
  <c r="AT2157" i="9"/>
  <c r="AG2157" i="9"/>
  <c r="T2157" i="9"/>
  <c r="BI2156" i="9"/>
  <c r="BH2156" i="9"/>
  <c r="BG2156" i="9"/>
  <c r="AT2156" i="9"/>
  <c r="AG2156" i="9"/>
  <c r="T2156" i="9"/>
  <c r="BI2155" i="9"/>
  <c r="BH2155" i="9"/>
  <c r="BG2155" i="9"/>
  <c r="AT2155" i="9"/>
  <c r="AG2155" i="9"/>
  <c r="T2155" i="9"/>
  <c r="BH2154" i="9"/>
  <c r="BI2154" i="9" s="1"/>
  <c r="BG2154" i="9"/>
  <c r="AT2154" i="9"/>
  <c r="AG2154" i="9"/>
  <c r="T2154" i="9"/>
  <c r="BI2153" i="9"/>
  <c r="BH2153" i="9"/>
  <c r="BG2153" i="9"/>
  <c r="AT2153" i="9"/>
  <c r="AG2153" i="9"/>
  <c r="T2153" i="9"/>
  <c r="BI2152" i="9"/>
  <c r="BH2152" i="9"/>
  <c r="BG2152" i="9"/>
  <c r="AT2152" i="9"/>
  <c r="AG2152" i="9"/>
  <c r="T2152" i="9"/>
  <c r="BI2151" i="9"/>
  <c r="BH2151" i="9"/>
  <c r="BG2151" i="9"/>
  <c r="AT2151" i="9"/>
  <c r="AG2151" i="9"/>
  <c r="T2151" i="9"/>
  <c r="BH2150" i="9"/>
  <c r="BI2150" i="9" s="1"/>
  <c r="BG2150" i="9"/>
  <c r="AT2150" i="9"/>
  <c r="AG2150" i="9"/>
  <c r="T2150" i="9"/>
  <c r="BI2149" i="9"/>
  <c r="BH2149" i="9"/>
  <c r="BG2149" i="9"/>
  <c r="AT2149" i="9"/>
  <c r="AG2149" i="9"/>
  <c r="T2149" i="9"/>
  <c r="BI2148" i="9"/>
  <c r="BH2148" i="9"/>
  <c r="BG2148" i="9"/>
  <c r="AT2148" i="9"/>
  <c r="AG2148" i="9"/>
  <c r="T2148" i="9"/>
  <c r="BI2147" i="9"/>
  <c r="BH2147" i="9"/>
  <c r="BG2147" i="9"/>
  <c r="AT2147" i="9"/>
  <c r="AG2147" i="9"/>
  <c r="T2147" i="9"/>
  <c r="BH2146" i="9"/>
  <c r="BI2146" i="9" s="1"/>
  <c r="BG2146" i="9"/>
  <c r="AT2146" i="9"/>
  <c r="AG2146" i="9"/>
  <c r="T2146" i="9"/>
  <c r="BI2145" i="9"/>
  <c r="BH2145" i="9"/>
  <c r="BG2145" i="9"/>
  <c r="AT2145" i="9"/>
  <c r="AG2145" i="9"/>
  <c r="T2145" i="9"/>
  <c r="BI2144" i="9"/>
  <c r="BH2144" i="9"/>
  <c r="BG2144" i="9"/>
  <c r="AT2144" i="9"/>
  <c r="AG2144" i="9"/>
  <c r="T2144" i="9"/>
  <c r="BI2143" i="9"/>
  <c r="BH2143" i="9"/>
  <c r="BG2143" i="9"/>
  <c r="AT2143" i="9"/>
  <c r="AG2143" i="9"/>
  <c r="T2143" i="9"/>
  <c r="BH2142" i="9"/>
  <c r="BI2142" i="9" s="1"/>
  <c r="BG2142" i="9"/>
  <c r="AT2142" i="9"/>
  <c r="AG2142" i="9"/>
  <c r="T2142" i="9"/>
  <c r="BI2141" i="9"/>
  <c r="BH2141" i="9"/>
  <c r="BG2141" i="9"/>
  <c r="AT2141" i="9"/>
  <c r="AG2141" i="9"/>
  <c r="T2141" i="9"/>
  <c r="BI2140" i="9"/>
  <c r="BH2140" i="9"/>
  <c r="BG2140" i="9"/>
  <c r="AT2140" i="9"/>
  <c r="AG2140" i="9"/>
  <c r="T2140" i="9"/>
  <c r="BI2139" i="9"/>
  <c r="BH2139" i="9"/>
  <c r="BG2139" i="9"/>
  <c r="AT2139" i="9"/>
  <c r="AG2139" i="9"/>
  <c r="T2139" i="9"/>
  <c r="BH2138" i="9"/>
  <c r="BI2138" i="9" s="1"/>
  <c r="BG2138" i="9"/>
  <c r="AT2138" i="9"/>
  <c r="AG2138" i="9"/>
  <c r="T2138" i="9"/>
  <c r="BI2137" i="9"/>
  <c r="BH2137" i="9"/>
  <c r="BG2137" i="9"/>
  <c r="AT2137" i="9"/>
  <c r="AG2137" i="9"/>
  <c r="T2137" i="9"/>
  <c r="BI2136" i="9"/>
  <c r="BH2136" i="9"/>
  <c r="BG2136" i="9"/>
  <c r="AT2136" i="9"/>
  <c r="AG2136" i="9"/>
  <c r="T2136" i="9"/>
  <c r="BI2135" i="9"/>
  <c r="BH2135" i="9"/>
  <c r="BG2135" i="9"/>
  <c r="AT2135" i="9"/>
  <c r="AG2135" i="9"/>
  <c r="T2135" i="9"/>
  <c r="BH2134" i="9"/>
  <c r="BI2134" i="9" s="1"/>
  <c r="BG2134" i="9"/>
  <c r="AT2134" i="9"/>
  <c r="AG2134" i="9"/>
  <c r="T2134" i="9"/>
  <c r="BI2133" i="9"/>
  <c r="BH2133" i="9"/>
  <c r="BG2133" i="9"/>
  <c r="AT2133" i="9"/>
  <c r="AG2133" i="9"/>
  <c r="T2133" i="9"/>
  <c r="BI2132" i="9"/>
  <c r="BH2132" i="9"/>
  <c r="BG2132" i="9"/>
  <c r="AT2132" i="9"/>
  <c r="AG2132" i="9"/>
  <c r="T2132" i="9"/>
  <c r="BI2131" i="9"/>
  <c r="BH2131" i="9"/>
  <c r="BG2131" i="9"/>
  <c r="AT2131" i="9"/>
  <c r="AG2131" i="9"/>
  <c r="T2131" i="9"/>
  <c r="BH2130" i="9"/>
  <c r="BI2130" i="9" s="1"/>
  <c r="BG2130" i="9"/>
  <c r="AT2130" i="9"/>
  <c r="AG2130" i="9"/>
  <c r="T2130" i="9"/>
  <c r="BI2129" i="9"/>
  <c r="BH2129" i="9"/>
  <c r="BG2129" i="9"/>
  <c r="AT2129" i="9"/>
  <c r="AG2129" i="9"/>
  <c r="T2129" i="9"/>
  <c r="BI2128" i="9"/>
  <c r="BH2128" i="9"/>
  <c r="BG2128" i="9"/>
  <c r="AT2128" i="9"/>
  <c r="AG2128" i="9"/>
  <c r="T2128" i="9"/>
  <c r="BI2127" i="9"/>
  <c r="BH2127" i="9"/>
  <c r="BG2127" i="9"/>
  <c r="AT2127" i="9"/>
  <c r="AG2127" i="9"/>
  <c r="T2127" i="9"/>
  <c r="BH2126" i="9"/>
  <c r="BI2126" i="9" s="1"/>
  <c r="BG2126" i="9"/>
  <c r="AT2126" i="9"/>
  <c r="AG2126" i="9"/>
  <c r="T2126" i="9"/>
  <c r="BI2125" i="9"/>
  <c r="BH2125" i="9"/>
  <c r="BG2125" i="9"/>
  <c r="AT2125" i="9"/>
  <c r="AG2125" i="9"/>
  <c r="T2125" i="9"/>
  <c r="BI2124" i="9"/>
  <c r="BH2124" i="9"/>
  <c r="BG2124" i="9"/>
  <c r="AT2124" i="9"/>
  <c r="AG2124" i="9"/>
  <c r="T2124" i="9"/>
  <c r="BI2123" i="9"/>
  <c r="BH2123" i="9"/>
  <c r="BG2123" i="9"/>
  <c r="AT2123" i="9"/>
  <c r="AG2123" i="9"/>
  <c r="T2123" i="9"/>
  <c r="BH2122" i="9"/>
  <c r="BI2122" i="9" s="1"/>
  <c r="BG2122" i="9"/>
  <c r="AT2122" i="9"/>
  <c r="AG2122" i="9"/>
  <c r="T2122" i="9"/>
  <c r="BI2121" i="9"/>
  <c r="BH2121" i="9"/>
  <c r="BG2121" i="9"/>
  <c r="AT2121" i="9"/>
  <c r="AG2121" i="9"/>
  <c r="T2121" i="9"/>
  <c r="BI2120" i="9"/>
  <c r="BH2120" i="9"/>
  <c r="BG2120" i="9"/>
  <c r="AT2120" i="9"/>
  <c r="AG2120" i="9"/>
  <c r="T2120" i="9"/>
  <c r="BI2119" i="9"/>
  <c r="BH2119" i="9"/>
  <c r="BG2119" i="9"/>
  <c r="AT2119" i="9"/>
  <c r="AG2119" i="9"/>
  <c r="T2119" i="9"/>
  <c r="BH2118" i="9"/>
  <c r="BI2118" i="9" s="1"/>
  <c r="BG2118" i="9"/>
  <c r="AT2118" i="9"/>
  <c r="AG2118" i="9"/>
  <c r="T2118" i="9"/>
  <c r="BI2117" i="9"/>
  <c r="BH2117" i="9"/>
  <c r="BG2117" i="9"/>
  <c r="AT2117" i="9"/>
  <c r="AG2117" i="9"/>
  <c r="T2117" i="9"/>
  <c r="BI2116" i="9"/>
  <c r="BH2116" i="9"/>
  <c r="BG2116" i="9"/>
  <c r="AT2116" i="9"/>
  <c r="AG2116" i="9"/>
  <c r="T2116" i="9"/>
  <c r="BH2115" i="9"/>
  <c r="BI2115" i="9" s="1"/>
  <c r="BG2115" i="9"/>
  <c r="AT2115" i="9"/>
  <c r="AG2115" i="9"/>
  <c r="T2115" i="9"/>
  <c r="BH2114" i="9"/>
  <c r="BI2114" i="9" s="1"/>
  <c r="BG2114" i="9"/>
  <c r="AT2114" i="9"/>
  <c r="AG2114" i="9"/>
  <c r="T2114" i="9"/>
  <c r="BI2113" i="9"/>
  <c r="BH2113" i="9"/>
  <c r="BG2113" i="9"/>
  <c r="AT2113" i="9"/>
  <c r="AG2113" i="9"/>
  <c r="T2113" i="9"/>
  <c r="BI2112" i="9"/>
  <c r="BH2112" i="9"/>
  <c r="BG2112" i="9"/>
  <c r="AT2112" i="9"/>
  <c r="AG2112" i="9"/>
  <c r="T2112" i="9"/>
  <c r="BH2111" i="9"/>
  <c r="BI2111" i="9" s="1"/>
  <c r="BG2111" i="9"/>
  <c r="AT2111" i="9"/>
  <c r="AG2111" i="9"/>
  <c r="T2111" i="9"/>
  <c r="BH2110" i="9"/>
  <c r="BI2110" i="9" s="1"/>
  <c r="BG2110" i="9"/>
  <c r="AT2110" i="9"/>
  <c r="AG2110" i="9"/>
  <c r="T2110" i="9"/>
  <c r="BI2109" i="9"/>
  <c r="BH2109" i="9"/>
  <c r="BG2109" i="9"/>
  <c r="AT2109" i="9"/>
  <c r="AG2109" i="9"/>
  <c r="T2109" i="9"/>
  <c r="BI2108" i="9"/>
  <c r="BH2108" i="9"/>
  <c r="BG2108" i="9"/>
  <c r="AT2108" i="9"/>
  <c r="AG2108" i="9"/>
  <c r="T2108" i="9"/>
  <c r="BI2107" i="9"/>
  <c r="BH2107" i="9"/>
  <c r="BG2107" i="9"/>
  <c r="AT2107" i="9"/>
  <c r="AG2107" i="9"/>
  <c r="T2107" i="9"/>
  <c r="BH2106" i="9"/>
  <c r="BI2106" i="9" s="1"/>
  <c r="BG2106" i="9"/>
  <c r="AT2106" i="9"/>
  <c r="AG2106" i="9"/>
  <c r="T2106" i="9"/>
  <c r="BI2105" i="9"/>
  <c r="BH2105" i="9"/>
  <c r="BG2105" i="9"/>
  <c r="AT2105" i="9"/>
  <c r="AG2105" i="9"/>
  <c r="T2105" i="9"/>
  <c r="BI2104" i="9"/>
  <c r="BH2104" i="9"/>
  <c r="BG2104" i="9"/>
  <c r="AT2104" i="9"/>
  <c r="AG2104" i="9"/>
  <c r="T2104" i="9"/>
  <c r="BH2103" i="9"/>
  <c r="BI2103" i="9" s="1"/>
  <c r="BG2103" i="9"/>
  <c r="AT2103" i="9"/>
  <c r="AG2103" i="9"/>
  <c r="T2103" i="9"/>
  <c r="BH2102" i="9"/>
  <c r="BI2102" i="9" s="1"/>
  <c r="BG2102" i="9"/>
  <c r="AT2102" i="9"/>
  <c r="AG2102" i="9"/>
  <c r="T2102" i="9"/>
  <c r="BI2101" i="9"/>
  <c r="BH2101" i="9"/>
  <c r="BG2101" i="9"/>
  <c r="AT2101" i="9"/>
  <c r="AG2101" i="9"/>
  <c r="T2101" i="9"/>
  <c r="BI2100" i="9"/>
  <c r="BH2100" i="9"/>
  <c r="BG2100" i="9"/>
  <c r="AT2100" i="9"/>
  <c r="AG2100" i="9"/>
  <c r="T2100" i="9"/>
  <c r="BH2099" i="9"/>
  <c r="BI2099" i="9" s="1"/>
  <c r="BG2099" i="9"/>
  <c r="AT2099" i="9"/>
  <c r="AG2099" i="9"/>
  <c r="T2099" i="9"/>
  <c r="BH2098" i="9"/>
  <c r="BI2098" i="9" s="1"/>
  <c r="BG2098" i="9"/>
  <c r="AT2098" i="9"/>
  <c r="AG2098" i="9"/>
  <c r="T2098" i="9"/>
  <c r="BI2097" i="9"/>
  <c r="BH2097" i="9"/>
  <c r="BG2097" i="9"/>
  <c r="AT2097" i="9"/>
  <c r="AG2097" i="9"/>
  <c r="T2097" i="9"/>
  <c r="BI2096" i="9"/>
  <c r="BH2096" i="9"/>
  <c r="BG2096" i="9"/>
  <c r="AT2096" i="9"/>
  <c r="AG2096" i="9"/>
  <c r="T2096" i="9"/>
  <c r="BI2095" i="9"/>
  <c r="BH2095" i="9"/>
  <c r="BG2095" i="9"/>
  <c r="AT2095" i="9"/>
  <c r="AG2095" i="9"/>
  <c r="T2095" i="9"/>
  <c r="BH2094" i="9"/>
  <c r="BI2094" i="9" s="1"/>
  <c r="BG2094" i="9"/>
  <c r="AT2094" i="9"/>
  <c r="AG2094" i="9"/>
  <c r="T2094" i="9"/>
  <c r="BI2093" i="9"/>
  <c r="BH2093" i="9"/>
  <c r="BG2093" i="9"/>
  <c r="AT2093" i="9"/>
  <c r="AG2093" i="9"/>
  <c r="T2093" i="9"/>
  <c r="BI2092" i="9"/>
  <c r="BH2092" i="9"/>
  <c r="BG2092" i="9"/>
  <c r="AT2092" i="9"/>
  <c r="AG2092" i="9"/>
  <c r="T2092" i="9"/>
  <c r="BI2091" i="9"/>
  <c r="BH2091" i="9"/>
  <c r="BG2091" i="9"/>
  <c r="AT2091" i="9"/>
  <c r="AG2091" i="9"/>
  <c r="T2091" i="9"/>
  <c r="BH2090" i="9"/>
  <c r="BI2090" i="9" s="1"/>
  <c r="BG2090" i="9"/>
  <c r="AT2090" i="9"/>
  <c r="AG2090" i="9"/>
  <c r="T2090" i="9"/>
  <c r="BI2089" i="9"/>
  <c r="BH2089" i="9"/>
  <c r="BG2089" i="9"/>
  <c r="AT2089" i="9"/>
  <c r="AG2089" i="9"/>
  <c r="T2089" i="9"/>
  <c r="BI2088" i="9"/>
  <c r="BH2088" i="9"/>
  <c r="BG2088" i="9"/>
  <c r="AT2088" i="9"/>
  <c r="AG2088" i="9"/>
  <c r="T2088" i="9"/>
  <c r="BI2087" i="9"/>
  <c r="BH2087" i="9"/>
  <c r="BG2087" i="9"/>
  <c r="AT2087" i="9"/>
  <c r="AG2087" i="9"/>
  <c r="T2087" i="9"/>
  <c r="BH2086" i="9"/>
  <c r="BI2086" i="9" s="1"/>
  <c r="BG2086" i="9"/>
  <c r="AT2086" i="9"/>
  <c r="AG2086" i="9"/>
  <c r="T2086" i="9"/>
  <c r="BI2085" i="9"/>
  <c r="BH2085" i="9"/>
  <c r="BG2085" i="9"/>
  <c r="AT2085" i="9"/>
  <c r="AG2085" i="9"/>
  <c r="T2085" i="9"/>
  <c r="BI2084" i="9"/>
  <c r="BH2084" i="9"/>
  <c r="BG2084" i="9"/>
  <c r="AT2084" i="9"/>
  <c r="AG2084" i="9"/>
  <c r="T2084" i="9"/>
  <c r="BH2083" i="9"/>
  <c r="BI2083" i="9" s="1"/>
  <c r="BG2083" i="9"/>
  <c r="AT2083" i="9"/>
  <c r="AG2083" i="9"/>
  <c r="T2083" i="9"/>
  <c r="BH2082" i="9"/>
  <c r="BI2082" i="9" s="1"/>
  <c r="BG2082" i="9"/>
  <c r="AT2082" i="9"/>
  <c r="AG2082" i="9"/>
  <c r="T2082" i="9"/>
  <c r="BI2081" i="9"/>
  <c r="BH2081" i="9"/>
  <c r="BG2081" i="9"/>
  <c r="AT2081" i="9"/>
  <c r="AG2081" i="9"/>
  <c r="T2081" i="9"/>
  <c r="BI2080" i="9"/>
  <c r="BH2080" i="9"/>
  <c r="BG2080" i="9"/>
  <c r="AT2080" i="9"/>
  <c r="AG2080" i="9"/>
  <c r="T2080" i="9"/>
  <c r="BH2079" i="9"/>
  <c r="BI2079" i="9" s="1"/>
  <c r="BG2079" i="9"/>
  <c r="AT2079" i="9"/>
  <c r="AG2079" i="9"/>
  <c r="T2079" i="9"/>
  <c r="BH2078" i="9"/>
  <c r="BI2078" i="9" s="1"/>
  <c r="BG2078" i="9"/>
  <c r="AT2078" i="9"/>
  <c r="AG2078" i="9"/>
  <c r="T2078" i="9"/>
  <c r="BI2077" i="9"/>
  <c r="BH2077" i="9"/>
  <c r="BG2077" i="9"/>
  <c r="AT2077" i="9"/>
  <c r="AG2077" i="9"/>
  <c r="T2077" i="9"/>
  <c r="BH2076" i="9"/>
  <c r="BI2076" i="9" s="1"/>
  <c r="BG2076" i="9"/>
  <c r="AT2076" i="9"/>
  <c r="AG2076" i="9"/>
  <c r="T2076" i="9"/>
  <c r="BI2075" i="9"/>
  <c r="BH2075" i="9"/>
  <c r="BG2075" i="9"/>
  <c r="AT2075" i="9"/>
  <c r="AG2075" i="9"/>
  <c r="T2075" i="9"/>
  <c r="BH2074" i="9"/>
  <c r="BI2074" i="9" s="1"/>
  <c r="BG2074" i="9"/>
  <c r="AT2074" i="9"/>
  <c r="AG2074" i="9"/>
  <c r="T2074" i="9"/>
  <c r="BI2073" i="9"/>
  <c r="BH2073" i="9"/>
  <c r="BG2073" i="9"/>
  <c r="AT2073" i="9"/>
  <c r="AG2073" i="9"/>
  <c r="T2073" i="9"/>
  <c r="BH2072" i="9"/>
  <c r="BI2072" i="9" s="1"/>
  <c r="BG2072" i="9"/>
  <c r="AT2072" i="9"/>
  <c r="AG2072" i="9"/>
  <c r="T2072" i="9"/>
  <c r="BH2071" i="9"/>
  <c r="BI2071" i="9" s="1"/>
  <c r="BG2071" i="9"/>
  <c r="AT2071" i="9"/>
  <c r="AG2071" i="9"/>
  <c r="T2071" i="9"/>
  <c r="BH2070" i="9"/>
  <c r="BI2070" i="9" s="1"/>
  <c r="BG2070" i="9"/>
  <c r="AT2070" i="9"/>
  <c r="AG2070" i="9"/>
  <c r="T2070" i="9"/>
  <c r="BI2069" i="9"/>
  <c r="BH2069" i="9"/>
  <c r="BG2069" i="9"/>
  <c r="AT2069" i="9"/>
  <c r="AG2069" i="9"/>
  <c r="T2069" i="9"/>
  <c r="BI2068" i="9"/>
  <c r="BH2068" i="9"/>
  <c r="BG2068" i="9"/>
  <c r="AT2068" i="9"/>
  <c r="AG2068" i="9"/>
  <c r="T2068" i="9"/>
  <c r="BH2067" i="9"/>
  <c r="BI2067" i="9" s="1"/>
  <c r="BG2067" i="9"/>
  <c r="AT2067" i="9"/>
  <c r="AG2067" i="9"/>
  <c r="T2067" i="9"/>
  <c r="BH2066" i="9"/>
  <c r="BI2066" i="9" s="1"/>
  <c r="BG2066" i="9"/>
  <c r="AT2066" i="9"/>
  <c r="AG2066" i="9"/>
  <c r="T2066" i="9"/>
  <c r="BI2065" i="9"/>
  <c r="BH2065" i="9"/>
  <c r="BG2065" i="9"/>
  <c r="AT2065" i="9"/>
  <c r="AG2065" i="9"/>
  <c r="T2065" i="9"/>
  <c r="BH2064" i="9"/>
  <c r="BI2064" i="9" s="1"/>
  <c r="BG2064" i="9"/>
  <c r="AT2064" i="9"/>
  <c r="AG2064" i="9"/>
  <c r="T2064" i="9"/>
  <c r="BI2063" i="9"/>
  <c r="BH2063" i="9"/>
  <c r="BG2063" i="9"/>
  <c r="AT2063" i="9"/>
  <c r="AG2063" i="9"/>
  <c r="T2063" i="9"/>
  <c r="BH2062" i="9"/>
  <c r="BI2062" i="9" s="1"/>
  <c r="BG2062" i="9"/>
  <c r="AT2062" i="9"/>
  <c r="AG2062" i="9"/>
  <c r="T2062" i="9"/>
  <c r="BI2061" i="9"/>
  <c r="BH2061" i="9"/>
  <c r="BG2061" i="9"/>
  <c r="AT2061" i="9"/>
  <c r="AG2061" i="9"/>
  <c r="T2061" i="9"/>
  <c r="BH2060" i="9"/>
  <c r="BI2060" i="9" s="1"/>
  <c r="BG2060" i="9"/>
  <c r="AT2060" i="9"/>
  <c r="AG2060" i="9"/>
  <c r="T2060" i="9"/>
  <c r="BI2059" i="9"/>
  <c r="BH2059" i="9"/>
  <c r="BG2059" i="9"/>
  <c r="AT2059" i="9"/>
  <c r="AG2059" i="9"/>
  <c r="T2059" i="9"/>
  <c r="BH2058" i="9"/>
  <c r="BI2058" i="9" s="1"/>
  <c r="BG2058" i="9"/>
  <c r="AT2058" i="9"/>
  <c r="AG2058" i="9"/>
  <c r="T2058" i="9"/>
  <c r="BI2057" i="9"/>
  <c r="BH2057" i="9"/>
  <c r="BG2057" i="9"/>
  <c r="AT2057" i="9"/>
  <c r="AG2057" i="9"/>
  <c r="T2057" i="9"/>
  <c r="BI2056" i="9"/>
  <c r="BH2056" i="9"/>
  <c r="BG2056" i="9"/>
  <c r="AT2056" i="9"/>
  <c r="AG2056" i="9"/>
  <c r="T2056" i="9"/>
  <c r="BI2055" i="9"/>
  <c r="BH2055" i="9"/>
  <c r="BG2055" i="9"/>
  <c r="AT2055" i="9"/>
  <c r="AG2055" i="9"/>
  <c r="T2055" i="9"/>
  <c r="BH2054" i="9"/>
  <c r="BI2054" i="9" s="1"/>
  <c r="BG2054" i="9"/>
  <c r="AT2054" i="9"/>
  <c r="AG2054" i="9"/>
  <c r="T2054" i="9"/>
  <c r="BI2053" i="9"/>
  <c r="BH2053" i="9"/>
  <c r="BG2053" i="9"/>
  <c r="AT2053" i="9"/>
  <c r="AG2053" i="9"/>
  <c r="T2053" i="9"/>
  <c r="BI2052" i="9"/>
  <c r="BH2052" i="9"/>
  <c r="BG2052" i="9"/>
  <c r="AT2052" i="9"/>
  <c r="AG2052" i="9"/>
  <c r="T2052" i="9"/>
  <c r="BH2051" i="9"/>
  <c r="BI2051" i="9" s="1"/>
  <c r="BG2051" i="9"/>
  <c r="AT2051" i="9"/>
  <c r="AG2051" i="9"/>
  <c r="T2051" i="9"/>
  <c r="BH2050" i="9"/>
  <c r="BI2050" i="9" s="1"/>
  <c r="BG2050" i="9"/>
  <c r="AT2050" i="9"/>
  <c r="AG2050" i="9"/>
  <c r="T2050" i="9"/>
  <c r="BI2049" i="9"/>
  <c r="BH2049" i="9"/>
  <c r="BG2049" i="9"/>
  <c r="AT2049" i="9"/>
  <c r="AG2049" i="9"/>
  <c r="T2049" i="9"/>
  <c r="BI2048" i="9"/>
  <c r="BH2048" i="9"/>
  <c r="BG2048" i="9"/>
  <c r="AT2048" i="9"/>
  <c r="AG2048" i="9"/>
  <c r="T2048" i="9"/>
  <c r="BH2047" i="9"/>
  <c r="BI2047" i="9" s="1"/>
  <c r="BG2047" i="9"/>
  <c r="AT2047" i="9"/>
  <c r="AG2047" i="9"/>
  <c r="T2047" i="9"/>
  <c r="BH2046" i="9"/>
  <c r="BI2046" i="9" s="1"/>
  <c r="BG2046" i="9"/>
  <c r="AT2046" i="9"/>
  <c r="AG2046" i="9"/>
  <c r="T2046" i="9"/>
  <c r="BI2045" i="9"/>
  <c r="BH2045" i="9"/>
  <c r="BG2045" i="9"/>
  <c r="AT2045" i="9"/>
  <c r="AG2045" i="9"/>
  <c r="T2045" i="9"/>
  <c r="BH2044" i="9"/>
  <c r="BI2044" i="9" s="1"/>
  <c r="BG2044" i="9"/>
  <c r="AT2044" i="9"/>
  <c r="AG2044" i="9"/>
  <c r="T2044" i="9"/>
  <c r="BI2043" i="9"/>
  <c r="BH2043" i="9"/>
  <c r="BG2043" i="9"/>
  <c r="AT2043" i="9"/>
  <c r="AG2043" i="9"/>
  <c r="T2043" i="9"/>
  <c r="BH2042" i="9"/>
  <c r="BI2042" i="9" s="1"/>
  <c r="BG2042" i="9"/>
  <c r="AT2042" i="9"/>
  <c r="AG2042" i="9"/>
  <c r="T2042" i="9"/>
  <c r="BI2041" i="9"/>
  <c r="BH2041" i="9"/>
  <c r="BG2041" i="9"/>
  <c r="AT2041" i="9"/>
  <c r="AG2041" i="9"/>
  <c r="T2041" i="9"/>
  <c r="BH2040" i="9"/>
  <c r="BI2040" i="9" s="1"/>
  <c r="BG2040" i="9"/>
  <c r="AT2040" i="9"/>
  <c r="AG2040" i="9"/>
  <c r="T2040" i="9"/>
  <c r="BH2039" i="9"/>
  <c r="BI2039" i="9" s="1"/>
  <c r="BG2039" i="9"/>
  <c r="AT2039" i="9"/>
  <c r="AG2039" i="9"/>
  <c r="T2039" i="9"/>
  <c r="BH2038" i="9"/>
  <c r="BI2038" i="9" s="1"/>
  <c r="BG2038" i="9"/>
  <c r="AT2038" i="9"/>
  <c r="AG2038" i="9"/>
  <c r="T2038" i="9"/>
  <c r="BI2037" i="9"/>
  <c r="BH2037" i="9"/>
  <c r="BG2037" i="9"/>
  <c r="AT2037" i="9"/>
  <c r="AG2037" i="9"/>
  <c r="T2037" i="9"/>
  <c r="BI2036" i="9"/>
  <c r="BH2036" i="9"/>
  <c r="BG2036" i="9"/>
  <c r="AT2036" i="9"/>
  <c r="AG2036" i="9"/>
  <c r="T2036" i="9"/>
  <c r="BH2035" i="9"/>
  <c r="BI2035" i="9" s="1"/>
  <c r="BG2035" i="9"/>
  <c r="AT2035" i="9"/>
  <c r="AG2035" i="9"/>
  <c r="T2035" i="9"/>
  <c r="BH2034" i="9"/>
  <c r="BI2034" i="9" s="1"/>
  <c r="BG2034" i="9"/>
  <c r="AT2034" i="9"/>
  <c r="AG2034" i="9"/>
  <c r="T2034" i="9"/>
  <c r="BI2033" i="9"/>
  <c r="BH2033" i="9"/>
  <c r="BG2033" i="9"/>
  <c r="AT2033" i="9"/>
  <c r="AG2033" i="9"/>
  <c r="T2033" i="9"/>
  <c r="BH2032" i="9"/>
  <c r="BI2032" i="9" s="1"/>
  <c r="BG2032" i="9"/>
  <c r="AT2032" i="9"/>
  <c r="AG2032" i="9"/>
  <c r="T2032" i="9"/>
  <c r="BI2031" i="9"/>
  <c r="BH2031" i="9"/>
  <c r="BG2031" i="9"/>
  <c r="AT2031" i="9"/>
  <c r="AG2031" i="9"/>
  <c r="T2031" i="9"/>
  <c r="BH2030" i="9"/>
  <c r="BI2030" i="9" s="1"/>
  <c r="BG2030" i="9"/>
  <c r="AT2030" i="9"/>
  <c r="AG2030" i="9"/>
  <c r="T2030" i="9"/>
  <c r="BI2029" i="9"/>
  <c r="BH2029" i="9"/>
  <c r="BG2029" i="9"/>
  <c r="AT2029" i="9"/>
  <c r="AG2029" i="9"/>
  <c r="T2029" i="9"/>
  <c r="BH2028" i="9"/>
  <c r="BI2028" i="9" s="1"/>
  <c r="BG2028" i="9"/>
  <c r="AT2028" i="9"/>
  <c r="AG2028" i="9"/>
  <c r="T2028" i="9"/>
  <c r="BI2027" i="9"/>
  <c r="BH2027" i="9"/>
  <c r="BG2027" i="9"/>
  <c r="AT2027" i="9"/>
  <c r="AG2027" i="9"/>
  <c r="T2027" i="9"/>
  <c r="BH2026" i="9"/>
  <c r="BI2026" i="9" s="1"/>
  <c r="BG2026" i="9"/>
  <c r="AT2026" i="9"/>
  <c r="AG2026" i="9"/>
  <c r="T2026" i="9"/>
  <c r="BI2025" i="9"/>
  <c r="BH2025" i="9"/>
  <c r="BG2025" i="9"/>
  <c r="AT2025" i="9"/>
  <c r="AG2025" i="9"/>
  <c r="T2025" i="9"/>
  <c r="BI2024" i="9"/>
  <c r="BH2024" i="9"/>
  <c r="BG2024" i="9"/>
  <c r="AT2024" i="9"/>
  <c r="AG2024" i="9"/>
  <c r="T2024" i="9"/>
  <c r="BI2023" i="9"/>
  <c r="BH2023" i="9"/>
  <c r="BG2023" i="9"/>
  <c r="AT2023" i="9"/>
  <c r="AG2023" i="9"/>
  <c r="T2023" i="9"/>
  <c r="BH2022" i="9"/>
  <c r="BI2022" i="9" s="1"/>
  <c r="BG2022" i="9"/>
  <c r="AT2022" i="9"/>
  <c r="AG2022" i="9"/>
  <c r="T2022" i="9"/>
  <c r="BI2021" i="9"/>
  <c r="BH2021" i="9"/>
  <c r="BG2021" i="9"/>
  <c r="AT2021" i="9"/>
  <c r="AG2021" i="9"/>
  <c r="T2021" i="9"/>
  <c r="BI2020" i="9"/>
  <c r="BH2020" i="9"/>
  <c r="BG2020" i="9"/>
  <c r="AT2020" i="9"/>
  <c r="AG2020" i="9"/>
  <c r="T2020" i="9"/>
  <c r="BH2019" i="9"/>
  <c r="BI2019" i="9" s="1"/>
  <c r="BG2019" i="9"/>
  <c r="AT2019" i="9"/>
  <c r="AG2019" i="9"/>
  <c r="T2019" i="9"/>
  <c r="BH2018" i="9"/>
  <c r="BI2018" i="9" s="1"/>
  <c r="BG2018" i="9"/>
  <c r="AT2018" i="9"/>
  <c r="AG2018" i="9"/>
  <c r="T2018" i="9"/>
  <c r="BI2017" i="9"/>
  <c r="BH2017" i="9"/>
  <c r="BG2017" i="9"/>
  <c r="AT2017" i="9"/>
  <c r="AG2017" i="9"/>
  <c r="T2017" i="9"/>
  <c r="BI2016" i="9"/>
  <c r="BH2016" i="9"/>
  <c r="BG2016" i="9"/>
  <c r="AT2016" i="9"/>
  <c r="AG2016" i="9"/>
  <c r="T2016" i="9"/>
  <c r="BH2015" i="9"/>
  <c r="BI2015" i="9" s="1"/>
  <c r="BG2015" i="9"/>
  <c r="AT2015" i="9"/>
  <c r="AG2015" i="9"/>
  <c r="T2015" i="9"/>
  <c r="BH2014" i="9"/>
  <c r="BI2014" i="9" s="1"/>
  <c r="BG2014" i="9"/>
  <c r="AT2014" i="9"/>
  <c r="AG2014" i="9"/>
  <c r="T2014" i="9"/>
  <c r="BI2013" i="9"/>
  <c r="BH2013" i="9"/>
  <c r="BG2013" i="9"/>
  <c r="AT2013" i="9"/>
  <c r="AG2013" i="9"/>
  <c r="T2013" i="9"/>
  <c r="BH2012" i="9"/>
  <c r="BI2012" i="9" s="1"/>
  <c r="BG2012" i="9"/>
  <c r="AT2012" i="9"/>
  <c r="AG2012" i="9"/>
  <c r="T2012" i="9"/>
  <c r="BI2011" i="9"/>
  <c r="BH2011" i="9"/>
  <c r="BG2011" i="9"/>
  <c r="AT2011" i="9"/>
  <c r="AG2011" i="9"/>
  <c r="T2011" i="9"/>
  <c r="BH2010" i="9"/>
  <c r="BI2010" i="9" s="1"/>
  <c r="BG2010" i="9"/>
  <c r="AT2010" i="9"/>
  <c r="AG2010" i="9"/>
  <c r="T2010" i="9"/>
  <c r="BI2009" i="9"/>
  <c r="BH2009" i="9"/>
  <c r="BG2009" i="9"/>
  <c r="AT2009" i="9"/>
  <c r="AG2009" i="9"/>
  <c r="T2009" i="9"/>
  <c r="BH2008" i="9"/>
  <c r="BI2008" i="9" s="1"/>
  <c r="BG2008" i="9"/>
  <c r="AT2008" i="9"/>
  <c r="AG2008" i="9"/>
  <c r="T2008" i="9"/>
  <c r="BH2007" i="9"/>
  <c r="BI2007" i="9" s="1"/>
  <c r="BG2007" i="9"/>
  <c r="AT2007" i="9"/>
  <c r="AG2007" i="9"/>
  <c r="T2007" i="9"/>
  <c r="BH2006" i="9"/>
  <c r="BI2006" i="9" s="1"/>
  <c r="BG2006" i="9"/>
  <c r="AT2006" i="9"/>
  <c r="AG2006" i="9"/>
  <c r="T2006" i="9"/>
  <c r="BI2005" i="9"/>
  <c r="BH2005" i="9"/>
  <c r="BG2005" i="9"/>
  <c r="AT2005" i="9"/>
  <c r="AG2005" i="9"/>
  <c r="T2005" i="9"/>
  <c r="BI2004" i="9"/>
  <c r="BH2004" i="9"/>
  <c r="BG2004" i="9"/>
  <c r="AT2004" i="9"/>
  <c r="AG2004" i="9"/>
  <c r="T2004" i="9"/>
  <c r="BH2003" i="9"/>
  <c r="BI2003" i="9" s="1"/>
  <c r="BG2003" i="9"/>
  <c r="AT2003" i="9"/>
  <c r="AG2003" i="9"/>
  <c r="T2003" i="9"/>
  <c r="BH2002" i="9"/>
  <c r="BI2002" i="9" s="1"/>
  <c r="BG2002" i="9"/>
  <c r="AT2002" i="9"/>
  <c r="AG2002" i="9"/>
  <c r="T2002" i="9"/>
  <c r="BI2001" i="9"/>
  <c r="BH2001" i="9"/>
  <c r="BG2001" i="9"/>
  <c r="AT2001" i="9"/>
  <c r="AG2001" i="9"/>
  <c r="T2001" i="9"/>
  <c r="BH2000" i="9"/>
  <c r="BI2000" i="9" s="1"/>
  <c r="BG2000" i="9"/>
  <c r="AT2000" i="9"/>
  <c r="AG2000" i="9"/>
  <c r="T2000" i="9"/>
  <c r="BI1999" i="9"/>
  <c r="BH1999" i="9"/>
  <c r="BG1999" i="9"/>
  <c r="AT1999" i="9"/>
  <c r="AG1999" i="9"/>
  <c r="T1999" i="9"/>
  <c r="BH1998" i="9"/>
  <c r="BI1998" i="9" s="1"/>
  <c r="BG1998" i="9"/>
  <c r="AT1998" i="9"/>
  <c r="AG1998" i="9"/>
  <c r="T1998" i="9"/>
  <c r="BI1997" i="9"/>
  <c r="BH1997" i="9"/>
  <c r="BG1997" i="9"/>
  <c r="AT1997" i="9"/>
  <c r="AG1997" i="9"/>
  <c r="T1997" i="9"/>
  <c r="BH1996" i="9"/>
  <c r="BI1996" i="9" s="1"/>
  <c r="BG1996" i="9"/>
  <c r="AT1996" i="9"/>
  <c r="AG1996" i="9"/>
  <c r="T1996" i="9"/>
  <c r="BI1995" i="9"/>
  <c r="BH1995" i="9"/>
  <c r="BG1995" i="9"/>
  <c r="AT1995" i="9"/>
  <c r="AG1995" i="9"/>
  <c r="T1995" i="9"/>
  <c r="BH1994" i="9"/>
  <c r="BI1994" i="9" s="1"/>
  <c r="BG1994" i="9"/>
  <c r="AT1994" i="9"/>
  <c r="AG1994" i="9"/>
  <c r="T1994" i="9"/>
  <c r="BI1993" i="9"/>
  <c r="BH1993" i="9"/>
  <c r="BG1993" i="9"/>
  <c r="AT1993" i="9"/>
  <c r="AG1993" i="9"/>
  <c r="T1993" i="9"/>
  <c r="BI1992" i="9"/>
  <c r="BH1992" i="9"/>
  <c r="BG1992" i="9"/>
  <c r="AT1992" i="9"/>
  <c r="AG1992" i="9"/>
  <c r="T1992" i="9"/>
  <c r="BI1991" i="9"/>
  <c r="BH1991" i="9"/>
  <c r="BG1991" i="9"/>
  <c r="AT1991" i="9"/>
  <c r="AG1991" i="9"/>
  <c r="T1991" i="9"/>
  <c r="BH1990" i="9"/>
  <c r="BI1990" i="9" s="1"/>
  <c r="BG1990" i="9"/>
  <c r="AT1990" i="9"/>
  <c r="AG1990" i="9"/>
  <c r="T1990" i="9"/>
  <c r="BI1989" i="9"/>
  <c r="BH1989" i="9"/>
  <c r="BG1989" i="9"/>
  <c r="AT1989" i="9"/>
  <c r="AG1989" i="9"/>
  <c r="T1989" i="9"/>
  <c r="BI1988" i="9"/>
  <c r="BH1988" i="9"/>
  <c r="BG1988" i="9"/>
  <c r="AT1988" i="9"/>
  <c r="AG1988" i="9"/>
  <c r="T1988" i="9"/>
  <c r="BH1987" i="9"/>
  <c r="BI1987" i="9" s="1"/>
  <c r="BG1987" i="9"/>
  <c r="AT1987" i="9"/>
  <c r="AG1987" i="9"/>
  <c r="T1987" i="9"/>
  <c r="BH1986" i="9"/>
  <c r="BI1986" i="9" s="1"/>
  <c r="BG1986" i="9"/>
  <c r="AT1986" i="9"/>
  <c r="AG1986" i="9"/>
  <c r="T1986" i="9"/>
  <c r="BI1985" i="9"/>
  <c r="BH1985" i="9"/>
  <c r="BG1985" i="9"/>
  <c r="AT1985" i="9"/>
  <c r="AG1985" i="9"/>
  <c r="T1985" i="9"/>
  <c r="BI1984" i="9"/>
  <c r="BH1984" i="9"/>
  <c r="BG1984" i="9"/>
  <c r="AT1984" i="9"/>
  <c r="AG1984" i="9"/>
  <c r="T1984" i="9"/>
  <c r="BH1983" i="9"/>
  <c r="BI1983" i="9" s="1"/>
  <c r="BG1983" i="9"/>
  <c r="AT1983" i="9"/>
  <c r="AG1983" i="9"/>
  <c r="T1983" i="9"/>
  <c r="BH1982" i="9"/>
  <c r="BI1982" i="9" s="1"/>
  <c r="BG1982" i="9"/>
  <c r="AT1982" i="9"/>
  <c r="AG1982" i="9"/>
  <c r="T1982" i="9"/>
  <c r="BI1981" i="9"/>
  <c r="BH1981" i="9"/>
  <c r="BG1981" i="9"/>
  <c r="AT1981" i="9"/>
  <c r="AG1981" i="9"/>
  <c r="T1981" i="9"/>
  <c r="BH1980" i="9"/>
  <c r="BI1980" i="9" s="1"/>
  <c r="BG1980" i="9"/>
  <c r="AT1980" i="9"/>
  <c r="AG1980" i="9"/>
  <c r="T1980" i="9"/>
  <c r="BI1979" i="9"/>
  <c r="BH1979" i="9"/>
  <c r="BG1979" i="9"/>
  <c r="AT1979" i="9"/>
  <c r="AG1979" i="9"/>
  <c r="T1979" i="9"/>
  <c r="BH1978" i="9"/>
  <c r="BI1978" i="9" s="1"/>
  <c r="BG1978" i="9"/>
  <c r="AT1978" i="9"/>
  <c r="AG1978" i="9"/>
  <c r="T1978" i="9"/>
  <c r="BI1977" i="9"/>
  <c r="BH1977" i="9"/>
  <c r="BG1977" i="9"/>
  <c r="AT1977" i="9"/>
  <c r="AG1977" i="9"/>
  <c r="T1977" i="9"/>
  <c r="BH1976" i="9"/>
  <c r="BI1976" i="9" s="1"/>
  <c r="BG1976" i="9"/>
  <c r="AT1976" i="9"/>
  <c r="AG1976" i="9"/>
  <c r="T1976" i="9"/>
  <c r="BH1975" i="9"/>
  <c r="BI1975" i="9" s="1"/>
  <c r="BG1975" i="9"/>
  <c r="AT1975" i="9"/>
  <c r="AG1975" i="9"/>
  <c r="T1975" i="9"/>
  <c r="BH1974" i="9"/>
  <c r="BI1974" i="9" s="1"/>
  <c r="BG1974" i="9"/>
  <c r="AT1974" i="9"/>
  <c r="AG1974" i="9"/>
  <c r="T1974" i="9"/>
  <c r="BI1973" i="9"/>
  <c r="BH1973" i="9"/>
  <c r="BG1973" i="9"/>
  <c r="AT1973" i="9"/>
  <c r="AG1973" i="9"/>
  <c r="T1973" i="9"/>
  <c r="BI1972" i="9"/>
  <c r="BH1972" i="9"/>
  <c r="BG1972" i="9"/>
  <c r="AT1972" i="9"/>
  <c r="AG1972" i="9"/>
  <c r="T1972" i="9"/>
  <c r="BH1971" i="9"/>
  <c r="BI1971" i="9" s="1"/>
  <c r="BG1971" i="9"/>
  <c r="AT1971" i="9"/>
  <c r="AG1971" i="9"/>
  <c r="T1971" i="9"/>
  <c r="BH1970" i="9"/>
  <c r="BI1970" i="9" s="1"/>
  <c r="BG1970" i="9"/>
  <c r="AT1970" i="9"/>
  <c r="AG1970" i="9"/>
  <c r="T1970" i="9"/>
  <c r="BI1969" i="9"/>
  <c r="BH1969" i="9"/>
  <c r="BG1969" i="9"/>
  <c r="AT1969" i="9"/>
  <c r="AG1969" i="9"/>
  <c r="T1969" i="9"/>
  <c r="BH1968" i="9"/>
  <c r="BI1968" i="9" s="1"/>
  <c r="BG1968" i="9"/>
  <c r="AT1968" i="9"/>
  <c r="AG1968" i="9"/>
  <c r="T1968" i="9"/>
  <c r="BI1967" i="9"/>
  <c r="BH1967" i="9"/>
  <c r="BG1967" i="9"/>
  <c r="AT1967" i="9"/>
  <c r="AG1967" i="9"/>
  <c r="T1967" i="9"/>
  <c r="BH1966" i="9"/>
  <c r="BI1966" i="9" s="1"/>
  <c r="BG1966" i="9"/>
  <c r="AT1966" i="9"/>
  <c r="AG1966" i="9"/>
  <c r="T1966" i="9"/>
  <c r="BI1965" i="9"/>
  <c r="BH1965" i="9"/>
  <c r="BG1965" i="9"/>
  <c r="AT1965" i="9"/>
  <c r="AG1965" i="9"/>
  <c r="T1965" i="9"/>
  <c r="BH1964" i="9"/>
  <c r="BI1964" i="9" s="1"/>
  <c r="BG1964" i="9"/>
  <c r="AT1964" i="9"/>
  <c r="AG1964" i="9"/>
  <c r="T1964" i="9"/>
  <c r="BI1963" i="9"/>
  <c r="BH1963" i="9"/>
  <c r="BG1963" i="9"/>
  <c r="AT1963" i="9"/>
  <c r="AG1963" i="9"/>
  <c r="T1963" i="9"/>
  <c r="BH1962" i="9"/>
  <c r="BI1962" i="9" s="1"/>
  <c r="BG1962" i="9"/>
  <c r="AT1962" i="9"/>
  <c r="AG1962" i="9"/>
  <c r="T1962" i="9"/>
  <c r="BI1961" i="9"/>
  <c r="BH1961" i="9"/>
  <c r="BG1961" i="9"/>
  <c r="AT1961" i="9"/>
  <c r="AG1961" i="9"/>
  <c r="T1961" i="9"/>
  <c r="BI1960" i="9"/>
  <c r="BH1960" i="9"/>
  <c r="BG1960" i="9"/>
  <c r="AT1960" i="9"/>
  <c r="AG1960" i="9"/>
  <c r="T1960" i="9"/>
  <c r="BI1959" i="9"/>
  <c r="BH1959" i="9"/>
  <c r="BG1959" i="9"/>
  <c r="AT1959" i="9"/>
  <c r="AG1959" i="9"/>
  <c r="T1959" i="9"/>
  <c r="BH1958" i="9"/>
  <c r="BI1958" i="9" s="1"/>
  <c r="BG1958" i="9"/>
  <c r="AT1958" i="9"/>
  <c r="AG1958" i="9"/>
  <c r="T1958" i="9"/>
  <c r="BI1957" i="9"/>
  <c r="BH1957" i="9"/>
  <c r="BG1957" i="9"/>
  <c r="AT1957" i="9"/>
  <c r="AG1957" i="9"/>
  <c r="T1957" i="9"/>
  <c r="BI1956" i="9"/>
  <c r="BH1956" i="9"/>
  <c r="BG1956" i="9"/>
  <c r="AT1956" i="9"/>
  <c r="AG1956" i="9"/>
  <c r="T1956" i="9"/>
  <c r="BH1955" i="9"/>
  <c r="BI1955" i="9" s="1"/>
  <c r="BG1955" i="9"/>
  <c r="AT1955" i="9"/>
  <c r="AG1955" i="9"/>
  <c r="T1955" i="9"/>
  <c r="BH1954" i="9"/>
  <c r="BI1954" i="9" s="1"/>
  <c r="BG1954" i="9"/>
  <c r="AT1954" i="9"/>
  <c r="AG1954" i="9"/>
  <c r="T1954" i="9"/>
  <c r="BI1953" i="9"/>
  <c r="BH1953" i="9"/>
  <c r="BG1953" i="9"/>
  <c r="AT1953" i="9"/>
  <c r="AG1953" i="9"/>
  <c r="T1953" i="9"/>
  <c r="BI1952" i="9"/>
  <c r="BH1952" i="9"/>
  <c r="BG1952" i="9"/>
  <c r="AT1952" i="9"/>
  <c r="AG1952" i="9"/>
  <c r="T1952" i="9"/>
  <c r="BH1951" i="9"/>
  <c r="BI1951" i="9" s="1"/>
  <c r="BG1951" i="9"/>
  <c r="AT1951" i="9"/>
  <c r="AG1951" i="9"/>
  <c r="T1951" i="9"/>
  <c r="BH1950" i="9"/>
  <c r="BI1950" i="9" s="1"/>
  <c r="BG1950" i="9"/>
  <c r="AT1950" i="9"/>
  <c r="AG1950" i="9"/>
  <c r="T1950" i="9"/>
  <c r="BI1949" i="9"/>
  <c r="BH1949" i="9"/>
  <c r="BG1949" i="9"/>
  <c r="AT1949" i="9"/>
  <c r="AG1949" i="9"/>
  <c r="T1949" i="9"/>
  <c r="BH1948" i="9"/>
  <c r="BI1948" i="9" s="1"/>
  <c r="BG1948" i="9"/>
  <c r="AT1948" i="9"/>
  <c r="AG1948" i="9"/>
  <c r="T1948" i="9"/>
  <c r="BI1947" i="9"/>
  <c r="BH1947" i="9"/>
  <c r="BG1947" i="9"/>
  <c r="AT1947" i="9"/>
  <c r="AG1947" i="9"/>
  <c r="T1947" i="9"/>
  <c r="BH1946" i="9"/>
  <c r="BI1946" i="9" s="1"/>
  <c r="BG1946" i="9"/>
  <c r="AT1946" i="9"/>
  <c r="AG1946" i="9"/>
  <c r="T1946" i="9"/>
  <c r="BI1945" i="9"/>
  <c r="BH1945" i="9"/>
  <c r="BG1945" i="9"/>
  <c r="AT1945" i="9"/>
  <c r="AG1945" i="9"/>
  <c r="T1945" i="9"/>
  <c r="BH1944" i="9"/>
  <c r="BI1944" i="9" s="1"/>
  <c r="BG1944" i="9"/>
  <c r="AT1944" i="9"/>
  <c r="AG1944" i="9"/>
  <c r="T1944" i="9"/>
  <c r="BH1943" i="9"/>
  <c r="BI1943" i="9" s="1"/>
  <c r="BG1943" i="9"/>
  <c r="AT1943" i="9"/>
  <c r="AG1943" i="9"/>
  <c r="T1943" i="9"/>
  <c r="BH1942" i="9"/>
  <c r="BI1942" i="9" s="1"/>
  <c r="BG1942" i="9"/>
  <c r="AT1942" i="9"/>
  <c r="AG1942" i="9"/>
  <c r="T1942" i="9"/>
  <c r="BI1941" i="9"/>
  <c r="BH1941" i="9"/>
  <c r="BG1941" i="9"/>
  <c r="AT1941" i="9"/>
  <c r="AG1941" i="9"/>
  <c r="T1941" i="9"/>
  <c r="BI1940" i="9"/>
  <c r="BH1940" i="9"/>
  <c r="BG1940" i="9"/>
  <c r="AT1940" i="9"/>
  <c r="AG1940" i="9"/>
  <c r="T1940" i="9"/>
  <c r="BH1939" i="9"/>
  <c r="BI1939" i="9" s="1"/>
  <c r="BG1939" i="9"/>
  <c r="AT1939" i="9"/>
  <c r="AG1939" i="9"/>
  <c r="T1939" i="9"/>
  <c r="BH1938" i="9"/>
  <c r="BI1938" i="9" s="1"/>
  <c r="BG1938" i="9"/>
  <c r="AT1938" i="9"/>
  <c r="AG1938" i="9"/>
  <c r="T1938" i="9"/>
  <c r="BI1937" i="9"/>
  <c r="BH1937" i="9"/>
  <c r="BG1937" i="9"/>
  <c r="AT1937" i="9"/>
  <c r="AG1937" i="9"/>
  <c r="T1937" i="9"/>
  <c r="BH1936" i="9"/>
  <c r="BI1936" i="9" s="1"/>
  <c r="BG1936" i="9"/>
  <c r="AT1936" i="9"/>
  <c r="AG1936" i="9"/>
  <c r="T1936" i="9"/>
  <c r="BI1935" i="9"/>
  <c r="BH1935" i="9"/>
  <c r="BG1935" i="9"/>
  <c r="AT1935" i="9"/>
  <c r="AG1935" i="9"/>
  <c r="T1935" i="9"/>
  <c r="BH1934" i="9"/>
  <c r="BI1934" i="9" s="1"/>
  <c r="BG1934" i="9"/>
  <c r="AT1934" i="9"/>
  <c r="AG1934" i="9"/>
  <c r="T1934" i="9"/>
  <c r="BI1933" i="9"/>
  <c r="BH1933" i="9"/>
  <c r="BG1933" i="9"/>
  <c r="AT1933" i="9"/>
  <c r="AG1933" i="9"/>
  <c r="T1933" i="9"/>
  <c r="BH1932" i="9"/>
  <c r="BI1932" i="9" s="1"/>
  <c r="BG1932" i="9"/>
  <c r="AT1932" i="9"/>
  <c r="AG1932" i="9"/>
  <c r="T1932" i="9"/>
  <c r="BI1931" i="9"/>
  <c r="BH1931" i="9"/>
  <c r="BG1931" i="9"/>
  <c r="AT1931" i="9"/>
  <c r="AG1931" i="9"/>
  <c r="T1931" i="9"/>
  <c r="BH1930" i="9"/>
  <c r="BI1930" i="9" s="1"/>
  <c r="BG1930" i="9"/>
  <c r="AT1930" i="9"/>
  <c r="AG1930" i="9"/>
  <c r="T1930" i="9"/>
  <c r="BI1929" i="9"/>
  <c r="BH1929" i="9"/>
  <c r="BG1929" i="9"/>
  <c r="AT1929" i="9"/>
  <c r="AG1929" i="9"/>
  <c r="T1929" i="9"/>
  <c r="BI1928" i="9"/>
  <c r="BH1928" i="9"/>
  <c r="BG1928" i="9"/>
  <c r="AT1928" i="9"/>
  <c r="AG1928" i="9"/>
  <c r="T1928" i="9"/>
  <c r="BI1927" i="9"/>
  <c r="BH1927" i="9"/>
  <c r="BG1927" i="9"/>
  <c r="AT1927" i="9"/>
  <c r="AG1927" i="9"/>
  <c r="T1927" i="9"/>
  <c r="BH1926" i="9"/>
  <c r="BI1926" i="9" s="1"/>
  <c r="BG1926" i="9"/>
  <c r="AT1926" i="9"/>
  <c r="AG1926" i="9"/>
  <c r="T1926" i="9"/>
  <c r="BI1925" i="9"/>
  <c r="BH1925" i="9"/>
  <c r="BG1925" i="9"/>
  <c r="AT1925" i="9"/>
  <c r="AG1925" i="9"/>
  <c r="T1925" i="9"/>
  <c r="BI1924" i="9"/>
  <c r="BH1924" i="9"/>
  <c r="BG1924" i="9"/>
  <c r="AT1924" i="9"/>
  <c r="AG1924" i="9"/>
  <c r="T1924" i="9"/>
  <c r="BH1923" i="9"/>
  <c r="BI1923" i="9" s="1"/>
  <c r="BG1923" i="9"/>
  <c r="AT1923" i="9"/>
  <c r="AG1923" i="9"/>
  <c r="T1923" i="9"/>
  <c r="BH1922" i="9"/>
  <c r="BI1922" i="9" s="1"/>
  <c r="BG1922" i="9"/>
  <c r="AT1922" i="9"/>
  <c r="AG1922" i="9"/>
  <c r="T1922" i="9"/>
  <c r="BI1921" i="9"/>
  <c r="BH1921" i="9"/>
  <c r="BG1921" i="9"/>
  <c r="AT1921" i="9"/>
  <c r="AG1921" i="9"/>
  <c r="T1921" i="9"/>
  <c r="BI1920" i="9"/>
  <c r="BH1920" i="9"/>
  <c r="BG1920" i="9"/>
  <c r="AT1920" i="9"/>
  <c r="AG1920" i="9"/>
  <c r="T1920" i="9"/>
  <c r="BH1919" i="9"/>
  <c r="BI1919" i="9" s="1"/>
  <c r="BG1919" i="9"/>
  <c r="AT1919" i="9"/>
  <c r="AG1919" i="9"/>
  <c r="T1919" i="9"/>
  <c r="BH1918" i="9"/>
  <c r="BI1918" i="9" s="1"/>
  <c r="BG1918" i="9"/>
  <c r="AT1918" i="9"/>
  <c r="AG1918" i="9"/>
  <c r="T1918" i="9"/>
  <c r="BI1917" i="9"/>
  <c r="BH1917" i="9"/>
  <c r="BG1917" i="9"/>
  <c r="AT1917" i="9"/>
  <c r="AG1917" i="9"/>
  <c r="T1917" i="9"/>
  <c r="BH1916" i="9"/>
  <c r="BI1916" i="9" s="1"/>
  <c r="BG1916" i="9"/>
  <c r="AT1916" i="9"/>
  <c r="AG1916" i="9"/>
  <c r="T1916" i="9"/>
  <c r="BI1915" i="9"/>
  <c r="BH1915" i="9"/>
  <c r="BG1915" i="9"/>
  <c r="AT1915" i="9"/>
  <c r="AG1915" i="9"/>
  <c r="T1915" i="9"/>
  <c r="BH1914" i="9"/>
  <c r="BI1914" i="9" s="1"/>
  <c r="BG1914" i="9"/>
  <c r="AT1914" i="9"/>
  <c r="AG1914" i="9"/>
  <c r="T1914" i="9"/>
  <c r="BI1913" i="9"/>
  <c r="BH1913" i="9"/>
  <c r="BG1913" i="9"/>
  <c r="AT1913" i="9"/>
  <c r="AG1913" i="9"/>
  <c r="T1913" i="9"/>
  <c r="BH1912" i="9"/>
  <c r="BI1912" i="9" s="1"/>
  <c r="BG1912" i="9"/>
  <c r="AT1912" i="9"/>
  <c r="AG1912" i="9"/>
  <c r="T1912" i="9"/>
  <c r="BH1911" i="9"/>
  <c r="BI1911" i="9" s="1"/>
  <c r="BG1911" i="9"/>
  <c r="AT1911" i="9"/>
  <c r="AG1911" i="9"/>
  <c r="T1911" i="9"/>
  <c r="BH1910" i="9"/>
  <c r="BI1910" i="9" s="1"/>
  <c r="BG1910" i="9"/>
  <c r="AT1910" i="9"/>
  <c r="AG1910" i="9"/>
  <c r="T1910" i="9"/>
  <c r="BI1909" i="9"/>
  <c r="BH1909" i="9"/>
  <c r="BG1909" i="9"/>
  <c r="AT1909" i="9"/>
  <c r="AG1909" i="9"/>
  <c r="T1909" i="9"/>
  <c r="BI1908" i="9"/>
  <c r="BH1908" i="9"/>
  <c r="BG1908" i="9"/>
  <c r="AT1908" i="9"/>
  <c r="AG1908" i="9"/>
  <c r="T1908" i="9"/>
  <c r="BH1907" i="9"/>
  <c r="BI1907" i="9" s="1"/>
  <c r="BG1907" i="9"/>
  <c r="AT1907" i="9"/>
  <c r="AG1907" i="9"/>
  <c r="T1907" i="9"/>
  <c r="BH1906" i="9"/>
  <c r="BI1906" i="9" s="1"/>
  <c r="BG1906" i="9"/>
  <c r="AT1906" i="9"/>
  <c r="AG1906" i="9"/>
  <c r="T1906" i="9"/>
  <c r="BI1905" i="9"/>
  <c r="BH1905" i="9"/>
  <c r="BG1905" i="9"/>
  <c r="AT1905" i="9"/>
  <c r="AG1905" i="9"/>
  <c r="T1905" i="9"/>
  <c r="BH1904" i="9"/>
  <c r="BI1904" i="9" s="1"/>
  <c r="BG1904" i="9"/>
  <c r="AT1904" i="9"/>
  <c r="AG1904" i="9"/>
  <c r="T1904" i="9"/>
  <c r="BI1903" i="9"/>
  <c r="BH1903" i="9"/>
  <c r="BG1903" i="9"/>
  <c r="AT1903" i="9"/>
  <c r="AG1903" i="9"/>
  <c r="T1903" i="9"/>
  <c r="BH1902" i="9"/>
  <c r="BI1902" i="9" s="1"/>
  <c r="BG1902" i="9"/>
  <c r="AT1902" i="9"/>
  <c r="AG1902" i="9"/>
  <c r="T1902" i="9"/>
  <c r="BI1901" i="9"/>
  <c r="BH1901" i="9"/>
  <c r="BG1901" i="9"/>
  <c r="AT1901" i="9"/>
  <c r="AG1901" i="9"/>
  <c r="T1901" i="9"/>
  <c r="BH1900" i="9"/>
  <c r="BI1900" i="9" s="1"/>
  <c r="BG1900" i="9"/>
  <c r="AT1900" i="9"/>
  <c r="AG1900" i="9"/>
  <c r="T1900" i="9"/>
  <c r="BI1899" i="9"/>
  <c r="BH1899" i="9"/>
  <c r="BG1899" i="9"/>
  <c r="AT1899" i="9"/>
  <c r="AG1899" i="9"/>
  <c r="T1899" i="9"/>
  <c r="BH1898" i="9"/>
  <c r="BI1898" i="9" s="1"/>
  <c r="BG1898" i="9"/>
  <c r="AT1898" i="9"/>
  <c r="AG1898" i="9"/>
  <c r="T1898" i="9"/>
  <c r="BH1897" i="9"/>
  <c r="BI1897" i="9" s="1"/>
  <c r="BG1897" i="9"/>
  <c r="AT1897" i="9"/>
  <c r="AG1897" i="9"/>
  <c r="T1897" i="9"/>
  <c r="BI1896" i="9"/>
  <c r="BH1896" i="9"/>
  <c r="BG1896" i="9"/>
  <c r="AT1896" i="9"/>
  <c r="AG1896" i="9"/>
  <c r="T1896" i="9"/>
  <c r="BI1895" i="9"/>
  <c r="BH1895" i="9"/>
  <c r="BG1895" i="9"/>
  <c r="AT1895" i="9"/>
  <c r="AG1895" i="9"/>
  <c r="T1895" i="9"/>
  <c r="BH1894" i="9"/>
  <c r="BI1894" i="9" s="1"/>
  <c r="BG1894" i="9"/>
  <c r="AT1894" i="9"/>
  <c r="AG1894" i="9"/>
  <c r="T1894" i="9"/>
  <c r="BH1893" i="9"/>
  <c r="BI1893" i="9" s="1"/>
  <c r="BG1893" i="9"/>
  <c r="AT1893" i="9"/>
  <c r="AG1893" i="9"/>
  <c r="T1893" i="9"/>
  <c r="BI1892" i="9"/>
  <c r="BH1892" i="9"/>
  <c r="BG1892" i="9"/>
  <c r="AT1892" i="9"/>
  <c r="AG1892" i="9"/>
  <c r="T1892" i="9"/>
  <c r="BH1891" i="9"/>
  <c r="BI1891" i="9" s="1"/>
  <c r="BG1891" i="9"/>
  <c r="AT1891" i="9"/>
  <c r="AG1891" i="9"/>
  <c r="T1891" i="9"/>
  <c r="BH1890" i="9"/>
  <c r="BI1890" i="9" s="1"/>
  <c r="BG1890" i="9"/>
  <c r="AT1890" i="9"/>
  <c r="AG1890" i="9"/>
  <c r="T1890" i="9"/>
  <c r="BI1889" i="9"/>
  <c r="BH1889" i="9"/>
  <c r="BG1889" i="9"/>
  <c r="AT1889" i="9"/>
  <c r="AG1889" i="9"/>
  <c r="T1889" i="9"/>
  <c r="BI1888" i="9"/>
  <c r="BH1888" i="9"/>
  <c r="BG1888" i="9"/>
  <c r="AT1888" i="9"/>
  <c r="AG1888" i="9"/>
  <c r="T1888" i="9"/>
  <c r="BH1887" i="9"/>
  <c r="BI1887" i="9" s="1"/>
  <c r="BG1887" i="9"/>
  <c r="AT1887" i="9"/>
  <c r="AG1887" i="9"/>
  <c r="T1887" i="9"/>
  <c r="BH1886" i="9"/>
  <c r="BI1886" i="9" s="1"/>
  <c r="BG1886" i="9"/>
  <c r="AT1886" i="9"/>
  <c r="AG1886" i="9"/>
  <c r="T1886" i="9"/>
  <c r="BI1885" i="9"/>
  <c r="BH1885" i="9"/>
  <c r="BG1885" i="9"/>
  <c r="AT1885" i="9"/>
  <c r="AG1885" i="9"/>
  <c r="T1885" i="9"/>
  <c r="BH1884" i="9"/>
  <c r="BI1884" i="9" s="1"/>
  <c r="BG1884" i="9"/>
  <c r="AT1884" i="9"/>
  <c r="AG1884" i="9"/>
  <c r="T1884" i="9"/>
  <c r="BI1883" i="9"/>
  <c r="BH1883" i="9"/>
  <c r="BG1883" i="9"/>
  <c r="AT1883" i="9"/>
  <c r="AG1883" i="9"/>
  <c r="T1883" i="9"/>
  <c r="BH1882" i="9"/>
  <c r="BI1882" i="9" s="1"/>
  <c r="BG1882" i="9"/>
  <c r="AT1882" i="9"/>
  <c r="AG1882" i="9"/>
  <c r="T1882" i="9"/>
  <c r="BI1881" i="9"/>
  <c r="BH1881" i="9"/>
  <c r="BG1881" i="9"/>
  <c r="AT1881" i="9"/>
  <c r="AG1881" i="9"/>
  <c r="T1881" i="9"/>
  <c r="BH1880" i="9"/>
  <c r="BI1880" i="9" s="1"/>
  <c r="BG1880" i="9"/>
  <c r="AT1880" i="9"/>
  <c r="AG1880" i="9"/>
  <c r="T1880" i="9"/>
  <c r="BH1879" i="9"/>
  <c r="BI1879" i="9" s="1"/>
  <c r="BG1879" i="9"/>
  <c r="AT1879" i="9"/>
  <c r="AG1879" i="9"/>
  <c r="T1879" i="9"/>
  <c r="BH1878" i="9"/>
  <c r="BI1878" i="9" s="1"/>
  <c r="BG1878" i="9"/>
  <c r="AT1878" i="9"/>
  <c r="AG1878" i="9"/>
  <c r="T1878" i="9"/>
  <c r="BH1877" i="9"/>
  <c r="BI1877" i="9" s="1"/>
  <c r="BG1877" i="9"/>
  <c r="AT1877" i="9"/>
  <c r="AG1877" i="9"/>
  <c r="T1877" i="9"/>
  <c r="BI1876" i="9"/>
  <c r="BH1876" i="9"/>
  <c r="BG1876" i="9"/>
  <c r="AT1876" i="9"/>
  <c r="AG1876" i="9"/>
  <c r="T1876" i="9"/>
  <c r="BH1875" i="9"/>
  <c r="BI1875" i="9" s="1"/>
  <c r="BG1875" i="9"/>
  <c r="AT1875" i="9"/>
  <c r="AG1875" i="9"/>
  <c r="T1875" i="9"/>
  <c r="BH1874" i="9"/>
  <c r="BI1874" i="9" s="1"/>
  <c r="BG1874" i="9"/>
  <c r="AT1874" i="9"/>
  <c r="AG1874" i="9"/>
  <c r="T1874" i="9"/>
  <c r="BH1873" i="9"/>
  <c r="BI1873" i="9" s="1"/>
  <c r="BG1873" i="9"/>
  <c r="AT1873" i="9"/>
  <c r="AG1873" i="9"/>
  <c r="T1873" i="9"/>
  <c r="BH1872" i="9"/>
  <c r="BI1872" i="9" s="1"/>
  <c r="BG1872" i="9"/>
  <c r="AT1872" i="9"/>
  <c r="AG1872" i="9"/>
  <c r="T1872" i="9"/>
  <c r="BI1871" i="9"/>
  <c r="BH1871" i="9"/>
  <c r="BG1871" i="9"/>
  <c r="AT1871" i="9"/>
  <c r="AG1871" i="9"/>
  <c r="T1871" i="9"/>
  <c r="BH1870" i="9"/>
  <c r="BI1870" i="9" s="1"/>
  <c r="BG1870" i="9"/>
  <c r="AT1870" i="9"/>
  <c r="AG1870" i="9"/>
  <c r="T1870" i="9"/>
  <c r="BI1869" i="9"/>
  <c r="BH1869" i="9"/>
  <c r="BG1869" i="9"/>
  <c r="AT1869" i="9"/>
  <c r="AG1869" i="9"/>
  <c r="T1869" i="9"/>
  <c r="BH1868" i="9"/>
  <c r="BI1868" i="9" s="1"/>
  <c r="BG1868" i="9"/>
  <c r="AT1868" i="9"/>
  <c r="AG1868" i="9"/>
  <c r="T1868" i="9"/>
  <c r="BI1867" i="9"/>
  <c r="BH1867" i="9"/>
  <c r="BG1867" i="9"/>
  <c r="AT1867" i="9"/>
  <c r="AG1867" i="9"/>
  <c r="T1867" i="9"/>
  <c r="BH1866" i="9"/>
  <c r="BI1866" i="9" s="1"/>
  <c r="BG1866" i="9"/>
  <c r="AT1866" i="9"/>
  <c r="AG1866" i="9"/>
  <c r="T1866" i="9"/>
  <c r="BH1865" i="9"/>
  <c r="BI1865" i="9" s="1"/>
  <c r="BG1865" i="9"/>
  <c r="AT1865" i="9"/>
  <c r="AG1865" i="9"/>
  <c r="T1865" i="9"/>
  <c r="BI1864" i="9"/>
  <c r="BH1864" i="9"/>
  <c r="BG1864" i="9"/>
  <c r="AT1864" i="9"/>
  <c r="AG1864" i="9"/>
  <c r="T1864" i="9"/>
  <c r="BI1863" i="9"/>
  <c r="BH1863" i="9"/>
  <c r="BG1863" i="9"/>
  <c r="AT1863" i="9"/>
  <c r="AG1863" i="9"/>
  <c r="T1863" i="9"/>
  <c r="BH1862" i="9"/>
  <c r="BI1862" i="9" s="1"/>
  <c r="BG1862" i="9"/>
  <c r="AT1862" i="9"/>
  <c r="AG1862" i="9"/>
  <c r="T1862" i="9"/>
  <c r="BH1861" i="9"/>
  <c r="BI1861" i="9" s="1"/>
  <c r="BG1861" i="9"/>
  <c r="AT1861" i="9"/>
  <c r="AG1861" i="9"/>
  <c r="T1861" i="9"/>
  <c r="BI1860" i="9"/>
  <c r="BH1860" i="9"/>
  <c r="BG1860" i="9"/>
  <c r="AT1860" i="9"/>
  <c r="AG1860" i="9"/>
  <c r="T1860" i="9"/>
  <c r="BH1859" i="9"/>
  <c r="BI1859" i="9" s="1"/>
  <c r="BG1859" i="9"/>
  <c r="AT1859" i="9"/>
  <c r="AG1859" i="9"/>
  <c r="T1859" i="9"/>
  <c r="BH1858" i="9"/>
  <c r="BI1858" i="9" s="1"/>
  <c r="BG1858" i="9"/>
  <c r="AT1858" i="9"/>
  <c r="AG1858" i="9"/>
  <c r="T1858" i="9"/>
  <c r="BI1857" i="9"/>
  <c r="BH1857" i="9"/>
  <c r="BG1857" i="9"/>
  <c r="AT1857" i="9"/>
  <c r="AG1857" i="9"/>
  <c r="T1857" i="9"/>
  <c r="BI1856" i="9"/>
  <c r="BH1856" i="9"/>
  <c r="BG1856" i="9"/>
  <c r="AT1856" i="9"/>
  <c r="AG1856" i="9"/>
  <c r="T1856" i="9"/>
  <c r="BH1855" i="9"/>
  <c r="BI1855" i="9" s="1"/>
  <c r="BG1855" i="9"/>
  <c r="AT1855" i="9"/>
  <c r="AG1855" i="9"/>
  <c r="T1855" i="9"/>
  <c r="BH1854" i="9"/>
  <c r="BI1854" i="9" s="1"/>
  <c r="BG1854" i="9"/>
  <c r="AT1854" i="9"/>
  <c r="AG1854" i="9"/>
  <c r="T1854" i="9"/>
  <c r="BI1853" i="9"/>
  <c r="BH1853" i="9"/>
  <c r="BG1853" i="9"/>
  <c r="AT1853" i="9"/>
  <c r="AG1853" i="9"/>
  <c r="T1853" i="9"/>
  <c r="BH1852" i="9"/>
  <c r="BI1852" i="9" s="1"/>
  <c r="BG1852" i="9"/>
  <c r="AT1852" i="9"/>
  <c r="AG1852" i="9"/>
  <c r="T1852" i="9"/>
  <c r="BI1851" i="9"/>
  <c r="BH1851" i="9"/>
  <c r="BG1851" i="9"/>
  <c r="AT1851" i="9"/>
  <c r="AG1851" i="9"/>
  <c r="T1851" i="9"/>
  <c r="BH1850" i="9"/>
  <c r="BI1850" i="9" s="1"/>
  <c r="BG1850" i="9"/>
  <c r="AT1850" i="9"/>
  <c r="AG1850" i="9"/>
  <c r="T1850" i="9"/>
  <c r="BI1849" i="9"/>
  <c r="BH1849" i="9"/>
  <c r="BG1849" i="9"/>
  <c r="AT1849" i="9"/>
  <c r="AG1849" i="9"/>
  <c r="T1849" i="9"/>
  <c r="BH1848" i="9"/>
  <c r="BI1848" i="9" s="1"/>
  <c r="BG1848" i="9"/>
  <c r="AT1848" i="9"/>
  <c r="AG1848" i="9"/>
  <c r="T1848" i="9"/>
  <c r="BH1847" i="9"/>
  <c r="BI1847" i="9" s="1"/>
  <c r="BG1847" i="9"/>
  <c r="AT1847" i="9"/>
  <c r="AG1847" i="9"/>
  <c r="T1847" i="9"/>
  <c r="BH1846" i="9"/>
  <c r="BI1846" i="9" s="1"/>
  <c r="BG1846" i="9"/>
  <c r="AT1846" i="9"/>
  <c r="AG1846" i="9"/>
  <c r="T1846" i="9"/>
  <c r="BH1845" i="9"/>
  <c r="BI1845" i="9" s="1"/>
  <c r="BG1845" i="9"/>
  <c r="AT1845" i="9"/>
  <c r="AG1845" i="9"/>
  <c r="T1845" i="9"/>
  <c r="BI1844" i="9"/>
  <c r="BH1844" i="9"/>
  <c r="BG1844" i="9"/>
  <c r="AT1844" i="9"/>
  <c r="AG1844" i="9"/>
  <c r="T1844" i="9"/>
  <c r="BH1843" i="9"/>
  <c r="BI1843" i="9" s="1"/>
  <c r="BG1843" i="9"/>
  <c r="AT1843" i="9"/>
  <c r="AG1843" i="9"/>
  <c r="T1843" i="9"/>
  <c r="BH1842" i="9"/>
  <c r="BI1842" i="9" s="1"/>
  <c r="BG1842" i="9"/>
  <c r="AT1842" i="9"/>
  <c r="AG1842" i="9"/>
  <c r="T1842" i="9"/>
  <c r="BH1841" i="9"/>
  <c r="BI1841" i="9" s="1"/>
  <c r="BG1841" i="9"/>
  <c r="AT1841" i="9"/>
  <c r="AG1841" i="9"/>
  <c r="T1841" i="9"/>
  <c r="BH1840" i="9"/>
  <c r="BI1840" i="9" s="1"/>
  <c r="BG1840" i="9"/>
  <c r="AT1840" i="9"/>
  <c r="AG1840" i="9"/>
  <c r="T1840" i="9"/>
  <c r="BI1839" i="9"/>
  <c r="BH1839" i="9"/>
  <c r="BG1839" i="9"/>
  <c r="AT1839" i="9"/>
  <c r="AG1839" i="9"/>
  <c r="T1839" i="9"/>
  <c r="BH1838" i="9"/>
  <c r="BI1838" i="9" s="1"/>
  <c r="BG1838" i="9"/>
  <c r="AT1838" i="9"/>
  <c r="AG1838" i="9"/>
  <c r="T1838" i="9"/>
  <c r="BI1837" i="9"/>
  <c r="BH1837" i="9"/>
  <c r="BG1837" i="9"/>
  <c r="AT1837" i="9"/>
  <c r="AG1837" i="9"/>
  <c r="T1837" i="9"/>
  <c r="BH1836" i="9"/>
  <c r="BI1836" i="9" s="1"/>
  <c r="BG1836" i="9"/>
  <c r="AT1836" i="9"/>
  <c r="AG1836" i="9"/>
  <c r="T1836" i="9"/>
  <c r="BI1835" i="9"/>
  <c r="BH1835" i="9"/>
  <c r="BG1835" i="9"/>
  <c r="AT1835" i="9"/>
  <c r="AG1835" i="9"/>
  <c r="T1835" i="9"/>
  <c r="BH1834" i="9"/>
  <c r="BI1834" i="9" s="1"/>
  <c r="BG1834" i="9"/>
  <c r="AT1834" i="9"/>
  <c r="AG1834" i="9"/>
  <c r="T1834" i="9"/>
  <c r="BH1833" i="9"/>
  <c r="BI1833" i="9" s="1"/>
  <c r="BG1833" i="9"/>
  <c r="AT1833" i="9"/>
  <c r="AG1833" i="9"/>
  <c r="T1833" i="9"/>
  <c r="BI1832" i="9"/>
  <c r="BH1832" i="9"/>
  <c r="BG1832" i="9"/>
  <c r="AT1832" i="9"/>
  <c r="AG1832" i="9"/>
  <c r="T1832" i="9"/>
  <c r="BI1831" i="9"/>
  <c r="BH1831" i="9"/>
  <c r="BG1831" i="9"/>
  <c r="AT1831" i="9"/>
  <c r="AG1831" i="9"/>
  <c r="T1831" i="9"/>
  <c r="BH1830" i="9"/>
  <c r="BI1830" i="9" s="1"/>
  <c r="BG1830" i="9"/>
  <c r="AT1830" i="9"/>
  <c r="AG1830" i="9"/>
  <c r="T1830" i="9"/>
  <c r="BH1829" i="9"/>
  <c r="BI1829" i="9" s="1"/>
  <c r="BG1829" i="9"/>
  <c r="AT1829" i="9"/>
  <c r="AG1829" i="9"/>
  <c r="T1829" i="9"/>
  <c r="BI1828" i="9"/>
  <c r="BH1828" i="9"/>
  <c r="BG1828" i="9"/>
  <c r="AT1828" i="9"/>
  <c r="AG1828" i="9"/>
  <c r="T1828" i="9"/>
  <c r="BH1827" i="9"/>
  <c r="BI1827" i="9" s="1"/>
  <c r="BG1827" i="9"/>
  <c r="AT1827" i="9"/>
  <c r="AG1827" i="9"/>
  <c r="T1827" i="9"/>
  <c r="BH1826" i="9"/>
  <c r="BI1826" i="9" s="1"/>
  <c r="BG1826" i="9"/>
  <c r="AT1826" i="9"/>
  <c r="AG1826" i="9"/>
  <c r="T1826" i="9"/>
  <c r="BI1825" i="9"/>
  <c r="BH1825" i="9"/>
  <c r="BG1825" i="9"/>
  <c r="AT1825" i="9"/>
  <c r="AG1825" i="9"/>
  <c r="T1825" i="9"/>
  <c r="BI1824" i="9"/>
  <c r="BH1824" i="9"/>
  <c r="BG1824" i="9"/>
  <c r="AT1824" i="9"/>
  <c r="AG1824" i="9"/>
  <c r="T1824" i="9"/>
  <c r="BH1823" i="9"/>
  <c r="BI1823" i="9" s="1"/>
  <c r="BG1823" i="9"/>
  <c r="AT1823" i="9"/>
  <c r="AG1823" i="9"/>
  <c r="T1823" i="9"/>
  <c r="BH1822" i="9"/>
  <c r="BI1822" i="9" s="1"/>
  <c r="BG1822" i="9"/>
  <c r="AT1822" i="9"/>
  <c r="AG1822" i="9"/>
  <c r="T1822" i="9"/>
  <c r="BI1821" i="9"/>
  <c r="BH1821" i="9"/>
  <c r="BG1821" i="9"/>
  <c r="AT1821" i="9"/>
  <c r="AG1821" i="9"/>
  <c r="T1821" i="9"/>
  <c r="BH1820" i="9"/>
  <c r="BI1820" i="9" s="1"/>
  <c r="BG1820" i="9"/>
  <c r="AT1820" i="9"/>
  <c r="AG1820" i="9"/>
  <c r="T1820" i="9"/>
  <c r="BI1819" i="9"/>
  <c r="BH1819" i="9"/>
  <c r="BG1819" i="9"/>
  <c r="AT1819" i="9"/>
  <c r="AG1819" i="9"/>
  <c r="T1819" i="9"/>
  <c r="BH1818" i="9"/>
  <c r="BI1818" i="9" s="1"/>
  <c r="BG1818" i="9"/>
  <c r="AT1818" i="9"/>
  <c r="AG1818" i="9"/>
  <c r="T1818" i="9"/>
  <c r="BI1817" i="9"/>
  <c r="BH1817" i="9"/>
  <c r="BG1817" i="9"/>
  <c r="AT1817" i="9"/>
  <c r="AG1817" i="9"/>
  <c r="T1817" i="9"/>
  <c r="BH1816" i="9"/>
  <c r="BI1816" i="9" s="1"/>
  <c r="BG1816" i="9"/>
  <c r="AT1816" i="9"/>
  <c r="AG1816" i="9"/>
  <c r="T1816" i="9"/>
  <c r="BH1815" i="9"/>
  <c r="BI1815" i="9" s="1"/>
  <c r="BG1815" i="9"/>
  <c r="AT1815" i="9"/>
  <c r="AG1815" i="9"/>
  <c r="T1815" i="9"/>
  <c r="BH1814" i="9"/>
  <c r="BI1814" i="9" s="1"/>
  <c r="BG1814" i="9"/>
  <c r="AT1814" i="9"/>
  <c r="AG1814" i="9"/>
  <c r="T1814" i="9"/>
  <c r="BH1813" i="9"/>
  <c r="BI1813" i="9" s="1"/>
  <c r="BG1813" i="9"/>
  <c r="AT1813" i="9"/>
  <c r="AG1813" i="9"/>
  <c r="T1813" i="9"/>
  <c r="BI1812" i="9"/>
  <c r="BH1812" i="9"/>
  <c r="BG1812" i="9"/>
  <c r="AT1812" i="9"/>
  <c r="AG1812" i="9"/>
  <c r="T1812" i="9"/>
  <c r="BH1811" i="9"/>
  <c r="BI1811" i="9" s="1"/>
  <c r="BG1811" i="9"/>
  <c r="AT1811" i="9"/>
  <c r="AG1811" i="9"/>
  <c r="T1811" i="9"/>
  <c r="BH1810" i="9"/>
  <c r="BI1810" i="9" s="1"/>
  <c r="BG1810" i="9"/>
  <c r="AT1810" i="9"/>
  <c r="AG1810" i="9"/>
  <c r="T1810" i="9"/>
  <c r="BH1809" i="9"/>
  <c r="BI1809" i="9" s="1"/>
  <c r="BG1809" i="9"/>
  <c r="AT1809" i="9"/>
  <c r="AG1809" i="9"/>
  <c r="T1809" i="9"/>
  <c r="BH1808" i="9"/>
  <c r="BI1808" i="9" s="1"/>
  <c r="BG1808" i="9"/>
  <c r="AT1808" i="9"/>
  <c r="AG1808" i="9"/>
  <c r="T1808" i="9"/>
  <c r="BI1807" i="9"/>
  <c r="BH1807" i="9"/>
  <c r="BG1807" i="9"/>
  <c r="AT1807" i="9"/>
  <c r="AG1807" i="9"/>
  <c r="T1807" i="9"/>
  <c r="BH1806" i="9"/>
  <c r="BI1806" i="9" s="1"/>
  <c r="BG1806" i="9"/>
  <c r="AT1806" i="9"/>
  <c r="AG1806" i="9"/>
  <c r="T1806" i="9"/>
  <c r="BI1805" i="9"/>
  <c r="BH1805" i="9"/>
  <c r="BG1805" i="9"/>
  <c r="AT1805" i="9"/>
  <c r="AG1805" i="9"/>
  <c r="T1805" i="9"/>
  <c r="BH1804" i="9"/>
  <c r="BI1804" i="9" s="1"/>
  <c r="BG1804" i="9"/>
  <c r="AT1804" i="9"/>
  <c r="AG1804" i="9"/>
  <c r="T1804" i="9"/>
  <c r="BI1803" i="9"/>
  <c r="BH1803" i="9"/>
  <c r="BG1803" i="9"/>
  <c r="AT1803" i="9"/>
  <c r="AG1803" i="9"/>
  <c r="T1803" i="9"/>
  <c r="BH1802" i="9"/>
  <c r="BI1802" i="9" s="1"/>
  <c r="BG1802" i="9"/>
  <c r="AT1802" i="9"/>
  <c r="AG1802" i="9"/>
  <c r="T1802" i="9"/>
  <c r="BH1801" i="9"/>
  <c r="BI1801" i="9" s="1"/>
  <c r="BG1801" i="9"/>
  <c r="AT1801" i="9"/>
  <c r="AG1801" i="9"/>
  <c r="T1801" i="9"/>
  <c r="BI1800" i="9"/>
  <c r="BH1800" i="9"/>
  <c r="BG1800" i="9"/>
  <c r="AT1800" i="9"/>
  <c r="AG1800" i="9"/>
  <c r="T1800" i="9"/>
  <c r="BI1799" i="9"/>
  <c r="BH1799" i="9"/>
  <c r="BG1799" i="9"/>
  <c r="AT1799" i="9"/>
  <c r="AG1799" i="9"/>
  <c r="T1799" i="9"/>
  <c r="BH1798" i="9"/>
  <c r="BI1798" i="9" s="1"/>
  <c r="BG1798" i="9"/>
  <c r="AT1798" i="9"/>
  <c r="AG1798" i="9"/>
  <c r="T1798" i="9"/>
  <c r="BH1797" i="9"/>
  <c r="BI1797" i="9" s="1"/>
  <c r="BG1797" i="9"/>
  <c r="AT1797" i="9"/>
  <c r="AG1797" i="9"/>
  <c r="T1797" i="9"/>
  <c r="BI1796" i="9"/>
  <c r="BH1796" i="9"/>
  <c r="BG1796" i="9"/>
  <c r="AT1796" i="9"/>
  <c r="AG1796" i="9"/>
  <c r="T1796" i="9"/>
  <c r="BH1795" i="9"/>
  <c r="BI1795" i="9" s="1"/>
  <c r="BG1795" i="9"/>
  <c r="AT1795" i="9"/>
  <c r="AG1795" i="9"/>
  <c r="T1795" i="9"/>
  <c r="BH1794" i="9"/>
  <c r="BI1794" i="9" s="1"/>
  <c r="BG1794" i="9"/>
  <c r="AT1794" i="9"/>
  <c r="AG1794" i="9"/>
  <c r="T1794" i="9"/>
  <c r="BI1793" i="9"/>
  <c r="BH1793" i="9"/>
  <c r="BG1793" i="9"/>
  <c r="AT1793" i="9"/>
  <c r="AG1793" i="9"/>
  <c r="T1793" i="9"/>
  <c r="BI1792" i="9"/>
  <c r="BH1792" i="9"/>
  <c r="BG1792" i="9"/>
  <c r="AT1792" i="9"/>
  <c r="AG1792" i="9"/>
  <c r="T1792" i="9"/>
  <c r="BH1791" i="9"/>
  <c r="BI1791" i="9" s="1"/>
  <c r="BG1791" i="9"/>
  <c r="AT1791" i="9"/>
  <c r="AG1791" i="9"/>
  <c r="T1791" i="9"/>
  <c r="BH1790" i="9"/>
  <c r="BI1790" i="9" s="1"/>
  <c r="BG1790" i="9"/>
  <c r="AT1790" i="9"/>
  <c r="AG1790" i="9"/>
  <c r="T1790" i="9"/>
  <c r="BI1789" i="9"/>
  <c r="BH1789" i="9"/>
  <c r="BG1789" i="9"/>
  <c r="AT1789" i="9"/>
  <c r="AG1789" i="9"/>
  <c r="T1789" i="9"/>
  <c r="BH1788" i="9"/>
  <c r="BI1788" i="9" s="1"/>
  <c r="BG1788" i="9"/>
  <c r="AT1788" i="9"/>
  <c r="AG1788" i="9"/>
  <c r="T1788" i="9"/>
  <c r="BI1787" i="9"/>
  <c r="BH1787" i="9"/>
  <c r="BG1787" i="9"/>
  <c r="AT1787" i="9"/>
  <c r="AG1787" i="9"/>
  <c r="T1787" i="9"/>
  <c r="BH1786" i="9"/>
  <c r="BI1786" i="9" s="1"/>
  <c r="BG1786" i="9"/>
  <c r="AT1786" i="9"/>
  <c r="AG1786" i="9"/>
  <c r="T1786" i="9"/>
  <c r="BI1785" i="9"/>
  <c r="BH1785" i="9"/>
  <c r="BG1785" i="9"/>
  <c r="AT1785" i="9"/>
  <c r="AG1785" i="9"/>
  <c r="T1785" i="9"/>
  <c r="BH1784" i="9"/>
  <c r="BI1784" i="9" s="1"/>
  <c r="BG1784" i="9"/>
  <c r="AT1784" i="9"/>
  <c r="AG1784" i="9"/>
  <c r="T1784" i="9"/>
  <c r="BH1783" i="9"/>
  <c r="BI1783" i="9" s="1"/>
  <c r="BG1783" i="9"/>
  <c r="AT1783" i="9"/>
  <c r="AG1783" i="9"/>
  <c r="T1783" i="9"/>
  <c r="BH1782" i="9"/>
  <c r="BI1782" i="9" s="1"/>
  <c r="BG1782" i="9"/>
  <c r="AT1782" i="9"/>
  <c r="AG1782" i="9"/>
  <c r="T1782" i="9"/>
  <c r="BH1781" i="9"/>
  <c r="BI1781" i="9" s="1"/>
  <c r="BG1781" i="9"/>
  <c r="AT1781" i="9"/>
  <c r="AG1781" i="9"/>
  <c r="T1781" i="9"/>
  <c r="BI1780" i="9"/>
  <c r="BH1780" i="9"/>
  <c r="BG1780" i="9"/>
  <c r="AT1780" i="9"/>
  <c r="AG1780" i="9"/>
  <c r="T1780" i="9"/>
  <c r="BH1779" i="9"/>
  <c r="BI1779" i="9" s="1"/>
  <c r="BG1779" i="9"/>
  <c r="AT1779" i="9"/>
  <c r="AG1779" i="9"/>
  <c r="T1779" i="9"/>
  <c r="BH1778" i="9"/>
  <c r="BI1778" i="9" s="1"/>
  <c r="BG1778" i="9"/>
  <c r="AT1778" i="9"/>
  <c r="AG1778" i="9"/>
  <c r="T1778" i="9"/>
  <c r="BH1777" i="9"/>
  <c r="BI1777" i="9" s="1"/>
  <c r="BG1777" i="9"/>
  <c r="AT1777" i="9"/>
  <c r="AG1777" i="9"/>
  <c r="T1777" i="9"/>
  <c r="BH1776" i="9"/>
  <c r="BI1776" i="9" s="1"/>
  <c r="BG1776" i="9"/>
  <c r="AT1776" i="9"/>
  <c r="AG1776" i="9"/>
  <c r="T1776" i="9"/>
  <c r="BI1775" i="9"/>
  <c r="BH1775" i="9"/>
  <c r="BG1775" i="9"/>
  <c r="AT1775" i="9"/>
  <c r="AG1775" i="9"/>
  <c r="T1775" i="9"/>
  <c r="BH1774" i="9"/>
  <c r="BI1774" i="9" s="1"/>
  <c r="BG1774" i="9"/>
  <c r="AT1774" i="9"/>
  <c r="AG1774" i="9"/>
  <c r="T1774" i="9"/>
  <c r="BI1773" i="9"/>
  <c r="BH1773" i="9"/>
  <c r="BG1773" i="9"/>
  <c r="AT1773" i="9"/>
  <c r="AG1773" i="9"/>
  <c r="T1773" i="9"/>
  <c r="BH1772" i="9"/>
  <c r="BI1772" i="9" s="1"/>
  <c r="BG1772" i="9"/>
  <c r="AT1772" i="9"/>
  <c r="AG1772" i="9"/>
  <c r="T1772" i="9"/>
  <c r="BI1771" i="9"/>
  <c r="BH1771" i="9"/>
  <c r="BG1771" i="9"/>
  <c r="AT1771" i="9"/>
  <c r="AG1771" i="9"/>
  <c r="T1771" i="9"/>
  <c r="BH1770" i="9"/>
  <c r="BI1770" i="9" s="1"/>
  <c r="BG1770" i="9"/>
  <c r="AT1770" i="9"/>
  <c r="AG1770" i="9"/>
  <c r="T1770" i="9"/>
  <c r="BH1769" i="9"/>
  <c r="BI1769" i="9" s="1"/>
  <c r="BG1769" i="9"/>
  <c r="AT1769" i="9"/>
  <c r="AG1769" i="9"/>
  <c r="T1769" i="9"/>
  <c r="BI1768" i="9"/>
  <c r="BH1768" i="9"/>
  <c r="BG1768" i="9"/>
  <c r="AT1768" i="9"/>
  <c r="AG1768" i="9"/>
  <c r="T1768" i="9"/>
  <c r="BI1767" i="9"/>
  <c r="BH1767" i="9"/>
  <c r="BG1767" i="9"/>
  <c r="AT1767" i="9"/>
  <c r="AG1767" i="9"/>
  <c r="T1767" i="9"/>
  <c r="BH1766" i="9"/>
  <c r="BI1766" i="9" s="1"/>
  <c r="BG1766" i="9"/>
  <c r="AT1766" i="9"/>
  <c r="AG1766" i="9"/>
  <c r="T1766" i="9"/>
  <c r="BH1765" i="9"/>
  <c r="BI1765" i="9" s="1"/>
  <c r="BG1765" i="9"/>
  <c r="AT1765" i="9"/>
  <c r="AG1765" i="9"/>
  <c r="T1765" i="9"/>
  <c r="BI1764" i="9"/>
  <c r="BH1764" i="9"/>
  <c r="BG1764" i="9"/>
  <c r="AT1764" i="9"/>
  <c r="AG1764" i="9"/>
  <c r="T1764" i="9"/>
  <c r="BH1763" i="9"/>
  <c r="BI1763" i="9" s="1"/>
  <c r="BG1763" i="9"/>
  <c r="AT1763" i="9"/>
  <c r="AG1763" i="9"/>
  <c r="T1763" i="9"/>
  <c r="BH1762" i="9"/>
  <c r="BI1762" i="9" s="1"/>
  <c r="BG1762" i="9"/>
  <c r="AT1762" i="9"/>
  <c r="AG1762" i="9"/>
  <c r="T1762" i="9"/>
  <c r="BI1761" i="9"/>
  <c r="BH1761" i="9"/>
  <c r="BG1761" i="9"/>
  <c r="AT1761" i="9"/>
  <c r="AG1761" i="9"/>
  <c r="T1761" i="9"/>
  <c r="BI1760" i="9"/>
  <c r="BH1760" i="9"/>
  <c r="BG1760" i="9"/>
  <c r="AT1760" i="9"/>
  <c r="AG1760" i="9"/>
  <c r="T1760" i="9"/>
  <c r="BH1759" i="9"/>
  <c r="BI1759" i="9" s="1"/>
  <c r="BG1759" i="9"/>
  <c r="AT1759" i="9"/>
  <c r="AG1759" i="9"/>
  <c r="T1759" i="9"/>
  <c r="BH1758" i="9"/>
  <c r="BI1758" i="9" s="1"/>
  <c r="BG1758" i="9"/>
  <c r="AT1758" i="9"/>
  <c r="AG1758" i="9"/>
  <c r="T1758" i="9"/>
  <c r="BI1757" i="9"/>
  <c r="BH1757" i="9"/>
  <c r="BG1757" i="9"/>
  <c r="AT1757" i="9"/>
  <c r="AG1757" i="9"/>
  <c r="T1757" i="9"/>
  <c r="BH1756" i="9"/>
  <c r="BI1756" i="9" s="1"/>
  <c r="BG1756" i="9"/>
  <c r="AT1756" i="9"/>
  <c r="AG1756" i="9"/>
  <c r="T1756" i="9"/>
  <c r="BI1755" i="9"/>
  <c r="BH1755" i="9"/>
  <c r="BG1755" i="9"/>
  <c r="AT1755" i="9"/>
  <c r="AG1755" i="9"/>
  <c r="T1755" i="9"/>
  <c r="BH1754" i="9"/>
  <c r="BI1754" i="9" s="1"/>
  <c r="BG1754" i="9"/>
  <c r="AT1754" i="9"/>
  <c r="AG1754" i="9"/>
  <c r="T1754" i="9"/>
  <c r="BI1753" i="9"/>
  <c r="BH1753" i="9"/>
  <c r="BG1753" i="9"/>
  <c r="AT1753" i="9"/>
  <c r="AG1753" i="9"/>
  <c r="T1753" i="9"/>
  <c r="BH1752" i="9"/>
  <c r="BI1752" i="9" s="1"/>
  <c r="BG1752" i="9"/>
  <c r="AT1752" i="9"/>
  <c r="AG1752" i="9"/>
  <c r="T1752" i="9"/>
  <c r="BH1751" i="9"/>
  <c r="BI1751" i="9" s="1"/>
  <c r="BG1751" i="9"/>
  <c r="AT1751" i="9"/>
  <c r="AG1751" i="9"/>
  <c r="T1751" i="9"/>
  <c r="BH1750" i="9"/>
  <c r="BI1750" i="9" s="1"/>
  <c r="BG1750" i="9"/>
  <c r="AT1750" i="9"/>
  <c r="AG1750" i="9"/>
  <c r="T1750" i="9"/>
  <c r="BH1749" i="9"/>
  <c r="BI1749" i="9" s="1"/>
  <c r="BG1749" i="9"/>
  <c r="AT1749" i="9"/>
  <c r="AG1749" i="9"/>
  <c r="T1749" i="9"/>
  <c r="BI1748" i="9"/>
  <c r="BH1748" i="9"/>
  <c r="BG1748" i="9"/>
  <c r="AT1748" i="9"/>
  <c r="AG1748" i="9"/>
  <c r="T1748" i="9"/>
  <c r="BH1747" i="9"/>
  <c r="BI1747" i="9" s="1"/>
  <c r="BG1747" i="9"/>
  <c r="AT1747" i="9"/>
  <c r="AG1747" i="9"/>
  <c r="T1747" i="9"/>
  <c r="BI1746" i="9"/>
  <c r="BH1746" i="9"/>
  <c r="BG1746" i="9"/>
  <c r="AT1746" i="9"/>
  <c r="AG1746" i="9"/>
  <c r="T1746" i="9"/>
  <c r="BH1745" i="9"/>
  <c r="BI1745" i="9" s="1"/>
  <c r="BG1745" i="9"/>
  <c r="AT1745" i="9"/>
  <c r="AG1745" i="9"/>
  <c r="T1745" i="9"/>
  <c r="BI1744" i="9"/>
  <c r="BH1744" i="9"/>
  <c r="BG1744" i="9"/>
  <c r="AT1744" i="9"/>
  <c r="AG1744" i="9"/>
  <c r="T1744" i="9"/>
  <c r="BH1743" i="9"/>
  <c r="BI1743" i="9" s="1"/>
  <c r="BG1743" i="9"/>
  <c r="AT1743" i="9"/>
  <c r="AG1743" i="9"/>
  <c r="T1743" i="9"/>
  <c r="BI1742" i="9"/>
  <c r="BH1742" i="9"/>
  <c r="BG1742" i="9"/>
  <c r="AT1742" i="9"/>
  <c r="AG1742" i="9"/>
  <c r="T1742" i="9"/>
  <c r="BH1741" i="9"/>
  <c r="BI1741" i="9" s="1"/>
  <c r="BG1741" i="9"/>
  <c r="AT1741" i="9"/>
  <c r="AG1741" i="9"/>
  <c r="T1741" i="9"/>
  <c r="BI1740" i="9"/>
  <c r="BH1740" i="9"/>
  <c r="BG1740" i="9"/>
  <c r="AT1740" i="9"/>
  <c r="AG1740" i="9"/>
  <c r="T1740" i="9"/>
  <c r="BH1739" i="9"/>
  <c r="BI1739" i="9" s="1"/>
  <c r="BG1739" i="9"/>
  <c r="AT1739" i="9"/>
  <c r="AG1739" i="9"/>
  <c r="T1739" i="9"/>
  <c r="BI1738" i="9"/>
  <c r="BH1738" i="9"/>
  <c r="BG1738" i="9"/>
  <c r="AT1738" i="9"/>
  <c r="AG1738" i="9"/>
  <c r="T1738" i="9"/>
  <c r="BH1737" i="9"/>
  <c r="BI1737" i="9" s="1"/>
  <c r="BG1737" i="9"/>
  <c r="AT1737" i="9"/>
  <c r="AG1737" i="9"/>
  <c r="T1737" i="9"/>
  <c r="BI1736" i="9"/>
  <c r="BH1736" i="9"/>
  <c r="BG1736" i="9"/>
  <c r="AT1736" i="9"/>
  <c r="AG1736" i="9"/>
  <c r="T1736" i="9"/>
  <c r="BH1735" i="9"/>
  <c r="BI1735" i="9" s="1"/>
  <c r="BG1735" i="9"/>
  <c r="AT1735" i="9"/>
  <c r="AG1735" i="9"/>
  <c r="T1735" i="9"/>
  <c r="BI1734" i="9"/>
  <c r="BH1734" i="9"/>
  <c r="BG1734" i="9"/>
  <c r="AT1734" i="9"/>
  <c r="AG1734" i="9"/>
  <c r="T1734" i="9"/>
  <c r="BH1733" i="9"/>
  <c r="BI1733" i="9" s="1"/>
  <c r="BG1733" i="9"/>
  <c r="AT1733" i="9"/>
  <c r="AG1733" i="9"/>
  <c r="T1733" i="9"/>
  <c r="BI1732" i="9"/>
  <c r="BH1732" i="9"/>
  <c r="BG1732" i="9"/>
  <c r="AT1732" i="9"/>
  <c r="AG1732" i="9"/>
  <c r="T1732" i="9"/>
  <c r="BH1731" i="9"/>
  <c r="BI1731" i="9" s="1"/>
  <c r="BG1731" i="9"/>
  <c r="AT1731" i="9"/>
  <c r="AG1731" i="9"/>
  <c r="T1731" i="9"/>
  <c r="BI1730" i="9"/>
  <c r="BH1730" i="9"/>
  <c r="BG1730" i="9"/>
  <c r="AT1730" i="9"/>
  <c r="AG1730" i="9"/>
  <c r="T1730" i="9"/>
  <c r="BH1729" i="9"/>
  <c r="BI1729" i="9" s="1"/>
  <c r="BG1729" i="9"/>
  <c r="AT1729" i="9"/>
  <c r="AG1729" i="9"/>
  <c r="T1729" i="9"/>
  <c r="BI1728" i="9"/>
  <c r="BH1728" i="9"/>
  <c r="BG1728" i="9"/>
  <c r="AT1728" i="9"/>
  <c r="AG1728" i="9"/>
  <c r="T1728" i="9"/>
  <c r="BH1727" i="9"/>
  <c r="BI1727" i="9" s="1"/>
  <c r="BG1727" i="9"/>
  <c r="AT1727" i="9"/>
  <c r="AG1727" i="9"/>
  <c r="T1727" i="9"/>
  <c r="BI1726" i="9"/>
  <c r="BH1726" i="9"/>
  <c r="BG1726" i="9"/>
  <c r="AT1726" i="9"/>
  <c r="AG1726" i="9"/>
  <c r="T1726" i="9"/>
  <c r="BH1725" i="9"/>
  <c r="BI1725" i="9" s="1"/>
  <c r="BG1725" i="9"/>
  <c r="AT1725" i="9"/>
  <c r="AG1725" i="9"/>
  <c r="T1725" i="9"/>
  <c r="BI1724" i="9"/>
  <c r="BH1724" i="9"/>
  <c r="BG1724" i="9"/>
  <c r="AT1724" i="9"/>
  <c r="AG1724" i="9"/>
  <c r="T1724" i="9"/>
  <c r="BH1723" i="9"/>
  <c r="BI1723" i="9" s="1"/>
  <c r="BG1723" i="9"/>
  <c r="AT1723" i="9"/>
  <c r="AG1723" i="9"/>
  <c r="T1723" i="9"/>
  <c r="BI1722" i="9"/>
  <c r="BH1722" i="9"/>
  <c r="BG1722" i="9"/>
  <c r="AT1722" i="9"/>
  <c r="AG1722" i="9"/>
  <c r="T1722" i="9"/>
  <c r="BH1721" i="9"/>
  <c r="BI1721" i="9" s="1"/>
  <c r="BG1721" i="9"/>
  <c r="AT1721" i="9"/>
  <c r="AG1721" i="9"/>
  <c r="T1721" i="9"/>
  <c r="BI1720" i="9"/>
  <c r="BH1720" i="9"/>
  <c r="BG1720" i="9"/>
  <c r="AT1720" i="9"/>
  <c r="AG1720" i="9"/>
  <c r="T1720" i="9"/>
  <c r="BH1719" i="9"/>
  <c r="BI1719" i="9" s="1"/>
  <c r="BG1719" i="9"/>
  <c r="AT1719" i="9"/>
  <c r="AG1719" i="9"/>
  <c r="T1719" i="9"/>
  <c r="BI1718" i="9"/>
  <c r="BH1718" i="9"/>
  <c r="BG1718" i="9"/>
  <c r="AT1718" i="9"/>
  <c r="AG1718" i="9"/>
  <c r="T1718" i="9"/>
  <c r="BH1717" i="9"/>
  <c r="BI1717" i="9" s="1"/>
  <c r="BG1717" i="9"/>
  <c r="AT1717" i="9"/>
  <c r="AG1717" i="9"/>
  <c r="T1717" i="9"/>
  <c r="BI1716" i="9"/>
  <c r="BH1716" i="9"/>
  <c r="BG1716" i="9"/>
  <c r="AT1716" i="9"/>
  <c r="AG1716" i="9"/>
  <c r="T1716" i="9"/>
  <c r="BH1715" i="9"/>
  <c r="BI1715" i="9" s="1"/>
  <c r="BG1715" i="9"/>
  <c r="AT1715" i="9"/>
  <c r="AG1715" i="9"/>
  <c r="T1715" i="9"/>
  <c r="BI1714" i="9"/>
  <c r="BH1714" i="9"/>
  <c r="BG1714" i="9"/>
  <c r="AT1714" i="9"/>
  <c r="AG1714" i="9"/>
  <c r="T1714" i="9"/>
  <c r="BH1713" i="9"/>
  <c r="BI1713" i="9" s="1"/>
  <c r="BG1713" i="9"/>
  <c r="AT1713" i="9"/>
  <c r="AG1713" i="9"/>
  <c r="T1713" i="9"/>
  <c r="BI1712" i="9"/>
  <c r="BH1712" i="9"/>
  <c r="BG1712" i="9"/>
  <c r="AT1712" i="9"/>
  <c r="AG1712" i="9"/>
  <c r="T1712" i="9"/>
  <c r="BH1711" i="9"/>
  <c r="BI1711" i="9" s="1"/>
  <c r="BG1711" i="9"/>
  <c r="AT1711" i="9"/>
  <c r="AG1711" i="9"/>
  <c r="T1711" i="9"/>
  <c r="BI1710" i="9"/>
  <c r="BH1710" i="9"/>
  <c r="BG1710" i="9"/>
  <c r="AT1710" i="9"/>
  <c r="AG1710" i="9"/>
  <c r="T1710" i="9"/>
  <c r="BH1709" i="9"/>
  <c r="BI1709" i="9" s="1"/>
  <c r="BG1709" i="9"/>
  <c r="AT1709" i="9"/>
  <c r="AG1709" i="9"/>
  <c r="T1709" i="9"/>
  <c r="BI1708" i="9"/>
  <c r="BH1708" i="9"/>
  <c r="BG1708" i="9"/>
  <c r="AT1708" i="9"/>
  <c r="AG1708" i="9"/>
  <c r="T1708" i="9"/>
  <c r="BH1707" i="9"/>
  <c r="BI1707" i="9" s="1"/>
  <c r="BG1707" i="9"/>
  <c r="AT1707" i="9"/>
  <c r="AG1707" i="9"/>
  <c r="T1707" i="9"/>
  <c r="BI1706" i="9"/>
  <c r="BH1706" i="9"/>
  <c r="BG1706" i="9"/>
  <c r="AT1706" i="9"/>
  <c r="AG1706" i="9"/>
  <c r="T1706" i="9"/>
  <c r="BH1705" i="9"/>
  <c r="BI1705" i="9" s="1"/>
  <c r="BG1705" i="9"/>
  <c r="AT1705" i="9"/>
  <c r="AG1705" i="9"/>
  <c r="T1705" i="9"/>
  <c r="BI1704" i="9"/>
  <c r="BH1704" i="9"/>
  <c r="BG1704" i="9"/>
  <c r="AT1704" i="9"/>
  <c r="AG1704" i="9"/>
  <c r="T1704" i="9"/>
  <c r="BH1703" i="9"/>
  <c r="BI1703" i="9" s="1"/>
  <c r="BG1703" i="9"/>
  <c r="AT1703" i="9"/>
  <c r="AG1703" i="9"/>
  <c r="T1703" i="9"/>
  <c r="BI1702" i="9"/>
  <c r="BH1702" i="9"/>
  <c r="BG1702" i="9"/>
  <c r="AT1702" i="9"/>
  <c r="AG1702" i="9"/>
  <c r="T1702" i="9"/>
  <c r="BH1701" i="9"/>
  <c r="BI1701" i="9" s="1"/>
  <c r="BG1701" i="9"/>
  <c r="AT1701" i="9"/>
  <c r="AG1701" i="9"/>
  <c r="T1701" i="9"/>
  <c r="BI1700" i="9"/>
  <c r="BH1700" i="9"/>
  <c r="BG1700" i="9"/>
  <c r="AT1700" i="9"/>
  <c r="AG1700" i="9"/>
  <c r="T1700" i="9"/>
  <c r="BH1699" i="9"/>
  <c r="BI1699" i="9" s="1"/>
  <c r="BG1699" i="9"/>
  <c r="AT1699" i="9"/>
  <c r="AG1699" i="9"/>
  <c r="T1699" i="9"/>
  <c r="BI1698" i="9"/>
  <c r="BH1698" i="9"/>
  <c r="BG1698" i="9"/>
  <c r="AT1698" i="9"/>
  <c r="AG1698" i="9"/>
  <c r="T1698" i="9"/>
  <c r="BH1697" i="9"/>
  <c r="BI1697" i="9" s="1"/>
  <c r="BG1697" i="9"/>
  <c r="AT1697" i="9"/>
  <c r="AG1697" i="9"/>
  <c r="T1697" i="9"/>
  <c r="BI1696" i="9"/>
  <c r="BH1696" i="9"/>
  <c r="BG1696" i="9"/>
  <c r="AT1696" i="9"/>
  <c r="AG1696" i="9"/>
  <c r="T1696" i="9"/>
  <c r="BH1695" i="9"/>
  <c r="BI1695" i="9" s="1"/>
  <c r="BG1695" i="9"/>
  <c r="AT1695" i="9"/>
  <c r="AG1695" i="9"/>
  <c r="T1695" i="9"/>
  <c r="BI1694" i="9"/>
  <c r="BH1694" i="9"/>
  <c r="BG1694" i="9"/>
  <c r="AT1694" i="9"/>
  <c r="AG1694" i="9"/>
  <c r="T1694" i="9"/>
  <c r="BH1693" i="9"/>
  <c r="BI1693" i="9" s="1"/>
  <c r="BG1693" i="9"/>
  <c r="AT1693" i="9"/>
  <c r="AG1693" i="9"/>
  <c r="T1693" i="9"/>
  <c r="BI1692" i="9"/>
  <c r="BH1692" i="9"/>
  <c r="BG1692" i="9"/>
  <c r="AT1692" i="9"/>
  <c r="AG1692" i="9"/>
  <c r="T1692" i="9"/>
  <c r="BH1691" i="9"/>
  <c r="BI1691" i="9" s="1"/>
  <c r="BG1691" i="9"/>
  <c r="AT1691" i="9"/>
  <c r="AG1691" i="9"/>
  <c r="T1691" i="9"/>
  <c r="BI1690" i="9"/>
  <c r="BH1690" i="9"/>
  <c r="BG1690" i="9"/>
  <c r="AT1690" i="9"/>
  <c r="AG1690" i="9"/>
  <c r="T1690" i="9"/>
  <c r="BH1689" i="9"/>
  <c r="BI1689" i="9" s="1"/>
  <c r="BG1689" i="9"/>
  <c r="AT1689" i="9"/>
  <c r="AG1689" i="9"/>
  <c r="T1689" i="9"/>
  <c r="BI1688" i="9"/>
  <c r="BH1688" i="9"/>
  <c r="BG1688" i="9"/>
  <c r="AT1688" i="9"/>
  <c r="AG1688" i="9"/>
  <c r="T1688" i="9"/>
  <c r="BH1687" i="9"/>
  <c r="BI1687" i="9" s="1"/>
  <c r="BG1687" i="9"/>
  <c r="AT1687" i="9"/>
  <c r="AG1687" i="9"/>
  <c r="T1687" i="9"/>
  <c r="BI1686" i="9"/>
  <c r="BH1686" i="9"/>
  <c r="BG1686" i="9"/>
  <c r="AT1686" i="9"/>
  <c r="AG1686" i="9"/>
  <c r="T1686" i="9"/>
  <c r="BH1685" i="9"/>
  <c r="BI1685" i="9" s="1"/>
  <c r="BG1685" i="9"/>
  <c r="AT1685" i="9"/>
  <c r="AG1685" i="9"/>
  <c r="T1685" i="9"/>
  <c r="BI1684" i="9"/>
  <c r="BH1684" i="9"/>
  <c r="BG1684" i="9"/>
  <c r="AT1684" i="9"/>
  <c r="AG1684" i="9"/>
  <c r="T1684" i="9"/>
  <c r="BH1683" i="9"/>
  <c r="BI1683" i="9" s="1"/>
  <c r="BG1683" i="9"/>
  <c r="AT1683" i="9"/>
  <c r="AG1683" i="9"/>
  <c r="T1683" i="9"/>
  <c r="BI1682" i="9"/>
  <c r="BH1682" i="9"/>
  <c r="BG1682" i="9"/>
  <c r="AT1682" i="9"/>
  <c r="AG1682" i="9"/>
  <c r="T1682" i="9"/>
  <c r="BH1681" i="9"/>
  <c r="BI1681" i="9" s="1"/>
  <c r="BG1681" i="9"/>
  <c r="AT1681" i="9"/>
  <c r="AG1681" i="9"/>
  <c r="T1681" i="9"/>
  <c r="BI1680" i="9"/>
  <c r="BH1680" i="9"/>
  <c r="BG1680" i="9"/>
  <c r="AT1680" i="9"/>
  <c r="AG1680" i="9"/>
  <c r="T1680" i="9"/>
  <c r="BH1679" i="9"/>
  <c r="BI1679" i="9" s="1"/>
  <c r="BG1679" i="9"/>
  <c r="AT1679" i="9"/>
  <c r="AG1679" i="9"/>
  <c r="T1679" i="9"/>
  <c r="BI1678" i="9"/>
  <c r="BH1678" i="9"/>
  <c r="BG1678" i="9"/>
  <c r="AT1678" i="9"/>
  <c r="AG1678" i="9"/>
  <c r="T1678" i="9"/>
  <c r="BH1677" i="9"/>
  <c r="BI1677" i="9" s="1"/>
  <c r="BG1677" i="9"/>
  <c r="AT1677" i="9"/>
  <c r="AG1677" i="9"/>
  <c r="T1677" i="9"/>
  <c r="BI1676" i="9"/>
  <c r="BH1676" i="9"/>
  <c r="BG1676" i="9"/>
  <c r="AT1676" i="9"/>
  <c r="AG1676" i="9"/>
  <c r="T1676" i="9"/>
  <c r="BH1675" i="9"/>
  <c r="BI1675" i="9" s="1"/>
  <c r="BG1675" i="9"/>
  <c r="AT1675" i="9"/>
  <c r="AG1675" i="9"/>
  <c r="T1675" i="9"/>
  <c r="BI1674" i="9"/>
  <c r="BH1674" i="9"/>
  <c r="BG1674" i="9"/>
  <c r="AT1674" i="9"/>
  <c r="AG1674" i="9"/>
  <c r="T1674" i="9"/>
  <c r="BH1673" i="9"/>
  <c r="BI1673" i="9" s="1"/>
  <c r="BG1673" i="9"/>
  <c r="AT1673" i="9"/>
  <c r="AG1673" i="9"/>
  <c r="T1673" i="9"/>
  <c r="BI1672" i="9"/>
  <c r="BH1672" i="9"/>
  <c r="BG1672" i="9"/>
  <c r="AT1672" i="9"/>
  <c r="AG1672" i="9"/>
  <c r="T1672" i="9"/>
  <c r="BH1671" i="9"/>
  <c r="BI1671" i="9" s="1"/>
  <c r="BG1671" i="9"/>
  <c r="AT1671" i="9"/>
  <c r="AG1671" i="9"/>
  <c r="T1671" i="9"/>
  <c r="BI1670" i="9"/>
  <c r="BH1670" i="9"/>
  <c r="BG1670" i="9"/>
  <c r="AT1670" i="9"/>
  <c r="AG1670" i="9"/>
  <c r="T1670" i="9"/>
  <c r="BH1669" i="9"/>
  <c r="BI1669" i="9" s="1"/>
  <c r="BG1669" i="9"/>
  <c r="AT1669" i="9"/>
  <c r="AG1669" i="9"/>
  <c r="T1669" i="9"/>
  <c r="BI1668" i="9"/>
  <c r="BH1668" i="9"/>
  <c r="BG1668" i="9"/>
  <c r="AT1668" i="9"/>
  <c r="AG1668" i="9"/>
  <c r="T1668" i="9"/>
  <c r="BH1667" i="9"/>
  <c r="BI1667" i="9" s="1"/>
  <c r="BG1667" i="9"/>
  <c r="AT1667" i="9"/>
  <c r="AG1667" i="9"/>
  <c r="T1667" i="9"/>
  <c r="BI1666" i="9"/>
  <c r="BH1666" i="9"/>
  <c r="BG1666" i="9"/>
  <c r="AT1666" i="9"/>
  <c r="AG1666" i="9"/>
  <c r="T1666" i="9"/>
  <c r="BH1665" i="9"/>
  <c r="BI1665" i="9" s="1"/>
  <c r="BG1665" i="9"/>
  <c r="AT1665" i="9"/>
  <c r="AG1665" i="9"/>
  <c r="T1665" i="9"/>
  <c r="BI1664" i="9"/>
  <c r="BH1664" i="9"/>
  <c r="BG1664" i="9"/>
  <c r="AT1664" i="9"/>
  <c r="AG1664" i="9"/>
  <c r="T1664" i="9"/>
  <c r="BH1663" i="9"/>
  <c r="BI1663" i="9" s="1"/>
  <c r="BG1663" i="9"/>
  <c r="AT1663" i="9"/>
  <c r="AG1663" i="9"/>
  <c r="T1663" i="9"/>
  <c r="BI1662" i="9"/>
  <c r="BH1662" i="9"/>
  <c r="BG1662" i="9"/>
  <c r="AT1662" i="9"/>
  <c r="AG1662" i="9"/>
  <c r="T1662" i="9"/>
  <c r="BH1661" i="9"/>
  <c r="BI1661" i="9" s="1"/>
  <c r="BG1661" i="9"/>
  <c r="AT1661" i="9"/>
  <c r="AG1661" i="9"/>
  <c r="T1661" i="9"/>
  <c r="BI1660" i="9"/>
  <c r="BH1660" i="9"/>
  <c r="BG1660" i="9"/>
  <c r="AT1660" i="9"/>
  <c r="AG1660" i="9"/>
  <c r="T1660" i="9"/>
  <c r="BH1659" i="9"/>
  <c r="BI1659" i="9" s="1"/>
  <c r="BG1659" i="9"/>
  <c r="AT1659" i="9"/>
  <c r="AG1659" i="9"/>
  <c r="T1659" i="9"/>
  <c r="BI1658" i="9"/>
  <c r="BH1658" i="9"/>
  <c r="BG1658" i="9"/>
  <c r="AT1658" i="9"/>
  <c r="AG1658" i="9"/>
  <c r="T1658" i="9"/>
  <c r="BH1657" i="9"/>
  <c r="BI1657" i="9" s="1"/>
  <c r="BG1657" i="9"/>
  <c r="AT1657" i="9"/>
  <c r="AG1657" i="9"/>
  <c r="T1657" i="9"/>
  <c r="BI1656" i="9"/>
  <c r="BH1656" i="9"/>
  <c r="BG1656" i="9"/>
  <c r="AT1656" i="9"/>
  <c r="AG1656" i="9"/>
  <c r="T1656" i="9"/>
  <c r="BH1655" i="9"/>
  <c r="BI1655" i="9" s="1"/>
  <c r="BG1655" i="9"/>
  <c r="AT1655" i="9"/>
  <c r="AG1655" i="9"/>
  <c r="T1655" i="9"/>
  <c r="BI1654" i="9"/>
  <c r="BH1654" i="9"/>
  <c r="BG1654" i="9"/>
  <c r="AT1654" i="9"/>
  <c r="AG1654" i="9"/>
  <c r="T1654" i="9"/>
  <c r="BH1653" i="9"/>
  <c r="BI1653" i="9" s="1"/>
  <c r="BG1653" i="9"/>
  <c r="AT1653" i="9"/>
  <c r="AG1653" i="9"/>
  <c r="T1653" i="9"/>
  <c r="BI1652" i="9"/>
  <c r="BH1652" i="9"/>
  <c r="BG1652" i="9"/>
  <c r="AT1652" i="9"/>
  <c r="AG1652" i="9"/>
  <c r="T1652" i="9"/>
  <c r="BH1651" i="9"/>
  <c r="BI1651" i="9" s="1"/>
  <c r="BG1651" i="9"/>
  <c r="AT1651" i="9"/>
  <c r="AG1651" i="9"/>
  <c r="T1651" i="9"/>
  <c r="BI1650" i="9"/>
  <c r="BH1650" i="9"/>
  <c r="BG1650" i="9"/>
  <c r="AT1650" i="9"/>
  <c r="AG1650" i="9"/>
  <c r="T1650" i="9"/>
  <c r="BH1649" i="9"/>
  <c r="BI1649" i="9" s="1"/>
  <c r="BG1649" i="9"/>
  <c r="AT1649" i="9"/>
  <c r="AG1649" i="9"/>
  <c r="T1649" i="9"/>
  <c r="BI1648" i="9"/>
  <c r="BH1648" i="9"/>
  <c r="BG1648" i="9"/>
  <c r="AT1648" i="9"/>
  <c r="AG1648" i="9"/>
  <c r="T1648" i="9"/>
  <c r="BH1647" i="9"/>
  <c r="BI1647" i="9" s="1"/>
  <c r="BG1647" i="9"/>
  <c r="AT1647" i="9"/>
  <c r="AG1647" i="9"/>
  <c r="T1647" i="9"/>
  <c r="BI1646" i="9"/>
  <c r="BH1646" i="9"/>
  <c r="BG1646" i="9"/>
  <c r="AT1646" i="9"/>
  <c r="AG1646" i="9"/>
  <c r="T1646" i="9"/>
  <c r="BH1645" i="9"/>
  <c r="BI1645" i="9" s="1"/>
  <c r="BG1645" i="9"/>
  <c r="AT1645" i="9"/>
  <c r="AG1645" i="9"/>
  <c r="T1645" i="9"/>
  <c r="BI1644" i="9"/>
  <c r="BH1644" i="9"/>
  <c r="BG1644" i="9"/>
  <c r="AT1644" i="9"/>
  <c r="AG1644" i="9"/>
  <c r="T1644" i="9"/>
  <c r="BH1643" i="9"/>
  <c r="BI1643" i="9" s="1"/>
  <c r="BG1643" i="9"/>
  <c r="AT1643" i="9"/>
  <c r="AG1643" i="9"/>
  <c r="T1643" i="9"/>
  <c r="BI1642" i="9"/>
  <c r="BH1642" i="9"/>
  <c r="BG1642" i="9"/>
  <c r="AT1642" i="9"/>
  <c r="AG1642" i="9"/>
  <c r="T1642" i="9"/>
  <c r="BH1641" i="9"/>
  <c r="BI1641" i="9" s="1"/>
  <c r="BG1641" i="9"/>
  <c r="AT1641" i="9"/>
  <c r="AG1641" i="9"/>
  <c r="T1641" i="9"/>
  <c r="BI1640" i="9"/>
  <c r="BH1640" i="9"/>
  <c r="BG1640" i="9"/>
  <c r="AT1640" i="9"/>
  <c r="AG1640" i="9"/>
  <c r="T1640" i="9"/>
  <c r="BH1639" i="9"/>
  <c r="BI1639" i="9" s="1"/>
  <c r="BG1639" i="9"/>
  <c r="AT1639" i="9"/>
  <c r="AG1639" i="9"/>
  <c r="T1639" i="9"/>
  <c r="BI1638" i="9"/>
  <c r="BH1638" i="9"/>
  <c r="BG1638" i="9"/>
  <c r="AT1638" i="9"/>
  <c r="AG1638" i="9"/>
  <c r="T1638" i="9"/>
  <c r="BH1637" i="9"/>
  <c r="BI1637" i="9" s="1"/>
  <c r="BG1637" i="9"/>
  <c r="AT1637" i="9"/>
  <c r="AG1637" i="9"/>
  <c r="T1637" i="9"/>
  <c r="BI1636" i="9"/>
  <c r="BH1636" i="9"/>
  <c r="BG1636" i="9"/>
  <c r="AT1636" i="9"/>
  <c r="AG1636" i="9"/>
  <c r="T1636" i="9"/>
  <c r="BH1635" i="9"/>
  <c r="BI1635" i="9" s="1"/>
  <c r="BG1635" i="9"/>
  <c r="AT1635" i="9"/>
  <c r="AG1635" i="9"/>
  <c r="T1635" i="9"/>
  <c r="BI1634" i="9"/>
  <c r="BH1634" i="9"/>
  <c r="BG1634" i="9"/>
  <c r="AT1634" i="9"/>
  <c r="AG1634" i="9"/>
  <c r="T1634" i="9"/>
  <c r="BH1633" i="9"/>
  <c r="BI1633" i="9" s="1"/>
  <c r="BG1633" i="9"/>
  <c r="AT1633" i="9"/>
  <c r="AG1633" i="9"/>
  <c r="T1633" i="9"/>
  <c r="BI1632" i="9"/>
  <c r="BH1632" i="9"/>
  <c r="BG1632" i="9"/>
  <c r="AT1632" i="9"/>
  <c r="AG1632" i="9"/>
  <c r="T1632" i="9"/>
  <c r="BH1631" i="9"/>
  <c r="BI1631" i="9" s="1"/>
  <c r="BG1631" i="9"/>
  <c r="AT1631" i="9"/>
  <c r="AG1631" i="9"/>
  <c r="T1631" i="9"/>
  <c r="BI1630" i="9"/>
  <c r="BH1630" i="9"/>
  <c r="BG1630" i="9"/>
  <c r="AT1630" i="9"/>
  <c r="AG1630" i="9"/>
  <c r="T1630" i="9"/>
  <c r="BH1629" i="9"/>
  <c r="BI1629" i="9" s="1"/>
  <c r="BG1629" i="9"/>
  <c r="AT1629" i="9"/>
  <c r="AG1629" i="9"/>
  <c r="T1629" i="9"/>
  <c r="BI1628" i="9"/>
  <c r="BH1628" i="9"/>
  <c r="BG1628" i="9"/>
  <c r="AT1628" i="9"/>
  <c r="AG1628" i="9"/>
  <c r="T1628" i="9"/>
  <c r="BH1627" i="9"/>
  <c r="BI1627" i="9" s="1"/>
  <c r="BG1627" i="9"/>
  <c r="AT1627" i="9"/>
  <c r="AG1627" i="9"/>
  <c r="T1627" i="9"/>
  <c r="BI1626" i="9"/>
  <c r="BH1626" i="9"/>
  <c r="BG1626" i="9"/>
  <c r="AT1626" i="9"/>
  <c r="AG1626" i="9"/>
  <c r="T1626" i="9"/>
  <c r="BH1625" i="9"/>
  <c r="BI1625" i="9" s="1"/>
  <c r="BG1625" i="9"/>
  <c r="AT1625" i="9"/>
  <c r="AG1625" i="9"/>
  <c r="T1625" i="9"/>
  <c r="BI1624" i="9"/>
  <c r="BH1624" i="9"/>
  <c r="BG1624" i="9"/>
  <c r="AT1624" i="9"/>
  <c r="AG1624" i="9"/>
  <c r="T1624" i="9"/>
  <c r="BH1623" i="9"/>
  <c r="BI1623" i="9" s="1"/>
  <c r="BG1623" i="9"/>
  <c r="AT1623" i="9"/>
  <c r="AG1623" i="9"/>
  <c r="T1623" i="9"/>
  <c r="BI1622" i="9"/>
  <c r="BH1622" i="9"/>
  <c r="BG1622" i="9"/>
  <c r="AT1622" i="9"/>
  <c r="AG1622" i="9"/>
  <c r="T1622" i="9"/>
  <c r="BH1621" i="9"/>
  <c r="BI1621" i="9" s="1"/>
  <c r="BG1621" i="9"/>
  <c r="AT1621" i="9"/>
  <c r="AG1621" i="9"/>
  <c r="T1621" i="9"/>
  <c r="BI1620" i="9"/>
  <c r="BH1620" i="9"/>
  <c r="BG1620" i="9"/>
  <c r="AT1620" i="9"/>
  <c r="AG1620" i="9"/>
  <c r="T1620" i="9"/>
  <c r="BH1619" i="9"/>
  <c r="BI1619" i="9" s="1"/>
  <c r="BG1619" i="9"/>
  <c r="AT1619" i="9"/>
  <c r="AG1619" i="9"/>
  <c r="T1619" i="9"/>
  <c r="BI1618" i="9"/>
  <c r="BH1618" i="9"/>
  <c r="BG1618" i="9"/>
  <c r="AT1618" i="9"/>
  <c r="AG1618" i="9"/>
  <c r="T1618" i="9"/>
  <c r="BH1617" i="9"/>
  <c r="BI1617" i="9" s="1"/>
  <c r="BG1617" i="9"/>
  <c r="AT1617" i="9"/>
  <c r="AG1617" i="9"/>
  <c r="T1617" i="9"/>
  <c r="BI1616" i="9"/>
  <c r="BH1616" i="9"/>
  <c r="BG1616" i="9"/>
  <c r="AT1616" i="9"/>
  <c r="AG1616" i="9"/>
  <c r="T1616" i="9"/>
  <c r="BH1615" i="9"/>
  <c r="BI1615" i="9" s="1"/>
  <c r="BG1615" i="9"/>
  <c r="AT1615" i="9"/>
  <c r="AG1615" i="9"/>
  <c r="T1615" i="9"/>
  <c r="BI1614" i="9"/>
  <c r="BH1614" i="9"/>
  <c r="BG1614" i="9"/>
  <c r="AT1614" i="9"/>
  <c r="AG1614" i="9"/>
  <c r="T1614" i="9"/>
  <c r="BH1613" i="9"/>
  <c r="BI1613" i="9" s="1"/>
  <c r="BG1613" i="9"/>
  <c r="AT1613" i="9"/>
  <c r="AG1613" i="9"/>
  <c r="T1613" i="9"/>
  <c r="BI1612" i="9"/>
  <c r="BH1612" i="9"/>
  <c r="BG1612" i="9"/>
  <c r="AT1612" i="9"/>
  <c r="AG1612" i="9"/>
  <c r="T1612" i="9"/>
  <c r="BH1611" i="9"/>
  <c r="BI1611" i="9" s="1"/>
  <c r="BG1611" i="9"/>
  <c r="AT1611" i="9"/>
  <c r="AG1611" i="9"/>
  <c r="T1611" i="9"/>
  <c r="BI1610" i="9"/>
  <c r="BH1610" i="9"/>
  <c r="BG1610" i="9"/>
  <c r="AT1610" i="9"/>
  <c r="AG1610" i="9"/>
  <c r="T1610" i="9"/>
  <c r="BH1609" i="9"/>
  <c r="BI1609" i="9" s="1"/>
  <c r="BG1609" i="9"/>
  <c r="AT1609" i="9"/>
  <c r="AG1609" i="9"/>
  <c r="T1609" i="9"/>
  <c r="BI1608" i="9"/>
  <c r="BH1608" i="9"/>
  <c r="BG1608" i="9"/>
  <c r="AT1608" i="9"/>
  <c r="AG1608" i="9"/>
  <c r="T1608" i="9"/>
  <c r="BH1607" i="9"/>
  <c r="BI1607" i="9" s="1"/>
  <c r="BG1607" i="9"/>
  <c r="AT1607" i="9"/>
  <c r="AG1607" i="9"/>
  <c r="T1607" i="9"/>
  <c r="BI1606" i="9"/>
  <c r="BH1606" i="9"/>
  <c r="BG1606" i="9"/>
  <c r="AT1606" i="9"/>
  <c r="AG1606" i="9"/>
  <c r="T1606" i="9"/>
  <c r="BH1605" i="9"/>
  <c r="BI1605" i="9" s="1"/>
  <c r="BG1605" i="9"/>
  <c r="AT1605" i="9"/>
  <c r="AG1605" i="9"/>
  <c r="T1605" i="9"/>
  <c r="BI1604" i="9"/>
  <c r="BH1604" i="9"/>
  <c r="BG1604" i="9"/>
  <c r="AT1604" i="9"/>
  <c r="AG1604" i="9"/>
  <c r="T1604" i="9"/>
  <c r="BH1603" i="9"/>
  <c r="BI1603" i="9" s="1"/>
  <c r="BG1603" i="9"/>
  <c r="AT1603" i="9"/>
  <c r="AG1603" i="9"/>
  <c r="T1603" i="9"/>
  <c r="BI1602" i="9"/>
  <c r="BH1602" i="9"/>
  <c r="BG1602" i="9"/>
  <c r="AT1602" i="9"/>
  <c r="AG1602" i="9"/>
  <c r="T1602" i="9"/>
  <c r="BH1601" i="9"/>
  <c r="BI1601" i="9" s="1"/>
  <c r="BG1601" i="9"/>
  <c r="AT1601" i="9"/>
  <c r="AG1601" i="9"/>
  <c r="T1601" i="9"/>
  <c r="BI1600" i="9"/>
  <c r="BH1600" i="9"/>
  <c r="BG1600" i="9"/>
  <c r="AT1600" i="9"/>
  <c r="AG1600" i="9"/>
  <c r="T1600" i="9"/>
  <c r="BH1599" i="9"/>
  <c r="BI1599" i="9" s="1"/>
  <c r="BG1599" i="9"/>
  <c r="AT1599" i="9"/>
  <c r="AG1599" i="9"/>
  <c r="T1599" i="9"/>
  <c r="BI1598" i="9"/>
  <c r="BH1598" i="9"/>
  <c r="BG1598" i="9"/>
  <c r="AT1598" i="9"/>
  <c r="AG1598" i="9"/>
  <c r="T1598" i="9"/>
  <c r="BH1597" i="9"/>
  <c r="BI1597" i="9" s="1"/>
  <c r="BG1597" i="9"/>
  <c r="AT1597" i="9"/>
  <c r="AG1597" i="9"/>
  <c r="T1597" i="9"/>
  <c r="BI1596" i="9"/>
  <c r="BH1596" i="9"/>
  <c r="BG1596" i="9"/>
  <c r="AT1596" i="9"/>
  <c r="AG1596" i="9"/>
  <c r="T1596" i="9"/>
  <c r="BH1595" i="9"/>
  <c r="BI1595" i="9" s="1"/>
  <c r="BG1595" i="9"/>
  <c r="AT1595" i="9"/>
  <c r="AG1595" i="9"/>
  <c r="T1595" i="9"/>
  <c r="BI1594" i="9"/>
  <c r="BH1594" i="9"/>
  <c r="BG1594" i="9"/>
  <c r="AT1594" i="9"/>
  <c r="AG1594" i="9"/>
  <c r="T1594" i="9"/>
  <c r="BH1593" i="9"/>
  <c r="BI1593" i="9" s="1"/>
  <c r="BG1593" i="9"/>
  <c r="AT1593" i="9"/>
  <c r="AG1593" i="9"/>
  <c r="T1593" i="9"/>
  <c r="BI1592" i="9"/>
  <c r="BH1592" i="9"/>
  <c r="BG1592" i="9"/>
  <c r="AT1592" i="9"/>
  <c r="AG1592" i="9"/>
  <c r="T1592" i="9"/>
  <c r="BH1591" i="9"/>
  <c r="BI1591" i="9" s="1"/>
  <c r="BG1591" i="9"/>
  <c r="AT1591" i="9"/>
  <c r="AG1591" i="9"/>
  <c r="T1591" i="9"/>
  <c r="BI1590" i="9"/>
  <c r="BH1590" i="9"/>
  <c r="BG1590" i="9"/>
  <c r="AT1590" i="9"/>
  <c r="AG1590" i="9"/>
  <c r="T1590" i="9"/>
  <c r="BH1589" i="9"/>
  <c r="BI1589" i="9" s="1"/>
  <c r="BG1589" i="9"/>
  <c r="AT1589" i="9"/>
  <c r="AG1589" i="9"/>
  <c r="T1589" i="9"/>
  <c r="BI1588" i="9"/>
  <c r="BH1588" i="9"/>
  <c r="BG1588" i="9"/>
  <c r="AT1588" i="9"/>
  <c r="AG1588" i="9"/>
  <c r="T1588" i="9"/>
  <c r="BH1587" i="9"/>
  <c r="BI1587" i="9" s="1"/>
  <c r="BG1587" i="9"/>
  <c r="AT1587" i="9"/>
  <c r="AG1587" i="9"/>
  <c r="T1587" i="9"/>
  <c r="BI1586" i="9"/>
  <c r="BH1586" i="9"/>
  <c r="BG1586" i="9"/>
  <c r="AT1586" i="9"/>
  <c r="AG1586" i="9"/>
  <c r="T1586" i="9"/>
  <c r="BH1585" i="9"/>
  <c r="BI1585" i="9" s="1"/>
  <c r="BG1585" i="9"/>
  <c r="AT1585" i="9"/>
  <c r="AG1585" i="9"/>
  <c r="T1585" i="9"/>
  <c r="BI1584" i="9"/>
  <c r="BH1584" i="9"/>
  <c r="BG1584" i="9"/>
  <c r="AT1584" i="9"/>
  <c r="AG1584" i="9"/>
  <c r="T1584" i="9"/>
  <c r="BH1583" i="9"/>
  <c r="BI1583" i="9" s="1"/>
  <c r="BG1583" i="9"/>
  <c r="AT1583" i="9"/>
  <c r="AG1583" i="9"/>
  <c r="T1583" i="9"/>
  <c r="BI1582" i="9"/>
  <c r="BH1582" i="9"/>
  <c r="BG1582" i="9"/>
  <c r="AT1582" i="9"/>
  <c r="AG1582" i="9"/>
  <c r="T1582" i="9"/>
  <c r="BH1581" i="9"/>
  <c r="BI1581" i="9" s="1"/>
  <c r="BG1581" i="9"/>
  <c r="AT1581" i="9"/>
  <c r="AG1581" i="9"/>
  <c r="T1581" i="9"/>
  <c r="BI1580" i="9"/>
  <c r="BH1580" i="9"/>
  <c r="BG1580" i="9"/>
  <c r="AT1580" i="9"/>
  <c r="AG1580" i="9"/>
  <c r="T1580" i="9"/>
  <c r="BH1579" i="9"/>
  <c r="BI1579" i="9" s="1"/>
  <c r="BG1579" i="9"/>
  <c r="AT1579" i="9"/>
  <c r="AG1579" i="9"/>
  <c r="T1579" i="9"/>
  <c r="BI1578" i="9"/>
  <c r="BH1578" i="9"/>
  <c r="BG1578" i="9"/>
  <c r="AT1578" i="9"/>
  <c r="AG1578" i="9"/>
  <c r="T1578" i="9"/>
  <c r="BH1577" i="9"/>
  <c r="BI1577" i="9" s="1"/>
  <c r="BG1577" i="9"/>
  <c r="AT1577" i="9"/>
  <c r="AG1577" i="9"/>
  <c r="T1577" i="9"/>
  <c r="BI1576" i="9"/>
  <c r="BH1576" i="9"/>
  <c r="BG1576" i="9"/>
  <c r="AT1576" i="9"/>
  <c r="AG1576" i="9"/>
  <c r="T1576" i="9"/>
  <c r="BH1575" i="9"/>
  <c r="BI1575" i="9" s="1"/>
  <c r="BG1575" i="9"/>
  <c r="AT1575" i="9"/>
  <c r="AG1575" i="9"/>
  <c r="T1575" i="9"/>
  <c r="BI1574" i="9"/>
  <c r="BH1574" i="9"/>
  <c r="BG1574" i="9"/>
  <c r="AT1574" i="9"/>
  <c r="AG1574" i="9"/>
  <c r="T1574" i="9"/>
  <c r="BH1573" i="9"/>
  <c r="BI1573" i="9" s="1"/>
  <c r="BG1573" i="9"/>
  <c r="AT1573" i="9"/>
  <c r="AG1573" i="9"/>
  <c r="T1573" i="9"/>
  <c r="BI1572" i="9"/>
  <c r="BH1572" i="9"/>
  <c r="BG1572" i="9"/>
  <c r="AT1572" i="9"/>
  <c r="AG1572" i="9"/>
  <c r="T1572" i="9"/>
  <c r="BH1571" i="9"/>
  <c r="BI1571" i="9" s="1"/>
  <c r="BG1571" i="9"/>
  <c r="AT1571" i="9"/>
  <c r="AG1571" i="9"/>
  <c r="T1571" i="9"/>
  <c r="BI1570" i="9"/>
  <c r="BH1570" i="9"/>
  <c r="BG1570" i="9"/>
  <c r="AT1570" i="9"/>
  <c r="AG1570" i="9"/>
  <c r="T1570" i="9"/>
  <c r="BH1569" i="9"/>
  <c r="BI1569" i="9" s="1"/>
  <c r="BG1569" i="9"/>
  <c r="AT1569" i="9"/>
  <c r="AG1569" i="9"/>
  <c r="T1569" i="9"/>
  <c r="BI1568" i="9"/>
  <c r="BH1568" i="9"/>
  <c r="BG1568" i="9"/>
  <c r="AT1568" i="9"/>
  <c r="AG1568" i="9"/>
  <c r="T1568" i="9"/>
  <c r="BH1567" i="9"/>
  <c r="BI1567" i="9" s="1"/>
  <c r="BG1567" i="9"/>
  <c r="AT1567" i="9"/>
  <c r="AG1567" i="9"/>
  <c r="T1567" i="9"/>
  <c r="BI1566" i="9"/>
  <c r="BH1566" i="9"/>
  <c r="BG1566" i="9"/>
  <c r="AT1566" i="9"/>
  <c r="AG1566" i="9"/>
  <c r="T1566" i="9"/>
  <c r="BH1565" i="9"/>
  <c r="BI1565" i="9" s="1"/>
  <c r="BG1565" i="9"/>
  <c r="AT1565" i="9"/>
  <c r="AG1565" i="9"/>
  <c r="T1565" i="9"/>
  <c r="BI1564" i="9"/>
  <c r="BH1564" i="9"/>
  <c r="BG1564" i="9"/>
  <c r="AT1564" i="9"/>
  <c r="AG1564" i="9"/>
  <c r="T1564" i="9"/>
  <c r="BH1563" i="9"/>
  <c r="BI1563" i="9" s="1"/>
  <c r="BG1563" i="9"/>
  <c r="AT1563" i="9"/>
  <c r="AG1563" i="9"/>
  <c r="T1563" i="9"/>
  <c r="BI1562" i="9"/>
  <c r="BH1562" i="9"/>
  <c r="BG1562" i="9"/>
  <c r="AT1562" i="9"/>
  <c r="AG1562" i="9"/>
  <c r="T1562" i="9"/>
  <c r="BH1561" i="9"/>
  <c r="BI1561" i="9" s="1"/>
  <c r="BG1561" i="9"/>
  <c r="AT1561" i="9"/>
  <c r="AG1561" i="9"/>
  <c r="T1561" i="9"/>
  <c r="BI1560" i="9"/>
  <c r="BH1560" i="9"/>
  <c r="BG1560" i="9"/>
  <c r="AT1560" i="9"/>
  <c r="AG1560" i="9"/>
  <c r="T1560" i="9"/>
  <c r="BH1559" i="9"/>
  <c r="BI1559" i="9" s="1"/>
  <c r="BG1559" i="9"/>
  <c r="AT1559" i="9"/>
  <c r="AG1559" i="9"/>
  <c r="T1559" i="9"/>
  <c r="BI1558" i="9"/>
  <c r="BH1558" i="9"/>
  <c r="BG1558" i="9"/>
  <c r="AT1558" i="9"/>
  <c r="AG1558" i="9"/>
  <c r="T1558" i="9"/>
  <c r="BH1557" i="9"/>
  <c r="BI1557" i="9" s="1"/>
  <c r="BG1557" i="9"/>
  <c r="AT1557" i="9"/>
  <c r="AG1557" i="9"/>
  <c r="T1557" i="9"/>
  <c r="BI1556" i="9"/>
  <c r="BH1556" i="9"/>
  <c r="BG1556" i="9"/>
  <c r="AT1556" i="9"/>
  <c r="AG1556" i="9"/>
  <c r="T1556" i="9"/>
  <c r="BH1555" i="9"/>
  <c r="BI1555" i="9" s="1"/>
  <c r="BG1555" i="9"/>
  <c r="AT1555" i="9"/>
  <c r="AG1555" i="9"/>
  <c r="T1555" i="9"/>
  <c r="BI1554" i="9"/>
  <c r="BH1554" i="9"/>
  <c r="BG1554" i="9"/>
  <c r="AT1554" i="9"/>
  <c r="AG1554" i="9"/>
  <c r="T1554" i="9"/>
  <c r="BH1553" i="9"/>
  <c r="BI1553" i="9" s="1"/>
  <c r="BG1553" i="9"/>
  <c r="AT1553" i="9"/>
  <c r="AG1553" i="9"/>
  <c r="T1553" i="9"/>
  <c r="BI1552" i="9"/>
  <c r="BH1552" i="9"/>
  <c r="BG1552" i="9"/>
  <c r="AT1552" i="9"/>
  <c r="AG1552" i="9"/>
  <c r="T1552" i="9"/>
  <c r="BH1551" i="9"/>
  <c r="BI1551" i="9" s="1"/>
  <c r="BG1551" i="9"/>
  <c r="AT1551" i="9"/>
  <c r="AG1551" i="9"/>
  <c r="T1551" i="9"/>
  <c r="BI1550" i="9"/>
  <c r="BH1550" i="9"/>
  <c r="BG1550" i="9"/>
  <c r="AT1550" i="9"/>
  <c r="AG1550" i="9"/>
  <c r="T1550" i="9"/>
  <c r="BH1549" i="9"/>
  <c r="BI1549" i="9" s="1"/>
  <c r="BG1549" i="9"/>
  <c r="AT1549" i="9"/>
  <c r="AG1549" i="9"/>
  <c r="T1549" i="9"/>
  <c r="BI1548" i="9"/>
  <c r="BH1548" i="9"/>
  <c r="BG1548" i="9"/>
  <c r="AT1548" i="9"/>
  <c r="AG1548" i="9"/>
  <c r="T1548" i="9"/>
  <c r="BH1547" i="9"/>
  <c r="BI1547" i="9" s="1"/>
  <c r="BG1547" i="9"/>
  <c r="AT1547" i="9"/>
  <c r="AG1547" i="9"/>
  <c r="T1547" i="9"/>
  <c r="BI1546" i="9"/>
  <c r="BH1546" i="9"/>
  <c r="BG1546" i="9"/>
  <c r="AT1546" i="9"/>
  <c r="AG1546" i="9"/>
  <c r="T1546" i="9"/>
  <c r="BH1545" i="9"/>
  <c r="BI1545" i="9" s="1"/>
  <c r="BG1545" i="9"/>
  <c r="AT1545" i="9"/>
  <c r="AG1545" i="9"/>
  <c r="T1545" i="9"/>
  <c r="BI1544" i="9"/>
  <c r="BH1544" i="9"/>
  <c r="BG1544" i="9"/>
  <c r="AT1544" i="9"/>
  <c r="AG1544" i="9"/>
  <c r="T1544" i="9"/>
  <c r="BH1543" i="9"/>
  <c r="BI1543" i="9" s="1"/>
  <c r="BG1543" i="9"/>
  <c r="AT1543" i="9"/>
  <c r="AG1543" i="9"/>
  <c r="T1543" i="9"/>
  <c r="BI1542" i="9"/>
  <c r="BH1542" i="9"/>
  <c r="BG1542" i="9"/>
  <c r="AT1542" i="9"/>
  <c r="AG1542" i="9"/>
  <c r="T1542" i="9"/>
  <c r="BH1541" i="9"/>
  <c r="BI1541" i="9" s="1"/>
  <c r="BG1541" i="9"/>
  <c r="AT1541" i="9"/>
  <c r="AG1541" i="9"/>
  <c r="T1541" i="9"/>
  <c r="BI1540" i="9"/>
  <c r="BH1540" i="9"/>
  <c r="BG1540" i="9"/>
  <c r="AT1540" i="9"/>
  <c r="AG1540" i="9"/>
  <c r="T1540" i="9"/>
  <c r="BH1539" i="9"/>
  <c r="BI1539" i="9" s="1"/>
  <c r="BG1539" i="9"/>
  <c r="AT1539" i="9"/>
  <c r="AG1539" i="9"/>
  <c r="T1539" i="9"/>
  <c r="BI1538" i="9"/>
  <c r="BH1538" i="9"/>
  <c r="BG1538" i="9"/>
  <c r="AT1538" i="9"/>
  <c r="AG1538" i="9"/>
  <c r="T1538" i="9"/>
  <c r="BH1537" i="9"/>
  <c r="BI1537" i="9" s="1"/>
  <c r="BG1537" i="9"/>
  <c r="AT1537" i="9"/>
  <c r="AG1537" i="9"/>
  <c r="T1537" i="9"/>
  <c r="BI1536" i="9"/>
  <c r="BH1536" i="9"/>
  <c r="BG1536" i="9"/>
  <c r="AT1536" i="9"/>
  <c r="AG1536" i="9"/>
  <c r="T1536" i="9"/>
  <c r="BH1535" i="9"/>
  <c r="BI1535" i="9" s="1"/>
  <c r="BG1535" i="9"/>
  <c r="AT1535" i="9"/>
  <c r="AG1535" i="9"/>
  <c r="T1535" i="9"/>
  <c r="BI1534" i="9"/>
  <c r="BH1534" i="9"/>
  <c r="BG1534" i="9"/>
  <c r="AT1534" i="9"/>
  <c r="AG1534" i="9"/>
  <c r="T1534" i="9"/>
  <c r="BH1533" i="9"/>
  <c r="BI1533" i="9" s="1"/>
  <c r="BG1533" i="9"/>
  <c r="AT1533" i="9"/>
  <c r="AG1533" i="9"/>
  <c r="T1533" i="9"/>
  <c r="BI1532" i="9"/>
  <c r="BH1532" i="9"/>
  <c r="BG1532" i="9"/>
  <c r="AT1532" i="9"/>
  <c r="AG1532" i="9"/>
  <c r="T1532" i="9"/>
  <c r="BH1531" i="9"/>
  <c r="BI1531" i="9" s="1"/>
  <c r="BG1531" i="9"/>
  <c r="AT1531" i="9"/>
  <c r="AG1531" i="9"/>
  <c r="T1531" i="9"/>
  <c r="BI1530" i="9"/>
  <c r="BH1530" i="9"/>
  <c r="BG1530" i="9"/>
  <c r="AT1530" i="9"/>
  <c r="AG1530" i="9"/>
  <c r="T1530" i="9"/>
  <c r="BH1529" i="9"/>
  <c r="BI1529" i="9" s="1"/>
  <c r="BG1529" i="9"/>
  <c r="AT1529" i="9"/>
  <c r="AG1529" i="9"/>
  <c r="T1529" i="9"/>
  <c r="BI1528" i="9"/>
  <c r="BH1528" i="9"/>
  <c r="BG1528" i="9"/>
  <c r="AT1528" i="9"/>
  <c r="AG1528" i="9"/>
  <c r="T1528" i="9"/>
  <c r="BH1527" i="9"/>
  <c r="BI1527" i="9" s="1"/>
  <c r="BG1527" i="9"/>
  <c r="AT1527" i="9"/>
  <c r="AG1527" i="9"/>
  <c r="T1527" i="9"/>
  <c r="BI1526" i="9"/>
  <c r="BH1526" i="9"/>
  <c r="BG1526" i="9"/>
  <c r="AT1526" i="9"/>
  <c r="AG1526" i="9"/>
  <c r="T1526" i="9"/>
  <c r="BH1525" i="9"/>
  <c r="BI1525" i="9" s="1"/>
  <c r="BG1525" i="9"/>
  <c r="AT1525" i="9"/>
  <c r="AG1525" i="9"/>
  <c r="T1525" i="9"/>
  <c r="BI1524" i="9"/>
  <c r="BH1524" i="9"/>
  <c r="BG1524" i="9"/>
  <c r="AT1524" i="9"/>
  <c r="AG1524" i="9"/>
  <c r="T1524" i="9"/>
  <c r="BH1523" i="9"/>
  <c r="BI1523" i="9" s="1"/>
  <c r="BG1523" i="9"/>
  <c r="AT1523" i="9"/>
  <c r="AG1523" i="9"/>
  <c r="T1523" i="9"/>
  <c r="BI1522" i="9"/>
  <c r="BH1522" i="9"/>
  <c r="BG1522" i="9"/>
  <c r="AT1522" i="9"/>
  <c r="AG1522" i="9"/>
  <c r="T1522" i="9"/>
  <c r="BH1521" i="9"/>
  <c r="BI1521" i="9" s="1"/>
  <c r="BG1521" i="9"/>
  <c r="AT1521" i="9"/>
  <c r="AG1521" i="9"/>
  <c r="T1521" i="9"/>
  <c r="BI1520" i="9"/>
  <c r="BH1520" i="9"/>
  <c r="BG1520" i="9"/>
  <c r="AT1520" i="9"/>
  <c r="AG1520" i="9"/>
  <c r="T1520" i="9"/>
  <c r="BH1519" i="9"/>
  <c r="BI1519" i="9" s="1"/>
  <c r="BG1519" i="9"/>
  <c r="AT1519" i="9"/>
  <c r="AG1519" i="9"/>
  <c r="T1519" i="9"/>
  <c r="BI1518" i="9"/>
  <c r="BH1518" i="9"/>
  <c r="BG1518" i="9"/>
  <c r="AT1518" i="9"/>
  <c r="AG1518" i="9"/>
  <c r="T1518" i="9"/>
  <c r="BH1517" i="9"/>
  <c r="BI1517" i="9" s="1"/>
  <c r="BG1517" i="9"/>
  <c r="AT1517" i="9"/>
  <c r="AG1517" i="9"/>
  <c r="T1517" i="9"/>
  <c r="BI1516" i="9"/>
  <c r="BH1516" i="9"/>
  <c r="BG1516" i="9"/>
  <c r="AT1516" i="9"/>
  <c r="AG1516" i="9"/>
  <c r="T1516" i="9"/>
  <c r="BH1515" i="9"/>
  <c r="BI1515" i="9" s="1"/>
  <c r="BG1515" i="9"/>
  <c r="AT1515" i="9"/>
  <c r="AG1515" i="9"/>
  <c r="T1515" i="9"/>
  <c r="BI1514" i="9"/>
  <c r="BH1514" i="9"/>
  <c r="BG1514" i="9"/>
  <c r="AT1514" i="9"/>
  <c r="AG1514" i="9"/>
  <c r="T1514" i="9"/>
  <c r="BH1513" i="9"/>
  <c r="BI1513" i="9" s="1"/>
  <c r="BG1513" i="9"/>
  <c r="AT1513" i="9"/>
  <c r="AG1513" i="9"/>
  <c r="T1513" i="9"/>
  <c r="BI1512" i="9"/>
  <c r="BH1512" i="9"/>
  <c r="BG1512" i="9"/>
  <c r="AT1512" i="9"/>
  <c r="AG1512" i="9"/>
  <c r="T1512" i="9"/>
  <c r="BH1511" i="9"/>
  <c r="BI1511" i="9" s="1"/>
  <c r="BG1511" i="9"/>
  <c r="AT1511" i="9"/>
  <c r="AG1511" i="9"/>
  <c r="T1511" i="9"/>
  <c r="BI1510" i="9"/>
  <c r="BH1510" i="9"/>
  <c r="BG1510" i="9"/>
  <c r="AT1510" i="9"/>
  <c r="AG1510" i="9"/>
  <c r="T1510" i="9"/>
  <c r="BH1509" i="9"/>
  <c r="BI1509" i="9" s="1"/>
  <c r="BG1509" i="9"/>
  <c r="AT1509" i="9"/>
  <c r="AG1509" i="9"/>
  <c r="T1509" i="9"/>
  <c r="BI1508" i="9"/>
  <c r="BH1508" i="9"/>
  <c r="BG1508" i="9"/>
  <c r="AT1508" i="9"/>
  <c r="AG1508" i="9"/>
  <c r="T1508" i="9"/>
  <c r="BH1507" i="9"/>
  <c r="BI1507" i="9" s="1"/>
  <c r="BG1507" i="9"/>
  <c r="AT1507" i="9"/>
  <c r="AG1507" i="9"/>
  <c r="T1507" i="9"/>
  <c r="BI1506" i="9"/>
  <c r="BH1506" i="9"/>
  <c r="BG1506" i="9"/>
  <c r="AT1506" i="9"/>
  <c r="AG1506" i="9"/>
  <c r="T1506" i="9"/>
  <c r="BH1505" i="9"/>
  <c r="BI1505" i="9" s="1"/>
  <c r="BG1505" i="9"/>
  <c r="AT1505" i="9"/>
  <c r="AG1505" i="9"/>
  <c r="T1505" i="9"/>
  <c r="BI1504" i="9"/>
  <c r="BH1504" i="9"/>
  <c r="BG1504" i="9"/>
  <c r="AT1504" i="9"/>
  <c r="AG1504" i="9"/>
  <c r="T1504" i="9"/>
  <c r="BH1503" i="9"/>
  <c r="BI1503" i="9" s="1"/>
  <c r="BG1503" i="9"/>
  <c r="AT1503" i="9"/>
  <c r="AG1503" i="9"/>
  <c r="T1503" i="9"/>
  <c r="BI1502" i="9"/>
  <c r="BH1502" i="9"/>
  <c r="BG1502" i="9"/>
  <c r="AT1502" i="9"/>
  <c r="AG1502" i="9"/>
  <c r="T1502" i="9"/>
  <c r="BH1501" i="9"/>
  <c r="BI1501" i="9" s="1"/>
  <c r="BG1501" i="9"/>
  <c r="AT1501" i="9"/>
  <c r="AG1501" i="9"/>
  <c r="T1501" i="9"/>
  <c r="BI1500" i="9"/>
  <c r="BH1500" i="9"/>
  <c r="BG1500" i="9"/>
  <c r="AT1500" i="9"/>
  <c r="AG1500" i="9"/>
  <c r="T1500" i="9"/>
  <c r="BH1499" i="9"/>
  <c r="BI1499" i="9" s="1"/>
  <c r="BG1499" i="9"/>
  <c r="AT1499" i="9"/>
  <c r="AG1499" i="9"/>
  <c r="T1499" i="9"/>
  <c r="BI1498" i="9"/>
  <c r="BH1498" i="9"/>
  <c r="BG1498" i="9"/>
  <c r="AT1498" i="9"/>
  <c r="AG1498" i="9"/>
  <c r="T1498" i="9"/>
  <c r="BH1497" i="9"/>
  <c r="BI1497" i="9" s="1"/>
  <c r="BG1497" i="9"/>
  <c r="AT1497" i="9"/>
  <c r="AG1497" i="9"/>
  <c r="T1497" i="9"/>
  <c r="BI1496" i="9"/>
  <c r="BH1496" i="9"/>
  <c r="BG1496" i="9"/>
  <c r="AT1496" i="9"/>
  <c r="AG1496" i="9"/>
  <c r="T1496" i="9"/>
  <c r="BH1495" i="9"/>
  <c r="BI1495" i="9" s="1"/>
  <c r="BG1495" i="9"/>
  <c r="AT1495" i="9"/>
  <c r="AG1495" i="9"/>
  <c r="T1495" i="9"/>
  <c r="BI1494" i="9"/>
  <c r="BH1494" i="9"/>
  <c r="BG1494" i="9"/>
  <c r="AT1494" i="9"/>
  <c r="AG1494" i="9"/>
  <c r="T1494" i="9"/>
  <c r="BH1493" i="9"/>
  <c r="BI1493" i="9" s="1"/>
  <c r="BG1493" i="9"/>
  <c r="AT1493" i="9"/>
  <c r="AG1493" i="9"/>
  <c r="T1493" i="9"/>
  <c r="BI1492" i="9"/>
  <c r="BH1492" i="9"/>
  <c r="BG1492" i="9"/>
  <c r="AT1492" i="9"/>
  <c r="AG1492" i="9"/>
  <c r="T1492" i="9"/>
  <c r="BH1491" i="9"/>
  <c r="BI1491" i="9" s="1"/>
  <c r="BG1491" i="9"/>
  <c r="AT1491" i="9"/>
  <c r="AG1491" i="9"/>
  <c r="T1491" i="9"/>
  <c r="BI1490" i="9"/>
  <c r="BH1490" i="9"/>
  <c r="BG1490" i="9"/>
  <c r="AT1490" i="9"/>
  <c r="AG1490" i="9"/>
  <c r="T1490" i="9"/>
  <c r="BH1489" i="9"/>
  <c r="BI1489" i="9" s="1"/>
  <c r="BG1489" i="9"/>
  <c r="AT1489" i="9"/>
  <c r="AG1489" i="9"/>
  <c r="T1489" i="9"/>
  <c r="BI1488" i="9"/>
  <c r="BH1488" i="9"/>
  <c r="BG1488" i="9"/>
  <c r="AT1488" i="9"/>
  <c r="AG1488" i="9"/>
  <c r="T1488" i="9"/>
  <c r="BH1487" i="9"/>
  <c r="BI1487" i="9" s="1"/>
  <c r="BG1487" i="9"/>
  <c r="AT1487" i="9"/>
  <c r="AG1487" i="9"/>
  <c r="T1487" i="9"/>
  <c r="BI1486" i="9"/>
  <c r="BH1486" i="9"/>
  <c r="BG1486" i="9"/>
  <c r="AT1486" i="9"/>
  <c r="AG1486" i="9"/>
  <c r="T1486" i="9"/>
  <c r="BH1485" i="9"/>
  <c r="BI1485" i="9" s="1"/>
  <c r="BG1485" i="9"/>
  <c r="AT1485" i="9"/>
  <c r="AG1485" i="9"/>
  <c r="T1485" i="9"/>
  <c r="BI1484" i="9"/>
  <c r="BH1484" i="9"/>
  <c r="BG1484" i="9"/>
  <c r="AT1484" i="9"/>
  <c r="AG1484" i="9"/>
  <c r="T1484" i="9"/>
  <c r="BH1483" i="9"/>
  <c r="BI1483" i="9" s="1"/>
  <c r="BG1483" i="9"/>
  <c r="AT1483" i="9"/>
  <c r="AG1483" i="9"/>
  <c r="T1483" i="9"/>
  <c r="BI1482" i="9"/>
  <c r="BH1482" i="9"/>
  <c r="BG1482" i="9"/>
  <c r="AT1482" i="9"/>
  <c r="AG1482" i="9"/>
  <c r="T1482" i="9"/>
  <c r="BH1481" i="9"/>
  <c r="BI1481" i="9" s="1"/>
  <c r="BG1481" i="9"/>
  <c r="AT1481" i="9"/>
  <c r="AG1481" i="9"/>
  <c r="T1481" i="9"/>
  <c r="BI1480" i="9"/>
  <c r="BH1480" i="9"/>
  <c r="BG1480" i="9"/>
  <c r="AT1480" i="9"/>
  <c r="AG1480" i="9"/>
  <c r="T1480" i="9"/>
  <c r="BH1479" i="9"/>
  <c r="BI1479" i="9" s="1"/>
  <c r="BG1479" i="9"/>
  <c r="AT1479" i="9"/>
  <c r="AG1479" i="9"/>
  <c r="T1479" i="9"/>
  <c r="BI1478" i="9"/>
  <c r="BH1478" i="9"/>
  <c r="BG1478" i="9"/>
  <c r="AT1478" i="9"/>
  <c r="AG1478" i="9"/>
  <c r="T1478" i="9"/>
  <c r="BH1477" i="9"/>
  <c r="BI1477" i="9" s="1"/>
  <c r="BG1477" i="9"/>
  <c r="AT1477" i="9"/>
  <c r="AG1477" i="9"/>
  <c r="T1477" i="9"/>
  <c r="BI1476" i="9"/>
  <c r="BH1476" i="9"/>
  <c r="BG1476" i="9"/>
  <c r="AT1476" i="9"/>
  <c r="AG1476" i="9"/>
  <c r="T1476" i="9"/>
  <c r="BH1475" i="9"/>
  <c r="BI1475" i="9" s="1"/>
  <c r="BG1475" i="9"/>
  <c r="AT1475" i="9"/>
  <c r="AG1475" i="9"/>
  <c r="T1475" i="9"/>
  <c r="BI1474" i="9"/>
  <c r="BH1474" i="9"/>
  <c r="BG1474" i="9"/>
  <c r="AT1474" i="9"/>
  <c r="AG1474" i="9"/>
  <c r="T1474" i="9"/>
  <c r="BH1473" i="9"/>
  <c r="BI1473" i="9" s="1"/>
  <c r="BG1473" i="9"/>
  <c r="AT1473" i="9"/>
  <c r="AG1473" i="9"/>
  <c r="T1473" i="9"/>
  <c r="BI1472" i="9"/>
  <c r="BH1472" i="9"/>
  <c r="BG1472" i="9"/>
  <c r="AT1472" i="9"/>
  <c r="AG1472" i="9"/>
  <c r="T1472" i="9"/>
  <c r="BH1471" i="9"/>
  <c r="BI1471" i="9" s="1"/>
  <c r="BG1471" i="9"/>
  <c r="AT1471" i="9"/>
  <c r="AG1471" i="9"/>
  <c r="T1471" i="9"/>
  <c r="BI1470" i="9"/>
  <c r="BH1470" i="9"/>
  <c r="BG1470" i="9"/>
  <c r="AT1470" i="9"/>
  <c r="AG1470" i="9"/>
  <c r="T1470" i="9"/>
  <c r="BH1469" i="9"/>
  <c r="BI1469" i="9" s="1"/>
  <c r="BG1469" i="9"/>
  <c r="AT1469" i="9"/>
  <c r="AG1469" i="9"/>
  <c r="T1469" i="9"/>
  <c r="BI1468" i="9"/>
  <c r="BH1468" i="9"/>
  <c r="BG1468" i="9"/>
  <c r="AT1468" i="9"/>
  <c r="AG1468" i="9"/>
  <c r="T1468" i="9"/>
  <c r="BH1467" i="9"/>
  <c r="BI1467" i="9" s="1"/>
  <c r="BG1467" i="9"/>
  <c r="AT1467" i="9"/>
  <c r="AG1467" i="9"/>
  <c r="T1467" i="9"/>
  <c r="BI1466" i="9"/>
  <c r="BH1466" i="9"/>
  <c r="BG1466" i="9"/>
  <c r="AT1466" i="9"/>
  <c r="AG1466" i="9"/>
  <c r="T1466" i="9"/>
  <c r="BH1465" i="9"/>
  <c r="BI1465" i="9" s="1"/>
  <c r="BG1465" i="9"/>
  <c r="AT1465" i="9"/>
  <c r="AG1465" i="9"/>
  <c r="T1465" i="9"/>
  <c r="BI1464" i="9"/>
  <c r="BH1464" i="9"/>
  <c r="BG1464" i="9"/>
  <c r="AT1464" i="9"/>
  <c r="AG1464" i="9"/>
  <c r="T1464" i="9"/>
  <c r="BH1463" i="9"/>
  <c r="BI1463" i="9" s="1"/>
  <c r="BG1463" i="9"/>
  <c r="AT1463" i="9"/>
  <c r="AG1463" i="9"/>
  <c r="T1463" i="9"/>
  <c r="BI1462" i="9"/>
  <c r="BH1462" i="9"/>
  <c r="BG1462" i="9"/>
  <c r="AT1462" i="9"/>
  <c r="AG1462" i="9"/>
  <c r="T1462" i="9"/>
  <c r="BH1461" i="9"/>
  <c r="BI1461" i="9" s="1"/>
  <c r="BG1461" i="9"/>
  <c r="AT1461" i="9"/>
  <c r="AG1461" i="9"/>
  <c r="T1461" i="9"/>
  <c r="BI1460" i="9"/>
  <c r="BH1460" i="9"/>
  <c r="BG1460" i="9"/>
  <c r="AT1460" i="9"/>
  <c r="AG1460" i="9"/>
  <c r="T1460" i="9"/>
  <c r="BH1459" i="9"/>
  <c r="BI1459" i="9" s="1"/>
  <c r="BG1459" i="9"/>
  <c r="AT1459" i="9"/>
  <c r="AG1459" i="9"/>
  <c r="T1459" i="9"/>
  <c r="BI1458" i="9"/>
  <c r="BH1458" i="9"/>
  <c r="BG1458" i="9"/>
  <c r="AT1458" i="9"/>
  <c r="AG1458" i="9"/>
  <c r="T1458" i="9"/>
  <c r="BH1457" i="9"/>
  <c r="BI1457" i="9" s="1"/>
  <c r="BG1457" i="9"/>
  <c r="AT1457" i="9"/>
  <c r="AG1457" i="9"/>
  <c r="T1457" i="9"/>
  <c r="BI1456" i="9"/>
  <c r="BH1456" i="9"/>
  <c r="BG1456" i="9"/>
  <c r="AT1456" i="9"/>
  <c r="AG1456" i="9"/>
  <c r="T1456" i="9"/>
  <c r="BH1455" i="9"/>
  <c r="BI1455" i="9" s="1"/>
  <c r="BG1455" i="9"/>
  <c r="AT1455" i="9"/>
  <c r="AG1455" i="9"/>
  <c r="T1455" i="9"/>
  <c r="BI1454" i="9"/>
  <c r="BH1454" i="9"/>
  <c r="BG1454" i="9"/>
  <c r="AT1454" i="9"/>
  <c r="AG1454" i="9"/>
  <c r="T1454" i="9"/>
  <c r="BH1453" i="9"/>
  <c r="BI1453" i="9" s="1"/>
  <c r="BG1453" i="9"/>
  <c r="AT1453" i="9"/>
  <c r="AG1453" i="9"/>
  <c r="T1453" i="9"/>
  <c r="BI1452" i="9"/>
  <c r="BH1452" i="9"/>
  <c r="BG1452" i="9"/>
  <c r="AT1452" i="9"/>
  <c r="AG1452" i="9"/>
  <c r="T1452" i="9"/>
  <c r="BH1451" i="9"/>
  <c r="BI1451" i="9" s="1"/>
  <c r="BG1451" i="9"/>
  <c r="AT1451" i="9"/>
  <c r="AG1451" i="9"/>
  <c r="T1451" i="9"/>
  <c r="BI1450" i="9"/>
  <c r="BH1450" i="9"/>
  <c r="BG1450" i="9"/>
  <c r="AT1450" i="9"/>
  <c r="AG1450" i="9"/>
  <c r="T1450" i="9"/>
  <c r="BH1449" i="9"/>
  <c r="BI1449" i="9" s="1"/>
  <c r="BG1449" i="9"/>
  <c r="AT1449" i="9"/>
  <c r="AG1449" i="9"/>
  <c r="T1449" i="9"/>
  <c r="BI1448" i="9"/>
  <c r="BH1448" i="9"/>
  <c r="BG1448" i="9"/>
  <c r="AT1448" i="9"/>
  <c r="AG1448" i="9"/>
  <c r="T1448" i="9"/>
  <c r="BH1447" i="9"/>
  <c r="BI1447" i="9" s="1"/>
  <c r="BG1447" i="9"/>
  <c r="AT1447" i="9"/>
  <c r="AG1447" i="9"/>
  <c r="T1447" i="9"/>
  <c r="BI1446" i="9"/>
  <c r="BH1446" i="9"/>
  <c r="BG1446" i="9"/>
  <c r="AT1446" i="9"/>
  <c r="AG1446" i="9"/>
  <c r="T1446" i="9"/>
  <c r="BH1445" i="9"/>
  <c r="BI1445" i="9" s="1"/>
  <c r="BG1445" i="9"/>
  <c r="AT1445" i="9"/>
  <c r="AG1445" i="9"/>
  <c r="T1445" i="9"/>
  <c r="BI1444" i="9"/>
  <c r="BH1444" i="9"/>
  <c r="BG1444" i="9"/>
  <c r="AT1444" i="9"/>
  <c r="AG1444" i="9"/>
  <c r="T1444" i="9"/>
  <c r="BH1443" i="9"/>
  <c r="BI1443" i="9" s="1"/>
  <c r="BG1443" i="9"/>
  <c r="AT1443" i="9"/>
  <c r="AG1443" i="9"/>
  <c r="T1443" i="9"/>
  <c r="BI1442" i="9"/>
  <c r="BH1442" i="9"/>
  <c r="BG1442" i="9"/>
  <c r="AT1442" i="9"/>
  <c r="AG1442" i="9"/>
  <c r="T1442" i="9"/>
  <c r="BH1441" i="9"/>
  <c r="BI1441" i="9" s="1"/>
  <c r="BG1441" i="9"/>
  <c r="AT1441" i="9"/>
  <c r="AG1441" i="9"/>
  <c r="T1441" i="9"/>
  <c r="BI1440" i="9"/>
  <c r="BH1440" i="9"/>
  <c r="BG1440" i="9"/>
  <c r="AT1440" i="9"/>
  <c r="AG1440" i="9"/>
  <c r="T1440" i="9"/>
  <c r="BH1439" i="9"/>
  <c r="BI1439" i="9" s="1"/>
  <c r="BG1439" i="9"/>
  <c r="AT1439" i="9"/>
  <c r="AG1439" i="9"/>
  <c r="T1439" i="9"/>
  <c r="BI1438" i="9"/>
  <c r="BH1438" i="9"/>
  <c r="BG1438" i="9"/>
  <c r="AT1438" i="9"/>
  <c r="AG1438" i="9"/>
  <c r="T1438" i="9"/>
  <c r="BH1437" i="9"/>
  <c r="BI1437" i="9" s="1"/>
  <c r="BG1437" i="9"/>
  <c r="AT1437" i="9"/>
  <c r="AG1437" i="9"/>
  <c r="T1437" i="9"/>
  <c r="BI1436" i="9"/>
  <c r="BH1436" i="9"/>
  <c r="BG1436" i="9"/>
  <c r="AT1436" i="9"/>
  <c r="AG1436" i="9"/>
  <c r="T1436" i="9"/>
  <c r="BH1435" i="9"/>
  <c r="BI1435" i="9" s="1"/>
  <c r="BG1435" i="9"/>
  <c r="AT1435" i="9"/>
  <c r="AG1435" i="9"/>
  <c r="T1435" i="9"/>
  <c r="BI1434" i="9"/>
  <c r="BH1434" i="9"/>
  <c r="BG1434" i="9"/>
  <c r="AT1434" i="9"/>
  <c r="AG1434" i="9"/>
  <c r="T1434" i="9"/>
  <c r="BH1433" i="9"/>
  <c r="BI1433" i="9" s="1"/>
  <c r="BG1433" i="9"/>
  <c r="AT1433" i="9"/>
  <c r="AG1433" i="9"/>
  <c r="T1433" i="9"/>
  <c r="BI1432" i="9"/>
  <c r="BH1432" i="9"/>
  <c r="BG1432" i="9"/>
  <c r="AT1432" i="9"/>
  <c r="AG1432" i="9"/>
  <c r="T1432" i="9"/>
  <c r="BH1431" i="9"/>
  <c r="BI1431" i="9" s="1"/>
  <c r="BG1431" i="9"/>
  <c r="AT1431" i="9"/>
  <c r="AG1431" i="9"/>
  <c r="T1431" i="9"/>
  <c r="BI1430" i="9"/>
  <c r="BH1430" i="9"/>
  <c r="BG1430" i="9"/>
  <c r="AT1430" i="9"/>
  <c r="AG1430" i="9"/>
  <c r="T1430" i="9"/>
  <c r="BH1429" i="9"/>
  <c r="BI1429" i="9" s="1"/>
  <c r="BG1429" i="9"/>
  <c r="AT1429" i="9"/>
  <c r="AG1429" i="9"/>
  <c r="T1429" i="9"/>
  <c r="BI1428" i="9"/>
  <c r="BH1428" i="9"/>
  <c r="BG1428" i="9"/>
  <c r="AT1428" i="9"/>
  <c r="AG1428" i="9"/>
  <c r="T1428" i="9"/>
  <c r="BH1427" i="9"/>
  <c r="BI1427" i="9" s="1"/>
  <c r="BG1427" i="9"/>
  <c r="AT1427" i="9"/>
  <c r="AG1427" i="9"/>
  <c r="T1427" i="9"/>
  <c r="BI1426" i="9"/>
  <c r="BH1426" i="9"/>
  <c r="BG1426" i="9"/>
  <c r="AT1426" i="9"/>
  <c r="AG1426" i="9"/>
  <c r="T1426" i="9"/>
  <c r="BH1425" i="9"/>
  <c r="BI1425" i="9" s="1"/>
  <c r="BG1425" i="9"/>
  <c r="AT1425" i="9"/>
  <c r="AG1425" i="9"/>
  <c r="T1425" i="9"/>
  <c r="BI1424" i="9"/>
  <c r="BH1424" i="9"/>
  <c r="BG1424" i="9"/>
  <c r="AT1424" i="9"/>
  <c r="AG1424" i="9"/>
  <c r="T1424" i="9"/>
  <c r="BH1423" i="9"/>
  <c r="BI1423" i="9" s="1"/>
  <c r="BG1423" i="9"/>
  <c r="AT1423" i="9"/>
  <c r="AG1423" i="9"/>
  <c r="T1423" i="9"/>
  <c r="BI1422" i="9"/>
  <c r="BH1422" i="9"/>
  <c r="BG1422" i="9"/>
  <c r="AT1422" i="9"/>
  <c r="AG1422" i="9"/>
  <c r="T1422" i="9"/>
  <c r="BH1421" i="9"/>
  <c r="BI1421" i="9" s="1"/>
  <c r="BG1421" i="9"/>
  <c r="AT1421" i="9"/>
  <c r="AG1421" i="9"/>
  <c r="T1421" i="9"/>
  <c r="BI1420" i="9"/>
  <c r="BH1420" i="9"/>
  <c r="BG1420" i="9"/>
  <c r="AT1420" i="9"/>
  <c r="AG1420" i="9"/>
  <c r="T1420" i="9"/>
  <c r="BH1419" i="9"/>
  <c r="BI1419" i="9" s="1"/>
  <c r="BG1419" i="9"/>
  <c r="AT1419" i="9"/>
  <c r="AG1419" i="9"/>
  <c r="T1419" i="9"/>
  <c r="BI1418" i="9"/>
  <c r="BH1418" i="9"/>
  <c r="BG1418" i="9"/>
  <c r="AT1418" i="9"/>
  <c r="AG1418" i="9"/>
  <c r="T1418" i="9"/>
  <c r="BH1417" i="9"/>
  <c r="BI1417" i="9" s="1"/>
  <c r="BG1417" i="9"/>
  <c r="AT1417" i="9"/>
  <c r="AG1417" i="9"/>
  <c r="T1417" i="9"/>
  <c r="BI1416" i="9"/>
  <c r="BH1416" i="9"/>
  <c r="BG1416" i="9"/>
  <c r="AT1416" i="9"/>
  <c r="AG1416" i="9"/>
  <c r="T1416" i="9"/>
  <c r="BH1415" i="9"/>
  <c r="BI1415" i="9" s="1"/>
  <c r="BG1415" i="9"/>
  <c r="AT1415" i="9"/>
  <c r="AG1415" i="9"/>
  <c r="T1415" i="9"/>
  <c r="BI1414" i="9"/>
  <c r="BH1414" i="9"/>
  <c r="BG1414" i="9"/>
  <c r="AT1414" i="9"/>
  <c r="AG1414" i="9"/>
  <c r="T1414" i="9"/>
  <c r="BH1413" i="9"/>
  <c r="BI1413" i="9" s="1"/>
  <c r="BG1413" i="9"/>
  <c r="AT1413" i="9"/>
  <c r="AG1413" i="9"/>
  <c r="T1413" i="9"/>
  <c r="BI1412" i="9"/>
  <c r="BH1412" i="9"/>
  <c r="BG1412" i="9"/>
  <c r="AT1412" i="9"/>
  <c r="AG1412" i="9"/>
  <c r="T1412" i="9"/>
  <c r="BH1411" i="9"/>
  <c r="BI1411" i="9" s="1"/>
  <c r="BG1411" i="9"/>
  <c r="AT1411" i="9"/>
  <c r="AG1411" i="9"/>
  <c r="T1411" i="9"/>
  <c r="BI1410" i="9"/>
  <c r="BH1410" i="9"/>
  <c r="BG1410" i="9"/>
  <c r="AT1410" i="9"/>
  <c r="AG1410" i="9"/>
  <c r="T1410" i="9"/>
  <c r="BH1409" i="9"/>
  <c r="BI1409" i="9" s="1"/>
  <c r="BG1409" i="9"/>
  <c r="AT1409" i="9"/>
  <c r="AG1409" i="9"/>
  <c r="T1409" i="9"/>
  <c r="BI1408" i="9"/>
  <c r="BH1408" i="9"/>
  <c r="BG1408" i="9"/>
  <c r="AT1408" i="9"/>
  <c r="AG1408" i="9"/>
  <c r="T1408" i="9"/>
  <c r="BH1407" i="9"/>
  <c r="BI1407" i="9" s="1"/>
  <c r="BG1407" i="9"/>
  <c r="AT1407" i="9"/>
  <c r="AG1407" i="9"/>
  <c r="T1407" i="9"/>
  <c r="BI1406" i="9"/>
  <c r="BH1406" i="9"/>
  <c r="BG1406" i="9"/>
  <c r="AT1406" i="9"/>
  <c r="AG1406" i="9"/>
  <c r="T1406" i="9"/>
  <c r="BH1405" i="9"/>
  <c r="BI1405" i="9" s="1"/>
  <c r="BG1405" i="9"/>
  <c r="AT1405" i="9"/>
  <c r="AG1405" i="9"/>
  <c r="T1405" i="9"/>
  <c r="BI1404" i="9"/>
  <c r="BH1404" i="9"/>
  <c r="BG1404" i="9"/>
  <c r="AT1404" i="9"/>
  <c r="AG1404" i="9"/>
  <c r="T1404" i="9"/>
  <c r="BH1403" i="9"/>
  <c r="BI1403" i="9" s="1"/>
  <c r="BG1403" i="9"/>
  <c r="AT1403" i="9"/>
  <c r="AG1403" i="9"/>
  <c r="T1403" i="9"/>
  <c r="BI1402" i="9"/>
  <c r="BH1402" i="9"/>
  <c r="BG1402" i="9"/>
  <c r="AT1402" i="9"/>
  <c r="AG1402" i="9"/>
  <c r="T1402" i="9"/>
  <c r="BH1401" i="9"/>
  <c r="BI1401" i="9" s="1"/>
  <c r="BG1401" i="9"/>
  <c r="AT1401" i="9"/>
  <c r="AG1401" i="9"/>
  <c r="T1401" i="9"/>
  <c r="BI1400" i="9"/>
  <c r="BH1400" i="9"/>
  <c r="BG1400" i="9"/>
  <c r="AT1400" i="9"/>
  <c r="AG1400" i="9"/>
  <c r="T1400" i="9"/>
  <c r="BH1399" i="9"/>
  <c r="BI1399" i="9" s="1"/>
  <c r="BG1399" i="9"/>
  <c r="AT1399" i="9"/>
  <c r="AG1399" i="9"/>
  <c r="T1399" i="9"/>
  <c r="BI1398" i="9"/>
  <c r="BH1398" i="9"/>
  <c r="BG1398" i="9"/>
  <c r="AT1398" i="9"/>
  <c r="AG1398" i="9"/>
  <c r="T1398" i="9"/>
  <c r="BH1397" i="9"/>
  <c r="BI1397" i="9" s="1"/>
  <c r="BG1397" i="9"/>
  <c r="AT1397" i="9"/>
  <c r="AG1397" i="9"/>
  <c r="T1397" i="9"/>
  <c r="BI1396" i="9"/>
  <c r="BH1396" i="9"/>
  <c r="BG1396" i="9"/>
  <c r="AT1396" i="9"/>
  <c r="AG1396" i="9"/>
  <c r="T1396" i="9"/>
  <c r="BH1395" i="9"/>
  <c r="BI1395" i="9" s="1"/>
  <c r="BG1395" i="9"/>
  <c r="AT1395" i="9"/>
  <c r="AG1395" i="9"/>
  <c r="T1395" i="9"/>
  <c r="BI1394" i="9"/>
  <c r="BH1394" i="9"/>
  <c r="BG1394" i="9"/>
  <c r="AT1394" i="9"/>
  <c r="AG1394" i="9"/>
  <c r="T1394" i="9"/>
  <c r="BH1393" i="9"/>
  <c r="BI1393" i="9" s="1"/>
  <c r="BG1393" i="9"/>
  <c r="AT1393" i="9"/>
  <c r="AG1393" i="9"/>
  <c r="T1393" i="9"/>
  <c r="BI1392" i="9"/>
  <c r="BH1392" i="9"/>
  <c r="BG1392" i="9"/>
  <c r="AT1392" i="9"/>
  <c r="AG1392" i="9"/>
  <c r="T1392" i="9"/>
  <c r="BH1391" i="9"/>
  <c r="BI1391" i="9" s="1"/>
  <c r="BG1391" i="9"/>
  <c r="AT1391" i="9"/>
  <c r="AG1391" i="9"/>
  <c r="T1391" i="9"/>
  <c r="BI1390" i="9"/>
  <c r="BH1390" i="9"/>
  <c r="BG1390" i="9"/>
  <c r="AT1390" i="9"/>
  <c r="AG1390" i="9"/>
  <c r="T1390" i="9"/>
  <c r="BH1389" i="9"/>
  <c r="BI1389" i="9" s="1"/>
  <c r="BG1389" i="9"/>
  <c r="AT1389" i="9"/>
  <c r="AG1389" i="9"/>
  <c r="T1389" i="9"/>
  <c r="BI1388" i="9"/>
  <c r="BH1388" i="9"/>
  <c r="BG1388" i="9"/>
  <c r="AT1388" i="9"/>
  <c r="AG1388" i="9"/>
  <c r="T1388" i="9"/>
  <c r="BH1387" i="9"/>
  <c r="BI1387" i="9" s="1"/>
  <c r="BG1387" i="9"/>
  <c r="AT1387" i="9"/>
  <c r="AG1387" i="9"/>
  <c r="T1387" i="9"/>
  <c r="BI1386" i="9"/>
  <c r="BH1386" i="9"/>
  <c r="BG1386" i="9"/>
  <c r="AT1386" i="9"/>
  <c r="AG1386" i="9"/>
  <c r="T1386" i="9"/>
  <c r="BH1385" i="9"/>
  <c r="BI1385" i="9" s="1"/>
  <c r="BG1385" i="9"/>
  <c r="AT1385" i="9"/>
  <c r="AG1385" i="9"/>
  <c r="T1385" i="9"/>
  <c r="BI1384" i="9"/>
  <c r="BH1384" i="9"/>
  <c r="BG1384" i="9"/>
  <c r="AT1384" i="9"/>
  <c r="AG1384" i="9"/>
  <c r="T1384" i="9"/>
  <c r="BH1383" i="9"/>
  <c r="BI1383" i="9" s="1"/>
  <c r="BG1383" i="9"/>
  <c r="AT1383" i="9"/>
  <c r="AG1383" i="9"/>
  <c r="T1383" i="9"/>
  <c r="BI1382" i="9"/>
  <c r="BH1382" i="9"/>
  <c r="BG1382" i="9"/>
  <c r="AT1382" i="9"/>
  <c r="AG1382" i="9"/>
  <c r="T1382" i="9"/>
  <c r="BH1381" i="9"/>
  <c r="BI1381" i="9" s="1"/>
  <c r="BG1381" i="9"/>
  <c r="AT1381" i="9"/>
  <c r="AG1381" i="9"/>
  <c r="T1381" i="9"/>
  <c r="BI1380" i="9"/>
  <c r="BH1380" i="9"/>
  <c r="BG1380" i="9"/>
  <c r="AT1380" i="9"/>
  <c r="AG1380" i="9"/>
  <c r="T1380" i="9"/>
  <c r="BH1379" i="9"/>
  <c r="BI1379" i="9" s="1"/>
  <c r="BG1379" i="9"/>
  <c r="AT1379" i="9"/>
  <c r="AG1379" i="9"/>
  <c r="T1379" i="9"/>
  <c r="BI1378" i="9"/>
  <c r="BH1378" i="9"/>
  <c r="BG1378" i="9"/>
  <c r="AT1378" i="9"/>
  <c r="AG1378" i="9"/>
  <c r="T1378" i="9"/>
  <c r="BH1377" i="9"/>
  <c r="BI1377" i="9" s="1"/>
  <c r="BG1377" i="9"/>
  <c r="AT1377" i="9"/>
  <c r="AG1377" i="9"/>
  <c r="T1377" i="9"/>
  <c r="BI1376" i="9"/>
  <c r="BH1376" i="9"/>
  <c r="BG1376" i="9"/>
  <c r="AT1376" i="9"/>
  <c r="AG1376" i="9"/>
  <c r="T1376" i="9"/>
  <c r="BH1375" i="9"/>
  <c r="BI1375" i="9" s="1"/>
  <c r="BG1375" i="9"/>
  <c r="AT1375" i="9"/>
  <c r="AG1375" i="9"/>
  <c r="T1375" i="9"/>
  <c r="BI1374" i="9"/>
  <c r="BH1374" i="9"/>
  <c r="BG1374" i="9"/>
  <c r="AT1374" i="9"/>
  <c r="AG1374" i="9"/>
  <c r="T1374" i="9"/>
  <c r="BH1373" i="9"/>
  <c r="BI1373" i="9" s="1"/>
  <c r="BG1373" i="9"/>
  <c r="AT1373" i="9"/>
  <c r="AG1373" i="9"/>
  <c r="T1373" i="9"/>
  <c r="BI1372" i="9"/>
  <c r="BH1372" i="9"/>
  <c r="BG1372" i="9"/>
  <c r="AT1372" i="9"/>
  <c r="AG1372" i="9"/>
  <c r="T1372" i="9"/>
  <c r="BH1371" i="9"/>
  <c r="BI1371" i="9" s="1"/>
  <c r="BG1371" i="9"/>
  <c r="AT1371" i="9"/>
  <c r="AG1371" i="9"/>
  <c r="T1371" i="9"/>
  <c r="BI1370" i="9"/>
  <c r="BH1370" i="9"/>
  <c r="BG1370" i="9"/>
  <c r="AT1370" i="9"/>
  <c r="AG1370" i="9"/>
  <c r="T1370" i="9"/>
  <c r="BH1369" i="9"/>
  <c r="BI1369" i="9" s="1"/>
  <c r="BG1369" i="9"/>
  <c r="AT1369" i="9"/>
  <c r="AG1369" i="9"/>
  <c r="T1369" i="9"/>
  <c r="BI1368" i="9"/>
  <c r="BH1368" i="9"/>
  <c r="BG1368" i="9"/>
  <c r="AT1368" i="9"/>
  <c r="AG1368" i="9"/>
  <c r="T1368" i="9"/>
  <c r="BH1367" i="9"/>
  <c r="BI1367" i="9" s="1"/>
  <c r="BG1367" i="9"/>
  <c r="AT1367" i="9"/>
  <c r="AG1367" i="9"/>
  <c r="T1367" i="9"/>
  <c r="BI1366" i="9"/>
  <c r="BH1366" i="9"/>
  <c r="BG1366" i="9"/>
  <c r="AT1366" i="9"/>
  <c r="AG1366" i="9"/>
  <c r="T1366" i="9"/>
  <c r="BH1365" i="9"/>
  <c r="BI1365" i="9" s="1"/>
  <c r="BG1365" i="9"/>
  <c r="AT1365" i="9"/>
  <c r="AG1365" i="9"/>
  <c r="T1365" i="9"/>
  <c r="BI1364" i="9"/>
  <c r="BH1364" i="9"/>
  <c r="BG1364" i="9"/>
  <c r="AT1364" i="9"/>
  <c r="AG1364" i="9"/>
  <c r="T1364" i="9"/>
  <c r="BH1363" i="9"/>
  <c r="BI1363" i="9" s="1"/>
  <c r="BG1363" i="9"/>
  <c r="AT1363" i="9"/>
  <c r="AG1363" i="9"/>
  <c r="T1363" i="9"/>
  <c r="BI1362" i="9"/>
  <c r="BH1362" i="9"/>
  <c r="BG1362" i="9"/>
  <c r="AT1362" i="9"/>
  <c r="AG1362" i="9"/>
  <c r="T1362" i="9"/>
  <c r="BH1361" i="9"/>
  <c r="BI1361" i="9" s="1"/>
  <c r="BG1361" i="9"/>
  <c r="AT1361" i="9"/>
  <c r="AG1361" i="9"/>
  <c r="T1361" i="9"/>
  <c r="BI1360" i="9"/>
  <c r="BH1360" i="9"/>
  <c r="BG1360" i="9"/>
  <c r="AT1360" i="9"/>
  <c r="AG1360" i="9"/>
  <c r="T1360" i="9"/>
  <c r="BH1359" i="9"/>
  <c r="BI1359" i="9" s="1"/>
  <c r="BG1359" i="9"/>
  <c r="AT1359" i="9"/>
  <c r="AG1359" i="9"/>
  <c r="T1359" i="9"/>
  <c r="BI1358" i="9"/>
  <c r="BH1358" i="9"/>
  <c r="BG1358" i="9"/>
  <c r="AT1358" i="9"/>
  <c r="AG1358" i="9"/>
  <c r="T1358" i="9"/>
  <c r="BH1357" i="9"/>
  <c r="BI1357" i="9" s="1"/>
  <c r="BG1357" i="9"/>
  <c r="AT1357" i="9"/>
  <c r="AG1357" i="9"/>
  <c r="T1357" i="9"/>
  <c r="BI1356" i="9"/>
  <c r="BH1356" i="9"/>
  <c r="BG1356" i="9"/>
  <c r="AT1356" i="9"/>
  <c r="AG1356" i="9"/>
  <c r="T1356" i="9"/>
  <c r="BH1355" i="9"/>
  <c r="BI1355" i="9" s="1"/>
  <c r="BG1355" i="9"/>
  <c r="AT1355" i="9"/>
  <c r="AG1355" i="9"/>
  <c r="T1355" i="9"/>
  <c r="BI1354" i="9"/>
  <c r="BH1354" i="9"/>
  <c r="BG1354" i="9"/>
  <c r="AT1354" i="9"/>
  <c r="AG1354" i="9"/>
  <c r="T1354" i="9"/>
  <c r="BH1353" i="9"/>
  <c r="BI1353" i="9" s="1"/>
  <c r="BG1353" i="9"/>
  <c r="AT1353" i="9"/>
  <c r="AG1353" i="9"/>
  <c r="T1353" i="9"/>
  <c r="BI1352" i="9"/>
  <c r="BH1352" i="9"/>
  <c r="BG1352" i="9"/>
  <c r="AT1352" i="9"/>
  <c r="AG1352" i="9"/>
  <c r="T1352" i="9"/>
  <c r="BH1351" i="9"/>
  <c r="BI1351" i="9" s="1"/>
  <c r="BG1351" i="9"/>
  <c r="AT1351" i="9"/>
  <c r="AG1351" i="9"/>
  <c r="T1351" i="9"/>
  <c r="BI1350" i="9"/>
  <c r="BH1350" i="9"/>
  <c r="BG1350" i="9"/>
  <c r="AT1350" i="9"/>
  <c r="AG1350" i="9"/>
  <c r="T1350" i="9"/>
  <c r="BH1349" i="9"/>
  <c r="BI1349" i="9" s="1"/>
  <c r="BG1349" i="9"/>
  <c r="AT1349" i="9"/>
  <c r="AG1349" i="9"/>
  <c r="T1349" i="9"/>
  <c r="BI1348" i="9"/>
  <c r="BH1348" i="9"/>
  <c r="BG1348" i="9"/>
  <c r="AT1348" i="9"/>
  <c r="AG1348" i="9"/>
  <c r="T1348" i="9"/>
  <c r="BH1347" i="9"/>
  <c r="BI1347" i="9" s="1"/>
  <c r="BG1347" i="9"/>
  <c r="AT1347" i="9"/>
  <c r="AG1347" i="9"/>
  <c r="T1347" i="9"/>
  <c r="BI1346" i="9"/>
  <c r="BH1346" i="9"/>
  <c r="BG1346" i="9"/>
  <c r="AT1346" i="9"/>
  <c r="AG1346" i="9"/>
  <c r="T1346" i="9"/>
  <c r="BH1345" i="9"/>
  <c r="BI1345" i="9" s="1"/>
  <c r="BG1345" i="9"/>
  <c r="AT1345" i="9"/>
  <c r="AG1345" i="9"/>
  <c r="T1345" i="9"/>
  <c r="BI1344" i="9"/>
  <c r="BH1344" i="9"/>
  <c r="BG1344" i="9"/>
  <c r="AT1344" i="9"/>
  <c r="AG1344" i="9"/>
  <c r="T1344" i="9"/>
  <c r="BH1343" i="9"/>
  <c r="BI1343" i="9" s="1"/>
  <c r="BG1343" i="9"/>
  <c r="AT1343" i="9"/>
  <c r="AG1343" i="9"/>
  <c r="T1343" i="9"/>
  <c r="BI1342" i="9"/>
  <c r="BH1342" i="9"/>
  <c r="BG1342" i="9"/>
  <c r="AT1342" i="9"/>
  <c r="AG1342" i="9"/>
  <c r="T1342" i="9"/>
  <c r="BH1341" i="9"/>
  <c r="BI1341" i="9" s="1"/>
  <c r="BG1341" i="9"/>
  <c r="AT1341" i="9"/>
  <c r="AG1341" i="9"/>
  <c r="T1341" i="9"/>
  <c r="BI1340" i="9"/>
  <c r="BH1340" i="9"/>
  <c r="BG1340" i="9"/>
  <c r="AT1340" i="9"/>
  <c r="AG1340" i="9"/>
  <c r="T1340" i="9"/>
  <c r="BH1339" i="9"/>
  <c r="BI1339" i="9" s="1"/>
  <c r="BG1339" i="9"/>
  <c r="AT1339" i="9"/>
  <c r="AG1339" i="9"/>
  <c r="T1339" i="9"/>
  <c r="BI1338" i="9"/>
  <c r="BH1338" i="9"/>
  <c r="BG1338" i="9"/>
  <c r="AT1338" i="9"/>
  <c r="AG1338" i="9"/>
  <c r="T1338" i="9"/>
  <c r="BH1337" i="9"/>
  <c r="BI1337" i="9" s="1"/>
  <c r="BG1337" i="9"/>
  <c r="AT1337" i="9"/>
  <c r="AG1337" i="9"/>
  <c r="T1337" i="9"/>
  <c r="BI1336" i="9"/>
  <c r="BH1336" i="9"/>
  <c r="BG1336" i="9"/>
  <c r="AT1336" i="9"/>
  <c r="AG1336" i="9"/>
  <c r="T1336" i="9"/>
  <c r="BH1335" i="9"/>
  <c r="BI1335" i="9" s="1"/>
  <c r="BG1335" i="9"/>
  <c r="AT1335" i="9"/>
  <c r="AG1335" i="9"/>
  <c r="T1335" i="9"/>
  <c r="BI1334" i="9"/>
  <c r="BH1334" i="9"/>
  <c r="BG1334" i="9"/>
  <c r="AT1334" i="9"/>
  <c r="AG1334" i="9"/>
  <c r="T1334" i="9"/>
  <c r="BH1333" i="9"/>
  <c r="BI1333" i="9" s="1"/>
  <c r="BG1333" i="9"/>
  <c r="AT1333" i="9"/>
  <c r="AG1333" i="9"/>
  <c r="T1333" i="9"/>
  <c r="BI1332" i="9"/>
  <c r="BH1332" i="9"/>
  <c r="BG1332" i="9"/>
  <c r="AT1332" i="9"/>
  <c r="AG1332" i="9"/>
  <c r="T1332" i="9"/>
  <c r="BH1331" i="9"/>
  <c r="BI1331" i="9" s="1"/>
  <c r="BG1331" i="9"/>
  <c r="AT1331" i="9"/>
  <c r="AG1331" i="9"/>
  <c r="T1331" i="9"/>
  <c r="BI1330" i="9"/>
  <c r="BH1330" i="9"/>
  <c r="BG1330" i="9"/>
  <c r="AT1330" i="9"/>
  <c r="AG1330" i="9"/>
  <c r="T1330" i="9"/>
  <c r="BH1329" i="9"/>
  <c r="BI1329" i="9" s="1"/>
  <c r="BG1329" i="9"/>
  <c r="AT1329" i="9"/>
  <c r="AG1329" i="9"/>
  <c r="T1329" i="9"/>
  <c r="BI1328" i="9"/>
  <c r="BH1328" i="9"/>
  <c r="BG1328" i="9"/>
  <c r="AT1328" i="9"/>
  <c r="AG1328" i="9"/>
  <c r="T1328" i="9"/>
  <c r="BH1327" i="9"/>
  <c r="BI1327" i="9" s="1"/>
  <c r="BG1327" i="9"/>
  <c r="AT1327" i="9"/>
  <c r="AG1327" i="9"/>
  <c r="T1327" i="9"/>
  <c r="BI1326" i="9"/>
  <c r="BH1326" i="9"/>
  <c r="BG1326" i="9"/>
  <c r="AT1326" i="9"/>
  <c r="AG1326" i="9"/>
  <c r="T1326" i="9"/>
  <c r="BH1325" i="9"/>
  <c r="BI1325" i="9" s="1"/>
  <c r="BG1325" i="9"/>
  <c r="AT1325" i="9"/>
  <c r="AG1325" i="9"/>
  <c r="T1325" i="9"/>
  <c r="BI1324" i="9"/>
  <c r="BH1324" i="9"/>
  <c r="BG1324" i="9"/>
  <c r="AT1324" i="9"/>
  <c r="AG1324" i="9"/>
  <c r="T1324" i="9"/>
  <c r="BH1323" i="9"/>
  <c r="BI1323" i="9" s="1"/>
  <c r="BG1323" i="9"/>
  <c r="AT1323" i="9"/>
  <c r="AG1323" i="9"/>
  <c r="T1323" i="9"/>
  <c r="BI1322" i="9"/>
  <c r="BH1322" i="9"/>
  <c r="BG1322" i="9"/>
  <c r="AT1322" i="9"/>
  <c r="AG1322" i="9"/>
  <c r="T1322" i="9"/>
  <c r="BH1321" i="9"/>
  <c r="BI1321" i="9" s="1"/>
  <c r="BG1321" i="9"/>
  <c r="AT1321" i="9"/>
  <c r="AG1321" i="9"/>
  <c r="T1321" i="9"/>
  <c r="BI1320" i="9"/>
  <c r="BH1320" i="9"/>
  <c r="BG1320" i="9"/>
  <c r="AT1320" i="9"/>
  <c r="AG1320" i="9"/>
  <c r="T1320" i="9"/>
  <c r="BH1319" i="9"/>
  <c r="BI1319" i="9" s="1"/>
  <c r="BG1319" i="9"/>
  <c r="AT1319" i="9"/>
  <c r="AG1319" i="9"/>
  <c r="T1319" i="9"/>
  <c r="BI1318" i="9"/>
  <c r="BH1318" i="9"/>
  <c r="BG1318" i="9"/>
  <c r="AT1318" i="9"/>
  <c r="AG1318" i="9"/>
  <c r="T1318" i="9"/>
  <c r="BH1317" i="9"/>
  <c r="BI1317" i="9" s="1"/>
  <c r="BG1317" i="9"/>
  <c r="AT1317" i="9"/>
  <c r="AG1317" i="9"/>
  <c r="T1317" i="9"/>
  <c r="BI1316" i="9"/>
  <c r="BH1316" i="9"/>
  <c r="BG1316" i="9"/>
  <c r="AT1316" i="9"/>
  <c r="AG1316" i="9"/>
  <c r="T1316" i="9"/>
  <c r="BH1315" i="9"/>
  <c r="BI1315" i="9" s="1"/>
  <c r="BG1315" i="9"/>
  <c r="AT1315" i="9"/>
  <c r="AG1315" i="9"/>
  <c r="T1315" i="9"/>
  <c r="BI1314" i="9"/>
  <c r="BH1314" i="9"/>
  <c r="BG1314" i="9"/>
  <c r="AT1314" i="9"/>
  <c r="AG1314" i="9"/>
  <c r="T1314" i="9"/>
  <c r="BH1313" i="9"/>
  <c r="BI1313" i="9" s="1"/>
  <c r="BG1313" i="9"/>
  <c r="AT1313" i="9"/>
  <c r="AG1313" i="9"/>
  <c r="T1313" i="9"/>
  <c r="BI1312" i="9"/>
  <c r="BH1312" i="9"/>
  <c r="BG1312" i="9"/>
  <c r="AT1312" i="9"/>
  <c r="AG1312" i="9"/>
  <c r="T1312" i="9"/>
  <c r="BH1311" i="9"/>
  <c r="BI1311" i="9" s="1"/>
  <c r="BG1311" i="9"/>
  <c r="AT1311" i="9"/>
  <c r="AG1311" i="9"/>
  <c r="T1311" i="9"/>
  <c r="BI1310" i="9"/>
  <c r="BH1310" i="9"/>
  <c r="BG1310" i="9"/>
  <c r="AT1310" i="9"/>
  <c r="AG1310" i="9"/>
  <c r="T1310" i="9"/>
  <c r="BH1309" i="9"/>
  <c r="BI1309" i="9" s="1"/>
  <c r="BG1309" i="9"/>
  <c r="AT1309" i="9"/>
  <c r="AG1309" i="9"/>
  <c r="T1309" i="9"/>
  <c r="BI1308" i="9"/>
  <c r="BH1308" i="9"/>
  <c r="BG1308" i="9"/>
  <c r="AT1308" i="9"/>
  <c r="AG1308" i="9"/>
  <c r="T1308" i="9"/>
  <c r="BH1307" i="9"/>
  <c r="BI1307" i="9" s="1"/>
  <c r="BG1307" i="9"/>
  <c r="AT1307" i="9"/>
  <c r="AG1307" i="9"/>
  <c r="T1307" i="9"/>
  <c r="BI1306" i="9"/>
  <c r="BH1306" i="9"/>
  <c r="BG1306" i="9"/>
  <c r="AT1306" i="9"/>
  <c r="AG1306" i="9"/>
  <c r="T1306" i="9"/>
  <c r="BH1305" i="9"/>
  <c r="BI1305" i="9" s="1"/>
  <c r="BG1305" i="9"/>
  <c r="AT1305" i="9"/>
  <c r="AG1305" i="9"/>
  <c r="T1305" i="9"/>
  <c r="BI1304" i="9"/>
  <c r="BH1304" i="9"/>
  <c r="BG1304" i="9"/>
  <c r="AT1304" i="9"/>
  <c r="AG1304" i="9"/>
  <c r="T1304" i="9"/>
  <c r="BH1303" i="9"/>
  <c r="BI1303" i="9" s="1"/>
  <c r="BG1303" i="9"/>
  <c r="AT1303" i="9"/>
  <c r="AG1303" i="9"/>
  <c r="T1303" i="9"/>
  <c r="BI1302" i="9"/>
  <c r="BH1302" i="9"/>
  <c r="BG1302" i="9"/>
  <c r="AT1302" i="9"/>
  <c r="AG1302" i="9"/>
  <c r="T1302" i="9"/>
  <c r="BH1301" i="9"/>
  <c r="BI1301" i="9" s="1"/>
  <c r="BG1301" i="9"/>
  <c r="AT1301" i="9"/>
  <c r="AG1301" i="9"/>
  <c r="T1301" i="9"/>
  <c r="BI1300" i="9"/>
  <c r="BH1300" i="9"/>
  <c r="BG1300" i="9"/>
  <c r="AT1300" i="9"/>
  <c r="AG1300" i="9"/>
  <c r="T1300" i="9"/>
  <c r="BH1299" i="9"/>
  <c r="BI1299" i="9" s="1"/>
  <c r="BG1299" i="9"/>
  <c r="AT1299" i="9"/>
  <c r="AG1299" i="9"/>
  <c r="T1299" i="9"/>
  <c r="BI1298" i="9"/>
  <c r="BH1298" i="9"/>
  <c r="BG1298" i="9"/>
  <c r="AT1298" i="9"/>
  <c r="AG1298" i="9"/>
  <c r="T1298" i="9"/>
  <c r="BH1297" i="9"/>
  <c r="BI1297" i="9" s="1"/>
  <c r="BG1297" i="9"/>
  <c r="AT1297" i="9"/>
  <c r="AG1297" i="9"/>
  <c r="T1297" i="9"/>
  <c r="BI1296" i="9"/>
  <c r="BH1296" i="9"/>
  <c r="BG1296" i="9"/>
  <c r="AT1296" i="9"/>
  <c r="AG1296" i="9"/>
  <c r="T1296" i="9"/>
  <c r="BH1295" i="9"/>
  <c r="BI1295" i="9" s="1"/>
  <c r="BG1295" i="9"/>
  <c r="AT1295" i="9"/>
  <c r="AG1295" i="9"/>
  <c r="T1295" i="9"/>
  <c r="BI1294" i="9"/>
  <c r="BH1294" i="9"/>
  <c r="BG1294" i="9"/>
  <c r="AT1294" i="9"/>
  <c r="AG1294" i="9"/>
  <c r="T1294" i="9"/>
  <c r="BH1293" i="9"/>
  <c r="BI1293" i="9" s="1"/>
  <c r="BG1293" i="9"/>
  <c r="AT1293" i="9"/>
  <c r="AG1293" i="9"/>
  <c r="T1293" i="9"/>
  <c r="BI1292" i="9"/>
  <c r="BH1292" i="9"/>
  <c r="BG1292" i="9"/>
  <c r="AT1292" i="9"/>
  <c r="AG1292" i="9"/>
  <c r="T1292" i="9"/>
  <c r="BH1291" i="9"/>
  <c r="BI1291" i="9" s="1"/>
  <c r="BG1291" i="9"/>
  <c r="AT1291" i="9"/>
  <c r="AG1291" i="9"/>
  <c r="T1291" i="9"/>
  <c r="BI1290" i="9"/>
  <c r="BH1290" i="9"/>
  <c r="BG1290" i="9"/>
  <c r="AT1290" i="9"/>
  <c r="AG1290" i="9"/>
  <c r="T1290" i="9"/>
  <c r="BH1289" i="9"/>
  <c r="BI1289" i="9" s="1"/>
  <c r="BG1289" i="9"/>
  <c r="AT1289" i="9"/>
  <c r="AG1289" i="9"/>
  <c r="T1289" i="9"/>
  <c r="BI1288" i="9"/>
  <c r="BH1288" i="9"/>
  <c r="BG1288" i="9"/>
  <c r="AT1288" i="9"/>
  <c r="AG1288" i="9"/>
  <c r="T1288" i="9"/>
  <c r="BH1287" i="9"/>
  <c r="BI1287" i="9" s="1"/>
  <c r="BG1287" i="9"/>
  <c r="AT1287" i="9"/>
  <c r="AG1287" i="9"/>
  <c r="T1287" i="9"/>
  <c r="BI1286" i="9"/>
  <c r="BH1286" i="9"/>
  <c r="BG1286" i="9"/>
  <c r="AT1286" i="9"/>
  <c r="AG1286" i="9"/>
  <c r="T1286" i="9"/>
  <c r="BH1285" i="9"/>
  <c r="BI1285" i="9" s="1"/>
  <c r="BG1285" i="9"/>
  <c r="AT1285" i="9"/>
  <c r="AG1285" i="9"/>
  <c r="T1285" i="9"/>
  <c r="BI1284" i="9"/>
  <c r="BH1284" i="9"/>
  <c r="BG1284" i="9"/>
  <c r="AT1284" i="9"/>
  <c r="AG1284" i="9"/>
  <c r="T1284" i="9"/>
  <c r="BH1283" i="9"/>
  <c r="BI1283" i="9" s="1"/>
  <c r="BG1283" i="9"/>
  <c r="AT1283" i="9"/>
  <c r="AG1283" i="9"/>
  <c r="T1283" i="9"/>
  <c r="BI1282" i="9"/>
  <c r="BH1282" i="9"/>
  <c r="BG1282" i="9"/>
  <c r="AT1282" i="9"/>
  <c r="AG1282" i="9"/>
  <c r="T1282" i="9"/>
  <c r="BH1281" i="9"/>
  <c r="BI1281" i="9" s="1"/>
  <c r="BG1281" i="9"/>
  <c r="AT1281" i="9"/>
  <c r="AG1281" i="9"/>
  <c r="T1281" i="9"/>
  <c r="BI1280" i="9"/>
  <c r="BH1280" i="9"/>
  <c r="BG1280" i="9"/>
  <c r="AT1280" i="9"/>
  <c r="AG1280" i="9"/>
  <c r="T1280" i="9"/>
  <c r="BH1279" i="9"/>
  <c r="BI1279" i="9" s="1"/>
  <c r="BG1279" i="9"/>
  <c r="AT1279" i="9"/>
  <c r="AG1279" i="9"/>
  <c r="T1279" i="9"/>
  <c r="BI1278" i="9"/>
  <c r="BH1278" i="9"/>
  <c r="BG1278" i="9"/>
  <c r="AT1278" i="9"/>
  <c r="AG1278" i="9"/>
  <c r="T1278" i="9"/>
  <c r="BH1277" i="9"/>
  <c r="BI1277" i="9" s="1"/>
  <c r="BG1277" i="9"/>
  <c r="AT1277" i="9"/>
  <c r="AG1277" i="9"/>
  <c r="T1277" i="9"/>
  <c r="BI1276" i="9"/>
  <c r="BH1276" i="9"/>
  <c r="BG1276" i="9"/>
  <c r="AT1276" i="9"/>
  <c r="AG1276" i="9"/>
  <c r="T1276" i="9"/>
  <c r="BH1275" i="9"/>
  <c r="BI1275" i="9" s="1"/>
  <c r="BG1275" i="9"/>
  <c r="AT1275" i="9"/>
  <c r="AG1275" i="9"/>
  <c r="T1275" i="9"/>
  <c r="BI1274" i="9"/>
  <c r="BH1274" i="9"/>
  <c r="BG1274" i="9"/>
  <c r="AT1274" i="9"/>
  <c r="AG1274" i="9"/>
  <c r="T1274" i="9"/>
  <c r="BH1273" i="9"/>
  <c r="BI1273" i="9" s="1"/>
  <c r="BG1273" i="9"/>
  <c r="AT1273" i="9"/>
  <c r="AG1273" i="9"/>
  <c r="T1273" i="9"/>
  <c r="BI1272" i="9"/>
  <c r="BH1272" i="9"/>
  <c r="BG1272" i="9"/>
  <c r="AT1272" i="9"/>
  <c r="AG1272" i="9"/>
  <c r="T1272" i="9"/>
  <c r="BH1271" i="9"/>
  <c r="BI1271" i="9" s="1"/>
  <c r="BG1271" i="9"/>
  <c r="AT1271" i="9"/>
  <c r="AG1271" i="9"/>
  <c r="T1271" i="9"/>
  <c r="BI1270" i="9"/>
  <c r="BH1270" i="9"/>
  <c r="BG1270" i="9"/>
  <c r="AT1270" i="9"/>
  <c r="AG1270" i="9"/>
  <c r="T1270" i="9"/>
  <c r="BH1269" i="9"/>
  <c r="BI1269" i="9" s="1"/>
  <c r="BG1269" i="9"/>
  <c r="AT1269" i="9"/>
  <c r="AG1269" i="9"/>
  <c r="T1269" i="9"/>
  <c r="BI1268" i="9"/>
  <c r="BH1268" i="9"/>
  <c r="BG1268" i="9"/>
  <c r="AT1268" i="9"/>
  <c r="AG1268" i="9"/>
  <c r="T1268" i="9"/>
  <c r="BH1267" i="9"/>
  <c r="BI1267" i="9" s="1"/>
  <c r="BG1267" i="9"/>
  <c r="AT1267" i="9"/>
  <c r="AG1267" i="9"/>
  <c r="T1267" i="9"/>
  <c r="BI1266" i="9"/>
  <c r="BH1266" i="9"/>
  <c r="BG1266" i="9"/>
  <c r="AT1266" i="9"/>
  <c r="AG1266" i="9"/>
  <c r="T1266" i="9"/>
  <c r="BH1265" i="9"/>
  <c r="BI1265" i="9" s="1"/>
  <c r="BG1265" i="9"/>
  <c r="AT1265" i="9"/>
  <c r="AG1265" i="9"/>
  <c r="T1265" i="9"/>
  <c r="BI1264" i="9"/>
  <c r="BH1264" i="9"/>
  <c r="BG1264" i="9"/>
  <c r="AT1264" i="9"/>
  <c r="AG1264" i="9"/>
  <c r="T1264" i="9"/>
  <c r="BH1263" i="9"/>
  <c r="BI1263" i="9" s="1"/>
  <c r="BG1263" i="9"/>
  <c r="AT1263" i="9"/>
  <c r="AG1263" i="9"/>
  <c r="T1263" i="9"/>
  <c r="BI1262" i="9"/>
  <c r="BH1262" i="9"/>
  <c r="BG1262" i="9"/>
  <c r="AT1262" i="9"/>
  <c r="AG1262" i="9"/>
  <c r="T1262" i="9"/>
  <c r="BH1261" i="9"/>
  <c r="BI1261" i="9" s="1"/>
  <c r="BG1261" i="9"/>
  <c r="AT1261" i="9"/>
  <c r="AG1261" i="9"/>
  <c r="T1261" i="9"/>
  <c r="BI1260" i="9"/>
  <c r="BH1260" i="9"/>
  <c r="BG1260" i="9"/>
  <c r="AT1260" i="9"/>
  <c r="AG1260" i="9"/>
  <c r="T1260" i="9"/>
  <c r="BH1259" i="9"/>
  <c r="BI1259" i="9" s="1"/>
  <c r="BG1259" i="9"/>
  <c r="AT1259" i="9"/>
  <c r="AG1259" i="9"/>
  <c r="T1259" i="9"/>
  <c r="BI1258" i="9"/>
  <c r="BH1258" i="9"/>
  <c r="BG1258" i="9"/>
  <c r="AT1258" i="9"/>
  <c r="AG1258" i="9"/>
  <c r="T1258" i="9"/>
  <c r="BH1257" i="9"/>
  <c r="BI1257" i="9" s="1"/>
  <c r="BG1257" i="9"/>
  <c r="AT1257" i="9"/>
  <c r="AG1257" i="9"/>
  <c r="T1257" i="9"/>
  <c r="BH1256" i="9"/>
  <c r="BI1256" i="9" s="1"/>
  <c r="BG1256" i="9"/>
  <c r="AT1256" i="9"/>
  <c r="AG1256" i="9"/>
  <c r="T1256" i="9"/>
  <c r="BH1255" i="9"/>
  <c r="BI1255" i="9" s="1"/>
  <c r="BG1255" i="9"/>
  <c r="AT1255" i="9"/>
  <c r="AG1255" i="9"/>
  <c r="T1255" i="9"/>
  <c r="BI1254" i="9"/>
  <c r="BH1254" i="9"/>
  <c r="BG1254" i="9"/>
  <c r="AT1254" i="9"/>
  <c r="AG1254" i="9"/>
  <c r="T1254" i="9"/>
  <c r="BH1253" i="9"/>
  <c r="BI1253" i="9" s="1"/>
  <c r="BG1253" i="9"/>
  <c r="AT1253" i="9"/>
  <c r="AG1253" i="9"/>
  <c r="T1253" i="9"/>
  <c r="BI1252" i="9"/>
  <c r="BH1252" i="9"/>
  <c r="BG1252" i="9"/>
  <c r="AT1252" i="9"/>
  <c r="AG1252" i="9"/>
  <c r="T1252" i="9"/>
  <c r="BH1251" i="9"/>
  <c r="BI1251" i="9" s="1"/>
  <c r="BG1251" i="9"/>
  <c r="AT1251" i="9"/>
  <c r="AG1251" i="9"/>
  <c r="T1251" i="9"/>
  <c r="BI1250" i="9"/>
  <c r="BH1250" i="9"/>
  <c r="BG1250" i="9"/>
  <c r="AT1250" i="9"/>
  <c r="AG1250" i="9"/>
  <c r="T1250" i="9"/>
  <c r="BH1249" i="9"/>
  <c r="BI1249" i="9" s="1"/>
  <c r="BG1249" i="9"/>
  <c r="AT1249" i="9"/>
  <c r="AG1249" i="9"/>
  <c r="T1249" i="9"/>
  <c r="BI1248" i="9"/>
  <c r="BH1248" i="9"/>
  <c r="BG1248" i="9"/>
  <c r="AT1248" i="9"/>
  <c r="AG1248" i="9"/>
  <c r="T1248" i="9"/>
  <c r="BH1247" i="9"/>
  <c r="BI1247" i="9" s="1"/>
  <c r="BG1247" i="9"/>
  <c r="AT1247" i="9"/>
  <c r="AG1247" i="9"/>
  <c r="T1247" i="9"/>
  <c r="BI1246" i="9"/>
  <c r="BH1246" i="9"/>
  <c r="BG1246" i="9"/>
  <c r="AT1246" i="9"/>
  <c r="AG1246" i="9"/>
  <c r="T1246" i="9"/>
  <c r="BH1245" i="9"/>
  <c r="BI1245" i="9" s="1"/>
  <c r="BG1245" i="9"/>
  <c r="AT1245" i="9"/>
  <c r="AG1245" i="9"/>
  <c r="T1245" i="9"/>
  <c r="BI1244" i="9"/>
  <c r="BH1244" i="9"/>
  <c r="BG1244" i="9"/>
  <c r="AT1244" i="9"/>
  <c r="AG1244" i="9"/>
  <c r="T1244" i="9"/>
  <c r="BH1243" i="9"/>
  <c r="BI1243" i="9" s="1"/>
  <c r="BG1243" i="9"/>
  <c r="AT1243" i="9"/>
  <c r="AG1243" i="9"/>
  <c r="T1243" i="9"/>
  <c r="BI1242" i="9"/>
  <c r="BH1242" i="9"/>
  <c r="BG1242" i="9"/>
  <c r="AT1242" i="9"/>
  <c r="AG1242" i="9"/>
  <c r="T1242" i="9"/>
  <c r="BH1241" i="9"/>
  <c r="BI1241" i="9" s="1"/>
  <c r="BG1241" i="9"/>
  <c r="AT1241" i="9"/>
  <c r="AG1241" i="9"/>
  <c r="T1241" i="9"/>
  <c r="BH1240" i="9"/>
  <c r="BI1240" i="9" s="1"/>
  <c r="BG1240" i="9"/>
  <c r="AT1240" i="9"/>
  <c r="AG1240" i="9"/>
  <c r="T1240" i="9"/>
  <c r="BH1239" i="9"/>
  <c r="BI1239" i="9" s="1"/>
  <c r="BG1239" i="9"/>
  <c r="AT1239" i="9"/>
  <c r="AG1239" i="9"/>
  <c r="T1239" i="9"/>
  <c r="BI1238" i="9"/>
  <c r="BH1238" i="9"/>
  <c r="BG1238" i="9"/>
  <c r="AT1238" i="9"/>
  <c r="AG1238" i="9"/>
  <c r="T1238" i="9"/>
  <c r="BH1237" i="9"/>
  <c r="BI1237" i="9" s="1"/>
  <c r="BG1237" i="9"/>
  <c r="AT1237" i="9"/>
  <c r="AG1237" i="9"/>
  <c r="T1237" i="9"/>
  <c r="BI1236" i="9"/>
  <c r="BH1236" i="9"/>
  <c r="BG1236" i="9"/>
  <c r="AT1236" i="9"/>
  <c r="AG1236" i="9"/>
  <c r="T1236" i="9"/>
  <c r="BH1235" i="9"/>
  <c r="BI1235" i="9" s="1"/>
  <c r="BG1235" i="9"/>
  <c r="AT1235" i="9"/>
  <c r="AG1235" i="9"/>
  <c r="T1235" i="9"/>
  <c r="BI1234" i="9"/>
  <c r="BH1234" i="9"/>
  <c r="BG1234" i="9"/>
  <c r="AT1234" i="9"/>
  <c r="AG1234" i="9"/>
  <c r="T1234" i="9"/>
  <c r="BH1233" i="9"/>
  <c r="BI1233" i="9" s="1"/>
  <c r="BG1233" i="9"/>
  <c r="AT1233" i="9"/>
  <c r="AG1233" i="9"/>
  <c r="T1233" i="9"/>
  <c r="BI1232" i="9"/>
  <c r="BH1232" i="9"/>
  <c r="BG1232" i="9"/>
  <c r="AT1232" i="9"/>
  <c r="AG1232" i="9"/>
  <c r="T1232" i="9"/>
  <c r="BH1231" i="9"/>
  <c r="BI1231" i="9" s="1"/>
  <c r="BG1231" i="9"/>
  <c r="AT1231" i="9"/>
  <c r="AG1231" i="9"/>
  <c r="T1231" i="9"/>
  <c r="BI1230" i="9"/>
  <c r="BH1230" i="9"/>
  <c r="BG1230" i="9"/>
  <c r="AT1230" i="9"/>
  <c r="AG1230" i="9"/>
  <c r="T1230" i="9"/>
  <c r="BH1229" i="9"/>
  <c r="BI1229" i="9" s="1"/>
  <c r="BG1229" i="9"/>
  <c r="AT1229" i="9"/>
  <c r="AG1229" i="9"/>
  <c r="T1229" i="9"/>
  <c r="BI1228" i="9"/>
  <c r="BH1228" i="9"/>
  <c r="BG1228" i="9"/>
  <c r="AT1228" i="9"/>
  <c r="AG1228" i="9"/>
  <c r="T1228" i="9"/>
  <c r="BH1227" i="9"/>
  <c r="BI1227" i="9" s="1"/>
  <c r="BG1227" i="9"/>
  <c r="AT1227" i="9"/>
  <c r="AG1227" i="9"/>
  <c r="T1227" i="9"/>
  <c r="BI1226" i="9"/>
  <c r="BH1226" i="9"/>
  <c r="BG1226" i="9"/>
  <c r="AT1226" i="9"/>
  <c r="AG1226" i="9"/>
  <c r="T1226" i="9"/>
  <c r="BH1225" i="9"/>
  <c r="BI1225" i="9" s="1"/>
  <c r="BG1225" i="9"/>
  <c r="AT1225" i="9"/>
  <c r="AG1225" i="9"/>
  <c r="T1225" i="9"/>
  <c r="BH1224" i="9"/>
  <c r="BI1224" i="9" s="1"/>
  <c r="BG1224" i="9"/>
  <c r="AT1224" i="9"/>
  <c r="AG1224" i="9"/>
  <c r="T1224" i="9"/>
  <c r="BH1223" i="9"/>
  <c r="BI1223" i="9" s="1"/>
  <c r="BG1223" i="9"/>
  <c r="AT1223" i="9"/>
  <c r="AG1223" i="9"/>
  <c r="T1223" i="9"/>
  <c r="BI1222" i="9"/>
  <c r="BH1222" i="9"/>
  <c r="BG1222" i="9"/>
  <c r="AT1222" i="9"/>
  <c r="AG1222" i="9"/>
  <c r="T1222" i="9"/>
  <c r="BH1221" i="9"/>
  <c r="BI1221" i="9" s="1"/>
  <c r="BG1221" i="9"/>
  <c r="AT1221" i="9"/>
  <c r="AG1221" i="9"/>
  <c r="T1221" i="9"/>
  <c r="BI1220" i="9"/>
  <c r="BH1220" i="9"/>
  <c r="BG1220" i="9"/>
  <c r="AT1220" i="9"/>
  <c r="AG1220" i="9"/>
  <c r="T1220" i="9"/>
  <c r="BH1219" i="9"/>
  <c r="BI1219" i="9" s="1"/>
  <c r="BG1219" i="9"/>
  <c r="AT1219" i="9"/>
  <c r="AG1219" i="9"/>
  <c r="T1219" i="9"/>
  <c r="BI1218" i="9"/>
  <c r="BH1218" i="9"/>
  <c r="BG1218" i="9"/>
  <c r="AT1218" i="9"/>
  <c r="AG1218" i="9"/>
  <c r="T1218" i="9"/>
  <c r="BH1217" i="9"/>
  <c r="BI1217" i="9" s="1"/>
  <c r="BG1217" i="9"/>
  <c r="AT1217" i="9"/>
  <c r="AG1217" i="9"/>
  <c r="T1217" i="9"/>
  <c r="BI1216" i="9"/>
  <c r="BH1216" i="9"/>
  <c r="BG1216" i="9"/>
  <c r="AT1216" i="9"/>
  <c r="AG1216" i="9"/>
  <c r="T1216" i="9"/>
  <c r="BH1215" i="9"/>
  <c r="BI1215" i="9" s="1"/>
  <c r="BG1215" i="9"/>
  <c r="AT1215" i="9"/>
  <c r="AG1215" i="9"/>
  <c r="T1215" i="9"/>
  <c r="BI1214" i="9"/>
  <c r="BH1214" i="9"/>
  <c r="BG1214" i="9"/>
  <c r="AT1214" i="9"/>
  <c r="AG1214" i="9"/>
  <c r="T1214" i="9"/>
  <c r="BH1213" i="9"/>
  <c r="BI1213" i="9" s="1"/>
  <c r="BG1213" i="9"/>
  <c r="AT1213" i="9"/>
  <c r="AG1213" i="9"/>
  <c r="T1213" i="9"/>
  <c r="BI1212" i="9"/>
  <c r="BH1212" i="9"/>
  <c r="BG1212" i="9"/>
  <c r="AT1212" i="9"/>
  <c r="AG1212" i="9"/>
  <c r="T1212" i="9"/>
  <c r="BH1211" i="9"/>
  <c r="BI1211" i="9" s="1"/>
  <c r="BG1211" i="9"/>
  <c r="AT1211" i="9"/>
  <c r="AG1211" i="9"/>
  <c r="T1211" i="9"/>
  <c r="BI1210" i="9"/>
  <c r="BH1210" i="9"/>
  <c r="BG1210" i="9"/>
  <c r="AT1210" i="9"/>
  <c r="AG1210" i="9"/>
  <c r="T1210" i="9"/>
  <c r="BH1209" i="9"/>
  <c r="BI1209" i="9" s="1"/>
  <c r="BG1209" i="9"/>
  <c r="AT1209" i="9"/>
  <c r="AG1209" i="9"/>
  <c r="T1209" i="9"/>
  <c r="BH1208" i="9"/>
  <c r="BI1208" i="9" s="1"/>
  <c r="BG1208" i="9"/>
  <c r="AT1208" i="9"/>
  <c r="AG1208" i="9"/>
  <c r="T1208" i="9"/>
  <c r="BH1207" i="9"/>
  <c r="BI1207" i="9" s="1"/>
  <c r="BG1207" i="9"/>
  <c r="AT1207" i="9"/>
  <c r="AG1207" i="9"/>
  <c r="T1207" i="9"/>
  <c r="BI1206" i="9"/>
  <c r="BH1206" i="9"/>
  <c r="BG1206" i="9"/>
  <c r="AT1206" i="9"/>
  <c r="AG1206" i="9"/>
  <c r="T1206" i="9"/>
  <c r="BH1205" i="9"/>
  <c r="BI1205" i="9" s="1"/>
  <c r="BG1205" i="9"/>
  <c r="AT1205" i="9"/>
  <c r="AG1205" i="9"/>
  <c r="T1205" i="9"/>
  <c r="BI1204" i="9"/>
  <c r="BH1204" i="9"/>
  <c r="BG1204" i="9"/>
  <c r="AT1204" i="9"/>
  <c r="AG1204" i="9"/>
  <c r="T1204" i="9"/>
  <c r="BH1203" i="9"/>
  <c r="BI1203" i="9" s="1"/>
  <c r="BG1203" i="9"/>
  <c r="AT1203" i="9"/>
  <c r="AG1203" i="9"/>
  <c r="T1203" i="9"/>
  <c r="BI1202" i="9"/>
  <c r="BH1202" i="9"/>
  <c r="BG1202" i="9"/>
  <c r="AT1202" i="9"/>
  <c r="AG1202" i="9"/>
  <c r="T1202" i="9"/>
  <c r="BH1201" i="9"/>
  <c r="BI1201" i="9" s="1"/>
  <c r="BG1201" i="9"/>
  <c r="AT1201" i="9"/>
  <c r="AG1201" i="9"/>
  <c r="T1201" i="9"/>
  <c r="BI1200" i="9"/>
  <c r="BH1200" i="9"/>
  <c r="BG1200" i="9"/>
  <c r="AT1200" i="9"/>
  <c r="AG1200" i="9"/>
  <c r="T1200" i="9"/>
  <c r="BH1199" i="9"/>
  <c r="BI1199" i="9" s="1"/>
  <c r="BG1199" i="9"/>
  <c r="AT1199" i="9"/>
  <c r="AG1199" i="9"/>
  <c r="T1199" i="9"/>
  <c r="BI1198" i="9"/>
  <c r="BH1198" i="9"/>
  <c r="BG1198" i="9"/>
  <c r="AT1198" i="9"/>
  <c r="AG1198" i="9"/>
  <c r="T1198" i="9"/>
  <c r="BH1197" i="9"/>
  <c r="BI1197" i="9" s="1"/>
  <c r="BG1197" i="9"/>
  <c r="AT1197" i="9"/>
  <c r="AG1197" i="9"/>
  <c r="T1197" i="9"/>
  <c r="BI1196" i="9"/>
  <c r="BH1196" i="9"/>
  <c r="BG1196" i="9"/>
  <c r="AT1196" i="9"/>
  <c r="AG1196" i="9"/>
  <c r="T1196" i="9"/>
  <c r="BH1195" i="9"/>
  <c r="BI1195" i="9" s="1"/>
  <c r="BG1195" i="9"/>
  <c r="AT1195" i="9"/>
  <c r="AG1195" i="9"/>
  <c r="T1195" i="9"/>
  <c r="BH1194" i="9"/>
  <c r="BI1194" i="9" s="1"/>
  <c r="BG1194" i="9"/>
  <c r="AT1194" i="9"/>
  <c r="AG1194" i="9"/>
  <c r="T1194" i="9"/>
  <c r="BH1193" i="9"/>
  <c r="BI1193" i="9" s="1"/>
  <c r="BG1193" i="9"/>
  <c r="AT1193" i="9"/>
  <c r="AG1193" i="9"/>
  <c r="T1193" i="9"/>
  <c r="BH1192" i="9"/>
  <c r="BI1192" i="9" s="1"/>
  <c r="BG1192" i="9"/>
  <c r="AT1192" i="9"/>
  <c r="AG1192" i="9"/>
  <c r="T1192" i="9"/>
  <c r="BH1191" i="9"/>
  <c r="BI1191" i="9" s="1"/>
  <c r="BG1191" i="9"/>
  <c r="AT1191" i="9"/>
  <c r="AG1191" i="9"/>
  <c r="T1191" i="9"/>
  <c r="BH1190" i="9"/>
  <c r="BI1190" i="9" s="1"/>
  <c r="BG1190" i="9"/>
  <c r="AT1190" i="9"/>
  <c r="AG1190" i="9"/>
  <c r="T1190" i="9"/>
  <c r="BH1189" i="9"/>
  <c r="BI1189" i="9" s="1"/>
  <c r="BG1189" i="9"/>
  <c r="AT1189" i="9"/>
  <c r="AG1189" i="9"/>
  <c r="T1189" i="9"/>
  <c r="BI1188" i="9"/>
  <c r="BH1188" i="9"/>
  <c r="BG1188" i="9"/>
  <c r="AT1188" i="9"/>
  <c r="AG1188" i="9"/>
  <c r="T1188" i="9"/>
  <c r="BH1187" i="9"/>
  <c r="BI1187" i="9" s="1"/>
  <c r="BG1187" i="9"/>
  <c r="AT1187" i="9"/>
  <c r="AG1187" i="9"/>
  <c r="T1187" i="9"/>
  <c r="BI1186" i="9"/>
  <c r="BH1186" i="9"/>
  <c r="BG1186" i="9"/>
  <c r="AT1186" i="9"/>
  <c r="AG1186" i="9"/>
  <c r="T1186" i="9"/>
  <c r="BH1185" i="9"/>
  <c r="BI1185" i="9" s="1"/>
  <c r="BG1185" i="9"/>
  <c r="AT1185" i="9"/>
  <c r="AG1185" i="9"/>
  <c r="T1185" i="9"/>
  <c r="BI1184" i="9"/>
  <c r="BH1184" i="9"/>
  <c r="BG1184" i="9"/>
  <c r="AT1184" i="9"/>
  <c r="AG1184" i="9"/>
  <c r="T1184" i="9"/>
  <c r="BH1183" i="9"/>
  <c r="BI1183" i="9" s="1"/>
  <c r="BG1183" i="9"/>
  <c r="AT1183" i="9"/>
  <c r="AG1183" i="9"/>
  <c r="T1183" i="9"/>
  <c r="BI1182" i="9"/>
  <c r="BH1182" i="9"/>
  <c r="BG1182" i="9"/>
  <c r="AT1182" i="9"/>
  <c r="AG1182" i="9"/>
  <c r="T1182" i="9"/>
  <c r="BH1181" i="9"/>
  <c r="BI1181" i="9" s="1"/>
  <c r="BG1181" i="9"/>
  <c r="AT1181" i="9"/>
  <c r="AG1181" i="9"/>
  <c r="T1181" i="9"/>
  <c r="BI1180" i="9"/>
  <c r="BH1180" i="9"/>
  <c r="BG1180" i="9"/>
  <c r="AT1180" i="9"/>
  <c r="AG1180" i="9"/>
  <c r="T1180" i="9"/>
  <c r="BH1179" i="9"/>
  <c r="BI1179" i="9" s="1"/>
  <c r="BG1179" i="9"/>
  <c r="AT1179" i="9"/>
  <c r="AG1179" i="9"/>
  <c r="T1179" i="9"/>
  <c r="BH1178" i="9"/>
  <c r="BI1178" i="9" s="1"/>
  <c r="BG1178" i="9"/>
  <c r="AT1178" i="9"/>
  <c r="AG1178" i="9"/>
  <c r="T1178" i="9"/>
  <c r="BH1177" i="9"/>
  <c r="BI1177" i="9" s="1"/>
  <c r="BG1177" i="9"/>
  <c r="AT1177" i="9"/>
  <c r="AG1177" i="9"/>
  <c r="T1177" i="9"/>
  <c r="BI1176" i="9"/>
  <c r="BH1176" i="9"/>
  <c r="BG1176" i="9"/>
  <c r="AT1176" i="9"/>
  <c r="AG1176" i="9"/>
  <c r="T1176" i="9"/>
  <c r="BH1175" i="9"/>
  <c r="BI1175" i="9" s="1"/>
  <c r="BG1175" i="9"/>
  <c r="AT1175" i="9"/>
  <c r="AG1175" i="9"/>
  <c r="T1175" i="9"/>
  <c r="BI1174" i="9"/>
  <c r="BH1174" i="9"/>
  <c r="BG1174" i="9"/>
  <c r="AT1174" i="9"/>
  <c r="AG1174" i="9"/>
  <c r="T1174" i="9"/>
  <c r="BI1173" i="9"/>
  <c r="BH1173" i="9"/>
  <c r="BG1173" i="9"/>
  <c r="AT1173" i="9"/>
  <c r="AG1173" i="9"/>
  <c r="T1173" i="9"/>
  <c r="BH1172" i="9"/>
  <c r="BI1172" i="9" s="1"/>
  <c r="BG1172" i="9"/>
  <c r="AT1172" i="9"/>
  <c r="AG1172" i="9"/>
  <c r="T1172" i="9"/>
  <c r="BH1171" i="9"/>
  <c r="BI1171" i="9" s="1"/>
  <c r="BG1171" i="9"/>
  <c r="AT1171" i="9"/>
  <c r="AG1171" i="9"/>
  <c r="T1171" i="9"/>
  <c r="BH1170" i="9"/>
  <c r="BI1170" i="9" s="1"/>
  <c r="BG1170" i="9"/>
  <c r="AT1170" i="9"/>
  <c r="AG1170" i="9"/>
  <c r="T1170" i="9"/>
  <c r="BI1169" i="9"/>
  <c r="BH1169" i="9"/>
  <c r="BG1169" i="9"/>
  <c r="AT1169" i="9"/>
  <c r="AG1169" i="9"/>
  <c r="T1169" i="9"/>
  <c r="BI1168" i="9"/>
  <c r="BH1168" i="9"/>
  <c r="BG1168" i="9"/>
  <c r="AT1168" i="9"/>
  <c r="AG1168" i="9"/>
  <c r="T1168" i="9"/>
  <c r="BH1167" i="9"/>
  <c r="BI1167" i="9" s="1"/>
  <c r="BG1167" i="9"/>
  <c r="AT1167" i="9"/>
  <c r="AG1167" i="9"/>
  <c r="T1167" i="9"/>
  <c r="BI1166" i="9"/>
  <c r="BH1166" i="9"/>
  <c r="BG1166" i="9"/>
  <c r="AT1166" i="9"/>
  <c r="AG1166" i="9"/>
  <c r="T1166" i="9"/>
  <c r="BH1165" i="9"/>
  <c r="BI1165" i="9" s="1"/>
  <c r="BG1165" i="9"/>
  <c r="AT1165" i="9"/>
  <c r="AG1165" i="9"/>
  <c r="T1165" i="9"/>
  <c r="BI1164" i="9"/>
  <c r="BH1164" i="9"/>
  <c r="BG1164" i="9"/>
  <c r="AT1164" i="9"/>
  <c r="AG1164" i="9"/>
  <c r="T1164" i="9"/>
  <c r="BH1163" i="9"/>
  <c r="BI1163" i="9" s="1"/>
  <c r="BG1163" i="9"/>
  <c r="AT1163" i="9"/>
  <c r="AG1163" i="9"/>
  <c r="T1163" i="9"/>
  <c r="BI1162" i="9"/>
  <c r="BH1162" i="9"/>
  <c r="BG1162" i="9"/>
  <c r="AT1162" i="9"/>
  <c r="AG1162" i="9"/>
  <c r="T1162" i="9"/>
  <c r="BI1161" i="9"/>
  <c r="BH1161" i="9"/>
  <c r="BG1161" i="9"/>
  <c r="AT1161" i="9"/>
  <c r="AG1161" i="9"/>
  <c r="T1161" i="9"/>
  <c r="BH1160" i="9"/>
  <c r="BI1160" i="9" s="1"/>
  <c r="BG1160" i="9"/>
  <c r="AT1160" i="9"/>
  <c r="AG1160" i="9"/>
  <c r="T1160" i="9"/>
  <c r="BH1159" i="9"/>
  <c r="BI1159" i="9" s="1"/>
  <c r="BG1159" i="9"/>
  <c r="AT1159" i="9"/>
  <c r="AG1159" i="9"/>
  <c r="T1159" i="9"/>
  <c r="BH1158" i="9"/>
  <c r="BI1158" i="9" s="1"/>
  <c r="BG1158" i="9"/>
  <c r="AT1158" i="9"/>
  <c r="AG1158" i="9"/>
  <c r="T1158" i="9"/>
  <c r="BI1157" i="9"/>
  <c r="BH1157" i="9"/>
  <c r="BG1157" i="9"/>
  <c r="AT1157" i="9"/>
  <c r="AG1157" i="9"/>
  <c r="T1157" i="9"/>
  <c r="BI1156" i="9"/>
  <c r="BH1156" i="9"/>
  <c r="BG1156" i="9"/>
  <c r="AT1156" i="9"/>
  <c r="AG1156" i="9"/>
  <c r="T1156" i="9"/>
  <c r="BH1155" i="9"/>
  <c r="BI1155" i="9" s="1"/>
  <c r="BG1155" i="9"/>
  <c r="AT1155" i="9"/>
  <c r="AG1155" i="9"/>
  <c r="T1155" i="9"/>
  <c r="BI1154" i="9"/>
  <c r="BH1154" i="9"/>
  <c r="BG1154" i="9"/>
  <c r="AT1154" i="9"/>
  <c r="AG1154" i="9"/>
  <c r="T1154" i="9"/>
  <c r="BH1153" i="9"/>
  <c r="BI1153" i="9" s="1"/>
  <c r="BG1153" i="9"/>
  <c r="AT1153" i="9"/>
  <c r="AG1153" i="9"/>
  <c r="T1153" i="9"/>
  <c r="BH1152" i="9"/>
  <c r="BI1152" i="9" s="1"/>
  <c r="BG1152" i="9"/>
  <c r="AT1152" i="9"/>
  <c r="AG1152" i="9"/>
  <c r="T1152" i="9"/>
  <c r="BH1151" i="9"/>
  <c r="BI1151" i="9" s="1"/>
  <c r="BG1151" i="9"/>
  <c r="AT1151" i="9"/>
  <c r="AG1151" i="9"/>
  <c r="T1151" i="9"/>
  <c r="BI1150" i="9"/>
  <c r="BH1150" i="9"/>
  <c r="BG1150" i="9"/>
  <c r="AT1150" i="9"/>
  <c r="AG1150" i="9"/>
  <c r="T1150" i="9"/>
  <c r="BI1149" i="9"/>
  <c r="BH1149" i="9"/>
  <c r="BG1149" i="9"/>
  <c r="AT1149" i="9"/>
  <c r="AG1149" i="9"/>
  <c r="T1149" i="9"/>
  <c r="BI1148" i="9"/>
  <c r="BH1148" i="9"/>
  <c r="BG1148" i="9"/>
  <c r="AT1148" i="9"/>
  <c r="AG1148" i="9"/>
  <c r="T1148" i="9"/>
  <c r="BH1147" i="9"/>
  <c r="BI1147" i="9" s="1"/>
  <c r="BG1147" i="9"/>
  <c r="AT1147" i="9"/>
  <c r="AG1147" i="9"/>
  <c r="T1147" i="9"/>
  <c r="BH1146" i="9"/>
  <c r="BI1146" i="9" s="1"/>
  <c r="BG1146" i="9"/>
  <c r="AT1146" i="9"/>
  <c r="AG1146" i="9"/>
  <c r="T1146" i="9"/>
  <c r="BH1145" i="9"/>
  <c r="BI1145" i="9" s="1"/>
  <c r="BG1145" i="9"/>
  <c r="AT1145" i="9"/>
  <c r="AG1145" i="9"/>
  <c r="T1145" i="9"/>
  <c r="BI1144" i="9"/>
  <c r="BH1144" i="9"/>
  <c r="BG1144" i="9"/>
  <c r="AT1144" i="9"/>
  <c r="AG1144" i="9"/>
  <c r="T1144" i="9"/>
  <c r="BH1143" i="9"/>
  <c r="BI1143" i="9" s="1"/>
  <c r="BG1143" i="9"/>
  <c r="AT1143" i="9"/>
  <c r="AG1143" i="9"/>
  <c r="T1143" i="9"/>
  <c r="BI1142" i="9"/>
  <c r="BH1142" i="9"/>
  <c r="BG1142" i="9"/>
  <c r="AT1142" i="9"/>
  <c r="AG1142" i="9"/>
  <c r="T1142" i="9"/>
  <c r="BI1141" i="9"/>
  <c r="BH1141" i="9"/>
  <c r="BG1141" i="9"/>
  <c r="AT1141" i="9"/>
  <c r="AG1141" i="9"/>
  <c r="T1141" i="9"/>
  <c r="BH1140" i="9"/>
  <c r="BI1140" i="9" s="1"/>
  <c r="BG1140" i="9"/>
  <c r="AT1140" i="9"/>
  <c r="AG1140" i="9"/>
  <c r="T1140" i="9"/>
  <c r="BH1139" i="9"/>
  <c r="BI1139" i="9" s="1"/>
  <c r="BG1139" i="9"/>
  <c r="AT1139" i="9"/>
  <c r="AG1139" i="9"/>
  <c r="T1139" i="9"/>
  <c r="BH1138" i="9"/>
  <c r="BI1138" i="9" s="1"/>
  <c r="BG1138" i="9"/>
  <c r="AT1138" i="9"/>
  <c r="AG1138" i="9"/>
  <c r="T1138" i="9"/>
  <c r="BI1137" i="9"/>
  <c r="BH1137" i="9"/>
  <c r="BG1137" i="9"/>
  <c r="AT1137" i="9"/>
  <c r="AG1137" i="9"/>
  <c r="T1137" i="9"/>
  <c r="BI1136" i="9"/>
  <c r="BH1136" i="9"/>
  <c r="BG1136" i="9"/>
  <c r="AT1136" i="9"/>
  <c r="AG1136" i="9"/>
  <c r="T1136" i="9"/>
  <c r="BH1135" i="9"/>
  <c r="BI1135" i="9" s="1"/>
  <c r="BG1135" i="9"/>
  <c r="AT1135" i="9"/>
  <c r="AG1135" i="9"/>
  <c r="T1135" i="9"/>
  <c r="BI1134" i="9"/>
  <c r="BH1134" i="9"/>
  <c r="BG1134" i="9"/>
  <c r="AT1134" i="9"/>
  <c r="AG1134" i="9"/>
  <c r="T1134" i="9"/>
  <c r="BH1133" i="9"/>
  <c r="BI1133" i="9" s="1"/>
  <c r="BG1133" i="9"/>
  <c r="AT1133" i="9"/>
  <c r="AG1133" i="9"/>
  <c r="T1133" i="9"/>
  <c r="BI1132" i="9"/>
  <c r="BH1132" i="9"/>
  <c r="BG1132" i="9"/>
  <c r="AT1132" i="9"/>
  <c r="AG1132" i="9"/>
  <c r="T1132" i="9"/>
  <c r="BH1131" i="9"/>
  <c r="BI1131" i="9" s="1"/>
  <c r="BG1131" i="9"/>
  <c r="AT1131" i="9"/>
  <c r="AG1131" i="9"/>
  <c r="T1131" i="9"/>
  <c r="BI1130" i="9"/>
  <c r="BH1130" i="9"/>
  <c r="BG1130" i="9"/>
  <c r="AT1130" i="9"/>
  <c r="AG1130" i="9"/>
  <c r="T1130" i="9"/>
  <c r="BI1129" i="9"/>
  <c r="BH1129" i="9"/>
  <c r="BG1129" i="9"/>
  <c r="AT1129" i="9"/>
  <c r="AG1129" i="9"/>
  <c r="T1129" i="9"/>
  <c r="BH1128" i="9"/>
  <c r="BI1128" i="9" s="1"/>
  <c r="BG1128" i="9"/>
  <c r="AT1128" i="9"/>
  <c r="AG1128" i="9"/>
  <c r="T1128" i="9"/>
  <c r="BH1127" i="9"/>
  <c r="BI1127" i="9" s="1"/>
  <c r="BG1127" i="9"/>
  <c r="AT1127" i="9"/>
  <c r="AG1127" i="9"/>
  <c r="T1127" i="9"/>
  <c r="BH1126" i="9"/>
  <c r="BI1126" i="9" s="1"/>
  <c r="BG1126" i="9"/>
  <c r="AT1126" i="9"/>
  <c r="AG1126" i="9"/>
  <c r="T1126" i="9"/>
  <c r="BI1125" i="9"/>
  <c r="BH1125" i="9"/>
  <c r="BG1125" i="9"/>
  <c r="AT1125" i="9"/>
  <c r="AG1125" i="9"/>
  <c r="T1125" i="9"/>
  <c r="BI1124" i="9"/>
  <c r="BH1124" i="9"/>
  <c r="BG1124" i="9"/>
  <c r="AT1124" i="9"/>
  <c r="AG1124" i="9"/>
  <c r="T1124" i="9"/>
  <c r="BH1123" i="9"/>
  <c r="BI1123" i="9" s="1"/>
  <c r="BG1123" i="9"/>
  <c r="AT1123" i="9"/>
  <c r="AG1123" i="9"/>
  <c r="T1123" i="9"/>
  <c r="BI1122" i="9"/>
  <c r="BH1122" i="9"/>
  <c r="BG1122" i="9"/>
  <c r="AT1122" i="9"/>
  <c r="AG1122" i="9"/>
  <c r="T1122" i="9"/>
  <c r="BH1121" i="9"/>
  <c r="BI1121" i="9" s="1"/>
  <c r="BG1121" i="9"/>
  <c r="AT1121" i="9"/>
  <c r="AG1121" i="9"/>
  <c r="T1121" i="9"/>
  <c r="BH1120" i="9"/>
  <c r="BI1120" i="9" s="1"/>
  <c r="BG1120" i="9"/>
  <c r="AT1120" i="9"/>
  <c r="AG1120" i="9"/>
  <c r="T1120" i="9"/>
  <c r="BH1119" i="9"/>
  <c r="BI1119" i="9" s="1"/>
  <c r="BG1119" i="9"/>
  <c r="AT1119" i="9"/>
  <c r="AG1119" i="9"/>
  <c r="T1119" i="9"/>
  <c r="BI1118" i="9"/>
  <c r="BH1118" i="9"/>
  <c r="BG1118" i="9"/>
  <c r="AT1118" i="9"/>
  <c r="AG1118" i="9"/>
  <c r="T1118" i="9"/>
  <c r="BI1117" i="9"/>
  <c r="BH1117" i="9"/>
  <c r="BG1117" i="9"/>
  <c r="AT1117" i="9"/>
  <c r="AG1117" i="9"/>
  <c r="T1117" i="9"/>
  <c r="BI1116" i="9"/>
  <c r="BH1116" i="9"/>
  <c r="BG1116" i="9"/>
  <c r="AT1116" i="9"/>
  <c r="AG1116" i="9"/>
  <c r="T1116" i="9"/>
  <c r="BH1115" i="9"/>
  <c r="BI1115" i="9" s="1"/>
  <c r="BG1115" i="9"/>
  <c r="AT1115" i="9"/>
  <c r="AG1115" i="9"/>
  <c r="T1115" i="9"/>
  <c r="BH1114" i="9"/>
  <c r="BI1114" i="9" s="1"/>
  <c r="BG1114" i="9"/>
  <c r="AT1114" i="9"/>
  <c r="AG1114" i="9"/>
  <c r="T1114" i="9"/>
  <c r="BH1113" i="9"/>
  <c r="BI1113" i="9" s="1"/>
  <c r="BG1113" i="9"/>
  <c r="AT1113" i="9"/>
  <c r="AG1113" i="9"/>
  <c r="T1113" i="9"/>
  <c r="BI1112" i="9"/>
  <c r="BH1112" i="9"/>
  <c r="BG1112" i="9"/>
  <c r="AT1112" i="9"/>
  <c r="AG1112" i="9"/>
  <c r="T1112" i="9"/>
  <c r="BH1111" i="9"/>
  <c r="BI1111" i="9" s="1"/>
  <c r="BG1111" i="9"/>
  <c r="AT1111" i="9"/>
  <c r="AG1111" i="9"/>
  <c r="T1111" i="9"/>
  <c r="BI1110" i="9"/>
  <c r="BH1110" i="9"/>
  <c r="BG1110" i="9"/>
  <c r="AT1110" i="9"/>
  <c r="AG1110" i="9"/>
  <c r="T1110" i="9"/>
  <c r="BI1109" i="9"/>
  <c r="BH1109" i="9"/>
  <c r="BG1109" i="9"/>
  <c r="AT1109" i="9"/>
  <c r="AG1109" i="9"/>
  <c r="T1109" i="9"/>
  <c r="BH1108" i="9"/>
  <c r="BI1108" i="9" s="1"/>
  <c r="BG1108" i="9"/>
  <c r="AT1108" i="9"/>
  <c r="AG1108" i="9"/>
  <c r="T1108" i="9"/>
  <c r="BH1107" i="9"/>
  <c r="BI1107" i="9" s="1"/>
  <c r="BG1107" i="9"/>
  <c r="AT1107" i="9"/>
  <c r="AG1107" i="9"/>
  <c r="T1107" i="9"/>
  <c r="BH1106" i="9"/>
  <c r="BI1106" i="9" s="1"/>
  <c r="BG1106" i="9"/>
  <c r="AT1106" i="9"/>
  <c r="AG1106" i="9"/>
  <c r="T1106" i="9"/>
  <c r="BI1105" i="9"/>
  <c r="BH1105" i="9"/>
  <c r="BG1105" i="9"/>
  <c r="AT1105" i="9"/>
  <c r="AG1105" i="9"/>
  <c r="T1105" i="9"/>
  <c r="BI1104" i="9"/>
  <c r="BH1104" i="9"/>
  <c r="BG1104" i="9"/>
  <c r="AT1104" i="9"/>
  <c r="AG1104" i="9"/>
  <c r="T1104" i="9"/>
  <c r="BH1103" i="9"/>
  <c r="BI1103" i="9" s="1"/>
  <c r="BG1103" i="9"/>
  <c r="AT1103" i="9"/>
  <c r="AG1103" i="9"/>
  <c r="T1103" i="9"/>
  <c r="BI1102" i="9"/>
  <c r="BH1102" i="9"/>
  <c r="BG1102" i="9"/>
  <c r="AT1102" i="9"/>
  <c r="AG1102" i="9"/>
  <c r="T1102" i="9"/>
  <c r="BH1101" i="9"/>
  <c r="BI1101" i="9" s="1"/>
  <c r="BG1101" i="9"/>
  <c r="AT1101" i="9"/>
  <c r="AG1101" i="9"/>
  <c r="T1101" i="9"/>
  <c r="BI1100" i="9"/>
  <c r="BH1100" i="9"/>
  <c r="BG1100" i="9"/>
  <c r="AT1100" i="9"/>
  <c r="AG1100" i="9"/>
  <c r="T1100" i="9"/>
  <c r="BH1099" i="9"/>
  <c r="BI1099" i="9" s="1"/>
  <c r="BG1099" i="9"/>
  <c r="AT1099" i="9"/>
  <c r="AG1099" i="9"/>
  <c r="T1099" i="9"/>
  <c r="BI1098" i="9"/>
  <c r="BH1098" i="9"/>
  <c r="BG1098" i="9"/>
  <c r="AT1098" i="9"/>
  <c r="AG1098" i="9"/>
  <c r="T1098" i="9"/>
  <c r="BI1097" i="9"/>
  <c r="BH1097" i="9"/>
  <c r="BG1097" i="9"/>
  <c r="AT1097" i="9"/>
  <c r="AG1097" i="9"/>
  <c r="T1097" i="9"/>
  <c r="BH1096" i="9"/>
  <c r="BI1096" i="9" s="1"/>
  <c r="BG1096" i="9"/>
  <c r="AT1096" i="9"/>
  <c r="AG1096" i="9"/>
  <c r="T1096" i="9"/>
  <c r="BH1095" i="9"/>
  <c r="BI1095" i="9" s="1"/>
  <c r="BG1095" i="9"/>
  <c r="AT1095" i="9"/>
  <c r="AG1095" i="9"/>
  <c r="T1095" i="9"/>
  <c r="BH1094" i="9"/>
  <c r="BI1094" i="9" s="1"/>
  <c r="BG1094" i="9"/>
  <c r="AT1094" i="9"/>
  <c r="AG1094" i="9"/>
  <c r="T1094" i="9"/>
  <c r="BI1093" i="9"/>
  <c r="BH1093" i="9"/>
  <c r="BG1093" i="9"/>
  <c r="AT1093" i="9"/>
  <c r="AG1093" i="9"/>
  <c r="T1093" i="9"/>
  <c r="BI1092" i="9"/>
  <c r="BH1092" i="9"/>
  <c r="BG1092" i="9"/>
  <c r="AT1092" i="9"/>
  <c r="AG1092" i="9"/>
  <c r="T1092" i="9"/>
  <c r="BH1091" i="9"/>
  <c r="BI1091" i="9" s="1"/>
  <c r="BG1091" i="9"/>
  <c r="AT1091" i="9"/>
  <c r="AG1091" i="9"/>
  <c r="T1091" i="9"/>
  <c r="BI1090" i="9"/>
  <c r="BH1090" i="9"/>
  <c r="BG1090" i="9"/>
  <c r="AT1090" i="9"/>
  <c r="AG1090" i="9"/>
  <c r="T1090" i="9"/>
  <c r="BH1089" i="9"/>
  <c r="BI1089" i="9" s="1"/>
  <c r="BG1089" i="9"/>
  <c r="AT1089" i="9"/>
  <c r="AG1089" i="9"/>
  <c r="T1089" i="9"/>
  <c r="BH1088" i="9"/>
  <c r="BI1088" i="9" s="1"/>
  <c r="BG1088" i="9"/>
  <c r="AT1088" i="9"/>
  <c r="AG1088" i="9"/>
  <c r="T1088" i="9"/>
  <c r="BH1087" i="9"/>
  <c r="BI1087" i="9" s="1"/>
  <c r="BG1087" i="9"/>
  <c r="AT1087" i="9"/>
  <c r="AG1087" i="9"/>
  <c r="T1087" i="9"/>
  <c r="BI1086" i="9"/>
  <c r="BH1086" i="9"/>
  <c r="BG1086" i="9"/>
  <c r="AT1086" i="9"/>
  <c r="AG1086" i="9"/>
  <c r="T1086" i="9"/>
  <c r="BI1085" i="9"/>
  <c r="BH1085" i="9"/>
  <c r="BG1085" i="9"/>
  <c r="AT1085" i="9"/>
  <c r="AG1085" i="9"/>
  <c r="T1085" i="9"/>
  <c r="BI1084" i="9"/>
  <c r="BH1084" i="9"/>
  <c r="BG1084" i="9"/>
  <c r="AT1084" i="9"/>
  <c r="AG1084" i="9"/>
  <c r="T1084" i="9"/>
  <c r="BH1083" i="9"/>
  <c r="BI1083" i="9" s="1"/>
  <c r="BG1083" i="9"/>
  <c r="AT1083" i="9"/>
  <c r="AG1083" i="9"/>
  <c r="T1083" i="9"/>
  <c r="BH1082" i="9"/>
  <c r="BI1082" i="9" s="1"/>
  <c r="BG1082" i="9"/>
  <c r="AT1082" i="9"/>
  <c r="AG1082" i="9"/>
  <c r="T1082" i="9"/>
  <c r="BH1081" i="9"/>
  <c r="BI1081" i="9" s="1"/>
  <c r="BG1081" i="9"/>
  <c r="AT1081" i="9"/>
  <c r="AG1081" i="9"/>
  <c r="T1081" i="9"/>
  <c r="BI1080" i="9"/>
  <c r="BH1080" i="9"/>
  <c r="BG1080" i="9"/>
  <c r="AT1080" i="9"/>
  <c r="AG1080" i="9"/>
  <c r="T1080" i="9"/>
  <c r="BH1079" i="9"/>
  <c r="BI1079" i="9" s="1"/>
  <c r="BG1079" i="9"/>
  <c r="AT1079" i="9"/>
  <c r="AG1079" i="9"/>
  <c r="T1079" i="9"/>
  <c r="BI1078" i="9"/>
  <c r="BH1078" i="9"/>
  <c r="BG1078" i="9"/>
  <c r="AT1078" i="9"/>
  <c r="AG1078" i="9"/>
  <c r="T1078" i="9"/>
  <c r="BI1077" i="9"/>
  <c r="BH1077" i="9"/>
  <c r="BG1077" i="9"/>
  <c r="AT1077" i="9"/>
  <c r="AG1077" i="9"/>
  <c r="T1077" i="9"/>
  <c r="BH1076" i="9"/>
  <c r="BI1076" i="9" s="1"/>
  <c r="BG1076" i="9"/>
  <c r="AT1076" i="9"/>
  <c r="AG1076" i="9"/>
  <c r="T1076" i="9"/>
  <c r="BH1075" i="9"/>
  <c r="BI1075" i="9" s="1"/>
  <c r="BG1075" i="9"/>
  <c r="AT1075" i="9"/>
  <c r="AG1075" i="9"/>
  <c r="T1075" i="9"/>
  <c r="BH1074" i="9"/>
  <c r="BI1074" i="9" s="1"/>
  <c r="BG1074" i="9"/>
  <c r="AT1074" i="9"/>
  <c r="AG1074" i="9"/>
  <c r="T1074" i="9"/>
  <c r="BI1073" i="9"/>
  <c r="BH1073" i="9"/>
  <c r="BG1073" i="9"/>
  <c r="AT1073" i="9"/>
  <c r="AG1073" i="9"/>
  <c r="T1073" i="9"/>
  <c r="BI1072" i="9"/>
  <c r="BH1072" i="9"/>
  <c r="BG1072" i="9"/>
  <c r="AT1072" i="9"/>
  <c r="AG1072" i="9"/>
  <c r="T1072" i="9"/>
  <c r="BH1071" i="9"/>
  <c r="BI1071" i="9" s="1"/>
  <c r="BG1071" i="9"/>
  <c r="AT1071" i="9"/>
  <c r="AG1071" i="9"/>
  <c r="T1071" i="9"/>
  <c r="BI1070" i="9"/>
  <c r="BH1070" i="9"/>
  <c r="BG1070" i="9"/>
  <c r="AT1070" i="9"/>
  <c r="AG1070" i="9"/>
  <c r="T1070" i="9"/>
  <c r="BH1069" i="9"/>
  <c r="BI1069" i="9" s="1"/>
  <c r="BG1069" i="9"/>
  <c r="AT1069" i="9"/>
  <c r="AG1069" i="9"/>
  <c r="T1069" i="9"/>
  <c r="BI1068" i="9"/>
  <c r="BH1068" i="9"/>
  <c r="BG1068" i="9"/>
  <c r="AT1068" i="9"/>
  <c r="AG1068" i="9"/>
  <c r="T1068" i="9"/>
  <c r="BH1067" i="9"/>
  <c r="BI1067" i="9" s="1"/>
  <c r="BG1067" i="9"/>
  <c r="AT1067" i="9"/>
  <c r="AG1067" i="9"/>
  <c r="T1067" i="9"/>
  <c r="BI1066" i="9"/>
  <c r="BH1066" i="9"/>
  <c r="BG1066" i="9"/>
  <c r="AT1066" i="9"/>
  <c r="AG1066" i="9"/>
  <c r="T1066" i="9"/>
  <c r="BI1065" i="9"/>
  <c r="BH1065" i="9"/>
  <c r="BG1065" i="9"/>
  <c r="AT1065" i="9"/>
  <c r="AG1065" i="9"/>
  <c r="T1065" i="9"/>
  <c r="BH1064" i="9"/>
  <c r="BI1064" i="9" s="1"/>
  <c r="BG1064" i="9"/>
  <c r="AT1064" i="9"/>
  <c r="AG1064" i="9"/>
  <c r="T1064" i="9"/>
  <c r="BH1063" i="9"/>
  <c r="BI1063" i="9" s="1"/>
  <c r="BG1063" i="9"/>
  <c r="AT1063" i="9"/>
  <c r="AG1063" i="9"/>
  <c r="T1063" i="9"/>
  <c r="BH1062" i="9"/>
  <c r="BI1062" i="9" s="1"/>
  <c r="BG1062" i="9"/>
  <c r="AT1062" i="9"/>
  <c r="AG1062" i="9"/>
  <c r="T1062" i="9"/>
  <c r="BI1061" i="9"/>
  <c r="BH1061" i="9"/>
  <c r="BG1061" i="9"/>
  <c r="AT1061" i="9"/>
  <c r="AG1061" i="9"/>
  <c r="T1061" i="9"/>
  <c r="BI1060" i="9"/>
  <c r="BH1060" i="9"/>
  <c r="BG1060" i="9"/>
  <c r="AT1060" i="9"/>
  <c r="AG1060" i="9"/>
  <c r="T1060" i="9"/>
  <c r="BH1059" i="9"/>
  <c r="BI1059" i="9" s="1"/>
  <c r="BG1059" i="9"/>
  <c r="AT1059" i="9"/>
  <c r="AG1059" i="9"/>
  <c r="T1059" i="9"/>
  <c r="BI1058" i="9"/>
  <c r="BH1058" i="9"/>
  <c r="BG1058" i="9"/>
  <c r="AT1058" i="9"/>
  <c r="AG1058" i="9"/>
  <c r="T1058" i="9"/>
  <c r="BH1057" i="9"/>
  <c r="BI1057" i="9" s="1"/>
  <c r="BG1057" i="9"/>
  <c r="AT1057" i="9"/>
  <c r="AG1057" i="9"/>
  <c r="T1057" i="9"/>
  <c r="BH1056" i="9"/>
  <c r="BI1056" i="9" s="1"/>
  <c r="BG1056" i="9"/>
  <c r="AT1056" i="9"/>
  <c r="AG1056" i="9"/>
  <c r="T1056" i="9"/>
  <c r="BH1055" i="9"/>
  <c r="BI1055" i="9" s="1"/>
  <c r="BG1055" i="9"/>
  <c r="AT1055" i="9"/>
  <c r="AG1055" i="9"/>
  <c r="T1055" i="9"/>
  <c r="BI1054" i="9"/>
  <c r="BH1054" i="9"/>
  <c r="BG1054" i="9"/>
  <c r="AT1054" i="9"/>
  <c r="AG1054" i="9"/>
  <c r="T1054" i="9"/>
  <c r="BI1053" i="9"/>
  <c r="BH1053" i="9"/>
  <c r="BG1053" i="9"/>
  <c r="AT1053" i="9"/>
  <c r="AG1053" i="9"/>
  <c r="T1053" i="9"/>
  <c r="BI1052" i="9"/>
  <c r="BH1052" i="9"/>
  <c r="BG1052" i="9"/>
  <c r="AT1052" i="9"/>
  <c r="AG1052" i="9"/>
  <c r="T1052" i="9"/>
  <c r="BH1051" i="9"/>
  <c r="BI1051" i="9" s="1"/>
  <c r="BG1051" i="9"/>
  <c r="AT1051" i="9"/>
  <c r="AG1051" i="9"/>
  <c r="T1051" i="9"/>
  <c r="BH1050" i="9"/>
  <c r="BI1050" i="9" s="1"/>
  <c r="BG1050" i="9"/>
  <c r="AT1050" i="9"/>
  <c r="AG1050" i="9"/>
  <c r="T1050" i="9"/>
  <c r="BH1049" i="9"/>
  <c r="BI1049" i="9" s="1"/>
  <c r="BG1049" i="9"/>
  <c r="AT1049" i="9"/>
  <c r="AG1049" i="9"/>
  <c r="T1049" i="9"/>
  <c r="BI1048" i="9"/>
  <c r="BH1048" i="9"/>
  <c r="BG1048" i="9"/>
  <c r="AT1048" i="9"/>
  <c r="AG1048" i="9"/>
  <c r="T1048" i="9"/>
  <c r="BH1047" i="9"/>
  <c r="BI1047" i="9" s="1"/>
  <c r="BG1047" i="9"/>
  <c r="AT1047" i="9"/>
  <c r="AG1047" i="9"/>
  <c r="T1047" i="9"/>
  <c r="BI1046" i="9"/>
  <c r="BH1046" i="9"/>
  <c r="BG1046" i="9"/>
  <c r="AT1046" i="9"/>
  <c r="AG1046" i="9"/>
  <c r="T1046" i="9"/>
  <c r="BI1045" i="9"/>
  <c r="BH1045" i="9"/>
  <c r="BG1045" i="9"/>
  <c r="AT1045" i="9"/>
  <c r="AG1045" i="9"/>
  <c r="T1045" i="9"/>
  <c r="BH1044" i="9"/>
  <c r="BI1044" i="9" s="1"/>
  <c r="BG1044" i="9"/>
  <c r="AT1044" i="9"/>
  <c r="AG1044" i="9"/>
  <c r="T1044" i="9"/>
  <c r="BH1043" i="9"/>
  <c r="BI1043" i="9" s="1"/>
  <c r="BG1043" i="9"/>
  <c r="AT1043" i="9"/>
  <c r="AG1043" i="9"/>
  <c r="T1043" i="9"/>
  <c r="BH1042" i="9"/>
  <c r="BI1042" i="9" s="1"/>
  <c r="BG1042" i="9"/>
  <c r="AT1042" i="9"/>
  <c r="AG1042" i="9"/>
  <c r="T1042" i="9"/>
  <c r="BI1041" i="9"/>
  <c r="BH1041" i="9"/>
  <c r="BG1041" i="9"/>
  <c r="AT1041" i="9"/>
  <c r="AG1041" i="9"/>
  <c r="T1041" i="9"/>
  <c r="BI1040" i="9"/>
  <c r="BH1040" i="9"/>
  <c r="BG1040" i="9"/>
  <c r="AT1040" i="9"/>
  <c r="AG1040" i="9"/>
  <c r="T1040" i="9"/>
  <c r="BH1039" i="9"/>
  <c r="BI1039" i="9" s="1"/>
  <c r="BG1039" i="9"/>
  <c r="AT1039" i="9"/>
  <c r="AG1039" i="9"/>
  <c r="T1039" i="9"/>
  <c r="BI1038" i="9"/>
  <c r="BH1038" i="9"/>
  <c r="BG1038" i="9"/>
  <c r="AT1038" i="9"/>
  <c r="AG1038" i="9"/>
  <c r="T1038" i="9"/>
  <c r="BH1037" i="9"/>
  <c r="BI1037" i="9" s="1"/>
  <c r="BG1037" i="9"/>
  <c r="AT1037" i="9"/>
  <c r="AG1037" i="9"/>
  <c r="T1037" i="9"/>
  <c r="BI1036" i="9"/>
  <c r="BH1036" i="9"/>
  <c r="BG1036" i="9"/>
  <c r="AT1036" i="9"/>
  <c r="AG1036" i="9"/>
  <c r="T1036" i="9"/>
  <c r="BH1035" i="9"/>
  <c r="BI1035" i="9" s="1"/>
  <c r="BG1035" i="9"/>
  <c r="AT1035" i="9"/>
  <c r="AG1035" i="9"/>
  <c r="T1035" i="9"/>
  <c r="BI1034" i="9"/>
  <c r="BH1034" i="9"/>
  <c r="BG1034" i="9"/>
  <c r="AT1034" i="9"/>
  <c r="AG1034" i="9"/>
  <c r="T1034" i="9"/>
  <c r="BI1033" i="9"/>
  <c r="BH1033" i="9"/>
  <c r="BG1033" i="9"/>
  <c r="AT1033" i="9"/>
  <c r="AG1033" i="9"/>
  <c r="T1033" i="9"/>
  <c r="BH1032" i="9"/>
  <c r="BI1032" i="9" s="1"/>
  <c r="BG1032" i="9"/>
  <c r="AT1032" i="9"/>
  <c r="AG1032" i="9"/>
  <c r="T1032" i="9"/>
  <c r="BH1031" i="9"/>
  <c r="BI1031" i="9" s="1"/>
  <c r="BG1031" i="9"/>
  <c r="AT1031" i="9"/>
  <c r="AG1031" i="9"/>
  <c r="T1031" i="9"/>
  <c r="BH1030" i="9"/>
  <c r="BI1030" i="9" s="1"/>
  <c r="BG1030" i="9"/>
  <c r="AT1030" i="9"/>
  <c r="AG1030" i="9"/>
  <c r="T1030" i="9"/>
  <c r="BI1029" i="9"/>
  <c r="BH1029" i="9"/>
  <c r="BG1029" i="9"/>
  <c r="AT1029" i="9"/>
  <c r="AG1029" i="9"/>
  <c r="T1029" i="9"/>
  <c r="BI1028" i="9"/>
  <c r="BH1028" i="9"/>
  <c r="BG1028" i="9"/>
  <c r="AT1028" i="9"/>
  <c r="AG1028" i="9"/>
  <c r="T1028" i="9"/>
  <c r="BH1027" i="9"/>
  <c r="BI1027" i="9" s="1"/>
  <c r="BG1027" i="9"/>
  <c r="AT1027" i="9"/>
  <c r="AG1027" i="9"/>
  <c r="T1027" i="9"/>
  <c r="BI1026" i="9"/>
  <c r="BH1026" i="9"/>
  <c r="BG1026" i="9"/>
  <c r="AT1026" i="9"/>
  <c r="AG1026" i="9"/>
  <c r="T1026" i="9"/>
  <c r="BH1025" i="9"/>
  <c r="BI1025" i="9" s="1"/>
  <c r="BG1025" i="9"/>
  <c r="AT1025" i="9"/>
  <c r="AG1025" i="9"/>
  <c r="T1025" i="9"/>
  <c r="BH1024" i="9"/>
  <c r="BI1024" i="9" s="1"/>
  <c r="BG1024" i="9"/>
  <c r="AT1024" i="9"/>
  <c r="AG1024" i="9"/>
  <c r="T1024" i="9"/>
  <c r="BH1023" i="9"/>
  <c r="BI1023" i="9" s="1"/>
  <c r="BG1023" i="9"/>
  <c r="AT1023" i="9"/>
  <c r="AG1023" i="9"/>
  <c r="T1023" i="9"/>
  <c r="BI1022" i="9"/>
  <c r="BH1022" i="9"/>
  <c r="BG1022" i="9"/>
  <c r="AT1022" i="9"/>
  <c r="AG1022" i="9"/>
  <c r="T1022" i="9"/>
  <c r="BI1021" i="9"/>
  <c r="BH1021" i="9"/>
  <c r="BG1021" i="9"/>
  <c r="AT1021" i="9"/>
  <c r="AG1021" i="9"/>
  <c r="T1021" i="9"/>
  <c r="BI1020" i="9"/>
  <c r="BH1020" i="9"/>
  <c r="BG1020" i="9"/>
  <c r="AT1020" i="9"/>
  <c r="AG1020" i="9"/>
  <c r="T1020" i="9"/>
  <c r="BH1019" i="9"/>
  <c r="BI1019" i="9" s="1"/>
  <c r="BG1019" i="9"/>
  <c r="AT1019" i="9"/>
  <c r="AG1019" i="9"/>
  <c r="T1019" i="9"/>
  <c r="BH1018" i="9"/>
  <c r="BI1018" i="9" s="1"/>
  <c r="BG1018" i="9"/>
  <c r="AT1018" i="9"/>
  <c r="AG1018" i="9"/>
  <c r="T1018" i="9"/>
  <c r="BH1017" i="9"/>
  <c r="BI1017" i="9" s="1"/>
  <c r="BG1017" i="9"/>
  <c r="AT1017" i="9"/>
  <c r="AG1017" i="9"/>
  <c r="T1017" i="9"/>
  <c r="BI1016" i="9"/>
  <c r="BH1016" i="9"/>
  <c r="BG1016" i="9"/>
  <c r="AT1016" i="9"/>
  <c r="AG1016" i="9"/>
  <c r="T1016" i="9"/>
  <c r="BH1015" i="9"/>
  <c r="BI1015" i="9" s="1"/>
  <c r="BG1015" i="9"/>
  <c r="AT1015" i="9"/>
  <c r="AG1015" i="9"/>
  <c r="T1015" i="9"/>
  <c r="BI1014" i="9"/>
  <c r="BH1014" i="9"/>
  <c r="BG1014" i="9"/>
  <c r="AT1014" i="9"/>
  <c r="AG1014" i="9"/>
  <c r="T1014" i="9"/>
  <c r="BI1013" i="9"/>
  <c r="BH1013" i="9"/>
  <c r="BG1013" i="9"/>
  <c r="AT1013" i="9"/>
  <c r="AG1013" i="9"/>
  <c r="T1013" i="9"/>
  <c r="BH1012" i="9"/>
  <c r="BI1012" i="9" s="1"/>
  <c r="BG1012" i="9"/>
  <c r="AT1012" i="9"/>
  <c r="AG1012" i="9"/>
  <c r="T1012" i="9"/>
  <c r="BH1011" i="9"/>
  <c r="BI1011" i="9" s="1"/>
  <c r="BG1011" i="9"/>
  <c r="AT1011" i="9"/>
  <c r="AG1011" i="9"/>
  <c r="T1011" i="9"/>
  <c r="BH1010" i="9"/>
  <c r="BI1010" i="9" s="1"/>
  <c r="BG1010" i="9"/>
  <c r="AT1010" i="9"/>
  <c r="AG1010" i="9"/>
  <c r="T1010" i="9"/>
  <c r="BI1009" i="9"/>
  <c r="BH1009" i="9"/>
  <c r="BG1009" i="9"/>
  <c r="AT1009" i="9"/>
  <c r="AG1009" i="9"/>
  <c r="T1009" i="9"/>
  <c r="BI1008" i="9"/>
  <c r="BH1008" i="9"/>
  <c r="BG1008" i="9"/>
  <c r="AT1008" i="9"/>
  <c r="AG1008" i="9"/>
  <c r="T1008" i="9"/>
  <c r="BH1007" i="9"/>
  <c r="BI1007" i="9" s="1"/>
  <c r="BG1007" i="9"/>
  <c r="AT1007" i="9"/>
  <c r="AG1007" i="9"/>
  <c r="T1007" i="9"/>
  <c r="BI1006" i="9"/>
  <c r="BH1006" i="9"/>
  <c r="BG1006" i="9"/>
  <c r="AT1006" i="9"/>
  <c r="AG1006" i="9"/>
  <c r="T1006" i="9"/>
  <c r="BH1005" i="9"/>
  <c r="BI1005" i="9" s="1"/>
  <c r="BG1005" i="9"/>
  <c r="AT1005" i="9"/>
  <c r="AG1005" i="9"/>
  <c r="T1005" i="9"/>
  <c r="BI1004" i="9"/>
  <c r="BH1004" i="9"/>
  <c r="BG1004" i="9"/>
  <c r="AT1004" i="9"/>
  <c r="AG1004" i="9"/>
  <c r="T1004" i="9"/>
  <c r="BH1003" i="9"/>
  <c r="BI1003" i="9" s="1"/>
  <c r="BG1003" i="9"/>
  <c r="AT1003" i="9"/>
  <c r="AG1003" i="9"/>
  <c r="T1003" i="9"/>
  <c r="BI1002" i="9"/>
  <c r="BH1002" i="9"/>
  <c r="BG1002" i="9"/>
  <c r="AT1002" i="9"/>
  <c r="AG1002" i="9"/>
  <c r="T1002" i="9"/>
  <c r="BI1001" i="9"/>
  <c r="BH1001" i="9"/>
  <c r="BG1001" i="9"/>
  <c r="AT1001" i="9"/>
  <c r="AG1001" i="9"/>
  <c r="T1001" i="9"/>
  <c r="BH1000" i="9"/>
  <c r="BI1000" i="9" s="1"/>
  <c r="BG1000" i="9"/>
  <c r="AT1000" i="9"/>
  <c r="AG1000" i="9"/>
  <c r="T1000" i="9"/>
  <c r="BH999" i="9"/>
  <c r="BI999" i="9" s="1"/>
  <c r="BG999" i="9"/>
  <c r="AT999" i="9"/>
  <c r="AG999" i="9"/>
  <c r="T999" i="9"/>
  <c r="BH998" i="9"/>
  <c r="BI998" i="9" s="1"/>
  <c r="BG998" i="9"/>
  <c r="AT998" i="9"/>
  <c r="AG998" i="9"/>
  <c r="T998" i="9"/>
  <c r="BI997" i="9"/>
  <c r="BH997" i="9"/>
  <c r="BG997" i="9"/>
  <c r="AT997" i="9"/>
  <c r="AG997" i="9"/>
  <c r="T997" i="9"/>
  <c r="BI996" i="9"/>
  <c r="BH996" i="9"/>
  <c r="BG996" i="9"/>
  <c r="AT996" i="9"/>
  <c r="AG996" i="9"/>
  <c r="T996" i="9"/>
  <c r="BH995" i="9"/>
  <c r="BI995" i="9" s="1"/>
  <c r="BG995" i="9"/>
  <c r="AT995" i="9"/>
  <c r="AG995" i="9"/>
  <c r="T995" i="9"/>
  <c r="BI994" i="9"/>
  <c r="BH994" i="9"/>
  <c r="BG994" i="9"/>
  <c r="AT994" i="9"/>
  <c r="AG994" i="9"/>
  <c r="T994" i="9"/>
  <c r="BH993" i="9"/>
  <c r="BI993" i="9" s="1"/>
  <c r="BG993" i="9"/>
  <c r="AT993" i="9"/>
  <c r="AG993" i="9"/>
  <c r="T993" i="9"/>
  <c r="BH992" i="9"/>
  <c r="BI992" i="9" s="1"/>
  <c r="BG992" i="9"/>
  <c r="AT992" i="9"/>
  <c r="AG992" i="9"/>
  <c r="T992" i="9"/>
  <c r="BH991" i="9"/>
  <c r="BI991" i="9" s="1"/>
  <c r="BG991" i="9"/>
  <c r="AT991" i="9"/>
  <c r="AG991" i="9"/>
  <c r="T991" i="9"/>
  <c r="BI990" i="9"/>
  <c r="BH990" i="9"/>
  <c r="BG990" i="9"/>
  <c r="AT990" i="9"/>
  <c r="AG990" i="9"/>
  <c r="T990" i="9"/>
  <c r="BI989" i="9"/>
  <c r="BH989" i="9"/>
  <c r="BG989" i="9"/>
  <c r="AT989" i="9"/>
  <c r="AG989" i="9"/>
  <c r="T989" i="9"/>
  <c r="BI988" i="9"/>
  <c r="BH988" i="9"/>
  <c r="BG988" i="9"/>
  <c r="AT988" i="9"/>
  <c r="AG988" i="9"/>
  <c r="T988" i="9"/>
  <c r="BH987" i="9"/>
  <c r="BI987" i="9" s="1"/>
  <c r="BG987" i="9"/>
  <c r="AT987" i="9"/>
  <c r="AG987" i="9"/>
  <c r="T987" i="9"/>
  <c r="BH986" i="9"/>
  <c r="BI986" i="9" s="1"/>
  <c r="BG986" i="9"/>
  <c r="AT986" i="9"/>
  <c r="AG986" i="9"/>
  <c r="T986" i="9"/>
  <c r="BH985" i="9"/>
  <c r="BI985" i="9" s="1"/>
  <c r="BG985" i="9"/>
  <c r="AT985" i="9"/>
  <c r="AG985" i="9"/>
  <c r="T985" i="9"/>
  <c r="BI984" i="9"/>
  <c r="BH984" i="9"/>
  <c r="BG984" i="9"/>
  <c r="AT984" i="9"/>
  <c r="AG984" i="9"/>
  <c r="T984" i="9"/>
  <c r="BH983" i="9"/>
  <c r="BI983" i="9" s="1"/>
  <c r="BG983" i="9"/>
  <c r="AT983" i="9"/>
  <c r="AG983" i="9"/>
  <c r="T983" i="9"/>
  <c r="BI982" i="9"/>
  <c r="BH982" i="9"/>
  <c r="BG982" i="9"/>
  <c r="AT982" i="9"/>
  <c r="AG982" i="9"/>
  <c r="T982" i="9"/>
  <c r="BI981" i="9"/>
  <c r="BH981" i="9"/>
  <c r="BG981" i="9"/>
  <c r="AT981" i="9"/>
  <c r="AG981" i="9"/>
  <c r="T981" i="9"/>
  <c r="BH980" i="9"/>
  <c r="BI980" i="9" s="1"/>
  <c r="BG980" i="9"/>
  <c r="AT980" i="9"/>
  <c r="AG980" i="9"/>
  <c r="T980" i="9"/>
  <c r="BH979" i="9"/>
  <c r="BI979" i="9" s="1"/>
  <c r="BG979" i="9"/>
  <c r="AT979" i="9"/>
  <c r="AG979" i="9"/>
  <c r="T979" i="9"/>
  <c r="BH978" i="9"/>
  <c r="BI978" i="9" s="1"/>
  <c r="BG978" i="9"/>
  <c r="AT978" i="9"/>
  <c r="AG978" i="9"/>
  <c r="T978" i="9"/>
  <c r="BI977" i="9"/>
  <c r="BH977" i="9"/>
  <c r="BG977" i="9"/>
  <c r="AT977" i="9"/>
  <c r="AG977" i="9"/>
  <c r="T977" i="9"/>
  <c r="BI976" i="9"/>
  <c r="BH976" i="9"/>
  <c r="BG976" i="9"/>
  <c r="AT976" i="9"/>
  <c r="AG976" i="9"/>
  <c r="T976" i="9"/>
  <c r="BH975" i="9"/>
  <c r="BI975" i="9" s="1"/>
  <c r="BG975" i="9"/>
  <c r="AT975" i="9"/>
  <c r="AG975" i="9"/>
  <c r="T975" i="9"/>
  <c r="BI974" i="9"/>
  <c r="BH974" i="9"/>
  <c r="BG974" i="9"/>
  <c r="AT974" i="9"/>
  <c r="AG974" i="9"/>
  <c r="T974" i="9"/>
  <c r="BH973" i="9"/>
  <c r="BI973" i="9" s="1"/>
  <c r="BG973" i="9"/>
  <c r="AT973" i="9"/>
  <c r="AG973" i="9"/>
  <c r="T973" i="9"/>
  <c r="BI972" i="9"/>
  <c r="BH972" i="9"/>
  <c r="BG972" i="9"/>
  <c r="AT972" i="9"/>
  <c r="AG972" i="9"/>
  <c r="T972" i="9"/>
  <c r="BH971" i="9"/>
  <c r="BI971" i="9" s="1"/>
  <c r="BG971" i="9"/>
  <c r="AT971" i="9"/>
  <c r="AG971" i="9"/>
  <c r="T971" i="9"/>
  <c r="BI970" i="9"/>
  <c r="BH970" i="9"/>
  <c r="BG970" i="9"/>
  <c r="AT970" i="9"/>
  <c r="AG970" i="9"/>
  <c r="T970" i="9"/>
  <c r="BI969" i="9"/>
  <c r="BH969" i="9"/>
  <c r="BG969" i="9"/>
  <c r="AT969" i="9"/>
  <c r="AG969" i="9"/>
  <c r="T969" i="9"/>
  <c r="BH968" i="9"/>
  <c r="BI968" i="9" s="1"/>
  <c r="BG968" i="9"/>
  <c r="AT968" i="9"/>
  <c r="AG968" i="9"/>
  <c r="T968" i="9"/>
  <c r="BH967" i="9"/>
  <c r="BI967" i="9" s="1"/>
  <c r="BG967" i="9"/>
  <c r="AT967" i="9"/>
  <c r="AG967" i="9"/>
  <c r="T967" i="9"/>
  <c r="BH966" i="9"/>
  <c r="BI966" i="9" s="1"/>
  <c r="BG966" i="9"/>
  <c r="AT966" i="9"/>
  <c r="AG966" i="9"/>
  <c r="T966" i="9"/>
  <c r="BI965" i="9"/>
  <c r="BH965" i="9"/>
  <c r="BG965" i="9"/>
  <c r="AT965" i="9"/>
  <c r="AG965" i="9"/>
  <c r="T965" i="9"/>
  <c r="BI964" i="9"/>
  <c r="BH964" i="9"/>
  <c r="BG964" i="9"/>
  <c r="AT964" i="9"/>
  <c r="AG964" i="9"/>
  <c r="T964" i="9"/>
  <c r="BH963" i="9"/>
  <c r="BI963" i="9" s="1"/>
  <c r="BG963" i="9"/>
  <c r="AT963" i="9"/>
  <c r="AG963" i="9"/>
  <c r="T963" i="9"/>
  <c r="BI962" i="9"/>
  <c r="BH962" i="9"/>
  <c r="BG962" i="9"/>
  <c r="AT962" i="9"/>
  <c r="AG962" i="9"/>
  <c r="T962" i="9"/>
  <c r="BH961" i="9"/>
  <c r="BI961" i="9" s="1"/>
  <c r="BG961" i="9"/>
  <c r="AT961" i="9"/>
  <c r="AG961" i="9"/>
  <c r="T961" i="9"/>
  <c r="BH960" i="9"/>
  <c r="BI960" i="9" s="1"/>
  <c r="BG960" i="9"/>
  <c r="AT960" i="9"/>
  <c r="AG960" i="9"/>
  <c r="T960" i="9"/>
  <c r="BH959" i="9"/>
  <c r="BI959" i="9" s="1"/>
  <c r="BG959" i="9"/>
  <c r="AT959" i="9"/>
  <c r="AG959" i="9"/>
  <c r="T959" i="9"/>
  <c r="BI958" i="9"/>
  <c r="BH958" i="9"/>
  <c r="BG958" i="9"/>
  <c r="AT958" i="9"/>
  <c r="AG958" i="9"/>
  <c r="T958" i="9"/>
  <c r="BI957" i="9"/>
  <c r="BH957" i="9"/>
  <c r="BG957" i="9"/>
  <c r="AT957" i="9"/>
  <c r="AG957" i="9"/>
  <c r="T957" i="9"/>
  <c r="BI956" i="9"/>
  <c r="BH956" i="9"/>
  <c r="BG956" i="9"/>
  <c r="AT956" i="9"/>
  <c r="AG956" i="9"/>
  <c r="T956" i="9"/>
  <c r="BH955" i="9"/>
  <c r="BI955" i="9" s="1"/>
  <c r="BG955" i="9"/>
  <c r="AT955" i="9"/>
  <c r="AG955" i="9"/>
  <c r="T955" i="9"/>
  <c r="BH954" i="9"/>
  <c r="BI954" i="9" s="1"/>
  <c r="BG954" i="9"/>
  <c r="AT954" i="9"/>
  <c r="AG954" i="9"/>
  <c r="T954" i="9"/>
  <c r="BH953" i="9"/>
  <c r="BI953" i="9" s="1"/>
  <c r="BG953" i="9"/>
  <c r="AT953" i="9"/>
  <c r="AG953" i="9"/>
  <c r="T953" i="9"/>
  <c r="BI952" i="9"/>
  <c r="BH952" i="9"/>
  <c r="BG952" i="9"/>
  <c r="AT952" i="9"/>
  <c r="AG952" i="9"/>
  <c r="T952" i="9"/>
  <c r="BH951" i="9"/>
  <c r="BI951" i="9" s="1"/>
  <c r="BG951" i="9"/>
  <c r="AT951" i="9"/>
  <c r="AG951" i="9"/>
  <c r="T951" i="9"/>
  <c r="BI950" i="9"/>
  <c r="BH950" i="9"/>
  <c r="BG950" i="9"/>
  <c r="AT950" i="9"/>
  <c r="AG950" i="9"/>
  <c r="T950" i="9"/>
  <c r="BI949" i="9"/>
  <c r="BH949" i="9"/>
  <c r="BG949" i="9"/>
  <c r="AT949" i="9"/>
  <c r="AG949" i="9"/>
  <c r="T949" i="9"/>
  <c r="BH948" i="9"/>
  <c r="BI948" i="9" s="1"/>
  <c r="BG948" i="9"/>
  <c r="AT948" i="9"/>
  <c r="AG948" i="9"/>
  <c r="T948" i="9"/>
  <c r="BH947" i="9"/>
  <c r="BI947" i="9" s="1"/>
  <c r="BG947" i="9"/>
  <c r="AT947" i="9"/>
  <c r="AG947" i="9"/>
  <c r="T947" i="9"/>
  <c r="BH946" i="9"/>
  <c r="BI946" i="9" s="1"/>
  <c r="BG946" i="9"/>
  <c r="AT946" i="9"/>
  <c r="AG946" i="9"/>
  <c r="T946" i="9"/>
  <c r="BI945" i="9"/>
  <c r="BH945" i="9"/>
  <c r="BG945" i="9"/>
  <c r="AT945" i="9"/>
  <c r="AG945" i="9"/>
  <c r="T945" i="9"/>
  <c r="BI944" i="9"/>
  <c r="BH944" i="9"/>
  <c r="BG944" i="9"/>
  <c r="AT944" i="9"/>
  <c r="AG944" i="9"/>
  <c r="T944" i="9"/>
  <c r="BH943" i="9"/>
  <c r="BI943" i="9" s="1"/>
  <c r="BG943" i="9"/>
  <c r="AT943" i="9"/>
  <c r="AG943" i="9"/>
  <c r="T943" i="9"/>
  <c r="BI942" i="9"/>
  <c r="BH942" i="9"/>
  <c r="BG942" i="9"/>
  <c r="AT942" i="9"/>
  <c r="AG942" i="9"/>
  <c r="T942" i="9"/>
  <c r="BH941" i="9"/>
  <c r="BI941" i="9" s="1"/>
  <c r="BG941" i="9"/>
  <c r="AT941" i="9"/>
  <c r="AG941" i="9"/>
  <c r="T941" i="9"/>
  <c r="BI940" i="9"/>
  <c r="BH940" i="9"/>
  <c r="BG940" i="9"/>
  <c r="AT940" i="9"/>
  <c r="AG940" i="9"/>
  <c r="T940" i="9"/>
  <c r="BH939" i="9"/>
  <c r="BI939" i="9" s="1"/>
  <c r="BG939" i="9"/>
  <c r="AT939" i="9"/>
  <c r="AG939" i="9"/>
  <c r="T939" i="9"/>
  <c r="BI938" i="9"/>
  <c r="BH938" i="9"/>
  <c r="BG938" i="9"/>
  <c r="AT938" i="9"/>
  <c r="AG938" i="9"/>
  <c r="T938" i="9"/>
  <c r="BI937" i="9"/>
  <c r="BH937" i="9"/>
  <c r="BG937" i="9"/>
  <c r="AT937" i="9"/>
  <c r="AG937" i="9"/>
  <c r="T937" i="9"/>
  <c r="BH936" i="9"/>
  <c r="BI936" i="9" s="1"/>
  <c r="BG936" i="9"/>
  <c r="AT936" i="9"/>
  <c r="AG936" i="9"/>
  <c r="T936" i="9"/>
  <c r="BH935" i="9"/>
  <c r="BI935" i="9" s="1"/>
  <c r="BG935" i="9"/>
  <c r="AT935" i="9"/>
  <c r="AG935" i="9"/>
  <c r="T935" i="9"/>
  <c r="BH934" i="9"/>
  <c r="BI934" i="9" s="1"/>
  <c r="BG934" i="9"/>
  <c r="AT934" i="9"/>
  <c r="AG934" i="9"/>
  <c r="T934" i="9"/>
  <c r="BI933" i="9"/>
  <c r="BH933" i="9"/>
  <c r="BG933" i="9"/>
  <c r="AT933" i="9"/>
  <c r="AG933" i="9"/>
  <c r="T933" i="9"/>
  <c r="BI932" i="9"/>
  <c r="BH932" i="9"/>
  <c r="BG932" i="9"/>
  <c r="AT932" i="9"/>
  <c r="AG932" i="9"/>
  <c r="T932" i="9"/>
  <c r="BH931" i="9"/>
  <c r="BI931" i="9" s="1"/>
  <c r="BG931" i="9"/>
  <c r="AT931" i="9"/>
  <c r="AG931" i="9"/>
  <c r="T931" i="9"/>
  <c r="BI930" i="9"/>
  <c r="BH930" i="9"/>
  <c r="BG930" i="9"/>
  <c r="AT930" i="9"/>
  <c r="AG930" i="9"/>
  <c r="T930" i="9"/>
  <c r="BH929" i="9"/>
  <c r="BI929" i="9" s="1"/>
  <c r="BG929" i="9"/>
  <c r="AT929" i="9"/>
  <c r="AG929" i="9"/>
  <c r="T929" i="9"/>
  <c r="BH928" i="9"/>
  <c r="BI928" i="9" s="1"/>
  <c r="BG928" i="9"/>
  <c r="AT928" i="9"/>
  <c r="AG928" i="9"/>
  <c r="T928" i="9"/>
  <c r="BH927" i="9"/>
  <c r="BI927" i="9" s="1"/>
  <c r="BG927" i="9"/>
  <c r="AT927" i="9"/>
  <c r="AG927" i="9"/>
  <c r="T927" i="9"/>
  <c r="BI926" i="9"/>
  <c r="BH926" i="9"/>
  <c r="BG926" i="9"/>
  <c r="AT926" i="9"/>
  <c r="AG926" i="9"/>
  <c r="T926" i="9"/>
  <c r="BI925" i="9"/>
  <c r="BH925" i="9"/>
  <c r="BG925" i="9"/>
  <c r="AT925" i="9"/>
  <c r="AG925" i="9"/>
  <c r="T925" i="9"/>
  <c r="BI924" i="9"/>
  <c r="BH924" i="9"/>
  <c r="BG924" i="9"/>
  <c r="AT924" i="9"/>
  <c r="AG924" i="9"/>
  <c r="T924" i="9"/>
  <c r="BH923" i="9"/>
  <c r="BI923" i="9" s="1"/>
  <c r="BG923" i="9"/>
  <c r="AT923" i="9"/>
  <c r="AG923" i="9"/>
  <c r="T923" i="9"/>
  <c r="BH922" i="9"/>
  <c r="BI922" i="9" s="1"/>
  <c r="BG922" i="9"/>
  <c r="AT922" i="9"/>
  <c r="AG922" i="9"/>
  <c r="T922" i="9"/>
  <c r="BH921" i="9"/>
  <c r="BI921" i="9" s="1"/>
  <c r="BG921" i="9"/>
  <c r="AT921" i="9"/>
  <c r="AG921" i="9"/>
  <c r="T921" i="9"/>
  <c r="BI920" i="9"/>
  <c r="BH920" i="9"/>
  <c r="BG920" i="9"/>
  <c r="AT920" i="9"/>
  <c r="AG920" i="9"/>
  <c r="T920" i="9"/>
  <c r="BH919" i="9"/>
  <c r="BI919" i="9" s="1"/>
  <c r="BG919" i="9"/>
  <c r="AT919" i="9"/>
  <c r="AG919" i="9"/>
  <c r="T919" i="9"/>
  <c r="BI918" i="9"/>
  <c r="BH918" i="9"/>
  <c r="BG918" i="9"/>
  <c r="AT918" i="9"/>
  <c r="AG918" i="9"/>
  <c r="T918" i="9"/>
  <c r="BI917" i="9"/>
  <c r="BH917" i="9"/>
  <c r="BG917" i="9"/>
  <c r="AT917" i="9"/>
  <c r="AG917" i="9"/>
  <c r="T917" i="9"/>
  <c r="BH916" i="9"/>
  <c r="BI916" i="9" s="1"/>
  <c r="BG916" i="9"/>
  <c r="AT916" i="9"/>
  <c r="AG916" i="9"/>
  <c r="T916" i="9"/>
  <c r="BH915" i="9"/>
  <c r="BI915" i="9" s="1"/>
  <c r="BG915" i="9"/>
  <c r="AT915" i="9"/>
  <c r="AG915" i="9"/>
  <c r="T915" i="9"/>
  <c r="BH914" i="9"/>
  <c r="BI914" i="9" s="1"/>
  <c r="BG914" i="9"/>
  <c r="AT914" i="9"/>
  <c r="AG914" i="9"/>
  <c r="T914" i="9"/>
  <c r="BI913" i="9"/>
  <c r="BH913" i="9"/>
  <c r="BG913" i="9"/>
  <c r="AT913" i="9"/>
  <c r="AG913" i="9"/>
  <c r="T913" i="9"/>
  <c r="BI912" i="9"/>
  <c r="BH912" i="9"/>
  <c r="BG912" i="9"/>
  <c r="AT912" i="9"/>
  <c r="AG912" i="9"/>
  <c r="T912" i="9"/>
  <c r="BH911" i="9"/>
  <c r="BI911" i="9" s="1"/>
  <c r="BG911" i="9"/>
  <c r="AT911" i="9"/>
  <c r="AG911" i="9"/>
  <c r="T911" i="9"/>
  <c r="BH910" i="9"/>
  <c r="BI910" i="9" s="1"/>
  <c r="BG910" i="9"/>
  <c r="AT910" i="9"/>
  <c r="AG910" i="9"/>
  <c r="T910" i="9"/>
  <c r="BI909" i="9"/>
  <c r="BH909" i="9"/>
  <c r="BG909" i="9"/>
  <c r="AT909" i="9"/>
  <c r="AG909" i="9"/>
  <c r="T909" i="9"/>
  <c r="BI908" i="9"/>
  <c r="BH908" i="9"/>
  <c r="BG908" i="9"/>
  <c r="AT908" i="9"/>
  <c r="AG908" i="9"/>
  <c r="T908" i="9"/>
  <c r="BH907" i="9"/>
  <c r="BI907" i="9" s="1"/>
  <c r="BG907" i="9"/>
  <c r="AT907" i="9"/>
  <c r="AG907" i="9"/>
  <c r="T907" i="9"/>
  <c r="BH906" i="9"/>
  <c r="BI906" i="9" s="1"/>
  <c r="BG906" i="9"/>
  <c r="AT906" i="9"/>
  <c r="AG906" i="9"/>
  <c r="T906" i="9"/>
  <c r="BI905" i="9"/>
  <c r="BH905" i="9"/>
  <c r="BG905" i="9"/>
  <c r="AT905" i="9"/>
  <c r="AG905" i="9"/>
  <c r="T905" i="9"/>
  <c r="BI904" i="9"/>
  <c r="BH904" i="9"/>
  <c r="BG904" i="9"/>
  <c r="AT904" i="9"/>
  <c r="AG904" i="9"/>
  <c r="T904" i="9"/>
  <c r="BH903" i="9"/>
  <c r="BI903" i="9" s="1"/>
  <c r="BG903" i="9"/>
  <c r="AT903" i="9"/>
  <c r="AG903" i="9"/>
  <c r="T903" i="9"/>
  <c r="BH902" i="9"/>
  <c r="BI902" i="9" s="1"/>
  <c r="BG902" i="9"/>
  <c r="AT902" i="9"/>
  <c r="AG902" i="9"/>
  <c r="T902" i="9"/>
  <c r="BI901" i="9"/>
  <c r="BH901" i="9"/>
  <c r="BG901" i="9"/>
  <c r="AT901" i="9"/>
  <c r="AG901" i="9"/>
  <c r="T901" i="9"/>
  <c r="BI900" i="9"/>
  <c r="BH900" i="9"/>
  <c r="BG900" i="9"/>
  <c r="AT900" i="9"/>
  <c r="AG900" i="9"/>
  <c r="T900" i="9"/>
  <c r="BH899" i="9"/>
  <c r="BI899" i="9" s="1"/>
  <c r="BG899" i="9"/>
  <c r="AT899" i="9"/>
  <c r="AG899" i="9"/>
  <c r="T899" i="9"/>
  <c r="BH898" i="9"/>
  <c r="BI898" i="9" s="1"/>
  <c r="BG898" i="9"/>
  <c r="AT898" i="9"/>
  <c r="AG898" i="9"/>
  <c r="T898" i="9"/>
  <c r="BI897" i="9"/>
  <c r="BH897" i="9"/>
  <c r="BG897" i="9"/>
  <c r="AT897" i="9"/>
  <c r="AG897" i="9"/>
  <c r="T897" i="9"/>
  <c r="BI896" i="9"/>
  <c r="BH896" i="9"/>
  <c r="BG896" i="9"/>
  <c r="AT896" i="9"/>
  <c r="AG896" i="9"/>
  <c r="T896" i="9"/>
  <c r="BH895" i="9"/>
  <c r="BI895" i="9" s="1"/>
  <c r="BG895" i="9"/>
  <c r="AT895" i="9"/>
  <c r="AG895" i="9"/>
  <c r="T895" i="9"/>
  <c r="BH894" i="9"/>
  <c r="BI894" i="9" s="1"/>
  <c r="BG894" i="9"/>
  <c r="AT894" i="9"/>
  <c r="AG894" i="9"/>
  <c r="T894" i="9"/>
  <c r="BI893" i="9"/>
  <c r="BH893" i="9"/>
  <c r="BG893" i="9"/>
  <c r="AT893" i="9"/>
  <c r="AG893" i="9"/>
  <c r="T893" i="9"/>
  <c r="BI892" i="9"/>
  <c r="BH892" i="9"/>
  <c r="BG892" i="9"/>
  <c r="AT892" i="9"/>
  <c r="AG892" i="9"/>
  <c r="T892" i="9"/>
  <c r="BH891" i="9"/>
  <c r="BI891" i="9" s="1"/>
  <c r="BG891" i="9"/>
  <c r="AT891" i="9"/>
  <c r="AG891" i="9"/>
  <c r="T891" i="9"/>
  <c r="BH890" i="9"/>
  <c r="BI890" i="9" s="1"/>
  <c r="BG890" i="9"/>
  <c r="AT890" i="9"/>
  <c r="AG890" i="9"/>
  <c r="T890" i="9"/>
  <c r="BI889" i="9"/>
  <c r="BH889" i="9"/>
  <c r="BG889" i="9"/>
  <c r="AT889" i="9"/>
  <c r="AG889" i="9"/>
  <c r="T889" i="9"/>
  <c r="BI888" i="9"/>
  <c r="BH888" i="9"/>
  <c r="BG888" i="9"/>
  <c r="AT888" i="9"/>
  <c r="AG888" i="9"/>
  <c r="T888" i="9"/>
  <c r="BH887" i="9"/>
  <c r="BI887" i="9" s="1"/>
  <c r="BG887" i="9"/>
  <c r="AT887" i="9"/>
  <c r="AG887" i="9"/>
  <c r="T887" i="9"/>
  <c r="BH886" i="9"/>
  <c r="BI886" i="9" s="1"/>
  <c r="BG886" i="9"/>
  <c r="AT886" i="9"/>
  <c r="AG886" i="9"/>
  <c r="T886" i="9"/>
  <c r="BI885" i="9"/>
  <c r="BH885" i="9"/>
  <c r="BG885" i="9"/>
  <c r="AT885" i="9"/>
  <c r="AG885" i="9"/>
  <c r="T885" i="9"/>
  <c r="BI884" i="9"/>
  <c r="BH884" i="9"/>
  <c r="BG884" i="9"/>
  <c r="AT884" i="9"/>
  <c r="AG884" i="9"/>
  <c r="T884" i="9"/>
  <c r="BH883" i="9"/>
  <c r="BI883" i="9" s="1"/>
  <c r="BG883" i="9"/>
  <c r="AT883" i="9"/>
  <c r="AG883" i="9"/>
  <c r="T883" i="9"/>
  <c r="BH882" i="9"/>
  <c r="BI882" i="9" s="1"/>
  <c r="BG882" i="9"/>
  <c r="AT882" i="9"/>
  <c r="AG882" i="9"/>
  <c r="T882" i="9"/>
  <c r="BI881" i="9"/>
  <c r="BH881" i="9"/>
  <c r="BG881" i="9"/>
  <c r="AT881" i="9"/>
  <c r="AG881" i="9"/>
  <c r="T881" i="9"/>
  <c r="BI880" i="9"/>
  <c r="BH880" i="9"/>
  <c r="BG880" i="9"/>
  <c r="AT880" i="9"/>
  <c r="AG880" i="9"/>
  <c r="T880" i="9"/>
  <c r="BH879" i="9"/>
  <c r="BI879" i="9" s="1"/>
  <c r="BG879" i="9"/>
  <c r="AT879" i="9"/>
  <c r="AG879" i="9"/>
  <c r="T879" i="9"/>
  <c r="BH878" i="9"/>
  <c r="BI878" i="9" s="1"/>
  <c r="BG878" i="9"/>
  <c r="AT878" i="9"/>
  <c r="AG878" i="9"/>
  <c r="T878" i="9"/>
  <c r="BI877" i="9"/>
  <c r="BH877" i="9"/>
  <c r="BG877" i="9"/>
  <c r="AT877" i="9"/>
  <c r="AG877" i="9"/>
  <c r="T877" i="9"/>
  <c r="BI876" i="9"/>
  <c r="BH876" i="9"/>
  <c r="BG876" i="9"/>
  <c r="AT876" i="9"/>
  <c r="AG876" i="9"/>
  <c r="T876" i="9"/>
  <c r="BH875" i="9"/>
  <c r="BI875" i="9" s="1"/>
  <c r="BG875" i="9"/>
  <c r="AT875" i="9"/>
  <c r="AG875" i="9"/>
  <c r="T875" i="9"/>
  <c r="BH874" i="9"/>
  <c r="BI874" i="9" s="1"/>
  <c r="BG874" i="9"/>
  <c r="AT874" i="9"/>
  <c r="AG874" i="9"/>
  <c r="T874" i="9"/>
  <c r="BI873" i="9"/>
  <c r="BH873" i="9"/>
  <c r="BG873" i="9"/>
  <c r="AT873" i="9"/>
  <c r="AG873" i="9"/>
  <c r="T873" i="9"/>
  <c r="BI872" i="9"/>
  <c r="BH872" i="9"/>
  <c r="BG872" i="9"/>
  <c r="AT872" i="9"/>
  <c r="AG872" i="9"/>
  <c r="T872" i="9"/>
  <c r="BH871" i="9"/>
  <c r="BI871" i="9" s="1"/>
  <c r="BG871" i="9"/>
  <c r="AT871" i="9"/>
  <c r="AG871" i="9"/>
  <c r="T871" i="9"/>
  <c r="BH870" i="9"/>
  <c r="BI870" i="9" s="1"/>
  <c r="BG870" i="9"/>
  <c r="AT870" i="9"/>
  <c r="AG870" i="9"/>
  <c r="T870" i="9"/>
  <c r="BI869" i="9"/>
  <c r="BH869" i="9"/>
  <c r="BG869" i="9"/>
  <c r="AT869" i="9"/>
  <c r="AG869" i="9"/>
  <c r="T869" i="9"/>
  <c r="BI868" i="9"/>
  <c r="BH868" i="9"/>
  <c r="BG868" i="9"/>
  <c r="AT868" i="9"/>
  <c r="AG868" i="9"/>
  <c r="T868" i="9"/>
  <c r="BH867" i="9"/>
  <c r="BI867" i="9" s="1"/>
  <c r="BG867" i="9"/>
  <c r="AT867" i="9"/>
  <c r="AG867" i="9"/>
  <c r="T867" i="9"/>
  <c r="BH866" i="9"/>
  <c r="BI866" i="9" s="1"/>
  <c r="BG866" i="9"/>
  <c r="AT866" i="9"/>
  <c r="AG866" i="9"/>
  <c r="T866" i="9"/>
  <c r="BI865" i="9"/>
  <c r="BH865" i="9"/>
  <c r="BG865" i="9"/>
  <c r="AT865" i="9"/>
  <c r="AG865" i="9"/>
  <c r="T865" i="9"/>
  <c r="BI864" i="9"/>
  <c r="BH864" i="9"/>
  <c r="BG864" i="9"/>
  <c r="AT864" i="9"/>
  <c r="AG864" i="9"/>
  <c r="T864" i="9"/>
  <c r="BH863" i="9"/>
  <c r="BI863" i="9" s="1"/>
  <c r="BG863" i="9"/>
  <c r="AT863" i="9"/>
  <c r="AG863" i="9"/>
  <c r="T863" i="9"/>
  <c r="BH862" i="9"/>
  <c r="BI862" i="9" s="1"/>
  <c r="BG862" i="9"/>
  <c r="AT862" i="9"/>
  <c r="AG862" i="9"/>
  <c r="T862" i="9"/>
  <c r="BI861" i="9"/>
  <c r="BH861" i="9"/>
  <c r="BG861" i="9"/>
  <c r="AT861" i="9"/>
  <c r="AG861" i="9"/>
  <c r="T861" i="9"/>
  <c r="BI860" i="9"/>
  <c r="BH860" i="9"/>
  <c r="BG860" i="9"/>
  <c r="AT860" i="9"/>
  <c r="AG860" i="9"/>
  <c r="T860" i="9"/>
  <c r="BH859" i="9"/>
  <c r="BI859" i="9" s="1"/>
  <c r="BG859" i="9"/>
  <c r="AT859" i="9"/>
  <c r="AG859" i="9"/>
  <c r="T859" i="9"/>
  <c r="BH858" i="9"/>
  <c r="BI858" i="9" s="1"/>
  <c r="BG858" i="9"/>
  <c r="AT858" i="9"/>
  <c r="AG858" i="9"/>
  <c r="T858" i="9"/>
  <c r="BI857" i="9"/>
  <c r="BH857" i="9"/>
  <c r="BG857" i="9"/>
  <c r="AT857" i="9"/>
  <c r="AG857" i="9"/>
  <c r="T857" i="9"/>
  <c r="BI856" i="9"/>
  <c r="BH856" i="9"/>
  <c r="BG856" i="9"/>
  <c r="AT856" i="9"/>
  <c r="AG856" i="9"/>
  <c r="T856" i="9"/>
  <c r="BH855" i="9"/>
  <c r="BI855" i="9" s="1"/>
  <c r="BG855" i="9"/>
  <c r="AT855" i="9"/>
  <c r="AG855" i="9"/>
  <c r="T855" i="9"/>
  <c r="BH854" i="9"/>
  <c r="BI854" i="9" s="1"/>
  <c r="BG854" i="9"/>
  <c r="AT854" i="9"/>
  <c r="AG854" i="9"/>
  <c r="T854" i="9"/>
  <c r="BH853" i="9"/>
  <c r="BI853" i="9" s="1"/>
  <c r="BG853" i="9"/>
  <c r="AT853" i="9"/>
  <c r="AG853" i="9"/>
  <c r="T853" i="9"/>
  <c r="BI852" i="9"/>
  <c r="BH852" i="9"/>
  <c r="BG852" i="9"/>
  <c r="AT852" i="9"/>
  <c r="AG852" i="9"/>
  <c r="T852" i="9"/>
  <c r="BH851" i="9"/>
  <c r="BI851" i="9" s="1"/>
  <c r="BG851" i="9"/>
  <c r="AT851" i="9"/>
  <c r="AG851" i="9"/>
  <c r="T851" i="9"/>
  <c r="BH850" i="9"/>
  <c r="BI850" i="9" s="1"/>
  <c r="BG850" i="9"/>
  <c r="AT850" i="9"/>
  <c r="AG850" i="9"/>
  <c r="T850" i="9"/>
  <c r="BI849" i="9"/>
  <c r="BH849" i="9"/>
  <c r="BG849" i="9"/>
  <c r="AT849" i="9"/>
  <c r="AG849" i="9"/>
  <c r="T849" i="9"/>
  <c r="BI848" i="9"/>
  <c r="BH848" i="9"/>
  <c r="BG848" i="9"/>
  <c r="AT848" i="9"/>
  <c r="AG848" i="9"/>
  <c r="T848" i="9"/>
  <c r="BH847" i="9"/>
  <c r="BI847" i="9" s="1"/>
  <c r="BG847" i="9"/>
  <c r="AT847" i="9"/>
  <c r="AG847" i="9"/>
  <c r="T847" i="9"/>
  <c r="BH846" i="9"/>
  <c r="BI846" i="9" s="1"/>
  <c r="BG846" i="9"/>
  <c r="AT846" i="9"/>
  <c r="AG846" i="9"/>
  <c r="T846" i="9"/>
  <c r="BH845" i="9"/>
  <c r="BI845" i="9" s="1"/>
  <c r="BG845" i="9"/>
  <c r="AT845" i="9"/>
  <c r="AG845" i="9"/>
  <c r="T845" i="9"/>
  <c r="BI844" i="9"/>
  <c r="BH844" i="9"/>
  <c r="BG844" i="9"/>
  <c r="AT844" i="9"/>
  <c r="AG844" i="9"/>
  <c r="T844" i="9"/>
  <c r="BH843" i="9"/>
  <c r="BI843" i="9" s="1"/>
  <c r="BG843" i="9"/>
  <c r="AT843" i="9"/>
  <c r="AG843" i="9"/>
  <c r="T843" i="9"/>
  <c r="BH842" i="9"/>
  <c r="BI842" i="9" s="1"/>
  <c r="BG842" i="9"/>
  <c r="AT842" i="9"/>
  <c r="AG842" i="9"/>
  <c r="T842" i="9"/>
  <c r="BI841" i="9"/>
  <c r="BH841" i="9"/>
  <c r="BG841" i="9"/>
  <c r="AT841" i="9"/>
  <c r="AG841" i="9"/>
  <c r="T841" i="9"/>
  <c r="BI840" i="9"/>
  <c r="BH840" i="9"/>
  <c r="BG840" i="9"/>
  <c r="AT840" i="9"/>
  <c r="AG840" i="9"/>
  <c r="T840" i="9"/>
  <c r="BH839" i="9"/>
  <c r="BI839" i="9" s="1"/>
  <c r="BG839" i="9"/>
  <c r="AT839" i="9"/>
  <c r="AG839" i="9"/>
  <c r="T839" i="9"/>
  <c r="BH838" i="9"/>
  <c r="BI838" i="9" s="1"/>
  <c r="BG838" i="9"/>
  <c r="AT838" i="9"/>
  <c r="AG838" i="9"/>
  <c r="T838" i="9"/>
  <c r="BH837" i="9"/>
  <c r="BI837" i="9" s="1"/>
  <c r="BG837" i="9"/>
  <c r="AT837" i="9"/>
  <c r="AG837" i="9"/>
  <c r="T837" i="9"/>
  <c r="BI836" i="9"/>
  <c r="BH836" i="9"/>
  <c r="BG836" i="9"/>
  <c r="AT836" i="9"/>
  <c r="AG836" i="9"/>
  <c r="T836" i="9"/>
  <c r="BH835" i="9"/>
  <c r="BI835" i="9" s="1"/>
  <c r="BG835" i="9"/>
  <c r="AT835" i="9"/>
  <c r="AG835" i="9"/>
  <c r="T835" i="9"/>
  <c r="BH834" i="9"/>
  <c r="BI834" i="9" s="1"/>
  <c r="BG834" i="9"/>
  <c r="AT834" i="9"/>
  <c r="AG834" i="9"/>
  <c r="T834" i="9"/>
  <c r="BI833" i="9"/>
  <c r="BH833" i="9"/>
  <c r="BG833" i="9"/>
  <c r="AT833" i="9"/>
  <c r="AG833" i="9"/>
  <c r="T833" i="9"/>
  <c r="BI832" i="9"/>
  <c r="BH832" i="9"/>
  <c r="BG832" i="9"/>
  <c r="AT832" i="9"/>
  <c r="AG832" i="9"/>
  <c r="T832" i="9"/>
  <c r="BH831" i="9"/>
  <c r="BI831" i="9" s="1"/>
  <c r="BG831" i="9"/>
  <c r="AT831" i="9"/>
  <c r="AG831" i="9"/>
  <c r="T831" i="9"/>
  <c r="BH830" i="9"/>
  <c r="BI830" i="9" s="1"/>
  <c r="BG830" i="9"/>
  <c r="AT830" i="9"/>
  <c r="AG830" i="9"/>
  <c r="T830" i="9"/>
  <c r="BI829" i="9"/>
  <c r="BH829" i="9"/>
  <c r="BG829" i="9"/>
  <c r="AT829" i="9"/>
  <c r="AG829" i="9"/>
  <c r="T829" i="9"/>
  <c r="BI828" i="9"/>
  <c r="BH828" i="9"/>
  <c r="BG828" i="9"/>
  <c r="AT828" i="9"/>
  <c r="AG828" i="9"/>
  <c r="T828" i="9"/>
  <c r="BH827" i="9"/>
  <c r="BI827" i="9" s="1"/>
  <c r="BG827" i="9"/>
  <c r="AT827" i="9"/>
  <c r="AG827" i="9"/>
  <c r="T827" i="9"/>
  <c r="BH826" i="9"/>
  <c r="BI826" i="9" s="1"/>
  <c r="BG826" i="9"/>
  <c r="AT826" i="9"/>
  <c r="AG826" i="9"/>
  <c r="T826" i="9"/>
  <c r="BI825" i="9"/>
  <c r="BH825" i="9"/>
  <c r="BG825" i="9"/>
  <c r="AT825" i="9"/>
  <c r="AG825" i="9"/>
  <c r="T825" i="9"/>
  <c r="BI824" i="9"/>
  <c r="BH824" i="9"/>
  <c r="BG824" i="9"/>
  <c r="AT824" i="9"/>
  <c r="AG824" i="9"/>
  <c r="T824" i="9"/>
  <c r="BH823" i="9"/>
  <c r="BI823" i="9" s="1"/>
  <c r="BG823" i="9"/>
  <c r="AT823" i="9"/>
  <c r="AG823" i="9"/>
  <c r="T823" i="9"/>
  <c r="BH822" i="9"/>
  <c r="BI822" i="9" s="1"/>
  <c r="BG822" i="9"/>
  <c r="AT822" i="9"/>
  <c r="AG822" i="9"/>
  <c r="T822" i="9"/>
  <c r="BH821" i="9"/>
  <c r="BI821" i="9" s="1"/>
  <c r="BG821" i="9"/>
  <c r="AT821" i="9"/>
  <c r="AG821" i="9"/>
  <c r="T821" i="9"/>
  <c r="BI820" i="9"/>
  <c r="BH820" i="9"/>
  <c r="BG820" i="9"/>
  <c r="AT820" i="9"/>
  <c r="AG820" i="9"/>
  <c r="T820" i="9"/>
  <c r="BH819" i="9"/>
  <c r="BI819" i="9" s="1"/>
  <c r="BG819" i="9"/>
  <c r="AT819" i="9"/>
  <c r="AG819" i="9"/>
  <c r="T819" i="9"/>
  <c r="BH818" i="9"/>
  <c r="BI818" i="9" s="1"/>
  <c r="BG818" i="9"/>
  <c r="AT818" i="9"/>
  <c r="AG818" i="9"/>
  <c r="T818" i="9"/>
  <c r="BI817" i="9"/>
  <c r="BH817" i="9"/>
  <c r="BG817" i="9"/>
  <c r="AT817" i="9"/>
  <c r="AG817" i="9"/>
  <c r="T817" i="9"/>
  <c r="BI816" i="9"/>
  <c r="BH816" i="9"/>
  <c r="BG816" i="9"/>
  <c r="AT816" i="9"/>
  <c r="AG816" i="9"/>
  <c r="T816" i="9"/>
  <c r="BH815" i="9"/>
  <c r="BI815" i="9" s="1"/>
  <c r="BG815" i="9"/>
  <c r="AT815" i="9"/>
  <c r="AG815" i="9"/>
  <c r="T815" i="9"/>
  <c r="BH814" i="9"/>
  <c r="BI814" i="9" s="1"/>
  <c r="BG814" i="9"/>
  <c r="AT814" i="9"/>
  <c r="AG814" i="9"/>
  <c r="T814" i="9"/>
  <c r="BI813" i="9"/>
  <c r="BH813" i="9"/>
  <c r="BG813" i="9"/>
  <c r="AT813" i="9"/>
  <c r="AG813" i="9"/>
  <c r="T813" i="9"/>
  <c r="BI812" i="9"/>
  <c r="BH812" i="9"/>
  <c r="BG812" i="9"/>
  <c r="AT812" i="9"/>
  <c r="AG812" i="9"/>
  <c r="T812" i="9"/>
  <c r="BH811" i="9"/>
  <c r="BI811" i="9" s="1"/>
  <c r="BG811" i="9"/>
  <c r="AT811" i="9"/>
  <c r="AG811" i="9"/>
  <c r="T811" i="9"/>
  <c r="BH810" i="9"/>
  <c r="BI810" i="9" s="1"/>
  <c r="BG810" i="9"/>
  <c r="AT810" i="9"/>
  <c r="AG810" i="9"/>
  <c r="T810" i="9"/>
  <c r="BI809" i="9"/>
  <c r="BH809" i="9"/>
  <c r="BG809" i="9"/>
  <c r="AT809" i="9"/>
  <c r="AG809" i="9"/>
  <c r="T809" i="9"/>
  <c r="BI808" i="9"/>
  <c r="BH808" i="9"/>
  <c r="BG808" i="9"/>
  <c r="AT808" i="9"/>
  <c r="AG808" i="9"/>
  <c r="T808" i="9"/>
  <c r="BH807" i="9"/>
  <c r="BI807" i="9" s="1"/>
  <c r="BG807" i="9"/>
  <c r="AT807" i="9"/>
  <c r="AG807" i="9"/>
  <c r="T807" i="9"/>
  <c r="BH806" i="9"/>
  <c r="BI806" i="9" s="1"/>
  <c r="BG806" i="9"/>
  <c r="AT806" i="9"/>
  <c r="AG806" i="9"/>
  <c r="T806" i="9"/>
  <c r="BH805" i="9"/>
  <c r="BI805" i="9" s="1"/>
  <c r="BG805" i="9"/>
  <c r="AT805" i="9"/>
  <c r="AG805" i="9"/>
  <c r="T805" i="9"/>
  <c r="BI804" i="9"/>
  <c r="BH804" i="9"/>
  <c r="BG804" i="9"/>
  <c r="AT804" i="9"/>
  <c r="AG804" i="9"/>
  <c r="T804" i="9"/>
  <c r="BH803" i="9"/>
  <c r="BI803" i="9" s="1"/>
  <c r="BG803" i="9"/>
  <c r="AT803" i="9"/>
  <c r="AG803" i="9"/>
  <c r="T803" i="9"/>
  <c r="BH802" i="9"/>
  <c r="BI802" i="9" s="1"/>
  <c r="BG802" i="9"/>
  <c r="AT802" i="9"/>
  <c r="AG802" i="9"/>
  <c r="T802" i="9"/>
  <c r="BI801" i="9"/>
  <c r="BH801" i="9"/>
  <c r="BG801" i="9"/>
  <c r="AT801" i="9"/>
  <c r="AG801" i="9"/>
  <c r="T801" i="9"/>
  <c r="BI800" i="9"/>
  <c r="BH800" i="9"/>
  <c r="BG800" i="9"/>
  <c r="AT800" i="9"/>
  <c r="AG800" i="9"/>
  <c r="T800" i="9"/>
  <c r="BH799" i="9"/>
  <c r="BI799" i="9" s="1"/>
  <c r="BG799" i="9"/>
  <c r="AT799" i="9"/>
  <c r="AG799" i="9"/>
  <c r="T799" i="9"/>
  <c r="BH798" i="9"/>
  <c r="BI798" i="9" s="1"/>
  <c r="BG798" i="9"/>
  <c r="AT798" i="9"/>
  <c r="AG798" i="9"/>
  <c r="T798" i="9"/>
  <c r="BI797" i="9"/>
  <c r="BH797" i="9"/>
  <c r="BG797" i="9"/>
  <c r="AT797" i="9"/>
  <c r="AG797" i="9"/>
  <c r="T797" i="9"/>
  <c r="BI796" i="9"/>
  <c r="BH796" i="9"/>
  <c r="BG796" i="9"/>
  <c r="AT796" i="9"/>
  <c r="AG796" i="9"/>
  <c r="T796" i="9"/>
  <c r="BH795" i="9"/>
  <c r="BI795" i="9" s="1"/>
  <c r="BG795" i="9"/>
  <c r="AT795" i="9"/>
  <c r="AG795" i="9"/>
  <c r="T795" i="9"/>
  <c r="BH794" i="9"/>
  <c r="BI794" i="9" s="1"/>
  <c r="BG794" i="9"/>
  <c r="AT794" i="9"/>
  <c r="AG794" i="9"/>
  <c r="T794" i="9"/>
  <c r="BI793" i="9"/>
  <c r="BH793" i="9"/>
  <c r="BG793" i="9"/>
  <c r="AT793" i="9"/>
  <c r="AG793" i="9"/>
  <c r="T793" i="9"/>
  <c r="BI792" i="9"/>
  <c r="BH792" i="9"/>
  <c r="BG792" i="9"/>
  <c r="AT792" i="9"/>
  <c r="AG792" i="9"/>
  <c r="T792" i="9"/>
  <c r="BH791" i="9"/>
  <c r="BI791" i="9" s="1"/>
  <c r="BG791" i="9"/>
  <c r="AT791" i="9"/>
  <c r="AG791" i="9"/>
  <c r="T791" i="9"/>
  <c r="BH790" i="9"/>
  <c r="BI790" i="9" s="1"/>
  <c r="BG790" i="9"/>
  <c r="AT790" i="9"/>
  <c r="AG790" i="9"/>
  <c r="T790" i="9"/>
  <c r="BH789" i="9"/>
  <c r="BI789" i="9" s="1"/>
  <c r="BG789" i="9"/>
  <c r="AT789" i="9"/>
  <c r="AG789" i="9"/>
  <c r="T789" i="9"/>
  <c r="BI788" i="9"/>
  <c r="BH788" i="9"/>
  <c r="BG788" i="9"/>
  <c r="AT788" i="9"/>
  <c r="AG788" i="9"/>
  <c r="T788" i="9"/>
  <c r="BH787" i="9"/>
  <c r="BI787" i="9" s="1"/>
  <c r="BG787" i="9"/>
  <c r="AT787" i="9"/>
  <c r="AG787" i="9"/>
  <c r="T787" i="9"/>
  <c r="BH786" i="9"/>
  <c r="BI786" i="9" s="1"/>
  <c r="BG786" i="9"/>
  <c r="AT786" i="9"/>
  <c r="AG786" i="9"/>
  <c r="T786" i="9"/>
  <c r="BI785" i="9"/>
  <c r="BH785" i="9"/>
  <c r="BG785" i="9"/>
  <c r="AT785" i="9"/>
  <c r="AG785" i="9"/>
  <c r="T785" i="9"/>
  <c r="BI784" i="9"/>
  <c r="BH784" i="9"/>
  <c r="BG784" i="9"/>
  <c r="AT784" i="9"/>
  <c r="AG784" i="9"/>
  <c r="T784" i="9"/>
  <c r="BH783" i="9"/>
  <c r="BI783" i="9" s="1"/>
  <c r="BG783" i="9"/>
  <c r="AT783" i="9"/>
  <c r="AG783" i="9"/>
  <c r="T783" i="9"/>
  <c r="BH782" i="9"/>
  <c r="BI782" i="9" s="1"/>
  <c r="BG782" i="9"/>
  <c r="AT782" i="9"/>
  <c r="AG782" i="9"/>
  <c r="T782" i="9"/>
  <c r="BH781" i="9"/>
  <c r="BI781" i="9" s="1"/>
  <c r="BG781" i="9"/>
  <c r="AT781" i="9"/>
  <c r="AG781" i="9"/>
  <c r="T781" i="9"/>
  <c r="BI780" i="9"/>
  <c r="BH780" i="9"/>
  <c r="BG780" i="9"/>
  <c r="AT780" i="9"/>
  <c r="AG780" i="9"/>
  <c r="T780" i="9"/>
  <c r="BH779" i="9"/>
  <c r="BI779" i="9" s="1"/>
  <c r="BG779" i="9"/>
  <c r="AT779" i="9"/>
  <c r="AG779" i="9"/>
  <c r="T779" i="9"/>
  <c r="BH778" i="9"/>
  <c r="BI778" i="9" s="1"/>
  <c r="BG778" i="9"/>
  <c r="AT778" i="9"/>
  <c r="AG778" i="9"/>
  <c r="T778" i="9"/>
  <c r="BI777" i="9"/>
  <c r="BH777" i="9"/>
  <c r="BG777" i="9"/>
  <c r="AT777" i="9"/>
  <c r="AG777" i="9"/>
  <c r="T777" i="9"/>
  <c r="BI776" i="9"/>
  <c r="BH776" i="9"/>
  <c r="BG776" i="9"/>
  <c r="AT776" i="9"/>
  <c r="AG776" i="9"/>
  <c r="T776" i="9"/>
  <c r="BH775" i="9"/>
  <c r="BI775" i="9" s="1"/>
  <c r="BG775" i="9"/>
  <c r="AT775" i="9"/>
  <c r="AG775" i="9"/>
  <c r="T775" i="9"/>
  <c r="BH774" i="9"/>
  <c r="BI774" i="9" s="1"/>
  <c r="BG774" i="9"/>
  <c r="AT774" i="9"/>
  <c r="AG774" i="9"/>
  <c r="T774" i="9"/>
  <c r="BH773" i="9"/>
  <c r="BI773" i="9" s="1"/>
  <c r="BG773" i="9"/>
  <c r="AT773" i="9"/>
  <c r="AG773" i="9"/>
  <c r="T773" i="9"/>
  <c r="BI772" i="9"/>
  <c r="BH772" i="9"/>
  <c r="BG772" i="9"/>
  <c r="AT772" i="9"/>
  <c r="AG772" i="9"/>
  <c r="T772" i="9"/>
  <c r="BH771" i="9"/>
  <c r="BI771" i="9" s="1"/>
  <c r="BG771" i="9"/>
  <c r="AT771" i="9"/>
  <c r="AG771" i="9"/>
  <c r="T771" i="9"/>
  <c r="BH770" i="9"/>
  <c r="BI770" i="9" s="1"/>
  <c r="BG770" i="9"/>
  <c r="AT770" i="9"/>
  <c r="AG770" i="9"/>
  <c r="T770" i="9"/>
  <c r="BI769" i="9"/>
  <c r="BH769" i="9"/>
  <c r="BG769" i="9"/>
  <c r="AT769" i="9"/>
  <c r="AG769" i="9"/>
  <c r="T769" i="9"/>
  <c r="BI768" i="9"/>
  <c r="BH768" i="9"/>
  <c r="BG768" i="9"/>
  <c r="AT768" i="9"/>
  <c r="AG768" i="9"/>
  <c r="T768" i="9"/>
  <c r="BH767" i="9"/>
  <c r="BI767" i="9" s="1"/>
  <c r="BG767" i="9"/>
  <c r="AT767" i="9"/>
  <c r="AG767" i="9"/>
  <c r="T767" i="9"/>
  <c r="BH766" i="9"/>
  <c r="BI766" i="9" s="1"/>
  <c r="BG766" i="9"/>
  <c r="AT766" i="9"/>
  <c r="AG766" i="9"/>
  <c r="T766" i="9"/>
  <c r="BH765" i="9"/>
  <c r="BI765" i="9" s="1"/>
  <c r="BG765" i="9"/>
  <c r="AT765" i="9"/>
  <c r="AG765" i="9"/>
  <c r="T765" i="9"/>
  <c r="BI764" i="9"/>
  <c r="BH764" i="9"/>
  <c r="BG764" i="9"/>
  <c r="AT764" i="9"/>
  <c r="AG764" i="9"/>
  <c r="T764" i="9"/>
  <c r="BH763" i="9"/>
  <c r="BI763" i="9" s="1"/>
  <c r="BG763" i="9"/>
  <c r="AT763" i="9"/>
  <c r="AG763" i="9"/>
  <c r="T763" i="9"/>
  <c r="BH762" i="9"/>
  <c r="BI762" i="9" s="1"/>
  <c r="BG762" i="9"/>
  <c r="AT762" i="9"/>
  <c r="AG762" i="9"/>
  <c r="T762" i="9"/>
  <c r="BI761" i="9"/>
  <c r="BH761" i="9"/>
  <c r="BG761" i="9"/>
  <c r="AT761" i="9"/>
  <c r="AG761" i="9"/>
  <c r="T761" i="9"/>
  <c r="BI760" i="9"/>
  <c r="BH760" i="9"/>
  <c r="BG760" i="9"/>
  <c r="AT760" i="9"/>
  <c r="AG760" i="9"/>
  <c r="T760" i="9"/>
  <c r="BH759" i="9"/>
  <c r="BI759" i="9" s="1"/>
  <c r="BG759" i="9"/>
  <c r="AT759" i="9"/>
  <c r="AG759" i="9"/>
  <c r="T759" i="9"/>
  <c r="BH758" i="9"/>
  <c r="BI758" i="9" s="1"/>
  <c r="BG758" i="9"/>
  <c r="AT758" i="9"/>
  <c r="AG758" i="9"/>
  <c r="T758" i="9"/>
  <c r="BH757" i="9"/>
  <c r="BI757" i="9" s="1"/>
  <c r="BG757" i="9"/>
  <c r="AT757" i="9"/>
  <c r="AG757" i="9"/>
  <c r="T757" i="9"/>
  <c r="BI756" i="9"/>
  <c r="BH756" i="9"/>
  <c r="BG756" i="9"/>
  <c r="AT756" i="9"/>
  <c r="AG756" i="9"/>
  <c r="T756" i="9"/>
  <c r="BH755" i="9"/>
  <c r="BI755" i="9" s="1"/>
  <c r="BG755" i="9"/>
  <c r="AT755" i="9"/>
  <c r="AG755" i="9"/>
  <c r="T755" i="9"/>
  <c r="BH754" i="9"/>
  <c r="BI754" i="9" s="1"/>
  <c r="BG754" i="9"/>
  <c r="AT754" i="9"/>
  <c r="AG754" i="9"/>
  <c r="T754" i="9"/>
  <c r="BI753" i="9"/>
  <c r="BH753" i="9"/>
  <c r="BG753" i="9"/>
  <c r="AT753" i="9"/>
  <c r="AG753" i="9"/>
  <c r="T753" i="9"/>
  <c r="BI752" i="9"/>
  <c r="BH752" i="9"/>
  <c r="BG752" i="9"/>
  <c r="AT752" i="9"/>
  <c r="AG752" i="9"/>
  <c r="T752" i="9"/>
  <c r="BH751" i="9"/>
  <c r="BI751" i="9" s="1"/>
  <c r="BG751" i="9"/>
  <c r="AT751" i="9"/>
  <c r="AG751" i="9"/>
  <c r="T751" i="9"/>
  <c r="BH750" i="9"/>
  <c r="BI750" i="9" s="1"/>
  <c r="BG750" i="9"/>
  <c r="AT750" i="9"/>
  <c r="AG750" i="9"/>
  <c r="T750" i="9"/>
  <c r="BH749" i="9"/>
  <c r="BI749" i="9" s="1"/>
  <c r="BG749" i="9"/>
  <c r="AT749" i="9"/>
  <c r="AG749" i="9"/>
  <c r="T749" i="9"/>
  <c r="BI748" i="9"/>
  <c r="BH748" i="9"/>
  <c r="BG748" i="9"/>
  <c r="AT748" i="9"/>
  <c r="AG748" i="9"/>
  <c r="T748" i="9"/>
  <c r="BH747" i="9"/>
  <c r="BI747" i="9" s="1"/>
  <c r="BG747" i="9"/>
  <c r="AT747" i="9"/>
  <c r="AG747" i="9"/>
  <c r="T747" i="9"/>
  <c r="BH746" i="9"/>
  <c r="BI746" i="9" s="1"/>
  <c r="BG746" i="9"/>
  <c r="AT746" i="9"/>
  <c r="AG746" i="9"/>
  <c r="T746" i="9"/>
  <c r="BI745" i="9"/>
  <c r="BH745" i="9"/>
  <c r="BG745" i="9"/>
  <c r="AT745" i="9"/>
  <c r="AG745" i="9"/>
  <c r="T745" i="9"/>
  <c r="BI744" i="9"/>
  <c r="BH744" i="9"/>
  <c r="BG744" i="9"/>
  <c r="AT744" i="9"/>
  <c r="AG744" i="9"/>
  <c r="T744" i="9"/>
  <c r="BH743" i="9"/>
  <c r="BI743" i="9" s="1"/>
  <c r="BG743" i="9"/>
  <c r="AT743" i="9"/>
  <c r="AG743" i="9"/>
  <c r="T743" i="9"/>
  <c r="BH742" i="9"/>
  <c r="BI742" i="9" s="1"/>
  <c r="BG742" i="9"/>
  <c r="AT742" i="9"/>
  <c r="AG742" i="9"/>
  <c r="T742" i="9"/>
  <c r="BH741" i="9"/>
  <c r="BI741" i="9" s="1"/>
  <c r="BG741" i="9"/>
  <c r="AT741" i="9"/>
  <c r="AG741" i="9"/>
  <c r="T741" i="9"/>
  <c r="BI740" i="9"/>
  <c r="BH740" i="9"/>
  <c r="BG740" i="9"/>
  <c r="AT740" i="9"/>
  <c r="AG740" i="9"/>
  <c r="T740" i="9"/>
  <c r="BH739" i="9"/>
  <c r="BI739" i="9" s="1"/>
  <c r="BG739" i="9"/>
  <c r="AT739" i="9"/>
  <c r="AG739" i="9"/>
  <c r="T739" i="9"/>
  <c r="BH738" i="9"/>
  <c r="BI738" i="9" s="1"/>
  <c r="BG738" i="9"/>
  <c r="AT738" i="9"/>
  <c r="AG738" i="9"/>
  <c r="T738" i="9"/>
  <c r="BI737" i="9"/>
  <c r="BH737" i="9"/>
  <c r="BG737" i="9"/>
  <c r="AT737" i="9"/>
  <c r="AG737" i="9"/>
  <c r="T737" i="9"/>
  <c r="BI736" i="9"/>
  <c r="BH736" i="9"/>
  <c r="BG736" i="9"/>
  <c r="AT736" i="9"/>
  <c r="AG736" i="9"/>
  <c r="T736" i="9"/>
  <c r="BH735" i="9"/>
  <c r="BI735" i="9" s="1"/>
  <c r="BG735" i="9"/>
  <c r="AT735" i="9"/>
  <c r="AG735" i="9"/>
  <c r="T735" i="9"/>
  <c r="BH734" i="9"/>
  <c r="BI734" i="9" s="1"/>
  <c r="BG734" i="9"/>
  <c r="AT734" i="9"/>
  <c r="AG734" i="9"/>
  <c r="T734" i="9"/>
  <c r="BH733" i="9"/>
  <c r="BI733" i="9" s="1"/>
  <c r="BG733" i="9"/>
  <c r="AT733" i="9"/>
  <c r="AG733" i="9"/>
  <c r="T733" i="9"/>
  <c r="BI732" i="9"/>
  <c r="BH732" i="9"/>
  <c r="BG732" i="9"/>
  <c r="AT732" i="9"/>
  <c r="AG732" i="9"/>
  <c r="T732" i="9"/>
  <c r="BH731" i="9"/>
  <c r="BI731" i="9" s="1"/>
  <c r="BG731" i="9"/>
  <c r="AT731" i="9"/>
  <c r="AG731" i="9"/>
  <c r="T731" i="9"/>
  <c r="BH730" i="9"/>
  <c r="BI730" i="9" s="1"/>
  <c r="BG730" i="9"/>
  <c r="AT730" i="9"/>
  <c r="AG730" i="9"/>
  <c r="T730" i="9"/>
  <c r="BI729" i="9"/>
  <c r="BH729" i="9"/>
  <c r="BG729" i="9"/>
  <c r="AT729" i="9"/>
  <c r="AG729" i="9"/>
  <c r="T729" i="9"/>
  <c r="BI728" i="9"/>
  <c r="BH728" i="9"/>
  <c r="BG728" i="9"/>
  <c r="AT728" i="9"/>
  <c r="AG728" i="9"/>
  <c r="T728" i="9"/>
  <c r="BH727" i="9"/>
  <c r="BI727" i="9" s="1"/>
  <c r="BG727" i="9"/>
  <c r="AT727" i="9"/>
  <c r="AG727" i="9"/>
  <c r="T727" i="9"/>
  <c r="BH726" i="9"/>
  <c r="BI726" i="9" s="1"/>
  <c r="BG726" i="9"/>
  <c r="AT726" i="9"/>
  <c r="AG726" i="9"/>
  <c r="T726" i="9"/>
  <c r="BH725" i="9"/>
  <c r="BI725" i="9" s="1"/>
  <c r="BG725" i="9"/>
  <c r="AT725" i="9"/>
  <c r="AG725" i="9"/>
  <c r="T725" i="9"/>
  <c r="BI724" i="9"/>
  <c r="BH724" i="9"/>
  <c r="BG724" i="9"/>
  <c r="AT724" i="9"/>
  <c r="AG724" i="9"/>
  <c r="T724" i="9"/>
  <c r="BH723" i="9"/>
  <c r="BI723" i="9" s="1"/>
  <c r="BG723" i="9"/>
  <c r="AT723" i="9"/>
  <c r="AG723" i="9"/>
  <c r="T723" i="9"/>
  <c r="BH722" i="9"/>
  <c r="BI722" i="9" s="1"/>
  <c r="BG722" i="9"/>
  <c r="AT722" i="9"/>
  <c r="AG722" i="9"/>
  <c r="T722" i="9"/>
  <c r="BI721" i="9"/>
  <c r="BH721" i="9"/>
  <c r="BG721" i="9"/>
  <c r="AT721" i="9"/>
  <c r="AG721" i="9"/>
  <c r="T721" i="9"/>
  <c r="BI720" i="9"/>
  <c r="BH720" i="9"/>
  <c r="BG720" i="9"/>
  <c r="AT720" i="9"/>
  <c r="AG720" i="9"/>
  <c r="T720" i="9"/>
  <c r="BH719" i="9"/>
  <c r="BI719" i="9" s="1"/>
  <c r="BG719" i="9"/>
  <c r="AT719" i="9"/>
  <c r="AG719" i="9"/>
  <c r="T719" i="9"/>
  <c r="BH718" i="9"/>
  <c r="BI718" i="9" s="1"/>
  <c r="BG718" i="9"/>
  <c r="AT718" i="9"/>
  <c r="AG718" i="9"/>
  <c r="T718" i="9"/>
  <c r="BH717" i="9"/>
  <c r="BI717" i="9" s="1"/>
  <c r="BG717" i="9"/>
  <c r="AT717" i="9"/>
  <c r="AG717" i="9"/>
  <c r="T717" i="9"/>
  <c r="BI716" i="9"/>
  <c r="BH716" i="9"/>
  <c r="BG716" i="9"/>
  <c r="AT716" i="9"/>
  <c r="AG716" i="9"/>
  <c r="T716" i="9"/>
  <c r="BH715" i="9"/>
  <c r="BI715" i="9" s="1"/>
  <c r="BG715" i="9"/>
  <c r="AT715" i="9"/>
  <c r="AG715" i="9"/>
  <c r="T715" i="9"/>
  <c r="BH714" i="9"/>
  <c r="BI714" i="9" s="1"/>
  <c r="BG714" i="9"/>
  <c r="AT714" i="9"/>
  <c r="AG714" i="9"/>
  <c r="T714" i="9"/>
  <c r="BI713" i="9"/>
  <c r="BH713" i="9"/>
  <c r="BG713" i="9"/>
  <c r="AT713" i="9"/>
  <c r="AG713" i="9"/>
  <c r="T713" i="9"/>
  <c r="BI712" i="9"/>
  <c r="BH712" i="9"/>
  <c r="BG712" i="9"/>
  <c r="AT712" i="9"/>
  <c r="AG712" i="9"/>
  <c r="T712" i="9"/>
  <c r="BH711" i="9"/>
  <c r="BI711" i="9" s="1"/>
  <c r="BG711" i="9"/>
  <c r="AT711" i="9"/>
  <c r="AG711" i="9"/>
  <c r="T711" i="9"/>
  <c r="BH710" i="9"/>
  <c r="BI710" i="9" s="1"/>
  <c r="BG710" i="9"/>
  <c r="AT710" i="9"/>
  <c r="AG710" i="9"/>
  <c r="T710" i="9"/>
  <c r="BH709" i="9"/>
  <c r="BI709" i="9" s="1"/>
  <c r="BG709" i="9"/>
  <c r="AT709" i="9"/>
  <c r="AG709" i="9"/>
  <c r="T709" i="9"/>
  <c r="BI708" i="9"/>
  <c r="BH708" i="9"/>
  <c r="BG708" i="9"/>
  <c r="AT708" i="9"/>
  <c r="AG708" i="9"/>
  <c r="T708" i="9"/>
  <c r="BH707" i="9"/>
  <c r="BI707" i="9" s="1"/>
  <c r="BG707" i="9"/>
  <c r="AT707" i="9"/>
  <c r="AG707" i="9"/>
  <c r="T707" i="9"/>
  <c r="BH706" i="9"/>
  <c r="BI706" i="9" s="1"/>
  <c r="BG706" i="9"/>
  <c r="AT706" i="9"/>
  <c r="AG706" i="9"/>
  <c r="T706" i="9"/>
  <c r="BI705" i="9"/>
  <c r="BH705" i="9"/>
  <c r="BG705" i="9"/>
  <c r="AT705" i="9"/>
  <c r="AG705" i="9"/>
  <c r="T705" i="9"/>
  <c r="BI704" i="9"/>
  <c r="BH704" i="9"/>
  <c r="BG704" i="9"/>
  <c r="AT704" i="9"/>
  <c r="AG704" i="9"/>
  <c r="T704" i="9"/>
  <c r="BH703" i="9"/>
  <c r="BI703" i="9" s="1"/>
  <c r="BG703" i="9"/>
  <c r="AT703" i="9"/>
  <c r="AG703" i="9"/>
  <c r="T703" i="9"/>
  <c r="BH702" i="9"/>
  <c r="BI702" i="9" s="1"/>
  <c r="BG702" i="9"/>
  <c r="AT702" i="9"/>
  <c r="AG702" i="9"/>
  <c r="T702" i="9"/>
  <c r="BH701" i="9"/>
  <c r="BI701" i="9" s="1"/>
  <c r="BG701" i="9"/>
  <c r="AT701" i="9"/>
  <c r="AG701" i="9"/>
  <c r="T701" i="9"/>
  <c r="BI700" i="9"/>
  <c r="BH700" i="9"/>
  <c r="BG700" i="9"/>
  <c r="AT700" i="9"/>
  <c r="AG700" i="9"/>
  <c r="T700" i="9"/>
  <c r="BH699" i="9"/>
  <c r="BI699" i="9" s="1"/>
  <c r="BG699" i="9"/>
  <c r="AT699" i="9"/>
  <c r="AG699" i="9"/>
  <c r="T699" i="9"/>
  <c r="BH698" i="9"/>
  <c r="BI698" i="9" s="1"/>
  <c r="BG698" i="9"/>
  <c r="AT698" i="9"/>
  <c r="AG698" i="9"/>
  <c r="T698" i="9"/>
  <c r="BI697" i="9"/>
  <c r="BH697" i="9"/>
  <c r="BG697" i="9"/>
  <c r="AT697" i="9"/>
  <c r="AG697" i="9"/>
  <c r="T697" i="9"/>
  <c r="BI696" i="9"/>
  <c r="BH696" i="9"/>
  <c r="BG696" i="9"/>
  <c r="AT696" i="9"/>
  <c r="AG696" i="9"/>
  <c r="T696" i="9"/>
  <c r="BH695" i="9"/>
  <c r="BI695" i="9" s="1"/>
  <c r="BG695" i="9"/>
  <c r="AT695" i="9"/>
  <c r="AG695" i="9"/>
  <c r="T695" i="9"/>
  <c r="BH694" i="9"/>
  <c r="BI694" i="9" s="1"/>
  <c r="BG694" i="9"/>
  <c r="AT694" i="9"/>
  <c r="AG694" i="9"/>
  <c r="T694" i="9"/>
  <c r="BH693" i="9"/>
  <c r="BI693" i="9" s="1"/>
  <c r="BG693" i="9"/>
  <c r="AT693" i="9"/>
  <c r="AG693" i="9"/>
  <c r="T693" i="9"/>
  <c r="BI692" i="9"/>
  <c r="BH692" i="9"/>
  <c r="BG692" i="9"/>
  <c r="AT692" i="9"/>
  <c r="AG692" i="9"/>
  <c r="T692" i="9"/>
  <c r="BH691" i="9"/>
  <c r="BI691" i="9" s="1"/>
  <c r="BG691" i="9"/>
  <c r="AT691" i="9"/>
  <c r="AG691" i="9"/>
  <c r="T691" i="9"/>
  <c r="BH690" i="9"/>
  <c r="BI690" i="9" s="1"/>
  <c r="BG690" i="9"/>
  <c r="AT690" i="9"/>
  <c r="AG690" i="9"/>
  <c r="T690" i="9"/>
  <c r="BI689" i="9"/>
  <c r="BH689" i="9"/>
  <c r="BG689" i="9"/>
  <c r="AT689" i="9"/>
  <c r="AG689" i="9"/>
  <c r="T689" i="9"/>
  <c r="BI688" i="9"/>
  <c r="BH688" i="9"/>
  <c r="BG688" i="9"/>
  <c r="AT688" i="9"/>
  <c r="AG688" i="9"/>
  <c r="T688" i="9"/>
  <c r="BH687" i="9"/>
  <c r="BI687" i="9" s="1"/>
  <c r="BG687" i="9"/>
  <c r="AT687" i="9"/>
  <c r="AG687" i="9"/>
  <c r="T687" i="9"/>
  <c r="BH686" i="9"/>
  <c r="BI686" i="9" s="1"/>
  <c r="BG686" i="9"/>
  <c r="AT686" i="9"/>
  <c r="AG686" i="9"/>
  <c r="T686" i="9"/>
  <c r="BH685" i="9"/>
  <c r="BI685" i="9" s="1"/>
  <c r="BG685" i="9"/>
  <c r="AT685" i="9"/>
  <c r="AG685" i="9"/>
  <c r="T685" i="9"/>
  <c r="BI684" i="9"/>
  <c r="BH684" i="9"/>
  <c r="BG684" i="9"/>
  <c r="AT684" i="9"/>
  <c r="AG684" i="9"/>
  <c r="T684" i="9"/>
  <c r="BH683" i="9"/>
  <c r="BI683" i="9" s="1"/>
  <c r="BG683" i="9"/>
  <c r="AT683" i="9"/>
  <c r="AG683" i="9"/>
  <c r="T683" i="9"/>
  <c r="BH682" i="9"/>
  <c r="BI682" i="9" s="1"/>
  <c r="BG682" i="9"/>
  <c r="AT682" i="9"/>
  <c r="AG682" i="9"/>
  <c r="T682" i="9"/>
  <c r="BI681" i="9"/>
  <c r="BH681" i="9"/>
  <c r="BG681" i="9"/>
  <c r="AT681" i="9"/>
  <c r="AG681" i="9"/>
  <c r="T681" i="9"/>
  <c r="BI680" i="9"/>
  <c r="BH680" i="9"/>
  <c r="BG680" i="9"/>
  <c r="AT680" i="9"/>
  <c r="AG680" i="9"/>
  <c r="T680" i="9"/>
  <c r="BH679" i="9"/>
  <c r="BI679" i="9" s="1"/>
  <c r="BG679" i="9"/>
  <c r="AT679" i="9"/>
  <c r="AG679" i="9"/>
  <c r="T679" i="9"/>
  <c r="BH678" i="9"/>
  <c r="BI678" i="9" s="1"/>
  <c r="BG678" i="9"/>
  <c r="AT678" i="9"/>
  <c r="AG678" i="9"/>
  <c r="T678" i="9"/>
  <c r="BH677" i="9"/>
  <c r="BI677" i="9" s="1"/>
  <c r="BG677" i="9"/>
  <c r="AT677" i="9"/>
  <c r="AG677" i="9"/>
  <c r="T677" i="9"/>
  <c r="BI676" i="9"/>
  <c r="BH676" i="9"/>
  <c r="BG676" i="9"/>
  <c r="AT676" i="9"/>
  <c r="AG676" i="9"/>
  <c r="T676" i="9"/>
  <c r="BH675" i="9"/>
  <c r="BI675" i="9" s="1"/>
  <c r="BG675" i="9"/>
  <c r="AT675" i="9"/>
  <c r="AG675" i="9"/>
  <c r="T675" i="9"/>
  <c r="BH674" i="9"/>
  <c r="BI674" i="9" s="1"/>
  <c r="BG674" i="9"/>
  <c r="AT674" i="9"/>
  <c r="AG674" i="9"/>
  <c r="T674" i="9"/>
  <c r="BI673" i="9"/>
  <c r="BH673" i="9"/>
  <c r="BG673" i="9"/>
  <c r="AT673" i="9"/>
  <c r="AG673" i="9"/>
  <c r="T673" i="9"/>
  <c r="BI672" i="9"/>
  <c r="BH672" i="9"/>
  <c r="BG672" i="9"/>
  <c r="AT672" i="9"/>
  <c r="AG672" i="9"/>
  <c r="T672" i="9"/>
  <c r="BI671" i="9"/>
  <c r="BH671" i="9"/>
  <c r="BG671" i="9"/>
  <c r="AT671" i="9"/>
  <c r="AG671" i="9"/>
  <c r="T671" i="9"/>
  <c r="BH670" i="9"/>
  <c r="BI670" i="9" s="1"/>
  <c r="BG670" i="9"/>
  <c r="AT670" i="9"/>
  <c r="AG670" i="9"/>
  <c r="T670" i="9"/>
  <c r="BI669" i="9"/>
  <c r="BH669" i="9"/>
  <c r="BG669" i="9"/>
  <c r="AT669" i="9"/>
  <c r="AG669" i="9"/>
  <c r="T669" i="9"/>
  <c r="BI668" i="9"/>
  <c r="BH668" i="9"/>
  <c r="BG668" i="9"/>
  <c r="AT668" i="9"/>
  <c r="AG668" i="9"/>
  <c r="T668" i="9"/>
  <c r="BI667" i="9"/>
  <c r="BH667" i="9"/>
  <c r="BG667" i="9"/>
  <c r="AT667" i="9"/>
  <c r="AG667" i="9"/>
  <c r="T667" i="9"/>
  <c r="BH666" i="9"/>
  <c r="BI666" i="9" s="1"/>
  <c r="BG666" i="9"/>
  <c r="AT666" i="9"/>
  <c r="AG666" i="9"/>
  <c r="T666" i="9"/>
  <c r="BH665" i="9"/>
  <c r="BI665" i="9" s="1"/>
  <c r="BG665" i="9"/>
  <c r="AT665" i="9"/>
  <c r="AG665" i="9"/>
  <c r="T665" i="9"/>
  <c r="BI664" i="9"/>
  <c r="BH664" i="9"/>
  <c r="BG664" i="9"/>
  <c r="AT664" i="9"/>
  <c r="AG664" i="9"/>
  <c r="T664" i="9"/>
  <c r="BH663" i="9"/>
  <c r="BI663" i="9" s="1"/>
  <c r="BG663" i="9"/>
  <c r="AT663" i="9"/>
  <c r="AG663" i="9"/>
  <c r="T663" i="9"/>
  <c r="BH662" i="9"/>
  <c r="BI662" i="9" s="1"/>
  <c r="BG662" i="9"/>
  <c r="AT662" i="9"/>
  <c r="AG662" i="9"/>
  <c r="T662" i="9"/>
  <c r="BH661" i="9"/>
  <c r="BI661" i="9" s="1"/>
  <c r="BG661" i="9"/>
  <c r="AT661" i="9"/>
  <c r="AG661" i="9"/>
  <c r="T661" i="9"/>
  <c r="BI660" i="9"/>
  <c r="BH660" i="9"/>
  <c r="BG660" i="9"/>
  <c r="AT660" i="9"/>
  <c r="AG660" i="9"/>
  <c r="T660" i="9"/>
  <c r="BH659" i="9"/>
  <c r="BI659" i="9" s="1"/>
  <c r="BG659" i="9"/>
  <c r="AT659" i="9"/>
  <c r="AG659" i="9"/>
  <c r="T659" i="9"/>
  <c r="BI658" i="9"/>
  <c r="BH658" i="9"/>
  <c r="BG658" i="9"/>
  <c r="AT658" i="9"/>
  <c r="AG658" i="9"/>
  <c r="T658" i="9"/>
  <c r="BH657" i="9"/>
  <c r="BI657" i="9" s="1"/>
  <c r="BG657" i="9"/>
  <c r="AT657" i="9"/>
  <c r="AG657" i="9"/>
  <c r="T657" i="9"/>
  <c r="BI656" i="9"/>
  <c r="BH656" i="9"/>
  <c r="BG656" i="9"/>
  <c r="AT656" i="9"/>
  <c r="AG656" i="9"/>
  <c r="T656" i="9"/>
  <c r="BH655" i="9"/>
  <c r="BI655" i="9" s="1"/>
  <c r="BG655" i="9"/>
  <c r="AT655" i="9"/>
  <c r="AG655" i="9"/>
  <c r="T655" i="9"/>
  <c r="BI654" i="9"/>
  <c r="BH654" i="9"/>
  <c r="BG654" i="9"/>
  <c r="AT654" i="9"/>
  <c r="AG654" i="9"/>
  <c r="T654" i="9"/>
  <c r="BH653" i="9"/>
  <c r="BI653" i="9" s="1"/>
  <c r="BG653" i="9"/>
  <c r="AT653" i="9"/>
  <c r="AG653" i="9"/>
  <c r="T653" i="9"/>
  <c r="BI652" i="9"/>
  <c r="BH652" i="9"/>
  <c r="BG652" i="9"/>
  <c r="AT652" i="9"/>
  <c r="AG652" i="9"/>
  <c r="T652" i="9"/>
  <c r="BH651" i="9"/>
  <c r="BI651" i="9" s="1"/>
  <c r="BG651" i="9"/>
  <c r="AT651" i="9"/>
  <c r="AG651" i="9"/>
  <c r="T651" i="9"/>
  <c r="BI650" i="9"/>
  <c r="BH650" i="9"/>
  <c r="BG650" i="9"/>
  <c r="AT650" i="9"/>
  <c r="AG650" i="9"/>
  <c r="T650" i="9"/>
  <c r="BH649" i="9"/>
  <c r="BI649" i="9" s="1"/>
  <c r="BG649" i="9"/>
  <c r="AT649" i="9"/>
  <c r="AG649" i="9"/>
  <c r="T649" i="9"/>
  <c r="BI648" i="9"/>
  <c r="BH648" i="9"/>
  <c r="BG648" i="9"/>
  <c r="AT648" i="9"/>
  <c r="AG648" i="9"/>
  <c r="T648" i="9"/>
  <c r="BH647" i="9"/>
  <c r="BI647" i="9" s="1"/>
  <c r="BG647" i="9"/>
  <c r="AT647" i="9"/>
  <c r="AG647" i="9"/>
  <c r="T647" i="9"/>
  <c r="BI646" i="9"/>
  <c r="BH646" i="9"/>
  <c r="BG646" i="9"/>
  <c r="AT646" i="9"/>
  <c r="AG646" i="9"/>
  <c r="T646" i="9"/>
  <c r="BH645" i="9"/>
  <c r="BI645" i="9" s="1"/>
  <c r="BG645" i="9"/>
  <c r="AT645" i="9"/>
  <c r="AG645" i="9"/>
  <c r="T645" i="9"/>
  <c r="BI644" i="9"/>
  <c r="BH644" i="9"/>
  <c r="BG644" i="9"/>
  <c r="AT644" i="9"/>
  <c r="AG644" i="9"/>
  <c r="T644" i="9"/>
  <c r="BH643" i="9"/>
  <c r="BI643" i="9" s="1"/>
  <c r="BG643" i="9"/>
  <c r="AT643" i="9"/>
  <c r="AG643" i="9"/>
  <c r="T643" i="9"/>
  <c r="BI642" i="9"/>
  <c r="BH642" i="9"/>
  <c r="BG642" i="9"/>
  <c r="AT642" i="9"/>
  <c r="AG642" i="9"/>
  <c r="T642" i="9"/>
  <c r="BH641" i="9"/>
  <c r="BI641" i="9" s="1"/>
  <c r="BG641" i="9"/>
  <c r="AT641" i="9"/>
  <c r="AG641" i="9"/>
  <c r="T641" i="9"/>
  <c r="BI640" i="9"/>
  <c r="BH640" i="9"/>
  <c r="BG640" i="9"/>
  <c r="AT640" i="9"/>
  <c r="AG640" i="9"/>
  <c r="T640" i="9"/>
  <c r="BH639" i="9"/>
  <c r="BI639" i="9" s="1"/>
  <c r="BG639" i="9"/>
  <c r="AT639" i="9"/>
  <c r="AG639" i="9"/>
  <c r="T639" i="9"/>
  <c r="BI638" i="9"/>
  <c r="BH638" i="9"/>
  <c r="BG638" i="9"/>
  <c r="AT638" i="9"/>
  <c r="AG638" i="9"/>
  <c r="T638" i="9"/>
  <c r="BH637" i="9"/>
  <c r="BI637" i="9" s="1"/>
  <c r="BG637" i="9"/>
  <c r="AT637" i="9"/>
  <c r="AG637" i="9"/>
  <c r="T637" i="9"/>
  <c r="BI636" i="9"/>
  <c r="BH636" i="9"/>
  <c r="BG636" i="9"/>
  <c r="AT636" i="9"/>
  <c r="AG636" i="9"/>
  <c r="T636" i="9"/>
  <c r="BH635" i="9"/>
  <c r="BI635" i="9" s="1"/>
  <c r="BG635" i="9"/>
  <c r="AT635" i="9"/>
  <c r="AG635" i="9"/>
  <c r="T635" i="9"/>
  <c r="BI634" i="9"/>
  <c r="BH634" i="9"/>
  <c r="BG634" i="9"/>
  <c r="AT634" i="9"/>
  <c r="AG634" i="9"/>
  <c r="T634" i="9"/>
  <c r="BH633" i="9"/>
  <c r="BI633" i="9" s="1"/>
  <c r="BG633" i="9"/>
  <c r="AT633" i="9"/>
  <c r="AG633" i="9"/>
  <c r="T633" i="9"/>
  <c r="BI632" i="9"/>
  <c r="BH632" i="9"/>
  <c r="BG632" i="9"/>
  <c r="AT632" i="9"/>
  <c r="AG632" i="9"/>
  <c r="T632" i="9"/>
  <c r="BH631" i="9"/>
  <c r="BI631" i="9" s="1"/>
  <c r="BG631" i="9"/>
  <c r="AT631" i="9"/>
  <c r="AG631" i="9"/>
  <c r="T631" i="9"/>
  <c r="BI630" i="9"/>
  <c r="BH630" i="9"/>
  <c r="BG630" i="9"/>
  <c r="AT630" i="9"/>
  <c r="AG630" i="9"/>
  <c r="T630" i="9"/>
  <c r="BH629" i="9"/>
  <c r="BI629" i="9" s="1"/>
  <c r="BG629" i="9"/>
  <c r="AT629" i="9"/>
  <c r="AG629" i="9"/>
  <c r="T629" i="9"/>
  <c r="BI628" i="9"/>
  <c r="BH628" i="9"/>
  <c r="BG628" i="9"/>
  <c r="AT628" i="9"/>
  <c r="AG628" i="9"/>
  <c r="T628" i="9"/>
  <c r="BH627" i="9"/>
  <c r="BI627" i="9" s="1"/>
  <c r="BG627" i="9"/>
  <c r="AT627" i="9"/>
  <c r="AG627" i="9"/>
  <c r="T627" i="9"/>
  <c r="BI626" i="9"/>
  <c r="BH626" i="9"/>
  <c r="BG626" i="9"/>
  <c r="AT626" i="9"/>
  <c r="AG626" i="9"/>
  <c r="T626" i="9"/>
  <c r="BH625" i="9"/>
  <c r="BI625" i="9" s="1"/>
  <c r="BG625" i="9"/>
  <c r="AT625" i="9"/>
  <c r="AG625" i="9"/>
  <c r="T625" i="9"/>
  <c r="BI624" i="9"/>
  <c r="BH624" i="9"/>
  <c r="BG624" i="9"/>
  <c r="AT624" i="9"/>
  <c r="AG624" i="9"/>
  <c r="T624" i="9"/>
  <c r="BH623" i="9"/>
  <c r="BI623" i="9" s="1"/>
  <c r="BG623" i="9"/>
  <c r="AT623" i="9"/>
  <c r="AG623" i="9"/>
  <c r="T623" i="9"/>
  <c r="BI622" i="9"/>
  <c r="BH622" i="9"/>
  <c r="BG622" i="9"/>
  <c r="AT622" i="9"/>
  <c r="AG622" i="9"/>
  <c r="T622" i="9"/>
  <c r="BH621" i="9"/>
  <c r="BI621" i="9" s="1"/>
  <c r="BG621" i="9"/>
  <c r="AT621" i="9"/>
  <c r="AG621" i="9"/>
  <c r="T621" i="9"/>
  <c r="BI620" i="9"/>
  <c r="BH620" i="9"/>
  <c r="BG620" i="9"/>
  <c r="AT620" i="9"/>
  <c r="AG620" i="9"/>
  <c r="T620" i="9"/>
  <c r="BH619" i="9"/>
  <c r="BI619" i="9" s="1"/>
  <c r="BG619" i="9"/>
  <c r="AT619" i="9"/>
  <c r="AG619" i="9"/>
  <c r="T619" i="9"/>
  <c r="BI618" i="9"/>
  <c r="BH618" i="9"/>
  <c r="BG618" i="9"/>
  <c r="AT618" i="9"/>
  <c r="AG618" i="9"/>
  <c r="T618" i="9"/>
  <c r="BH617" i="9"/>
  <c r="BI617" i="9" s="1"/>
  <c r="BG617" i="9"/>
  <c r="AT617" i="9"/>
  <c r="AG617" i="9"/>
  <c r="T617" i="9"/>
  <c r="BI616" i="9"/>
  <c r="BH616" i="9"/>
  <c r="BG616" i="9"/>
  <c r="AT616" i="9"/>
  <c r="AG616" i="9"/>
  <c r="T616" i="9"/>
  <c r="BH615" i="9"/>
  <c r="BI615" i="9" s="1"/>
  <c r="BG615" i="9"/>
  <c r="AT615" i="9"/>
  <c r="AG615" i="9"/>
  <c r="T615" i="9"/>
  <c r="BI614" i="9"/>
  <c r="BH614" i="9"/>
  <c r="BG614" i="9"/>
  <c r="AT614" i="9"/>
  <c r="AG614" i="9"/>
  <c r="T614" i="9"/>
  <c r="BH613" i="9"/>
  <c r="BI613" i="9" s="1"/>
  <c r="BG613" i="9"/>
  <c r="AT613" i="9"/>
  <c r="AG613" i="9"/>
  <c r="T613" i="9"/>
  <c r="BI612" i="9"/>
  <c r="BH612" i="9"/>
  <c r="BG612" i="9"/>
  <c r="AT612" i="9"/>
  <c r="AG612" i="9"/>
  <c r="T612" i="9"/>
  <c r="BH611" i="9"/>
  <c r="BI611" i="9" s="1"/>
  <c r="BG611" i="9"/>
  <c r="AT611" i="9"/>
  <c r="AG611" i="9"/>
  <c r="T611" i="9"/>
  <c r="BI610" i="9"/>
  <c r="BH610" i="9"/>
  <c r="BG610" i="9"/>
  <c r="AT610" i="9"/>
  <c r="AG610" i="9"/>
  <c r="T610" i="9"/>
  <c r="BH609" i="9"/>
  <c r="BI609" i="9" s="1"/>
  <c r="BG609" i="9"/>
  <c r="AT609" i="9"/>
  <c r="AG609" i="9"/>
  <c r="T609" i="9"/>
  <c r="BI608" i="9"/>
  <c r="BH608" i="9"/>
  <c r="BG608" i="9"/>
  <c r="AT608" i="9"/>
  <c r="AG608" i="9"/>
  <c r="T608" i="9"/>
  <c r="BH607" i="9"/>
  <c r="BI607" i="9" s="1"/>
  <c r="BG607" i="9"/>
  <c r="AT607" i="9"/>
  <c r="AG607" i="9"/>
  <c r="T607" i="9"/>
  <c r="BI606" i="9"/>
  <c r="BH606" i="9"/>
  <c r="BG606" i="9"/>
  <c r="AT606" i="9"/>
  <c r="AG606" i="9"/>
  <c r="T606" i="9"/>
  <c r="BH605" i="9"/>
  <c r="BI605" i="9" s="1"/>
  <c r="BG605" i="9"/>
  <c r="AT605" i="9"/>
  <c r="AG605" i="9"/>
  <c r="T605" i="9"/>
  <c r="BI604" i="9"/>
  <c r="BH604" i="9"/>
  <c r="BG604" i="9"/>
  <c r="AT604" i="9"/>
  <c r="AG604" i="9"/>
  <c r="T604" i="9"/>
  <c r="BH603" i="9"/>
  <c r="BI603" i="9" s="1"/>
  <c r="BG603" i="9"/>
  <c r="AT603" i="9"/>
  <c r="AG603" i="9"/>
  <c r="T603" i="9"/>
  <c r="BI602" i="9"/>
  <c r="BH602" i="9"/>
  <c r="BG602" i="9"/>
  <c r="AT602" i="9"/>
  <c r="AG602" i="9"/>
  <c r="T602" i="9"/>
  <c r="BH601" i="9"/>
  <c r="BI601" i="9" s="1"/>
  <c r="BG601" i="9"/>
  <c r="AT601" i="9"/>
  <c r="AG601" i="9"/>
  <c r="T601" i="9"/>
  <c r="BI600" i="9"/>
  <c r="BH600" i="9"/>
  <c r="BG600" i="9"/>
  <c r="AT600" i="9"/>
  <c r="AG600" i="9"/>
  <c r="T600" i="9"/>
  <c r="BH599" i="9"/>
  <c r="BI599" i="9" s="1"/>
  <c r="BG599" i="9"/>
  <c r="AT599" i="9"/>
  <c r="AG599" i="9"/>
  <c r="T599" i="9"/>
  <c r="BI598" i="9"/>
  <c r="BH598" i="9"/>
  <c r="BG598" i="9"/>
  <c r="AT598" i="9"/>
  <c r="AG598" i="9"/>
  <c r="T598" i="9"/>
  <c r="BH597" i="9"/>
  <c r="BI597" i="9" s="1"/>
  <c r="BG597" i="9"/>
  <c r="AT597" i="9"/>
  <c r="AG597" i="9"/>
  <c r="T597" i="9"/>
  <c r="BI596" i="9"/>
  <c r="BH596" i="9"/>
  <c r="BG596" i="9"/>
  <c r="AT596" i="9"/>
  <c r="AG596" i="9"/>
  <c r="T596" i="9"/>
  <c r="BH595" i="9"/>
  <c r="BI595" i="9" s="1"/>
  <c r="BG595" i="9"/>
  <c r="AT595" i="9"/>
  <c r="AG595" i="9"/>
  <c r="T595" i="9"/>
  <c r="BI594" i="9"/>
  <c r="BH594" i="9"/>
  <c r="BG594" i="9"/>
  <c r="AT594" i="9"/>
  <c r="AG594" i="9"/>
  <c r="T594" i="9"/>
  <c r="BH593" i="9"/>
  <c r="BI593" i="9" s="1"/>
  <c r="BG593" i="9"/>
  <c r="AT593" i="9"/>
  <c r="AG593" i="9"/>
  <c r="T593" i="9"/>
  <c r="BI592" i="9"/>
  <c r="BH592" i="9"/>
  <c r="BG592" i="9"/>
  <c r="AT592" i="9"/>
  <c r="AG592" i="9"/>
  <c r="T592" i="9"/>
  <c r="BH591" i="9"/>
  <c r="BI591" i="9" s="1"/>
  <c r="BG591" i="9"/>
  <c r="AT591" i="9"/>
  <c r="AG591" i="9"/>
  <c r="T591" i="9"/>
  <c r="BI590" i="9"/>
  <c r="BH590" i="9"/>
  <c r="BG590" i="9"/>
  <c r="AT590" i="9"/>
  <c r="AG590" i="9"/>
  <c r="T590" i="9"/>
  <c r="BH589" i="9"/>
  <c r="BI589" i="9" s="1"/>
  <c r="BG589" i="9"/>
  <c r="AT589" i="9"/>
  <c r="AG589" i="9"/>
  <c r="T589" i="9"/>
  <c r="BI588" i="9"/>
  <c r="BH588" i="9"/>
  <c r="BG588" i="9"/>
  <c r="AT588" i="9"/>
  <c r="AG588" i="9"/>
  <c r="T588" i="9"/>
  <c r="BH587" i="9"/>
  <c r="BI587" i="9" s="1"/>
  <c r="BG587" i="9"/>
  <c r="AT587" i="9"/>
  <c r="AG587" i="9"/>
  <c r="T587" i="9"/>
  <c r="BI586" i="9"/>
  <c r="BH586" i="9"/>
  <c r="BG586" i="9"/>
  <c r="AT586" i="9"/>
  <c r="AG586" i="9"/>
  <c r="T586" i="9"/>
  <c r="BH585" i="9"/>
  <c r="BI585" i="9" s="1"/>
  <c r="BG585" i="9"/>
  <c r="AT585" i="9"/>
  <c r="AG585" i="9"/>
  <c r="T585" i="9"/>
  <c r="BI584" i="9"/>
  <c r="BH584" i="9"/>
  <c r="BG584" i="9"/>
  <c r="AT584" i="9"/>
  <c r="AG584" i="9"/>
  <c r="T584" i="9"/>
  <c r="BH583" i="9"/>
  <c r="BI583" i="9" s="1"/>
  <c r="BG583" i="9"/>
  <c r="AT583" i="9"/>
  <c r="AG583" i="9"/>
  <c r="T583" i="9"/>
  <c r="BI582" i="9"/>
  <c r="BH582" i="9"/>
  <c r="BG582" i="9"/>
  <c r="AT582" i="9"/>
  <c r="AG582" i="9"/>
  <c r="T582" i="9"/>
  <c r="BH581" i="9"/>
  <c r="BI581" i="9" s="1"/>
  <c r="BG581" i="9"/>
  <c r="AT581" i="9"/>
  <c r="AG581" i="9"/>
  <c r="T581" i="9"/>
  <c r="BI580" i="9"/>
  <c r="BH580" i="9"/>
  <c r="BG580" i="9"/>
  <c r="AT580" i="9"/>
  <c r="AG580" i="9"/>
  <c r="T580" i="9"/>
  <c r="BH579" i="9"/>
  <c r="BI579" i="9" s="1"/>
  <c r="BG579" i="9"/>
  <c r="AT579" i="9"/>
  <c r="AG579" i="9"/>
  <c r="T579" i="9"/>
  <c r="BI578" i="9"/>
  <c r="BH578" i="9"/>
  <c r="BG578" i="9"/>
  <c r="AT578" i="9"/>
  <c r="AG578" i="9"/>
  <c r="T578" i="9"/>
  <c r="BH577" i="9"/>
  <c r="BI577" i="9" s="1"/>
  <c r="BG577" i="9"/>
  <c r="AT577" i="9"/>
  <c r="AG577" i="9"/>
  <c r="T577" i="9"/>
  <c r="BI576" i="9"/>
  <c r="BH576" i="9"/>
  <c r="BG576" i="9"/>
  <c r="AT576" i="9"/>
  <c r="AG576" i="9"/>
  <c r="T576" i="9"/>
  <c r="BH575" i="9"/>
  <c r="BI575" i="9" s="1"/>
  <c r="BG575" i="9"/>
  <c r="AT575" i="9"/>
  <c r="AG575" i="9"/>
  <c r="T575" i="9"/>
  <c r="BI574" i="9"/>
  <c r="BH574" i="9"/>
  <c r="BG574" i="9"/>
  <c r="AT574" i="9"/>
  <c r="AG574" i="9"/>
  <c r="T574" i="9"/>
  <c r="BH573" i="9"/>
  <c r="BI573" i="9" s="1"/>
  <c r="BG573" i="9"/>
  <c r="AT573" i="9"/>
  <c r="AG573" i="9"/>
  <c r="T573" i="9"/>
  <c r="BI572" i="9"/>
  <c r="BH572" i="9"/>
  <c r="BG572" i="9"/>
  <c r="AT572" i="9"/>
  <c r="AG572" i="9"/>
  <c r="T572" i="9"/>
  <c r="BH571" i="9"/>
  <c r="BI571" i="9" s="1"/>
  <c r="BG571" i="9"/>
  <c r="AT571" i="9"/>
  <c r="AG571" i="9"/>
  <c r="T571" i="9"/>
  <c r="BI570" i="9"/>
  <c r="BH570" i="9"/>
  <c r="BG570" i="9"/>
  <c r="AT570" i="9"/>
  <c r="AG570" i="9"/>
  <c r="T570" i="9"/>
  <c r="BH569" i="9"/>
  <c r="BI569" i="9" s="1"/>
  <c r="BG569" i="9"/>
  <c r="AT569" i="9"/>
  <c r="AG569" i="9"/>
  <c r="T569" i="9"/>
  <c r="BI568" i="9"/>
  <c r="BH568" i="9"/>
  <c r="BG568" i="9"/>
  <c r="AT568" i="9"/>
  <c r="AG568" i="9"/>
  <c r="T568" i="9"/>
  <c r="BH567" i="9"/>
  <c r="BI567" i="9" s="1"/>
  <c r="BG567" i="9"/>
  <c r="AT567" i="9"/>
  <c r="AG567" i="9"/>
  <c r="T567" i="9"/>
  <c r="BI566" i="9"/>
  <c r="BH566" i="9"/>
  <c r="BG566" i="9"/>
  <c r="AT566" i="9"/>
  <c r="AG566" i="9"/>
  <c r="T566" i="9"/>
  <c r="BH565" i="9"/>
  <c r="BI565" i="9" s="1"/>
  <c r="BG565" i="9"/>
  <c r="AT565" i="9"/>
  <c r="AG565" i="9"/>
  <c r="T565" i="9"/>
  <c r="BI564" i="9"/>
  <c r="BH564" i="9"/>
  <c r="BG564" i="9"/>
  <c r="AT564" i="9"/>
  <c r="AG564" i="9"/>
  <c r="T564" i="9"/>
  <c r="BH563" i="9"/>
  <c r="BI563" i="9" s="1"/>
  <c r="BG563" i="9"/>
  <c r="AT563" i="9"/>
  <c r="AG563" i="9"/>
  <c r="T563" i="9"/>
  <c r="BI562" i="9"/>
  <c r="BH562" i="9"/>
  <c r="BG562" i="9"/>
  <c r="AT562" i="9"/>
  <c r="AG562" i="9"/>
  <c r="T562" i="9"/>
  <c r="BH561" i="9"/>
  <c r="BI561" i="9" s="1"/>
  <c r="BG561" i="9"/>
  <c r="AT561" i="9"/>
  <c r="AG561" i="9"/>
  <c r="T561" i="9"/>
  <c r="BI560" i="9"/>
  <c r="BH560" i="9"/>
  <c r="BG560" i="9"/>
  <c r="AT560" i="9"/>
  <c r="AG560" i="9"/>
  <c r="T560" i="9"/>
  <c r="BH559" i="9"/>
  <c r="BI559" i="9" s="1"/>
  <c r="BG559" i="9"/>
  <c r="AT559" i="9"/>
  <c r="AG559" i="9"/>
  <c r="T559" i="9"/>
  <c r="BI558" i="9"/>
  <c r="BH558" i="9"/>
  <c r="BG558" i="9"/>
  <c r="AT558" i="9"/>
  <c r="AG558" i="9"/>
  <c r="T558" i="9"/>
  <c r="BH557" i="9"/>
  <c r="BI557" i="9" s="1"/>
  <c r="BG557" i="9"/>
  <c r="AT557" i="9"/>
  <c r="AG557" i="9"/>
  <c r="T557" i="9"/>
  <c r="BI556" i="9"/>
  <c r="BH556" i="9"/>
  <c r="BG556" i="9"/>
  <c r="AT556" i="9"/>
  <c r="AG556" i="9"/>
  <c r="T556" i="9"/>
  <c r="BH555" i="9"/>
  <c r="BI555" i="9" s="1"/>
  <c r="BG555" i="9"/>
  <c r="AT555" i="9"/>
  <c r="AG555" i="9"/>
  <c r="T555" i="9"/>
  <c r="BI554" i="9"/>
  <c r="BH554" i="9"/>
  <c r="BG554" i="9"/>
  <c r="AT554" i="9"/>
  <c r="AG554" i="9"/>
  <c r="T554" i="9"/>
  <c r="BH553" i="9"/>
  <c r="BI553" i="9" s="1"/>
  <c r="BG553" i="9"/>
  <c r="AT553" i="9"/>
  <c r="AG553" i="9"/>
  <c r="T553" i="9"/>
  <c r="BI552" i="9"/>
  <c r="BH552" i="9"/>
  <c r="BG552" i="9"/>
  <c r="AT552" i="9"/>
  <c r="AG552" i="9"/>
  <c r="T552" i="9"/>
  <c r="BH551" i="9"/>
  <c r="BI551" i="9" s="1"/>
  <c r="BG551" i="9"/>
  <c r="AT551" i="9"/>
  <c r="AG551" i="9"/>
  <c r="T551" i="9"/>
  <c r="BI550" i="9"/>
  <c r="BH550" i="9"/>
  <c r="BG550" i="9"/>
  <c r="AT550" i="9"/>
  <c r="AG550" i="9"/>
  <c r="T550" i="9"/>
  <c r="BH549" i="9"/>
  <c r="BI549" i="9" s="1"/>
  <c r="BG549" i="9"/>
  <c r="AT549" i="9"/>
  <c r="AG549" i="9"/>
  <c r="T549" i="9"/>
  <c r="BI548" i="9"/>
  <c r="BH548" i="9"/>
  <c r="BG548" i="9"/>
  <c r="AT548" i="9"/>
  <c r="AG548" i="9"/>
  <c r="T548" i="9"/>
  <c r="BH547" i="9"/>
  <c r="BI547" i="9" s="1"/>
  <c r="BG547" i="9"/>
  <c r="AT547" i="9"/>
  <c r="AG547" i="9"/>
  <c r="T547" i="9"/>
  <c r="BI546" i="9"/>
  <c r="BH546" i="9"/>
  <c r="BG546" i="9"/>
  <c r="AT546" i="9"/>
  <c r="AG546" i="9"/>
  <c r="T546" i="9"/>
  <c r="BH545" i="9"/>
  <c r="BI545" i="9" s="1"/>
  <c r="BG545" i="9"/>
  <c r="AT545" i="9"/>
  <c r="AG545" i="9"/>
  <c r="T545" i="9"/>
  <c r="BI544" i="9"/>
  <c r="BH544" i="9"/>
  <c r="BG544" i="9"/>
  <c r="AT544" i="9"/>
  <c r="AG544" i="9"/>
  <c r="T544" i="9"/>
  <c r="BH543" i="9"/>
  <c r="BI543" i="9" s="1"/>
  <c r="BG543" i="9"/>
  <c r="AT543" i="9"/>
  <c r="AG543" i="9"/>
  <c r="T543" i="9"/>
  <c r="BI542" i="9"/>
  <c r="BH542" i="9"/>
  <c r="BG542" i="9"/>
  <c r="AT542" i="9"/>
  <c r="AG542" i="9"/>
  <c r="T542" i="9"/>
  <c r="BH541" i="9"/>
  <c r="BI541" i="9" s="1"/>
  <c r="BG541" i="9"/>
  <c r="AT541" i="9"/>
  <c r="AG541" i="9"/>
  <c r="T541" i="9"/>
  <c r="BI540" i="9"/>
  <c r="BH540" i="9"/>
  <c r="BG540" i="9"/>
  <c r="AT540" i="9"/>
  <c r="AG540" i="9"/>
  <c r="T540" i="9"/>
  <c r="BH539" i="9"/>
  <c r="BI539" i="9" s="1"/>
  <c r="BG539" i="9"/>
  <c r="AT539" i="9"/>
  <c r="AG539" i="9"/>
  <c r="T539" i="9"/>
  <c r="BI538" i="9"/>
  <c r="BH538" i="9"/>
  <c r="BG538" i="9"/>
  <c r="AT538" i="9"/>
  <c r="AG538" i="9"/>
  <c r="T538" i="9"/>
  <c r="BH537" i="9"/>
  <c r="BI537" i="9" s="1"/>
  <c r="BG537" i="9"/>
  <c r="AT537" i="9"/>
  <c r="AG537" i="9"/>
  <c r="T537" i="9"/>
  <c r="BI536" i="9"/>
  <c r="BH536" i="9"/>
  <c r="BG536" i="9"/>
  <c r="AT536" i="9"/>
  <c r="AG536" i="9"/>
  <c r="T536" i="9"/>
  <c r="BH535" i="9"/>
  <c r="BI535" i="9" s="1"/>
  <c r="BG535" i="9"/>
  <c r="AT535" i="9"/>
  <c r="AG535" i="9"/>
  <c r="T535" i="9"/>
  <c r="BI534" i="9"/>
  <c r="BH534" i="9"/>
  <c r="BG534" i="9"/>
  <c r="AT534" i="9"/>
  <c r="AG534" i="9"/>
  <c r="T534" i="9"/>
  <c r="BH533" i="9"/>
  <c r="BI533" i="9" s="1"/>
  <c r="BG533" i="9"/>
  <c r="AT533" i="9"/>
  <c r="AG533" i="9"/>
  <c r="T533" i="9"/>
  <c r="BI532" i="9"/>
  <c r="BH532" i="9"/>
  <c r="BG532" i="9"/>
  <c r="AT532" i="9"/>
  <c r="AG532" i="9"/>
  <c r="T532" i="9"/>
  <c r="BH531" i="9"/>
  <c r="BI531" i="9" s="1"/>
  <c r="BG531" i="9"/>
  <c r="AT531" i="9"/>
  <c r="AG531" i="9"/>
  <c r="T531" i="9"/>
  <c r="BI530" i="9"/>
  <c r="BH530" i="9"/>
  <c r="BG530" i="9"/>
  <c r="AT530" i="9"/>
  <c r="AG530" i="9"/>
  <c r="T530" i="9"/>
  <c r="BH529" i="9"/>
  <c r="BI529" i="9" s="1"/>
  <c r="BG529" i="9"/>
  <c r="AT529" i="9"/>
  <c r="AG529" i="9"/>
  <c r="T529" i="9"/>
  <c r="BI528" i="9"/>
  <c r="BH528" i="9"/>
  <c r="BG528" i="9"/>
  <c r="AT528" i="9"/>
  <c r="AG528" i="9"/>
  <c r="T528" i="9"/>
  <c r="BH527" i="9"/>
  <c r="BI527" i="9" s="1"/>
  <c r="BG527" i="9"/>
  <c r="AT527" i="9"/>
  <c r="AG527" i="9"/>
  <c r="T527" i="9"/>
  <c r="BI526" i="9"/>
  <c r="BH526" i="9"/>
  <c r="BG526" i="9"/>
  <c r="AT526" i="9"/>
  <c r="AG526" i="9"/>
  <c r="T526" i="9"/>
  <c r="BH525" i="9"/>
  <c r="BI525" i="9" s="1"/>
  <c r="BG525" i="9"/>
  <c r="AT525" i="9"/>
  <c r="AG525" i="9"/>
  <c r="T525" i="9"/>
  <c r="BI524" i="9"/>
  <c r="BH524" i="9"/>
  <c r="BG524" i="9"/>
  <c r="AT524" i="9"/>
  <c r="AG524" i="9"/>
  <c r="T524" i="9"/>
  <c r="BH523" i="9"/>
  <c r="BI523" i="9" s="1"/>
  <c r="BG523" i="9"/>
  <c r="AT523" i="9"/>
  <c r="AG523" i="9"/>
  <c r="T523" i="9"/>
  <c r="BI522" i="9"/>
  <c r="BH522" i="9"/>
  <c r="BG522" i="9"/>
  <c r="AT522" i="9"/>
  <c r="AG522" i="9"/>
  <c r="T522" i="9"/>
  <c r="BH521" i="9"/>
  <c r="BI521" i="9" s="1"/>
  <c r="BG521" i="9"/>
  <c r="AT521" i="9"/>
  <c r="AG521" i="9"/>
  <c r="T521" i="9"/>
  <c r="BI520" i="9"/>
  <c r="BH520" i="9"/>
  <c r="BG520" i="9"/>
  <c r="AT520" i="9"/>
  <c r="AG520" i="9"/>
  <c r="T520" i="9"/>
  <c r="BH519" i="9"/>
  <c r="BI519" i="9" s="1"/>
  <c r="BG519" i="9"/>
  <c r="AT519" i="9"/>
  <c r="AG519" i="9"/>
  <c r="T519" i="9"/>
  <c r="BI518" i="9"/>
  <c r="BH518" i="9"/>
  <c r="BG518" i="9"/>
  <c r="AT518" i="9"/>
  <c r="AG518" i="9"/>
  <c r="T518" i="9"/>
  <c r="BH517" i="9"/>
  <c r="BI517" i="9" s="1"/>
  <c r="BG517" i="9"/>
  <c r="AT517" i="9"/>
  <c r="AG517" i="9"/>
  <c r="T517" i="9"/>
  <c r="BI516" i="9"/>
  <c r="BH516" i="9"/>
  <c r="BG516" i="9"/>
  <c r="AT516" i="9"/>
  <c r="AG516" i="9"/>
  <c r="T516" i="9"/>
  <c r="BH515" i="9"/>
  <c r="BI515" i="9" s="1"/>
  <c r="BG515" i="9"/>
  <c r="AT515" i="9"/>
  <c r="AG515" i="9"/>
  <c r="T515" i="9"/>
  <c r="BI514" i="9"/>
  <c r="BH514" i="9"/>
  <c r="BG514" i="9"/>
  <c r="AT514" i="9"/>
  <c r="AG514" i="9"/>
  <c r="T514" i="9"/>
  <c r="BH513" i="9"/>
  <c r="BI513" i="9" s="1"/>
  <c r="BG513" i="9"/>
  <c r="AT513" i="9"/>
  <c r="AG513" i="9"/>
  <c r="T513" i="9"/>
  <c r="BI512" i="9"/>
  <c r="BH512" i="9"/>
  <c r="BG512" i="9"/>
  <c r="AT512" i="9"/>
  <c r="AG512" i="9"/>
  <c r="T512" i="9"/>
  <c r="BH511" i="9"/>
  <c r="BI511" i="9" s="1"/>
  <c r="BG511" i="9"/>
  <c r="AT511" i="9"/>
  <c r="AG511" i="9"/>
  <c r="T511" i="9"/>
  <c r="BI510" i="9"/>
  <c r="BH510" i="9"/>
  <c r="BG510" i="9"/>
  <c r="AT510" i="9"/>
  <c r="AG510" i="9"/>
  <c r="T510" i="9"/>
  <c r="BH509" i="9"/>
  <c r="BI509" i="9" s="1"/>
  <c r="BG509" i="9"/>
  <c r="AT509" i="9"/>
  <c r="AG509" i="9"/>
  <c r="T509" i="9"/>
  <c r="BI508" i="9"/>
  <c r="BH508" i="9"/>
  <c r="BG508" i="9"/>
  <c r="AT508" i="9"/>
  <c r="AG508" i="9"/>
  <c r="T508" i="9"/>
  <c r="BH507" i="9"/>
  <c r="BI507" i="9" s="1"/>
  <c r="BG507" i="9"/>
  <c r="AT507" i="9"/>
  <c r="AG507" i="9"/>
  <c r="T507" i="9"/>
  <c r="BI506" i="9"/>
  <c r="BH506" i="9"/>
  <c r="BG506" i="9"/>
  <c r="AT506" i="9"/>
  <c r="AG506" i="9"/>
  <c r="T506" i="9"/>
  <c r="BH505" i="9"/>
  <c r="BI505" i="9" s="1"/>
  <c r="BG505" i="9"/>
  <c r="AT505" i="9"/>
  <c r="AG505" i="9"/>
  <c r="T505" i="9"/>
  <c r="BI504" i="9"/>
  <c r="BH504" i="9"/>
  <c r="BG504" i="9"/>
  <c r="AT504" i="9"/>
  <c r="AG504" i="9"/>
  <c r="T504" i="9"/>
  <c r="BH503" i="9"/>
  <c r="BI503" i="9" s="1"/>
  <c r="BG503" i="9"/>
  <c r="AT503" i="9"/>
  <c r="AG503" i="9"/>
  <c r="T503" i="9"/>
  <c r="BI502" i="9"/>
  <c r="BH502" i="9"/>
  <c r="BG502" i="9"/>
  <c r="AT502" i="9"/>
  <c r="AG502" i="9"/>
  <c r="T502" i="9"/>
  <c r="BH501" i="9"/>
  <c r="BI501" i="9" s="1"/>
  <c r="BG501" i="9"/>
  <c r="AT501" i="9"/>
  <c r="AG501" i="9"/>
  <c r="T501" i="9"/>
  <c r="BI500" i="9"/>
  <c r="BH500" i="9"/>
  <c r="BG500" i="9"/>
  <c r="AT500" i="9"/>
  <c r="AG500" i="9"/>
  <c r="T500" i="9"/>
  <c r="BH499" i="9"/>
  <c r="BI499" i="9" s="1"/>
  <c r="BG499" i="9"/>
  <c r="AT499" i="9"/>
  <c r="AG499" i="9"/>
  <c r="T499" i="9"/>
  <c r="BI498" i="9"/>
  <c r="BH498" i="9"/>
  <c r="BG498" i="9"/>
  <c r="AT498" i="9"/>
  <c r="AG498" i="9"/>
  <c r="T498" i="9"/>
  <c r="BH497" i="9"/>
  <c r="BI497" i="9" s="1"/>
  <c r="BG497" i="9"/>
  <c r="AT497" i="9"/>
  <c r="AG497" i="9"/>
  <c r="T497" i="9"/>
  <c r="BI496" i="9"/>
  <c r="BH496" i="9"/>
  <c r="BG496" i="9"/>
  <c r="AT496" i="9"/>
  <c r="AG496" i="9"/>
  <c r="T496" i="9"/>
  <c r="BH495" i="9"/>
  <c r="BI495" i="9" s="1"/>
  <c r="BG495" i="9"/>
  <c r="AT495" i="9"/>
  <c r="AG495" i="9"/>
  <c r="T495" i="9"/>
  <c r="BI494" i="9"/>
  <c r="BH494" i="9"/>
  <c r="BG494" i="9"/>
  <c r="AT494" i="9"/>
  <c r="AG494" i="9"/>
  <c r="T494" i="9"/>
  <c r="BH493" i="9"/>
  <c r="BI493" i="9" s="1"/>
  <c r="BG493" i="9"/>
  <c r="AT493" i="9"/>
  <c r="AG493" i="9"/>
  <c r="T493" i="9"/>
  <c r="BI492" i="9"/>
  <c r="BH492" i="9"/>
  <c r="BG492" i="9"/>
  <c r="AT492" i="9"/>
  <c r="AG492" i="9"/>
  <c r="T492" i="9"/>
  <c r="BH491" i="9"/>
  <c r="BI491" i="9" s="1"/>
  <c r="BG491" i="9"/>
  <c r="AT491" i="9"/>
  <c r="AG491" i="9"/>
  <c r="T491" i="9"/>
  <c r="BI490" i="9"/>
  <c r="BH490" i="9"/>
  <c r="BG490" i="9"/>
  <c r="AT490" i="9"/>
  <c r="AG490" i="9"/>
  <c r="T490" i="9"/>
  <c r="BH489" i="9"/>
  <c r="BI489" i="9" s="1"/>
  <c r="BG489" i="9"/>
  <c r="AT489" i="9"/>
  <c r="AG489" i="9"/>
  <c r="T489" i="9"/>
  <c r="BI488" i="9"/>
  <c r="BH488" i="9"/>
  <c r="BG488" i="9"/>
  <c r="AT488" i="9"/>
  <c r="AG488" i="9"/>
  <c r="T488" i="9"/>
  <c r="BH487" i="9"/>
  <c r="BI487" i="9" s="1"/>
  <c r="BG487" i="9"/>
  <c r="AT487" i="9"/>
  <c r="AG487" i="9"/>
  <c r="T487" i="9"/>
  <c r="BI486" i="9"/>
  <c r="BH486" i="9"/>
  <c r="BG486" i="9"/>
  <c r="AT486" i="9"/>
  <c r="AG486" i="9"/>
  <c r="T486" i="9"/>
  <c r="BH485" i="9"/>
  <c r="BI485" i="9" s="1"/>
  <c r="BG485" i="9"/>
  <c r="AT485" i="9"/>
  <c r="AG485" i="9"/>
  <c r="T485" i="9"/>
  <c r="BI484" i="9"/>
  <c r="BH484" i="9"/>
  <c r="BG484" i="9"/>
  <c r="AT484" i="9"/>
  <c r="AG484" i="9"/>
  <c r="T484" i="9"/>
  <c r="BH483" i="9"/>
  <c r="BI483" i="9" s="1"/>
  <c r="BG483" i="9"/>
  <c r="AT483" i="9"/>
  <c r="AG483" i="9"/>
  <c r="T483" i="9"/>
  <c r="BI482" i="9"/>
  <c r="BH482" i="9"/>
  <c r="BG482" i="9"/>
  <c r="AT482" i="9"/>
  <c r="AG482" i="9"/>
  <c r="T482" i="9"/>
  <c r="BH481" i="9"/>
  <c r="BI481" i="9" s="1"/>
  <c r="BG481" i="9"/>
  <c r="AT481" i="9"/>
  <c r="AG481" i="9"/>
  <c r="T481" i="9"/>
  <c r="BI480" i="9"/>
  <c r="BH480" i="9"/>
  <c r="BG480" i="9"/>
  <c r="AT480" i="9"/>
  <c r="AG480" i="9"/>
  <c r="T480" i="9"/>
  <c r="BH479" i="9"/>
  <c r="BI479" i="9" s="1"/>
  <c r="BG479" i="9"/>
  <c r="AT479" i="9"/>
  <c r="AG479" i="9"/>
  <c r="T479" i="9"/>
  <c r="BI478" i="9"/>
  <c r="BH478" i="9"/>
  <c r="BG478" i="9"/>
  <c r="AT478" i="9"/>
  <c r="AG478" i="9"/>
  <c r="T478" i="9"/>
  <c r="BH477" i="9"/>
  <c r="BI477" i="9" s="1"/>
  <c r="BG477" i="9"/>
  <c r="AT477" i="9"/>
  <c r="AG477" i="9"/>
  <c r="T477" i="9"/>
  <c r="BI476" i="9"/>
  <c r="BH476" i="9"/>
  <c r="BG476" i="9"/>
  <c r="AT476" i="9"/>
  <c r="AG476" i="9"/>
  <c r="T476" i="9"/>
  <c r="BH475" i="9"/>
  <c r="BI475" i="9" s="1"/>
  <c r="BG475" i="9"/>
  <c r="AT475" i="9"/>
  <c r="AG475" i="9"/>
  <c r="T475" i="9"/>
  <c r="BI474" i="9"/>
  <c r="BH474" i="9"/>
  <c r="BG474" i="9"/>
  <c r="AT474" i="9"/>
  <c r="AG474" i="9"/>
  <c r="T474" i="9"/>
  <c r="BH473" i="9"/>
  <c r="BI473" i="9" s="1"/>
  <c r="BG473" i="9"/>
  <c r="AT473" i="9"/>
  <c r="AG473" i="9"/>
  <c r="T473" i="9"/>
  <c r="BI472" i="9"/>
  <c r="BH472" i="9"/>
  <c r="BG472" i="9"/>
  <c r="AT472" i="9"/>
  <c r="AG472" i="9"/>
  <c r="T472" i="9"/>
  <c r="BH471" i="9"/>
  <c r="BI471" i="9" s="1"/>
  <c r="BG471" i="9"/>
  <c r="AT471" i="9"/>
  <c r="AG471" i="9"/>
  <c r="T471" i="9"/>
  <c r="BI470" i="9"/>
  <c r="BH470" i="9"/>
  <c r="BG470" i="9"/>
  <c r="AT470" i="9"/>
  <c r="AG470" i="9"/>
  <c r="T470" i="9"/>
  <c r="BH469" i="9"/>
  <c r="BI469" i="9" s="1"/>
  <c r="BG469" i="9"/>
  <c r="AT469" i="9"/>
  <c r="AG469" i="9"/>
  <c r="T469" i="9"/>
  <c r="BI468" i="9"/>
  <c r="BH468" i="9"/>
  <c r="BG468" i="9"/>
  <c r="AT468" i="9"/>
  <c r="AG468" i="9"/>
  <c r="T468" i="9"/>
  <c r="BH467" i="9"/>
  <c r="BI467" i="9" s="1"/>
  <c r="BG467" i="9"/>
  <c r="AT467" i="9"/>
  <c r="AG467" i="9"/>
  <c r="T467" i="9"/>
  <c r="BI466" i="9"/>
  <c r="BH466" i="9"/>
  <c r="BG466" i="9"/>
  <c r="AT466" i="9"/>
  <c r="AG466" i="9"/>
  <c r="T466" i="9"/>
  <c r="BH465" i="9"/>
  <c r="BI465" i="9" s="1"/>
  <c r="BG465" i="9"/>
  <c r="AT465" i="9"/>
  <c r="AG465" i="9"/>
  <c r="T465" i="9"/>
  <c r="BI464" i="9"/>
  <c r="BH464" i="9"/>
  <c r="BG464" i="9"/>
  <c r="AT464" i="9"/>
  <c r="AG464" i="9"/>
  <c r="T464" i="9"/>
  <c r="BH463" i="9"/>
  <c r="BI463" i="9" s="1"/>
  <c r="BG463" i="9"/>
  <c r="AT463" i="9"/>
  <c r="AG463" i="9"/>
  <c r="T463" i="9"/>
  <c r="BI462" i="9"/>
  <c r="BH462" i="9"/>
  <c r="BG462" i="9"/>
  <c r="AT462" i="9"/>
  <c r="AG462" i="9"/>
  <c r="T462" i="9"/>
  <c r="BH461" i="9"/>
  <c r="BI461" i="9" s="1"/>
  <c r="BG461" i="9"/>
  <c r="AT461" i="9"/>
  <c r="AG461" i="9"/>
  <c r="T461" i="9"/>
  <c r="BI460" i="9"/>
  <c r="BH460" i="9"/>
  <c r="BG460" i="9"/>
  <c r="AT460" i="9"/>
  <c r="AG460" i="9"/>
  <c r="T460" i="9"/>
  <c r="BH459" i="9"/>
  <c r="BI459" i="9" s="1"/>
  <c r="BG459" i="9"/>
  <c r="AT459" i="9"/>
  <c r="AG459" i="9"/>
  <c r="T459" i="9"/>
  <c r="BI458" i="9"/>
  <c r="BH458" i="9"/>
  <c r="BG458" i="9"/>
  <c r="AT458" i="9"/>
  <c r="AG458" i="9"/>
  <c r="T458" i="9"/>
  <c r="BH457" i="9"/>
  <c r="BI457" i="9" s="1"/>
  <c r="BG457" i="9"/>
  <c r="AT457" i="9"/>
  <c r="AG457" i="9"/>
  <c r="T457" i="9"/>
  <c r="BI456" i="9"/>
  <c r="BH456" i="9"/>
  <c r="BG456" i="9"/>
  <c r="AT456" i="9"/>
  <c r="AG456" i="9"/>
  <c r="T456" i="9"/>
  <c r="BH455" i="9"/>
  <c r="BI455" i="9" s="1"/>
  <c r="BG455" i="9"/>
  <c r="AT455" i="9"/>
  <c r="AG455" i="9"/>
  <c r="T455" i="9"/>
  <c r="BI454" i="9"/>
  <c r="BH454" i="9"/>
  <c r="BG454" i="9"/>
  <c r="AT454" i="9"/>
  <c r="AG454" i="9"/>
  <c r="T454" i="9"/>
  <c r="BH453" i="9"/>
  <c r="BI453" i="9" s="1"/>
  <c r="BG453" i="9"/>
  <c r="AT453" i="9"/>
  <c r="AG453" i="9"/>
  <c r="T453" i="9"/>
  <c r="BI452" i="9"/>
  <c r="BH452" i="9"/>
  <c r="BG452" i="9"/>
  <c r="AT452" i="9"/>
  <c r="AG452" i="9"/>
  <c r="T452" i="9"/>
  <c r="BH451" i="9"/>
  <c r="BI451" i="9" s="1"/>
  <c r="BG451" i="9"/>
  <c r="AT451" i="9"/>
  <c r="AG451" i="9"/>
  <c r="T451" i="9"/>
  <c r="BI450" i="9"/>
  <c r="BH450" i="9"/>
  <c r="BG450" i="9"/>
  <c r="AT450" i="9"/>
  <c r="AG450" i="9"/>
  <c r="T450" i="9"/>
  <c r="BH449" i="9"/>
  <c r="BI449" i="9" s="1"/>
  <c r="BG449" i="9"/>
  <c r="AT449" i="9"/>
  <c r="AG449" i="9"/>
  <c r="T449" i="9"/>
  <c r="BI448" i="9"/>
  <c r="BH448" i="9"/>
  <c r="BG448" i="9"/>
  <c r="AT448" i="9"/>
  <c r="AG448" i="9"/>
  <c r="T448" i="9"/>
  <c r="BH447" i="9"/>
  <c r="BI447" i="9" s="1"/>
  <c r="BG447" i="9"/>
  <c r="AT447" i="9"/>
  <c r="AG447" i="9"/>
  <c r="T447" i="9"/>
  <c r="BI446" i="9"/>
  <c r="BH446" i="9"/>
  <c r="BG446" i="9"/>
  <c r="AT446" i="9"/>
  <c r="AG446" i="9"/>
  <c r="T446" i="9"/>
  <c r="BH445" i="9"/>
  <c r="BI445" i="9" s="1"/>
  <c r="BG445" i="9"/>
  <c r="AT445" i="9"/>
  <c r="AG445" i="9"/>
  <c r="T445" i="9"/>
  <c r="BI444" i="9"/>
  <c r="BH444" i="9"/>
  <c r="BG444" i="9"/>
  <c r="AT444" i="9"/>
  <c r="AG444" i="9"/>
  <c r="T444" i="9"/>
  <c r="BH443" i="9"/>
  <c r="BI443" i="9" s="1"/>
  <c r="BG443" i="9"/>
  <c r="AT443" i="9"/>
  <c r="AG443" i="9"/>
  <c r="T443" i="9"/>
  <c r="BI442" i="9"/>
  <c r="BH442" i="9"/>
  <c r="BG442" i="9"/>
  <c r="AT442" i="9"/>
  <c r="AG442" i="9"/>
  <c r="T442" i="9"/>
  <c r="BH441" i="9"/>
  <c r="BI441" i="9" s="1"/>
  <c r="BG441" i="9"/>
  <c r="AT441" i="9"/>
  <c r="AG441" i="9"/>
  <c r="T441" i="9"/>
  <c r="BI440" i="9"/>
  <c r="BH440" i="9"/>
  <c r="BG440" i="9"/>
  <c r="AT440" i="9"/>
  <c r="AG440" i="9"/>
  <c r="T440" i="9"/>
  <c r="BH439" i="9"/>
  <c r="BI439" i="9" s="1"/>
  <c r="BG439" i="9"/>
  <c r="AT439" i="9"/>
  <c r="AG439" i="9"/>
  <c r="T439" i="9"/>
  <c r="BI438" i="9"/>
  <c r="BH438" i="9"/>
  <c r="BG438" i="9"/>
  <c r="AT438" i="9"/>
  <c r="AG438" i="9"/>
  <c r="T438" i="9"/>
  <c r="BH437" i="9"/>
  <c r="BI437" i="9" s="1"/>
  <c r="BG437" i="9"/>
  <c r="AT437" i="9"/>
  <c r="AG437" i="9"/>
  <c r="T437" i="9"/>
  <c r="BI436" i="9"/>
  <c r="BH436" i="9"/>
  <c r="BG436" i="9"/>
  <c r="AT436" i="9"/>
  <c r="AG436" i="9"/>
  <c r="T436" i="9"/>
  <c r="BH435" i="9"/>
  <c r="BI435" i="9" s="1"/>
  <c r="BG435" i="9"/>
  <c r="AT435" i="9"/>
  <c r="AG435" i="9"/>
  <c r="T435" i="9"/>
  <c r="BI434" i="9"/>
  <c r="BH434" i="9"/>
  <c r="BG434" i="9"/>
  <c r="AT434" i="9"/>
  <c r="AG434" i="9"/>
  <c r="T434" i="9"/>
  <c r="BH433" i="9"/>
  <c r="BI433" i="9" s="1"/>
  <c r="BG433" i="9"/>
  <c r="AT433" i="9"/>
  <c r="AG433" i="9"/>
  <c r="T433" i="9"/>
  <c r="BI432" i="9"/>
  <c r="BH432" i="9"/>
  <c r="BG432" i="9"/>
  <c r="AT432" i="9"/>
  <c r="AG432" i="9"/>
  <c r="T432" i="9"/>
  <c r="BH431" i="9"/>
  <c r="BI431" i="9" s="1"/>
  <c r="BG431" i="9"/>
  <c r="AT431" i="9"/>
  <c r="AG431" i="9"/>
  <c r="T431" i="9"/>
  <c r="BI430" i="9"/>
  <c r="BH430" i="9"/>
  <c r="BG430" i="9"/>
  <c r="AT430" i="9"/>
  <c r="AG430" i="9"/>
  <c r="T430" i="9"/>
  <c r="BH429" i="9"/>
  <c r="BI429" i="9" s="1"/>
  <c r="BG429" i="9"/>
  <c r="AT429" i="9"/>
  <c r="AG429" i="9"/>
  <c r="T429" i="9"/>
  <c r="BI428" i="9"/>
  <c r="BH428" i="9"/>
  <c r="BG428" i="9"/>
  <c r="AT428" i="9"/>
  <c r="AG428" i="9"/>
  <c r="T428" i="9"/>
  <c r="BH427" i="9"/>
  <c r="BI427" i="9" s="1"/>
  <c r="BG427" i="9"/>
  <c r="AT427" i="9"/>
  <c r="AG427" i="9"/>
  <c r="T427" i="9"/>
  <c r="BI426" i="9"/>
  <c r="BH426" i="9"/>
  <c r="BG426" i="9"/>
  <c r="AT426" i="9"/>
  <c r="AG426" i="9"/>
  <c r="T426" i="9"/>
  <c r="BH425" i="9"/>
  <c r="BI425" i="9" s="1"/>
  <c r="BG425" i="9"/>
  <c r="AT425" i="9"/>
  <c r="AG425" i="9"/>
  <c r="T425" i="9"/>
  <c r="BI424" i="9"/>
  <c r="BH424" i="9"/>
  <c r="BG424" i="9"/>
  <c r="AT424" i="9"/>
  <c r="AG424" i="9"/>
  <c r="T424" i="9"/>
  <c r="BH423" i="9"/>
  <c r="BI423" i="9" s="1"/>
  <c r="BG423" i="9"/>
  <c r="AT423" i="9"/>
  <c r="AG423" i="9"/>
  <c r="T423" i="9"/>
  <c r="BI422" i="9"/>
  <c r="BH422" i="9"/>
  <c r="BG422" i="9"/>
  <c r="AT422" i="9"/>
  <c r="AG422" i="9"/>
  <c r="T422" i="9"/>
  <c r="BH421" i="9"/>
  <c r="BI421" i="9" s="1"/>
  <c r="BG421" i="9"/>
  <c r="AT421" i="9"/>
  <c r="AG421" i="9"/>
  <c r="T421" i="9"/>
  <c r="BI420" i="9"/>
  <c r="BH420" i="9"/>
  <c r="BG420" i="9"/>
  <c r="AT420" i="9"/>
  <c r="AG420" i="9"/>
  <c r="T420" i="9"/>
  <c r="BH419" i="9"/>
  <c r="BI419" i="9" s="1"/>
  <c r="BG419" i="9"/>
  <c r="AT419" i="9"/>
  <c r="AG419" i="9"/>
  <c r="T419" i="9"/>
  <c r="BI418" i="9"/>
  <c r="BH418" i="9"/>
  <c r="BG418" i="9"/>
  <c r="AT418" i="9"/>
  <c r="AG418" i="9"/>
  <c r="T418" i="9"/>
  <c r="BH417" i="9"/>
  <c r="BI417" i="9" s="1"/>
  <c r="BG417" i="9"/>
  <c r="AT417" i="9"/>
  <c r="AG417" i="9"/>
  <c r="T417" i="9"/>
  <c r="BI416" i="9"/>
  <c r="BH416" i="9"/>
  <c r="BG416" i="9"/>
  <c r="AT416" i="9"/>
  <c r="AG416" i="9"/>
  <c r="T416" i="9"/>
  <c r="BH415" i="9"/>
  <c r="BI415" i="9" s="1"/>
  <c r="BG415" i="9"/>
  <c r="AT415" i="9"/>
  <c r="AG415" i="9"/>
  <c r="T415" i="9"/>
  <c r="BI414" i="9"/>
  <c r="BH414" i="9"/>
  <c r="BG414" i="9"/>
  <c r="AT414" i="9"/>
  <c r="AG414" i="9"/>
  <c r="T414" i="9"/>
  <c r="BH413" i="9"/>
  <c r="BI413" i="9" s="1"/>
  <c r="BG413" i="9"/>
  <c r="AT413" i="9"/>
  <c r="AG413" i="9"/>
  <c r="T413" i="9"/>
  <c r="BI412" i="9"/>
  <c r="BH412" i="9"/>
  <c r="BG412" i="9"/>
  <c r="AT412" i="9"/>
  <c r="AG412" i="9"/>
  <c r="T412" i="9"/>
  <c r="BH411" i="9"/>
  <c r="BI411" i="9" s="1"/>
  <c r="BG411" i="9"/>
  <c r="AT411" i="9"/>
  <c r="AG411" i="9"/>
  <c r="T411" i="9"/>
  <c r="BI410" i="9"/>
  <c r="BH410" i="9"/>
  <c r="BG410" i="9"/>
  <c r="AT410" i="9"/>
  <c r="AG410" i="9"/>
  <c r="T410" i="9"/>
  <c r="BH409" i="9"/>
  <c r="BI409" i="9" s="1"/>
  <c r="BG409" i="9"/>
  <c r="AT409" i="9"/>
  <c r="AG409" i="9"/>
  <c r="T409" i="9"/>
  <c r="BI408" i="9"/>
  <c r="BH408" i="9"/>
  <c r="BG408" i="9"/>
  <c r="AT408" i="9"/>
  <c r="AG408" i="9"/>
  <c r="T408" i="9"/>
  <c r="BH407" i="9"/>
  <c r="BI407" i="9" s="1"/>
  <c r="BG407" i="9"/>
  <c r="AT407" i="9"/>
  <c r="AG407" i="9"/>
  <c r="T407" i="9"/>
  <c r="BI406" i="9"/>
  <c r="BH406" i="9"/>
  <c r="BG406" i="9"/>
  <c r="AT406" i="9"/>
  <c r="AG406" i="9"/>
  <c r="T406" i="9"/>
  <c r="BH405" i="9"/>
  <c r="BI405" i="9" s="1"/>
  <c r="BG405" i="9"/>
  <c r="AT405" i="9"/>
  <c r="AG405" i="9"/>
  <c r="T405" i="9"/>
  <c r="BI404" i="9"/>
  <c r="BH404" i="9"/>
  <c r="BG404" i="9"/>
  <c r="AT404" i="9"/>
  <c r="AG404" i="9"/>
  <c r="T404" i="9"/>
  <c r="BH403" i="9"/>
  <c r="BI403" i="9" s="1"/>
  <c r="BG403" i="9"/>
  <c r="AT403" i="9"/>
  <c r="AG403" i="9"/>
  <c r="T403" i="9"/>
  <c r="BI402" i="9"/>
  <c r="BH402" i="9"/>
  <c r="BG402" i="9"/>
  <c r="AT402" i="9"/>
  <c r="AG402" i="9"/>
  <c r="T402" i="9"/>
  <c r="BH401" i="9"/>
  <c r="BI401" i="9" s="1"/>
  <c r="BG401" i="9"/>
  <c r="AT401" i="9"/>
  <c r="AG401" i="9"/>
  <c r="T401" i="9"/>
  <c r="BI400" i="9"/>
  <c r="BH400" i="9"/>
  <c r="BG400" i="9"/>
  <c r="AT400" i="9"/>
  <c r="AG400" i="9"/>
  <c r="T400" i="9"/>
  <c r="BH399" i="9"/>
  <c r="BI399" i="9" s="1"/>
  <c r="BG399" i="9"/>
  <c r="AT399" i="9"/>
  <c r="AG399" i="9"/>
  <c r="T399" i="9"/>
  <c r="BI398" i="9"/>
  <c r="BH398" i="9"/>
  <c r="BG398" i="9"/>
  <c r="AT398" i="9"/>
  <c r="AG398" i="9"/>
  <c r="T398" i="9"/>
  <c r="BH397" i="9"/>
  <c r="BI397" i="9" s="1"/>
  <c r="BG397" i="9"/>
  <c r="AT397" i="9"/>
  <c r="AG397" i="9"/>
  <c r="T397" i="9"/>
  <c r="BI396" i="9"/>
  <c r="BH396" i="9"/>
  <c r="BG396" i="9"/>
  <c r="AT396" i="9"/>
  <c r="AG396" i="9"/>
  <c r="T396" i="9"/>
  <c r="BH395" i="9"/>
  <c r="BI395" i="9" s="1"/>
  <c r="BG395" i="9"/>
  <c r="AT395" i="9"/>
  <c r="AG395" i="9"/>
  <c r="T395" i="9"/>
  <c r="BI394" i="9"/>
  <c r="BH394" i="9"/>
  <c r="BG394" i="9"/>
  <c r="AT394" i="9"/>
  <c r="AG394" i="9"/>
  <c r="T394" i="9"/>
  <c r="BH393" i="9"/>
  <c r="BI393" i="9" s="1"/>
  <c r="BG393" i="9"/>
  <c r="AT393" i="9"/>
  <c r="AG393" i="9"/>
  <c r="T393" i="9"/>
  <c r="BI392" i="9"/>
  <c r="BH392" i="9"/>
  <c r="BG392" i="9"/>
  <c r="AT392" i="9"/>
  <c r="AG392" i="9"/>
  <c r="T392" i="9"/>
  <c r="BH391" i="9"/>
  <c r="BI391" i="9" s="1"/>
  <c r="BG391" i="9"/>
  <c r="AT391" i="9"/>
  <c r="AG391" i="9"/>
  <c r="T391" i="9"/>
  <c r="BI390" i="9"/>
  <c r="BH390" i="9"/>
  <c r="BG390" i="9"/>
  <c r="AT390" i="9"/>
  <c r="AG390" i="9"/>
  <c r="T390" i="9"/>
  <c r="BH389" i="9"/>
  <c r="BI389" i="9" s="1"/>
  <c r="BG389" i="9"/>
  <c r="AT389" i="9"/>
  <c r="AG389" i="9"/>
  <c r="T389" i="9"/>
  <c r="BI388" i="9"/>
  <c r="BH388" i="9"/>
  <c r="BG388" i="9"/>
  <c r="AT388" i="9"/>
  <c r="AG388" i="9"/>
  <c r="T388" i="9"/>
  <c r="BH387" i="9"/>
  <c r="BI387" i="9" s="1"/>
  <c r="BG387" i="9"/>
  <c r="AT387" i="9"/>
  <c r="AG387" i="9"/>
  <c r="T387" i="9"/>
  <c r="BI386" i="9"/>
  <c r="BH386" i="9"/>
  <c r="BG386" i="9"/>
  <c r="AT386" i="9"/>
  <c r="AG386" i="9"/>
  <c r="T386" i="9"/>
  <c r="BH385" i="9"/>
  <c r="BI385" i="9" s="1"/>
  <c r="BG385" i="9"/>
  <c r="AT385" i="9"/>
  <c r="AG385" i="9"/>
  <c r="T385" i="9"/>
  <c r="BI384" i="9"/>
  <c r="BH384" i="9"/>
  <c r="BG384" i="9"/>
  <c r="AT384" i="9"/>
  <c r="AG384" i="9"/>
  <c r="T384" i="9"/>
  <c r="BH383" i="9"/>
  <c r="BI383" i="9" s="1"/>
  <c r="BG383" i="9"/>
  <c r="AT383" i="9"/>
  <c r="AG383" i="9"/>
  <c r="T383" i="9"/>
  <c r="BI382" i="9"/>
  <c r="BH382" i="9"/>
  <c r="BG382" i="9"/>
  <c r="AT382" i="9"/>
  <c r="AG382" i="9"/>
  <c r="T382" i="9"/>
  <c r="BH381" i="9"/>
  <c r="BI381" i="9" s="1"/>
  <c r="BG381" i="9"/>
  <c r="AT381" i="9"/>
  <c r="AG381" i="9"/>
  <c r="T381" i="9"/>
  <c r="BI380" i="9"/>
  <c r="BH380" i="9"/>
  <c r="BG380" i="9"/>
  <c r="AT380" i="9"/>
  <c r="AG380" i="9"/>
  <c r="T380" i="9"/>
  <c r="BH379" i="9"/>
  <c r="BI379" i="9" s="1"/>
  <c r="BG379" i="9"/>
  <c r="AT379" i="9"/>
  <c r="AG379" i="9"/>
  <c r="T379" i="9"/>
  <c r="BI378" i="9"/>
  <c r="BH378" i="9"/>
  <c r="BG378" i="9"/>
  <c r="AT378" i="9"/>
  <c r="AG378" i="9"/>
  <c r="T378" i="9"/>
  <c r="BH377" i="9"/>
  <c r="BI377" i="9" s="1"/>
  <c r="BG377" i="9"/>
  <c r="AT377" i="9"/>
  <c r="AG377" i="9"/>
  <c r="T377" i="9"/>
  <c r="BI376" i="9"/>
  <c r="BH376" i="9"/>
  <c r="BG376" i="9"/>
  <c r="AT376" i="9"/>
  <c r="AG376" i="9"/>
  <c r="T376" i="9"/>
  <c r="BH375" i="9"/>
  <c r="BI375" i="9" s="1"/>
  <c r="BG375" i="9"/>
  <c r="AT375" i="9"/>
  <c r="AG375" i="9"/>
  <c r="T375" i="9"/>
  <c r="BI374" i="9"/>
  <c r="BH374" i="9"/>
  <c r="BG374" i="9"/>
  <c r="AT374" i="9"/>
  <c r="AG374" i="9"/>
  <c r="T374" i="9"/>
  <c r="BH373" i="9"/>
  <c r="BI373" i="9" s="1"/>
  <c r="BG373" i="9"/>
  <c r="AT373" i="9"/>
  <c r="AG373" i="9"/>
  <c r="T373" i="9"/>
  <c r="BI372" i="9"/>
  <c r="BH372" i="9"/>
  <c r="BG372" i="9"/>
  <c r="AT372" i="9"/>
  <c r="AG372" i="9"/>
  <c r="T372" i="9"/>
  <c r="BH371" i="9"/>
  <c r="BI371" i="9" s="1"/>
  <c r="BG371" i="9"/>
  <c r="AT371" i="9"/>
  <c r="AG371" i="9"/>
  <c r="T371" i="9"/>
  <c r="BI370" i="9"/>
  <c r="BH370" i="9"/>
  <c r="BG370" i="9"/>
  <c r="AT370" i="9"/>
  <c r="AG370" i="9"/>
  <c r="T370" i="9"/>
  <c r="BH369" i="9"/>
  <c r="BI369" i="9" s="1"/>
  <c r="BG369" i="9"/>
  <c r="AT369" i="9"/>
  <c r="AG369" i="9"/>
  <c r="T369" i="9"/>
  <c r="BI368" i="9"/>
  <c r="BH368" i="9"/>
  <c r="BG368" i="9"/>
  <c r="AT368" i="9"/>
  <c r="AG368" i="9"/>
  <c r="T368" i="9"/>
  <c r="BH367" i="9"/>
  <c r="BI367" i="9" s="1"/>
  <c r="BG367" i="9"/>
  <c r="AT367" i="9"/>
  <c r="AG367" i="9"/>
  <c r="T367" i="9"/>
  <c r="BI366" i="9"/>
  <c r="BH366" i="9"/>
  <c r="BG366" i="9"/>
  <c r="AT366" i="9"/>
  <c r="AG366" i="9"/>
  <c r="T366" i="9"/>
  <c r="BH365" i="9"/>
  <c r="BI365" i="9" s="1"/>
  <c r="BG365" i="9"/>
  <c r="AT365" i="9"/>
  <c r="AG365" i="9"/>
  <c r="T365" i="9"/>
  <c r="BI364" i="9"/>
  <c r="BH364" i="9"/>
  <c r="BG364" i="9"/>
  <c r="AT364" i="9"/>
  <c r="AG364" i="9"/>
  <c r="T364" i="9"/>
  <c r="BH363" i="9"/>
  <c r="BI363" i="9" s="1"/>
  <c r="BG363" i="9"/>
  <c r="AT363" i="9"/>
  <c r="AG363" i="9"/>
  <c r="T363" i="9"/>
  <c r="BI362" i="9"/>
  <c r="BH362" i="9"/>
  <c r="BG362" i="9"/>
  <c r="AT362" i="9"/>
  <c r="AG362" i="9"/>
  <c r="T362" i="9"/>
  <c r="BH361" i="9"/>
  <c r="BI361" i="9" s="1"/>
  <c r="BG361" i="9"/>
  <c r="AT361" i="9"/>
  <c r="AG361" i="9"/>
  <c r="T361" i="9"/>
  <c r="BI360" i="9"/>
  <c r="BH360" i="9"/>
  <c r="BG360" i="9"/>
  <c r="AT360" i="9"/>
  <c r="AG360" i="9"/>
  <c r="T360" i="9"/>
  <c r="BH359" i="9"/>
  <c r="BI359" i="9" s="1"/>
  <c r="BG359" i="9"/>
  <c r="AT359" i="9"/>
  <c r="AG359" i="9"/>
  <c r="T359" i="9"/>
  <c r="BI358" i="9"/>
  <c r="BH358" i="9"/>
  <c r="BG358" i="9"/>
  <c r="AT358" i="9"/>
  <c r="AG358" i="9"/>
  <c r="T358" i="9"/>
  <c r="BH357" i="9"/>
  <c r="BI357" i="9" s="1"/>
  <c r="BG357" i="9"/>
  <c r="AT357" i="9"/>
  <c r="AG357" i="9"/>
  <c r="T357" i="9"/>
  <c r="BI356" i="9"/>
  <c r="BH356" i="9"/>
  <c r="BG356" i="9"/>
  <c r="AT356" i="9"/>
  <c r="AG356" i="9"/>
  <c r="T356" i="9"/>
  <c r="BH355" i="9"/>
  <c r="BI355" i="9" s="1"/>
  <c r="BG355" i="9"/>
  <c r="AT355" i="9"/>
  <c r="AG355" i="9"/>
  <c r="T355" i="9"/>
  <c r="BI354" i="9"/>
  <c r="BH354" i="9"/>
  <c r="BG354" i="9"/>
  <c r="AT354" i="9"/>
  <c r="AG354" i="9"/>
  <c r="T354" i="9"/>
  <c r="BH353" i="9"/>
  <c r="BI353" i="9" s="1"/>
  <c r="BG353" i="9"/>
  <c r="AT353" i="9"/>
  <c r="AG353" i="9"/>
  <c r="T353" i="9"/>
  <c r="BI352" i="9"/>
  <c r="BH352" i="9"/>
  <c r="BG352" i="9"/>
  <c r="AT352" i="9"/>
  <c r="AG352" i="9"/>
  <c r="T352" i="9"/>
  <c r="BH351" i="9"/>
  <c r="BI351" i="9" s="1"/>
  <c r="BG351" i="9"/>
  <c r="AT351" i="9"/>
  <c r="AG351" i="9"/>
  <c r="T351" i="9"/>
  <c r="BI350" i="9"/>
  <c r="BH350" i="9"/>
  <c r="BG350" i="9"/>
  <c r="AT350" i="9"/>
  <c r="AG350" i="9"/>
  <c r="T350" i="9"/>
  <c r="BH349" i="9"/>
  <c r="BI349" i="9" s="1"/>
  <c r="BG349" i="9"/>
  <c r="AT349" i="9"/>
  <c r="AG349" i="9"/>
  <c r="T349" i="9"/>
  <c r="BI348" i="9"/>
  <c r="BH348" i="9"/>
  <c r="BG348" i="9"/>
  <c r="AT348" i="9"/>
  <c r="AG348" i="9"/>
  <c r="T348" i="9"/>
  <c r="BH347" i="9"/>
  <c r="BI347" i="9" s="1"/>
  <c r="BG347" i="9"/>
  <c r="AT347" i="9"/>
  <c r="AG347" i="9"/>
  <c r="T347" i="9"/>
  <c r="BI346" i="9"/>
  <c r="BH346" i="9"/>
  <c r="BG346" i="9"/>
  <c r="AT346" i="9"/>
  <c r="AG346" i="9"/>
  <c r="T346" i="9"/>
  <c r="BH345" i="9"/>
  <c r="BI345" i="9" s="1"/>
  <c r="BG345" i="9"/>
  <c r="AT345" i="9"/>
  <c r="AG345" i="9"/>
  <c r="T345" i="9"/>
  <c r="BI344" i="9"/>
  <c r="BH344" i="9"/>
  <c r="BG344" i="9"/>
  <c r="AT344" i="9"/>
  <c r="AG344" i="9"/>
  <c r="T344" i="9"/>
  <c r="BH343" i="9"/>
  <c r="BI343" i="9" s="1"/>
  <c r="BG343" i="9"/>
  <c r="AT343" i="9"/>
  <c r="AG343" i="9"/>
  <c r="T343" i="9"/>
  <c r="BI342" i="9"/>
  <c r="BH342" i="9"/>
  <c r="BG342" i="9"/>
  <c r="AT342" i="9"/>
  <c r="AG342" i="9"/>
  <c r="T342" i="9"/>
  <c r="BH341" i="9"/>
  <c r="BI341" i="9" s="1"/>
  <c r="BG341" i="9"/>
  <c r="AT341" i="9"/>
  <c r="AG341" i="9"/>
  <c r="T341" i="9"/>
  <c r="BI340" i="9"/>
  <c r="BH340" i="9"/>
  <c r="BG340" i="9"/>
  <c r="AT340" i="9"/>
  <c r="AG340" i="9"/>
  <c r="T340" i="9"/>
  <c r="BH339" i="9"/>
  <c r="BI339" i="9" s="1"/>
  <c r="BG339" i="9"/>
  <c r="AT339" i="9"/>
  <c r="AG339" i="9"/>
  <c r="T339" i="9"/>
  <c r="BI338" i="9"/>
  <c r="BH338" i="9"/>
  <c r="BG338" i="9"/>
  <c r="AT338" i="9"/>
  <c r="AG338" i="9"/>
  <c r="T338" i="9"/>
  <c r="BH337" i="9"/>
  <c r="BI337" i="9" s="1"/>
  <c r="BG337" i="9"/>
  <c r="AT337" i="9"/>
  <c r="AG337" i="9"/>
  <c r="T337" i="9"/>
  <c r="BI336" i="9"/>
  <c r="BH336" i="9"/>
  <c r="BG336" i="9"/>
  <c r="AT336" i="9"/>
  <c r="AG336" i="9"/>
  <c r="T336" i="9"/>
  <c r="BH335" i="9"/>
  <c r="BI335" i="9" s="1"/>
  <c r="BG335" i="9"/>
  <c r="AT335" i="9"/>
  <c r="AG335" i="9"/>
  <c r="T335" i="9"/>
  <c r="BI334" i="9"/>
  <c r="BH334" i="9"/>
  <c r="BG334" i="9"/>
  <c r="AT334" i="9"/>
  <c r="AG334" i="9"/>
  <c r="T334" i="9"/>
  <c r="BH333" i="9"/>
  <c r="BI333" i="9" s="1"/>
  <c r="BG333" i="9"/>
  <c r="AT333" i="9"/>
  <c r="AG333" i="9"/>
  <c r="T333" i="9"/>
  <c r="BI332" i="9"/>
  <c r="BH332" i="9"/>
  <c r="BG332" i="9"/>
  <c r="AT332" i="9"/>
  <c r="AG332" i="9"/>
  <c r="T332" i="9"/>
  <c r="BH331" i="9"/>
  <c r="BI331" i="9" s="1"/>
  <c r="BG331" i="9"/>
  <c r="AT331" i="9"/>
  <c r="AG331" i="9"/>
  <c r="T331" i="9"/>
  <c r="BI330" i="9"/>
  <c r="BH330" i="9"/>
  <c r="BG330" i="9"/>
  <c r="AT330" i="9"/>
  <c r="AG330" i="9"/>
  <c r="T330" i="9"/>
  <c r="BH329" i="9"/>
  <c r="BI329" i="9" s="1"/>
  <c r="BG329" i="9"/>
  <c r="AT329" i="9"/>
  <c r="AG329" i="9"/>
  <c r="T329" i="9"/>
  <c r="BI328" i="9"/>
  <c r="BH328" i="9"/>
  <c r="BG328" i="9"/>
  <c r="AT328" i="9"/>
  <c r="AG328" i="9"/>
  <c r="T328" i="9"/>
  <c r="BH327" i="9"/>
  <c r="BI327" i="9" s="1"/>
  <c r="BG327" i="9"/>
  <c r="AT327" i="9"/>
  <c r="AG327" i="9"/>
  <c r="T327" i="9"/>
  <c r="BI326" i="9"/>
  <c r="BH326" i="9"/>
  <c r="BG326" i="9"/>
  <c r="AT326" i="9"/>
  <c r="AG326" i="9"/>
  <c r="T326" i="9"/>
  <c r="BH325" i="9"/>
  <c r="BI325" i="9" s="1"/>
  <c r="BG325" i="9"/>
  <c r="AT325" i="9"/>
  <c r="AG325" i="9"/>
  <c r="T325" i="9"/>
  <c r="BI324" i="9"/>
  <c r="BH324" i="9"/>
  <c r="BG324" i="9"/>
  <c r="AT324" i="9"/>
  <c r="AG324" i="9"/>
  <c r="T324" i="9"/>
  <c r="BH323" i="9"/>
  <c r="BI323" i="9" s="1"/>
  <c r="BG323" i="9"/>
  <c r="AT323" i="9"/>
  <c r="AG323" i="9"/>
  <c r="T323" i="9"/>
  <c r="BI322" i="9"/>
  <c r="BH322" i="9"/>
  <c r="BG322" i="9"/>
  <c r="AT322" i="9"/>
  <c r="AG322" i="9"/>
  <c r="T322" i="9"/>
  <c r="BH321" i="9"/>
  <c r="BI321" i="9" s="1"/>
  <c r="BG321" i="9"/>
  <c r="AT321" i="9"/>
  <c r="AG321" i="9"/>
  <c r="T321" i="9"/>
  <c r="BI320" i="9"/>
  <c r="BH320" i="9"/>
  <c r="BG320" i="9"/>
  <c r="AT320" i="9"/>
  <c r="AG320" i="9"/>
  <c r="T320" i="9"/>
  <c r="BH319" i="9"/>
  <c r="BI319" i="9" s="1"/>
  <c r="BG319" i="9"/>
  <c r="AT319" i="9"/>
  <c r="AG319" i="9"/>
  <c r="T319" i="9"/>
  <c r="BI318" i="9"/>
  <c r="BH318" i="9"/>
  <c r="BG318" i="9"/>
  <c r="AT318" i="9"/>
  <c r="AG318" i="9"/>
  <c r="T318" i="9"/>
  <c r="BH317" i="9"/>
  <c r="BI317" i="9" s="1"/>
  <c r="BG317" i="9"/>
  <c r="AT317" i="9"/>
  <c r="AG317" i="9"/>
  <c r="T317" i="9"/>
  <c r="BI316" i="9"/>
  <c r="BH316" i="9"/>
  <c r="BG316" i="9"/>
  <c r="AT316" i="9"/>
  <c r="AG316" i="9"/>
  <c r="T316" i="9"/>
  <c r="BH315" i="9"/>
  <c r="BI315" i="9" s="1"/>
  <c r="BG315" i="9"/>
  <c r="AT315" i="9"/>
  <c r="AG315" i="9"/>
  <c r="T315" i="9"/>
  <c r="BI314" i="9"/>
  <c r="BH314" i="9"/>
  <c r="BG314" i="9"/>
  <c r="AT314" i="9"/>
  <c r="AG314" i="9"/>
  <c r="T314" i="9"/>
  <c r="BH313" i="9"/>
  <c r="BI313" i="9" s="1"/>
  <c r="BG313" i="9"/>
  <c r="AT313" i="9"/>
  <c r="AG313" i="9"/>
  <c r="T313" i="9"/>
  <c r="BI312" i="9"/>
  <c r="BH312" i="9"/>
  <c r="BG312" i="9"/>
  <c r="AT312" i="9"/>
  <c r="AG312" i="9"/>
  <c r="T312" i="9"/>
  <c r="BH311" i="9"/>
  <c r="BI311" i="9" s="1"/>
  <c r="BG311" i="9"/>
  <c r="AT311" i="9"/>
  <c r="AG311" i="9"/>
  <c r="T311" i="9"/>
  <c r="BI310" i="9"/>
  <c r="BH310" i="9"/>
  <c r="BG310" i="9"/>
  <c r="AT310" i="9"/>
  <c r="AG310" i="9"/>
  <c r="T310" i="9"/>
  <c r="BH309" i="9"/>
  <c r="BI309" i="9" s="1"/>
  <c r="BG309" i="9"/>
  <c r="AT309" i="9"/>
  <c r="AG309" i="9"/>
  <c r="T309" i="9"/>
  <c r="BI308" i="9"/>
  <c r="BH308" i="9"/>
  <c r="BG308" i="9"/>
  <c r="AT308" i="9"/>
  <c r="AG308" i="9"/>
  <c r="T308" i="9"/>
  <c r="BH307" i="9"/>
  <c r="BI307" i="9" s="1"/>
  <c r="BG307" i="9"/>
  <c r="AT307" i="9"/>
  <c r="AG307" i="9"/>
  <c r="T307" i="9"/>
  <c r="BI306" i="9"/>
  <c r="BH306" i="9"/>
  <c r="BG306" i="9"/>
  <c r="AT306" i="9"/>
  <c r="AG306" i="9"/>
  <c r="T306" i="9"/>
  <c r="BH305" i="9"/>
  <c r="BI305" i="9" s="1"/>
  <c r="BG305" i="9"/>
  <c r="AT305" i="9"/>
  <c r="AG305" i="9"/>
  <c r="T305" i="9"/>
  <c r="BI304" i="9"/>
  <c r="BH304" i="9"/>
  <c r="BG304" i="9"/>
  <c r="AT304" i="9"/>
  <c r="AG304" i="9"/>
  <c r="T304" i="9"/>
  <c r="BH303" i="9"/>
  <c r="BI303" i="9" s="1"/>
  <c r="BG303" i="9"/>
  <c r="AT303" i="9"/>
  <c r="AG303" i="9"/>
  <c r="T303" i="9"/>
  <c r="BI302" i="9"/>
  <c r="BH302" i="9"/>
  <c r="BG302" i="9"/>
  <c r="AT302" i="9"/>
  <c r="AG302" i="9"/>
  <c r="T302" i="9"/>
  <c r="BH301" i="9"/>
  <c r="BI301" i="9" s="1"/>
  <c r="BG301" i="9"/>
  <c r="AT301" i="9"/>
  <c r="AG301" i="9"/>
  <c r="T301" i="9"/>
  <c r="BI300" i="9"/>
  <c r="BH300" i="9"/>
  <c r="BG300" i="9"/>
  <c r="AT300" i="9"/>
  <c r="AG300" i="9"/>
  <c r="T300" i="9"/>
  <c r="BH299" i="9"/>
  <c r="BI299" i="9" s="1"/>
  <c r="BG299" i="9"/>
  <c r="AT299" i="9"/>
  <c r="AG299" i="9"/>
  <c r="T299" i="9"/>
  <c r="BI298" i="9"/>
  <c r="BH298" i="9"/>
  <c r="BG298" i="9"/>
  <c r="AT298" i="9"/>
  <c r="AG298" i="9"/>
  <c r="T298" i="9"/>
  <c r="BH297" i="9"/>
  <c r="BI297" i="9" s="1"/>
  <c r="BG297" i="9"/>
  <c r="AT297" i="9"/>
  <c r="AG297" i="9"/>
  <c r="T297" i="9"/>
  <c r="BI296" i="9"/>
  <c r="BH296" i="9"/>
  <c r="BG296" i="9"/>
  <c r="AT296" i="9"/>
  <c r="AG296" i="9"/>
  <c r="T296" i="9"/>
  <c r="BH295" i="9"/>
  <c r="BI295" i="9" s="1"/>
  <c r="BG295" i="9"/>
  <c r="AT295" i="9"/>
  <c r="AG295" i="9"/>
  <c r="T295" i="9"/>
  <c r="BI294" i="9"/>
  <c r="BH294" i="9"/>
  <c r="BG294" i="9"/>
  <c r="AT294" i="9"/>
  <c r="AG294" i="9"/>
  <c r="T294" i="9"/>
  <c r="BH293" i="9"/>
  <c r="BI293" i="9" s="1"/>
  <c r="BG293" i="9"/>
  <c r="AT293" i="9"/>
  <c r="AG293" i="9"/>
  <c r="T293" i="9"/>
  <c r="BI292" i="9"/>
  <c r="BH292" i="9"/>
  <c r="BG292" i="9"/>
  <c r="AT292" i="9"/>
  <c r="AG292" i="9"/>
  <c r="T292" i="9"/>
  <c r="BH291" i="9"/>
  <c r="BI291" i="9" s="1"/>
  <c r="BG291" i="9"/>
  <c r="AT291" i="9"/>
  <c r="AG291" i="9"/>
  <c r="T291" i="9"/>
  <c r="BI290" i="9"/>
  <c r="BH290" i="9"/>
  <c r="BG290" i="9"/>
  <c r="AT290" i="9"/>
  <c r="AG290" i="9"/>
  <c r="T290" i="9"/>
  <c r="BH289" i="9"/>
  <c r="BI289" i="9" s="1"/>
  <c r="BG289" i="9"/>
  <c r="AT289" i="9"/>
  <c r="AG289" i="9"/>
  <c r="T289" i="9"/>
  <c r="BI288" i="9"/>
  <c r="BH288" i="9"/>
  <c r="BG288" i="9"/>
  <c r="AT288" i="9"/>
  <c r="AG288" i="9"/>
  <c r="T288" i="9"/>
  <c r="BH287" i="9"/>
  <c r="BI287" i="9" s="1"/>
  <c r="BG287" i="9"/>
  <c r="AT287" i="9"/>
  <c r="AG287" i="9"/>
  <c r="T287" i="9"/>
  <c r="BI286" i="9"/>
  <c r="BH286" i="9"/>
  <c r="BG286" i="9"/>
  <c r="AT286" i="9"/>
  <c r="AG286" i="9"/>
  <c r="T286" i="9"/>
  <c r="BH285" i="9"/>
  <c r="BI285" i="9" s="1"/>
  <c r="BG285" i="9"/>
  <c r="AT285" i="9"/>
  <c r="AG285" i="9"/>
  <c r="T285" i="9"/>
  <c r="BI284" i="9"/>
  <c r="BH284" i="9"/>
  <c r="BG284" i="9"/>
  <c r="AT284" i="9"/>
  <c r="AG284" i="9"/>
  <c r="T284" i="9"/>
  <c r="BH283" i="9"/>
  <c r="BI283" i="9" s="1"/>
  <c r="BG283" i="9"/>
  <c r="AT283" i="9"/>
  <c r="AG283" i="9"/>
  <c r="T283" i="9"/>
  <c r="BI282" i="9"/>
  <c r="BH282" i="9"/>
  <c r="BG282" i="9"/>
  <c r="AT282" i="9"/>
  <c r="AG282" i="9"/>
  <c r="T282" i="9"/>
  <c r="BH281" i="9"/>
  <c r="BI281" i="9" s="1"/>
  <c r="BG281" i="9"/>
  <c r="AT281" i="9"/>
  <c r="AG281" i="9"/>
  <c r="T281" i="9"/>
  <c r="BI280" i="9"/>
  <c r="BH280" i="9"/>
  <c r="BG280" i="9"/>
  <c r="AT280" i="9"/>
  <c r="AG280" i="9"/>
  <c r="T280" i="9"/>
  <c r="BH279" i="9"/>
  <c r="BI279" i="9" s="1"/>
  <c r="BG279" i="9"/>
  <c r="AT279" i="9"/>
  <c r="AG279" i="9"/>
  <c r="T279" i="9"/>
  <c r="BI278" i="9"/>
  <c r="BH278" i="9"/>
  <c r="BG278" i="9"/>
  <c r="AT278" i="9"/>
  <c r="AG278" i="9"/>
  <c r="T278" i="9"/>
  <c r="BH277" i="9"/>
  <c r="BI277" i="9" s="1"/>
  <c r="BG277" i="9"/>
  <c r="AT277" i="9"/>
  <c r="AG277" i="9"/>
  <c r="T277" i="9"/>
  <c r="BI276" i="9"/>
  <c r="BH276" i="9"/>
  <c r="BG276" i="9"/>
  <c r="AT276" i="9"/>
  <c r="AG276" i="9"/>
  <c r="T276" i="9"/>
  <c r="BH275" i="9"/>
  <c r="BI275" i="9" s="1"/>
  <c r="BG275" i="9"/>
  <c r="AT275" i="9"/>
  <c r="AG275" i="9"/>
  <c r="T275" i="9"/>
  <c r="BI274" i="9"/>
  <c r="BH274" i="9"/>
  <c r="BG274" i="9"/>
  <c r="AT274" i="9"/>
  <c r="AG274" i="9"/>
  <c r="T274" i="9"/>
  <c r="BH273" i="9"/>
  <c r="BI273" i="9" s="1"/>
  <c r="BG273" i="9"/>
  <c r="AT273" i="9"/>
  <c r="AG273" i="9"/>
  <c r="T273" i="9"/>
  <c r="BI272" i="9"/>
  <c r="BH272" i="9"/>
  <c r="BG272" i="9"/>
  <c r="AT272" i="9"/>
  <c r="AG272" i="9"/>
  <c r="T272" i="9"/>
  <c r="BH271" i="9"/>
  <c r="BI271" i="9" s="1"/>
  <c r="BG271" i="9"/>
  <c r="AT271" i="9"/>
  <c r="AG271" i="9"/>
  <c r="T271" i="9"/>
  <c r="BI270" i="9"/>
  <c r="BH270" i="9"/>
  <c r="BG270" i="9"/>
  <c r="AT270" i="9"/>
  <c r="AG270" i="9"/>
  <c r="T270" i="9"/>
  <c r="BH269" i="9"/>
  <c r="BI269" i="9" s="1"/>
  <c r="BG269" i="9"/>
  <c r="AT269" i="9"/>
  <c r="AG269" i="9"/>
  <c r="T269" i="9"/>
  <c r="BI268" i="9"/>
  <c r="BH268" i="9"/>
  <c r="BG268" i="9"/>
  <c r="AT268" i="9"/>
  <c r="AG268" i="9"/>
  <c r="T268" i="9"/>
  <c r="BH267" i="9"/>
  <c r="BI267" i="9" s="1"/>
  <c r="BG267" i="9"/>
  <c r="AT267" i="9"/>
  <c r="AG267" i="9"/>
  <c r="T267" i="9"/>
  <c r="BI266" i="9"/>
  <c r="BH266" i="9"/>
  <c r="BG266" i="9"/>
  <c r="AT266" i="9"/>
  <c r="AG266" i="9"/>
  <c r="T266" i="9"/>
  <c r="BH265" i="9"/>
  <c r="BI265" i="9" s="1"/>
  <c r="BG265" i="9"/>
  <c r="AT265" i="9"/>
  <c r="AG265" i="9"/>
  <c r="T265" i="9"/>
  <c r="BI264" i="9"/>
  <c r="BH264" i="9"/>
  <c r="BG264" i="9"/>
  <c r="AT264" i="9"/>
  <c r="AG264" i="9"/>
  <c r="T264" i="9"/>
  <c r="BH263" i="9"/>
  <c r="BI263" i="9" s="1"/>
  <c r="BG263" i="9"/>
  <c r="AT263" i="9"/>
  <c r="AG263" i="9"/>
  <c r="T263" i="9"/>
  <c r="BI262" i="9"/>
  <c r="BH262" i="9"/>
  <c r="BG262" i="9"/>
  <c r="AT262" i="9"/>
  <c r="AG262" i="9"/>
  <c r="T262" i="9"/>
  <c r="BH261" i="9"/>
  <c r="BI261" i="9" s="1"/>
  <c r="BG261" i="9"/>
  <c r="AT261" i="9"/>
  <c r="AG261" i="9"/>
  <c r="T261" i="9"/>
  <c r="BI260" i="9"/>
  <c r="BH260" i="9"/>
  <c r="BG260" i="9"/>
  <c r="AT260" i="9"/>
  <c r="AG260" i="9"/>
  <c r="T260" i="9"/>
  <c r="BH259" i="9"/>
  <c r="BI259" i="9" s="1"/>
  <c r="BG259" i="9"/>
  <c r="AT259" i="9"/>
  <c r="AG259" i="9"/>
  <c r="T259" i="9"/>
  <c r="BI258" i="9"/>
  <c r="BH258" i="9"/>
  <c r="BG258" i="9"/>
  <c r="AT258" i="9"/>
  <c r="AG258" i="9"/>
  <c r="T258" i="9"/>
  <c r="BH257" i="9"/>
  <c r="BI257" i="9" s="1"/>
  <c r="BG257" i="9"/>
  <c r="AT257" i="9"/>
  <c r="AG257" i="9"/>
  <c r="T257" i="9"/>
  <c r="BI256" i="9"/>
  <c r="BH256" i="9"/>
  <c r="BG256" i="9"/>
  <c r="AT256" i="9"/>
  <c r="AG256" i="9"/>
  <c r="T256" i="9"/>
  <c r="BH255" i="9"/>
  <c r="BI255" i="9" s="1"/>
  <c r="BG255" i="9"/>
  <c r="AT255" i="9"/>
  <c r="AG255" i="9"/>
  <c r="T255" i="9"/>
  <c r="BI254" i="9"/>
  <c r="BH254" i="9"/>
  <c r="BG254" i="9"/>
  <c r="AT254" i="9"/>
  <c r="AG254" i="9"/>
  <c r="T254" i="9"/>
  <c r="BH253" i="9"/>
  <c r="BI253" i="9" s="1"/>
  <c r="BG253" i="9"/>
  <c r="AT253" i="9"/>
  <c r="AG253" i="9"/>
  <c r="T253" i="9"/>
  <c r="BI252" i="9"/>
  <c r="BH252" i="9"/>
  <c r="BG252" i="9"/>
  <c r="AT252" i="9"/>
  <c r="AG252" i="9"/>
  <c r="T252" i="9"/>
  <c r="BH251" i="9"/>
  <c r="BI251" i="9" s="1"/>
  <c r="BG251" i="9"/>
  <c r="AT251" i="9"/>
  <c r="AG251" i="9"/>
  <c r="T251" i="9"/>
  <c r="BI250" i="9"/>
  <c r="BH250" i="9"/>
  <c r="BG250" i="9"/>
  <c r="AT250" i="9"/>
  <c r="AG250" i="9"/>
  <c r="T250" i="9"/>
  <c r="BH249" i="9"/>
  <c r="BI249" i="9" s="1"/>
  <c r="BG249" i="9"/>
  <c r="AT249" i="9"/>
  <c r="AG249" i="9"/>
  <c r="T249" i="9"/>
  <c r="BI248" i="9"/>
  <c r="BH248" i="9"/>
  <c r="BG248" i="9"/>
  <c r="AT248" i="9"/>
  <c r="AG248" i="9"/>
  <c r="T248" i="9"/>
  <c r="BH247" i="9"/>
  <c r="BI247" i="9" s="1"/>
  <c r="BG247" i="9"/>
  <c r="AT247" i="9"/>
  <c r="AG247" i="9"/>
  <c r="T247" i="9"/>
  <c r="BI246" i="9"/>
  <c r="BH246" i="9"/>
  <c r="BG246" i="9"/>
  <c r="AT246" i="9"/>
  <c r="AG246" i="9"/>
  <c r="T246" i="9"/>
  <c r="BH245" i="9"/>
  <c r="BI245" i="9" s="1"/>
  <c r="BG245" i="9"/>
  <c r="AT245" i="9"/>
  <c r="AG245" i="9"/>
  <c r="T245" i="9"/>
  <c r="BI244" i="9"/>
  <c r="BH244" i="9"/>
  <c r="BG244" i="9"/>
  <c r="AT244" i="9"/>
  <c r="AG244" i="9"/>
  <c r="T244" i="9"/>
  <c r="BH243" i="9"/>
  <c r="BI243" i="9" s="1"/>
  <c r="BG243" i="9"/>
  <c r="AT243" i="9"/>
  <c r="AG243" i="9"/>
  <c r="T243" i="9"/>
  <c r="BI242" i="9"/>
  <c r="BH242" i="9"/>
  <c r="BG242" i="9"/>
  <c r="AT242" i="9"/>
  <c r="AG242" i="9"/>
  <c r="T242" i="9"/>
  <c r="BH241" i="9"/>
  <c r="BI241" i="9" s="1"/>
  <c r="BG241" i="9"/>
  <c r="AT241" i="9"/>
  <c r="AG241" i="9"/>
  <c r="T241" i="9"/>
  <c r="BI240" i="9"/>
  <c r="BH240" i="9"/>
  <c r="BG240" i="9"/>
  <c r="AT240" i="9"/>
  <c r="AG240" i="9"/>
  <c r="T240" i="9"/>
  <c r="BH239" i="9"/>
  <c r="BI239" i="9" s="1"/>
  <c r="BG239" i="9"/>
  <c r="AT239" i="9"/>
  <c r="AG239" i="9"/>
  <c r="T239" i="9"/>
  <c r="BI238" i="9"/>
  <c r="BH238" i="9"/>
  <c r="BG238" i="9"/>
  <c r="AT238" i="9"/>
  <c r="AG238" i="9"/>
  <c r="T238" i="9"/>
  <c r="BH237" i="9"/>
  <c r="BI237" i="9" s="1"/>
  <c r="BG237" i="9"/>
  <c r="AT237" i="9"/>
  <c r="AG237" i="9"/>
  <c r="T237" i="9"/>
  <c r="BI236" i="9"/>
  <c r="BH236" i="9"/>
  <c r="BG236" i="9"/>
  <c r="AT236" i="9"/>
  <c r="AG236" i="9"/>
  <c r="T236" i="9"/>
  <c r="BH235" i="9"/>
  <c r="BI235" i="9" s="1"/>
  <c r="BG235" i="9"/>
  <c r="AT235" i="9"/>
  <c r="AG235" i="9"/>
  <c r="T235" i="9"/>
  <c r="BI234" i="9"/>
  <c r="BH234" i="9"/>
  <c r="BG234" i="9"/>
  <c r="AT234" i="9"/>
  <c r="AG234" i="9"/>
  <c r="T234" i="9"/>
  <c r="BH233" i="9"/>
  <c r="BI233" i="9" s="1"/>
  <c r="BG233" i="9"/>
  <c r="AT233" i="9"/>
  <c r="AG233" i="9"/>
  <c r="T233" i="9"/>
  <c r="BI232" i="9"/>
  <c r="BH232" i="9"/>
  <c r="BG232" i="9"/>
  <c r="AT232" i="9"/>
  <c r="AG232" i="9"/>
  <c r="T232" i="9"/>
  <c r="BH231" i="9"/>
  <c r="BI231" i="9" s="1"/>
  <c r="BG231" i="9"/>
  <c r="AT231" i="9"/>
  <c r="AG231" i="9"/>
  <c r="T231" i="9"/>
  <c r="BI230" i="9"/>
  <c r="BH230" i="9"/>
  <c r="BG230" i="9"/>
  <c r="AT230" i="9"/>
  <c r="AG230" i="9"/>
  <c r="T230" i="9"/>
  <c r="BH229" i="9"/>
  <c r="BI229" i="9" s="1"/>
  <c r="BG229" i="9"/>
  <c r="AT229" i="9"/>
  <c r="AG229" i="9"/>
  <c r="T229" i="9"/>
  <c r="BI228" i="9"/>
  <c r="BH228" i="9"/>
  <c r="BG228" i="9"/>
  <c r="AT228" i="9"/>
  <c r="AG228" i="9"/>
  <c r="T228" i="9"/>
  <c r="BH227" i="9"/>
  <c r="BI227" i="9" s="1"/>
  <c r="BG227" i="9"/>
  <c r="AT227" i="9"/>
  <c r="AG227" i="9"/>
  <c r="T227" i="9"/>
  <c r="BI226" i="9"/>
  <c r="BH226" i="9"/>
  <c r="BG226" i="9"/>
  <c r="AT226" i="9"/>
  <c r="AG226" i="9"/>
  <c r="T226" i="9"/>
  <c r="BH225" i="9"/>
  <c r="BI225" i="9" s="1"/>
  <c r="BG225" i="9"/>
  <c r="AT225" i="9"/>
  <c r="AG225" i="9"/>
  <c r="T225" i="9"/>
  <c r="BI224" i="9"/>
  <c r="BH224" i="9"/>
  <c r="BG224" i="9"/>
  <c r="AT224" i="9"/>
  <c r="AG224" i="9"/>
  <c r="T224" i="9"/>
  <c r="BH223" i="9"/>
  <c r="BI223" i="9" s="1"/>
  <c r="BG223" i="9"/>
  <c r="AT223" i="9"/>
  <c r="AG223" i="9"/>
  <c r="T223" i="9"/>
  <c r="BI222" i="9"/>
  <c r="BH222" i="9"/>
  <c r="BG222" i="9"/>
  <c r="AT222" i="9"/>
  <c r="AG222" i="9"/>
  <c r="T222" i="9"/>
  <c r="BH221" i="9"/>
  <c r="BI221" i="9" s="1"/>
  <c r="BG221" i="9"/>
  <c r="AT221" i="9"/>
  <c r="AG221" i="9"/>
  <c r="T221" i="9"/>
  <c r="BI220" i="9"/>
  <c r="BH220" i="9"/>
  <c r="BG220" i="9"/>
  <c r="AT220" i="9"/>
  <c r="AG220" i="9"/>
  <c r="T220" i="9"/>
  <c r="BH219" i="9"/>
  <c r="BI219" i="9" s="1"/>
  <c r="BG219" i="9"/>
  <c r="AT219" i="9"/>
  <c r="AG219" i="9"/>
  <c r="T219" i="9"/>
  <c r="BI218" i="9"/>
  <c r="BH218" i="9"/>
  <c r="BG218" i="9"/>
  <c r="AT218" i="9"/>
  <c r="AG218" i="9"/>
  <c r="T218" i="9"/>
  <c r="BH217" i="9"/>
  <c r="BI217" i="9" s="1"/>
  <c r="BG217" i="9"/>
  <c r="AT217" i="9"/>
  <c r="AG217" i="9"/>
  <c r="T217" i="9"/>
  <c r="BI216" i="9"/>
  <c r="BH216" i="9"/>
  <c r="BG216" i="9"/>
  <c r="AT216" i="9"/>
  <c r="AG216" i="9"/>
  <c r="T216" i="9"/>
  <c r="BH215" i="9"/>
  <c r="BI215" i="9" s="1"/>
  <c r="BG215" i="9"/>
  <c r="AT215" i="9"/>
  <c r="AG215" i="9"/>
  <c r="T215" i="9"/>
  <c r="BI214" i="9"/>
  <c r="BH214" i="9"/>
  <c r="BG214" i="9"/>
  <c r="AT214" i="9"/>
  <c r="AG214" i="9"/>
  <c r="T214" i="9"/>
  <c r="BH213" i="9"/>
  <c r="BI213" i="9" s="1"/>
  <c r="BG213" i="9"/>
  <c r="AT213" i="9"/>
  <c r="AG213" i="9"/>
  <c r="T213" i="9"/>
  <c r="BI212" i="9"/>
  <c r="BH212" i="9"/>
  <c r="BG212" i="9"/>
  <c r="AT212" i="9"/>
  <c r="AG212" i="9"/>
  <c r="T212" i="9"/>
  <c r="BH211" i="9"/>
  <c r="BI211" i="9" s="1"/>
  <c r="BG211" i="9"/>
  <c r="AT211" i="9"/>
  <c r="AG211" i="9"/>
  <c r="T211" i="9"/>
  <c r="BI210" i="9"/>
  <c r="BH210" i="9"/>
  <c r="BG210" i="9"/>
  <c r="AT210" i="9"/>
  <c r="AG210" i="9"/>
  <c r="T210" i="9"/>
  <c r="BH209" i="9"/>
  <c r="BI209" i="9" s="1"/>
  <c r="BG209" i="9"/>
  <c r="AT209" i="9"/>
  <c r="AG209" i="9"/>
  <c r="T209" i="9"/>
  <c r="BI208" i="9"/>
  <c r="BH208" i="9"/>
  <c r="BG208" i="9"/>
  <c r="AT208" i="9"/>
  <c r="AG208" i="9"/>
  <c r="T208" i="9"/>
  <c r="BH207" i="9"/>
  <c r="BI207" i="9" s="1"/>
  <c r="BG207" i="9"/>
  <c r="AT207" i="9"/>
  <c r="AG207" i="9"/>
  <c r="T207" i="9"/>
  <c r="BI206" i="9"/>
  <c r="BH206" i="9"/>
  <c r="BG206" i="9"/>
  <c r="AT206" i="9"/>
  <c r="AG206" i="9"/>
  <c r="T206" i="9"/>
  <c r="BH205" i="9"/>
  <c r="BI205" i="9" s="1"/>
  <c r="BG205" i="9"/>
  <c r="AT205" i="9"/>
  <c r="AG205" i="9"/>
  <c r="T205" i="9"/>
  <c r="BI204" i="9"/>
  <c r="BH204" i="9"/>
  <c r="BG204" i="9"/>
  <c r="AT204" i="9"/>
  <c r="AG204" i="9"/>
  <c r="T204" i="9"/>
  <c r="BH203" i="9"/>
  <c r="BI203" i="9" s="1"/>
  <c r="BG203" i="9"/>
  <c r="AT203" i="9"/>
  <c r="AG203" i="9"/>
  <c r="T203" i="9"/>
  <c r="BI202" i="9"/>
  <c r="BH202" i="9"/>
  <c r="BG202" i="9"/>
  <c r="AT202" i="9"/>
  <c r="AG202" i="9"/>
  <c r="T202" i="9"/>
  <c r="BH201" i="9"/>
  <c r="BI201" i="9" s="1"/>
  <c r="BG201" i="9"/>
  <c r="AT201" i="9"/>
  <c r="AG201" i="9"/>
  <c r="T201" i="9"/>
  <c r="BI200" i="9"/>
  <c r="BH200" i="9"/>
  <c r="BG200" i="9"/>
  <c r="AT200" i="9"/>
  <c r="AG200" i="9"/>
  <c r="T200" i="9"/>
  <c r="BH199" i="9"/>
  <c r="BI199" i="9" s="1"/>
  <c r="BG199" i="9"/>
  <c r="AT199" i="9"/>
  <c r="AG199" i="9"/>
  <c r="T199" i="9"/>
  <c r="BI198" i="9"/>
  <c r="BH198" i="9"/>
  <c r="BG198" i="9"/>
  <c r="AT198" i="9"/>
  <c r="AG198" i="9"/>
  <c r="T198" i="9"/>
  <c r="BH197" i="9"/>
  <c r="BI197" i="9" s="1"/>
  <c r="BG197" i="9"/>
  <c r="AT197" i="9"/>
  <c r="AG197" i="9"/>
  <c r="T197" i="9"/>
  <c r="BI196" i="9"/>
  <c r="BH196" i="9"/>
  <c r="BG196" i="9"/>
  <c r="AT196" i="9"/>
  <c r="AG196" i="9"/>
  <c r="T196" i="9"/>
  <c r="BH195" i="9"/>
  <c r="BI195" i="9" s="1"/>
  <c r="BG195" i="9"/>
  <c r="AT195" i="9"/>
  <c r="AG195" i="9"/>
  <c r="T195" i="9"/>
  <c r="BI194" i="9"/>
  <c r="BH194" i="9"/>
  <c r="BG194" i="9"/>
  <c r="AT194" i="9"/>
  <c r="AG194" i="9"/>
  <c r="T194" i="9"/>
  <c r="BH193" i="9"/>
  <c r="BI193" i="9" s="1"/>
  <c r="BG193" i="9"/>
  <c r="AT193" i="9"/>
  <c r="AG193" i="9"/>
  <c r="T193" i="9"/>
  <c r="BI192" i="9"/>
  <c r="BH192" i="9"/>
  <c r="BG192" i="9"/>
  <c r="AT192" i="9"/>
  <c r="AG192" i="9"/>
  <c r="T192" i="9"/>
  <c r="BH191" i="9"/>
  <c r="BI191" i="9" s="1"/>
  <c r="BG191" i="9"/>
  <c r="AT191" i="9"/>
  <c r="AG191" i="9"/>
  <c r="T191" i="9"/>
  <c r="BI190" i="9"/>
  <c r="BH190" i="9"/>
  <c r="BG190" i="9"/>
  <c r="AT190" i="9"/>
  <c r="AG190" i="9"/>
  <c r="T190" i="9"/>
  <c r="BH189" i="9"/>
  <c r="BI189" i="9" s="1"/>
  <c r="BG189" i="9"/>
  <c r="AT189" i="9"/>
  <c r="AG189" i="9"/>
  <c r="T189" i="9"/>
  <c r="BI188" i="9"/>
  <c r="BH188" i="9"/>
  <c r="BG188" i="9"/>
  <c r="AT188" i="9"/>
  <c r="AG188" i="9"/>
  <c r="T188" i="9"/>
  <c r="BH187" i="9"/>
  <c r="BI187" i="9" s="1"/>
  <c r="BG187" i="9"/>
  <c r="AT187" i="9"/>
  <c r="AG187" i="9"/>
  <c r="T187" i="9"/>
  <c r="BI186" i="9"/>
  <c r="BH186" i="9"/>
  <c r="BG186" i="9"/>
  <c r="AT186" i="9"/>
  <c r="AG186" i="9"/>
  <c r="T186" i="9"/>
  <c r="BH185" i="9"/>
  <c r="BI185" i="9" s="1"/>
  <c r="BG185" i="9"/>
  <c r="AT185" i="9"/>
  <c r="AG185" i="9"/>
  <c r="T185" i="9"/>
  <c r="BI184" i="9"/>
  <c r="BH184" i="9"/>
  <c r="BG184" i="9"/>
  <c r="AT184" i="9"/>
  <c r="AG184" i="9"/>
  <c r="T184" i="9"/>
  <c r="BH183" i="9"/>
  <c r="BI183" i="9" s="1"/>
  <c r="BG183" i="9"/>
  <c r="AT183" i="9"/>
  <c r="AG183" i="9"/>
  <c r="T183" i="9"/>
  <c r="BI182" i="9"/>
  <c r="BH182" i="9"/>
  <c r="BG182" i="9"/>
  <c r="AT182" i="9"/>
  <c r="AG182" i="9"/>
  <c r="T182" i="9"/>
  <c r="BH181" i="9"/>
  <c r="BI181" i="9" s="1"/>
  <c r="BG181" i="9"/>
  <c r="AT181" i="9"/>
  <c r="AG181" i="9"/>
  <c r="T181" i="9"/>
  <c r="BI180" i="9"/>
  <c r="BH180" i="9"/>
  <c r="BG180" i="9"/>
  <c r="AT180" i="9"/>
  <c r="AG180" i="9"/>
  <c r="T180" i="9"/>
  <c r="BH179" i="9"/>
  <c r="BI179" i="9" s="1"/>
  <c r="BG179" i="9"/>
  <c r="AT179" i="9"/>
  <c r="AG179" i="9"/>
  <c r="T179" i="9"/>
  <c r="BI178" i="9"/>
  <c r="BH178" i="9"/>
  <c r="BG178" i="9"/>
  <c r="AT178" i="9"/>
  <c r="AG178" i="9"/>
  <c r="T178" i="9"/>
  <c r="BH177" i="9"/>
  <c r="BI177" i="9" s="1"/>
  <c r="BG177" i="9"/>
  <c r="AT177" i="9"/>
  <c r="AG177" i="9"/>
  <c r="T177" i="9"/>
  <c r="BI176" i="9"/>
  <c r="BH176" i="9"/>
  <c r="BG176" i="9"/>
  <c r="AT176" i="9"/>
  <c r="AG176" i="9"/>
  <c r="T176" i="9"/>
  <c r="BH175" i="9"/>
  <c r="BI175" i="9" s="1"/>
  <c r="BG175" i="9"/>
  <c r="AT175" i="9"/>
  <c r="AG175" i="9"/>
  <c r="T175" i="9"/>
  <c r="BI174" i="9"/>
  <c r="BH174" i="9"/>
  <c r="BG174" i="9"/>
  <c r="AT174" i="9"/>
  <c r="AG174" i="9"/>
  <c r="T174" i="9"/>
  <c r="BH173" i="9"/>
  <c r="BI173" i="9" s="1"/>
  <c r="BG173" i="9"/>
  <c r="AT173" i="9"/>
  <c r="AG173" i="9"/>
  <c r="T173" i="9"/>
  <c r="BI172" i="9"/>
  <c r="BH172" i="9"/>
  <c r="BG172" i="9"/>
  <c r="AT172" i="9"/>
  <c r="AG172" i="9"/>
  <c r="T172" i="9"/>
  <c r="BH171" i="9"/>
  <c r="BI171" i="9" s="1"/>
  <c r="BG171" i="9"/>
  <c r="AT171" i="9"/>
  <c r="AG171" i="9"/>
  <c r="T171" i="9"/>
  <c r="BI170" i="9"/>
  <c r="BH170" i="9"/>
  <c r="BG170" i="9"/>
  <c r="AT170" i="9"/>
  <c r="AG170" i="9"/>
  <c r="T170" i="9"/>
  <c r="BH169" i="9"/>
  <c r="BI169" i="9" s="1"/>
  <c r="BG169" i="9"/>
  <c r="AT169" i="9"/>
  <c r="AG169" i="9"/>
  <c r="T169" i="9"/>
  <c r="BI168" i="9"/>
  <c r="BH168" i="9"/>
  <c r="BG168" i="9"/>
  <c r="AT168" i="9"/>
  <c r="AG168" i="9"/>
  <c r="T168" i="9"/>
  <c r="BH167" i="9"/>
  <c r="BI167" i="9" s="1"/>
  <c r="BG167" i="9"/>
  <c r="AT167" i="9"/>
  <c r="AG167" i="9"/>
  <c r="T167" i="9"/>
  <c r="BI166" i="9"/>
  <c r="BH166" i="9"/>
  <c r="BG166" i="9"/>
  <c r="AT166" i="9"/>
  <c r="AG166" i="9"/>
  <c r="T166" i="9"/>
  <c r="BH165" i="9"/>
  <c r="BI165" i="9" s="1"/>
  <c r="BG165" i="9"/>
  <c r="AT165" i="9"/>
  <c r="AG165" i="9"/>
  <c r="T165" i="9"/>
  <c r="BI164" i="9"/>
  <c r="BH164" i="9"/>
  <c r="BG164" i="9"/>
  <c r="AT164" i="9"/>
  <c r="AG164" i="9"/>
  <c r="T164" i="9"/>
  <c r="BH163" i="9"/>
  <c r="BI163" i="9" s="1"/>
  <c r="BG163" i="9"/>
  <c r="AT163" i="9"/>
  <c r="AG163" i="9"/>
  <c r="T163" i="9"/>
  <c r="BI162" i="9"/>
  <c r="BH162" i="9"/>
  <c r="BG162" i="9"/>
  <c r="AT162" i="9"/>
  <c r="AG162" i="9"/>
  <c r="T162" i="9"/>
  <c r="BH161" i="9"/>
  <c r="BI161" i="9" s="1"/>
  <c r="BG161" i="9"/>
  <c r="AT161" i="9"/>
  <c r="AG161" i="9"/>
  <c r="T161" i="9"/>
  <c r="BI160" i="9"/>
  <c r="BH160" i="9"/>
  <c r="BG160" i="9"/>
  <c r="AT160" i="9"/>
  <c r="AG160" i="9"/>
  <c r="T160" i="9"/>
  <c r="BH159" i="9"/>
  <c r="BI159" i="9" s="1"/>
  <c r="BG159" i="9"/>
  <c r="AT159" i="9"/>
  <c r="AG159" i="9"/>
  <c r="T159" i="9"/>
  <c r="BI158" i="9"/>
  <c r="BH158" i="9"/>
  <c r="BG158" i="9"/>
  <c r="AT158" i="9"/>
  <c r="AG158" i="9"/>
  <c r="T158" i="9"/>
  <c r="BH157" i="9"/>
  <c r="BI157" i="9" s="1"/>
  <c r="BG157" i="9"/>
  <c r="AT157" i="9"/>
  <c r="AG157" i="9"/>
  <c r="T157" i="9"/>
  <c r="BI156" i="9"/>
  <c r="BH156" i="9"/>
  <c r="BG156" i="9"/>
  <c r="AT156" i="9"/>
  <c r="AG156" i="9"/>
  <c r="T156" i="9"/>
  <c r="BH155" i="9"/>
  <c r="BI155" i="9" s="1"/>
  <c r="BG155" i="9"/>
  <c r="AT155" i="9"/>
  <c r="AG155" i="9"/>
  <c r="T155" i="9"/>
  <c r="BI154" i="9"/>
  <c r="BH154" i="9"/>
  <c r="BG154" i="9"/>
  <c r="AT154" i="9"/>
  <c r="AG154" i="9"/>
  <c r="T154" i="9"/>
  <c r="BH153" i="9"/>
  <c r="BI153" i="9" s="1"/>
  <c r="BG153" i="9"/>
  <c r="AT153" i="9"/>
  <c r="AG153" i="9"/>
  <c r="T153" i="9"/>
  <c r="BI152" i="9"/>
  <c r="BH152" i="9"/>
  <c r="BG152" i="9"/>
  <c r="AT152" i="9"/>
  <c r="AG152" i="9"/>
  <c r="T152" i="9"/>
  <c r="BH151" i="9"/>
  <c r="BI151" i="9" s="1"/>
  <c r="BG151" i="9"/>
  <c r="AT151" i="9"/>
  <c r="AG151" i="9"/>
  <c r="T151" i="9"/>
  <c r="BI150" i="9"/>
  <c r="BH150" i="9"/>
  <c r="BG150" i="9"/>
  <c r="AT150" i="9"/>
  <c r="AG150" i="9"/>
  <c r="T150" i="9"/>
  <c r="BH149" i="9"/>
  <c r="BI149" i="9" s="1"/>
  <c r="BG149" i="9"/>
  <c r="AT149" i="9"/>
  <c r="AG149" i="9"/>
  <c r="T149" i="9"/>
  <c r="BI148" i="9"/>
  <c r="BH148" i="9"/>
  <c r="BG148" i="9"/>
  <c r="AT148" i="9"/>
  <c r="AG148" i="9"/>
  <c r="T148" i="9"/>
  <c r="BH147" i="9"/>
  <c r="BI147" i="9" s="1"/>
  <c r="BG147" i="9"/>
  <c r="AT147" i="9"/>
  <c r="AG147" i="9"/>
  <c r="T147" i="9"/>
  <c r="BI146" i="9"/>
  <c r="BH146" i="9"/>
  <c r="BG146" i="9"/>
  <c r="AT146" i="9"/>
  <c r="AG146" i="9"/>
  <c r="T146" i="9"/>
  <c r="BH145" i="9"/>
  <c r="BI145" i="9" s="1"/>
  <c r="BG145" i="9"/>
  <c r="AT145" i="9"/>
  <c r="AG145" i="9"/>
  <c r="T145" i="9"/>
  <c r="BI144" i="9"/>
  <c r="BH144" i="9"/>
  <c r="BG144" i="9"/>
  <c r="AT144" i="9"/>
  <c r="AG144" i="9"/>
  <c r="T144" i="9"/>
  <c r="BH143" i="9"/>
  <c r="BI143" i="9" s="1"/>
  <c r="BG143" i="9"/>
  <c r="AT143" i="9"/>
  <c r="AG143" i="9"/>
  <c r="T143" i="9"/>
  <c r="BI142" i="9"/>
  <c r="BH142" i="9"/>
  <c r="BG142" i="9"/>
  <c r="AT142" i="9"/>
  <c r="AG142" i="9"/>
  <c r="T142" i="9"/>
  <c r="BH141" i="9"/>
  <c r="BI141" i="9" s="1"/>
  <c r="BG141" i="9"/>
  <c r="AT141" i="9"/>
  <c r="AG141" i="9"/>
  <c r="T141" i="9"/>
  <c r="BI140" i="9"/>
  <c r="BH140" i="9"/>
  <c r="BG140" i="9"/>
  <c r="AT140" i="9"/>
  <c r="AG140" i="9"/>
  <c r="T140" i="9"/>
  <c r="BH139" i="9"/>
  <c r="BI139" i="9" s="1"/>
  <c r="BG139" i="9"/>
  <c r="AT139" i="9"/>
  <c r="AG139" i="9"/>
  <c r="T139" i="9"/>
  <c r="BI138" i="9"/>
  <c r="BH138" i="9"/>
  <c r="BG138" i="9"/>
  <c r="AT138" i="9"/>
  <c r="AG138" i="9"/>
  <c r="T138" i="9"/>
  <c r="BH137" i="9"/>
  <c r="BI137" i="9" s="1"/>
  <c r="BG137" i="9"/>
  <c r="AT137" i="9"/>
  <c r="AG137" i="9"/>
  <c r="T137" i="9"/>
  <c r="BI136" i="9"/>
  <c r="BH136" i="9"/>
  <c r="BG136" i="9"/>
  <c r="AT136" i="9"/>
  <c r="AG136" i="9"/>
  <c r="T136" i="9"/>
  <c r="BH135" i="9"/>
  <c r="BI135" i="9" s="1"/>
  <c r="BG135" i="9"/>
  <c r="AT135" i="9"/>
  <c r="AG135" i="9"/>
  <c r="T135" i="9"/>
  <c r="BI134" i="9"/>
  <c r="BH134" i="9"/>
  <c r="BG134" i="9"/>
  <c r="AT134" i="9"/>
  <c r="AG134" i="9"/>
  <c r="T134" i="9"/>
  <c r="BH133" i="9"/>
  <c r="BI133" i="9" s="1"/>
  <c r="BG133" i="9"/>
  <c r="AT133" i="9"/>
  <c r="AG133" i="9"/>
  <c r="T133" i="9"/>
  <c r="BI132" i="9"/>
  <c r="BH132" i="9"/>
  <c r="BG132" i="9"/>
  <c r="AT132" i="9"/>
  <c r="AG132" i="9"/>
  <c r="T132" i="9"/>
  <c r="BH131" i="9"/>
  <c r="BI131" i="9" s="1"/>
  <c r="BG131" i="9"/>
  <c r="AT131" i="9"/>
  <c r="AG131" i="9"/>
  <c r="T131" i="9"/>
  <c r="BI130" i="9"/>
  <c r="BH130" i="9"/>
  <c r="BG130" i="9"/>
  <c r="AT130" i="9"/>
  <c r="AG130" i="9"/>
  <c r="T130" i="9"/>
  <c r="BH129" i="9"/>
  <c r="BI129" i="9" s="1"/>
  <c r="BG129" i="9"/>
  <c r="AT129" i="9"/>
  <c r="AG129" i="9"/>
  <c r="T129" i="9"/>
  <c r="BI128" i="9"/>
  <c r="BH128" i="9"/>
  <c r="BG128" i="9"/>
  <c r="AT128" i="9"/>
  <c r="AG128" i="9"/>
  <c r="T128" i="9"/>
  <c r="BH127" i="9"/>
  <c r="BI127" i="9" s="1"/>
  <c r="BG127" i="9"/>
  <c r="AT127" i="9"/>
  <c r="AG127" i="9"/>
  <c r="T127" i="9"/>
  <c r="BI126" i="9"/>
  <c r="BH126" i="9"/>
  <c r="BG126" i="9"/>
  <c r="AT126" i="9"/>
  <c r="AG126" i="9"/>
  <c r="T126" i="9"/>
  <c r="BH125" i="9"/>
  <c r="BI125" i="9" s="1"/>
  <c r="BG125" i="9"/>
  <c r="AT125" i="9"/>
  <c r="AG125" i="9"/>
  <c r="T125" i="9"/>
  <c r="BI124" i="9"/>
  <c r="BH124" i="9"/>
  <c r="BG124" i="9"/>
  <c r="AT124" i="9"/>
  <c r="AG124" i="9"/>
  <c r="T124" i="9"/>
  <c r="BH123" i="9"/>
  <c r="BI123" i="9" s="1"/>
  <c r="BG123" i="9"/>
  <c r="AT123" i="9"/>
  <c r="AG123" i="9"/>
  <c r="T123" i="9"/>
  <c r="BI122" i="9"/>
  <c r="BH122" i="9"/>
  <c r="BG122" i="9"/>
  <c r="AT122" i="9"/>
  <c r="AG122" i="9"/>
  <c r="T122" i="9"/>
  <c r="BH121" i="9"/>
  <c r="BI121" i="9" s="1"/>
  <c r="BG121" i="9"/>
  <c r="AT121" i="9"/>
  <c r="AG121" i="9"/>
  <c r="T121" i="9"/>
  <c r="BI120" i="9"/>
  <c r="BH120" i="9"/>
  <c r="BG120" i="9"/>
  <c r="AT120" i="9"/>
  <c r="AG120" i="9"/>
  <c r="T120" i="9"/>
  <c r="BH119" i="9"/>
  <c r="BI119" i="9" s="1"/>
  <c r="BG119" i="9"/>
  <c r="AT119" i="9"/>
  <c r="AG119" i="9"/>
  <c r="T119" i="9"/>
  <c r="BI118" i="9"/>
  <c r="BH118" i="9"/>
  <c r="BG118" i="9"/>
  <c r="AT118" i="9"/>
  <c r="AG118" i="9"/>
  <c r="T118" i="9"/>
  <c r="BH117" i="9"/>
  <c r="BI117" i="9" s="1"/>
  <c r="BG117" i="9"/>
  <c r="AT117" i="9"/>
  <c r="AG117" i="9"/>
  <c r="T117" i="9"/>
  <c r="BI116" i="9"/>
  <c r="BH116" i="9"/>
  <c r="BG116" i="9"/>
  <c r="AT116" i="9"/>
  <c r="AG116" i="9"/>
  <c r="T116" i="9"/>
  <c r="BH115" i="9"/>
  <c r="BI115" i="9" s="1"/>
  <c r="BG115" i="9"/>
  <c r="AT115" i="9"/>
  <c r="AG115" i="9"/>
  <c r="T115" i="9"/>
  <c r="BI114" i="9"/>
  <c r="BH114" i="9"/>
  <c r="BG114" i="9"/>
  <c r="AT114" i="9"/>
  <c r="AG114" i="9"/>
  <c r="T114" i="9"/>
  <c r="BH113" i="9"/>
  <c r="BI113" i="9" s="1"/>
  <c r="BG113" i="9"/>
  <c r="AT113" i="9"/>
  <c r="AG113" i="9"/>
  <c r="T113" i="9"/>
  <c r="BI112" i="9"/>
  <c r="BH112" i="9"/>
  <c r="BG112" i="9"/>
  <c r="AT112" i="9"/>
  <c r="AG112" i="9"/>
  <c r="T112" i="9"/>
  <c r="BH111" i="9"/>
  <c r="BI111" i="9" s="1"/>
  <c r="BG111" i="9"/>
  <c r="AT111" i="9"/>
  <c r="AG111" i="9"/>
  <c r="T111" i="9"/>
  <c r="BI110" i="9"/>
  <c r="BH110" i="9"/>
  <c r="BG110" i="9"/>
  <c r="AT110" i="9"/>
  <c r="AG110" i="9"/>
  <c r="T110" i="9"/>
  <c r="BH109" i="9"/>
  <c r="BI109" i="9" s="1"/>
  <c r="BG109" i="9"/>
  <c r="AT109" i="9"/>
  <c r="AG109" i="9"/>
  <c r="T109" i="9"/>
  <c r="BI108" i="9"/>
  <c r="BH108" i="9"/>
  <c r="BG108" i="9"/>
  <c r="AT108" i="9"/>
  <c r="AG108" i="9"/>
  <c r="T108" i="9"/>
  <c r="BH107" i="9"/>
  <c r="BI107" i="9" s="1"/>
  <c r="BG107" i="9"/>
  <c r="AT107" i="9"/>
  <c r="AG107" i="9"/>
  <c r="T107" i="9"/>
  <c r="BI106" i="9"/>
  <c r="BH106" i="9"/>
  <c r="BG106" i="9"/>
  <c r="AT106" i="9"/>
  <c r="AG106" i="9"/>
  <c r="T106" i="9"/>
  <c r="BH105" i="9"/>
  <c r="BI105" i="9" s="1"/>
  <c r="BG105" i="9"/>
  <c r="AT105" i="9"/>
  <c r="AG105" i="9"/>
  <c r="T105" i="9"/>
  <c r="BI104" i="9"/>
  <c r="BH104" i="9"/>
  <c r="BG104" i="9"/>
  <c r="AT104" i="9"/>
  <c r="AG104" i="9"/>
  <c r="T104" i="9"/>
  <c r="BH103" i="9"/>
  <c r="BI103" i="9" s="1"/>
  <c r="BG103" i="9"/>
  <c r="AT103" i="9"/>
  <c r="AG103" i="9"/>
  <c r="T103" i="9"/>
  <c r="BI102" i="9"/>
  <c r="BH102" i="9"/>
  <c r="BG102" i="9"/>
  <c r="AT102" i="9"/>
  <c r="AG102" i="9"/>
  <c r="T102" i="9"/>
  <c r="BH101" i="9"/>
  <c r="BI101" i="9" s="1"/>
  <c r="BG101" i="9"/>
  <c r="AT101" i="9"/>
  <c r="AG101" i="9"/>
  <c r="T101" i="9"/>
  <c r="BI100" i="9"/>
  <c r="BH100" i="9"/>
  <c r="BG100" i="9"/>
  <c r="AT100" i="9"/>
  <c r="AG100" i="9"/>
  <c r="T100" i="9"/>
  <c r="BH99" i="9"/>
  <c r="BI99" i="9" s="1"/>
  <c r="BG99" i="9"/>
  <c r="AT99" i="9"/>
  <c r="AG99" i="9"/>
  <c r="T99" i="9"/>
  <c r="BI98" i="9"/>
  <c r="BH98" i="9"/>
  <c r="BG98" i="9"/>
  <c r="AT98" i="9"/>
  <c r="AG98" i="9"/>
  <c r="T98" i="9"/>
  <c r="BH97" i="9"/>
  <c r="BI97" i="9" s="1"/>
  <c r="BG97" i="9"/>
  <c r="AT97" i="9"/>
  <c r="AG97" i="9"/>
  <c r="T97" i="9"/>
  <c r="BI96" i="9"/>
  <c r="BH96" i="9"/>
  <c r="BG96" i="9"/>
  <c r="AT96" i="9"/>
  <c r="AG96" i="9"/>
  <c r="T96" i="9"/>
  <c r="BH95" i="9"/>
  <c r="BI95" i="9" s="1"/>
  <c r="BG95" i="9"/>
  <c r="AT95" i="9"/>
  <c r="AG95" i="9"/>
  <c r="T95" i="9"/>
  <c r="BI94" i="9"/>
  <c r="BH94" i="9"/>
  <c r="BG94" i="9"/>
  <c r="AT94" i="9"/>
  <c r="AG94" i="9"/>
  <c r="T94" i="9"/>
  <c r="BH93" i="9"/>
  <c r="BI93" i="9" s="1"/>
  <c r="BG93" i="9"/>
  <c r="AT93" i="9"/>
  <c r="AG93" i="9"/>
  <c r="T93" i="9"/>
  <c r="BI92" i="9"/>
  <c r="BH92" i="9"/>
  <c r="BG92" i="9"/>
  <c r="AT92" i="9"/>
  <c r="AG92" i="9"/>
  <c r="T92" i="9"/>
  <c r="BH91" i="9"/>
  <c r="BI91" i="9" s="1"/>
  <c r="BG91" i="9"/>
  <c r="AT91" i="9"/>
  <c r="AG91" i="9"/>
  <c r="T91" i="9"/>
  <c r="BI90" i="9"/>
  <c r="BH90" i="9"/>
  <c r="BG90" i="9"/>
  <c r="AT90" i="9"/>
  <c r="AG90" i="9"/>
  <c r="T90" i="9"/>
  <c r="BH89" i="9"/>
  <c r="BI89" i="9" s="1"/>
  <c r="BG89" i="9"/>
  <c r="AT89" i="9"/>
  <c r="AG89" i="9"/>
  <c r="T89" i="9"/>
  <c r="BI88" i="9"/>
  <c r="BH88" i="9"/>
  <c r="BG88" i="9"/>
  <c r="AT88" i="9"/>
  <c r="AG88" i="9"/>
  <c r="T88" i="9"/>
  <c r="BH87" i="9"/>
  <c r="BI87" i="9" s="1"/>
  <c r="BG87" i="9"/>
  <c r="AT87" i="9"/>
  <c r="AG87" i="9"/>
  <c r="T87" i="9"/>
  <c r="BI86" i="9"/>
  <c r="BH86" i="9"/>
  <c r="BG86" i="9"/>
  <c r="AT86" i="9"/>
  <c r="AG86" i="9"/>
  <c r="T86" i="9"/>
  <c r="BH85" i="9"/>
  <c r="BI85" i="9" s="1"/>
  <c r="BG85" i="9"/>
  <c r="AT85" i="9"/>
  <c r="AG85" i="9"/>
  <c r="T85" i="9"/>
  <c r="BI84" i="9"/>
  <c r="BH84" i="9"/>
  <c r="BG84" i="9"/>
  <c r="AT84" i="9"/>
  <c r="AG84" i="9"/>
  <c r="T84" i="9"/>
  <c r="BH83" i="9"/>
  <c r="BI83" i="9" s="1"/>
  <c r="BG83" i="9"/>
  <c r="AT83" i="9"/>
  <c r="AG83" i="9"/>
  <c r="T83" i="9"/>
  <c r="BI82" i="9"/>
  <c r="BH82" i="9"/>
  <c r="BG82" i="9"/>
  <c r="AT82" i="9"/>
  <c r="AG82" i="9"/>
  <c r="T82" i="9"/>
  <c r="BH81" i="9"/>
  <c r="BI81" i="9" s="1"/>
  <c r="BG81" i="9"/>
  <c r="AT81" i="9"/>
  <c r="AG81" i="9"/>
  <c r="T81" i="9"/>
  <c r="BI80" i="9"/>
  <c r="BH80" i="9"/>
  <c r="BG80" i="9"/>
  <c r="AT80" i="9"/>
  <c r="AG80" i="9"/>
  <c r="T80" i="9"/>
  <c r="BH79" i="9"/>
  <c r="BI79" i="9" s="1"/>
  <c r="BG79" i="9"/>
  <c r="AT79" i="9"/>
  <c r="AG79" i="9"/>
  <c r="T79" i="9"/>
  <c r="BI78" i="9"/>
  <c r="BH78" i="9"/>
  <c r="BG78" i="9"/>
  <c r="AT78" i="9"/>
  <c r="AG78" i="9"/>
  <c r="T78" i="9"/>
  <c r="BH77" i="9"/>
  <c r="BI77" i="9" s="1"/>
  <c r="BG77" i="9"/>
  <c r="AT77" i="9"/>
  <c r="AG77" i="9"/>
  <c r="T77" i="9"/>
  <c r="BI76" i="9"/>
  <c r="BH76" i="9"/>
  <c r="BG76" i="9"/>
  <c r="AT76" i="9"/>
  <c r="AG76" i="9"/>
  <c r="T76" i="9"/>
  <c r="BH75" i="9"/>
  <c r="BI75" i="9" s="1"/>
  <c r="BG75" i="9"/>
  <c r="AT75" i="9"/>
  <c r="AG75" i="9"/>
  <c r="T75" i="9"/>
  <c r="BI74" i="9"/>
  <c r="BH74" i="9"/>
  <c r="BG74" i="9"/>
  <c r="AT74" i="9"/>
  <c r="AG74" i="9"/>
  <c r="T74" i="9"/>
  <c r="BH73" i="9"/>
  <c r="BI73" i="9" s="1"/>
  <c r="BG73" i="9"/>
  <c r="AT73" i="9"/>
  <c r="AG73" i="9"/>
  <c r="T73" i="9"/>
  <c r="BI72" i="9"/>
  <c r="BH72" i="9"/>
  <c r="BG72" i="9"/>
  <c r="AT72" i="9"/>
  <c r="AG72" i="9"/>
  <c r="T72" i="9"/>
  <c r="BH71" i="9"/>
  <c r="BI71" i="9" s="1"/>
  <c r="BG71" i="9"/>
  <c r="AT71" i="9"/>
  <c r="AG71" i="9"/>
  <c r="T71" i="9"/>
  <c r="BI70" i="9"/>
  <c r="BH70" i="9"/>
  <c r="BG70" i="9"/>
  <c r="AT70" i="9"/>
  <c r="AG70" i="9"/>
  <c r="T70" i="9"/>
  <c r="BH69" i="9"/>
  <c r="BI69" i="9" s="1"/>
  <c r="BG69" i="9"/>
  <c r="AT69" i="9"/>
  <c r="AG69" i="9"/>
  <c r="T69" i="9"/>
  <c r="BI68" i="9"/>
  <c r="BH68" i="9"/>
  <c r="BG68" i="9"/>
  <c r="AT68" i="9"/>
  <c r="AG68" i="9"/>
  <c r="T68" i="9"/>
  <c r="BH67" i="9"/>
  <c r="BI67" i="9" s="1"/>
  <c r="BG67" i="9"/>
  <c r="AT67" i="9"/>
  <c r="AG67" i="9"/>
  <c r="T67" i="9"/>
  <c r="BI66" i="9"/>
  <c r="BH66" i="9"/>
  <c r="BG66" i="9"/>
  <c r="AT66" i="9"/>
  <c r="AG66" i="9"/>
  <c r="T66" i="9"/>
  <c r="BH65" i="9"/>
  <c r="BI65" i="9" s="1"/>
  <c r="BG65" i="9"/>
  <c r="AT65" i="9"/>
  <c r="AG65" i="9"/>
  <c r="T65" i="9"/>
  <c r="BI64" i="9"/>
  <c r="BH64" i="9"/>
  <c r="BG64" i="9"/>
  <c r="AT64" i="9"/>
  <c r="AG64" i="9"/>
  <c r="T64" i="9"/>
  <c r="BH63" i="9"/>
  <c r="BI63" i="9" s="1"/>
  <c r="BG63" i="9"/>
  <c r="AT63" i="9"/>
  <c r="AG63" i="9"/>
  <c r="T63" i="9"/>
  <c r="BI62" i="9"/>
  <c r="BH62" i="9"/>
  <c r="BG62" i="9"/>
  <c r="AT62" i="9"/>
  <c r="AG62" i="9"/>
  <c r="T62" i="9"/>
  <c r="BH61" i="9"/>
  <c r="BI61" i="9" s="1"/>
  <c r="BG61" i="9"/>
  <c r="AT61" i="9"/>
  <c r="AG61" i="9"/>
  <c r="T61" i="9"/>
  <c r="BI60" i="9"/>
  <c r="BH60" i="9"/>
  <c r="BG60" i="9"/>
  <c r="AT60" i="9"/>
  <c r="AG60" i="9"/>
  <c r="T60" i="9"/>
  <c r="BH59" i="9"/>
  <c r="BI59" i="9" s="1"/>
  <c r="BG59" i="9"/>
  <c r="AT59" i="9"/>
  <c r="AG59" i="9"/>
  <c r="T59" i="9"/>
  <c r="BI58" i="9"/>
  <c r="BH58" i="9"/>
  <c r="BG58" i="9"/>
  <c r="AT58" i="9"/>
  <c r="AG58" i="9"/>
  <c r="T58" i="9"/>
  <c r="BH57" i="9"/>
  <c r="BI57" i="9" s="1"/>
  <c r="BG57" i="9"/>
  <c r="AT57" i="9"/>
  <c r="AG57" i="9"/>
  <c r="T57" i="9"/>
  <c r="BI56" i="9"/>
  <c r="BH56" i="9"/>
  <c r="BG56" i="9"/>
  <c r="AT56" i="9"/>
  <c r="AG56" i="9"/>
  <c r="T56" i="9"/>
  <c r="BH55" i="9"/>
  <c r="BI55" i="9" s="1"/>
  <c r="BG55" i="9"/>
  <c r="AT55" i="9"/>
  <c r="AG55" i="9"/>
  <c r="T55" i="9"/>
  <c r="BI54" i="9"/>
  <c r="BH54" i="9"/>
  <c r="BG54" i="9"/>
  <c r="AT54" i="9"/>
  <c r="AG54" i="9"/>
  <c r="T54" i="9"/>
  <c r="BH53" i="9"/>
  <c r="BI53" i="9" s="1"/>
  <c r="BG53" i="9"/>
  <c r="AT53" i="9"/>
  <c r="AG53" i="9"/>
  <c r="T53" i="9"/>
  <c r="BI52" i="9"/>
  <c r="BH52" i="9"/>
  <c r="BG52" i="9"/>
  <c r="AT52" i="9"/>
  <c r="AG52" i="9"/>
  <c r="T52" i="9"/>
  <c r="BH51" i="9"/>
  <c r="BI51" i="9" s="1"/>
  <c r="BG51" i="9"/>
  <c r="AT51" i="9"/>
  <c r="AG51" i="9"/>
  <c r="T51" i="9"/>
  <c r="BI50" i="9"/>
  <c r="BH50" i="9"/>
  <c r="BG50" i="9"/>
  <c r="AT50" i="9"/>
  <c r="AG50" i="9"/>
  <c r="T50" i="9"/>
  <c r="BH49" i="9"/>
  <c r="BI49" i="9" s="1"/>
  <c r="BG49" i="9"/>
  <c r="AT49" i="9"/>
  <c r="AG49" i="9"/>
  <c r="T49" i="9"/>
  <c r="BI48" i="9"/>
  <c r="BH48" i="9"/>
  <c r="BG48" i="9"/>
  <c r="AT48" i="9"/>
  <c r="AG48" i="9"/>
  <c r="T48" i="9"/>
  <c r="BH47" i="9"/>
  <c r="BI47" i="9" s="1"/>
  <c r="BG47" i="9"/>
  <c r="AT47" i="9"/>
  <c r="AG47" i="9"/>
  <c r="T47" i="9"/>
  <c r="BI46" i="9"/>
  <c r="BH46" i="9"/>
  <c r="BG46" i="9"/>
  <c r="AT46" i="9"/>
  <c r="AG46" i="9"/>
  <c r="T46" i="9"/>
  <c r="BH45" i="9"/>
  <c r="BI45" i="9" s="1"/>
  <c r="BG45" i="9"/>
  <c r="AT45" i="9"/>
  <c r="AG45" i="9"/>
  <c r="T45" i="9"/>
  <c r="BI44" i="9"/>
  <c r="BH44" i="9"/>
  <c r="BG44" i="9"/>
  <c r="AT44" i="9"/>
  <c r="AG44" i="9"/>
  <c r="T44" i="9"/>
  <c r="BH43" i="9"/>
  <c r="BI43" i="9" s="1"/>
  <c r="BG43" i="9"/>
  <c r="AT43" i="9"/>
  <c r="AG43" i="9"/>
  <c r="T43" i="9"/>
  <c r="BI42" i="9"/>
  <c r="BH42" i="9"/>
  <c r="BG42" i="9"/>
  <c r="AT42" i="9"/>
  <c r="AG42" i="9"/>
  <c r="T42" i="9"/>
  <c r="BH41" i="9"/>
  <c r="BI41" i="9" s="1"/>
  <c r="BG41" i="9"/>
  <c r="AT41" i="9"/>
  <c r="AG41" i="9"/>
  <c r="T41" i="9"/>
  <c r="BI40" i="9"/>
  <c r="BH40" i="9"/>
  <c r="BG40" i="9"/>
  <c r="AT40" i="9"/>
  <c r="AG40" i="9"/>
  <c r="T40" i="9"/>
  <c r="BH39" i="9"/>
  <c r="BI39" i="9" s="1"/>
  <c r="BG39" i="9"/>
  <c r="AT39" i="9"/>
  <c r="AG39" i="9"/>
  <c r="T39" i="9"/>
  <c r="BI38" i="9"/>
  <c r="BH38" i="9"/>
  <c r="BG38" i="9"/>
  <c r="AT38" i="9"/>
  <c r="AG38" i="9"/>
  <c r="T38" i="9"/>
  <c r="BH37" i="9"/>
  <c r="BI37" i="9" s="1"/>
  <c r="BG37" i="9"/>
  <c r="AT37" i="9"/>
  <c r="AG37" i="9"/>
  <c r="T37" i="9"/>
  <c r="BI36" i="9"/>
  <c r="BH36" i="9"/>
  <c r="BG36" i="9"/>
  <c r="AT36" i="9"/>
  <c r="AG36" i="9"/>
  <c r="T36" i="9"/>
  <c r="BH35" i="9"/>
  <c r="BI35" i="9" s="1"/>
  <c r="BG35" i="9"/>
  <c r="AT35" i="9"/>
  <c r="AG35" i="9"/>
  <c r="T35" i="9"/>
  <c r="BI34" i="9"/>
  <c r="BH34" i="9"/>
  <c r="BG34" i="9"/>
  <c r="AT34" i="9"/>
  <c r="AG34" i="9"/>
  <c r="T34" i="9"/>
  <c r="BH33" i="9"/>
  <c r="BI33" i="9" s="1"/>
  <c r="BG33" i="9"/>
  <c r="AT33" i="9"/>
  <c r="AG33" i="9"/>
  <c r="T33" i="9"/>
  <c r="BI32" i="9"/>
  <c r="BH32" i="9"/>
  <c r="BG32" i="9"/>
  <c r="AT32" i="9"/>
  <c r="AG32" i="9"/>
  <c r="T32" i="9"/>
  <c r="BH31" i="9"/>
  <c r="BI31" i="9" s="1"/>
  <c r="BG31" i="9"/>
  <c r="AT31" i="9"/>
  <c r="AG31" i="9"/>
  <c r="T31" i="9"/>
  <c r="BI30" i="9"/>
  <c r="BH30" i="9"/>
  <c r="BG30" i="9"/>
  <c r="AT30" i="9"/>
  <c r="AG30" i="9"/>
  <c r="T30" i="9"/>
  <c r="BH29" i="9"/>
  <c r="BI29" i="9" s="1"/>
  <c r="BG29" i="9"/>
  <c r="AT29" i="9"/>
  <c r="AG29" i="9"/>
  <c r="T29" i="9"/>
  <c r="BI28" i="9"/>
  <c r="BH28" i="9"/>
  <c r="BG28" i="9"/>
  <c r="AT28" i="9"/>
  <c r="AG28" i="9"/>
  <c r="T28" i="9"/>
  <c r="BH27" i="9"/>
  <c r="BI27" i="9" s="1"/>
  <c r="BG27" i="9"/>
  <c r="AT27" i="9"/>
  <c r="AG27" i="9"/>
  <c r="T27" i="9"/>
  <c r="BI26" i="9"/>
  <c r="BH26" i="9"/>
  <c r="BG26" i="9"/>
  <c r="AT26" i="9"/>
  <c r="AG26" i="9"/>
  <c r="T26" i="9"/>
  <c r="BH25" i="9"/>
  <c r="BI25" i="9" s="1"/>
  <c r="BG25" i="9"/>
  <c r="AT25" i="9"/>
  <c r="AG25" i="9"/>
  <c r="T25" i="9"/>
  <c r="BI24" i="9"/>
  <c r="BH24" i="9"/>
  <c r="BG24" i="9"/>
  <c r="AT24" i="9"/>
  <c r="AG24" i="9"/>
  <c r="T24" i="9"/>
  <c r="BH23" i="9"/>
  <c r="BI23" i="9" s="1"/>
  <c r="BG23" i="9"/>
  <c r="AT23" i="9"/>
  <c r="AG23" i="9"/>
  <c r="T23" i="9"/>
  <c r="BI22" i="9"/>
  <c r="BH22" i="9"/>
  <c r="BG22" i="9"/>
  <c r="AT22" i="9"/>
  <c r="AG22" i="9"/>
  <c r="T22" i="9"/>
  <c r="BH21" i="9"/>
  <c r="BI21" i="9" s="1"/>
  <c r="BG21" i="9"/>
  <c r="AT21" i="9"/>
  <c r="AG21" i="9"/>
  <c r="T21" i="9"/>
  <c r="BI20" i="9"/>
  <c r="BH20" i="9"/>
  <c r="BG20" i="9"/>
  <c r="AT20" i="9"/>
  <c r="AG20" i="9"/>
  <c r="T20" i="9"/>
  <c r="BH19" i="9"/>
  <c r="BI19" i="9" s="1"/>
  <c r="BG19" i="9"/>
  <c r="AT19" i="9"/>
  <c r="AG19" i="9"/>
  <c r="T19" i="9"/>
  <c r="BI18" i="9"/>
  <c r="BH18" i="9"/>
  <c r="BG18" i="9"/>
  <c r="AT18" i="9"/>
  <c r="AG18" i="9"/>
  <c r="T18" i="9"/>
  <c r="BH17" i="9"/>
  <c r="BI17" i="9" s="1"/>
  <c r="BG17" i="9"/>
  <c r="AT17" i="9"/>
  <c r="AG17" i="9"/>
  <c r="T17" i="9"/>
  <c r="BI16" i="9"/>
  <c r="BH16" i="9"/>
  <c r="BG16" i="9"/>
  <c r="AT16" i="9"/>
  <c r="AG16" i="9"/>
  <c r="T16" i="9"/>
  <c r="BH15" i="9"/>
  <c r="BI15" i="9" s="1"/>
  <c r="BG15" i="9"/>
  <c r="AT15" i="9"/>
  <c r="AG15" i="9"/>
  <c r="T15" i="9"/>
  <c r="BI14" i="9"/>
  <c r="BH14" i="9"/>
  <c r="BG14" i="9"/>
  <c r="AT14" i="9"/>
  <c r="AG14" i="9"/>
  <c r="T14" i="9"/>
  <c r="BH13" i="9"/>
  <c r="BI13" i="9" s="1"/>
  <c r="BG13" i="9"/>
  <c r="AT13" i="9"/>
  <c r="AG13" i="9"/>
  <c r="T13" i="9"/>
  <c r="BI12" i="9"/>
  <c r="BH12" i="9"/>
  <c r="BG12" i="9"/>
  <c r="AT12" i="9"/>
  <c r="AG12" i="9"/>
  <c r="T12" i="9"/>
  <c r="BH11" i="9"/>
  <c r="BI11" i="9" s="1"/>
  <c r="BG11" i="9"/>
  <c r="AT11" i="9"/>
  <c r="AG11" i="9"/>
  <c r="T11" i="9"/>
  <c r="BI10" i="9"/>
  <c r="BH10" i="9"/>
  <c r="BG10" i="9"/>
  <c r="AT10" i="9"/>
  <c r="AG10" i="9"/>
  <c r="T10" i="9"/>
  <c r="BH9" i="9"/>
  <c r="BI9" i="9" s="1"/>
  <c r="BG9" i="9"/>
  <c r="AT9" i="9"/>
  <c r="AG9" i="9"/>
  <c r="T9" i="9"/>
  <c r="BI8" i="9"/>
  <c r="BH8" i="9"/>
  <c r="BG8" i="9"/>
  <c r="AT8" i="9"/>
  <c r="AG8" i="9"/>
  <c r="T8" i="9"/>
  <c r="BH7" i="9"/>
  <c r="BI7" i="9" s="1"/>
  <c r="BG7" i="9"/>
  <c r="AT7" i="9"/>
  <c r="AG7" i="9"/>
  <c r="T7" i="9"/>
  <c r="BI6" i="9"/>
  <c r="BH6" i="9"/>
  <c r="BG6" i="9"/>
  <c r="AT6" i="9"/>
  <c r="AG6" i="9"/>
  <c r="T6" i="9"/>
  <c r="BH5" i="9"/>
  <c r="BI5" i="9" s="1"/>
  <c r="BG5" i="9"/>
  <c r="AT5" i="9"/>
  <c r="AG5" i="9"/>
  <c r="T5" i="9"/>
  <c r="BI4" i="9"/>
  <c r="BH4" i="9"/>
  <c r="BG4" i="9"/>
  <c r="AT4" i="9"/>
  <c r="AG4" i="9"/>
  <c r="T4" i="9"/>
  <c r="BH3" i="9"/>
  <c r="BI3" i="9" s="1"/>
  <c r="BG3" i="9"/>
  <c r="AT3" i="9"/>
  <c r="AG3" i="9"/>
  <c r="T3" i="9"/>
  <c r="BI2" i="9"/>
  <c r="BH2" i="9"/>
  <c r="BG2" i="9"/>
  <c r="AT2" i="9"/>
  <c r="AG2" i="9"/>
  <c r="T2" i="9"/>
  <c r="T27" i="6" l="1"/>
  <c r="T28" i="6"/>
  <c r="T29" i="6"/>
  <c r="T30" i="6"/>
  <c r="T31" i="6"/>
  <c r="T32" i="6"/>
  <c r="T33" i="6"/>
  <c r="T34" i="6"/>
  <c r="T35" i="6"/>
  <c r="T36" i="6"/>
  <c r="T37" i="6"/>
  <c r="T38" i="6"/>
  <c r="T39" i="6"/>
  <c r="T40" i="6"/>
  <c r="T41" i="6"/>
  <c r="T42" i="6"/>
  <c r="T43" i="6"/>
  <c r="T44" i="6"/>
  <c r="T45" i="6"/>
  <c r="T46" i="6"/>
  <c r="T47" i="6"/>
  <c r="T48" i="6"/>
  <c r="T49" i="6"/>
  <c r="T50" i="6"/>
  <c r="T51" i="6"/>
  <c r="T52" i="6"/>
  <c r="T53" i="6"/>
  <c r="T26" i="6"/>
  <c r="C75" i="6" l="1"/>
  <c r="C74" i="6"/>
  <c r="C73" i="6"/>
  <c r="C71" i="6"/>
  <c r="C70" i="6"/>
  <c r="C69" i="6"/>
  <c r="C68" i="6"/>
  <c r="C67" i="6"/>
  <c r="C66" i="6"/>
  <c r="C65" i="6"/>
  <c r="C64" i="6"/>
  <c r="C63" i="6"/>
  <c r="C62" i="6"/>
  <c r="C61" i="6"/>
  <c r="C60" i="6"/>
  <c r="C59" i="6"/>
  <c r="C58" i="6"/>
  <c r="C57" i="6"/>
  <c r="M53" i="6"/>
  <c r="L53" i="6"/>
  <c r="K53" i="6"/>
  <c r="J53" i="6"/>
  <c r="G53" i="6"/>
  <c r="G75" i="6" s="1"/>
  <c r="F53" i="6"/>
  <c r="F75" i="6" s="1"/>
  <c r="E53" i="6"/>
  <c r="E75" i="6" s="1"/>
  <c r="D53" i="6"/>
  <c r="D75" i="6" s="1"/>
  <c r="C53" i="6"/>
  <c r="M52" i="6"/>
  <c r="L52" i="6"/>
  <c r="K52" i="6"/>
  <c r="J52" i="6"/>
  <c r="G52" i="6"/>
  <c r="G71" i="6" s="1"/>
  <c r="F52" i="6"/>
  <c r="F71" i="6" s="1"/>
  <c r="E52" i="6"/>
  <c r="E71" i="6" s="1"/>
  <c r="D52" i="6"/>
  <c r="D71" i="6" s="1"/>
  <c r="C52" i="6"/>
  <c r="M51" i="6"/>
  <c r="L51" i="6"/>
  <c r="K51" i="6"/>
  <c r="J51" i="6"/>
  <c r="P51" i="6" s="1"/>
  <c r="G51" i="6"/>
  <c r="G74" i="6" s="1"/>
  <c r="F51" i="6"/>
  <c r="F74" i="6" s="1"/>
  <c r="E51" i="6"/>
  <c r="E74" i="6" s="1"/>
  <c r="D51" i="6"/>
  <c r="C51" i="6"/>
  <c r="M50" i="6"/>
  <c r="L50" i="6"/>
  <c r="K50" i="6"/>
  <c r="Q50" i="6" s="1"/>
  <c r="J50" i="6"/>
  <c r="P50" i="6" s="1"/>
  <c r="G50" i="6"/>
  <c r="G73" i="6" s="1"/>
  <c r="F50" i="6"/>
  <c r="F73" i="6" s="1"/>
  <c r="E50" i="6"/>
  <c r="E73" i="6" s="1"/>
  <c r="D50" i="6"/>
  <c r="D73" i="6" s="1"/>
  <c r="C50" i="6"/>
  <c r="M49" i="6"/>
  <c r="L49" i="6"/>
  <c r="K49" i="6"/>
  <c r="Q49" i="6" s="1"/>
  <c r="J49" i="6"/>
  <c r="G49" i="6"/>
  <c r="G72" i="6" s="1"/>
  <c r="F49" i="6"/>
  <c r="F72" i="6" s="1"/>
  <c r="E49" i="6"/>
  <c r="E72" i="6" s="1"/>
  <c r="D49" i="6"/>
  <c r="D72" i="6" s="1"/>
  <c r="C49" i="6"/>
  <c r="M48" i="6"/>
  <c r="L48" i="6"/>
  <c r="K48" i="6"/>
  <c r="J48" i="6"/>
  <c r="G48" i="6"/>
  <c r="F48" i="6"/>
  <c r="E48" i="6"/>
  <c r="D48" i="6"/>
  <c r="C48" i="6"/>
  <c r="M47" i="6"/>
  <c r="L47" i="6"/>
  <c r="K47" i="6"/>
  <c r="J47" i="6"/>
  <c r="G47" i="6"/>
  <c r="G70" i="6" s="1"/>
  <c r="F47" i="6"/>
  <c r="F70" i="6" s="1"/>
  <c r="E47" i="6"/>
  <c r="E70" i="6" s="1"/>
  <c r="D47" i="6"/>
  <c r="D70" i="6" s="1"/>
  <c r="C47" i="6"/>
  <c r="M46" i="6"/>
  <c r="L46" i="6"/>
  <c r="K46" i="6"/>
  <c r="J46" i="6"/>
  <c r="G46" i="6"/>
  <c r="F46" i="6"/>
  <c r="E46" i="6"/>
  <c r="D46" i="6"/>
  <c r="C46" i="6"/>
  <c r="M45" i="6"/>
  <c r="L45" i="6"/>
  <c r="K45" i="6"/>
  <c r="J45" i="6"/>
  <c r="G45" i="6"/>
  <c r="F45" i="6"/>
  <c r="E45" i="6"/>
  <c r="D45" i="6"/>
  <c r="C45" i="6"/>
  <c r="M44" i="6"/>
  <c r="L44" i="6"/>
  <c r="K44" i="6"/>
  <c r="J44" i="6"/>
  <c r="G44" i="6"/>
  <c r="F44" i="6"/>
  <c r="E44" i="6"/>
  <c r="D44" i="6"/>
  <c r="C44" i="6"/>
  <c r="M43" i="6"/>
  <c r="L43" i="6"/>
  <c r="K43" i="6"/>
  <c r="J43" i="6"/>
  <c r="P43" i="6" s="1"/>
  <c r="G43" i="6"/>
  <c r="F43" i="6"/>
  <c r="E43" i="6"/>
  <c r="D43" i="6"/>
  <c r="C43" i="6"/>
  <c r="M42" i="6"/>
  <c r="L42" i="6"/>
  <c r="K42" i="6"/>
  <c r="J42" i="6"/>
  <c r="P42" i="6" s="1"/>
  <c r="G42" i="6"/>
  <c r="F42" i="6"/>
  <c r="E42" i="6"/>
  <c r="D42" i="6"/>
  <c r="C42" i="6"/>
  <c r="M41" i="6"/>
  <c r="L41" i="6"/>
  <c r="K41" i="6"/>
  <c r="Q41" i="6" s="1"/>
  <c r="J41" i="6"/>
  <c r="G41" i="6"/>
  <c r="G69" i="6" s="1"/>
  <c r="F41" i="6"/>
  <c r="F69" i="6" s="1"/>
  <c r="E41" i="6"/>
  <c r="E69" i="6" s="1"/>
  <c r="D41" i="6"/>
  <c r="D69" i="6" s="1"/>
  <c r="C41" i="6"/>
  <c r="M40" i="6"/>
  <c r="L40" i="6"/>
  <c r="K40" i="6"/>
  <c r="J40" i="6"/>
  <c r="P40" i="6" s="1"/>
  <c r="G40" i="6"/>
  <c r="F40" i="6"/>
  <c r="E40" i="6"/>
  <c r="D40" i="6"/>
  <c r="C40" i="6"/>
  <c r="M39" i="6"/>
  <c r="L39" i="6"/>
  <c r="K39" i="6"/>
  <c r="Q39" i="6" s="1"/>
  <c r="J39" i="6"/>
  <c r="G39" i="6"/>
  <c r="G66" i="6" s="1"/>
  <c r="F39" i="6"/>
  <c r="E39" i="6"/>
  <c r="D39" i="6"/>
  <c r="C39" i="6"/>
  <c r="M38" i="6"/>
  <c r="L38" i="6"/>
  <c r="R38" i="6" s="1"/>
  <c r="K38" i="6"/>
  <c r="J38" i="6"/>
  <c r="G38" i="6"/>
  <c r="F38" i="6"/>
  <c r="E38" i="6"/>
  <c r="D38" i="6"/>
  <c r="C38" i="6"/>
  <c r="M37" i="6"/>
  <c r="L37" i="6"/>
  <c r="K37" i="6"/>
  <c r="J37" i="6"/>
  <c r="G37" i="6"/>
  <c r="F37" i="6"/>
  <c r="E37" i="6"/>
  <c r="D37" i="6"/>
  <c r="C37" i="6"/>
  <c r="M36" i="6"/>
  <c r="L36" i="6"/>
  <c r="K36" i="6"/>
  <c r="J36" i="6"/>
  <c r="G36" i="6"/>
  <c r="F36" i="6"/>
  <c r="E36" i="6"/>
  <c r="D36" i="6"/>
  <c r="C36" i="6"/>
  <c r="M35" i="6"/>
  <c r="L35" i="6"/>
  <c r="K35" i="6"/>
  <c r="J35" i="6"/>
  <c r="P35" i="6" s="1"/>
  <c r="G35" i="6"/>
  <c r="F35" i="6"/>
  <c r="E35" i="6"/>
  <c r="D35" i="6"/>
  <c r="C35" i="6"/>
  <c r="M34" i="6"/>
  <c r="L34" i="6"/>
  <c r="K34" i="6"/>
  <c r="J34" i="6"/>
  <c r="P34" i="6" s="1"/>
  <c r="G34" i="6"/>
  <c r="F34" i="6"/>
  <c r="E34" i="6"/>
  <c r="D34" i="6"/>
  <c r="C34" i="6"/>
  <c r="M33" i="6"/>
  <c r="L33" i="6"/>
  <c r="K33" i="6"/>
  <c r="Q33" i="6" s="1"/>
  <c r="J33" i="6"/>
  <c r="G33" i="6"/>
  <c r="F33" i="6"/>
  <c r="E33" i="6"/>
  <c r="D33" i="6"/>
  <c r="C33" i="6"/>
  <c r="M32" i="6"/>
  <c r="L32" i="6"/>
  <c r="K32" i="6"/>
  <c r="J32" i="6"/>
  <c r="P32" i="6" s="1"/>
  <c r="G32" i="6"/>
  <c r="G62" i="6" s="1"/>
  <c r="F32" i="6"/>
  <c r="F62" i="6" s="1"/>
  <c r="E32" i="6"/>
  <c r="E62" i="6" s="1"/>
  <c r="D32" i="6"/>
  <c r="C32" i="6"/>
  <c r="M31" i="6"/>
  <c r="L31" i="6"/>
  <c r="K31" i="6"/>
  <c r="Q31" i="6" s="1"/>
  <c r="J31" i="6"/>
  <c r="G31" i="6"/>
  <c r="G61" i="6" s="1"/>
  <c r="F31" i="6"/>
  <c r="F61" i="6" s="1"/>
  <c r="E31" i="6"/>
  <c r="E61" i="6" s="1"/>
  <c r="D31" i="6"/>
  <c r="D61" i="6" s="1"/>
  <c r="C31" i="6"/>
  <c r="M30" i="6"/>
  <c r="L30" i="6"/>
  <c r="K30" i="6"/>
  <c r="J30" i="6"/>
  <c r="G30" i="6"/>
  <c r="G60" i="6" s="1"/>
  <c r="F30" i="6"/>
  <c r="F60" i="6" s="1"/>
  <c r="E30" i="6"/>
  <c r="E60" i="6" s="1"/>
  <c r="D30" i="6"/>
  <c r="D60" i="6" s="1"/>
  <c r="C30" i="6"/>
  <c r="M29" i="6"/>
  <c r="L29" i="6"/>
  <c r="K29" i="6"/>
  <c r="J29" i="6"/>
  <c r="G29" i="6"/>
  <c r="G59" i="6" s="1"/>
  <c r="F29" i="6"/>
  <c r="F59" i="6" s="1"/>
  <c r="E29" i="6"/>
  <c r="D29" i="6"/>
  <c r="D59" i="6" s="1"/>
  <c r="C29" i="6"/>
  <c r="M28" i="6"/>
  <c r="L28" i="6"/>
  <c r="K28" i="6"/>
  <c r="J28" i="6"/>
  <c r="G28" i="6"/>
  <c r="F28" i="6"/>
  <c r="E28" i="6"/>
  <c r="D28" i="6"/>
  <c r="C28" i="6"/>
  <c r="M27" i="6"/>
  <c r="L27" i="6"/>
  <c r="K27" i="6"/>
  <c r="J27" i="6"/>
  <c r="P27" i="6" s="1"/>
  <c r="G27" i="6"/>
  <c r="G58" i="6" s="1"/>
  <c r="F27" i="6"/>
  <c r="F58" i="6" s="1"/>
  <c r="E27" i="6"/>
  <c r="E58" i="6" s="1"/>
  <c r="D27" i="6"/>
  <c r="D58" i="6" s="1"/>
  <c r="C27" i="6"/>
  <c r="M26" i="6"/>
  <c r="L26" i="6"/>
  <c r="K26" i="6"/>
  <c r="J26" i="6"/>
  <c r="P26" i="6" s="1"/>
  <c r="G26" i="6"/>
  <c r="G57" i="6" s="1"/>
  <c r="F26" i="6"/>
  <c r="F57" i="6" s="1"/>
  <c r="E26" i="6"/>
  <c r="E57" i="6" s="1"/>
  <c r="D26" i="6"/>
  <c r="D57" i="6" s="1"/>
  <c r="C26" i="6"/>
  <c r="M21" i="6"/>
  <c r="L21" i="6"/>
  <c r="K21" i="6"/>
  <c r="J21" i="6"/>
  <c r="G21" i="6"/>
  <c r="F21" i="6"/>
  <c r="E21" i="6"/>
  <c r="D21" i="6"/>
  <c r="M20" i="6"/>
  <c r="L20" i="6"/>
  <c r="K20" i="6"/>
  <c r="J20" i="6"/>
  <c r="G20" i="6"/>
  <c r="F20" i="6"/>
  <c r="E20" i="6"/>
  <c r="D20" i="6"/>
  <c r="M19" i="6"/>
  <c r="L19" i="6"/>
  <c r="K19" i="6"/>
  <c r="J19" i="6"/>
  <c r="G19" i="6"/>
  <c r="F19" i="6"/>
  <c r="E19" i="6"/>
  <c r="D19" i="6"/>
  <c r="M18" i="6"/>
  <c r="L18" i="6"/>
  <c r="K18" i="6"/>
  <c r="J18" i="6"/>
  <c r="G18" i="6"/>
  <c r="F18" i="6"/>
  <c r="E18" i="6"/>
  <c r="D18" i="6"/>
  <c r="M17" i="6"/>
  <c r="L17" i="6"/>
  <c r="K17" i="6"/>
  <c r="J17" i="6"/>
  <c r="G17" i="6"/>
  <c r="F17" i="6"/>
  <c r="E17" i="6"/>
  <c r="D17" i="6"/>
  <c r="M16" i="6"/>
  <c r="L16" i="6"/>
  <c r="K16" i="6"/>
  <c r="J16" i="6"/>
  <c r="G16" i="6"/>
  <c r="F16" i="6"/>
  <c r="E16" i="6"/>
  <c r="D16" i="6"/>
  <c r="M15" i="6"/>
  <c r="L15" i="6"/>
  <c r="K15" i="6"/>
  <c r="J15" i="6"/>
  <c r="G15" i="6"/>
  <c r="F15" i="6"/>
  <c r="E15" i="6"/>
  <c r="D15" i="6"/>
  <c r="M14" i="6"/>
  <c r="L14" i="6"/>
  <c r="K14" i="6"/>
  <c r="J14" i="6"/>
  <c r="G14" i="6"/>
  <c r="F14" i="6"/>
  <c r="E14" i="6"/>
  <c r="D14" i="6"/>
  <c r="M13" i="6"/>
  <c r="L13" i="6"/>
  <c r="K13" i="6"/>
  <c r="J13" i="6"/>
  <c r="G13" i="6"/>
  <c r="F13" i="6"/>
  <c r="E13" i="6"/>
  <c r="D13" i="6"/>
  <c r="M12" i="6"/>
  <c r="L12" i="6"/>
  <c r="K12" i="6"/>
  <c r="J12" i="6"/>
  <c r="G12" i="6"/>
  <c r="F12" i="6"/>
  <c r="E12" i="6"/>
  <c r="D12" i="6"/>
  <c r="M11" i="6"/>
  <c r="L11" i="6"/>
  <c r="K11" i="6"/>
  <c r="J11" i="6"/>
  <c r="G11" i="6"/>
  <c r="F11" i="6"/>
  <c r="E11" i="6"/>
  <c r="D11" i="6"/>
  <c r="M10" i="6"/>
  <c r="L10" i="6"/>
  <c r="K10" i="6"/>
  <c r="J10" i="6"/>
  <c r="G10" i="6"/>
  <c r="F10" i="6"/>
  <c r="E10" i="6"/>
  <c r="D10" i="6"/>
  <c r="M9" i="6"/>
  <c r="L9" i="6"/>
  <c r="K9" i="6"/>
  <c r="J9" i="6"/>
  <c r="G9" i="6"/>
  <c r="F9" i="6"/>
  <c r="E9" i="6"/>
  <c r="D9" i="6"/>
  <c r="M8" i="6"/>
  <c r="L8" i="6"/>
  <c r="K8" i="6"/>
  <c r="J8" i="6"/>
  <c r="G8" i="6"/>
  <c r="F8" i="6"/>
  <c r="E8" i="6"/>
  <c r="D8" i="6"/>
  <c r="M7" i="6"/>
  <c r="L7" i="6"/>
  <c r="K7" i="6"/>
  <c r="J7" i="6"/>
  <c r="G7" i="6"/>
  <c r="F7" i="6"/>
  <c r="E7" i="6"/>
  <c r="D7" i="6"/>
  <c r="M6" i="6"/>
  <c r="L6" i="6"/>
  <c r="K6" i="6"/>
  <c r="J6" i="6"/>
  <c r="G6" i="6"/>
  <c r="F6" i="6"/>
  <c r="E6" i="6"/>
  <c r="D6" i="6"/>
  <c r="M5" i="6"/>
  <c r="L5" i="6"/>
  <c r="K5" i="6"/>
  <c r="J5" i="6"/>
  <c r="G5" i="6"/>
  <c r="F5" i="6"/>
  <c r="E5" i="6"/>
  <c r="D5" i="6"/>
  <c r="M4" i="6"/>
  <c r="L4" i="6"/>
  <c r="K4" i="6"/>
  <c r="J4" i="6"/>
  <c r="G4" i="6"/>
  <c r="F4" i="6"/>
  <c r="E4" i="6"/>
  <c r="D4" i="6"/>
  <c r="M3" i="6"/>
  <c r="L3" i="6"/>
  <c r="K3" i="6"/>
  <c r="J3" i="6"/>
  <c r="G3" i="6"/>
  <c r="F3" i="6"/>
  <c r="E3" i="6"/>
  <c r="D3" i="6"/>
  <c r="R30" i="6" l="1"/>
  <c r="Q26" i="6"/>
  <c r="S32" i="6"/>
  <c r="R33" i="6"/>
  <c r="Q34" i="6"/>
  <c r="S40" i="6"/>
  <c r="R41" i="6"/>
  <c r="Q42" i="6"/>
  <c r="S48" i="6"/>
  <c r="R49" i="6"/>
  <c r="P44" i="6"/>
  <c r="R50" i="6"/>
  <c r="Q51" i="6"/>
  <c r="P52" i="6"/>
  <c r="S26" i="6"/>
  <c r="R27" i="6"/>
  <c r="Q28" i="6"/>
  <c r="P29" i="6"/>
  <c r="S34" i="6"/>
  <c r="R35" i="6"/>
  <c r="Q36" i="6"/>
  <c r="P37" i="6"/>
  <c r="S42" i="6"/>
  <c r="R43" i="6"/>
  <c r="Q44" i="6"/>
  <c r="P45" i="6"/>
  <c r="Q12" i="6"/>
  <c r="Q13" i="6"/>
  <c r="Q14" i="6"/>
  <c r="Q15" i="6"/>
  <c r="Q16" i="6"/>
  <c r="Q17" i="6"/>
  <c r="Q18" i="6"/>
  <c r="S31" i="6"/>
  <c r="R32" i="6"/>
  <c r="S39" i="6"/>
  <c r="R40" i="6"/>
  <c r="P7" i="6"/>
  <c r="P11" i="6"/>
  <c r="P12" i="6"/>
  <c r="P13" i="6"/>
  <c r="P14" i="6"/>
  <c r="P15" i="6"/>
  <c r="P17" i="6"/>
  <c r="P18" i="6"/>
  <c r="Q9" i="6"/>
  <c r="Q11" i="6"/>
  <c r="Q19" i="6"/>
  <c r="Q20" i="6"/>
  <c r="Q21" i="6"/>
  <c r="Q7" i="6"/>
  <c r="R3" i="6"/>
  <c r="R6" i="6"/>
  <c r="R7" i="6"/>
  <c r="R8" i="6"/>
  <c r="R9" i="6"/>
  <c r="R10" i="6"/>
  <c r="R11" i="6"/>
  <c r="R12" i="6"/>
  <c r="R16" i="6"/>
  <c r="R17" i="6"/>
  <c r="R18" i="6"/>
  <c r="R19" i="6"/>
  <c r="R21" i="6"/>
  <c r="Q8" i="6"/>
  <c r="Q10" i="6"/>
  <c r="S9" i="6"/>
  <c r="S10" i="6"/>
  <c r="H8" i="6"/>
  <c r="H17" i="6"/>
  <c r="H18" i="6"/>
  <c r="H21" i="6"/>
  <c r="S50" i="6"/>
  <c r="R51" i="6"/>
  <c r="Q52" i="6"/>
  <c r="P53" i="6"/>
  <c r="H16" i="6"/>
  <c r="H20" i="6"/>
  <c r="S27" i="6"/>
  <c r="R28" i="6"/>
  <c r="Q29" i="6"/>
  <c r="P30" i="6"/>
  <c r="S35" i="6"/>
  <c r="R36" i="6"/>
  <c r="Q37" i="6"/>
  <c r="P38" i="6"/>
  <c r="S43" i="6"/>
  <c r="R44" i="6"/>
  <c r="Q45" i="6"/>
  <c r="P46" i="6"/>
  <c r="S51" i="6"/>
  <c r="R52" i="6"/>
  <c r="Q53" i="6"/>
  <c r="S28" i="6"/>
  <c r="R29" i="6"/>
  <c r="Q30" i="6"/>
  <c r="P31" i="6"/>
  <c r="F63" i="6"/>
  <c r="S36" i="6"/>
  <c r="R37" i="6"/>
  <c r="Q38" i="6"/>
  <c r="P39" i="6"/>
  <c r="S44" i="6"/>
  <c r="R45" i="6"/>
  <c r="Q46" i="6"/>
  <c r="P47" i="6"/>
  <c r="S52" i="6"/>
  <c r="R53" i="6"/>
  <c r="N8" i="6"/>
  <c r="P8" i="6"/>
  <c r="N10" i="6"/>
  <c r="P10" i="6"/>
  <c r="S29" i="6"/>
  <c r="S37" i="6"/>
  <c r="S45" i="6"/>
  <c r="R46" i="6"/>
  <c r="Q47" i="6"/>
  <c r="P48" i="6"/>
  <c r="S53" i="6"/>
  <c r="N9" i="6"/>
  <c r="P9" i="6"/>
  <c r="N16" i="6"/>
  <c r="P16" i="6"/>
  <c r="P19" i="6"/>
  <c r="P20" i="6"/>
  <c r="P21" i="6"/>
  <c r="S30" i="6"/>
  <c r="R31" i="6"/>
  <c r="Q32" i="6"/>
  <c r="P33" i="6"/>
  <c r="S38" i="6"/>
  <c r="R39" i="6"/>
  <c r="Q40" i="6"/>
  <c r="P41" i="6"/>
  <c r="S46" i="6"/>
  <c r="R47" i="6"/>
  <c r="Q48" i="6"/>
  <c r="P49" i="6"/>
  <c r="S47" i="6"/>
  <c r="R48" i="6"/>
  <c r="S7" i="6"/>
  <c r="S8" i="6"/>
  <c r="S11" i="6"/>
  <c r="S12" i="6"/>
  <c r="R13" i="6"/>
  <c r="R14" i="6"/>
  <c r="R15" i="6"/>
  <c r="N20" i="6"/>
  <c r="R20" i="6"/>
  <c r="H9" i="6"/>
  <c r="H10" i="6"/>
  <c r="N12" i="6"/>
  <c r="S13" i="6"/>
  <c r="S14" i="6"/>
  <c r="S15" i="6"/>
  <c r="S16" i="6"/>
  <c r="S17" i="6"/>
  <c r="S18" i="6"/>
  <c r="S19" i="6"/>
  <c r="S20" i="6"/>
  <c r="S21" i="6"/>
  <c r="R26" i="6"/>
  <c r="Q27" i="6"/>
  <c r="P28" i="6"/>
  <c r="S33" i="6"/>
  <c r="R34" i="6"/>
  <c r="Q35" i="6"/>
  <c r="P36" i="6"/>
  <c r="S41" i="6"/>
  <c r="R42" i="6"/>
  <c r="Q43" i="6"/>
  <c r="S49" i="6"/>
  <c r="N3" i="6"/>
  <c r="P3" i="6"/>
  <c r="N4" i="6"/>
  <c r="P4" i="6"/>
  <c r="N5" i="6"/>
  <c r="P5" i="6"/>
  <c r="N6" i="6"/>
  <c r="P6" i="6"/>
  <c r="F22" i="6"/>
  <c r="Q3" i="6"/>
  <c r="Q4" i="6"/>
  <c r="Q5" i="6"/>
  <c r="Q6" i="6"/>
  <c r="R4" i="6"/>
  <c r="R5" i="6"/>
  <c r="S3" i="6"/>
  <c r="S4" i="6"/>
  <c r="S5" i="6"/>
  <c r="S6" i="6"/>
  <c r="G63" i="6"/>
  <c r="D68" i="6"/>
  <c r="N29" i="6"/>
  <c r="F64" i="6"/>
  <c r="D65" i="6"/>
  <c r="H44" i="6"/>
  <c r="D66" i="6"/>
  <c r="M68" i="6"/>
  <c r="M71" i="6"/>
  <c r="H28" i="6"/>
  <c r="M60" i="6"/>
  <c r="L61" i="6"/>
  <c r="K62" i="6"/>
  <c r="L66" i="6"/>
  <c r="J69" i="6"/>
  <c r="G67" i="6"/>
  <c r="L70" i="6"/>
  <c r="M75" i="6"/>
  <c r="L60" i="6"/>
  <c r="N26" i="6"/>
  <c r="J58" i="6"/>
  <c r="M61" i="6"/>
  <c r="L62" i="6"/>
  <c r="K63" i="6"/>
  <c r="N34" i="6"/>
  <c r="M66" i="6"/>
  <c r="K69" i="6"/>
  <c r="E68" i="6"/>
  <c r="M70" i="6"/>
  <c r="J62" i="6"/>
  <c r="L75" i="6"/>
  <c r="L57" i="6"/>
  <c r="M62" i="6"/>
  <c r="L63" i="6"/>
  <c r="K64" i="6"/>
  <c r="N35" i="6"/>
  <c r="G65" i="6"/>
  <c r="L69" i="6"/>
  <c r="K73" i="6"/>
  <c r="J74" i="6"/>
  <c r="N39" i="6"/>
  <c r="K58" i="6"/>
  <c r="N28" i="6"/>
  <c r="M57" i="6"/>
  <c r="L58" i="6"/>
  <c r="J59" i="6"/>
  <c r="M63" i="6"/>
  <c r="E66" i="6"/>
  <c r="L67" i="6"/>
  <c r="G68" i="6"/>
  <c r="H48" i="6"/>
  <c r="L73" i="6"/>
  <c r="K74" i="6"/>
  <c r="H52" i="6"/>
  <c r="M58" i="6"/>
  <c r="K59" i="6"/>
  <c r="M64" i="6"/>
  <c r="J68" i="6"/>
  <c r="M73" i="6"/>
  <c r="L59" i="6"/>
  <c r="J60" i="6"/>
  <c r="D67" i="6"/>
  <c r="M74" i="6"/>
  <c r="K71" i="6"/>
  <c r="J75" i="6"/>
  <c r="K61" i="6"/>
  <c r="M59" i="6"/>
  <c r="K60" i="6"/>
  <c r="J61" i="6"/>
  <c r="M65" i="6"/>
  <c r="N37" i="6"/>
  <c r="L68" i="6"/>
  <c r="J70" i="6"/>
  <c r="H51" i="6"/>
  <c r="L71" i="6"/>
  <c r="K75" i="6"/>
  <c r="M69" i="6"/>
  <c r="H69" i="6"/>
  <c r="G22" i="6"/>
  <c r="H12" i="6"/>
  <c r="H13" i="6"/>
  <c r="H14" i="6"/>
  <c r="K54" i="6"/>
  <c r="H29" i="6"/>
  <c r="N33" i="6"/>
  <c r="G64" i="6"/>
  <c r="E65" i="6"/>
  <c r="N38" i="6"/>
  <c r="J66" i="6"/>
  <c r="H43" i="6"/>
  <c r="H49" i="6"/>
  <c r="N51" i="6"/>
  <c r="N52" i="6"/>
  <c r="H60" i="6"/>
  <c r="F65" i="6"/>
  <c r="F67" i="6"/>
  <c r="H73" i="6"/>
  <c r="H37" i="6"/>
  <c r="N40" i="6"/>
  <c r="N46" i="6"/>
  <c r="K22" i="6"/>
  <c r="H11" i="6"/>
  <c r="H15" i="6"/>
  <c r="H32" i="6"/>
  <c r="H36" i="6"/>
  <c r="J67" i="6"/>
  <c r="N45" i="6"/>
  <c r="N47" i="6"/>
  <c r="L22" i="6"/>
  <c r="N7" i="6"/>
  <c r="N11" i="6"/>
  <c r="N13" i="6"/>
  <c r="N14" i="6"/>
  <c r="H19" i="6"/>
  <c r="H33" i="6"/>
  <c r="L64" i="6"/>
  <c r="N36" i="6"/>
  <c r="H38" i="6"/>
  <c r="N43" i="6"/>
  <c r="N48" i="6"/>
  <c r="N49" i="6"/>
  <c r="H7" i="6"/>
  <c r="M22" i="6"/>
  <c r="N15" i="6"/>
  <c r="N17" i="6"/>
  <c r="N18" i="6"/>
  <c r="E63" i="6"/>
  <c r="H34" i="6"/>
  <c r="K65" i="6"/>
  <c r="H39" i="6"/>
  <c r="H40" i="6"/>
  <c r="F68" i="6"/>
  <c r="N50" i="6"/>
  <c r="H75" i="6"/>
  <c r="N53" i="6"/>
  <c r="E22" i="6"/>
  <c r="H4" i="6"/>
  <c r="H5" i="6"/>
  <c r="H6" i="6"/>
  <c r="N19" i="6"/>
  <c r="N21" i="6"/>
  <c r="E64" i="6"/>
  <c r="H35" i="6"/>
  <c r="L65" i="6"/>
  <c r="F66" i="6"/>
  <c r="H41" i="6"/>
  <c r="M67" i="6"/>
  <c r="N44" i="6"/>
  <c r="H46" i="6"/>
  <c r="J71" i="6"/>
  <c r="H61" i="6"/>
  <c r="H72" i="6"/>
  <c r="H70" i="6"/>
  <c r="H57" i="6"/>
  <c r="H71" i="6"/>
  <c r="H58" i="6"/>
  <c r="H31" i="6"/>
  <c r="N32" i="6"/>
  <c r="H47" i="6"/>
  <c r="D54" i="6"/>
  <c r="M54" i="6"/>
  <c r="J57" i="6"/>
  <c r="D64" i="6"/>
  <c r="J65" i="6"/>
  <c r="K70" i="6"/>
  <c r="D74" i="6"/>
  <c r="H74" i="6" s="1"/>
  <c r="J22" i="6"/>
  <c r="L54" i="6"/>
  <c r="K67" i="6"/>
  <c r="L74" i="6"/>
  <c r="H3" i="6"/>
  <c r="H26" i="6"/>
  <c r="N27" i="6"/>
  <c r="H42" i="6"/>
  <c r="H50" i="6"/>
  <c r="E54" i="6"/>
  <c r="K57" i="6"/>
  <c r="N30" i="6"/>
  <c r="H53" i="6"/>
  <c r="F54" i="6"/>
  <c r="E59" i="6"/>
  <c r="H59" i="6" s="1"/>
  <c r="D62" i="6"/>
  <c r="H62" i="6" s="1"/>
  <c r="J63" i="6"/>
  <c r="E67" i="6"/>
  <c r="K68" i="6"/>
  <c r="J73" i="6"/>
  <c r="N41" i="6"/>
  <c r="G54" i="6"/>
  <c r="H45" i="6"/>
  <c r="H27" i="6"/>
  <c r="K66" i="6"/>
  <c r="H30" i="6"/>
  <c r="N31" i="6"/>
  <c r="J54" i="6"/>
  <c r="D63" i="6"/>
  <c r="J64" i="6"/>
  <c r="D22" i="6"/>
  <c r="N42" i="6"/>
  <c r="P54" i="6" l="1"/>
  <c r="S22" i="6"/>
  <c r="H67" i="6"/>
  <c r="R22" i="6"/>
  <c r="Q54" i="6"/>
  <c r="R54" i="6"/>
  <c r="S54" i="6"/>
  <c r="N22" i="6"/>
  <c r="P22" i="6"/>
  <c r="Q22" i="6"/>
  <c r="H68" i="6"/>
  <c r="N60" i="6"/>
  <c r="N62" i="6"/>
  <c r="N69" i="6"/>
  <c r="N75" i="6"/>
  <c r="G76" i="6"/>
  <c r="N58" i="6"/>
  <c r="H65" i="6"/>
  <c r="N61" i="6"/>
  <c r="N68" i="6"/>
  <c r="N59" i="6"/>
  <c r="F76" i="6"/>
  <c r="M76" i="6"/>
  <c r="N66" i="6"/>
  <c r="N63" i="6"/>
  <c r="N67" i="6"/>
  <c r="N70" i="6"/>
  <c r="H66" i="6"/>
  <c r="N71" i="6"/>
  <c r="N64" i="6"/>
  <c r="H63" i="6"/>
  <c r="N73" i="6"/>
  <c r="L76" i="6"/>
  <c r="E76" i="6"/>
  <c r="N54" i="6"/>
  <c r="N65" i="6"/>
  <c r="H22" i="6"/>
  <c r="H64" i="6"/>
  <c r="N57" i="6"/>
  <c r="J76" i="6"/>
  <c r="K76" i="6"/>
  <c r="N74" i="6"/>
  <c r="H54" i="6"/>
  <c r="D76" i="6"/>
  <c r="H76" i="6" l="1"/>
  <c r="N76" i="6"/>
  <c r="BH438" i="5" l="1"/>
  <c r="BI438" i="5" s="1"/>
  <c r="BG438" i="5"/>
  <c r="AT438" i="5"/>
  <c r="AG438" i="5"/>
  <c r="T438" i="5"/>
  <c r="BH437" i="5"/>
  <c r="BI437" i="5" s="1"/>
  <c r="BG437" i="5"/>
  <c r="AT437" i="5"/>
  <c r="AG437" i="5"/>
  <c r="T437" i="5"/>
  <c r="BH436" i="5"/>
  <c r="BI436" i="5" s="1"/>
  <c r="BG436" i="5"/>
  <c r="AT436" i="5"/>
  <c r="AG436" i="5"/>
  <c r="T436" i="5"/>
  <c r="BH435" i="5"/>
  <c r="BI435" i="5" s="1"/>
  <c r="BG435" i="5"/>
  <c r="AT435" i="5"/>
  <c r="AG435" i="5"/>
  <c r="T435" i="5"/>
  <c r="BH434" i="5"/>
  <c r="BI434" i="5" s="1"/>
  <c r="BG434" i="5"/>
  <c r="AT434" i="5"/>
  <c r="AG434" i="5"/>
  <c r="T434" i="5"/>
  <c r="BH433" i="5"/>
  <c r="BI433" i="5" s="1"/>
  <c r="BG433" i="5"/>
  <c r="AT433" i="5"/>
  <c r="AG433" i="5"/>
  <c r="T433" i="5"/>
  <c r="BH432" i="5"/>
  <c r="BI432" i="5" s="1"/>
  <c r="BG432" i="5"/>
  <c r="AT432" i="5"/>
  <c r="AG432" i="5"/>
  <c r="T432" i="5"/>
  <c r="BH431" i="5"/>
  <c r="BI431" i="5" s="1"/>
  <c r="BG431" i="5"/>
  <c r="AT431" i="5"/>
  <c r="AG431" i="5"/>
  <c r="T431" i="5"/>
  <c r="BH430" i="5"/>
  <c r="BI430" i="5" s="1"/>
  <c r="BG430" i="5"/>
  <c r="AT430" i="5"/>
  <c r="AG430" i="5"/>
  <c r="T430" i="5"/>
  <c r="BH429" i="5"/>
  <c r="BI429" i="5" s="1"/>
  <c r="BG429" i="5"/>
  <c r="AT429" i="5"/>
  <c r="AG429" i="5"/>
  <c r="T429" i="5"/>
  <c r="BH428" i="5"/>
  <c r="BI428" i="5" s="1"/>
  <c r="BG428" i="5"/>
  <c r="AT428" i="5"/>
  <c r="AG428" i="5"/>
  <c r="T428" i="5"/>
  <c r="BH427" i="5"/>
  <c r="BI427" i="5" s="1"/>
  <c r="BG427" i="5"/>
  <c r="AT427" i="5"/>
  <c r="AG427" i="5"/>
  <c r="T427" i="5"/>
  <c r="BH426" i="5"/>
  <c r="BI426" i="5" s="1"/>
  <c r="BG426" i="5"/>
  <c r="AT426" i="5"/>
  <c r="AG426" i="5"/>
  <c r="T426" i="5"/>
  <c r="BH425" i="5"/>
  <c r="BI425" i="5" s="1"/>
  <c r="BG425" i="5"/>
  <c r="AT425" i="5"/>
  <c r="AG425" i="5"/>
  <c r="T425" i="5"/>
  <c r="BH424" i="5"/>
  <c r="BI424" i="5" s="1"/>
  <c r="BG424" i="5"/>
  <c r="AT424" i="5"/>
  <c r="AG424" i="5"/>
  <c r="T424" i="5"/>
  <c r="BH423" i="5"/>
  <c r="BI423" i="5" s="1"/>
  <c r="BG423" i="5"/>
  <c r="AT423" i="5"/>
  <c r="AG423" i="5"/>
  <c r="T423" i="5"/>
  <c r="BH422" i="5"/>
  <c r="BI422" i="5" s="1"/>
  <c r="BG422" i="5"/>
  <c r="AT422" i="5"/>
  <c r="AG422" i="5"/>
  <c r="T422" i="5"/>
  <c r="BH421" i="5"/>
  <c r="BI421" i="5" s="1"/>
  <c r="BG421" i="5"/>
  <c r="AT421" i="5"/>
  <c r="AG421" i="5"/>
  <c r="T421" i="5"/>
  <c r="BH420" i="5"/>
  <c r="BI420" i="5" s="1"/>
  <c r="BG420" i="5"/>
  <c r="AT420" i="5"/>
  <c r="AG420" i="5"/>
  <c r="T420" i="5"/>
  <c r="BH419" i="5"/>
  <c r="BI419" i="5" s="1"/>
  <c r="BG419" i="5"/>
  <c r="AT419" i="5"/>
  <c r="AG419" i="5"/>
  <c r="T419" i="5"/>
  <c r="BH418" i="5"/>
  <c r="BI418" i="5" s="1"/>
  <c r="BG418" i="5"/>
  <c r="AT418" i="5"/>
  <c r="AG418" i="5"/>
  <c r="T418" i="5"/>
  <c r="BH417" i="5"/>
  <c r="BI417" i="5" s="1"/>
  <c r="BG417" i="5"/>
  <c r="AT417" i="5"/>
  <c r="AG417" i="5"/>
  <c r="T417" i="5"/>
  <c r="BH416" i="5"/>
  <c r="BI416" i="5" s="1"/>
  <c r="BG416" i="5"/>
  <c r="AT416" i="5"/>
  <c r="AG416" i="5"/>
  <c r="T416" i="5"/>
  <c r="BH415" i="5"/>
  <c r="BI415" i="5" s="1"/>
  <c r="BG415" i="5"/>
  <c r="AT415" i="5"/>
  <c r="AG415" i="5"/>
  <c r="T415" i="5"/>
  <c r="BH414" i="5"/>
  <c r="BI414" i="5" s="1"/>
  <c r="BG414" i="5"/>
  <c r="AT414" i="5"/>
  <c r="AG414" i="5"/>
  <c r="T414" i="5"/>
  <c r="BH413" i="5"/>
  <c r="BI413" i="5" s="1"/>
  <c r="BG413" i="5"/>
  <c r="AT413" i="5"/>
  <c r="AG413" i="5"/>
  <c r="T413" i="5"/>
  <c r="BH412" i="5"/>
  <c r="BI412" i="5" s="1"/>
  <c r="BG412" i="5"/>
  <c r="AT412" i="5"/>
  <c r="AG412" i="5"/>
  <c r="T412" i="5"/>
  <c r="BH411" i="5"/>
  <c r="BI411" i="5" s="1"/>
  <c r="BG411" i="5"/>
  <c r="AT411" i="5"/>
  <c r="AG411" i="5"/>
  <c r="T411" i="5"/>
  <c r="BH410" i="5"/>
  <c r="BI410" i="5" s="1"/>
  <c r="BG410" i="5"/>
  <c r="AT410" i="5"/>
  <c r="AG410" i="5"/>
  <c r="T410" i="5"/>
  <c r="BH409" i="5"/>
  <c r="BI409" i="5" s="1"/>
  <c r="BG409" i="5"/>
  <c r="AT409" i="5"/>
  <c r="AG409" i="5"/>
  <c r="T409" i="5"/>
  <c r="BH408" i="5"/>
  <c r="BI408" i="5" s="1"/>
  <c r="BG408" i="5"/>
  <c r="AT408" i="5"/>
  <c r="AG408" i="5"/>
  <c r="T408" i="5"/>
  <c r="BH407" i="5"/>
  <c r="BI407" i="5" s="1"/>
  <c r="BG407" i="5"/>
  <c r="AT407" i="5"/>
  <c r="AG407" i="5"/>
  <c r="T407" i="5"/>
  <c r="BH406" i="5"/>
  <c r="BI406" i="5" s="1"/>
  <c r="BG406" i="5"/>
  <c r="AT406" i="5"/>
  <c r="AG406" i="5"/>
  <c r="T406" i="5"/>
  <c r="BH405" i="5"/>
  <c r="BI405" i="5" s="1"/>
  <c r="BG405" i="5"/>
  <c r="AT405" i="5"/>
  <c r="AG405" i="5"/>
  <c r="T405" i="5"/>
  <c r="BH404" i="5"/>
  <c r="BI404" i="5" s="1"/>
  <c r="BG404" i="5"/>
  <c r="AT404" i="5"/>
  <c r="AG404" i="5"/>
  <c r="T404" i="5"/>
  <c r="BH403" i="5"/>
  <c r="BI403" i="5" s="1"/>
  <c r="BG403" i="5"/>
  <c r="AT403" i="5"/>
  <c r="AG403" i="5"/>
  <c r="T403" i="5"/>
  <c r="BH402" i="5"/>
  <c r="BI402" i="5" s="1"/>
  <c r="BG402" i="5"/>
  <c r="AT402" i="5"/>
  <c r="AG402" i="5"/>
  <c r="T402" i="5"/>
  <c r="BH401" i="5"/>
  <c r="BI401" i="5" s="1"/>
  <c r="BG401" i="5"/>
  <c r="AT401" i="5"/>
  <c r="AG401" i="5"/>
  <c r="T401" i="5"/>
  <c r="BH400" i="5"/>
  <c r="BI400" i="5" s="1"/>
  <c r="BG400" i="5"/>
  <c r="AT400" i="5"/>
  <c r="AG400" i="5"/>
  <c r="T400" i="5"/>
  <c r="BH399" i="5"/>
  <c r="BI399" i="5" s="1"/>
  <c r="BG399" i="5"/>
  <c r="AT399" i="5"/>
  <c r="AG399" i="5"/>
  <c r="T399" i="5"/>
  <c r="BH398" i="5"/>
  <c r="BI398" i="5" s="1"/>
  <c r="BG398" i="5"/>
  <c r="AT398" i="5"/>
  <c r="AG398" i="5"/>
  <c r="T398" i="5"/>
  <c r="BH397" i="5"/>
  <c r="BI397" i="5" s="1"/>
  <c r="BG397" i="5"/>
  <c r="AT397" i="5"/>
  <c r="AG397" i="5"/>
  <c r="T397" i="5"/>
  <c r="BH396" i="5"/>
  <c r="BI396" i="5" s="1"/>
  <c r="BG396" i="5"/>
  <c r="AT396" i="5"/>
  <c r="AG396" i="5"/>
  <c r="T396" i="5"/>
  <c r="BH395" i="5"/>
  <c r="BI395" i="5" s="1"/>
  <c r="BG395" i="5"/>
  <c r="AT395" i="5"/>
  <c r="AG395" i="5"/>
  <c r="T395" i="5"/>
  <c r="BH394" i="5"/>
  <c r="BI394" i="5" s="1"/>
  <c r="BG394" i="5"/>
  <c r="AT394" i="5"/>
  <c r="AG394" i="5"/>
  <c r="T394" i="5"/>
  <c r="BH393" i="5"/>
  <c r="BI393" i="5" s="1"/>
  <c r="BG393" i="5"/>
  <c r="AT393" i="5"/>
  <c r="AG393" i="5"/>
  <c r="T393" i="5"/>
  <c r="BH392" i="5"/>
  <c r="BI392" i="5" s="1"/>
  <c r="BG392" i="5"/>
  <c r="AT392" i="5"/>
  <c r="AG392" i="5"/>
  <c r="T392" i="5"/>
  <c r="BH391" i="5"/>
  <c r="BI391" i="5" s="1"/>
  <c r="BG391" i="5"/>
  <c r="AT391" i="5"/>
  <c r="AG391" i="5"/>
  <c r="T391" i="5"/>
  <c r="BH390" i="5"/>
  <c r="BI390" i="5" s="1"/>
  <c r="BG390" i="5"/>
  <c r="AT390" i="5"/>
  <c r="AG390" i="5"/>
  <c r="T390" i="5"/>
  <c r="BH389" i="5"/>
  <c r="BI389" i="5" s="1"/>
  <c r="BG389" i="5"/>
  <c r="AT389" i="5"/>
  <c r="AG389" i="5"/>
  <c r="T389" i="5"/>
  <c r="BH388" i="5"/>
  <c r="BI388" i="5" s="1"/>
  <c r="BG388" i="5"/>
  <c r="AT388" i="5"/>
  <c r="AG388" i="5"/>
  <c r="T388" i="5"/>
  <c r="BH387" i="5"/>
  <c r="BI387" i="5" s="1"/>
  <c r="BG387" i="5"/>
  <c r="AT387" i="5"/>
  <c r="AG387" i="5"/>
  <c r="T387" i="5"/>
  <c r="BH386" i="5"/>
  <c r="BI386" i="5" s="1"/>
  <c r="BG386" i="5"/>
  <c r="AT386" i="5"/>
  <c r="AG386" i="5"/>
  <c r="T386" i="5"/>
  <c r="BH385" i="5"/>
  <c r="BI385" i="5" s="1"/>
  <c r="BG385" i="5"/>
  <c r="AT385" i="5"/>
  <c r="AG385" i="5"/>
  <c r="T385" i="5"/>
  <c r="BH384" i="5"/>
  <c r="BI384" i="5" s="1"/>
  <c r="BG384" i="5"/>
  <c r="AT384" i="5"/>
  <c r="AG384" i="5"/>
  <c r="T384" i="5"/>
  <c r="BH383" i="5"/>
  <c r="BI383" i="5" s="1"/>
  <c r="BG383" i="5"/>
  <c r="AT383" i="5"/>
  <c r="AG383" i="5"/>
  <c r="T383" i="5"/>
  <c r="BH382" i="5"/>
  <c r="BI382" i="5" s="1"/>
  <c r="BG382" i="5"/>
  <c r="AT382" i="5"/>
  <c r="AG382" i="5"/>
  <c r="T382" i="5"/>
  <c r="BH381" i="5"/>
  <c r="BI381" i="5" s="1"/>
  <c r="BG381" i="5"/>
  <c r="AT381" i="5"/>
  <c r="AG381" i="5"/>
  <c r="T381" i="5"/>
  <c r="BH380" i="5"/>
  <c r="BI380" i="5" s="1"/>
  <c r="BG380" i="5"/>
  <c r="AT380" i="5"/>
  <c r="AG380" i="5"/>
  <c r="T380" i="5"/>
  <c r="BH379" i="5"/>
  <c r="BI379" i="5" s="1"/>
  <c r="BG379" i="5"/>
  <c r="AT379" i="5"/>
  <c r="AG379" i="5"/>
  <c r="T379" i="5"/>
  <c r="BH378" i="5"/>
  <c r="BI378" i="5" s="1"/>
  <c r="BG378" i="5"/>
  <c r="AT378" i="5"/>
  <c r="AG378" i="5"/>
  <c r="T378" i="5"/>
  <c r="BH377" i="5"/>
  <c r="BI377" i="5" s="1"/>
  <c r="BG377" i="5"/>
  <c r="AT377" i="5"/>
  <c r="AG377" i="5"/>
  <c r="T377" i="5"/>
  <c r="BH376" i="5"/>
  <c r="BI376" i="5" s="1"/>
  <c r="BG376" i="5"/>
  <c r="AT376" i="5"/>
  <c r="AG376" i="5"/>
  <c r="T376" i="5"/>
  <c r="BH375" i="5"/>
  <c r="BI375" i="5" s="1"/>
  <c r="BG375" i="5"/>
  <c r="AT375" i="5"/>
  <c r="AG375" i="5"/>
  <c r="T375" i="5"/>
  <c r="BH374" i="5"/>
  <c r="BI374" i="5" s="1"/>
  <c r="BG374" i="5"/>
  <c r="AT374" i="5"/>
  <c r="AG374" i="5"/>
  <c r="T374" i="5"/>
  <c r="BH373" i="5"/>
  <c r="BI373" i="5" s="1"/>
  <c r="BG373" i="5"/>
  <c r="AT373" i="5"/>
  <c r="AG373" i="5"/>
  <c r="T373" i="5"/>
  <c r="BH372" i="5"/>
  <c r="BI372" i="5" s="1"/>
  <c r="BG372" i="5"/>
  <c r="AT372" i="5"/>
  <c r="AG372" i="5"/>
  <c r="T372" i="5"/>
  <c r="BH371" i="5"/>
  <c r="BI371" i="5" s="1"/>
  <c r="BG371" i="5"/>
  <c r="AT371" i="5"/>
  <c r="AG371" i="5"/>
  <c r="T371" i="5"/>
  <c r="BH370" i="5"/>
  <c r="BI370" i="5" s="1"/>
  <c r="BG370" i="5"/>
  <c r="AT370" i="5"/>
  <c r="AG370" i="5"/>
  <c r="T370" i="5"/>
  <c r="BH369" i="5"/>
  <c r="BI369" i="5" s="1"/>
  <c r="BG369" i="5"/>
  <c r="AT369" i="5"/>
  <c r="AG369" i="5"/>
  <c r="T369" i="5"/>
  <c r="BH368" i="5"/>
  <c r="BI368" i="5" s="1"/>
  <c r="BG368" i="5"/>
  <c r="AT368" i="5"/>
  <c r="AG368" i="5"/>
  <c r="T368" i="5"/>
  <c r="BH367" i="5"/>
  <c r="BI367" i="5" s="1"/>
  <c r="BG367" i="5"/>
  <c r="AT367" i="5"/>
  <c r="AG367" i="5"/>
  <c r="T367" i="5"/>
  <c r="BH366" i="5"/>
  <c r="BI366" i="5" s="1"/>
  <c r="BG366" i="5"/>
  <c r="AT366" i="5"/>
  <c r="AG366" i="5"/>
  <c r="T366" i="5"/>
  <c r="BH365" i="5"/>
  <c r="BI365" i="5" s="1"/>
  <c r="BG365" i="5"/>
  <c r="AT365" i="5"/>
  <c r="AG365" i="5"/>
  <c r="T365" i="5"/>
  <c r="BH364" i="5"/>
  <c r="BI364" i="5" s="1"/>
  <c r="BG364" i="5"/>
  <c r="AT364" i="5"/>
  <c r="AG364" i="5"/>
  <c r="T364" i="5"/>
  <c r="BH363" i="5"/>
  <c r="BI363" i="5" s="1"/>
  <c r="BG363" i="5"/>
  <c r="AT363" i="5"/>
  <c r="AG363" i="5"/>
  <c r="T363" i="5"/>
  <c r="BH362" i="5"/>
  <c r="BI362" i="5" s="1"/>
  <c r="BG362" i="5"/>
  <c r="AT362" i="5"/>
  <c r="AG362" i="5"/>
  <c r="T362" i="5"/>
  <c r="BH361" i="5"/>
  <c r="BI361" i="5" s="1"/>
  <c r="BG361" i="5"/>
  <c r="AT361" i="5"/>
  <c r="AG361" i="5"/>
  <c r="T361" i="5"/>
  <c r="BH360" i="5"/>
  <c r="BI360" i="5" s="1"/>
  <c r="BG360" i="5"/>
  <c r="AT360" i="5"/>
  <c r="AG360" i="5"/>
  <c r="T360" i="5"/>
  <c r="BH359" i="5"/>
  <c r="BI359" i="5" s="1"/>
  <c r="BG359" i="5"/>
  <c r="AT359" i="5"/>
  <c r="AG359" i="5"/>
  <c r="T359" i="5"/>
  <c r="BH358" i="5"/>
  <c r="BI358" i="5" s="1"/>
  <c r="BG358" i="5"/>
  <c r="AT358" i="5"/>
  <c r="AG358" i="5"/>
  <c r="T358" i="5"/>
  <c r="BH357" i="5"/>
  <c r="BI357" i="5" s="1"/>
  <c r="BG357" i="5"/>
  <c r="AT357" i="5"/>
  <c r="AG357" i="5"/>
  <c r="T357" i="5"/>
  <c r="BH356" i="5"/>
  <c r="BI356" i="5" s="1"/>
  <c r="BG356" i="5"/>
  <c r="AT356" i="5"/>
  <c r="AG356" i="5"/>
  <c r="T356" i="5"/>
  <c r="BH355" i="5"/>
  <c r="BI355" i="5" s="1"/>
  <c r="BG355" i="5"/>
  <c r="AT355" i="5"/>
  <c r="AG355" i="5"/>
  <c r="T355" i="5"/>
  <c r="BH354" i="5"/>
  <c r="BI354" i="5" s="1"/>
  <c r="BG354" i="5"/>
  <c r="AT354" i="5"/>
  <c r="AG354" i="5"/>
  <c r="T354" i="5"/>
  <c r="BH353" i="5"/>
  <c r="BI353" i="5" s="1"/>
  <c r="BG353" i="5"/>
  <c r="AT353" i="5"/>
  <c r="AG353" i="5"/>
  <c r="T353" i="5"/>
  <c r="BH352" i="5"/>
  <c r="BI352" i="5" s="1"/>
  <c r="BG352" i="5"/>
  <c r="AT352" i="5"/>
  <c r="AG352" i="5"/>
  <c r="T352" i="5"/>
  <c r="BH351" i="5"/>
  <c r="BI351" i="5" s="1"/>
  <c r="BG351" i="5"/>
  <c r="AT351" i="5"/>
  <c r="AG351" i="5"/>
  <c r="T351" i="5"/>
  <c r="BH350" i="5"/>
  <c r="BI350" i="5" s="1"/>
  <c r="BG350" i="5"/>
  <c r="AT350" i="5"/>
  <c r="AG350" i="5"/>
  <c r="T350" i="5"/>
  <c r="BH349" i="5"/>
  <c r="BI349" i="5" s="1"/>
  <c r="BG349" i="5"/>
  <c r="AT349" i="5"/>
  <c r="AG349" i="5"/>
  <c r="T349" i="5"/>
  <c r="BH348" i="5"/>
  <c r="BI348" i="5" s="1"/>
  <c r="BG348" i="5"/>
  <c r="AT348" i="5"/>
  <c r="AG348" i="5"/>
  <c r="T348" i="5"/>
  <c r="BH347" i="5"/>
  <c r="BI347" i="5" s="1"/>
  <c r="BG347" i="5"/>
  <c r="AT347" i="5"/>
  <c r="AG347" i="5"/>
  <c r="T347" i="5"/>
  <c r="BH346" i="5"/>
  <c r="BI346" i="5" s="1"/>
  <c r="BG346" i="5"/>
  <c r="AT346" i="5"/>
  <c r="AG346" i="5"/>
  <c r="T346" i="5"/>
  <c r="BH345" i="5"/>
  <c r="BI345" i="5" s="1"/>
  <c r="BG345" i="5"/>
  <c r="AT345" i="5"/>
  <c r="AG345" i="5"/>
  <c r="T345" i="5"/>
  <c r="BH344" i="5"/>
  <c r="BI344" i="5" s="1"/>
  <c r="BG344" i="5"/>
  <c r="AT344" i="5"/>
  <c r="AG344" i="5"/>
  <c r="T344" i="5"/>
  <c r="BH343" i="5"/>
  <c r="BI343" i="5" s="1"/>
  <c r="BG343" i="5"/>
  <c r="AT343" i="5"/>
  <c r="AG343" i="5"/>
  <c r="T343" i="5"/>
  <c r="BH342" i="5"/>
  <c r="BI342" i="5" s="1"/>
  <c r="BG342" i="5"/>
  <c r="AT342" i="5"/>
  <c r="AG342" i="5"/>
  <c r="T342" i="5"/>
  <c r="BH341" i="5"/>
  <c r="BI341" i="5" s="1"/>
  <c r="BG341" i="5"/>
  <c r="AT341" i="5"/>
  <c r="AG341" i="5"/>
  <c r="T341" i="5"/>
  <c r="BH340" i="5"/>
  <c r="BI340" i="5" s="1"/>
  <c r="BG340" i="5"/>
  <c r="AT340" i="5"/>
  <c r="AG340" i="5"/>
  <c r="T340" i="5"/>
  <c r="BH339" i="5"/>
  <c r="BI339" i="5" s="1"/>
  <c r="BG339" i="5"/>
  <c r="AT339" i="5"/>
  <c r="AG339" i="5"/>
  <c r="T339" i="5"/>
  <c r="BH338" i="5"/>
  <c r="BI338" i="5" s="1"/>
  <c r="BG338" i="5"/>
  <c r="AT338" i="5"/>
  <c r="AG338" i="5"/>
  <c r="T338" i="5"/>
  <c r="BH337" i="5"/>
  <c r="BI337" i="5" s="1"/>
  <c r="BG337" i="5"/>
  <c r="AT337" i="5"/>
  <c r="AG337" i="5"/>
  <c r="T337" i="5"/>
  <c r="BH336" i="5"/>
  <c r="BI336" i="5" s="1"/>
  <c r="BG336" i="5"/>
  <c r="AT336" i="5"/>
  <c r="AG336" i="5"/>
  <c r="T336" i="5"/>
  <c r="BH335" i="5"/>
  <c r="BI335" i="5" s="1"/>
  <c r="BG335" i="5"/>
  <c r="AT335" i="5"/>
  <c r="AG335" i="5"/>
  <c r="T335" i="5"/>
  <c r="BH334" i="5"/>
  <c r="BI334" i="5" s="1"/>
  <c r="BG334" i="5"/>
  <c r="AT334" i="5"/>
  <c r="AG334" i="5"/>
  <c r="T334" i="5"/>
  <c r="BH333" i="5"/>
  <c r="BI333" i="5" s="1"/>
  <c r="BG333" i="5"/>
  <c r="AT333" i="5"/>
  <c r="AG333" i="5"/>
  <c r="T333" i="5"/>
  <c r="BH332" i="5"/>
  <c r="BI332" i="5" s="1"/>
  <c r="BG332" i="5"/>
  <c r="AT332" i="5"/>
  <c r="AG332" i="5"/>
  <c r="T332" i="5"/>
  <c r="BH331" i="5"/>
  <c r="BI331" i="5" s="1"/>
  <c r="BG331" i="5"/>
  <c r="AT331" i="5"/>
  <c r="AG331" i="5"/>
  <c r="T331" i="5"/>
  <c r="BH330" i="5"/>
  <c r="BI330" i="5" s="1"/>
  <c r="BG330" i="5"/>
  <c r="AT330" i="5"/>
  <c r="AG330" i="5"/>
  <c r="T330" i="5"/>
  <c r="BH329" i="5"/>
  <c r="BI329" i="5" s="1"/>
  <c r="BG329" i="5"/>
  <c r="AT329" i="5"/>
  <c r="AG329" i="5"/>
  <c r="T329" i="5"/>
  <c r="BH328" i="5"/>
  <c r="BI328" i="5" s="1"/>
  <c r="BG328" i="5"/>
  <c r="AT328" i="5"/>
  <c r="AG328" i="5"/>
  <c r="T328" i="5"/>
  <c r="BH327" i="5"/>
  <c r="BI327" i="5" s="1"/>
  <c r="BG327" i="5"/>
  <c r="AT327" i="5"/>
  <c r="AG327" i="5"/>
  <c r="T327" i="5"/>
  <c r="BH326" i="5"/>
  <c r="BI326" i="5" s="1"/>
  <c r="BG326" i="5"/>
  <c r="AT326" i="5"/>
  <c r="AG326" i="5"/>
  <c r="T326" i="5"/>
  <c r="BH325" i="5"/>
  <c r="BI325" i="5" s="1"/>
  <c r="BG325" i="5"/>
  <c r="AT325" i="5"/>
  <c r="AG325" i="5"/>
  <c r="T325" i="5"/>
  <c r="BH324" i="5"/>
  <c r="BI324" i="5" s="1"/>
  <c r="BG324" i="5"/>
  <c r="AT324" i="5"/>
  <c r="AG324" i="5"/>
  <c r="T324" i="5"/>
  <c r="BH323" i="5"/>
  <c r="BI323" i="5" s="1"/>
  <c r="BG323" i="5"/>
  <c r="AT323" i="5"/>
  <c r="AG323" i="5"/>
  <c r="T323" i="5"/>
  <c r="BH322" i="5"/>
  <c r="BI322" i="5" s="1"/>
  <c r="BG322" i="5"/>
  <c r="AT322" i="5"/>
  <c r="AG322" i="5"/>
  <c r="T322" i="5"/>
  <c r="BH321" i="5"/>
  <c r="BI321" i="5" s="1"/>
  <c r="BG321" i="5"/>
  <c r="AT321" i="5"/>
  <c r="AG321" i="5"/>
  <c r="T321" i="5"/>
  <c r="BH320" i="5"/>
  <c r="BI320" i="5" s="1"/>
  <c r="BG320" i="5"/>
  <c r="AT320" i="5"/>
  <c r="AG320" i="5"/>
  <c r="T320" i="5"/>
  <c r="BH319" i="5"/>
  <c r="BI319" i="5" s="1"/>
  <c r="BG319" i="5"/>
  <c r="AT319" i="5"/>
  <c r="AG319" i="5"/>
  <c r="T319" i="5"/>
  <c r="BH318" i="5"/>
  <c r="BI318" i="5" s="1"/>
  <c r="BG318" i="5"/>
  <c r="AT318" i="5"/>
  <c r="AG318" i="5"/>
  <c r="T318" i="5"/>
  <c r="BH317" i="5"/>
  <c r="BI317" i="5" s="1"/>
  <c r="BG317" i="5"/>
  <c r="AT317" i="5"/>
  <c r="AG317" i="5"/>
  <c r="T317" i="5"/>
  <c r="BH316" i="5"/>
  <c r="BI316" i="5" s="1"/>
  <c r="BG316" i="5"/>
  <c r="AT316" i="5"/>
  <c r="AG316" i="5"/>
  <c r="T316" i="5"/>
  <c r="BH315" i="5"/>
  <c r="BI315" i="5" s="1"/>
  <c r="BG315" i="5"/>
  <c r="AT315" i="5"/>
  <c r="AG315" i="5"/>
  <c r="T315" i="5"/>
  <c r="BH314" i="5"/>
  <c r="BI314" i="5" s="1"/>
  <c r="BG314" i="5"/>
  <c r="AT314" i="5"/>
  <c r="AG314" i="5"/>
  <c r="T314" i="5"/>
  <c r="BH313" i="5"/>
  <c r="BI313" i="5" s="1"/>
  <c r="BG313" i="5"/>
  <c r="AT313" i="5"/>
  <c r="AG313" i="5"/>
  <c r="T313" i="5"/>
  <c r="BH312" i="5"/>
  <c r="BI312" i="5" s="1"/>
  <c r="BG312" i="5"/>
  <c r="AT312" i="5"/>
  <c r="AG312" i="5"/>
  <c r="T312" i="5"/>
  <c r="BH311" i="5"/>
  <c r="BI311" i="5" s="1"/>
  <c r="BG311" i="5"/>
  <c r="AT311" i="5"/>
  <c r="AG311" i="5"/>
  <c r="T311" i="5"/>
  <c r="BH310" i="5"/>
  <c r="BI310" i="5" s="1"/>
  <c r="BG310" i="5"/>
  <c r="AT310" i="5"/>
  <c r="AG310" i="5"/>
  <c r="T310" i="5"/>
  <c r="BH309" i="5"/>
  <c r="BI309" i="5" s="1"/>
  <c r="BG309" i="5"/>
  <c r="AT309" i="5"/>
  <c r="AG309" i="5"/>
  <c r="T309" i="5"/>
  <c r="BH308" i="5"/>
  <c r="BI308" i="5" s="1"/>
  <c r="BG308" i="5"/>
  <c r="AT308" i="5"/>
  <c r="AG308" i="5"/>
  <c r="T308" i="5"/>
  <c r="BH307" i="5"/>
  <c r="BI307" i="5" s="1"/>
  <c r="BG307" i="5"/>
  <c r="AT307" i="5"/>
  <c r="AG307" i="5"/>
  <c r="T307" i="5"/>
  <c r="BH306" i="5"/>
  <c r="BI306" i="5" s="1"/>
  <c r="BG306" i="5"/>
  <c r="AT306" i="5"/>
  <c r="AG306" i="5"/>
  <c r="T306" i="5"/>
  <c r="BH305" i="5"/>
  <c r="BI305" i="5" s="1"/>
  <c r="BG305" i="5"/>
  <c r="AT305" i="5"/>
  <c r="AG305" i="5"/>
  <c r="T305" i="5"/>
  <c r="BH304" i="5"/>
  <c r="BI304" i="5" s="1"/>
  <c r="BG304" i="5"/>
  <c r="AT304" i="5"/>
  <c r="AG304" i="5"/>
  <c r="T304" i="5"/>
  <c r="BH303" i="5"/>
  <c r="BI303" i="5" s="1"/>
  <c r="BG303" i="5"/>
  <c r="AT303" i="5"/>
  <c r="AG303" i="5"/>
  <c r="T303" i="5"/>
  <c r="BH302" i="5"/>
  <c r="BI302" i="5" s="1"/>
  <c r="BG302" i="5"/>
  <c r="AT302" i="5"/>
  <c r="AG302" i="5"/>
  <c r="T302" i="5"/>
  <c r="BH301" i="5"/>
  <c r="BI301" i="5" s="1"/>
  <c r="BG301" i="5"/>
  <c r="AT301" i="5"/>
  <c r="AG301" i="5"/>
  <c r="T301" i="5"/>
  <c r="BH300" i="5"/>
  <c r="BI300" i="5" s="1"/>
  <c r="BG300" i="5"/>
  <c r="AT300" i="5"/>
  <c r="AG300" i="5"/>
  <c r="T300" i="5"/>
  <c r="BH299" i="5"/>
  <c r="BI299" i="5" s="1"/>
  <c r="BG299" i="5"/>
  <c r="AT299" i="5"/>
  <c r="AG299" i="5"/>
  <c r="T299" i="5"/>
  <c r="BH298" i="5"/>
  <c r="BI298" i="5" s="1"/>
  <c r="BG298" i="5"/>
  <c r="AT298" i="5"/>
  <c r="AG298" i="5"/>
  <c r="T298" i="5"/>
  <c r="BH297" i="5"/>
  <c r="BI297" i="5" s="1"/>
  <c r="BG297" i="5"/>
  <c r="AT297" i="5"/>
  <c r="AG297" i="5"/>
  <c r="T297" i="5"/>
  <c r="BH296" i="5"/>
  <c r="BI296" i="5" s="1"/>
  <c r="BG296" i="5"/>
  <c r="AT296" i="5"/>
  <c r="AG296" i="5"/>
  <c r="T296" i="5"/>
  <c r="BH295" i="5"/>
  <c r="BI295" i="5" s="1"/>
  <c r="BG295" i="5"/>
  <c r="AT295" i="5"/>
  <c r="AG295" i="5"/>
  <c r="T295" i="5"/>
  <c r="BH294" i="5"/>
  <c r="BI294" i="5" s="1"/>
  <c r="BG294" i="5"/>
  <c r="AT294" i="5"/>
  <c r="AG294" i="5"/>
  <c r="T294" i="5"/>
  <c r="BH293" i="5"/>
  <c r="BI293" i="5" s="1"/>
  <c r="BG293" i="5"/>
  <c r="AT293" i="5"/>
  <c r="AG293" i="5"/>
  <c r="T293" i="5"/>
  <c r="BH292" i="5"/>
  <c r="BI292" i="5" s="1"/>
  <c r="BG292" i="5"/>
  <c r="AT292" i="5"/>
  <c r="AG292" i="5"/>
  <c r="T292" i="5"/>
  <c r="BH291" i="5"/>
  <c r="BI291" i="5" s="1"/>
  <c r="BG291" i="5"/>
  <c r="AT291" i="5"/>
  <c r="AG291" i="5"/>
  <c r="T291" i="5"/>
  <c r="BH290" i="5"/>
  <c r="BI290" i="5" s="1"/>
  <c r="BG290" i="5"/>
  <c r="AT290" i="5"/>
  <c r="AG290" i="5"/>
  <c r="T290" i="5"/>
  <c r="BH289" i="5"/>
  <c r="BI289" i="5" s="1"/>
  <c r="BG289" i="5"/>
  <c r="AT289" i="5"/>
  <c r="AG289" i="5"/>
  <c r="T289" i="5"/>
  <c r="BH288" i="5"/>
  <c r="BI288" i="5" s="1"/>
  <c r="BG288" i="5"/>
  <c r="AT288" i="5"/>
  <c r="AG288" i="5"/>
  <c r="T288" i="5"/>
  <c r="BH287" i="5"/>
  <c r="BI287" i="5" s="1"/>
  <c r="BG287" i="5"/>
  <c r="AT287" i="5"/>
  <c r="AG287" i="5"/>
  <c r="T287" i="5"/>
  <c r="BH286" i="5"/>
  <c r="BI286" i="5" s="1"/>
  <c r="BG286" i="5"/>
  <c r="AT286" i="5"/>
  <c r="AG286" i="5"/>
  <c r="T286" i="5"/>
  <c r="BH285" i="5"/>
  <c r="BI285" i="5" s="1"/>
  <c r="BG285" i="5"/>
  <c r="AT285" i="5"/>
  <c r="AG285" i="5"/>
  <c r="T285" i="5"/>
  <c r="BH284" i="5"/>
  <c r="BI284" i="5" s="1"/>
  <c r="BG284" i="5"/>
  <c r="AT284" i="5"/>
  <c r="AG284" i="5"/>
  <c r="T284" i="5"/>
  <c r="BH283" i="5"/>
  <c r="BI283" i="5" s="1"/>
  <c r="BG283" i="5"/>
  <c r="AT283" i="5"/>
  <c r="AG283" i="5"/>
  <c r="T283" i="5"/>
  <c r="BH282" i="5"/>
  <c r="BI282" i="5" s="1"/>
  <c r="BG282" i="5"/>
  <c r="AT282" i="5"/>
  <c r="AG282" i="5"/>
  <c r="T282" i="5"/>
  <c r="BH281" i="5"/>
  <c r="BI281" i="5" s="1"/>
  <c r="BG281" i="5"/>
  <c r="AT281" i="5"/>
  <c r="AG281" i="5"/>
  <c r="T281" i="5"/>
  <c r="BH280" i="5"/>
  <c r="BI280" i="5" s="1"/>
  <c r="BG280" i="5"/>
  <c r="AT280" i="5"/>
  <c r="AG280" i="5"/>
  <c r="T280" i="5"/>
  <c r="BH279" i="5"/>
  <c r="BI279" i="5" s="1"/>
  <c r="BG279" i="5"/>
  <c r="AT279" i="5"/>
  <c r="AG279" i="5"/>
  <c r="T279" i="5"/>
  <c r="BH278" i="5"/>
  <c r="BI278" i="5" s="1"/>
  <c r="BG278" i="5"/>
  <c r="AT278" i="5"/>
  <c r="AG278" i="5"/>
  <c r="T278" i="5"/>
  <c r="BH277" i="5"/>
  <c r="BI277" i="5" s="1"/>
  <c r="BG277" i="5"/>
  <c r="AT277" i="5"/>
  <c r="AG277" i="5"/>
  <c r="T277" i="5"/>
  <c r="BH276" i="5"/>
  <c r="BI276" i="5" s="1"/>
  <c r="BG276" i="5"/>
  <c r="AT276" i="5"/>
  <c r="AG276" i="5"/>
  <c r="T276" i="5"/>
  <c r="BH275" i="5"/>
  <c r="BI275" i="5" s="1"/>
  <c r="BG275" i="5"/>
  <c r="AT275" i="5"/>
  <c r="AG275" i="5"/>
  <c r="T275" i="5"/>
  <c r="BH274" i="5"/>
  <c r="BI274" i="5" s="1"/>
  <c r="BG274" i="5"/>
  <c r="AT274" i="5"/>
  <c r="AG274" i="5"/>
  <c r="T274" i="5"/>
  <c r="BH273" i="5"/>
  <c r="BI273" i="5" s="1"/>
  <c r="BG273" i="5"/>
  <c r="AT273" i="5"/>
  <c r="AG273" i="5"/>
  <c r="T273" i="5"/>
  <c r="BH272" i="5"/>
  <c r="BI272" i="5" s="1"/>
  <c r="BG272" i="5"/>
  <c r="AT272" i="5"/>
  <c r="AG272" i="5"/>
  <c r="T272" i="5"/>
  <c r="BH271" i="5"/>
  <c r="BI271" i="5" s="1"/>
  <c r="BG271" i="5"/>
  <c r="AT271" i="5"/>
  <c r="AG271" i="5"/>
  <c r="T271" i="5"/>
  <c r="BH270" i="5"/>
  <c r="BI270" i="5" s="1"/>
  <c r="BG270" i="5"/>
  <c r="AT270" i="5"/>
  <c r="AG270" i="5"/>
  <c r="T270" i="5"/>
  <c r="BH269" i="5"/>
  <c r="BI269" i="5" s="1"/>
  <c r="BG269" i="5"/>
  <c r="AT269" i="5"/>
  <c r="AG269" i="5"/>
  <c r="T269" i="5"/>
  <c r="BH268" i="5"/>
  <c r="BI268" i="5" s="1"/>
  <c r="BG268" i="5"/>
  <c r="AT268" i="5"/>
  <c r="AG268" i="5"/>
  <c r="T268" i="5"/>
  <c r="BH267" i="5"/>
  <c r="BI267" i="5" s="1"/>
  <c r="BG267" i="5"/>
  <c r="AT267" i="5"/>
  <c r="AG267" i="5"/>
  <c r="T267" i="5"/>
  <c r="BH266" i="5"/>
  <c r="BI266" i="5" s="1"/>
  <c r="BG266" i="5"/>
  <c r="AT266" i="5"/>
  <c r="AG266" i="5"/>
  <c r="T266" i="5"/>
  <c r="BH265" i="5"/>
  <c r="BI265" i="5" s="1"/>
  <c r="BG265" i="5"/>
  <c r="AT265" i="5"/>
  <c r="AG265" i="5"/>
  <c r="T265" i="5"/>
  <c r="BH264" i="5"/>
  <c r="BI264" i="5" s="1"/>
  <c r="BG264" i="5"/>
  <c r="AT264" i="5"/>
  <c r="AG264" i="5"/>
  <c r="T264" i="5"/>
  <c r="BH263" i="5"/>
  <c r="BI263" i="5" s="1"/>
  <c r="BG263" i="5"/>
  <c r="AT263" i="5"/>
  <c r="AG263" i="5"/>
  <c r="T263" i="5"/>
  <c r="BH262" i="5"/>
  <c r="BI262" i="5" s="1"/>
  <c r="BG262" i="5"/>
  <c r="AT262" i="5"/>
  <c r="AG262" i="5"/>
  <c r="T262" i="5"/>
  <c r="BH261" i="5"/>
  <c r="BI261" i="5" s="1"/>
  <c r="BG261" i="5"/>
  <c r="AT261" i="5"/>
  <c r="AG261" i="5"/>
  <c r="T261" i="5"/>
  <c r="BH260" i="5"/>
  <c r="BI260" i="5" s="1"/>
  <c r="BG260" i="5"/>
  <c r="AT260" i="5"/>
  <c r="AG260" i="5"/>
  <c r="T260" i="5"/>
  <c r="BH259" i="5"/>
  <c r="BI259" i="5" s="1"/>
  <c r="BG259" i="5"/>
  <c r="AT259" i="5"/>
  <c r="AG259" i="5"/>
  <c r="T259" i="5"/>
  <c r="BH258" i="5"/>
  <c r="BI258" i="5" s="1"/>
  <c r="BG258" i="5"/>
  <c r="AT258" i="5"/>
  <c r="AG258" i="5"/>
  <c r="T258" i="5"/>
  <c r="BH257" i="5"/>
  <c r="BI257" i="5" s="1"/>
  <c r="BG257" i="5"/>
  <c r="AT257" i="5"/>
  <c r="AG257" i="5"/>
  <c r="T257" i="5"/>
  <c r="BH256" i="5"/>
  <c r="BI256" i="5" s="1"/>
  <c r="BG256" i="5"/>
  <c r="AT256" i="5"/>
  <c r="AG256" i="5"/>
  <c r="T256" i="5"/>
  <c r="BH255" i="5"/>
  <c r="BI255" i="5" s="1"/>
  <c r="BG255" i="5"/>
  <c r="AT255" i="5"/>
  <c r="AG255" i="5"/>
  <c r="T255" i="5"/>
  <c r="BH254" i="5"/>
  <c r="BI254" i="5" s="1"/>
  <c r="BG254" i="5"/>
  <c r="AT254" i="5"/>
  <c r="AG254" i="5"/>
  <c r="T254" i="5"/>
  <c r="BH253" i="5"/>
  <c r="BI253" i="5" s="1"/>
  <c r="BG253" i="5"/>
  <c r="AT253" i="5"/>
  <c r="AG253" i="5"/>
  <c r="T253" i="5"/>
  <c r="BH252" i="5"/>
  <c r="BI252" i="5" s="1"/>
  <c r="BG252" i="5"/>
  <c r="AT252" i="5"/>
  <c r="AG252" i="5"/>
  <c r="T252" i="5"/>
  <c r="BH251" i="5"/>
  <c r="BI251" i="5" s="1"/>
  <c r="BG251" i="5"/>
  <c r="AT251" i="5"/>
  <c r="AG251" i="5"/>
  <c r="T251" i="5"/>
  <c r="BH250" i="5"/>
  <c r="BI250" i="5" s="1"/>
  <c r="BG250" i="5"/>
  <c r="AT250" i="5"/>
  <c r="AG250" i="5"/>
  <c r="T250" i="5"/>
  <c r="BH249" i="5"/>
  <c r="BI249" i="5" s="1"/>
  <c r="BG249" i="5"/>
  <c r="AT249" i="5"/>
  <c r="AG249" i="5"/>
  <c r="T249" i="5"/>
  <c r="BH248" i="5"/>
  <c r="BI248" i="5" s="1"/>
  <c r="BG248" i="5"/>
  <c r="AT248" i="5"/>
  <c r="AG248" i="5"/>
  <c r="T248" i="5"/>
  <c r="BH247" i="5"/>
  <c r="BI247" i="5" s="1"/>
  <c r="BG247" i="5"/>
  <c r="AT247" i="5"/>
  <c r="AG247" i="5"/>
  <c r="T247" i="5"/>
  <c r="BH246" i="5"/>
  <c r="BI246" i="5" s="1"/>
  <c r="BG246" i="5"/>
  <c r="AT246" i="5"/>
  <c r="AG246" i="5"/>
  <c r="T246" i="5"/>
  <c r="BH245" i="5"/>
  <c r="BI245" i="5" s="1"/>
  <c r="BG245" i="5"/>
  <c r="AT245" i="5"/>
  <c r="AG245" i="5"/>
  <c r="T245" i="5"/>
  <c r="BH244" i="5"/>
  <c r="BI244" i="5" s="1"/>
  <c r="BG244" i="5"/>
  <c r="AT244" i="5"/>
  <c r="AG244" i="5"/>
  <c r="T244" i="5"/>
  <c r="BH243" i="5"/>
  <c r="BI243" i="5" s="1"/>
  <c r="BG243" i="5"/>
  <c r="AT243" i="5"/>
  <c r="AG243" i="5"/>
  <c r="T243" i="5"/>
  <c r="BH242" i="5"/>
  <c r="BI242" i="5" s="1"/>
  <c r="BG242" i="5"/>
  <c r="AT242" i="5"/>
  <c r="AG242" i="5"/>
  <c r="T242" i="5"/>
  <c r="BH241" i="5"/>
  <c r="BI241" i="5" s="1"/>
  <c r="BG241" i="5"/>
  <c r="AT241" i="5"/>
  <c r="AG241" i="5"/>
  <c r="T241" i="5"/>
  <c r="BH240" i="5"/>
  <c r="BI240" i="5" s="1"/>
  <c r="BG240" i="5"/>
  <c r="AT240" i="5"/>
  <c r="AG240" i="5"/>
  <c r="T240" i="5"/>
  <c r="BH239" i="5"/>
  <c r="BI239" i="5" s="1"/>
  <c r="BG239" i="5"/>
  <c r="AT239" i="5"/>
  <c r="AG239" i="5"/>
  <c r="T239" i="5"/>
  <c r="BH238" i="5"/>
  <c r="BI238" i="5" s="1"/>
  <c r="BG238" i="5"/>
  <c r="AT238" i="5"/>
  <c r="AG238" i="5"/>
  <c r="T238" i="5"/>
  <c r="BH237" i="5"/>
  <c r="BI237" i="5" s="1"/>
  <c r="BG237" i="5"/>
  <c r="AT237" i="5"/>
  <c r="AG237" i="5"/>
  <c r="T237" i="5"/>
  <c r="BH236" i="5"/>
  <c r="BI236" i="5" s="1"/>
  <c r="BG236" i="5"/>
  <c r="AT236" i="5"/>
  <c r="AG236" i="5"/>
  <c r="T236" i="5"/>
  <c r="BH235" i="5"/>
  <c r="BI235" i="5" s="1"/>
  <c r="BG235" i="5"/>
  <c r="AT235" i="5"/>
  <c r="AG235" i="5"/>
  <c r="T235" i="5"/>
  <c r="BH234" i="5"/>
  <c r="BI234" i="5" s="1"/>
  <c r="BG234" i="5"/>
  <c r="AT234" i="5"/>
  <c r="AG234" i="5"/>
  <c r="T234" i="5"/>
  <c r="BH233" i="5"/>
  <c r="BI233" i="5" s="1"/>
  <c r="BG233" i="5"/>
  <c r="AT233" i="5"/>
  <c r="AG233" i="5"/>
  <c r="T233" i="5"/>
  <c r="BH232" i="5"/>
  <c r="BI232" i="5" s="1"/>
  <c r="BG232" i="5"/>
  <c r="AT232" i="5"/>
  <c r="AG232" i="5"/>
  <c r="T232" i="5"/>
  <c r="BH231" i="5"/>
  <c r="BI231" i="5" s="1"/>
  <c r="BG231" i="5"/>
  <c r="AT231" i="5"/>
  <c r="AG231" i="5"/>
  <c r="T231" i="5"/>
  <c r="BH230" i="5"/>
  <c r="BI230" i="5" s="1"/>
  <c r="BG230" i="5"/>
  <c r="AT230" i="5"/>
  <c r="AG230" i="5"/>
  <c r="T230" i="5"/>
  <c r="BH229" i="5"/>
  <c r="BI229" i="5" s="1"/>
  <c r="BG229" i="5"/>
  <c r="AT229" i="5"/>
  <c r="AG229" i="5"/>
  <c r="T229" i="5"/>
  <c r="BH228" i="5"/>
  <c r="BI228" i="5" s="1"/>
  <c r="BG228" i="5"/>
  <c r="AT228" i="5"/>
  <c r="AG228" i="5"/>
  <c r="T228" i="5"/>
  <c r="BH227" i="5"/>
  <c r="BI227" i="5" s="1"/>
  <c r="BG227" i="5"/>
  <c r="AT227" i="5"/>
  <c r="AG227" i="5"/>
  <c r="T227" i="5"/>
  <c r="BH226" i="5"/>
  <c r="BI226" i="5" s="1"/>
  <c r="BG226" i="5"/>
  <c r="AT226" i="5"/>
  <c r="AG226" i="5"/>
  <c r="T226" i="5"/>
  <c r="BH225" i="5"/>
  <c r="BI225" i="5" s="1"/>
  <c r="BG225" i="5"/>
  <c r="AT225" i="5"/>
  <c r="AG225" i="5"/>
  <c r="T225" i="5"/>
  <c r="BH224" i="5"/>
  <c r="BI224" i="5" s="1"/>
  <c r="BG224" i="5"/>
  <c r="AT224" i="5"/>
  <c r="AG224" i="5"/>
  <c r="T224" i="5"/>
  <c r="BH223" i="5"/>
  <c r="BI223" i="5" s="1"/>
  <c r="BG223" i="5"/>
  <c r="AT223" i="5"/>
  <c r="AG223" i="5"/>
  <c r="T223" i="5"/>
  <c r="BH222" i="5"/>
  <c r="BI222" i="5" s="1"/>
  <c r="BG222" i="5"/>
  <c r="AT222" i="5"/>
  <c r="AG222" i="5"/>
  <c r="T222" i="5"/>
  <c r="BH221" i="5"/>
  <c r="BI221" i="5" s="1"/>
  <c r="BG221" i="5"/>
  <c r="AT221" i="5"/>
  <c r="AG221" i="5"/>
  <c r="T221" i="5"/>
  <c r="BH220" i="5"/>
  <c r="BI220" i="5" s="1"/>
  <c r="BG220" i="5"/>
  <c r="AT220" i="5"/>
  <c r="AG220" i="5"/>
  <c r="T220" i="5"/>
  <c r="BH219" i="5"/>
  <c r="BI219" i="5" s="1"/>
  <c r="BG219" i="5"/>
  <c r="AT219" i="5"/>
  <c r="AG219" i="5"/>
  <c r="T219" i="5"/>
  <c r="BH218" i="5"/>
  <c r="BI218" i="5" s="1"/>
  <c r="BG218" i="5"/>
  <c r="AT218" i="5"/>
  <c r="AG218" i="5"/>
  <c r="T218" i="5"/>
  <c r="BH217" i="5"/>
  <c r="BI217" i="5" s="1"/>
  <c r="BG217" i="5"/>
  <c r="AT217" i="5"/>
  <c r="AG217" i="5"/>
  <c r="T217" i="5"/>
  <c r="BH216" i="5"/>
  <c r="BI216" i="5" s="1"/>
  <c r="BG216" i="5"/>
  <c r="AT216" i="5"/>
  <c r="AG216" i="5"/>
  <c r="T216" i="5"/>
  <c r="BH215" i="5"/>
  <c r="BI215" i="5" s="1"/>
  <c r="BG215" i="5"/>
  <c r="AT215" i="5"/>
  <c r="AG215" i="5"/>
  <c r="T215" i="5"/>
  <c r="BH214" i="5"/>
  <c r="BI214" i="5" s="1"/>
  <c r="BG214" i="5"/>
  <c r="AT214" i="5"/>
  <c r="AG214" i="5"/>
  <c r="T214" i="5"/>
  <c r="BH213" i="5"/>
  <c r="BI213" i="5" s="1"/>
  <c r="BG213" i="5"/>
  <c r="AT213" i="5"/>
  <c r="AG213" i="5"/>
  <c r="T213" i="5"/>
  <c r="BH212" i="5"/>
  <c r="BI212" i="5" s="1"/>
  <c r="BG212" i="5"/>
  <c r="AT212" i="5"/>
  <c r="AG212" i="5"/>
  <c r="T212" i="5"/>
  <c r="BH211" i="5"/>
  <c r="BI211" i="5" s="1"/>
  <c r="BG211" i="5"/>
  <c r="AT211" i="5"/>
  <c r="AG211" i="5"/>
  <c r="T211" i="5"/>
  <c r="BH210" i="5"/>
  <c r="BI210" i="5" s="1"/>
  <c r="BG210" i="5"/>
  <c r="AT210" i="5"/>
  <c r="AG210" i="5"/>
  <c r="T210" i="5"/>
  <c r="BH209" i="5"/>
  <c r="BI209" i="5" s="1"/>
  <c r="BG209" i="5"/>
  <c r="AT209" i="5"/>
  <c r="AG209" i="5"/>
  <c r="T209" i="5"/>
  <c r="BH208" i="5"/>
  <c r="BI208" i="5" s="1"/>
  <c r="BG208" i="5"/>
  <c r="AT208" i="5"/>
  <c r="AG208" i="5"/>
  <c r="T208" i="5"/>
  <c r="BH207" i="5"/>
  <c r="BI207" i="5" s="1"/>
  <c r="BG207" i="5"/>
  <c r="AT207" i="5"/>
  <c r="AG207" i="5"/>
  <c r="T207" i="5"/>
  <c r="BH206" i="5"/>
  <c r="BI206" i="5" s="1"/>
  <c r="BG206" i="5"/>
  <c r="AT206" i="5"/>
  <c r="AG206" i="5"/>
  <c r="T206" i="5"/>
  <c r="BH205" i="5"/>
  <c r="BI205" i="5" s="1"/>
  <c r="BG205" i="5"/>
  <c r="AT205" i="5"/>
  <c r="AG205" i="5"/>
  <c r="T205" i="5"/>
  <c r="BH204" i="5"/>
  <c r="BI204" i="5" s="1"/>
  <c r="BG204" i="5"/>
  <c r="AT204" i="5"/>
  <c r="AG204" i="5"/>
  <c r="T204" i="5"/>
  <c r="BH203" i="5"/>
  <c r="BI203" i="5" s="1"/>
  <c r="BG203" i="5"/>
  <c r="AT203" i="5"/>
  <c r="AG203" i="5"/>
  <c r="T203" i="5"/>
  <c r="BH202" i="5"/>
  <c r="BI202" i="5" s="1"/>
  <c r="BG202" i="5"/>
  <c r="AT202" i="5"/>
  <c r="AG202" i="5"/>
  <c r="T202" i="5"/>
  <c r="BH201" i="5"/>
  <c r="BI201" i="5" s="1"/>
  <c r="BG201" i="5"/>
  <c r="AT201" i="5"/>
  <c r="AG201" i="5"/>
  <c r="T201" i="5"/>
  <c r="BH200" i="5"/>
  <c r="BI200" i="5" s="1"/>
  <c r="BG200" i="5"/>
  <c r="AT200" i="5"/>
  <c r="AG200" i="5"/>
  <c r="T200" i="5"/>
  <c r="BH199" i="5"/>
  <c r="BI199" i="5" s="1"/>
  <c r="BG199" i="5"/>
  <c r="AT199" i="5"/>
  <c r="AG199" i="5"/>
  <c r="T199" i="5"/>
  <c r="BH198" i="5"/>
  <c r="BI198" i="5" s="1"/>
  <c r="BG198" i="5"/>
  <c r="AT198" i="5"/>
  <c r="AG198" i="5"/>
  <c r="T198" i="5"/>
  <c r="BH197" i="5"/>
  <c r="BI197" i="5" s="1"/>
  <c r="BG197" i="5"/>
  <c r="AT197" i="5"/>
  <c r="AG197" i="5"/>
  <c r="T197" i="5"/>
  <c r="BH196" i="5"/>
  <c r="BI196" i="5" s="1"/>
  <c r="BG196" i="5"/>
  <c r="AT196" i="5"/>
  <c r="AG196" i="5"/>
  <c r="T196" i="5"/>
  <c r="BH195" i="5"/>
  <c r="BI195" i="5" s="1"/>
  <c r="BG195" i="5"/>
  <c r="AT195" i="5"/>
  <c r="AG195" i="5"/>
  <c r="T195" i="5"/>
  <c r="BH194" i="5"/>
  <c r="BI194" i="5" s="1"/>
  <c r="BG194" i="5"/>
  <c r="AT194" i="5"/>
  <c r="AG194" i="5"/>
  <c r="T194" i="5"/>
  <c r="BH193" i="5"/>
  <c r="BI193" i="5" s="1"/>
  <c r="BG193" i="5"/>
  <c r="AT193" i="5"/>
  <c r="AG193" i="5"/>
  <c r="T193" i="5"/>
  <c r="BH192" i="5"/>
  <c r="BI192" i="5" s="1"/>
  <c r="BG192" i="5"/>
  <c r="AT192" i="5"/>
  <c r="AG192" i="5"/>
  <c r="T192" i="5"/>
  <c r="BH191" i="5"/>
  <c r="BI191" i="5" s="1"/>
  <c r="BG191" i="5"/>
  <c r="AT191" i="5"/>
  <c r="AG191" i="5"/>
  <c r="T191" i="5"/>
  <c r="BH190" i="5"/>
  <c r="BI190" i="5" s="1"/>
  <c r="BG190" i="5"/>
  <c r="AT190" i="5"/>
  <c r="AG190" i="5"/>
  <c r="T190" i="5"/>
  <c r="BH189" i="5"/>
  <c r="BI189" i="5" s="1"/>
  <c r="BG189" i="5"/>
  <c r="AT189" i="5"/>
  <c r="AG189" i="5"/>
  <c r="T189" i="5"/>
  <c r="BH188" i="5"/>
  <c r="BI188" i="5" s="1"/>
  <c r="BG188" i="5"/>
  <c r="AT188" i="5"/>
  <c r="AG188" i="5"/>
  <c r="T188" i="5"/>
  <c r="BH187" i="5"/>
  <c r="BI187" i="5" s="1"/>
  <c r="BG187" i="5"/>
  <c r="AT187" i="5"/>
  <c r="AG187" i="5"/>
  <c r="T187" i="5"/>
  <c r="BH186" i="5"/>
  <c r="BI186" i="5" s="1"/>
  <c r="BG186" i="5"/>
  <c r="AT186" i="5"/>
  <c r="AG186" i="5"/>
  <c r="T186" i="5"/>
  <c r="BH185" i="5"/>
  <c r="BI185" i="5" s="1"/>
  <c r="BG185" i="5"/>
  <c r="AT185" i="5"/>
  <c r="AG185" i="5"/>
  <c r="T185" i="5"/>
  <c r="BH184" i="5"/>
  <c r="BI184" i="5" s="1"/>
  <c r="BG184" i="5"/>
  <c r="AT184" i="5"/>
  <c r="AG184" i="5"/>
  <c r="T184" i="5"/>
  <c r="BH183" i="5"/>
  <c r="BI183" i="5" s="1"/>
  <c r="BG183" i="5"/>
  <c r="AT183" i="5"/>
  <c r="AG183" i="5"/>
  <c r="T183" i="5"/>
  <c r="BH182" i="5"/>
  <c r="BI182" i="5" s="1"/>
  <c r="BG182" i="5"/>
  <c r="AT182" i="5"/>
  <c r="AG182" i="5"/>
  <c r="T182" i="5"/>
  <c r="BH181" i="5"/>
  <c r="BI181" i="5" s="1"/>
  <c r="BG181" i="5"/>
  <c r="AT181" i="5"/>
  <c r="AG181" i="5"/>
  <c r="T181" i="5"/>
  <c r="BH180" i="5"/>
  <c r="BI180" i="5" s="1"/>
  <c r="BG180" i="5"/>
  <c r="AT180" i="5"/>
  <c r="AG180" i="5"/>
  <c r="T180" i="5"/>
  <c r="BH179" i="5"/>
  <c r="BI179" i="5" s="1"/>
  <c r="BG179" i="5"/>
  <c r="AT179" i="5"/>
  <c r="AG179" i="5"/>
  <c r="T179" i="5"/>
  <c r="BH178" i="5"/>
  <c r="BI178" i="5" s="1"/>
  <c r="BG178" i="5"/>
  <c r="AT178" i="5"/>
  <c r="AG178" i="5"/>
  <c r="T178" i="5"/>
  <c r="BH177" i="5"/>
  <c r="BI177" i="5" s="1"/>
  <c r="BG177" i="5"/>
  <c r="AT177" i="5"/>
  <c r="AG177" i="5"/>
  <c r="T177" i="5"/>
  <c r="BH176" i="5"/>
  <c r="BI176" i="5" s="1"/>
  <c r="BG176" i="5"/>
  <c r="AT176" i="5"/>
  <c r="AG176" i="5"/>
  <c r="T176" i="5"/>
  <c r="BH175" i="5"/>
  <c r="BI175" i="5" s="1"/>
  <c r="BG175" i="5"/>
  <c r="AT175" i="5"/>
  <c r="AG175" i="5"/>
  <c r="T175" i="5"/>
  <c r="BH174" i="5"/>
  <c r="BI174" i="5" s="1"/>
  <c r="BG174" i="5"/>
  <c r="AT174" i="5"/>
  <c r="AG174" i="5"/>
  <c r="T174" i="5"/>
  <c r="BH173" i="5"/>
  <c r="BI173" i="5" s="1"/>
  <c r="BG173" i="5"/>
  <c r="AT173" i="5"/>
  <c r="AG173" i="5"/>
  <c r="T173" i="5"/>
  <c r="BH172" i="5"/>
  <c r="BI172" i="5" s="1"/>
  <c r="BG172" i="5"/>
  <c r="AT172" i="5"/>
  <c r="AG172" i="5"/>
  <c r="T172" i="5"/>
  <c r="BH171" i="5"/>
  <c r="BI171" i="5" s="1"/>
  <c r="BG171" i="5"/>
  <c r="AT171" i="5"/>
  <c r="AG171" i="5"/>
  <c r="T171" i="5"/>
  <c r="BH170" i="5"/>
  <c r="BI170" i="5" s="1"/>
  <c r="BG170" i="5"/>
  <c r="AT170" i="5"/>
  <c r="AG170" i="5"/>
  <c r="T170" i="5"/>
  <c r="BH169" i="5"/>
  <c r="BI169" i="5" s="1"/>
  <c r="BG169" i="5"/>
  <c r="AT169" i="5"/>
  <c r="AG169" i="5"/>
  <c r="T169" i="5"/>
  <c r="BH168" i="5"/>
  <c r="BI168" i="5" s="1"/>
  <c r="BG168" i="5"/>
  <c r="AT168" i="5"/>
  <c r="AG168" i="5"/>
  <c r="T168" i="5"/>
  <c r="BH167" i="5"/>
  <c r="BI167" i="5" s="1"/>
  <c r="BG167" i="5"/>
  <c r="AT167" i="5"/>
  <c r="AG167" i="5"/>
  <c r="T167" i="5"/>
  <c r="BH166" i="5"/>
  <c r="BI166" i="5" s="1"/>
  <c r="BG166" i="5"/>
  <c r="AT166" i="5"/>
  <c r="AG166" i="5"/>
  <c r="T166" i="5"/>
  <c r="BH165" i="5"/>
  <c r="BI165" i="5" s="1"/>
  <c r="BG165" i="5"/>
  <c r="AT165" i="5"/>
  <c r="AG165" i="5"/>
  <c r="T165" i="5"/>
  <c r="BH164" i="5"/>
  <c r="BI164" i="5" s="1"/>
  <c r="BG164" i="5"/>
  <c r="AT164" i="5"/>
  <c r="AG164" i="5"/>
  <c r="T164" i="5"/>
  <c r="BH163" i="5"/>
  <c r="BI163" i="5" s="1"/>
  <c r="BG163" i="5"/>
  <c r="AT163" i="5"/>
  <c r="AG163" i="5"/>
  <c r="T163" i="5"/>
  <c r="BH162" i="5"/>
  <c r="BI162" i="5" s="1"/>
  <c r="BG162" i="5"/>
  <c r="AT162" i="5"/>
  <c r="AG162" i="5"/>
  <c r="T162" i="5"/>
  <c r="BH161" i="5"/>
  <c r="BI161" i="5" s="1"/>
  <c r="BG161" i="5"/>
  <c r="AT161" i="5"/>
  <c r="AG161" i="5"/>
  <c r="T161" i="5"/>
  <c r="BH160" i="5"/>
  <c r="BI160" i="5" s="1"/>
  <c r="BG160" i="5"/>
  <c r="AT160" i="5"/>
  <c r="AG160" i="5"/>
  <c r="T160" i="5"/>
  <c r="BH159" i="5"/>
  <c r="BI159" i="5" s="1"/>
  <c r="BG159" i="5"/>
  <c r="AT159" i="5"/>
  <c r="AG159" i="5"/>
  <c r="T159" i="5"/>
  <c r="BH158" i="5"/>
  <c r="BI158" i="5" s="1"/>
  <c r="BG158" i="5"/>
  <c r="AT158" i="5"/>
  <c r="AG158" i="5"/>
  <c r="T158" i="5"/>
  <c r="BH157" i="5"/>
  <c r="BI157" i="5" s="1"/>
  <c r="BG157" i="5"/>
  <c r="AT157" i="5"/>
  <c r="AG157" i="5"/>
  <c r="T157" i="5"/>
  <c r="BH156" i="5"/>
  <c r="BI156" i="5" s="1"/>
  <c r="BG156" i="5"/>
  <c r="AT156" i="5"/>
  <c r="AG156" i="5"/>
  <c r="T156" i="5"/>
  <c r="BH155" i="5"/>
  <c r="BI155" i="5" s="1"/>
  <c r="BG155" i="5"/>
  <c r="AT155" i="5"/>
  <c r="AG155" i="5"/>
  <c r="T155" i="5"/>
  <c r="BH154" i="5"/>
  <c r="BI154" i="5" s="1"/>
  <c r="BG154" i="5"/>
  <c r="AT154" i="5"/>
  <c r="AG154" i="5"/>
  <c r="T154" i="5"/>
  <c r="BH153" i="5"/>
  <c r="BI153" i="5" s="1"/>
  <c r="BG153" i="5"/>
  <c r="AT153" i="5"/>
  <c r="AG153" i="5"/>
  <c r="T153" i="5"/>
  <c r="BH152" i="5"/>
  <c r="BI152" i="5" s="1"/>
  <c r="BG152" i="5"/>
  <c r="AT152" i="5"/>
  <c r="AG152" i="5"/>
  <c r="T152" i="5"/>
  <c r="BH151" i="5"/>
  <c r="BI151" i="5" s="1"/>
  <c r="BG151" i="5"/>
  <c r="AT151" i="5"/>
  <c r="AG151" i="5"/>
  <c r="T151" i="5"/>
  <c r="BH150" i="5"/>
  <c r="BI150" i="5" s="1"/>
  <c r="BG150" i="5"/>
  <c r="AT150" i="5"/>
  <c r="AG150" i="5"/>
  <c r="T150" i="5"/>
  <c r="BH149" i="5"/>
  <c r="BI149" i="5" s="1"/>
  <c r="BG149" i="5"/>
  <c r="AT149" i="5"/>
  <c r="AG149" i="5"/>
  <c r="T149" i="5"/>
  <c r="BH148" i="5"/>
  <c r="BI148" i="5" s="1"/>
  <c r="BG148" i="5"/>
  <c r="AT148" i="5"/>
  <c r="AG148" i="5"/>
  <c r="T148" i="5"/>
  <c r="BH147" i="5"/>
  <c r="BI147" i="5" s="1"/>
  <c r="BG147" i="5"/>
  <c r="AT147" i="5"/>
  <c r="AG147" i="5"/>
  <c r="T147" i="5"/>
  <c r="BH146" i="5"/>
  <c r="BI146" i="5" s="1"/>
  <c r="BG146" i="5"/>
  <c r="AT146" i="5"/>
  <c r="AG146" i="5"/>
  <c r="T146" i="5"/>
  <c r="BH145" i="5"/>
  <c r="BI145" i="5" s="1"/>
  <c r="BG145" i="5"/>
  <c r="AT145" i="5"/>
  <c r="AG145" i="5"/>
  <c r="T145" i="5"/>
  <c r="BH144" i="5"/>
  <c r="BI144" i="5" s="1"/>
  <c r="BG144" i="5"/>
  <c r="AT144" i="5"/>
  <c r="AG144" i="5"/>
  <c r="T144" i="5"/>
  <c r="BH143" i="5"/>
  <c r="BI143" i="5" s="1"/>
  <c r="BG143" i="5"/>
  <c r="AT143" i="5"/>
  <c r="AG143" i="5"/>
  <c r="T143" i="5"/>
  <c r="BH142" i="5"/>
  <c r="BI142" i="5" s="1"/>
  <c r="BG142" i="5"/>
  <c r="AT142" i="5"/>
  <c r="AG142" i="5"/>
  <c r="T142" i="5"/>
  <c r="BH141" i="5"/>
  <c r="BI141" i="5" s="1"/>
  <c r="BG141" i="5"/>
  <c r="AT141" i="5"/>
  <c r="AG141" i="5"/>
  <c r="T141" i="5"/>
  <c r="BH140" i="5"/>
  <c r="BI140" i="5" s="1"/>
  <c r="BG140" i="5"/>
  <c r="AT140" i="5"/>
  <c r="AG140" i="5"/>
  <c r="T140" i="5"/>
  <c r="BH139" i="5"/>
  <c r="BI139" i="5" s="1"/>
  <c r="BG139" i="5"/>
  <c r="AT139" i="5"/>
  <c r="AG139" i="5"/>
  <c r="T139" i="5"/>
  <c r="BH138" i="5"/>
  <c r="BI138" i="5" s="1"/>
  <c r="BG138" i="5"/>
  <c r="AT138" i="5"/>
  <c r="AG138" i="5"/>
  <c r="T138" i="5"/>
  <c r="BH137" i="5"/>
  <c r="BI137" i="5" s="1"/>
  <c r="BG137" i="5"/>
  <c r="AT137" i="5"/>
  <c r="AG137" i="5"/>
  <c r="T137" i="5"/>
  <c r="BH136" i="5"/>
  <c r="BI136" i="5" s="1"/>
  <c r="BG136" i="5"/>
  <c r="AT136" i="5"/>
  <c r="AG136" i="5"/>
  <c r="T136" i="5"/>
  <c r="BH135" i="5"/>
  <c r="BI135" i="5" s="1"/>
  <c r="BG135" i="5"/>
  <c r="AT135" i="5"/>
  <c r="AG135" i="5"/>
  <c r="T135" i="5"/>
  <c r="BH134" i="5"/>
  <c r="BI134" i="5" s="1"/>
  <c r="BG134" i="5"/>
  <c r="AT134" i="5"/>
  <c r="AG134" i="5"/>
  <c r="T134" i="5"/>
  <c r="BH133" i="5"/>
  <c r="BI133" i="5" s="1"/>
  <c r="BG133" i="5"/>
  <c r="AT133" i="5"/>
  <c r="AG133" i="5"/>
  <c r="T133" i="5"/>
  <c r="BH132" i="5"/>
  <c r="BI132" i="5" s="1"/>
  <c r="BG132" i="5"/>
  <c r="AT132" i="5"/>
  <c r="AG132" i="5"/>
  <c r="T132" i="5"/>
  <c r="BH131" i="5"/>
  <c r="BI131" i="5" s="1"/>
  <c r="BG131" i="5"/>
  <c r="AT131" i="5"/>
  <c r="AG131" i="5"/>
  <c r="T131" i="5"/>
  <c r="BH130" i="5"/>
  <c r="BI130" i="5" s="1"/>
  <c r="BG130" i="5"/>
  <c r="AT130" i="5"/>
  <c r="AG130" i="5"/>
  <c r="T130" i="5"/>
  <c r="BH129" i="5"/>
  <c r="BI129" i="5" s="1"/>
  <c r="BG129" i="5"/>
  <c r="AT129" i="5"/>
  <c r="AG129" i="5"/>
  <c r="T129" i="5"/>
  <c r="BH128" i="5"/>
  <c r="BI128" i="5" s="1"/>
  <c r="BG128" i="5"/>
  <c r="AT128" i="5"/>
  <c r="AG128" i="5"/>
  <c r="T128" i="5"/>
  <c r="BH127" i="5"/>
  <c r="BI127" i="5" s="1"/>
  <c r="BG127" i="5"/>
  <c r="AT127" i="5"/>
  <c r="AG127" i="5"/>
  <c r="T127" i="5"/>
  <c r="BH126" i="5"/>
  <c r="BI126" i="5" s="1"/>
  <c r="BG126" i="5"/>
  <c r="AT126" i="5"/>
  <c r="AG126" i="5"/>
  <c r="T126" i="5"/>
  <c r="BH125" i="5"/>
  <c r="BI125" i="5" s="1"/>
  <c r="BG125" i="5"/>
  <c r="AT125" i="5"/>
  <c r="AG125" i="5"/>
  <c r="T125" i="5"/>
  <c r="BH124" i="5"/>
  <c r="BI124" i="5" s="1"/>
  <c r="BG124" i="5"/>
  <c r="AT124" i="5"/>
  <c r="AG124" i="5"/>
  <c r="T124" i="5"/>
  <c r="BH123" i="5"/>
  <c r="BI123" i="5" s="1"/>
  <c r="BG123" i="5"/>
  <c r="AT123" i="5"/>
  <c r="AG123" i="5"/>
  <c r="T123" i="5"/>
  <c r="BH122" i="5"/>
  <c r="BI122" i="5" s="1"/>
  <c r="BG122" i="5"/>
  <c r="AT122" i="5"/>
  <c r="AG122" i="5"/>
  <c r="T122" i="5"/>
  <c r="BH121" i="5"/>
  <c r="BI121" i="5" s="1"/>
  <c r="BG121" i="5"/>
  <c r="AT121" i="5"/>
  <c r="AG121" i="5"/>
  <c r="T121" i="5"/>
  <c r="BH120" i="5"/>
  <c r="BI120" i="5" s="1"/>
  <c r="BG120" i="5"/>
  <c r="AT120" i="5"/>
  <c r="AG120" i="5"/>
  <c r="T120" i="5"/>
  <c r="BH119" i="5"/>
  <c r="BI119" i="5" s="1"/>
  <c r="BG119" i="5"/>
  <c r="AT119" i="5"/>
  <c r="AG119" i="5"/>
  <c r="T119" i="5"/>
  <c r="BH118" i="5"/>
  <c r="BI118" i="5" s="1"/>
  <c r="BG118" i="5"/>
  <c r="AT118" i="5"/>
  <c r="AG118" i="5"/>
  <c r="T118" i="5"/>
  <c r="BH117" i="5"/>
  <c r="BI117" i="5" s="1"/>
  <c r="BG117" i="5"/>
  <c r="AT117" i="5"/>
  <c r="AG117" i="5"/>
  <c r="T117" i="5"/>
  <c r="BH116" i="5"/>
  <c r="BI116" i="5" s="1"/>
  <c r="BG116" i="5"/>
  <c r="AT116" i="5"/>
  <c r="AG116" i="5"/>
  <c r="T116" i="5"/>
  <c r="BH115" i="5"/>
  <c r="BI115" i="5" s="1"/>
  <c r="BG115" i="5"/>
  <c r="AT115" i="5"/>
  <c r="AG115" i="5"/>
  <c r="T115" i="5"/>
  <c r="BH114" i="5"/>
  <c r="BI114" i="5" s="1"/>
  <c r="BG114" i="5"/>
  <c r="AT114" i="5"/>
  <c r="AG114" i="5"/>
  <c r="T114" i="5"/>
  <c r="BI113" i="5"/>
  <c r="BH113" i="5"/>
  <c r="BG113" i="5"/>
  <c r="AT113" i="5"/>
  <c r="AG113" i="5"/>
  <c r="T113" i="5"/>
  <c r="BH112" i="5"/>
  <c r="BI112" i="5" s="1"/>
  <c r="BG112" i="5"/>
  <c r="AT112" i="5"/>
  <c r="AG112" i="5"/>
  <c r="T112" i="5"/>
  <c r="BH111" i="5"/>
  <c r="BI111" i="5" s="1"/>
  <c r="BG111" i="5"/>
  <c r="AT111" i="5"/>
  <c r="AG111" i="5"/>
  <c r="T111" i="5"/>
  <c r="BH110" i="5"/>
  <c r="BI110" i="5" s="1"/>
  <c r="BG110" i="5"/>
  <c r="AT110" i="5"/>
  <c r="AG110" i="5"/>
  <c r="T110" i="5"/>
  <c r="BH109" i="5"/>
  <c r="BI109" i="5" s="1"/>
  <c r="BG109" i="5"/>
  <c r="AT109" i="5"/>
  <c r="AG109" i="5"/>
  <c r="T109" i="5"/>
  <c r="BH108" i="5"/>
  <c r="BI108" i="5" s="1"/>
  <c r="BG108" i="5"/>
  <c r="AT108" i="5"/>
  <c r="AG108" i="5"/>
  <c r="T108" i="5"/>
  <c r="BI107" i="5"/>
  <c r="BH107" i="5"/>
  <c r="BG107" i="5"/>
  <c r="AT107" i="5"/>
  <c r="AG107" i="5"/>
  <c r="T107" i="5"/>
  <c r="BI106" i="5"/>
  <c r="BH106" i="5"/>
  <c r="BG106" i="5"/>
  <c r="AT106" i="5"/>
  <c r="AG106" i="5"/>
  <c r="T106" i="5"/>
  <c r="BI105" i="5"/>
  <c r="BH105" i="5"/>
  <c r="BG105" i="5"/>
  <c r="AT105" i="5"/>
  <c r="AG105" i="5"/>
  <c r="T105" i="5"/>
  <c r="BH104" i="5"/>
  <c r="BI104" i="5" s="1"/>
  <c r="BG104" i="5"/>
  <c r="AT104" i="5"/>
  <c r="AG104" i="5"/>
  <c r="T104" i="5"/>
  <c r="BH103" i="5"/>
  <c r="BI103" i="5" s="1"/>
  <c r="BG103" i="5"/>
  <c r="AT103" i="5"/>
  <c r="AG103" i="5"/>
  <c r="T103" i="5"/>
  <c r="BH102" i="5"/>
  <c r="BI102" i="5" s="1"/>
  <c r="BG102" i="5"/>
  <c r="AT102" i="5"/>
  <c r="AG102" i="5"/>
  <c r="T102" i="5"/>
  <c r="BH101" i="5"/>
  <c r="BI101" i="5" s="1"/>
  <c r="BG101" i="5"/>
  <c r="AT101" i="5"/>
  <c r="AG101" i="5"/>
  <c r="T101" i="5"/>
  <c r="BH100" i="5"/>
  <c r="BI100" i="5" s="1"/>
  <c r="BG100" i="5"/>
  <c r="AT100" i="5"/>
  <c r="AG100" i="5"/>
  <c r="T100" i="5"/>
  <c r="BI99" i="5"/>
  <c r="BH99" i="5"/>
  <c r="BG99" i="5"/>
  <c r="AT99" i="5"/>
  <c r="AG99" i="5"/>
  <c r="T99" i="5"/>
  <c r="BI98" i="5"/>
  <c r="BH98" i="5"/>
  <c r="BG98" i="5"/>
  <c r="AT98" i="5"/>
  <c r="AG98" i="5"/>
  <c r="T98" i="5"/>
  <c r="BI97" i="5"/>
  <c r="BH97" i="5"/>
  <c r="BG97" i="5"/>
  <c r="AT97" i="5"/>
  <c r="AG97" i="5"/>
  <c r="T97" i="5"/>
  <c r="BI96" i="5"/>
  <c r="BH96" i="5"/>
  <c r="BG96" i="5"/>
  <c r="AT96" i="5"/>
  <c r="AG96" i="5"/>
  <c r="T96" i="5"/>
  <c r="BI95" i="5"/>
  <c r="BH95" i="5"/>
  <c r="BG95" i="5"/>
  <c r="AT95" i="5"/>
  <c r="AG95" i="5"/>
  <c r="T95" i="5"/>
  <c r="BI94" i="5"/>
  <c r="BH94" i="5"/>
  <c r="BG94" i="5"/>
  <c r="AT94" i="5"/>
  <c r="AG94" i="5"/>
  <c r="T94" i="5"/>
  <c r="BI93" i="5"/>
  <c r="BH93" i="5"/>
  <c r="BG93" i="5"/>
  <c r="AT93" i="5"/>
  <c r="AG93" i="5"/>
  <c r="T93" i="5"/>
  <c r="BI92" i="5"/>
  <c r="BH92" i="5"/>
  <c r="BG92" i="5"/>
  <c r="AT92" i="5"/>
  <c r="AG92" i="5"/>
  <c r="T92" i="5"/>
  <c r="BI91" i="5"/>
  <c r="BH91" i="5"/>
  <c r="BG91" i="5"/>
  <c r="AT91" i="5"/>
  <c r="AG91" i="5"/>
  <c r="T91" i="5"/>
  <c r="BI90" i="5"/>
  <c r="BH90" i="5"/>
  <c r="BG90" i="5"/>
  <c r="AT90" i="5"/>
  <c r="AG90" i="5"/>
  <c r="T90" i="5"/>
  <c r="BI89" i="5"/>
  <c r="BH89" i="5"/>
  <c r="BG89" i="5"/>
  <c r="AT89" i="5"/>
  <c r="AG89" i="5"/>
  <c r="T89" i="5"/>
  <c r="BI88" i="5"/>
  <c r="BH88" i="5"/>
  <c r="BG88" i="5"/>
  <c r="AT88" i="5"/>
  <c r="AG88" i="5"/>
  <c r="T88" i="5"/>
  <c r="BI87" i="5"/>
  <c r="BH87" i="5"/>
  <c r="BG87" i="5"/>
  <c r="AT87" i="5"/>
  <c r="AG87" i="5"/>
  <c r="T87" i="5"/>
  <c r="BI86" i="5"/>
  <c r="BH86" i="5"/>
  <c r="BG86" i="5"/>
  <c r="AT86" i="5"/>
  <c r="AG86" i="5"/>
  <c r="T86" i="5"/>
  <c r="BI85" i="5"/>
  <c r="BH85" i="5"/>
  <c r="BG85" i="5"/>
  <c r="AT85" i="5"/>
  <c r="AG85" i="5"/>
  <c r="T85" i="5"/>
  <c r="BI84" i="5"/>
  <c r="BH84" i="5"/>
  <c r="BG84" i="5"/>
  <c r="AT84" i="5"/>
  <c r="AG84" i="5"/>
  <c r="T84" i="5"/>
  <c r="BI83" i="5"/>
  <c r="BH83" i="5"/>
  <c r="BG83" i="5"/>
  <c r="AT83" i="5"/>
  <c r="AG83" i="5"/>
  <c r="T83" i="5"/>
  <c r="BI82" i="5"/>
  <c r="BH82" i="5"/>
  <c r="BG82" i="5"/>
  <c r="AT82" i="5"/>
  <c r="AG82" i="5"/>
  <c r="T82" i="5"/>
  <c r="BI81" i="5"/>
  <c r="BH81" i="5"/>
  <c r="BG81" i="5"/>
  <c r="AT81" i="5"/>
  <c r="AG81" i="5"/>
  <c r="T81" i="5"/>
  <c r="BI80" i="5"/>
  <c r="BH80" i="5"/>
  <c r="BG80" i="5"/>
  <c r="AT80" i="5"/>
  <c r="AG80" i="5"/>
  <c r="T80" i="5"/>
  <c r="BI79" i="5"/>
  <c r="BH79" i="5"/>
  <c r="BG79" i="5"/>
  <c r="AT79" i="5"/>
  <c r="AG79" i="5"/>
  <c r="T79" i="5"/>
  <c r="BI78" i="5"/>
  <c r="BH78" i="5"/>
  <c r="BG78" i="5"/>
  <c r="AT78" i="5"/>
  <c r="AG78" i="5"/>
  <c r="T78" i="5"/>
  <c r="BI77" i="5"/>
  <c r="BH77" i="5"/>
  <c r="BG77" i="5"/>
  <c r="AT77" i="5"/>
  <c r="AG77" i="5"/>
  <c r="T77" i="5"/>
  <c r="BI76" i="5"/>
  <c r="BH76" i="5"/>
  <c r="BG76" i="5"/>
  <c r="AT76" i="5"/>
  <c r="AG76" i="5"/>
  <c r="T76" i="5"/>
  <c r="BI75" i="5"/>
  <c r="BH75" i="5"/>
  <c r="BG75" i="5"/>
  <c r="AT75" i="5"/>
  <c r="AG75" i="5"/>
  <c r="T75" i="5"/>
  <c r="BI74" i="5"/>
  <c r="BH74" i="5"/>
  <c r="BG74" i="5"/>
  <c r="AT74" i="5"/>
  <c r="AG74" i="5"/>
  <c r="T74" i="5"/>
  <c r="BI73" i="5"/>
  <c r="BH73" i="5"/>
  <c r="BG73" i="5"/>
  <c r="AT73" i="5"/>
  <c r="AG73" i="5"/>
  <c r="T73" i="5"/>
  <c r="BI72" i="5"/>
  <c r="BH72" i="5"/>
  <c r="BG72" i="5"/>
  <c r="AT72" i="5"/>
  <c r="AG72" i="5"/>
  <c r="T72" i="5"/>
  <c r="BI71" i="5"/>
  <c r="BH71" i="5"/>
  <c r="BG71" i="5"/>
  <c r="AT71" i="5"/>
  <c r="AG71" i="5"/>
  <c r="T71" i="5"/>
  <c r="BI70" i="5"/>
  <c r="BH70" i="5"/>
  <c r="BG70" i="5"/>
  <c r="AT70" i="5"/>
  <c r="AG70" i="5"/>
  <c r="T70" i="5"/>
  <c r="BI69" i="5"/>
  <c r="BH69" i="5"/>
  <c r="BG69" i="5"/>
  <c r="AT69" i="5"/>
  <c r="AG69" i="5"/>
  <c r="T69" i="5"/>
  <c r="BI68" i="5"/>
  <c r="BH68" i="5"/>
  <c r="BG68" i="5"/>
  <c r="AT68" i="5"/>
  <c r="AG68" i="5"/>
  <c r="T68" i="5"/>
  <c r="BI67" i="5"/>
  <c r="BH67" i="5"/>
  <c r="BG67" i="5"/>
  <c r="AT67" i="5"/>
  <c r="AG67" i="5"/>
  <c r="T67" i="5"/>
  <c r="BI66" i="5"/>
  <c r="BH66" i="5"/>
  <c r="BG66" i="5"/>
  <c r="AT66" i="5"/>
  <c r="AG66" i="5"/>
  <c r="T66" i="5"/>
  <c r="BI65" i="5"/>
  <c r="BH65" i="5"/>
  <c r="BG65" i="5"/>
  <c r="AT65" i="5"/>
  <c r="AG65" i="5"/>
  <c r="T65" i="5"/>
  <c r="BI64" i="5"/>
  <c r="BH64" i="5"/>
  <c r="BG64" i="5"/>
  <c r="AT64" i="5"/>
  <c r="AG64" i="5"/>
  <c r="T64" i="5"/>
  <c r="BI63" i="5"/>
  <c r="BH63" i="5"/>
  <c r="BG63" i="5"/>
  <c r="AT63" i="5"/>
  <c r="AG63" i="5"/>
  <c r="T63" i="5"/>
  <c r="BI62" i="5"/>
  <c r="BH62" i="5"/>
  <c r="BG62" i="5"/>
  <c r="AT62" i="5"/>
  <c r="AG62" i="5"/>
  <c r="T62" i="5"/>
  <c r="BI61" i="5"/>
  <c r="BH61" i="5"/>
  <c r="BG61" i="5"/>
  <c r="AT61" i="5"/>
  <c r="AG61" i="5"/>
  <c r="T61" i="5"/>
  <c r="BI60" i="5"/>
  <c r="BH60" i="5"/>
  <c r="BG60" i="5"/>
  <c r="AT60" i="5"/>
  <c r="AG60" i="5"/>
  <c r="T60" i="5"/>
  <c r="BI59" i="5"/>
  <c r="BH59" i="5"/>
  <c r="BG59" i="5"/>
  <c r="AT59" i="5"/>
  <c r="AG59" i="5"/>
  <c r="T59" i="5"/>
  <c r="BI58" i="5"/>
  <c r="BH58" i="5"/>
  <c r="BG58" i="5"/>
  <c r="AT58" i="5"/>
  <c r="AG58" i="5"/>
  <c r="T58" i="5"/>
  <c r="BI57" i="5"/>
  <c r="BH57" i="5"/>
  <c r="BG57" i="5"/>
  <c r="AT57" i="5"/>
  <c r="AG57" i="5"/>
  <c r="T57" i="5"/>
  <c r="BI56" i="5"/>
  <c r="BH56" i="5"/>
  <c r="BG56" i="5"/>
  <c r="AT56" i="5"/>
  <c r="AG56" i="5"/>
  <c r="T56" i="5"/>
  <c r="BI55" i="5"/>
  <c r="BH55" i="5"/>
  <c r="BG55" i="5"/>
  <c r="AT55" i="5"/>
  <c r="AG55" i="5"/>
  <c r="T55" i="5"/>
  <c r="BI54" i="5"/>
  <c r="BH54" i="5"/>
  <c r="BG54" i="5"/>
  <c r="AT54" i="5"/>
  <c r="AG54" i="5"/>
  <c r="T54" i="5"/>
  <c r="BI53" i="5"/>
  <c r="BH53" i="5"/>
  <c r="BG53" i="5"/>
  <c r="AT53" i="5"/>
  <c r="AG53" i="5"/>
  <c r="T53" i="5"/>
  <c r="BI52" i="5"/>
  <c r="BH52" i="5"/>
  <c r="BG52" i="5"/>
  <c r="AT52" i="5"/>
  <c r="AG52" i="5"/>
  <c r="T52" i="5"/>
  <c r="BI51" i="5"/>
  <c r="BH51" i="5"/>
  <c r="BG51" i="5"/>
  <c r="AT51" i="5"/>
  <c r="AG51" i="5"/>
  <c r="T51" i="5"/>
  <c r="BI50" i="5"/>
  <c r="BH50" i="5"/>
  <c r="BG50" i="5"/>
  <c r="AT50" i="5"/>
  <c r="AG50" i="5"/>
  <c r="T50" i="5"/>
  <c r="BI49" i="5"/>
  <c r="BH49" i="5"/>
  <c r="BG49" i="5"/>
  <c r="AT49" i="5"/>
  <c r="AG49" i="5"/>
  <c r="T49" i="5"/>
  <c r="BI48" i="5"/>
  <c r="BH48" i="5"/>
  <c r="BG48" i="5"/>
  <c r="AT48" i="5"/>
  <c r="AG48" i="5"/>
  <c r="T48" i="5"/>
  <c r="BI47" i="5"/>
  <c r="BH47" i="5"/>
  <c r="BG47" i="5"/>
  <c r="AT47" i="5"/>
  <c r="AG47" i="5"/>
  <c r="T47" i="5"/>
  <c r="BI46" i="5"/>
  <c r="BH46" i="5"/>
  <c r="BG46" i="5"/>
  <c r="AT46" i="5"/>
  <c r="AG46" i="5"/>
  <c r="T46" i="5"/>
  <c r="BI45" i="5"/>
  <c r="BH45" i="5"/>
  <c r="BG45" i="5"/>
  <c r="AT45" i="5"/>
  <c r="AG45" i="5"/>
  <c r="T45" i="5"/>
  <c r="BI44" i="5"/>
  <c r="BH44" i="5"/>
  <c r="BG44" i="5"/>
  <c r="AT44" i="5"/>
  <c r="AG44" i="5"/>
  <c r="T44" i="5"/>
  <c r="BI43" i="5"/>
  <c r="BH43" i="5"/>
  <c r="BG43" i="5"/>
  <c r="AT43" i="5"/>
  <c r="AG43" i="5"/>
  <c r="T43" i="5"/>
  <c r="BI42" i="5"/>
  <c r="BH42" i="5"/>
  <c r="BG42" i="5"/>
  <c r="AT42" i="5"/>
  <c r="AG42" i="5"/>
  <c r="T42" i="5"/>
  <c r="BI41" i="5"/>
  <c r="BH41" i="5"/>
  <c r="BG41" i="5"/>
  <c r="AT41" i="5"/>
  <c r="AG41" i="5"/>
  <c r="T41" i="5"/>
  <c r="BI40" i="5"/>
  <c r="BH40" i="5"/>
  <c r="BG40" i="5"/>
  <c r="AT40" i="5"/>
  <c r="AG40" i="5"/>
  <c r="T40" i="5"/>
  <c r="BI39" i="5"/>
  <c r="BH39" i="5"/>
  <c r="BG39" i="5"/>
  <c r="AT39" i="5"/>
  <c r="AG39" i="5"/>
  <c r="T39" i="5"/>
  <c r="BI38" i="5"/>
  <c r="BH38" i="5"/>
  <c r="BG38" i="5"/>
  <c r="AT38" i="5"/>
  <c r="AG38" i="5"/>
  <c r="T38" i="5"/>
  <c r="BI37" i="5"/>
  <c r="BH37" i="5"/>
  <c r="BG37" i="5"/>
  <c r="AT37" i="5"/>
  <c r="AG37" i="5"/>
  <c r="T37" i="5"/>
  <c r="BI36" i="5"/>
  <c r="BH36" i="5"/>
  <c r="BG36" i="5"/>
  <c r="AT36" i="5"/>
  <c r="AG36" i="5"/>
  <c r="T36" i="5"/>
  <c r="BI35" i="5"/>
  <c r="BH35" i="5"/>
  <c r="BG35" i="5"/>
  <c r="AT35" i="5"/>
  <c r="AG35" i="5"/>
  <c r="T35" i="5"/>
  <c r="BI34" i="5"/>
  <c r="BH34" i="5"/>
  <c r="BG34" i="5"/>
  <c r="AT34" i="5"/>
  <c r="AG34" i="5"/>
  <c r="T34" i="5"/>
  <c r="BI33" i="5"/>
  <c r="BH33" i="5"/>
  <c r="BG33" i="5"/>
  <c r="AT33" i="5"/>
  <c r="AG33" i="5"/>
  <c r="T33" i="5"/>
  <c r="BI32" i="5"/>
  <c r="BH32" i="5"/>
  <c r="BG32" i="5"/>
  <c r="AT32" i="5"/>
  <c r="AG32" i="5"/>
  <c r="T32" i="5"/>
  <c r="BI31" i="5"/>
  <c r="BH31" i="5"/>
  <c r="BG31" i="5"/>
  <c r="AT31" i="5"/>
  <c r="AG31" i="5"/>
  <c r="T31" i="5"/>
  <c r="BI30" i="5"/>
  <c r="BH30" i="5"/>
  <c r="BG30" i="5"/>
  <c r="AT30" i="5"/>
  <c r="AG30" i="5"/>
  <c r="T30" i="5"/>
  <c r="BI29" i="5"/>
  <c r="BH29" i="5"/>
  <c r="BG29" i="5"/>
  <c r="AT29" i="5"/>
  <c r="AG29" i="5"/>
  <c r="T29" i="5"/>
  <c r="BI28" i="5"/>
  <c r="BH28" i="5"/>
  <c r="BG28" i="5"/>
  <c r="AT28" i="5"/>
  <c r="AG28" i="5"/>
  <c r="T28" i="5"/>
  <c r="BI27" i="5"/>
  <c r="BH27" i="5"/>
  <c r="BG27" i="5"/>
  <c r="AT27" i="5"/>
  <c r="AG27" i="5"/>
  <c r="T27" i="5"/>
  <c r="BI26" i="5"/>
  <c r="BH26" i="5"/>
  <c r="BG26" i="5"/>
  <c r="AT26" i="5"/>
  <c r="AG26" i="5"/>
  <c r="T26" i="5"/>
  <c r="BI25" i="5"/>
  <c r="BH25" i="5"/>
  <c r="BG25" i="5"/>
  <c r="AT25" i="5"/>
  <c r="AG25" i="5"/>
  <c r="T25" i="5"/>
  <c r="BI24" i="5"/>
  <c r="BH24" i="5"/>
  <c r="BG24" i="5"/>
  <c r="AT24" i="5"/>
  <c r="AG24" i="5"/>
  <c r="T24" i="5"/>
  <c r="BI23" i="5"/>
  <c r="BH23" i="5"/>
  <c r="BG23" i="5"/>
  <c r="AT23" i="5"/>
  <c r="AG23" i="5"/>
  <c r="T23" i="5"/>
  <c r="BI22" i="5"/>
  <c r="BH22" i="5"/>
  <c r="BG22" i="5"/>
  <c r="AT22" i="5"/>
  <c r="AG22" i="5"/>
  <c r="T22" i="5"/>
  <c r="BI21" i="5"/>
  <c r="BH21" i="5"/>
  <c r="BG21" i="5"/>
  <c r="AT21" i="5"/>
  <c r="AG21" i="5"/>
  <c r="T21" i="5"/>
  <c r="BI20" i="5"/>
  <c r="BH20" i="5"/>
  <c r="BG20" i="5"/>
  <c r="AT20" i="5"/>
  <c r="AG20" i="5"/>
  <c r="T20" i="5"/>
  <c r="BI19" i="5"/>
  <c r="BH19" i="5"/>
  <c r="BG19" i="5"/>
  <c r="AT19" i="5"/>
  <c r="AG19" i="5"/>
  <c r="T19" i="5"/>
  <c r="BI18" i="5"/>
  <c r="BH18" i="5"/>
  <c r="BG18" i="5"/>
  <c r="AT18" i="5"/>
  <c r="AG18" i="5"/>
  <c r="T18" i="5"/>
  <c r="BI17" i="5"/>
  <c r="BH17" i="5"/>
  <c r="BG17" i="5"/>
  <c r="AT17" i="5"/>
  <c r="AG17" i="5"/>
  <c r="T17" i="5"/>
  <c r="BI16" i="5"/>
  <c r="BH16" i="5"/>
  <c r="BG16" i="5"/>
  <c r="AT16" i="5"/>
  <c r="AG16" i="5"/>
  <c r="T16" i="5"/>
  <c r="BI15" i="5"/>
  <c r="BH15" i="5"/>
  <c r="BG15" i="5"/>
  <c r="AT15" i="5"/>
  <c r="AG15" i="5"/>
  <c r="T15" i="5"/>
  <c r="BI14" i="5"/>
  <c r="BH14" i="5"/>
  <c r="BG14" i="5"/>
  <c r="AT14" i="5"/>
  <c r="AG14" i="5"/>
  <c r="T14" i="5"/>
  <c r="BI13" i="5"/>
  <c r="BH13" i="5"/>
  <c r="BG13" i="5"/>
  <c r="AT13" i="5"/>
  <c r="AG13" i="5"/>
  <c r="T13" i="5"/>
  <c r="BI12" i="5"/>
  <c r="BH12" i="5"/>
  <c r="BG12" i="5"/>
  <c r="AT12" i="5"/>
  <c r="AG12" i="5"/>
  <c r="T12" i="5"/>
  <c r="BI11" i="5"/>
  <c r="BH11" i="5"/>
  <c r="BG11" i="5"/>
  <c r="AT11" i="5"/>
  <c r="AG11" i="5"/>
  <c r="T11" i="5"/>
  <c r="BI10" i="5"/>
  <c r="BH10" i="5"/>
  <c r="BG10" i="5"/>
  <c r="AT10" i="5"/>
  <c r="AG10" i="5"/>
  <c r="T10" i="5"/>
  <c r="BI9" i="5"/>
  <c r="BH9" i="5"/>
  <c r="BG9" i="5"/>
  <c r="AT9" i="5"/>
  <c r="AG9" i="5"/>
  <c r="T9" i="5"/>
  <c r="BI8" i="5"/>
  <c r="BH8" i="5"/>
  <c r="BG8" i="5"/>
  <c r="AT8" i="5"/>
  <c r="AG8" i="5"/>
  <c r="T8" i="5"/>
  <c r="BI7" i="5"/>
  <c r="BH7" i="5"/>
  <c r="BG7" i="5"/>
  <c r="AT7" i="5"/>
  <c r="AG7" i="5"/>
  <c r="T7" i="5"/>
  <c r="BI6" i="5"/>
  <c r="BH6" i="5"/>
  <c r="BG6" i="5"/>
  <c r="AT6" i="5"/>
  <c r="AG6" i="5"/>
  <c r="T6" i="5"/>
  <c r="BI5" i="5"/>
  <c r="BH5" i="5"/>
  <c r="BG5" i="5"/>
  <c r="AT5" i="5"/>
  <c r="AG5" i="5"/>
  <c r="T5" i="5"/>
  <c r="BI4" i="5"/>
  <c r="BH4" i="5"/>
  <c r="BG4" i="5"/>
  <c r="AT4" i="5"/>
  <c r="AG4" i="5"/>
  <c r="T4" i="5"/>
  <c r="BI3" i="5"/>
  <c r="BH3" i="5"/>
  <c r="BG3" i="5"/>
  <c r="AT3" i="5"/>
  <c r="AG3" i="5"/>
  <c r="T3" i="5"/>
  <c r="BI2" i="5"/>
  <c r="BH2" i="5"/>
  <c r="BG2" i="5"/>
  <c r="AT2" i="5"/>
  <c r="AG2" i="5"/>
  <c r="T2" i="5"/>
</calcChain>
</file>

<file path=xl/sharedStrings.xml><?xml version="1.0" encoding="utf-8"?>
<sst xmlns="http://schemas.openxmlformats.org/spreadsheetml/2006/main" count="25116" uniqueCount="8625">
  <si>
    <t>Cells/Array</t>
  </si>
  <si>
    <t>Sheet</t>
  </si>
  <si>
    <t>Workbook</t>
  </si>
  <si>
    <t>rowRef_inVBA</t>
  </si>
  <si>
    <t>AGR Rate Base Additions and CAP Cor Removed 2018-2021 by Project OpCO.xlsx</t>
  </si>
  <si>
    <t>By Project CAP</t>
  </si>
  <si>
    <t>PPM ID#</t>
  </si>
  <si>
    <t>WBS #</t>
  </si>
  <si>
    <t>Project Name</t>
  </si>
  <si>
    <t>Company</t>
  </si>
  <si>
    <t>Segment</t>
  </si>
  <si>
    <t>BAL</t>
  </si>
  <si>
    <t>PTF/NPTF</t>
  </si>
  <si>
    <t>2018</t>
  </si>
  <si>
    <t>2019</t>
  </si>
  <si>
    <t>2020</t>
  </si>
  <si>
    <t>2021</t>
  </si>
  <si>
    <t>D - Central Facility - Land</t>
  </si>
  <si>
    <t>UI</t>
  </si>
  <si>
    <t>DIST</t>
  </si>
  <si>
    <t>Projects</t>
  </si>
  <si>
    <t>D-Canal Sub Decommissioning</t>
  </si>
  <si>
    <t>Electric Operations</t>
  </si>
  <si>
    <t>D-State US RT1 and Wepawaug River</t>
  </si>
  <si>
    <t>D-Third Party Non-Damage Reimbursements</t>
  </si>
  <si>
    <t>NPTF</t>
  </si>
  <si>
    <t>D-Distribution Load Shift</t>
  </si>
  <si>
    <t>D-Distribution Transformer Replacement Pgm</t>
  </si>
  <si>
    <t>D-Indian River Substation Removal</t>
  </si>
  <si>
    <t>D-Maiden Lane Sub Removal</t>
  </si>
  <si>
    <t>D-Operations CAP Improvements</t>
  </si>
  <si>
    <t>D-2013 TARP</t>
  </si>
  <si>
    <t>D-PC Refresh</t>
  </si>
  <si>
    <t>Information Technology</t>
  </si>
  <si>
    <t>T-East Shore OCB Replacement</t>
  </si>
  <si>
    <t>TRANS</t>
  </si>
  <si>
    <t>T-Relay Replacements</t>
  </si>
  <si>
    <t>D-HVAC Replacements</t>
  </si>
  <si>
    <t>D-Pole Replacements Deterioration</t>
  </si>
  <si>
    <t>D-SNET Pole Billing</t>
  </si>
  <si>
    <t>D-Minor Highway &amp; Redevelopment-Customer Driven</t>
  </si>
  <si>
    <t>D-Pole Replacement - Customer Driven</t>
  </si>
  <si>
    <t>D-AT&amp;T Pole Shifts</t>
  </si>
  <si>
    <t>Damage to Electric System Plant</t>
  </si>
  <si>
    <t>T-8300 Line Reconfiguration</t>
  </si>
  <si>
    <t>Baird to Congress 115kV Railroad Upgrade</t>
  </si>
  <si>
    <t>D - Pole Management Replacements</t>
  </si>
  <si>
    <t>D-NESC Compliance Adjustments</t>
  </si>
  <si>
    <t>D-Custom Residential OH &amp; UG</t>
  </si>
  <si>
    <t>D-Commercial Overhead &amp; Underground</t>
  </si>
  <si>
    <t>D-Mark III</t>
  </si>
  <si>
    <t>D-Feeder Cable Faults</t>
  </si>
  <si>
    <t>D-URD- Cable Faults</t>
  </si>
  <si>
    <t>D-2010 Network Vault Rebuild Project</t>
  </si>
  <si>
    <t>D-Standard Residential OH</t>
  </si>
  <si>
    <t>D - Meters and Meter Equipment</t>
  </si>
  <si>
    <t>Private Area Lighting</t>
  </si>
  <si>
    <t>Routine Street Lighting - Co Wide</t>
  </si>
  <si>
    <t>D-Line Transformers Company Wide</t>
  </si>
  <si>
    <t>D Building Renovations</t>
  </si>
  <si>
    <t>General Services</t>
  </si>
  <si>
    <t>EPE Plotter Replacement</t>
  </si>
  <si>
    <t>Operational Smart Grids</t>
  </si>
  <si>
    <t>Transmission Metering</t>
  </si>
  <si>
    <t>D-Fleet Vehicle Replacement Plan</t>
  </si>
  <si>
    <t>D-Metro North Load Addition</t>
  </si>
  <si>
    <t>D - Meter Data Management Upgrade  / Enhancements - ESO</t>
  </si>
  <si>
    <t>D-South Wind Village URD Rebuild</t>
  </si>
  <si>
    <t>D-2012 Ductline Rebuild Program</t>
  </si>
  <si>
    <t>D-Westville Substation Decommissioning</t>
  </si>
  <si>
    <t>Carnegie and Canal Sub Decommissioning</t>
  </si>
  <si>
    <t>D-OH Cable Dips PILC Cable Replacement</t>
  </si>
  <si>
    <t>D-Omni Hotel</t>
  </si>
  <si>
    <t>T-License for Belle Dock Branch P&amp;W Right of Way</t>
  </si>
  <si>
    <t>D-Reconstruction of I-95 over the West River</t>
  </si>
  <si>
    <t>D-MDT Refresh &amp; Spares</t>
  </si>
  <si>
    <t>T-SONET Ring Upgrade from OC12 to OC48</t>
  </si>
  <si>
    <t>D-Whitney Sub Decommissioning</t>
  </si>
  <si>
    <t>T-Transmission Equipment Relplacement</t>
  </si>
  <si>
    <t>D-State US Rt 1 and Lambert Road</t>
  </si>
  <si>
    <t>D-Recloser Installation</t>
  </si>
  <si>
    <t>D- Route 8, Interchange 18 On-Ramp</t>
  </si>
  <si>
    <t>D-T&amp;S Various Tools</t>
  </si>
  <si>
    <t>D-Graphics &amp; Mapping</t>
  </si>
  <si>
    <t>D-Shelton Substation</t>
  </si>
  <si>
    <t>D-Baird Substation Infrastructure Replacement</t>
  </si>
  <si>
    <t>T- Baird Substation Infrastructure Replacement</t>
  </si>
  <si>
    <t>T-North Haven Fixed Tap Changer Transfo Repl</t>
  </si>
  <si>
    <t>D-OES/Voltage/Damage/TVI</t>
  </si>
  <si>
    <t>D-LED Street Lighting Program</t>
  </si>
  <si>
    <t>D-Distribution Preventive/Failure Finding</t>
  </si>
  <si>
    <t>D-Streetlight Head Repair ES</t>
  </si>
  <si>
    <t>D-Distribution Corrective/Reactive Maintenance</t>
  </si>
  <si>
    <t>D-Ground Level Inspection</t>
  </si>
  <si>
    <t>D-Dist. Predictive /Condition Monitoring Maint</t>
  </si>
  <si>
    <t>Pole Management - Distribution Inspections</t>
  </si>
  <si>
    <t>Third Party Pole Attachments</t>
  </si>
  <si>
    <t>T-Trans.Predictive/Condition Monitoring</t>
  </si>
  <si>
    <t>D-Tunxis Sub Decommissioning</t>
  </si>
  <si>
    <t>D-Gilbert Sub Decommissioning</t>
  </si>
  <si>
    <t>T-Generation Interconnection Studies</t>
  </si>
  <si>
    <t>Asset Management and Planning</t>
  </si>
  <si>
    <t>D - H. Krevit Load Addition</t>
  </si>
  <si>
    <t>General Activities Related to Dist. Generation</t>
  </si>
  <si>
    <t>D-Mill River Substation I &amp; II Station “B” Circuit Relocations</t>
  </si>
  <si>
    <t>Bridgeport Hospital</t>
  </si>
  <si>
    <t>T- Housatonic River Crossing Replacement</t>
  </si>
  <si>
    <t>DOT Proj #36-0195 Rt 34 at Derby-Milford</t>
  </si>
  <si>
    <t>D-GNHWPCA New Switchgear</t>
  </si>
  <si>
    <t>D- 2014 Network Vault Remediation Prgm</t>
  </si>
  <si>
    <t>D-2014 TARP</t>
  </si>
  <si>
    <t>George Street Station Removal</t>
  </si>
  <si>
    <t>T-2014 CCVT &amp; PT Replacements</t>
  </si>
  <si>
    <t>D- for H. Krevit Load Addition Phase 2</t>
  </si>
  <si>
    <t>Oronoque URD Rebuild 3 Phase Electric</t>
  </si>
  <si>
    <t>Seaview Tap Ground Grid Enhancement</t>
  </si>
  <si>
    <t>D-State Orange Bridge (106-121)</t>
  </si>
  <si>
    <t>Minor Storms</t>
  </si>
  <si>
    <t>Trap Falls Fire Wall Replacement</t>
  </si>
  <si>
    <t>Derby Jct - Ansonia Transmission Condition Assessment</t>
  </si>
  <si>
    <t>State Rt 34 and West River 92-665</t>
  </si>
  <si>
    <t>Pole Strengthening Washington Ave</t>
  </si>
  <si>
    <t>State 156-170 Forest and Boston Post Rd</t>
  </si>
  <si>
    <t>State 173-404 Rt 108 Intersect Trumbull</t>
  </si>
  <si>
    <t>Distribution Repairs</t>
  </si>
  <si>
    <t>Distribution Emergency Work</t>
  </si>
  <si>
    <t>2015 Cage Remediation Program</t>
  </si>
  <si>
    <t>2015 Commercial OH &amp; UG Services</t>
  </si>
  <si>
    <t>7550 RTU Replacement Program</t>
  </si>
  <si>
    <t>Fault Indicator Replacement Program</t>
  </si>
  <si>
    <t>East Shore 345kV Reliability Upgrades</t>
  </si>
  <si>
    <t>Ansonia Sub 115kV Capacitor Banks</t>
  </si>
  <si>
    <t>Pootatuck Sub 115kV Recon &amp; Cap Bank</t>
  </si>
  <si>
    <t>HRX to Baird 115kV Railroad Upgrade</t>
  </si>
  <si>
    <t>Spare G&amp;W Reclosers and Controls</t>
  </si>
  <si>
    <t>UI Substation Security</t>
  </si>
  <si>
    <t>D-Meter Data Management Upgrade/Consolidation</t>
  </si>
  <si>
    <t>L246 Vault Rebuild</t>
  </si>
  <si>
    <t>Woodbridge Microgrid Infrastucture</t>
  </si>
  <si>
    <t>Old Wallace Splice Chamber Remediation</t>
  </si>
  <si>
    <t>Non-Resil Hawthorne S/S Getaway</t>
  </si>
  <si>
    <t>D- Vault 278 Rebuild</t>
  </si>
  <si>
    <t xml:space="preserve">Network Txf &amp; Protectors </t>
  </si>
  <si>
    <t>Water Heater lease</t>
  </si>
  <si>
    <t>Customer Service</t>
  </si>
  <si>
    <t>Billable Transmission Switching Work</t>
  </si>
  <si>
    <t>Skiff Street Bridge over Mill River</t>
  </si>
  <si>
    <t>Clinton Ave NH SDB Conv</t>
  </si>
  <si>
    <t>Pulaski Hwy Ansonia SDB Conv</t>
  </si>
  <si>
    <t>Weather Station Installations</t>
  </si>
  <si>
    <t>Bridgeport Fuel Cell Project</t>
  </si>
  <si>
    <t>Woodbridge Fuel Cell Project</t>
  </si>
  <si>
    <t>Security UI - Dist &amp; Trans</t>
  </si>
  <si>
    <t>Security</t>
  </si>
  <si>
    <t>2016 Comm'l OH/UG Services</t>
  </si>
  <si>
    <t>2016 Reliability Improvement TDRP</t>
  </si>
  <si>
    <t>Pole Loading Remediation 2016</t>
  </si>
  <si>
    <t>2016 TARP Program</t>
  </si>
  <si>
    <t>Stratford Ave Rebuild Phase 2</t>
  </si>
  <si>
    <t>RR Corridor Asset Condition Upgrades</t>
  </si>
  <si>
    <t>Substation Security Upgrades Group 2A</t>
  </si>
  <si>
    <t>Substation Security Upgrades Group 2B</t>
  </si>
  <si>
    <t>Substation Security Upgrades Group 3</t>
  </si>
  <si>
    <t>Substation Security Upgrades-Group 4</t>
  </si>
  <si>
    <t>2016 CCVT Replacement Program</t>
  </si>
  <si>
    <t>Grid Analytics</t>
  </si>
  <si>
    <t>Smart Grids Innovation and Planning</t>
  </si>
  <si>
    <t>Investment Planning Solutions</t>
  </si>
  <si>
    <t>Test Dept - Capital Tool Purchases</t>
  </si>
  <si>
    <t>State #138-245 Bdg Replace Rt1 and MN</t>
  </si>
  <si>
    <t>VA Hospital West Haven New Generation</t>
  </si>
  <si>
    <t>New Radial Service 323 George St</t>
  </si>
  <si>
    <t>Scada Software/Hardware Refresh</t>
  </si>
  <si>
    <t>Design Adequacy Projects Group 1</t>
  </si>
  <si>
    <t>Design Adequacy Projects Group 2</t>
  </si>
  <si>
    <t>Route 34 Phase II</t>
  </si>
  <si>
    <t>272 Elm St New Haven Vault Rebuild</t>
  </si>
  <si>
    <t>Jayson - Newfield Customer Service</t>
  </si>
  <si>
    <t>Center St BPT SDB Conversion</t>
  </si>
  <si>
    <t>Thompson Street BPT SDB Conversion</t>
  </si>
  <si>
    <t>New Haven Ave MFD SDB Conversion</t>
  </si>
  <si>
    <t>East Broadway MFD SDB Conversion</t>
  </si>
  <si>
    <t>New St SHLT SDB Conversion</t>
  </si>
  <si>
    <t>June Street Battery Bank Additions</t>
  </si>
  <si>
    <t>Cust Splice Chamber-274 Crown St NH</t>
  </si>
  <si>
    <t>State 92-672 Rt 69 Road Improvements</t>
  </si>
  <si>
    <t>State 144-191 Pequonnock River Trail</t>
  </si>
  <si>
    <t>50-218 Fairfield Kings Hwy</t>
  </si>
  <si>
    <t>Network Vault 301 George St New Haven</t>
  </si>
  <si>
    <t>2017 TARP Program</t>
  </si>
  <si>
    <t>2017 Aerial Lead Cable Dip Replacement</t>
  </si>
  <si>
    <t>State 173-466 Sackett Point Bridge</t>
  </si>
  <si>
    <t>Resiliency Coastal Sub Pequonnock</t>
  </si>
  <si>
    <t>Resiliency Perimeter Feeder Ties</t>
  </si>
  <si>
    <t>Automation of Reclosers</t>
  </si>
  <si>
    <t>Grand Ave/Mill River Flood Mitigation</t>
  </si>
  <si>
    <t>Planning Prel Engineering-RGE</t>
  </si>
  <si>
    <t>Planning Prel Engineering-CMP</t>
  </si>
  <si>
    <t>Resiliency 2017 SDB-Evers Pl</t>
  </si>
  <si>
    <t>Resiliency 2017 SDB-Branford Rd</t>
  </si>
  <si>
    <t>Resiliency 2017 SDB-Stuyvesant Ave</t>
  </si>
  <si>
    <t>Resiliency 2017 SDB-Granniss Rd</t>
  </si>
  <si>
    <t>2017 Comm'l OH/UG Services</t>
  </si>
  <si>
    <t>2017 Network Cable Replacement New Haven</t>
  </si>
  <si>
    <t>2017 Network Cable Replacement Bridgeport</t>
  </si>
  <si>
    <t>Resiliency Perimeter Tie-Meadows End</t>
  </si>
  <si>
    <t>Resiliency Perimeter Tie-River Rd EH</t>
  </si>
  <si>
    <t>Resiliency Perimeter Tie-FFLD Beach Rd</t>
  </si>
  <si>
    <t>Resiliency Mix SS Getaway</t>
  </si>
  <si>
    <t>Resiliency Ash Creek SS Getaway</t>
  </si>
  <si>
    <t>Resiliency Hawthorne SS Getaway</t>
  </si>
  <si>
    <t>State 138-212 Rt1 &amp; Kings</t>
  </si>
  <si>
    <t>State 138-211 Rt1 &amp; Broad</t>
  </si>
  <si>
    <t>New Haven Peck &amp; Ferry 2017 SC Program</t>
  </si>
  <si>
    <t>Derby Roosevelt Ave 2017 SC Program</t>
  </si>
  <si>
    <t>Bridgeport State Street 2017 SC Program</t>
  </si>
  <si>
    <t>New Haven Whitney 2017 SC Program</t>
  </si>
  <si>
    <t>2017 Mark III Replacement Program</t>
  </si>
  <si>
    <t>2017 Cage Remediation Program</t>
  </si>
  <si>
    <t>State 36-184 Rt 34</t>
  </si>
  <si>
    <t>L258 Network Vault Rebuild</t>
  </si>
  <si>
    <t>Broadway SS Contingency Plan</t>
  </si>
  <si>
    <t>Remove PILC Main at Merritt Parkway</t>
  </si>
  <si>
    <t>Remove PILC Whalley Ave at W Cross Pkwy</t>
  </si>
  <si>
    <t>Remove PILC Sackett Pt Rd under Rte 91</t>
  </si>
  <si>
    <t>L855 Bpt Network Vault Rebuild</t>
  </si>
  <si>
    <t>Resiliency Perimeter Tie Mill Rd</t>
  </si>
  <si>
    <t>Resiliency Per Tie N Haven A/Kings Hwy</t>
  </si>
  <si>
    <t>Resiliency 2017 SDB Orange Ave</t>
  </si>
  <si>
    <t>Pole Loading Program Main Street</t>
  </si>
  <si>
    <t>DER Integration Grid Battery Storage</t>
  </si>
  <si>
    <t>State 98-101 Farm River Bridge</t>
  </si>
  <si>
    <t>Old Courthouse 200 Church St Vault L252</t>
  </si>
  <si>
    <t>Processes and Technologies</t>
  </si>
  <si>
    <t>L252 Old Court House Network Vault Rebuild</t>
  </si>
  <si>
    <t>Core 2018 SDB Old Tavern Road</t>
  </si>
  <si>
    <t>Core 2018 SDB Ridgewood Ave</t>
  </si>
  <si>
    <t>Core 2018 SDB Sante Fe Ave</t>
  </si>
  <si>
    <t>Core 2018 SDB Atlantic St</t>
  </si>
  <si>
    <t>Core 2018 SDB Hubbard Place</t>
  </si>
  <si>
    <t>Core 2018 SDB Foote St</t>
  </si>
  <si>
    <t>Core 2018 SDB Noble St</t>
  </si>
  <si>
    <t>2018 SDB Resiliency Woonsocket Ave Conv</t>
  </si>
  <si>
    <t>2018 SDB Resiliency Short Beach Rd Conv</t>
  </si>
  <si>
    <t>2018 SDB Resiliency Walnut St Conv</t>
  </si>
  <si>
    <t>2018 SDB Resiliency Old Church Hill Conv</t>
  </si>
  <si>
    <t>2018 Resiliency PFT Seaside Ave</t>
  </si>
  <si>
    <t>2018 Resiliency PFT New Haven Ave</t>
  </si>
  <si>
    <t>Battery Storage RGE</t>
  </si>
  <si>
    <t>2018 Reliability Improvement</t>
  </si>
  <si>
    <t>Amazon New Service Connection</t>
  </si>
  <si>
    <t>2018 Comm'l OH/UG Services</t>
  </si>
  <si>
    <t>North Haven 1750 Cable Dip</t>
  </si>
  <si>
    <t>Hawthorne LTC Controller Replacement</t>
  </si>
  <si>
    <t>1720 Secondary Line Relay Replacement</t>
  </si>
  <si>
    <t>2018 TARP Program</t>
  </si>
  <si>
    <t>2018 Cage Remediation Program</t>
  </si>
  <si>
    <t>2018 Mark III Replacement Program</t>
  </si>
  <si>
    <t>Wood Ave Bridgeport Pole Remediation</t>
  </si>
  <si>
    <t>Water Street Pole Strengthening</t>
  </si>
  <si>
    <t>Church Street New Haven SC 2018</t>
  </si>
  <si>
    <t>Old Broadway No Haven SC 2018</t>
  </si>
  <si>
    <t>Grand Avenue New Haven SC 2018</t>
  </si>
  <si>
    <t>Congress Street Bridgeport SC 2018</t>
  </si>
  <si>
    <t>2018 Phase Balancing</t>
  </si>
  <si>
    <t>160 Fairfield Woods Rd URD</t>
  </si>
  <si>
    <t>John Street Bridgeport 2018 SC</t>
  </si>
  <si>
    <t>Fairfield Avenue Bridgeport 2018 SC</t>
  </si>
  <si>
    <t>Main Street Bridgeport 2018 SC</t>
  </si>
  <si>
    <t>2017 Power Factor Correction</t>
  </si>
  <si>
    <t>North Branford Culvert Replacement</t>
  </si>
  <si>
    <t>Singer SS Fire Suppression System Replac</t>
  </si>
  <si>
    <t>Resiliency Perimeter Tie Spring Hill Rd</t>
  </si>
  <si>
    <t>Elm St Bpt Splice Chamber</t>
  </si>
  <si>
    <t>Temple St NH Splice Chamber</t>
  </si>
  <si>
    <t>State 100-175 Sackett Point</t>
  </si>
  <si>
    <t>Core SDB Eastern Parkway</t>
  </si>
  <si>
    <t>Resiliency SDB Long Hill Ave &amp; Shinnacock Trail</t>
  </si>
  <si>
    <t>North Haven 91 Overpass to Clintonville</t>
  </si>
  <si>
    <t>State 126-174 Shelton Derby Bridge</t>
  </si>
  <si>
    <t>L874 Rafael Network Vault Bridgeport</t>
  </si>
  <si>
    <t>2018 Network Equipment Replacement</t>
  </si>
  <si>
    <t>L277 Network Vault Rebuild New Haven</t>
  </si>
  <si>
    <t>North Haven Temple to I-91 Overpass</t>
  </si>
  <si>
    <t>Pole Loading No Hvn State St-Universal</t>
  </si>
  <si>
    <t>Weather Station OPS</t>
  </si>
  <si>
    <t>Core SDB Glen Pkwy</t>
  </si>
  <si>
    <t>L853 Watsons Vault Remediation</t>
  </si>
  <si>
    <t>UI Exterior Signage</t>
  </si>
  <si>
    <t>Core SDB White St Shelton</t>
  </si>
  <si>
    <t>Grand/Mill Fire Alarm-Suppression</t>
  </si>
  <si>
    <t>Substation Fire Alarm Program</t>
  </si>
  <si>
    <t>Networks RG&amp;E - Proc &amp; Tech Billable</t>
  </si>
  <si>
    <t>Oronoque URD South Single Phase</t>
  </si>
  <si>
    <t>LED Relamping Fairfield</t>
  </si>
  <si>
    <t>L873 Old Post Office Network Vault Rebuild</t>
  </si>
  <si>
    <t>SC Roof Replacement - New Haven</t>
  </si>
  <si>
    <t>2019 Network Equipment Replacement</t>
  </si>
  <si>
    <t>2T.00007</t>
  </si>
  <si>
    <t>CP-84C Boiloff Compressor</t>
  </si>
  <si>
    <t>UIL</t>
  </si>
  <si>
    <t>Common</t>
  </si>
  <si>
    <t>Gas Operations</t>
  </si>
  <si>
    <t>2T.00009</t>
  </si>
  <si>
    <t>Vaporizer Replacement</t>
  </si>
  <si>
    <t>4A.00012</t>
  </si>
  <si>
    <t>NEW BUSINESS REGULATORS</t>
  </si>
  <si>
    <t>BGC</t>
  </si>
  <si>
    <t>GAS</t>
  </si>
  <si>
    <t>4A.00402</t>
  </si>
  <si>
    <t>2015 Case 580 Super N Backhoe (Pitts)</t>
  </si>
  <si>
    <t>4A.00407</t>
  </si>
  <si>
    <t>2015 Dodge Ram 5500 C&amp;C Crew Truck (Pitt</t>
  </si>
  <si>
    <t>4A.00408</t>
  </si>
  <si>
    <t>2015 Case 580 Super N Backhoe (Adams)</t>
  </si>
  <si>
    <t>4A.00662</t>
  </si>
  <si>
    <t>Vaporizer and Air Compresser Greenfield</t>
  </si>
  <si>
    <t>4A.00667</t>
  </si>
  <si>
    <t>Propane Air Plant Upgrade Pittsfield</t>
  </si>
  <si>
    <t>4A.00686</t>
  </si>
  <si>
    <t>Propane Air Plant Upgrade N Adams</t>
  </si>
  <si>
    <t>4A.10006</t>
  </si>
  <si>
    <t>NEW BUSINESS METERS</t>
  </si>
  <si>
    <t>4A.10007</t>
  </si>
  <si>
    <t>NEW BUSINESS INSTRUMENTS</t>
  </si>
  <si>
    <t>4A.RT002</t>
  </si>
  <si>
    <t>NOPR - Rental Water Heaters</t>
  </si>
  <si>
    <t>4W.00010</t>
  </si>
  <si>
    <t>DISTRIB MAINS - NEW BUSINESS</t>
  </si>
  <si>
    <t>4W.00011</t>
  </si>
  <si>
    <t>DISTRIB MAINS REPLACEMENT-BARE STEEL</t>
  </si>
  <si>
    <t>4W.00012</t>
  </si>
  <si>
    <t>DISTRIB MAINS REPLACEMENT-CAST IRON</t>
  </si>
  <si>
    <t>4W.00014</t>
  </si>
  <si>
    <t>DISTRIB MAINS REPLACEMENT-OTHER</t>
  </si>
  <si>
    <t>4W.00016</t>
  </si>
  <si>
    <t>DISTRIB MAINS RELIABILITY-OTHER</t>
  </si>
  <si>
    <t>4W.00018</t>
  </si>
  <si>
    <t>SERVICES NEW BUSINESS-COMM/IND</t>
  </si>
  <si>
    <t>4W.00019</t>
  </si>
  <si>
    <t>SERVICES NEW BUSINESS-RESIDENTIAL</t>
  </si>
  <si>
    <t>4W.00020</t>
  </si>
  <si>
    <t>SERVICES REPLACEMENT-BARE STEEL</t>
  </si>
  <si>
    <t>4W.00028</t>
  </si>
  <si>
    <t>SERVICES METER IN/OUT</t>
  </si>
  <si>
    <t>4W.00029</t>
  </si>
  <si>
    <t>GOVERNMENT JOBS-MAINS - BARE STEEL</t>
  </si>
  <si>
    <t>4W.00030</t>
  </si>
  <si>
    <t>"GOV JOBS-SVC,BRE ST OFF MNS ACT TYPE 14</t>
  </si>
  <si>
    <t>4W.00032</t>
  </si>
  <si>
    <t>G - DISTRICT REGULATORS</t>
  </si>
  <si>
    <t>4W.00040</t>
  </si>
  <si>
    <t>GOVERNMENT JOBS-MAINS - CAST IRON</t>
  </si>
  <si>
    <t>4W.00041</t>
  </si>
  <si>
    <t>GOVERNMENT JOBS-MAINS - OTHER</t>
  </si>
  <si>
    <t>4W.00043</t>
  </si>
  <si>
    <t>GOVJOBS-SVC,OTHER OFF MN ACT TYP 139/14"</t>
  </si>
  <si>
    <t>4W.00045</t>
  </si>
  <si>
    <t>JOINT SEALING - CAST IRON</t>
  </si>
  <si>
    <t>5A.01009</t>
  </si>
  <si>
    <t>CREDIT &amp; COLLECTION - RENEWALS</t>
  </si>
  <si>
    <t>SCG</t>
  </si>
  <si>
    <t>5A.01074</t>
  </si>
  <si>
    <t>AMR - Meter modules and collection units</t>
  </si>
  <si>
    <t>5A.01078</t>
  </si>
  <si>
    <t>AMR - Commication Receiver/Transmitter u</t>
  </si>
  <si>
    <t>5A.01248</t>
  </si>
  <si>
    <t>Ops Center Roof, HVAC, Ceilings replacem</t>
  </si>
  <si>
    <t>5A.01285</t>
  </si>
  <si>
    <t>2016 CHEVY 1-TON SILVERADO4X4 300960</t>
  </si>
  <si>
    <t>5A.01294</t>
  </si>
  <si>
    <t>2016 RAM 5500 REGULATOR TRUCK 349574</t>
  </si>
  <si>
    <t>5A.01438</t>
  </si>
  <si>
    <t>2015 M-2 Freigtliner Gang Truck</t>
  </si>
  <si>
    <t>5A.01439</t>
  </si>
  <si>
    <t>2015 M-2 Freigtliner Regulator Truck</t>
  </si>
  <si>
    <t>5A.01465</t>
  </si>
  <si>
    <t>Ford F-450 Reg-with-Comp</t>
  </si>
  <si>
    <t>5A.01513</t>
  </si>
  <si>
    <t>4 Security Cameras Milford</t>
  </si>
  <si>
    <t>5A.01631</t>
  </si>
  <si>
    <t>Stratford Gate Building Addition Project</t>
  </si>
  <si>
    <t>5A.01646</t>
  </si>
  <si>
    <t>SCG Guard Shack Wiring Milford</t>
  </si>
  <si>
    <t>5A.CESCS</t>
  </si>
  <si>
    <t>CT CES New Bus Comm Svc Off Main</t>
  </si>
  <si>
    <t>5A.CESMN</t>
  </si>
  <si>
    <t>CT CES New Business Main Extensions</t>
  </si>
  <si>
    <t>5A.CESRS</t>
  </si>
  <si>
    <t>CT CES New Bus Resid Svc Off Main</t>
  </si>
  <si>
    <t>5A.CSVOM</t>
  </si>
  <si>
    <t>CT CES New Bus Comm Svc On Main</t>
  </si>
  <si>
    <t>5A.GD000</t>
  </si>
  <si>
    <t>Gas Const. &amp; Maint: Distribution O&amp;M</t>
  </si>
  <si>
    <t>5A.H0006</t>
  </si>
  <si>
    <t>New Business Meters Install</t>
  </si>
  <si>
    <t>5A.H0007</t>
  </si>
  <si>
    <t>New Business Instruments Install</t>
  </si>
  <si>
    <t>5A.H0012</t>
  </si>
  <si>
    <t>New Business Regulators Install</t>
  </si>
  <si>
    <t>5A.RSVOM</t>
  </si>
  <si>
    <t>CT CES New Bus Resid Svc On Main</t>
  </si>
  <si>
    <t>5W.00010</t>
  </si>
  <si>
    <t>Distrib Mains - New Business</t>
  </si>
  <si>
    <t>5W.00011</t>
  </si>
  <si>
    <t>Distrib Mains Replacement-Bare Steel</t>
  </si>
  <si>
    <t>5W.00012</t>
  </si>
  <si>
    <t>Distrib Mains Replacement-Cast Iron</t>
  </si>
  <si>
    <t>5W.00014</t>
  </si>
  <si>
    <t>Distrib Mains Replacement-Other</t>
  </si>
  <si>
    <t>5W.00016</t>
  </si>
  <si>
    <t>Distrib Mains Reliability-Other</t>
  </si>
  <si>
    <t>5W.00018</t>
  </si>
  <si>
    <t>Services New Business-Comm/Ind</t>
  </si>
  <si>
    <t>5W.00019</t>
  </si>
  <si>
    <t>Services New Business-Residential</t>
  </si>
  <si>
    <t>5W.00020</t>
  </si>
  <si>
    <t>Services Replacement-Bare Steel</t>
  </si>
  <si>
    <t>5W.00023</t>
  </si>
  <si>
    <t>Services Replacement-Other</t>
  </si>
  <si>
    <t>5W.00028</t>
  </si>
  <si>
    <t>Services Meter In/Out</t>
  </si>
  <si>
    <t>5W.00030</t>
  </si>
  <si>
    <t>Government Jobs-Services - Bare Steel</t>
  </si>
  <si>
    <t>5W.00032</t>
  </si>
  <si>
    <t>G - District Regulators</t>
  </si>
  <si>
    <t>Gas Engineering and Delivery</t>
  </si>
  <si>
    <t>5W.00040</t>
  </si>
  <si>
    <t>Government Jobs-Mains - Cast Iron</t>
  </si>
  <si>
    <t>5W.00041</t>
  </si>
  <si>
    <t>Government Jobs-Mains - Other</t>
  </si>
  <si>
    <t>5W.00043</t>
  </si>
  <si>
    <t>Government Jobs-Services - Other</t>
  </si>
  <si>
    <t>6A.CESCS</t>
  </si>
  <si>
    <t>CNG</t>
  </si>
  <si>
    <t>6A.CESMN</t>
  </si>
  <si>
    <t>6A.CESRS</t>
  </si>
  <si>
    <t>6A.CSVOM</t>
  </si>
  <si>
    <t>6A.G0105</t>
  </si>
  <si>
    <t>1 Emergency Generator GREN</t>
  </si>
  <si>
    <t>6A.GD000</t>
  </si>
  <si>
    <t>6A.H0006</t>
  </si>
  <si>
    <t>6A.H0007</t>
  </si>
  <si>
    <t>6A.H0012</t>
  </si>
  <si>
    <t>6A.H0814</t>
  </si>
  <si>
    <t>New CP-84c Boiloff Compressor</t>
  </si>
  <si>
    <t>6A.H0818</t>
  </si>
  <si>
    <t>1- CP84C Building &amp; Foundation</t>
  </si>
  <si>
    <t>6A.H1004</t>
  </si>
  <si>
    <t>DDM Pole Mounted Recievers - East Hampto</t>
  </si>
  <si>
    <t>6A.H1006</t>
  </si>
  <si>
    <t>Rocky Hill Boil off gas Compressor Air Exchanger Cooler</t>
  </si>
  <si>
    <t>6A.H1027</t>
  </si>
  <si>
    <t>CNG LNG Purification System</t>
  </si>
  <si>
    <t>LED Relamping Trumbull</t>
  </si>
  <si>
    <t>6A.H1038</t>
  </si>
  <si>
    <t>1 Z9000 Odorization System Bloomfld</t>
  </si>
  <si>
    <t>6A.H1043</t>
  </si>
  <si>
    <t>2016 Chevy Express 1 Ton Van Gas</t>
  </si>
  <si>
    <t>6A.H1044</t>
  </si>
  <si>
    <t>6A.H1047</t>
  </si>
  <si>
    <t>6A.H1048</t>
  </si>
  <si>
    <t>6A.H1050</t>
  </si>
  <si>
    <t>6A.H1055</t>
  </si>
  <si>
    <t xml:space="preserve"> 2016 Chevy Express 1 Ton Van Gas</t>
  </si>
  <si>
    <t>6A.H1209</t>
  </si>
  <si>
    <t>CNG EHTFD Training Rm Renovations</t>
  </si>
  <si>
    <t>6A.H1223</t>
  </si>
  <si>
    <t>2017 RAM Pro Master FLEET SERV VAN</t>
  </si>
  <si>
    <t>6A.H1233</t>
  </si>
  <si>
    <t>2017 RAM ProMaster Cargo Van</t>
  </si>
  <si>
    <t>6A.H1272</t>
  </si>
  <si>
    <t>1 CNG Unit Heater System Complete</t>
  </si>
  <si>
    <t>6A.H1277</t>
  </si>
  <si>
    <t>5 CNG Gas Detectors Glastonbury</t>
  </si>
  <si>
    <t>Gas</t>
  </si>
  <si>
    <t>6A.RSVOM</t>
  </si>
  <si>
    <t>CT CES New Bus  Resid Svc On Main</t>
  </si>
  <si>
    <t>6W.00010</t>
  </si>
  <si>
    <t>6W.00011</t>
  </si>
  <si>
    <t>6W.00012</t>
  </si>
  <si>
    <t>6W.00014</t>
  </si>
  <si>
    <t>6W.00016</t>
  </si>
  <si>
    <t>6W.00019</t>
  </si>
  <si>
    <t>6W.00020</t>
  </si>
  <si>
    <t>6W.00023</t>
  </si>
  <si>
    <t>6W.00028</t>
  </si>
  <si>
    <t>6W.00029</t>
  </si>
  <si>
    <t>Government Jobs-Mains - Bare Steel</t>
  </si>
  <si>
    <t>6W.00030</t>
  </si>
  <si>
    <t>"Gov Jobs-Svc,Bre St off mns Act Type 14</t>
  </si>
  <si>
    <t>6W.00032</t>
  </si>
  <si>
    <t>6W.00040</t>
  </si>
  <si>
    <t>6W.00041</t>
  </si>
  <si>
    <t>6W.00043</t>
  </si>
  <si>
    <t>"GovJobs-Svc,OTHER OFF MN Act Typ 139/14</t>
  </si>
  <si>
    <t>6W.00046</t>
  </si>
  <si>
    <t>"GovJobs-Svc,Br St OFF MN Act Typ 139/14</t>
  </si>
  <si>
    <t>6W.00047</t>
  </si>
  <si>
    <t>"Gov Jobs-Svc,OTHER off mns Act Type 141</t>
  </si>
  <si>
    <t>6W.00048</t>
  </si>
  <si>
    <t>Bare Steel Services Meter In/Out  Credit</t>
  </si>
  <si>
    <t>UIL CWIP Closeouts</t>
  </si>
  <si>
    <t>Whalley Ave Splice Chamber Rebuild</t>
  </si>
  <si>
    <t>Perry to Howe Splice Chamber</t>
  </si>
  <si>
    <t>UI Ops System Upgrades</t>
  </si>
  <si>
    <t>855 Main St Bpt Rebuild</t>
  </si>
  <si>
    <t>5A.01667</t>
  </si>
  <si>
    <t>SCG Facade Windows and Doors</t>
  </si>
  <si>
    <t>Hemingway Road Alignment</t>
  </si>
  <si>
    <t>Core SDB Welton St</t>
  </si>
  <si>
    <t>5A.01679</t>
  </si>
  <si>
    <t>Replace Lighting Orange Parking Lot</t>
  </si>
  <si>
    <t>Dogwood Green URD Rebuild</t>
  </si>
  <si>
    <t>Road Reel Staging Area Improvements</t>
  </si>
  <si>
    <t>1st Floor Renovation - 180 MHR</t>
  </si>
  <si>
    <t>5A.01677</t>
  </si>
  <si>
    <t>SCG Meter Shop Renovations Orange</t>
  </si>
  <si>
    <t>5A.01682</t>
  </si>
  <si>
    <t>Replace Service Panel Orange</t>
  </si>
  <si>
    <t>6A.H1283</t>
  </si>
  <si>
    <t>Replace Boiler New Britain</t>
  </si>
  <si>
    <t>6A.H1293</t>
  </si>
  <si>
    <t>5 Cameras 1 Access Contr 1 Contr Station</t>
  </si>
  <si>
    <t>6A.H1324</t>
  </si>
  <si>
    <t>Replace 4 Gas Detectors Portland</t>
  </si>
  <si>
    <t>6A.H1329</t>
  </si>
  <si>
    <t>Wethersfield Regulator Station Revamp</t>
  </si>
  <si>
    <t>6W.00024</t>
  </si>
  <si>
    <t>Services Reliability-Bare Steel</t>
  </si>
  <si>
    <t>State 15-248 Stillman Pond Bridge</t>
  </si>
  <si>
    <t>Gulf Street Milford</t>
  </si>
  <si>
    <t>5A.01689</t>
  </si>
  <si>
    <t>Roof Replacement Milford</t>
  </si>
  <si>
    <t>4A.GD000</t>
  </si>
  <si>
    <t>GAS CONST. &amp; MAINT: DISTRIBUTIONO&amp;M55110</t>
  </si>
  <si>
    <t>4A.00734</t>
  </si>
  <si>
    <t>2 Angle Drills 2 Grinders and 1 Sawzall</t>
  </si>
  <si>
    <t>UI OPS Parking Garage Lighting</t>
  </si>
  <si>
    <t>4A.00735</t>
  </si>
  <si>
    <t>2019 ProMaster Van Pittsfield</t>
  </si>
  <si>
    <t>4A.00736</t>
  </si>
  <si>
    <t>4A.00737</t>
  </si>
  <si>
    <t>4A.00738</t>
  </si>
  <si>
    <t>2019 Dodge Ram 1500 Pittsfield</t>
  </si>
  <si>
    <t>6A.H1331</t>
  </si>
  <si>
    <t>45 Modular Workstations and Furniture</t>
  </si>
  <si>
    <t>6A.H1340</t>
  </si>
  <si>
    <t>2018 Sauber Backhoe Trailer</t>
  </si>
  <si>
    <t>6A.H1344</t>
  </si>
  <si>
    <t>2018 RAM 1500</t>
  </si>
  <si>
    <t>6A.H1345</t>
  </si>
  <si>
    <t>2018 RAM 2500</t>
  </si>
  <si>
    <t>6A.H1346</t>
  </si>
  <si>
    <t>6A.H1347</t>
  </si>
  <si>
    <t>2018 RAM ProMaster City</t>
  </si>
  <si>
    <t>6A.H1348</t>
  </si>
  <si>
    <t>6A.H1349</t>
  </si>
  <si>
    <t>5A.01697</t>
  </si>
  <si>
    <t>2018 2500 RAM VAN</t>
  </si>
  <si>
    <t>5A.01698</t>
  </si>
  <si>
    <t>5A.01699</t>
  </si>
  <si>
    <t>5A.01700</t>
  </si>
  <si>
    <t>5A.01701</t>
  </si>
  <si>
    <t>5A.01702</t>
  </si>
  <si>
    <t>5A.01703</t>
  </si>
  <si>
    <t>5A.01708</t>
  </si>
  <si>
    <t>2019 RAM 4X4 QUAD CAB</t>
  </si>
  <si>
    <t>5A.01709</t>
  </si>
  <si>
    <t>2019 RAM 4X4 REG CAB</t>
  </si>
  <si>
    <t>2019 Mark III Replacement Program</t>
  </si>
  <si>
    <t>2019 TARP Program</t>
  </si>
  <si>
    <t>2019 Reliability Improvement TDRP</t>
  </si>
  <si>
    <t>PAL LED Conversions 2019</t>
  </si>
  <si>
    <t>2019 Comm'l OH/UG Services</t>
  </si>
  <si>
    <t>Distribution Automation</t>
  </si>
  <si>
    <t>2019 Network PILC Replacement Bridgeport</t>
  </si>
  <si>
    <t>2019 Network PILC Replacement New Haven</t>
  </si>
  <si>
    <t>LPOF Spare Cable</t>
  </si>
  <si>
    <t>4A.00741</t>
  </si>
  <si>
    <t>LNG Vaporizor and Equipment Whately</t>
  </si>
  <si>
    <t>SP100-175 Sackett Point Bridge</t>
  </si>
  <si>
    <t>CAPITAL</t>
  </si>
  <si>
    <t>PLANT IN SERVICE</t>
  </si>
  <si>
    <t>2018-2021</t>
  </si>
  <si>
    <t>Energy Services</t>
  </si>
  <si>
    <t>Business Development</t>
  </si>
  <si>
    <t>Human Resources</t>
  </si>
  <si>
    <t>Generation</t>
  </si>
  <si>
    <t>NWA</t>
  </si>
  <si>
    <t>Other</t>
  </si>
  <si>
    <t>Regulatory</t>
  </si>
  <si>
    <t>Dist</t>
  </si>
  <si>
    <t>Trans</t>
  </si>
  <si>
    <t>TPS</t>
  </si>
  <si>
    <t>CMP</t>
  </si>
  <si>
    <t>RGE</t>
  </si>
  <si>
    <t>Gen</t>
  </si>
  <si>
    <t>NECEC</t>
  </si>
  <si>
    <t>NYSEG</t>
  </si>
  <si>
    <t>MEPCO</t>
  </si>
  <si>
    <t>UWP</t>
  </si>
  <si>
    <t>ASC</t>
  </si>
  <si>
    <t>CHESTER</t>
  </si>
  <si>
    <t>AGE</t>
  </si>
  <si>
    <t>MNG</t>
  </si>
  <si>
    <t>Electric</t>
  </si>
  <si>
    <t>IUSA</t>
  </si>
  <si>
    <t>Investment</t>
  </si>
  <si>
    <t>plant put-into-srvc per $ of Capex</t>
  </si>
  <si>
    <t>Grand Total</t>
  </si>
  <si>
    <t>Row Labels</t>
  </si>
  <si>
    <t>Sum of 2018</t>
  </si>
  <si>
    <t>Average of 2018</t>
  </si>
  <si>
    <t>Sum of 2019</t>
  </si>
  <si>
    <t>Sum of 2020</t>
  </si>
  <si>
    <t>Sum of 2021</t>
  </si>
  <si>
    <t>Average of 2019</t>
  </si>
  <si>
    <t>Average of 2020</t>
  </si>
  <si>
    <t>Average of 2021</t>
  </si>
  <si>
    <t>Companies</t>
  </si>
  <si>
    <t>InSrvcDate</t>
  </si>
  <si>
    <t>a12:bi4049</t>
  </si>
  <si>
    <t>1130/1430 Line Fiber Replacement</t>
  </si>
  <si>
    <t>5A.01713</t>
  </si>
  <si>
    <t>SCG Gate Station Integrity Study</t>
  </si>
  <si>
    <t>5A.01714</t>
  </si>
  <si>
    <t>SCG Regulator Station Integrity Study</t>
  </si>
  <si>
    <t>6A.H1358</t>
  </si>
  <si>
    <t>CNG Regulator Station Integrity Study</t>
  </si>
  <si>
    <t>UH-N0000089-NYSEG-ED</t>
  </si>
  <si>
    <t>UH-N0000089</t>
  </si>
  <si>
    <t>UH-N0000089 - MTA Project - Tilly Foster</t>
  </si>
  <si>
    <t>6A.H1028</t>
  </si>
  <si>
    <t>CNG LNG Liquifaction System</t>
  </si>
  <si>
    <t>UI-N0031-NYSEG-GS</t>
  </si>
  <si>
    <t>UI-N0031</t>
  </si>
  <si>
    <t>NYSEG Leak Prone Srv Repl Program</t>
  </si>
  <si>
    <t>UI-N0030-NYSEG-GS</t>
  </si>
  <si>
    <t>UI-N0030</t>
  </si>
  <si>
    <t>NYSEG Leak Prone Main Repl Program</t>
  </si>
  <si>
    <t>UI-N0032-NYSEG-GS</t>
  </si>
  <si>
    <t>UI-N0032</t>
  </si>
  <si>
    <t>NYSEG Reg Mod &amp; Auto Pgm</t>
  </si>
  <si>
    <t>UH-N0000057-NYSEG-ET</t>
  </si>
  <si>
    <t>UH-N0000057</t>
  </si>
  <si>
    <t>UH-N0000057 - Flat Street - Bank 2 New Transformer</t>
  </si>
  <si>
    <t>UI-N0061-NYSEG-ED</t>
  </si>
  <si>
    <t>UI-N0061</t>
  </si>
  <si>
    <t>Substation Circuit Breaker Replacement Program</t>
  </si>
  <si>
    <t>UI-N0060-NYSEG-ED</t>
  </si>
  <si>
    <t>UI-N0060</t>
  </si>
  <si>
    <t>Substation Battery Replacement Program</t>
  </si>
  <si>
    <t>UI-N3088-NYSEG-GS</t>
  </si>
  <si>
    <t>UI-N3088</t>
  </si>
  <si>
    <t>Gas Regulators</t>
  </si>
  <si>
    <t>UJ-N3000-NYSEG-EG</t>
  </si>
  <si>
    <t>UJ-N3000</t>
  </si>
  <si>
    <t>Rainbow Falls Hurricane Recovery</t>
  </si>
  <si>
    <t>UH-N0000043-NYSEG-ED</t>
  </si>
  <si>
    <t>UH-N0000043</t>
  </si>
  <si>
    <t>UH-N0000043 - Silver Creek - Install On-Hand 115kV Transformer</t>
  </si>
  <si>
    <t>UH-N0000053-NYSEG-ED</t>
  </si>
  <si>
    <t>UH-N0000053</t>
  </si>
  <si>
    <t>Jennison S/S - Separation from AES Plant</t>
  </si>
  <si>
    <t>UI-I3041-NYSEG-ED</t>
  </si>
  <si>
    <t>UI-I3041</t>
  </si>
  <si>
    <t>NYSEG Telecom Automation</t>
  </si>
  <si>
    <t>UH-N0000037-NYSEG-ED</t>
  </si>
  <si>
    <t>UH-N0000037</t>
  </si>
  <si>
    <t>Harris Lake - Diesel Generator Upgrade</t>
  </si>
  <si>
    <t>UW-GS201-NYSEG-CM</t>
  </si>
  <si>
    <t>UW-GS201</t>
  </si>
  <si>
    <t>Vehicle Purchases and Equipment</t>
  </si>
  <si>
    <t>UI-N3089-NYSEG-GS</t>
  </si>
  <si>
    <t>UI-N3089</t>
  </si>
  <si>
    <t>Gas Meters</t>
  </si>
  <si>
    <t>UI-N0085-NYSEG-ED</t>
  </si>
  <si>
    <t>UI-N0085</t>
  </si>
  <si>
    <t>NYSEG Communications for Automation Programs</t>
  </si>
  <si>
    <t>UJ-N3100-NYSEG-EG</t>
  </si>
  <si>
    <t>UJ-N3100</t>
  </si>
  <si>
    <t>Rainbow Falls Spillway Resurfacing</t>
  </si>
  <si>
    <t>UH-N0000120-NYSEG-ED</t>
  </si>
  <si>
    <t>UH-N0000120</t>
  </si>
  <si>
    <t>UH-N0000120 - CCTP - Columbia County - Valkin 115kv Line</t>
  </si>
  <si>
    <t>UH-N0000085-NYSEG-ET</t>
  </si>
  <si>
    <t>UH-N0000085</t>
  </si>
  <si>
    <t>Line 807, Convert to 115kV Operation</t>
  </si>
  <si>
    <t>UI-I3041-NYSEG-CM</t>
  </si>
  <si>
    <t>UH-N0005021-NYSEG-GS</t>
  </si>
  <si>
    <t>UH-N0005021</t>
  </si>
  <si>
    <t>Susquhanna River Bore Extn Binghamton</t>
  </si>
  <si>
    <t>UI-N0035-NYSEG-GS</t>
  </si>
  <si>
    <t>UI-N0035</t>
  </si>
  <si>
    <t>NYSEG Dist Main Replacement</t>
  </si>
  <si>
    <t>UI-I3057-NYSEG-CM</t>
  </si>
  <si>
    <t>UI-I3057</t>
  </si>
  <si>
    <t>NYSEG ECC Life cycle</t>
  </si>
  <si>
    <t>UI-N0036-NYSEG-GS</t>
  </si>
  <si>
    <t>UI-N0036</t>
  </si>
  <si>
    <t>NYSEG Dist Mains New Business</t>
  </si>
  <si>
    <t>UI-N0010-NYSEG-GS</t>
  </si>
  <si>
    <t>UI-N0010</t>
  </si>
  <si>
    <t>NYSEG - Elec Better</t>
  </si>
  <si>
    <t>UI-N0034-NYSEG-GS</t>
  </si>
  <si>
    <t>UI-N0034</t>
  </si>
  <si>
    <t>NYSEG New Services</t>
  </si>
  <si>
    <t>UI-N0033-NYSEG-GS</t>
  </si>
  <si>
    <t>UI-N0033</t>
  </si>
  <si>
    <t>NYSEG Government Jobs</t>
  </si>
  <si>
    <t>UH-N0000106-NYSEG-ED</t>
  </si>
  <si>
    <t>UH-N0000106</t>
  </si>
  <si>
    <t>South Perry - New Substation &amp; Transmission Line Upgrade</t>
  </si>
  <si>
    <t>UW-CS003-NYSEG-CM</t>
  </si>
  <si>
    <t>UW-CS003</t>
  </si>
  <si>
    <t>Fire Protection</t>
  </si>
  <si>
    <t>UI-N0010-NYSEG-ED</t>
  </si>
  <si>
    <t>UI-N3086-NYSEG-ED</t>
  </si>
  <si>
    <t>UI-N3086</t>
  </si>
  <si>
    <t>Electric Meters</t>
  </si>
  <si>
    <t>UI-NS000-NYSEG-ED</t>
  </si>
  <si>
    <t>UI-NS000</t>
  </si>
  <si>
    <t>NYSEG - Storms Electric</t>
  </si>
  <si>
    <t>UI-N0083-NYSEG-ED</t>
  </si>
  <si>
    <t>UI-N0083</t>
  </si>
  <si>
    <t>Energy Smart Community</t>
  </si>
  <si>
    <t>UI-N0083-NYSEG-GS</t>
  </si>
  <si>
    <t>UI-N0059-NYSEG-ED</t>
  </si>
  <si>
    <t>UI-N0059</t>
  </si>
  <si>
    <t>NYSEG - Recloser Automation</t>
  </si>
  <si>
    <t>PRJ-000916</t>
  </si>
  <si>
    <t>UI-N0018</t>
  </si>
  <si>
    <t>NYSEG Elec Substation CAP blanket</t>
  </si>
  <si>
    <t>UI-N0024-NYSEG-ET</t>
  </si>
  <si>
    <t>UI-N0024</t>
  </si>
  <si>
    <t>NYSEG - Trans line</t>
  </si>
  <si>
    <t>UI-N0028-NYSEG-ED</t>
  </si>
  <si>
    <t>UI-N0028</t>
  </si>
  <si>
    <t>NYSEG - Dist Line</t>
  </si>
  <si>
    <t>UH-N0000546-NYSEG-GS</t>
  </si>
  <si>
    <t>UH-N0000546</t>
  </si>
  <si>
    <t>Phelps South Gas Transmssn Replace</t>
  </si>
  <si>
    <t>UH-N0000649-NYSEG-GS</t>
  </si>
  <si>
    <t>UH-N0000649</t>
  </si>
  <si>
    <t>Binghamton 60-PSI System Improvements</t>
  </si>
  <si>
    <t>UI-N0012-NYSEG-ED</t>
  </si>
  <si>
    <t>UI-N0012</t>
  </si>
  <si>
    <t>NYSEG Elec Govt Highway CAP blanket</t>
  </si>
  <si>
    <t>UI-N0014-NYSEG-ED</t>
  </si>
  <si>
    <t>UI-N0014</t>
  </si>
  <si>
    <t>NYSEG Elec Distr Indust Comm CAP blanket</t>
  </si>
  <si>
    <t>UI-N0016-NYSEG-ED</t>
  </si>
  <si>
    <t>UI-N0016</t>
  </si>
  <si>
    <t>NYSEG Elec Resid Line Ext. CAP blanket</t>
  </si>
  <si>
    <t>UH-N0000670-NYSEG-GS</t>
  </si>
  <si>
    <t>UH-N0000670</t>
  </si>
  <si>
    <t>Homer System Upgrade</t>
  </si>
  <si>
    <t>UI-N0020-NYSEG-ED</t>
  </si>
  <si>
    <t>UI-N0020</t>
  </si>
  <si>
    <t>NYSEG Distr Elec Serv Conn CAP blanket</t>
  </si>
  <si>
    <t>UH-N0000188-NYSEG-ED</t>
  </si>
  <si>
    <t>UH-N0000188</t>
  </si>
  <si>
    <t>UH-N0000188 - EPT Concord Resort (Montreign Resort Casino)</t>
  </si>
  <si>
    <t>UI-N0022-NYSEG-ED</t>
  </si>
  <si>
    <t>UI-N0022</t>
  </si>
  <si>
    <t>NYSEG Elec Street Lighting CAP blanket</t>
  </si>
  <si>
    <t>UW-GS101-NYSEG-CM</t>
  </si>
  <si>
    <t>UW-GS101</t>
  </si>
  <si>
    <t>Video Conferencing equipment</t>
  </si>
  <si>
    <t>UJ-N0063-NYSEG-EG</t>
  </si>
  <si>
    <t>UJ-N0063</t>
  </si>
  <si>
    <t>NYSEG Hydro - Fire and Life Safety</t>
  </si>
  <si>
    <t>UI-N3087-NYSEG-CM</t>
  </si>
  <si>
    <t>UI-N3087</t>
  </si>
  <si>
    <t>Laboratory Equipment</t>
  </si>
  <si>
    <t>UW-IT001-NYSEG-CM</t>
  </si>
  <si>
    <t>UW-IT001</t>
  </si>
  <si>
    <t>Smarter Workplace / Microsoft Enterprise Agreement</t>
  </si>
  <si>
    <t>UI-N5075-NYSEG-ED</t>
  </si>
  <si>
    <t>UI-N5075</t>
  </si>
  <si>
    <t>Electric Distribution Line Inspection - Program</t>
  </si>
  <si>
    <t>UW-IT190-NYSEG-CM</t>
  </si>
  <si>
    <t>UW-IT190</t>
  </si>
  <si>
    <t xml:space="preserve">IUSA-VOIP                               </t>
  </si>
  <si>
    <t>UI-50004-NYSEG-ED</t>
  </si>
  <si>
    <t>UI-N5145</t>
  </si>
  <si>
    <t>General Equipment - Electric Operations</t>
  </si>
  <si>
    <t>UW-IT323-NYSEG-CM</t>
  </si>
  <si>
    <t>UW-IT323</t>
  </si>
  <si>
    <t>IUSA IVR Upgrade</t>
  </si>
  <si>
    <t>UI-50005-NYSEG-ED</t>
  </si>
  <si>
    <t>UI-50005</t>
  </si>
  <si>
    <t>General Equipment - System Ops</t>
  </si>
  <si>
    <t>UW-IT324-NYSEG-CM</t>
  </si>
  <si>
    <t>UW-IT324</t>
  </si>
  <si>
    <t xml:space="preserve">AGR-2016-Accelerated Web Integration </t>
  </si>
  <si>
    <t>UI-N0075-NYSEG-CM</t>
  </si>
  <si>
    <t>UI-N0075</t>
  </si>
  <si>
    <t>NYSEG CAPEX C-General Equip Mtr Svc</t>
  </si>
  <si>
    <t>UI-N5061-NYSEG-GS</t>
  </si>
  <si>
    <t>UI-N5061</t>
  </si>
  <si>
    <t>NYSEG Gas Operations Tools</t>
  </si>
  <si>
    <t>UI-N0089-NYSEG-CM</t>
  </si>
  <si>
    <t>UI-N0089</t>
  </si>
  <si>
    <t>ECC Voice Communications</t>
  </si>
  <si>
    <t>UH-N0005123-NYSEG-GS</t>
  </si>
  <si>
    <t>UH-N0005123</t>
  </si>
  <si>
    <t>Broome County Airport-Gas Main and Service Extension</t>
  </si>
  <si>
    <t>UW-IT331-NYSEG-ED</t>
  </si>
  <si>
    <t>UW-IT331</t>
  </si>
  <si>
    <t>Construction Scheduling and Mobility</t>
  </si>
  <si>
    <t>UH-N0000288-NYSEG-ED</t>
  </si>
  <si>
    <t>UH-N0000288</t>
  </si>
  <si>
    <t>UH-N0000288 - NYSEG Kirkwood SP&amp;C Lab</t>
  </si>
  <si>
    <t>UH-N0005156-NYSEG-GS</t>
  </si>
  <si>
    <t>UH-N0005156</t>
  </si>
  <si>
    <t>North Country Gas Franchise Expansion</t>
  </si>
  <si>
    <t>UW-GS204-NYSEG-CM</t>
  </si>
  <si>
    <t>UW-GS200</t>
  </si>
  <si>
    <t>FLEET SERVICES NETWORKS</t>
  </si>
  <si>
    <t>UW-GS316-NYSEG-CM</t>
  </si>
  <si>
    <t>UW-GS316</t>
  </si>
  <si>
    <t>NYSEG Binghamton Integrated Control Room</t>
  </si>
  <si>
    <t>UJ-N4017-NYSEG-EG</t>
  </si>
  <si>
    <t>UJ-N4017</t>
  </si>
  <si>
    <t>Rainbow Falls Right Embankment Upgrade</t>
  </si>
  <si>
    <t>UW-GS452-NYSEG-CM</t>
  </si>
  <si>
    <t>UW-GS452</t>
  </si>
  <si>
    <t>Lancaster - Above Ground Fuel Tank</t>
  </si>
  <si>
    <t>UH-N0000626-NYSEG-GS</t>
  </si>
  <si>
    <t>UH-N0000626</t>
  </si>
  <si>
    <t>Vienna Road-Macedon Feeder Main Replacem</t>
  </si>
  <si>
    <t>UI-N5081-NYSEG-GS</t>
  </si>
  <si>
    <t>UI-N5081</t>
  </si>
  <si>
    <t>NYSEG Non LP Srv Repl Program</t>
  </si>
  <si>
    <t>UW-GS326-NYSEG-CM</t>
  </si>
  <si>
    <t>UW-GS326</t>
  </si>
  <si>
    <t>KGO - West Roof Replacement</t>
  </si>
  <si>
    <t>UW-CS004-NYSEG-CM</t>
  </si>
  <si>
    <t>UW-CS004</t>
  </si>
  <si>
    <t>Security - System Cutover</t>
  </si>
  <si>
    <t>UW-ITA07-NYSEG-CM</t>
  </si>
  <si>
    <t>UW-ITA07</t>
  </si>
  <si>
    <t>AGR-2018-NET-LOTUS NOTES TRANSITION SHARE POINT-NY</t>
  </si>
  <si>
    <t>UW-ITA03-NYSEG-CM</t>
  </si>
  <si>
    <t>UW-ITA03</t>
  </si>
  <si>
    <t>Digital Customer Experience</t>
  </si>
  <si>
    <t>UW-ITA06-NYSEG-CM</t>
  </si>
  <si>
    <t>UW-ITA06</t>
  </si>
  <si>
    <t>AGR-2018-NET-IVR ENHANCEMENTS DIGITAL - PHASE 2</t>
  </si>
  <si>
    <t>UI-N0050-NYSEG-ED</t>
  </si>
  <si>
    <t>UI-N0050</t>
  </si>
  <si>
    <t>IPP Interconnections - NYSEG</t>
  </si>
  <si>
    <t>UI-N3091-NYSEG-CM</t>
  </si>
  <si>
    <t>UI-N3091</t>
  </si>
  <si>
    <t>Convert NYSEG Meter reading system from Radix to ITRON</t>
  </si>
  <si>
    <t>UI-N0062-NYSEG-ED</t>
  </si>
  <si>
    <t>UI-N0062</t>
  </si>
  <si>
    <t>SCADA/Automation NYSEG</t>
  </si>
  <si>
    <t>UH-N0000274-NYSEG-ED</t>
  </si>
  <si>
    <t>UH-N0000274</t>
  </si>
  <si>
    <t>North Brewster Reinforcement</t>
  </si>
  <si>
    <t>UW-HR101-NYSEG-CM</t>
  </si>
  <si>
    <t>UW-HR101</t>
  </si>
  <si>
    <t>HR CAPEX PROJECTS (TRAINING YARD)</t>
  </si>
  <si>
    <t>UW-IT343-NYSEG-CM</t>
  </si>
  <si>
    <t>UW-IT343</t>
  </si>
  <si>
    <t xml:space="preserve">Desktop LC-Asset Replcmnt               </t>
  </si>
  <si>
    <t>UI-N0124-NYSEG-GS</t>
  </si>
  <si>
    <t>UI-N0124</t>
  </si>
  <si>
    <t>NYSEG Gas Damage Billing</t>
  </si>
  <si>
    <t>UH-N0000306-NYSEG-ED</t>
  </si>
  <si>
    <t>UH-N0000306</t>
  </si>
  <si>
    <t>NY Enfield, LLC (Podunk)-PV</t>
  </si>
  <si>
    <t>UH-N0000308-NYSEG-ED</t>
  </si>
  <si>
    <t>UH-N0000308</t>
  </si>
  <si>
    <t>NY Baldwin I, LLC (Breesport)-PV</t>
  </si>
  <si>
    <t>UW-IT34C-NYSEG-CM</t>
  </si>
  <si>
    <t>UW-IT34C</t>
  </si>
  <si>
    <t xml:space="preserve">Datacenter LC                           </t>
  </si>
  <si>
    <t>UI-N5046-NYSEG-GS</t>
  </si>
  <si>
    <t>UI-N5046</t>
  </si>
  <si>
    <t>Gas Design and Delivery</t>
  </si>
  <si>
    <t>UH-N0005304-NYSEG-CM</t>
  </si>
  <si>
    <t>UH-N0005304</t>
  </si>
  <si>
    <t>Aries Phase II</t>
  </si>
  <si>
    <t>UH-N0005300-NYSEG-ED</t>
  </si>
  <si>
    <t>UH-N0005300</t>
  </si>
  <si>
    <t>NYSEG System Hardening</t>
  </si>
  <si>
    <t>UW-GS529-NYSEG-CM</t>
  </si>
  <si>
    <t>UW-GS529</t>
  </si>
  <si>
    <t>NYSEG Lancaster New NG Generator - UC&amp;M Bldg</t>
  </si>
  <si>
    <t>UH-N0000720-NYSEG-ED</t>
  </si>
  <si>
    <t>UH-N0000720</t>
  </si>
  <si>
    <t>Ithaca Harold Square</t>
  </si>
  <si>
    <t>UH-N0000312-NYSEG-ED</t>
  </si>
  <si>
    <t>UH-N0000312</t>
  </si>
  <si>
    <t>Distributed Sun (Daum Parcel 1-2)-PV</t>
  </si>
  <si>
    <t>UW-GS532-NYSEG-CM</t>
  </si>
  <si>
    <t>UW-GS532</t>
  </si>
  <si>
    <t xml:space="preserve">NYSEG-HO Gas Welder Shop </t>
  </si>
  <si>
    <t>UH-N0000320-NYSEG-ED</t>
  </si>
  <si>
    <t>UH-N0000320</t>
  </si>
  <si>
    <t>Delaware River Solar-Villa Roma 3-4-PV</t>
  </si>
  <si>
    <t>UW-ITA10-NYSEG-CM</t>
  </si>
  <si>
    <t>UW-ITA10</t>
  </si>
  <si>
    <t>DIGITAL JOURNEY ON DEMAND</t>
  </si>
  <si>
    <t>UH-N0000324-NYSEG-ED</t>
  </si>
  <si>
    <t>UH-N0000324</t>
  </si>
  <si>
    <t>Cricket Hill Solar, LLC-PV</t>
  </si>
  <si>
    <t>UH-N0000330-NYSEG-ED</t>
  </si>
  <si>
    <t>UH-N0000330</t>
  </si>
  <si>
    <t>Rosemond Solar, LLC-PV</t>
  </si>
  <si>
    <t>UI-N5187-NYSEG-CM</t>
  </si>
  <si>
    <t>NYSEG OMS Enhancements</t>
  </si>
  <si>
    <t>UH-N0000644-NYSEG-ED</t>
  </si>
  <si>
    <t>Line 500 Transmission Relocation</t>
  </si>
  <si>
    <t>UW-ITA02-NYSEG-CM</t>
  </si>
  <si>
    <t>UW-ITA02</t>
  </si>
  <si>
    <t xml:space="preserve">Downloadable Mobile App </t>
  </si>
  <si>
    <t>UW-ITA01-NYSEG-CM</t>
  </si>
  <si>
    <t>UW-ITA01</t>
  </si>
  <si>
    <t>AGR-2018-NET-ALERTS ENHANCEMENTS</t>
  </si>
  <si>
    <t>UI-N0156-NYSEG-ED</t>
  </si>
  <si>
    <t>UI-N0156</t>
  </si>
  <si>
    <t>Non AMI DSIP Grid Automation</t>
  </si>
  <si>
    <t>UI-N0165-NYSEG-ED</t>
  </si>
  <si>
    <t>UI-N0165</t>
  </si>
  <si>
    <t xml:space="preserve">NY Battery Storage </t>
  </si>
  <si>
    <t>UI-N0170-NYSEG-CM</t>
  </si>
  <si>
    <t>UI-N0170</t>
  </si>
  <si>
    <t>NY WAN Expansion</t>
  </si>
  <si>
    <t>UW-IT345-NYSEG-CM</t>
  </si>
  <si>
    <t>UW-IT345</t>
  </si>
  <si>
    <t>IUSA-NetEng LC</t>
  </si>
  <si>
    <t>UW-IT344-NYSEG-CM</t>
  </si>
  <si>
    <t>UW-IT344</t>
  </si>
  <si>
    <t>IUSA-NetSec LC</t>
  </si>
  <si>
    <t>UW-IT341-NYSEG-CM</t>
  </si>
  <si>
    <t>UW-IT341</t>
  </si>
  <si>
    <t xml:space="preserve">Toughbook LC-Asset Replcmnt             </t>
  </si>
  <si>
    <t>UW-IT342-NYSEG-CM</t>
  </si>
  <si>
    <t>UW-IT342</t>
  </si>
  <si>
    <t xml:space="preserve">Laptop LC-Asset Replcmnt                </t>
  </si>
  <si>
    <t>UW-IT346-NYSEG-CM</t>
  </si>
  <si>
    <t>UW-IT346</t>
  </si>
  <si>
    <t xml:space="preserve">Unix LC-Asset Replcmnt                  </t>
  </si>
  <si>
    <t>UI-I3058-RGE-CM</t>
  </si>
  <si>
    <t>UI-I3058</t>
  </si>
  <si>
    <t>RGE ECC Life cycle</t>
  </si>
  <si>
    <t>UW-IT347-NYSEG-CM</t>
  </si>
  <si>
    <t>UW-IT347</t>
  </si>
  <si>
    <t xml:space="preserve">Storage LC-Asset Replcmnt               </t>
  </si>
  <si>
    <t>UW-IT348-NYSEG-CM</t>
  </si>
  <si>
    <t>UW-IT340</t>
  </si>
  <si>
    <t>IT Life Cycle Asset replacements NETWORK</t>
  </si>
  <si>
    <t>UW-IT349-NYSEG-CM</t>
  </si>
  <si>
    <t>UW-IT349</t>
  </si>
  <si>
    <t xml:space="preserve">Database LC-Asset Replcmnt              </t>
  </si>
  <si>
    <t>UI-N0162-NYSEG-CM</t>
  </si>
  <si>
    <t>9301-3477-1480</t>
  </si>
  <si>
    <t>NYSEG DSIP - Enterprise Analytics</t>
  </si>
  <si>
    <t>UH-R0000086-RGE-ED</t>
  </si>
  <si>
    <t>UH-R0000086</t>
  </si>
  <si>
    <t>Station 262 - New 115- 34.5kV Substation</t>
  </si>
  <si>
    <t>UI-N5263-NYSEG-ED</t>
  </si>
  <si>
    <t>UI-N5263</t>
  </si>
  <si>
    <t>Gen Equipment - OPS-P&amp;T</t>
  </si>
  <si>
    <t>UI-N5290-NYSEG-CM</t>
  </si>
  <si>
    <t>UI-N5290</t>
  </si>
  <si>
    <t>Telecomm Infrastructure</t>
  </si>
  <si>
    <t>UH-N0005655-NYSEG-ED</t>
  </si>
  <si>
    <t>UH-N0005655</t>
  </si>
  <si>
    <t>KCE NY1 Energy Storage Facility Interconnection</t>
  </si>
  <si>
    <t>UI-R0030-RGE-GS</t>
  </si>
  <si>
    <t>UI-R0030</t>
  </si>
  <si>
    <t>RG&amp;E Leak Prone Main Repl Program</t>
  </si>
  <si>
    <t>UI-R0032-RGE-GS</t>
  </si>
  <si>
    <t>UI-R0032</t>
  </si>
  <si>
    <t>RGE Reg Mod &amp; Auto Pgm</t>
  </si>
  <si>
    <t>UI-R0063-RGE-ED</t>
  </si>
  <si>
    <t>UI-R0063</t>
  </si>
  <si>
    <t>Battery Prog RGE</t>
  </si>
  <si>
    <t>UH-R0005019-RGE-GS</t>
  </si>
  <si>
    <t>UH-R0005019</t>
  </si>
  <si>
    <t>CM5 Pipeline</t>
  </si>
  <si>
    <t>UI-R0064-RGE-ED</t>
  </si>
  <si>
    <t>UI-R0064</t>
  </si>
  <si>
    <t>Breaker Prog RGE</t>
  </si>
  <si>
    <t>UI-50005-RGE-ED</t>
  </si>
  <si>
    <t>UH-R0000102-RGE-ED</t>
  </si>
  <si>
    <t>UH-R0000102</t>
  </si>
  <si>
    <t>Station 38 Total Refurbishment</t>
  </si>
  <si>
    <t>UH-R0000001-RGE-ED</t>
  </si>
  <si>
    <t>UH-R0000001</t>
  </si>
  <si>
    <t>GINNA RETIREMENT TRANSMISSION ALTERNATIV</t>
  </si>
  <si>
    <t>UH-R0000573-RGE-GS</t>
  </si>
  <si>
    <t>UH-R0000573</t>
  </si>
  <si>
    <t>Northeast 60, Phase 3 (Rte 250 Corridor)</t>
  </si>
  <si>
    <t>UI-R3071-RGE-GS</t>
  </si>
  <si>
    <t>UI-R3071</t>
  </si>
  <si>
    <t>UH-R0000600-RGE-GS</t>
  </si>
  <si>
    <t>UH-R0000600</t>
  </si>
  <si>
    <t>NE 60 Phase 5 State Road Corridor</t>
  </si>
  <si>
    <t>UW-GS101-RGE-CM</t>
  </si>
  <si>
    <t>UI-R3070-RGE-GS</t>
  </si>
  <si>
    <t>UI-R3070</t>
  </si>
  <si>
    <t>UH-R0000131-RGE-ED</t>
  </si>
  <si>
    <t>UH-R0000131</t>
  </si>
  <si>
    <t>Station 23-Transformer &amp;115kv Switchgear</t>
  </si>
  <si>
    <t>UW-IT001-RGE-CM</t>
  </si>
  <si>
    <t>UI-50004-RGE-ED</t>
  </si>
  <si>
    <t>UI-50004</t>
  </si>
  <si>
    <t>UH-R0000117-RGE-ET</t>
  </si>
  <si>
    <t>UH-R0000117</t>
  </si>
  <si>
    <t>Sta 23 115kV Substation</t>
  </si>
  <si>
    <t>UW-GS205-RGE-CM</t>
  </si>
  <si>
    <t>UW-IT190-RGE-CM</t>
  </si>
  <si>
    <t>UI-R0010-RGE-ED</t>
  </si>
  <si>
    <t>UI-R0010</t>
  </si>
  <si>
    <t>Betterments</t>
  </si>
  <si>
    <t>UJ-R0046-RGE-EG</t>
  </si>
  <si>
    <t>UJ-R0046</t>
  </si>
  <si>
    <t>Hydro Sta 5 - Gate 2 New Seals Project</t>
  </si>
  <si>
    <t>UI-R0084-RGE-CM</t>
  </si>
  <si>
    <t>UI-R0084</t>
  </si>
  <si>
    <t>RGE CAPEX C-General Equip Mtr Svc / Barcode Scanner</t>
  </si>
  <si>
    <t>UW-IT323-RGE-CM</t>
  </si>
  <si>
    <t>UW-IT324-RGE-CM</t>
  </si>
  <si>
    <t>UI-R0031-RGE-GS</t>
  </si>
  <si>
    <t>UI-R0031</t>
  </si>
  <si>
    <t>RG&amp;E Leak Prone Srv Repl Program</t>
  </si>
  <si>
    <t>UI-R0034-RGE-GS</t>
  </si>
  <si>
    <t>UI-R0034</t>
  </si>
  <si>
    <t>RGE New Services</t>
  </si>
  <si>
    <t>UI-R0033-RGE-GS</t>
  </si>
  <si>
    <t>UI-R0033</t>
  </si>
  <si>
    <t>RGE Government Jobs</t>
  </si>
  <si>
    <t>UW-IT331-RGE-ED</t>
  </si>
  <si>
    <t>UW-GS433-RGE-CM</t>
  </si>
  <si>
    <t>UW-GS433</t>
  </si>
  <si>
    <t>RGE West Ave AC DC Upgrades</t>
  </si>
  <si>
    <t>UI-R0036-RGE-GS</t>
  </si>
  <si>
    <t>UI-R0036</t>
  </si>
  <si>
    <t>RGE Dist Mains New Business</t>
  </si>
  <si>
    <t>UI-R0035-RGE-GS</t>
  </si>
  <si>
    <t>UI-R0035</t>
  </si>
  <si>
    <t>RGE Dist Main Replacement</t>
  </si>
  <si>
    <t>UW-GS512-RGE-CM</t>
  </si>
  <si>
    <t>UW-GS512</t>
  </si>
  <si>
    <t>RGE Canandaigua Storm Barn</t>
  </si>
  <si>
    <t>UW-GS202-RGE-CM</t>
  </si>
  <si>
    <t>UW-GS202</t>
  </si>
  <si>
    <t>UW-ITA07-RGE-CM</t>
  </si>
  <si>
    <t>UW-ITA03-RGE-CM</t>
  </si>
  <si>
    <t>UW-ITA06-RGE-CM</t>
  </si>
  <si>
    <t>UI-RS000-RGE-ED</t>
  </si>
  <si>
    <t>UI-RS000</t>
  </si>
  <si>
    <t>Storm Restoration</t>
  </si>
  <si>
    <t>UH-R0005313-RGE-GS</t>
  </si>
  <si>
    <t>UH-R0005313</t>
  </si>
  <si>
    <t>Burritt Road Main Replacement</t>
  </si>
  <si>
    <t>UI-R0018-RGE-ED</t>
  </si>
  <si>
    <t>UI-R0018</t>
  </si>
  <si>
    <t>RGE - Subst Minor Capital</t>
  </si>
  <si>
    <t>UI-R0028-RGE-ED</t>
  </si>
  <si>
    <t>UI-R0028</t>
  </si>
  <si>
    <t>Distribution Line</t>
  </si>
  <si>
    <t>UW-IT342-RGE-CM</t>
  </si>
  <si>
    <t>UW-IT343-RGE-CM</t>
  </si>
  <si>
    <t>UI-R0014-RGE-ED</t>
  </si>
  <si>
    <t>UI-R0014</t>
  </si>
  <si>
    <t>Industrial Commercial</t>
  </si>
  <si>
    <t>UI-R0016-RGE-ED</t>
  </si>
  <si>
    <t>UI-R0016</t>
  </si>
  <si>
    <t>Residential Service Installation</t>
  </si>
  <si>
    <t>UI-R0020-RGE-ED</t>
  </si>
  <si>
    <t>UI-R0020</t>
  </si>
  <si>
    <t>Service Connects</t>
  </si>
  <si>
    <t>UI-R0022-RGE-ED</t>
  </si>
  <si>
    <t>UI-R0022</t>
  </si>
  <si>
    <t>Street Lighting</t>
  </si>
  <si>
    <t>UW-IT34C-RGE-CM</t>
  </si>
  <si>
    <t>UI-R3068-RGE-ED</t>
  </si>
  <si>
    <t>UI-R3068</t>
  </si>
  <si>
    <t>UW-IT352-RGE-CM</t>
  </si>
  <si>
    <t>UW-IT352</t>
  </si>
  <si>
    <t>CTO Security Action</t>
  </si>
  <si>
    <t>UH-R0005315-RGE-ED</t>
  </si>
  <si>
    <t>UH-R0005318</t>
  </si>
  <si>
    <t>RG&amp;E System Hardening Project</t>
  </si>
  <si>
    <t>UW-GS531-RGE-CM</t>
  </si>
  <si>
    <t>UW-GS531</t>
  </si>
  <si>
    <t>RGE-WA Train B Battery</t>
  </si>
  <si>
    <t>UI-R3069-RGE-CM</t>
  </si>
  <si>
    <t>UI-R3069</t>
  </si>
  <si>
    <t>UI-R0012-RGE-ED</t>
  </si>
  <si>
    <t>UI-R0012</t>
  </si>
  <si>
    <t>Major Government Highway</t>
  </si>
  <si>
    <t>UW-ITA09-RGE-CM</t>
  </si>
  <si>
    <t>UW-ITA09</t>
  </si>
  <si>
    <t>DIGITAL JOURNEY IVR CHANNEL</t>
  </si>
  <si>
    <t>UW-ITA10-RGE-CM</t>
  </si>
  <si>
    <t>UI-R5057-RGE-GS</t>
  </si>
  <si>
    <t>UI-R5057</t>
  </si>
  <si>
    <t>RGE Gas Operations Departmental</t>
  </si>
  <si>
    <t>UH-C0000610-CMP-ED</t>
  </si>
  <si>
    <t>UH-C0000610</t>
  </si>
  <si>
    <t>Purchase Power Transformer</t>
  </si>
  <si>
    <t>UI-R0065-RGE-ED</t>
  </si>
  <si>
    <t>UI-R0065</t>
  </si>
  <si>
    <t>SCADA/Automation RGE</t>
  </si>
  <si>
    <t>UI-R5142-RGE-GS</t>
  </si>
  <si>
    <t>UI-R5142</t>
  </si>
  <si>
    <t>RGE Non LP Srv Repl Program</t>
  </si>
  <si>
    <t>UW-CS003-RGE-CM</t>
  </si>
  <si>
    <t>UW-CS004-RGE-CM</t>
  </si>
  <si>
    <t>PRJ-000007</t>
  </si>
  <si>
    <t>UI-R0050</t>
  </si>
  <si>
    <t>IPP Interconnections - RGE</t>
  </si>
  <si>
    <t>PRJ-001645</t>
  </si>
  <si>
    <t>UI-R5071</t>
  </si>
  <si>
    <t>Distribution Line Inspection</t>
  </si>
  <si>
    <t>UI-I3048-RGE-CM</t>
  </si>
  <si>
    <t>UI-I3048</t>
  </si>
  <si>
    <t>REG Telecom Automation</t>
  </si>
  <si>
    <t>UI-R0095-RGE-CM</t>
  </si>
  <si>
    <t>UI-R0095</t>
  </si>
  <si>
    <t>Voice Communications Project RGE ECC</t>
  </si>
  <si>
    <t>UI-C0035-CMP-CM</t>
  </si>
  <si>
    <t>UI-C0035</t>
  </si>
  <si>
    <t>CMP GIS</t>
  </si>
  <si>
    <t>UW-GS206-CMP-CM</t>
  </si>
  <si>
    <t>UH-R0000641-RGE-ED</t>
  </si>
  <si>
    <t>UH-R0000641</t>
  </si>
  <si>
    <t>Lyell Ave/Lee Rd Intersection Improvements-Phase 2</t>
  </si>
  <si>
    <t>UI-R0102-RGE-GS</t>
  </si>
  <si>
    <t>UI-R0102</t>
  </si>
  <si>
    <t>RGE Gas Damage Billing</t>
  </si>
  <si>
    <t>UI-R5191-RGE-CM</t>
  </si>
  <si>
    <t>UI-R5191</t>
  </si>
  <si>
    <t>RGE OMS Enhancements</t>
  </si>
  <si>
    <t>UW-ITA02-RGE-CM</t>
  </si>
  <si>
    <t>UW-ITA01-RGE-CM</t>
  </si>
  <si>
    <t>UH-C0000104-CMP-ED</t>
  </si>
  <si>
    <t>UH-C0000104</t>
  </si>
  <si>
    <t>Lakes Region Area Reinforcements</t>
  </si>
  <si>
    <t>UI-R0126-RGE-ED</t>
  </si>
  <si>
    <t>UI-R0126</t>
  </si>
  <si>
    <t>Non-AMI DSIP</t>
  </si>
  <si>
    <t>UW-IT345-RGE-CM</t>
  </si>
  <si>
    <t>UW-IT344-RGE-CM</t>
  </si>
  <si>
    <t>UW-IT341-RGE-CM</t>
  </si>
  <si>
    <t>UW-IT346-RGE-CM</t>
  </si>
  <si>
    <t>UW-IT347-RGE-CM</t>
  </si>
  <si>
    <t>UW-IT348-RGE-CM</t>
  </si>
  <si>
    <t>UW-IT349-RGE-CM</t>
  </si>
  <si>
    <t>UI-R5042-RGE-GS</t>
  </si>
  <si>
    <t>UI-R5042</t>
  </si>
  <si>
    <t>UI-R5278-RGE-ED</t>
  </si>
  <si>
    <t>UI-R5278</t>
  </si>
  <si>
    <t>UW-GS101-CMP-CM</t>
  </si>
  <si>
    <t>UI-R5285-RGE-CM</t>
  </si>
  <si>
    <t>UI-R5285</t>
  </si>
  <si>
    <t>Energy Control Systems Infrastructure</t>
  </si>
  <si>
    <t>UI-R5288-RGE-CM</t>
  </si>
  <si>
    <t>UI-R5288</t>
  </si>
  <si>
    <t>UW-GS203-CMP-CM</t>
  </si>
  <si>
    <t>UW-GS203</t>
  </si>
  <si>
    <t>UW-IT324-CMP-CM</t>
  </si>
  <si>
    <t>UW-IT323-CMP-CM</t>
  </si>
  <si>
    <t>UI-C0024-CMP-ET</t>
  </si>
  <si>
    <t>UI-C0024</t>
  </si>
  <si>
    <t>CMP - Trans Line CAP</t>
  </si>
  <si>
    <t>UI-C0067-CMP-CM</t>
  </si>
  <si>
    <t>UI-C0067</t>
  </si>
  <si>
    <t>CMP ECC Voice</t>
  </si>
  <si>
    <t>UW-IT331-CMP-CM</t>
  </si>
  <si>
    <t>UH-C0000815-CMP-ET</t>
  </si>
  <si>
    <t>UH-C0000815</t>
  </si>
  <si>
    <t>BES - Brunswick Area Brightline</t>
  </si>
  <si>
    <t>UH-C0000824-CMP-ET</t>
  </si>
  <si>
    <t>UH-C0000825</t>
  </si>
  <si>
    <t>BES - Southern ME Area Brightline</t>
  </si>
  <si>
    <t>UH-C0000061-CMP-ET</t>
  </si>
  <si>
    <t>UH-C0000061</t>
  </si>
  <si>
    <t>Waterville-Winslow Area Reliability</t>
  </si>
  <si>
    <t>UW-GS323-CMP-CM</t>
  </si>
  <si>
    <t>UW-GS323</t>
  </si>
  <si>
    <t>CMP BP&amp;SM Minor Projects</t>
  </si>
  <si>
    <t>UI-50004-CMP-CM</t>
  </si>
  <si>
    <t>UW-ITA03-CMP-CM</t>
  </si>
  <si>
    <t>UW-ITA06-CMP-CM</t>
  </si>
  <si>
    <t>UI-C0018-CMP-ED</t>
  </si>
  <si>
    <t>UI-C0018</t>
  </si>
  <si>
    <t>CMP - Subst Minor Capital</t>
  </si>
  <si>
    <t>UI-C0018-CMP-ET</t>
  </si>
  <si>
    <t>UI-C3045-CMP-ED</t>
  </si>
  <si>
    <t>UI-C3045</t>
  </si>
  <si>
    <t>UW-IT344-CMP-CM</t>
  </si>
  <si>
    <t>UH-C0000138-CMP-ED</t>
  </si>
  <si>
    <t>UH-C0000138</t>
  </si>
  <si>
    <t>MPRP</t>
  </si>
  <si>
    <t>UH-C0000138-CMP-ET</t>
  </si>
  <si>
    <t>UI-CS000-CMP-ED</t>
  </si>
  <si>
    <t>UI-C0022-CMP-ED</t>
  </si>
  <si>
    <t>UI-C0022</t>
  </si>
  <si>
    <t>UI-C0012-CMP-ED</t>
  </si>
  <si>
    <t>UI-C0012</t>
  </si>
  <si>
    <t>UI-C5014-CMP-ED</t>
  </si>
  <si>
    <t>UI-C5014</t>
  </si>
  <si>
    <t>CMP - Electric Ops (Line Insp CAP)</t>
  </si>
  <si>
    <t>UW-IT34C-CMP-CM</t>
  </si>
  <si>
    <t>UI-C0016-CMP-ED</t>
  </si>
  <si>
    <t>UI-C0016</t>
  </si>
  <si>
    <t>Residential Line Extensions</t>
  </si>
  <si>
    <t>UI-ME074-MEPCO-ET</t>
  </si>
  <si>
    <t>UI-ME074</t>
  </si>
  <si>
    <t>396/3001 - 2 Angle Structure Replacements</t>
  </si>
  <si>
    <t>Mepco</t>
  </si>
  <si>
    <t>UI-C0020-CMP-ED</t>
  </si>
  <si>
    <t>UI-C0020</t>
  </si>
  <si>
    <t>Sevice Connects</t>
  </si>
  <si>
    <t>UI-M0048-MNG-GS</t>
  </si>
  <si>
    <t>UI-M0048</t>
  </si>
  <si>
    <t>Maine Natural Gas - Residential Services</t>
  </si>
  <si>
    <t>UI-C0014-CMP-ED</t>
  </si>
  <si>
    <t>UI-C0014</t>
  </si>
  <si>
    <t>UI-M0050-MNG-GS</t>
  </si>
  <si>
    <t>UI-M0050</t>
  </si>
  <si>
    <t>Maine Natural Gas - Main Line Expansion</t>
  </si>
  <si>
    <t>UH-C0000104-CMP-ET</t>
  </si>
  <si>
    <t>UI-M0052-MNG-GS</t>
  </si>
  <si>
    <t>UI-M0052</t>
  </si>
  <si>
    <t>Maine Natural Gas - System Integrity - Main expansions</t>
  </si>
  <si>
    <t>UH-C0000036-CMP-ET</t>
  </si>
  <si>
    <t>UH-C0000036</t>
  </si>
  <si>
    <t>Asset Mgmt Breakers</t>
  </si>
  <si>
    <t>UI-R0132-RGE-CM</t>
  </si>
  <si>
    <t>UI-R0132</t>
  </si>
  <si>
    <t>RGE DSIP - Enterprize Analytics</t>
  </si>
  <si>
    <t>UH-C0000745-CMP-ED</t>
  </si>
  <si>
    <t>UH-C0000831</t>
  </si>
  <si>
    <t>BES - Portland Area Projects</t>
  </si>
  <si>
    <t>UW-CS002-CMP-ET</t>
  </si>
  <si>
    <t>UW-CS002</t>
  </si>
  <si>
    <t>Security Transmission Project</t>
  </si>
  <si>
    <t>UW-CS002-CMP-CM</t>
  </si>
  <si>
    <t>Transmission Project</t>
  </si>
  <si>
    <t>UH-C0000133-CMP-ED</t>
  </si>
  <si>
    <t>UH-C0000133</t>
  </si>
  <si>
    <t>Searsport 34kV S/S Rebuild</t>
  </si>
  <si>
    <t>UH-C0000612-CMP-ET</t>
  </si>
  <si>
    <t>UH-C0000612</t>
  </si>
  <si>
    <t>Section 77/207 Tower Replacements</t>
  </si>
  <si>
    <t>UH-N0000725-NYSEG-ED</t>
  </si>
  <si>
    <t>UH-N0000725</t>
  </si>
  <si>
    <t>Silo Ridge - Central Hudson Feed</t>
  </si>
  <si>
    <t>UI-C0010-CMP-ED</t>
  </si>
  <si>
    <t>UI-C0010</t>
  </si>
  <si>
    <t>UW-CS003-CMP-CM</t>
  </si>
  <si>
    <t>UW-IT001-CMP-CM</t>
  </si>
  <si>
    <t>SMARTERWORKPLACE</t>
  </si>
  <si>
    <t>9302-2800-1310-RGE-D</t>
  </si>
  <si>
    <t>UH-R0000075</t>
  </si>
  <si>
    <t>Line 917 - Sectionalize 115kV Circuit between Station 7 - Station 418</t>
  </si>
  <si>
    <t>UI-I3059-CMP-CM</t>
  </si>
  <si>
    <t>UI-I3059</t>
  </si>
  <si>
    <t>CMP ECC Life cycle</t>
  </si>
  <si>
    <t>UI-I3054-CMP-CM</t>
  </si>
  <si>
    <t>UI-I3054</t>
  </si>
  <si>
    <t>CMP Telecom Automation</t>
  </si>
  <si>
    <t>UI-I3062-CMP-ED</t>
  </si>
  <si>
    <t>UI-I3062</t>
  </si>
  <si>
    <t>AMI</t>
  </si>
  <si>
    <t>UI-I3062-CMP-CM</t>
  </si>
  <si>
    <t>UH-N0005074-NYSEG-ET</t>
  </si>
  <si>
    <t>UH-N0005074</t>
  </si>
  <si>
    <t>Hickling S/S - Separation from AES Plant</t>
  </si>
  <si>
    <t>9314-2122-1310</t>
  </si>
  <si>
    <t>UI-ME010</t>
  </si>
  <si>
    <t>MEPCO Betterments</t>
  </si>
  <si>
    <t>UW-CS004-CMP-CM</t>
  </si>
  <si>
    <t>UH-R0000126-RGE-ED</t>
  </si>
  <si>
    <t>UH-R0000126</t>
  </si>
  <si>
    <t>Station 49 - Replace 34.5-11.5kV Xfmr - Rochester</t>
  </si>
  <si>
    <t>UH-N0000158-NYSEG-ED</t>
  </si>
  <si>
    <t>Coopers Corners New 3rd 345/115 kV Transformer</t>
  </si>
  <si>
    <t>UH-R0000687-RGE-GS</t>
  </si>
  <si>
    <t>UH-R0000687</t>
  </si>
  <si>
    <t>MF60 Southeast: NYS Route 444, Install Gas Mains, Roch</t>
  </si>
  <si>
    <t>UH-C0000061-CMP-ED</t>
  </si>
  <si>
    <t>UH-C0000643-CMP-ET</t>
  </si>
  <si>
    <t>UH-C0000643</t>
  </si>
  <si>
    <t>Coopers STATCOM</t>
  </si>
  <si>
    <t>UH-R0000053-RGE-ED</t>
  </si>
  <si>
    <t>UH-R0000053</t>
  </si>
  <si>
    <t>RARP</t>
  </si>
  <si>
    <t>UH-C0005021-CMP-ET</t>
  </si>
  <si>
    <t>UH-C0005021</t>
  </si>
  <si>
    <t>Dual High Speed Relay Protection Upgrades</t>
  </si>
  <si>
    <t>UI-C0028-CMP-ED</t>
  </si>
  <si>
    <t>UI-C0028</t>
  </si>
  <si>
    <t>CMP Dist Line CAP</t>
  </si>
  <si>
    <t>UI-C5296-CMP-CM</t>
  </si>
  <si>
    <t>UI-C5296</t>
  </si>
  <si>
    <t>CMP Data Analytics</t>
  </si>
  <si>
    <t>UW-ITA09-CMP-CM</t>
  </si>
  <si>
    <t>NET-DIGITAL JOURNEY-IVR CHANNEL EXPERIENCE</t>
  </si>
  <si>
    <t>UW-ITA10-CMP-CM</t>
  </si>
  <si>
    <t>NET-DIGITAL JOURNEY-OnDEMAND SERVICE EXPERIENCE</t>
  </si>
  <si>
    <t>UW-IT27H-CMP-CM</t>
  </si>
  <si>
    <t>UW-IT27H</t>
  </si>
  <si>
    <t xml:space="preserve">Qradar </t>
  </si>
  <si>
    <t>PRJ-000114</t>
  </si>
  <si>
    <t>UH-N0005083</t>
  </si>
  <si>
    <t>Line 871 / 872 - Rebuild Elec Facilities</t>
  </si>
  <si>
    <t>PRJ-000113</t>
  </si>
  <si>
    <t>UH-N0000063</t>
  </si>
  <si>
    <t>Watercure Rd. - 2nd 345 kV Transformer</t>
  </si>
  <si>
    <t>PRJ-000429</t>
  </si>
  <si>
    <t>UH-N0000208</t>
  </si>
  <si>
    <t>Seneca Lake L595 Submarine Cable Rebuild</t>
  </si>
  <si>
    <t>UH-N0005631-NYSEG-GS</t>
  </si>
  <si>
    <t>UH-N0005631</t>
  </si>
  <si>
    <t>Goshen 17A, Gate Station to Sorrento</t>
  </si>
  <si>
    <t>UI-C0058-CMP-ED</t>
  </si>
  <si>
    <t>UI-C0058</t>
  </si>
  <si>
    <t>SCADA/Automation CMP</t>
  </si>
  <si>
    <t>UI-N5287-NYSEG-CM</t>
  </si>
  <si>
    <t>UI-N5287</t>
  </si>
  <si>
    <t>UI-N5293-NYSEG-CM</t>
  </si>
  <si>
    <t>UI-N5293</t>
  </si>
  <si>
    <t>Telecomm Fiber</t>
  </si>
  <si>
    <t>UI-N5296-NYSEG-CM</t>
  </si>
  <si>
    <t>UI-N5296</t>
  </si>
  <si>
    <t>Telecomm Vertical Builds</t>
  </si>
  <si>
    <t>UW-IT27H-NYSEG-CM</t>
  </si>
  <si>
    <t>UH-R0000681-RGE-GS</t>
  </si>
  <si>
    <t>Uh-R0000681</t>
  </si>
  <si>
    <t>CM-4 / CM-1 Relocation</t>
  </si>
  <si>
    <t>UI-R0134-RGE-CM</t>
  </si>
  <si>
    <t>UI-R0134</t>
  </si>
  <si>
    <t>UI-C0065-CMP-CM</t>
  </si>
  <si>
    <t>UI-C0065</t>
  </si>
  <si>
    <t>CMP Recloser Automation</t>
  </si>
  <si>
    <t>UH-C0000745-CMP-ET</t>
  </si>
  <si>
    <t>UH-C0000745</t>
  </si>
  <si>
    <t>UI-R5294-RGE-CM</t>
  </si>
  <si>
    <t>UI-R5294</t>
  </si>
  <si>
    <t>UI-R5297-RGE-CM</t>
  </si>
  <si>
    <t>UI-R5297</t>
  </si>
  <si>
    <t>Telecomm NY WAN Expansion</t>
  </si>
  <si>
    <t>UW-IT27H-RGE-CM</t>
  </si>
  <si>
    <t>UH-C0000779-CMP-ED</t>
  </si>
  <si>
    <t>UH-C0000779</t>
  </si>
  <si>
    <t>Ludden Lane SS 34kv Addition</t>
  </si>
  <si>
    <t>UH-N0000527-NYSEG-GS</t>
  </si>
  <si>
    <t>UH-N0000527</t>
  </si>
  <si>
    <t>North Titus Regulator Station and Gas Main Replacement</t>
  </si>
  <si>
    <t>UH-R0000142-RGE-ED</t>
  </si>
  <si>
    <t>UH-R0000142</t>
  </si>
  <si>
    <t>Pilot Wire Replacement Project</t>
  </si>
  <si>
    <t>UH-R0000651-RGE-ET</t>
  </si>
  <si>
    <t>UH-R0000651</t>
  </si>
  <si>
    <t>NERC Alert Priority III - RGE</t>
  </si>
  <si>
    <t>UI-50005-CMP-CM</t>
  </si>
  <si>
    <t>General Equipment - OPS-SO</t>
  </si>
  <si>
    <t>UW-ITA02-CMP-CM</t>
  </si>
  <si>
    <t>UW-ITA01-CMP-CM</t>
  </si>
  <si>
    <t>UW-IT391-NYSEG-CM</t>
  </si>
  <si>
    <t>UW-IT391</t>
  </si>
  <si>
    <t>IBM ELA Passport Agmt - NYSEG</t>
  </si>
  <si>
    <t>UW-IT391-RGE-CM</t>
  </si>
  <si>
    <t>IBM ELA Passport Agmt - RG&amp;E</t>
  </si>
  <si>
    <t>UW-IT345-CMP-CM</t>
  </si>
  <si>
    <t>UW-IT391-CMP-CM</t>
  </si>
  <si>
    <t>IBM ELA Passport Agmt - CMP</t>
  </si>
  <si>
    <t>UI-R0134-RGE-ED</t>
  </si>
  <si>
    <t>RGE NY Energy Storage Project</t>
  </si>
  <si>
    <t>UW-IT341-CMP-CM</t>
  </si>
  <si>
    <t>4A.00767</t>
  </si>
  <si>
    <t>UIL300003618 SAP CRM Software BGC</t>
  </si>
  <si>
    <t>4A.00763</t>
  </si>
  <si>
    <t>UIL300003620 Workforce Software BGC</t>
  </si>
  <si>
    <t>UW-IT342-CMP-CM</t>
  </si>
  <si>
    <t>6A.H1381</t>
  </si>
  <si>
    <t>UIL300003618 SAP CRM Software CNG</t>
  </si>
  <si>
    <t>6A.H1379</t>
  </si>
  <si>
    <t>UIL300003620 Workforce Software CNG</t>
  </si>
  <si>
    <t>UW-IT343-CMP-CM</t>
  </si>
  <si>
    <t>5A.01736</t>
  </si>
  <si>
    <t>UIL300003618 SAP CRM Software SCG</t>
  </si>
  <si>
    <t>5A.01734</t>
  </si>
  <si>
    <t>UIL300003620 Workforce Software SCG</t>
  </si>
  <si>
    <t>UW-IT346-CMP-CM</t>
  </si>
  <si>
    <t>UW-IT347-CMP-CM</t>
  </si>
  <si>
    <t xml:space="preserve"> </t>
  </si>
  <si>
    <t>UW-IT348-CMP-CM</t>
  </si>
  <si>
    <t>UW-IT348</t>
  </si>
  <si>
    <t xml:space="preserve">Wintel LC-Asset Replcmnt                </t>
  </si>
  <si>
    <t>UW-IT349-CMP-CM</t>
  </si>
  <si>
    <t>UI-C5263-CMP-CM</t>
  </si>
  <si>
    <t>9310-3638-1480</t>
  </si>
  <si>
    <t>Field Workforce Mobility Solution for Vegetation Management-CMP</t>
  </si>
  <si>
    <t>UH-C0005050-CMP-ET</t>
  </si>
  <si>
    <t>UH-C0005051</t>
  </si>
  <si>
    <t>Line 31 - 34.5 kV Rebuild</t>
  </si>
  <si>
    <t>Intersections Main St Bridgeport</t>
  </si>
  <si>
    <t>Substation Fire Alarm Program 2019-20</t>
  </si>
  <si>
    <t>Raymark Site Pole Relocation</t>
  </si>
  <si>
    <t>Moose Hill Road Reconstruction</t>
  </si>
  <si>
    <t>Duncan Hotel Network Vault</t>
  </si>
  <si>
    <t>4A.00765</t>
  </si>
  <si>
    <t>1 Digital Manometer</t>
  </si>
  <si>
    <t>5A.01737</t>
  </si>
  <si>
    <t>(5) Rice Lake Weighing Systems Scales</t>
  </si>
  <si>
    <t>5A.01739</t>
  </si>
  <si>
    <t>5 Ton Floor Jack</t>
  </si>
  <si>
    <t>SAP Enhancements 2016-2017</t>
  </si>
  <si>
    <t>UI-C5280-CMP-CM</t>
  </si>
  <si>
    <t>UI-C5280</t>
  </si>
  <si>
    <t>UI-C5283-CMP-CM</t>
  </si>
  <si>
    <t>UI-C5283</t>
  </si>
  <si>
    <t>UH-C0000918-CMP-ED</t>
  </si>
  <si>
    <t>UH-C0000918</t>
  </si>
  <si>
    <t>CMP - Recon Hendrix Depot St, Unity</t>
  </si>
  <si>
    <t>UI-ME010-MEPCO-ET</t>
  </si>
  <si>
    <t>Orrington T1L Breaker Replacement</t>
  </si>
  <si>
    <t>UI-M0049-MNG-GS</t>
  </si>
  <si>
    <t>UI-M0049</t>
  </si>
  <si>
    <t>Maine Natural Gas - Commercial Services</t>
  </si>
  <si>
    <t>UI-M0051-MNG-GS</t>
  </si>
  <si>
    <t>UI-M0051</t>
  </si>
  <si>
    <t>Maine Natural Gas - Non Infrastructure</t>
  </si>
  <si>
    <t>4A.00795</t>
  </si>
  <si>
    <t>4000 Amp 12 Volt Jump Starter Pack</t>
  </si>
  <si>
    <t>Core SDB Caputo St</t>
  </si>
  <si>
    <t>UI Bill Print Redesign</t>
  </si>
  <si>
    <t>The Birches East Haven - URD Rebuild</t>
  </si>
  <si>
    <t>Substation Fire Alarm Program 2020-21</t>
  </si>
  <si>
    <t>4A.00774</t>
  </si>
  <si>
    <t>Scott Carbon Cylinders</t>
  </si>
  <si>
    <t>4A.00790</t>
  </si>
  <si>
    <t>Honda Portable Generator with Fuel can</t>
  </si>
  <si>
    <t>4A.00792</t>
  </si>
  <si>
    <t>2 Scott Ska Pak w/5 min 3000 Cylinders</t>
  </si>
  <si>
    <t>4A.00793</t>
  </si>
  <si>
    <t>4A.00794</t>
  </si>
  <si>
    <t>5A.01705</t>
  </si>
  <si>
    <t>5A.01706</t>
  </si>
  <si>
    <t>5A.01707</t>
  </si>
  <si>
    <t>5A.01716</t>
  </si>
  <si>
    <t>30 SCG Telematics GPS Units</t>
  </si>
  <si>
    <t>5A.01738</t>
  </si>
  <si>
    <t>BG PF7 Brake Flushing System</t>
  </si>
  <si>
    <t>6A.G0139</t>
  </si>
  <si>
    <t>Replace Generator Glenville Gate</t>
  </si>
  <si>
    <t>6A.H1311</t>
  </si>
  <si>
    <t>2 Fisher Regulators Hartford</t>
  </si>
  <si>
    <t>6A.H1313</t>
  </si>
  <si>
    <t>2 Fisher Regulators West Hartford</t>
  </si>
  <si>
    <t>6A.H1377</t>
  </si>
  <si>
    <t>5 CNG Fireproof Safes and Cabinets</t>
  </si>
  <si>
    <t>6A.H1398</t>
  </si>
  <si>
    <t>Fisher Polycaster Sander</t>
  </si>
  <si>
    <t>UH-N0005682-NYSEG-ED</t>
  </si>
  <si>
    <t>UH-N0005686</t>
  </si>
  <si>
    <t>Resiliency Plan - NYSEG</t>
  </si>
  <si>
    <t>UI-C5307-CMP-ED</t>
  </si>
  <si>
    <t>UI-C5307</t>
  </si>
  <si>
    <t>CMP Municipal LED Conversion Project</t>
  </si>
  <si>
    <t>Substation Landscape Improvements</t>
  </si>
  <si>
    <t>5A.01754</t>
  </si>
  <si>
    <t>Varidesks and Ergonomic chairs</t>
  </si>
  <si>
    <t>PRJ-000072</t>
  </si>
  <si>
    <t>UH-R0005467</t>
  </si>
  <si>
    <t>Resiliency Plan - RGE</t>
  </si>
  <si>
    <t>PRJ-000066</t>
  </si>
  <si>
    <t>UH-C0005004</t>
  </si>
  <si>
    <t>MDOT Fryeburg Ph II 415D1</t>
  </si>
  <si>
    <t>UH-C0000960-CMP-ET</t>
  </si>
  <si>
    <t>UH-C0000960</t>
  </si>
  <si>
    <t>NERC Alert - CMP</t>
  </si>
  <si>
    <t>UH-C0005012-CMP-ET</t>
  </si>
  <si>
    <t>UH-C0005012</t>
  </si>
  <si>
    <t>IDEXX Section 100 - 34.5kV Non-PTF T</t>
  </si>
  <si>
    <t>Furniture-Office Chairs and Desks</t>
  </si>
  <si>
    <t>UIL Incremental Costs Security</t>
  </si>
  <si>
    <t>UI-N5343-NYSEG-GS</t>
  </si>
  <si>
    <t>UI-N5343</t>
  </si>
  <si>
    <t>Metretek System Replacement</t>
  </si>
  <si>
    <t>UH-R0005414-RGE-GS</t>
  </si>
  <si>
    <t>UH-R0005414</t>
  </si>
  <si>
    <t>Lincoln Road Tomato Farm</t>
  </si>
  <si>
    <t>UI-R5330-RGE-GS</t>
  </si>
  <si>
    <t>UI-R5330</t>
  </si>
  <si>
    <t>UH-C0000129-CMP-CM</t>
  </si>
  <si>
    <t>UH-C0000129</t>
  </si>
  <si>
    <t>Mid-Coast Reinforcements</t>
  </si>
  <si>
    <t>UI-N5341-NYSEG-ED</t>
  </si>
  <si>
    <t>UI-N5341</t>
  </si>
  <si>
    <t>NYSEG LED Streetlighting</t>
  </si>
  <si>
    <t>UW-IT351-NYSEG-CM</t>
  </si>
  <si>
    <t>UW-IT351</t>
  </si>
  <si>
    <t>ProjectWise Software Upgrade</t>
  </si>
  <si>
    <t>UI-R5328-RGE-ED</t>
  </si>
  <si>
    <t>UI-R5328</t>
  </si>
  <si>
    <t>RGE LED Streetlighting</t>
  </si>
  <si>
    <t>UH-R0005463-RGE-GS</t>
  </si>
  <si>
    <t>UH-R0005463</t>
  </si>
  <si>
    <t>Mt. Read Blvd - Buffalo Rd to Lyell</t>
  </si>
  <si>
    <t>PRJ-000075</t>
  </si>
  <si>
    <t>UH-R0005505</t>
  </si>
  <si>
    <t>RGE RS 537 Child St. &amp; Kondolf St.</t>
  </si>
  <si>
    <t>UH-C0001069-CMP-ED</t>
  </si>
  <si>
    <t>UH-C0001069</t>
  </si>
  <si>
    <t>CMP - MDOT Relocte Loon Lake Rd 875D2</t>
  </si>
  <si>
    <t>UH-C0000223-CMP-ET</t>
  </si>
  <si>
    <t>UH-C0000223</t>
  </si>
  <si>
    <t>Blue Sky Interconnect Project</t>
  </si>
  <si>
    <t>PRJ-000063</t>
  </si>
  <si>
    <t>UH-C0001058</t>
  </si>
  <si>
    <t>Section 50 Relocation</t>
  </si>
  <si>
    <t>UW-IT351-CMP-CM</t>
  </si>
  <si>
    <t>4A.00771</t>
  </si>
  <si>
    <t>UIL300003420 Network Monitoring Soft BGC</t>
  </si>
  <si>
    <t>4A.00808</t>
  </si>
  <si>
    <t>UIL300004466 IBM Software BGC</t>
  </si>
  <si>
    <t>6A.H1385</t>
  </si>
  <si>
    <t>UIL300003420 Network Monitoring SoftwCNG</t>
  </si>
  <si>
    <t>6A.H1410</t>
  </si>
  <si>
    <t>UIL300004466-IBM Software CNG</t>
  </si>
  <si>
    <t>6A.H1330</t>
  </si>
  <si>
    <t>Wethersfield Regulator Station COR</t>
  </si>
  <si>
    <t>5A.01742</t>
  </si>
  <si>
    <t>UIL300003420 Network Monitoring SoftwSCG</t>
  </si>
  <si>
    <t>5A.01759</t>
  </si>
  <si>
    <t>UIL300004466 IBM Software SCG</t>
  </si>
  <si>
    <t>5A.01767</t>
  </si>
  <si>
    <t>2 Boilers and pumps Easton</t>
  </si>
  <si>
    <t>2T.00069</t>
  </si>
  <si>
    <t>1 Fire Alarm System Complete</t>
  </si>
  <si>
    <t>UIL-SAP CRM 7.0 Upgrade + Marketing</t>
  </si>
  <si>
    <t>Old Town Bus 3 Breaker Refurbishment</t>
  </si>
  <si>
    <t>Core SDB Hawthorne Ave</t>
  </si>
  <si>
    <t>PRJ-000242</t>
  </si>
  <si>
    <t>Microsoft Enterprise Agreement</t>
  </si>
  <si>
    <t>PRJ-000241</t>
  </si>
  <si>
    <t>PRJ-000237</t>
  </si>
  <si>
    <t>2018-Corp-VIM Upgrade</t>
  </si>
  <si>
    <t>PRJ-000238</t>
  </si>
  <si>
    <t>PRJ-000232</t>
  </si>
  <si>
    <t>PRJ-000233</t>
  </si>
  <si>
    <t>Global Tax System</t>
  </si>
  <si>
    <t>PRJ-000234</t>
  </si>
  <si>
    <t>PRJ-000240</t>
  </si>
  <si>
    <t>NET ENG-UIL LC</t>
  </si>
  <si>
    <t>PRJ-000235</t>
  </si>
  <si>
    <t>Corp Workforce Software Upgrade</t>
  </si>
  <si>
    <t>PRJ-000236</t>
  </si>
  <si>
    <t>Electrical Dist Equipment 100 MHR Orange</t>
  </si>
  <si>
    <t>CISCO Video Conferencing Equipment</t>
  </si>
  <si>
    <t>Cafeteria renovations 180 MHR</t>
  </si>
  <si>
    <t>Fitness center 180 MHR</t>
  </si>
  <si>
    <t>Ground floor Lobby and elevator renovate</t>
  </si>
  <si>
    <t>Pequonnock Getaway Railroad Civil</t>
  </si>
  <si>
    <t>L254 Network Vault Emergency Rebuild</t>
  </si>
  <si>
    <t>680 Campbell Ave Property Acquisition</t>
  </si>
  <si>
    <t>PRJ-000164</t>
  </si>
  <si>
    <t>D-SC Rebuild - Goffe St to Sperry St NH</t>
  </si>
  <si>
    <t>2020 Comm'l OH/UG Services</t>
  </si>
  <si>
    <t>Barco Video Wall Cube Laser Processor</t>
  </si>
  <si>
    <t>PRJ-000244</t>
  </si>
  <si>
    <t>Cafeteria storage 100 MHR</t>
  </si>
  <si>
    <t>UH-N0000070-NYSEG-ED</t>
  </si>
  <si>
    <t>UH-N0000070</t>
  </si>
  <si>
    <t>Sackett Lake Sub - Replace Transformer with 7.5MVA Unit &amp; Convert Distribution to 12.5KV</t>
  </si>
  <si>
    <t>PRJ-000182</t>
  </si>
  <si>
    <t>UH-N0000210</t>
  </si>
  <si>
    <t>Line 879 Rebuild - Ausable Town Line to Rainbow Falls</t>
  </si>
  <si>
    <t>UH-N0000562-NYSEG-ED</t>
  </si>
  <si>
    <t>UH-N0000562</t>
  </si>
  <si>
    <t>NYSEG BES Program - FERC Compliance</t>
  </si>
  <si>
    <t>UH-N0005627-NYSEG-ET</t>
  </si>
  <si>
    <t>UH-N0005627</t>
  </si>
  <si>
    <t>L810 Rebuild East Norwich to Oxford, Oneonta</t>
  </si>
  <si>
    <t>UH-R0000611-RGE-ET</t>
  </si>
  <si>
    <t>UH-R0000611</t>
  </si>
  <si>
    <t>Cable Replacement C759-740</t>
  </si>
  <si>
    <t>UH-R0005228-RGE-ED</t>
  </si>
  <si>
    <t>UH-R0005228</t>
  </si>
  <si>
    <t>Stations 67 to 418 New 115kV Transmission Line</t>
  </si>
  <si>
    <t>UH-R0005448-RGE-GS</t>
  </si>
  <si>
    <t>UH-R0005448</t>
  </si>
  <si>
    <t>MF60 Southwest: Simmons Rd Reinforcement, Install Gas Mains, Roch</t>
  </si>
  <si>
    <t>UI-C5286-CMP-CM</t>
  </si>
  <si>
    <t>UI-C5286</t>
  </si>
  <si>
    <t>UI-R5291-RGE-CM</t>
  </si>
  <si>
    <t>UI-R5291</t>
  </si>
  <si>
    <t>UJ-N4013-NYSEG-EG</t>
  </si>
  <si>
    <t>UJ-N4013</t>
  </si>
  <si>
    <t>Kent Falls - CAPITAL Project</t>
  </si>
  <si>
    <t>UI-R0024-RGE-ET</t>
  </si>
  <si>
    <t>UI-R0024</t>
  </si>
  <si>
    <t>Transmission Line</t>
  </si>
  <si>
    <t>PRJ-000296</t>
  </si>
  <si>
    <t>Disaster Recovery_LC</t>
  </si>
  <si>
    <t>PRJ-000297</t>
  </si>
  <si>
    <t>PRJ-000295</t>
  </si>
  <si>
    <t>2020 TARP Program</t>
  </si>
  <si>
    <t>2020 Reliability Improvement TDRP</t>
  </si>
  <si>
    <t>PRJ-000453</t>
  </si>
  <si>
    <t>Whalen Road</t>
  </si>
  <si>
    <t>UH-R0000571-RGE-GS</t>
  </si>
  <si>
    <t>UH-R0000571</t>
  </si>
  <si>
    <t>MF35 Walworth System Improvement, Install Pipe and Regulator Stations</t>
  </si>
  <si>
    <t>UH-C0005058-CMP-ED</t>
  </si>
  <si>
    <t>CMP Resiliency</t>
  </si>
  <si>
    <t>UI-ME12-MEPCO-ET</t>
  </si>
  <si>
    <t>UI-ME12</t>
  </si>
  <si>
    <t>Section 388/3023 Rebuild</t>
  </si>
  <si>
    <t>9314-2674-1320</t>
  </si>
  <si>
    <t>MREI - Land Corridor</t>
  </si>
  <si>
    <t>PRJ-000348</t>
  </si>
  <si>
    <t>4A.00852</t>
  </si>
  <si>
    <t>UIL300003442 PC Hardware BGC</t>
  </si>
  <si>
    <t>PRJ-000349</t>
  </si>
  <si>
    <t>4A.00853</t>
  </si>
  <si>
    <t>UIL300004344 Lenel Server Repl BGC</t>
  </si>
  <si>
    <t>4A.00803</t>
  </si>
  <si>
    <t>Air Handling Unit SCADA Area</t>
  </si>
  <si>
    <t>PRJ-000191</t>
  </si>
  <si>
    <t>4A.00805</t>
  </si>
  <si>
    <t>30' Wide Dual Track Gate w/barbed wire</t>
  </si>
  <si>
    <t>4A.00798</t>
  </si>
  <si>
    <t>3 Work Stations SCADA Area (Pittsfield)</t>
  </si>
  <si>
    <t>4A.00825</t>
  </si>
  <si>
    <t>Bascom Turner Gas Ranger Gas Detector</t>
  </si>
  <si>
    <t>4A.00832</t>
  </si>
  <si>
    <t>1 Fluke 719 Pressure Calibrator</t>
  </si>
  <si>
    <t>4A.00833</t>
  </si>
  <si>
    <t>1 Fluke 789 Process Meter</t>
  </si>
  <si>
    <t>PRJ-000371</t>
  </si>
  <si>
    <t>6A.H1467</t>
  </si>
  <si>
    <t>UIL300003442 PC Hardware CNG</t>
  </si>
  <si>
    <t>PRJ-000372</t>
  </si>
  <si>
    <t>6A.H1469</t>
  </si>
  <si>
    <t>UIL300004344 Lenel Server Repl CNG</t>
  </si>
  <si>
    <t>PRJ-000373</t>
  </si>
  <si>
    <t>6A.H1470</t>
  </si>
  <si>
    <t>UIL300004446 Lenel Software CNG</t>
  </si>
  <si>
    <t>PRJ-000363</t>
  </si>
  <si>
    <t>6A.G0149</t>
  </si>
  <si>
    <t>1 Remote Methane Leak Dectector Kit</t>
  </si>
  <si>
    <t>PRJ-000217</t>
  </si>
  <si>
    <t>5A.01803</t>
  </si>
  <si>
    <t>UIL300003517-CAP FIBER NETWORK BACKBONE</t>
  </si>
  <si>
    <t>PRJ-000219</t>
  </si>
  <si>
    <t>5A.01805</t>
  </si>
  <si>
    <t>UIL300003753- UIL - ICT2-SCG</t>
  </si>
  <si>
    <t>PRJ-000357</t>
  </si>
  <si>
    <t>5A.01813</t>
  </si>
  <si>
    <t>UIL300003442 PC Hardware SCG</t>
  </si>
  <si>
    <t>PRJ-000358</t>
  </si>
  <si>
    <t>5A.01814</t>
  </si>
  <si>
    <t>UIL300004344 Lenel Server Repl SCG</t>
  </si>
  <si>
    <t>PRJ-000374</t>
  </si>
  <si>
    <t>PC Refresh GWE UIL</t>
  </si>
  <si>
    <t>PRJ-000375</t>
  </si>
  <si>
    <t>UH-C0000575-CMP-ET</t>
  </si>
  <si>
    <t>UI-ME019</t>
  </si>
  <si>
    <t>Maine Renewable Energy Interconnect Proj - Land Purchase</t>
  </si>
  <si>
    <t>UH-N0000544-NYSEG-GS</t>
  </si>
  <si>
    <t>UH-N0000544</t>
  </si>
  <si>
    <t>Remote Operated Vlvs Proj-NYSEG</t>
  </si>
  <si>
    <t>UW-GS533-NYSEG-CM</t>
  </si>
  <si>
    <t>UW-GS533</t>
  </si>
  <si>
    <t>NYSEG Mechanicville Truck Lift</t>
  </si>
  <si>
    <t>PRJ-000057</t>
  </si>
  <si>
    <t>UW-GS362</t>
  </si>
  <si>
    <t>NYSEG Brewster Septic</t>
  </si>
  <si>
    <t>UH-R0005247-RGE-ED</t>
  </si>
  <si>
    <t>UH-R0005247</t>
  </si>
  <si>
    <t>Station 127 - Trans Bank 1 Replacement</t>
  </si>
  <si>
    <t>UH-R0000720-RGE-ET</t>
  </si>
  <si>
    <t>UH-R0000720</t>
  </si>
  <si>
    <t>Station 156 Transf./Facilities upgrade</t>
  </si>
  <si>
    <t>UI-ME003-CMP-ET</t>
  </si>
  <si>
    <t>UI-ME004</t>
  </si>
  <si>
    <t>MEPCO T/L Structure Rplcmnt</t>
  </si>
  <si>
    <t>PRJ-000444</t>
  </si>
  <si>
    <t>UH-N0005848</t>
  </si>
  <si>
    <t>Canandaigua New Main - 12" MP Steel</t>
  </si>
  <si>
    <t>PRJ-000445</t>
  </si>
  <si>
    <t>UH-N0005850</t>
  </si>
  <si>
    <t>Canandaigua Rt 21 LPM</t>
  </si>
  <si>
    <t>UH-N0000606-NYSEG-ET</t>
  </si>
  <si>
    <t>UH-N0000606</t>
  </si>
  <si>
    <t>NERC Alert Priority III - NYSEG</t>
  </si>
  <si>
    <t>UH-R0005435-RGE-ET</t>
  </si>
  <si>
    <t>UH-R0005435</t>
  </si>
  <si>
    <t>Line 753 Rebuild project</t>
  </si>
  <si>
    <t>PRJ-001042</t>
  </si>
  <si>
    <t>UH-R0005493</t>
  </si>
  <si>
    <t>Primavera Cloud RGE</t>
  </si>
  <si>
    <t>PRJ-000377</t>
  </si>
  <si>
    <t>D-Pole Loading - Mix Ave to Benham St</t>
  </si>
  <si>
    <t>PRJ-000378</t>
  </si>
  <si>
    <t>D-SC Rebuild-Canal St Shelton</t>
  </si>
  <si>
    <t>PRJ-000379</t>
  </si>
  <si>
    <t>D-SC Rebuild-Kings Hwy &amp; I95</t>
  </si>
  <si>
    <t>PRJ-000380</t>
  </si>
  <si>
    <t>D-SC Rebuild - Willow St NH</t>
  </si>
  <si>
    <t>PRJ-000381</t>
  </si>
  <si>
    <t>D-SC Rebuild-Crescent Ave Bpt</t>
  </si>
  <si>
    <t>PRJ-000382</t>
  </si>
  <si>
    <t>D-SC Rebuild - East Main St Bpt</t>
  </si>
  <si>
    <t>PRJ-000383</t>
  </si>
  <si>
    <t xml:space="preserve">2 Compressors RTU #4  100 MHR            </t>
  </si>
  <si>
    <t>PRJ-000408</t>
  </si>
  <si>
    <t>Old Wallace Bypass Phase</t>
  </si>
  <si>
    <t>4A.00739</t>
  </si>
  <si>
    <t>3 Wheeled Fork Lift Pittsfield</t>
  </si>
  <si>
    <t>4A.00779</t>
  </si>
  <si>
    <t>2019 Dodge ProMaster 2500</t>
  </si>
  <si>
    <t>4A.00780</t>
  </si>
  <si>
    <t>4A.00781</t>
  </si>
  <si>
    <t>4A.00782</t>
  </si>
  <si>
    <t>4A.00783</t>
  </si>
  <si>
    <t>4A.00784</t>
  </si>
  <si>
    <t>PRJ-000190</t>
  </si>
  <si>
    <t>4A.00786</t>
  </si>
  <si>
    <t>4A.00823</t>
  </si>
  <si>
    <t>BGC Greenfield Ops. Center Renovation</t>
  </si>
  <si>
    <t>PRJ-000192</t>
  </si>
  <si>
    <t>4A.00828</t>
  </si>
  <si>
    <t>CASE 580 Super N Backhoe w/Extendahoe</t>
  </si>
  <si>
    <t>PRJ-000339</t>
  </si>
  <si>
    <t>4A.00838</t>
  </si>
  <si>
    <t>Sawzall and Hammerdrill Kits Adams Distr</t>
  </si>
  <si>
    <t>PRJ-000341</t>
  </si>
  <si>
    <t>4A.00839</t>
  </si>
  <si>
    <t>Sawzall and Hammerdrill Kits Pittsfield</t>
  </si>
  <si>
    <t>PRJ-000196</t>
  </si>
  <si>
    <t>4A.00840</t>
  </si>
  <si>
    <t>BGC Cellular Amplification System</t>
  </si>
  <si>
    <t>PRJ-000344</t>
  </si>
  <si>
    <t>4A.00849</t>
  </si>
  <si>
    <t>2 Magnectic Pipe Locators Greenfield</t>
  </si>
  <si>
    <t>PRJ-000350</t>
  </si>
  <si>
    <t>4A.00854</t>
  </si>
  <si>
    <t>UIL300004446 Lenel Software BGC</t>
  </si>
  <si>
    <t>5A.01594</t>
  </si>
  <si>
    <t>SCG Control Room Lighting</t>
  </si>
  <si>
    <t>PRJ-000202</t>
  </si>
  <si>
    <t>5A.01684</t>
  </si>
  <si>
    <t>2019 Dodge Ram Fitting Truck</t>
  </si>
  <si>
    <t>PRJ-000203</t>
  </si>
  <si>
    <t>5A.01685</t>
  </si>
  <si>
    <t>2020 Freightliner Gang Truck</t>
  </si>
  <si>
    <t>PRJ-000207</t>
  </si>
  <si>
    <t>5A.01747</t>
  </si>
  <si>
    <t>2019 Electric Scissor Lift</t>
  </si>
  <si>
    <t>PRJ-000209</t>
  </si>
  <si>
    <t>5A.01782</t>
  </si>
  <si>
    <t>2019 Case Backhoe 4X2 580M</t>
  </si>
  <si>
    <t>PRJ-000210</t>
  </si>
  <si>
    <t>5A.01783</t>
  </si>
  <si>
    <t>PRJ-000353</t>
  </si>
  <si>
    <t>5A.01796</t>
  </si>
  <si>
    <t>Crystal XP2i Digital Test Gauges</t>
  </si>
  <si>
    <t>PRJ-000355</t>
  </si>
  <si>
    <t>5A.01809</t>
  </si>
  <si>
    <t>SCG Gas Heater Unit</t>
  </si>
  <si>
    <t>PRJ-000359</t>
  </si>
  <si>
    <t>5A.01815</t>
  </si>
  <si>
    <t>UIL300004446 Lenel Software SCG</t>
  </si>
  <si>
    <t>6A.H1280</t>
  </si>
  <si>
    <t>1 2018 Freightliner M2 Dump Truck</t>
  </si>
  <si>
    <t>6A.H1281</t>
  </si>
  <si>
    <t>PRJ-000221</t>
  </si>
  <si>
    <t>6A.H1282</t>
  </si>
  <si>
    <t>1 2018 RAM 4500 CAB</t>
  </si>
  <si>
    <t>6A.H1366</t>
  </si>
  <si>
    <t>2019 RAM 2500 High Top E Hartford</t>
  </si>
  <si>
    <t>6A.H1367</t>
  </si>
  <si>
    <t>6A.H1391</t>
  </si>
  <si>
    <t>580 series Extendahoe</t>
  </si>
  <si>
    <t>6A.H1392</t>
  </si>
  <si>
    <t>Wheel Loader</t>
  </si>
  <si>
    <t>6A.H1393</t>
  </si>
  <si>
    <t>Towmaster 15 Ton Tag-Trailer</t>
  </si>
  <si>
    <t>6A.H1394</t>
  </si>
  <si>
    <t>6A.H1395</t>
  </si>
  <si>
    <t>PRJ-000225</t>
  </si>
  <si>
    <t>6A.H1446</t>
  </si>
  <si>
    <t>PRJ-000366</t>
  </si>
  <si>
    <t>6A.H1451</t>
  </si>
  <si>
    <t>2 Air Saws CNG East Hartford</t>
  </si>
  <si>
    <t>PRJ-000367</t>
  </si>
  <si>
    <t>6A.H1452</t>
  </si>
  <si>
    <t>2 Wacker Rammers CNG East Hartford</t>
  </si>
  <si>
    <t>PRJ-000368</t>
  </si>
  <si>
    <t>6A.H1454</t>
  </si>
  <si>
    <t>3 RIDGID Pipe Threaders CNG E Hartford</t>
  </si>
  <si>
    <t>5A.01777</t>
  </si>
  <si>
    <t>Install 12" Valve and Insulator Westport</t>
  </si>
  <si>
    <t>UH-N0000316-NYSEG-ED</t>
  </si>
  <si>
    <t>UH-N0000316</t>
  </si>
  <si>
    <t>Delaware River Solar-Woodoak Dr-PV</t>
  </si>
  <si>
    <t>UH-N0005667-NYSEG-ED</t>
  </si>
  <si>
    <t>UH-N0005667</t>
  </si>
  <si>
    <t>Ithaca - East Pointe URD</t>
  </si>
  <si>
    <t>UW-GS505-NYSEG-CM</t>
  </si>
  <si>
    <t>UW-GS505</t>
  </si>
  <si>
    <t>Facilities Projects - NYSEG</t>
  </si>
  <si>
    <t>UH-R0000203-RGE-ED</t>
  </si>
  <si>
    <t>UH-R0000203</t>
  </si>
  <si>
    <t>Norbut Farm LLC-Site 2-PV</t>
  </si>
  <si>
    <t>UW-GS502-RGE-CM</t>
  </si>
  <si>
    <t>UW-GS502</t>
  </si>
  <si>
    <t>Facilities Projects - RGE</t>
  </si>
  <si>
    <t>UH-C0000563-CMP-ED</t>
  </si>
  <si>
    <t>UH-C0000563</t>
  </si>
  <si>
    <t>Moxie Falls S/S Getaway SS and Circ</t>
  </si>
  <si>
    <t>PRJ-000511</t>
  </si>
  <si>
    <t>4A.00848</t>
  </si>
  <si>
    <t>Gas Rover Natural Gas Detector</t>
  </si>
  <si>
    <t>PRJ-000513</t>
  </si>
  <si>
    <t>4A.00856</t>
  </si>
  <si>
    <t>1 Air Power Operator</t>
  </si>
  <si>
    <t>PRJ-000515</t>
  </si>
  <si>
    <t>6A.G0152</t>
  </si>
  <si>
    <t>Rapid Response Hydraulic Squeeze Tool</t>
  </si>
  <si>
    <t>6A.H1368</t>
  </si>
  <si>
    <t>PRJ-000517</t>
  </si>
  <si>
    <t>6A.H1457</t>
  </si>
  <si>
    <t>2 Heath Odorators</t>
  </si>
  <si>
    <t>UH-N0005663-NYSEG-ET</t>
  </si>
  <si>
    <t>UH-N0005663</t>
  </si>
  <si>
    <t>Flat St SS Additional circuit</t>
  </si>
  <si>
    <t>UH-N0000654-NYSEG-ED</t>
  </si>
  <si>
    <t>UH-N0000654</t>
  </si>
  <si>
    <t>Willard Substation Upgrade</t>
  </si>
  <si>
    <t>PRJ-000126</t>
  </si>
  <si>
    <t>UH-C0005125</t>
  </si>
  <si>
    <t>Harris Dam Bridge Repair CAP</t>
  </si>
  <si>
    <t>PRJ-000163</t>
  </si>
  <si>
    <t>UW-ITA08-CMP-CM</t>
  </si>
  <si>
    <t>UW-ITA08</t>
  </si>
  <si>
    <t>CMP SMARTCARE BILLING/FICA ENHANCEMENTS</t>
  </si>
  <si>
    <t>UH-N0000418-NYSEG-ET</t>
  </si>
  <si>
    <t>UH-N0000418</t>
  </si>
  <si>
    <t>USE IPID 3658 - Line  805  Rebuild - USE IPID 3658</t>
  </si>
  <si>
    <t>UJ-R0042-RGE-EG</t>
  </si>
  <si>
    <t>UJ-R0042</t>
  </si>
  <si>
    <t>Station 26 - Tailrace Wall Extension</t>
  </si>
  <si>
    <t>UH-R0000201-RGE-ED</t>
  </si>
  <si>
    <t>UH-R0000201</t>
  </si>
  <si>
    <t>Abundant Solar Power-Golf Range-PV</t>
  </si>
  <si>
    <t>PRJ-000819</t>
  </si>
  <si>
    <t>UIL-Video Conferencing</t>
  </si>
  <si>
    <t>PRJ-000820</t>
  </si>
  <si>
    <t>UH-N0000194-NYSEG-ET</t>
  </si>
  <si>
    <t>UH-N0000194</t>
  </si>
  <si>
    <t>Greenidge Unit 4</t>
  </si>
  <si>
    <t>UH-C0000762-CMP-ET</t>
  </si>
  <si>
    <t>UH-C0000762</t>
  </si>
  <si>
    <t xml:space="preserve">Spring St </t>
  </si>
  <si>
    <t>PRJ-000832</t>
  </si>
  <si>
    <t>Laars Boiler 180 MHR</t>
  </si>
  <si>
    <t>PRJ-000186</t>
  </si>
  <si>
    <t>4A.00699</t>
  </si>
  <si>
    <t>2018 Dodge Ram 4500 Cab Adams</t>
  </si>
  <si>
    <t>4A.00834</t>
  </si>
  <si>
    <t>Miscellaneous Tools Adams Distribution</t>
  </si>
  <si>
    <t>PRJ-000827</t>
  </si>
  <si>
    <t>4A.00865</t>
  </si>
  <si>
    <t>3" Piercing (Bore) Tool</t>
  </si>
  <si>
    <t>PRJ-000828</t>
  </si>
  <si>
    <t>5A.00020</t>
  </si>
  <si>
    <t>MAIN INSTALLATIONS</t>
  </si>
  <si>
    <t>PRJ-000829</t>
  </si>
  <si>
    <t>5A.01792</t>
  </si>
  <si>
    <t>1 Close Quarters Hot Tap System</t>
  </si>
  <si>
    <t>PRJ-000216</t>
  </si>
  <si>
    <t>5A.01801</t>
  </si>
  <si>
    <t>SCG Server_Avangrid Secure Domain</t>
  </si>
  <si>
    <t>PRJ-000830</t>
  </si>
  <si>
    <t>6A.H1471</t>
  </si>
  <si>
    <t>1 Cordless Torque Wrench</t>
  </si>
  <si>
    <t>4A.00824</t>
  </si>
  <si>
    <t>Gas Detector Kit and Calibration Station</t>
  </si>
  <si>
    <t>4A.00813</t>
  </si>
  <si>
    <t>1 Hammer Impact &amp; 1 Sawzall Adams</t>
  </si>
  <si>
    <t>4A.00815</t>
  </si>
  <si>
    <t>2 Hydraulic Squeeze Tools Adams</t>
  </si>
  <si>
    <t>4A.00820</t>
  </si>
  <si>
    <t>Snap on TCR 600 Torque Comparator</t>
  </si>
  <si>
    <t>PRJ-000193</t>
  </si>
  <si>
    <t>4A.00831</t>
  </si>
  <si>
    <t>PRJ-000194</t>
  </si>
  <si>
    <t>4A.00835</t>
  </si>
  <si>
    <t>1 Magnetic Pipe Locator Pittsfield Dist.</t>
  </si>
  <si>
    <t>PRJ-000195</t>
  </si>
  <si>
    <t>4A.00837</t>
  </si>
  <si>
    <t>2 Band Saw Kits</t>
  </si>
  <si>
    <t>PRJ-000220</t>
  </si>
  <si>
    <t>6A.G0148</t>
  </si>
  <si>
    <t>2 Dectecto Paks Infrared Bluetooth Kit</t>
  </si>
  <si>
    <t>6A.G0150</t>
  </si>
  <si>
    <t>1 Mobil Welder Gas Pwrd. Ele. Fuel Pump</t>
  </si>
  <si>
    <t>PRJ-000952</t>
  </si>
  <si>
    <t>5A.00023</t>
  </si>
  <si>
    <t>SERVICE INSTALLATIONS</t>
  </si>
  <si>
    <t>PRJ-000239</t>
  </si>
  <si>
    <t>UH-N0000164-NYSEG-ET</t>
  </si>
  <si>
    <t>UH-N0000164</t>
  </si>
  <si>
    <t>IEC 61850 Servers - NYSEG</t>
  </si>
  <si>
    <t>UH-N0000656-NYSEG-ED</t>
  </si>
  <si>
    <t>UH-N0000656</t>
  </si>
  <si>
    <t>NY Mooers IV, LLC-(297 Boas Rd #4-PV</t>
  </si>
  <si>
    <t>PRJ-000852</t>
  </si>
  <si>
    <t>UI-N5428</t>
  </si>
  <si>
    <t>Make Ready</t>
  </si>
  <si>
    <t>UH-R0005059-RGE-GS</t>
  </si>
  <si>
    <t>UH-R0005059</t>
  </si>
  <si>
    <t>RGE New RTU and Relocate, Roch</t>
  </si>
  <si>
    <t>UH-R0000217-RGE-ED</t>
  </si>
  <si>
    <t>UH-R0000217</t>
  </si>
  <si>
    <t>Abundant Solar Power-Whittier Rd-PV</t>
  </si>
  <si>
    <t>PRJ-000809</t>
  </si>
  <si>
    <t>UW-GS503-CMP-CM</t>
  </si>
  <si>
    <t>UW-GS503</t>
  </si>
  <si>
    <t>Facilities Projects - CMP</t>
  </si>
  <si>
    <t>UI-M0054-MNG-GS</t>
  </si>
  <si>
    <t>UI-M0054</t>
  </si>
  <si>
    <t>MNG - Strategic Growth Opporunities</t>
  </si>
  <si>
    <t>PRJ-000899</t>
  </si>
  <si>
    <t>Self-Contained Compactor 100 MHR</t>
  </si>
  <si>
    <t>PRJ-000901</t>
  </si>
  <si>
    <t>3rd Floor renovations 100 MHR</t>
  </si>
  <si>
    <t>PRJ-000890</t>
  </si>
  <si>
    <t>4A.00869</t>
  </si>
  <si>
    <t>Pneumatic Chicago Breaker</t>
  </si>
  <si>
    <t>PRJ-000893</t>
  </si>
  <si>
    <t>4A.00880</t>
  </si>
  <si>
    <t>Pavement Replacement Northampton Gate</t>
  </si>
  <si>
    <t>PRJ-000895</t>
  </si>
  <si>
    <t>5A.01806</t>
  </si>
  <si>
    <t>Easton Gate Station Actuator</t>
  </si>
  <si>
    <t>UH-N0000300-NYSEG-ED</t>
  </si>
  <si>
    <t>UH-N0000300</t>
  </si>
  <si>
    <t>Delaware River Solar -Villa Roma 1-2-PV</t>
  </si>
  <si>
    <t>UH-N0000344-NYSEG-ED</t>
  </si>
  <si>
    <t>UH-N0000344</t>
  </si>
  <si>
    <t>212 Solar Development (Kendal/Ithaca)-PV</t>
  </si>
  <si>
    <t>UH-N0000358-NYSEG-ED</t>
  </si>
  <si>
    <t>UH-N0000358</t>
  </si>
  <si>
    <t>Bill Evans 1-3 &amp; Richard Evans 1-3-PV</t>
  </si>
  <si>
    <t>PTF</t>
  </si>
  <si>
    <t>UH-N0000360-NYSEG-ED</t>
  </si>
  <si>
    <t>UH-N0000360</t>
  </si>
  <si>
    <t>sun8 PDC-Alve Prop Array 4 &amp; 5-PV</t>
  </si>
  <si>
    <t>UH-N0000382-NYSEG-ED</t>
  </si>
  <si>
    <t>UH-N0000382</t>
  </si>
  <si>
    <t>212 Solar Development North &amp; South-PV</t>
  </si>
  <si>
    <t>UH-N0000392-NYSEG-ED</t>
  </si>
  <si>
    <t>UH-N0000392</t>
  </si>
  <si>
    <t>Citizens Chenango Solar-North Array-PV</t>
  </si>
  <si>
    <t>UH-N0005693-NYSEG-ED</t>
  </si>
  <si>
    <t>UH-N0005693</t>
  </si>
  <si>
    <t>Amphenol Corporation</t>
  </si>
  <si>
    <t>UH-N0005697-NYSEG-ED</t>
  </si>
  <si>
    <t>UH-N0005697</t>
  </si>
  <si>
    <t>237 Route 96, Sites 1 &amp; 2-PV</t>
  </si>
  <si>
    <t>UH-N0005036-NYSEG-GS</t>
  </si>
  <si>
    <t>UH-N0005036</t>
  </si>
  <si>
    <t>Critical Valve Installations, Binghamton</t>
  </si>
  <si>
    <t>UH-R0000215-RGE-ED</t>
  </si>
  <si>
    <t>UH-R0000215</t>
  </si>
  <si>
    <t>Abundant Solar Power-Bennett Rd-PV</t>
  </si>
  <si>
    <t>UH-R0000725-RGE-ET</t>
  </si>
  <si>
    <t>UH-R0000725</t>
  </si>
  <si>
    <t>Line 785 Rebuild Project</t>
  </si>
  <si>
    <t>UH-R0000589-RGE-ET</t>
  </si>
  <si>
    <t>UH-R0000589</t>
  </si>
  <si>
    <t>Pinto Switching Station</t>
  </si>
  <si>
    <t>UH-C0001019-CMP-ED</t>
  </si>
  <si>
    <t>UH-C0001019</t>
  </si>
  <si>
    <t>CMP - Close Gap Jay Rd, Jay 449D2</t>
  </si>
  <si>
    <t>UH-C0005127-CMP-ED</t>
  </si>
  <si>
    <t>UH-C0005127</t>
  </si>
  <si>
    <t>CMP-MDOT Rel Windham River Rd 624D2 CAP</t>
  </si>
  <si>
    <t>PRJ-000211</t>
  </si>
  <si>
    <t>5A.01786</t>
  </si>
  <si>
    <t>ALH System-1 Tapping Equipment</t>
  </si>
  <si>
    <t>PRJ-000212</t>
  </si>
  <si>
    <t>5A.01788</t>
  </si>
  <si>
    <t>16 Magnectic Locators</t>
  </si>
  <si>
    <t>PRJ-000213</t>
  </si>
  <si>
    <t>5A.01789</t>
  </si>
  <si>
    <t>16 Pipe and Cable Locators</t>
  </si>
  <si>
    <t>PRJ-000958</t>
  </si>
  <si>
    <t>Crown Court II - New Cust Service</t>
  </si>
  <si>
    <t>PRJ-000953</t>
  </si>
  <si>
    <t>5A.01820</t>
  </si>
  <si>
    <t>Install Gas Heater Unit</t>
  </si>
  <si>
    <t>UH-N0000266-NYSEG-ED</t>
  </si>
  <si>
    <t>UH-N0000266</t>
  </si>
  <si>
    <t>Whiteface Mountain Ski Center</t>
  </si>
  <si>
    <t>UH-N0000374-NYSEG-ED</t>
  </si>
  <si>
    <t>UH-N0000374</t>
  </si>
  <si>
    <t>NY Thompson-Sackett Lake #2-PV</t>
  </si>
  <si>
    <t>UH-N0005673-NYSEG-ED</t>
  </si>
  <si>
    <t>UH-N0005673</t>
  </si>
  <si>
    <t>Delaware River Solar-Gaskill Rd-PV</t>
  </si>
  <si>
    <t>UH-N0005695-NYSEG-ED</t>
  </si>
  <si>
    <t>UH-N0005695</t>
  </si>
  <si>
    <t>Amphenol Corporation #2</t>
  </si>
  <si>
    <t>UH-N0005705-NYSEG-ED</t>
  </si>
  <si>
    <t>UH-N0005705</t>
  </si>
  <si>
    <t>Brewster Golden Bridge 421 / Croton Falls 515 Tie Line</t>
  </si>
  <si>
    <t>UH-R0000197-RGE-ED</t>
  </si>
  <si>
    <t>UH-R0000197</t>
  </si>
  <si>
    <t>NY Ogden IV-Washington St #4-PV</t>
  </si>
  <si>
    <t>PRJ-000200</t>
  </si>
  <si>
    <t>4A.00845</t>
  </si>
  <si>
    <t>UIL300003753- UIL - ICT2-BGC</t>
  </si>
  <si>
    <t>PRJ-000231</t>
  </si>
  <si>
    <t>6A.H1463</t>
  </si>
  <si>
    <t>UIL300003753- UIL - ICT2-CNG</t>
  </si>
  <si>
    <t>5A.01770</t>
  </si>
  <si>
    <t>1 Stanchion and 4 Bollards Replacement</t>
  </si>
  <si>
    <t>6A.G0151</t>
  </si>
  <si>
    <t>2 McLaughlin Vision LX Utility Locator.</t>
  </si>
  <si>
    <t>UH-N0000292-NYSEG-ED</t>
  </si>
  <si>
    <t>UH-N0000292</t>
  </si>
  <si>
    <t>Cornell University- Ellis Tract 1-3-PV</t>
  </si>
  <si>
    <t>UH-N0000294-NYSEG-ED</t>
  </si>
  <si>
    <t>UH-N0000294</t>
  </si>
  <si>
    <t>Cornell University- Ellis Tract 4-6-PV</t>
  </si>
  <si>
    <t>UH-N0000318-NYSEG-ED</t>
  </si>
  <si>
    <t>UH-N0000318</t>
  </si>
  <si>
    <t>sun8 PDC, LLC (Ellis Array 10-11)-PV</t>
  </si>
  <si>
    <t>UH-N0000336-NYSEG-ED</t>
  </si>
  <si>
    <t>UH-N0000336</t>
  </si>
  <si>
    <t>sun8 PDC, LLC (Ellis Tract 7-8)-PV</t>
  </si>
  <si>
    <t>UH-N0000394-NYSEG-ED</t>
  </si>
  <si>
    <t>UH-N0000394</t>
  </si>
  <si>
    <t>212 Solar Develompment-Route 52-PV</t>
  </si>
  <si>
    <t>UH-N0005051-NYSEG-GS</t>
  </si>
  <si>
    <t>UH-N0005053</t>
  </si>
  <si>
    <t>North Salem Franchaise Expansion</t>
  </si>
  <si>
    <t>PRJ-001452</t>
  </si>
  <si>
    <t>UW-COVN9</t>
  </si>
  <si>
    <t>GS - NYSEG CAPEX Covid 19</t>
  </si>
  <si>
    <t>UH-R0000199-RGE-ED</t>
  </si>
  <si>
    <t>UH-R0000199</t>
  </si>
  <si>
    <t>NY Ogden III-Washington St #3-PV</t>
  </si>
  <si>
    <t>PRJ-001473</t>
  </si>
  <si>
    <t>UW-COVR8</t>
  </si>
  <si>
    <t>GS - RGE CAPEX Covid 19</t>
  </si>
  <si>
    <t>UH-C0005115-CMP-ED</t>
  </si>
  <si>
    <t>UH-C0005115</t>
  </si>
  <si>
    <t>MDOT Barters Island Bridge 209D3</t>
  </si>
  <si>
    <t>UH-C0001086-CMP-ED</t>
  </si>
  <si>
    <t>UH-C0001086</t>
  </si>
  <si>
    <t>RTUs Replacement</t>
  </si>
  <si>
    <t>PRJ-000065</t>
  </si>
  <si>
    <t>UH-C0001062</t>
  </si>
  <si>
    <t>MTA Exit 45</t>
  </si>
  <si>
    <t>PRJ-001449</t>
  </si>
  <si>
    <t>UW-COVC8</t>
  </si>
  <si>
    <t>GS - CMP CAPEX Covid 19</t>
  </si>
  <si>
    <t>PRJ-001049</t>
  </si>
  <si>
    <t>4A.00881</t>
  </si>
  <si>
    <t>(2) Digital Test Gauges Pittsfield Dist.</t>
  </si>
  <si>
    <t>6A.H1342</t>
  </si>
  <si>
    <t>6A.H1343</t>
  </si>
  <si>
    <t>5A.01717</t>
  </si>
  <si>
    <t>2019 2500 RAM VAN Orange</t>
  </si>
  <si>
    <t>5A.01718</t>
  </si>
  <si>
    <t>5A.01719</t>
  </si>
  <si>
    <t>UH-N0000328-NYSEG-ED</t>
  </si>
  <si>
    <t>UH-N0000328</t>
  </si>
  <si>
    <t>sun8 PDC, LLC (Pasto Property)-PV</t>
  </si>
  <si>
    <t>UH-R0005521-RGE-GS</t>
  </si>
  <si>
    <t>UH-R0005521</t>
  </si>
  <si>
    <t>MF60 Southeast Phase 2 (Willis Hill Rd), Install Gas Main</t>
  </si>
  <si>
    <t>UH-C0000866-CMP-ED</t>
  </si>
  <si>
    <t>UH-C0000866</t>
  </si>
  <si>
    <t>CMP - Recon West Rd, Waterboro 435D2</t>
  </si>
  <si>
    <t>UH-C0005104-CMP-ED</t>
  </si>
  <si>
    <t>UH-C0005104</t>
  </si>
  <si>
    <t>CMP - Park St. Rockland 239D10</t>
  </si>
  <si>
    <t>4A.00879</t>
  </si>
  <si>
    <t>Right Angle Drill Kit w/Battery</t>
  </si>
  <si>
    <t>4A.00882</t>
  </si>
  <si>
    <t>(2) Power Threaders (RIDGID) 1/8"-1/4"</t>
  </si>
  <si>
    <t>4A.00883</t>
  </si>
  <si>
    <t>(2) Power Threaders (RIDGID) 1/2"-2"</t>
  </si>
  <si>
    <t>4A.00884</t>
  </si>
  <si>
    <t>(1) Ridgid Tri-Stand</t>
  </si>
  <si>
    <t>4A.00886</t>
  </si>
  <si>
    <t>(1) Threader - Rod Cutter kit</t>
  </si>
  <si>
    <t>4A.00888</t>
  </si>
  <si>
    <t>(1) Pipe Threader Kit (M18)</t>
  </si>
  <si>
    <t>4A.00889</t>
  </si>
  <si>
    <t>(1) Tri-Stand</t>
  </si>
  <si>
    <t>5A.01722</t>
  </si>
  <si>
    <t>2019 Chevy Bolt Orange</t>
  </si>
  <si>
    <t>5A.01723</t>
  </si>
  <si>
    <t>5A.01448</t>
  </si>
  <si>
    <t>2016 Ditchwitch Trailer</t>
  </si>
  <si>
    <t>5A.01450</t>
  </si>
  <si>
    <t>5A.01748</t>
  </si>
  <si>
    <t>2019 Payloader</t>
  </si>
  <si>
    <t>UW-ITA09-NYSEG-CM</t>
  </si>
  <si>
    <t>UW-ITA00</t>
  </si>
  <si>
    <t>PRJ-000968</t>
  </si>
  <si>
    <t>UI-N5420</t>
  </si>
  <si>
    <t>NMC Solar Winds - NYSEG</t>
  </si>
  <si>
    <t>UH-R0005361-RGE-ED</t>
  </si>
  <si>
    <t>UH-R0005361</t>
  </si>
  <si>
    <t>RGE_Henrietta Sta 419 Dist Extension</t>
  </si>
  <si>
    <t>PRJ-000969</t>
  </si>
  <si>
    <t>UI-R5420</t>
  </si>
  <si>
    <t>NMC Solar Winds - RGE</t>
  </si>
  <si>
    <t>PRJ-001706</t>
  </si>
  <si>
    <t>UI-C0056</t>
  </si>
  <si>
    <t>Battery Prog CMP</t>
  </si>
  <si>
    <t>UH-C0000898-CMP-ED</t>
  </si>
  <si>
    <t>UH-C0000898</t>
  </si>
  <si>
    <t>CMP - Recon Southprt Rd, Boothbay 209D1</t>
  </si>
  <si>
    <t>UH-C0001065-CMP-ED</t>
  </si>
  <si>
    <t>UH-C0001065</t>
  </si>
  <si>
    <t>MDOT Allen St Rangeley</t>
  </si>
  <si>
    <t>PRJ-001671</t>
  </si>
  <si>
    <t>PRJ-000967</t>
  </si>
  <si>
    <t>UI-C5319</t>
  </si>
  <si>
    <t>NMC Solar Winds - CMP</t>
  </si>
  <si>
    <t>PRJ-001469</t>
  </si>
  <si>
    <t>UW-GS150</t>
  </si>
  <si>
    <t>MNG - MFD Purchase</t>
  </si>
  <si>
    <t>4A.00910</t>
  </si>
  <si>
    <t>UIL 300004681 Service Now Enhancement</t>
  </si>
  <si>
    <t>4A.00913</t>
  </si>
  <si>
    <t>UIL300005420 East Coast Data Center HW</t>
  </si>
  <si>
    <t>4A.00911</t>
  </si>
  <si>
    <t>UIL300004582 Network Infrastructure HW</t>
  </si>
  <si>
    <t>4A.00912</t>
  </si>
  <si>
    <t>UIL300004076 UIL-CAP Net Eng LC HW</t>
  </si>
  <si>
    <t>4A.00915</t>
  </si>
  <si>
    <t>UIL300004583 Voice Over IP BGC</t>
  </si>
  <si>
    <t>6A.H1514</t>
  </si>
  <si>
    <t>6A.H1517</t>
  </si>
  <si>
    <t>6A.H1515</t>
  </si>
  <si>
    <t>6A.H1516</t>
  </si>
  <si>
    <t>6A.H1519</t>
  </si>
  <si>
    <t>UIL300004583 Voice Over IP CNG</t>
  </si>
  <si>
    <t>5A.01844</t>
  </si>
  <si>
    <t>5A.01847</t>
  </si>
  <si>
    <t>5A.01845</t>
  </si>
  <si>
    <t>5A.01846</t>
  </si>
  <si>
    <t>5A.01849</t>
  </si>
  <si>
    <t>UIL300004583 Voice Over IP SCG</t>
  </si>
  <si>
    <t>2019 ServiceNow Enhancements</t>
  </si>
  <si>
    <t>East Coat Data Center Consolidation</t>
  </si>
  <si>
    <t>NET SEC-UIL LC</t>
  </si>
  <si>
    <t>Telecom Voice VOIP-UIL LC</t>
  </si>
  <si>
    <t>PRJ-000917</t>
  </si>
  <si>
    <t>Telecomm Infrastrucure</t>
  </si>
  <si>
    <t>UH-N0000184-NYSEG-ET</t>
  </si>
  <si>
    <t>UH-N0000184</t>
  </si>
  <si>
    <t>Yahoo Substation - 2014-Reimb</t>
  </si>
  <si>
    <t>UW-GS455-NYSEG-CM</t>
  </si>
  <si>
    <t>UW-GS455</t>
  </si>
  <si>
    <t>NYSEG Deposit Roof Repair</t>
  </si>
  <si>
    <t>UW-GS560-NYSEG-CM</t>
  </si>
  <si>
    <t>UW-GS560</t>
  </si>
  <si>
    <t>Brewster - Fire Main Break</t>
  </si>
  <si>
    <t>PRJ-000918</t>
  </si>
  <si>
    <t>UW-GS437-RGE-CM</t>
  </si>
  <si>
    <t>UW-GS437</t>
  </si>
  <si>
    <t>89 East Ave - Main &amp; S8 Parking Lot Upgr</t>
  </si>
  <si>
    <t>UW-GS561-RGE-CM</t>
  </si>
  <si>
    <t>UW-GS561</t>
  </si>
  <si>
    <t>'RGE - 89 East Ave Basement Flood</t>
  </si>
  <si>
    <t>UH-C0000904-CMP-ED</t>
  </si>
  <si>
    <t>UH-C0000904</t>
  </si>
  <si>
    <t>CMP - New Circuit Union St 645D5</t>
  </si>
  <si>
    <t>PRJ-000064</t>
  </si>
  <si>
    <t>UH-C0001060</t>
  </si>
  <si>
    <t>Section 238A</t>
  </si>
  <si>
    <t>UH-C0001073-CMP-CM</t>
  </si>
  <si>
    <t>UH-C0001073</t>
  </si>
  <si>
    <t>CMP Towers Radar System</t>
  </si>
  <si>
    <t>PRJ-000333</t>
  </si>
  <si>
    <t>UH-C0001108</t>
  </si>
  <si>
    <t>Section 42 Relocation</t>
  </si>
  <si>
    <t>4A.00919</t>
  </si>
  <si>
    <t>UIL300005301 UIL-Lotus Notes Software</t>
  </si>
  <si>
    <t>4A.00918</t>
  </si>
  <si>
    <t>UIL 300004540 - UIL-Lifecycle Project HW</t>
  </si>
  <si>
    <t>6A.H1526</t>
  </si>
  <si>
    <t>6A.H1525</t>
  </si>
  <si>
    <t>6A.H1406</t>
  </si>
  <si>
    <t>2 Air Handling Units</t>
  </si>
  <si>
    <t>6A.H1415</t>
  </si>
  <si>
    <t>1 Air Handling Unit Hartford Ops 2nd Fl.</t>
  </si>
  <si>
    <t>6A.H1434</t>
  </si>
  <si>
    <t>Rite-Hite RHH4000 Dock Leveler</t>
  </si>
  <si>
    <t>PRJ-000222</t>
  </si>
  <si>
    <t>6A.H1438</t>
  </si>
  <si>
    <t>3 Trane OEM Compressors</t>
  </si>
  <si>
    <t>PRJ-000224</t>
  </si>
  <si>
    <t>6A.H1443</t>
  </si>
  <si>
    <t>Scott SKA-Paks Air Breathing Equipment</t>
  </si>
  <si>
    <t>PRJ-000226</t>
  </si>
  <si>
    <t>6A.H1453</t>
  </si>
  <si>
    <t>1 Hydraulic Pipe Cutter</t>
  </si>
  <si>
    <t>6A.H1483</t>
  </si>
  <si>
    <t>2 Mueller EH-5 Drilling Machines</t>
  </si>
  <si>
    <t>PRJ-001045</t>
  </si>
  <si>
    <t>6A.H1487</t>
  </si>
  <si>
    <t>CNG Kleiss Weld Fitting Equipment</t>
  </si>
  <si>
    <t>5A.01852</t>
  </si>
  <si>
    <t>5A.01851</t>
  </si>
  <si>
    <t>5A.01729</t>
  </si>
  <si>
    <t>SCG Electical Equipment replacement</t>
  </si>
  <si>
    <t>5A.01781</t>
  </si>
  <si>
    <t>SCG 2nd Floor Window Unit</t>
  </si>
  <si>
    <t>5A.01749</t>
  </si>
  <si>
    <t>Snap-on tool cart w/ 3/4 in socket set</t>
  </si>
  <si>
    <t>2018 AGR Net Lotus Notes</t>
  </si>
  <si>
    <t>X86-UIL-LC</t>
  </si>
  <si>
    <t>PRJ-000971</t>
  </si>
  <si>
    <t>Congress Bridge</t>
  </si>
  <si>
    <t>UH-C0001071-CMP-ET</t>
  </si>
  <si>
    <t>UH-C0001071</t>
  </si>
  <si>
    <t>Section 151/160 Tower Replacement</t>
  </si>
  <si>
    <t>PRJ-000440</t>
  </si>
  <si>
    <t>UH-N0005732</t>
  </si>
  <si>
    <t>State RT 34 East Shore Dr. Main Ext</t>
  </si>
  <si>
    <t>PRJ-001147</t>
  </si>
  <si>
    <t>UI-N5401</t>
  </si>
  <si>
    <t>Damage Prediction Modeling Analytics</t>
  </si>
  <si>
    <t>UW-GS332-RGE-CM</t>
  </si>
  <si>
    <t>UW-GS332</t>
  </si>
  <si>
    <t>Rochester Consolidation Project</t>
  </si>
  <si>
    <t>PRJ-000077</t>
  </si>
  <si>
    <t>UW-GS355</t>
  </si>
  <si>
    <t>RGE Mushroom Blvd 2nd Floor Renovation</t>
  </si>
  <si>
    <t>PRJ-000078</t>
  </si>
  <si>
    <t>UW-GS356</t>
  </si>
  <si>
    <t>RGE Scottsville Rd Consolidation</t>
  </si>
  <si>
    <t>PRJ-001148</t>
  </si>
  <si>
    <t>UI-R5401</t>
  </si>
  <si>
    <t>UH-C0000951-CMP-ED</t>
  </si>
  <si>
    <t>UH-C0000951</t>
  </si>
  <si>
    <t>Bath-Washington St upgd to 12kV</t>
  </si>
  <si>
    <t>PRJ-001149</t>
  </si>
  <si>
    <t>UI-C5401</t>
  </si>
  <si>
    <t>4A.00917</t>
  </si>
  <si>
    <t>UIL 300004406 - UIL- Web Software Dev.</t>
  </si>
  <si>
    <t>4A.00924</t>
  </si>
  <si>
    <t>UIL 300004106 - UIL- SAP Storage LC HW</t>
  </si>
  <si>
    <t>4A.00925</t>
  </si>
  <si>
    <t>UIL300004107 UIL-CAP SAP Wintel LC HW</t>
  </si>
  <si>
    <t>4A.00926</t>
  </si>
  <si>
    <t>UIL300004108 UIL-CAP SAP Unix LC HW</t>
  </si>
  <si>
    <t>PRJ-001050</t>
  </si>
  <si>
    <t>4A.00875</t>
  </si>
  <si>
    <t>(2) Drilling/Tapping Machines Adams</t>
  </si>
  <si>
    <t>4A.00406</t>
  </si>
  <si>
    <t>2015 Case 580 Super N Backhoe (Grn)</t>
  </si>
  <si>
    <t>6A.H1524</t>
  </si>
  <si>
    <t>6A.H0009</t>
  </si>
  <si>
    <t>REPLACEMENT METERS</t>
  </si>
  <si>
    <t>6A.H1529</t>
  </si>
  <si>
    <t>6A.H1408</t>
  </si>
  <si>
    <t>Refurb. Enraf LNG Tank Level Controller</t>
  </si>
  <si>
    <t>6A.H1361</t>
  </si>
  <si>
    <t>8 LNG Vaporizer Control Valves</t>
  </si>
  <si>
    <t>6A.H1531</t>
  </si>
  <si>
    <t>6A.H1532</t>
  </si>
  <si>
    <t>6A.H1447</t>
  </si>
  <si>
    <t>2 Mil264575 Air Breathing Equipment</t>
  </si>
  <si>
    <t>6A.H1448</t>
  </si>
  <si>
    <t>Portable Fume Extractor (951510 MWX-S)</t>
  </si>
  <si>
    <t>6A.H1437</t>
  </si>
  <si>
    <t>1 CNG TREX Field Communicator</t>
  </si>
  <si>
    <t>5A.01850</t>
  </si>
  <si>
    <t>5A.H0009</t>
  </si>
  <si>
    <t>Replacement Meters Install</t>
  </si>
  <si>
    <t>5A.01855</t>
  </si>
  <si>
    <t>5A.01857</t>
  </si>
  <si>
    <t>5A.01858</t>
  </si>
  <si>
    <t>UIL Digital Journey Preference Alert</t>
  </si>
  <si>
    <t>Central Facility - Office Building</t>
  </si>
  <si>
    <t>UIL XIV Lifecycle Storage</t>
  </si>
  <si>
    <t>Exterior light pole 100 MHR Orange</t>
  </si>
  <si>
    <t>PRJ-000197</t>
  </si>
  <si>
    <t>4A.00841</t>
  </si>
  <si>
    <t>BGC Server_Avangrid Secure Domain</t>
  </si>
  <si>
    <t>6A.H0661</t>
  </si>
  <si>
    <t>1 Pitney Bowes RSIO Comcolor  Printer</t>
  </si>
  <si>
    <t>6A.H0612</t>
  </si>
  <si>
    <t>2012 Chevrolet Express Van SAP # 302564</t>
  </si>
  <si>
    <t>6A.H0613</t>
  </si>
  <si>
    <t>2012 Chevrolet Express Van SAP # 322543</t>
  </si>
  <si>
    <t>6A.H0614</t>
  </si>
  <si>
    <t>2012 Chevrolet Express Van SAP # 323085</t>
  </si>
  <si>
    <t>6A.H0943</t>
  </si>
  <si>
    <t>2015 Chevy Express 1 Ton Van Gas 302398</t>
  </si>
  <si>
    <t>6A.H0944</t>
  </si>
  <si>
    <t>2015 Chevy Express 1 Ton Van Gas 302417</t>
  </si>
  <si>
    <t>6A.H0945</t>
  </si>
  <si>
    <t>2015 Chevy Express 1 Ton Van Gas 320918</t>
  </si>
  <si>
    <t>6A.H0946</t>
  </si>
  <si>
    <t>2015 Chevy Express 1 Ton Van Gas 320921</t>
  </si>
  <si>
    <t>6A.H0947</t>
  </si>
  <si>
    <t>2015 Chevy Express 1 Ton Van Gas 322542</t>
  </si>
  <si>
    <t>6A.H0948</t>
  </si>
  <si>
    <t>2015 Chevy Express 1 Ton Van Gas 322546</t>
  </si>
  <si>
    <t>6A.H0949</t>
  </si>
  <si>
    <t>2015 Chevy Express 1 Ton Van Gas 322547</t>
  </si>
  <si>
    <t>6A.H0951</t>
  </si>
  <si>
    <t>2015 Chevy Express 1 Ton Van Gas 323080</t>
  </si>
  <si>
    <t>6A.H0953</t>
  </si>
  <si>
    <t>2015 Chevy Express 1 Ton Van Gas 323083</t>
  </si>
  <si>
    <t>6A.H0954</t>
  </si>
  <si>
    <t>2015 Chevy Express 1 Ton Van Gas 323084</t>
  </si>
  <si>
    <t>6A.H0956</t>
  </si>
  <si>
    <t>2015 Chevy Express 1 Ton Van Gas 380184</t>
  </si>
  <si>
    <t>6A.H0960</t>
  </si>
  <si>
    <t>2015 Chevy Colorado 4x4 Addition</t>
  </si>
  <si>
    <t>6A.H0962</t>
  </si>
  <si>
    <t>6A.H0963</t>
  </si>
  <si>
    <t>6A.H0639</t>
  </si>
  <si>
    <t>5 - Itron handheld programmer/reader &amp;</t>
  </si>
  <si>
    <t>6A.H1533</t>
  </si>
  <si>
    <t>UIL 300004418 - UIL- SAP Enhancements SW</t>
  </si>
  <si>
    <t>6A.H0631</t>
  </si>
  <si>
    <t>LNG Pumps &amp; Suction Level Control System</t>
  </si>
  <si>
    <t>6A.H1490</t>
  </si>
  <si>
    <t>Install Sneeze Guard shield (Guard desk)</t>
  </si>
  <si>
    <t>PRJ-000228</t>
  </si>
  <si>
    <t>6A.H1458</t>
  </si>
  <si>
    <t>CNG Server_Avangrid Secure Domain</t>
  </si>
  <si>
    <t>5A.01383</t>
  </si>
  <si>
    <t>SCG LNG Locker Room Refresh</t>
  </si>
  <si>
    <t>5A.01859</t>
  </si>
  <si>
    <t>5A.LS033</t>
  </si>
  <si>
    <t>HOUSATONIC AVE BPT - BUILDING - PRECAST</t>
  </si>
  <si>
    <t>PRJ-000214</t>
  </si>
  <si>
    <t>5A.01798</t>
  </si>
  <si>
    <t>SCG Electrical Power Panel</t>
  </si>
  <si>
    <t>5A.01172</t>
  </si>
  <si>
    <t>1 - TSS W-75041  2-DR TOOL CABINET</t>
  </si>
  <si>
    <t>Data Center Consolidation</t>
  </si>
  <si>
    <t>PRJ-001166</t>
  </si>
  <si>
    <t>UI-N5480</t>
  </si>
  <si>
    <t>NYSEG Electric Device Testing Equipment</t>
  </si>
  <si>
    <t>UH-N0005102-NYSEG-ED</t>
  </si>
  <si>
    <t>UH-N0005102</t>
  </si>
  <si>
    <t>NYSEG - Brewst Tran ln 813 str replac Cp</t>
  </si>
  <si>
    <t>PRJ-000858</t>
  </si>
  <si>
    <t>UH-N0005884</t>
  </si>
  <si>
    <t>ST Kintigh Upgrade</t>
  </si>
  <si>
    <t>UW-ITA12-NYSEG-CM</t>
  </si>
  <si>
    <t>UW-ITA12</t>
  </si>
  <si>
    <t>Dig Jrny Project Networks IT Recharge</t>
  </si>
  <si>
    <t>PRJ-001453</t>
  </si>
  <si>
    <t>UW-GS905</t>
  </si>
  <si>
    <t>NYSEG - EV Chargers</t>
  </si>
  <si>
    <t>PRJ-000932</t>
  </si>
  <si>
    <t>UW-GS575</t>
  </si>
  <si>
    <t>NYSEG - MFD Replacement Project</t>
  </si>
  <si>
    <t>PRJ-000879</t>
  </si>
  <si>
    <t>UH-R0005590</t>
  </si>
  <si>
    <t>CM2 Robotic Inspections CAPEX</t>
  </si>
  <si>
    <t>UW-ITA12-RGE-CM</t>
  </si>
  <si>
    <t>PRJ-000931</t>
  </si>
  <si>
    <t>UW-GS576</t>
  </si>
  <si>
    <t>RGE - MFD Replacement Project</t>
  </si>
  <si>
    <t>PRJ-000780</t>
  </si>
  <si>
    <t>UW-GS35A</t>
  </si>
  <si>
    <t>3 City Center - I</t>
  </si>
  <si>
    <t>PRJ-000424</t>
  </si>
  <si>
    <t>UH-C0005130</t>
  </si>
  <si>
    <t>Recon Norway Rd Oxford 437D1 CAP</t>
  </si>
  <si>
    <t>UW-ITA12-CMP-CM</t>
  </si>
  <si>
    <t>PRJ-000933</t>
  </si>
  <si>
    <t>UW-GS574</t>
  </si>
  <si>
    <t>CMP - MFD Replacement Project</t>
  </si>
  <si>
    <t>Standards Engineering</t>
  </si>
  <si>
    <t>D-Perfect Work Request</t>
  </si>
  <si>
    <t>D- Underfrequency Load Shedding upgrade</t>
  </si>
  <si>
    <t>D-State 173-291 Boston Ave, Bpt Reconstruction</t>
  </si>
  <si>
    <t>D-Q Bridge Contract B</t>
  </si>
  <si>
    <t>T-2011 Olive Street Land Aquisition</t>
  </si>
  <si>
    <t>D- West Haven Train Station</t>
  </si>
  <si>
    <t>D - 2012 Mark III Replacement Program</t>
  </si>
  <si>
    <t>T - FAC-008 Short Term Remediation Process</t>
  </si>
  <si>
    <t>D-Substation Facility Maintenance</t>
  </si>
  <si>
    <t>D-Fair Haven Substation Decommissioning</t>
  </si>
  <si>
    <t>D-Circuit Patrol - Non Storm</t>
  </si>
  <si>
    <t>AM- Freeman Substation Removal</t>
  </si>
  <si>
    <t>D-Crown Network Vault, NH</t>
  </si>
  <si>
    <t>D-PD Various Tools</t>
  </si>
  <si>
    <t>D-Yale CPP Vista Installation</t>
  </si>
  <si>
    <t>Garage Equipment</t>
  </si>
  <si>
    <t>D-Substation Rebuild Sackett</t>
  </si>
  <si>
    <t>State Project 92-618 Contract B-1 NH</t>
  </si>
  <si>
    <t>D-Q-Bridge Contract E</t>
  </si>
  <si>
    <t>Quinnipiac Circuit1546 to East Shore Sub</t>
  </si>
  <si>
    <t>D-Far Mill Condos URD Full Rebuild</t>
  </si>
  <si>
    <t>T- Hawthorne 115kV Capacitor Banks - SWCT</t>
  </si>
  <si>
    <t>D-Noble Substation Decommissioning</t>
  </si>
  <si>
    <t>T-Mix Ave 115kV Capacitor and Reactor Installation</t>
  </si>
  <si>
    <t>T-Sackett Phase Shifter Removal &amp; Terminal Upgrade</t>
  </si>
  <si>
    <t>D-St. Josephs Manor URD Rebuild</t>
  </si>
  <si>
    <t>D-170 Everett Road URD Rebuild</t>
  </si>
  <si>
    <t>D - Command Center / Meter Security</t>
  </si>
  <si>
    <t>T-Remington Property Easement Renewal</t>
  </si>
  <si>
    <t>D - EnergyVision Upgrade</t>
  </si>
  <si>
    <t>D-OMS Optimization</t>
  </si>
  <si>
    <t>D-Transformer Contingency Assessment Study</t>
  </si>
  <si>
    <t>T-Transformer Contingency Assessment Study</t>
  </si>
  <si>
    <t>T-Graphics &amp; Mapping</t>
  </si>
  <si>
    <t>D-Project Management Allocation</t>
  </si>
  <si>
    <t>T-Project Management Allocation</t>
  </si>
  <si>
    <t>T-Emergency Preparedness &amp; System Resiliency Plan</t>
  </si>
  <si>
    <t>D-North Haven Fixed Tap Changer Transf Repl</t>
  </si>
  <si>
    <t>D - TARP Minor Maintenance</t>
  </si>
  <si>
    <t>D-Minor Distribution System Repairs</t>
  </si>
  <si>
    <t>Customer Facility Inspections and Repair</t>
  </si>
  <si>
    <t>Netting – Substation Cable Pits</t>
  </si>
  <si>
    <t>Surge Protection</t>
  </si>
  <si>
    <t>T- June Street Ancillary Components</t>
  </si>
  <si>
    <t>State #92-532 Q-Bridge (Contract B)</t>
  </si>
  <si>
    <t>D-State Project 14-174 Totoket Rd Reconstruction</t>
  </si>
  <si>
    <t>D-Intersection Improvements Route     63 at Route 67</t>
  </si>
  <si>
    <t>D-State New Haven Grand Ave Railroad Crossing</t>
  </si>
  <si>
    <t>D-2014 Cage Remediation Program</t>
  </si>
  <si>
    <t>D-State Blanket</t>
  </si>
  <si>
    <t>D-2017 Line Clearance Distr. System Hardening</t>
  </si>
  <si>
    <t>D-ES Operations Base</t>
  </si>
  <si>
    <t>In Field Design</t>
  </si>
  <si>
    <t>Mutual Assistance</t>
  </si>
  <si>
    <t>Industrial Defender System Upgrade</t>
  </si>
  <si>
    <t>Pole Strengthening - Woodmont Ave</t>
  </si>
  <si>
    <t>Sackett Point Rd SDB Removal</t>
  </si>
  <si>
    <t>Voltage Sensors - Network Feeders</t>
  </si>
  <si>
    <t>Whitney and Audobon NH Streetscape</t>
  </si>
  <si>
    <t>2015 Splice Chamber Remediation Prgm</t>
  </si>
  <si>
    <t>2015 TARP Program</t>
  </si>
  <si>
    <t>7560 RTU Replacement Program</t>
  </si>
  <si>
    <t>Substation HMI Replacement Program</t>
  </si>
  <si>
    <t>2015 Circuit Reliability Remediation</t>
  </si>
  <si>
    <t>2015 Reliability Improvement Program</t>
  </si>
  <si>
    <t>2015 Boston Ave SDB Project</t>
  </si>
  <si>
    <t>Indian Wells SS Load Relief 2016 to SS</t>
  </si>
  <si>
    <t>ISO Operating Procedure 18 - Compliance</t>
  </si>
  <si>
    <t>2016 Splice Chamber Remediation Prgm</t>
  </si>
  <si>
    <t>UI Customer Advances Offset</t>
  </si>
  <si>
    <t>Hawthorne Cap Bank - Misc Work</t>
  </si>
  <si>
    <t>UI Training Center</t>
  </si>
  <si>
    <t>2017 Installation of Animal Guards</t>
  </si>
  <si>
    <t>8600 Line Primary Relay Replacement</t>
  </si>
  <si>
    <t>2016 Cage Remediation Program</t>
  </si>
  <si>
    <t>DER Control - New Congress</t>
  </si>
  <si>
    <t>LED Streetlight Relamping - Bridgeport</t>
  </si>
  <si>
    <t>Service to Fountain Lake Commerce Park</t>
  </si>
  <si>
    <t>Howard Txf Leaking DV Switch Issue</t>
  </si>
  <si>
    <t>LED Relamping North Haven</t>
  </si>
  <si>
    <t>Woodmont 115kV Breaker Replacement</t>
  </si>
  <si>
    <t>Uconn Damage Prediction Model Phase II</t>
  </si>
  <si>
    <t>L278 Vault Rebuild Project Phase 1</t>
  </si>
  <si>
    <t>SCADA NM Software version upgrade</t>
  </si>
  <si>
    <t>McLevy Square Development</t>
  </si>
  <si>
    <t>Weybosset SHLT SDB Conversion</t>
  </si>
  <si>
    <t>LED Relamping East Haven</t>
  </si>
  <si>
    <t>Electric Scada Program</t>
  </si>
  <si>
    <t>Resiliency 2017 SDB-Arch St</t>
  </si>
  <si>
    <t>2017 Splice Chamber Remediation Pgm</t>
  </si>
  <si>
    <t>2017 Pole Loading Remediation</t>
  </si>
  <si>
    <t>Resiliency 2017 SDB Dunbar Hill Rd</t>
  </si>
  <si>
    <t>New Haven 718 Crown St 2017 SC Program</t>
  </si>
  <si>
    <t>Planning Server Upgrade</t>
  </si>
  <si>
    <t>Resiliency Perimeter Tie Totoket Rd</t>
  </si>
  <si>
    <t>Easton Turnpike Fairfield 2017 SC Program</t>
  </si>
  <si>
    <t>LED Relamping Ansonia</t>
  </si>
  <si>
    <t>LED Relamping Orange</t>
  </si>
  <si>
    <t>LED Relamping North Branford</t>
  </si>
  <si>
    <t>2018 SDB Resiliency Cottage St Conv</t>
  </si>
  <si>
    <t>2018 Resiliency PFT Dunbar Hill</t>
  </si>
  <si>
    <t>2018 Splice Chamber Roof Replacement</t>
  </si>
  <si>
    <t>UI General Struct &amp; Improv Fire</t>
  </si>
  <si>
    <t>Markle Court Splice Chamber Remediation</t>
  </si>
  <si>
    <t>LED Relamping West Haven</t>
  </si>
  <si>
    <t>LED Relamping Derby</t>
  </si>
  <si>
    <t>LED Relamping Woodbridge</t>
  </si>
  <si>
    <t>L871 Old Peoples Vault Bridgeport</t>
  </si>
  <si>
    <t>LED Relamping Milford</t>
  </si>
  <si>
    <t>UI Stock Room Overhead Door Replacement</t>
  </si>
  <si>
    <t>UI Video Conferencing</t>
  </si>
  <si>
    <t>Networks NYSEG - Proc &amp; Tech Billable</t>
  </si>
  <si>
    <t>Networks CMP - Proc &amp; Tech Billable</t>
  </si>
  <si>
    <t>2T.00034</t>
  </si>
  <si>
    <t>Infrared Gas Detector System</t>
  </si>
  <si>
    <t>2T.00044</t>
  </si>
  <si>
    <t>1 TPS Relief Valve</t>
  </si>
  <si>
    <t>2T.00045</t>
  </si>
  <si>
    <t>2 TPS Vacuum Breaker Valves</t>
  </si>
  <si>
    <t>2T.00053</t>
  </si>
  <si>
    <t>1 TPS Dike Pump and Controls</t>
  </si>
  <si>
    <t>2T.00054</t>
  </si>
  <si>
    <t>TPS Struct Wall Spec Structure Complete</t>
  </si>
  <si>
    <t>4A.00339</t>
  </si>
  <si>
    <t>4A.00605</t>
  </si>
  <si>
    <t>Computer Refresh - Pitts/Adams/Grnfld</t>
  </si>
  <si>
    <t>4A.00612</t>
  </si>
  <si>
    <t>4A.00612 New server with software to link cameras</t>
  </si>
  <si>
    <t>4A.00626</t>
  </si>
  <si>
    <t>Odorizer Tank Assembly - Rocky Hill Road</t>
  </si>
  <si>
    <t>4A.00654</t>
  </si>
  <si>
    <t>2017 Dodge Promaster Van</t>
  </si>
  <si>
    <t>4A.00655</t>
  </si>
  <si>
    <t>4A.00656</t>
  </si>
  <si>
    <t>4A.00673</t>
  </si>
  <si>
    <t>2 Walls and Electrical Complete</t>
  </si>
  <si>
    <t>4W.00023</t>
  </si>
  <si>
    <t>SERVICES REPLACEMENT-OTHER</t>
  </si>
  <si>
    <t>5A.01565</t>
  </si>
  <si>
    <t>SCG 2017 PC Refresh</t>
  </si>
  <si>
    <t>5A.01622</t>
  </si>
  <si>
    <t>3 Gas Detectors Westport</t>
  </si>
  <si>
    <t>5A.01634</t>
  </si>
  <si>
    <t>PSEG Metering Facility Bridgeport</t>
  </si>
  <si>
    <t>5A.01638</t>
  </si>
  <si>
    <t>3 SCG Video Conference Equipment</t>
  </si>
  <si>
    <t>5W.00029</t>
  </si>
  <si>
    <t>6A.H0909</t>
  </si>
  <si>
    <t>LNG Rky Hill New Pump E</t>
  </si>
  <si>
    <t>6A.H1081</t>
  </si>
  <si>
    <t>1 Generac Standby Generator Farmington</t>
  </si>
  <si>
    <t>6A.H1114</t>
  </si>
  <si>
    <t>4 Security Cameras Rocky Hill</t>
  </si>
  <si>
    <t>6A.H1161</t>
  </si>
  <si>
    <t>CNG 2017 PC Refresh</t>
  </si>
  <si>
    <t>6A.H1168</t>
  </si>
  <si>
    <t>1 CNG Heat Exchanger Hebron</t>
  </si>
  <si>
    <t>6A.H1188</t>
  </si>
  <si>
    <t>12 CNG Rotory Peeler Kits</t>
  </si>
  <si>
    <t>6A.H1224</t>
  </si>
  <si>
    <t>2018 RAM ProMaster Cargo Van</t>
  </si>
  <si>
    <t>6A.H1225</t>
  </si>
  <si>
    <t>6A.H1226</t>
  </si>
  <si>
    <t>6A.H1227</t>
  </si>
  <si>
    <t>6A.H1228</t>
  </si>
  <si>
    <t>6A.H1229</t>
  </si>
  <si>
    <t>6A.H1230</t>
  </si>
  <si>
    <t>6A.H1231</t>
  </si>
  <si>
    <t>6A.H1232</t>
  </si>
  <si>
    <t>6A.H1234</t>
  </si>
  <si>
    <t>6A.H1235</t>
  </si>
  <si>
    <t>6A.H1254</t>
  </si>
  <si>
    <t>4 CNG Video Conference Equipment</t>
  </si>
  <si>
    <t>6A.H1263</t>
  </si>
  <si>
    <t>2 Pressure Transmitters Mansfield</t>
  </si>
  <si>
    <t>6A.H1269</t>
  </si>
  <si>
    <t>1 Emergency Generator Bloomfield</t>
  </si>
  <si>
    <t>6A.H1273</t>
  </si>
  <si>
    <t>CNG Lighting Fixtures Complete by Area</t>
  </si>
  <si>
    <t>6W.00018</t>
  </si>
  <si>
    <t>6W.00049</t>
  </si>
  <si>
    <t>Other Services Meter In/Out - Credit</t>
  </si>
  <si>
    <t>Solar Powered LED Signs</t>
  </si>
  <si>
    <t>Indian Well Breaker Replacement</t>
  </si>
  <si>
    <t>6A.H1290</t>
  </si>
  <si>
    <t>CNG Value replacement Putnam Lake</t>
  </si>
  <si>
    <t>6A.H1211</t>
  </si>
  <si>
    <t>CNG EHTFD Modular Office buildout</t>
  </si>
  <si>
    <t>6A.H1292</t>
  </si>
  <si>
    <t>CNG Security Sta Control Sy Access Panel</t>
  </si>
  <si>
    <t>6A.H1298</t>
  </si>
  <si>
    <t>1 CNG Welding Curtain Structure</t>
  </si>
  <si>
    <t>6A.H1301</t>
  </si>
  <si>
    <t>Replace CNG Regulators Glastonbury</t>
  </si>
  <si>
    <t>L+G West Rock Collector</t>
  </si>
  <si>
    <t>UI Trumbull Training Center</t>
  </si>
  <si>
    <t>2T.00063</t>
  </si>
  <si>
    <t>1 TPS Lubricator Pump</t>
  </si>
  <si>
    <t>5A.01663</t>
  </si>
  <si>
    <t>55 Card Readers Orange</t>
  </si>
  <si>
    <t>5A.01664</t>
  </si>
  <si>
    <t>12 Card Readers Milford</t>
  </si>
  <si>
    <t>5A.01675</t>
  </si>
  <si>
    <t>5 Valve Controllers Milford</t>
  </si>
  <si>
    <t>6A.G0126</t>
  </si>
  <si>
    <t>8 Card Readers Greenwich</t>
  </si>
  <si>
    <t>SBC Pole Shifts - Double Wood</t>
  </si>
  <si>
    <t>Core SDB Benton St</t>
  </si>
  <si>
    <t>6A.H1264</t>
  </si>
  <si>
    <t>1 Rosemount Temp Transmitter Farm</t>
  </si>
  <si>
    <t>6A.H1326</t>
  </si>
  <si>
    <t>2 CNG Digital Test Gages w boots</t>
  </si>
  <si>
    <t>BPT SC-736 Emergency Repair</t>
  </si>
  <si>
    <t>4A.00729</t>
  </si>
  <si>
    <t>Repave Park Lot Complete Greenfield</t>
  </si>
  <si>
    <t>5A.01660</t>
  </si>
  <si>
    <t>1 NJEX Odorant System Mod7383GE Strat GS</t>
  </si>
  <si>
    <t>6A.G0136</t>
  </si>
  <si>
    <t>3 Ground Level Squeeze Tools</t>
  </si>
  <si>
    <t>4A.00706</t>
  </si>
  <si>
    <t>37 Card Readers Pittsfield</t>
  </si>
  <si>
    <t>4A.00707</t>
  </si>
  <si>
    <t>9 Card Readers Adams</t>
  </si>
  <si>
    <t>4A.00708</t>
  </si>
  <si>
    <t>8 Card Readers Greenfield</t>
  </si>
  <si>
    <t>4A.00709</t>
  </si>
  <si>
    <t>4 Card Readers Whatley</t>
  </si>
  <si>
    <t>4A.00726</t>
  </si>
  <si>
    <t>Fire Alarm and Suppression System Adams</t>
  </si>
  <si>
    <t>4A.00727</t>
  </si>
  <si>
    <t>Fire Alarm and Suppress Sys Greenfield</t>
  </si>
  <si>
    <t>4A.00728</t>
  </si>
  <si>
    <t>Fire Alarm and Suppress Sys Pittsfield</t>
  </si>
  <si>
    <t>4A.00731</t>
  </si>
  <si>
    <t>2 Hammer Kits and 1 LED Light Pittsfield</t>
  </si>
  <si>
    <t>4A.00732</t>
  </si>
  <si>
    <t>1 Impact Hammer Kit Adams</t>
  </si>
  <si>
    <t>4A.00733</t>
  </si>
  <si>
    <t>2 Chisel Drill Combos Pittsfield</t>
  </si>
  <si>
    <t>6A.H1328</t>
  </si>
  <si>
    <t>Fire Alarm and Suppress Sys E Hartford</t>
  </si>
  <si>
    <t>6A.H1350</t>
  </si>
  <si>
    <t>2 Wacker Rammers E Hartford</t>
  </si>
  <si>
    <t>6A.H1352</t>
  </si>
  <si>
    <t>7 Sealant Injection Pumps E Hartford</t>
  </si>
  <si>
    <t>5A.01687</t>
  </si>
  <si>
    <t>Fire Alarm and Suppression System Orange</t>
  </si>
  <si>
    <t>5A.01688</t>
  </si>
  <si>
    <t>1 Hi Rise Jack w Kit</t>
  </si>
  <si>
    <t>UI Trumbull Training Center Sound Proofing</t>
  </si>
  <si>
    <t>4A.00606</t>
  </si>
  <si>
    <t>COR for Computer Refresh at BGC</t>
  </si>
  <si>
    <t>6A.H1296</t>
  </si>
  <si>
    <t>6A.H1341</t>
  </si>
  <si>
    <t>5A.01610</t>
  </si>
  <si>
    <t>1 Gas Detector North Haven</t>
  </si>
  <si>
    <t>5A.01693</t>
  </si>
  <si>
    <t>3 Gas Detectors Bridgeport</t>
  </si>
  <si>
    <t>5A.01695</t>
  </si>
  <si>
    <t>2 Gas Detectors Guilford</t>
  </si>
  <si>
    <t>2T.00066</t>
  </si>
  <si>
    <t>TPS Piping complete CP10 and CP30 Bldgs</t>
  </si>
  <si>
    <t>2T.00067</t>
  </si>
  <si>
    <t>1 TPS Tubine Cartrige Meter</t>
  </si>
  <si>
    <t>4A.00744</t>
  </si>
  <si>
    <t>3 Apple Ipad Pro 10.5 Pittsfield</t>
  </si>
  <si>
    <t>4A.00745</t>
  </si>
  <si>
    <t>2 Apple Ipad Pro 10.5 Adams</t>
  </si>
  <si>
    <t>4A.00746</t>
  </si>
  <si>
    <t>2 Apple Ipad Pro 10.5 Greenfield</t>
  </si>
  <si>
    <t>4A.00742</t>
  </si>
  <si>
    <t>2 Honda GX100 Rammers Pittsfield</t>
  </si>
  <si>
    <t>6A.G0130</t>
  </si>
  <si>
    <t>1 Mueller E-5 Drilling Machine</t>
  </si>
  <si>
    <t>6A.H1327</t>
  </si>
  <si>
    <t>1 CNG Locator Transmitter and Tristar</t>
  </si>
  <si>
    <t>4A.00750</t>
  </si>
  <si>
    <t>1 BGC Digital Manometer</t>
  </si>
  <si>
    <t>5A.01691</t>
  </si>
  <si>
    <t>Roof Railing and Ladder Milford</t>
  </si>
  <si>
    <t>6A.H1355</t>
  </si>
  <si>
    <t>2 Bascom Turner Gas Meters Rky Hill</t>
  </si>
  <si>
    <t>6A.H1363</t>
  </si>
  <si>
    <t>Replace 3 Gas Detectors E Farm Duplicate</t>
  </si>
  <si>
    <t>4A.00760</t>
  </si>
  <si>
    <t>UIL300003504 Global Tax SystemBGC</t>
  </si>
  <si>
    <t>5A.01731</t>
  </si>
  <si>
    <t>UIL300003504 Global Tax SystemSCG</t>
  </si>
  <si>
    <t>6A.H1375</t>
  </si>
  <si>
    <t>UIL300003504 Global Tax SystemCNG</t>
  </si>
  <si>
    <t>UI-N0060-NYSEG-ET</t>
  </si>
  <si>
    <t>NYSEG - Battery Program</t>
  </si>
  <si>
    <t>UI-N0061-NYSEG-ET</t>
  </si>
  <si>
    <t>NYSEG - Breaker Program</t>
  </si>
  <si>
    <t>UH-N0000115-NYSEG-ET</t>
  </si>
  <si>
    <t>UH-N0000115</t>
  </si>
  <si>
    <t>Auburn Transmission Project</t>
  </si>
  <si>
    <t>UJ-N1000-NYSEG-EG</t>
  </si>
  <si>
    <t>UJ-N1000</t>
  </si>
  <si>
    <t>Cadyville Floodgate Automation</t>
  </si>
  <si>
    <t>UH-N0000068-NYSEG-ET</t>
  </si>
  <si>
    <t>UH-N0000068</t>
  </si>
  <si>
    <t>Goudey S/S - Separation from AES Plant</t>
  </si>
  <si>
    <t>UH-N0000063-NYSEG-ET</t>
  </si>
  <si>
    <t>Watercure Road New 2nd 345/115kV Trans</t>
  </si>
  <si>
    <t>UI-N0010-NYSEG-ET</t>
  </si>
  <si>
    <t>UH-N0000080-NYSEG-ED</t>
  </si>
  <si>
    <t>UH-N0000080</t>
  </si>
  <si>
    <t>Binghamton Area Cap Banks</t>
  </si>
  <si>
    <t>UH-N0000080-NYSEG-ET</t>
  </si>
  <si>
    <t>UH-N0000111-NYSEG-ET</t>
  </si>
  <si>
    <t>UH-N0000111</t>
  </si>
  <si>
    <t>MSSC Substation</t>
  </si>
  <si>
    <t>UI-NS000-NYSEG-ET</t>
  </si>
  <si>
    <t>PRJ-000877</t>
  </si>
  <si>
    <t>UH-N0005102-NYSEG-ET</t>
  </si>
  <si>
    <t>Brew - Tran line 813 str replacementt</t>
  </si>
  <si>
    <t>UW-GS001-NYSEG-CM</t>
  </si>
  <si>
    <t>UW-GS001</t>
  </si>
  <si>
    <t>VoIP endpoint project (Phone system) PBX Replacements</t>
  </si>
  <si>
    <t>UI-N0050-NYSEG-ET</t>
  </si>
  <si>
    <t>UI-N0062-NYSEG-ET</t>
  </si>
  <si>
    <t>NYSEG - SCADA/Automation</t>
  </si>
  <si>
    <t>UH-N0000274-NYSEG-ET</t>
  </si>
  <si>
    <t>Silo Ridge Field Club</t>
  </si>
  <si>
    <t>PRJ-001708</t>
  </si>
  <si>
    <t>Field Construction Mobility Tool</t>
  </si>
  <si>
    <t>UH-N0000272-NYSEG-ET</t>
  </si>
  <si>
    <t>UH-N0000272</t>
  </si>
  <si>
    <t>Hillside Relay Replacement</t>
  </si>
  <si>
    <t>UH-N0000590-NYSEG-ED</t>
  </si>
  <si>
    <t>UH-N0000590</t>
  </si>
  <si>
    <t>NYSEG Brewster Silo Ridge URD Developmen</t>
  </si>
  <si>
    <t>UH-N0000602-NYSEG-ED</t>
  </si>
  <si>
    <t>UH-N0000602</t>
  </si>
  <si>
    <t>Elmira Robie Rd Volt Conv</t>
  </si>
  <si>
    <t>UW-GS445-NYSEG-CM</t>
  </si>
  <si>
    <t>UW-GS445</t>
  </si>
  <si>
    <t>NYSEG Ithaca Loading Dock Replacement</t>
  </si>
  <si>
    <t>UW-GS444-NYSEG-CM</t>
  </si>
  <si>
    <t>UW-GS444</t>
  </si>
  <si>
    <t>Auburn -  Loading Dock Replacement</t>
  </si>
  <si>
    <t>UW-GS453-NYSEG-CM</t>
  </si>
  <si>
    <t>UW-GS453</t>
  </si>
  <si>
    <t>NYSEG Lockport New Roof</t>
  </si>
  <si>
    <t>UW-GS318-NYSEG-CM</t>
  </si>
  <si>
    <t>UW-GS318</t>
  </si>
  <si>
    <t>Brewster SC &amp; Garage Roof Replacement</t>
  </si>
  <si>
    <t>UH-N0000618-NYSEG-ED</t>
  </si>
  <si>
    <t>UH-N0000618</t>
  </si>
  <si>
    <t>Lib Millenium Pipeline Dist Rebuild  MP</t>
  </si>
  <si>
    <t>UH-N0000624-NYSEG-ED</t>
  </si>
  <si>
    <t>UH-N0000624</t>
  </si>
  <si>
    <t>Lancaster Java 280 Low Voltage</t>
  </si>
  <si>
    <t>UH-N0000354-NYSEG-ED</t>
  </si>
  <si>
    <t>UH-N0000354</t>
  </si>
  <si>
    <t>SolarCity Corporation-Railroad Ave-PV</t>
  </si>
  <si>
    <t>UW-GS320-NYSEG-CM</t>
  </si>
  <si>
    <t>UW-GS320</t>
  </si>
  <si>
    <t>NYSEG BP&amp;SM Minor Projects</t>
  </si>
  <si>
    <t>UH-N0000218-NYSEG-ED</t>
  </si>
  <si>
    <t>UH-N0000218</t>
  </si>
  <si>
    <t>Black Ops</t>
  </si>
  <si>
    <t>UW-IT411-NYSEG-CM</t>
  </si>
  <si>
    <t>UW-IT411</t>
  </si>
  <si>
    <t>Global Tax-NYSEG</t>
  </si>
  <si>
    <t>UH-N0005200-NYSEG-GS</t>
  </si>
  <si>
    <t>UH-N0005200</t>
  </si>
  <si>
    <t>Crown Cork</t>
  </si>
  <si>
    <t>UW-GS506-NYSEG-CM</t>
  </si>
  <si>
    <t>UW-GS506</t>
  </si>
  <si>
    <t>NYSEG Chatham Boiler Replacement</t>
  </si>
  <si>
    <t>UH-N0000310-NYSEG-ED</t>
  </si>
  <si>
    <t>UH-N0000310</t>
  </si>
  <si>
    <t>NY Newfield, LLC (Millard Hill 1-3)-PV</t>
  </si>
  <si>
    <t>UW-GS329-NYSEG-CM</t>
  </si>
  <si>
    <t>UW-GS329</t>
  </si>
  <si>
    <t>NYSEG KGO Alternative ECC</t>
  </si>
  <si>
    <t>UW-GS525-NYSEG-CM</t>
  </si>
  <si>
    <t>UW-GS525</t>
  </si>
  <si>
    <t>NYSEG-CH Roof Replac</t>
  </si>
  <si>
    <t>UH-N0000652-NYSEG-ED</t>
  </si>
  <si>
    <t>UH-N0000652</t>
  </si>
  <si>
    <t>Mechanicville Paar Estates URD</t>
  </si>
  <si>
    <t>UH-N0005616-NYSEG-ED</t>
  </si>
  <si>
    <t>UH-N0005616</t>
  </si>
  <si>
    <t>Oneonta-Hanehan Dairy Dist Upgrade</t>
  </si>
  <si>
    <t>UH-N0000296-NYSEG-ED</t>
  </si>
  <si>
    <t>UH-N0000296</t>
  </si>
  <si>
    <t>Delaware River Solar-Boas Rd 1-3-PV</t>
  </si>
  <si>
    <t>UW-GS535-NYSEG-CM</t>
  </si>
  <si>
    <t>UW-GS535</t>
  </si>
  <si>
    <t>NYSEG Oneonta Chiller Replacement</t>
  </si>
  <si>
    <t>UH-R0000138-RGE-ED</t>
  </si>
  <si>
    <t>UH-R0000138</t>
  </si>
  <si>
    <t>Mobile Switchgear Unit 115kv</t>
  </si>
  <si>
    <t>PRJ-001807</t>
  </si>
  <si>
    <t>UW-IT352-NYSEG-CM</t>
  </si>
  <si>
    <t>UH-R0000086-RGE-ET</t>
  </si>
  <si>
    <t>UH-N0005350-NYSEG-GS</t>
  </si>
  <si>
    <t>UH-N0005350</t>
  </si>
  <si>
    <t>Saranac River Crossing</t>
  </si>
  <si>
    <t>UH-N0005603-NYSEG-ED</t>
  </si>
  <si>
    <t>UH-N0005603</t>
  </si>
  <si>
    <t>Oneonta - SUNY Morrisville Volt Conversion</t>
  </si>
  <si>
    <t>UH-N0000658-NYSEG-ED</t>
  </si>
  <si>
    <t>UH-N0000658</t>
  </si>
  <si>
    <t>Liberty The Orchards URD-Rebuild</t>
  </si>
  <si>
    <t>UW-IT332-NYSEG-ED</t>
  </si>
  <si>
    <t>UW-IT332</t>
  </si>
  <si>
    <t>Field Construction Mobility Labor CAPEX</t>
  </si>
  <si>
    <t>UI-R0024-RGE-ED</t>
  </si>
  <si>
    <t>UH-R0005191-RGE-ED</t>
  </si>
  <si>
    <t>UH-R0005191</t>
  </si>
  <si>
    <t>UH-R0005191 - IEC 61850 Servers</t>
  </si>
  <si>
    <t>UI-R0064-RGE-ET</t>
  </si>
  <si>
    <t>UH-R0000530-RGE-GS</t>
  </si>
  <si>
    <t>UH-R0000530</t>
  </si>
  <si>
    <t>R.E.D. Gas Pipeline Project</t>
  </si>
  <si>
    <t>UH-R0000132-RGE-ED</t>
  </si>
  <si>
    <t>UH-R0000132</t>
  </si>
  <si>
    <t>UH-R0000132 - Mobile Substation's #3 &amp; #5</t>
  </si>
  <si>
    <t>UH-R0000596-RGE-GS</t>
  </si>
  <si>
    <t>UH-R0000596</t>
  </si>
  <si>
    <t>MF60 Southwest: Route 63 Phase 1, Replace Gas Mains, Roch</t>
  </si>
  <si>
    <t>UH-R0000554-RGE-GS</t>
  </si>
  <si>
    <t>UH-R0000554</t>
  </si>
  <si>
    <t>MF14 Greece: Vintage Lane, Install Regulator Station</t>
  </si>
  <si>
    <t>UH-R0000117-RGE-ED</t>
  </si>
  <si>
    <t>UI-R0050-RGE-ET</t>
  </si>
  <si>
    <t>UW-GS001-RGE-CM</t>
  </si>
  <si>
    <t>UI-R0092-RGE-ED</t>
  </si>
  <si>
    <t>UI-R0092</t>
  </si>
  <si>
    <t>RGE Distribution Automation</t>
  </si>
  <si>
    <t>UW-GS432-RGE-CM</t>
  </si>
  <si>
    <t>UW-GS432</t>
  </si>
  <si>
    <t>RGE 89 East Ave Motor &amp; Controls Upgrade</t>
  </si>
  <si>
    <t>PRJ-001709</t>
  </si>
  <si>
    <t>UH-R0000108-RGE-ED</t>
  </si>
  <si>
    <t>UH-R0000108</t>
  </si>
  <si>
    <t>RGE RTU Installation Project</t>
  </si>
  <si>
    <t>UH-R0000616-RGE-GS</t>
  </si>
  <si>
    <t>UH-R0000616</t>
  </si>
  <si>
    <t>Lake Rd Webster, Roch</t>
  </si>
  <si>
    <t>UH-R0000633-RGE-ED</t>
  </si>
  <si>
    <t>UH-R0000633</t>
  </si>
  <si>
    <t>Driving Park Dewey Ave</t>
  </si>
  <si>
    <t>UH-R0000675-RGE-GS</t>
  </si>
  <si>
    <t>UH-R0000675</t>
  </si>
  <si>
    <t>Rebuild RS 424 425 (Middle Ballantyne)</t>
  </si>
  <si>
    <t>UW-GS447-RGE-CM</t>
  </si>
  <si>
    <t>UW-GS447</t>
  </si>
  <si>
    <t>89 East Ave - Domestic Water Sys Upgrade</t>
  </si>
  <si>
    <t>UH-R000522-RGE-ED</t>
  </si>
  <si>
    <t>UH-R000522</t>
  </si>
  <si>
    <t>Sta 419- add new 12kV Circuit</t>
  </si>
  <si>
    <t>UW-GS322-RGE-CM</t>
  </si>
  <si>
    <t>UW-GS322</t>
  </si>
  <si>
    <t>RGE BP&amp;SM Minor Projects</t>
  </si>
  <si>
    <t>UW-GS448-RGE-CM</t>
  </si>
  <si>
    <t>UW-GS448</t>
  </si>
  <si>
    <t>89 East Ave - Heating Cooling Sys Upgrade</t>
  </si>
  <si>
    <t>UW-IT411-RGE-CM</t>
  </si>
  <si>
    <t>Global Tax-RGE</t>
  </si>
  <si>
    <t>UI-R0018-RGE-ET</t>
  </si>
  <si>
    <t>UW-GS527-RGE-CM</t>
  </si>
  <si>
    <t>UW-GS527</t>
  </si>
  <si>
    <t>RGE Eastern Monroe Lean-To &amp; Site Upgrades</t>
  </si>
  <si>
    <t>UW-GS528-RGE-CM</t>
  </si>
  <si>
    <t>UW-GS528</t>
  </si>
  <si>
    <t>RGE Pavilion Storage Barn</t>
  </si>
  <si>
    <t>UH-R0000001-RGE-ET</t>
  </si>
  <si>
    <t>UH-R0000577-RGE-GS</t>
  </si>
  <si>
    <t>UH-R0000577</t>
  </si>
  <si>
    <t>Northeast 60, Phase 4 (Carter Road Corridor) Install Gas Mains, Roch</t>
  </si>
  <si>
    <t>UI-R0065-RGE-ET</t>
  </si>
  <si>
    <t>Substation Automation Program</t>
  </si>
  <si>
    <t>UJ-R0100-RGE-EG</t>
  </si>
  <si>
    <t>Uj-R0100</t>
  </si>
  <si>
    <t>Fossil Hydro Operations - Minor projects</t>
  </si>
  <si>
    <t>UH-C0000086-CMP-ED</t>
  </si>
  <si>
    <t>UH-C0000086</t>
  </si>
  <si>
    <t>CMP Substation Modernization</t>
  </si>
  <si>
    <t>UH-R0000697-RGE-GS</t>
  </si>
  <si>
    <t>UH-R0000697</t>
  </si>
  <si>
    <t>SCADA Transducer Replacement Project</t>
  </si>
  <si>
    <t>UW-GS001-CMP-CM</t>
  </si>
  <si>
    <t>UH-C0000626-CMP-ED</t>
  </si>
  <si>
    <t>UH-C0000626</t>
  </si>
  <si>
    <t>IEC 61850 Servers - CMP</t>
  </si>
  <si>
    <t>UH-C0000626-CMP-ET</t>
  </si>
  <si>
    <t>PRJ-001808</t>
  </si>
  <si>
    <t>UH-R0000207-RGE-ED</t>
  </si>
  <si>
    <t>UH-R0000207</t>
  </si>
  <si>
    <t>NY East Bloomfield I (State Rt 64N)-PV</t>
  </si>
  <si>
    <t>UH-R0005333-RGE-GS</t>
  </si>
  <si>
    <t>UH-R0005333</t>
  </si>
  <si>
    <t>Whitney Road Gas Main Relocation</t>
  </si>
  <si>
    <t>UW-IT332-RGE-GS</t>
  </si>
  <si>
    <t>UW-GS501-CMP-CM</t>
  </si>
  <si>
    <t>UW-GS501</t>
  </si>
  <si>
    <t>Facility Minor Projects - CMP</t>
  </si>
  <si>
    <t>9302-4252-1310</t>
  </si>
  <si>
    <t>TBD317</t>
  </si>
  <si>
    <t>RGE - Sodus Williamson T Line 935/797</t>
  </si>
  <si>
    <t>UH-C0005000-CMP-ET</t>
  </si>
  <si>
    <t>UH-C0005000</t>
  </si>
  <si>
    <t>GIC Monitoring Equipment</t>
  </si>
  <si>
    <t>UI-C0057-CMP-ED</t>
  </si>
  <si>
    <t>UI-C0057</t>
  </si>
  <si>
    <t xml:space="preserve">NASC Capital </t>
  </si>
  <si>
    <t>UH-C0000044-CMP-ED</t>
  </si>
  <si>
    <t>UH-C0000044</t>
  </si>
  <si>
    <t>Berwick Reinforcements</t>
  </si>
  <si>
    <t>UH-C0000761-CMP-ET</t>
  </si>
  <si>
    <t>UH-C0000761</t>
  </si>
  <si>
    <t>Westbrook 115kV S/S Transmission</t>
  </si>
  <si>
    <t>UH-C0000044-CMP-ET</t>
  </si>
  <si>
    <t>UH-C0000925-CMP-ED</t>
  </si>
  <si>
    <t>UH-C0000925</t>
  </si>
  <si>
    <t>Roxbury 115kV Control House Modification.</t>
  </si>
  <si>
    <t>UH-C0000925-CMP-ET</t>
  </si>
  <si>
    <t>Roxbury 115 kV Control House modificatio</t>
  </si>
  <si>
    <t>UH-C0000815-CMP-ED</t>
  </si>
  <si>
    <t>UH-C0000868-CMP-ED</t>
  </si>
  <si>
    <t>UH-C0000868</t>
  </si>
  <si>
    <t>CMP - Recon Alpine/Elm Rd, Paris 435D2</t>
  </si>
  <si>
    <t>UW-GS519-CMP-CM</t>
  </si>
  <si>
    <t>UW-GS519</t>
  </si>
  <si>
    <t>CMP Bridgton Pole Brow Yard Upgrade</t>
  </si>
  <si>
    <t>UW-IT411-CMP-CM</t>
  </si>
  <si>
    <t>Global Tax-CMP</t>
  </si>
  <si>
    <t>PRJ-000946</t>
  </si>
  <si>
    <t>UH-C0000129-CMP-ED</t>
  </si>
  <si>
    <t>PRJ-001639</t>
  </si>
  <si>
    <t>UH-C0000864-CMP-ED</t>
  </si>
  <si>
    <t>UH-C0000864</t>
  </si>
  <si>
    <t>CMP - Recon Denmark Rd, Brownfield 413D1</t>
  </si>
  <si>
    <t>UW-GS524-CMP-CM</t>
  </si>
  <si>
    <t>UW-GS524</t>
  </si>
  <si>
    <t>CMP Alfred Extend Line Dock &amp; Doors</t>
  </si>
  <si>
    <t>UW-GS534-CMP-CM</t>
  </si>
  <si>
    <t>UW-GS534</t>
  </si>
  <si>
    <t>CMP ASC Window Replacement</t>
  </si>
  <si>
    <t>UH-N0000290-NYSEG-ED</t>
  </si>
  <si>
    <t>UH-N0000290</t>
  </si>
  <si>
    <t>Town of Southeast Landfill PV Project</t>
  </si>
  <si>
    <t>UH-N0000180-NYSEG-ET</t>
  </si>
  <si>
    <t>UH-N0000180</t>
  </si>
  <si>
    <t>Coopers Corners Shunt Reactor - NYPA</t>
  </si>
  <si>
    <t>UH-R0000070-RGE-ED</t>
  </si>
  <si>
    <t>UH-R0000070</t>
  </si>
  <si>
    <t>UH-N0000340-NYSEG-ED</t>
  </si>
  <si>
    <t>UH-N0000340</t>
  </si>
  <si>
    <t>Delaware River Solar, LLC-Coleman Rd-PV</t>
  </si>
  <si>
    <t>UH-N0000192-NYSEG-ET</t>
  </si>
  <si>
    <t>UH-N0000192</t>
  </si>
  <si>
    <t>CPV Valley Interconnect</t>
  </si>
  <si>
    <t>UH-R0000211-RGE-ED</t>
  </si>
  <si>
    <t>UH-R0000211</t>
  </si>
  <si>
    <t>Orchard Community Solar-PV</t>
  </si>
  <si>
    <t>UH-C0001025-CMP-ED</t>
  </si>
  <si>
    <t>UH-C0001025</t>
  </si>
  <si>
    <t>CMP - Recon Hotel Rd Auburn 420D1</t>
  </si>
  <si>
    <t>UH-C0001029-CMP-ED</t>
  </si>
  <si>
    <t>UH-C0001029</t>
  </si>
  <si>
    <t>MDOT Permanent Peru/Mexico Bridge</t>
  </si>
  <si>
    <t>UH-N0000040-NYSEG-ET</t>
  </si>
  <si>
    <t>UH-N0000040</t>
  </si>
  <si>
    <t>Stephentown New 2nd 115/34.5kV Transformer</t>
  </si>
  <si>
    <t>UH-N0000572-NYSEG-ED</t>
  </si>
  <si>
    <t>UH-N0000572</t>
  </si>
  <si>
    <t>NYSEG Metcar Commercial Expansion Liberty</t>
  </si>
  <si>
    <t>UH-R0000070-RGE-ET</t>
  </si>
  <si>
    <t>UH-C0005056-CMP-ED</t>
  </si>
  <si>
    <t>UH-C0005056</t>
  </si>
  <si>
    <t>Bath Road Land Purchase</t>
  </si>
  <si>
    <t>UH-C0005053-CMP-ET</t>
  </si>
  <si>
    <t>UH-C0005053</t>
  </si>
  <si>
    <t>Lewiston Land Purchase</t>
  </si>
  <si>
    <t>9302-0496-1320</t>
  </si>
  <si>
    <t>UW-OC150-ASC-CM</t>
  </si>
  <si>
    <t>UW-OC150</t>
  </si>
  <si>
    <t>PERSONNEL NETWORKS</t>
  </si>
  <si>
    <t>UH-N0005300-NYSEG-CM</t>
  </si>
  <si>
    <t>NYSEG System Hardening Project</t>
  </si>
  <si>
    <t>UI-N5319-NYSEG-ED</t>
  </si>
  <si>
    <t>UI-N5319</t>
  </si>
  <si>
    <t>NYSEG Perry - Post Fire Upgrades</t>
  </si>
  <si>
    <t>UH-R0005315-RGE-CM</t>
  </si>
  <si>
    <t>UH-R0005315</t>
  </si>
  <si>
    <t>UH-N0005074-NYSEG-ED</t>
  </si>
  <si>
    <t>PRJ-000962</t>
  </si>
  <si>
    <t>UH-R0000701-RGE-GS</t>
  </si>
  <si>
    <t>UH-R0000701</t>
  </si>
  <si>
    <t>MF60 Southeast: Boughton Hill Rd, Install Gas Mains, Roch</t>
  </si>
  <si>
    <t>UH-C0000587-CMP-ED</t>
  </si>
  <si>
    <t>UH-C0000587</t>
  </si>
  <si>
    <t>Close Gap No Turner Bridge Rd, Leeds</t>
  </si>
  <si>
    <t>UW-IT34E-CMP-CM</t>
  </si>
  <si>
    <t>UW-IT34E</t>
  </si>
  <si>
    <t>RACK AND CABLING LC</t>
  </si>
  <si>
    <t>UH-N0000208-NYSEG-ET</t>
  </si>
  <si>
    <t>UW-GS440-CMP-CM</t>
  </si>
  <si>
    <t>UW-GS440</t>
  </si>
  <si>
    <t>CMP BPSM AGO 3rd Floor C&amp;D Area</t>
  </si>
  <si>
    <t>UW-IT34E-NYSEG-CM</t>
  </si>
  <si>
    <t>UW-IT34E-RGE-CM</t>
  </si>
  <si>
    <t>UW-IT373-RGE-CM</t>
  </si>
  <si>
    <t>UW-IT373</t>
  </si>
  <si>
    <t>ENGINEERING LAPTOP</t>
  </si>
  <si>
    <t>UH-N0000286-NYSEG-ED</t>
  </si>
  <si>
    <t>UH-N0000286</t>
  </si>
  <si>
    <t>Time Warner Cable-Rt 17C Tioga PV Proj</t>
  </si>
  <si>
    <t>UH-N0000668-NYSEG-GS</t>
  </si>
  <si>
    <t>UH-N0000668</t>
  </si>
  <si>
    <t>Meeker Rd 25 psig Loop</t>
  </si>
  <si>
    <t>UW-GS428-NYSEG-CM</t>
  </si>
  <si>
    <t>UW-GS428</t>
  </si>
  <si>
    <t>NYSEG ELMIRA FUEL TANK REPLACE - FAC</t>
  </si>
  <si>
    <t>UW-ITA05-CMP-CM</t>
  </si>
  <si>
    <t>UW-ITA05</t>
  </si>
  <si>
    <t>CRM PHASE 2</t>
  </si>
  <si>
    <t>UI-R0026-RGE-ED</t>
  </si>
  <si>
    <t>UI-R0026</t>
  </si>
  <si>
    <t>RGE - Red Crct</t>
  </si>
  <si>
    <t>UH-C0000976-CMP-ED</t>
  </si>
  <si>
    <t>UH-C0000976</t>
  </si>
  <si>
    <t>MDOT Phillips-Madrid 841D1</t>
  </si>
  <si>
    <t>UH-N0000376-NYSEG-ED</t>
  </si>
  <si>
    <t>UH-N0000376</t>
  </si>
  <si>
    <t>Delaware River Solar-Snell Rd #2-PV</t>
  </si>
  <si>
    <t>UH-N0000060-NYSEG-ED</t>
  </si>
  <si>
    <t>UH-N0000060</t>
  </si>
  <si>
    <t>Croton Falls Shaft 11 New Circuit</t>
  </si>
  <si>
    <t>UH-R0000187-RGE-ED</t>
  </si>
  <si>
    <t>UH-R0000187</t>
  </si>
  <si>
    <t>Delaware River Solar -Tobin Rd 1-2-PV</t>
  </si>
  <si>
    <t>UW-GS431-RGE-CM</t>
  </si>
  <si>
    <t>UW-GS431</t>
  </si>
  <si>
    <t>RGE 89 EAST AVE ELEVATOR UPGRADE - FAC</t>
  </si>
  <si>
    <t>4A.00756</t>
  </si>
  <si>
    <t>UIL300003863 SAP VIN7.5 SoftwareCNG</t>
  </si>
  <si>
    <t>4A.00754</t>
  </si>
  <si>
    <t>UIL 300004069 Micros Enterpr Agreem BGC</t>
  </si>
  <si>
    <t>4A.00757</t>
  </si>
  <si>
    <t>UIL300003820 HighDensity File SysBGC</t>
  </si>
  <si>
    <t>4A.00761</t>
  </si>
  <si>
    <t>UIL300004008 CRISP HW/SW BGC</t>
  </si>
  <si>
    <t>4A.00766</t>
  </si>
  <si>
    <t>UIL300003971 FIREWALL UPGRADE BGC</t>
  </si>
  <si>
    <t>6A.H1372</t>
  </si>
  <si>
    <t>6A.H1371</t>
  </si>
  <si>
    <t>UIL 300004069 Micros Enterpr Agreem CNG</t>
  </si>
  <si>
    <t>6A.H1373</t>
  </si>
  <si>
    <t>UIL300003820 HighDensity File SysCNG</t>
  </si>
  <si>
    <t>6A.H1380</t>
  </si>
  <si>
    <t>UIL300003971 FIREWALL UPGRADE CNG</t>
  </si>
  <si>
    <t>6A.H1376</t>
  </si>
  <si>
    <t>UIL300004008 CRISP HW/SW CNG</t>
  </si>
  <si>
    <t>6A.H1336</t>
  </si>
  <si>
    <t>1 RMLD Gas Detector East Hartford</t>
  </si>
  <si>
    <t>5A.01725</t>
  </si>
  <si>
    <t>UIL300003863 SAP VIN7.5 SoftwareSCG</t>
  </si>
  <si>
    <t>5A.01724</t>
  </si>
  <si>
    <t>UIL 300004069 Micros Enterpr Agreem SCG</t>
  </si>
  <si>
    <t>5A.01726</t>
  </si>
  <si>
    <t>UIL300003820 HighDensity File SysSCG</t>
  </si>
  <si>
    <t>5A.01735</t>
  </si>
  <si>
    <t>UIL300003971 FIREWALL UPGRADE SCG</t>
  </si>
  <si>
    <t>5A.01732</t>
  </si>
  <si>
    <t>UIL300004008 CRISP HW/SW SCG</t>
  </si>
  <si>
    <t>2T.00018</t>
  </si>
  <si>
    <t>1 - BOG compressor circulating oil pump.</t>
  </si>
  <si>
    <t>802142.03 UIL CWIP CLOSEOUT</t>
  </si>
  <si>
    <t>800815.03 UIL CWIP CLOSEOUT</t>
  </si>
  <si>
    <t>800797.03 UIL CWIP CLOSEOUT</t>
  </si>
  <si>
    <t>802261.03 UIL CWIP CLOSEOUT</t>
  </si>
  <si>
    <t>800798.03 UIL CWIP CLOSEOUT</t>
  </si>
  <si>
    <t>800357.03 UIL CWIP CLOSEOUT</t>
  </si>
  <si>
    <t>801176.03 UIL CWIP CLOSEOUT</t>
  </si>
  <si>
    <t>801454.03 UIL CWIP CLOSEOUT</t>
  </si>
  <si>
    <t>4A.00747</t>
  </si>
  <si>
    <t>4 Air Supply Cylinders Pittsfield</t>
  </si>
  <si>
    <t>4A.00752</t>
  </si>
  <si>
    <t>1 BGC Fluke Meter Pittsfield</t>
  </si>
  <si>
    <t>6A.H1353</t>
  </si>
  <si>
    <t>1 PLCS TEST Ends Kit E Hartford</t>
  </si>
  <si>
    <t>5A.01686</t>
  </si>
  <si>
    <t>1 SCG Locator Transmitter and Tristar</t>
  </si>
  <si>
    <t>5A.01711</t>
  </si>
  <si>
    <t>SCG ULC Robotics PRX250 Camera</t>
  </si>
  <si>
    <t>2T.00005</t>
  </si>
  <si>
    <t>LNG Plant Lighting</t>
  </si>
  <si>
    <t>UH-N0000600-NYSEG-ED</t>
  </si>
  <si>
    <t>UH-N0000600</t>
  </si>
  <si>
    <t>Geneva Ontario Landfill relocates</t>
  </si>
  <si>
    <t>UW-IT352-CMP-CM</t>
  </si>
  <si>
    <t>UH-C0000982-CMP-ED</t>
  </si>
  <si>
    <t>UH-C0000982</t>
  </si>
  <si>
    <t>CMP - Powerhouse Rd Naples 406D2</t>
  </si>
  <si>
    <t>UH-C0000906-CMP-ED</t>
  </si>
  <si>
    <t>UH-C0000906</t>
  </si>
  <si>
    <t>CMP - Add Reclosrs Various Bristol 210D2</t>
  </si>
  <si>
    <t>UH-C0000900-CMP-ED</t>
  </si>
  <si>
    <t>UH-C0000900</t>
  </si>
  <si>
    <t>CMP - Recon Damariscta Rd 210D2 to 210D1</t>
  </si>
  <si>
    <t>UH-C0001027-CMP-ED</t>
  </si>
  <si>
    <t>UH-C0001027</t>
  </si>
  <si>
    <t>CMP - Recon Stage Rd Poland 431D1</t>
  </si>
  <si>
    <t>UH-C0005011-CMP-ET</t>
  </si>
  <si>
    <t>UH-C0005011</t>
  </si>
  <si>
    <t>IDEXX Parking Lot Expansion</t>
  </si>
  <si>
    <t>UH-C0001021-CMP-ED</t>
  </si>
  <si>
    <t>UH-C0001021</t>
  </si>
  <si>
    <t>CMP - Recon Fry Ctr Rd, Fyeburg 405D1</t>
  </si>
  <si>
    <t>UI-N5204-NYSEG-GS</t>
  </si>
  <si>
    <t>UI-N5204</t>
  </si>
  <si>
    <t>NYSEG Gas Engineering</t>
  </si>
  <si>
    <t>UH-R0000657-RGE-ED</t>
  </si>
  <si>
    <t>UH-R0000657</t>
  </si>
  <si>
    <t>Lakeshore Dr Cable Repl</t>
  </si>
  <si>
    <t>UH-R0005209-RGE-ED</t>
  </si>
  <si>
    <t>UH-R0005209</t>
  </si>
  <si>
    <t>Station 178</t>
  </si>
  <si>
    <t>PRJ-000807</t>
  </si>
  <si>
    <t>UH-R0000592</t>
  </si>
  <si>
    <t>RGE BES Program - FERC Compliance</t>
  </si>
  <si>
    <t>UW-IT332-CMP-ED</t>
  </si>
  <si>
    <t>UH-C0005029-CMP-ED</t>
  </si>
  <si>
    <t>UH-C0005029</t>
  </si>
  <si>
    <t>MDOT Rt 15 Abbott 821D2</t>
  </si>
  <si>
    <t>UH-C0005025-CMP-ED</t>
  </si>
  <si>
    <t>UH-C0005025</t>
  </si>
  <si>
    <t>MDOT Rt 100 Falmouth 631D3</t>
  </si>
  <si>
    <t>5A.01750</t>
  </si>
  <si>
    <t>HP T930ps 36" Designjet Plotter</t>
  </si>
  <si>
    <t>PRJ-000061</t>
  </si>
  <si>
    <t>UH-C0001054</t>
  </si>
  <si>
    <t>Section 174 Pole Relocation</t>
  </si>
  <si>
    <t>4A.00811</t>
  </si>
  <si>
    <t>SAP 2016-2017 SOFTWARE-BGC</t>
  </si>
  <si>
    <t>6A.H1413</t>
  </si>
  <si>
    <t>SAP 2016-2017 SOFTWARE-CNG</t>
  </si>
  <si>
    <t>5A.01765</t>
  </si>
  <si>
    <t>SAP 2016-2017 SOFTWARE-SCG</t>
  </si>
  <si>
    <t>SAP BW HANA Upgrade</t>
  </si>
  <si>
    <t>UH-C0005070-CMP-ED</t>
  </si>
  <si>
    <t>UH-C0005070</t>
  </si>
  <si>
    <t>MDOT Rt 111 Arundel</t>
  </si>
  <si>
    <t>Core SDB Northrop Rd</t>
  </si>
  <si>
    <t>Marsh Hill Rd RTU Replacements</t>
  </si>
  <si>
    <t>Devon Phase 2 Control Room Relay Upgrade</t>
  </si>
  <si>
    <t>State 144-196 Rte 108 and Silver Lane</t>
  </si>
  <si>
    <t>Distribution Issues Remediation Program</t>
  </si>
  <si>
    <t>UI Rate Case Changes</t>
  </si>
  <si>
    <t>D-Parizer Apartments URD Rebuild</t>
  </si>
  <si>
    <t>Core SDB Iranistan Ave</t>
  </si>
  <si>
    <t>Core SDB Burnt Plains Rd</t>
  </si>
  <si>
    <t>System Monitoring</t>
  </si>
  <si>
    <t>IBM ELA Passport Agmt</t>
  </si>
  <si>
    <t>Unallocated Contractor Laydown Accrual</t>
  </si>
  <si>
    <t>4A.00755</t>
  </si>
  <si>
    <t>1 BGC Gas Ranger Detector Pittsfield</t>
  </si>
  <si>
    <t>4A.00758</t>
  </si>
  <si>
    <t>Fire Detector System replacement Whately</t>
  </si>
  <si>
    <t>4A.00762</t>
  </si>
  <si>
    <t>1 BGC Pipe Cutter Adams</t>
  </si>
  <si>
    <t>4A.00764</t>
  </si>
  <si>
    <t>1 Impact Hammer 2 Sawzalls Adams</t>
  </si>
  <si>
    <t>4A.00773</t>
  </si>
  <si>
    <t>Concrete Scabbler</t>
  </si>
  <si>
    <t>4A.00776</t>
  </si>
  <si>
    <t>Megapress w/Tool Kit &amp; 5 Band Saw Kits</t>
  </si>
  <si>
    <t>4A.00787</t>
  </si>
  <si>
    <t>Plunger Bars</t>
  </si>
  <si>
    <t>4A.00789</t>
  </si>
  <si>
    <t>Heavy Duty Pallet Truck</t>
  </si>
  <si>
    <t>4A.00797</t>
  </si>
  <si>
    <t>1 Sprinkler Butterfly Valve Installation</t>
  </si>
  <si>
    <t>4A.00799</t>
  </si>
  <si>
    <t>Network Wiring SCADA Area (Pittsfield)</t>
  </si>
  <si>
    <t>5A.01743</t>
  </si>
  <si>
    <t>Seneca Certainty Series NVR Server</t>
  </si>
  <si>
    <t>5A.01755</t>
  </si>
  <si>
    <t>2 Electrical Vehicle Chargers</t>
  </si>
  <si>
    <t>6A.G0137</t>
  </si>
  <si>
    <t>CNG Lighting Replacement Greenwich</t>
  </si>
  <si>
    <t>6A.H0932</t>
  </si>
  <si>
    <t>CNGOps Dispatch &amp; Cust Acct Office Renov</t>
  </si>
  <si>
    <t>6A.H1303</t>
  </si>
  <si>
    <t>Replace CNG Regulators Hartford</t>
  </si>
  <si>
    <t>6A.H1320</t>
  </si>
  <si>
    <t>Replace 3 Gas Detectors E Farmington</t>
  </si>
  <si>
    <t>6A.H1335</t>
  </si>
  <si>
    <t>1 285k BTU Boiler Hebron</t>
  </si>
  <si>
    <t>6A.H1356</t>
  </si>
  <si>
    <t>1 CNG Heater Unit for Oil Reservoir</t>
  </si>
  <si>
    <t>6A.H1364</t>
  </si>
  <si>
    <t>Replace Boiler E Farmington Gate</t>
  </si>
  <si>
    <t>6A.H1384</t>
  </si>
  <si>
    <t>Software_Common Gas Platform Project</t>
  </si>
  <si>
    <t>6A.H1402</t>
  </si>
  <si>
    <t>PRJ-000395</t>
  </si>
  <si>
    <t>6A.H1403</t>
  </si>
  <si>
    <t>Electrical Vehicle Chargers</t>
  </si>
  <si>
    <t>PRJ-001206</t>
  </si>
  <si>
    <t>UH-N0005618-NYSEG-ED</t>
  </si>
  <si>
    <t>UH-N0005618</t>
  </si>
  <si>
    <t>Platts - Norsk Titanium</t>
  </si>
  <si>
    <t>UI-N5085-NYSEG-GS</t>
  </si>
  <si>
    <t>UI-N5085</t>
  </si>
  <si>
    <t>NSYEG Trans Main Repl</t>
  </si>
  <si>
    <t>PRJ-000101</t>
  </si>
  <si>
    <t>5A.00021</t>
  </si>
  <si>
    <t>4A.00772</t>
  </si>
  <si>
    <t>4" Cylinder and web stopper</t>
  </si>
  <si>
    <t>4A.00791</t>
  </si>
  <si>
    <t>Drill Kit</t>
  </si>
  <si>
    <t>4A.00812</t>
  </si>
  <si>
    <t>2 Air Supply Cylinders Greenfield</t>
  </si>
  <si>
    <t>4A.00814</t>
  </si>
  <si>
    <t>1 Sawzall Kit Pittsfield</t>
  </si>
  <si>
    <t>6A.G0141</t>
  </si>
  <si>
    <t>Safety Mezzanine Pivot Gate Greenwich</t>
  </si>
  <si>
    <t>5A.01727</t>
  </si>
  <si>
    <t>SCG Secure Roll Gate Replacement</t>
  </si>
  <si>
    <t>UH-N0000372-NYSEG-ED</t>
  </si>
  <si>
    <t>UH-N0000372</t>
  </si>
  <si>
    <t>Renovus Solar-Catlin 3-PV</t>
  </si>
  <si>
    <t>PRJ-001207</t>
  </si>
  <si>
    <t>UH-C0000700-CMP-ED</t>
  </si>
  <si>
    <t>UH-C0000700</t>
  </si>
  <si>
    <t>Extend 34kv from Bridgton S/S to Naples</t>
  </si>
  <si>
    <t>UH-C0005052-CMP-ET</t>
  </si>
  <si>
    <t>UH-C0005052</t>
  </si>
  <si>
    <t>Line 49 - 34.5 kV Rebuild</t>
  </si>
  <si>
    <t>UH-C0005102-CMP-ED</t>
  </si>
  <si>
    <t>UH-C0005102</t>
  </si>
  <si>
    <t>CMP - Sewall St Underground 659D5</t>
  </si>
  <si>
    <t>4A.00810</t>
  </si>
  <si>
    <t>UIL300003810-SAP BW HANA SOFTWARE-BGC</t>
  </si>
  <si>
    <t>4A.00809</t>
  </si>
  <si>
    <t>UIL300003809-SAP BW HANA HARDWARE-BGC</t>
  </si>
  <si>
    <t>6A.H1412</t>
  </si>
  <si>
    <t>UIL300003810-SAP BW HANA SOFTWARE-CNG</t>
  </si>
  <si>
    <t>6A.H1411</t>
  </si>
  <si>
    <t>UIL300003809-SAP BW HANA HARDWARE-CNG</t>
  </si>
  <si>
    <t>6A.H1425</t>
  </si>
  <si>
    <t>3 Pipe Locators CNG Hartford</t>
  </si>
  <si>
    <t>5A.01764</t>
  </si>
  <si>
    <t>UIL300003810-SAP BW HANA SOFTWARE-SCG</t>
  </si>
  <si>
    <t>5A.01763</t>
  </si>
  <si>
    <t>UIL300003809-SAP BW HANA HARDWARE-SCG</t>
  </si>
  <si>
    <t>5A.01780</t>
  </si>
  <si>
    <t>Transfer costs from TPS to SCG</t>
  </si>
  <si>
    <t>2T.00023</t>
  </si>
  <si>
    <t>TPS Office Furniture Replacement  -2015</t>
  </si>
  <si>
    <t>4A.00768</t>
  </si>
  <si>
    <t>3 Air Supply Cylinders Adams</t>
  </si>
  <si>
    <t>4A.00775</t>
  </si>
  <si>
    <t>Megapress with battery press tool kit</t>
  </si>
  <si>
    <t>6A.H1440</t>
  </si>
  <si>
    <t>Fire Protection Hydrant CNG Rocky Hill</t>
  </si>
  <si>
    <t>6A.H1441</t>
  </si>
  <si>
    <t>Transfer Trailer from SCG to CNG</t>
  </si>
  <si>
    <t>6A.H1018</t>
  </si>
  <si>
    <t>2 g-sgun ck01 sealant injection pump</t>
  </si>
  <si>
    <t>UH-N0005116-NYSEG-ED</t>
  </si>
  <si>
    <t>UH-N0005116</t>
  </si>
  <si>
    <t>Lanc - Stolle Rd Trans Red Circuit</t>
  </si>
  <si>
    <t>UW-GS501-NYSEG-CM</t>
  </si>
  <si>
    <t>FACILITES MANAGEMENT PROJECTS</t>
  </si>
  <si>
    <t>UW-GS352-NYSEG-CM</t>
  </si>
  <si>
    <t>UW-GS352</t>
  </si>
  <si>
    <t>NYSEG East SPCC Program</t>
  </si>
  <si>
    <t>UH-R0000695-RGE-GS</t>
  </si>
  <si>
    <t>UH-R0000695</t>
  </si>
  <si>
    <t>DE60 R248 Bergen: Chili Riga Center Rd,</t>
  </si>
  <si>
    <t>UW-GS501-RGE-CM</t>
  </si>
  <si>
    <t>UH-N0000264-NYSEG-ED</t>
  </si>
  <si>
    <t>UH-N0000264</t>
  </si>
  <si>
    <t>Cargill Salt Mine Shaft #4</t>
  </si>
  <si>
    <t>UH-N0005678-NYSEG-GS</t>
  </si>
  <si>
    <t>UH-N0005678</t>
  </si>
  <si>
    <t>Telog Replacements</t>
  </si>
  <si>
    <t>UH-R0005001-RGE-GS</t>
  </si>
  <si>
    <t>UH-R0005001</t>
  </si>
  <si>
    <t>Empire West \ Chili Gate Station</t>
  </si>
  <si>
    <t>UH-R0005461-RGE-GS</t>
  </si>
  <si>
    <t>UH-R0005461</t>
  </si>
  <si>
    <t>UW-GS423-RGE-CM</t>
  </si>
  <si>
    <t>UW-GS423</t>
  </si>
  <si>
    <t>RGE - 89 EAST AVE DATA CENTER RENOVATION</t>
  </si>
  <si>
    <t>PRJ-000060</t>
  </si>
  <si>
    <t>UH-C0000894</t>
  </si>
  <si>
    <t>Lake Arrowhead, Waterboro 632D1</t>
  </si>
  <si>
    <t>UH-C0001050-CMP-ED</t>
  </si>
  <si>
    <t>UH-C0001050</t>
  </si>
  <si>
    <t>MDOT Newburgh Rd Hermon</t>
  </si>
  <si>
    <t>UW-GS546-CMP-CM</t>
  </si>
  <si>
    <t>UW-GS546</t>
  </si>
  <si>
    <t>CMP Portland UPS Unit</t>
  </si>
  <si>
    <t>UW-GS324-CMP-CM</t>
  </si>
  <si>
    <t>UW-GS324</t>
  </si>
  <si>
    <t>AGO 1st Floor ECC Renovation</t>
  </si>
  <si>
    <t>UH-N0005158-NYSEG-ED</t>
  </si>
  <si>
    <t>UH-N0005158</t>
  </si>
  <si>
    <t>Cornell Agriculture Research Center</t>
  </si>
  <si>
    <t>UH-N0005708-NYSEG-ED</t>
  </si>
  <si>
    <t>UH-N0005708</t>
  </si>
  <si>
    <t>Oneonta - Oliverea Road 3 Phase UPGRD</t>
  </si>
  <si>
    <t>UH-N0005651-NYSEG-GS</t>
  </si>
  <si>
    <t>UH-N0005651</t>
  </si>
  <si>
    <t>Post Creek Main Replacement</t>
  </si>
  <si>
    <t>UH-R0000189-RGE-ED</t>
  </si>
  <si>
    <t>UH-R0000189</t>
  </si>
  <si>
    <t>Delaware River Solar-Washington St 2-PV</t>
  </si>
  <si>
    <t>UH-R0005359-RGE-ED</t>
  </si>
  <si>
    <t>UH-R0005359</t>
  </si>
  <si>
    <t>RGE_US Veterans Hosp-Station 758 Feed</t>
  </si>
  <si>
    <t>UH-R0005450-RGE-GS</t>
  </si>
  <si>
    <t>UH-R0005450</t>
  </si>
  <si>
    <t>Route 20A Field Line Geneseo LPM</t>
  </si>
  <si>
    <t>UW-IT351-RGE-CM</t>
  </si>
  <si>
    <t>UH-C0000902-CMP-ED</t>
  </si>
  <si>
    <t>UH-C0000902</t>
  </si>
  <si>
    <t>CMP - Recon Maine Med Feed 623D5</t>
  </si>
  <si>
    <t>PRJ-000068</t>
  </si>
  <si>
    <t>UH-C0005046</t>
  </si>
  <si>
    <t>Canton 3 Ph Upgrade 466D1</t>
  </si>
  <si>
    <t>UH-N0000190-NYSEG-ET</t>
  </si>
  <si>
    <t>UH-N0000190</t>
  </si>
  <si>
    <t>Black Oak Wind</t>
  </si>
  <si>
    <t>UI-N0050-RGE-ET</t>
  </si>
  <si>
    <t>4A.00807</t>
  </si>
  <si>
    <t>Completion of Clean Agent Spaces</t>
  </si>
  <si>
    <t>4A.00826</t>
  </si>
  <si>
    <t>Rotary Peeler and Clamp Kit</t>
  </si>
  <si>
    <t>4A.00827</t>
  </si>
  <si>
    <t>Power Threader with Die set Pittsfield</t>
  </si>
  <si>
    <t>5A.01761</t>
  </si>
  <si>
    <t>Install Keystone KSR 600 Boiler</t>
  </si>
  <si>
    <t>5A.01776</t>
  </si>
  <si>
    <t>Install Westport Gate Heat Exchanger</t>
  </si>
  <si>
    <t>5A.01778</t>
  </si>
  <si>
    <t>Install 12" Valve and Insulator Trumbull</t>
  </si>
  <si>
    <t>5A.01766</t>
  </si>
  <si>
    <t>Replace Easton Gate Boiler system</t>
  </si>
  <si>
    <t>5A.01758</t>
  </si>
  <si>
    <t>Perimeter Railing to Main Office Roof</t>
  </si>
  <si>
    <t>5A.01751</t>
  </si>
  <si>
    <t>(2) Odorators</t>
  </si>
  <si>
    <t>5A.01753</t>
  </si>
  <si>
    <t>Odor Handy Plus Kit</t>
  </si>
  <si>
    <t>5A.01760</t>
  </si>
  <si>
    <t>2 Bascom Turner CGA-411-D Gas Detectors</t>
  </si>
  <si>
    <t>2T.00048</t>
  </si>
  <si>
    <t>1 TPS Shed</t>
  </si>
  <si>
    <t>2T.00017</t>
  </si>
  <si>
    <t>1- New T-80 Tank Pipe Rack Walkway</t>
  </si>
  <si>
    <t>PRJ-000198</t>
  </si>
  <si>
    <t>4A.00804</t>
  </si>
  <si>
    <t>1 Fire Protection Sprinkler System</t>
  </si>
  <si>
    <t>PRJ-000199</t>
  </si>
  <si>
    <t>UIL300003722-CAP FIBER CIRCUIT IRU's</t>
  </si>
  <si>
    <t>PRJ-000229</t>
  </si>
  <si>
    <t>PRJ-000230</t>
  </si>
  <si>
    <t>PRJ-000174</t>
  </si>
  <si>
    <t>SCG 1 Fire Alarm System</t>
  </si>
  <si>
    <t>PRJ-000218</t>
  </si>
  <si>
    <t>UH-N0000164-NYSEG-ED</t>
  </si>
  <si>
    <t>UH-N0000212-NYSEG-ED</t>
  </si>
  <si>
    <t>UH-N0000212</t>
  </si>
  <si>
    <t>Stewats Shop Interconnect</t>
  </si>
  <si>
    <t>UH-N0000276-NYSEG-ED</t>
  </si>
  <si>
    <t>UH-N0000276</t>
  </si>
  <si>
    <t>Cornell University-Harford Farms</t>
  </si>
  <si>
    <t>UH-N0005621-NYSEG-ED</t>
  </si>
  <si>
    <t>UH-N0005621</t>
  </si>
  <si>
    <t>Liberty-Venetian Villas URD</t>
  </si>
  <si>
    <t>UH-N0005629-NYSEG-ED</t>
  </si>
  <si>
    <t>UH-N0005629</t>
  </si>
  <si>
    <t>Liberty-Deb El Foods</t>
  </si>
  <si>
    <t>UH-C0000993-CMP-ED</t>
  </si>
  <si>
    <t>UH-C0000993</t>
  </si>
  <si>
    <t>CMP - Casco Bay Cable 690D3</t>
  </si>
  <si>
    <t>UH-C0001023-CMP-ED</t>
  </si>
  <si>
    <t>UH-C0001023</t>
  </si>
  <si>
    <t>CMP - Recon Elm St, Newport 837D2</t>
  </si>
  <si>
    <t>9310-4308-1310</t>
  </si>
  <si>
    <t>CMP - MDOT Nubble Rd York 676D1</t>
  </si>
  <si>
    <t>UH-C0005066-CMP-ED</t>
  </si>
  <si>
    <t>UH-C0005066</t>
  </si>
  <si>
    <t>Union St URD 645D1</t>
  </si>
  <si>
    <t>UH-N0000030-NYSEG-ET</t>
  </si>
  <si>
    <t>UH-N0000030</t>
  </si>
  <si>
    <t>NYSEG RTU Installation Project</t>
  </si>
  <si>
    <t>UH-N0000152-NYSEG-ET</t>
  </si>
  <si>
    <t>UH-N0000152</t>
  </si>
  <si>
    <t>McMaster MGP Tran Line Reloc</t>
  </si>
  <si>
    <t>9301-4176-1310</t>
  </si>
  <si>
    <t>9302-0636-1310</t>
  </si>
  <si>
    <t>UH-R0000181</t>
  </si>
  <si>
    <t>Line 926 - Upgrade115kV Line</t>
  </si>
  <si>
    <t>PRJ-000446</t>
  </si>
  <si>
    <t>NERC Alert - RG&amp;E</t>
  </si>
  <si>
    <t>UH-C0000575-MEPCO-ET</t>
  </si>
  <si>
    <t>UH-C0000575</t>
  </si>
  <si>
    <t>UH-C0000226-CMP-CM</t>
  </si>
  <si>
    <t>UH-C0000226</t>
  </si>
  <si>
    <t>Western Maine Wind Upgrade</t>
  </si>
  <si>
    <t>State Fawn and Derby Milford Rd</t>
  </si>
  <si>
    <t>2012 Hawthorne CK2683 Load Relief</t>
  </si>
  <si>
    <t>Security Initiatives-Central Facility</t>
  </si>
  <si>
    <t>D-Substation Roof Replacement</t>
  </si>
  <si>
    <t>D-Substation Facility Paving</t>
  </si>
  <si>
    <t>T - Milvon to Devon Tie 115kV Railroad Upgrade</t>
  </si>
  <si>
    <t>T-North Haven 1630 Line Reconductor</t>
  </si>
  <si>
    <t>T- Substation Communications Hardening Initiative</t>
  </si>
  <si>
    <t>T-Sub Eqpt Online Monitoring and Diagnostics</t>
  </si>
  <si>
    <t>T-Mix Ave 1610 Line Reconductor and Terminal</t>
  </si>
  <si>
    <t>D-Court St. Station Voltage Conversion</t>
  </si>
  <si>
    <t>D - Central Facility - Operations Center</t>
  </si>
  <si>
    <t>UIL-SAP Phase III UI TO SAP</t>
  </si>
  <si>
    <t>UIL-Power Plant Upgrade</t>
  </si>
  <si>
    <t>UIL-Customer Web Technology Enhancements</t>
  </si>
  <si>
    <t>D-Transformer Bushing Replacement</t>
  </si>
  <si>
    <t>D-Racebrook Rd Cir 1433 StepDownBank Conversion</t>
  </si>
  <si>
    <t>D-Network Service-323 Fairfield Ave, Bpt</t>
  </si>
  <si>
    <t>Security Initiatives-East Shore</t>
  </si>
  <si>
    <t>D-Fleet Vehicle Additions</t>
  </si>
  <si>
    <t>D-Sackett Substation - Load Relief 2012</t>
  </si>
  <si>
    <t>D- Replacement of Skiff St Bridge over Mill River</t>
  </si>
  <si>
    <t>D-Logistics Various Tools</t>
  </si>
  <si>
    <t>UIL-Voice Over IP</t>
  </si>
  <si>
    <t>T-Sackett OCB Replacement</t>
  </si>
  <si>
    <t>UIL- Data Center Improvements</t>
  </si>
  <si>
    <t>UIL-Additional DASD</t>
  </si>
  <si>
    <t>UIL-Upgrade Firewall</t>
  </si>
  <si>
    <t>T-Quinnipiac Avenue,New Haven Property Acquisition</t>
  </si>
  <si>
    <t>T-OES Primate Technology Video Wall &amp; ABB SCADA</t>
  </si>
  <si>
    <t>UIL - ID Management Project 2013</t>
  </si>
  <si>
    <t>Meter Engineering</t>
  </si>
  <si>
    <t>D-Capital Tree Trimming</t>
  </si>
  <si>
    <t>D-2014 Network Transformer and Protector Repl pgm</t>
  </si>
  <si>
    <t>Security Initiatives - Equipment</t>
  </si>
  <si>
    <t>UIL-Data Power</t>
  </si>
  <si>
    <t>UIL - UIL-ID Management/Role Based Access Ongoing</t>
  </si>
  <si>
    <t>UIL - New Scada - Include Gas</t>
  </si>
  <si>
    <t>3rd Floor Orange</t>
  </si>
  <si>
    <t>Systems Infrastructure</t>
  </si>
  <si>
    <t>T- Devon Tie Ground Grid Study</t>
  </si>
  <si>
    <t>UIL-Enterprise Wireless LAN</t>
  </si>
  <si>
    <t>State 15-363 Capital and Lindley</t>
  </si>
  <si>
    <t>Work Management System</t>
  </si>
  <si>
    <t>New Haven Crown Street Tunnel</t>
  </si>
  <si>
    <t>D- Undergrnd Networks CYME Model Creation</t>
  </si>
  <si>
    <t>1460 Line Relaying Upgrade</t>
  </si>
  <si>
    <t>Devon Tie Terminal Upgrades Study</t>
  </si>
  <si>
    <t>Gas SCADA Shared Software</t>
  </si>
  <si>
    <t>GRC Implementation</t>
  </si>
  <si>
    <t>Stratford Ave Rebuild Phase 1</t>
  </si>
  <si>
    <t>Bridgeport Vaults ABB Tropos</t>
  </si>
  <si>
    <t>SCADA Control LTC &amp; Cap Banks</t>
  </si>
  <si>
    <t>Circuit 2730 Reliability Improvement</t>
  </si>
  <si>
    <t>L1866 / L246 Network Vault Repl Phase 2</t>
  </si>
  <si>
    <t>Stuyvesant Ave NH SDB Conv</t>
  </si>
  <si>
    <t>Water St New Haven SDB Conv</t>
  </si>
  <si>
    <t xml:space="preserve">New Haven Fuel Cell Project </t>
  </si>
  <si>
    <t>39 Church St New Haven Network Vault</t>
  </si>
  <si>
    <t>DER Control – Ash Creek</t>
  </si>
  <si>
    <t>2015 Circuit Phase Balancing</t>
  </si>
  <si>
    <t>LED Streetlight Relamping - Stratford</t>
  </si>
  <si>
    <t>BIC Plant #5 Service Request</t>
  </si>
  <si>
    <t>DER Control – East Shore</t>
  </si>
  <si>
    <t>2016 Battery Bank Additions</t>
  </si>
  <si>
    <t>General IT Security</t>
  </si>
  <si>
    <t>Hawthorne TXMR Control Cable Replacement</t>
  </si>
  <si>
    <t>Barnum LTC Controller Replacement</t>
  </si>
  <si>
    <t>Bridgeport Street Light Replacements</t>
  </si>
  <si>
    <t>2017 Reliability Improvement Projects</t>
  </si>
  <si>
    <t>Corp Gas &amp; Elec Operation Enhancements</t>
  </si>
  <si>
    <t>Corporate Back Office Enhancements</t>
  </si>
  <si>
    <t>2018 Splice Chamber Remediation Pgm</t>
  </si>
  <si>
    <t>Service Suite Enhancements-ABB</t>
  </si>
  <si>
    <t>LED Relamping Woodmont MFD</t>
  </si>
  <si>
    <t>LED Relamping Shelton</t>
  </si>
  <si>
    <t>SAS Upgrade and Enhancement</t>
  </si>
  <si>
    <t>ServiceNow</t>
  </si>
  <si>
    <t>Bridgeport Sylvan Ave Pole Loading</t>
  </si>
  <si>
    <t>2T.00043</t>
  </si>
  <si>
    <t>1 TPS Air Exchanger</t>
  </si>
  <si>
    <t>2T.00025</t>
  </si>
  <si>
    <t>Milford LNG Emergency Generator &amp; Service Upgrade</t>
  </si>
  <si>
    <t>2T.00042</t>
  </si>
  <si>
    <t>2 Fire Detector Heads</t>
  </si>
  <si>
    <t>2T.00061</t>
  </si>
  <si>
    <t>4A.00378</t>
  </si>
  <si>
    <t>Replace UPS system and Generator</t>
  </si>
  <si>
    <t>4A.00429</t>
  </si>
  <si>
    <t>Parking Lot Resurfacing, Complete</t>
  </si>
  <si>
    <t>4A.00478</t>
  </si>
  <si>
    <t>2016 Dodge Ram 5500 Dump Body (460043)</t>
  </si>
  <si>
    <t>4A.00516</t>
  </si>
  <si>
    <t>4A.00533</t>
  </si>
  <si>
    <t>Avangrid SIP-Card readers - 115 Cheshire</t>
  </si>
  <si>
    <t>4A.00545</t>
  </si>
  <si>
    <t>Scada Wiring Project</t>
  </si>
  <si>
    <t>4A.00546</t>
  </si>
  <si>
    <t>PMO Mobilization proposal - 2016</t>
  </si>
  <si>
    <t>4A.00547</t>
  </si>
  <si>
    <t>Odorizer at Pittsfield Gate Station</t>
  </si>
  <si>
    <t>4A.00553</t>
  </si>
  <si>
    <t>(1) Flame Detector with mount</t>
  </si>
  <si>
    <t>4A.00577</t>
  </si>
  <si>
    <t>Vehicle Exhaust System</t>
  </si>
  <si>
    <t>4A.00589</t>
  </si>
  <si>
    <t>REC 12 S MAPLE ST - RMU2-S</t>
  </si>
  <si>
    <t>4A.00604</t>
  </si>
  <si>
    <t>Interaction Media Servers/Phone Recorder</t>
  </si>
  <si>
    <t>4A.00609</t>
  </si>
  <si>
    <t>Flame Ionization Detector - Greenfield</t>
  </si>
  <si>
    <t>4A.00613</t>
  </si>
  <si>
    <t>4A.00613 Scada Pressure Transmitters/Manifolds</t>
  </si>
  <si>
    <t>4A.00614</t>
  </si>
  <si>
    <t>4A.00614 Arrow 7'x14' Enclosed Trailer - Pitts</t>
  </si>
  <si>
    <t>4A.00615</t>
  </si>
  <si>
    <t>Radio/Antenna Dir of Operations Vehicle</t>
  </si>
  <si>
    <t>4A.00616</t>
  </si>
  <si>
    <t>4A.00616 Circular Chart Recorder - Adams</t>
  </si>
  <si>
    <t>4A.00617</t>
  </si>
  <si>
    <t>4A.00617 Circular Chart Recorder - Greenfield</t>
  </si>
  <si>
    <t>4A.00618</t>
  </si>
  <si>
    <t>Fencing, complete - 40 Mill Street</t>
  </si>
  <si>
    <t>4A.00620</t>
  </si>
  <si>
    <t>Pipe Threading-cutting tools Pittsfield</t>
  </si>
  <si>
    <t>4A.00621</t>
  </si>
  <si>
    <t>4A.00622</t>
  </si>
  <si>
    <t>4A.00622 Pipe Threading-cutting tools Greenfield</t>
  </si>
  <si>
    <t>4A.00624</t>
  </si>
  <si>
    <t>1 BGC T-229 Test Lamp</t>
  </si>
  <si>
    <t>4A.00625</t>
  </si>
  <si>
    <t>Upgrade to Pittsfield LP Plant</t>
  </si>
  <si>
    <t>4A.00628</t>
  </si>
  <si>
    <t>Chicago Pneumatic Rock Drill Model Adams</t>
  </si>
  <si>
    <t>4A.00629</t>
  </si>
  <si>
    <t>(2) Squeeze Tools Ground Level Adams</t>
  </si>
  <si>
    <t>4A.00630</t>
  </si>
  <si>
    <t>(1) Guillotine Cutter Adams</t>
  </si>
  <si>
    <t>4A.00631</t>
  </si>
  <si>
    <t>(1) Gas Calibration Kit (FI Unit)</t>
  </si>
  <si>
    <t>4A.00632</t>
  </si>
  <si>
    <t>(1) DP-4 Detecto Pak</t>
  </si>
  <si>
    <t>4A.00633</t>
  </si>
  <si>
    <t>3 BGC Wet Dry Vacs Pittsfield</t>
  </si>
  <si>
    <t>4A.00634</t>
  </si>
  <si>
    <t>1 BGC Wet Dry Vac Adams</t>
  </si>
  <si>
    <t>4A.00635</t>
  </si>
  <si>
    <t>1 BGC Cable Avoidance Tool Adams</t>
  </si>
  <si>
    <t>4A.00636</t>
  </si>
  <si>
    <t>1 BGC Cable Avoidance Tool Greenfield</t>
  </si>
  <si>
    <t>4A.00637</t>
  </si>
  <si>
    <t>2 BGC Cable Avoidance Tools Pittsfield</t>
  </si>
  <si>
    <t>4A.00638</t>
  </si>
  <si>
    <t>2 BGC AEDs Pittsfield</t>
  </si>
  <si>
    <t>4A.00639</t>
  </si>
  <si>
    <t>1 BGC AED Whately</t>
  </si>
  <si>
    <t>4A.00640</t>
  </si>
  <si>
    <t>1 BGC AED Adams</t>
  </si>
  <si>
    <t>4A.00641</t>
  </si>
  <si>
    <t>1 BGC AED Greenfield</t>
  </si>
  <si>
    <t>4A.00642</t>
  </si>
  <si>
    <t>1 T-3C Scaler Pittsfield</t>
  </si>
  <si>
    <t>4A.00643</t>
  </si>
  <si>
    <t>1 BGC Detecto Pak Pittsfield</t>
  </si>
  <si>
    <t>4A.00644</t>
  </si>
  <si>
    <t>1 BGC Detecto Pak Greenfield</t>
  </si>
  <si>
    <t>4A.00645</t>
  </si>
  <si>
    <t>1 BGC Reciprocating saw kit Pittsfield</t>
  </si>
  <si>
    <t>4A.00646</t>
  </si>
  <si>
    <t>1 BGC Hammerdrill kit Pittsfield</t>
  </si>
  <si>
    <t>4A.00647</t>
  </si>
  <si>
    <t>2 BGC NEC V463 Displays Milford</t>
  </si>
  <si>
    <t>4A.00648</t>
  </si>
  <si>
    <t>1 BGC Desktop Computer and Accessories</t>
  </si>
  <si>
    <t>4A.00651</t>
  </si>
  <si>
    <t>1 BGC GatorCam4 Plumber System</t>
  </si>
  <si>
    <t>4A.00652</t>
  </si>
  <si>
    <t>1 BGC Directional Entry Tool - 2" NPT w</t>
  </si>
  <si>
    <t>4A.00657</t>
  </si>
  <si>
    <t>1 BGC Air Hacksaw Pittsfield</t>
  </si>
  <si>
    <t>4A.00658</t>
  </si>
  <si>
    <t>1 BGC Air Hacksaw Greenfield</t>
  </si>
  <si>
    <t>4A.00659</t>
  </si>
  <si>
    <t>1 BGC Air Hacksaw Adams</t>
  </si>
  <si>
    <t>4A.00663</t>
  </si>
  <si>
    <t>1 BGC Scaler Pittsfield</t>
  </si>
  <si>
    <t>4A.RT001</t>
  </si>
  <si>
    <t>NOPR - Rental Conversion Burners</t>
  </si>
  <si>
    <t>4W.00031</t>
  </si>
  <si>
    <t>REGULATOR  STATIONS-DISTRIBUTION</t>
  </si>
  <si>
    <t>5A.01417</t>
  </si>
  <si>
    <t>Ground Water Treat. System Pine St</t>
  </si>
  <si>
    <t>5A.01461</t>
  </si>
  <si>
    <t xml:space="preserve"> 2016 Chevy 1-Ton Van</t>
  </si>
  <si>
    <t>5A.01462</t>
  </si>
  <si>
    <t>5A.01484</t>
  </si>
  <si>
    <t>New SCG Telemeter DR</t>
  </si>
  <si>
    <t>5A.01490</t>
  </si>
  <si>
    <t>SCG Pipe Flange Addition</t>
  </si>
  <si>
    <t>5A.01502</t>
  </si>
  <si>
    <t>53 Card Readers Orange</t>
  </si>
  <si>
    <t>5A.01533</t>
  </si>
  <si>
    <t>4 Scott Ska-Pak Air Respirator Kits</t>
  </si>
  <si>
    <t>5A.01557</t>
  </si>
  <si>
    <t>SCG Septic System replacement Mlfd</t>
  </si>
  <si>
    <t>5A.01561</t>
  </si>
  <si>
    <t>3 SCG Drilled Wells Pine Street</t>
  </si>
  <si>
    <t>5A.01571</t>
  </si>
  <si>
    <t>2 Reg Station Vault Doors New Haven</t>
  </si>
  <si>
    <t>5A.01576</t>
  </si>
  <si>
    <t>2 SCG DETEX Odorizer Testers</t>
  </si>
  <si>
    <t>5A.01581</t>
  </si>
  <si>
    <t>1 SCG Backup Generator Westport</t>
  </si>
  <si>
    <t>5A.01583</t>
  </si>
  <si>
    <t>5 SCG Gas Detectors Easton</t>
  </si>
  <si>
    <t>5A.01585</t>
  </si>
  <si>
    <t>4 SCG Gas Detectors Orange</t>
  </si>
  <si>
    <t>5A.01588</t>
  </si>
  <si>
    <t>1 SCG Enerpac W2000 Drive Unit</t>
  </si>
  <si>
    <t>5A.01589</t>
  </si>
  <si>
    <t>1 SCG Enerpac Cassette and Accessories</t>
  </si>
  <si>
    <t>5A.01590</t>
  </si>
  <si>
    <t>1 SCG Enerpac Square Drive Wrench</t>
  </si>
  <si>
    <t>5A.01591</t>
  </si>
  <si>
    <t>1 SCG Enerpac Spreader</t>
  </si>
  <si>
    <t>5A.01592</t>
  </si>
  <si>
    <t>1 SCG Enerpac Air Pump and Accessories</t>
  </si>
  <si>
    <t>5A.01597</t>
  </si>
  <si>
    <t>1 Emergency Generator Bridgeport</t>
  </si>
  <si>
    <t>5A.01601</t>
  </si>
  <si>
    <t>Replace Gate Station Door Trumbull</t>
  </si>
  <si>
    <t>5A.01602</t>
  </si>
  <si>
    <t>Replace Gate Station Door Bridgeport</t>
  </si>
  <si>
    <t>5A.01603</t>
  </si>
  <si>
    <t>2 Card Readers Orange</t>
  </si>
  <si>
    <t>5A.01612</t>
  </si>
  <si>
    <t>1 SCG Fleet Analyzer System</t>
  </si>
  <si>
    <t>5A.01617</t>
  </si>
  <si>
    <t>1 SCG Ridgid Pro Press Model 43358</t>
  </si>
  <si>
    <t>5A.01618</t>
  </si>
  <si>
    <t>2 SCG Crystal Pressure N2 Calibrator</t>
  </si>
  <si>
    <t>5A.01619</t>
  </si>
  <si>
    <t>4 Gas Detectors North Haven</t>
  </si>
  <si>
    <t>5A.01621</t>
  </si>
  <si>
    <t>SCG Fire Detection North Haven</t>
  </si>
  <si>
    <t>5A.01624</t>
  </si>
  <si>
    <t>6 Gas Detectors Milford Gate</t>
  </si>
  <si>
    <t>5A.01639</t>
  </si>
  <si>
    <t>SCG Electric Wiring for Video Conf Equp</t>
  </si>
  <si>
    <t>5A.GS069</t>
  </si>
  <si>
    <t>Gate Station  - Planning</t>
  </si>
  <si>
    <t>5W.SV000</t>
  </si>
  <si>
    <t>SCG SERVICES</t>
  </si>
  <si>
    <t>6A.G0113</t>
  </si>
  <si>
    <t>1 CNG Large Rammer Compactor Greenwich</t>
  </si>
  <si>
    <t>6A.G0114</t>
  </si>
  <si>
    <t>1 CNG Vibe Plate Compactor Greenwich</t>
  </si>
  <si>
    <t>6A.H0779</t>
  </si>
  <si>
    <t>2 - Replacement LNG Vaporizers RHI</t>
  </si>
  <si>
    <t>6A.H0938</t>
  </si>
  <si>
    <t>2015 Freightliner M2 EXT Cab Crew Truck</t>
  </si>
  <si>
    <t>6A.H0957</t>
  </si>
  <si>
    <t>2015 Chevy Express Cut Away Addition</t>
  </si>
  <si>
    <t>6A.H1040</t>
  </si>
  <si>
    <t xml:space="preserve"> 1 Z9000 Odorization System Hebron</t>
  </si>
  <si>
    <t>6A.H1083</t>
  </si>
  <si>
    <t>CNG Rky Hill Fence Replacement</t>
  </si>
  <si>
    <t>6A.H1116</t>
  </si>
  <si>
    <t>2 CNG Boilers N Bloomfield</t>
  </si>
  <si>
    <t>6A.H1123</t>
  </si>
  <si>
    <t>CNG Computer Hardware</t>
  </si>
  <si>
    <t>6A.H1133</t>
  </si>
  <si>
    <t>2 Gas Detectors Stores</t>
  </si>
  <si>
    <t>6A.H1137</t>
  </si>
  <si>
    <t>1 Odorizer Tank Glastonbury</t>
  </si>
  <si>
    <t>6A.H1139</t>
  </si>
  <si>
    <t>1 Charcoal Vacuum</t>
  </si>
  <si>
    <t>6A.H1156</t>
  </si>
  <si>
    <t>HMI Software New Rky Hill</t>
  </si>
  <si>
    <t>6A.H1159</t>
  </si>
  <si>
    <t>Gas_Chromatograph</t>
  </si>
  <si>
    <t>6A.H1170</t>
  </si>
  <si>
    <t>1 CNG VHF Repeater System</t>
  </si>
  <si>
    <t>6A.H1173</t>
  </si>
  <si>
    <t>1 CNG AED Kit</t>
  </si>
  <si>
    <t>6A.H1175</t>
  </si>
  <si>
    <t>2 CNG Gas Detectors New Britain</t>
  </si>
  <si>
    <t>6A.H1183</t>
  </si>
  <si>
    <t>7 CNG Supergun Injection Pumps</t>
  </si>
  <si>
    <t>6A.H1187</t>
  </si>
  <si>
    <t>6 CNG MSA340 Processors</t>
  </si>
  <si>
    <t>6A.H1189</t>
  </si>
  <si>
    <t>12 CNG Fusion Kits</t>
  </si>
  <si>
    <t>6A.H1190</t>
  </si>
  <si>
    <t>4 CNG Multi Cupling Clamp Kit</t>
  </si>
  <si>
    <t>6A.H1191</t>
  </si>
  <si>
    <t>4 CNG Mega Clamp Kit</t>
  </si>
  <si>
    <t>6A.H1215</t>
  </si>
  <si>
    <t>1 CNG Fleet Analyzer System</t>
  </si>
  <si>
    <t>6A.H1219</t>
  </si>
  <si>
    <t>2 CNG LNG Door Motor Hoists</t>
  </si>
  <si>
    <t>6A.H1220</t>
  </si>
  <si>
    <t>1 CNG Snow Plow</t>
  </si>
  <si>
    <t>6A.H1221</t>
  </si>
  <si>
    <t>1 CNG Sander</t>
  </si>
  <si>
    <t>6A.H1222</t>
  </si>
  <si>
    <t>CNG SNAP-ON Tool Box Set</t>
  </si>
  <si>
    <t>6A.H1239</t>
  </si>
  <si>
    <t>6A.H1242</t>
  </si>
  <si>
    <t>6A.H1243</t>
  </si>
  <si>
    <t>4 CNG CP-32A Sinker Drills</t>
  </si>
  <si>
    <t>6A.H1247</t>
  </si>
  <si>
    <t>3 CNG LNG Gas Detectors</t>
  </si>
  <si>
    <t>6A.H1255</t>
  </si>
  <si>
    <t>CNG Electric Wiring for Video Conf Equp</t>
  </si>
  <si>
    <t>6W.00031</t>
  </si>
  <si>
    <t>Regulator  Stations-Distribution</t>
  </si>
  <si>
    <t>2T.00060</t>
  </si>
  <si>
    <t>1 LNG Catalytic Gas Heater</t>
  </si>
  <si>
    <t>5A.01596</t>
  </si>
  <si>
    <t>33 SCG Bascom Turner Gas Dectectors</t>
  </si>
  <si>
    <t>6A.H1205</t>
  </si>
  <si>
    <t>1 CNG Odorizer Storage Tank Hebron</t>
  </si>
  <si>
    <t>6A.H1206</t>
  </si>
  <si>
    <t>1 CNG Odorizer Storage Tank Mansfield</t>
  </si>
  <si>
    <t>6A.H1244</t>
  </si>
  <si>
    <t>2 CNG Dry Field Metrology Wells</t>
  </si>
  <si>
    <t>6A.H1265</t>
  </si>
  <si>
    <t>3 CNG CAT4 Avoidance Tools</t>
  </si>
  <si>
    <t>4A.00653</t>
  </si>
  <si>
    <t>1 BGC 2 inch Fire Pump</t>
  </si>
  <si>
    <t>6A.H1200</t>
  </si>
  <si>
    <t>2 CNG 6 inch Flange Stoppers</t>
  </si>
  <si>
    <t>6A.H1201</t>
  </si>
  <si>
    <t>2 CNG 8 inch Flange Stoppers</t>
  </si>
  <si>
    <t>6A.H1266</t>
  </si>
  <si>
    <t>12 CNG CAT4 Avoidance Tools</t>
  </si>
  <si>
    <t>College Square</t>
  </si>
  <si>
    <t>4A.00660</t>
  </si>
  <si>
    <t>1 BGC 3D Test Gauge Kit</t>
  </si>
  <si>
    <t>4A.00669</t>
  </si>
  <si>
    <t>2 Hydraulic Grease Guns Adams</t>
  </si>
  <si>
    <t>5A.01579</t>
  </si>
  <si>
    <t>SCG stores racking</t>
  </si>
  <si>
    <t>5A.01642</t>
  </si>
  <si>
    <t>1 SCG Unit Heater and Cooler</t>
  </si>
  <si>
    <t>5A.01643</t>
  </si>
  <si>
    <t>Milford Contol Bldg Roof Replacement</t>
  </si>
  <si>
    <t>6A.H1186</t>
  </si>
  <si>
    <t>CNG Stores Racking</t>
  </si>
  <si>
    <t>6A.H1256</t>
  </si>
  <si>
    <t>CNG Electric Vehicle Charger</t>
  </si>
  <si>
    <t>6A.H1197</t>
  </si>
  <si>
    <t>2 CNG Mueller Insert Tools</t>
  </si>
  <si>
    <t>4A.00649</t>
  </si>
  <si>
    <t>BGC Evans Response Console Milford</t>
  </si>
  <si>
    <t>4A.00650</t>
  </si>
  <si>
    <t>BGC Iron Horse Chair Milford</t>
  </si>
  <si>
    <t>4A.00664</t>
  </si>
  <si>
    <t>2 LNG Hose Assembles</t>
  </si>
  <si>
    <t>4A.00670</t>
  </si>
  <si>
    <t>1 Rotary Pipe Scraper Pittsfield</t>
  </si>
  <si>
    <t>4A.00672</t>
  </si>
  <si>
    <t>1 Combo Chisel Drill Pittsfield</t>
  </si>
  <si>
    <t>4A.00676</t>
  </si>
  <si>
    <t>4 BGC Right Angle Drill Kits</t>
  </si>
  <si>
    <t>4A.00677</t>
  </si>
  <si>
    <t>1 BGC Hammerdrill kit Greenfield</t>
  </si>
  <si>
    <t>4A.00678</t>
  </si>
  <si>
    <t>1 BGC Threader Tool Adams</t>
  </si>
  <si>
    <t>4A.00679</t>
  </si>
  <si>
    <t>1 BGC Threader Tool Pittsfield</t>
  </si>
  <si>
    <t>4A.00681</t>
  </si>
  <si>
    <t>1 BGC Air Compressor Whatley</t>
  </si>
  <si>
    <t>4A.00683</t>
  </si>
  <si>
    <t>1 BGC Flame Ionization Unit Adams</t>
  </si>
  <si>
    <t>4A.00684</t>
  </si>
  <si>
    <t>1 BGC Flame Ionization Unit Greenfield</t>
  </si>
  <si>
    <t>5A.01641</t>
  </si>
  <si>
    <t>1 Bacharach Combustion Analyzer</t>
  </si>
  <si>
    <t>5A.01648</t>
  </si>
  <si>
    <t>1 SCG DETECTO PAK Gas Detector</t>
  </si>
  <si>
    <t>5A.01649</t>
  </si>
  <si>
    <t>7 SCG LED Traffic Signs</t>
  </si>
  <si>
    <t>6A.G0120</t>
  </si>
  <si>
    <t>1 DTEX Odorizer Tester</t>
  </si>
  <si>
    <t>6A.H1218</t>
  </si>
  <si>
    <t>2 CNG Accoustical Louvers Glastonbury</t>
  </si>
  <si>
    <t>6A.H1251</t>
  </si>
  <si>
    <t>CNG Meter Shop Upgrade</t>
  </si>
  <si>
    <t>6A.H1253</t>
  </si>
  <si>
    <t>1 CNG Sonic Nozzel Prover</t>
  </si>
  <si>
    <t>6A.H1257</t>
  </si>
  <si>
    <t>6A.H1261</t>
  </si>
  <si>
    <t>2 Pressure Transmitters Bloomfield</t>
  </si>
  <si>
    <t>6A.H1268</t>
  </si>
  <si>
    <t>1 CNG Vibration Sensor</t>
  </si>
  <si>
    <t>6A.H1271</t>
  </si>
  <si>
    <t>7 CNG LED Traffic Signs</t>
  </si>
  <si>
    <t>2T.00062</t>
  </si>
  <si>
    <t>1 TPS Crystal Pressure Calibrator</t>
  </si>
  <si>
    <t>4A.00665</t>
  </si>
  <si>
    <t>1 Fluke 754 Calibrator</t>
  </si>
  <si>
    <t>4A.00666</t>
  </si>
  <si>
    <t>1 Electric Vehicle Charger and Wiring</t>
  </si>
  <si>
    <t>4A.00675</t>
  </si>
  <si>
    <t>1 BGC Ridgid Tri-Stand Pittsfield</t>
  </si>
  <si>
    <t>4A.00680</t>
  </si>
  <si>
    <t>4 Ridgid Handheld Threaders Greenfield</t>
  </si>
  <si>
    <t>4A.00685</t>
  </si>
  <si>
    <t>1 Drill Driver and 1 Sawzall Pittsfield</t>
  </si>
  <si>
    <t>4A.00688</t>
  </si>
  <si>
    <t>1 Wacker Plate Compactor Greenfield</t>
  </si>
  <si>
    <t>4A.00689</t>
  </si>
  <si>
    <t>1 Metrotech Pipe &amp; Cable Locator Pittsfi</t>
  </si>
  <si>
    <t>4A.00690</t>
  </si>
  <si>
    <t>1 Metrotech Pipe &amp; Cable Locator Greenfi</t>
  </si>
  <si>
    <t>4A.00691</t>
  </si>
  <si>
    <t>1 Metrotech Pipe &amp; Cable Locator Adams</t>
  </si>
  <si>
    <t>4A.00693</t>
  </si>
  <si>
    <t>4 inch Steel Wedge Stopper Pittsfield</t>
  </si>
  <si>
    <t>5A.01650</t>
  </si>
  <si>
    <t>1 SCG Exterior Wiring</t>
  </si>
  <si>
    <t>5A.01652</t>
  </si>
  <si>
    <t>1 Fisher Regulator New Haven</t>
  </si>
  <si>
    <t>5A.01654</t>
  </si>
  <si>
    <t>1 Fisher Regulator Branford</t>
  </si>
  <si>
    <t>6A.G0121</t>
  </si>
  <si>
    <t>4 1.25 to 6 Inch Rotary Peeler Kits</t>
  </si>
  <si>
    <t>6A.G0122</t>
  </si>
  <si>
    <t>4 8 Inch Fusion Kits</t>
  </si>
  <si>
    <t>6A.H1179</t>
  </si>
  <si>
    <t>6A.H1245</t>
  </si>
  <si>
    <t>Mix Ave. Security Upgrades</t>
  </si>
  <si>
    <t>2016 Circuit Phase Balancing</t>
  </si>
  <si>
    <t>Pole Loading Program Grasmere Avenue</t>
  </si>
  <si>
    <t>1147 Network 810 Txf Replacement</t>
  </si>
  <si>
    <t>Town Walk II G&amp;W Switch Replacement</t>
  </si>
  <si>
    <t>4A.00671</t>
  </si>
  <si>
    <t>1 Electric Vehicle Charger &amp; Wiring Pitt</t>
  </si>
  <si>
    <t>4A.00674</t>
  </si>
  <si>
    <t>1 Server and 7 Workstations</t>
  </si>
  <si>
    <t>4A.00695</t>
  </si>
  <si>
    <t>1 Plastic Pipe Cutter Greenfield</t>
  </si>
  <si>
    <t>4A.00696</t>
  </si>
  <si>
    <t>2 Hydraulic Squeeze off tools Pittsfield</t>
  </si>
  <si>
    <t>4A.00697</t>
  </si>
  <si>
    <t>1 BGC Tapping Assembly Adams</t>
  </si>
  <si>
    <t>5A.01656</t>
  </si>
  <si>
    <t>SCG Walkway replacement complete</t>
  </si>
  <si>
    <t>6A.H1252</t>
  </si>
  <si>
    <t>1 CNG Model 5 Dresser Prover</t>
  </si>
  <si>
    <t>6A.H1262</t>
  </si>
  <si>
    <t>2 Pressure Transmitters Farmington</t>
  </si>
  <si>
    <t>6A.H1275</t>
  </si>
  <si>
    <t>4 Scott Ska Pak Respirators</t>
  </si>
  <si>
    <t>6A.H1276</t>
  </si>
  <si>
    <t>Office Furniture Build-out Complete</t>
  </si>
  <si>
    <t>6A.H1279</t>
  </si>
  <si>
    <t>1 CNG Collapse-a-tainer Berm</t>
  </si>
  <si>
    <t>4A.00701</t>
  </si>
  <si>
    <t>10 Generators and Accessories Pittsfield</t>
  </si>
  <si>
    <t>4A.00702</t>
  </si>
  <si>
    <t>1 Combo 2 Tool Kit Pittsfield</t>
  </si>
  <si>
    <t>4A.00703</t>
  </si>
  <si>
    <t>4A.00704</t>
  </si>
  <si>
    <t>1 Grinder Kit Pittsfield</t>
  </si>
  <si>
    <t>4A.00705</t>
  </si>
  <si>
    <t>1 Job Light Kit</t>
  </si>
  <si>
    <t>4A.00712</t>
  </si>
  <si>
    <t>Replace Fencing Village Park Rd Amherst</t>
  </si>
  <si>
    <t>4A.00716</t>
  </si>
  <si>
    <t>3 Magnetic Locators Pittsfield</t>
  </si>
  <si>
    <t>6A.H1285</t>
  </si>
  <si>
    <t>42 Card Readers East Hartford</t>
  </si>
  <si>
    <t>4A.00715</t>
  </si>
  <si>
    <t>1 Air Reciprocating Saw Pittsfield</t>
  </si>
  <si>
    <t>4A.00718</t>
  </si>
  <si>
    <t>2 Mitsubishi Condensor Units Pittsfield</t>
  </si>
  <si>
    <t>4A.00722</t>
  </si>
  <si>
    <t>Replace 2 Main Scrapers Adams</t>
  </si>
  <si>
    <t>4A.00723</t>
  </si>
  <si>
    <t>Replace 4 Squeeze Off Tools Adams</t>
  </si>
  <si>
    <t>4A.00724</t>
  </si>
  <si>
    <t>1 Combo Chisel Drill Adams</t>
  </si>
  <si>
    <t>5A.01604</t>
  </si>
  <si>
    <t>2 SCG Fisher EZH Regulators Westport</t>
  </si>
  <si>
    <t>5A.01606</t>
  </si>
  <si>
    <t>2 SCG Fisher EZH Regulators Trumbull</t>
  </si>
  <si>
    <t>5A.01672</t>
  </si>
  <si>
    <t>SCG Locker Rm Hallway Flooring Complete</t>
  </si>
  <si>
    <t>5A.01681</t>
  </si>
  <si>
    <t>1 SMART SMOKE EVAP ELITE Orange</t>
  </si>
  <si>
    <t>6A.G0123</t>
  </si>
  <si>
    <t>1 WilDeck Mezzanine Safety Structure</t>
  </si>
  <si>
    <t>6A.G0125</t>
  </si>
  <si>
    <t>1 MightyLite Shoring System Greenwich</t>
  </si>
  <si>
    <t>6A.G0128</t>
  </si>
  <si>
    <t>2 CNG GE Grove Regulators Greenwich</t>
  </si>
  <si>
    <t>6A.H1204</t>
  </si>
  <si>
    <t>2 CNG 12 inch Steel Wedge Stoppers</t>
  </si>
  <si>
    <t>6A.H1305</t>
  </si>
  <si>
    <t>Replace CNG Regulators Bloomfield</t>
  </si>
  <si>
    <t>6A.H1287</t>
  </si>
  <si>
    <t>1 Card Reader Manchester</t>
  </si>
  <si>
    <t>6A.H1246</t>
  </si>
  <si>
    <t>1 4 inch Shur Stop Kit</t>
  </si>
  <si>
    <t>4A.00694</t>
  </si>
  <si>
    <t>2 Adjustable Desks Pittsfield</t>
  </si>
  <si>
    <t>4A.00698</t>
  </si>
  <si>
    <t>1 Hammer Impact &amp; 1 Sawzall  Pittsfield</t>
  </si>
  <si>
    <t>4A.00700</t>
  </si>
  <si>
    <t>2 Hydr Squeeze tools w Pump Pittsfield</t>
  </si>
  <si>
    <t>4A.00711</t>
  </si>
  <si>
    <t>1 Electrofusion Processor Adams</t>
  </si>
  <si>
    <t>5A.01645</t>
  </si>
  <si>
    <t>12 SCG CAT4 Avoidance Tools</t>
  </si>
  <si>
    <t>5A.01655</t>
  </si>
  <si>
    <t>1 SCG DETEX Odorizer Tester</t>
  </si>
  <si>
    <t>5A.01661</t>
  </si>
  <si>
    <t>1 SCG Gas Fired Chiller</t>
  </si>
  <si>
    <t>6A.H1154</t>
  </si>
  <si>
    <t>3 Workstations Rky Hill</t>
  </si>
  <si>
    <t>cng</t>
  </si>
  <si>
    <t>6A.H1155</t>
  </si>
  <si>
    <t>2 Servers Rky Hill</t>
  </si>
  <si>
    <t>4A.00714</t>
  </si>
  <si>
    <t>1 Drillmate Adams</t>
  </si>
  <si>
    <t>4A.00719</t>
  </si>
  <si>
    <t>3 Gas Explorer Detectors Greenfield</t>
  </si>
  <si>
    <t>4A.00720</t>
  </si>
  <si>
    <t>4 Gas Explorer Detectors Pittsfield</t>
  </si>
  <si>
    <t>4A.00721</t>
  </si>
  <si>
    <t>3 Gas Explorer Detectors Adams</t>
  </si>
  <si>
    <t>5A.01608</t>
  </si>
  <si>
    <t>2 SCG Fisher EZH Regulators Bpt</t>
  </si>
  <si>
    <t>5A.01665</t>
  </si>
  <si>
    <t>5 SCG Controllers Orange</t>
  </si>
  <si>
    <t>UH-C0000009-CMP-ED</t>
  </si>
  <si>
    <t>UH-C0000009</t>
  </si>
  <si>
    <t>So China S/S</t>
  </si>
  <si>
    <t>UH-C0000013-CMP-ET</t>
  </si>
  <si>
    <t>UH-C0000013</t>
  </si>
  <si>
    <t>So Sanford - Add Power Tranformer</t>
  </si>
  <si>
    <t>UH-C0000013-CMP-ED</t>
  </si>
  <si>
    <t>UH-C0000029-CMP-ED</t>
  </si>
  <si>
    <t>UH-C0000029</t>
  </si>
  <si>
    <t>Purchase Mobile UHits</t>
  </si>
  <si>
    <t>UH-C0000557-CMP-ED</t>
  </si>
  <si>
    <t>UH-C0000557</t>
  </si>
  <si>
    <t>Berwick S/S Getaway, complete URD</t>
  </si>
  <si>
    <t>UH-C0000721-CMP-ED</t>
  </si>
  <si>
    <t>UH-C0000721</t>
  </si>
  <si>
    <t>Close Gap Wilton and East Wilton S/S</t>
  </si>
  <si>
    <t>UH-C0000738-CMP-ED</t>
  </si>
  <si>
    <t>UH-C0000738</t>
  </si>
  <si>
    <t>MDOT Rt 4 Strong/Avon</t>
  </si>
  <si>
    <t>UH-C0000740-CMP-ED</t>
  </si>
  <si>
    <t>UH-C0000740</t>
  </si>
  <si>
    <t>Make Ready for Town of Isleboro</t>
  </si>
  <si>
    <t>UH-C0000742-CMP-ET</t>
  </si>
  <si>
    <t>UH-C0000742</t>
  </si>
  <si>
    <t>Canton Wind/Patriot Renewables</t>
  </si>
  <si>
    <t>UH-C0000757-CMP-ET</t>
  </si>
  <si>
    <t>UH-C0000757</t>
  </si>
  <si>
    <t>CMP BES Program - FERC Compliance</t>
  </si>
  <si>
    <t>UH-C0000853-CMP-ED</t>
  </si>
  <si>
    <t>UH-C0000853</t>
  </si>
  <si>
    <t>Georges River Gen Interconnect</t>
  </si>
  <si>
    <t>UH-C0000862-CMP-ED</t>
  </si>
  <si>
    <t>UH-C0000862</t>
  </si>
  <si>
    <t>CMP - Recon Riley Rd, Jay 449D2</t>
  </si>
  <si>
    <t>UH-C0000910-CMP-ED</t>
  </si>
  <si>
    <t>UH-C0000910</t>
  </si>
  <si>
    <t>CMP - Recon Two Ph Noble Corner Rd 435D4</t>
  </si>
  <si>
    <t>UH-C0000920-CMP-ED</t>
  </si>
  <si>
    <t>UH-C0000920</t>
  </si>
  <si>
    <t>Pittsfield Solar Interconnect</t>
  </si>
  <si>
    <t>UH-C0000974-CMP-ED</t>
  </si>
  <si>
    <t>UH-C0000974</t>
  </si>
  <si>
    <t>MDOT Rte 7 Dexter 813D1</t>
  </si>
  <si>
    <t>UH-C0001015-CMP-ET</t>
  </si>
  <si>
    <t>UH-C0001015</t>
  </si>
  <si>
    <t>Dogtown Road Property Acquisition</t>
  </si>
  <si>
    <t>UH-N0000033-NYSEG-ET</t>
  </si>
  <si>
    <t>UH-N0000033</t>
  </si>
  <si>
    <t>Willet New 2nd 115/34.5kV Transformer</t>
  </si>
  <si>
    <t>UH-N0000048-NYSEG-ET</t>
  </si>
  <si>
    <t>UH-N0000048</t>
  </si>
  <si>
    <t>Line 601 Raylinski Tap-Coon Xing Rbld</t>
  </si>
  <si>
    <t>UH-N0000053-NYSEG-ET</t>
  </si>
  <si>
    <t>UH-N0000065-NYSEG-ED</t>
  </si>
  <si>
    <t>UH-N0000065</t>
  </si>
  <si>
    <t>UH-N0000065 - Glenwood Ave - Replace Transformers</t>
  </si>
  <si>
    <t>UH-N0000077-NYSEG-ED</t>
  </si>
  <si>
    <t>UH-N0000077</t>
  </si>
  <si>
    <t>Mechanicville Reinforcement Project</t>
  </si>
  <si>
    <t>UH-N0000090-NYSEG-ED</t>
  </si>
  <si>
    <t>UH-N0000090</t>
  </si>
  <si>
    <t>Elmira - Cemecon New Building Service</t>
  </si>
  <si>
    <t>UH-N0000115-NYSEG-EG</t>
  </si>
  <si>
    <t>UH-N0000198-NYSEG-ED</t>
  </si>
  <si>
    <t>UH-N0000198</t>
  </si>
  <si>
    <t>Geneva - Lago Casino Proj</t>
  </si>
  <si>
    <t>UH-N0000206-NYSEG-ET</t>
  </si>
  <si>
    <t>UH-N0000206</t>
  </si>
  <si>
    <t>Circuit 512 (Vestal-Goudey)-Upgrade</t>
  </si>
  <si>
    <t>UH-N0000216-NYSEG-ED</t>
  </si>
  <si>
    <t>UH-N0000216</t>
  </si>
  <si>
    <t>Letchworth Central School Dist PV System</t>
  </si>
  <si>
    <t>UH-N0000530-NYSEG-GS</t>
  </si>
  <si>
    <t>UH-N0000530</t>
  </si>
  <si>
    <t>Bradley Farms-Rebld Gas Gate Statn</t>
  </si>
  <si>
    <t>UH-N0000535-NYSEG-ED</t>
  </si>
  <si>
    <t>UH-N0000535</t>
  </si>
  <si>
    <t>Five Mile-Stolle Rd Substation Project</t>
  </si>
  <si>
    <t>UH-N0000614-NYSEG-GS</t>
  </si>
  <si>
    <t>UH-N0000614</t>
  </si>
  <si>
    <t>ESC Gas AMI</t>
  </si>
  <si>
    <t>UH-N0000678-NYSEG-GS</t>
  </si>
  <si>
    <t>UH-N0000678</t>
  </si>
  <si>
    <t>Middleport to Medina Phase 2</t>
  </si>
  <si>
    <t>UH-N0005031-NYSEG-GS</t>
  </si>
  <si>
    <t>UH-N0005031</t>
  </si>
  <si>
    <t>Plattsburg Franchise Expansion</t>
  </si>
  <si>
    <t>UH-N0005061-NYSEG-GS</t>
  </si>
  <si>
    <t>UH-N0005061</t>
  </si>
  <si>
    <t>Hanson Aggregate</t>
  </si>
  <si>
    <t>UH-N0005075-NYSEG-ET</t>
  </si>
  <si>
    <t>UH-N0005075</t>
  </si>
  <si>
    <t>Greenidge S/S - Separation from AES Plnt</t>
  </si>
  <si>
    <t>UH-N0005144-NYSEG-ED</t>
  </si>
  <si>
    <t>UH-N0005144</t>
  </si>
  <si>
    <t>Bing - Broome County Landfill Sewer</t>
  </si>
  <si>
    <t>UH-R0000575-RGE-GS</t>
  </si>
  <si>
    <t>UH-R0000575</t>
  </si>
  <si>
    <t>MF13 Geneseo Improvement, Install Gas Ma</t>
  </si>
  <si>
    <t>UH-R0000581-RGE-GS</t>
  </si>
  <si>
    <t>UH-R0000581</t>
  </si>
  <si>
    <t>MF14 Greece: Ling Rd, Install Gas Mains,</t>
  </si>
  <si>
    <t>UH-R0000583-RGE-GS</t>
  </si>
  <si>
    <t>UH-R0000583</t>
  </si>
  <si>
    <t>MF14 Greece: English Rd, Install Gas Mai</t>
  </si>
  <si>
    <t>UH-R0000671-RGE-GS</t>
  </si>
  <si>
    <t>UH-R0000671</t>
  </si>
  <si>
    <t>NYSDOT 390/490 (Lyell@Lee)</t>
  </si>
  <si>
    <t>UH-R0005024-RGE-GS</t>
  </si>
  <si>
    <t>UH-R0005024</t>
  </si>
  <si>
    <t>Northeast 60, Phase 1, Roch</t>
  </si>
  <si>
    <t>UH-R0005113-RGE-ED</t>
  </si>
  <si>
    <t>UH-R0005113</t>
  </si>
  <si>
    <t>Inner Loop Transformation - City of Roch</t>
  </si>
  <si>
    <t>UH-R0005235-RGE-ED</t>
  </si>
  <si>
    <t>UH-R0005235</t>
  </si>
  <si>
    <t>Lake Ave RELOC(Merrill)</t>
  </si>
  <si>
    <t>UI-50004-CMP-ED</t>
  </si>
  <si>
    <t>UI-C5036</t>
  </si>
  <si>
    <t>PRJ-000045</t>
  </si>
  <si>
    <t>UI-I3068-NYSEG-CM</t>
  </si>
  <si>
    <t>UI-I3068</t>
  </si>
  <si>
    <t>Lockheed Martin</t>
  </si>
  <si>
    <t>UI-M0002-MNG-GS</t>
  </si>
  <si>
    <t>UI-M0002</t>
  </si>
  <si>
    <t>MNG Main Extensions</t>
  </si>
  <si>
    <t>UI-N0152-NYSEG-CM</t>
  </si>
  <si>
    <t>UI-N0152</t>
  </si>
  <si>
    <t>NYSEG-General Equipment</t>
  </si>
  <si>
    <t>UI-R0050-NYSEG-ED</t>
  </si>
  <si>
    <t>UI-R0062-RGE-ED</t>
  </si>
  <si>
    <t>UI-R0062</t>
  </si>
  <si>
    <t>Recloser Automation RGE</t>
  </si>
  <si>
    <t>UJ-N2000-NYSEG-EG</t>
  </si>
  <si>
    <t>UJ-N2000</t>
  </si>
  <si>
    <t>Kent Falls Hydro Racks &amp; Rackraker</t>
  </si>
  <si>
    <t>9326-2883-1480</t>
  </si>
  <si>
    <t>UW-CS001</t>
  </si>
  <si>
    <t>PHYSICAL &amp; CYBER SECURITY (not needed)</t>
  </si>
  <si>
    <t>UW-GS366-NYSEG-CM</t>
  </si>
  <si>
    <t>UW-GS366</t>
  </si>
  <si>
    <t>BUILDING PLANNING &amp; SPACE MANAGMENT</t>
  </si>
  <si>
    <t>UW-GS368-NYSEG-CM</t>
  </si>
  <si>
    <t>UW-GS368</t>
  </si>
  <si>
    <t>UW-GS354-RGE-CM</t>
  </si>
  <si>
    <t>UW-GS354</t>
  </si>
  <si>
    <t>UW-GS427-CMP-CM</t>
  </si>
  <si>
    <t>UW-GS427</t>
  </si>
  <si>
    <t>CMP Fairfield ECC Back Up - Facilities</t>
  </si>
  <si>
    <t>UW-GS436-NYSEG-CM</t>
  </si>
  <si>
    <t>UW-GS436</t>
  </si>
  <si>
    <t>NYSEG BPSM FLEISCHMANNS HEATING FUEL CON</t>
  </si>
  <si>
    <t>UW-GS446-NYSEG-CM</t>
  </si>
  <si>
    <t>UW-GS446</t>
  </si>
  <si>
    <t>Plattsburgh - Septic System Replacement</t>
  </si>
  <si>
    <t>UW-GS520-CMP-CM</t>
  </si>
  <si>
    <t>UW-GS520</t>
  </si>
  <si>
    <t>CMP Hazardous Waste Containment System</t>
  </si>
  <si>
    <t>UW-GS521-CMP-CM</t>
  </si>
  <si>
    <t>UW-GS521</t>
  </si>
  <si>
    <t>CMP NASC Driveway Connector</t>
  </si>
  <si>
    <t>UW-GS523-CMP-CM</t>
  </si>
  <si>
    <t>UW-GS523</t>
  </si>
  <si>
    <t>CMP Fairfield Roof Replacement</t>
  </si>
  <si>
    <t>UW-IT190-CMP-CM</t>
  </si>
  <si>
    <t>UW-IT215-CMP-CM</t>
  </si>
  <si>
    <t>UW-IT215</t>
  </si>
  <si>
    <t>AGR-2018-NET-CRM PHASE 2 CMP</t>
  </si>
  <si>
    <t>UW-IT270-ASC-CM</t>
  </si>
  <si>
    <t>UW-IT270</t>
  </si>
  <si>
    <t>IT PROJECTS - OTHER</t>
  </si>
  <si>
    <t>UW-IT270-RGE-CM</t>
  </si>
  <si>
    <t>UW-IT27D-NYSEG-CM</t>
  </si>
  <si>
    <t>UW-IT27D</t>
  </si>
  <si>
    <t xml:space="preserve">SIEM Evolution NETWORKS                 </t>
  </si>
  <si>
    <t>UW-IT27D-RGE-CM</t>
  </si>
  <si>
    <t>UW-IT27D-CMP-CM</t>
  </si>
  <si>
    <t>SIEM Evolution NETWORKS</t>
  </si>
  <si>
    <t>PRJ-001805</t>
  </si>
  <si>
    <t>UW-IT401-CMP-CM</t>
  </si>
  <si>
    <t>UW-IT401</t>
  </si>
  <si>
    <t>MAINE CLICK SOFTWARE SOLUTION</t>
  </si>
  <si>
    <t>1630 Line Relaying Upgrades</t>
  </si>
  <si>
    <t>6A.G0127</t>
  </si>
  <si>
    <t>HVAC Controll System Greenwich</t>
  </si>
  <si>
    <t>6A.G0131</t>
  </si>
  <si>
    <t>1 McElroy 14 Fusion Machine</t>
  </si>
  <si>
    <t>6A.G0133</t>
  </si>
  <si>
    <t>1 EI-5 Ethane Identifier</t>
  </si>
  <si>
    <t>6A.G0134</t>
  </si>
  <si>
    <t>1 Plate Compactor</t>
  </si>
  <si>
    <t>6A.G0135</t>
  </si>
  <si>
    <t>1 MTX-60 Large Rammer</t>
  </si>
  <si>
    <t>6A.H1315</t>
  </si>
  <si>
    <t>1 Mueller sweeper viewer</t>
  </si>
  <si>
    <t>5A.01364</t>
  </si>
  <si>
    <t>AMR - Old Saybrook CCUs</t>
  </si>
  <si>
    <t>2T.00064</t>
  </si>
  <si>
    <t>6A.H1260</t>
  </si>
  <si>
    <t>1 TPS Motorola radio station.</t>
  </si>
  <si>
    <t>6A.H1286</t>
  </si>
  <si>
    <t>6A.H1288</t>
  </si>
  <si>
    <t>13 Card Readers Rocky Hill</t>
  </si>
  <si>
    <t>6A.H1309</t>
  </si>
  <si>
    <t>6A.H1334</t>
  </si>
  <si>
    <t>Net Metering Reform</t>
  </si>
  <si>
    <t>2T.00065</t>
  </si>
  <si>
    <t>1 TPS Fire Safety Cabinet</t>
  </si>
  <si>
    <t>4A.00717</t>
  </si>
  <si>
    <t>1 Rigid Tri-Stand Pittsfield</t>
  </si>
  <si>
    <t>4A.00725</t>
  </si>
  <si>
    <t>1 Impact Hammer and 1 Sawzall Pittsfield</t>
  </si>
  <si>
    <t>5A.01659</t>
  </si>
  <si>
    <t>1 SCG Enerpac Cassette</t>
  </si>
  <si>
    <t>UH-N0000535-NYSEG-ET</t>
  </si>
  <si>
    <t>UH-R0000132-RGE-ET</t>
  </si>
  <si>
    <t>Mobile Switchgear Unit 34.5kv</t>
  </si>
  <si>
    <t>UH-R0000138-RGE-ET</t>
  </si>
  <si>
    <t>UH-R0000131-RGE-ET</t>
  </si>
  <si>
    <t>UI-RS000-RGE-ET</t>
  </si>
  <si>
    <t>RGE STORM  ELECTRIC</t>
  </si>
  <si>
    <t>UH-R0005191-RGE-ET</t>
  </si>
  <si>
    <t>Digital Platform (IEC 61850 and DNP3 ove</t>
  </si>
  <si>
    <t>UH-R0005222-RGE-ET</t>
  </si>
  <si>
    <t>UH-R0005222</t>
  </si>
  <si>
    <t>Station 80 CapBank Relays</t>
  </si>
  <si>
    <t>UJ-N5027-NYSEG-EG</t>
  </si>
  <si>
    <t>UJ-N5027</t>
  </si>
  <si>
    <t>NYSEG HF Road to Power House</t>
  </si>
  <si>
    <t>UJ-N5029-NYSEG-EG</t>
  </si>
  <si>
    <t>UJ-N5029</t>
  </si>
  <si>
    <t>NYSEG KF Anchor Infill</t>
  </si>
  <si>
    <t>UI-R0062-RGE-ET</t>
  </si>
  <si>
    <t>UI-N5160-NYSEG-ED</t>
  </si>
  <si>
    <t>UI-N5160</t>
  </si>
  <si>
    <t>Spectrum Network Migration</t>
  </si>
  <si>
    <t>UH-N0000115-NYSEG-ED</t>
  </si>
  <si>
    <t>UH-N0000196-NYSEG-ED</t>
  </si>
  <si>
    <t>UH-N0000196</t>
  </si>
  <si>
    <t>Mainesburg Substation</t>
  </si>
  <si>
    <t>UH-R0000618-RGE-GS</t>
  </si>
  <si>
    <t>UH-R0000618</t>
  </si>
  <si>
    <t>NYS Route 531 , Relocate Gas Mains</t>
  </si>
  <si>
    <t>UH-R0000673-RGE-GS</t>
  </si>
  <si>
    <t>UH-R0000673</t>
  </si>
  <si>
    <t>Ridge Road at Five Mile Line Road Replace Gas Main</t>
  </si>
  <si>
    <t>UH-R0000689-RGE-GS</t>
  </si>
  <si>
    <t>UH-R0000689</t>
  </si>
  <si>
    <t>Whittier Road Improvement, Phase 4</t>
  </si>
  <si>
    <t>UH-R0005029-RGE-GS</t>
  </si>
  <si>
    <t>UH-R0005029</t>
  </si>
  <si>
    <t>Rebuild regulator stations 247 and 319 (at Salt Road &amp; State Road)</t>
  </si>
  <si>
    <t>UH-R0005034-RGE-GS</t>
  </si>
  <si>
    <t>UH-R0005034</t>
  </si>
  <si>
    <t>Henrietta 42 - Phase 4 (East Henrietta Rd), Install Gas Mains, Rochester</t>
  </si>
  <si>
    <t>UH-N0000106-NYSEG-ET</t>
  </si>
  <si>
    <t>UW-IT270-NYSEG-CM</t>
  </si>
  <si>
    <t>IT Life Cycle Projects</t>
  </si>
  <si>
    <t>UW-CS005-NYSEG-CM</t>
  </si>
  <si>
    <t>UW-CS005</t>
  </si>
  <si>
    <t>Cyber Security Operations Center</t>
  </si>
  <si>
    <t>UW-CS005-RGE-CM</t>
  </si>
  <si>
    <t>UW-IT270-CMP-CM</t>
  </si>
  <si>
    <t>PRJ-000051</t>
  </si>
  <si>
    <t>UJ-R0040-RGE-EG</t>
  </si>
  <si>
    <t>UJ-R0040</t>
  </si>
  <si>
    <t>RG&amp;E HYDRO - Fire &amp; Life Safety</t>
  </si>
  <si>
    <t>UH-N0000620-NYSEG-ED</t>
  </si>
  <si>
    <t>UH-N0000620</t>
  </si>
  <si>
    <t>Mech Charter Cable Make Ready Canaan</t>
  </si>
  <si>
    <t>UH-N0000622-NYSEG-ED</t>
  </si>
  <si>
    <t>UH-N0000622</t>
  </si>
  <si>
    <t>Mech Charter Cable Make Ready Hillsdale</t>
  </si>
  <si>
    <t>UH-N0000660-NYSEG-ED</t>
  </si>
  <si>
    <t>UH-N0000660</t>
  </si>
  <si>
    <t>Auburn Elbridge DOT highw relocation</t>
  </si>
  <si>
    <t>UH-N0000662-NYSEG-ED</t>
  </si>
  <si>
    <t>UH-N0000662</t>
  </si>
  <si>
    <t>Ithaca Maplewood URD</t>
  </si>
  <si>
    <t>UJ-N4001-NYSEG-EG</t>
  </si>
  <si>
    <t>UJ-N4001</t>
  </si>
  <si>
    <t>Mechanicville Hydro Back Up Gen-Install</t>
  </si>
  <si>
    <t>UJ-N0065-NYSEG-EG</t>
  </si>
  <si>
    <t>UJ-N0065</t>
  </si>
  <si>
    <t>NYSEG Fossil Hydro Operatns - CAPEX</t>
  </si>
  <si>
    <t>UW-GS311-CMP-CM</t>
  </si>
  <si>
    <t>UW-GS311</t>
  </si>
  <si>
    <t>BP&amp;SM - Augusta General Office - Windows</t>
  </si>
  <si>
    <t>UW-IT34B-CMP-ED</t>
  </si>
  <si>
    <t>UW-IT34B</t>
  </si>
  <si>
    <t>AMI-HES server lifecycle upgrade</t>
  </si>
  <si>
    <t>UW-IT400-CMP-CM</t>
  </si>
  <si>
    <t>UW-IT400</t>
  </si>
  <si>
    <t>MAINE CLICK SOFTWARE SOLUTION - CAPEX</t>
  </si>
  <si>
    <t>6A.G0124</t>
  </si>
  <si>
    <t>5 CAT4 Avoidance Tools Greenwich</t>
  </si>
  <si>
    <t>gas</t>
  </si>
  <si>
    <t>UH-R0000643-RGE-ED</t>
  </si>
  <si>
    <t>UH-R0000643</t>
  </si>
  <si>
    <t>NYS Route 531 Interchange @ Rt 31 and Rt 36. Relocate Electric Facilities</t>
  </si>
  <si>
    <t>UH-R0000191-RGE-ED</t>
  </si>
  <si>
    <t>UH-R0000191</t>
  </si>
  <si>
    <t>Monrow County Array D &amp; Array E PV - CAP</t>
  </si>
  <si>
    <t>UH-R0000193-RGE-ED</t>
  </si>
  <si>
    <t>UH-R0000193</t>
  </si>
  <si>
    <t>Monroe County Array A &amp; Array B PV - CAP</t>
  </si>
  <si>
    <t>UW-IT27G-RGE-CM</t>
  </si>
  <si>
    <t>UW-IT27G</t>
  </si>
  <si>
    <t>Cinetellate Mobile Devices</t>
  </si>
  <si>
    <t>SAP Improvements -2015</t>
  </si>
  <si>
    <t>UH-N0000272-NYSEG-ED</t>
  </si>
  <si>
    <t>UH-N0005160-NYSEG-ED</t>
  </si>
  <si>
    <t>UH-N0005160</t>
  </si>
  <si>
    <t>Harlem Road NYSDOT Highway Relocation</t>
  </si>
  <si>
    <t>UH-N0005127-NYSEG-GS</t>
  </si>
  <si>
    <t>UH-N0005127</t>
  </si>
  <si>
    <t>Chemung County Gas Service Replacements</t>
  </si>
  <si>
    <t>UI-I3054-CMP-ED</t>
  </si>
  <si>
    <t>UH-C0000561-CMP-ED</t>
  </si>
  <si>
    <t>UH-C0000561</t>
  </si>
  <si>
    <t>So Sanford S/S Distribution Getaway 667D2</t>
  </si>
  <si>
    <t>UH-C0000567-CMP-ED</t>
  </si>
  <si>
    <t>UH-C0000567</t>
  </si>
  <si>
    <t>Flamouth Reloc OH to UG</t>
  </si>
  <si>
    <t>UH-C0000036-CMP-ED</t>
  </si>
  <si>
    <t>Asset Management SS Breaker Replacement</t>
  </si>
  <si>
    <t>UH-C0001017-CMP-ED</t>
  </si>
  <si>
    <t>UH-C0001017</t>
  </si>
  <si>
    <t>CMP - Recon Polnd Rd, Mechnic Falls 431D</t>
  </si>
  <si>
    <t>UH-N0000332-NYSEG-ED</t>
  </si>
  <si>
    <t>UH-N0000332</t>
  </si>
  <si>
    <t>Hobart &amp; Wlliam Smith Colleges-Gates-PV</t>
  </si>
  <si>
    <t>UH-N0000378-NYSEG-ED</t>
  </si>
  <si>
    <t>UH-N0000378</t>
  </si>
  <si>
    <t>Omni Navitas-79 Red Mills Rd-PV</t>
  </si>
  <si>
    <t>UH-R0005245-RGE-ED</t>
  </si>
  <si>
    <t>UH-R0005245</t>
  </si>
  <si>
    <t>Automation of Transmission Circuit 765</t>
  </si>
  <si>
    <t>UH-R0000645-RGE-ED</t>
  </si>
  <si>
    <t>UH-R0000645</t>
  </si>
  <si>
    <t>City of Rochester - Charlotte St Rehabilitation Project</t>
  </si>
  <si>
    <t>UH-R0000195-RGE-ED</t>
  </si>
  <si>
    <t>UH-R0000195</t>
  </si>
  <si>
    <t>Allegany County Landfill - PV</t>
  </si>
  <si>
    <t>UH-R0005245-RGE-ET</t>
  </si>
  <si>
    <t>UH-R0000641-RGE-ET</t>
  </si>
  <si>
    <t>UH-C0000978-CMP-ED</t>
  </si>
  <si>
    <t>UH-C0000978</t>
  </si>
  <si>
    <t>MDOT Rte 2 Dixfield 466D1</t>
  </si>
  <si>
    <t>UH-C0000013-CMP-CM</t>
  </si>
  <si>
    <t>So Sanford-Add PWR Transformer</t>
  </si>
  <si>
    <t>UH-N0005096-NYSEG-ED</t>
  </si>
  <si>
    <t>UH-N0005096</t>
  </si>
  <si>
    <t>Cemetary Road Circuit 491 Load Relief</t>
  </si>
  <si>
    <t>UH-N0000206-NYSEG-ED</t>
  </si>
  <si>
    <t>Circuit 512 (Vestal - Goudey) - Upgrade Conductor - Binghamton</t>
  </si>
  <si>
    <t>UH-N0000592-NYSEG-ED</t>
  </si>
  <si>
    <t>UH-N0000592</t>
  </si>
  <si>
    <t>Plattsburgh SLIC cable make ready 2017</t>
  </si>
  <si>
    <t>UH-N0000604-NYSEG-ED</t>
  </si>
  <si>
    <t>UH-N0000604</t>
  </si>
  <si>
    <t>Mechanicille Charter Comm. Cable Make Ready 2017</t>
  </si>
  <si>
    <t>UH-N0000608-NYSEG-ED</t>
  </si>
  <si>
    <t>UH-N0000608</t>
  </si>
  <si>
    <t>Mechanicille - Cable Make Ready New Lebanon</t>
  </si>
  <si>
    <t>UH-N0000610-NYSEG-ED</t>
  </si>
  <si>
    <t>UH-N0000610</t>
  </si>
  <si>
    <t>Mechanicille - Cable Make Ready Chatham</t>
  </si>
  <si>
    <t>UH-N0005136-NYSEG-ET</t>
  </si>
  <si>
    <t>UH-N0005136</t>
  </si>
  <si>
    <t>Brewster Transmission Line 990/994 Structure Replacement</t>
  </si>
  <si>
    <t>UI-N0020-NYSEG-GS</t>
  </si>
  <si>
    <t>NYSEG - Serv Conn</t>
  </si>
  <si>
    <t>UH-R0000677-RGE-ET</t>
  </si>
  <si>
    <t>UH-R0000677</t>
  </si>
  <si>
    <t>RGE Ridge Rd Highway Relocation DOT</t>
  </si>
  <si>
    <t>UH-R0000550-RGE-GS</t>
  </si>
  <si>
    <t>UH-R0000550</t>
  </si>
  <si>
    <t>Remotely Operated Valves Program</t>
  </si>
  <si>
    <t>UI-I3061-RGE-CM</t>
  </si>
  <si>
    <t>UI-I3061</t>
  </si>
  <si>
    <t>Energy Control Center (Integrated EMS/DMS/OMS Project)</t>
  </si>
  <si>
    <t>9302-2800-1310-RGE-T</t>
  </si>
  <si>
    <t>UW-OC290-ASC-CM</t>
  </si>
  <si>
    <t>UW-OC290</t>
  </si>
  <si>
    <t>Corporate Transport Capex</t>
  </si>
  <si>
    <t>UI-I3045-NYSEG-CM</t>
  </si>
  <si>
    <t>UI-I3045</t>
  </si>
  <si>
    <t>Distributed Outage Management Reporting System</t>
  </si>
  <si>
    <t>UH-R0000053-RGE-ET</t>
  </si>
  <si>
    <t>Rochester Area Reliability Project -RARP</t>
  </si>
  <si>
    <t>UH-C0005033-CMP-ED</t>
  </si>
  <si>
    <t>UH-C0005033</t>
  </si>
  <si>
    <t>Bassett Substation Getaway 602D3</t>
  </si>
  <si>
    <t>UI-C0057-CMP-ET</t>
  </si>
  <si>
    <t>NASC Capital</t>
  </si>
  <si>
    <t>800023.02</t>
  </si>
  <si>
    <t>Asset Records Base</t>
  </si>
  <si>
    <t>801560.02</t>
  </si>
  <si>
    <t>Transmission Planning Base</t>
  </si>
  <si>
    <t>PRJ-000972</t>
  </si>
  <si>
    <t>UI-CH001</t>
  </si>
  <si>
    <t>Chester Betterments</t>
  </si>
  <si>
    <t>UI-ME003-MEPCO-ET</t>
  </si>
  <si>
    <t>UI-ME003</t>
  </si>
  <si>
    <t>Danger Structure Replacement **</t>
  </si>
  <si>
    <t>PRJ-001514</t>
  </si>
  <si>
    <t>UI-C5369</t>
  </si>
  <si>
    <t>CMP - Regulatory Driven Efforts</t>
  </si>
  <si>
    <t>PRJ-001517</t>
  </si>
  <si>
    <t>TBD708</t>
  </si>
  <si>
    <t>UI - CLM DSM CRM</t>
  </si>
  <si>
    <t>PRJ-001518</t>
  </si>
  <si>
    <t>UI-U0128</t>
  </si>
  <si>
    <t>UI Energy Manager</t>
  </si>
  <si>
    <t>PRJ-001519</t>
  </si>
  <si>
    <t>UI-G0128</t>
  </si>
  <si>
    <t>CNG Energy Manager</t>
  </si>
  <si>
    <t>PRJ-001520</t>
  </si>
  <si>
    <t>UI-S0128</t>
  </si>
  <si>
    <t>SCG Energy Manager</t>
  </si>
  <si>
    <t>PRJ-001521</t>
  </si>
  <si>
    <t>UI-B0128</t>
  </si>
  <si>
    <t>BGC Energy Manager</t>
  </si>
  <si>
    <t>PRJ-001522</t>
  </si>
  <si>
    <t>UI-U5105</t>
  </si>
  <si>
    <t>WorkLoad Management and Optimization</t>
  </si>
  <si>
    <t>PRJ-001523</t>
  </si>
  <si>
    <t>UI-S0119</t>
  </si>
  <si>
    <t>PRJ-001524</t>
  </si>
  <si>
    <t>UI-G0119</t>
  </si>
  <si>
    <t>PRJ-001525</t>
  </si>
  <si>
    <t>UI-C5367</t>
  </si>
  <si>
    <t>Mobile Friendly Payment Pages - Shared Services</t>
  </si>
  <si>
    <t>PRJ-001526</t>
  </si>
  <si>
    <t>UI-U5106</t>
  </si>
  <si>
    <t>PRJ-001527</t>
  </si>
  <si>
    <t>UI-B4014</t>
  </si>
  <si>
    <t>PRJ-001528</t>
  </si>
  <si>
    <t>UI-S0131</t>
  </si>
  <si>
    <t>PRJ-001529</t>
  </si>
  <si>
    <t>UI-G0131</t>
  </si>
  <si>
    <t>UI-C0084-CMP-ED</t>
  </si>
  <si>
    <t>UI-C0084</t>
  </si>
  <si>
    <t>CMP Net Meter Billing</t>
  </si>
  <si>
    <t>UI-C3052-CMP-ED</t>
  </si>
  <si>
    <t>UI-C3052</t>
  </si>
  <si>
    <t>CMP CAPEX C-General Equip CS</t>
  </si>
  <si>
    <t>PRJ-000247</t>
  </si>
  <si>
    <t>800017.01</t>
  </si>
  <si>
    <t>D-Engineering Competency Base</t>
  </si>
  <si>
    <t>800020.01</t>
  </si>
  <si>
    <t>Distribution Infrastructure Base</t>
  </si>
  <si>
    <t>UH-U0000001</t>
  </si>
  <si>
    <t>DN-07-02-02 Utilinet</t>
  </si>
  <si>
    <t>UI-U0096</t>
  </si>
  <si>
    <t>NESC Issues-Cages</t>
  </si>
  <si>
    <t>UH-U0000003</t>
  </si>
  <si>
    <t>ITRON / MV90 / MVRS</t>
  </si>
  <si>
    <t>UH-U0000294</t>
  </si>
  <si>
    <t>Network Transformer Replacement</t>
  </si>
  <si>
    <t>800613.01</t>
  </si>
  <si>
    <t>PGM-URD REBUILDS COMPANY WIDE</t>
  </si>
  <si>
    <t>800669.01</t>
  </si>
  <si>
    <t>Splice Chamber Rebuilds</t>
  </si>
  <si>
    <t>UI-U4073</t>
  </si>
  <si>
    <t>SDB Removal Program TYP</t>
  </si>
  <si>
    <t>UH-U0000310</t>
  </si>
  <si>
    <t>Pole Strengthening Program</t>
  </si>
  <si>
    <t>UH-U0000292</t>
  </si>
  <si>
    <t>Mobile Substation Response Drill</t>
  </si>
  <si>
    <t>UH-U0000304</t>
  </si>
  <si>
    <t>Distribution &amp; Program Proj Mgmt Base</t>
  </si>
  <si>
    <t>801660.02</t>
  </si>
  <si>
    <t>Distribution &amp; Substation Proj Mgmt Base</t>
  </si>
  <si>
    <t>UH-U0000009</t>
  </si>
  <si>
    <t>Dist. Telemetry Upgrades</t>
  </si>
  <si>
    <t>801754.01</t>
  </si>
  <si>
    <t>Customer Engineering</t>
  </si>
  <si>
    <t>801756.02</t>
  </si>
  <si>
    <t>OES Transmission Operations</t>
  </si>
  <si>
    <t>801757.01</t>
  </si>
  <si>
    <t>OES Distribution Operations</t>
  </si>
  <si>
    <t>UH-U0000123</t>
  </si>
  <si>
    <t>801972.01</t>
  </si>
  <si>
    <t>Deteriorated Customer Vaults</t>
  </si>
  <si>
    <t>UI-U4065</t>
  </si>
  <si>
    <t>Substation Getaway Rebuild</t>
  </si>
  <si>
    <t>UH-U0000312</t>
  </si>
  <si>
    <t>Perimeter Feeder Ties</t>
  </si>
  <si>
    <t>UI-U5113</t>
  </si>
  <si>
    <t>Core 2018 SDB William St</t>
  </si>
  <si>
    <t>UH-U0000015</t>
  </si>
  <si>
    <t>Core 2018 SDB Grove St</t>
  </si>
  <si>
    <t>802286.01</t>
  </si>
  <si>
    <t>Test Dept Overtime Budget</t>
  </si>
  <si>
    <t>802286.02</t>
  </si>
  <si>
    <t>802287.01</t>
  </si>
  <si>
    <t>Line UG Overtime Budget</t>
  </si>
  <si>
    <t>802288.01</t>
  </si>
  <si>
    <t>Line OH Overtime Budget</t>
  </si>
  <si>
    <t>802289.01</t>
  </si>
  <si>
    <t>Substation Overtime Budget</t>
  </si>
  <si>
    <t>802289.02</t>
  </si>
  <si>
    <t>UH-U0000029</t>
  </si>
  <si>
    <t>Core SDB Burr St</t>
  </si>
  <si>
    <t>UH-U0000037</t>
  </si>
  <si>
    <t>Shelton Old Stratford Rd Cable Dip</t>
  </si>
  <si>
    <t>PRJ-001134</t>
  </si>
  <si>
    <t>UI-U0122</t>
  </si>
  <si>
    <t>Brookmead Ct SDB removal</t>
  </si>
  <si>
    <t>PRJ-001577</t>
  </si>
  <si>
    <t>UI-N5472</t>
  </si>
  <si>
    <t>NYSEG - Pole Replace (WPIT) Program CAP</t>
  </si>
  <si>
    <t>PRJ-001579</t>
  </si>
  <si>
    <t>UI-R5444</t>
  </si>
  <si>
    <t>RGE - Gov't Highway Majors CAP</t>
  </si>
  <si>
    <t>PRJ-001580</t>
  </si>
  <si>
    <t>TBD1106</t>
  </si>
  <si>
    <t>RGE - Make Ready CAP</t>
  </si>
  <si>
    <t>PRJ-001581</t>
  </si>
  <si>
    <t>UI-R5447</t>
  </si>
  <si>
    <t>RGE - Pole Replace (WPIT) Program CAP</t>
  </si>
  <si>
    <t>PRJ-001582</t>
  </si>
  <si>
    <t>UI-R5443</t>
  </si>
  <si>
    <t>RGE - Subst Major Capital</t>
  </si>
  <si>
    <t>PRJ-001312</t>
  </si>
  <si>
    <t>TBD186</t>
  </si>
  <si>
    <t>2021 - TDRP</t>
  </si>
  <si>
    <t>PRJ-001111</t>
  </si>
  <si>
    <t>UH-U0000115</t>
  </si>
  <si>
    <t>Broad Street Getaway</t>
  </si>
  <si>
    <t>PRJ-001217</t>
  </si>
  <si>
    <t>TBD28</t>
  </si>
  <si>
    <t>2021 Deteriorated Pole Replacement</t>
  </si>
  <si>
    <t>PRJ-001152</t>
  </si>
  <si>
    <t>UH-N0005989</t>
  </si>
  <si>
    <t>Ithaca - Asteri Project</t>
  </si>
  <si>
    <t>PRJ-001221</t>
  </si>
  <si>
    <t>TBD34</t>
  </si>
  <si>
    <t>2021 Double Wood Pole Removal Project</t>
  </si>
  <si>
    <t>PRJ-001142</t>
  </si>
  <si>
    <t>UI-C5338</t>
  </si>
  <si>
    <t>CMP Animal Guard Program</t>
  </si>
  <si>
    <t>PRJ-000414</t>
  </si>
  <si>
    <t>UH-C0000914</t>
  </si>
  <si>
    <t>CMP - Rebuild North Rd, Readfield</t>
  </si>
  <si>
    <t>PRJ-000813</t>
  </si>
  <si>
    <t>UH-C0005002</t>
  </si>
  <si>
    <t>MDOT Rt 1 Camden 214D4</t>
  </si>
  <si>
    <t>PRJ-000420</t>
  </si>
  <si>
    <t>UH-C0005068</t>
  </si>
  <si>
    <t>MDOT Cribstone Bridge 217D3</t>
  </si>
  <si>
    <t>PRJ-000421</t>
  </si>
  <si>
    <t>UH-C0005100</t>
  </si>
  <si>
    <t>CMP-Fill Gap Holly Rd Frmngton 858D1</t>
  </si>
  <si>
    <t>PRJ-000986</t>
  </si>
  <si>
    <t>UH-C0005108</t>
  </si>
  <si>
    <t>1440-2020 Orrs Island Road, Harpswell 217D3</t>
  </si>
  <si>
    <t>PRJ-000922</t>
  </si>
  <si>
    <t>UH-C0005146</t>
  </si>
  <si>
    <t>CMP - Reconductor Dawes Hill Rd 423D1CAP</t>
  </si>
  <si>
    <t>PRJ-000979</t>
  </si>
  <si>
    <t>UH-C0005147</t>
  </si>
  <si>
    <t>Reconductor Dawes Hill Rd, Harrison 423D1</t>
  </si>
  <si>
    <t>PRJ-000980</t>
  </si>
  <si>
    <t>UH-C0005152</t>
  </si>
  <si>
    <t>1450-2020 RECONDUCTOR GEORGETOWN ROAD, ARROWSIC 258D1</t>
  </si>
  <si>
    <t>PRJ-000973</t>
  </si>
  <si>
    <t>UH-C0005157</t>
  </si>
  <si>
    <t>MDOT Kingfield Rt 27</t>
  </si>
  <si>
    <t>PRJ-000984</t>
  </si>
  <si>
    <t>UH-C0005161</t>
  </si>
  <si>
    <t>MDOT Woodstock Rt 26</t>
  </si>
  <si>
    <t>PRJ-001041</t>
  </si>
  <si>
    <t>UH-N0000641</t>
  </si>
  <si>
    <t>Liberty Crest URD ph I Fremont</t>
  </si>
  <si>
    <t>UH-N0005703-NYSEG-ED</t>
  </si>
  <si>
    <t>UH-N0005703</t>
  </si>
  <si>
    <t>Brewster - Peach Lake 250 Tie Line</t>
  </si>
  <si>
    <t>PRJ-000982</t>
  </si>
  <si>
    <t>UH-N0005800</t>
  </si>
  <si>
    <t>Brewster Peach Lake 249 - 250 Tie</t>
  </si>
  <si>
    <t>UH-N0005826-NYSEG-ED</t>
  </si>
  <si>
    <t>UH-N0005826</t>
  </si>
  <si>
    <t>NYSEG - Brewster Rt. 6 Bridge Reloc CAP</t>
  </si>
  <si>
    <t>PRJ-000868</t>
  </si>
  <si>
    <t>UH-N0005842</t>
  </si>
  <si>
    <t>Bowman Lumber add 3 phase service</t>
  </si>
  <si>
    <t>PRJ-000874</t>
  </si>
  <si>
    <t>UH-N0005858</t>
  </si>
  <si>
    <t>Luther Forest Technology Campus</t>
  </si>
  <si>
    <t>PRJ-000974</t>
  </si>
  <si>
    <t>UH-N0005893</t>
  </si>
  <si>
    <t>Turk Road/White Springs Road Distribution Upgrade</t>
  </si>
  <si>
    <t>PRJ-000983</t>
  </si>
  <si>
    <t>UH-N0005906</t>
  </si>
  <si>
    <t>Relocate Poles for Peekskill Hollow Road Work in Putnam Valley</t>
  </si>
  <si>
    <t>UH-R0000736-RGE-ED</t>
  </si>
  <si>
    <t>UH-R0000736</t>
  </si>
  <si>
    <t>RGE - Pfaudler Switchgear CAP</t>
  </si>
  <si>
    <t>UH-R0005511-RGE-ED</t>
  </si>
  <si>
    <t>UH-R0005511</t>
  </si>
  <si>
    <t>RGE - Rochester Mt. Read Blvd.</t>
  </si>
  <si>
    <t>PRJ-000450</t>
  </si>
  <si>
    <t>UH-R0005543</t>
  </si>
  <si>
    <t>RGE - Rochester Circuit 649 Upgrade</t>
  </si>
  <si>
    <t>UH-R0005545-RGE-ED</t>
  </si>
  <si>
    <t>UH-R0005545</t>
  </si>
  <si>
    <t>RGE - Rochester Mt Hope Phase 2</t>
  </si>
  <si>
    <t>PRJ-000451</t>
  </si>
  <si>
    <t>UH-R0005577</t>
  </si>
  <si>
    <t>Magnolia St/Cottage St From Seward St to Plymouth Ave S</t>
  </si>
  <si>
    <t>PRJ-000854</t>
  </si>
  <si>
    <t>UH-R0005598</t>
  </si>
  <si>
    <t>Empire Blvd NYSDOT Highway project (Culver Rd to Helendale Rd)</t>
  </si>
  <si>
    <t>PRJ-000975</t>
  </si>
  <si>
    <t>UH-R0005600</t>
  </si>
  <si>
    <t>Town of Brighton Arc Light Conversion</t>
  </si>
  <si>
    <t>PRJ-000942</t>
  </si>
  <si>
    <t>UH-R0005614</t>
  </si>
  <si>
    <t>Mandated - Lake Road Phase 2</t>
  </si>
  <si>
    <t>PRJ-000945</t>
  </si>
  <si>
    <t>UH-R0005616</t>
  </si>
  <si>
    <t>Five Mile Line Rd HWY Relocation ***MANDATED WORK***</t>
  </si>
  <si>
    <t>PRJ-000914</t>
  </si>
  <si>
    <t>UI-C0071</t>
  </si>
  <si>
    <t>CMP Transmission Line PTF Cap</t>
  </si>
  <si>
    <t>UI-C3044-CMP-ED</t>
  </si>
  <si>
    <t>UI-C3044</t>
  </si>
  <si>
    <t>CMP CAPEX Meter Services</t>
  </si>
  <si>
    <t>PRJ-000915</t>
  </si>
  <si>
    <t>UI-N5426</t>
  </si>
  <si>
    <t>NYSEG Heritage Hills Upgrade</t>
  </si>
  <si>
    <t>PRJ-001038</t>
  </si>
  <si>
    <t>UI-R5437</t>
  </si>
  <si>
    <t>PRJ-001310</t>
  </si>
  <si>
    <t>UI-N5459</t>
  </si>
  <si>
    <t>Homer City 345kV Transmission Line Upgrade</t>
  </si>
  <si>
    <t>UI-R5071-RGE-ED</t>
  </si>
  <si>
    <t>UI-R5138</t>
  </si>
  <si>
    <t>RGE - Electric Ops (Line Insp CAP)</t>
  </si>
  <si>
    <t>UH-N0005671-NYSEG-ED</t>
  </si>
  <si>
    <t>UH-N0005671</t>
  </si>
  <si>
    <t>Delaware River Solar-2040 W Creek Rd</t>
  </si>
  <si>
    <t>UH-N0005729-NYSEG-ED</t>
  </si>
  <si>
    <t>UH-N0005729</t>
  </si>
  <si>
    <t>Oorah (1 of 3)-PV</t>
  </si>
  <si>
    <t>PRJ-000483</t>
  </si>
  <si>
    <t>UH-N0005862</t>
  </si>
  <si>
    <t>Lodestar Energy-Halsey Valley Rd</t>
  </si>
  <si>
    <t>PRJ-000870</t>
  </si>
  <si>
    <t>UH-N0005872</t>
  </si>
  <si>
    <t>Lodestar Energy-260 Hunt Creek Rd-PV-CAP</t>
  </si>
  <si>
    <t>UH-N0000666-NYSEG-GS</t>
  </si>
  <si>
    <t>UH-N0000666</t>
  </si>
  <si>
    <t>Town of Maine Franchise Expansion</t>
  </si>
  <si>
    <t>UH-N0000672-NYSEG-GS</t>
  </si>
  <si>
    <t>UH-N0000672</t>
  </si>
  <si>
    <t>Gas RTU/Telemetry Upgrade</t>
  </si>
  <si>
    <t>UH-N0005639-NYSEG-GS</t>
  </si>
  <si>
    <t>UH-N0005639</t>
  </si>
  <si>
    <t>Fuller Hollow Rd 25 psig Loop</t>
  </si>
  <si>
    <t>UH-N0005643-NYSEG-GS</t>
  </si>
  <si>
    <t>UH-N0005643</t>
  </si>
  <si>
    <t>Route 6/Metro Bridge Replacement</t>
  </si>
  <si>
    <t>PRJ-000880</t>
  </si>
  <si>
    <t>UH-N0005736</t>
  </si>
  <si>
    <t>Goshen City RS POD</t>
  </si>
  <si>
    <t>UH-N0005755-NYSEG-GS</t>
  </si>
  <si>
    <t>UH-N0005755</t>
  </si>
  <si>
    <t>West Genesee Street Leak Prone Main Replacement</t>
  </si>
  <si>
    <t>UH-N0005808-NYSEG-GS</t>
  </si>
  <si>
    <t>UH-N0005808</t>
  </si>
  <si>
    <t>Low Pressure Relief Valve Program</t>
  </si>
  <si>
    <t>PRJ-000441</t>
  </si>
  <si>
    <t>UH-N0005830</t>
  </si>
  <si>
    <t>Sodom Rd - Brewster ME</t>
  </si>
  <si>
    <t>UH-R0000614-RGE-GS</t>
  </si>
  <si>
    <t>UH-R0000614</t>
  </si>
  <si>
    <t>CM-1 (CM-6) Transmission Gas Main Replc</t>
  </si>
  <si>
    <t>PRJ-001457</t>
  </si>
  <si>
    <t>UH-R0000752</t>
  </si>
  <si>
    <t>Winton &amp; Westall RS 331 &amp; 332</t>
  </si>
  <si>
    <t>UH-R0005519-RGE-GS</t>
  </si>
  <si>
    <t>UH-R0005519</t>
  </si>
  <si>
    <t>Mendon Gate Station</t>
  </si>
  <si>
    <t>PRJ-000452</t>
  </si>
  <si>
    <t>UH-R0005588</t>
  </si>
  <si>
    <t>Waring Rd LPM</t>
  </si>
  <si>
    <t>PRJ-000878</t>
  </si>
  <si>
    <t>UH-R0005594</t>
  </si>
  <si>
    <t>Chambers St. Reinforcement - LPM</t>
  </si>
  <si>
    <t>PRJ-001459</t>
  </si>
  <si>
    <t>UH-R0000750</t>
  </si>
  <si>
    <t>Atlantic &amp; Five Mile</t>
  </si>
  <si>
    <t>2T.00058</t>
  </si>
  <si>
    <t>UH-TP000002</t>
  </si>
  <si>
    <t>Milford LNG - Perimeter Fence Replacement</t>
  </si>
  <si>
    <t>PRJ-000360</t>
  </si>
  <si>
    <t>2T.00070</t>
  </si>
  <si>
    <t>Milford LNG - Emergency Generator</t>
  </si>
  <si>
    <t>PRJ-000361</t>
  </si>
  <si>
    <t>UH-TP000003</t>
  </si>
  <si>
    <t>Milford LNG - LNG Pump Replacement</t>
  </si>
  <si>
    <t>4A.00817</t>
  </si>
  <si>
    <t>Networks Global SAP</t>
  </si>
  <si>
    <t>PRJ-000346</t>
  </si>
  <si>
    <t>4A.00847</t>
  </si>
  <si>
    <t>BGC GIS Software</t>
  </si>
  <si>
    <t>PRJ-000393</t>
  </si>
  <si>
    <t>4A.00858</t>
  </si>
  <si>
    <t>BGC GIS Hardware</t>
  </si>
  <si>
    <t>4W.00009</t>
  </si>
  <si>
    <t>UI-B0182</t>
  </si>
  <si>
    <t>STORAGE PLANT - OTHER EQUIPMENT</t>
  </si>
  <si>
    <t>4W.00034</t>
  </si>
  <si>
    <t>GAS REGULATORS</t>
  </si>
  <si>
    <t>5A.01251</t>
  </si>
  <si>
    <t>SCG T, SHOP &amp; GARAGE MIN CAP REPORTING</t>
  </si>
  <si>
    <t>5A.01255</t>
  </si>
  <si>
    <t>SCG COMMUNICATION EQUIP MINOR CAPITAL</t>
  </si>
  <si>
    <t>5A.01772</t>
  </si>
  <si>
    <t>PRJ-000208</t>
  </si>
  <si>
    <t>5A.01774</t>
  </si>
  <si>
    <t>Replace Bridgeport Gate Heat Exchanger</t>
  </si>
  <si>
    <t>5W.00033</t>
  </si>
  <si>
    <t>UI-S0021</t>
  </si>
  <si>
    <t>5W.00034</t>
  </si>
  <si>
    <t>5W.GI001</t>
  </si>
  <si>
    <t>Gas - Large Indust/Comm Regulators</t>
  </si>
  <si>
    <t>6A.H1423</t>
  </si>
  <si>
    <t>PRJ-001532</t>
  </si>
  <si>
    <t>UH-CN000001</t>
  </si>
  <si>
    <t>New Britain Gate Station Modernization</t>
  </si>
  <si>
    <t>6W.00033</t>
  </si>
  <si>
    <t>UI-G0026</t>
  </si>
  <si>
    <t>6W.00034</t>
  </si>
  <si>
    <t>6W.00035</t>
  </si>
  <si>
    <t>800801.03</t>
  </si>
  <si>
    <t>UIL Video Conferencing</t>
  </si>
  <si>
    <t>UW-GS931</t>
  </si>
  <si>
    <t>OPS Building RTU Replacement Units 6-10</t>
  </si>
  <si>
    <t>UW-GS930</t>
  </si>
  <si>
    <t>UI 100 MHR Dispatch HVAC</t>
  </si>
  <si>
    <t>PRJ-000403</t>
  </si>
  <si>
    <t>UW-GS934</t>
  </si>
  <si>
    <t>UI 100 MHR Oasis Warehouse</t>
  </si>
  <si>
    <t>4A.00100</t>
  </si>
  <si>
    <t>BGC OFFICE FURN &amp; EQUIP MINOR CAPITAL</t>
  </si>
  <si>
    <t>4A.00106</t>
  </si>
  <si>
    <t>C-Transp Equipment-Over the Road Equip</t>
  </si>
  <si>
    <t>PRJ-001440</t>
  </si>
  <si>
    <t>UW-GS939</t>
  </si>
  <si>
    <t>BGC Minor Projects</t>
  </si>
  <si>
    <t>5A.01268</t>
  </si>
  <si>
    <t>UW-GS210</t>
  </si>
  <si>
    <t>5A.01269</t>
  </si>
  <si>
    <t>UW-GS211</t>
  </si>
  <si>
    <t>C-Transp Equipment-Power Operated Equip</t>
  </si>
  <si>
    <t>5A.01452</t>
  </si>
  <si>
    <t>2016 Ford F-450 Fitting Truck</t>
  </si>
  <si>
    <t>5W.LS010</t>
  </si>
  <si>
    <t>UW-GS937</t>
  </si>
  <si>
    <t>SCG Minor Projects</t>
  </si>
  <si>
    <t>6A.00106</t>
  </si>
  <si>
    <t>UW-GS213</t>
  </si>
  <si>
    <t>6A.00107</t>
  </si>
  <si>
    <t>UW-GS212</t>
  </si>
  <si>
    <t>6W.LS010</t>
  </si>
  <si>
    <t>UW-GS936</t>
  </si>
  <si>
    <t>CNG Minor Projects</t>
  </si>
  <si>
    <t>PRJ-001313</t>
  </si>
  <si>
    <t>UW-GS114</t>
  </si>
  <si>
    <t>BGC Call Center LCD</t>
  </si>
  <si>
    <t>PRJ-001344</t>
  </si>
  <si>
    <t>UW-GS103</t>
  </si>
  <si>
    <t>CMP Call Center LCD</t>
  </si>
  <si>
    <t>PRJ-001366</t>
  </si>
  <si>
    <t>UW-GS935</t>
  </si>
  <si>
    <t>CNG East Hartford Large RTU Replacement</t>
  </si>
  <si>
    <t>PRJ-001371</t>
  </si>
  <si>
    <t>UW-GS922</t>
  </si>
  <si>
    <t>NYSEG Auburn HVAC &amp; Lighting Upgrades</t>
  </si>
  <si>
    <t>PRJ-001373</t>
  </si>
  <si>
    <t>UW-GS921</t>
  </si>
  <si>
    <t>NYSEG Auburn T&amp;D Operations Storage Building</t>
  </si>
  <si>
    <t>PRJ-001375</t>
  </si>
  <si>
    <t>UW-GS104</t>
  </si>
  <si>
    <t>NYSEG Call Center LCD</t>
  </si>
  <si>
    <t>PRJ-001382</t>
  </si>
  <si>
    <t>UW-GS346</t>
  </si>
  <si>
    <t>NYSEG Endicott Barn Demo</t>
  </si>
  <si>
    <t>PRJ-001383</t>
  </si>
  <si>
    <t>NYSEG Geneva HVAC &amp; Lighting Upgrades</t>
  </si>
  <si>
    <t>PRJ-001394</t>
  </si>
  <si>
    <t>UW-GS379</t>
  </si>
  <si>
    <t>NYSEG Lockport Fence Upgrade</t>
  </si>
  <si>
    <t>PRJ-001400</t>
  </si>
  <si>
    <t>UW-GS347</t>
  </si>
  <si>
    <t>NYSEG Norwich Site Upgrades</t>
  </si>
  <si>
    <t>PRJ-001402</t>
  </si>
  <si>
    <t>UW-GS345</t>
  </si>
  <si>
    <t>NYSEG Owego Floor Drain</t>
  </si>
  <si>
    <t>PRJ-001405</t>
  </si>
  <si>
    <t>UW-GS348</t>
  </si>
  <si>
    <t>NYSEG Plattsburgh Site Upgrades</t>
  </si>
  <si>
    <t>PRJ-001408</t>
  </si>
  <si>
    <t>UW-GS344</t>
  </si>
  <si>
    <t>NYSEG Vestal ECC Upgrade</t>
  </si>
  <si>
    <t>PRJ-001415</t>
  </si>
  <si>
    <t>UW-GS105</t>
  </si>
  <si>
    <t>RGE Call Center LCD</t>
  </si>
  <si>
    <t>PRJ-001317</t>
  </si>
  <si>
    <t>UW-GS108</t>
  </si>
  <si>
    <t>UI MFD Replacement Program</t>
  </si>
  <si>
    <t>PRJ-001316</t>
  </si>
  <si>
    <t>UW-GS111</t>
  </si>
  <si>
    <t>UI Call Center LCD</t>
  </si>
  <si>
    <t>PRJ-001315</t>
  </si>
  <si>
    <t>UW-GS113</t>
  </si>
  <si>
    <t>SCG Call Center LCD</t>
  </si>
  <si>
    <t>PRJ-001423</t>
  </si>
  <si>
    <t>UW-GS109</t>
  </si>
  <si>
    <t>UI Room Booking Digital Panel</t>
  </si>
  <si>
    <t>PRJ-001425</t>
  </si>
  <si>
    <t>UW-GS926</t>
  </si>
  <si>
    <t>UI 180 MHR Upgrade Generator</t>
  </si>
  <si>
    <t>PRJ-001427</t>
  </si>
  <si>
    <t>UW-GS928</t>
  </si>
  <si>
    <t>UI 180 MHR 1st Floor IT Video Conference</t>
  </si>
  <si>
    <t>PRJ-001428</t>
  </si>
  <si>
    <t>UW-GS929</t>
  </si>
  <si>
    <t>UI 100 MHR Lighting</t>
  </si>
  <si>
    <t>PRJ-001429</t>
  </si>
  <si>
    <t>UW-COVAC</t>
  </si>
  <si>
    <t>UI COVID</t>
  </si>
  <si>
    <t>PRJ-001438</t>
  </si>
  <si>
    <t>UW-GS464</t>
  </si>
  <si>
    <t>UI Consolidation 180 MHR</t>
  </si>
  <si>
    <t>PRJ-001447</t>
  </si>
  <si>
    <t>UW-OC117</t>
  </si>
  <si>
    <t>RGE Digital Room Booking Panels</t>
  </si>
  <si>
    <t>PRJ-001390</t>
  </si>
  <si>
    <t>UW-GS349</t>
  </si>
  <si>
    <t>NYSEG Lancaster Roof Replacement</t>
  </si>
  <si>
    <t>PRJ-001454</t>
  </si>
  <si>
    <t>UW-GS915</t>
  </si>
  <si>
    <t>RGE EV Chargers</t>
  </si>
  <si>
    <t>UW-GS331-CMP-CM</t>
  </si>
  <si>
    <t>UW-GS331</t>
  </si>
  <si>
    <t>CMP Alfred Line Bay</t>
  </si>
  <si>
    <t>UW-GS367-NYSEG-CM</t>
  </si>
  <si>
    <t>UW-GS367</t>
  </si>
  <si>
    <t>NYSEG Elmira HVAC &amp; Lighting Upgrades</t>
  </si>
  <si>
    <t>PRJ-000782</t>
  </si>
  <si>
    <t>UW-GS37A</t>
  </si>
  <si>
    <t>Mushroom Blvd. Consolidation Proj.</t>
  </si>
  <si>
    <t>PRJ-000787</t>
  </si>
  <si>
    <t>UW-GS385</t>
  </si>
  <si>
    <t>CMP - Portland Canco 2nd Floor Renovatio</t>
  </si>
  <si>
    <t>PRJ-000789</t>
  </si>
  <si>
    <t>UW-GS387</t>
  </si>
  <si>
    <t>CMP - Portland Canco Roof</t>
  </si>
  <si>
    <t>PRJ-000790</t>
  </si>
  <si>
    <t>UW-GS389</t>
  </si>
  <si>
    <t>CMP - Alfred Renovation Office</t>
  </si>
  <si>
    <t>PRJ-000791</t>
  </si>
  <si>
    <t>UW-GS390</t>
  </si>
  <si>
    <t>CMP - ASB Site Improvements</t>
  </si>
  <si>
    <t>PRJ-000792</t>
  </si>
  <si>
    <t>UW-GS391</t>
  </si>
  <si>
    <t>CMP - NASC Generator</t>
  </si>
  <si>
    <t>PRJ-000987</t>
  </si>
  <si>
    <t>UW-GS392</t>
  </si>
  <si>
    <t>CMP EV Chargers</t>
  </si>
  <si>
    <t>PRJ-000796</t>
  </si>
  <si>
    <t>UW-GS400</t>
  </si>
  <si>
    <t>NYSEG - Granville Generator</t>
  </si>
  <si>
    <t>PRJ-000278</t>
  </si>
  <si>
    <t>UW-GS549</t>
  </si>
  <si>
    <t>Liberty Site Upgrades</t>
  </si>
  <si>
    <t>PRJ-000799</t>
  </si>
  <si>
    <t>UW-GS910</t>
  </si>
  <si>
    <t>RGE - Scottsville Rd Generator</t>
  </si>
  <si>
    <t>PRJ-000800</t>
  </si>
  <si>
    <t>UW-GS911</t>
  </si>
  <si>
    <t>RGE - Scottsville Rd HVAC Phase I</t>
  </si>
  <si>
    <t>PRJ-000802</t>
  </si>
  <si>
    <t>UW-GS913</t>
  </si>
  <si>
    <t>RGE - Mushroom Blvd Generator</t>
  </si>
  <si>
    <t>UH-N0005738-NYSEG-GS</t>
  </si>
  <si>
    <t>UH-N0005738</t>
  </si>
  <si>
    <t>East Auburn Sennett LPM CAPEX</t>
  </si>
  <si>
    <t>UJ-N4005-NYSEG-EG</t>
  </si>
  <si>
    <t>UJ-N4005</t>
  </si>
  <si>
    <t>Upper Mechanicville Hydro-Relicensing</t>
  </si>
  <si>
    <t>UJ-N4015-NYSEG-EG</t>
  </si>
  <si>
    <t>UJ-N4015</t>
  </si>
  <si>
    <t>Mechanicville HYDRO-Spillway Resurfcing</t>
  </si>
  <si>
    <t>800380.03</t>
  </si>
  <si>
    <t>801176.03</t>
  </si>
  <si>
    <t>801458.03</t>
  </si>
  <si>
    <t>UIL - DR Backup Site</t>
  </si>
  <si>
    <t>801996.01</t>
  </si>
  <si>
    <t>MDT Refresh</t>
  </si>
  <si>
    <t>802126.03</t>
  </si>
  <si>
    <t>802220.03</t>
  </si>
  <si>
    <t>ServiceNow LC</t>
  </si>
  <si>
    <t>802430.03</t>
  </si>
  <si>
    <t>UIL – Bill Print Redesign</t>
  </si>
  <si>
    <t>PRJ-000905</t>
  </si>
  <si>
    <t>UW-IT380</t>
  </si>
  <si>
    <t>Metering &amp; Mobility IT systems upgrade project - UI</t>
  </si>
  <si>
    <t>4A.00115</t>
  </si>
  <si>
    <t>C-Hardware-PCs, Printers &amp; Copiers</t>
  </si>
  <si>
    <t>4A.00329</t>
  </si>
  <si>
    <t>139 - LAPTOP AND DESKTOP UNITS</t>
  </si>
  <si>
    <t>5A.01266</t>
  </si>
  <si>
    <t>6A.00115</t>
  </si>
  <si>
    <t>9301-3192-1480-NY-CM</t>
  </si>
  <si>
    <t>9301-3192-1480</t>
  </si>
  <si>
    <t>Client Project Requests and Integration Projects - NYSEG</t>
  </si>
  <si>
    <t>9302-3194-1480-RGE-C</t>
  </si>
  <si>
    <t>9302-3194-1480</t>
  </si>
  <si>
    <t>Client Project Requests and Integration Projects - RGE</t>
  </si>
  <si>
    <t>PRJ-001544</t>
  </si>
  <si>
    <t>UW-IT37M</t>
  </si>
  <si>
    <t>AGR-2021-NETAPPS-OP-13-Contractor Portal-NYSEG</t>
  </si>
  <si>
    <t>PRJ-001545</t>
  </si>
  <si>
    <t>AGR-2021-NETAPPS-OP-13-Contractor Portal-RGE</t>
  </si>
  <si>
    <t>PRJ-001546</t>
  </si>
  <si>
    <t>UW-IT37L</t>
  </si>
  <si>
    <t>AGR-2021-NET-CS-03-Regulatory Driven Efforts-NY-NYSEG</t>
  </si>
  <si>
    <t>PRJ-001547</t>
  </si>
  <si>
    <t>AGR-2021-NET-CS-03-Regulatory Driven Efforts-NY-RGE</t>
  </si>
  <si>
    <t>PRJ-001552</t>
  </si>
  <si>
    <t>UW-IT37F</t>
  </si>
  <si>
    <t>RPA Electric &amp; Gas Operation - NYSEG</t>
  </si>
  <si>
    <t>PRJ-001553</t>
  </si>
  <si>
    <t>RPA Electric &amp; Gas Operation - RGE</t>
  </si>
  <si>
    <t>PRJ-001935</t>
  </si>
  <si>
    <t>UW-IT354</t>
  </si>
  <si>
    <t>QSR - 2021-2022 Security Plan - UI</t>
  </si>
  <si>
    <t>PRJ-001937</t>
  </si>
  <si>
    <t>QSR - 2021-2022 Security Plan - SCG</t>
  </si>
  <si>
    <t>PRJ-001938</t>
  </si>
  <si>
    <t>QSR - 2021-2022 Security Plan - BGC</t>
  </si>
  <si>
    <t>PRJ-001227</t>
  </si>
  <si>
    <t>802636.02</t>
  </si>
  <si>
    <t>Digital Projects - Customer Experience - UIT</t>
  </si>
  <si>
    <t>PRJ-001232</t>
  </si>
  <si>
    <t>UW-ITA16</t>
  </si>
  <si>
    <t>Digital Projects - Customer Experience - BGC</t>
  </si>
  <si>
    <t>PRJ-001233</t>
  </si>
  <si>
    <t>Digital Projects - Customer Experience - CNG</t>
  </si>
  <si>
    <t>PRJ-001234</t>
  </si>
  <si>
    <t>Digital Projects - Customer Experience - SCG</t>
  </si>
  <si>
    <t>PRJ-001282</t>
  </si>
  <si>
    <t>TBD160</t>
  </si>
  <si>
    <t>2021-AGR-Customer Insights-AGR</t>
  </si>
  <si>
    <t>PRJ-001283</t>
  </si>
  <si>
    <t>TBD161</t>
  </si>
  <si>
    <t>PRJ-001284</t>
  </si>
  <si>
    <t>TBD162</t>
  </si>
  <si>
    <t>PRJ-001286</t>
  </si>
  <si>
    <t>TBD163</t>
  </si>
  <si>
    <t>PRJ-001288</t>
  </si>
  <si>
    <t>RPA Electric &amp; Gas Operation - CMP</t>
  </si>
  <si>
    <t>PRJ-001121</t>
  </si>
  <si>
    <t>802636.01</t>
  </si>
  <si>
    <t>Digital Projects - Customer Experience - UI-D</t>
  </si>
  <si>
    <t>UW-IT363-CMP-CM</t>
  </si>
  <si>
    <t>UW-IT363</t>
  </si>
  <si>
    <t>FINANCIAL SYSTEMS &amp; GDPR</t>
  </si>
  <si>
    <t>UW-IT363-NYSEG-CM</t>
  </si>
  <si>
    <t>UW-IT363-RGE-CM</t>
  </si>
  <si>
    <t>UW-IT372-NYSEG-CM</t>
  </si>
  <si>
    <t>UW-IT372</t>
  </si>
  <si>
    <t>Workload Management and Optimization</t>
  </si>
  <si>
    <t>UW-IT372-RGE-CM</t>
  </si>
  <si>
    <t>PRJ-000307</t>
  </si>
  <si>
    <t>UW-IT377</t>
  </si>
  <si>
    <t>STREET LIGHT GROUP RELAMP-CMP</t>
  </si>
  <si>
    <t>PRJ-000308</t>
  </si>
  <si>
    <t>UW-IT378</t>
  </si>
  <si>
    <t>ENTERPRISE GIS UPGRADE CMP</t>
  </si>
  <si>
    <t>PRJ-000309</t>
  </si>
  <si>
    <t>ENTERPRISE GIS UPGRADE NYSEG</t>
  </si>
  <si>
    <t>PRJ-000310</t>
  </si>
  <si>
    <t>ENTERPRISE GIS UPGRADE RGE</t>
  </si>
  <si>
    <t>PRJ-000883</t>
  </si>
  <si>
    <t>Metering &amp; Mobility IT systems upgrade project - CMP</t>
  </si>
  <si>
    <t>PRJ-000884</t>
  </si>
  <si>
    <t>Metering &amp; Mobility IT systems upgrade project - RGE</t>
  </si>
  <si>
    <t>PRJ-000885</t>
  </si>
  <si>
    <t>Metering &amp; Mobility IT systems upgrade project - NYSEG</t>
  </si>
  <si>
    <t>UW-IT421-CMP-CM</t>
  </si>
  <si>
    <t>UW-IT421</t>
  </si>
  <si>
    <t>WINDOWS 10 UPGRADE - CMP</t>
  </si>
  <si>
    <t>UW-IT421-NYSEG-CM</t>
  </si>
  <si>
    <t>WINDOWS 10 UPGRADE - NYSEG</t>
  </si>
  <si>
    <t>UW-IT421-RGE-CM</t>
  </si>
  <si>
    <t>WINDOWS 10 UPGRADE - RGE</t>
  </si>
  <si>
    <t>UW-IT422-CMP-CM</t>
  </si>
  <si>
    <t>UW-IT422</t>
  </si>
  <si>
    <t>Virtualization Enhancement - CMP</t>
  </si>
  <si>
    <t>UW-IT422-NYSEG-CM</t>
  </si>
  <si>
    <t>Virtualization Enhancement - NYSEG</t>
  </si>
  <si>
    <t>UW-IT422-RGE-CM</t>
  </si>
  <si>
    <t>Virtualization Enhancement - RGE</t>
  </si>
  <si>
    <t>PRJ-000288</t>
  </si>
  <si>
    <t>Digital Projects - Customer Experience - NYSEG</t>
  </si>
  <si>
    <t>PRJ-000289</t>
  </si>
  <si>
    <t>Digital Projects - Customer Experience - RGE</t>
  </si>
  <si>
    <t>PRJ-000290</t>
  </si>
  <si>
    <t>Digital Projects - Customer Experience - CMP</t>
  </si>
  <si>
    <t>UW-ITA31-NYSEG-CM</t>
  </si>
  <si>
    <t>UW-ITA31</t>
  </si>
  <si>
    <t>NET-ALERTS ENHANCEMENTS TECH CAPEX - NYSEG</t>
  </si>
  <si>
    <t>PRJ-000185</t>
  </si>
  <si>
    <t>NET-ALERTS ENHANCEMENTS TECH CAPEX - CMP</t>
  </si>
  <si>
    <t>UW-ITA32-NYSEG-CM</t>
  </si>
  <si>
    <t>UW-ITA32</t>
  </si>
  <si>
    <t>NET-DOWNLOADABLE MOBILE APP TECH CAPEX - NYSEG</t>
  </si>
  <si>
    <t>UW-ITA32-RGE-CM</t>
  </si>
  <si>
    <t>NET-DOWNLOADABLE MOBILE APP TECH CAPEX - RGE</t>
  </si>
  <si>
    <t>UW-ITA32-CMP-CM</t>
  </si>
  <si>
    <t>NET-DOWNLOADABLE MOBILE APP TECH CAPEX - CMP</t>
  </si>
  <si>
    <t>UW-ITA33-CMP-CM</t>
  </si>
  <si>
    <t>UW-ITA33</t>
  </si>
  <si>
    <t>DIGITAL CUSTOMER EXPERIENCE WEB TECH CAPEX - CMP</t>
  </si>
  <si>
    <t>UW-ITA39-CMP-CM</t>
  </si>
  <si>
    <t>UW-ITA39</t>
  </si>
  <si>
    <t>DIGITAL JOURNEY IVR CHANNEL TECH CAPEX - CMP</t>
  </si>
  <si>
    <t>UW-ITA39-NYSEG-CM</t>
  </si>
  <si>
    <t>DIGITAL JOURNEY IVR CHANNEL TECH CAPEX - NYSEG</t>
  </si>
  <si>
    <t>802297.03</t>
  </si>
  <si>
    <t>HR Training Facilities</t>
  </si>
  <si>
    <t>9301-4361-1480-NY-CM</t>
  </si>
  <si>
    <t>9301-4361-1480</t>
  </si>
  <si>
    <t>Training Centers and Immersive Learning Technology Development (ER/AR)</t>
  </si>
  <si>
    <t>800740.02</t>
  </si>
  <si>
    <t>Transmission Line Relay Replacement</t>
  </si>
  <si>
    <t>UI-U0045</t>
  </si>
  <si>
    <t>Underground Secondary Network Maintenance</t>
  </si>
  <si>
    <t>801108.02</t>
  </si>
  <si>
    <t>Trans.Corrective/Reactive Maintenance</t>
  </si>
  <si>
    <t>801109.02</t>
  </si>
  <si>
    <t>Trans.Preventive/Failure Finding</t>
  </si>
  <si>
    <t>UI-U1101</t>
  </si>
  <si>
    <t>UI RF Metering Network Refresh</t>
  </si>
  <si>
    <t>PRJ-000622</t>
  </si>
  <si>
    <t>UI-G4030</t>
  </si>
  <si>
    <t>Meter Reading System Replacement (HW)</t>
  </si>
  <si>
    <t>PRJ-001209</t>
  </si>
  <si>
    <t>UH-C0005060</t>
  </si>
  <si>
    <t>Resil- Hardening CMP Capex</t>
  </si>
  <si>
    <t>PRJ-001210</t>
  </si>
  <si>
    <t>UH-C0005062</t>
  </si>
  <si>
    <t>Resil- Automation CMP Capex</t>
  </si>
  <si>
    <t>PRJ-001205</t>
  </si>
  <si>
    <t>UH-N0005684</t>
  </si>
  <si>
    <t>Hardening NYSEG Capex</t>
  </si>
  <si>
    <t>UH-R0005371-RGE-ED</t>
  </si>
  <si>
    <t>UH-R0005374</t>
  </si>
  <si>
    <t>UG Cable Injection - RG&amp;E</t>
  </si>
  <si>
    <t>PRJ-000120</t>
  </si>
  <si>
    <t>UH-R0005465</t>
  </si>
  <si>
    <t>Topology RGE Capex</t>
  </si>
  <si>
    <t>PRJ-001208</t>
  </si>
  <si>
    <t>UH-R0005469</t>
  </si>
  <si>
    <t>Automation RGE Capex</t>
  </si>
  <si>
    <t>UH-U0000421</t>
  </si>
  <si>
    <t>IDOCS System Replacement</t>
  </si>
  <si>
    <t>UH-U0000449</t>
  </si>
  <si>
    <t>Substation Security Upgrades Future</t>
  </si>
  <si>
    <t>UH-U0000443</t>
  </si>
  <si>
    <t>East Shore Motor Operator Modifications</t>
  </si>
  <si>
    <t>PRJ-000166</t>
  </si>
  <si>
    <t>UH-UI000051</t>
  </si>
  <si>
    <t>Primavera Cloud</t>
  </si>
  <si>
    <t>PRJ-000165</t>
  </si>
  <si>
    <t>UH-C0000086-CMP-ET</t>
  </si>
  <si>
    <t>UH-C0000610-CMP-ET</t>
  </si>
  <si>
    <t>Purchase Power Transformers</t>
  </si>
  <si>
    <t>PRJ-000411</t>
  </si>
  <si>
    <t>Spring St SS-Modification Project</t>
  </si>
  <si>
    <t>UH-C0000801-CMP-ED</t>
  </si>
  <si>
    <t>UH-C0000801</t>
  </si>
  <si>
    <t>BES - Augusta Area Brightline</t>
  </si>
  <si>
    <t>UH-C0000801-CMP-ET</t>
  </si>
  <si>
    <t>PRJ-000062</t>
  </si>
  <si>
    <t>UH-C0001056</t>
  </si>
  <si>
    <t>Section 28 Great Salt Bay</t>
  </si>
  <si>
    <t>PRJ-000417</t>
  </si>
  <si>
    <t>Towers Radar System</t>
  </si>
  <si>
    <t>PRJ-000122</t>
  </si>
  <si>
    <t>PRJ-000124</t>
  </si>
  <si>
    <t>DUAL HIGH SPEED RELAYS NE-ISO- PTF T</t>
  </si>
  <si>
    <t>PRJ-000422</t>
  </si>
  <si>
    <t>UH-C0005114</t>
  </si>
  <si>
    <t>Primavera PPM Cloud CMP</t>
  </si>
  <si>
    <t>PRJ-000423</t>
  </si>
  <si>
    <t>UH-C0005144-CMP-ET</t>
  </si>
  <si>
    <t>UH-C0005144</t>
  </si>
  <si>
    <t>Roxbury Wind</t>
  </si>
  <si>
    <t>UH-N0000033-NYSEG-ED</t>
  </si>
  <si>
    <t>UH-N0000120-NYSEG-ET</t>
  </si>
  <si>
    <t>CCTP New 115 kV Transmission Line</t>
  </si>
  <si>
    <t>UH-N0000158-NYSEG-ET</t>
  </si>
  <si>
    <t>UH-N0000158</t>
  </si>
  <si>
    <t>Coopers Corners New 3rd 345/115 kV Trans</t>
  </si>
  <si>
    <t>UH-N0000210-NYSEG-ET</t>
  </si>
  <si>
    <t>879 Line Rebuild to Rainbow Falls</t>
  </si>
  <si>
    <t>UH-N0000282-NYSEG-ED</t>
  </si>
  <si>
    <t>UH-N0000282</t>
  </si>
  <si>
    <t>NYSEG Mobile #2 Replacement</t>
  </si>
  <si>
    <t>UH-N0000284-NYSEG-ED</t>
  </si>
  <si>
    <t>UH-N0000284</t>
  </si>
  <si>
    <t>NYSEG Mobile #4 Replacement</t>
  </si>
  <si>
    <t>UH-N0000412-NYSEG-ET</t>
  </si>
  <si>
    <t>UH-N0000412</t>
  </si>
  <si>
    <t>Line 885 Dannemora Tap Rebuild</t>
  </si>
  <si>
    <t>PRJ-000882</t>
  </si>
  <si>
    <t>UH-N0000698</t>
  </si>
  <si>
    <t>Clyde Substation-MGP Pole Relocation</t>
  </si>
  <si>
    <t>PRJ-000920</t>
  </si>
  <si>
    <t>UH-N0005079-NYSEG-ED</t>
  </si>
  <si>
    <t>UH-N0005079</t>
  </si>
  <si>
    <t>Dingle Ridge - 2nd Bank and 13.2kV Conv</t>
  </si>
  <si>
    <t>UH-N0005626-NYSEG-ET</t>
  </si>
  <si>
    <t>UH-N0005626</t>
  </si>
  <si>
    <t>Line 803 Rebuild</t>
  </si>
  <si>
    <t>PRJ-000439</t>
  </si>
  <si>
    <t>UH-N0005712</t>
  </si>
  <si>
    <t>Primavera PPM Cloud NYSEG</t>
  </si>
  <si>
    <t>PRJ-000856</t>
  </si>
  <si>
    <t>PRJ-000991</t>
  </si>
  <si>
    <t>UH-N0005914</t>
  </si>
  <si>
    <t>Puckett Solar</t>
  </si>
  <si>
    <t>PRJ-000992</t>
  </si>
  <si>
    <t>UH-N0005916</t>
  </si>
  <si>
    <t>Janis Solar</t>
  </si>
  <si>
    <t>UH-R0000053-NYSEG-ET</t>
  </si>
  <si>
    <t>RARP Rochester Area Reliability Project</t>
  </si>
  <si>
    <t>UH-R0000142-RGE-ET</t>
  </si>
  <si>
    <t>Replace DC Pilot Wire System</t>
  </si>
  <si>
    <t>UH-R0005228-RGE-ET</t>
  </si>
  <si>
    <t>Station 418 115 kV Upgrades</t>
  </si>
  <si>
    <t>UH-R0005456-RGE-ED</t>
  </si>
  <si>
    <t>UH-R0005456</t>
  </si>
  <si>
    <t>Station 208 - Modernization Project</t>
  </si>
  <si>
    <t>PRJ-000449</t>
  </si>
  <si>
    <t>Primavera PPM Cloud RGE</t>
  </si>
  <si>
    <t>4W.LS020</t>
  </si>
  <si>
    <t>BGC GENERAL Struct &amp; Improve Security</t>
  </si>
  <si>
    <t>4W.LS030</t>
  </si>
  <si>
    <t>BGC GENERAL Struct &amp; Improve Fire</t>
  </si>
  <si>
    <t>5W.LS020</t>
  </si>
  <si>
    <t>SCG GENERAL Struct &amp; Improve Security</t>
  </si>
  <si>
    <t>5W.LS030</t>
  </si>
  <si>
    <t>SCG GENERAL Struct &amp; Improve Fire</t>
  </si>
  <si>
    <t>6W.LS020</t>
  </si>
  <si>
    <t>CNG GENERAL Struct &amp; Improve Security</t>
  </si>
  <si>
    <t>6W.LS030</t>
  </si>
  <si>
    <t>CNG GENERAL Struct &amp; Improve Fire</t>
  </si>
  <si>
    <t>802183.02</t>
  </si>
  <si>
    <t>UI SCADA System to Spectrum-Smart Grids</t>
  </si>
  <si>
    <t>802185.02</t>
  </si>
  <si>
    <t>SCADA Development Upgrades-Smart Grids</t>
  </si>
  <si>
    <t>UI-U1011</t>
  </si>
  <si>
    <t>RTU Replacement Program</t>
  </si>
  <si>
    <t>4A.00108</t>
  </si>
  <si>
    <t>UI-B4020</t>
  </si>
  <si>
    <t>C-Software-Distributed</t>
  </si>
  <si>
    <t>5A.01259</t>
  </si>
  <si>
    <t>UI-S4016</t>
  </si>
  <si>
    <t>PRJ-001237</t>
  </si>
  <si>
    <t>UI-G4017</t>
  </si>
  <si>
    <t>Historian and Analytic Upgrades Program</t>
  </si>
  <si>
    <t>9301-3946-1480-NY-CM</t>
  </si>
  <si>
    <t>9301-3946-1480</t>
  </si>
  <si>
    <t>Microgrid Management System (MGMS)</t>
  </si>
  <si>
    <t>9302-3946-1480-NYS-C</t>
  </si>
  <si>
    <t>9302-3946-1480</t>
  </si>
  <si>
    <t>UH-N0000596-NYSEG-ED</t>
  </si>
  <si>
    <t>UH-N0000596</t>
  </si>
  <si>
    <t>NYSEG - AMI Project</t>
  </si>
  <si>
    <t>UH-N0000596-NYSEG-GS</t>
  </si>
  <si>
    <t>PRJ-000734</t>
  </si>
  <si>
    <t>UH-R0000636</t>
  </si>
  <si>
    <t>RGE - AMI Project</t>
  </si>
  <si>
    <t>UH-R0000636-RGE-ED</t>
  </si>
  <si>
    <t>PRJ-000944</t>
  </si>
  <si>
    <t>UI-C5329</t>
  </si>
  <si>
    <t>CMP EV Make-Ready Pilot</t>
  </si>
  <si>
    <t>PRJ-001682</t>
  </si>
  <si>
    <t>UI-N5306</t>
  </si>
  <si>
    <t>ESC Smart Home</t>
  </si>
  <si>
    <t>PRJ-001683</t>
  </si>
  <si>
    <t>UI-N5346</t>
  </si>
  <si>
    <t>ESC - AMI Cap</t>
  </si>
  <si>
    <t>UI-N5417-NYSEG-ED</t>
  </si>
  <si>
    <t>UI-N5417</t>
  </si>
  <si>
    <t>REV - Electric Vehicles</t>
  </si>
  <si>
    <t>PRJ-000267</t>
  </si>
  <si>
    <t>RGE DSIP - Enterprise Analytics</t>
  </si>
  <si>
    <t>PRJ-000270</t>
  </si>
  <si>
    <t>UI-R5414-RGE-ED</t>
  </si>
  <si>
    <t>UI-R5414</t>
  </si>
  <si>
    <t>UI-U1061</t>
  </si>
  <si>
    <t>Scada</t>
  </si>
  <si>
    <t>PRJ-001239</t>
  </si>
  <si>
    <t>UI-U0014</t>
  </si>
  <si>
    <t>UI SG ASD Lifecycle Cap</t>
  </si>
  <si>
    <t>PRJ-001238</t>
  </si>
  <si>
    <t>UI-U1151</t>
  </si>
  <si>
    <t>UI SG Virtual Server Platform Capex</t>
  </si>
  <si>
    <t>UJ-R0102-RGE-EG</t>
  </si>
  <si>
    <t>UJ-R0102</t>
  </si>
  <si>
    <t>RGE Hydro Upgrade</t>
  </si>
  <si>
    <t>UW-GS542-NYSEG-CM</t>
  </si>
  <si>
    <t>UW-GS542</t>
  </si>
  <si>
    <t>NYSEG Oneonta Lighting Upgrades</t>
  </si>
  <si>
    <t>UW-GS328-NYSEG-CM</t>
  </si>
  <si>
    <t>UW-GS328</t>
  </si>
  <si>
    <t>NYSEG Brewster Repaving Design</t>
  </si>
  <si>
    <t>UI-N5319-NYSEG-CM</t>
  </si>
  <si>
    <t>NYSEG Perry Service Center Post Fire-Cap</t>
  </si>
  <si>
    <t>PRJ-000788</t>
  </si>
  <si>
    <t>UW-GS386</t>
  </si>
  <si>
    <t>CMP - Portland Canco 3rd Floor Executive</t>
  </si>
  <si>
    <t>PRJ-000786</t>
  </si>
  <si>
    <t>UW-GS384</t>
  </si>
  <si>
    <t>CMP - AGO UPS/Batteries</t>
  </si>
  <si>
    <t>PRJ-000080</t>
  </si>
  <si>
    <t>UW-GS364</t>
  </si>
  <si>
    <t>CMP Fairfield ECC Expansion</t>
  </si>
  <si>
    <t>802571.01</t>
  </si>
  <si>
    <t>Executive offices 3rd floor 100 MHR</t>
  </si>
  <si>
    <t>UW-ITA33-NYSEG-CM</t>
  </si>
  <si>
    <t>DIGITAL CUSTOMER EXPERIENCE WEB TECH CAPEX - NYSEG</t>
  </si>
  <si>
    <t>PRJ-002045</t>
  </si>
  <si>
    <t>UW-IT394</t>
  </si>
  <si>
    <t>AGR-2021-IOC-ITNOW Deployment LC-NYSEG</t>
  </si>
  <si>
    <t>PRJ-001570</t>
  </si>
  <si>
    <t>NET-ALERTS ENHANCEMENTS TECH CAPEX - RGE</t>
  </si>
  <si>
    <t>UW-ITA33-RGE-CM</t>
  </si>
  <si>
    <t>DIGITAL CUSTOMER EXPERIENCE WEB TECH CAPEX - RGE</t>
  </si>
  <si>
    <t>PRJ-002046</t>
  </si>
  <si>
    <t>AGR-2021-IOC-ITNOW Deployment LC-RGE</t>
  </si>
  <si>
    <t>PRJ-002044</t>
  </si>
  <si>
    <t>AGR-2021-IOC-ITNOW Deployment LC-CMP</t>
  </si>
  <si>
    <t>PRJ-002212</t>
  </si>
  <si>
    <t>PHYSICAL &amp; CYBER SECURITY</t>
  </si>
  <si>
    <t>PRJ-002213</t>
  </si>
  <si>
    <t>PRJ-001810</t>
  </si>
  <si>
    <t>UW-IT395</t>
  </si>
  <si>
    <t>AGR - IOC-NET-END USER LC-UI</t>
  </si>
  <si>
    <t>PRJ-002200</t>
  </si>
  <si>
    <t>UW-COVAD</t>
  </si>
  <si>
    <t>COSTS &amp; CAPEX COVID-19</t>
  </si>
  <si>
    <t>PRJ-002209</t>
  </si>
  <si>
    <t>PRJ-001806</t>
  </si>
  <si>
    <t>AGR - IOC-NET-END USER LC-CNG</t>
  </si>
  <si>
    <t>PRJ-002210</t>
  </si>
  <si>
    <t>PRJ-001809</t>
  </si>
  <si>
    <t>AGR - IOC-NET-END USER LC-SCG</t>
  </si>
  <si>
    <t>PRJ-002211</t>
  </si>
  <si>
    <t>PRJ-002151</t>
  </si>
  <si>
    <t>UI-G0018</t>
  </si>
  <si>
    <t>CNG New Services CAPEX</t>
  </si>
  <si>
    <t>PRJ-002159</t>
  </si>
  <si>
    <t>UI-G0116</t>
  </si>
  <si>
    <t>CNG Government Projects CAPEX</t>
  </si>
  <si>
    <t>PRJ-002163</t>
  </si>
  <si>
    <t>UI-G0124</t>
  </si>
  <si>
    <t>CNG Non-Leak Prone SVC Replace CAPEX</t>
  </si>
  <si>
    <t>PRJ-002176</t>
  </si>
  <si>
    <t>UI-S0015</t>
  </si>
  <si>
    <t>SCG GIS Software/Hardware</t>
  </si>
  <si>
    <t>PRJ-002135</t>
  </si>
  <si>
    <t>UI-B0017</t>
  </si>
  <si>
    <t>GAS Meters BGC</t>
  </si>
  <si>
    <t>PRJ-002141</t>
  </si>
  <si>
    <t>UI-B0031</t>
  </si>
  <si>
    <t>BGC General Equiptment GAS CAPEX</t>
  </si>
  <si>
    <t>PRJ-001448</t>
  </si>
  <si>
    <t>UW-GS941</t>
  </si>
  <si>
    <t>CMP Fairfield Roof</t>
  </si>
  <si>
    <t>PRJ-001468</t>
  </si>
  <si>
    <t>PRJ-001472</t>
  </si>
  <si>
    <t>PRJ-001956</t>
  </si>
  <si>
    <t>TBD1040</t>
  </si>
  <si>
    <t>Client project requests &amp; integration Projects - UI</t>
  </si>
  <si>
    <t>PRJ-002099</t>
  </si>
  <si>
    <t>UI-U0219</t>
  </si>
  <si>
    <t>UI - Dist Line CAP</t>
  </si>
  <si>
    <t>PRJ-002101</t>
  </si>
  <si>
    <t>UI-U0023</t>
  </si>
  <si>
    <t>UI - Elec Better CAP</t>
  </si>
  <si>
    <t>PRJ-002108</t>
  </si>
  <si>
    <t>UI-U0025</t>
  </si>
  <si>
    <t>UI - Gov't HW CAP</t>
  </si>
  <si>
    <t>PRJ-002129</t>
  </si>
  <si>
    <t>UI-U0120</t>
  </si>
  <si>
    <t>UI - Line Inspect (DLI) CAP</t>
  </si>
  <si>
    <t>PRJ-002110</t>
  </si>
  <si>
    <t>UI-U0057</t>
  </si>
  <si>
    <t>UI - Make Ready CAP</t>
  </si>
  <si>
    <t>PRJ-002133</t>
  </si>
  <si>
    <t>UI-U4087</t>
  </si>
  <si>
    <t>UI - Network Infrastructure Pgm CAP</t>
  </si>
  <si>
    <t>PRJ-002092</t>
  </si>
  <si>
    <t>UI-U0009</t>
  </si>
  <si>
    <t>UI - Res Line CAP</t>
  </si>
  <si>
    <t>PRJ-002196</t>
  </si>
  <si>
    <t>UI-U0013</t>
  </si>
  <si>
    <t>UI - Serv Conn</t>
  </si>
  <si>
    <t>PRJ-002114</t>
  </si>
  <si>
    <t>UI-U1211</t>
  </si>
  <si>
    <t>UI - Subst Better CAP-Non PTF</t>
  </si>
  <si>
    <t>PRJ-002117</t>
  </si>
  <si>
    <t>UI-U4089</t>
  </si>
  <si>
    <t>UI - System Resiliency CAP</t>
  </si>
  <si>
    <t>PRJ-002121</t>
  </si>
  <si>
    <t>UI-U1241</t>
  </si>
  <si>
    <t>UI - Transformer CAP</t>
  </si>
  <si>
    <t>PRJ-002127</t>
  </si>
  <si>
    <t>UI-U0017</t>
  </si>
  <si>
    <t>UI - Trans Line CAP-Non PTF</t>
  </si>
  <si>
    <t>PRJ-002174</t>
  </si>
  <si>
    <t>UH-SC000001</t>
  </si>
  <si>
    <t>SCG Bridgeport Gate Station Modernizatio</t>
  </si>
  <si>
    <t>PRJ-002147</t>
  </si>
  <si>
    <t>UI-B1201</t>
  </si>
  <si>
    <t>BGC Distribution Main Replacements CAPEX</t>
  </si>
  <si>
    <t>PRJ-002137</t>
  </si>
  <si>
    <t>UI-B0018</t>
  </si>
  <si>
    <t>BGC New Services CAPEX</t>
  </si>
  <si>
    <t>PRJ-002172</t>
  </si>
  <si>
    <t>UI-G0126</t>
  </si>
  <si>
    <t>CNG Customer Gas Work CAPEX</t>
  </si>
  <si>
    <t>PRJ-002169</t>
  </si>
  <si>
    <t>UI-G1201</t>
  </si>
  <si>
    <t>CNG Distribution Main Replacements CAPEX</t>
  </si>
  <si>
    <t>PRJ-002155</t>
  </si>
  <si>
    <t>UI-G0110</t>
  </si>
  <si>
    <t>CNG Leak Prone Main Replacement CAPEX</t>
  </si>
  <si>
    <t>PRJ-002157</t>
  </si>
  <si>
    <t>UI-G0114</t>
  </si>
  <si>
    <t>CNG Reg. and Gate Station Replac. CAPEX</t>
  </si>
  <si>
    <t>PRJ-002192</t>
  </si>
  <si>
    <t>UI-S1201</t>
  </si>
  <si>
    <t>SCG Distribution Main Replacements CAPEX</t>
  </si>
  <si>
    <t>PRJ-002188</t>
  </si>
  <si>
    <t>UI-S0116</t>
  </si>
  <si>
    <t>SCG Government Projects CAPEX</t>
  </si>
  <si>
    <t>PRJ-002190</t>
  </si>
  <si>
    <t>UI-S1110</t>
  </si>
  <si>
    <t>SCG Leak Prone Main Replacement CAPEX</t>
  </si>
  <si>
    <t>PRJ-002184</t>
  </si>
  <si>
    <t>UI-S0112</t>
  </si>
  <si>
    <t>SCG Leak Prone Service Replacement CAPEX</t>
  </si>
  <si>
    <t>PRJ-002178</t>
  </si>
  <si>
    <t>UI-S0018</t>
  </si>
  <si>
    <t>SCG New Services CAPEX</t>
  </si>
  <si>
    <t>PRJ-002186</t>
  </si>
  <si>
    <t>UI-S0114</t>
  </si>
  <si>
    <t>SCG Reg. and Gate Station Replac. CAPEX</t>
  </si>
  <si>
    <t>PRJ-001929</t>
  </si>
  <si>
    <t>UW-GS107</t>
  </si>
  <si>
    <t>UI - Video Conferencing Equipment</t>
  </si>
  <si>
    <t>PRJ-001854</t>
  </si>
  <si>
    <t>UW-ITA18</t>
  </si>
  <si>
    <t>AGR-2021-NET-IT-03-SmartCare Lifecycle Upgrades-CMP</t>
  </si>
  <si>
    <t>PRJ-001778</t>
  </si>
  <si>
    <t>UW-IT34G</t>
  </si>
  <si>
    <t>AGR - IOC-Disaster Recovery LC-SCG</t>
  </si>
  <si>
    <t>PRJ-001942</t>
  </si>
  <si>
    <t>AGR-IOC-ITNow Deployment LC - BGC</t>
  </si>
  <si>
    <t>PRJ-001940</t>
  </si>
  <si>
    <t>AGR-IOC-ITNow Deployment LC - CNG</t>
  </si>
  <si>
    <t>PRJ-001939</t>
  </si>
  <si>
    <t>AGR-IOC-ITNow Deployment LC - UI</t>
  </si>
  <si>
    <t>PRJ-001804</t>
  </si>
  <si>
    <t>AGR - IOC-NET-END USER LC-BGC</t>
  </si>
  <si>
    <t>PRJ-001784</t>
  </si>
  <si>
    <t>AGR - IOC-NETENG LC-BGC</t>
  </si>
  <si>
    <t>PRJ-001785</t>
  </si>
  <si>
    <t>AGR - IOC-NETENG LC-CNG</t>
  </si>
  <si>
    <t>PRJ-001786</t>
  </si>
  <si>
    <t>AGR - IOC-NETENG LC-SCG</t>
  </si>
  <si>
    <t>PRJ-001787</t>
  </si>
  <si>
    <t>AGR - IOC-NETENG LC-UI</t>
  </si>
  <si>
    <t>PRJ-001788</t>
  </si>
  <si>
    <t>AGR - IOC-NETSEC LC-BGC</t>
  </si>
  <si>
    <t>PRJ-001789</t>
  </si>
  <si>
    <t>AGR - IOC-NETSEC LC-CNG</t>
  </si>
  <si>
    <t>PRJ-001790</t>
  </si>
  <si>
    <t>AGR - IOC-NETSEC LC-SCG</t>
  </si>
  <si>
    <t>PRJ-001791</t>
  </si>
  <si>
    <t>AGR - IOC-NETSEC LC-UI</t>
  </si>
  <si>
    <t>PRJ-001792</t>
  </si>
  <si>
    <t>AGR - IOC-STORAGE LC-BGC</t>
  </si>
  <si>
    <t>PRJ-001793</t>
  </si>
  <si>
    <t>AGR - IOC-STORAGE LC-CNG</t>
  </si>
  <si>
    <t>PRJ-001794</t>
  </si>
  <si>
    <t>AGR - IOC-STORAGE LC-SCG</t>
  </si>
  <si>
    <t>PRJ-001795</t>
  </si>
  <si>
    <t>AGR - IOC-STORAGE LC-UI</t>
  </si>
  <si>
    <t>PRJ-001796</t>
  </si>
  <si>
    <t>AGR - IOC-UNIX LC-BGC</t>
  </si>
  <si>
    <t>PRJ-001797</t>
  </si>
  <si>
    <t>AGR - IOC-UNIX LC-CNG</t>
  </si>
  <si>
    <t>PRJ-001798</t>
  </si>
  <si>
    <t>AGR - IOC-UNIX LC-SCG</t>
  </si>
  <si>
    <t>PRJ-001799</t>
  </si>
  <si>
    <t>AGR - IOC-UNIX LC-UI</t>
  </si>
  <si>
    <t>PRJ-001800</t>
  </si>
  <si>
    <t>AGR - IOC-WINTEL LC-BGC</t>
  </si>
  <si>
    <t>PRJ-001801</t>
  </si>
  <si>
    <t>AGR - IOC-WINTEL LC-CNG</t>
  </si>
  <si>
    <t>PRJ-001802</t>
  </si>
  <si>
    <t>AGR - IOC-WINTEL LC-SCG</t>
  </si>
  <si>
    <t>PRJ-001803</t>
  </si>
  <si>
    <t>AGR - IOC-WINTEL LC-UI</t>
  </si>
  <si>
    <t>PRJ-001941</t>
  </si>
  <si>
    <t>AVG-IOC-ITNOW Deployment LC - SCG</t>
  </si>
  <si>
    <t>PRJ-001993</t>
  </si>
  <si>
    <t>UW-IT37B</t>
  </si>
  <si>
    <t>Bill Print Redesign - BGC</t>
  </si>
  <si>
    <t>PRJ-001991</t>
  </si>
  <si>
    <t>Bill Print Redesign - CNG</t>
  </si>
  <si>
    <t>PRJ-001992</t>
  </si>
  <si>
    <t>Bill Print Redesign - SCG</t>
  </si>
  <si>
    <t>PRJ-001990</t>
  </si>
  <si>
    <t>Bill Print Redesign - UI</t>
  </si>
  <si>
    <t>PRJ-001971</t>
  </si>
  <si>
    <t>UW-IT37E</t>
  </si>
  <si>
    <t>Customer Insights - BGC</t>
  </si>
  <si>
    <t>PRJ-001969</t>
  </si>
  <si>
    <t>Customer Insights - CNG</t>
  </si>
  <si>
    <t>PRJ-001970</t>
  </si>
  <si>
    <t>Customer Insights - SCG</t>
  </si>
  <si>
    <t>PRJ-001999</t>
  </si>
  <si>
    <t>ENTERPRISE GIS UPGRADE - CNG</t>
  </si>
  <si>
    <t>PRJ-001998</t>
  </si>
  <si>
    <t>ENTERPRISE GIS UPGRADE - UI</t>
  </si>
  <si>
    <t>PRJ-001997</t>
  </si>
  <si>
    <t>IVR UPGRADE PH2 (ACD ROUTING) - BGC</t>
  </si>
  <si>
    <t>PRJ-001995</t>
  </si>
  <si>
    <t>IVR UPGRADE PH2 (ACD ROUTING) - CNG</t>
  </si>
  <si>
    <t>PRJ-001996</t>
  </si>
  <si>
    <t>IVR UPGRADE PH2 (ACD ROUTING) - SCG</t>
  </si>
  <si>
    <t>PRJ-001994</t>
  </si>
  <si>
    <t>IVR UPGRADE PH2 (ACD ROUTING) - UI</t>
  </si>
  <si>
    <t>PRJ-001975</t>
  </si>
  <si>
    <t>RPA Electric &amp; Gas Operation - BGC</t>
  </si>
  <si>
    <t>PRJ-001973</t>
  </si>
  <si>
    <t>RPA Electric &amp; Gas Operation - CNG</t>
  </si>
  <si>
    <t>PRJ-001974</t>
  </si>
  <si>
    <t>RPA Electric &amp; Gas Operation - SCG</t>
  </si>
  <si>
    <t>PRJ-001972</t>
  </si>
  <si>
    <t>RPA Electric &amp; Gas Operation - UI</t>
  </si>
  <si>
    <t>PRJ-002008</t>
  </si>
  <si>
    <t>UW-IT461</t>
  </si>
  <si>
    <t>UIL GLOBAL SAP IMPLEMENTATION - BGC</t>
  </si>
  <si>
    <t>PRJ-002006</t>
  </si>
  <si>
    <t>UIL GLOBAL SAP IMPLEMENTATION - CNG</t>
  </si>
  <si>
    <t>PRJ-002007</t>
  </si>
  <si>
    <t>UIL GLOBAL SAP IMPLEMENTATION - SCG</t>
  </si>
  <si>
    <t>PRJ-002005</t>
  </si>
  <si>
    <t>UIL GLOBAL SAP IMPLEMENTATION - UI</t>
  </si>
  <si>
    <t>PRJ-001877</t>
  </si>
  <si>
    <t>UH-C0001117</t>
  </si>
  <si>
    <t>Maine Yankee FAA Tower Lights</t>
  </si>
  <si>
    <t>PRJ-001586</t>
  </si>
  <si>
    <t>UW-COV19</t>
  </si>
  <si>
    <t>Costs &amp; CAPEX Covid-19</t>
  </si>
  <si>
    <t>PRJ-002125</t>
  </si>
  <si>
    <t>UI-U0015</t>
  </si>
  <si>
    <t>UI - Street Lght CAP</t>
  </si>
  <si>
    <t>PRJ-002105</t>
  </si>
  <si>
    <t>UI-U0030</t>
  </si>
  <si>
    <t>UI - Gen Equipment - OPS-TD</t>
  </si>
  <si>
    <t>PRJ-002103</t>
  </si>
  <si>
    <t>UI-U0031</t>
  </si>
  <si>
    <t>UI - Gen Equipment - OPS-SO</t>
  </si>
  <si>
    <t>UH-U0000413</t>
  </si>
  <si>
    <t>Substation Fire Suppression System Replac</t>
  </si>
  <si>
    <t>UH-U0000447</t>
  </si>
  <si>
    <t>Elmwest Fence Replacement</t>
  </si>
  <si>
    <t>PRJ-002145</t>
  </si>
  <si>
    <t>UI-B0116</t>
  </si>
  <si>
    <t>BGC Government Projects CAPEX</t>
  </si>
  <si>
    <t>PRJ-002365</t>
  </si>
  <si>
    <t>UH-N0006037</t>
  </si>
  <si>
    <t>Hamptonburgh RS</t>
  </si>
  <si>
    <t>PRJ-002364</t>
  </si>
  <si>
    <t>UH-N0006039</t>
  </si>
  <si>
    <t>Wayne Keuka RS</t>
  </si>
  <si>
    <t>PRJ-002358</t>
  </si>
  <si>
    <t>PRJ-002327</t>
  </si>
  <si>
    <t>UH-U0000200</t>
  </si>
  <si>
    <t>Mark III</t>
  </si>
  <si>
    <t>PRJ-002094</t>
  </si>
  <si>
    <t>UI-U4067</t>
  </si>
  <si>
    <t>UI - Cable Replacement CAP</t>
  </si>
  <si>
    <t>PRJ-002149</t>
  </si>
  <si>
    <t>UI-B0014</t>
  </si>
  <si>
    <t>BGC GIS Software/Hardware</t>
  </si>
  <si>
    <t>PRJ-001595</t>
  </si>
  <si>
    <t>4A.00901</t>
  </si>
  <si>
    <t>BGC Whatley LNG - New Valves and Piping</t>
  </si>
  <si>
    <t>PRJ-002334</t>
  </si>
  <si>
    <t>UW-IT392</t>
  </si>
  <si>
    <t>ITNOW Enhancements</t>
  </si>
  <si>
    <t>PRJ-002335</t>
  </si>
  <si>
    <t>PRJ-002336</t>
  </si>
  <si>
    <t>PRJ-002337</t>
  </si>
  <si>
    <t>PRJ-002338</t>
  </si>
  <si>
    <t>Workplace App Evol - Virtulization Enhc</t>
  </si>
  <si>
    <t>PRJ-002340</t>
  </si>
  <si>
    <t>PRJ-002344</t>
  </si>
  <si>
    <t>PRJ-001585</t>
  </si>
  <si>
    <t>PRJ-001584</t>
  </si>
  <si>
    <t>PRJ-002465</t>
  </si>
  <si>
    <t>UI-G0031</t>
  </si>
  <si>
    <t>CNG General Equiptment GAS CAPEX</t>
  </si>
  <si>
    <t>PRJ-002391</t>
  </si>
  <si>
    <t>UI-C5372</t>
  </si>
  <si>
    <t>Avangrid Security Domain (ASD) OSG Infrastructure (CMP)</t>
  </si>
  <si>
    <t>PRJ-002390</t>
  </si>
  <si>
    <t>UI-R5504</t>
  </si>
  <si>
    <t>Avangrid Security Domain (ASD) OSG Infrastructure (RGE)</t>
  </si>
  <si>
    <t>PRJ-002389</t>
  </si>
  <si>
    <t>UI-N5437</t>
  </si>
  <si>
    <t>Avangrid Security Domain (ASD) OSG Infrastructure (NYSEG)</t>
  </si>
  <si>
    <t>PRJ-002392</t>
  </si>
  <si>
    <t>UI-U5176</t>
  </si>
  <si>
    <t>Avangrid Security Domain (ASD) OSG Infrastructure (UI)</t>
  </si>
  <si>
    <t>PRJ-002393</t>
  </si>
  <si>
    <t>UI-B4036</t>
  </si>
  <si>
    <t>Avangrid Security Domain (ASD) OSG Infrastructure (BGC)</t>
  </si>
  <si>
    <t>PRJ-002395</t>
  </si>
  <si>
    <t>UI-S4033</t>
  </si>
  <si>
    <t>Avangrid Security Domain (ASD) OSG Infrastructure (SCG)</t>
  </si>
  <si>
    <t>PRJ-002394</t>
  </si>
  <si>
    <t>UI-G4032</t>
  </si>
  <si>
    <t>Avangrid Security Domain (ASD) OSG Infrastructure (CNG)</t>
  </si>
  <si>
    <t>PRJ-002398</t>
  </si>
  <si>
    <t>UI-C5373</t>
  </si>
  <si>
    <t>Avangrid Security Domain (ASD) OSG Telecomm (CMP)</t>
  </si>
  <si>
    <t>PRJ-002397</t>
  </si>
  <si>
    <t>UI-R5505</t>
  </si>
  <si>
    <t>Avangrid Security Domain (ASD) OSG Telecomm (RGE)</t>
  </si>
  <si>
    <t>PRJ-002396</t>
  </si>
  <si>
    <t>UI-N5438</t>
  </si>
  <si>
    <t>Avangrid Security Domain (ASD) OSG Telecomm (NYSEG)</t>
  </si>
  <si>
    <t>PRJ-002399</t>
  </si>
  <si>
    <t>UI-U5177</t>
  </si>
  <si>
    <t>Avangrid Security Domain (ASD) OSG Telecomm (UI)</t>
  </si>
  <si>
    <t>PRJ-002400</t>
  </si>
  <si>
    <t>UI-B4037</t>
  </si>
  <si>
    <t>Avangrid Security Domain (ASD) OSG Telecomm (BGC)</t>
  </si>
  <si>
    <t>PRJ-002402</t>
  </si>
  <si>
    <t>UI-S4034</t>
  </si>
  <si>
    <t>Avangrid Security Domain (ASD) OSG Telecomm (SCG)</t>
  </si>
  <si>
    <t>PRJ-002440</t>
  </si>
  <si>
    <t>PRJ-002442</t>
  </si>
  <si>
    <t>PRJ-002443</t>
  </si>
  <si>
    <t>PRJ-002341</t>
  </si>
  <si>
    <t>PRJ-002441</t>
  </si>
  <si>
    <t>PRJ-002339</t>
  </si>
  <si>
    <t>PRJ-002355</t>
  </si>
  <si>
    <t>UI-U4091</t>
  </si>
  <si>
    <t>UI - LV Substation Removal</t>
  </si>
  <si>
    <t>PRJ-002131</t>
  </si>
  <si>
    <t>UI-U4071</t>
  </si>
  <si>
    <t>UI - Splice Chamber Rebuilds CAP</t>
  </si>
  <si>
    <t>PRJ-002446</t>
  </si>
  <si>
    <t>PRJ-002255</t>
  </si>
  <si>
    <t>UH-N0006067</t>
  </si>
  <si>
    <t>NYSEG Substation modernization - Wright Avenue</t>
  </si>
  <si>
    <t>PRJ-002317</t>
  </si>
  <si>
    <t>UH-R0005669</t>
  </si>
  <si>
    <t>Project Block - Great Lakes Cheese</t>
  </si>
  <si>
    <t>PRJ-002545</t>
  </si>
  <si>
    <t>BGC MFD Replacement Projgram</t>
  </si>
  <si>
    <t>PRJ-002388</t>
  </si>
  <si>
    <t>UH-N0000426</t>
  </si>
  <si>
    <t>Q513 NYSEG Stony Creek to Orangeville</t>
  </si>
  <si>
    <t>PRJ-002420</t>
  </si>
  <si>
    <t>UH-C0001123</t>
  </si>
  <si>
    <t>UH-C0001123 E Wilton SS Modernization</t>
  </si>
  <si>
    <t>PRJ-002421</t>
  </si>
  <si>
    <t>UH-C0001125</t>
  </si>
  <si>
    <t>UH-C0001125 D - Dunstan SS Modernization</t>
  </si>
  <si>
    <t>Grid Modernization Roadmap Development</t>
  </si>
  <si>
    <t>PRJ-000067</t>
  </si>
  <si>
    <t>UH-C0005014</t>
  </si>
  <si>
    <t>NECEC Transmission Project</t>
  </si>
  <si>
    <t>PRJ-000111</t>
  </si>
  <si>
    <t>PRJ-000464</t>
  </si>
  <si>
    <t>PRJ-000751</t>
  </si>
  <si>
    <t>UH-R0000105-RGE-ED</t>
  </si>
  <si>
    <t>Station 5 Substation Modernization Proje</t>
  </si>
  <si>
    <t>UH-N0000064-NYSEG-ET</t>
  </si>
  <si>
    <t>UH-N0000064</t>
  </si>
  <si>
    <t>Meyer New 2nd 115/34.5kV Transformer</t>
  </si>
  <si>
    <t>UH-N0005076-NYSEG-ET</t>
  </si>
  <si>
    <t>UH-N0005076</t>
  </si>
  <si>
    <t>Wood Street New 3rd 345/115kV Trans</t>
  </si>
  <si>
    <t>UH-N0005083-NYSEG-ET</t>
  </si>
  <si>
    <t>Line 871-872 46kV Transmission Line Rbld</t>
  </si>
  <si>
    <t>UI-N5075-RGE-ED</t>
  </si>
  <si>
    <t>UI-N5144</t>
  </si>
  <si>
    <t>NYSEG - Electric Ops (Line Insp CAP)</t>
  </si>
  <si>
    <t>UH-N0000070-NYSEG-ET</t>
  </si>
  <si>
    <t>Sackett Lake Replace Transformer</t>
  </si>
  <si>
    <t>UH-N0000081-NYSEG-ED</t>
  </si>
  <si>
    <t>UH-N0000081</t>
  </si>
  <si>
    <t>Fallsburg Substation</t>
  </si>
  <si>
    <t>UH-C0000001-CMP-ET</t>
  </si>
  <si>
    <t>UH-C0000001</t>
  </si>
  <si>
    <t>CMP Preliminary Engineering</t>
  </si>
  <si>
    <t>UJ-N0001-NYSEG-EG</t>
  </si>
  <si>
    <t>UJ-N0001</t>
  </si>
  <si>
    <t>NYSEG Production</t>
  </si>
  <si>
    <t>UH-N0000452-NYSEG-ED</t>
  </si>
  <si>
    <t>UH-N0000452</t>
  </si>
  <si>
    <t>NYSEG Storm 2014 Carry Forward</t>
  </si>
  <si>
    <t>UH-C0000018-CMP-ET</t>
  </si>
  <si>
    <t>UH-C0000018</t>
  </si>
  <si>
    <t>Meadow Rd. - Add Circuit</t>
  </si>
  <si>
    <t>UH-R0000098-RGE-ED</t>
  </si>
  <si>
    <t>UH-R0000098</t>
  </si>
  <si>
    <t>Sta 210 Modernization Prj - Install WO</t>
  </si>
  <si>
    <t>UH-R0000126-RGE-ET</t>
  </si>
  <si>
    <t>Station 49 Transformer Addition</t>
  </si>
  <si>
    <t>UH-N0000051-NYSEG-ED</t>
  </si>
  <si>
    <t>UH-N0000051</t>
  </si>
  <si>
    <t>Windham 115 kV Capacitor Bank Addition</t>
  </si>
  <si>
    <t>UH-N0005077-NYSEG-ET</t>
  </si>
  <si>
    <t>UH-N0005077</t>
  </si>
  <si>
    <t>Fraser New 2nd 345/115kV Trans &amp; Bus</t>
  </si>
  <si>
    <t>UH-N0000092-NYSEG-ED</t>
  </si>
  <si>
    <t>UH-N0000092</t>
  </si>
  <si>
    <t>Craft New 2nd Trans &amp; 4th 13.2kV Circuit</t>
  </si>
  <si>
    <t>UH-C0000129-CMP-ET</t>
  </si>
  <si>
    <t>UH-R0000105-RGE-ET</t>
  </si>
  <si>
    <t>UH-R0000105</t>
  </si>
  <si>
    <t>UH-C0000079-CMP-ET</t>
  </si>
  <si>
    <t>UH-C0000079</t>
  </si>
  <si>
    <t>Brunswick - Topsham Area Study</t>
  </si>
  <si>
    <t>UH-C0000079-CMP-ED</t>
  </si>
  <si>
    <t>UH-R0000127-RGE-ET</t>
  </si>
  <si>
    <t>UH-R0000127</t>
  </si>
  <si>
    <t>GMI-Station 168 Srvc Area Reinforcements</t>
  </si>
  <si>
    <t>UH-N0000085-NYSEG-ED</t>
  </si>
  <si>
    <t>UH-R0000528-RGE-ED</t>
  </si>
  <si>
    <t>UH-R0000528</t>
  </si>
  <si>
    <t>RGE Project Carryforward 2015</t>
  </si>
  <si>
    <t>UH-R0000528-RGE-ET</t>
  </si>
  <si>
    <t>UH-R0000127-RGE-ED</t>
  </si>
  <si>
    <t>UJ-R0001-RGE-EG</t>
  </si>
  <si>
    <t>UJ-R0001</t>
  </si>
  <si>
    <t>RGE Production</t>
  </si>
  <si>
    <t>UH-C0000226-CMP-ET</t>
  </si>
  <si>
    <t>UH-N0005104-NYSEG-ED</t>
  </si>
  <si>
    <t>UH-N0005104</t>
  </si>
  <si>
    <t>Brew Cantitoe New Circuit 498</t>
  </si>
  <si>
    <t>UH-N0005094-NYSEG-ED</t>
  </si>
  <si>
    <t>UH-N0005094</t>
  </si>
  <si>
    <t>Lanc - Silver Creek 179 Voltage Conv</t>
  </si>
  <si>
    <t>UI-N0020-NYSEG-ET</t>
  </si>
  <si>
    <t>UH-N0005082-NYSEG-ED</t>
  </si>
  <si>
    <t>UH-N0005082</t>
  </si>
  <si>
    <t>Morningside Heights 2nd Trans&amp;3rd Cir</t>
  </si>
  <si>
    <t>UH-N0000073-NYSEG-ED</t>
  </si>
  <si>
    <t>UH-N0000073</t>
  </si>
  <si>
    <t>Stillwater Sub - Upgrade Transformer</t>
  </si>
  <si>
    <t>UI-N3084-NYSEG-CM</t>
  </si>
  <si>
    <t>UI-N3084</t>
  </si>
  <si>
    <t>NYSEG-Bill and Outage Alerts</t>
  </si>
  <si>
    <t>UI-R0010-RGE-ET</t>
  </si>
  <si>
    <t>RGE - Elec Better</t>
  </si>
  <si>
    <t>UH-C0000224-MEPCO-ET</t>
  </si>
  <si>
    <t>UH-C0000224</t>
  </si>
  <si>
    <t>Interconnect #9</t>
  </si>
  <si>
    <t>PRJ-002796</t>
  </si>
  <si>
    <t>UI-N0037-NYSEG-GS</t>
  </si>
  <si>
    <t>UI-N0037</t>
  </si>
  <si>
    <t>NYSEG Transmission Casing Program</t>
  </si>
  <si>
    <t>PRJ-002797</t>
  </si>
  <si>
    <t>PRJ-002795</t>
  </si>
  <si>
    <t>UH-R0005209-RGE-ET</t>
  </si>
  <si>
    <t>UH-R0005215-RGE-EG</t>
  </si>
  <si>
    <t>UH-R0005215</t>
  </si>
  <si>
    <t>Station 2 Modernization</t>
  </si>
  <si>
    <t>UH-R0005231-RGE-ED</t>
  </si>
  <si>
    <t>UH-R0005231</t>
  </si>
  <si>
    <t>Station 33 Spare Transformer</t>
  </si>
  <si>
    <t>UH-R0005225-RGE-ED</t>
  </si>
  <si>
    <t>UH-R0005225</t>
  </si>
  <si>
    <t>Staion 34 Modernization Project</t>
  </si>
  <si>
    <t>UH-N0005006-NYSEG-GS</t>
  </si>
  <si>
    <t>UH-N0005006</t>
  </si>
  <si>
    <t>Lansing Freeville Reinforcement</t>
  </si>
  <si>
    <t>UH-R0005231-RGE-ET</t>
  </si>
  <si>
    <t>UJ-R0032-RGE-ED</t>
  </si>
  <si>
    <t>UJ-R0032</t>
  </si>
  <si>
    <t>Station 26 Capital Project</t>
  </si>
  <si>
    <t>UH-R0005232-RGE-ET</t>
  </si>
  <si>
    <t>UH-R0005232</t>
  </si>
  <si>
    <t>Staion 37 Modernization Project</t>
  </si>
  <si>
    <t>UJ-R0044-RGE-EG</t>
  </si>
  <si>
    <t>UJ-R0044</t>
  </si>
  <si>
    <t>Hydro Generation S2 Modernization</t>
  </si>
  <si>
    <t>UH-N0000200-NYSEG-GS</t>
  </si>
  <si>
    <t>UH-N0000200</t>
  </si>
  <si>
    <t>Gas Tracking Sys(GTS) Interface-NYSEG</t>
  </si>
  <si>
    <t>UH-R0000532-RGE-GS</t>
  </si>
  <si>
    <t>UH-R0000532</t>
  </si>
  <si>
    <t>Gas Tracking Sys(GTS) Interface-RGE</t>
  </si>
  <si>
    <t>UH-N0000204-NYSEG-ET</t>
  </si>
  <si>
    <t>UH-N0000204</t>
  </si>
  <si>
    <t>Gardenville Substation Rebuild</t>
  </si>
  <si>
    <t>UH-R0005227-RGE-ED</t>
  </si>
  <si>
    <t>UH-R0005227</t>
  </si>
  <si>
    <t>Staion 43 Modernization Project</t>
  </si>
  <si>
    <t>PRJ-002039</t>
  </si>
  <si>
    <t>UH-R0005371</t>
  </si>
  <si>
    <t>Sta192 Install Mobile Substation</t>
  </si>
  <si>
    <t>UH-R0005239-RGE-ET</t>
  </si>
  <si>
    <t>UH-R0005239</t>
  </si>
  <si>
    <t>Station 174 - Modernization project</t>
  </si>
  <si>
    <t>UH-N0000214-NYSEG-ET</t>
  </si>
  <si>
    <t>UH-N0000214</t>
  </si>
  <si>
    <t>Western New York Project</t>
  </si>
  <si>
    <t>UH-N0005116-NYSEG-ET</t>
  </si>
  <si>
    <t>UJ-R0900-RGE-EG</t>
  </si>
  <si>
    <t>UJ-R0900</t>
  </si>
  <si>
    <t>Written Off/ Do not use</t>
  </si>
  <si>
    <t>UW-IT218-CMP-CM</t>
  </si>
  <si>
    <t>UW-IT218</t>
  </si>
  <si>
    <t>CRMB CAPEX LABOR - CMP</t>
  </si>
  <si>
    <t>UH-N0000204-NYSEG-ED</t>
  </si>
  <si>
    <t>UI-R0020-RGE-GS</t>
  </si>
  <si>
    <t>RGE - Serv Conn</t>
  </si>
  <si>
    <t>UH-I0000001-AGE-CM</t>
  </si>
  <si>
    <t>UH-I0000001</t>
  </si>
  <si>
    <t>Connect NY</t>
  </si>
  <si>
    <t>UH-I0000003-RGE-ET</t>
  </si>
  <si>
    <t>UH-I0000003</t>
  </si>
  <si>
    <t>Insurance Claim Adjustments</t>
  </si>
  <si>
    <t>UH-N0000214-NYSEG-ED</t>
  </si>
  <si>
    <t>UI-N0089-ASC-CM</t>
  </si>
  <si>
    <t>NYSEG ECC Voice</t>
  </si>
  <si>
    <t>UI-R0095-ASC-CM</t>
  </si>
  <si>
    <t>RGE ECC Voice</t>
  </si>
  <si>
    <t>UI-C0067-ASC-CM</t>
  </si>
  <si>
    <t>UJ-N0065-RGE-EG</t>
  </si>
  <si>
    <t>UH-N0000270-NYSEG-ED</t>
  </si>
  <si>
    <t>UH-N0000270</t>
  </si>
  <si>
    <t>Patterson Recycle Center PV Project</t>
  </si>
  <si>
    <t>UH-C0000710-CMP-ED</t>
  </si>
  <si>
    <t>UH-C0000710</t>
  </si>
  <si>
    <t>New Cir Ludden Lane S/S 3.7 miles 3 ph 4</t>
  </si>
  <si>
    <t>UH-R0005232-RGE-ED</t>
  </si>
  <si>
    <t>UJ-R0001-RGE-ED</t>
  </si>
  <si>
    <t>UJ-R0001-RGE-ET</t>
  </si>
  <si>
    <t>UH-R0005239-RGE-ED</t>
  </si>
  <si>
    <t>UH-R0005226-RGE-ED</t>
  </si>
  <si>
    <t>UH-R0005226</t>
  </si>
  <si>
    <t>Staion 29 Modernization Project</t>
  </si>
  <si>
    <t>UH-R0000173-RGE-ED</t>
  </si>
  <si>
    <t>UH-R0000173</t>
  </si>
  <si>
    <t>Sta. 204 Substation Modernization</t>
  </si>
  <si>
    <t>UH-R0000181-RGE-ET</t>
  </si>
  <si>
    <t>UH-R0000183-RGE-ET</t>
  </si>
  <si>
    <t>UH-R0000183</t>
  </si>
  <si>
    <t>Circuit 783 add 35kV Circuit</t>
  </si>
  <si>
    <t>UH-R0000185-RGE-ET</t>
  </si>
  <si>
    <t>UH-R0000185</t>
  </si>
  <si>
    <t>Circuit 739 Add 34.5 kV Circuit</t>
  </si>
  <si>
    <t>UH-R0000179-RGE-ET</t>
  </si>
  <si>
    <t>UH-R0000179</t>
  </si>
  <si>
    <t>Station 65 - Replace Breaker Foundation</t>
  </si>
  <si>
    <t>UJ-R0048-RGE-EG</t>
  </si>
  <si>
    <t>UJ-R0048</t>
  </si>
  <si>
    <t>HYDRO Regulatory Mandates - RG&amp;E</t>
  </si>
  <si>
    <t>UI-I3054-CMP-ET</t>
  </si>
  <si>
    <t>UW-IT322-CMP-CM</t>
  </si>
  <si>
    <t>UW-IT322</t>
  </si>
  <si>
    <t>ITRON DATA MANAGEMENT SYSTEM</t>
  </si>
  <si>
    <t>UH-N0000260-NYSEG-ED</t>
  </si>
  <si>
    <t>UH-N0000260</t>
  </si>
  <si>
    <t>Substation Modernization-Liberty</t>
  </si>
  <si>
    <t>UH-N0000252-NYSEG-ED</t>
  </si>
  <si>
    <t>UH-N0000252</t>
  </si>
  <si>
    <t>Afton Sub - Add new 34.5kV Circuit</t>
  </si>
  <si>
    <t>UH-N0000222-NYSEG-ED</t>
  </si>
  <si>
    <t>UH-N0000222</t>
  </si>
  <si>
    <t>Substation Modernization-Chatham</t>
  </si>
  <si>
    <t>UH-N0000224-NYSEG-ED</t>
  </si>
  <si>
    <t>UH-N0000224</t>
  </si>
  <si>
    <t>Substation Modernization-Clintonville</t>
  </si>
  <si>
    <t>UH-N0000226-NYSEG-ED</t>
  </si>
  <si>
    <t>UH-N0000226</t>
  </si>
  <si>
    <t>Substation Modernization-Norton</t>
  </si>
  <si>
    <t>UH-N0000258-NYSEG-ED</t>
  </si>
  <si>
    <t>UH-N0000258</t>
  </si>
  <si>
    <t>Substation Modernization-Concord</t>
  </si>
  <si>
    <t>UH-N0000262-NYSEG-ED</t>
  </si>
  <si>
    <t>UH-N0000262</t>
  </si>
  <si>
    <t>Substation Modernization-Monticello</t>
  </si>
  <si>
    <t>UH-N0000248-NYSEG-ED</t>
  </si>
  <si>
    <t>UH-N0000248</t>
  </si>
  <si>
    <t>Substation Modernization-Federal Street</t>
  </si>
  <si>
    <t>UH-N0000250-NYSEG-ED</t>
  </si>
  <si>
    <t>UH-N0000250</t>
  </si>
  <si>
    <t>Substation Modernization-Hill Street</t>
  </si>
  <si>
    <t>UH-N0000246-NYSEG-ED</t>
  </si>
  <si>
    <t>UH-N0000246</t>
  </si>
  <si>
    <t>Substation Modernization-Tuttle Place</t>
  </si>
  <si>
    <t>UH-N0000236-NYSEG-ED</t>
  </si>
  <si>
    <t>UH-N0000236</t>
  </si>
  <si>
    <t>Substation Modernization-Burdett</t>
  </si>
  <si>
    <t>UH-N0000238-NYSEG-ED</t>
  </si>
  <si>
    <t>UH-N0000238</t>
  </si>
  <si>
    <t>Substation Modernization-Valois</t>
  </si>
  <si>
    <t>UH-N0000240-NYSEG-ED</t>
  </si>
  <si>
    <t>UH-N0000240</t>
  </si>
  <si>
    <t>Substation Modernization-West Hill</t>
  </si>
  <si>
    <t>UH-N0000254-NYSEG-ED</t>
  </si>
  <si>
    <t>UH-N0000254</t>
  </si>
  <si>
    <t>DOE Capacitor Banks - NYSEG</t>
  </si>
  <si>
    <t>UH-N0000232-NYSEG-ED</t>
  </si>
  <si>
    <t>UH-N0000232</t>
  </si>
  <si>
    <t>Substation Modernization-Gorham</t>
  </si>
  <si>
    <t>UH-N0000242-NYSEG-ED</t>
  </si>
  <si>
    <t>UH-N0000242</t>
  </si>
  <si>
    <t>Substation Modernization-Genoa</t>
  </si>
  <si>
    <t>UH-N0000244-NYSEG-ED</t>
  </si>
  <si>
    <t>UH-N0000244</t>
  </si>
  <si>
    <t>Substation Modernization-Swift Street</t>
  </si>
  <si>
    <t>UH-N0000220-NYSEG-ET</t>
  </si>
  <si>
    <t>UH-N0000220</t>
  </si>
  <si>
    <t>Substation Modernization-Wynantskill</t>
  </si>
  <si>
    <t>UH-N0000228-NYSEG-ET</t>
  </si>
  <si>
    <t>UH-N0000228</t>
  </si>
  <si>
    <t>Substation Modernization-Raquette Lake</t>
  </si>
  <si>
    <t>UH-N0000230-NYSEG-ET</t>
  </si>
  <si>
    <t>UH-N0000230</t>
  </si>
  <si>
    <t>Substation Modernization-Colliers</t>
  </si>
  <si>
    <t>UH-N0000256-NYSEG-ET</t>
  </si>
  <si>
    <t>UH-N0000256</t>
  </si>
  <si>
    <t>NYSEG Substation Modernization</t>
  </si>
  <si>
    <t>UH-N0000234-NYSEG-ET</t>
  </si>
  <si>
    <t>UH-N0000234</t>
  </si>
  <si>
    <t>Substation Modernization-Sampson</t>
  </si>
  <si>
    <t>UJ-N4001-NYSEG-ED</t>
  </si>
  <si>
    <t>UI-99991-NYSEG-CM</t>
  </si>
  <si>
    <t>UI-99991</t>
  </si>
  <si>
    <t>General Construct. Overhead Costs</t>
  </si>
  <si>
    <t>UI-99994-NYSEG-CM</t>
  </si>
  <si>
    <t>UI-99994</t>
  </si>
  <si>
    <t>Preliminary Engineering Overhead</t>
  </si>
  <si>
    <t>UI-99991-CMP-CM</t>
  </si>
  <si>
    <t>UI-99991-RGE-CM</t>
  </si>
  <si>
    <t>UI-99994-CMP-CM</t>
  </si>
  <si>
    <t>UI-99994-RGE-CM</t>
  </si>
  <si>
    <t>UJ-N4007-NYSEG-EG</t>
  </si>
  <si>
    <t>UJ-N4007</t>
  </si>
  <si>
    <t>HYDRO Regulatory Mandates - NYSEG</t>
  </si>
  <si>
    <t>UI-R0063-RGE-ET</t>
  </si>
  <si>
    <t>UH-N0000562-NYSEG-ET</t>
  </si>
  <si>
    <t>UH-R0000592-RGE-ET</t>
  </si>
  <si>
    <t>UJ-R0032-RGE-EG</t>
  </si>
  <si>
    <t>UH-R0000612-RGE-ET</t>
  </si>
  <si>
    <t>UH-R0000612</t>
  </si>
  <si>
    <t>Station 82 Upgrades</t>
  </si>
  <si>
    <t>UH-C0000808-CMP-ET</t>
  </si>
  <si>
    <t>UH-C0000808</t>
  </si>
  <si>
    <t>BES - Biddeford Area Brightline</t>
  </si>
  <si>
    <t>UH-C0000838-CMP-ED</t>
  </si>
  <si>
    <t>UH-C0000838</t>
  </si>
  <si>
    <t>Goosefare SS 2nd circuit</t>
  </si>
  <si>
    <t>UH-C0000840-CMP-ED</t>
  </si>
  <si>
    <t>UH-C0000840</t>
  </si>
  <si>
    <t>Biddeford Pump SS 2nd Circuit</t>
  </si>
  <si>
    <t>UH-R0000579-RGE-GS</t>
  </si>
  <si>
    <t>UH-R0000579</t>
  </si>
  <si>
    <t>MF42 Henrietta: Brighton Henrietta Town</t>
  </si>
  <si>
    <t>UH-C0000858-CMP-ET</t>
  </si>
  <si>
    <t>UH-C0000858</t>
  </si>
  <si>
    <t>Sanford Solar Gen Interconnect</t>
  </si>
  <si>
    <t>UJ-N0066-NYSEG-EG</t>
  </si>
  <si>
    <t>UJ-N0066</t>
  </si>
  <si>
    <t>RainbowFalls-fishbypassstudy-Env.Complia</t>
  </si>
  <si>
    <t>UJ-R0050-RGE-EG</t>
  </si>
  <si>
    <t>UJ-R0050</t>
  </si>
  <si>
    <t>Fossil HYDRO-General Equipment-RG&amp;E</t>
  </si>
  <si>
    <t>UW-IT326-NYSEG-CM</t>
  </si>
  <si>
    <t>UW-IT326</t>
  </si>
  <si>
    <t>MESSAGING LC</t>
  </si>
  <si>
    <t>UH-C0000675-CMP-ET</t>
  </si>
  <si>
    <t>UH-C0000675</t>
  </si>
  <si>
    <t>South Gorham R1 Reactor</t>
  </si>
  <si>
    <t>UH-N0000584-NYSEG-GS</t>
  </si>
  <si>
    <t>UH-N0000584</t>
  </si>
  <si>
    <t>DeRuyter Transmission Replacement</t>
  </si>
  <si>
    <t>UH-N0000280-NYSEG-ED</t>
  </si>
  <si>
    <t>UH-N0000280</t>
  </si>
  <si>
    <t>Java Peak Shaving</t>
  </si>
  <si>
    <t>UI-N5152-NYSEG-ED</t>
  </si>
  <si>
    <t>UI-N5152</t>
  </si>
  <si>
    <t>UH-N0000534-NYSEG-GS</t>
  </si>
  <si>
    <t>UH-N0000534</t>
  </si>
  <si>
    <t>Gs Mn Instl-Vienna Reg to Palmyra Reg</t>
  </si>
  <si>
    <t>UW-CS004-MNG-CM</t>
  </si>
  <si>
    <t>ASD/Security System Installation</t>
  </si>
  <si>
    <t>UI-N0140-NYSEG-ED</t>
  </si>
  <si>
    <t>UI-N0140</t>
  </si>
  <si>
    <t>Interoperability Project</t>
  </si>
  <si>
    <t>UH-N0000612-NYSEG-ET</t>
  </si>
  <si>
    <t>UH-N0000612</t>
  </si>
  <si>
    <t>Brewster Ten Mile tran and sub rebuild</t>
  </si>
  <si>
    <t>UH-N0000298-NYSEG-ED</t>
  </si>
  <si>
    <t>UH-N0000298</t>
  </si>
  <si>
    <t>Delaware River Solar-Dryden Rd-PV</t>
  </si>
  <si>
    <t>UH-R0000636-RGE-CM</t>
  </si>
  <si>
    <t>UH-N0000302-NYSEG-ED</t>
  </si>
  <si>
    <t>UH-N0000302</t>
  </si>
  <si>
    <t>Delaware River Solar-Chambers Rd 1-2-PV</t>
  </si>
  <si>
    <t>UH-R0000659-RGE-ED</t>
  </si>
  <si>
    <t>UH-R0000659</t>
  </si>
  <si>
    <t>Orchard View Subdivision</t>
  </si>
  <si>
    <t>UW-GS425-CMP-CM</t>
  </si>
  <si>
    <t>UW-GS425</t>
  </si>
  <si>
    <t>CMP AUGUSTA RENOVATION</t>
  </si>
  <si>
    <t>UH-N0000596-NYSEG-CM</t>
  </si>
  <si>
    <t>UI-R0113-RGE-ED</t>
  </si>
  <si>
    <t>UI-R0113</t>
  </si>
  <si>
    <t>Automate SAP CCS Dist Gen Billing-RGE</t>
  </si>
  <si>
    <t>UI-N0142-NYSEG-ED</t>
  </si>
  <si>
    <t>UI-N0142</t>
  </si>
  <si>
    <t>Automate SAP CCS Dist Gen Billing-NYSEG</t>
  </si>
  <si>
    <t>UH-N0000322-NYSEG-ED</t>
  </si>
  <si>
    <t>UH-N0000322</t>
  </si>
  <si>
    <t>Utsayantha Solar, LLC-PV</t>
  </si>
  <si>
    <t>UH-N0000326-NYSEG-ED</t>
  </si>
  <si>
    <t>UH-N0000326</t>
  </si>
  <si>
    <t>Katya Solar, LLC-PV</t>
  </si>
  <si>
    <t>UH-N0000334-NYSEG-ED</t>
  </si>
  <si>
    <t>UH-N0000334</t>
  </si>
  <si>
    <t>sun8 PDC, LLC (Pinney Array 1-6)-PV</t>
  </si>
  <si>
    <t>UH-N0000342-NYSEG-ED</t>
  </si>
  <si>
    <t>UH-N0000342</t>
  </si>
  <si>
    <t>NY Newfield-Millard Hill Rd A &amp; B-PV</t>
  </si>
  <si>
    <t>UH-N0000314-NYSEG-ED</t>
  </si>
  <si>
    <t>UH-N0000314</t>
  </si>
  <si>
    <t>NY Horseheads II, LLC (Hickory Grove)-PV</t>
  </si>
  <si>
    <t>UI-N0059-NYSEG-ET</t>
  </si>
  <si>
    <t>UH-R0000189-NYSEG-ED</t>
  </si>
  <si>
    <t>UI-N0063-NYSEG-ED</t>
  </si>
  <si>
    <t>UI-N0063</t>
  </si>
  <si>
    <t>Reforming the Energy Vision - NYSEG</t>
  </si>
  <si>
    <t>UI-R0072-RGE-ED</t>
  </si>
  <si>
    <t>UI-R0072</t>
  </si>
  <si>
    <t>Reforming the Energy Vision - RGE</t>
  </si>
  <si>
    <t>UH-N0000338-NYSEG-ED</t>
  </si>
  <si>
    <t>UH-N0000338</t>
  </si>
  <si>
    <t>NY Wales I, LLC-11421 Big Tree Rd-PV</t>
  </si>
  <si>
    <t>UW-GS319-RGE-CM</t>
  </si>
  <si>
    <t>UW-GS319</t>
  </si>
  <si>
    <t>RGE 89 East Ave Security Project</t>
  </si>
  <si>
    <t>UH-N0000352-NYSEG-ED</t>
  </si>
  <si>
    <t>UH-N0000352</t>
  </si>
  <si>
    <t>NY Davenport, LLC-State Hgwy 23-PV</t>
  </si>
  <si>
    <t>UH-N0000346-NYSEG-ED</t>
  </si>
  <si>
    <t>UH-N0000346</t>
  </si>
  <si>
    <t>Delaware River Solar-94 Snell Rd-PV</t>
  </si>
  <si>
    <t>UH-N0000348-NYSEG-ED</t>
  </si>
  <si>
    <t>UH-N0000348</t>
  </si>
  <si>
    <t>SolarCity Corp-Airport Rd System A- B PV</t>
  </si>
  <si>
    <t>UH-N0000350-NYSEG-ED</t>
  </si>
  <si>
    <t>UH-N0000350</t>
  </si>
  <si>
    <t>Delaware River Solar-Old Lily Pond Rd-PV</t>
  </si>
  <si>
    <t>UI-C3071-CMP-CM</t>
  </si>
  <si>
    <t>UI-C3071</t>
  </si>
  <si>
    <t>CMP Spectrum</t>
  </si>
  <si>
    <t>UH-N0000644-NYSEG-ET</t>
  </si>
  <si>
    <t>UH-N0000644</t>
  </si>
  <si>
    <t>UH-C0000949-CMP-ET</t>
  </si>
  <si>
    <t>UH-C0000949</t>
  </si>
  <si>
    <t>WF Wyman SS Prot/Control Migration</t>
  </si>
  <si>
    <t>UI-N0061-RGE-ED</t>
  </si>
  <si>
    <t>UW-GS315-NYSEG-CM</t>
  </si>
  <si>
    <t>UW-GS315</t>
  </si>
  <si>
    <t>Oneonta UC&amp;M Transportation Garage Roof</t>
  </si>
  <si>
    <t>UW-IT332-ASC-CM</t>
  </si>
  <si>
    <t>UH-R0000711-RGE-ET</t>
  </si>
  <si>
    <t>UH-R0000711</t>
  </si>
  <si>
    <t>New Line 813 - 34.5kV</t>
  </si>
  <si>
    <t>UH-R0000705-RGE-ED</t>
  </si>
  <si>
    <t>UH-R0000705</t>
  </si>
  <si>
    <t>Station 51</t>
  </si>
  <si>
    <t>UH-R0000707-RGE-ED</t>
  </si>
  <si>
    <t>UH-R0000707</t>
  </si>
  <si>
    <t>Station 117</t>
  </si>
  <si>
    <t>UH-R0000703-RGE-ET</t>
  </si>
  <si>
    <t>UH-R0000703</t>
  </si>
  <si>
    <t>New 34.5kV Line btwn Station 43 and 55</t>
  </si>
  <si>
    <t>UJ-N0078-NYSEG-EG</t>
  </si>
  <si>
    <t>UJ-N0078</t>
  </si>
  <si>
    <t>Cadyville U1 T-G Major Rebuild (with mec</t>
  </si>
  <si>
    <t>UJ-N0080-NYSEG-EG</t>
  </si>
  <si>
    <t>UJ-N0080</t>
  </si>
  <si>
    <t>KF Dam Lft Abut &amp; Drainage Improv</t>
  </si>
  <si>
    <t>UJ-N0082-NYSEG-EG</t>
  </si>
  <si>
    <t>UJ-N0082</t>
  </si>
  <si>
    <t>Kents Falls U2 T-G Major Rebuild</t>
  </si>
  <si>
    <t>UJ-N0086-NYSEG-EG</t>
  </si>
  <si>
    <t>UJ-N0086</t>
  </si>
  <si>
    <t>Mill C Intake Trash Rack &amp; Raker Project</t>
  </si>
  <si>
    <t>UH-R0000718-RGE-ED</t>
  </si>
  <si>
    <t>UH-R0000718</t>
  </si>
  <si>
    <t>Station 46 - Replace #1 #3 Transf. Banks</t>
  </si>
  <si>
    <t>UH-R0000720-RGE-ED</t>
  </si>
  <si>
    <t>UJ-N0084-NYSEG-EG</t>
  </si>
  <si>
    <t>UJ-N0084</t>
  </si>
  <si>
    <t>KF Internal Riser Shaft and Tank</t>
  </si>
  <si>
    <t>UW-GS314-NYSEG-CM</t>
  </si>
  <si>
    <t>UW-GS314</t>
  </si>
  <si>
    <t>Binghamton SC Transportation Garage Roof</t>
  </si>
  <si>
    <t>UI-N0165-NYSEG-CM</t>
  </si>
  <si>
    <t>NYSEG NY Energy Storage Project</t>
  </si>
  <si>
    <t>UH-N0000362-NYSEG-ED</t>
  </si>
  <si>
    <t>UH-N0000362</t>
  </si>
  <si>
    <t>Renovus Solar-Erin 1 &amp; Erin 2-PV</t>
  </si>
  <si>
    <t>UI-R0124-RGE-CM</t>
  </si>
  <si>
    <t>UI-R0124</t>
  </si>
  <si>
    <t>RGE DSIP - GIS Enhancements</t>
  </si>
  <si>
    <t>UI-N0154-NYSEG-CM</t>
  </si>
  <si>
    <t>UI-N0154</t>
  </si>
  <si>
    <t>NYSEG DSIP - GIS Enhancements</t>
  </si>
  <si>
    <t>UH-C0001010-CMP-ED</t>
  </si>
  <si>
    <t>UH-C0001010</t>
  </si>
  <si>
    <t>Factory Island</t>
  </si>
  <si>
    <t>PRJ-000044</t>
  </si>
  <si>
    <t>UW-IT326-CMP-CM</t>
  </si>
  <si>
    <t>UH-R0000205-RGE-ED</t>
  </si>
  <si>
    <t>UH-R0000205</t>
  </si>
  <si>
    <t>Caspian Solar 1.1 &amp; 1.2-PV</t>
  </si>
  <si>
    <t>UJ-N5025-NYSEG-EG</t>
  </si>
  <si>
    <t>UJ-N5025</t>
  </si>
  <si>
    <t>High Falls Draft Tube Stop Logs and Gantry Project</t>
  </si>
  <si>
    <t>UJ-R0008-RGE-EG</t>
  </si>
  <si>
    <t>UJ-R0008</t>
  </si>
  <si>
    <t>RGE - Station 5 Headgates/Dam</t>
  </si>
  <si>
    <t>UH-N0000364-NYSEG-ED</t>
  </si>
  <si>
    <t>UH-N0000364</t>
  </si>
  <si>
    <t>Omni Navitas-State Rt 52-PV</t>
  </si>
  <si>
    <t>UH-N0000380-NYSEG-ED</t>
  </si>
  <si>
    <t>UH-N0000380</t>
  </si>
  <si>
    <t>Renovus Solar-Candor 1 &amp; 2-PV</t>
  </si>
  <si>
    <t>UH-N0000366-NYSEG-ED</t>
  </si>
  <si>
    <t>UH-N0000366</t>
  </si>
  <si>
    <t>Tompkins County-Waterloo Hydro-PV</t>
  </si>
  <si>
    <t>UH-N0005300-NYSEG-ET</t>
  </si>
  <si>
    <t>UH-I0000006-AGE-CM</t>
  </si>
  <si>
    <t>UH-I0000006</t>
  </si>
  <si>
    <t>MISO Project</t>
  </si>
  <si>
    <t>UI-I3057-NYSEG-ED</t>
  </si>
  <si>
    <t>UH-N0000368-NYSEG-ED</t>
  </si>
  <si>
    <t>UH-N0000368</t>
  </si>
  <si>
    <t>Renovus Solar-Catlin 1-PV</t>
  </si>
  <si>
    <t>UH-N0000370-NYSEG-ED</t>
  </si>
  <si>
    <t>UH-N0000370</t>
  </si>
  <si>
    <t>Renovus Solar-Catlin 2-PV</t>
  </si>
  <si>
    <t>UH-N0000388-NYSEG-ED</t>
  </si>
  <si>
    <t>UH-N0000388</t>
  </si>
  <si>
    <t>Donati Solar LLC-1651 Gravel Rd - PV</t>
  </si>
  <si>
    <t>UH-R0005315-RGE-ET</t>
  </si>
  <si>
    <t>RGE System Hardening</t>
  </si>
  <si>
    <t>PRJ-000050</t>
  </si>
  <si>
    <t>UI-I3058-RGE-ED</t>
  </si>
  <si>
    <t>UJ-R5017-RGE-EG</t>
  </si>
  <si>
    <t>UJ-R5017</t>
  </si>
  <si>
    <t>RGE Lighting Upgrades</t>
  </si>
  <si>
    <t>UH-R0000718-RGE-ET</t>
  </si>
  <si>
    <t>UI-99999-NYSEG-CM</t>
  </si>
  <si>
    <t>UI-99999</t>
  </si>
  <si>
    <t>Capital GAS Program Overhead Costs</t>
  </si>
  <si>
    <t>UI-99999-RGE-CM</t>
  </si>
  <si>
    <t>UH-N0000040-NYSEG-ED</t>
  </si>
  <si>
    <t>Stephentown New 2nd 115/34.5kV Trans</t>
  </si>
  <si>
    <t>UH-N0000676-NYSEG-GS</t>
  </si>
  <si>
    <t>UH-N0000676</t>
  </si>
  <si>
    <t>Lansing Compressor Pilot Project</t>
  </si>
  <si>
    <t>UH-C0000824-CMP-ED</t>
  </si>
  <si>
    <t>UH-C0000824</t>
  </si>
  <si>
    <t>UH-C0001002-CMP-ET</t>
  </si>
  <si>
    <t>UH-C0001002</t>
  </si>
  <si>
    <t>Sturtevant SS 115kV Swt Repl</t>
  </si>
  <si>
    <t>UH-C0005031-CMP-ET</t>
  </si>
  <si>
    <t>UH-C0005031</t>
  </si>
  <si>
    <t>NERC CIP And PRC-002-2 DDR</t>
  </si>
  <si>
    <t>UH-R0005363-RGE-ET</t>
  </si>
  <si>
    <t>UH-R0005363</t>
  </si>
  <si>
    <t>Line 901/902 Replacement</t>
  </si>
  <si>
    <t>UH-R0005335-RGE-ET</t>
  </si>
  <si>
    <t>UH-R0005335</t>
  </si>
  <si>
    <t>Sta-127 115kV System Upgrade</t>
  </si>
  <si>
    <t>UH-R0000703-RGE-ED</t>
  </si>
  <si>
    <t>UH-C0005049-CMP-ET</t>
  </si>
  <si>
    <t>UH-C0005049</t>
  </si>
  <si>
    <t>Line 1 (Phase 1) - 34.5 kV</t>
  </si>
  <si>
    <t>UJ-R5042-RGE-EG</t>
  </si>
  <si>
    <t>UJ-R5042</t>
  </si>
  <si>
    <t>RG&amp;E Station #5 surge Tank Rock fall Pro</t>
  </si>
  <si>
    <t>UH-N0000280-NYSEG-ET</t>
  </si>
  <si>
    <t>UH-N0005360-NYSEG-GS</t>
  </si>
  <si>
    <t>UH-N0005360</t>
  </si>
  <si>
    <t>Lansing Non-Pipes Alternative</t>
  </si>
  <si>
    <t>UH-R0005444-RGE-GS</t>
  </si>
  <si>
    <t>UH-R0005444</t>
  </si>
  <si>
    <t>CM3D Transmission Pipeline - Rte 441 to</t>
  </si>
  <si>
    <t>UH-R0005446-RGE-GS</t>
  </si>
  <si>
    <t>UH-R0005446</t>
  </si>
  <si>
    <t>CM-1 Pipeline: Section 4 Chili GS to Bal</t>
  </si>
  <si>
    <t>UH-N0005637-NYSEG-GS</t>
  </si>
  <si>
    <t>UH-N0005637</t>
  </si>
  <si>
    <t>Hornby Regulator Station</t>
  </si>
  <si>
    <t>UH-N0000414-NYSEG-ET</t>
  </si>
  <si>
    <t>UH-N0000414</t>
  </si>
  <si>
    <t>Line 880 Rebuild</t>
  </si>
  <si>
    <t>UH-N0000416-NYSEG-ET</t>
  </si>
  <si>
    <t>UH-N0000416</t>
  </si>
  <si>
    <t>Line 890 Rebuild</t>
  </si>
  <si>
    <t>UH-N0000396-NYSEG-ED</t>
  </si>
  <si>
    <t>UH-N0000396</t>
  </si>
  <si>
    <t>Nexamp Solar-339 Jerry Smith Rd-PV</t>
  </si>
  <si>
    <t>UH-C0005008-CMP-ET</t>
  </si>
  <si>
    <t>UH-C0005008</t>
  </si>
  <si>
    <t>Midcoast NTA</t>
  </si>
  <si>
    <t>UI-N0156-NYSEG-ET</t>
  </si>
  <si>
    <t>NYSEG DSIP - Grid Automation</t>
  </si>
  <si>
    <t>UH-N0000542-NYSEG-GS</t>
  </si>
  <si>
    <t>UH-N0000542</t>
  </si>
  <si>
    <t>Gs Mn Instl-State Rd Tie-Lckprt</t>
  </si>
  <si>
    <t>UH-R0000213-RGE-ED</t>
  </si>
  <si>
    <t>UH-R0000213</t>
  </si>
  <si>
    <t>Genesee 1 &amp; 2-PV</t>
  </si>
  <si>
    <t>UH-C0000800-CMP-ED</t>
  </si>
  <si>
    <t>UH-C0000800</t>
  </si>
  <si>
    <t>CMP Substation Modernization Distr D</t>
  </si>
  <si>
    <t>UH-N0005669-NYSEG-ED</t>
  </si>
  <si>
    <t>UH-N0005669</t>
  </si>
  <si>
    <t>Delaware River Solar-Rt 211 Pine St</t>
  </si>
  <si>
    <t>UI-N0168-NYSEG-GS</t>
  </si>
  <si>
    <t>UI-N0168</t>
  </si>
  <si>
    <t>Common Gas SCADA Platform-NYSEG</t>
  </si>
  <si>
    <t>UH-N0005677-NYSEG-ED</t>
  </si>
  <si>
    <t>UH-N0005677</t>
  </si>
  <si>
    <t>Corning Diesel Facility</t>
  </si>
  <si>
    <t>UH-R0000223-RGE-ED</t>
  </si>
  <si>
    <t>UH-R0000223</t>
  </si>
  <si>
    <t>DRS-Route 5 &amp; 20 - PV-</t>
  </si>
  <si>
    <t>UH-N0005680-NYSEG-ET</t>
  </si>
  <si>
    <t>UH-N0005680</t>
  </si>
  <si>
    <t>Circuit 590 Rebuild</t>
  </si>
  <si>
    <t>UH-R0000225-RGE-ED</t>
  </si>
  <si>
    <t>UH-R0000225</t>
  </si>
  <si>
    <t>DRS-6686 Furnace Rd - PV</t>
  </si>
  <si>
    <t>UH-N0000614-NYSEG-ED</t>
  </si>
  <si>
    <t>UI-I5288-ASC-CM</t>
  </si>
  <si>
    <t>UI-I5288</t>
  </si>
  <si>
    <t>Bus Dev-Land Held for Future Use</t>
  </si>
  <si>
    <t>800221.02</t>
  </si>
  <si>
    <t>10 Year Transmission Plan</t>
  </si>
  <si>
    <t>801881.01</t>
  </si>
  <si>
    <t>2016 Step Down Bank Conversions</t>
  </si>
  <si>
    <t>801892.01</t>
  </si>
  <si>
    <t>2016 Txf &amp; Line Fuse Overload Rem</t>
  </si>
  <si>
    <t>802255.01</t>
  </si>
  <si>
    <t>2017 Txf and Line Overload Remediation</t>
  </si>
  <si>
    <t>802374.01</t>
  </si>
  <si>
    <t>2019 Circuit Remediation</t>
  </si>
  <si>
    <t>802239.01</t>
  </si>
  <si>
    <t>Ash Creek Substation Area Study</t>
  </si>
  <si>
    <t>800848.02</t>
  </si>
  <si>
    <t>Bpt New Haven Transmission Reliability</t>
  </si>
  <si>
    <t>800132.02</t>
  </si>
  <si>
    <t>Middletown to Norwalk Project</t>
  </si>
  <si>
    <t>802061.02</t>
  </si>
  <si>
    <t>Planning Prel Engineering-NYSEG</t>
  </si>
  <si>
    <t>801886.01</t>
  </si>
  <si>
    <t>Woodmont Substation Load Relief 2017</t>
  </si>
  <si>
    <t>802135.01</t>
  </si>
  <si>
    <t>DER Integration DER Load Forecasting</t>
  </si>
  <si>
    <t>UH-U0000459</t>
  </si>
  <si>
    <t>DER Integration Hosting Capacity</t>
  </si>
  <si>
    <t>UH-U0000461</t>
  </si>
  <si>
    <t>DER Integration Targeting of DER</t>
  </si>
  <si>
    <t>800342.01</t>
  </si>
  <si>
    <t>Reject Work Orders</t>
  </si>
  <si>
    <t>UH-U0000262</t>
  </si>
  <si>
    <t>2019 Bridgeport Network Communications-Do not use</t>
  </si>
  <si>
    <t>UH-U0000264</t>
  </si>
  <si>
    <t>2019 New Haven Network Communications-Do not use</t>
  </si>
  <si>
    <t>PRJ-000400</t>
  </si>
  <si>
    <t>UH-U0000290</t>
  </si>
  <si>
    <t>2020 UI Cage Remediation</t>
  </si>
  <si>
    <t>PRJ-000401</t>
  </si>
  <si>
    <t>UH-U0000212</t>
  </si>
  <si>
    <t>2020 UI Mark III Switch Remediation-Do not use</t>
  </si>
  <si>
    <t>802465.01</t>
  </si>
  <si>
    <t>855 Main St Vault Rebuild</t>
  </si>
  <si>
    <t>800718.01</t>
  </si>
  <si>
    <t>Bpt Landing Steel Point Dev.</t>
  </si>
  <si>
    <t>802176.01</t>
  </si>
  <si>
    <t>Bridgport Network Communication</t>
  </si>
  <si>
    <t>801585.01</t>
  </si>
  <si>
    <t>Broadway SDB Removal</t>
  </si>
  <si>
    <t>UH-U0000238</t>
  </si>
  <si>
    <t>Canal St Reconstruction Ph 2 Shelton</t>
  </si>
  <si>
    <t>UI-U5116</t>
  </si>
  <si>
    <t>Core SDB East Lake Rd</t>
  </si>
  <si>
    <t>PRJ-000521</t>
  </si>
  <si>
    <t>802617.01</t>
  </si>
  <si>
    <t>Core SDB Ives Street Offload</t>
  </si>
  <si>
    <t>UH-U0000111</t>
  </si>
  <si>
    <t>Core SDB P1725 and P493 Sentinel Rd</t>
  </si>
  <si>
    <t>UH-U0000278</t>
  </si>
  <si>
    <t>Core SDB Westville Manor</t>
  </si>
  <si>
    <t>801399.01</t>
  </si>
  <si>
    <t>CT Post Mall Reliability Improvement</t>
  </si>
  <si>
    <t>801974.01</t>
  </si>
  <si>
    <t>DER Process Improvements</t>
  </si>
  <si>
    <t>UH-U0000230</t>
  </si>
  <si>
    <t>DOT 15-335 Rt 127 Evers</t>
  </si>
  <si>
    <t>PRJ-000376</t>
  </si>
  <si>
    <t>UH-U0000280</t>
  </si>
  <si>
    <t>D-Pole Loading - Milvon ROW</t>
  </si>
  <si>
    <t>801231.01</t>
  </si>
  <si>
    <t>Electric Transmission and Distribution - Base</t>
  </si>
  <si>
    <t>800224.02</t>
  </si>
  <si>
    <t>PRJ-000170</t>
  </si>
  <si>
    <t>802448.01</t>
  </si>
  <si>
    <t>Health and Wellness Fitness Center</t>
  </si>
  <si>
    <t>UH-U0000025</t>
  </si>
  <si>
    <t>L241 Network Vault Rebuild New Haven</t>
  </si>
  <si>
    <t>UI-U0100</t>
  </si>
  <si>
    <t>L266 New Haven Network Vault Rebuild</t>
  </si>
  <si>
    <t>UH-U0000232</t>
  </si>
  <si>
    <t>LED Relamping Hamden</t>
  </si>
  <si>
    <t>801197.01</t>
  </si>
  <si>
    <t>Logistics Base</t>
  </si>
  <si>
    <t>802175.01</t>
  </si>
  <si>
    <t>New Haven Network Communication</t>
  </si>
  <si>
    <t>PRJ-001044</t>
  </si>
  <si>
    <t>UH-U0000546</t>
  </si>
  <si>
    <t>Newton Rd SDB conversion</t>
  </si>
  <si>
    <t>801088.01</t>
  </si>
  <si>
    <t>NMR- Continuing Costs</t>
  </si>
  <si>
    <t>802069.01</t>
  </si>
  <si>
    <t>Ops Center Workstation Upgrades</t>
  </si>
  <si>
    <t>UH-U0000097</t>
  </si>
  <si>
    <t>Park City Vault Remediation</t>
  </si>
  <si>
    <t>UI-U5108</t>
  </si>
  <si>
    <t>Pleasure Beach Cable Replacement</t>
  </si>
  <si>
    <t>802462.01</t>
  </si>
  <si>
    <t>Prim Wire Down Storm Kits Inv Buy-in</t>
  </si>
  <si>
    <t>800180.01</t>
  </si>
  <si>
    <t>Relay Replacements</t>
  </si>
  <si>
    <t>UH-U0000161</t>
  </si>
  <si>
    <t>Rt 34 Downtown Crossing Phase 2</t>
  </si>
  <si>
    <t>801601.02</t>
  </si>
  <si>
    <t>PRJ-000960</t>
  </si>
  <si>
    <t>UH-U0000169</t>
  </si>
  <si>
    <t>Sacred heart Switchgear upgrade</t>
  </si>
  <si>
    <t>802310.01</t>
  </si>
  <si>
    <t>SDB - Laurel Ave Bpt</t>
  </si>
  <si>
    <t>UH-U0000268</t>
  </si>
  <si>
    <t>State 106-128 Reconstruction of RT 15&amp;34</t>
  </si>
  <si>
    <t>801998.01</t>
  </si>
  <si>
    <t>State 138-228 River Rd</t>
  </si>
  <si>
    <t>UH-U0000240</t>
  </si>
  <si>
    <t>State 138-248 Veterans Blvd I95</t>
  </si>
  <si>
    <t>UH-U0000236</t>
  </si>
  <si>
    <t>State 61-152 Skiff St Bridge over Rt15</t>
  </si>
  <si>
    <t>UH-U0000272</t>
  </si>
  <si>
    <t>State 83-263 Route 162 and Turtle Creek</t>
  </si>
  <si>
    <t>801991.01</t>
  </si>
  <si>
    <t>Storm Resiliency Initiative</t>
  </si>
  <si>
    <t>800226.02</t>
  </si>
  <si>
    <t>Substation Facility Maintenance</t>
  </si>
  <si>
    <t>UH-U0000089</t>
  </si>
  <si>
    <t>Sunset Ridge Apartments URD Rebuild</t>
  </si>
  <si>
    <t>800930.02</t>
  </si>
  <si>
    <t>T&amp;S Various Tools</t>
  </si>
  <si>
    <t>802019.01</t>
  </si>
  <si>
    <t>Woonsocket MFD SDB Conversion</t>
  </si>
  <si>
    <t>800537.01</t>
  </si>
  <si>
    <t>Yale University - Whitney Ave Beautification</t>
  </si>
  <si>
    <t>2T.00068</t>
  </si>
  <si>
    <t>1 TPS Heater Unit for Oil Reservoir</t>
  </si>
  <si>
    <t>5W.00031</t>
  </si>
  <si>
    <t>G Gate Stations</t>
  </si>
  <si>
    <t>PRJ-000902</t>
  </si>
  <si>
    <t>2T.00073</t>
  </si>
  <si>
    <t>Milford LNG - Atlas Copco Air Compressor</t>
  </si>
  <si>
    <t>PRJ-002059</t>
  </si>
  <si>
    <t>4A.00929</t>
  </si>
  <si>
    <t>(1) Hilti Core Drills - BGC Adams Dist.</t>
  </si>
  <si>
    <t>PRJ-002060</t>
  </si>
  <si>
    <t>4A.00930</t>
  </si>
  <si>
    <t>(1) Hilti Core Drills - BGC Greenfield</t>
  </si>
  <si>
    <t>PRJ-002058</t>
  </si>
  <si>
    <t>4A.00928</t>
  </si>
  <si>
    <t>(1) Pipe and Cable Locator</t>
  </si>
  <si>
    <t>PRJ-001593</t>
  </si>
  <si>
    <t>PRJ-001591</t>
  </si>
  <si>
    <t>PRJ-001592</t>
  </si>
  <si>
    <t>PRJ-001594</t>
  </si>
  <si>
    <t>PRJ-000825</t>
  </si>
  <si>
    <t>4A.00860</t>
  </si>
  <si>
    <t>(2) 60" Winch</t>
  </si>
  <si>
    <t>PRJ-000888</t>
  </si>
  <si>
    <t>4A.00859</t>
  </si>
  <si>
    <t>(2) Manhole Collar Base</t>
  </si>
  <si>
    <t>PRJ-001047</t>
  </si>
  <si>
    <t>4A.00892</t>
  </si>
  <si>
    <t>(2) Model 3-IS NORM Detection Kit</t>
  </si>
  <si>
    <t>PRJ-001590</t>
  </si>
  <si>
    <t>PRJ-001589</t>
  </si>
  <si>
    <t>PRJ-001721</t>
  </si>
  <si>
    <t>4A.00905</t>
  </si>
  <si>
    <t>(4) Honda EB2200I Generators</t>
  </si>
  <si>
    <t>6A.H1236</t>
  </si>
  <si>
    <t>107 CNG Mobiltex Remote Monitors</t>
  </si>
  <si>
    <t>PRJ-000831</t>
  </si>
  <si>
    <t>6A.H1478</t>
  </si>
  <si>
    <t>1 Charcoal Vacuum - CNG Bloomfield</t>
  </si>
  <si>
    <t>PRJ-002081</t>
  </si>
  <si>
    <t>6A.H1521</t>
  </si>
  <si>
    <t>1 EH-5 Drilling machine</t>
  </si>
  <si>
    <t>PRJ-001827</t>
  </si>
  <si>
    <t>2T.00075</t>
  </si>
  <si>
    <t>1 Fluke 750D10 Pressure Module</t>
  </si>
  <si>
    <t>PRJ-001826</t>
  </si>
  <si>
    <t>2T.00074</t>
  </si>
  <si>
    <t>1 Fluke 750P27 Pressure Module</t>
  </si>
  <si>
    <t>4A.00740</t>
  </si>
  <si>
    <t>1 Hydraulic Hammer Pittsfield</t>
  </si>
  <si>
    <t>PRJ-000618</t>
  </si>
  <si>
    <t>4A.00862</t>
  </si>
  <si>
    <t>1 NJEX Gas Odorizer System</t>
  </si>
  <si>
    <t>PRJ-001905</t>
  </si>
  <si>
    <t>PRJ-001051</t>
  </si>
  <si>
    <t>4A.00885</t>
  </si>
  <si>
    <t>1 Spare Axis PTZ Camera</t>
  </si>
  <si>
    <t>2T.00039</t>
  </si>
  <si>
    <t>1 TPS Compressor Control Valve</t>
  </si>
  <si>
    <t>2T.00052</t>
  </si>
  <si>
    <t>1 TPS Crystal Pressure N2 Calibrator</t>
  </si>
  <si>
    <t>PRJ-001882</t>
  </si>
  <si>
    <t>2T.00072</t>
  </si>
  <si>
    <t>1 TPS Emergency Truck Shut Down Valve</t>
  </si>
  <si>
    <t>2T.00046</t>
  </si>
  <si>
    <t>1 TPS Instrument Air Compressor</t>
  </si>
  <si>
    <t>2T.00047</t>
  </si>
  <si>
    <t>1 TPS Ordorizer</t>
  </si>
  <si>
    <t>2T.00055</t>
  </si>
  <si>
    <t>1 TPS Permanent Jib Crane</t>
  </si>
  <si>
    <t>6A.H1039</t>
  </si>
  <si>
    <t>1 Z9000 Odorization System New Brit</t>
  </si>
  <si>
    <t>PRJ-000189</t>
  </si>
  <si>
    <t>4A.00778</t>
  </si>
  <si>
    <t>2019 Chevrolet Equinox</t>
  </si>
  <si>
    <t>PRJ-000206</t>
  </si>
  <si>
    <t>5A.01746</t>
  </si>
  <si>
    <t>2019 Dump Sander Plow</t>
  </si>
  <si>
    <t>PRJ-000204</t>
  </si>
  <si>
    <t>5A.01744</t>
  </si>
  <si>
    <t>2019 MT-45 Fitting Truck</t>
  </si>
  <si>
    <t>PRJ-000205</t>
  </si>
  <si>
    <t>5A.01745</t>
  </si>
  <si>
    <t>PRJ-000188</t>
  </si>
  <si>
    <t>4A.00777</t>
  </si>
  <si>
    <t>2020 Dodge Ram 1500 Pickup Truck</t>
  </si>
  <si>
    <t>5A.01768</t>
  </si>
  <si>
    <t>2 Boilers and pumps Trumbull</t>
  </si>
  <si>
    <t>PRJ-001884</t>
  </si>
  <si>
    <t>4A.00891</t>
  </si>
  <si>
    <t>2 Magnectic Locators</t>
  </si>
  <si>
    <t>PRJ-001597</t>
  </si>
  <si>
    <t>PRJ-001883</t>
  </si>
  <si>
    <t>2T.00076</t>
  </si>
  <si>
    <t>2 Safety Relief Valves</t>
  </si>
  <si>
    <t>2T.00031</t>
  </si>
  <si>
    <t>2 SCG SLOAN Lubication Monitors</t>
  </si>
  <si>
    <t>5A.01658</t>
  </si>
  <si>
    <t>2 SCG Valve Pilot Contollers</t>
  </si>
  <si>
    <t>PRJ-002056</t>
  </si>
  <si>
    <t>4A.00920</t>
  </si>
  <si>
    <t>2 Tinker &amp; Rasor CS-10 Fluke Meter Kit</t>
  </si>
  <si>
    <t>2T.00040</t>
  </si>
  <si>
    <t>2 TPS Boiloff Compressor Motors</t>
  </si>
  <si>
    <t>2T.00036</t>
  </si>
  <si>
    <t>2 TPS Electric Wiring replace-CP to MCC</t>
  </si>
  <si>
    <t>5A.01470</t>
  </si>
  <si>
    <t>3 Annubar Meters North Haven</t>
  </si>
  <si>
    <t>6A.H1378</t>
  </si>
  <si>
    <t>3 CNG Ridgid MegaPress Sets</t>
  </si>
  <si>
    <t>PRJ-000514</t>
  </si>
  <si>
    <t>5A.01773</t>
  </si>
  <si>
    <t>3 Megapress Tools</t>
  </si>
  <si>
    <t>5A.01769</t>
  </si>
  <si>
    <t>5A.01733</t>
  </si>
  <si>
    <t>3 SCG Ridgid MegaPress Sets</t>
  </si>
  <si>
    <t>6A.H1108</t>
  </si>
  <si>
    <t>4 Security Cameras Bloomfield</t>
  </si>
  <si>
    <t>5A.01506</t>
  </si>
  <si>
    <t>4 Security Cameras Bridgeport</t>
  </si>
  <si>
    <t>5A.01508</t>
  </si>
  <si>
    <t>4 Security Cameras Easton</t>
  </si>
  <si>
    <t>6A.H1109</t>
  </si>
  <si>
    <t>4 Security Cameras E Farmington</t>
  </si>
  <si>
    <t>6A.H1106</t>
  </si>
  <si>
    <t>4 Security Cameras Farmington</t>
  </si>
  <si>
    <t>6A.H1104</t>
  </si>
  <si>
    <t>4 Security Cameras Glastonbury</t>
  </si>
  <si>
    <t>6A.G0110</t>
  </si>
  <si>
    <t>4 Security Cameras Glenville</t>
  </si>
  <si>
    <t>5A.01512</t>
  </si>
  <si>
    <t>4 Security Cameras Guilford</t>
  </si>
  <si>
    <t>6A.H1105</t>
  </si>
  <si>
    <t>4 Security Cameras Hebron</t>
  </si>
  <si>
    <t>6A.H1107</t>
  </si>
  <si>
    <t>4 Security Cameras Mansfield</t>
  </si>
  <si>
    <t>6A.H1111</t>
  </si>
  <si>
    <t>4 Security Cameras N Bloomfield</t>
  </si>
  <si>
    <t>6A.H1110</t>
  </si>
  <si>
    <t>4 Security Cameras New Britain</t>
  </si>
  <si>
    <t>5A.01511</t>
  </si>
  <si>
    <t>4 Security Cameras North Haven</t>
  </si>
  <si>
    <t>5A.01510</t>
  </si>
  <si>
    <t>4 Security Cameras North Haven DEFCO</t>
  </si>
  <si>
    <t>6A.H1112</t>
  </si>
  <si>
    <t>4 Security Cameras Portland</t>
  </si>
  <si>
    <t>6A.G0109</t>
  </si>
  <si>
    <t>4 Security Cameras Putnam Lake</t>
  </si>
  <si>
    <t>5A.01505</t>
  </si>
  <si>
    <t>4 Security Cameras Stratford</t>
  </si>
  <si>
    <t>5A.01507</t>
  </si>
  <si>
    <t>4 Security Cameras Trumbull</t>
  </si>
  <si>
    <t>5A.01514</t>
  </si>
  <si>
    <t>4 Security Cameras Trumbull LP</t>
  </si>
  <si>
    <t>6A.H1113</t>
  </si>
  <si>
    <t>4 Security Cameras UCONN</t>
  </si>
  <si>
    <t>5A.01509</t>
  </si>
  <si>
    <t>4 Security Cameras Westport</t>
  </si>
  <si>
    <t>PRJ-000621</t>
  </si>
  <si>
    <t>UI-G0017</t>
  </si>
  <si>
    <t>55 Smart Grid GPS and Field Tablets</t>
  </si>
  <si>
    <t>PRJ-001904</t>
  </si>
  <si>
    <t>PRJ-000826</t>
  </si>
  <si>
    <t>4A.00861</t>
  </si>
  <si>
    <t>5 Piece Hoist System</t>
  </si>
  <si>
    <t>PRJ-001839</t>
  </si>
  <si>
    <t>6A.H1520</t>
  </si>
  <si>
    <t>6 Cordless Pipe Threaders</t>
  </si>
  <si>
    <t>PRJ-001614</t>
  </si>
  <si>
    <t>5A.01840</t>
  </si>
  <si>
    <t>75 Bascom Turner Comb. Gas Indicators</t>
  </si>
  <si>
    <t>5A.01633</t>
  </si>
  <si>
    <t>79 SCG Mibiltex Remote Monitors</t>
  </si>
  <si>
    <t>4A.00821</t>
  </si>
  <si>
    <t>BGC Drilling Machine</t>
  </si>
  <si>
    <t>PRJ-000345</t>
  </si>
  <si>
    <t>4A.00850</t>
  </si>
  <si>
    <t>6A.H1062</t>
  </si>
  <si>
    <t>BOG Control System Complete LNG</t>
  </si>
  <si>
    <t>PRJ-000227</t>
  </si>
  <si>
    <t>6A.H1456</t>
  </si>
  <si>
    <t>CNG Dell Computers and Monitors</t>
  </si>
  <si>
    <t>6A.H1357</t>
  </si>
  <si>
    <t>CNG Gate Station Integrity Study</t>
  </si>
  <si>
    <t>6A.H1258</t>
  </si>
  <si>
    <t>CNG GPL 750 Odorizer Mansfield</t>
  </si>
  <si>
    <t>6A.H1248</t>
  </si>
  <si>
    <t>CNG LNG Tank Stairs Complete..</t>
  </si>
  <si>
    <t>6W.SV000</t>
  </si>
  <si>
    <t>CNG SERVICES</t>
  </si>
  <si>
    <t>6A.H1238</t>
  </si>
  <si>
    <t>CNG Telemeter Coventry</t>
  </si>
  <si>
    <t>6A.TRANS</t>
  </si>
  <si>
    <t>CNG - Transportation Load Residual</t>
  </si>
  <si>
    <t>2T.00006</t>
  </si>
  <si>
    <t>Cold Box Controls</t>
  </si>
  <si>
    <t>5T.00006</t>
  </si>
  <si>
    <t>Cold Box Controls PT H5</t>
  </si>
  <si>
    <t>PRJ-002068</t>
  </si>
  <si>
    <t>5A.01860</t>
  </si>
  <si>
    <t>Crystal XP2i Digital Test Gauge</t>
  </si>
  <si>
    <t>5A.01275</t>
  </si>
  <si>
    <t>Design/Devlp/Imp GIS (software app)</t>
  </si>
  <si>
    <t>PRJ-000898</t>
  </si>
  <si>
    <t>6A.H1442</t>
  </si>
  <si>
    <t>Enraf Tank Level Protocol Converter</t>
  </si>
  <si>
    <t>6A.GD007</t>
  </si>
  <si>
    <t>Gas Const &amp; Maint: Corrosion O&amp;M 99104</t>
  </si>
  <si>
    <t>5A.01061</t>
  </si>
  <si>
    <t>GAS Meter &amp; Regulator Salvage</t>
  </si>
  <si>
    <t>6A.H0524</t>
  </si>
  <si>
    <t>Gas Meter Scrap Salvage</t>
  </si>
  <si>
    <t>4A.H0524</t>
  </si>
  <si>
    <t>GAS METER SCRAP SALVAGE</t>
  </si>
  <si>
    <t>PRJ-000892</t>
  </si>
  <si>
    <t>4A.00877</t>
  </si>
  <si>
    <t>Generac 10/9 kw Generator Stockbridge</t>
  </si>
  <si>
    <t>PRJ-000891</t>
  </si>
  <si>
    <t>4A.00876</t>
  </si>
  <si>
    <t>Generac 13Kw Generator Greenfield</t>
  </si>
  <si>
    <t>PRJ-000370</t>
  </si>
  <si>
    <t>6A.H1465</t>
  </si>
  <si>
    <t>Install Control Valves and Piping</t>
  </si>
  <si>
    <t>PRJ-000518</t>
  </si>
  <si>
    <t>6A.H1477</t>
  </si>
  <si>
    <t>Install Dock Guard Safety Screen</t>
  </si>
  <si>
    <t>6A.G0147</t>
  </si>
  <si>
    <t>Install Glenville Gate Station Odorizer</t>
  </si>
  <si>
    <t>PRJ-000352</t>
  </si>
  <si>
    <t>5A.01779</t>
  </si>
  <si>
    <t>Install Heat Exchanger Trumbull Gate</t>
  </si>
  <si>
    <t>6A.G0142</t>
  </si>
  <si>
    <t>Install Triangle Tube Boiler Glenville</t>
  </si>
  <si>
    <t>PRJ-000369</t>
  </si>
  <si>
    <t>6A.H1464</t>
  </si>
  <si>
    <t>Internal Tank Valves Control</t>
  </si>
  <si>
    <t>6A.H1424</t>
  </si>
  <si>
    <t>Megapress Tools CNG Hartford.</t>
  </si>
  <si>
    <t>2T.00003</t>
  </si>
  <si>
    <t>Milford Liquefaction Proj</t>
  </si>
  <si>
    <t>PRJ-001717</t>
  </si>
  <si>
    <t>4A.00890</t>
  </si>
  <si>
    <t>Miscellaneous Tools</t>
  </si>
  <si>
    <t>6A.G0145</t>
  </si>
  <si>
    <t>Modernization of the Glenville Gate Station</t>
  </si>
  <si>
    <t>6A.H1307</t>
  </si>
  <si>
    <t>New CNG Regulator UCONN Gate</t>
  </si>
  <si>
    <t>6A.H1078</t>
  </si>
  <si>
    <t>New CNG Telemeter E Hampton</t>
  </si>
  <si>
    <t>PRJ-001048</t>
  </si>
  <si>
    <t>4A.00887</t>
  </si>
  <si>
    <t>NPAK-2MBA-6-3 Gauge Adapter</t>
  </si>
  <si>
    <t>PRJ-001926</t>
  </si>
  <si>
    <t>5A.GE087</t>
  </si>
  <si>
    <t>PORTABLE,ELECTRIC POWERED, DIESEL-HEATED</t>
  </si>
  <si>
    <t>4A.00822</t>
  </si>
  <si>
    <t>Professional Engineering Services</t>
  </si>
  <si>
    <t>5A.00526</t>
  </si>
  <si>
    <t>Renew services to curb</t>
  </si>
  <si>
    <t>6A.H1318</t>
  </si>
  <si>
    <t>Replace 3 Gas Detectors Mansfield</t>
  </si>
  <si>
    <t>6A.H1316</t>
  </si>
  <si>
    <t>Replace 3 Gas Detectors N Bloomfield</t>
  </si>
  <si>
    <t>6A.H1322</t>
  </si>
  <si>
    <t>Replace 4 Gas Detectors Bloomfield</t>
  </si>
  <si>
    <t>6A.H1284</t>
  </si>
  <si>
    <t>Replace Boiler New Britain COR</t>
  </si>
  <si>
    <t>6A.H1299</t>
  </si>
  <si>
    <t>Replace CNG Regulators West Hartford</t>
  </si>
  <si>
    <t>PRJ-001899</t>
  </si>
  <si>
    <t>PRJ-001898</t>
  </si>
  <si>
    <t>PRJ-001588</t>
  </si>
  <si>
    <t>PRJ-000364</t>
  </si>
  <si>
    <t>6A.H1213</t>
  </si>
  <si>
    <t>Rocky Hill LNG - LNG Pump Bldg Catwalk Replacement</t>
  </si>
  <si>
    <t>PRJ-001598</t>
  </si>
  <si>
    <t>6A.H1485</t>
  </si>
  <si>
    <t>Rocky Hill LNG - LNG Pump Vapor Return Piping System</t>
  </si>
  <si>
    <t>PRJ-001046</t>
  </si>
  <si>
    <t>6A.H1484</t>
  </si>
  <si>
    <t>Rocky Hill LNG - Maintenance and Storage Bldg. Replacement</t>
  </si>
  <si>
    <t>6A.H1399</t>
  </si>
  <si>
    <t>Rotary SP09-104 Lift</t>
  </si>
  <si>
    <t>PRJ-000215</t>
  </si>
  <si>
    <t>5A.01800</t>
  </si>
  <si>
    <t>SCG Dell Computers and Monitors</t>
  </si>
  <si>
    <t>PRJ-000394</t>
  </si>
  <si>
    <t>5A.01816</t>
  </si>
  <si>
    <t>SCG GIS Hardware</t>
  </si>
  <si>
    <t>5W.SV014</t>
  </si>
  <si>
    <t>SCG S/R REPL BARE STEEL SRV</t>
  </si>
  <si>
    <t>5A.01573</t>
  </si>
  <si>
    <t>SCG SCADA Cabinet and Equipment</t>
  </si>
  <si>
    <t>6A.H1295</t>
  </si>
  <si>
    <t>UI-G0020</t>
  </si>
  <si>
    <t>Smart Grid Track and Trace Software</t>
  </si>
  <si>
    <t>PRJ-001718</t>
  </si>
  <si>
    <t>4A.00902</t>
  </si>
  <si>
    <t>Snap On 8 Drawer Tool Box</t>
  </si>
  <si>
    <t>PRJ-001829</t>
  </si>
  <si>
    <t>4A.00907</t>
  </si>
  <si>
    <t>Snap on Tool Box (KRA4008FPC)</t>
  </si>
  <si>
    <t>PRJ-001828</t>
  </si>
  <si>
    <t>4A.00906</t>
  </si>
  <si>
    <t>PRJ-001720</t>
  </si>
  <si>
    <t>4A.00904</t>
  </si>
  <si>
    <t>6W.00009</t>
  </si>
  <si>
    <t>Storage Plant - Other Equipment</t>
  </si>
  <si>
    <t>6W.00007</t>
  </si>
  <si>
    <t>Storage Plant Structures &amp; Improvements</t>
  </si>
  <si>
    <t>2T.00028</t>
  </si>
  <si>
    <t>TPS LNG Perimeter Lighting</t>
  </si>
  <si>
    <t>2T.00029</t>
  </si>
  <si>
    <t>TPS Pipe Flange Addition</t>
  </si>
  <si>
    <t>2T.00038</t>
  </si>
  <si>
    <t>TPS Security Equipment Generic</t>
  </si>
  <si>
    <t>2T.00056</t>
  </si>
  <si>
    <t>TPS Tank Lighting Complete</t>
  </si>
  <si>
    <t>2T.00057</t>
  </si>
  <si>
    <t>TPS Tank Stairs Complete</t>
  </si>
  <si>
    <t>PRJ-000896</t>
  </si>
  <si>
    <t>6A.H0506</t>
  </si>
  <si>
    <t>UCONN Gate Station Odorizer</t>
  </si>
  <si>
    <t>6A.H1400</t>
  </si>
  <si>
    <t>6A.H1360</t>
  </si>
  <si>
    <t>PRJ-002057</t>
  </si>
  <si>
    <t>4A.00922</t>
  </si>
  <si>
    <t>Utilitronics VM-810 Magnectic locator</t>
  </si>
  <si>
    <t>6A.H1386</t>
  </si>
  <si>
    <t>4A.00450</t>
  </si>
  <si>
    <t>Warming Building - LNG Whately</t>
  </si>
  <si>
    <t>PRJ-002088</t>
  </si>
  <si>
    <t>802642.01</t>
  </si>
  <si>
    <t>180 MHR 1st Floor Progressive Offices</t>
  </si>
  <si>
    <t>6A.H1416</t>
  </si>
  <si>
    <t>1 Air Handling Unit COR.</t>
  </si>
  <si>
    <t>PRJ-001889</t>
  </si>
  <si>
    <t>6A.H0635</t>
  </si>
  <si>
    <t>2011 Fleet Salvage</t>
  </si>
  <si>
    <t>6A.H0636</t>
  </si>
  <si>
    <t>2011 Power Operated Equip Salvage</t>
  </si>
  <si>
    <t>PRJ-001900</t>
  </si>
  <si>
    <t>PRJ-001901</t>
  </si>
  <si>
    <t>PRJ-001902</t>
  </si>
  <si>
    <t>5A.01453</t>
  </si>
  <si>
    <t>4A.00785</t>
  </si>
  <si>
    <t>6A.H1369</t>
  </si>
  <si>
    <t>2019 SUV Equinox E Hartford</t>
  </si>
  <si>
    <t>6A.H1370</t>
  </si>
  <si>
    <t>PRJ-001908</t>
  </si>
  <si>
    <t>6A.H1493</t>
  </si>
  <si>
    <t>2020-CHEVROLET-4X4-EXTENDED CAB PICKUP</t>
  </si>
  <si>
    <t>PRJ-001909</t>
  </si>
  <si>
    <t>6A.H1495</t>
  </si>
  <si>
    <t>PRJ-002078</t>
  </si>
  <si>
    <t>6A.H1504</t>
  </si>
  <si>
    <t>2020-FORD-4X4-DUMPBODY</t>
  </si>
  <si>
    <t>6A.H1444</t>
  </si>
  <si>
    <t>2020 Freightliner 4x2 Dumpbody</t>
  </si>
  <si>
    <t>5A.01784</t>
  </si>
  <si>
    <t>5A.01785</t>
  </si>
  <si>
    <t>PRJ-002064</t>
  </si>
  <si>
    <t>5A.01835</t>
  </si>
  <si>
    <t>2020-FRTLNR-4X2-14 ft Walk In Van</t>
  </si>
  <si>
    <t>PRJ-002065</t>
  </si>
  <si>
    <t>5A.01836</t>
  </si>
  <si>
    <t>PRJ-002067</t>
  </si>
  <si>
    <t>5A.01838</t>
  </si>
  <si>
    <t>2020-FRTLNR-4X2-DUMPBODY</t>
  </si>
  <si>
    <t>PRJ-002072</t>
  </si>
  <si>
    <t>6A.H1474</t>
  </si>
  <si>
    <t>PRJ-002066</t>
  </si>
  <si>
    <t>5A.01837</t>
  </si>
  <si>
    <t>PRJ-002071</t>
  </si>
  <si>
    <t>6A.H1473</t>
  </si>
  <si>
    <t>PRJ-002074</t>
  </si>
  <si>
    <t>6A.H1476</t>
  </si>
  <si>
    <t>PRJ-002070</t>
  </si>
  <si>
    <t>6A.H1472</t>
  </si>
  <si>
    <t>PRJ-002073</t>
  </si>
  <si>
    <t>6A.H1475</t>
  </si>
  <si>
    <t>PRJ-002089</t>
  </si>
  <si>
    <t>6A.H1505</t>
  </si>
  <si>
    <t>2020-FRTLNR-STEPVAN 4X2 - 18 FT</t>
  </si>
  <si>
    <t>PRJ-002079</t>
  </si>
  <si>
    <t>6A.H1506</t>
  </si>
  <si>
    <t>PRJ-002080</t>
  </si>
  <si>
    <t>6A.H1507</t>
  </si>
  <si>
    <t>PRJ-001891</t>
  </si>
  <si>
    <t>5A.01832</t>
  </si>
  <si>
    <t>2020-GMC-FULL SIZE 4X2-1 TON VAN</t>
  </si>
  <si>
    <t>PRJ-001890</t>
  </si>
  <si>
    <t>5A.01830</t>
  </si>
  <si>
    <t>PRJ-001910</t>
  </si>
  <si>
    <t>6A.H1498</t>
  </si>
  <si>
    <t>PRJ-002052</t>
  </si>
  <si>
    <t>4A.00894</t>
  </si>
  <si>
    <t>2020 GMC Savanna Van</t>
  </si>
  <si>
    <t>PRJ-002051</t>
  </si>
  <si>
    <t>4A.00893</t>
  </si>
  <si>
    <t>2020 GMC Savanna Van (4WD)</t>
  </si>
  <si>
    <t>PRJ-002055</t>
  </si>
  <si>
    <t>4A.00897</t>
  </si>
  <si>
    <t>2020 International M2 Crew Truck</t>
  </si>
  <si>
    <t>PRJ-002083</t>
  </si>
  <si>
    <t>6A.H1528</t>
  </si>
  <si>
    <t>2020 Miller Big Blue 400 Pipe Pro Welder</t>
  </si>
  <si>
    <t>PRJ-002063</t>
  </si>
  <si>
    <t>5A.01825</t>
  </si>
  <si>
    <t>2020-Nissan Frontier</t>
  </si>
  <si>
    <t>PRJ-002053</t>
  </si>
  <si>
    <t>4A.00895</t>
  </si>
  <si>
    <t>2020 Ram 5500 Mini Dump Truck</t>
  </si>
  <si>
    <t>PRJ-002054</t>
  </si>
  <si>
    <t>4A.00896</t>
  </si>
  <si>
    <t>6A.H0514</t>
  </si>
  <si>
    <t>A/C SERVICE CENTER</t>
  </si>
  <si>
    <t>802280.03</t>
  </si>
  <si>
    <t>Avangrid HQ Auditorium</t>
  </si>
  <si>
    <t>PRJ-000365</t>
  </si>
  <si>
    <t>6A.H1435</t>
  </si>
  <si>
    <t>CNG 2nd Floor Workstations</t>
  </si>
  <si>
    <t>802199.03</t>
  </si>
  <si>
    <t>PRJ-002024</t>
  </si>
  <si>
    <t>802484.01</t>
  </si>
  <si>
    <t>PRJ-002025</t>
  </si>
  <si>
    <t>802484.02</t>
  </si>
  <si>
    <t>PRJ-000396</t>
  </si>
  <si>
    <t>802479.01</t>
  </si>
  <si>
    <t>Elec Vehicle Charging Stations UI HQ</t>
  </si>
  <si>
    <t>PRJ-000397</t>
  </si>
  <si>
    <t>802480.01</t>
  </si>
  <si>
    <t>Elec Vehicle Charging Stations UI OPS</t>
  </si>
  <si>
    <t>PRJ-001603</t>
  </si>
  <si>
    <t>802471.01</t>
  </si>
  <si>
    <t>4A.00302</t>
  </si>
  <si>
    <t>Fleet Vehicles COR/Salvage</t>
  </si>
  <si>
    <t>6A.H1388</t>
  </si>
  <si>
    <t>Freightliner MT45 14 FT Regulator</t>
  </si>
  <si>
    <t>6A.H1387</t>
  </si>
  <si>
    <t>6A.H1389</t>
  </si>
  <si>
    <t>Freightliner MT45 Step-Van Fitting</t>
  </si>
  <si>
    <t>6A.H1390</t>
  </si>
  <si>
    <t>PRJ-001838</t>
  </si>
  <si>
    <t>6A.H1511</t>
  </si>
  <si>
    <t>Install Dispatch desk shields</t>
  </si>
  <si>
    <t>PRJ-001600</t>
  </si>
  <si>
    <t>PRJ-001925</t>
  </si>
  <si>
    <t>PRJ-001616</t>
  </si>
  <si>
    <t>802613.01</t>
  </si>
  <si>
    <t>Multifunction Device Refreshment Project</t>
  </si>
  <si>
    <t>PRJ-002086</t>
  </si>
  <si>
    <t>802613.02</t>
  </si>
  <si>
    <t>PRJ-002050</t>
  </si>
  <si>
    <t>4A.00872</t>
  </si>
  <si>
    <t>Multifunction Devices Proj. - Pittsfield</t>
  </si>
  <si>
    <t>PRJ-002075</t>
  </si>
  <si>
    <t>6A.H1479</t>
  </si>
  <si>
    <t>Multifunction Devices Project</t>
  </si>
  <si>
    <t>PRJ-002076</t>
  </si>
  <si>
    <t>6A.H1480</t>
  </si>
  <si>
    <t>PRJ-002069</t>
  </si>
  <si>
    <t>6A.G0153</t>
  </si>
  <si>
    <t>PRJ-002062</t>
  </si>
  <si>
    <t>5A.01818</t>
  </si>
  <si>
    <t>Multifunction Devices Project - Milford</t>
  </si>
  <si>
    <t>PRJ-002061</t>
  </si>
  <si>
    <t>5A.01817</t>
  </si>
  <si>
    <t>Multifunction Devices Project - Orange</t>
  </si>
  <si>
    <t>802572.01</t>
  </si>
  <si>
    <t>Offices renovation 180 MHR</t>
  </si>
  <si>
    <t>4A.00303</t>
  </si>
  <si>
    <t>Power Operated Equipment COR/Salvage</t>
  </si>
  <si>
    <t>5A.SALPE</t>
  </si>
  <si>
    <t>POWR OPR EQUP, NET SALVAGE</t>
  </si>
  <si>
    <t>PRJ-002082</t>
  </si>
  <si>
    <t>6A.H1527</t>
  </si>
  <si>
    <t>Replace Roof Top Unit</t>
  </si>
  <si>
    <t>802596.01</t>
  </si>
  <si>
    <t>Replace Vista Switch at Training Yard</t>
  </si>
  <si>
    <t>PRJ-000354</t>
  </si>
  <si>
    <t>5A.01799</t>
  </si>
  <si>
    <t>SCG Leasehold Improvements</t>
  </si>
  <si>
    <t>801993.01</t>
  </si>
  <si>
    <t>Security - Trumbull Training Facility</t>
  </si>
  <si>
    <t>6A.H1426</t>
  </si>
  <si>
    <t>UW-GS944</t>
  </si>
  <si>
    <t>Storage Structure for PCB Materials</t>
  </si>
  <si>
    <t>802446.01</t>
  </si>
  <si>
    <t>Telematics Deployment</t>
  </si>
  <si>
    <t>PRJ-000243</t>
  </si>
  <si>
    <t>802599.01</t>
  </si>
  <si>
    <t>Trail improvements 180 MHR</t>
  </si>
  <si>
    <t>5A.SALFT</t>
  </si>
  <si>
    <t>TRANSPORTATION EQUIP, NET SALVAGE</t>
  </si>
  <si>
    <t>PRJ-002087</t>
  </si>
  <si>
    <t>UW-GS933</t>
  </si>
  <si>
    <t>UI 100 MHR Cafeteria Renovations</t>
  </si>
  <si>
    <t>PRJ-001680</t>
  </si>
  <si>
    <t>802631.01</t>
  </si>
  <si>
    <t>UI BAM COVID-19 Office Equipment</t>
  </si>
  <si>
    <t>PRJ-001617</t>
  </si>
  <si>
    <t>802634.01</t>
  </si>
  <si>
    <t>UIL CAPEX Covid 19</t>
  </si>
  <si>
    <t>6A.H1445</t>
  </si>
  <si>
    <t>802418.01</t>
  </si>
  <si>
    <t>UI Ops Lightning Protection</t>
  </si>
  <si>
    <t>PRJ-001911</t>
  </si>
  <si>
    <t>6A.H1509</t>
  </si>
  <si>
    <t>1 B&amp;W Large Format Plotter w/scanner</t>
  </si>
  <si>
    <t>PRJ-001847</t>
  </si>
  <si>
    <t>802640.01</t>
  </si>
  <si>
    <t>PRJ-001848</t>
  </si>
  <si>
    <t>802640.02</t>
  </si>
  <si>
    <t>802219.03</t>
  </si>
  <si>
    <t>2018 CTO Security Action</t>
  </si>
  <si>
    <t>802397.03</t>
  </si>
  <si>
    <t>2019-AGR-CORP-Robotics of Corporate proc</t>
  </si>
  <si>
    <t>802478.03</t>
  </si>
  <si>
    <t>2019 Servicenow Enhancements</t>
  </si>
  <si>
    <t>PRJ-001743</t>
  </si>
  <si>
    <t>802637.01</t>
  </si>
  <si>
    <t>PRJ-001744</t>
  </si>
  <si>
    <t>802637.02</t>
  </si>
  <si>
    <t>802550.03</t>
  </si>
  <si>
    <t>2020 UIL NetEng LC</t>
  </si>
  <si>
    <t>802551.03</t>
  </si>
  <si>
    <t>2020 UIL NetSec LC</t>
  </si>
  <si>
    <t>802552.03</t>
  </si>
  <si>
    <t>2020 UIL Storage LC</t>
  </si>
  <si>
    <t>802549.03</t>
  </si>
  <si>
    <t>2020 UIL Unix LC</t>
  </si>
  <si>
    <t>802553.03</t>
  </si>
  <si>
    <t>2020 UIL VOIP LC</t>
  </si>
  <si>
    <t>802554.03</t>
  </si>
  <si>
    <t>2020 UIL Wintel LC</t>
  </si>
  <si>
    <t>802388.03</t>
  </si>
  <si>
    <t>ACD ROUTING AND TECHNOLOGY - UIL</t>
  </si>
  <si>
    <t>PRJ-001613</t>
  </si>
  <si>
    <t>5A.01824</t>
  </si>
  <si>
    <t>Additional HP Zseries Workstations</t>
  </si>
  <si>
    <t>PRJ-001893</t>
  </si>
  <si>
    <t>5A.01856</t>
  </si>
  <si>
    <t>Addtl. laptops LC and Organic Growth</t>
  </si>
  <si>
    <t>PRJ-001913</t>
  </si>
  <si>
    <t>6A.H1530</t>
  </si>
  <si>
    <t>Addtl. laptops - LC and Organic Growth</t>
  </si>
  <si>
    <t>800381.03</t>
  </si>
  <si>
    <t>BW Expansion Project</t>
  </si>
  <si>
    <t>PRJ-001615</t>
  </si>
  <si>
    <t>6A.H1491</t>
  </si>
  <si>
    <t>CNG Refresh computers (Engineering)</t>
  </si>
  <si>
    <t>PRJ-001923</t>
  </si>
  <si>
    <t>802508.01</t>
  </si>
  <si>
    <t>CORP BACKOFFICE ENHANCEMENTS</t>
  </si>
  <si>
    <t>PRJ-001924</t>
  </si>
  <si>
    <t>802508.02</t>
  </si>
  <si>
    <t>4A.00816</t>
  </si>
  <si>
    <t>Corporate Global SAP</t>
  </si>
  <si>
    <t>6A.H1422</t>
  </si>
  <si>
    <t>5A.01771</t>
  </si>
  <si>
    <t>PRJ-001719</t>
  </si>
  <si>
    <t>4A.00903</t>
  </si>
  <si>
    <t>Digital Customer Journey Program Phase 2</t>
  </si>
  <si>
    <t>PRJ-001735</t>
  </si>
  <si>
    <t>6A.H1510</t>
  </si>
  <si>
    <t>PRJ-001727</t>
  </si>
  <si>
    <t>5A.01841</t>
  </si>
  <si>
    <t>802210.03</t>
  </si>
  <si>
    <t>Digital Journey On Demand Svc</t>
  </si>
  <si>
    <t>802561.03</t>
  </si>
  <si>
    <t>PRJ-001747</t>
  </si>
  <si>
    <t>802639.01</t>
  </si>
  <si>
    <t>PRJ-001748</t>
  </si>
  <si>
    <t>802639.02</t>
  </si>
  <si>
    <t>801986.03</t>
  </si>
  <si>
    <t>Enhanced Customer Website Refresh</t>
  </si>
  <si>
    <t>PRJ-000903</t>
  </si>
  <si>
    <t>6A.H1481</t>
  </si>
  <si>
    <t>ENTERPRISE GIS UPGRADE CNG Hardware</t>
  </si>
  <si>
    <t>PRJ-001599</t>
  </si>
  <si>
    <t>6A.H1488</t>
  </si>
  <si>
    <t>ENTERPRISE GIS UPGRADE CNG Software</t>
  </si>
  <si>
    <t>PRJ-001043</t>
  </si>
  <si>
    <t>802628.02</t>
  </si>
  <si>
    <t>ENTERPRISE GIS UPGRADE - UI Distribution</t>
  </si>
  <si>
    <t>PRJ-000904</t>
  </si>
  <si>
    <t>802628.01</t>
  </si>
  <si>
    <t>ENTERPRISE GIS UPGRADE - UI Transmission</t>
  </si>
  <si>
    <t>802386.03</t>
  </si>
  <si>
    <t>FINANCE ENHANCEMENTS</t>
  </si>
  <si>
    <t>802142.03</t>
  </si>
  <si>
    <t>802453.03</t>
  </si>
  <si>
    <t>802392.03</t>
  </si>
  <si>
    <t>IdG Financial Systems and GDPR QSR</t>
  </si>
  <si>
    <t>802211.03</t>
  </si>
  <si>
    <t>IDoCS Replacement Project</t>
  </si>
  <si>
    <t>800781.03</t>
  </si>
  <si>
    <t>Internet - Technical Upgrade</t>
  </si>
  <si>
    <t>800382.03</t>
  </si>
  <si>
    <t>Lotus Notes Replatform</t>
  </si>
  <si>
    <t>802558.01</t>
  </si>
  <si>
    <t>Migration to Global SAP</t>
  </si>
  <si>
    <t>802558.02</t>
  </si>
  <si>
    <t>PRJ-001741</t>
  </si>
  <si>
    <t>802490.01</t>
  </si>
  <si>
    <t>PRJ-001742</t>
  </si>
  <si>
    <t>802490.02</t>
  </si>
  <si>
    <t>802427.03</t>
  </si>
  <si>
    <t>Power-UIL-LC</t>
  </si>
  <si>
    <t>802385.03</t>
  </si>
  <si>
    <t>QSR-QRADAR IMPLEMENTATION</t>
  </si>
  <si>
    <t>800815.03</t>
  </si>
  <si>
    <t>SAP CRM 7.0 Upgrade + Marketing</t>
  </si>
  <si>
    <t>802428.03</t>
  </si>
  <si>
    <t>Storage-UIL-LC</t>
  </si>
  <si>
    <t>802044.03</t>
  </si>
  <si>
    <t>800797.03</t>
  </si>
  <si>
    <t>T&amp;L Upgrade</t>
  </si>
  <si>
    <t>PRJ-001745</t>
  </si>
  <si>
    <t>802638.01</t>
  </si>
  <si>
    <t>PRJ-001746</t>
  </si>
  <si>
    <t>802638.02</t>
  </si>
  <si>
    <t>PRJ-001738</t>
  </si>
  <si>
    <t>PRJ-001724</t>
  </si>
  <si>
    <t>PRJ-001731</t>
  </si>
  <si>
    <t>PRJ-001892</t>
  </si>
  <si>
    <t>PRJ-001885</t>
  </si>
  <si>
    <t>PRJ-001912</t>
  </si>
  <si>
    <t>PRJ-001886</t>
  </si>
  <si>
    <t>PRJ-001894</t>
  </si>
  <si>
    <t>PRJ-001914</t>
  </si>
  <si>
    <t>PRJ-001895</t>
  </si>
  <si>
    <t>PRJ-001887</t>
  </si>
  <si>
    <t>PRJ-001915</t>
  </si>
  <si>
    <t>PRJ-001831</t>
  </si>
  <si>
    <t>PRJ-001834</t>
  </si>
  <si>
    <t>PRJ-001840</t>
  </si>
  <si>
    <t>PRJ-001896</t>
  </si>
  <si>
    <t>PRJ-001888</t>
  </si>
  <si>
    <t>4A.00927</t>
  </si>
  <si>
    <t>PRJ-001916</t>
  </si>
  <si>
    <t>PRJ-001832</t>
  </si>
  <si>
    <t>PRJ-001835</t>
  </si>
  <si>
    <t>PRJ-001841</t>
  </si>
  <si>
    <t>PRJ-001723</t>
  </si>
  <si>
    <t>PRJ-001730</t>
  </si>
  <si>
    <t>PRJ-001737</t>
  </si>
  <si>
    <t>PRJ-001726</t>
  </si>
  <si>
    <t>PRJ-001740</t>
  </si>
  <si>
    <t>PRJ-001733</t>
  </si>
  <si>
    <t>PRJ-001722</t>
  </si>
  <si>
    <t>PRJ-001728</t>
  </si>
  <si>
    <t>PRJ-001736</t>
  </si>
  <si>
    <t>PRJ-001836</t>
  </si>
  <si>
    <t>PRJ-001833</t>
  </si>
  <si>
    <t>PRJ-001842</t>
  </si>
  <si>
    <t>PRJ-001732</t>
  </si>
  <si>
    <t>PRJ-001739</t>
  </si>
  <si>
    <t>PRJ-001725</t>
  </si>
  <si>
    <t>802343.03</t>
  </si>
  <si>
    <t>UIL Digital Journey Mobile Channel Expr</t>
  </si>
  <si>
    <t>802344.03</t>
  </si>
  <si>
    <t>PRJ-001843</t>
  </si>
  <si>
    <t>802507.01</t>
  </si>
  <si>
    <t>PRJ-001844</t>
  </si>
  <si>
    <t>802507.02</t>
  </si>
  <si>
    <t>802345.03</t>
  </si>
  <si>
    <t>UIL Digital Journey Web Channel Expr</t>
  </si>
  <si>
    <t>801454.03</t>
  </si>
  <si>
    <t>UIL - SAP VIM Upgrade</t>
  </si>
  <si>
    <t>801475.03</t>
  </si>
  <si>
    <t>UIL - ServiceNow Upgrades/Enhancements</t>
  </si>
  <si>
    <t>802218.03</t>
  </si>
  <si>
    <t>UIL Unix Lifecycle</t>
  </si>
  <si>
    <t>PRJ-001921</t>
  </si>
  <si>
    <t>802505.01</t>
  </si>
  <si>
    <t>PRJ-001922</t>
  </si>
  <si>
    <t>802505.02</t>
  </si>
  <si>
    <t>802217.03</t>
  </si>
  <si>
    <t>UIL Wintel Lifecycle</t>
  </si>
  <si>
    <t>PRJ-001919</t>
  </si>
  <si>
    <t>802504.01</t>
  </si>
  <si>
    <t>PRJ-001920</t>
  </si>
  <si>
    <t>802504.02</t>
  </si>
  <si>
    <t>802463.03</t>
  </si>
  <si>
    <t>UIL Workforce Enhancements</t>
  </si>
  <si>
    <t>802216.03</t>
  </si>
  <si>
    <t>PRJ-001917</t>
  </si>
  <si>
    <t>802503.01</t>
  </si>
  <si>
    <t>PRJ-001918</t>
  </si>
  <si>
    <t>802503.02</t>
  </si>
  <si>
    <t>802394.03</t>
  </si>
  <si>
    <t>Virtualization Infra Enhancement - UIL</t>
  </si>
  <si>
    <t>802429.03</t>
  </si>
  <si>
    <t>PRJ-001845</t>
  </si>
  <si>
    <t>802512.01</t>
  </si>
  <si>
    <t>PRJ-001846</t>
  </si>
  <si>
    <t>802512.02</t>
  </si>
  <si>
    <t>UI-U5131</t>
  </si>
  <si>
    <t>ABB System Upgrade</t>
  </si>
  <si>
    <t>PRJ-000245</t>
  </si>
  <si>
    <t>UI-U1131</t>
  </si>
  <si>
    <t>ASD DC3</t>
  </si>
  <si>
    <t>PRJ-000246</t>
  </si>
  <si>
    <t>802604.02</t>
  </si>
  <si>
    <t>802260.03</t>
  </si>
  <si>
    <t>AvanGrid Virtual Server Platform</t>
  </si>
  <si>
    <t>6A.H1354</t>
  </si>
  <si>
    <t>CNG UPS System and Batteries Rochester</t>
  </si>
  <si>
    <t>5A.01741</t>
  </si>
  <si>
    <t>UI-S0051</t>
  </si>
  <si>
    <t>Common Gas SCADA Platform-SCG</t>
  </si>
  <si>
    <t>4A.00769</t>
  </si>
  <si>
    <t>UI-B0051</t>
  </si>
  <si>
    <t>Common Gas SCADA Platfrom-BGC</t>
  </si>
  <si>
    <t>UI-U1021</t>
  </si>
  <si>
    <t>ECC Voice UI - Zetron</t>
  </si>
  <si>
    <t>PRJ-000957</t>
  </si>
  <si>
    <t>802619.02</t>
  </si>
  <si>
    <t>HMI Upgrade Project</t>
  </si>
  <si>
    <t>5A.01710</t>
  </si>
  <si>
    <t>SCG UPS System and Batteries Rochester</t>
  </si>
  <si>
    <t>PRJ-000894</t>
  </si>
  <si>
    <t>5A.01740</t>
  </si>
  <si>
    <t>Server_Common Gas Platform Project</t>
  </si>
  <si>
    <t>801144.01</t>
  </si>
  <si>
    <t>Snow Removal</t>
  </si>
  <si>
    <t>801144.02</t>
  </si>
  <si>
    <t>PRJ-000520</t>
  </si>
  <si>
    <t>802614.01</t>
  </si>
  <si>
    <t>UI MDMS Upgrade</t>
  </si>
  <si>
    <t>800012.01</t>
  </si>
  <si>
    <t>Distribution Planning and Reliability</t>
  </si>
  <si>
    <t>802261.03</t>
  </si>
  <si>
    <t>HR File Consolidation</t>
  </si>
  <si>
    <t>800028.01</t>
  </si>
  <si>
    <t>Work Request Control</t>
  </si>
  <si>
    <t>UH-U0000117</t>
  </si>
  <si>
    <t>1655 Line Carrier/Relay Upgrade</t>
  </si>
  <si>
    <t>801905.02</t>
  </si>
  <si>
    <t>1780/1790 Line HCB Replacement</t>
  </si>
  <si>
    <t>UH-U0000429</t>
  </si>
  <si>
    <t>CT Innovations Lab</t>
  </si>
  <si>
    <t>801888.01</t>
  </si>
  <si>
    <t>Eaton Switchgear MOC Upgrade-Monitoring</t>
  </si>
  <si>
    <t>801146.02</t>
  </si>
  <si>
    <t>Equipment Replacement Parts</t>
  </si>
  <si>
    <t>801141.02</t>
  </si>
  <si>
    <t>Line Clearance ROWs</t>
  </si>
  <si>
    <t>801199.02</t>
  </si>
  <si>
    <t>MN Maintenance 10 Yr Plan</t>
  </si>
  <si>
    <t>801041.01</t>
  </si>
  <si>
    <t>Monk Parakeet Mitigation</t>
  </si>
  <si>
    <t>800995.01</t>
  </si>
  <si>
    <t>Raise manhole castings</t>
  </si>
  <si>
    <t>801030.01</t>
  </si>
  <si>
    <t>Reliability Line Clearance</t>
  </si>
  <si>
    <t>UH-U0000121</t>
  </si>
  <si>
    <t>1685 Line Relay Replacement</t>
  </si>
  <si>
    <t>801962.02</t>
  </si>
  <si>
    <t>2016 T&amp;S Standards Development</t>
  </si>
  <si>
    <t>801856.02</t>
  </si>
  <si>
    <t>8400 Line Relay Upgrades</t>
  </si>
  <si>
    <t>UH-U0000057</t>
  </si>
  <si>
    <t>Ansonia-Derby Line Rebuild</t>
  </si>
  <si>
    <t>UH-U0000053</t>
  </si>
  <si>
    <t>Arc Flash (Split Bus)-Elmwest Sub</t>
  </si>
  <si>
    <t>UH-U0000463</t>
  </si>
  <si>
    <t>Bridgeport Solar Project</t>
  </si>
  <si>
    <t>801963.01</t>
  </si>
  <si>
    <t>Canal St SS Ground Grid Addition</t>
  </si>
  <si>
    <t>801831.02</t>
  </si>
  <si>
    <t>Coast Substation Flood Mitigation Study</t>
  </si>
  <si>
    <t>800609.02</t>
  </si>
  <si>
    <t>Communication Hardening</t>
  </si>
  <si>
    <t>800736.02</t>
  </si>
  <si>
    <t>Condition Assessment of UI OH Transmission Lines</t>
  </si>
  <si>
    <t>UH-U0000063</t>
  </si>
  <si>
    <t>Congress Flood Mitigation</t>
  </si>
  <si>
    <t>800561.02</t>
  </si>
  <si>
    <t>Control Cable Replacement/Remediation Program</t>
  </si>
  <si>
    <t>800050.01</t>
  </si>
  <si>
    <t>Critical Facilities Hardening - Phase I</t>
  </si>
  <si>
    <t>801958.01</t>
  </si>
  <si>
    <t>Digital Utility Strategy</t>
  </si>
  <si>
    <t>800217.02</t>
  </si>
  <si>
    <t>East Shore 345kv Circuit Switcher Replacement</t>
  </si>
  <si>
    <t>801430.02</t>
  </si>
  <si>
    <t>EPRI Substation Equipment Research Support</t>
  </si>
  <si>
    <t>PRJ-000406</t>
  </si>
  <si>
    <t>UH-U0000075</t>
  </si>
  <si>
    <t>Fairfield to Congress 115kV Railroad</t>
  </si>
  <si>
    <t>801813.01</t>
  </si>
  <si>
    <t>Grid of the Future</t>
  </si>
  <si>
    <t>UH-U0000069</t>
  </si>
  <si>
    <t>Indian River Flood Study</t>
  </si>
  <si>
    <t>UH-U0000049</t>
  </si>
  <si>
    <t>Milvon Substation Flooding</t>
  </si>
  <si>
    <t>PRJ-000407</t>
  </si>
  <si>
    <t>UH-U0000077</t>
  </si>
  <si>
    <t>Milvon to West River 115kV Railroad</t>
  </si>
  <si>
    <t>801637.03</t>
  </si>
  <si>
    <t>Mobile Work Management System</t>
  </si>
  <si>
    <t>802350.02</t>
  </si>
  <si>
    <t>NERC Attendants</t>
  </si>
  <si>
    <t>801157.02</t>
  </si>
  <si>
    <t>NHHS Peaking Generation</t>
  </si>
  <si>
    <t>802332.02</t>
  </si>
  <si>
    <t>NYSEG Conceptual Engineering</t>
  </si>
  <si>
    <t>UH-U0000051</t>
  </si>
  <si>
    <t>Old Town Substation Rebuild</t>
  </si>
  <si>
    <t>802566.01</t>
  </si>
  <si>
    <t>Pequonnock Ductline Replacement</t>
  </si>
  <si>
    <t>PRJ-000172</t>
  </si>
  <si>
    <t>UH-SC000051</t>
  </si>
  <si>
    <t>PRJ-000171</t>
  </si>
  <si>
    <t>UH-CN000051</t>
  </si>
  <si>
    <t>PRJ-000173</t>
  </si>
  <si>
    <t>UH-BG000051</t>
  </si>
  <si>
    <t>UH-U0000423</t>
  </si>
  <si>
    <t>PSEG BHS U5 Singer SS Interconnection</t>
  </si>
  <si>
    <t>UH-U0000061</t>
  </si>
  <si>
    <t>801074.01</t>
  </si>
  <si>
    <t>Sale of Surplus ROW &amp; Substat</t>
  </si>
  <si>
    <t>UH-U0000065</t>
  </si>
  <si>
    <t>Singer Flood Mitigation</t>
  </si>
  <si>
    <t>800187.02</t>
  </si>
  <si>
    <t>Substation Battery Replacement</t>
  </si>
  <si>
    <t>800216.02</t>
  </si>
  <si>
    <t>Substation Hurricane and Storm Surge Assessment</t>
  </si>
  <si>
    <t>801544.02</t>
  </si>
  <si>
    <t>Substation Rebuild TBD 6</t>
  </si>
  <si>
    <t>800031.02</t>
  </si>
  <si>
    <t>Substations Short Circuit &amp; Nerc Design Assess</t>
  </si>
  <si>
    <t>801726.01</t>
  </si>
  <si>
    <t>TDOEI - New MDTs - R2</t>
  </si>
  <si>
    <t>800924.01</t>
  </si>
  <si>
    <t>TDOEI Project Management</t>
  </si>
  <si>
    <t>801593.02</t>
  </si>
  <si>
    <t>Transmission Ground Line Assessment</t>
  </si>
  <si>
    <t>UH-U0000119</t>
  </si>
  <si>
    <t>Trap Falls 1545 Secondary Relay Upgrade</t>
  </si>
  <si>
    <t>5A.01504</t>
  </si>
  <si>
    <t>10 Security Cameras Orange</t>
  </si>
  <si>
    <t>6A.H1101</t>
  </si>
  <si>
    <t>18 Securtiy Cameras E Hartford</t>
  </si>
  <si>
    <t>4A.00580</t>
  </si>
  <si>
    <t>Avangrid Security Transport Network</t>
  </si>
  <si>
    <t>PRJ-001028</t>
  </si>
  <si>
    <t>802633.01</t>
  </si>
  <si>
    <t>Building Lobby Thermal Camera Pilot</t>
  </si>
  <si>
    <t>6A.H1210</t>
  </si>
  <si>
    <t>CNG EHTFD Training Rm Access control sys</t>
  </si>
  <si>
    <t>PRJ-001734</t>
  </si>
  <si>
    <t>6A.H1492</t>
  </si>
  <si>
    <t>CNG Fire Alarm system project</t>
  </si>
  <si>
    <t>PRJ-001837</t>
  </si>
  <si>
    <t>6A.H1482</t>
  </si>
  <si>
    <t>CNG Pre-Action Valve Replacement</t>
  </si>
  <si>
    <t>6A.H1142</t>
  </si>
  <si>
    <t>CNG Security Equipement Generic</t>
  </si>
  <si>
    <t>PRJ-001679</t>
  </si>
  <si>
    <t>5A.01822</t>
  </si>
  <si>
    <t>Det-Tronics Flame Detection Sys. Upgrade</t>
  </si>
  <si>
    <t>PRJ-001678</t>
  </si>
  <si>
    <t>4A.00900</t>
  </si>
  <si>
    <t>Fire Alarm system project - Greenfield</t>
  </si>
  <si>
    <t>PRJ-001677</t>
  </si>
  <si>
    <t>4A.00899</t>
  </si>
  <si>
    <t>Fire Alarm system project - North Adams</t>
  </si>
  <si>
    <t>PRJ-001676</t>
  </si>
  <si>
    <t>4A.00898</t>
  </si>
  <si>
    <t>Fire Alarm system project - Pittsfield</t>
  </si>
  <si>
    <t>5A.01547</t>
  </si>
  <si>
    <t>SCG Security Equipement Generic</t>
  </si>
  <si>
    <t>6W.00100</t>
  </si>
  <si>
    <t>Storage Plant Struct &amp; Improve Security</t>
  </si>
  <si>
    <t>800357.03</t>
  </si>
  <si>
    <t>802164.01</t>
  </si>
  <si>
    <t>Battery Storage NYSEG</t>
  </si>
  <si>
    <t>PRJ-001252</t>
  </si>
  <si>
    <t>TBD145</t>
  </si>
  <si>
    <t>UI EV Charging Infrastructure Program</t>
  </si>
  <si>
    <t>PRJ-002503</t>
  </si>
  <si>
    <t>UI-U5205</t>
  </si>
  <si>
    <t>UI Interconnection Services - Portal Development</t>
  </si>
  <si>
    <t>UI-ME001-MEPCO-ET</t>
  </si>
  <si>
    <t>UI-ME001</t>
  </si>
  <si>
    <t>Maine Electric Power Co</t>
  </si>
  <si>
    <t>UH-R0000142-CMP-ET</t>
  </si>
  <si>
    <t>UH-N0000060-NYSEG-ET</t>
  </si>
  <si>
    <t>UJ-R0100-RGE-ET</t>
  </si>
  <si>
    <t>UJ-R0100</t>
  </si>
  <si>
    <t>RG&amp;E Fossil Hydro Operatns - CAPEX</t>
  </si>
  <si>
    <t>UH-R0005473-RGE-ET</t>
  </si>
  <si>
    <t>UH-R0005473</t>
  </si>
  <si>
    <t>Circuit 794 Rebuild</t>
  </si>
  <si>
    <t>UH-N0000692-NYSEG-ET</t>
  </si>
  <si>
    <t>UH-N0000692</t>
  </si>
  <si>
    <t>Line 620 Rebuild - 34.5kV</t>
  </si>
  <si>
    <t>UH-N0005677-NYSEG-ET</t>
  </si>
  <si>
    <t>UH-N0005680-NYSEG-ED</t>
  </si>
  <si>
    <t>UH-N0005701-NYSEG-ED</t>
  </si>
  <si>
    <t>UH-N0005701</t>
  </si>
  <si>
    <t>Milo Substation Rebuild</t>
  </si>
  <si>
    <t>UH-N0000420-NYSEG-ET</t>
  </si>
  <si>
    <t>UH-N0000420</t>
  </si>
  <si>
    <t>Line 995/996 - Rebuild 115kV Cable</t>
  </si>
  <si>
    <t>UH-R0005475-RGE-ED</t>
  </si>
  <si>
    <t>UH-R0005475</t>
  </si>
  <si>
    <t>DRS-466 Yellow Mills Rd #2</t>
  </si>
  <si>
    <t>UH-R0000219-RGE-ED</t>
  </si>
  <si>
    <t>UH-R0000219</t>
  </si>
  <si>
    <t>DRS-Yellow Mills Rd 1-3 - PV</t>
  </si>
  <si>
    <t>UH-R0005477-RGE-ED</t>
  </si>
  <si>
    <t>UH-R0005477</t>
  </si>
  <si>
    <t>DRS-466 Yellow Mills Rd #3</t>
  </si>
  <si>
    <t>UH-R0005458-RGE-ED</t>
  </si>
  <si>
    <t>UH-R0005458</t>
  </si>
  <si>
    <t>Roch Gen Hospital Redundancy</t>
  </si>
  <si>
    <t>UH-N0005714-NYSEG-ED</t>
  </si>
  <si>
    <t>UH-N0005714</t>
  </si>
  <si>
    <t>Sullivan Co (Goodyear Lake Hydro)</t>
  </si>
  <si>
    <t>UH-I0000008-AGE-CM</t>
  </si>
  <si>
    <t>UH-I0000008</t>
  </si>
  <si>
    <t>Business Development Opportunities</t>
  </si>
  <si>
    <t>UH-N0005710-NYSEG-ED</t>
  </si>
  <si>
    <t>UH-N0005710</t>
  </si>
  <si>
    <t>237 Route 96, Site 2 - PV</t>
  </si>
  <si>
    <t>UH-R0005481-RGE-ED</t>
  </si>
  <si>
    <t>UH-R0005481</t>
  </si>
  <si>
    <t>212 Solar Dev-2648 Union St-PV</t>
  </si>
  <si>
    <t>UH-R0005479-RGE-ED</t>
  </si>
  <si>
    <t>UH-R0005479</t>
  </si>
  <si>
    <t>212 Solar Dev-2645 Union St-PV</t>
  </si>
  <si>
    <t>UH-R0005483-RGE-ED</t>
  </si>
  <si>
    <t>UH-R0005483</t>
  </si>
  <si>
    <t>DRS-Route 19 #2 - PV</t>
  </si>
  <si>
    <t>UH-R0005485-RGE-ED</t>
  </si>
  <si>
    <t>UH-R0005485</t>
  </si>
  <si>
    <t>DRS-Telegraph Rd A-#1-PV</t>
  </si>
  <si>
    <t>UH-R0005487-RGE-ED</t>
  </si>
  <si>
    <t>UH-R0005487</t>
  </si>
  <si>
    <t>DRS-Telegraph Rd A-#2-PV</t>
  </si>
  <si>
    <t>UH-N0000089-NYSEG-ET</t>
  </si>
  <si>
    <t>MTA - Install Three New Circuits</t>
  </si>
  <si>
    <t>UH-R0005489-RGE-ED</t>
  </si>
  <si>
    <t>UH-R0005489</t>
  </si>
  <si>
    <t>Magee Ave Highway Project</t>
  </si>
  <si>
    <t>UH-N0005716-NYSEG-ED</t>
  </si>
  <si>
    <t>UH-N0005716</t>
  </si>
  <si>
    <t>NY BostonI, LLC-N Boston Rd-PV</t>
  </si>
  <si>
    <t>UH-N0005718-NYSEG-ED</t>
  </si>
  <si>
    <t>UH-N0005718</t>
  </si>
  <si>
    <t>NY Mooers V., LLC-County Rt 11-PV</t>
  </si>
  <si>
    <t>UH-N0005720-NYSEG-ED</t>
  </si>
  <si>
    <t>UH-N0005720</t>
  </si>
  <si>
    <t>NY Bethel I, LLV-State Hgwy 17B-PV</t>
  </si>
  <si>
    <t>PRJ-000054</t>
  </si>
  <si>
    <t>PRJ-000055</t>
  </si>
  <si>
    <t>UH-R0000221-RGE-ED</t>
  </si>
  <si>
    <t>UH-R0000221</t>
  </si>
  <si>
    <t>DRS-Eddy Rd - PV</t>
  </si>
  <si>
    <t>PRJ-000074</t>
  </si>
  <si>
    <t>UH-R0005494</t>
  </si>
  <si>
    <t>Delaware River Solar=Eddy Rd #2-PV</t>
  </si>
  <si>
    <t>PRJ-000070</t>
  </si>
  <si>
    <t>UH-C0005117</t>
  </si>
  <si>
    <t>NEEDS UPDATE</t>
  </si>
  <si>
    <t>PRJ-000053</t>
  </si>
  <si>
    <t>PRJ-000073</t>
  </si>
  <si>
    <t>UH-R0005491</t>
  </si>
  <si>
    <t>PRJ-000079</t>
  </si>
  <si>
    <t>UW-GS363</t>
  </si>
  <si>
    <t>UI-R5300-RGE-GS</t>
  </si>
  <si>
    <t>UI-R5300</t>
  </si>
  <si>
    <t>ECS Gas SCADA Upgrades</t>
  </si>
  <si>
    <t>UI-R0137-RGE-GS</t>
  </si>
  <si>
    <t>UI-R0137</t>
  </si>
  <si>
    <t>Common Gas SCADA Platform-RG&amp;E-MNG</t>
  </si>
  <si>
    <t>PRJ-000071</t>
  </si>
  <si>
    <t>UH-C0005121</t>
  </si>
  <si>
    <t>PRJ-000069</t>
  </si>
  <si>
    <t>UH-C0005072</t>
  </si>
  <si>
    <t>PRJ-000058</t>
  </si>
  <si>
    <t>UW-GS357</t>
  </si>
  <si>
    <t>NYSEG KGO Consolidation</t>
  </si>
  <si>
    <t>PRJ-000056</t>
  </si>
  <si>
    <t>UI-N5083</t>
  </si>
  <si>
    <t>PRJ-000076</t>
  </si>
  <si>
    <t>PRJ-000117</t>
  </si>
  <si>
    <t>RGE DSIP - Grid Automation</t>
  </si>
  <si>
    <t>PRJ-000112</t>
  </si>
  <si>
    <t>Substation Renewal - CMP</t>
  </si>
  <si>
    <t>UW-GS536-NYSEG-CM</t>
  </si>
  <si>
    <t>UW-GS536</t>
  </si>
  <si>
    <t>NYSEG KGO HVAC Upgrades</t>
  </si>
  <si>
    <t>UH-N0000706-NYSEG-ED</t>
  </si>
  <si>
    <t>UH-N0000706</t>
  </si>
  <si>
    <t>sun8 PDC, LLC-Bellisario PV1</t>
  </si>
  <si>
    <t>UH-N0000708-NYSEG-ED</t>
  </si>
  <si>
    <t>UH-N0000708</t>
  </si>
  <si>
    <t>Delaware River Solar-271 Co Rd 17-PV</t>
  </si>
  <si>
    <t>UH-N0000712-NYSEG-ED</t>
  </si>
  <si>
    <t>UH-N0000712</t>
  </si>
  <si>
    <t>Renesola Power Hldgs-King Solar Farm</t>
  </si>
  <si>
    <t>PRJ-000121</t>
  </si>
  <si>
    <t>UW-ITA15</t>
  </si>
  <si>
    <t>CMP SmartCare Enhancements</t>
  </si>
  <si>
    <t>UH-N0000702-NYSEG-ET</t>
  </si>
  <si>
    <t>UH-N0000702</t>
  </si>
  <si>
    <t>Line 962 - 115kV Rebuild</t>
  </si>
  <si>
    <t>UI-N5299-NYSEG-GS</t>
  </si>
  <si>
    <t>UI-N5299</t>
  </si>
  <si>
    <t>UI-R5327-RGE-ED</t>
  </si>
  <si>
    <t>UI-R5327</t>
  </si>
  <si>
    <t>RGE CAPEX C-General Equip Mtr Svc</t>
  </si>
  <si>
    <t>UI-N5340-NYSEG-ED</t>
  </si>
  <si>
    <t>UI-N5340</t>
  </si>
  <si>
    <t>UH-N0005740-NYSEG-ED</t>
  </si>
  <si>
    <t>UH-N0005740</t>
  </si>
  <si>
    <t>Delaware River Solar-State Rt 14A-PV</t>
  </si>
  <si>
    <t>UH-N0005742-NYSEG-ED</t>
  </si>
  <si>
    <t>UH-N0005742</t>
  </si>
  <si>
    <t>Delaware River Solar-State Rt 200-PV</t>
  </si>
  <si>
    <t>UH-N0005744-NYSEG-ED</t>
  </si>
  <si>
    <t>UH-N0005744</t>
  </si>
  <si>
    <t>Sun8 PDC-Bellisario PV2</t>
  </si>
  <si>
    <t>UH-N0005746-NYSEG-ED</t>
  </si>
  <si>
    <t>UH-N0005746</t>
  </si>
  <si>
    <t>Sun8 PDC-Bellisario PV3</t>
  </si>
  <si>
    <t>PRJ-000119</t>
  </si>
  <si>
    <t>FIRE PROTECTION</t>
  </si>
  <si>
    <t>PRJ-000116</t>
  </si>
  <si>
    <t>UW-GS539-NYSEG-CM</t>
  </si>
  <si>
    <t>UW-GS539</t>
  </si>
  <si>
    <t>NYSEG Liberty Site Upgrades</t>
  </si>
  <si>
    <t>UH-N0005734-NYSEG-ED</t>
  </si>
  <si>
    <t>UH-N0005734</t>
  </si>
  <si>
    <t>NYSEG - Woodlawn SS Transformer</t>
  </si>
  <si>
    <t>PRJ-000129</t>
  </si>
  <si>
    <t>Line 810 Rebuild - East Norwich to Oxford</t>
  </si>
  <si>
    <t>UH-N0005601-NYSEG-ED</t>
  </si>
  <si>
    <t>UH-N0005601</t>
  </si>
  <si>
    <t>Liberty - Pittaluga Estates</t>
  </si>
  <si>
    <t>UH-N0005748-NYSEG-ED</t>
  </si>
  <si>
    <t>UH-N0005748</t>
  </si>
  <si>
    <t>Mountain Acres URD</t>
  </si>
  <si>
    <t>UI-C5301-CMP-ED</t>
  </si>
  <si>
    <t>UI-C5301</t>
  </si>
  <si>
    <t>CMP Energy Manager</t>
  </si>
  <si>
    <t>PRJ-000144</t>
  </si>
  <si>
    <t>Line 753 Rebuild</t>
  </si>
  <si>
    <t>UH-R0005529-RGE-ET</t>
  </si>
  <si>
    <t>UH-R0005529</t>
  </si>
  <si>
    <t>RG&amp;E Firewall Replacement</t>
  </si>
  <si>
    <t>UH-C0001103-CMP-ET</t>
  </si>
  <si>
    <t>UH-C0001103</t>
  </si>
  <si>
    <t>Farmington Solar</t>
  </si>
  <si>
    <t>UH-N0005751-NYSEG-ED</t>
  </si>
  <si>
    <t>UH-N0005751</t>
  </si>
  <si>
    <t>Prowind Inc (721 Eveland Rd)-PV</t>
  </si>
  <si>
    <t>UH-N0005753-NYSEG-ED</t>
  </si>
  <si>
    <t>UH-N0005753</t>
  </si>
  <si>
    <t>NY Dix I, LLC (Townsend Rd)-PV</t>
  </si>
  <si>
    <t>UH-N0005781-NYSEG-ED</t>
  </si>
  <si>
    <t>UH-N0005781</t>
  </si>
  <si>
    <t>DRS (2100-2102 County Rd 16)</t>
  </si>
  <si>
    <t>UH-N0005641-NYSEG-GS</t>
  </si>
  <si>
    <t>UH-N0005641</t>
  </si>
  <si>
    <t>Pendleton - SW System and RS Upgrade</t>
  </si>
  <si>
    <t>UH-N0005653-NYSEG-GS</t>
  </si>
  <si>
    <t>UH-N0005653</t>
  </si>
  <si>
    <t>Lockport Canal Crossing - Gasport</t>
  </si>
  <si>
    <t>UH-R0000738-RGE-ED</t>
  </si>
  <si>
    <t>UH-R0000738</t>
  </si>
  <si>
    <t>Delaware River Solar-Frey Rd #2-PV</t>
  </si>
  <si>
    <t>UI-C0055-CMP-ED</t>
  </si>
  <si>
    <t>UI-C0055</t>
  </si>
  <si>
    <t>Recloser Automation CMP</t>
  </si>
  <si>
    <t>UH-R0005517-RGE-GS</t>
  </si>
  <si>
    <t>UH-R0005517</t>
  </si>
  <si>
    <t>Caledonia Station Rebuild</t>
  </si>
  <si>
    <t>UI-N5339-NYSEG-ET</t>
  </si>
  <si>
    <t>UI-N5339</t>
  </si>
  <si>
    <t>Substation Renewal - Former IUSA</t>
  </si>
  <si>
    <t>UH-N0005779-NYSEG-ET</t>
  </si>
  <si>
    <t>UH-N0005779</t>
  </si>
  <si>
    <t>Bluestone Switchyard</t>
  </si>
  <si>
    <t>UH-N0005783-NYSEG-ET</t>
  </si>
  <si>
    <t>UH-N0005783</t>
  </si>
  <si>
    <t>Canisteo Wind interconnection</t>
  </si>
  <si>
    <t>UH-N0005765-NYSEG-ED</t>
  </si>
  <si>
    <t>UH-N0005765</t>
  </si>
  <si>
    <t>Lakeview Estates LX/UPGRADE</t>
  </si>
  <si>
    <t>UH-N0005787-NYSEG-ED</t>
  </si>
  <si>
    <t>UH-N0005787</t>
  </si>
  <si>
    <t>Delaware River Solar (Cty Rt 11B)</t>
  </si>
  <si>
    <t>UH-N0005789-NYSEG-ED</t>
  </si>
  <si>
    <t>UH-N0005789</t>
  </si>
  <si>
    <t>NYS Parks Dept</t>
  </si>
  <si>
    <t>UH-N0005791-NYSEG-ED</t>
  </si>
  <si>
    <t>UH-N0005791</t>
  </si>
  <si>
    <t>Nexamp Solar</t>
  </si>
  <si>
    <t>UH-N0005793-NYSEG-ED</t>
  </si>
  <si>
    <t>UH-N0005793</t>
  </si>
  <si>
    <t>Delaware River (Wildflower Way)</t>
  </si>
  <si>
    <t>UH-N0005795-NYSEG-ED</t>
  </si>
  <si>
    <t>UH-N0005795</t>
  </si>
  <si>
    <t>Abundant Solar</t>
  </si>
  <si>
    <t>UH-C0005135-CMP-ET</t>
  </si>
  <si>
    <t>UH-C0005135</t>
  </si>
  <si>
    <t>Nordic Aquafarms</t>
  </si>
  <si>
    <t>UI-C5311-CMP-ED</t>
  </si>
  <si>
    <t>UI-C5311</t>
  </si>
  <si>
    <t>PRJ-000180</t>
  </si>
  <si>
    <t>UW-GS335-RGE-CM</t>
  </si>
  <si>
    <t>UW-GS335</t>
  </si>
  <si>
    <t>RGE 3 City Center Improvements</t>
  </si>
  <si>
    <t>UH-N0005757-NYSEG-GS</t>
  </si>
  <si>
    <t>UH-N0005757</t>
  </si>
  <si>
    <t>Slaterville Rd</t>
  </si>
  <si>
    <t>UH-N0005759-NYSEG-GS</t>
  </si>
  <si>
    <t>UH-N0005759</t>
  </si>
  <si>
    <t>Walton Deposit Reservoir</t>
  </si>
  <si>
    <t>UJ-R5053-RGE-EG</t>
  </si>
  <si>
    <t>UJ-R5053</t>
  </si>
  <si>
    <t>S5 Sector Gate Weir Tube Improvements</t>
  </si>
  <si>
    <t>PRJ-000184</t>
  </si>
  <si>
    <t>UI-R5321</t>
  </si>
  <si>
    <t>NY Spectrum HW Refresh CapEx</t>
  </si>
  <si>
    <t>PRJ-000183</t>
  </si>
  <si>
    <t>UI-N5334</t>
  </si>
  <si>
    <t>UH-N0000710-NYSEG-ET</t>
  </si>
  <si>
    <t>UH-N0000710</t>
  </si>
  <si>
    <t>Eight Points Wind Interconnection</t>
  </si>
  <si>
    <t>UH-I0000003-RGE-EG</t>
  </si>
  <si>
    <t>UI-C0065-CMP-ED</t>
  </si>
  <si>
    <t>PRJ-000043</t>
  </si>
  <si>
    <t>UI-C3071-CMP-ED</t>
  </si>
  <si>
    <t>UJ-R0104-RGE-EG</t>
  </si>
  <si>
    <t>UJ-R0104</t>
  </si>
  <si>
    <t>S2 Rackraker Controls and Boom Extension</t>
  </si>
  <si>
    <t>PRJ-000332</t>
  </si>
  <si>
    <t>PRJ-000334</t>
  </si>
  <si>
    <t>UH-N0005818</t>
  </si>
  <si>
    <t>Abundant Solar Power-2985 Co Rt 84</t>
  </si>
  <si>
    <t>PRJ-000337</t>
  </si>
  <si>
    <t>UH-N0005763</t>
  </si>
  <si>
    <t>NYSEG Firewall Replacement</t>
  </si>
  <si>
    <t>PRJ-000466</t>
  </si>
  <si>
    <t>UH-N0005810</t>
  </si>
  <si>
    <t>BQ Energy-636 Old White Lake Tpk-PV</t>
  </si>
  <si>
    <t>PRJ-000465</t>
  </si>
  <si>
    <t>UH-N0005812</t>
  </si>
  <si>
    <t>Saturn Power corp-117 Tiffany Rd</t>
  </si>
  <si>
    <t>PRJ-000481</t>
  </si>
  <si>
    <t>UH-C0005129</t>
  </si>
  <si>
    <t>CMP Firewall Replacement</t>
  </si>
  <si>
    <t>PRJ-000480</t>
  </si>
  <si>
    <t>UH-N0005814</t>
  </si>
  <si>
    <t>NY Fayette I, LLC-2497 Canoga Rd</t>
  </si>
  <si>
    <t>PRJ-000455</t>
  </si>
  <si>
    <t>UH-N0005820</t>
  </si>
  <si>
    <t>DG New York CS. LLC (Norwich)-PV</t>
  </si>
  <si>
    <t>UH-N0000133-NYSEG-ET</t>
  </si>
  <si>
    <t>UH-N0000133</t>
  </si>
  <si>
    <t>Line 803 - Croton to Tilly Foster Rebuild</t>
  </si>
  <si>
    <t>PRJ-000319</t>
  </si>
  <si>
    <t>UH-R0005507</t>
  </si>
  <si>
    <t>Delaware River Solar-Podunque Rd-PV-CAP</t>
  </si>
  <si>
    <t>PRJ-000475</t>
  </si>
  <si>
    <t>UH-N0000694</t>
  </si>
  <si>
    <t>Line 546 Rebuild</t>
  </si>
  <si>
    <t>PRJ-000470</t>
  </si>
  <si>
    <t>UH-N0005816</t>
  </si>
  <si>
    <t>DG New York CS, LLC (Sangerfield)-PV</t>
  </si>
  <si>
    <t>PRJ-000482</t>
  </si>
  <si>
    <t>UH-N0005822</t>
  </si>
  <si>
    <t>Delaware River Solar (Aladdin Rd)-PV</t>
  </si>
  <si>
    <t>PRJ-000469</t>
  </si>
  <si>
    <t>UH-N0005824</t>
  </si>
  <si>
    <t>Bright Field Solar-Corp Creations-PV</t>
  </si>
  <si>
    <t>PRJ-000473</t>
  </si>
  <si>
    <t>UH-N0005874</t>
  </si>
  <si>
    <t>Maine-Endwell Central School</t>
  </si>
  <si>
    <t>PRJ-000804</t>
  </si>
  <si>
    <t>UW-ITA17</t>
  </si>
  <si>
    <t>SMARTCARE Customer Service Enhancement</t>
  </si>
  <si>
    <t>PRJ-000810</t>
  </si>
  <si>
    <t>UW-ITA36</t>
  </si>
  <si>
    <t>Customer Service ACD Routing Tech CAPEX - CMP</t>
  </si>
  <si>
    <t>UW-GS509-RGE-CM</t>
  </si>
  <si>
    <t>UW-GS509</t>
  </si>
  <si>
    <t>Scottsville Rd Parking Lot Upgrades</t>
  </si>
  <si>
    <t>PRJ-000286</t>
  </si>
  <si>
    <t>UW-GS558</t>
  </si>
  <si>
    <t>AGO BMS System</t>
  </si>
  <si>
    <t>PRJ-000811</t>
  </si>
  <si>
    <t>UH-N0005864</t>
  </si>
  <si>
    <t>Maine's Paper &amp; Food Service</t>
  </si>
  <si>
    <t>PRJ-000862</t>
  </si>
  <si>
    <t>UH-R0000725-RGE-ED</t>
  </si>
  <si>
    <t>Line 785 Rebuild</t>
  </si>
  <si>
    <t>PRJ-000865</t>
  </si>
  <si>
    <t>PRJ-000864</t>
  </si>
  <si>
    <t>Empire State Alternate TL</t>
  </si>
  <si>
    <t>PRJ-000871</t>
  </si>
  <si>
    <t>UH-N0005880</t>
  </si>
  <si>
    <t>Lodestar Energy-Buck Rd-PV-CAP</t>
  </si>
  <si>
    <t>PRJ-000872</t>
  </si>
  <si>
    <t>UH-R0005547</t>
  </si>
  <si>
    <t>PRJ-000784</t>
  </si>
  <si>
    <t>UW-GS38A</t>
  </si>
  <si>
    <t>Rochester Consolidation Decomm. - i</t>
  </si>
  <si>
    <t>PRJ-000863</t>
  </si>
  <si>
    <t>UH-N0000398</t>
  </si>
  <si>
    <t>Baron Winds Project IC</t>
  </si>
  <si>
    <t>PRJ-000867</t>
  </si>
  <si>
    <t>Customer Service ACD Routing Tech CAPEX - RGE</t>
  </si>
  <si>
    <t>PRJ-000866</t>
  </si>
  <si>
    <t>Customer Service ACD Routing Tech CAPEX - NYSEG</t>
  </si>
  <si>
    <t>UH-R0005523-RGE-GS</t>
  </si>
  <si>
    <t>UH-R0005523</t>
  </si>
  <si>
    <t>MF60 Southeast Phase 1 (Mendon Gate - Rte 64), Install Gas Main</t>
  </si>
  <si>
    <t>PRJ-000921</t>
  </si>
  <si>
    <t>UH-N0005903</t>
  </si>
  <si>
    <t>Greenhaven Correctional Stormville</t>
  </si>
  <si>
    <t>PRJ-000283</t>
  </si>
  <si>
    <t>UW-GS555</t>
  </si>
  <si>
    <t>NYSEG BMS System</t>
  </si>
  <si>
    <t>PRJ-000795</t>
  </si>
  <si>
    <t>UW-GS399</t>
  </si>
  <si>
    <t>NYSEG - Walton Improvements</t>
  </si>
  <si>
    <t>PRJ-000794</t>
  </si>
  <si>
    <t>UW-GS398</t>
  </si>
  <si>
    <t>NYSEG - Waterville Improvements</t>
  </si>
  <si>
    <t>UH-R0005567-RGE-GS</t>
  </si>
  <si>
    <t>UH-R0005567</t>
  </si>
  <si>
    <t>MF60 Southeast Phase 3 (Malone Rd), Install Gas Main, Roch</t>
  </si>
  <si>
    <t>PRJ-000797</t>
  </si>
  <si>
    <t>UW-GS401</t>
  </si>
  <si>
    <t>NYSEG - KGO Call Center Data Cabling</t>
  </si>
  <si>
    <t>PRJ-001039</t>
  </si>
  <si>
    <t>UH-N0005897</t>
  </si>
  <si>
    <t>DRS-12 Benny Blake Rd-PV</t>
  </si>
  <si>
    <t>PRJ-001040</t>
  </si>
  <si>
    <t>UH-N0005899</t>
  </si>
  <si>
    <t>DRS-1596 Peruville Rd-PV</t>
  </si>
  <si>
    <t>PRJ-001464</t>
  </si>
  <si>
    <t>PRJ-000798</t>
  </si>
  <si>
    <t>UW-GS901</t>
  </si>
  <si>
    <t>NYSEG - ECC Dim LED Light Transmission R</t>
  </si>
  <si>
    <t>PRJ-001471</t>
  </si>
  <si>
    <t>UW-GS908</t>
  </si>
  <si>
    <t>NYSEG - In-Ground Lift Replacements (no LTO)</t>
  </si>
  <si>
    <t>PRJ-001583</t>
  </si>
  <si>
    <t>UI-C5333</t>
  </si>
  <si>
    <t>CMP - Distributed Generation</t>
  </si>
  <si>
    <t>PRJ-001667</t>
  </si>
  <si>
    <t>PRJ-001670</t>
  </si>
  <si>
    <t>PRJ-001569</t>
  </si>
  <si>
    <t>PRJ-001501</t>
  </si>
  <si>
    <t>UI-C6019</t>
  </si>
  <si>
    <t>CMP-DG prj 23 NextGrid 420D4</t>
  </si>
  <si>
    <t>PRJ-000388</t>
  </si>
  <si>
    <t>UH-R0000734</t>
  </si>
  <si>
    <t>Mandated RGE - East Main St HWY Project</t>
  </si>
  <si>
    <t>PRJ-001672</t>
  </si>
  <si>
    <t>PRJ-001113</t>
  </si>
  <si>
    <t>UI-C6011</t>
  </si>
  <si>
    <t>CMP-DG prj 5 Dirigo/BNRG 852D1CAP</t>
  </si>
  <si>
    <t>PRJ-001627</t>
  </si>
  <si>
    <t>UI-C6039</t>
  </si>
  <si>
    <t>CMP-DG prj 40 Blue Wave Solar 693D1CAP</t>
  </si>
  <si>
    <t>PRJ-001491</t>
  </si>
  <si>
    <t>UI-C6029</t>
  </si>
  <si>
    <t>CMP-DG prj 62 EMI 466D1</t>
  </si>
  <si>
    <t>PRJ-001259</t>
  </si>
  <si>
    <t>UI-C6021</t>
  </si>
  <si>
    <t>CMP-DG prj 25 Dynamic Energy 853D1</t>
  </si>
  <si>
    <t>PRJ-001161</t>
  </si>
  <si>
    <t>UH-N0005798</t>
  </si>
  <si>
    <t>Ithaca - College Ave Underground</t>
  </si>
  <si>
    <t>PRJ-001478</t>
  </si>
  <si>
    <t>UH-N0005912</t>
  </si>
  <si>
    <t>New York Energy Solution NY Transco - Queue#543 (Segment B)</t>
  </si>
  <si>
    <t>PRJ-001696</t>
  </si>
  <si>
    <t>UI-N5477</t>
  </si>
  <si>
    <t>NY Renewable Integration Project (NYRIP)</t>
  </si>
  <si>
    <t>PRJ-001697</t>
  </si>
  <si>
    <t>UI-R5452</t>
  </si>
  <si>
    <t>PRJ-001662</t>
  </si>
  <si>
    <t>UH-N0005878</t>
  </si>
  <si>
    <t>Wende Correctional Alden NY Solar</t>
  </si>
  <si>
    <t>PRJ-001681</t>
  </si>
  <si>
    <t>UH-C0001110</t>
  </si>
  <si>
    <t>Cust Fund - Section 173 Cherry Hill Farm</t>
  </si>
  <si>
    <t>PRJ-000442</t>
  </si>
  <si>
    <t>UH-N0005834</t>
  </si>
  <si>
    <t>Chambers Rd Reg Station</t>
  </si>
  <si>
    <t>PRJ-001505</t>
  </si>
  <si>
    <t>UI-C6071</t>
  </si>
  <si>
    <t>CMP-DG prj 180 Revision Energy 678D2CAP</t>
  </si>
  <si>
    <t>PRJ-001151</t>
  </si>
  <si>
    <t>UI-N5471</t>
  </si>
  <si>
    <t>NYSEG Animal Guard Program</t>
  </si>
  <si>
    <t>PRJ-001710</t>
  </si>
  <si>
    <t>UH-N0005935</t>
  </si>
  <si>
    <t>ELP Ghent Solar-PV</t>
  </si>
  <si>
    <t>PRJ-001488</t>
  </si>
  <si>
    <t>UI-C6033</t>
  </si>
  <si>
    <t>CMP-DG prj 9 Walden Renewables 626D1CAP</t>
  </si>
  <si>
    <t>PRJ-001506</t>
  </si>
  <si>
    <t>UI-C6035</t>
  </si>
  <si>
    <t>CMP-DG prj 17 Walden Renewables 661D2CAP</t>
  </si>
  <si>
    <t>PRJ-001657</t>
  </si>
  <si>
    <t>UI-C6041</t>
  </si>
  <si>
    <t>CMP-DG prj 44 Blue Wave Solar 633D1CAP</t>
  </si>
  <si>
    <t>PRJ-001122</t>
  </si>
  <si>
    <t>UH-N0005942</t>
  </si>
  <si>
    <t>Kents Falls Right Abutment &amp; Toe Scour Upgrades Project</t>
  </si>
  <si>
    <t>PRJ-001703</t>
  </si>
  <si>
    <t>PRJ-001489</t>
  </si>
  <si>
    <t>UI-C6031</t>
  </si>
  <si>
    <t>CMP-DG prj 8 NEBS 466D1CAP</t>
  </si>
  <si>
    <t>UH-N0000135-NYSEG-ET</t>
  </si>
  <si>
    <t>UH-N0000135</t>
  </si>
  <si>
    <t>Line 968 - 115 kV</t>
  </si>
  <si>
    <t>PRJ-000947</t>
  </si>
  <si>
    <t>UH-C0005150</t>
  </si>
  <si>
    <t>Squirrel Island Submarine Cable 209D1</t>
  </si>
  <si>
    <t>PRJ-000989</t>
  </si>
  <si>
    <t>UW-GS917</t>
  </si>
  <si>
    <t>RGE BMS</t>
  </si>
  <si>
    <t>PRJ-001496</t>
  </si>
  <si>
    <t>UI-C6009</t>
  </si>
  <si>
    <t>CMP-DG prj 4 Dirigo/BNRG 207D2</t>
  </si>
  <si>
    <t>PRJ-000816</t>
  </si>
  <si>
    <t>UH-N0005832</t>
  </si>
  <si>
    <t>Vienna Road Reg Station GRMP</t>
  </si>
  <si>
    <t>PRJ-001705</t>
  </si>
  <si>
    <t>RGE - Res Line</t>
  </si>
  <si>
    <t>PRJ-001820</t>
  </si>
  <si>
    <t>RGE - Rochester Empire Blvd CAP</t>
  </si>
  <si>
    <t>PRJ-001821</t>
  </si>
  <si>
    <t>UH-N0005876</t>
  </si>
  <si>
    <t>Abundant Solar-7445 County House Rd-CAP</t>
  </si>
  <si>
    <t>PRJ-001822</t>
  </si>
  <si>
    <t>UH-N0005895</t>
  </si>
  <si>
    <t>Abundant Solar-230 Cayuga St-PV</t>
  </si>
  <si>
    <t>PRJ-001441</t>
  </si>
  <si>
    <t>UH-N0005901</t>
  </si>
  <si>
    <t>DRS-54 Catskill Tpke-PV</t>
  </si>
  <si>
    <t>PRJ-001823</t>
  </si>
  <si>
    <t>UH-N0005954</t>
  </si>
  <si>
    <t>Abundant Solar-311 N Division St-PV</t>
  </si>
  <si>
    <t>PRJ-001824</t>
  </si>
  <si>
    <t>UH-N0005882</t>
  </si>
  <si>
    <t>LSE Hydra LLC - PV</t>
  </si>
  <si>
    <t>PRJ-001825</t>
  </si>
  <si>
    <t>UH-N0005925</t>
  </si>
  <si>
    <t>Renesola Power-Mahany Solar Farm-PV</t>
  </si>
  <si>
    <t>PRJ-001503</t>
  </si>
  <si>
    <t>UI-C6073</t>
  </si>
  <si>
    <t>CMP-DG prj 214 SunRaise Dev 226D2CAP</t>
  </si>
  <si>
    <t>PRJ-001818</t>
  </si>
  <si>
    <t>PRJ-001442</t>
  </si>
  <si>
    <t>UH-R0005604</t>
  </si>
  <si>
    <t>NSF Angelica Site 1, LLC-PV</t>
  </si>
  <si>
    <t>PRJ-001443</t>
  </si>
  <si>
    <t>UH-R0005606</t>
  </si>
  <si>
    <t>NSF Angelica Site 2, LLC-PV</t>
  </si>
  <si>
    <t>PRJ-001445</t>
  </si>
  <si>
    <t>UH-R0005602</t>
  </si>
  <si>
    <t>NY Portage I-1402-1475 NY</t>
  </si>
  <si>
    <t>PRJ-001444</t>
  </si>
  <si>
    <t>UH-R0005608</t>
  </si>
  <si>
    <t>NSF Angelica Site 3,  LLC-PV</t>
  </si>
  <si>
    <t>PRJ-001446</t>
  </si>
  <si>
    <t>UH-N0005866</t>
  </si>
  <si>
    <t>NY Troupsburg I-County Rt 84</t>
  </si>
  <si>
    <t>PRJ-001813</t>
  </si>
  <si>
    <t>UH-N0005939</t>
  </si>
  <si>
    <t>High Falls Intake Upgrades Project</t>
  </si>
  <si>
    <t>PRJ-001814</t>
  </si>
  <si>
    <t>UH-N0005941</t>
  </si>
  <si>
    <t>Kents Falls Upstream Training Wall Extension</t>
  </si>
  <si>
    <t>PRJ-001815</t>
  </si>
  <si>
    <t>UH-N0005943</t>
  </si>
  <si>
    <t>Mechanicville Bay A, Bay B, Bay C Bag Replacement Program &amp; Inclinometer Upgrade</t>
  </si>
  <si>
    <t>PRJ-001816</t>
  </si>
  <si>
    <t>UH-N0005944</t>
  </si>
  <si>
    <t>Cadyville Right Abutment / Spillway Improvements Project</t>
  </si>
  <si>
    <t>PRJ-000848</t>
  </si>
  <si>
    <t>PRJ-000294</t>
  </si>
  <si>
    <t>UW-IT242</t>
  </si>
  <si>
    <t>Itron MDM Upgrade</t>
  </si>
  <si>
    <t>PRJ-001482</t>
  </si>
  <si>
    <t>UI-C6059</t>
  </si>
  <si>
    <t>CMP-DG prj 124 SunRaise Inv 244D1CAP</t>
  </si>
  <si>
    <t>9301-3258-1110-NY-EG</t>
  </si>
  <si>
    <t>9301-1743-1110-NY-EG</t>
  </si>
  <si>
    <t>UH-N0005946</t>
  </si>
  <si>
    <t>Mechanicville Intake Upgrades and Downstream Passage Project</t>
  </si>
  <si>
    <t>9301-3272-1110-NY-EG</t>
  </si>
  <si>
    <t>UH-N0005945</t>
  </si>
  <si>
    <t>Mill C Spillway Concrete Improvements Project</t>
  </si>
  <si>
    <t>9301-3253-1110-NY-EG</t>
  </si>
  <si>
    <t>PRJ-001173</t>
  </si>
  <si>
    <t>UH-N0005940</t>
  </si>
  <si>
    <t>Mechanicville Upstream Eel Ladder Project</t>
  </si>
  <si>
    <t>PRJ-001120</t>
  </si>
  <si>
    <t>PRJ-000783</t>
  </si>
  <si>
    <t>UW-GS36A</t>
  </si>
  <si>
    <t>Scottsville Road Consolidation Proj.</t>
  </si>
  <si>
    <t>PRJ-001874</t>
  </si>
  <si>
    <t>UI-I0005</t>
  </si>
  <si>
    <t>PRJ-001873</t>
  </si>
  <si>
    <t>PRJ-001875</t>
  </si>
  <si>
    <t>PRJ-001633</t>
  </si>
  <si>
    <t>UI-C6095</t>
  </si>
  <si>
    <t>CMP-DG prj 94 Walker Capital LLC 200D3 CAP</t>
  </si>
  <si>
    <t>PRJ-001154</t>
  </si>
  <si>
    <t>UH-N0005997</t>
  </si>
  <si>
    <t>Hillcrest Substation Rebuild</t>
  </si>
  <si>
    <t>PRJ-001871</t>
  </si>
  <si>
    <t>UH-C0005180</t>
  </si>
  <si>
    <t>Harris Hydro</t>
  </si>
  <si>
    <t>PRJ-001156</t>
  </si>
  <si>
    <t>UH-N0005995</t>
  </si>
  <si>
    <t>Bennet Transformer</t>
  </si>
  <si>
    <t>PRJ-001872</t>
  </si>
  <si>
    <t>UH-N0005948</t>
  </si>
  <si>
    <t>Nexamp Solar, LLC-Ghent 1-PV</t>
  </si>
  <si>
    <t>PRJ-001876</t>
  </si>
  <si>
    <t>UH-N0005952</t>
  </si>
  <si>
    <t>Solitude Solar-160 Mineral Hill Way-CAP</t>
  </si>
  <si>
    <t>PRJ-001868</t>
  </si>
  <si>
    <t>UI-C6003</t>
  </si>
  <si>
    <t>CMP - DG prj 2 Dirigo/BNRG 437D1</t>
  </si>
  <si>
    <t>PRJ-001466</t>
  </si>
  <si>
    <t>PRJ-001498</t>
  </si>
  <si>
    <t>UI-C6081</t>
  </si>
  <si>
    <t>CMP-DG prj 252 EMI 603D2CAP</t>
  </si>
  <si>
    <t>PRJ-002033</t>
  </si>
  <si>
    <t>UH-N0005950</t>
  </si>
  <si>
    <t>DRS-6582 Genesee Rd-PV</t>
  </si>
  <si>
    <t>PRJ-002034</t>
  </si>
  <si>
    <t>UH-N0005956</t>
  </si>
  <si>
    <t>DG New York CS, LLC-PV</t>
  </si>
  <si>
    <t>PRJ-001480</t>
  </si>
  <si>
    <t>UI-C6055</t>
  </si>
  <si>
    <t>CMP-DG prj 122 SunRaise Inv 252D2CAP</t>
  </si>
  <si>
    <t>PRJ-001172</t>
  </si>
  <si>
    <t>PRJ-002029</t>
  </si>
  <si>
    <t>UH-N0005927</t>
  </si>
  <si>
    <t>DRS-267 Cafferty Hill Rd-PV</t>
  </si>
  <si>
    <t>PRJ-000803</t>
  </si>
  <si>
    <t>UW-GS914</t>
  </si>
  <si>
    <t>RGE - Pavilion Generator</t>
  </si>
  <si>
    <t>PRJ-001222</t>
  </si>
  <si>
    <t>UI-C6025</t>
  </si>
  <si>
    <t>CMP-DG prj 51 Revision Energy 866D1</t>
  </si>
  <si>
    <t>UI-N5408-NYSEG-ED</t>
  </si>
  <si>
    <t>UI-N5408</t>
  </si>
  <si>
    <t>REV - Demo Projects</t>
  </si>
  <si>
    <t>PRJ-002036</t>
  </si>
  <si>
    <t>UH-R0000760</t>
  </si>
  <si>
    <t>SCS Penfield One 010750-PV-CAP</t>
  </si>
  <si>
    <t>PRJ-002037</t>
  </si>
  <si>
    <t>UH-R0000764</t>
  </si>
  <si>
    <t>NSF Angelica Site 4, LLC-PV-CAP</t>
  </si>
  <si>
    <t>PRJ-002030</t>
  </si>
  <si>
    <t>UH-N0005929</t>
  </si>
  <si>
    <t>DRS-Route 14A #2-PV</t>
  </si>
  <si>
    <t>PRJ-002032</t>
  </si>
  <si>
    <t>UH-N0005937</t>
  </si>
  <si>
    <t>PRJ-002031</t>
  </si>
  <si>
    <t>UH-N0005931</t>
  </si>
  <si>
    <t>OYA Solar NY-Ruhlmann A-PV-CAP</t>
  </si>
  <si>
    <t>PRJ-002038</t>
  </si>
  <si>
    <t>UH-R0000770</t>
  </si>
  <si>
    <t>SED-GreenSpark-Schreiber Solar-PV-CAP</t>
  </si>
  <si>
    <t>PRJ-002043</t>
  </si>
  <si>
    <t>UI-M0058</t>
  </si>
  <si>
    <t>MNG Common Gas SCADA Cap</t>
  </si>
  <si>
    <t>PRJ-002040</t>
  </si>
  <si>
    <t>UH-R0005636</t>
  </si>
  <si>
    <t>RevDemo-Station 113-ANM Integration</t>
  </si>
  <si>
    <t>PRJ-002035</t>
  </si>
  <si>
    <t>4A.00101</t>
  </si>
  <si>
    <t>BGC T, SHOP &amp; GARAGE MIN CAP REPORTING</t>
  </si>
  <si>
    <t>5A.GR001</t>
  </si>
  <si>
    <t>UPGRADE PSEG METER/REG SET @ NEW HAVEN P</t>
  </si>
  <si>
    <t>6A.00101</t>
  </si>
  <si>
    <t>UI-G0028</t>
  </si>
  <si>
    <t>"CNG T, SHOP &amp; GARAGE MIN CAP REPORTING</t>
  </si>
  <si>
    <t>6A.H1029</t>
  </si>
  <si>
    <t>CNG Pipe Lot Racking Addition</t>
  </si>
  <si>
    <t>6Z.00021</t>
  </si>
  <si>
    <t>CNG COR Planng - Gate Station</t>
  </si>
  <si>
    <t>800023.01</t>
  </si>
  <si>
    <t>Asset Information Base</t>
  </si>
  <si>
    <t>800029.01</t>
  </si>
  <si>
    <t>ES Business Management</t>
  </si>
  <si>
    <t>800029.02</t>
  </si>
  <si>
    <t>UI-U5216            </t>
  </si>
  <si>
    <t>Reliability Improvement TDRP</t>
  </si>
  <si>
    <t>800770.02</t>
  </si>
  <si>
    <t>Transmission Planning Studies TBD</t>
  </si>
  <si>
    <t>801550.01</t>
  </si>
  <si>
    <t>Promotions &amp; Recognition Awards</t>
  </si>
  <si>
    <t>801550.02</t>
  </si>
  <si>
    <t>801749.01</t>
  </si>
  <si>
    <t>Payroll - Supervisory Dollars</t>
  </si>
  <si>
    <t>UI-U1071</t>
  </si>
  <si>
    <t>Historian and Analytics Upgrades Program</t>
  </si>
  <si>
    <t>UI-U1141</t>
  </si>
  <si>
    <t>AMI Transition</t>
  </si>
  <si>
    <t>9301-3976-1480-NY-CM</t>
  </si>
  <si>
    <t>UW-GS467</t>
  </si>
  <si>
    <t>Hammondsport - Renovation</t>
  </si>
  <si>
    <t>9301-4106-1480-NY-CM</t>
  </si>
  <si>
    <t>QSR - 2021-2022 Security Plan - NYSEG</t>
  </si>
  <si>
    <t>9302-4107-1480-RGE-C</t>
  </si>
  <si>
    <t>QSR - 2021-2022 Security Plan - RGE</t>
  </si>
  <si>
    <t>9310-4105-1480-CMP-C</t>
  </si>
  <si>
    <t>QSR - 2021-2022 Security Plan - CMP</t>
  </si>
  <si>
    <t>PRJ-000260</t>
  </si>
  <si>
    <t>PRJ-000412</t>
  </si>
  <si>
    <t>PRJ-000415</t>
  </si>
  <si>
    <t>PRJ-000432</t>
  </si>
  <si>
    <t>PRJ-000434</t>
  </si>
  <si>
    <t>Line 620 Rebuild - 34.5 kV</t>
  </si>
  <si>
    <t>PRJ-000436</t>
  </si>
  <si>
    <t>PRJ-000761</t>
  </si>
  <si>
    <t>RATE CASE AJE04</t>
  </si>
  <si>
    <t>RGE G RATE CASE ADJUSTMENT &amp; P20</t>
  </si>
  <si>
    <t>PRJ-000762</t>
  </si>
  <si>
    <t>RATE CASE AJE03</t>
  </si>
  <si>
    <t>RGE E RATE CASE ADJUSTMENT &amp; P20</t>
  </si>
  <si>
    <t>PRJ-000763</t>
  </si>
  <si>
    <t>RATE CASE AJE02</t>
  </si>
  <si>
    <t>NYSEG G RATE CASE ADJUSTMENT &amp; P20</t>
  </si>
  <si>
    <t>PRJ-000764</t>
  </si>
  <si>
    <t>RATE CASE AJE01</t>
  </si>
  <si>
    <t>NYSEG E RATE CASE ADJUSTMENT &amp; P20</t>
  </si>
  <si>
    <t>PRJ-000768</t>
  </si>
  <si>
    <t>RC Company Adj-1480</t>
  </si>
  <si>
    <t>Company Adjustment Dec Prop</t>
  </si>
  <si>
    <t>PRJ-000851</t>
  </si>
  <si>
    <t>PRJ-000857</t>
  </si>
  <si>
    <t>PRJ-000935</t>
  </si>
  <si>
    <t>UW-GS573</t>
  </si>
  <si>
    <t>ASC MFD Replacement Program</t>
  </si>
  <si>
    <t>PRJ-000936</t>
  </si>
  <si>
    <t>UH-C0001112</t>
  </si>
  <si>
    <t>Section 171A Upgrade</t>
  </si>
  <si>
    <t>PRJ-000938</t>
  </si>
  <si>
    <t>UH-C0001114</t>
  </si>
  <si>
    <t>Section 185 Upgrade</t>
  </si>
  <si>
    <t>PRJ-000970</t>
  </si>
  <si>
    <t>UH-C0005165</t>
  </si>
  <si>
    <t>Portland URD Network Upgrade 2020 - Vault Grate Replacement, Cleaning and Mainte</t>
  </si>
  <si>
    <t>PRJ-000977</t>
  </si>
  <si>
    <t>UI-N5464</t>
  </si>
  <si>
    <t>NYSEG Kiosk Upgrade</t>
  </si>
  <si>
    <t>PRJ-000978</t>
  </si>
  <si>
    <t>UI-R5439</t>
  </si>
  <si>
    <t>RGE Kiosk Upgrade</t>
  </si>
  <si>
    <t>PRJ-000999</t>
  </si>
  <si>
    <t>UH-R0000740</t>
  </si>
  <si>
    <t>Line 750 Uprate</t>
  </si>
  <si>
    <t>PRJ-001100</t>
  </si>
  <si>
    <t>TBD9</t>
  </si>
  <si>
    <t>NYSEG Flat St 597 - Distribution Performance Improvements/Upgrades -Thermal</t>
  </si>
  <si>
    <t>PRJ-001107</t>
  </si>
  <si>
    <t>TBD16</t>
  </si>
  <si>
    <t>Sturtevant Substation Transformer Upgrade</t>
  </si>
  <si>
    <t>PRJ-001108</t>
  </si>
  <si>
    <t>UI-U0124</t>
  </si>
  <si>
    <t>2021 Cage Remediation</t>
  </si>
  <si>
    <t>PRJ-001110</t>
  </si>
  <si>
    <t>UI-U0125</t>
  </si>
  <si>
    <t>2021 Mark III Replacemnet</t>
  </si>
  <si>
    <t>PRJ-001112</t>
  </si>
  <si>
    <t>UI-U4069</t>
  </si>
  <si>
    <t>UI - Substation Getaway Rebuild CAP</t>
  </si>
  <si>
    <t>PRJ-001137</t>
  </si>
  <si>
    <t>TBD307</t>
  </si>
  <si>
    <t>Lisbon Falls Substation Transformer Upgrade</t>
  </si>
  <si>
    <t>PRJ-001139</t>
  </si>
  <si>
    <t>TBD56</t>
  </si>
  <si>
    <t>Gardiner Substation Transformer Upgrade</t>
  </si>
  <si>
    <t>PRJ-001140</t>
  </si>
  <si>
    <t>TBD57</t>
  </si>
  <si>
    <t>Sidney Substation Transformer Upgrade</t>
  </si>
  <si>
    <t>PRJ-001153</t>
  </si>
  <si>
    <t>Harris Hydro Transformer replacement</t>
  </si>
  <si>
    <t>PRJ-001159</t>
  </si>
  <si>
    <t>UH-N0000424</t>
  </si>
  <si>
    <t>NYSEG Substation Modernization - Raquette Lake</t>
  </si>
  <si>
    <t>PRJ-001160</t>
  </si>
  <si>
    <t>UI-U1111</t>
  </si>
  <si>
    <t>NMC Solar Winds UI - D</t>
  </si>
  <si>
    <t>PRJ-001168</t>
  </si>
  <si>
    <t>TBD111</t>
  </si>
  <si>
    <t>New Tie between Circuits 272D6 (N Augusta) and 262D1 (Puddledock Rd)</t>
  </si>
  <si>
    <t>PRJ-001169</t>
  </si>
  <si>
    <t>TBD304</t>
  </si>
  <si>
    <t>Waldoboro Substation Transformer Replacement Project (Transformer 252T1)</t>
  </si>
  <si>
    <t>PRJ-001170</t>
  </si>
  <si>
    <t>TBD303</t>
  </si>
  <si>
    <t>Warren Substation Transformer Replacement Project (Transformer 253T1)</t>
  </si>
  <si>
    <t>PRJ-001211</t>
  </si>
  <si>
    <t>5Z.00012</t>
  </si>
  <si>
    <t>SCG COR Planng -Mains Repl -Bare Steel</t>
  </si>
  <si>
    <t>PRJ-001213</t>
  </si>
  <si>
    <t>5Z.00015</t>
  </si>
  <si>
    <t>SCG COR Planng -Mains Repl-OTHER</t>
  </si>
  <si>
    <t>PRJ-001214</t>
  </si>
  <si>
    <t>5Z.00016</t>
  </si>
  <si>
    <t>SCG COR Planng - Gov Jobs Mains-Bare Stl</t>
  </si>
  <si>
    <t>PRJ-001235</t>
  </si>
  <si>
    <t>UI-U0123</t>
  </si>
  <si>
    <t>Grassy Hill Reconductoring</t>
  </si>
  <si>
    <t>PRJ-001248</t>
  </si>
  <si>
    <t>UI-N5534</t>
  </si>
  <si>
    <t>NYSEG 15 Loop Automation Schemes</t>
  </si>
  <si>
    <t>PRJ-001251</t>
  </si>
  <si>
    <t>UI-C5379</t>
  </si>
  <si>
    <t>Casco Bay Lines Energy Storage Demonstration</t>
  </si>
  <si>
    <t>PRJ-001258</t>
  </si>
  <si>
    <t>UI-R5521</t>
  </si>
  <si>
    <t>Rochester Consolidation RGE</t>
  </si>
  <si>
    <t>PRJ-001260</t>
  </si>
  <si>
    <t>UI-N5441</t>
  </si>
  <si>
    <t>NYSEG Tripwire Implementation</t>
  </si>
  <si>
    <t>PRJ-001261</t>
  </si>
  <si>
    <t>UI-N5543</t>
  </si>
  <si>
    <t>NYSEG Veritas Growth</t>
  </si>
  <si>
    <t>PRJ-001262</t>
  </si>
  <si>
    <t>UI-N5546</t>
  </si>
  <si>
    <t>Virtualization Expansion NYSEG</t>
  </si>
  <si>
    <t>PRJ-001264</t>
  </si>
  <si>
    <t>UI-N5540</t>
  </si>
  <si>
    <t>Rochester Consolidation NYSEG</t>
  </si>
  <si>
    <t>PRJ-001265</t>
  </si>
  <si>
    <t>UI-R5508</t>
  </si>
  <si>
    <t>RG&amp;E Tripwire Implementation</t>
  </si>
  <si>
    <t>PRJ-001266</t>
  </si>
  <si>
    <t>UI-R5524</t>
  </si>
  <si>
    <t>RG&amp;E Veritas Growth</t>
  </si>
  <si>
    <t>PRJ-001267</t>
  </si>
  <si>
    <t>UI-R5527</t>
  </si>
  <si>
    <t>Virtualization Expansion RGE</t>
  </si>
  <si>
    <t>PRJ-001270</t>
  </si>
  <si>
    <t>UI-C5389</t>
  </si>
  <si>
    <t>Veritas Growth</t>
  </si>
  <si>
    <t>PRJ-001273</t>
  </si>
  <si>
    <t>UI-C5376</t>
  </si>
  <si>
    <t>CMP Tripwire Implementation</t>
  </si>
  <si>
    <t>PRJ-001275</t>
  </si>
  <si>
    <t>TBD296</t>
  </si>
  <si>
    <t>Rocky Hill LNG - Replace Instrument Air Compressor</t>
  </si>
  <si>
    <t>PRJ-001276</t>
  </si>
  <si>
    <t>UI-C5392</t>
  </si>
  <si>
    <t>Virtualization Expansion CMP</t>
  </si>
  <si>
    <t>PRJ-001278</t>
  </si>
  <si>
    <t>TBD293</t>
  </si>
  <si>
    <t>Milford LNG - Misc. Projects</t>
  </si>
  <si>
    <t>PRJ-001279</t>
  </si>
  <si>
    <t>TBD124</t>
  </si>
  <si>
    <t>Rocky Hill LNG - Misc. Projects</t>
  </si>
  <si>
    <t>PRJ-001307</t>
  </si>
  <si>
    <t>TBD182</t>
  </si>
  <si>
    <t>AGR-GIS Utility Network Model Implementation - CMP</t>
  </si>
  <si>
    <t>PRJ-001321</t>
  </si>
  <si>
    <t>UW-GS336</t>
  </si>
  <si>
    <t>AMC 180 MHR 3rd Floor Renovation</t>
  </si>
  <si>
    <t>PRJ-001322</t>
  </si>
  <si>
    <t>UW-COVAB</t>
  </si>
  <si>
    <t>AMC CAPEX Covid 19</t>
  </si>
  <si>
    <t>PRJ-001332</t>
  </si>
  <si>
    <t>UW-GS337</t>
  </si>
  <si>
    <t>CMP AGO Boiler</t>
  </si>
  <si>
    <t>PRJ-001333</t>
  </si>
  <si>
    <t>UW-GS338</t>
  </si>
  <si>
    <t>CMP AGO Chiller</t>
  </si>
  <si>
    <t>PRJ-001337</t>
  </si>
  <si>
    <t>UW-GS340</t>
  </si>
  <si>
    <t>CMP ASB Generator</t>
  </si>
  <si>
    <t>PRJ-001345</t>
  </si>
  <si>
    <t>UW-GS465</t>
  </si>
  <si>
    <t>CMP Consolidation Brunswick</t>
  </si>
  <si>
    <t>PRJ-001377</t>
  </si>
  <si>
    <t>UW-GS461</t>
  </si>
  <si>
    <t>NYSEG Consolidation Binghamton Service Center</t>
  </si>
  <si>
    <t>PRJ-001378</t>
  </si>
  <si>
    <t>UW-GS462</t>
  </si>
  <si>
    <t>NYSEG Consolidation Ithaca</t>
  </si>
  <si>
    <t>PRJ-001379</t>
  </si>
  <si>
    <t>UW-GS466</t>
  </si>
  <si>
    <t>NYSEG Consolidation KGO</t>
  </si>
  <si>
    <t>PRJ-001424</t>
  </si>
  <si>
    <t>UW-GS938</t>
  </si>
  <si>
    <t>SCG Frontage Road</t>
  </si>
  <si>
    <t>PRJ-001437</t>
  </si>
  <si>
    <t>UW-GS463</t>
  </si>
  <si>
    <t>SCG Consolidation Orange Gas Project</t>
  </si>
  <si>
    <t>PRJ-001477</t>
  </si>
  <si>
    <t>DO NOT USE Project NY Transco OPEX</t>
  </si>
  <si>
    <t>PRJ-001479</t>
  </si>
  <si>
    <t>UH-C0005175</t>
  </si>
  <si>
    <t>Orrington Relay replacement</t>
  </si>
  <si>
    <t>PRJ-001493</t>
  </si>
  <si>
    <t>UI-C6047</t>
  </si>
  <si>
    <t>CMP-DG prj 50 Soltage 445D2CAP</t>
  </si>
  <si>
    <t>PRJ-001495</t>
  </si>
  <si>
    <t>UI-C6023</t>
  </si>
  <si>
    <t>CMP-DG prj 45 NextGrid 411D1</t>
  </si>
  <si>
    <t>PRJ-001500</t>
  </si>
  <si>
    <t>UI-C6037</t>
  </si>
  <si>
    <t>CMP-DG prj 24 NextGrid 412D4CAP</t>
  </si>
  <si>
    <t>PRJ-001510</t>
  </si>
  <si>
    <t>UI-U0129</t>
  </si>
  <si>
    <t>Automated Customer Alerts-Shared Services</t>
  </si>
  <si>
    <t>PRJ-001511</t>
  </si>
  <si>
    <t>UI-B0129</t>
  </si>
  <si>
    <t>PRJ-001512</t>
  </si>
  <si>
    <t>UI-G0129</t>
  </si>
  <si>
    <t>PRJ-001513</t>
  </si>
  <si>
    <t>UI-S0129</t>
  </si>
  <si>
    <t>PRJ-001531</t>
  </si>
  <si>
    <t>6A.H1486</t>
  </si>
  <si>
    <t>Rocky Hill LNG - Electrical &amp; Controls Integration Project</t>
  </si>
  <si>
    <t>PRJ-001534</t>
  </si>
  <si>
    <t>UI-S0017</t>
  </si>
  <si>
    <t>PRJ-001543</t>
  </si>
  <si>
    <t>UH-N0000428</t>
  </si>
  <si>
    <t>Java SS Microgrid BESS</t>
  </si>
  <si>
    <t>PRJ-001555</t>
  </si>
  <si>
    <t>UW-IT37I</t>
  </si>
  <si>
    <t>Damage Assessment - NYSEG</t>
  </si>
  <si>
    <t>PRJ-001556</t>
  </si>
  <si>
    <t>Damage Assessment - RGE</t>
  </si>
  <si>
    <t>PRJ-001557</t>
  </si>
  <si>
    <t>Damage Assessment - UI</t>
  </si>
  <si>
    <t>PRJ-001571</t>
  </si>
  <si>
    <t>TBDXXX</t>
  </si>
  <si>
    <t>Milford LNG Tank Discharge Expansion Joint XJ-8</t>
  </si>
  <si>
    <t>PRJ-001575</t>
  </si>
  <si>
    <t>UI-C5337</t>
  </si>
  <si>
    <t>CMP - Major Gov't Highway Projects</t>
  </si>
  <si>
    <t>PRJ-001608</t>
  </si>
  <si>
    <t>UI-C6069</t>
  </si>
  <si>
    <t>CMP-DG prj 174 SunRaise Dev 803D5CAP</t>
  </si>
  <si>
    <t>PRJ-001610</t>
  </si>
  <si>
    <t>UI-C6115</t>
  </si>
  <si>
    <t>CMP-DG prj 181 Revision Energy 860D2 CAP</t>
  </si>
  <si>
    <t>PRJ-001630</t>
  </si>
  <si>
    <t>UI-C6085</t>
  </si>
  <si>
    <t>CMP-DG prj 80 Cainbro 812D1 CAP</t>
  </si>
  <si>
    <t>PRJ-001649</t>
  </si>
  <si>
    <t>UI-C6097</t>
  </si>
  <si>
    <t>CMP-DG prj 172 Soltage 612D2 CAP</t>
  </si>
  <si>
    <t>PRJ-001650</t>
  </si>
  <si>
    <t>UI-C6121</t>
  </si>
  <si>
    <t>CMP-DG prj 176 CEC Development 668D5 CAP</t>
  </si>
  <si>
    <t>PRJ-001654</t>
  </si>
  <si>
    <t>UI-C6087</t>
  </si>
  <si>
    <t>CMP-DG prj 256 Blue Wave 270D2 CAP</t>
  </si>
  <si>
    <t>PRJ-001698</t>
  </si>
  <si>
    <t>UH-R0005656</t>
  </si>
  <si>
    <t>Mandated - RGE Waring Rd HWY</t>
  </si>
  <si>
    <t>PRJ-001749</t>
  </si>
  <si>
    <t>UI-C6139</t>
  </si>
  <si>
    <t>CMP-DG prj 6 Dirigo/BNRG 870D2 CAP</t>
  </si>
  <si>
    <t>PRJ-001750</t>
  </si>
  <si>
    <t>UI-C6163</t>
  </si>
  <si>
    <t>CMP-DG prj 22 Dirigo/BNRG 837D1 CAP</t>
  </si>
  <si>
    <t>PRJ-001755</t>
  </si>
  <si>
    <t>UI-C6161</t>
  </si>
  <si>
    <t>CMP-DG prj 333 Turning Point Energy 621D1 CAP</t>
  </si>
  <si>
    <t>PRJ-001765</t>
  </si>
  <si>
    <t>UI-G4020</t>
  </si>
  <si>
    <t>NMC Solar Winds CNG</t>
  </si>
  <si>
    <t>PRJ-001766</t>
  </si>
  <si>
    <t>UI-S4019</t>
  </si>
  <si>
    <t>NMC Solar Winds SCG</t>
  </si>
  <si>
    <t>PRJ-001767</t>
  </si>
  <si>
    <t>UI-B4023</t>
  </si>
  <si>
    <t>NMC Solar Winds BGC</t>
  </si>
  <si>
    <t>PRJ-001776</t>
  </si>
  <si>
    <t>AGR - IOC-Disaster Recovery LC-BGC</t>
  </si>
  <si>
    <t>PRJ-001779</t>
  </si>
  <si>
    <t>AGR - IOC-Disaster Recovery LC-UI</t>
  </si>
  <si>
    <t>PRJ-001853</t>
  </si>
  <si>
    <t>UI-C6175</t>
  </si>
  <si>
    <t>CMP-DG prj 133 Revision Energy 428D3 CAP</t>
  </si>
  <si>
    <t>PRJ-001865</t>
  </si>
  <si>
    <t>UH-R0005654</t>
  </si>
  <si>
    <t>Whole Foods - Brighton</t>
  </si>
  <si>
    <t>PRJ-001866</t>
  </si>
  <si>
    <t/>
  </si>
  <si>
    <t>Milford LNG - Maintenance &amp; Storage Building</t>
  </si>
  <si>
    <t>PRJ-001870</t>
  </si>
  <si>
    <t>Hillcrest Transformer Replacement  -Cap</t>
  </si>
  <si>
    <t>PRJ-001927</t>
  </si>
  <si>
    <t>UW-HR102</t>
  </si>
  <si>
    <t>PRJ-001957</t>
  </si>
  <si>
    <t>TBD1041</t>
  </si>
  <si>
    <t>Client project requests &amp; integration Projects - CNG</t>
  </si>
  <si>
    <t>PRJ-001958</t>
  </si>
  <si>
    <t>TBD1042</t>
  </si>
  <si>
    <t>Client project requests &amp; integration Projects - SCG</t>
  </si>
  <si>
    <t>PRJ-001959</t>
  </si>
  <si>
    <t>TBD1043</t>
  </si>
  <si>
    <t>Client project requests &amp; integration Projects - BGC</t>
  </si>
  <si>
    <t>PRJ-001968</t>
  </si>
  <si>
    <t>Customer Insights - UI</t>
  </si>
  <si>
    <t>PRJ-001976</t>
  </si>
  <si>
    <t>UW-IT37G</t>
  </si>
  <si>
    <t>Liferay WCM Implementation - UI</t>
  </si>
  <si>
    <t>PRJ-001977</t>
  </si>
  <si>
    <t>Liferay WCM Implementation - CNG</t>
  </si>
  <si>
    <t>PRJ-001978</t>
  </si>
  <si>
    <t>Liferay WCM Implementation - SCG</t>
  </si>
  <si>
    <t>PRJ-001979</t>
  </si>
  <si>
    <t>Liferay WCM Implementation - BGC</t>
  </si>
  <si>
    <t>PRJ-001984</t>
  </si>
  <si>
    <t>Customer Insights - NYSEG</t>
  </si>
  <si>
    <t>PRJ-001985</t>
  </si>
  <si>
    <t>Customer Insights - RGE</t>
  </si>
  <si>
    <t>PRJ-001986</t>
  </si>
  <si>
    <t>Customer Insights - CMP</t>
  </si>
  <si>
    <t>PRJ-001987</t>
  </si>
  <si>
    <t>Digital Projects - Customer Experience   - UI</t>
  </si>
  <si>
    <t>PRJ-002016</t>
  </si>
  <si>
    <t>Liferay WCM Implementation - NYSEG</t>
  </si>
  <si>
    <t>PRJ-002017</t>
  </si>
  <si>
    <t>Liferay WCM Implementation - CMP</t>
  </si>
  <si>
    <t>PRJ-002018</t>
  </si>
  <si>
    <t>Liferay WCM Implementation - RGE</t>
  </si>
  <si>
    <t>PRJ-002047</t>
  </si>
  <si>
    <t>UH-R0005663</t>
  </si>
  <si>
    <t>CR 46/Smith Rd MANDATED</t>
  </si>
  <si>
    <t>PRJ-002048</t>
  </si>
  <si>
    <t>UH-N0006055</t>
  </si>
  <si>
    <t>NYSEG Substation Modernization - Noyes Island T</t>
  </si>
  <si>
    <t>PRJ-002115</t>
  </si>
  <si>
    <t>PRJ-002182</t>
  </si>
  <si>
    <t>UI-S0023</t>
  </si>
  <si>
    <t>GAS Tools &amp; Equip SCG</t>
  </si>
  <si>
    <t>PRJ-002195</t>
  </si>
  <si>
    <t>UI-TP087</t>
  </si>
  <si>
    <t>TPS - LNG General Equip - CAPEX</t>
  </si>
  <si>
    <t>PRJ-002205</t>
  </si>
  <si>
    <t>UW-GS943</t>
  </si>
  <si>
    <t>CNG EV Charging Stations</t>
  </si>
  <si>
    <t>PRJ-002208</t>
  </si>
  <si>
    <t>UH-N0006001</t>
  </si>
  <si>
    <t>DRS-21 Weaver Rd-PV</t>
  </si>
  <si>
    <t>PRJ-002227</t>
  </si>
  <si>
    <t>UH-I0000015</t>
  </si>
  <si>
    <t>NECEC Project</t>
  </si>
  <si>
    <t>PRJ-002228</t>
  </si>
  <si>
    <t>UH-N0005923</t>
  </si>
  <si>
    <t>RER Energy Group-Hamilton Orchard-PV</t>
  </si>
  <si>
    <t>PRJ-002230</t>
  </si>
  <si>
    <t>UH-N0005999</t>
  </si>
  <si>
    <t>Union Springs Solar Project II</t>
  </si>
  <si>
    <t>PRJ-002233</t>
  </si>
  <si>
    <t>PRJ-002234</t>
  </si>
  <si>
    <t>UH-U0000071</t>
  </si>
  <si>
    <t>PRJ-002238</t>
  </si>
  <si>
    <t>NYSEG Burdett-Meck 508 - Automation</t>
  </si>
  <si>
    <t>PRJ-002252</t>
  </si>
  <si>
    <t>UH-N0006041</t>
  </si>
  <si>
    <t>Spruce Haven Farm RNG</t>
  </si>
  <si>
    <t>PRJ-002256</t>
  </si>
  <si>
    <t>UH-N0006053</t>
  </si>
  <si>
    <t>Yorktown Route 35 Pole Replacement</t>
  </si>
  <si>
    <t>PRJ-002257</t>
  </si>
  <si>
    <t>UJ-N5077</t>
  </si>
  <si>
    <t>NYSEG - Fossil Hydro Operations - CAP</t>
  </si>
  <si>
    <t>PRJ-002258</t>
  </si>
  <si>
    <t>UJ-R5086</t>
  </si>
  <si>
    <t>RGE - Station 5 Headgates/Dam_CAP</t>
  </si>
  <si>
    <t>PRJ-002259</t>
  </si>
  <si>
    <t>UH-R0000768</t>
  </si>
  <si>
    <t>Empire State TL RGE SS 80 and 255 Rochester</t>
  </si>
  <si>
    <t>PRJ-002261</t>
  </si>
  <si>
    <t>UH-ME000001</t>
  </si>
  <si>
    <t>MEPCO-Maine Yankee FAA Tower Lights</t>
  </si>
  <si>
    <t>PRJ-002263</t>
  </si>
  <si>
    <t>UH-C0005231</t>
  </si>
  <si>
    <t>Add Circuit 617D4 from Dunstan Substation</t>
  </si>
  <si>
    <t>PRJ-002265</t>
  </si>
  <si>
    <t>UH-N0006093</t>
  </si>
  <si>
    <t>Wild Oaks Primary Underground Rebuild</t>
  </si>
  <si>
    <t>PRJ-002266</t>
  </si>
  <si>
    <t>UH-U0000407</t>
  </si>
  <si>
    <t>Municipal Dashboard</t>
  </si>
  <si>
    <t>PRJ-002269</t>
  </si>
  <si>
    <t>UW-IT37H</t>
  </si>
  <si>
    <t>AGR-2021-NET-IT-01-Convert Line Ext DB Meter sys to ASP.NET-CMP</t>
  </si>
  <si>
    <t>PRJ-002270</t>
  </si>
  <si>
    <t>UI-C6185</t>
  </si>
  <si>
    <t>CMP-DG prj 43 Borrego Solar 423D1 CAP</t>
  </si>
  <si>
    <t>PRJ-002271</t>
  </si>
  <si>
    <t>UI-C6191</t>
  </si>
  <si>
    <t>CMP-DG prj 146 Borrego Solar 437D1 CAP</t>
  </si>
  <si>
    <t>PRJ-002300</t>
  </si>
  <si>
    <t>BES - Wright Avenue</t>
  </si>
  <si>
    <t>PRJ-002320</t>
  </si>
  <si>
    <t>UH-C0005218</t>
  </si>
  <si>
    <t>Squirrel Island Submarine Cable Phase 2 &amp; 3</t>
  </si>
  <si>
    <t>PRJ-002323</t>
  </si>
  <si>
    <t>UH-U0000475</t>
  </si>
  <si>
    <t>NuPower Fuel Cell</t>
  </si>
  <si>
    <t>PRJ-002324</t>
  </si>
  <si>
    <t>UH-U0000204</t>
  </si>
  <si>
    <t>L1963 &amp; L254 Network Vault Rebuild</t>
  </si>
  <si>
    <t>PRJ-002326</t>
  </si>
  <si>
    <t>UH-U0000109</t>
  </si>
  <si>
    <t>Core SDB Burnt Plains Rd-Do not use</t>
  </si>
  <si>
    <t>PRJ-002328</t>
  </si>
  <si>
    <t>PRJ-002329</t>
  </si>
  <si>
    <t>UI-B0022</t>
  </si>
  <si>
    <t>GAS Tools &amp; Equip BGC</t>
  </si>
  <si>
    <t>PRJ-002331</t>
  </si>
  <si>
    <t>UI-U1091</t>
  </si>
  <si>
    <t>PRJ-002332</t>
  </si>
  <si>
    <t>PRJ-002342</t>
  </si>
  <si>
    <t>PRJ-002343</t>
  </si>
  <si>
    <t>PRJ-002354</t>
  </si>
  <si>
    <t>UH-R0000766</t>
  </si>
  <si>
    <t>Remelt Solar 1, LLC-PV-CAP</t>
  </si>
  <si>
    <t>PRJ-002356</t>
  </si>
  <si>
    <t>UI-U1081</t>
  </si>
  <si>
    <t>UI SG Meter Data Management Upgrade</t>
  </si>
  <si>
    <t>PRJ-002357</t>
  </si>
  <si>
    <t>UI SG Zetron Consoles</t>
  </si>
  <si>
    <t>PRJ-002360</t>
  </si>
  <si>
    <t>UH-I0000019</t>
  </si>
  <si>
    <t>Excelsior Connect</t>
  </si>
  <si>
    <t>PRJ-002363</t>
  </si>
  <si>
    <t>UH-U0000487</t>
  </si>
  <si>
    <t>809 Chapel St Customer Network Vault</t>
  </si>
  <si>
    <t>PRJ-002366</t>
  </si>
  <si>
    <t>UH-N0006043</t>
  </si>
  <si>
    <t>Limestone Regulator Station</t>
  </si>
  <si>
    <t>PRJ-002367</t>
  </si>
  <si>
    <t>UH-R0005694</t>
  </si>
  <si>
    <t>'34.5 kV Loop Automation Scheme Cir 737 &amp; 704</t>
  </si>
  <si>
    <t>PRJ-002370</t>
  </si>
  <si>
    <t>UH-C0005239</t>
  </si>
  <si>
    <t>CMP DG Engineering Mitigation Studies</t>
  </si>
  <si>
    <t>PRJ-002374</t>
  </si>
  <si>
    <t>UI-C6193</t>
  </si>
  <si>
    <t>UI-C6193 CMP-DG prj 203 Borrego Solar 850D1 CAP</t>
  </si>
  <si>
    <t>PRJ-002387</t>
  </si>
  <si>
    <t>UH-N0006087</t>
  </si>
  <si>
    <t>Pawling Route 22 Pole Relocation</t>
  </si>
  <si>
    <t>PRJ-002403</t>
  </si>
  <si>
    <t>UI-C6239</t>
  </si>
  <si>
    <t>UI-C6239 CMP-DG prj 282 Maine DG Holdings CAP</t>
  </si>
  <si>
    <t>PRJ-002404</t>
  </si>
  <si>
    <t>UI-U5180</t>
  </si>
  <si>
    <t>UI Tripwire Implementation</t>
  </si>
  <si>
    <t>PRJ-002405</t>
  </si>
  <si>
    <t>UI-B4040</t>
  </si>
  <si>
    <t>BGC Tripwire Implementation</t>
  </si>
  <si>
    <t>PRJ-002407</t>
  </si>
  <si>
    <t>UI-G4036</t>
  </si>
  <si>
    <t>CNG Tripwire Implementation</t>
  </si>
  <si>
    <t>PRJ-002414</t>
  </si>
  <si>
    <t>2A - Detroit Substation Upgrades</t>
  </si>
  <si>
    <t>PRJ-002415</t>
  </si>
  <si>
    <t>UH-C0001138</t>
  </si>
  <si>
    <t>2B - S5 Upgrade</t>
  </si>
  <si>
    <t>PRJ-002416</t>
  </si>
  <si>
    <t>UH-C0001140</t>
  </si>
  <si>
    <t>2C - S35 New Build</t>
  </si>
  <si>
    <t>PRJ-002417</t>
  </si>
  <si>
    <t>2D - Guilford Substation Upgrade</t>
  </si>
  <si>
    <t>PRJ-002419</t>
  </si>
  <si>
    <t>UI-S4037</t>
  </si>
  <si>
    <t>SCG Tripwire Implementation</t>
  </si>
  <si>
    <t>PRJ-002423</t>
  </si>
  <si>
    <t>UH-C0001128</t>
  </si>
  <si>
    <t>UH-C0001128 FOREST AVE SUBSTATION SS Mods</t>
  </si>
  <si>
    <t>PRJ-002424</t>
  </si>
  <si>
    <t>UH-C0001128 D FOREST AVE SUBSTATION SS Mods</t>
  </si>
  <si>
    <t>PRJ-002425</t>
  </si>
  <si>
    <t>UH-C0005249</t>
  </si>
  <si>
    <t>UH-C0005249 S BERWICK SS Mods</t>
  </si>
  <si>
    <t>PRJ-002427</t>
  </si>
  <si>
    <t>UH-C0005251</t>
  </si>
  <si>
    <t>UH-C0005251 D N Anson SS Mods</t>
  </si>
  <si>
    <t>PRJ-002428</t>
  </si>
  <si>
    <t>UH-C0005253</t>
  </si>
  <si>
    <t>UH-C0005253 D GREAT FALLS SS Mods</t>
  </si>
  <si>
    <t>PRJ-002429</t>
  </si>
  <si>
    <t>UH-C0005253 T GREAT FALLS SS Mods</t>
  </si>
  <si>
    <t>PRJ-002430</t>
  </si>
  <si>
    <t>UH-C0005256</t>
  </si>
  <si>
    <t>UH-C0005256 FRYEBURG SS Mods</t>
  </si>
  <si>
    <t>PRJ-002431</t>
  </si>
  <si>
    <t>UH-C0005261</t>
  </si>
  <si>
    <t>UH-C0005261 T BUTLERS CORNER  SS Mods</t>
  </si>
  <si>
    <t>PRJ-002432</t>
  </si>
  <si>
    <t>UH-C0005261 D  BUTLERS CORNER  SS Mods</t>
  </si>
  <si>
    <t>PRJ-002433</t>
  </si>
  <si>
    <t>UH-C0005246</t>
  </si>
  <si>
    <t>UH-C0005246 T Warren SS Mods</t>
  </si>
  <si>
    <t>PRJ-002434</t>
  </si>
  <si>
    <t>UH-C0005246 D Warren SS Mods</t>
  </si>
  <si>
    <t>PRJ-002444</t>
  </si>
  <si>
    <t>UH-U0000107</t>
  </si>
  <si>
    <t>Core SDB Benton St-DO NOT USE</t>
  </si>
  <si>
    <t>PRJ-002447</t>
  </si>
  <si>
    <t>PRJ-002457</t>
  </si>
  <si>
    <t>UH-R0005684</t>
  </si>
  <si>
    <t>RGE - Lehrwood Sub Upgrade CAP</t>
  </si>
  <si>
    <t>PRJ-002458</t>
  </si>
  <si>
    <t>PRJ-002460</t>
  </si>
  <si>
    <t>UI-U0099</t>
  </si>
  <si>
    <t>New St SHLT SDB Conversion-Do not use</t>
  </si>
  <si>
    <t>PRJ-002462</t>
  </si>
  <si>
    <t>UI-U1031</t>
  </si>
  <si>
    <t>UI SG Telecomm Fiber</t>
  </si>
  <si>
    <t>PRJ-002464</t>
  </si>
  <si>
    <t>UI ABB Software Suite Upgrade</t>
  </si>
  <si>
    <t>PRJ-002469</t>
  </si>
  <si>
    <t>UH-R0005679</t>
  </si>
  <si>
    <t>Hume-Wiscoy Solar I-Wolcott I-PV</t>
  </si>
  <si>
    <t>PRJ-002470</t>
  </si>
  <si>
    <t>UH-R0005677</t>
  </si>
  <si>
    <t>Mt Morris-Creek Solar-Forbes-PV</t>
  </si>
  <si>
    <t>PRJ-002473</t>
  </si>
  <si>
    <t>UH-R0005696</t>
  </si>
  <si>
    <t>773 K&amp;N Replacement</t>
  </si>
  <si>
    <t>PRJ-002474</t>
  </si>
  <si>
    <t>UH-N0006069</t>
  </si>
  <si>
    <t>Lutherwoods Subdivision</t>
  </si>
  <si>
    <t>PRJ-002500</t>
  </si>
  <si>
    <t>UI-N5622</t>
  </si>
  <si>
    <t>NYSEG IEDR Phase I</t>
  </si>
  <si>
    <t>PRJ-002501</t>
  </si>
  <si>
    <t>UI-R5602</t>
  </si>
  <si>
    <t>RG&amp;E IEDR Phase I</t>
  </si>
  <si>
    <t>PRJ-002502</t>
  </si>
  <si>
    <t>UI-C5383</t>
  </si>
  <si>
    <t>CMP Interconnection Services - Portal Development</t>
  </si>
  <si>
    <t>PRJ-002506</t>
  </si>
  <si>
    <t>Calspan New Load</t>
  </si>
  <si>
    <t>PRJ-002507</t>
  </si>
  <si>
    <t>UH-N0006091</t>
  </si>
  <si>
    <t>Sprint Spectrum New Load</t>
  </si>
  <si>
    <t>PRJ-002508</t>
  </si>
  <si>
    <t>Additional Scope for Automation Project - AGR</t>
  </si>
  <si>
    <t>PRJ-002509</t>
  </si>
  <si>
    <t>Bridgeport 199# HP Lateral</t>
  </si>
  <si>
    <t>PRJ-002512</t>
  </si>
  <si>
    <t>NYSEG Substation Modernization - Noyes Island D</t>
  </si>
  <si>
    <t>PRJ-002513</t>
  </si>
  <si>
    <t>UH-C0005258</t>
  </si>
  <si>
    <t>DEER RIPS SS Mods T</t>
  </si>
  <si>
    <t>PRJ-002538</t>
  </si>
  <si>
    <t>UW-GS218</t>
  </si>
  <si>
    <t>CMP Global Telematics Solution</t>
  </si>
  <si>
    <t>PRJ-002539</t>
  </si>
  <si>
    <t>NYSEG Global Telematics Solution</t>
  </si>
  <si>
    <t>PRJ-002540</t>
  </si>
  <si>
    <t>RGE Global Telematics Solution</t>
  </si>
  <si>
    <t>PRJ-002541</t>
  </si>
  <si>
    <t>UI Global Telematics Solution</t>
  </si>
  <si>
    <t>PRJ-002542</t>
  </si>
  <si>
    <t>CNG Global Telematics Solution</t>
  </si>
  <si>
    <t>PRJ-002543</t>
  </si>
  <si>
    <t>BGC Global Telematics Solution</t>
  </si>
  <si>
    <t>PRJ-002559</t>
  </si>
  <si>
    <t>UI-C5386</t>
  </si>
  <si>
    <t>Oracle Exadata CMP</t>
  </si>
  <si>
    <t>PRJ-002560</t>
  </si>
  <si>
    <t>UI-N5537</t>
  </si>
  <si>
    <t>Oracle Exadata NYSEG</t>
  </si>
  <si>
    <t>PRJ-002561</t>
  </si>
  <si>
    <t>UI-R5518</t>
  </si>
  <si>
    <t>Oracle Exadata RGE</t>
  </si>
  <si>
    <t>PRJ-002562</t>
  </si>
  <si>
    <t>UI-U5208</t>
  </si>
  <si>
    <t>Veritas Growth UI</t>
  </si>
  <si>
    <t>PRJ-002563</t>
  </si>
  <si>
    <t>UI-B4046</t>
  </si>
  <si>
    <t>Virtualization Expansion BGC</t>
  </si>
  <si>
    <t>PRJ-002564</t>
  </si>
  <si>
    <t>UI-G4044</t>
  </si>
  <si>
    <t>Virtualization Expansion CNG</t>
  </si>
  <si>
    <t>PRJ-002565</t>
  </si>
  <si>
    <t>UI-S4045</t>
  </si>
  <si>
    <t>Virtualization Expansion SCG</t>
  </si>
  <si>
    <t>PRJ-002566</t>
  </si>
  <si>
    <t>UI-U5211</t>
  </si>
  <si>
    <t>Virtualization Expansion UI</t>
  </si>
  <si>
    <t>PRJ-002568</t>
  </si>
  <si>
    <t>UH-N0006112</t>
  </si>
  <si>
    <t>NYSEG Substation Modernization - Clark Street</t>
  </si>
  <si>
    <t>PRJ-002569</t>
  </si>
  <si>
    <t>UH-N0006114</t>
  </si>
  <si>
    <t>NYSEG - Mech. Synergy Park</t>
  </si>
  <si>
    <t>PRJ-002570</t>
  </si>
  <si>
    <t>UH-N0006083</t>
  </si>
  <si>
    <t>Hickory Hill Road (Mechanicville)</t>
  </si>
  <si>
    <t>PRJ-002595</t>
  </si>
  <si>
    <t>UH-C0005267</t>
  </si>
  <si>
    <t>DGOV</t>
  </si>
  <si>
    <t>PRJ-002596</t>
  </si>
  <si>
    <t>PRJ-002597</t>
  </si>
  <si>
    <t>UH-I0000023</t>
  </si>
  <si>
    <t>PJM Growth Opportunities</t>
  </si>
  <si>
    <t>PRJ-002607</t>
  </si>
  <si>
    <t>NY Portage I-DRS-1402-1574 NY 70-CAP</t>
  </si>
  <si>
    <t>PRJ-002610</t>
  </si>
  <si>
    <t>NYSEG - Electric Ops (Line Insp CAP</t>
  </si>
  <si>
    <t>PRJ-002635</t>
  </si>
  <si>
    <t>UH-C0001134</t>
  </si>
  <si>
    <t>UH-C0001134 Roxbury Solar</t>
  </si>
  <si>
    <t>PRJ-002639</t>
  </si>
  <si>
    <t>UI-B4074</t>
  </si>
  <si>
    <t>DRAGOS BGC</t>
  </si>
  <si>
    <t>PRJ-002640</t>
  </si>
  <si>
    <t>UI-C5459</t>
  </si>
  <si>
    <t>DRAGOS CMP</t>
  </si>
  <si>
    <t>PRJ-002641</t>
  </si>
  <si>
    <t>UI-G4072</t>
  </si>
  <si>
    <t>DRAGOS CNG</t>
  </si>
  <si>
    <t>PRJ-002642</t>
  </si>
  <si>
    <t>UI-N5592</t>
  </si>
  <si>
    <t>DRAGOS NYSEG</t>
  </si>
  <si>
    <t>PRJ-002643</t>
  </si>
  <si>
    <t>UI-R5571</t>
  </si>
  <si>
    <t>DRAGOS RGE</t>
  </si>
  <si>
    <t>PRJ-002644</t>
  </si>
  <si>
    <t>UI-S4073</t>
  </si>
  <si>
    <t>DRAGOS SCG</t>
  </si>
  <si>
    <t>PRJ-002645</t>
  </si>
  <si>
    <t>UI-U5260</t>
  </si>
  <si>
    <t>DRAGOS UI</t>
  </si>
  <si>
    <t>PRJ-002650</t>
  </si>
  <si>
    <t>UH-U0000531</t>
  </si>
  <si>
    <t>Sackett Point Rd – AMTRAK Crossing</t>
  </si>
  <si>
    <t>PRJ-002725</t>
  </si>
  <si>
    <t>UI-C6171</t>
  </si>
  <si>
    <t>CMP-DG prj 61 Berrego Solar 256D1 CAP</t>
  </si>
  <si>
    <t>PRJ-002726</t>
  </si>
  <si>
    <t>UW-GS942</t>
  </si>
  <si>
    <t>UI EV Charging Stations</t>
  </si>
  <si>
    <t>PRJ-002730</t>
  </si>
  <si>
    <t>UH-N0006164</t>
  </si>
  <si>
    <t>NYSEG - Brewster Putnam Hospital</t>
  </si>
  <si>
    <t>PRJ-002731</t>
  </si>
  <si>
    <t>UI BMS System</t>
  </si>
  <si>
    <t>PRJ-002733</t>
  </si>
  <si>
    <t>RGE BMS System</t>
  </si>
  <si>
    <t>PRJ-002734</t>
  </si>
  <si>
    <t>BGC BMS System</t>
  </si>
  <si>
    <t>PRJ-002750</t>
  </si>
  <si>
    <t>UI-U5263</t>
  </si>
  <si>
    <t>UI - Net Metering Changes</t>
  </si>
  <si>
    <t>PRJ-002768</t>
  </si>
  <si>
    <t>PRJ-002776</t>
  </si>
  <si>
    <t>UW-OC180</t>
  </si>
  <si>
    <t>Tax UIL SAP implementation</t>
  </si>
  <si>
    <t>PRJ-002777</t>
  </si>
  <si>
    <t>PRJ-002778</t>
  </si>
  <si>
    <t>PRJ-002779</t>
  </si>
  <si>
    <t>PRJ-002791</t>
  </si>
  <si>
    <t>UW-ON002</t>
  </si>
  <si>
    <t>UWP Access Road - Hatchery</t>
  </si>
  <si>
    <t>PRJ-002793</t>
  </si>
  <si>
    <t>UI-G0132</t>
  </si>
  <si>
    <t>CNG Non-Firm Margin CAPEX</t>
  </si>
  <si>
    <t>PRJ-002794</t>
  </si>
  <si>
    <t>UI-S0132</t>
  </si>
  <si>
    <t>SCG Non Firm Margin CAPEX</t>
  </si>
  <si>
    <t>PRJ-002798</t>
  </si>
  <si>
    <t>UH-U0000544</t>
  </si>
  <si>
    <t>New Service @ 101 College St NH</t>
  </si>
  <si>
    <t>PRJ-002800</t>
  </si>
  <si>
    <t>UJ-R5094</t>
  </si>
  <si>
    <t>RG&amp;E Minor Capital Program</t>
  </si>
  <si>
    <t>PRJ-002801</t>
  </si>
  <si>
    <t>UJ-N5080</t>
  </si>
  <si>
    <t>NYSEG Minor Capital Program</t>
  </si>
  <si>
    <t>PRJ-002814</t>
  </si>
  <si>
    <t>Rt 123 Minot Rd, Railroad St. Mechanic Falls Phase 2</t>
  </si>
  <si>
    <t>PRJ-002890</t>
  </si>
  <si>
    <t>UW-GS496</t>
  </si>
  <si>
    <t>UI 100 MHR Environmental Building</t>
  </si>
  <si>
    <t>PRJ-002930</t>
  </si>
  <si>
    <t>UW-GS946</t>
  </si>
  <si>
    <t>CMP Fairfield Office Renovation</t>
  </si>
  <si>
    <t>PRJ-002936</t>
  </si>
  <si>
    <t>UW-GS945</t>
  </si>
  <si>
    <t>CMP AGO Multitenant</t>
  </si>
  <si>
    <t>PRJ-002939</t>
  </si>
  <si>
    <t>SCG Global Telematics Solution</t>
  </si>
  <si>
    <t>PRJ-002940</t>
  </si>
  <si>
    <t>MNG Global Telematics Solution</t>
  </si>
  <si>
    <t>PRJ-002993</t>
  </si>
  <si>
    <t>Mandated - State St</t>
  </si>
  <si>
    <t>PRJ-003023</t>
  </si>
  <si>
    <t>UH-C0005279</t>
  </si>
  <si>
    <t>UH-C0005279 DME-PMU-DDR-SS</t>
  </si>
  <si>
    <t>PRJ-003105</t>
  </si>
  <si>
    <t>UH-N0000186</t>
  </si>
  <si>
    <t>Homer City Sub 212 Breaker</t>
  </si>
  <si>
    <t>PRJ-003109</t>
  </si>
  <si>
    <t>UH-C0005374</t>
  </si>
  <si>
    <t>Cross Town BESS (QP 874)</t>
  </si>
  <si>
    <t>PRJ-003111</t>
  </si>
  <si>
    <t>UW-GS947</t>
  </si>
  <si>
    <t>GS - Training Facilities (HR) NYSEG Johnson City Reynolds Trng Yard</t>
  </si>
  <si>
    <t>PRJ-003112</t>
  </si>
  <si>
    <t>GS - Training Facilities (HR) UI Trumbull Trng Facility</t>
  </si>
  <si>
    <t>PRJ-003113</t>
  </si>
  <si>
    <t>UW-GS949</t>
  </si>
  <si>
    <t>CMP AGO ECC Expansion</t>
  </si>
  <si>
    <t>PRJ-003114</t>
  </si>
  <si>
    <t>DEER RIPS SS Mods D</t>
  </si>
  <si>
    <t>PRJ-003148</t>
  </si>
  <si>
    <t>UI-U1041</t>
  </si>
  <si>
    <t>PRJ-003149</t>
  </si>
  <si>
    <t>UI - EDB Digital Journey Transformation</t>
  </si>
  <si>
    <t>PRJ-003150</t>
  </si>
  <si>
    <t>CNG - EDB Digital Journey Transformation</t>
  </si>
  <si>
    <t>PRJ-003151</t>
  </si>
  <si>
    <t>SCG - EDB Digital Journey Transformation</t>
  </si>
  <si>
    <t>PRJ-003152</t>
  </si>
  <si>
    <t>BG - EDB Digital Journey Transformation</t>
  </si>
  <si>
    <t>PRJ-003166</t>
  </si>
  <si>
    <t>NYSEG DSIP - GIS Enhancements GMEP</t>
  </si>
  <si>
    <t>PRJ-003184</t>
  </si>
  <si>
    <t>RGE DSIP - GIS Enhancements GMEP</t>
  </si>
  <si>
    <t>PRJ-003208</t>
  </si>
  <si>
    <t>PRJ-003209</t>
  </si>
  <si>
    <t>UI-U1051</t>
  </si>
  <si>
    <t>UH-C0001010-CMP-ET</t>
  </si>
  <si>
    <t>UH-C0001074-CMP-CM</t>
  </si>
  <si>
    <t>UH-C0001074</t>
  </si>
  <si>
    <t>UH-N0000064-NYSEG-ED</t>
  </si>
  <si>
    <t>UH-N0000386-NYSEG-ED</t>
  </si>
  <si>
    <t>UH-N0000386</t>
  </si>
  <si>
    <t>Stillwater NWA</t>
  </si>
  <si>
    <t>UH-N0000704-NYSEG-ET</t>
  </si>
  <si>
    <t>UH-N0000704</t>
  </si>
  <si>
    <t>UH-R0005251-RGE-ED</t>
  </si>
  <si>
    <t>UH-R0005251</t>
  </si>
  <si>
    <t>Station 192 Trans Facilities Upgrade</t>
  </si>
  <si>
    <t>UH-R0005525-RGE-GS</t>
  </si>
  <si>
    <t>UH-R0005525</t>
  </si>
  <si>
    <t>RG&amp;E Transmission Short Segments, Install Gas Mains</t>
  </si>
  <si>
    <t>UI-N0158-NYSEG-ED</t>
  </si>
  <si>
    <t>UI-N0158</t>
  </si>
  <si>
    <t>NYSEG DSIP - Advanced Planning Tools</t>
  </si>
  <si>
    <t>UI-N5334-NYSEG-ED</t>
  </si>
  <si>
    <t>UI-N5411-NYSEG-ED</t>
  </si>
  <si>
    <t>UI-N5411</t>
  </si>
  <si>
    <t>REV - Interconnection Services</t>
  </si>
  <si>
    <t>UI-R0128-RGE-ED</t>
  </si>
  <si>
    <t>UI-R0128</t>
  </si>
  <si>
    <t>RGE DSIP - Advanced Planning Tools</t>
  </si>
  <si>
    <t>UI-R5321-RGE-ED</t>
  </si>
  <si>
    <t>UI-R5408-RGE-ED</t>
  </si>
  <si>
    <t>UI-R5408</t>
  </si>
  <si>
    <t>UW-GS101-ASC-CM</t>
  </si>
  <si>
    <t>ASC Video Conferencing</t>
  </si>
  <si>
    <t>UW-IT240-CMP-CM</t>
  </si>
  <si>
    <t>UW-IT240</t>
  </si>
  <si>
    <t>CMP UPGRADE ITRON DATA MGMNT SYS-CMP</t>
  </si>
  <si>
    <t>PRJ-000149</t>
  </si>
  <si>
    <t>PRJ-001314</t>
  </si>
  <si>
    <t>UW-GS112</t>
  </si>
  <si>
    <t>CNG Call Center LCD</t>
  </si>
  <si>
    <t>PRJ-001548</t>
  </si>
  <si>
    <t>UW-IT37K</t>
  </si>
  <si>
    <t>AGR-2021-NETAPPS-IT-Click-Gas inspections and scheduling-NYSEG</t>
  </si>
  <si>
    <t>PRJ-001549</t>
  </si>
  <si>
    <t>AGR-2021-NETAPPS-IT-Click-Gas inspections and scheduling - RGE</t>
  </si>
  <si>
    <t>PRJ-001695</t>
  </si>
  <si>
    <t>UH-C0005159</t>
  </si>
  <si>
    <t>MDOT Fryeburg Phase III</t>
  </si>
  <si>
    <t>PRJ-001777</t>
  </si>
  <si>
    <t>AGR - IOC-Disaster Recovery LC-CNG</t>
  </si>
  <si>
    <t>PRJ-001780</t>
  </si>
  <si>
    <t>UW-IT393</t>
  </si>
  <si>
    <t>AGR - IOC-Microsoft Deployment LC-BGC</t>
  </si>
  <si>
    <t>PRJ-001781</t>
  </si>
  <si>
    <t>AGR - IOC-Microsoft Deployment LC-CNG</t>
  </si>
  <si>
    <t>PRJ-001782</t>
  </si>
  <si>
    <t>AGR - IOC-Microsoft Deployment LC-SCG</t>
  </si>
  <si>
    <t>PRJ-001783</t>
  </si>
  <si>
    <t>AGR - IOC-Microsoft Deployment LC-UI</t>
  </si>
  <si>
    <t>PRJ-001864</t>
  </si>
  <si>
    <t>UH-C0005204</t>
  </si>
  <si>
    <t>MDOT - Lewiston River Rd</t>
  </si>
  <si>
    <t>PRJ-001936</t>
  </si>
  <si>
    <t>QSR - 2021-2022 Security Plan - CNG</t>
  </si>
  <si>
    <t>PRJ-002023</t>
  </si>
  <si>
    <t>UI-R5446</t>
  </si>
  <si>
    <t>RGE Animal Guards CAP</t>
  </si>
  <si>
    <t>PRJ-002042</t>
  </si>
  <si>
    <t>UH-R0005661</t>
  </si>
  <si>
    <t>Helena Street Group Rehab</t>
  </si>
  <si>
    <t>PRJ-002143</t>
  </si>
  <si>
    <t>UI-B0114</t>
  </si>
  <si>
    <t>BGC Reg. and Gate Station Replac. CAPEX</t>
  </si>
  <si>
    <t>PRJ-002165</t>
  </si>
  <si>
    <t>UI-G0174</t>
  </si>
  <si>
    <t>CNG - LNG Minor Capital</t>
  </si>
  <si>
    <t>PRJ-002194</t>
  </si>
  <si>
    <t>UI-TP086</t>
  </si>
  <si>
    <t>TPS - LNG Operations &amp; Maint</t>
  </si>
  <si>
    <t>PRJ-002214</t>
  </si>
  <si>
    <t>UI-US000</t>
  </si>
  <si>
    <t>UI CAPEX 2020 STORM 18</t>
  </si>
  <si>
    <t>PRJ-002225</t>
  </si>
  <si>
    <t>UJ-R5085</t>
  </si>
  <si>
    <t>RGE Minor Capital Program</t>
  </si>
  <si>
    <t>PRJ-002264</t>
  </si>
  <si>
    <t>UH-C0005233</t>
  </si>
  <si>
    <t>Upgrade 3 - Pad Stepper XFMRs for Grow Operations</t>
  </si>
  <si>
    <t>PRJ-002325</t>
  </si>
  <si>
    <t>UH-U0000059</t>
  </si>
  <si>
    <t>PRJ-002333</t>
  </si>
  <si>
    <t>UW-COVAE</t>
  </si>
  <si>
    <t>CNG CAPEX Covid 19</t>
  </si>
  <si>
    <t>PRJ-002369</t>
  </si>
  <si>
    <t>UI-R5494</t>
  </si>
  <si>
    <t>RGE - Greenlight Pole Correction</t>
  </si>
  <si>
    <t>PRJ-002422</t>
  </si>
  <si>
    <t>UH-C0001125 Dunstan SS Modernization</t>
  </si>
  <si>
    <t>PRJ-002467</t>
  </si>
  <si>
    <t>UI-U0001</t>
  </si>
  <si>
    <t>UI SG Infrastructure Lifecycle</t>
  </si>
  <si>
    <t>PRJ-002515</t>
  </si>
  <si>
    <t>PRJ-002739</t>
  </si>
  <si>
    <t>UH-N0006156</t>
  </si>
  <si>
    <t>Route 17M LPM</t>
  </si>
  <si>
    <t>PRJ-003104</t>
  </si>
  <si>
    <t>TAX SOFTWARE</t>
  </si>
  <si>
    <t>PRJ-003106</t>
  </si>
  <si>
    <t>UI-B0183</t>
  </si>
  <si>
    <t>BGC - LNG General Equip</t>
  </si>
  <si>
    <t>PRJ-003107</t>
  </si>
  <si>
    <t>UW-GS700</t>
  </si>
  <si>
    <t>ASC ELM Equipment</t>
  </si>
  <si>
    <t>PRJ-003110</t>
  </si>
  <si>
    <t>UW-COVAF</t>
  </si>
  <si>
    <t>BGC CAPEX Covid 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</si>
</sst>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_(* #,##0_);_(* \(#,##0\);_(* &quot;-&quot;??_);_(@_)"/>
    <numFmt numFmtId="165" formatCode="0.0%"/>
  </numFmts>
  <fonts count="10" x14ac:knownFonts="1">
    <font>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sz val="8"/>
      <name val="Calibri"/>
      <family val="2"/>
      <scheme val="minor"/>
    </font>
    <font>
      <sz val="10"/>
      <color theme="1"/>
      <name val="Arial"/>
      <family val="2"/>
    </font>
    <font>
      <sz val="11"/>
      <color rgb="FF000000"/>
      <name val="Calibri"/>
      <family val="2"/>
    </font>
    <font>
      <sz val="11"/>
      <color theme="1"/>
      <name val="Calibri"/>
      <family val="2"/>
      <scheme val="minor"/>
    </font>
    <font>
      <b/>
      <sz val="10"/>
      <color theme="1"/>
      <name val="Times New Roman"/>
      <family val="1"/>
    </font>
    <font>
      <sz val="10"/>
      <color theme="1"/>
      <name val="Times New Roman"/>
      <family val="1"/>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rgb="FFFFC000"/>
        <bgColor indexed="64"/>
      </patternFill>
    </fill>
    <fill>
      <patternFill patternType="solid">
        <fgColor theme="0"/>
        <bgColor indexed="64"/>
      </patternFill>
    </fill>
  </fills>
  <borders count="8">
    <border>
      <left/>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0" tint="-0.14999847407452621"/>
      </top>
      <bottom style="thin">
        <color theme="0" tint="-0.14999847407452621"/>
      </bottom>
      <diagonal/>
    </border>
  </borders>
  <cellStyleXfs count="4">
    <xf numFmtId="0" fontId="0" fillId="0" borderId="0"/>
    <xf numFmtId="0" fontId="5" fillId="0" borderId="0"/>
    <xf numFmtId="43" fontId="7" fillId="0" borderId="0" applyFont="0" applyFill="0" applyBorder="0" applyAlignment="0" applyProtection="0"/>
    <xf numFmtId="9" fontId="7" fillId="0" borderId="0" applyFont="0" applyFill="0" applyBorder="0" applyAlignment="0" applyProtection="0"/>
  </cellStyleXfs>
  <cellXfs count="38">
    <xf numFmtId="0" fontId="0" fillId="0" borderId="0" xfId="0"/>
    <xf numFmtId="0" fontId="3" fillId="0" borderId="0" xfId="0" applyFont="1" applyAlignment="1">
      <alignment horizontal="center"/>
    </xf>
    <xf numFmtId="0" fontId="2" fillId="2" borderId="0" xfId="0" applyFont="1" applyFill="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xf>
    <xf numFmtId="0" fontId="2" fillId="0" borderId="0" xfId="0" applyFont="1" applyFill="1" applyAlignment="1">
      <alignment horizontal="center" vertical="center"/>
    </xf>
    <xf numFmtId="0" fontId="2" fillId="0" borderId="1" xfId="0" applyFont="1" applyBorder="1" applyAlignment="1" applyProtection="1">
      <alignment horizontal="left"/>
      <protection locked="0"/>
    </xf>
    <xf numFmtId="0" fontId="2" fillId="0" borderId="2" xfId="0" applyFont="1" applyBorder="1" applyAlignment="1" applyProtection="1">
      <alignment horizontal="left"/>
      <protection locked="0"/>
    </xf>
    <xf numFmtId="0" fontId="8" fillId="0" borderId="3" xfId="0" applyFont="1" applyBorder="1" applyAlignment="1" applyProtection="1">
      <alignment horizontal="center"/>
      <protection locked="0"/>
    </xf>
    <xf numFmtId="0" fontId="8" fillId="0" borderId="0" xfId="0" applyFont="1" applyAlignment="1" applyProtection="1">
      <alignment horizontal="center"/>
      <protection locked="0"/>
    </xf>
    <xf numFmtId="17" fontId="9" fillId="0" borderId="0" xfId="0" applyNumberFormat="1" applyFont="1" applyAlignment="1" applyProtection="1">
      <alignment horizontal="center"/>
      <protection locked="0"/>
    </xf>
    <xf numFmtId="17" fontId="9" fillId="0" borderId="0" xfId="0" quotePrefix="1" applyNumberFormat="1" applyFont="1" applyAlignment="1" applyProtection="1">
      <alignment horizontal="center"/>
      <protection locked="0"/>
    </xf>
    <xf numFmtId="0" fontId="0" fillId="0" borderId="0" xfId="0" applyAlignment="1">
      <alignment horizontal="left"/>
    </xf>
    <xf numFmtId="164" fontId="9" fillId="0" borderId="0" xfId="0" applyNumberFormat="1" applyFont="1"/>
    <xf numFmtId="164" fontId="0" fillId="0" borderId="0" xfId="2" applyNumberFormat="1" applyFont="1"/>
    <xf numFmtId="14" fontId="0" fillId="0" borderId="0" xfId="0" applyNumberFormat="1"/>
    <xf numFmtId="0" fontId="8" fillId="0" borderId="0" xfId="0" applyFont="1"/>
    <xf numFmtId="0" fontId="0" fillId="2" borderId="0" xfId="0" applyFill="1" applyAlignment="1">
      <alignment horizontal="centerContinuous"/>
    </xf>
    <xf numFmtId="0" fontId="8" fillId="0" borderId="4" xfId="0" applyFont="1" applyBorder="1" applyAlignment="1" applyProtection="1">
      <alignment horizontal="center"/>
      <protection locked="0"/>
    </xf>
    <xf numFmtId="0" fontId="9" fillId="0" borderId="0" xfId="0" applyFont="1"/>
    <xf numFmtId="164" fontId="0" fillId="0" borderId="0" xfId="0" applyNumberFormat="1"/>
    <xf numFmtId="165" fontId="0" fillId="0" borderId="0" xfId="3" applyNumberFormat="1" applyFont="1" applyAlignment="1">
      <alignment horizontal="center"/>
    </xf>
    <xf numFmtId="165" fontId="2" fillId="0" borderId="0" xfId="3" applyNumberFormat="1" applyFont="1" applyAlignment="1">
      <alignment horizontal="center"/>
    </xf>
    <xf numFmtId="165" fontId="0" fillId="0" borderId="0" xfId="3" applyNumberFormat="1" applyFont="1" applyAlignment="1">
      <alignment horizontal="left"/>
    </xf>
    <xf numFmtId="0" fontId="2" fillId="0" borderId="0" xfId="0" applyFont="1"/>
    <xf numFmtId="0" fontId="0" fillId="0" borderId="0" xfId="0" pivotButton="1"/>
    <xf numFmtId="0" fontId="0" fillId="0" borderId="0" xfId="0" applyNumberFormat="1"/>
    <xf numFmtId="3" fontId="0" fillId="0" borderId="0" xfId="0" applyNumberFormat="1"/>
    <xf numFmtId="9" fontId="0" fillId="0" borderId="0" xfId="3" applyNumberFormat="1" applyFont="1"/>
    <xf numFmtId="0" fontId="3" fillId="0" borderId="0" xfId="0" applyFont="1"/>
    <xf numFmtId="0" fontId="0" fillId="3" borderId="6" xfId="0" applyFont="1" applyFill="1" applyBorder="1" applyAlignment="1">
      <alignment horizontal="left"/>
    </xf>
    <xf numFmtId="0" fontId="0" fillId="0" borderId="6" xfId="0" applyFont="1" applyBorder="1" applyAlignment="1">
      <alignment horizontal="left"/>
    </xf>
    <xf numFmtId="0" fontId="0" fillId="0" borderId="5" xfId="0" applyBorder="1" applyAlignment="1">
      <alignment horizontal="center"/>
    </xf>
    <xf numFmtId="0" fontId="0" fillId="4" borderId="0" xfId="0" applyFill="1"/>
    <xf numFmtId="0" fontId="0" fillId="5" borderId="0" xfId="0" applyFill="1"/>
    <xf numFmtId="0" fontId="0" fillId="0" borderId="7" xfId="0" applyBorder="1"/>
    <xf numFmtId="0" fontId="0" fillId="0" borderId="7" xfId="0" applyBorder="1" applyAlignment="1">
      <alignment horizontal="left"/>
    </xf>
  </cellXfs>
  <cellStyles count="4">
    <cellStyle name="Comma" xfId="2" builtinId="3"/>
    <cellStyle name="Normal" xfId="0" builtinId="0"/>
    <cellStyle name="Normal 2" xfId="1" xr:uid="{7870571E-9D8D-4CFA-8C0C-FEB415AE4226}"/>
    <cellStyle name="Percent" xfId="3" builtinId="5"/>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dxf>
    <dxf>
      <numFmt numFmtId="3" formatCode="#,##0"/>
    </dxf>
    <dxf>
      <numFmt numFmtId="3" formatCode="#,##0"/>
    </dxf>
    <dxf>
      <numFmt numFmtId="3" formatCode="#,##0"/>
    </dxf>
    <dxf>
      <numFmt numFmtId="3" formatCode="#,##0"/>
    </dxf>
    <dxf>
      <alignment horizontal="left" vertical="bottom" textRotation="0" wrapText="0" indent="0" justifyLastLine="0" shrinkToFit="0" readingOrder="0"/>
    </dxf>
    <dxf>
      <font>
        <b val="0"/>
        <i val="0"/>
        <strike val="0"/>
        <condense val="0"/>
        <extend val="0"/>
        <outline val="0"/>
        <shadow val="0"/>
        <u val="none"/>
        <vertAlign val="baseline"/>
        <sz val="10"/>
        <color theme="1"/>
        <name val="Times New Roman"/>
        <family val="1"/>
        <scheme val="none"/>
      </font>
      <numFmt numFmtId="164" formatCode="_(* #,##0_);_(* \(#,##0\);_(* &quot;-&quot;??_);_(@_)"/>
    </dxf>
    <dxf>
      <font>
        <b val="0"/>
        <i val="0"/>
        <strike val="0"/>
        <condense val="0"/>
        <extend val="0"/>
        <outline val="0"/>
        <shadow val="0"/>
        <u val="none"/>
        <vertAlign val="baseline"/>
        <sz val="10"/>
        <color theme="1"/>
        <name val="Times New Roman"/>
        <family val="1"/>
        <scheme val="none"/>
      </font>
      <numFmt numFmtId="164" formatCode="_(* #,##0_);_(* \(#,##0\);_(* &quot;-&quot;??_);_(@_)"/>
    </dxf>
    <dxf>
      <font>
        <b val="0"/>
        <i val="0"/>
        <strike val="0"/>
        <condense val="0"/>
        <extend val="0"/>
        <outline val="0"/>
        <shadow val="0"/>
        <u val="none"/>
        <vertAlign val="baseline"/>
        <sz val="10"/>
        <color theme="1"/>
        <name val="Times New Roman"/>
        <family val="1"/>
        <scheme val="none"/>
      </font>
      <numFmt numFmtId="164" formatCode="_(* #,##0_);_(* \(#,##0\);_(* &quot;-&quot;??_);_(@_)"/>
    </dxf>
    <dxf>
      <font>
        <b val="0"/>
        <i val="0"/>
        <strike val="0"/>
        <condense val="0"/>
        <extend val="0"/>
        <outline val="0"/>
        <shadow val="0"/>
        <u val="none"/>
        <vertAlign val="baseline"/>
        <sz val="10"/>
        <color theme="1"/>
        <name val="Times New Roman"/>
        <family val="1"/>
        <scheme val="none"/>
      </font>
      <numFmt numFmtId="164" formatCode="_(* #,##0_);_(* \(#,##0\);_(* &quot;-&quot;??_);_(@_)"/>
    </dxf>
    <dxf>
      <font>
        <b val="0"/>
        <i val="0"/>
        <strike val="0"/>
        <condense val="0"/>
        <extend val="0"/>
        <outline val="0"/>
        <shadow val="0"/>
        <u val="none"/>
        <vertAlign val="baseline"/>
        <sz val="10"/>
        <color theme="1"/>
        <name val="Times New Roman"/>
        <family val="1"/>
        <scheme val="none"/>
      </font>
    </dxf>
    <dxf>
      <font>
        <b val="0"/>
        <i val="0"/>
        <strike val="0"/>
        <condense val="0"/>
        <extend val="0"/>
        <outline val="0"/>
        <shadow val="0"/>
        <u val="none"/>
        <vertAlign val="baseline"/>
        <sz val="10"/>
        <color theme="1"/>
        <name val="Times New Roman"/>
        <family val="1"/>
        <scheme val="none"/>
      </font>
    </dxf>
    <dxf>
      <font>
        <b/>
        <i val="0"/>
        <strike val="0"/>
        <condense val="0"/>
        <extend val="0"/>
        <outline val="0"/>
        <shadow val="0"/>
        <u val="none"/>
        <vertAlign val="baseline"/>
        <sz val="10"/>
        <color theme="1"/>
        <name val="Times New Roman"/>
        <family val="1"/>
        <scheme val="none"/>
      </font>
      <alignment horizontal="center" vertical="bottom" textRotation="0" wrapText="0" indent="0" justifyLastLine="0" shrinkToFit="0" readingOrder="0"/>
      <protection locked="0" hidden="0"/>
    </dxf>
    <dxf>
      <numFmt numFmtId="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7/relationships/slicerCache" Target="slicerCaches/slicerCache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Capex</a:t>
            </a:r>
            <a:r>
              <a:rPr lang="en-US" baseline="0"/>
              <a:t> by Line of Business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charts!$C$2</c:f>
              <c:strCache>
                <c:ptCount val="1"/>
                <c:pt idx="0">
                  <c:v>2018</c:v>
                </c:pt>
              </c:strCache>
            </c:strRef>
          </c:tx>
          <c:spPr>
            <a:solidFill>
              <a:schemeClr val="accent1"/>
            </a:solidFill>
            <a:ln>
              <a:noFill/>
            </a:ln>
            <a:effectLst/>
          </c:spPr>
          <c:invertIfNegative val="0"/>
          <c:cat>
            <c:strRef>
              <c:f>charts!$B$3:$B$21</c:f>
              <c:strCache>
                <c:ptCount val="19"/>
                <c:pt idx="0">
                  <c:v>Asset Management and Planning</c:v>
                </c:pt>
                <c:pt idx="1">
                  <c:v>Customer Service</c:v>
                </c:pt>
                <c:pt idx="2">
                  <c:v>Electric Operations</c:v>
                </c:pt>
                <c:pt idx="3">
                  <c:v>Energy Services</c:v>
                </c:pt>
                <c:pt idx="4">
                  <c:v>Gas Operations</c:v>
                </c:pt>
                <c:pt idx="5">
                  <c:v>Gas Engineering and Delivery</c:v>
                </c:pt>
                <c:pt idx="6">
                  <c:v>General Services</c:v>
                </c:pt>
                <c:pt idx="7">
                  <c:v>Business Development</c:v>
                </c:pt>
                <c:pt idx="8">
                  <c:v>Human Resources</c:v>
                </c:pt>
                <c:pt idx="9">
                  <c:v>Information Technology</c:v>
                </c:pt>
                <c:pt idx="10">
                  <c:v>Generation</c:v>
                </c:pt>
                <c:pt idx="11">
                  <c:v>NWA</c:v>
                </c:pt>
                <c:pt idx="12">
                  <c:v>Other</c:v>
                </c:pt>
                <c:pt idx="13">
                  <c:v>Operational Smart Grids</c:v>
                </c:pt>
                <c:pt idx="14">
                  <c:v>Processes and Technologies</c:v>
                </c:pt>
                <c:pt idx="15">
                  <c:v>Projects</c:v>
                </c:pt>
                <c:pt idx="16">
                  <c:v>Regulatory</c:v>
                </c:pt>
                <c:pt idx="17">
                  <c:v>Security</c:v>
                </c:pt>
                <c:pt idx="18">
                  <c:v>Smart Grids Innovation and Planning</c:v>
                </c:pt>
              </c:strCache>
            </c:strRef>
          </c:cat>
          <c:val>
            <c:numRef>
              <c:f>charts!$C$3:$C$21</c:f>
              <c:numCache>
                <c:formatCode>_(* #,##0_);_(* \(#,##0\);_(* "-"??_);_(@_)</c:formatCode>
                <c:ptCount val="19"/>
                <c:pt idx="0">
                  <c:v>8491.6198100000001</c:v>
                </c:pt>
                <c:pt idx="1">
                  <c:v>14605.011400000003</c:v>
                </c:pt>
                <c:pt idx="2">
                  <c:v>333133.95991999982</c:v>
                </c:pt>
                <c:pt idx="3">
                  <c:v>542.77357000000018</c:v>
                </c:pt>
                <c:pt idx="4">
                  <c:v>136952.65126999968</c:v>
                </c:pt>
                <c:pt idx="5">
                  <c:v>132358.86306</c:v>
                </c:pt>
                <c:pt idx="6">
                  <c:v>37184.776569999995</c:v>
                </c:pt>
                <c:pt idx="7">
                  <c:v>29413.892209999998</c:v>
                </c:pt>
                <c:pt idx="8">
                  <c:v>508.85546999999997</c:v>
                </c:pt>
                <c:pt idx="9">
                  <c:v>44569.694970000004</c:v>
                </c:pt>
                <c:pt idx="10">
                  <c:v>8976.8154899999972</c:v>
                </c:pt>
                <c:pt idx="11">
                  <c:v>427.95540999999997</c:v>
                </c:pt>
                <c:pt idx="12">
                  <c:v>-6684.078870000023</c:v>
                </c:pt>
                <c:pt idx="13">
                  <c:v>106623.80258</c:v>
                </c:pt>
                <c:pt idx="14">
                  <c:v>1408.2588300000002</c:v>
                </c:pt>
                <c:pt idx="15">
                  <c:v>419144.32247000019</c:v>
                </c:pt>
                <c:pt idx="16">
                  <c:v>271.07800000000003</c:v>
                </c:pt>
                <c:pt idx="17">
                  <c:v>67146.383529999992</c:v>
                </c:pt>
                <c:pt idx="18">
                  <c:v>12426.796729999996</c:v>
                </c:pt>
              </c:numCache>
            </c:numRef>
          </c:val>
          <c:extLst>
            <c:ext xmlns:c16="http://schemas.microsoft.com/office/drawing/2014/chart" uri="{C3380CC4-5D6E-409C-BE32-E72D297353CC}">
              <c16:uniqueId val="{00000000-E9EF-406B-8462-EFAC0F284BD6}"/>
            </c:ext>
          </c:extLst>
        </c:ser>
        <c:ser>
          <c:idx val="1"/>
          <c:order val="1"/>
          <c:tx>
            <c:strRef>
              <c:f>charts!$D$2</c:f>
              <c:strCache>
                <c:ptCount val="1"/>
                <c:pt idx="0">
                  <c:v>2019</c:v>
                </c:pt>
              </c:strCache>
            </c:strRef>
          </c:tx>
          <c:spPr>
            <a:solidFill>
              <a:schemeClr val="accent2"/>
            </a:solidFill>
            <a:ln>
              <a:noFill/>
            </a:ln>
            <a:effectLst/>
          </c:spPr>
          <c:invertIfNegative val="0"/>
          <c:cat>
            <c:strRef>
              <c:f>charts!$B$3:$B$21</c:f>
              <c:strCache>
                <c:ptCount val="19"/>
                <c:pt idx="0">
                  <c:v>Asset Management and Planning</c:v>
                </c:pt>
                <c:pt idx="1">
                  <c:v>Customer Service</c:v>
                </c:pt>
                <c:pt idx="2">
                  <c:v>Electric Operations</c:v>
                </c:pt>
                <c:pt idx="3">
                  <c:v>Energy Services</c:v>
                </c:pt>
                <c:pt idx="4">
                  <c:v>Gas Operations</c:v>
                </c:pt>
                <c:pt idx="5">
                  <c:v>Gas Engineering and Delivery</c:v>
                </c:pt>
                <c:pt idx="6">
                  <c:v>General Services</c:v>
                </c:pt>
                <c:pt idx="7">
                  <c:v>Business Development</c:v>
                </c:pt>
                <c:pt idx="8">
                  <c:v>Human Resources</c:v>
                </c:pt>
                <c:pt idx="9">
                  <c:v>Information Technology</c:v>
                </c:pt>
                <c:pt idx="10">
                  <c:v>Generation</c:v>
                </c:pt>
                <c:pt idx="11">
                  <c:v>NWA</c:v>
                </c:pt>
                <c:pt idx="12">
                  <c:v>Other</c:v>
                </c:pt>
                <c:pt idx="13">
                  <c:v>Operational Smart Grids</c:v>
                </c:pt>
                <c:pt idx="14">
                  <c:v>Processes and Technologies</c:v>
                </c:pt>
                <c:pt idx="15">
                  <c:v>Projects</c:v>
                </c:pt>
                <c:pt idx="16">
                  <c:v>Regulatory</c:v>
                </c:pt>
                <c:pt idx="17">
                  <c:v>Security</c:v>
                </c:pt>
                <c:pt idx="18">
                  <c:v>Smart Grids Innovation and Planning</c:v>
                </c:pt>
              </c:strCache>
            </c:strRef>
          </c:cat>
          <c:val>
            <c:numRef>
              <c:f>charts!$D$3:$D$21</c:f>
              <c:numCache>
                <c:formatCode>_(* #,##0_);_(* \(#,##0\);_(* "-"??_);_(@_)</c:formatCode>
                <c:ptCount val="19"/>
                <c:pt idx="0">
                  <c:v>18618.690300550177</c:v>
                </c:pt>
                <c:pt idx="1">
                  <c:v>14183.155733916163</c:v>
                </c:pt>
                <c:pt idx="2">
                  <c:v>351063.83472891705</c:v>
                </c:pt>
                <c:pt idx="3">
                  <c:v>2301.2589299999991</c:v>
                </c:pt>
                <c:pt idx="4">
                  <c:v>164993.38818068616</c:v>
                </c:pt>
                <c:pt idx="5">
                  <c:v>127397.48490868819</c:v>
                </c:pt>
                <c:pt idx="6">
                  <c:v>48185.825054669396</c:v>
                </c:pt>
                <c:pt idx="7">
                  <c:v>-27580.869199999961</c:v>
                </c:pt>
                <c:pt idx="8">
                  <c:v>304.42851972984317</c:v>
                </c:pt>
                <c:pt idx="9">
                  <c:v>49556.118958282153</c:v>
                </c:pt>
                <c:pt idx="10">
                  <c:v>20641.910540000008</c:v>
                </c:pt>
                <c:pt idx="11">
                  <c:v>368.82101</c:v>
                </c:pt>
                <c:pt idx="12">
                  <c:v>411.30356094299026</c:v>
                </c:pt>
                <c:pt idx="13">
                  <c:v>107825.55634751423</c:v>
                </c:pt>
                <c:pt idx="14">
                  <c:v>9716.5606316709273</c:v>
                </c:pt>
                <c:pt idx="15">
                  <c:v>639864.83209102286</c:v>
                </c:pt>
                <c:pt idx="16">
                  <c:v>572.38915885770325</c:v>
                </c:pt>
                <c:pt idx="17">
                  <c:v>39763.727789412129</c:v>
                </c:pt>
                <c:pt idx="18">
                  <c:v>13667.531711635473</c:v>
                </c:pt>
              </c:numCache>
            </c:numRef>
          </c:val>
          <c:extLst>
            <c:ext xmlns:c16="http://schemas.microsoft.com/office/drawing/2014/chart" uri="{C3380CC4-5D6E-409C-BE32-E72D297353CC}">
              <c16:uniqueId val="{00000001-E9EF-406B-8462-EFAC0F284BD6}"/>
            </c:ext>
          </c:extLst>
        </c:ser>
        <c:ser>
          <c:idx val="2"/>
          <c:order val="2"/>
          <c:tx>
            <c:strRef>
              <c:f>charts!$E$2</c:f>
              <c:strCache>
                <c:ptCount val="1"/>
                <c:pt idx="0">
                  <c:v>2020</c:v>
                </c:pt>
              </c:strCache>
            </c:strRef>
          </c:tx>
          <c:spPr>
            <a:solidFill>
              <a:schemeClr val="accent3"/>
            </a:solidFill>
            <a:ln>
              <a:noFill/>
            </a:ln>
            <a:effectLst/>
          </c:spPr>
          <c:invertIfNegative val="0"/>
          <c:cat>
            <c:strRef>
              <c:f>charts!$B$3:$B$21</c:f>
              <c:strCache>
                <c:ptCount val="19"/>
                <c:pt idx="0">
                  <c:v>Asset Management and Planning</c:v>
                </c:pt>
                <c:pt idx="1">
                  <c:v>Customer Service</c:v>
                </c:pt>
                <c:pt idx="2">
                  <c:v>Electric Operations</c:v>
                </c:pt>
                <c:pt idx="3">
                  <c:v>Energy Services</c:v>
                </c:pt>
                <c:pt idx="4">
                  <c:v>Gas Operations</c:v>
                </c:pt>
                <c:pt idx="5">
                  <c:v>Gas Engineering and Delivery</c:v>
                </c:pt>
                <c:pt idx="6">
                  <c:v>General Services</c:v>
                </c:pt>
                <c:pt idx="7">
                  <c:v>Business Development</c:v>
                </c:pt>
                <c:pt idx="8">
                  <c:v>Human Resources</c:v>
                </c:pt>
                <c:pt idx="9">
                  <c:v>Information Technology</c:v>
                </c:pt>
                <c:pt idx="10">
                  <c:v>Generation</c:v>
                </c:pt>
                <c:pt idx="11">
                  <c:v>NWA</c:v>
                </c:pt>
                <c:pt idx="12">
                  <c:v>Other</c:v>
                </c:pt>
                <c:pt idx="13">
                  <c:v>Operational Smart Grids</c:v>
                </c:pt>
                <c:pt idx="14">
                  <c:v>Processes and Technologies</c:v>
                </c:pt>
                <c:pt idx="15">
                  <c:v>Projects</c:v>
                </c:pt>
                <c:pt idx="16">
                  <c:v>Regulatory</c:v>
                </c:pt>
                <c:pt idx="17">
                  <c:v>Security</c:v>
                </c:pt>
                <c:pt idx="18">
                  <c:v>Smart Grids Innovation and Planning</c:v>
                </c:pt>
              </c:strCache>
            </c:strRef>
          </c:cat>
          <c:val>
            <c:numRef>
              <c:f>charts!$E$3:$E$21</c:f>
              <c:numCache>
                <c:formatCode>_(* #,##0_);_(* \(#,##0\);_(* "-"??_);_(@_)</c:formatCode>
                <c:ptCount val="19"/>
                <c:pt idx="0">
                  <c:v>26008.378059242652</c:v>
                </c:pt>
                <c:pt idx="1">
                  <c:v>12261.322361238786</c:v>
                </c:pt>
                <c:pt idx="2">
                  <c:v>404819.3992470933</c:v>
                </c:pt>
                <c:pt idx="3">
                  <c:v>-334.99007999999969</c:v>
                </c:pt>
                <c:pt idx="4">
                  <c:v>129911.01372353102</c:v>
                </c:pt>
                <c:pt idx="5">
                  <c:v>142476.39002936176</c:v>
                </c:pt>
                <c:pt idx="6">
                  <c:v>73301.699757853756</c:v>
                </c:pt>
                <c:pt idx="7">
                  <c:v>22079.331530000003</c:v>
                </c:pt>
                <c:pt idx="8">
                  <c:v>41.959799965820316</c:v>
                </c:pt>
                <c:pt idx="9">
                  <c:v>55743.031952904901</c:v>
                </c:pt>
                <c:pt idx="10">
                  <c:v>15483.418749999995</c:v>
                </c:pt>
                <c:pt idx="11">
                  <c:v>490.78329999999994</c:v>
                </c:pt>
                <c:pt idx="12">
                  <c:v>1105.7570899966056</c:v>
                </c:pt>
                <c:pt idx="13">
                  <c:v>136669.50325561158</c:v>
                </c:pt>
                <c:pt idx="14">
                  <c:v>5172.9288371132661</c:v>
                </c:pt>
                <c:pt idx="15">
                  <c:v>697899.03550016193</c:v>
                </c:pt>
                <c:pt idx="16">
                  <c:v>558.94337927889831</c:v>
                </c:pt>
                <c:pt idx="17">
                  <c:v>49289.475825215704</c:v>
                </c:pt>
                <c:pt idx="18">
                  <c:v>8248.3376865722275</c:v>
                </c:pt>
              </c:numCache>
            </c:numRef>
          </c:val>
          <c:extLst>
            <c:ext xmlns:c16="http://schemas.microsoft.com/office/drawing/2014/chart" uri="{C3380CC4-5D6E-409C-BE32-E72D297353CC}">
              <c16:uniqueId val="{00000002-E9EF-406B-8462-EFAC0F284BD6}"/>
            </c:ext>
          </c:extLst>
        </c:ser>
        <c:ser>
          <c:idx val="3"/>
          <c:order val="3"/>
          <c:tx>
            <c:strRef>
              <c:f>charts!$F$2</c:f>
              <c:strCache>
                <c:ptCount val="1"/>
                <c:pt idx="0">
                  <c:v>2021</c:v>
                </c:pt>
              </c:strCache>
            </c:strRef>
          </c:tx>
          <c:spPr>
            <a:solidFill>
              <a:schemeClr val="accent4"/>
            </a:solidFill>
            <a:ln>
              <a:noFill/>
            </a:ln>
            <a:effectLst/>
          </c:spPr>
          <c:invertIfNegative val="0"/>
          <c:cat>
            <c:strRef>
              <c:f>charts!$B$3:$B$21</c:f>
              <c:strCache>
                <c:ptCount val="19"/>
                <c:pt idx="0">
                  <c:v>Asset Management and Planning</c:v>
                </c:pt>
                <c:pt idx="1">
                  <c:v>Customer Service</c:v>
                </c:pt>
                <c:pt idx="2">
                  <c:v>Electric Operations</c:v>
                </c:pt>
                <c:pt idx="3">
                  <c:v>Energy Services</c:v>
                </c:pt>
                <c:pt idx="4">
                  <c:v>Gas Operations</c:v>
                </c:pt>
                <c:pt idx="5">
                  <c:v>Gas Engineering and Delivery</c:v>
                </c:pt>
                <c:pt idx="6">
                  <c:v>General Services</c:v>
                </c:pt>
                <c:pt idx="7">
                  <c:v>Business Development</c:v>
                </c:pt>
                <c:pt idx="8">
                  <c:v>Human Resources</c:v>
                </c:pt>
                <c:pt idx="9">
                  <c:v>Information Technology</c:v>
                </c:pt>
                <c:pt idx="10">
                  <c:v>Generation</c:v>
                </c:pt>
                <c:pt idx="11">
                  <c:v>NWA</c:v>
                </c:pt>
                <c:pt idx="12">
                  <c:v>Other</c:v>
                </c:pt>
                <c:pt idx="13">
                  <c:v>Operational Smart Grids</c:v>
                </c:pt>
                <c:pt idx="14">
                  <c:v>Processes and Technologies</c:v>
                </c:pt>
                <c:pt idx="15">
                  <c:v>Projects</c:v>
                </c:pt>
                <c:pt idx="16">
                  <c:v>Regulatory</c:v>
                </c:pt>
                <c:pt idx="17">
                  <c:v>Security</c:v>
                </c:pt>
                <c:pt idx="18">
                  <c:v>Smart Grids Innovation and Planning</c:v>
                </c:pt>
              </c:strCache>
            </c:strRef>
          </c:cat>
          <c:val>
            <c:numRef>
              <c:f>charts!$F$3:$F$21</c:f>
              <c:numCache>
                <c:formatCode>_(* #,##0_);_(* \(#,##0\);_(* "-"??_);_(@_)</c:formatCode>
                <c:ptCount val="19"/>
                <c:pt idx="0">
                  <c:v>9469.0675309639009</c:v>
                </c:pt>
                <c:pt idx="1">
                  <c:v>18171.16015650985</c:v>
                </c:pt>
                <c:pt idx="2">
                  <c:v>468548.66255837987</c:v>
                </c:pt>
                <c:pt idx="3">
                  <c:v>-857.1221925872303</c:v>
                </c:pt>
                <c:pt idx="4">
                  <c:v>142431.53231235241</c:v>
                </c:pt>
                <c:pt idx="5">
                  <c:v>162505.37047135099</c:v>
                </c:pt>
                <c:pt idx="6">
                  <c:v>87975.253714349252</c:v>
                </c:pt>
                <c:pt idx="7">
                  <c:v>25225.22498238373</c:v>
                </c:pt>
                <c:pt idx="8">
                  <c:v>410.34019579124458</c:v>
                </c:pt>
                <c:pt idx="9">
                  <c:v>49159.697114808594</c:v>
                </c:pt>
                <c:pt idx="10">
                  <c:v>17988.396827948436</c:v>
                </c:pt>
                <c:pt idx="11">
                  <c:v>430.61661677359041</c:v>
                </c:pt>
                <c:pt idx="12">
                  <c:v>1774.6880781345367</c:v>
                </c:pt>
                <c:pt idx="13">
                  <c:v>201744.81997551833</c:v>
                </c:pt>
                <c:pt idx="14">
                  <c:v>2654.078084424018</c:v>
                </c:pt>
                <c:pt idx="15">
                  <c:v>909036.14008894551</c:v>
                </c:pt>
                <c:pt idx="16">
                  <c:v>56.96849993896484</c:v>
                </c:pt>
                <c:pt idx="17">
                  <c:v>44227.965400220652</c:v>
                </c:pt>
                <c:pt idx="18">
                  <c:v>8702.6800706703452</c:v>
                </c:pt>
              </c:numCache>
            </c:numRef>
          </c:val>
          <c:extLst>
            <c:ext xmlns:c16="http://schemas.microsoft.com/office/drawing/2014/chart" uri="{C3380CC4-5D6E-409C-BE32-E72D297353CC}">
              <c16:uniqueId val="{00000003-E9EF-406B-8462-EFAC0F284BD6}"/>
            </c:ext>
          </c:extLst>
        </c:ser>
        <c:dLbls>
          <c:showLegendKey val="0"/>
          <c:showVal val="0"/>
          <c:showCatName val="0"/>
          <c:showSerName val="0"/>
          <c:showPercent val="0"/>
          <c:showBubbleSize val="0"/>
        </c:dLbls>
        <c:gapWidth val="219"/>
        <c:overlap val="-27"/>
        <c:axId val="1274033152"/>
        <c:axId val="1274032168"/>
      </c:barChart>
      <c:catAx>
        <c:axId val="1274033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4032168"/>
        <c:crosses val="autoZero"/>
        <c:auto val="1"/>
        <c:lblAlgn val="ctr"/>
        <c:lblOffset val="100"/>
        <c:noMultiLvlLbl val="0"/>
      </c:catAx>
      <c:valAx>
        <c:axId val="1274032168"/>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403315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Capex</a:t>
            </a:r>
            <a:r>
              <a:rPr lang="en-US" baseline="0"/>
              <a:t> by OPCO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charts!$J$2</c:f>
              <c:strCache>
                <c:ptCount val="1"/>
                <c:pt idx="0">
                  <c:v>2018</c:v>
                </c:pt>
              </c:strCache>
            </c:strRef>
          </c:tx>
          <c:spPr>
            <a:solidFill>
              <a:schemeClr val="accent1"/>
            </a:solidFill>
            <a:ln>
              <a:noFill/>
            </a:ln>
            <a:effectLst/>
          </c:spPr>
          <c:invertIfNegative val="0"/>
          <c:cat>
            <c:strRef>
              <c:f>charts!$I$3:$I$17</c:f>
              <c:strCache>
                <c:ptCount val="15"/>
                <c:pt idx="0">
                  <c:v>ASC</c:v>
                </c:pt>
                <c:pt idx="1">
                  <c:v>BGC</c:v>
                </c:pt>
                <c:pt idx="2">
                  <c:v>CHESTER</c:v>
                </c:pt>
                <c:pt idx="3">
                  <c:v>CMP</c:v>
                </c:pt>
                <c:pt idx="4">
                  <c:v>CNG</c:v>
                </c:pt>
                <c:pt idx="5">
                  <c:v>IUSA</c:v>
                </c:pt>
                <c:pt idx="6">
                  <c:v>MEPCO</c:v>
                </c:pt>
                <c:pt idx="7">
                  <c:v>MNG</c:v>
                </c:pt>
                <c:pt idx="8">
                  <c:v>NECEC</c:v>
                </c:pt>
                <c:pt idx="9">
                  <c:v>NYSEG</c:v>
                </c:pt>
                <c:pt idx="10">
                  <c:v>RGE</c:v>
                </c:pt>
                <c:pt idx="11">
                  <c:v>SCG</c:v>
                </c:pt>
                <c:pt idx="12">
                  <c:v>TPS</c:v>
                </c:pt>
                <c:pt idx="13">
                  <c:v>UI</c:v>
                </c:pt>
                <c:pt idx="14">
                  <c:v>UWP</c:v>
                </c:pt>
              </c:strCache>
            </c:strRef>
          </c:cat>
          <c:val>
            <c:numRef>
              <c:f>charts!$J$3:$J$17</c:f>
              <c:numCache>
                <c:formatCode>#,##0</c:formatCode>
                <c:ptCount val="15"/>
                <c:pt idx="0">
                  <c:v>7803.0990700000011</c:v>
                </c:pt>
                <c:pt idx="1">
                  <c:v>16571.38800000001</c:v>
                </c:pt>
                <c:pt idx="2">
                  <c:v>0</c:v>
                </c:pt>
                <c:pt idx="3">
                  <c:v>175891.45091999992</c:v>
                </c:pt>
                <c:pt idx="4">
                  <c:v>54883.348000000005</c:v>
                </c:pt>
                <c:pt idx="5">
                  <c:v>915.85608999999988</c:v>
                </c:pt>
                <c:pt idx="6">
                  <c:v>72867.045010000002</c:v>
                </c:pt>
                <c:pt idx="7">
                  <c:v>6599.5718999999999</c:v>
                </c:pt>
                <c:pt idx="8">
                  <c:v>0</c:v>
                </c:pt>
                <c:pt idx="9">
                  <c:v>494142.01447000017</c:v>
                </c:pt>
                <c:pt idx="10">
                  <c:v>276644.21096000005</c:v>
                </c:pt>
                <c:pt idx="11">
                  <c:v>57322.711999999985</c:v>
                </c:pt>
                <c:pt idx="12">
                  <c:v>64.117000000000019</c:v>
                </c:pt>
                <c:pt idx="13">
                  <c:v>152965.86800000007</c:v>
                </c:pt>
                <c:pt idx="14">
                  <c:v>0</c:v>
                </c:pt>
              </c:numCache>
            </c:numRef>
          </c:val>
          <c:extLst>
            <c:ext xmlns:c16="http://schemas.microsoft.com/office/drawing/2014/chart" uri="{C3380CC4-5D6E-409C-BE32-E72D297353CC}">
              <c16:uniqueId val="{00000000-FB8B-400B-9A5A-51C40981CA1C}"/>
            </c:ext>
          </c:extLst>
        </c:ser>
        <c:ser>
          <c:idx val="1"/>
          <c:order val="1"/>
          <c:tx>
            <c:strRef>
              <c:f>charts!$K$2</c:f>
              <c:strCache>
                <c:ptCount val="1"/>
                <c:pt idx="0">
                  <c:v>2019</c:v>
                </c:pt>
              </c:strCache>
            </c:strRef>
          </c:tx>
          <c:spPr>
            <a:solidFill>
              <a:schemeClr val="accent2"/>
            </a:solidFill>
            <a:ln>
              <a:noFill/>
            </a:ln>
            <a:effectLst/>
          </c:spPr>
          <c:invertIfNegative val="0"/>
          <c:cat>
            <c:strRef>
              <c:f>charts!$I$3:$I$17</c:f>
              <c:strCache>
                <c:ptCount val="15"/>
                <c:pt idx="0">
                  <c:v>ASC</c:v>
                </c:pt>
                <c:pt idx="1">
                  <c:v>BGC</c:v>
                </c:pt>
                <c:pt idx="2">
                  <c:v>CHESTER</c:v>
                </c:pt>
                <c:pt idx="3">
                  <c:v>CMP</c:v>
                </c:pt>
                <c:pt idx="4">
                  <c:v>CNG</c:v>
                </c:pt>
                <c:pt idx="5">
                  <c:v>IUSA</c:v>
                </c:pt>
                <c:pt idx="6">
                  <c:v>MEPCO</c:v>
                </c:pt>
                <c:pt idx="7">
                  <c:v>MNG</c:v>
                </c:pt>
                <c:pt idx="8">
                  <c:v>NECEC</c:v>
                </c:pt>
                <c:pt idx="9">
                  <c:v>NYSEG</c:v>
                </c:pt>
                <c:pt idx="10">
                  <c:v>RGE</c:v>
                </c:pt>
                <c:pt idx="11">
                  <c:v>SCG</c:v>
                </c:pt>
                <c:pt idx="12">
                  <c:v>TPS</c:v>
                </c:pt>
                <c:pt idx="13">
                  <c:v>UI</c:v>
                </c:pt>
                <c:pt idx="14">
                  <c:v>UWP</c:v>
                </c:pt>
              </c:strCache>
            </c:strRef>
          </c:cat>
          <c:val>
            <c:numRef>
              <c:f>charts!$K$3:$K$17</c:f>
              <c:numCache>
                <c:formatCode>#,##0</c:formatCode>
                <c:ptCount val="15"/>
                <c:pt idx="0">
                  <c:v>32.913050000000005</c:v>
                </c:pt>
                <c:pt idx="1">
                  <c:v>19239.179937829176</c:v>
                </c:pt>
                <c:pt idx="2">
                  <c:v>0</c:v>
                </c:pt>
                <c:pt idx="3">
                  <c:v>252723.38430000003</c:v>
                </c:pt>
                <c:pt idx="4">
                  <c:v>59581.210984590987</c:v>
                </c:pt>
                <c:pt idx="5">
                  <c:v>1277.0514600000001</c:v>
                </c:pt>
                <c:pt idx="6">
                  <c:v>-24223.90255999998</c:v>
                </c:pt>
                <c:pt idx="7">
                  <c:v>6666.80393</c:v>
                </c:pt>
                <c:pt idx="8">
                  <c:v>75354.473790000004</c:v>
                </c:pt>
                <c:pt idx="9">
                  <c:v>543455.93490999972</c:v>
                </c:pt>
                <c:pt idx="10">
                  <c:v>373152.54756999988</c:v>
                </c:pt>
                <c:pt idx="11">
                  <c:v>82554.729653545117</c:v>
                </c:pt>
                <c:pt idx="12">
                  <c:v>80.532310873985296</c:v>
                </c:pt>
                <c:pt idx="13">
                  <c:v>202942.15677282031</c:v>
                </c:pt>
                <c:pt idx="14">
                  <c:v>0</c:v>
                </c:pt>
              </c:numCache>
            </c:numRef>
          </c:val>
          <c:extLst>
            <c:ext xmlns:c16="http://schemas.microsoft.com/office/drawing/2014/chart" uri="{C3380CC4-5D6E-409C-BE32-E72D297353CC}">
              <c16:uniqueId val="{00000001-FB8B-400B-9A5A-51C40981CA1C}"/>
            </c:ext>
          </c:extLst>
        </c:ser>
        <c:ser>
          <c:idx val="2"/>
          <c:order val="2"/>
          <c:tx>
            <c:strRef>
              <c:f>charts!$L$2</c:f>
              <c:strCache>
                <c:ptCount val="1"/>
                <c:pt idx="0">
                  <c:v>2020</c:v>
                </c:pt>
              </c:strCache>
            </c:strRef>
          </c:tx>
          <c:spPr>
            <a:solidFill>
              <a:schemeClr val="accent3"/>
            </a:solidFill>
            <a:ln>
              <a:noFill/>
            </a:ln>
            <a:effectLst/>
          </c:spPr>
          <c:invertIfNegative val="0"/>
          <c:cat>
            <c:strRef>
              <c:f>charts!$I$3:$I$17</c:f>
              <c:strCache>
                <c:ptCount val="15"/>
                <c:pt idx="0">
                  <c:v>ASC</c:v>
                </c:pt>
                <c:pt idx="1">
                  <c:v>BGC</c:v>
                </c:pt>
                <c:pt idx="2">
                  <c:v>CHESTER</c:v>
                </c:pt>
                <c:pt idx="3">
                  <c:v>CMP</c:v>
                </c:pt>
                <c:pt idx="4">
                  <c:v>CNG</c:v>
                </c:pt>
                <c:pt idx="5">
                  <c:v>IUSA</c:v>
                </c:pt>
                <c:pt idx="6">
                  <c:v>MEPCO</c:v>
                </c:pt>
                <c:pt idx="7">
                  <c:v>MNG</c:v>
                </c:pt>
                <c:pt idx="8">
                  <c:v>NECEC</c:v>
                </c:pt>
                <c:pt idx="9">
                  <c:v>NYSEG</c:v>
                </c:pt>
                <c:pt idx="10">
                  <c:v>RGE</c:v>
                </c:pt>
                <c:pt idx="11">
                  <c:v>SCG</c:v>
                </c:pt>
                <c:pt idx="12">
                  <c:v>TPS</c:v>
                </c:pt>
                <c:pt idx="13">
                  <c:v>UI</c:v>
                </c:pt>
                <c:pt idx="14">
                  <c:v>UWP</c:v>
                </c:pt>
              </c:strCache>
            </c:strRef>
          </c:cat>
          <c:val>
            <c:numRef>
              <c:f>charts!$L$3:$L$17</c:f>
              <c:numCache>
                <c:formatCode>#,##0</c:formatCode>
                <c:ptCount val="15"/>
                <c:pt idx="0">
                  <c:v>-4.2099999999999985E-3</c:v>
                </c:pt>
                <c:pt idx="1">
                  <c:v>16016.218810588274</c:v>
                </c:pt>
                <c:pt idx="2">
                  <c:v>0</c:v>
                </c:pt>
                <c:pt idx="3">
                  <c:v>277404.49439999997</c:v>
                </c:pt>
                <c:pt idx="4">
                  <c:v>55534.878099979556</c:v>
                </c:pt>
                <c:pt idx="5">
                  <c:v>3055.5871799999995</c:v>
                </c:pt>
                <c:pt idx="6">
                  <c:v>19043.830360000004</c:v>
                </c:pt>
                <c:pt idx="7">
                  <c:v>3062.2585600000007</c:v>
                </c:pt>
                <c:pt idx="8">
                  <c:v>104576.43229</c:v>
                </c:pt>
                <c:pt idx="9">
                  <c:v>651003.33757999982</c:v>
                </c:pt>
                <c:pt idx="10">
                  <c:v>377979.03901000007</c:v>
                </c:pt>
                <c:pt idx="11">
                  <c:v>77826.941937774362</c:v>
                </c:pt>
                <c:pt idx="12">
                  <c:v>791.77967912673955</c:v>
                </c:pt>
                <c:pt idx="13">
                  <c:v>202093.82480759331</c:v>
                </c:pt>
                <c:pt idx="14">
                  <c:v>0</c:v>
                </c:pt>
              </c:numCache>
            </c:numRef>
          </c:val>
          <c:extLst>
            <c:ext xmlns:c16="http://schemas.microsoft.com/office/drawing/2014/chart" uri="{C3380CC4-5D6E-409C-BE32-E72D297353CC}">
              <c16:uniqueId val="{00000002-FB8B-400B-9A5A-51C40981CA1C}"/>
            </c:ext>
          </c:extLst>
        </c:ser>
        <c:ser>
          <c:idx val="3"/>
          <c:order val="3"/>
          <c:tx>
            <c:strRef>
              <c:f>charts!$M$2</c:f>
              <c:strCache>
                <c:ptCount val="1"/>
                <c:pt idx="0">
                  <c:v>2021</c:v>
                </c:pt>
              </c:strCache>
            </c:strRef>
          </c:tx>
          <c:spPr>
            <a:solidFill>
              <a:schemeClr val="accent4"/>
            </a:solidFill>
            <a:ln>
              <a:noFill/>
            </a:ln>
            <a:effectLst/>
          </c:spPr>
          <c:invertIfNegative val="0"/>
          <c:cat>
            <c:strRef>
              <c:f>charts!$I$3:$I$17</c:f>
              <c:strCache>
                <c:ptCount val="15"/>
                <c:pt idx="0">
                  <c:v>ASC</c:v>
                </c:pt>
                <c:pt idx="1">
                  <c:v>BGC</c:v>
                </c:pt>
                <c:pt idx="2">
                  <c:v>CHESTER</c:v>
                </c:pt>
                <c:pt idx="3">
                  <c:v>CMP</c:v>
                </c:pt>
                <c:pt idx="4">
                  <c:v>CNG</c:v>
                </c:pt>
                <c:pt idx="5">
                  <c:v>IUSA</c:v>
                </c:pt>
                <c:pt idx="6">
                  <c:v>MEPCO</c:v>
                </c:pt>
                <c:pt idx="7">
                  <c:v>MNG</c:v>
                </c:pt>
                <c:pt idx="8">
                  <c:v>NECEC</c:v>
                </c:pt>
                <c:pt idx="9">
                  <c:v>NYSEG</c:v>
                </c:pt>
                <c:pt idx="10">
                  <c:v>RGE</c:v>
                </c:pt>
                <c:pt idx="11">
                  <c:v>SCG</c:v>
                </c:pt>
                <c:pt idx="12">
                  <c:v>TPS</c:v>
                </c:pt>
                <c:pt idx="13">
                  <c:v>UI</c:v>
                </c:pt>
                <c:pt idx="14">
                  <c:v>UWP</c:v>
                </c:pt>
              </c:strCache>
            </c:strRef>
          </c:cat>
          <c:val>
            <c:numRef>
              <c:f>charts!$M$3:$M$17</c:f>
              <c:numCache>
                <c:formatCode>#,##0</c:formatCode>
                <c:ptCount val="15"/>
                <c:pt idx="0">
                  <c:v>924.25</c:v>
                </c:pt>
                <c:pt idx="1">
                  <c:v>16604.532354604948</c:v>
                </c:pt>
                <c:pt idx="2">
                  <c:v>0</c:v>
                </c:pt>
                <c:pt idx="3">
                  <c:v>226977.3805196532</c:v>
                </c:pt>
                <c:pt idx="4">
                  <c:v>65174.437702157469</c:v>
                </c:pt>
                <c:pt idx="5">
                  <c:v>5583.6045872879031</c:v>
                </c:pt>
                <c:pt idx="6">
                  <c:v>19668.604654991148</c:v>
                </c:pt>
                <c:pt idx="7">
                  <c:v>5069.7775030229095</c:v>
                </c:pt>
                <c:pt idx="8">
                  <c:v>478878.94636793516</c:v>
                </c:pt>
                <c:pt idx="9">
                  <c:v>682584.30735113029</c:v>
                </c:pt>
                <c:pt idx="10">
                  <c:v>376149.84873247135</c:v>
                </c:pt>
                <c:pt idx="11">
                  <c:v>88011.925938201573</c:v>
                </c:pt>
                <c:pt idx="12">
                  <c:v>1057.8497179365156</c:v>
                </c:pt>
                <c:pt idx="13">
                  <c:v>157036.47620731458</c:v>
                </c:pt>
                <c:pt idx="14">
                  <c:v>8.1298300781249999</c:v>
                </c:pt>
              </c:numCache>
            </c:numRef>
          </c:val>
          <c:extLst>
            <c:ext xmlns:c16="http://schemas.microsoft.com/office/drawing/2014/chart" uri="{C3380CC4-5D6E-409C-BE32-E72D297353CC}">
              <c16:uniqueId val="{00000003-FB8B-400B-9A5A-51C40981CA1C}"/>
            </c:ext>
          </c:extLst>
        </c:ser>
        <c:dLbls>
          <c:showLegendKey val="0"/>
          <c:showVal val="0"/>
          <c:showCatName val="0"/>
          <c:showSerName val="0"/>
          <c:showPercent val="0"/>
          <c:showBubbleSize val="0"/>
        </c:dLbls>
        <c:gapWidth val="219"/>
        <c:overlap val="-27"/>
        <c:axId val="1274447544"/>
        <c:axId val="2094095560"/>
      </c:barChart>
      <c:catAx>
        <c:axId val="1274447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4095560"/>
        <c:crosses val="autoZero"/>
        <c:auto val="1"/>
        <c:lblAlgn val="ctr"/>
        <c:lblOffset val="100"/>
        <c:noMultiLvlLbl val="0"/>
      </c:catAx>
      <c:valAx>
        <c:axId val="20940955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44475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ClosesOfPlant per $ of Capex (%) by OPCO</a:t>
            </a:r>
          </a:p>
        </c:rich>
      </c:tx>
      <c:layout>
        <c:manualLayout>
          <c:xMode val="edge"/>
          <c:yMode val="edge"/>
          <c:x val="0.26452777777777775"/>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charts!$W$2</c:f>
              <c:strCache>
                <c:ptCount val="1"/>
                <c:pt idx="0">
                  <c:v>Average of 2018</c:v>
                </c:pt>
              </c:strCache>
            </c:strRef>
          </c:tx>
          <c:spPr>
            <a:solidFill>
              <a:schemeClr val="accent1"/>
            </a:solidFill>
            <a:ln>
              <a:noFill/>
            </a:ln>
            <a:effectLst/>
          </c:spPr>
          <c:invertIfNegative val="0"/>
          <c:cat>
            <c:strRef>
              <c:f>charts!$V$3:$V$18</c:f>
              <c:strCache>
                <c:ptCount val="16"/>
                <c:pt idx="0">
                  <c:v>AGE</c:v>
                </c:pt>
                <c:pt idx="1">
                  <c:v>ASC</c:v>
                </c:pt>
                <c:pt idx="2">
                  <c:v>BGC</c:v>
                </c:pt>
                <c:pt idx="3">
                  <c:v>CHESTER</c:v>
                </c:pt>
                <c:pt idx="4">
                  <c:v>CMP</c:v>
                </c:pt>
                <c:pt idx="5">
                  <c:v>CNG</c:v>
                </c:pt>
                <c:pt idx="6">
                  <c:v>MEPCO</c:v>
                </c:pt>
                <c:pt idx="7">
                  <c:v>MNG</c:v>
                </c:pt>
                <c:pt idx="8">
                  <c:v>NECEC</c:v>
                </c:pt>
                <c:pt idx="9">
                  <c:v>NYSEG</c:v>
                </c:pt>
                <c:pt idx="10">
                  <c:v>RGE</c:v>
                </c:pt>
                <c:pt idx="11">
                  <c:v>SCG</c:v>
                </c:pt>
                <c:pt idx="12">
                  <c:v>TPS</c:v>
                </c:pt>
                <c:pt idx="13">
                  <c:v>UI</c:v>
                </c:pt>
                <c:pt idx="14">
                  <c:v>UIL</c:v>
                </c:pt>
                <c:pt idx="15">
                  <c:v>UWP</c:v>
                </c:pt>
              </c:strCache>
            </c:strRef>
          </c:cat>
          <c:val>
            <c:numRef>
              <c:f>charts!$W$3:$W$18</c:f>
              <c:numCache>
                <c:formatCode>0%</c:formatCode>
                <c:ptCount val="16"/>
                <c:pt idx="0">
                  <c:v>0</c:v>
                </c:pt>
                <c:pt idx="1">
                  <c:v>1.0855042585022565</c:v>
                </c:pt>
                <c:pt idx="2">
                  <c:v>0.92814182795068167</c:v>
                </c:pt>
                <c:pt idx="3">
                  <c:v>0</c:v>
                </c:pt>
                <c:pt idx="4">
                  <c:v>1.0384867414301913</c:v>
                </c:pt>
                <c:pt idx="5">
                  <c:v>1.6653126420057318</c:v>
                </c:pt>
                <c:pt idx="6">
                  <c:v>0.73408602328609784</c:v>
                </c:pt>
                <c:pt idx="7">
                  <c:v>1.0043891604544835</c:v>
                </c:pt>
                <c:pt idx="8">
                  <c:v>0</c:v>
                </c:pt>
                <c:pt idx="9">
                  <c:v>0.74203961240696226</c:v>
                </c:pt>
                <c:pt idx="10">
                  <c:v>0.82513636578815563</c:v>
                </c:pt>
                <c:pt idx="11">
                  <c:v>0.97005289264750783</c:v>
                </c:pt>
                <c:pt idx="12">
                  <c:v>0</c:v>
                </c:pt>
                <c:pt idx="13">
                  <c:v>1.0296942078228251</c:v>
                </c:pt>
                <c:pt idx="14">
                  <c:v>0.20952245258826502</c:v>
                </c:pt>
                <c:pt idx="15">
                  <c:v>0</c:v>
                </c:pt>
              </c:numCache>
            </c:numRef>
          </c:val>
          <c:extLst>
            <c:ext xmlns:c16="http://schemas.microsoft.com/office/drawing/2014/chart" uri="{C3380CC4-5D6E-409C-BE32-E72D297353CC}">
              <c16:uniqueId val="{00000000-B492-496A-9E66-3CF575D9CCD5}"/>
            </c:ext>
          </c:extLst>
        </c:ser>
        <c:ser>
          <c:idx val="1"/>
          <c:order val="1"/>
          <c:tx>
            <c:strRef>
              <c:f>charts!$X$2</c:f>
              <c:strCache>
                <c:ptCount val="1"/>
                <c:pt idx="0">
                  <c:v>Average of 2019</c:v>
                </c:pt>
              </c:strCache>
            </c:strRef>
          </c:tx>
          <c:spPr>
            <a:solidFill>
              <a:schemeClr val="accent2"/>
            </a:solidFill>
            <a:ln>
              <a:noFill/>
            </a:ln>
            <a:effectLst/>
          </c:spPr>
          <c:invertIfNegative val="0"/>
          <c:cat>
            <c:strRef>
              <c:f>charts!$V$3:$V$18</c:f>
              <c:strCache>
                <c:ptCount val="16"/>
                <c:pt idx="0">
                  <c:v>AGE</c:v>
                </c:pt>
                <c:pt idx="1">
                  <c:v>ASC</c:v>
                </c:pt>
                <c:pt idx="2">
                  <c:v>BGC</c:v>
                </c:pt>
                <c:pt idx="3">
                  <c:v>CHESTER</c:v>
                </c:pt>
                <c:pt idx="4">
                  <c:v>CMP</c:v>
                </c:pt>
                <c:pt idx="5">
                  <c:v>CNG</c:v>
                </c:pt>
                <c:pt idx="6">
                  <c:v>MEPCO</c:v>
                </c:pt>
                <c:pt idx="7">
                  <c:v>MNG</c:v>
                </c:pt>
                <c:pt idx="8">
                  <c:v>NECEC</c:v>
                </c:pt>
                <c:pt idx="9">
                  <c:v>NYSEG</c:v>
                </c:pt>
                <c:pt idx="10">
                  <c:v>RGE</c:v>
                </c:pt>
                <c:pt idx="11">
                  <c:v>SCG</c:v>
                </c:pt>
                <c:pt idx="12">
                  <c:v>TPS</c:v>
                </c:pt>
                <c:pt idx="13">
                  <c:v>UI</c:v>
                </c:pt>
                <c:pt idx="14">
                  <c:v>UIL</c:v>
                </c:pt>
                <c:pt idx="15">
                  <c:v>UWP</c:v>
                </c:pt>
              </c:strCache>
            </c:strRef>
          </c:cat>
          <c:val>
            <c:numRef>
              <c:f>charts!$X$3:$X$18</c:f>
              <c:numCache>
                <c:formatCode>0%</c:formatCode>
                <c:ptCount val="16"/>
                <c:pt idx="0">
                  <c:v>0</c:v>
                </c:pt>
                <c:pt idx="1">
                  <c:v>0.97100177589132575</c:v>
                </c:pt>
                <c:pt idx="2">
                  <c:v>0.80727102039633214</c:v>
                </c:pt>
                <c:pt idx="3">
                  <c:v>0</c:v>
                </c:pt>
                <c:pt idx="4">
                  <c:v>0.79280911399176224</c:v>
                </c:pt>
                <c:pt idx="5">
                  <c:v>0.91519159763473446</c:v>
                </c:pt>
                <c:pt idx="6">
                  <c:v>-0.78587178233761901</c:v>
                </c:pt>
                <c:pt idx="7">
                  <c:v>0.53431211828064062</c:v>
                </c:pt>
                <c:pt idx="8">
                  <c:v>0</c:v>
                </c:pt>
                <c:pt idx="9">
                  <c:v>0.89981522793274338</c:v>
                </c:pt>
                <c:pt idx="10">
                  <c:v>0.89650784634304981</c:v>
                </c:pt>
                <c:pt idx="11">
                  <c:v>0.86963888660638411</c:v>
                </c:pt>
                <c:pt idx="12">
                  <c:v>0</c:v>
                </c:pt>
                <c:pt idx="13">
                  <c:v>0.58026505892029701</c:v>
                </c:pt>
                <c:pt idx="14">
                  <c:v>-2.0326662331055667</c:v>
                </c:pt>
                <c:pt idx="15">
                  <c:v>0</c:v>
                </c:pt>
              </c:numCache>
            </c:numRef>
          </c:val>
          <c:extLst>
            <c:ext xmlns:c16="http://schemas.microsoft.com/office/drawing/2014/chart" uri="{C3380CC4-5D6E-409C-BE32-E72D297353CC}">
              <c16:uniqueId val="{00000001-B492-496A-9E66-3CF575D9CCD5}"/>
            </c:ext>
          </c:extLst>
        </c:ser>
        <c:ser>
          <c:idx val="2"/>
          <c:order val="2"/>
          <c:tx>
            <c:strRef>
              <c:f>charts!$Y$2</c:f>
              <c:strCache>
                <c:ptCount val="1"/>
                <c:pt idx="0">
                  <c:v>Average of 2020</c:v>
                </c:pt>
              </c:strCache>
            </c:strRef>
          </c:tx>
          <c:spPr>
            <a:solidFill>
              <a:schemeClr val="accent3"/>
            </a:solidFill>
            <a:ln>
              <a:noFill/>
            </a:ln>
            <a:effectLst/>
          </c:spPr>
          <c:invertIfNegative val="0"/>
          <c:cat>
            <c:strRef>
              <c:f>charts!$V$3:$V$18</c:f>
              <c:strCache>
                <c:ptCount val="16"/>
                <c:pt idx="0">
                  <c:v>AGE</c:v>
                </c:pt>
                <c:pt idx="1">
                  <c:v>ASC</c:v>
                </c:pt>
                <c:pt idx="2">
                  <c:v>BGC</c:v>
                </c:pt>
                <c:pt idx="3">
                  <c:v>CHESTER</c:v>
                </c:pt>
                <c:pt idx="4">
                  <c:v>CMP</c:v>
                </c:pt>
                <c:pt idx="5">
                  <c:v>CNG</c:v>
                </c:pt>
                <c:pt idx="6">
                  <c:v>MEPCO</c:v>
                </c:pt>
                <c:pt idx="7">
                  <c:v>MNG</c:v>
                </c:pt>
                <c:pt idx="8">
                  <c:v>NECEC</c:v>
                </c:pt>
                <c:pt idx="9">
                  <c:v>NYSEG</c:v>
                </c:pt>
                <c:pt idx="10">
                  <c:v>RGE</c:v>
                </c:pt>
                <c:pt idx="11">
                  <c:v>SCG</c:v>
                </c:pt>
                <c:pt idx="12">
                  <c:v>TPS</c:v>
                </c:pt>
                <c:pt idx="13">
                  <c:v>UI</c:v>
                </c:pt>
                <c:pt idx="14">
                  <c:v>UIL</c:v>
                </c:pt>
                <c:pt idx="15">
                  <c:v>UWP</c:v>
                </c:pt>
              </c:strCache>
            </c:strRef>
          </c:cat>
          <c:val>
            <c:numRef>
              <c:f>charts!$Y$3:$Y$18</c:f>
              <c:numCache>
                <c:formatCode>0%</c:formatCode>
                <c:ptCount val="16"/>
                <c:pt idx="0">
                  <c:v>0</c:v>
                </c:pt>
                <c:pt idx="1">
                  <c:v>0</c:v>
                </c:pt>
                <c:pt idx="2">
                  <c:v>1.0673241407453102</c:v>
                </c:pt>
                <c:pt idx="3">
                  <c:v>0</c:v>
                </c:pt>
                <c:pt idx="4">
                  <c:v>0.78252435107619911</c:v>
                </c:pt>
                <c:pt idx="5">
                  <c:v>0.70347259337937351</c:v>
                </c:pt>
                <c:pt idx="6">
                  <c:v>0.60481517910349614</c:v>
                </c:pt>
                <c:pt idx="7">
                  <c:v>1.7373816500981547</c:v>
                </c:pt>
                <c:pt idx="8">
                  <c:v>0</c:v>
                </c:pt>
                <c:pt idx="9">
                  <c:v>0.77073102274546379</c:v>
                </c:pt>
                <c:pt idx="10">
                  <c:v>0.75104184267298435</c:v>
                </c:pt>
                <c:pt idx="11">
                  <c:v>0.84801855689985217</c:v>
                </c:pt>
                <c:pt idx="12">
                  <c:v>0</c:v>
                </c:pt>
                <c:pt idx="13">
                  <c:v>0.56092241703814172</c:v>
                </c:pt>
                <c:pt idx="14">
                  <c:v>-1.7946115699984597E-2</c:v>
                </c:pt>
                <c:pt idx="15">
                  <c:v>0</c:v>
                </c:pt>
              </c:numCache>
            </c:numRef>
          </c:val>
          <c:extLst>
            <c:ext xmlns:c16="http://schemas.microsoft.com/office/drawing/2014/chart" uri="{C3380CC4-5D6E-409C-BE32-E72D297353CC}">
              <c16:uniqueId val="{00000002-B492-496A-9E66-3CF575D9CCD5}"/>
            </c:ext>
          </c:extLst>
        </c:ser>
        <c:ser>
          <c:idx val="3"/>
          <c:order val="3"/>
          <c:tx>
            <c:strRef>
              <c:f>charts!$Z$2</c:f>
              <c:strCache>
                <c:ptCount val="1"/>
                <c:pt idx="0">
                  <c:v>Average of 2021</c:v>
                </c:pt>
              </c:strCache>
            </c:strRef>
          </c:tx>
          <c:spPr>
            <a:solidFill>
              <a:schemeClr val="accent4"/>
            </a:solidFill>
            <a:ln>
              <a:noFill/>
            </a:ln>
            <a:effectLst/>
          </c:spPr>
          <c:invertIfNegative val="0"/>
          <c:cat>
            <c:strRef>
              <c:f>charts!$V$3:$V$18</c:f>
              <c:strCache>
                <c:ptCount val="16"/>
                <c:pt idx="0">
                  <c:v>AGE</c:v>
                </c:pt>
                <c:pt idx="1">
                  <c:v>ASC</c:v>
                </c:pt>
                <c:pt idx="2">
                  <c:v>BGC</c:v>
                </c:pt>
                <c:pt idx="3">
                  <c:v>CHESTER</c:v>
                </c:pt>
                <c:pt idx="4">
                  <c:v>CMP</c:v>
                </c:pt>
                <c:pt idx="5">
                  <c:v>CNG</c:v>
                </c:pt>
                <c:pt idx="6">
                  <c:v>MEPCO</c:v>
                </c:pt>
                <c:pt idx="7">
                  <c:v>MNG</c:v>
                </c:pt>
                <c:pt idx="8">
                  <c:v>NECEC</c:v>
                </c:pt>
                <c:pt idx="9">
                  <c:v>NYSEG</c:v>
                </c:pt>
                <c:pt idx="10">
                  <c:v>RGE</c:v>
                </c:pt>
                <c:pt idx="11">
                  <c:v>SCG</c:v>
                </c:pt>
                <c:pt idx="12">
                  <c:v>TPS</c:v>
                </c:pt>
                <c:pt idx="13">
                  <c:v>UI</c:v>
                </c:pt>
                <c:pt idx="14">
                  <c:v>UIL</c:v>
                </c:pt>
                <c:pt idx="15">
                  <c:v>UWP</c:v>
                </c:pt>
              </c:strCache>
            </c:strRef>
          </c:cat>
          <c:val>
            <c:numRef>
              <c:f>charts!$Z$3:$Z$18</c:f>
              <c:numCache>
                <c:formatCode>0%</c:formatCode>
                <c:ptCount val="16"/>
                <c:pt idx="0">
                  <c:v>0</c:v>
                </c:pt>
                <c:pt idx="1">
                  <c:v>0.98680530159588853</c:v>
                </c:pt>
                <c:pt idx="2">
                  <c:v>1.0123085759359227</c:v>
                </c:pt>
                <c:pt idx="3">
                  <c:v>0</c:v>
                </c:pt>
                <c:pt idx="4">
                  <c:v>1.0578629646727895</c:v>
                </c:pt>
                <c:pt idx="5">
                  <c:v>0.9340989580449971</c:v>
                </c:pt>
                <c:pt idx="6">
                  <c:v>0.17592866859123704</c:v>
                </c:pt>
                <c:pt idx="7">
                  <c:v>0.43772502124673451</c:v>
                </c:pt>
                <c:pt idx="8">
                  <c:v>0</c:v>
                </c:pt>
                <c:pt idx="9">
                  <c:v>0.86307024222325079</c:v>
                </c:pt>
                <c:pt idx="10">
                  <c:v>0.92404181745617997</c:v>
                </c:pt>
                <c:pt idx="11">
                  <c:v>0.92693507224752258</c:v>
                </c:pt>
                <c:pt idx="12">
                  <c:v>3.8553989199482475</c:v>
                </c:pt>
                <c:pt idx="13">
                  <c:v>0.80370899891353087</c:v>
                </c:pt>
                <c:pt idx="14">
                  <c:v>0</c:v>
                </c:pt>
                <c:pt idx="15">
                  <c:v>0</c:v>
                </c:pt>
              </c:numCache>
            </c:numRef>
          </c:val>
          <c:extLst>
            <c:ext xmlns:c16="http://schemas.microsoft.com/office/drawing/2014/chart" uri="{C3380CC4-5D6E-409C-BE32-E72D297353CC}">
              <c16:uniqueId val="{00000003-B492-496A-9E66-3CF575D9CCD5}"/>
            </c:ext>
          </c:extLst>
        </c:ser>
        <c:dLbls>
          <c:showLegendKey val="0"/>
          <c:showVal val="0"/>
          <c:showCatName val="0"/>
          <c:showSerName val="0"/>
          <c:showPercent val="0"/>
          <c:showBubbleSize val="0"/>
        </c:dLbls>
        <c:gapWidth val="219"/>
        <c:overlap val="-27"/>
        <c:axId val="975060728"/>
        <c:axId val="975064664"/>
      </c:barChart>
      <c:catAx>
        <c:axId val="975060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064664"/>
        <c:crosses val="autoZero"/>
        <c:auto val="1"/>
        <c:lblAlgn val="ctr"/>
        <c:lblOffset val="100"/>
        <c:noMultiLvlLbl val="0"/>
      </c:catAx>
      <c:valAx>
        <c:axId val="9750646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06072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11</xdr:col>
      <xdr:colOff>161925</xdr:colOff>
      <xdr:row>22</xdr:row>
      <xdr:rowOff>28575</xdr:rowOff>
    </xdr:from>
    <xdr:to>
      <xdr:col>14</xdr:col>
      <xdr:colOff>161925</xdr:colOff>
      <xdr:row>35</xdr:row>
      <xdr:rowOff>76200</xdr:rowOff>
    </xdr:to>
    <mc:AlternateContent xmlns:mc="http://schemas.openxmlformats.org/markup-compatibility/2006" xmlns:sle15="http://schemas.microsoft.com/office/drawing/2012/slicer">
      <mc:Choice Requires="sle15">
        <xdr:graphicFrame macro="">
          <xdr:nvGraphicFramePr>
            <xdr:cNvPr id="2" name="Company">
              <a:extLst>
                <a:ext uri="{FF2B5EF4-FFF2-40B4-BE49-F238E27FC236}">
                  <a16:creationId xmlns:a16="http://schemas.microsoft.com/office/drawing/2014/main" id="{658D8AF8-5446-4AFC-AE96-B75F74FD5B91}"/>
                </a:ext>
              </a:extLst>
            </xdr:cNvPr>
            <xdr:cNvGraphicFramePr/>
          </xdr:nvGraphicFramePr>
          <xdr:xfrm>
            <a:off x="0" y="0"/>
            <a:ext cx="0" cy="0"/>
          </xdr:xfrm>
          <a:graphic>
            <a:graphicData uri="http://schemas.microsoft.com/office/drawing/2010/slicer">
              <sle:slicer xmlns:sle="http://schemas.microsoft.com/office/drawing/2010/slicer" name="Company"/>
            </a:graphicData>
          </a:graphic>
        </xdr:graphicFrame>
      </mc:Choice>
      <mc:Fallback xmlns="">
        <xdr:sp macro="" textlink="">
          <xdr:nvSpPr>
            <xdr:cNvPr id="0" name=""/>
            <xdr:cNvSpPr>
              <a:spLocks noTextEdit="1"/>
            </xdr:cNvSpPr>
          </xdr:nvSpPr>
          <xdr:spPr>
            <a:xfrm>
              <a:off x="7019925" y="42386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295275</xdr:colOff>
      <xdr:row>22</xdr:row>
      <xdr:rowOff>19050</xdr:rowOff>
    </xdr:from>
    <xdr:to>
      <xdr:col>3</xdr:col>
      <xdr:colOff>295275</xdr:colOff>
      <xdr:row>35</xdr:row>
      <xdr:rowOff>66675</xdr:rowOff>
    </xdr:to>
    <mc:AlternateContent xmlns:mc="http://schemas.openxmlformats.org/markup-compatibility/2006" xmlns:sle15="http://schemas.microsoft.com/office/drawing/2012/slicer">
      <mc:Choice Requires="sle15">
        <xdr:graphicFrame macro="">
          <xdr:nvGraphicFramePr>
            <xdr:cNvPr id="3" name="BAL">
              <a:extLst>
                <a:ext uri="{FF2B5EF4-FFF2-40B4-BE49-F238E27FC236}">
                  <a16:creationId xmlns:a16="http://schemas.microsoft.com/office/drawing/2014/main" id="{8241DB64-50CC-473E-98D6-BD98B4B69428}"/>
                </a:ext>
              </a:extLst>
            </xdr:cNvPr>
            <xdr:cNvGraphicFramePr/>
          </xdr:nvGraphicFramePr>
          <xdr:xfrm>
            <a:off x="0" y="0"/>
            <a:ext cx="0" cy="0"/>
          </xdr:xfrm>
          <a:graphic>
            <a:graphicData uri="http://schemas.microsoft.com/office/drawing/2010/slicer">
              <sle:slicer xmlns:sle="http://schemas.microsoft.com/office/drawing/2010/slicer" name="BAL"/>
            </a:graphicData>
          </a:graphic>
        </xdr:graphicFrame>
      </mc:Choice>
      <mc:Fallback xmlns="">
        <xdr:sp macro="" textlink="">
          <xdr:nvSpPr>
            <xdr:cNvPr id="0" name=""/>
            <xdr:cNvSpPr>
              <a:spLocks noTextEdit="1"/>
            </xdr:cNvSpPr>
          </xdr:nvSpPr>
          <xdr:spPr>
            <a:xfrm>
              <a:off x="295275" y="42291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3</xdr:col>
      <xdr:colOff>314325</xdr:colOff>
      <xdr:row>22</xdr:row>
      <xdr:rowOff>14287</xdr:rowOff>
    </xdr:from>
    <xdr:to>
      <xdr:col>10</xdr:col>
      <xdr:colOff>466725</xdr:colOff>
      <xdr:row>36</xdr:row>
      <xdr:rowOff>90487</xdr:rowOff>
    </xdr:to>
    <xdr:graphicFrame macro="">
      <xdr:nvGraphicFramePr>
        <xdr:cNvPr id="4" name="Chart 3">
          <a:extLst>
            <a:ext uri="{FF2B5EF4-FFF2-40B4-BE49-F238E27FC236}">
              <a16:creationId xmlns:a16="http://schemas.microsoft.com/office/drawing/2014/main" id="{F6444F0C-8930-4383-AFA5-4C53F80FA5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200025</xdr:colOff>
      <xdr:row>22</xdr:row>
      <xdr:rowOff>38100</xdr:rowOff>
    </xdr:from>
    <xdr:to>
      <xdr:col>20</xdr:col>
      <xdr:colOff>66675</xdr:colOff>
      <xdr:row>36</xdr:row>
      <xdr:rowOff>114300</xdr:rowOff>
    </xdr:to>
    <xdr:graphicFrame macro="">
      <xdr:nvGraphicFramePr>
        <xdr:cNvPr id="6" name="Chart 5">
          <a:extLst>
            <a:ext uri="{FF2B5EF4-FFF2-40B4-BE49-F238E27FC236}">
              <a16:creationId xmlns:a16="http://schemas.microsoft.com/office/drawing/2014/main" id="{55C728D0-4881-4933-A7C3-0227D2B204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581025</xdr:colOff>
      <xdr:row>21</xdr:row>
      <xdr:rowOff>180975</xdr:rowOff>
    </xdr:from>
    <xdr:to>
      <xdr:col>22</xdr:col>
      <xdr:colOff>933450</xdr:colOff>
      <xdr:row>35</xdr:row>
      <xdr:rowOff>38100</xdr:rowOff>
    </xdr:to>
    <mc:AlternateContent xmlns:mc="http://schemas.openxmlformats.org/markup-compatibility/2006" xmlns:sle15="http://schemas.microsoft.com/office/drawing/2012/slicer">
      <mc:Choice Requires="sle15">
        <xdr:graphicFrame macro="">
          <xdr:nvGraphicFramePr>
            <xdr:cNvPr id="7" name="Companies">
              <a:extLst>
                <a:ext uri="{FF2B5EF4-FFF2-40B4-BE49-F238E27FC236}">
                  <a16:creationId xmlns:a16="http://schemas.microsoft.com/office/drawing/2014/main" id="{A2CFB5BB-1AA6-4A01-A770-BE548BBC3E48}"/>
                </a:ext>
              </a:extLst>
            </xdr:cNvPr>
            <xdr:cNvGraphicFramePr/>
          </xdr:nvGraphicFramePr>
          <xdr:xfrm>
            <a:off x="0" y="0"/>
            <a:ext cx="0" cy="0"/>
          </xdr:xfrm>
          <a:graphic>
            <a:graphicData uri="http://schemas.microsoft.com/office/drawing/2010/slicer">
              <sle:slicer xmlns:sle="http://schemas.microsoft.com/office/drawing/2010/slicer" name="Companies"/>
            </a:graphicData>
          </a:graphic>
        </xdr:graphicFrame>
      </mc:Choice>
      <mc:Fallback xmlns="">
        <xdr:sp macro="" textlink="">
          <xdr:nvSpPr>
            <xdr:cNvPr id="0" name=""/>
            <xdr:cNvSpPr>
              <a:spLocks noTextEdit="1"/>
            </xdr:cNvSpPr>
          </xdr:nvSpPr>
          <xdr:spPr>
            <a:xfrm>
              <a:off x="13973175" y="4200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23</xdr:col>
      <xdr:colOff>0</xdr:colOff>
      <xdr:row>22</xdr:row>
      <xdr:rowOff>14287</xdr:rowOff>
    </xdr:from>
    <xdr:to>
      <xdr:col>27</xdr:col>
      <xdr:colOff>533400</xdr:colOff>
      <xdr:row>36</xdr:row>
      <xdr:rowOff>90487</xdr:rowOff>
    </xdr:to>
    <xdr:graphicFrame macro="">
      <xdr:nvGraphicFramePr>
        <xdr:cNvPr id="8" name="Chart 7">
          <a:extLst>
            <a:ext uri="{FF2B5EF4-FFF2-40B4-BE49-F238E27FC236}">
              <a16:creationId xmlns:a16="http://schemas.microsoft.com/office/drawing/2014/main" id="{D3D20022-3A43-49EA-A2FC-A7361419C2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19050</xdr:rowOff>
        </xdr:from>
        <xdr:to>
          <xdr:col>2</xdr:col>
          <xdr:colOff>762000</xdr:colOff>
          <xdr:row>0</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Multi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9525</xdr:rowOff>
        </xdr:from>
        <xdr:to>
          <xdr:col>7</xdr:col>
          <xdr:colOff>600075</xdr:colOff>
          <xdr:row>1</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Insert InSrvcDate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GR%20Rate%20Base%20Additions%20and%20CAP%20Cor%20Removed%202018-2021%20by%20Project%20OpCO.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U350857/Desktop/Desktop/PlantToCloseFromCWIP/AGR%20Rate%20Base%20Additions%20and%20CAP%20Cor%20Removed%202018-2021%20by%20Project%20OpC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psides"/>
      <sheetName val="Summary"/>
      <sheetName val="CAP and RBA by Project Year"/>
      <sheetName val="By Project Plant"/>
      <sheetName val="By Project CAP"/>
      <sheetName val="Topside to RBA"/>
      <sheetName val="Draft LTO 10.6.21"/>
    </sheetNames>
    <sheetDataSet>
      <sheetData sheetId="0" refreshError="1"/>
      <sheetData sheetId="1">
        <row r="29">
          <cell r="C29" t="str">
            <v>UIDist</v>
          </cell>
        </row>
        <row r="30">
          <cell r="C30" t="str">
            <v>UITrans</v>
          </cell>
        </row>
        <row r="31">
          <cell r="C31" t="str">
            <v>UICommon</v>
          </cell>
        </row>
        <row r="32">
          <cell r="C32" t="str">
            <v>SCGGas</v>
          </cell>
        </row>
        <row r="33">
          <cell r="C33" t="str">
            <v>TPSGas</v>
          </cell>
        </row>
        <row r="34">
          <cell r="C34" t="str">
            <v>CNGGas</v>
          </cell>
        </row>
        <row r="35">
          <cell r="C35" t="str">
            <v>BGCGas</v>
          </cell>
        </row>
        <row r="36">
          <cell r="C36" t="str">
            <v>CMPDist</v>
          </cell>
        </row>
        <row r="37">
          <cell r="C37" t="str">
            <v>CMPTrans</v>
          </cell>
        </row>
        <row r="38">
          <cell r="C38" t="str">
            <v>CMPCommon</v>
          </cell>
        </row>
        <row r="39">
          <cell r="C39" t="str">
            <v>RGEDist</v>
          </cell>
        </row>
        <row r="40">
          <cell r="C40" t="str">
            <v>RGETrans</v>
          </cell>
        </row>
        <row r="41">
          <cell r="C41" t="str">
            <v>RGEGen</v>
          </cell>
        </row>
        <row r="42">
          <cell r="C42" t="str">
            <v>RGEGas</v>
          </cell>
        </row>
        <row r="43">
          <cell r="C43" t="str">
            <v>RGECommon</v>
          </cell>
        </row>
        <row r="44">
          <cell r="C44" t="str">
            <v>NECECTrans</v>
          </cell>
        </row>
        <row r="45">
          <cell r="C45" t="str">
            <v>NYSEGDist</v>
          </cell>
        </row>
        <row r="46">
          <cell r="C46" t="str">
            <v>NYSEGTrans</v>
          </cell>
        </row>
        <row r="47">
          <cell r="C47" t="str">
            <v>NYSEGGen</v>
          </cell>
        </row>
        <row r="48">
          <cell r="C48" t="str">
            <v>NYSEGGas</v>
          </cell>
        </row>
        <row r="49">
          <cell r="C49" t="str">
            <v>NYSEGCommon</v>
          </cell>
        </row>
        <row r="50">
          <cell r="C50" t="str">
            <v>MEPCOTrans</v>
          </cell>
        </row>
        <row r="51">
          <cell r="C51" t="str">
            <v>UILCommon</v>
          </cell>
        </row>
        <row r="52">
          <cell r="C52" t="str">
            <v>UWPDist</v>
          </cell>
        </row>
        <row r="53">
          <cell r="C53" t="str">
            <v>ASCCommon</v>
          </cell>
        </row>
        <row r="54">
          <cell r="C54" t="str">
            <v>CHESTERTrans</v>
          </cell>
        </row>
        <row r="55">
          <cell r="C55" t="str">
            <v>AGECommon</v>
          </cell>
        </row>
        <row r="56">
          <cell r="C56" t="str">
            <v>MNGGas</v>
          </cell>
        </row>
      </sheetData>
      <sheetData sheetId="2" refreshError="1"/>
      <sheetData sheetId="3">
        <row r="13">
          <cell r="D13" t="str">
            <v>UI</v>
          </cell>
          <cell r="E13" t="str">
            <v>DIST</v>
          </cell>
          <cell r="F13" t="str">
            <v>Projects</v>
          </cell>
          <cell r="T13">
            <v>0</v>
          </cell>
          <cell r="AG13">
            <v>7.15754</v>
          </cell>
          <cell r="AT13">
            <v>7.7186800000000009</v>
          </cell>
          <cell r="BG13">
            <v>0</v>
          </cell>
        </row>
        <row r="14">
          <cell r="D14" t="str">
            <v>UI</v>
          </cell>
          <cell r="E14" t="str">
            <v>DIST</v>
          </cell>
          <cell r="F14" t="str">
            <v>Electric Operations</v>
          </cell>
          <cell r="T14">
            <v>219.54198000000002</v>
          </cell>
          <cell r="AG14">
            <v>161.58554000000004</v>
          </cell>
          <cell r="AT14">
            <v>166.41307999999992</v>
          </cell>
          <cell r="BG14">
            <v>0</v>
          </cell>
        </row>
        <row r="15">
          <cell r="D15" t="str">
            <v>UI</v>
          </cell>
          <cell r="E15" t="str">
            <v>DIST</v>
          </cell>
          <cell r="F15" t="str">
            <v>Electric Operations</v>
          </cell>
          <cell r="T15">
            <v>0</v>
          </cell>
          <cell r="AG15">
            <v>-0.34913</v>
          </cell>
          <cell r="AT15">
            <v>-1.9760000000001596E-2</v>
          </cell>
          <cell r="BG15">
            <v>0</v>
          </cell>
        </row>
        <row r="16">
          <cell r="D16" t="str">
            <v>UI</v>
          </cell>
          <cell r="E16" t="str">
            <v>DIST</v>
          </cell>
          <cell r="F16" t="str">
            <v>Electric Operations</v>
          </cell>
          <cell r="T16">
            <v>247.74072000000001</v>
          </cell>
          <cell r="AG16">
            <v>117.25112</v>
          </cell>
          <cell r="AT16">
            <v>42.345839999999981</v>
          </cell>
          <cell r="BG16">
            <v>0</v>
          </cell>
        </row>
        <row r="17">
          <cell r="D17" t="str">
            <v>UI</v>
          </cell>
          <cell r="E17" t="str">
            <v>DIST</v>
          </cell>
          <cell r="F17" t="str">
            <v>Electric Operations</v>
          </cell>
          <cell r="T17">
            <v>0</v>
          </cell>
          <cell r="AG17">
            <v>0</v>
          </cell>
          <cell r="AT17">
            <v>5.067E-2</v>
          </cell>
          <cell r="BG17">
            <v>0</v>
          </cell>
        </row>
        <row r="18">
          <cell r="D18" t="str">
            <v>UI</v>
          </cell>
          <cell r="E18" t="str">
            <v>DIST</v>
          </cell>
          <cell r="F18" t="str">
            <v>Electric Operations</v>
          </cell>
          <cell r="T18">
            <v>216.68888000000004</v>
          </cell>
          <cell r="AG18">
            <v>46.207159999999995</v>
          </cell>
          <cell r="AT18">
            <v>106.44937000000002</v>
          </cell>
          <cell r="BG18">
            <v>0</v>
          </cell>
        </row>
        <row r="19">
          <cell r="D19" t="str">
            <v>UI</v>
          </cell>
          <cell r="E19" t="str">
            <v>DIST</v>
          </cell>
          <cell r="F19" t="str">
            <v>Electric Operations</v>
          </cell>
          <cell r="T19">
            <v>0.35599999999999998</v>
          </cell>
          <cell r="AG19">
            <v>0</v>
          </cell>
          <cell r="AT19">
            <v>0.11616</v>
          </cell>
          <cell r="BG19">
            <v>0</v>
          </cell>
        </row>
        <row r="20">
          <cell r="D20" t="str">
            <v>UI</v>
          </cell>
          <cell r="E20" t="str">
            <v>DIST</v>
          </cell>
          <cell r="F20" t="str">
            <v>Electric Operations</v>
          </cell>
          <cell r="T20">
            <v>14.257449999999999</v>
          </cell>
          <cell r="AG20">
            <v>27.637739999999997</v>
          </cell>
          <cell r="AT20">
            <v>5.5039400000000001</v>
          </cell>
          <cell r="BG20">
            <v>0</v>
          </cell>
        </row>
        <row r="21">
          <cell r="D21" t="str">
            <v>UI</v>
          </cell>
          <cell r="E21" t="str">
            <v>DIST</v>
          </cell>
          <cell r="F21" t="str">
            <v>Electric Operations</v>
          </cell>
          <cell r="T21">
            <v>113.68217000000001</v>
          </cell>
          <cell r="AG21">
            <v>688.1639100000001</v>
          </cell>
          <cell r="AT21">
            <v>243.12557000000001</v>
          </cell>
          <cell r="BG21">
            <v>0</v>
          </cell>
        </row>
        <row r="22">
          <cell r="D22" t="str">
            <v>UI</v>
          </cell>
          <cell r="E22" t="str">
            <v>DIST</v>
          </cell>
          <cell r="F22" t="str">
            <v>Electric Operations</v>
          </cell>
          <cell r="T22">
            <v>0.27342</v>
          </cell>
          <cell r="AG22">
            <v>3.27759</v>
          </cell>
          <cell r="AT22">
            <v>0.15829000000000001</v>
          </cell>
          <cell r="BG22">
            <v>0</v>
          </cell>
        </row>
        <row r="23">
          <cell r="D23" t="str">
            <v>UI</v>
          </cell>
          <cell r="E23" t="str">
            <v>DIST</v>
          </cell>
          <cell r="F23" t="str">
            <v>Information Technology</v>
          </cell>
          <cell r="T23">
            <v>81.334210000000013</v>
          </cell>
          <cell r="AG23">
            <v>1613.2190000000003</v>
          </cell>
          <cell r="AT23">
            <v>96.594279999999998</v>
          </cell>
          <cell r="BG23">
            <v>0</v>
          </cell>
        </row>
        <row r="24">
          <cell r="D24" t="str">
            <v>UI</v>
          </cell>
          <cell r="E24" t="str">
            <v>TRANS</v>
          </cell>
          <cell r="F24" t="str">
            <v>Projects</v>
          </cell>
          <cell r="T24">
            <v>0.43161000000000005</v>
          </cell>
          <cell r="AG24">
            <v>0</v>
          </cell>
          <cell r="AT24">
            <v>27.59282</v>
          </cell>
          <cell r="BG24">
            <v>0</v>
          </cell>
        </row>
        <row r="25">
          <cell r="D25" t="str">
            <v>UI</v>
          </cell>
          <cell r="E25" t="str">
            <v>TRANS</v>
          </cell>
          <cell r="F25" t="str">
            <v>Electric Operations</v>
          </cell>
          <cell r="T25">
            <v>0</v>
          </cell>
          <cell r="AG25">
            <v>0.94298999999999999</v>
          </cell>
          <cell r="AT25">
            <v>33.11168</v>
          </cell>
          <cell r="BG25">
            <v>0</v>
          </cell>
        </row>
        <row r="26">
          <cell r="D26" t="str">
            <v>UI</v>
          </cell>
          <cell r="E26" t="str">
            <v>DIST</v>
          </cell>
          <cell r="F26" t="str">
            <v>Electric Operations</v>
          </cell>
          <cell r="T26">
            <v>0</v>
          </cell>
          <cell r="AG26">
            <v>0</v>
          </cell>
          <cell r="AT26">
            <v>33.728650000000002</v>
          </cell>
          <cell r="BG26">
            <v>0</v>
          </cell>
        </row>
        <row r="27">
          <cell r="D27" t="str">
            <v>UI</v>
          </cell>
          <cell r="E27" t="str">
            <v>DIST</v>
          </cell>
          <cell r="F27" t="str">
            <v>Electric Operations</v>
          </cell>
          <cell r="T27">
            <v>738.21981999999969</v>
          </cell>
          <cell r="AG27">
            <v>2947.417269999999</v>
          </cell>
          <cell r="AT27">
            <v>1660.4748299999987</v>
          </cell>
          <cell r="BG27">
            <v>0</v>
          </cell>
        </row>
        <row r="28">
          <cell r="D28" t="str">
            <v>UI</v>
          </cell>
          <cell r="E28" t="str">
            <v>DIST</v>
          </cell>
          <cell r="F28" t="str">
            <v>Electric Operations</v>
          </cell>
          <cell r="T28">
            <v>13.96021</v>
          </cell>
          <cell r="AG28">
            <v>-1246.2955099999999</v>
          </cell>
          <cell r="AT28">
            <v>-763.73266000000001</v>
          </cell>
          <cell r="BG28">
            <v>0</v>
          </cell>
        </row>
        <row r="29">
          <cell r="D29" t="str">
            <v>UI</v>
          </cell>
          <cell r="E29" t="str">
            <v>DIST</v>
          </cell>
          <cell r="F29" t="str">
            <v>Electric Operations</v>
          </cell>
          <cell r="T29">
            <v>122.61956999999998</v>
          </cell>
          <cell r="AG29">
            <v>347.32153999999997</v>
          </cell>
          <cell r="AT29">
            <v>514.14981</v>
          </cell>
          <cell r="BG29">
            <v>0</v>
          </cell>
        </row>
        <row r="30">
          <cell r="D30" t="str">
            <v>UI</v>
          </cell>
          <cell r="E30" t="str">
            <v>DIST</v>
          </cell>
          <cell r="F30" t="str">
            <v>Electric Operations</v>
          </cell>
          <cell r="T30">
            <v>45.033879999999968</v>
          </cell>
          <cell r="AG30">
            <v>396.60314999999997</v>
          </cell>
          <cell r="AT30">
            <v>78.781799999999976</v>
          </cell>
          <cell r="BG30">
            <v>0</v>
          </cell>
        </row>
        <row r="31">
          <cell r="D31" t="str">
            <v>UI</v>
          </cell>
          <cell r="E31" t="str">
            <v>DIST</v>
          </cell>
          <cell r="F31" t="str">
            <v>Electric Operations</v>
          </cell>
          <cell r="T31">
            <v>165.39748000000003</v>
          </cell>
          <cell r="AG31">
            <v>2307.9028000000003</v>
          </cell>
          <cell r="AT31">
            <v>614.0103899999998</v>
          </cell>
          <cell r="BG31">
            <v>0</v>
          </cell>
        </row>
        <row r="32">
          <cell r="D32" t="str">
            <v>UI</v>
          </cell>
          <cell r="E32" t="str">
            <v>DIST</v>
          </cell>
          <cell r="F32" t="str">
            <v>Electric Operations</v>
          </cell>
          <cell r="T32">
            <v>986.45234999999991</v>
          </cell>
          <cell r="AG32">
            <v>729.86072000000047</v>
          </cell>
          <cell r="AT32">
            <v>1370.6071600000005</v>
          </cell>
          <cell r="BG32">
            <v>0</v>
          </cell>
        </row>
        <row r="33">
          <cell r="D33" t="str">
            <v>UI</v>
          </cell>
          <cell r="E33" t="str">
            <v>TRANS</v>
          </cell>
          <cell r="F33" t="str">
            <v>Projects</v>
          </cell>
          <cell r="T33">
            <v>0</v>
          </cell>
          <cell r="AG33">
            <v>0</v>
          </cell>
          <cell r="AT33">
            <v>0.3205599999999999</v>
          </cell>
          <cell r="BG33">
            <v>0</v>
          </cell>
        </row>
        <row r="34">
          <cell r="D34" t="str">
            <v>UI</v>
          </cell>
          <cell r="E34" t="str">
            <v>DIST</v>
          </cell>
          <cell r="F34" t="str">
            <v>Projects</v>
          </cell>
          <cell r="T34">
            <v>311.88423999999998</v>
          </cell>
          <cell r="AG34">
            <v>-3.7294</v>
          </cell>
          <cell r="AT34">
            <v>4.2995100000000006</v>
          </cell>
          <cell r="BG34">
            <v>0</v>
          </cell>
        </row>
        <row r="35">
          <cell r="D35" t="str">
            <v>UI</v>
          </cell>
          <cell r="E35" t="str">
            <v>TRANS</v>
          </cell>
          <cell r="F35" t="str">
            <v>Projects</v>
          </cell>
          <cell r="T35">
            <v>53248.091159999989</v>
          </cell>
          <cell r="AG35">
            <v>2052.4145000000885</v>
          </cell>
          <cell r="AT35">
            <v>770.87448999999992</v>
          </cell>
          <cell r="BG35">
            <v>9.0853599999999997</v>
          </cell>
        </row>
        <row r="36">
          <cell r="D36" t="str">
            <v>UI</v>
          </cell>
          <cell r="E36" t="str">
            <v>DIST</v>
          </cell>
          <cell r="F36" t="str">
            <v>Electric Operations</v>
          </cell>
          <cell r="T36">
            <v>4950.1424099999995</v>
          </cell>
          <cell r="AG36">
            <v>8658.2166899999993</v>
          </cell>
          <cell r="AT36">
            <v>1692.6619700000008</v>
          </cell>
          <cell r="BG36">
            <v>0</v>
          </cell>
        </row>
        <row r="37">
          <cell r="D37" t="str">
            <v>UI</v>
          </cell>
          <cell r="E37" t="str">
            <v>DIST</v>
          </cell>
          <cell r="F37" t="str">
            <v>Electric Operations</v>
          </cell>
          <cell r="T37">
            <v>447.14508000000006</v>
          </cell>
          <cell r="AG37">
            <v>278.93919</v>
          </cell>
          <cell r="AT37">
            <v>158.62837000000002</v>
          </cell>
          <cell r="BG37">
            <v>0</v>
          </cell>
        </row>
        <row r="38">
          <cell r="D38" t="str">
            <v>UI</v>
          </cell>
          <cell r="E38" t="str">
            <v>DIST</v>
          </cell>
          <cell r="F38" t="str">
            <v>Electric Operations</v>
          </cell>
          <cell r="T38">
            <v>1577.3555299999998</v>
          </cell>
          <cell r="AG38">
            <v>2053.6062299999994</v>
          </cell>
          <cell r="AT38">
            <v>1717.2017499999963</v>
          </cell>
          <cell r="BG38">
            <v>0</v>
          </cell>
        </row>
        <row r="39">
          <cell r="D39" t="str">
            <v>UI</v>
          </cell>
          <cell r="E39" t="str">
            <v>DIST</v>
          </cell>
          <cell r="F39" t="str">
            <v>Electric Operations</v>
          </cell>
          <cell r="T39">
            <v>9.6260200000000005</v>
          </cell>
          <cell r="AG39">
            <v>159.14202</v>
          </cell>
          <cell r="AT39">
            <v>-20.217470000000006</v>
          </cell>
          <cell r="BG39">
            <v>5499.9999892857913</v>
          </cell>
        </row>
        <row r="40">
          <cell r="D40" t="str">
            <v>UI</v>
          </cell>
          <cell r="E40" t="str">
            <v>DIST</v>
          </cell>
          <cell r="F40" t="str">
            <v>Electric Operations</v>
          </cell>
          <cell r="T40">
            <v>0</v>
          </cell>
          <cell r="AG40">
            <v>0</v>
          </cell>
          <cell r="AT40">
            <v>3.8259099999999999</v>
          </cell>
          <cell r="BG40">
            <v>0</v>
          </cell>
        </row>
        <row r="41">
          <cell r="D41" t="str">
            <v>UI</v>
          </cell>
          <cell r="E41" t="str">
            <v>DIST</v>
          </cell>
          <cell r="F41" t="str">
            <v>Electric Operations</v>
          </cell>
          <cell r="T41">
            <v>788.82743000000005</v>
          </cell>
          <cell r="AG41">
            <v>1219.2150999999999</v>
          </cell>
          <cell r="AT41">
            <v>451.52035000000006</v>
          </cell>
          <cell r="BG41">
            <v>0</v>
          </cell>
        </row>
        <row r="42">
          <cell r="D42" t="str">
            <v>UI</v>
          </cell>
          <cell r="E42" t="str">
            <v>DIST</v>
          </cell>
          <cell r="F42" t="str">
            <v>Electric Operations</v>
          </cell>
          <cell r="T42">
            <v>329.5582</v>
          </cell>
          <cell r="AG42">
            <v>237.60329000000007</v>
          </cell>
          <cell r="AT42">
            <v>519.76508999999999</v>
          </cell>
          <cell r="BG42">
            <v>0</v>
          </cell>
        </row>
        <row r="43">
          <cell r="D43" t="str">
            <v>UI</v>
          </cell>
          <cell r="E43" t="str">
            <v>DIST</v>
          </cell>
          <cell r="F43" t="str">
            <v>Electric Operations</v>
          </cell>
          <cell r="T43">
            <v>0</v>
          </cell>
          <cell r="AG43">
            <v>2634.8931700000003</v>
          </cell>
          <cell r="AT43">
            <v>-2107.9145399999998</v>
          </cell>
          <cell r="BG43">
            <v>0</v>
          </cell>
        </row>
        <row r="44">
          <cell r="D44" t="str">
            <v>UI</v>
          </cell>
          <cell r="E44" t="str">
            <v>DIST</v>
          </cell>
          <cell r="F44" t="str">
            <v>Electric Operations</v>
          </cell>
          <cell r="T44">
            <v>830.20621999999958</v>
          </cell>
          <cell r="AG44">
            <v>1217.4320600000001</v>
          </cell>
          <cell r="AT44">
            <v>1161.8008</v>
          </cell>
          <cell r="BG44">
            <v>0</v>
          </cell>
        </row>
        <row r="45">
          <cell r="D45" t="str">
            <v>UI</v>
          </cell>
          <cell r="E45" t="str">
            <v>DIST</v>
          </cell>
          <cell r="F45" t="str">
            <v>Electric Operations</v>
          </cell>
          <cell r="T45">
            <v>6867.0555400000003</v>
          </cell>
          <cell r="AG45">
            <v>4694.9667300000001</v>
          </cell>
          <cell r="AT45">
            <v>2908.3107599999994</v>
          </cell>
          <cell r="BG45">
            <v>6499.9999795199383</v>
          </cell>
        </row>
        <row r="46">
          <cell r="D46" t="str">
            <v>UI</v>
          </cell>
          <cell r="E46" t="str">
            <v>DIST</v>
          </cell>
          <cell r="F46" t="str">
            <v>Electric Operations</v>
          </cell>
          <cell r="T46">
            <v>336.86595</v>
          </cell>
          <cell r="AG46">
            <v>573.37860999999998</v>
          </cell>
          <cell r="AT46">
            <v>587.34627000000035</v>
          </cell>
          <cell r="BG46">
            <v>0</v>
          </cell>
        </row>
        <row r="47">
          <cell r="D47" t="str">
            <v>UI</v>
          </cell>
          <cell r="E47" t="str">
            <v>DIST</v>
          </cell>
          <cell r="F47" t="str">
            <v>Electric Operations</v>
          </cell>
          <cell r="T47">
            <v>614.73883000000001</v>
          </cell>
          <cell r="AG47">
            <v>532.54874999999993</v>
          </cell>
          <cell r="AT47">
            <v>663.29424000000006</v>
          </cell>
          <cell r="BG47">
            <v>0</v>
          </cell>
        </row>
        <row r="48">
          <cell r="D48" t="str">
            <v>UI</v>
          </cell>
          <cell r="E48" t="str">
            <v>DIST</v>
          </cell>
          <cell r="F48" t="str">
            <v>Electric Operations</v>
          </cell>
          <cell r="T48">
            <v>9692.0286400000005</v>
          </cell>
          <cell r="AG48">
            <v>3490.0185299999998</v>
          </cell>
          <cell r="AT48">
            <v>2976.5556400000005</v>
          </cell>
          <cell r="BG48">
            <v>0</v>
          </cell>
        </row>
        <row r="49">
          <cell r="D49" t="str">
            <v>UI</v>
          </cell>
          <cell r="E49" t="str">
            <v>DIST</v>
          </cell>
          <cell r="F49" t="str">
            <v>General Services</v>
          </cell>
          <cell r="T49">
            <v>109.99466</v>
          </cell>
          <cell r="AG49">
            <v>55.757560000000005</v>
          </cell>
          <cell r="AT49">
            <v>127.63509000000001</v>
          </cell>
          <cell r="BG49">
            <v>148</v>
          </cell>
        </row>
        <row r="50">
          <cell r="D50" t="str">
            <v>UI</v>
          </cell>
          <cell r="E50" t="str">
            <v>DIST</v>
          </cell>
          <cell r="F50" t="str">
            <v>Operational Smart Grids</v>
          </cell>
          <cell r="T50">
            <v>30.686540000000001</v>
          </cell>
          <cell r="AG50">
            <v>2.0695000000000001</v>
          </cell>
          <cell r="AT50">
            <v>0.10665000000000001</v>
          </cell>
          <cell r="BG50">
            <v>0</v>
          </cell>
        </row>
        <row r="51">
          <cell r="D51" t="str">
            <v>UI</v>
          </cell>
          <cell r="E51" t="str">
            <v>TRANS</v>
          </cell>
          <cell r="F51" t="str">
            <v>Electric Operations</v>
          </cell>
          <cell r="T51">
            <v>2.2807300000000019</v>
          </cell>
          <cell r="AG51">
            <v>61.44699</v>
          </cell>
          <cell r="AT51">
            <v>111.17636</v>
          </cell>
          <cell r="BG51">
            <v>0</v>
          </cell>
        </row>
        <row r="52">
          <cell r="D52" t="str">
            <v>UI</v>
          </cell>
          <cell r="E52" t="str">
            <v>DIST</v>
          </cell>
          <cell r="F52" t="str">
            <v>General Services</v>
          </cell>
          <cell r="T52">
            <v>1712.6101299999998</v>
          </cell>
          <cell r="AG52">
            <v>281.53793999999999</v>
          </cell>
          <cell r="AT52">
            <v>4.4344800000000006</v>
          </cell>
          <cell r="BG52">
            <v>1519.8620000000001</v>
          </cell>
        </row>
        <row r="53">
          <cell r="D53" t="str">
            <v>UI</v>
          </cell>
          <cell r="E53" t="str">
            <v>DIST</v>
          </cell>
          <cell r="F53" t="str">
            <v>Electric Operations</v>
          </cell>
          <cell r="T53">
            <v>135.32179000000002</v>
          </cell>
          <cell r="AG53">
            <v>1267.7781199999997</v>
          </cell>
          <cell r="AT53">
            <v>-42.897260000000003</v>
          </cell>
          <cell r="BG53">
            <v>0</v>
          </cell>
        </row>
        <row r="54">
          <cell r="D54" t="str">
            <v>UI</v>
          </cell>
          <cell r="E54" t="str">
            <v>DIST</v>
          </cell>
          <cell r="F54" t="str">
            <v>Operational Smart Grids</v>
          </cell>
          <cell r="T54">
            <v>-343.54026000000005</v>
          </cell>
          <cell r="AG54">
            <v>0</v>
          </cell>
          <cell r="AT54">
            <v>7.7587099999999998</v>
          </cell>
          <cell r="BG54">
            <v>500</v>
          </cell>
        </row>
        <row r="55">
          <cell r="D55" t="str">
            <v>UI</v>
          </cell>
          <cell r="E55" t="str">
            <v>DIST</v>
          </cell>
          <cell r="F55" t="str">
            <v>Electric Operations</v>
          </cell>
          <cell r="T55">
            <v>33.728270000000002</v>
          </cell>
          <cell r="AG55">
            <v>126.40553999999999</v>
          </cell>
          <cell r="AT55">
            <v>1.3164200000000001</v>
          </cell>
          <cell r="BG55">
            <v>-1.0369999999999999E-2</v>
          </cell>
        </row>
        <row r="56">
          <cell r="D56" t="str">
            <v>UI</v>
          </cell>
          <cell r="E56" t="str">
            <v>DIST</v>
          </cell>
          <cell r="F56" t="str">
            <v>Electric Operations</v>
          </cell>
          <cell r="T56">
            <v>0</v>
          </cell>
          <cell r="AG56">
            <v>0</v>
          </cell>
          <cell r="AT56">
            <v>-2.545E-2</v>
          </cell>
          <cell r="BG56">
            <v>0</v>
          </cell>
        </row>
        <row r="57">
          <cell r="D57" t="str">
            <v>UI</v>
          </cell>
          <cell r="E57" t="str">
            <v>DIST</v>
          </cell>
          <cell r="F57" t="str">
            <v>Electric Operations</v>
          </cell>
          <cell r="T57">
            <v>-122.32078999999968</v>
          </cell>
          <cell r="AG57">
            <v>-384.56325000000004</v>
          </cell>
          <cell r="AT57">
            <v>5.2159899999999508</v>
          </cell>
          <cell r="BG57">
            <v>0</v>
          </cell>
        </row>
        <row r="58">
          <cell r="D58" t="str">
            <v>UI</v>
          </cell>
          <cell r="E58" t="str">
            <v>DIST</v>
          </cell>
          <cell r="F58" t="str">
            <v>Electric Operations</v>
          </cell>
          <cell r="T58">
            <v>1525.1900900000001</v>
          </cell>
          <cell r="AG58">
            <v>2634.1761299999998</v>
          </cell>
          <cell r="AT58">
            <v>1307.3747500000002</v>
          </cell>
          <cell r="BG58">
            <v>12.35961</v>
          </cell>
        </row>
        <row r="59">
          <cell r="D59" t="str">
            <v>UI</v>
          </cell>
          <cell r="E59" t="str">
            <v>DIST</v>
          </cell>
          <cell r="F59" t="str">
            <v>Electric Operations</v>
          </cell>
          <cell r="T59">
            <v>0</v>
          </cell>
          <cell r="AG59">
            <v>0</v>
          </cell>
          <cell r="AT59">
            <v>46.887080000000005</v>
          </cell>
          <cell r="BG59">
            <v>0</v>
          </cell>
        </row>
        <row r="60">
          <cell r="D60" t="str">
            <v>UI</v>
          </cell>
          <cell r="E60" t="str">
            <v>DIST</v>
          </cell>
          <cell r="F60" t="str">
            <v>Electric Operations</v>
          </cell>
          <cell r="T60">
            <v>2001.8014700000001</v>
          </cell>
          <cell r="AG60">
            <v>26.052660000000003</v>
          </cell>
          <cell r="AT60">
            <v>-0.22031999999999999</v>
          </cell>
          <cell r="BG60">
            <v>0</v>
          </cell>
        </row>
        <row r="61">
          <cell r="D61" t="str">
            <v>UI</v>
          </cell>
          <cell r="E61" t="str">
            <v>TRANS</v>
          </cell>
          <cell r="F61" t="str">
            <v>Projects</v>
          </cell>
          <cell r="T61">
            <v>0</v>
          </cell>
          <cell r="AG61">
            <v>0</v>
          </cell>
          <cell r="AT61">
            <v>-4.3285400000000003</v>
          </cell>
          <cell r="BG61">
            <v>0</v>
          </cell>
        </row>
        <row r="62">
          <cell r="D62" t="str">
            <v>UI</v>
          </cell>
          <cell r="E62" t="str">
            <v>DIST</v>
          </cell>
          <cell r="F62" t="str">
            <v>Electric Operations</v>
          </cell>
          <cell r="T62">
            <v>0</v>
          </cell>
          <cell r="AG62">
            <v>63.384109999999993</v>
          </cell>
          <cell r="AT62">
            <v>1.7881700000000003</v>
          </cell>
          <cell r="BG62">
            <v>0</v>
          </cell>
        </row>
        <row r="63">
          <cell r="D63" t="str">
            <v>UI</v>
          </cell>
          <cell r="E63" t="str">
            <v>DIST</v>
          </cell>
          <cell r="F63" t="str">
            <v>Information Technology</v>
          </cell>
          <cell r="T63">
            <v>0</v>
          </cell>
          <cell r="AG63">
            <v>0</v>
          </cell>
          <cell r="AT63">
            <v>0.35049999999999998</v>
          </cell>
          <cell r="BG63">
            <v>0</v>
          </cell>
        </row>
        <row r="64">
          <cell r="D64" t="str">
            <v>UI</v>
          </cell>
          <cell r="E64" t="str">
            <v>TRANS</v>
          </cell>
          <cell r="F64" t="str">
            <v>Projects</v>
          </cell>
          <cell r="T64">
            <v>118.95814000000001</v>
          </cell>
          <cell r="AG64">
            <v>0</v>
          </cell>
          <cell r="AT64">
            <v>1.8337699999999095</v>
          </cell>
          <cell r="BG64">
            <v>0</v>
          </cell>
        </row>
        <row r="65">
          <cell r="D65" t="str">
            <v>UI</v>
          </cell>
          <cell r="E65" t="str">
            <v>DIST</v>
          </cell>
          <cell r="F65" t="str">
            <v>Electric Operations</v>
          </cell>
          <cell r="T65">
            <v>0</v>
          </cell>
          <cell r="AG65">
            <v>0</v>
          </cell>
          <cell r="AT65">
            <v>11.10408</v>
          </cell>
          <cell r="BG65">
            <v>0</v>
          </cell>
        </row>
        <row r="66">
          <cell r="D66" t="str">
            <v>UI</v>
          </cell>
          <cell r="E66" t="str">
            <v>TRANS</v>
          </cell>
          <cell r="F66" t="str">
            <v>Electric Operations</v>
          </cell>
          <cell r="T66">
            <v>163.00810999999999</v>
          </cell>
          <cell r="AG66">
            <v>21.10952</v>
          </cell>
          <cell r="AT66">
            <v>238.29250999999999</v>
          </cell>
          <cell r="BG66">
            <v>0</v>
          </cell>
        </row>
        <row r="67">
          <cell r="D67" t="str">
            <v>UI</v>
          </cell>
          <cell r="E67" t="str">
            <v>DIST</v>
          </cell>
          <cell r="F67" t="str">
            <v>Electric Operations</v>
          </cell>
          <cell r="T67">
            <v>0</v>
          </cell>
          <cell r="AG67">
            <v>190.79584</v>
          </cell>
          <cell r="AT67">
            <v>109.19573999999999</v>
          </cell>
          <cell r="BG67">
            <v>0</v>
          </cell>
        </row>
        <row r="68">
          <cell r="D68" t="str">
            <v>UI</v>
          </cell>
          <cell r="E68" t="str">
            <v>DIST</v>
          </cell>
          <cell r="F68" t="str">
            <v>Electric Operations</v>
          </cell>
          <cell r="T68">
            <v>244.94944000000001</v>
          </cell>
          <cell r="AG68">
            <v>8.4760000000000002E-2</v>
          </cell>
          <cell r="AT68">
            <v>51.354220000000012</v>
          </cell>
          <cell r="BG68">
            <v>0</v>
          </cell>
        </row>
        <row r="69">
          <cell r="D69" t="str">
            <v>UI</v>
          </cell>
          <cell r="E69" t="str">
            <v>DIST</v>
          </cell>
          <cell r="F69" t="str">
            <v>Electric Operations</v>
          </cell>
          <cell r="T69">
            <v>0</v>
          </cell>
          <cell r="AG69">
            <v>0</v>
          </cell>
          <cell r="AT69">
            <v>-158.61609999999999</v>
          </cell>
          <cell r="BG69">
            <v>0</v>
          </cell>
        </row>
        <row r="70">
          <cell r="D70" t="str">
            <v>UI</v>
          </cell>
          <cell r="E70" t="str">
            <v>DIST</v>
          </cell>
          <cell r="F70" t="str">
            <v>Electric Operations</v>
          </cell>
          <cell r="T70">
            <v>184.69851</v>
          </cell>
          <cell r="AG70">
            <v>63.238169999999997</v>
          </cell>
          <cell r="AT70">
            <v>3.1618400000000002</v>
          </cell>
          <cell r="BG70">
            <v>0</v>
          </cell>
        </row>
        <row r="71">
          <cell r="D71" t="str">
            <v>UI</v>
          </cell>
          <cell r="E71" t="str">
            <v>DIST</v>
          </cell>
          <cell r="F71" t="str">
            <v>Operational Smart Grids</v>
          </cell>
          <cell r="T71">
            <v>0</v>
          </cell>
          <cell r="AG71">
            <v>6.995400000000001</v>
          </cell>
          <cell r="AT71">
            <v>0.14065</v>
          </cell>
          <cell r="BG71">
            <v>0</v>
          </cell>
        </row>
        <row r="72">
          <cell r="D72" t="str">
            <v>UI</v>
          </cell>
          <cell r="E72" t="str">
            <v>DIST</v>
          </cell>
          <cell r="F72" t="str">
            <v>Projects</v>
          </cell>
          <cell r="T72">
            <v>1.1881599999962749</v>
          </cell>
          <cell r="AG72">
            <v>39.817449999999994</v>
          </cell>
          <cell r="AT72">
            <v>-2.9103830456733704E-14</v>
          </cell>
          <cell r="BG72">
            <v>0</v>
          </cell>
        </row>
        <row r="73">
          <cell r="D73" t="str">
            <v>UI</v>
          </cell>
          <cell r="E73" t="str">
            <v>DIST</v>
          </cell>
          <cell r="F73" t="str">
            <v>Projects</v>
          </cell>
          <cell r="T73">
            <v>14023.410350000007</v>
          </cell>
          <cell r="AG73">
            <v>-59.288199999999989</v>
          </cell>
          <cell r="AT73">
            <v>15.758009999999999</v>
          </cell>
          <cell r="BG73">
            <v>62.953529999999994</v>
          </cell>
        </row>
        <row r="74">
          <cell r="D74" t="str">
            <v>UI</v>
          </cell>
          <cell r="E74" t="str">
            <v>TRANS</v>
          </cell>
          <cell r="F74" t="str">
            <v>Projects</v>
          </cell>
          <cell r="T74">
            <v>16532.603950000001</v>
          </cell>
          <cell r="AG74">
            <v>103.92891000000004</v>
          </cell>
          <cell r="AT74">
            <v>3.8950300000000002</v>
          </cell>
          <cell r="BG74">
            <v>0</v>
          </cell>
        </row>
        <row r="75">
          <cell r="D75" t="str">
            <v>UI</v>
          </cell>
          <cell r="E75" t="str">
            <v>TRANS</v>
          </cell>
          <cell r="F75" t="str">
            <v>Projects</v>
          </cell>
          <cell r="T75">
            <v>52.84051999999982</v>
          </cell>
          <cell r="AG75">
            <v>16.372510000000002</v>
          </cell>
          <cell r="AT75">
            <v>1.8440699999999999</v>
          </cell>
          <cell r="BG75">
            <v>0</v>
          </cell>
        </row>
        <row r="76">
          <cell r="D76" t="str">
            <v>UI</v>
          </cell>
          <cell r="E76" t="str">
            <v>DIST</v>
          </cell>
          <cell r="F76" t="str">
            <v>Electric Operations</v>
          </cell>
          <cell r="T76">
            <v>68.129219999999989</v>
          </cell>
          <cell r="AG76">
            <v>97.166340000000005</v>
          </cell>
          <cell r="AT76">
            <v>36.79961999999999</v>
          </cell>
          <cell r="BG76">
            <v>0</v>
          </cell>
        </row>
        <row r="77">
          <cell r="D77" t="str">
            <v>UI</v>
          </cell>
          <cell r="E77" t="str">
            <v>DIST</v>
          </cell>
          <cell r="F77" t="str">
            <v>Electric Operations</v>
          </cell>
          <cell r="T77">
            <v>22.65465</v>
          </cell>
          <cell r="AG77">
            <v>0</v>
          </cell>
          <cell r="AT77">
            <v>2.6623600000000001</v>
          </cell>
          <cell r="BG77">
            <v>0</v>
          </cell>
        </row>
        <row r="78">
          <cell r="D78" t="str">
            <v>UI</v>
          </cell>
          <cell r="E78" t="str">
            <v>DIST</v>
          </cell>
          <cell r="F78" t="str">
            <v>Electric Operations</v>
          </cell>
          <cell r="T78">
            <v>203.08223000000001</v>
          </cell>
          <cell r="AG78">
            <v>197.40919999999997</v>
          </cell>
          <cell r="AT78">
            <v>71.772239999999996</v>
          </cell>
          <cell r="BG78">
            <v>0</v>
          </cell>
        </row>
        <row r="79">
          <cell r="D79" t="str">
            <v>UI</v>
          </cell>
          <cell r="E79" t="str">
            <v>DIST</v>
          </cell>
          <cell r="F79" t="str">
            <v>Electric Operations</v>
          </cell>
          <cell r="T79">
            <v>485.04185999999999</v>
          </cell>
          <cell r="AG79">
            <v>2.6993200000000002</v>
          </cell>
          <cell r="AT79">
            <v>787.76265000000012</v>
          </cell>
          <cell r="BG79">
            <v>0</v>
          </cell>
        </row>
        <row r="80">
          <cell r="D80" t="str">
            <v>UI</v>
          </cell>
          <cell r="E80" t="str">
            <v>DIST</v>
          </cell>
          <cell r="F80" t="str">
            <v>Electric Operations</v>
          </cell>
          <cell r="T80">
            <v>61.822670000000002</v>
          </cell>
          <cell r="AG80">
            <v>458.87600000000003</v>
          </cell>
          <cell r="AT80">
            <v>492.73509999999999</v>
          </cell>
          <cell r="BG80">
            <v>0</v>
          </cell>
        </row>
        <row r="81">
          <cell r="D81" t="str">
            <v>UI</v>
          </cell>
          <cell r="E81" t="str">
            <v>DIST</v>
          </cell>
          <cell r="F81" t="str">
            <v>Electric Operations</v>
          </cell>
          <cell r="T81">
            <v>290.52415999999994</v>
          </cell>
          <cell r="AG81">
            <v>99.472800000000007</v>
          </cell>
          <cell r="AT81">
            <v>245.33620999999997</v>
          </cell>
          <cell r="BG81">
            <v>336.73718500000155</v>
          </cell>
        </row>
        <row r="82">
          <cell r="D82" t="str">
            <v>UI</v>
          </cell>
          <cell r="E82" t="str">
            <v>DIST</v>
          </cell>
          <cell r="F82" t="str">
            <v>Electric Operations</v>
          </cell>
          <cell r="T82">
            <v>7.7147500000000004</v>
          </cell>
          <cell r="AG82">
            <v>0</v>
          </cell>
          <cell r="AT82">
            <v>68.412230000000008</v>
          </cell>
          <cell r="BG82">
            <v>0</v>
          </cell>
        </row>
        <row r="83">
          <cell r="D83" t="str">
            <v>UI</v>
          </cell>
          <cell r="E83" t="str">
            <v>DIST</v>
          </cell>
          <cell r="F83" t="str">
            <v>Electric Operations</v>
          </cell>
          <cell r="T83">
            <v>7.8901600000000016</v>
          </cell>
          <cell r="AG83">
            <v>6.869200000000018</v>
          </cell>
          <cell r="AT83">
            <v>25.185670000000048</v>
          </cell>
          <cell r="BG83">
            <v>0</v>
          </cell>
        </row>
        <row r="84">
          <cell r="D84" t="str">
            <v>UI</v>
          </cell>
          <cell r="E84" t="str">
            <v>DIST</v>
          </cell>
          <cell r="F84" t="str">
            <v>Electric Operations</v>
          </cell>
          <cell r="T84">
            <v>342.29032999999987</v>
          </cell>
          <cell r="AG84">
            <v>6127.9522799999913</v>
          </cell>
          <cell r="AT84">
            <v>5218.7801200000013</v>
          </cell>
          <cell r="BG84">
            <v>0</v>
          </cell>
        </row>
        <row r="85">
          <cell r="D85" t="str">
            <v>UI</v>
          </cell>
          <cell r="E85" t="str">
            <v>TRANS</v>
          </cell>
          <cell r="F85" t="str">
            <v>Electric Operations</v>
          </cell>
          <cell r="T85">
            <v>0</v>
          </cell>
          <cell r="AG85">
            <v>0</v>
          </cell>
          <cell r="AT85">
            <v>53.656369999999995</v>
          </cell>
          <cell r="BG85">
            <v>0</v>
          </cell>
        </row>
        <row r="86">
          <cell r="D86" t="str">
            <v>UI</v>
          </cell>
          <cell r="E86" t="str">
            <v>DIST</v>
          </cell>
          <cell r="F86" t="str">
            <v>Electric Operations</v>
          </cell>
          <cell r="T86">
            <v>0</v>
          </cell>
          <cell r="AG86">
            <v>404.30689000000001</v>
          </cell>
          <cell r="AT86">
            <v>608.27913000000001</v>
          </cell>
          <cell r="BG86">
            <v>45.023099999999999</v>
          </cell>
        </row>
        <row r="87">
          <cell r="D87" t="str">
            <v>UI</v>
          </cell>
          <cell r="E87" t="str">
            <v>DIST</v>
          </cell>
          <cell r="F87" t="str">
            <v>Electric Operations</v>
          </cell>
          <cell r="T87">
            <v>-45.630029999999849</v>
          </cell>
          <cell r="AG87">
            <v>59.902029999999996</v>
          </cell>
          <cell r="AT87">
            <v>22.958299999999998</v>
          </cell>
          <cell r="BG87">
            <v>0</v>
          </cell>
        </row>
        <row r="88">
          <cell r="D88" t="str">
            <v>UI</v>
          </cell>
          <cell r="E88" t="str">
            <v>TRANS</v>
          </cell>
          <cell r="F88" t="str">
            <v>Asset Management and Planning</v>
          </cell>
          <cell r="T88">
            <v>2.14018</v>
          </cell>
          <cell r="AG88">
            <v>0</v>
          </cell>
          <cell r="AT88">
            <v>1.13144</v>
          </cell>
          <cell r="BG88">
            <v>0</v>
          </cell>
        </row>
        <row r="89">
          <cell r="D89" t="str">
            <v>UI</v>
          </cell>
          <cell r="E89" t="str">
            <v>DIST</v>
          </cell>
          <cell r="F89" t="str">
            <v>Electric Operations</v>
          </cell>
          <cell r="T89">
            <v>0</v>
          </cell>
          <cell r="AG89">
            <v>4.19313</v>
          </cell>
          <cell r="AT89">
            <v>0.77478000000000002</v>
          </cell>
          <cell r="BG89">
            <v>0</v>
          </cell>
        </row>
        <row r="90">
          <cell r="D90" t="str">
            <v>UI</v>
          </cell>
          <cell r="E90" t="str">
            <v>DIST</v>
          </cell>
          <cell r="F90" t="str">
            <v>Electric Operations</v>
          </cell>
          <cell r="T90">
            <v>51.486880000000006</v>
          </cell>
          <cell r="AG90">
            <v>173.13180999999997</v>
          </cell>
          <cell r="AT90">
            <v>-56.03873999999999</v>
          </cell>
          <cell r="BG90">
            <v>-0.32092999999999999</v>
          </cell>
        </row>
        <row r="91">
          <cell r="D91" t="str">
            <v>UI</v>
          </cell>
          <cell r="E91" t="str">
            <v>DIST</v>
          </cell>
          <cell r="F91" t="str">
            <v>Electric Operations</v>
          </cell>
          <cell r="T91">
            <v>1551.5656099999999</v>
          </cell>
          <cell r="AG91">
            <v>43.851349999999996</v>
          </cell>
          <cell r="AT91">
            <v>25.900289999999998</v>
          </cell>
          <cell r="BG91">
            <v>0</v>
          </cell>
        </row>
        <row r="92">
          <cell r="D92" t="str">
            <v>UI</v>
          </cell>
          <cell r="E92" t="str">
            <v>DIST</v>
          </cell>
          <cell r="F92" t="str">
            <v>Electric Operations</v>
          </cell>
          <cell r="T92">
            <v>0</v>
          </cell>
          <cell r="AG92">
            <v>3.5222800000000003</v>
          </cell>
          <cell r="AT92">
            <v>7.9571500000000004</v>
          </cell>
          <cell r="BG92">
            <v>0</v>
          </cell>
        </row>
        <row r="93">
          <cell r="D93" t="str">
            <v>UI</v>
          </cell>
          <cell r="E93" t="str">
            <v>TRANS</v>
          </cell>
          <cell r="F93" t="str">
            <v>Projects</v>
          </cell>
          <cell r="T93">
            <v>6284.3038100000003</v>
          </cell>
          <cell r="AG93">
            <v>280.34264000000002</v>
          </cell>
          <cell r="AT93">
            <v>15.106780000000002</v>
          </cell>
          <cell r="BG93">
            <v>0.15932000000000002</v>
          </cell>
        </row>
        <row r="94">
          <cell r="D94" t="str">
            <v>UI</v>
          </cell>
          <cell r="E94" t="str">
            <v>DIST</v>
          </cell>
          <cell r="F94" t="str">
            <v>Electric Operations</v>
          </cell>
          <cell r="T94">
            <v>0</v>
          </cell>
          <cell r="AG94">
            <v>0</v>
          </cell>
          <cell r="AT94">
            <v>59.646770000000004</v>
          </cell>
          <cell r="BG94">
            <v>0</v>
          </cell>
        </row>
        <row r="95">
          <cell r="D95" t="str">
            <v>UI</v>
          </cell>
          <cell r="E95" t="str">
            <v>DIST</v>
          </cell>
          <cell r="F95" t="str">
            <v>Electric Operations</v>
          </cell>
          <cell r="T95">
            <v>-3.637978807091713E-15</v>
          </cell>
          <cell r="AG95">
            <v>0</v>
          </cell>
          <cell r="AT95">
            <v>-316.29381999999998</v>
          </cell>
          <cell r="BG95">
            <v>0</v>
          </cell>
        </row>
        <row r="96">
          <cell r="D96" t="str">
            <v>UI</v>
          </cell>
          <cell r="E96" t="str">
            <v>DIST</v>
          </cell>
          <cell r="F96" t="str">
            <v>Electric Operations</v>
          </cell>
          <cell r="T96">
            <v>549.44713000000013</v>
          </cell>
          <cell r="AG96">
            <v>5.0515699999999999</v>
          </cell>
          <cell r="AT96">
            <v>1.0915299999999999</v>
          </cell>
          <cell r="BG96">
            <v>0</v>
          </cell>
        </row>
        <row r="97">
          <cell r="D97" t="str">
            <v>UI</v>
          </cell>
          <cell r="E97" t="str">
            <v>DIST</v>
          </cell>
          <cell r="F97" t="str">
            <v>Electric Operations</v>
          </cell>
          <cell r="T97">
            <v>0.64359999999999995</v>
          </cell>
          <cell r="AG97">
            <v>1006.8419200000002</v>
          </cell>
          <cell r="AT97">
            <v>12.0906</v>
          </cell>
          <cell r="BG97">
            <v>0</v>
          </cell>
        </row>
        <row r="98">
          <cell r="D98" t="str">
            <v>UI</v>
          </cell>
          <cell r="E98" t="str">
            <v>DIST</v>
          </cell>
          <cell r="F98" t="str">
            <v>Electric Operations</v>
          </cell>
          <cell r="T98">
            <v>0</v>
          </cell>
          <cell r="AG98">
            <v>0</v>
          </cell>
          <cell r="AT98">
            <v>8.0960599999999996</v>
          </cell>
          <cell r="BG98">
            <v>0</v>
          </cell>
        </row>
        <row r="99">
          <cell r="D99" t="str">
            <v>UI</v>
          </cell>
          <cell r="E99" t="str">
            <v>TRANS</v>
          </cell>
          <cell r="F99" t="str">
            <v>Projects</v>
          </cell>
          <cell r="T99">
            <v>23.856949999999998</v>
          </cell>
          <cell r="AG99">
            <v>1.1641532182693482E-13</v>
          </cell>
          <cell r="AT99">
            <v>-1.8900000000000002E-3</v>
          </cell>
          <cell r="BG99">
            <v>0</v>
          </cell>
        </row>
        <row r="100">
          <cell r="D100" t="str">
            <v>UI</v>
          </cell>
          <cell r="E100" t="str">
            <v>DIST</v>
          </cell>
          <cell r="F100" t="str">
            <v>Electric Operations</v>
          </cell>
          <cell r="T100">
            <v>0</v>
          </cell>
          <cell r="AG100">
            <v>0</v>
          </cell>
          <cell r="AT100">
            <v>92.545020000000008</v>
          </cell>
          <cell r="BG100">
            <v>0</v>
          </cell>
        </row>
        <row r="101">
          <cell r="D101" t="str">
            <v>UI</v>
          </cell>
          <cell r="E101" t="str">
            <v>DIST</v>
          </cell>
          <cell r="F101" t="str">
            <v>Electric Operations</v>
          </cell>
          <cell r="T101">
            <v>92.215099999999907</v>
          </cell>
          <cell r="AG101">
            <v>72.138079999999988</v>
          </cell>
          <cell r="AT101">
            <v>1011.92777</v>
          </cell>
          <cell r="BG101">
            <v>0</v>
          </cell>
        </row>
        <row r="102">
          <cell r="D102" t="str">
            <v>UI</v>
          </cell>
          <cell r="E102" t="str">
            <v>TRANS</v>
          </cell>
          <cell r="F102" t="str">
            <v>Projects</v>
          </cell>
          <cell r="T102">
            <v>468.85566999999998</v>
          </cell>
          <cell r="AG102">
            <v>157.15665999999999</v>
          </cell>
          <cell r="AT102">
            <v>16.960229999999999</v>
          </cell>
          <cell r="BG102">
            <v>0</v>
          </cell>
        </row>
        <row r="103">
          <cell r="D103" t="str">
            <v>UI</v>
          </cell>
          <cell r="E103" t="str">
            <v>DIST</v>
          </cell>
          <cell r="F103" t="str">
            <v>Electric Operations</v>
          </cell>
          <cell r="T103">
            <v>-9.1933500000000006</v>
          </cell>
          <cell r="AG103">
            <v>0.48690999999999995</v>
          </cell>
          <cell r="AT103">
            <v>22.055</v>
          </cell>
          <cell r="BG103">
            <v>0</v>
          </cell>
        </row>
        <row r="104">
          <cell r="D104" t="str">
            <v>UI</v>
          </cell>
          <cell r="E104" t="str">
            <v>DIST</v>
          </cell>
          <cell r="F104" t="str">
            <v>Electric Operations</v>
          </cell>
          <cell r="T104">
            <v>1824.7671899999998</v>
          </cell>
          <cell r="AG104">
            <v>4990.5202200000003</v>
          </cell>
          <cell r="AT104">
            <v>14461.216130000003</v>
          </cell>
          <cell r="BG104">
            <v>0</v>
          </cell>
        </row>
        <row r="105">
          <cell r="D105" t="str">
            <v>UI</v>
          </cell>
          <cell r="E105" t="str">
            <v>TRANS</v>
          </cell>
          <cell r="F105" t="str">
            <v>Projects</v>
          </cell>
          <cell r="T105">
            <v>284.8039</v>
          </cell>
          <cell r="AG105">
            <v>0</v>
          </cell>
          <cell r="AT105">
            <v>8.3874999999999993</v>
          </cell>
          <cell r="BG105">
            <v>0</v>
          </cell>
        </row>
        <row r="106">
          <cell r="D106" t="str">
            <v>UI</v>
          </cell>
          <cell r="E106" t="str">
            <v>TRANS</v>
          </cell>
          <cell r="F106" t="str">
            <v>Projects</v>
          </cell>
          <cell r="T106">
            <v>0</v>
          </cell>
          <cell r="AG106">
            <v>0</v>
          </cell>
          <cell r="AT106">
            <v>-727.40129999999999</v>
          </cell>
          <cell r="BG106">
            <v>0</v>
          </cell>
        </row>
        <row r="107">
          <cell r="D107" t="str">
            <v>UI</v>
          </cell>
          <cell r="E107" t="str">
            <v>DIST</v>
          </cell>
          <cell r="F107" t="str">
            <v>Electric Operations</v>
          </cell>
          <cell r="T107">
            <v>0</v>
          </cell>
          <cell r="AG107">
            <v>0</v>
          </cell>
          <cell r="AT107">
            <v>2.8352200000000001</v>
          </cell>
          <cell r="BG107">
            <v>0</v>
          </cell>
        </row>
        <row r="108">
          <cell r="D108" t="str">
            <v>UI</v>
          </cell>
          <cell r="E108" t="str">
            <v>DIST</v>
          </cell>
          <cell r="F108" t="str">
            <v>Electric Operations</v>
          </cell>
          <cell r="T108">
            <v>43.31391</v>
          </cell>
          <cell r="AG108">
            <v>2732.1184300000004</v>
          </cell>
          <cell r="AT108">
            <v>0.64610000000000001</v>
          </cell>
          <cell r="BG108">
            <v>0</v>
          </cell>
        </row>
        <row r="109">
          <cell r="D109" t="str">
            <v>UI</v>
          </cell>
          <cell r="E109" t="str">
            <v>DIST</v>
          </cell>
          <cell r="F109" t="str">
            <v>Electric Operations</v>
          </cell>
          <cell r="T109">
            <v>0</v>
          </cell>
          <cell r="AG109">
            <v>-0.30413999999999997</v>
          </cell>
          <cell r="AT109">
            <v>52.88232</v>
          </cell>
          <cell r="BG109">
            <v>0</v>
          </cell>
        </row>
        <row r="110">
          <cell r="D110" t="str">
            <v>UI</v>
          </cell>
          <cell r="E110" t="str">
            <v>DIST</v>
          </cell>
          <cell r="F110" t="str">
            <v>Electric Operations</v>
          </cell>
          <cell r="T110">
            <v>0</v>
          </cell>
          <cell r="AG110">
            <v>0</v>
          </cell>
          <cell r="AT110">
            <v>3.2759999999999998</v>
          </cell>
          <cell r="BG110">
            <v>0</v>
          </cell>
        </row>
        <row r="111">
          <cell r="D111" t="str">
            <v>UI</v>
          </cell>
          <cell r="E111" t="str">
            <v>DIST</v>
          </cell>
          <cell r="F111" t="str">
            <v>Electric Operations</v>
          </cell>
          <cell r="T111">
            <v>553.96398000000011</v>
          </cell>
          <cell r="AG111">
            <v>763.03770999999983</v>
          </cell>
          <cell r="AT111">
            <v>964.33876999999995</v>
          </cell>
          <cell r="BG111">
            <v>0</v>
          </cell>
        </row>
        <row r="112">
          <cell r="D112" t="str">
            <v>UI</v>
          </cell>
          <cell r="E112" t="str">
            <v>DIST</v>
          </cell>
          <cell r="F112" t="str">
            <v>Electric Operations</v>
          </cell>
          <cell r="T112">
            <v>800.25016999999991</v>
          </cell>
          <cell r="AG112">
            <v>2225.9149099999995</v>
          </cell>
          <cell r="AT112">
            <v>2016.2988800000003</v>
          </cell>
          <cell r="BG112">
            <v>0</v>
          </cell>
        </row>
        <row r="113">
          <cell r="D113" t="str">
            <v>UI</v>
          </cell>
          <cell r="E113" t="str">
            <v>DIST</v>
          </cell>
          <cell r="F113" t="str">
            <v>Electric Operations</v>
          </cell>
          <cell r="T113">
            <v>3.2646099999999993</v>
          </cell>
          <cell r="AG113">
            <v>0</v>
          </cell>
          <cell r="AT113">
            <v>2.9217200000000001</v>
          </cell>
          <cell r="BG113">
            <v>0</v>
          </cell>
        </row>
        <row r="114">
          <cell r="D114" t="str">
            <v>UI</v>
          </cell>
          <cell r="E114" t="str">
            <v>DIST</v>
          </cell>
          <cell r="F114" t="str">
            <v>Electric Operations</v>
          </cell>
          <cell r="T114">
            <v>37.497199999999999</v>
          </cell>
          <cell r="AG114">
            <v>-13.845830000000001</v>
          </cell>
          <cell r="AT114">
            <v>12.476690000000223</v>
          </cell>
          <cell r="BG114">
            <v>0</v>
          </cell>
        </row>
        <row r="115">
          <cell r="D115" t="str">
            <v>UI</v>
          </cell>
          <cell r="E115" t="str">
            <v>TRANS</v>
          </cell>
          <cell r="F115" t="str">
            <v>Operational Smart Grids</v>
          </cell>
          <cell r="T115">
            <v>571.78780999999981</v>
          </cell>
          <cell r="AG115">
            <v>150.84532999999999</v>
          </cell>
          <cell r="AT115">
            <v>20.343110000000003</v>
          </cell>
          <cell r="BG115">
            <v>0</v>
          </cell>
        </row>
        <row r="116">
          <cell r="D116" t="str">
            <v>UI</v>
          </cell>
          <cell r="E116" t="str">
            <v>DIST</v>
          </cell>
          <cell r="F116" t="str">
            <v>Electric Operations</v>
          </cell>
          <cell r="T116">
            <v>4540.9486600000027</v>
          </cell>
          <cell r="AG116">
            <v>0</v>
          </cell>
          <cell r="AT116">
            <v>378.05288000000002</v>
          </cell>
          <cell r="BG116">
            <v>0</v>
          </cell>
        </row>
        <row r="117">
          <cell r="D117" t="str">
            <v>UI</v>
          </cell>
          <cell r="E117" t="str">
            <v>TRANS</v>
          </cell>
          <cell r="F117" t="str">
            <v>Projects</v>
          </cell>
          <cell r="T117">
            <v>629.28800000000001</v>
          </cell>
          <cell r="AG117">
            <v>6721.6011499999995</v>
          </cell>
          <cell r="AT117">
            <v>2874.9212199999997</v>
          </cell>
          <cell r="BG117">
            <v>57.569910000000007</v>
          </cell>
        </row>
        <row r="118">
          <cell r="D118" t="str">
            <v>UI</v>
          </cell>
          <cell r="E118" t="str">
            <v>TRANS</v>
          </cell>
          <cell r="F118" t="str">
            <v>Projects</v>
          </cell>
          <cell r="T118">
            <v>9866.3306800000009</v>
          </cell>
          <cell r="AG118">
            <v>556.62881999999831</v>
          </cell>
          <cell r="AT118">
            <v>9.9458300000000008</v>
          </cell>
          <cell r="BG118">
            <v>41.422890000000002</v>
          </cell>
        </row>
        <row r="119">
          <cell r="D119" t="str">
            <v>UI</v>
          </cell>
          <cell r="E119" t="str">
            <v>TRANS</v>
          </cell>
          <cell r="F119" t="str">
            <v>Projects</v>
          </cell>
          <cell r="T119">
            <v>9440.1483599999992</v>
          </cell>
          <cell r="AG119">
            <v>366.12170000000003</v>
          </cell>
          <cell r="AT119">
            <v>11.67675</v>
          </cell>
          <cell r="BG119">
            <v>0</v>
          </cell>
        </row>
        <row r="120">
          <cell r="D120" t="str">
            <v>UI</v>
          </cell>
          <cell r="E120" t="str">
            <v>DIST</v>
          </cell>
          <cell r="F120" t="str">
            <v>Projects</v>
          </cell>
          <cell r="T120">
            <v>0</v>
          </cell>
          <cell r="AG120">
            <v>0</v>
          </cell>
          <cell r="AT120">
            <v>54.199719999999999</v>
          </cell>
          <cell r="BG120">
            <v>7.0609999999999992E-2</v>
          </cell>
        </row>
        <row r="121">
          <cell r="D121" t="str">
            <v>UI</v>
          </cell>
          <cell r="E121" t="str">
            <v>TRANS</v>
          </cell>
          <cell r="F121" t="str">
            <v>Projects</v>
          </cell>
          <cell r="T121">
            <v>0</v>
          </cell>
          <cell r="AG121">
            <v>0</v>
          </cell>
          <cell r="AT121">
            <v>29925.282500000016</v>
          </cell>
          <cell r="BG121">
            <v>7364.9088899999997</v>
          </cell>
        </row>
        <row r="122">
          <cell r="D122" t="str">
            <v>UI</v>
          </cell>
          <cell r="E122" t="str">
            <v>DIST</v>
          </cell>
          <cell r="F122" t="str">
            <v>Electric Operations</v>
          </cell>
          <cell r="T122">
            <v>136.79273999999998</v>
          </cell>
          <cell r="AG122">
            <v>0</v>
          </cell>
          <cell r="AT122">
            <v>3409.70379</v>
          </cell>
          <cell r="BG122">
            <v>0</v>
          </cell>
        </row>
        <row r="123">
          <cell r="D123" t="str">
            <v>UI</v>
          </cell>
          <cell r="E123" t="str">
            <v>TRANS</v>
          </cell>
          <cell r="F123" t="str">
            <v>Projects</v>
          </cell>
          <cell r="T123">
            <v>22.936240000000272</v>
          </cell>
          <cell r="AG123">
            <v>33.594970000000004</v>
          </cell>
          <cell r="AT123">
            <v>6.5116500000000013</v>
          </cell>
          <cell r="BG123">
            <v>0</v>
          </cell>
        </row>
        <row r="124">
          <cell r="D124" t="str">
            <v>UI</v>
          </cell>
          <cell r="E124" t="str">
            <v>DIST</v>
          </cell>
          <cell r="F124" t="str">
            <v>Information Technology</v>
          </cell>
          <cell r="T124">
            <v>345.27944000000002</v>
          </cell>
          <cell r="AG124">
            <v>41.081069999999997</v>
          </cell>
          <cell r="AT124">
            <v>8.8817841970012523E-16</v>
          </cell>
          <cell r="BG124">
            <v>0</v>
          </cell>
        </row>
        <row r="125">
          <cell r="D125" t="str">
            <v>UI</v>
          </cell>
          <cell r="E125" t="str">
            <v>DIST</v>
          </cell>
          <cell r="F125" t="str">
            <v>Electric Operations</v>
          </cell>
          <cell r="T125">
            <v>0.33349000000000001</v>
          </cell>
          <cell r="AG125">
            <v>0</v>
          </cell>
          <cell r="AT125">
            <v>5.4494099999999994</v>
          </cell>
          <cell r="BG125">
            <v>0</v>
          </cell>
        </row>
        <row r="126">
          <cell r="D126" t="str">
            <v>UI</v>
          </cell>
          <cell r="E126" t="str">
            <v>DIST</v>
          </cell>
          <cell r="F126" t="str">
            <v>Electric Operations</v>
          </cell>
          <cell r="T126">
            <v>1785.7962900000002</v>
          </cell>
          <cell r="AG126">
            <v>96.953609999999998</v>
          </cell>
          <cell r="AT126">
            <v>75.711300000000008</v>
          </cell>
          <cell r="BG126">
            <v>0</v>
          </cell>
        </row>
        <row r="127">
          <cell r="D127" t="str">
            <v>UI</v>
          </cell>
          <cell r="E127" t="str">
            <v>DIST</v>
          </cell>
          <cell r="F127" t="str">
            <v>Electric Operations</v>
          </cell>
          <cell r="T127">
            <v>0</v>
          </cell>
          <cell r="AG127">
            <v>0</v>
          </cell>
          <cell r="AT127">
            <v>142.56253999999998</v>
          </cell>
          <cell r="BG127">
            <v>0</v>
          </cell>
        </row>
        <row r="128">
          <cell r="D128" t="str">
            <v>UI</v>
          </cell>
          <cell r="E128" t="str">
            <v>DIST</v>
          </cell>
          <cell r="F128" t="str">
            <v>Electric Operations</v>
          </cell>
          <cell r="T128">
            <v>0</v>
          </cell>
          <cell r="AG128">
            <v>1315.1670300000001</v>
          </cell>
          <cell r="AT128">
            <v>3342.6769000000004</v>
          </cell>
          <cell r="BG128">
            <v>647</v>
          </cell>
        </row>
        <row r="129">
          <cell r="D129" t="str">
            <v>UI</v>
          </cell>
          <cell r="E129" t="str">
            <v>DIST</v>
          </cell>
          <cell r="F129" t="str">
            <v>Electric Operations</v>
          </cell>
          <cell r="T129">
            <v>241.54682000000003</v>
          </cell>
          <cell r="AG129">
            <v>2109.6941799999995</v>
          </cell>
          <cell r="AT129">
            <v>48.88355</v>
          </cell>
          <cell r="BG129">
            <v>0</v>
          </cell>
        </row>
        <row r="130">
          <cell r="D130" t="str">
            <v>UI</v>
          </cell>
          <cell r="E130" t="str">
            <v>DIST</v>
          </cell>
          <cell r="F130" t="str">
            <v>Electric Operations</v>
          </cell>
          <cell r="T130">
            <v>548.96580000000006</v>
          </cell>
          <cell r="AG130">
            <v>2.0410599999999999</v>
          </cell>
          <cell r="AT130">
            <v>756.68963999999994</v>
          </cell>
          <cell r="BG130">
            <v>0</v>
          </cell>
        </row>
        <row r="131">
          <cell r="D131" t="str">
            <v>UI</v>
          </cell>
          <cell r="E131" t="str">
            <v>DIST</v>
          </cell>
          <cell r="F131" t="str">
            <v>Customer Service</v>
          </cell>
          <cell r="T131">
            <v>1244.3382899999999</v>
          </cell>
          <cell r="AG131">
            <v>1384.83807</v>
          </cell>
          <cell r="AT131">
            <v>902.94694000000027</v>
          </cell>
          <cell r="BG131">
            <v>1447.3157500000002</v>
          </cell>
        </row>
        <row r="132">
          <cell r="D132" t="str">
            <v>UI</v>
          </cell>
          <cell r="E132" t="str">
            <v>TRANS</v>
          </cell>
          <cell r="F132" t="str">
            <v>Electric Operations</v>
          </cell>
          <cell r="T132">
            <v>0</v>
          </cell>
          <cell r="AG132">
            <v>14.37677</v>
          </cell>
          <cell r="AT132">
            <v>21.201610000000002</v>
          </cell>
          <cell r="BG132">
            <v>0</v>
          </cell>
        </row>
        <row r="133">
          <cell r="D133" t="str">
            <v>UI</v>
          </cell>
          <cell r="E133" t="str">
            <v>DIST</v>
          </cell>
          <cell r="F133" t="str">
            <v>Electric Operations</v>
          </cell>
          <cell r="T133">
            <v>65.827550000000002</v>
          </cell>
          <cell r="AG133">
            <v>3.99579</v>
          </cell>
          <cell r="AT133">
            <v>1132.86419</v>
          </cell>
          <cell r="BG133">
            <v>0</v>
          </cell>
        </row>
        <row r="134">
          <cell r="D134" t="str">
            <v>UI</v>
          </cell>
          <cell r="E134" t="str">
            <v>DIST</v>
          </cell>
          <cell r="F134" t="str">
            <v>Electric Operations</v>
          </cell>
          <cell r="T134">
            <v>0</v>
          </cell>
          <cell r="AG134">
            <v>0</v>
          </cell>
          <cell r="AT134">
            <v>84.987269999999995</v>
          </cell>
          <cell r="BG134">
            <v>167</v>
          </cell>
        </row>
        <row r="135">
          <cell r="D135" t="str">
            <v>UI</v>
          </cell>
          <cell r="E135" t="str">
            <v>DIST</v>
          </cell>
          <cell r="F135" t="str">
            <v>Electric Operations</v>
          </cell>
          <cell r="T135">
            <v>1.16913</v>
          </cell>
          <cell r="AG135">
            <v>0</v>
          </cell>
          <cell r="AT135">
            <v>0.70755000000000012</v>
          </cell>
          <cell r="BG135">
            <v>0</v>
          </cell>
        </row>
        <row r="136">
          <cell r="D136" t="str">
            <v>UI</v>
          </cell>
          <cell r="E136" t="str">
            <v>DIST</v>
          </cell>
          <cell r="F136" t="str">
            <v>Operational Smart Grids</v>
          </cell>
          <cell r="T136">
            <v>0</v>
          </cell>
          <cell r="AG136">
            <v>179.52387000000002</v>
          </cell>
          <cell r="AT136">
            <v>-1.0913936421275139E-14</v>
          </cell>
          <cell r="BG136">
            <v>0</v>
          </cell>
        </row>
        <row r="137">
          <cell r="D137" t="str">
            <v>UI</v>
          </cell>
          <cell r="E137" t="str">
            <v>DIST</v>
          </cell>
          <cell r="F137" t="str">
            <v>Projects</v>
          </cell>
          <cell r="T137">
            <v>0</v>
          </cell>
          <cell r="AG137">
            <v>0</v>
          </cell>
          <cell r="AT137">
            <v>132.40221000000003</v>
          </cell>
          <cell r="BG137">
            <v>0</v>
          </cell>
        </row>
        <row r="138">
          <cell r="D138" t="str">
            <v>UI</v>
          </cell>
          <cell r="E138" t="str">
            <v>DIST</v>
          </cell>
          <cell r="F138" t="str">
            <v>Projects</v>
          </cell>
          <cell r="T138">
            <v>605.84892000000013</v>
          </cell>
          <cell r="AG138">
            <v>24.575180000000003</v>
          </cell>
          <cell r="AT138">
            <v>0.23927999999999996</v>
          </cell>
          <cell r="BG138">
            <v>0</v>
          </cell>
        </row>
        <row r="139">
          <cell r="D139" t="str">
            <v>UI</v>
          </cell>
          <cell r="E139" t="str">
            <v>TRANS</v>
          </cell>
          <cell r="F139" t="str">
            <v>Security</v>
          </cell>
          <cell r="T139">
            <v>151.97039000000001</v>
          </cell>
          <cell r="AG139">
            <v>0.52333000000000007</v>
          </cell>
          <cell r="AT139">
            <v>2.5340999999999996</v>
          </cell>
          <cell r="BG139">
            <v>0</v>
          </cell>
        </row>
        <row r="140">
          <cell r="D140" t="str">
            <v>UI</v>
          </cell>
          <cell r="E140" t="str">
            <v>DIST</v>
          </cell>
          <cell r="F140" t="str">
            <v>Electric Operations</v>
          </cell>
          <cell r="T140">
            <v>168.62839000000002</v>
          </cell>
          <cell r="AG140">
            <v>1152.1443100000001</v>
          </cell>
          <cell r="AT140">
            <v>333.05592000000001</v>
          </cell>
          <cell r="BG140">
            <v>0</v>
          </cell>
        </row>
        <row r="141">
          <cell r="D141" t="str">
            <v>UI</v>
          </cell>
          <cell r="E141" t="str">
            <v>DIST</v>
          </cell>
          <cell r="F141" t="str">
            <v>Electric Operations</v>
          </cell>
          <cell r="T141">
            <v>1.0710000000000001E-2</v>
          </cell>
          <cell r="AG141">
            <v>49.398780000000002</v>
          </cell>
          <cell r="AT141">
            <v>0.39457999999999999</v>
          </cell>
          <cell r="BG141">
            <v>0</v>
          </cell>
        </row>
        <row r="142">
          <cell r="D142" t="str">
            <v>UI</v>
          </cell>
          <cell r="E142" t="str">
            <v>DIST</v>
          </cell>
          <cell r="F142" t="str">
            <v>Electric Operations</v>
          </cell>
          <cell r="T142">
            <v>-0.24883000000000002</v>
          </cell>
          <cell r="AG142">
            <v>9.0928000000000004</v>
          </cell>
          <cell r="AT142">
            <v>0.21190999999999999</v>
          </cell>
          <cell r="BG142">
            <v>0</v>
          </cell>
        </row>
        <row r="143">
          <cell r="D143" t="str">
            <v>UI</v>
          </cell>
          <cell r="E143" t="str">
            <v>DIST</v>
          </cell>
          <cell r="F143" t="str">
            <v>Electric Operations</v>
          </cell>
          <cell r="T143">
            <v>4654.0954399999982</v>
          </cell>
          <cell r="AG143">
            <v>15.669910000000005</v>
          </cell>
          <cell r="AT143">
            <v>46.070299999999989</v>
          </cell>
          <cell r="BG143">
            <v>0</v>
          </cell>
        </row>
        <row r="144">
          <cell r="D144" t="str">
            <v>UI</v>
          </cell>
          <cell r="E144" t="str">
            <v>DIST</v>
          </cell>
          <cell r="F144" t="str">
            <v>Electric Operations</v>
          </cell>
          <cell r="T144">
            <v>637.81827999999996</v>
          </cell>
          <cell r="AG144">
            <v>7286.8821300000009</v>
          </cell>
          <cell r="AT144">
            <v>37.144080000000002</v>
          </cell>
          <cell r="BG144">
            <v>0</v>
          </cell>
        </row>
        <row r="145">
          <cell r="D145" t="str">
            <v>UI</v>
          </cell>
          <cell r="E145" t="str">
            <v>TRANS</v>
          </cell>
          <cell r="F145" t="str">
            <v>Projects</v>
          </cell>
          <cell r="T145">
            <v>0</v>
          </cell>
          <cell r="AG145">
            <v>0</v>
          </cell>
          <cell r="AT145">
            <v>6.8806299999999823</v>
          </cell>
          <cell r="BG145">
            <v>0</v>
          </cell>
        </row>
        <row r="146">
          <cell r="D146" t="str">
            <v>UI</v>
          </cell>
          <cell r="E146" t="str">
            <v>TRANS</v>
          </cell>
          <cell r="F146" t="str">
            <v>Projects</v>
          </cell>
          <cell r="T146">
            <v>75.399349999999387</v>
          </cell>
          <cell r="AG146">
            <v>53.961310000000005</v>
          </cell>
          <cell r="AT146">
            <v>8.3301799999999986</v>
          </cell>
          <cell r="BG146">
            <v>0</v>
          </cell>
        </row>
        <row r="147">
          <cell r="D147" t="str">
            <v>UI</v>
          </cell>
          <cell r="E147" t="str">
            <v>TRANS</v>
          </cell>
          <cell r="F147" t="str">
            <v>Projects</v>
          </cell>
          <cell r="T147">
            <v>168.02533000000025</v>
          </cell>
          <cell r="AG147">
            <v>18.84844</v>
          </cell>
          <cell r="AT147">
            <v>1.0364500000000001</v>
          </cell>
          <cell r="BG147">
            <v>0</v>
          </cell>
        </row>
        <row r="148">
          <cell r="D148" t="str">
            <v>UI</v>
          </cell>
          <cell r="E148" t="str">
            <v>TRANS</v>
          </cell>
          <cell r="F148" t="str">
            <v>Projects</v>
          </cell>
          <cell r="T148">
            <v>0</v>
          </cell>
          <cell r="AG148">
            <v>4037.1909900000001</v>
          </cell>
          <cell r="AT148">
            <v>275.75231000000122</v>
          </cell>
          <cell r="BG148">
            <v>0</v>
          </cell>
        </row>
        <row r="149">
          <cell r="D149" t="str">
            <v>UI</v>
          </cell>
          <cell r="E149" t="str">
            <v>TRANS</v>
          </cell>
          <cell r="F149" t="str">
            <v>Projects</v>
          </cell>
          <cell r="T149">
            <v>0</v>
          </cell>
          <cell r="AG149">
            <v>1779.8753300000001</v>
          </cell>
          <cell r="AT149">
            <v>1787.0143700000003</v>
          </cell>
          <cell r="BG149">
            <v>0.28866000000000008</v>
          </cell>
        </row>
        <row r="150">
          <cell r="D150" t="str">
            <v>UI</v>
          </cell>
          <cell r="E150" t="str">
            <v>TRANS</v>
          </cell>
          <cell r="F150" t="str">
            <v>Projects</v>
          </cell>
          <cell r="T150">
            <v>109.99379999999998</v>
          </cell>
          <cell r="AG150">
            <v>0</v>
          </cell>
          <cell r="AT150">
            <v>4.0786500000000006</v>
          </cell>
          <cell r="BG150">
            <v>0</v>
          </cell>
        </row>
        <row r="151">
          <cell r="D151" t="str">
            <v>UI</v>
          </cell>
          <cell r="E151" t="str">
            <v>DIST</v>
          </cell>
          <cell r="F151" t="str">
            <v>Smart Grids Innovation and Planning</v>
          </cell>
          <cell r="T151">
            <v>0</v>
          </cell>
          <cell r="AG151">
            <v>1032.7249799999997</v>
          </cell>
          <cell r="AT151">
            <v>498.43627999999956</v>
          </cell>
          <cell r="BG151">
            <v>907</v>
          </cell>
        </row>
        <row r="152">
          <cell r="D152" t="str">
            <v>UI</v>
          </cell>
          <cell r="E152" t="str">
            <v>DIST</v>
          </cell>
          <cell r="F152" t="str">
            <v>Asset Management and Planning</v>
          </cell>
          <cell r="T152">
            <v>0</v>
          </cell>
          <cell r="AG152">
            <v>0</v>
          </cell>
          <cell r="AT152">
            <v>973.25355000000002</v>
          </cell>
          <cell r="BG152">
            <v>0</v>
          </cell>
        </row>
        <row r="153">
          <cell r="D153" t="str">
            <v>UI</v>
          </cell>
          <cell r="E153" t="str">
            <v>DIST</v>
          </cell>
          <cell r="F153" t="str">
            <v>Electric Operations</v>
          </cell>
          <cell r="T153">
            <v>43.144600000000004</v>
          </cell>
          <cell r="AG153">
            <v>196.81738999999999</v>
          </cell>
          <cell r="AT153">
            <v>20.94482</v>
          </cell>
          <cell r="BG153">
            <v>0</v>
          </cell>
        </row>
        <row r="154">
          <cell r="D154" t="str">
            <v>UI</v>
          </cell>
          <cell r="E154" t="str">
            <v>DIST</v>
          </cell>
          <cell r="F154" t="str">
            <v>Electric Operations</v>
          </cell>
          <cell r="T154">
            <v>0</v>
          </cell>
          <cell r="AG154">
            <v>0</v>
          </cell>
          <cell r="AT154">
            <v>1.1214600000000001</v>
          </cell>
          <cell r="BG154">
            <v>0</v>
          </cell>
        </row>
        <row r="155">
          <cell r="D155" t="str">
            <v>UI</v>
          </cell>
          <cell r="E155" t="str">
            <v>DIST</v>
          </cell>
          <cell r="F155" t="str">
            <v>Electric Operations</v>
          </cell>
          <cell r="T155">
            <v>-267.3146200000001</v>
          </cell>
          <cell r="AG155">
            <v>2.57999</v>
          </cell>
          <cell r="AT155">
            <v>2.1573899999999999</v>
          </cell>
          <cell r="BG155">
            <v>0</v>
          </cell>
        </row>
        <row r="156">
          <cell r="D156" t="str">
            <v>UI</v>
          </cell>
          <cell r="E156" t="str">
            <v>DIST</v>
          </cell>
          <cell r="F156" t="str">
            <v>Electric Operations</v>
          </cell>
          <cell r="T156">
            <v>223.81389000000001</v>
          </cell>
          <cell r="AG156">
            <v>474.62268</v>
          </cell>
          <cell r="AT156">
            <v>300.29226000000006</v>
          </cell>
          <cell r="BG156">
            <v>0</v>
          </cell>
        </row>
        <row r="157">
          <cell r="D157" t="str">
            <v>UI</v>
          </cell>
          <cell r="E157" t="str">
            <v>TRANS</v>
          </cell>
          <cell r="F157" t="str">
            <v>Operational Smart Grids</v>
          </cell>
          <cell r="T157">
            <v>0</v>
          </cell>
          <cell r="AG157">
            <v>0</v>
          </cell>
          <cell r="AT157">
            <v>3359.7104599999998</v>
          </cell>
          <cell r="BG157">
            <v>61.204980000004895</v>
          </cell>
        </row>
        <row r="158">
          <cell r="D158" t="str">
            <v>UI</v>
          </cell>
          <cell r="E158" t="str">
            <v>TRANS</v>
          </cell>
          <cell r="F158" t="str">
            <v>Projects</v>
          </cell>
          <cell r="T158">
            <v>704.8223099999999</v>
          </cell>
          <cell r="AG158">
            <v>89.327839999999995</v>
          </cell>
          <cell r="AT158">
            <v>4.9283300000000008</v>
          </cell>
          <cell r="BG158">
            <v>0</v>
          </cell>
        </row>
        <row r="159">
          <cell r="D159" t="str">
            <v>UI</v>
          </cell>
          <cell r="E159" t="str">
            <v>TRANS</v>
          </cell>
          <cell r="F159" t="str">
            <v>Projects</v>
          </cell>
          <cell r="T159">
            <v>0</v>
          </cell>
          <cell r="AG159">
            <v>0</v>
          </cell>
          <cell r="AT159">
            <v>799.46863999999994</v>
          </cell>
          <cell r="BG159">
            <v>3128.4138199999998</v>
          </cell>
        </row>
        <row r="160">
          <cell r="D160" t="str">
            <v>UI</v>
          </cell>
          <cell r="E160" t="str">
            <v>DIST</v>
          </cell>
          <cell r="F160" t="str">
            <v>Electric Operations</v>
          </cell>
          <cell r="T160">
            <v>-2.01478</v>
          </cell>
          <cell r="AG160">
            <v>0</v>
          </cell>
          <cell r="AT160">
            <v>12.790839999999999</v>
          </cell>
          <cell r="BG160">
            <v>874</v>
          </cell>
        </row>
        <row r="161">
          <cell r="D161" t="str">
            <v>UI</v>
          </cell>
          <cell r="E161" t="str">
            <v>DIST</v>
          </cell>
          <cell r="F161" t="str">
            <v>Electric Operations</v>
          </cell>
          <cell r="T161">
            <v>77.193150000000003</v>
          </cell>
          <cell r="AG161">
            <v>0</v>
          </cell>
          <cell r="AT161">
            <v>2.40944</v>
          </cell>
          <cell r="BG161">
            <v>0</v>
          </cell>
        </row>
        <row r="162">
          <cell r="D162" t="str">
            <v>UI</v>
          </cell>
          <cell r="E162" t="str">
            <v>DIST</v>
          </cell>
          <cell r="F162" t="str">
            <v>Electric Operations</v>
          </cell>
          <cell r="T162">
            <v>86.220800000000011</v>
          </cell>
          <cell r="AG162">
            <v>347.32436999999993</v>
          </cell>
          <cell r="AT162">
            <v>100.73993999999998</v>
          </cell>
          <cell r="BG162">
            <v>0</v>
          </cell>
        </row>
        <row r="163">
          <cell r="D163" t="str">
            <v>UI</v>
          </cell>
          <cell r="E163" t="str">
            <v>DIST</v>
          </cell>
          <cell r="F163" t="str">
            <v>Electric Operations</v>
          </cell>
          <cell r="T163">
            <v>106.96145000000001</v>
          </cell>
          <cell r="AG163">
            <v>0</v>
          </cell>
          <cell r="AT163">
            <v>6.6305399999999999</v>
          </cell>
          <cell r="BG163">
            <v>0</v>
          </cell>
        </row>
        <row r="164">
          <cell r="D164" t="str">
            <v>UI</v>
          </cell>
          <cell r="E164" t="str">
            <v>DIST</v>
          </cell>
          <cell r="F164" t="str">
            <v>Electric Operations</v>
          </cell>
          <cell r="T164">
            <v>412.36541</v>
          </cell>
          <cell r="AG164">
            <v>256.96163999999999</v>
          </cell>
          <cell r="AT164">
            <v>4.8879299999999999</v>
          </cell>
          <cell r="BG164">
            <v>0</v>
          </cell>
        </row>
        <row r="165">
          <cell r="D165" t="str">
            <v>UI</v>
          </cell>
          <cell r="E165" t="str">
            <v>DIST</v>
          </cell>
          <cell r="F165" t="str">
            <v>Electric Operations</v>
          </cell>
          <cell r="T165">
            <v>229.71116000000004</v>
          </cell>
          <cell r="AG165">
            <v>0</v>
          </cell>
          <cell r="AT165">
            <v>0.97823000000000004</v>
          </cell>
          <cell r="BG165">
            <v>0</v>
          </cell>
        </row>
        <row r="166">
          <cell r="D166" t="str">
            <v>UI</v>
          </cell>
          <cell r="E166" t="str">
            <v>DIST</v>
          </cell>
          <cell r="F166" t="str">
            <v>Electric Operations</v>
          </cell>
          <cell r="T166">
            <v>0</v>
          </cell>
          <cell r="AG166">
            <v>3.4682600000000003</v>
          </cell>
          <cell r="AT166">
            <v>2.7327900000000001</v>
          </cell>
          <cell r="BG166">
            <v>25.999960000019232</v>
          </cell>
        </row>
        <row r="167">
          <cell r="D167" t="str">
            <v>UI</v>
          </cell>
          <cell r="E167" t="str">
            <v>DIST</v>
          </cell>
          <cell r="F167" t="str">
            <v>Electric Operations</v>
          </cell>
          <cell r="T167">
            <v>0</v>
          </cell>
          <cell r="AG167">
            <v>0</v>
          </cell>
          <cell r="AT167">
            <v>3.10182</v>
          </cell>
          <cell r="BG167">
            <v>280.99996078111008</v>
          </cell>
        </row>
        <row r="168">
          <cell r="D168" t="str">
            <v>UI</v>
          </cell>
          <cell r="E168" t="str">
            <v>TRANS</v>
          </cell>
          <cell r="F168" t="str">
            <v>Projects</v>
          </cell>
          <cell r="T168">
            <v>0</v>
          </cell>
          <cell r="AG168">
            <v>0</v>
          </cell>
          <cell r="AT168">
            <v>989.88242000000014</v>
          </cell>
          <cell r="BG168">
            <v>0</v>
          </cell>
        </row>
        <row r="169">
          <cell r="D169" t="str">
            <v>UI</v>
          </cell>
          <cell r="E169" t="str">
            <v>DIST</v>
          </cell>
          <cell r="F169" t="str">
            <v>Electric Operations</v>
          </cell>
          <cell r="T169">
            <v>0</v>
          </cell>
          <cell r="AG169">
            <v>0</v>
          </cell>
          <cell r="AT169">
            <v>15.937940000000001</v>
          </cell>
          <cell r="BG169">
            <v>0</v>
          </cell>
        </row>
        <row r="170">
          <cell r="D170" t="str">
            <v>UI</v>
          </cell>
          <cell r="E170" t="str">
            <v>DIST</v>
          </cell>
          <cell r="F170" t="str">
            <v>Electric Operations</v>
          </cell>
          <cell r="T170">
            <v>0</v>
          </cell>
          <cell r="AG170">
            <v>7.3382699999999996</v>
          </cell>
          <cell r="AT170">
            <v>33.334790000000005</v>
          </cell>
          <cell r="BG170">
            <v>0</v>
          </cell>
        </row>
        <row r="171">
          <cell r="D171" t="str">
            <v>UI</v>
          </cell>
          <cell r="E171" t="str">
            <v>DIST</v>
          </cell>
          <cell r="F171" t="str">
            <v>Electric Operations</v>
          </cell>
          <cell r="T171">
            <v>0</v>
          </cell>
          <cell r="AG171">
            <v>0</v>
          </cell>
          <cell r="AT171">
            <v>26.170560000000002</v>
          </cell>
          <cell r="BG171">
            <v>0</v>
          </cell>
        </row>
        <row r="172">
          <cell r="D172" t="str">
            <v>UI</v>
          </cell>
          <cell r="E172" t="str">
            <v>DIST</v>
          </cell>
          <cell r="F172" t="str">
            <v>Electric Operations</v>
          </cell>
          <cell r="T172">
            <v>0</v>
          </cell>
          <cell r="AG172">
            <v>0</v>
          </cell>
          <cell r="AT172">
            <v>3.9998299999999998</v>
          </cell>
          <cell r="BG172">
            <v>0</v>
          </cell>
        </row>
        <row r="173">
          <cell r="D173" t="str">
            <v>UI</v>
          </cell>
          <cell r="E173" t="str">
            <v>DIST</v>
          </cell>
          <cell r="F173" t="str">
            <v>Electric Operations</v>
          </cell>
          <cell r="T173">
            <v>815.37540999999999</v>
          </cell>
          <cell r="AG173">
            <v>193.72908000000012</v>
          </cell>
          <cell r="AT173">
            <v>5.0599400000000001</v>
          </cell>
          <cell r="BG173">
            <v>0</v>
          </cell>
        </row>
        <row r="174">
          <cell r="D174" t="str">
            <v>UI</v>
          </cell>
          <cell r="E174" t="str">
            <v>DIST</v>
          </cell>
          <cell r="F174" t="str">
            <v>Electric Operations</v>
          </cell>
          <cell r="T174">
            <v>268.42894999999993</v>
          </cell>
          <cell r="AG174">
            <v>3289.9924499999997</v>
          </cell>
          <cell r="AT174">
            <v>46.788950000000007</v>
          </cell>
          <cell r="BG174">
            <v>0</v>
          </cell>
        </row>
        <row r="175">
          <cell r="D175" t="str">
            <v>UI</v>
          </cell>
          <cell r="E175" t="str">
            <v>DIST</v>
          </cell>
          <cell r="F175" t="str">
            <v>Electric Operations</v>
          </cell>
          <cell r="T175">
            <v>0</v>
          </cell>
          <cell r="AG175">
            <v>628.97459000000003</v>
          </cell>
          <cell r="AT175">
            <v>90.40325</v>
          </cell>
          <cell r="BG175">
            <v>0</v>
          </cell>
        </row>
        <row r="176">
          <cell r="D176" t="str">
            <v>UI</v>
          </cell>
          <cell r="E176" t="str">
            <v>DIST</v>
          </cell>
          <cell r="F176" t="str">
            <v>Electric Operations</v>
          </cell>
          <cell r="T176">
            <v>0</v>
          </cell>
          <cell r="AG176">
            <v>0</v>
          </cell>
          <cell r="AT176">
            <v>18.175829999999998</v>
          </cell>
          <cell r="BG176">
            <v>0</v>
          </cell>
        </row>
        <row r="177">
          <cell r="D177" t="str">
            <v>UI</v>
          </cell>
          <cell r="E177" t="str">
            <v>DIST</v>
          </cell>
          <cell r="F177" t="str">
            <v>Projects</v>
          </cell>
          <cell r="T177">
            <v>8.4417399999999994</v>
          </cell>
          <cell r="AG177">
            <v>0</v>
          </cell>
          <cell r="AT177">
            <v>21.364930000000001</v>
          </cell>
          <cell r="BG177">
            <v>0</v>
          </cell>
        </row>
        <row r="178">
          <cell r="D178" t="str">
            <v>UI</v>
          </cell>
          <cell r="E178" t="str">
            <v>DIST</v>
          </cell>
          <cell r="F178" t="str">
            <v>Electric Operations</v>
          </cell>
          <cell r="T178">
            <v>0</v>
          </cell>
          <cell r="AG178">
            <v>0</v>
          </cell>
          <cell r="AT178">
            <v>8.3540799999999997</v>
          </cell>
          <cell r="BG178">
            <v>0</v>
          </cell>
        </row>
        <row r="179">
          <cell r="D179" t="str">
            <v>UI</v>
          </cell>
          <cell r="E179" t="str">
            <v>DIST</v>
          </cell>
          <cell r="F179" t="str">
            <v>Electric Operations</v>
          </cell>
          <cell r="T179">
            <v>16.098089999999999</v>
          </cell>
          <cell r="AG179">
            <v>0</v>
          </cell>
          <cell r="AT179">
            <v>3.89296</v>
          </cell>
          <cell r="BG179">
            <v>0</v>
          </cell>
        </row>
        <row r="180">
          <cell r="D180" t="str">
            <v>UI</v>
          </cell>
          <cell r="E180" t="str">
            <v>TRANS</v>
          </cell>
          <cell r="F180" t="str">
            <v>Projects</v>
          </cell>
          <cell r="T180">
            <v>9.8662700000000001</v>
          </cell>
          <cell r="AG180">
            <v>0</v>
          </cell>
          <cell r="AT180">
            <v>-9.8662700000000001</v>
          </cell>
          <cell r="BG180">
            <v>0</v>
          </cell>
        </row>
        <row r="181">
          <cell r="D181" t="str">
            <v>UI</v>
          </cell>
          <cell r="E181" t="str">
            <v>TRANS</v>
          </cell>
          <cell r="F181" t="str">
            <v>Asset Management and Planning</v>
          </cell>
          <cell r="T181">
            <v>2.9000000000678483E-4</v>
          </cell>
          <cell r="AG181">
            <v>0</v>
          </cell>
          <cell r="AT181">
            <v>0.21834999999999999</v>
          </cell>
          <cell r="BG181">
            <v>0</v>
          </cell>
        </row>
        <row r="182">
          <cell r="D182" t="str">
            <v>UI</v>
          </cell>
          <cell r="E182" t="str">
            <v>TRANS</v>
          </cell>
          <cell r="F182" t="str">
            <v>Asset Management and Planning</v>
          </cell>
          <cell r="T182">
            <v>0</v>
          </cell>
          <cell r="AG182">
            <v>0</v>
          </cell>
          <cell r="AT182">
            <v>0.18706999999999999</v>
          </cell>
          <cell r="BG182">
            <v>0</v>
          </cell>
        </row>
        <row r="183">
          <cell r="D183" t="str">
            <v>UI</v>
          </cell>
          <cell r="E183" t="str">
            <v>DIST</v>
          </cell>
          <cell r="F183" t="str">
            <v>Electric Operations</v>
          </cell>
          <cell r="T183">
            <v>195.29289999999997</v>
          </cell>
          <cell r="AG183">
            <v>3.80558</v>
          </cell>
          <cell r="AT183">
            <v>0.21154000000000001</v>
          </cell>
          <cell r="BG183">
            <v>0</v>
          </cell>
        </row>
        <row r="184">
          <cell r="D184" t="str">
            <v>UI</v>
          </cell>
          <cell r="E184" t="str">
            <v>DIST</v>
          </cell>
          <cell r="F184" t="str">
            <v>Electric Operations</v>
          </cell>
          <cell r="T184">
            <v>339.45929999999998</v>
          </cell>
          <cell r="AG184">
            <v>2.4516</v>
          </cell>
          <cell r="AT184">
            <v>5.37601</v>
          </cell>
          <cell r="BG184">
            <v>0</v>
          </cell>
        </row>
        <row r="185">
          <cell r="D185" t="str">
            <v>UI</v>
          </cell>
          <cell r="E185" t="str">
            <v>DIST</v>
          </cell>
          <cell r="F185" t="str">
            <v>Electric Operations</v>
          </cell>
          <cell r="T185">
            <v>148.55367999999999</v>
          </cell>
          <cell r="AG185">
            <v>2.4516</v>
          </cell>
          <cell r="AT185">
            <v>0.51646000000000003</v>
          </cell>
          <cell r="BG185">
            <v>0</v>
          </cell>
        </row>
        <row r="186">
          <cell r="D186" t="str">
            <v>UI</v>
          </cell>
          <cell r="E186" t="str">
            <v>DIST</v>
          </cell>
          <cell r="F186" t="str">
            <v>Electric Operations</v>
          </cell>
          <cell r="T186">
            <v>68.327370000000002</v>
          </cell>
          <cell r="AG186">
            <v>23.019809999999996</v>
          </cell>
          <cell r="AT186">
            <v>46.762800000000006</v>
          </cell>
          <cell r="BG186">
            <v>0</v>
          </cell>
        </row>
        <row r="187">
          <cell r="D187" t="str">
            <v>UI</v>
          </cell>
          <cell r="E187" t="str">
            <v>DIST</v>
          </cell>
          <cell r="F187" t="str">
            <v>Electric Operations</v>
          </cell>
          <cell r="T187">
            <v>3335.44184</v>
          </cell>
          <cell r="AG187">
            <v>1645.0535800000002</v>
          </cell>
          <cell r="AT187">
            <v>1468.06447</v>
          </cell>
          <cell r="BG187">
            <v>0</v>
          </cell>
        </row>
        <row r="188">
          <cell r="D188" t="str">
            <v>UI</v>
          </cell>
          <cell r="E188" t="str">
            <v>DIST</v>
          </cell>
          <cell r="F188" t="str">
            <v>Electric Operations</v>
          </cell>
          <cell r="T188">
            <v>959.22856000000002</v>
          </cell>
          <cell r="AG188">
            <v>327.35661999999979</v>
          </cell>
          <cell r="AT188">
            <v>38.524140000000003</v>
          </cell>
          <cell r="BG188">
            <v>0</v>
          </cell>
        </row>
        <row r="189">
          <cell r="D189" t="str">
            <v>UI</v>
          </cell>
          <cell r="E189" t="str">
            <v>DIST</v>
          </cell>
          <cell r="F189" t="str">
            <v>Electric Operations</v>
          </cell>
          <cell r="T189">
            <v>1077.9780099999998</v>
          </cell>
          <cell r="AG189">
            <v>435.05414999999988</v>
          </cell>
          <cell r="AT189">
            <v>10.714180000000001</v>
          </cell>
          <cell r="BG189">
            <v>0</v>
          </cell>
        </row>
        <row r="190">
          <cell r="D190" t="str">
            <v>UI</v>
          </cell>
          <cell r="E190" t="str">
            <v>DIST</v>
          </cell>
          <cell r="F190" t="str">
            <v>Electric Operations</v>
          </cell>
          <cell r="T190">
            <v>447.39600000000007</v>
          </cell>
          <cell r="AG190">
            <v>4.0859900000000007</v>
          </cell>
          <cell r="AT190">
            <v>20.67952</v>
          </cell>
          <cell r="BG190">
            <v>0</v>
          </cell>
        </row>
        <row r="191">
          <cell r="D191" t="str">
            <v>UI</v>
          </cell>
          <cell r="E191" t="str">
            <v>DIST</v>
          </cell>
          <cell r="F191" t="str">
            <v>Electric Operations</v>
          </cell>
          <cell r="T191">
            <v>12.809670000000001</v>
          </cell>
          <cell r="AG191">
            <v>0</v>
          </cell>
          <cell r="AT191">
            <v>167.56285</v>
          </cell>
          <cell r="BG191">
            <v>0</v>
          </cell>
        </row>
        <row r="192">
          <cell r="D192" t="str">
            <v>UI</v>
          </cell>
          <cell r="E192" t="str">
            <v>DIST</v>
          </cell>
          <cell r="F192" t="str">
            <v>Electric Operations</v>
          </cell>
          <cell r="T192">
            <v>499.47639000000009</v>
          </cell>
          <cell r="AG192">
            <v>5.6009599999999997</v>
          </cell>
          <cell r="AT192">
            <v>1.1296700000000002</v>
          </cell>
          <cell r="BG192">
            <v>0</v>
          </cell>
        </row>
        <row r="193">
          <cell r="D193" t="str">
            <v>UI</v>
          </cell>
          <cell r="E193" t="str">
            <v>DIST</v>
          </cell>
          <cell r="F193" t="str">
            <v>Electric Operations</v>
          </cell>
          <cell r="T193">
            <v>0</v>
          </cell>
          <cell r="AG193">
            <v>768.91842999999994</v>
          </cell>
          <cell r="AT193">
            <v>4.2541800000000007</v>
          </cell>
          <cell r="BG193">
            <v>0</v>
          </cell>
        </row>
        <row r="194">
          <cell r="D194" t="str">
            <v>UI</v>
          </cell>
          <cell r="E194" t="str">
            <v>DIST</v>
          </cell>
          <cell r="F194" t="str">
            <v>Electric Operations</v>
          </cell>
          <cell r="T194">
            <v>0</v>
          </cell>
          <cell r="AG194">
            <v>114.81263000000001</v>
          </cell>
          <cell r="AT194">
            <v>4482.23578</v>
          </cell>
          <cell r="BG194">
            <v>0</v>
          </cell>
        </row>
        <row r="195">
          <cell r="D195" t="str">
            <v>UI</v>
          </cell>
          <cell r="E195" t="str">
            <v>DIST</v>
          </cell>
          <cell r="F195" t="str">
            <v>Electric Operations</v>
          </cell>
          <cell r="T195">
            <v>7.9920400000000003</v>
          </cell>
          <cell r="AG195">
            <v>42.748689999999996</v>
          </cell>
          <cell r="AT195">
            <v>1.00177</v>
          </cell>
          <cell r="BG195">
            <v>0</v>
          </cell>
        </row>
        <row r="196">
          <cell r="D196" t="str">
            <v>UI</v>
          </cell>
          <cell r="E196" t="str">
            <v>DIST</v>
          </cell>
          <cell r="F196" t="str">
            <v>Electric Operations</v>
          </cell>
          <cell r="T196">
            <v>80.263920000000027</v>
          </cell>
          <cell r="AG196">
            <v>-11.743979999999999</v>
          </cell>
          <cell r="AT196">
            <v>75.447850000000003</v>
          </cell>
          <cell r="BG196">
            <v>0</v>
          </cell>
        </row>
        <row r="197">
          <cell r="D197" t="str">
            <v>UI</v>
          </cell>
          <cell r="E197" t="str">
            <v>DIST</v>
          </cell>
          <cell r="F197" t="str">
            <v>Electric Operations</v>
          </cell>
          <cell r="T197">
            <v>4.2919999999999998</v>
          </cell>
          <cell r="AG197">
            <v>0.14105999999999999</v>
          </cell>
          <cell r="AT197">
            <v>8.4131400000000003</v>
          </cell>
          <cell r="BG197">
            <v>0</v>
          </cell>
        </row>
        <row r="198">
          <cell r="D198" t="str">
            <v>UI</v>
          </cell>
          <cell r="E198" t="str">
            <v>DIST</v>
          </cell>
          <cell r="F198" t="str">
            <v>Electric Operations</v>
          </cell>
          <cell r="T198">
            <v>407.5397900000001</v>
          </cell>
          <cell r="AG198">
            <v>473.42348000000004</v>
          </cell>
          <cell r="AT198">
            <v>2622.36465</v>
          </cell>
          <cell r="BG198">
            <v>0</v>
          </cell>
        </row>
        <row r="199">
          <cell r="D199" t="str">
            <v>UI</v>
          </cell>
          <cell r="E199" t="str">
            <v>DIST</v>
          </cell>
          <cell r="F199" t="str">
            <v>Electric Operations</v>
          </cell>
          <cell r="T199">
            <v>16.935059999999996</v>
          </cell>
          <cell r="AG199">
            <v>1880.0259799999999</v>
          </cell>
          <cell r="AT199">
            <v>5.724650000000187</v>
          </cell>
          <cell r="BG199">
            <v>0</v>
          </cell>
        </row>
        <row r="200">
          <cell r="D200" t="str">
            <v>UI</v>
          </cell>
          <cell r="E200" t="str">
            <v>DIST</v>
          </cell>
          <cell r="F200" t="str">
            <v>Electric Operations</v>
          </cell>
          <cell r="T200">
            <v>1919.8534200000001</v>
          </cell>
          <cell r="AG200">
            <v>186.68162000000004</v>
          </cell>
          <cell r="AT200">
            <v>-1.8398100000000004</v>
          </cell>
          <cell r="BG200">
            <v>0</v>
          </cell>
        </row>
        <row r="201">
          <cell r="D201" t="str">
            <v>UI</v>
          </cell>
          <cell r="E201" t="str">
            <v>DIST</v>
          </cell>
          <cell r="F201" t="str">
            <v>Electric Operations</v>
          </cell>
          <cell r="T201">
            <v>1792.9822399999996</v>
          </cell>
          <cell r="AG201">
            <v>-5.0060999999999973</v>
          </cell>
          <cell r="AT201">
            <v>1.00943</v>
          </cell>
          <cell r="BG201">
            <v>0</v>
          </cell>
        </row>
        <row r="202">
          <cell r="D202" t="str">
            <v>UI</v>
          </cell>
          <cell r="E202" t="str">
            <v>DIST</v>
          </cell>
          <cell r="F202" t="str">
            <v>Electric Operations</v>
          </cell>
          <cell r="T202">
            <v>384.45082999999994</v>
          </cell>
          <cell r="AG202">
            <v>44.634839999999997</v>
          </cell>
          <cell r="AT202">
            <v>192.17924999999997</v>
          </cell>
          <cell r="BG202">
            <v>0</v>
          </cell>
        </row>
        <row r="203">
          <cell r="D203" t="str">
            <v>UI</v>
          </cell>
          <cell r="E203" t="str">
            <v>DIST</v>
          </cell>
          <cell r="F203" t="str">
            <v>Electric Operations</v>
          </cell>
          <cell r="T203">
            <v>91.836490000000012</v>
          </cell>
          <cell r="AG203">
            <v>4.68649</v>
          </cell>
          <cell r="AT203">
            <v>1.6714599999999999</v>
          </cell>
          <cell r="BG203">
            <v>0</v>
          </cell>
        </row>
        <row r="204">
          <cell r="D204" t="str">
            <v>UI</v>
          </cell>
          <cell r="E204" t="str">
            <v>DIST</v>
          </cell>
          <cell r="F204" t="str">
            <v>Electric Operations</v>
          </cell>
          <cell r="T204">
            <v>0</v>
          </cell>
          <cell r="AG204">
            <v>0</v>
          </cell>
          <cell r="AT204">
            <v>60.15570000000001</v>
          </cell>
          <cell r="BG204">
            <v>0</v>
          </cell>
        </row>
        <row r="205">
          <cell r="D205" t="str">
            <v>UI</v>
          </cell>
          <cell r="E205" t="str">
            <v>DIST</v>
          </cell>
          <cell r="F205" t="str">
            <v>Electric Operations</v>
          </cell>
          <cell r="T205">
            <v>0</v>
          </cell>
          <cell r="AG205">
            <v>2.887E-2</v>
          </cell>
          <cell r="AT205">
            <v>1903.6545800000004</v>
          </cell>
          <cell r="BG205">
            <v>0</v>
          </cell>
        </row>
        <row r="206">
          <cell r="D206" t="str">
            <v>UI</v>
          </cell>
          <cell r="E206" t="str">
            <v>DIST</v>
          </cell>
          <cell r="F206" t="str">
            <v>Electric Operations</v>
          </cell>
          <cell r="T206">
            <v>0</v>
          </cell>
          <cell r="AG206">
            <v>0</v>
          </cell>
          <cell r="AT206">
            <v>15.02787</v>
          </cell>
          <cell r="BG206">
            <v>0</v>
          </cell>
        </row>
        <row r="207">
          <cell r="D207" t="str">
            <v>UI</v>
          </cell>
          <cell r="E207" t="str">
            <v>DIST</v>
          </cell>
          <cell r="F207" t="str">
            <v>Electric Operations</v>
          </cell>
          <cell r="T207">
            <v>0</v>
          </cell>
          <cell r="AG207">
            <v>116.79131000000001</v>
          </cell>
          <cell r="AT207">
            <v>680.71564000000001</v>
          </cell>
          <cell r="BG207">
            <v>0</v>
          </cell>
        </row>
        <row r="208">
          <cell r="D208" t="str">
            <v>UI</v>
          </cell>
          <cell r="E208" t="str">
            <v>DIST</v>
          </cell>
          <cell r="F208" t="str">
            <v>Electric Operations</v>
          </cell>
          <cell r="T208">
            <v>0</v>
          </cell>
          <cell r="AG208">
            <v>574.97149999999988</v>
          </cell>
          <cell r="AT208">
            <v>47.961580000000005</v>
          </cell>
          <cell r="BG208">
            <v>0</v>
          </cell>
        </row>
        <row r="209">
          <cell r="D209" t="str">
            <v>UI</v>
          </cell>
          <cell r="E209" t="str">
            <v>DIST</v>
          </cell>
          <cell r="F209" t="str">
            <v>Electric Operations</v>
          </cell>
          <cell r="T209">
            <v>0</v>
          </cell>
          <cell r="AG209">
            <v>0</v>
          </cell>
          <cell r="AT209">
            <v>2296.6947900000005</v>
          </cell>
          <cell r="BG209">
            <v>0</v>
          </cell>
        </row>
        <row r="210">
          <cell r="D210" t="str">
            <v>UI</v>
          </cell>
          <cell r="E210" t="str">
            <v>DIST</v>
          </cell>
          <cell r="F210" t="str">
            <v>Electric Operations</v>
          </cell>
          <cell r="T210">
            <v>0</v>
          </cell>
          <cell r="AG210">
            <v>0</v>
          </cell>
          <cell r="AT210">
            <v>2.6136399999999997</v>
          </cell>
          <cell r="BG210">
            <v>156.63724999999999</v>
          </cell>
        </row>
        <row r="211">
          <cell r="D211" t="str">
            <v>UI</v>
          </cell>
          <cell r="E211" t="str">
            <v>DIST</v>
          </cell>
          <cell r="F211" t="str">
            <v>Electric Operations</v>
          </cell>
          <cell r="T211">
            <v>193.19594999999998</v>
          </cell>
          <cell r="AG211">
            <v>0</v>
          </cell>
          <cell r="AT211">
            <v>894.58103000000017</v>
          </cell>
          <cell r="BG211">
            <v>0</v>
          </cell>
        </row>
        <row r="212">
          <cell r="D212" t="str">
            <v>UI</v>
          </cell>
          <cell r="E212" t="str">
            <v>DIST</v>
          </cell>
          <cell r="F212" t="str">
            <v>Electric Operations</v>
          </cell>
          <cell r="T212">
            <v>138.96899000000005</v>
          </cell>
          <cell r="AG212">
            <v>0</v>
          </cell>
          <cell r="AT212">
            <v>104.36951000000001</v>
          </cell>
          <cell r="BG212">
            <v>0</v>
          </cell>
        </row>
        <row r="213">
          <cell r="D213" t="str">
            <v>UI</v>
          </cell>
          <cell r="E213" t="str">
            <v>DIST</v>
          </cell>
          <cell r="F213" t="str">
            <v>Electric Operations</v>
          </cell>
          <cell r="T213">
            <v>1023.4525600000002</v>
          </cell>
          <cell r="AG213">
            <v>81.801249999999996</v>
          </cell>
          <cell r="AT213">
            <v>28.908770000000001</v>
          </cell>
          <cell r="BG213">
            <v>0</v>
          </cell>
        </row>
        <row r="214">
          <cell r="D214" t="str">
            <v>UI</v>
          </cell>
          <cell r="E214" t="str">
            <v>DIST</v>
          </cell>
          <cell r="F214" t="str">
            <v>Electric Operations</v>
          </cell>
          <cell r="T214">
            <v>0</v>
          </cell>
          <cell r="AG214">
            <v>155.05796999999998</v>
          </cell>
          <cell r="AT214">
            <v>3715.4105200000004</v>
          </cell>
          <cell r="BG214">
            <v>0</v>
          </cell>
        </row>
        <row r="215">
          <cell r="D215" t="str">
            <v>UI</v>
          </cell>
          <cell r="E215" t="str">
            <v>DIST</v>
          </cell>
          <cell r="F215" t="str">
            <v>Smart Grids Innovation and Planning</v>
          </cell>
          <cell r="T215">
            <v>0</v>
          </cell>
          <cell r="AG215">
            <v>0</v>
          </cell>
          <cell r="AT215">
            <v>363.48270000000002</v>
          </cell>
          <cell r="BG215">
            <v>0</v>
          </cell>
        </row>
        <row r="216">
          <cell r="D216" t="str">
            <v>UI</v>
          </cell>
          <cell r="E216" t="str">
            <v>DIST</v>
          </cell>
          <cell r="F216" t="str">
            <v>Electric Operations</v>
          </cell>
          <cell r="T216">
            <v>67.140699999999995</v>
          </cell>
          <cell r="AG216">
            <v>0.82211000000000001</v>
          </cell>
          <cell r="AT216">
            <v>109.16570999999999</v>
          </cell>
          <cell r="BG216">
            <v>0</v>
          </cell>
        </row>
        <row r="217">
          <cell r="D217" t="str">
            <v>UI</v>
          </cell>
          <cell r="E217" t="str">
            <v>DIST</v>
          </cell>
          <cell r="F217" t="str">
            <v>Processes and Technologies</v>
          </cell>
          <cell r="T217">
            <v>0</v>
          </cell>
          <cell r="AG217">
            <v>0</v>
          </cell>
          <cell r="AT217">
            <v>15.54729</v>
          </cell>
          <cell r="BG217">
            <v>0</v>
          </cell>
        </row>
        <row r="218">
          <cell r="D218" t="str">
            <v>UI</v>
          </cell>
          <cell r="E218" t="str">
            <v>DIST</v>
          </cell>
          <cell r="F218" t="str">
            <v>Electric Operations</v>
          </cell>
          <cell r="T218">
            <v>0</v>
          </cell>
          <cell r="AG218">
            <v>1362.3856799999999</v>
          </cell>
          <cell r="AT218">
            <v>573.77945</v>
          </cell>
          <cell r="BG218">
            <v>0</v>
          </cell>
        </row>
        <row r="219">
          <cell r="D219" t="str">
            <v>UI</v>
          </cell>
          <cell r="E219" t="str">
            <v>DIST</v>
          </cell>
          <cell r="F219" t="str">
            <v>Electric Operations</v>
          </cell>
          <cell r="T219">
            <v>0</v>
          </cell>
          <cell r="AG219">
            <v>1314.1591200000003</v>
          </cell>
          <cell r="AT219">
            <v>0.73969000000000007</v>
          </cell>
          <cell r="BG219">
            <v>0</v>
          </cell>
        </row>
        <row r="220">
          <cell r="D220" t="str">
            <v>UI</v>
          </cell>
          <cell r="E220" t="str">
            <v>DIST</v>
          </cell>
          <cell r="F220" t="str">
            <v>Electric Operations</v>
          </cell>
          <cell r="T220">
            <v>0</v>
          </cell>
          <cell r="AG220">
            <v>124.92518999999997</v>
          </cell>
          <cell r="AT220">
            <v>357.99010000000004</v>
          </cell>
          <cell r="BG220">
            <v>0</v>
          </cell>
        </row>
        <row r="221">
          <cell r="D221" t="str">
            <v>UI</v>
          </cell>
          <cell r="E221" t="str">
            <v>DIST</v>
          </cell>
          <cell r="F221" t="str">
            <v>Electric Operations</v>
          </cell>
          <cell r="T221">
            <v>0</v>
          </cell>
          <cell r="AG221">
            <v>418.36653000000001</v>
          </cell>
          <cell r="AT221">
            <v>-2.7873199999999998</v>
          </cell>
          <cell r="BG221">
            <v>0</v>
          </cell>
        </row>
        <row r="222">
          <cell r="D222" t="str">
            <v>UI</v>
          </cell>
          <cell r="E222" t="str">
            <v>DIST</v>
          </cell>
          <cell r="F222" t="str">
            <v>Electric Operations</v>
          </cell>
          <cell r="T222">
            <v>0</v>
          </cell>
          <cell r="AG222">
            <v>0</v>
          </cell>
          <cell r="AT222">
            <v>34.03240000000001</v>
          </cell>
          <cell r="BG222">
            <v>0</v>
          </cell>
        </row>
        <row r="223">
          <cell r="D223" t="str">
            <v>UI</v>
          </cell>
          <cell r="E223" t="str">
            <v>DIST</v>
          </cell>
          <cell r="F223" t="str">
            <v>Electric Operations</v>
          </cell>
          <cell r="T223">
            <v>0</v>
          </cell>
          <cell r="AG223">
            <v>59.052880000000002</v>
          </cell>
          <cell r="AT223">
            <v>1809.0737199999999</v>
          </cell>
          <cell r="BG223">
            <v>0</v>
          </cell>
        </row>
        <row r="224">
          <cell r="D224" t="str">
            <v>UI</v>
          </cell>
          <cell r="E224" t="str">
            <v>DIST</v>
          </cell>
          <cell r="F224" t="str">
            <v>Electric Operations</v>
          </cell>
          <cell r="T224">
            <v>0</v>
          </cell>
          <cell r="AG224">
            <v>0</v>
          </cell>
          <cell r="AT224">
            <v>1576.0381500000001</v>
          </cell>
          <cell r="BG224">
            <v>0</v>
          </cell>
        </row>
        <row r="225">
          <cell r="D225" t="str">
            <v>UI</v>
          </cell>
          <cell r="E225" t="str">
            <v>DIST</v>
          </cell>
          <cell r="F225" t="str">
            <v>Electric Operations</v>
          </cell>
          <cell r="T225">
            <v>0</v>
          </cell>
          <cell r="AG225">
            <v>0</v>
          </cell>
          <cell r="AT225">
            <v>512.35665000000006</v>
          </cell>
          <cell r="BG225">
            <v>0</v>
          </cell>
        </row>
        <row r="226">
          <cell r="D226" t="str">
            <v>UI</v>
          </cell>
          <cell r="E226" t="str">
            <v>DIST</v>
          </cell>
          <cell r="F226" t="str">
            <v>Electric Operations</v>
          </cell>
          <cell r="T226">
            <v>18.114999999999998</v>
          </cell>
          <cell r="AG226">
            <v>330.33004</v>
          </cell>
          <cell r="AT226">
            <v>1.7860000000000001E-2</v>
          </cell>
          <cell r="BG226">
            <v>0</v>
          </cell>
        </row>
        <row r="227">
          <cell r="D227" t="str">
            <v>UI</v>
          </cell>
          <cell r="E227" t="str">
            <v>DIST</v>
          </cell>
          <cell r="F227" t="str">
            <v>Electric Operations</v>
          </cell>
          <cell r="T227">
            <v>0</v>
          </cell>
          <cell r="AG227">
            <v>188.36544000000001</v>
          </cell>
          <cell r="AT227">
            <v>881.61736999999994</v>
          </cell>
          <cell r="BG227">
            <v>0</v>
          </cell>
        </row>
        <row r="228">
          <cell r="D228" t="str">
            <v>UI</v>
          </cell>
          <cell r="E228" t="str">
            <v>DIST</v>
          </cell>
          <cell r="F228" t="str">
            <v>Electric Operations</v>
          </cell>
          <cell r="T228">
            <v>212.92634999999999</v>
          </cell>
          <cell r="AG228">
            <v>493.20242000000002</v>
          </cell>
          <cell r="AT228">
            <v>246.28931</v>
          </cell>
          <cell r="BG228">
            <v>0</v>
          </cell>
        </row>
        <row r="229">
          <cell r="D229" t="str">
            <v>UI</v>
          </cell>
          <cell r="E229" t="str">
            <v>DIST</v>
          </cell>
          <cell r="F229" t="str">
            <v>Electric Operations</v>
          </cell>
          <cell r="T229">
            <v>0</v>
          </cell>
          <cell r="AG229">
            <v>3.8307600000000002</v>
          </cell>
          <cell r="AT229">
            <v>799.62234000000001</v>
          </cell>
          <cell r="BG229">
            <v>0</v>
          </cell>
        </row>
        <row r="230">
          <cell r="D230" t="str">
            <v>UI</v>
          </cell>
          <cell r="E230" t="str">
            <v>DIST</v>
          </cell>
          <cell r="F230" t="str">
            <v>Electric Operations</v>
          </cell>
          <cell r="T230">
            <v>0</v>
          </cell>
          <cell r="AG230">
            <v>0</v>
          </cell>
          <cell r="AT230">
            <v>7.8304</v>
          </cell>
          <cell r="BG230">
            <v>0</v>
          </cell>
        </row>
        <row r="231">
          <cell r="D231" t="str">
            <v>UI</v>
          </cell>
          <cell r="E231" t="str">
            <v>DIST</v>
          </cell>
          <cell r="F231" t="str">
            <v>Electric Operations</v>
          </cell>
          <cell r="T231">
            <v>0</v>
          </cell>
          <cell r="AG231">
            <v>412.21850000000001</v>
          </cell>
          <cell r="AT231">
            <v>98.202680000000015</v>
          </cell>
          <cell r="BG231">
            <v>0</v>
          </cell>
        </row>
        <row r="232">
          <cell r="D232" t="str">
            <v>UI</v>
          </cell>
          <cell r="E232" t="str">
            <v>DIST</v>
          </cell>
          <cell r="F232" t="str">
            <v>Smart Grids Innovation and Planning</v>
          </cell>
          <cell r="T232">
            <v>0</v>
          </cell>
          <cell r="AG232">
            <v>0</v>
          </cell>
          <cell r="AT232">
            <v>-0.41887999999999997</v>
          </cell>
          <cell r="BG232">
            <v>0</v>
          </cell>
        </row>
        <row r="233">
          <cell r="D233" t="str">
            <v>UI</v>
          </cell>
          <cell r="E233" t="str">
            <v>DIST</v>
          </cell>
          <cell r="F233" t="str">
            <v>Electric Operations</v>
          </cell>
          <cell r="T233">
            <v>94.974149999999995</v>
          </cell>
          <cell r="AG233">
            <v>10.714329999999999</v>
          </cell>
          <cell r="AT233">
            <v>52.149989999999995</v>
          </cell>
          <cell r="BG233">
            <v>0</v>
          </cell>
        </row>
        <row r="234">
          <cell r="D234" t="str">
            <v>UI</v>
          </cell>
          <cell r="E234" t="str">
            <v>DIST</v>
          </cell>
          <cell r="F234" t="str">
            <v>Electric Operations</v>
          </cell>
          <cell r="T234">
            <v>1227.8397600000001</v>
          </cell>
          <cell r="AG234">
            <v>-42.617800000000003</v>
          </cell>
          <cell r="AT234">
            <v>28.300349999999995</v>
          </cell>
          <cell r="BG234">
            <v>0</v>
          </cell>
        </row>
        <row r="235">
          <cell r="D235" t="str">
            <v>UI</v>
          </cell>
          <cell r="E235" t="str">
            <v>DIST</v>
          </cell>
          <cell r="F235" t="str">
            <v>Electric Operations</v>
          </cell>
          <cell r="T235">
            <v>472.59940999999992</v>
          </cell>
          <cell r="AG235">
            <v>844.63140999999996</v>
          </cell>
          <cell r="AT235">
            <v>229.68774000000002</v>
          </cell>
          <cell r="BG235">
            <v>0</v>
          </cell>
        </row>
        <row r="236">
          <cell r="D236" t="str">
            <v>UI</v>
          </cell>
          <cell r="E236" t="str">
            <v>DIST</v>
          </cell>
          <cell r="F236" t="str">
            <v>Electric Operations</v>
          </cell>
          <cell r="T236">
            <v>0</v>
          </cell>
          <cell r="AG236">
            <v>114.78827</v>
          </cell>
          <cell r="AT236">
            <v>686.72203999999999</v>
          </cell>
          <cell r="BG236">
            <v>0</v>
          </cell>
        </row>
        <row r="237">
          <cell r="D237" t="str">
            <v>UI</v>
          </cell>
          <cell r="E237" t="str">
            <v>DIST</v>
          </cell>
          <cell r="F237" t="str">
            <v>Projects</v>
          </cell>
          <cell r="T237">
            <v>0</v>
          </cell>
          <cell r="AG237">
            <v>630.64739000000009</v>
          </cell>
          <cell r="AT237">
            <v>319.88951000000003</v>
          </cell>
          <cell r="BG237">
            <v>0</v>
          </cell>
        </row>
        <row r="238">
          <cell r="D238" t="str">
            <v>UI</v>
          </cell>
          <cell r="E238" t="str">
            <v>TRANS</v>
          </cell>
          <cell r="F238" t="str">
            <v>Projects</v>
          </cell>
          <cell r="T238">
            <v>0</v>
          </cell>
          <cell r="AG238">
            <v>411.20626000000004</v>
          </cell>
          <cell r="AT238">
            <v>38.76249</v>
          </cell>
          <cell r="BG238">
            <v>0</v>
          </cell>
        </row>
        <row r="239">
          <cell r="D239" t="str">
            <v>UI</v>
          </cell>
          <cell r="E239" t="str">
            <v>DIST</v>
          </cell>
          <cell r="F239" t="str">
            <v>Electric Operations</v>
          </cell>
          <cell r="T239">
            <v>307.59310999999991</v>
          </cell>
          <cell r="AG239">
            <v>4765.1557499999999</v>
          </cell>
          <cell r="AT239">
            <v>596.66750999999999</v>
          </cell>
          <cell r="BG239">
            <v>0</v>
          </cell>
        </row>
        <row r="240">
          <cell r="D240" t="str">
            <v>UI</v>
          </cell>
          <cell r="E240" t="str">
            <v>DIST</v>
          </cell>
          <cell r="F240" t="str">
            <v>Electric Operations</v>
          </cell>
          <cell r="T240">
            <v>37.438000000000002</v>
          </cell>
          <cell r="AG240">
            <v>18.440200000000001</v>
          </cell>
          <cell r="AT240">
            <v>227.39082000000002</v>
          </cell>
          <cell r="BG240">
            <v>0</v>
          </cell>
        </row>
        <row r="241">
          <cell r="D241" t="str">
            <v>UI</v>
          </cell>
          <cell r="E241" t="str">
            <v>DIST</v>
          </cell>
          <cell r="F241" t="str">
            <v>Electric Operations</v>
          </cell>
          <cell r="T241">
            <v>0</v>
          </cell>
          <cell r="AG241">
            <v>235.92993999999996</v>
          </cell>
          <cell r="AT241">
            <v>469.81022999999999</v>
          </cell>
          <cell r="BG241">
            <v>0</v>
          </cell>
        </row>
        <row r="242">
          <cell r="D242" t="str">
            <v>UI</v>
          </cell>
          <cell r="E242" t="str">
            <v>DIST</v>
          </cell>
          <cell r="F242" t="str">
            <v>Electric Operations</v>
          </cell>
          <cell r="T242">
            <v>65.459999999999994</v>
          </cell>
          <cell r="AG242">
            <v>26.252759999999999</v>
          </cell>
          <cell r="AT242">
            <v>0.74832999999999994</v>
          </cell>
          <cell r="BG242">
            <v>0</v>
          </cell>
        </row>
        <row r="243">
          <cell r="D243" t="str">
            <v>UI</v>
          </cell>
          <cell r="E243" t="str">
            <v>DIST</v>
          </cell>
          <cell r="F243" t="str">
            <v>Electric Operations</v>
          </cell>
          <cell r="T243">
            <v>0</v>
          </cell>
          <cell r="AG243">
            <v>212.77814000000004</v>
          </cell>
          <cell r="AT243">
            <v>1081.00947</v>
          </cell>
          <cell r="BG243">
            <v>0</v>
          </cell>
        </row>
        <row r="244">
          <cell r="D244" t="str">
            <v>UI</v>
          </cell>
          <cell r="E244" t="str">
            <v>DIST</v>
          </cell>
          <cell r="F244" t="str">
            <v>Electric Operations</v>
          </cell>
          <cell r="T244">
            <v>25.846610000000002</v>
          </cell>
          <cell r="AG244">
            <v>116.01848000000001</v>
          </cell>
          <cell r="AT244">
            <v>417.94930000000005</v>
          </cell>
          <cell r="BG244">
            <v>0</v>
          </cell>
        </row>
        <row r="245">
          <cell r="D245" t="str">
            <v>UI</v>
          </cell>
          <cell r="E245" t="str">
            <v>DIST</v>
          </cell>
          <cell r="F245" t="str">
            <v>Electric Operations</v>
          </cell>
          <cell r="T245">
            <v>0</v>
          </cell>
          <cell r="AG245">
            <v>0</v>
          </cell>
          <cell r="AT245">
            <v>91.657300000000006</v>
          </cell>
          <cell r="BG245">
            <v>0</v>
          </cell>
        </row>
        <row r="246">
          <cell r="D246" t="str">
            <v>UI</v>
          </cell>
          <cell r="E246" t="str">
            <v>DIST</v>
          </cell>
          <cell r="F246" t="str">
            <v>Electric Operations</v>
          </cell>
          <cell r="T246">
            <v>13.172000000000001</v>
          </cell>
          <cell r="AG246">
            <v>65.966570000000004</v>
          </cell>
          <cell r="AT246">
            <v>5211.6825099999996</v>
          </cell>
          <cell r="BG246">
            <v>0</v>
          </cell>
        </row>
        <row r="247">
          <cell r="D247" t="str">
            <v>UI</v>
          </cell>
          <cell r="E247" t="str">
            <v>DIST</v>
          </cell>
          <cell r="F247" t="str">
            <v>Electric Operations</v>
          </cell>
          <cell r="T247">
            <v>0</v>
          </cell>
          <cell r="AG247">
            <v>0</v>
          </cell>
          <cell r="AT247">
            <v>17.433</v>
          </cell>
          <cell r="BG247">
            <v>0</v>
          </cell>
        </row>
        <row r="248">
          <cell r="D248" t="str">
            <v>UI</v>
          </cell>
          <cell r="E248" t="str">
            <v>DIST</v>
          </cell>
          <cell r="F248" t="str">
            <v>Asset Management and Planning</v>
          </cell>
          <cell r="T248">
            <v>0</v>
          </cell>
          <cell r="AG248">
            <v>0</v>
          </cell>
          <cell r="AT248">
            <v>1.6570000000000001E-2</v>
          </cell>
          <cell r="BG248">
            <v>0</v>
          </cell>
        </row>
        <row r="249">
          <cell r="D249" t="str">
            <v>UI</v>
          </cell>
          <cell r="E249" t="str">
            <v>DIST</v>
          </cell>
          <cell r="F249" t="str">
            <v>Electric Operations</v>
          </cell>
          <cell r="T249">
            <v>0</v>
          </cell>
          <cell r="AG249">
            <v>3.2506300000000001</v>
          </cell>
          <cell r="AT249">
            <v>51.860140000000001</v>
          </cell>
          <cell r="BG249">
            <v>0</v>
          </cell>
        </row>
        <row r="250">
          <cell r="D250" t="str">
            <v>UI</v>
          </cell>
          <cell r="E250" t="str">
            <v>DIST</v>
          </cell>
          <cell r="F250" t="str">
            <v>Electric Operations</v>
          </cell>
          <cell r="T250">
            <v>8.7780500000000004</v>
          </cell>
          <cell r="AG250">
            <v>0</v>
          </cell>
          <cell r="AT250">
            <v>1768.0338100000001</v>
          </cell>
          <cell r="BG250">
            <v>0</v>
          </cell>
        </row>
        <row r="251">
          <cell r="D251" t="str">
            <v>UI</v>
          </cell>
          <cell r="E251" t="str">
            <v>DIST</v>
          </cell>
          <cell r="F251" t="str">
            <v>Electric Operations</v>
          </cell>
          <cell r="T251">
            <v>9.4733099999999997</v>
          </cell>
          <cell r="AG251">
            <v>0</v>
          </cell>
          <cell r="AT251">
            <v>1983.7010999999998</v>
          </cell>
          <cell r="BG251">
            <v>183</v>
          </cell>
        </row>
        <row r="252">
          <cell r="D252" t="str">
            <v>UI</v>
          </cell>
          <cell r="E252" t="str">
            <v>DIST</v>
          </cell>
          <cell r="F252" t="str">
            <v>Electric Operations</v>
          </cell>
          <cell r="T252">
            <v>13.367560000000001</v>
          </cell>
          <cell r="AG252">
            <v>31.586040000000001</v>
          </cell>
          <cell r="AT252">
            <v>1250.0995800000001</v>
          </cell>
          <cell r="BG252">
            <v>0</v>
          </cell>
        </row>
        <row r="253">
          <cell r="D253" t="str">
            <v>UI</v>
          </cell>
          <cell r="E253" t="str">
            <v>DIST</v>
          </cell>
          <cell r="F253" t="str">
            <v>Electric Operations</v>
          </cell>
          <cell r="T253">
            <v>51.198350000000005</v>
          </cell>
          <cell r="AG253">
            <v>86.070180000000008</v>
          </cell>
          <cell r="AT253">
            <v>47.485300000000002</v>
          </cell>
          <cell r="BG253">
            <v>0</v>
          </cell>
        </row>
        <row r="254">
          <cell r="D254" t="str">
            <v>UI</v>
          </cell>
          <cell r="E254" t="str">
            <v>DIST</v>
          </cell>
          <cell r="F254" t="str">
            <v>Electric Operations</v>
          </cell>
          <cell r="T254">
            <v>0</v>
          </cell>
          <cell r="AG254">
            <v>0</v>
          </cell>
          <cell r="AT254">
            <v>16.940930000000002</v>
          </cell>
          <cell r="BG254">
            <v>0</v>
          </cell>
        </row>
        <row r="255">
          <cell r="D255" t="str">
            <v>UI</v>
          </cell>
          <cell r="E255" t="str">
            <v>TRANS</v>
          </cell>
          <cell r="F255" t="str">
            <v>Projects</v>
          </cell>
          <cell r="T255">
            <v>893.51512000000014</v>
          </cell>
          <cell r="AG255">
            <v>5.656060000000001</v>
          </cell>
          <cell r="AT255">
            <v>3.8343600000000002</v>
          </cell>
          <cell r="BG255">
            <v>0</v>
          </cell>
        </row>
        <row r="256">
          <cell r="D256" t="str">
            <v>UI</v>
          </cell>
          <cell r="E256" t="str">
            <v>DIST</v>
          </cell>
          <cell r="F256" t="str">
            <v>Electric Operations</v>
          </cell>
          <cell r="T256">
            <v>0</v>
          </cell>
          <cell r="AG256">
            <v>973.23719000000006</v>
          </cell>
          <cell r="AT256">
            <v>238.5825000000001</v>
          </cell>
          <cell r="BG256">
            <v>0</v>
          </cell>
        </row>
        <row r="257">
          <cell r="D257" t="str">
            <v>UI</v>
          </cell>
          <cell r="E257" t="str">
            <v>DIST</v>
          </cell>
          <cell r="F257" t="str">
            <v>Electric Operations</v>
          </cell>
          <cell r="T257">
            <v>0</v>
          </cell>
          <cell r="AG257">
            <v>175.96493999999998</v>
          </cell>
          <cell r="AT257">
            <v>672.76495999999997</v>
          </cell>
          <cell r="BG257">
            <v>0</v>
          </cell>
        </row>
        <row r="258">
          <cell r="D258" t="str">
            <v>UI</v>
          </cell>
          <cell r="E258" t="str">
            <v>DIST</v>
          </cell>
          <cell r="F258" t="str">
            <v>Electric Operations</v>
          </cell>
          <cell r="T258">
            <v>0</v>
          </cell>
          <cell r="AG258">
            <v>0</v>
          </cell>
          <cell r="AT258">
            <v>6.1348100000000008</v>
          </cell>
          <cell r="BG258">
            <v>120</v>
          </cell>
        </row>
        <row r="259">
          <cell r="D259" t="str">
            <v>UI</v>
          </cell>
          <cell r="E259" t="str">
            <v>DIST</v>
          </cell>
          <cell r="F259" t="str">
            <v>Electric Operations</v>
          </cell>
          <cell r="T259">
            <v>0</v>
          </cell>
          <cell r="AG259">
            <v>0</v>
          </cell>
          <cell r="AT259">
            <v>18.38739</v>
          </cell>
          <cell r="BG259">
            <v>0</v>
          </cell>
        </row>
        <row r="260">
          <cell r="D260" t="str">
            <v>UI</v>
          </cell>
          <cell r="E260" t="str">
            <v>DIST</v>
          </cell>
          <cell r="F260" t="str">
            <v>Electric Operations</v>
          </cell>
          <cell r="T260">
            <v>36.588999999999999</v>
          </cell>
          <cell r="AG260">
            <v>257.73505</v>
          </cell>
          <cell r="AT260">
            <v>5.7602000000000002</v>
          </cell>
          <cell r="BG260">
            <v>0</v>
          </cell>
        </row>
        <row r="261">
          <cell r="D261" t="str">
            <v>UI</v>
          </cell>
          <cell r="E261" t="str">
            <v>DIST</v>
          </cell>
          <cell r="F261" t="str">
            <v>Electric Operations</v>
          </cell>
          <cell r="T261">
            <v>0</v>
          </cell>
          <cell r="AG261">
            <v>169.75411999999997</v>
          </cell>
          <cell r="AT261">
            <v>1752.6193199999998</v>
          </cell>
          <cell r="BG261">
            <v>0</v>
          </cell>
        </row>
        <row r="262">
          <cell r="D262" t="str">
            <v>UI</v>
          </cell>
          <cell r="E262" t="str">
            <v>DIST</v>
          </cell>
          <cell r="F262" t="str">
            <v>Electric Operations</v>
          </cell>
          <cell r="T262">
            <v>0</v>
          </cell>
          <cell r="AG262">
            <v>0</v>
          </cell>
          <cell r="AT262">
            <v>82.606040000000007</v>
          </cell>
          <cell r="BG262">
            <v>0</v>
          </cell>
        </row>
        <row r="263">
          <cell r="D263" t="str">
            <v>UI</v>
          </cell>
          <cell r="E263" t="str">
            <v>DIST</v>
          </cell>
          <cell r="F263" t="str">
            <v>Electric Operations</v>
          </cell>
          <cell r="T263">
            <v>33.573729999999998</v>
          </cell>
          <cell r="AG263">
            <v>4.2079800000000001</v>
          </cell>
          <cell r="AT263">
            <v>3.6284999999999998</v>
          </cell>
          <cell r="BG263">
            <v>0</v>
          </cell>
        </row>
        <row r="264">
          <cell r="D264" t="str">
            <v>UI</v>
          </cell>
          <cell r="E264" t="str">
            <v>DIST</v>
          </cell>
          <cell r="F264" t="str">
            <v>Electric Operations</v>
          </cell>
          <cell r="T264">
            <v>0</v>
          </cell>
          <cell r="AG264">
            <v>0</v>
          </cell>
          <cell r="AT264">
            <v>1.6084799999999999</v>
          </cell>
          <cell r="BG264">
            <v>0</v>
          </cell>
        </row>
        <row r="265">
          <cell r="D265" t="str">
            <v>UI</v>
          </cell>
          <cell r="E265" t="str">
            <v>DIST</v>
          </cell>
          <cell r="F265" t="str">
            <v>Electric Operations</v>
          </cell>
          <cell r="T265">
            <v>27.765819999999998</v>
          </cell>
          <cell r="AG265">
            <v>0</v>
          </cell>
          <cell r="AT265">
            <v>43.433970000000002</v>
          </cell>
          <cell r="BG265">
            <v>0</v>
          </cell>
        </row>
        <row r="266">
          <cell r="D266" t="str">
            <v>UI</v>
          </cell>
          <cell r="E266" t="str">
            <v>DIST</v>
          </cell>
          <cell r="F266" t="str">
            <v>Electric Operations</v>
          </cell>
          <cell r="T266">
            <v>0</v>
          </cell>
          <cell r="AG266">
            <v>31.741829999999993</v>
          </cell>
          <cell r="AT266">
            <v>1822.3752799999997</v>
          </cell>
          <cell r="BG266">
            <v>0</v>
          </cell>
        </row>
        <row r="267">
          <cell r="D267" t="str">
            <v>UI</v>
          </cell>
          <cell r="E267" t="str">
            <v>DIST</v>
          </cell>
          <cell r="F267" t="str">
            <v>Electric Operations</v>
          </cell>
          <cell r="T267">
            <v>0</v>
          </cell>
          <cell r="AG267">
            <v>900.22723000000008</v>
          </cell>
          <cell r="AT267">
            <v>4074.5449000000003</v>
          </cell>
          <cell r="BG267">
            <v>0</v>
          </cell>
        </row>
        <row r="268">
          <cell r="D268" t="str">
            <v>UI</v>
          </cell>
          <cell r="E268" t="str">
            <v>DIST</v>
          </cell>
          <cell r="F268" t="str">
            <v>Electric Operations</v>
          </cell>
          <cell r="T268">
            <v>0</v>
          </cell>
          <cell r="AG268">
            <v>0</v>
          </cell>
          <cell r="AT268">
            <v>3.3347699999999998</v>
          </cell>
          <cell r="BG268">
            <v>2289</v>
          </cell>
        </row>
        <row r="269">
          <cell r="D269" t="str">
            <v>UI</v>
          </cell>
          <cell r="E269" t="str">
            <v>DIST</v>
          </cell>
          <cell r="F269" t="str">
            <v>Electric Operations</v>
          </cell>
          <cell r="T269">
            <v>0</v>
          </cell>
          <cell r="AG269">
            <v>102.26480000000002</v>
          </cell>
          <cell r="AT269">
            <v>-1.8189894035458565E-14</v>
          </cell>
          <cell r="BG269">
            <v>0</v>
          </cell>
        </row>
        <row r="270">
          <cell r="D270" t="str">
            <v>UI</v>
          </cell>
          <cell r="E270" t="str">
            <v>DIST</v>
          </cell>
          <cell r="F270" t="str">
            <v>Electric Operations</v>
          </cell>
          <cell r="T270">
            <v>0</v>
          </cell>
          <cell r="AG270">
            <v>0</v>
          </cell>
          <cell r="AT270">
            <v>215.96723999999998</v>
          </cell>
          <cell r="BG270">
            <v>0</v>
          </cell>
        </row>
        <row r="271">
          <cell r="D271" t="str">
            <v>UI</v>
          </cell>
          <cell r="E271" t="str">
            <v>DIST</v>
          </cell>
          <cell r="F271" t="str">
            <v>Electric Operations</v>
          </cell>
          <cell r="T271">
            <v>0</v>
          </cell>
          <cell r="AG271">
            <v>0</v>
          </cell>
          <cell r="AT271">
            <v>400.02727000000004</v>
          </cell>
          <cell r="BG271">
            <v>0</v>
          </cell>
        </row>
        <row r="272">
          <cell r="D272" t="str">
            <v>UI</v>
          </cell>
          <cell r="E272" t="str">
            <v>DIST</v>
          </cell>
          <cell r="F272" t="str">
            <v>General Services</v>
          </cell>
          <cell r="T272">
            <v>0</v>
          </cell>
          <cell r="AG272">
            <v>0</v>
          </cell>
          <cell r="AT272">
            <v>23.647279999999999</v>
          </cell>
          <cell r="BG272">
            <v>0</v>
          </cell>
        </row>
        <row r="273">
          <cell r="D273" t="str">
            <v>UI</v>
          </cell>
          <cell r="E273" t="str">
            <v>DIST</v>
          </cell>
          <cell r="F273" t="str">
            <v>Electric Operations</v>
          </cell>
          <cell r="T273">
            <v>0</v>
          </cell>
          <cell r="AG273">
            <v>0</v>
          </cell>
          <cell r="AT273">
            <v>57.98293000000001</v>
          </cell>
          <cell r="BG273">
            <v>0</v>
          </cell>
        </row>
        <row r="274">
          <cell r="D274" t="str">
            <v>UI</v>
          </cell>
          <cell r="E274" t="str">
            <v>TRANS</v>
          </cell>
          <cell r="F274" t="str">
            <v>Projects</v>
          </cell>
          <cell r="T274">
            <v>0</v>
          </cell>
          <cell r="AG274">
            <v>1041.9729100000002</v>
          </cell>
          <cell r="AT274">
            <v>84.111159999999998</v>
          </cell>
          <cell r="BG274">
            <v>-0.11195000000000012</v>
          </cell>
        </row>
        <row r="275">
          <cell r="D275" t="str">
            <v>UI</v>
          </cell>
          <cell r="E275" t="str">
            <v>TRANS</v>
          </cell>
          <cell r="F275" t="str">
            <v>Projects</v>
          </cell>
          <cell r="T275">
            <v>3018.1219999999998</v>
          </cell>
          <cell r="AG275">
            <v>178.96755999999971</v>
          </cell>
          <cell r="AT275">
            <v>156.75469999999999</v>
          </cell>
          <cell r="BG275">
            <v>16.215879999999999</v>
          </cell>
        </row>
        <row r="276">
          <cell r="D276" t="str">
            <v>UI</v>
          </cell>
          <cell r="E276" t="str">
            <v>DIST</v>
          </cell>
          <cell r="F276" t="str">
            <v>Processes and Technologies</v>
          </cell>
          <cell r="T276">
            <v>0</v>
          </cell>
          <cell r="AG276">
            <v>0</v>
          </cell>
          <cell r="AT276">
            <v>3.8014800000000002</v>
          </cell>
          <cell r="BG276">
            <v>0</v>
          </cell>
        </row>
        <row r="277">
          <cell r="D277" t="str">
            <v>UI</v>
          </cell>
          <cell r="E277" t="str">
            <v>DIST</v>
          </cell>
          <cell r="F277" t="str">
            <v>Electric Operations</v>
          </cell>
          <cell r="T277">
            <v>0</v>
          </cell>
          <cell r="AG277">
            <v>0</v>
          </cell>
          <cell r="AT277">
            <v>7.3328500000000005</v>
          </cell>
          <cell r="BG277">
            <v>1987</v>
          </cell>
        </row>
        <row r="278">
          <cell r="D278" t="str">
            <v>UI</v>
          </cell>
          <cell r="E278" t="str">
            <v>DIST</v>
          </cell>
          <cell r="F278" t="str">
            <v>Electric Operations</v>
          </cell>
          <cell r="T278">
            <v>0</v>
          </cell>
          <cell r="AG278">
            <v>1610.4689999999998</v>
          </cell>
          <cell r="AT278">
            <v>58.44571999999998</v>
          </cell>
          <cell r="BG278">
            <v>0</v>
          </cell>
        </row>
        <row r="279">
          <cell r="D279" t="str">
            <v>UI</v>
          </cell>
          <cell r="E279" t="str">
            <v>DIST</v>
          </cell>
          <cell r="F279" t="str">
            <v>Electric Operations</v>
          </cell>
          <cell r="T279">
            <v>0</v>
          </cell>
          <cell r="AG279">
            <v>0</v>
          </cell>
          <cell r="AT279">
            <v>1.92333</v>
          </cell>
          <cell r="BG279">
            <v>2634</v>
          </cell>
        </row>
        <row r="280">
          <cell r="D280" t="str">
            <v>UI</v>
          </cell>
          <cell r="E280" t="str">
            <v>DIST</v>
          </cell>
          <cell r="F280" t="str">
            <v>Electric Operations</v>
          </cell>
          <cell r="T280">
            <v>0</v>
          </cell>
          <cell r="AG280">
            <v>0</v>
          </cell>
          <cell r="AT280">
            <v>15.881680000000001</v>
          </cell>
          <cell r="BG280">
            <v>0</v>
          </cell>
        </row>
        <row r="281">
          <cell r="D281" t="str">
            <v>UI</v>
          </cell>
          <cell r="E281" t="str">
            <v>DIST</v>
          </cell>
          <cell r="F281" t="str">
            <v>Electric Operations</v>
          </cell>
          <cell r="T281">
            <v>0</v>
          </cell>
          <cell r="AG281">
            <v>54.140570000000004</v>
          </cell>
          <cell r="AT281">
            <v>286.85727999999995</v>
          </cell>
          <cell r="BG281">
            <v>0</v>
          </cell>
        </row>
        <row r="282">
          <cell r="D282" t="str">
            <v>UIL</v>
          </cell>
          <cell r="E282" t="str">
            <v>Common</v>
          </cell>
          <cell r="F282" t="str">
            <v>Gas Operations</v>
          </cell>
          <cell r="T282">
            <v>2245.3582800000004</v>
          </cell>
          <cell r="AG282">
            <v>-6.0096500000000006</v>
          </cell>
          <cell r="AT282">
            <v>8.2647399999995343</v>
          </cell>
          <cell r="BG282">
            <v>0</v>
          </cell>
        </row>
        <row r="283">
          <cell r="D283" t="str">
            <v>UIL</v>
          </cell>
          <cell r="E283" t="str">
            <v>Common</v>
          </cell>
          <cell r="F283" t="str">
            <v>Gas Operations</v>
          </cell>
          <cell r="T283">
            <v>0</v>
          </cell>
          <cell r="AG283">
            <v>18636</v>
          </cell>
          <cell r="AT283">
            <v>-107.8728500000027</v>
          </cell>
          <cell r="BG283">
            <v>0</v>
          </cell>
        </row>
        <row r="284">
          <cell r="D284" t="str">
            <v>BGC</v>
          </cell>
          <cell r="E284" t="str">
            <v>GAS</v>
          </cell>
          <cell r="F284" t="str">
            <v>Gas Operations</v>
          </cell>
          <cell r="T284">
            <v>84.174589999999995</v>
          </cell>
          <cell r="AG284">
            <v>649.60937999999999</v>
          </cell>
          <cell r="AT284">
            <v>77.571170000000009</v>
          </cell>
          <cell r="BG284">
            <v>0</v>
          </cell>
        </row>
        <row r="285">
          <cell r="D285" t="str">
            <v>BGC</v>
          </cell>
          <cell r="E285" t="str">
            <v>GAS</v>
          </cell>
          <cell r="F285" t="str">
            <v>General Services</v>
          </cell>
          <cell r="T285">
            <v>0</v>
          </cell>
          <cell r="AG285">
            <v>0</v>
          </cell>
          <cell r="AT285">
            <v>-9.9540000000000003E-2</v>
          </cell>
          <cell r="BG285">
            <v>0</v>
          </cell>
        </row>
        <row r="286">
          <cell r="D286" t="str">
            <v>BGC</v>
          </cell>
          <cell r="E286" t="str">
            <v>GAS</v>
          </cell>
          <cell r="F286" t="str">
            <v>General Services</v>
          </cell>
          <cell r="T286">
            <v>90.956000000000003</v>
          </cell>
          <cell r="AG286">
            <v>17.797520000000006</v>
          </cell>
          <cell r="AT286">
            <v>1.871</v>
          </cell>
          <cell r="BG286">
            <v>0</v>
          </cell>
        </row>
        <row r="287">
          <cell r="D287" t="str">
            <v>BGC</v>
          </cell>
          <cell r="E287" t="str">
            <v>GAS</v>
          </cell>
          <cell r="F287" t="str">
            <v>General Services</v>
          </cell>
          <cell r="T287">
            <v>0</v>
          </cell>
          <cell r="AG287">
            <v>0</v>
          </cell>
          <cell r="AT287">
            <v>0.19869000000000001</v>
          </cell>
          <cell r="BG287">
            <v>0</v>
          </cell>
        </row>
        <row r="288">
          <cell r="D288" t="str">
            <v>BGC</v>
          </cell>
          <cell r="E288" t="str">
            <v>GAS</v>
          </cell>
          <cell r="F288" t="str">
            <v>Gas Operations</v>
          </cell>
          <cell r="T288">
            <v>0</v>
          </cell>
          <cell r="AG288">
            <v>0</v>
          </cell>
          <cell r="AT288">
            <v>599.52135999999996</v>
          </cell>
          <cell r="BG288">
            <v>0</v>
          </cell>
        </row>
        <row r="289">
          <cell r="D289" t="str">
            <v>BGC</v>
          </cell>
          <cell r="E289" t="str">
            <v>GAS</v>
          </cell>
          <cell r="F289" t="str">
            <v>Gas Operations</v>
          </cell>
          <cell r="T289">
            <v>0</v>
          </cell>
          <cell r="AG289">
            <v>926.11797000000001</v>
          </cell>
          <cell r="AT289">
            <v>-1.7826096154749394E-13</v>
          </cell>
          <cell r="BG289">
            <v>0</v>
          </cell>
        </row>
        <row r="290">
          <cell r="D290" t="str">
            <v>BGC</v>
          </cell>
          <cell r="E290" t="str">
            <v>GAS</v>
          </cell>
          <cell r="F290" t="str">
            <v>Gas Operations</v>
          </cell>
          <cell r="T290">
            <v>0</v>
          </cell>
          <cell r="AG290">
            <v>0</v>
          </cell>
          <cell r="AT290">
            <v>1665.4808399999999</v>
          </cell>
          <cell r="BG290">
            <v>0</v>
          </cell>
        </row>
        <row r="291">
          <cell r="D291" t="str">
            <v>BGC</v>
          </cell>
          <cell r="E291" t="str">
            <v>GAS</v>
          </cell>
          <cell r="F291" t="str">
            <v>Gas Operations</v>
          </cell>
          <cell r="T291">
            <v>855.69677999999999</v>
          </cell>
          <cell r="AG291">
            <v>229.22776000000002</v>
          </cell>
          <cell r="AT291">
            <v>246.48892000000001</v>
          </cell>
          <cell r="BG291">
            <v>0</v>
          </cell>
        </row>
        <row r="292">
          <cell r="D292" t="str">
            <v>BGC</v>
          </cell>
          <cell r="E292" t="str">
            <v>GAS</v>
          </cell>
          <cell r="F292" t="str">
            <v>Gas Operations</v>
          </cell>
          <cell r="T292">
            <v>555.32098999999994</v>
          </cell>
          <cell r="AG292">
            <v>704.66343000000006</v>
          </cell>
          <cell r="AT292">
            <v>149.71771000000001</v>
          </cell>
          <cell r="BG292">
            <v>0</v>
          </cell>
        </row>
        <row r="293">
          <cell r="D293" t="str">
            <v>BGC</v>
          </cell>
          <cell r="E293" t="str">
            <v>GAS</v>
          </cell>
          <cell r="F293" t="str">
            <v>Gas Operations</v>
          </cell>
          <cell r="T293">
            <v>320.29389000000003</v>
          </cell>
          <cell r="AG293">
            <v>314.72771000000006</v>
          </cell>
          <cell r="AT293">
            <v>242.14389</v>
          </cell>
          <cell r="BG293">
            <v>0</v>
          </cell>
        </row>
        <row r="294">
          <cell r="D294" t="str">
            <v>BGC</v>
          </cell>
          <cell r="E294" t="str">
            <v>GAS</v>
          </cell>
          <cell r="F294" t="str">
            <v>Gas Operations</v>
          </cell>
          <cell r="T294">
            <v>239.29304000000002</v>
          </cell>
          <cell r="AG294">
            <v>226.16277000000002</v>
          </cell>
          <cell r="AT294">
            <v>62.087310000000016</v>
          </cell>
          <cell r="BG294">
            <v>-28.000000003798402</v>
          </cell>
        </row>
        <row r="295">
          <cell r="D295" t="str">
            <v>BGC</v>
          </cell>
          <cell r="E295" t="str">
            <v>GAS</v>
          </cell>
          <cell r="F295" t="str">
            <v>Gas Operations</v>
          </cell>
          <cell r="T295">
            <v>454.5011199999999</v>
          </cell>
          <cell r="AG295">
            <v>1010.1064899999999</v>
          </cell>
          <cell r="AT295">
            <v>181.39419999999996</v>
          </cell>
          <cell r="BG295">
            <v>0</v>
          </cell>
        </row>
        <row r="296">
          <cell r="D296" t="str">
            <v>BGC</v>
          </cell>
          <cell r="E296" t="str">
            <v>GAS</v>
          </cell>
          <cell r="F296" t="str">
            <v>Gas Operations</v>
          </cell>
          <cell r="T296">
            <v>2043.6018200000003</v>
          </cell>
          <cell r="AG296">
            <v>1748.6842900000004</v>
          </cell>
          <cell r="AT296">
            <v>2803.0174499999998</v>
          </cell>
          <cell r="BG296">
            <v>71.999993296825465</v>
          </cell>
        </row>
        <row r="297">
          <cell r="D297" t="str">
            <v>BGC</v>
          </cell>
          <cell r="E297" t="str">
            <v>GAS</v>
          </cell>
          <cell r="F297" t="str">
            <v>Gas Operations</v>
          </cell>
          <cell r="T297">
            <v>580.60336000000007</v>
          </cell>
          <cell r="AG297">
            <v>593.82095000000015</v>
          </cell>
          <cell r="AT297">
            <v>566.50610999999992</v>
          </cell>
          <cell r="BG297">
            <v>1299.9999926215685</v>
          </cell>
        </row>
        <row r="298">
          <cell r="D298" t="str">
            <v>BGC</v>
          </cell>
          <cell r="E298" t="str">
            <v>GAS</v>
          </cell>
          <cell r="F298" t="str">
            <v>Gas Operations</v>
          </cell>
          <cell r="T298">
            <v>1918.1647600000001</v>
          </cell>
          <cell r="AG298">
            <v>821.09924000000024</v>
          </cell>
          <cell r="AT298">
            <v>2111.6345299999998</v>
          </cell>
          <cell r="BG298">
            <v>0</v>
          </cell>
        </row>
        <row r="299">
          <cell r="D299" t="str">
            <v>BGC</v>
          </cell>
          <cell r="E299" t="str">
            <v>GAS</v>
          </cell>
          <cell r="F299" t="str">
            <v>Gas Operations</v>
          </cell>
          <cell r="T299">
            <v>193.19282000000001</v>
          </cell>
          <cell r="AG299">
            <v>-5.8219499999999949</v>
          </cell>
          <cell r="AT299">
            <v>94.803679999999957</v>
          </cell>
          <cell r="BG299">
            <v>0</v>
          </cell>
        </row>
        <row r="300">
          <cell r="D300" t="str">
            <v>BGC</v>
          </cell>
          <cell r="E300" t="str">
            <v>GAS</v>
          </cell>
          <cell r="F300" t="str">
            <v>Gas Operations</v>
          </cell>
          <cell r="T300">
            <v>682.08399999999995</v>
          </cell>
          <cell r="AG300">
            <v>440.59261000000009</v>
          </cell>
          <cell r="AT300">
            <v>460.68146000000007</v>
          </cell>
          <cell r="BG300">
            <v>0</v>
          </cell>
        </row>
        <row r="301">
          <cell r="D301" t="str">
            <v>BGC</v>
          </cell>
          <cell r="E301" t="str">
            <v>GAS</v>
          </cell>
          <cell r="F301" t="str">
            <v>Gas Operations</v>
          </cell>
          <cell r="T301">
            <v>1492.8152999999995</v>
          </cell>
          <cell r="AG301">
            <v>1390.2758799999999</v>
          </cell>
          <cell r="AT301">
            <v>1949.16626</v>
          </cell>
          <cell r="BG301">
            <v>499.99997930736009</v>
          </cell>
        </row>
        <row r="302">
          <cell r="D302" t="str">
            <v>BGC</v>
          </cell>
          <cell r="E302" t="str">
            <v>GAS</v>
          </cell>
          <cell r="F302" t="str">
            <v>Gas Operations</v>
          </cell>
          <cell r="T302">
            <v>12.512050000000002</v>
          </cell>
          <cell r="AG302">
            <v>164.67775000000006</v>
          </cell>
          <cell r="AT302">
            <v>135.04432</v>
          </cell>
          <cell r="BG302">
            <v>91.432940000000016</v>
          </cell>
        </row>
        <row r="303">
          <cell r="D303" t="str">
            <v>BGC</v>
          </cell>
          <cell r="E303" t="str">
            <v>GAS</v>
          </cell>
          <cell r="F303" t="str">
            <v>Gas Operations</v>
          </cell>
          <cell r="T303">
            <v>4.6789999999999998E-2</v>
          </cell>
          <cell r="AG303">
            <v>567.56815999999992</v>
          </cell>
          <cell r="AT303">
            <v>56.423099999999991</v>
          </cell>
          <cell r="BG303">
            <v>90</v>
          </cell>
        </row>
        <row r="304">
          <cell r="D304" t="str">
            <v>BGC</v>
          </cell>
          <cell r="E304" t="str">
            <v>GAS</v>
          </cell>
          <cell r="F304" t="str">
            <v>Gas Operations</v>
          </cell>
          <cell r="T304">
            <v>599.89890000000014</v>
          </cell>
          <cell r="AG304">
            <v>489.52601000000004</v>
          </cell>
          <cell r="AT304">
            <v>803.38202999999976</v>
          </cell>
          <cell r="BG304">
            <v>0</v>
          </cell>
        </row>
        <row r="305">
          <cell r="D305" t="str">
            <v>BGC</v>
          </cell>
          <cell r="E305" t="str">
            <v>GAS</v>
          </cell>
          <cell r="F305" t="str">
            <v>Gas Operations</v>
          </cell>
          <cell r="T305">
            <v>464.67982000000001</v>
          </cell>
          <cell r="AG305">
            <v>94.017520000000005</v>
          </cell>
          <cell r="AT305">
            <v>41.560089999999988</v>
          </cell>
          <cell r="BG305">
            <v>0</v>
          </cell>
        </row>
        <row r="306">
          <cell r="D306" t="str">
            <v>BGC</v>
          </cell>
          <cell r="E306" t="str">
            <v>GAS</v>
          </cell>
          <cell r="F306" t="str">
            <v>Gas Operations</v>
          </cell>
          <cell r="T306">
            <v>1618.6948999999997</v>
          </cell>
          <cell r="AG306">
            <v>1539.0860499999999</v>
          </cell>
          <cell r="AT306">
            <v>1531.2473099999995</v>
          </cell>
          <cell r="BG306">
            <v>0</v>
          </cell>
        </row>
        <row r="307">
          <cell r="D307" t="str">
            <v>BGC</v>
          </cell>
          <cell r="E307" t="str">
            <v>GAS</v>
          </cell>
          <cell r="F307" t="str">
            <v>Gas Operations</v>
          </cell>
          <cell r="T307">
            <v>189.40508999999992</v>
          </cell>
          <cell r="AG307">
            <v>328.15379000000001</v>
          </cell>
          <cell r="AT307">
            <v>200.76361000000011</v>
          </cell>
          <cell r="BG307">
            <v>0</v>
          </cell>
        </row>
        <row r="308">
          <cell r="D308" t="str">
            <v>BGC</v>
          </cell>
          <cell r="E308" t="str">
            <v>GAS</v>
          </cell>
          <cell r="F308" t="str">
            <v>Gas Operations</v>
          </cell>
          <cell r="T308">
            <v>304.47150999999997</v>
          </cell>
          <cell r="AG308">
            <v>-17.420920000000002</v>
          </cell>
          <cell r="AT308">
            <v>-4.312850000000001</v>
          </cell>
          <cell r="BG308">
            <v>0</v>
          </cell>
        </row>
        <row r="309">
          <cell r="D309" t="str">
            <v>BGC</v>
          </cell>
          <cell r="E309" t="str">
            <v>GAS</v>
          </cell>
          <cell r="F309" t="str">
            <v>Gas Operations</v>
          </cell>
          <cell r="T309">
            <v>9.0726300000000109</v>
          </cell>
          <cell r="AG309">
            <v>85.270270000000025</v>
          </cell>
          <cell r="AT309">
            <v>0.18767</v>
          </cell>
          <cell r="BG309">
            <v>0</v>
          </cell>
        </row>
        <row r="310">
          <cell r="D310" t="str">
            <v>SCG</v>
          </cell>
          <cell r="E310" t="str">
            <v>GAS</v>
          </cell>
          <cell r="F310" t="str">
            <v>Gas Operations</v>
          </cell>
          <cell r="T310">
            <v>3.6669700000000001</v>
          </cell>
          <cell r="AG310">
            <v>2.9076700000000004</v>
          </cell>
          <cell r="AT310">
            <v>-0.85859999999999825</v>
          </cell>
          <cell r="BG310">
            <v>0</v>
          </cell>
        </row>
        <row r="311">
          <cell r="D311" t="str">
            <v>SCG</v>
          </cell>
          <cell r="E311" t="str">
            <v>GAS</v>
          </cell>
          <cell r="F311" t="str">
            <v>Gas Operations</v>
          </cell>
          <cell r="T311">
            <v>0</v>
          </cell>
          <cell r="AG311">
            <v>0</v>
          </cell>
          <cell r="AT311">
            <v>-72.985740000000007</v>
          </cell>
          <cell r="BG311">
            <v>0</v>
          </cell>
        </row>
        <row r="312">
          <cell r="D312" t="str">
            <v>SCG</v>
          </cell>
          <cell r="E312" t="str">
            <v>GAS</v>
          </cell>
          <cell r="F312" t="str">
            <v>Gas Operations</v>
          </cell>
          <cell r="T312">
            <v>6.4567299999999861</v>
          </cell>
          <cell r="AG312">
            <v>0</v>
          </cell>
          <cell r="AT312">
            <v>3.1219000000000001</v>
          </cell>
          <cell r="BG312">
            <v>0</v>
          </cell>
        </row>
        <row r="313">
          <cell r="D313" t="str">
            <v>SCG</v>
          </cell>
          <cell r="E313" t="str">
            <v>GAS</v>
          </cell>
          <cell r="F313" t="str">
            <v>General Services</v>
          </cell>
          <cell r="T313">
            <v>0</v>
          </cell>
          <cell r="AG313">
            <v>0</v>
          </cell>
          <cell r="AT313">
            <v>711.18580000000009</v>
          </cell>
          <cell r="BG313">
            <v>0</v>
          </cell>
        </row>
        <row r="314">
          <cell r="D314" t="str">
            <v>SCG</v>
          </cell>
          <cell r="E314" t="str">
            <v>GAS</v>
          </cell>
          <cell r="F314" t="str">
            <v>General Services</v>
          </cell>
          <cell r="T314">
            <v>1.7053025658242404E-15</v>
          </cell>
          <cell r="AG314">
            <v>0</v>
          </cell>
          <cell r="AT314">
            <v>-2.8682600000000003</v>
          </cell>
          <cell r="BG314">
            <v>0</v>
          </cell>
        </row>
        <row r="315">
          <cell r="D315" t="str">
            <v>SCG</v>
          </cell>
          <cell r="E315" t="str">
            <v>GAS</v>
          </cell>
          <cell r="F315" t="str">
            <v>General Services</v>
          </cell>
          <cell r="T315">
            <v>0</v>
          </cell>
          <cell r="AG315">
            <v>0</v>
          </cell>
          <cell r="AT315">
            <v>69.181850000000011</v>
          </cell>
          <cell r="BG315">
            <v>0</v>
          </cell>
        </row>
        <row r="316">
          <cell r="D316" t="str">
            <v>SCG</v>
          </cell>
          <cell r="E316" t="str">
            <v>GAS</v>
          </cell>
          <cell r="F316" t="str">
            <v>General Services</v>
          </cell>
          <cell r="T316">
            <v>0.74999999999999456</v>
          </cell>
          <cell r="AG316">
            <v>179.79340999999999</v>
          </cell>
          <cell r="AT316">
            <v>-69.638210000000001</v>
          </cell>
          <cell r="BG316">
            <v>0</v>
          </cell>
        </row>
        <row r="317">
          <cell r="D317" t="str">
            <v>SCG</v>
          </cell>
          <cell r="E317" t="str">
            <v>GAS</v>
          </cell>
          <cell r="F317" t="str">
            <v>General Services</v>
          </cell>
          <cell r="T317">
            <v>0</v>
          </cell>
          <cell r="AG317">
            <v>0</v>
          </cell>
          <cell r="AT317">
            <v>183.99678</v>
          </cell>
          <cell r="BG317">
            <v>0</v>
          </cell>
        </row>
        <row r="318">
          <cell r="D318" t="str">
            <v>SCG</v>
          </cell>
          <cell r="E318" t="str">
            <v>GAS</v>
          </cell>
          <cell r="F318" t="str">
            <v>General Services</v>
          </cell>
          <cell r="T318">
            <v>0</v>
          </cell>
          <cell r="AG318">
            <v>0</v>
          </cell>
          <cell r="AT318">
            <v>116.05131</v>
          </cell>
          <cell r="BG318">
            <v>0</v>
          </cell>
        </row>
        <row r="319">
          <cell r="D319" t="str">
            <v>SCG</v>
          </cell>
          <cell r="E319" t="str">
            <v>GAS</v>
          </cell>
          <cell r="F319" t="str">
            <v>Gas Operations</v>
          </cell>
          <cell r="T319">
            <v>0</v>
          </cell>
          <cell r="AG319">
            <v>0</v>
          </cell>
          <cell r="AT319">
            <v>18.72325</v>
          </cell>
          <cell r="BG319">
            <v>0</v>
          </cell>
        </row>
        <row r="320">
          <cell r="D320" t="str">
            <v>SCG</v>
          </cell>
          <cell r="E320" t="str">
            <v>GAS</v>
          </cell>
          <cell r="F320" t="str">
            <v>Gas Operations</v>
          </cell>
          <cell r="T320">
            <v>0</v>
          </cell>
          <cell r="AG320">
            <v>2099.95784</v>
          </cell>
          <cell r="AT320">
            <v>0.90416000000000007</v>
          </cell>
          <cell r="BG320">
            <v>0</v>
          </cell>
        </row>
        <row r="321">
          <cell r="D321" t="str">
            <v>SCG</v>
          </cell>
          <cell r="E321" t="str">
            <v>GAS</v>
          </cell>
          <cell r="F321" t="str">
            <v>Gas Operations</v>
          </cell>
          <cell r="T321">
            <v>0</v>
          </cell>
          <cell r="AG321">
            <v>0</v>
          </cell>
          <cell r="AT321">
            <v>1.5311199999999998</v>
          </cell>
          <cell r="BG321">
            <v>0</v>
          </cell>
        </row>
        <row r="322">
          <cell r="D322" t="str">
            <v>SCG</v>
          </cell>
          <cell r="E322" t="str">
            <v>GAS</v>
          </cell>
          <cell r="F322" t="str">
            <v>Gas Operations</v>
          </cell>
          <cell r="T322">
            <v>123.85473000000002</v>
          </cell>
          <cell r="AG322">
            <v>1015.5051400000001</v>
          </cell>
          <cell r="AT322">
            <v>464.67694999999998</v>
          </cell>
          <cell r="BG322">
            <v>0</v>
          </cell>
        </row>
        <row r="323">
          <cell r="D323" t="str">
            <v>SCG</v>
          </cell>
          <cell r="E323" t="str">
            <v>GAS</v>
          </cell>
          <cell r="F323" t="str">
            <v>Gas Operations</v>
          </cell>
          <cell r="T323">
            <v>7235.6218700000009</v>
          </cell>
          <cell r="AG323">
            <v>7460.6501800000005</v>
          </cell>
          <cell r="AT323">
            <v>3791.1715499999968</v>
          </cell>
          <cell r="BG323">
            <v>8299.7513400000007</v>
          </cell>
        </row>
        <row r="324">
          <cell r="D324" t="str">
            <v>SCG</v>
          </cell>
          <cell r="E324" t="str">
            <v>GAS</v>
          </cell>
          <cell r="F324" t="str">
            <v>Gas Operations</v>
          </cell>
          <cell r="T324">
            <v>898.09760999999969</v>
          </cell>
          <cell r="AG324">
            <v>3056.2935299999958</v>
          </cell>
          <cell r="AT324">
            <v>4500.1866100000061</v>
          </cell>
          <cell r="BG324">
            <v>0</v>
          </cell>
        </row>
        <row r="325">
          <cell r="D325" t="str">
            <v>SCG</v>
          </cell>
          <cell r="E325" t="str">
            <v>GAS</v>
          </cell>
          <cell r="F325" t="str">
            <v>Gas Operations</v>
          </cell>
          <cell r="T325">
            <v>1205.7457300000001</v>
          </cell>
          <cell r="AG325">
            <v>1672.6602600000006</v>
          </cell>
          <cell r="AT325">
            <v>1922.6210999999992</v>
          </cell>
          <cell r="BG325">
            <v>0</v>
          </cell>
        </row>
        <row r="326">
          <cell r="D326" t="str">
            <v>SCG</v>
          </cell>
          <cell r="E326" t="str">
            <v>GAS</v>
          </cell>
          <cell r="F326" t="str">
            <v>Gas Operations</v>
          </cell>
          <cell r="T326">
            <v>20.520810000000004</v>
          </cell>
          <cell r="AG326">
            <v>48.710819999999991</v>
          </cell>
          <cell r="AT326">
            <v>132.36468000000002</v>
          </cell>
          <cell r="BG326">
            <v>0</v>
          </cell>
        </row>
        <row r="327">
          <cell r="D327" t="str">
            <v>SCG</v>
          </cell>
          <cell r="E327" t="str">
            <v>GAS</v>
          </cell>
          <cell r="F327" t="str">
            <v>Gas Operations</v>
          </cell>
          <cell r="T327">
            <v>6923.8865599999999</v>
          </cell>
          <cell r="AG327">
            <v>8531.4108699999997</v>
          </cell>
          <cell r="AT327">
            <v>-5634.2054900000003</v>
          </cell>
          <cell r="BG327">
            <v>0</v>
          </cell>
        </row>
        <row r="328">
          <cell r="D328" t="str">
            <v>SCG</v>
          </cell>
          <cell r="E328" t="str">
            <v>GAS</v>
          </cell>
          <cell r="F328" t="str">
            <v>Gas Operations</v>
          </cell>
          <cell r="T328">
            <v>265.55722000000003</v>
          </cell>
          <cell r="AG328">
            <v>78.70723000000001</v>
          </cell>
          <cell r="AT328">
            <v>252.46672000000001</v>
          </cell>
          <cell r="BG328">
            <v>0</v>
          </cell>
        </row>
        <row r="329">
          <cell r="D329" t="str">
            <v>SCG</v>
          </cell>
          <cell r="E329" t="str">
            <v>GAS</v>
          </cell>
          <cell r="F329" t="str">
            <v>Gas Operations</v>
          </cell>
          <cell r="T329">
            <v>356.98149999999998</v>
          </cell>
          <cell r="AG329">
            <v>1982.0493999999999</v>
          </cell>
          <cell r="AT329">
            <v>1159.41209</v>
          </cell>
          <cell r="BG329">
            <v>0</v>
          </cell>
        </row>
        <row r="330">
          <cell r="D330" t="str">
            <v>SCG</v>
          </cell>
          <cell r="E330" t="str">
            <v>GAS</v>
          </cell>
          <cell r="F330" t="str">
            <v>Gas Operations</v>
          </cell>
          <cell r="T330">
            <v>6478.8960199999983</v>
          </cell>
          <cell r="AG330">
            <v>3948.7544199999907</v>
          </cell>
          <cell r="AT330">
            <v>1411.6133899999936</v>
          </cell>
          <cell r="BG330">
            <v>0</v>
          </cell>
        </row>
        <row r="331">
          <cell r="D331" t="str">
            <v>SCG</v>
          </cell>
          <cell r="E331" t="str">
            <v>GAS</v>
          </cell>
          <cell r="F331" t="str">
            <v>Gas Operations</v>
          </cell>
          <cell r="T331">
            <v>139.79553999999999</v>
          </cell>
          <cell r="AG331">
            <v>60.582159999999988</v>
          </cell>
          <cell r="AT331">
            <v>668.74810000000002</v>
          </cell>
          <cell r="BG331">
            <v>0</v>
          </cell>
        </row>
        <row r="332">
          <cell r="D332" t="str">
            <v>SCG</v>
          </cell>
          <cell r="E332" t="str">
            <v>GAS</v>
          </cell>
          <cell r="F332" t="str">
            <v>Gas Operations</v>
          </cell>
          <cell r="T332">
            <v>796.79764999999986</v>
          </cell>
          <cell r="AG332">
            <v>1237.6447599999999</v>
          </cell>
          <cell r="AT332">
            <v>998.2130599999997</v>
          </cell>
          <cell r="BG332">
            <v>0</v>
          </cell>
        </row>
        <row r="333">
          <cell r="D333" t="str">
            <v>SCG</v>
          </cell>
          <cell r="E333" t="str">
            <v>GAS</v>
          </cell>
          <cell r="F333" t="str">
            <v>Gas Operations</v>
          </cell>
          <cell r="T333">
            <v>14481.73468</v>
          </cell>
          <cell r="AG333">
            <v>17424.382069999992</v>
          </cell>
          <cell r="AT333">
            <v>29518.185369999996</v>
          </cell>
          <cell r="BG333">
            <v>0</v>
          </cell>
        </row>
        <row r="334">
          <cell r="D334" t="str">
            <v>SCG</v>
          </cell>
          <cell r="E334" t="str">
            <v>GAS</v>
          </cell>
          <cell r="F334" t="str">
            <v>Gas Operations</v>
          </cell>
          <cell r="T334">
            <v>3177.9510799999998</v>
          </cell>
          <cell r="AG334">
            <v>1385.5971900000004</v>
          </cell>
          <cell r="AT334">
            <v>2078.2972800000007</v>
          </cell>
          <cell r="BG334">
            <v>0</v>
          </cell>
        </row>
        <row r="335">
          <cell r="D335" t="str">
            <v>SCG</v>
          </cell>
          <cell r="E335" t="str">
            <v>GAS</v>
          </cell>
          <cell r="F335" t="str">
            <v>Gas Operations</v>
          </cell>
          <cell r="T335">
            <v>208.94898000000003</v>
          </cell>
          <cell r="AG335">
            <v>546.69637000000012</v>
          </cell>
          <cell r="AT335">
            <v>-15.322840000000028</v>
          </cell>
          <cell r="BG335">
            <v>0</v>
          </cell>
        </row>
        <row r="336">
          <cell r="D336" t="str">
            <v>SCG</v>
          </cell>
          <cell r="E336" t="str">
            <v>GAS</v>
          </cell>
          <cell r="F336" t="str">
            <v>Gas Operations</v>
          </cell>
          <cell r="T336">
            <v>1747.38012</v>
          </cell>
          <cell r="AG336">
            <v>-1816.1998099999998</v>
          </cell>
          <cell r="AT336">
            <v>3.6857299999999991</v>
          </cell>
          <cell r="BG336">
            <v>0</v>
          </cell>
        </row>
        <row r="337">
          <cell r="D337" t="str">
            <v>SCG</v>
          </cell>
          <cell r="E337" t="str">
            <v>GAS</v>
          </cell>
          <cell r="F337" t="str">
            <v>Gas Operations</v>
          </cell>
          <cell r="T337">
            <v>5.4991400000000032</v>
          </cell>
          <cell r="AG337">
            <v>64.300319999999886</v>
          </cell>
          <cell r="AT337">
            <v>34.263079999999981</v>
          </cell>
          <cell r="BG337">
            <v>0</v>
          </cell>
        </row>
        <row r="338">
          <cell r="D338" t="str">
            <v>SCG</v>
          </cell>
          <cell r="E338" t="str">
            <v>GAS</v>
          </cell>
          <cell r="F338" t="str">
            <v>Gas Operations</v>
          </cell>
          <cell r="T338">
            <v>4025.1971300000009</v>
          </cell>
          <cell r="AG338">
            <v>3834.9720799999996</v>
          </cell>
          <cell r="AT338">
            <v>4543.4164700000001</v>
          </cell>
          <cell r="BG338">
            <v>0</v>
          </cell>
        </row>
        <row r="339">
          <cell r="D339" t="str">
            <v>SCG</v>
          </cell>
          <cell r="E339" t="str">
            <v>GAS</v>
          </cell>
          <cell r="F339" t="str">
            <v>Gas Operations</v>
          </cell>
          <cell r="T339">
            <v>4539.5662200000015</v>
          </cell>
          <cell r="AG339">
            <v>7493.9369099999985</v>
          </cell>
          <cell r="AT339">
            <v>9706.0115000000042</v>
          </cell>
          <cell r="BG339">
            <v>8199.9999903690987</v>
          </cell>
        </row>
        <row r="340">
          <cell r="D340" t="str">
            <v>SCG</v>
          </cell>
          <cell r="E340" t="str">
            <v>GAS</v>
          </cell>
          <cell r="F340" t="str">
            <v>Gas Operations</v>
          </cell>
          <cell r="T340">
            <v>0</v>
          </cell>
          <cell r="AG340">
            <v>-9.6392000000000007</v>
          </cell>
          <cell r="AT340">
            <v>39.629900000000006</v>
          </cell>
          <cell r="BG340">
            <v>46.081110000000002</v>
          </cell>
        </row>
        <row r="341">
          <cell r="D341" t="str">
            <v>SCG</v>
          </cell>
          <cell r="E341" t="str">
            <v>GAS</v>
          </cell>
          <cell r="F341" t="str">
            <v>Gas Operations</v>
          </cell>
          <cell r="T341">
            <v>9.0949470177292826E-16</v>
          </cell>
          <cell r="AG341">
            <v>53.450800000000001</v>
          </cell>
          <cell r="AT341">
            <v>174.75699000000003</v>
          </cell>
          <cell r="BG341">
            <v>54.164499224316536</v>
          </cell>
        </row>
        <row r="342">
          <cell r="D342" t="str">
            <v>SCG</v>
          </cell>
          <cell r="E342" t="str">
            <v>GAS</v>
          </cell>
          <cell r="F342" t="str">
            <v>Gas Engineering and Delivery</v>
          </cell>
          <cell r="T342">
            <v>701.04326999999989</v>
          </cell>
          <cell r="AG342">
            <v>265.68460000000005</v>
          </cell>
          <cell r="AT342">
            <v>1686.63644</v>
          </cell>
          <cell r="BG342">
            <v>0</v>
          </cell>
        </row>
        <row r="343">
          <cell r="D343" t="str">
            <v>SCG</v>
          </cell>
          <cell r="E343" t="str">
            <v>GAS</v>
          </cell>
          <cell r="F343" t="str">
            <v>Gas Operations</v>
          </cell>
          <cell r="T343">
            <v>-77.567940000000007</v>
          </cell>
          <cell r="AG343">
            <v>517.67936999999995</v>
          </cell>
          <cell r="AT343">
            <v>494.94988000000006</v>
          </cell>
          <cell r="BG343">
            <v>0</v>
          </cell>
        </row>
        <row r="344">
          <cell r="D344" t="str">
            <v>SCG</v>
          </cell>
          <cell r="E344" t="str">
            <v>GAS</v>
          </cell>
          <cell r="F344" t="str">
            <v>Gas Operations</v>
          </cell>
          <cell r="T344">
            <v>628.95303999999999</v>
          </cell>
          <cell r="AG344">
            <v>1218.2650900000006</v>
          </cell>
          <cell r="AT344">
            <v>1045.7910600000005</v>
          </cell>
          <cell r="BG344">
            <v>0</v>
          </cell>
        </row>
        <row r="345">
          <cell r="D345" t="str">
            <v>SCG</v>
          </cell>
          <cell r="E345" t="str">
            <v>GAS</v>
          </cell>
          <cell r="F345" t="str">
            <v>Gas Operations</v>
          </cell>
          <cell r="T345">
            <v>-2.2737367544323206E-15</v>
          </cell>
          <cell r="AG345">
            <v>120.66115000000001</v>
          </cell>
          <cell r="AT345">
            <v>265.47221000000002</v>
          </cell>
          <cell r="BG345">
            <v>0</v>
          </cell>
        </row>
        <row r="346">
          <cell r="D346" t="str">
            <v>CNG</v>
          </cell>
          <cell r="E346" t="str">
            <v>GAS</v>
          </cell>
          <cell r="F346" t="str">
            <v>Gas Operations</v>
          </cell>
          <cell r="T346">
            <v>584.85669000000007</v>
          </cell>
          <cell r="AG346">
            <v>96.718710000000016</v>
          </cell>
          <cell r="AT346">
            <v>292.56208000000015</v>
          </cell>
          <cell r="BG346">
            <v>0</v>
          </cell>
        </row>
        <row r="347">
          <cell r="D347" t="str">
            <v>CNG</v>
          </cell>
          <cell r="E347" t="str">
            <v>GAS</v>
          </cell>
          <cell r="F347" t="str">
            <v>Gas Operations</v>
          </cell>
          <cell r="T347">
            <v>2442.104769999999</v>
          </cell>
          <cell r="AG347">
            <v>4500.6345399999982</v>
          </cell>
          <cell r="AT347">
            <v>2932.6879500000032</v>
          </cell>
          <cell r="BG347">
            <v>4370.5622600000006</v>
          </cell>
        </row>
        <row r="348">
          <cell r="D348" t="str">
            <v>CNG</v>
          </cell>
          <cell r="E348" t="str">
            <v>GAS</v>
          </cell>
          <cell r="F348" t="str">
            <v>Gas Operations</v>
          </cell>
          <cell r="T348">
            <v>1669.0486599999988</v>
          </cell>
          <cell r="AG348">
            <v>1628.3136000000011</v>
          </cell>
          <cell r="AT348">
            <v>1192.3837200000016</v>
          </cell>
          <cell r="BG348">
            <v>0</v>
          </cell>
        </row>
        <row r="349">
          <cell r="D349" t="str">
            <v>CNG</v>
          </cell>
          <cell r="E349" t="str">
            <v>GAS</v>
          </cell>
          <cell r="F349" t="str">
            <v>Gas Operations</v>
          </cell>
          <cell r="T349">
            <v>1378.2740200000001</v>
          </cell>
          <cell r="AG349">
            <v>1423.5652599999999</v>
          </cell>
          <cell r="AT349">
            <v>1241.0189499999994</v>
          </cell>
          <cell r="BG349">
            <v>0</v>
          </cell>
        </row>
        <row r="350">
          <cell r="D350" t="str">
            <v>CNG</v>
          </cell>
          <cell r="E350" t="str">
            <v>GAS</v>
          </cell>
          <cell r="F350" t="str">
            <v>General Services</v>
          </cell>
          <cell r="T350">
            <v>508.73998</v>
          </cell>
          <cell r="AG350">
            <v>0</v>
          </cell>
          <cell r="AT350">
            <v>-5.8207660913467408E-14</v>
          </cell>
          <cell r="BG350">
            <v>0</v>
          </cell>
        </row>
        <row r="351">
          <cell r="D351" t="str">
            <v>CNG</v>
          </cell>
          <cell r="E351" t="str">
            <v>GAS</v>
          </cell>
          <cell r="F351" t="str">
            <v>Gas Operations</v>
          </cell>
          <cell r="T351">
            <v>5.4149100000000008</v>
          </cell>
          <cell r="AG351">
            <v>0.41998000000000002</v>
          </cell>
          <cell r="AT351">
            <v>7.7735500000000002</v>
          </cell>
          <cell r="BG351">
            <v>0</v>
          </cell>
        </row>
        <row r="352">
          <cell r="D352" t="str">
            <v>CNG</v>
          </cell>
          <cell r="E352" t="str">
            <v>GAS</v>
          </cell>
          <cell r="F352" t="str">
            <v>Gas Operations</v>
          </cell>
          <cell r="T352">
            <v>8910.6959100000004</v>
          </cell>
          <cell r="AG352">
            <v>6445.6023500000001</v>
          </cell>
          <cell r="AT352">
            <v>-1442.5663700000005</v>
          </cell>
          <cell r="BG352">
            <v>0</v>
          </cell>
        </row>
        <row r="353">
          <cell r="D353" t="str">
            <v>CNG</v>
          </cell>
          <cell r="E353" t="str">
            <v>GAS</v>
          </cell>
          <cell r="F353" t="str">
            <v>Gas Operations</v>
          </cell>
          <cell r="T353">
            <v>248.68537999999998</v>
          </cell>
          <cell r="AG353">
            <v>660.41372000000013</v>
          </cell>
          <cell r="AT353">
            <v>1041.6665099999998</v>
          </cell>
          <cell r="BG353">
            <v>0</v>
          </cell>
        </row>
        <row r="354">
          <cell r="D354" t="str">
            <v>CNG</v>
          </cell>
          <cell r="E354" t="str">
            <v>GAS</v>
          </cell>
          <cell r="F354" t="str">
            <v>Gas Operations</v>
          </cell>
          <cell r="T354">
            <v>1616.0480099999997</v>
          </cell>
          <cell r="AG354">
            <v>774.65014999999994</v>
          </cell>
          <cell r="AT354">
            <v>882.8195300000001</v>
          </cell>
          <cell r="BG354">
            <v>0</v>
          </cell>
        </row>
        <row r="355">
          <cell r="D355" t="str">
            <v>CNG</v>
          </cell>
          <cell r="E355" t="str">
            <v>GAS</v>
          </cell>
          <cell r="F355" t="str">
            <v>Gas Operations</v>
          </cell>
          <cell r="T355">
            <v>0</v>
          </cell>
          <cell r="AG355">
            <v>1169.3448000000001</v>
          </cell>
          <cell r="AT355">
            <v>-91.238600000000091</v>
          </cell>
          <cell r="BG355">
            <v>0</v>
          </cell>
        </row>
        <row r="356">
          <cell r="D356" t="str">
            <v>CNG</v>
          </cell>
          <cell r="E356" t="str">
            <v>GAS</v>
          </cell>
          <cell r="F356" t="str">
            <v>Gas Operations</v>
          </cell>
          <cell r="T356">
            <v>0</v>
          </cell>
          <cell r="AG356">
            <v>7.7616000000000005</v>
          </cell>
          <cell r="AT356">
            <v>91.238599999999991</v>
          </cell>
          <cell r="BG356">
            <v>0</v>
          </cell>
        </row>
        <row r="357">
          <cell r="D357" t="str">
            <v>CNG</v>
          </cell>
          <cell r="E357" t="str">
            <v>GAS</v>
          </cell>
          <cell r="F357" t="str">
            <v>Gas Operations</v>
          </cell>
          <cell r="T357">
            <v>0</v>
          </cell>
          <cell r="AG357">
            <v>0</v>
          </cell>
          <cell r="AT357">
            <v>-43.094999999999999</v>
          </cell>
          <cell r="BG357">
            <v>0</v>
          </cell>
        </row>
        <row r="358">
          <cell r="D358" t="str">
            <v>CNG</v>
          </cell>
          <cell r="E358" t="str">
            <v>GAS</v>
          </cell>
          <cell r="F358" t="str">
            <v>Gas Operations</v>
          </cell>
          <cell r="T358">
            <v>0</v>
          </cell>
          <cell r="AG358">
            <v>1225.6343100000001</v>
          </cell>
          <cell r="AT358">
            <v>91.93862</v>
          </cell>
          <cell r="BG358">
            <v>0</v>
          </cell>
        </row>
        <row r="359">
          <cell r="D359" t="str">
            <v>CNG</v>
          </cell>
          <cell r="E359" t="str">
            <v>GAS</v>
          </cell>
          <cell r="F359" t="str">
            <v>Gas Operations</v>
          </cell>
          <cell r="T359">
            <v>12627.55076</v>
          </cell>
          <cell r="AG359">
            <v>79.969739999999987</v>
          </cell>
          <cell r="AT359">
            <v>-181.82232999999999</v>
          </cell>
          <cell r="BG359">
            <v>0</v>
          </cell>
        </row>
        <row r="360">
          <cell r="D360" t="str">
            <v>UI</v>
          </cell>
          <cell r="E360" t="str">
            <v>DIST</v>
          </cell>
          <cell r="F360" t="str">
            <v>Electric Operations</v>
          </cell>
          <cell r="T360">
            <v>0</v>
          </cell>
          <cell r="AG360">
            <v>1062.1717099999998</v>
          </cell>
          <cell r="AT360">
            <v>0.48888999999999999</v>
          </cell>
          <cell r="BG360">
            <v>0</v>
          </cell>
        </row>
        <row r="361">
          <cell r="D361" t="str">
            <v>CNG</v>
          </cell>
          <cell r="E361" t="str">
            <v>GAS</v>
          </cell>
          <cell r="F361" t="str">
            <v>Gas Operations</v>
          </cell>
          <cell r="T361">
            <v>0</v>
          </cell>
          <cell r="AG361">
            <v>0</v>
          </cell>
          <cell r="AT361">
            <v>58.862370000000006</v>
          </cell>
          <cell r="BG361">
            <v>0</v>
          </cell>
        </row>
        <row r="362">
          <cell r="D362" t="str">
            <v>CNG</v>
          </cell>
          <cell r="E362" t="str">
            <v>GAS</v>
          </cell>
          <cell r="F362" t="str">
            <v>General Services</v>
          </cell>
          <cell r="T362">
            <v>0</v>
          </cell>
          <cell r="AG362">
            <v>0</v>
          </cell>
          <cell r="AT362">
            <v>6.0069999999999998E-2</v>
          </cell>
          <cell r="BG362">
            <v>0</v>
          </cell>
        </row>
        <row r="363">
          <cell r="D363" t="str">
            <v>CNG</v>
          </cell>
          <cell r="E363" t="str">
            <v>GAS</v>
          </cell>
          <cell r="F363" t="str">
            <v>General Services</v>
          </cell>
          <cell r="T363">
            <v>0</v>
          </cell>
          <cell r="AG363">
            <v>0</v>
          </cell>
          <cell r="AT363">
            <v>6.0069999999999998E-2</v>
          </cell>
          <cell r="BG363">
            <v>0</v>
          </cell>
        </row>
        <row r="364">
          <cell r="D364" t="str">
            <v>CNG</v>
          </cell>
          <cell r="E364" t="str">
            <v>GAS</v>
          </cell>
          <cell r="F364" t="str">
            <v>General Services</v>
          </cell>
          <cell r="T364">
            <v>0</v>
          </cell>
          <cell r="AG364">
            <v>0</v>
          </cell>
          <cell r="AT364">
            <v>6.0069999999999998E-2</v>
          </cell>
          <cell r="BG364">
            <v>0</v>
          </cell>
        </row>
        <row r="365">
          <cell r="D365" t="str">
            <v>CNG</v>
          </cell>
          <cell r="E365" t="str">
            <v>GAS</v>
          </cell>
          <cell r="F365" t="str">
            <v>General Services</v>
          </cell>
          <cell r="T365">
            <v>0</v>
          </cell>
          <cell r="AG365">
            <v>0</v>
          </cell>
          <cell r="AT365">
            <v>6.0069999999999998E-2</v>
          </cell>
          <cell r="BG365">
            <v>0</v>
          </cell>
        </row>
        <row r="366">
          <cell r="D366" t="str">
            <v>CNG</v>
          </cell>
          <cell r="E366" t="str">
            <v>GAS</v>
          </cell>
          <cell r="F366" t="str">
            <v>General Services</v>
          </cell>
          <cell r="T366">
            <v>0</v>
          </cell>
          <cell r="AG366">
            <v>0</v>
          </cell>
          <cell r="AT366">
            <v>6.0069999999999998E-2</v>
          </cell>
          <cell r="BG366">
            <v>0</v>
          </cell>
        </row>
        <row r="367">
          <cell r="D367" t="str">
            <v>CNG</v>
          </cell>
          <cell r="E367" t="str">
            <v>GAS</v>
          </cell>
          <cell r="F367" t="str">
            <v>General Services</v>
          </cell>
          <cell r="T367">
            <v>0</v>
          </cell>
          <cell r="AG367">
            <v>0</v>
          </cell>
          <cell r="AT367">
            <v>-0.30095</v>
          </cell>
          <cell r="BG367">
            <v>0</v>
          </cell>
        </row>
        <row r="368">
          <cell r="D368" t="str">
            <v>CNG</v>
          </cell>
          <cell r="E368" t="str">
            <v>GAS</v>
          </cell>
          <cell r="F368" t="str">
            <v>General Services</v>
          </cell>
          <cell r="T368">
            <v>0</v>
          </cell>
          <cell r="AG368">
            <v>220.00124000000005</v>
          </cell>
          <cell r="AT368">
            <v>52.695330000000006</v>
          </cell>
          <cell r="BG368">
            <v>0</v>
          </cell>
        </row>
        <row r="369">
          <cell r="D369" t="str">
            <v>CNG</v>
          </cell>
          <cell r="E369" t="str">
            <v>GAS</v>
          </cell>
          <cell r="F369" t="str">
            <v>General Services</v>
          </cell>
          <cell r="T369">
            <v>59.727319999999999</v>
          </cell>
          <cell r="AG369">
            <v>38.793149999999997</v>
          </cell>
          <cell r="AT369">
            <v>1.0023300000000002</v>
          </cell>
          <cell r="BG369">
            <v>0</v>
          </cell>
        </row>
        <row r="370">
          <cell r="D370" t="str">
            <v>CNG</v>
          </cell>
          <cell r="E370" t="str">
            <v>GAS</v>
          </cell>
          <cell r="F370" t="str">
            <v>General Services</v>
          </cell>
          <cell r="T370">
            <v>57.301790000000004</v>
          </cell>
          <cell r="AG370">
            <v>1.5198700000000001</v>
          </cell>
          <cell r="AT370">
            <v>2.3529400000000003</v>
          </cell>
          <cell r="BG370">
            <v>0</v>
          </cell>
        </row>
        <row r="371">
          <cell r="D371" t="str">
            <v>CNG</v>
          </cell>
          <cell r="E371" t="str">
            <v>GAS</v>
          </cell>
          <cell r="F371" t="str">
            <v>General Services</v>
          </cell>
          <cell r="T371">
            <v>0</v>
          </cell>
          <cell r="AG371">
            <v>16.187640000000002</v>
          </cell>
          <cell r="AT371">
            <v>49.867519999999999</v>
          </cell>
          <cell r="BG371">
            <v>0</v>
          </cell>
        </row>
        <row r="372">
          <cell r="D372" t="str">
            <v>CNG</v>
          </cell>
          <cell r="E372" t="str">
            <v>Gas</v>
          </cell>
          <cell r="F372" t="str">
            <v>Gas Operations</v>
          </cell>
          <cell r="T372">
            <v>0</v>
          </cell>
          <cell r="AG372">
            <v>0</v>
          </cell>
          <cell r="AT372">
            <v>57.315739999999998</v>
          </cell>
          <cell r="BG372">
            <v>0</v>
          </cell>
        </row>
        <row r="373">
          <cell r="D373" t="str">
            <v>CNG</v>
          </cell>
          <cell r="E373" t="str">
            <v>GAS</v>
          </cell>
          <cell r="F373" t="str">
            <v>Gas Operations</v>
          </cell>
          <cell r="T373">
            <v>4652.0883800000038</v>
          </cell>
          <cell r="AG373">
            <v>4190.238040000002</v>
          </cell>
          <cell r="AT373">
            <v>4411.5616200000004</v>
          </cell>
          <cell r="BG373">
            <v>0</v>
          </cell>
        </row>
        <row r="374">
          <cell r="D374" t="str">
            <v>CNG</v>
          </cell>
          <cell r="E374" t="str">
            <v>GAS</v>
          </cell>
          <cell r="F374" t="str">
            <v>Gas Operations</v>
          </cell>
          <cell r="T374">
            <v>0</v>
          </cell>
          <cell r="AG374">
            <v>-79.411090000000002</v>
          </cell>
          <cell r="AT374">
            <v>-1.4551915228366852E-14</v>
          </cell>
          <cell r="BG374">
            <v>0</v>
          </cell>
        </row>
        <row r="375">
          <cell r="D375" t="str">
            <v>CNG</v>
          </cell>
          <cell r="E375" t="str">
            <v>GAS</v>
          </cell>
          <cell r="F375" t="str">
            <v>Gas Operations</v>
          </cell>
          <cell r="T375">
            <v>254.16931999999994</v>
          </cell>
          <cell r="AG375">
            <v>998.2356299999999</v>
          </cell>
          <cell r="AT375">
            <v>1237.5955300000001</v>
          </cell>
          <cell r="BG375">
            <v>0</v>
          </cell>
        </row>
        <row r="376">
          <cell r="D376" t="str">
            <v>CNG</v>
          </cell>
          <cell r="E376" t="str">
            <v>GAS</v>
          </cell>
          <cell r="F376" t="str">
            <v>Gas Operations</v>
          </cell>
          <cell r="T376">
            <v>8065.8433999999979</v>
          </cell>
          <cell r="AG376">
            <v>8492.2127099999998</v>
          </cell>
          <cell r="AT376">
            <v>9669.8869599999944</v>
          </cell>
          <cell r="BG376">
            <v>0</v>
          </cell>
        </row>
        <row r="377">
          <cell r="D377" t="str">
            <v>CNG</v>
          </cell>
          <cell r="E377" t="str">
            <v>GAS</v>
          </cell>
          <cell r="F377" t="str">
            <v>Gas Operations</v>
          </cell>
          <cell r="T377">
            <v>604.73079000000007</v>
          </cell>
          <cell r="AG377">
            <v>208.00218999999996</v>
          </cell>
          <cell r="AT377">
            <v>608.14152000000024</v>
          </cell>
          <cell r="BG377">
            <v>0</v>
          </cell>
        </row>
        <row r="378">
          <cell r="D378" t="str">
            <v>CNG</v>
          </cell>
          <cell r="E378" t="str">
            <v>GAS</v>
          </cell>
          <cell r="F378" t="str">
            <v>Gas Operations</v>
          </cell>
          <cell r="T378">
            <v>77.275930000000002</v>
          </cell>
          <cell r="AG378">
            <v>-13.208920000000001</v>
          </cell>
          <cell r="AT378">
            <v>73.611019999999996</v>
          </cell>
          <cell r="BG378">
            <v>0</v>
          </cell>
        </row>
        <row r="379">
          <cell r="D379" t="str">
            <v>CNG</v>
          </cell>
          <cell r="E379" t="str">
            <v>GAS</v>
          </cell>
          <cell r="F379" t="str">
            <v>Gas Operations</v>
          </cell>
          <cell r="T379">
            <v>10.174950000000003</v>
          </cell>
          <cell r="AG379">
            <v>2.2673199999999989</v>
          </cell>
          <cell r="AT379">
            <v>0.94065000000000465</v>
          </cell>
          <cell r="BG379">
            <v>0</v>
          </cell>
        </row>
        <row r="380">
          <cell r="D380" t="str">
            <v>CNG</v>
          </cell>
          <cell r="E380" t="str">
            <v>GAS</v>
          </cell>
          <cell r="F380" t="str">
            <v>Gas Operations</v>
          </cell>
          <cell r="T380">
            <v>1535.7961799999996</v>
          </cell>
          <cell r="AG380">
            <v>1548.1658799999998</v>
          </cell>
          <cell r="AT380">
            <v>1897.2175499999998</v>
          </cell>
          <cell r="BG380">
            <v>2399.9999893327545</v>
          </cell>
        </row>
        <row r="381">
          <cell r="D381" t="str">
            <v>CNG</v>
          </cell>
          <cell r="E381" t="str">
            <v>GAS</v>
          </cell>
          <cell r="F381" t="str">
            <v>Gas Operations</v>
          </cell>
          <cell r="T381">
            <v>4895.6637399999872</v>
          </cell>
          <cell r="AG381">
            <v>6033.4366800000062</v>
          </cell>
          <cell r="AT381">
            <v>5284.4841299999907</v>
          </cell>
          <cell r="BG381">
            <v>0</v>
          </cell>
        </row>
        <row r="382">
          <cell r="D382" t="str">
            <v>CNG</v>
          </cell>
          <cell r="E382" t="str">
            <v>GAS</v>
          </cell>
          <cell r="F382" t="str">
            <v>Gas Operations</v>
          </cell>
          <cell r="T382">
            <v>32.534309999999998</v>
          </cell>
          <cell r="AG382">
            <v>173.90662999999998</v>
          </cell>
          <cell r="AT382">
            <v>26.744409999999995</v>
          </cell>
          <cell r="BG382">
            <v>40.50850839203666</v>
          </cell>
        </row>
        <row r="383">
          <cell r="D383" t="str">
            <v>CNG</v>
          </cell>
          <cell r="E383" t="str">
            <v>GAS</v>
          </cell>
          <cell r="F383" t="str">
            <v>Gas Operations</v>
          </cell>
          <cell r="T383">
            <v>0</v>
          </cell>
          <cell r="AG383">
            <v>238.24790000000002</v>
          </cell>
          <cell r="AT383">
            <v>36.828870000000002</v>
          </cell>
          <cell r="BG383">
            <v>0</v>
          </cell>
        </row>
        <row r="384">
          <cell r="D384" t="str">
            <v>CNG</v>
          </cell>
          <cell r="E384" t="str">
            <v>GAS</v>
          </cell>
          <cell r="F384" t="str">
            <v>Gas Operations</v>
          </cell>
          <cell r="T384">
            <v>8.0713800000000013</v>
          </cell>
          <cell r="AG384">
            <v>0</v>
          </cell>
          <cell r="AT384">
            <v>-9.0949470177292826E-16</v>
          </cell>
          <cell r="BG384">
            <v>0</v>
          </cell>
        </row>
        <row r="385">
          <cell r="D385" t="str">
            <v>CNG</v>
          </cell>
          <cell r="E385" t="str">
            <v>GAS</v>
          </cell>
          <cell r="F385" t="str">
            <v>Gas Engineering and Delivery</v>
          </cell>
          <cell r="T385">
            <v>632.81051000000002</v>
          </cell>
          <cell r="AG385">
            <v>386.2747700000001</v>
          </cell>
          <cell r="AT385">
            <v>931.77568999999994</v>
          </cell>
          <cell r="BG385">
            <v>0</v>
          </cell>
        </row>
        <row r="386">
          <cell r="D386" t="str">
            <v>CNG</v>
          </cell>
          <cell r="E386" t="str">
            <v>GAS</v>
          </cell>
          <cell r="F386" t="str">
            <v>Gas Operations</v>
          </cell>
          <cell r="T386">
            <v>1938.6604400000003</v>
          </cell>
          <cell r="AG386">
            <v>2595.57096</v>
          </cell>
          <cell r="AT386">
            <v>1989.4922599999986</v>
          </cell>
          <cell r="BG386">
            <v>0</v>
          </cell>
        </row>
        <row r="387">
          <cell r="D387" t="str">
            <v>CNG</v>
          </cell>
          <cell r="E387" t="str">
            <v>GAS</v>
          </cell>
          <cell r="F387" t="str">
            <v>Gas Operations</v>
          </cell>
          <cell r="T387">
            <v>183.83249999999998</v>
          </cell>
          <cell r="AG387">
            <v>408.41926999999998</v>
          </cell>
          <cell r="AT387">
            <v>809.38881000000015</v>
          </cell>
          <cell r="BG387">
            <v>0</v>
          </cell>
        </row>
        <row r="388">
          <cell r="D388" t="str">
            <v>CNG</v>
          </cell>
          <cell r="E388" t="str">
            <v>GAS</v>
          </cell>
          <cell r="F388" t="str">
            <v>Gas Operations</v>
          </cell>
          <cell r="T388">
            <v>111.13385000000002</v>
          </cell>
          <cell r="AG388">
            <v>-13.57347</v>
          </cell>
          <cell r="AT388">
            <v>5.4184299999999945</v>
          </cell>
          <cell r="BG388">
            <v>0</v>
          </cell>
        </row>
        <row r="389">
          <cell r="D389" t="str">
            <v>CNG</v>
          </cell>
          <cell r="E389" t="str">
            <v>GAS</v>
          </cell>
          <cell r="F389" t="str">
            <v>Gas Operations</v>
          </cell>
          <cell r="T389">
            <v>179.35816000000003</v>
          </cell>
          <cell r="AG389">
            <v>276.69224000000003</v>
          </cell>
          <cell r="AT389">
            <v>865.78299000000015</v>
          </cell>
          <cell r="BG389">
            <v>0</v>
          </cell>
        </row>
        <row r="390">
          <cell r="D390" t="str">
            <v>CNG</v>
          </cell>
          <cell r="E390" t="str">
            <v>GAS</v>
          </cell>
          <cell r="F390" t="str">
            <v>Gas Operations</v>
          </cell>
          <cell r="T390">
            <v>421.54721999999998</v>
          </cell>
          <cell r="AG390">
            <v>321.52357999999987</v>
          </cell>
          <cell r="AT390">
            <v>963.98414000000071</v>
          </cell>
          <cell r="BG390">
            <v>0</v>
          </cell>
        </row>
        <row r="391">
          <cell r="D391" t="str">
            <v>CNG</v>
          </cell>
          <cell r="E391" t="str">
            <v>GAS</v>
          </cell>
          <cell r="F391" t="str">
            <v>Gas Operations</v>
          </cell>
          <cell r="T391">
            <v>0</v>
          </cell>
          <cell r="AG391">
            <v>0</v>
          </cell>
          <cell r="AT391">
            <v>4.4337866711430252E-15</v>
          </cell>
          <cell r="BG391">
            <v>0</v>
          </cell>
        </row>
        <row r="392">
          <cell r="D392" t="str">
            <v>UI</v>
          </cell>
          <cell r="E392" t="str">
            <v>DIST</v>
          </cell>
          <cell r="F392" t="str">
            <v>Asset Management and Planning</v>
          </cell>
          <cell r="T392">
            <v>0</v>
          </cell>
          <cell r="AG392">
            <v>11.11777</v>
          </cell>
          <cell r="AT392">
            <v>-145.48971</v>
          </cell>
          <cell r="BG392">
            <v>0</v>
          </cell>
        </row>
        <row r="393">
          <cell r="D393" t="str">
            <v>UI</v>
          </cell>
          <cell r="E393" t="str">
            <v>DIST</v>
          </cell>
          <cell r="F393" t="str">
            <v>Electric Operations</v>
          </cell>
          <cell r="T393">
            <v>0</v>
          </cell>
          <cell r="AG393">
            <v>0</v>
          </cell>
          <cell r="AT393">
            <v>1.72078</v>
          </cell>
          <cell r="BG393">
            <v>0</v>
          </cell>
        </row>
        <row r="394">
          <cell r="D394" t="str">
            <v>UI</v>
          </cell>
          <cell r="E394" t="str">
            <v>DIST</v>
          </cell>
          <cell r="F394" t="str">
            <v>Electric Operations</v>
          </cell>
          <cell r="T394">
            <v>0</v>
          </cell>
          <cell r="AG394">
            <v>0</v>
          </cell>
          <cell r="AT394">
            <v>3.3275600000000001</v>
          </cell>
          <cell r="BG394">
            <v>0</v>
          </cell>
        </row>
        <row r="395">
          <cell r="D395" t="str">
            <v>UI</v>
          </cell>
          <cell r="E395" t="str">
            <v>DIST</v>
          </cell>
          <cell r="F395" t="str">
            <v>General Services</v>
          </cell>
          <cell r="T395">
            <v>0</v>
          </cell>
          <cell r="AG395">
            <v>0</v>
          </cell>
          <cell r="AT395">
            <v>1265.3706200000001</v>
          </cell>
          <cell r="BG395">
            <v>0</v>
          </cell>
        </row>
        <row r="396">
          <cell r="D396" t="str">
            <v>UI</v>
          </cell>
          <cell r="E396" t="str">
            <v>DIST</v>
          </cell>
          <cell r="F396" t="str">
            <v>Electric Operations</v>
          </cell>
          <cell r="T396">
            <v>0</v>
          </cell>
          <cell r="AG396">
            <v>0</v>
          </cell>
          <cell r="AT396">
            <v>115.61198</v>
          </cell>
          <cell r="BG396">
            <v>0</v>
          </cell>
        </row>
        <row r="397">
          <cell r="D397" t="str">
            <v>SCG</v>
          </cell>
          <cell r="E397" t="str">
            <v>GAS</v>
          </cell>
          <cell r="F397" t="str">
            <v>General Services</v>
          </cell>
          <cell r="T397">
            <v>0</v>
          </cell>
          <cell r="AG397">
            <v>0</v>
          </cell>
          <cell r="AT397">
            <v>95.215869999999995</v>
          </cell>
          <cell r="BG397">
            <v>0</v>
          </cell>
        </row>
        <row r="398">
          <cell r="D398" t="str">
            <v>UI</v>
          </cell>
          <cell r="E398" t="str">
            <v>TRANS</v>
          </cell>
          <cell r="F398" t="str">
            <v>Electric Operations</v>
          </cell>
          <cell r="T398">
            <v>0</v>
          </cell>
          <cell r="AG398">
            <v>0</v>
          </cell>
          <cell r="AT398">
            <v>72.31725999999999</v>
          </cell>
          <cell r="BG398">
            <v>0</v>
          </cell>
        </row>
        <row r="399">
          <cell r="D399" t="str">
            <v>UI</v>
          </cell>
          <cell r="E399" t="str">
            <v>DIST</v>
          </cell>
          <cell r="F399" t="str">
            <v>Electric Operations</v>
          </cell>
          <cell r="T399">
            <v>50.259</v>
          </cell>
          <cell r="AG399">
            <v>44.27123000000001</v>
          </cell>
          <cell r="AT399">
            <v>2.2629400000000004</v>
          </cell>
          <cell r="BG399">
            <v>0</v>
          </cell>
        </row>
        <row r="400">
          <cell r="D400" t="str">
            <v>UI</v>
          </cell>
          <cell r="E400" t="str">
            <v>DIST</v>
          </cell>
          <cell r="F400" t="str">
            <v>Electric Operations</v>
          </cell>
          <cell r="T400">
            <v>0</v>
          </cell>
          <cell r="AG400">
            <v>0</v>
          </cell>
          <cell r="AT400">
            <v>260.66651999999999</v>
          </cell>
          <cell r="BG400">
            <v>0</v>
          </cell>
        </row>
        <row r="401">
          <cell r="D401" t="str">
            <v>SCG</v>
          </cell>
          <cell r="E401" t="str">
            <v>Gas</v>
          </cell>
          <cell r="F401" t="str">
            <v>General Services</v>
          </cell>
          <cell r="T401">
            <v>0</v>
          </cell>
          <cell r="AG401">
            <v>0</v>
          </cell>
          <cell r="AT401">
            <v>56.954989999999995</v>
          </cell>
          <cell r="BG401">
            <v>0</v>
          </cell>
        </row>
        <row r="402">
          <cell r="D402" t="str">
            <v>UI</v>
          </cell>
          <cell r="E402" t="str">
            <v>DIST</v>
          </cell>
          <cell r="F402" t="str">
            <v>Electric Operations</v>
          </cell>
          <cell r="T402">
            <v>0</v>
          </cell>
          <cell r="AG402">
            <v>0</v>
          </cell>
          <cell r="AT402">
            <v>422.41239000000007</v>
          </cell>
          <cell r="BG402">
            <v>0</v>
          </cell>
        </row>
        <row r="403">
          <cell r="D403" t="str">
            <v>UI</v>
          </cell>
          <cell r="E403" t="str">
            <v>DIST</v>
          </cell>
          <cell r="F403" t="str">
            <v>General Services</v>
          </cell>
          <cell r="T403">
            <v>0</v>
          </cell>
          <cell r="AG403">
            <v>0</v>
          </cell>
          <cell r="AT403">
            <v>10.591850000000001</v>
          </cell>
          <cell r="BG403">
            <v>0</v>
          </cell>
        </row>
        <row r="404">
          <cell r="D404" t="str">
            <v>UI</v>
          </cell>
          <cell r="E404" t="str">
            <v>DIST</v>
          </cell>
          <cell r="F404" t="str">
            <v>General Services</v>
          </cell>
          <cell r="T404">
            <v>0</v>
          </cell>
          <cell r="AG404">
            <v>0.84396000000000004</v>
          </cell>
          <cell r="AT404">
            <v>1.601E-2</v>
          </cell>
          <cell r="BG404">
            <v>0</v>
          </cell>
        </row>
        <row r="405">
          <cell r="D405" t="str">
            <v>SCG</v>
          </cell>
          <cell r="E405" t="str">
            <v>Gas</v>
          </cell>
          <cell r="F405" t="str">
            <v>General Services</v>
          </cell>
          <cell r="T405">
            <v>0</v>
          </cell>
          <cell r="AG405">
            <v>0</v>
          </cell>
          <cell r="AT405">
            <v>77.743870000000001</v>
          </cell>
          <cell r="BG405">
            <v>0</v>
          </cell>
        </row>
        <row r="406">
          <cell r="D406" t="str">
            <v>SCG</v>
          </cell>
          <cell r="E406" t="str">
            <v>Gas</v>
          </cell>
          <cell r="F406" t="str">
            <v>General Services</v>
          </cell>
          <cell r="T406">
            <v>6.0194800000000006</v>
          </cell>
          <cell r="AG406">
            <v>0</v>
          </cell>
          <cell r="AT406">
            <v>-9.0949470177292826E-16</v>
          </cell>
          <cell r="BG406">
            <v>0</v>
          </cell>
        </row>
        <row r="407">
          <cell r="D407" t="str">
            <v>CNG</v>
          </cell>
          <cell r="E407" t="str">
            <v>Gas</v>
          </cell>
          <cell r="F407" t="str">
            <v>Gas Operations</v>
          </cell>
          <cell r="T407">
            <v>0.16847000000000004</v>
          </cell>
          <cell r="AG407">
            <v>521.50414000000001</v>
          </cell>
          <cell r="AT407">
            <v>-103.99696</v>
          </cell>
          <cell r="BG407">
            <v>0</v>
          </cell>
        </row>
        <row r="408">
          <cell r="D408" t="str">
            <v>CNG</v>
          </cell>
          <cell r="E408" t="str">
            <v>Gas</v>
          </cell>
          <cell r="F408" t="str">
            <v>Security</v>
          </cell>
          <cell r="T408">
            <v>0.16847000000000004</v>
          </cell>
          <cell r="AG408">
            <v>0</v>
          </cell>
          <cell r="AT408">
            <v>73.035710000000009</v>
          </cell>
          <cell r="BG408">
            <v>0</v>
          </cell>
        </row>
        <row r="409">
          <cell r="D409" t="str">
            <v>CNG</v>
          </cell>
          <cell r="E409" t="str">
            <v>Gas</v>
          </cell>
          <cell r="F409" t="str">
            <v>Gas Operations</v>
          </cell>
          <cell r="T409">
            <v>0.16847000000000004</v>
          </cell>
          <cell r="AG409">
            <v>0</v>
          </cell>
          <cell r="AT409">
            <v>28.309549999999998</v>
          </cell>
          <cell r="BG409">
            <v>0</v>
          </cell>
        </row>
        <row r="410">
          <cell r="D410" t="str">
            <v>CNG</v>
          </cell>
          <cell r="E410" t="str">
            <v>Gas</v>
          </cell>
          <cell r="F410" t="str">
            <v>Gas Operations</v>
          </cell>
          <cell r="T410">
            <v>0.16847000000000004</v>
          </cell>
          <cell r="AG410">
            <v>397.58079000000004</v>
          </cell>
          <cell r="AT410">
            <v>32.382460000000002</v>
          </cell>
          <cell r="BG410">
            <v>0</v>
          </cell>
        </row>
        <row r="411">
          <cell r="D411" t="str">
            <v>CNG</v>
          </cell>
          <cell r="E411" t="str">
            <v>Gas</v>
          </cell>
          <cell r="F411" t="str">
            <v>Gas Operations</v>
          </cell>
          <cell r="T411">
            <v>0.16847000000000004</v>
          </cell>
          <cell r="AG411">
            <v>0</v>
          </cell>
          <cell r="AT411">
            <v>1.2352300000000001</v>
          </cell>
          <cell r="BG411">
            <v>0</v>
          </cell>
        </row>
        <row r="412">
          <cell r="D412" t="str">
            <v>UI</v>
          </cell>
          <cell r="E412" t="str">
            <v>DIST</v>
          </cell>
          <cell r="F412" t="str">
            <v>Electric Operations</v>
          </cell>
          <cell r="T412">
            <v>0.16847000000000004</v>
          </cell>
          <cell r="AG412">
            <v>0</v>
          </cell>
          <cell r="AT412">
            <v>31.857370000000003</v>
          </cell>
          <cell r="BG412">
            <v>0</v>
          </cell>
        </row>
        <row r="413">
          <cell r="D413" t="str">
            <v>UI</v>
          </cell>
          <cell r="E413" t="str">
            <v>DIST</v>
          </cell>
          <cell r="F413" t="str">
            <v>Electric Operations</v>
          </cell>
          <cell r="T413">
            <v>0.16847000000000004</v>
          </cell>
          <cell r="AG413">
            <v>0</v>
          </cell>
          <cell r="AT413">
            <v>47.10963000000001</v>
          </cell>
          <cell r="BG413">
            <v>0</v>
          </cell>
        </row>
        <row r="414">
          <cell r="D414" t="str">
            <v>SCG</v>
          </cell>
          <cell r="E414" t="str">
            <v>Gas</v>
          </cell>
          <cell r="F414" t="str">
            <v>Gas Operations</v>
          </cell>
          <cell r="T414">
            <v>0.16847000000000004</v>
          </cell>
          <cell r="AG414">
            <v>7.6473500000000003</v>
          </cell>
          <cell r="AT414">
            <v>1.1633399999999998</v>
          </cell>
          <cell r="BG414">
            <v>0</v>
          </cell>
        </row>
        <row r="415">
          <cell r="D415" t="str">
            <v>BGC</v>
          </cell>
          <cell r="E415" t="str">
            <v>Gas</v>
          </cell>
          <cell r="F415" t="str">
            <v>Gas Operations</v>
          </cell>
          <cell r="T415">
            <v>5.6219999999999999</v>
          </cell>
          <cell r="AG415">
            <v>-5.5192200000000007</v>
          </cell>
          <cell r="AT415">
            <v>0.47472000000000003</v>
          </cell>
          <cell r="BG415">
            <v>0</v>
          </cell>
        </row>
        <row r="416">
          <cell r="D416" t="str">
            <v>BGC</v>
          </cell>
          <cell r="E416" t="str">
            <v>Gas</v>
          </cell>
          <cell r="F416" t="str">
            <v>Gas Operations</v>
          </cell>
          <cell r="T416">
            <v>0</v>
          </cell>
          <cell r="AG416">
            <v>3.3317400000000004</v>
          </cell>
          <cell r="AT416">
            <v>-4.5474735088646413E-16</v>
          </cell>
          <cell r="BG416">
            <v>0</v>
          </cell>
        </row>
        <row r="417">
          <cell r="D417" t="str">
            <v>UI</v>
          </cell>
          <cell r="E417" t="str">
            <v>DIST</v>
          </cell>
          <cell r="F417" t="str">
            <v>General Services</v>
          </cell>
          <cell r="T417">
            <v>0</v>
          </cell>
          <cell r="AG417">
            <v>0</v>
          </cell>
          <cell r="AT417">
            <v>129.43450000000001</v>
          </cell>
          <cell r="BG417">
            <v>0</v>
          </cell>
        </row>
        <row r="418">
          <cell r="D418" t="str">
            <v>BGC</v>
          </cell>
          <cell r="E418" t="str">
            <v>Gas</v>
          </cell>
          <cell r="F418" t="str">
            <v>General Services</v>
          </cell>
          <cell r="T418">
            <v>0</v>
          </cell>
          <cell r="AG418">
            <v>57.265889999999999</v>
          </cell>
          <cell r="AT418">
            <v>-0.17771000000000001</v>
          </cell>
          <cell r="BG418">
            <v>0</v>
          </cell>
        </row>
        <row r="419">
          <cell r="D419" t="str">
            <v>BGC</v>
          </cell>
          <cell r="E419" t="str">
            <v>Gas</v>
          </cell>
          <cell r="F419" t="str">
            <v>General Services</v>
          </cell>
          <cell r="T419">
            <v>0</v>
          </cell>
          <cell r="AG419">
            <v>50.874090000000002</v>
          </cell>
          <cell r="AT419">
            <v>3.0726100000000001</v>
          </cell>
          <cell r="BG419">
            <v>0</v>
          </cell>
        </row>
        <row r="420">
          <cell r="D420" t="str">
            <v>BGC</v>
          </cell>
          <cell r="E420" t="str">
            <v>Gas</v>
          </cell>
          <cell r="F420" t="str">
            <v>General Services</v>
          </cell>
          <cell r="T420">
            <v>0</v>
          </cell>
          <cell r="AG420">
            <v>57.210250000000009</v>
          </cell>
          <cell r="AT420">
            <v>-4.0303399999999998</v>
          </cell>
          <cell r="BG420">
            <v>0</v>
          </cell>
        </row>
        <row r="421">
          <cell r="D421" t="str">
            <v>BGC</v>
          </cell>
          <cell r="E421" t="str">
            <v>Gas</v>
          </cell>
          <cell r="F421" t="str">
            <v>General Services</v>
          </cell>
          <cell r="T421">
            <v>0</v>
          </cell>
          <cell r="AG421">
            <v>44.112380000000002</v>
          </cell>
          <cell r="AT421">
            <v>-4.9197799999999994</v>
          </cell>
          <cell r="BG421">
            <v>0</v>
          </cell>
        </row>
        <row r="422">
          <cell r="D422" t="str">
            <v>CNG</v>
          </cell>
          <cell r="E422" t="str">
            <v>Gas</v>
          </cell>
          <cell r="F422" t="str">
            <v>General Services</v>
          </cell>
          <cell r="T422">
            <v>0</v>
          </cell>
          <cell r="AG422">
            <v>376.70947000000001</v>
          </cell>
          <cell r="AT422">
            <v>19.855810000000002</v>
          </cell>
          <cell r="BG422">
            <v>0</v>
          </cell>
        </row>
        <row r="423">
          <cell r="D423" t="str">
            <v>CNG</v>
          </cell>
          <cell r="E423" t="str">
            <v>Gas</v>
          </cell>
          <cell r="F423" t="str">
            <v>General Services</v>
          </cell>
          <cell r="T423">
            <v>0</v>
          </cell>
          <cell r="AG423">
            <v>117.46083</v>
          </cell>
          <cell r="AT423">
            <v>-1.4000000000002899E-4</v>
          </cell>
          <cell r="BG423">
            <v>0</v>
          </cell>
        </row>
        <row r="424">
          <cell r="D424" t="str">
            <v>CNG</v>
          </cell>
          <cell r="E424" t="str">
            <v>Gas</v>
          </cell>
          <cell r="F424" t="str">
            <v>General Services</v>
          </cell>
          <cell r="T424">
            <v>0</v>
          </cell>
          <cell r="AG424">
            <v>0</v>
          </cell>
          <cell r="AT424">
            <v>54.227800000000002</v>
          </cell>
          <cell r="BG424">
            <v>0</v>
          </cell>
        </row>
        <row r="425">
          <cell r="D425" t="str">
            <v>CNG</v>
          </cell>
          <cell r="E425" t="str">
            <v>Gas</v>
          </cell>
          <cell r="F425" t="str">
            <v>General Services</v>
          </cell>
          <cell r="T425">
            <v>0</v>
          </cell>
          <cell r="AG425">
            <v>0</v>
          </cell>
          <cell r="AT425">
            <v>59.07403</v>
          </cell>
          <cell r="BG425">
            <v>0</v>
          </cell>
        </row>
        <row r="426">
          <cell r="D426" t="str">
            <v>CNG</v>
          </cell>
          <cell r="E426" t="str">
            <v>Gas</v>
          </cell>
          <cell r="F426" t="str">
            <v>General Services</v>
          </cell>
          <cell r="T426">
            <v>0</v>
          </cell>
          <cell r="AG426">
            <v>0</v>
          </cell>
          <cell r="AT426">
            <v>58.445410000000003</v>
          </cell>
          <cell r="BG426">
            <v>0</v>
          </cell>
        </row>
        <row r="427">
          <cell r="D427" t="str">
            <v>CNG</v>
          </cell>
          <cell r="E427" t="str">
            <v>Gas</v>
          </cell>
          <cell r="F427" t="str">
            <v>General Services</v>
          </cell>
          <cell r="T427">
            <v>0</v>
          </cell>
          <cell r="AG427">
            <v>0</v>
          </cell>
          <cell r="AT427">
            <v>46.990090000000002</v>
          </cell>
          <cell r="BG427">
            <v>0</v>
          </cell>
        </row>
        <row r="428">
          <cell r="D428" t="str">
            <v>CNG</v>
          </cell>
          <cell r="E428" t="str">
            <v>Gas</v>
          </cell>
          <cell r="F428" t="str">
            <v>General Services</v>
          </cell>
          <cell r="T428">
            <v>0</v>
          </cell>
          <cell r="AG428">
            <v>0</v>
          </cell>
          <cell r="AT428">
            <v>45.324239999999996</v>
          </cell>
          <cell r="BG428">
            <v>0</v>
          </cell>
        </row>
        <row r="429">
          <cell r="D429" t="str">
            <v>CNG</v>
          </cell>
          <cell r="E429" t="str">
            <v>Gas</v>
          </cell>
          <cell r="F429" t="str">
            <v>General Services</v>
          </cell>
          <cell r="T429">
            <v>0</v>
          </cell>
          <cell r="AG429">
            <v>0</v>
          </cell>
          <cell r="AT429">
            <v>46.27272</v>
          </cell>
          <cell r="BG429">
            <v>0</v>
          </cell>
        </row>
        <row r="430">
          <cell r="D430" t="str">
            <v>SCG</v>
          </cell>
          <cell r="E430" t="str">
            <v>Gas</v>
          </cell>
          <cell r="F430" t="str">
            <v>General Services</v>
          </cell>
          <cell r="T430">
            <v>0</v>
          </cell>
          <cell r="AG430">
            <v>0</v>
          </cell>
          <cell r="AT430">
            <v>60.55847</v>
          </cell>
          <cell r="BG430">
            <v>0</v>
          </cell>
        </row>
        <row r="431">
          <cell r="D431" t="str">
            <v>SCG</v>
          </cell>
          <cell r="E431" t="str">
            <v>Gas</v>
          </cell>
          <cell r="F431" t="str">
            <v>General Services</v>
          </cell>
          <cell r="T431">
            <v>0</v>
          </cell>
          <cell r="AG431">
            <v>0</v>
          </cell>
          <cell r="AT431">
            <v>62.840240000000001</v>
          </cell>
          <cell r="BG431">
            <v>0</v>
          </cell>
        </row>
        <row r="432">
          <cell r="D432" t="str">
            <v>SCG</v>
          </cell>
          <cell r="E432" t="str">
            <v>Gas</v>
          </cell>
          <cell r="F432" t="str">
            <v>General Services</v>
          </cell>
          <cell r="T432">
            <v>0</v>
          </cell>
          <cell r="AG432">
            <v>0</v>
          </cell>
          <cell r="AT432">
            <v>123.12845</v>
          </cell>
          <cell r="BG432">
            <v>0</v>
          </cell>
        </row>
        <row r="433">
          <cell r="D433" t="str">
            <v>SCG</v>
          </cell>
          <cell r="E433" t="str">
            <v>Gas</v>
          </cell>
          <cell r="F433" t="str">
            <v>General Services</v>
          </cell>
          <cell r="T433">
            <v>0</v>
          </cell>
          <cell r="AG433">
            <v>0</v>
          </cell>
          <cell r="AT433">
            <v>113.72902000000001</v>
          </cell>
          <cell r="BG433">
            <v>0</v>
          </cell>
        </row>
        <row r="434">
          <cell r="D434" t="str">
            <v>SCG</v>
          </cell>
          <cell r="E434" t="str">
            <v>Gas</v>
          </cell>
          <cell r="F434" t="str">
            <v>General Services</v>
          </cell>
          <cell r="T434">
            <v>0</v>
          </cell>
          <cell r="AG434">
            <v>0</v>
          </cell>
          <cell r="AT434">
            <v>54.652809999999995</v>
          </cell>
          <cell r="BG434">
            <v>0</v>
          </cell>
        </row>
        <row r="435">
          <cell r="D435" t="str">
            <v>SCG</v>
          </cell>
          <cell r="E435" t="str">
            <v>Gas</v>
          </cell>
          <cell r="F435" t="str">
            <v>General Services</v>
          </cell>
          <cell r="T435">
            <v>0</v>
          </cell>
          <cell r="AG435">
            <v>0</v>
          </cell>
          <cell r="AT435">
            <v>57.503660000000004</v>
          </cell>
          <cell r="BG435">
            <v>0</v>
          </cell>
        </row>
        <row r="436">
          <cell r="D436" t="str">
            <v>SCG</v>
          </cell>
          <cell r="E436" t="str">
            <v>Gas</v>
          </cell>
          <cell r="F436" t="str">
            <v>General Services</v>
          </cell>
          <cell r="T436">
            <v>0</v>
          </cell>
          <cell r="AG436">
            <v>0</v>
          </cell>
          <cell r="AT436">
            <v>57.641580000000005</v>
          </cell>
          <cell r="BG436">
            <v>0</v>
          </cell>
        </row>
        <row r="437">
          <cell r="D437" t="str">
            <v>SCG</v>
          </cell>
          <cell r="E437" t="str">
            <v>Gas</v>
          </cell>
          <cell r="F437" t="str">
            <v>General Services</v>
          </cell>
          <cell r="T437">
            <v>0</v>
          </cell>
          <cell r="AG437">
            <v>0</v>
          </cell>
          <cell r="AT437">
            <v>49.000590000000003</v>
          </cell>
          <cell r="BG437">
            <v>0</v>
          </cell>
        </row>
        <row r="438">
          <cell r="D438" t="str">
            <v>SCG</v>
          </cell>
          <cell r="E438" t="str">
            <v>Gas</v>
          </cell>
          <cell r="F438" t="str">
            <v>General Services</v>
          </cell>
          <cell r="T438">
            <v>0</v>
          </cell>
          <cell r="AG438">
            <v>0</v>
          </cell>
          <cell r="AT438">
            <v>45.689529999999998</v>
          </cell>
          <cell r="BG438">
            <v>0</v>
          </cell>
        </row>
        <row r="439">
          <cell r="D439" t="str">
            <v>UI</v>
          </cell>
          <cell r="E439" t="str">
            <v>DIST</v>
          </cell>
          <cell r="F439" t="str">
            <v>Electric Operations</v>
          </cell>
          <cell r="T439">
            <v>0</v>
          </cell>
          <cell r="AG439">
            <v>0</v>
          </cell>
          <cell r="AT439">
            <v>0.14486000000000002</v>
          </cell>
          <cell r="BG439">
            <v>25.570069999999998</v>
          </cell>
        </row>
        <row r="440">
          <cell r="D440" t="str">
            <v>UI</v>
          </cell>
          <cell r="E440" t="str">
            <v>DIST</v>
          </cell>
          <cell r="F440" t="str">
            <v>Electric Operations</v>
          </cell>
          <cell r="T440">
            <v>0</v>
          </cell>
          <cell r="AG440">
            <v>241.01009999999999</v>
          </cell>
          <cell r="AT440">
            <v>3514.2203599999989</v>
          </cell>
          <cell r="BG440">
            <v>387.99996000000147</v>
          </cell>
        </row>
        <row r="441">
          <cell r="D441" t="str">
            <v>UI</v>
          </cell>
          <cell r="E441" t="str">
            <v>DIST</v>
          </cell>
          <cell r="F441" t="str">
            <v>Electric Operations</v>
          </cell>
          <cell r="T441">
            <v>0</v>
          </cell>
          <cell r="AG441">
            <v>68.517430000000004</v>
          </cell>
          <cell r="AT441">
            <v>400.56464</v>
          </cell>
          <cell r="BG441">
            <v>0</v>
          </cell>
        </row>
        <row r="442">
          <cell r="D442" t="str">
            <v>UI</v>
          </cell>
          <cell r="E442" t="str">
            <v>DIST</v>
          </cell>
          <cell r="F442" t="str">
            <v>Electric Operations</v>
          </cell>
          <cell r="T442">
            <v>0</v>
          </cell>
          <cell r="AG442">
            <v>0</v>
          </cell>
          <cell r="AT442">
            <v>9092.3642200000031</v>
          </cell>
          <cell r="BG442">
            <v>17.292119999999997</v>
          </cell>
        </row>
        <row r="443">
          <cell r="D443" t="str">
            <v>UI</v>
          </cell>
          <cell r="E443" t="str">
            <v>DIST</v>
          </cell>
          <cell r="F443" t="str">
            <v>Electric Operations</v>
          </cell>
          <cell r="T443">
            <v>0</v>
          </cell>
          <cell r="AG443">
            <v>530.44349</v>
          </cell>
          <cell r="AT443">
            <v>1069.9234600000002</v>
          </cell>
          <cell r="BG443">
            <v>0</v>
          </cell>
        </row>
        <row r="444">
          <cell r="D444" t="str">
            <v>UI</v>
          </cell>
          <cell r="E444" t="str">
            <v>DIST</v>
          </cell>
          <cell r="F444" t="str">
            <v>Electric Operations</v>
          </cell>
          <cell r="T444">
            <v>0</v>
          </cell>
          <cell r="AG444">
            <v>0</v>
          </cell>
          <cell r="AT444">
            <v>4.6479200000000001</v>
          </cell>
          <cell r="BG444">
            <v>0</v>
          </cell>
        </row>
        <row r="445">
          <cell r="D445" t="str">
            <v>UI</v>
          </cell>
          <cell r="E445" t="str">
            <v>DIST</v>
          </cell>
          <cell r="F445" t="str">
            <v>Electric Operations</v>
          </cell>
          <cell r="T445">
            <v>0</v>
          </cell>
          <cell r="AG445">
            <v>0</v>
          </cell>
          <cell r="AT445">
            <v>417.57123000000001</v>
          </cell>
          <cell r="BG445">
            <v>0</v>
          </cell>
        </row>
        <row r="446">
          <cell r="D446" t="str">
            <v>UI</v>
          </cell>
          <cell r="E446" t="str">
            <v>DIST</v>
          </cell>
          <cell r="F446" t="str">
            <v>Electric Operations</v>
          </cell>
          <cell r="T446">
            <v>0</v>
          </cell>
          <cell r="AG446">
            <v>0</v>
          </cell>
          <cell r="AT446">
            <v>156.3759</v>
          </cell>
          <cell r="BG446">
            <v>86.665000000000006</v>
          </cell>
        </row>
        <row r="447">
          <cell r="D447" t="str">
            <v>UI</v>
          </cell>
          <cell r="E447" t="str">
            <v>TRANS</v>
          </cell>
          <cell r="F447" t="str">
            <v>Processes and Technologies</v>
          </cell>
          <cell r="T447">
            <v>0</v>
          </cell>
          <cell r="AG447">
            <v>0</v>
          </cell>
          <cell r="AT447">
            <v>665.45034999999996</v>
          </cell>
          <cell r="BG447">
            <v>0</v>
          </cell>
        </row>
        <row r="448">
          <cell r="D448" t="str">
            <v>BGC</v>
          </cell>
          <cell r="E448" t="str">
            <v>Gas</v>
          </cell>
          <cell r="F448" t="str">
            <v>Gas Operations</v>
          </cell>
          <cell r="T448">
            <v>0</v>
          </cell>
          <cell r="AG448">
            <v>0</v>
          </cell>
          <cell r="AT448">
            <v>1444.2958499999997</v>
          </cell>
          <cell r="BG448">
            <v>0</v>
          </cell>
        </row>
        <row r="449">
          <cell r="D449" t="str">
            <v>UI</v>
          </cell>
          <cell r="E449" t="str">
            <v>DIST</v>
          </cell>
          <cell r="F449" t="str">
            <v>Electric Operations</v>
          </cell>
          <cell r="T449">
            <v>0</v>
          </cell>
          <cell r="AG449">
            <v>0</v>
          </cell>
          <cell r="AT449">
            <v>0.56050999999999995</v>
          </cell>
          <cell r="BG449">
            <v>0</v>
          </cell>
        </row>
        <row r="450">
          <cell r="D450" t="str">
            <v>UI</v>
          </cell>
          <cell r="E450" t="str">
            <v>TRANS</v>
          </cell>
          <cell r="F450" t="str">
            <v>Projects</v>
          </cell>
          <cell r="T450">
            <v>0</v>
          </cell>
          <cell r="AG450">
            <v>7389.47775</v>
          </cell>
          <cell r="AT450">
            <v>47.687410000000007</v>
          </cell>
          <cell r="BG450">
            <v>0</v>
          </cell>
        </row>
        <row r="451">
          <cell r="D451" t="str">
            <v>SCG</v>
          </cell>
          <cell r="E451" t="str">
            <v>Gas</v>
          </cell>
          <cell r="F451" t="str">
            <v>Gas Operations</v>
          </cell>
          <cell r="T451">
            <v>0</v>
          </cell>
          <cell r="AG451">
            <v>54.758299999999998</v>
          </cell>
          <cell r="AT451">
            <v>-0.67731000000000008</v>
          </cell>
          <cell r="BG451">
            <v>0</v>
          </cell>
        </row>
        <row r="452">
          <cell r="D452" t="str">
            <v>SCG</v>
          </cell>
          <cell r="E452" t="str">
            <v>Gas</v>
          </cell>
          <cell r="F452" t="str">
            <v>Gas Operations</v>
          </cell>
          <cell r="T452">
            <v>0</v>
          </cell>
          <cell r="AG452">
            <v>185.54754</v>
          </cell>
          <cell r="AT452">
            <v>869.38063</v>
          </cell>
          <cell r="BG452">
            <v>0</v>
          </cell>
        </row>
        <row r="453">
          <cell r="D453" t="str">
            <v>CNG</v>
          </cell>
          <cell r="E453" t="str">
            <v>Gas</v>
          </cell>
          <cell r="F453" t="str">
            <v>Gas Operations</v>
          </cell>
          <cell r="T453">
            <v>0</v>
          </cell>
          <cell r="AG453">
            <v>178.46367999999998</v>
          </cell>
          <cell r="AT453">
            <v>455.29692000000006</v>
          </cell>
          <cell r="BG453">
            <v>0</v>
          </cell>
        </row>
        <row r="454">
          <cell r="D454" t="str">
            <v>NYSEG</v>
          </cell>
          <cell r="E454" t="str">
            <v>DIST</v>
          </cell>
          <cell r="F454" t="str">
            <v>Projects</v>
          </cell>
          <cell r="T454">
            <v>0</v>
          </cell>
          <cell r="AG454">
            <v>0</v>
          </cell>
          <cell r="AT454">
            <v>2276.7616200000002</v>
          </cell>
          <cell r="BG454">
            <v>104.21363000000002</v>
          </cell>
        </row>
        <row r="455">
          <cell r="D455" t="str">
            <v>CNG</v>
          </cell>
          <cell r="E455" t="str">
            <v>GAS</v>
          </cell>
          <cell r="F455" t="str">
            <v>Gas Operations</v>
          </cell>
          <cell r="T455">
            <v>25241.106900000002</v>
          </cell>
          <cell r="AG455">
            <v>250.74127000000004</v>
          </cell>
          <cell r="AT455">
            <v>-528.75</v>
          </cell>
          <cell r="BG455">
            <v>0</v>
          </cell>
        </row>
        <row r="456">
          <cell r="D456" t="str">
            <v>NYSEG</v>
          </cell>
          <cell r="E456" t="str">
            <v>Gas</v>
          </cell>
          <cell r="F456" t="str">
            <v>Gas Engineering and Delivery</v>
          </cell>
          <cell r="T456">
            <v>4457.3335199999992</v>
          </cell>
          <cell r="AG456">
            <v>4363.9041100000004</v>
          </cell>
          <cell r="AT456">
            <v>3837.9056800000003</v>
          </cell>
          <cell r="BG456">
            <v>6049.0460599999997</v>
          </cell>
        </row>
        <row r="457">
          <cell r="D457" t="str">
            <v>NYSEG</v>
          </cell>
          <cell r="E457" t="str">
            <v>Gas</v>
          </cell>
          <cell r="F457" t="str">
            <v>Gas Engineering and Delivery</v>
          </cell>
          <cell r="T457">
            <v>18785.56755</v>
          </cell>
          <cell r="AG457">
            <v>19361.86419</v>
          </cell>
          <cell r="AT457">
            <v>17939.21182</v>
          </cell>
          <cell r="BG457">
            <v>19082.490710000002</v>
          </cell>
        </row>
        <row r="458">
          <cell r="D458" t="str">
            <v>NYSEG</v>
          </cell>
          <cell r="E458" t="str">
            <v>Gas</v>
          </cell>
          <cell r="F458" t="str">
            <v>Gas Engineering and Delivery</v>
          </cell>
          <cell r="T458">
            <v>2658.6498199999996</v>
          </cell>
          <cell r="AG458">
            <v>5262.9330900000004</v>
          </cell>
          <cell r="AT458">
            <v>2520.4994700000007</v>
          </cell>
          <cell r="BG458">
            <v>1148.9121500000001</v>
          </cell>
        </row>
        <row r="459">
          <cell r="D459" t="str">
            <v>NYSEG</v>
          </cell>
          <cell r="E459" t="str">
            <v>DIST</v>
          </cell>
          <cell r="F459" t="str">
            <v>Projects</v>
          </cell>
          <cell r="T459">
            <v>0</v>
          </cell>
          <cell r="AG459">
            <v>22006.214840000001</v>
          </cell>
          <cell r="AT459">
            <v>2254.4707000000003</v>
          </cell>
          <cell r="BG459">
            <v>-52.590009999999999</v>
          </cell>
        </row>
        <row r="460">
          <cell r="D460" t="str">
            <v>NYSEG</v>
          </cell>
          <cell r="E460" t="str">
            <v>DIST</v>
          </cell>
          <cell r="F460" t="str">
            <v>Electric Operations</v>
          </cell>
          <cell r="T460">
            <v>5153.6068100000002</v>
          </cell>
          <cell r="AG460">
            <v>3702.3963399999993</v>
          </cell>
          <cell r="AT460">
            <v>11734.038260000001</v>
          </cell>
          <cell r="BG460">
            <v>7999.9999792541876</v>
          </cell>
        </row>
        <row r="461">
          <cell r="D461" t="str">
            <v>NYSEG</v>
          </cell>
          <cell r="E461" t="str">
            <v>DIST</v>
          </cell>
          <cell r="F461" t="str">
            <v>Electric Operations</v>
          </cell>
          <cell r="T461">
            <v>508.35653000000008</v>
          </cell>
          <cell r="AG461">
            <v>626.18259</v>
          </cell>
          <cell r="AT461">
            <v>617.12464000000011</v>
          </cell>
          <cell r="BG461">
            <v>832.45825481975692</v>
          </cell>
        </row>
        <row r="462">
          <cell r="D462" t="str">
            <v>NYSEG</v>
          </cell>
          <cell r="E462" t="str">
            <v>GAS</v>
          </cell>
          <cell r="F462" t="str">
            <v>Customer Service</v>
          </cell>
          <cell r="T462">
            <v>153.58908</v>
          </cell>
          <cell r="AG462">
            <v>324.98318</v>
          </cell>
          <cell r="AT462">
            <v>340.74464</v>
          </cell>
          <cell r="BG462">
            <v>255.87235000000001</v>
          </cell>
        </row>
        <row r="463">
          <cell r="D463" t="str">
            <v>NYSEG</v>
          </cell>
          <cell r="E463" t="str">
            <v>Gen</v>
          </cell>
          <cell r="F463" t="str">
            <v>Generation</v>
          </cell>
          <cell r="T463">
            <v>3823.9886499999993</v>
          </cell>
          <cell r="AG463">
            <v>6857.6585400000004</v>
          </cell>
          <cell r="AT463">
            <v>4422.9595100000006</v>
          </cell>
          <cell r="BG463">
            <v>349.99995652528912</v>
          </cell>
        </row>
        <row r="464">
          <cell r="D464" t="str">
            <v>NYSEG</v>
          </cell>
          <cell r="E464" t="str">
            <v>DIST</v>
          </cell>
          <cell r="F464" t="str">
            <v>Projects</v>
          </cell>
          <cell r="T464">
            <v>2702.3284999999992</v>
          </cell>
          <cell r="AG464">
            <v>14741.08956</v>
          </cell>
          <cell r="AT464">
            <v>254.67579000000003</v>
          </cell>
          <cell r="BG464">
            <v>-22.009529999999998</v>
          </cell>
        </row>
        <row r="465">
          <cell r="D465" t="str">
            <v>NYSEG</v>
          </cell>
          <cell r="E465" t="str">
            <v>DIST</v>
          </cell>
          <cell r="F465" t="str">
            <v>Projects</v>
          </cell>
          <cell r="T465">
            <v>0</v>
          </cell>
          <cell r="AG465">
            <v>207.68380999999999</v>
          </cell>
          <cell r="AT465">
            <v>-2.2115</v>
          </cell>
          <cell r="BG465">
            <v>0</v>
          </cell>
        </row>
        <row r="466">
          <cell r="D466" t="str">
            <v>NYSEG</v>
          </cell>
          <cell r="E466" t="str">
            <v>DIST</v>
          </cell>
          <cell r="F466" t="str">
            <v>Operational Smart Grids</v>
          </cell>
          <cell r="T466">
            <v>215.30121999999997</v>
          </cell>
          <cell r="AG466">
            <v>129.64950999999996</v>
          </cell>
          <cell r="AT466">
            <v>156.17648000000005</v>
          </cell>
          <cell r="BG466">
            <v>3.7232499999999997</v>
          </cell>
        </row>
        <row r="467">
          <cell r="D467" t="str">
            <v>NYSEG</v>
          </cell>
          <cell r="E467" t="str">
            <v>DIST</v>
          </cell>
          <cell r="F467" t="str">
            <v>Projects</v>
          </cell>
          <cell r="T467">
            <v>428.86265000000003</v>
          </cell>
          <cell r="AG467">
            <v>-33.781099999999988</v>
          </cell>
          <cell r="AT467">
            <v>-0.25399999999999995</v>
          </cell>
          <cell r="BG467">
            <v>0</v>
          </cell>
        </row>
        <row r="468">
          <cell r="D468" t="str">
            <v>NYSEG</v>
          </cell>
          <cell r="E468" t="str">
            <v>Common</v>
          </cell>
          <cell r="F468" t="str">
            <v>General Services</v>
          </cell>
          <cell r="T468">
            <v>7089.435590000001</v>
          </cell>
          <cell r="AG468">
            <v>13130.20953</v>
          </cell>
          <cell r="AT468">
            <v>29206.227880000002</v>
          </cell>
          <cell r="BG468">
            <v>39782</v>
          </cell>
        </row>
        <row r="469">
          <cell r="D469" t="str">
            <v>NYSEG</v>
          </cell>
          <cell r="E469" t="str">
            <v>GAS</v>
          </cell>
          <cell r="F469" t="str">
            <v>Customer Service</v>
          </cell>
          <cell r="T469">
            <v>3451.9464199999993</v>
          </cell>
          <cell r="AG469">
            <v>3664.5576100000003</v>
          </cell>
          <cell r="AT469">
            <v>1560.6052999999999</v>
          </cell>
          <cell r="BG469">
            <v>1949.0783300000001</v>
          </cell>
        </row>
        <row r="470">
          <cell r="D470" t="str">
            <v>NYSEG</v>
          </cell>
          <cell r="E470" t="str">
            <v>DIST</v>
          </cell>
          <cell r="F470" t="str">
            <v>Operational Smart Grids</v>
          </cell>
          <cell r="T470">
            <v>1213.4732999999999</v>
          </cell>
          <cell r="AG470">
            <v>293.92560999999995</v>
          </cell>
          <cell r="AT470">
            <v>16.236899999999999</v>
          </cell>
          <cell r="BG470">
            <v>202.99997160839456</v>
          </cell>
        </row>
        <row r="471">
          <cell r="D471" t="str">
            <v>NYSEG</v>
          </cell>
          <cell r="E471" t="str">
            <v>Gen</v>
          </cell>
          <cell r="F471" t="str">
            <v>Generation</v>
          </cell>
          <cell r="T471">
            <v>0</v>
          </cell>
          <cell r="AG471">
            <v>0</v>
          </cell>
          <cell r="AT471">
            <v>4179.6143999999986</v>
          </cell>
          <cell r="BG471">
            <v>0</v>
          </cell>
        </row>
        <row r="472">
          <cell r="D472" t="str">
            <v>NYSEG</v>
          </cell>
          <cell r="E472" t="str">
            <v>DIST</v>
          </cell>
          <cell r="F472" t="str">
            <v>Projects</v>
          </cell>
          <cell r="T472">
            <v>0</v>
          </cell>
          <cell r="AG472">
            <v>40306.086280000003</v>
          </cell>
          <cell r="AT472">
            <v>12535.205590000001</v>
          </cell>
          <cell r="BG472">
            <v>131.52439000000035</v>
          </cell>
        </row>
        <row r="473">
          <cell r="D473" t="str">
            <v>NYSEG</v>
          </cell>
          <cell r="E473" t="str">
            <v>DIST</v>
          </cell>
          <cell r="F473" t="str">
            <v>Projects</v>
          </cell>
          <cell r="T473">
            <v>0</v>
          </cell>
          <cell r="AG473">
            <v>538.56737999999996</v>
          </cell>
          <cell r="AT473">
            <v>11951.23187</v>
          </cell>
          <cell r="BG473">
            <v>0</v>
          </cell>
        </row>
        <row r="474">
          <cell r="D474" t="str">
            <v>NYSEG</v>
          </cell>
          <cell r="E474" t="str">
            <v>Common</v>
          </cell>
          <cell r="F474" t="str">
            <v>Operational Smart Grids</v>
          </cell>
          <cell r="T474">
            <v>32013.32634</v>
          </cell>
          <cell r="AG474">
            <v>2753.518929999997</v>
          </cell>
          <cell r="AT474">
            <v>19.686669999999999</v>
          </cell>
          <cell r="BG474">
            <v>0</v>
          </cell>
        </row>
        <row r="475">
          <cell r="D475" t="str">
            <v>NYSEG</v>
          </cell>
          <cell r="E475" t="str">
            <v>Gas</v>
          </cell>
          <cell r="F475" t="str">
            <v>Gas Engineering and Delivery</v>
          </cell>
          <cell r="T475">
            <v>0</v>
          </cell>
          <cell r="AG475">
            <v>0</v>
          </cell>
          <cell r="AT475">
            <v>3892.76568</v>
          </cell>
          <cell r="BG475">
            <v>0</v>
          </cell>
        </row>
        <row r="476">
          <cell r="D476" t="str">
            <v>NYSEG</v>
          </cell>
          <cell r="E476" t="str">
            <v>Gas</v>
          </cell>
          <cell r="F476" t="str">
            <v>Gas Engineering and Delivery</v>
          </cell>
          <cell r="T476">
            <v>2353.4093800000001</v>
          </cell>
          <cell r="AG476">
            <v>2480.80098</v>
          </cell>
          <cell r="AT476">
            <v>3702.0590000000002</v>
          </cell>
          <cell r="BG476">
            <v>5828.6799800000008</v>
          </cell>
        </row>
        <row r="477">
          <cell r="D477" t="str">
            <v>NYSEG</v>
          </cell>
          <cell r="E477" t="str">
            <v>Common</v>
          </cell>
          <cell r="F477" t="str">
            <v>Operational Smart Grids</v>
          </cell>
          <cell r="T477">
            <v>3915.5956500000002</v>
          </cell>
          <cell r="AG477">
            <v>594.43723999999997</v>
          </cell>
          <cell r="AT477">
            <v>357.79539999999997</v>
          </cell>
          <cell r="BG477">
            <v>593.99998748817541</v>
          </cell>
        </row>
        <row r="478">
          <cell r="D478" t="str">
            <v>NYSEG</v>
          </cell>
          <cell r="E478" t="str">
            <v>Gas</v>
          </cell>
          <cell r="F478" t="str">
            <v>Gas Engineering and Delivery</v>
          </cell>
          <cell r="T478">
            <v>2764.3083500000002</v>
          </cell>
          <cell r="AG478">
            <v>1712.03251</v>
          </cell>
          <cell r="AT478">
            <v>2690.2102500000001</v>
          </cell>
          <cell r="BG478">
            <v>3076.5290000000005</v>
          </cell>
        </row>
        <row r="479">
          <cell r="D479" t="str">
            <v>NYSEG</v>
          </cell>
          <cell r="E479" t="str">
            <v>Gas</v>
          </cell>
          <cell r="F479" t="str">
            <v>Electric Operations</v>
          </cell>
          <cell r="T479">
            <v>1.1481299999999952</v>
          </cell>
          <cell r="AG479">
            <v>0</v>
          </cell>
          <cell r="AT479">
            <v>-3.46136</v>
          </cell>
          <cell r="BG479">
            <v>0</v>
          </cell>
        </row>
        <row r="480">
          <cell r="D480" t="str">
            <v>NYSEG</v>
          </cell>
          <cell r="E480" t="str">
            <v>Gas</v>
          </cell>
          <cell r="F480" t="str">
            <v>Gas Engineering and Delivery</v>
          </cell>
          <cell r="T480">
            <v>3401.9713100000004</v>
          </cell>
          <cell r="AG480">
            <v>3535.3824600000003</v>
          </cell>
          <cell r="AT480">
            <v>3337.2484799999997</v>
          </cell>
          <cell r="BG480">
            <v>3607.12653</v>
          </cell>
        </row>
        <row r="481">
          <cell r="D481" t="str">
            <v>NYSEG</v>
          </cell>
          <cell r="E481" t="str">
            <v>Gas</v>
          </cell>
          <cell r="F481" t="str">
            <v>Gas Engineering and Delivery</v>
          </cell>
          <cell r="T481">
            <v>1345.9993800000002</v>
          </cell>
          <cell r="AG481">
            <v>987.66104000000018</v>
          </cell>
          <cell r="AT481">
            <v>273.34458000000006</v>
          </cell>
          <cell r="BG481">
            <v>1203.0367199999998</v>
          </cell>
        </row>
        <row r="482">
          <cell r="D482" t="str">
            <v>NYSEG</v>
          </cell>
          <cell r="E482" t="str">
            <v>DIST</v>
          </cell>
          <cell r="F482" t="str">
            <v>Asset Management and Planning</v>
          </cell>
          <cell r="T482">
            <v>0</v>
          </cell>
          <cell r="AG482">
            <v>5537.4351499999993</v>
          </cell>
          <cell r="AT482">
            <v>1.9289999999999998E-2</v>
          </cell>
          <cell r="BG482">
            <v>0</v>
          </cell>
        </row>
        <row r="483">
          <cell r="D483" t="str">
            <v>NYSEG</v>
          </cell>
          <cell r="E483" t="str">
            <v>Common</v>
          </cell>
          <cell r="F483" t="str">
            <v>Security</v>
          </cell>
          <cell r="T483">
            <v>4338.8970300000001</v>
          </cell>
          <cell r="AG483">
            <v>2907.7370099999998</v>
          </cell>
          <cell r="AT483">
            <v>1842.9895300000001</v>
          </cell>
          <cell r="BG483">
            <v>2500.0002100000002</v>
          </cell>
        </row>
        <row r="484">
          <cell r="D484" t="str">
            <v>NYSEG</v>
          </cell>
          <cell r="E484" t="str">
            <v>DIST</v>
          </cell>
          <cell r="F484" t="str">
            <v>Electric Operations</v>
          </cell>
          <cell r="T484">
            <v>5284.3200900000002</v>
          </cell>
          <cell r="AG484">
            <v>7892.7745000000004</v>
          </cell>
          <cell r="AT484">
            <v>11148.003549999999</v>
          </cell>
          <cell r="BG484">
            <v>7952.1769221614168</v>
          </cell>
        </row>
        <row r="485">
          <cell r="D485" t="str">
            <v>NYSEG</v>
          </cell>
          <cell r="E485" t="str">
            <v>DIST</v>
          </cell>
          <cell r="F485" t="str">
            <v>Customer Service</v>
          </cell>
          <cell r="T485">
            <v>2490.8959100000002</v>
          </cell>
          <cell r="AG485">
            <v>2713.4432200000001</v>
          </cell>
          <cell r="AT485">
            <v>2841.8009900000006</v>
          </cell>
          <cell r="BG485">
            <v>2414.6898700000002</v>
          </cell>
        </row>
        <row r="486">
          <cell r="D486" t="str">
            <v>NYSEG</v>
          </cell>
          <cell r="E486" t="str">
            <v>DIST</v>
          </cell>
          <cell r="F486" t="str">
            <v>Electric Operations</v>
          </cell>
          <cell r="T486">
            <v>54809.127070000017</v>
          </cell>
          <cell r="AG486">
            <v>7580.4067400000013</v>
          </cell>
          <cell r="AT486">
            <v>10735.00561</v>
          </cell>
          <cell r="BG486">
            <v>14024.31624</v>
          </cell>
        </row>
        <row r="487">
          <cell r="D487" t="str">
            <v>NYSEG</v>
          </cell>
          <cell r="E487" t="str">
            <v>DIST</v>
          </cell>
          <cell r="F487" t="str">
            <v>Smart Grids Innovation and Planning</v>
          </cell>
          <cell r="T487">
            <v>169.74914000000001</v>
          </cell>
          <cell r="AG487">
            <v>7550.1653599999991</v>
          </cell>
          <cell r="AT487">
            <v>898.98265000000004</v>
          </cell>
          <cell r="BG487">
            <v>3.6917799999997669</v>
          </cell>
        </row>
        <row r="488">
          <cell r="D488" t="str">
            <v>NYSEG</v>
          </cell>
          <cell r="E488" t="str">
            <v>Gas</v>
          </cell>
          <cell r="F488" t="str">
            <v>Smart Grids Innovation and Planning</v>
          </cell>
          <cell r="T488">
            <v>13.911049999999996</v>
          </cell>
          <cell r="AG488">
            <v>29.209979999999998</v>
          </cell>
          <cell r="AT488">
            <v>15.258389999999999</v>
          </cell>
          <cell r="BG488">
            <v>0</v>
          </cell>
        </row>
        <row r="489">
          <cell r="D489" t="str">
            <v>NYSEG</v>
          </cell>
          <cell r="E489" t="str">
            <v>DIST</v>
          </cell>
          <cell r="F489" t="str">
            <v>Electric Operations</v>
          </cell>
          <cell r="T489">
            <v>1521.6410500000004</v>
          </cell>
          <cell r="AG489">
            <v>779.42756000000008</v>
          </cell>
          <cell r="AT489">
            <v>290.59997999999996</v>
          </cell>
          <cell r="BG489">
            <v>4.452</v>
          </cell>
        </row>
        <row r="490">
          <cell r="D490" t="str">
            <v>NYSEG</v>
          </cell>
          <cell r="E490" t="str">
            <v>DIST</v>
          </cell>
          <cell r="F490" t="str">
            <v>Electric Operations</v>
          </cell>
          <cell r="T490">
            <v>4171.0029600000007</v>
          </cell>
          <cell r="AG490">
            <v>2649.1060000000007</v>
          </cell>
          <cell r="AT490">
            <v>5380.4422099999992</v>
          </cell>
          <cell r="BG490">
            <v>2398.9369200000001</v>
          </cell>
        </row>
        <row r="491">
          <cell r="D491" t="str">
            <v>NYSEG</v>
          </cell>
          <cell r="E491" t="str">
            <v>DIST</v>
          </cell>
          <cell r="F491" t="str">
            <v>Electric Operations</v>
          </cell>
          <cell r="T491">
            <v>11394.69614</v>
          </cell>
          <cell r="AG491">
            <v>9754.5654700000014</v>
          </cell>
          <cell r="AT491">
            <v>8325.4799000000003</v>
          </cell>
          <cell r="BG491">
            <v>12499.999986912238</v>
          </cell>
        </row>
        <row r="492">
          <cell r="D492" t="str">
            <v>NYSEG</v>
          </cell>
          <cell r="E492" t="str">
            <v>DIST</v>
          </cell>
          <cell r="F492" t="str">
            <v>Electric Operations</v>
          </cell>
          <cell r="T492">
            <v>18175.641520000001</v>
          </cell>
          <cell r="AG492">
            <v>39763.007409999998</v>
          </cell>
          <cell r="AT492">
            <v>35452.822359999998</v>
          </cell>
          <cell r="BG492">
            <v>26818.43204</v>
          </cell>
        </row>
        <row r="493">
          <cell r="D493" t="str">
            <v>NYSEG</v>
          </cell>
          <cell r="E493" t="str">
            <v>Gas</v>
          </cell>
          <cell r="F493" t="str">
            <v>Gas Engineering and Delivery</v>
          </cell>
          <cell r="T493">
            <v>0</v>
          </cell>
          <cell r="AG493">
            <v>37372.172890000002</v>
          </cell>
          <cell r="AT493">
            <v>1237.3588100000002</v>
          </cell>
          <cell r="BG493">
            <v>0</v>
          </cell>
        </row>
        <row r="494">
          <cell r="D494" t="str">
            <v>NYSEG</v>
          </cell>
          <cell r="E494" t="str">
            <v>Gas</v>
          </cell>
          <cell r="F494" t="str">
            <v>Gas Engineering and Delivery</v>
          </cell>
          <cell r="T494">
            <v>0</v>
          </cell>
          <cell r="AG494">
            <v>0</v>
          </cell>
          <cell r="AT494">
            <v>340.46663000000001</v>
          </cell>
          <cell r="BG494">
            <v>0</v>
          </cell>
        </row>
        <row r="495">
          <cell r="D495" t="str">
            <v>NYSEG</v>
          </cell>
          <cell r="E495" t="str">
            <v>DIST</v>
          </cell>
          <cell r="F495" t="str">
            <v>Electric Operations</v>
          </cell>
          <cell r="T495">
            <v>2039.5206699999999</v>
          </cell>
          <cell r="AG495">
            <v>1596.0657000000001</v>
          </cell>
          <cell r="AT495">
            <v>1780.0054699999998</v>
          </cell>
          <cell r="BG495">
            <v>2399.9999965156558</v>
          </cell>
        </row>
        <row r="496">
          <cell r="D496" t="str">
            <v>NYSEG</v>
          </cell>
          <cell r="E496" t="str">
            <v>DIST</v>
          </cell>
          <cell r="F496" t="str">
            <v>Electric Operations</v>
          </cell>
          <cell r="T496">
            <v>4448.5034099999993</v>
          </cell>
          <cell r="AG496">
            <v>4258.7635099999998</v>
          </cell>
          <cell r="AT496">
            <v>5663.05213</v>
          </cell>
          <cell r="BG496">
            <v>5571.2512200000001</v>
          </cell>
        </row>
        <row r="497">
          <cell r="D497" t="str">
            <v>NYSEG</v>
          </cell>
          <cell r="E497" t="str">
            <v>DIST</v>
          </cell>
          <cell r="F497" t="str">
            <v>Electric Operations</v>
          </cell>
          <cell r="T497">
            <v>7609.9489100000001</v>
          </cell>
          <cell r="AG497">
            <v>9620.0081100000007</v>
          </cell>
          <cell r="AT497">
            <v>9764.1856500000013</v>
          </cell>
          <cell r="BG497">
            <v>7423.1888989898089</v>
          </cell>
        </row>
        <row r="498">
          <cell r="D498" t="str">
            <v>NYSEG</v>
          </cell>
          <cell r="E498" t="str">
            <v>Gas</v>
          </cell>
          <cell r="F498" t="str">
            <v>Gas Engineering and Delivery</v>
          </cell>
          <cell r="T498">
            <v>0</v>
          </cell>
          <cell r="AG498">
            <v>521.69749000000002</v>
          </cell>
          <cell r="AT498">
            <v>2965.8515900000002</v>
          </cell>
          <cell r="BG498">
            <v>842.12627999999995</v>
          </cell>
        </row>
        <row r="499">
          <cell r="D499" t="str">
            <v>NYSEG</v>
          </cell>
          <cell r="E499" t="str">
            <v>DIST</v>
          </cell>
          <cell r="F499" t="str">
            <v>Electric Operations</v>
          </cell>
          <cell r="T499">
            <v>5720.0825100000011</v>
          </cell>
          <cell r="AG499">
            <v>6022.7532999999994</v>
          </cell>
          <cell r="AT499">
            <v>7700.6149400000004</v>
          </cell>
          <cell r="BG499">
            <v>6771.3351700000003</v>
          </cell>
        </row>
        <row r="500">
          <cell r="D500" t="str">
            <v>NYSEG</v>
          </cell>
          <cell r="E500" t="str">
            <v>DIST</v>
          </cell>
          <cell r="F500" t="str">
            <v>Projects</v>
          </cell>
          <cell r="T500">
            <v>515.13247999999999</v>
          </cell>
          <cell r="AG500">
            <v>0.48627999999999999</v>
          </cell>
          <cell r="AT500">
            <v>-0.82940999999999998</v>
          </cell>
          <cell r="BG500">
            <v>0</v>
          </cell>
        </row>
        <row r="501">
          <cell r="D501" t="str">
            <v>NYSEG</v>
          </cell>
          <cell r="E501" t="str">
            <v>DIST</v>
          </cell>
          <cell r="F501" t="str">
            <v>Electric Operations</v>
          </cell>
          <cell r="T501">
            <v>864.01454000000001</v>
          </cell>
          <cell r="AG501">
            <v>3423.2971499999999</v>
          </cell>
          <cell r="AT501">
            <v>5372.4450699999998</v>
          </cell>
          <cell r="BG501">
            <v>1988.5982399999998</v>
          </cell>
        </row>
        <row r="502">
          <cell r="D502" t="str">
            <v>NYSEG</v>
          </cell>
          <cell r="E502" t="str">
            <v>Common</v>
          </cell>
          <cell r="F502" t="str">
            <v>General Services</v>
          </cell>
          <cell r="T502">
            <v>9.3400000000000011E-2</v>
          </cell>
          <cell r="AG502">
            <v>0.55728</v>
          </cell>
          <cell r="AT502">
            <v>85.507620000000003</v>
          </cell>
          <cell r="BG502">
            <v>23.027759999999997</v>
          </cell>
        </row>
        <row r="503">
          <cell r="D503" t="str">
            <v>NYSEG</v>
          </cell>
          <cell r="E503" t="str">
            <v>Gen</v>
          </cell>
          <cell r="F503" t="str">
            <v>Generation</v>
          </cell>
          <cell r="T503">
            <v>0</v>
          </cell>
          <cell r="AG503">
            <v>1220.7626600000003</v>
          </cell>
          <cell r="AT503">
            <v>-0.56387999999999927</v>
          </cell>
          <cell r="BG503">
            <v>0</v>
          </cell>
        </row>
        <row r="504">
          <cell r="D504" t="str">
            <v>NYSEG</v>
          </cell>
          <cell r="E504" t="str">
            <v>Common</v>
          </cell>
          <cell r="F504" t="str">
            <v>Customer Service</v>
          </cell>
          <cell r="T504">
            <v>89.61721</v>
          </cell>
          <cell r="AG504">
            <v>282.68831</v>
          </cell>
          <cell r="AT504">
            <v>116.35757000000001</v>
          </cell>
          <cell r="BG504">
            <v>150.07675</v>
          </cell>
        </row>
        <row r="505">
          <cell r="D505" t="str">
            <v>NYSEG</v>
          </cell>
          <cell r="E505" t="str">
            <v>Common</v>
          </cell>
          <cell r="F505" t="str">
            <v>Information Technology</v>
          </cell>
          <cell r="T505">
            <v>2515.7656899999997</v>
          </cell>
          <cell r="AG505">
            <v>-81.025779999999997</v>
          </cell>
          <cell r="AT505">
            <v>189.54234</v>
          </cell>
          <cell r="BG505">
            <v>1005.5420899999999</v>
          </cell>
        </row>
        <row r="506">
          <cell r="D506" t="str">
            <v>NYSEG</v>
          </cell>
          <cell r="E506" t="str">
            <v>DIST</v>
          </cell>
          <cell r="F506" t="str">
            <v>Electric Operations</v>
          </cell>
          <cell r="T506">
            <v>10629.060810000003</v>
          </cell>
          <cell r="AG506">
            <v>20193.986219999999</v>
          </cell>
          <cell r="AT506">
            <v>21610.85196</v>
          </cell>
          <cell r="BG506">
            <v>0</v>
          </cell>
        </row>
        <row r="507">
          <cell r="D507" t="str">
            <v>NYSEG</v>
          </cell>
          <cell r="E507" t="str">
            <v>Common</v>
          </cell>
          <cell r="F507" t="str">
            <v>Information Technology</v>
          </cell>
          <cell r="T507">
            <v>113.64824</v>
          </cell>
          <cell r="AG507">
            <v>0</v>
          </cell>
          <cell r="AT507">
            <v>299.99997999999994</v>
          </cell>
          <cell r="BG507">
            <v>0</v>
          </cell>
        </row>
        <row r="508">
          <cell r="D508" t="str">
            <v>NYSEG</v>
          </cell>
          <cell r="E508" t="str">
            <v>DIST</v>
          </cell>
          <cell r="F508" t="str">
            <v>Electric Operations</v>
          </cell>
          <cell r="T508">
            <v>1738.5394400000002</v>
          </cell>
          <cell r="AG508">
            <v>1509.3376499999997</v>
          </cell>
          <cell r="AT508">
            <v>2645.2844600000003</v>
          </cell>
          <cell r="BG508">
            <v>3994.3229296071931</v>
          </cell>
        </row>
        <row r="509">
          <cell r="D509" t="str">
            <v>NYSEG</v>
          </cell>
          <cell r="E509" t="str">
            <v>Common</v>
          </cell>
          <cell r="F509" t="str">
            <v>Information Technology</v>
          </cell>
          <cell r="T509">
            <v>0</v>
          </cell>
          <cell r="AG509">
            <v>989.07433000000003</v>
          </cell>
          <cell r="AT509">
            <v>-23.387650000000004</v>
          </cell>
          <cell r="BG509">
            <v>0</v>
          </cell>
        </row>
        <row r="510">
          <cell r="D510" t="str">
            <v>NYSEG</v>
          </cell>
          <cell r="E510" t="str">
            <v>DIST</v>
          </cell>
          <cell r="F510" t="str">
            <v>Electric Operations</v>
          </cell>
          <cell r="T510">
            <v>1654.8179500000001</v>
          </cell>
          <cell r="AG510">
            <v>909.86047000000008</v>
          </cell>
          <cell r="AT510">
            <v>373.31822999999997</v>
          </cell>
          <cell r="BG510">
            <v>749.99998841327567</v>
          </cell>
        </row>
        <row r="511">
          <cell r="D511" t="str">
            <v>NYSEG</v>
          </cell>
          <cell r="E511" t="str">
            <v>Common</v>
          </cell>
          <cell r="F511" t="str">
            <v>Information Technology</v>
          </cell>
          <cell r="T511">
            <v>0</v>
          </cell>
          <cell r="AG511">
            <v>1244.5108100000002</v>
          </cell>
          <cell r="AT511">
            <v>-20.216539999999998</v>
          </cell>
          <cell r="BG511">
            <v>0</v>
          </cell>
        </row>
        <row r="512">
          <cell r="D512" t="str">
            <v>NYSEG</v>
          </cell>
          <cell r="E512" t="str">
            <v>Common</v>
          </cell>
          <cell r="F512" t="str">
            <v>Customer Service</v>
          </cell>
          <cell r="T512">
            <v>46.374000000000009</v>
          </cell>
          <cell r="AG512">
            <v>196.64654999999999</v>
          </cell>
          <cell r="AT512">
            <v>-0.39490999999999943</v>
          </cell>
          <cell r="BG512">
            <v>0</v>
          </cell>
        </row>
        <row r="513">
          <cell r="D513" t="str">
            <v>NYSEG</v>
          </cell>
          <cell r="E513" t="str">
            <v>Gas</v>
          </cell>
          <cell r="F513" t="str">
            <v>Gas Operations</v>
          </cell>
          <cell r="T513">
            <v>955.27735999999982</v>
          </cell>
          <cell r="AG513">
            <v>832.61497000000008</v>
          </cell>
          <cell r="AT513">
            <v>869.49663999999996</v>
          </cell>
          <cell r="BG513">
            <v>505.22784999999999</v>
          </cell>
        </row>
        <row r="514">
          <cell r="D514" t="str">
            <v>NYSEG</v>
          </cell>
          <cell r="E514" t="str">
            <v>Common</v>
          </cell>
          <cell r="F514" t="str">
            <v>Operational Smart Grids</v>
          </cell>
          <cell r="T514">
            <v>995.94615999999996</v>
          </cell>
          <cell r="AG514">
            <v>115.45208000000002</v>
          </cell>
          <cell r="AT514">
            <v>19.434220000000003</v>
          </cell>
          <cell r="BG514">
            <v>4006.6945000000001</v>
          </cell>
        </row>
        <row r="515">
          <cell r="D515" t="str">
            <v>NYSEG</v>
          </cell>
          <cell r="E515" t="str">
            <v>Gas</v>
          </cell>
          <cell r="F515" t="str">
            <v>Gas Engineering and Delivery</v>
          </cell>
          <cell r="T515">
            <v>-405.89792</v>
          </cell>
          <cell r="AG515">
            <v>46.457999999999998</v>
          </cell>
          <cell r="AT515">
            <v>0.75069000000000008</v>
          </cell>
          <cell r="BG515">
            <v>0</v>
          </cell>
        </row>
        <row r="516">
          <cell r="D516" t="str">
            <v>NYSEG</v>
          </cell>
          <cell r="E516" t="str">
            <v>Common</v>
          </cell>
          <cell r="F516" t="str">
            <v>Information Technology</v>
          </cell>
          <cell r="T516">
            <v>0</v>
          </cell>
          <cell r="AG516">
            <v>1755.38906</v>
          </cell>
          <cell r="AT516">
            <v>-12.158569999999997</v>
          </cell>
          <cell r="BG516">
            <v>-8.0942899999999991</v>
          </cell>
        </row>
        <row r="517">
          <cell r="D517" t="str">
            <v>NYSEG</v>
          </cell>
          <cell r="E517" t="str">
            <v>DIST</v>
          </cell>
          <cell r="F517" t="str">
            <v>Projects</v>
          </cell>
          <cell r="T517">
            <v>31.80847</v>
          </cell>
          <cell r="AG517">
            <v>0</v>
          </cell>
          <cell r="AT517">
            <v>190.40423000000001</v>
          </cell>
          <cell r="BG517">
            <v>0</v>
          </cell>
        </row>
        <row r="518">
          <cell r="D518" t="str">
            <v>NYSEG</v>
          </cell>
          <cell r="E518" t="str">
            <v>Gas</v>
          </cell>
          <cell r="F518" t="str">
            <v>Gas Engineering and Delivery</v>
          </cell>
          <cell r="T518">
            <v>115.16583</v>
          </cell>
          <cell r="AG518">
            <v>116.93953999999999</v>
          </cell>
          <cell r="AT518">
            <v>1850.8516000000002</v>
          </cell>
          <cell r="BG518">
            <v>870.14791000000002</v>
          </cell>
        </row>
        <row r="519">
          <cell r="D519" t="str">
            <v>NYSEG</v>
          </cell>
          <cell r="E519" t="str">
            <v>Common</v>
          </cell>
          <cell r="F519" t="str">
            <v>General Services</v>
          </cell>
          <cell r="T519">
            <v>5081.4172499999995</v>
          </cell>
          <cell r="AG519">
            <v>0</v>
          </cell>
          <cell r="AT519">
            <v>245.68983</v>
          </cell>
          <cell r="BG519">
            <v>0</v>
          </cell>
        </row>
        <row r="520">
          <cell r="D520" t="str">
            <v>NYSEG</v>
          </cell>
          <cell r="E520" t="str">
            <v>Common</v>
          </cell>
          <cell r="F520" t="str">
            <v>General Services</v>
          </cell>
          <cell r="T520">
            <v>0</v>
          </cell>
          <cell r="AG520">
            <v>0</v>
          </cell>
          <cell r="AT520">
            <v>2211.4028900000003</v>
          </cell>
          <cell r="BG520">
            <v>0</v>
          </cell>
        </row>
        <row r="521">
          <cell r="D521" t="str">
            <v>NYSEG</v>
          </cell>
          <cell r="E521" t="str">
            <v>Gen</v>
          </cell>
          <cell r="F521" t="str">
            <v>Generation</v>
          </cell>
          <cell r="T521">
            <v>0</v>
          </cell>
          <cell r="AG521">
            <v>0</v>
          </cell>
          <cell r="AT521">
            <v>642.70585000000005</v>
          </cell>
          <cell r="BG521">
            <v>0</v>
          </cell>
        </row>
        <row r="522">
          <cell r="D522" t="str">
            <v>NYSEG</v>
          </cell>
          <cell r="E522" t="str">
            <v>Common</v>
          </cell>
          <cell r="F522" t="str">
            <v>General Services</v>
          </cell>
          <cell r="T522">
            <v>0</v>
          </cell>
          <cell r="AG522">
            <v>0</v>
          </cell>
          <cell r="AT522">
            <v>893.12581999999998</v>
          </cell>
          <cell r="BG522">
            <v>0</v>
          </cell>
        </row>
        <row r="523">
          <cell r="D523" t="str">
            <v>NYSEG</v>
          </cell>
          <cell r="E523" t="str">
            <v>Gas</v>
          </cell>
          <cell r="F523" t="str">
            <v>Gas Engineering and Delivery</v>
          </cell>
          <cell r="T523">
            <v>0</v>
          </cell>
          <cell r="AG523">
            <v>0</v>
          </cell>
          <cell r="AT523">
            <v>6124.9502799999991</v>
          </cell>
          <cell r="BG523">
            <v>23169.240660000003</v>
          </cell>
        </row>
        <row r="524">
          <cell r="D524" t="str">
            <v>NYSEG</v>
          </cell>
          <cell r="E524" t="str">
            <v>Gas</v>
          </cell>
          <cell r="F524" t="str">
            <v>Gas Engineering and Delivery</v>
          </cell>
          <cell r="T524">
            <v>2972.15362</v>
          </cell>
          <cell r="AG524">
            <v>2321.0743399999997</v>
          </cell>
          <cell r="AT524">
            <v>1834.1827699999999</v>
          </cell>
          <cell r="BG524">
            <v>2092.0294699999999</v>
          </cell>
        </row>
        <row r="525">
          <cell r="D525" t="str">
            <v>NYSEG</v>
          </cell>
          <cell r="E525" t="str">
            <v>Common</v>
          </cell>
          <cell r="F525" t="str">
            <v>General Services</v>
          </cell>
          <cell r="T525">
            <v>0</v>
          </cell>
          <cell r="AG525">
            <v>0</v>
          </cell>
          <cell r="AT525">
            <v>441.85784999999998</v>
          </cell>
          <cell r="BG525">
            <v>0</v>
          </cell>
        </row>
        <row r="526">
          <cell r="D526" t="str">
            <v>NYSEG</v>
          </cell>
          <cell r="E526" t="str">
            <v>Common</v>
          </cell>
          <cell r="F526" t="str">
            <v>Security</v>
          </cell>
          <cell r="T526">
            <v>24167.846590000001</v>
          </cell>
          <cell r="AG526">
            <v>8376.2824099999998</v>
          </cell>
          <cell r="AT526">
            <v>15940.513800000001</v>
          </cell>
          <cell r="BG526">
            <v>13168.650949999999</v>
          </cell>
        </row>
        <row r="527">
          <cell r="D527" t="str">
            <v>NYSEG</v>
          </cell>
          <cell r="E527" t="str">
            <v>Common</v>
          </cell>
          <cell r="F527" t="str">
            <v>Information Technology</v>
          </cell>
          <cell r="T527">
            <v>0</v>
          </cell>
          <cell r="AG527">
            <v>0</v>
          </cell>
          <cell r="AT527">
            <v>826.87075000000004</v>
          </cell>
          <cell r="BG527">
            <v>0</v>
          </cell>
        </row>
        <row r="528">
          <cell r="D528" t="str">
            <v>NYSEG</v>
          </cell>
          <cell r="E528" t="str">
            <v>Common</v>
          </cell>
          <cell r="F528" t="str">
            <v>Information Technology</v>
          </cell>
          <cell r="T528">
            <v>37.606999999999999</v>
          </cell>
          <cell r="AG528">
            <v>264.15974</v>
          </cell>
          <cell r="AT528">
            <v>158.14938000000001</v>
          </cell>
          <cell r="BG528">
            <v>0</v>
          </cell>
        </row>
        <row r="529">
          <cell r="D529" t="str">
            <v>NYSEG</v>
          </cell>
          <cell r="E529" t="str">
            <v>Common</v>
          </cell>
          <cell r="F529" t="str">
            <v>Information Technology</v>
          </cell>
          <cell r="T529">
            <v>0</v>
          </cell>
          <cell r="AG529">
            <v>1284.8224299999997</v>
          </cell>
          <cell r="AT529">
            <v>481.89615000000003</v>
          </cell>
          <cell r="BG529">
            <v>77.205789999999979</v>
          </cell>
        </row>
        <row r="530">
          <cell r="D530" t="str">
            <v>NYSEG</v>
          </cell>
          <cell r="E530" t="str">
            <v>DIST</v>
          </cell>
          <cell r="F530" t="str">
            <v>Energy Services</v>
          </cell>
          <cell r="T530">
            <v>-47.080429999999886</v>
          </cell>
          <cell r="AG530">
            <v>1833.5362300000002</v>
          </cell>
          <cell r="AT530">
            <v>-899.97239999999988</v>
          </cell>
          <cell r="BG530">
            <v>164.44111999999996</v>
          </cell>
        </row>
        <row r="531">
          <cell r="D531" t="str">
            <v>NYSEG</v>
          </cell>
          <cell r="E531" t="str">
            <v>Common</v>
          </cell>
          <cell r="F531" t="str">
            <v>Customer Service</v>
          </cell>
          <cell r="T531">
            <v>306.4150600000001</v>
          </cell>
          <cell r="AG531">
            <v>52.075110000000009</v>
          </cell>
          <cell r="AT531">
            <v>20.575779999999998</v>
          </cell>
          <cell r="BG531">
            <v>238.66655</v>
          </cell>
        </row>
        <row r="532">
          <cell r="D532" t="str">
            <v>NYSEG</v>
          </cell>
          <cell r="E532" t="str">
            <v>DIST</v>
          </cell>
          <cell r="F532" t="str">
            <v>Electric Operations</v>
          </cell>
          <cell r="T532">
            <v>1949.0935899999999</v>
          </cell>
          <cell r="AG532">
            <v>2966.93084</v>
          </cell>
          <cell r="AT532">
            <v>6468.9298200000012</v>
          </cell>
          <cell r="BG532">
            <v>11999.999981862989</v>
          </cell>
        </row>
        <row r="533">
          <cell r="D533" t="str">
            <v>NYSEG</v>
          </cell>
          <cell r="E533" t="str">
            <v>DIST</v>
          </cell>
          <cell r="F533" t="str">
            <v>Projects</v>
          </cell>
          <cell r="T533">
            <v>3100.6586099999995</v>
          </cell>
          <cell r="AG533">
            <v>4801.6191499999995</v>
          </cell>
          <cell r="AT533">
            <v>0.40875</v>
          </cell>
          <cell r="BG533">
            <v>0</v>
          </cell>
        </row>
        <row r="534">
          <cell r="D534" t="str">
            <v>NYSEG</v>
          </cell>
          <cell r="E534" t="str">
            <v>Common</v>
          </cell>
          <cell r="F534" t="str">
            <v>Human Resources</v>
          </cell>
          <cell r="T534">
            <v>327.16654999999997</v>
          </cell>
          <cell r="AG534">
            <v>266.86373999999995</v>
          </cell>
          <cell r="AT534">
            <v>39.997460000000004</v>
          </cell>
          <cell r="BG534">
            <v>198.05414999999999</v>
          </cell>
        </row>
        <row r="535">
          <cell r="D535" t="str">
            <v>NYSEG</v>
          </cell>
          <cell r="E535" t="str">
            <v>Common</v>
          </cell>
          <cell r="F535" t="str">
            <v>Information Technology</v>
          </cell>
          <cell r="T535">
            <v>161.18600000000001</v>
          </cell>
          <cell r="AG535">
            <v>73.741579999999999</v>
          </cell>
          <cell r="AT535">
            <v>408.74264000000011</v>
          </cell>
          <cell r="BG535">
            <v>346.14756000000006</v>
          </cell>
        </row>
        <row r="536">
          <cell r="D536" t="str">
            <v>NYSEG</v>
          </cell>
          <cell r="E536" t="str">
            <v>Gas</v>
          </cell>
          <cell r="F536" t="str">
            <v>Gas Operations</v>
          </cell>
          <cell r="T536">
            <v>74.926570000000012</v>
          </cell>
          <cell r="AG536">
            <v>763.73765000000014</v>
          </cell>
          <cell r="AT536">
            <v>1110.4530400000001</v>
          </cell>
          <cell r="BG536">
            <v>628.33041000000003</v>
          </cell>
        </row>
        <row r="537">
          <cell r="D537" t="str">
            <v>NYSEG</v>
          </cell>
          <cell r="E537" t="str">
            <v>DIST</v>
          </cell>
          <cell r="F537" t="str">
            <v>Energy Services</v>
          </cell>
          <cell r="T537">
            <v>0</v>
          </cell>
          <cell r="AG537">
            <v>163.64423000000002</v>
          </cell>
          <cell r="AT537">
            <v>-213.38352999999998</v>
          </cell>
          <cell r="BG537">
            <v>-0.66583000000000003</v>
          </cell>
        </row>
        <row r="538">
          <cell r="D538" t="str">
            <v>NYSEG</v>
          </cell>
          <cell r="E538" t="str">
            <v>DIST</v>
          </cell>
          <cell r="F538" t="str">
            <v>Energy Services</v>
          </cell>
          <cell r="T538">
            <v>0</v>
          </cell>
          <cell r="AG538">
            <v>-14.897979999999999</v>
          </cell>
          <cell r="AT538">
            <v>-4.8824599999999991</v>
          </cell>
          <cell r="BG538">
            <v>0</v>
          </cell>
        </row>
        <row r="539">
          <cell r="D539" t="str">
            <v>NYSEG</v>
          </cell>
          <cell r="E539" t="str">
            <v>Common</v>
          </cell>
          <cell r="F539" t="str">
            <v>Information Technology</v>
          </cell>
          <cell r="T539">
            <v>0</v>
          </cell>
          <cell r="AG539">
            <v>0</v>
          </cell>
          <cell r="AT539">
            <v>1870.5680300000001</v>
          </cell>
          <cell r="BG539">
            <v>0</v>
          </cell>
        </row>
        <row r="540">
          <cell r="D540" t="str">
            <v>NYSEG</v>
          </cell>
          <cell r="E540" t="str">
            <v>Gas</v>
          </cell>
          <cell r="F540" t="str">
            <v>Gas Engineering and Delivery</v>
          </cell>
          <cell r="T540">
            <v>37.728290000000015</v>
          </cell>
          <cell r="AG540">
            <v>5.4868800000000002</v>
          </cell>
          <cell r="AT540">
            <v>21.188610000000001</v>
          </cell>
          <cell r="BG540">
            <v>13.853440000000001</v>
          </cell>
        </row>
        <row r="541">
          <cell r="D541" t="str">
            <v>NYSEG</v>
          </cell>
          <cell r="E541" t="str">
            <v>Common</v>
          </cell>
          <cell r="F541" t="str">
            <v>Electric Operations</v>
          </cell>
          <cell r="T541">
            <v>277.58633000000003</v>
          </cell>
          <cell r="AG541">
            <v>184.38437999999999</v>
          </cell>
          <cell r="AT541">
            <v>4.6885399999999997</v>
          </cell>
          <cell r="BG541">
            <v>0</v>
          </cell>
        </row>
        <row r="542">
          <cell r="D542" t="str">
            <v>NYSEG</v>
          </cell>
          <cell r="E542" t="str">
            <v>DIST</v>
          </cell>
          <cell r="F542" t="str">
            <v>Projects</v>
          </cell>
          <cell r="T542">
            <v>0</v>
          </cell>
          <cell r="AG542">
            <v>1573.1098500000003</v>
          </cell>
          <cell r="AT542">
            <v>-51.414440000000006</v>
          </cell>
          <cell r="BG542">
            <v>26.490370000000002</v>
          </cell>
        </row>
        <row r="543">
          <cell r="D543" t="str">
            <v>NYSEG</v>
          </cell>
          <cell r="E543" t="str">
            <v>Common</v>
          </cell>
          <cell r="F543" t="str">
            <v>General Services</v>
          </cell>
          <cell r="T543">
            <v>0</v>
          </cell>
          <cell r="AG543">
            <v>0</v>
          </cell>
          <cell r="AT543">
            <v>489.70721000000003</v>
          </cell>
          <cell r="BG543">
            <v>0</v>
          </cell>
        </row>
        <row r="544">
          <cell r="D544" t="str">
            <v>NYSEG</v>
          </cell>
          <cell r="E544" t="str">
            <v>DIST</v>
          </cell>
          <cell r="F544" t="str">
            <v>Electric Operations</v>
          </cell>
          <cell r="T544">
            <v>0</v>
          </cell>
          <cell r="AG544">
            <v>0</v>
          </cell>
          <cell r="AT544">
            <v>209.84027</v>
          </cell>
          <cell r="BG544">
            <v>0</v>
          </cell>
        </row>
        <row r="545">
          <cell r="D545" t="str">
            <v>NYSEG</v>
          </cell>
          <cell r="E545" t="str">
            <v>DIST</v>
          </cell>
          <cell r="F545" t="str">
            <v>Energy Services</v>
          </cell>
          <cell r="T545">
            <v>0</v>
          </cell>
          <cell r="AG545">
            <v>-319.98529999999994</v>
          </cell>
          <cell r="AT545">
            <v>290.26116999999994</v>
          </cell>
          <cell r="BG545">
            <v>0</v>
          </cell>
        </row>
        <row r="546">
          <cell r="D546" t="str">
            <v>NYSEG</v>
          </cell>
          <cell r="E546" t="str">
            <v>Common</v>
          </cell>
          <cell r="F546" t="str">
            <v>General Services</v>
          </cell>
          <cell r="T546">
            <v>0</v>
          </cell>
          <cell r="AG546">
            <v>0</v>
          </cell>
          <cell r="AT546">
            <v>583.25959</v>
          </cell>
          <cell r="BG546">
            <v>0</v>
          </cell>
        </row>
        <row r="547">
          <cell r="D547" t="str">
            <v>NYSEG</v>
          </cell>
          <cell r="E547" t="str">
            <v>DIST</v>
          </cell>
          <cell r="F547" t="str">
            <v>Energy Services</v>
          </cell>
          <cell r="T547">
            <v>0</v>
          </cell>
          <cell r="AG547">
            <v>-127.44811000000001</v>
          </cell>
          <cell r="AT547">
            <v>115.87591999999995</v>
          </cell>
          <cell r="BG547">
            <v>0</v>
          </cell>
        </row>
        <row r="548">
          <cell r="D548" t="str">
            <v>NYSEG</v>
          </cell>
          <cell r="E548" t="str">
            <v>Common</v>
          </cell>
          <cell r="F548" t="str">
            <v>Information Technology</v>
          </cell>
          <cell r="T548">
            <v>0</v>
          </cell>
          <cell r="AG548">
            <v>0</v>
          </cell>
          <cell r="AT548">
            <v>18.931810000000002</v>
          </cell>
          <cell r="BG548">
            <v>0</v>
          </cell>
        </row>
        <row r="549">
          <cell r="D549" t="str">
            <v>NYSEG</v>
          </cell>
          <cell r="E549" t="str">
            <v>DIST</v>
          </cell>
          <cell r="F549" t="str">
            <v>Energy Services</v>
          </cell>
          <cell r="T549">
            <v>0</v>
          </cell>
          <cell r="AG549">
            <v>-163.01574999999997</v>
          </cell>
          <cell r="AT549">
            <v>142.31304999999995</v>
          </cell>
          <cell r="BG549">
            <v>0</v>
          </cell>
        </row>
        <row r="550">
          <cell r="D550" t="str">
            <v>NYSEG</v>
          </cell>
          <cell r="E550" t="str">
            <v>DIST</v>
          </cell>
          <cell r="F550" t="str">
            <v>Energy Services</v>
          </cell>
          <cell r="T550">
            <v>0</v>
          </cell>
          <cell r="AG550">
            <v>-90.994159999999994</v>
          </cell>
          <cell r="AT550">
            <v>-72.214649999999992</v>
          </cell>
          <cell r="BG550">
            <v>0.10281</v>
          </cell>
        </row>
        <row r="551">
          <cell r="D551" t="str">
            <v>NYSEG</v>
          </cell>
          <cell r="E551" t="str">
            <v>Common</v>
          </cell>
          <cell r="F551" t="str">
            <v>Operational Smart Grids</v>
          </cell>
          <cell r="T551">
            <v>2181.5705499999999</v>
          </cell>
          <cell r="AG551">
            <v>0</v>
          </cell>
          <cell r="AT551">
            <v>563.38927000000001</v>
          </cell>
          <cell r="BG551">
            <v>355.0117119815784</v>
          </cell>
        </row>
        <row r="552">
          <cell r="D552" t="str">
            <v>NYSEG</v>
          </cell>
          <cell r="E552" t="str">
            <v>DIST</v>
          </cell>
          <cell r="F552" t="str">
            <v>Projects</v>
          </cell>
          <cell r="T552">
            <v>0</v>
          </cell>
          <cell r="AG552">
            <v>0</v>
          </cell>
          <cell r="AT552">
            <v>4.0719899999999996</v>
          </cell>
          <cell r="BG552">
            <v>0</v>
          </cell>
        </row>
        <row r="553">
          <cell r="D553" t="str">
            <v>NYSEG</v>
          </cell>
          <cell r="E553" t="str">
            <v>Common</v>
          </cell>
          <cell r="F553" t="str">
            <v>Information Technology</v>
          </cell>
          <cell r="T553">
            <v>169.815</v>
          </cell>
          <cell r="AG553">
            <v>692.26787999999999</v>
          </cell>
          <cell r="AT553">
            <v>-7.8628199999999975</v>
          </cell>
          <cell r="BG553">
            <v>0</v>
          </cell>
        </row>
        <row r="554">
          <cell r="D554" t="str">
            <v>NYSEG</v>
          </cell>
          <cell r="E554" t="str">
            <v>Common</v>
          </cell>
          <cell r="F554" t="str">
            <v>Information Technology</v>
          </cell>
          <cell r="T554">
            <v>72.400000000000006</v>
          </cell>
          <cell r="AG554">
            <v>269.43061</v>
          </cell>
          <cell r="AT554">
            <v>26.030220000000003</v>
          </cell>
          <cell r="BG554">
            <v>25.023199999999999</v>
          </cell>
        </row>
        <row r="555">
          <cell r="D555" t="str">
            <v>NYSEG</v>
          </cell>
          <cell r="E555" t="str">
            <v>DIST</v>
          </cell>
          <cell r="F555" t="str">
            <v>Operational Smart Grids</v>
          </cell>
          <cell r="T555">
            <v>1917.6376299999999</v>
          </cell>
          <cell r="AG555">
            <v>14613.195510000001</v>
          </cell>
          <cell r="AT555">
            <v>24709.499309999999</v>
          </cell>
          <cell r="BG555">
            <v>29761.374550226166</v>
          </cell>
        </row>
        <row r="556">
          <cell r="D556" t="str">
            <v>NYSEG</v>
          </cell>
          <cell r="E556" t="str">
            <v>DIST</v>
          </cell>
          <cell r="F556" t="str">
            <v>Smart Grids Innovation and Planning</v>
          </cell>
          <cell r="T556">
            <v>83.144000000000005</v>
          </cell>
          <cell r="AG556">
            <v>1770.4118699999999</v>
          </cell>
          <cell r="AT556">
            <v>2.56894</v>
          </cell>
          <cell r="BG556">
            <v>7700</v>
          </cell>
        </row>
        <row r="557">
          <cell r="D557" t="str">
            <v>NYSEG</v>
          </cell>
          <cell r="E557" t="str">
            <v>Common</v>
          </cell>
          <cell r="F557" t="str">
            <v>Operational Smart Grids</v>
          </cell>
          <cell r="T557">
            <v>2510.7449999999999</v>
          </cell>
          <cell r="AG557">
            <v>10212.199380000002</v>
          </cell>
          <cell r="AT557">
            <v>8396.2303400000001</v>
          </cell>
          <cell r="BG557">
            <v>7000</v>
          </cell>
        </row>
        <row r="558">
          <cell r="D558" t="str">
            <v>NYSEG</v>
          </cell>
          <cell r="E558" t="str">
            <v>Common</v>
          </cell>
          <cell r="F558" t="str">
            <v>Information Technology</v>
          </cell>
          <cell r="T558">
            <v>241.09286999999995</v>
          </cell>
          <cell r="AG558">
            <v>355.35793000000001</v>
          </cell>
          <cell r="AT558">
            <v>404.75240999999994</v>
          </cell>
          <cell r="BG558">
            <v>808.97209999999995</v>
          </cell>
        </row>
        <row r="559">
          <cell r="D559" t="str">
            <v>NYSEG</v>
          </cell>
          <cell r="E559" t="str">
            <v>Common</v>
          </cell>
          <cell r="F559" t="str">
            <v>Information Technology</v>
          </cell>
          <cell r="T559">
            <v>112.30852</v>
          </cell>
          <cell r="AG559">
            <v>492.16789000000006</v>
          </cell>
          <cell r="AT559">
            <v>347.98003999999997</v>
          </cell>
          <cell r="BG559">
            <v>196.68142</v>
          </cell>
        </row>
        <row r="560">
          <cell r="D560" t="str">
            <v>NYSEG</v>
          </cell>
          <cell r="E560" t="str">
            <v>Common</v>
          </cell>
          <cell r="F560" t="str">
            <v>Information Technology</v>
          </cell>
          <cell r="T560">
            <v>9.5787499999999994</v>
          </cell>
          <cell r="AG560">
            <v>127.06996000000001</v>
          </cell>
          <cell r="AT560">
            <v>241.44508999999999</v>
          </cell>
          <cell r="BG560">
            <v>737.61958000000004</v>
          </cell>
        </row>
        <row r="561">
          <cell r="D561" t="str">
            <v>NYSEG</v>
          </cell>
          <cell r="E561" t="str">
            <v>Common</v>
          </cell>
          <cell r="F561" t="str">
            <v>Information Technology</v>
          </cell>
          <cell r="T561">
            <v>44.903160000000007</v>
          </cell>
          <cell r="AG561">
            <v>500.89663000000007</v>
          </cell>
          <cell r="AT561">
            <v>1269.04898</v>
          </cell>
          <cell r="BG561">
            <v>1109.74254</v>
          </cell>
        </row>
        <row r="562">
          <cell r="D562" t="str">
            <v>NYSEG</v>
          </cell>
          <cell r="E562" t="str">
            <v>Common</v>
          </cell>
          <cell r="F562" t="str">
            <v>Information Technology</v>
          </cell>
          <cell r="T562">
            <v>702.37653000000012</v>
          </cell>
          <cell r="AG562">
            <v>492.12022999999999</v>
          </cell>
          <cell r="AT562">
            <v>826.93384000000003</v>
          </cell>
          <cell r="BG562">
            <v>2091.8731600000001</v>
          </cell>
        </row>
        <row r="563">
          <cell r="D563" t="str">
            <v>RGE</v>
          </cell>
          <cell r="E563" t="str">
            <v>Common</v>
          </cell>
          <cell r="F563" t="str">
            <v>Operational Smart Grids</v>
          </cell>
          <cell r="T563">
            <v>796.10961999999995</v>
          </cell>
          <cell r="AG563">
            <v>120.41691</v>
          </cell>
          <cell r="AT563">
            <v>91.494119999999995</v>
          </cell>
          <cell r="BG563">
            <v>148.47851</v>
          </cell>
        </row>
        <row r="564">
          <cell r="D564" t="str">
            <v>NYSEG</v>
          </cell>
          <cell r="E564" t="str">
            <v>Common</v>
          </cell>
          <cell r="F564" t="str">
            <v>Information Technology</v>
          </cell>
          <cell r="T564">
            <v>474.85530000000006</v>
          </cell>
          <cell r="AG564">
            <v>1077.3489</v>
          </cell>
          <cell r="AT564">
            <v>806.68493999999987</v>
          </cell>
          <cell r="BG564">
            <v>760.65820000000008</v>
          </cell>
        </row>
        <row r="565">
          <cell r="D565" t="str">
            <v>NYSEG</v>
          </cell>
          <cell r="E565" t="str">
            <v>Common</v>
          </cell>
          <cell r="F565" t="str">
            <v>Information Technology</v>
          </cell>
          <cell r="T565">
            <v>384.49530999999996</v>
          </cell>
          <cell r="AG565">
            <v>0</v>
          </cell>
          <cell r="AT565">
            <v>414.22284999999994</v>
          </cell>
          <cell r="BG565">
            <v>782.23364000000004</v>
          </cell>
        </row>
        <row r="566">
          <cell r="D566" t="str">
            <v>NYSEG</v>
          </cell>
          <cell r="E566" t="str">
            <v>Common</v>
          </cell>
          <cell r="F566" t="str">
            <v>Information Technology</v>
          </cell>
          <cell r="T566">
            <v>206.16879</v>
          </cell>
          <cell r="AG566">
            <v>422.67637000000002</v>
          </cell>
          <cell r="AT566">
            <v>300.80622999999997</v>
          </cell>
          <cell r="BG566">
            <v>719.44259999999997</v>
          </cell>
        </row>
        <row r="567">
          <cell r="D567" t="str">
            <v>NYSEG</v>
          </cell>
          <cell r="E567" t="str">
            <v>Common</v>
          </cell>
          <cell r="F567" t="str">
            <v>Smart Grids Innovation and Planning</v>
          </cell>
          <cell r="T567">
            <v>489.45961</v>
          </cell>
          <cell r="AG567">
            <v>646.50205000000017</v>
          </cell>
          <cell r="AT567">
            <v>219.88740000000001</v>
          </cell>
          <cell r="BG567">
            <v>1872.9062100000001</v>
          </cell>
        </row>
        <row r="568">
          <cell r="D568" t="str">
            <v>RGE</v>
          </cell>
          <cell r="E568" t="str">
            <v>DIST</v>
          </cell>
          <cell r="F568" t="str">
            <v>Projects</v>
          </cell>
          <cell r="T568">
            <v>30813.214359999998</v>
          </cell>
          <cell r="AG568">
            <v>10984.38762</v>
          </cell>
          <cell r="AT568">
            <v>12209.828340000002</v>
          </cell>
          <cell r="BG568">
            <v>0</v>
          </cell>
        </row>
        <row r="569">
          <cell r="D569" t="str">
            <v>NYSEG</v>
          </cell>
          <cell r="E569" t="str">
            <v>DIST</v>
          </cell>
          <cell r="F569" t="str">
            <v>Processes and Technologies</v>
          </cell>
          <cell r="T569">
            <v>443.00024999999994</v>
          </cell>
          <cell r="AG569">
            <v>102.27461000000002</v>
          </cell>
          <cell r="AT569">
            <v>1.6673800000000032</v>
          </cell>
          <cell r="BG569">
            <v>132.59997008632729</v>
          </cell>
        </row>
        <row r="570">
          <cell r="D570" t="str">
            <v>NYSEG</v>
          </cell>
          <cell r="E570" t="str">
            <v>Common</v>
          </cell>
          <cell r="F570" t="str">
            <v>Operational Smart Grids</v>
          </cell>
          <cell r="T570">
            <v>0</v>
          </cell>
          <cell r="AG570">
            <v>16271.744060000001</v>
          </cell>
          <cell r="AT570">
            <v>6972.0217499999999</v>
          </cell>
          <cell r="BG570">
            <v>2852</v>
          </cell>
        </row>
        <row r="571">
          <cell r="D571" t="str">
            <v>NYSEG</v>
          </cell>
          <cell r="E571" t="str">
            <v>DIST</v>
          </cell>
          <cell r="F571" t="str">
            <v>Projects</v>
          </cell>
          <cell r="T571">
            <v>0</v>
          </cell>
          <cell r="AG571">
            <v>-138.80588000000006</v>
          </cell>
          <cell r="AT571">
            <v>160.95492999999999</v>
          </cell>
          <cell r="BG571">
            <v>0</v>
          </cell>
        </row>
        <row r="572">
          <cell r="D572" t="str">
            <v>RGE</v>
          </cell>
          <cell r="E572" t="str">
            <v>Gas</v>
          </cell>
          <cell r="F572" t="str">
            <v>Gas Engineering and Delivery</v>
          </cell>
          <cell r="T572">
            <v>12050.375840000001</v>
          </cell>
          <cell r="AG572">
            <v>11584.031870000001</v>
          </cell>
          <cell r="AT572">
            <v>16358.025369999999</v>
          </cell>
          <cell r="BG572">
            <v>20010.642739999996</v>
          </cell>
        </row>
        <row r="573">
          <cell r="D573" t="str">
            <v>RGE</v>
          </cell>
          <cell r="E573" t="str">
            <v>Gas</v>
          </cell>
          <cell r="F573" t="str">
            <v>Gas Engineering and Delivery</v>
          </cell>
          <cell r="T573">
            <v>2260.2438899999997</v>
          </cell>
          <cell r="AG573">
            <v>1462.7856099999999</v>
          </cell>
          <cell r="AT573">
            <v>4726.1840600000005</v>
          </cell>
          <cell r="BG573">
            <v>7551.024449999999</v>
          </cell>
        </row>
        <row r="574">
          <cell r="D574" t="str">
            <v>RGE</v>
          </cell>
          <cell r="E574" t="str">
            <v>DIST</v>
          </cell>
          <cell r="F574" t="str">
            <v>Electric Operations</v>
          </cell>
          <cell r="T574">
            <v>-0.14444000000000001</v>
          </cell>
          <cell r="AG574">
            <v>1254.5952299999999</v>
          </cell>
          <cell r="AT574">
            <v>1501.9391700000001</v>
          </cell>
          <cell r="BG574">
            <v>300.20206999999999</v>
          </cell>
        </row>
        <row r="575">
          <cell r="D575" t="str">
            <v>RGE</v>
          </cell>
          <cell r="E575" t="str">
            <v>Gas</v>
          </cell>
          <cell r="F575" t="str">
            <v>Gas Engineering and Delivery</v>
          </cell>
          <cell r="T575">
            <v>131.56544</v>
          </cell>
          <cell r="AG575">
            <v>7873.9567399999996</v>
          </cell>
          <cell r="AT575">
            <v>503.32923000000005</v>
          </cell>
          <cell r="BG575">
            <v>0</v>
          </cell>
        </row>
        <row r="576">
          <cell r="D576" t="str">
            <v>RGE</v>
          </cell>
          <cell r="E576" t="str">
            <v>DIST</v>
          </cell>
          <cell r="F576" t="str">
            <v>Electric Operations</v>
          </cell>
          <cell r="T576">
            <v>4774.5541000000003</v>
          </cell>
          <cell r="AG576">
            <v>830.47656000000006</v>
          </cell>
          <cell r="AT576">
            <v>2139.0837799999999</v>
          </cell>
          <cell r="BG576">
            <v>3600</v>
          </cell>
        </row>
        <row r="577">
          <cell r="D577" t="str">
            <v>RGE</v>
          </cell>
          <cell r="E577" t="str">
            <v>DIST</v>
          </cell>
          <cell r="F577" t="str">
            <v>Electric Operations</v>
          </cell>
          <cell r="T577">
            <v>473.00981000000007</v>
          </cell>
          <cell r="AG577">
            <v>96.531359999999978</v>
          </cell>
          <cell r="AT577">
            <v>160.60475</v>
          </cell>
          <cell r="BG577">
            <v>248.07992385120747</v>
          </cell>
        </row>
        <row r="578">
          <cell r="D578" t="str">
            <v>RGE</v>
          </cell>
          <cell r="E578" t="str">
            <v>DIST</v>
          </cell>
          <cell r="F578" t="str">
            <v>Projects</v>
          </cell>
          <cell r="T578">
            <v>446.02127000000002</v>
          </cell>
          <cell r="AG578">
            <v>13220.960649999997</v>
          </cell>
          <cell r="AT578">
            <v>10.327190000000002</v>
          </cell>
          <cell r="BG578">
            <v>2528.5941199999997</v>
          </cell>
        </row>
        <row r="579">
          <cell r="D579" t="str">
            <v>RGE</v>
          </cell>
          <cell r="E579" t="str">
            <v>DIST</v>
          </cell>
          <cell r="F579" t="str">
            <v>Projects</v>
          </cell>
          <cell r="T579">
            <v>41.570439999999984</v>
          </cell>
          <cell r="AG579">
            <v>0</v>
          </cell>
          <cell r="AT579">
            <v>99.230860000000007</v>
          </cell>
          <cell r="BG579">
            <v>0</v>
          </cell>
        </row>
        <row r="580">
          <cell r="D580" t="str">
            <v>RGE</v>
          </cell>
          <cell r="E580" t="str">
            <v>Gas</v>
          </cell>
          <cell r="F580" t="str">
            <v>Gas Engineering and Delivery</v>
          </cell>
          <cell r="T580">
            <v>3.4980000000000002</v>
          </cell>
          <cell r="AG580">
            <v>4075.7468399999998</v>
          </cell>
          <cell r="AT580">
            <v>48.118780000000001</v>
          </cell>
          <cell r="BG580">
            <v>0</v>
          </cell>
        </row>
        <row r="581">
          <cell r="D581" t="str">
            <v>RGE</v>
          </cell>
          <cell r="E581" t="str">
            <v>Gas</v>
          </cell>
          <cell r="F581" t="str">
            <v>Customer Service</v>
          </cell>
          <cell r="T581">
            <v>3510.2059100000001</v>
          </cell>
          <cell r="AG581">
            <v>3073.5720000000001</v>
          </cell>
          <cell r="AT581">
            <v>1854.5337899999997</v>
          </cell>
          <cell r="BG581">
            <v>3244.5808500000003</v>
          </cell>
        </row>
        <row r="582">
          <cell r="D582" t="str">
            <v>RGE</v>
          </cell>
          <cell r="E582" t="str">
            <v>Gas</v>
          </cell>
          <cell r="F582" t="str">
            <v>Gas Engineering and Delivery</v>
          </cell>
          <cell r="T582">
            <v>0</v>
          </cell>
          <cell r="AG582">
            <v>143.24546000000001</v>
          </cell>
          <cell r="AT582">
            <v>3753.8180800000005</v>
          </cell>
          <cell r="BG582">
            <v>0</v>
          </cell>
        </row>
        <row r="583">
          <cell r="D583" t="str">
            <v>RGE</v>
          </cell>
          <cell r="E583" t="str">
            <v>Common</v>
          </cell>
          <cell r="F583" t="str">
            <v>General Services</v>
          </cell>
          <cell r="T583">
            <v>2.7075699999999996</v>
          </cell>
          <cell r="AG583">
            <v>-0.45900000000000002</v>
          </cell>
          <cell r="AT583">
            <v>47.841669999999993</v>
          </cell>
          <cell r="BG583">
            <v>49.631399999999999</v>
          </cell>
        </row>
        <row r="584">
          <cell r="D584" t="str">
            <v>RGE</v>
          </cell>
          <cell r="E584" t="str">
            <v>Gas</v>
          </cell>
          <cell r="F584" t="str">
            <v>Customer Service</v>
          </cell>
          <cell r="T584">
            <v>14.51679</v>
          </cell>
          <cell r="AG584">
            <v>58.32479</v>
          </cell>
          <cell r="AT584">
            <v>66.064960000000013</v>
          </cell>
          <cell r="BG584">
            <v>60.236726873960379</v>
          </cell>
        </row>
        <row r="585">
          <cell r="D585" t="str">
            <v>RGE</v>
          </cell>
          <cell r="E585" t="str">
            <v>DIST</v>
          </cell>
          <cell r="F585" t="str">
            <v>Projects</v>
          </cell>
          <cell r="T585">
            <v>18264.734039999999</v>
          </cell>
          <cell r="AG585">
            <v>5017.8741399999999</v>
          </cell>
          <cell r="AT585">
            <v>-94.25869999999999</v>
          </cell>
          <cell r="BG585">
            <v>0</v>
          </cell>
        </row>
        <row r="586">
          <cell r="D586" t="str">
            <v>RGE</v>
          </cell>
          <cell r="E586" t="str">
            <v>Common</v>
          </cell>
          <cell r="F586" t="str">
            <v>Information Technology</v>
          </cell>
          <cell r="T586">
            <v>1337.6996299999998</v>
          </cell>
          <cell r="AG586">
            <v>-23.638840000000002</v>
          </cell>
          <cell r="AT586">
            <v>16.111860000000007</v>
          </cell>
          <cell r="BG586">
            <v>687.88765999999998</v>
          </cell>
        </row>
        <row r="587">
          <cell r="D587" t="str">
            <v>RGE</v>
          </cell>
          <cell r="E587" t="str">
            <v>DIST</v>
          </cell>
          <cell r="F587" t="str">
            <v>Electric Operations</v>
          </cell>
          <cell r="T587">
            <v>265.00085999999999</v>
          </cell>
          <cell r="AG587">
            <v>401.49085000000002</v>
          </cell>
          <cell r="AT587">
            <v>709.33936000000006</v>
          </cell>
          <cell r="BG587">
            <v>710.56700000000001</v>
          </cell>
        </row>
        <row r="588">
          <cell r="D588" t="str">
            <v>RGE</v>
          </cell>
          <cell r="E588" t="str">
            <v>DIST</v>
          </cell>
          <cell r="F588" t="str">
            <v>Projects</v>
          </cell>
          <cell r="T588">
            <v>107260.23318000001</v>
          </cell>
          <cell r="AG588">
            <v>0</v>
          </cell>
          <cell r="AT588">
            <v>7945.1362499999996</v>
          </cell>
          <cell r="BG588">
            <v>955.81301000000008</v>
          </cell>
        </row>
        <row r="589">
          <cell r="D589" t="str">
            <v>RGE</v>
          </cell>
          <cell r="E589" t="str">
            <v>Common</v>
          </cell>
          <cell r="F589" t="str">
            <v>General Services</v>
          </cell>
          <cell r="T589">
            <v>2256.0265600000002</v>
          </cell>
          <cell r="AG589">
            <v>0</v>
          </cell>
          <cell r="AT589">
            <v>222.62575999999999</v>
          </cell>
          <cell r="BG589">
            <v>5.94</v>
          </cell>
        </row>
        <row r="590">
          <cell r="D590" t="str">
            <v>RGE</v>
          </cell>
          <cell r="E590" t="str">
            <v>Common</v>
          </cell>
          <cell r="F590" t="str">
            <v>Information Technology</v>
          </cell>
          <cell r="T590">
            <v>119.69486999999998</v>
          </cell>
          <cell r="AG590">
            <v>0</v>
          </cell>
          <cell r="AT590">
            <v>367.54701</v>
          </cell>
          <cell r="BG590">
            <v>0</v>
          </cell>
        </row>
        <row r="591">
          <cell r="D591" t="str">
            <v>RGE</v>
          </cell>
          <cell r="E591" t="str">
            <v>DIST</v>
          </cell>
          <cell r="F591" t="str">
            <v>Electric Operations</v>
          </cell>
          <cell r="T591">
            <v>1993.4066800000001</v>
          </cell>
          <cell r="AG591">
            <v>1582.1852999999999</v>
          </cell>
          <cell r="AT591">
            <v>1980.83781</v>
          </cell>
          <cell r="BG591">
            <v>1868.2971801793319</v>
          </cell>
        </row>
        <row r="592">
          <cell r="D592" t="str">
            <v>RGE</v>
          </cell>
          <cell r="E592" t="str">
            <v>Gen</v>
          </cell>
          <cell r="F592" t="str">
            <v>Generation</v>
          </cell>
          <cell r="T592">
            <v>0</v>
          </cell>
          <cell r="AG592">
            <v>3485.2044500000002</v>
          </cell>
          <cell r="AT592">
            <v>95.70608</v>
          </cell>
          <cell r="BG592">
            <v>0</v>
          </cell>
        </row>
        <row r="593">
          <cell r="D593" t="str">
            <v>RGE</v>
          </cell>
          <cell r="E593" t="str">
            <v>Common</v>
          </cell>
          <cell r="F593" t="str">
            <v>Customer Service</v>
          </cell>
          <cell r="T593">
            <v>7.7884499999999992</v>
          </cell>
          <cell r="AG593">
            <v>30.513409999999993</v>
          </cell>
          <cell r="AT593">
            <v>-5.3080000000000016E-2</v>
          </cell>
          <cell r="BG593">
            <v>0</v>
          </cell>
        </row>
        <row r="594">
          <cell r="D594" t="str">
            <v>RGE</v>
          </cell>
          <cell r="E594" t="str">
            <v>Common</v>
          </cell>
          <cell r="F594" t="str">
            <v>Information Technology</v>
          </cell>
          <cell r="T594">
            <v>0</v>
          </cell>
          <cell r="AG594">
            <v>638.55018000000007</v>
          </cell>
          <cell r="AT594">
            <v>-6.3030000000000003E-2</v>
          </cell>
          <cell r="BG594">
            <v>0</v>
          </cell>
        </row>
        <row r="595">
          <cell r="D595" t="str">
            <v>RGE</v>
          </cell>
          <cell r="E595" t="str">
            <v>Common</v>
          </cell>
          <cell r="F595" t="str">
            <v>Information Technology</v>
          </cell>
          <cell r="T595">
            <v>0</v>
          </cell>
          <cell r="AG595">
            <v>819.06863999999996</v>
          </cell>
          <cell r="AT595">
            <v>2.8900000000000002E-3</v>
          </cell>
          <cell r="BG595">
            <v>0</v>
          </cell>
        </row>
        <row r="596">
          <cell r="D596" t="str">
            <v>RGE</v>
          </cell>
          <cell r="E596" t="str">
            <v>Gas</v>
          </cell>
          <cell r="F596" t="str">
            <v>Gas Engineering and Delivery</v>
          </cell>
          <cell r="T596">
            <v>1903.74217</v>
          </cell>
          <cell r="AG596">
            <v>2314.1694999999995</v>
          </cell>
          <cell r="AT596">
            <v>2032.1846599999999</v>
          </cell>
          <cell r="BG596">
            <v>4320.3789000000006</v>
          </cell>
        </row>
        <row r="597">
          <cell r="D597" t="str">
            <v>RGE</v>
          </cell>
          <cell r="E597" t="str">
            <v>Gas</v>
          </cell>
          <cell r="F597" t="str">
            <v>Gas Engineering and Delivery</v>
          </cell>
          <cell r="T597">
            <v>1597.6006700000003</v>
          </cell>
          <cell r="AG597">
            <v>1592.6715600000002</v>
          </cell>
          <cell r="AT597">
            <v>1526.3145</v>
          </cell>
          <cell r="BG597">
            <v>2126.51512</v>
          </cell>
        </row>
        <row r="598">
          <cell r="D598" t="str">
            <v>RGE</v>
          </cell>
          <cell r="E598" t="str">
            <v>Gas</v>
          </cell>
          <cell r="F598" t="str">
            <v>Gas Engineering and Delivery</v>
          </cell>
          <cell r="T598">
            <v>476.55255</v>
          </cell>
          <cell r="AG598">
            <v>1469.0233600000001</v>
          </cell>
          <cell r="AT598">
            <v>1051.0484300000001</v>
          </cell>
          <cell r="BG598">
            <v>1022.2174600000001</v>
          </cell>
        </row>
        <row r="599">
          <cell r="D599" t="str">
            <v>RGE</v>
          </cell>
          <cell r="E599" t="str">
            <v>Common</v>
          </cell>
          <cell r="F599" t="str">
            <v>Information Technology</v>
          </cell>
          <cell r="T599">
            <v>0</v>
          </cell>
          <cell r="AG599">
            <v>1256.0816000000002</v>
          </cell>
          <cell r="AT599">
            <v>-6.2431099999999873</v>
          </cell>
          <cell r="BG599">
            <v>-4.3194300000000005</v>
          </cell>
        </row>
        <row r="600">
          <cell r="D600" t="str">
            <v>RGE</v>
          </cell>
          <cell r="E600" t="str">
            <v>Common</v>
          </cell>
          <cell r="F600" t="str">
            <v>General Services</v>
          </cell>
          <cell r="T600">
            <v>0</v>
          </cell>
          <cell r="AG600">
            <v>0</v>
          </cell>
          <cell r="AT600">
            <v>1748.8773400000002</v>
          </cell>
          <cell r="BG600">
            <v>0</v>
          </cell>
        </row>
        <row r="601">
          <cell r="D601" t="str">
            <v>RGE</v>
          </cell>
          <cell r="E601" t="str">
            <v>Gas</v>
          </cell>
          <cell r="F601" t="str">
            <v>Gas Engineering and Delivery</v>
          </cell>
          <cell r="T601">
            <v>1173.5926899999999</v>
          </cell>
          <cell r="AG601">
            <v>1749.5646100000001</v>
          </cell>
          <cell r="AT601">
            <v>1565.9100699999999</v>
          </cell>
          <cell r="BG601">
            <v>2013.3660399999999</v>
          </cell>
        </row>
        <row r="602">
          <cell r="D602" t="str">
            <v>RGE</v>
          </cell>
          <cell r="E602" t="str">
            <v>Gas</v>
          </cell>
          <cell r="F602" t="str">
            <v>Gas Engineering and Delivery</v>
          </cell>
          <cell r="T602">
            <v>481.09268999999995</v>
          </cell>
          <cell r="AG602">
            <v>1091.7800199999999</v>
          </cell>
          <cell r="AT602">
            <v>1703.0644699999998</v>
          </cell>
          <cell r="BG602">
            <v>2871.8020900000001</v>
          </cell>
        </row>
        <row r="603">
          <cell r="D603" t="str">
            <v>RGE</v>
          </cell>
          <cell r="E603" t="str">
            <v>Common</v>
          </cell>
          <cell r="F603" t="str">
            <v>General Services</v>
          </cell>
          <cell r="T603">
            <v>0</v>
          </cell>
          <cell r="AG603">
            <v>0</v>
          </cell>
          <cell r="AT603">
            <v>907.57656000000009</v>
          </cell>
          <cell r="BG603">
            <v>0</v>
          </cell>
        </row>
        <row r="604">
          <cell r="D604" t="str">
            <v>RGE</v>
          </cell>
          <cell r="E604" t="str">
            <v>Common</v>
          </cell>
          <cell r="F604" t="str">
            <v>General Services</v>
          </cell>
          <cell r="T604">
            <v>2083.5589500000001</v>
          </cell>
          <cell r="AG604">
            <v>5688.0493200000001</v>
          </cell>
          <cell r="AT604">
            <v>3254.4403499999994</v>
          </cell>
          <cell r="BG604">
            <v>5590</v>
          </cell>
        </row>
        <row r="605">
          <cell r="D605" t="str">
            <v>RGE</v>
          </cell>
          <cell r="E605" t="str">
            <v>Common</v>
          </cell>
          <cell r="F605" t="str">
            <v>Information Technology</v>
          </cell>
          <cell r="T605">
            <v>0</v>
          </cell>
          <cell r="AG605">
            <v>0</v>
          </cell>
          <cell r="AT605">
            <v>919.05345999999997</v>
          </cell>
          <cell r="BG605">
            <v>0</v>
          </cell>
        </row>
        <row r="606">
          <cell r="D606" t="str">
            <v>RGE</v>
          </cell>
          <cell r="E606" t="str">
            <v>Common</v>
          </cell>
          <cell r="F606" t="str">
            <v>Information Technology</v>
          </cell>
          <cell r="T606">
            <v>28.08</v>
          </cell>
          <cell r="AG606">
            <v>84.011259999999993</v>
          </cell>
          <cell r="AT606">
            <v>91.122970000000009</v>
          </cell>
          <cell r="BG606">
            <v>0</v>
          </cell>
        </row>
        <row r="607">
          <cell r="D607" t="str">
            <v>RGE</v>
          </cell>
          <cell r="E607" t="str">
            <v>Common</v>
          </cell>
          <cell r="F607" t="str">
            <v>Information Technology</v>
          </cell>
          <cell r="T607">
            <v>0</v>
          </cell>
          <cell r="AG607">
            <v>664.53958999999998</v>
          </cell>
          <cell r="AT607">
            <v>277.50686999999999</v>
          </cell>
          <cell r="BG607">
            <v>45.115449999999996</v>
          </cell>
        </row>
        <row r="608">
          <cell r="D608" t="str">
            <v>RGE</v>
          </cell>
          <cell r="E608" t="str">
            <v>DIST</v>
          </cell>
          <cell r="F608" t="str">
            <v>Electric Operations</v>
          </cell>
          <cell r="T608">
            <v>-575.54984999999999</v>
          </cell>
          <cell r="AG608">
            <v>2535.6434899999999</v>
          </cell>
          <cell r="AT608">
            <v>43.534810000000007</v>
          </cell>
          <cell r="BG608">
            <v>421.18861999999996</v>
          </cell>
        </row>
        <row r="609">
          <cell r="D609" t="str">
            <v>RGE</v>
          </cell>
          <cell r="E609" t="str">
            <v>Gas</v>
          </cell>
          <cell r="F609" t="str">
            <v>Gas Engineering and Delivery</v>
          </cell>
          <cell r="T609">
            <v>0</v>
          </cell>
          <cell r="AG609">
            <v>0</v>
          </cell>
          <cell r="AT609">
            <v>1407.6812299999999</v>
          </cell>
          <cell r="BG609">
            <v>3.1775100000000003</v>
          </cell>
        </row>
        <row r="610">
          <cell r="D610" t="str">
            <v>RGE</v>
          </cell>
          <cell r="E610" t="str">
            <v>DIST</v>
          </cell>
          <cell r="F610" t="str">
            <v>Electric Operations</v>
          </cell>
          <cell r="T610">
            <v>404.41615000000002</v>
          </cell>
          <cell r="AG610">
            <v>261.34930999999995</v>
          </cell>
          <cell r="AT610">
            <v>407.86165999999992</v>
          </cell>
          <cell r="BG610">
            <v>881.83354037813297</v>
          </cell>
        </row>
        <row r="611">
          <cell r="D611" t="str">
            <v>RGE</v>
          </cell>
          <cell r="E611" t="str">
            <v>DIST</v>
          </cell>
          <cell r="F611" t="str">
            <v>Electric Operations</v>
          </cell>
          <cell r="T611">
            <v>6576.3013499999997</v>
          </cell>
          <cell r="AG611">
            <v>10374.529909999999</v>
          </cell>
          <cell r="AT611">
            <v>12422.59534</v>
          </cell>
          <cell r="BG611">
            <v>8553.8051400000004</v>
          </cell>
        </row>
        <row r="612">
          <cell r="D612" t="str">
            <v>RGE</v>
          </cell>
          <cell r="E612" t="str">
            <v>Common</v>
          </cell>
          <cell r="F612" t="str">
            <v>Information Technology</v>
          </cell>
          <cell r="T612">
            <v>63.721170000000001</v>
          </cell>
          <cell r="AG612">
            <v>331.84060999999997</v>
          </cell>
          <cell r="AT612">
            <v>668.56028000000003</v>
          </cell>
          <cell r="BG612">
            <v>842.87810999999988</v>
          </cell>
        </row>
        <row r="613">
          <cell r="D613" t="str">
            <v>RGE</v>
          </cell>
          <cell r="E613" t="str">
            <v>Common</v>
          </cell>
          <cell r="F613" t="str">
            <v>Information Technology</v>
          </cell>
          <cell r="T613">
            <v>96.251800000000003</v>
          </cell>
          <cell r="AG613">
            <v>105.98069000000001</v>
          </cell>
          <cell r="AT613">
            <v>181.08577999999997</v>
          </cell>
          <cell r="BG613">
            <v>190.40375999999998</v>
          </cell>
        </row>
        <row r="614">
          <cell r="D614" t="str">
            <v>RGE</v>
          </cell>
          <cell r="E614" t="str">
            <v>DIST</v>
          </cell>
          <cell r="F614" t="str">
            <v>Electric Operations</v>
          </cell>
          <cell r="T614">
            <v>2508.3602000000001</v>
          </cell>
          <cell r="AG614">
            <v>2325.8842500000001</v>
          </cell>
          <cell r="AT614">
            <v>2527.7187400000003</v>
          </cell>
          <cell r="BG614">
            <v>1660.9086456693037</v>
          </cell>
        </row>
        <row r="615">
          <cell r="D615" t="str">
            <v>RGE</v>
          </cell>
          <cell r="E615" t="str">
            <v>DIST</v>
          </cell>
          <cell r="F615" t="str">
            <v>Electric Operations</v>
          </cell>
          <cell r="T615">
            <v>2546.2467299999998</v>
          </cell>
          <cell r="AG615">
            <v>3906.2591800000005</v>
          </cell>
          <cell r="AT615">
            <v>2233.4158599999996</v>
          </cell>
          <cell r="BG615">
            <v>4676.9663799999998</v>
          </cell>
        </row>
        <row r="616">
          <cell r="D616" t="str">
            <v>RGE</v>
          </cell>
          <cell r="E616" t="str">
            <v>DIST</v>
          </cell>
          <cell r="F616" t="str">
            <v>Electric Operations</v>
          </cell>
          <cell r="T616">
            <v>2552.2170000000001</v>
          </cell>
          <cell r="AG616">
            <v>2393.1230600000008</v>
          </cell>
          <cell r="AT616">
            <v>2327.4537599999994</v>
          </cell>
          <cell r="BG616">
            <v>2081.7940199999998</v>
          </cell>
        </row>
        <row r="617">
          <cell r="D617" t="str">
            <v>RGE</v>
          </cell>
          <cell r="E617" t="str">
            <v>DIST</v>
          </cell>
          <cell r="F617" t="str">
            <v>Electric Operations</v>
          </cell>
          <cell r="T617">
            <v>426.12650999999994</v>
          </cell>
          <cell r="AG617">
            <v>439.64888999999999</v>
          </cell>
          <cell r="AT617">
            <v>186.66370000000001</v>
          </cell>
          <cell r="BG617">
            <v>250.04826999999997</v>
          </cell>
        </row>
        <row r="618">
          <cell r="D618" t="str">
            <v>RGE</v>
          </cell>
          <cell r="E618" t="str">
            <v>Common</v>
          </cell>
          <cell r="F618" t="str">
            <v>Information Technology</v>
          </cell>
          <cell r="T618">
            <v>4.7011000000000003</v>
          </cell>
          <cell r="AG618">
            <v>0</v>
          </cell>
          <cell r="AT618">
            <v>1024.6070200000001</v>
          </cell>
          <cell r="BG618">
            <v>0</v>
          </cell>
        </row>
        <row r="619">
          <cell r="D619" t="str">
            <v>RGE</v>
          </cell>
          <cell r="E619" t="str">
            <v>DIST</v>
          </cell>
          <cell r="F619" t="str">
            <v>Customer Service</v>
          </cell>
          <cell r="T619">
            <v>917.17917000000011</v>
          </cell>
          <cell r="AG619">
            <v>842.33125000000007</v>
          </cell>
          <cell r="AT619">
            <v>966.87963999999988</v>
          </cell>
          <cell r="BG619">
            <v>1034.0131099999999</v>
          </cell>
        </row>
        <row r="620">
          <cell r="D620" t="str">
            <v>RGE</v>
          </cell>
          <cell r="E620" t="str">
            <v>Common</v>
          </cell>
          <cell r="F620" t="str">
            <v>Information Technology</v>
          </cell>
          <cell r="T620">
            <v>700.05716999999993</v>
          </cell>
          <cell r="AG620">
            <v>-18.046580000000002</v>
          </cell>
          <cell r="AT620">
            <v>-5.1391400000000003</v>
          </cell>
          <cell r="BG620">
            <v>73.368830000000003</v>
          </cell>
        </row>
        <row r="621">
          <cell r="D621" t="str">
            <v>RGE</v>
          </cell>
          <cell r="E621" t="str">
            <v>DIST</v>
          </cell>
          <cell r="F621" t="str">
            <v>Projects</v>
          </cell>
          <cell r="T621">
            <v>5.8864100000000006</v>
          </cell>
          <cell r="AG621">
            <v>478.03070000000002</v>
          </cell>
          <cell r="AT621">
            <v>2293.4698499999995</v>
          </cell>
          <cell r="BG621">
            <v>278.36334000000005</v>
          </cell>
        </row>
        <row r="622">
          <cell r="D622" t="str">
            <v>RGE</v>
          </cell>
          <cell r="E622" t="str">
            <v>Common</v>
          </cell>
          <cell r="F622" t="str">
            <v>General Services</v>
          </cell>
          <cell r="T622">
            <v>0</v>
          </cell>
          <cell r="AG622">
            <v>0</v>
          </cell>
          <cell r="AT622">
            <v>499.47</v>
          </cell>
          <cell r="BG622">
            <v>0</v>
          </cell>
        </row>
        <row r="623">
          <cell r="D623" t="str">
            <v>RGE</v>
          </cell>
          <cell r="E623" t="str">
            <v>Common</v>
          </cell>
          <cell r="F623" t="str">
            <v>Customer Service</v>
          </cell>
          <cell r="T623">
            <v>104.89257000000001</v>
          </cell>
          <cell r="AG623">
            <v>184.13776000000001</v>
          </cell>
          <cell r="AT623">
            <v>186.71232000000003</v>
          </cell>
          <cell r="BG623">
            <v>150.01571267891111</v>
          </cell>
        </row>
        <row r="624">
          <cell r="D624" t="str">
            <v>RGE</v>
          </cell>
          <cell r="E624" t="str">
            <v>DIST</v>
          </cell>
          <cell r="F624" t="str">
            <v>Electric Operations</v>
          </cell>
          <cell r="T624">
            <v>1573.92057</v>
          </cell>
          <cell r="AG624">
            <v>1036.3018599999998</v>
          </cell>
          <cell r="AT624">
            <v>811.38696999999991</v>
          </cell>
          <cell r="BG624">
            <v>1622.2395400000003</v>
          </cell>
        </row>
        <row r="625">
          <cell r="D625" t="str">
            <v>RGE</v>
          </cell>
          <cell r="E625" t="str">
            <v>Common</v>
          </cell>
          <cell r="F625" t="str">
            <v>Information Technology</v>
          </cell>
          <cell r="T625">
            <v>0</v>
          </cell>
          <cell r="AG625">
            <v>0</v>
          </cell>
          <cell r="AT625">
            <v>90.685479999999998</v>
          </cell>
          <cell r="BG625">
            <v>0</v>
          </cell>
        </row>
        <row r="626">
          <cell r="D626" t="str">
            <v>RGE</v>
          </cell>
          <cell r="E626" t="str">
            <v>Common</v>
          </cell>
          <cell r="F626" t="str">
            <v>Information Technology</v>
          </cell>
          <cell r="T626">
            <v>0</v>
          </cell>
          <cell r="AG626">
            <v>0</v>
          </cell>
          <cell r="AT626">
            <v>9.4794400000000003</v>
          </cell>
          <cell r="BG626">
            <v>0</v>
          </cell>
        </row>
        <row r="627">
          <cell r="D627" t="str">
            <v>RGE</v>
          </cell>
          <cell r="E627" t="str">
            <v>Gas</v>
          </cell>
          <cell r="F627" t="str">
            <v>Gas Operations</v>
          </cell>
          <cell r="T627">
            <v>366.77474000000001</v>
          </cell>
          <cell r="AG627">
            <v>523.82113000000004</v>
          </cell>
          <cell r="AT627">
            <v>520.08708000000001</v>
          </cell>
          <cell r="BG627">
            <v>263.07768000000004</v>
          </cell>
        </row>
        <row r="628">
          <cell r="D628" t="str">
            <v>CMP</v>
          </cell>
          <cell r="E628" t="str">
            <v>DIST</v>
          </cell>
          <cell r="F628" t="str">
            <v>Projects</v>
          </cell>
          <cell r="T628">
            <v>0</v>
          </cell>
          <cell r="AG628">
            <v>-1309.5408699999998</v>
          </cell>
          <cell r="AT628">
            <v>-377.73099999999999</v>
          </cell>
          <cell r="BG628">
            <v>2919.6397200000001</v>
          </cell>
        </row>
        <row r="629">
          <cell r="D629" t="str">
            <v>RGE</v>
          </cell>
          <cell r="E629" t="str">
            <v>DIST</v>
          </cell>
          <cell r="F629" t="str">
            <v>Electric Operations</v>
          </cell>
          <cell r="T629">
            <v>1384.7403200000001</v>
          </cell>
          <cell r="AG629">
            <v>3244.1688600000002</v>
          </cell>
          <cell r="AT629">
            <v>1258.4422300000001</v>
          </cell>
          <cell r="BG629">
            <v>46.999999997306119</v>
          </cell>
        </row>
        <row r="630">
          <cell r="D630" t="str">
            <v>RGE</v>
          </cell>
          <cell r="E630" t="str">
            <v>Gas</v>
          </cell>
          <cell r="F630" t="str">
            <v>Gas Engineering and Delivery</v>
          </cell>
          <cell r="T630">
            <v>2065.7575000000002</v>
          </cell>
          <cell r="AG630">
            <v>1527.35807</v>
          </cell>
          <cell r="AT630">
            <v>987.92858999999999</v>
          </cell>
          <cell r="BG630">
            <v>1773.5983099999999</v>
          </cell>
        </row>
        <row r="631">
          <cell r="D631" t="str">
            <v>RGE</v>
          </cell>
          <cell r="E631" t="str">
            <v>Common</v>
          </cell>
          <cell r="F631" t="str">
            <v>Security</v>
          </cell>
          <cell r="T631">
            <v>1225.14834</v>
          </cell>
          <cell r="AG631">
            <v>774.79172000000005</v>
          </cell>
          <cell r="AT631">
            <v>255.09937000000002</v>
          </cell>
          <cell r="BG631">
            <v>1989.0575420000002</v>
          </cell>
        </row>
        <row r="632">
          <cell r="D632" t="str">
            <v>RGE</v>
          </cell>
          <cell r="E632" t="str">
            <v>Common</v>
          </cell>
          <cell r="F632" t="str">
            <v>Security</v>
          </cell>
          <cell r="T632">
            <v>11189.821400000001</v>
          </cell>
          <cell r="AG632">
            <v>3841.0678100000005</v>
          </cell>
          <cell r="AT632">
            <v>8017.8009600000005</v>
          </cell>
          <cell r="BG632">
            <v>8309.40092</v>
          </cell>
        </row>
        <row r="633">
          <cell r="D633" t="str">
            <v>RGE</v>
          </cell>
          <cell r="E633" t="str">
            <v>DIST</v>
          </cell>
          <cell r="F633" t="str">
            <v>Energy Services</v>
          </cell>
          <cell r="T633">
            <v>-192.07531999999998</v>
          </cell>
          <cell r="AG633">
            <v>297.08802000000003</v>
          </cell>
          <cell r="AT633">
            <v>-658.83105</v>
          </cell>
          <cell r="BG633">
            <v>79.148259999999993</v>
          </cell>
        </row>
        <row r="634">
          <cell r="D634" t="str">
            <v>RGE</v>
          </cell>
          <cell r="E634" t="str">
            <v>DIST</v>
          </cell>
          <cell r="F634" t="str">
            <v>Electric Operations</v>
          </cell>
          <cell r="T634">
            <v>1743.01368</v>
          </cell>
          <cell r="AG634">
            <v>491.89122999999995</v>
          </cell>
          <cell r="AT634">
            <v>659.25832999999989</v>
          </cell>
          <cell r="BG634">
            <v>0</v>
          </cell>
        </row>
        <row r="635">
          <cell r="D635" t="str">
            <v>RGE</v>
          </cell>
          <cell r="E635" t="str">
            <v>Common</v>
          </cell>
          <cell r="F635" t="str">
            <v>Operational Smart Grids</v>
          </cell>
          <cell r="T635">
            <v>4686.4495700000007</v>
          </cell>
          <cell r="AG635">
            <v>890.36059999999998</v>
          </cell>
          <cell r="AT635">
            <v>5.6408199999999997</v>
          </cell>
          <cell r="BG635">
            <v>0</v>
          </cell>
        </row>
        <row r="636">
          <cell r="D636" t="str">
            <v>RGE</v>
          </cell>
          <cell r="E636" t="str">
            <v>Common</v>
          </cell>
          <cell r="F636" t="str">
            <v>Operational Smart Grids</v>
          </cell>
          <cell r="T636">
            <v>301.49471</v>
          </cell>
          <cell r="AG636">
            <v>27.440860000000001</v>
          </cell>
          <cell r="AT636">
            <v>1.6580300000000001</v>
          </cell>
          <cell r="BG636">
            <v>98.795919999999995</v>
          </cell>
        </row>
        <row r="637">
          <cell r="D637" t="str">
            <v>CMP</v>
          </cell>
          <cell r="E637" t="str">
            <v>Common</v>
          </cell>
          <cell r="F637" t="str">
            <v>Operational Smart Grids</v>
          </cell>
          <cell r="T637">
            <v>0</v>
          </cell>
          <cell r="AG637">
            <v>0</v>
          </cell>
          <cell r="AT637">
            <v>8.7577299999999987</v>
          </cell>
          <cell r="BG637">
            <v>0</v>
          </cell>
        </row>
        <row r="638">
          <cell r="D638" t="str">
            <v>CMP</v>
          </cell>
          <cell r="E638" t="str">
            <v>Common</v>
          </cell>
          <cell r="F638" t="str">
            <v>General Services</v>
          </cell>
          <cell r="T638">
            <v>1655.1417299999998</v>
          </cell>
          <cell r="AG638">
            <v>0</v>
          </cell>
          <cell r="AT638">
            <v>202.74160999999998</v>
          </cell>
          <cell r="BG638">
            <v>0</v>
          </cell>
        </row>
        <row r="639">
          <cell r="D639" t="str">
            <v>RGE</v>
          </cell>
          <cell r="E639" t="str">
            <v>DIST</v>
          </cell>
          <cell r="F639" t="str">
            <v>Electric Operations</v>
          </cell>
          <cell r="T639">
            <v>394.05905999999999</v>
          </cell>
          <cell r="AG639">
            <v>78.940580000000011</v>
          </cell>
          <cell r="AT639">
            <v>-0.94499999999999995</v>
          </cell>
          <cell r="BG639">
            <v>0</v>
          </cell>
        </row>
        <row r="640">
          <cell r="D640" t="str">
            <v>RGE</v>
          </cell>
          <cell r="E640" t="str">
            <v>Gas</v>
          </cell>
          <cell r="F640" t="str">
            <v>Gas Operations</v>
          </cell>
          <cell r="T640">
            <v>68.084780000000009</v>
          </cell>
          <cell r="AG640">
            <v>27.08128</v>
          </cell>
          <cell r="AT640">
            <v>14.0913</v>
          </cell>
          <cell r="BG640">
            <v>29.622880000000002</v>
          </cell>
        </row>
        <row r="641">
          <cell r="D641" t="str">
            <v>RGE</v>
          </cell>
          <cell r="E641" t="str">
            <v>Common</v>
          </cell>
          <cell r="F641" t="str">
            <v>Operational Smart Grids</v>
          </cell>
          <cell r="T641">
            <v>741.18041000000017</v>
          </cell>
          <cell r="AG641">
            <v>474.57756999999998</v>
          </cell>
          <cell r="AT641">
            <v>206.78760000000003</v>
          </cell>
          <cell r="BG641">
            <v>138.31018156328929</v>
          </cell>
        </row>
        <row r="642">
          <cell r="D642" t="str">
            <v>RGE</v>
          </cell>
          <cell r="E642" t="str">
            <v>Common</v>
          </cell>
          <cell r="F642" t="str">
            <v>Information Technology</v>
          </cell>
          <cell r="T642">
            <v>67.367999999999995</v>
          </cell>
          <cell r="AG642">
            <v>303.39984999999996</v>
          </cell>
          <cell r="AT642">
            <v>4.467270000000001</v>
          </cell>
          <cell r="BG642">
            <v>0</v>
          </cell>
        </row>
        <row r="643">
          <cell r="D643" t="str">
            <v>RGE</v>
          </cell>
          <cell r="E643" t="str">
            <v>Common</v>
          </cell>
          <cell r="F643" t="str">
            <v>Information Technology</v>
          </cell>
          <cell r="T643">
            <v>28.628</v>
          </cell>
          <cell r="AG643">
            <v>173.22828999999999</v>
          </cell>
          <cell r="AT643">
            <v>3.8778799999999998</v>
          </cell>
          <cell r="BG643">
            <v>-9.6524999999999999</v>
          </cell>
        </row>
        <row r="644">
          <cell r="D644" t="str">
            <v>CMP</v>
          </cell>
          <cell r="E644" t="str">
            <v>DIST</v>
          </cell>
          <cell r="F644" t="str">
            <v>Asset Management and Planning</v>
          </cell>
          <cell r="T644">
            <v>796.88243</v>
          </cell>
          <cell r="AG644">
            <v>3769.0646500000003</v>
          </cell>
          <cell r="AT644">
            <v>3951.4859900000001</v>
          </cell>
          <cell r="BG644">
            <v>16.81607</v>
          </cell>
        </row>
        <row r="645">
          <cell r="D645" t="str">
            <v>RGE</v>
          </cell>
          <cell r="E645" t="str">
            <v>DIST</v>
          </cell>
          <cell r="F645" t="str">
            <v>Operational Smart Grids</v>
          </cell>
          <cell r="T645">
            <v>0</v>
          </cell>
          <cell r="AG645">
            <v>3062.1839799999993</v>
          </cell>
          <cell r="AT645">
            <v>721.17835000000002</v>
          </cell>
          <cell r="BG645">
            <v>240.06551999999999</v>
          </cell>
        </row>
        <row r="646">
          <cell r="D646" t="str">
            <v>RGE</v>
          </cell>
          <cell r="E646" t="str">
            <v>Common</v>
          </cell>
          <cell r="F646" t="str">
            <v>Information Technology</v>
          </cell>
          <cell r="T646">
            <v>245.18577999999997</v>
          </cell>
          <cell r="AG646">
            <v>365.99084999999997</v>
          </cell>
          <cell r="AT646">
            <v>284.98660999999998</v>
          </cell>
          <cell r="BG646">
            <v>427.36987999999997</v>
          </cell>
        </row>
        <row r="647">
          <cell r="D647" t="str">
            <v>RGE</v>
          </cell>
          <cell r="E647" t="str">
            <v>Common</v>
          </cell>
          <cell r="F647" t="str">
            <v>Information Technology</v>
          </cell>
          <cell r="T647">
            <v>59.323500000000003</v>
          </cell>
          <cell r="AG647">
            <v>261.79147</v>
          </cell>
          <cell r="AT647">
            <v>113.78500000000001</v>
          </cell>
          <cell r="BG647">
            <v>109.75094</v>
          </cell>
        </row>
        <row r="648">
          <cell r="D648" t="str">
            <v>RGE</v>
          </cell>
          <cell r="E648" t="str">
            <v>Common</v>
          </cell>
          <cell r="F648" t="str">
            <v>Information Technology</v>
          </cell>
          <cell r="T648">
            <v>44.965430000000005</v>
          </cell>
          <cell r="AG648">
            <v>229.67406</v>
          </cell>
          <cell r="AT648">
            <v>159.14368000000002</v>
          </cell>
          <cell r="BG648">
            <v>551.92237</v>
          </cell>
        </row>
        <row r="649">
          <cell r="D649" t="str">
            <v>RGE</v>
          </cell>
          <cell r="E649" t="str">
            <v>Common</v>
          </cell>
          <cell r="F649" t="str">
            <v>Information Technology</v>
          </cell>
          <cell r="T649">
            <v>340.08870999999999</v>
          </cell>
          <cell r="AG649">
            <v>250.02359999999999</v>
          </cell>
          <cell r="AT649">
            <v>491.81691000000001</v>
          </cell>
          <cell r="BG649">
            <v>1358.10673</v>
          </cell>
        </row>
        <row r="650">
          <cell r="D650" t="str">
            <v>RGE</v>
          </cell>
          <cell r="E650" t="str">
            <v>Common</v>
          </cell>
          <cell r="F650" t="str">
            <v>Information Technology</v>
          </cell>
          <cell r="T650">
            <v>295.26155</v>
          </cell>
          <cell r="AG650">
            <v>614.62623999999994</v>
          </cell>
          <cell r="AT650">
            <v>345.20537999999999</v>
          </cell>
          <cell r="BG650">
            <v>375.15599999999995</v>
          </cell>
        </row>
        <row r="651">
          <cell r="D651" t="str">
            <v>RGE</v>
          </cell>
          <cell r="E651" t="str">
            <v>Common</v>
          </cell>
          <cell r="F651" t="str">
            <v>Information Technology</v>
          </cell>
          <cell r="T651">
            <v>191.24185</v>
          </cell>
          <cell r="AG651">
            <v>0</v>
          </cell>
          <cell r="AT651">
            <v>280.98543999999998</v>
          </cell>
          <cell r="BG651">
            <v>398.08691999999996</v>
          </cell>
        </row>
        <row r="652">
          <cell r="D652" t="str">
            <v>RGE</v>
          </cell>
          <cell r="E652" t="str">
            <v>Common</v>
          </cell>
          <cell r="F652" t="str">
            <v>Information Technology</v>
          </cell>
          <cell r="T652">
            <v>97.983900000000006</v>
          </cell>
          <cell r="AG652">
            <v>206.91815000000003</v>
          </cell>
          <cell r="AT652">
            <v>175.67344</v>
          </cell>
          <cell r="BG652">
            <v>315.64472999999998</v>
          </cell>
        </row>
        <row r="653">
          <cell r="D653" t="str">
            <v>RGE</v>
          </cell>
          <cell r="E653" t="str">
            <v>Gas</v>
          </cell>
          <cell r="F653" t="str">
            <v>Gas Engineering and Delivery</v>
          </cell>
          <cell r="T653">
            <v>13.560739999999999</v>
          </cell>
          <cell r="AG653">
            <v>42.132739999999998</v>
          </cell>
          <cell r="AT653">
            <v>12.55026</v>
          </cell>
          <cell r="BG653">
            <v>-5.1140499999999998</v>
          </cell>
        </row>
        <row r="654">
          <cell r="D654" t="str">
            <v>RGE</v>
          </cell>
          <cell r="E654" t="str">
            <v>DIST</v>
          </cell>
          <cell r="F654" t="str">
            <v>Processes and Technologies</v>
          </cell>
          <cell r="T654">
            <v>139.16213000000002</v>
          </cell>
          <cell r="AG654">
            <v>364.26904999999999</v>
          </cell>
          <cell r="AT654">
            <v>1.3180800000000001</v>
          </cell>
          <cell r="BG654">
            <v>115.59997004989316</v>
          </cell>
        </row>
        <row r="655">
          <cell r="D655" t="str">
            <v>CMP</v>
          </cell>
          <cell r="E655" t="str">
            <v>Common</v>
          </cell>
          <cell r="F655" t="str">
            <v>General Services</v>
          </cell>
          <cell r="T655">
            <v>1.15256</v>
          </cell>
          <cell r="AG655">
            <v>0</v>
          </cell>
          <cell r="AT655">
            <v>208.31088000000003</v>
          </cell>
          <cell r="BG655">
            <v>1.0229999999999999</v>
          </cell>
        </row>
        <row r="656">
          <cell r="D656" t="str">
            <v>RGE</v>
          </cell>
          <cell r="E656" t="str">
            <v>Common</v>
          </cell>
          <cell r="F656" t="str">
            <v>Operational Smart Grids</v>
          </cell>
          <cell r="T656">
            <v>0</v>
          </cell>
          <cell r="AG656">
            <v>197.60750999999999</v>
          </cell>
          <cell r="AT656">
            <v>145.15428</v>
          </cell>
          <cell r="BG656">
            <v>133.87498000000224</v>
          </cell>
        </row>
        <row r="657">
          <cell r="D657" t="str">
            <v>RGE</v>
          </cell>
          <cell r="E657" t="str">
            <v>Common</v>
          </cell>
          <cell r="F657" t="str">
            <v>Operational Smart Grids</v>
          </cell>
          <cell r="T657">
            <v>0</v>
          </cell>
          <cell r="AG657">
            <v>8682.1938200000004</v>
          </cell>
          <cell r="AT657">
            <v>2177.7702799999997</v>
          </cell>
          <cell r="BG657">
            <v>1020</v>
          </cell>
        </row>
        <row r="658">
          <cell r="D658" t="str">
            <v>CMP</v>
          </cell>
          <cell r="E658" t="str">
            <v>Common</v>
          </cell>
          <cell r="F658" t="str">
            <v>General Services</v>
          </cell>
          <cell r="T658">
            <v>3129.9546399999999</v>
          </cell>
          <cell r="AG658">
            <v>4507.3894300000002</v>
          </cell>
          <cell r="AT658">
            <v>5733.754969999999</v>
          </cell>
          <cell r="BG658">
            <v>4463.5314399999988</v>
          </cell>
        </row>
        <row r="659">
          <cell r="D659" t="str">
            <v>CMP</v>
          </cell>
          <cell r="E659" t="str">
            <v>Common</v>
          </cell>
          <cell r="F659" t="str">
            <v>Information Technology</v>
          </cell>
          <cell r="T659">
            <v>0</v>
          </cell>
          <cell r="AG659">
            <v>622.37303999999995</v>
          </cell>
          <cell r="AT659">
            <v>0.13252</v>
          </cell>
          <cell r="BG659">
            <v>0</v>
          </cell>
        </row>
        <row r="660">
          <cell r="D660" t="str">
            <v>CMP</v>
          </cell>
          <cell r="E660" t="str">
            <v>Common</v>
          </cell>
          <cell r="F660" t="str">
            <v>Information Technology</v>
          </cell>
          <cell r="T660">
            <v>0</v>
          </cell>
          <cell r="AG660">
            <v>756.23771999999997</v>
          </cell>
          <cell r="AT660">
            <v>6.9500000000000004E-3</v>
          </cell>
          <cell r="BG660">
            <v>0</v>
          </cell>
        </row>
        <row r="661">
          <cell r="D661" t="str">
            <v>CMP</v>
          </cell>
          <cell r="E661" t="str">
            <v>TRANS</v>
          </cell>
          <cell r="F661" t="str">
            <v>Electric Operations</v>
          </cell>
          <cell r="T661">
            <v>5622.1912800000009</v>
          </cell>
          <cell r="AG661">
            <v>12258.56165</v>
          </cell>
          <cell r="AT661">
            <v>9836.7417700000005</v>
          </cell>
          <cell r="BG661">
            <v>18023.512560000003</v>
          </cell>
        </row>
        <row r="662">
          <cell r="D662" t="str">
            <v>CMP</v>
          </cell>
          <cell r="E662" t="str">
            <v>Common</v>
          </cell>
          <cell r="F662" t="str">
            <v>Operational Smart Grids</v>
          </cell>
          <cell r="T662">
            <v>190.74259000000001</v>
          </cell>
          <cell r="AG662">
            <v>2091.3352099999997</v>
          </cell>
          <cell r="AT662">
            <v>272.96884999999997</v>
          </cell>
          <cell r="BG662">
            <v>718.66740000000004</v>
          </cell>
        </row>
        <row r="663">
          <cell r="D663" t="str">
            <v>CMP</v>
          </cell>
          <cell r="E663" t="str">
            <v>Common</v>
          </cell>
          <cell r="F663" t="str">
            <v>Information Technology</v>
          </cell>
          <cell r="T663">
            <v>62.342019999999998</v>
          </cell>
          <cell r="AG663">
            <v>1013.16177</v>
          </cell>
          <cell r="AT663">
            <v>-6.5998600000000067</v>
          </cell>
          <cell r="BG663">
            <v>-4.6387</v>
          </cell>
        </row>
        <row r="664">
          <cell r="D664" t="str">
            <v>CMP</v>
          </cell>
          <cell r="E664" t="str">
            <v>TRANS</v>
          </cell>
          <cell r="F664" t="str">
            <v>Projects</v>
          </cell>
          <cell r="T664">
            <v>30.152359999999998</v>
          </cell>
          <cell r="AG664">
            <v>337.70668999999998</v>
          </cell>
          <cell r="AT664">
            <v>-157.52651000000003</v>
          </cell>
          <cell r="BG664">
            <v>0</v>
          </cell>
        </row>
        <row r="665">
          <cell r="D665" t="str">
            <v>CMP</v>
          </cell>
          <cell r="E665" t="str">
            <v>TRANS</v>
          </cell>
          <cell r="F665" t="str">
            <v>Projects</v>
          </cell>
          <cell r="T665">
            <v>0.5</v>
          </cell>
          <cell r="AG665">
            <v>1.3509200000000001</v>
          </cell>
          <cell r="AT665">
            <v>7.4359599999999997</v>
          </cell>
          <cell r="BG665">
            <v>0.67825000000000002</v>
          </cell>
        </row>
        <row r="666">
          <cell r="D666" t="str">
            <v>CMP</v>
          </cell>
          <cell r="E666" t="str">
            <v>TRANS</v>
          </cell>
          <cell r="F666" t="str">
            <v>Projects</v>
          </cell>
          <cell r="T666">
            <v>2015.4946500000001</v>
          </cell>
          <cell r="AG666">
            <v>150.21098000000003</v>
          </cell>
          <cell r="AT666">
            <v>58220.54206</v>
          </cell>
          <cell r="BG666">
            <v>-4.6810500000000035</v>
          </cell>
        </row>
        <row r="667">
          <cell r="D667" t="str">
            <v>CMP</v>
          </cell>
          <cell r="E667" t="str">
            <v>Common</v>
          </cell>
          <cell r="F667" t="str">
            <v>General Services</v>
          </cell>
          <cell r="T667">
            <v>16.777799999999999</v>
          </cell>
          <cell r="AG667">
            <v>0</v>
          </cell>
          <cell r="AT667">
            <v>3.8771300000000002</v>
          </cell>
          <cell r="BG667">
            <v>436</v>
          </cell>
        </row>
        <row r="668">
          <cell r="D668" t="str">
            <v>CMP</v>
          </cell>
          <cell r="E668" t="str">
            <v>Common</v>
          </cell>
          <cell r="F668" t="str">
            <v>Electric Operations</v>
          </cell>
          <cell r="T668">
            <v>637.88629000000014</v>
          </cell>
          <cell r="AG668">
            <v>402.71188000000001</v>
          </cell>
          <cell r="AT668">
            <v>608.82836999999995</v>
          </cell>
          <cell r="BG668">
            <v>626.81274999999994</v>
          </cell>
        </row>
        <row r="669">
          <cell r="D669" t="str">
            <v>CMP</v>
          </cell>
          <cell r="E669" t="str">
            <v>Common</v>
          </cell>
          <cell r="F669" t="str">
            <v>Information Technology</v>
          </cell>
          <cell r="T669">
            <v>26</v>
          </cell>
          <cell r="AG669">
            <v>216.88181</v>
          </cell>
          <cell r="AT669">
            <v>389.51805000000007</v>
          </cell>
          <cell r="BG669">
            <v>0</v>
          </cell>
        </row>
        <row r="670">
          <cell r="D670" t="str">
            <v>CMP</v>
          </cell>
          <cell r="E670" t="str">
            <v>Common</v>
          </cell>
          <cell r="F670" t="str">
            <v>Information Technology</v>
          </cell>
          <cell r="T670">
            <v>0</v>
          </cell>
          <cell r="AG670">
            <v>690.70360000000005</v>
          </cell>
          <cell r="AT670">
            <v>264.53425000000004</v>
          </cell>
          <cell r="BG670">
            <v>56.209169999999993</v>
          </cell>
        </row>
        <row r="671">
          <cell r="D671" t="str">
            <v>CMP</v>
          </cell>
          <cell r="E671" t="str">
            <v>DIST</v>
          </cell>
          <cell r="F671" t="str">
            <v>Electric Operations</v>
          </cell>
          <cell r="T671">
            <v>903.96693000000005</v>
          </cell>
          <cell r="AG671">
            <v>813.06195000000002</v>
          </cell>
          <cell r="AT671">
            <v>1900.66255</v>
          </cell>
          <cell r="BG671">
            <v>2153.7525599999999</v>
          </cell>
        </row>
        <row r="672">
          <cell r="D672" t="str">
            <v>CMP</v>
          </cell>
          <cell r="E672" t="str">
            <v>TRANS</v>
          </cell>
          <cell r="F672" t="str">
            <v>Electric Operations</v>
          </cell>
          <cell r="T672">
            <v>2350.1380100000001</v>
          </cell>
          <cell r="AG672">
            <v>2774.8535499999998</v>
          </cell>
          <cell r="AT672">
            <v>616.77380000000005</v>
          </cell>
          <cell r="BG672">
            <v>839.66116000000011</v>
          </cell>
        </row>
        <row r="673">
          <cell r="D673" t="str">
            <v>CMP</v>
          </cell>
          <cell r="E673" t="str">
            <v>DIST</v>
          </cell>
          <cell r="F673" t="str">
            <v>Electric Operations</v>
          </cell>
          <cell r="T673">
            <v>1266.5603700000001</v>
          </cell>
          <cell r="AG673">
            <v>4365.9028800000006</v>
          </cell>
          <cell r="AT673">
            <v>3020.9578599999995</v>
          </cell>
          <cell r="BG673">
            <v>4440.8216599999996</v>
          </cell>
        </row>
        <row r="674">
          <cell r="D674" t="str">
            <v>CMP</v>
          </cell>
          <cell r="E674" t="str">
            <v>Common</v>
          </cell>
          <cell r="F674" t="str">
            <v>Information Technology</v>
          </cell>
          <cell r="T674">
            <v>56.438859999999998</v>
          </cell>
          <cell r="AG674">
            <v>240.08940000000001</v>
          </cell>
          <cell r="AT674">
            <v>107.678</v>
          </cell>
          <cell r="BG674">
            <v>150.93634999999998</v>
          </cell>
        </row>
        <row r="675">
          <cell r="D675" t="str">
            <v>CMP</v>
          </cell>
          <cell r="E675" t="str">
            <v>DIST</v>
          </cell>
          <cell r="F675" t="str">
            <v>Projects</v>
          </cell>
          <cell r="T675">
            <v>9597.5799299999999</v>
          </cell>
          <cell r="AG675">
            <v>559.72122999999999</v>
          </cell>
          <cell r="AT675">
            <v>0.17066000000000001</v>
          </cell>
          <cell r="BG675">
            <v>0</v>
          </cell>
        </row>
        <row r="676">
          <cell r="D676" t="str">
            <v>CMP</v>
          </cell>
          <cell r="E676" t="str">
            <v>TRANS</v>
          </cell>
          <cell r="F676" t="str">
            <v>Projects</v>
          </cell>
          <cell r="T676">
            <v>37268.031279999996</v>
          </cell>
          <cell r="AG676">
            <v>736.94745</v>
          </cell>
          <cell r="AT676">
            <v>438.00187</v>
          </cell>
          <cell r="BG676">
            <v>0</v>
          </cell>
        </row>
        <row r="677">
          <cell r="D677" t="str">
            <v>CMP</v>
          </cell>
          <cell r="E677" t="str">
            <v>DIST</v>
          </cell>
          <cell r="F677" t="str">
            <v>Electric Operations</v>
          </cell>
          <cell r="T677">
            <v>-6979.3276500000029</v>
          </cell>
          <cell r="AG677">
            <v>0</v>
          </cell>
          <cell r="AT677">
            <v>9942.1467499999999</v>
          </cell>
          <cell r="BG677">
            <v>5068.69103</v>
          </cell>
        </row>
        <row r="678">
          <cell r="D678" t="str">
            <v>CMP</v>
          </cell>
          <cell r="E678" t="str">
            <v>DIST</v>
          </cell>
          <cell r="F678" t="str">
            <v>Electric Operations</v>
          </cell>
          <cell r="T678">
            <v>341.91883999999999</v>
          </cell>
          <cell r="AG678">
            <v>358.17135999999999</v>
          </cell>
          <cell r="AT678">
            <v>233.88475</v>
          </cell>
          <cell r="BG678">
            <v>326.57563000000005</v>
          </cell>
        </row>
        <row r="679">
          <cell r="D679" t="str">
            <v>CMP</v>
          </cell>
          <cell r="E679" t="str">
            <v>DIST</v>
          </cell>
          <cell r="F679" t="str">
            <v>Electric Operations</v>
          </cell>
          <cell r="T679">
            <v>1131.0644700000003</v>
          </cell>
          <cell r="AG679">
            <v>649.02006000000006</v>
          </cell>
          <cell r="AT679">
            <v>697.65539000000001</v>
          </cell>
          <cell r="BG679">
            <v>919.81049999999993</v>
          </cell>
        </row>
        <row r="680">
          <cell r="D680" t="str">
            <v>CMP</v>
          </cell>
          <cell r="E680" t="str">
            <v>DIST</v>
          </cell>
          <cell r="F680" t="str">
            <v>Electric Operations</v>
          </cell>
          <cell r="T680">
            <v>5891.3749799999996</v>
          </cell>
          <cell r="AG680">
            <v>0</v>
          </cell>
          <cell r="AT680">
            <v>7961.9226400000007</v>
          </cell>
          <cell r="BG680">
            <v>26108.418269999998</v>
          </cell>
        </row>
        <row r="681">
          <cell r="D681" t="str">
            <v>CMP</v>
          </cell>
          <cell r="E681" t="str">
            <v>Common</v>
          </cell>
          <cell r="F681" t="str">
            <v>Information Technology</v>
          </cell>
          <cell r="T681">
            <v>0</v>
          </cell>
          <cell r="AG681">
            <v>0</v>
          </cell>
          <cell r="AT681">
            <v>1138.7778600000001</v>
          </cell>
          <cell r="BG681">
            <v>0</v>
          </cell>
        </row>
        <row r="682">
          <cell r="D682" t="str">
            <v>CMP</v>
          </cell>
          <cell r="E682" t="str">
            <v>DIST</v>
          </cell>
          <cell r="F682" t="str">
            <v>Electric Operations</v>
          </cell>
          <cell r="T682">
            <v>2852.1228400000005</v>
          </cell>
          <cell r="AG682">
            <v>2815.7733399999997</v>
          </cell>
          <cell r="AT682">
            <v>3220.6433399999996</v>
          </cell>
          <cell r="BG682">
            <v>3698.51127</v>
          </cell>
        </row>
        <row r="683">
          <cell r="D683" t="str">
            <v>Mepco</v>
          </cell>
          <cell r="E683" t="str">
            <v>TRANS</v>
          </cell>
          <cell r="F683" t="str">
            <v>Business Development</v>
          </cell>
          <cell r="T683">
            <v>-951.44357000000014</v>
          </cell>
          <cell r="AG683">
            <v>0</v>
          </cell>
          <cell r="AT683">
            <v>5092.8471</v>
          </cell>
          <cell r="BG683">
            <v>-155.20355999999995</v>
          </cell>
        </row>
        <row r="684">
          <cell r="D684" t="str">
            <v>CMP</v>
          </cell>
          <cell r="E684" t="str">
            <v>DIST</v>
          </cell>
          <cell r="F684" t="str">
            <v>Electric Operations</v>
          </cell>
          <cell r="T684">
            <v>6128.7115899999999</v>
          </cell>
          <cell r="AG684">
            <v>4696.2666300000001</v>
          </cell>
          <cell r="AT684">
            <v>5148.4977399999998</v>
          </cell>
          <cell r="BG684">
            <v>5533.4331900000006</v>
          </cell>
        </row>
        <row r="685">
          <cell r="D685" t="str">
            <v>MNG</v>
          </cell>
          <cell r="E685" t="str">
            <v>Gas</v>
          </cell>
          <cell r="F685" t="str">
            <v>Gas Operations</v>
          </cell>
          <cell r="T685">
            <v>1204.86878</v>
          </cell>
          <cell r="AG685">
            <v>861.67356999999993</v>
          </cell>
          <cell r="AT685">
            <v>345.59812000000005</v>
          </cell>
          <cell r="BG685">
            <v>1146.1749600000007</v>
          </cell>
        </row>
        <row r="686">
          <cell r="D686" t="str">
            <v>CMP</v>
          </cell>
          <cell r="E686" t="str">
            <v>DIST</v>
          </cell>
          <cell r="F686" t="str">
            <v>Electric Operations</v>
          </cell>
          <cell r="T686">
            <v>169.53624999999982</v>
          </cell>
          <cell r="AG686">
            <v>394.47906000000012</v>
          </cell>
          <cell r="AT686">
            <v>240.22117999999998</v>
          </cell>
          <cell r="BG686">
            <v>604.54481999999985</v>
          </cell>
        </row>
        <row r="687">
          <cell r="D687" t="str">
            <v>MNG</v>
          </cell>
          <cell r="E687" t="str">
            <v>Gas</v>
          </cell>
          <cell r="F687" t="str">
            <v>Gas Operations</v>
          </cell>
          <cell r="T687">
            <v>3350.8939999999998</v>
          </cell>
          <cell r="AG687">
            <v>2510.5459599999999</v>
          </cell>
          <cell r="AT687">
            <v>3000.9778900000006</v>
          </cell>
          <cell r="BG687">
            <v>214.51654000000002</v>
          </cell>
        </row>
        <row r="688">
          <cell r="D688" t="str">
            <v>CMP</v>
          </cell>
          <cell r="E688" t="str">
            <v>TRANS</v>
          </cell>
          <cell r="F688" t="str">
            <v>Asset Management and Planning</v>
          </cell>
          <cell r="T688">
            <v>39.505960000000002</v>
          </cell>
          <cell r="AG688">
            <v>12167.284880000003</v>
          </cell>
          <cell r="AT688">
            <v>10457.413</v>
          </cell>
          <cell r="BG688">
            <v>423.30808000000002</v>
          </cell>
        </row>
        <row r="689">
          <cell r="D689" t="str">
            <v>MNG</v>
          </cell>
          <cell r="E689" t="str">
            <v>Gas</v>
          </cell>
          <cell r="F689" t="str">
            <v>Gas Operations</v>
          </cell>
          <cell r="T689">
            <v>32.266289999999998</v>
          </cell>
          <cell r="AG689">
            <v>0</v>
          </cell>
          <cell r="AT689">
            <v>-8.96983</v>
          </cell>
          <cell r="BG689">
            <v>286.54371000000185</v>
          </cell>
        </row>
        <row r="690">
          <cell r="D690" t="str">
            <v>CMP</v>
          </cell>
          <cell r="E690" t="str">
            <v>TRANS</v>
          </cell>
          <cell r="F690" t="str">
            <v>Projects</v>
          </cell>
          <cell r="T690">
            <v>5932.1736600000004</v>
          </cell>
          <cell r="AG690">
            <v>4635.6371200000003</v>
          </cell>
          <cell r="AT690">
            <v>1102.6448399999999</v>
          </cell>
          <cell r="BG690">
            <v>1971.4827200000002</v>
          </cell>
        </row>
        <row r="691">
          <cell r="D691" t="str">
            <v>RGE</v>
          </cell>
          <cell r="E691" t="str">
            <v>Common</v>
          </cell>
          <cell r="F691" t="str">
            <v>Smart Grids Innovation and Planning</v>
          </cell>
          <cell r="T691">
            <v>316.28899999999999</v>
          </cell>
          <cell r="AG691">
            <v>360.10408000000001</v>
          </cell>
          <cell r="AT691">
            <v>41.285939999999997</v>
          </cell>
          <cell r="BG691">
            <v>939.83226999999999</v>
          </cell>
        </row>
        <row r="692">
          <cell r="D692" t="str">
            <v>CMP</v>
          </cell>
          <cell r="E692" t="str">
            <v>DIST</v>
          </cell>
          <cell r="F692" t="str">
            <v>Projects</v>
          </cell>
          <cell r="T692">
            <v>261.55351000000002</v>
          </cell>
          <cell r="AG692">
            <v>0</v>
          </cell>
          <cell r="AT692">
            <v>36.553410000000014</v>
          </cell>
          <cell r="BG692">
            <v>0</v>
          </cell>
        </row>
        <row r="693">
          <cell r="D693" t="str">
            <v>CMP</v>
          </cell>
          <cell r="E693" t="str">
            <v>TRANS</v>
          </cell>
          <cell r="F693" t="str">
            <v>Security</v>
          </cell>
          <cell r="T693">
            <v>0</v>
          </cell>
          <cell r="AG693">
            <v>11619.90805</v>
          </cell>
          <cell r="AT693">
            <v>6820.4619000000002</v>
          </cell>
          <cell r="BG693">
            <v>3802.8656799999999</v>
          </cell>
        </row>
        <row r="694">
          <cell r="D694" t="str">
            <v>CMP</v>
          </cell>
          <cell r="E694" t="str">
            <v>Common</v>
          </cell>
          <cell r="F694" t="str">
            <v>Security</v>
          </cell>
          <cell r="T694">
            <v>6554.4505099999988</v>
          </cell>
          <cell r="AG694">
            <v>1883.7148200000006</v>
          </cell>
          <cell r="AT694">
            <v>639.44937000000004</v>
          </cell>
          <cell r="BG694">
            <v>1303.7047600000001</v>
          </cell>
        </row>
        <row r="695">
          <cell r="D695" t="str">
            <v>CMP</v>
          </cell>
          <cell r="E695" t="str">
            <v>DIST</v>
          </cell>
          <cell r="F695" t="str">
            <v>Projects</v>
          </cell>
          <cell r="T695">
            <v>707.96956</v>
          </cell>
          <cell r="AG695">
            <v>5107.1728699999994</v>
          </cell>
          <cell r="AT695">
            <v>946.85172999999998</v>
          </cell>
          <cell r="BG695">
            <v>203.98748000000001</v>
          </cell>
        </row>
        <row r="696">
          <cell r="D696" t="str">
            <v>CMP</v>
          </cell>
          <cell r="E696" t="str">
            <v>TRANS</v>
          </cell>
          <cell r="F696" t="str">
            <v>Projects</v>
          </cell>
          <cell r="T696">
            <v>0</v>
          </cell>
          <cell r="AG696">
            <v>9554.3144599999996</v>
          </cell>
          <cell r="AT696">
            <v>46.627850000000009</v>
          </cell>
          <cell r="BG696">
            <v>0</v>
          </cell>
        </row>
        <row r="697">
          <cell r="D697" t="str">
            <v>NYSEG</v>
          </cell>
          <cell r="E697" t="str">
            <v>DIST</v>
          </cell>
          <cell r="F697" t="str">
            <v>Electric Operations</v>
          </cell>
          <cell r="T697">
            <v>132.80128999999999</v>
          </cell>
          <cell r="AG697">
            <v>306.22903999999994</v>
          </cell>
          <cell r="AT697">
            <v>357.53924999999998</v>
          </cell>
          <cell r="BG697">
            <v>0</v>
          </cell>
        </row>
        <row r="698">
          <cell r="D698" t="str">
            <v>CMP</v>
          </cell>
          <cell r="E698" t="str">
            <v>DIST</v>
          </cell>
          <cell r="F698" t="str">
            <v>Electric Operations</v>
          </cell>
          <cell r="T698">
            <v>4658.3747300000005</v>
          </cell>
          <cell r="AG698">
            <v>3670.6316999999999</v>
          </cell>
          <cell r="AT698">
            <v>4307.5910199999989</v>
          </cell>
          <cell r="BG698">
            <v>5999.9999868234636</v>
          </cell>
        </row>
        <row r="699">
          <cell r="D699" t="str">
            <v>CMP</v>
          </cell>
          <cell r="E699" t="str">
            <v>Common</v>
          </cell>
          <cell r="F699" t="str">
            <v>Security</v>
          </cell>
          <cell r="T699">
            <v>1448.84293</v>
          </cell>
          <cell r="AG699">
            <v>1482.7211100000002</v>
          </cell>
          <cell r="AT699">
            <v>945.70087000000001</v>
          </cell>
          <cell r="BG699">
            <v>1297.4554997</v>
          </cell>
        </row>
        <row r="700">
          <cell r="D700" t="str">
            <v>CMP</v>
          </cell>
          <cell r="E700" t="str">
            <v>Common</v>
          </cell>
          <cell r="F700" t="str">
            <v>Information Technology</v>
          </cell>
          <cell r="T700">
            <v>1170.7828600000003</v>
          </cell>
          <cell r="AG700">
            <v>-48.612920000000003</v>
          </cell>
          <cell r="AT700">
            <v>18.735769999999999</v>
          </cell>
          <cell r="BG700">
            <v>683.50374999999997</v>
          </cell>
        </row>
        <row r="701">
          <cell r="D701" t="str">
            <v>RGE</v>
          </cell>
          <cell r="E701" t="str">
            <v>DIST</v>
          </cell>
          <cell r="F701" t="str">
            <v>Projects</v>
          </cell>
          <cell r="T701">
            <v>3184.5702400000005</v>
          </cell>
          <cell r="AG701">
            <v>0</v>
          </cell>
          <cell r="AT701">
            <v>1121.6011000000003</v>
          </cell>
          <cell r="BG701">
            <v>0</v>
          </cell>
        </row>
        <row r="702">
          <cell r="D702" t="str">
            <v>CMP</v>
          </cell>
          <cell r="E702" t="str">
            <v>Common</v>
          </cell>
          <cell r="F702" t="str">
            <v>Operational Smart Grids</v>
          </cell>
          <cell r="T702">
            <v>1855.2726299999999</v>
          </cell>
          <cell r="AG702">
            <v>97.223130000000012</v>
          </cell>
          <cell r="AT702">
            <v>3.2131799999999995</v>
          </cell>
          <cell r="BG702">
            <v>55.999980000019413</v>
          </cell>
        </row>
        <row r="703">
          <cell r="D703" t="str">
            <v>CMP</v>
          </cell>
          <cell r="E703" t="str">
            <v>Common</v>
          </cell>
          <cell r="F703" t="str">
            <v>Operational Smart Grids</v>
          </cell>
          <cell r="T703">
            <v>600.38307999999995</v>
          </cell>
          <cell r="AG703">
            <v>4360.4551100000008</v>
          </cell>
          <cell r="AT703">
            <v>106.21661999999999</v>
          </cell>
          <cell r="BG703">
            <v>0</v>
          </cell>
        </row>
        <row r="704">
          <cell r="D704" t="str">
            <v>CMP</v>
          </cell>
          <cell r="E704" t="str">
            <v>DIST</v>
          </cell>
          <cell r="F704" t="str">
            <v>Operational Smart Grids</v>
          </cell>
          <cell r="T704">
            <v>149.91889999999998</v>
          </cell>
          <cell r="AG704">
            <v>104.17674000000001</v>
          </cell>
          <cell r="AT704">
            <v>113.84522</v>
          </cell>
          <cell r="BG704">
            <v>55.671639999999996</v>
          </cell>
        </row>
        <row r="705">
          <cell r="D705" t="str">
            <v>CMP</v>
          </cell>
          <cell r="E705" t="str">
            <v>Common</v>
          </cell>
          <cell r="F705" t="str">
            <v>Operational Smart Grids</v>
          </cell>
          <cell r="T705">
            <v>127.03461999999999</v>
          </cell>
          <cell r="AG705">
            <v>6254.8470199999992</v>
          </cell>
          <cell r="AT705">
            <v>560.21515999999997</v>
          </cell>
          <cell r="BG705">
            <v>823.12859259766344</v>
          </cell>
        </row>
        <row r="706">
          <cell r="D706" t="str">
            <v>NYSEG</v>
          </cell>
          <cell r="E706" t="str">
            <v>DIST</v>
          </cell>
          <cell r="F706" t="str">
            <v>Projects</v>
          </cell>
          <cell r="T706">
            <v>48.472169999999998</v>
          </cell>
          <cell r="AG706">
            <v>-206.15759999999997</v>
          </cell>
          <cell r="AT706">
            <v>898.69938000000002</v>
          </cell>
          <cell r="BG706">
            <v>3.8000000000004697E-4</v>
          </cell>
        </row>
        <row r="707">
          <cell r="D707" t="str">
            <v>MEPCO</v>
          </cell>
          <cell r="E707" t="str">
            <v>TRANS</v>
          </cell>
          <cell r="F707" t="str">
            <v>Other</v>
          </cell>
          <cell r="T707">
            <v>0</v>
          </cell>
          <cell r="AG707">
            <v>0</v>
          </cell>
          <cell r="AT707">
            <v>1711.8325</v>
          </cell>
          <cell r="BG707">
            <v>0</v>
          </cell>
        </row>
        <row r="708">
          <cell r="D708" t="str">
            <v>CMP</v>
          </cell>
          <cell r="E708" t="str">
            <v>Common</v>
          </cell>
          <cell r="F708" t="str">
            <v>Security</v>
          </cell>
          <cell r="T708">
            <v>4178.2404999999999</v>
          </cell>
          <cell r="AG708">
            <v>9078.7956699999995</v>
          </cell>
          <cell r="AT708">
            <v>1138.8204600000001</v>
          </cell>
          <cell r="BG708">
            <v>1188.6580000000001</v>
          </cell>
        </row>
        <row r="709">
          <cell r="D709" t="str">
            <v>RGE</v>
          </cell>
          <cell r="E709" t="str">
            <v>DIST</v>
          </cell>
          <cell r="F709" t="str">
            <v>Projects</v>
          </cell>
          <cell r="T709">
            <v>0</v>
          </cell>
          <cell r="AG709">
            <v>6850.6883600000001</v>
          </cell>
          <cell r="AT709">
            <v>9.0159099999999963</v>
          </cell>
          <cell r="BG709">
            <v>6919.8660099999997</v>
          </cell>
        </row>
        <row r="710">
          <cell r="D710" t="str">
            <v>NYSEG</v>
          </cell>
          <cell r="E710" t="str">
            <v>DIST</v>
          </cell>
          <cell r="F710" t="str">
            <v>Projects</v>
          </cell>
          <cell r="T710">
            <v>0</v>
          </cell>
          <cell r="AG710">
            <v>0</v>
          </cell>
          <cell r="AT710">
            <v>782.46645999999998</v>
          </cell>
          <cell r="BG710">
            <v>0</v>
          </cell>
        </row>
        <row r="711">
          <cell r="D711" t="str">
            <v>RGE</v>
          </cell>
          <cell r="E711" t="str">
            <v>Gas</v>
          </cell>
          <cell r="F711" t="str">
            <v>Gas Engineering and Delivery</v>
          </cell>
          <cell r="T711">
            <v>0</v>
          </cell>
          <cell r="AG711">
            <v>0</v>
          </cell>
          <cell r="AT711">
            <v>354.75115</v>
          </cell>
          <cell r="BG711">
            <v>31.76661</v>
          </cell>
        </row>
        <row r="712">
          <cell r="D712" t="str">
            <v>CMP</v>
          </cell>
          <cell r="E712" t="str">
            <v>DIST</v>
          </cell>
          <cell r="F712" t="str">
            <v>Projects</v>
          </cell>
          <cell r="T712">
            <v>0</v>
          </cell>
          <cell r="AG712">
            <v>0</v>
          </cell>
          <cell r="AT712">
            <v>6289.8639000000003</v>
          </cell>
          <cell r="BG712">
            <v>-1.0467100000000003</v>
          </cell>
        </row>
        <row r="713">
          <cell r="D713" t="str">
            <v>CMP</v>
          </cell>
          <cell r="E713" t="str">
            <v>TRANS</v>
          </cell>
          <cell r="F713" t="str">
            <v>Projects</v>
          </cell>
          <cell r="T713">
            <v>52947.060039999997</v>
          </cell>
          <cell r="AG713">
            <v>1787.2804599999997</v>
          </cell>
          <cell r="AT713">
            <v>-2004.8319399999998</v>
          </cell>
          <cell r="BG713">
            <v>0</v>
          </cell>
        </row>
        <row r="714">
          <cell r="D714" t="str">
            <v>RGE</v>
          </cell>
          <cell r="E714" t="str">
            <v>DIST</v>
          </cell>
          <cell r="F714" t="str">
            <v>Projects</v>
          </cell>
          <cell r="T714">
            <v>0</v>
          </cell>
          <cell r="AG714">
            <v>10280.33833</v>
          </cell>
          <cell r="AT714">
            <v>343022.82009000005</v>
          </cell>
          <cell r="BG714">
            <v>172.70399</v>
          </cell>
        </row>
        <row r="715">
          <cell r="D715" t="str">
            <v>CMP</v>
          </cell>
          <cell r="E715" t="str">
            <v>TRANS</v>
          </cell>
          <cell r="F715" t="str">
            <v>Projects</v>
          </cell>
          <cell r="T715">
            <v>0</v>
          </cell>
          <cell r="AG715">
            <v>753.44708000000003</v>
          </cell>
          <cell r="AT715">
            <v>1520.84584</v>
          </cell>
          <cell r="BG715">
            <v>1867.5920300000002</v>
          </cell>
        </row>
        <row r="716">
          <cell r="D716" t="str">
            <v>CMP</v>
          </cell>
          <cell r="E716" t="str">
            <v>DIST</v>
          </cell>
          <cell r="F716" t="str">
            <v>Electric Operations</v>
          </cell>
          <cell r="T716">
            <v>7174.334859999999</v>
          </cell>
          <cell r="AG716">
            <v>8826.0631899999989</v>
          </cell>
          <cell r="AT716">
            <v>5698.8790900000004</v>
          </cell>
          <cell r="BG716">
            <v>8871.5122795692787</v>
          </cell>
        </row>
        <row r="717">
          <cell r="D717" t="str">
            <v>CMP</v>
          </cell>
          <cell r="E717" t="str">
            <v>Common</v>
          </cell>
          <cell r="F717" t="str">
            <v>Smart Grids Innovation and Planning</v>
          </cell>
          <cell r="T717">
            <v>0</v>
          </cell>
          <cell r="AG717">
            <v>0</v>
          </cell>
          <cell r="AT717">
            <v>37.838000000000001</v>
          </cell>
          <cell r="BG717">
            <v>0</v>
          </cell>
        </row>
        <row r="718">
          <cell r="D718" t="str">
            <v>CMP</v>
          </cell>
          <cell r="E718" t="str">
            <v>Common</v>
          </cell>
          <cell r="F718" t="str">
            <v>Information Technology</v>
          </cell>
          <cell r="T718">
            <v>0</v>
          </cell>
          <cell r="AG718">
            <v>0</v>
          </cell>
          <cell r="AT718">
            <v>107.58439999999999</v>
          </cell>
          <cell r="BG718">
            <v>0</v>
          </cell>
        </row>
        <row r="719">
          <cell r="D719" t="str">
            <v>CMP</v>
          </cell>
          <cell r="E719" t="str">
            <v>Common</v>
          </cell>
          <cell r="F719" t="str">
            <v>Information Technology</v>
          </cell>
          <cell r="T719">
            <v>0</v>
          </cell>
          <cell r="AG719">
            <v>0</v>
          </cell>
          <cell r="AT719">
            <v>50.127550000000006</v>
          </cell>
          <cell r="BG719">
            <v>0</v>
          </cell>
        </row>
        <row r="720">
          <cell r="D720" t="str">
            <v>CMP</v>
          </cell>
          <cell r="E720" t="str">
            <v>Common</v>
          </cell>
          <cell r="F720" t="str">
            <v>Information Technology</v>
          </cell>
          <cell r="T720">
            <v>0</v>
          </cell>
          <cell r="AG720">
            <v>70.933999999999997</v>
          </cell>
          <cell r="AT720">
            <v>57.040910000000004</v>
          </cell>
          <cell r="BG720">
            <v>0</v>
          </cell>
        </row>
        <row r="721">
          <cell r="D721" t="str">
            <v>NYSEG</v>
          </cell>
          <cell r="E721" t="str">
            <v>DIST</v>
          </cell>
          <cell r="F721" t="str">
            <v>Projects</v>
          </cell>
          <cell r="T721">
            <v>0</v>
          </cell>
          <cell r="AG721">
            <v>23142.866249999999</v>
          </cell>
          <cell r="AT721">
            <v>-1428.07565</v>
          </cell>
          <cell r="BG721">
            <v>0</v>
          </cell>
        </row>
        <row r="722">
          <cell r="D722" t="str">
            <v>NYSEG</v>
          </cell>
          <cell r="E722" t="str">
            <v>DIST</v>
          </cell>
          <cell r="F722" t="str">
            <v>Projects</v>
          </cell>
          <cell r="T722">
            <v>0</v>
          </cell>
          <cell r="AG722">
            <v>8.0998900000000003</v>
          </cell>
          <cell r="AT722">
            <v>4750.5020299999996</v>
          </cell>
          <cell r="BG722">
            <v>0</v>
          </cell>
        </row>
        <row r="723">
          <cell r="D723" t="str">
            <v>NYSEG</v>
          </cell>
          <cell r="E723" t="str">
            <v>DIST</v>
          </cell>
          <cell r="F723" t="str">
            <v>Projects</v>
          </cell>
          <cell r="T723">
            <v>0</v>
          </cell>
          <cell r="AG723">
            <v>0</v>
          </cell>
          <cell r="AT723">
            <v>1210.24776</v>
          </cell>
          <cell r="BG723">
            <v>-32.253650000000007</v>
          </cell>
        </row>
        <row r="724">
          <cell r="D724" t="str">
            <v>NYSEG</v>
          </cell>
          <cell r="E724" t="str">
            <v>Gas</v>
          </cell>
          <cell r="F724" t="str">
            <v>Gas Engineering and Delivery</v>
          </cell>
          <cell r="T724">
            <v>0</v>
          </cell>
          <cell r="AG724">
            <v>0</v>
          </cell>
          <cell r="AT724">
            <v>1814.8024499999999</v>
          </cell>
          <cell r="BG724">
            <v>179.91404</v>
          </cell>
        </row>
        <row r="725">
          <cell r="D725" t="str">
            <v>CMP</v>
          </cell>
          <cell r="E725" t="str">
            <v>DIST</v>
          </cell>
          <cell r="F725" t="str">
            <v>Electric Operations</v>
          </cell>
          <cell r="T725">
            <v>1019.81745</v>
          </cell>
          <cell r="AG725">
            <v>727.99126000000001</v>
          </cell>
          <cell r="AT725">
            <v>226.36194</v>
          </cell>
          <cell r="BG725">
            <v>599.99999797095938</v>
          </cell>
        </row>
        <row r="726">
          <cell r="D726" t="str">
            <v>NYSEG</v>
          </cell>
          <cell r="E726" t="str">
            <v>Common</v>
          </cell>
          <cell r="F726" t="str">
            <v>Operational Smart Grids</v>
          </cell>
          <cell r="T726">
            <v>0</v>
          </cell>
          <cell r="AG726">
            <v>773.98057999999992</v>
          </cell>
          <cell r="AT726">
            <v>322.10203000000007</v>
          </cell>
          <cell r="BG726">
            <v>267.99998000000119</v>
          </cell>
        </row>
        <row r="727">
          <cell r="D727" t="str">
            <v>NYSEG</v>
          </cell>
          <cell r="E727" t="str">
            <v>Common</v>
          </cell>
          <cell r="F727" t="str">
            <v>Operational Smart Grids</v>
          </cell>
          <cell r="T727">
            <v>0</v>
          </cell>
          <cell r="AG727">
            <v>0</v>
          </cell>
          <cell r="AT727">
            <v>6614.0904800000008</v>
          </cell>
          <cell r="BG727">
            <v>2500</v>
          </cell>
        </row>
        <row r="728">
          <cell r="D728" t="str">
            <v>NYSEG</v>
          </cell>
          <cell r="E728" t="str">
            <v>Common</v>
          </cell>
          <cell r="F728" t="str">
            <v>Operational Smart Grids</v>
          </cell>
          <cell r="T728">
            <v>0</v>
          </cell>
          <cell r="AG728">
            <v>0</v>
          </cell>
          <cell r="AT728">
            <v>2746.1999500000002</v>
          </cell>
          <cell r="BG728">
            <v>1950.6165000000001</v>
          </cell>
        </row>
        <row r="729">
          <cell r="D729" t="str">
            <v>NYSEG</v>
          </cell>
          <cell r="E729" t="str">
            <v>Common</v>
          </cell>
          <cell r="F729" t="str">
            <v>Information Technology</v>
          </cell>
          <cell r="T729">
            <v>0</v>
          </cell>
          <cell r="AG729">
            <v>200.19910000000002</v>
          </cell>
          <cell r="AT729">
            <v>101.46646000000001</v>
          </cell>
          <cell r="BG729">
            <v>2.26308</v>
          </cell>
        </row>
        <row r="730">
          <cell r="D730" t="str">
            <v>RGE</v>
          </cell>
          <cell r="E730" t="str">
            <v>Gas</v>
          </cell>
          <cell r="F730" t="str">
            <v>Gas Engineering and Delivery</v>
          </cell>
          <cell r="T730">
            <v>0</v>
          </cell>
          <cell r="AG730">
            <v>39105.465400000001</v>
          </cell>
          <cell r="AT730">
            <v>1198.02502</v>
          </cell>
          <cell r="BG730">
            <v>290.76819</v>
          </cell>
        </row>
        <row r="731">
          <cell r="D731" t="str">
            <v>RGE</v>
          </cell>
          <cell r="E731" t="str">
            <v>Common</v>
          </cell>
          <cell r="F731" t="str">
            <v>Smart Grids Innovation and Planning</v>
          </cell>
          <cell r="T731">
            <v>0</v>
          </cell>
          <cell r="AG731">
            <v>1472.9159999999999</v>
          </cell>
          <cell r="AT731">
            <v>2526.7370600000004</v>
          </cell>
          <cell r="BG731">
            <v>0.10306000000000001</v>
          </cell>
        </row>
        <row r="732">
          <cell r="D732" t="str">
            <v>CMP</v>
          </cell>
          <cell r="E732" t="str">
            <v>Common</v>
          </cell>
          <cell r="F732" t="str">
            <v>Operational Smart Grids</v>
          </cell>
          <cell r="T732">
            <v>668.19304000000011</v>
          </cell>
          <cell r="AG732">
            <v>715.09776999999997</v>
          </cell>
          <cell r="AT732">
            <v>358.48793999999998</v>
          </cell>
          <cell r="BG732">
            <v>66.471482943200115</v>
          </cell>
        </row>
        <row r="733">
          <cell r="D733" t="str">
            <v>CMP</v>
          </cell>
          <cell r="E733" t="str">
            <v>TRANS</v>
          </cell>
          <cell r="F733" t="str">
            <v>Projects</v>
          </cell>
          <cell r="T733">
            <v>299.77929999999992</v>
          </cell>
          <cell r="AG733">
            <v>135.83089999999999</v>
          </cell>
          <cell r="AT733">
            <v>100</v>
          </cell>
          <cell r="BG733">
            <v>0</v>
          </cell>
        </row>
        <row r="734">
          <cell r="D734" t="str">
            <v>RGE</v>
          </cell>
          <cell r="E734" t="str">
            <v>Common</v>
          </cell>
          <cell r="F734" t="str">
            <v>Operational Smart Grids</v>
          </cell>
          <cell r="T734">
            <v>0</v>
          </cell>
          <cell r="AG734">
            <v>0</v>
          </cell>
          <cell r="AT734">
            <v>2728.4779500000004</v>
          </cell>
          <cell r="BG734">
            <v>1951</v>
          </cell>
        </row>
        <row r="735">
          <cell r="D735" t="str">
            <v>RGE</v>
          </cell>
          <cell r="E735" t="str">
            <v>Common</v>
          </cell>
          <cell r="F735" t="str">
            <v>Operational Smart Grids</v>
          </cell>
          <cell r="T735">
            <v>0</v>
          </cell>
          <cell r="AG735">
            <v>0</v>
          </cell>
          <cell r="AT735">
            <v>3356.0070099999998</v>
          </cell>
          <cell r="BG735">
            <v>2801</v>
          </cell>
        </row>
        <row r="736">
          <cell r="D736" t="str">
            <v>RGE</v>
          </cell>
          <cell r="E736" t="str">
            <v>Common</v>
          </cell>
          <cell r="F736" t="str">
            <v>Information Technology</v>
          </cell>
          <cell r="T736">
            <v>0</v>
          </cell>
          <cell r="AG736">
            <v>63.423000000000002</v>
          </cell>
          <cell r="AT736">
            <v>67.747489999999999</v>
          </cell>
          <cell r="BG736">
            <v>2.15462</v>
          </cell>
        </row>
        <row r="737">
          <cell r="D737" t="str">
            <v>CMP</v>
          </cell>
          <cell r="E737" t="str">
            <v>DIST</v>
          </cell>
          <cell r="F737" t="str">
            <v>Projects</v>
          </cell>
          <cell r="T737">
            <v>0</v>
          </cell>
          <cell r="AG737">
            <v>3487.6198099999997</v>
          </cell>
          <cell r="AT737">
            <v>4260.1027300000005</v>
          </cell>
          <cell r="BG737">
            <v>800.20649000000014</v>
          </cell>
        </row>
        <row r="738">
          <cell r="D738" t="str">
            <v>NYSEG</v>
          </cell>
          <cell r="E738" t="str">
            <v>Gas</v>
          </cell>
          <cell r="F738" t="str">
            <v>Gas Engineering and Delivery</v>
          </cell>
          <cell r="T738">
            <v>0</v>
          </cell>
          <cell r="AG738">
            <v>0</v>
          </cell>
          <cell r="AT738">
            <v>434.03834000000006</v>
          </cell>
          <cell r="BG738">
            <v>9.1206800000000019</v>
          </cell>
        </row>
        <row r="739">
          <cell r="D739" t="str">
            <v>RGE</v>
          </cell>
          <cell r="E739" t="str">
            <v>DIST</v>
          </cell>
          <cell r="F739" t="str">
            <v>Projects</v>
          </cell>
          <cell r="T739">
            <v>7463.99226</v>
          </cell>
          <cell r="AG739">
            <v>8.7636800000000008</v>
          </cell>
          <cell r="AT739">
            <v>5257.1900299999998</v>
          </cell>
          <cell r="BG739">
            <v>1733.7499000000003</v>
          </cell>
        </row>
        <row r="740">
          <cell r="D740" t="str">
            <v>RGE</v>
          </cell>
          <cell r="E740" t="str">
            <v>DIST</v>
          </cell>
          <cell r="F740" t="str">
            <v>Projects</v>
          </cell>
          <cell r="T740">
            <v>0</v>
          </cell>
          <cell r="AG740">
            <v>0</v>
          </cell>
          <cell r="AT740">
            <v>4466.6050899999991</v>
          </cell>
          <cell r="BG740">
            <v>8403.5993000000017</v>
          </cell>
        </row>
        <row r="741">
          <cell r="D741" t="str">
            <v>CMP</v>
          </cell>
          <cell r="E741" t="str">
            <v>Common</v>
          </cell>
          <cell r="F741" t="str">
            <v>Electric Operations</v>
          </cell>
          <cell r="T741">
            <v>764.59910000000002</v>
          </cell>
          <cell r="AG741">
            <v>305.46417000000002</v>
          </cell>
          <cell r="AT741">
            <v>595.68648000000007</v>
          </cell>
          <cell r="BG741">
            <v>499.99999096031297</v>
          </cell>
        </row>
        <row r="742">
          <cell r="D742" t="str">
            <v>CMP</v>
          </cell>
          <cell r="E742" t="str">
            <v>Common</v>
          </cell>
          <cell r="F742" t="str">
            <v>Information Technology</v>
          </cell>
          <cell r="T742">
            <v>99.364000000000004</v>
          </cell>
          <cell r="AG742">
            <v>347.20373999999998</v>
          </cell>
          <cell r="AT742">
            <v>13.604969999999998</v>
          </cell>
          <cell r="BG742">
            <v>0</v>
          </cell>
        </row>
        <row r="743">
          <cell r="D743" t="str">
            <v>CMP</v>
          </cell>
          <cell r="E743" t="str">
            <v>Common</v>
          </cell>
          <cell r="F743" t="str">
            <v>Information Technology</v>
          </cell>
          <cell r="T743">
            <v>43.572000000000003</v>
          </cell>
          <cell r="AG743">
            <v>163.76659999999998</v>
          </cell>
          <cell r="AT743">
            <v>-17.53989</v>
          </cell>
          <cell r="BG743">
            <v>0</v>
          </cell>
        </row>
        <row r="744">
          <cell r="D744" t="str">
            <v>NYSEG</v>
          </cell>
          <cell r="E744" t="str">
            <v>Common</v>
          </cell>
          <cell r="F744" t="str">
            <v>Information Technology</v>
          </cell>
          <cell r="T744">
            <v>0</v>
          </cell>
          <cell r="AG744">
            <v>956.14079000000004</v>
          </cell>
          <cell r="AT744">
            <v>4.9878900000000002</v>
          </cell>
          <cell r="BG744">
            <v>0</v>
          </cell>
        </row>
        <row r="745">
          <cell r="D745" t="str">
            <v>RGE</v>
          </cell>
          <cell r="E745" t="str">
            <v>Common</v>
          </cell>
          <cell r="F745" t="str">
            <v>Information Technology</v>
          </cell>
          <cell r="T745">
            <v>0</v>
          </cell>
          <cell r="AG745">
            <v>554.02906000000007</v>
          </cell>
          <cell r="AT745">
            <v>4.9878900000000002</v>
          </cell>
          <cell r="BG745">
            <v>0</v>
          </cell>
        </row>
        <row r="746">
          <cell r="D746" t="str">
            <v>CMP</v>
          </cell>
          <cell r="E746" t="str">
            <v>Common</v>
          </cell>
          <cell r="F746" t="str">
            <v>Information Technology</v>
          </cell>
          <cell r="T746">
            <v>188.65297000000001</v>
          </cell>
          <cell r="AG746">
            <v>282.19809000000004</v>
          </cell>
          <cell r="AT746">
            <v>257.84353999999996</v>
          </cell>
          <cell r="BG746">
            <v>475.45195000000001</v>
          </cell>
        </row>
        <row r="747">
          <cell r="D747" t="str">
            <v>CMP</v>
          </cell>
          <cell r="E747" t="str">
            <v>Common</v>
          </cell>
          <cell r="F747" t="str">
            <v>Information Technology</v>
          </cell>
          <cell r="T747">
            <v>0</v>
          </cell>
          <cell r="AG747">
            <v>509.42284999999998</v>
          </cell>
          <cell r="AT747">
            <v>4.9878900000000002</v>
          </cell>
          <cell r="BG747">
            <v>0</v>
          </cell>
        </row>
        <row r="748">
          <cell r="D748" t="str">
            <v>RGE</v>
          </cell>
          <cell r="E748" t="str">
            <v>DIST</v>
          </cell>
          <cell r="F748" t="str">
            <v>Smart Grids Innovation and Planning</v>
          </cell>
          <cell r="T748">
            <v>0</v>
          </cell>
          <cell r="AG748">
            <v>3780.6660000000002</v>
          </cell>
          <cell r="AT748">
            <v>605.63184999999999</v>
          </cell>
          <cell r="BG748">
            <v>0</v>
          </cell>
        </row>
        <row r="749">
          <cell r="D749" t="str">
            <v>CMP</v>
          </cell>
          <cell r="E749" t="str">
            <v>Common</v>
          </cell>
          <cell r="F749" t="str">
            <v>Information Technology</v>
          </cell>
          <cell r="T749">
            <v>10.28275</v>
          </cell>
          <cell r="AG749">
            <v>42.303040000000003</v>
          </cell>
          <cell r="AT749">
            <v>185.05838000000003</v>
          </cell>
          <cell r="BG749">
            <v>518.26803999999993</v>
          </cell>
        </row>
        <row r="750">
          <cell r="D750" t="str">
            <v>BGC</v>
          </cell>
          <cell r="E750" t="str">
            <v>Gas</v>
          </cell>
          <cell r="F750" t="str">
            <v>Information Technology</v>
          </cell>
          <cell r="T750">
            <v>0</v>
          </cell>
          <cell r="AG750">
            <v>441.66168999999996</v>
          </cell>
          <cell r="AT750">
            <v>-18.586580000000001</v>
          </cell>
          <cell r="BG750">
            <v>0</v>
          </cell>
        </row>
        <row r="751">
          <cell r="D751" t="str">
            <v>BGC</v>
          </cell>
          <cell r="E751" t="str">
            <v>Gas</v>
          </cell>
          <cell r="F751" t="str">
            <v>Information Technology</v>
          </cell>
          <cell r="T751">
            <v>0</v>
          </cell>
          <cell r="AG751">
            <v>17.248049999999999</v>
          </cell>
          <cell r="AT751">
            <v>6.5184000000000015</v>
          </cell>
          <cell r="BG751">
            <v>0</v>
          </cell>
        </row>
        <row r="752">
          <cell r="D752" t="str">
            <v>CMP</v>
          </cell>
          <cell r="E752" t="str">
            <v>Common</v>
          </cell>
          <cell r="F752" t="str">
            <v>Information Technology</v>
          </cell>
          <cell r="T752">
            <v>40.667169999999999</v>
          </cell>
          <cell r="AG752">
            <v>285.32859000000002</v>
          </cell>
          <cell r="AT752">
            <v>442.83215999999999</v>
          </cell>
          <cell r="BG752">
            <v>670.08084000000008</v>
          </cell>
        </row>
        <row r="753">
          <cell r="D753" t="str">
            <v>CNG</v>
          </cell>
          <cell r="E753" t="str">
            <v>Gas</v>
          </cell>
          <cell r="F753" t="str">
            <v>Information Technology</v>
          </cell>
          <cell r="T753">
            <v>0</v>
          </cell>
          <cell r="AG753">
            <v>1512.8197700000001</v>
          </cell>
          <cell r="AT753">
            <v>-8.36069</v>
          </cell>
          <cell r="BG753">
            <v>0</v>
          </cell>
        </row>
        <row r="754">
          <cell r="D754" t="str">
            <v>CNG</v>
          </cell>
          <cell r="E754" t="str">
            <v>Gas</v>
          </cell>
          <cell r="F754" t="str">
            <v>Information Technology</v>
          </cell>
          <cell r="T754">
            <v>0</v>
          </cell>
          <cell r="AG754">
            <v>59.387219999999999</v>
          </cell>
          <cell r="AT754">
            <v>27.204530000000002</v>
          </cell>
          <cell r="BG754">
            <v>0</v>
          </cell>
        </row>
        <row r="755">
          <cell r="D755" t="str">
            <v>CMP</v>
          </cell>
          <cell r="E755" t="str">
            <v>Common</v>
          </cell>
          <cell r="F755" t="str">
            <v>Information Technology</v>
          </cell>
          <cell r="T755">
            <v>1489.4708099999998</v>
          </cell>
          <cell r="AG755">
            <v>76.536370000000005</v>
          </cell>
          <cell r="AT755">
            <v>160.81003000000001</v>
          </cell>
          <cell r="BG755">
            <v>165.91502</v>
          </cell>
        </row>
        <row r="756">
          <cell r="D756" t="str">
            <v>SCG</v>
          </cell>
          <cell r="E756" t="str">
            <v>Gas</v>
          </cell>
          <cell r="F756" t="str">
            <v>Information Technology</v>
          </cell>
          <cell r="T756">
            <v>0</v>
          </cell>
          <cell r="AG756">
            <v>1792.5713900000001</v>
          </cell>
          <cell r="AT756">
            <v>36.677169999999997</v>
          </cell>
          <cell r="BG756">
            <v>0</v>
          </cell>
        </row>
        <row r="757">
          <cell r="D757" t="str">
            <v>SCG</v>
          </cell>
          <cell r="E757" t="str">
            <v>Gas</v>
          </cell>
          <cell r="F757" t="str">
            <v>Information Technology</v>
          </cell>
          <cell r="T757">
            <v>0</v>
          </cell>
          <cell r="AG757">
            <v>70.136600000000001</v>
          </cell>
          <cell r="AT757">
            <v>33.38429</v>
          </cell>
          <cell r="BG757">
            <v>0</v>
          </cell>
        </row>
        <row r="758">
          <cell r="D758" t="str">
            <v>CMP</v>
          </cell>
          <cell r="E758" t="str">
            <v>Common</v>
          </cell>
          <cell r="F758" t="str">
            <v>Information Technology</v>
          </cell>
          <cell r="T758">
            <v>496.87135000000006</v>
          </cell>
          <cell r="AG758">
            <v>221.74032</v>
          </cell>
          <cell r="AT758">
            <v>356.73551000000003</v>
          </cell>
          <cell r="BG758">
            <v>1945.34402</v>
          </cell>
        </row>
        <row r="759">
          <cell r="D759" t="str">
            <v>CMP</v>
          </cell>
          <cell r="E759" t="str">
            <v>Common</v>
          </cell>
          <cell r="F759" t="str">
            <v>Information Technology</v>
          </cell>
          <cell r="T759">
            <v>230.67722000000001</v>
          </cell>
          <cell r="AG759">
            <v>628.32249000000002</v>
          </cell>
          <cell r="AT759">
            <v>511.76867000000004</v>
          </cell>
          <cell r="BG759">
            <v>780.05903000000012</v>
          </cell>
        </row>
        <row r="760">
          <cell r="D760" t="str">
            <v>CMP</v>
          </cell>
          <cell r="E760" t="str">
            <v>Common</v>
          </cell>
          <cell r="F760" t="str">
            <v>Information Technology</v>
          </cell>
          <cell r="T760">
            <v>200.98532000000003</v>
          </cell>
          <cell r="AG760">
            <v>715.69548000000009</v>
          </cell>
          <cell r="AT760">
            <v>341.01092</v>
          </cell>
          <cell r="BG760">
            <v>564.07542000000001</v>
          </cell>
        </row>
        <row r="761">
          <cell r="D761" t="str">
            <v>CMP</v>
          </cell>
          <cell r="E761" t="str">
            <v>Common</v>
          </cell>
          <cell r="F761" t="str">
            <v>Information Technology</v>
          </cell>
          <cell r="T761">
            <v>98.216169999999991</v>
          </cell>
          <cell r="AG761">
            <v>215.35227</v>
          </cell>
          <cell r="AT761">
            <v>238.54441000000003</v>
          </cell>
          <cell r="BG761">
            <v>382.71216000000004</v>
          </cell>
        </row>
        <row r="762">
          <cell r="D762" t="str">
            <v>CMP</v>
          </cell>
          <cell r="E762" t="str">
            <v>Common</v>
          </cell>
          <cell r="F762" t="str">
            <v>Processes and Technologies</v>
          </cell>
          <cell r="T762">
            <v>429.52212000000003</v>
          </cell>
          <cell r="AG762">
            <v>153.68331000000003</v>
          </cell>
          <cell r="AT762">
            <v>-4.3269000000000002</v>
          </cell>
          <cell r="BG762">
            <v>107.94997004516985</v>
          </cell>
        </row>
        <row r="763">
          <cell r="D763" t="str">
            <v>CMP</v>
          </cell>
          <cell r="E763" t="str">
            <v>TRANS</v>
          </cell>
          <cell r="F763" t="str">
            <v>Projects</v>
          </cell>
          <cell r="T763">
            <v>0</v>
          </cell>
          <cell r="AG763">
            <v>1374.2171800000001</v>
          </cell>
          <cell r="AT763">
            <v>362.75180000000006</v>
          </cell>
          <cell r="BG763">
            <v>53.60962</v>
          </cell>
        </row>
        <row r="764">
          <cell r="D764" t="str">
            <v>UI</v>
          </cell>
          <cell r="E764" t="str">
            <v>DIST</v>
          </cell>
          <cell r="F764" t="str">
            <v>Electric Operations</v>
          </cell>
          <cell r="T764">
            <v>0</v>
          </cell>
          <cell r="AG764">
            <v>47.292970000000004</v>
          </cell>
          <cell r="AT764">
            <v>29.796589999999998</v>
          </cell>
          <cell r="BG764">
            <v>2.3912800000000001</v>
          </cell>
        </row>
        <row r="765">
          <cell r="D765" t="str">
            <v>UI</v>
          </cell>
          <cell r="E765" t="str">
            <v>TRANS</v>
          </cell>
          <cell r="F765" t="str">
            <v>Projects</v>
          </cell>
          <cell r="T765">
            <v>0</v>
          </cell>
          <cell r="AG765">
            <v>2470.0868600000003</v>
          </cell>
          <cell r="AT765">
            <v>173.1168200000003</v>
          </cell>
          <cell r="BG765">
            <v>93.830499999999986</v>
          </cell>
        </row>
        <row r="766">
          <cell r="D766" t="str">
            <v>UI</v>
          </cell>
          <cell r="E766" t="str">
            <v>DIST</v>
          </cell>
          <cell r="F766" t="str">
            <v>Electric Operations</v>
          </cell>
          <cell r="T766">
            <v>0</v>
          </cell>
          <cell r="AG766">
            <v>19.986980000000003</v>
          </cell>
          <cell r="AT766">
            <v>280.40124000000003</v>
          </cell>
          <cell r="BG766">
            <v>0</v>
          </cell>
        </row>
        <row r="767">
          <cell r="D767" t="str">
            <v>UI</v>
          </cell>
          <cell r="E767" t="str">
            <v>DIST</v>
          </cell>
          <cell r="F767" t="str">
            <v>Electric Operations</v>
          </cell>
          <cell r="T767">
            <v>0</v>
          </cell>
          <cell r="AG767">
            <v>37.309420000000003</v>
          </cell>
          <cell r="AT767">
            <v>3.4093800000000001</v>
          </cell>
          <cell r="BG767">
            <v>0</v>
          </cell>
        </row>
        <row r="768">
          <cell r="D768" t="str">
            <v>UI</v>
          </cell>
          <cell r="E768" t="str">
            <v>DIST</v>
          </cell>
          <cell r="F768" t="str">
            <v>Gas Operations</v>
          </cell>
          <cell r="T768">
            <v>0</v>
          </cell>
          <cell r="AG768">
            <v>20.172259999999998</v>
          </cell>
          <cell r="AT768">
            <v>359.05797999999999</v>
          </cell>
          <cell r="BG768">
            <v>0</v>
          </cell>
        </row>
        <row r="769">
          <cell r="D769" t="str">
            <v>BGC</v>
          </cell>
          <cell r="E769" t="str">
            <v>Gas</v>
          </cell>
          <cell r="F769" t="str">
            <v>Gas Operations</v>
          </cell>
          <cell r="T769">
            <v>0</v>
          </cell>
          <cell r="AG769">
            <v>0</v>
          </cell>
          <cell r="AT769">
            <v>0.58504</v>
          </cell>
          <cell r="BG769">
            <v>0</v>
          </cell>
        </row>
        <row r="770">
          <cell r="D770" t="str">
            <v>SCG</v>
          </cell>
          <cell r="E770" t="str">
            <v>Gas</v>
          </cell>
          <cell r="F770" t="str">
            <v>Gas Operations</v>
          </cell>
          <cell r="T770">
            <v>0</v>
          </cell>
          <cell r="AG770">
            <v>0</v>
          </cell>
          <cell r="AT770">
            <v>7.7669499999999996</v>
          </cell>
          <cell r="BG770">
            <v>0</v>
          </cell>
        </row>
        <row r="771">
          <cell r="D771" t="str">
            <v>SCG</v>
          </cell>
          <cell r="E771" t="str">
            <v>Gas</v>
          </cell>
          <cell r="F771" t="str">
            <v>Gas Operations</v>
          </cell>
          <cell r="T771">
            <v>0</v>
          </cell>
          <cell r="AG771">
            <v>0</v>
          </cell>
          <cell r="AT771">
            <v>1.5903600000000002</v>
          </cell>
          <cell r="BG771">
            <v>0</v>
          </cell>
        </row>
        <row r="772">
          <cell r="D772" t="str">
            <v>UI</v>
          </cell>
          <cell r="E772" t="str">
            <v>DIST</v>
          </cell>
          <cell r="F772" t="str">
            <v>Information Technology</v>
          </cell>
          <cell r="T772">
            <v>0</v>
          </cell>
          <cell r="AG772">
            <v>16.651789999999998</v>
          </cell>
          <cell r="AT772">
            <v>-16.651790000000002</v>
          </cell>
          <cell r="BG772">
            <v>0</v>
          </cell>
        </row>
        <row r="773">
          <cell r="D773" t="str">
            <v>UI</v>
          </cell>
          <cell r="E773" t="str">
            <v>TRANS</v>
          </cell>
          <cell r="F773" t="str">
            <v>Information Technology</v>
          </cell>
          <cell r="T773">
            <v>0</v>
          </cell>
          <cell r="AG773">
            <v>9.8449600000000004</v>
          </cell>
          <cell r="AT773">
            <v>-9.8449600000000004</v>
          </cell>
          <cell r="BG773">
            <v>0</v>
          </cell>
        </row>
        <row r="774">
          <cell r="D774" t="str">
            <v>CMP</v>
          </cell>
          <cell r="E774" t="str">
            <v>Common</v>
          </cell>
          <cell r="F774" t="str">
            <v>Operational Smart Grids</v>
          </cell>
          <cell r="T774">
            <v>0</v>
          </cell>
          <cell r="AG774">
            <v>2164.5536400000001</v>
          </cell>
          <cell r="AT774">
            <v>-14.293619999999999</v>
          </cell>
          <cell r="BG774">
            <v>157.4999800000019</v>
          </cell>
        </row>
        <row r="775">
          <cell r="D775" t="str">
            <v>CMP</v>
          </cell>
          <cell r="E775" t="str">
            <v>Common</v>
          </cell>
          <cell r="F775" t="str">
            <v>Operational Smart Grids</v>
          </cell>
          <cell r="T775">
            <v>0</v>
          </cell>
          <cell r="AG775">
            <v>9359.2827200000011</v>
          </cell>
          <cell r="AT775">
            <v>1091.5728000000001</v>
          </cell>
          <cell r="BG775">
            <v>929</v>
          </cell>
        </row>
        <row r="776">
          <cell r="D776" t="str">
            <v>CMP</v>
          </cell>
          <cell r="E776" t="str">
            <v>DIST</v>
          </cell>
          <cell r="F776" t="str">
            <v>Electric Operations</v>
          </cell>
          <cell r="T776">
            <v>0</v>
          </cell>
          <cell r="AG776">
            <v>320.99923999999999</v>
          </cell>
          <cell r="AT776">
            <v>-0.49108999999999992</v>
          </cell>
          <cell r="BG776">
            <v>0</v>
          </cell>
        </row>
        <row r="777">
          <cell r="D777" t="str">
            <v>Mepco</v>
          </cell>
          <cell r="E777" t="str">
            <v>TRANS</v>
          </cell>
          <cell r="F777" t="str">
            <v>Business Development</v>
          </cell>
          <cell r="T777">
            <v>32.798579999999959</v>
          </cell>
          <cell r="AG777">
            <v>667.52354999999989</v>
          </cell>
          <cell r="AT777">
            <v>32.685119999999998</v>
          </cell>
          <cell r="BG777">
            <v>206.50869</v>
          </cell>
        </row>
        <row r="778">
          <cell r="D778" t="str">
            <v>MNG</v>
          </cell>
          <cell r="E778" t="str">
            <v>Gas</v>
          </cell>
          <cell r="F778" t="str">
            <v>Gas Operations</v>
          </cell>
          <cell r="T778">
            <v>277.05399999999997</v>
          </cell>
          <cell r="AG778">
            <v>68.061970000000002</v>
          </cell>
          <cell r="AT778">
            <v>99.163790000000006</v>
          </cell>
          <cell r="BG778">
            <v>286.54371000439278</v>
          </cell>
        </row>
        <row r="779">
          <cell r="D779" t="str">
            <v>MNG</v>
          </cell>
          <cell r="E779" t="str">
            <v>Gas</v>
          </cell>
          <cell r="F779" t="str">
            <v>Gas Operations</v>
          </cell>
          <cell r="T779">
            <v>1763.39</v>
          </cell>
          <cell r="AG779">
            <v>121.87263000000002</v>
          </cell>
          <cell r="AT779">
            <v>1497.0486900000001</v>
          </cell>
          <cell r="BG779">
            <v>286.54383522252431</v>
          </cell>
        </row>
        <row r="780">
          <cell r="D780" t="str">
            <v>BGC</v>
          </cell>
          <cell r="E780" t="str">
            <v>Gas</v>
          </cell>
          <cell r="F780" t="str">
            <v>Gas Operations</v>
          </cell>
          <cell r="T780">
            <v>0</v>
          </cell>
          <cell r="AG780">
            <v>0</v>
          </cell>
          <cell r="AT780">
            <v>0.63843000000000005</v>
          </cell>
          <cell r="BG780">
            <v>0</v>
          </cell>
        </row>
        <row r="781">
          <cell r="D781" t="str">
            <v>UI</v>
          </cell>
          <cell r="E781" t="str">
            <v>DIST</v>
          </cell>
          <cell r="F781" t="str">
            <v>Electric Operations</v>
          </cell>
          <cell r="T781">
            <v>0</v>
          </cell>
          <cell r="AG781">
            <v>0</v>
          </cell>
          <cell r="AT781">
            <v>20.700440000000004</v>
          </cell>
          <cell r="BG781">
            <v>0</v>
          </cell>
        </row>
        <row r="782">
          <cell r="D782" t="str">
            <v>UI</v>
          </cell>
          <cell r="E782" t="str">
            <v>DIST</v>
          </cell>
          <cell r="F782" t="str">
            <v>Information Technology</v>
          </cell>
          <cell r="T782">
            <v>0</v>
          </cell>
          <cell r="AG782">
            <v>0</v>
          </cell>
          <cell r="AT782">
            <v>786.02949999999998</v>
          </cell>
          <cell r="BG782">
            <v>0</v>
          </cell>
        </row>
        <row r="783">
          <cell r="D783" t="str">
            <v>UI</v>
          </cell>
          <cell r="E783" t="str">
            <v>DIST</v>
          </cell>
          <cell r="F783" t="str">
            <v>Electric Operations</v>
          </cell>
          <cell r="T783">
            <v>0</v>
          </cell>
          <cell r="AG783">
            <v>1.9314500000000001</v>
          </cell>
          <cell r="AT783">
            <v>362.84603999999996</v>
          </cell>
          <cell r="BG783">
            <v>0</v>
          </cell>
        </row>
        <row r="784">
          <cell r="D784" t="str">
            <v>UI</v>
          </cell>
          <cell r="E784" t="str">
            <v>TRANS</v>
          </cell>
          <cell r="F784" t="str">
            <v>Projects</v>
          </cell>
          <cell r="T784">
            <v>0</v>
          </cell>
          <cell r="AG784">
            <v>0</v>
          </cell>
          <cell r="AT784">
            <v>2271.1399400000005</v>
          </cell>
          <cell r="BG784">
            <v>0</v>
          </cell>
        </row>
        <row r="785">
          <cell r="D785" t="str">
            <v>BGC</v>
          </cell>
          <cell r="E785" t="str">
            <v>Gas</v>
          </cell>
          <cell r="F785" t="str">
            <v>Gas Operations</v>
          </cell>
          <cell r="T785">
            <v>0</v>
          </cell>
          <cell r="AG785">
            <v>0</v>
          </cell>
          <cell r="AT785">
            <v>12.64376</v>
          </cell>
          <cell r="BG785">
            <v>0</v>
          </cell>
        </row>
        <row r="786">
          <cell r="D786" t="str">
            <v>BGC</v>
          </cell>
          <cell r="E786" t="str">
            <v>Gas</v>
          </cell>
          <cell r="F786" t="str">
            <v>Gas Operations</v>
          </cell>
          <cell r="T786">
            <v>0</v>
          </cell>
          <cell r="AG786">
            <v>0</v>
          </cell>
          <cell r="AT786">
            <v>1.07206</v>
          </cell>
          <cell r="BG786">
            <v>0</v>
          </cell>
        </row>
        <row r="787">
          <cell r="D787" t="str">
            <v>BGC</v>
          </cell>
          <cell r="E787" t="str">
            <v>Gas</v>
          </cell>
          <cell r="F787" t="str">
            <v>Gas Operations</v>
          </cell>
          <cell r="T787">
            <v>0</v>
          </cell>
          <cell r="AG787">
            <v>0</v>
          </cell>
          <cell r="AT787">
            <v>8.5500600000000002</v>
          </cell>
          <cell r="BG787">
            <v>0</v>
          </cell>
        </row>
        <row r="788">
          <cell r="D788" t="str">
            <v>BGC</v>
          </cell>
          <cell r="E788" t="str">
            <v>Gas</v>
          </cell>
          <cell r="F788" t="str">
            <v>Gas Operations</v>
          </cell>
          <cell r="T788">
            <v>0</v>
          </cell>
          <cell r="AG788">
            <v>0</v>
          </cell>
          <cell r="AT788">
            <v>0.64034999999999997</v>
          </cell>
          <cell r="BG788">
            <v>0</v>
          </cell>
        </row>
        <row r="789">
          <cell r="D789" t="str">
            <v>BGC</v>
          </cell>
          <cell r="E789" t="str">
            <v>Gas</v>
          </cell>
          <cell r="F789" t="str">
            <v>Gas Operations</v>
          </cell>
          <cell r="T789">
            <v>0</v>
          </cell>
          <cell r="AG789">
            <v>0</v>
          </cell>
          <cell r="AT789">
            <v>0.63844000000000001</v>
          </cell>
          <cell r="BG789">
            <v>0</v>
          </cell>
        </row>
        <row r="790">
          <cell r="D790" t="str">
            <v>SCG</v>
          </cell>
          <cell r="E790" t="str">
            <v>Gas</v>
          </cell>
          <cell r="F790" t="str">
            <v>General Services</v>
          </cell>
          <cell r="T790">
            <v>0</v>
          </cell>
          <cell r="AG790">
            <v>0</v>
          </cell>
          <cell r="AT790">
            <v>4.5428100000000002</v>
          </cell>
          <cell r="BG790">
            <v>0</v>
          </cell>
        </row>
        <row r="791">
          <cell r="D791" t="str">
            <v>SCG</v>
          </cell>
          <cell r="E791" t="str">
            <v>Gas</v>
          </cell>
          <cell r="F791" t="str">
            <v>General Services</v>
          </cell>
          <cell r="T791">
            <v>0</v>
          </cell>
          <cell r="AG791">
            <v>0</v>
          </cell>
          <cell r="AT791">
            <v>4.8026599999999995</v>
          </cell>
          <cell r="BG791">
            <v>0</v>
          </cell>
        </row>
        <row r="792">
          <cell r="D792" t="str">
            <v>SCG</v>
          </cell>
          <cell r="E792" t="str">
            <v>Gas</v>
          </cell>
          <cell r="F792" t="str">
            <v>General Services</v>
          </cell>
          <cell r="T792">
            <v>0</v>
          </cell>
          <cell r="AG792">
            <v>0</v>
          </cell>
          <cell r="AT792">
            <v>3.19455</v>
          </cell>
          <cell r="BG792">
            <v>0</v>
          </cell>
        </row>
        <row r="793">
          <cell r="D793" t="str">
            <v>SCG</v>
          </cell>
          <cell r="E793" t="str">
            <v>Gas</v>
          </cell>
          <cell r="F793" t="str">
            <v>General Services</v>
          </cell>
          <cell r="T793">
            <v>0</v>
          </cell>
          <cell r="AG793">
            <v>0</v>
          </cell>
          <cell r="AT793">
            <v>6.0417399999999999</v>
          </cell>
          <cell r="BG793">
            <v>0</v>
          </cell>
        </row>
        <row r="794">
          <cell r="D794" t="str">
            <v>SCG</v>
          </cell>
          <cell r="E794" t="str">
            <v>Gas</v>
          </cell>
          <cell r="F794" t="str">
            <v>Gas Operations</v>
          </cell>
          <cell r="T794">
            <v>0</v>
          </cell>
          <cell r="AG794">
            <v>0</v>
          </cell>
          <cell r="AT794">
            <v>3.3978800000000002</v>
          </cell>
          <cell r="BG794">
            <v>0</v>
          </cell>
        </row>
        <row r="795">
          <cell r="D795" t="str">
            <v>CNG</v>
          </cell>
          <cell r="E795" t="str">
            <v>Gas</v>
          </cell>
          <cell r="F795" t="str">
            <v>Gas Operations</v>
          </cell>
          <cell r="T795">
            <v>0</v>
          </cell>
          <cell r="AG795">
            <v>5.3238000000000003</v>
          </cell>
          <cell r="AT795">
            <v>0.17868999999999999</v>
          </cell>
          <cell r="BG795">
            <v>0</v>
          </cell>
        </row>
        <row r="796">
          <cell r="D796" t="str">
            <v>CNG</v>
          </cell>
          <cell r="E796" t="str">
            <v>Gas</v>
          </cell>
          <cell r="F796" t="str">
            <v>Gas Operations</v>
          </cell>
          <cell r="T796">
            <v>0</v>
          </cell>
          <cell r="AG796">
            <v>0</v>
          </cell>
          <cell r="AT796">
            <v>97.917790000000011</v>
          </cell>
          <cell r="BG796">
            <v>0</v>
          </cell>
        </row>
        <row r="797">
          <cell r="D797" t="str">
            <v>CNG</v>
          </cell>
          <cell r="E797" t="str">
            <v>Gas</v>
          </cell>
          <cell r="F797" t="str">
            <v>Gas Operations</v>
          </cell>
          <cell r="T797">
            <v>0</v>
          </cell>
          <cell r="AG797">
            <v>0</v>
          </cell>
          <cell r="AT797">
            <v>153.04038</v>
          </cell>
          <cell r="BG797">
            <v>0</v>
          </cell>
        </row>
        <row r="798">
          <cell r="D798" t="str">
            <v>CNG</v>
          </cell>
          <cell r="E798" t="str">
            <v>Gas</v>
          </cell>
          <cell r="F798" t="str">
            <v>Gas Operations</v>
          </cell>
          <cell r="T798">
            <v>0</v>
          </cell>
          <cell r="AG798">
            <v>0</v>
          </cell>
          <cell r="AT798">
            <v>9.8738500000000009</v>
          </cell>
          <cell r="BG798">
            <v>0</v>
          </cell>
        </row>
        <row r="799">
          <cell r="D799" t="str">
            <v>CNG</v>
          </cell>
          <cell r="E799" t="str">
            <v>Gas</v>
          </cell>
          <cell r="F799" t="str">
            <v>Gas Operations</v>
          </cell>
          <cell r="T799">
            <v>0</v>
          </cell>
          <cell r="AG799">
            <v>0</v>
          </cell>
          <cell r="AT799">
            <v>6.3884400000000001</v>
          </cell>
          <cell r="BG799">
            <v>0</v>
          </cell>
        </row>
        <row r="800">
          <cell r="D800" t="str">
            <v>NYSEG</v>
          </cell>
          <cell r="E800" t="str">
            <v>DIST</v>
          </cell>
          <cell r="F800" t="str">
            <v>Projects</v>
          </cell>
          <cell r="T800">
            <v>0</v>
          </cell>
          <cell r="AG800">
            <v>0</v>
          </cell>
          <cell r="AT800">
            <v>21556.67942</v>
          </cell>
          <cell r="BG800">
            <v>20395.381939999999</v>
          </cell>
        </row>
        <row r="801">
          <cell r="D801" t="str">
            <v>CMP</v>
          </cell>
          <cell r="E801" t="str">
            <v>DIST</v>
          </cell>
          <cell r="F801" t="str">
            <v>Electric Operations</v>
          </cell>
          <cell r="T801">
            <v>0</v>
          </cell>
          <cell r="AG801">
            <v>34.735419999999998</v>
          </cell>
          <cell r="AT801">
            <v>560.31890999999996</v>
          </cell>
          <cell r="BG801">
            <v>2099.9999792492454</v>
          </cell>
        </row>
        <row r="802">
          <cell r="D802" t="str">
            <v>UI</v>
          </cell>
          <cell r="E802" t="str">
            <v>DIST</v>
          </cell>
          <cell r="F802" t="str">
            <v>Processes and Technologies</v>
          </cell>
          <cell r="T802">
            <v>0</v>
          </cell>
          <cell r="AG802">
            <v>2.9994000000000005</v>
          </cell>
          <cell r="AT802">
            <v>-0.25774000000000002</v>
          </cell>
          <cell r="BG802">
            <v>0</v>
          </cell>
        </row>
        <row r="803">
          <cell r="D803" t="str">
            <v>SCG</v>
          </cell>
          <cell r="E803" t="str">
            <v>Gas</v>
          </cell>
          <cell r="F803" t="str">
            <v>General Services</v>
          </cell>
          <cell r="T803">
            <v>0</v>
          </cell>
          <cell r="AG803">
            <v>14.662740000000001</v>
          </cell>
          <cell r="AT803">
            <v>6.1121999999999996</v>
          </cell>
          <cell r="BG803">
            <v>0</v>
          </cell>
        </row>
        <row r="804">
          <cell r="D804" t="str">
            <v>RGE</v>
          </cell>
          <cell r="E804" t="str">
            <v>DIST</v>
          </cell>
          <cell r="F804" t="str">
            <v>Projects</v>
          </cell>
          <cell r="T804">
            <v>0</v>
          </cell>
          <cell r="AG804">
            <v>0</v>
          </cell>
          <cell r="AT804">
            <v>3470.6906799999997</v>
          </cell>
          <cell r="BG804">
            <v>6489.0879000000004</v>
          </cell>
        </row>
        <row r="805">
          <cell r="D805" t="str">
            <v>CMP</v>
          </cell>
          <cell r="E805" t="str">
            <v>DIST</v>
          </cell>
          <cell r="F805" t="str">
            <v>Electric Operations</v>
          </cell>
          <cell r="T805">
            <v>0</v>
          </cell>
          <cell r="AG805">
            <v>423.86033000000003</v>
          </cell>
          <cell r="AT805">
            <v>44.394820000000003</v>
          </cell>
          <cell r="BG805">
            <v>0</v>
          </cell>
        </row>
        <row r="806">
          <cell r="D806" t="str">
            <v>CMP</v>
          </cell>
          <cell r="E806" t="str">
            <v>TRANS</v>
          </cell>
          <cell r="F806" t="str">
            <v>Projects</v>
          </cell>
          <cell r="T806">
            <v>0</v>
          </cell>
          <cell r="AG806">
            <v>10490.24086</v>
          </cell>
          <cell r="AT806">
            <v>15160.47213</v>
          </cell>
          <cell r="BG806">
            <v>1221.22336</v>
          </cell>
        </row>
        <row r="807">
          <cell r="D807" t="str">
            <v>CMP</v>
          </cell>
          <cell r="E807" t="str">
            <v>TRANS</v>
          </cell>
          <cell r="F807" t="str">
            <v>Projects</v>
          </cell>
          <cell r="T807">
            <v>0</v>
          </cell>
          <cell r="AG807">
            <v>-9.7531099999999995</v>
          </cell>
          <cell r="AT807">
            <v>2.3366400000000001</v>
          </cell>
          <cell r="BG807">
            <v>0</v>
          </cell>
        </row>
        <row r="808">
          <cell r="D808" t="str">
            <v>UI</v>
          </cell>
          <cell r="E808" t="str">
            <v>DIST</v>
          </cell>
          <cell r="F808" t="str">
            <v>General Services</v>
          </cell>
          <cell r="T808">
            <v>0</v>
          </cell>
          <cell r="AG808">
            <v>29.881750000000004</v>
          </cell>
          <cell r="AT808">
            <v>3.4538000000000002</v>
          </cell>
          <cell r="BG808">
            <v>0</v>
          </cell>
        </row>
        <row r="809">
          <cell r="D809" t="str">
            <v>UI</v>
          </cell>
          <cell r="E809" t="str">
            <v>DIST</v>
          </cell>
          <cell r="F809" t="str">
            <v>Security</v>
          </cell>
          <cell r="T809">
            <v>0</v>
          </cell>
          <cell r="AG809">
            <v>11493.384759999999</v>
          </cell>
          <cell r="AT809">
            <v>46.939600000000304</v>
          </cell>
          <cell r="BG809">
            <v>470.77499999999992</v>
          </cell>
        </row>
        <row r="810">
          <cell r="D810" t="str">
            <v>NYSEG</v>
          </cell>
          <cell r="E810" t="str">
            <v>Gas</v>
          </cell>
          <cell r="F810" t="str">
            <v>Operational Smart Grids</v>
          </cell>
          <cell r="T810">
            <v>0</v>
          </cell>
          <cell r="AG810">
            <v>17.037980000000001</v>
          </cell>
          <cell r="AT810">
            <v>86.518479999999983</v>
          </cell>
          <cell r="BG810">
            <v>299.99998006207079</v>
          </cell>
        </row>
        <row r="811">
          <cell r="D811" t="str">
            <v>RGE</v>
          </cell>
          <cell r="E811" t="str">
            <v>Gas</v>
          </cell>
          <cell r="F811" t="str">
            <v>Gas Engineering and Delivery</v>
          </cell>
          <cell r="T811">
            <v>0</v>
          </cell>
          <cell r="AG811">
            <v>320.41784999999993</v>
          </cell>
          <cell r="AT811">
            <v>0.26056000000000001</v>
          </cell>
          <cell r="BG811">
            <v>0</v>
          </cell>
        </row>
        <row r="812">
          <cell r="D812" t="str">
            <v>RGE</v>
          </cell>
          <cell r="E812" t="str">
            <v>Gas</v>
          </cell>
          <cell r="F812" t="str">
            <v>Operational Smart Grids</v>
          </cell>
          <cell r="T812">
            <v>0</v>
          </cell>
          <cell r="AG812">
            <v>154.98392000000001</v>
          </cell>
          <cell r="AT812">
            <v>-154.07747000000001</v>
          </cell>
          <cell r="BG812">
            <v>399.99998000000085</v>
          </cell>
        </row>
        <row r="813">
          <cell r="D813" t="str">
            <v>CMP</v>
          </cell>
          <cell r="E813" t="str">
            <v>Common</v>
          </cell>
          <cell r="F813" t="str">
            <v>Projects</v>
          </cell>
          <cell r="T813">
            <v>0</v>
          </cell>
          <cell r="AG813">
            <v>2.7599999999999999E-3</v>
          </cell>
          <cell r="AT813">
            <v>-2.7599999999999999E-3</v>
          </cell>
          <cell r="BG813">
            <v>0</v>
          </cell>
        </row>
        <row r="814">
          <cell r="D814" t="str">
            <v>NYSEG</v>
          </cell>
          <cell r="E814" t="str">
            <v>DIST</v>
          </cell>
          <cell r="F814" t="str">
            <v>Electric Operations</v>
          </cell>
          <cell r="T814">
            <v>0</v>
          </cell>
          <cell r="AG814">
            <v>346.24125000000004</v>
          </cell>
          <cell r="AT814">
            <v>4931.2599000000009</v>
          </cell>
          <cell r="BG814">
            <v>4999.9999903657435</v>
          </cell>
        </row>
        <row r="815">
          <cell r="D815" t="str">
            <v>NYSEG</v>
          </cell>
          <cell r="E815" t="str">
            <v>Common</v>
          </cell>
          <cell r="F815" t="str">
            <v>Information Technology</v>
          </cell>
          <cell r="T815">
            <v>0</v>
          </cell>
          <cell r="AG815">
            <v>18.899999999999999</v>
          </cell>
          <cell r="AT815">
            <v>-0.28875000000000001</v>
          </cell>
          <cell r="BG815">
            <v>0</v>
          </cell>
        </row>
        <row r="816">
          <cell r="D816" t="str">
            <v>RGE</v>
          </cell>
          <cell r="E816" t="str">
            <v>DIST</v>
          </cell>
          <cell r="F816" t="str">
            <v>Electric Operations</v>
          </cell>
          <cell r="T816">
            <v>0</v>
          </cell>
          <cell r="AG816">
            <v>5.3543000000000003</v>
          </cell>
          <cell r="AT816">
            <v>184.92798999999999</v>
          </cell>
          <cell r="BG816">
            <v>199.96321745132303</v>
          </cell>
        </row>
        <row r="817">
          <cell r="D817" t="str">
            <v>RGE</v>
          </cell>
          <cell r="E817" t="str">
            <v>Gas</v>
          </cell>
          <cell r="F817" t="str">
            <v>Gas Engineering and Delivery</v>
          </cell>
          <cell r="T817">
            <v>0</v>
          </cell>
          <cell r="AG817">
            <v>2052.0366199999999</v>
          </cell>
          <cell r="AT817">
            <v>1.7370999999999996</v>
          </cell>
          <cell r="BG817">
            <v>0</v>
          </cell>
        </row>
        <row r="818">
          <cell r="D818" t="str">
            <v>RGE</v>
          </cell>
          <cell r="E818" t="str">
            <v>Gas</v>
          </cell>
          <cell r="F818" t="str">
            <v>Gas Engineering and Delivery</v>
          </cell>
          <cell r="T818">
            <v>0</v>
          </cell>
          <cell r="AG818">
            <v>922.27437999999995</v>
          </cell>
          <cell r="AT818">
            <v>-3.7080000000000002E-2</v>
          </cell>
          <cell r="BG818">
            <v>-1.7444899999999999</v>
          </cell>
        </row>
        <row r="819">
          <cell r="D819" t="str">
            <v>CMP</v>
          </cell>
          <cell r="E819" t="str">
            <v>DIST</v>
          </cell>
          <cell r="F819" t="str">
            <v>Electric Operations</v>
          </cell>
          <cell r="T819">
            <v>0</v>
          </cell>
          <cell r="AG819">
            <v>158.42508999999998</v>
          </cell>
          <cell r="AT819">
            <v>-1.8225199999999999</v>
          </cell>
          <cell r="BG819">
            <v>0</v>
          </cell>
        </row>
        <row r="820">
          <cell r="D820" t="str">
            <v>CMP</v>
          </cell>
          <cell r="E820" t="str">
            <v>TRANS</v>
          </cell>
          <cell r="F820" t="str">
            <v>Projects</v>
          </cell>
          <cell r="T820">
            <v>0</v>
          </cell>
          <cell r="AG820">
            <v>4.0000000000000003E-5</v>
          </cell>
          <cell r="AT820">
            <v>-4.0000000000000003E-5</v>
          </cell>
          <cell r="BG820">
            <v>0</v>
          </cell>
        </row>
        <row r="821">
          <cell r="D821" t="str">
            <v>CMP</v>
          </cell>
          <cell r="E821" t="str">
            <v>TRANS</v>
          </cell>
          <cell r="F821" t="str">
            <v>Projects</v>
          </cell>
          <cell r="T821">
            <v>0</v>
          </cell>
          <cell r="AG821">
            <v>695.60265000000004</v>
          </cell>
          <cell r="AT821">
            <v>3.7411399999999997</v>
          </cell>
          <cell r="BG821">
            <v>0</v>
          </cell>
        </row>
        <row r="822">
          <cell r="D822" t="str">
            <v>CMP</v>
          </cell>
          <cell r="E822" t="str">
            <v>Common</v>
          </cell>
          <cell r="F822" t="str">
            <v>Information Technology</v>
          </cell>
          <cell r="T822">
            <v>0</v>
          </cell>
          <cell r="AG822">
            <v>48.75</v>
          </cell>
          <cell r="AT822">
            <v>-2.9E-4</v>
          </cell>
          <cell r="BG822">
            <v>0</v>
          </cell>
        </row>
        <row r="823">
          <cell r="D823" t="str">
            <v>BGC</v>
          </cell>
          <cell r="E823" t="str">
            <v>Gas</v>
          </cell>
          <cell r="F823" t="str">
            <v>Information Technology</v>
          </cell>
          <cell r="T823">
            <v>0</v>
          </cell>
          <cell r="AG823">
            <v>13.33567</v>
          </cell>
          <cell r="AT823">
            <v>-3.5263100000000001</v>
          </cell>
          <cell r="BG823">
            <v>0</v>
          </cell>
        </row>
        <row r="824">
          <cell r="D824" t="str">
            <v>BGC</v>
          </cell>
          <cell r="E824" t="str">
            <v>Gas</v>
          </cell>
          <cell r="F824" t="str">
            <v>Information Technology</v>
          </cell>
          <cell r="T824">
            <v>0</v>
          </cell>
          <cell r="AG824">
            <v>46.880319999999998</v>
          </cell>
          <cell r="AT824">
            <v>-12.396420000000001</v>
          </cell>
          <cell r="BG824">
            <v>0</v>
          </cell>
        </row>
        <row r="825">
          <cell r="D825" t="str">
            <v>CNG</v>
          </cell>
          <cell r="E825" t="str">
            <v>Gas</v>
          </cell>
          <cell r="F825" t="str">
            <v>Information Technology</v>
          </cell>
          <cell r="T825">
            <v>0</v>
          </cell>
          <cell r="AG825">
            <v>44.421800000000005</v>
          </cell>
          <cell r="AT825">
            <v>-1.5621700000000001</v>
          </cell>
          <cell r="BG825">
            <v>0</v>
          </cell>
        </row>
        <row r="826">
          <cell r="D826" t="str">
            <v>CNG</v>
          </cell>
          <cell r="E826" t="str">
            <v>Gas</v>
          </cell>
          <cell r="F826" t="str">
            <v>Information Technology</v>
          </cell>
          <cell r="T826">
            <v>0</v>
          </cell>
          <cell r="AG826">
            <v>156.16070000000002</v>
          </cell>
          <cell r="AT826">
            <v>-5.5762099999999997</v>
          </cell>
          <cell r="BG826">
            <v>0</v>
          </cell>
        </row>
        <row r="827">
          <cell r="D827" t="str">
            <v>CNG</v>
          </cell>
          <cell r="E827" t="str">
            <v>Gas</v>
          </cell>
          <cell r="F827" t="str">
            <v>Gas Operations</v>
          </cell>
          <cell r="T827">
            <v>0</v>
          </cell>
          <cell r="AG827">
            <v>417.21316999999999</v>
          </cell>
          <cell r="AT827">
            <v>112.29873000000003</v>
          </cell>
          <cell r="BG827">
            <v>0</v>
          </cell>
        </row>
        <row r="828">
          <cell r="D828" t="str">
            <v>SCG</v>
          </cell>
          <cell r="E828" t="str">
            <v>Gas</v>
          </cell>
          <cell r="F828" t="str">
            <v>Information Technology</v>
          </cell>
          <cell r="T828">
            <v>0</v>
          </cell>
          <cell r="AG828">
            <v>53.586270000000006</v>
          </cell>
          <cell r="AT828">
            <v>6.95852</v>
          </cell>
          <cell r="BG828">
            <v>0</v>
          </cell>
        </row>
        <row r="829">
          <cell r="D829" t="str">
            <v>SCG</v>
          </cell>
          <cell r="E829" t="str">
            <v>Gas</v>
          </cell>
          <cell r="F829" t="str">
            <v>Information Technology</v>
          </cell>
          <cell r="T829">
            <v>0</v>
          </cell>
          <cell r="AG829">
            <v>188.37754000000001</v>
          </cell>
          <cell r="AT829">
            <v>24.462029999999999</v>
          </cell>
          <cell r="BG829">
            <v>0</v>
          </cell>
        </row>
        <row r="830">
          <cell r="D830" t="str">
            <v>SCG</v>
          </cell>
          <cell r="E830" t="str">
            <v>Gas</v>
          </cell>
          <cell r="F830" t="str">
            <v>Gas Operations</v>
          </cell>
          <cell r="T830">
            <v>0</v>
          </cell>
          <cell r="AG830">
            <v>124.98148</v>
          </cell>
          <cell r="AT830">
            <v>-1.6269899999999999</v>
          </cell>
          <cell r="BG830">
            <v>0</v>
          </cell>
        </row>
        <row r="831">
          <cell r="D831" t="str">
            <v>UIL</v>
          </cell>
          <cell r="E831" t="str">
            <v>Common</v>
          </cell>
          <cell r="F831" t="str">
            <v>Gas Operations</v>
          </cell>
          <cell r="T831">
            <v>0</v>
          </cell>
          <cell r="AG831">
            <v>5.5273900000000005</v>
          </cell>
          <cell r="AT831">
            <v>240.33067999999997</v>
          </cell>
          <cell r="BG831">
            <v>0</v>
          </cell>
        </row>
        <row r="832">
          <cell r="D832" t="str">
            <v>UI</v>
          </cell>
          <cell r="E832" t="str">
            <v>DIST</v>
          </cell>
          <cell r="F832" t="str">
            <v>Information Technology</v>
          </cell>
          <cell r="T832">
            <v>0</v>
          </cell>
          <cell r="AG832">
            <v>4172.26278</v>
          </cell>
          <cell r="AT832">
            <v>-3532.4306800000004</v>
          </cell>
          <cell r="BG832">
            <v>0</v>
          </cell>
        </row>
        <row r="833">
          <cell r="D833" t="str">
            <v>UI</v>
          </cell>
          <cell r="E833" t="str">
            <v>TRANS</v>
          </cell>
          <cell r="F833" t="str">
            <v>Information Technology</v>
          </cell>
          <cell r="T833">
            <v>0</v>
          </cell>
          <cell r="AG833">
            <v>2493.6883000000003</v>
          </cell>
          <cell r="AT833">
            <v>-2115.4223999999999</v>
          </cell>
          <cell r="BG833">
            <v>0</v>
          </cell>
        </row>
        <row r="834">
          <cell r="D834" t="str">
            <v>UI</v>
          </cell>
          <cell r="E834" t="str">
            <v>DIST</v>
          </cell>
          <cell r="F834" t="str">
            <v>Electric Operations</v>
          </cell>
          <cell r="T834">
            <v>0</v>
          </cell>
          <cell r="AG834">
            <v>0</v>
          </cell>
          <cell r="AT834">
            <v>319.02762999999999</v>
          </cell>
          <cell r="BG834">
            <v>0</v>
          </cell>
        </row>
        <row r="835">
          <cell r="D835" t="str">
            <v>UI</v>
          </cell>
          <cell r="E835" t="str">
            <v>DIST</v>
          </cell>
          <cell r="F835" t="str">
            <v>Electric Operations</v>
          </cell>
          <cell r="T835">
            <v>0</v>
          </cell>
          <cell r="AG835">
            <v>0</v>
          </cell>
          <cell r="AT835">
            <v>11.01322</v>
          </cell>
          <cell r="BG835">
            <v>0</v>
          </cell>
        </row>
        <row r="836">
          <cell r="D836" t="str">
            <v>UI</v>
          </cell>
          <cell r="E836" t="str">
            <v>TRANS</v>
          </cell>
          <cell r="F836" t="str">
            <v>Information Technology</v>
          </cell>
          <cell r="T836">
            <v>0</v>
          </cell>
          <cell r="AG836">
            <v>487.89841999999999</v>
          </cell>
          <cell r="AT836">
            <v>-487.89841999999999</v>
          </cell>
          <cell r="BG836">
            <v>0</v>
          </cell>
        </row>
        <row r="837">
          <cell r="D837" t="str">
            <v>UI</v>
          </cell>
          <cell r="E837" t="str">
            <v>DIST</v>
          </cell>
          <cell r="F837" t="str">
            <v>Information Technology</v>
          </cell>
          <cell r="T837">
            <v>0</v>
          </cell>
          <cell r="AG837">
            <v>817.71368000000007</v>
          </cell>
          <cell r="AT837">
            <v>-817.71368000000007</v>
          </cell>
          <cell r="BG837">
            <v>0</v>
          </cell>
        </row>
        <row r="838">
          <cell r="D838" t="str">
            <v>UI</v>
          </cell>
          <cell r="E838" t="str">
            <v>DIST</v>
          </cell>
          <cell r="F838" t="str">
            <v>Information Technology</v>
          </cell>
          <cell r="T838">
            <v>0</v>
          </cell>
          <cell r="AG838">
            <v>53.856660000000005</v>
          </cell>
          <cell r="AT838">
            <v>-53.856660000000005</v>
          </cell>
          <cell r="BG838">
            <v>0</v>
          </cell>
        </row>
        <row r="839">
          <cell r="D839" t="str">
            <v>UI</v>
          </cell>
          <cell r="E839" t="str">
            <v>TRANS</v>
          </cell>
          <cell r="F839" t="str">
            <v>Information Technology</v>
          </cell>
          <cell r="T839">
            <v>0</v>
          </cell>
          <cell r="AG839">
            <v>32.1342</v>
          </cell>
          <cell r="AT839">
            <v>-32.1342</v>
          </cell>
          <cell r="BG839">
            <v>0</v>
          </cell>
        </row>
        <row r="840">
          <cell r="D840" t="str">
            <v>UI</v>
          </cell>
          <cell r="E840" t="str">
            <v>TRANS</v>
          </cell>
          <cell r="F840" t="str">
            <v>Security</v>
          </cell>
          <cell r="T840">
            <v>0</v>
          </cell>
          <cell r="AG840">
            <v>0</v>
          </cell>
          <cell r="AT840">
            <v>21.829990000000066</v>
          </cell>
          <cell r="BG840">
            <v>3666.2800200000006</v>
          </cell>
        </row>
        <row r="841">
          <cell r="D841" t="str">
            <v>UI</v>
          </cell>
          <cell r="E841" t="str">
            <v>DIST</v>
          </cell>
          <cell r="F841" t="str">
            <v>Information Technology</v>
          </cell>
          <cell r="T841">
            <v>0</v>
          </cell>
          <cell r="AG841">
            <v>648.8920700000001</v>
          </cell>
          <cell r="AT841">
            <v>-648.50022999999999</v>
          </cell>
          <cell r="BG841">
            <v>0</v>
          </cell>
        </row>
        <row r="842">
          <cell r="D842" t="str">
            <v>UI</v>
          </cell>
          <cell r="E842" t="str">
            <v>TRANS</v>
          </cell>
          <cell r="F842" t="str">
            <v>Information Technology</v>
          </cell>
          <cell r="T842">
            <v>0</v>
          </cell>
          <cell r="AG842">
            <v>386.88760000000002</v>
          </cell>
          <cell r="AT842">
            <v>-386.65604999999999</v>
          </cell>
          <cell r="BG842">
            <v>0</v>
          </cell>
        </row>
        <row r="843">
          <cell r="D843" t="str">
            <v>UI</v>
          </cell>
          <cell r="E843" t="str">
            <v>TRANS</v>
          </cell>
          <cell r="F843" t="str">
            <v>Information Technology</v>
          </cell>
          <cell r="T843">
            <v>0</v>
          </cell>
          <cell r="AG843">
            <v>86.852720000000005</v>
          </cell>
          <cell r="AT843">
            <v>75.630639999999971</v>
          </cell>
          <cell r="BG843">
            <v>0</v>
          </cell>
        </row>
        <row r="844">
          <cell r="D844" t="str">
            <v>UI</v>
          </cell>
          <cell r="E844" t="str">
            <v>DIST</v>
          </cell>
          <cell r="F844" t="str">
            <v>Information Technology</v>
          </cell>
          <cell r="T844">
            <v>0</v>
          </cell>
          <cell r="AG844">
            <v>164.06076999999999</v>
          </cell>
          <cell r="AT844">
            <v>-87.703629999999976</v>
          </cell>
          <cell r="BG844">
            <v>0</v>
          </cell>
        </row>
        <row r="845">
          <cell r="D845" t="str">
            <v>UI</v>
          </cell>
          <cell r="E845" t="str">
            <v>TRANS</v>
          </cell>
          <cell r="F845" t="str">
            <v>Information Technology</v>
          </cell>
          <cell r="T845">
            <v>0</v>
          </cell>
          <cell r="AG845">
            <v>97.888779999999997</v>
          </cell>
          <cell r="AT845">
            <v>-52.556380000000004</v>
          </cell>
          <cell r="BG845">
            <v>0</v>
          </cell>
        </row>
        <row r="846">
          <cell r="D846" t="str">
            <v>UI</v>
          </cell>
          <cell r="E846" t="str">
            <v>DIST</v>
          </cell>
          <cell r="F846" t="str">
            <v>General Services</v>
          </cell>
          <cell r="T846">
            <v>0</v>
          </cell>
          <cell r="AG846">
            <v>0</v>
          </cell>
          <cell r="AT846">
            <v>53.205100000000002</v>
          </cell>
          <cell r="BG846">
            <v>0</v>
          </cell>
        </row>
        <row r="847">
          <cell r="D847" t="str">
            <v>UI</v>
          </cell>
          <cell r="E847" t="str">
            <v>TRANS</v>
          </cell>
          <cell r="F847" t="str">
            <v>Information Technology</v>
          </cell>
          <cell r="T847">
            <v>0</v>
          </cell>
          <cell r="AG847">
            <v>0</v>
          </cell>
          <cell r="AT847">
            <v>24.484150000000003</v>
          </cell>
          <cell r="BG847">
            <v>0</v>
          </cell>
        </row>
        <row r="848">
          <cell r="D848" t="str">
            <v>UI</v>
          </cell>
          <cell r="E848" t="str">
            <v>DIST</v>
          </cell>
          <cell r="F848" t="str">
            <v>Information Technology</v>
          </cell>
          <cell r="T848">
            <v>0</v>
          </cell>
          <cell r="AG848">
            <v>0</v>
          </cell>
          <cell r="AT848">
            <v>29.262070000000001</v>
          </cell>
          <cell r="BG848">
            <v>0</v>
          </cell>
        </row>
        <row r="849">
          <cell r="D849" t="str">
            <v>UI</v>
          </cell>
          <cell r="E849" t="str">
            <v>DIST</v>
          </cell>
          <cell r="F849" t="str">
            <v>General Services</v>
          </cell>
          <cell r="T849">
            <v>0</v>
          </cell>
          <cell r="AG849">
            <v>0</v>
          </cell>
          <cell r="AT849">
            <v>478.83178000000004</v>
          </cell>
          <cell r="BG849">
            <v>400</v>
          </cell>
        </row>
        <row r="850">
          <cell r="D850" t="str">
            <v>UI</v>
          </cell>
          <cell r="E850" t="str">
            <v>DIST</v>
          </cell>
          <cell r="F850" t="str">
            <v>General Services</v>
          </cell>
          <cell r="T850">
            <v>0</v>
          </cell>
          <cell r="AG850">
            <v>0</v>
          </cell>
          <cell r="AT850">
            <v>667.21893</v>
          </cell>
          <cell r="BG850">
            <v>0</v>
          </cell>
        </row>
        <row r="851">
          <cell r="D851" t="str">
            <v>UI</v>
          </cell>
          <cell r="E851" t="str">
            <v>DIST</v>
          </cell>
          <cell r="F851" t="str">
            <v>General Services</v>
          </cell>
          <cell r="T851">
            <v>0</v>
          </cell>
          <cell r="AG851">
            <v>0</v>
          </cell>
          <cell r="AT851">
            <v>504.52974999999998</v>
          </cell>
          <cell r="BG851">
            <v>0</v>
          </cell>
        </row>
        <row r="852">
          <cell r="D852" t="str">
            <v>UI</v>
          </cell>
          <cell r="E852" t="str">
            <v>DIST</v>
          </cell>
          <cell r="F852" t="str">
            <v>Electric Operations</v>
          </cell>
          <cell r="T852">
            <v>0</v>
          </cell>
          <cell r="AG852">
            <v>0</v>
          </cell>
          <cell r="AT852">
            <v>3.2420499999999999</v>
          </cell>
          <cell r="BG852">
            <v>5643</v>
          </cell>
        </row>
        <row r="853">
          <cell r="D853" t="str">
            <v>UI</v>
          </cell>
          <cell r="E853" t="str">
            <v>DIST</v>
          </cell>
          <cell r="F853" t="str">
            <v>Electric Operations</v>
          </cell>
          <cell r="T853">
            <v>0</v>
          </cell>
          <cell r="AG853">
            <v>0</v>
          </cell>
          <cell r="AT853">
            <v>5.8266999999999998</v>
          </cell>
          <cell r="BG853">
            <v>0</v>
          </cell>
        </row>
        <row r="854">
          <cell r="D854" t="str">
            <v>UI</v>
          </cell>
          <cell r="E854" t="str">
            <v>TRANS</v>
          </cell>
          <cell r="F854" t="str">
            <v>Projects</v>
          </cell>
          <cell r="T854">
            <v>0</v>
          </cell>
          <cell r="AG854">
            <v>0</v>
          </cell>
          <cell r="AT854">
            <v>1222.7148400000001</v>
          </cell>
          <cell r="BG854">
            <v>98.441730000000007</v>
          </cell>
        </row>
        <row r="855">
          <cell r="D855" t="str">
            <v>UI</v>
          </cell>
          <cell r="E855" t="str">
            <v>DIST</v>
          </cell>
          <cell r="F855" t="str">
            <v>Electric Operations</v>
          </cell>
          <cell r="T855">
            <v>0</v>
          </cell>
          <cell r="AG855">
            <v>0</v>
          </cell>
          <cell r="AT855">
            <v>65.554369999999992</v>
          </cell>
          <cell r="BG855">
            <v>0</v>
          </cell>
        </row>
        <row r="856">
          <cell r="D856" t="str">
            <v>UI</v>
          </cell>
          <cell r="E856" t="str">
            <v>DIST</v>
          </cell>
          <cell r="F856" t="str">
            <v>Electric Operations</v>
          </cell>
          <cell r="T856">
            <v>0</v>
          </cell>
          <cell r="AG856">
            <v>0</v>
          </cell>
          <cell r="AT856">
            <v>91.435960000000009</v>
          </cell>
          <cell r="BG856">
            <v>0</v>
          </cell>
        </row>
        <row r="857">
          <cell r="D857" t="str">
            <v>UI</v>
          </cell>
          <cell r="E857" t="str">
            <v>TRANS</v>
          </cell>
          <cell r="F857" t="str">
            <v>Operational Smart Grids</v>
          </cell>
          <cell r="T857">
            <v>0</v>
          </cell>
          <cell r="AG857">
            <v>0</v>
          </cell>
          <cell r="AT857">
            <v>676.94750999999997</v>
          </cell>
          <cell r="BG857">
            <v>0</v>
          </cell>
        </row>
        <row r="858">
          <cell r="D858" t="str">
            <v>UI</v>
          </cell>
          <cell r="E858" t="str">
            <v>DIST</v>
          </cell>
          <cell r="F858" t="str">
            <v>General Services</v>
          </cell>
          <cell r="T858">
            <v>0</v>
          </cell>
          <cell r="AG858">
            <v>0</v>
          </cell>
          <cell r="AT858">
            <v>2.8100700000000001</v>
          </cell>
          <cell r="BG858">
            <v>0</v>
          </cell>
        </row>
        <row r="859">
          <cell r="D859" t="str">
            <v>NYSEG</v>
          </cell>
          <cell r="E859" t="str">
            <v>DIST</v>
          </cell>
          <cell r="F859" t="str">
            <v>Projects</v>
          </cell>
          <cell r="T859">
            <v>0</v>
          </cell>
          <cell r="AG859">
            <v>0</v>
          </cell>
          <cell r="AT859">
            <v>15173.72949</v>
          </cell>
          <cell r="BG859">
            <v>2044.9727199999998</v>
          </cell>
        </row>
        <row r="860">
          <cell r="D860" t="str">
            <v>NYSEG</v>
          </cell>
          <cell r="E860" t="str">
            <v>DIST</v>
          </cell>
          <cell r="F860" t="str">
            <v>Projects</v>
          </cell>
          <cell r="T860">
            <v>0</v>
          </cell>
          <cell r="AG860">
            <v>0</v>
          </cell>
          <cell r="AT860">
            <v>35950.135539999996</v>
          </cell>
          <cell r="BG860">
            <v>29.453129999999998</v>
          </cell>
        </row>
        <row r="861">
          <cell r="D861" t="str">
            <v>NYSEG</v>
          </cell>
          <cell r="E861" t="str">
            <v>DIST</v>
          </cell>
          <cell r="F861" t="str">
            <v>Projects</v>
          </cell>
          <cell r="T861">
            <v>0</v>
          </cell>
          <cell r="AG861">
            <v>28.682529999999979</v>
          </cell>
          <cell r="AT861">
            <v>-21.683499999999999</v>
          </cell>
          <cell r="BG861">
            <v>3.7499999999999999E-3</v>
          </cell>
        </row>
        <row r="862">
          <cell r="D862" t="str">
            <v>NYSEG</v>
          </cell>
          <cell r="E862" t="str">
            <v>DIST</v>
          </cell>
          <cell r="F862" t="str">
            <v>Projects</v>
          </cell>
          <cell r="T862">
            <v>0</v>
          </cell>
          <cell r="AG862">
            <v>0</v>
          </cell>
          <cell r="AT862">
            <v>7199.5233500000004</v>
          </cell>
          <cell r="BG862">
            <v>2.91906</v>
          </cell>
        </row>
        <row r="863">
          <cell r="D863" t="str">
            <v>RGE</v>
          </cell>
          <cell r="E863" t="str">
            <v>DIST</v>
          </cell>
          <cell r="F863" t="str">
            <v>Projects</v>
          </cell>
          <cell r="T863">
            <v>0</v>
          </cell>
          <cell r="AG863">
            <v>0</v>
          </cell>
          <cell r="AT863">
            <v>21913.864740000001</v>
          </cell>
          <cell r="BG863">
            <v>10.167679999999999</v>
          </cell>
        </row>
        <row r="864">
          <cell r="D864" t="str">
            <v>RGE</v>
          </cell>
          <cell r="E864" t="str">
            <v>DIST</v>
          </cell>
          <cell r="F864" t="str">
            <v>Projects</v>
          </cell>
          <cell r="T864">
            <v>0</v>
          </cell>
          <cell r="AG864">
            <v>0</v>
          </cell>
          <cell r="AT864">
            <v>14913.75692</v>
          </cell>
          <cell r="BG864">
            <v>649.30430999999999</v>
          </cell>
        </row>
        <row r="865">
          <cell r="D865" t="str">
            <v>RGE</v>
          </cell>
          <cell r="E865" t="str">
            <v>Gas</v>
          </cell>
          <cell r="F865" t="str">
            <v>Gas Engineering and Delivery</v>
          </cell>
          <cell r="T865">
            <v>0</v>
          </cell>
          <cell r="AG865">
            <v>0</v>
          </cell>
          <cell r="AT865">
            <v>376.91614999999996</v>
          </cell>
          <cell r="BG865">
            <v>0</v>
          </cell>
        </row>
        <row r="866">
          <cell r="D866" t="str">
            <v>CMP</v>
          </cell>
          <cell r="E866" t="str">
            <v>Common</v>
          </cell>
          <cell r="F866" t="str">
            <v>Operational Smart Grids</v>
          </cell>
          <cell r="T866">
            <v>0</v>
          </cell>
          <cell r="AG866">
            <v>0</v>
          </cell>
          <cell r="AT866">
            <v>236.77682000000001</v>
          </cell>
          <cell r="BG866">
            <v>28.727419999999999</v>
          </cell>
        </row>
        <row r="867">
          <cell r="D867" t="str">
            <v>RGE</v>
          </cell>
          <cell r="E867" t="str">
            <v>Common</v>
          </cell>
          <cell r="F867" t="str">
            <v>Operational Smart Grids</v>
          </cell>
          <cell r="T867">
            <v>0</v>
          </cell>
          <cell r="AG867">
            <v>0</v>
          </cell>
          <cell r="AT867">
            <v>912.00855000000001</v>
          </cell>
          <cell r="BG867">
            <v>746.38943000000006</v>
          </cell>
        </row>
        <row r="868">
          <cell r="D868" t="str">
            <v>NYSEG</v>
          </cell>
          <cell r="E868" t="str">
            <v>Gen</v>
          </cell>
          <cell r="F868" t="str">
            <v>Generation</v>
          </cell>
          <cell r="T868">
            <v>0</v>
          </cell>
          <cell r="AG868">
            <v>0</v>
          </cell>
          <cell r="AT868">
            <v>2716.05692</v>
          </cell>
          <cell r="BG868">
            <v>1522.59412</v>
          </cell>
        </row>
        <row r="869">
          <cell r="D869" t="str">
            <v>RGE</v>
          </cell>
          <cell r="E869" t="str">
            <v>DIST</v>
          </cell>
          <cell r="F869" t="str">
            <v>Electric Operations</v>
          </cell>
          <cell r="T869">
            <v>262.60192000000001</v>
          </cell>
          <cell r="AG869">
            <v>0</v>
          </cell>
          <cell r="AT869">
            <v>728.2885500000001</v>
          </cell>
          <cell r="BG869">
            <v>1499.9999861627987</v>
          </cell>
        </row>
        <row r="870">
          <cell r="D870" t="str">
            <v>NYSEG</v>
          </cell>
          <cell r="E870" t="str">
            <v>Common</v>
          </cell>
          <cell r="F870" t="str">
            <v>Information Technology</v>
          </cell>
          <cell r="T870">
            <v>0</v>
          </cell>
          <cell r="AG870">
            <v>0</v>
          </cell>
          <cell r="AT870">
            <v>533.75770999999986</v>
          </cell>
          <cell r="BG870">
            <v>120.77501000000001</v>
          </cell>
        </row>
        <row r="871">
          <cell r="D871" t="str">
            <v>RGE</v>
          </cell>
          <cell r="E871" t="str">
            <v>Common</v>
          </cell>
          <cell r="F871" t="str">
            <v>Information Technology</v>
          </cell>
          <cell r="T871">
            <v>0</v>
          </cell>
          <cell r="AG871">
            <v>0</v>
          </cell>
          <cell r="AT871">
            <v>199.00351000000001</v>
          </cell>
          <cell r="BG871">
            <v>51.484000000000009</v>
          </cell>
        </row>
        <row r="872">
          <cell r="D872" t="str">
            <v>CMP</v>
          </cell>
          <cell r="E872" t="str">
            <v>Common</v>
          </cell>
          <cell r="F872" t="str">
            <v>Information Technology</v>
          </cell>
          <cell r="T872">
            <v>0</v>
          </cell>
          <cell r="AG872">
            <v>0</v>
          </cell>
          <cell r="AT872">
            <v>167.40923000000001</v>
          </cell>
          <cell r="BG872">
            <v>60.284999999999997</v>
          </cell>
        </row>
        <row r="873">
          <cell r="D873" t="str">
            <v>UI</v>
          </cell>
          <cell r="E873" t="str">
            <v>DIST</v>
          </cell>
          <cell r="F873" t="str">
            <v>Electric Operations</v>
          </cell>
          <cell r="T873">
            <v>0</v>
          </cell>
          <cell r="AG873">
            <v>0</v>
          </cell>
          <cell r="AT873">
            <v>697.10912999999982</v>
          </cell>
          <cell r="BG873">
            <v>165.9999948923076</v>
          </cell>
        </row>
        <row r="874">
          <cell r="D874" t="str">
            <v>UI</v>
          </cell>
          <cell r="E874" t="str">
            <v>DIST</v>
          </cell>
          <cell r="F874" t="str">
            <v>Electric Operations</v>
          </cell>
          <cell r="T874">
            <v>0</v>
          </cell>
          <cell r="AG874">
            <v>0</v>
          </cell>
          <cell r="AT874">
            <v>9.7150199999999991</v>
          </cell>
          <cell r="BG874">
            <v>0</v>
          </cell>
        </row>
        <row r="875">
          <cell r="D875" t="str">
            <v>RGE</v>
          </cell>
          <cell r="E875" t="str">
            <v>GAS</v>
          </cell>
          <cell r="F875" t="str">
            <v>Gas Engineering and Delivery</v>
          </cell>
          <cell r="T875">
            <v>0</v>
          </cell>
          <cell r="AG875">
            <v>0</v>
          </cell>
          <cell r="AT875">
            <v>3713.44013</v>
          </cell>
          <cell r="BG875">
            <v>0.11230000000000002</v>
          </cell>
        </row>
        <row r="876">
          <cell r="D876" t="str">
            <v>RGE</v>
          </cell>
          <cell r="E876" t="str">
            <v>GAS</v>
          </cell>
          <cell r="F876" t="str">
            <v>Gas Engineering and Delivery</v>
          </cell>
          <cell r="T876">
            <v>0</v>
          </cell>
          <cell r="AG876">
            <v>0</v>
          </cell>
          <cell r="AT876">
            <v>258.77928000000003</v>
          </cell>
          <cell r="BG876">
            <v>0</v>
          </cell>
        </row>
        <row r="877">
          <cell r="D877" t="str">
            <v>CMP</v>
          </cell>
          <cell r="E877" t="str">
            <v>DIST</v>
          </cell>
          <cell r="F877" t="str">
            <v>Projects</v>
          </cell>
          <cell r="T877">
            <v>0</v>
          </cell>
          <cell r="AG877">
            <v>0</v>
          </cell>
          <cell r="AT877">
            <v>7788.1660800000009</v>
          </cell>
          <cell r="BG877">
            <v>9843.2526100000014</v>
          </cell>
        </row>
        <row r="878">
          <cell r="D878" t="str">
            <v>MEPCO</v>
          </cell>
          <cell r="E878" t="str">
            <v>TRANS</v>
          </cell>
          <cell r="F878" t="str">
            <v>Projects</v>
          </cell>
          <cell r="T878">
            <v>54267.606940000005</v>
          </cell>
          <cell r="AG878">
            <v>10667.656319999998</v>
          </cell>
          <cell r="AT878">
            <v>841.51433000000009</v>
          </cell>
          <cell r="BG878">
            <v>0</v>
          </cell>
        </row>
        <row r="879">
          <cell r="D879" t="str">
            <v>MEPCO</v>
          </cell>
          <cell r="E879" t="str">
            <v>TRANS</v>
          </cell>
          <cell r="F879" t="str">
            <v>Business Development</v>
          </cell>
          <cell r="T879">
            <v>0</v>
          </cell>
          <cell r="AG879">
            <v>0</v>
          </cell>
          <cell r="AT879">
            <v>3075.9892799999993</v>
          </cell>
          <cell r="BG879">
            <v>0</v>
          </cell>
        </row>
        <row r="880">
          <cell r="D880" t="str">
            <v>BGC</v>
          </cell>
          <cell r="E880" t="str">
            <v>GAS</v>
          </cell>
          <cell r="F880" t="str">
            <v>Information Technology</v>
          </cell>
          <cell r="T880">
            <v>0</v>
          </cell>
          <cell r="AG880">
            <v>0</v>
          </cell>
          <cell r="AT880">
            <v>48.735260000000004</v>
          </cell>
          <cell r="BG880">
            <v>0</v>
          </cell>
        </row>
        <row r="881">
          <cell r="D881" t="str">
            <v>BGC</v>
          </cell>
          <cell r="E881" t="str">
            <v>GAS</v>
          </cell>
          <cell r="F881" t="str">
            <v>Security</v>
          </cell>
          <cell r="T881">
            <v>0</v>
          </cell>
          <cell r="AG881">
            <v>0</v>
          </cell>
          <cell r="AT881">
            <v>2.2192000000000003</v>
          </cell>
          <cell r="BG881">
            <v>0</v>
          </cell>
        </row>
        <row r="882">
          <cell r="D882" t="str">
            <v>BGC</v>
          </cell>
          <cell r="E882" t="str">
            <v>GAS</v>
          </cell>
          <cell r="F882" t="str">
            <v>General Services</v>
          </cell>
          <cell r="T882">
            <v>0</v>
          </cell>
          <cell r="AG882">
            <v>0</v>
          </cell>
          <cell r="AT882">
            <v>6.3255400000000002</v>
          </cell>
          <cell r="BG882">
            <v>0</v>
          </cell>
        </row>
        <row r="883">
          <cell r="D883" t="str">
            <v>BGC</v>
          </cell>
          <cell r="E883" t="str">
            <v>GAS</v>
          </cell>
          <cell r="F883" t="str">
            <v>Gas Operations</v>
          </cell>
          <cell r="T883">
            <v>0</v>
          </cell>
          <cell r="AG883">
            <v>0</v>
          </cell>
          <cell r="AT883">
            <v>29.744389999999999</v>
          </cell>
          <cell r="BG883">
            <v>0</v>
          </cell>
        </row>
        <row r="884">
          <cell r="D884" t="str">
            <v>BGC</v>
          </cell>
          <cell r="E884" t="str">
            <v>GAS</v>
          </cell>
          <cell r="F884" t="str">
            <v>General Services</v>
          </cell>
          <cell r="T884">
            <v>0</v>
          </cell>
          <cell r="AG884">
            <v>0</v>
          </cell>
          <cell r="AT884">
            <v>3.4858500000000001</v>
          </cell>
          <cell r="BG884">
            <v>0</v>
          </cell>
        </row>
        <row r="885">
          <cell r="D885" t="str">
            <v>BGC</v>
          </cell>
          <cell r="E885" t="str">
            <v>GAS</v>
          </cell>
          <cell r="F885" t="str">
            <v>Gas Operations</v>
          </cell>
          <cell r="T885">
            <v>0</v>
          </cell>
          <cell r="AG885">
            <v>0</v>
          </cell>
          <cell r="AT885">
            <v>1.3720000000000001</v>
          </cell>
          <cell r="BG885">
            <v>0</v>
          </cell>
        </row>
        <row r="886">
          <cell r="D886" t="str">
            <v>BGC</v>
          </cell>
          <cell r="E886" t="str">
            <v>GAS</v>
          </cell>
          <cell r="F886" t="str">
            <v>Gas Operations</v>
          </cell>
          <cell r="T886">
            <v>0</v>
          </cell>
          <cell r="AG886">
            <v>0</v>
          </cell>
          <cell r="AT886">
            <v>2.9225300000000001</v>
          </cell>
          <cell r="BG886">
            <v>0</v>
          </cell>
        </row>
        <row r="887">
          <cell r="D887" t="str">
            <v>BGC</v>
          </cell>
          <cell r="E887" t="str">
            <v>GAS</v>
          </cell>
          <cell r="F887" t="str">
            <v>Gas Operations</v>
          </cell>
          <cell r="T887">
            <v>0</v>
          </cell>
          <cell r="AG887">
            <v>0</v>
          </cell>
          <cell r="AT887">
            <v>1.5199</v>
          </cell>
          <cell r="BG887">
            <v>0</v>
          </cell>
        </row>
        <row r="888">
          <cell r="D888" t="str">
            <v>CNG</v>
          </cell>
          <cell r="E888" t="str">
            <v>GAS</v>
          </cell>
          <cell r="F888" t="str">
            <v>Information Technology</v>
          </cell>
          <cell r="T888">
            <v>0</v>
          </cell>
          <cell r="AG888">
            <v>0</v>
          </cell>
          <cell r="AT888">
            <v>160.98431000000002</v>
          </cell>
          <cell r="BG888">
            <v>0</v>
          </cell>
        </row>
        <row r="889">
          <cell r="D889" t="str">
            <v>CNG</v>
          </cell>
          <cell r="E889" t="str">
            <v>GAS</v>
          </cell>
          <cell r="F889" t="str">
            <v>Gas Operations</v>
          </cell>
          <cell r="T889">
            <v>0</v>
          </cell>
          <cell r="AG889">
            <v>0</v>
          </cell>
          <cell r="AT889">
            <v>7.3305500000000006</v>
          </cell>
          <cell r="BG889">
            <v>0</v>
          </cell>
        </row>
        <row r="890">
          <cell r="D890" t="str">
            <v>CNG</v>
          </cell>
          <cell r="E890" t="str">
            <v>GAS</v>
          </cell>
          <cell r="F890" t="str">
            <v>Information Technology</v>
          </cell>
          <cell r="T890">
            <v>0</v>
          </cell>
          <cell r="AG890">
            <v>0</v>
          </cell>
          <cell r="AT890">
            <v>18.128130000000002</v>
          </cell>
          <cell r="BG890">
            <v>0</v>
          </cell>
        </row>
        <row r="891">
          <cell r="D891" t="str">
            <v>CNG</v>
          </cell>
          <cell r="E891" t="str">
            <v>GAS</v>
          </cell>
          <cell r="F891" t="str">
            <v>General Services</v>
          </cell>
          <cell r="T891">
            <v>0</v>
          </cell>
          <cell r="AG891">
            <v>0</v>
          </cell>
          <cell r="AT891">
            <v>16.008309999999998</v>
          </cell>
          <cell r="BG891">
            <v>0</v>
          </cell>
        </row>
        <row r="892">
          <cell r="D892" t="str">
            <v>SCG</v>
          </cell>
          <cell r="E892" t="str">
            <v>GAS</v>
          </cell>
          <cell r="F892" t="str">
            <v>Gas Operations</v>
          </cell>
          <cell r="T892">
            <v>0</v>
          </cell>
          <cell r="AG892">
            <v>2334.3784100000003</v>
          </cell>
          <cell r="AT892">
            <v>2.3283064365386963E-13</v>
          </cell>
          <cell r="BG892">
            <v>0</v>
          </cell>
        </row>
        <row r="893">
          <cell r="D893" t="str">
            <v>SCG</v>
          </cell>
          <cell r="E893" t="str">
            <v>GAS</v>
          </cell>
          <cell r="F893" t="str">
            <v>Gas Operations</v>
          </cell>
          <cell r="T893">
            <v>0</v>
          </cell>
          <cell r="AG893">
            <v>1078.75721</v>
          </cell>
          <cell r="AT893">
            <v>-3.9049899999999997</v>
          </cell>
          <cell r="BG893">
            <v>0</v>
          </cell>
        </row>
        <row r="894">
          <cell r="D894" t="str">
            <v>SCG</v>
          </cell>
          <cell r="E894" t="str">
            <v>GAS</v>
          </cell>
          <cell r="F894" t="str">
            <v>Information Technology</v>
          </cell>
          <cell r="T894">
            <v>0</v>
          </cell>
          <cell r="AG894">
            <v>0</v>
          </cell>
          <cell r="AT894">
            <v>197.8742</v>
          </cell>
          <cell r="BG894">
            <v>0</v>
          </cell>
        </row>
        <row r="895">
          <cell r="D895" t="str">
            <v>SCG</v>
          </cell>
          <cell r="E895" t="str">
            <v>GAS</v>
          </cell>
          <cell r="F895" t="str">
            <v>Security</v>
          </cell>
          <cell r="T895">
            <v>0</v>
          </cell>
          <cell r="AG895">
            <v>0</v>
          </cell>
          <cell r="AT895">
            <v>9.0103600000000004</v>
          </cell>
          <cell r="BG895">
            <v>0</v>
          </cell>
        </row>
        <row r="896">
          <cell r="D896" t="str">
            <v>UI</v>
          </cell>
          <cell r="E896" t="str">
            <v>DIST</v>
          </cell>
          <cell r="F896" t="str">
            <v>Information Technology</v>
          </cell>
          <cell r="T896">
            <v>0</v>
          </cell>
          <cell r="AG896">
            <v>0</v>
          </cell>
          <cell r="AT896">
            <v>453.53809999999999</v>
          </cell>
          <cell r="BG896">
            <v>0</v>
          </cell>
        </row>
        <row r="897">
          <cell r="D897" t="str">
            <v>UI</v>
          </cell>
          <cell r="E897" t="str">
            <v>TRANS</v>
          </cell>
          <cell r="F897" t="str">
            <v>Information Technology</v>
          </cell>
          <cell r="T897">
            <v>0</v>
          </cell>
          <cell r="AG897">
            <v>0</v>
          </cell>
          <cell r="AT897">
            <v>269.34479999999996</v>
          </cell>
          <cell r="BG897">
            <v>0</v>
          </cell>
        </row>
        <row r="898">
          <cell r="D898" t="str">
            <v>MEPCO</v>
          </cell>
          <cell r="E898" t="str">
            <v>TRANS</v>
          </cell>
          <cell r="F898" t="str">
            <v>Business Development</v>
          </cell>
          <cell r="T898">
            <v>141.71734999999998</v>
          </cell>
          <cell r="AG898">
            <v>0</v>
          </cell>
          <cell r="AT898">
            <v>563.43155999999999</v>
          </cell>
          <cell r="BG898">
            <v>0</v>
          </cell>
        </row>
        <row r="899">
          <cell r="D899" t="str">
            <v>NYSEG</v>
          </cell>
          <cell r="E899" t="str">
            <v>Gas</v>
          </cell>
          <cell r="F899" t="str">
            <v>Gas Engineering and Delivery</v>
          </cell>
          <cell r="T899">
            <v>0</v>
          </cell>
          <cell r="AG899">
            <v>0</v>
          </cell>
          <cell r="AT899">
            <v>124.34617999999999</v>
          </cell>
          <cell r="BG899">
            <v>0</v>
          </cell>
        </row>
        <row r="900">
          <cell r="D900" t="str">
            <v>NYSEG</v>
          </cell>
          <cell r="E900" t="str">
            <v>Common</v>
          </cell>
          <cell r="F900" t="str">
            <v>General Services</v>
          </cell>
          <cell r="T900">
            <v>0</v>
          </cell>
          <cell r="AG900">
            <v>0</v>
          </cell>
          <cell r="AT900">
            <v>44.786599999999993</v>
          </cell>
          <cell r="BG900">
            <v>0</v>
          </cell>
        </row>
        <row r="901">
          <cell r="D901" t="str">
            <v>NYSEG</v>
          </cell>
          <cell r="E901" t="str">
            <v>Common</v>
          </cell>
          <cell r="F901" t="str">
            <v>General Services</v>
          </cell>
          <cell r="T901">
            <v>0</v>
          </cell>
          <cell r="AG901">
            <v>0</v>
          </cell>
          <cell r="AT901">
            <v>123.93028</v>
          </cell>
          <cell r="BG901">
            <v>0</v>
          </cell>
        </row>
        <row r="902">
          <cell r="D902" t="str">
            <v>RGE</v>
          </cell>
          <cell r="E902" t="str">
            <v>DIST</v>
          </cell>
          <cell r="F902" t="str">
            <v>Projects</v>
          </cell>
          <cell r="T902">
            <v>0</v>
          </cell>
          <cell r="AG902">
            <v>0</v>
          </cell>
          <cell r="AT902">
            <v>93.967850000000013</v>
          </cell>
          <cell r="BG902">
            <v>0</v>
          </cell>
        </row>
        <row r="903">
          <cell r="D903" t="str">
            <v>RGE</v>
          </cell>
          <cell r="E903" t="str">
            <v>DIST</v>
          </cell>
          <cell r="F903" t="str">
            <v>Projects</v>
          </cell>
          <cell r="T903">
            <v>0</v>
          </cell>
          <cell r="AG903">
            <v>0</v>
          </cell>
          <cell r="AT903">
            <v>-1.7347234759768071E-18</v>
          </cell>
          <cell r="BG903">
            <v>0</v>
          </cell>
        </row>
        <row r="904">
          <cell r="D904" t="str">
            <v>MEPCO</v>
          </cell>
          <cell r="E904" t="str">
            <v>TRANS</v>
          </cell>
          <cell r="F904" t="str">
            <v>Business Development</v>
          </cell>
          <cell r="T904">
            <v>0</v>
          </cell>
          <cell r="AG904">
            <v>0</v>
          </cell>
          <cell r="AT904">
            <v>199.69777999999999</v>
          </cell>
          <cell r="BG904">
            <v>0</v>
          </cell>
        </row>
        <row r="905">
          <cell r="D905" t="str">
            <v>NYSEG</v>
          </cell>
          <cell r="E905" t="str">
            <v>GAS</v>
          </cell>
          <cell r="F905" t="str">
            <v>Gas Engineering and Delivery</v>
          </cell>
          <cell r="T905">
            <v>0</v>
          </cell>
          <cell r="AG905">
            <v>0</v>
          </cell>
          <cell r="AT905">
            <v>1156.5511299999998</v>
          </cell>
          <cell r="BG905">
            <v>4.01647</v>
          </cell>
        </row>
        <row r="906">
          <cell r="D906" t="str">
            <v>NYSEG</v>
          </cell>
          <cell r="E906" t="str">
            <v>GAS</v>
          </cell>
          <cell r="F906" t="str">
            <v>Gas Engineering and Delivery</v>
          </cell>
          <cell r="T906">
            <v>0</v>
          </cell>
          <cell r="AG906">
            <v>0</v>
          </cell>
          <cell r="AT906">
            <v>1494.71623</v>
          </cell>
          <cell r="BG906">
            <v>32.169460000000001</v>
          </cell>
        </row>
        <row r="907">
          <cell r="D907" t="str">
            <v>NYSEG</v>
          </cell>
          <cell r="E907" t="str">
            <v>DIST</v>
          </cell>
          <cell r="F907" t="str">
            <v>Projects</v>
          </cell>
          <cell r="T907">
            <v>0</v>
          </cell>
          <cell r="AG907">
            <v>0</v>
          </cell>
          <cell r="AT907">
            <v>23277.464690000001</v>
          </cell>
          <cell r="BG907">
            <v>10407.513480000001</v>
          </cell>
        </row>
        <row r="908">
          <cell r="D908" t="str">
            <v>RGE</v>
          </cell>
          <cell r="E908" t="str">
            <v>DIST</v>
          </cell>
          <cell r="F908" t="str">
            <v>Projects</v>
          </cell>
          <cell r="T908">
            <v>0</v>
          </cell>
          <cell r="AG908">
            <v>0</v>
          </cell>
          <cell r="AT908">
            <v>3670.3342199999997</v>
          </cell>
          <cell r="BG908">
            <v>22.840979999999998</v>
          </cell>
        </row>
        <row r="909">
          <cell r="D909" t="str">
            <v>RGE</v>
          </cell>
          <cell r="E909" t="str">
            <v>DIST</v>
          </cell>
          <cell r="F909" t="str">
            <v>Projects</v>
          </cell>
          <cell r="T909">
            <v>0</v>
          </cell>
          <cell r="AG909">
            <v>0</v>
          </cell>
          <cell r="AT909">
            <v>1.49315</v>
          </cell>
          <cell r="BG909">
            <v>0</v>
          </cell>
        </row>
        <row r="910">
          <cell r="D910" t="str">
            <v>UI</v>
          </cell>
          <cell r="E910" t="str">
            <v>DIST</v>
          </cell>
          <cell r="F910" t="str">
            <v>Electric Operations</v>
          </cell>
          <cell r="T910">
            <v>0</v>
          </cell>
          <cell r="AG910">
            <v>0</v>
          </cell>
          <cell r="AT910">
            <v>64.922460000000001</v>
          </cell>
          <cell r="BG910">
            <v>0</v>
          </cell>
        </row>
        <row r="911">
          <cell r="D911" t="str">
            <v>UI</v>
          </cell>
          <cell r="E911" t="str">
            <v>DIST</v>
          </cell>
          <cell r="F911" t="str">
            <v>Electric Operations</v>
          </cell>
          <cell r="T911">
            <v>0</v>
          </cell>
          <cell r="AG911">
            <v>0</v>
          </cell>
          <cell r="AT911">
            <v>63.470540000000007</v>
          </cell>
          <cell r="BG911">
            <v>0</v>
          </cell>
        </row>
        <row r="912">
          <cell r="D912" t="str">
            <v>UI</v>
          </cell>
          <cell r="E912" t="str">
            <v>DIST</v>
          </cell>
          <cell r="F912" t="str">
            <v>Electric Operations</v>
          </cell>
          <cell r="T912">
            <v>0</v>
          </cell>
          <cell r="AG912">
            <v>0</v>
          </cell>
          <cell r="AT912">
            <v>63.634270000000001</v>
          </cell>
          <cell r="BG912">
            <v>0</v>
          </cell>
        </row>
        <row r="913">
          <cell r="D913" t="str">
            <v>UI</v>
          </cell>
          <cell r="E913" t="str">
            <v>DIST</v>
          </cell>
          <cell r="F913" t="str">
            <v>Electric Operations</v>
          </cell>
          <cell r="T913">
            <v>0</v>
          </cell>
          <cell r="AG913">
            <v>0</v>
          </cell>
          <cell r="AT913">
            <v>58.853220000000007</v>
          </cell>
          <cell r="BG913">
            <v>0</v>
          </cell>
        </row>
        <row r="914">
          <cell r="D914" t="str">
            <v>UI</v>
          </cell>
          <cell r="E914" t="str">
            <v>DIST</v>
          </cell>
          <cell r="F914" t="str">
            <v>Electric Operations</v>
          </cell>
          <cell r="T914">
            <v>0</v>
          </cell>
          <cell r="AG914">
            <v>0</v>
          </cell>
          <cell r="AT914">
            <v>57.242310000000003</v>
          </cell>
          <cell r="BG914">
            <v>0</v>
          </cell>
        </row>
        <row r="915">
          <cell r="D915" t="str">
            <v>UI</v>
          </cell>
          <cell r="E915" t="str">
            <v>DIST</v>
          </cell>
          <cell r="F915" t="str">
            <v>Electric Operations</v>
          </cell>
          <cell r="T915">
            <v>0</v>
          </cell>
          <cell r="AG915">
            <v>0</v>
          </cell>
          <cell r="AT915">
            <v>57.13291000000001</v>
          </cell>
          <cell r="BG915">
            <v>0</v>
          </cell>
        </row>
        <row r="916">
          <cell r="D916" t="str">
            <v>UI</v>
          </cell>
          <cell r="E916" t="str">
            <v>DIST</v>
          </cell>
          <cell r="F916" t="str">
            <v>General Services</v>
          </cell>
          <cell r="T916">
            <v>0</v>
          </cell>
          <cell r="AG916">
            <v>0</v>
          </cell>
          <cell r="AT916">
            <v>30.801479999999998</v>
          </cell>
          <cell r="BG916">
            <v>0</v>
          </cell>
        </row>
        <row r="917">
          <cell r="D917" t="str">
            <v>UI</v>
          </cell>
          <cell r="E917" t="str">
            <v>DIST</v>
          </cell>
          <cell r="F917" t="str">
            <v>Electric Operations</v>
          </cell>
          <cell r="T917">
            <v>0</v>
          </cell>
          <cell r="AG917">
            <v>0</v>
          </cell>
          <cell r="AT917">
            <v>695.24432000000002</v>
          </cell>
          <cell r="BG917">
            <v>0</v>
          </cell>
        </row>
        <row r="918">
          <cell r="D918" t="str">
            <v>BGC</v>
          </cell>
          <cell r="E918" t="str">
            <v>GAS</v>
          </cell>
          <cell r="F918" t="str">
            <v>General Services</v>
          </cell>
          <cell r="T918">
            <v>0</v>
          </cell>
          <cell r="AG918">
            <v>0</v>
          </cell>
          <cell r="AT918">
            <v>41.873719999999999</v>
          </cell>
          <cell r="BG918">
            <v>0</v>
          </cell>
        </row>
        <row r="919">
          <cell r="D919" t="str">
            <v>BGC</v>
          </cell>
          <cell r="E919" t="str">
            <v>GAS</v>
          </cell>
          <cell r="F919" t="str">
            <v>General Services</v>
          </cell>
          <cell r="T919">
            <v>0</v>
          </cell>
          <cell r="AG919">
            <v>0</v>
          </cell>
          <cell r="AT919">
            <v>58.039380000000001</v>
          </cell>
          <cell r="BG919">
            <v>0</v>
          </cell>
        </row>
        <row r="920">
          <cell r="D920" t="str">
            <v>BGC</v>
          </cell>
          <cell r="E920" t="str">
            <v>GAS</v>
          </cell>
          <cell r="F920" t="str">
            <v>General Services</v>
          </cell>
          <cell r="T920">
            <v>0</v>
          </cell>
          <cell r="AG920">
            <v>0</v>
          </cell>
          <cell r="AT920">
            <v>60.137480000000004</v>
          </cell>
          <cell r="BG920">
            <v>0</v>
          </cell>
        </row>
        <row r="921">
          <cell r="D921" t="str">
            <v>BGC</v>
          </cell>
          <cell r="E921" t="str">
            <v>GAS</v>
          </cell>
          <cell r="F921" t="str">
            <v>General Services</v>
          </cell>
          <cell r="T921">
            <v>0</v>
          </cell>
          <cell r="AG921">
            <v>0</v>
          </cell>
          <cell r="AT921">
            <v>50.595950000000002</v>
          </cell>
          <cell r="BG921">
            <v>0</v>
          </cell>
        </row>
        <row r="922">
          <cell r="D922" t="str">
            <v>BGC</v>
          </cell>
          <cell r="E922" t="str">
            <v>GAS</v>
          </cell>
          <cell r="F922" t="str">
            <v>General Services</v>
          </cell>
          <cell r="T922">
            <v>0</v>
          </cell>
          <cell r="AG922">
            <v>0</v>
          </cell>
          <cell r="AT922">
            <v>53.326419999999999</v>
          </cell>
          <cell r="BG922">
            <v>0</v>
          </cell>
        </row>
        <row r="923">
          <cell r="D923" t="str">
            <v>BGC</v>
          </cell>
          <cell r="E923" t="str">
            <v>GAS</v>
          </cell>
          <cell r="F923" t="str">
            <v>General Services</v>
          </cell>
          <cell r="T923">
            <v>0</v>
          </cell>
          <cell r="AG923">
            <v>0</v>
          </cell>
          <cell r="AT923">
            <v>53.326419999999999</v>
          </cell>
          <cell r="BG923">
            <v>0</v>
          </cell>
        </row>
        <row r="924">
          <cell r="D924" t="str">
            <v>BGC</v>
          </cell>
          <cell r="E924" t="str">
            <v>GAS</v>
          </cell>
          <cell r="F924" t="str">
            <v>General Services</v>
          </cell>
          <cell r="T924">
            <v>0</v>
          </cell>
          <cell r="AG924">
            <v>0</v>
          </cell>
          <cell r="AT924">
            <v>53.326419999999999</v>
          </cell>
          <cell r="BG924">
            <v>0</v>
          </cell>
        </row>
        <row r="925">
          <cell r="D925" t="str">
            <v>BGC</v>
          </cell>
          <cell r="E925" t="str">
            <v>GAS</v>
          </cell>
          <cell r="F925" t="str">
            <v>Gas Operations</v>
          </cell>
          <cell r="T925">
            <v>0</v>
          </cell>
          <cell r="AG925">
            <v>0</v>
          </cell>
          <cell r="AT925">
            <v>53.326419999999999</v>
          </cell>
          <cell r="BG925">
            <v>0</v>
          </cell>
        </row>
        <row r="926">
          <cell r="D926" t="str">
            <v>BGC</v>
          </cell>
          <cell r="E926" t="str">
            <v>GAS</v>
          </cell>
          <cell r="F926" t="str">
            <v>Gas Operations</v>
          </cell>
          <cell r="T926">
            <v>0</v>
          </cell>
          <cell r="AG926">
            <v>0</v>
          </cell>
          <cell r="AT926">
            <v>296.36986999999999</v>
          </cell>
          <cell r="BG926">
            <v>0</v>
          </cell>
        </row>
        <row r="927">
          <cell r="D927" t="str">
            <v>BGC</v>
          </cell>
          <cell r="E927" t="str">
            <v>GAS</v>
          </cell>
          <cell r="F927" t="str">
            <v>Gas Operations</v>
          </cell>
          <cell r="T927">
            <v>0</v>
          </cell>
          <cell r="AG927">
            <v>0</v>
          </cell>
          <cell r="AT927">
            <v>114.62593</v>
          </cell>
          <cell r="BG927">
            <v>0</v>
          </cell>
        </row>
        <row r="928">
          <cell r="D928" t="str">
            <v>BGC</v>
          </cell>
          <cell r="E928" t="str">
            <v>GAS</v>
          </cell>
          <cell r="F928" t="str">
            <v>Gas Operations</v>
          </cell>
          <cell r="T928">
            <v>0</v>
          </cell>
          <cell r="AG928">
            <v>0</v>
          </cell>
          <cell r="AT928">
            <v>1.2626700000000002</v>
          </cell>
          <cell r="BG928">
            <v>0</v>
          </cell>
        </row>
        <row r="929">
          <cell r="D929" t="str">
            <v>BGC</v>
          </cell>
          <cell r="E929" t="str">
            <v>GAS</v>
          </cell>
          <cell r="F929" t="str">
            <v>Gas Operations</v>
          </cell>
          <cell r="T929">
            <v>0</v>
          </cell>
          <cell r="AG929">
            <v>0</v>
          </cell>
          <cell r="AT929">
            <v>1.2626599999999999</v>
          </cell>
          <cell r="BG929">
            <v>0</v>
          </cell>
        </row>
        <row r="930">
          <cell r="D930" t="str">
            <v>BGC</v>
          </cell>
          <cell r="E930" t="str">
            <v>GAS</v>
          </cell>
          <cell r="F930" t="str">
            <v>Gas Operations</v>
          </cell>
          <cell r="T930">
            <v>0</v>
          </cell>
          <cell r="AG930">
            <v>0</v>
          </cell>
          <cell r="AT930">
            <v>67.888440000000003</v>
          </cell>
          <cell r="BG930">
            <v>0</v>
          </cell>
        </row>
        <row r="931">
          <cell r="D931" t="str">
            <v>BGC</v>
          </cell>
          <cell r="E931" t="str">
            <v>GAS</v>
          </cell>
          <cell r="F931" t="str">
            <v>Gas Operations</v>
          </cell>
          <cell r="T931">
            <v>0</v>
          </cell>
          <cell r="AG931">
            <v>0</v>
          </cell>
          <cell r="AT931">
            <v>1.7765900000000001</v>
          </cell>
          <cell r="BG931">
            <v>0</v>
          </cell>
        </row>
        <row r="932">
          <cell r="D932" t="str">
            <v>BGC</v>
          </cell>
          <cell r="E932" t="str">
            <v>GAS</v>
          </cell>
          <cell r="F932" t="str">
            <v>Security</v>
          </cell>
          <cell r="T932">
            <v>0</v>
          </cell>
          <cell r="AG932">
            <v>0</v>
          </cell>
          <cell r="AT932">
            <v>5.4879600000000002</v>
          </cell>
          <cell r="BG932">
            <v>0</v>
          </cell>
        </row>
        <row r="933">
          <cell r="D933" t="str">
            <v>SCG</v>
          </cell>
          <cell r="E933" t="str">
            <v>GAS</v>
          </cell>
          <cell r="F933" t="str">
            <v>Gas Operations</v>
          </cell>
          <cell r="T933">
            <v>0</v>
          </cell>
          <cell r="AG933">
            <v>0</v>
          </cell>
          <cell r="AT933">
            <v>10.101610000000001</v>
          </cell>
          <cell r="BG933">
            <v>0</v>
          </cell>
        </row>
        <row r="934">
          <cell r="D934" t="str">
            <v>SCG</v>
          </cell>
          <cell r="E934" t="str">
            <v>GAS</v>
          </cell>
          <cell r="F934" t="str">
            <v>Gas Operations</v>
          </cell>
          <cell r="T934">
            <v>0</v>
          </cell>
          <cell r="AG934">
            <v>0</v>
          </cell>
          <cell r="AT934">
            <v>106.35</v>
          </cell>
          <cell r="BG934">
            <v>0</v>
          </cell>
        </row>
        <row r="935">
          <cell r="D935" t="str">
            <v>SCG</v>
          </cell>
          <cell r="E935" t="str">
            <v>GAS</v>
          </cell>
          <cell r="F935" t="str">
            <v>Gas Operations</v>
          </cell>
          <cell r="T935">
            <v>0</v>
          </cell>
          <cell r="AG935">
            <v>0</v>
          </cell>
          <cell r="AT935">
            <v>225.17205999999999</v>
          </cell>
          <cell r="BG935">
            <v>0</v>
          </cell>
        </row>
        <row r="936">
          <cell r="D936" t="str">
            <v>SCG</v>
          </cell>
          <cell r="E936" t="str">
            <v>GAS</v>
          </cell>
          <cell r="F936" t="str">
            <v>Gas Operations</v>
          </cell>
          <cell r="T936">
            <v>0</v>
          </cell>
          <cell r="AG936">
            <v>0</v>
          </cell>
          <cell r="AT936">
            <v>28.663</v>
          </cell>
          <cell r="BG936">
            <v>0</v>
          </cell>
        </row>
        <row r="937">
          <cell r="D937" t="str">
            <v>SCG</v>
          </cell>
          <cell r="E937" t="str">
            <v>GAS</v>
          </cell>
          <cell r="F937" t="str">
            <v>Gas Operations</v>
          </cell>
          <cell r="T937">
            <v>0</v>
          </cell>
          <cell r="AG937">
            <v>0</v>
          </cell>
          <cell r="AT937">
            <v>112.44930000000001</v>
          </cell>
          <cell r="BG937">
            <v>0</v>
          </cell>
        </row>
        <row r="938">
          <cell r="D938" t="str">
            <v>SCG</v>
          </cell>
          <cell r="E938" t="str">
            <v>GAS</v>
          </cell>
          <cell r="F938" t="str">
            <v>Gas Operations</v>
          </cell>
          <cell r="T938">
            <v>0</v>
          </cell>
          <cell r="AG938">
            <v>0</v>
          </cell>
          <cell r="AT938">
            <v>112.44930000000001</v>
          </cell>
          <cell r="BG938">
            <v>0</v>
          </cell>
        </row>
        <row r="939">
          <cell r="D939" t="str">
            <v>SCG</v>
          </cell>
          <cell r="E939" t="str">
            <v>GAS</v>
          </cell>
          <cell r="F939" t="str">
            <v>Gas Operations</v>
          </cell>
          <cell r="T939">
            <v>0</v>
          </cell>
          <cell r="AG939">
            <v>0</v>
          </cell>
          <cell r="AT939">
            <v>7.2312899999999996</v>
          </cell>
          <cell r="BG939">
            <v>0</v>
          </cell>
        </row>
        <row r="940">
          <cell r="D940" t="str">
            <v>SCG</v>
          </cell>
          <cell r="E940" t="str">
            <v>GAS</v>
          </cell>
          <cell r="F940" t="str">
            <v>General Services</v>
          </cell>
          <cell r="T940">
            <v>0</v>
          </cell>
          <cell r="AG940">
            <v>0</v>
          </cell>
          <cell r="AT940">
            <v>11.16826</v>
          </cell>
          <cell r="BG940">
            <v>0</v>
          </cell>
        </row>
        <row r="941">
          <cell r="D941" t="str">
            <v>SCG</v>
          </cell>
          <cell r="E941" t="str">
            <v>GAS</v>
          </cell>
          <cell r="F941" t="str">
            <v>Security</v>
          </cell>
          <cell r="T941">
            <v>0</v>
          </cell>
          <cell r="AG941">
            <v>0</v>
          </cell>
          <cell r="AT941">
            <v>22.282070000000001</v>
          </cell>
          <cell r="BG941">
            <v>0</v>
          </cell>
        </row>
        <row r="942">
          <cell r="D942" t="str">
            <v>CNG</v>
          </cell>
          <cell r="E942" t="str">
            <v>GAS</v>
          </cell>
          <cell r="F942" t="str">
            <v>General Services</v>
          </cell>
          <cell r="T942">
            <v>0</v>
          </cell>
          <cell r="AG942">
            <v>0</v>
          </cell>
          <cell r="AT942">
            <v>129.83385999999999</v>
          </cell>
          <cell r="BG942">
            <v>0</v>
          </cell>
        </row>
        <row r="943">
          <cell r="D943" t="str">
            <v>CNG</v>
          </cell>
          <cell r="E943" t="str">
            <v>GAS</v>
          </cell>
          <cell r="F943" t="str">
            <v>General Services</v>
          </cell>
          <cell r="T943">
            <v>0</v>
          </cell>
          <cell r="AG943">
            <v>0</v>
          </cell>
          <cell r="AT943">
            <v>129.83385999999999</v>
          </cell>
          <cell r="BG943">
            <v>0</v>
          </cell>
        </row>
        <row r="944">
          <cell r="D944" t="str">
            <v>CNG</v>
          </cell>
          <cell r="E944" t="str">
            <v>GAS</v>
          </cell>
          <cell r="F944" t="str">
            <v>Gas Operations</v>
          </cell>
          <cell r="T944">
            <v>0</v>
          </cell>
          <cell r="AG944">
            <v>0</v>
          </cell>
          <cell r="AT944">
            <v>97.360230000000001</v>
          </cell>
          <cell r="BG944">
            <v>0</v>
          </cell>
        </row>
        <row r="945">
          <cell r="D945" t="str">
            <v>CNG</v>
          </cell>
          <cell r="E945" t="str">
            <v>GAS</v>
          </cell>
          <cell r="F945" t="str">
            <v>General Services</v>
          </cell>
          <cell r="T945">
            <v>0</v>
          </cell>
          <cell r="AG945">
            <v>0</v>
          </cell>
          <cell r="AT945">
            <v>54.153680000000001</v>
          </cell>
          <cell r="BG945">
            <v>0</v>
          </cell>
        </row>
        <row r="946">
          <cell r="D946" t="str">
            <v>CNG</v>
          </cell>
          <cell r="E946" t="str">
            <v>GAS</v>
          </cell>
          <cell r="F946" t="str">
            <v>General Services</v>
          </cell>
          <cell r="T946">
            <v>0</v>
          </cell>
          <cell r="AG946">
            <v>0</v>
          </cell>
          <cell r="AT946">
            <v>54.829989999999995</v>
          </cell>
          <cell r="BG946">
            <v>0</v>
          </cell>
        </row>
        <row r="947">
          <cell r="D947" t="str">
            <v>CNG</v>
          </cell>
          <cell r="E947" t="str">
            <v>GAS</v>
          </cell>
          <cell r="F947" t="str">
            <v>General Services</v>
          </cell>
          <cell r="T947">
            <v>0</v>
          </cell>
          <cell r="AG947">
            <v>0</v>
          </cell>
          <cell r="AT947">
            <v>107.04391</v>
          </cell>
          <cell r="BG947">
            <v>0</v>
          </cell>
        </row>
        <row r="948">
          <cell r="D948" t="str">
            <v>CNG</v>
          </cell>
          <cell r="E948" t="str">
            <v>GAS</v>
          </cell>
          <cell r="F948" t="str">
            <v>General Services</v>
          </cell>
          <cell r="T948">
            <v>0</v>
          </cell>
          <cell r="AG948">
            <v>0</v>
          </cell>
          <cell r="AT948">
            <v>84.588669999999993</v>
          </cell>
          <cell r="BG948">
            <v>0</v>
          </cell>
        </row>
        <row r="949">
          <cell r="D949" t="str">
            <v>CNG</v>
          </cell>
          <cell r="E949" t="str">
            <v>GAS</v>
          </cell>
          <cell r="F949" t="str">
            <v>General Services</v>
          </cell>
          <cell r="T949">
            <v>0</v>
          </cell>
          <cell r="AG949">
            <v>0</v>
          </cell>
          <cell r="AT949">
            <v>27.93206</v>
          </cell>
          <cell r="BG949">
            <v>0</v>
          </cell>
        </row>
        <row r="950">
          <cell r="D950" t="str">
            <v>CNG</v>
          </cell>
          <cell r="E950" t="str">
            <v>GAS</v>
          </cell>
          <cell r="F950" t="str">
            <v>General Services</v>
          </cell>
          <cell r="T950">
            <v>0</v>
          </cell>
          <cell r="AG950">
            <v>0</v>
          </cell>
          <cell r="AT950">
            <v>27.93206</v>
          </cell>
          <cell r="BG950">
            <v>0</v>
          </cell>
        </row>
        <row r="951">
          <cell r="D951" t="str">
            <v>CNG</v>
          </cell>
          <cell r="E951" t="str">
            <v>GAS</v>
          </cell>
          <cell r="F951" t="str">
            <v>General Services</v>
          </cell>
          <cell r="T951">
            <v>0</v>
          </cell>
          <cell r="AG951">
            <v>0</v>
          </cell>
          <cell r="AT951">
            <v>27.90109</v>
          </cell>
          <cell r="BG951">
            <v>0</v>
          </cell>
        </row>
        <row r="952">
          <cell r="D952" t="str">
            <v>CNG</v>
          </cell>
          <cell r="E952" t="str">
            <v>GAS</v>
          </cell>
          <cell r="F952" t="str">
            <v>Gas Operations</v>
          </cell>
          <cell r="T952">
            <v>0</v>
          </cell>
          <cell r="AG952">
            <v>0</v>
          </cell>
          <cell r="AT952">
            <v>112.44824</v>
          </cell>
          <cell r="BG952">
            <v>0</v>
          </cell>
        </row>
        <row r="953">
          <cell r="D953" t="str">
            <v>CNG</v>
          </cell>
          <cell r="E953" t="str">
            <v>GAS</v>
          </cell>
          <cell r="F953" t="str">
            <v>Gas Operations</v>
          </cell>
          <cell r="T953">
            <v>0</v>
          </cell>
          <cell r="AG953">
            <v>0</v>
          </cell>
          <cell r="AT953">
            <v>5.1664800000000008</v>
          </cell>
          <cell r="BG953">
            <v>0</v>
          </cell>
        </row>
        <row r="954">
          <cell r="D954" t="str">
            <v>CNG</v>
          </cell>
          <cell r="E954" t="str">
            <v>GAS</v>
          </cell>
          <cell r="F954" t="str">
            <v>Gas Operations</v>
          </cell>
          <cell r="T954">
            <v>0</v>
          </cell>
          <cell r="AG954">
            <v>0</v>
          </cell>
          <cell r="AT954">
            <v>5.0388599999999997</v>
          </cell>
          <cell r="BG954">
            <v>0</v>
          </cell>
        </row>
        <row r="955">
          <cell r="D955" t="str">
            <v>CNG</v>
          </cell>
          <cell r="E955" t="str">
            <v>GAS</v>
          </cell>
          <cell r="F955" t="str">
            <v>Gas Operations</v>
          </cell>
          <cell r="T955">
            <v>0</v>
          </cell>
          <cell r="AG955">
            <v>0</v>
          </cell>
          <cell r="AT955">
            <v>7.2738399999999999</v>
          </cell>
          <cell r="BG955">
            <v>0</v>
          </cell>
        </row>
        <row r="956">
          <cell r="D956" t="str">
            <v>SCG</v>
          </cell>
          <cell r="E956" t="str">
            <v>GAS</v>
          </cell>
          <cell r="F956" t="str">
            <v>Gas Operations</v>
          </cell>
          <cell r="T956">
            <v>0</v>
          </cell>
          <cell r="AG956">
            <v>0</v>
          </cell>
          <cell r="AT956">
            <v>42.940470000000005</v>
          </cell>
          <cell r="BG956">
            <v>0</v>
          </cell>
        </row>
        <row r="957">
          <cell r="D957" t="str">
            <v>NYSEG</v>
          </cell>
          <cell r="E957" t="str">
            <v>DIST</v>
          </cell>
          <cell r="F957" t="str">
            <v>Energy Services</v>
          </cell>
          <cell r="T957">
            <v>0</v>
          </cell>
          <cell r="AG957">
            <v>-29.23312</v>
          </cell>
          <cell r="AT957">
            <v>-37.773220000000009</v>
          </cell>
          <cell r="BG957">
            <v>0</v>
          </cell>
        </row>
        <row r="958">
          <cell r="D958" t="str">
            <v>NYSEG</v>
          </cell>
          <cell r="E958" t="str">
            <v>DIST</v>
          </cell>
          <cell r="F958" t="str">
            <v>Electric Operations</v>
          </cell>
          <cell r="T958">
            <v>0</v>
          </cell>
          <cell r="AG958">
            <v>482.88577000000004</v>
          </cell>
          <cell r="AT958">
            <v>48.974090000000004</v>
          </cell>
          <cell r="BG958">
            <v>-4.2778199999999993</v>
          </cell>
        </row>
        <row r="959">
          <cell r="D959" t="str">
            <v>NYSEG</v>
          </cell>
          <cell r="E959" t="str">
            <v>Common</v>
          </cell>
          <cell r="F959" t="str">
            <v>General Services</v>
          </cell>
          <cell r="T959">
            <v>0</v>
          </cell>
          <cell r="AG959">
            <v>0</v>
          </cell>
          <cell r="AT959">
            <v>804.82956000000013</v>
          </cell>
          <cell r="BG959">
            <v>3000</v>
          </cell>
        </row>
        <row r="960">
          <cell r="D960" t="str">
            <v>RGE</v>
          </cell>
          <cell r="E960" t="str">
            <v>DIST</v>
          </cell>
          <cell r="F960" t="str">
            <v>Energy Services</v>
          </cell>
          <cell r="T960">
            <v>0</v>
          </cell>
          <cell r="AG960">
            <v>0</v>
          </cell>
          <cell r="AT960">
            <v>-166.18870000000001</v>
          </cell>
          <cell r="BG960">
            <v>0</v>
          </cell>
        </row>
        <row r="961">
          <cell r="D961" t="str">
            <v>RGE</v>
          </cell>
          <cell r="E961" t="str">
            <v>Common</v>
          </cell>
          <cell r="F961" t="str">
            <v>General Services</v>
          </cell>
          <cell r="T961">
            <v>642.59625999999992</v>
          </cell>
          <cell r="AG961">
            <v>0</v>
          </cell>
          <cell r="AT961">
            <v>202.52464000000003</v>
          </cell>
          <cell r="BG961">
            <v>1200</v>
          </cell>
        </row>
        <row r="962">
          <cell r="D962" t="str">
            <v>CMP</v>
          </cell>
          <cell r="E962" t="str">
            <v>DIST</v>
          </cell>
          <cell r="F962" t="str">
            <v>Electric Operations</v>
          </cell>
          <cell r="T962">
            <v>0</v>
          </cell>
          <cell r="AG962">
            <v>0</v>
          </cell>
          <cell r="AT962">
            <v>101.46082000000001</v>
          </cell>
          <cell r="BG962">
            <v>0</v>
          </cell>
        </row>
        <row r="963">
          <cell r="D963" t="str">
            <v>BGC</v>
          </cell>
          <cell r="E963" t="str">
            <v>GAS</v>
          </cell>
          <cell r="F963" t="str">
            <v>Gas Operations</v>
          </cell>
          <cell r="T963">
            <v>0</v>
          </cell>
          <cell r="AG963">
            <v>0</v>
          </cell>
          <cell r="AT963">
            <v>8.4749999999999996</v>
          </cell>
          <cell r="BG963">
            <v>0</v>
          </cell>
        </row>
        <row r="964">
          <cell r="D964" t="str">
            <v>BGC</v>
          </cell>
          <cell r="E964" t="str">
            <v>GAS</v>
          </cell>
          <cell r="F964" t="str">
            <v>Gas Operations</v>
          </cell>
          <cell r="T964">
            <v>0</v>
          </cell>
          <cell r="AG964">
            <v>0</v>
          </cell>
          <cell r="AT964">
            <v>10.429320000000001</v>
          </cell>
          <cell r="BG964">
            <v>0</v>
          </cell>
        </row>
        <row r="965">
          <cell r="D965" t="str">
            <v>CNG</v>
          </cell>
          <cell r="E965" t="str">
            <v>GAS</v>
          </cell>
          <cell r="F965" t="str">
            <v>Gas Operations</v>
          </cell>
          <cell r="T965">
            <v>0</v>
          </cell>
          <cell r="AG965">
            <v>0</v>
          </cell>
          <cell r="AT965">
            <v>9.9708600000000001</v>
          </cell>
          <cell r="BG965">
            <v>0</v>
          </cell>
        </row>
        <row r="966">
          <cell r="D966" t="str">
            <v>CNG</v>
          </cell>
          <cell r="E966" t="str">
            <v>GAS</v>
          </cell>
          <cell r="F966" t="str">
            <v>General Services</v>
          </cell>
          <cell r="T966">
            <v>0</v>
          </cell>
          <cell r="AG966">
            <v>0</v>
          </cell>
          <cell r="AT966">
            <v>60.047940000000004</v>
          </cell>
          <cell r="BG966">
            <v>0</v>
          </cell>
        </row>
        <row r="967">
          <cell r="D967" t="str">
            <v>CNG</v>
          </cell>
          <cell r="E967" t="str">
            <v>GAS</v>
          </cell>
          <cell r="F967" t="str">
            <v>Gas Operations</v>
          </cell>
          <cell r="T967">
            <v>0</v>
          </cell>
          <cell r="AG967">
            <v>0</v>
          </cell>
          <cell r="AT967">
            <v>10.278420000000001</v>
          </cell>
          <cell r="BG967">
            <v>0</v>
          </cell>
        </row>
        <row r="968">
          <cell r="D968" t="str">
            <v>NYSEG</v>
          </cell>
          <cell r="E968" t="str">
            <v>DIST</v>
          </cell>
          <cell r="F968" t="str">
            <v>Projects</v>
          </cell>
          <cell r="T968">
            <v>0</v>
          </cell>
          <cell r="AG968">
            <v>0</v>
          </cell>
          <cell r="AT968">
            <v>0.54786999999999986</v>
          </cell>
          <cell r="BG968">
            <v>0</v>
          </cell>
        </row>
        <row r="969">
          <cell r="D969" t="str">
            <v>NYSEG</v>
          </cell>
          <cell r="E969" t="str">
            <v>DIST</v>
          </cell>
          <cell r="F969" t="str">
            <v>Projects</v>
          </cell>
          <cell r="T969">
            <v>0</v>
          </cell>
          <cell r="AG969">
            <v>0</v>
          </cell>
          <cell r="AT969">
            <v>884.75048000000015</v>
          </cell>
          <cell r="BG969">
            <v>180.25874999999999</v>
          </cell>
        </row>
        <row r="970">
          <cell r="D970" t="str">
            <v>CMP</v>
          </cell>
          <cell r="E970" t="str">
            <v>DIST</v>
          </cell>
          <cell r="F970" t="str">
            <v>Electric Operations</v>
          </cell>
          <cell r="T970">
            <v>0</v>
          </cell>
          <cell r="AG970">
            <v>0</v>
          </cell>
          <cell r="AT970">
            <v>61.804370000000006</v>
          </cell>
          <cell r="BG970">
            <v>0</v>
          </cell>
        </row>
        <row r="971">
          <cell r="D971" t="str">
            <v>CMP</v>
          </cell>
          <cell r="E971" t="str">
            <v>TRANS</v>
          </cell>
          <cell r="F971" t="str">
            <v>Electric Operations</v>
          </cell>
          <cell r="T971">
            <v>0</v>
          </cell>
          <cell r="AG971">
            <v>0</v>
          </cell>
          <cell r="AT971">
            <v>976.03139999999996</v>
          </cell>
          <cell r="BG971">
            <v>0</v>
          </cell>
        </row>
        <row r="972">
          <cell r="D972" t="str">
            <v>CMP</v>
          </cell>
          <cell r="E972" t="str">
            <v>Common</v>
          </cell>
          <cell r="F972" t="str">
            <v>Information Technology</v>
          </cell>
          <cell r="T972">
            <v>0</v>
          </cell>
          <cell r="AG972">
            <v>0</v>
          </cell>
          <cell r="AT972">
            <v>2452.9682499999999</v>
          </cell>
          <cell r="BG972">
            <v>2063.0608400000001</v>
          </cell>
        </row>
        <row r="973">
          <cell r="D973" t="str">
            <v>NYSEG</v>
          </cell>
          <cell r="E973" t="str">
            <v>DIST</v>
          </cell>
          <cell r="F973" t="str">
            <v>Projects</v>
          </cell>
          <cell r="T973">
            <v>0</v>
          </cell>
          <cell r="AG973">
            <v>0</v>
          </cell>
          <cell r="AT973">
            <v>-2.3030000000000005E-2</v>
          </cell>
          <cell r="BG973">
            <v>0</v>
          </cell>
        </row>
        <row r="974">
          <cell r="D974" t="str">
            <v>RGE</v>
          </cell>
          <cell r="E974" t="str">
            <v>Gen</v>
          </cell>
          <cell r="F974" t="str">
            <v>Generation</v>
          </cell>
          <cell r="T974">
            <v>0</v>
          </cell>
          <cell r="AG974">
            <v>0</v>
          </cell>
          <cell r="AT974">
            <v>49.145569999999999</v>
          </cell>
          <cell r="BG974">
            <v>0</v>
          </cell>
        </row>
        <row r="975">
          <cell r="D975" t="str">
            <v>RGE</v>
          </cell>
          <cell r="E975" t="str">
            <v>DIST</v>
          </cell>
          <cell r="F975" t="str">
            <v>Energy Services</v>
          </cell>
          <cell r="T975">
            <v>0</v>
          </cell>
          <cell r="AG975">
            <v>0</v>
          </cell>
          <cell r="AT975">
            <v>-344.96429000000001</v>
          </cell>
          <cell r="BG975">
            <v>0</v>
          </cell>
        </row>
        <row r="976">
          <cell r="D976" t="str">
            <v>UI</v>
          </cell>
          <cell r="E976" t="str">
            <v>DIST</v>
          </cell>
          <cell r="F976" t="str">
            <v>General Services</v>
          </cell>
          <cell r="T976">
            <v>0</v>
          </cell>
          <cell r="AG976">
            <v>0</v>
          </cell>
          <cell r="AT976">
            <v>16.268620000000002</v>
          </cell>
          <cell r="BG976">
            <v>0</v>
          </cell>
        </row>
        <row r="977">
          <cell r="D977" t="str">
            <v>UI</v>
          </cell>
          <cell r="E977" t="str">
            <v>TRANS</v>
          </cell>
          <cell r="F977" t="str">
            <v>General Services</v>
          </cell>
          <cell r="T977">
            <v>0</v>
          </cell>
          <cell r="AG977">
            <v>0</v>
          </cell>
          <cell r="AT977">
            <v>9.6591100000000001</v>
          </cell>
          <cell r="BG977">
            <v>0</v>
          </cell>
        </row>
        <row r="978">
          <cell r="D978" t="str">
            <v>NYSEG</v>
          </cell>
          <cell r="E978" t="str">
            <v>DIST</v>
          </cell>
          <cell r="F978" t="str">
            <v>Projects</v>
          </cell>
          <cell r="T978">
            <v>0</v>
          </cell>
          <cell r="AG978">
            <v>0</v>
          </cell>
          <cell r="AT978">
            <v>272.06323999999995</v>
          </cell>
          <cell r="BG978">
            <v>-196.86871000000002</v>
          </cell>
        </row>
        <row r="979">
          <cell r="D979" t="str">
            <v>CMP</v>
          </cell>
          <cell r="E979" t="str">
            <v>TRANS</v>
          </cell>
          <cell r="F979" t="str">
            <v>Projects</v>
          </cell>
          <cell r="T979">
            <v>0</v>
          </cell>
          <cell r="AG979">
            <v>0</v>
          </cell>
          <cell r="AT979">
            <v>15937.87134</v>
          </cell>
          <cell r="BG979">
            <v>8203.5600699999995</v>
          </cell>
        </row>
        <row r="980">
          <cell r="D980" t="str">
            <v>UI</v>
          </cell>
          <cell r="E980" t="str">
            <v>DIST</v>
          </cell>
          <cell r="F980" t="str">
            <v>General Services</v>
          </cell>
          <cell r="T980">
            <v>0</v>
          </cell>
          <cell r="AG980">
            <v>0</v>
          </cell>
          <cell r="AT980">
            <v>31.71332</v>
          </cell>
          <cell r="BG980">
            <v>0</v>
          </cell>
        </row>
        <row r="981">
          <cell r="D981" t="str">
            <v>BGC</v>
          </cell>
          <cell r="E981" t="str">
            <v>GAS</v>
          </cell>
          <cell r="F981" t="str">
            <v>General Services</v>
          </cell>
          <cell r="T981">
            <v>0</v>
          </cell>
          <cell r="AG981">
            <v>0</v>
          </cell>
          <cell r="AT981">
            <v>75.193330000000003</v>
          </cell>
          <cell r="BG981">
            <v>353.28575000000001</v>
          </cell>
        </row>
        <row r="982">
          <cell r="D982" t="str">
            <v>BGC</v>
          </cell>
          <cell r="E982" t="str">
            <v>GAS</v>
          </cell>
          <cell r="F982" t="str">
            <v>Gas Operations</v>
          </cell>
          <cell r="T982">
            <v>0</v>
          </cell>
          <cell r="AG982">
            <v>0</v>
          </cell>
          <cell r="AT982">
            <v>10.45702</v>
          </cell>
          <cell r="BG982">
            <v>0</v>
          </cell>
        </row>
        <row r="983">
          <cell r="D983" t="str">
            <v>BGC</v>
          </cell>
          <cell r="E983" t="str">
            <v>GAS</v>
          </cell>
          <cell r="F983" t="str">
            <v>Gas Operations</v>
          </cell>
          <cell r="T983">
            <v>0</v>
          </cell>
          <cell r="AG983">
            <v>0</v>
          </cell>
          <cell r="AT983">
            <v>4.8710500000000003</v>
          </cell>
          <cell r="BG983">
            <v>0</v>
          </cell>
        </row>
        <row r="984">
          <cell r="D984" t="str">
            <v>SCG</v>
          </cell>
          <cell r="E984" t="str">
            <v>GAS</v>
          </cell>
          <cell r="F984" t="str">
            <v>Gas Operations</v>
          </cell>
          <cell r="T984">
            <v>0</v>
          </cell>
          <cell r="AG984">
            <v>0</v>
          </cell>
          <cell r="AT984">
            <v>4.43513</v>
          </cell>
          <cell r="BG984">
            <v>0</v>
          </cell>
        </row>
        <row r="985">
          <cell r="D985" t="str">
            <v>SCG</v>
          </cell>
          <cell r="E985" t="str">
            <v>GAS</v>
          </cell>
          <cell r="F985" t="str">
            <v>Gas Operations</v>
          </cell>
          <cell r="T985">
            <v>0</v>
          </cell>
          <cell r="AG985">
            <v>0</v>
          </cell>
          <cell r="AT985">
            <v>18.324540000000002</v>
          </cell>
          <cell r="BG985">
            <v>0</v>
          </cell>
        </row>
        <row r="986">
          <cell r="D986" t="str">
            <v>SCG</v>
          </cell>
          <cell r="E986" t="str">
            <v>GAS</v>
          </cell>
          <cell r="F986" t="str">
            <v>Gas Operations</v>
          </cell>
          <cell r="T986">
            <v>0</v>
          </cell>
          <cell r="AG986">
            <v>0</v>
          </cell>
          <cell r="AT986">
            <v>435.36052000000001</v>
          </cell>
          <cell r="BG986">
            <v>0</v>
          </cell>
        </row>
        <row r="987">
          <cell r="D987" t="str">
            <v>CNG</v>
          </cell>
          <cell r="E987" t="str">
            <v>GAS</v>
          </cell>
          <cell r="F987" t="str">
            <v>Gas Operations</v>
          </cell>
          <cell r="T987">
            <v>0</v>
          </cell>
          <cell r="AG987">
            <v>0</v>
          </cell>
          <cell r="AT987">
            <v>5.2249999999999996</v>
          </cell>
          <cell r="BG987">
            <v>0</v>
          </cell>
        </row>
        <row r="988">
          <cell r="D988" t="str">
            <v>BGC</v>
          </cell>
          <cell r="E988" t="str">
            <v>GAS</v>
          </cell>
          <cell r="F988" t="str">
            <v>Gas Operations</v>
          </cell>
          <cell r="T988">
            <v>0</v>
          </cell>
          <cell r="AG988">
            <v>0</v>
          </cell>
          <cell r="AT988">
            <v>3.2371300000000001</v>
          </cell>
          <cell r="BG988">
            <v>0</v>
          </cell>
        </row>
        <row r="989">
          <cell r="D989" t="str">
            <v>BGC</v>
          </cell>
          <cell r="E989" t="str">
            <v>GAS</v>
          </cell>
          <cell r="F989" t="str">
            <v>Gas Operations</v>
          </cell>
          <cell r="T989">
            <v>0</v>
          </cell>
          <cell r="AG989">
            <v>0</v>
          </cell>
          <cell r="AT989">
            <v>1.3397699999999999</v>
          </cell>
          <cell r="BG989">
            <v>0</v>
          </cell>
        </row>
        <row r="990">
          <cell r="D990" t="str">
            <v>BGC</v>
          </cell>
          <cell r="E990" t="str">
            <v>GAS</v>
          </cell>
          <cell r="F990" t="str">
            <v>Gas Operations</v>
          </cell>
          <cell r="T990">
            <v>0</v>
          </cell>
          <cell r="AG990">
            <v>0</v>
          </cell>
          <cell r="AT990">
            <v>11.732479999999999</v>
          </cell>
          <cell r="BG990">
            <v>0</v>
          </cell>
        </row>
        <row r="991">
          <cell r="D991" t="str">
            <v>BGC</v>
          </cell>
          <cell r="E991" t="str">
            <v>GAS</v>
          </cell>
          <cell r="F991" t="str">
            <v>Gas Operations</v>
          </cell>
          <cell r="T991">
            <v>0</v>
          </cell>
          <cell r="AG991">
            <v>0</v>
          </cell>
          <cell r="AT991">
            <v>0.79156000000000004</v>
          </cell>
          <cell r="BG991">
            <v>0</v>
          </cell>
        </row>
        <row r="992">
          <cell r="D992" t="str">
            <v>BGC</v>
          </cell>
          <cell r="E992" t="str">
            <v>GAS</v>
          </cell>
          <cell r="F992" t="str">
            <v>Gas Operations</v>
          </cell>
          <cell r="T992">
            <v>0</v>
          </cell>
          <cell r="AG992">
            <v>0</v>
          </cell>
          <cell r="AT992">
            <v>4.5309999999999997</v>
          </cell>
          <cell r="BG992">
            <v>0</v>
          </cell>
        </row>
        <row r="993">
          <cell r="D993" t="str">
            <v>BGC</v>
          </cell>
          <cell r="E993" t="str">
            <v>GAS</v>
          </cell>
          <cell r="F993" t="str">
            <v>Gas Operations</v>
          </cell>
          <cell r="T993">
            <v>0</v>
          </cell>
          <cell r="AG993">
            <v>0</v>
          </cell>
          <cell r="AT993">
            <v>0.84153999999999995</v>
          </cell>
          <cell r="BG993">
            <v>0</v>
          </cell>
        </row>
        <row r="994">
          <cell r="D994" t="str">
            <v>BGC</v>
          </cell>
          <cell r="E994" t="str">
            <v>GAS</v>
          </cell>
          <cell r="F994" t="str">
            <v>Gas Operations</v>
          </cell>
          <cell r="T994">
            <v>0</v>
          </cell>
          <cell r="AG994">
            <v>0</v>
          </cell>
          <cell r="AT994">
            <v>1.0489600000000001</v>
          </cell>
          <cell r="BG994">
            <v>0</v>
          </cell>
        </row>
        <row r="995">
          <cell r="D995" t="str">
            <v>CNG</v>
          </cell>
          <cell r="E995" t="str">
            <v>GAS</v>
          </cell>
          <cell r="F995" t="str">
            <v>Gas Operations</v>
          </cell>
          <cell r="T995">
            <v>0</v>
          </cell>
          <cell r="AG995">
            <v>0</v>
          </cell>
          <cell r="AT995">
            <v>24.205880000000001</v>
          </cell>
          <cell r="BG995">
            <v>0</v>
          </cell>
        </row>
        <row r="996">
          <cell r="D996" t="str">
            <v>CNG</v>
          </cell>
          <cell r="E996" t="str">
            <v>GAS</v>
          </cell>
          <cell r="F996" t="str">
            <v>Gas Operations</v>
          </cell>
          <cell r="T996">
            <v>0</v>
          </cell>
          <cell r="AG996">
            <v>0</v>
          </cell>
          <cell r="AT996">
            <v>5.5681000000000003</v>
          </cell>
          <cell r="BG996">
            <v>0</v>
          </cell>
        </row>
        <row r="997">
          <cell r="D997" t="str">
            <v>SCG</v>
          </cell>
          <cell r="E997" t="str">
            <v>GAS</v>
          </cell>
          <cell r="F997" t="str">
            <v>Gas Operations</v>
          </cell>
          <cell r="T997">
            <v>0</v>
          </cell>
          <cell r="AG997">
            <v>0</v>
          </cell>
          <cell r="AT997">
            <v>63.618559999999995</v>
          </cell>
          <cell r="BG997">
            <v>0</v>
          </cell>
        </row>
        <row r="998">
          <cell r="D998" t="str">
            <v>UI</v>
          </cell>
          <cell r="E998" t="str">
            <v>DIST</v>
          </cell>
          <cell r="F998" t="str">
            <v>Information Technology</v>
          </cell>
          <cell r="T998">
            <v>0</v>
          </cell>
          <cell r="AG998">
            <v>145.48971</v>
          </cell>
          <cell r="AT998">
            <v>273.74245999999999</v>
          </cell>
          <cell r="BG998">
            <v>0</v>
          </cell>
        </row>
        <row r="999">
          <cell r="D999" t="str">
            <v>NYSEG</v>
          </cell>
          <cell r="E999" t="str">
            <v>DIST</v>
          </cell>
          <cell r="F999" t="str">
            <v>Projects</v>
          </cell>
          <cell r="T999">
            <v>2228.9693299999999</v>
          </cell>
          <cell r="AG999">
            <v>0</v>
          </cell>
          <cell r="AT999">
            <v>130.35634999999999</v>
          </cell>
          <cell r="BG999">
            <v>0</v>
          </cell>
        </row>
        <row r="1000">
          <cell r="D1000" t="str">
            <v>NYSEG</v>
          </cell>
          <cell r="E1000" t="str">
            <v>DIST</v>
          </cell>
          <cell r="F1000" t="str">
            <v>Energy Services</v>
          </cell>
          <cell r="T1000">
            <v>0</v>
          </cell>
          <cell r="AG1000">
            <v>0</v>
          </cell>
          <cell r="AT1000">
            <v>-16.723480000000006</v>
          </cell>
          <cell r="BG1000">
            <v>0</v>
          </cell>
        </row>
        <row r="1001">
          <cell r="D1001" t="str">
            <v>NYSEG</v>
          </cell>
          <cell r="E1001" t="str">
            <v>DIST</v>
          </cell>
          <cell r="F1001" t="str">
            <v>Electric Operations</v>
          </cell>
          <cell r="T1001">
            <v>0</v>
          </cell>
          <cell r="AG1001">
            <v>0</v>
          </cell>
          <cell r="AT1001">
            <v>13728.469100000002</v>
          </cell>
          <cell r="BG1001">
            <v>21887.747550000004</v>
          </cell>
        </row>
        <row r="1002">
          <cell r="D1002" t="str">
            <v>RGE</v>
          </cell>
          <cell r="E1002" t="str">
            <v>Gas</v>
          </cell>
          <cell r="F1002" t="str">
            <v>Gas Engineering and Delivery</v>
          </cell>
          <cell r="T1002">
            <v>0</v>
          </cell>
          <cell r="AG1002">
            <v>0</v>
          </cell>
          <cell r="AT1002">
            <v>2.1725699999999986</v>
          </cell>
          <cell r="BG1002">
            <v>0</v>
          </cell>
        </row>
        <row r="1003">
          <cell r="D1003" t="str">
            <v>RGE</v>
          </cell>
          <cell r="E1003" t="str">
            <v>DIST</v>
          </cell>
          <cell r="F1003" t="str">
            <v>Energy Services</v>
          </cell>
          <cell r="T1003">
            <v>0</v>
          </cell>
          <cell r="AG1003">
            <v>0</v>
          </cell>
          <cell r="AT1003">
            <v>-208.80540000000002</v>
          </cell>
          <cell r="BG1003">
            <v>0</v>
          </cell>
        </row>
        <row r="1004">
          <cell r="D1004" t="str">
            <v>RGE</v>
          </cell>
          <cell r="E1004" t="str">
            <v>DIST</v>
          </cell>
          <cell r="F1004" t="str">
            <v>Operational Smart Grids</v>
          </cell>
          <cell r="T1004">
            <v>0</v>
          </cell>
          <cell r="AG1004">
            <v>0</v>
          </cell>
          <cell r="AT1004">
            <v>2.9415299999999998</v>
          </cell>
          <cell r="BG1004">
            <v>9.0261399999999998</v>
          </cell>
        </row>
        <row r="1005">
          <cell r="D1005" t="str">
            <v>CMP</v>
          </cell>
          <cell r="E1005" t="str">
            <v>Common</v>
          </cell>
          <cell r="F1005" t="str">
            <v>General Services</v>
          </cell>
          <cell r="T1005">
            <v>657.44117000000006</v>
          </cell>
          <cell r="AG1005">
            <v>0</v>
          </cell>
          <cell r="AT1005">
            <v>606.96206999999993</v>
          </cell>
          <cell r="BG1005">
            <v>900</v>
          </cell>
        </row>
        <row r="1006">
          <cell r="D1006" t="str">
            <v>MNG</v>
          </cell>
          <cell r="E1006" t="str">
            <v>Gas</v>
          </cell>
          <cell r="F1006" t="str">
            <v>Gas Operations</v>
          </cell>
          <cell r="T1006">
            <v>0</v>
          </cell>
          <cell r="AG1006">
            <v>0</v>
          </cell>
          <cell r="AT1006">
            <v>377.35117000000002</v>
          </cell>
          <cell r="BG1006">
            <v>0</v>
          </cell>
        </row>
        <row r="1007">
          <cell r="D1007" t="str">
            <v>UI</v>
          </cell>
          <cell r="E1007" t="str">
            <v>DIST</v>
          </cell>
          <cell r="F1007" t="str">
            <v>General Services</v>
          </cell>
          <cell r="T1007">
            <v>0</v>
          </cell>
          <cell r="AG1007">
            <v>0</v>
          </cell>
          <cell r="AT1007">
            <v>126.91647</v>
          </cell>
          <cell r="BG1007">
            <v>0</v>
          </cell>
        </row>
        <row r="1008">
          <cell r="D1008" t="str">
            <v>UI</v>
          </cell>
          <cell r="E1008" t="str">
            <v>DIST</v>
          </cell>
          <cell r="F1008" t="str">
            <v>General Services</v>
          </cell>
          <cell r="T1008">
            <v>0</v>
          </cell>
          <cell r="AG1008">
            <v>0</v>
          </cell>
          <cell r="AT1008">
            <v>11.15133</v>
          </cell>
          <cell r="BG1008">
            <v>0</v>
          </cell>
        </row>
        <row r="1009">
          <cell r="D1009" t="str">
            <v>BGC</v>
          </cell>
          <cell r="E1009" t="str">
            <v>GAS</v>
          </cell>
          <cell r="F1009" t="str">
            <v>Gas Operations</v>
          </cell>
          <cell r="T1009">
            <v>0</v>
          </cell>
          <cell r="AG1009">
            <v>0</v>
          </cell>
          <cell r="AT1009">
            <v>1.20573</v>
          </cell>
          <cell r="BG1009">
            <v>0</v>
          </cell>
        </row>
        <row r="1010">
          <cell r="D1010" t="str">
            <v>BGC</v>
          </cell>
          <cell r="E1010" t="str">
            <v>GAS</v>
          </cell>
          <cell r="F1010" t="str">
            <v>General Services</v>
          </cell>
          <cell r="T1010">
            <v>0</v>
          </cell>
          <cell r="AG1010">
            <v>0</v>
          </cell>
          <cell r="AT1010">
            <v>7.9164200000000005</v>
          </cell>
          <cell r="BG1010">
            <v>0</v>
          </cell>
        </row>
        <row r="1011">
          <cell r="D1011" t="str">
            <v>SCG</v>
          </cell>
          <cell r="E1011" t="str">
            <v>GAS</v>
          </cell>
          <cell r="F1011" t="str">
            <v>Gas Operations</v>
          </cell>
          <cell r="T1011">
            <v>0</v>
          </cell>
          <cell r="AG1011">
            <v>0</v>
          </cell>
          <cell r="AT1011">
            <v>9.2478999999999996</v>
          </cell>
          <cell r="BG1011">
            <v>0</v>
          </cell>
        </row>
        <row r="1012">
          <cell r="D1012" t="str">
            <v>NYSEG</v>
          </cell>
          <cell r="E1012" t="str">
            <v>DIST</v>
          </cell>
          <cell r="F1012" t="str">
            <v>Energy Services</v>
          </cell>
          <cell r="T1012">
            <v>0</v>
          </cell>
          <cell r="AG1012">
            <v>0</v>
          </cell>
          <cell r="AT1012">
            <v>4.9805900000000003</v>
          </cell>
          <cell r="BG1012">
            <v>0</v>
          </cell>
        </row>
        <row r="1013">
          <cell r="D1013" t="str">
            <v>NYSEG</v>
          </cell>
          <cell r="E1013" t="str">
            <v>DIST</v>
          </cell>
          <cell r="F1013" t="str">
            <v>Energy Services</v>
          </cell>
          <cell r="T1013">
            <v>0</v>
          </cell>
          <cell r="AG1013">
            <v>0</v>
          </cell>
          <cell r="AT1013">
            <v>-32.364419999999996</v>
          </cell>
          <cell r="BG1013">
            <v>0</v>
          </cell>
        </row>
        <row r="1014">
          <cell r="D1014" t="str">
            <v>NYSEG</v>
          </cell>
          <cell r="E1014" t="str">
            <v>DIST</v>
          </cell>
          <cell r="F1014" t="str">
            <v>Energy Services</v>
          </cell>
          <cell r="T1014">
            <v>0</v>
          </cell>
          <cell r="AG1014">
            <v>0</v>
          </cell>
          <cell r="AT1014">
            <v>242.07660999999982</v>
          </cell>
          <cell r="BG1014">
            <v>0</v>
          </cell>
        </row>
        <row r="1015">
          <cell r="D1015" t="str">
            <v>NYSEG</v>
          </cell>
          <cell r="E1015" t="str">
            <v>DIST</v>
          </cell>
          <cell r="F1015" t="str">
            <v>Energy Services</v>
          </cell>
          <cell r="T1015">
            <v>0</v>
          </cell>
          <cell r="AG1015">
            <v>0</v>
          </cell>
          <cell r="AT1015">
            <v>37.350529999999992</v>
          </cell>
          <cell r="BG1015">
            <v>0</v>
          </cell>
        </row>
        <row r="1016">
          <cell r="D1016" t="str">
            <v>NYSEG</v>
          </cell>
          <cell r="E1016" t="str">
            <v>DIST</v>
          </cell>
          <cell r="F1016" t="str">
            <v>Energy Services</v>
          </cell>
          <cell r="T1016">
            <v>0</v>
          </cell>
          <cell r="AG1016">
            <v>0</v>
          </cell>
          <cell r="AT1016">
            <v>-41.175900000000013</v>
          </cell>
          <cell r="BG1016">
            <v>0</v>
          </cell>
        </row>
        <row r="1017">
          <cell r="D1017" t="str">
            <v>NYSEG</v>
          </cell>
          <cell r="E1017" t="str">
            <v>DIST</v>
          </cell>
          <cell r="F1017" t="str">
            <v>Energy Services</v>
          </cell>
          <cell r="T1017">
            <v>0</v>
          </cell>
          <cell r="AG1017">
            <v>0</v>
          </cell>
          <cell r="AT1017">
            <v>-74.824729999999974</v>
          </cell>
          <cell r="BG1017">
            <v>0</v>
          </cell>
        </row>
        <row r="1018">
          <cell r="D1018" t="str">
            <v>NYSEG</v>
          </cell>
          <cell r="E1018" t="str">
            <v>DIST</v>
          </cell>
          <cell r="F1018" t="str">
            <v>Energy Services</v>
          </cell>
          <cell r="T1018">
            <v>0</v>
          </cell>
          <cell r="AG1018">
            <v>0</v>
          </cell>
          <cell r="AT1018">
            <v>-4.9434399999999989</v>
          </cell>
          <cell r="BG1018">
            <v>0</v>
          </cell>
        </row>
        <row r="1019">
          <cell r="D1019" t="str">
            <v>NYSEG</v>
          </cell>
          <cell r="E1019" t="str">
            <v>DIST</v>
          </cell>
          <cell r="F1019" t="str">
            <v>Energy Services</v>
          </cell>
          <cell r="T1019">
            <v>0</v>
          </cell>
          <cell r="AG1019">
            <v>0</v>
          </cell>
          <cell r="AT1019">
            <v>183.57693999999998</v>
          </cell>
          <cell r="BG1019">
            <v>9.6727900000000009</v>
          </cell>
        </row>
        <row r="1020">
          <cell r="D1020" t="str">
            <v>NYSEG</v>
          </cell>
          <cell r="E1020" t="str">
            <v>Gas</v>
          </cell>
          <cell r="F1020" t="str">
            <v>Gas Engineering and Delivery</v>
          </cell>
          <cell r="T1020">
            <v>0</v>
          </cell>
          <cell r="AG1020">
            <v>0</v>
          </cell>
          <cell r="AT1020">
            <v>360.39786000000004</v>
          </cell>
          <cell r="BG1020">
            <v>13.478639999999999</v>
          </cell>
        </row>
        <row r="1021">
          <cell r="D1021" t="str">
            <v>RGE</v>
          </cell>
          <cell r="E1021" t="str">
            <v>DIST</v>
          </cell>
          <cell r="F1021" t="str">
            <v>Energy Services</v>
          </cell>
          <cell r="T1021">
            <v>0</v>
          </cell>
          <cell r="AG1021">
            <v>0</v>
          </cell>
          <cell r="AT1021">
            <v>-115.10307000000002</v>
          </cell>
          <cell r="BG1021">
            <v>0</v>
          </cell>
        </row>
        <row r="1022">
          <cell r="D1022" t="str">
            <v>RGE</v>
          </cell>
          <cell r="E1022" t="str">
            <v>DIST</v>
          </cell>
          <cell r="F1022" t="str">
            <v>Projects</v>
          </cell>
          <cell r="T1022">
            <v>0</v>
          </cell>
          <cell r="AG1022">
            <v>0</v>
          </cell>
          <cell r="AT1022">
            <v>2356.1430599999994</v>
          </cell>
          <cell r="BG1022">
            <v>-3.4634299999999998</v>
          </cell>
        </row>
        <row r="1023">
          <cell r="D1023" t="str">
            <v>RGE</v>
          </cell>
          <cell r="E1023" t="str">
            <v>DIST</v>
          </cell>
          <cell r="F1023" t="str">
            <v>Projects</v>
          </cell>
          <cell r="T1023">
            <v>0</v>
          </cell>
          <cell r="AG1023">
            <v>0</v>
          </cell>
          <cell r="AT1023">
            <v>23.664539999999995</v>
          </cell>
          <cell r="BG1023">
            <v>-105.20756</v>
          </cell>
        </row>
        <row r="1024">
          <cell r="D1024" t="str">
            <v>CMP</v>
          </cell>
          <cell r="E1024" t="str">
            <v>DIST</v>
          </cell>
          <cell r="F1024" t="str">
            <v>Electric Operations</v>
          </cell>
          <cell r="T1024">
            <v>0</v>
          </cell>
          <cell r="AG1024">
            <v>0</v>
          </cell>
          <cell r="AT1024">
            <v>906.16231999999991</v>
          </cell>
          <cell r="BG1024">
            <v>0</v>
          </cell>
        </row>
        <row r="1025">
          <cell r="D1025" t="str">
            <v>CMP</v>
          </cell>
          <cell r="E1025" t="str">
            <v>DIST</v>
          </cell>
          <cell r="F1025" t="str">
            <v>Electric Operations</v>
          </cell>
          <cell r="T1025">
            <v>0</v>
          </cell>
          <cell r="AG1025">
            <v>0</v>
          </cell>
          <cell r="AT1025">
            <v>300.11691999999999</v>
          </cell>
          <cell r="BG1025">
            <v>0</v>
          </cell>
        </row>
        <row r="1026">
          <cell r="D1026" t="str">
            <v>SCG</v>
          </cell>
          <cell r="E1026" t="str">
            <v>GAS</v>
          </cell>
          <cell r="F1026" t="str">
            <v>Gas Operations</v>
          </cell>
          <cell r="T1026">
            <v>0</v>
          </cell>
          <cell r="AG1026">
            <v>0</v>
          </cell>
          <cell r="AT1026">
            <v>17.4818</v>
          </cell>
          <cell r="BG1026">
            <v>0</v>
          </cell>
        </row>
        <row r="1027">
          <cell r="D1027" t="str">
            <v>SCG</v>
          </cell>
          <cell r="E1027" t="str">
            <v>GAS</v>
          </cell>
          <cell r="F1027" t="str">
            <v>Gas Operations</v>
          </cell>
          <cell r="T1027">
            <v>0</v>
          </cell>
          <cell r="AG1027">
            <v>0</v>
          </cell>
          <cell r="AT1027">
            <v>17.066880000000001</v>
          </cell>
          <cell r="BG1027">
            <v>0</v>
          </cell>
        </row>
        <row r="1028">
          <cell r="D1028" t="str">
            <v>SCG</v>
          </cell>
          <cell r="E1028" t="str">
            <v>GAS</v>
          </cell>
          <cell r="F1028" t="str">
            <v>Gas Operations</v>
          </cell>
          <cell r="T1028">
            <v>0</v>
          </cell>
          <cell r="AG1028">
            <v>0</v>
          </cell>
          <cell r="AT1028">
            <v>28.698970000000003</v>
          </cell>
          <cell r="BG1028">
            <v>0</v>
          </cell>
        </row>
        <row r="1029">
          <cell r="D1029" t="str">
            <v>UI</v>
          </cell>
          <cell r="E1029" t="str">
            <v>DIST</v>
          </cell>
          <cell r="F1029" t="str">
            <v>Electric Operations</v>
          </cell>
          <cell r="T1029">
            <v>0</v>
          </cell>
          <cell r="AG1029">
            <v>0</v>
          </cell>
          <cell r="AT1029">
            <v>130.30410000000001</v>
          </cell>
          <cell r="BG1029">
            <v>0</v>
          </cell>
        </row>
        <row r="1030">
          <cell r="D1030" t="str">
            <v>SCG</v>
          </cell>
          <cell r="E1030" t="str">
            <v>GAS</v>
          </cell>
          <cell r="F1030" t="str">
            <v>Gas Operations</v>
          </cell>
          <cell r="T1030">
            <v>0</v>
          </cell>
          <cell r="AG1030">
            <v>0</v>
          </cell>
          <cell r="AT1030">
            <v>9.1438000000000006</v>
          </cell>
          <cell r="BG1030">
            <v>0</v>
          </cell>
        </row>
        <row r="1031">
          <cell r="D1031" t="str">
            <v>NYSEG</v>
          </cell>
          <cell r="E1031" t="str">
            <v>DIST</v>
          </cell>
          <cell r="F1031" t="str">
            <v>Energy Services</v>
          </cell>
          <cell r="T1031">
            <v>0</v>
          </cell>
          <cell r="AG1031">
            <v>0</v>
          </cell>
          <cell r="AT1031">
            <v>-67.24418</v>
          </cell>
          <cell r="BG1031">
            <v>2.9109399999999996</v>
          </cell>
        </row>
        <row r="1032">
          <cell r="D1032" t="str">
            <v>NYSEG</v>
          </cell>
          <cell r="E1032" t="str">
            <v>DIST</v>
          </cell>
          <cell r="F1032" t="str">
            <v>Energy Services</v>
          </cell>
          <cell r="T1032">
            <v>0</v>
          </cell>
          <cell r="AG1032">
            <v>0</v>
          </cell>
          <cell r="AT1032">
            <v>-45.781970000000001</v>
          </cell>
          <cell r="BG1032">
            <v>0</v>
          </cell>
        </row>
        <row r="1033">
          <cell r="D1033" t="str">
            <v>NYSEG</v>
          </cell>
          <cell r="E1033" t="str">
            <v>DIST</v>
          </cell>
          <cell r="F1033" t="str">
            <v>Energy Services</v>
          </cell>
          <cell r="T1033">
            <v>0</v>
          </cell>
          <cell r="AG1033">
            <v>0</v>
          </cell>
          <cell r="AT1033">
            <v>146.54709</v>
          </cell>
          <cell r="BG1033">
            <v>0</v>
          </cell>
        </row>
        <row r="1034">
          <cell r="D1034" t="str">
            <v>NYSEG</v>
          </cell>
          <cell r="E1034" t="str">
            <v>DIST</v>
          </cell>
          <cell r="F1034" t="str">
            <v>Energy Services</v>
          </cell>
          <cell r="T1034">
            <v>0</v>
          </cell>
          <cell r="AG1034">
            <v>0</v>
          </cell>
          <cell r="AT1034">
            <v>-379.79977000000002</v>
          </cell>
          <cell r="BG1034">
            <v>0</v>
          </cell>
        </row>
        <row r="1035">
          <cell r="D1035" t="str">
            <v>NYSEG</v>
          </cell>
          <cell r="E1035" t="str">
            <v>DIST</v>
          </cell>
          <cell r="F1035" t="str">
            <v>Electric Operations</v>
          </cell>
          <cell r="T1035">
            <v>0</v>
          </cell>
          <cell r="AG1035">
            <v>713.41932999999995</v>
          </cell>
          <cell r="AT1035">
            <v>10.1379</v>
          </cell>
          <cell r="BG1035">
            <v>0</v>
          </cell>
        </row>
        <row r="1036">
          <cell r="D1036" t="str">
            <v>RGE</v>
          </cell>
          <cell r="E1036" t="str">
            <v>DIST</v>
          </cell>
          <cell r="F1036" t="str">
            <v>Energy Services</v>
          </cell>
          <cell r="T1036">
            <v>0</v>
          </cell>
          <cell r="AG1036">
            <v>0</v>
          </cell>
          <cell r="AT1036">
            <v>21.226199999999999</v>
          </cell>
          <cell r="BG1036">
            <v>0</v>
          </cell>
        </row>
        <row r="1037">
          <cell r="D1037" t="str">
            <v>BGC</v>
          </cell>
          <cell r="E1037" t="str">
            <v>GAS</v>
          </cell>
          <cell r="F1037" t="str">
            <v>Gas Operations</v>
          </cell>
          <cell r="T1037">
            <v>0</v>
          </cell>
          <cell r="AG1037">
            <v>268.46343999999999</v>
          </cell>
          <cell r="AT1037">
            <v>-0.97180999999999762</v>
          </cell>
          <cell r="BG1037">
            <v>0</v>
          </cell>
        </row>
        <row r="1038">
          <cell r="D1038" t="str">
            <v>CNG</v>
          </cell>
          <cell r="E1038" t="str">
            <v>GAS</v>
          </cell>
          <cell r="F1038" t="str">
            <v>Gas Operations</v>
          </cell>
          <cell r="T1038">
            <v>0</v>
          </cell>
          <cell r="AG1038">
            <v>894.26520999999991</v>
          </cell>
          <cell r="AT1038">
            <v>-3.2371399999999557</v>
          </cell>
          <cell r="BG1038">
            <v>0</v>
          </cell>
        </row>
        <row r="1039">
          <cell r="D1039" t="str">
            <v>SCG</v>
          </cell>
          <cell r="E1039" t="str">
            <v>GAS</v>
          </cell>
          <cell r="F1039" t="str">
            <v>Security</v>
          </cell>
          <cell r="T1039">
            <v>0</v>
          </cell>
          <cell r="AG1039">
            <v>0</v>
          </cell>
          <cell r="AT1039">
            <v>15.26033</v>
          </cell>
          <cell r="BG1039">
            <v>0</v>
          </cell>
        </row>
        <row r="1040">
          <cell r="D1040" t="str">
            <v>CNG</v>
          </cell>
          <cell r="E1040" t="str">
            <v>GAS</v>
          </cell>
          <cell r="F1040" t="str">
            <v>Gas Operations</v>
          </cell>
          <cell r="T1040">
            <v>0</v>
          </cell>
          <cell r="AG1040">
            <v>0</v>
          </cell>
          <cell r="AT1040">
            <v>8.3921799999999998</v>
          </cell>
          <cell r="BG1040">
            <v>0</v>
          </cell>
        </row>
        <row r="1041">
          <cell r="D1041" t="str">
            <v>NYSEG</v>
          </cell>
          <cell r="E1041" t="str">
            <v>DIST</v>
          </cell>
          <cell r="F1041" t="str">
            <v>Energy Services</v>
          </cell>
          <cell r="T1041">
            <v>0</v>
          </cell>
          <cell r="AG1041">
            <v>0</v>
          </cell>
          <cell r="AT1041">
            <v>-270.17595000000006</v>
          </cell>
          <cell r="BG1041">
            <v>0</v>
          </cell>
        </row>
        <row r="1042">
          <cell r="D1042" t="str">
            <v>NYSEG</v>
          </cell>
          <cell r="E1042" t="str">
            <v>DIST</v>
          </cell>
          <cell r="F1042" t="str">
            <v>Energy Services</v>
          </cell>
          <cell r="T1042">
            <v>0</v>
          </cell>
          <cell r="AG1042">
            <v>0</v>
          </cell>
          <cell r="AT1042">
            <v>734.29708000000005</v>
          </cell>
          <cell r="BG1042">
            <v>0</v>
          </cell>
        </row>
        <row r="1043">
          <cell r="D1043" t="str">
            <v>NYSEG</v>
          </cell>
          <cell r="E1043" t="str">
            <v>DIST</v>
          </cell>
          <cell r="F1043" t="str">
            <v>Energy Services</v>
          </cell>
          <cell r="T1043">
            <v>0</v>
          </cell>
          <cell r="AG1043">
            <v>0</v>
          </cell>
          <cell r="AT1043">
            <v>-5.3773900000000001</v>
          </cell>
          <cell r="BG1043">
            <v>0</v>
          </cell>
        </row>
        <row r="1044">
          <cell r="D1044" t="str">
            <v>NYSEG</v>
          </cell>
          <cell r="E1044" t="str">
            <v>DIST</v>
          </cell>
          <cell r="F1044" t="str">
            <v>Energy Services</v>
          </cell>
          <cell r="T1044">
            <v>0</v>
          </cell>
          <cell r="AG1044">
            <v>0</v>
          </cell>
          <cell r="AT1044">
            <v>-177.80404999999999</v>
          </cell>
          <cell r="BG1044">
            <v>0</v>
          </cell>
        </row>
        <row r="1045">
          <cell r="D1045" t="str">
            <v>NYSEG</v>
          </cell>
          <cell r="E1045" t="str">
            <v>DIST</v>
          </cell>
          <cell r="F1045" t="str">
            <v>Energy Services</v>
          </cell>
          <cell r="T1045">
            <v>0</v>
          </cell>
          <cell r="AG1045">
            <v>0</v>
          </cell>
          <cell r="AT1045">
            <v>-10.579709999999999</v>
          </cell>
          <cell r="BG1045">
            <v>-0.73424</v>
          </cell>
        </row>
        <row r="1046">
          <cell r="D1046" t="str">
            <v>NYSEG</v>
          </cell>
          <cell r="E1046" t="str">
            <v>Gas</v>
          </cell>
          <cell r="F1046" t="str">
            <v>Gas Engineering and Delivery</v>
          </cell>
          <cell r="T1046">
            <v>0</v>
          </cell>
          <cell r="AG1046">
            <v>0</v>
          </cell>
          <cell r="AT1046">
            <v>-80.612660000000005</v>
          </cell>
          <cell r="BG1046">
            <v>0</v>
          </cell>
        </row>
        <row r="1047">
          <cell r="D1047" t="str">
            <v>NYSEG</v>
          </cell>
          <cell r="E1047" t="str">
            <v>Common</v>
          </cell>
          <cell r="F1047" t="str">
            <v>General Services</v>
          </cell>
          <cell r="T1047">
            <v>0</v>
          </cell>
          <cell r="AG1047">
            <v>0</v>
          </cell>
          <cell r="AT1047">
            <v>67.818600000000004</v>
          </cell>
          <cell r="BG1047">
            <v>0</v>
          </cell>
        </row>
        <row r="1048">
          <cell r="D1048" t="str">
            <v>RGE</v>
          </cell>
          <cell r="E1048" t="str">
            <v>DIST</v>
          </cell>
          <cell r="F1048" t="str">
            <v>Energy Services</v>
          </cell>
          <cell r="T1048">
            <v>0</v>
          </cell>
          <cell r="AG1048">
            <v>0</v>
          </cell>
          <cell r="AT1048">
            <v>-278.33233000000001</v>
          </cell>
          <cell r="BG1048">
            <v>4.6600000000000001E-3</v>
          </cell>
        </row>
        <row r="1049">
          <cell r="D1049" t="str">
            <v>RGE</v>
          </cell>
          <cell r="E1049" t="str">
            <v>Common</v>
          </cell>
          <cell r="F1049" t="str">
            <v>General Services</v>
          </cell>
          <cell r="T1049">
            <v>0</v>
          </cell>
          <cell r="AG1049">
            <v>0</v>
          </cell>
          <cell r="AT1049">
            <v>57.894279999999995</v>
          </cell>
          <cell r="BG1049">
            <v>500</v>
          </cell>
        </row>
        <row r="1050">
          <cell r="D1050" t="str">
            <v>CMP</v>
          </cell>
          <cell r="E1050" t="str">
            <v>DIST</v>
          </cell>
          <cell r="F1050" t="str">
            <v>Electric Operations</v>
          </cell>
          <cell r="T1050">
            <v>0</v>
          </cell>
          <cell r="AG1050">
            <v>0</v>
          </cell>
          <cell r="AT1050">
            <v>26.55218</v>
          </cell>
          <cell r="BG1050">
            <v>0</v>
          </cell>
        </row>
        <row r="1051">
          <cell r="D1051" t="str">
            <v>CMP</v>
          </cell>
          <cell r="E1051" t="str">
            <v>DIST</v>
          </cell>
          <cell r="F1051" t="str">
            <v>Projects</v>
          </cell>
          <cell r="T1051">
            <v>0</v>
          </cell>
          <cell r="AG1051">
            <v>0</v>
          </cell>
          <cell r="AT1051">
            <v>524.18981000000008</v>
          </cell>
          <cell r="BG1051">
            <v>3946.0714599999997</v>
          </cell>
        </row>
        <row r="1052">
          <cell r="D1052" t="str">
            <v>CMP</v>
          </cell>
          <cell r="E1052" t="str">
            <v>TRANS</v>
          </cell>
          <cell r="F1052" t="str">
            <v>Projects</v>
          </cell>
          <cell r="T1052">
            <v>0</v>
          </cell>
          <cell r="AG1052">
            <v>0</v>
          </cell>
          <cell r="AT1052">
            <v>3037.4341700000004</v>
          </cell>
          <cell r="BG1052">
            <v>191.95598999999999</v>
          </cell>
        </row>
        <row r="1053">
          <cell r="D1053" t="str">
            <v>CMP</v>
          </cell>
          <cell r="E1053" t="str">
            <v>Common</v>
          </cell>
          <cell r="F1053" t="str">
            <v>General Services</v>
          </cell>
          <cell r="T1053">
            <v>0</v>
          </cell>
          <cell r="AG1053">
            <v>0</v>
          </cell>
          <cell r="AT1053">
            <v>73.310630000000003</v>
          </cell>
          <cell r="BG1053">
            <v>0</v>
          </cell>
        </row>
        <row r="1054">
          <cell r="D1054" t="str">
            <v>BGC</v>
          </cell>
          <cell r="E1054" t="str">
            <v>GAS</v>
          </cell>
          <cell r="F1054" t="str">
            <v>Gas Operations</v>
          </cell>
          <cell r="T1054">
            <v>0</v>
          </cell>
          <cell r="AG1054">
            <v>0</v>
          </cell>
          <cell r="AT1054">
            <v>1.4847999999999999</v>
          </cell>
          <cell r="BG1054">
            <v>0</v>
          </cell>
        </row>
        <row r="1055">
          <cell r="D1055" t="str">
            <v>CNG</v>
          </cell>
          <cell r="E1055" t="str">
            <v>GAS</v>
          </cell>
          <cell r="F1055" t="str">
            <v>General Services</v>
          </cell>
          <cell r="T1055">
            <v>0</v>
          </cell>
          <cell r="AG1055">
            <v>0</v>
          </cell>
          <cell r="AT1055">
            <v>29.202560000000002</v>
          </cell>
          <cell r="BG1055">
            <v>0</v>
          </cell>
        </row>
        <row r="1056">
          <cell r="D1056" t="str">
            <v>CNG</v>
          </cell>
          <cell r="E1056" t="str">
            <v>GAS</v>
          </cell>
          <cell r="F1056" t="str">
            <v>General Services</v>
          </cell>
          <cell r="T1056">
            <v>0</v>
          </cell>
          <cell r="AG1056">
            <v>0</v>
          </cell>
          <cell r="AT1056">
            <v>29.202570000000001</v>
          </cell>
          <cell r="BG1056">
            <v>0</v>
          </cell>
        </row>
        <row r="1057">
          <cell r="D1057" t="str">
            <v>SCG</v>
          </cell>
          <cell r="E1057" t="str">
            <v>GAS</v>
          </cell>
          <cell r="F1057" t="str">
            <v>General Services</v>
          </cell>
          <cell r="T1057">
            <v>0</v>
          </cell>
          <cell r="AG1057">
            <v>0</v>
          </cell>
          <cell r="AT1057">
            <v>54.020969999999998</v>
          </cell>
          <cell r="BG1057">
            <v>0</v>
          </cell>
        </row>
        <row r="1058">
          <cell r="D1058" t="str">
            <v>SCG</v>
          </cell>
          <cell r="E1058" t="str">
            <v>GAS</v>
          </cell>
          <cell r="F1058" t="str">
            <v>General Services</v>
          </cell>
          <cell r="T1058">
            <v>0</v>
          </cell>
          <cell r="AG1058">
            <v>0</v>
          </cell>
          <cell r="AT1058">
            <v>54.528930000000003</v>
          </cell>
          <cell r="BG1058">
            <v>0</v>
          </cell>
        </row>
        <row r="1059">
          <cell r="D1059" t="str">
            <v>SCG</v>
          </cell>
          <cell r="E1059" t="str">
            <v>GAS</v>
          </cell>
          <cell r="F1059" t="str">
            <v>General Services</v>
          </cell>
          <cell r="T1059">
            <v>0</v>
          </cell>
          <cell r="AG1059">
            <v>0</v>
          </cell>
          <cell r="AT1059">
            <v>162.06292000000002</v>
          </cell>
          <cell r="BG1059">
            <v>0</v>
          </cell>
        </row>
        <row r="1060">
          <cell r="D1060" t="str">
            <v>NYSEG</v>
          </cell>
          <cell r="E1060" t="str">
            <v>DIST</v>
          </cell>
          <cell r="F1060" t="str">
            <v>Energy Services</v>
          </cell>
          <cell r="T1060">
            <v>0</v>
          </cell>
          <cell r="AG1060">
            <v>0</v>
          </cell>
          <cell r="AT1060">
            <v>25.743369999999999</v>
          </cell>
          <cell r="BG1060">
            <v>0</v>
          </cell>
        </row>
        <row r="1061">
          <cell r="D1061" t="str">
            <v>RGE</v>
          </cell>
          <cell r="E1061" t="str">
            <v>Gas</v>
          </cell>
          <cell r="F1061" t="str">
            <v>Gas Engineering and Delivery</v>
          </cell>
          <cell r="T1061">
            <v>0</v>
          </cell>
          <cell r="AG1061">
            <v>0</v>
          </cell>
          <cell r="AT1061">
            <v>654.61396999999999</v>
          </cell>
          <cell r="BG1061">
            <v>-1.0000000000000001E-5</v>
          </cell>
        </row>
        <row r="1062">
          <cell r="D1062" t="str">
            <v>CMP</v>
          </cell>
          <cell r="E1062" t="str">
            <v>DIST</v>
          </cell>
          <cell r="F1062" t="str">
            <v>Electric Operations</v>
          </cell>
          <cell r="T1062">
            <v>0</v>
          </cell>
          <cell r="AG1062">
            <v>0</v>
          </cell>
          <cell r="AT1062">
            <v>984.5864499999999</v>
          </cell>
          <cell r="BG1062">
            <v>0</v>
          </cell>
        </row>
        <row r="1063">
          <cell r="D1063" t="str">
            <v>CMP</v>
          </cell>
          <cell r="E1063" t="str">
            <v>DIST</v>
          </cell>
          <cell r="F1063" t="str">
            <v>Electric Operations</v>
          </cell>
          <cell r="T1063">
            <v>0</v>
          </cell>
          <cell r="AG1063">
            <v>0</v>
          </cell>
          <cell r="AT1063">
            <v>280.95883000000003</v>
          </cell>
          <cell r="BG1063">
            <v>0</v>
          </cell>
        </row>
        <row r="1064">
          <cell r="D1064" t="str">
            <v>BGC</v>
          </cell>
          <cell r="E1064" t="str">
            <v>GAS</v>
          </cell>
          <cell r="F1064" t="str">
            <v>Gas Operations</v>
          </cell>
          <cell r="T1064">
            <v>0</v>
          </cell>
          <cell r="AG1064">
            <v>0</v>
          </cell>
          <cell r="AT1064">
            <v>1.0746300000000002</v>
          </cell>
          <cell r="BG1064">
            <v>0</v>
          </cell>
        </row>
        <row r="1065">
          <cell r="D1065" t="str">
            <v>BGC</v>
          </cell>
          <cell r="E1065" t="str">
            <v>GAS</v>
          </cell>
          <cell r="F1065" t="str">
            <v>Gas Operations</v>
          </cell>
          <cell r="T1065">
            <v>0</v>
          </cell>
          <cell r="AG1065">
            <v>0</v>
          </cell>
          <cell r="AT1065">
            <v>2.7578499999999999</v>
          </cell>
          <cell r="BG1065">
            <v>0</v>
          </cell>
        </row>
        <row r="1066">
          <cell r="D1066" t="str">
            <v>BGC</v>
          </cell>
          <cell r="E1066" t="str">
            <v>GAS</v>
          </cell>
          <cell r="F1066" t="str">
            <v>Gas Operations</v>
          </cell>
          <cell r="T1066">
            <v>0</v>
          </cell>
          <cell r="AG1066">
            <v>0</v>
          </cell>
          <cell r="AT1066">
            <v>4.2218400000000003</v>
          </cell>
          <cell r="BG1066">
            <v>0</v>
          </cell>
        </row>
        <row r="1067">
          <cell r="D1067" t="str">
            <v>BGC</v>
          </cell>
          <cell r="E1067" t="str">
            <v>GAS</v>
          </cell>
          <cell r="F1067" t="str">
            <v>Gas Operations</v>
          </cell>
          <cell r="T1067">
            <v>0</v>
          </cell>
          <cell r="AG1067">
            <v>0</v>
          </cell>
          <cell r="AT1067">
            <v>0.60539999999999994</v>
          </cell>
          <cell r="BG1067">
            <v>0</v>
          </cell>
        </row>
        <row r="1068">
          <cell r="D1068" t="str">
            <v>BGC</v>
          </cell>
          <cell r="E1068" t="str">
            <v>GAS</v>
          </cell>
          <cell r="F1068" t="str">
            <v>Gas Operations</v>
          </cell>
          <cell r="T1068">
            <v>0</v>
          </cell>
          <cell r="AG1068">
            <v>0</v>
          </cell>
          <cell r="AT1068">
            <v>0.61832000000000009</v>
          </cell>
          <cell r="BG1068">
            <v>0</v>
          </cell>
        </row>
        <row r="1069">
          <cell r="D1069" t="str">
            <v>BGC</v>
          </cell>
          <cell r="E1069" t="str">
            <v>GAS</v>
          </cell>
          <cell r="F1069" t="str">
            <v>Gas Operations</v>
          </cell>
          <cell r="T1069">
            <v>0</v>
          </cell>
          <cell r="AG1069">
            <v>0</v>
          </cell>
          <cell r="AT1069">
            <v>3.4883299999999999</v>
          </cell>
          <cell r="BG1069">
            <v>0</v>
          </cell>
        </row>
        <row r="1070">
          <cell r="D1070" t="str">
            <v>BGC</v>
          </cell>
          <cell r="E1070" t="str">
            <v>GAS</v>
          </cell>
          <cell r="F1070" t="str">
            <v>Gas Operations</v>
          </cell>
          <cell r="T1070">
            <v>0</v>
          </cell>
          <cell r="AG1070">
            <v>0</v>
          </cell>
          <cell r="AT1070">
            <v>0.87658999999999998</v>
          </cell>
          <cell r="BG1070">
            <v>0</v>
          </cell>
        </row>
        <row r="1071">
          <cell r="D1071" t="str">
            <v>SCG</v>
          </cell>
          <cell r="E1071" t="str">
            <v>GAS</v>
          </cell>
          <cell r="F1071" t="str">
            <v>General Services</v>
          </cell>
          <cell r="T1071">
            <v>0</v>
          </cell>
          <cell r="AG1071">
            <v>0</v>
          </cell>
          <cell r="AT1071">
            <v>39.07394</v>
          </cell>
          <cell r="BG1071">
            <v>0</v>
          </cell>
        </row>
        <row r="1072">
          <cell r="D1072" t="str">
            <v>SCG</v>
          </cell>
          <cell r="E1072" t="str">
            <v>GAS</v>
          </cell>
          <cell r="F1072" t="str">
            <v>General Services</v>
          </cell>
          <cell r="T1072">
            <v>0</v>
          </cell>
          <cell r="AG1072">
            <v>0</v>
          </cell>
          <cell r="AT1072">
            <v>39.07394</v>
          </cell>
          <cell r="BG1072">
            <v>0</v>
          </cell>
        </row>
        <row r="1073">
          <cell r="D1073" t="str">
            <v>SCG</v>
          </cell>
          <cell r="E1073" t="str">
            <v>GAS</v>
          </cell>
          <cell r="F1073" t="str">
            <v>General Services</v>
          </cell>
          <cell r="T1073">
            <v>0</v>
          </cell>
          <cell r="AG1073">
            <v>0</v>
          </cell>
          <cell r="AT1073">
            <v>7.29434</v>
          </cell>
          <cell r="BG1073">
            <v>0</v>
          </cell>
        </row>
        <row r="1074">
          <cell r="D1074" t="str">
            <v>SCG</v>
          </cell>
          <cell r="E1074" t="str">
            <v>GAS</v>
          </cell>
          <cell r="F1074" t="str">
            <v>General Services</v>
          </cell>
          <cell r="T1074">
            <v>0</v>
          </cell>
          <cell r="AG1074">
            <v>0</v>
          </cell>
          <cell r="AT1074">
            <v>7.29434</v>
          </cell>
          <cell r="BG1074">
            <v>0</v>
          </cell>
        </row>
        <row r="1075">
          <cell r="D1075" t="str">
            <v>SCG</v>
          </cell>
          <cell r="E1075" t="str">
            <v>GAS</v>
          </cell>
          <cell r="F1075" t="str">
            <v>General Services</v>
          </cell>
          <cell r="T1075">
            <v>0</v>
          </cell>
          <cell r="AG1075">
            <v>0</v>
          </cell>
          <cell r="AT1075">
            <v>91.193000000000012</v>
          </cell>
          <cell r="BG1075">
            <v>0</v>
          </cell>
        </row>
        <row r="1076">
          <cell r="D1076" t="str">
            <v>NYSEG</v>
          </cell>
          <cell r="E1076" t="str">
            <v>Common</v>
          </cell>
          <cell r="F1076" t="str">
            <v>Information Technology</v>
          </cell>
          <cell r="T1076">
            <v>0</v>
          </cell>
          <cell r="AG1076">
            <v>0</v>
          </cell>
          <cell r="AT1076">
            <v>53.566569999999999</v>
          </cell>
          <cell r="BG1076">
            <v>0</v>
          </cell>
        </row>
        <row r="1077">
          <cell r="D1077" t="str">
            <v>NYSEG</v>
          </cell>
          <cell r="E1077" t="str">
            <v>Common</v>
          </cell>
          <cell r="F1077" t="str">
            <v>Operational Smart Grids</v>
          </cell>
          <cell r="T1077">
            <v>0</v>
          </cell>
          <cell r="AG1077">
            <v>0</v>
          </cell>
          <cell r="AT1077">
            <v>716.58600000000001</v>
          </cell>
          <cell r="BG1077">
            <v>835.99997136986406</v>
          </cell>
        </row>
        <row r="1078">
          <cell r="D1078" t="str">
            <v>RGE</v>
          </cell>
          <cell r="E1078" t="str">
            <v>DIST</v>
          </cell>
          <cell r="F1078" t="str">
            <v>Electric Operations</v>
          </cell>
          <cell r="T1078">
            <v>0</v>
          </cell>
          <cell r="AG1078">
            <v>0</v>
          </cell>
          <cell r="AT1078">
            <v>201.65735000000001</v>
          </cell>
          <cell r="BG1078">
            <v>0</v>
          </cell>
        </row>
        <row r="1079">
          <cell r="D1079" t="str">
            <v>RGE</v>
          </cell>
          <cell r="E1079" t="str">
            <v>Common</v>
          </cell>
          <cell r="F1079" t="str">
            <v>Operational Smart Grids</v>
          </cell>
          <cell r="T1079">
            <v>0</v>
          </cell>
          <cell r="AG1079">
            <v>0</v>
          </cell>
          <cell r="AT1079">
            <v>450.42399999999998</v>
          </cell>
          <cell r="BG1079">
            <v>524.99997131147654</v>
          </cell>
        </row>
        <row r="1080">
          <cell r="D1080" t="str">
            <v>CMP</v>
          </cell>
          <cell r="E1080" t="str">
            <v>DIST</v>
          </cell>
          <cell r="F1080" t="str">
            <v>Electric Operations</v>
          </cell>
          <cell r="T1080">
            <v>0</v>
          </cell>
          <cell r="AG1080">
            <v>0</v>
          </cell>
          <cell r="AT1080">
            <v>396.28392000000002</v>
          </cell>
          <cell r="BG1080">
            <v>0</v>
          </cell>
        </row>
        <row r="1081">
          <cell r="D1081" t="str">
            <v>CMP</v>
          </cell>
          <cell r="E1081" t="str">
            <v>DIST</v>
          </cell>
          <cell r="F1081" t="str">
            <v>Electric Operations</v>
          </cell>
          <cell r="T1081">
            <v>0</v>
          </cell>
          <cell r="AG1081">
            <v>532.21825999999999</v>
          </cell>
          <cell r="AT1081">
            <v>7.7092299999999989</v>
          </cell>
          <cell r="BG1081">
            <v>0</v>
          </cell>
        </row>
        <row r="1082">
          <cell r="D1082" t="str">
            <v>CMP</v>
          </cell>
          <cell r="E1082" t="str">
            <v>DIST</v>
          </cell>
          <cell r="F1082" t="str">
            <v>Electric Operations</v>
          </cell>
          <cell r="T1082">
            <v>0</v>
          </cell>
          <cell r="AG1082">
            <v>0</v>
          </cell>
          <cell r="AT1082">
            <v>88.621750000000006</v>
          </cell>
          <cell r="BG1082">
            <v>0</v>
          </cell>
        </row>
        <row r="1083">
          <cell r="D1083" t="str">
            <v>CMP</v>
          </cell>
          <cell r="E1083" t="str">
            <v>TRANS</v>
          </cell>
          <cell r="F1083" t="str">
            <v>Electric Operations</v>
          </cell>
          <cell r="T1083">
            <v>0</v>
          </cell>
          <cell r="AG1083">
            <v>0</v>
          </cell>
          <cell r="AT1083">
            <v>133.42165999999997</v>
          </cell>
          <cell r="BG1083">
            <v>18.705279999999995</v>
          </cell>
        </row>
        <row r="1084">
          <cell r="D1084" t="str">
            <v>CMP</v>
          </cell>
          <cell r="E1084" t="str">
            <v>Common</v>
          </cell>
          <cell r="F1084" t="str">
            <v>Operational Smart Grids</v>
          </cell>
          <cell r="T1084">
            <v>0</v>
          </cell>
          <cell r="AG1084">
            <v>0</v>
          </cell>
          <cell r="AT1084">
            <v>411.02936</v>
          </cell>
          <cell r="BG1084">
            <v>478.19411140127528</v>
          </cell>
        </row>
        <row r="1085">
          <cell r="D1085" t="str">
            <v>MNG</v>
          </cell>
          <cell r="E1085" t="str">
            <v>Gas</v>
          </cell>
          <cell r="F1085" t="str">
            <v>General Services</v>
          </cell>
          <cell r="T1085">
            <v>0</v>
          </cell>
          <cell r="AG1085">
            <v>0</v>
          </cell>
          <cell r="AT1085">
            <v>9.1419999999999995</v>
          </cell>
          <cell r="BG1085">
            <v>-1.15429</v>
          </cell>
        </row>
        <row r="1086">
          <cell r="D1086" t="str">
            <v>BGC</v>
          </cell>
          <cell r="E1086" t="str">
            <v>Gas</v>
          </cell>
          <cell r="F1086" t="str">
            <v>Information Technology</v>
          </cell>
          <cell r="T1086">
            <v>0</v>
          </cell>
          <cell r="AG1086">
            <v>0</v>
          </cell>
          <cell r="AT1086">
            <v>18.477220000000003</v>
          </cell>
          <cell r="BG1086">
            <v>0</v>
          </cell>
        </row>
        <row r="1087">
          <cell r="D1087" t="str">
            <v>BGC</v>
          </cell>
          <cell r="E1087" t="str">
            <v>Gas</v>
          </cell>
          <cell r="F1087" t="str">
            <v>Information Technology</v>
          </cell>
          <cell r="T1087">
            <v>0</v>
          </cell>
          <cell r="AG1087">
            <v>0</v>
          </cell>
          <cell r="AT1087">
            <v>2.6476199999999999</v>
          </cell>
          <cell r="BG1087">
            <v>0</v>
          </cell>
        </row>
        <row r="1088">
          <cell r="D1088" t="str">
            <v>BGC</v>
          </cell>
          <cell r="E1088" t="str">
            <v>Gas</v>
          </cell>
          <cell r="F1088" t="str">
            <v>Information Technology</v>
          </cell>
          <cell r="T1088">
            <v>0</v>
          </cell>
          <cell r="AG1088">
            <v>0</v>
          </cell>
          <cell r="AT1088">
            <v>23.138860000000001</v>
          </cell>
          <cell r="BG1088">
            <v>0</v>
          </cell>
        </row>
        <row r="1089">
          <cell r="D1089" t="str">
            <v>BGC</v>
          </cell>
          <cell r="E1089" t="str">
            <v>Gas</v>
          </cell>
          <cell r="F1089" t="str">
            <v>Information Technology</v>
          </cell>
          <cell r="T1089">
            <v>0</v>
          </cell>
          <cell r="AG1089">
            <v>0</v>
          </cell>
          <cell r="AT1089">
            <v>6.0585299999999993</v>
          </cell>
          <cell r="BG1089">
            <v>0</v>
          </cell>
        </row>
        <row r="1090">
          <cell r="D1090" t="str">
            <v>BGC</v>
          </cell>
          <cell r="E1090" t="str">
            <v>Gas</v>
          </cell>
          <cell r="F1090" t="str">
            <v>Information Technology</v>
          </cell>
          <cell r="T1090">
            <v>0</v>
          </cell>
          <cell r="AG1090">
            <v>0</v>
          </cell>
          <cell r="AT1090">
            <v>11.591600000000001</v>
          </cell>
          <cell r="BG1090">
            <v>0</v>
          </cell>
        </row>
        <row r="1091">
          <cell r="D1091" t="str">
            <v>CNG</v>
          </cell>
          <cell r="E1091" t="str">
            <v>Gas</v>
          </cell>
          <cell r="F1091" t="str">
            <v>Information Technology</v>
          </cell>
          <cell r="T1091">
            <v>0</v>
          </cell>
          <cell r="AG1091">
            <v>0</v>
          </cell>
          <cell r="AT1091">
            <v>77.827500000000001</v>
          </cell>
          <cell r="BG1091">
            <v>0</v>
          </cell>
        </row>
        <row r="1092">
          <cell r="D1092" t="str">
            <v>CNG</v>
          </cell>
          <cell r="E1092" t="str">
            <v>Gas</v>
          </cell>
          <cell r="F1092" t="str">
            <v>Information Technology</v>
          </cell>
          <cell r="T1092">
            <v>0</v>
          </cell>
          <cell r="AG1092">
            <v>0</v>
          </cell>
          <cell r="AT1092">
            <v>8.74573</v>
          </cell>
          <cell r="BG1092">
            <v>0</v>
          </cell>
        </row>
        <row r="1093">
          <cell r="D1093" t="str">
            <v>CNG</v>
          </cell>
          <cell r="E1093" t="str">
            <v>Gas</v>
          </cell>
          <cell r="F1093" t="str">
            <v>Information Technology</v>
          </cell>
          <cell r="T1093">
            <v>0</v>
          </cell>
          <cell r="AG1093">
            <v>0</v>
          </cell>
          <cell r="AT1093">
            <v>97.462699999999998</v>
          </cell>
          <cell r="BG1093">
            <v>0</v>
          </cell>
        </row>
        <row r="1094">
          <cell r="D1094" t="str">
            <v>CNG</v>
          </cell>
          <cell r="E1094" t="str">
            <v>Gas</v>
          </cell>
          <cell r="F1094" t="str">
            <v>Information Technology</v>
          </cell>
          <cell r="T1094">
            <v>0</v>
          </cell>
          <cell r="AG1094">
            <v>0</v>
          </cell>
          <cell r="AT1094">
            <v>25.519020000000005</v>
          </cell>
          <cell r="BG1094">
            <v>0</v>
          </cell>
        </row>
        <row r="1095">
          <cell r="D1095" t="str">
            <v>CNG</v>
          </cell>
          <cell r="E1095" t="str">
            <v>Gas</v>
          </cell>
          <cell r="F1095" t="str">
            <v>Information Technology</v>
          </cell>
          <cell r="T1095">
            <v>0</v>
          </cell>
          <cell r="AG1095">
            <v>0</v>
          </cell>
          <cell r="AT1095">
            <v>48.824700000000007</v>
          </cell>
          <cell r="BG1095">
            <v>0</v>
          </cell>
        </row>
        <row r="1096">
          <cell r="D1096" t="str">
            <v>SCG</v>
          </cell>
          <cell r="E1096" t="str">
            <v>Gas</v>
          </cell>
          <cell r="F1096" t="str">
            <v>Information Technology</v>
          </cell>
          <cell r="T1096">
            <v>0</v>
          </cell>
          <cell r="AG1096">
            <v>0</v>
          </cell>
          <cell r="AT1096">
            <v>101.49133999999999</v>
          </cell>
          <cell r="BG1096">
            <v>0</v>
          </cell>
        </row>
        <row r="1097">
          <cell r="D1097" t="str">
            <v>SCG</v>
          </cell>
          <cell r="E1097" t="str">
            <v>Gas</v>
          </cell>
          <cell r="F1097" t="str">
            <v>Information Technology</v>
          </cell>
          <cell r="T1097">
            <v>0</v>
          </cell>
          <cell r="AG1097">
            <v>0</v>
          </cell>
          <cell r="AT1097">
            <v>10.749829999999999</v>
          </cell>
          <cell r="BG1097">
            <v>0</v>
          </cell>
        </row>
        <row r="1098">
          <cell r="D1098" t="str">
            <v>SCG</v>
          </cell>
          <cell r="E1098" t="str">
            <v>Gas</v>
          </cell>
          <cell r="F1098" t="str">
            <v>Information Technology</v>
          </cell>
          <cell r="T1098">
            <v>0</v>
          </cell>
          <cell r="AG1098">
            <v>0</v>
          </cell>
          <cell r="AT1098">
            <v>127.09672</v>
          </cell>
          <cell r="BG1098">
            <v>0</v>
          </cell>
        </row>
        <row r="1099">
          <cell r="D1099" t="str">
            <v>SCG</v>
          </cell>
          <cell r="E1099" t="str">
            <v>Gas</v>
          </cell>
          <cell r="F1099" t="str">
            <v>Information Technology</v>
          </cell>
          <cell r="T1099">
            <v>0</v>
          </cell>
          <cell r="AG1099">
            <v>0</v>
          </cell>
          <cell r="AT1099">
            <v>31.36675</v>
          </cell>
          <cell r="BG1099">
            <v>0</v>
          </cell>
        </row>
        <row r="1100">
          <cell r="D1100" t="str">
            <v>SCG</v>
          </cell>
          <cell r="E1100" t="str">
            <v>Gas</v>
          </cell>
          <cell r="F1100" t="str">
            <v>Information Technology</v>
          </cell>
          <cell r="T1100">
            <v>0</v>
          </cell>
          <cell r="AG1100">
            <v>0</v>
          </cell>
          <cell r="AT1100">
            <v>63.670080000000006</v>
          </cell>
          <cell r="BG1100">
            <v>0</v>
          </cell>
        </row>
        <row r="1101">
          <cell r="D1101" t="str">
            <v>UI</v>
          </cell>
          <cell r="E1101" t="str">
            <v>DIST</v>
          </cell>
          <cell r="F1101" t="str">
            <v>Information Technology</v>
          </cell>
          <cell r="T1101">
            <v>0</v>
          </cell>
          <cell r="AG1101">
            <v>0</v>
          </cell>
          <cell r="AT1101">
            <v>218.59329</v>
          </cell>
          <cell r="BG1101">
            <v>0</v>
          </cell>
        </row>
        <row r="1102">
          <cell r="D1102" t="str">
            <v>UI</v>
          </cell>
          <cell r="E1102" t="str">
            <v>TRANS</v>
          </cell>
          <cell r="F1102" t="str">
            <v>Information Technology</v>
          </cell>
          <cell r="T1102">
            <v>0</v>
          </cell>
          <cell r="AG1102">
            <v>0</v>
          </cell>
          <cell r="AT1102">
            <v>129.74886000000001</v>
          </cell>
          <cell r="BG1102">
            <v>0</v>
          </cell>
        </row>
        <row r="1103">
          <cell r="D1103" t="str">
            <v>UI</v>
          </cell>
          <cell r="E1103" t="str">
            <v>DIST</v>
          </cell>
          <cell r="F1103" t="str">
            <v>Information Technology</v>
          </cell>
          <cell r="T1103">
            <v>0</v>
          </cell>
          <cell r="AG1103">
            <v>0</v>
          </cell>
          <cell r="AT1103">
            <v>24.564040000000002</v>
          </cell>
          <cell r="BG1103">
            <v>0</v>
          </cell>
        </row>
        <row r="1104">
          <cell r="D1104" t="str">
            <v>UI</v>
          </cell>
          <cell r="E1104" t="str">
            <v>TRANS</v>
          </cell>
          <cell r="F1104" t="str">
            <v>Information Technology</v>
          </cell>
          <cell r="T1104">
            <v>0</v>
          </cell>
          <cell r="AG1104">
            <v>0</v>
          </cell>
          <cell r="AT1104">
            <v>14.580300000000001</v>
          </cell>
          <cell r="BG1104">
            <v>0</v>
          </cell>
        </row>
        <row r="1105">
          <cell r="D1105" t="str">
            <v>UI</v>
          </cell>
          <cell r="E1105" t="str">
            <v>DIST</v>
          </cell>
          <cell r="F1105" t="str">
            <v>Information Technology</v>
          </cell>
          <cell r="T1105">
            <v>0</v>
          </cell>
          <cell r="AG1105">
            <v>0</v>
          </cell>
          <cell r="AT1105">
            <v>71.674989999999994</v>
          </cell>
          <cell r="BG1105">
            <v>0</v>
          </cell>
        </row>
        <row r="1106">
          <cell r="D1106" t="str">
            <v>UI</v>
          </cell>
          <cell r="E1106" t="str">
            <v>TRANS</v>
          </cell>
          <cell r="F1106" t="str">
            <v>Information Technology</v>
          </cell>
          <cell r="T1106">
            <v>0</v>
          </cell>
          <cell r="AG1106">
            <v>0</v>
          </cell>
          <cell r="AT1106">
            <v>42.543610000000001</v>
          </cell>
          <cell r="BG1106">
            <v>0</v>
          </cell>
        </row>
        <row r="1107">
          <cell r="D1107" t="str">
            <v>UI</v>
          </cell>
          <cell r="E1107" t="str">
            <v>DIST</v>
          </cell>
          <cell r="F1107" t="str">
            <v>Information Technology</v>
          </cell>
          <cell r="T1107">
            <v>0</v>
          </cell>
          <cell r="AG1107">
            <v>0</v>
          </cell>
          <cell r="AT1107">
            <v>137.13341</v>
          </cell>
          <cell r="BG1107">
            <v>0</v>
          </cell>
        </row>
        <row r="1108">
          <cell r="D1108" t="str">
            <v>UI</v>
          </cell>
          <cell r="E1108" t="str">
            <v>TRANS</v>
          </cell>
          <cell r="F1108" t="str">
            <v>Information Technology</v>
          </cell>
          <cell r="T1108">
            <v>0</v>
          </cell>
          <cell r="AG1108">
            <v>0</v>
          </cell>
          <cell r="AT1108">
            <v>81.397300000000001</v>
          </cell>
          <cell r="BG1108">
            <v>0</v>
          </cell>
        </row>
        <row r="1109">
          <cell r="D1109" t="str">
            <v>NYSEG</v>
          </cell>
          <cell r="E1109" t="str">
            <v>DIST</v>
          </cell>
          <cell r="F1109" t="str">
            <v>Operational Smart Grids</v>
          </cell>
          <cell r="T1109">
            <v>0</v>
          </cell>
          <cell r="AG1109">
            <v>0</v>
          </cell>
          <cell r="AT1109">
            <v>6.2218400000000003</v>
          </cell>
          <cell r="BG1109">
            <v>16.08803</v>
          </cell>
        </row>
        <row r="1110">
          <cell r="D1110" t="str">
            <v>NYSEG</v>
          </cell>
          <cell r="E1110" t="str">
            <v>DIST</v>
          </cell>
          <cell r="F1110" t="str">
            <v>Projects</v>
          </cell>
          <cell r="T1110">
            <v>0</v>
          </cell>
          <cell r="AG1110">
            <v>0</v>
          </cell>
          <cell r="AT1110">
            <v>8.6048299999999998</v>
          </cell>
          <cell r="BG1110">
            <v>0</v>
          </cell>
        </row>
        <row r="1111">
          <cell r="D1111" t="str">
            <v>NYSEG</v>
          </cell>
          <cell r="E1111" t="str">
            <v>Common</v>
          </cell>
          <cell r="F1111" t="str">
            <v>General Services</v>
          </cell>
          <cell r="T1111">
            <v>0</v>
          </cell>
          <cell r="AG1111">
            <v>0</v>
          </cell>
          <cell r="AT1111">
            <v>130.99065999999999</v>
          </cell>
          <cell r="BG1111">
            <v>0</v>
          </cell>
        </row>
        <row r="1112">
          <cell r="D1112" t="str">
            <v>NYSEG</v>
          </cell>
          <cell r="E1112" t="str">
            <v>Common</v>
          </cell>
          <cell r="F1112" t="str">
            <v>General Services</v>
          </cell>
          <cell r="T1112">
            <v>0</v>
          </cell>
          <cell r="AG1112">
            <v>0</v>
          </cell>
          <cell r="AT1112">
            <v>431.03338000000002</v>
          </cell>
          <cell r="BG1112">
            <v>0</v>
          </cell>
        </row>
        <row r="1113">
          <cell r="D1113" t="str">
            <v>RGE</v>
          </cell>
          <cell r="E1113" t="str">
            <v>DIST</v>
          </cell>
          <cell r="F1113" t="str">
            <v>Gas Engineering and Delivery</v>
          </cell>
          <cell r="T1113">
            <v>0</v>
          </cell>
          <cell r="AG1113">
            <v>0</v>
          </cell>
          <cell r="AT1113">
            <v>1.0928</v>
          </cell>
          <cell r="BG1113">
            <v>0</v>
          </cell>
        </row>
        <row r="1114">
          <cell r="D1114" t="str">
            <v>RGE</v>
          </cell>
          <cell r="E1114" t="str">
            <v>Common</v>
          </cell>
          <cell r="F1114" t="str">
            <v>General Services</v>
          </cell>
          <cell r="T1114">
            <v>0</v>
          </cell>
          <cell r="AG1114">
            <v>0</v>
          </cell>
          <cell r="AT1114">
            <v>51.725480000000005</v>
          </cell>
          <cell r="BG1114">
            <v>0</v>
          </cell>
        </row>
        <row r="1115">
          <cell r="D1115" t="str">
            <v>RGE</v>
          </cell>
          <cell r="E1115" t="str">
            <v>Common</v>
          </cell>
          <cell r="F1115" t="str">
            <v>General Services</v>
          </cell>
          <cell r="T1115">
            <v>0</v>
          </cell>
          <cell r="AG1115">
            <v>0</v>
          </cell>
          <cell r="AT1115">
            <v>10.375450000000001</v>
          </cell>
          <cell r="BG1115">
            <v>0</v>
          </cell>
        </row>
        <row r="1116">
          <cell r="D1116" t="str">
            <v>CMP</v>
          </cell>
          <cell r="E1116" t="str">
            <v>DIST</v>
          </cell>
          <cell r="F1116" t="str">
            <v>Electric Operations</v>
          </cell>
          <cell r="T1116">
            <v>0</v>
          </cell>
          <cell r="AG1116">
            <v>0</v>
          </cell>
          <cell r="AT1116">
            <v>929.74642000000006</v>
          </cell>
          <cell r="BG1116">
            <v>0</v>
          </cell>
        </row>
        <row r="1117">
          <cell r="D1117" t="str">
            <v>CMP</v>
          </cell>
          <cell r="E1117" t="str">
            <v>TRANS</v>
          </cell>
          <cell r="F1117" t="str">
            <v>Projects</v>
          </cell>
          <cell r="T1117">
            <v>0</v>
          </cell>
          <cell r="AG1117">
            <v>0</v>
          </cell>
          <cell r="AT1117">
            <v>5303.4406500000005</v>
          </cell>
          <cell r="BG1117">
            <v>37.766110000000005</v>
          </cell>
        </row>
        <row r="1118">
          <cell r="D1118" t="str">
            <v>CMP</v>
          </cell>
          <cell r="E1118" t="str">
            <v>TRANS</v>
          </cell>
          <cell r="F1118" t="str">
            <v>Projects</v>
          </cell>
          <cell r="T1118">
            <v>0</v>
          </cell>
          <cell r="AG1118">
            <v>0</v>
          </cell>
          <cell r="AT1118">
            <v>1614.9834899999998</v>
          </cell>
          <cell r="BG1118">
            <v>40.258760000000002</v>
          </cell>
        </row>
        <row r="1119">
          <cell r="D1119" t="str">
            <v>CMP</v>
          </cell>
          <cell r="E1119" t="str">
            <v>TRANS</v>
          </cell>
          <cell r="F1119" t="str">
            <v>Projects</v>
          </cell>
          <cell r="T1119">
            <v>0</v>
          </cell>
          <cell r="AG1119">
            <v>0</v>
          </cell>
          <cell r="AT1119">
            <v>558.54358000000002</v>
          </cell>
          <cell r="BG1119">
            <v>-4.3253500000000011</v>
          </cell>
        </row>
        <row r="1120">
          <cell r="D1120" t="str">
            <v>BGC</v>
          </cell>
          <cell r="E1120" t="str">
            <v>Gas</v>
          </cell>
          <cell r="F1120" t="str">
            <v>Information Technology</v>
          </cell>
          <cell r="T1120">
            <v>0</v>
          </cell>
          <cell r="AG1120">
            <v>0</v>
          </cell>
          <cell r="AT1120">
            <v>4.8234300000000001</v>
          </cell>
          <cell r="BG1120">
            <v>0</v>
          </cell>
        </row>
        <row r="1121">
          <cell r="D1121" t="str">
            <v>BGC</v>
          </cell>
          <cell r="E1121" t="str">
            <v>Gas</v>
          </cell>
          <cell r="F1121" t="str">
            <v>Information Technology</v>
          </cell>
          <cell r="T1121">
            <v>0</v>
          </cell>
          <cell r="AG1121">
            <v>0</v>
          </cell>
          <cell r="AT1121">
            <v>21.135200000000005</v>
          </cell>
          <cell r="BG1121">
            <v>0</v>
          </cell>
        </row>
        <row r="1122">
          <cell r="D1122" t="str">
            <v>CNG</v>
          </cell>
          <cell r="E1122" t="str">
            <v>Gas</v>
          </cell>
          <cell r="F1122" t="str">
            <v>Information Technology</v>
          </cell>
          <cell r="T1122">
            <v>0</v>
          </cell>
          <cell r="AG1122">
            <v>0</v>
          </cell>
          <cell r="AT1122">
            <v>15.92666</v>
          </cell>
          <cell r="BG1122">
            <v>0</v>
          </cell>
        </row>
        <row r="1123">
          <cell r="D1123" t="str">
            <v>CNG</v>
          </cell>
          <cell r="E1123" t="str">
            <v>Gas</v>
          </cell>
          <cell r="F1123" t="str">
            <v>Information Technology</v>
          </cell>
          <cell r="T1123">
            <v>0</v>
          </cell>
          <cell r="AG1123">
            <v>0</v>
          </cell>
          <cell r="AT1123">
            <v>89.023089999999996</v>
          </cell>
          <cell r="BG1123">
            <v>0</v>
          </cell>
        </row>
        <row r="1124">
          <cell r="D1124" t="str">
            <v>CNG</v>
          </cell>
          <cell r="E1124" t="str">
            <v>Gas</v>
          </cell>
          <cell r="F1124" t="str">
            <v>General Services</v>
          </cell>
          <cell r="T1124">
            <v>0</v>
          </cell>
          <cell r="AG1124">
            <v>0</v>
          </cell>
          <cell r="AT1124">
            <v>41.188090000000003</v>
          </cell>
          <cell r="BG1124">
            <v>0</v>
          </cell>
        </row>
        <row r="1125">
          <cell r="D1125" t="str">
            <v>CNG</v>
          </cell>
          <cell r="E1125" t="str">
            <v>Gas</v>
          </cell>
          <cell r="F1125" t="str">
            <v>General Services</v>
          </cell>
          <cell r="T1125">
            <v>0</v>
          </cell>
          <cell r="AG1125">
            <v>0</v>
          </cell>
          <cell r="AT1125">
            <v>15.748640000000002</v>
          </cell>
          <cell r="BG1125">
            <v>0</v>
          </cell>
        </row>
        <row r="1126">
          <cell r="D1126" t="str">
            <v>CNG</v>
          </cell>
          <cell r="E1126" t="str">
            <v>Gas</v>
          </cell>
          <cell r="F1126" t="str">
            <v>General Services</v>
          </cell>
          <cell r="T1126">
            <v>0</v>
          </cell>
          <cell r="AG1126">
            <v>0</v>
          </cell>
          <cell r="AT1126">
            <v>17.20936</v>
          </cell>
          <cell r="BG1126">
            <v>0</v>
          </cell>
        </row>
        <row r="1127">
          <cell r="D1127" t="str">
            <v>CNG</v>
          </cell>
          <cell r="E1127" t="str">
            <v>Gas</v>
          </cell>
          <cell r="F1127" t="str">
            <v>Gas Operations</v>
          </cell>
          <cell r="T1127">
            <v>0</v>
          </cell>
          <cell r="AG1127">
            <v>0</v>
          </cell>
          <cell r="AT1127">
            <v>33.618720000000003</v>
          </cell>
          <cell r="BG1127">
            <v>0</v>
          </cell>
        </row>
        <row r="1128">
          <cell r="D1128" t="str">
            <v>CNG</v>
          </cell>
          <cell r="E1128" t="str">
            <v>Gas</v>
          </cell>
          <cell r="F1128" t="str">
            <v>Gas Operations</v>
          </cell>
          <cell r="T1128">
            <v>0</v>
          </cell>
          <cell r="AG1128">
            <v>0</v>
          </cell>
          <cell r="AT1128">
            <v>83.10933</v>
          </cell>
          <cell r="BG1128">
            <v>0</v>
          </cell>
        </row>
        <row r="1129">
          <cell r="D1129" t="str">
            <v>CNG</v>
          </cell>
          <cell r="E1129" t="str">
            <v>Gas</v>
          </cell>
          <cell r="F1129" t="str">
            <v>Gas Operations</v>
          </cell>
          <cell r="T1129">
            <v>0</v>
          </cell>
          <cell r="AG1129">
            <v>0</v>
          </cell>
          <cell r="AT1129">
            <v>3.33074</v>
          </cell>
          <cell r="BG1129">
            <v>0</v>
          </cell>
        </row>
        <row r="1130">
          <cell r="D1130" t="str">
            <v>CNG</v>
          </cell>
          <cell r="E1130" t="str">
            <v>Gas</v>
          </cell>
          <cell r="F1130" t="str">
            <v>Gas Operations</v>
          </cell>
          <cell r="T1130">
            <v>0</v>
          </cell>
          <cell r="AG1130">
            <v>0</v>
          </cell>
          <cell r="AT1130">
            <v>8.9173600000000004</v>
          </cell>
          <cell r="BG1130">
            <v>0</v>
          </cell>
        </row>
        <row r="1131">
          <cell r="D1131" t="str">
            <v>CNG</v>
          </cell>
          <cell r="E1131" t="str">
            <v>Gas</v>
          </cell>
          <cell r="F1131" t="str">
            <v>Gas Operations</v>
          </cell>
          <cell r="T1131">
            <v>0</v>
          </cell>
          <cell r="AG1131">
            <v>0</v>
          </cell>
          <cell r="AT1131">
            <v>8.5032199999999989</v>
          </cell>
          <cell r="BG1131">
            <v>0</v>
          </cell>
        </row>
        <row r="1132">
          <cell r="D1132" t="str">
            <v>SCG</v>
          </cell>
          <cell r="E1132" t="str">
            <v>Gas</v>
          </cell>
          <cell r="F1132" t="str">
            <v>Information Technology</v>
          </cell>
          <cell r="T1132">
            <v>0</v>
          </cell>
          <cell r="AG1132">
            <v>0</v>
          </cell>
          <cell r="AT1132">
            <v>19.574730000000002</v>
          </cell>
          <cell r="BG1132">
            <v>0</v>
          </cell>
        </row>
        <row r="1133">
          <cell r="D1133" t="str">
            <v>SCG</v>
          </cell>
          <cell r="E1133" t="str">
            <v>Gas</v>
          </cell>
          <cell r="F1133" t="str">
            <v>Information Technology</v>
          </cell>
          <cell r="T1133">
            <v>0</v>
          </cell>
          <cell r="AG1133">
            <v>0</v>
          </cell>
          <cell r="AT1133">
            <v>116.09102</v>
          </cell>
          <cell r="BG1133">
            <v>0</v>
          </cell>
        </row>
        <row r="1134">
          <cell r="D1134" t="str">
            <v>SCG</v>
          </cell>
          <cell r="E1134" t="str">
            <v>Gas</v>
          </cell>
          <cell r="F1134" t="str">
            <v>Gas Operations</v>
          </cell>
          <cell r="T1134">
            <v>0</v>
          </cell>
          <cell r="AG1134">
            <v>0</v>
          </cell>
          <cell r="AT1134">
            <v>9.3809600000000017</v>
          </cell>
          <cell r="BG1134">
            <v>0</v>
          </cell>
        </row>
        <row r="1135">
          <cell r="D1135" t="str">
            <v>SCG</v>
          </cell>
          <cell r="E1135" t="str">
            <v>Gas</v>
          </cell>
          <cell r="F1135" t="str">
            <v>General Services</v>
          </cell>
          <cell r="T1135">
            <v>0</v>
          </cell>
          <cell r="AG1135">
            <v>0</v>
          </cell>
          <cell r="AT1135">
            <v>8.3216999999999999</v>
          </cell>
          <cell r="BG1135">
            <v>0</v>
          </cell>
        </row>
        <row r="1136">
          <cell r="D1136" t="str">
            <v>SCG</v>
          </cell>
          <cell r="E1136" t="str">
            <v>Gas</v>
          </cell>
          <cell r="F1136" t="str">
            <v>Gas Operations</v>
          </cell>
          <cell r="T1136">
            <v>0</v>
          </cell>
          <cell r="AG1136">
            <v>0</v>
          </cell>
          <cell r="AT1136">
            <v>2.7012899999999997</v>
          </cell>
          <cell r="BG1136">
            <v>0</v>
          </cell>
        </row>
        <row r="1137">
          <cell r="D1137" t="str">
            <v>UI</v>
          </cell>
          <cell r="E1137" t="str">
            <v>DIST</v>
          </cell>
          <cell r="F1137" t="str">
            <v>Information Technology</v>
          </cell>
          <cell r="T1137">
            <v>0</v>
          </cell>
          <cell r="AG1137">
            <v>0</v>
          </cell>
          <cell r="AT1137">
            <v>44.738660000000003</v>
          </cell>
          <cell r="BG1137">
            <v>0</v>
          </cell>
        </row>
        <row r="1138">
          <cell r="D1138" t="str">
            <v>UI</v>
          </cell>
          <cell r="E1138" t="str">
            <v>TRANS</v>
          </cell>
          <cell r="F1138" t="str">
            <v>Information Technology</v>
          </cell>
          <cell r="T1138">
            <v>0</v>
          </cell>
          <cell r="AG1138">
            <v>0</v>
          </cell>
          <cell r="AT1138">
            <v>26.555209999999999</v>
          </cell>
          <cell r="BG1138">
            <v>0</v>
          </cell>
        </row>
        <row r="1139">
          <cell r="D1139" t="str">
            <v>UI</v>
          </cell>
          <cell r="E1139" t="str">
            <v>DIST</v>
          </cell>
          <cell r="F1139" t="str">
            <v>Information Technology</v>
          </cell>
          <cell r="T1139">
            <v>0</v>
          </cell>
          <cell r="AG1139">
            <v>0</v>
          </cell>
          <cell r="AT1139">
            <v>250.03822999999997</v>
          </cell>
          <cell r="BG1139">
            <v>0</v>
          </cell>
        </row>
        <row r="1140">
          <cell r="D1140" t="str">
            <v>UI</v>
          </cell>
          <cell r="E1140" t="str">
            <v>TRANS</v>
          </cell>
          <cell r="F1140" t="str">
            <v>Information Technology</v>
          </cell>
          <cell r="T1140">
            <v>0</v>
          </cell>
          <cell r="AG1140">
            <v>0</v>
          </cell>
          <cell r="AT1140">
            <v>148.41341</v>
          </cell>
          <cell r="BG1140">
            <v>0</v>
          </cell>
        </row>
        <row r="1141">
          <cell r="D1141" t="str">
            <v>UI</v>
          </cell>
          <cell r="E1141" t="str">
            <v>DIST</v>
          </cell>
          <cell r="F1141" t="str">
            <v>Electric Operations</v>
          </cell>
          <cell r="T1141">
            <v>0</v>
          </cell>
          <cell r="AG1141">
            <v>0</v>
          </cell>
          <cell r="AT1141">
            <v>0.85833999999999999</v>
          </cell>
          <cell r="BG1141">
            <v>0</v>
          </cell>
        </row>
        <row r="1142">
          <cell r="D1142" t="str">
            <v>CMP</v>
          </cell>
          <cell r="E1142" t="str">
            <v>TRANS</v>
          </cell>
          <cell r="F1142" t="str">
            <v>Projects</v>
          </cell>
          <cell r="T1142">
            <v>0</v>
          </cell>
          <cell r="AG1142">
            <v>0</v>
          </cell>
          <cell r="AT1142">
            <v>4371.5622400000002</v>
          </cell>
          <cell r="BG1142">
            <v>750.37069999999994</v>
          </cell>
        </row>
        <row r="1143">
          <cell r="D1143" t="str">
            <v>NYSEG</v>
          </cell>
          <cell r="E1143" t="str">
            <v>Gas</v>
          </cell>
          <cell r="F1143" t="str">
            <v>Gas Engineering and Delivery</v>
          </cell>
          <cell r="T1143">
            <v>0</v>
          </cell>
          <cell r="AG1143">
            <v>0</v>
          </cell>
          <cell r="AT1143">
            <v>2421.24262</v>
          </cell>
          <cell r="BG1143">
            <v>557.99622999999997</v>
          </cell>
        </row>
        <row r="1144">
          <cell r="D1144" t="str">
            <v>NYSEG</v>
          </cell>
          <cell r="E1144" t="str">
            <v>Common</v>
          </cell>
          <cell r="F1144" t="str">
            <v>Electric Operations</v>
          </cell>
          <cell r="T1144">
            <v>0</v>
          </cell>
          <cell r="AG1144">
            <v>0</v>
          </cell>
          <cell r="AT1144">
            <v>1004.89472</v>
          </cell>
          <cell r="BG1144">
            <v>0</v>
          </cell>
        </row>
        <row r="1145">
          <cell r="D1145" t="str">
            <v>RGE</v>
          </cell>
          <cell r="E1145" t="str">
            <v>Common</v>
          </cell>
          <cell r="F1145" t="str">
            <v>General Services</v>
          </cell>
          <cell r="T1145">
            <v>0</v>
          </cell>
          <cell r="AG1145">
            <v>0</v>
          </cell>
          <cell r="AT1145">
            <v>0.19194</v>
          </cell>
          <cell r="BG1145">
            <v>0</v>
          </cell>
        </row>
        <row r="1146">
          <cell r="D1146" t="str">
            <v>RGE</v>
          </cell>
          <cell r="E1146" t="str">
            <v>Common</v>
          </cell>
          <cell r="F1146" t="str">
            <v>General Services</v>
          </cell>
          <cell r="T1146">
            <v>0</v>
          </cell>
          <cell r="AG1146">
            <v>0</v>
          </cell>
          <cell r="AT1146">
            <v>0.56259000000000003</v>
          </cell>
          <cell r="BG1146">
            <v>0</v>
          </cell>
        </row>
        <row r="1147">
          <cell r="D1147" t="str">
            <v>RGE</v>
          </cell>
          <cell r="E1147" t="str">
            <v>Common</v>
          </cell>
          <cell r="F1147" t="str">
            <v>General Services</v>
          </cell>
          <cell r="T1147">
            <v>0</v>
          </cell>
          <cell r="AG1147">
            <v>0</v>
          </cell>
          <cell r="AT1147">
            <v>1.5527299999999999</v>
          </cell>
          <cell r="BG1147">
            <v>0</v>
          </cell>
        </row>
        <row r="1148">
          <cell r="D1148" t="str">
            <v>RGE</v>
          </cell>
          <cell r="E1148" t="str">
            <v>Common</v>
          </cell>
          <cell r="F1148" t="str">
            <v>Electric Operations</v>
          </cell>
          <cell r="T1148">
            <v>0</v>
          </cell>
          <cell r="AG1148">
            <v>0</v>
          </cell>
          <cell r="AT1148">
            <v>511.892</v>
          </cell>
          <cell r="BG1148">
            <v>0</v>
          </cell>
        </row>
        <row r="1149">
          <cell r="D1149" t="str">
            <v>CMP</v>
          </cell>
          <cell r="E1149" t="str">
            <v>DIST</v>
          </cell>
          <cell r="F1149" t="str">
            <v>Projects</v>
          </cell>
          <cell r="T1149">
            <v>0</v>
          </cell>
          <cell r="AG1149">
            <v>0</v>
          </cell>
          <cell r="AT1149">
            <v>2003.5993200000003</v>
          </cell>
          <cell r="BG1149">
            <v>12907.900130000002</v>
          </cell>
        </row>
        <row r="1150">
          <cell r="D1150" t="str">
            <v>CMP</v>
          </cell>
          <cell r="E1150" t="str">
            <v>Common</v>
          </cell>
          <cell r="F1150" t="str">
            <v>Electric Operations</v>
          </cell>
          <cell r="T1150">
            <v>0</v>
          </cell>
          <cell r="AG1150">
            <v>0</v>
          </cell>
          <cell r="AT1150">
            <v>554.76199999999994</v>
          </cell>
          <cell r="BG1150">
            <v>0</v>
          </cell>
        </row>
        <row r="1151">
          <cell r="D1151" t="str">
            <v>BGC</v>
          </cell>
          <cell r="E1151" t="str">
            <v>Gas</v>
          </cell>
          <cell r="F1151" t="str">
            <v>Information Technology</v>
          </cell>
          <cell r="T1151">
            <v>0</v>
          </cell>
          <cell r="AG1151">
            <v>0</v>
          </cell>
          <cell r="AT1151">
            <v>40.419360000000012</v>
          </cell>
          <cell r="BG1151">
            <v>0</v>
          </cell>
        </row>
        <row r="1152">
          <cell r="D1152" t="str">
            <v>BGC</v>
          </cell>
          <cell r="E1152" t="str">
            <v>Gas</v>
          </cell>
          <cell r="F1152" t="str">
            <v>Information Technology</v>
          </cell>
          <cell r="T1152">
            <v>0</v>
          </cell>
          <cell r="AG1152">
            <v>0</v>
          </cell>
          <cell r="AT1152">
            <v>105.85911</v>
          </cell>
          <cell r="BG1152">
            <v>0</v>
          </cell>
        </row>
        <row r="1153">
          <cell r="D1153" t="str">
            <v>BGC</v>
          </cell>
          <cell r="E1153" t="str">
            <v>Gas</v>
          </cell>
          <cell r="F1153" t="str">
            <v>Information Technology</v>
          </cell>
          <cell r="T1153">
            <v>0</v>
          </cell>
          <cell r="AG1153">
            <v>0</v>
          </cell>
          <cell r="AT1153">
            <v>75.728719999999996</v>
          </cell>
          <cell r="BG1153">
            <v>0</v>
          </cell>
        </row>
        <row r="1154">
          <cell r="D1154" t="str">
            <v>BGC</v>
          </cell>
          <cell r="E1154" t="str">
            <v>Gas</v>
          </cell>
          <cell r="F1154" t="str">
            <v>Information Technology</v>
          </cell>
          <cell r="T1154">
            <v>0</v>
          </cell>
          <cell r="AG1154">
            <v>0</v>
          </cell>
          <cell r="AT1154">
            <v>99.278320000000008</v>
          </cell>
          <cell r="BG1154">
            <v>0</v>
          </cell>
        </row>
        <row r="1155">
          <cell r="D1155" t="str">
            <v>BGC</v>
          </cell>
          <cell r="E1155" t="str">
            <v>Gas</v>
          </cell>
          <cell r="F1155" t="str">
            <v>Gas Operations</v>
          </cell>
          <cell r="T1155">
            <v>0</v>
          </cell>
          <cell r="AG1155">
            <v>0</v>
          </cell>
          <cell r="AT1155">
            <v>5.5913900000000005</v>
          </cell>
          <cell r="BG1155">
            <v>0</v>
          </cell>
        </row>
        <row r="1156">
          <cell r="D1156" t="str">
            <v>BGC</v>
          </cell>
          <cell r="E1156" t="str">
            <v>Gas</v>
          </cell>
          <cell r="F1156" t="str">
            <v>General Services</v>
          </cell>
          <cell r="T1156">
            <v>0</v>
          </cell>
          <cell r="AG1156">
            <v>0</v>
          </cell>
          <cell r="AT1156">
            <v>-9.9540000000000003E-2</v>
          </cell>
          <cell r="BG1156">
            <v>0</v>
          </cell>
        </row>
        <row r="1157">
          <cell r="D1157" t="str">
            <v>CNG</v>
          </cell>
          <cell r="E1157" t="str">
            <v>Gas</v>
          </cell>
          <cell r="F1157" t="str">
            <v>Information Technology</v>
          </cell>
          <cell r="T1157">
            <v>0</v>
          </cell>
          <cell r="AG1157">
            <v>0</v>
          </cell>
          <cell r="AT1157">
            <v>170.04632000000001</v>
          </cell>
          <cell r="BG1157">
            <v>0</v>
          </cell>
        </row>
        <row r="1158">
          <cell r="D1158" t="str">
            <v>CNG</v>
          </cell>
          <cell r="E1158" t="str">
            <v>Gas</v>
          </cell>
          <cell r="F1158" t="str">
            <v>Gas Operations</v>
          </cell>
          <cell r="T1158">
            <v>0</v>
          </cell>
          <cell r="AG1158">
            <v>0</v>
          </cell>
          <cell r="AT1158">
            <v>-0.86144000000000009</v>
          </cell>
          <cell r="BG1158">
            <v>0</v>
          </cell>
        </row>
        <row r="1159">
          <cell r="D1159" t="str">
            <v>CNG</v>
          </cell>
          <cell r="E1159" t="str">
            <v>Gas</v>
          </cell>
          <cell r="F1159" t="str">
            <v>Information Technology</v>
          </cell>
          <cell r="T1159">
            <v>0</v>
          </cell>
          <cell r="AG1159">
            <v>0</v>
          </cell>
          <cell r="AT1159">
            <v>349.67811999999998</v>
          </cell>
          <cell r="BG1159">
            <v>0</v>
          </cell>
        </row>
        <row r="1160">
          <cell r="D1160" t="str">
            <v>CNG</v>
          </cell>
          <cell r="E1160" t="str">
            <v>Gas</v>
          </cell>
          <cell r="F1160" t="str">
            <v>Gas Operations</v>
          </cell>
          <cell r="T1160">
            <v>0</v>
          </cell>
          <cell r="AG1160">
            <v>0</v>
          </cell>
          <cell r="AT1160">
            <v>10.893690000000001</v>
          </cell>
          <cell r="BG1160">
            <v>0</v>
          </cell>
        </row>
        <row r="1161">
          <cell r="D1161" t="str">
            <v>CNG</v>
          </cell>
          <cell r="E1161" t="str">
            <v>Gas</v>
          </cell>
          <cell r="F1161" t="str">
            <v>Gas Operations</v>
          </cell>
          <cell r="T1161">
            <v>0</v>
          </cell>
          <cell r="AG1161">
            <v>0</v>
          </cell>
          <cell r="AT1161">
            <v>57.669849999999997</v>
          </cell>
          <cell r="BG1161">
            <v>0</v>
          </cell>
        </row>
        <row r="1162">
          <cell r="D1162" t="str">
            <v>CNG</v>
          </cell>
          <cell r="E1162" t="str">
            <v>Gas</v>
          </cell>
          <cell r="F1162" t="str">
            <v>Information Technology</v>
          </cell>
          <cell r="T1162">
            <v>0</v>
          </cell>
          <cell r="AG1162">
            <v>0</v>
          </cell>
          <cell r="AT1162">
            <v>250.15018000000001</v>
          </cell>
          <cell r="BG1162">
            <v>0</v>
          </cell>
        </row>
        <row r="1163">
          <cell r="D1163" t="str">
            <v>CNG</v>
          </cell>
          <cell r="E1163" t="str">
            <v>Gas</v>
          </cell>
          <cell r="F1163" t="str">
            <v>Information Technology</v>
          </cell>
          <cell r="T1163">
            <v>0</v>
          </cell>
          <cell r="AG1163">
            <v>0</v>
          </cell>
          <cell r="AT1163">
            <v>327.9402</v>
          </cell>
          <cell r="BG1163">
            <v>0</v>
          </cell>
        </row>
        <row r="1164">
          <cell r="D1164" t="str">
            <v>CNG</v>
          </cell>
          <cell r="E1164" t="str">
            <v>Gas</v>
          </cell>
          <cell r="F1164" t="str">
            <v>Gas Operations</v>
          </cell>
          <cell r="T1164">
            <v>0</v>
          </cell>
          <cell r="AG1164">
            <v>0</v>
          </cell>
          <cell r="AT1164">
            <v>3.5092800000000004</v>
          </cell>
          <cell r="BG1164">
            <v>0</v>
          </cell>
        </row>
        <row r="1165">
          <cell r="D1165" t="str">
            <v>CNG</v>
          </cell>
          <cell r="E1165" t="str">
            <v>Gas</v>
          </cell>
          <cell r="F1165" t="str">
            <v>Gas Operations</v>
          </cell>
          <cell r="T1165">
            <v>0</v>
          </cell>
          <cell r="AG1165">
            <v>0</v>
          </cell>
          <cell r="AT1165">
            <v>9.1357299999999988</v>
          </cell>
          <cell r="BG1165">
            <v>0</v>
          </cell>
        </row>
        <row r="1166">
          <cell r="D1166" t="str">
            <v>CNG</v>
          </cell>
          <cell r="E1166" t="str">
            <v>Gas</v>
          </cell>
          <cell r="F1166" t="str">
            <v>Gas Operations</v>
          </cell>
          <cell r="T1166">
            <v>0</v>
          </cell>
          <cell r="AG1166">
            <v>0</v>
          </cell>
          <cell r="AT1166">
            <v>7.2290400000000004</v>
          </cell>
          <cell r="BG1166">
            <v>0</v>
          </cell>
        </row>
        <row r="1167">
          <cell r="D1167" t="str">
            <v>SCG</v>
          </cell>
          <cell r="E1167" t="str">
            <v>Gas</v>
          </cell>
          <cell r="F1167" t="str">
            <v>Information Technology</v>
          </cell>
          <cell r="T1167">
            <v>0</v>
          </cell>
          <cell r="AG1167">
            <v>0</v>
          </cell>
          <cell r="AT1167">
            <v>221.708</v>
          </cell>
          <cell r="BG1167">
            <v>0</v>
          </cell>
        </row>
        <row r="1168">
          <cell r="D1168" t="str">
            <v>SCG</v>
          </cell>
          <cell r="E1168" t="str">
            <v>Gas</v>
          </cell>
          <cell r="F1168" t="str">
            <v>Gas Operations</v>
          </cell>
          <cell r="T1168">
            <v>0</v>
          </cell>
          <cell r="AG1168">
            <v>0</v>
          </cell>
          <cell r="AT1168">
            <v>-48.110320000000002</v>
          </cell>
          <cell r="BG1168">
            <v>0</v>
          </cell>
        </row>
        <row r="1169">
          <cell r="D1169" t="str">
            <v>SCG</v>
          </cell>
          <cell r="E1169" t="str">
            <v>Gas</v>
          </cell>
          <cell r="F1169" t="str">
            <v>Information Technology</v>
          </cell>
          <cell r="T1169">
            <v>0</v>
          </cell>
          <cell r="AG1169">
            <v>0</v>
          </cell>
          <cell r="AT1169">
            <v>429.80759</v>
          </cell>
          <cell r="BG1169">
            <v>0</v>
          </cell>
        </row>
        <row r="1170">
          <cell r="D1170" t="str">
            <v>SCG</v>
          </cell>
          <cell r="E1170" t="str">
            <v>Gas</v>
          </cell>
          <cell r="F1170" t="str">
            <v>Information Technology</v>
          </cell>
          <cell r="T1170">
            <v>0</v>
          </cell>
          <cell r="AG1170">
            <v>0</v>
          </cell>
          <cell r="AT1170">
            <v>307.47260999999997</v>
          </cell>
          <cell r="BG1170">
            <v>0</v>
          </cell>
        </row>
        <row r="1171">
          <cell r="D1171" t="str">
            <v>SCG</v>
          </cell>
          <cell r="E1171" t="str">
            <v>Gas</v>
          </cell>
          <cell r="F1171" t="str">
            <v>Information Technology</v>
          </cell>
          <cell r="T1171">
            <v>0</v>
          </cell>
          <cell r="AG1171">
            <v>0</v>
          </cell>
          <cell r="AT1171">
            <v>403.08837</v>
          </cell>
          <cell r="BG1171">
            <v>0</v>
          </cell>
        </row>
        <row r="1172">
          <cell r="D1172" t="str">
            <v>UI</v>
          </cell>
          <cell r="E1172" t="str">
            <v>DIST</v>
          </cell>
          <cell r="F1172" t="str">
            <v>Information Technology</v>
          </cell>
          <cell r="T1172">
            <v>0</v>
          </cell>
          <cell r="AG1172">
            <v>0</v>
          </cell>
          <cell r="AT1172">
            <v>477.72755000000006</v>
          </cell>
          <cell r="BG1172">
            <v>0</v>
          </cell>
        </row>
        <row r="1173">
          <cell r="D1173" t="str">
            <v>UI</v>
          </cell>
          <cell r="E1173" t="str">
            <v>TRANS</v>
          </cell>
          <cell r="F1173" t="str">
            <v>Information Technology</v>
          </cell>
          <cell r="T1173">
            <v>0</v>
          </cell>
          <cell r="AG1173">
            <v>0</v>
          </cell>
          <cell r="AT1173">
            <v>283.56134000000003</v>
          </cell>
          <cell r="BG1173">
            <v>0</v>
          </cell>
        </row>
        <row r="1174">
          <cell r="D1174" t="str">
            <v>UI</v>
          </cell>
          <cell r="E1174" t="str">
            <v>DIST</v>
          </cell>
          <cell r="F1174" t="str">
            <v>General Services</v>
          </cell>
          <cell r="T1174">
            <v>0</v>
          </cell>
          <cell r="AG1174">
            <v>0</v>
          </cell>
          <cell r="AT1174">
            <v>-600</v>
          </cell>
          <cell r="BG1174">
            <v>0</v>
          </cell>
        </row>
        <row r="1175">
          <cell r="D1175" t="str">
            <v>UI</v>
          </cell>
          <cell r="E1175" t="str">
            <v>DIST</v>
          </cell>
          <cell r="F1175" t="str">
            <v>Information Technology</v>
          </cell>
          <cell r="T1175">
            <v>0</v>
          </cell>
          <cell r="AG1175">
            <v>0</v>
          </cell>
          <cell r="AT1175">
            <v>982.1373000000001</v>
          </cell>
          <cell r="BG1175">
            <v>0</v>
          </cell>
        </row>
        <row r="1176">
          <cell r="D1176" t="str">
            <v>UI</v>
          </cell>
          <cell r="E1176" t="str">
            <v>TRANS</v>
          </cell>
          <cell r="F1176" t="str">
            <v>Information Technology</v>
          </cell>
          <cell r="T1176">
            <v>0</v>
          </cell>
          <cell r="AG1176">
            <v>0</v>
          </cell>
          <cell r="AT1176">
            <v>582.96024</v>
          </cell>
          <cell r="BG1176">
            <v>0</v>
          </cell>
        </row>
        <row r="1177">
          <cell r="D1177" t="str">
            <v>UI</v>
          </cell>
          <cell r="E1177" t="str">
            <v>DIST</v>
          </cell>
          <cell r="F1177" t="str">
            <v>General Services</v>
          </cell>
          <cell r="T1177">
            <v>0</v>
          </cell>
          <cell r="AG1177">
            <v>0</v>
          </cell>
          <cell r="AT1177">
            <v>14.28626</v>
          </cell>
          <cell r="BG1177">
            <v>0</v>
          </cell>
        </row>
        <row r="1178">
          <cell r="D1178" t="str">
            <v>BGC</v>
          </cell>
          <cell r="E1178" t="str">
            <v>Gas</v>
          </cell>
          <cell r="F1178" t="str">
            <v>Gas Operations</v>
          </cell>
          <cell r="T1178">
            <v>0</v>
          </cell>
          <cell r="AG1178">
            <v>0</v>
          </cell>
          <cell r="AT1178">
            <v>102.697</v>
          </cell>
          <cell r="BG1178">
            <v>0</v>
          </cell>
        </row>
        <row r="1179">
          <cell r="D1179" t="str">
            <v>CNG</v>
          </cell>
          <cell r="E1179" t="str">
            <v>Gas</v>
          </cell>
          <cell r="F1179" t="str">
            <v>General Services</v>
          </cell>
          <cell r="T1179">
            <v>0</v>
          </cell>
          <cell r="AG1179">
            <v>0</v>
          </cell>
          <cell r="AT1179">
            <v>-6.3033700000000001</v>
          </cell>
          <cell r="BG1179">
            <v>0</v>
          </cell>
        </row>
        <row r="1180">
          <cell r="D1180" t="str">
            <v>CNG</v>
          </cell>
          <cell r="E1180" t="str">
            <v>Gas</v>
          </cell>
          <cell r="F1180" t="str">
            <v>General Services</v>
          </cell>
          <cell r="T1180">
            <v>0</v>
          </cell>
          <cell r="AG1180">
            <v>0</v>
          </cell>
          <cell r="AT1180">
            <v>-26.587499999999999</v>
          </cell>
          <cell r="BG1180">
            <v>0</v>
          </cell>
        </row>
        <row r="1181">
          <cell r="D1181" t="str">
            <v>CNG</v>
          </cell>
          <cell r="E1181" t="str">
            <v>Gas</v>
          </cell>
          <cell r="F1181" t="str">
            <v>General Services</v>
          </cell>
          <cell r="T1181">
            <v>0</v>
          </cell>
          <cell r="AG1181">
            <v>0</v>
          </cell>
          <cell r="AT1181">
            <v>-25</v>
          </cell>
          <cell r="BG1181">
            <v>0</v>
          </cell>
        </row>
        <row r="1182">
          <cell r="D1182" t="str">
            <v>CNG</v>
          </cell>
          <cell r="E1182" t="str">
            <v>Gas</v>
          </cell>
          <cell r="F1182" t="str">
            <v>General Services</v>
          </cell>
          <cell r="T1182">
            <v>0</v>
          </cell>
          <cell r="AG1182">
            <v>0</v>
          </cell>
          <cell r="AT1182">
            <v>-25</v>
          </cell>
          <cell r="BG1182">
            <v>0</v>
          </cell>
        </row>
        <row r="1183">
          <cell r="D1183" t="str">
            <v>CNG</v>
          </cell>
          <cell r="E1183" t="str">
            <v>Gas</v>
          </cell>
          <cell r="F1183" t="str">
            <v>General Services</v>
          </cell>
          <cell r="T1183">
            <v>0</v>
          </cell>
          <cell r="AG1183">
            <v>0</v>
          </cell>
          <cell r="AT1183">
            <v>2.9839999999999998E-2</v>
          </cell>
          <cell r="BG1183">
            <v>0</v>
          </cell>
        </row>
        <row r="1184">
          <cell r="D1184" t="str">
            <v>CNG</v>
          </cell>
          <cell r="E1184" t="str">
            <v>Gas</v>
          </cell>
          <cell r="F1184" t="str">
            <v>General Services</v>
          </cell>
          <cell r="T1184">
            <v>0</v>
          </cell>
          <cell r="AG1184">
            <v>0</v>
          </cell>
          <cell r="AT1184">
            <v>2.9839999999999998E-2</v>
          </cell>
          <cell r="BG1184">
            <v>0</v>
          </cell>
        </row>
        <row r="1185">
          <cell r="D1185" t="str">
            <v>CNG</v>
          </cell>
          <cell r="E1185" t="str">
            <v>Gas</v>
          </cell>
          <cell r="F1185" t="str">
            <v>General Services</v>
          </cell>
          <cell r="T1185">
            <v>0</v>
          </cell>
          <cell r="AG1185">
            <v>0</v>
          </cell>
          <cell r="AT1185">
            <v>2.9839999999999998E-2</v>
          </cell>
          <cell r="BG1185">
            <v>0</v>
          </cell>
        </row>
        <row r="1186">
          <cell r="D1186" t="str">
            <v>CNG</v>
          </cell>
          <cell r="E1186" t="str">
            <v>Gas</v>
          </cell>
          <cell r="F1186" t="str">
            <v>General Services</v>
          </cell>
          <cell r="T1186">
            <v>0</v>
          </cell>
          <cell r="AG1186">
            <v>0</v>
          </cell>
          <cell r="AT1186">
            <v>2.9839999999999998E-2</v>
          </cell>
          <cell r="BG1186">
            <v>0</v>
          </cell>
        </row>
        <row r="1187">
          <cell r="D1187" t="str">
            <v>CNG</v>
          </cell>
          <cell r="E1187" t="str">
            <v>Gas</v>
          </cell>
          <cell r="F1187" t="str">
            <v>General Services</v>
          </cell>
          <cell r="T1187">
            <v>0</v>
          </cell>
          <cell r="AG1187">
            <v>0</v>
          </cell>
          <cell r="AT1187">
            <v>-0.29865000000000003</v>
          </cell>
          <cell r="BG1187">
            <v>0</v>
          </cell>
        </row>
        <row r="1188">
          <cell r="D1188" t="str">
            <v>CNG</v>
          </cell>
          <cell r="E1188" t="str">
            <v>Gas</v>
          </cell>
          <cell r="F1188" t="str">
            <v>General Services</v>
          </cell>
          <cell r="T1188">
            <v>0</v>
          </cell>
          <cell r="AG1188">
            <v>0</v>
          </cell>
          <cell r="AT1188">
            <v>2.9839999999999998E-2</v>
          </cell>
          <cell r="BG1188">
            <v>0</v>
          </cell>
        </row>
        <row r="1189">
          <cell r="D1189" t="str">
            <v>CNG</v>
          </cell>
          <cell r="E1189" t="str">
            <v>Gas</v>
          </cell>
          <cell r="F1189" t="str">
            <v>General Services</v>
          </cell>
          <cell r="T1189">
            <v>0</v>
          </cell>
          <cell r="AG1189">
            <v>0</v>
          </cell>
          <cell r="AT1189">
            <v>2.9839999999999998E-2</v>
          </cell>
          <cell r="BG1189">
            <v>0</v>
          </cell>
        </row>
        <row r="1190">
          <cell r="D1190" t="str">
            <v>CNG</v>
          </cell>
          <cell r="E1190" t="str">
            <v>Gas</v>
          </cell>
          <cell r="F1190" t="str">
            <v>General Services</v>
          </cell>
          <cell r="T1190">
            <v>0</v>
          </cell>
          <cell r="AG1190">
            <v>0</v>
          </cell>
          <cell r="AT1190">
            <v>2.9839999999999998E-2</v>
          </cell>
          <cell r="BG1190">
            <v>0</v>
          </cell>
        </row>
        <row r="1191">
          <cell r="D1191" t="str">
            <v>CNG</v>
          </cell>
          <cell r="E1191" t="str">
            <v>Gas</v>
          </cell>
          <cell r="F1191" t="str">
            <v>General Services</v>
          </cell>
          <cell r="T1191">
            <v>0</v>
          </cell>
          <cell r="AG1191">
            <v>0</v>
          </cell>
          <cell r="AT1191">
            <v>2.9839999999999998E-2</v>
          </cell>
          <cell r="BG1191">
            <v>0</v>
          </cell>
        </row>
        <row r="1192">
          <cell r="D1192" t="str">
            <v>CNG</v>
          </cell>
          <cell r="E1192" t="str">
            <v>Gas</v>
          </cell>
          <cell r="F1192" t="str">
            <v>General Services</v>
          </cell>
          <cell r="T1192">
            <v>0</v>
          </cell>
          <cell r="AG1192">
            <v>0</v>
          </cell>
          <cell r="AT1192">
            <v>2.9839999999999998E-2</v>
          </cell>
          <cell r="BG1192">
            <v>0</v>
          </cell>
        </row>
        <row r="1193">
          <cell r="D1193" t="str">
            <v>CNG</v>
          </cell>
          <cell r="E1193" t="str">
            <v>Gas</v>
          </cell>
          <cell r="F1193" t="str">
            <v>General Services</v>
          </cell>
          <cell r="T1193">
            <v>0</v>
          </cell>
          <cell r="AG1193">
            <v>0</v>
          </cell>
          <cell r="AT1193">
            <v>2.9839999999999998E-2</v>
          </cell>
          <cell r="BG1193">
            <v>0</v>
          </cell>
        </row>
        <row r="1194">
          <cell r="D1194" t="str">
            <v>CNG</v>
          </cell>
          <cell r="E1194" t="str">
            <v>Gas</v>
          </cell>
          <cell r="F1194" t="str">
            <v>General Services</v>
          </cell>
          <cell r="T1194">
            <v>0</v>
          </cell>
          <cell r="AG1194">
            <v>0</v>
          </cell>
          <cell r="AT1194">
            <v>-4.0700000000000007E-3</v>
          </cell>
          <cell r="BG1194">
            <v>0</v>
          </cell>
        </row>
        <row r="1195">
          <cell r="D1195" t="str">
            <v>CNG</v>
          </cell>
          <cell r="E1195" t="str">
            <v>Gas</v>
          </cell>
          <cell r="F1195" t="str">
            <v>General Services</v>
          </cell>
          <cell r="T1195">
            <v>0</v>
          </cell>
          <cell r="AG1195">
            <v>0</v>
          </cell>
          <cell r="AT1195">
            <v>-4.0700000000000007E-3</v>
          </cell>
          <cell r="BG1195">
            <v>0</v>
          </cell>
        </row>
        <row r="1196">
          <cell r="D1196" t="str">
            <v>CNG</v>
          </cell>
          <cell r="E1196" t="str">
            <v>Gas</v>
          </cell>
          <cell r="F1196" t="str">
            <v>General Services</v>
          </cell>
          <cell r="T1196">
            <v>0</v>
          </cell>
          <cell r="AG1196">
            <v>0</v>
          </cell>
          <cell r="AT1196">
            <v>8.1300000000000001E-3</v>
          </cell>
          <cell r="BG1196">
            <v>0</v>
          </cell>
        </row>
        <row r="1197">
          <cell r="D1197" t="str">
            <v>CNG</v>
          </cell>
          <cell r="E1197" t="str">
            <v>Gas</v>
          </cell>
          <cell r="F1197" t="str">
            <v>Gas Operations</v>
          </cell>
          <cell r="T1197">
            <v>0</v>
          </cell>
          <cell r="AG1197">
            <v>0</v>
          </cell>
          <cell r="AT1197">
            <v>-3</v>
          </cell>
          <cell r="BG1197">
            <v>0</v>
          </cell>
        </row>
        <row r="1198">
          <cell r="D1198" t="str">
            <v>CNG</v>
          </cell>
          <cell r="E1198" t="str">
            <v>Gas</v>
          </cell>
          <cell r="F1198" t="str">
            <v>Information Technology</v>
          </cell>
          <cell r="T1198">
            <v>0</v>
          </cell>
          <cell r="AG1198">
            <v>0</v>
          </cell>
          <cell r="AT1198">
            <v>45.924410000000002</v>
          </cell>
          <cell r="BG1198">
            <v>0</v>
          </cell>
        </row>
        <row r="1199">
          <cell r="D1199" t="str">
            <v>CNG</v>
          </cell>
          <cell r="E1199" t="str">
            <v>Gas</v>
          </cell>
          <cell r="F1199" t="str">
            <v>Gas Operations</v>
          </cell>
          <cell r="T1199">
            <v>0</v>
          </cell>
          <cell r="AG1199">
            <v>0</v>
          </cell>
          <cell r="AT1199">
            <v>6.7220000000000002E-2</v>
          </cell>
          <cell r="BG1199">
            <v>0</v>
          </cell>
        </row>
        <row r="1200">
          <cell r="D1200" t="str">
            <v>CNG</v>
          </cell>
          <cell r="E1200" t="str">
            <v>Gas</v>
          </cell>
          <cell r="F1200" t="str">
            <v>General Services</v>
          </cell>
          <cell r="T1200">
            <v>0</v>
          </cell>
          <cell r="AG1200">
            <v>0</v>
          </cell>
          <cell r="AT1200">
            <v>3.8463600000000002</v>
          </cell>
          <cell r="BG1200">
            <v>0</v>
          </cell>
        </row>
        <row r="1201">
          <cell r="D1201" t="str">
            <v>CNG</v>
          </cell>
          <cell r="E1201" t="str">
            <v>Gas</v>
          </cell>
          <cell r="F1201" t="str">
            <v>Gas Operations</v>
          </cell>
          <cell r="T1201">
            <v>0</v>
          </cell>
          <cell r="AG1201">
            <v>0</v>
          </cell>
          <cell r="AT1201">
            <v>360.90390000000002</v>
          </cell>
          <cell r="BG1201">
            <v>0</v>
          </cell>
        </row>
        <row r="1202">
          <cell r="D1202" t="str">
            <v>SCG</v>
          </cell>
          <cell r="E1202" t="str">
            <v>Gas</v>
          </cell>
          <cell r="F1202" t="str">
            <v>Gas Operations</v>
          </cell>
          <cell r="T1202">
            <v>0</v>
          </cell>
          <cell r="AG1202">
            <v>0</v>
          </cell>
          <cell r="AT1202">
            <v>-1.4551915228366852E-14</v>
          </cell>
          <cell r="BG1202">
            <v>0</v>
          </cell>
        </row>
        <row r="1203">
          <cell r="D1203" t="str">
            <v>SCG</v>
          </cell>
          <cell r="E1203" t="str">
            <v>Gas</v>
          </cell>
          <cell r="F1203" t="str">
            <v>Information Technology</v>
          </cell>
          <cell r="T1203">
            <v>0</v>
          </cell>
          <cell r="AG1203">
            <v>0</v>
          </cell>
          <cell r="AT1203">
            <v>56.439130000000006</v>
          </cell>
          <cell r="BG1203">
            <v>0</v>
          </cell>
        </row>
        <row r="1204">
          <cell r="D1204" t="str">
            <v>SCG</v>
          </cell>
          <cell r="E1204" t="str">
            <v>Gas</v>
          </cell>
          <cell r="F1204" t="str">
            <v>Gas Operations</v>
          </cell>
          <cell r="T1204">
            <v>0</v>
          </cell>
          <cell r="AG1204">
            <v>0</v>
          </cell>
          <cell r="AT1204">
            <v>2.7163499999999998</v>
          </cell>
          <cell r="BG1204">
            <v>0</v>
          </cell>
        </row>
        <row r="1205">
          <cell r="D1205" t="str">
            <v>SCG</v>
          </cell>
          <cell r="E1205" t="str">
            <v>Gas</v>
          </cell>
          <cell r="F1205" t="str">
            <v>Gas Operations</v>
          </cell>
          <cell r="T1205">
            <v>0</v>
          </cell>
          <cell r="AG1205">
            <v>0</v>
          </cell>
          <cell r="AT1205">
            <v>118.24704000000001</v>
          </cell>
          <cell r="BG1205">
            <v>80</v>
          </cell>
        </row>
        <row r="1206">
          <cell r="D1206" t="str">
            <v>SCG</v>
          </cell>
          <cell r="E1206" t="str">
            <v>Gas</v>
          </cell>
          <cell r="F1206" t="str">
            <v>Gas Operations</v>
          </cell>
          <cell r="T1206">
            <v>0</v>
          </cell>
          <cell r="AG1206">
            <v>0</v>
          </cell>
          <cell r="AT1206">
            <v>-1.30704</v>
          </cell>
          <cell r="BG1206">
            <v>0</v>
          </cell>
        </row>
        <row r="1207">
          <cell r="D1207" t="str">
            <v>UI</v>
          </cell>
          <cell r="E1207" t="str">
            <v>DIST</v>
          </cell>
          <cell r="F1207" t="str">
            <v>General Services</v>
          </cell>
          <cell r="T1207">
            <v>0</v>
          </cell>
          <cell r="AG1207">
            <v>0</v>
          </cell>
          <cell r="AT1207">
            <v>4800.9710500000001</v>
          </cell>
          <cell r="BG1207">
            <v>0</v>
          </cell>
        </row>
        <row r="1208">
          <cell r="D1208" t="str">
            <v>UI</v>
          </cell>
          <cell r="E1208" t="str">
            <v>TRANS</v>
          </cell>
          <cell r="F1208" t="str">
            <v>General Services</v>
          </cell>
          <cell r="T1208">
            <v>0</v>
          </cell>
          <cell r="AG1208">
            <v>0</v>
          </cell>
          <cell r="AT1208">
            <v>2851.10088</v>
          </cell>
          <cell r="BG1208">
            <v>0</v>
          </cell>
        </row>
        <row r="1209">
          <cell r="D1209" t="str">
            <v>NYSEG</v>
          </cell>
          <cell r="E1209" t="str">
            <v>DIST</v>
          </cell>
          <cell r="F1209" t="str">
            <v>Customer Service</v>
          </cell>
          <cell r="T1209">
            <v>0</v>
          </cell>
          <cell r="AG1209">
            <v>0</v>
          </cell>
          <cell r="AT1209">
            <v>568.68790000000001</v>
          </cell>
          <cell r="BG1209">
            <v>3.7614200000000002</v>
          </cell>
        </row>
        <row r="1210">
          <cell r="D1210" t="str">
            <v>NYSEG</v>
          </cell>
          <cell r="E1210" t="str">
            <v>DIST</v>
          </cell>
          <cell r="F1210" t="str">
            <v>Electric Operations</v>
          </cell>
          <cell r="T1210">
            <v>0</v>
          </cell>
          <cell r="AG1210">
            <v>0</v>
          </cell>
          <cell r="AT1210">
            <v>-3.6955900000000002</v>
          </cell>
          <cell r="BG1210">
            <v>0</v>
          </cell>
        </row>
        <row r="1211">
          <cell r="D1211" t="str">
            <v>NYSEG</v>
          </cell>
          <cell r="E1211" t="str">
            <v>DIST</v>
          </cell>
          <cell r="F1211" t="str">
            <v>Projects</v>
          </cell>
          <cell r="T1211">
            <v>0</v>
          </cell>
          <cell r="AG1211">
            <v>0</v>
          </cell>
          <cell r="AT1211">
            <v>921.42894999999999</v>
          </cell>
          <cell r="BG1211">
            <v>0</v>
          </cell>
        </row>
        <row r="1212">
          <cell r="D1212" t="str">
            <v>NYSEG</v>
          </cell>
          <cell r="E1212" t="str">
            <v>Common</v>
          </cell>
          <cell r="F1212" t="str">
            <v>Information Technology</v>
          </cell>
          <cell r="T1212">
            <v>0</v>
          </cell>
          <cell r="AG1212">
            <v>0</v>
          </cell>
          <cell r="AT1212">
            <v>15.661440000000001</v>
          </cell>
          <cell r="BG1212">
            <v>0</v>
          </cell>
        </row>
        <row r="1213">
          <cell r="D1213" t="str">
            <v>NYSEG</v>
          </cell>
          <cell r="E1213" t="str">
            <v>Common</v>
          </cell>
          <cell r="F1213" t="str">
            <v>General Services</v>
          </cell>
          <cell r="T1213">
            <v>0</v>
          </cell>
          <cell r="AG1213">
            <v>0</v>
          </cell>
          <cell r="AT1213">
            <v>154.28556</v>
          </cell>
          <cell r="BG1213">
            <v>118.61375999999998</v>
          </cell>
        </row>
        <row r="1214">
          <cell r="D1214" t="str">
            <v>NYSEG</v>
          </cell>
          <cell r="E1214" t="str">
            <v>Common</v>
          </cell>
          <cell r="F1214" t="str">
            <v>General Services</v>
          </cell>
          <cell r="T1214">
            <v>0</v>
          </cell>
          <cell r="AG1214">
            <v>0</v>
          </cell>
          <cell r="AT1214">
            <v>427.83819</v>
          </cell>
          <cell r="BG1214">
            <v>153</v>
          </cell>
        </row>
        <row r="1215">
          <cell r="D1215" t="str">
            <v>RGE</v>
          </cell>
          <cell r="E1215" t="str">
            <v>Gas</v>
          </cell>
          <cell r="F1215" t="str">
            <v>Gas Engineering and Delivery</v>
          </cell>
          <cell r="T1215">
            <v>0</v>
          </cell>
          <cell r="AG1215">
            <v>0</v>
          </cell>
          <cell r="AT1215">
            <v>637.59355000000005</v>
          </cell>
          <cell r="BG1215">
            <v>0</v>
          </cell>
        </row>
        <row r="1216">
          <cell r="D1216" t="str">
            <v>RGE</v>
          </cell>
          <cell r="E1216" t="str">
            <v>Common</v>
          </cell>
          <cell r="F1216" t="str">
            <v>Information Technology</v>
          </cell>
          <cell r="T1216">
            <v>0</v>
          </cell>
          <cell r="AG1216">
            <v>0</v>
          </cell>
          <cell r="AT1216">
            <v>8.54861</v>
          </cell>
          <cell r="BG1216">
            <v>0</v>
          </cell>
        </row>
        <row r="1217">
          <cell r="D1217" t="str">
            <v>RGE</v>
          </cell>
          <cell r="E1217" t="str">
            <v>Common</v>
          </cell>
          <cell r="F1217" t="str">
            <v>General Services</v>
          </cell>
          <cell r="T1217">
            <v>0</v>
          </cell>
          <cell r="AG1217">
            <v>0</v>
          </cell>
          <cell r="AT1217">
            <v>222.12006</v>
          </cell>
          <cell r="BG1217">
            <v>95</v>
          </cell>
        </row>
        <row r="1218">
          <cell r="D1218" t="str">
            <v>RGE</v>
          </cell>
          <cell r="E1218" t="str">
            <v>Common</v>
          </cell>
          <cell r="F1218" t="str">
            <v>General Services</v>
          </cell>
          <cell r="T1218">
            <v>0</v>
          </cell>
          <cell r="AG1218">
            <v>0</v>
          </cell>
          <cell r="AT1218">
            <v>2126.8915000000002</v>
          </cell>
          <cell r="BG1218">
            <v>19.021090000000001</v>
          </cell>
        </row>
        <row r="1219">
          <cell r="D1219" t="str">
            <v>CMP</v>
          </cell>
          <cell r="E1219" t="str">
            <v>DIST</v>
          </cell>
          <cell r="F1219" t="str">
            <v>Electric Operations</v>
          </cell>
          <cell r="T1219">
            <v>0</v>
          </cell>
          <cell r="AG1219">
            <v>0</v>
          </cell>
          <cell r="AT1219">
            <v>383.49700000000001</v>
          </cell>
          <cell r="BG1219">
            <v>0</v>
          </cell>
        </row>
        <row r="1220">
          <cell r="D1220" t="str">
            <v>CMP</v>
          </cell>
          <cell r="E1220" t="str">
            <v>Common</v>
          </cell>
          <cell r="F1220" t="str">
            <v>Information Technology</v>
          </cell>
          <cell r="T1220">
            <v>0</v>
          </cell>
          <cell r="AG1220">
            <v>0</v>
          </cell>
          <cell r="AT1220">
            <v>8.7667099999999998</v>
          </cell>
          <cell r="BG1220">
            <v>0</v>
          </cell>
        </row>
        <row r="1221">
          <cell r="D1221" t="str">
            <v>CMP</v>
          </cell>
          <cell r="E1221" t="str">
            <v>Common</v>
          </cell>
          <cell r="F1221" t="str">
            <v>General Services</v>
          </cell>
          <cell r="T1221">
            <v>0</v>
          </cell>
          <cell r="AG1221">
            <v>0</v>
          </cell>
          <cell r="AT1221">
            <v>162.26913000000002</v>
          </cell>
          <cell r="BG1221">
            <v>32</v>
          </cell>
        </row>
        <row r="1222">
          <cell r="D1222" t="str">
            <v>UI</v>
          </cell>
          <cell r="E1222" t="str">
            <v>DIST</v>
          </cell>
          <cell r="F1222" t="str">
            <v>Operational Smart Grids</v>
          </cell>
          <cell r="T1222">
            <v>0</v>
          </cell>
          <cell r="AG1222">
            <v>4.1849999999999998E-2</v>
          </cell>
          <cell r="AT1222">
            <v>0</v>
          </cell>
          <cell r="BG1222">
            <v>0</v>
          </cell>
        </row>
        <row r="1223">
          <cell r="D1223" t="str">
            <v>UI</v>
          </cell>
          <cell r="E1223" t="str">
            <v>DIST</v>
          </cell>
          <cell r="F1223" t="str">
            <v>Asset Management and Planning</v>
          </cell>
          <cell r="T1223">
            <v>0</v>
          </cell>
          <cell r="AG1223">
            <v>12.633900000000001</v>
          </cell>
          <cell r="AT1223">
            <v>0</v>
          </cell>
          <cell r="BG1223">
            <v>0</v>
          </cell>
        </row>
        <row r="1224">
          <cell r="D1224" t="str">
            <v>UI</v>
          </cell>
          <cell r="E1224" t="str">
            <v>DIST</v>
          </cell>
          <cell r="F1224" t="str">
            <v>Processes and Technologies</v>
          </cell>
          <cell r="T1224">
            <v>0</v>
          </cell>
          <cell r="AG1224">
            <v>1.6965599999999998</v>
          </cell>
          <cell r="AT1224">
            <v>0</v>
          </cell>
          <cell r="BG1224">
            <v>0</v>
          </cell>
        </row>
        <row r="1225">
          <cell r="D1225" t="str">
            <v>UI</v>
          </cell>
          <cell r="E1225" t="str">
            <v>DIST</v>
          </cell>
          <cell r="F1225" t="str">
            <v>Electric Operations</v>
          </cell>
          <cell r="T1225">
            <v>0</v>
          </cell>
          <cell r="AG1225">
            <v>245.85751000000002</v>
          </cell>
          <cell r="AT1225">
            <v>0</v>
          </cell>
          <cell r="BG1225">
            <v>0</v>
          </cell>
        </row>
        <row r="1226">
          <cell r="D1226" t="str">
            <v>UI</v>
          </cell>
          <cell r="E1226" t="str">
            <v>DIST</v>
          </cell>
          <cell r="F1226" t="str">
            <v>Electric Operations</v>
          </cell>
          <cell r="T1226">
            <v>0</v>
          </cell>
          <cell r="AG1226">
            <v>26.83248</v>
          </cell>
          <cell r="AT1226">
            <v>0</v>
          </cell>
          <cell r="BG1226">
            <v>0</v>
          </cell>
        </row>
        <row r="1227">
          <cell r="D1227" t="str">
            <v>UI</v>
          </cell>
          <cell r="E1227" t="str">
            <v>TRANS</v>
          </cell>
          <cell r="F1227" t="str">
            <v>Projects</v>
          </cell>
          <cell r="T1227">
            <v>436.16963000000004</v>
          </cell>
          <cell r="AG1227">
            <v>29.289180000000002</v>
          </cell>
          <cell r="AT1227">
            <v>0</v>
          </cell>
          <cell r="BG1227">
            <v>53.72063</v>
          </cell>
        </row>
        <row r="1228">
          <cell r="D1228" t="str">
            <v>UI</v>
          </cell>
          <cell r="E1228" t="str">
            <v>DIST</v>
          </cell>
          <cell r="F1228" t="str">
            <v>Electric Operations</v>
          </cell>
          <cell r="T1228">
            <v>0</v>
          </cell>
          <cell r="AG1228">
            <v>26.154340000000001</v>
          </cell>
          <cell r="AT1228">
            <v>0</v>
          </cell>
          <cell r="BG1228">
            <v>0</v>
          </cell>
        </row>
        <row r="1229">
          <cell r="D1229" t="str">
            <v>UI</v>
          </cell>
          <cell r="E1229" t="str">
            <v>DIST</v>
          </cell>
          <cell r="F1229" t="str">
            <v>Electric Operations</v>
          </cell>
          <cell r="T1229">
            <v>0</v>
          </cell>
          <cell r="AG1229">
            <v>19.6968</v>
          </cell>
          <cell r="AT1229">
            <v>0</v>
          </cell>
          <cell r="BG1229">
            <v>0</v>
          </cell>
        </row>
        <row r="1230">
          <cell r="D1230" t="str">
            <v>UI</v>
          </cell>
          <cell r="E1230" t="str">
            <v>TRANS</v>
          </cell>
          <cell r="F1230" t="str">
            <v>Projects</v>
          </cell>
          <cell r="T1230">
            <v>69.741649999999964</v>
          </cell>
          <cell r="AG1230">
            <v>13.716239999999999</v>
          </cell>
          <cell r="AT1230">
            <v>0</v>
          </cell>
          <cell r="BG1230">
            <v>0</v>
          </cell>
        </row>
        <row r="1231">
          <cell r="D1231" t="str">
            <v>UI</v>
          </cell>
          <cell r="E1231" t="str">
            <v>DIST</v>
          </cell>
          <cell r="F1231" t="str">
            <v>Electric Operations</v>
          </cell>
          <cell r="T1231">
            <v>58.133180000000003</v>
          </cell>
          <cell r="AG1231">
            <v>18.10868</v>
          </cell>
          <cell r="AT1231">
            <v>0</v>
          </cell>
          <cell r="BG1231">
            <v>0</v>
          </cell>
        </row>
        <row r="1232">
          <cell r="D1232" t="str">
            <v>UI</v>
          </cell>
          <cell r="E1232" t="str">
            <v>DIST</v>
          </cell>
          <cell r="F1232" t="str">
            <v>Electric Operations</v>
          </cell>
          <cell r="T1232">
            <v>41.578450000000004</v>
          </cell>
          <cell r="AG1232">
            <v>112.97378000000002</v>
          </cell>
          <cell r="AT1232">
            <v>0</v>
          </cell>
          <cell r="BG1232">
            <v>0</v>
          </cell>
        </row>
        <row r="1233">
          <cell r="D1233" t="str">
            <v>UI</v>
          </cell>
          <cell r="E1233" t="str">
            <v>DIST</v>
          </cell>
          <cell r="F1233" t="str">
            <v>Electric Operations</v>
          </cell>
          <cell r="T1233">
            <v>0</v>
          </cell>
          <cell r="AG1233">
            <v>0.33881</v>
          </cell>
          <cell r="AT1233">
            <v>0</v>
          </cell>
          <cell r="BG1233">
            <v>0</v>
          </cell>
        </row>
        <row r="1234">
          <cell r="D1234" t="str">
            <v>UI</v>
          </cell>
          <cell r="E1234" t="str">
            <v>DIST</v>
          </cell>
          <cell r="F1234" t="str">
            <v>Electric Operations</v>
          </cell>
          <cell r="T1234">
            <v>0</v>
          </cell>
          <cell r="AG1234">
            <v>8.8999999999999999E-3</v>
          </cell>
          <cell r="AT1234">
            <v>0</v>
          </cell>
          <cell r="BG1234">
            <v>0</v>
          </cell>
        </row>
        <row r="1235">
          <cell r="D1235" t="str">
            <v>UI</v>
          </cell>
          <cell r="E1235" t="str">
            <v>DIST</v>
          </cell>
          <cell r="F1235" t="str">
            <v>Electric Operations</v>
          </cell>
          <cell r="T1235">
            <v>0</v>
          </cell>
          <cell r="AG1235">
            <v>-3.3649199999999984</v>
          </cell>
          <cell r="AT1235">
            <v>0</v>
          </cell>
          <cell r="BG1235">
            <v>0</v>
          </cell>
        </row>
        <row r="1236">
          <cell r="D1236" t="str">
            <v>UI</v>
          </cell>
          <cell r="E1236" t="str">
            <v>DIST</v>
          </cell>
          <cell r="F1236" t="str">
            <v>Electric Operations</v>
          </cell>
          <cell r="T1236">
            <v>0</v>
          </cell>
          <cell r="AG1236">
            <v>100.65279</v>
          </cell>
          <cell r="AT1236">
            <v>0</v>
          </cell>
          <cell r="BG1236">
            <v>0</v>
          </cell>
        </row>
        <row r="1237">
          <cell r="D1237" t="str">
            <v>UI</v>
          </cell>
          <cell r="E1237" t="str">
            <v>DIST</v>
          </cell>
          <cell r="F1237" t="str">
            <v>Electric Operations</v>
          </cell>
          <cell r="T1237">
            <v>0</v>
          </cell>
          <cell r="AG1237">
            <v>-1.1641532182693482E-13</v>
          </cell>
          <cell r="AT1237">
            <v>0</v>
          </cell>
          <cell r="BG1237">
            <v>0</v>
          </cell>
        </row>
        <row r="1238">
          <cell r="D1238" t="str">
            <v>UI</v>
          </cell>
          <cell r="E1238" t="str">
            <v>DIST</v>
          </cell>
          <cell r="F1238" t="str">
            <v>General Services</v>
          </cell>
          <cell r="T1238">
            <v>0</v>
          </cell>
          <cell r="AG1238">
            <v>57.135890000000003</v>
          </cell>
          <cell r="AT1238">
            <v>0</v>
          </cell>
          <cell r="BG1238">
            <v>0</v>
          </cell>
        </row>
        <row r="1239">
          <cell r="D1239" t="str">
            <v>UI</v>
          </cell>
          <cell r="E1239" t="str">
            <v>DIST</v>
          </cell>
          <cell r="F1239" t="str">
            <v>Projects</v>
          </cell>
          <cell r="T1239">
            <v>14.539479999999987</v>
          </cell>
          <cell r="AG1239">
            <v>0.18322000000000002</v>
          </cell>
          <cell r="AT1239">
            <v>0</v>
          </cell>
          <cell r="BG1239">
            <v>0</v>
          </cell>
        </row>
        <row r="1240">
          <cell r="D1240" t="str">
            <v>UI</v>
          </cell>
          <cell r="E1240" t="str">
            <v>DIST</v>
          </cell>
          <cell r="F1240" t="str">
            <v>Electric Operations</v>
          </cell>
          <cell r="T1240">
            <v>7.4769000000000005</v>
          </cell>
          <cell r="AG1240">
            <v>25.763950000000001</v>
          </cell>
          <cell r="AT1240">
            <v>0</v>
          </cell>
          <cell r="BG1240">
            <v>0</v>
          </cell>
        </row>
        <row r="1241">
          <cell r="D1241" t="str">
            <v>UI</v>
          </cell>
          <cell r="E1241" t="str">
            <v>DIST</v>
          </cell>
          <cell r="F1241" t="str">
            <v>Electric Operations</v>
          </cell>
          <cell r="T1241">
            <v>0</v>
          </cell>
          <cell r="AG1241">
            <v>-1.6231300000000002</v>
          </cell>
          <cell r="AT1241">
            <v>0</v>
          </cell>
          <cell r="BG1241">
            <v>0</v>
          </cell>
        </row>
        <row r="1242">
          <cell r="D1242" t="str">
            <v>UI</v>
          </cell>
          <cell r="E1242" t="str">
            <v>DIST</v>
          </cell>
          <cell r="F1242" t="str">
            <v>Electric Operations</v>
          </cell>
          <cell r="T1242">
            <v>37.255749999999999</v>
          </cell>
          <cell r="AG1242">
            <v>171.73050000000001</v>
          </cell>
          <cell r="AT1242">
            <v>0</v>
          </cell>
          <cell r="BG1242">
            <v>0</v>
          </cell>
        </row>
        <row r="1243">
          <cell r="D1243" t="str">
            <v>UI</v>
          </cell>
          <cell r="E1243" t="str">
            <v>DIST</v>
          </cell>
          <cell r="F1243" t="str">
            <v>Electric Operations</v>
          </cell>
          <cell r="T1243">
            <v>1.5870000000000002E-2</v>
          </cell>
          <cell r="AG1243">
            <v>9.1572200000000006</v>
          </cell>
          <cell r="AT1243">
            <v>0</v>
          </cell>
          <cell r="BG1243">
            <v>0</v>
          </cell>
        </row>
        <row r="1244">
          <cell r="D1244" t="str">
            <v>UI</v>
          </cell>
          <cell r="E1244" t="str">
            <v>TRANS</v>
          </cell>
          <cell r="F1244" t="str">
            <v>Projects</v>
          </cell>
          <cell r="T1244">
            <v>0</v>
          </cell>
          <cell r="AG1244">
            <v>1.5652403817512096E-12</v>
          </cell>
          <cell r="AT1244">
            <v>0</v>
          </cell>
          <cell r="BG1244">
            <v>0</v>
          </cell>
        </row>
        <row r="1245">
          <cell r="D1245" t="str">
            <v>UI</v>
          </cell>
          <cell r="E1245" t="str">
            <v>DIST</v>
          </cell>
          <cell r="F1245" t="str">
            <v>Electric Operations</v>
          </cell>
          <cell r="T1245">
            <v>0</v>
          </cell>
          <cell r="AG1245">
            <v>0.30607999999999996</v>
          </cell>
          <cell r="AT1245">
            <v>0</v>
          </cell>
          <cell r="BG1245">
            <v>0</v>
          </cell>
        </row>
        <row r="1246">
          <cell r="D1246" t="str">
            <v>UI</v>
          </cell>
          <cell r="E1246" t="str">
            <v>TRANS</v>
          </cell>
          <cell r="F1246" t="str">
            <v>Projects</v>
          </cell>
          <cell r="T1246">
            <v>-24.095329999999979</v>
          </cell>
          <cell r="AG1246">
            <v>-3.4807600000000001</v>
          </cell>
          <cell r="AT1246">
            <v>0</v>
          </cell>
          <cell r="BG1246">
            <v>6.2950000000000006E-2</v>
          </cell>
        </row>
        <row r="1247">
          <cell r="D1247" t="str">
            <v>UI</v>
          </cell>
          <cell r="E1247" t="str">
            <v>TRANS</v>
          </cell>
          <cell r="F1247" t="str">
            <v>Projects</v>
          </cell>
          <cell r="T1247">
            <v>405.76068000000009</v>
          </cell>
          <cell r="AG1247">
            <v>54.522870000000005</v>
          </cell>
          <cell r="AT1247">
            <v>0</v>
          </cell>
          <cell r="BG1247">
            <v>0</v>
          </cell>
        </row>
        <row r="1248">
          <cell r="D1248" t="str">
            <v>UI</v>
          </cell>
          <cell r="E1248" t="str">
            <v>DIST</v>
          </cell>
          <cell r="F1248" t="str">
            <v>Electric Operations</v>
          </cell>
          <cell r="T1248">
            <v>87.969620000000006</v>
          </cell>
          <cell r="AG1248">
            <v>1.6760200000000003</v>
          </cell>
          <cell r="AT1248">
            <v>0</v>
          </cell>
          <cell r="BG1248">
            <v>-3.2539999999999999E-2</v>
          </cell>
        </row>
        <row r="1249">
          <cell r="D1249" t="str">
            <v>UI</v>
          </cell>
          <cell r="E1249" t="str">
            <v>DIST</v>
          </cell>
          <cell r="F1249" t="str">
            <v>Electric Operations</v>
          </cell>
          <cell r="T1249">
            <v>0</v>
          </cell>
          <cell r="AG1249">
            <v>4.4706999999999999</v>
          </cell>
          <cell r="AT1249">
            <v>0</v>
          </cell>
          <cell r="BG1249">
            <v>0</v>
          </cell>
        </row>
        <row r="1250">
          <cell r="D1250" t="str">
            <v>UI</v>
          </cell>
          <cell r="E1250" t="str">
            <v>DIST</v>
          </cell>
          <cell r="F1250" t="str">
            <v>Operational Smart Grids</v>
          </cell>
          <cell r="T1250">
            <v>0</v>
          </cell>
          <cell r="AG1250">
            <v>1039.6359</v>
          </cell>
          <cell r="AT1250">
            <v>0</v>
          </cell>
          <cell r="BG1250">
            <v>0</v>
          </cell>
        </row>
        <row r="1251">
          <cell r="D1251" t="str">
            <v>UI</v>
          </cell>
          <cell r="E1251" t="str">
            <v>TRANS</v>
          </cell>
          <cell r="F1251" t="str">
            <v>Projects</v>
          </cell>
          <cell r="T1251">
            <v>0</v>
          </cell>
          <cell r="AG1251">
            <v>1.43405</v>
          </cell>
          <cell r="AT1251">
            <v>0</v>
          </cell>
          <cell r="BG1251">
            <v>0</v>
          </cell>
        </row>
        <row r="1252">
          <cell r="D1252" t="str">
            <v>UI</v>
          </cell>
          <cell r="E1252" t="str">
            <v>DIST</v>
          </cell>
          <cell r="F1252" t="str">
            <v>Information Technology</v>
          </cell>
          <cell r="T1252">
            <v>5.9505199999999991</v>
          </cell>
          <cell r="AG1252">
            <v>5.6384600000000002</v>
          </cell>
          <cell r="AT1252">
            <v>0</v>
          </cell>
          <cell r="BG1252">
            <v>0</v>
          </cell>
        </row>
        <row r="1253">
          <cell r="D1253" t="str">
            <v>UI</v>
          </cell>
          <cell r="E1253" t="str">
            <v>DIST</v>
          </cell>
          <cell r="F1253" t="str">
            <v>Projects</v>
          </cell>
          <cell r="T1253">
            <v>112.80391</v>
          </cell>
          <cell r="AG1253">
            <v>-6.1454000000000004</v>
          </cell>
          <cell r="AT1253">
            <v>0</v>
          </cell>
          <cell r="BG1253">
            <v>0</v>
          </cell>
        </row>
        <row r="1254">
          <cell r="D1254" t="str">
            <v>UI</v>
          </cell>
          <cell r="E1254" t="str">
            <v>DIST</v>
          </cell>
          <cell r="F1254" t="str">
            <v>Projects</v>
          </cell>
          <cell r="T1254">
            <v>0</v>
          </cell>
          <cell r="AG1254">
            <v>300.18013999999999</v>
          </cell>
          <cell r="AT1254">
            <v>0</v>
          </cell>
          <cell r="BG1254">
            <v>0</v>
          </cell>
        </row>
        <row r="1255">
          <cell r="D1255" t="str">
            <v>UI</v>
          </cell>
          <cell r="E1255" t="str">
            <v>TRANS</v>
          </cell>
          <cell r="F1255" t="str">
            <v>Projects</v>
          </cell>
          <cell r="T1255">
            <v>0</v>
          </cell>
          <cell r="AG1255">
            <v>-291.96497999999997</v>
          </cell>
          <cell r="AT1255">
            <v>0</v>
          </cell>
          <cell r="BG1255">
            <v>0</v>
          </cell>
        </row>
        <row r="1256">
          <cell r="D1256" t="str">
            <v>UI</v>
          </cell>
          <cell r="E1256" t="str">
            <v>TRANS</v>
          </cell>
          <cell r="F1256" t="str">
            <v>Operational Smart Grids</v>
          </cell>
          <cell r="T1256">
            <v>0</v>
          </cell>
          <cell r="AG1256">
            <v>3.2912400000000002</v>
          </cell>
          <cell r="AT1256">
            <v>0</v>
          </cell>
          <cell r="BG1256">
            <v>0</v>
          </cell>
        </row>
        <row r="1257">
          <cell r="D1257" t="str">
            <v>UI</v>
          </cell>
          <cell r="E1257" t="str">
            <v>DIST</v>
          </cell>
          <cell r="F1257" t="str">
            <v>Other</v>
          </cell>
          <cell r="T1257">
            <v>0</v>
          </cell>
          <cell r="AG1257">
            <v>433.78966000000003</v>
          </cell>
          <cell r="AT1257">
            <v>0</v>
          </cell>
          <cell r="BG1257">
            <v>0</v>
          </cell>
        </row>
        <row r="1258">
          <cell r="D1258" t="str">
            <v>UI</v>
          </cell>
          <cell r="E1258" t="str">
            <v>TRANS</v>
          </cell>
          <cell r="F1258" t="str">
            <v>Other</v>
          </cell>
          <cell r="T1258">
            <v>0</v>
          </cell>
          <cell r="AG1258">
            <v>19.385690000000004</v>
          </cell>
          <cell r="AT1258">
            <v>0</v>
          </cell>
          <cell r="BG1258">
            <v>0</v>
          </cell>
        </row>
        <row r="1259">
          <cell r="D1259" t="str">
            <v>UI</v>
          </cell>
          <cell r="E1259" t="str">
            <v>TRANS</v>
          </cell>
          <cell r="F1259" t="str">
            <v>Electric Operations</v>
          </cell>
          <cell r="T1259">
            <v>0</v>
          </cell>
          <cell r="AG1259">
            <v>0.33279000000000003</v>
          </cell>
          <cell r="AT1259">
            <v>0</v>
          </cell>
          <cell r="BG1259">
            <v>0</v>
          </cell>
        </row>
        <row r="1260">
          <cell r="D1260" t="str">
            <v>UI</v>
          </cell>
          <cell r="E1260" t="str">
            <v>DIST</v>
          </cell>
          <cell r="F1260" t="str">
            <v>Projects</v>
          </cell>
          <cell r="T1260">
            <v>0.9104900000003634</v>
          </cell>
          <cell r="AG1260">
            <v>15.43744</v>
          </cell>
          <cell r="AT1260">
            <v>0</v>
          </cell>
          <cell r="BG1260">
            <v>0</v>
          </cell>
        </row>
        <row r="1261">
          <cell r="D1261" t="str">
            <v>UI</v>
          </cell>
          <cell r="E1261" t="str">
            <v>DIST</v>
          </cell>
          <cell r="F1261" t="str">
            <v>Projects</v>
          </cell>
          <cell r="T1261">
            <v>0</v>
          </cell>
          <cell r="AG1261">
            <v>3.2480000000000002E-2</v>
          </cell>
          <cell r="AT1261">
            <v>0</v>
          </cell>
          <cell r="BG1261">
            <v>0</v>
          </cell>
        </row>
        <row r="1262">
          <cell r="D1262" t="str">
            <v>UI</v>
          </cell>
          <cell r="E1262" t="str">
            <v>DIST</v>
          </cell>
          <cell r="F1262" t="str">
            <v>Processes and Technologies</v>
          </cell>
          <cell r="T1262">
            <v>1.3349999999999999E-2</v>
          </cell>
          <cell r="AG1262">
            <v>0.38340000000000002</v>
          </cell>
          <cell r="AT1262">
            <v>0</v>
          </cell>
          <cell r="BG1262">
            <v>0</v>
          </cell>
        </row>
        <row r="1263">
          <cell r="D1263" t="str">
            <v>UI</v>
          </cell>
          <cell r="E1263" t="str">
            <v>DIST</v>
          </cell>
          <cell r="F1263" t="str">
            <v>Electric Operations</v>
          </cell>
          <cell r="T1263">
            <v>-1.3358203432289884E-15</v>
          </cell>
          <cell r="AG1263">
            <v>23.031269999999999</v>
          </cell>
          <cell r="AT1263">
            <v>0</v>
          </cell>
          <cell r="BG1263">
            <v>0</v>
          </cell>
        </row>
        <row r="1264">
          <cell r="D1264" t="str">
            <v>UI</v>
          </cell>
          <cell r="E1264" t="str">
            <v>DIST</v>
          </cell>
          <cell r="F1264" t="str">
            <v>Electric Operations</v>
          </cell>
          <cell r="T1264">
            <v>0</v>
          </cell>
          <cell r="AG1264">
            <v>109.55927</v>
          </cell>
          <cell r="AT1264">
            <v>0</v>
          </cell>
          <cell r="BG1264">
            <v>0</v>
          </cell>
        </row>
        <row r="1265">
          <cell r="D1265" t="str">
            <v>UI</v>
          </cell>
          <cell r="E1265" t="str">
            <v>DIST</v>
          </cell>
          <cell r="F1265" t="str">
            <v>Customer Service</v>
          </cell>
          <cell r="T1265">
            <v>15.799489999999995</v>
          </cell>
          <cell r="AG1265">
            <v>8.0846400000000003</v>
          </cell>
          <cell r="AT1265">
            <v>0</v>
          </cell>
          <cell r="BG1265">
            <v>185</v>
          </cell>
        </row>
        <row r="1266">
          <cell r="D1266" t="str">
            <v>UI</v>
          </cell>
          <cell r="E1266" t="str">
            <v>TRANS</v>
          </cell>
          <cell r="F1266" t="str">
            <v>Projects</v>
          </cell>
          <cell r="T1266">
            <v>0</v>
          </cell>
          <cell r="AG1266">
            <v>-5.8207660913467408E-14</v>
          </cell>
          <cell r="AT1266">
            <v>0</v>
          </cell>
          <cell r="BG1266">
            <v>0</v>
          </cell>
        </row>
        <row r="1267">
          <cell r="D1267" t="str">
            <v>UI</v>
          </cell>
          <cell r="E1267" t="str">
            <v>DIST</v>
          </cell>
          <cell r="F1267" t="str">
            <v>Electric Operations</v>
          </cell>
          <cell r="T1267">
            <v>0</v>
          </cell>
          <cell r="AG1267">
            <v>120.78553000000001</v>
          </cell>
          <cell r="AT1267">
            <v>0</v>
          </cell>
          <cell r="BG1267">
            <v>0</v>
          </cell>
        </row>
        <row r="1268">
          <cell r="D1268" t="str">
            <v>UI</v>
          </cell>
          <cell r="E1268" t="str">
            <v>DIST</v>
          </cell>
          <cell r="F1268" t="str">
            <v>Electric Operations</v>
          </cell>
          <cell r="T1268">
            <v>0</v>
          </cell>
          <cell r="AG1268">
            <v>0.56595000000000006</v>
          </cell>
          <cell r="AT1268">
            <v>0</v>
          </cell>
          <cell r="BG1268">
            <v>0</v>
          </cell>
        </row>
        <row r="1269">
          <cell r="D1269" t="str">
            <v>UI</v>
          </cell>
          <cell r="E1269" t="str">
            <v>DIST</v>
          </cell>
          <cell r="F1269" t="str">
            <v>Electric Operations</v>
          </cell>
          <cell r="T1269">
            <v>0</v>
          </cell>
          <cell r="AG1269">
            <v>-17.583099999999998</v>
          </cell>
          <cell r="AT1269">
            <v>0</v>
          </cell>
          <cell r="BG1269">
            <v>0</v>
          </cell>
        </row>
        <row r="1270">
          <cell r="D1270" t="str">
            <v>UI</v>
          </cell>
          <cell r="E1270" t="str">
            <v>DIST</v>
          </cell>
          <cell r="F1270" t="str">
            <v>Electric Operations</v>
          </cell>
          <cell r="T1270">
            <v>0</v>
          </cell>
          <cell r="AG1270">
            <v>14.819280000000001</v>
          </cell>
          <cell r="AT1270">
            <v>0</v>
          </cell>
          <cell r="BG1270">
            <v>0</v>
          </cell>
        </row>
        <row r="1271">
          <cell r="D1271" t="str">
            <v>UI</v>
          </cell>
          <cell r="E1271" t="str">
            <v>DIST</v>
          </cell>
          <cell r="F1271" t="str">
            <v>Electric Operations</v>
          </cell>
          <cell r="T1271">
            <v>2.1716100000000034</v>
          </cell>
          <cell r="AG1271">
            <v>0.37065000000000003</v>
          </cell>
          <cell r="AT1271">
            <v>0</v>
          </cell>
          <cell r="BG1271">
            <v>0</v>
          </cell>
        </row>
        <row r="1272">
          <cell r="D1272" t="str">
            <v>UI</v>
          </cell>
          <cell r="E1272" t="str">
            <v>DIST</v>
          </cell>
          <cell r="F1272" t="str">
            <v>Electric Operations</v>
          </cell>
          <cell r="T1272">
            <v>4.3527899999999997</v>
          </cell>
          <cell r="AG1272">
            <v>-48.797719999999991</v>
          </cell>
          <cell r="AT1272">
            <v>0</v>
          </cell>
          <cell r="BG1272">
            <v>0</v>
          </cell>
        </row>
        <row r="1273">
          <cell r="D1273" t="str">
            <v>UI</v>
          </cell>
          <cell r="E1273" t="str">
            <v>DIST</v>
          </cell>
          <cell r="F1273" t="str">
            <v>Processes and Technologies</v>
          </cell>
          <cell r="T1273">
            <v>0</v>
          </cell>
          <cell r="AG1273">
            <v>-1.4697499999999999</v>
          </cell>
          <cell r="AT1273">
            <v>0</v>
          </cell>
          <cell r="BG1273">
            <v>0</v>
          </cell>
        </row>
        <row r="1274">
          <cell r="D1274" t="str">
            <v>UI</v>
          </cell>
          <cell r="E1274" t="str">
            <v>DIST</v>
          </cell>
          <cell r="F1274" t="str">
            <v>Electric Operations</v>
          </cell>
          <cell r="T1274">
            <v>247.89132000000001</v>
          </cell>
          <cell r="AG1274">
            <v>99.561119999999988</v>
          </cell>
          <cell r="AT1274">
            <v>0</v>
          </cell>
          <cell r="BG1274">
            <v>0</v>
          </cell>
        </row>
        <row r="1275">
          <cell r="D1275" t="str">
            <v>UI</v>
          </cell>
          <cell r="E1275" t="str">
            <v>DIST</v>
          </cell>
          <cell r="F1275" t="str">
            <v>Projects</v>
          </cell>
          <cell r="T1275">
            <v>0</v>
          </cell>
          <cell r="AG1275">
            <v>1849.0434300000002</v>
          </cell>
          <cell r="AT1275">
            <v>0</v>
          </cell>
          <cell r="BG1275">
            <v>0</v>
          </cell>
        </row>
        <row r="1276">
          <cell r="D1276" t="str">
            <v>UI</v>
          </cell>
          <cell r="E1276" t="str">
            <v>DIST</v>
          </cell>
          <cell r="F1276" t="str">
            <v>Electric Operations</v>
          </cell>
          <cell r="T1276">
            <v>0.12500999999999962</v>
          </cell>
          <cell r="AG1276">
            <v>-0.12640999999999999</v>
          </cell>
          <cell r="AT1276">
            <v>0</v>
          </cell>
          <cell r="BG1276">
            <v>0</v>
          </cell>
        </row>
        <row r="1277">
          <cell r="D1277" t="str">
            <v>UI</v>
          </cell>
          <cell r="E1277" t="str">
            <v>TRANS</v>
          </cell>
          <cell r="F1277" t="str">
            <v>Operational Smart Grids</v>
          </cell>
          <cell r="T1277">
            <v>0</v>
          </cell>
          <cell r="AG1277">
            <v>15.16661</v>
          </cell>
          <cell r="AT1277">
            <v>0</v>
          </cell>
          <cell r="BG1277">
            <v>0</v>
          </cell>
        </row>
        <row r="1278">
          <cell r="D1278" t="str">
            <v>UI</v>
          </cell>
          <cell r="E1278" t="str">
            <v>DIST</v>
          </cell>
          <cell r="F1278" t="str">
            <v>Electric Operations</v>
          </cell>
          <cell r="T1278">
            <v>0</v>
          </cell>
          <cell r="AG1278">
            <v>4.8651099999999996</v>
          </cell>
          <cell r="AT1278">
            <v>0</v>
          </cell>
          <cell r="BG1278">
            <v>0</v>
          </cell>
        </row>
        <row r="1279">
          <cell r="D1279" t="str">
            <v>UI</v>
          </cell>
          <cell r="E1279" t="str">
            <v>DIST</v>
          </cell>
          <cell r="F1279" t="str">
            <v>Electric Operations</v>
          </cell>
          <cell r="T1279">
            <v>0</v>
          </cell>
          <cell r="AG1279">
            <v>-12.89874</v>
          </cell>
          <cell r="AT1279">
            <v>0</v>
          </cell>
          <cell r="BG1279">
            <v>0</v>
          </cell>
        </row>
        <row r="1280">
          <cell r="D1280" t="str">
            <v>UI</v>
          </cell>
          <cell r="E1280" t="str">
            <v>DIST</v>
          </cell>
          <cell r="F1280" t="str">
            <v>Electric Operations</v>
          </cell>
          <cell r="T1280">
            <v>5.5081100000000003</v>
          </cell>
          <cell r="AG1280">
            <v>-0.25242999999999999</v>
          </cell>
          <cell r="AT1280">
            <v>0</v>
          </cell>
          <cell r="BG1280">
            <v>0</v>
          </cell>
        </row>
        <row r="1281">
          <cell r="D1281" t="str">
            <v>UI</v>
          </cell>
          <cell r="E1281" t="str">
            <v>DIST</v>
          </cell>
          <cell r="F1281" t="str">
            <v>Electric Operations</v>
          </cell>
          <cell r="T1281">
            <v>6.8275899999999998</v>
          </cell>
          <cell r="AG1281">
            <v>0.25094</v>
          </cell>
          <cell r="AT1281">
            <v>0</v>
          </cell>
          <cell r="BG1281">
            <v>0</v>
          </cell>
        </row>
        <row r="1282">
          <cell r="D1282" t="str">
            <v>UI</v>
          </cell>
          <cell r="E1282" t="str">
            <v>DIST</v>
          </cell>
          <cell r="F1282" t="str">
            <v>Electric Operations</v>
          </cell>
          <cell r="T1282">
            <v>0.5040099999999984</v>
          </cell>
          <cell r="AG1282">
            <v>-29.922899999999952</v>
          </cell>
          <cell r="AT1282">
            <v>0</v>
          </cell>
          <cell r="BG1282">
            <v>0</v>
          </cell>
        </row>
        <row r="1283">
          <cell r="D1283" t="str">
            <v>UI</v>
          </cell>
          <cell r="E1283" t="str">
            <v>DIST</v>
          </cell>
          <cell r="F1283" t="str">
            <v>Electric Operations</v>
          </cell>
          <cell r="T1283">
            <v>-15.376609999999998</v>
          </cell>
          <cell r="AG1283">
            <v>-1013.3037500000002</v>
          </cell>
          <cell r="AT1283">
            <v>0</v>
          </cell>
          <cell r="BG1283">
            <v>0</v>
          </cell>
        </row>
        <row r="1284">
          <cell r="D1284" t="str">
            <v>UI</v>
          </cell>
          <cell r="E1284" t="str">
            <v>TRANS</v>
          </cell>
          <cell r="F1284" t="str">
            <v>Operational Smart Grids</v>
          </cell>
          <cell r="T1284">
            <v>0</v>
          </cell>
          <cell r="AG1284">
            <v>2.2965999999999998</v>
          </cell>
          <cell r="AT1284">
            <v>0</v>
          </cell>
          <cell r="BG1284">
            <v>0</v>
          </cell>
        </row>
        <row r="1285">
          <cell r="D1285" t="str">
            <v>UI</v>
          </cell>
          <cell r="E1285" t="str">
            <v>TRANS</v>
          </cell>
          <cell r="F1285" t="str">
            <v>Operational Smart Grids</v>
          </cell>
          <cell r="T1285">
            <v>0.45572000000000001</v>
          </cell>
          <cell r="AG1285">
            <v>49.666820000000001</v>
          </cell>
          <cell r="AT1285">
            <v>0</v>
          </cell>
          <cell r="BG1285">
            <v>125.11198000000238</v>
          </cell>
        </row>
        <row r="1286">
          <cell r="D1286" t="str">
            <v>UI</v>
          </cell>
          <cell r="E1286" t="str">
            <v>DIST</v>
          </cell>
          <cell r="F1286" t="str">
            <v>Asset Management and Planning</v>
          </cell>
          <cell r="T1286">
            <v>0</v>
          </cell>
          <cell r="AG1286">
            <v>0.90043000000000006</v>
          </cell>
          <cell r="AT1286">
            <v>0</v>
          </cell>
          <cell r="BG1286">
            <v>0</v>
          </cell>
        </row>
        <row r="1287">
          <cell r="D1287" t="str">
            <v>UI</v>
          </cell>
          <cell r="E1287" t="str">
            <v>DIST</v>
          </cell>
          <cell r="F1287" t="str">
            <v>Electric Operations</v>
          </cell>
          <cell r="T1287">
            <v>0.71933000000000002</v>
          </cell>
          <cell r="AG1287">
            <v>-0.11397999999983222</v>
          </cell>
          <cell r="AT1287">
            <v>0</v>
          </cell>
          <cell r="BG1287">
            <v>0</v>
          </cell>
        </row>
        <row r="1288">
          <cell r="D1288" t="str">
            <v>UI</v>
          </cell>
          <cell r="E1288" t="str">
            <v>DIST</v>
          </cell>
          <cell r="F1288" t="str">
            <v>Electric Operations</v>
          </cell>
          <cell r="T1288">
            <v>-7.8390000000000001E-2</v>
          </cell>
          <cell r="AG1288">
            <v>18.071360000000002</v>
          </cell>
          <cell r="AT1288">
            <v>0</v>
          </cell>
          <cell r="BG1288">
            <v>0</v>
          </cell>
        </row>
        <row r="1289">
          <cell r="D1289" t="str">
            <v>UI</v>
          </cell>
          <cell r="E1289" t="str">
            <v>DIST</v>
          </cell>
          <cell r="F1289" t="str">
            <v>Asset Management and Planning</v>
          </cell>
          <cell r="T1289">
            <v>0</v>
          </cell>
          <cell r="AG1289">
            <v>-3.4070000000000003E-2</v>
          </cell>
          <cell r="AT1289">
            <v>0</v>
          </cell>
          <cell r="BG1289">
            <v>0</v>
          </cell>
        </row>
        <row r="1290">
          <cell r="D1290" t="str">
            <v>UI</v>
          </cell>
          <cell r="E1290" t="str">
            <v>TRANS</v>
          </cell>
          <cell r="F1290" t="str">
            <v>Projects</v>
          </cell>
          <cell r="T1290">
            <v>3.4626900000000003</v>
          </cell>
          <cell r="AG1290">
            <v>1.0464999999999998</v>
          </cell>
          <cell r="AT1290">
            <v>0</v>
          </cell>
          <cell r="BG1290">
            <v>0</v>
          </cell>
        </row>
        <row r="1291">
          <cell r="D1291" t="str">
            <v>UI</v>
          </cell>
          <cell r="E1291" t="str">
            <v>DIST</v>
          </cell>
          <cell r="F1291" t="str">
            <v>Electric Operations</v>
          </cell>
          <cell r="T1291">
            <v>0</v>
          </cell>
          <cell r="AG1291">
            <v>-31.757800000000032</v>
          </cell>
          <cell r="AT1291">
            <v>0</v>
          </cell>
          <cell r="BG1291">
            <v>0</v>
          </cell>
        </row>
        <row r="1292">
          <cell r="D1292" t="str">
            <v>UI</v>
          </cell>
          <cell r="E1292" t="str">
            <v>DIST</v>
          </cell>
          <cell r="F1292" t="str">
            <v>Other</v>
          </cell>
          <cell r="T1292">
            <v>0</v>
          </cell>
          <cell r="AG1292">
            <v>24.101320000000001</v>
          </cell>
          <cell r="AT1292">
            <v>0</v>
          </cell>
          <cell r="BG1292">
            <v>0</v>
          </cell>
        </row>
        <row r="1293">
          <cell r="D1293" t="str">
            <v>UI</v>
          </cell>
          <cell r="E1293" t="str">
            <v>TRANS</v>
          </cell>
          <cell r="F1293" t="str">
            <v>Projects</v>
          </cell>
          <cell r="T1293">
            <v>0.82328000000000012</v>
          </cell>
          <cell r="AG1293">
            <v>9.7719999999999974E-2</v>
          </cell>
          <cell r="AT1293">
            <v>0</v>
          </cell>
          <cell r="BG1293">
            <v>0</v>
          </cell>
        </row>
        <row r="1294">
          <cell r="D1294" t="str">
            <v>UI</v>
          </cell>
          <cell r="E1294" t="str">
            <v>DIST</v>
          </cell>
          <cell r="F1294" t="str">
            <v>Projects</v>
          </cell>
          <cell r="T1294">
            <v>0.19786000000093132</v>
          </cell>
          <cell r="AG1294">
            <v>0.79033000000000009</v>
          </cell>
          <cell r="AT1294">
            <v>0</v>
          </cell>
          <cell r="BG1294">
            <v>0</v>
          </cell>
        </row>
        <row r="1295">
          <cell r="D1295" t="str">
            <v>UI</v>
          </cell>
          <cell r="E1295" t="str">
            <v>DIST</v>
          </cell>
          <cell r="F1295" t="str">
            <v>Electric Operations</v>
          </cell>
          <cell r="T1295">
            <v>2.33643</v>
          </cell>
          <cell r="AG1295">
            <v>-2.3283064365386963E-13</v>
          </cell>
          <cell r="AT1295">
            <v>0</v>
          </cell>
          <cell r="BG1295">
            <v>0</v>
          </cell>
        </row>
        <row r="1296">
          <cell r="D1296" t="str">
            <v>UI</v>
          </cell>
          <cell r="E1296" t="str">
            <v>TRANS</v>
          </cell>
          <cell r="F1296" t="str">
            <v>Processes and Technologies</v>
          </cell>
          <cell r="T1296">
            <v>266.88686999999993</v>
          </cell>
          <cell r="AG1296">
            <v>0.65103999999999995</v>
          </cell>
          <cell r="AT1296">
            <v>0</v>
          </cell>
          <cell r="BG1296">
            <v>0</v>
          </cell>
        </row>
        <row r="1297">
          <cell r="D1297" t="str">
            <v>UI</v>
          </cell>
          <cell r="E1297" t="str">
            <v>DIST</v>
          </cell>
          <cell r="F1297" t="str">
            <v>Electric Operations</v>
          </cell>
          <cell r="T1297">
            <v>0</v>
          </cell>
          <cell r="AG1297">
            <v>14.147459999999999</v>
          </cell>
          <cell r="AT1297">
            <v>0</v>
          </cell>
          <cell r="BG1297">
            <v>0</v>
          </cell>
        </row>
        <row r="1298">
          <cell r="D1298" t="str">
            <v>UI</v>
          </cell>
          <cell r="E1298" t="str">
            <v>DIST</v>
          </cell>
          <cell r="F1298" t="str">
            <v>Processes and Technologies</v>
          </cell>
          <cell r="T1298">
            <v>152.03694999999999</v>
          </cell>
          <cell r="AG1298">
            <v>2.6832099999999999</v>
          </cell>
          <cell r="AT1298">
            <v>0</v>
          </cell>
          <cell r="BG1298">
            <v>0</v>
          </cell>
        </row>
        <row r="1299">
          <cell r="D1299" t="str">
            <v>UI</v>
          </cell>
          <cell r="E1299" t="str">
            <v>DIST</v>
          </cell>
          <cell r="F1299" t="str">
            <v>Electric Operations</v>
          </cell>
          <cell r="T1299">
            <v>0.62990000000000002</v>
          </cell>
          <cell r="AG1299">
            <v>15.03768</v>
          </cell>
          <cell r="AT1299">
            <v>0</v>
          </cell>
          <cell r="BG1299">
            <v>0</v>
          </cell>
        </row>
        <row r="1300">
          <cell r="D1300" t="str">
            <v>UI</v>
          </cell>
          <cell r="E1300" t="str">
            <v>TRANS</v>
          </cell>
          <cell r="F1300" t="str">
            <v>Electric Operations</v>
          </cell>
          <cell r="T1300">
            <v>13.773780000000002</v>
          </cell>
          <cell r="AG1300">
            <v>0.93434000000000006</v>
          </cell>
          <cell r="AT1300">
            <v>0</v>
          </cell>
          <cell r="BG1300">
            <v>0</v>
          </cell>
        </row>
        <row r="1301">
          <cell r="D1301" t="str">
            <v>UI</v>
          </cell>
          <cell r="E1301" t="str">
            <v>DIST</v>
          </cell>
          <cell r="F1301" t="str">
            <v>Electric Operations</v>
          </cell>
          <cell r="T1301">
            <v>-3.5027100000000009</v>
          </cell>
          <cell r="AG1301">
            <v>1.491499999999971</v>
          </cell>
          <cell r="AT1301">
            <v>0</v>
          </cell>
          <cell r="BG1301">
            <v>0</v>
          </cell>
        </row>
        <row r="1302">
          <cell r="D1302" t="str">
            <v>UI</v>
          </cell>
          <cell r="E1302" t="str">
            <v>DIST</v>
          </cell>
          <cell r="F1302" t="str">
            <v>Processes and Technologies</v>
          </cell>
          <cell r="T1302">
            <v>30.233199999999997</v>
          </cell>
          <cell r="AG1302">
            <v>0.33080000000000004</v>
          </cell>
          <cell r="AT1302">
            <v>0</v>
          </cell>
          <cell r="BG1302">
            <v>0</v>
          </cell>
        </row>
        <row r="1303">
          <cell r="D1303" t="str">
            <v>UI</v>
          </cell>
          <cell r="E1303" t="str">
            <v>DIST</v>
          </cell>
          <cell r="F1303" t="str">
            <v>Electric Operations</v>
          </cell>
          <cell r="T1303">
            <v>0</v>
          </cell>
          <cell r="AG1303">
            <v>23.943840000000002</v>
          </cell>
          <cell r="AT1303">
            <v>0</v>
          </cell>
          <cell r="BG1303">
            <v>0</v>
          </cell>
        </row>
        <row r="1304">
          <cell r="D1304" t="str">
            <v>UI</v>
          </cell>
          <cell r="E1304" t="str">
            <v>TRANS</v>
          </cell>
          <cell r="F1304" t="str">
            <v>Projects</v>
          </cell>
          <cell r="T1304">
            <v>1790.6616899999999</v>
          </cell>
          <cell r="AG1304">
            <v>71.250650000000007</v>
          </cell>
          <cell r="AT1304">
            <v>0</v>
          </cell>
          <cell r="BG1304">
            <v>0</v>
          </cell>
        </row>
        <row r="1305">
          <cell r="D1305" t="str">
            <v>UI</v>
          </cell>
          <cell r="E1305" t="str">
            <v>DIST</v>
          </cell>
          <cell r="F1305" t="str">
            <v>Electric Operations</v>
          </cell>
          <cell r="T1305">
            <v>0</v>
          </cell>
          <cell r="AG1305">
            <v>1095.4424099999999</v>
          </cell>
          <cell r="AT1305">
            <v>0</v>
          </cell>
          <cell r="BG1305">
            <v>0</v>
          </cell>
        </row>
        <row r="1306">
          <cell r="D1306" t="str">
            <v>UI</v>
          </cell>
          <cell r="E1306" t="str">
            <v>DIST</v>
          </cell>
          <cell r="F1306" t="str">
            <v>Electric Operations</v>
          </cell>
          <cell r="T1306">
            <v>15.697219999999998</v>
          </cell>
          <cell r="AG1306">
            <v>0.76348000000000005</v>
          </cell>
          <cell r="AT1306">
            <v>0</v>
          </cell>
          <cell r="BG1306">
            <v>0</v>
          </cell>
        </row>
        <row r="1307">
          <cell r="D1307" t="str">
            <v>UI</v>
          </cell>
          <cell r="E1307" t="str">
            <v>TRANS</v>
          </cell>
          <cell r="F1307" t="str">
            <v>Operational Smart Grids</v>
          </cell>
          <cell r="T1307">
            <v>0</v>
          </cell>
          <cell r="AG1307">
            <v>3015.3777099999998</v>
          </cell>
          <cell r="AT1307">
            <v>0</v>
          </cell>
          <cell r="BG1307">
            <v>0</v>
          </cell>
        </row>
        <row r="1308">
          <cell r="D1308" t="str">
            <v>UI</v>
          </cell>
          <cell r="E1308" t="str">
            <v>DIST</v>
          </cell>
          <cell r="F1308" t="str">
            <v>Electric Operations</v>
          </cell>
          <cell r="T1308">
            <v>0</v>
          </cell>
          <cell r="AG1308">
            <v>23.536639999999998</v>
          </cell>
          <cell r="AT1308">
            <v>0</v>
          </cell>
          <cell r="BG1308">
            <v>0</v>
          </cell>
        </row>
        <row r="1309">
          <cell r="D1309" t="str">
            <v>UI</v>
          </cell>
          <cell r="E1309" t="str">
            <v>DIST</v>
          </cell>
          <cell r="F1309" t="str">
            <v>Electric Operations</v>
          </cell>
          <cell r="T1309">
            <v>0</v>
          </cell>
          <cell r="AG1309">
            <v>118.20226000000001</v>
          </cell>
          <cell r="AT1309">
            <v>0</v>
          </cell>
          <cell r="BG1309">
            <v>0</v>
          </cell>
        </row>
        <row r="1310">
          <cell r="D1310" t="str">
            <v>UI</v>
          </cell>
          <cell r="E1310" t="str">
            <v>DIST</v>
          </cell>
          <cell r="F1310" t="str">
            <v>Electric Operations</v>
          </cell>
          <cell r="T1310">
            <v>-0.10490000000000001</v>
          </cell>
          <cell r="AG1310">
            <v>3.54691</v>
          </cell>
          <cell r="AT1310">
            <v>0</v>
          </cell>
          <cell r="BG1310">
            <v>0</v>
          </cell>
        </row>
        <row r="1311">
          <cell r="D1311" t="str">
            <v>UI</v>
          </cell>
          <cell r="E1311" t="str">
            <v>TRANS</v>
          </cell>
          <cell r="F1311" t="str">
            <v>Operational Smart Grids</v>
          </cell>
          <cell r="T1311">
            <v>0</v>
          </cell>
          <cell r="AG1311">
            <v>20.283010000000001</v>
          </cell>
          <cell r="AT1311">
            <v>0</v>
          </cell>
          <cell r="BG1311">
            <v>0</v>
          </cell>
        </row>
        <row r="1312">
          <cell r="D1312" t="str">
            <v>UI</v>
          </cell>
          <cell r="E1312" t="str">
            <v>DIST</v>
          </cell>
          <cell r="F1312" t="str">
            <v>Electric Operations</v>
          </cell>
          <cell r="T1312">
            <v>442.87259</v>
          </cell>
          <cell r="AG1312">
            <v>2.4536099999999998</v>
          </cell>
          <cell r="AT1312">
            <v>0</v>
          </cell>
          <cell r="BG1312">
            <v>0</v>
          </cell>
        </row>
        <row r="1313">
          <cell r="D1313" t="str">
            <v>UI</v>
          </cell>
          <cell r="E1313" t="str">
            <v>DIST</v>
          </cell>
          <cell r="F1313" t="str">
            <v>Electric Operations</v>
          </cell>
          <cell r="T1313">
            <v>-26.739879999999999</v>
          </cell>
          <cell r="AG1313">
            <v>-0.76868999999999998</v>
          </cell>
          <cell r="AT1313">
            <v>0</v>
          </cell>
          <cell r="BG1313">
            <v>0</v>
          </cell>
        </row>
        <row r="1314">
          <cell r="D1314" t="str">
            <v>UI</v>
          </cell>
          <cell r="E1314" t="str">
            <v>DIST</v>
          </cell>
          <cell r="F1314" t="str">
            <v>Electric Operations</v>
          </cell>
          <cell r="T1314">
            <v>5.2999999999999999E-2</v>
          </cell>
          <cell r="AG1314">
            <v>-0.24599000000000001</v>
          </cell>
          <cell r="AT1314">
            <v>0</v>
          </cell>
          <cell r="BG1314">
            <v>0</v>
          </cell>
        </row>
        <row r="1315">
          <cell r="D1315" t="str">
            <v>UI</v>
          </cell>
          <cell r="E1315" t="str">
            <v>DIST</v>
          </cell>
          <cell r="F1315" t="str">
            <v>Electric Operations</v>
          </cell>
          <cell r="T1315">
            <v>208.54299</v>
          </cell>
          <cell r="AG1315">
            <v>752.22478000000001</v>
          </cell>
          <cell r="AT1315">
            <v>0</v>
          </cell>
          <cell r="BG1315">
            <v>0</v>
          </cell>
        </row>
        <row r="1316">
          <cell r="D1316" t="str">
            <v>UI</v>
          </cell>
          <cell r="E1316" t="str">
            <v>DIST</v>
          </cell>
          <cell r="F1316" t="str">
            <v>Electric Operations</v>
          </cell>
          <cell r="T1316">
            <v>79.0946</v>
          </cell>
          <cell r="AG1316">
            <v>923.57523000000003</v>
          </cell>
          <cell r="AT1316">
            <v>0</v>
          </cell>
          <cell r="BG1316">
            <v>0</v>
          </cell>
        </row>
        <row r="1317">
          <cell r="D1317" t="str">
            <v>UI</v>
          </cell>
          <cell r="E1317" t="str">
            <v>TRANS</v>
          </cell>
          <cell r="F1317" t="str">
            <v>Asset Management and Planning</v>
          </cell>
          <cell r="T1317">
            <v>0</v>
          </cell>
          <cell r="AG1317">
            <v>56.219930000000005</v>
          </cell>
          <cell r="AT1317">
            <v>0</v>
          </cell>
          <cell r="BG1317">
            <v>0</v>
          </cell>
        </row>
        <row r="1318">
          <cell r="D1318" t="str">
            <v>UI</v>
          </cell>
          <cell r="E1318" t="str">
            <v>DIST</v>
          </cell>
          <cell r="F1318" t="str">
            <v>Electric Operations</v>
          </cell>
          <cell r="T1318">
            <v>335.64771999999994</v>
          </cell>
          <cell r="AG1318">
            <v>1188.80835</v>
          </cell>
          <cell r="AT1318">
            <v>0</v>
          </cell>
          <cell r="BG1318">
            <v>0</v>
          </cell>
        </row>
        <row r="1319">
          <cell r="D1319" t="str">
            <v>UI</v>
          </cell>
          <cell r="E1319" t="str">
            <v>DIST</v>
          </cell>
          <cell r="F1319" t="str">
            <v>Electric Operations</v>
          </cell>
          <cell r="T1319">
            <v>47.080749999999995</v>
          </cell>
          <cell r="AG1319">
            <v>712.54525000000012</v>
          </cell>
          <cell r="AT1319">
            <v>0</v>
          </cell>
          <cell r="BG1319">
            <v>0</v>
          </cell>
        </row>
        <row r="1320">
          <cell r="D1320" t="str">
            <v>UI</v>
          </cell>
          <cell r="E1320" t="str">
            <v>DIST</v>
          </cell>
          <cell r="F1320" t="str">
            <v>Electric Operations</v>
          </cell>
          <cell r="T1320">
            <v>792.55155999999999</v>
          </cell>
          <cell r="AG1320">
            <v>5.2687299999999997</v>
          </cell>
          <cell r="AT1320">
            <v>0</v>
          </cell>
          <cell r="BG1320">
            <v>0</v>
          </cell>
        </row>
        <row r="1321">
          <cell r="D1321" t="str">
            <v>UI</v>
          </cell>
          <cell r="E1321" t="str">
            <v>DIST</v>
          </cell>
          <cell r="F1321" t="str">
            <v>Electric Operations</v>
          </cell>
          <cell r="T1321">
            <v>2.0892600000000003</v>
          </cell>
          <cell r="AG1321">
            <v>3.9522400000000002</v>
          </cell>
          <cell r="AT1321">
            <v>0</v>
          </cell>
          <cell r="BG1321">
            <v>0</v>
          </cell>
        </row>
        <row r="1322">
          <cell r="D1322" t="str">
            <v>UI</v>
          </cell>
          <cell r="E1322" t="str">
            <v>DIST</v>
          </cell>
          <cell r="F1322" t="str">
            <v>Electric Operations</v>
          </cell>
          <cell r="T1322">
            <v>160.28789</v>
          </cell>
          <cell r="AG1322">
            <v>28.130670000000002</v>
          </cell>
          <cell r="AT1322">
            <v>0</v>
          </cell>
          <cell r="BG1322">
            <v>0</v>
          </cell>
        </row>
        <row r="1323">
          <cell r="D1323" t="str">
            <v>UI</v>
          </cell>
          <cell r="E1323" t="str">
            <v>DIST</v>
          </cell>
          <cell r="F1323" t="str">
            <v>Electric Operations</v>
          </cell>
          <cell r="T1323">
            <v>60.173949999999998</v>
          </cell>
          <cell r="AG1323">
            <v>544.97122999999988</v>
          </cell>
          <cell r="AT1323">
            <v>0</v>
          </cell>
          <cell r="BG1323">
            <v>0</v>
          </cell>
        </row>
        <row r="1324">
          <cell r="D1324" t="str">
            <v>UI</v>
          </cell>
          <cell r="E1324" t="str">
            <v>DIST</v>
          </cell>
          <cell r="F1324" t="str">
            <v>Electric Operations</v>
          </cell>
          <cell r="T1324">
            <v>229.86567000000002</v>
          </cell>
          <cell r="AG1324">
            <v>731.53860999999995</v>
          </cell>
          <cell r="AT1324">
            <v>0</v>
          </cell>
          <cell r="BG1324">
            <v>0</v>
          </cell>
        </row>
        <row r="1325">
          <cell r="D1325" t="str">
            <v>UI</v>
          </cell>
          <cell r="E1325" t="str">
            <v>DIST</v>
          </cell>
          <cell r="F1325" t="str">
            <v>Electric Operations</v>
          </cell>
          <cell r="T1325">
            <v>0</v>
          </cell>
          <cell r="AG1325">
            <v>25.864940000000001</v>
          </cell>
          <cell r="AT1325">
            <v>0</v>
          </cell>
          <cell r="BG1325">
            <v>0</v>
          </cell>
        </row>
        <row r="1326">
          <cell r="D1326" t="str">
            <v>UI</v>
          </cell>
          <cell r="E1326" t="str">
            <v>DIST</v>
          </cell>
          <cell r="F1326" t="str">
            <v>Security</v>
          </cell>
          <cell r="T1326">
            <v>0</v>
          </cell>
          <cell r="AG1326">
            <v>345.04068000000001</v>
          </cell>
          <cell r="AT1326">
            <v>0</v>
          </cell>
          <cell r="BG1326">
            <v>900</v>
          </cell>
        </row>
        <row r="1327">
          <cell r="D1327" t="str">
            <v>UI</v>
          </cell>
          <cell r="E1327" t="str">
            <v>DIST</v>
          </cell>
          <cell r="F1327" t="str">
            <v>Electric Operations</v>
          </cell>
          <cell r="T1327">
            <v>80.685379999999995</v>
          </cell>
          <cell r="AG1327">
            <v>3.7491500000000002</v>
          </cell>
          <cell r="AT1327">
            <v>0</v>
          </cell>
          <cell r="BG1327">
            <v>0</v>
          </cell>
        </row>
        <row r="1328">
          <cell r="D1328" t="str">
            <v>UI</v>
          </cell>
          <cell r="E1328" t="str">
            <v>DIST</v>
          </cell>
          <cell r="F1328" t="str">
            <v>Electric Operations</v>
          </cell>
          <cell r="T1328">
            <v>1814.9801</v>
          </cell>
          <cell r="AG1328">
            <v>49.669040000000003</v>
          </cell>
          <cell r="AT1328">
            <v>0</v>
          </cell>
          <cell r="BG1328">
            <v>0</v>
          </cell>
        </row>
        <row r="1329">
          <cell r="D1329" t="str">
            <v>UI</v>
          </cell>
          <cell r="E1329" t="str">
            <v>DIST</v>
          </cell>
          <cell r="F1329" t="str">
            <v>Electric Operations</v>
          </cell>
          <cell r="T1329">
            <v>260.90283999999997</v>
          </cell>
          <cell r="AG1329">
            <v>213.81134000000003</v>
          </cell>
          <cell r="AT1329">
            <v>0</v>
          </cell>
          <cell r="BG1329">
            <v>0</v>
          </cell>
        </row>
        <row r="1330">
          <cell r="D1330" t="str">
            <v>UI</v>
          </cell>
          <cell r="E1330" t="str">
            <v>DIST</v>
          </cell>
          <cell r="F1330" t="str">
            <v>Electric Operations</v>
          </cell>
          <cell r="T1330">
            <v>61.813179999999996</v>
          </cell>
          <cell r="AG1330">
            <v>28.83567</v>
          </cell>
          <cell r="AT1330">
            <v>0</v>
          </cell>
          <cell r="BG1330">
            <v>0</v>
          </cell>
        </row>
        <row r="1331">
          <cell r="D1331" t="str">
            <v>UI</v>
          </cell>
          <cell r="E1331" t="str">
            <v>DIST</v>
          </cell>
          <cell r="F1331" t="str">
            <v>Electric Operations</v>
          </cell>
          <cell r="T1331">
            <v>0</v>
          </cell>
          <cell r="AG1331">
            <v>5.7830900000000005</v>
          </cell>
          <cell r="AT1331">
            <v>0</v>
          </cell>
          <cell r="BG1331">
            <v>0</v>
          </cell>
        </row>
        <row r="1332">
          <cell r="D1332" t="str">
            <v>UI</v>
          </cell>
          <cell r="E1332" t="str">
            <v>DIST</v>
          </cell>
          <cell r="F1332" t="str">
            <v>Electric Operations</v>
          </cell>
          <cell r="T1332">
            <v>0</v>
          </cell>
          <cell r="AG1332">
            <v>1808.2548500000003</v>
          </cell>
          <cell r="AT1332">
            <v>0</v>
          </cell>
          <cell r="BG1332">
            <v>0</v>
          </cell>
        </row>
        <row r="1333">
          <cell r="D1333" t="str">
            <v>UI</v>
          </cell>
          <cell r="E1333" t="str">
            <v>DIST</v>
          </cell>
          <cell r="F1333" t="str">
            <v>General Services</v>
          </cell>
          <cell r="T1333">
            <v>0</v>
          </cell>
          <cell r="AG1333">
            <v>109.50738</v>
          </cell>
          <cell r="AT1333">
            <v>0</v>
          </cell>
          <cell r="BG1333">
            <v>0</v>
          </cell>
        </row>
        <row r="1334">
          <cell r="D1334" t="str">
            <v>UI</v>
          </cell>
          <cell r="E1334" t="str">
            <v>DIST</v>
          </cell>
          <cell r="F1334" t="str">
            <v>General Services</v>
          </cell>
          <cell r="T1334">
            <v>0</v>
          </cell>
          <cell r="AG1334">
            <v>21.900959999999998</v>
          </cell>
          <cell r="AT1334">
            <v>0</v>
          </cell>
          <cell r="BG1334">
            <v>0</v>
          </cell>
        </row>
        <row r="1335">
          <cell r="D1335" t="str">
            <v>UI</v>
          </cell>
          <cell r="E1335" t="str">
            <v>DIST</v>
          </cell>
          <cell r="F1335" t="str">
            <v>Processes and Technologies</v>
          </cell>
          <cell r="T1335">
            <v>0</v>
          </cell>
          <cell r="AG1335">
            <v>3.6958699999999998</v>
          </cell>
          <cell r="AT1335">
            <v>0</v>
          </cell>
          <cell r="BG1335">
            <v>0</v>
          </cell>
        </row>
        <row r="1336">
          <cell r="D1336" t="str">
            <v>UI</v>
          </cell>
          <cell r="E1336" t="str">
            <v>DIST</v>
          </cell>
          <cell r="F1336" t="str">
            <v>Processes and Technologies</v>
          </cell>
          <cell r="T1336">
            <v>0</v>
          </cell>
          <cell r="AG1336">
            <v>-7.7317099999999996</v>
          </cell>
          <cell r="AT1336">
            <v>0</v>
          </cell>
          <cell r="BG1336">
            <v>0</v>
          </cell>
        </row>
        <row r="1337">
          <cell r="D1337" t="str">
            <v>UIL</v>
          </cell>
          <cell r="E1337" t="str">
            <v>Common</v>
          </cell>
          <cell r="F1337" t="str">
            <v>Gas Operations</v>
          </cell>
          <cell r="T1337">
            <v>131.91720999999998</v>
          </cell>
          <cell r="AG1337">
            <v>3.0914300000000003</v>
          </cell>
          <cell r="AT1337">
            <v>0</v>
          </cell>
          <cell r="BG1337">
            <v>0</v>
          </cell>
        </row>
        <row r="1338">
          <cell r="D1338" t="str">
            <v>UIL</v>
          </cell>
          <cell r="E1338" t="str">
            <v>Common</v>
          </cell>
          <cell r="F1338" t="str">
            <v>Gas Operations</v>
          </cell>
          <cell r="T1338">
            <v>0</v>
          </cell>
          <cell r="AG1338">
            <v>39.897030000000001</v>
          </cell>
          <cell r="AT1338">
            <v>0</v>
          </cell>
          <cell r="BG1338">
            <v>0</v>
          </cell>
        </row>
        <row r="1339">
          <cell r="D1339" t="str">
            <v>UIL</v>
          </cell>
          <cell r="E1339" t="str">
            <v>Common</v>
          </cell>
          <cell r="F1339" t="str">
            <v>Gas Operations</v>
          </cell>
          <cell r="T1339">
            <v>10.403840000000001</v>
          </cell>
          <cell r="AG1339">
            <v>2.4503600000000003</v>
          </cell>
          <cell r="AT1339">
            <v>0</v>
          </cell>
          <cell r="BG1339">
            <v>0</v>
          </cell>
        </row>
        <row r="1340">
          <cell r="D1340" t="str">
            <v>UIL</v>
          </cell>
          <cell r="E1340" t="str">
            <v>Common</v>
          </cell>
          <cell r="F1340" t="str">
            <v>Gas Operations</v>
          </cell>
          <cell r="T1340">
            <v>52.422260000000001</v>
          </cell>
          <cell r="AG1340">
            <v>0.54520000000000002</v>
          </cell>
          <cell r="AT1340">
            <v>0</v>
          </cell>
          <cell r="BG1340">
            <v>0</v>
          </cell>
        </row>
        <row r="1341">
          <cell r="D1341" t="str">
            <v>UIL</v>
          </cell>
          <cell r="E1341" t="str">
            <v>Common</v>
          </cell>
          <cell r="F1341" t="str">
            <v>Gas Operations</v>
          </cell>
          <cell r="T1341">
            <v>41.894919999999999</v>
          </cell>
          <cell r="AG1341">
            <v>10.316210000000002</v>
          </cell>
          <cell r="AT1341">
            <v>0</v>
          </cell>
          <cell r="BG1341">
            <v>0</v>
          </cell>
        </row>
        <row r="1342">
          <cell r="D1342" t="str">
            <v>BGC</v>
          </cell>
          <cell r="E1342" t="str">
            <v>GAS</v>
          </cell>
          <cell r="F1342" t="str">
            <v>Gas Operations</v>
          </cell>
          <cell r="T1342">
            <v>0</v>
          </cell>
          <cell r="AG1342">
            <v>10.62279</v>
          </cell>
          <cell r="AT1342">
            <v>0</v>
          </cell>
          <cell r="BG1342">
            <v>0</v>
          </cell>
        </row>
        <row r="1343">
          <cell r="D1343" t="str">
            <v>BGC</v>
          </cell>
          <cell r="E1343" t="str">
            <v>GAS</v>
          </cell>
          <cell r="F1343" t="str">
            <v>Information Technology</v>
          </cell>
          <cell r="T1343">
            <v>160.13999999999999</v>
          </cell>
          <cell r="AG1343">
            <v>2.2150499999999709</v>
          </cell>
          <cell r="AT1343">
            <v>0</v>
          </cell>
          <cell r="BG1343">
            <v>0</v>
          </cell>
        </row>
        <row r="1344">
          <cell r="D1344" t="str">
            <v>BGC</v>
          </cell>
          <cell r="E1344" t="str">
            <v>GAS</v>
          </cell>
          <cell r="F1344" t="str">
            <v>Gas Operations</v>
          </cell>
          <cell r="T1344">
            <v>16.399810000000002</v>
          </cell>
          <cell r="AG1344">
            <v>0.78040999999999994</v>
          </cell>
          <cell r="AT1344">
            <v>0</v>
          </cell>
          <cell r="BG1344">
            <v>0</v>
          </cell>
        </row>
        <row r="1345">
          <cell r="D1345" t="str">
            <v>BGC</v>
          </cell>
          <cell r="E1345" t="str">
            <v>GAS</v>
          </cell>
          <cell r="F1345" t="str">
            <v>Gas Operations</v>
          </cell>
          <cell r="T1345">
            <v>47.311550000000004</v>
          </cell>
          <cell r="AG1345">
            <v>1.1183800000000002</v>
          </cell>
          <cell r="AT1345">
            <v>0</v>
          </cell>
          <cell r="BG1345">
            <v>0</v>
          </cell>
        </row>
        <row r="1346">
          <cell r="D1346" t="str">
            <v>BGC</v>
          </cell>
          <cell r="E1346" t="str">
            <v>GAS</v>
          </cell>
          <cell r="F1346" t="str">
            <v>General Services</v>
          </cell>
          <cell r="T1346">
            <v>34.590080000000007</v>
          </cell>
          <cell r="AG1346">
            <v>28.409269999999999</v>
          </cell>
          <cell r="AT1346">
            <v>0</v>
          </cell>
          <cell r="BG1346">
            <v>0</v>
          </cell>
        </row>
        <row r="1347">
          <cell r="D1347" t="str">
            <v>BGC</v>
          </cell>
          <cell r="E1347" t="str">
            <v>GAS</v>
          </cell>
          <cell r="F1347" t="str">
            <v>General Services</v>
          </cell>
          <cell r="T1347">
            <v>35.603310000000008</v>
          </cell>
          <cell r="AG1347">
            <v>25.088740000000001</v>
          </cell>
          <cell r="AT1347">
            <v>0</v>
          </cell>
          <cell r="BG1347">
            <v>0</v>
          </cell>
        </row>
        <row r="1348">
          <cell r="D1348" t="str">
            <v>BGC</v>
          </cell>
          <cell r="E1348" t="str">
            <v>GAS</v>
          </cell>
          <cell r="F1348" t="str">
            <v>General Services</v>
          </cell>
          <cell r="T1348">
            <v>33.919099999999993</v>
          </cell>
          <cell r="AG1348">
            <v>23.349449999999997</v>
          </cell>
          <cell r="AT1348">
            <v>0</v>
          </cell>
          <cell r="BG1348">
            <v>0</v>
          </cell>
        </row>
        <row r="1349">
          <cell r="D1349" t="str">
            <v>BGC</v>
          </cell>
          <cell r="E1349" t="str">
            <v>GAS</v>
          </cell>
          <cell r="F1349" t="str">
            <v>General Services</v>
          </cell>
          <cell r="T1349">
            <v>47.034559999999999</v>
          </cell>
          <cell r="AG1349">
            <v>46.526000000000003</v>
          </cell>
          <cell r="AT1349">
            <v>0</v>
          </cell>
          <cell r="BG1349">
            <v>0</v>
          </cell>
        </row>
        <row r="1350">
          <cell r="D1350" t="str">
            <v>BGC</v>
          </cell>
          <cell r="E1350" t="str">
            <v>GAS</v>
          </cell>
          <cell r="F1350" t="str">
            <v>Gas Operations</v>
          </cell>
          <cell r="T1350">
            <v>1.14727</v>
          </cell>
          <cell r="AG1350">
            <v>-1.1368683772161603E-16</v>
          </cell>
          <cell r="AT1350">
            <v>0</v>
          </cell>
          <cell r="BG1350">
            <v>2091.2157400000001</v>
          </cell>
        </row>
        <row r="1351">
          <cell r="D1351" t="str">
            <v>SCG</v>
          </cell>
          <cell r="E1351" t="str">
            <v>GAS</v>
          </cell>
          <cell r="F1351" t="str">
            <v>Information Technology</v>
          </cell>
          <cell r="T1351">
            <v>703.24300000000005</v>
          </cell>
          <cell r="AG1351">
            <v>12.148839999999996</v>
          </cell>
          <cell r="AT1351">
            <v>0</v>
          </cell>
          <cell r="BG1351">
            <v>0</v>
          </cell>
        </row>
        <row r="1352">
          <cell r="D1352" t="str">
            <v>SCG</v>
          </cell>
          <cell r="E1352" t="str">
            <v>GAS</v>
          </cell>
          <cell r="F1352" t="str">
            <v>Gas Operations</v>
          </cell>
          <cell r="T1352">
            <v>0</v>
          </cell>
          <cell r="AG1352">
            <v>16.395010000000003</v>
          </cell>
          <cell r="AT1352">
            <v>0</v>
          </cell>
          <cell r="BG1352">
            <v>0</v>
          </cell>
        </row>
        <row r="1353">
          <cell r="D1353" t="str">
            <v>SCG</v>
          </cell>
          <cell r="E1353" t="str">
            <v>GAS</v>
          </cell>
          <cell r="F1353" t="str">
            <v>Gas Operations</v>
          </cell>
          <cell r="T1353">
            <v>38.898050000000005</v>
          </cell>
          <cell r="AG1353">
            <v>-129.45830000000001</v>
          </cell>
          <cell r="AT1353">
            <v>0</v>
          </cell>
          <cell r="BG1353">
            <v>0</v>
          </cell>
        </row>
        <row r="1354">
          <cell r="D1354" t="str">
            <v>SCG</v>
          </cell>
          <cell r="E1354" t="str">
            <v>GAS</v>
          </cell>
          <cell r="F1354" t="str">
            <v>General Services</v>
          </cell>
          <cell r="T1354">
            <v>49.293370000000003</v>
          </cell>
          <cell r="AG1354">
            <v>5.5684899999999997</v>
          </cell>
          <cell r="AT1354">
            <v>0</v>
          </cell>
          <cell r="BG1354">
            <v>0</v>
          </cell>
        </row>
        <row r="1355">
          <cell r="D1355" t="str">
            <v>SCG</v>
          </cell>
          <cell r="E1355" t="str">
            <v>GAS</v>
          </cell>
          <cell r="F1355" t="str">
            <v>Gas Operations</v>
          </cell>
          <cell r="T1355">
            <v>-285.90210000000002</v>
          </cell>
          <cell r="AG1355">
            <v>-118.70636</v>
          </cell>
          <cell r="AT1355">
            <v>0</v>
          </cell>
          <cell r="BG1355">
            <v>0</v>
          </cell>
        </row>
        <row r="1356">
          <cell r="D1356" t="str">
            <v>CNG</v>
          </cell>
          <cell r="E1356" t="str">
            <v>GAS</v>
          </cell>
          <cell r="F1356" t="str">
            <v>Gas Operations</v>
          </cell>
          <cell r="T1356">
            <v>8173.4599200000002</v>
          </cell>
          <cell r="AG1356">
            <v>36.899000000000932</v>
          </cell>
          <cell r="AT1356">
            <v>0</v>
          </cell>
          <cell r="BG1356">
            <v>0</v>
          </cell>
        </row>
        <row r="1357">
          <cell r="D1357" t="str">
            <v>CNG</v>
          </cell>
          <cell r="E1357" t="str">
            <v>GAS</v>
          </cell>
          <cell r="F1357" t="str">
            <v>Gas Operations</v>
          </cell>
          <cell r="T1357">
            <v>6.1641900000000005</v>
          </cell>
          <cell r="AG1357">
            <v>5.8977599999999999</v>
          </cell>
          <cell r="AT1357">
            <v>0</v>
          </cell>
          <cell r="BG1357">
            <v>0</v>
          </cell>
        </row>
        <row r="1358">
          <cell r="D1358" t="str">
            <v>CNG</v>
          </cell>
          <cell r="E1358" t="str">
            <v>GAS</v>
          </cell>
          <cell r="F1358" t="str">
            <v>Security</v>
          </cell>
          <cell r="T1358">
            <v>900.57835</v>
          </cell>
          <cell r="AG1358">
            <v>-4.156E-2</v>
          </cell>
          <cell r="AT1358">
            <v>0</v>
          </cell>
          <cell r="BG1358">
            <v>0</v>
          </cell>
        </row>
        <row r="1359">
          <cell r="D1359" t="str">
            <v>CNG</v>
          </cell>
          <cell r="E1359" t="str">
            <v>GAS</v>
          </cell>
          <cell r="F1359" t="str">
            <v>Information Technology</v>
          </cell>
          <cell r="T1359">
            <v>813.51900000000001</v>
          </cell>
          <cell r="AG1359">
            <v>12.70107</v>
          </cell>
          <cell r="AT1359">
            <v>0</v>
          </cell>
          <cell r="BG1359">
            <v>0</v>
          </cell>
        </row>
        <row r="1360">
          <cell r="D1360" t="str">
            <v>CNG</v>
          </cell>
          <cell r="E1360" t="str">
            <v>GAS</v>
          </cell>
          <cell r="F1360" t="str">
            <v>Gas Operations</v>
          </cell>
          <cell r="T1360">
            <v>89.153170000000017</v>
          </cell>
          <cell r="AG1360">
            <v>2.2830000000000003E-2</v>
          </cell>
          <cell r="AT1360">
            <v>0</v>
          </cell>
          <cell r="BG1360">
            <v>0</v>
          </cell>
        </row>
        <row r="1361">
          <cell r="D1361" t="str">
            <v>CNG</v>
          </cell>
          <cell r="E1361" t="str">
            <v>GAS</v>
          </cell>
          <cell r="F1361" t="str">
            <v>Gas Operations</v>
          </cell>
          <cell r="T1361">
            <v>18.884799999999998</v>
          </cell>
          <cell r="AG1361">
            <v>0</v>
          </cell>
          <cell r="AT1361">
            <v>0</v>
          </cell>
          <cell r="BG1361">
            <v>0</v>
          </cell>
        </row>
        <row r="1362">
          <cell r="D1362" t="str">
            <v>CNG</v>
          </cell>
          <cell r="E1362" t="str">
            <v>GAS</v>
          </cell>
          <cell r="F1362" t="str">
            <v>General Services</v>
          </cell>
          <cell r="T1362">
            <v>56.716220000000007</v>
          </cell>
          <cell r="AG1362">
            <v>1.69804</v>
          </cell>
          <cell r="AT1362">
            <v>0</v>
          </cell>
          <cell r="BG1362">
            <v>0</v>
          </cell>
        </row>
        <row r="1363">
          <cell r="D1363" t="str">
            <v>CNG</v>
          </cell>
          <cell r="E1363" t="str">
            <v>GAS</v>
          </cell>
          <cell r="F1363" t="str">
            <v>General Services</v>
          </cell>
          <cell r="T1363">
            <v>54.085529999999999</v>
          </cell>
          <cell r="AG1363">
            <v>1.6487000000000001</v>
          </cell>
          <cell r="AT1363">
            <v>0</v>
          </cell>
          <cell r="BG1363">
            <v>0</v>
          </cell>
        </row>
        <row r="1364">
          <cell r="D1364" t="str">
            <v>CNG</v>
          </cell>
          <cell r="E1364" t="str">
            <v>GAS</v>
          </cell>
          <cell r="F1364" t="str">
            <v>General Services</v>
          </cell>
          <cell r="T1364">
            <v>56.396380000000001</v>
          </cell>
          <cell r="AG1364">
            <v>5.2050600000000005</v>
          </cell>
          <cell r="AT1364">
            <v>0</v>
          </cell>
          <cell r="BG1364">
            <v>0</v>
          </cell>
        </row>
        <row r="1365">
          <cell r="D1365" t="str">
            <v>CNG</v>
          </cell>
          <cell r="E1365" t="str">
            <v>GAS</v>
          </cell>
          <cell r="F1365" t="str">
            <v>General Services</v>
          </cell>
          <cell r="T1365">
            <v>56.924329999999998</v>
          </cell>
          <cell r="AG1365">
            <v>1.51877</v>
          </cell>
          <cell r="AT1365">
            <v>0</v>
          </cell>
          <cell r="BG1365">
            <v>0</v>
          </cell>
        </row>
        <row r="1366">
          <cell r="D1366" t="str">
            <v>CNG</v>
          </cell>
          <cell r="E1366" t="str">
            <v>GAS</v>
          </cell>
          <cell r="F1366" t="str">
            <v>General Services</v>
          </cell>
          <cell r="T1366">
            <v>56.928449999999998</v>
          </cell>
          <cell r="AG1366">
            <v>1.51877</v>
          </cell>
          <cell r="AT1366">
            <v>0</v>
          </cell>
          <cell r="BG1366">
            <v>0</v>
          </cell>
        </row>
        <row r="1367">
          <cell r="D1367" t="str">
            <v>CNG</v>
          </cell>
          <cell r="E1367" t="str">
            <v>GAS</v>
          </cell>
          <cell r="F1367" t="str">
            <v>General Services</v>
          </cell>
          <cell r="T1367">
            <v>57.391219999999997</v>
          </cell>
          <cell r="AG1367">
            <v>1.5194000000000001</v>
          </cell>
          <cell r="AT1367">
            <v>0</v>
          </cell>
          <cell r="BG1367">
            <v>0</v>
          </cell>
        </row>
        <row r="1368">
          <cell r="D1368" t="str">
            <v>CNG</v>
          </cell>
          <cell r="E1368" t="str">
            <v>GAS</v>
          </cell>
          <cell r="F1368" t="str">
            <v>General Services</v>
          </cell>
          <cell r="T1368">
            <v>57.502250000000004</v>
          </cell>
          <cell r="AG1368">
            <v>1.5257400000000001</v>
          </cell>
          <cell r="AT1368">
            <v>0</v>
          </cell>
          <cell r="BG1368">
            <v>0</v>
          </cell>
        </row>
        <row r="1369">
          <cell r="D1369" t="str">
            <v>CNG</v>
          </cell>
          <cell r="E1369" t="str">
            <v>GAS</v>
          </cell>
          <cell r="F1369" t="str">
            <v>General Services</v>
          </cell>
          <cell r="T1369">
            <v>61.115299999999998</v>
          </cell>
          <cell r="AG1369">
            <v>1.6807099999999999</v>
          </cell>
          <cell r="AT1369">
            <v>0</v>
          </cell>
          <cell r="BG1369">
            <v>0</v>
          </cell>
        </row>
        <row r="1370">
          <cell r="D1370" t="str">
            <v>CNG</v>
          </cell>
          <cell r="E1370" t="str">
            <v>GAS</v>
          </cell>
          <cell r="F1370" t="str">
            <v>General Services</v>
          </cell>
          <cell r="T1370">
            <v>40.089820000000003</v>
          </cell>
          <cell r="AG1370">
            <v>1.6807099999999999</v>
          </cell>
          <cell r="AT1370">
            <v>0</v>
          </cell>
          <cell r="BG1370">
            <v>0</v>
          </cell>
        </row>
        <row r="1371">
          <cell r="D1371" t="str">
            <v>CNG</v>
          </cell>
          <cell r="E1371" t="str">
            <v>GAS</v>
          </cell>
          <cell r="F1371" t="str">
            <v>General Services</v>
          </cell>
          <cell r="T1371">
            <v>56.440639999999995</v>
          </cell>
          <cell r="AG1371">
            <v>1.51939</v>
          </cell>
          <cell r="AT1371">
            <v>0</v>
          </cell>
          <cell r="BG1371">
            <v>0</v>
          </cell>
        </row>
        <row r="1372">
          <cell r="D1372" t="str">
            <v>CNG</v>
          </cell>
          <cell r="E1372" t="str">
            <v>GAS</v>
          </cell>
          <cell r="F1372" t="str">
            <v>General Services</v>
          </cell>
          <cell r="T1372">
            <v>56.440640000000002</v>
          </cell>
          <cell r="AG1372">
            <v>1.5194000000000001</v>
          </cell>
          <cell r="AT1372">
            <v>0</v>
          </cell>
          <cell r="BG1372">
            <v>0</v>
          </cell>
        </row>
        <row r="1373">
          <cell r="D1373" t="str">
            <v>CNG</v>
          </cell>
          <cell r="E1373" t="str">
            <v>GAS</v>
          </cell>
          <cell r="F1373" t="str">
            <v>General Services</v>
          </cell>
          <cell r="T1373">
            <v>55.266169999999995</v>
          </cell>
          <cell r="AG1373">
            <v>2.2906900000000001</v>
          </cell>
          <cell r="AT1373">
            <v>0</v>
          </cell>
          <cell r="BG1373">
            <v>0</v>
          </cell>
        </row>
        <row r="1374">
          <cell r="D1374" t="str">
            <v>CNG</v>
          </cell>
          <cell r="E1374" t="str">
            <v>Gas</v>
          </cell>
          <cell r="F1374" t="str">
            <v>Gas Operations</v>
          </cell>
          <cell r="T1374">
            <v>0</v>
          </cell>
          <cell r="AG1374">
            <v>5.12995</v>
          </cell>
          <cell r="AT1374">
            <v>0</v>
          </cell>
          <cell r="BG1374">
            <v>0</v>
          </cell>
        </row>
        <row r="1375">
          <cell r="D1375" t="str">
            <v>CNG</v>
          </cell>
          <cell r="E1375" t="str">
            <v>GAS</v>
          </cell>
          <cell r="F1375" t="str">
            <v>Gas Operations</v>
          </cell>
          <cell r="T1375">
            <v>0</v>
          </cell>
          <cell r="AG1375">
            <v>12.067550000000001</v>
          </cell>
          <cell r="AT1375">
            <v>0</v>
          </cell>
          <cell r="BG1375">
            <v>0</v>
          </cell>
        </row>
        <row r="1376">
          <cell r="D1376" t="str">
            <v>CNG</v>
          </cell>
          <cell r="E1376" t="str">
            <v>GAS</v>
          </cell>
          <cell r="F1376" t="str">
            <v>General Services</v>
          </cell>
          <cell r="T1376">
            <v>0</v>
          </cell>
          <cell r="AG1376">
            <v>145.52463</v>
          </cell>
          <cell r="AT1376">
            <v>0</v>
          </cell>
          <cell r="BG1376">
            <v>0</v>
          </cell>
        </row>
        <row r="1377">
          <cell r="D1377" t="str">
            <v>CNG</v>
          </cell>
          <cell r="E1377" t="str">
            <v>GAS</v>
          </cell>
          <cell r="F1377" t="str">
            <v>Gas Operations</v>
          </cell>
          <cell r="T1377">
            <v>6.2840000000000007E-2</v>
          </cell>
          <cell r="AG1377">
            <v>131.66223000000002</v>
          </cell>
          <cell r="AT1377">
            <v>0</v>
          </cell>
          <cell r="BG1377">
            <v>0</v>
          </cell>
        </row>
        <row r="1378">
          <cell r="D1378" t="str">
            <v>CNG</v>
          </cell>
          <cell r="E1378" t="str">
            <v>GAS</v>
          </cell>
          <cell r="F1378" t="str">
            <v>Gas Operations</v>
          </cell>
          <cell r="T1378">
            <v>0</v>
          </cell>
          <cell r="AG1378">
            <v>-14.247000000000002</v>
          </cell>
          <cell r="AT1378">
            <v>0</v>
          </cell>
          <cell r="BG1378">
            <v>0</v>
          </cell>
        </row>
        <row r="1379">
          <cell r="D1379" t="str">
            <v>UI</v>
          </cell>
          <cell r="E1379" t="str">
            <v>DIST</v>
          </cell>
          <cell r="F1379" t="str">
            <v>General Services</v>
          </cell>
          <cell r="T1379">
            <v>0</v>
          </cell>
          <cell r="AG1379">
            <v>14.824490000000003</v>
          </cell>
          <cell r="AT1379">
            <v>0</v>
          </cell>
          <cell r="BG1379">
            <v>0</v>
          </cell>
        </row>
        <row r="1380">
          <cell r="D1380" t="str">
            <v>UI</v>
          </cell>
          <cell r="E1380" t="str">
            <v>TRANS</v>
          </cell>
          <cell r="F1380" t="str">
            <v>Projects</v>
          </cell>
          <cell r="T1380">
            <v>92.262</v>
          </cell>
          <cell r="AG1380">
            <v>324.47129999999999</v>
          </cell>
          <cell r="AT1380">
            <v>0</v>
          </cell>
          <cell r="BG1380">
            <v>0</v>
          </cell>
        </row>
        <row r="1381">
          <cell r="D1381" t="str">
            <v>CNG</v>
          </cell>
          <cell r="E1381" t="str">
            <v>GAS</v>
          </cell>
          <cell r="F1381" t="str">
            <v>Gas Operations</v>
          </cell>
          <cell r="T1381">
            <v>0</v>
          </cell>
          <cell r="AG1381">
            <v>6.7546900000000001</v>
          </cell>
          <cell r="AT1381">
            <v>0</v>
          </cell>
          <cell r="BG1381">
            <v>0</v>
          </cell>
        </row>
        <row r="1382">
          <cell r="D1382" t="str">
            <v>CNG</v>
          </cell>
          <cell r="E1382" t="str">
            <v>Gas</v>
          </cell>
          <cell r="F1382" t="str">
            <v>General Services</v>
          </cell>
          <cell r="T1382">
            <v>0</v>
          </cell>
          <cell r="AG1382">
            <v>19.250150000000001</v>
          </cell>
          <cell r="AT1382">
            <v>0</v>
          </cell>
          <cell r="BG1382">
            <v>0</v>
          </cell>
        </row>
        <row r="1383">
          <cell r="D1383" t="str">
            <v>CNG</v>
          </cell>
          <cell r="E1383" t="str">
            <v>Gas</v>
          </cell>
          <cell r="F1383" t="str">
            <v>Security</v>
          </cell>
          <cell r="T1383">
            <v>0</v>
          </cell>
          <cell r="AG1383">
            <v>62.675359999999998</v>
          </cell>
          <cell r="AT1383">
            <v>0</v>
          </cell>
          <cell r="BG1383">
            <v>0</v>
          </cell>
        </row>
        <row r="1384">
          <cell r="D1384" t="str">
            <v>CNG</v>
          </cell>
          <cell r="E1384" t="str">
            <v>Gas</v>
          </cell>
          <cell r="F1384" t="str">
            <v>General Services</v>
          </cell>
          <cell r="T1384">
            <v>0</v>
          </cell>
          <cell r="AG1384">
            <v>22.84552</v>
          </cell>
          <cell r="AT1384">
            <v>0</v>
          </cell>
          <cell r="BG1384">
            <v>0</v>
          </cell>
        </row>
        <row r="1385">
          <cell r="D1385" t="str">
            <v>CNG</v>
          </cell>
          <cell r="E1385" t="str">
            <v>Gas</v>
          </cell>
          <cell r="F1385" t="str">
            <v>Gas Operations</v>
          </cell>
          <cell r="T1385">
            <v>0</v>
          </cell>
          <cell r="AG1385">
            <v>32.20543</v>
          </cell>
          <cell r="AT1385">
            <v>0</v>
          </cell>
          <cell r="BG1385">
            <v>0</v>
          </cell>
        </row>
        <row r="1386">
          <cell r="D1386" t="str">
            <v>UI</v>
          </cell>
          <cell r="E1386" t="str">
            <v>DIST</v>
          </cell>
          <cell r="F1386" t="str">
            <v>Operational Smart Grids</v>
          </cell>
          <cell r="T1386">
            <v>4.3315800000000007</v>
          </cell>
          <cell r="AG1386">
            <v>0.12476999999999999</v>
          </cell>
          <cell r="AT1386">
            <v>0</v>
          </cell>
          <cell r="BG1386">
            <v>0</v>
          </cell>
        </row>
        <row r="1387">
          <cell r="D1387" t="str">
            <v>UI</v>
          </cell>
          <cell r="E1387" t="str">
            <v>DIST</v>
          </cell>
          <cell r="F1387" t="str">
            <v>General Services</v>
          </cell>
          <cell r="T1387">
            <v>0</v>
          </cell>
          <cell r="AG1387">
            <v>52.432720000000003</v>
          </cell>
          <cell r="AT1387">
            <v>0</v>
          </cell>
          <cell r="BG1387">
            <v>0</v>
          </cell>
        </row>
        <row r="1388">
          <cell r="D1388" t="str">
            <v>UIL</v>
          </cell>
          <cell r="E1388" t="str">
            <v>Common</v>
          </cell>
          <cell r="F1388" t="str">
            <v>Gas Operations</v>
          </cell>
          <cell r="T1388">
            <v>7.7480000000000002</v>
          </cell>
          <cell r="AG1388">
            <v>0.45850000000000002</v>
          </cell>
          <cell r="AT1388">
            <v>0</v>
          </cell>
          <cell r="BG1388">
            <v>0</v>
          </cell>
        </row>
        <row r="1389">
          <cell r="D1389" t="str">
            <v>SCG</v>
          </cell>
          <cell r="E1389" t="str">
            <v>Gas</v>
          </cell>
          <cell r="F1389" t="str">
            <v>Security</v>
          </cell>
          <cell r="T1389">
            <v>0</v>
          </cell>
          <cell r="AG1389">
            <v>23.276019999999999</v>
          </cell>
          <cell r="AT1389">
            <v>0</v>
          </cell>
          <cell r="BG1389">
            <v>0</v>
          </cell>
        </row>
        <row r="1390">
          <cell r="D1390" t="str">
            <v>SCG</v>
          </cell>
          <cell r="E1390" t="str">
            <v>Gas</v>
          </cell>
          <cell r="F1390" t="str">
            <v>Security</v>
          </cell>
          <cell r="T1390">
            <v>0</v>
          </cell>
          <cell r="AG1390">
            <v>5.0924499999999995</v>
          </cell>
          <cell r="AT1390">
            <v>0</v>
          </cell>
          <cell r="BG1390">
            <v>0</v>
          </cell>
        </row>
        <row r="1391">
          <cell r="D1391" t="str">
            <v>SCG</v>
          </cell>
          <cell r="E1391" t="str">
            <v>Gas</v>
          </cell>
          <cell r="F1391" t="str">
            <v>Gas Operations</v>
          </cell>
          <cell r="T1391">
            <v>0</v>
          </cell>
          <cell r="AG1391">
            <v>48.502330000000001</v>
          </cell>
          <cell r="AT1391">
            <v>0</v>
          </cell>
          <cell r="BG1391">
            <v>0</v>
          </cell>
        </row>
        <row r="1392">
          <cell r="D1392" t="str">
            <v>CNG</v>
          </cell>
          <cell r="E1392" t="str">
            <v>Gas</v>
          </cell>
          <cell r="F1392" t="str">
            <v>Security</v>
          </cell>
          <cell r="T1392">
            <v>0</v>
          </cell>
          <cell r="AG1392">
            <v>3.4717800000000003</v>
          </cell>
          <cell r="AT1392">
            <v>0</v>
          </cell>
          <cell r="BG1392">
            <v>0</v>
          </cell>
        </row>
        <row r="1393">
          <cell r="D1393" t="str">
            <v>UI</v>
          </cell>
          <cell r="E1393" t="str">
            <v>DIST</v>
          </cell>
          <cell r="F1393" t="str">
            <v>Electric Operations</v>
          </cell>
          <cell r="T1393">
            <v>0.16847000000000004</v>
          </cell>
          <cell r="AG1393">
            <v>-4.79E-3</v>
          </cell>
          <cell r="AT1393">
            <v>0</v>
          </cell>
          <cell r="BG1393">
            <v>0</v>
          </cell>
        </row>
        <row r="1394">
          <cell r="D1394" t="str">
            <v>UI</v>
          </cell>
          <cell r="E1394" t="str">
            <v>DIST</v>
          </cell>
          <cell r="F1394" t="str">
            <v>Electric Operations</v>
          </cell>
          <cell r="T1394">
            <v>0</v>
          </cell>
          <cell r="AG1394">
            <v>8.5621400000000012</v>
          </cell>
          <cell r="AT1394">
            <v>0</v>
          </cell>
          <cell r="BG1394">
            <v>19.620220000000003</v>
          </cell>
        </row>
        <row r="1395">
          <cell r="D1395" t="str">
            <v>CNG</v>
          </cell>
          <cell r="E1395" t="str">
            <v>Gas</v>
          </cell>
          <cell r="F1395" t="str">
            <v>Gas Operations</v>
          </cell>
          <cell r="T1395">
            <v>0.16847000000000004</v>
          </cell>
          <cell r="AG1395">
            <v>1.8325400000000001</v>
          </cell>
          <cell r="AT1395">
            <v>0</v>
          </cell>
          <cell r="BG1395">
            <v>0</v>
          </cell>
        </row>
        <row r="1396">
          <cell r="D1396" t="str">
            <v>CNG</v>
          </cell>
          <cell r="E1396" t="str">
            <v>Gas</v>
          </cell>
          <cell r="F1396" t="str">
            <v>Gas Operations</v>
          </cell>
          <cell r="T1396">
            <v>0.16847000000000004</v>
          </cell>
          <cell r="AG1396">
            <v>2.48956</v>
          </cell>
          <cell r="AT1396">
            <v>0</v>
          </cell>
          <cell r="BG1396">
            <v>0</v>
          </cell>
        </row>
        <row r="1397">
          <cell r="D1397" t="str">
            <v>UI</v>
          </cell>
          <cell r="E1397" t="str">
            <v>DIST</v>
          </cell>
          <cell r="F1397" t="str">
            <v>Electric Operations</v>
          </cell>
          <cell r="T1397">
            <v>0.16847000000000004</v>
          </cell>
          <cell r="AG1397">
            <v>15.13653</v>
          </cell>
          <cell r="AT1397">
            <v>0</v>
          </cell>
          <cell r="BG1397">
            <v>0</v>
          </cell>
        </row>
        <row r="1398">
          <cell r="D1398" t="str">
            <v>BGC</v>
          </cell>
          <cell r="E1398" t="str">
            <v>Gas</v>
          </cell>
          <cell r="F1398" t="str">
            <v>General Services</v>
          </cell>
          <cell r="T1398">
            <v>0.16847000000000004</v>
          </cell>
          <cell r="AG1398">
            <v>144.84553000000002</v>
          </cell>
          <cell r="AT1398">
            <v>0</v>
          </cell>
          <cell r="BG1398">
            <v>0</v>
          </cell>
        </row>
        <row r="1399">
          <cell r="D1399" t="str">
            <v>SCG</v>
          </cell>
          <cell r="E1399" t="str">
            <v>Gas</v>
          </cell>
          <cell r="F1399" t="str">
            <v>Gas Operations</v>
          </cell>
          <cell r="T1399">
            <v>0.16847000000000004</v>
          </cell>
          <cell r="AG1399">
            <v>109.53718000000001</v>
          </cell>
          <cell r="AT1399">
            <v>0</v>
          </cell>
          <cell r="BG1399">
            <v>0</v>
          </cell>
        </row>
        <row r="1400">
          <cell r="D1400" t="str">
            <v>CNG</v>
          </cell>
          <cell r="E1400" t="str">
            <v>Gas</v>
          </cell>
          <cell r="F1400" t="str">
            <v>Gas Operations</v>
          </cell>
          <cell r="T1400">
            <v>2.4614700000000003</v>
          </cell>
          <cell r="AG1400">
            <v>1.1476000000000002</v>
          </cell>
          <cell r="AT1400">
            <v>0</v>
          </cell>
          <cell r="BG1400">
            <v>0</v>
          </cell>
        </row>
        <row r="1401">
          <cell r="D1401" t="str">
            <v>BGC</v>
          </cell>
          <cell r="E1401" t="str">
            <v>Gas</v>
          </cell>
          <cell r="F1401" t="str">
            <v>Security</v>
          </cell>
          <cell r="T1401">
            <v>0</v>
          </cell>
          <cell r="AG1401">
            <v>14.67464</v>
          </cell>
          <cell r="AT1401">
            <v>0</v>
          </cell>
          <cell r="BG1401">
            <v>0</v>
          </cell>
        </row>
        <row r="1402">
          <cell r="D1402" t="str">
            <v>BGC</v>
          </cell>
          <cell r="E1402" t="str">
            <v>Gas</v>
          </cell>
          <cell r="F1402" t="str">
            <v>Security</v>
          </cell>
          <cell r="T1402">
            <v>0</v>
          </cell>
          <cell r="AG1402">
            <v>3.5695100000000002</v>
          </cell>
          <cell r="AT1402">
            <v>0</v>
          </cell>
          <cell r="BG1402">
            <v>0</v>
          </cell>
        </row>
        <row r="1403">
          <cell r="D1403" t="str">
            <v>BGC</v>
          </cell>
          <cell r="E1403" t="str">
            <v>Gas</v>
          </cell>
          <cell r="F1403" t="str">
            <v>Security</v>
          </cell>
          <cell r="T1403">
            <v>0</v>
          </cell>
          <cell r="AG1403">
            <v>3.1728899999999998</v>
          </cell>
          <cell r="AT1403">
            <v>0</v>
          </cell>
          <cell r="BG1403">
            <v>0</v>
          </cell>
        </row>
        <row r="1404">
          <cell r="D1404" t="str">
            <v>BGC</v>
          </cell>
          <cell r="E1404" t="str">
            <v>Gas</v>
          </cell>
          <cell r="F1404" t="str">
            <v>Security</v>
          </cell>
          <cell r="T1404">
            <v>0</v>
          </cell>
          <cell r="AG1404">
            <v>1.58646</v>
          </cell>
          <cell r="AT1404">
            <v>0</v>
          </cell>
          <cell r="BG1404">
            <v>0</v>
          </cell>
        </row>
        <row r="1405">
          <cell r="D1405" t="str">
            <v>BGC</v>
          </cell>
          <cell r="E1405" t="str">
            <v>Gas</v>
          </cell>
          <cell r="F1405" t="str">
            <v>Security</v>
          </cell>
          <cell r="T1405">
            <v>0</v>
          </cell>
          <cell r="AG1405">
            <v>69.715029999999999</v>
          </cell>
          <cell r="AT1405">
            <v>0</v>
          </cell>
          <cell r="BG1405">
            <v>0</v>
          </cell>
        </row>
        <row r="1406">
          <cell r="D1406" t="str">
            <v>BGC</v>
          </cell>
          <cell r="E1406" t="str">
            <v>Gas</v>
          </cell>
          <cell r="F1406" t="str">
            <v>Security</v>
          </cell>
          <cell r="T1406">
            <v>0</v>
          </cell>
          <cell r="AG1406">
            <v>55.894160000000007</v>
          </cell>
          <cell r="AT1406">
            <v>0</v>
          </cell>
          <cell r="BG1406">
            <v>0</v>
          </cell>
        </row>
        <row r="1407">
          <cell r="D1407" t="str">
            <v>BGC</v>
          </cell>
          <cell r="E1407" t="str">
            <v>Gas</v>
          </cell>
          <cell r="F1407" t="str">
            <v>Security</v>
          </cell>
          <cell r="T1407">
            <v>0</v>
          </cell>
          <cell r="AG1407">
            <v>156.71503000000001</v>
          </cell>
          <cell r="AT1407">
            <v>0</v>
          </cell>
          <cell r="BG1407">
            <v>0</v>
          </cell>
        </row>
        <row r="1408">
          <cell r="D1408" t="str">
            <v>BGC</v>
          </cell>
          <cell r="E1408" t="str">
            <v>Gas</v>
          </cell>
          <cell r="F1408" t="str">
            <v>Gas Operations</v>
          </cell>
          <cell r="T1408">
            <v>0</v>
          </cell>
          <cell r="AG1408">
            <v>1.44495</v>
          </cell>
          <cell r="AT1408">
            <v>0</v>
          </cell>
          <cell r="BG1408">
            <v>0</v>
          </cell>
        </row>
        <row r="1409">
          <cell r="D1409" t="str">
            <v>BGC</v>
          </cell>
          <cell r="E1409" t="str">
            <v>Gas</v>
          </cell>
          <cell r="F1409" t="str">
            <v>Gas Operations</v>
          </cell>
          <cell r="T1409">
            <v>0</v>
          </cell>
          <cell r="AG1409">
            <v>0.95622000000000007</v>
          </cell>
          <cell r="AT1409">
            <v>0</v>
          </cell>
          <cell r="BG1409">
            <v>0</v>
          </cell>
        </row>
        <row r="1410">
          <cell r="D1410" t="str">
            <v>BGC</v>
          </cell>
          <cell r="E1410" t="str">
            <v>Gas</v>
          </cell>
          <cell r="F1410" t="str">
            <v>Gas Operations</v>
          </cell>
          <cell r="T1410">
            <v>0</v>
          </cell>
          <cell r="AG1410">
            <v>5.6671700000000005</v>
          </cell>
          <cell r="AT1410">
            <v>0</v>
          </cell>
          <cell r="BG1410">
            <v>0</v>
          </cell>
        </row>
        <row r="1411">
          <cell r="D1411" t="str">
            <v>CNG</v>
          </cell>
          <cell r="E1411" t="str">
            <v>Gas</v>
          </cell>
          <cell r="F1411" t="str">
            <v>Security</v>
          </cell>
          <cell r="T1411">
            <v>0</v>
          </cell>
          <cell r="AG1411">
            <v>171.98378</v>
          </cell>
          <cell r="AT1411">
            <v>0</v>
          </cell>
          <cell r="BG1411">
            <v>0</v>
          </cell>
        </row>
        <row r="1412">
          <cell r="D1412" t="str">
            <v>CNG</v>
          </cell>
          <cell r="E1412" t="str">
            <v>Gas</v>
          </cell>
          <cell r="F1412" t="str">
            <v>Gas Operations</v>
          </cell>
          <cell r="T1412">
            <v>0</v>
          </cell>
          <cell r="AG1412">
            <v>4.8899699999999999</v>
          </cell>
          <cell r="AT1412">
            <v>0</v>
          </cell>
          <cell r="BG1412">
            <v>0</v>
          </cell>
        </row>
        <row r="1413">
          <cell r="D1413" t="str">
            <v>CNG</v>
          </cell>
          <cell r="E1413" t="str">
            <v>Gas</v>
          </cell>
          <cell r="F1413" t="str">
            <v>Gas Operations</v>
          </cell>
          <cell r="T1413">
            <v>0</v>
          </cell>
          <cell r="AG1413">
            <v>10.49643</v>
          </cell>
          <cell r="AT1413">
            <v>0</v>
          </cell>
          <cell r="BG1413">
            <v>0</v>
          </cell>
        </row>
        <row r="1414">
          <cell r="D1414" t="str">
            <v>SCG</v>
          </cell>
          <cell r="E1414" t="str">
            <v>Gas</v>
          </cell>
          <cell r="F1414" t="str">
            <v>Security</v>
          </cell>
          <cell r="T1414">
            <v>0</v>
          </cell>
          <cell r="AG1414">
            <v>99.435130000000001</v>
          </cell>
          <cell r="AT1414">
            <v>0</v>
          </cell>
          <cell r="BG1414">
            <v>0</v>
          </cell>
        </row>
        <row r="1415">
          <cell r="D1415" t="str">
            <v>SCG</v>
          </cell>
          <cell r="E1415" t="str">
            <v>Gas</v>
          </cell>
          <cell r="F1415" t="str">
            <v>Gas Operations</v>
          </cell>
          <cell r="T1415">
            <v>0</v>
          </cell>
          <cell r="AG1415">
            <v>2.52475</v>
          </cell>
          <cell r="AT1415">
            <v>0</v>
          </cell>
          <cell r="BG1415">
            <v>0</v>
          </cell>
        </row>
        <row r="1416">
          <cell r="D1416" t="str">
            <v>UI</v>
          </cell>
          <cell r="E1416" t="str">
            <v>DIST</v>
          </cell>
          <cell r="F1416" t="str">
            <v>General Services</v>
          </cell>
          <cell r="T1416">
            <v>0</v>
          </cell>
          <cell r="AG1416">
            <v>10.566510000000001</v>
          </cell>
          <cell r="AT1416">
            <v>0</v>
          </cell>
          <cell r="BG1416">
            <v>0</v>
          </cell>
        </row>
        <row r="1417">
          <cell r="D1417" t="str">
            <v>UI</v>
          </cell>
          <cell r="E1417" t="str">
            <v>DIST</v>
          </cell>
          <cell r="F1417" t="str">
            <v>Smart Grids Innovation and Planning</v>
          </cell>
          <cell r="T1417">
            <v>0</v>
          </cell>
          <cell r="AG1417">
            <v>53.315990000000006</v>
          </cell>
          <cell r="AT1417">
            <v>0</v>
          </cell>
          <cell r="BG1417">
            <v>0</v>
          </cell>
        </row>
        <row r="1418">
          <cell r="D1418" t="str">
            <v>BGC</v>
          </cell>
          <cell r="E1418" t="str">
            <v>Gas</v>
          </cell>
          <cell r="F1418" t="str">
            <v>Information Technology</v>
          </cell>
          <cell r="T1418">
            <v>0</v>
          </cell>
          <cell r="AG1418">
            <v>0.55000000000000004</v>
          </cell>
          <cell r="AT1418">
            <v>0</v>
          </cell>
          <cell r="BG1418">
            <v>0</v>
          </cell>
        </row>
        <row r="1419">
          <cell r="D1419" t="str">
            <v>CNG</v>
          </cell>
          <cell r="E1419" t="str">
            <v>Gas</v>
          </cell>
          <cell r="F1419" t="str">
            <v>Gas Operations</v>
          </cell>
          <cell r="T1419">
            <v>0</v>
          </cell>
          <cell r="AG1419">
            <v>256.50675000000001</v>
          </cell>
          <cell r="AT1419">
            <v>0</v>
          </cell>
          <cell r="BG1419">
            <v>0</v>
          </cell>
        </row>
        <row r="1420">
          <cell r="D1420" t="str">
            <v>CNG</v>
          </cell>
          <cell r="E1420" t="str">
            <v>Gas</v>
          </cell>
          <cell r="F1420" t="str">
            <v>General Services</v>
          </cell>
          <cell r="T1420">
            <v>0</v>
          </cell>
          <cell r="AG1420">
            <v>117.46083999999999</v>
          </cell>
          <cell r="AT1420">
            <v>0</v>
          </cell>
          <cell r="BG1420">
            <v>0</v>
          </cell>
        </row>
        <row r="1421">
          <cell r="D1421" t="str">
            <v>SCG</v>
          </cell>
          <cell r="E1421" t="str">
            <v>Gas</v>
          </cell>
          <cell r="F1421" t="str">
            <v>Gas Operations</v>
          </cell>
          <cell r="T1421">
            <v>0</v>
          </cell>
          <cell r="AG1421">
            <v>9.2702800000000014</v>
          </cell>
          <cell r="AT1421">
            <v>0</v>
          </cell>
          <cell r="BG1421">
            <v>0</v>
          </cell>
        </row>
        <row r="1422">
          <cell r="D1422" t="str">
            <v>SCG</v>
          </cell>
          <cell r="E1422" t="str">
            <v>Gas</v>
          </cell>
          <cell r="F1422" t="str">
            <v>Gas Operations</v>
          </cell>
          <cell r="T1422">
            <v>0</v>
          </cell>
          <cell r="AG1422">
            <v>3.0492699999999999</v>
          </cell>
          <cell r="AT1422">
            <v>0</v>
          </cell>
          <cell r="BG1422">
            <v>0</v>
          </cell>
        </row>
        <row r="1423">
          <cell r="D1423" t="str">
            <v>SCG</v>
          </cell>
          <cell r="E1423" t="str">
            <v>Gas</v>
          </cell>
          <cell r="F1423" t="str">
            <v>Gas Operations</v>
          </cell>
          <cell r="T1423">
            <v>0</v>
          </cell>
          <cell r="AG1423">
            <v>0.13861999999999999</v>
          </cell>
          <cell r="AT1423">
            <v>0</v>
          </cell>
          <cell r="BG1423">
            <v>0</v>
          </cell>
        </row>
        <row r="1424">
          <cell r="D1424" t="str">
            <v>UIL</v>
          </cell>
          <cell r="E1424" t="str">
            <v>Common</v>
          </cell>
          <cell r="F1424" t="str">
            <v>Gas Operations</v>
          </cell>
          <cell r="T1424">
            <v>0</v>
          </cell>
          <cell r="AG1424">
            <v>6.835729999999999</v>
          </cell>
          <cell r="AT1424">
            <v>0</v>
          </cell>
          <cell r="BG1424">
            <v>0</v>
          </cell>
        </row>
        <row r="1425">
          <cell r="D1425" t="str">
            <v>UIL</v>
          </cell>
          <cell r="E1425" t="str">
            <v>Common</v>
          </cell>
          <cell r="F1425" t="str">
            <v>Gas Operations</v>
          </cell>
          <cell r="T1425">
            <v>0</v>
          </cell>
          <cell r="AG1425">
            <v>12.12933</v>
          </cell>
          <cell r="AT1425">
            <v>0</v>
          </cell>
          <cell r="BG1425">
            <v>0</v>
          </cell>
        </row>
        <row r="1426">
          <cell r="D1426" t="str">
            <v>BGC</v>
          </cell>
          <cell r="E1426" t="str">
            <v>GAS</v>
          </cell>
          <cell r="F1426" t="str">
            <v>Information Technology</v>
          </cell>
          <cell r="T1426">
            <v>0</v>
          </cell>
          <cell r="AG1426">
            <v>2.9159999999999999</v>
          </cell>
          <cell r="AT1426">
            <v>0</v>
          </cell>
          <cell r="BG1426">
            <v>0</v>
          </cell>
        </row>
        <row r="1427">
          <cell r="D1427" t="str">
            <v>BGC</v>
          </cell>
          <cell r="E1427" t="str">
            <v>GAS</v>
          </cell>
          <cell r="F1427" t="str">
            <v>Information Technology</v>
          </cell>
          <cell r="T1427">
            <v>0</v>
          </cell>
          <cell r="AG1427">
            <v>1.9419999999999999</v>
          </cell>
          <cell r="AT1427">
            <v>0</v>
          </cell>
          <cell r="BG1427">
            <v>0</v>
          </cell>
        </row>
        <row r="1428">
          <cell r="D1428" t="str">
            <v>BGC</v>
          </cell>
          <cell r="E1428" t="str">
            <v>GAS</v>
          </cell>
          <cell r="F1428" t="str">
            <v>Information Technology</v>
          </cell>
          <cell r="T1428">
            <v>0</v>
          </cell>
          <cell r="AG1428">
            <v>1.9419999999999999</v>
          </cell>
          <cell r="AT1428">
            <v>0</v>
          </cell>
          <cell r="BG1428">
            <v>0</v>
          </cell>
        </row>
        <row r="1429">
          <cell r="D1429" t="str">
            <v>BGC</v>
          </cell>
          <cell r="E1429" t="str">
            <v>GAS</v>
          </cell>
          <cell r="F1429" t="str">
            <v>Gas Operations</v>
          </cell>
          <cell r="T1429">
            <v>0</v>
          </cell>
          <cell r="AG1429">
            <v>5.8224999999999998</v>
          </cell>
          <cell r="AT1429">
            <v>0</v>
          </cell>
          <cell r="BG1429">
            <v>0</v>
          </cell>
        </row>
        <row r="1430">
          <cell r="D1430" t="str">
            <v>CNG</v>
          </cell>
          <cell r="E1430" t="str">
            <v>GAS</v>
          </cell>
          <cell r="F1430" t="str">
            <v>Gas Operations</v>
          </cell>
          <cell r="T1430">
            <v>0</v>
          </cell>
          <cell r="AG1430">
            <v>1.5540900000000002</v>
          </cell>
          <cell r="AT1430">
            <v>0</v>
          </cell>
          <cell r="BG1430">
            <v>0</v>
          </cell>
        </row>
        <row r="1431">
          <cell r="D1431" t="str">
            <v>CNG</v>
          </cell>
          <cell r="E1431" t="str">
            <v>GAS</v>
          </cell>
          <cell r="F1431" t="str">
            <v>Gas Operations</v>
          </cell>
          <cell r="T1431">
            <v>0</v>
          </cell>
          <cell r="AG1431">
            <v>15.11978</v>
          </cell>
          <cell r="AT1431">
            <v>0</v>
          </cell>
          <cell r="BG1431">
            <v>0</v>
          </cell>
        </row>
        <row r="1432">
          <cell r="D1432" t="str">
            <v>BGC</v>
          </cell>
          <cell r="E1432" t="str">
            <v>Gas</v>
          </cell>
          <cell r="F1432" t="str">
            <v>Gas Operations</v>
          </cell>
          <cell r="T1432">
            <v>0</v>
          </cell>
          <cell r="AG1432">
            <v>0.58502999999999994</v>
          </cell>
          <cell r="AT1432">
            <v>0</v>
          </cell>
          <cell r="BG1432">
            <v>0</v>
          </cell>
        </row>
        <row r="1433">
          <cell r="D1433" t="str">
            <v>SCG</v>
          </cell>
          <cell r="E1433" t="str">
            <v>Gas</v>
          </cell>
          <cell r="F1433" t="str">
            <v>Gas Operations</v>
          </cell>
          <cell r="T1433">
            <v>0</v>
          </cell>
          <cell r="AG1433">
            <v>68.203759999999988</v>
          </cell>
          <cell r="AT1433">
            <v>0</v>
          </cell>
          <cell r="BG1433">
            <v>0</v>
          </cell>
        </row>
        <row r="1434">
          <cell r="D1434" t="str">
            <v>CNG</v>
          </cell>
          <cell r="E1434" t="str">
            <v>Gas</v>
          </cell>
          <cell r="F1434" t="str">
            <v>Gas Operations</v>
          </cell>
          <cell r="T1434">
            <v>0</v>
          </cell>
          <cell r="AG1434">
            <v>11.410690000000001</v>
          </cell>
          <cell r="AT1434">
            <v>0</v>
          </cell>
          <cell r="BG1434">
            <v>0</v>
          </cell>
        </row>
        <row r="1435">
          <cell r="D1435" t="str">
            <v>CNG</v>
          </cell>
          <cell r="E1435" t="str">
            <v>Gas</v>
          </cell>
          <cell r="F1435" t="str">
            <v>Gas Operations</v>
          </cell>
          <cell r="T1435">
            <v>0</v>
          </cell>
          <cell r="AG1435">
            <v>28.343330000000002</v>
          </cell>
          <cell r="AT1435">
            <v>0</v>
          </cell>
          <cell r="BG1435">
            <v>0</v>
          </cell>
        </row>
        <row r="1436">
          <cell r="D1436" t="str">
            <v>UI</v>
          </cell>
          <cell r="E1436" t="str">
            <v>TRANS</v>
          </cell>
          <cell r="F1436" t="str">
            <v>Asset Management and Planning</v>
          </cell>
          <cell r="T1436">
            <v>0</v>
          </cell>
          <cell r="AG1436">
            <v>14.186309999999999</v>
          </cell>
          <cell r="AT1436">
            <v>0</v>
          </cell>
          <cell r="BG1436">
            <v>0</v>
          </cell>
        </row>
        <row r="1437">
          <cell r="D1437" t="str">
            <v>BGC</v>
          </cell>
          <cell r="E1437" t="str">
            <v>Gas</v>
          </cell>
          <cell r="F1437" t="str">
            <v>Information Technology</v>
          </cell>
          <cell r="T1437">
            <v>0</v>
          </cell>
          <cell r="AG1437">
            <v>68.18759</v>
          </cell>
          <cell r="AT1437">
            <v>0</v>
          </cell>
          <cell r="BG1437">
            <v>0</v>
          </cell>
        </row>
        <row r="1438">
          <cell r="D1438" t="str">
            <v>SCG</v>
          </cell>
          <cell r="E1438" t="str">
            <v>Gas</v>
          </cell>
          <cell r="F1438" t="str">
            <v>Information Technology</v>
          </cell>
          <cell r="T1438">
            <v>0</v>
          </cell>
          <cell r="AG1438">
            <v>277.22064000000006</v>
          </cell>
          <cell r="AT1438">
            <v>0</v>
          </cell>
          <cell r="BG1438">
            <v>0</v>
          </cell>
        </row>
        <row r="1439">
          <cell r="D1439" t="str">
            <v>CNG</v>
          </cell>
          <cell r="E1439" t="str">
            <v>Gas</v>
          </cell>
          <cell r="F1439" t="str">
            <v>Information Technology</v>
          </cell>
          <cell r="T1439">
            <v>0</v>
          </cell>
          <cell r="AG1439">
            <v>234.65274000000002</v>
          </cell>
          <cell r="AT1439">
            <v>0</v>
          </cell>
          <cell r="BG1439">
            <v>0</v>
          </cell>
        </row>
        <row r="1440">
          <cell r="D1440" t="str">
            <v>NYSEG</v>
          </cell>
          <cell r="E1440" t="str">
            <v>TRANS</v>
          </cell>
          <cell r="F1440" t="str">
            <v>Electric Operations</v>
          </cell>
          <cell r="T1440">
            <v>368.40859000000006</v>
          </cell>
          <cell r="AG1440">
            <v>114.51131000000001</v>
          </cell>
          <cell r="AT1440">
            <v>0</v>
          </cell>
          <cell r="BG1440">
            <v>0</v>
          </cell>
        </row>
        <row r="1441">
          <cell r="D1441" t="str">
            <v>NYSEG</v>
          </cell>
          <cell r="E1441" t="str">
            <v>TRANS</v>
          </cell>
          <cell r="F1441" t="str">
            <v>Electric Operations</v>
          </cell>
          <cell r="T1441">
            <v>3991.6277200000004</v>
          </cell>
          <cell r="AG1441">
            <v>18579.282270000003</v>
          </cell>
          <cell r="AT1441">
            <v>0</v>
          </cell>
          <cell r="BG1441">
            <v>8799.9999757148325</v>
          </cell>
        </row>
        <row r="1442">
          <cell r="D1442" t="str">
            <v>NYSEG</v>
          </cell>
          <cell r="E1442" t="str">
            <v>TRANS</v>
          </cell>
          <cell r="F1442" t="str">
            <v>Projects</v>
          </cell>
          <cell r="T1442">
            <v>4340.4781299999995</v>
          </cell>
          <cell r="AG1442">
            <v>-4452.2712499999998</v>
          </cell>
          <cell r="AT1442">
            <v>0</v>
          </cell>
          <cell r="BG1442">
            <v>0</v>
          </cell>
        </row>
        <row r="1443">
          <cell r="D1443" t="str">
            <v>NYSEG</v>
          </cell>
          <cell r="E1443" t="str">
            <v>Gen</v>
          </cell>
          <cell r="F1443" t="str">
            <v>Generation</v>
          </cell>
          <cell r="T1443">
            <v>0</v>
          </cell>
          <cell r="AG1443">
            <v>1176.6123899999998</v>
          </cell>
          <cell r="AT1443">
            <v>0</v>
          </cell>
          <cell r="BG1443">
            <v>0</v>
          </cell>
        </row>
        <row r="1444">
          <cell r="D1444" t="str">
            <v>NYSEG</v>
          </cell>
          <cell r="E1444" t="str">
            <v>TRANS</v>
          </cell>
          <cell r="F1444" t="str">
            <v>Projects</v>
          </cell>
          <cell r="T1444">
            <v>1282.6634899999999</v>
          </cell>
          <cell r="AG1444">
            <v>478.83094999999997</v>
          </cell>
          <cell r="AT1444">
            <v>0</v>
          </cell>
          <cell r="BG1444">
            <v>0</v>
          </cell>
        </row>
        <row r="1445">
          <cell r="D1445" t="str">
            <v>NYSEG</v>
          </cell>
          <cell r="E1445" t="str">
            <v>TRANS</v>
          </cell>
          <cell r="F1445" t="str">
            <v>Projects</v>
          </cell>
          <cell r="T1445">
            <v>52.618160000000003</v>
          </cell>
          <cell r="AG1445">
            <v>27622.997729999999</v>
          </cell>
          <cell r="AT1445">
            <v>0</v>
          </cell>
          <cell r="BG1445">
            <v>-2.1922399999999995</v>
          </cell>
        </row>
        <row r="1446">
          <cell r="D1446" t="str">
            <v>NYSEG</v>
          </cell>
          <cell r="E1446" t="str">
            <v>TRANS</v>
          </cell>
          <cell r="F1446" t="str">
            <v>Electric Operations</v>
          </cell>
          <cell r="T1446">
            <v>12.699089999999991</v>
          </cell>
          <cell r="AG1446">
            <v>2.4494400000000001</v>
          </cell>
          <cell r="AT1446">
            <v>0</v>
          </cell>
          <cell r="BG1446">
            <v>0</v>
          </cell>
        </row>
        <row r="1447">
          <cell r="D1447" t="str">
            <v>NYSEG</v>
          </cell>
          <cell r="E1447" t="str">
            <v>DIST</v>
          </cell>
          <cell r="F1447" t="str">
            <v>Projects</v>
          </cell>
          <cell r="T1447">
            <v>2764.6</v>
          </cell>
          <cell r="AG1447">
            <v>53.197510000000001</v>
          </cell>
          <cell r="AT1447">
            <v>0</v>
          </cell>
          <cell r="BG1447">
            <v>0</v>
          </cell>
        </row>
        <row r="1448">
          <cell r="D1448" t="str">
            <v>NYSEG</v>
          </cell>
          <cell r="E1448" t="str">
            <v>TRANS</v>
          </cell>
          <cell r="F1448" t="str">
            <v>Projects</v>
          </cell>
          <cell r="T1448">
            <v>1730.5309999999999</v>
          </cell>
          <cell r="AG1448">
            <v>54.536499999999997</v>
          </cell>
          <cell r="AT1448">
            <v>0</v>
          </cell>
          <cell r="BG1448">
            <v>0</v>
          </cell>
        </row>
        <row r="1449">
          <cell r="D1449" t="str">
            <v>NYSEG</v>
          </cell>
          <cell r="E1449" t="str">
            <v>TRANS</v>
          </cell>
          <cell r="F1449" t="str">
            <v>Projects</v>
          </cell>
          <cell r="T1449">
            <v>-44.762929999999983</v>
          </cell>
          <cell r="AG1449">
            <v>12.264809999999999</v>
          </cell>
          <cell r="AT1449">
            <v>0</v>
          </cell>
          <cell r="BG1449">
            <v>0</v>
          </cell>
        </row>
        <row r="1450">
          <cell r="D1450" t="str">
            <v>NYSEG</v>
          </cell>
          <cell r="E1450" t="str">
            <v>TRANS</v>
          </cell>
          <cell r="F1450" t="str">
            <v>Electric Operations</v>
          </cell>
          <cell r="T1450">
            <v>2377.0766799999997</v>
          </cell>
          <cell r="AG1450">
            <v>1098.3161400000001</v>
          </cell>
          <cell r="AT1450">
            <v>0</v>
          </cell>
          <cell r="BG1450">
            <v>5.9439099999999998</v>
          </cell>
        </row>
        <row r="1451">
          <cell r="D1451" t="str">
            <v>NYSEG</v>
          </cell>
          <cell r="E1451" t="str">
            <v>DIST</v>
          </cell>
          <cell r="F1451" t="str">
            <v>Electric Operations</v>
          </cell>
          <cell r="T1451">
            <v>0</v>
          </cell>
          <cell r="AG1451">
            <v>5716.9905599999993</v>
          </cell>
          <cell r="AT1451">
            <v>0</v>
          </cell>
          <cell r="BG1451">
            <v>4429.8134199999995</v>
          </cell>
        </row>
        <row r="1452">
          <cell r="D1452" t="str">
            <v>NYSEG</v>
          </cell>
          <cell r="E1452" t="str">
            <v>TRANS</v>
          </cell>
          <cell r="F1452" t="str">
            <v>Electric Operations</v>
          </cell>
          <cell r="T1452">
            <v>24.916989999999998</v>
          </cell>
          <cell r="AG1452">
            <v>-11.62593</v>
          </cell>
          <cell r="AT1452">
            <v>0</v>
          </cell>
          <cell r="BG1452">
            <v>0</v>
          </cell>
        </row>
        <row r="1453">
          <cell r="D1453" t="str">
            <v>NYSEG</v>
          </cell>
          <cell r="E1453" t="str">
            <v>Common</v>
          </cell>
          <cell r="F1453" t="str">
            <v>General Services</v>
          </cell>
          <cell r="T1453">
            <v>23.603259999999999</v>
          </cell>
          <cell r="AG1453">
            <v>81.926339999999982</v>
          </cell>
          <cell r="AT1453">
            <v>0</v>
          </cell>
          <cell r="BG1453">
            <v>18.5639</v>
          </cell>
        </row>
        <row r="1454">
          <cell r="D1454" t="str">
            <v>NYSEG</v>
          </cell>
          <cell r="E1454" t="str">
            <v>TRANS</v>
          </cell>
          <cell r="F1454" t="str">
            <v>Energy Services</v>
          </cell>
          <cell r="T1454">
            <v>0</v>
          </cell>
          <cell r="AG1454">
            <v>32.262419999999999</v>
          </cell>
          <cell r="AT1454">
            <v>0</v>
          </cell>
          <cell r="BG1454">
            <v>0</v>
          </cell>
        </row>
        <row r="1455">
          <cell r="D1455" t="str">
            <v>NYSEG</v>
          </cell>
          <cell r="E1455" t="str">
            <v>TRANS</v>
          </cell>
          <cell r="F1455" t="str">
            <v>Electric Operations</v>
          </cell>
          <cell r="T1455">
            <v>839.34492999999998</v>
          </cell>
          <cell r="AG1455">
            <v>411.59744999999998</v>
          </cell>
          <cell r="AT1455">
            <v>0</v>
          </cell>
          <cell r="BG1455">
            <v>0</v>
          </cell>
        </row>
        <row r="1456">
          <cell r="D1456" t="str">
            <v>NYSEG</v>
          </cell>
          <cell r="E1456" t="str">
            <v>TRANS</v>
          </cell>
          <cell r="F1456" t="str">
            <v>Projects</v>
          </cell>
          <cell r="T1456">
            <v>12.94115</v>
          </cell>
          <cell r="AG1456">
            <v>164.57686999999999</v>
          </cell>
          <cell r="AT1456">
            <v>0</v>
          </cell>
          <cell r="BG1456">
            <v>0</v>
          </cell>
        </row>
        <row r="1457">
          <cell r="D1457" t="str">
            <v>NYSEG</v>
          </cell>
          <cell r="E1457" t="str">
            <v>DIST</v>
          </cell>
          <cell r="F1457" t="str">
            <v>Information Technology</v>
          </cell>
          <cell r="T1457">
            <v>169.22065000000001</v>
          </cell>
          <cell r="AG1457">
            <v>104.72880000000001</v>
          </cell>
          <cell r="AT1457">
            <v>0</v>
          </cell>
          <cell r="BG1457">
            <v>0</v>
          </cell>
        </row>
        <row r="1458">
          <cell r="D1458" t="str">
            <v>NYSEG</v>
          </cell>
          <cell r="E1458" t="str">
            <v>TRANS</v>
          </cell>
          <cell r="F1458" t="str">
            <v>Projects</v>
          </cell>
          <cell r="T1458">
            <v>9.5885700000000007</v>
          </cell>
          <cell r="AG1458">
            <v>3.7394899999999995</v>
          </cell>
          <cell r="AT1458">
            <v>0</v>
          </cell>
          <cell r="BG1458">
            <v>0</v>
          </cell>
        </row>
        <row r="1459">
          <cell r="D1459" t="str">
            <v>NYSEG</v>
          </cell>
          <cell r="E1459" t="str">
            <v>DIST</v>
          </cell>
          <cell r="F1459" t="str">
            <v>Electric Operations</v>
          </cell>
          <cell r="T1459">
            <v>0</v>
          </cell>
          <cell r="AG1459">
            <v>1001.03605</v>
          </cell>
          <cell r="AT1459">
            <v>0</v>
          </cell>
          <cell r="BG1459">
            <v>0</v>
          </cell>
        </row>
        <row r="1460">
          <cell r="D1460" t="str">
            <v>NYSEG</v>
          </cell>
          <cell r="E1460" t="str">
            <v>DIST</v>
          </cell>
          <cell r="F1460" t="str">
            <v>Electric Operations</v>
          </cell>
          <cell r="T1460">
            <v>-0.95021000000000011</v>
          </cell>
          <cell r="AG1460">
            <v>-8.7896300000000007</v>
          </cell>
          <cell r="AT1460">
            <v>0</v>
          </cell>
          <cell r="BG1460">
            <v>0</v>
          </cell>
        </row>
        <row r="1461">
          <cell r="D1461" t="str">
            <v>NYSEG</v>
          </cell>
          <cell r="E1461" t="str">
            <v>Common</v>
          </cell>
          <cell r="F1461" t="str">
            <v>General Services</v>
          </cell>
          <cell r="T1461">
            <v>0</v>
          </cell>
          <cell r="AG1461">
            <v>300.40983999999997</v>
          </cell>
          <cell r="AT1461">
            <v>0</v>
          </cell>
          <cell r="BG1461">
            <v>0</v>
          </cell>
        </row>
        <row r="1462">
          <cell r="D1462" t="str">
            <v>NYSEG</v>
          </cell>
          <cell r="E1462" t="str">
            <v>Common</v>
          </cell>
          <cell r="F1462" t="str">
            <v>General Services</v>
          </cell>
          <cell r="T1462">
            <v>0</v>
          </cell>
          <cell r="AG1462">
            <v>297.82372000000004</v>
          </cell>
          <cell r="AT1462">
            <v>0</v>
          </cell>
          <cell r="BG1462">
            <v>0</v>
          </cell>
        </row>
        <row r="1463">
          <cell r="D1463" t="str">
            <v>NYSEG</v>
          </cell>
          <cell r="E1463" t="str">
            <v>Common</v>
          </cell>
          <cell r="F1463" t="str">
            <v>General Services</v>
          </cell>
          <cell r="T1463">
            <v>0</v>
          </cell>
          <cell r="AG1463">
            <v>385.55621000000002</v>
          </cell>
          <cell r="AT1463">
            <v>0</v>
          </cell>
          <cell r="BG1463">
            <v>0</v>
          </cell>
        </row>
        <row r="1464">
          <cell r="D1464" t="str">
            <v>NYSEG</v>
          </cell>
          <cell r="E1464" t="str">
            <v>Common</v>
          </cell>
          <cell r="F1464" t="str">
            <v>General Services</v>
          </cell>
          <cell r="T1464">
            <v>0</v>
          </cell>
          <cell r="AG1464">
            <v>520.75903000000005</v>
          </cell>
          <cell r="AT1464">
            <v>0</v>
          </cell>
          <cell r="BG1464">
            <v>0</v>
          </cell>
        </row>
        <row r="1465">
          <cell r="D1465" t="str">
            <v>NYSEG</v>
          </cell>
          <cell r="E1465" t="str">
            <v>DIST</v>
          </cell>
          <cell r="F1465" t="str">
            <v>Electric Operations</v>
          </cell>
          <cell r="T1465">
            <v>0</v>
          </cell>
          <cell r="AG1465">
            <v>1383.7677200000001</v>
          </cell>
          <cell r="AT1465">
            <v>0</v>
          </cell>
          <cell r="BG1465">
            <v>0</v>
          </cell>
        </row>
        <row r="1466">
          <cell r="D1466" t="str">
            <v>NYSEG</v>
          </cell>
          <cell r="E1466" t="str">
            <v>DIST</v>
          </cell>
          <cell r="F1466" t="str">
            <v>Electric Operations</v>
          </cell>
          <cell r="T1466">
            <v>0</v>
          </cell>
          <cell r="AG1466">
            <v>444.58643000000001</v>
          </cell>
          <cell r="AT1466">
            <v>0</v>
          </cell>
          <cell r="BG1466">
            <v>0</v>
          </cell>
        </row>
        <row r="1467">
          <cell r="D1467" t="str">
            <v>NYSEG</v>
          </cell>
          <cell r="E1467" t="str">
            <v>DIST</v>
          </cell>
          <cell r="F1467" t="str">
            <v>Energy Services</v>
          </cell>
          <cell r="T1467">
            <v>-2.0520000000000004E-2</v>
          </cell>
          <cell r="AG1467">
            <v>2.052E-2</v>
          </cell>
          <cell r="AT1467">
            <v>0</v>
          </cell>
          <cell r="BG1467">
            <v>0</v>
          </cell>
        </row>
        <row r="1468">
          <cell r="D1468" t="str">
            <v>NYSEG</v>
          </cell>
          <cell r="E1468" t="str">
            <v>Common</v>
          </cell>
          <cell r="F1468" t="str">
            <v>General Services</v>
          </cell>
          <cell r="T1468">
            <v>88.51688</v>
          </cell>
          <cell r="AG1468">
            <v>222.51187999999999</v>
          </cell>
          <cell r="AT1468">
            <v>0</v>
          </cell>
          <cell r="BG1468">
            <v>0</v>
          </cell>
        </row>
        <row r="1469">
          <cell r="D1469" t="str">
            <v>NYSEG</v>
          </cell>
          <cell r="E1469" t="str">
            <v>DIST</v>
          </cell>
          <cell r="F1469" t="str">
            <v>Projects</v>
          </cell>
          <cell r="T1469">
            <v>0</v>
          </cell>
          <cell r="AG1469">
            <v>28.960729999999998</v>
          </cell>
          <cell r="AT1469">
            <v>0</v>
          </cell>
          <cell r="BG1469">
            <v>10.380639999999998</v>
          </cell>
        </row>
        <row r="1470">
          <cell r="D1470" t="str">
            <v>NYSEG</v>
          </cell>
          <cell r="E1470" t="str">
            <v>Common</v>
          </cell>
          <cell r="F1470" t="str">
            <v>Information Technology</v>
          </cell>
          <cell r="T1470">
            <v>0</v>
          </cell>
          <cell r="AG1470">
            <v>1740.7434999999998</v>
          </cell>
          <cell r="AT1470">
            <v>0</v>
          </cell>
          <cell r="BG1470">
            <v>0</v>
          </cell>
        </row>
        <row r="1471">
          <cell r="D1471" t="str">
            <v>NYSEG</v>
          </cell>
          <cell r="E1471" t="str">
            <v>Gas</v>
          </cell>
          <cell r="F1471" t="str">
            <v>Gas Engineering and Delivery</v>
          </cell>
          <cell r="T1471">
            <v>0</v>
          </cell>
          <cell r="AG1471">
            <v>-128.24439000000001</v>
          </cell>
          <cell r="AT1471">
            <v>0</v>
          </cell>
          <cell r="BG1471">
            <v>0</v>
          </cell>
        </row>
        <row r="1472">
          <cell r="D1472" t="str">
            <v>NYSEG</v>
          </cell>
          <cell r="E1472" t="str">
            <v>Common</v>
          </cell>
          <cell r="F1472" t="str">
            <v>General Services</v>
          </cell>
          <cell r="T1472">
            <v>0</v>
          </cell>
          <cell r="AG1472">
            <v>323.03881000000001</v>
          </cell>
          <cell r="AT1472">
            <v>0</v>
          </cell>
          <cell r="BG1472">
            <v>0</v>
          </cell>
        </row>
        <row r="1473">
          <cell r="D1473" t="str">
            <v>NYSEG</v>
          </cell>
          <cell r="E1473" t="str">
            <v>DIST</v>
          </cell>
          <cell r="F1473" t="str">
            <v>Energy Services</v>
          </cell>
          <cell r="T1473">
            <v>0</v>
          </cell>
          <cell r="AG1473">
            <v>-45.744030000000002</v>
          </cell>
          <cell r="AT1473">
            <v>0</v>
          </cell>
          <cell r="BG1473">
            <v>0</v>
          </cell>
        </row>
        <row r="1474">
          <cell r="D1474" t="str">
            <v>NYSEG</v>
          </cell>
          <cell r="E1474" t="str">
            <v>Common</v>
          </cell>
          <cell r="F1474" t="str">
            <v>General Services</v>
          </cell>
          <cell r="T1474">
            <v>0</v>
          </cell>
          <cell r="AG1474">
            <v>426.67610999999994</v>
          </cell>
          <cell r="AT1474">
            <v>0</v>
          </cell>
          <cell r="BG1474">
            <v>0</v>
          </cell>
        </row>
        <row r="1475">
          <cell r="D1475" t="str">
            <v>NYSEG</v>
          </cell>
          <cell r="E1475" t="str">
            <v>Common</v>
          </cell>
          <cell r="F1475" t="str">
            <v>General Services</v>
          </cell>
          <cell r="T1475">
            <v>0</v>
          </cell>
          <cell r="AG1475">
            <v>360.86705999999998</v>
          </cell>
          <cell r="AT1475">
            <v>0</v>
          </cell>
          <cell r="BG1475">
            <v>0</v>
          </cell>
        </row>
        <row r="1476">
          <cell r="D1476" t="str">
            <v>NYSEG</v>
          </cell>
          <cell r="E1476" t="str">
            <v>DIST</v>
          </cell>
          <cell r="F1476" t="str">
            <v>Electric Operations</v>
          </cell>
          <cell r="T1476">
            <v>0</v>
          </cell>
          <cell r="AG1476">
            <v>691.15687000000003</v>
          </cell>
          <cell r="AT1476">
            <v>0</v>
          </cell>
          <cell r="BG1476">
            <v>0</v>
          </cell>
        </row>
        <row r="1477">
          <cell r="D1477" t="str">
            <v>NYSEG</v>
          </cell>
          <cell r="E1477" t="str">
            <v>DIST</v>
          </cell>
          <cell r="F1477" t="str">
            <v>Electric Operations</v>
          </cell>
          <cell r="T1477">
            <v>0</v>
          </cell>
          <cell r="AG1477">
            <v>1609.6013600000001</v>
          </cell>
          <cell r="AT1477">
            <v>0</v>
          </cell>
          <cell r="BG1477">
            <v>0</v>
          </cell>
        </row>
        <row r="1478">
          <cell r="D1478" t="str">
            <v>NYSEG</v>
          </cell>
          <cell r="E1478" t="str">
            <v>DIST</v>
          </cell>
          <cell r="F1478" t="str">
            <v>Energy Services</v>
          </cell>
          <cell r="T1478">
            <v>0</v>
          </cell>
          <cell r="AG1478">
            <v>-67.859940000000023</v>
          </cell>
          <cell r="AT1478">
            <v>0</v>
          </cell>
          <cell r="BG1478">
            <v>0</v>
          </cell>
        </row>
        <row r="1479">
          <cell r="D1479" t="str">
            <v>NYSEG</v>
          </cell>
          <cell r="E1479" t="str">
            <v>Common</v>
          </cell>
          <cell r="F1479" t="str">
            <v>General Services</v>
          </cell>
          <cell r="T1479">
            <v>0</v>
          </cell>
          <cell r="AG1479">
            <v>293.18074999999999</v>
          </cell>
          <cell r="AT1479">
            <v>0</v>
          </cell>
          <cell r="BG1479">
            <v>0</v>
          </cell>
        </row>
        <row r="1480">
          <cell r="D1480" t="str">
            <v>RGE</v>
          </cell>
          <cell r="E1480" t="str">
            <v>DIST</v>
          </cell>
          <cell r="F1480" t="str">
            <v>Projects</v>
          </cell>
          <cell r="T1480">
            <v>-139.40424999999999</v>
          </cell>
          <cell r="AG1480">
            <v>0.20097999999999996</v>
          </cell>
          <cell r="AT1480">
            <v>0</v>
          </cell>
          <cell r="BG1480">
            <v>0</v>
          </cell>
        </row>
        <row r="1481">
          <cell r="D1481" t="str">
            <v>NYSEG</v>
          </cell>
          <cell r="E1481" t="str">
            <v>Common</v>
          </cell>
          <cell r="F1481" t="str">
            <v>Information Technology</v>
          </cell>
          <cell r="T1481">
            <v>0</v>
          </cell>
          <cell r="AG1481">
            <v>1543.4125299999998</v>
          </cell>
          <cell r="AT1481">
            <v>0</v>
          </cell>
          <cell r="BG1481">
            <v>0</v>
          </cell>
        </row>
        <row r="1482">
          <cell r="D1482" t="str">
            <v>NYSEG</v>
          </cell>
          <cell r="E1482" t="str">
            <v>Common</v>
          </cell>
          <cell r="F1482" t="str">
            <v>Information Technology</v>
          </cell>
          <cell r="T1482">
            <v>1608.20217</v>
          </cell>
          <cell r="AG1482">
            <v>-2.7973499999999909</v>
          </cell>
          <cell r="AT1482">
            <v>0</v>
          </cell>
          <cell r="BG1482">
            <v>152.91622999999998</v>
          </cell>
        </row>
        <row r="1483">
          <cell r="D1483" t="str">
            <v>RGE</v>
          </cell>
          <cell r="E1483" t="str">
            <v>TRANS</v>
          </cell>
          <cell r="F1483" t="str">
            <v>Projects</v>
          </cell>
          <cell r="T1483">
            <v>3384.1308499999964</v>
          </cell>
          <cell r="AG1483">
            <v>57.086189999999981</v>
          </cell>
          <cell r="AT1483">
            <v>0</v>
          </cell>
          <cell r="BG1483">
            <v>-719.75927000000001</v>
          </cell>
        </row>
        <row r="1484">
          <cell r="D1484" t="str">
            <v>NYSEG</v>
          </cell>
          <cell r="E1484" t="str">
            <v>Gas</v>
          </cell>
          <cell r="F1484" t="str">
            <v>Gas Engineering and Delivery</v>
          </cell>
          <cell r="T1484">
            <v>0</v>
          </cell>
          <cell r="AG1484">
            <v>999.85777000000007</v>
          </cell>
          <cell r="AT1484">
            <v>0</v>
          </cell>
          <cell r="BG1484">
            <v>0</v>
          </cell>
        </row>
        <row r="1485">
          <cell r="D1485" t="str">
            <v>NYSEG</v>
          </cell>
          <cell r="E1485" t="str">
            <v>DIST</v>
          </cell>
          <cell r="F1485" t="str">
            <v>Electric Operations</v>
          </cell>
          <cell r="T1485">
            <v>-32.706330000000008</v>
          </cell>
          <cell r="AG1485">
            <v>3.7393800000000006</v>
          </cell>
          <cell r="AT1485">
            <v>0</v>
          </cell>
          <cell r="BG1485">
            <v>0</v>
          </cell>
        </row>
        <row r="1486">
          <cell r="D1486" t="str">
            <v>NYSEG</v>
          </cell>
          <cell r="E1486" t="str">
            <v>DIST</v>
          </cell>
          <cell r="F1486" t="str">
            <v>Electric Operations</v>
          </cell>
          <cell r="T1486">
            <v>2148.7558900000004</v>
          </cell>
          <cell r="AG1486">
            <v>3.0765799999999999</v>
          </cell>
          <cell r="AT1486">
            <v>0</v>
          </cell>
          <cell r="BG1486">
            <v>0</v>
          </cell>
        </row>
        <row r="1487">
          <cell r="D1487" t="str">
            <v>NYSEG</v>
          </cell>
          <cell r="E1487" t="str">
            <v>Common</v>
          </cell>
          <cell r="F1487" t="str">
            <v>Information Technology</v>
          </cell>
          <cell r="T1487">
            <v>0</v>
          </cell>
          <cell r="AG1487">
            <v>63.46808</v>
          </cell>
          <cell r="AT1487">
            <v>0</v>
          </cell>
          <cell r="BG1487">
            <v>0</v>
          </cell>
        </row>
        <row r="1488">
          <cell r="D1488" t="str">
            <v>RGE</v>
          </cell>
          <cell r="E1488" t="str">
            <v>DIST</v>
          </cell>
          <cell r="F1488" t="str">
            <v>Electric Operations</v>
          </cell>
          <cell r="T1488">
            <v>0</v>
          </cell>
          <cell r="AG1488">
            <v>695.45120999999995</v>
          </cell>
          <cell r="AT1488">
            <v>0</v>
          </cell>
          <cell r="BG1488">
            <v>0</v>
          </cell>
        </row>
        <row r="1489">
          <cell r="D1489" t="str">
            <v>RGE</v>
          </cell>
          <cell r="E1489" t="str">
            <v>DIST</v>
          </cell>
          <cell r="F1489" t="str">
            <v>Projects</v>
          </cell>
          <cell r="T1489">
            <v>0</v>
          </cell>
          <cell r="AG1489">
            <v>860.52837999999997</v>
          </cell>
          <cell r="AT1489">
            <v>0</v>
          </cell>
          <cell r="BG1489">
            <v>0</v>
          </cell>
        </row>
        <row r="1490">
          <cell r="D1490" t="str">
            <v>RGE</v>
          </cell>
          <cell r="E1490" t="str">
            <v>TRANS</v>
          </cell>
          <cell r="F1490" t="str">
            <v>Electric Operations</v>
          </cell>
          <cell r="T1490">
            <v>45.898010000000006</v>
          </cell>
          <cell r="AG1490">
            <v>736.63914999999986</v>
          </cell>
          <cell r="AT1490">
            <v>0</v>
          </cell>
          <cell r="BG1490">
            <v>0</v>
          </cell>
        </row>
        <row r="1491">
          <cell r="D1491" t="str">
            <v>RGE</v>
          </cell>
          <cell r="E1491" t="str">
            <v>Gas</v>
          </cell>
          <cell r="F1491" t="str">
            <v>Gas Engineering and Delivery</v>
          </cell>
          <cell r="T1491">
            <v>358.17744000000005</v>
          </cell>
          <cell r="AG1491">
            <v>82.018439999999998</v>
          </cell>
          <cell r="AT1491">
            <v>0</v>
          </cell>
          <cell r="BG1491">
            <v>0</v>
          </cell>
        </row>
        <row r="1492">
          <cell r="D1492" t="str">
            <v>RGE</v>
          </cell>
          <cell r="E1492" t="str">
            <v>DIST</v>
          </cell>
          <cell r="F1492" t="str">
            <v>Projects</v>
          </cell>
          <cell r="T1492">
            <v>613.66200000000003</v>
          </cell>
          <cell r="AG1492">
            <v>-9.9921299999999995</v>
          </cell>
          <cell r="AT1492">
            <v>0</v>
          </cell>
          <cell r="BG1492">
            <v>0</v>
          </cell>
        </row>
        <row r="1493">
          <cell r="D1493" t="str">
            <v>RGE</v>
          </cell>
          <cell r="E1493" t="str">
            <v>Gas</v>
          </cell>
          <cell r="F1493" t="str">
            <v>Gas Engineering and Delivery</v>
          </cell>
          <cell r="T1493">
            <v>459.57109000000003</v>
          </cell>
          <cell r="AG1493">
            <v>3.2253000000000003</v>
          </cell>
          <cell r="AT1493">
            <v>0</v>
          </cell>
          <cell r="BG1493">
            <v>0</v>
          </cell>
        </row>
        <row r="1494">
          <cell r="D1494" t="str">
            <v>RGE</v>
          </cell>
          <cell r="E1494" t="str">
            <v>Gas</v>
          </cell>
          <cell r="F1494" t="str">
            <v>Gas Engineering and Delivery</v>
          </cell>
          <cell r="T1494">
            <v>0</v>
          </cell>
          <cell r="AG1494">
            <v>441.47045000000003</v>
          </cell>
          <cell r="AT1494">
            <v>0</v>
          </cell>
          <cell r="BG1494">
            <v>0</v>
          </cell>
        </row>
        <row r="1495">
          <cell r="D1495" t="str">
            <v>RGE</v>
          </cell>
          <cell r="E1495" t="str">
            <v>DIST</v>
          </cell>
          <cell r="F1495" t="str">
            <v>Projects</v>
          </cell>
          <cell r="T1495">
            <v>0</v>
          </cell>
          <cell r="AG1495">
            <v>38902.195979999997</v>
          </cell>
          <cell r="AT1495">
            <v>0</v>
          </cell>
          <cell r="BG1495">
            <v>0</v>
          </cell>
        </row>
        <row r="1496">
          <cell r="D1496" t="str">
            <v>RGE</v>
          </cell>
          <cell r="E1496" t="str">
            <v>TRANS</v>
          </cell>
          <cell r="F1496" t="str">
            <v>Energy Services</v>
          </cell>
          <cell r="T1496">
            <v>2.177039999999991</v>
          </cell>
          <cell r="AG1496">
            <v>341.63298999999995</v>
          </cell>
          <cell r="AT1496">
            <v>0</v>
          </cell>
          <cell r="BG1496">
            <v>0</v>
          </cell>
        </row>
        <row r="1497">
          <cell r="D1497" t="str">
            <v>RGE</v>
          </cell>
          <cell r="E1497" t="str">
            <v>Common</v>
          </cell>
          <cell r="F1497" t="str">
            <v>General Services</v>
          </cell>
          <cell r="T1497">
            <v>36.997739999999993</v>
          </cell>
          <cell r="AG1497">
            <v>109.46415999999999</v>
          </cell>
          <cell r="AT1497">
            <v>0</v>
          </cell>
          <cell r="BG1497">
            <v>49.046919999999993</v>
          </cell>
        </row>
        <row r="1498">
          <cell r="D1498" t="str">
            <v>RGE</v>
          </cell>
          <cell r="E1498" t="str">
            <v>DIST</v>
          </cell>
          <cell r="F1498" t="str">
            <v>Operational Smart Grids</v>
          </cell>
          <cell r="T1498">
            <v>-3.6338900000000058</v>
          </cell>
          <cell r="AG1498">
            <v>-22.027000000000001</v>
          </cell>
          <cell r="AT1498">
            <v>0</v>
          </cell>
          <cell r="BG1498">
            <v>40.999974375012009</v>
          </cell>
        </row>
        <row r="1499">
          <cell r="D1499" t="str">
            <v>RGE</v>
          </cell>
          <cell r="E1499" t="str">
            <v>Common</v>
          </cell>
          <cell r="F1499" t="str">
            <v>General Services</v>
          </cell>
          <cell r="T1499">
            <v>0</v>
          </cell>
          <cell r="AG1499">
            <v>456.71138999999999</v>
          </cell>
          <cell r="AT1499">
            <v>0</v>
          </cell>
          <cell r="BG1499">
            <v>0</v>
          </cell>
        </row>
        <row r="1500">
          <cell r="D1500" t="str">
            <v>RGE</v>
          </cell>
          <cell r="E1500" t="str">
            <v>DIST</v>
          </cell>
          <cell r="F1500" t="str">
            <v>Information Technology</v>
          </cell>
          <cell r="T1500">
            <v>30.639220000000005</v>
          </cell>
          <cell r="AG1500">
            <v>56.260709999999996</v>
          </cell>
          <cell r="AT1500">
            <v>0</v>
          </cell>
          <cell r="BG1500">
            <v>0</v>
          </cell>
        </row>
        <row r="1501">
          <cell r="D1501" t="str">
            <v>RGE</v>
          </cell>
          <cell r="E1501" t="str">
            <v>DIST</v>
          </cell>
          <cell r="F1501" t="str">
            <v>Electric Operations</v>
          </cell>
          <cell r="T1501">
            <v>592.35816999999997</v>
          </cell>
          <cell r="AG1501">
            <v>3847.8944000000001</v>
          </cell>
          <cell r="AT1501">
            <v>0</v>
          </cell>
          <cell r="BG1501">
            <v>0</v>
          </cell>
        </row>
        <row r="1502">
          <cell r="D1502" t="str">
            <v>RGE</v>
          </cell>
          <cell r="E1502" t="str">
            <v>Gas</v>
          </cell>
          <cell r="F1502" t="str">
            <v>Gas Engineering and Delivery</v>
          </cell>
          <cell r="T1502">
            <v>0</v>
          </cell>
          <cell r="AG1502">
            <v>1031.3464799999999</v>
          </cell>
          <cell r="AT1502">
            <v>0</v>
          </cell>
          <cell r="BG1502">
            <v>0</v>
          </cell>
        </row>
        <row r="1503">
          <cell r="D1503" t="str">
            <v>RGE</v>
          </cell>
          <cell r="E1503" t="str">
            <v>DIST</v>
          </cell>
          <cell r="F1503" t="str">
            <v>Electric Operations</v>
          </cell>
          <cell r="T1503">
            <v>163.87171999999998</v>
          </cell>
          <cell r="AG1503">
            <v>651.36246999999992</v>
          </cell>
          <cell r="AT1503">
            <v>0</v>
          </cell>
          <cell r="BG1503">
            <v>0</v>
          </cell>
        </row>
        <row r="1504">
          <cell r="D1504" t="str">
            <v>RGE</v>
          </cell>
          <cell r="E1504" t="str">
            <v>Gas</v>
          </cell>
          <cell r="F1504" t="str">
            <v>Gas Engineering and Delivery</v>
          </cell>
          <cell r="T1504">
            <v>4953.4505099999988</v>
          </cell>
          <cell r="AG1504">
            <v>0.20433999999999999</v>
          </cell>
          <cell r="AT1504">
            <v>0</v>
          </cell>
          <cell r="BG1504">
            <v>0</v>
          </cell>
        </row>
        <row r="1505">
          <cell r="D1505" t="str">
            <v>RGE</v>
          </cell>
          <cell r="E1505" t="str">
            <v>Common</v>
          </cell>
          <cell r="F1505" t="str">
            <v>General Services</v>
          </cell>
          <cell r="T1505">
            <v>0</v>
          </cell>
          <cell r="AG1505">
            <v>273.48359000000005</v>
          </cell>
          <cell r="AT1505">
            <v>0</v>
          </cell>
          <cell r="BG1505">
            <v>0</v>
          </cell>
        </row>
        <row r="1506">
          <cell r="D1506" t="str">
            <v>RGE</v>
          </cell>
          <cell r="E1506" t="str">
            <v>DIST</v>
          </cell>
          <cell r="F1506" t="str">
            <v>Electric Operations</v>
          </cell>
          <cell r="T1506">
            <v>1346.29504</v>
          </cell>
          <cell r="AG1506">
            <v>116.89210000000003</v>
          </cell>
          <cell r="AT1506">
            <v>0</v>
          </cell>
          <cell r="BG1506">
            <v>0</v>
          </cell>
        </row>
        <row r="1507">
          <cell r="D1507" t="str">
            <v>RGE</v>
          </cell>
          <cell r="E1507" t="str">
            <v>Common</v>
          </cell>
          <cell r="F1507" t="str">
            <v>General Services</v>
          </cell>
          <cell r="T1507">
            <v>14.110389999999999</v>
          </cell>
          <cell r="AG1507">
            <v>402.60426000000001</v>
          </cell>
          <cell r="AT1507">
            <v>0</v>
          </cell>
          <cell r="BG1507">
            <v>0</v>
          </cell>
        </row>
        <row r="1508">
          <cell r="D1508" t="str">
            <v>RGE</v>
          </cell>
          <cell r="E1508" t="str">
            <v>Common</v>
          </cell>
          <cell r="F1508" t="str">
            <v>General Services</v>
          </cell>
          <cell r="T1508">
            <v>0</v>
          </cell>
          <cell r="AG1508">
            <v>255.36867999999998</v>
          </cell>
          <cell r="AT1508">
            <v>0</v>
          </cell>
          <cell r="BG1508">
            <v>0</v>
          </cell>
        </row>
        <row r="1509">
          <cell r="D1509" t="str">
            <v>RGE</v>
          </cell>
          <cell r="E1509" t="str">
            <v>Common</v>
          </cell>
          <cell r="F1509" t="str">
            <v>Information Technology</v>
          </cell>
          <cell r="T1509">
            <v>0</v>
          </cell>
          <cell r="AG1509">
            <v>906.6534200000001</v>
          </cell>
          <cell r="AT1509">
            <v>0</v>
          </cell>
          <cell r="BG1509">
            <v>0</v>
          </cell>
        </row>
        <row r="1510">
          <cell r="D1510" t="str">
            <v>RGE</v>
          </cell>
          <cell r="E1510" t="str">
            <v>TRANS</v>
          </cell>
          <cell r="F1510" t="str">
            <v>Electric Operations</v>
          </cell>
          <cell r="T1510">
            <v>227.73141999999999</v>
          </cell>
          <cell r="AG1510">
            <v>365.64440000000002</v>
          </cell>
          <cell r="AT1510">
            <v>0</v>
          </cell>
          <cell r="BG1510">
            <v>1008.75041</v>
          </cell>
        </row>
        <row r="1511">
          <cell r="D1511" t="str">
            <v>RGE</v>
          </cell>
          <cell r="E1511" t="str">
            <v>Common</v>
          </cell>
          <cell r="F1511" t="str">
            <v>General Services</v>
          </cell>
          <cell r="T1511">
            <v>0</v>
          </cell>
          <cell r="AG1511">
            <v>515.22857999999997</v>
          </cell>
          <cell r="AT1511">
            <v>0</v>
          </cell>
          <cell r="BG1511">
            <v>0</v>
          </cell>
        </row>
        <row r="1512">
          <cell r="D1512" t="str">
            <v>RGE</v>
          </cell>
          <cell r="E1512" t="str">
            <v>Common</v>
          </cell>
          <cell r="F1512" t="str">
            <v>General Services</v>
          </cell>
          <cell r="T1512">
            <v>0</v>
          </cell>
          <cell r="AG1512">
            <v>61.299370000000003</v>
          </cell>
          <cell r="AT1512">
            <v>0</v>
          </cell>
          <cell r="BG1512">
            <v>0</v>
          </cell>
        </row>
        <row r="1513">
          <cell r="D1513" t="str">
            <v>RGE</v>
          </cell>
          <cell r="E1513" t="str">
            <v>TRANS</v>
          </cell>
          <cell r="F1513" t="str">
            <v>Projects</v>
          </cell>
          <cell r="T1513">
            <v>-526.10068000000012</v>
          </cell>
          <cell r="AG1513">
            <v>315.21869000000004</v>
          </cell>
          <cell r="AT1513">
            <v>0</v>
          </cell>
          <cell r="BG1513">
            <v>0</v>
          </cell>
        </row>
        <row r="1514">
          <cell r="D1514" t="str">
            <v>RGE</v>
          </cell>
          <cell r="E1514" t="str">
            <v>Gas</v>
          </cell>
          <cell r="F1514" t="str">
            <v>Gas Engineering and Delivery</v>
          </cell>
          <cell r="T1514">
            <v>0</v>
          </cell>
          <cell r="AG1514">
            <v>1069.9031200000002</v>
          </cell>
          <cell r="AT1514">
            <v>0</v>
          </cell>
          <cell r="BG1514">
            <v>0</v>
          </cell>
        </row>
        <row r="1515">
          <cell r="D1515" t="str">
            <v>RGE</v>
          </cell>
          <cell r="E1515" t="str">
            <v>TRANS</v>
          </cell>
          <cell r="F1515" t="str">
            <v>Electric Operations</v>
          </cell>
          <cell r="T1515">
            <v>50.488729999999997</v>
          </cell>
          <cell r="AG1515">
            <v>1145.46343</v>
          </cell>
          <cell r="AT1515">
            <v>0</v>
          </cell>
          <cell r="BG1515">
            <v>1663.2076200000004</v>
          </cell>
        </row>
        <row r="1516">
          <cell r="D1516" t="str">
            <v>RGE</v>
          </cell>
          <cell r="E1516" t="str">
            <v>Gen</v>
          </cell>
          <cell r="F1516" t="str">
            <v>Generation</v>
          </cell>
          <cell r="T1516">
            <v>647.67418999999995</v>
          </cell>
          <cell r="AG1516">
            <v>97.867689999999996</v>
          </cell>
          <cell r="AT1516">
            <v>0</v>
          </cell>
          <cell r="BG1516">
            <v>1977.4187899999999</v>
          </cell>
        </row>
        <row r="1517">
          <cell r="D1517" t="str">
            <v>CMP</v>
          </cell>
          <cell r="E1517" t="str">
            <v>DIST</v>
          </cell>
          <cell r="F1517" t="str">
            <v>Projects</v>
          </cell>
          <cell r="T1517">
            <v>1187.0421500000002</v>
          </cell>
          <cell r="AG1517">
            <v>94.325499999999991</v>
          </cell>
          <cell r="AT1517">
            <v>0</v>
          </cell>
          <cell r="BG1517">
            <v>-12466.057852500002</v>
          </cell>
        </row>
        <row r="1518">
          <cell r="D1518" t="str">
            <v>RGE</v>
          </cell>
          <cell r="E1518" t="str">
            <v>Gas</v>
          </cell>
          <cell r="F1518" t="str">
            <v>Gas Engineering and Delivery</v>
          </cell>
          <cell r="T1518">
            <v>451.24400000000003</v>
          </cell>
          <cell r="AG1518">
            <v>3.32423</v>
          </cell>
          <cell r="AT1518">
            <v>0</v>
          </cell>
          <cell r="BG1518">
            <v>0</v>
          </cell>
        </row>
        <row r="1519">
          <cell r="D1519" t="str">
            <v>CMP</v>
          </cell>
          <cell r="E1519" t="str">
            <v>Common</v>
          </cell>
          <cell r="F1519" t="str">
            <v>General Services</v>
          </cell>
          <cell r="T1519">
            <v>0.57379999999999998</v>
          </cell>
          <cell r="AG1519">
            <v>152.68357</v>
          </cell>
          <cell r="AT1519">
            <v>0</v>
          </cell>
          <cell r="BG1519">
            <v>18.878400000000003</v>
          </cell>
        </row>
        <row r="1520">
          <cell r="D1520" t="str">
            <v>CMP</v>
          </cell>
          <cell r="E1520" t="str">
            <v>DIST</v>
          </cell>
          <cell r="F1520" t="str">
            <v>Projects</v>
          </cell>
          <cell r="T1520">
            <v>-408.87615</v>
          </cell>
          <cell r="AG1520">
            <v>768.40922999999998</v>
          </cell>
          <cell r="AT1520">
            <v>0</v>
          </cell>
          <cell r="BG1520">
            <v>0</v>
          </cell>
        </row>
        <row r="1521">
          <cell r="D1521" t="str">
            <v>CMP</v>
          </cell>
          <cell r="E1521" t="str">
            <v>TRANS</v>
          </cell>
          <cell r="F1521" t="str">
            <v>Projects</v>
          </cell>
          <cell r="T1521">
            <v>442.70380999999998</v>
          </cell>
          <cell r="AG1521">
            <v>-424.18920000000003</v>
          </cell>
          <cell r="AT1521">
            <v>0</v>
          </cell>
          <cell r="BG1521">
            <v>0</v>
          </cell>
        </row>
        <row r="1522">
          <cell r="D1522" t="str">
            <v>RGE</v>
          </cell>
          <cell r="E1522" t="str">
            <v>Common</v>
          </cell>
          <cell r="F1522" t="str">
            <v>Information Technology</v>
          </cell>
          <cell r="T1522">
            <v>0</v>
          </cell>
          <cell r="AG1522">
            <v>779.65517999999997</v>
          </cell>
          <cell r="AT1522">
            <v>0</v>
          </cell>
          <cell r="BG1522">
            <v>0</v>
          </cell>
        </row>
        <row r="1523">
          <cell r="D1523" t="str">
            <v>RGE</v>
          </cell>
          <cell r="E1523" t="str">
            <v>DIST</v>
          </cell>
          <cell r="F1523" t="str">
            <v>Energy Services</v>
          </cell>
          <cell r="T1523">
            <v>0</v>
          </cell>
          <cell r="AG1523">
            <v>1.2400000000000007E-3</v>
          </cell>
          <cell r="AT1523">
            <v>0</v>
          </cell>
          <cell r="BG1523">
            <v>0</v>
          </cell>
        </row>
        <row r="1524">
          <cell r="D1524" t="str">
            <v>RGE</v>
          </cell>
          <cell r="E1524" t="str">
            <v>Gas</v>
          </cell>
          <cell r="F1524" t="str">
            <v>Gas Engineering and Delivery</v>
          </cell>
          <cell r="T1524">
            <v>317.71263000000005</v>
          </cell>
          <cell r="AG1524">
            <v>50.377839999999999</v>
          </cell>
          <cell r="AT1524">
            <v>0</v>
          </cell>
          <cell r="BG1524">
            <v>0</v>
          </cell>
        </row>
        <row r="1525">
          <cell r="D1525" t="str">
            <v>RGE</v>
          </cell>
          <cell r="E1525" t="str">
            <v>Common</v>
          </cell>
          <cell r="F1525" t="str">
            <v>Information Technology</v>
          </cell>
          <cell r="T1525">
            <v>0</v>
          </cell>
          <cell r="AG1525">
            <v>37.835039999999999</v>
          </cell>
          <cell r="AT1525">
            <v>0</v>
          </cell>
          <cell r="BG1525">
            <v>0</v>
          </cell>
        </row>
        <row r="1526">
          <cell r="D1526" t="str">
            <v>CMP</v>
          </cell>
          <cell r="E1526" t="str">
            <v>Common</v>
          </cell>
          <cell r="F1526" t="str">
            <v>General Services</v>
          </cell>
          <cell r="T1526">
            <v>0</v>
          </cell>
          <cell r="AG1526">
            <v>1000.6831</v>
          </cell>
          <cell r="AT1526">
            <v>0</v>
          </cell>
          <cell r="BG1526">
            <v>0</v>
          </cell>
        </row>
        <row r="1527">
          <cell r="D1527" t="str">
            <v>RGE</v>
          </cell>
          <cell r="E1527" t="str">
            <v>TRANS</v>
          </cell>
          <cell r="F1527" t="str">
            <v>Electric Operations</v>
          </cell>
          <cell r="T1527">
            <v>0</v>
          </cell>
          <cell r="AG1527">
            <v>143.26693</v>
          </cell>
          <cell r="AT1527">
            <v>0</v>
          </cell>
          <cell r="BG1527">
            <v>0</v>
          </cell>
        </row>
        <row r="1528">
          <cell r="D1528" t="str">
            <v>CMP</v>
          </cell>
          <cell r="E1528" t="str">
            <v>TRANS</v>
          </cell>
          <cell r="F1528" t="str">
            <v>Projects</v>
          </cell>
          <cell r="T1528">
            <v>612.74682999999993</v>
          </cell>
          <cell r="AG1528">
            <v>-0.14764000000000305</v>
          </cell>
          <cell r="AT1528">
            <v>0</v>
          </cell>
          <cell r="BG1528">
            <v>0</v>
          </cell>
        </row>
        <row r="1529">
          <cell r="D1529" t="str">
            <v>CMP</v>
          </cell>
          <cell r="E1529" t="str">
            <v>DIST</v>
          </cell>
          <cell r="F1529" t="str">
            <v>Electric Operations</v>
          </cell>
          <cell r="T1529">
            <v>0</v>
          </cell>
          <cell r="AG1529">
            <v>563.49224000000004</v>
          </cell>
          <cell r="AT1529">
            <v>0</v>
          </cell>
          <cell r="BG1529">
            <v>299.99999056592191</v>
          </cell>
        </row>
        <row r="1530">
          <cell r="D1530" t="str">
            <v>CMP</v>
          </cell>
          <cell r="E1530" t="str">
            <v>DIST</v>
          </cell>
          <cell r="F1530" t="str">
            <v>Projects</v>
          </cell>
          <cell r="T1530">
            <v>181.32232999999999</v>
          </cell>
          <cell r="AG1530">
            <v>23.181720000000002</v>
          </cell>
          <cell r="AT1530">
            <v>0</v>
          </cell>
          <cell r="BG1530">
            <v>0</v>
          </cell>
        </row>
        <row r="1531">
          <cell r="D1531" t="str">
            <v>CMP</v>
          </cell>
          <cell r="E1531" t="str">
            <v>TRANS</v>
          </cell>
          <cell r="F1531" t="str">
            <v>Projects</v>
          </cell>
          <cell r="T1531">
            <v>34.088499999999996</v>
          </cell>
          <cell r="AG1531">
            <v>-10.49558</v>
          </cell>
          <cell r="AT1531">
            <v>0</v>
          </cell>
          <cell r="BG1531">
            <v>0</v>
          </cell>
        </row>
        <row r="1532">
          <cell r="D1532" t="str">
            <v>CMP</v>
          </cell>
          <cell r="E1532" t="str">
            <v>TRANS</v>
          </cell>
          <cell r="F1532" t="str">
            <v>Projects</v>
          </cell>
          <cell r="T1532">
            <v>4958.9757099999997</v>
          </cell>
          <cell r="AG1532">
            <v>-16.069200000000023</v>
          </cell>
          <cell r="AT1532">
            <v>0</v>
          </cell>
          <cell r="BG1532">
            <v>0</v>
          </cell>
        </row>
        <row r="1533">
          <cell r="D1533" t="str">
            <v>CMP</v>
          </cell>
          <cell r="E1533" t="str">
            <v>DIST</v>
          </cell>
          <cell r="F1533" t="str">
            <v>Projects</v>
          </cell>
          <cell r="T1533">
            <v>0.99238000000000015</v>
          </cell>
          <cell r="AG1533">
            <v>4.8173900000000005</v>
          </cell>
          <cell r="AT1533">
            <v>0</v>
          </cell>
          <cell r="BG1533">
            <v>0</v>
          </cell>
        </row>
        <row r="1534">
          <cell r="D1534" t="str">
            <v>CMP</v>
          </cell>
          <cell r="E1534" t="str">
            <v>TRANS</v>
          </cell>
          <cell r="F1534" t="str">
            <v>Projects</v>
          </cell>
          <cell r="T1534">
            <v>2128.4618700000001</v>
          </cell>
          <cell r="AG1534">
            <v>186.92591000000002</v>
          </cell>
          <cell r="AT1534">
            <v>0</v>
          </cell>
          <cell r="BG1534">
            <v>0</v>
          </cell>
        </row>
        <row r="1535">
          <cell r="D1535" t="str">
            <v>CMP</v>
          </cell>
          <cell r="E1535" t="str">
            <v>DIST</v>
          </cell>
          <cell r="F1535" t="str">
            <v>Projects</v>
          </cell>
          <cell r="T1535">
            <v>0.94399999999999995</v>
          </cell>
          <cell r="AG1535">
            <v>339.35007000000007</v>
          </cell>
          <cell r="AT1535">
            <v>0</v>
          </cell>
          <cell r="BG1535">
            <v>0</v>
          </cell>
        </row>
        <row r="1536">
          <cell r="D1536" t="str">
            <v>CMP</v>
          </cell>
          <cell r="E1536" t="str">
            <v>DIST</v>
          </cell>
          <cell r="F1536" t="str">
            <v>Electric Operations</v>
          </cell>
          <cell r="T1536">
            <v>534.40754000000004</v>
          </cell>
          <cell r="AG1536">
            <v>0.95677000000000001</v>
          </cell>
          <cell r="AT1536">
            <v>0</v>
          </cell>
          <cell r="BG1536">
            <v>0</v>
          </cell>
        </row>
        <row r="1537">
          <cell r="D1537" t="str">
            <v>CMP</v>
          </cell>
          <cell r="E1537" t="str">
            <v>Common</v>
          </cell>
          <cell r="F1537" t="str">
            <v>General Services</v>
          </cell>
          <cell r="T1537">
            <v>0</v>
          </cell>
          <cell r="AG1537">
            <v>260.41555</v>
          </cell>
          <cell r="AT1537">
            <v>0</v>
          </cell>
          <cell r="BG1537">
            <v>0</v>
          </cell>
        </row>
        <row r="1538">
          <cell r="D1538" t="str">
            <v>CMP</v>
          </cell>
          <cell r="E1538" t="str">
            <v>Common</v>
          </cell>
          <cell r="F1538" t="str">
            <v>Information Technology</v>
          </cell>
          <cell r="T1538">
            <v>0</v>
          </cell>
          <cell r="AG1538">
            <v>1020.5881700000001</v>
          </cell>
          <cell r="AT1538">
            <v>0</v>
          </cell>
          <cell r="BG1538">
            <v>0</v>
          </cell>
        </row>
        <row r="1539">
          <cell r="D1539" t="str">
            <v>CMP</v>
          </cell>
          <cell r="E1539" t="str">
            <v>DIST</v>
          </cell>
          <cell r="F1539" t="str">
            <v>Electric Operations</v>
          </cell>
          <cell r="T1539">
            <v>0</v>
          </cell>
          <cell r="AG1539">
            <v>6503.3035300000001</v>
          </cell>
          <cell r="AT1539">
            <v>0</v>
          </cell>
          <cell r="BG1539">
            <v>0</v>
          </cell>
        </row>
        <row r="1540">
          <cell r="D1540" t="str">
            <v>CMP</v>
          </cell>
          <cell r="E1540" t="str">
            <v>DIST</v>
          </cell>
          <cell r="F1540" t="str">
            <v>Projects</v>
          </cell>
          <cell r="T1540">
            <v>4767.0908399999989</v>
          </cell>
          <cell r="AG1540">
            <v>0.85176999999999992</v>
          </cell>
          <cell r="AT1540">
            <v>0</v>
          </cell>
          <cell r="BG1540">
            <v>0</v>
          </cell>
        </row>
        <row r="1541">
          <cell r="D1541" t="str">
            <v>CMP</v>
          </cell>
          <cell r="E1541" t="str">
            <v>DIST</v>
          </cell>
          <cell r="F1541" t="str">
            <v>Electric Operations</v>
          </cell>
          <cell r="T1541">
            <v>0</v>
          </cell>
          <cell r="AG1541">
            <v>5751.9907199999998</v>
          </cell>
          <cell r="AT1541">
            <v>0</v>
          </cell>
          <cell r="BG1541">
            <v>0</v>
          </cell>
        </row>
        <row r="1542">
          <cell r="D1542" t="str">
            <v>CMP</v>
          </cell>
          <cell r="E1542" t="str">
            <v>DIST</v>
          </cell>
          <cell r="F1542" t="str">
            <v>Electric Operations</v>
          </cell>
          <cell r="T1542">
            <v>579.89890000000014</v>
          </cell>
          <cell r="AG1542">
            <v>-54.206969999999998</v>
          </cell>
          <cell r="AT1542">
            <v>0</v>
          </cell>
          <cell r="BG1542">
            <v>0</v>
          </cell>
        </row>
        <row r="1543">
          <cell r="D1543" t="str">
            <v>CMP</v>
          </cell>
          <cell r="E1543" t="str">
            <v>Common</v>
          </cell>
          <cell r="F1543" t="str">
            <v>General Services</v>
          </cell>
          <cell r="T1543">
            <v>0</v>
          </cell>
          <cell r="AG1543">
            <v>116.30194</v>
          </cell>
          <cell r="AT1543">
            <v>0</v>
          </cell>
          <cell r="BG1543">
            <v>0</v>
          </cell>
        </row>
        <row r="1544">
          <cell r="D1544" t="str">
            <v>CMP</v>
          </cell>
          <cell r="E1544" t="str">
            <v>Common</v>
          </cell>
          <cell r="F1544" t="str">
            <v>General Services</v>
          </cell>
          <cell r="T1544">
            <v>0</v>
          </cell>
          <cell r="AG1544">
            <v>248.80286999999998</v>
          </cell>
          <cell r="AT1544">
            <v>0</v>
          </cell>
          <cell r="BG1544">
            <v>0</v>
          </cell>
        </row>
        <row r="1545">
          <cell r="D1545" t="str">
            <v>NYSEG</v>
          </cell>
          <cell r="E1545" t="str">
            <v>DIST</v>
          </cell>
          <cell r="F1545" t="str">
            <v>Energy Services</v>
          </cell>
          <cell r="T1545">
            <v>-63.163650000000004</v>
          </cell>
          <cell r="AG1545">
            <v>165.58031</v>
          </cell>
          <cell r="AT1545">
            <v>0</v>
          </cell>
          <cell r="BG1545">
            <v>0</v>
          </cell>
        </row>
        <row r="1546">
          <cell r="D1546" t="str">
            <v>NYSEG</v>
          </cell>
          <cell r="E1546" t="str">
            <v>TRANS</v>
          </cell>
          <cell r="F1546" t="str">
            <v>Energy Services</v>
          </cell>
          <cell r="T1546">
            <v>-102.39019</v>
          </cell>
          <cell r="AG1546">
            <v>102.87231</v>
          </cell>
          <cell r="AT1546">
            <v>0</v>
          </cell>
          <cell r="BG1546">
            <v>0</v>
          </cell>
        </row>
        <row r="1547">
          <cell r="D1547" t="str">
            <v>RGE</v>
          </cell>
          <cell r="E1547" t="str">
            <v>DIST</v>
          </cell>
          <cell r="F1547" t="str">
            <v>Projects</v>
          </cell>
          <cell r="T1547">
            <v>0</v>
          </cell>
          <cell r="AG1547">
            <v>9573.3390400000008</v>
          </cell>
          <cell r="AT1547">
            <v>0</v>
          </cell>
          <cell r="BG1547">
            <v>5.6541499999999987</v>
          </cell>
        </row>
        <row r="1548">
          <cell r="D1548" t="str">
            <v>NYSEG</v>
          </cell>
          <cell r="E1548" t="str">
            <v>DIST</v>
          </cell>
          <cell r="F1548" t="str">
            <v>Energy Services</v>
          </cell>
          <cell r="T1548">
            <v>-17.278950000000002</v>
          </cell>
          <cell r="AG1548">
            <v>17.278560000000002</v>
          </cell>
          <cell r="AT1548">
            <v>0</v>
          </cell>
          <cell r="BG1548">
            <v>0</v>
          </cell>
        </row>
        <row r="1549">
          <cell r="D1549" t="str">
            <v>NYSEG</v>
          </cell>
          <cell r="E1549" t="str">
            <v>TRANS</v>
          </cell>
          <cell r="F1549" t="str">
            <v>Energy Services</v>
          </cell>
          <cell r="T1549">
            <v>-3.3922600000000003</v>
          </cell>
          <cell r="AG1549">
            <v>3.3927199999999997</v>
          </cell>
          <cell r="AT1549">
            <v>0</v>
          </cell>
          <cell r="BG1549">
            <v>0</v>
          </cell>
        </row>
        <row r="1550">
          <cell r="D1550" t="str">
            <v>RGE</v>
          </cell>
          <cell r="E1550" t="str">
            <v>DIST</v>
          </cell>
          <cell r="F1550" t="str">
            <v>Energy Services</v>
          </cell>
          <cell r="T1550">
            <v>-0.25440999999999997</v>
          </cell>
          <cell r="AG1550">
            <v>0.25314999999999999</v>
          </cell>
          <cell r="AT1550">
            <v>0</v>
          </cell>
          <cell r="BG1550">
            <v>0</v>
          </cell>
        </row>
        <row r="1551">
          <cell r="D1551" t="str">
            <v>CMP</v>
          </cell>
          <cell r="E1551" t="str">
            <v>DIST</v>
          </cell>
          <cell r="F1551" t="str">
            <v>Electric Operations</v>
          </cell>
          <cell r="T1551">
            <v>443.74119000000002</v>
          </cell>
          <cell r="AG1551">
            <v>5.7144599999999999</v>
          </cell>
          <cell r="AT1551">
            <v>0</v>
          </cell>
          <cell r="BG1551">
            <v>0</v>
          </cell>
        </row>
        <row r="1552">
          <cell r="D1552" t="str">
            <v>CMP</v>
          </cell>
          <cell r="E1552" t="str">
            <v>DIST</v>
          </cell>
          <cell r="F1552" t="str">
            <v>Electric Operations</v>
          </cell>
          <cell r="T1552">
            <v>226.13388</v>
          </cell>
          <cell r="AG1552">
            <v>46.037769999999995</v>
          </cell>
          <cell r="AT1552">
            <v>0</v>
          </cell>
          <cell r="BG1552">
            <v>0</v>
          </cell>
        </row>
        <row r="1553">
          <cell r="D1553" t="str">
            <v>NYSEG</v>
          </cell>
          <cell r="E1553" t="str">
            <v>TRANS</v>
          </cell>
          <cell r="F1553" t="str">
            <v>Projects</v>
          </cell>
          <cell r="T1553">
            <v>13103.18777</v>
          </cell>
          <cell r="AG1553">
            <v>0.40358999999999989</v>
          </cell>
          <cell r="AT1553">
            <v>0</v>
          </cell>
          <cell r="BG1553">
            <v>0</v>
          </cell>
        </row>
        <row r="1554">
          <cell r="D1554" t="str">
            <v>NYSEG</v>
          </cell>
          <cell r="E1554" t="str">
            <v>DIST</v>
          </cell>
          <cell r="F1554" t="str">
            <v>Electric Operations</v>
          </cell>
          <cell r="T1554">
            <v>577.45104000000015</v>
          </cell>
          <cell r="AG1554">
            <v>-469.99999999999994</v>
          </cell>
          <cell r="AT1554">
            <v>0</v>
          </cell>
          <cell r="BG1554">
            <v>0</v>
          </cell>
        </row>
        <row r="1555">
          <cell r="D1555" t="str">
            <v>RGE</v>
          </cell>
          <cell r="E1555" t="str">
            <v>TRANS</v>
          </cell>
          <cell r="F1555" t="str">
            <v>Projects</v>
          </cell>
          <cell r="T1555">
            <v>0</v>
          </cell>
          <cell r="AG1555">
            <v>5224.8407299999999</v>
          </cell>
          <cell r="AT1555">
            <v>0</v>
          </cell>
          <cell r="BG1555">
            <v>0</v>
          </cell>
        </row>
        <row r="1556">
          <cell r="D1556" t="str">
            <v>CMP</v>
          </cell>
          <cell r="E1556" t="str">
            <v>DIST</v>
          </cell>
          <cell r="F1556" t="str">
            <v>Electric Operations</v>
          </cell>
          <cell r="T1556">
            <v>192.43763999999999</v>
          </cell>
          <cell r="AG1556">
            <v>5.2607499999999998</v>
          </cell>
          <cell r="AT1556">
            <v>0</v>
          </cell>
          <cell r="BG1556">
            <v>0</v>
          </cell>
        </row>
        <row r="1557">
          <cell r="D1557" t="str">
            <v>CMP</v>
          </cell>
          <cell r="E1557" t="str">
            <v>TRANS</v>
          </cell>
          <cell r="F1557" t="str">
            <v>Electric Operations</v>
          </cell>
          <cell r="T1557">
            <v>113</v>
          </cell>
          <cell r="AG1557">
            <v>-5.1859599999999997</v>
          </cell>
          <cell r="AT1557">
            <v>0</v>
          </cell>
          <cell r="BG1557">
            <v>0</v>
          </cell>
        </row>
        <row r="1558">
          <cell r="D1558" t="str">
            <v>RGE</v>
          </cell>
          <cell r="E1558" t="str">
            <v>Gas</v>
          </cell>
          <cell r="F1558" t="str">
            <v>Projects</v>
          </cell>
          <cell r="T1558">
            <v>0</v>
          </cell>
          <cell r="AG1558">
            <v>-0.49693999999999999</v>
          </cell>
          <cell r="AT1558">
            <v>0</v>
          </cell>
          <cell r="BG1558">
            <v>0</v>
          </cell>
        </row>
        <row r="1559">
          <cell r="D1559" t="str">
            <v>ASC</v>
          </cell>
          <cell r="E1559" t="str">
            <v>Common</v>
          </cell>
          <cell r="F1559" t="str">
            <v>Other</v>
          </cell>
          <cell r="T1559">
            <v>1485.3929900000001</v>
          </cell>
          <cell r="AG1559">
            <v>31.958630000000003</v>
          </cell>
          <cell r="AT1559">
            <v>0</v>
          </cell>
          <cell r="BG1559">
            <v>0</v>
          </cell>
        </row>
        <row r="1560">
          <cell r="D1560" t="str">
            <v>NYSEG</v>
          </cell>
          <cell r="E1560" t="str">
            <v>Common</v>
          </cell>
          <cell r="F1560" t="str">
            <v>Projects</v>
          </cell>
          <cell r="T1560">
            <v>117.72</v>
          </cell>
          <cell r="AG1560">
            <v>8.2306800000000013</v>
          </cell>
          <cell r="AT1560">
            <v>0</v>
          </cell>
          <cell r="BG1560">
            <v>0</v>
          </cell>
        </row>
        <row r="1561">
          <cell r="D1561" t="str">
            <v>NYSEG</v>
          </cell>
          <cell r="E1561" t="str">
            <v>Common</v>
          </cell>
          <cell r="F1561" t="str">
            <v>General Services</v>
          </cell>
          <cell r="T1561">
            <v>83.667000000000002</v>
          </cell>
          <cell r="AG1561">
            <v>7.9097</v>
          </cell>
          <cell r="AT1561">
            <v>0</v>
          </cell>
          <cell r="BG1561">
            <v>0</v>
          </cell>
        </row>
        <row r="1562">
          <cell r="D1562" t="str">
            <v>RGE</v>
          </cell>
          <cell r="E1562" t="str">
            <v>Common</v>
          </cell>
          <cell r="F1562" t="str">
            <v>Electric Operations</v>
          </cell>
          <cell r="T1562">
            <v>117.72</v>
          </cell>
          <cell r="AG1562">
            <v>8.2306799999999996</v>
          </cell>
          <cell r="AT1562">
            <v>0</v>
          </cell>
          <cell r="BG1562">
            <v>0</v>
          </cell>
        </row>
        <row r="1563">
          <cell r="D1563" t="str">
            <v>NYSEG</v>
          </cell>
          <cell r="E1563" t="str">
            <v>DIST</v>
          </cell>
          <cell r="F1563" t="str">
            <v>Projects</v>
          </cell>
          <cell r="T1563">
            <v>0</v>
          </cell>
          <cell r="AG1563">
            <v>130.19999999999999</v>
          </cell>
          <cell r="AT1563">
            <v>0</v>
          </cell>
          <cell r="BG1563">
            <v>0</v>
          </cell>
        </row>
        <row r="1564">
          <cell r="D1564" t="str">
            <v>NYSEG</v>
          </cell>
          <cell r="E1564" t="str">
            <v>DIST</v>
          </cell>
          <cell r="F1564" t="str">
            <v>Electric Operations</v>
          </cell>
          <cell r="T1564">
            <v>0</v>
          </cell>
          <cell r="AG1564">
            <v>4796.7418500000003</v>
          </cell>
          <cell r="AT1564">
            <v>0</v>
          </cell>
          <cell r="BG1564">
            <v>0</v>
          </cell>
        </row>
        <row r="1565">
          <cell r="D1565" t="str">
            <v>RGE</v>
          </cell>
          <cell r="E1565" t="str">
            <v>Gas</v>
          </cell>
          <cell r="F1565" t="str">
            <v>Gas Engineering and Delivery</v>
          </cell>
          <cell r="T1565">
            <v>0</v>
          </cell>
          <cell r="AG1565">
            <v>1405.46694</v>
          </cell>
          <cell r="AT1565">
            <v>0</v>
          </cell>
          <cell r="BG1565">
            <v>0</v>
          </cell>
        </row>
        <row r="1566">
          <cell r="D1566" t="str">
            <v>CMP</v>
          </cell>
          <cell r="E1566" t="str">
            <v>DIST</v>
          </cell>
          <cell r="F1566" t="str">
            <v>Electric Operations</v>
          </cell>
          <cell r="T1566">
            <v>91.698779999999914</v>
          </cell>
          <cell r="AG1566">
            <v>5.2426300000000001</v>
          </cell>
          <cell r="AT1566">
            <v>0</v>
          </cell>
          <cell r="BG1566">
            <v>0</v>
          </cell>
        </row>
        <row r="1567">
          <cell r="D1567" t="str">
            <v>CMP</v>
          </cell>
          <cell r="E1567" t="str">
            <v>Common</v>
          </cell>
          <cell r="F1567" t="str">
            <v>Information Technology</v>
          </cell>
          <cell r="T1567">
            <v>0</v>
          </cell>
          <cell r="AG1567">
            <v>107.79146</v>
          </cell>
          <cell r="AT1567">
            <v>0</v>
          </cell>
          <cell r="BG1567">
            <v>0</v>
          </cell>
        </row>
        <row r="1568">
          <cell r="D1568" t="str">
            <v>NYSEG</v>
          </cell>
          <cell r="E1568" t="str">
            <v>DIST</v>
          </cell>
          <cell r="F1568" t="str">
            <v>Projects</v>
          </cell>
          <cell r="T1568">
            <v>0</v>
          </cell>
          <cell r="AG1568">
            <v>12708.141710000002</v>
          </cell>
          <cell r="AT1568">
            <v>0</v>
          </cell>
          <cell r="BG1568">
            <v>0</v>
          </cell>
        </row>
        <row r="1569">
          <cell r="D1569" t="str">
            <v>CMP</v>
          </cell>
          <cell r="E1569" t="str">
            <v>Common</v>
          </cell>
          <cell r="F1569" t="str">
            <v>General Services</v>
          </cell>
          <cell r="T1569">
            <v>1191.4803399999998</v>
          </cell>
          <cell r="AG1569">
            <v>13.224670000000001</v>
          </cell>
          <cell r="AT1569">
            <v>0</v>
          </cell>
          <cell r="BG1569">
            <v>0</v>
          </cell>
        </row>
        <row r="1570">
          <cell r="D1570" t="str">
            <v>NYSEG</v>
          </cell>
          <cell r="E1570" t="str">
            <v>Common</v>
          </cell>
          <cell r="F1570" t="str">
            <v>Information Technology</v>
          </cell>
          <cell r="T1570">
            <v>0</v>
          </cell>
          <cell r="AG1570">
            <v>315.41182000000003</v>
          </cell>
          <cell r="AT1570">
            <v>0</v>
          </cell>
          <cell r="BG1570">
            <v>0</v>
          </cell>
        </row>
        <row r="1571">
          <cell r="D1571" t="str">
            <v>RGE</v>
          </cell>
          <cell r="E1571" t="str">
            <v>Common</v>
          </cell>
          <cell r="F1571" t="str">
            <v>Information Technology</v>
          </cell>
          <cell r="T1571">
            <v>0</v>
          </cell>
          <cell r="AG1571">
            <v>300.21972</v>
          </cell>
          <cell r="AT1571">
            <v>0</v>
          </cell>
          <cell r="BG1571">
            <v>0</v>
          </cell>
        </row>
        <row r="1572">
          <cell r="D1572" t="str">
            <v>RGE</v>
          </cell>
          <cell r="E1572" t="str">
            <v>Common</v>
          </cell>
          <cell r="F1572" t="str">
            <v>Information Technology</v>
          </cell>
          <cell r="T1572">
            <v>0</v>
          </cell>
          <cell r="AG1572">
            <v>4.8495600000000003</v>
          </cell>
          <cell r="AT1572">
            <v>0</v>
          </cell>
          <cell r="BG1572">
            <v>-1.20852</v>
          </cell>
        </row>
        <row r="1573">
          <cell r="D1573" t="str">
            <v>NYSEG</v>
          </cell>
          <cell r="E1573" t="str">
            <v>DIST</v>
          </cell>
          <cell r="F1573" t="str">
            <v>Energy Services</v>
          </cell>
          <cell r="T1573">
            <v>0</v>
          </cell>
          <cell r="AG1573">
            <v>0.19046000000000002</v>
          </cell>
          <cell r="AT1573">
            <v>0</v>
          </cell>
          <cell r="BG1573">
            <v>0</v>
          </cell>
        </row>
        <row r="1574">
          <cell r="D1574" t="str">
            <v>NYSEG</v>
          </cell>
          <cell r="E1574" t="str">
            <v>Gas</v>
          </cell>
          <cell r="F1574" t="str">
            <v>Gas Engineering and Delivery</v>
          </cell>
          <cell r="T1574">
            <v>0</v>
          </cell>
          <cell r="AG1574">
            <v>154.21602999999999</v>
          </cell>
          <cell r="AT1574">
            <v>0</v>
          </cell>
          <cell r="BG1574">
            <v>0</v>
          </cell>
        </row>
        <row r="1575">
          <cell r="D1575" t="str">
            <v>NYSEG</v>
          </cell>
          <cell r="E1575" t="str">
            <v>Common</v>
          </cell>
          <cell r="F1575" t="str">
            <v>General Services</v>
          </cell>
          <cell r="T1575">
            <v>0</v>
          </cell>
          <cell r="AG1575">
            <v>304.99132000000003</v>
          </cell>
          <cell r="AT1575">
            <v>0</v>
          </cell>
          <cell r="BG1575">
            <v>0</v>
          </cell>
        </row>
        <row r="1576">
          <cell r="D1576" t="str">
            <v>CMP</v>
          </cell>
          <cell r="E1576" t="str">
            <v>Common</v>
          </cell>
          <cell r="F1576" t="str">
            <v>Information Technology</v>
          </cell>
          <cell r="T1576">
            <v>2109.2767100000001</v>
          </cell>
          <cell r="AG1576">
            <v>236.00352000000001</v>
          </cell>
          <cell r="AT1576">
            <v>0</v>
          </cell>
          <cell r="BG1576">
            <v>0</v>
          </cell>
        </row>
        <row r="1577">
          <cell r="D1577" t="str">
            <v>RGE</v>
          </cell>
          <cell r="E1577" t="str">
            <v>DIST</v>
          </cell>
          <cell r="F1577" t="str">
            <v>Electric Operations</v>
          </cell>
          <cell r="T1577">
            <v>0</v>
          </cell>
          <cell r="AG1577">
            <v>46.032809999999991</v>
          </cell>
          <cell r="AT1577">
            <v>0</v>
          </cell>
          <cell r="BG1577">
            <v>0</v>
          </cell>
        </row>
        <row r="1578">
          <cell r="D1578" t="str">
            <v>CMP</v>
          </cell>
          <cell r="E1578" t="str">
            <v>DIST</v>
          </cell>
          <cell r="F1578" t="str">
            <v>Electric Operations</v>
          </cell>
          <cell r="T1578">
            <v>0</v>
          </cell>
          <cell r="AG1578">
            <v>474.60565000000003</v>
          </cell>
          <cell r="AT1578">
            <v>0</v>
          </cell>
          <cell r="BG1578">
            <v>0</v>
          </cell>
        </row>
        <row r="1579">
          <cell r="D1579" t="str">
            <v>NYSEG</v>
          </cell>
          <cell r="E1579" t="str">
            <v>DIST</v>
          </cell>
          <cell r="F1579" t="str">
            <v>Energy Services</v>
          </cell>
          <cell r="T1579">
            <v>0</v>
          </cell>
          <cell r="AG1579">
            <v>0.58165999999999995</v>
          </cell>
          <cell r="AT1579">
            <v>0</v>
          </cell>
          <cell r="BG1579">
            <v>0</v>
          </cell>
        </row>
        <row r="1580">
          <cell r="D1580" t="str">
            <v>NYSEG</v>
          </cell>
          <cell r="E1580" t="str">
            <v>DIST</v>
          </cell>
          <cell r="F1580" t="str">
            <v>Projects</v>
          </cell>
          <cell r="T1580">
            <v>0</v>
          </cell>
          <cell r="AG1580">
            <v>-122.14252999999999</v>
          </cell>
          <cell r="AT1580">
            <v>0</v>
          </cell>
          <cell r="BG1580">
            <v>0</v>
          </cell>
        </row>
        <row r="1581">
          <cell r="D1581" t="str">
            <v>RGE</v>
          </cell>
          <cell r="E1581" t="str">
            <v>DIST</v>
          </cell>
          <cell r="F1581" t="str">
            <v>Energy Services</v>
          </cell>
          <cell r="T1581">
            <v>0</v>
          </cell>
          <cell r="AG1581">
            <v>-0.22916</v>
          </cell>
          <cell r="AT1581">
            <v>0</v>
          </cell>
          <cell r="BG1581">
            <v>0</v>
          </cell>
        </row>
        <row r="1582">
          <cell r="D1582" t="str">
            <v>RGE</v>
          </cell>
          <cell r="E1582" t="str">
            <v>Common</v>
          </cell>
          <cell r="F1582" t="str">
            <v>General Services</v>
          </cell>
          <cell r="T1582">
            <v>0</v>
          </cell>
          <cell r="AG1582">
            <v>30.896810000000002</v>
          </cell>
          <cell r="AT1582">
            <v>0</v>
          </cell>
          <cell r="BG1582">
            <v>0</v>
          </cell>
        </row>
        <row r="1583">
          <cell r="D1583" t="str">
            <v>BGC</v>
          </cell>
          <cell r="E1583" t="str">
            <v>Gas</v>
          </cell>
          <cell r="F1583" t="str">
            <v>Information Technology</v>
          </cell>
          <cell r="T1583">
            <v>0</v>
          </cell>
          <cell r="AG1583">
            <v>5.6620600000000003</v>
          </cell>
          <cell r="AT1583">
            <v>0</v>
          </cell>
          <cell r="BG1583">
            <v>0</v>
          </cell>
        </row>
        <row r="1584">
          <cell r="D1584" t="str">
            <v>BGC</v>
          </cell>
          <cell r="E1584" t="str">
            <v>Gas</v>
          </cell>
          <cell r="F1584" t="str">
            <v>Information Technology</v>
          </cell>
          <cell r="T1584">
            <v>0</v>
          </cell>
          <cell r="AG1584">
            <v>85.967900000000014</v>
          </cell>
          <cell r="AT1584">
            <v>0</v>
          </cell>
          <cell r="BG1584">
            <v>0</v>
          </cell>
        </row>
        <row r="1585">
          <cell r="D1585" t="str">
            <v>BGC</v>
          </cell>
          <cell r="E1585" t="str">
            <v>Gas</v>
          </cell>
          <cell r="F1585" t="str">
            <v>General Services</v>
          </cell>
          <cell r="T1585">
            <v>0</v>
          </cell>
          <cell r="AG1585">
            <v>3.88117</v>
          </cell>
          <cell r="AT1585">
            <v>0</v>
          </cell>
          <cell r="BG1585">
            <v>0</v>
          </cell>
        </row>
        <row r="1586">
          <cell r="D1586" t="str">
            <v>BGC</v>
          </cell>
          <cell r="E1586" t="str">
            <v>Gas</v>
          </cell>
          <cell r="F1586" t="str">
            <v>Information Technology</v>
          </cell>
          <cell r="T1586">
            <v>0</v>
          </cell>
          <cell r="AG1586">
            <v>2.8100399999999999</v>
          </cell>
          <cell r="AT1586">
            <v>0</v>
          </cell>
          <cell r="BG1586">
            <v>0</v>
          </cell>
        </row>
        <row r="1587">
          <cell r="D1587" t="str">
            <v>BGC</v>
          </cell>
          <cell r="E1587" t="str">
            <v>Gas</v>
          </cell>
          <cell r="F1587" t="str">
            <v>Information Technology</v>
          </cell>
          <cell r="T1587">
            <v>0</v>
          </cell>
          <cell r="AG1587">
            <v>15.248700000000001</v>
          </cell>
          <cell r="AT1587">
            <v>0</v>
          </cell>
          <cell r="BG1587">
            <v>0</v>
          </cell>
        </row>
        <row r="1588">
          <cell r="D1588" t="str">
            <v>CNG</v>
          </cell>
          <cell r="E1588" t="str">
            <v>Gas</v>
          </cell>
          <cell r="F1588" t="str">
            <v>Information Technology</v>
          </cell>
          <cell r="T1588">
            <v>0</v>
          </cell>
          <cell r="AG1588">
            <v>19.495200000000001</v>
          </cell>
          <cell r="AT1588">
            <v>0</v>
          </cell>
          <cell r="BG1588">
            <v>0</v>
          </cell>
        </row>
        <row r="1589">
          <cell r="D1589" t="str">
            <v>CNG</v>
          </cell>
          <cell r="E1589" t="str">
            <v>Gas</v>
          </cell>
          <cell r="F1589" t="str">
            <v>Information Technology</v>
          </cell>
          <cell r="T1589">
            <v>0</v>
          </cell>
          <cell r="AG1589">
            <v>295.99849999999998</v>
          </cell>
          <cell r="AT1589">
            <v>0</v>
          </cell>
          <cell r="BG1589">
            <v>0</v>
          </cell>
        </row>
        <row r="1590">
          <cell r="D1590" t="str">
            <v>CNG</v>
          </cell>
          <cell r="E1590" t="str">
            <v>Gas</v>
          </cell>
          <cell r="F1590" t="str">
            <v>General Services</v>
          </cell>
          <cell r="T1590">
            <v>0</v>
          </cell>
          <cell r="AG1590">
            <v>13.363340000000001</v>
          </cell>
          <cell r="AT1590">
            <v>0</v>
          </cell>
          <cell r="BG1590">
            <v>0</v>
          </cell>
        </row>
        <row r="1591">
          <cell r="D1591" t="str">
            <v>CNG</v>
          </cell>
          <cell r="E1591" t="str">
            <v>Gas</v>
          </cell>
          <cell r="F1591" t="str">
            <v>Information Technology</v>
          </cell>
          <cell r="T1591">
            <v>0</v>
          </cell>
          <cell r="AG1591">
            <v>52.503219999999999</v>
          </cell>
          <cell r="AT1591">
            <v>0</v>
          </cell>
          <cell r="BG1591">
            <v>0</v>
          </cell>
        </row>
        <row r="1592">
          <cell r="D1592" t="str">
            <v>CNG</v>
          </cell>
          <cell r="E1592" t="str">
            <v>Gas</v>
          </cell>
          <cell r="F1592" t="str">
            <v>Information Technology</v>
          </cell>
          <cell r="T1592">
            <v>0</v>
          </cell>
          <cell r="AG1592">
            <v>9.6753199999999993</v>
          </cell>
          <cell r="AT1592">
            <v>0</v>
          </cell>
          <cell r="BG1592">
            <v>0</v>
          </cell>
        </row>
        <row r="1593">
          <cell r="D1593" t="str">
            <v>CNG</v>
          </cell>
          <cell r="E1593" t="str">
            <v>Gas</v>
          </cell>
          <cell r="F1593" t="str">
            <v>Gas Operations</v>
          </cell>
          <cell r="T1593">
            <v>0</v>
          </cell>
          <cell r="AG1593">
            <v>23.031170000000003</v>
          </cell>
          <cell r="AT1593">
            <v>0</v>
          </cell>
          <cell r="BG1593">
            <v>0</v>
          </cell>
        </row>
        <row r="1594">
          <cell r="D1594" t="str">
            <v>SCG</v>
          </cell>
          <cell r="E1594" t="str">
            <v>Gas</v>
          </cell>
          <cell r="F1594" t="str">
            <v>Information Technology</v>
          </cell>
          <cell r="T1594">
            <v>0</v>
          </cell>
          <cell r="AG1594">
            <v>23.02392</v>
          </cell>
          <cell r="AT1594">
            <v>0</v>
          </cell>
          <cell r="BG1594">
            <v>0</v>
          </cell>
        </row>
        <row r="1595">
          <cell r="D1595" t="str">
            <v>SCG</v>
          </cell>
          <cell r="E1595" t="str">
            <v>Gas</v>
          </cell>
          <cell r="F1595" t="str">
            <v>Information Technology</v>
          </cell>
          <cell r="T1595">
            <v>0</v>
          </cell>
          <cell r="AG1595">
            <v>349.57566000000003</v>
          </cell>
          <cell r="AT1595">
            <v>0</v>
          </cell>
          <cell r="BG1595">
            <v>0</v>
          </cell>
        </row>
        <row r="1596">
          <cell r="D1596" t="str">
            <v>SCG</v>
          </cell>
          <cell r="E1596" t="str">
            <v>Gas</v>
          </cell>
          <cell r="F1596" t="str">
            <v>General Services</v>
          </cell>
          <cell r="T1596">
            <v>0</v>
          </cell>
          <cell r="AG1596">
            <v>15.782170000000001</v>
          </cell>
          <cell r="AT1596">
            <v>0</v>
          </cell>
          <cell r="BG1596">
            <v>0</v>
          </cell>
        </row>
        <row r="1597">
          <cell r="D1597" t="str">
            <v>SCG</v>
          </cell>
          <cell r="E1597" t="str">
            <v>Gas</v>
          </cell>
          <cell r="F1597" t="str">
            <v>Information Technology</v>
          </cell>
          <cell r="T1597">
            <v>0</v>
          </cell>
          <cell r="AG1597">
            <v>62.006550000000004</v>
          </cell>
          <cell r="AT1597">
            <v>0</v>
          </cell>
          <cell r="BG1597">
            <v>0</v>
          </cell>
        </row>
        <row r="1598">
          <cell r="D1598" t="str">
            <v>SCG</v>
          </cell>
          <cell r="E1598" t="str">
            <v>Gas</v>
          </cell>
          <cell r="F1598" t="str">
            <v>Information Technology</v>
          </cell>
          <cell r="T1598">
            <v>0</v>
          </cell>
          <cell r="AG1598">
            <v>11.426600000000001</v>
          </cell>
          <cell r="AT1598">
            <v>0</v>
          </cell>
          <cell r="BG1598">
            <v>0</v>
          </cell>
        </row>
        <row r="1599">
          <cell r="D1599" t="str">
            <v>UIL</v>
          </cell>
          <cell r="E1599" t="str">
            <v>Common</v>
          </cell>
          <cell r="F1599" t="str">
            <v>Gas Operations</v>
          </cell>
          <cell r="T1599">
            <v>0</v>
          </cell>
          <cell r="AG1599">
            <v>0</v>
          </cell>
          <cell r="AT1599">
            <v>0</v>
          </cell>
          <cell r="BG1599">
            <v>0</v>
          </cell>
        </row>
        <row r="1600">
          <cell r="D1600" t="str">
            <v>UI</v>
          </cell>
          <cell r="E1600" t="str">
            <v>DIST</v>
          </cell>
          <cell r="F1600" t="str">
            <v>Information Technology</v>
          </cell>
          <cell r="T1600">
            <v>0</v>
          </cell>
          <cell r="AG1600">
            <v>637.91112999999996</v>
          </cell>
          <cell r="AT1600">
            <v>0</v>
          </cell>
          <cell r="BG1600">
            <v>0</v>
          </cell>
        </row>
        <row r="1601">
          <cell r="D1601" t="str">
            <v>UI</v>
          </cell>
          <cell r="E1601" t="str">
            <v>DIST</v>
          </cell>
          <cell r="F1601" t="str">
            <v>Information Technology</v>
          </cell>
          <cell r="T1601">
            <v>0</v>
          </cell>
          <cell r="AG1601">
            <v>3532.4306800000004</v>
          </cell>
          <cell r="AT1601">
            <v>0</v>
          </cell>
          <cell r="BG1601">
            <v>0</v>
          </cell>
        </row>
        <row r="1602">
          <cell r="D1602" t="str">
            <v>UI</v>
          </cell>
          <cell r="E1602" t="str">
            <v>DIST</v>
          </cell>
          <cell r="F1602" t="str">
            <v>Information Technology</v>
          </cell>
          <cell r="T1602">
            <v>0</v>
          </cell>
          <cell r="AG1602">
            <v>164.06076999999999</v>
          </cell>
          <cell r="AT1602">
            <v>0</v>
          </cell>
          <cell r="BG1602">
            <v>0</v>
          </cell>
        </row>
        <row r="1603">
          <cell r="D1603" t="str">
            <v>UI</v>
          </cell>
          <cell r="E1603" t="str">
            <v>DIST</v>
          </cell>
          <cell r="F1603" t="str">
            <v>Other</v>
          </cell>
          <cell r="T1603">
            <v>0</v>
          </cell>
          <cell r="AG1603">
            <v>36.917029999999997</v>
          </cell>
          <cell r="AT1603">
            <v>0</v>
          </cell>
          <cell r="BG1603">
            <v>0</v>
          </cell>
        </row>
        <row r="1604">
          <cell r="D1604" t="str">
            <v>UI</v>
          </cell>
          <cell r="E1604" t="str">
            <v>DIST</v>
          </cell>
          <cell r="F1604" t="str">
            <v>Information Technology</v>
          </cell>
          <cell r="T1604">
            <v>0</v>
          </cell>
          <cell r="AG1604">
            <v>145.04329999999999</v>
          </cell>
          <cell r="AT1604">
            <v>0</v>
          </cell>
          <cell r="BG1604">
            <v>0</v>
          </cell>
        </row>
        <row r="1605">
          <cell r="D1605" t="str">
            <v>UI</v>
          </cell>
          <cell r="E1605" t="str">
            <v>DIST</v>
          </cell>
          <cell r="F1605" t="str">
            <v>Security</v>
          </cell>
          <cell r="T1605">
            <v>0</v>
          </cell>
          <cell r="AG1605">
            <v>26.728660000000001</v>
          </cell>
          <cell r="AT1605">
            <v>0</v>
          </cell>
          <cell r="BG1605">
            <v>0</v>
          </cell>
        </row>
        <row r="1606">
          <cell r="D1606" t="str">
            <v>UI</v>
          </cell>
          <cell r="E1606" t="str">
            <v>DIST</v>
          </cell>
          <cell r="F1606" t="str">
            <v>Information Technology</v>
          </cell>
          <cell r="T1606">
            <v>0</v>
          </cell>
          <cell r="AG1606">
            <v>817.71368000000007</v>
          </cell>
          <cell r="AT1606">
            <v>0</v>
          </cell>
          <cell r="BG1606">
            <v>0</v>
          </cell>
        </row>
        <row r="1607">
          <cell r="D1607" t="str">
            <v>UI</v>
          </cell>
          <cell r="E1607" t="str">
            <v>TRANS</v>
          </cell>
          <cell r="F1607" t="str">
            <v>Information Technology</v>
          </cell>
          <cell r="T1607">
            <v>0</v>
          </cell>
          <cell r="AG1607">
            <v>380.61713000000003</v>
          </cell>
          <cell r="AT1607">
            <v>0</v>
          </cell>
          <cell r="BG1607">
            <v>0</v>
          </cell>
        </row>
        <row r="1608">
          <cell r="D1608" t="str">
            <v>UI</v>
          </cell>
          <cell r="E1608" t="str">
            <v>TRANS</v>
          </cell>
          <cell r="F1608" t="str">
            <v>Information Technology</v>
          </cell>
          <cell r="T1608">
            <v>0</v>
          </cell>
          <cell r="AG1608">
            <v>2107.6660400000001</v>
          </cell>
          <cell r="AT1608">
            <v>0</v>
          </cell>
          <cell r="BG1608">
            <v>0</v>
          </cell>
        </row>
        <row r="1609">
          <cell r="D1609" t="str">
            <v>UI</v>
          </cell>
          <cell r="E1609" t="str">
            <v>TRANS</v>
          </cell>
          <cell r="F1609" t="str">
            <v>Information Technology</v>
          </cell>
          <cell r="T1609">
            <v>0</v>
          </cell>
          <cell r="AG1609">
            <v>97.888779999999997</v>
          </cell>
          <cell r="AT1609">
            <v>0</v>
          </cell>
          <cell r="BG1609">
            <v>0</v>
          </cell>
        </row>
        <row r="1610">
          <cell r="D1610" t="str">
            <v>UI</v>
          </cell>
          <cell r="E1610" t="str">
            <v>TRANS</v>
          </cell>
          <cell r="F1610" t="str">
            <v>Other</v>
          </cell>
          <cell r="T1610">
            <v>0</v>
          </cell>
          <cell r="AG1610">
            <v>22.026979999999998</v>
          </cell>
          <cell r="AT1610">
            <v>0</v>
          </cell>
          <cell r="BG1610">
            <v>0</v>
          </cell>
        </row>
        <row r="1611">
          <cell r="D1611" t="str">
            <v>UI</v>
          </cell>
          <cell r="E1611" t="str">
            <v>TRANS</v>
          </cell>
          <cell r="F1611" t="str">
            <v>Information Technology</v>
          </cell>
          <cell r="T1611">
            <v>0</v>
          </cell>
          <cell r="AG1611">
            <v>86.541780000000003</v>
          </cell>
          <cell r="AT1611">
            <v>0</v>
          </cell>
          <cell r="BG1611">
            <v>0</v>
          </cell>
        </row>
        <row r="1612">
          <cell r="D1612" t="str">
            <v>UI</v>
          </cell>
          <cell r="E1612" t="str">
            <v>TRANS</v>
          </cell>
          <cell r="F1612" t="str">
            <v>Security</v>
          </cell>
          <cell r="T1612">
            <v>0</v>
          </cell>
          <cell r="AG1612">
            <v>15.947970000000002</v>
          </cell>
          <cell r="AT1612">
            <v>0</v>
          </cell>
          <cell r="BG1612">
            <v>0</v>
          </cell>
        </row>
        <row r="1613">
          <cell r="D1613" t="str">
            <v>UI</v>
          </cell>
          <cell r="E1613" t="str">
            <v>TRANS</v>
          </cell>
          <cell r="F1613" t="str">
            <v>Information Technology</v>
          </cell>
          <cell r="T1613">
            <v>0</v>
          </cell>
          <cell r="AG1613">
            <v>487.89841999999999</v>
          </cell>
          <cell r="AT1613">
            <v>0</v>
          </cell>
          <cell r="BG1613">
            <v>0</v>
          </cell>
        </row>
        <row r="1614">
          <cell r="D1614" t="str">
            <v>UI</v>
          </cell>
          <cell r="E1614" t="str">
            <v>TRANS</v>
          </cell>
          <cell r="F1614" t="str">
            <v>Information Technology</v>
          </cell>
          <cell r="T1614">
            <v>0</v>
          </cell>
          <cell r="AG1614">
            <v>32.1342</v>
          </cell>
          <cell r="AT1614">
            <v>0</v>
          </cell>
          <cell r="BG1614">
            <v>0</v>
          </cell>
        </row>
        <row r="1615">
          <cell r="D1615" t="str">
            <v>UI</v>
          </cell>
          <cell r="E1615" t="str">
            <v>DIST</v>
          </cell>
          <cell r="F1615" t="str">
            <v>Information Technology</v>
          </cell>
          <cell r="T1615">
            <v>0</v>
          </cell>
          <cell r="AG1615">
            <v>53.856660000000005</v>
          </cell>
          <cell r="AT1615">
            <v>0</v>
          </cell>
          <cell r="BG1615">
            <v>0</v>
          </cell>
        </row>
        <row r="1616">
          <cell r="D1616" t="str">
            <v>BGC</v>
          </cell>
          <cell r="E1616" t="str">
            <v>Gas</v>
          </cell>
          <cell r="F1616" t="str">
            <v>Gas Operations</v>
          </cell>
          <cell r="T1616">
            <v>0</v>
          </cell>
          <cell r="AG1616">
            <v>6.8</v>
          </cell>
          <cell r="AT1616">
            <v>0</v>
          </cell>
          <cell r="BG1616">
            <v>0</v>
          </cell>
        </row>
        <row r="1617">
          <cell r="D1617" t="str">
            <v>BGC</v>
          </cell>
          <cell r="E1617" t="str">
            <v>Gas</v>
          </cell>
          <cell r="F1617" t="str">
            <v>Gas Operations</v>
          </cell>
          <cell r="T1617">
            <v>0</v>
          </cell>
          <cell r="AG1617">
            <v>1.45</v>
          </cell>
          <cell r="AT1617">
            <v>0</v>
          </cell>
          <cell r="BG1617">
            <v>0</v>
          </cell>
        </row>
        <row r="1618">
          <cell r="D1618" t="str">
            <v>CNG</v>
          </cell>
          <cell r="E1618" t="str">
            <v>Gas</v>
          </cell>
          <cell r="F1618" t="str">
            <v>Gas Operations</v>
          </cell>
          <cell r="T1618">
            <v>0</v>
          </cell>
          <cell r="AG1618">
            <v>4.8374600000000001</v>
          </cell>
          <cell r="AT1618">
            <v>0</v>
          </cell>
          <cell r="BG1618">
            <v>0</v>
          </cell>
        </row>
        <row r="1619">
          <cell r="D1619" t="str">
            <v>SCG</v>
          </cell>
          <cell r="E1619" t="str">
            <v>Gas</v>
          </cell>
          <cell r="F1619" t="str">
            <v>Gas Operations</v>
          </cell>
          <cell r="T1619">
            <v>0</v>
          </cell>
          <cell r="AG1619">
            <v>9.2779699999999998</v>
          </cell>
          <cell r="AT1619">
            <v>0</v>
          </cell>
          <cell r="BG1619">
            <v>0</v>
          </cell>
        </row>
        <row r="1620">
          <cell r="D1620" t="str">
            <v>SCG</v>
          </cell>
          <cell r="E1620" t="str">
            <v>Gas</v>
          </cell>
          <cell r="F1620" t="str">
            <v>Gas Operations</v>
          </cell>
          <cell r="T1620">
            <v>0</v>
          </cell>
          <cell r="AG1620">
            <v>87.029830000000004</v>
          </cell>
          <cell r="AT1620">
            <v>0</v>
          </cell>
          <cell r="BG1620">
            <v>0</v>
          </cell>
        </row>
        <row r="1621">
          <cell r="D1621" t="str">
            <v>UIL</v>
          </cell>
          <cell r="E1621" t="str">
            <v>Common</v>
          </cell>
          <cell r="F1621" t="str">
            <v>Gas Engineering and Delivery</v>
          </cell>
          <cell r="T1621">
            <v>0</v>
          </cell>
          <cell r="AG1621">
            <v>0</v>
          </cell>
          <cell r="AT1621">
            <v>0</v>
          </cell>
          <cell r="BG1621">
            <v>0</v>
          </cell>
        </row>
        <row r="1622">
          <cell r="D1622" t="str">
            <v>NYSEG</v>
          </cell>
          <cell r="E1622" t="str">
            <v>DIST</v>
          </cell>
          <cell r="F1622" t="str">
            <v>Electric Operations</v>
          </cell>
          <cell r="T1622">
            <v>0</v>
          </cell>
          <cell r="AG1622">
            <v>-0.84689999999999999</v>
          </cell>
          <cell r="AT1622">
            <v>0</v>
          </cell>
          <cell r="BG1622">
            <v>0</v>
          </cell>
        </row>
        <row r="1623">
          <cell r="D1623" t="str">
            <v>CMP</v>
          </cell>
          <cell r="E1623" t="str">
            <v>Common</v>
          </cell>
          <cell r="F1623" t="str">
            <v>Information Technology</v>
          </cell>
          <cell r="T1623">
            <v>695.99863000000005</v>
          </cell>
          <cell r="AG1623">
            <v>9.3081299999999825</v>
          </cell>
          <cell r="AT1623">
            <v>0</v>
          </cell>
          <cell r="BG1623">
            <v>98.723439999999997</v>
          </cell>
        </row>
        <row r="1624">
          <cell r="D1624" t="str">
            <v>CMP</v>
          </cell>
          <cell r="E1624" t="str">
            <v>DIST</v>
          </cell>
          <cell r="F1624" t="str">
            <v>Electric Operations</v>
          </cell>
          <cell r="T1624">
            <v>10.715799999999998</v>
          </cell>
          <cell r="AG1624">
            <v>573.31505000000016</v>
          </cell>
          <cell r="AT1624">
            <v>0</v>
          </cell>
          <cell r="BG1624">
            <v>0</v>
          </cell>
        </row>
        <row r="1625">
          <cell r="D1625" t="str">
            <v>CMP</v>
          </cell>
          <cell r="E1625" t="str">
            <v>DIST</v>
          </cell>
          <cell r="F1625" t="str">
            <v>Electric Operations</v>
          </cell>
          <cell r="T1625">
            <v>0</v>
          </cell>
          <cell r="AG1625">
            <v>22.485689999999998</v>
          </cell>
          <cell r="AT1625">
            <v>0</v>
          </cell>
          <cell r="BG1625">
            <v>0</v>
          </cell>
        </row>
        <row r="1626">
          <cell r="D1626" t="str">
            <v>CMP</v>
          </cell>
          <cell r="E1626" t="str">
            <v>DIST</v>
          </cell>
          <cell r="F1626" t="str">
            <v>Electric Operations</v>
          </cell>
          <cell r="T1626">
            <v>0</v>
          </cell>
          <cell r="AG1626">
            <v>367.31206000000003</v>
          </cell>
          <cell r="AT1626">
            <v>0</v>
          </cell>
          <cell r="BG1626">
            <v>0</v>
          </cell>
        </row>
        <row r="1627">
          <cell r="D1627" t="str">
            <v>CMP</v>
          </cell>
          <cell r="E1627" t="str">
            <v>DIST</v>
          </cell>
          <cell r="F1627" t="str">
            <v>Electric Operations</v>
          </cell>
          <cell r="T1627">
            <v>0</v>
          </cell>
          <cell r="AG1627">
            <v>398.01146000000006</v>
          </cell>
          <cell r="AT1627">
            <v>0</v>
          </cell>
          <cell r="BG1627">
            <v>0</v>
          </cell>
        </row>
        <row r="1628">
          <cell r="D1628" t="str">
            <v>CMP</v>
          </cell>
          <cell r="E1628" t="str">
            <v>TRANS</v>
          </cell>
          <cell r="F1628" t="str">
            <v>Projects</v>
          </cell>
          <cell r="T1628">
            <v>0</v>
          </cell>
          <cell r="AG1628">
            <v>8.4575100000000027</v>
          </cell>
          <cell r="AT1628">
            <v>0</v>
          </cell>
          <cell r="BG1628">
            <v>0</v>
          </cell>
        </row>
        <row r="1629">
          <cell r="D1629" t="str">
            <v>CMP</v>
          </cell>
          <cell r="E1629" t="str">
            <v>DIST</v>
          </cell>
          <cell r="F1629" t="str">
            <v>Electric Operations</v>
          </cell>
          <cell r="T1629">
            <v>0</v>
          </cell>
          <cell r="AG1629">
            <v>831.27978000000007</v>
          </cell>
          <cell r="AT1629">
            <v>0</v>
          </cell>
          <cell r="BG1629">
            <v>0</v>
          </cell>
        </row>
        <row r="1630">
          <cell r="D1630" t="str">
            <v>NYSEG</v>
          </cell>
          <cell r="E1630" t="str">
            <v>Gas</v>
          </cell>
          <cell r="F1630" t="str">
            <v>Gas Engineering and Delivery</v>
          </cell>
          <cell r="T1630">
            <v>0</v>
          </cell>
          <cell r="AG1630">
            <v>1.2507000000000001</v>
          </cell>
          <cell r="AT1630">
            <v>0</v>
          </cell>
          <cell r="BG1630">
            <v>0</v>
          </cell>
        </row>
        <row r="1631">
          <cell r="D1631" t="str">
            <v>RGE</v>
          </cell>
          <cell r="E1631" t="str">
            <v>DIST</v>
          </cell>
          <cell r="F1631" t="str">
            <v>Electric Operations</v>
          </cell>
          <cell r="T1631">
            <v>0</v>
          </cell>
          <cell r="AG1631">
            <v>385.02920999999998</v>
          </cell>
          <cell r="AT1631">
            <v>0</v>
          </cell>
          <cell r="BG1631">
            <v>0</v>
          </cell>
        </row>
        <row r="1632">
          <cell r="D1632" t="str">
            <v>RGE</v>
          </cell>
          <cell r="E1632" t="str">
            <v>DIST</v>
          </cell>
          <cell r="F1632" t="str">
            <v>Projects</v>
          </cell>
          <cell r="T1632">
            <v>0</v>
          </cell>
          <cell r="AG1632">
            <v>727.1101799999999</v>
          </cell>
          <cell r="AT1632">
            <v>0</v>
          </cell>
          <cell r="BG1632">
            <v>0</v>
          </cell>
        </row>
        <row r="1633">
          <cell r="D1633" t="str">
            <v>RGE</v>
          </cell>
          <cell r="E1633" t="str">
            <v>DIST</v>
          </cell>
          <cell r="F1633" t="str">
            <v>Projects</v>
          </cell>
          <cell r="T1633">
            <v>0</v>
          </cell>
          <cell r="AG1633">
            <v>182.29651000000001</v>
          </cell>
          <cell r="AT1633">
            <v>0</v>
          </cell>
          <cell r="BG1633">
            <v>0</v>
          </cell>
        </row>
        <row r="1634">
          <cell r="D1634" t="str">
            <v>CMP</v>
          </cell>
          <cell r="E1634" t="str">
            <v>Common</v>
          </cell>
          <cell r="F1634" t="str">
            <v>Information Technology</v>
          </cell>
          <cell r="T1634">
            <v>0</v>
          </cell>
          <cell r="AG1634">
            <v>42.31053</v>
          </cell>
          <cell r="AT1634">
            <v>0</v>
          </cell>
          <cell r="BG1634">
            <v>0</v>
          </cell>
        </row>
        <row r="1635">
          <cell r="D1635" t="str">
            <v>CMP</v>
          </cell>
          <cell r="E1635" t="str">
            <v>DIST</v>
          </cell>
          <cell r="F1635" t="str">
            <v>Electric Operations</v>
          </cell>
          <cell r="T1635">
            <v>0</v>
          </cell>
          <cell r="AG1635">
            <v>334.12313</v>
          </cell>
          <cell r="AT1635">
            <v>0</v>
          </cell>
          <cell r="BG1635">
            <v>0</v>
          </cell>
        </row>
        <row r="1636">
          <cell r="D1636" t="str">
            <v>CMP</v>
          </cell>
          <cell r="E1636" t="str">
            <v>DIST</v>
          </cell>
          <cell r="F1636" t="str">
            <v>Electric Operations</v>
          </cell>
          <cell r="T1636">
            <v>0</v>
          </cell>
          <cell r="AG1636">
            <v>291.22776999999996</v>
          </cell>
          <cell r="AT1636">
            <v>0</v>
          </cell>
          <cell r="BG1636">
            <v>0</v>
          </cell>
        </row>
        <row r="1637">
          <cell r="D1637" t="str">
            <v>SCG</v>
          </cell>
          <cell r="E1637" t="str">
            <v>Gas</v>
          </cell>
          <cell r="F1637" t="str">
            <v>Gas Operations</v>
          </cell>
          <cell r="T1637">
            <v>0</v>
          </cell>
          <cell r="AG1637">
            <v>7.2722100000000003</v>
          </cell>
          <cell r="AT1637">
            <v>0</v>
          </cell>
          <cell r="BG1637">
            <v>0</v>
          </cell>
        </row>
        <row r="1638">
          <cell r="D1638" t="str">
            <v>CMP</v>
          </cell>
          <cell r="E1638" t="str">
            <v>TRANS</v>
          </cell>
          <cell r="F1638" t="str">
            <v>Projects</v>
          </cell>
          <cell r="T1638">
            <v>0</v>
          </cell>
          <cell r="AG1638">
            <v>200.47908999999999</v>
          </cell>
          <cell r="AT1638">
            <v>0</v>
          </cell>
          <cell r="BG1638">
            <v>0</v>
          </cell>
        </row>
        <row r="1639">
          <cell r="D1639" t="str">
            <v>BGC</v>
          </cell>
          <cell r="E1639" t="str">
            <v>Gas</v>
          </cell>
          <cell r="F1639" t="str">
            <v>Information Technology</v>
          </cell>
          <cell r="T1639">
            <v>0</v>
          </cell>
          <cell r="AG1639">
            <v>1.76007</v>
          </cell>
          <cell r="AT1639">
            <v>0</v>
          </cell>
          <cell r="BG1639">
            <v>0</v>
          </cell>
        </row>
        <row r="1640">
          <cell r="D1640" t="str">
            <v>CNG</v>
          </cell>
          <cell r="E1640" t="str">
            <v>Gas</v>
          </cell>
          <cell r="F1640" t="str">
            <v>Information Technology</v>
          </cell>
          <cell r="T1640">
            <v>0</v>
          </cell>
          <cell r="AG1640">
            <v>5.8629000000000007</v>
          </cell>
          <cell r="AT1640">
            <v>0</v>
          </cell>
          <cell r="BG1640">
            <v>0</v>
          </cell>
        </row>
        <row r="1641">
          <cell r="D1641" t="str">
            <v>SCG</v>
          </cell>
          <cell r="E1641" t="str">
            <v>Gas</v>
          </cell>
          <cell r="F1641" t="str">
            <v>Information Technology</v>
          </cell>
          <cell r="T1641">
            <v>0</v>
          </cell>
          <cell r="AG1641">
            <v>7.0724400000000003</v>
          </cell>
          <cell r="AT1641">
            <v>0</v>
          </cell>
          <cell r="BG1641">
            <v>0</v>
          </cell>
        </row>
        <row r="1642">
          <cell r="D1642" t="str">
            <v>UI</v>
          </cell>
          <cell r="E1642" t="str">
            <v>TRANS</v>
          </cell>
          <cell r="F1642" t="str">
            <v>Information Technology</v>
          </cell>
          <cell r="T1642">
            <v>0</v>
          </cell>
          <cell r="AG1642">
            <v>578.20536000000004</v>
          </cell>
          <cell r="AT1642">
            <v>0</v>
          </cell>
          <cell r="BG1642">
            <v>0</v>
          </cell>
        </row>
        <row r="1643">
          <cell r="D1643" t="str">
            <v>CMP</v>
          </cell>
          <cell r="E1643" t="str">
            <v>DIST</v>
          </cell>
          <cell r="F1643" t="str">
            <v>Electric Operations</v>
          </cell>
          <cell r="T1643">
            <v>0</v>
          </cell>
          <cell r="AG1643">
            <v>247.55643999999998</v>
          </cell>
          <cell r="AT1643">
            <v>0</v>
          </cell>
          <cell r="BG1643">
            <v>0</v>
          </cell>
        </row>
        <row r="1644">
          <cell r="D1644" t="str">
            <v>UI</v>
          </cell>
          <cell r="E1644" t="str">
            <v>DIST</v>
          </cell>
          <cell r="F1644" t="str">
            <v>Electric Operations</v>
          </cell>
          <cell r="T1644">
            <v>0</v>
          </cell>
          <cell r="AG1644">
            <v>0</v>
          </cell>
          <cell r="AT1644">
            <v>0</v>
          </cell>
          <cell r="BG1644">
            <v>631.01142000000004</v>
          </cell>
        </row>
        <row r="1645">
          <cell r="D1645" t="str">
            <v>UI</v>
          </cell>
          <cell r="E1645" t="str">
            <v>DIST</v>
          </cell>
          <cell r="F1645" t="str">
            <v>General Services</v>
          </cell>
          <cell r="T1645">
            <v>0</v>
          </cell>
          <cell r="AG1645">
            <v>0</v>
          </cell>
          <cell r="AT1645">
            <v>0</v>
          </cell>
          <cell r="BG1645">
            <v>0</v>
          </cell>
        </row>
        <row r="1646">
          <cell r="D1646" t="str">
            <v>UI</v>
          </cell>
          <cell r="E1646" t="str">
            <v>TRANS</v>
          </cell>
          <cell r="F1646" t="str">
            <v>Projects</v>
          </cell>
          <cell r="T1646">
            <v>0</v>
          </cell>
          <cell r="AG1646">
            <v>0</v>
          </cell>
          <cell r="AT1646">
            <v>0</v>
          </cell>
          <cell r="BG1646">
            <v>0</v>
          </cell>
        </row>
        <row r="1647">
          <cell r="D1647" t="str">
            <v>UI</v>
          </cell>
          <cell r="E1647" t="str">
            <v>DIST</v>
          </cell>
          <cell r="F1647" t="str">
            <v>Electric Operations</v>
          </cell>
          <cell r="T1647">
            <v>0</v>
          </cell>
          <cell r="AG1647">
            <v>0</v>
          </cell>
          <cell r="AT1647">
            <v>0</v>
          </cell>
          <cell r="BG1647">
            <v>0</v>
          </cell>
        </row>
        <row r="1648">
          <cell r="D1648" t="str">
            <v>UI</v>
          </cell>
          <cell r="E1648" t="str">
            <v>DIST</v>
          </cell>
          <cell r="F1648" t="str">
            <v>Asset Management and Planning</v>
          </cell>
          <cell r="T1648">
            <v>0</v>
          </cell>
          <cell r="AG1648">
            <v>0</v>
          </cell>
          <cell r="AT1648">
            <v>0</v>
          </cell>
          <cell r="BG1648">
            <v>0</v>
          </cell>
        </row>
        <row r="1649">
          <cell r="D1649" t="str">
            <v>UI</v>
          </cell>
          <cell r="E1649" t="str">
            <v>DIST</v>
          </cell>
          <cell r="F1649" t="str">
            <v>Customer Service</v>
          </cell>
          <cell r="T1649">
            <v>0</v>
          </cell>
          <cell r="AG1649">
            <v>0</v>
          </cell>
          <cell r="AT1649">
            <v>0</v>
          </cell>
          <cell r="BG1649">
            <v>0</v>
          </cell>
        </row>
        <row r="1650">
          <cell r="D1650" t="str">
            <v>UI</v>
          </cell>
          <cell r="E1650" t="str">
            <v>TRANS</v>
          </cell>
          <cell r="F1650" t="str">
            <v>Operational Smart Grids</v>
          </cell>
          <cell r="T1650">
            <v>0</v>
          </cell>
          <cell r="AG1650">
            <v>0</v>
          </cell>
          <cell r="AT1650">
            <v>0</v>
          </cell>
          <cell r="BG1650">
            <v>3000</v>
          </cell>
        </row>
        <row r="1651">
          <cell r="D1651" t="str">
            <v>UI</v>
          </cell>
          <cell r="E1651" t="str">
            <v>TRANS</v>
          </cell>
          <cell r="F1651" t="str">
            <v>Operational Smart Grids</v>
          </cell>
          <cell r="T1651">
            <v>0</v>
          </cell>
          <cell r="AG1651">
            <v>0</v>
          </cell>
          <cell r="AT1651">
            <v>0</v>
          </cell>
          <cell r="BG1651">
            <v>2200</v>
          </cell>
        </row>
        <row r="1652">
          <cell r="D1652" t="str">
            <v>UI</v>
          </cell>
          <cell r="E1652" t="str">
            <v>DIST</v>
          </cell>
          <cell r="F1652" t="str">
            <v>Electric Operations</v>
          </cell>
          <cell r="T1652">
            <v>0</v>
          </cell>
          <cell r="AG1652">
            <v>25.608220000000003</v>
          </cell>
          <cell r="AT1652">
            <v>0</v>
          </cell>
          <cell r="BG1652">
            <v>0</v>
          </cell>
        </row>
        <row r="1653">
          <cell r="D1653" t="str">
            <v>UI</v>
          </cell>
          <cell r="E1653" t="str">
            <v>DIST</v>
          </cell>
          <cell r="F1653" t="str">
            <v>Electric Operations</v>
          </cell>
          <cell r="T1653">
            <v>0</v>
          </cell>
          <cell r="AG1653">
            <v>0</v>
          </cell>
          <cell r="AT1653">
            <v>0</v>
          </cell>
          <cell r="BG1653">
            <v>0</v>
          </cell>
        </row>
        <row r="1654">
          <cell r="D1654" t="str">
            <v>UI</v>
          </cell>
          <cell r="E1654" t="str">
            <v>DIST</v>
          </cell>
          <cell r="F1654" t="str">
            <v>Electric Operations</v>
          </cell>
          <cell r="T1654">
            <v>0</v>
          </cell>
          <cell r="AG1654">
            <v>0</v>
          </cell>
          <cell r="AT1654">
            <v>0</v>
          </cell>
          <cell r="BG1654">
            <v>0</v>
          </cell>
        </row>
        <row r="1655">
          <cell r="D1655" t="str">
            <v>UI</v>
          </cell>
          <cell r="E1655" t="str">
            <v>DIST</v>
          </cell>
          <cell r="F1655" t="str">
            <v>Information Technology</v>
          </cell>
          <cell r="T1655">
            <v>0</v>
          </cell>
          <cell r="AG1655">
            <v>121.39117</v>
          </cell>
          <cell r="AT1655">
            <v>0</v>
          </cell>
          <cell r="BG1655">
            <v>0</v>
          </cell>
        </row>
        <row r="1656">
          <cell r="D1656" t="str">
            <v>UI</v>
          </cell>
          <cell r="E1656" t="str">
            <v>TRANS</v>
          </cell>
          <cell r="F1656" t="str">
            <v>Information Technology</v>
          </cell>
          <cell r="T1656">
            <v>0</v>
          </cell>
          <cell r="AG1656">
            <v>71.732529999999997</v>
          </cell>
          <cell r="AT1656">
            <v>0</v>
          </cell>
          <cell r="BG1656">
            <v>0</v>
          </cell>
        </row>
        <row r="1657">
          <cell r="D1657" t="str">
            <v>UI</v>
          </cell>
          <cell r="E1657" t="str">
            <v>DIST</v>
          </cell>
          <cell r="F1657" t="str">
            <v>Information Technology</v>
          </cell>
          <cell r="T1657">
            <v>0</v>
          </cell>
          <cell r="AG1657">
            <v>978.48251000000005</v>
          </cell>
          <cell r="AT1657">
            <v>0</v>
          </cell>
          <cell r="BG1657">
            <v>0</v>
          </cell>
        </row>
        <row r="1658">
          <cell r="D1658" t="str">
            <v>UI</v>
          </cell>
          <cell r="E1658" t="str">
            <v>DIST</v>
          </cell>
          <cell r="F1658" t="str">
            <v>Information Technology</v>
          </cell>
          <cell r="T1658">
            <v>0</v>
          </cell>
          <cell r="AG1658">
            <v>426.78672</v>
          </cell>
          <cell r="AT1658">
            <v>0</v>
          </cell>
          <cell r="BG1658">
            <v>0</v>
          </cell>
        </row>
        <row r="1659">
          <cell r="D1659" t="str">
            <v>UI</v>
          </cell>
          <cell r="E1659" t="str">
            <v>TRANS</v>
          </cell>
          <cell r="F1659" t="str">
            <v>Information Technology</v>
          </cell>
          <cell r="T1659">
            <v>0</v>
          </cell>
          <cell r="AG1659">
            <v>252.20153999999999</v>
          </cell>
          <cell r="AT1659">
            <v>0</v>
          </cell>
          <cell r="BG1659">
            <v>0</v>
          </cell>
        </row>
        <row r="1660">
          <cell r="D1660" t="str">
            <v>UI</v>
          </cell>
          <cell r="E1660" t="str">
            <v>DIST</v>
          </cell>
          <cell r="F1660" t="str">
            <v>Electric Operations</v>
          </cell>
          <cell r="T1660">
            <v>0</v>
          </cell>
          <cell r="AG1660">
            <v>0</v>
          </cell>
          <cell r="AT1660">
            <v>0</v>
          </cell>
          <cell r="BG1660">
            <v>0</v>
          </cell>
        </row>
        <row r="1661">
          <cell r="D1661" t="str">
            <v>BGC</v>
          </cell>
          <cell r="E1661" t="str">
            <v>Gas</v>
          </cell>
          <cell r="F1661" t="str">
            <v>Gas Operations</v>
          </cell>
          <cell r="T1661">
            <v>0</v>
          </cell>
          <cell r="AG1661">
            <v>0</v>
          </cell>
          <cell r="AT1661">
            <v>0</v>
          </cell>
          <cell r="BG1661">
            <v>0</v>
          </cell>
        </row>
        <row r="1662">
          <cell r="D1662" t="str">
            <v>BGC</v>
          </cell>
          <cell r="E1662" t="str">
            <v>Gas</v>
          </cell>
          <cell r="F1662" t="str">
            <v>Gas Operations</v>
          </cell>
          <cell r="T1662">
            <v>0</v>
          </cell>
          <cell r="AG1662">
            <v>0</v>
          </cell>
          <cell r="AT1662">
            <v>0</v>
          </cell>
          <cell r="BG1662">
            <v>0</v>
          </cell>
        </row>
        <row r="1663">
          <cell r="D1663" t="str">
            <v>BGC</v>
          </cell>
          <cell r="E1663" t="str">
            <v>Gas</v>
          </cell>
          <cell r="F1663" t="str">
            <v>Gas Operations</v>
          </cell>
          <cell r="T1663">
            <v>0</v>
          </cell>
          <cell r="AG1663">
            <v>0.63745000000000007</v>
          </cell>
          <cell r="AT1663">
            <v>0</v>
          </cell>
          <cell r="BG1663">
            <v>0</v>
          </cell>
        </row>
        <row r="1664">
          <cell r="D1664" t="str">
            <v>BGC</v>
          </cell>
          <cell r="E1664" t="str">
            <v>Gas</v>
          </cell>
          <cell r="F1664" t="str">
            <v>Gas Operations</v>
          </cell>
          <cell r="T1664">
            <v>0</v>
          </cell>
          <cell r="AG1664">
            <v>1.7743100000000001</v>
          </cell>
          <cell r="AT1664">
            <v>0</v>
          </cell>
          <cell r="BG1664">
            <v>0</v>
          </cell>
        </row>
        <row r="1665">
          <cell r="D1665" t="str">
            <v>BGC</v>
          </cell>
          <cell r="E1665" t="str">
            <v>Gas</v>
          </cell>
          <cell r="F1665" t="str">
            <v>Gas Operations</v>
          </cell>
          <cell r="T1665">
            <v>0</v>
          </cell>
          <cell r="AG1665">
            <v>0</v>
          </cell>
          <cell r="AT1665">
            <v>0</v>
          </cell>
          <cell r="BG1665">
            <v>0</v>
          </cell>
        </row>
        <row r="1666">
          <cell r="D1666" t="str">
            <v>BGC</v>
          </cell>
          <cell r="E1666" t="str">
            <v>Gas</v>
          </cell>
          <cell r="F1666" t="str">
            <v>Gas Operations</v>
          </cell>
          <cell r="T1666">
            <v>0</v>
          </cell>
          <cell r="AG1666">
            <v>7.2424900000000001</v>
          </cell>
          <cell r="AT1666">
            <v>0</v>
          </cell>
          <cell r="BG1666">
            <v>0</v>
          </cell>
        </row>
        <row r="1667">
          <cell r="D1667" t="str">
            <v>BGC</v>
          </cell>
          <cell r="E1667" t="str">
            <v>Gas</v>
          </cell>
          <cell r="F1667" t="str">
            <v>Gas Operations</v>
          </cell>
          <cell r="T1667">
            <v>0</v>
          </cell>
          <cell r="AG1667">
            <v>1.1962000000000002</v>
          </cell>
          <cell r="AT1667">
            <v>0</v>
          </cell>
          <cell r="BG1667">
            <v>0</v>
          </cell>
        </row>
        <row r="1668">
          <cell r="D1668" t="str">
            <v>BGC</v>
          </cell>
          <cell r="E1668" t="str">
            <v>Gas</v>
          </cell>
          <cell r="F1668" t="str">
            <v>Gas Operations</v>
          </cell>
          <cell r="T1668">
            <v>0</v>
          </cell>
          <cell r="AG1668">
            <v>1.1958199999999999</v>
          </cell>
          <cell r="AT1668">
            <v>0</v>
          </cell>
          <cell r="BG1668">
            <v>0</v>
          </cell>
        </row>
        <row r="1669">
          <cell r="D1669" t="str">
            <v>BGC</v>
          </cell>
          <cell r="E1669" t="str">
            <v>Gas</v>
          </cell>
          <cell r="F1669" t="str">
            <v>Security</v>
          </cell>
          <cell r="T1669">
            <v>0</v>
          </cell>
          <cell r="AG1669">
            <v>5.0078000000000005</v>
          </cell>
          <cell r="AT1669">
            <v>0</v>
          </cell>
          <cell r="BG1669">
            <v>0</v>
          </cell>
        </row>
        <row r="1670">
          <cell r="D1670" t="str">
            <v>BGC</v>
          </cell>
          <cell r="E1670" t="str">
            <v>Gas</v>
          </cell>
          <cell r="F1670" t="str">
            <v>Information Technology</v>
          </cell>
          <cell r="T1670">
            <v>0</v>
          </cell>
          <cell r="AG1670">
            <v>0</v>
          </cell>
          <cell r="AT1670">
            <v>0</v>
          </cell>
          <cell r="BG1670">
            <v>0</v>
          </cell>
        </row>
        <row r="1671">
          <cell r="D1671" t="str">
            <v>SCG</v>
          </cell>
          <cell r="E1671" t="str">
            <v>Gas</v>
          </cell>
          <cell r="F1671" t="str">
            <v>General Services</v>
          </cell>
          <cell r="T1671">
            <v>0</v>
          </cell>
          <cell r="AG1671">
            <v>23.316929999999999</v>
          </cell>
          <cell r="AT1671">
            <v>0</v>
          </cell>
          <cell r="BG1671">
            <v>0</v>
          </cell>
        </row>
        <row r="1672">
          <cell r="D1672" t="str">
            <v>SCG</v>
          </cell>
          <cell r="E1672" t="str">
            <v>Gas</v>
          </cell>
          <cell r="F1672" t="str">
            <v>General Services</v>
          </cell>
          <cell r="T1672">
            <v>0</v>
          </cell>
          <cell r="AG1672">
            <v>0</v>
          </cell>
          <cell r="AT1672">
            <v>0</v>
          </cell>
          <cell r="BG1672">
            <v>0</v>
          </cell>
        </row>
        <row r="1673">
          <cell r="D1673" t="str">
            <v>CNG</v>
          </cell>
          <cell r="E1673" t="str">
            <v>Gas</v>
          </cell>
          <cell r="F1673" t="str">
            <v>General Services</v>
          </cell>
          <cell r="T1673">
            <v>0</v>
          </cell>
          <cell r="AG1673">
            <v>15.915370000000001</v>
          </cell>
          <cell r="AT1673">
            <v>0</v>
          </cell>
          <cell r="BG1673">
            <v>0</v>
          </cell>
        </row>
        <row r="1674">
          <cell r="D1674" t="str">
            <v>CNG</v>
          </cell>
          <cell r="E1674" t="str">
            <v>Gas</v>
          </cell>
          <cell r="F1674" t="str">
            <v>General Services</v>
          </cell>
          <cell r="T1674">
            <v>0</v>
          </cell>
          <cell r="AG1674">
            <v>0.39640000000000003</v>
          </cell>
          <cell r="AT1674">
            <v>0</v>
          </cell>
          <cell r="BG1674">
            <v>0</v>
          </cell>
        </row>
        <row r="1675">
          <cell r="D1675" t="str">
            <v>CNG</v>
          </cell>
          <cell r="E1675" t="str">
            <v>Gas</v>
          </cell>
          <cell r="F1675" t="str">
            <v>Gas Operations</v>
          </cell>
          <cell r="T1675">
            <v>0</v>
          </cell>
          <cell r="AG1675">
            <v>0</v>
          </cell>
          <cell r="AT1675">
            <v>0</v>
          </cell>
          <cell r="BG1675">
            <v>0</v>
          </cell>
        </row>
        <row r="1676">
          <cell r="D1676" t="str">
            <v>CNG</v>
          </cell>
          <cell r="E1676" t="str">
            <v>Gas</v>
          </cell>
          <cell r="F1676" t="str">
            <v>Gas Operations</v>
          </cell>
          <cell r="T1676">
            <v>0</v>
          </cell>
          <cell r="AG1676">
            <v>0</v>
          </cell>
          <cell r="AT1676">
            <v>0</v>
          </cell>
          <cell r="BG1676">
            <v>0</v>
          </cell>
        </row>
        <row r="1677">
          <cell r="D1677" t="str">
            <v>CNG</v>
          </cell>
          <cell r="E1677" t="str">
            <v>Gas</v>
          </cell>
          <cell r="F1677" t="str">
            <v>Gas Operations</v>
          </cell>
          <cell r="T1677">
            <v>0</v>
          </cell>
          <cell r="AG1677">
            <v>7.7860899999999997</v>
          </cell>
          <cell r="AT1677">
            <v>0</v>
          </cell>
          <cell r="BG1677">
            <v>0</v>
          </cell>
        </row>
        <row r="1678">
          <cell r="D1678" t="str">
            <v>CNG</v>
          </cell>
          <cell r="E1678" t="str">
            <v>Gas</v>
          </cell>
          <cell r="F1678" t="str">
            <v>Gas Operations</v>
          </cell>
          <cell r="T1678">
            <v>0</v>
          </cell>
          <cell r="AG1678">
            <v>0</v>
          </cell>
          <cell r="AT1678">
            <v>0</v>
          </cell>
          <cell r="BG1678">
            <v>0</v>
          </cell>
        </row>
        <row r="1679">
          <cell r="D1679" t="str">
            <v>CNG</v>
          </cell>
          <cell r="E1679" t="str">
            <v>Gas</v>
          </cell>
          <cell r="F1679" t="str">
            <v>Gas Operations</v>
          </cell>
          <cell r="T1679">
            <v>0</v>
          </cell>
          <cell r="AG1679">
            <v>100.65236</v>
          </cell>
          <cell r="AT1679">
            <v>0</v>
          </cell>
          <cell r="BG1679">
            <v>0</v>
          </cell>
        </row>
        <row r="1680">
          <cell r="D1680" t="str">
            <v>CNG</v>
          </cell>
          <cell r="E1680" t="str">
            <v>Gas</v>
          </cell>
          <cell r="F1680" t="str">
            <v>Operational Smart Grids</v>
          </cell>
          <cell r="T1680">
            <v>0</v>
          </cell>
          <cell r="AG1680">
            <v>0</v>
          </cell>
          <cell r="AT1680">
            <v>0</v>
          </cell>
          <cell r="BG1680">
            <v>0</v>
          </cell>
        </row>
        <row r="1681">
          <cell r="D1681" t="str">
            <v>CNG</v>
          </cell>
          <cell r="E1681" t="str">
            <v>Gas</v>
          </cell>
          <cell r="F1681" t="str">
            <v>Security</v>
          </cell>
          <cell r="T1681">
            <v>0</v>
          </cell>
          <cell r="AG1681">
            <v>5.32585</v>
          </cell>
          <cell r="AT1681">
            <v>0</v>
          </cell>
          <cell r="BG1681">
            <v>0</v>
          </cell>
        </row>
        <row r="1682">
          <cell r="D1682" t="str">
            <v>CNG</v>
          </cell>
          <cell r="E1682" t="str">
            <v>Gas</v>
          </cell>
          <cell r="F1682" t="str">
            <v>General Services</v>
          </cell>
          <cell r="T1682">
            <v>0</v>
          </cell>
          <cell r="AG1682">
            <v>0</v>
          </cell>
          <cell r="AT1682">
            <v>0</v>
          </cell>
          <cell r="BG1682">
            <v>0</v>
          </cell>
        </row>
        <row r="1683">
          <cell r="D1683" t="str">
            <v>NYSEG</v>
          </cell>
          <cell r="E1683" t="str">
            <v>DIST</v>
          </cell>
          <cell r="F1683" t="str">
            <v>Projects</v>
          </cell>
          <cell r="T1683">
            <v>0</v>
          </cell>
          <cell r="AG1683">
            <v>2402.3603200000002</v>
          </cell>
          <cell r="AT1683">
            <v>0</v>
          </cell>
          <cell r="BG1683">
            <v>0</v>
          </cell>
        </row>
        <row r="1684">
          <cell r="D1684" t="str">
            <v>NYSEG</v>
          </cell>
          <cell r="E1684" t="str">
            <v>DIST</v>
          </cell>
          <cell r="F1684" t="str">
            <v>Electric Operations</v>
          </cell>
          <cell r="T1684">
            <v>0</v>
          </cell>
          <cell r="AG1684">
            <v>48.884189999999997</v>
          </cell>
          <cell r="AT1684">
            <v>0</v>
          </cell>
          <cell r="BG1684">
            <v>0</v>
          </cell>
        </row>
        <row r="1685">
          <cell r="D1685" t="str">
            <v>NYSEG</v>
          </cell>
          <cell r="E1685" t="str">
            <v>Gas</v>
          </cell>
          <cell r="F1685" t="str">
            <v>Gas Engineering and Delivery</v>
          </cell>
          <cell r="T1685">
            <v>0</v>
          </cell>
          <cell r="AG1685">
            <v>63.924360000000007</v>
          </cell>
          <cell r="AT1685">
            <v>0</v>
          </cell>
          <cell r="BG1685">
            <v>0</v>
          </cell>
        </row>
        <row r="1686">
          <cell r="D1686" t="str">
            <v>SCG</v>
          </cell>
          <cell r="E1686" t="str">
            <v>Gas</v>
          </cell>
          <cell r="F1686" t="str">
            <v>Gas Operations</v>
          </cell>
          <cell r="T1686">
            <v>0</v>
          </cell>
          <cell r="AG1686">
            <v>14.186169999999999</v>
          </cell>
          <cell r="AT1686">
            <v>0</v>
          </cell>
          <cell r="BG1686">
            <v>0</v>
          </cell>
        </row>
        <row r="1687">
          <cell r="D1687" t="str">
            <v>BGC</v>
          </cell>
          <cell r="E1687" t="str">
            <v>Gas</v>
          </cell>
          <cell r="F1687" t="str">
            <v>Gas Operations</v>
          </cell>
          <cell r="T1687">
            <v>0</v>
          </cell>
          <cell r="AG1687">
            <v>1.40306</v>
          </cell>
          <cell r="AT1687">
            <v>0</v>
          </cell>
          <cell r="BG1687">
            <v>0</v>
          </cell>
        </row>
        <row r="1688">
          <cell r="D1688" t="str">
            <v>BGC</v>
          </cell>
          <cell r="E1688" t="str">
            <v>Gas</v>
          </cell>
          <cell r="F1688" t="str">
            <v>Gas Operations</v>
          </cell>
          <cell r="T1688">
            <v>0</v>
          </cell>
          <cell r="AG1688">
            <v>0.64627999999999997</v>
          </cell>
          <cell r="AT1688">
            <v>0</v>
          </cell>
          <cell r="BG1688">
            <v>0</v>
          </cell>
        </row>
        <row r="1689">
          <cell r="D1689" t="str">
            <v>BGC</v>
          </cell>
          <cell r="E1689" t="str">
            <v>Gas</v>
          </cell>
          <cell r="F1689" t="str">
            <v>Gas Operations</v>
          </cell>
          <cell r="T1689">
            <v>0</v>
          </cell>
          <cell r="AG1689">
            <v>3.1875</v>
          </cell>
          <cell r="AT1689">
            <v>0</v>
          </cell>
          <cell r="BG1689">
            <v>0</v>
          </cell>
        </row>
        <row r="1690">
          <cell r="D1690" t="str">
            <v>BGC</v>
          </cell>
          <cell r="E1690" t="str">
            <v>Gas</v>
          </cell>
          <cell r="F1690" t="str">
            <v>Gas Operations</v>
          </cell>
          <cell r="T1690">
            <v>0</v>
          </cell>
          <cell r="AG1690">
            <v>0.62153999999999998</v>
          </cell>
          <cell r="AT1690">
            <v>0</v>
          </cell>
          <cell r="BG1690">
            <v>0</v>
          </cell>
        </row>
        <row r="1691">
          <cell r="D1691" t="str">
            <v>CNG</v>
          </cell>
          <cell r="E1691" t="str">
            <v>Gas</v>
          </cell>
          <cell r="F1691" t="str">
            <v>General Services</v>
          </cell>
          <cell r="T1691">
            <v>0</v>
          </cell>
          <cell r="AG1691">
            <v>7.8779599999999999</v>
          </cell>
          <cell r="AT1691">
            <v>0</v>
          </cell>
          <cell r="BG1691">
            <v>0</v>
          </cell>
        </row>
        <row r="1692">
          <cell r="D1692" t="str">
            <v>SCG</v>
          </cell>
          <cell r="E1692" t="str">
            <v>Gas</v>
          </cell>
          <cell r="F1692" t="str">
            <v>General Services</v>
          </cell>
          <cell r="T1692">
            <v>0</v>
          </cell>
          <cell r="AG1692">
            <v>15.345840000000001</v>
          </cell>
          <cell r="AT1692">
            <v>0</v>
          </cell>
          <cell r="BG1692">
            <v>0</v>
          </cell>
        </row>
        <row r="1693">
          <cell r="D1693" t="str">
            <v>NYSEG</v>
          </cell>
          <cell r="E1693" t="str">
            <v>DIST</v>
          </cell>
          <cell r="F1693" t="str">
            <v>Energy Services</v>
          </cell>
          <cell r="T1693">
            <v>0</v>
          </cell>
          <cell r="AG1693">
            <v>-35.805199999999999</v>
          </cell>
          <cell r="AT1693">
            <v>0</v>
          </cell>
          <cell r="BG1693">
            <v>0</v>
          </cell>
        </row>
        <row r="1694">
          <cell r="D1694" t="str">
            <v>RGE</v>
          </cell>
          <cell r="E1694" t="str">
            <v>DIST</v>
          </cell>
          <cell r="F1694" t="str">
            <v>Projects</v>
          </cell>
          <cell r="T1694">
            <v>0</v>
          </cell>
          <cell r="AG1694">
            <v>571.51419999999996</v>
          </cell>
          <cell r="AT1694">
            <v>0</v>
          </cell>
          <cell r="BG1694">
            <v>0</v>
          </cell>
        </row>
        <row r="1695">
          <cell r="D1695" t="str">
            <v>CMP</v>
          </cell>
          <cell r="E1695" t="str">
            <v>DIST</v>
          </cell>
          <cell r="F1695" t="str">
            <v>Electric Operations</v>
          </cell>
          <cell r="T1695">
            <v>0</v>
          </cell>
          <cell r="AG1695">
            <v>1.75762</v>
          </cell>
          <cell r="AT1695">
            <v>0</v>
          </cell>
          <cell r="BG1695">
            <v>0</v>
          </cell>
        </row>
        <row r="1696">
          <cell r="D1696" t="str">
            <v>CMP</v>
          </cell>
          <cell r="E1696" t="str">
            <v>TRANS</v>
          </cell>
          <cell r="F1696" t="str">
            <v>Projects</v>
          </cell>
          <cell r="T1696">
            <v>0</v>
          </cell>
          <cell r="AG1696">
            <v>297.73770999999999</v>
          </cell>
          <cell r="AT1696">
            <v>0</v>
          </cell>
          <cell r="BG1696">
            <v>0</v>
          </cell>
        </row>
        <row r="1697">
          <cell r="D1697" t="str">
            <v>CMP</v>
          </cell>
          <cell r="E1697" t="str">
            <v>DIST</v>
          </cell>
          <cell r="F1697" t="str">
            <v>Electric Operations</v>
          </cell>
          <cell r="T1697">
            <v>0</v>
          </cell>
          <cell r="AG1697">
            <v>0.75436999999999999</v>
          </cell>
          <cell r="AT1697">
            <v>0</v>
          </cell>
          <cell r="BG1697">
            <v>0</v>
          </cell>
        </row>
        <row r="1698">
          <cell r="D1698" t="str">
            <v>BGC</v>
          </cell>
          <cell r="E1698" t="str">
            <v>Gas</v>
          </cell>
          <cell r="F1698" t="str">
            <v>Information Technology</v>
          </cell>
          <cell r="T1698">
            <v>0</v>
          </cell>
          <cell r="AG1698">
            <v>69.282600000000002</v>
          </cell>
          <cell r="AT1698">
            <v>0</v>
          </cell>
          <cell r="BG1698">
            <v>0</v>
          </cell>
        </row>
        <row r="1699">
          <cell r="D1699" t="str">
            <v>BGC</v>
          </cell>
          <cell r="E1699" t="str">
            <v>Gas</v>
          </cell>
          <cell r="F1699" t="str">
            <v>Information Technology</v>
          </cell>
          <cell r="T1699">
            <v>0</v>
          </cell>
          <cell r="AG1699">
            <v>38.210589999999996</v>
          </cell>
          <cell r="AT1699">
            <v>0</v>
          </cell>
          <cell r="BG1699">
            <v>0</v>
          </cell>
        </row>
        <row r="1700">
          <cell r="D1700" t="str">
            <v>CNG</v>
          </cell>
          <cell r="E1700" t="str">
            <v>Gas</v>
          </cell>
          <cell r="F1700" t="str">
            <v>Information Technology</v>
          </cell>
          <cell r="T1700">
            <v>0</v>
          </cell>
          <cell r="AG1700">
            <v>230.78383000000002</v>
          </cell>
          <cell r="AT1700">
            <v>0</v>
          </cell>
          <cell r="BG1700">
            <v>0</v>
          </cell>
        </row>
        <row r="1701">
          <cell r="D1701" t="str">
            <v>CNG</v>
          </cell>
          <cell r="E1701" t="str">
            <v>Gas</v>
          </cell>
          <cell r="F1701" t="str">
            <v>Information Technology</v>
          </cell>
          <cell r="T1701">
            <v>0</v>
          </cell>
          <cell r="AG1701">
            <v>127.28138</v>
          </cell>
          <cell r="AT1701">
            <v>0</v>
          </cell>
          <cell r="BG1701">
            <v>0</v>
          </cell>
        </row>
        <row r="1702">
          <cell r="D1702" t="str">
            <v>CNG</v>
          </cell>
          <cell r="E1702" t="str">
            <v>Gas</v>
          </cell>
          <cell r="F1702" t="str">
            <v>Gas Operations</v>
          </cell>
          <cell r="T1702">
            <v>0</v>
          </cell>
          <cell r="AG1702">
            <v>10.16611</v>
          </cell>
          <cell r="AT1702">
            <v>0</v>
          </cell>
          <cell r="BG1702">
            <v>0</v>
          </cell>
        </row>
        <row r="1703">
          <cell r="D1703" t="str">
            <v>SCG</v>
          </cell>
          <cell r="E1703" t="str">
            <v>Gas</v>
          </cell>
          <cell r="F1703" t="str">
            <v>Information Technology</v>
          </cell>
          <cell r="T1703">
            <v>0</v>
          </cell>
          <cell r="AG1703">
            <v>278.39585</v>
          </cell>
          <cell r="AT1703">
            <v>0</v>
          </cell>
          <cell r="BG1703">
            <v>0</v>
          </cell>
        </row>
        <row r="1704">
          <cell r="D1704" t="str">
            <v>SCG</v>
          </cell>
          <cell r="E1704" t="str">
            <v>Gas</v>
          </cell>
          <cell r="F1704" t="str">
            <v>Information Technology</v>
          </cell>
          <cell r="T1704">
            <v>0</v>
          </cell>
          <cell r="AG1704">
            <v>153.54024999999999</v>
          </cell>
          <cell r="AT1704">
            <v>0</v>
          </cell>
          <cell r="BG1704">
            <v>0</v>
          </cell>
        </row>
        <row r="1705">
          <cell r="D1705" t="str">
            <v>SCG</v>
          </cell>
          <cell r="E1705" t="str">
            <v>Gas</v>
          </cell>
          <cell r="F1705" t="str">
            <v>General Services</v>
          </cell>
          <cell r="T1705">
            <v>0</v>
          </cell>
          <cell r="AG1705">
            <v>39.840330000000002</v>
          </cell>
          <cell r="AT1705">
            <v>0</v>
          </cell>
          <cell r="BG1705">
            <v>0</v>
          </cell>
        </row>
        <row r="1706">
          <cell r="D1706" t="str">
            <v>UIL</v>
          </cell>
          <cell r="E1706" t="str">
            <v>Common</v>
          </cell>
          <cell r="F1706" t="str">
            <v>Gas Operations</v>
          </cell>
          <cell r="T1706">
            <v>0</v>
          </cell>
          <cell r="AG1706">
            <v>-39.840330000000002</v>
          </cell>
          <cell r="AT1706">
            <v>0</v>
          </cell>
          <cell r="BG1706">
            <v>0</v>
          </cell>
        </row>
        <row r="1707">
          <cell r="D1707" t="str">
            <v>BGC</v>
          </cell>
          <cell r="E1707" t="str">
            <v>Gas</v>
          </cell>
          <cell r="F1707" t="str">
            <v>Gas Operations</v>
          </cell>
          <cell r="T1707">
            <v>0</v>
          </cell>
          <cell r="AG1707">
            <v>7.65</v>
          </cell>
          <cell r="AT1707">
            <v>0</v>
          </cell>
          <cell r="BG1707">
            <v>0</v>
          </cell>
        </row>
        <row r="1708">
          <cell r="D1708" t="str">
            <v>BGC</v>
          </cell>
          <cell r="E1708" t="str">
            <v>Gas</v>
          </cell>
          <cell r="F1708" t="str">
            <v>Gas Operations</v>
          </cell>
          <cell r="T1708">
            <v>0</v>
          </cell>
          <cell r="AG1708">
            <v>4.4112999999999998</v>
          </cell>
          <cell r="AT1708">
            <v>0</v>
          </cell>
          <cell r="BG1708">
            <v>0</v>
          </cell>
        </row>
        <row r="1709">
          <cell r="D1709" t="str">
            <v>CNG</v>
          </cell>
          <cell r="E1709" t="str">
            <v>Gas</v>
          </cell>
          <cell r="F1709" t="str">
            <v>Gas Operations</v>
          </cell>
          <cell r="T1709">
            <v>0</v>
          </cell>
          <cell r="AG1709">
            <v>14.53129</v>
          </cell>
          <cell r="AT1709">
            <v>0</v>
          </cell>
          <cell r="BG1709">
            <v>0</v>
          </cell>
        </row>
        <row r="1710">
          <cell r="D1710" t="str">
            <v>CNG</v>
          </cell>
          <cell r="E1710" t="str">
            <v>Gas</v>
          </cell>
          <cell r="F1710" t="str">
            <v>Gas Operations</v>
          </cell>
          <cell r="T1710">
            <v>0</v>
          </cell>
          <cell r="AG1710">
            <v>13.121880000000001</v>
          </cell>
          <cell r="AT1710">
            <v>0</v>
          </cell>
          <cell r="BG1710">
            <v>0</v>
          </cell>
        </row>
        <row r="1711">
          <cell r="D1711" t="str">
            <v>CNG</v>
          </cell>
          <cell r="E1711" t="str">
            <v>Gas</v>
          </cell>
          <cell r="F1711" t="str">
            <v>Gas Operations</v>
          </cell>
          <cell r="T1711">
            <v>0</v>
          </cell>
          <cell r="AG1711">
            <v>0.45418999999999998</v>
          </cell>
          <cell r="AT1711">
            <v>0</v>
          </cell>
          <cell r="BG1711">
            <v>0</v>
          </cell>
        </row>
        <row r="1712">
          <cell r="D1712" t="str">
            <v>NYSEG</v>
          </cell>
          <cell r="E1712" t="str">
            <v>DIST</v>
          </cell>
          <cell r="F1712" t="str">
            <v>Electric Operations</v>
          </cell>
          <cell r="T1712">
            <v>0</v>
          </cell>
          <cell r="AG1712">
            <v>25.608630000000002</v>
          </cell>
          <cell r="AT1712">
            <v>0</v>
          </cell>
          <cell r="BG1712">
            <v>0</v>
          </cell>
        </row>
        <row r="1713">
          <cell r="D1713" t="str">
            <v>NYSEG</v>
          </cell>
          <cell r="E1713" t="str">
            <v>Common</v>
          </cell>
          <cell r="F1713" t="str">
            <v>General Services</v>
          </cell>
          <cell r="T1713">
            <v>2040.2674000000002</v>
          </cell>
          <cell r="AG1713">
            <v>1743.9050599999998</v>
          </cell>
          <cell r="AT1713">
            <v>0</v>
          </cell>
          <cell r="BG1713">
            <v>0</v>
          </cell>
        </row>
        <row r="1714">
          <cell r="D1714" t="str">
            <v>NYSEG</v>
          </cell>
          <cell r="E1714" t="str">
            <v>Common</v>
          </cell>
          <cell r="F1714" t="str">
            <v>General Services</v>
          </cell>
          <cell r="T1714">
            <v>0</v>
          </cell>
          <cell r="AG1714">
            <v>30.464640000000003</v>
          </cell>
          <cell r="AT1714">
            <v>0</v>
          </cell>
          <cell r="BG1714">
            <v>50</v>
          </cell>
        </row>
        <row r="1715">
          <cell r="D1715" t="str">
            <v>RGE</v>
          </cell>
          <cell r="E1715" t="str">
            <v>Gas</v>
          </cell>
          <cell r="F1715" t="str">
            <v>Gas Engineering and Delivery</v>
          </cell>
          <cell r="T1715">
            <v>0</v>
          </cell>
          <cell r="AG1715">
            <v>805.72652000000005</v>
          </cell>
          <cell r="AT1715">
            <v>0</v>
          </cell>
          <cell r="BG1715">
            <v>0</v>
          </cell>
        </row>
        <row r="1716">
          <cell r="D1716" t="str">
            <v>RGE</v>
          </cell>
          <cell r="E1716" t="str">
            <v>Common</v>
          </cell>
          <cell r="F1716" t="str">
            <v>General Services</v>
          </cell>
          <cell r="T1716">
            <v>0</v>
          </cell>
          <cell r="AG1716">
            <v>1338.7268899999999</v>
          </cell>
          <cell r="AT1716">
            <v>0</v>
          </cell>
          <cell r="BG1716">
            <v>0</v>
          </cell>
        </row>
        <row r="1717">
          <cell r="D1717" t="str">
            <v>NYSEG</v>
          </cell>
          <cell r="E1717" t="str">
            <v>DIST</v>
          </cell>
          <cell r="F1717" t="str">
            <v>Projects</v>
          </cell>
          <cell r="T1717">
            <v>0</v>
          </cell>
          <cell r="AG1717">
            <v>93.151669999999967</v>
          </cell>
          <cell r="AT1717">
            <v>0</v>
          </cell>
          <cell r="BG1717">
            <v>0</v>
          </cell>
        </row>
        <row r="1718">
          <cell r="D1718" t="str">
            <v>NYSEG</v>
          </cell>
          <cell r="E1718" t="str">
            <v>Gas</v>
          </cell>
          <cell r="F1718" t="str">
            <v>Gas Engineering and Delivery</v>
          </cell>
          <cell r="T1718">
            <v>0</v>
          </cell>
          <cell r="AG1718">
            <v>133.61873000000003</v>
          </cell>
          <cell r="AT1718">
            <v>0</v>
          </cell>
          <cell r="BG1718">
            <v>0</v>
          </cell>
        </row>
        <row r="1719">
          <cell r="D1719" t="str">
            <v>RGE</v>
          </cell>
          <cell r="E1719" t="str">
            <v>Gas</v>
          </cell>
          <cell r="F1719" t="str">
            <v>Gas Engineering and Delivery</v>
          </cell>
          <cell r="T1719">
            <v>0</v>
          </cell>
          <cell r="AG1719">
            <v>258.99329999999998</v>
          </cell>
          <cell r="AT1719">
            <v>0</v>
          </cell>
          <cell r="BG1719">
            <v>0</v>
          </cell>
        </row>
        <row r="1720">
          <cell r="D1720" t="str">
            <v>RGE</v>
          </cell>
          <cell r="E1720" t="str">
            <v>Gas</v>
          </cell>
          <cell r="F1720" t="str">
            <v>Gas Engineering and Delivery</v>
          </cell>
          <cell r="T1720">
            <v>0</v>
          </cell>
          <cell r="AG1720">
            <v>83.386510000000001</v>
          </cell>
          <cell r="AT1720">
            <v>0</v>
          </cell>
          <cell r="BG1720">
            <v>0</v>
          </cell>
        </row>
        <row r="1721">
          <cell r="D1721" t="str">
            <v>RGE</v>
          </cell>
          <cell r="E1721" t="str">
            <v>Common</v>
          </cell>
          <cell r="F1721" t="str">
            <v>General Services</v>
          </cell>
          <cell r="T1721">
            <v>0</v>
          </cell>
          <cell r="AG1721">
            <v>59.003970000000002</v>
          </cell>
          <cell r="AT1721">
            <v>0</v>
          </cell>
          <cell r="BG1721">
            <v>0</v>
          </cell>
        </row>
        <row r="1722">
          <cell r="D1722" t="str">
            <v>CMP</v>
          </cell>
          <cell r="E1722" t="str">
            <v>DIST</v>
          </cell>
          <cell r="F1722" t="str">
            <v>Electric Operations</v>
          </cell>
          <cell r="T1722">
            <v>0</v>
          </cell>
          <cell r="AG1722">
            <v>239.66043000000002</v>
          </cell>
          <cell r="AT1722">
            <v>0</v>
          </cell>
          <cell r="BG1722">
            <v>0</v>
          </cell>
        </row>
        <row r="1723">
          <cell r="D1723" t="str">
            <v>CMP</v>
          </cell>
          <cell r="E1723" t="str">
            <v>DIST</v>
          </cell>
          <cell r="F1723" t="str">
            <v>Electric Operations</v>
          </cell>
          <cell r="T1723">
            <v>0</v>
          </cell>
          <cell r="AG1723">
            <v>89.54507000000001</v>
          </cell>
          <cell r="AT1723">
            <v>0</v>
          </cell>
          <cell r="BG1723">
            <v>0</v>
          </cell>
        </row>
        <row r="1724">
          <cell r="D1724" t="str">
            <v>CMP</v>
          </cell>
          <cell r="E1724" t="str">
            <v>Common</v>
          </cell>
          <cell r="F1724" t="str">
            <v>General Services</v>
          </cell>
          <cell r="T1724">
            <v>0</v>
          </cell>
          <cell r="AG1724">
            <v>85.182850000000002</v>
          </cell>
          <cell r="AT1724">
            <v>0</v>
          </cell>
          <cell r="BG1724">
            <v>0</v>
          </cell>
        </row>
        <row r="1725">
          <cell r="D1725" t="str">
            <v>CMP</v>
          </cell>
          <cell r="E1725" t="str">
            <v>Common</v>
          </cell>
          <cell r="F1725" t="str">
            <v>General Services</v>
          </cell>
          <cell r="T1725">
            <v>0</v>
          </cell>
          <cell r="AG1725">
            <v>1100.3018399999999</v>
          </cell>
          <cell r="AT1725">
            <v>0</v>
          </cell>
          <cell r="BG1725">
            <v>0</v>
          </cell>
        </row>
        <row r="1726">
          <cell r="D1726" t="str">
            <v>NYSEG</v>
          </cell>
          <cell r="E1726" t="str">
            <v>DIST</v>
          </cell>
          <cell r="F1726" t="str">
            <v>Energy Services</v>
          </cell>
          <cell r="T1726">
            <v>0</v>
          </cell>
          <cell r="AG1726">
            <v>65.921600000000012</v>
          </cell>
          <cell r="AT1726">
            <v>0</v>
          </cell>
          <cell r="BG1726">
            <v>0</v>
          </cell>
        </row>
        <row r="1727">
          <cell r="D1727" t="str">
            <v>NYSEG</v>
          </cell>
          <cell r="E1727" t="str">
            <v>DIST</v>
          </cell>
          <cell r="F1727" t="str">
            <v>Electric Operations</v>
          </cell>
          <cell r="T1727">
            <v>0</v>
          </cell>
          <cell r="AG1727">
            <v>212.23146</v>
          </cell>
          <cell r="AT1727">
            <v>0</v>
          </cell>
          <cell r="BG1727">
            <v>0</v>
          </cell>
        </row>
        <row r="1728">
          <cell r="D1728" t="str">
            <v>NYSEG</v>
          </cell>
          <cell r="E1728" t="str">
            <v>Gas</v>
          </cell>
          <cell r="F1728" t="str">
            <v>Gas Engineering and Delivery</v>
          </cell>
          <cell r="T1728">
            <v>0</v>
          </cell>
          <cell r="AG1728">
            <v>236.39648</v>
          </cell>
          <cell r="AT1728">
            <v>0</v>
          </cell>
          <cell r="BG1728">
            <v>0</v>
          </cell>
        </row>
        <row r="1729">
          <cell r="D1729" t="str">
            <v>RGE</v>
          </cell>
          <cell r="E1729" t="str">
            <v>DIST</v>
          </cell>
          <cell r="F1729" t="str">
            <v>Energy Services</v>
          </cell>
          <cell r="T1729">
            <v>0</v>
          </cell>
          <cell r="AG1729">
            <v>1.6080000000000001E-2</v>
          </cell>
          <cell r="AT1729">
            <v>0</v>
          </cell>
          <cell r="BG1729">
            <v>0</v>
          </cell>
        </row>
        <row r="1730">
          <cell r="D1730" t="str">
            <v>RGE</v>
          </cell>
          <cell r="E1730" t="str">
            <v>DIST</v>
          </cell>
          <cell r="F1730" t="str">
            <v>Electric Operations</v>
          </cell>
          <cell r="T1730">
            <v>0</v>
          </cell>
          <cell r="AG1730">
            <v>188.42950000000002</v>
          </cell>
          <cell r="AT1730">
            <v>0</v>
          </cell>
          <cell r="BG1730">
            <v>0</v>
          </cell>
        </row>
        <row r="1731">
          <cell r="D1731" t="str">
            <v>RGE</v>
          </cell>
          <cell r="E1731" t="str">
            <v>Gas</v>
          </cell>
          <cell r="F1731" t="str">
            <v>Gas Engineering and Delivery</v>
          </cell>
          <cell r="T1731">
            <v>0</v>
          </cell>
          <cell r="AG1731">
            <v>1737.2225800000001</v>
          </cell>
          <cell r="AT1731">
            <v>0</v>
          </cell>
          <cell r="BG1731">
            <v>0</v>
          </cell>
        </row>
        <row r="1732">
          <cell r="D1732" t="str">
            <v>RGE</v>
          </cell>
          <cell r="E1732" t="str">
            <v>Common</v>
          </cell>
          <cell r="F1732" t="str">
            <v>Information Technology</v>
          </cell>
          <cell r="T1732">
            <v>0</v>
          </cell>
          <cell r="AG1732">
            <v>9.305629999999999</v>
          </cell>
          <cell r="AT1732">
            <v>0</v>
          </cell>
          <cell r="BG1732">
            <v>0</v>
          </cell>
        </row>
        <row r="1733">
          <cell r="D1733" t="str">
            <v>CMP</v>
          </cell>
          <cell r="E1733" t="str">
            <v>DIST</v>
          </cell>
          <cell r="F1733" t="str">
            <v>Electric Operations</v>
          </cell>
          <cell r="T1733">
            <v>0</v>
          </cell>
          <cell r="AG1733">
            <v>1352.3528300000003</v>
          </cell>
          <cell r="AT1733">
            <v>0</v>
          </cell>
          <cell r="BG1733">
            <v>0</v>
          </cell>
        </row>
        <row r="1734">
          <cell r="D1734" t="str">
            <v>CMP</v>
          </cell>
          <cell r="E1734" t="str">
            <v>DIST</v>
          </cell>
          <cell r="F1734" t="str">
            <v>Electric Operations</v>
          </cell>
          <cell r="T1734">
            <v>0</v>
          </cell>
          <cell r="AG1734">
            <v>327.27071999999998</v>
          </cell>
          <cell r="AT1734">
            <v>0</v>
          </cell>
          <cell r="BG1734">
            <v>0</v>
          </cell>
        </row>
        <row r="1735">
          <cell r="D1735" t="str">
            <v>NYSEG</v>
          </cell>
          <cell r="E1735" t="str">
            <v>TRANS</v>
          </cell>
          <cell r="F1735" t="str">
            <v>Projects</v>
          </cell>
          <cell r="T1735">
            <v>0</v>
          </cell>
          <cell r="AG1735">
            <v>0.64136000000000004</v>
          </cell>
          <cell r="AT1735">
            <v>0</v>
          </cell>
          <cell r="BG1735">
            <v>0</v>
          </cell>
        </row>
        <row r="1736">
          <cell r="D1736" t="str">
            <v>RGE</v>
          </cell>
          <cell r="E1736" t="str">
            <v>TRANS</v>
          </cell>
          <cell r="F1736" t="str">
            <v>Energy Services</v>
          </cell>
          <cell r="T1736">
            <v>0</v>
          </cell>
          <cell r="AG1736">
            <v>6.4698000000000002</v>
          </cell>
          <cell r="AT1736">
            <v>0</v>
          </cell>
          <cell r="BG1736">
            <v>0</v>
          </cell>
        </row>
        <row r="1737">
          <cell r="D1737" t="str">
            <v>BGC</v>
          </cell>
          <cell r="E1737" t="str">
            <v>Gas</v>
          </cell>
          <cell r="F1737" t="str">
            <v>Security</v>
          </cell>
          <cell r="T1737">
            <v>0</v>
          </cell>
          <cell r="AG1737">
            <v>122.21829000000001</v>
          </cell>
          <cell r="AT1737">
            <v>0</v>
          </cell>
          <cell r="BG1737">
            <v>0</v>
          </cell>
        </row>
        <row r="1738">
          <cell r="D1738" t="str">
            <v>BGC</v>
          </cell>
          <cell r="E1738" t="str">
            <v>Gas</v>
          </cell>
          <cell r="F1738" t="str">
            <v>Gas Operations</v>
          </cell>
          <cell r="T1738">
            <v>0</v>
          </cell>
          <cell r="AG1738">
            <v>2.4026700000000001</v>
          </cell>
          <cell r="AT1738">
            <v>0</v>
          </cell>
          <cell r="BG1738">
            <v>0</v>
          </cell>
        </row>
        <row r="1739">
          <cell r="D1739" t="str">
            <v>BGC</v>
          </cell>
          <cell r="E1739" t="str">
            <v>Gas</v>
          </cell>
          <cell r="F1739" t="str">
            <v>Gas Operations</v>
          </cell>
          <cell r="T1739">
            <v>0</v>
          </cell>
          <cell r="AG1739">
            <v>2.4914500000000004</v>
          </cell>
          <cell r="AT1739">
            <v>0</v>
          </cell>
          <cell r="BG1739">
            <v>0</v>
          </cell>
        </row>
        <row r="1740">
          <cell r="D1740" t="str">
            <v>SCG</v>
          </cell>
          <cell r="E1740" t="str">
            <v>Gas</v>
          </cell>
          <cell r="F1740" t="str">
            <v>Gas Operations</v>
          </cell>
          <cell r="T1740">
            <v>0</v>
          </cell>
          <cell r="AG1740">
            <v>55.303060000000002</v>
          </cell>
          <cell r="AT1740">
            <v>0</v>
          </cell>
          <cell r="BG1740">
            <v>0</v>
          </cell>
        </row>
        <row r="1741">
          <cell r="D1741" t="str">
            <v>SCG</v>
          </cell>
          <cell r="E1741" t="str">
            <v>Gas</v>
          </cell>
          <cell r="F1741" t="str">
            <v>Gas Operations</v>
          </cell>
          <cell r="T1741">
            <v>0</v>
          </cell>
          <cell r="AG1741">
            <v>0</v>
          </cell>
          <cell r="AT1741">
            <v>0</v>
          </cell>
          <cell r="BG1741">
            <v>0</v>
          </cell>
        </row>
        <row r="1742">
          <cell r="D1742" t="str">
            <v>SCG</v>
          </cell>
          <cell r="E1742" t="str">
            <v>Gas</v>
          </cell>
          <cell r="F1742" t="str">
            <v>Gas Operations</v>
          </cell>
          <cell r="T1742">
            <v>0</v>
          </cell>
          <cell r="AG1742">
            <v>79.763230000000007</v>
          </cell>
          <cell r="AT1742">
            <v>0</v>
          </cell>
          <cell r="BG1742">
            <v>0</v>
          </cell>
        </row>
        <row r="1743">
          <cell r="D1743" t="str">
            <v>SCG</v>
          </cell>
          <cell r="E1743" t="str">
            <v>Gas</v>
          </cell>
          <cell r="F1743" t="str">
            <v>Gas Operations</v>
          </cell>
          <cell r="T1743">
            <v>0</v>
          </cell>
          <cell r="AG1743">
            <v>9.1315500000000007</v>
          </cell>
          <cell r="AT1743">
            <v>0</v>
          </cell>
          <cell r="BG1743">
            <v>0</v>
          </cell>
        </row>
        <row r="1744">
          <cell r="D1744" t="str">
            <v>SCG</v>
          </cell>
          <cell r="E1744" t="str">
            <v>Gas</v>
          </cell>
          <cell r="F1744" t="str">
            <v>Gas Operations</v>
          </cell>
          <cell r="T1744">
            <v>0</v>
          </cell>
          <cell r="AG1744">
            <v>21.278600000000001</v>
          </cell>
          <cell r="AT1744">
            <v>0</v>
          </cell>
          <cell r="BG1744">
            <v>0</v>
          </cell>
        </row>
        <row r="1745">
          <cell r="D1745" t="str">
            <v>SCG</v>
          </cell>
          <cell r="E1745" t="str">
            <v>Gas</v>
          </cell>
          <cell r="F1745" t="str">
            <v>Gas Operations</v>
          </cell>
          <cell r="T1745">
            <v>0</v>
          </cell>
          <cell r="AG1745">
            <v>10.278550000000001</v>
          </cell>
          <cell r="AT1745">
            <v>0</v>
          </cell>
          <cell r="BG1745">
            <v>0</v>
          </cell>
        </row>
        <row r="1746">
          <cell r="D1746" t="str">
            <v>SCG</v>
          </cell>
          <cell r="E1746" t="str">
            <v>Gas</v>
          </cell>
          <cell r="F1746" t="str">
            <v>Gas Operations</v>
          </cell>
          <cell r="T1746">
            <v>0</v>
          </cell>
          <cell r="AG1746">
            <v>8.066930000000001</v>
          </cell>
          <cell r="AT1746">
            <v>0</v>
          </cell>
          <cell r="BG1746">
            <v>0</v>
          </cell>
        </row>
        <row r="1747">
          <cell r="D1747" t="str">
            <v>SCG</v>
          </cell>
          <cell r="E1747" t="str">
            <v>Gas</v>
          </cell>
          <cell r="F1747" t="str">
            <v>Gas Operations</v>
          </cell>
          <cell r="T1747">
            <v>0</v>
          </cell>
          <cell r="AG1747">
            <v>3.8881600000000001</v>
          </cell>
          <cell r="AT1747">
            <v>0</v>
          </cell>
          <cell r="BG1747">
            <v>0</v>
          </cell>
        </row>
        <row r="1748">
          <cell r="D1748" t="str">
            <v>UIL</v>
          </cell>
          <cell r="E1748" t="str">
            <v>Common</v>
          </cell>
          <cell r="F1748" t="str">
            <v>Gas Operations</v>
          </cell>
          <cell r="T1748">
            <v>0</v>
          </cell>
          <cell r="AG1748">
            <v>21.239750000000001</v>
          </cell>
          <cell r="AT1748">
            <v>0</v>
          </cell>
          <cell r="BG1748">
            <v>0</v>
          </cell>
        </row>
        <row r="1749">
          <cell r="D1749" t="str">
            <v>UIL</v>
          </cell>
          <cell r="E1749" t="str">
            <v>Common</v>
          </cell>
          <cell r="F1749" t="str">
            <v>Gas Operations</v>
          </cell>
          <cell r="T1749">
            <v>0</v>
          </cell>
          <cell r="AG1749">
            <v>0</v>
          </cell>
          <cell r="AT1749">
            <v>0</v>
          </cell>
          <cell r="BG1749">
            <v>0</v>
          </cell>
        </row>
        <row r="1750">
          <cell r="D1750" t="str">
            <v>BGC</v>
          </cell>
          <cell r="E1750" t="str">
            <v>Gas</v>
          </cell>
          <cell r="F1750" t="str">
            <v>Gas Operations</v>
          </cell>
          <cell r="T1750">
            <v>0</v>
          </cell>
          <cell r="AG1750">
            <v>580.94190000000003</v>
          </cell>
          <cell r="AT1750">
            <v>0</v>
          </cell>
          <cell r="BG1750">
            <v>0</v>
          </cell>
        </row>
        <row r="1751">
          <cell r="D1751" t="str">
            <v>BGC</v>
          </cell>
          <cell r="E1751" t="str">
            <v>Gas</v>
          </cell>
          <cell r="F1751" t="str">
            <v>Security</v>
          </cell>
          <cell r="T1751">
            <v>0</v>
          </cell>
          <cell r="AG1751">
            <v>181.34351999999998</v>
          </cell>
          <cell r="AT1751">
            <v>0</v>
          </cell>
          <cell r="BG1751">
            <v>0</v>
          </cell>
        </row>
        <row r="1752">
          <cell r="D1752" t="str">
            <v>BGC</v>
          </cell>
          <cell r="E1752" t="str">
            <v>Gas</v>
          </cell>
          <cell r="F1752" t="str">
            <v>Gas Operations</v>
          </cell>
          <cell r="T1752">
            <v>0</v>
          </cell>
          <cell r="AG1752">
            <v>384.68392999999998</v>
          </cell>
          <cell r="AT1752">
            <v>0</v>
          </cell>
          <cell r="BG1752">
            <v>0</v>
          </cell>
        </row>
        <row r="1753">
          <cell r="D1753" t="str">
            <v>CNG</v>
          </cell>
          <cell r="E1753" t="str">
            <v>Gas</v>
          </cell>
          <cell r="F1753" t="str">
            <v>Gas Operations</v>
          </cell>
          <cell r="T1753">
            <v>0</v>
          </cell>
          <cell r="AG1753">
            <v>1935.1466500000001</v>
          </cell>
          <cell r="AT1753">
            <v>0</v>
          </cell>
          <cell r="BG1753">
            <v>0</v>
          </cell>
        </row>
        <row r="1754">
          <cell r="D1754" t="str">
            <v>CNG</v>
          </cell>
          <cell r="E1754" t="str">
            <v>Gas</v>
          </cell>
          <cell r="F1754" t="str">
            <v>Gas Operations</v>
          </cell>
          <cell r="T1754">
            <v>0</v>
          </cell>
          <cell r="AG1754">
            <v>1281.4014999999999</v>
          </cell>
          <cell r="AT1754">
            <v>0</v>
          </cell>
          <cell r="BG1754">
            <v>0</v>
          </cell>
        </row>
        <row r="1755">
          <cell r="D1755" t="str">
            <v>SCG</v>
          </cell>
          <cell r="E1755" t="str">
            <v>Gas</v>
          </cell>
          <cell r="F1755" t="str">
            <v>General Services</v>
          </cell>
          <cell r="T1755">
            <v>0</v>
          </cell>
          <cell r="AG1755">
            <v>149.2209</v>
          </cell>
          <cell r="AT1755">
            <v>0</v>
          </cell>
          <cell r="BG1755">
            <v>0</v>
          </cell>
        </row>
        <row r="1756">
          <cell r="D1756" t="str">
            <v>SCG</v>
          </cell>
          <cell r="E1756" t="str">
            <v>Gas</v>
          </cell>
          <cell r="F1756" t="str">
            <v>Gas Operations</v>
          </cell>
          <cell r="T1756">
            <v>0</v>
          </cell>
          <cell r="AG1756">
            <v>1545.7619100000002</v>
          </cell>
          <cell r="AT1756">
            <v>0</v>
          </cell>
          <cell r="BG1756">
            <v>0</v>
          </cell>
        </row>
        <row r="1757">
          <cell r="D1757" t="str">
            <v>UI</v>
          </cell>
          <cell r="E1757" t="str">
            <v>TRANS</v>
          </cell>
          <cell r="F1757" t="str">
            <v>Security</v>
          </cell>
          <cell r="T1757">
            <v>0</v>
          </cell>
          <cell r="AG1757">
            <v>6654.1658399999997</v>
          </cell>
          <cell r="AT1757">
            <v>0</v>
          </cell>
          <cell r="BG1757">
            <v>0</v>
          </cell>
        </row>
        <row r="1758">
          <cell r="D1758" t="str">
            <v>NYSEG</v>
          </cell>
          <cell r="E1758" t="str">
            <v>DIST</v>
          </cell>
          <cell r="F1758" t="str">
            <v>Projects</v>
          </cell>
          <cell r="T1758">
            <v>0</v>
          </cell>
          <cell r="AG1758">
            <v>1102.6140500000001</v>
          </cell>
          <cell r="AT1758">
            <v>0</v>
          </cell>
          <cell r="BG1758">
            <v>0</v>
          </cell>
        </row>
        <row r="1759">
          <cell r="D1759" t="str">
            <v>NYSEG</v>
          </cell>
          <cell r="E1759" t="str">
            <v>DIST</v>
          </cell>
          <cell r="F1759" t="str">
            <v>Energy Services</v>
          </cell>
          <cell r="T1759">
            <v>0</v>
          </cell>
          <cell r="AG1759">
            <v>74.370249999999999</v>
          </cell>
          <cell r="AT1759">
            <v>0</v>
          </cell>
          <cell r="BG1759">
            <v>0</v>
          </cell>
        </row>
        <row r="1760">
          <cell r="D1760" t="str">
            <v>NYSEG</v>
          </cell>
          <cell r="E1760" t="str">
            <v>DIST</v>
          </cell>
          <cell r="F1760" t="str">
            <v>Energy Services</v>
          </cell>
          <cell r="T1760">
            <v>0</v>
          </cell>
          <cell r="AG1760">
            <v>162.41535000000002</v>
          </cell>
          <cell r="AT1760">
            <v>0</v>
          </cell>
          <cell r="BG1760">
            <v>0</v>
          </cell>
        </row>
        <row r="1761">
          <cell r="D1761" t="str">
            <v>NYSEG</v>
          </cell>
          <cell r="E1761" t="str">
            <v>DIST</v>
          </cell>
          <cell r="F1761" t="str">
            <v>Electric Operations</v>
          </cell>
          <cell r="T1761">
            <v>0</v>
          </cell>
          <cell r="AG1761">
            <v>564.39614000000006</v>
          </cell>
          <cell r="AT1761">
            <v>0</v>
          </cell>
          <cell r="BG1761">
            <v>0</v>
          </cell>
        </row>
        <row r="1762">
          <cell r="D1762" t="str">
            <v>NYSEG</v>
          </cell>
          <cell r="E1762" t="str">
            <v>DIST</v>
          </cell>
          <cell r="F1762" t="str">
            <v>Electric Operations</v>
          </cell>
          <cell r="T1762">
            <v>0</v>
          </cell>
          <cell r="AG1762">
            <v>408.00696000000005</v>
          </cell>
          <cell r="AT1762">
            <v>0</v>
          </cell>
          <cell r="BG1762">
            <v>0</v>
          </cell>
        </row>
        <row r="1763">
          <cell r="D1763" t="str">
            <v>CMP</v>
          </cell>
          <cell r="E1763" t="str">
            <v>DIST</v>
          </cell>
          <cell r="F1763" t="str">
            <v>Electric Operations</v>
          </cell>
          <cell r="T1763">
            <v>0</v>
          </cell>
          <cell r="AG1763">
            <v>1162.14183</v>
          </cell>
          <cell r="AT1763">
            <v>0</v>
          </cell>
          <cell r="BG1763">
            <v>0</v>
          </cell>
        </row>
        <row r="1764">
          <cell r="D1764" t="str">
            <v>CMP</v>
          </cell>
          <cell r="E1764" t="str">
            <v>DIST</v>
          </cell>
          <cell r="F1764" t="str">
            <v>Electric Operations</v>
          </cell>
          <cell r="T1764">
            <v>0</v>
          </cell>
          <cell r="AG1764">
            <v>604.92158999999992</v>
          </cell>
          <cell r="AT1764">
            <v>0</v>
          </cell>
          <cell r="BG1764">
            <v>0</v>
          </cell>
        </row>
        <row r="1765">
          <cell r="D1765" t="str">
            <v>CMP</v>
          </cell>
          <cell r="E1765" t="str">
            <v>DIST</v>
          </cell>
          <cell r="F1765" t="str">
            <v>Electric Operations</v>
          </cell>
          <cell r="T1765">
            <v>0</v>
          </cell>
          <cell r="AG1765">
            <v>344.33317999999997</v>
          </cell>
          <cell r="AT1765">
            <v>0</v>
          </cell>
          <cell r="BG1765">
            <v>0</v>
          </cell>
        </row>
        <row r="1766">
          <cell r="D1766" t="str">
            <v>CMP</v>
          </cell>
          <cell r="E1766" t="str">
            <v>DIST</v>
          </cell>
          <cell r="F1766" t="str">
            <v>Electric Operations</v>
          </cell>
          <cell r="T1766">
            <v>0</v>
          </cell>
          <cell r="AG1766">
            <v>235.6422</v>
          </cell>
          <cell r="AT1766">
            <v>0</v>
          </cell>
          <cell r="BG1766">
            <v>385</v>
          </cell>
        </row>
        <row r="1767">
          <cell r="D1767" t="str">
            <v>NYSEG</v>
          </cell>
          <cell r="E1767" t="str">
            <v>TRANS</v>
          </cell>
          <cell r="F1767" t="str">
            <v>Electric Operations</v>
          </cell>
          <cell r="T1767">
            <v>0</v>
          </cell>
          <cell r="AG1767">
            <v>1666.9432899999999</v>
          </cell>
          <cell r="AT1767">
            <v>0</v>
          </cell>
          <cell r="BG1767">
            <v>0</v>
          </cell>
        </row>
        <row r="1768">
          <cell r="D1768" t="str">
            <v>NYSEG</v>
          </cell>
          <cell r="E1768" t="str">
            <v>TRANS</v>
          </cell>
          <cell r="F1768" t="str">
            <v>Projects</v>
          </cell>
          <cell r="T1768">
            <v>0</v>
          </cell>
          <cell r="AG1768">
            <v>-0.74670999999999998</v>
          </cell>
          <cell r="AT1768">
            <v>0</v>
          </cell>
          <cell r="BG1768">
            <v>0</v>
          </cell>
        </row>
        <row r="1769">
          <cell r="D1769" t="str">
            <v>NYSEG</v>
          </cell>
          <cell r="E1769" t="str">
            <v>DIST</v>
          </cell>
          <cell r="F1769" t="str">
            <v>Projects</v>
          </cell>
          <cell r="T1769">
            <v>0</v>
          </cell>
          <cell r="AG1769">
            <v>1243.7946899999999</v>
          </cell>
          <cell r="AT1769">
            <v>0</v>
          </cell>
          <cell r="BG1769">
            <v>0</v>
          </cell>
        </row>
        <row r="1770">
          <cell r="D1770" t="str">
            <v>RGE</v>
          </cell>
          <cell r="E1770" t="str">
            <v>DIST</v>
          </cell>
          <cell r="F1770" t="str">
            <v>Projects</v>
          </cell>
          <cell r="T1770">
            <v>0</v>
          </cell>
          <cell r="AG1770">
            <v>38.001440000000002</v>
          </cell>
          <cell r="AT1770">
            <v>0</v>
          </cell>
          <cell r="BG1770">
            <v>0</v>
          </cell>
        </row>
        <row r="1771">
          <cell r="D1771" t="str">
            <v>RGE</v>
          </cell>
          <cell r="E1771" t="str">
            <v>DIST</v>
          </cell>
          <cell r="F1771" t="str">
            <v>Projects</v>
          </cell>
          <cell r="T1771">
            <v>0</v>
          </cell>
          <cell r="AG1771">
            <v>3763.9207700000002</v>
          </cell>
          <cell r="AT1771">
            <v>0</v>
          </cell>
          <cell r="BG1771">
            <v>0</v>
          </cell>
        </row>
        <row r="1772">
          <cell r="D1772" t="str">
            <v>MEPCO</v>
          </cell>
          <cell r="E1772" t="str">
            <v>TRANS</v>
          </cell>
          <cell r="F1772" t="str">
            <v>Business Development</v>
          </cell>
          <cell r="T1772">
            <v>0</v>
          </cell>
          <cell r="AG1772">
            <v>7701.7016100000001</v>
          </cell>
          <cell r="AT1772">
            <v>0</v>
          </cell>
          <cell r="BG1772">
            <v>3408.9662999999996</v>
          </cell>
        </row>
        <row r="1773">
          <cell r="D1773" t="str">
            <v>CMP</v>
          </cell>
          <cell r="E1773" t="str">
            <v>Common</v>
          </cell>
          <cell r="F1773" t="str">
            <v>Projects</v>
          </cell>
          <cell r="T1773">
            <v>0</v>
          </cell>
          <cell r="AG1773">
            <v>0</v>
          </cell>
          <cell r="AT1773">
            <v>0</v>
          </cell>
          <cell r="BG1773">
            <v>0</v>
          </cell>
        </row>
        <row r="1774">
          <cell r="D1774" t="str">
            <v>UI</v>
          </cell>
          <cell r="E1774" t="str">
            <v>DIST</v>
          </cell>
          <cell r="F1774" t="str">
            <v>Electric Operations</v>
          </cell>
          <cell r="T1774">
            <v>93.248440000000002</v>
          </cell>
          <cell r="AG1774">
            <v>0</v>
          </cell>
          <cell r="AT1774">
            <v>0</v>
          </cell>
          <cell r="BG1774">
            <v>0</v>
          </cell>
        </row>
        <row r="1775">
          <cell r="D1775" t="str">
            <v>UI</v>
          </cell>
          <cell r="E1775" t="str">
            <v>DIST</v>
          </cell>
          <cell r="F1775" t="str">
            <v>Asset Management and Planning</v>
          </cell>
          <cell r="T1775">
            <v>-0.21443999999999999</v>
          </cell>
          <cell r="AG1775">
            <v>0</v>
          </cell>
          <cell r="AT1775">
            <v>0</v>
          </cell>
          <cell r="BG1775">
            <v>0</v>
          </cell>
        </row>
        <row r="1776">
          <cell r="D1776" t="str">
            <v>UI</v>
          </cell>
          <cell r="E1776" t="str">
            <v>DIST</v>
          </cell>
          <cell r="F1776" t="str">
            <v>General Services</v>
          </cell>
          <cell r="T1776">
            <v>3.2309200000000002</v>
          </cell>
          <cell r="AG1776">
            <v>0</v>
          </cell>
          <cell r="AT1776">
            <v>0</v>
          </cell>
          <cell r="BG1776">
            <v>0</v>
          </cell>
        </row>
        <row r="1777">
          <cell r="D1777" t="str">
            <v>UI</v>
          </cell>
          <cell r="E1777" t="str">
            <v>DIST</v>
          </cell>
          <cell r="F1777" t="str">
            <v>Electric Operations</v>
          </cell>
          <cell r="T1777">
            <v>0.64973999999999998</v>
          </cell>
          <cell r="AG1777">
            <v>0</v>
          </cell>
          <cell r="AT1777">
            <v>0</v>
          </cell>
          <cell r="BG1777">
            <v>0</v>
          </cell>
        </row>
        <row r="1778">
          <cell r="D1778" t="str">
            <v>UI</v>
          </cell>
          <cell r="E1778" t="str">
            <v>DIST</v>
          </cell>
          <cell r="F1778" t="str">
            <v>Electric Operations</v>
          </cell>
          <cell r="T1778">
            <v>23.089410000000001</v>
          </cell>
          <cell r="AG1778">
            <v>0</v>
          </cell>
          <cell r="AT1778">
            <v>0</v>
          </cell>
          <cell r="BG1778">
            <v>0</v>
          </cell>
        </row>
        <row r="1779">
          <cell r="D1779" t="str">
            <v>UI</v>
          </cell>
          <cell r="E1779" t="str">
            <v>TRANS</v>
          </cell>
          <cell r="F1779" t="str">
            <v>Projects</v>
          </cell>
          <cell r="T1779">
            <v>81.729569999999953</v>
          </cell>
          <cell r="AG1779">
            <v>0</v>
          </cell>
          <cell r="AT1779">
            <v>0</v>
          </cell>
          <cell r="BG1779">
            <v>0</v>
          </cell>
        </row>
        <row r="1780">
          <cell r="D1780" t="str">
            <v>UI</v>
          </cell>
          <cell r="E1780" t="str">
            <v>TRANS</v>
          </cell>
          <cell r="F1780" t="str">
            <v>Projects</v>
          </cell>
          <cell r="T1780">
            <v>0.16803000000000001</v>
          </cell>
          <cell r="AG1780">
            <v>0</v>
          </cell>
          <cell r="AT1780">
            <v>0</v>
          </cell>
          <cell r="BG1780">
            <v>0</v>
          </cell>
        </row>
        <row r="1781">
          <cell r="D1781" t="str">
            <v>UI</v>
          </cell>
          <cell r="E1781" t="str">
            <v>TRANS</v>
          </cell>
          <cell r="F1781" t="str">
            <v>Projects</v>
          </cell>
          <cell r="T1781">
            <v>3.0539999999999998E-2</v>
          </cell>
          <cell r="AG1781">
            <v>0</v>
          </cell>
          <cell r="AT1781">
            <v>0</v>
          </cell>
          <cell r="BG1781">
            <v>0</v>
          </cell>
        </row>
        <row r="1782">
          <cell r="D1782" t="str">
            <v>UI</v>
          </cell>
          <cell r="E1782" t="str">
            <v>TRANS</v>
          </cell>
          <cell r="F1782" t="str">
            <v>Processes and Technologies</v>
          </cell>
          <cell r="T1782">
            <v>0.63071000000012112</v>
          </cell>
          <cell r="AG1782">
            <v>0</v>
          </cell>
          <cell r="AT1782">
            <v>0</v>
          </cell>
          <cell r="BG1782">
            <v>0</v>
          </cell>
        </row>
        <row r="1783">
          <cell r="D1783" t="str">
            <v>UI</v>
          </cell>
          <cell r="E1783" t="str">
            <v>TRANS</v>
          </cell>
          <cell r="F1783" t="str">
            <v>Projects</v>
          </cell>
          <cell r="T1783">
            <v>407.00088</v>
          </cell>
          <cell r="AG1783">
            <v>0</v>
          </cell>
          <cell r="AT1783">
            <v>0</v>
          </cell>
          <cell r="BG1783">
            <v>0</v>
          </cell>
        </row>
        <row r="1784">
          <cell r="D1784" t="str">
            <v>UI</v>
          </cell>
          <cell r="E1784" t="str">
            <v>DIST</v>
          </cell>
          <cell r="F1784" t="str">
            <v>Electric Operations</v>
          </cell>
          <cell r="T1784">
            <v>5.9999999999999995E-5</v>
          </cell>
          <cell r="AG1784">
            <v>0</v>
          </cell>
          <cell r="AT1784">
            <v>0</v>
          </cell>
          <cell r="BG1784">
            <v>0</v>
          </cell>
        </row>
        <row r="1785">
          <cell r="D1785" t="str">
            <v>UI</v>
          </cell>
          <cell r="E1785" t="str">
            <v>DIST</v>
          </cell>
          <cell r="F1785" t="str">
            <v>General Services</v>
          </cell>
          <cell r="T1785">
            <v>2.35E-2</v>
          </cell>
          <cell r="AG1785">
            <v>0</v>
          </cell>
          <cell r="AT1785">
            <v>0</v>
          </cell>
          <cell r="BG1785">
            <v>0</v>
          </cell>
        </row>
        <row r="1786">
          <cell r="D1786" t="str">
            <v>UIL</v>
          </cell>
          <cell r="E1786" t="str">
            <v>Common</v>
          </cell>
          <cell r="F1786" t="str">
            <v>Information Technology</v>
          </cell>
          <cell r="T1786">
            <v>0.67018000000000011</v>
          </cell>
          <cell r="AG1786">
            <v>0</v>
          </cell>
          <cell r="AT1786">
            <v>0</v>
          </cell>
          <cell r="BG1786">
            <v>0</v>
          </cell>
        </row>
        <row r="1787">
          <cell r="D1787" t="str">
            <v>UIL</v>
          </cell>
          <cell r="E1787" t="str">
            <v>Common</v>
          </cell>
          <cell r="F1787" t="str">
            <v>Information Technology</v>
          </cell>
          <cell r="T1787">
            <v>8.4777500000000003</v>
          </cell>
          <cell r="AG1787">
            <v>0</v>
          </cell>
          <cell r="AT1787">
            <v>0</v>
          </cell>
          <cell r="BG1787">
            <v>0</v>
          </cell>
        </row>
        <row r="1788">
          <cell r="D1788" t="str">
            <v>UIL</v>
          </cell>
          <cell r="E1788" t="str">
            <v>Common</v>
          </cell>
          <cell r="F1788" t="str">
            <v>Customer Service</v>
          </cell>
          <cell r="T1788">
            <v>5.4239800000000251</v>
          </cell>
          <cell r="AG1788">
            <v>0</v>
          </cell>
          <cell r="AT1788">
            <v>0</v>
          </cell>
          <cell r="BG1788">
            <v>0</v>
          </cell>
        </row>
        <row r="1789">
          <cell r="D1789" t="str">
            <v>UI</v>
          </cell>
          <cell r="E1789" t="str">
            <v>DIST</v>
          </cell>
          <cell r="F1789" t="str">
            <v>Processes and Technologies</v>
          </cell>
          <cell r="T1789">
            <v>2.32E-3</v>
          </cell>
          <cell r="AG1789">
            <v>0</v>
          </cell>
          <cell r="AT1789">
            <v>0</v>
          </cell>
          <cell r="BG1789">
            <v>0</v>
          </cell>
        </row>
        <row r="1790">
          <cell r="D1790" t="str">
            <v>UI</v>
          </cell>
          <cell r="E1790" t="str">
            <v>DIST</v>
          </cell>
          <cell r="F1790" t="str">
            <v>Electric Operations</v>
          </cell>
          <cell r="T1790">
            <v>8.6099999999999996E-3</v>
          </cell>
          <cell r="AG1790">
            <v>0</v>
          </cell>
          <cell r="AT1790">
            <v>0</v>
          </cell>
          <cell r="BG1790">
            <v>0</v>
          </cell>
        </row>
        <row r="1791">
          <cell r="D1791" t="str">
            <v>UI</v>
          </cell>
          <cell r="E1791" t="str">
            <v>DIST</v>
          </cell>
          <cell r="F1791" t="str">
            <v>Electric Operations</v>
          </cell>
          <cell r="T1791">
            <v>3.9149999999999997E-2</v>
          </cell>
          <cell r="AG1791">
            <v>0</v>
          </cell>
          <cell r="AT1791">
            <v>0</v>
          </cell>
          <cell r="BG1791">
            <v>0</v>
          </cell>
        </row>
        <row r="1792">
          <cell r="D1792" t="str">
            <v>UI</v>
          </cell>
          <cell r="E1792" t="str">
            <v>DIST</v>
          </cell>
          <cell r="F1792" t="str">
            <v>General Services</v>
          </cell>
          <cell r="T1792">
            <v>2.8775599999999999</v>
          </cell>
          <cell r="AG1792">
            <v>0</v>
          </cell>
          <cell r="AT1792">
            <v>0</v>
          </cell>
          <cell r="BG1792">
            <v>0</v>
          </cell>
        </row>
        <row r="1793">
          <cell r="D1793" t="str">
            <v>UI</v>
          </cell>
          <cell r="E1793" t="str">
            <v>DIST</v>
          </cell>
          <cell r="F1793" t="str">
            <v>General Services</v>
          </cell>
          <cell r="T1793">
            <v>22.864140000000003</v>
          </cell>
          <cell r="AG1793">
            <v>0</v>
          </cell>
          <cell r="AT1793">
            <v>0</v>
          </cell>
          <cell r="BG1793">
            <v>435</v>
          </cell>
        </row>
        <row r="1794">
          <cell r="D1794" t="str">
            <v>UI</v>
          </cell>
          <cell r="E1794" t="str">
            <v>DIST</v>
          </cell>
          <cell r="F1794" t="str">
            <v>Projects</v>
          </cell>
          <cell r="T1794">
            <v>-15.824950000000001</v>
          </cell>
          <cell r="AG1794">
            <v>0</v>
          </cell>
          <cell r="AT1794">
            <v>0</v>
          </cell>
          <cell r="BG1794">
            <v>0</v>
          </cell>
        </row>
        <row r="1795">
          <cell r="D1795" t="str">
            <v>UI</v>
          </cell>
          <cell r="E1795" t="str">
            <v>DIST</v>
          </cell>
          <cell r="F1795" t="str">
            <v>Electric Operations</v>
          </cell>
          <cell r="T1795">
            <v>229.00879</v>
          </cell>
          <cell r="AG1795">
            <v>0</v>
          </cell>
          <cell r="AT1795">
            <v>0</v>
          </cell>
          <cell r="BG1795">
            <v>0</v>
          </cell>
        </row>
        <row r="1796">
          <cell r="D1796" t="str">
            <v>UI</v>
          </cell>
          <cell r="E1796" t="str">
            <v>DIST</v>
          </cell>
          <cell r="F1796" t="str">
            <v>Electric Operations</v>
          </cell>
          <cell r="T1796">
            <v>20.898029999999999</v>
          </cell>
          <cell r="AG1796">
            <v>0</v>
          </cell>
          <cell r="AT1796">
            <v>0</v>
          </cell>
          <cell r="BG1796">
            <v>0</v>
          </cell>
        </row>
        <row r="1797">
          <cell r="D1797" t="str">
            <v>UIL</v>
          </cell>
          <cell r="E1797" t="str">
            <v>Common</v>
          </cell>
          <cell r="F1797" t="str">
            <v>Information Technology</v>
          </cell>
          <cell r="T1797">
            <v>210.49900000000002</v>
          </cell>
          <cell r="AG1797">
            <v>0</v>
          </cell>
          <cell r="AT1797">
            <v>0</v>
          </cell>
          <cell r="BG1797">
            <v>0</v>
          </cell>
        </row>
        <row r="1798">
          <cell r="D1798" t="str">
            <v>UI</v>
          </cell>
          <cell r="E1798" t="str">
            <v>TRANS</v>
          </cell>
          <cell r="F1798" t="str">
            <v>Projects</v>
          </cell>
          <cell r="T1798">
            <v>2.1440000000000001E-2</v>
          </cell>
          <cell r="AG1798">
            <v>0</v>
          </cell>
          <cell r="AT1798">
            <v>0</v>
          </cell>
          <cell r="BG1798">
            <v>0</v>
          </cell>
        </row>
        <row r="1799">
          <cell r="D1799" t="str">
            <v>UIL</v>
          </cell>
          <cell r="E1799" t="str">
            <v>Common</v>
          </cell>
          <cell r="F1799" t="str">
            <v>Information Technology</v>
          </cell>
          <cell r="T1799">
            <v>-7.2759576141834261E-15</v>
          </cell>
          <cell r="AG1799">
            <v>0</v>
          </cell>
          <cell r="AT1799">
            <v>0</v>
          </cell>
          <cell r="BG1799">
            <v>0</v>
          </cell>
        </row>
        <row r="1800">
          <cell r="D1800" t="str">
            <v>UIL</v>
          </cell>
          <cell r="E1800" t="str">
            <v>Common</v>
          </cell>
          <cell r="F1800" t="str">
            <v>Information Technology</v>
          </cell>
          <cell r="T1800">
            <v>163.99072000000001</v>
          </cell>
          <cell r="AG1800">
            <v>0</v>
          </cell>
          <cell r="AT1800">
            <v>0</v>
          </cell>
          <cell r="BG1800">
            <v>0</v>
          </cell>
        </row>
        <row r="1801">
          <cell r="D1801" t="str">
            <v>UIL</v>
          </cell>
          <cell r="E1801" t="str">
            <v>Common</v>
          </cell>
          <cell r="F1801" t="str">
            <v>Information Technology</v>
          </cell>
          <cell r="T1801">
            <v>2.4820000000000002E-2</v>
          </cell>
          <cell r="AG1801">
            <v>0</v>
          </cell>
          <cell r="AT1801">
            <v>0</v>
          </cell>
          <cell r="BG1801">
            <v>575.44200000000001</v>
          </cell>
        </row>
        <row r="1802">
          <cell r="D1802" t="str">
            <v>UI</v>
          </cell>
          <cell r="E1802" t="str">
            <v>TRANS</v>
          </cell>
          <cell r="F1802" t="str">
            <v>Projects</v>
          </cell>
          <cell r="T1802">
            <v>2.5499999999999998E-2</v>
          </cell>
          <cell r="AG1802">
            <v>0</v>
          </cell>
          <cell r="AT1802">
            <v>0</v>
          </cell>
          <cell r="BG1802">
            <v>0</v>
          </cell>
        </row>
        <row r="1803">
          <cell r="D1803" t="str">
            <v>UI</v>
          </cell>
          <cell r="E1803" t="str">
            <v>TRANS</v>
          </cell>
          <cell r="F1803" t="str">
            <v>Operational Smart Grids</v>
          </cell>
          <cell r="T1803">
            <v>159.40198999999998</v>
          </cell>
          <cell r="AG1803">
            <v>0</v>
          </cell>
          <cell r="AT1803">
            <v>0</v>
          </cell>
          <cell r="BG1803">
            <v>0</v>
          </cell>
        </row>
        <row r="1804">
          <cell r="D1804" t="str">
            <v>UIL</v>
          </cell>
          <cell r="E1804" t="str">
            <v>Common</v>
          </cell>
          <cell r="F1804" t="str">
            <v>Operational Smart Grids</v>
          </cell>
          <cell r="T1804">
            <v>0.37214000000001396</v>
          </cell>
          <cell r="AG1804">
            <v>0</v>
          </cell>
          <cell r="AT1804">
            <v>0</v>
          </cell>
          <cell r="BG1804">
            <v>0</v>
          </cell>
        </row>
        <row r="1805">
          <cell r="D1805" t="str">
            <v>UI</v>
          </cell>
          <cell r="E1805" t="str">
            <v>DIST</v>
          </cell>
          <cell r="F1805" t="str">
            <v>Electric Operations</v>
          </cell>
          <cell r="T1805">
            <v>0.16340000000000002</v>
          </cell>
          <cell r="AG1805">
            <v>0</v>
          </cell>
          <cell r="AT1805">
            <v>0</v>
          </cell>
          <cell r="BG1805">
            <v>-1155.1600400000002</v>
          </cell>
        </row>
        <row r="1806">
          <cell r="D1806" t="str">
            <v>UI</v>
          </cell>
          <cell r="E1806" t="str">
            <v>DIST</v>
          </cell>
          <cell r="F1806" t="str">
            <v>Processes and Technologies</v>
          </cell>
          <cell r="T1806">
            <v>93.63591000000001</v>
          </cell>
          <cell r="AG1806">
            <v>0</v>
          </cell>
          <cell r="AT1806">
            <v>0</v>
          </cell>
          <cell r="BG1806">
            <v>0</v>
          </cell>
        </row>
        <row r="1807">
          <cell r="D1807" t="str">
            <v>UI</v>
          </cell>
          <cell r="E1807" t="str">
            <v>DIST</v>
          </cell>
          <cell r="F1807" t="str">
            <v>Electric Operations</v>
          </cell>
          <cell r="T1807">
            <v>9.5549999999999996E-2</v>
          </cell>
          <cell r="AG1807">
            <v>0</v>
          </cell>
          <cell r="AT1807">
            <v>0</v>
          </cell>
          <cell r="BG1807">
            <v>0</v>
          </cell>
        </row>
        <row r="1808">
          <cell r="D1808" t="str">
            <v>UI</v>
          </cell>
          <cell r="E1808" t="str">
            <v>DIST</v>
          </cell>
          <cell r="F1808" t="str">
            <v>Security</v>
          </cell>
          <cell r="T1808">
            <v>103.62076000000002</v>
          </cell>
          <cell r="AG1808">
            <v>0</v>
          </cell>
          <cell r="AT1808">
            <v>0</v>
          </cell>
          <cell r="BG1808">
            <v>0</v>
          </cell>
        </row>
        <row r="1809">
          <cell r="D1809" t="str">
            <v>UIL</v>
          </cell>
          <cell r="E1809" t="str">
            <v>Common</v>
          </cell>
          <cell r="F1809" t="str">
            <v>Information Technology</v>
          </cell>
          <cell r="T1809">
            <v>1.9852899999999998</v>
          </cell>
          <cell r="AG1809">
            <v>0</v>
          </cell>
          <cell r="AT1809">
            <v>0</v>
          </cell>
          <cell r="BG1809">
            <v>0</v>
          </cell>
        </row>
        <row r="1810">
          <cell r="D1810" t="str">
            <v>UIL</v>
          </cell>
          <cell r="E1810" t="str">
            <v>Common</v>
          </cell>
          <cell r="F1810" t="str">
            <v>Information Technology</v>
          </cell>
          <cell r="T1810">
            <v>-0.30970999999999993</v>
          </cell>
          <cell r="AG1810">
            <v>0</v>
          </cell>
          <cell r="AT1810">
            <v>0</v>
          </cell>
          <cell r="BG1810">
            <v>0</v>
          </cell>
        </row>
        <row r="1811">
          <cell r="D1811" t="str">
            <v>UIL</v>
          </cell>
          <cell r="E1811" t="str">
            <v>Common</v>
          </cell>
          <cell r="F1811" t="str">
            <v>Operational Smart Grids</v>
          </cell>
          <cell r="T1811">
            <v>-80.125320000000002</v>
          </cell>
          <cell r="AG1811">
            <v>0</v>
          </cell>
          <cell r="AT1811">
            <v>0</v>
          </cell>
          <cell r="BG1811">
            <v>0</v>
          </cell>
        </row>
        <row r="1812">
          <cell r="D1812" t="str">
            <v>UIL</v>
          </cell>
          <cell r="E1812" t="str">
            <v>Common</v>
          </cell>
          <cell r="F1812" t="str">
            <v>General Services</v>
          </cell>
          <cell r="T1812">
            <v>1.8189894035458565E-12</v>
          </cell>
          <cell r="AG1812">
            <v>0</v>
          </cell>
          <cell r="AT1812">
            <v>0</v>
          </cell>
          <cell r="BG1812">
            <v>0</v>
          </cell>
        </row>
        <row r="1813">
          <cell r="D1813" t="str">
            <v>UIL</v>
          </cell>
          <cell r="E1813" t="str">
            <v>Common</v>
          </cell>
          <cell r="F1813" t="str">
            <v>Customer Service</v>
          </cell>
          <cell r="T1813">
            <v>0.42551</v>
          </cell>
          <cell r="AG1813">
            <v>0</v>
          </cell>
          <cell r="AT1813">
            <v>0</v>
          </cell>
          <cell r="BG1813">
            <v>0</v>
          </cell>
        </row>
        <row r="1814">
          <cell r="D1814" t="str">
            <v>UI</v>
          </cell>
          <cell r="E1814" t="str">
            <v>TRANS</v>
          </cell>
          <cell r="F1814" t="str">
            <v>Projects</v>
          </cell>
          <cell r="T1814">
            <v>67.949950000000001</v>
          </cell>
          <cell r="AG1814">
            <v>0</v>
          </cell>
          <cell r="AT1814">
            <v>0</v>
          </cell>
          <cell r="BG1814">
            <v>0</v>
          </cell>
        </row>
        <row r="1815">
          <cell r="D1815" t="str">
            <v>UIL</v>
          </cell>
          <cell r="E1815" t="str">
            <v>Common</v>
          </cell>
          <cell r="F1815" t="str">
            <v>Information Technology</v>
          </cell>
          <cell r="T1815">
            <v>226.97940000000003</v>
          </cell>
          <cell r="AG1815">
            <v>0</v>
          </cell>
          <cell r="AT1815">
            <v>0</v>
          </cell>
          <cell r="BG1815">
            <v>0</v>
          </cell>
        </row>
        <row r="1816">
          <cell r="D1816" t="str">
            <v>UI</v>
          </cell>
          <cell r="E1816" t="str">
            <v>DIST</v>
          </cell>
          <cell r="F1816" t="str">
            <v>Electric Operations</v>
          </cell>
          <cell r="T1816">
            <v>-57.131989999999995</v>
          </cell>
          <cell r="AG1816">
            <v>0</v>
          </cell>
          <cell r="AT1816">
            <v>0</v>
          </cell>
          <cell r="BG1816">
            <v>0</v>
          </cell>
        </row>
        <row r="1817">
          <cell r="D1817" t="str">
            <v>UIL</v>
          </cell>
          <cell r="E1817" t="str">
            <v>Common</v>
          </cell>
          <cell r="F1817" t="str">
            <v>Projects</v>
          </cell>
          <cell r="T1817">
            <v>7.0259000000000009</v>
          </cell>
          <cell r="AG1817">
            <v>0</v>
          </cell>
          <cell r="AT1817">
            <v>0</v>
          </cell>
          <cell r="BG1817">
            <v>0</v>
          </cell>
        </row>
        <row r="1818">
          <cell r="D1818" t="str">
            <v>UI</v>
          </cell>
          <cell r="E1818" t="str">
            <v>DIST</v>
          </cell>
          <cell r="F1818" t="str">
            <v>Electric Operations</v>
          </cell>
          <cell r="T1818">
            <v>8.4229999999999999E-2</v>
          </cell>
          <cell r="AG1818">
            <v>0</v>
          </cell>
          <cell r="AT1818">
            <v>0</v>
          </cell>
          <cell r="BG1818">
            <v>0</v>
          </cell>
        </row>
        <row r="1819">
          <cell r="D1819" t="str">
            <v>UI</v>
          </cell>
          <cell r="E1819" t="str">
            <v>DIST</v>
          </cell>
          <cell r="F1819" t="str">
            <v>Asset Management and Planning</v>
          </cell>
          <cell r="T1819">
            <v>0.36367000000000005</v>
          </cell>
          <cell r="AG1819">
            <v>0</v>
          </cell>
          <cell r="AT1819">
            <v>0</v>
          </cell>
          <cell r="BG1819">
            <v>0</v>
          </cell>
        </row>
        <row r="1820">
          <cell r="D1820" t="str">
            <v>UI</v>
          </cell>
          <cell r="E1820" t="str">
            <v>TRANS</v>
          </cell>
          <cell r="F1820" t="str">
            <v>Processes and Technologies</v>
          </cell>
          <cell r="T1820">
            <v>7.4578565545380119E-14</v>
          </cell>
          <cell r="AG1820">
            <v>0</v>
          </cell>
          <cell r="AT1820">
            <v>0</v>
          </cell>
          <cell r="BG1820">
            <v>0</v>
          </cell>
        </row>
        <row r="1821">
          <cell r="D1821" t="str">
            <v>UI</v>
          </cell>
          <cell r="E1821" t="str">
            <v>DIST</v>
          </cell>
          <cell r="F1821" t="str">
            <v>Projects</v>
          </cell>
          <cell r="T1821">
            <v>0.83451000000000009</v>
          </cell>
          <cell r="AG1821">
            <v>0</v>
          </cell>
          <cell r="AT1821">
            <v>0</v>
          </cell>
          <cell r="BG1821">
            <v>0</v>
          </cell>
        </row>
        <row r="1822">
          <cell r="D1822" t="str">
            <v>UI</v>
          </cell>
          <cell r="E1822" t="str">
            <v>TRANS</v>
          </cell>
          <cell r="F1822" t="str">
            <v>Projects</v>
          </cell>
          <cell r="T1822">
            <v>2.9103830456733704E-14</v>
          </cell>
          <cell r="AG1822">
            <v>0</v>
          </cell>
          <cell r="AT1822">
            <v>0</v>
          </cell>
          <cell r="BG1822">
            <v>0</v>
          </cell>
        </row>
        <row r="1823">
          <cell r="D1823" t="str">
            <v>UIL</v>
          </cell>
          <cell r="E1823" t="str">
            <v>Common</v>
          </cell>
          <cell r="F1823" t="str">
            <v>Other</v>
          </cell>
          <cell r="T1823">
            <v>80.125320000000002</v>
          </cell>
          <cell r="AG1823">
            <v>0</v>
          </cell>
          <cell r="AT1823">
            <v>0</v>
          </cell>
          <cell r="BG1823">
            <v>0</v>
          </cell>
        </row>
        <row r="1824">
          <cell r="D1824" t="str">
            <v>UIL</v>
          </cell>
          <cell r="E1824" t="str">
            <v>Common</v>
          </cell>
          <cell r="F1824" t="str">
            <v>Information Technology</v>
          </cell>
          <cell r="T1824">
            <v>44.831760000000003</v>
          </cell>
          <cell r="AG1824">
            <v>0</v>
          </cell>
          <cell r="AT1824">
            <v>0</v>
          </cell>
          <cell r="BG1824">
            <v>0</v>
          </cell>
        </row>
        <row r="1825">
          <cell r="D1825" t="str">
            <v>UI</v>
          </cell>
          <cell r="E1825" t="str">
            <v>DIST</v>
          </cell>
          <cell r="F1825" t="str">
            <v>Electric Operations</v>
          </cell>
          <cell r="T1825">
            <v>1.70312</v>
          </cell>
          <cell r="AG1825">
            <v>0</v>
          </cell>
          <cell r="AT1825">
            <v>0</v>
          </cell>
          <cell r="BG1825">
            <v>0</v>
          </cell>
        </row>
        <row r="1826">
          <cell r="D1826" t="str">
            <v>UI</v>
          </cell>
          <cell r="E1826" t="str">
            <v>DIST</v>
          </cell>
          <cell r="F1826" t="str">
            <v>Operational Smart Grids</v>
          </cell>
          <cell r="T1826">
            <v>0.2400600000000582</v>
          </cell>
          <cell r="AG1826">
            <v>0</v>
          </cell>
          <cell r="AT1826">
            <v>0</v>
          </cell>
          <cell r="BG1826">
            <v>0</v>
          </cell>
        </row>
        <row r="1827">
          <cell r="D1827" t="str">
            <v>UI</v>
          </cell>
          <cell r="E1827" t="str">
            <v>DIST</v>
          </cell>
          <cell r="F1827" t="str">
            <v>Electric Operations</v>
          </cell>
          <cell r="T1827">
            <v>155.87778</v>
          </cell>
          <cell r="AG1827">
            <v>0</v>
          </cell>
          <cell r="AT1827">
            <v>0</v>
          </cell>
          <cell r="BG1827">
            <v>0</v>
          </cell>
        </row>
        <row r="1828">
          <cell r="D1828" t="str">
            <v>UI</v>
          </cell>
          <cell r="E1828" t="str">
            <v>DIST</v>
          </cell>
          <cell r="F1828" t="str">
            <v>Electric Operations</v>
          </cell>
          <cell r="T1828">
            <v>1.87758</v>
          </cell>
          <cell r="AG1828">
            <v>0</v>
          </cell>
          <cell r="AT1828">
            <v>0</v>
          </cell>
          <cell r="BG1828">
            <v>0</v>
          </cell>
        </row>
        <row r="1829">
          <cell r="D1829" t="str">
            <v>UI</v>
          </cell>
          <cell r="E1829" t="str">
            <v>DIST</v>
          </cell>
          <cell r="F1829" t="str">
            <v>Electric Operations</v>
          </cell>
          <cell r="T1829">
            <v>2.9342500000000324</v>
          </cell>
          <cell r="AG1829">
            <v>0</v>
          </cell>
          <cell r="AT1829">
            <v>0</v>
          </cell>
          <cell r="BG1829">
            <v>0</v>
          </cell>
        </row>
        <row r="1830">
          <cell r="D1830" t="str">
            <v>UI</v>
          </cell>
          <cell r="E1830" t="str">
            <v>DIST</v>
          </cell>
          <cell r="F1830" t="str">
            <v>Electric Operations</v>
          </cell>
          <cell r="T1830">
            <v>2.4840000000000001E-2</v>
          </cell>
          <cell r="AG1830">
            <v>0</v>
          </cell>
          <cell r="AT1830">
            <v>0</v>
          </cell>
          <cell r="BG1830">
            <v>0</v>
          </cell>
        </row>
        <row r="1831">
          <cell r="D1831" t="str">
            <v>UI</v>
          </cell>
          <cell r="E1831" t="str">
            <v>DIST</v>
          </cell>
          <cell r="F1831" t="str">
            <v>Electric Operations</v>
          </cell>
          <cell r="T1831">
            <v>17.611600000000003</v>
          </cell>
          <cell r="AG1831">
            <v>0</v>
          </cell>
          <cell r="AT1831">
            <v>0</v>
          </cell>
          <cell r="BG1831">
            <v>0</v>
          </cell>
        </row>
        <row r="1832">
          <cell r="D1832" t="str">
            <v>UI</v>
          </cell>
          <cell r="E1832" t="str">
            <v>DIST</v>
          </cell>
          <cell r="F1832" t="str">
            <v>Projects</v>
          </cell>
          <cell r="T1832">
            <v>14.267920000000004</v>
          </cell>
          <cell r="AG1832">
            <v>0</v>
          </cell>
          <cell r="AT1832">
            <v>0</v>
          </cell>
          <cell r="BG1832">
            <v>0</v>
          </cell>
        </row>
        <row r="1833">
          <cell r="D1833" t="str">
            <v>UI</v>
          </cell>
          <cell r="E1833" t="str">
            <v>DIST</v>
          </cell>
          <cell r="F1833" t="str">
            <v>Security</v>
          </cell>
          <cell r="T1833">
            <v>284.60433</v>
          </cell>
          <cell r="AG1833">
            <v>0</v>
          </cell>
          <cell r="AT1833">
            <v>0</v>
          </cell>
          <cell r="BG1833">
            <v>0</v>
          </cell>
        </row>
        <row r="1834">
          <cell r="D1834" t="str">
            <v>UI</v>
          </cell>
          <cell r="E1834" t="str">
            <v>DIST</v>
          </cell>
          <cell r="F1834" t="str">
            <v>Electric Operations</v>
          </cell>
          <cell r="T1834">
            <v>2.3283064365386963E-13</v>
          </cell>
          <cell r="AG1834">
            <v>0</v>
          </cell>
          <cell r="AT1834">
            <v>0</v>
          </cell>
          <cell r="BG1834">
            <v>0</v>
          </cell>
        </row>
        <row r="1835">
          <cell r="D1835" t="str">
            <v>UI</v>
          </cell>
          <cell r="E1835" t="str">
            <v>DIST</v>
          </cell>
          <cell r="F1835" t="str">
            <v>Processes and Technologies</v>
          </cell>
          <cell r="T1835">
            <v>6.6615100000000007</v>
          </cell>
          <cell r="AG1835">
            <v>0</v>
          </cell>
          <cell r="AT1835">
            <v>0</v>
          </cell>
          <cell r="BG1835">
            <v>0</v>
          </cell>
        </row>
        <row r="1836">
          <cell r="D1836" t="str">
            <v>UI</v>
          </cell>
          <cell r="E1836" t="str">
            <v>TRANS</v>
          </cell>
          <cell r="F1836" t="str">
            <v>Processes and Technologies</v>
          </cell>
          <cell r="T1836">
            <v>129.88872000000003</v>
          </cell>
          <cell r="AG1836">
            <v>0</v>
          </cell>
          <cell r="AT1836">
            <v>0</v>
          </cell>
          <cell r="BG1836">
            <v>0</v>
          </cell>
        </row>
        <row r="1837">
          <cell r="D1837" t="str">
            <v>UI</v>
          </cell>
          <cell r="E1837" t="str">
            <v>DIST</v>
          </cell>
          <cell r="F1837" t="str">
            <v>Asset Management and Planning</v>
          </cell>
          <cell r="T1837">
            <v>8.7967499999999994</v>
          </cell>
          <cell r="AG1837">
            <v>0</v>
          </cell>
          <cell r="AT1837">
            <v>0</v>
          </cell>
          <cell r="BG1837">
            <v>0</v>
          </cell>
        </row>
        <row r="1838">
          <cell r="D1838" t="str">
            <v>UI</v>
          </cell>
          <cell r="E1838" t="str">
            <v>DIST</v>
          </cell>
          <cell r="F1838" t="str">
            <v>Electric Operations</v>
          </cell>
          <cell r="T1838">
            <v>0.34308</v>
          </cell>
          <cell r="AG1838">
            <v>0</v>
          </cell>
          <cell r="AT1838">
            <v>0</v>
          </cell>
          <cell r="BG1838">
            <v>0</v>
          </cell>
        </row>
        <row r="1839">
          <cell r="D1839" t="str">
            <v>UI</v>
          </cell>
          <cell r="E1839" t="str">
            <v>DIST</v>
          </cell>
          <cell r="F1839" t="str">
            <v>Electric Operations</v>
          </cell>
          <cell r="T1839">
            <v>-572.00899000000015</v>
          </cell>
          <cell r="AG1839">
            <v>0</v>
          </cell>
          <cell r="AT1839">
            <v>0</v>
          </cell>
          <cell r="BG1839">
            <v>0</v>
          </cell>
        </row>
        <row r="1840">
          <cell r="D1840" t="str">
            <v>UI</v>
          </cell>
          <cell r="E1840" t="str">
            <v>DIST</v>
          </cell>
          <cell r="F1840" t="str">
            <v>Processes and Technologies</v>
          </cell>
          <cell r="T1840">
            <v>2.2670000000000003E-2</v>
          </cell>
          <cell r="AG1840">
            <v>0</v>
          </cell>
          <cell r="AT1840">
            <v>0</v>
          </cell>
          <cell r="BG1840">
            <v>0</v>
          </cell>
        </row>
        <row r="1841">
          <cell r="D1841" t="str">
            <v>UI</v>
          </cell>
          <cell r="E1841" t="str">
            <v>TRANS</v>
          </cell>
          <cell r="F1841" t="str">
            <v>Projects</v>
          </cell>
          <cell r="T1841">
            <v>0.14008999999999999</v>
          </cell>
          <cell r="AG1841">
            <v>0</v>
          </cell>
          <cell r="AT1841">
            <v>0</v>
          </cell>
          <cell r="BG1841">
            <v>0</v>
          </cell>
        </row>
        <row r="1842">
          <cell r="D1842" t="str">
            <v>UIL</v>
          </cell>
          <cell r="E1842" t="str">
            <v>Common</v>
          </cell>
          <cell r="F1842" t="str">
            <v>Information Technology</v>
          </cell>
          <cell r="T1842">
            <v>56.078220000000002</v>
          </cell>
          <cell r="AG1842">
            <v>0</v>
          </cell>
          <cell r="AT1842">
            <v>0</v>
          </cell>
          <cell r="BG1842">
            <v>0</v>
          </cell>
        </row>
        <row r="1843">
          <cell r="D1843" t="str">
            <v>UI</v>
          </cell>
          <cell r="E1843" t="str">
            <v>DIST</v>
          </cell>
          <cell r="F1843" t="str">
            <v>Projects</v>
          </cell>
          <cell r="T1843">
            <v>245.01077999999998</v>
          </cell>
          <cell r="AG1843">
            <v>0</v>
          </cell>
          <cell r="AT1843">
            <v>0</v>
          </cell>
          <cell r="BG1843">
            <v>0</v>
          </cell>
        </row>
        <row r="1844">
          <cell r="D1844" t="str">
            <v>UI</v>
          </cell>
          <cell r="E1844" t="str">
            <v>DIST</v>
          </cell>
          <cell r="F1844" t="str">
            <v>Projects</v>
          </cell>
          <cell r="T1844">
            <v>19.411390000000001</v>
          </cell>
          <cell r="AG1844">
            <v>0</v>
          </cell>
          <cell r="AT1844">
            <v>0</v>
          </cell>
          <cell r="BG1844">
            <v>0</v>
          </cell>
        </row>
        <row r="1845">
          <cell r="D1845" t="str">
            <v>UI</v>
          </cell>
          <cell r="E1845" t="str">
            <v>DIST</v>
          </cell>
          <cell r="F1845" t="str">
            <v>Electric Operations</v>
          </cell>
          <cell r="T1845">
            <v>5.7094000000000005</v>
          </cell>
          <cell r="AG1845">
            <v>0</v>
          </cell>
          <cell r="AT1845">
            <v>0</v>
          </cell>
          <cell r="BG1845">
            <v>0</v>
          </cell>
        </row>
        <row r="1846">
          <cell r="D1846" t="str">
            <v>UI</v>
          </cell>
          <cell r="E1846" t="str">
            <v>DIST</v>
          </cell>
          <cell r="F1846" t="str">
            <v>Electric Operations</v>
          </cell>
          <cell r="T1846">
            <v>111.48720000000002</v>
          </cell>
          <cell r="AG1846">
            <v>0</v>
          </cell>
          <cell r="AT1846">
            <v>0</v>
          </cell>
          <cell r="BG1846">
            <v>0</v>
          </cell>
        </row>
        <row r="1847">
          <cell r="D1847" t="str">
            <v>UIL</v>
          </cell>
          <cell r="E1847" t="str">
            <v>Common</v>
          </cell>
          <cell r="F1847" t="str">
            <v>Information Technology</v>
          </cell>
          <cell r="T1847">
            <v>814.92478000000006</v>
          </cell>
          <cell r="AG1847">
            <v>0</v>
          </cell>
          <cell r="AT1847">
            <v>0</v>
          </cell>
          <cell r="BG1847">
            <v>0</v>
          </cell>
        </row>
        <row r="1848">
          <cell r="D1848" t="str">
            <v>UIL</v>
          </cell>
          <cell r="E1848" t="str">
            <v>Common</v>
          </cell>
          <cell r="F1848" t="str">
            <v>Information Technology</v>
          </cell>
          <cell r="T1848">
            <v>787.89694000000009</v>
          </cell>
          <cell r="AG1848">
            <v>0</v>
          </cell>
          <cell r="AT1848">
            <v>0</v>
          </cell>
          <cell r="BG1848">
            <v>0</v>
          </cell>
        </row>
        <row r="1849">
          <cell r="D1849" t="str">
            <v>UI</v>
          </cell>
          <cell r="E1849" t="str">
            <v>DIST</v>
          </cell>
          <cell r="F1849" t="str">
            <v>Electric Operations</v>
          </cell>
          <cell r="T1849">
            <v>-22.620669999999997</v>
          </cell>
          <cell r="AG1849">
            <v>0</v>
          </cell>
          <cell r="AT1849">
            <v>0</v>
          </cell>
          <cell r="BG1849">
            <v>0</v>
          </cell>
        </row>
        <row r="1850">
          <cell r="D1850" t="str">
            <v>UIL</v>
          </cell>
          <cell r="E1850" t="str">
            <v>Common</v>
          </cell>
          <cell r="F1850" t="str">
            <v>Information Technology</v>
          </cell>
          <cell r="T1850">
            <v>2.6571500000000001</v>
          </cell>
          <cell r="AG1850">
            <v>0</v>
          </cell>
          <cell r="AT1850">
            <v>0</v>
          </cell>
          <cell r="BG1850">
            <v>0</v>
          </cell>
        </row>
        <row r="1851">
          <cell r="D1851" t="str">
            <v>UI</v>
          </cell>
          <cell r="E1851" t="str">
            <v>DIST</v>
          </cell>
          <cell r="F1851" t="str">
            <v>Electric Operations</v>
          </cell>
          <cell r="T1851">
            <v>1.7899999999988359E-3</v>
          </cell>
          <cell r="AG1851">
            <v>0</v>
          </cell>
          <cell r="AT1851">
            <v>0</v>
          </cell>
          <cell r="BG1851">
            <v>0</v>
          </cell>
        </row>
        <row r="1852">
          <cell r="D1852" t="str">
            <v>UI</v>
          </cell>
          <cell r="E1852" t="str">
            <v>DIST</v>
          </cell>
          <cell r="F1852" t="str">
            <v>Electric Operations</v>
          </cell>
          <cell r="T1852">
            <v>790.46427999999992</v>
          </cell>
          <cell r="AG1852">
            <v>0</v>
          </cell>
          <cell r="AT1852">
            <v>0</v>
          </cell>
          <cell r="BG1852">
            <v>0</v>
          </cell>
        </row>
        <row r="1853">
          <cell r="D1853" t="str">
            <v>UIL</v>
          </cell>
          <cell r="E1853" t="str">
            <v>Common</v>
          </cell>
          <cell r="F1853" t="str">
            <v>Electric Operations</v>
          </cell>
          <cell r="T1853">
            <v>138.24417000000003</v>
          </cell>
          <cell r="AG1853">
            <v>0</v>
          </cell>
          <cell r="AT1853">
            <v>0</v>
          </cell>
          <cell r="BG1853">
            <v>0</v>
          </cell>
        </row>
        <row r="1854">
          <cell r="D1854" t="str">
            <v>UIL</v>
          </cell>
          <cell r="E1854" t="str">
            <v>Common</v>
          </cell>
          <cell r="F1854" t="str">
            <v>Information Technology</v>
          </cell>
          <cell r="T1854">
            <v>2.1455100000000003</v>
          </cell>
          <cell r="AG1854">
            <v>0</v>
          </cell>
          <cell r="AT1854">
            <v>0</v>
          </cell>
          <cell r="BG1854">
            <v>0</v>
          </cell>
        </row>
        <row r="1855">
          <cell r="D1855" t="str">
            <v>UI</v>
          </cell>
          <cell r="E1855" t="str">
            <v>DIST</v>
          </cell>
          <cell r="F1855" t="str">
            <v>Electric Operations</v>
          </cell>
          <cell r="T1855">
            <v>6.2182700000000013</v>
          </cell>
          <cell r="AG1855">
            <v>0</v>
          </cell>
          <cell r="AT1855">
            <v>0</v>
          </cell>
          <cell r="BG1855">
            <v>0</v>
          </cell>
        </row>
        <row r="1856">
          <cell r="D1856" t="str">
            <v>UIL</v>
          </cell>
          <cell r="E1856" t="str">
            <v>Common</v>
          </cell>
          <cell r="F1856" t="str">
            <v>Gas Operations</v>
          </cell>
          <cell r="T1856">
            <v>3.5880199999999998</v>
          </cell>
          <cell r="AG1856">
            <v>0</v>
          </cell>
          <cell r="AT1856">
            <v>0</v>
          </cell>
          <cell r="BG1856">
            <v>0</v>
          </cell>
        </row>
        <row r="1857">
          <cell r="D1857" t="str">
            <v>UIL</v>
          </cell>
          <cell r="E1857" t="str">
            <v>Common</v>
          </cell>
          <cell r="F1857" t="str">
            <v>Gas Operations</v>
          </cell>
          <cell r="T1857">
            <v>127.06863</v>
          </cell>
          <cell r="AG1857">
            <v>0</v>
          </cell>
          <cell r="AT1857">
            <v>0</v>
          </cell>
          <cell r="BG1857">
            <v>0</v>
          </cell>
        </row>
        <row r="1858">
          <cell r="D1858" t="str">
            <v>UIL</v>
          </cell>
          <cell r="E1858" t="str">
            <v>Common</v>
          </cell>
          <cell r="F1858" t="str">
            <v>Gas Operations</v>
          </cell>
          <cell r="T1858">
            <v>0.03</v>
          </cell>
          <cell r="AG1858">
            <v>0</v>
          </cell>
          <cell r="AT1858">
            <v>0</v>
          </cell>
          <cell r="BG1858">
            <v>0</v>
          </cell>
        </row>
        <row r="1859">
          <cell r="D1859" t="str">
            <v>UIL</v>
          </cell>
          <cell r="E1859" t="str">
            <v>Common</v>
          </cell>
          <cell r="F1859" t="str">
            <v>Gas Operations</v>
          </cell>
          <cell r="T1859">
            <v>6.1275300000000001</v>
          </cell>
          <cell r="AG1859">
            <v>0</v>
          </cell>
          <cell r="AT1859">
            <v>0</v>
          </cell>
          <cell r="BG1859">
            <v>0</v>
          </cell>
        </row>
        <row r="1860">
          <cell r="D1860" t="str">
            <v>BGC</v>
          </cell>
          <cell r="E1860" t="str">
            <v>GAS</v>
          </cell>
          <cell r="F1860" t="str">
            <v>General Services</v>
          </cell>
          <cell r="T1860">
            <v>116.5395</v>
          </cell>
          <cell r="AG1860">
            <v>0</v>
          </cell>
          <cell r="AT1860">
            <v>0</v>
          </cell>
          <cell r="BG1860">
            <v>0</v>
          </cell>
        </row>
        <row r="1861">
          <cell r="D1861" t="str">
            <v>BGC</v>
          </cell>
          <cell r="E1861" t="str">
            <v>GAS</v>
          </cell>
          <cell r="F1861" t="str">
            <v>General Services</v>
          </cell>
          <cell r="T1861">
            <v>838.05154000000005</v>
          </cell>
          <cell r="AG1861">
            <v>0</v>
          </cell>
          <cell r="AT1861">
            <v>0</v>
          </cell>
          <cell r="BG1861">
            <v>0</v>
          </cell>
        </row>
        <row r="1862">
          <cell r="D1862" t="str">
            <v>BGC</v>
          </cell>
          <cell r="E1862" t="str">
            <v>GAS</v>
          </cell>
          <cell r="F1862" t="str">
            <v>General Services</v>
          </cell>
          <cell r="T1862">
            <v>-16.375</v>
          </cell>
          <cell r="AG1862">
            <v>0</v>
          </cell>
          <cell r="AT1862">
            <v>0</v>
          </cell>
          <cell r="BG1862">
            <v>0</v>
          </cell>
        </row>
        <row r="1863">
          <cell r="D1863" t="str">
            <v>BGC</v>
          </cell>
          <cell r="E1863" t="str">
            <v>GAS</v>
          </cell>
          <cell r="F1863" t="str">
            <v>Gas Operations</v>
          </cell>
          <cell r="T1863">
            <v>0.66976000000000002</v>
          </cell>
          <cell r="AG1863">
            <v>0</v>
          </cell>
          <cell r="AT1863">
            <v>0</v>
          </cell>
          <cell r="BG1863">
            <v>0</v>
          </cell>
        </row>
        <row r="1864">
          <cell r="D1864" t="str">
            <v>SCG</v>
          </cell>
          <cell r="E1864" t="str">
            <v>GAS</v>
          </cell>
          <cell r="F1864" t="str">
            <v>General Services</v>
          </cell>
          <cell r="T1864">
            <v>9.0659999999999991E-2</v>
          </cell>
          <cell r="AG1864">
            <v>0</v>
          </cell>
          <cell r="AT1864">
            <v>0</v>
          </cell>
          <cell r="BG1864">
            <v>0</v>
          </cell>
        </row>
        <row r="1865">
          <cell r="D1865" t="str">
            <v>BGC</v>
          </cell>
          <cell r="E1865" t="str">
            <v>GAS</v>
          </cell>
          <cell r="F1865" t="str">
            <v>General Services</v>
          </cell>
          <cell r="T1865">
            <v>32.202570000000001</v>
          </cell>
          <cell r="AG1865">
            <v>0</v>
          </cell>
          <cell r="AT1865">
            <v>0</v>
          </cell>
          <cell r="BG1865">
            <v>0</v>
          </cell>
        </row>
        <row r="1866">
          <cell r="D1866" t="str">
            <v>BGC</v>
          </cell>
          <cell r="E1866" t="str">
            <v>GAS</v>
          </cell>
          <cell r="F1866" t="str">
            <v>General Services</v>
          </cell>
          <cell r="T1866">
            <v>5.8885800000000001</v>
          </cell>
          <cell r="AG1866">
            <v>0</v>
          </cell>
          <cell r="AT1866">
            <v>0</v>
          </cell>
          <cell r="BG1866">
            <v>0</v>
          </cell>
        </row>
        <row r="1867">
          <cell r="D1867" t="str">
            <v>BGC</v>
          </cell>
          <cell r="E1867" t="str">
            <v>GAS</v>
          </cell>
          <cell r="F1867" t="str">
            <v>General Services</v>
          </cell>
          <cell r="T1867">
            <v>36.437359999999998</v>
          </cell>
          <cell r="AG1867">
            <v>0</v>
          </cell>
          <cell r="AT1867">
            <v>0</v>
          </cell>
          <cell r="BG1867">
            <v>0</v>
          </cell>
        </row>
        <row r="1868">
          <cell r="D1868" t="str">
            <v>BGC</v>
          </cell>
          <cell r="E1868" t="str">
            <v>GAS</v>
          </cell>
          <cell r="F1868" t="str">
            <v>Gas Operations</v>
          </cell>
          <cell r="T1868">
            <v>4.2420200000000001</v>
          </cell>
          <cell r="AG1868">
            <v>0</v>
          </cell>
          <cell r="AT1868">
            <v>0</v>
          </cell>
          <cell r="BG1868">
            <v>0</v>
          </cell>
        </row>
        <row r="1869">
          <cell r="D1869" t="str">
            <v>BGC</v>
          </cell>
          <cell r="E1869" t="str">
            <v>GAS</v>
          </cell>
          <cell r="F1869" t="str">
            <v>General Services</v>
          </cell>
          <cell r="T1869">
            <v>3.70119</v>
          </cell>
          <cell r="AG1869">
            <v>0</v>
          </cell>
          <cell r="AT1869">
            <v>0</v>
          </cell>
          <cell r="BG1869">
            <v>0</v>
          </cell>
        </row>
        <row r="1870">
          <cell r="D1870" t="str">
            <v>BGC</v>
          </cell>
          <cell r="E1870" t="str">
            <v>GAS</v>
          </cell>
          <cell r="F1870" t="str">
            <v>Gas Operations</v>
          </cell>
          <cell r="T1870">
            <v>2.2000000000000002</v>
          </cell>
          <cell r="AG1870">
            <v>0</v>
          </cell>
          <cell r="AT1870">
            <v>0</v>
          </cell>
          <cell r="BG1870">
            <v>0</v>
          </cell>
        </row>
        <row r="1871">
          <cell r="D1871" t="str">
            <v>BGC</v>
          </cell>
          <cell r="E1871" t="str">
            <v>GAS</v>
          </cell>
          <cell r="F1871" t="str">
            <v>Gas Operations</v>
          </cell>
          <cell r="T1871">
            <v>0.12896000000000002</v>
          </cell>
          <cell r="AG1871">
            <v>0</v>
          </cell>
          <cell r="AT1871">
            <v>0</v>
          </cell>
          <cell r="BG1871">
            <v>0</v>
          </cell>
        </row>
        <row r="1872">
          <cell r="D1872" t="str">
            <v>BGC</v>
          </cell>
          <cell r="E1872" t="str">
            <v>GAS</v>
          </cell>
          <cell r="F1872" t="str">
            <v>Gas Operations</v>
          </cell>
          <cell r="T1872">
            <v>8.61768</v>
          </cell>
          <cell r="AG1872">
            <v>0</v>
          </cell>
          <cell r="AT1872">
            <v>0</v>
          </cell>
          <cell r="BG1872">
            <v>0</v>
          </cell>
        </row>
        <row r="1873">
          <cell r="D1873" t="str">
            <v>BGC</v>
          </cell>
          <cell r="E1873" t="str">
            <v>GAS</v>
          </cell>
          <cell r="F1873" t="str">
            <v>Gas Operations</v>
          </cell>
          <cell r="T1873">
            <v>5.5402500000000003</v>
          </cell>
          <cell r="AG1873">
            <v>0</v>
          </cell>
          <cell r="AT1873">
            <v>0</v>
          </cell>
          <cell r="BG1873">
            <v>0</v>
          </cell>
        </row>
        <row r="1874">
          <cell r="D1874" t="str">
            <v>BGC</v>
          </cell>
          <cell r="E1874" t="str">
            <v>GAS</v>
          </cell>
          <cell r="F1874" t="str">
            <v>General Services</v>
          </cell>
          <cell r="T1874">
            <v>8.5386000000000006</v>
          </cell>
          <cell r="AG1874">
            <v>0</v>
          </cell>
          <cell r="AT1874">
            <v>0</v>
          </cell>
          <cell r="BG1874">
            <v>0</v>
          </cell>
        </row>
        <row r="1875">
          <cell r="D1875" t="str">
            <v>BGC</v>
          </cell>
          <cell r="E1875" t="str">
            <v>GAS</v>
          </cell>
          <cell r="F1875" t="str">
            <v>Gas Operations</v>
          </cell>
          <cell r="T1875">
            <v>1.83301</v>
          </cell>
          <cell r="AG1875">
            <v>0</v>
          </cell>
          <cell r="AT1875">
            <v>0</v>
          </cell>
          <cell r="BG1875">
            <v>0</v>
          </cell>
        </row>
        <row r="1876">
          <cell r="D1876" t="str">
            <v>BGC</v>
          </cell>
          <cell r="E1876" t="str">
            <v>GAS</v>
          </cell>
          <cell r="F1876" t="str">
            <v>Gas Operations</v>
          </cell>
          <cell r="T1876">
            <v>1.2913600000000001</v>
          </cell>
          <cell r="AG1876">
            <v>0</v>
          </cell>
          <cell r="AT1876">
            <v>0</v>
          </cell>
          <cell r="BG1876">
            <v>0</v>
          </cell>
        </row>
        <row r="1877">
          <cell r="D1877" t="str">
            <v>BGC</v>
          </cell>
          <cell r="E1877" t="str">
            <v>GAS</v>
          </cell>
          <cell r="F1877" t="str">
            <v>Gas Operations</v>
          </cell>
          <cell r="T1877">
            <v>1.3160499999999999</v>
          </cell>
          <cell r="AG1877">
            <v>0</v>
          </cell>
          <cell r="AT1877">
            <v>0</v>
          </cell>
          <cell r="BG1877">
            <v>0</v>
          </cell>
        </row>
        <row r="1878">
          <cell r="D1878" t="str">
            <v>BGC</v>
          </cell>
          <cell r="E1878" t="str">
            <v>GAS</v>
          </cell>
          <cell r="F1878" t="str">
            <v>General Services</v>
          </cell>
          <cell r="T1878">
            <v>2.7592099999999999</v>
          </cell>
          <cell r="AG1878">
            <v>0</v>
          </cell>
          <cell r="AT1878">
            <v>0</v>
          </cell>
          <cell r="BG1878">
            <v>0</v>
          </cell>
        </row>
        <row r="1879">
          <cell r="D1879" t="str">
            <v>BGC</v>
          </cell>
          <cell r="E1879" t="str">
            <v>GAS</v>
          </cell>
          <cell r="F1879" t="str">
            <v>Gas Operations</v>
          </cell>
          <cell r="T1879">
            <v>1.4201600000000001</v>
          </cell>
          <cell r="AG1879">
            <v>0</v>
          </cell>
          <cell r="AT1879">
            <v>0</v>
          </cell>
          <cell r="BG1879">
            <v>0</v>
          </cell>
        </row>
        <row r="1880">
          <cell r="D1880" t="str">
            <v>BGC</v>
          </cell>
          <cell r="E1880" t="str">
            <v>GAS</v>
          </cell>
          <cell r="F1880" t="str">
            <v>Gas Operations</v>
          </cell>
          <cell r="T1880">
            <v>2.34782</v>
          </cell>
          <cell r="AG1880">
            <v>0</v>
          </cell>
          <cell r="AT1880">
            <v>0</v>
          </cell>
          <cell r="BG1880">
            <v>0</v>
          </cell>
        </row>
        <row r="1881">
          <cell r="D1881" t="str">
            <v>BGC</v>
          </cell>
          <cell r="E1881" t="str">
            <v>GAS</v>
          </cell>
          <cell r="F1881" t="str">
            <v>Gas Operations</v>
          </cell>
          <cell r="T1881">
            <v>0.98999000000000004</v>
          </cell>
          <cell r="AG1881">
            <v>0</v>
          </cell>
          <cell r="AT1881">
            <v>0</v>
          </cell>
          <cell r="BG1881">
            <v>0</v>
          </cell>
        </row>
        <row r="1882">
          <cell r="D1882" t="str">
            <v>BGC</v>
          </cell>
          <cell r="E1882" t="str">
            <v>GAS</v>
          </cell>
          <cell r="F1882" t="str">
            <v>Gas Operations</v>
          </cell>
          <cell r="T1882">
            <v>1.00145</v>
          </cell>
          <cell r="AG1882">
            <v>0</v>
          </cell>
          <cell r="AT1882">
            <v>0</v>
          </cell>
          <cell r="BG1882">
            <v>0</v>
          </cell>
        </row>
        <row r="1883">
          <cell r="D1883" t="str">
            <v>BGC</v>
          </cell>
          <cell r="E1883" t="str">
            <v>GAS</v>
          </cell>
          <cell r="F1883" t="str">
            <v>Gas Operations</v>
          </cell>
          <cell r="T1883">
            <v>743.46260000000018</v>
          </cell>
          <cell r="AG1883">
            <v>0</v>
          </cell>
          <cell r="AT1883">
            <v>0</v>
          </cell>
          <cell r="BG1883">
            <v>0</v>
          </cell>
        </row>
        <row r="1884">
          <cell r="D1884" t="str">
            <v>BGC</v>
          </cell>
          <cell r="E1884" t="str">
            <v>GAS</v>
          </cell>
          <cell r="F1884" t="str">
            <v>Gas Operations</v>
          </cell>
          <cell r="T1884">
            <v>1.93906</v>
          </cell>
          <cell r="AG1884">
            <v>0</v>
          </cell>
          <cell r="AT1884">
            <v>0</v>
          </cell>
          <cell r="BG1884">
            <v>0</v>
          </cell>
        </row>
        <row r="1885">
          <cell r="D1885" t="str">
            <v>BGC</v>
          </cell>
          <cell r="E1885" t="str">
            <v>GAS</v>
          </cell>
          <cell r="F1885" t="str">
            <v>Gas Operations</v>
          </cell>
          <cell r="T1885">
            <v>2.0910799999999998</v>
          </cell>
          <cell r="AG1885">
            <v>0</v>
          </cell>
          <cell r="AT1885">
            <v>0</v>
          </cell>
          <cell r="BG1885">
            <v>0</v>
          </cell>
        </row>
        <row r="1886">
          <cell r="D1886" t="str">
            <v>BGC</v>
          </cell>
          <cell r="E1886" t="str">
            <v>GAS</v>
          </cell>
          <cell r="F1886" t="str">
            <v>Gas Operations</v>
          </cell>
          <cell r="T1886">
            <v>0.52731000000000006</v>
          </cell>
          <cell r="AG1886">
            <v>0</v>
          </cell>
          <cell r="AT1886">
            <v>0</v>
          </cell>
          <cell r="BG1886">
            <v>0</v>
          </cell>
        </row>
        <row r="1887">
          <cell r="D1887" t="str">
            <v>BGC</v>
          </cell>
          <cell r="E1887" t="str">
            <v>GAS</v>
          </cell>
          <cell r="F1887" t="str">
            <v>Gas Operations</v>
          </cell>
          <cell r="T1887">
            <v>0.53063000000000005</v>
          </cell>
          <cell r="AG1887">
            <v>0</v>
          </cell>
          <cell r="AT1887">
            <v>0</v>
          </cell>
          <cell r="BG1887">
            <v>0</v>
          </cell>
        </row>
        <row r="1888">
          <cell r="D1888" t="str">
            <v>BGC</v>
          </cell>
          <cell r="E1888" t="str">
            <v>GAS</v>
          </cell>
          <cell r="F1888" t="str">
            <v>Gas Operations</v>
          </cell>
          <cell r="T1888">
            <v>13.521790000000001</v>
          </cell>
          <cell r="AG1888">
            <v>0</v>
          </cell>
          <cell r="AT1888">
            <v>0</v>
          </cell>
          <cell r="BG1888">
            <v>0</v>
          </cell>
        </row>
        <row r="1889">
          <cell r="D1889" t="str">
            <v>BGC</v>
          </cell>
          <cell r="E1889" t="str">
            <v>GAS</v>
          </cell>
          <cell r="F1889" t="str">
            <v>Gas Operations</v>
          </cell>
          <cell r="T1889">
            <v>2.8822000000000001</v>
          </cell>
          <cell r="AG1889">
            <v>0</v>
          </cell>
          <cell r="AT1889">
            <v>0</v>
          </cell>
          <cell r="BG1889">
            <v>0</v>
          </cell>
        </row>
        <row r="1890">
          <cell r="D1890" t="str">
            <v>BGC</v>
          </cell>
          <cell r="E1890" t="str">
            <v>GAS</v>
          </cell>
          <cell r="F1890" t="str">
            <v>Gas Operations</v>
          </cell>
          <cell r="T1890">
            <v>0.95135999999999998</v>
          </cell>
          <cell r="AG1890">
            <v>0</v>
          </cell>
          <cell r="AT1890">
            <v>0</v>
          </cell>
          <cell r="BG1890">
            <v>0</v>
          </cell>
        </row>
        <row r="1891">
          <cell r="D1891" t="str">
            <v>BGC</v>
          </cell>
          <cell r="E1891" t="str">
            <v>GAS</v>
          </cell>
          <cell r="F1891" t="str">
            <v>Gas Operations</v>
          </cell>
          <cell r="T1891">
            <v>1.0902499999999999</v>
          </cell>
          <cell r="AG1891">
            <v>0</v>
          </cell>
          <cell r="AT1891">
            <v>0</v>
          </cell>
          <cell r="BG1891">
            <v>0</v>
          </cell>
        </row>
        <row r="1892">
          <cell r="D1892" t="str">
            <v>BGC</v>
          </cell>
          <cell r="E1892" t="str">
            <v>GAS</v>
          </cell>
          <cell r="F1892" t="str">
            <v>Gas Operations</v>
          </cell>
          <cell r="T1892">
            <v>1.0902499999999999</v>
          </cell>
          <cell r="AG1892">
            <v>0</v>
          </cell>
          <cell r="AT1892">
            <v>0</v>
          </cell>
          <cell r="BG1892">
            <v>0</v>
          </cell>
        </row>
        <row r="1893">
          <cell r="D1893" t="str">
            <v>BGC</v>
          </cell>
          <cell r="E1893" t="str">
            <v>GAS</v>
          </cell>
          <cell r="F1893" t="str">
            <v>Gas Operations</v>
          </cell>
          <cell r="T1893">
            <v>2.1804999999999999</v>
          </cell>
          <cell r="AG1893">
            <v>0</v>
          </cell>
          <cell r="AT1893">
            <v>0</v>
          </cell>
          <cell r="BG1893">
            <v>0</v>
          </cell>
        </row>
        <row r="1894">
          <cell r="D1894" t="str">
            <v>BGC</v>
          </cell>
          <cell r="E1894" t="str">
            <v>GAS</v>
          </cell>
          <cell r="F1894" t="str">
            <v>General Services</v>
          </cell>
          <cell r="T1894">
            <v>3.02623</v>
          </cell>
          <cell r="AG1894">
            <v>0</v>
          </cell>
          <cell r="AT1894">
            <v>0</v>
          </cell>
          <cell r="BG1894">
            <v>0</v>
          </cell>
        </row>
        <row r="1895">
          <cell r="D1895" t="str">
            <v>BGC</v>
          </cell>
          <cell r="E1895" t="str">
            <v>GAS</v>
          </cell>
          <cell r="F1895" t="str">
            <v>General Services</v>
          </cell>
          <cell r="T1895">
            <v>1.51312</v>
          </cell>
          <cell r="AG1895">
            <v>0</v>
          </cell>
          <cell r="AT1895">
            <v>0</v>
          </cell>
          <cell r="BG1895">
            <v>0</v>
          </cell>
        </row>
        <row r="1896">
          <cell r="D1896" t="str">
            <v>BGC</v>
          </cell>
          <cell r="E1896" t="str">
            <v>GAS</v>
          </cell>
          <cell r="F1896" t="str">
            <v>General Services</v>
          </cell>
          <cell r="T1896">
            <v>1.51312</v>
          </cell>
          <cell r="AG1896">
            <v>0</v>
          </cell>
          <cell r="AT1896">
            <v>0</v>
          </cell>
          <cell r="BG1896">
            <v>0</v>
          </cell>
        </row>
        <row r="1897">
          <cell r="D1897" t="str">
            <v>BGC</v>
          </cell>
          <cell r="E1897" t="str">
            <v>GAS</v>
          </cell>
          <cell r="F1897" t="str">
            <v>General Services</v>
          </cell>
          <cell r="T1897">
            <v>1.51312</v>
          </cell>
          <cell r="AG1897">
            <v>0</v>
          </cell>
          <cell r="AT1897">
            <v>0</v>
          </cell>
          <cell r="BG1897">
            <v>0</v>
          </cell>
        </row>
        <row r="1898">
          <cell r="D1898" t="str">
            <v>BGC</v>
          </cell>
          <cell r="E1898" t="str">
            <v>GAS</v>
          </cell>
          <cell r="F1898" t="str">
            <v>Gas Operations</v>
          </cell>
          <cell r="T1898">
            <v>0.59450000000000003</v>
          </cell>
          <cell r="AG1898">
            <v>0</v>
          </cell>
          <cell r="AT1898">
            <v>0</v>
          </cell>
          <cell r="BG1898">
            <v>0</v>
          </cell>
        </row>
        <row r="1899">
          <cell r="D1899" t="str">
            <v>BGC</v>
          </cell>
          <cell r="E1899" t="str">
            <v>GAS</v>
          </cell>
          <cell r="F1899" t="str">
            <v>Gas Operations</v>
          </cell>
          <cell r="T1899">
            <v>8.8278499999999998</v>
          </cell>
          <cell r="AG1899">
            <v>0</v>
          </cell>
          <cell r="AT1899">
            <v>0</v>
          </cell>
          <cell r="BG1899">
            <v>0</v>
          </cell>
        </row>
        <row r="1900">
          <cell r="D1900" t="str">
            <v>BGC</v>
          </cell>
          <cell r="E1900" t="str">
            <v>GAS</v>
          </cell>
          <cell r="F1900" t="str">
            <v>Gas Operations</v>
          </cell>
          <cell r="T1900">
            <v>8.8278499999999998</v>
          </cell>
          <cell r="AG1900">
            <v>0</v>
          </cell>
          <cell r="AT1900">
            <v>0</v>
          </cell>
          <cell r="BG1900">
            <v>0</v>
          </cell>
        </row>
        <row r="1901">
          <cell r="D1901" t="str">
            <v>BGC</v>
          </cell>
          <cell r="E1901" t="str">
            <v>GAS</v>
          </cell>
          <cell r="F1901" t="str">
            <v>Gas Operations</v>
          </cell>
          <cell r="T1901">
            <v>0.61291999999999991</v>
          </cell>
          <cell r="AG1901">
            <v>0</v>
          </cell>
          <cell r="AT1901">
            <v>0</v>
          </cell>
          <cell r="BG1901">
            <v>0</v>
          </cell>
        </row>
        <row r="1902">
          <cell r="D1902" t="str">
            <v>BGC</v>
          </cell>
          <cell r="E1902" t="str">
            <v>GAS</v>
          </cell>
          <cell r="F1902" t="str">
            <v>Gas Operations</v>
          </cell>
          <cell r="T1902">
            <v>0.60808000000000006</v>
          </cell>
          <cell r="AG1902">
            <v>0</v>
          </cell>
          <cell r="AT1902">
            <v>0</v>
          </cell>
          <cell r="BG1902">
            <v>0</v>
          </cell>
        </row>
        <row r="1903">
          <cell r="D1903" t="str">
            <v>BGC</v>
          </cell>
          <cell r="E1903" t="str">
            <v>GAS</v>
          </cell>
          <cell r="F1903" t="str">
            <v>Information Technology</v>
          </cell>
          <cell r="T1903">
            <v>1.1388199999999999</v>
          </cell>
          <cell r="AG1903">
            <v>0</v>
          </cell>
          <cell r="AT1903">
            <v>0</v>
          </cell>
          <cell r="BG1903">
            <v>0</v>
          </cell>
        </row>
        <row r="1904">
          <cell r="D1904" t="str">
            <v>BGC</v>
          </cell>
          <cell r="E1904" t="str">
            <v>GAS</v>
          </cell>
          <cell r="F1904" t="str">
            <v>Information Technology</v>
          </cell>
          <cell r="T1904">
            <v>3.2124300000000003</v>
          </cell>
          <cell r="AG1904">
            <v>0</v>
          </cell>
          <cell r="AT1904">
            <v>0</v>
          </cell>
          <cell r="BG1904">
            <v>0</v>
          </cell>
        </row>
        <row r="1905">
          <cell r="D1905" t="str">
            <v>BGC</v>
          </cell>
          <cell r="E1905" t="str">
            <v>GAS</v>
          </cell>
          <cell r="F1905" t="str">
            <v>Gas Operations</v>
          </cell>
          <cell r="T1905">
            <v>3.69712</v>
          </cell>
          <cell r="AG1905">
            <v>0</v>
          </cell>
          <cell r="AT1905">
            <v>0</v>
          </cell>
          <cell r="BG1905">
            <v>0</v>
          </cell>
        </row>
        <row r="1906">
          <cell r="D1906" t="str">
            <v>BGC</v>
          </cell>
          <cell r="E1906" t="str">
            <v>GAS</v>
          </cell>
          <cell r="F1906" t="str">
            <v>Gas Operations</v>
          </cell>
          <cell r="T1906">
            <v>5.8048799999999998</v>
          </cell>
          <cell r="AG1906">
            <v>0</v>
          </cell>
          <cell r="AT1906">
            <v>0</v>
          </cell>
          <cell r="BG1906">
            <v>0</v>
          </cell>
        </row>
        <row r="1907">
          <cell r="D1907" t="str">
            <v>BGC</v>
          </cell>
          <cell r="E1907" t="str">
            <v>GAS</v>
          </cell>
          <cell r="F1907" t="str">
            <v>Gas Operations</v>
          </cell>
          <cell r="T1907">
            <v>3.1110700000000002</v>
          </cell>
          <cell r="AG1907">
            <v>0</v>
          </cell>
          <cell r="AT1907">
            <v>0</v>
          </cell>
          <cell r="BG1907">
            <v>0</v>
          </cell>
        </row>
        <row r="1908">
          <cell r="D1908" t="str">
            <v>BGC</v>
          </cell>
          <cell r="E1908" t="str">
            <v>GAS</v>
          </cell>
          <cell r="F1908" t="str">
            <v>Gas Operations</v>
          </cell>
          <cell r="T1908">
            <v>3.1110799999999998</v>
          </cell>
          <cell r="AG1908">
            <v>0</v>
          </cell>
          <cell r="AT1908">
            <v>0</v>
          </cell>
          <cell r="BG1908">
            <v>0</v>
          </cell>
        </row>
        <row r="1909">
          <cell r="D1909" t="str">
            <v>BGC</v>
          </cell>
          <cell r="E1909" t="str">
            <v>GAS</v>
          </cell>
          <cell r="F1909" t="str">
            <v>Gas Operations</v>
          </cell>
          <cell r="T1909">
            <v>3.1204099999999997</v>
          </cell>
          <cell r="AG1909">
            <v>0</v>
          </cell>
          <cell r="AT1909">
            <v>0</v>
          </cell>
          <cell r="BG1909">
            <v>0</v>
          </cell>
        </row>
        <row r="1910">
          <cell r="D1910" t="str">
            <v>BGC</v>
          </cell>
          <cell r="E1910" t="str">
            <v>GAS</v>
          </cell>
          <cell r="F1910" t="str">
            <v>Gas Operations</v>
          </cell>
          <cell r="T1910">
            <v>0.5</v>
          </cell>
          <cell r="AG1910">
            <v>0</v>
          </cell>
          <cell r="AT1910">
            <v>0</v>
          </cell>
          <cell r="BG1910">
            <v>0</v>
          </cell>
        </row>
        <row r="1911">
          <cell r="D1911" t="str">
            <v>BGC</v>
          </cell>
          <cell r="E1911" t="str">
            <v>GAS</v>
          </cell>
          <cell r="F1911" t="str">
            <v>Gas Operations</v>
          </cell>
          <cell r="T1911">
            <v>3.99499</v>
          </cell>
          <cell r="AG1911">
            <v>0</v>
          </cell>
          <cell r="AT1911">
            <v>0</v>
          </cell>
          <cell r="BG1911">
            <v>0</v>
          </cell>
        </row>
        <row r="1912">
          <cell r="D1912" t="str">
            <v>BGC</v>
          </cell>
          <cell r="E1912" t="str">
            <v>GAS</v>
          </cell>
          <cell r="F1912" t="str">
            <v>Gas Operations</v>
          </cell>
          <cell r="T1912">
            <v>112.36450000000001</v>
          </cell>
          <cell r="AG1912">
            <v>0</v>
          </cell>
          <cell r="AT1912">
            <v>0</v>
          </cell>
          <cell r="BG1912">
            <v>0</v>
          </cell>
        </row>
        <row r="1913">
          <cell r="D1913" t="str">
            <v>SCG</v>
          </cell>
          <cell r="E1913" t="str">
            <v>GAS</v>
          </cell>
          <cell r="F1913" t="str">
            <v>General Services</v>
          </cell>
          <cell r="T1913">
            <v>135.46636999999998</v>
          </cell>
          <cell r="AG1913">
            <v>0</v>
          </cell>
          <cell r="AT1913">
            <v>0</v>
          </cell>
          <cell r="BG1913">
            <v>0</v>
          </cell>
        </row>
        <row r="1914">
          <cell r="D1914" t="str">
            <v>SCG</v>
          </cell>
          <cell r="E1914" t="str">
            <v>GAS</v>
          </cell>
          <cell r="F1914" t="str">
            <v>General Services</v>
          </cell>
          <cell r="T1914">
            <v>-1.4551915228366852E-14</v>
          </cell>
          <cell r="AG1914">
            <v>0</v>
          </cell>
          <cell r="AT1914">
            <v>0</v>
          </cell>
          <cell r="BG1914">
            <v>0</v>
          </cell>
        </row>
        <row r="1915">
          <cell r="D1915" t="str">
            <v>SCG</v>
          </cell>
          <cell r="E1915" t="str">
            <v>GAS</v>
          </cell>
          <cell r="F1915" t="str">
            <v>General Services</v>
          </cell>
          <cell r="T1915">
            <v>-1.0913936421275139E-14</v>
          </cell>
          <cell r="AG1915">
            <v>0</v>
          </cell>
          <cell r="AT1915">
            <v>0</v>
          </cell>
          <cell r="BG1915">
            <v>0</v>
          </cell>
        </row>
        <row r="1916">
          <cell r="D1916" t="str">
            <v>SCG</v>
          </cell>
          <cell r="E1916" t="str">
            <v>GAS</v>
          </cell>
          <cell r="F1916" t="str">
            <v>Gas Operations</v>
          </cell>
          <cell r="T1916">
            <v>12.206310000000002</v>
          </cell>
          <cell r="AG1916">
            <v>0</v>
          </cell>
          <cell r="AT1916">
            <v>0</v>
          </cell>
          <cell r="BG1916">
            <v>0</v>
          </cell>
        </row>
        <row r="1917">
          <cell r="D1917" t="str">
            <v>SCG</v>
          </cell>
          <cell r="E1917" t="str">
            <v>GAS</v>
          </cell>
          <cell r="F1917" t="str">
            <v>Gas Operations</v>
          </cell>
          <cell r="T1917">
            <v>57.707999999999998</v>
          </cell>
          <cell r="AG1917">
            <v>0</v>
          </cell>
          <cell r="AT1917">
            <v>0</v>
          </cell>
          <cell r="BG1917">
            <v>0</v>
          </cell>
        </row>
        <row r="1918">
          <cell r="D1918" t="str">
            <v>SCG</v>
          </cell>
          <cell r="E1918" t="str">
            <v>GAS</v>
          </cell>
          <cell r="F1918" t="str">
            <v>Security</v>
          </cell>
          <cell r="T1918">
            <v>3.637978807091713E-15</v>
          </cell>
          <cell r="AG1918">
            <v>0</v>
          </cell>
          <cell r="AT1918">
            <v>0</v>
          </cell>
          <cell r="BG1918">
            <v>0</v>
          </cell>
        </row>
        <row r="1919">
          <cell r="D1919" t="str">
            <v>SCG</v>
          </cell>
          <cell r="E1919" t="str">
            <v>GAS</v>
          </cell>
          <cell r="F1919" t="str">
            <v>Gas Operations</v>
          </cell>
          <cell r="T1919">
            <v>-1.8189894035458565E-15</v>
          </cell>
          <cell r="AG1919">
            <v>0</v>
          </cell>
          <cell r="AT1919">
            <v>0</v>
          </cell>
          <cell r="BG1919">
            <v>0</v>
          </cell>
        </row>
        <row r="1920">
          <cell r="D1920" t="str">
            <v>SCG</v>
          </cell>
          <cell r="E1920" t="str">
            <v>GAS</v>
          </cell>
          <cell r="F1920" t="str">
            <v>Gas Operations</v>
          </cell>
          <cell r="T1920">
            <v>149.29300000000001</v>
          </cell>
          <cell r="AG1920">
            <v>0</v>
          </cell>
          <cell r="AT1920">
            <v>0</v>
          </cell>
          <cell r="BG1920">
            <v>0</v>
          </cell>
        </row>
        <row r="1921">
          <cell r="D1921" t="str">
            <v>SCG</v>
          </cell>
          <cell r="E1921" t="str">
            <v>GAS</v>
          </cell>
          <cell r="F1921" t="str">
            <v>General Services</v>
          </cell>
          <cell r="T1921">
            <v>54.935619999999993</v>
          </cell>
          <cell r="AG1921">
            <v>0</v>
          </cell>
          <cell r="AT1921">
            <v>0</v>
          </cell>
          <cell r="BG1921">
            <v>0</v>
          </cell>
        </row>
        <row r="1922">
          <cell r="D1922" t="str">
            <v>SCG</v>
          </cell>
          <cell r="E1922" t="str">
            <v>GAS</v>
          </cell>
          <cell r="F1922" t="str">
            <v>Gas Operations</v>
          </cell>
          <cell r="T1922">
            <v>0.64100999999999997</v>
          </cell>
          <cell r="AG1922">
            <v>0</v>
          </cell>
          <cell r="AT1922">
            <v>0</v>
          </cell>
          <cell r="BG1922">
            <v>0</v>
          </cell>
        </row>
        <row r="1923">
          <cell r="D1923" t="str">
            <v>SCG</v>
          </cell>
          <cell r="E1923" t="str">
            <v>GAS</v>
          </cell>
          <cell r="F1923" t="str">
            <v>Gas Operations</v>
          </cell>
          <cell r="T1923">
            <v>8.3437400000000004</v>
          </cell>
          <cell r="AG1923">
            <v>0</v>
          </cell>
          <cell r="AT1923">
            <v>0</v>
          </cell>
          <cell r="BG1923">
            <v>0</v>
          </cell>
        </row>
        <row r="1924">
          <cell r="D1924" t="str">
            <v>SCG</v>
          </cell>
          <cell r="E1924" t="str">
            <v>GAS</v>
          </cell>
          <cell r="F1924" t="str">
            <v>Gas Operations</v>
          </cell>
          <cell r="T1924">
            <v>4.9999999999994493E-4</v>
          </cell>
          <cell r="AG1924">
            <v>0</v>
          </cell>
          <cell r="AT1924">
            <v>0</v>
          </cell>
          <cell r="BG1924">
            <v>0</v>
          </cell>
        </row>
        <row r="1925">
          <cell r="D1925" t="str">
            <v>SCG</v>
          </cell>
          <cell r="E1925" t="str">
            <v>GAS</v>
          </cell>
          <cell r="F1925" t="str">
            <v>Gas Operations</v>
          </cell>
          <cell r="T1925">
            <v>25.573850000000004</v>
          </cell>
          <cell r="AG1925">
            <v>0</v>
          </cell>
          <cell r="AT1925">
            <v>0</v>
          </cell>
          <cell r="BG1925">
            <v>0</v>
          </cell>
        </row>
        <row r="1926">
          <cell r="D1926" t="str">
            <v>SCG</v>
          </cell>
          <cell r="E1926" t="str">
            <v>GAS</v>
          </cell>
          <cell r="F1926" t="str">
            <v>Gas Operations</v>
          </cell>
          <cell r="T1926">
            <v>18.773250000000001</v>
          </cell>
          <cell r="AG1926">
            <v>0</v>
          </cell>
          <cell r="AT1926">
            <v>0</v>
          </cell>
          <cell r="BG1926">
            <v>0</v>
          </cell>
        </row>
        <row r="1927">
          <cell r="D1927" t="str">
            <v>SCG</v>
          </cell>
          <cell r="E1927" t="str">
            <v>GAS</v>
          </cell>
          <cell r="F1927" t="str">
            <v>Gas Operations</v>
          </cell>
          <cell r="T1927">
            <v>2.6927800000000004</v>
          </cell>
          <cell r="AG1927">
            <v>0</v>
          </cell>
          <cell r="AT1927">
            <v>0</v>
          </cell>
          <cell r="BG1927">
            <v>0</v>
          </cell>
        </row>
        <row r="1928">
          <cell r="D1928" t="str">
            <v>SCG</v>
          </cell>
          <cell r="E1928" t="str">
            <v>GAS</v>
          </cell>
          <cell r="F1928" t="str">
            <v>Gas Operations</v>
          </cell>
          <cell r="T1928">
            <v>3.0107600000000003</v>
          </cell>
          <cell r="AG1928">
            <v>0</v>
          </cell>
          <cell r="AT1928">
            <v>0</v>
          </cell>
          <cell r="BG1928">
            <v>0</v>
          </cell>
        </row>
        <row r="1929">
          <cell r="D1929" t="str">
            <v>SCG</v>
          </cell>
          <cell r="E1929" t="str">
            <v>GAS</v>
          </cell>
          <cell r="F1929" t="str">
            <v>Gas Operations</v>
          </cell>
          <cell r="T1929">
            <v>5.5370100000000004</v>
          </cell>
          <cell r="AG1929">
            <v>0</v>
          </cell>
          <cell r="AT1929">
            <v>0</v>
          </cell>
          <cell r="BG1929">
            <v>0</v>
          </cell>
        </row>
        <row r="1930">
          <cell r="D1930" t="str">
            <v>SCG</v>
          </cell>
          <cell r="E1930" t="str">
            <v>GAS</v>
          </cell>
          <cell r="F1930" t="str">
            <v>Gas Operations</v>
          </cell>
          <cell r="T1930">
            <v>3.6531199999999999</v>
          </cell>
          <cell r="AG1930">
            <v>0</v>
          </cell>
          <cell r="AT1930">
            <v>0</v>
          </cell>
          <cell r="BG1930">
            <v>0</v>
          </cell>
        </row>
        <row r="1931">
          <cell r="D1931" t="str">
            <v>SCG</v>
          </cell>
          <cell r="E1931" t="str">
            <v>GAS</v>
          </cell>
          <cell r="F1931" t="str">
            <v>Gas Operations</v>
          </cell>
          <cell r="T1931">
            <v>7.3394300000000001</v>
          </cell>
          <cell r="AG1931">
            <v>0</v>
          </cell>
          <cell r="AT1931">
            <v>0</v>
          </cell>
          <cell r="BG1931">
            <v>0</v>
          </cell>
        </row>
        <row r="1932">
          <cell r="D1932" t="str">
            <v>SCG</v>
          </cell>
          <cell r="E1932" t="str">
            <v>GAS</v>
          </cell>
          <cell r="F1932" t="str">
            <v>Gas Operations</v>
          </cell>
          <cell r="T1932">
            <v>7.7883600000000008</v>
          </cell>
          <cell r="AG1932">
            <v>0</v>
          </cell>
          <cell r="AT1932">
            <v>0</v>
          </cell>
          <cell r="BG1932">
            <v>0</v>
          </cell>
        </row>
        <row r="1933">
          <cell r="D1933" t="str">
            <v>SCG</v>
          </cell>
          <cell r="E1933" t="str">
            <v>GAS</v>
          </cell>
          <cell r="F1933" t="str">
            <v>Gas Operations</v>
          </cell>
          <cell r="T1933">
            <v>1.5726600000000002</v>
          </cell>
          <cell r="AG1933">
            <v>0</v>
          </cell>
          <cell r="AT1933">
            <v>0</v>
          </cell>
          <cell r="BG1933">
            <v>0</v>
          </cell>
        </row>
        <row r="1934">
          <cell r="D1934" t="str">
            <v>SCG</v>
          </cell>
          <cell r="E1934" t="str">
            <v>GAS</v>
          </cell>
          <cell r="F1934" t="str">
            <v>Gas Operations</v>
          </cell>
          <cell r="T1934">
            <v>7.6193500000000007</v>
          </cell>
          <cell r="AG1934">
            <v>0</v>
          </cell>
          <cell r="AT1934">
            <v>0</v>
          </cell>
          <cell r="BG1934">
            <v>0</v>
          </cell>
        </row>
        <row r="1935">
          <cell r="D1935" t="str">
            <v>SCG</v>
          </cell>
          <cell r="E1935" t="str">
            <v>GAS</v>
          </cell>
          <cell r="F1935" t="str">
            <v>Security</v>
          </cell>
          <cell r="T1935">
            <v>13.51657</v>
          </cell>
          <cell r="AG1935">
            <v>0</v>
          </cell>
          <cell r="AT1935">
            <v>0</v>
          </cell>
          <cell r="BG1935">
            <v>0</v>
          </cell>
        </row>
        <row r="1936">
          <cell r="D1936" t="str">
            <v>SCG</v>
          </cell>
          <cell r="E1936" t="str">
            <v>GAS</v>
          </cell>
          <cell r="F1936" t="str">
            <v>Gas Operations</v>
          </cell>
          <cell r="T1936">
            <v>7.4976700000000003</v>
          </cell>
          <cell r="AG1936">
            <v>0</v>
          </cell>
          <cell r="AT1936">
            <v>0</v>
          </cell>
          <cell r="BG1936">
            <v>0</v>
          </cell>
        </row>
        <row r="1937">
          <cell r="D1937" t="str">
            <v>SCG</v>
          </cell>
          <cell r="E1937" t="str">
            <v>GAS</v>
          </cell>
          <cell r="F1937" t="str">
            <v>Gas Operations</v>
          </cell>
          <cell r="T1937">
            <v>3.3973299999999997</v>
          </cell>
          <cell r="AG1937">
            <v>0</v>
          </cell>
          <cell r="AT1937">
            <v>0</v>
          </cell>
          <cell r="BG1937">
            <v>0</v>
          </cell>
        </row>
        <row r="1938">
          <cell r="D1938" t="str">
            <v>SCG</v>
          </cell>
          <cell r="E1938" t="str">
            <v>GAS</v>
          </cell>
          <cell r="F1938" t="str">
            <v>Gas Operations</v>
          </cell>
          <cell r="T1938">
            <v>2.3183699999999998</v>
          </cell>
          <cell r="AG1938">
            <v>0</v>
          </cell>
          <cell r="AT1938">
            <v>0</v>
          </cell>
          <cell r="BG1938">
            <v>0</v>
          </cell>
        </row>
        <row r="1939">
          <cell r="D1939" t="str">
            <v>SCG</v>
          </cell>
          <cell r="E1939" t="str">
            <v>GAS</v>
          </cell>
          <cell r="F1939" t="str">
            <v>Gas Operations</v>
          </cell>
          <cell r="T1939">
            <v>24.914639999999999</v>
          </cell>
          <cell r="AG1939">
            <v>0</v>
          </cell>
          <cell r="AT1939">
            <v>0</v>
          </cell>
          <cell r="BG1939">
            <v>0</v>
          </cell>
        </row>
        <row r="1940">
          <cell r="D1940" t="str">
            <v>SCG</v>
          </cell>
          <cell r="E1940" t="str">
            <v>GAS</v>
          </cell>
          <cell r="F1940" t="str">
            <v>Gas Operations</v>
          </cell>
          <cell r="T1940">
            <v>18.665790000000001</v>
          </cell>
          <cell r="AG1940">
            <v>0</v>
          </cell>
          <cell r="AT1940">
            <v>0</v>
          </cell>
          <cell r="BG1940">
            <v>0</v>
          </cell>
        </row>
        <row r="1941">
          <cell r="D1941" t="str">
            <v>SCG</v>
          </cell>
          <cell r="E1941" t="str">
            <v>GAS</v>
          </cell>
          <cell r="F1941" t="str">
            <v>Gas Operations</v>
          </cell>
          <cell r="T1941">
            <v>27.952089999999998</v>
          </cell>
          <cell r="AG1941">
            <v>0</v>
          </cell>
          <cell r="AT1941">
            <v>0</v>
          </cell>
          <cell r="BG1941">
            <v>0</v>
          </cell>
        </row>
        <row r="1942">
          <cell r="D1942" t="str">
            <v>SCG</v>
          </cell>
          <cell r="E1942" t="str">
            <v>GAS</v>
          </cell>
          <cell r="F1942" t="str">
            <v>General Services</v>
          </cell>
          <cell r="T1942">
            <v>8.4770400000000006</v>
          </cell>
          <cell r="AG1942">
            <v>0</v>
          </cell>
          <cell r="AT1942">
            <v>0</v>
          </cell>
          <cell r="BG1942">
            <v>0</v>
          </cell>
        </row>
        <row r="1943">
          <cell r="D1943" t="str">
            <v>SCG</v>
          </cell>
          <cell r="E1943" t="str">
            <v>GAS</v>
          </cell>
          <cell r="F1943" t="str">
            <v>Gas Operations</v>
          </cell>
          <cell r="T1943">
            <v>13.545769999999999</v>
          </cell>
          <cell r="AG1943">
            <v>0</v>
          </cell>
          <cell r="AT1943">
            <v>0</v>
          </cell>
          <cell r="BG1943">
            <v>0</v>
          </cell>
        </row>
        <row r="1944">
          <cell r="D1944" t="str">
            <v>SCG</v>
          </cell>
          <cell r="E1944" t="str">
            <v>GAS</v>
          </cell>
          <cell r="F1944" t="str">
            <v>General Services</v>
          </cell>
          <cell r="T1944">
            <v>-2.0685199999999999</v>
          </cell>
          <cell r="AG1944">
            <v>0</v>
          </cell>
          <cell r="AT1944">
            <v>0</v>
          </cell>
          <cell r="BG1944">
            <v>0</v>
          </cell>
        </row>
        <row r="1945">
          <cell r="D1945" t="str">
            <v>CNG</v>
          </cell>
          <cell r="E1945" t="str">
            <v>GAS</v>
          </cell>
          <cell r="F1945" t="str">
            <v>Gas Operations</v>
          </cell>
          <cell r="T1945">
            <v>2.4407299999999998</v>
          </cell>
          <cell r="AG1945">
            <v>0</v>
          </cell>
          <cell r="AT1945">
            <v>0</v>
          </cell>
          <cell r="BG1945">
            <v>0</v>
          </cell>
        </row>
        <row r="1946">
          <cell r="D1946" t="str">
            <v>CNG</v>
          </cell>
          <cell r="E1946" t="str">
            <v>GAS</v>
          </cell>
          <cell r="F1946" t="str">
            <v>Gas Operations</v>
          </cell>
          <cell r="T1946">
            <v>1.86107</v>
          </cell>
          <cell r="AG1946">
            <v>0</v>
          </cell>
          <cell r="AT1946">
            <v>0</v>
          </cell>
          <cell r="BG1946">
            <v>0</v>
          </cell>
        </row>
        <row r="1947">
          <cell r="D1947" t="str">
            <v>CNG</v>
          </cell>
          <cell r="E1947" t="str">
            <v>GAS</v>
          </cell>
          <cell r="F1947" t="str">
            <v>Gas Operations</v>
          </cell>
          <cell r="T1947">
            <v>-1E-3</v>
          </cell>
          <cell r="AG1947">
            <v>0</v>
          </cell>
          <cell r="AT1947">
            <v>0</v>
          </cell>
          <cell r="BG1947">
            <v>0</v>
          </cell>
        </row>
        <row r="1948">
          <cell r="D1948" t="str">
            <v>CNG</v>
          </cell>
          <cell r="E1948" t="str">
            <v>GAS</v>
          </cell>
          <cell r="F1948" t="str">
            <v>General Services</v>
          </cell>
          <cell r="T1948">
            <v>14.248319999999998</v>
          </cell>
          <cell r="AG1948">
            <v>0</v>
          </cell>
          <cell r="AT1948">
            <v>0</v>
          </cell>
          <cell r="BG1948">
            <v>0</v>
          </cell>
        </row>
        <row r="1949">
          <cell r="D1949" t="str">
            <v>CNG</v>
          </cell>
          <cell r="E1949" t="str">
            <v>GAS</v>
          </cell>
          <cell r="F1949" t="str">
            <v>General Services</v>
          </cell>
          <cell r="T1949">
            <v>4.3627323975670151E-15</v>
          </cell>
          <cell r="AG1949">
            <v>0</v>
          </cell>
          <cell r="AT1949">
            <v>0</v>
          </cell>
          <cell r="BG1949">
            <v>0</v>
          </cell>
        </row>
        <row r="1950">
          <cell r="D1950" t="str">
            <v>CNG</v>
          </cell>
          <cell r="E1950" t="str">
            <v>GAS</v>
          </cell>
          <cell r="F1950" t="str">
            <v>Gas Operations</v>
          </cell>
          <cell r="T1950">
            <v>70.26879000000001</v>
          </cell>
          <cell r="AG1950">
            <v>0</v>
          </cell>
          <cell r="AT1950">
            <v>0</v>
          </cell>
          <cell r="BG1950">
            <v>0</v>
          </cell>
        </row>
        <row r="1951">
          <cell r="D1951" t="str">
            <v>CNG</v>
          </cell>
          <cell r="E1951" t="str">
            <v>GAS</v>
          </cell>
          <cell r="F1951" t="str">
            <v>Security</v>
          </cell>
          <cell r="T1951">
            <v>224.98216000000002</v>
          </cell>
          <cell r="AG1951">
            <v>0</v>
          </cell>
          <cell r="AT1951">
            <v>0</v>
          </cell>
          <cell r="BG1951">
            <v>0</v>
          </cell>
        </row>
        <row r="1952">
          <cell r="D1952" t="str">
            <v>CNG</v>
          </cell>
          <cell r="E1952" t="str">
            <v>GAS</v>
          </cell>
          <cell r="F1952" t="str">
            <v>Gas Operations</v>
          </cell>
          <cell r="T1952">
            <v>144.11718000000002</v>
          </cell>
          <cell r="AG1952">
            <v>0</v>
          </cell>
          <cell r="AT1952">
            <v>0</v>
          </cell>
          <cell r="BG1952">
            <v>0</v>
          </cell>
        </row>
        <row r="1953">
          <cell r="D1953" t="str">
            <v>CNG</v>
          </cell>
          <cell r="E1953" t="str">
            <v>GAS</v>
          </cell>
          <cell r="F1953" t="str">
            <v>Information Technology</v>
          </cell>
          <cell r="T1953">
            <v>1.8189894035458565E-15</v>
          </cell>
          <cell r="AG1953">
            <v>0</v>
          </cell>
          <cell r="AT1953">
            <v>0</v>
          </cell>
          <cell r="BG1953">
            <v>0</v>
          </cell>
        </row>
        <row r="1954">
          <cell r="D1954" t="str">
            <v>CNG</v>
          </cell>
          <cell r="E1954" t="str">
            <v>GAS</v>
          </cell>
          <cell r="F1954" t="str">
            <v>Gas Operations</v>
          </cell>
          <cell r="T1954">
            <v>4.5676300000000003</v>
          </cell>
          <cell r="AG1954">
            <v>0</v>
          </cell>
          <cell r="AT1954">
            <v>0</v>
          </cell>
          <cell r="BG1954">
            <v>0</v>
          </cell>
        </row>
        <row r="1955">
          <cell r="D1955" t="str">
            <v>CNG</v>
          </cell>
          <cell r="E1955" t="str">
            <v>GAS</v>
          </cell>
          <cell r="F1955" t="str">
            <v>Gas Operations</v>
          </cell>
          <cell r="T1955">
            <v>4.0517000000000003</v>
          </cell>
          <cell r="AG1955">
            <v>0</v>
          </cell>
          <cell r="AT1955">
            <v>0</v>
          </cell>
          <cell r="BG1955">
            <v>0</v>
          </cell>
        </row>
        <row r="1956">
          <cell r="D1956" t="str">
            <v>CNG</v>
          </cell>
          <cell r="E1956" t="str">
            <v>GAS</v>
          </cell>
          <cell r="F1956" t="str">
            <v>Gas Operations</v>
          </cell>
          <cell r="T1956">
            <v>5.32376</v>
          </cell>
          <cell r="AG1956">
            <v>0</v>
          </cell>
          <cell r="AT1956">
            <v>0</v>
          </cell>
          <cell r="BG1956">
            <v>0</v>
          </cell>
        </row>
        <row r="1957">
          <cell r="D1957" t="str">
            <v>CNG</v>
          </cell>
          <cell r="E1957" t="str">
            <v>GAS</v>
          </cell>
          <cell r="F1957" t="str">
            <v>Information Technology</v>
          </cell>
          <cell r="T1957">
            <v>113.63066000000001</v>
          </cell>
          <cell r="AG1957">
            <v>0</v>
          </cell>
          <cell r="AT1957">
            <v>0</v>
          </cell>
          <cell r="BG1957">
            <v>0</v>
          </cell>
        </row>
        <row r="1958">
          <cell r="D1958" t="str">
            <v>CNG</v>
          </cell>
          <cell r="E1958" t="str">
            <v>GAS</v>
          </cell>
          <cell r="F1958" t="str">
            <v>Gas Operations</v>
          </cell>
          <cell r="T1958">
            <v>112.77502</v>
          </cell>
          <cell r="AG1958">
            <v>0</v>
          </cell>
          <cell r="AT1958">
            <v>0</v>
          </cell>
          <cell r="BG1958">
            <v>0</v>
          </cell>
        </row>
        <row r="1959">
          <cell r="D1959" t="str">
            <v>CNG</v>
          </cell>
          <cell r="E1959" t="str">
            <v>GAS</v>
          </cell>
          <cell r="F1959" t="str">
            <v>Gas Operations</v>
          </cell>
          <cell r="T1959">
            <v>6.6894200000000001</v>
          </cell>
          <cell r="AG1959">
            <v>0</v>
          </cell>
          <cell r="AT1959">
            <v>0</v>
          </cell>
          <cell r="BG1959">
            <v>0</v>
          </cell>
        </row>
        <row r="1960">
          <cell r="D1960" t="str">
            <v>CNG</v>
          </cell>
          <cell r="E1960" t="str">
            <v>GAS</v>
          </cell>
          <cell r="F1960" t="str">
            <v>General Services</v>
          </cell>
          <cell r="T1960">
            <v>0.67457</v>
          </cell>
          <cell r="AG1960">
            <v>0</v>
          </cell>
          <cell r="AT1960">
            <v>0</v>
          </cell>
          <cell r="BG1960">
            <v>0</v>
          </cell>
        </row>
        <row r="1961">
          <cell r="D1961" t="str">
            <v>CNG</v>
          </cell>
          <cell r="E1961" t="str">
            <v>GAS</v>
          </cell>
          <cell r="F1961" t="str">
            <v>Gas Operations</v>
          </cell>
          <cell r="T1961">
            <v>16.301870000000001</v>
          </cell>
          <cell r="AG1961">
            <v>0</v>
          </cell>
          <cell r="AT1961">
            <v>0</v>
          </cell>
          <cell r="BG1961">
            <v>0</v>
          </cell>
        </row>
        <row r="1962">
          <cell r="D1962" t="str">
            <v>CNG</v>
          </cell>
          <cell r="E1962" t="str">
            <v>GAS</v>
          </cell>
          <cell r="F1962" t="str">
            <v>Gas Operations</v>
          </cell>
          <cell r="T1962">
            <v>10.577770000000001</v>
          </cell>
          <cell r="AG1962">
            <v>0</v>
          </cell>
          <cell r="AT1962">
            <v>0</v>
          </cell>
          <cell r="BG1962">
            <v>0</v>
          </cell>
        </row>
        <row r="1963">
          <cell r="D1963" t="str">
            <v>CNG</v>
          </cell>
          <cell r="E1963" t="str">
            <v>GAS</v>
          </cell>
          <cell r="F1963" t="str">
            <v>Gas Operations</v>
          </cell>
          <cell r="T1963">
            <v>10.75473</v>
          </cell>
          <cell r="AG1963">
            <v>0</v>
          </cell>
          <cell r="AT1963">
            <v>0</v>
          </cell>
          <cell r="BG1963">
            <v>0</v>
          </cell>
        </row>
        <row r="1964">
          <cell r="D1964" t="str">
            <v>CNG</v>
          </cell>
          <cell r="E1964" t="str">
            <v>GAS</v>
          </cell>
          <cell r="F1964" t="str">
            <v>Gas Operations</v>
          </cell>
          <cell r="T1964">
            <v>9.54833</v>
          </cell>
          <cell r="AG1964">
            <v>0</v>
          </cell>
          <cell r="AT1964">
            <v>0</v>
          </cell>
          <cell r="BG1964">
            <v>0</v>
          </cell>
        </row>
        <row r="1965">
          <cell r="D1965" t="str">
            <v>CNG</v>
          </cell>
          <cell r="E1965" t="str">
            <v>GAS</v>
          </cell>
          <cell r="F1965" t="str">
            <v>Gas Operations</v>
          </cell>
          <cell r="T1965">
            <v>2.8466499999999999</v>
          </cell>
          <cell r="AG1965">
            <v>0</v>
          </cell>
          <cell r="AT1965">
            <v>0</v>
          </cell>
          <cell r="BG1965">
            <v>0</v>
          </cell>
        </row>
        <row r="1966">
          <cell r="D1966" t="str">
            <v>CNG</v>
          </cell>
          <cell r="E1966" t="str">
            <v>GAS</v>
          </cell>
          <cell r="F1966" t="str">
            <v>Gas Operations</v>
          </cell>
          <cell r="T1966">
            <v>4.72926</v>
          </cell>
          <cell r="AG1966">
            <v>0</v>
          </cell>
          <cell r="AT1966">
            <v>0</v>
          </cell>
          <cell r="BG1966">
            <v>0</v>
          </cell>
        </row>
        <row r="1967">
          <cell r="D1967" t="str">
            <v>CNG</v>
          </cell>
          <cell r="E1967" t="str">
            <v>GAS</v>
          </cell>
          <cell r="F1967" t="str">
            <v>Gas Operations</v>
          </cell>
          <cell r="T1967">
            <v>7.7159499999999994</v>
          </cell>
          <cell r="AG1967">
            <v>0</v>
          </cell>
          <cell r="AT1967">
            <v>0</v>
          </cell>
          <cell r="BG1967">
            <v>0</v>
          </cell>
        </row>
        <row r="1968">
          <cell r="D1968" t="str">
            <v>CNG</v>
          </cell>
          <cell r="E1968" t="str">
            <v>GAS</v>
          </cell>
          <cell r="F1968" t="str">
            <v>Gas Operations</v>
          </cell>
          <cell r="T1968">
            <v>8.5319400000000005</v>
          </cell>
          <cell r="AG1968">
            <v>0</v>
          </cell>
          <cell r="AT1968">
            <v>0</v>
          </cell>
          <cell r="BG1968">
            <v>0</v>
          </cell>
        </row>
        <row r="1969">
          <cell r="D1969" t="str">
            <v>CNG</v>
          </cell>
          <cell r="E1969" t="str">
            <v>GAS</v>
          </cell>
          <cell r="F1969" t="str">
            <v>Gas Operations</v>
          </cell>
          <cell r="T1969">
            <v>7.3838800000000004</v>
          </cell>
          <cell r="AG1969">
            <v>0</v>
          </cell>
          <cell r="AT1969">
            <v>0</v>
          </cell>
          <cell r="BG1969">
            <v>0</v>
          </cell>
        </row>
        <row r="1970">
          <cell r="D1970" t="str">
            <v>CNG</v>
          </cell>
          <cell r="E1970" t="str">
            <v>GAS</v>
          </cell>
          <cell r="F1970" t="str">
            <v>Gas Operations</v>
          </cell>
          <cell r="T1970">
            <v>5.7567300000000001</v>
          </cell>
          <cell r="AG1970">
            <v>0</v>
          </cell>
          <cell r="AT1970">
            <v>0</v>
          </cell>
          <cell r="BG1970">
            <v>0</v>
          </cell>
        </row>
        <row r="1971">
          <cell r="D1971" t="str">
            <v>CNG</v>
          </cell>
          <cell r="E1971" t="str">
            <v>GAS</v>
          </cell>
          <cell r="F1971" t="str">
            <v>Gas Operations</v>
          </cell>
          <cell r="T1971">
            <v>7.0855800000000002</v>
          </cell>
          <cell r="AG1971">
            <v>0</v>
          </cell>
          <cell r="AT1971">
            <v>0</v>
          </cell>
          <cell r="BG1971">
            <v>0</v>
          </cell>
        </row>
        <row r="1972">
          <cell r="D1972" t="str">
            <v>CNG</v>
          </cell>
          <cell r="E1972" t="str">
            <v>GAS</v>
          </cell>
          <cell r="F1972" t="str">
            <v>Gas Operations</v>
          </cell>
          <cell r="T1972">
            <v>6.3242099999999999</v>
          </cell>
          <cell r="AG1972">
            <v>0</v>
          </cell>
          <cell r="AT1972">
            <v>0</v>
          </cell>
          <cell r="BG1972">
            <v>0</v>
          </cell>
        </row>
        <row r="1973">
          <cell r="D1973" t="str">
            <v>CNG</v>
          </cell>
          <cell r="E1973" t="str">
            <v>GAS</v>
          </cell>
          <cell r="F1973" t="str">
            <v>Gas Operations</v>
          </cell>
          <cell r="T1973">
            <v>10.40103</v>
          </cell>
          <cell r="AG1973">
            <v>0</v>
          </cell>
          <cell r="AT1973">
            <v>0</v>
          </cell>
          <cell r="BG1973">
            <v>0</v>
          </cell>
        </row>
        <row r="1974">
          <cell r="D1974" t="str">
            <v>CNG</v>
          </cell>
          <cell r="E1974" t="str">
            <v>GAS</v>
          </cell>
          <cell r="F1974" t="str">
            <v>Gas Operations</v>
          </cell>
          <cell r="T1974">
            <v>6.7596100000000003</v>
          </cell>
          <cell r="AG1974">
            <v>0</v>
          </cell>
          <cell r="AT1974">
            <v>0</v>
          </cell>
          <cell r="BG1974">
            <v>0</v>
          </cell>
        </row>
        <row r="1975">
          <cell r="D1975" t="str">
            <v>CNG</v>
          </cell>
          <cell r="E1975" t="str">
            <v>GAS</v>
          </cell>
          <cell r="F1975" t="str">
            <v>Gas Operations</v>
          </cell>
          <cell r="T1975">
            <v>8.0254499999999993</v>
          </cell>
          <cell r="AG1975">
            <v>0</v>
          </cell>
          <cell r="AT1975">
            <v>0</v>
          </cell>
          <cell r="BG1975">
            <v>0</v>
          </cell>
        </row>
        <row r="1976">
          <cell r="D1976" t="str">
            <v>CNG</v>
          </cell>
          <cell r="E1976" t="str">
            <v>GAS</v>
          </cell>
          <cell r="F1976" t="str">
            <v>General Services</v>
          </cell>
          <cell r="T1976">
            <v>6.0638900000000007</v>
          </cell>
          <cell r="AG1976">
            <v>0</v>
          </cell>
          <cell r="AT1976">
            <v>0</v>
          </cell>
          <cell r="BG1976">
            <v>0</v>
          </cell>
        </row>
        <row r="1977">
          <cell r="D1977" t="str">
            <v>CNG</v>
          </cell>
          <cell r="E1977" t="str">
            <v>GAS</v>
          </cell>
          <cell r="F1977" t="str">
            <v>Gas Operations</v>
          </cell>
          <cell r="T1977">
            <v>292.78927000000004</v>
          </cell>
          <cell r="AG1977">
            <v>0</v>
          </cell>
          <cell r="AT1977">
            <v>0</v>
          </cell>
          <cell r="BG1977">
            <v>0</v>
          </cell>
        </row>
        <row r="1978">
          <cell r="D1978" t="str">
            <v>UIL</v>
          </cell>
          <cell r="E1978" t="str">
            <v>Common</v>
          </cell>
          <cell r="F1978" t="str">
            <v>Gas Operations</v>
          </cell>
          <cell r="T1978">
            <v>2.5456500000000002</v>
          </cell>
          <cell r="AG1978">
            <v>0</v>
          </cell>
          <cell r="AT1978">
            <v>0</v>
          </cell>
          <cell r="BG1978">
            <v>0</v>
          </cell>
        </row>
        <row r="1979">
          <cell r="D1979" t="str">
            <v>SCG</v>
          </cell>
          <cell r="E1979" t="str">
            <v>GAS</v>
          </cell>
          <cell r="F1979" t="str">
            <v>Gas Operations</v>
          </cell>
          <cell r="T1979">
            <v>53.300489999999996</v>
          </cell>
          <cell r="AG1979">
            <v>0</v>
          </cell>
          <cell r="AT1979">
            <v>0</v>
          </cell>
          <cell r="BG1979">
            <v>0</v>
          </cell>
        </row>
        <row r="1980">
          <cell r="D1980" t="str">
            <v>CNG</v>
          </cell>
          <cell r="E1980" t="str">
            <v>GAS</v>
          </cell>
          <cell r="F1980" t="str">
            <v>Gas Operations</v>
          </cell>
          <cell r="T1980">
            <v>12.334950000000001</v>
          </cell>
          <cell r="AG1980">
            <v>0</v>
          </cell>
          <cell r="AT1980">
            <v>0</v>
          </cell>
          <cell r="BG1980">
            <v>0</v>
          </cell>
        </row>
        <row r="1981">
          <cell r="D1981" t="str">
            <v>CNG</v>
          </cell>
          <cell r="E1981" t="str">
            <v>GAS</v>
          </cell>
          <cell r="F1981" t="str">
            <v>Gas Operations</v>
          </cell>
          <cell r="T1981">
            <v>12.334950000000001</v>
          </cell>
          <cell r="AG1981">
            <v>0</v>
          </cell>
          <cell r="AT1981">
            <v>0</v>
          </cell>
          <cell r="BG1981">
            <v>0</v>
          </cell>
        </row>
        <row r="1982">
          <cell r="D1982" t="str">
            <v>CNG</v>
          </cell>
          <cell r="E1982" t="str">
            <v>GAS</v>
          </cell>
          <cell r="F1982" t="str">
            <v>Gas Operations</v>
          </cell>
          <cell r="T1982">
            <v>17.782979999999998</v>
          </cell>
          <cell r="AG1982">
            <v>0</v>
          </cell>
          <cell r="AT1982">
            <v>0</v>
          </cell>
          <cell r="BG1982">
            <v>0</v>
          </cell>
        </row>
        <row r="1983">
          <cell r="D1983" t="str">
            <v>CNG</v>
          </cell>
          <cell r="E1983" t="str">
            <v>GAS</v>
          </cell>
          <cell r="F1983" t="str">
            <v>Gas Operations</v>
          </cell>
          <cell r="T1983">
            <v>3.2909999999999999</v>
          </cell>
          <cell r="AG1983">
            <v>0</v>
          </cell>
          <cell r="AT1983">
            <v>0</v>
          </cell>
          <cell r="BG1983">
            <v>0</v>
          </cell>
        </row>
        <row r="1984">
          <cell r="D1984" t="str">
            <v>BGC</v>
          </cell>
          <cell r="E1984" t="str">
            <v>GAS</v>
          </cell>
          <cell r="F1984" t="str">
            <v>Gas Operations</v>
          </cell>
          <cell r="T1984">
            <v>10.947329999999999</v>
          </cell>
          <cell r="AG1984">
            <v>0</v>
          </cell>
          <cell r="AT1984">
            <v>0</v>
          </cell>
          <cell r="BG1984">
            <v>0</v>
          </cell>
        </row>
        <row r="1985">
          <cell r="D1985" t="str">
            <v>CNG</v>
          </cell>
          <cell r="E1985" t="str">
            <v>GAS</v>
          </cell>
          <cell r="F1985" t="str">
            <v>Gas Operations</v>
          </cell>
          <cell r="T1985">
            <v>3.00705</v>
          </cell>
          <cell r="AG1985">
            <v>0</v>
          </cell>
          <cell r="AT1985">
            <v>0</v>
          </cell>
          <cell r="BG1985">
            <v>0</v>
          </cell>
        </row>
        <row r="1986">
          <cell r="D1986" t="str">
            <v>CNG</v>
          </cell>
          <cell r="E1986" t="str">
            <v>GAS</v>
          </cell>
          <cell r="F1986" t="str">
            <v>Gas Operations</v>
          </cell>
          <cell r="T1986">
            <v>5.0402700000000005</v>
          </cell>
          <cell r="AG1986">
            <v>0</v>
          </cell>
          <cell r="AT1986">
            <v>0</v>
          </cell>
          <cell r="BG1986">
            <v>0</v>
          </cell>
        </row>
        <row r="1987">
          <cell r="D1987" t="str">
            <v>CNG</v>
          </cell>
          <cell r="E1987" t="str">
            <v>GAS</v>
          </cell>
          <cell r="F1987" t="str">
            <v>Gas Operations</v>
          </cell>
          <cell r="T1987">
            <v>14.201979999999999</v>
          </cell>
          <cell r="AG1987">
            <v>0</v>
          </cell>
          <cell r="AT1987">
            <v>0</v>
          </cell>
          <cell r="BG1987">
            <v>0</v>
          </cell>
        </row>
        <row r="1988">
          <cell r="D1988" t="str">
            <v>UI</v>
          </cell>
          <cell r="E1988" t="str">
            <v>DIST</v>
          </cell>
          <cell r="F1988" t="str">
            <v>Electric Operations</v>
          </cell>
          <cell r="T1988">
            <v>-3.637978807091713E-15</v>
          </cell>
          <cell r="AG1988">
            <v>0</v>
          </cell>
          <cell r="AT1988">
            <v>0</v>
          </cell>
          <cell r="BG1988">
            <v>0</v>
          </cell>
        </row>
        <row r="1989">
          <cell r="D1989" t="str">
            <v>BGC</v>
          </cell>
          <cell r="E1989" t="str">
            <v>GAS</v>
          </cell>
          <cell r="F1989" t="str">
            <v>Gas Operations</v>
          </cell>
          <cell r="T1989">
            <v>2.1701899999999998</v>
          </cell>
          <cell r="AG1989">
            <v>0</v>
          </cell>
          <cell r="AT1989">
            <v>0</v>
          </cell>
          <cell r="BG1989">
            <v>0</v>
          </cell>
        </row>
        <row r="1990">
          <cell r="D1990" t="str">
            <v>BGC</v>
          </cell>
          <cell r="E1990" t="str">
            <v>GAS</v>
          </cell>
          <cell r="F1990" t="str">
            <v>Gas Operations</v>
          </cell>
          <cell r="T1990">
            <v>3.0678000000000001</v>
          </cell>
          <cell r="AG1990">
            <v>0</v>
          </cell>
          <cell r="AT1990">
            <v>0</v>
          </cell>
          <cell r="BG1990">
            <v>0</v>
          </cell>
        </row>
        <row r="1991">
          <cell r="D1991" t="str">
            <v>SCG</v>
          </cell>
          <cell r="E1991" t="str">
            <v>GAS</v>
          </cell>
          <cell r="F1991" t="str">
            <v>Gas Operations</v>
          </cell>
          <cell r="T1991">
            <v>8.1053899999999999</v>
          </cell>
          <cell r="AG1991">
            <v>0</v>
          </cell>
          <cell r="AT1991">
            <v>0</v>
          </cell>
          <cell r="BG1991">
            <v>0</v>
          </cell>
        </row>
        <row r="1992">
          <cell r="D1992" t="str">
            <v>SCG</v>
          </cell>
          <cell r="E1992" t="str">
            <v>GAS</v>
          </cell>
          <cell r="F1992" t="str">
            <v>Gas Operations</v>
          </cell>
          <cell r="T1992">
            <v>1.6933500000000001</v>
          </cell>
          <cell r="AG1992">
            <v>0</v>
          </cell>
          <cell r="AT1992">
            <v>0</v>
          </cell>
          <cell r="BG1992">
            <v>0</v>
          </cell>
        </row>
        <row r="1993">
          <cell r="D1993" t="str">
            <v>SCG</v>
          </cell>
          <cell r="E1993" t="str">
            <v>GAS</v>
          </cell>
          <cell r="F1993" t="str">
            <v>Gas Operations</v>
          </cell>
          <cell r="T1993">
            <v>59.978620000000006</v>
          </cell>
          <cell r="AG1993">
            <v>0</v>
          </cell>
          <cell r="AT1993">
            <v>0</v>
          </cell>
          <cell r="BG1993">
            <v>0</v>
          </cell>
        </row>
        <row r="1994">
          <cell r="D1994" t="str">
            <v>CNG</v>
          </cell>
          <cell r="E1994" t="str">
            <v>GAS</v>
          </cell>
          <cell r="F1994" t="str">
            <v>Gas Operations</v>
          </cell>
          <cell r="T1994">
            <v>16.982940000000003</v>
          </cell>
          <cell r="AG1994">
            <v>0</v>
          </cell>
          <cell r="AT1994">
            <v>0</v>
          </cell>
          <cell r="BG1994">
            <v>0</v>
          </cell>
        </row>
        <row r="1995">
          <cell r="D1995" t="str">
            <v>CNG</v>
          </cell>
          <cell r="E1995" t="str">
            <v>GAS</v>
          </cell>
          <cell r="F1995" t="str">
            <v>General Services</v>
          </cell>
          <cell r="T1995">
            <v>3.06731</v>
          </cell>
          <cell r="AG1995">
            <v>0</v>
          </cell>
          <cell r="AT1995">
            <v>0</v>
          </cell>
          <cell r="BG1995">
            <v>0</v>
          </cell>
        </row>
        <row r="1996">
          <cell r="D1996" t="str">
            <v>CNG</v>
          </cell>
          <cell r="E1996" t="str">
            <v>GAS</v>
          </cell>
          <cell r="F1996" t="str">
            <v>Gas Operations</v>
          </cell>
          <cell r="T1996">
            <v>30.476320000000001</v>
          </cell>
          <cell r="AG1996">
            <v>0</v>
          </cell>
          <cell r="AT1996">
            <v>0</v>
          </cell>
          <cell r="BG1996">
            <v>0</v>
          </cell>
        </row>
        <row r="1997">
          <cell r="D1997" t="str">
            <v>BGC</v>
          </cell>
          <cell r="E1997" t="str">
            <v>GAS</v>
          </cell>
          <cell r="F1997" t="str">
            <v>General Services</v>
          </cell>
          <cell r="T1997">
            <v>26.793150000000001</v>
          </cell>
          <cell r="AG1997">
            <v>0</v>
          </cell>
          <cell r="AT1997">
            <v>0</v>
          </cell>
          <cell r="BG1997">
            <v>0</v>
          </cell>
        </row>
        <row r="1998">
          <cell r="D1998" t="str">
            <v>BGC</v>
          </cell>
          <cell r="E1998" t="str">
            <v>GAS</v>
          </cell>
          <cell r="F1998" t="str">
            <v>General Services</v>
          </cell>
          <cell r="T1998">
            <v>2.3410900000000003</v>
          </cell>
          <cell r="AG1998">
            <v>0</v>
          </cell>
          <cell r="AT1998">
            <v>0</v>
          </cell>
          <cell r="BG1998">
            <v>0</v>
          </cell>
        </row>
        <row r="1999">
          <cell r="D1999" t="str">
            <v>BGC</v>
          </cell>
          <cell r="E1999" t="str">
            <v>GAS</v>
          </cell>
          <cell r="F1999" t="str">
            <v>Gas Operations</v>
          </cell>
          <cell r="T1999">
            <v>8.3697999999999997</v>
          </cell>
          <cell r="AG1999">
            <v>0</v>
          </cell>
          <cell r="AT1999">
            <v>0</v>
          </cell>
          <cell r="BG1999">
            <v>0</v>
          </cell>
        </row>
        <row r="2000">
          <cell r="D2000" t="str">
            <v>BGC</v>
          </cell>
          <cell r="E2000" t="str">
            <v>GAS</v>
          </cell>
          <cell r="F2000" t="str">
            <v>Gas Operations</v>
          </cell>
          <cell r="T2000">
            <v>0.53654000000000002</v>
          </cell>
          <cell r="AG2000">
            <v>0</v>
          </cell>
          <cell r="AT2000">
            <v>0</v>
          </cell>
          <cell r="BG2000">
            <v>0</v>
          </cell>
        </row>
        <row r="2001">
          <cell r="D2001" t="str">
            <v>BGC</v>
          </cell>
          <cell r="E2001" t="str">
            <v>GAS</v>
          </cell>
          <cell r="F2001" t="str">
            <v>Gas Operations</v>
          </cell>
          <cell r="T2001">
            <v>1.24525</v>
          </cell>
          <cell r="AG2001">
            <v>0</v>
          </cell>
          <cell r="AT2001">
            <v>0</v>
          </cell>
          <cell r="BG2001">
            <v>0</v>
          </cell>
        </row>
        <row r="2002">
          <cell r="D2002" t="str">
            <v>BGC</v>
          </cell>
          <cell r="E2002" t="str">
            <v>GAS</v>
          </cell>
          <cell r="F2002" t="str">
            <v>Gas Operations</v>
          </cell>
          <cell r="T2002">
            <v>2.4694600000000002</v>
          </cell>
          <cell r="AG2002">
            <v>0</v>
          </cell>
          <cell r="AT2002">
            <v>0</v>
          </cell>
          <cell r="BG2002">
            <v>0</v>
          </cell>
        </row>
        <row r="2003">
          <cell r="D2003" t="str">
            <v>BGC</v>
          </cell>
          <cell r="E2003" t="str">
            <v>GAS</v>
          </cell>
          <cell r="F2003" t="str">
            <v>Gas Operations</v>
          </cell>
          <cell r="T2003">
            <v>0.87764999999999993</v>
          </cell>
          <cell r="AG2003">
            <v>0</v>
          </cell>
          <cell r="AT2003">
            <v>0</v>
          </cell>
          <cell r="BG2003">
            <v>0</v>
          </cell>
        </row>
        <row r="2004">
          <cell r="D2004" t="str">
            <v>BGC</v>
          </cell>
          <cell r="E2004" t="str">
            <v>GAS</v>
          </cell>
          <cell r="F2004" t="str">
            <v>Gas Operations</v>
          </cell>
          <cell r="T2004">
            <v>2.125</v>
          </cell>
          <cell r="AG2004">
            <v>0</v>
          </cell>
          <cell r="AT2004">
            <v>0</v>
          </cell>
          <cell r="BG2004">
            <v>0</v>
          </cell>
        </row>
        <row r="2005">
          <cell r="D2005" t="str">
            <v>BGC</v>
          </cell>
          <cell r="E2005" t="str">
            <v>GAS</v>
          </cell>
          <cell r="F2005" t="str">
            <v>Gas Operations</v>
          </cell>
          <cell r="T2005">
            <v>2.125</v>
          </cell>
          <cell r="AG2005">
            <v>0</v>
          </cell>
          <cell r="AT2005">
            <v>0</v>
          </cell>
          <cell r="BG2005">
            <v>0</v>
          </cell>
        </row>
        <row r="2006">
          <cell r="D2006" t="str">
            <v>BGC</v>
          </cell>
          <cell r="E2006" t="str">
            <v>GAS</v>
          </cell>
          <cell r="F2006" t="str">
            <v>Gas Operations</v>
          </cell>
          <cell r="T2006">
            <v>11.119680000000001</v>
          </cell>
          <cell r="AG2006">
            <v>0</v>
          </cell>
          <cell r="AT2006">
            <v>0</v>
          </cell>
          <cell r="BG2006">
            <v>0</v>
          </cell>
        </row>
        <row r="2007">
          <cell r="D2007" t="str">
            <v>BGC</v>
          </cell>
          <cell r="E2007" t="str">
            <v>GAS</v>
          </cell>
          <cell r="F2007" t="str">
            <v>Gas Operations</v>
          </cell>
          <cell r="T2007">
            <v>1.3266000000000002</v>
          </cell>
          <cell r="AG2007">
            <v>0</v>
          </cell>
          <cell r="AT2007">
            <v>0</v>
          </cell>
          <cell r="BG2007">
            <v>0</v>
          </cell>
        </row>
        <row r="2008">
          <cell r="D2008" t="str">
            <v>BGC</v>
          </cell>
          <cell r="E2008" t="str">
            <v>GAS</v>
          </cell>
          <cell r="F2008" t="str">
            <v>Gas Operations</v>
          </cell>
          <cell r="T2008">
            <v>1.3266000000000002</v>
          </cell>
          <cell r="AG2008">
            <v>0</v>
          </cell>
          <cell r="AT2008">
            <v>0</v>
          </cell>
          <cell r="BG2008">
            <v>0</v>
          </cell>
        </row>
        <row r="2009">
          <cell r="D2009" t="str">
            <v>SCG</v>
          </cell>
          <cell r="E2009" t="str">
            <v>GAS</v>
          </cell>
          <cell r="F2009" t="str">
            <v>Gas Operations</v>
          </cell>
          <cell r="T2009">
            <v>2.5609999999999999</v>
          </cell>
          <cell r="AG2009">
            <v>0</v>
          </cell>
          <cell r="AT2009">
            <v>0</v>
          </cell>
          <cell r="BG2009">
            <v>0</v>
          </cell>
        </row>
        <row r="2010">
          <cell r="D2010" t="str">
            <v>SCG</v>
          </cell>
          <cell r="E2010" t="str">
            <v>GAS</v>
          </cell>
          <cell r="F2010" t="str">
            <v>Gas Operations</v>
          </cell>
          <cell r="T2010">
            <v>9.398200000000001</v>
          </cell>
          <cell r="AG2010">
            <v>0</v>
          </cell>
          <cell r="AT2010">
            <v>0</v>
          </cell>
          <cell r="BG2010">
            <v>0</v>
          </cell>
        </row>
        <row r="2011">
          <cell r="D2011" t="str">
            <v>SCG</v>
          </cell>
          <cell r="E2011" t="str">
            <v>GAS</v>
          </cell>
          <cell r="F2011" t="str">
            <v>General Services</v>
          </cell>
          <cell r="T2011">
            <v>12.57907</v>
          </cell>
          <cell r="AG2011">
            <v>0</v>
          </cell>
          <cell r="AT2011">
            <v>0</v>
          </cell>
          <cell r="BG2011">
            <v>0</v>
          </cell>
        </row>
        <row r="2012">
          <cell r="D2012" t="str">
            <v>CNG</v>
          </cell>
          <cell r="E2012" t="str">
            <v>GAS</v>
          </cell>
          <cell r="F2012" t="str">
            <v>Gas Operations</v>
          </cell>
          <cell r="T2012">
            <v>3.8098700000000001</v>
          </cell>
          <cell r="AG2012">
            <v>0</v>
          </cell>
          <cell r="AT2012">
            <v>0</v>
          </cell>
          <cell r="BG2012">
            <v>0</v>
          </cell>
        </row>
        <row r="2013">
          <cell r="D2013" t="str">
            <v>CNG</v>
          </cell>
          <cell r="E2013" t="str">
            <v>GAS</v>
          </cell>
          <cell r="F2013" t="str">
            <v>Gas Operations</v>
          </cell>
          <cell r="T2013">
            <v>4.2607799999999996</v>
          </cell>
          <cell r="AG2013">
            <v>0</v>
          </cell>
          <cell r="AT2013">
            <v>0</v>
          </cell>
          <cell r="BG2013">
            <v>0</v>
          </cell>
        </row>
        <row r="2014">
          <cell r="D2014" t="str">
            <v>CNG</v>
          </cell>
          <cell r="E2014" t="str">
            <v>GAS</v>
          </cell>
          <cell r="F2014" t="str">
            <v>General Services</v>
          </cell>
          <cell r="T2014">
            <v>51.734319999999997</v>
          </cell>
          <cell r="AG2014">
            <v>0</v>
          </cell>
          <cell r="AT2014">
            <v>0</v>
          </cell>
          <cell r="BG2014">
            <v>0</v>
          </cell>
        </row>
        <row r="2015">
          <cell r="D2015" t="str">
            <v>CNG</v>
          </cell>
          <cell r="E2015" t="str">
            <v>GAS</v>
          </cell>
          <cell r="F2015" t="str">
            <v>Gas Operations</v>
          </cell>
          <cell r="T2015">
            <v>41.744590000000002</v>
          </cell>
          <cell r="AG2015">
            <v>0</v>
          </cell>
          <cell r="AT2015">
            <v>0</v>
          </cell>
          <cell r="BG2015">
            <v>0</v>
          </cell>
        </row>
        <row r="2016">
          <cell r="D2016" t="str">
            <v>CNG</v>
          </cell>
          <cell r="E2016" t="str">
            <v>GAS</v>
          </cell>
          <cell r="F2016" t="str">
            <v>Gas Operations</v>
          </cell>
          <cell r="T2016">
            <v>2.7226699999999999</v>
          </cell>
          <cell r="AG2016">
            <v>0</v>
          </cell>
          <cell r="AT2016">
            <v>0</v>
          </cell>
          <cell r="BG2016">
            <v>0</v>
          </cell>
        </row>
        <row r="2017">
          <cell r="D2017" t="str">
            <v>CNG</v>
          </cell>
          <cell r="E2017" t="str">
            <v>GAS</v>
          </cell>
          <cell r="F2017" t="str">
            <v>Gas Operations</v>
          </cell>
          <cell r="T2017">
            <v>4.4742799999999994</v>
          </cell>
          <cell r="AG2017">
            <v>0</v>
          </cell>
          <cell r="AT2017">
            <v>0</v>
          </cell>
          <cell r="BG2017">
            <v>0</v>
          </cell>
        </row>
        <row r="2018">
          <cell r="D2018" t="str">
            <v>CNG</v>
          </cell>
          <cell r="E2018" t="str">
            <v>GAS</v>
          </cell>
          <cell r="F2018" t="str">
            <v>Gas Operations</v>
          </cell>
          <cell r="T2018">
            <v>2.0350000000000001</v>
          </cell>
          <cell r="AG2018">
            <v>0</v>
          </cell>
          <cell r="AT2018">
            <v>0</v>
          </cell>
          <cell r="BG2018">
            <v>0</v>
          </cell>
        </row>
        <row r="2019">
          <cell r="D2019" t="str">
            <v>CNG</v>
          </cell>
          <cell r="E2019" t="str">
            <v>GAS</v>
          </cell>
          <cell r="F2019" t="str">
            <v>General Services</v>
          </cell>
          <cell r="T2019">
            <v>12.580909999999999</v>
          </cell>
          <cell r="AG2019">
            <v>0</v>
          </cell>
          <cell r="AT2019">
            <v>0</v>
          </cell>
          <cell r="BG2019">
            <v>0</v>
          </cell>
        </row>
        <row r="2020">
          <cell r="D2020" t="str">
            <v>UIL</v>
          </cell>
          <cell r="E2020" t="str">
            <v>Common</v>
          </cell>
          <cell r="F2020" t="str">
            <v>Gas Operations</v>
          </cell>
          <cell r="T2020">
            <v>1.2558</v>
          </cell>
          <cell r="AG2020">
            <v>0</v>
          </cell>
          <cell r="AT2020">
            <v>0</v>
          </cell>
          <cell r="BG2020">
            <v>0</v>
          </cell>
        </row>
        <row r="2021">
          <cell r="D2021" t="str">
            <v>BGC</v>
          </cell>
          <cell r="E2021" t="str">
            <v>GAS</v>
          </cell>
          <cell r="F2021" t="str">
            <v>Gas Operations</v>
          </cell>
          <cell r="T2021">
            <v>7.5450200000000001</v>
          </cell>
          <cell r="AG2021">
            <v>0</v>
          </cell>
          <cell r="AT2021">
            <v>0</v>
          </cell>
          <cell r="BG2021">
            <v>0</v>
          </cell>
        </row>
        <row r="2022">
          <cell r="D2022" t="str">
            <v>BGC</v>
          </cell>
          <cell r="E2022" t="str">
            <v>GAS</v>
          </cell>
          <cell r="F2022" t="str">
            <v>General Services</v>
          </cell>
          <cell r="T2022">
            <v>10.194800000000001</v>
          </cell>
          <cell r="AG2022">
            <v>0</v>
          </cell>
          <cell r="AT2022">
            <v>0</v>
          </cell>
          <cell r="BG2022">
            <v>0</v>
          </cell>
        </row>
        <row r="2023">
          <cell r="D2023" t="str">
            <v>BGC</v>
          </cell>
          <cell r="E2023" t="str">
            <v>GAS</v>
          </cell>
          <cell r="F2023" t="str">
            <v>Gas Operations</v>
          </cell>
          <cell r="T2023">
            <v>0.66610999999999998</v>
          </cell>
          <cell r="AG2023">
            <v>0</v>
          </cell>
          <cell r="AT2023">
            <v>0</v>
          </cell>
          <cell r="BG2023">
            <v>0</v>
          </cell>
        </row>
        <row r="2024">
          <cell r="D2024" t="str">
            <v>BGC</v>
          </cell>
          <cell r="E2024" t="str">
            <v>GAS</v>
          </cell>
          <cell r="F2024" t="str">
            <v>Gas Operations</v>
          </cell>
          <cell r="T2024">
            <v>6.7506599999999999</v>
          </cell>
          <cell r="AG2024">
            <v>0</v>
          </cell>
          <cell r="AT2024">
            <v>0</v>
          </cell>
          <cell r="BG2024">
            <v>0</v>
          </cell>
        </row>
        <row r="2025">
          <cell r="D2025" t="str">
            <v>BGC</v>
          </cell>
          <cell r="E2025" t="str">
            <v>GAS</v>
          </cell>
          <cell r="F2025" t="str">
            <v>Gas Operations</v>
          </cell>
          <cell r="T2025">
            <v>1.1134600000000001</v>
          </cell>
          <cell r="AG2025">
            <v>0</v>
          </cell>
          <cell r="AT2025">
            <v>0</v>
          </cell>
          <cell r="BG2025">
            <v>0</v>
          </cell>
        </row>
        <row r="2026">
          <cell r="D2026" t="str">
            <v>BGC</v>
          </cell>
          <cell r="E2026" t="str">
            <v>GAS</v>
          </cell>
          <cell r="F2026" t="str">
            <v>Gas Operations</v>
          </cell>
          <cell r="T2026">
            <v>1.9496900000000001</v>
          </cell>
          <cell r="AG2026">
            <v>0</v>
          </cell>
          <cell r="AT2026">
            <v>0</v>
          </cell>
          <cell r="BG2026">
            <v>0</v>
          </cell>
        </row>
        <row r="2027">
          <cell r="D2027" t="str">
            <v>BGC</v>
          </cell>
          <cell r="E2027" t="str">
            <v>GAS</v>
          </cell>
          <cell r="F2027" t="str">
            <v>Gas Operations</v>
          </cell>
          <cell r="T2027">
            <v>3.3877299999999999</v>
          </cell>
          <cell r="AG2027">
            <v>0</v>
          </cell>
          <cell r="AT2027">
            <v>0</v>
          </cell>
          <cell r="BG2027">
            <v>0</v>
          </cell>
        </row>
        <row r="2028">
          <cell r="D2028" t="str">
            <v>BGC</v>
          </cell>
          <cell r="E2028" t="str">
            <v>GAS</v>
          </cell>
          <cell r="F2028" t="str">
            <v>Gas Operations</v>
          </cell>
          <cell r="T2028">
            <v>3.3775900000000001</v>
          </cell>
          <cell r="AG2028">
            <v>0</v>
          </cell>
          <cell r="AT2028">
            <v>0</v>
          </cell>
          <cell r="BG2028">
            <v>0</v>
          </cell>
        </row>
        <row r="2029">
          <cell r="D2029" t="str">
            <v>BGC</v>
          </cell>
          <cell r="E2029" t="str">
            <v>GAS</v>
          </cell>
          <cell r="F2029" t="str">
            <v>Gas Operations</v>
          </cell>
          <cell r="T2029">
            <v>3.3775900000000001</v>
          </cell>
          <cell r="AG2029">
            <v>0</v>
          </cell>
          <cell r="AT2029">
            <v>0</v>
          </cell>
          <cell r="BG2029">
            <v>0</v>
          </cell>
        </row>
        <row r="2030">
          <cell r="D2030" t="str">
            <v>BGC</v>
          </cell>
          <cell r="E2030" t="str">
            <v>GAS</v>
          </cell>
          <cell r="F2030" t="str">
            <v>Gas Operations</v>
          </cell>
          <cell r="T2030">
            <v>4.4450500000000002</v>
          </cell>
          <cell r="AG2030">
            <v>0</v>
          </cell>
          <cell r="AT2030">
            <v>0</v>
          </cell>
          <cell r="BG2030">
            <v>0</v>
          </cell>
        </row>
        <row r="2031">
          <cell r="D2031" t="str">
            <v>SCG</v>
          </cell>
          <cell r="E2031" t="str">
            <v>GAS</v>
          </cell>
          <cell r="F2031" t="str">
            <v>General Services</v>
          </cell>
          <cell r="T2031">
            <v>28.125319999999999</v>
          </cell>
          <cell r="AG2031">
            <v>0</v>
          </cell>
          <cell r="AT2031">
            <v>0</v>
          </cell>
          <cell r="BG2031">
            <v>0</v>
          </cell>
        </row>
        <row r="2032">
          <cell r="D2032" t="str">
            <v>SCG</v>
          </cell>
          <cell r="E2032" t="str">
            <v>GAS</v>
          </cell>
          <cell r="F2032" t="str">
            <v>Gas Operations</v>
          </cell>
          <cell r="T2032">
            <v>5.5789999999999997</v>
          </cell>
          <cell r="AG2032">
            <v>0</v>
          </cell>
          <cell r="AT2032">
            <v>0</v>
          </cell>
          <cell r="BG2032">
            <v>0</v>
          </cell>
        </row>
        <row r="2033">
          <cell r="D2033" t="str">
            <v>SCG</v>
          </cell>
          <cell r="E2033" t="str">
            <v>GAS</v>
          </cell>
          <cell r="F2033" t="str">
            <v>Gas Operations</v>
          </cell>
          <cell r="T2033">
            <v>6.165</v>
          </cell>
          <cell r="AG2033">
            <v>0</v>
          </cell>
          <cell r="AT2033">
            <v>0</v>
          </cell>
          <cell r="BG2033">
            <v>0</v>
          </cell>
        </row>
        <row r="2034">
          <cell r="D2034" t="str">
            <v>CNG</v>
          </cell>
          <cell r="E2034" t="str">
            <v>GAS</v>
          </cell>
          <cell r="F2034" t="str">
            <v>Gas Operations</v>
          </cell>
          <cell r="T2034">
            <v>10.617050000000001</v>
          </cell>
          <cell r="AG2034">
            <v>0</v>
          </cell>
          <cell r="AT2034">
            <v>0</v>
          </cell>
          <cell r="BG2034">
            <v>0</v>
          </cell>
        </row>
        <row r="2035">
          <cell r="D2035" t="str">
            <v>CNG</v>
          </cell>
          <cell r="E2035" t="str">
            <v>GAS</v>
          </cell>
          <cell r="F2035" t="str">
            <v>Gas Operations</v>
          </cell>
          <cell r="T2035">
            <v>6.5389099999999996</v>
          </cell>
          <cell r="AG2035">
            <v>0</v>
          </cell>
          <cell r="AT2035">
            <v>0</v>
          </cell>
          <cell r="BG2035">
            <v>0</v>
          </cell>
        </row>
        <row r="2036">
          <cell r="D2036" t="str">
            <v>CNG</v>
          </cell>
          <cell r="E2036" t="str">
            <v>GAS</v>
          </cell>
          <cell r="F2036" t="str">
            <v>Gas Operations</v>
          </cell>
          <cell r="T2036">
            <v>71.940719999999999</v>
          </cell>
          <cell r="AG2036">
            <v>0</v>
          </cell>
          <cell r="AT2036">
            <v>0</v>
          </cell>
          <cell r="BG2036">
            <v>0</v>
          </cell>
        </row>
        <row r="2037">
          <cell r="D2037" t="str">
            <v>CNG</v>
          </cell>
          <cell r="E2037" t="str">
            <v>GAS</v>
          </cell>
          <cell r="F2037" t="str">
            <v>Gas Operations</v>
          </cell>
          <cell r="T2037">
            <v>31.883700000000001</v>
          </cell>
          <cell r="AG2037">
            <v>0</v>
          </cell>
          <cell r="AT2037">
            <v>0</v>
          </cell>
          <cell r="BG2037">
            <v>0</v>
          </cell>
        </row>
        <row r="2038">
          <cell r="D2038" t="str">
            <v>UI</v>
          </cell>
          <cell r="E2038" t="str">
            <v>TRANS</v>
          </cell>
          <cell r="F2038" t="str">
            <v>Projects</v>
          </cell>
          <cell r="T2038">
            <v>16.35888000000012</v>
          </cell>
          <cell r="AG2038">
            <v>0</v>
          </cell>
          <cell r="AT2038">
            <v>0</v>
          </cell>
          <cell r="BG2038">
            <v>2.9040700000000004</v>
          </cell>
        </row>
        <row r="2039">
          <cell r="D2039" t="str">
            <v>UI</v>
          </cell>
          <cell r="E2039" t="str">
            <v>DIST</v>
          </cell>
          <cell r="F2039" t="str">
            <v>Asset Management and Planning</v>
          </cell>
          <cell r="T2039">
            <v>2.34111</v>
          </cell>
          <cell r="AG2039">
            <v>0</v>
          </cell>
          <cell r="AT2039">
            <v>0</v>
          </cell>
          <cell r="BG2039">
            <v>0</v>
          </cell>
        </row>
        <row r="2040">
          <cell r="D2040" t="str">
            <v>UI</v>
          </cell>
          <cell r="E2040" t="str">
            <v>DIST</v>
          </cell>
          <cell r="F2040" t="str">
            <v>Electric Operations</v>
          </cell>
          <cell r="T2040">
            <v>1003.7296999999999</v>
          </cell>
          <cell r="AG2040">
            <v>0</v>
          </cell>
          <cell r="AT2040">
            <v>0</v>
          </cell>
          <cell r="BG2040">
            <v>0</v>
          </cell>
        </row>
        <row r="2041">
          <cell r="D2041" t="str">
            <v>UI</v>
          </cell>
          <cell r="E2041" t="str">
            <v>DIST</v>
          </cell>
          <cell r="F2041" t="str">
            <v>Electric Operations</v>
          </cell>
          <cell r="T2041">
            <v>-1.1E-4</v>
          </cell>
          <cell r="AG2041">
            <v>0</v>
          </cell>
          <cell r="AT2041">
            <v>0</v>
          </cell>
          <cell r="BG2041">
            <v>0</v>
          </cell>
        </row>
        <row r="2042">
          <cell r="D2042" t="str">
            <v>UI</v>
          </cell>
          <cell r="E2042" t="str">
            <v>DIST</v>
          </cell>
          <cell r="F2042" t="str">
            <v>Electric Operations</v>
          </cell>
          <cell r="T2042">
            <v>133.71107999999998</v>
          </cell>
          <cell r="AG2042">
            <v>0</v>
          </cell>
          <cell r="AT2042">
            <v>0</v>
          </cell>
          <cell r="BG2042">
            <v>0</v>
          </cell>
        </row>
        <row r="2043">
          <cell r="D2043" t="str">
            <v>BGC</v>
          </cell>
          <cell r="E2043" t="str">
            <v>GAS</v>
          </cell>
          <cell r="F2043" t="str">
            <v>General Services</v>
          </cell>
          <cell r="T2043">
            <v>11.89245</v>
          </cell>
          <cell r="AG2043">
            <v>0</v>
          </cell>
          <cell r="AT2043">
            <v>0</v>
          </cell>
          <cell r="BG2043">
            <v>0</v>
          </cell>
        </row>
        <row r="2044">
          <cell r="D2044" t="str">
            <v>BGC</v>
          </cell>
          <cell r="E2044" t="str">
            <v>GAS</v>
          </cell>
          <cell r="F2044" t="str">
            <v>General Services</v>
          </cell>
          <cell r="T2044">
            <v>12.617619999999999</v>
          </cell>
          <cell r="AG2044">
            <v>0</v>
          </cell>
          <cell r="AT2044">
            <v>0</v>
          </cell>
          <cell r="BG2044">
            <v>0</v>
          </cell>
        </row>
        <row r="2045">
          <cell r="D2045" t="str">
            <v>BGC</v>
          </cell>
          <cell r="E2045" t="str">
            <v>GAS</v>
          </cell>
          <cell r="F2045" t="str">
            <v>Gas Operations</v>
          </cell>
          <cell r="T2045">
            <v>1.4277200000000001</v>
          </cell>
          <cell r="AG2045">
            <v>0</v>
          </cell>
          <cell r="AT2045">
            <v>0</v>
          </cell>
          <cell r="BG2045">
            <v>0</v>
          </cell>
        </row>
        <row r="2046">
          <cell r="D2046" t="str">
            <v>BGC</v>
          </cell>
          <cell r="E2046" t="str">
            <v>GAS</v>
          </cell>
          <cell r="F2046" t="str">
            <v>Gas Operations</v>
          </cell>
          <cell r="T2046">
            <v>20.562470000000001</v>
          </cell>
          <cell r="AG2046">
            <v>0</v>
          </cell>
          <cell r="AT2046">
            <v>0</v>
          </cell>
          <cell r="BG2046">
            <v>0</v>
          </cell>
        </row>
        <row r="2047">
          <cell r="D2047" t="str">
            <v>BGC</v>
          </cell>
          <cell r="E2047" t="str">
            <v>GAS</v>
          </cell>
          <cell r="F2047" t="str">
            <v>Gas Operations</v>
          </cell>
          <cell r="T2047">
            <v>10.47866</v>
          </cell>
          <cell r="AG2047">
            <v>0</v>
          </cell>
          <cell r="AT2047">
            <v>0</v>
          </cell>
          <cell r="BG2047">
            <v>0</v>
          </cell>
        </row>
        <row r="2048">
          <cell r="D2048" t="str">
            <v>SCG</v>
          </cell>
          <cell r="E2048" t="str">
            <v>GAS</v>
          </cell>
          <cell r="F2048" t="str">
            <v>General Services</v>
          </cell>
          <cell r="T2048">
            <v>33.684179999999998</v>
          </cell>
          <cell r="AG2048">
            <v>0</v>
          </cell>
          <cell r="AT2048">
            <v>0</v>
          </cell>
          <cell r="BG2048">
            <v>0</v>
          </cell>
        </row>
        <row r="2049">
          <cell r="D2049" t="str">
            <v>CNG</v>
          </cell>
          <cell r="E2049" t="str">
            <v>GAS</v>
          </cell>
          <cell r="F2049" t="str">
            <v>Gas Operations</v>
          </cell>
          <cell r="T2049">
            <v>26.049900000000001</v>
          </cell>
          <cell r="AG2049">
            <v>0</v>
          </cell>
          <cell r="AT2049">
            <v>0</v>
          </cell>
          <cell r="BG2049">
            <v>0</v>
          </cell>
        </row>
        <row r="2050">
          <cell r="D2050" t="str">
            <v>CNG</v>
          </cell>
          <cell r="E2050" t="str">
            <v>GAS</v>
          </cell>
          <cell r="F2050" t="str">
            <v>Gas Operations</v>
          </cell>
          <cell r="T2050">
            <v>9.0105199999999996</v>
          </cell>
          <cell r="AG2050">
            <v>0</v>
          </cell>
          <cell r="AT2050">
            <v>0</v>
          </cell>
          <cell r="BG2050">
            <v>0</v>
          </cell>
        </row>
        <row r="2051">
          <cell r="D2051" t="str">
            <v>CNG</v>
          </cell>
          <cell r="E2051" t="str">
            <v>GAS</v>
          </cell>
          <cell r="F2051" t="str">
            <v>Gas Operations</v>
          </cell>
          <cell r="T2051">
            <v>10.804040000000001</v>
          </cell>
          <cell r="AG2051">
            <v>0</v>
          </cell>
          <cell r="AT2051">
            <v>0</v>
          </cell>
          <cell r="BG2051">
            <v>0</v>
          </cell>
        </row>
        <row r="2052">
          <cell r="D2052" t="str">
            <v>CNG</v>
          </cell>
          <cell r="E2052" t="str">
            <v>GAS</v>
          </cell>
          <cell r="F2052" t="str">
            <v>General Services</v>
          </cell>
          <cell r="T2052">
            <v>6.2232500000000002</v>
          </cell>
          <cell r="AG2052">
            <v>0</v>
          </cell>
          <cell r="AT2052">
            <v>0</v>
          </cell>
          <cell r="BG2052">
            <v>0</v>
          </cell>
        </row>
        <row r="2053">
          <cell r="D2053" t="str">
            <v>CNG</v>
          </cell>
          <cell r="E2053" t="str">
            <v>GAS</v>
          </cell>
          <cell r="F2053" t="str">
            <v>Gas Operations</v>
          </cell>
          <cell r="T2053">
            <v>1.5369699999999999</v>
          </cell>
          <cell r="AG2053">
            <v>0</v>
          </cell>
          <cell r="AT2053">
            <v>0</v>
          </cell>
          <cell r="BG2053">
            <v>0</v>
          </cell>
        </row>
        <row r="2054">
          <cell r="D2054" t="str">
            <v>BGC</v>
          </cell>
          <cell r="E2054" t="str">
            <v>GAS</v>
          </cell>
          <cell r="F2054" t="str">
            <v>Gas Operations</v>
          </cell>
          <cell r="T2054">
            <v>16.793230000000001</v>
          </cell>
          <cell r="AG2054">
            <v>0</v>
          </cell>
          <cell r="AT2054">
            <v>0</v>
          </cell>
          <cell r="BG2054">
            <v>0</v>
          </cell>
        </row>
        <row r="2055">
          <cell r="D2055" t="str">
            <v>BGC</v>
          </cell>
          <cell r="E2055" t="str">
            <v>GAS</v>
          </cell>
          <cell r="F2055" t="str">
            <v>Gas Operations</v>
          </cell>
          <cell r="T2055">
            <v>0.53125</v>
          </cell>
          <cell r="AG2055">
            <v>0</v>
          </cell>
          <cell r="AT2055">
            <v>0</v>
          </cell>
          <cell r="BG2055">
            <v>0</v>
          </cell>
        </row>
        <row r="2056">
          <cell r="D2056" t="str">
            <v>BGC</v>
          </cell>
          <cell r="E2056" t="str">
            <v>GAS</v>
          </cell>
          <cell r="F2056" t="str">
            <v>Gas Operations</v>
          </cell>
          <cell r="T2056">
            <v>0.53125</v>
          </cell>
          <cell r="AG2056">
            <v>0</v>
          </cell>
          <cell r="AT2056">
            <v>0</v>
          </cell>
          <cell r="BG2056">
            <v>0</v>
          </cell>
        </row>
        <row r="2057">
          <cell r="D2057" t="str">
            <v>BGC</v>
          </cell>
          <cell r="E2057" t="str">
            <v>GAS</v>
          </cell>
          <cell r="F2057" t="str">
            <v>Gas Operations</v>
          </cell>
          <cell r="T2057">
            <v>0.53125</v>
          </cell>
          <cell r="AG2057">
            <v>0</v>
          </cell>
          <cell r="AT2057">
            <v>0</v>
          </cell>
          <cell r="BG2057">
            <v>0</v>
          </cell>
        </row>
        <row r="2058">
          <cell r="D2058" t="str">
            <v>BGC</v>
          </cell>
          <cell r="E2058" t="str">
            <v>GAS</v>
          </cell>
          <cell r="F2058" t="str">
            <v>Gas Operations</v>
          </cell>
          <cell r="T2058">
            <v>0.58040000000000003</v>
          </cell>
          <cell r="AG2058">
            <v>0</v>
          </cell>
          <cell r="AT2058">
            <v>0</v>
          </cell>
          <cell r="BG2058">
            <v>0</v>
          </cell>
        </row>
        <row r="2059">
          <cell r="D2059" t="str">
            <v>BGC</v>
          </cell>
          <cell r="E2059" t="str">
            <v>GAS</v>
          </cell>
          <cell r="F2059" t="str">
            <v>General Services</v>
          </cell>
          <cell r="T2059">
            <v>2.5863800000000001</v>
          </cell>
          <cell r="AG2059">
            <v>0</v>
          </cell>
          <cell r="AT2059">
            <v>0</v>
          </cell>
          <cell r="BG2059">
            <v>0</v>
          </cell>
        </row>
        <row r="2060">
          <cell r="D2060" t="str">
            <v>BGC</v>
          </cell>
          <cell r="E2060" t="str">
            <v>GAS</v>
          </cell>
          <cell r="F2060" t="str">
            <v>Gas Operations</v>
          </cell>
          <cell r="T2060">
            <v>2.5736599999999998</v>
          </cell>
          <cell r="AG2060">
            <v>0</v>
          </cell>
          <cell r="AT2060">
            <v>0</v>
          </cell>
          <cell r="BG2060">
            <v>0</v>
          </cell>
        </row>
        <row r="2061">
          <cell r="D2061" t="str">
            <v>CNG</v>
          </cell>
          <cell r="E2061" t="str">
            <v>GAS</v>
          </cell>
          <cell r="F2061" t="str">
            <v>Security</v>
          </cell>
          <cell r="T2061">
            <v>17.691020000000002</v>
          </cell>
          <cell r="AG2061">
            <v>0</v>
          </cell>
          <cell r="AT2061">
            <v>0</v>
          </cell>
          <cell r="BG2061">
            <v>0</v>
          </cell>
        </row>
        <row r="2062">
          <cell r="D2062" t="str">
            <v>UIL</v>
          </cell>
          <cell r="E2062" t="str">
            <v>Common</v>
          </cell>
          <cell r="F2062" t="str">
            <v>Information Technology</v>
          </cell>
          <cell r="T2062">
            <v>1251.5843599999998</v>
          </cell>
          <cell r="AG2062">
            <v>0</v>
          </cell>
          <cell r="AT2062">
            <v>0</v>
          </cell>
          <cell r="BG2062">
            <v>0</v>
          </cell>
        </row>
        <row r="2063">
          <cell r="D2063" t="str">
            <v>BGC</v>
          </cell>
          <cell r="E2063" t="str">
            <v>Gas</v>
          </cell>
          <cell r="F2063" t="str">
            <v>Gas Operations</v>
          </cell>
          <cell r="T2063">
            <v>1.3228500000000001</v>
          </cell>
          <cell r="AG2063">
            <v>0</v>
          </cell>
          <cell r="AT2063">
            <v>0</v>
          </cell>
          <cell r="BG2063">
            <v>0</v>
          </cell>
        </row>
        <row r="2064">
          <cell r="D2064" t="str">
            <v>BGC</v>
          </cell>
          <cell r="E2064" t="str">
            <v>Gas</v>
          </cell>
          <cell r="F2064" t="str">
            <v>General Services</v>
          </cell>
          <cell r="T2064">
            <v>14.415889999999999</v>
          </cell>
          <cell r="AG2064">
            <v>0</v>
          </cell>
          <cell r="AT2064">
            <v>0</v>
          </cell>
          <cell r="BG2064">
            <v>0</v>
          </cell>
        </row>
        <row r="2065">
          <cell r="D2065" t="str">
            <v>BGC</v>
          </cell>
          <cell r="E2065" t="str">
            <v>Gas</v>
          </cell>
          <cell r="F2065" t="str">
            <v>Gas Operations</v>
          </cell>
          <cell r="T2065">
            <v>1.40154</v>
          </cell>
          <cell r="AG2065">
            <v>0</v>
          </cell>
          <cell r="AT2065">
            <v>0</v>
          </cell>
          <cell r="BG2065">
            <v>0</v>
          </cell>
        </row>
        <row r="2066">
          <cell r="D2066" t="str">
            <v>BGC</v>
          </cell>
          <cell r="E2066" t="str">
            <v>Gas</v>
          </cell>
          <cell r="F2066" t="str">
            <v>Gas Operations</v>
          </cell>
          <cell r="T2066">
            <v>3.6882800000000002</v>
          </cell>
          <cell r="AG2066">
            <v>0</v>
          </cell>
          <cell r="AT2066">
            <v>0</v>
          </cell>
          <cell r="BG2066">
            <v>0</v>
          </cell>
        </row>
        <row r="2067">
          <cell r="D2067" t="str">
            <v>BGC</v>
          </cell>
          <cell r="E2067" t="str">
            <v>Gas</v>
          </cell>
          <cell r="F2067" t="str">
            <v>Gas Operations</v>
          </cell>
          <cell r="T2067">
            <v>1.54891</v>
          </cell>
          <cell r="AG2067">
            <v>0</v>
          </cell>
          <cell r="AT2067">
            <v>0</v>
          </cell>
          <cell r="BG2067">
            <v>0</v>
          </cell>
        </row>
        <row r="2068">
          <cell r="D2068" t="str">
            <v>SCG</v>
          </cell>
          <cell r="E2068" t="str">
            <v>Gas</v>
          </cell>
          <cell r="F2068" t="str">
            <v>Gas Operations</v>
          </cell>
          <cell r="T2068">
            <v>80.933229999999995</v>
          </cell>
          <cell r="AG2068">
            <v>0</v>
          </cell>
          <cell r="AT2068">
            <v>0</v>
          </cell>
          <cell r="BG2068">
            <v>0</v>
          </cell>
        </row>
        <row r="2069">
          <cell r="D2069" t="str">
            <v>SCG</v>
          </cell>
          <cell r="E2069" t="str">
            <v>Gas</v>
          </cell>
          <cell r="F2069" t="str">
            <v>Gas Operations</v>
          </cell>
          <cell r="T2069">
            <v>86.045300000000012</v>
          </cell>
          <cell r="AG2069">
            <v>0</v>
          </cell>
          <cell r="AT2069">
            <v>0</v>
          </cell>
          <cell r="BG2069">
            <v>0</v>
          </cell>
        </row>
        <row r="2070">
          <cell r="D2070" t="str">
            <v>SCG</v>
          </cell>
          <cell r="E2070" t="str">
            <v>Gas</v>
          </cell>
          <cell r="F2070" t="str">
            <v>General Services</v>
          </cell>
          <cell r="T2070">
            <v>1.9755199999999999</v>
          </cell>
          <cell r="AG2070">
            <v>0</v>
          </cell>
          <cell r="AT2070">
            <v>0</v>
          </cell>
          <cell r="BG2070">
            <v>0</v>
          </cell>
        </row>
        <row r="2071">
          <cell r="D2071" t="str">
            <v>SCG</v>
          </cell>
          <cell r="E2071" t="str">
            <v>Gas</v>
          </cell>
          <cell r="F2071" t="str">
            <v>Gas Operations</v>
          </cell>
          <cell r="T2071">
            <v>2.3741300000000001</v>
          </cell>
          <cell r="AG2071">
            <v>0</v>
          </cell>
          <cell r="AT2071">
            <v>0</v>
          </cell>
          <cell r="BG2071">
            <v>0</v>
          </cell>
        </row>
        <row r="2072">
          <cell r="D2072" t="str">
            <v>CNG</v>
          </cell>
          <cell r="E2072" t="str">
            <v>Gas</v>
          </cell>
          <cell r="F2072" t="str">
            <v>General Services</v>
          </cell>
          <cell r="T2072">
            <v>6.2786800000000005</v>
          </cell>
          <cell r="AG2072">
            <v>0</v>
          </cell>
          <cell r="AT2072">
            <v>0</v>
          </cell>
          <cell r="BG2072">
            <v>0</v>
          </cell>
        </row>
        <row r="2073">
          <cell r="D2073" t="str">
            <v>CNG</v>
          </cell>
          <cell r="E2073" t="str">
            <v>Gas</v>
          </cell>
          <cell r="F2073" t="str">
            <v>Gas Operations</v>
          </cell>
          <cell r="T2073">
            <v>3.3713000000000002</v>
          </cell>
          <cell r="AG2073">
            <v>0</v>
          </cell>
          <cell r="AT2073">
            <v>0</v>
          </cell>
          <cell r="BG2073">
            <v>0</v>
          </cell>
        </row>
        <row r="2074">
          <cell r="D2074" t="str">
            <v>CNG</v>
          </cell>
          <cell r="E2074" t="str">
            <v>Gas</v>
          </cell>
          <cell r="F2074" t="str">
            <v>Gas Operations</v>
          </cell>
          <cell r="T2074">
            <v>16.289360000000002</v>
          </cell>
          <cell r="AG2074">
            <v>0</v>
          </cell>
          <cell r="AT2074">
            <v>0</v>
          </cell>
          <cell r="BG2074">
            <v>0</v>
          </cell>
        </row>
        <row r="2075">
          <cell r="D2075" t="str">
            <v>CNG</v>
          </cell>
          <cell r="E2075" t="str">
            <v>Gas</v>
          </cell>
          <cell r="F2075" t="str">
            <v>Gas Operations</v>
          </cell>
          <cell r="T2075">
            <v>20.57687</v>
          </cell>
          <cell r="AG2075">
            <v>0</v>
          </cell>
          <cell r="AT2075">
            <v>0</v>
          </cell>
          <cell r="BG2075">
            <v>0</v>
          </cell>
        </row>
        <row r="2076">
          <cell r="D2076" t="str">
            <v>CNG</v>
          </cell>
          <cell r="E2076" t="str">
            <v>Gas</v>
          </cell>
          <cell r="F2076" t="str">
            <v>Gas Operations</v>
          </cell>
          <cell r="T2076">
            <v>30.003</v>
          </cell>
          <cell r="AG2076">
            <v>0</v>
          </cell>
          <cell r="AT2076">
            <v>0</v>
          </cell>
          <cell r="BG2076">
            <v>0</v>
          </cell>
        </row>
        <row r="2077">
          <cell r="D2077" t="str">
            <v>CNG</v>
          </cell>
          <cell r="E2077" t="str">
            <v>Gas</v>
          </cell>
          <cell r="F2077" t="str">
            <v>Security</v>
          </cell>
          <cell r="T2077">
            <v>0.42099000000000003</v>
          </cell>
          <cell r="AG2077">
            <v>0</v>
          </cell>
          <cell r="AT2077">
            <v>0</v>
          </cell>
          <cell r="BG2077">
            <v>0</v>
          </cell>
        </row>
        <row r="2078">
          <cell r="D2078" t="str">
            <v>SCG</v>
          </cell>
          <cell r="E2078" t="str">
            <v>Gas</v>
          </cell>
          <cell r="F2078" t="str">
            <v>Gas Operations</v>
          </cell>
          <cell r="T2078">
            <v>30.63711</v>
          </cell>
          <cell r="AG2078">
            <v>0</v>
          </cell>
          <cell r="AT2078">
            <v>0</v>
          </cell>
          <cell r="BG2078">
            <v>0</v>
          </cell>
        </row>
        <row r="2079">
          <cell r="D2079" t="str">
            <v>BGC</v>
          </cell>
          <cell r="E2079" t="str">
            <v>Gas</v>
          </cell>
          <cell r="F2079" t="str">
            <v>General Services</v>
          </cell>
          <cell r="T2079">
            <v>1.5</v>
          </cell>
          <cell r="AG2079">
            <v>0</v>
          </cell>
          <cell r="AT2079">
            <v>0</v>
          </cell>
          <cell r="BG2079">
            <v>0</v>
          </cell>
        </row>
        <row r="2080">
          <cell r="D2080" t="str">
            <v>BGC</v>
          </cell>
          <cell r="E2080" t="str">
            <v>Gas</v>
          </cell>
          <cell r="F2080" t="str">
            <v>Gas Operations</v>
          </cell>
          <cell r="T2080">
            <v>1.0867</v>
          </cell>
          <cell r="AG2080">
            <v>0</v>
          </cell>
          <cell r="AT2080">
            <v>0</v>
          </cell>
          <cell r="BG2080">
            <v>0</v>
          </cell>
        </row>
        <row r="2081">
          <cell r="D2081" t="str">
            <v>BGC</v>
          </cell>
          <cell r="E2081" t="str">
            <v>Gas</v>
          </cell>
          <cell r="F2081" t="str">
            <v>Gas Operations</v>
          </cell>
          <cell r="T2081">
            <v>31.922219999999999</v>
          </cell>
          <cell r="AG2081">
            <v>0</v>
          </cell>
          <cell r="AT2081">
            <v>0</v>
          </cell>
          <cell r="BG2081">
            <v>0</v>
          </cell>
        </row>
        <row r="2082">
          <cell r="D2082" t="str">
            <v>BGC</v>
          </cell>
          <cell r="E2082" t="str">
            <v>Gas</v>
          </cell>
          <cell r="F2082" t="str">
            <v>Gas Operations</v>
          </cell>
          <cell r="T2082">
            <v>3.5809199999999999</v>
          </cell>
          <cell r="AG2082">
            <v>0</v>
          </cell>
          <cell r="AT2082">
            <v>0</v>
          </cell>
          <cell r="BG2082">
            <v>0</v>
          </cell>
        </row>
        <row r="2083">
          <cell r="D2083" t="str">
            <v>SCG</v>
          </cell>
          <cell r="E2083" t="str">
            <v>Gas</v>
          </cell>
          <cell r="F2083" t="str">
            <v>Gas Operations</v>
          </cell>
          <cell r="T2083">
            <v>14.207300000000002</v>
          </cell>
          <cell r="AG2083">
            <v>0</v>
          </cell>
          <cell r="AT2083">
            <v>0</v>
          </cell>
          <cell r="BG2083">
            <v>0</v>
          </cell>
        </row>
        <row r="2084">
          <cell r="D2084" t="str">
            <v>SCG</v>
          </cell>
          <cell r="E2084" t="str">
            <v>Gas</v>
          </cell>
          <cell r="F2084" t="str">
            <v>Gas Operations</v>
          </cell>
          <cell r="T2084">
            <v>3.8020100000000001</v>
          </cell>
          <cell r="AG2084">
            <v>0</v>
          </cell>
          <cell r="AT2084">
            <v>0</v>
          </cell>
          <cell r="BG2084">
            <v>0</v>
          </cell>
        </row>
        <row r="2085">
          <cell r="D2085" t="str">
            <v>SCG</v>
          </cell>
          <cell r="E2085" t="str">
            <v>Gas</v>
          </cell>
          <cell r="F2085" t="str">
            <v>Gas Operations</v>
          </cell>
          <cell r="T2085">
            <v>23.266310000000001</v>
          </cell>
          <cell r="AG2085">
            <v>0</v>
          </cell>
          <cell r="AT2085">
            <v>0</v>
          </cell>
          <cell r="BG2085">
            <v>0</v>
          </cell>
        </row>
        <row r="2086">
          <cell r="D2086" t="str">
            <v>cng</v>
          </cell>
          <cell r="E2086" t="str">
            <v>Gas</v>
          </cell>
          <cell r="F2086" t="str">
            <v>Information Technology</v>
          </cell>
          <cell r="T2086">
            <v>13.8</v>
          </cell>
          <cell r="AG2086">
            <v>0</v>
          </cell>
          <cell r="AT2086">
            <v>0</v>
          </cell>
          <cell r="BG2086">
            <v>0</v>
          </cell>
        </row>
        <row r="2087">
          <cell r="D2087" t="str">
            <v>cng</v>
          </cell>
          <cell r="E2087" t="str">
            <v>Gas</v>
          </cell>
          <cell r="F2087" t="str">
            <v>Information Technology</v>
          </cell>
          <cell r="T2087">
            <v>14.95</v>
          </cell>
          <cell r="AG2087">
            <v>0</v>
          </cell>
          <cell r="AT2087">
            <v>0</v>
          </cell>
          <cell r="BG2087">
            <v>0</v>
          </cell>
        </row>
        <row r="2088">
          <cell r="D2088" t="str">
            <v>BGC</v>
          </cell>
          <cell r="E2088" t="str">
            <v>Gas</v>
          </cell>
          <cell r="F2088" t="str">
            <v>Gas Operations</v>
          </cell>
          <cell r="T2088">
            <v>6.0411800000000007</v>
          </cell>
          <cell r="AG2088">
            <v>0</v>
          </cell>
          <cell r="AT2088">
            <v>0</v>
          </cell>
          <cell r="BG2088">
            <v>0</v>
          </cell>
        </row>
        <row r="2089">
          <cell r="D2089" t="str">
            <v>BGC</v>
          </cell>
          <cell r="E2089" t="str">
            <v>Gas</v>
          </cell>
          <cell r="F2089" t="str">
            <v>Gas Operations</v>
          </cell>
          <cell r="T2089">
            <v>6.8953699999999998</v>
          </cell>
          <cell r="AG2089">
            <v>0</v>
          </cell>
          <cell r="AT2089">
            <v>0</v>
          </cell>
          <cell r="BG2089">
            <v>0</v>
          </cell>
        </row>
        <row r="2090">
          <cell r="D2090" t="str">
            <v>BGC</v>
          </cell>
          <cell r="E2090" t="str">
            <v>Gas</v>
          </cell>
          <cell r="F2090" t="str">
            <v>Gas Operations</v>
          </cell>
          <cell r="T2090">
            <v>9.1944999999999997</v>
          </cell>
          <cell r="AG2090">
            <v>0</v>
          </cell>
          <cell r="AT2090">
            <v>0</v>
          </cell>
          <cell r="BG2090">
            <v>0</v>
          </cell>
        </row>
        <row r="2091">
          <cell r="D2091" t="str">
            <v>BGC</v>
          </cell>
          <cell r="E2091" t="str">
            <v>Gas</v>
          </cell>
          <cell r="F2091" t="str">
            <v>Gas Operations</v>
          </cell>
          <cell r="T2091">
            <v>6.8953799999999994</v>
          </cell>
          <cell r="AG2091">
            <v>0</v>
          </cell>
          <cell r="AT2091">
            <v>0</v>
          </cell>
          <cell r="BG2091">
            <v>0</v>
          </cell>
        </row>
        <row r="2092">
          <cell r="D2092" t="str">
            <v>SCG</v>
          </cell>
          <cell r="E2092" t="str">
            <v>Gas</v>
          </cell>
          <cell r="F2092" t="str">
            <v>Gas Operations</v>
          </cell>
          <cell r="T2092">
            <v>90.481449999999995</v>
          </cell>
          <cell r="AG2092">
            <v>0</v>
          </cell>
          <cell r="AT2092">
            <v>0</v>
          </cell>
          <cell r="BG2092">
            <v>0</v>
          </cell>
        </row>
        <row r="2093">
          <cell r="D2093" t="str">
            <v>SCG</v>
          </cell>
          <cell r="E2093" t="str">
            <v>Gas</v>
          </cell>
          <cell r="F2093" t="str">
            <v>General Services</v>
          </cell>
          <cell r="T2093">
            <v>20.443999999999999</v>
          </cell>
          <cell r="AG2093">
            <v>0</v>
          </cell>
          <cell r="AT2093">
            <v>0</v>
          </cell>
          <cell r="BG2093">
            <v>0</v>
          </cell>
        </row>
        <row r="2094">
          <cell r="D2094" t="str">
            <v>CMP</v>
          </cell>
          <cell r="E2094" t="str">
            <v>DIST</v>
          </cell>
          <cell r="F2094" t="str">
            <v>Projects</v>
          </cell>
          <cell r="T2094">
            <v>1.3096099999999709</v>
          </cell>
          <cell r="AG2094">
            <v>0</v>
          </cell>
          <cell r="AT2094">
            <v>0</v>
          </cell>
          <cell r="BG2094">
            <v>0</v>
          </cell>
        </row>
        <row r="2095">
          <cell r="D2095" t="str">
            <v>CMP</v>
          </cell>
          <cell r="E2095" t="str">
            <v>TRANS</v>
          </cell>
          <cell r="F2095" t="str">
            <v>Projects</v>
          </cell>
          <cell r="T2095">
            <v>33.845910000000003</v>
          </cell>
          <cell r="AG2095">
            <v>0</v>
          </cell>
          <cell r="AT2095">
            <v>0</v>
          </cell>
          <cell r="BG2095">
            <v>0</v>
          </cell>
        </row>
        <row r="2096">
          <cell r="D2096" t="str">
            <v>CMP</v>
          </cell>
          <cell r="E2096" t="str">
            <v>DIST</v>
          </cell>
          <cell r="F2096" t="str">
            <v>Projects</v>
          </cell>
          <cell r="T2096">
            <v>91.340260000000001</v>
          </cell>
          <cell r="AG2096">
            <v>0</v>
          </cell>
          <cell r="AT2096">
            <v>0</v>
          </cell>
          <cell r="BG2096">
            <v>0</v>
          </cell>
        </row>
        <row r="2097">
          <cell r="D2097" t="str">
            <v>CMP</v>
          </cell>
          <cell r="E2097" t="str">
            <v>DIST</v>
          </cell>
          <cell r="F2097" t="str">
            <v>Projects</v>
          </cell>
          <cell r="T2097">
            <v>35.249929999999992</v>
          </cell>
          <cell r="AG2097">
            <v>0</v>
          </cell>
          <cell r="AT2097">
            <v>0</v>
          </cell>
          <cell r="BG2097">
            <v>0</v>
          </cell>
        </row>
        <row r="2098">
          <cell r="D2098" t="str">
            <v>CMP</v>
          </cell>
          <cell r="E2098" t="str">
            <v>DIST</v>
          </cell>
          <cell r="F2098" t="str">
            <v>Electric Operations</v>
          </cell>
          <cell r="T2098">
            <v>0.52929999999999722</v>
          </cell>
          <cell r="AG2098">
            <v>0</v>
          </cell>
          <cell r="AT2098">
            <v>0</v>
          </cell>
          <cell r="BG2098">
            <v>0</v>
          </cell>
        </row>
        <row r="2099">
          <cell r="D2099" t="str">
            <v>CMP</v>
          </cell>
          <cell r="E2099" t="str">
            <v>DIST</v>
          </cell>
          <cell r="F2099" t="str">
            <v>Electric Operations</v>
          </cell>
          <cell r="T2099">
            <v>184.06545999999997</v>
          </cell>
          <cell r="AG2099">
            <v>0</v>
          </cell>
          <cell r="AT2099">
            <v>0</v>
          </cell>
          <cell r="BG2099">
            <v>0</v>
          </cell>
        </row>
        <row r="2100">
          <cell r="D2100" t="str">
            <v>CMP</v>
          </cell>
          <cell r="E2100" t="str">
            <v>DIST</v>
          </cell>
          <cell r="F2100" t="str">
            <v>Electric Operations</v>
          </cell>
          <cell r="T2100">
            <v>382.90442999999999</v>
          </cell>
          <cell r="AG2100">
            <v>0</v>
          </cell>
          <cell r="AT2100">
            <v>0</v>
          </cell>
          <cell r="BG2100">
            <v>0</v>
          </cell>
        </row>
        <row r="2101">
          <cell r="D2101" t="str">
            <v>CMP</v>
          </cell>
          <cell r="E2101" t="str">
            <v>DIST</v>
          </cell>
          <cell r="F2101" t="str">
            <v>Electric Operations</v>
          </cell>
          <cell r="T2101">
            <v>29.164139999999996</v>
          </cell>
          <cell r="AG2101">
            <v>0</v>
          </cell>
          <cell r="AT2101">
            <v>0</v>
          </cell>
          <cell r="BG2101">
            <v>0</v>
          </cell>
        </row>
        <row r="2102">
          <cell r="D2102" t="str">
            <v>CMP</v>
          </cell>
          <cell r="E2102" t="str">
            <v>TRANS</v>
          </cell>
          <cell r="F2102" t="str">
            <v>Projects</v>
          </cell>
          <cell r="T2102">
            <v>-27.051209999999998</v>
          </cell>
          <cell r="AG2102">
            <v>0</v>
          </cell>
          <cell r="AT2102">
            <v>0</v>
          </cell>
          <cell r="BG2102">
            <v>0</v>
          </cell>
        </row>
        <row r="2103">
          <cell r="D2103" t="str">
            <v>CMP</v>
          </cell>
          <cell r="E2103" t="str">
            <v>TRANS</v>
          </cell>
          <cell r="F2103" t="str">
            <v>Projects</v>
          </cell>
          <cell r="T2103">
            <v>21.587650000000004</v>
          </cell>
          <cell r="AG2103">
            <v>0</v>
          </cell>
          <cell r="AT2103">
            <v>0</v>
          </cell>
          <cell r="BG2103">
            <v>0</v>
          </cell>
        </row>
        <row r="2104">
          <cell r="D2104" t="str">
            <v>CMP</v>
          </cell>
          <cell r="E2104" t="str">
            <v>DIST</v>
          </cell>
          <cell r="F2104" t="str">
            <v>Projects</v>
          </cell>
          <cell r="T2104">
            <v>-235.59560999999962</v>
          </cell>
          <cell r="AG2104">
            <v>0</v>
          </cell>
          <cell r="AT2104">
            <v>0</v>
          </cell>
          <cell r="BG2104">
            <v>0</v>
          </cell>
        </row>
        <row r="2105">
          <cell r="D2105" t="str">
            <v>CMP</v>
          </cell>
          <cell r="E2105" t="str">
            <v>DIST</v>
          </cell>
          <cell r="F2105" t="str">
            <v>Electric Operations</v>
          </cell>
          <cell r="T2105">
            <v>266.43272999999988</v>
          </cell>
          <cell r="AG2105">
            <v>0</v>
          </cell>
          <cell r="AT2105">
            <v>0</v>
          </cell>
          <cell r="BG2105">
            <v>0</v>
          </cell>
        </row>
        <row r="2106">
          <cell r="D2106" t="str">
            <v>CMP</v>
          </cell>
          <cell r="E2106" t="str">
            <v>DIST</v>
          </cell>
          <cell r="F2106" t="str">
            <v>Electric Operations</v>
          </cell>
          <cell r="T2106">
            <v>352.96778</v>
          </cell>
          <cell r="AG2106">
            <v>0</v>
          </cell>
          <cell r="AT2106">
            <v>0</v>
          </cell>
          <cell r="BG2106">
            <v>0</v>
          </cell>
        </row>
        <row r="2107">
          <cell r="D2107" t="str">
            <v>CMP</v>
          </cell>
          <cell r="E2107" t="str">
            <v>DIST</v>
          </cell>
          <cell r="F2107" t="str">
            <v>Projects</v>
          </cell>
          <cell r="T2107">
            <v>-367.89244000000002</v>
          </cell>
          <cell r="AG2107">
            <v>0</v>
          </cell>
          <cell r="AT2107">
            <v>0</v>
          </cell>
          <cell r="BG2107">
            <v>0</v>
          </cell>
        </row>
        <row r="2108">
          <cell r="D2108" t="str">
            <v>CMP</v>
          </cell>
          <cell r="E2108" t="str">
            <v>DIST</v>
          </cell>
          <cell r="F2108" t="str">
            <v>Electric Operations</v>
          </cell>
          <cell r="T2108">
            <v>250.76594000000003</v>
          </cell>
          <cell r="AG2108">
            <v>0</v>
          </cell>
          <cell r="AT2108">
            <v>0</v>
          </cell>
          <cell r="BG2108">
            <v>0</v>
          </cell>
        </row>
        <row r="2109">
          <cell r="D2109" t="str">
            <v>CMP</v>
          </cell>
          <cell r="E2109" t="str">
            <v>TRANS</v>
          </cell>
          <cell r="F2109" t="str">
            <v>Projects</v>
          </cell>
          <cell r="T2109">
            <v>218.28391999999999</v>
          </cell>
          <cell r="AG2109">
            <v>0</v>
          </cell>
          <cell r="AT2109">
            <v>0</v>
          </cell>
          <cell r="BG2109">
            <v>0</v>
          </cell>
        </row>
        <row r="2110">
          <cell r="D2110" t="str">
            <v>NYSEG</v>
          </cell>
          <cell r="E2110" t="str">
            <v>TRANS</v>
          </cell>
          <cell r="F2110" t="str">
            <v>Projects</v>
          </cell>
          <cell r="T2110">
            <v>13.698599999999997</v>
          </cell>
          <cell r="AG2110">
            <v>0</v>
          </cell>
          <cell r="AT2110">
            <v>0</v>
          </cell>
          <cell r="BG2110">
            <v>33495.426680000004</v>
          </cell>
        </row>
        <row r="2111">
          <cell r="D2111" t="str">
            <v>NYSEG</v>
          </cell>
          <cell r="E2111" t="str">
            <v>TRANS</v>
          </cell>
          <cell r="F2111" t="str">
            <v>Projects</v>
          </cell>
          <cell r="T2111">
            <v>1.674169999998659</v>
          </cell>
          <cell r="AG2111">
            <v>0</v>
          </cell>
          <cell r="AT2111">
            <v>0</v>
          </cell>
          <cell r="BG2111">
            <v>0</v>
          </cell>
        </row>
        <row r="2112">
          <cell r="D2112" t="str">
            <v>NYSEG</v>
          </cell>
          <cell r="E2112" t="str">
            <v>TRANS</v>
          </cell>
          <cell r="F2112" t="str">
            <v>Projects</v>
          </cell>
          <cell r="T2112">
            <v>1364.90858</v>
          </cell>
          <cell r="AG2112">
            <v>0</v>
          </cell>
          <cell r="AT2112">
            <v>0</v>
          </cell>
          <cell r="BG2112">
            <v>0</v>
          </cell>
        </row>
        <row r="2113">
          <cell r="D2113" t="str">
            <v>NYSEG</v>
          </cell>
          <cell r="E2113" t="str">
            <v>DIST</v>
          </cell>
          <cell r="F2113" t="str">
            <v>Projects</v>
          </cell>
          <cell r="T2113">
            <v>10132.88456</v>
          </cell>
          <cell r="AG2113">
            <v>0</v>
          </cell>
          <cell r="AT2113">
            <v>0</v>
          </cell>
          <cell r="BG2113">
            <v>0</v>
          </cell>
        </row>
        <row r="2114">
          <cell r="D2114" t="str">
            <v>NYSEG</v>
          </cell>
          <cell r="E2114" t="str">
            <v>DIST</v>
          </cell>
          <cell r="F2114" t="str">
            <v>Projects</v>
          </cell>
          <cell r="T2114">
            <v>1.6146099999999999</v>
          </cell>
          <cell r="AG2114">
            <v>0</v>
          </cell>
          <cell r="AT2114">
            <v>0</v>
          </cell>
          <cell r="BG2114">
            <v>0</v>
          </cell>
        </row>
        <row r="2115">
          <cell r="D2115" t="str">
            <v>NYSEG</v>
          </cell>
          <cell r="E2115" t="str">
            <v>DIST</v>
          </cell>
          <cell r="F2115" t="str">
            <v>Electric Operations</v>
          </cell>
          <cell r="T2115">
            <v>18.542909999999999</v>
          </cell>
          <cell r="AG2115">
            <v>0</v>
          </cell>
          <cell r="AT2115">
            <v>0</v>
          </cell>
          <cell r="BG2115">
            <v>103.17567</v>
          </cell>
        </row>
        <row r="2116">
          <cell r="D2116" t="str">
            <v>NYSEG</v>
          </cell>
          <cell r="E2116" t="str">
            <v>Gen</v>
          </cell>
          <cell r="F2116" t="str">
            <v>Projects</v>
          </cell>
          <cell r="T2116">
            <v>1730.02766</v>
          </cell>
          <cell r="AG2116">
            <v>0</v>
          </cell>
          <cell r="AT2116">
            <v>0</v>
          </cell>
          <cell r="BG2116">
            <v>0</v>
          </cell>
        </row>
        <row r="2117">
          <cell r="D2117" t="str">
            <v>NYSEG</v>
          </cell>
          <cell r="E2117" t="str">
            <v>DIST</v>
          </cell>
          <cell r="F2117" t="str">
            <v>Electric Operations</v>
          </cell>
          <cell r="T2117">
            <v>-8.7680000000000007</v>
          </cell>
          <cell r="AG2117">
            <v>0</v>
          </cell>
          <cell r="AT2117">
            <v>0</v>
          </cell>
          <cell r="BG2117">
            <v>0</v>
          </cell>
        </row>
        <row r="2118">
          <cell r="D2118" t="str">
            <v>NYSEG</v>
          </cell>
          <cell r="E2118" t="str">
            <v>TRANS</v>
          </cell>
          <cell r="F2118" t="str">
            <v>Projects</v>
          </cell>
          <cell r="T2118">
            <v>1565.9620300000001</v>
          </cell>
          <cell r="AG2118">
            <v>0</v>
          </cell>
          <cell r="AT2118">
            <v>0</v>
          </cell>
          <cell r="BG2118">
            <v>0</v>
          </cell>
        </row>
        <row r="2119">
          <cell r="D2119" t="str">
            <v>NYSEG</v>
          </cell>
          <cell r="E2119" t="str">
            <v>DIST</v>
          </cell>
          <cell r="F2119" t="str">
            <v>Energy Services</v>
          </cell>
          <cell r="T2119">
            <v>114.41021000000001</v>
          </cell>
          <cell r="AG2119">
            <v>0</v>
          </cell>
          <cell r="AT2119">
            <v>0</v>
          </cell>
          <cell r="BG2119">
            <v>0</v>
          </cell>
        </row>
        <row r="2120">
          <cell r="D2120" t="str">
            <v>NYSEG</v>
          </cell>
          <cell r="E2120" t="str">
            <v>Gas</v>
          </cell>
          <cell r="F2120" t="str">
            <v>Gas Engineering and Delivery</v>
          </cell>
          <cell r="T2120">
            <v>-68.190029999999993</v>
          </cell>
          <cell r="AG2120">
            <v>0</v>
          </cell>
          <cell r="AT2120">
            <v>0</v>
          </cell>
          <cell r="BG2120">
            <v>155.43049999999999</v>
          </cell>
        </row>
        <row r="2121">
          <cell r="D2121" t="str">
            <v>NYSEG</v>
          </cell>
          <cell r="E2121" t="str">
            <v>DIST</v>
          </cell>
          <cell r="F2121" t="str">
            <v>Projects</v>
          </cell>
          <cell r="T2121">
            <v>-74.60454</v>
          </cell>
          <cell r="AG2121">
            <v>0</v>
          </cell>
          <cell r="AT2121">
            <v>0</v>
          </cell>
          <cell r="BG2121">
            <v>0</v>
          </cell>
        </row>
        <row r="2122">
          <cell r="D2122" t="str">
            <v>NYSEG</v>
          </cell>
          <cell r="E2122" t="str">
            <v>Gas</v>
          </cell>
          <cell r="F2122" t="str">
            <v>Smart Grids Innovation and Planning</v>
          </cell>
          <cell r="T2122">
            <v>32.028059999999989</v>
          </cell>
          <cell r="AG2122">
            <v>0</v>
          </cell>
          <cell r="AT2122">
            <v>0</v>
          </cell>
          <cell r="BG2122">
            <v>0</v>
          </cell>
        </row>
        <row r="2123">
          <cell r="D2123" t="str">
            <v>NYSEG</v>
          </cell>
          <cell r="E2123" t="str">
            <v>Gas</v>
          </cell>
          <cell r="F2123" t="str">
            <v>Gas Engineering and Delivery</v>
          </cell>
          <cell r="T2123">
            <v>294.44293999999996</v>
          </cell>
          <cell r="AG2123">
            <v>0</v>
          </cell>
          <cell r="AT2123">
            <v>0</v>
          </cell>
          <cell r="BG2123">
            <v>0</v>
          </cell>
        </row>
        <row r="2124">
          <cell r="D2124" t="str">
            <v>NYSEG</v>
          </cell>
          <cell r="E2124" t="str">
            <v>Gas</v>
          </cell>
          <cell r="F2124" t="str">
            <v>Gas Engineering and Delivery</v>
          </cell>
          <cell r="T2124">
            <v>16.065260000000009</v>
          </cell>
          <cell r="AG2124">
            <v>0</v>
          </cell>
          <cell r="AT2124">
            <v>0</v>
          </cell>
          <cell r="BG2124">
            <v>0</v>
          </cell>
        </row>
        <row r="2125">
          <cell r="D2125" t="str">
            <v>NYSEG</v>
          </cell>
          <cell r="E2125" t="str">
            <v>Gas</v>
          </cell>
          <cell r="F2125" t="str">
            <v>Gas Engineering and Delivery</v>
          </cell>
          <cell r="T2125">
            <v>-1.9286599999999809</v>
          </cell>
          <cell r="AG2125">
            <v>0</v>
          </cell>
          <cell r="AT2125">
            <v>0</v>
          </cell>
          <cell r="BG2125">
            <v>0</v>
          </cell>
        </row>
        <row r="2126">
          <cell r="D2126" t="str">
            <v>NYSEG</v>
          </cell>
          <cell r="E2126" t="str">
            <v>TRANS</v>
          </cell>
          <cell r="F2126" t="str">
            <v>Projects</v>
          </cell>
          <cell r="T2126">
            <v>109.50842999999999</v>
          </cell>
          <cell r="AG2126">
            <v>0</v>
          </cell>
          <cell r="AT2126">
            <v>0</v>
          </cell>
          <cell r="BG2126">
            <v>0</v>
          </cell>
        </row>
        <row r="2127">
          <cell r="D2127" t="str">
            <v>NYSEG</v>
          </cell>
          <cell r="E2127" t="str">
            <v>DIST</v>
          </cell>
          <cell r="F2127" t="str">
            <v>Electric Operations</v>
          </cell>
          <cell r="T2127">
            <v>-3.6071900000000001</v>
          </cell>
          <cell r="AG2127">
            <v>0</v>
          </cell>
          <cell r="AT2127">
            <v>0</v>
          </cell>
          <cell r="BG2127">
            <v>0</v>
          </cell>
        </row>
        <row r="2128">
          <cell r="D2128" t="str">
            <v>RGE</v>
          </cell>
          <cell r="E2128" t="str">
            <v>Gas</v>
          </cell>
          <cell r="F2128" t="str">
            <v>Gas Engineering and Delivery</v>
          </cell>
          <cell r="T2128">
            <v>403.74792000000002</v>
          </cell>
          <cell r="AG2128">
            <v>0</v>
          </cell>
          <cell r="AT2128">
            <v>0</v>
          </cell>
          <cell r="BG2128">
            <v>0</v>
          </cell>
        </row>
        <row r="2129">
          <cell r="D2129" t="str">
            <v>RGE</v>
          </cell>
          <cell r="E2129" t="str">
            <v>Gas</v>
          </cell>
          <cell r="F2129" t="str">
            <v>Gas Engineering and Delivery</v>
          </cell>
          <cell r="T2129">
            <v>342.69224000000003</v>
          </cell>
          <cell r="AG2129">
            <v>0</v>
          </cell>
          <cell r="AT2129">
            <v>0</v>
          </cell>
          <cell r="BG2129">
            <v>0</v>
          </cell>
        </row>
        <row r="2130">
          <cell r="D2130" t="str">
            <v>RGE</v>
          </cell>
          <cell r="E2130" t="str">
            <v>Gas</v>
          </cell>
          <cell r="F2130" t="str">
            <v>Gas Engineering and Delivery</v>
          </cell>
          <cell r="T2130">
            <v>280.91909999999996</v>
          </cell>
          <cell r="AG2130">
            <v>0</v>
          </cell>
          <cell r="AT2130">
            <v>0</v>
          </cell>
          <cell r="BG2130">
            <v>0</v>
          </cell>
        </row>
        <row r="2131">
          <cell r="D2131" t="str">
            <v>RGE</v>
          </cell>
          <cell r="E2131" t="str">
            <v>Gas</v>
          </cell>
          <cell r="F2131" t="str">
            <v>Gas Engineering and Delivery</v>
          </cell>
          <cell r="T2131">
            <v>160.58998999999994</v>
          </cell>
          <cell r="AG2131">
            <v>0</v>
          </cell>
          <cell r="AT2131">
            <v>0</v>
          </cell>
          <cell r="BG2131">
            <v>0</v>
          </cell>
        </row>
        <row r="2132">
          <cell r="D2132" t="str">
            <v>RGE</v>
          </cell>
          <cell r="E2132" t="str">
            <v>Gas</v>
          </cell>
          <cell r="F2132" t="str">
            <v>Gas Engineering and Delivery</v>
          </cell>
          <cell r="T2132">
            <v>1362.1904199999999</v>
          </cell>
          <cell r="AG2132">
            <v>0</v>
          </cell>
          <cell r="AT2132">
            <v>0</v>
          </cell>
          <cell r="BG2132">
            <v>0</v>
          </cell>
        </row>
        <row r="2133">
          <cell r="D2133" t="str">
            <v>RGE</v>
          </cell>
          <cell r="E2133" t="str">
            <v>DIST</v>
          </cell>
          <cell r="F2133" t="str">
            <v>Electric Operations</v>
          </cell>
          <cell r="T2133">
            <v>3201.8691899999994</v>
          </cell>
          <cell r="AG2133">
            <v>0</v>
          </cell>
          <cell r="AT2133">
            <v>0</v>
          </cell>
          <cell r="BG2133">
            <v>0</v>
          </cell>
        </row>
        <row r="2134">
          <cell r="D2134" t="str">
            <v>RGE</v>
          </cell>
          <cell r="E2134" t="str">
            <v>DIST</v>
          </cell>
          <cell r="F2134" t="str">
            <v>Electric Operations</v>
          </cell>
          <cell r="T2134">
            <v>15.362799999999998</v>
          </cell>
          <cell r="AG2134">
            <v>0</v>
          </cell>
          <cell r="AT2134">
            <v>0</v>
          </cell>
          <cell r="BG2134">
            <v>0</v>
          </cell>
        </row>
        <row r="2135">
          <cell r="D2135" t="str">
            <v>CMP</v>
          </cell>
          <cell r="E2135" t="str">
            <v>DIST</v>
          </cell>
          <cell r="F2135" t="str">
            <v>Electric Operations</v>
          </cell>
          <cell r="T2135">
            <v>9.6071400000000136</v>
          </cell>
          <cell r="AG2135">
            <v>0</v>
          </cell>
          <cell r="AT2135">
            <v>0</v>
          </cell>
          <cell r="BG2135">
            <v>0</v>
          </cell>
        </row>
        <row r="2136">
          <cell r="D2136" t="str">
            <v>CMP</v>
          </cell>
          <cell r="E2136" t="str">
            <v>DIST</v>
          </cell>
          <cell r="F2136" t="str">
            <v>Electric Operations</v>
          </cell>
          <cell r="T2136">
            <v>54.602310000000216</v>
          </cell>
          <cell r="AG2136">
            <v>0</v>
          </cell>
          <cell r="AT2136">
            <v>0</v>
          </cell>
          <cell r="BG2136">
            <v>0</v>
          </cell>
        </row>
        <row r="2137">
          <cell r="D2137" t="str">
            <v>NYSEG</v>
          </cell>
          <cell r="E2137" t="str">
            <v>Common</v>
          </cell>
          <cell r="F2137" t="str">
            <v>Smart Grids Innovation and Planning</v>
          </cell>
          <cell r="T2137">
            <v>2350.7115400000002</v>
          </cell>
          <cell r="AG2137">
            <v>0</v>
          </cell>
          <cell r="AT2137">
            <v>0</v>
          </cell>
          <cell r="BG2137">
            <v>0</v>
          </cell>
        </row>
        <row r="2138">
          <cell r="D2138" t="str">
            <v>MNG</v>
          </cell>
          <cell r="E2138" t="str">
            <v>Gas</v>
          </cell>
          <cell r="F2138" t="str">
            <v>Gas Operations</v>
          </cell>
          <cell r="T2138">
            <v>5.6710000000000003E-2</v>
          </cell>
          <cell r="AG2138">
            <v>0</v>
          </cell>
          <cell r="AT2138">
            <v>0</v>
          </cell>
          <cell r="BG2138">
            <v>0</v>
          </cell>
        </row>
        <row r="2139">
          <cell r="D2139" t="str">
            <v>NYSEG</v>
          </cell>
          <cell r="E2139" t="str">
            <v>Common</v>
          </cell>
          <cell r="F2139" t="str">
            <v>Customer Service</v>
          </cell>
          <cell r="T2139">
            <v>-1.1160000000000878E-2</v>
          </cell>
          <cell r="AG2139">
            <v>0</v>
          </cell>
          <cell r="AT2139">
            <v>0</v>
          </cell>
          <cell r="BG2139">
            <v>0</v>
          </cell>
        </row>
        <row r="2140">
          <cell r="D2140" t="str">
            <v>NYSEG</v>
          </cell>
          <cell r="E2140" t="str">
            <v>DIST</v>
          </cell>
          <cell r="F2140" t="str">
            <v>Energy Services</v>
          </cell>
          <cell r="T2140">
            <v>4.4408920985006262E-16</v>
          </cell>
          <cell r="AG2140">
            <v>0</v>
          </cell>
          <cell r="AT2140">
            <v>0</v>
          </cell>
          <cell r="BG2140">
            <v>0</v>
          </cell>
        </row>
        <row r="2141">
          <cell r="D2141" t="str">
            <v>RGE</v>
          </cell>
          <cell r="E2141" t="str">
            <v>DIST</v>
          </cell>
          <cell r="F2141" t="str">
            <v>Electric Operations</v>
          </cell>
          <cell r="T2141">
            <v>696.60980000000018</v>
          </cell>
          <cell r="AG2141">
            <v>0</v>
          </cell>
          <cell r="AT2141">
            <v>0</v>
          </cell>
          <cell r="BG2141">
            <v>0</v>
          </cell>
        </row>
        <row r="2142">
          <cell r="D2142" t="str">
            <v>NYSEG</v>
          </cell>
          <cell r="E2142" t="str">
            <v>Gen</v>
          </cell>
          <cell r="F2142" t="str">
            <v>Generation</v>
          </cell>
          <cell r="T2142">
            <v>1.1304000000000001</v>
          </cell>
          <cell r="AG2142">
            <v>0</v>
          </cell>
          <cell r="AT2142">
            <v>0</v>
          </cell>
          <cell r="BG2142">
            <v>0</v>
          </cell>
        </row>
        <row r="2143">
          <cell r="D2143" t="str">
            <v>MNG</v>
          </cell>
          <cell r="E2143" t="str">
            <v>Gas</v>
          </cell>
          <cell r="F2143" t="str">
            <v>Security</v>
          </cell>
          <cell r="T2143">
            <v>8.69999999999993E-3</v>
          </cell>
          <cell r="AG2143">
            <v>0</v>
          </cell>
          <cell r="AT2143">
            <v>0</v>
          </cell>
          <cell r="BG2143">
            <v>0</v>
          </cell>
        </row>
        <row r="2144">
          <cell r="D2144" t="str">
            <v>NYSEG</v>
          </cell>
          <cell r="E2144" t="str">
            <v>Common</v>
          </cell>
          <cell r="F2144" t="str">
            <v>General Services</v>
          </cell>
          <cell r="T2144">
            <v>137.82273999999998</v>
          </cell>
          <cell r="AG2144">
            <v>0</v>
          </cell>
          <cell r="AT2144">
            <v>0</v>
          </cell>
          <cell r="BG2144">
            <v>497.07715000000002</v>
          </cell>
        </row>
        <row r="2145">
          <cell r="D2145" t="str">
            <v>NYSEG</v>
          </cell>
          <cell r="E2145" t="str">
            <v>Common</v>
          </cell>
          <cell r="F2145" t="str">
            <v>General Services</v>
          </cell>
          <cell r="T2145">
            <v>133.30031</v>
          </cell>
          <cell r="AG2145">
            <v>0</v>
          </cell>
          <cell r="AT2145">
            <v>0</v>
          </cell>
          <cell r="BG2145">
            <v>0</v>
          </cell>
        </row>
        <row r="2146">
          <cell r="D2146" t="str">
            <v>RGE</v>
          </cell>
          <cell r="E2146" t="str">
            <v>Common</v>
          </cell>
          <cell r="F2146" t="str">
            <v>General Services</v>
          </cell>
          <cell r="T2146">
            <v>166.53810000000001</v>
          </cell>
          <cell r="AG2146">
            <v>0</v>
          </cell>
          <cell r="AT2146">
            <v>0</v>
          </cell>
          <cell r="BG2146">
            <v>0</v>
          </cell>
        </row>
        <row r="2147">
          <cell r="D2147" t="str">
            <v>CMP</v>
          </cell>
          <cell r="E2147" t="str">
            <v>Common</v>
          </cell>
          <cell r="F2147" t="str">
            <v>General Services</v>
          </cell>
          <cell r="T2147">
            <v>34.260040000000004</v>
          </cell>
          <cell r="AG2147">
            <v>0</v>
          </cell>
          <cell r="AT2147">
            <v>0</v>
          </cell>
          <cell r="BG2147">
            <v>0</v>
          </cell>
        </row>
        <row r="2148">
          <cell r="D2148" t="str">
            <v>NYSEG</v>
          </cell>
          <cell r="E2148" t="str">
            <v>Common</v>
          </cell>
          <cell r="F2148" t="str">
            <v>General Services</v>
          </cell>
          <cell r="T2148">
            <v>10.7737</v>
          </cell>
          <cell r="AG2148">
            <v>0</v>
          </cell>
          <cell r="AT2148">
            <v>0</v>
          </cell>
          <cell r="BG2148">
            <v>0</v>
          </cell>
        </row>
        <row r="2149">
          <cell r="D2149" t="str">
            <v>NYSEG</v>
          </cell>
          <cell r="E2149" t="str">
            <v>Common</v>
          </cell>
          <cell r="F2149" t="str">
            <v>General Services</v>
          </cell>
          <cell r="T2149">
            <v>353.24935999999997</v>
          </cell>
          <cell r="AG2149">
            <v>0</v>
          </cell>
          <cell r="AT2149">
            <v>0</v>
          </cell>
          <cell r="BG2149">
            <v>0</v>
          </cell>
        </row>
        <row r="2150">
          <cell r="D2150" t="str">
            <v>CMP</v>
          </cell>
          <cell r="E2150" t="str">
            <v>Common</v>
          </cell>
          <cell r="F2150" t="str">
            <v>General Services</v>
          </cell>
          <cell r="T2150">
            <v>192.83720000000002</v>
          </cell>
          <cell r="AG2150">
            <v>0</v>
          </cell>
          <cell r="AT2150">
            <v>0</v>
          </cell>
          <cell r="BG2150">
            <v>0</v>
          </cell>
        </row>
        <row r="2151">
          <cell r="D2151" t="str">
            <v>CMP</v>
          </cell>
          <cell r="E2151" t="str">
            <v>Common</v>
          </cell>
          <cell r="F2151" t="str">
            <v>General Services</v>
          </cell>
          <cell r="T2151">
            <v>199.93991</v>
          </cell>
          <cell r="AG2151">
            <v>0</v>
          </cell>
          <cell r="AT2151">
            <v>0</v>
          </cell>
          <cell r="BG2151">
            <v>0</v>
          </cell>
        </row>
        <row r="2152">
          <cell r="D2152" t="str">
            <v>CMP</v>
          </cell>
          <cell r="E2152" t="str">
            <v>Common</v>
          </cell>
          <cell r="F2152" t="str">
            <v>General Services</v>
          </cell>
          <cell r="T2152">
            <v>0.37004000000000004</v>
          </cell>
          <cell r="AG2152">
            <v>0</v>
          </cell>
          <cell r="AT2152">
            <v>0</v>
          </cell>
          <cell r="BG2152">
            <v>0</v>
          </cell>
        </row>
        <row r="2153">
          <cell r="D2153" t="str">
            <v>CMP</v>
          </cell>
          <cell r="E2153" t="str">
            <v>Common</v>
          </cell>
          <cell r="F2153" t="str">
            <v>Information Technology</v>
          </cell>
          <cell r="T2153">
            <v>29.671889999999998</v>
          </cell>
          <cell r="AG2153">
            <v>0</v>
          </cell>
          <cell r="AT2153">
            <v>0</v>
          </cell>
          <cell r="BG2153">
            <v>0</v>
          </cell>
        </row>
        <row r="2154">
          <cell r="D2154" t="str">
            <v>CMP</v>
          </cell>
          <cell r="E2154" t="str">
            <v>Common</v>
          </cell>
          <cell r="F2154" t="str">
            <v>Information Technology</v>
          </cell>
          <cell r="T2154">
            <v>30.765160000000012</v>
          </cell>
          <cell r="AG2154">
            <v>0</v>
          </cell>
          <cell r="AT2154">
            <v>0</v>
          </cell>
          <cell r="BG2154">
            <v>0</v>
          </cell>
        </row>
        <row r="2155">
          <cell r="D2155" t="str">
            <v>ASC</v>
          </cell>
          <cell r="E2155" t="str">
            <v>Common</v>
          </cell>
          <cell r="F2155" t="str">
            <v>Information Technology</v>
          </cell>
          <cell r="T2155">
            <v>664.06628000000001</v>
          </cell>
          <cell r="AG2155">
            <v>0</v>
          </cell>
          <cell r="AT2155">
            <v>0</v>
          </cell>
          <cell r="BG2155">
            <v>0</v>
          </cell>
        </row>
        <row r="2156">
          <cell r="D2156" t="str">
            <v>RGE</v>
          </cell>
          <cell r="E2156" t="str">
            <v>Common</v>
          </cell>
          <cell r="F2156" t="str">
            <v>Information Technology</v>
          </cell>
          <cell r="T2156">
            <v>-0.73979999999999968</v>
          </cell>
          <cell r="AG2156">
            <v>0</v>
          </cell>
          <cell r="AT2156">
            <v>0</v>
          </cell>
          <cell r="BG2156">
            <v>0</v>
          </cell>
        </row>
        <row r="2157">
          <cell r="D2157" t="str">
            <v>NYSEG</v>
          </cell>
          <cell r="E2157" t="str">
            <v>Common</v>
          </cell>
          <cell r="F2157" t="str">
            <v>Information Technology</v>
          </cell>
          <cell r="T2157">
            <v>1.2667600000000001</v>
          </cell>
          <cell r="AG2157">
            <v>0</v>
          </cell>
          <cell r="AT2157">
            <v>0</v>
          </cell>
          <cell r="BG2157">
            <v>0</v>
          </cell>
        </row>
        <row r="2158">
          <cell r="D2158" t="str">
            <v>RGE</v>
          </cell>
          <cell r="E2158" t="str">
            <v>Common</v>
          </cell>
          <cell r="F2158" t="str">
            <v>Information Technology</v>
          </cell>
          <cell r="T2158">
            <v>0.46520999999997903</v>
          </cell>
          <cell r="AG2158">
            <v>0</v>
          </cell>
          <cell r="AT2158">
            <v>0</v>
          </cell>
          <cell r="BG2158">
            <v>0</v>
          </cell>
        </row>
        <row r="2159">
          <cell r="D2159" t="str">
            <v>CMP</v>
          </cell>
          <cell r="E2159" t="str">
            <v>Common</v>
          </cell>
          <cell r="F2159" t="str">
            <v>Information Technology</v>
          </cell>
          <cell r="T2159">
            <v>0.28805999999999998</v>
          </cell>
          <cell r="AG2159">
            <v>0</v>
          </cell>
          <cell r="AT2159">
            <v>0</v>
          </cell>
          <cell r="BG2159">
            <v>0</v>
          </cell>
        </row>
        <row r="2160">
          <cell r="D2160" t="str">
            <v>CMP</v>
          </cell>
          <cell r="E2160" t="str">
            <v>Common</v>
          </cell>
          <cell r="F2160" t="str">
            <v>Information Technology</v>
          </cell>
          <cell r="T2160">
            <v>8.8817841970012523E-16</v>
          </cell>
          <cell r="AG2160">
            <v>0</v>
          </cell>
          <cell r="AT2160">
            <v>0</v>
          </cell>
          <cell r="BG2160">
            <v>0</v>
          </cell>
        </row>
        <row r="2161">
          <cell r="D2161" t="str">
            <v>CMP</v>
          </cell>
          <cell r="E2161" t="str">
            <v>Common</v>
          </cell>
          <cell r="F2161" t="str">
            <v>Information Technology</v>
          </cell>
          <cell r="T2161">
            <v>5.5511151231257827E-17</v>
          </cell>
          <cell r="AG2161">
            <v>0</v>
          </cell>
          <cell r="AT2161">
            <v>0</v>
          </cell>
          <cell r="BG2161">
            <v>0</v>
          </cell>
        </row>
        <row r="2162">
          <cell r="D2162" t="str">
            <v>UI</v>
          </cell>
          <cell r="E2162" t="str">
            <v>TRANS</v>
          </cell>
          <cell r="F2162" t="str">
            <v>Processes and Technologies</v>
          </cell>
          <cell r="T2162">
            <v>260.94781999999998</v>
          </cell>
          <cell r="AG2162">
            <v>0</v>
          </cell>
          <cell r="AT2162">
            <v>0</v>
          </cell>
          <cell r="BG2162">
            <v>0</v>
          </cell>
        </row>
        <row r="2163">
          <cell r="D2163" t="str">
            <v>CNG</v>
          </cell>
          <cell r="E2163" t="str">
            <v>Gas</v>
          </cell>
          <cell r="F2163" t="str">
            <v>General Services</v>
          </cell>
          <cell r="T2163">
            <v>20.222000000000001</v>
          </cell>
          <cell r="AG2163">
            <v>0</v>
          </cell>
          <cell r="AT2163">
            <v>0</v>
          </cell>
          <cell r="BG2163">
            <v>0</v>
          </cell>
        </row>
        <row r="2164">
          <cell r="D2164" t="str">
            <v>CNG</v>
          </cell>
          <cell r="E2164" t="str">
            <v>Gas</v>
          </cell>
          <cell r="F2164" t="str">
            <v>Gas Operations</v>
          </cell>
          <cell r="T2164">
            <v>4.3134300000000003</v>
          </cell>
          <cell r="AG2164">
            <v>0</v>
          </cell>
          <cell r="AT2164">
            <v>0</v>
          </cell>
          <cell r="BG2164">
            <v>0</v>
          </cell>
        </row>
        <row r="2165">
          <cell r="D2165" t="str">
            <v>CNG</v>
          </cell>
          <cell r="E2165" t="str">
            <v>Gas</v>
          </cell>
          <cell r="F2165" t="str">
            <v>Gas Operations</v>
          </cell>
          <cell r="T2165">
            <v>6.3095499999999998</v>
          </cell>
          <cell r="AG2165">
            <v>0</v>
          </cell>
          <cell r="AT2165">
            <v>0</v>
          </cell>
          <cell r="BG2165">
            <v>0</v>
          </cell>
        </row>
        <row r="2166">
          <cell r="D2166" t="str">
            <v>CNG</v>
          </cell>
          <cell r="E2166" t="str">
            <v>Gas</v>
          </cell>
          <cell r="F2166" t="str">
            <v>Gas Operations</v>
          </cell>
          <cell r="T2166">
            <v>1.8068900000000001</v>
          </cell>
          <cell r="AG2166">
            <v>0</v>
          </cell>
          <cell r="AT2166">
            <v>0</v>
          </cell>
          <cell r="BG2166">
            <v>0</v>
          </cell>
        </row>
        <row r="2167">
          <cell r="D2167" t="str">
            <v>CNG</v>
          </cell>
          <cell r="E2167" t="str">
            <v>Gas</v>
          </cell>
          <cell r="F2167" t="str">
            <v>Gas Operations</v>
          </cell>
          <cell r="T2167">
            <v>2.3343799999999999</v>
          </cell>
          <cell r="AG2167">
            <v>0</v>
          </cell>
          <cell r="AT2167">
            <v>0</v>
          </cell>
          <cell r="BG2167">
            <v>0</v>
          </cell>
        </row>
        <row r="2168">
          <cell r="D2168" t="str">
            <v>CNG</v>
          </cell>
          <cell r="E2168" t="str">
            <v>Gas</v>
          </cell>
          <cell r="F2168" t="str">
            <v>Gas Operations</v>
          </cell>
          <cell r="T2168">
            <v>4.6391999999999998</v>
          </cell>
          <cell r="AG2168">
            <v>0</v>
          </cell>
          <cell r="AT2168">
            <v>0</v>
          </cell>
          <cell r="BG2168">
            <v>0</v>
          </cell>
        </row>
        <row r="2169">
          <cell r="D2169" t="str">
            <v>SCG</v>
          </cell>
          <cell r="E2169" t="str">
            <v>Gas</v>
          </cell>
          <cell r="F2169" t="str">
            <v>Gas Operations</v>
          </cell>
          <cell r="T2169">
            <v>3.1210000000000002E-2</v>
          </cell>
          <cell r="AG2169">
            <v>0</v>
          </cell>
          <cell r="AT2169">
            <v>0</v>
          </cell>
          <cell r="BG2169">
            <v>0</v>
          </cell>
        </row>
        <row r="2170">
          <cell r="D2170" t="str">
            <v>UIL</v>
          </cell>
          <cell r="E2170" t="str">
            <v>Common</v>
          </cell>
          <cell r="F2170" t="str">
            <v>Gas Operations</v>
          </cell>
          <cell r="T2170">
            <v>5.9464699999999997</v>
          </cell>
          <cell r="AG2170">
            <v>0</v>
          </cell>
          <cell r="AT2170">
            <v>0</v>
          </cell>
          <cell r="BG2170">
            <v>0</v>
          </cell>
        </row>
        <row r="2171">
          <cell r="D2171" t="str">
            <v>CNG</v>
          </cell>
          <cell r="E2171" t="str">
            <v>Gas</v>
          </cell>
          <cell r="F2171" t="str">
            <v>Gas Operations</v>
          </cell>
          <cell r="T2171">
            <v>5.7534700000000001</v>
          </cell>
          <cell r="AG2171">
            <v>0</v>
          </cell>
          <cell r="AT2171">
            <v>0</v>
          </cell>
          <cell r="BG2171">
            <v>0</v>
          </cell>
        </row>
        <row r="2172">
          <cell r="D2172" t="str">
            <v>CNG</v>
          </cell>
          <cell r="E2172" t="str">
            <v>Gas</v>
          </cell>
          <cell r="F2172" t="str">
            <v>Security</v>
          </cell>
          <cell r="T2172">
            <v>0.16847000000000004</v>
          </cell>
          <cell r="AG2172">
            <v>0</v>
          </cell>
          <cell r="AT2172">
            <v>0</v>
          </cell>
          <cell r="BG2172">
            <v>0</v>
          </cell>
        </row>
        <row r="2173">
          <cell r="D2173" t="str">
            <v>CNG</v>
          </cell>
          <cell r="E2173" t="str">
            <v>Gas</v>
          </cell>
          <cell r="F2173" t="str">
            <v>General Services</v>
          </cell>
          <cell r="T2173">
            <v>30.202469999999998</v>
          </cell>
          <cell r="AG2173">
            <v>0</v>
          </cell>
          <cell r="AT2173">
            <v>0</v>
          </cell>
          <cell r="BG2173">
            <v>0</v>
          </cell>
        </row>
        <row r="2174">
          <cell r="D2174" t="str">
            <v>CNG</v>
          </cell>
          <cell r="E2174" t="str">
            <v>Gas</v>
          </cell>
          <cell r="F2174" t="str">
            <v>Gas Operations</v>
          </cell>
          <cell r="T2174">
            <v>11.634469999999999</v>
          </cell>
          <cell r="AG2174">
            <v>0</v>
          </cell>
          <cell r="AT2174">
            <v>0</v>
          </cell>
          <cell r="BG2174">
            <v>0</v>
          </cell>
        </row>
        <row r="2175">
          <cell r="D2175" t="str">
            <v>CNG</v>
          </cell>
          <cell r="E2175" t="str">
            <v>Gas</v>
          </cell>
          <cell r="F2175" t="str">
            <v>Gas Operations</v>
          </cell>
          <cell r="T2175">
            <v>13.239469999999999</v>
          </cell>
          <cell r="AG2175">
            <v>0</v>
          </cell>
          <cell r="AT2175">
            <v>0</v>
          </cell>
          <cell r="BG2175">
            <v>0</v>
          </cell>
        </row>
        <row r="2176">
          <cell r="D2176" t="str">
            <v>UI</v>
          </cell>
          <cell r="E2176" t="str">
            <v>DIST</v>
          </cell>
          <cell r="F2176" t="str">
            <v>Regulatory</v>
          </cell>
          <cell r="T2176">
            <v>0.16847000000000004</v>
          </cell>
          <cell r="AG2176">
            <v>0</v>
          </cell>
          <cell r="AT2176">
            <v>0</v>
          </cell>
          <cell r="BG2176">
            <v>0</v>
          </cell>
        </row>
        <row r="2177">
          <cell r="D2177" t="str">
            <v>UIL</v>
          </cell>
          <cell r="E2177" t="str">
            <v>Common</v>
          </cell>
          <cell r="F2177" t="str">
            <v>Gas Operations</v>
          </cell>
          <cell r="T2177">
            <v>0.82247000000000003</v>
          </cell>
          <cell r="AG2177">
            <v>0</v>
          </cell>
          <cell r="AT2177">
            <v>0</v>
          </cell>
          <cell r="BG2177">
            <v>0</v>
          </cell>
        </row>
        <row r="2178">
          <cell r="D2178" t="str">
            <v>BGC</v>
          </cell>
          <cell r="E2178" t="str">
            <v>Gas</v>
          </cell>
          <cell r="F2178" t="str">
            <v>Gas Operations</v>
          </cell>
          <cell r="T2178">
            <v>0.88546999999999998</v>
          </cell>
          <cell r="AG2178">
            <v>0</v>
          </cell>
          <cell r="AT2178">
            <v>0</v>
          </cell>
          <cell r="BG2178">
            <v>0</v>
          </cell>
        </row>
        <row r="2179">
          <cell r="D2179" t="str">
            <v>BGC</v>
          </cell>
          <cell r="E2179" t="str">
            <v>Gas</v>
          </cell>
          <cell r="F2179" t="str">
            <v>Gas Operations</v>
          </cell>
          <cell r="T2179">
            <v>1.3464700000000001</v>
          </cell>
          <cell r="AG2179">
            <v>0</v>
          </cell>
          <cell r="AT2179">
            <v>0</v>
          </cell>
          <cell r="BG2179">
            <v>0</v>
          </cell>
        </row>
        <row r="2180">
          <cell r="D2180" t="str">
            <v>SCG</v>
          </cell>
          <cell r="E2180" t="str">
            <v>Gas</v>
          </cell>
          <cell r="F2180" t="str">
            <v>Gas Operations</v>
          </cell>
          <cell r="T2180">
            <v>3.0094700000000003</v>
          </cell>
          <cell r="AG2180">
            <v>0</v>
          </cell>
          <cell r="AT2180">
            <v>0</v>
          </cell>
          <cell r="BG2180">
            <v>0</v>
          </cell>
        </row>
        <row r="2181">
          <cell r="D2181" t="str">
            <v>NYSEG</v>
          </cell>
          <cell r="E2181" t="str">
            <v>TRANS</v>
          </cell>
          <cell r="F2181" t="str">
            <v>Projects</v>
          </cell>
          <cell r="T2181">
            <v>2.5310499999999996</v>
          </cell>
          <cell r="AG2181">
            <v>0</v>
          </cell>
          <cell r="AT2181">
            <v>0</v>
          </cell>
          <cell r="BG2181">
            <v>0</v>
          </cell>
        </row>
        <row r="2182">
          <cell r="D2182" t="str">
            <v>RGE</v>
          </cell>
          <cell r="E2182" t="str">
            <v>TRANS</v>
          </cell>
          <cell r="F2182" t="str">
            <v>Projects</v>
          </cell>
          <cell r="T2182">
            <v>6071.7485900000001</v>
          </cell>
          <cell r="AG2182">
            <v>0</v>
          </cell>
          <cell r="AT2182">
            <v>0</v>
          </cell>
          <cell r="BG2182">
            <v>0</v>
          </cell>
        </row>
        <row r="2183">
          <cell r="D2183" t="str">
            <v>RGE</v>
          </cell>
          <cell r="E2183" t="str">
            <v>TRANS</v>
          </cell>
          <cell r="F2183" t="str">
            <v>Projects</v>
          </cell>
          <cell r="T2183">
            <v>-1.7100000000000001E-2</v>
          </cell>
          <cell r="AG2183">
            <v>0</v>
          </cell>
          <cell r="AT2183">
            <v>0</v>
          </cell>
          <cell r="BG2183">
            <v>0</v>
          </cell>
        </row>
        <row r="2184">
          <cell r="D2184" t="str">
            <v>RGE</v>
          </cell>
          <cell r="E2184" t="str">
            <v>TRANS</v>
          </cell>
          <cell r="F2184" t="str">
            <v>Projects</v>
          </cell>
          <cell r="T2184">
            <v>3444.5247699999986</v>
          </cell>
          <cell r="AG2184">
            <v>0</v>
          </cell>
          <cell r="AT2184">
            <v>0</v>
          </cell>
          <cell r="BG2184">
            <v>0</v>
          </cell>
        </row>
        <row r="2185">
          <cell r="D2185" t="str">
            <v>RGE</v>
          </cell>
          <cell r="E2185" t="str">
            <v>TRANS</v>
          </cell>
          <cell r="F2185" t="str">
            <v>Electric Operations</v>
          </cell>
          <cell r="T2185">
            <v>2.4844099999999991</v>
          </cell>
          <cell r="AG2185">
            <v>0</v>
          </cell>
          <cell r="AT2185">
            <v>0</v>
          </cell>
          <cell r="BG2185">
            <v>175.77562</v>
          </cell>
        </row>
        <row r="2186">
          <cell r="D2186" t="str">
            <v>RGE</v>
          </cell>
          <cell r="E2186" t="str">
            <v>TRANS</v>
          </cell>
          <cell r="F2186" t="str">
            <v>Projects</v>
          </cell>
          <cell r="T2186">
            <v>999.26606000000004</v>
          </cell>
          <cell r="AG2186">
            <v>0</v>
          </cell>
          <cell r="AT2186">
            <v>0</v>
          </cell>
          <cell r="BG2186">
            <v>0</v>
          </cell>
        </row>
        <row r="2187">
          <cell r="D2187" t="str">
            <v>RGE</v>
          </cell>
          <cell r="E2187" t="str">
            <v>TRANS</v>
          </cell>
          <cell r="F2187" t="str">
            <v>Projects</v>
          </cell>
          <cell r="T2187">
            <v>10.980090000000001</v>
          </cell>
          <cell r="AG2187">
            <v>0</v>
          </cell>
          <cell r="AT2187">
            <v>0</v>
          </cell>
          <cell r="BG2187">
            <v>0</v>
          </cell>
        </row>
        <row r="2188">
          <cell r="D2188" t="str">
            <v>NYSEG</v>
          </cell>
          <cell r="E2188" t="str">
            <v>Gen</v>
          </cell>
          <cell r="F2188" t="str">
            <v>Generation</v>
          </cell>
          <cell r="T2188">
            <v>20.866090000000003</v>
          </cell>
          <cell r="AG2188">
            <v>0</v>
          </cell>
          <cell r="AT2188">
            <v>0</v>
          </cell>
          <cell r="BG2188">
            <v>0</v>
          </cell>
        </row>
        <row r="2189">
          <cell r="D2189" t="str">
            <v>NYSEG</v>
          </cell>
          <cell r="E2189" t="str">
            <v>Gen</v>
          </cell>
          <cell r="F2189" t="str">
            <v>Generation</v>
          </cell>
          <cell r="T2189">
            <v>5.1777499999999987</v>
          </cell>
          <cell r="AG2189">
            <v>0</v>
          </cell>
          <cell r="AT2189">
            <v>0</v>
          </cell>
          <cell r="BG2189">
            <v>0</v>
          </cell>
        </row>
        <row r="2190">
          <cell r="D2190" t="str">
            <v>RGE</v>
          </cell>
          <cell r="E2190" t="str">
            <v>TRANS</v>
          </cell>
          <cell r="F2190" t="str">
            <v>Electric Operations</v>
          </cell>
          <cell r="T2190">
            <v>332.07929999999993</v>
          </cell>
          <cell r="AG2190">
            <v>0</v>
          </cell>
          <cell r="AT2190">
            <v>0</v>
          </cell>
          <cell r="BG2190">
            <v>0</v>
          </cell>
        </row>
        <row r="2191">
          <cell r="D2191" t="str">
            <v>NYSEG</v>
          </cell>
          <cell r="E2191" t="str">
            <v>DIST</v>
          </cell>
          <cell r="F2191" t="str">
            <v>Smart Grids Innovation and Planning</v>
          </cell>
          <cell r="T2191">
            <v>131.91673999999998</v>
          </cell>
          <cell r="AG2191">
            <v>0</v>
          </cell>
          <cell r="AT2191">
            <v>0</v>
          </cell>
          <cell r="BG2191">
            <v>0</v>
          </cell>
        </row>
        <row r="2192">
          <cell r="D2192" t="str">
            <v>NYSEG</v>
          </cell>
          <cell r="E2192" t="str">
            <v>DIST</v>
          </cell>
          <cell r="F2192" t="str">
            <v>Projects</v>
          </cell>
          <cell r="T2192">
            <v>838.70411000000013</v>
          </cell>
          <cell r="AG2192">
            <v>0</v>
          </cell>
          <cell r="AT2192">
            <v>0</v>
          </cell>
          <cell r="BG2192">
            <v>0</v>
          </cell>
        </row>
        <row r="2193">
          <cell r="D2193" t="str">
            <v>NYSEG</v>
          </cell>
          <cell r="E2193" t="str">
            <v>DIST</v>
          </cell>
          <cell r="F2193" t="str">
            <v>Projects</v>
          </cell>
          <cell r="T2193">
            <v>0.11785999999999998</v>
          </cell>
          <cell r="AG2193">
            <v>0</v>
          </cell>
          <cell r="AT2193">
            <v>0</v>
          </cell>
          <cell r="BG2193">
            <v>0</v>
          </cell>
        </row>
        <row r="2194">
          <cell r="D2194" t="str">
            <v>RGE</v>
          </cell>
          <cell r="E2194" t="str">
            <v>Gas</v>
          </cell>
          <cell r="F2194" t="str">
            <v>Gas Engineering and Delivery</v>
          </cell>
          <cell r="T2194">
            <v>808.21948999999995</v>
          </cell>
          <cell r="AG2194">
            <v>0</v>
          </cell>
          <cell r="AT2194">
            <v>0</v>
          </cell>
          <cell r="BG2194">
            <v>0</v>
          </cell>
        </row>
        <row r="2195">
          <cell r="D2195" t="str">
            <v>RGE</v>
          </cell>
          <cell r="E2195" t="str">
            <v>Gas</v>
          </cell>
          <cell r="F2195" t="str">
            <v>Gas Engineering and Delivery</v>
          </cell>
          <cell r="T2195">
            <v>41.836730000000003</v>
          </cell>
          <cell r="AG2195">
            <v>0</v>
          </cell>
          <cell r="AT2195">
            <v>0</v>
          </cell>
          <cell r="BG2195">
            <v>0</v>
          </cell>
        </row>
        <row r="2196">
          <cell r="D2196" t="str">
            <v>RGE</v>
          </cell>
          <cell r="E2196" t="str">
            <v>Gas</v>
          </cell>
          <cell r="F2196" t="str">
            <v>Gas Engineering and Delivery</v>
          </cell>
          <cell r="T2196">
            <v>338.18534999999997</v>
          </cell>
          <cell r="AG2196">
            <v>0</v>
          </cell>
          <cell r="AT2196">
            <v>0</v>
          </cell>
          <cell r="BG2196">
            <v>0</v>
          </cell>
        </row>
        <row r="2197">
          <cell r="D2197" t="str">
            <v>RGE</v>
          </cell>
          <cell r="E2197" t="str">
            <v>Gas</v>
          </cell>
          <cell r="F2197" t="str">
            <v>Gas Engineering and Delivery</v>
          </cell>
          <cell r="T2197">
            <v>1820.40094</v>
          </cell>
          <cell r="AG2197">
            <v>0</v>
          </cell>
          <cell r="AT2197">
            <v>0</v>
          </cell>
          <cell r="BG2197">
            <v>0</v>
          </cell>
        </row>
        <row r="2198">
          <cell r="D2198" t="str">
            <v>RGE</v>
          </cell>
          <cell r="E2198" t="str">
            <v>Gas</v>
          </cell>
          <cell r="F2198" t="str">
            <v>Gas Engineering and Delivery</v>
          </cell>
          <cell r="T2198">
            <v>960.83283000000006</v>
          </cell>
          <cell r="AG2198">
            <v>0</v>
          </cell>
          <cell r="AT2198">
            <v>0</v>
          </cell>
          <cell r="BG2198">
            <v>0</v>
          </cell>
        </row>
        <row r="2199">
          <cell r="D2199" t="str">
            <v>NYSEG</v>
          </cell>
          <cell r="E2199" t="str">
            <v>TRANS</v>
          </cell>
          <cell r="F2199" t="str">
            <v>Projects</v>
          </cell>
          <cell r="T2199">
            <v>22256.530350000005</v>
          </cell>
          <cell r="AG2199">
            <v>0</v>
          </cell>
          <cell r="AT2199">
            <v>0</v>
          </cell>
          <cell r="BG2199">
            <v>0</v>
          </cell>
        </row>
        <row r="2200">
          <cell r="D2200" t="str">
            <v>NYSEG</v>
          </cell>
          <cell r="E2200" t="str">
            <v>Common</v>
          </cell>
          <cell r="F2200" t="str">
            <v>Information Technology</v>
          </cell>
          <cell r="T2200">
            <v>-2.7324000000000002</v>
          </cell>
          <cell r="AG2200">
            <v>0</v>
          </cell>
          <cell r="AT2200">
            <v>0</v>
          </cell>
          <cell r="BG2200">
            <v>0</v>
          </cell>
        </row>
        <row r="2201">
          <cell r="D2201" t="str">
            <v>NYSEG</v>
          </cell>
          <cell r="E2201" t="str">
            <v>Common</v>
          </cell>
          <cell r="F2201" t="str">
            <v>Security</v>
          </cell>
          <cell r="T2201">
            <v>16.421400000000002</v>
          </cell>
          <cell r="AG2201">
            <v>0</v>
          </cell>
          <cell r="AT2201">
            <v>0</v>
          </cell>
          <cell r="BG2201">
            <v>0</v>
          </cell>
        </row>
        <row r="2202">
          <cell r="D2202" t="str">
            <v>RGE</v>
          </cell>
          <cell r="E2202" t="str">
            <v>Common</v>
          </cell>
          <cell r="F2202" t="str">
            <v>Security</v>
          </cell>
          <cell r="T2202">
            <v>16.421400000000002</v>
          </cell>
          <cell r="AG2202">
            <v>0</v>
          </cell>
          <cell r="AT2202">
            <v>0</v>
          </cell>
          <cell r="BG2202">
            <v>0</v>
          </cell>
        </row>
        <row r="2203">
          <cell r="D2203" t="str">
            <v>CMP</v>
          </cell>
          <cell r="E2203" t="str">
            <v>Common</v>
          </cell>
          <cell r="F2203" t="str">
            <v>Information Technology</v>
          </cell>
          <cell r="T2203">
            <v>-4.0468999999999999</v>
          </cell>
          <cell r="AG2203">
            <v>0</v>
          </cell>
          <cell r="AT2203">
            <v>0</v>
          </cell>
          <cell r="BG2203">
            <v>0</v>
          </cell>
        </row>
        <row r="2204">
          <cell r="D2204" t="str">
            <v>CMP</v>
          </cell>
          <cell r="E2204" t="str">
            <v>Common</v>
          </cell>
          <cell r="F2204" t="str">
            <v>Security</v>
          </cell>
          <cell r="T2204">
            <v>30.41</v>
          </cell>
          <cell r="AG2204">
            <v>0</v>
          </cell>
          <cell r="AT2204">
            <v>0</v>
          </cell>
          <cell r="BG2204">
            <v>0</v>
          </cell>
        </row>
        <row r="2205">
          <cell r="D2205" t="str">
            <v>RGE</v>
          </cell>
          <cell r="E2205" t="str">
            <v>Gen</v>
          </cell>
          <cell r="F2205" t="str">
            <v>Generation</v>
          </cell>
          <cell r="T2205">
            <v>445.983</v>
          </cell>
          <cell r="AG2205">
            <v>0</v>
          </cell>
          <cell r="AT2205">
            <v>0</v>
          </cell>
          <cell r="BG2205">
            <v>0</v>
          </cell>
        </row>
        <row r="2206">
          <cell r="D2206" t="str">
            <v>NYSEG</v>
          </cell>
          <cell r="E2206" t="str">
            <v>DIST</v>
          </cell>
          <cell r="F2206" t="str">
            <v>Electric Operations</v>
          </cell>
          <cell r="T2206">
            <v>-96.713639999999998</v>
          </cell>
          <cell r="AG2206">
            <v>0</v>
          </cell>
          <cell r="AT2206">
            <v>0</v>
          </cell>
          <cell r="BG2206">
            <v>0</v>
          </cell>
        </row>
        <row r="2207">
          <cell r="D2207" t="str">
            <v>NYSEG</v>
          </cell>
          <cell r="E2207" t="str">
            <v>DIST</v>
          </cell>
          <cell r="F2207" t="str">
            <v>Electric Operations</v>
          </cell>
          <cell r="T2207">
            <v>-13.905849999999999</v>
          </cell>
          <cell r="AG2207">
            <v>0</v>
          </cell>
          <cell r="AT2207">
            <v>0</v>
          </cell>
          <cell r="BG2207">
            <v>0</v>
          </cell>
        </row>
        <row r="2208">
          <cell r="D2208" t="str">
            <v>NYSEG</v>
          </cell>
          <cell r="E2208" t="str">
            <v>DIST</v>
          </cell>
          <cell r="F2208" t="str">
            <v>Electric Operations</v>
          </cell>
          <cell r="T2208">
            <v>505.96163000000001</v>
          </cell>
          <cell r="AG2208">
            <v>0</v>
          </cell>
          <cell r="AT2208">
            <v>0</v>
          </cell>
          <cell r="BG2208">
            <v>0</v>
          </cell>
        </row>
        <row r="2209">
          <cell r="D2209" t="str">
            <v>NYSEG</v>
          </cell>
          <cell r="E2209" t="str">
            <v>DIST</v>
          </cell>
          <cell r="F2209" t="str">
            <v>Electric Operations</v>
          </cell>
          <cell r="T2209">
            <v>325.11467999999996</v>
          </cell>
          <cell r="AG2209">
            <v>0</v>
          </cell>
          <cell r="AT2209">
            <v>0</v>
          </cell>
          <cell r="BG2209">
            <v>0</v>
          </cell>
        </row>
        <row r="2210">
          <cell r="D2210" t="str">
            <v>NYSEG</v>
          </cell>
          <cell r="E2210" t="str">
            <v>Gen</v>
          </cell>
          <cell r="F2210" t="str">
            <v>Generation</v>
          </cell>
          <cell r="T2210">
            <v>541.98411999999996</v>
          </cell>
          <cell r="AG2210">
            <v>0</v>
          </cell>
          <cell r="AT2210">
            <v>0</v>
          </cell>
          <cell r="BG2210">
            <v>0</v>
          </cell>
        </row>
        <row r="2211">
          <cell r="D2211" t="str">
            <v>NYSEG</v>
          </cell>
          <cell r="E2211" t="str">
            <v>Gen</v>
          </cell>
          <cell r="F2211" t="str">
            <v>Generation</v>
          </cell>
          <cell r="T2211">
            <v>81.175780000000046</v>
          </cell>
          <cell r="AG2211">
            <v>0</v>
          </cell>
          <cell r="AT2211">
            <v>0</v>
          </cell>
          <cell r="BG2211">
            <v>1904.17218</v>
          </cell>
        </row>
        <row r="2212">
          <cell r="D2212" t="str">
            <v>CMP</v>
          </cell>
          <cell r="E2212" t="str">
            <v>Common</v>
          </cell>
          <cell r="F2212" t="str">
            <v>General Services</v>
          </cell>
          <cell r="T2212">
            <v>576.06580000000008</v>
          </cell>
          <cell r="AG2212">
            <v>0</v>
          </cell>
          <cell r="AT2212">
            <v>0</v>
          </cell>
          <cell r="BG2212">
            <v>0</v>
          </cell>
        </row>
        <row r="2213">
          <cell r="D2213" t="str">
            <v>CMP</v>
          </cell>
          <cell r="E2213" t="str">
            <v>DIST</v>
          </cell>
          <cell r="F2213" t="str">
            <v>Information Technology</v>
          </cell>
          <cell r="T2213">
            <v>6.012290000000001</v>
          </cell>
          <cell r="AG2213">
            <v>0</v>
          </cell>
          <cell r="AT2213">
            <v>0</v>
          </cell>
          <cell r="BG2213">
            <v>0</v>
          </cell>
        </row>
        <row r="2214">
          <cell r="D2214" t="str">
            <v>CMP</v>
          </cell>
          <cell r="E2214" t="str">
            <v>Common</v>
          </cell>
          <cell r="F2214" t="str">
            <v>Information Technology</v>
          </cell>
          <cell r="T2214">
            <v>8.0668500000000005</v>
          </cell>
          <cell r="AG2214">
            <v>0</v>
          </cell>
          <cell r="AT2214">
            <v>0</v>
          </cell>
          <cell r="BG2214">
            <v>0</v>
          </cell>
        </row>
        <row r="2215">
          <cell r="D2215" t="str">
            <v>cng</v>
          </cell>
          <cell r="E2215" t="str">
            <v>gas</v>
          </cell>
          <cell r="F2215" t="str">
            <v>Gas Operations</v>
          </cell>
          <cell r="T2215">
            <v>6.20871</v>
          </cell>
          <cell r="AG2215">
            <v>0</v>
          </cell>
          <cell r="AT2215">
            <v>0</v>
          </cell>
          <cell r="BG2215">
            <v>0</v>
          </cell>
        </row>
        <row r="2216">
          <cell r="D2216" t="str">
            <v>RGE</v>
          </cell>
          <cell r="E2216" t="str">
            <v>DIST</v>
          </cell>
          <cell r="F2216" t="str">
            <v>Electric Operations</v>
          </cell>
          <cell r="T2216">
            <v>252.06117999999998</v>
          </cell>
          <cell r="AG2216">
            <v>0</v>
          </cell>
          <cell r="AT2216">
            <v>0</v>
          </cell>
          <cell r="BG2216">
            <v>0</v>
          </cell>
        </row>
        <row r="2217">
          <cell r="D2217" t="str">
            <v>RGE</v>
          </cell>
          <cell r="E2217" t="str">
            <v>DIST</v>
          </cell>
          <cell r="F2217" t="str">
            <v>Energy Services</v>
          </cell>
          <cell r="T2217">
            <v>-15.800020000000011</v>
          </cell>
          <cell r="AG2217">
            <v>0</v>
          </cell>
          <cell r="AT2217">
            <v>0</v>
          </cell>
          <cell r="BG2217">
            <v>0</v>
          </cell>
        </row>
        <row r="2218">
          <cell r="D2218" t="str">
            <v>RGE</v>
          </cell>
          <cell r="E2218" t="str">
            <v>DIST</v>
          </cell>
          <cell r="F2218" t="str">
            <v>Energy Services</v>
          </cell>
          <cell r="T2218">
            <v>-46.512040000000013</v>
          </cell>
          <cell r="AG2218">
            <v>0</v>
          </cell>
          <cell r="AT2218">
            <v>0</v>
          </cell>
          <cell r="BG2218">
            <v>0</v>
          </cell>
        </row>
        <row r="2219">
          <cell r="D2219" t="str">
            <v>RGE</v>
          </cell>
          <cell r="E2219" t="str">
            <v>Common</v>
          </cell>
          <cell r="F2219" t="str">
            <v>Information Technology</v>
          </cell>
          <cell r="T2219">
            <v>1</v>
          </cell>
          <cell r="AG2219">
            <v>0</v>
          </cell>
          <cell r="AT2219">
            <v>0</v>
          </cell>
          <cell r="BG2219">
            <v>0</v>
          </cell>
        </row>
        <row r="2220">
          <cell r="D2220" t="str">
            <v>UIL</v>
          </cell>
          <cell r="E2220" t="str">
            <v>Common</v>
          </cell>
          <cell r="F2220" t="str">
            <v>Information Technology</v>
          </cell>
          <cell r="T2220">
            <v>-457.57683999999995</v>
          </cell>
          <cell r="AG2220">
            <v>0</v>
          </cell>
          <cell r="AT2220">
            <v>0</v>
          </cell>
          <cell r="BG2220">
            <v>0</v>
          </cell>
        </row>
        <row r="2221">
          <cell r="D2221" t="str">
            <v>UI</v>
          </cell>
          <cell r="E2221" t="str">
            <v>TRANS</v>
          </cell>
          <cell r="F2221" t="str">
            <v>Electric Operations</v>
          </cell>
          <cell r="T2221">
            <v>-5.8272700000000004</v>
          </cell>
          <cell r="AG2221">
            <v>0</v>
          </cell>
          <cell r="AT2221">
            <v>0</v>
          </cell>
          <cell r="BG2221">
            <v>0</v>
          </cell>
        </row>
        <row r="2222">
          <cell r="D2222" t="str">
            <v>NYSEG</v>
          </cell>
          <cell r="E2222" t="str">
            <v>DIST</v>
          </cell>
          <cell r="F2222" t="str">
            <v>Projects</v>
          </cell>
          <cell r="T2222">
            <v>-254.97221000000005</v>
          </cell>
          <cell r="AG2222">
            <v>0</v>
          </cell>
          <cell r="AT2222">
            <v>0</v>
          </cell>
          <cell r="BG2222">
            <v>0</v>
          </cell>
        </row>
        <row r="2223">
          <cell r="D2223" t="str">
            <v>NYSEG</v>
          </cell>
          <cell r="E2223" t="str">
            <v>DIST</v>
          </cell>
          <cell r="F2223" t="str">
            <v>Electric Operations</v>
          </cell>
          <cell r="T2223">
            <v>0.49199999999999999</v>
          </cell>
          <cell r="AG2223">
            <v>0</v>
          </cell>
          <cell r="AT2223">
            <v>0</v>
          </cell>
          <cell r="BG2223">
            <v>0</v>
          </cell>
        </row>
        <row r="2224">
          <cell r="D2224" t="str">
            <v>NYSEG</v>
          </cell>
          <cell r="E2224" t="str">
            <v>Gas</v>
          </cell>
          <cell r="F2224" t="str">
            <v>Gas Engineering and Delivery</v>
          </cell>
          <cell r="T2224">
            <v>1.9172100000000001</v>
          </cell>
          <cell r="AG2224">
            <v>0</v>
          </cell>
          <cell r="AT2224">
            <v>0</v>
          </cell>
          <cell r="BG2224">
            <v>0</v>
          </cell>
        </row>
        <row r="2225">
          <cell r="D2225" t="str">
            <v>CMP</v>
          </cell>
          <cell r="E2225" t="str">
            <v>DIST</v>
          </cell>
          <cell r="F2225" t="str">
            <v>Operational Smart Grids</v>
          </cell>
          <cell r="T2225">
            <v>21.533439999999999</v>
          </cell>
          <cell r="AG2225">
            <v>0</v>
          </cell>
          <cell r="AT2225">
            <v>0</v>
          </cell>
          <cell r="BG2225">
            <v>0</v>
          </cell>
        </row>
        <row r="2226">
          <cell r="D2226" t="str">
            <v>CMP</v>
          </cell>
          <cell r="E2226" t="str">
            <v>DIST</v>
          </cell>
          <cell r="F2226" t="str">
            <v>Electric Operations</v>
          </cell>
          <cell r="T2226">
            <v>106.80932000000001</v>
          </cell>
          <cell r="AG2226">
            <v>0</v>
          </cell>
          <cell r="AT2226">
            <v>0</v>
          </cell>
          <cell r="BG2226">
            <v>0</v>
          </cell>
        </row>
        <row r="2227">
          <cell r="D2227" t="str">
            <v>CMP</v>
          </cell>
          <cell r="E2227" t="str">
            <v>DIST</v>
          </cell>
          <cell r="F2227" t="str">
            <v>Electric Operations</v>
          </cell>
          <cell r="T2227">
            <v>-117.87849</v>
          </cell>
          <cell r="AG2227">
            <v>0</v>
          </cell>
          <cell r="AT2227">
            <v>0</v>
          </cell>
          <cell r="BG2227">
            <v>0</v>
          </cell>
        </row>
        <row r="2228">
          <cell r="D2228" t="str">
            <v>CMP</v>
          </cell>
          <cell r="E2228" t="str">
            <v>DIST</v>
          </cell>
          <cell r="F2228" t="str">
            <v>Projects</v>
          </cell>
          <cell r="T2228">
            <v>165.03787</v>
          </cell>
          <cell r="AG2228">
            <v>0</v>
          </cell>
          <cell r="AT2228">
            <v>0</v>
          </cell>
          <cell r="BG2228">
            <v>0</v>
          </cell>
        </row>
        <row r="2229">
          <cell r="D2229" t="str">
            <v>CMP</v>
          </cell>
          <cell r="E2229" t="str">
            <v>DIST</v>
          </cell>
          <cell r="F2229" t="str">
            <v>Electric Operations</v>
          </cell>
          <cell r="T2229">
            <v>698.13799999999992</v>
          </cell>
          <cell r="AG2229">
            <v>0</v>
          </cell>
          <cell r="AT2229">
            <v>0</v>
          </cell>
          <cell r="BG2229">
            <v>0</v>
          </cell>
        </row>
        <row r="2230">
          <cell r="D2230" t="str">
            <v>NYSEG</v>
          </cell>
          <cell r="E2230" t="str">
            <v>DIST</v>
          </cell>
          <cell r="F2230" t="str">
            <v>Energy Services</v>
          </cell>
          <cell r="T2230">
            <v>-23.172779999999999</v>
          </cell>
          <cell r="AG2230">
            <v>0</v>
          </cell>
          <cell r="AT2230">
            <v>0</v>
          </cell>
          <cell r="BG2230">
            <v>0</v>
          </cell>
        </row>
        <row r="2231">
          <cell r="D2231" t="str">
            <v>NYSEG</v>
          </cell>
          <cell r="E2231" t="str">
            <v>DIST</v>
          </cell>
          <cell r="F2231" t="str">
            <v>Energy Services</v>
          </cell>
          <cell r="T2231">
            <v>0.16007000000000002</v>
          </cell>
          <cell r="AG2231">
            <v>0</v>
          </cell>
          <cell r="AT2231">
            <v>0</v>
          </cell>
          <cell r="BG2231">
            <v>0</v>
          </cell>
        </row>
        <row r="2232">
          <cell r="D2232" t="str">
            <v>RGE</v>
          </cell>
          <cell r="E2232" t="str">
            <v>DIST</v>
          </cell>
          <cell r="F2232" t="str">
            <v>Electric Operations</v>
          </cell>
          <cell r="T2232">
            <v>0.41238999999999998</v>
          </cell>
          <cell r="AG2232">
            <v>0</v>
          </cell>
          <cell r="AT2232">
            <v>0</v>
          </cell>
          <cell r="BG2232">
            <v>0</v>
          </cell>
        </row>
        <row r="2233">
          <cell r="D2233" t="str">
            <v>RGE</v>
          </cell>
          <cell r="E2233" t="str">
            <v>DIST</v>
          </cell>
          <cell r="F2233" t="str">
            <v>Electric Operations</v>
          </cell>
          <cell r="T2233">
            <v>49.929970000000004</v>
          </cell>
          <cell r="AG2233">
            <v>0</v>
          </cell>
          <cell r="AT2233">
            <v>0</v>
          </cell>
          <cell r="BG2233">
            <v>0</v>
          </cell>
        </row>
        <row r="2234">
          <cell r="D2234" t="str">
            <v>RGE</v>
          </cell>
          <cell r="E2234" t="str">
            <v>DIST</v>
          </cell>
          <cell r="F2234" t="str">
            <v>Energy Services</v>
          </cell>
          <cell r="T2234">
            <v>3.7270000000000005E-2</v>
          </cell>
          <cell r="AG2234">
            <v>0</v>
          </cell>
          <cell r="AT2234">
            <v>0</v>
          </cell>
          <cell r="BG2234">
            <v>0</v>
          </cell>
        </row>
        <row r="2235">
          <cell r="D2235" t="str">
            <v>RGE</v>
          </cell>
          <cell r="E2235" t="str">
            <v>TRANS</v>
          </cell>
          <cell r="F2235" t="str">
            <v>Electric Operations</v>
          </cell>
          <cell r="T2235">
            <v>50.702390000000001</v>
          </cell>
          <cell r="AG2235">
            <v>0</v>
          </cell>
          <cell r="AT2235">
            <v>0</v>
          </cell>
          <cell r="BG2235">
            <v>0</v>
          </cell>
        </row>
        <row r="2236">
          <cell r="D2236" t="str">
            <v>RGE</v>
          </cell>
          <cell r="E2236" t="str">
            <v>TRANS</v>
          </cell>
          <cell r="F2236" t="str">
            <v>Electric Operations</v>
          </cell>
          <cell r="T2236">
            <v>43.765320000000003</v>
          </cell>
          <cell r="AG2236">
            <v>0</v>
          </cell>
          <cell r="AT2236">
            <v>0</v>
          </cell>
          <cell r="BG2236">
            <v>0</v>
          </cell>
        </row>
        <row r="2237">
          <cell r="D2237" t="str">
            <v>CMP</v>
          </cell>
          <cell r="E2237" t="str">
            <v>DIST</v>
          </cell>
          <cell r="F2237" t="str">
            <v>Electric Operations</v>
          </cell>
          <cell r="T2237">
            <v>592.85608999999999</v>
          </cell>
          <cell r="AG2237">
            <v>0</v>
          </cell>
          <cell r="AT2237">
            <v>0</v>
          </cell>
          <cell r="BG2237">
            <v>0</v>
          </cell>
        </row>
        <row r="2238">
          <cell r="D2238" t="str">
            <v>CMP</v>
          </cell>
          <cell r="E2238" t="str">
            <v>Common</v>
          </cell>
          <cell r="F2238" t="str">
            <v>Projects</v>
          </cell>
          <cell r="T2238">
            <v>-3.9333100000000001</v>
          </cell>
          <cell r="AG2238">
            <v>0</v>
          </cell>
          <cell r="AT2238">
            <v>0</v>
          </cell>
          <cell r="BG2238">
            <v>0</v>
          </cell>
        </row>
        <row r="2239">
          <cell r="D2239" t="str">
            <v>NYSEG</v>
          </cell>
          <cell r="E2239" t="str">
            <v>DIST</v>
          </cell>
          <cell r="F2239" t="str">
            <v>Electric Operations</v>
          </cell>
          <cell r="T2239">
            <v>71.818259999999995</v>
          </cell>
          <cell r="AG2239">
            <v>0</v>
          </cell>
          <cell r="AT2239">
            <v>0</v>
          </cell>
          <cell r="BG2239">
            <v>0</v>
          </cell>
        </row>
        <row r="2240">
          <cell r="D2240" t="str">
            <v>NYSEG</v>
          </cell>
          <cell r="E2240" t="str">
            <v>DIST</v>
          </cell>
          <cell r="F2240" t="str">
            <v>Projects</v>
          </cell>
          <cell r="T2240">
            <v>-0.57353999999999994</v>
          </cell>
          <cell r="AG2240">
            <v>0</v>
          </cell>
          <cell r="AT2240">
            <v>0</v>
          </cell>
          <cell r="BG2240">
            <v>0</v>
          </cell>
        </row>
        <row r="2241">
          <cell r="D2241" t="str">
            <v>NYSEG</v>
          </cell>
          <cell r="E2241" t="str">
            <v>DIST</v>
          </cell>
          <cell r="F2241" t="str">
            <v>Electric Operations</v>
          </cell>
          <cell r="T2241">
            <v>661.79206999999997</v>
          </cell>
          <cell r="AG2241">
            <v>0</v>
          </cell>
          <cell r="AT2241">
            <v>0</v>
          </cell>
          <cell r="BG2241">
            <v>0</v>
          </cell>
        </row>
        <row r="2242">
          <cell r="D2242" t="str">
            <v>NYSEG</v>
          </cell>
          <cell r="E2242" t="str">
            <v>DIST</v>
          </cell>
          <cell r="F2242" t="str">
            <v>Electric Operations</v>
          </cell>
          <cell r="T2242">
            <v>-54.776980000000002</v>
          </cell>
          <cell r="AG2242">
            <v>0</v>
          </cell>
          <cell r="AT2242">
            <v>0</v>
          </cell>
          <cell r="BG2242">
            <v>0</v>
          </cell>
        </row>
        <row r="2243">
          <cell r="D2243" t="str">
            <v>NYSEG</v>
          </cell>
          <cell r="E2243" t="str">
            <v>DIST</v>
          </cell>
          <cell r="F2243" t="str">
            <v>Electric Operations</v>
          </cell>
          <cell r="T2243">
            <v>-62.529779999999995</v>
          </cell>
          <cell r="AG2243">
            <v>0</v>
          </cell>
          <cell r="AT2243">
            <v>0</v>
          </cell>
          <cell r="BG2243">
            <v>0</v>
          </cell>
        </row>
        <row r="2244">
          <cell r="D2244" t="str">
            <v>NYSEG</v>
          </cell>
          <cell r="E2244" t="str">
            <v>DIST</v>
          </cell>
          <cell r="F2244" t="str">
            <v>Electric Operations</v>
          </cell>
          <cell r="T2244">
            <v>-14.142670000000001</v>
          </cell>
          <cell r="AG2244">
            <v>0</v>
          </cell>
          <cell r="AT2244">
            <v>0</v>
          </cell>
          <cell r="BG2244">
            <v>0</v>
          </cell>
        </row>
        <row r="2245">
          <cell r="D2245" t="str">
            <v>NYSEG</v>
          </cell>
          <cell r="E2245" t="str">
            <v>TRANS</v>
          </cell>
          <cell r="F2245" t="str">
            <v>Electric Operations</v>
          </cell>
          <cell r="T2245">
            <v>991.3539300000001</v>
          </cell>
          <cell r="AG2245">
            <v>0</v>
          </cell>
          <cell r="AT2245">
            <v>0</v>
          </cell>
          <cell r="BG2245">
            <v>0</v>
          </cell>
        </row>
        <row r="2246">
          <cell r="D2246" t="str">
            <v>NYSEG</v>
          </cell>
          <cell r="E2246" t="str">
            <v>Gas</v>
          </cell>
          <cell r="F2246" t="str">
            <v>Electric Operations</v>
          </cell>
          <cell r="T2246">
            <v>-2.4937100000000001</v>
          </cell>
          <cell r="AG2246">
            <v>0</v>
          </cell>
          <cell r="AT2246">
            <v>0</v>
          </cell>
          <cell r="BG2246">
            <v>0</v>
          </cell>
        </row>
        <row r="2247">
          <cell r="D2247" t="str">
            <v>RGE</v>
          </cell>
          <cell r="E2247" t="str">
            <v>TRANS</v>
          </cell>
          <cell r="F2247" t="str">
            <v>Electric Operations</v>
          </cell>
          <cell r="T2247">
            <v>3.1706599999999998</v>
          </cell>
          <cell r="AG2247">
            <v>0</v>
          </cell>
          <cell r="AT2247">
            <v>0</v>
          </cell>
          <cell r="BG2247">
            <v>0</v>
          </cell>
        </row>
        <row r="2248">
          <cell r="D2248" t="str">
            <v>RGE</v>
          </cell>
          <cell r="E2248" t="str">
            <v>Gas</v>
          </cell>
          <cell r="F2248" t="str">
            <v>Gas Engineering and Delivery</v>
          </cell>
          <cell r="T2248">
            <v>60.718499999999999</v>
          </cell>
          <cell r="AG2248">
            <v>0</v>
          </cell>
          <cell r="AT2248">
            <v>0</v>
          </cell>
          <cell r="BG2248">
            <v>0</v>
          </cell>
        </row>
        <row r="2249">
          <cell r="D2249" t="str">
            <v>RGE</v>
          </cell>
          <cell r="E2249" t="str">
            <v>Common</v>
          </cell>
          <cell r="F2249" t="str">
            <v>Smart Grids Innovation and Planning</v>
          </cell>
          <cell r="T2249">
            <v>32.332129999999999</v>
          </cell>
          <cell r="AG2249">
            <v>0</v>
          </cell>
          <cell r="AT2249">
            <v>0</v>
          </cell>
          <cell r="BG2249">
            <v>0</v>
          </cell>
        </row>
        <row r="2250">
          <cell r="D2250" t="str">
            <v>RGE</v>
          </cell>
          <cell r="E2250" t="str">
            <v>TRANS</v>
          </cell>
          <cell r="F2250" t="str">
            <v>Projects</v>
          </cell>
          <cell r="T2250">
            <v>138.67680999999999</v>
          </cell>
          <cell r="AG2250">
            <v>0</v>
          </cell>
          <cell r="AT2250">
            <v>0</v>
          </cell>
          <cell r="BG2250">
            <v>0</v>
          </cell>
        </row>
        <row r="2251">
          <cell r="D2251" t="str">
            <v>ASC</v>
          </cell>
          <cell r="E2251" t="str">
            <v>Common</v>
          </cell>
          <cell r="F2251" t="str">
            <v>Other</v>
          </cell>
          <cell r="T2251">
            <v>6320.8379999999997</v>
          </cell>
          <cell r="AG2251">
            <v>0</v>
          </cell>
          <cell r="AT2251">
            <v>0</v>
          </cell>
          <cell r="BG2251">
            <v>0</v>
          </cell>
        </row>
        <row r="2252">
          <cell r="D2252" t="str">
            <v>NYSEG</v>
          </cell>
          <cell r="E2252" t="str">
            <v>Common</v>
          </cell>
          <cell r="F2252" t="str">
            <v>Smart Grids Innovation and Planning</v>
          </cell>
          <cell r="T2252">
            <v>41.753999999999998</v>
          </cell>
          <cell r="AG2252">
            <v>0</v>
          </cell>
          <cell r="AT2252">
            <v>0</v>
          </cell>
          <cell r="BG2252">
            <v>0</v>
          </cell>
        </row>
        <row r="2253">
          <cell r="D2253" t="str">
            <v>RGE</v>
          </cell>
          <cell r="E2253" t="str">
            <v>TRANS</v>
          </cell>
          <cell r="F2253" t="str">
            <v>Projects</v>
          </cell>
          <cell r="T2253">
            <v>7807.3180000000002</v>
          </cell>
          <cell r="AG2253">
            <v>0</v>
          </cell>
          <cell r="AT2253">
            <v>0</v>
          </cell>
          <cell r="BG2253">
            <v>7171.9169300000003</v>
          </cell>
        </row>
        <row r="2254">
          <cell r="D2254" t="str">
            <v>CMP</v>
          </cell>
          <cell r="E2254" t="str">
            <v>DIST</v>
          </cell>
          <cell r="F2254" t="str">
            <v>Electric Operations</v>
          </cell>
          <cell r="T2254">
            <v>81.596999999999994</v>
          </cell>
          <cell r="AG2254">
            <v>0</v>
          </cell>
          <cell r="AT2254">
            <v>0</v>
          </cell>
          <cell r="BG2254">
            <v>0</v>
          </cell>
        </row>
        <row r="2255">
          <cell r="D2255" t="str">
            <v>CMP</v>
          </cell>
          <cell r="E2255" t="str">
            <v>TRANS</v>
          </cell>
          <cell r="F2255" t="str">
            <v>Electric Operations</v>
          </cell>
          <cell r="T2255">
            <v>5.2190000000000003</v>
          </cell>
          <cell r="AG2255">
            <v>0</v>
          </cell>
          <cell r="AT2255">
            <v>0</v>
          </cell>
          <cell r="BG2255">
            <v>0</v>
          </cell>
        </row>
        <row r="2256">
          <cell r="D2256" t="str">
            <v>UI</v>
          </cell>
          <cell r="E2256" t="str">
            <v>TRANS</v>
          </cell>
          <cell r="F2256" t="str">
            <v>Other</v>
          </cell>
          <cell r="T2256">
            <v>0</v>
          </cell>
          <cell r="AG2256">
            <v>0</v>
          </cell>
          <cell r="AT2256">
            <v>0</v>
          </cell>
          <cell r="BG2256">
            <v>116.20519266369699</v>
          </cell>
        </row>
        <row r="2257">
          <cell r="D2257" t="str">
            <v>UI</v>
          </cell>
          <cell r="E2257" t="str">
            <v>TRANS</v>
          </cell>
          <cell r="F2257" t="str">
            <v>Other</v>
          </cell>
          <cell r="T2257">
            <v>0</v>
          </cell>
          <cell r="AG2257">
            <v>0</v>
          </cell>
          <cell r="AT2257">
            <v>0</v>
          </cell>
          <cell r="BG2257">
            <v>187.27624735119454</v>
          </cell>
        </row>
        <row r="2258">
          <cell r="D2258" t="str">
            <v>CHESTER</v>
          </cell>
          <cell r="E2258" t="str">
            <v>TRANS</v>
          </cell>
          <cell r="F2258" t="str">
            <v>Business Development</v>
          </cell>
          <cell r="T2258">
            <v>0</v>
          </cell>
          <cell r="AG2258">
            <v>0</v>
          </cell>
          <cell r="AT2258">
            <v>0</v>
          </cell>
          <cell r="BG2258">
            <v>100</v>
          </cell>
        </row>
        <row r="2259">
          <cell r="D2259" t="str">
            <v>MEPCO</v>
          </cell>
          <cell r="E2259" t="str">
            <v>TRANS</v>
          </cell>
          <cell r="F2259" t="str">
            <v>Business Development</v>
          </cell>
          <cell r="T2259">
            <v>0</v>
          </cell>
          <cell r="AG2259">
            <v>0</v>
          </cell>
          <cell r="AT2259">
            <v>0</v>
          </cell>
          <cell r="BG2259">
            <v>0</v>
          </cell>
        </row>
        <row r="2260">
          <cell r="D2260" t="str">
            <v>CMP</v>
          </cell>
          <cell r="E2260" t="str">
            <v>DIST</v>
          </cell>
          <cell r="F2260" t="str">
            <v>Customer Service</v>
          </cell>
          <cell r="T2260">
            <v>0</v>
          </cell>
          <cell r="AG2260">
            <v>0</v>
          </cell>
          <cell r="AT2260">
            <v>0</v>
          </cell>
          <cell r="BG2260">
            <v>137</v>
          </cell>
        </row>
        <row r="2261">
          <cell r="D2261" t="str">
            <v>UI</v>
          </cell>
          <cell r="E2261" t="str">
            <v>DIST</v>
          </cell>
          <cell r="F2261" t="str">
            <v>Customer Service</v>
          </cell>
          <cell r="T2261">
            <v>0</v>
          </cell>
          <cell r="AG2261">
            <v>0</v>
          </cell>
          <cell r="AT2261">
            <v>0</v>
          </cell>
          <cell r="BG2261">
            <v>0</v>
          </cell>
        </row>
        <row r="2262">
          <cell r="D2262" t="str">
            <v>UI</v>
          </cell>
          <cell r="E2262" t="str">
            <v>Common</v>
          </cell>
          <cell r="F2262" t="str">
            <v>Customer Service</v>
          </cell>
          <cell r="T2262">
            <v>0</v>
          </cell>
          <cell r="AG2262">
            <v>0</v>
          </cell>
          <cell r="AT2262">
            <v>0</v>
          </cell>
          <cell r="BG2262">
            <v>342.58999000000028</v>
          </cell>
        </row>
        <row r="2263">
          <cell r="D2263" t="str">
            <v>CNG</v>
          </cell>
          <cell r="E2263" t="str">
            <v>Gas</v>
          </cell>
          <cell r="F2263" t="str">
            <v>Customer Service</v>
          </cell>
          <cell r="T2263">
            <v>0</v>
          </cell>
          <cell r="AG2263">
            <v>0</v>
          </cell>
          <cell r="AT2263">
            <v>0</v>
          </cell>
          <cell r="BG2263">
            <v>190</v>
          </cell>
        </row>
        <row r="2264">
          <cell r="D2264" t="str">
            <v>SCG</v>
          </cell>
          <cell r="E2264" t="str">
            <v>Gas</v>
          </cell>
          <cell r="F2264" t="str">
            <v>Customer Service</v>
          </cell>
          <cell r="T2264">
            <v>0</v>
          </cell>
          <cell r="AG2264">
            <v>0</v>
          </cell>
          <cell r="AT2264">
            <v>0</v>
          </cell>
          <cell r="BG2264">
            <v>207</v>
          </cell>
        </row>
        <row r="2265">
          <cell r="D2265" t="str">
            <v>BGC</v>
          </cell>
          <cell r="E2265" t="str">
            <v>Gas</v>
          </cell>
          <cell r="F2265" t="str">
            <v>Customer Service</v>
          </cell>
          <cell r="T2265">
            <v>0</v>
          </cell>
          <cell r="AG2265">
            <v>0</v>
          </cell>
          <cell r="AT2265">
            <v>0</v>
          </cell>
          <cell r="BG2265">
            <v>40.110990000002488</v>
          </cell>
        </row>
        <row r="2266">
          <cell r="D2266" t="str">
            <v>UI</v>
          </cell>
          <cell r="E2266" t="str">
            <v>DIST</v>
          </cell>
          <cell r="F2266" t="str">
            <v>Customer Service</v>
          </cell>
          <cell r="T2266">
            <v>0</v>
          </cell>
          <cell r="AG2266">
            <v>0</v>
          </cell>
          <cell r="AT2266">
            <v>0</v>
          </cell>
          <cell r="BG2266">
            <v>49.643990000002006</v>
          </cell>
        </row>
        <row r="2267">
          <cell r="D2267" t="str">
            <v>SCG</v>
          </cell>
          <cell r="E2267" t="str">
            <v>Gas</v>
          </cell>
          <cell r="F2267" t="str">
            <v>Customer Service</v>
          </cell>
          <cell r="T2267">
            <v>0</v>
          </cell>
          <cell r="AG2267">
            <v>0</v>
          </cell>
          <cell r="AT2267">
            <v>0</v>
          </cell>
          <cell r="BG2267">
            <v>52.127990000001915</v>
          </cell>
        </row>
        <row r="2268">
          <cell r="D2268" t="str">
            <v>CNG</v>
          </cell>
          <cell r="E2268" t="str">
            <v>Gas</v>
          </cell>
          <cell r="F2268" t="str">
            <v>Customer Service</v>
          </cell>
          <cell r="T2268">
            <v>0</v>
          </cell>
          <cell r="AG2268">
            <v>0</v>
          </cell>
          <cell r="AT2268">
            <v>0</v>
          </cell>
          <cell r="BG2268">
            <v>57.311990000001742</v>
          </cell>
        </row>
        <row r="2269">
          <cell r="D2269" t="str">
            <v>CMP</v>
          </cell>
          <cell r="E2269" t="str">
            <v>DIST</v>
          </cell>
          <cell r="F2269" t="str">
            <v>Customer Service</v>
          </cell>
          <cell r="T2269">
            <v>0</v>
          </cell>
          <cell r="AG2269">
            <v>0</v>
          </cell>
          <cell r="AT2269">
            <v>0</v>
          </cell>
          <cell r="BG2269">
            <v>116.64799000000085</v>
          </cell>
        </row>
        <row r="2270">
          <cell r="D2270" t="str">
            <v>UI</v>
          </cell>
          <cell r="E2270" t="str">
            <v>DIST</v>
          </cell>
          <cell r="F2270" t="str">
            <v>Customer Service</v>
          </cell>
          <cell r="T2270">
            <v>0</v>
          </cell>
          <cell r="AG2270">
            <v>0</v>
          </cell>
          <cell r="AT2270">
            <v>0</v>
          </cell>
          <cell r="BG2270">
            <v>29.161990000003428</v>
          </cell>
        </row>
        <row r="2271">
          <cell r="D2271" t="str">
            <v>BGC</v>
          </cell>
          <cell r="E2271" t="str">
            <v>Gas</v>
          </cell>
          <cell r="F2271" t="str">
            <v>Customer Service</v>
          </cell>
          <cell r="T2271">
            <v>0</v>
          </cell>
          <cell r="AG2271">
            <v>0</v>
          </cell>
          <cell r="AT2271">
            <v>0</v>
          </cell>
          <cell r="BG2271">
            <v>29.161990000003428</v>
          </cell>
        </row>
        <row r="2272">
          <cell r="D2272" t="str">
            <v>SCG</v>
          </cell>
          <cell r="E2272" t="str">
            <v>Gas</v>
          </cell>
          <cell r="F2272" t="str">
            <v>Customer Service</v>
          </cell>
          <cell r="T2272">
            <v>0</v>
          </cell>
          <cell r="AG2272">
            <v>0</v>
          </cell>
          <cell r="AT2272">
            <v>0</v>
          </cell>
          <cell r="BG2272">
            <v>29.161990000003428</v>
          </cell>
        </row>
        <row r="2273">
          <cell r="D2273" t="str">
            <v>CNG</v>
          </cell>
          <cell r="E2273" t="str">
            <v>Gas</v>
          </cell>
          <cell r="F2273" t="str">
            <v>Customer Service</v>
          </cell>
          <cell r="T2273">
            <v>0</v>
          </cell>
          <cell r="AG2273">
            <v>0</v>
          </cell>
          <cell r="AT2273">
            <v>0</v>
          </cell>
          <cell r="BG2273">
            <v>29.161990000003428</v>
          </cell>
        </row>
        <row r="2274">
          <cell r="D2274" t="str">
            <v>CMP</v>
          </cell>
          <cell r="E2274" t="str">
            <v>DIST</v>
          </cell>
          <cell r="F2274" t="str">
            <v>Customer Service</v>
          </cell>
          <cell r="T2274">
            <v>0</v>
          </cell>
          <cell r="AG2274">
            <v>0</v>
          </cell>
          <cell r="AT2274">
            <v>0</v>
          </cell>
          <cell r="BG2274">
            <v>1579</v>
          </cell>
        </row>
        <row r="2275">
          <cell r="D2275" t="str">
            <v>CMP</v>
          </cell>
          <cell r="E2275" t="str">
            <v>DIST</v>
          </cell>
          <cell r="F2275" t="str">
            <v>Customer Service</v>
          </cell>
          <cell r="T2275">
            <v>0</v>
          </cell>
          <cell r="AG2275">
            <v>0</v>
          </cell>
          <cell r="AT2275">
            <v>0</v>
          </cell>
          <cell r="BG2275">
            <v>0</v>
          </cell>
        </row>
        <row r="2276">
          <cell r="D2276" t="str">
            <v>UI</v>
          </cell>
          <cell r="E2276" t="str">
            <v>DIST</v>
          </cell>
          <cell r="F2276" t="str">
            <v>Electric Operations</v>
          </cell>
          <cell r="T2276">
            <v>0</v>
          </cell>
          <cell r="AG2276">
            <v>0</v>
          </cell>
          <cell r="AT2276">
            <v>0</v>
          </cell>
          <cell r="BG2276">
            <v>0</v>
          </cell>
        </row>
        <row r="2277">
          <cell r="D2277" t="str">
            <v>UI</v>
          </cell>
          <cell r="E2277" t="str">
            <v>DIST</v>
          </cell>
          <cell r="F2277" t="str">
            <v>Electric Operations</v>
          </cell>
          <cell r="T2277">
            <v>0</v>
          </cell>
          <cell r="AG2277">
            <v>0</v>
          </cell>
          <cell r="AT2277">
            <v>0</v>
          </cell>
          <cell r="BG2277">
            <v>0</v>
          </cell>
        </row>
        <row r="2278">
          <cell r="D2278" t="str">
            <v>UI</v>
          </cell>
          <cell r="E2278" t="str">
            <v>DIST</v>
          </cell>
          <cell r="F2278" t="str">
            <v>Electric Operations</v>
          </cell>
          <cell r="T2278">
            <v>0</v>
          </cell>
          <cell r="AG2278">
            <v>0</v>
          </cell>
          <cell r="AT2278">
            <v>0</v>
          </cell>
          <cell r="BG2278">
            <v>112.30224750000448</v>
          </cell>
        </row>
        <row r="2279">
          <cell r="D2279" t="str">
            <v>UI</v>
          </cell>
          <cell r="E2279" t="str">
            <v>DIST</v>
          </cell>
          <cell r="F2279" t="str">
            <v>Electric Operations</v>
          </cell>
          <cell r="T2279">
            <v>0</v>
          </cell>
          <cell r="AG2279">
            <v>0</v>
          </cell>
          <cell r="AT2279">
            <v>0</v>
          </cell>
          <cell r="BG2279">
            <v>21.120960000023679</v>
          </cell>
        </row>
        <row r="2280">
          <cell r="D2280" t="str">
            <v>UI</v>
          </cell>
          <cell r="E2280" t="str">
            <v>DIST</v>
          </cell>
          <cell r="F2280" t="str">
            <v>Electric Operations</v>
          </cell>
          <cell r="T2280">
            <v>0</v>
          </cell>
          <cell r="AG2280">
            <v>0</v>
          </cell>
          <cell r="AT2280">
            <v>0</v>
          </cell>
          <cell r="BG2280">
            <v>82.999995400858026</v>
          </cell>
        </row>
        <row r="2281">
          <cell r="D2281" t="str">
            <v>UI</v>
          </cell>
          <cell r="E2281" t="str">
            <v>DIST</v>
          </cell>
          <cell r="F2281" t="str">
            <v>Electric Operations</v>
          </cell>
          <cell r="T2281">
            <v>0</v>
          </cell>
          <cell r="AG2281">
            <v>0</v>
          </cell>
          <cell r="AT2281">
            <v>0</v>
          </cell>
          <cell r="BG2281">
            <v>0</v>
          </cell>
        </row>
        <row r="2282">
          <cell r="D2282" t="str">
            <v>UI</v>
          </cell>
          <cell r="E2282" t="str">
            <v>DIST</v>
          </cell>
          <cell r="F2282" t="str">
            <v>Electric Operations</v>
          </cell>
          <cell r="T2282">
            <v>0</v>
          </cell>
          <cell r="AG2282">
            <v>0</v>
          </cell>
          <cell r="AT2282">
            <v>0</v>
          </cell>
          <cell r="BG2282">
            <v>0</v>
          </cell>
        </row>
        <row r="2283">
          <cell r="D2283" t="str">
            <v>UI</v>
          </cell>
          <cell r="E2283" t="str">
            <v>DIST</v>
          </cell>
          <cell r="F2283" t="str">
            <v>Electric Operations</v>
          </cell>
          <cell r="T2283">
            <v>0</v>
          </cell>
          <cell r="AG2283">
            <v>0</v>
          </cell>
          <cell r="AT2283">
            <v>0</v>
          </cell>
          <cell r="BG2283">
            <v>0</v>
          </cell>
        </row>
        <row r="2284">
          <cell r="D2284" t="str">
            <v>UI</v>
          </cell>
          <cell r="E2284" t="str">
            <v>DIST</v>
          </cell>
          <cell r="F2284" t="str">
            <v>Electric Operations</v>
          </cell>
          <cell r="T2284">
            <v>0</v>
          </cell>
          <cell r="AG2284">
            <v>0</v>
          </cell>
          <cell r="AT2284">
            <v>0</v>
          </cell>
          <cell r="BG2284">
            <v>430.21221000000003</v>
          </cell>
        </row>
        <row r="2285">
          <cell r="D2285" t="str">
            <v>UI</v>
          </cell>
          <cell r="E2285" t="str">
            <v>DIST</v>
          </cell>
          <cell r="F2285" t="str">
            <v>Electric Operations</v>
          </cell>
          <cell r="T2285">
            <v>0</v>
          </cell>
          <cell r="AG2285">
            <v>0</v>
          </cell>
          <cell r="AT2285">
            <v>0</v>
          </cell>
          <cell r="BG2285">
            <v>58.999995581645315</v>
          </cell>
        </row>
        <row r="2286">
          <cell r="D2286" t="str">
            <v>UI</v>
          </cell>
          <cell r="E2286" t="str">
            <v>DIST</v>
          </cell>
          <cell r="F2286" t="str">
            <v>Electric Operations</v>
          </cell>
          <cell r="T2286">
            <v>0</v>
          </cell>
          <cell r="AG2286">
            <v>0</v>
          </cell>
          <cell r="AT2286">
            <v>0</v>
          </cell>
          <cell r="BG2286">
            <v>0</v>
          </cell>
        </row>
        <row r="2287">
          <cell r="D2287" t="str">
            <v>UI</v>
          </cell>
          <cell r="E2287" t="str">
            <v>DIST</v>
          </cell>
          <cell r="F2287" t="str">
            <v>Electric Operations</v>
          </cell>
          <cell r="T2287">
            <v>0</v>
          </cell>
          <cell r="AG2287">
            <v>0</v>
          </cell>
          <cell r="AT2287">
            <v>0</v>
          </cell>
          <cell r="BG2287">
            <v>0</v>
          </cell>
        </row>
        <row r="2288">
          <cell r="D2288" t="str">
            <v>UI</v>
          </cell>
          <cell r="E2288" t="str">
            <v>TRANS</v>
          </cell>
          <cell r="F2288" t="str">
            <v>Electric Operations</v>
          </cell>
          <cell r="T2288">
            <v>0</v>
          </cell>
          <cell r="AG2288">
            <v>0</v>
          </cell>
          <cell r="AT2288">
            <v>0</v>
          </cell>
          <cell r="BG2288">
            <v>0</v>
          </cell>
        </row>
        <row r="2289">
          <cell r="D2289" t="str">
            <v>UI</v>
          </cell>
          <cell r="E2289" t="str">
            <v>DIST</v>
          </cell>
          <cell r="F2289" t="str">
            <v>Electric Operations</v>
          </cell>
          <cell r="T2289">
            <v>0</v>
          </cell>
          <cell r="AG2289">
            <v>0</v>
          </cell>
          <cell r="AT2289">
            <v>0</v>
          </cell>
          <cell r="BG2289">
            <v>279.99998962963008</v>
          </cell>
        </row>
        <row r="2290">
          <cell r="D2290" t="str">
            <v>UI</v>
          </cell>
          <cell r="E2290" t="str">
            <v>DIST</v>
          </cell>
          <cell r="F2290" t="str">
            <v>Electric Operations</v>
          </cell>
          <cell r="T2290">
            <v>0</v>
          </cell>
          <cell r="AG2290">
            <v>0</v>
          </cell>
          <cell r="AT2290">
            <v>0</v>
          </cell>
          <cell r="BG2290">
            <v>0</v>
          </cell>
        </row>
        <row r="2291">
          <cell r="D2291" t="str">
            <v>UI</v>
          </cell>
          <cell r="E2291" t="str">
            <v>TRANS</v>
          </cell>
          <cell r="F2291" t="str">
            <v>Electric Operations</v>
          </cell>
          <cell r="T2291">
            <v>0</v>
          </cell>
          <cell r="AG2291">
            <v>0</v>
          </cell>
          <cell r="AT2291">
            <v>0</v>
          </cell>
          <cell r="BG2291">
            <v>0</v>
          </cell>
        </row>
        <row r="2292">
          <cell r="D2292" t="str">
            <v>UI</v>
          </cell>
          <cell r="E2292" t="str">
            <v>DIST</v>
          </cell>
          <cell r="F2292" t="str">
            <v>Electric Operations</v>
          </cell>
          <cell r="T2292">
            <v>0</v>
          </cell>
          <cell r="AG2292">
            <v>0</v>
          </cell>
          <cell r="AT2292">
            <v>0</v>
          </cell>
          <cell r="BG2292">
            <v>0</v>
          </cell>
        </row>
        <row r="2293">
          <cell r="D2293" t="str">
            <v>UI</v>
          </cell>
          <cell r="E2293" t="str">
            <v>TRANS</v>
          </cell>
          <cell r="F2293" t="str">
            <v>Electric Operations</v>
          </cell>
          <cell r="T2293">
            <v>0</v>
          </cell>
          <cell r="AG2293">
            <v>0</v>
          </cell>
          <cell r="AT2293">
            <v>0</v>
          </cell>
          <cell r="BG2293">
            <v>319.99999565217365</v>
          </cell>
        </row>
        <row r="2294">
          <cell r="D2294" t="str">
            <v>UI</v>
          </cell>
          <cell r="E2294" t="str">
            <v>DIST</v>
          </cell>
          <cell r="F2294" t="str">
            <v>Electric Operations</v>
          </cell>
          <cell r="T2294">
            <v>0</v>
          </cell>
          <cell r="AG2294">
            <v>0</v>
          </cell>
          <cell r="AT2294">
            <v>0</v>
          </cell>
          <cell r="BG2294">
            <v>0</v>
          </cell>
        </row>
        <row r="2295">
          <cell r="D2295" t="str">
            <v>UI</v>
          </cell>
          <cell r="E2295" t="str">
            <v>DIST</v>
          </cell>
          <cell r="F2295" t="str">
            <v>Electric Operations</v>
          </cell>
          <cell r="T2295">
            <v>0</v>
          </cell>
          <cell r="AG2295">
            <v>0</v>
          </cell>
          <cell r="AT2295">
            <v>0</v>
          </cell>
          <cell r="BG2295">
            <v>139.16316000000356</v>
          </cell>
        </row>
        <row r="2296">
          <cell r="D2296" t="str">
            <v>UI</v>
          </cell>
          <cell r="E2296" t="str">
            <v>DIST</v>
          </cell>
          <cell r="F2296" t="str">
            <v>Electric Operations</v>
          </cell>
          <cell r="T2296">
            <v>0</v>
          </cell>
          <cell r="AG2296">
            <v>0</v>
          </cell>
          <cell r="AT2296">
            <v>0</v>
          </cell>
          <cell r="BG2296">
            <v>0</v>
          </cell>
        </row>
        <row r="2297">
          <cell r="D2297" t="str">
            <v>UI</v>
          </cell>
          <cell r="E2297" t="str">
            <v>DIST</v>
          </cell>
          <cell r="F2297" t="str">
            <v>Electric Operations</v>
          </cell>
          <cell r="T2297">
            <v>0</v>
          </cell>
          <cell r="AG2297">
            <v>0</v>
          </cell>
          <cell r="AT2297">
            <v>0</v>
          </cell>
          <cell r="BG2297">
            <v>225</v>
          </cell>
        </row>
        <row r="2298">
          <cell r="D2298" t="str">
            <v>UI</v>
          </cell>
          <cell r="E2298" t="str">
            <v>DIST</v>
          </cell>
          <cell r="F2298" t="str">
            <v>Electric Operations</v>
          </cell>
          <cell r="T2298">
            <v>0</v>
          </cell>
          <cell r="AG2298">
            <v>0</v>
          </cell>
          <cell r="AT2298">
            <v>0</v>
          </cell>
          <cell r="BG2298">
            <v>192</v>
          </cell>
        </row>
        <row r="2299">
          <cell r="D2299" t="str">
            <v>UI</v>
          </cell>
          <cell r="E2299" t="str">
            <v>DIST</v>
          </cell>
          <cell r="F2299" t="str">
            <v>Electric Operations</v>
          </cell>
          <cell r="T2299">
            <v>0</v>
          </cell>
          <cell r="AG2299">
            <v>0</v>
          </cell>
          <cell r="AT2299">
            <v>0</v>
          </cell>
          <cell r="BG2299">
            <v>0</v>
          </cell>
        </row>
        <row r="2300">
          <cell r="D2300" t="str">
            <v>UI</v>
          </cell>
          <cell r="E2300" t="str">
            <v>TRANS</v>
          </cell>
          <cell r="F2300" t="str">
            <v>Electric Operations</v>
          </cell>
          <cell r="T2300">
            <v>0</v>
          </cell>
          <cell r="AG2300">
            <v>0</v>
          </cell>
          <cell r="AT2300">
            <v>0</v>
          </cell>
          <cell r="BG2300">
            <v>0</v>
          </cell>
        </row>
        <row r="2301">
          <cell r="D2301" t="str">
            <v>UI</v>
          </cell>
          <cell r="E2301" t="str">
            <v>DIST</v>
          </cell>
          <cell r="F2301" t="str">
            <v>Electric Operations</v>
          </cell>
          <cell r="T2301">
            <v>0</v>
          </cell>
          <cell r="AG2301">
            <v>0</v>
          </cell>
          <cell r="AT2301">
            <v>0</v>
          </cell>
          <cell r="BG2301">
            <v>0</v>
          </cell>
        </row>
        <row r="2302">
          <cell r="D2302" t="str">
            <v>UI</v>
          </cell>
          <cell r="E2302" t="str">
            <v>DIST</v>
          </cell>
          <cell r="F2302" t="str">
            <v>Electric Operations</v>
          </cell>
          <cell r="T2302">
            <v>0</v>
          </cell>
          <cell r="AG2302">
            <v>0</v>
          </cell>
          <cell r="AT2302">
            <v>0</v>
          </cell>
          <cell r="BG2302">
            <v>0</v>
          </cell>
        </row>
        <row r="2303">
          <cell r="D2303" t="str">
            <v>UI</v>
          </cell>
          <cell r="E2303" t="str">
            <v>DIST</v>
          </cell>
          <cell r="F2303" t="str">
            <v>Electric Operations</v>
          </cell>
          <cell r="T2303">
            <v>0</v>
          </cell>
          <cell r="AG2303">
            <v>0</v>
          </cell>
          <cell r="AT2303">
            <v>0</v>
          </cell>
          <cell r="BG2303">
            <v>0</v>
          </cell>
        </row>
        <row r="2304">
          <cell r="D2304" t="str">
            <v>UI</v>
          </cell>
          <cell r="E2304" t="str">
            <v>TRANS</v>
          </cell>
          <cell r="F2304" t="str">
            <v>Electric Operations</v>
          </cell>
          <cell r="T2304">
            <v>0</v>
          </cell>
          <cell r="AG2304">
            <v>0</v>
          </cell>
          <cell r="AT2304">
            <v>0</v>
          </cell>
          <cell r="BG2304">
            <v>0</v>
          </cell>
        </row>
        <row r="2305">
          <cell r="D2305" t="str">
            <v>UI</v>
          </cell>
          <cell r="E2305" t="str">
            <v>DIST</v>
          </cell>
          <cell r="F2305" t="str">
            <v>Electric Operations</v>
          </cell>
          <cell r="T2305">
            <v>0</v>
          </cell>
          <cell r="AG2305">
            <v>0</v>
          </cell>
          <cell r="AT2305">
            <v>0</v>
          </cell>
          <cell r="BG2305">
            <v>159</v>
          </cell>
        </row>
        <row r="2306">
          <cell r="D2306" t="str">
            <v>UI</v>
          </cell>
          <cell r="E2306" t="str">
            <v>DIST</v>
          </cell>
          <cell r="F2306" t="str">
            <v>Electric Operations</v>
          </cell>
          <cell r="T2306">
            <v>0</v>
          </cell>
          <cell r="AG2306">
            <v>0</v>
          </cell>
          <cell r="AT2306">
            <v>0</v>
          </cell>
          <cell r="BG2306">
            <v>0</v>
          </cell>
        </row>
        <row r="2307">
          <cell r="D2307" t="str">
            <v>UI</v>
          </cell>
          <cell r="E2307" t="str">
            <v>DIST</v>
          </cell>
          <cell r="F2307" t="str">
            <v>Electric Operations</v>
          </cell>
          <cell r="T2307">
            <v>0</v>
          </cell>
          <cell r="AG2307">
            <v>0</v>
          </cell>
          <cell r="AT2307">
            <v>0</v>
          </cell>
          <cell r="BG2307">
            <v>0</v>
          </cell>
        </row>
        <row r="2308">
          <cell r="D2308" t="str">
            <v>NYSEG</v>
          </cell>
          <cell r="E2308" t="str">
            <v>DIST</v>
          </cell>
          <cell r="F2308" t="str">
            <v>Electric Operations</v>
          </cell>
          <cell r="T2308">
            <v>0</v>
          </cell>
          <cell r="AG2308">
            <v>0</v>
          </cell>
          <cell r="AT2308">
            <v>0</v>
          </cell>
          <cell r="BG2308">
            <v>5945.4760400000005</v>
          </cell>
        </row>
        <row r="2309">
          <cell r="D2309" t="str">
            <v>RGE</v>
          </cell>
          <cell r="E2309" t="str">
            <v>DIST</v>
          </cell>
          <cell r="F2309" t="str">
            <v>Electric Operations</v>
          </cell>
          <cell r="T2309">
            <v>0</v>
          </cell>
          <cell r="AG2309">
            <v>0</v>
          </cell>
          <cell r="AT2309">
            <v>0</v>
          </cell>
          <cell r="BG2309">
            <v>0</v>
          </cell>
        </row>
        <row r="2310">
          <cell r="D2310" t="str">
            <v>RGE</v>
          </cell>
          <cell r="E2310" t="str">
            <v>DIST</v>
          </cell>
          <cell r="F2310" t="str">
            <v>Electric Operations</v>
          </cell>
          <cell r="T2310">
            <v>0</v>
          </cell>
          <cell r="AG2310">
            <v>0</v>
          </cell>
          <cell r="AT2310">
            <v>0</v>
          </cell>
          <cell r="BG2310">
            <v>0</v>
          </cell>
        </row>
        <row r="2311">
          <cell r="D2311" t="str">
            <v>RGE</v>
          </cell>
          <cell r="E2311" t="str">
            <v>DIST</v>
          </cell>
          <cell r="F2311" t="str">
            <v>Electric Operations</v>
          </cell>
          <cell r="T2311">
            <v>0</v>
          </cell>
          <cell r="AG2311">
            <v>0</v>
          </cell>
          <cell r="AT2311">
            <v>0</v>
          </cell>
          <cell r="BG2311">
            <v>2484.76865</v>
          </cell>
        </row>
        <row r="2312">
          <cell r="D2312" t="str">
            <v>RGE</v>
          </cell>
          <cell r="E2312" t="str">
            <v>DIST</v>
          </cell>
          <cell r="F2312" t="str">
            <v>Electric Operations</v>
          </cell>
          <cell r="T2312">
            <v>0</v>
          </cell>
          <cell r="AG2312">
            <v>0</v>
          </cell>
          <cell r="AT2312">
            <v>0</v>
          </cell>
          <cell r="BG2312">
            <v>0</v>
          </cell>
        </row>
        <row r="2313">
          <cell r="D2313" t="str">
            <v>UI</v>
          </cell>
          <cell r="E2313" t="str">
            <v>DIST</v>
          </cell>
          <cell r="F2313" t="str">
            <v>Electric Operations</v>
          </cell>
          <cell r="T2313">
            <v>0</v>
          </cell>
          <cell r="AG2313">
            <v>0</v>
          </cell>
          <cell r="AT2313">
            <v>0</v>
          </cell>
          <cell r="BG2313">
            <v>0</v>
          </cell>
        </row>
        <row r="2314">
          <cell r="D2314" t="str">
            <v>UI</v>
          </cell>
          <cell r="E2314" t="str">
            <v>DIST</v>
          </cell>
          <cell r="F2314" t="str">
            <v>Electric Operations</v>
          </cell>
          <cell r="T2314">
            <v>0</v>
          </cell>
          <cell r="AG2314">
            <v>0</v>
          </cell>
          <cell r="AT2314">
            <v>0</v>
          </cell>
          <cell r="BG2314">
            <v>0</v>
          </cell>
        </row>
        <row r="2315">
          <cell r="D2315" t="str">
            <v>UI</v>
          </cell>
          <cell r="E2315" t="str">
            <v>DIST</v>
          </cell>
          <cell r="F2315" t="str">
            <v>Electric Operations</v>
          </cell>
          <cell r="T2315">
            <v>0</v>
          </cell>
          <cell r="AG2315">
            <v>0</v>
          </cell>
          <cell r="AT2315">
            <v>0</v>
          </cell>
          <cell r="BG2315">
            <v>0</v>
          </cell>
        </row>
        <row r="2316">
          <cell r="D2316" t="str">
            <v>NYSEG</v>
          </cell>
          <cell r="E2316" t="str">
            <v>DIST</v>
          </cell>
          <cell r="F2316" t="str">
            <v>Projects</v>
          </cell>
          <cell r="T2316">
            <v>0</v>
          </cell>
          <cell r="AG2316">
            <v>0</v>
          </cell>
          <cell r="AT2316">
            <v>0</v>
          </cell>
          <cell r="BG2316">
            <v>190.48167000000009</v>
          </cell>
        </row>
        <row r="2317">
          <cell r="D2317" t="str">
            <v>UI</v>
          </cell>
          <cell r="E2317" t="str">
            <v>DIST</v>
          </cell>
          <cell r="F2317" t="str">
            <v>Electric Operations</v>
          </cell>
          <cell r="T2317">
            <v>0</v>
          </cell>
          <cell r="AG2317">
            <v>0</v>
          </cell>
          <cell r="AT2317">
            <v>0</v>
          </cell>
          <cell r="BG2317">
            <v>0</v>
          </cell>
        </row>
        <row r="2318">
          <cell r="D2318" t="str">
            <v>CMP</v>
          </cell>
          <cell r="E2318" t="str">
            <v>DIST</v>
          </cell>
          <cell r="F2318" t="str">
            <v>Electric Operations</v>
          </cell>
          <cell r="T2318">
            <v>0</v>
          </cell>
          <cell r="AG2318">
            <v>0</v>
          </cell>
          <cell r="AT2318">
            <v>0</v>
          </cell>
          <cell r="BG2318">
            <v>3000</v>
          </cell>
        </row>
        <row r="2319">
          <cell r="D2319" t="str">
            <v>CMP</v>
          </cell>
          <cell r="E2319" t="str">
            <v>DIST</v>
          </cell>
          <cell r="F2319" t="str">
            <v>Electric Operations</v>
          </cell>
          <cell r="T2319">
            <v>0</v>
          </cell>
          <cell r="AG2319">
            <v>0</v>
          </cell>
          <cell r="AT2319">
            <v>0</v>
          </cell>
          <cell r="BG2319">
            <v>363.66825</v>
          </cell>
        </row>
        <row r="2320">
          <cell r="D2320" t="str">
            <v>CMP</v>
          </cell>
          <cell r="E2320" t="str">
            <v>DIST</v>
          </cell>
          <cell r="F2320" t="str">
            <v>Electric Operations</v>
          </cell>
          <cell r="T2320">
            <v>0</v>
          </cell>
          <cell r="AG2320">
            <v>0</v>
          </cell>
          <cell r="AT2320">
            <v>0</v>
          </cell>
          <cell r="BG2320">
            <v>0</v>
          </cell>
        </row>
        <row r="2321">
          <cell r="D2321" t="str">
            <v>CMP</v>
          </cell>
          <cell r="E2321" t="str">
            <v>DIST</v>
          </cell>
          <cell r="F2321" t="str">
            <v>Electric Operations</v>
          </cell>
          <cell r="T2321">
            <v>0</v>
          </cell>
          <cell r="AG2321">
            <v>0</v>
          </cell>
          <cell r="AT2321">
            <v>0</v>
          </cell>
          <cell r="BG2321">
            <v>0</v>
          </cell>
        </row>
        <row r="2322">
          <cell r="D2322" t="str">
            <v>CMP</v>
          </cell>
          <cell r="E2322" t="str">
            <v>DIST</v>
          </cell>
          <cell r="F2322" t="str">
            <v>Electric Operations</v>
          </cell>
          <cell r="T2322">
            <v>0</v>
          </cell>
          <cell r="AG2322">
            <v>0</v>
          </cell>
          <cell r="AT2322">
            <v>0</v>
          </cell>
          <cell r="BG2322">
            <v>824.83955000000003</v>
          </cell>
        </row>
        <row r="2323">
          <cell r="D2323" t="str">
            <v>CMP</v>
          </cell>
          <cell r="E2323" t="str">
            <v>DIST</v>
          </cell>
          <cell r="F2323" t="str">
            <v>Electric Operations</v>
          </cell>
          <cell r="T2323">
            <v>0</v>
          </cell>
          <cell r="AG2323">
            <v>0</v>
          </cell>
          <cell r="AT2323">
            <v>0</v>
          </cell>
          <cell r="BG2323">
            <v>262.53136000000001</v>
          </cell>
        </row>
        <row r="2324">
          <cell r="D2324" t="str">
            <v>CMP</v>
          </cell>
          <cell r="E2324" t="str">
            <v>DIST</v>
          </cell>
          <cell r="F2324" t="str">
            <v>Electric Operations</v>
          </cell>
          <cell r="T2324">
            <v>0</v>
          </cell>
          <cell r="AG2324">
            <v>0</v>
          </cell>
          <cell r="AT2324">
            <v>0</v>
          </cell>
          <cell r="BG2324">
            <v>0</v>
          </cell>
        </row>
        <row r="2325">
          <cell r="D2325" t="str">
            <v>CMP</v>
          </cell>
          <cell r="E2325" t="str">
            <v>DIST</v>
          </cell>
          <cell r="F2325" t="str">
            <v>Electric Operations</v>
          </cell>
          <cell r="T2325">
            <v>0</v>
          </cell>
          <cell r="AG2325">
            <v>0</v>
          </cell>
          <cell r="AT2325">
            <v>0</v>
          </cell>
          <cell r="BG2325">
            <v>0</v>
          </cell>
        </row>
        <row r="2326">
          <cell r="D2326" t="str">
            <v>CMP</v>
          </cell>
          <cell r="E2326" t="str">
            <v>DIST</v>
          </cell>
          <cell r="F2326" t="str">
            <v>Electric Operations</v>
          </cell>
          <cell r="T2326">
            <v>0</v>
          </cell>
          <cell r="AG2326">
            <v>0</v>
          </cell>
          <cell r="AT2326">
            <v>0</v>
          </cell>
          <cell r="BG2326">
            <v>331.10265000000004</v>
          </cell>
        </row>
        <row r="2327">
          <cell r="D2327" t="str">
            <v>CMP</v>
          </cell>
          <cell r="E2327" t="str">
            <v>DIST</v>
          </cell>
          <cell r="F2327" t="str">
            <v>Electric Operations</v>
          </cell>
          <cell r="T2327">
            <v>0</v>
          </cell>
          <cell r="AG2327">
            <v>0</v>
          </cell>
          <cell r="AT2327">
            <v>0</v>
          </cell>
          <cell r="BG2327">
            <v>288.42202000000003</v>
          </cell>
        </row>
        <row r="2328">
          <cell r="D2328" t="str">
            <v>CMP</v>
          </cell>
          <cell r="E2328" t="str">
            <v>DIST</v>
          </cell>
          <cell r="F2328" t="str">
            <v>Electric Operations</v>
          </cell>
          <cell r="T2328">
            <v>0</v>
          </cell>
          <cell r="AG2328">
            <v>0</v>
          </cell>
          <cell r="AT2328">
            <v>0</v>
          </cell>
          <cell r="BG2328">
            <v>606</v>
          </cell>
        </row>
        <row r="2329">
          <cell r="D2329" t="str">
            <v>NYSEG</v>
          </cell>
          <cell r="E2329" t="str">
            <v>DIST</v>
          </cell>
          <cell r="F2329" t="str">
            <v>Electric Operations</v>
          </cell>
          <cell r="T2329">
            <v>0</v>
          </cell>
          <cell r="AG2329">
            <v>0</v>
          </cell>
          <cell r="AT2329">
            <v>0</v>
          </cell>
          <cell r="BG2329">
            <v>255.40170999999998</v>
          </cell>
        </row>
        <row r="2330">
          <cell r="D2330" t="str">
            <v>NYSEG</v>
          </cell>
          <cell r="E2330" t="str">
            <v>DIST</v>
          </cell>
          <cell r="F2330" t="str">
            <v>Electric Operations</v>
          </cell>
          <cell r="T2330">
            <v>0</v>
          </cell>
          <cell r="AG2330">
            <v>0</v>
          </cell>
          <cell r="AT2330">
            <v>0</v>
          </cell>
          <cell r="BG2330">
            <v>984</v>
          </cell>
        </row>
        <row r="2331">
          <cell r="D2331" t="str">
            <v>NYSEG</v>
          </cell>
          <cell r="E2331" t="str">
            <v>DIST</v>
          </cell>
          <cell r="F2331" t="str">
            <v>Electric Operations</v>
          </cell>
          <cell r="T2331">
            <v>0</v>
          </cell>
          <cell r="AG2331">
            <v>0</v>
          </cell>
          <cell r="AT2331">
            <v>0</v>
          </cell>
          <cell r="BG2331">
            <v>0</v>
          </cell>
        </row>
        <row r="2332">
          <cell r="D2332" t="str">
            <v>NYSEG</v>
          </cell>
          <cell r="E2332" t="str">
            <v>DIST</v>
          </cell>
          <cell r="F2332" t="str">
            <v>Electric Operations</v>
          </cell>
          <cell r="T2332">
            <v>0</v>
          </cell>
          <cell r="AG2332">
            <v>0</v>
          </cell>
          <cell r="AT2332">
            <v>0</v>
          </cell>
          <cell r="BG2332">
            <v>295.22057000000001</v>
          </cell>
        </row>
        <row r="2333">
          <cell r="D2333" t="str">
            <v>NYSEG</v>
          </cell>
          <cell r="E2333" t="str">
            <v>DIST</v>
          </cell>
          <cell r="F2333" t="str">
            <v>Electric Operations</v>
          </cell>
          <cell r="T2333">
            <v>0</v>
          </cell>
          <cell r="AG2333">
            <v>0</v>
          </cell>
          <cell r="AT2333">
            <v>0</v>
          </cell>
          <cell r="BG2333">
            <v>451.17800999999997</v>
          </cell>
        </row>
        <row r="2334">
          <cell r="D2334" t="str">
            <v>NYSEG</v>
          </cell>
          <cell r="E2334" t="str">
            <v>DIST</v>
          </cell>
          <cell r="F2334" t="str">
            <v>Electric Operations</v>
          </cell>
          <cell r="T2334">
            <v>0</v>
          </cell>
          <cell r="AG2334">
            <v>0</v>
          </cell>
          <cell r="AT2334">
            <v>0</v>
          </cell>
          <cell r="BG2334">
            <v>-19.8611</v>
          </cell>
        </row>
        <row r="2335">
          <cell r="D2335" t="str">
            <v>NYSEG</v>
          </cell>
          <cell r="E2335" t="str">
            <v>DIST</v>
          </cell>
          <cell r="F2335" t="str">
            <v>Electric Operations</v>
          </cell>
          <cell r="T2335">
            <v>0</v>
          </cell>
          <cell r="AG2335">
            <v>0</v>
          </cell>
          <cell r="AT2335">
            <v>0</v>
          </cell>
          <cell r="BG2335">
            <v>22.988800000000001</v>
          </cell>
        </row>
        <row r="2336">
          <cell r="D2336" t="str">
            <v>NYSEG</v>
          </cell>
          <cell r="E2336" t="str">
            <v>DIST</v>
          </cell>
          <cell r="F2336" t="str">
            <v>Electric Operations</v>
          </cell>
          <cell r="T2336">
            <v>0</v>
          </cell>
          <cell r="AG2336">
            <v>0</v>
          </cell>
          <cell r="AT2336">
            <v>0</v>
          </cell>
          <cell r="BG2336">
            <v>489</v>
          </cell>
        </row>
        <row r="2337">
          <cell r="D2337" t="str">
            <v>RGE</v>
          </cell>
          <cell r="E2337" t="str">
            <v>DIST</v>
          </cell>
          <cell r="F2337" t="str">
            <v>Electric Operations</v>
          </cell>
          <cell r="T2337">
            <v>0</v>
          </cell>
          <cell r="AG2337">
            <v>0</v>
          </cell>
          <cell r="AT2337">
            <v>0</v>
          </cell>
          <cell r="BG2337">
            <v>130</v>
          </cell>
        </row>
        <row r="2338">
          <cell r="D2338" t="str">
            <v>RGE</v>
          </cell>
          <cell r="E2338" t="str">
            <v>DIST</v>
          </cell>
          <cell r="F2338" t="str">
            <v>Electric Operations</v>
          </cell>
          <cell r="T2338">
            <v>0</v>
          </cell>
          <cell r="AG2338">
            <v>0</v>
          </cell>
          <cell r="AT2338">
            <v>0</v>
          </cell>
          <cell r="BG2338">
            <v>628.61527000000001</v>
          </cell>
        </row>
        <row r="2339">
          <cell r="D2339" t="str">
            <v>RGE</v>
          </cell>
          <cell r="E2339" t="str">
            <v>DIST</v>
          </cell>
          <cell r="F2339" t="str">
            <v>Projects</v>
          </cell>
          <cell r="T2339">
            <v>0</v>
          </cell>
          <cell r="AG2339">
            <v>0</v>
          </cell>
          <cell r="AT2339">
            <v>0</v>
          </cell>
          <cell r="BG2339">
            <v>3267.6292099999996</v>
          </cell>
        </row>
        <row r="2340">
          <cell r="D2340" t="str">
            <v>RGE</v>
          </cell>
          <cell r="E2340" t="str">
            <v>DIST</v>
          </cell>
          <cell r="F2340" t="str">
            <v>Electric Operations</v>
          </cell>
          <cell r="T2340">
            <v>0</v>
          </cell>
          <cell r="AG2340">
            <v>0</v>
          </cell>
          <cell r="AT2340">
            <v>0</v>
          </cell>
          <cell r="BG2340">
            <v>0</v>
          </cell>
        </row>
        <row r="2341">
          <cell r="D2341" t="str">
            <v>RGE</v>
          </cell>
          <cell r="E2341" t="str">
            <v>DIST</v>
          </cell>
          <cell r="F2341" t="str">
            <v>Electric Operations</v>
          </cell>
          <cell r="T2341">
            <v>0</v>
          </cell>
          <cell r="AG2341">
            <v>0</v>
          </cell>
          <cell r="AT2341">
            <v>0</v>
          </cell>
          <cell r="BG2341">
            <v>0</v>
          </cell>
        </row>
        <row r="2342">
          <cell r="D2342" t="str">
            <v>RGE</v>
          </cell>
          <cell r="E2342" t="str">
            <v>DIST</v>
          </cell>
          <cell r="F2342" t="str">
            <v>Electric Operations</v>
          </cell>
          <cell r="T2342">
            <v>0</v>
          </cell>
          <cell r="AG2342">
            <v>0</v>
          </cell>
          <cell r="AT2342">
            <v>0</v>
          </cell>
          <cell r="BG2342">
            <v>428</v>
          </cell>
        </row>
        <row r="2343">
          <cell r="D2343" t="str">
            <v>RGE</v>
          </cell>
          <cell r="E2343" t="str">
            <v>DIST</v>
          </cell>
          <cell r="F2343" t="str">
            <v>Electric Operations</v>
          </cell>
          <cell r="T2343">
            <v>0</v>
          </cell>
          <cell r="AG2343">
            <v>0</v>
          </cell>
          <cell r="AT2343">
            <v>0</v>
          </cell>
          <cell r="BG2343">
            <v>266.99998747204427</v>
          </cell>
        </row>
        <row r="2344">
          <cell r="D2344" t="str">
            <v>RGE</v>
          </cell>
          <cell r="E2344" t="str">
            <v>DIST</v>
          </cell>
          <cell r="F2344" t="str">
            <v>Electric Operations</v>
          </cell>
          <cell r="T2344">
            <v>0</v>
          </cell>
          <cell r="AG2344">
            <v>0</v>
          </cell>
          <cell r="AT2344">
            <v>0</v>
          </cell>
          <cell r="BG2344">
            <v>186</v>
          </cell>
        </row>
        <row r="2345">
          <cell r="D2345" t="str">
            <v>RGE</v>
          </cell>
          <cell r="E2345" t="str">
            <v>DIST</v>
          </cell>
          <cell r="F2345" t="str">
            <v>Electric Operations</v>
          </cell>
          <cell r="T2345">
            <v>0</v>
          </cell>
          <cell r="AG2345">
            <v>0</v>
          </cell>
          <cell r="AT2345">
            <v>0</v>
          </cell>
          <cell r="BG2345">
            <v>429</v>
          </cell>
        </row>
        <row r="2346">
          <cell r="D2346" t="str">
            <v>CMP</v>
          </cell>
          <cell r="E2346" t="str">
            <v>TRANS</v>
          </cell>
          <cell r="F2346" t="str">
            <v>Electric Operations</v>
          </cell>
          <cell r="T2346">
            <v>0</v>
          </cell>
          <cell r="AG2346">
            <v>0</v>
          </cell>
          <cell r="AT2346">
            <v>0</v>
          </cell>
          <cell r="BG2346">
            <v>0</v>
          </cell>
        </row>
        <row r="2347">
          <cell r="D2347" t="str">
            <v>CMP</v>
          </cell>
          <cell r="E2347" t="str">
            <v>DIST</v>
          </cell>
          <cell r="F2347" t="str">
            <v>Electric Operations</v>
          </cell>
          <cell r="T2347">
            <v>0</v>
          </cell>
          <cell r="AG2347">
            <v>0</v>
          </cell>
          <cell r="AT2347">
            <v>0</v>
          </cell>
          <cell r="BG2347">
            <v>183.57243999999994</v>
          </cell>
        </row>
        <row r="2348">
          <cell r="D2348" t="str">
            <v>NYSEG</v>
          </cell>
          <cell r="E2348" t="str">
            <v>DIST</v>
          </cell>
          <cell r="F2348" t="str">
            <v>Electric Operations</v>
          </cell>
          <cell r="T2348">
            <v>0</v>
          </cell>
          <cell r="AG2348">
            <v>0</v>
          </cell>
          <cell r="AT2348">
            <v>0</v>
          </cell>
          <cell r="BG2348">
            <v>5054.2101699999994</v>
          </cell>
        </row>
        <row r="2349">
          <cell r="D2349" t="str">
            <v>RGE</v>
          </cell>
          <cell r="E2349" t="str">
            <v>DIST</v>
          </cell>
          <cell r="F2349" t="str">
            <v>Electric Operations</v>
          </cell>
          <cell r="T2349">
            <v>0</v>
          </cell>
          <cell r="AG2349">
            <v>0</v>
          </cell>
          <cell r="AT2349">
            <v>0</v>
          </cell>
          <cell r="BG2349">
            <v>4731.1206299999994</v>
          </cell>
        </row>
        <row r="2350">
          <cell r="D2350" t="str">
            <v>NYSEG</v>
          </cell>
          <cell r="E2350" t="str">
            <v>TRANS</v>
          </cell>
          <cell r="F2350" t="str">
            <v>Electric Operations</v>
          </cell>
          <cell r="T2350">
            <v>0</v>
          </cell>
          <cell r="AG2350">
            <v>0</v>
          </cell>
          <cell r="AT2350">
            <v>0</v>
          </cell>
          <cell r="BG2350">
            <v>0</v>
          </cell>
        </row>
        <row r="2351">
          <cell r="D2351" t="str">
            <v>RGE</v>
          </cell>
          <cell r="E2351" t="str">
            <v>DIST</v>
          </cell>
          <cell r="F2351" t="str">
            <v>Electric Operations</v>
          </cell>
          <cell r="T2351">
            <v>0</v>
          </cell>
          <cell r="AG2351">
            <v>0</v>
          </cell>
          <cell r="AT2351">
            <v>0</v>
          </cell>
          <cell r="BG2351">
            <v>1847.6070458738673</v>
          </cell>
        </row>
        <row r="2352">
          <cell r="D2352" t="str">
            <v>NYSEG</v>
          </cell>
          <cell r="E2352" t="str">
            <v>DIST</v>
          </cell>
          <cell r="F2352" t="str">
            <v>Energy Services</v>
          </cell>
          <cell r="T2352">
            <v>0</v>
          </cell>
          <cell r="AG2352">
            <v>0</v>
          </cell>
          <cell r="AT2352">
            <v>0</v>
          </cell>
          <cell r="BG2352">
            <v>95.386419999999987</v>
          </cell>
        </row>
        <row r="2353">
          <cell r="D2353" t="str">
            <v>NYSEG</v>
          </cell>
          <cell r="E2353" t="str">
            <v>DIST</v>
          </cell>
          <cell r="F2353" t="str">
            <v>Energy Services</v>
          </cell>
          <cell r="T2353">
            <v>0</v>
          </cell>
          <cell r="AG2353">
            <v>0</v>
          </cell>
          <cell r="AT2353">
            <v>0</v>
          </cell>
          <cell r="BG2353">
            <v>115.48702000000002</v>
          </cell>
        </row>
        <row r="2354">
          <cell r="D2354" t="str">
            <v>NYSEG</v>
          </cell>
          <cell r="E2354" t="str">
            <v>DIST</v>
          </cell>
          <cell r="F2354" t="str">
            <v>Energy Services</v>
          </cell>
          <cell r="T2354">
            <v>0</v>
          </cell>
          <cell r="AG2354">
            <v>0</v>
          </cell>
          <cell r="AT2354">
            <v>0</v>
          </cell>
          <cell r="BG2354">
            <v>207.82977</v>
          </cell>
        </row>
        <row r="2355">
          <cell r="D2355" t="str">
            <v>NYSEG</v>
          </cell>
          <cell r="E2355" t="str">
            <v>DIST</v>
          </cell>
          <cell r="F2355" t="str">
            <v>Energy Services</v>
          </cell>
          <cell r="T2355">
            <v>0</v>
          </cell>
          <cell r="AG2355">
            <v>0</v>
          </cell>
          <cell r="AT2355">
            <v>0</v>
          </cell>
          <cell r="BG2355">
            <v>257.60055</v>
          </cell>
        </row>
        <row r="2356">
          <cell r="D2356" t="str">
            <v>NYSEG</v>
          </cell>
          <cell r="E2356" t="str">
            <v>Gas</v>
          </cell>
          <cell r="F2356" t="str">
            <v>Gas Engineering and Delivery</v>
          </cell>
          <cell r="T2356">
            <v>0</v>
          </cell>
          <cell r="AG2356">
            <v>0</v>
          </cell>
          <cell r="AT2356">
            <v>0</v>
          </cell>
          <cell r="BG2356">
            <v>1547.9685300000001</v>
          </cell>
        </row>
        <row r="2357">
          <cell r="D2357" t="str">
            <v>NYSEG</v>
          </cell>
          <cell r="E2357" t="str">
            <v>Gas</v>
          </cell>
          <cell r="F2357" t="str">
            <v>Gas Engineering and Delivery</v>
          </cell>
          <cell r="T2357">
            <v>0</v>
          </cell>
          <cell r="AG2357">
            <v>0</v>
          </cell>
          <cell r="AT2357">
            <v>0</v>
          </cell>
          <cell r="BG2357">
            <v>10390</v>
          </cell>
        </row>
        <row r="2358">
          <cell r="D2358" t="str">
            <v>NYSEG</v>
          </cell>
          <cell r="E2358" t="str">
            <v>Gas</v>
          </cell>
          <cell r="F2358" t="str">
            <v>Gas Engineering and Delivery</v>
          </cell>
          <cell r="T2358">
            <v>0</v>
          </cell>
          <cell r="AG2358">
            <v>0</v>
          </cell>
          <cell r="AT2358">
            <v>0</v>
          </cell>
          <cell r="BG2358">
            <v>1520.85205</v>
          </cell>
        </row>
        <row r="2359">
          <cell r="D2359" t="str">
            <v>NYSEG</v>
          </cell>
          <cell r="E2359" t="str">
            <v>Gas</v>
          </cell>
          <cell r="F2359" t="str">
            <v>Gas Engineering and Delivery</v>
          </cell>
          <cell r="T2359">
            <v>0</v>
          </cell>
          <cell r="AG2359">
            <v>0</v>
          </cell>
          <cell r="AT2359">
            <v>0</v>
          </cell>
          <cell r="BG2359">
            <v>509</v>
          </cell>
        </row>
        <row r="2360">
          <cell r="D2360" t="str">
            <v>NYSEG</v>
          </cell>
          <cell r="E2360" t="str">
            <v>Gas</v>
          </cell>
          <cell r="F2360" t="str">
            <v>Gas Engineering and Delivery</v>
          </cell>
          <cell r="T2360">
            <v>0</v>
          </cell>
          <cell r="AG2360">
            <v>0</v>
          </cell>
          <cell r="AT2360">
            <v>0</v>
          </cell>
          <cell r="BG2360">
            <v>1055</v>
          </cell>
        </row>
        <row r="2361">
          <cell r="D2361" t="str">
            <v>NYSEG</v>
          </cell>
          <cell r="E2361" t="str">
            <v>Gas</v>
          </cell>
          <cell r="F2361" t="str">
            <v>Gas Engineering and Delivery</v>
          </cell>
          <cell r="T2361">
            <v>0</v>
          </cell>
          <cell r="AG2361">
            <v>0</v>
          </cell>
          <cell r="AT2361">
            <v>0</v>
          </cell>
          <cell r="BG2361">
            <v>4665.0116799999996</v>
          </cell>
        </row>
        <row r="2362">
          <cell r="D2362" t="str">
            <v>NYSEG</v>
          </cell>
          <cell r="E2362" t="str">
            <v>Gas</v>
          </cell>
          <cell r="F2362" t="str">
            <v>Gas Engineering and Delivery</v>
          </cell>
          <cell r="T2362">
            <v>0</v>
          </cell>
          <cell r="AG2362">
            <v>0</v>
          </cell>
          <cell r="AT2362">
            <v>0</v>
          </cell>
          <cell r="BG2362">
            <v>14</v>
          </cell>
        </row>
        <row r="2363">
          <cell r="D2363" t="str">
            <v>NYSEG</v>
          </cell>
          <cell r="E2363" t="str">
            <v>Gas</v>
          </cell>
          <cell r="F2363" t="str">
            <v>Gas Engineering and Delivery</v>
          </cell>
          <cell r="T2363">
            <v>0</v>
          </cell>
          <cell r="AG2363">
            <v>0</v>
          </cell>
          <cell r="AT2363">
            <v>0</v>
          </cell>
          <cell r="BG2363">
            <v>0</v>
          </cell>
        </row>
        <row r="2364">
          <cell r="D2364" t="str">
            <v>RGE</v>
          </cell>
          <cell r="E2364" t="str">
            <v>Gas</v>
          </cell>
          <cell r="F2364" t="str">
            <v>Gas Engineering and Delivery</v>
          </cell>
          <cell r="T2364">
            <v>0</v>
          </cell>
          <cell r="AG2364">
            <v>0</v>
          </cell>
          <cell r="AT2364">
            <v>0</v>
          </cell>
          <cell r="BG2364">
            <v>58515</v>
          </cell>
        </row>
        <row r="2365">
          <cell r="D2365" t="str">
            <v>RGE</v>
          </cell>
          <cell r="E2365" t="str">
            <v>Gas</v>
          </cell>
          <cell r="F2365" t="str">
            <v>Gas Engineering and Delivery</v>
          </cell>
          <cell r="T2365">
            <v>0</v>
          </cell>
          <cell r="AG2365">
            <v>0</v>
          </cell>
          <cell r="AT2365">
            <v>0</v>
          </cell>
          <cell r="BG2365">
            <v>1900</v>
          </cell>
        </row>
        <row r="2366">
          <cell r="D2366" t="str">
            <v>RGE</v>
          </cell>
          <cell r="E2366" t="str">
            <v>Gas</v>
          </cell>
          <cell r="F2366" t="str">
            <v>Gas Engineering and Delivery</v>
          </cell>
          <cell r="T2366">
            <v>0</v>
          </cell>
          <cell r="AG2366">
            <v>0</v>
          </cell>
          <cell r="AT2366">
            <v>0</v>
          </cell>
          <cell r="BG2366">
            <v>300</v>
          </cell>
        </row>
        <row r="2367">
          <cell r="D2367" t="str">
            <v>RGE</v>
          </cell>
          <cell r="E2367" t="str">
            <v>Gas</v>
          </cell>
          <cell r="F2367" t="str">
            <v>Gas Engineering and Delivery</v>
          </cell>
          <cell r="T2367">
            <v>0</v>
          </cell>
          <cell r="AG2367">
            <v>0</v>
          </cell>
          <cell r="AT2367">
            <v>0</v>
          </cell>
          <cell r="BG2367">
            <v>3825.9495900000002</v>
          </cell>
        </row>
        <row r="2368">
          <cell r="D2368" t="str">
            <v>RGE</v>
          </cell>
          <cell r="E2368" t="str">
            <v>Gas</v>
          </cell>
          <cell r="F2368" t="str">
            <v>Gas Engineering and Delivery</v>
          </cell>
          <cell r="T2368">
            <v>0</v>
          </cell>
          <cell r="AG2368">
            <v>0</v>
          </cell>
          <cell r="AT2368">
            <v>0</v>
          </cell>
          <cell r="BG2368">
            <v>1531</v>
          </cell>
        </row>
        <row r="2369">
          <cell r="D2369" t="str">
            <v>RGE</v>
          </cell>
          <cell r="E2369" t="str">
            <v>Gas</v>
          </cell>
          <cell r="F2369" t="str">
            <v>Gas Engineering and Delivery</v>
          </cell>
          <cell r="T2369">
            <v>0</v>
          </cell>
          <cell r="AG2369">
            <v>0</v>
          </cell>
          <cell r="AT2369">
            <v>0</v>
          </cell>
          <cell r="BG2369">
            <v>763.01893000000007</v>
          </cell>
        </row>
        <row r="2370">
          <cell r="D2370" t="str">
            <v>TPS</v>
          </cell>
          <cell r="E2370" t="str">
            <v>Gas</v>
          </cell>
          <cell r="F2370" t="str">
            <v>Gas Operations</v>
          </cell>
          <cell r="T2370">
            <v>0</v>
          </cell>
          <cell r="AG2370">
            <v>0</v>
          </cell>
          <cell r="AT2370">
            <v>0</v>
          </cell>
          <cell r="BG2370">
            <v>1190.9999600000001</v>
          </cell>
        </row>
        <row r="2371">
          <cell r="D2371" t="str">
            <v>TPS</v>
          </cell>
          <cell r="E2371" t="str">
            <v>Gas</v>
          </cell>
          <cell r="F2371" t="str">
            <v>Gas Operations</v>
          </cell>
          <cell r="T2371">
            <v>0</v>
          </cell>
          <cell r="AG2371">
            <v>0</v>
          </cell>
          <cell r="AT2371">
            <v>0</v>
          </cell>
          <cell r="BG2371">
            <v>658</v>
          </cell>
        </row>
        <row r="2372">
          <cell r="D2372" t="str">
            <v>TPS</v>
          </cell>
          <cell r="E2372" t="str">
            <v>Gas</v>
          </cell>
          <cell r="F2372" t="str">
            <v>Gas Operations</v>
          </cell>
          <cell r="T2372">
            <v>0</v>
          </cell>
          <cell r="AG2372">
            <v>0</v>
          </cell>
          <cell r="AT2372">
            <v>0</v>
          </cell>
          <cell r="BG2372">
            <v>83.310619999999986</v>
          </cell>
        </row>
        <row r="2373">
          <cell r="D2373" t="str">
            <v>BGC</v>
          </cell>
          <cell r="E2373" t="str">
            <v>Gas</v>
          </cell>
          <cell r="F2373" t="str">
            <v>Gas Operations</v>
          </cell>
          <cell r="T2373">
            <v>0</v>
          </cell>
          <cell r="AG2373">
            <v>0</v>
          </cell>
          <cell r="AT2373">
            <v>0</v>
          </cell>
          <cell r="BG2373">
            <v>0</v>
          </cell>
        </row>
        <row r="2374">
          <cell r="D2374" t="str">
            <v>BGC</v>
          </cell>
          <cell r="E2374" t="str">
            <v>Gas</v>
          </cell>
          <cell r="F2374" t="str">
            <v>Gas Engineering and Delivery</v>
          </cell>
          <cell r="T2374">
            <v>0</v>
          </cell>
          <cell r="AG2374">
            <v>0</v>
          </cell>
          <cell r="AT2374">
            <v>0</v>
          </cell>
          <cell r="BG2374">
            <v>0</v>
          </cell>
        </row>
        <row r="2375">
          <cell r="D2375" t="str">
            <v>BGC</v>
          </cell>
          <cell r="E2375" t="str">
            <v>Gas</v>
          </cell>
          <cell r="F2375" t="str">
            <v>Gas Engineering and Delivery</v>
          </cell>
          <cell r="T2375">
            <v>0</v>
          </cell>
          <cell r="AG2375">
            <v>0</v>
          </cell>
          <cell r="AT2375">
            <v>0</v>
          </cell>
          <cell r="BG2375">
            <v>0</v>
          </cell>
        </row>
        <row r="2376">
          <cell r="D2376" t="str">
            <v>BGC</v>
          </cell>
          <cell r="E2376" t="str">
            <v>Gas</v>
          </cell>
          <cell r="F2376" t="str">
            <v>Gas Operations</v>
          </cell>
          <cell r="T2376">
            <v>0</v>
          </cell>
          <cell r="AG2376">
            <v>0</v>
          </cell>
          <cell r="AT2376">
            <v>0</v>
          </cell>
          <cell r="BG2376">
            <v>0</v>
          </cell>
        </row>
        <row r="2377">
          <cell r="D2377" t="str">
            <v>BGC</v>
          </cell>
          <cell r="E2377" t="str">
            <v>Gas</v>
          </cell>
          <cell r="F2377" t="str">
            <v>Gas Operations</v>
          </cell>
          <cell r="T2377">
            <v>0</v>
          </cell>
          <cell r="AG2377">
            <v>0</v>
          </cell>
          <cell r="AT2377">
            <v>0</v>
          </cell>
          <cell r="BG2377">
            <v>0</v>
          </cell>
        </row>
        <row r="2378">
          <cell r="D2378" t="str">
            <v>SCG</v>
          </cell>
          <cell r="E2378" t="str">
            <v>Gas</v>
          </cell>
          <cell r="F2378" t="str">
            <v>Gas Operations</v>
          </cell>
          <cell r="T2378">
            <v>0</v>
          </cell>
          <cell r="AG2378">
            <v>0</v>
          </cell>
          <cell r="AT2378">
            <v>0</v>
          </cell>
          <cell r="BG2378">
            <v>214.54291000000237</v>
          </cell>
        </row>
        <row r="2379">
          <cell r="D2379" t="str">
            <v>SCG</v>
          </cell>
          <cell r="E2379" t="str">
            <v>Gas</v>
          </cell>
          <cell r="F2379" t="str">
            <v>Gas Operations</v>
          </cell>
          <cell r="T2379">
            <v>0</v>
          </cell>
          <cell r="AG2379">
            <v>0</v>
          </cell>
          <cell r="AT2379">
            <v>0</v>
          </cell>
          <cell r="BG2379">
            <v>12.043871718791516</v>
          </cell>
        </row>
        <row r="2380">
          <cell r="D2380" t="str">
            <v>SCG</v>
          </cell>
          <cell r="E2380" t="str">
            <v>Gas</v>
          </cell>
          <cell r="F2380" t="str">
            <v>Gas Operations</v>
          </cell>
          <cell r="T2380">
            <v>0</v>
          </cell>
          <cell r="AG2380">
            <v>0</v>
          </cell>
          <cell r="AT2380">
            <v>0</v>
          </cell>
          <cell r="BG2380">
            <v>0</v>
          </cell>
        </row>
        <row r="2381">
          <cell r="D2381" t="str">
            <v>SCG</v>
          </cell>
          <cell r="E2381" t="str">
            <v>Gas</v>
          </cell>
          <cell r="F2381" t="str">
            <v>Gas Engineering and Delivery</v>
          </cell>
          <cell r="T2381">
            <v>0</v>
          </cell>
          <cell r="AG2381">
            <v>0</v>
          </cell>
          <cell r="AT2381">
            <v>0</v>
          </cell>
          <cell r="BG2381">
            <v>0</v>
          </cell>
        </row>
        <row r="2382">
          <cell r="D2382" t="str">
            <v>SCG</v>
          </cell>
          <cell r="E2382" t="str">
            <v>Gas</v>
          </cell>
          <cell r="F2382" t="str">
            <v>Gas Operations</v>
          </cell>
          <cell r="T2382">
            <v>0</v>
          </cell>
          <cell r="AG2382">
            <v>0</v>
          </cell>
          <cell r="AT2382">
            <v>0</v>
          </cell>
          <cell r="BG2382">
            <v>5915.9790899999998</v>
          </cell>
        </row>
        <row r="2383">
          <cell r="D2383" t="str">
            <v>SCG</v>
          </cell>
          <cell r="E2383" t="str">
            <v>Gas</v>
          </cell>
          <cell r="F2383" t="str">
            <v>Gas Operations</v>
          </cell>
          <cell r="T2383">
            <v>0</v>
          </cell>
          <cell r="AG2383">
            <v>0</v>
          </cell>
          <cell r="AT2383">
            <v>0</v>
          </cell>
          <cell r="BG2383">
            <v>886.77935754020484</v>
          </cell>
        </row>
        <row r="2384">
          <cell r="D2384" t="str">
            <v>SCG</v>
          </cell>
          <cell r="E2384" t="str">
            <v>Gas</v>
          </cell>
          <cell r="F2384" t="str">
            <v>Gas Operations</v>
          </cell>
          <cell r="T2384">
            <v>0</v>
          </cell>
          <cell r="AG2384">
            <v>0</v>
          </cell>
          <cell r="AT2384">
            <v>0</v>
          </cell>
          <cell r="BG2384">
            <v>40.835175625012241</v>
          </cell>
        </row>
        <row r="2385">
          <cell r="D2385" t="str">
            <v>CNG</v>
          </cell>
          <cell r="E2385" t="str">
            <v>Gas</v>
          </cell>
          <cell r="F2385" t="str">
            <v>Gas Operations</v>
          </cell>
          <cell r="T2385">
            <v>0</v>
          </cell>
          <cell r="AG2385">
            <v>0</v>
          </cell>
          <cell r="AT2385">
            <v>0</v>
          </cell>
          <cell r="BG2385">
            <v>0</v>
          </cell>
        </row>
        <row r="2386">
          <cell r="D2386" t="str">
            <v>CNG</v>
          </cell>
          <cell r="E2386" t="str">
            <v>Gas</v>
          </cell>
          <cell r="F2386" t="str">
            <v>Gas Engineering and Delivery</v>
          </cell>
          <cell r="T2386">
            <v>0</v>
          </cell>
          <cell r="AG2386">
            <v>0</v>
          </cell>
          <cell r="AT2386">
            <v>0</v>
          </cell>
          <cell r="BG2386">
            <v>3605</v>
          </cell>
        </row>
        <row r="2387">
          <cell r="D2387" t="str">
            <v>CNG</v>
          </cell>
          <cell r="E2387" t="str">
            <v>Gas</v>
          </cell>
          <cell r="F2387" t="str">
            <v>Gas Operations</v>
          </cell>
          <cell r="T2387">
            <v>0</v>
          </cell>
          <cell r="AG2387">
            <v>0</v>
          </cell>
          <cell r="AT2387">
            <v>0</v>
          </cell>
          <cell r="BG2387">
            <v>5814.9893377862309</v>
          </cell>
        </row>
        <row r="2388">
          <cell r="D2388" t="str">
            <v>CNG</v>
          </cell>
          <cell r="E2388" t="str">
            <v>Gas</v>
          </cell>
          <cell r="F2388" t="str">
            <v>Gas Operations</v>
          </cell>
          <cell r="T2388">
            <v>0</v>
          </cell>
          <cell r="AG2388">
            <v>0</v>
          </cell>
          <cell r="AT2388">
            <v>0</v>
          </cell>
          <cell r="BG2388">
            <v>1627.0509576177924</v>
          </cell>
        </row>
        <row r="2389">
          <cell r="D2389" t="str">
            <v>CNG</v>
          </cell>
          <cell r="E2389" t="str">
            <v>Gas</v>
          </cell>
          <cell r="F2389" t="str">
            <v>Gas Operations</v>
          </cell>
          <cell r="T2389">
            <v>0</v>
          </cell>
          <cell r="AG2389">
            <v>0</v>
          </cell>
          <cell r="AT2389">
            <v>0</v>
          </cell>
          <cell r="BG2389">
            <v>40.835175625012241</v>
          </cell>
        </row>
        <row r="2390">
          <cell r="D2390" t="str">
            <v>UI</v>
          </cell>
          <cell r="E2390" t="str">
            <v>Common</v>
          </cell>
          <cell r="F2390" t="str">
            <v>General Services</v>
          </cell>
          <cell r="T2390">
            <v>0</v>
          </cell>
          <cell r="AG2390">
            <v>0</v>
          </cell>
          <cell r="AT2390">
            <v>0</v>
          </cell>
          <cell r="BG2390">
            <v>131</v>
          </cell>
        </row>
        <row r="2391">
          <cell r="D2391" t="str">
            <v>UI</v>
          </cell>
          <cell r="E2391" t="str">
            <v>DIST</v>
          </cell>
          <cell r="F2391" t="str">
            <v>General Services</v>
          </cell>
          <cell r="T2391">
            <v>0</v>
          </cell>
          <cell r="AG2391">
            <v>0</v>
          </cell>
          <cell r="AT2391">
            <v>0</v>
          </cell>
          <cell r="BG2391">
            <v>200</v>
          </cell>
        </row>
        <row r="2392">
          <cell r="D2392" t="str">
            <v>UI</v>
          </cell>
          <cell r="E2392" t="str">
            <v>Common</v>
          </cell>
          <cell r="F2392" t="str">
            <v>General Services</v>
          </cell>
          <cell r="T2392">
            <v>0</v>
          </cell>
          <cell r="AG2392">
            <v>0</v>
          </cell>
          <cell r="AT2392">
            <v>0</v>
          </cell>
          <cell r="BG2392">
            <v>300</v>
          </cell>
        </row>
        <row r="2393">
          <cell r="D2393" t="str">
            <v>UI</v>
          </cell>
          <cell r="E2393" t="str">
            <v>Common</v>
          </cell>
          <cell r="F2393" t="str">
            <v>General Services</v>
          </cell>
          <cell r="T2393">
            <v>0</v>
          </cell>
          <cell r="AG2393">
            <v>0</v>
          </cell>
          <cell r="AT2393">
            <v>0</v>
          </cell>
          <cell r="BG2393">
            <v>300</v>
          </cell>
        </row>
        <row r="2394">
          <cell r="D2394" t="str">
            <v>BGC</v>
          </cell>
          <cell r="E2394" t="str">
            <v>Gas</v>
          </cell>
          <cell r="F2394" t="str">
            <v>General Services</v>
          </cell>
          <cell r="T2394">
            <v>0</v>
          </cell>
          <cell r="AG2394">
            <v>0</v>
          </cell>
          <cell r="AT2394">
            <v>0</v>
          </cell>
          <cell r="BG2394">
            <v>8.3066300000000002</v>
          </cell>
        </row>
        <row r="2395">
          <cell r="D2395" t="str">
            <v>BGC</v>
          </cell>
          <cell r="E2395" t="str">
            <v>Gas</v>
          </cell>
          <cell r="F2395" t="str">
            <v>General Services</v>
          </cell>
          <cell r="T2395">
            <v>0</v>
          </cell>
          <cell r="AG2395">
            <v>0</v>
          </cell>
          <cell r="AT2395">
            <v>0</v>
          </cell>
          <cell r="BG2395">
            <v>0</v>
          </cell>
        </row>
        <row r="2396">
          <cell r="D2396" t="str">
            <v>BGC</v>
          </cell>
          <cell r="E2396" t="str">
            <v>Gas</v>
          </cell>
          <cell r="F2396" t="str">
            <v>General Services</v>
          </cell>
          <cell r="T2396">
            <v>0</v>
          </cell>
          <cell r="AG2396">
            <v>0</v>
          </cell>
          <cell r="AT2396">
            <v>0</v>
          </cell>
          <cell r="BG2396">
            <v>150</v>
          </cell>
        </row>
        <row r="2397">
          <cell r="D2397" t="str">
            <v>SCG</v>
          </cell>
          <cell r="E2397" t="str">
            <v>Gas</v>
          </cell>
          <cell r="F2397" t="str">
            <v>General Services</v>
          </cell>
          <cell r="T2397">
            <v>0</v>
          </cell>
          <cell r="AG2397">
            <v>0</v>
          </cell>
          <cell r="AT2397">
            <v>0</v>
          </cell>
          <cell r="BG2397">
            <v>61.556869999999996</v>
          </cell>
        </row>
        <row r="2398">
          <cell r="D2398" t="str">
            <v>SCG</v>
          </cell>
          <cell r="E2398" t="str">
            <v>Gas</v>
          </cell>
          <cell r="F2398" t="str">
            <v>General Services</v>
          </cell>
          <cell r="T2398">
            <v>0</v>
          </cell>
          <cell r="AG2398">
            <v>0</v>
          </cell>
          <cell r="AT2398">
            <v>0</v>
          </cell>
          <cell r="BG2398">
            <v>0</v>
          </cell>
        </row>
        <row r="2399">
          <cell r="D2399" t="str">
            <v>SCG</v>
          </cell>
          <cell r="E2399" t="str">
            <v>Gas</v>
          </cell>
          <cell r="F2399" t="str">
            <v>General Services</v>
          </cell>
          <cell r="T2399">
            <v>0</v>
          </cell>
          <cell r="AG2399">
            <v>0</v>
          </cell>
          <cell r="AT2399">
            <v>0</v>
          </cell>
          <cell r="BG2399">
            <v>0</v>
          </cell>
        </row>
        <row r="2400">
          <cell r="D2400" t="str">
            <v>SCG</v>
          </cell>
          <cell r="E2400" t="str">
            <v>Gas</v>
          </cell>
          <cell r="F2400" t="str">
            <v>General Services</v>
          </cell>
          <cell r="T2400">
            <v>0</v>
          </cell>
          <cell r="AG2400">
            <v>0</v>
          </cell>
          <cell r="AT2400">
            <v>0</v>
          </cell>
          <cell r="BG2400">
            <v>170</v>
          </cell>
        </row>
        <row r="2401">
          <cell r="D2401" t="str">
            <v>CNG</v>
          </cell>
          <cell r="E2401" t="str">
            <v>Gas</v>
          </cell>
          <cell r="F2401" t="str">
            <v>General Services</v>
          </cell>
          <cell r="T2401">
            <v>0</v>
          </cell>
          <cell r="AG2401">
            <v>0</v>
          </cell>
          <cell r="AT2401">
            <v>0</v>
          </cell>
          <cell r="BG2401">
            <v>101</v>
          </cell>
        </row>
        <row r="2402">
          <cell r="D2402" t="str">
            <v>CNG</v>
          </cell>
          <cell r="E2402" t="str">
            <v>Gas</v>
          </cell>
          <cell r="F2402" t="str">
            <v>General Services</v>
          </cell>
          <cell r="T2402">
            <v>0</v>
          </cell>
          <cell r="AG2402">
            <v>0</v>
          </cell>
          <cell r="AT2402">
            <v>0</v>
          </cell>
          <cell r="BG2402">
            <v>669.35257999999999</v>
          </cell>
        </row>
        <row r="2403">
          <cell r="D2403" t="str">
            <v>CNG</v>
          </cell>
          <cell r="E2403" t="str">
            <v>Gas</v>
          </cell>
          <cell r="F2403" t="str">
            <v>General Services</v>
          </cell>
          <cell r="T2403">
            <v>0</v>
          </cell>
          <cell r="AG2403">
            <v>0</v>
          </cell>
          <cell r="AT2403">
            <v>0</v>
          </cell>
          <cell r="BG2403">
            <v>269</v>
          </cell>
        </row>
        <row r="2404">
          <cell r="D2404" t="str">
            <v>BGC</v>
          </cell>
          <cell r="E2404" t="str">
            <v>Gas</v>
          </cell>
          <cell r="F2404" t="str">
            <v>General Services</v>
          </cell>
          <cell r="T2404">
            <v>0</v>
          </cell>
          <cell r="AG2404">
            <v>0</v>
          </cell>
          <cell r="AT2404">
            <v>0</v>
          </cell>
          <cell r="BG2404">
            <v>0</v>
          </cell>
        </row>
        <row r="2405">
          <cell r="D2405" t="str">
            <v>CMP</v>
          </cell>
          <cell r="E2405" t="str">
            <v>Common</v>
          </cell>
          <cell r="F2405" t="str">
            <v>General Services</v>
          </cell>
          <cell r="T2405">
            <v>0</v>
          </cell>
          <cell r="AG2405">
            <v>0</v>
          </cell>
          <cell r="AT2405">
            <v>0</v>
          </cell>
          <cell r="BG2405">
            <v>22.20776</v>
          </cell>
        </row>
        <row r="2406">
          <cell r="D2406" t="str">
            <v>CNG</v>
          </cell>
          <cell r="E2406" t="str">
            <v>Gas</v>
          </cell>
          <cell r="F2406" t="str">
            <v>General Services</v>
          </cell>
          <cell r="T2406">
            <v>0</v>
          </cell>
          <cell r="AG2406">
            <v>0</v>
          </cell>
          <cell r="AT2406">
            <v>0</v>
          </cell>
          <cell r="BG2406">
            <v>140</v>
          </cell>
        </row>
        <row r="2407">
          <cell r="D2407" t="str">
            <v>NYSEG</v>
          </cell>
          <cell r="E2407" t="str">
            <v>Common</v>
          </cell>
          <cell r="F2407" t="str">
            <v>General Services</v>
          </cell>
          <cell r="T2407">
            <v>0</v>
          </cell>
          <cell r="AG2407">
            <v>0</v>
          </cell>
          <cell r="AT2407">
            <v>0</v>
          </cell>
          <cell r="BG2407">
            <v>50</v>
          </cell>
        </row>
        <row r="2408">
          <cell r="D2408" t="str">
            <v>NYSEG</v>
          </cell>
          <cell r="E2408" t="str">
            <v>Common</v>
          </cell>
          <cell r="F2408" t="str">
            <v>General Services</v>
          </cell>
          <cell r="T2408">
            <v>0</v>
          </cell>
          <cell r="AG2408">
            <v>0</v>
          </cell>
          <cell r="AT2408">
            <v>0</v>
          </cell>
          <cell r="BG2408">
            <v>50</v>
          </cell>
        </row>
        <row r="2409">
          <cell r="D2409" t="str">
            <v>NYSEG</v>
          </cell>
          <cell r="E2409" t="str">
            <v>Common</v>
          </cell>
          <cell r="F2409" t="str">
            <v>General Services</v>
          </cell>
          <cell r="T2409">
            <v>0</v>
          </cell>
          <cell r="AG2409">
            <v>0</v>
          </cell>
          <cell r="AT2409">
            <v>0</v>
          </cell>
          <cell r="BG2409">
            <v>26.73</v>
          </cell>
        </row>
        <row r="2410">
          <cell r="D2410" t="str">
            <v>NYSEG</v>
          </cell>
          <cell r="E2410" t="str">
            <v>Common</v>
          </cell>
          <cell r="F2410" t="str">
            <v>General Services</v>
          </cell>
          <cell r="T2410">
            <v>0</v>
          </cell>
          <cell r="AG2410">
            <v>0</v>
          </cell>
          <cell r="AT2410">
            <v>0</v>
          </cell>
          <cell r="BG2410">
            <v>100</v>
          </cell>
        </row>
        <row r="2411">
          <cell r="D2411" t="str">
            <v>NYSEG</v>
          </cell>
          <cell r="E2411" t="str">
            <v>Common</v>
          </cell>
          <cell r="F2411" t="str">
            <v>General Services</v>
          </cell>
          <cell r="T2411">
            <v>0</v>
          </cell>
          <cell r="AG2411">
            <v>0</v>
          </cell>
          <cell r="AT2411">
            <v>0</v>
          </cell>
          <cell r="BG2411">
            <v>300</v>
          </cell>
        </row>
        <row r="2412">
          <cell r="D2412" t="str">
            <v>NYSEG</v>
          </cell>
          <cell r="E2412" t="str">
            <v>Common</v>
          </cell>
          <cell r="F2412" t="str">
            <v>General Services</v>
          </cell>
          <cell r="T2412">
            <v>0</v>
          </cell>
          <cell r="AG2412">
            <v>0</v>
          </cell>
          <cell r="AT2412">
            <v>0</v>
          </cell>
          <cell r="BG2412">
            <v>125</v>
          </cell>
        </row>
        <row r="2413">
          <cell r="D2413" t="str">
            <v>NYSEG</v>
          </cell>
          <cell r="E2413" t="str">
            <v>Common</v>
          </cell>
          <cell r="F2413" t="str">
            <v>General Services</v>
          </cell>
          <cell r="T2413">
            <v>0</v>
          </cell>
          <cell r="AG2413">
            <v>0</v>
          </cell>
          <cell r="AT2413">
            <v>0</v>
          </cell>
          <cell r="BG2413">
            <v>120</v>
          </cell>
        </row>
        <row r="2414">
          <cell r="D2414" t="str">
            <v>NYSEG</v>
          </cell>
          <cell r="E2414" t="str">
            <v>Common</v>
          </cell>
          <cell r="F2414" t="str">
            <v>General Services</v>
          </cell>
          <cell r="T2414">
            <v>0</v>
          </cell>
          <cell r="AG2414">
            <v>0</v>
          </cell>
          <cell r="AT2414">
            <v>0</v>
          </cell>
          <cell r="BG2414">
            <v>100</v>
          </cell>
        </row>
        <row r="2415">
          <cell r="D2415" t="str">
            <v>NYSEG</v>
          </cell>
          <cell r="E2415" t="str">
            <v>Common</v>
          </cell>
          <cell r="F2415" t="str">
            <v>General Services</v>
          </cell>
          <cell r="T2415">
            <v>0</v>
          </cell>
          <cell r="AG2415">
            <v>0</v>
          </cell>
          <cell r="AT2415">
            <v>0</v>
          </cell>
          <cell r="BG2415">
            <v>100</v>
          </cell>
        </row>
        <row r="2416">
          <cell r="D2416" t="str">
            <v>NYSEG</v>
          </cell>
          <cell r="E2416" t="str">
            <v>Common</v>
          </cell>
          <cell r="F2416" t="str">
            <v>General Services</v>
          </cell>
          <cell r="T2416">
            <v>0</v>
          </cell>
          <cell r="AG2416">
            <v>0</v>
          </cell>
          <cell r="AT2416">
            <v>0</v>
          </cell>
          <cell r="BG2416">
            <v>500</v>
          </cell>
        </row>
        <row r="2417">
          <cell r="D2417" t="str">
            <v>RGE</v>
          </cell>
          <cell r="E2417" t="str">
            <v>Common</v>
          </cell>
          <cell r="F2417" t="str">
            <v>General Services</v>
          </cell>
          <cell r="T2417">
            <v>0</v>
          </cell>
          <cell r="AG2417">
            <v>0</v>
          </cell>
          <cell r="AT2417">
            <v>0</v>
          </cell>
          <cell r="BG2417">
            <v>7.9034399999999998</v>
          </cell>
        </row>
        <row r="2418">
          <cell r="D2418" t="str">
            <v>UI</v>
          </cell>
          <cell r="E2418" t="str">
            <v>Common</v>
          </cell>
          <cell r="F2418" t="str">
            <v>General Services</v>
          </cell>
          <cell r="T2418">
            <v>0</v>
          </cell>
          <cell r="AG2418">
            <v>0</v>
          </cell>
          <cell r="AT2418">
            <v>0</v>
          </cell>
          <cell r="BG2418">
            <v>25.582069999999998</v>
          </cell>
        </row>
        <row r="2419">
          <cell r="D2419" t="str">
            <v>UI</v>
          </cell>
          <cell r="E2419" t="str">
            <v>Common</v>
          </cell>
          <cell r="F2419" t="str">
            <v>General Services</v>
          </cell>
          <cell r="T2419">
            <v>0</v>
          </cell>
          <cell r="AG2419">
            <v>0</v>
          </cell>
          <cell r="AT2419">
            <v>0</v>
          </cell>
          <cell r="BG2419">
            <v>11.517530000000001</v>
          </cell>
        </row>
        <row r="2420">
          <cell r="D2420" t="str">
            <v>SCG</v>
          </cell>
          <cell r="E2420" t="str">
            <v>Gas</v>
          </cell>
          <cell r="F2420" t="str">
            <v>General Services</v>
          </cell>
          <cell r="T2420">
            <v>0</v>
          </cell>
          <cell r="AG2420">
            <v>0</v>
          </cell>
          <cell r="AT2420">
            <v>0</v>
          </cell>
          <cell r="BG2420">
            <v>9.0578299999999992</v>
          </cell>
        </row>
        <row r="2421">
          <cell r="D2421" t="str">
            <v>UI</v>
          </cell>
          <cell r="E2421" t="str">
            <v>Common</v>
          </cell>
          <cell r="F2421" t="str">
            <v>General Services</v>
          </cell>
          <cell r="T2421">
            <v>0</v>
          </cell>
          <cell r="AG2421">
            <v>0</v>
          </cell>
          <cell r="AT2421">
            <v>0</v>
          </cell>
          <cell r="BG2421">
            <v>0</v>
          </cell>
        </row>
        <row r="2422">
          <cell r="D2422" t="str">
            <v>UI</v>
          </cell>
          <cell r="E2422" t="str">
            <v>Common</v>
          </cell>
          <cell r="F2422" t="str">
            <v>General Services</v>
          </cell>
          <cell r="T2422">
            <v>0</v>
          </cell>
          <cell r="AG2422">
            <v>0</v>
          </cell>
          <cell r="AT2422">
            <v>0</v>
          </cell>
          <cell r="BG2422">
            <v>1225</v>
          </cell>
        </row>
        <row r="2423">
          <cell r="D2423" t="str">
            <v>UI</v>
          </cell>
          <cell r="E2423" t="str">
            <v>Common</v>
          </cell>
          <cell r="F2423" t="str">
            <v>General Services</v>
          </cell>
          <cell r="T2423">
            <v>0</v>
          </cell>
          <cell r="AG2423">
            <v>0</v>
          </cell>
          <cell r="AT2423">
            <v>0</v>
          </cell>
          <cell r="BG2423">
            <v>50.590900000000005</v>
          </cell>
        </row>
        <row r="2424">
          <cell r="D2424" t="str">
            <v>UI</v>
          </cell>
          <cell r="E2424" t="str">
            <v>Common</v>
          </cell>
          <cell r="F2424" t="str">
            <v>General Services</v>
          </cell>
          <cell r="T2424">
            <v>0</v>
          </cell>
          <cell r="AG2424">
            <v>0</v>
          </cell>
          <cell r="AT2424">
            <v>0</v>
          </cell>
          <cell r="BG2424">
            <v>330</v>
          </cell>
        </row>
        <row r="2425">
          <cell r="D2425" t="str">
            <v>UI</v>
          </cell>
          <cell r="E2425" t="str">
            <v>Common</v>
          </cell>
          <cell r="F2425" t="str">
            <v>General Services</v>
          </cell>
          <cell r="T2425">
            <v>0</v>
          </cell>
          <cell r="AG2425">
            <v>0</v>
          </cell>
          <cell r="AT2425">
            <v>0</v>
          </cell>
          <cell r="BG2425">
            <v>840</v>
          </cell>
        </row>
        <row r="2426">
          <cell r="D2426" t="str">
            <v>UI</v>
          </cell>
          <cell r="E2426" t="str">
            <v>Common</v>
          </cell>
          <cell r="F2426" t="str">
            <v>General Services</v>
          </cell>
          <cell r="T2426">
            <v>0</v>
          </cell>
          <cell r="AG2426">
            <v>0</v>
          </cell>
          <cell r="AT2426">
            <v>0</v>
          </cell>
          <cell r="BG2426">
            <v>100</v>
          </cell>
        </row>
        <row r="2427">
          <cell r="D2427" t="str">
            <v>RGE</v>
          </cell>
          <cell r="E2427" t="str">
            <v>Common</v>
          </cell>
          <cell r="F2427" t="str">
            <v>General Services</v>
          </cell>
          <cell r="T2427">
            <v>0</v>
          </cell>
          <cell r="AG2427">
            <v>0</v>
          </cell>
          <cell r="AT2427">
            <v>0</v>
          </cell>
          <cell r="BG2427">
            <v>0</v>
          </cell>
        </row>
        <row r="2428">
          <cell r="D2428" t="str">
            <v>NYSEG</v>
          </cell>
          <cell r="E2428" t="str">
            <v>Common</v>
          </cell>
          <cell r="F2428" t="str">
            <v>General Services</v>
          </cell>
          <cell r="T2428">
            <v>0</v>
          </cell>
          <cell r="AG2428">
            <v>0</v>
          </cell>
          <cell r="AT2428">
            <v>0</v>
          </cell>
          <cell r="BG2428">
            <v>33</v>
          </cell>
        </row>
        <row r="2429">
          <cell r="D2429" t="str">
            <v>RGE</v>
          </cell>
          <cell r="E2429" t="str">
            <v>Common</v>
          </cell>
          <cell r="F2429" t="str">
            <v>General Services</v>
          </cell>
          <cell r="T2429">
            <v>0</v>
          </cell>
          <cell r="AG2429">
            <v>0</v>
          </cell>
          <cell r="AT2429">
            <v>0</v>
          </cell>
          <cell r="BG2429">
            <v>0</v>
          </cell>
        </row>
        <row r="2430">
          <cell r="D2430" t="str">
            <v>CMP</v>
          </cell>
          <cell r="E2430" t="str">
            <v>Common</v>
          </cell>
          <cell r="F2430" t="str">
            <v>General Services</v>
          </cell>
          <cell r="T2430">
            <v>0</v>
          </cell>
          <cell r="AG2430">
            <v>0</v>
          </cell>
          <cell r="AT2430">
            <v>0</v>
          </cell>
          <cell r="BG2430">
            <v>0</v>
          </cell>
        </row>
        <row r="2431">
          <cell r="D2431" t="str">
            <v>NYSEG</v>
          </cell>
          <cell r="E2431" t="str">
            <v>Common</v>
          </cell>
          <cell r="F2431" t="str">
            <v>General Services</v>
          </cell>
          <cell r="T2431">
            <v>0</v>
          </cell>
          <cell r="AG2431">
            <v>0</v>
          </cell>
          <cell r="AT2431">
            <v>0</v>
          </cell>
          <cell r="BG2431">
            <v>36.401710000000001</v>
          </cell>
        </row>
        <row r="2432">
          <cell r="D2432" t="str">
            <v>RGE</v>
          </cell>
          <cell r="E2432" t="str">
            <v>Common</v>
          </cell>
          <cell r="F2432" t="str">
            <v>General Services</v>
          </cell>
          <cell r="T2432">
            <v>0</v>
          </cell>
          <cell r="AG2432">
            <v>0</v>
          </cell>
          <cell r="AT2432">
            <v>0</v>
          </cell>
          <cell r="BG2432">
            <v>1000</v>
          </cell>
        </row>
        <row r="2433">
          <cell r="D2433" t="str">
            <v>CMP</v>
          </cell>
          <cell r="E2433" t="str">
            <v>Common</v>
          </cell>
          <cell r="F2433" t="str">
            <v>General Services</v>
          </cell>
          <cell r="T2433">
            <v>0</v>
          </cell>
          <cell r="AG2433">
            <v>0</v>
          </cell>
          <cell r="AT2433">
            <v>0</v>
          </cell>
          <cell r="BG2433">
            <v>1190</v>
          </cell>
        </row>
        <row r="2434">
          <cell r="D2434" t="str">
            <v>CMP</v>
          </cell>
          <cell r="E2434" t="str">
            <v>Common</v>
          </cell>
          <cell r="F2434" t="str">
            <v>General Services</v>
          </cell>
          <cell r="T2434">
            <v>0</v>
          </cell>
          <cell r="AG2434">
            <v>0</v>
          </cell>
          <cell r="AT2434">
            <v>0</v>
          </cell>
          <cell r="BG2434">
            <v>600</v>
          </cell>
        </row>
        <row r="2435">
          <cell r="D2435" t="str">
            <v>CMP</v>
          </cell>
          <cell r="E2435" t="str">
            <v>Common</v>
          </cell>
          <cell r="F2435" t="str">
            <v>General Services</v>
          </cell>
          <cell r="T2435">
            <v>0</v>
          </cell>
          <cell r="AG2435">
            <v>0</v>
          </cell>
          <cell r="AT2435">
            <v>0</v>
          </cell>
          <cell r="BG2435">
            <v>75</v>
          </cell>
        </row>
        <row r="2436">
          <cell r="D2436" t="str">
            <v>CMP</v>
          </cell>
          <cell r="E2436" t="str">
            <v>Common</v>
          </cell>
          <cell r="F2436" t="str">
            <v>General Services</v>
          </cell>
          <cell r="T2436">
            <v>0</v>
          </cell>
          <cell r="AG2436">
            <v>0</v>
          </cell>
          <cell r="AT2436">
            <v>0</v>
          </cell>
          <cell r="BG2436">
            <v>600</v>
          </cell>
        </row>
        <row r="2437">
          <cell r="D2437" t="str">
            <v>CMP</v>
          </cell>
          <cell r="E2437" t="str">
            <v>Common</v>
          </cell>
          <cell r="F2437" t="str">
            <v>General Services</v>
          </cell>
          <cell r="T2437">
            <v>0</v>
          </cell>
          <cell r="AG2437">
            <v>0</v>
          </cell>
          <cell r="AT2437">
            <v>0</v>
          </cell>
          <cell r="BG2437">
            <v>500</v>
          </cell>
        </row>
        <row r="2438">
          <cell r="D2438" t="str">
            <v>CMP</v>
          </cell>
          <cell r="E2438" t="str">
            <v>Common</v>
          </cell>
          <cell r="F2438" t="str">
            <v>General Services</v>
          </cell>
          <cell r="T2438">
            <v>0</v>
          </cell>
          <cell r="AG2438">
            <v>0</v>
          </cell>
          <cell r="AT2438">
            <v>0</v>
          </cell>
          <cell r="BG2438">
            <v>53</v>
          </cell>
        </row>
        <row r="2439">
          <cell r="D2439" t="str">
            <v>NYSEG</v>
          </cell>
          <cell r="E2439" t="str">
            <v>Common</v>
          </cell>
          <cell r="F2439" t="str">
            <v>General Services</v>
          </cell>
          <cell r="T2439">
            <v>0</v>
          </cell>
          <cell r="AG2439">
            <v>0</v>
          </cell>
          <cell r="AT2439">
            <v>0</v>
          </cell>
          <cell r="BG2439">
            <v>500</v>
          </cell>
        </row>
        <row r="2440">
          <cell r="D2440" t="str">
            <v>NYSEG</v>
          </cell>
          <cell r="E2440" t="str">
            <v>Common</v>
          </cell>
          <cell r="F2440" t="str">
            <v>General Services</v>
          </cell>
          <cell r="T2440">
            <v>0</v>
          </cell>
          <cell r="AG2440">
            <v>0</v>
          </cell>
          <cell r="AT2440">
            <v>0</v>
          </cell>
          <cell r="BG2440">
            <v>270</v>
          </cell>
        </row>
        <row r="2441">
          <cell r="D2441" t="str">
            <v>RGE</v>
          </cell>
          <cell r="E2441" t="str">
            <v>Common</v>
          </cell>
          <cell r="F2441" t="str">
            <v>General Services</v>
          </cell>
          <cell r="T2441">
            <v>0</v>
          </cell>
          <cell r="AG2441">
            <v>0</v>
          </cell>
          <cell r="AT2441">
            <v>0</v>
          </cell>
          <cell r="BG2441">
            <v>25</v>
          </cell>
        </row>
        <row r="2442">
          <cell r="D2442" t="str">
            <v>RGE</v>
          </cell>
          <cell r="E2442" t="str">
            <v>Common</v>
          </cell>
          <cell r="F2442" t="str">
            <v>General Services</v>
          </cell>
          <cell r="T2442">
            <v>0</v>
          </cell>
          <cell r="AG2442">
            <v>0</v>
          </cell>
          <cell r="AT2442">
            <v>0</v>
          </cell>
          <cell r="BG2442">
            <v>128</v>
          </cell>
        </row>
        <row r="2443">
          <cell r="D2443" t="str">
            <v>RGE</v>
          </cell>
          <cell r="E2443" t="str">
            <v>Common</v>
          </cell>
          <cell r="F2443" t="str">
            <v>General Services</v>
          </cell>
          <cell r="T2443">
            <v>0</v>
          </cell>
          <cell r="AG2443">
            <v>0</v>
          </cell>
          <cell r="AT2443">
            <v>0</v>
          </cell>
          <cell r="BG2443">
            <v>300</v>
          </cell>
        </row>
        <row r="2444">
          <cell r="D2444" t="str">
            <v>NYSEG</v>
          </cell>
          <cell r="E2444" t="str">
            <v>Gas</v>
          </cell>
          <cell r="F2444" t="str">
            <v>Gas Engineering and Delivery</v>
          </cell>
          <cell r="T2444">
            <v>0</v>
          </cell>
          <cell r="AG2444">
            <v>0</v>
          </cell>
          <cell r="AT2444">
            <v>0</v>
          </cell>
          <cell r="BG2444">
            <v>3428</v>
          </cell>
        </row>
        <row r="2445">
          <cell r="D2445" t="str">
            <v>NYSEG</v>
          </cell>
          <cell r="E2445" t="str">
            <v>Gen</v>
          </cell>
          <cell r="F2445" t="str">
            <v>Generation</v>
          </cell>
          <cell r="T2445">
            <v>0</v>
          </cell>
          <cell r="AG2445">
            <v>0</v>
          </cell>
          <cell r="AT2445">
            <v>0</v>
          </cell>
          <cell r="BG2445">
            <v>2255.0999199999997</v>
          </cell>
        </row>
        <row r="2446">
          <cell r="D2446" t="str">
            <v>NYSEG</v>
          </cell>
          <cell r="E2446" t="str">
            <v>Gen</v>
          </cell>
          <cell r="F2446" t="str">
            <v>Generation</v>
          </cell>
          <cell r="T2446">
            <v>0</v>
          </cell>
          <cell r="AG2446">
            <v>0</v>
          </cell>
          <cell r="AT2446">
            <v>0</v>
          </cell>
          <cell r="BG2446">
            <v>726.56040999999982</v>
          </cell>
        </row>
        <row r="2447">
          <cell r="D2447" t="str">
            <v>UI</v>
          </cell>
          <cell r="E2447" t="str">
            <v>Common</v>
          </cell>
          <cell r="F2447" t="str">
            <v>Information Technology</v>
          </cell>
          <cell r="T2447">
            <v>0</v>
          </cell>
          <cell r="AG2447">
            <v>0</v>
          </cell>
          <cell r="AT2447">
            <v>0</v>
          </cell>
          <cell r="BG2447">
            <v>449.892</v>
          </cell>
        </row>
        <row r="2448">
          <cell r="D2448" t="str">
            <v>UI</v>
          </cell>
          <cell r="E2448" t="str">
            <v>Common</v>
          </cell>
          <cell r="F2448" t="str">
            <v>Information Technology</v>
          </cell>
          <cell r="T2448">
            <v>0</v>
          </cell>
          <cell r="AG2448">
            <v>0</v>
          </cell>
          <cell r="AT2448">
            <v>0</v>
          </cell>
          <cell r="BG2448">
            <v>1362</v>
          </cell>
        </row>
        <row r="2449">
          <cell r="D2449" t="str">
            <v>UI</v>
          </cell>
          <cell r="E2449" t="str">
            <v>Common</v>
          </cell>
          <cell r="F2449" t="str">
            <v>Information Technology</v>
          </cell>
          <cell r="T2449">
            <v>0</v>
          </cell>
          <cell r="AG2449">
            <v>0</v>
          </cell>
          <cell r="AT2449">
            <v>0</v>
          </cell>
          <cell r="BG2449">
            <v>752.74197000000049</v>
          </cell>
        </row>
        <row r="2450">
          <cell r="D2450" t="str">
            <v>UI</v>
          </cell>
          <cell r="E2450" t="str">
            <v>DIST</v>
          </cell>
          <cell r="F2450" t="str">
            <v>Information Technology</v>
          </cell>
          <cell r="T2450">
            <v>0</v>
          </cell>
          <cell r="AG2450">
            <v>0</v>
          </cell>
          <cell r="AT2450">
            <v>0</v>
          </cell>
          <cell r="BG2450">
            <v>327.19499999999999</v>
          </cell>
        </row>
        <row r="2451">
          <cell r="D2451" t="str">
            <v>UI</v>
          </cell>
          <cell r="E2451" t="str">
            <v>Common</v>
          </cell>
          <cell r="F2451" t="str">
            <v>Information Technology</v>
          </cell>
          <cell r="T2451">
            <v>0</v>
          </cell>
          <cell r="AG2451">
            <v>0</v>
          </cell>
          <cell r="AT2451">
            <v>0</v>
          </cell>
          <cell r="BG2451">
            <v>70.551000000000002</v>
          </cell>
        </row>
        <row r="2452">
          <cell r="D2452" t="str">
            <v>UI</v>
          </cell>
          <cell r="E2452" t="str">
            <v>Common</v>
          </cell>
          <cell r="F2452" t="str">
            <v>Information Technology</v>
          </cell>
          <cell r="T2452">
            <v>0</v>
          </cell>
          <cell r="AG2452">
            <v>0</v>
          </cell>
          <cell r="AT2452">
            <v>0</v>
          </cell>
          <cell r="BG2452">
            <v>0</v>
          </cell>
        </row>
        <row r="2453">
          <cell r="D2453" t="str">
            <v>UI</v>
          </cell>
          <cell r="E2453" t="str">
            <v>Common</v>
          </cell>
          <cell r="F2453" t="str">
            <v>Information Technology</v>
          </cell>
          <cell r="T2453">
            <v>0</v>
          </cell>
          <cell r="AG2453">
            <v>0</v>
          </cell>
          <cell r="AT2453">
            <v>0</v>
          </cell>
          <cell r="BG2453">
            <v>0</v>
          </cell>
        </row>
        <row r="2454">
          <cell r="D2454" t="str">
            <v>UI</v>
          </cell>
          <cell r="E2454" t="str">
            <v>Common</v>
          </cell>
          <cell r="F2454" t="str">
            <v>Information Technology</v>
          </cell>
          <cell r="T2454">
            <v>0</v>
          </cell>
          <cell r="AG2454">
            <v>0</v>
          </cell>
          <cell r="AT2454">
            <v>0</v>
          </cell>
          <cell r="BG2454">
            <v>-0.40249000000000001</v>
          </cell>
        </row>
        <row r="2455">
          <cell r="D2455" t="str">
            <v>BGC</v>
          </cell>
          <cell r="E2455" t="str">
            <v>Gas</v>
          </cell>
          <cell r="F2455" t="str">
            <v>Information Technology</v>
          </cell>
          <cell r="T2455">
            <v>0</v>
          </cell>
          <cell r="AG2455">
            <v>0</v>
          </cell>
          <cell r="AT2455">
            <v>0</v>
          </cell>
          <cell r="BG2455">
            <v>13.86</v>
          </cell>
        </row>
        <row r="2456">
          <cell r="D2456" t="str">
            <v>BGC</v>
          </cell>
          <cell r="E2456" t="str">
            <v>Gas</v>
          </cell>
          <cell r="F2456" t="str">
            <v>Information Technology</v>
          </cell>
          <cell r="T2456">
            <v>0</v>
          </cell>
          <cell r="AG2456">
            <v>0</v>
          </cell>
          <cell r="AT2456">
            <v>0</v>
          </cell>
          <cell r="BG2456">
            <v>108.072</v>
          </cell>
        </row>
        <row r="2457">
          <cell r="D2457" t="str">
            <v>SCG</v>
          </cell>
          <cell r="E2457" t="str">
            <v>Gas</v>
          </cell>
          <cell r="F2457" t="str">
            <v>Information Technology</v>
          </cell>
          <cell r="T2457">
            <v>0</v>
          </cell>
          <cell r="AG2457">
            <v>0</v>
          </cell>
          <cell r="AT2457">
            <v>0</v>
          </cell>
          <cell r="BG2457">
            <v>0</v>
          </cell>
        </row>
        <row r="2458">
          <cell r="D2458" t="str">
            <v>CNG</v>
          </cell>
          <cell r="E2458" t="str">
            <v>Gas</v>
          </cell>
          <cell r="F2458" t="str">
            <v>Information Technology</v>
          </cell>
          <cell r="T2458">
            <v>0</v>
          </cell>
          <cell r="AG2458">
            <v>0</v>
          </cell>
          <cell r="AT2458">
            <v>0</v>
          </cell>
          <cell r="BG2458">
            <v>257.30099999999999</v>
          </cell>
        </row>
        <row r="2459">
          <cell r="D2459" t="str">
            <v>NYSEG</v>
          </cell>
          <cell r="E2459" t="str">
            <v>Common</v>
          </cell>
          <cell r="F2459" t="str">
            <v>Information Technology</v>
          </cell>
          <cell r="T2459">
            <v>0</v>
          </cell>
          <cell r="AG2459">
            <v>0</v>
          </cell>
          <cell r="AT2459">
            <v>0</v>
          </cell>
          <cell r="BG2459">
            <v>0</v>
          </cell>
        </row>
        <row r="2460">
          <cell r="D2460" t="str">
            <v>RGE</v>
          </cell>
          <cell r="E2460" t="str">
            <v>Common</v>
          </cell>
          <cell r="F2460" t="str">
            <v>Information Technology</v>
          </cell>
          <cell r="T2460">
            <v>0</v>
          </cell>
          <cell r="AG2460">
            <v>0</v>
          </cell>
          <cell r="AT2460">
            <v>0</v>
          </cell>
          <cell r="BG2460">
            <v>0</v>
          </cell>
        </row>
        <row r="2461">
          <cell r="D2461" t="str">
            <v>NYSEG</v>
          </cell>
          <cell r="E2461" t="str">
            <v>Common</v>
          </cell>
          <cell r="F2461" t="str">
            <v>Information Technology</v>
          </cell>
          <cell r="T2461">
            <v>0</v>
          </cell>
          <cell r="AG2461">
            <v>0</v>
          </cell>
          <cell r="AT2461">
            <v>0</v>
          </cell>
          <cell r="BG2461">
            <v>0</v>
          </cell>
        </row>
        <row r="2462">
          <cell r="D2462" t="str">
            <v>RGE</v>
          </cell>
          <cell r="E2462" t="str">
            <v>Common</v>
          </cell>
          <cell r="F2462" t="str">
            <v>Information Technology</v>
          </cell>
          <cell r="T2462">
            <v>0</v>
          </cell>
          <cell r="AG2462">
            <v>0</v>
          </cell>
          <cell r="AT2462">
            <v>0</v>
          </cell>
          <cell r="BG2462">
            <v>0</v>
          </cell>
        </row>
        <row r="2463">
          <cell r="D2463" t="str">
            <v>NYSEG</v>
          </cell>
          <cell r="E2463" t="str">
            <v>Common</v>
          </cell>
          <cell r="F2463" t="str">
            <v>Information Technology</v>
          </cell>
          <cell r="T2463">
            <v>0</v>
          </cell>
          <cell r="AG2463">
            <v>0</v>
          </cell>
          <cell r="AT2463">
            <v>0</v>
          </cell>
          <cell r="BG2463">
            <v>661</v>
          </cell>
        </row>
        <row r="2464">
          <cell r="D2464" t="str">
            <v>RGE</v>
          </cell>
          <cell r="E2464" t="str">
            <v>Common</v>
          </cell>
          <cell r="F2464" t="str">
            <v>Information Technology</v>
          </cell>
          <cell r="T2464">
            <v>0</v>
          </cell>
          <cell r="AG2464">
            <v>0</v>
          </cell>
          <cell r="AT2464">
            <v>0</v>
          </cell>
          <cell r="BG2464">
            <v>330</v>
          </cell>
        </row>
        <row r="2465">
          <cell r="D2465" t="str">
            <v>NYSEG</v>
          </cell>
          <cell r="E2465" t="str">
            <v>Common</v>
          </cell>
          <cell r="F2465" t="str">
            <v>Information Technology</v>
          </cell>
          <cell r="T2465">
            <v>0</v>
          </cell>
          <cell r="AG2465">
            <v>0</v>
          </cell>
          <cell r="AT2465">
            <v>0</v>
          </cell>
          <cell r="BG2465">
            <v>0</v>
          </cell>
        </row>
        <row r="2466">
          <cell r="D2466" t="str">
            <v>RGE</v>
          </cell>
          <cell r="E2466" t="str">
            <v>Common</v>
          </cell>
          <cell r="F2466" t="str">
            <v>Information Technology</v>
          </cell>
          <cell r="T2466">
            <v>0</v>
          </cell>
          <cell r="AG2466">
            <v>0</v>
          </cell>
          <cell r="AT2466">
            <v>0</v>
          </cell>
          <cell r="BG2466">
            <v>0</v>
          </cell>
        </row>
        <row r="2467">
          <cell r="D2467" t="str">
            <v>UI</v>
          </cell>
          <cell r="E2467" t="str">
            <v>Common</v>
          </cell>
          <cell r="F2467" t="str">
            <v>Information Technology</v>
          </cell>
          <cell r="T2467">
            <v>0</v>
          </cell>
          <cell r="AG2467">
            <v>0</v>
          </cell>
          <cell r="AT2467">
            <v>0</v>
          </cell>
          <cell r="BG2467">
            <v>115.87527</v>
          </cell>
        </row>
        <row r="2468">
          <cell r="D2468" t="str">
            <v>SCG</v>
          </cell>
          <cell r="E2468" t="str">
            <v>Gas</v>
          </cell>
          <cell r="F2468" t="str">
            <v>Information Technology</v>
          </cell>
          <cell r="T2468">
            <v>0</v>
          </cell>
          <cell r="AG2468">
            <v>0</v>
          </cell>
          <cell r="AT2468">
            <v>0</v>
          </cell>
          <cell r="BG2468">
            <v>36.034009999999995</v>
          </cell>
        </row>
        <row r="2469">
          <cell r="D2469" t="str">
            <v>BGC</v>
          </cell>
          <cell r="E2469" t="str">
            <v>Gas</v>
          </cell>
          <cell r="F2469" t="str">
            <v>Information Technology</v>
          </cell>
          <cell r="T2469">
            <v>0</v>
          </cell>
          <cell r="AG2469">
            <v>0</v>
          </cell>
          <cell r="AT2469">
            <v>0</v>
          </cell>
          <cell r="BG2469">
            <v>8.9776600000000002</v>
          </cell>
        </row>
        <row r="2470">
          <cell r="D2470" t="str">
            <v>UI</v>
          </cell>
          <cell r="E2470" t="str">
            <v>TRANS</v>
          </cell>
          <cell r="F2470" t="str">
            <v>Information Technology</v>
          </cell>
          <cell r="T2470">
            <v>0</v>
          </cell>
          <cell r="AG2470">
            <v>0</v>
          </cell>
          <cell r="AT2470">
            <v>0</v>
          </cell>
          <cell r="BG2470">
            <v>0</v>
          </cell>
        </row>
        <row r="2471">
          <cell r="D2471" t="str">
            <v>BGC</v>
          </cell>
          <cell r="E2471" t="str">
            <v>Gas</v>
          </cell>
          <cell r="F2471" t="str">
            <v>Information Technology</v>
          </cell>
          <cell r="T2471">
            <v>0</v>
          </cell>
          <cell r="AG2471">
            <v>0</v>
          </cell>
          <cell r="AT2471">
            <v>0</v>
          </cell>
          <cell r="BG2471">
            <v>0</v>
          </cell>
        </row>
        <row r="2472">
          <cell r="D2472" t="str">
            <v>CNG</v>
          </cell>
          <cell r="E2472" t="str">
            <v>Gas</v>
          </cell>
          <cell r="F2472" t="str">
            <v>Information Technology</v>
          </cell>
          <cell r="T2472">
            <v>0</v>
          </cell>
          <cell r="AG2472">
            <v>0</v>
          </cell>
          <cell r="AT2472">
            <v>0</v>
          </cell>
          <cell r="BG2472">
            <v>0</v>
          </cell>
        </row>
        <row r="2473">
          <cell r="D2473" t="str">
            <v>SCG</v>
          </cell>
          <cell r="E2473" t="str">
            <v>Gas</v>
          </cell>
          <cell r="F2473" t="str">
            <v>Information Technology</v>
          </cell>
          <cell r="T2473">
            <v>0</v>
          </cell>
          <cell r="AG2473">
            <v>0</v>
          </cell>
          <cell r="AT2473">
            <v>0</v>
          </cell>
          <cell r="BG2473">
            <v>0</v>
          </cell>
        </row>
        <row r="2474">
          <cell r="D2474" t="str">
            <v>NYSEG</v>
          </cell>
          <cell r="E2474" t="str">
            <v>Common</v>
          </cell>
          <cell r="F2474" t="str">
            <v>Information Technology</v>
          </cell>
          <cell r="T2474">
            <v>0</v>
          </cell>
          <cell r="AG2474">
            <v>0</v>
          </cell>
          <cell r="AT2474">
            <v>0</v>
          </cell>
          <cell r="BG2474">
            <v>0</v>
          </cell>
        </row>
        <row r="2475">
          <cell r="D2475" t="str">
            <v>RGE</v>
          </cell>
          <cell r="E2475" t="str">
            <v>Common</v>
          </cell>
          <cell r="F2475" t="str">
            <v>Information Technology</v>
          </cell>
          <cell r="T2475">
            <v>0</v>
          </cell>
          <cell r="AG2475">
            <v>0</v>
          </cell>
          <cell r="AT2475">
            <v>0</v>
          </cell>
          <cell r="BG2475">
            <v>0</v>
          </cell>
        </row>
        <row r="2476">
          <cell r="D2476" t="str">
            <v>CMP</v>
          </cell>
          <cell r="E2476" t="str">
            <v>Common</v>
          </cell>
          <cell r="F2476" t="str">
            <v>Information Technology</v>
          </cell>
          <cell r="T2476">
            <v>0</v>
          </cell>
          <cell r="AG2476">
            <v>0</v>
          </cell>
          <cell r="AT2476">
            <v>0</v>
          </cell>
          <cell r="BG2476">
            <v>0</v>
          </cell>
        </row>
        <row r="2477">
          <cell r="D2477" t="str">
            <v>UI</v>
          </cell>
          <cell r="E2477" t="str">
            <v>Common</v>
          </cell>
          <cell r="F2477" t="str">
            <v>Information Technology</v>
          </cell>
          <cell r="T2477">
            <v>0</v>
          </cell>
          <cell r="AG2477">
            <v>0</v>
          </cell>
          <cell r="AT2477">
            <v>0</v>
          </cell>
          <cell r="BG2477">
            <v>0</v>
          </cell>
        </row>
        <row r="2478">
          <cell r="D2478" t="str">
            <v>CMP</v>
          </cell>
          <cell r="E2478" t="str">
            <v>Common</v>
          </cell>
          <cell r="F2478" t="str">
            <v>Information Technology</v>
          </cell>
          <cell r="T2478">
            <v>0</v>
          </cell>
          <cell r="AG2478">
            <v>0</v>
          </cell>
          <cell r="AT2478">
            <v>0</v>
          </cell>
          <cell r="BG2478">
            <v>0</v>
          </cell>
        </row>
        <row r="2479">
          <cell r="D2479" t="str">
            <v>UI</v>
          </cell>
          <cell r="E2479" t="str">
            <v>DIST</v>
          </cell>
          <cell r="F2479" t="str">
            <v>Information Technology</v>
          </cell>
          <cell r="T2479">
            <v>0</v>
          </cell>
          <cell r="AG2479">
            <v>0</v>
          </cell>
          <cell r="AT2479">
            <v>0</v>
          </cell>
          <cell r="BG2479">
            <v>0</v>
          </cell>
        </row>
        <row r="2480">
          <cell r="D2480" t="str">
            <v>CMP</v>
          </cell>
          <cell r="E2480" t="str">
            <v>Common</v>
          </cell>
          <cell r="F2480" t="str">
            <v>Information Technology</v>
          </cell>
          <cell r="T2480">
            <v>0</v>
          </cell>
          <cell r="AG2480">
            <v>0</v>
          </cell>
          <cell r="AT2480">
            <v>0</v>
          </cell>
          <cell r="BG2480">
            <v>213.88002</v>
          </cell>
        </row>
        <row r="2481">
          <cell r="D2481" t="str">
            <v>NYSEG</v>
          </cell>
          <cell r="E2481" t="str">
            <v>Common</v>
          </cell>
          <cell r="F2481" t="str">
            <v>Information Technology</v>
          </cell>
          <cell r="T2481">
            <v>0</v>
          </cell>
          <cell r="AG2481">
            <v>0</v>
          </cell>
          <cell r="AT2481">
            <v>0</v>
          </cell>
          <cell r="BG2481">
            <v>334.00946000000005</v>
          </cell>
        </row>
        <row r="2482">
          <cell r="D2482" t="str">
            <v>RGE</v>
          </cell>
          <cell r="E2482" t="str">
            <v>Common</v>
          </cell>
          <cell r="F2482" t="str">
            <v>Information Technology</v>
          </cell>
          <cell r="T2482">
            <v>0</v>
          </cell>
          <cell r="AG2482">
            <v>0</v>
          </cell>
          <cell r="AT2482">
            <v>0</v>
          </cell>
          <cell r="BG2482">
            <v>180.30464999999998</v>
          </cell>
        </row>
        <row r="2483">
          <cell r="D2483" t="str">
            <v>NYSEG</v>
          </cell>
          <cell r="E2483" t="str">
            <v>Common</v>
          </cell>
          <cell r="F2483" t="str">
            <v>Information Technology</v>
          </cell>
          <cell r="T2483">
            <v>0</v>
          </cell>
          <cell r="AG2483">
            <v>0</v>
          </cell>
          <cell r="AT2483">
            <v>0</v>
          </cell>
          <cell r="BG2483">
            <v>0</v>
          </cell>
        </row>
        <row r="2484">
          <cell r="D2484" t="str">
            <v>RGE</v>
          </cell>
          <cell r="E2484" t="str">
            <v>Common</v>
          </cell>
          <cell r="F2484" t="str">
            <v>Information Technology</v>
          </cell>
          <cell r="T2484">
            <v>0</v>
          </cell>
          <cell r="AG2484">
            <v>0</v>
          </cell>
          <cell r="AT2484">
            <v>0</v>
          </cell>
          <cell r="BG2484">
            <v>0</v>
          </cell>
        </row>
        <row r="2485">
          <cell r="D2485" t="str">
            <v>CMP</v>
          </cell>
          <cell r="E2485" t="str">
            <v>Common</v>
          </cell>
          <cell r="F2485" t="str">
            <v>Information Technology</v>
          </cell>
          <cell r="T2485">
            <v>0</v>
          </cell>
          <cell r="AG2485">
            <v>0</v>
          </cell>
          <cell r="AT2485">
            <v>0</v>
          </cell>
          <cell r="BG2485">
            <v>0</v>
          </cell>
        </row>
        <row r="2486">
          <cell r="D2486" t="str">
            <v>CMP</v>
          </cell>
          <cell r="E2486" t="str">
            <v>Common</v>
          </cell>
          <cell r="F2486" t="str">
            <v>Information Technology</v>
          </cell>
          <cell r="T2486">
            <v>0</v>
          </cell>
          <cell r="AG2486">
            <v>0</v>
          </cell>
          <cell r="AT2486">
            <v>0</v>
          </cell>
          <cell r="BG2486">
            <v>0</v>
          </cell>
        </row>
        <row r="2487">
          <cell r="D2487" t="str">
            <v>NYSEG</v>
          </cell>
          <cell r="E2487" t="str">
            <v>Common</v>
          </cell>
          <cell r="F2487" t="str">
            <v>Information Technology</v>
          </cell>
          <cell r="T2487">
            <v>0</v>
          </cell>
          <cell r="AG2487">
            <v>0</v>
          </cell>
          <cell r="AT2487">
            <v>0</v>
          </cell>
          <cell r="BG2487">
            <v>0</v>
          </cell>
        </row>
        <row r="2488">
          <cell r="D2488" t="str">
            <v>RGE</v>
          </cell>
          <cell r="E2488" t="str">
            <v>Common</v>
          </cell>
          <cell r="F2488" t="str">
            <v>Information Technology</v>
          </cell>
          <cell r="T2488">
            <v>0</v>
          </cell>
          <cell r="AG2488">
            <v>0</v>
          </cell>
          <cell r="AT2488">
            <v>0</v>
          </cell>
          <cell r="BG2488">
            <v>0</v>
          </cell>
        </row>
        <row r="2489">
          <cell r="D2489" t="str">
            <v>CMP</v>
          </cell>
          <cell r="E2489" t="str">
            <v>Common</v>
          </cell>
          <cell r="F2489" t="str">
            <v>Information Technology</v>
          </cell>
          <cell r="T2489">
            <v>0</v>
          </cell>
          <cell r="AG2489">
            <v>0</v>
          </cell>
          <cell r="AT2489">
            <v>0</v>
          </cell>
          <cell r="BG2489">
            <v>269.79372999999998</v>
          </cell>
        </row>
        <row r="2490">
          <cell r="D2490" t="str">
            <v>RGE</v>
          </cell>
          <cell r="E2490" t="str">
            <v>Common</v>
          </cell>
          <cell r="F2490" t="str">
            <v>Information Technology</v>
          </cell>
          <cell r="T2490">
            <v>0</v>
          </cell>
          <cell r="AG2490">
            <v>0</v>
          </cell>
          <cell r="AT2490">
            <v>0</v>
          </cell>
          <cell r="BG2490">
            <v>1331.1218200000003</v>
          </cell>
        </row>
        <row r="2491">
          <cell r="D2491" t="str">
            <v>NYSEG</v>
          </cell>
          <cell r="E2491" t="str">
            <v>Common</v>
          </cell>
          <cell r="F2491" t="str">
            <v>Information Technology</v>
          </cell>
          <cell r="T2491">
            <v>0</v>
          </cell>
          <cell r="AG2491">
            <v>0</v>
          </cell>
          <cell r="AT2491">
            <v>0</v>
          </cell>
          <cell r="BG2491">
            <v>2583.9283500000001</v>
          </cell>
        </row>
        <row r="2492">
          <cell r="D2492" t="str">
            <v>CMP</v>
          </cell>
          <cell r="E2492" t="str">
            <v>Common</v>
          </cell>
          <cell r="F2492" t="str">
            <v>Information Technology</v>
          </cell>
          <cell r="T2492">
            <v>0</v>
          </cell>
          <cell r="AG2492">
            <v>0</v>
          </cell>
          <cell r="AT2492">
            <v>0</v>
          </cell>
          <cell r="BG2492">
            <v>392.25203999999997</v>
          </cell>
        </row>
        <row r="2493">
          <cell r="D2493" t="str">
            <v>NYSEG</v>
          </cell>
          <cell r="E2493" t="str">
            <v>Common</v>
          </cell>
          <cell r="F2493" t="str">
            <v>Information Technology</v>
          </cell>
          <cell r="T2493">
            <v>0</v>
          </cell>
          <cell r="AG2493">
            <v>0</v>
          </cell>
          <cell r="AT2493">
            <v>0</v>
          </cell>
          <cell r="BG2493">
            <v>639.84037999999998</v>
          </cell>
        </row>
        <row r="2494">
          <cell r="D2494" t="str">
            <v>RGE</v>
          </cell>
          <cell r="E2494" t="str">
            <v>Common</v>
          </cell>
          <cell r="F2494" t="str">
            <v>Information Technology</v>
          </cell>
          <cell r="T2494">
            <v>0</v>
          </cell>
          <cell r="AG2494">
            <v>0</v>
          </cell>
          <cell r="AT2494">
            <v>0</v>
          </cell>
          <cell r="BG2494">
            <v>366.59752000000003</v>
          </cell>
        </row>
        <row r="2495">
          <cell r="D2495" t="str">
            <v>CMP</v>
          </cell>
          <cell r="E2495" t="str">
            <v>Common</v>
          </cell>
          <cell r="F2495" t="str">
            <v>Information Technology</v>
          </cell>
          <cell r="T2495">
            <v>0</v>
          </cell>
          <cell r="AG2495">
            <v>0</v>
          </cell>
          <cell r="AT2495">
            <v>0</v>
          </cell>
          <cell r="BG2495">
            <v>400.09110999999996</v>
          </cell>
        </row>
        <row r="2496">
          <cell r="D2496" t="str">
            <v>NYSEG</v>
          </cell>
          <cell r="E2496" t="str">
            <v>Common</v>
          </cell>
          <cell r="F2496" t="str">
            <v>Information Technology</v>
          </cell>
          <cell r="T2496">
            <v>0</v>
          </cell>
          <cell r="AG2496">
            <v>0</v>
          </cell>
          <cell r="AT2496">
            <v>0</v>
          </cell>
          <cell r="BG2496">
            <v>503.73025999999999</v>
          </cell>
        </row>
        <row r="2497">
          <cell r="D2497" t="str">
            <v>RGE</v>
          </cell>
          <cell r="E2497" t="str">
            <v>Common</v>
          </cell>
          <cell r="F2497" t="str">
            <v>Information Technology</v>
          </cell>
          <cell r="T2497">
            <v>0</v>
          </cell>
          <cell r="AG2497">
            <v>0</v>
          </cell>
          <cell r="AT2497">
            <v>0</v>
          </cell>
          <cell r="BG2497">
            <v>365.23015999999996</v>
          </cell>
        </row>
        <row r="2498">
          <cell r="D2498" t="str">
            <v>NYSEG</v>
          </cell>
          <cell r="E2498" t="str">
            <v>Common</v>
          </cell>
          <cell r="F2498" t="str">
            <v>Information Technology</v>
          </cell>
          <cell r="T2498">
            <v>0</v>
          </cell>
          <cell r="AG2498">
            <v>0</v>
          </cell>
          <cell r="AT2498">
            <v>0</v>
          </cell>
          <cell r="BG2498">
            <v>0</v>
          </cell>
        </row>
        <row r="2499">
          <cell r="D2499" t="str">
            <v>RGE</v>
          </cell>
          <cell r="E2499" t="str">
            <v>Common</v>
          </cell>
          <cell r="F2499" t="str">
            <v>Information Technology</v>
          </cell>
          <cell r="T2499">
            <v>0</v>
          </cell>
          <cell r="AG2499">
            <v>0</v>
          </cell>
          <cell r="AT2499">
            <v>0</v>
          </cell>
          <cell r="BG2499">
            <v>0</v>
          </cell>
        </row>
        <row r="2500">
          <cell r="D2500" t="str">
            <v>CMP</v>
          </cell>
          <cell r="E2500" t="str">
            <v>Common</v>
          </cell>
          <cell r="F2500" t="str">
            <v>Information Technology</v>
          </cell>
          <cell r="T2500">
            <v>0</v>
          </cell>
          <cell r="AG2500">
            <v>0</v>
          </cell>
          <cell r="AT2500">
            <v>0</v>
          </cell>
          <cell r="BG2500">
            <v>0</v>
          </cell>
        </row>
        <row r="2501">
          <cell r="D2501" t="str">
            <v>NYSEG</v>
          </cell>
          <cell r="E2501" t="str">
            <v>Common</v>
          </cell>
          <cell r="F2501" t="str">
            <v>Information Technology</v>
          </cell>
          <cell r="T2501">
            <v>0</v>
          </cell>
          <cell r="AG2501">
            <v>0</v>
          </cell>
          <cell r="AT2501">
            <v>0</v>
          </cell>
          <cell r="BG2501">
            <v>61.183760000000007</v>
          </cell>
        </row>
        <row r="2502">
          <cell r="D2502" t="str">
            <v>CMP</v>
          </cell>
          <cell r="E2502" t="str">
            <v>Common</v>
          </cell>
          <cell r="F2502" t="str">
            <v>Information Technology</v>
          </cell>
          <cell r="T2502">
            <v>0</v>
          </cell>
          <cell r="AG2502">
            <v>0</v>
          </cell>
          <cell r="AT2502">
            <v>0</v>
          </cell>
          <cell r="BG2502">
            <v>74.165349999999989</v>
          </cell>
        </row>
        <row r="2503">
          <cell r="D2503" t="str">
            <v>NYSEG</v>
          </cell>
          <cell r="E2503" t="str">
            <v>Common</v>
          </cell>
          <cell r="F2503" t="str">
            <v>Information Technology</v>
          </cell>
          <cell r="T2503">
            <v>0</v>
          </cell>
          <cell r="AG2503">
            <v>0</v>
          </cell>
          <cell r="AT2503">
            <v>0</v>
          </cell>
          <cell r="BG2503">
            <v>164.70404999999994</v>
          </cell>
        </row>
        <row r="2504">
          <cell r="D2504" t="str">
            <v>RGE</v>
          </cell>
          <cell r="E2504" t="str">
            <v>Common</v>
          </cell>
          <cell r="F2504" t="str">
            <v>Information Technology</v>
          </cell>
          <cell r="T2504">
            <v>0</v>
          </cell>
          <cell r="AG2504">
            <v>0</v>
          </cell>
          <cell r="AT2504">
            <v>0</v>
          </cell>
          <cell r="BG2504">
            <v>19.239979999999992</v>
          </cell>
        </row>
        <row r="2505">
          <cell r="D2505" t="str">
            <v>CMP</v>
          </cell>
          <cell r="E2505" t="str">
            <v>Common</v>
          </cell>
          <cell r="F2505" t="str">
            <v>Information Technology</v>
          </cell>
          <cell r="T2505">
            <v>0</v>
          </cell>
          <cell r="AG2505">
            <v>0</v>
          </cell>
          <cell r="AT2505">
            <v>0</v>
          </cell>
          <cell r="BG2505">
            <v>77.668749999999989</v>
          </cell>
        </row>
        <row r="2506">
          <cell r="D2506" t="str">
            <v>CMP</v>
          </cell>
          <cell r="E2506" t="str">
            <v>Common</v>
          </cell>
          <cell r="F2506" t="str">
            <v>Information Technology</v>
          </cell>
          <cell r="T2506">
            <v>0</v>
          </cell>
          <cell r="AG2506">
            <v>0</v>
          </cell>
          <cell r="AT2506">
            <v>0</v>
          </cell>
          <cell r="BG2506">
            <v>7.6197499999999998</v>
          </cell>
        </row>
        <row r="2507">
          <cell r="D2507" t="str">
            <v>CMP</v>
          </cell>
          <cell r="E2507" t="str">
            <v>Common</v>
          </cell>
          <cell r="F2507" t="str">
            <v>Information Technology</v>
          </cell>
          <cell r="T2507">
            <v>0</v>
          </cell>
          <cell r="AG2507">
            <v>0</v>
          </cell>
          <cell r="AT2507">
            <v>0</v>
          </cell>
          <cell r="BG2507">
            <v>107.96372</v>
          </cell>
        </row>
        <row r="2508">
          <cell r="D2508" t="str">
            <v>NYSEG</v>
          </cell>
          <cell r="E2508" t="str">
            <v>Common</v>
          </cell>
          <cell r="F2508" t="str">
            <v>Information Technology</v>
          </cell>
          <cell r="T2508">
            <v>0</v>
          </cell>
          <cell r="AG2508">
            <v>0</v>
          </cell>
          <cell r="AT2508">
            <v>0</v>
          </cell>
          <cell r="BG2508">
            <v>6.3694799999999994</v>
          </cell>
        </row>
        <row r="2509">
          <cell r="D2509" t="str">
            <v>UI</v>
          </cell>
          <cell r="E2509" t="str">
            <v>Common</v>
          </cell>
          <cell r="F2509" t="str">
            <v>Human Resources</v>
          </cell>
          <cell r="T2509">
            <v>0</v>
          </cell>
          <cell r="AG2509">
            <v>0</v>
          </cell>
          <cell r="AT2509">
            <v>0</v>
          </cell>
          <cell r="BG2509">
            <v>444.40140000000122</v>
          </cell>
        </row>
        <row r="2510">
          <cell r="D2510" t="str">
            <v>NYSEG</v>
          </cell>
          <cell r="E2510" t="str">
            <v>Common</v>
          </cell>
          <cell r="F2510" t="str">
            <v>Human Resources</v>
          </cell>
          <cell r="T2510">
            <v>0</v>
          </cell>
          <cell r="AG2510">
            <v>0</v>
          </cell>
          <cell r="AT2510">
            <v>0</v>
          </cell>
          <cell r="BG2510">
            <v>799.99997000000053</v>
          </cell>
        </row>
        <row r="2511">
          <cell r="D2511" t="str">
            <v>UI</v>
          </cell>
          <cell r="E2511" t="str">
            <v>TRANS</v>
          </cell>
          <cell r="F2511" t="str">
            <v>Electric Operations</v>
          </cell>
          <cell r="T2511">
            <v>0</v>
          </cell>
          <cell r="AG2511">
            <v>0</v>
          </cell>
          <cell r="AT2511">
            <v>0</v>
          </cell>
          <cell r="BG2511">
            <v>0</v>
          </cell>
        </row>
        <row r="2512">
          <cell r="D2512" t="str">
            <v>UI</v>
          </cell>
          <cell r="E2512" t="str">
            <v>DIST</v>
          </cell>
          <cell r="F2512" t="str">
            <v>Electric Operations</v>
          </cell>
          <cell r="T2512">
            <v>0</v>
          </cell>
          <cell r="AG2512">
            <v>0</v>
          </cell>
          <cell r="AT2512">
            <v>0</v>
          </cell>
          <cell r="BG2512">
            <v>0</v>
          </cell>
        </row>
        <row r="2513">
          <cell r="D2513" t="str">
            <v>UI</v>
          </cell>
          <cell r="E2513" t="str">
            <v>TRANS</v>
          </cell>
          <cell r="F2513" t="str">
            <v>Electric Operations</v>
          </cell>
          <cell r="T2513">
            <v>0</v>
          </cell>
          <cell r="AG2513">
            <v>0</v>
          </cell>
          <cell r="AT2513">
            <v>0</v>
          </cell>
          <cell r="BG2513">
            <v>0</v>
          </cell>
        </row>
        <row r="2514">
          <cell r="D2514" t="str">
            <v>UI</v>
          </cell>
          <cell r="E2514" t="str">
            <v>TRANS</v>
          </cell>
          <cell r="F2514" t="str">
            <v>Electric Operations</v>
          </cell>
          <cell r="T2514">
            <v>0</v>
          </cell>
          <cell r="AG2514">
            <v>0</v>
          </cell>
          <cell r="AT2514">
            <v>0</v>
          </cell>
          <cell r="BG2514">
            <v>0</v>
          </cell>
        </row>
        <row r="2515">
          <cell r="D2515" t="str">
            <v>UI</v>
          </cell>
          <cell r="E2515" t="str">
            <v>DIST</v>
          </cell>
          <cell r="F2515" t="str">
            <v>Operational Smart Grids</v>
          </cell>
          <cell r="T2515">
            <v>0</v>
          </cell>
          <cell r="AG2515">
            <v>0</v>
          </cell>
          <cell r="AT2515">
            <v>0</v>
          </cell>
          <cell r="BG2515">
            <v>4781.9999800000005</v>
          </cell>
        </row>
        <row r="2516">
          <cell r="D2516" t="str">
            <v>CNG</v>
          </cell>
          <cell r="E2516" t="str">
            <v>Gas</v>
          </cell>
          <cell r="F2516" t="str">
            <v>Operational Smart Grids</v>
          </cell>
          <cell r="T2516">
            <v>0</v>
          </cell>
          <cell r="AG2516">
            <v>0</v>
          </cell>
          <cell r="AT2516">
            <v>0</v>
          </cell>
          <cell r="BG2516">
            <v>3000</v>
          </cell>
        </row>
        <row r="2517">
          <cell r="D2517" t="str">
            <v>CMP</v>
          </cell>
          <cell r="E2517" t="str">
            <v>DIST</v>
          </cell>
          <cell r="F2517" t="str">
            <v>Projects</v>
          </cell>
          <cell r="T2517">
            <v>0</v>
          </cell>
          <cell r="AG2517">
            <v>0</v>
          </cell>
          <cell r="AT2517">
            <v>0</v>
          </cell>
          <cell r="BG2517">
            <v>0</v>
          </cell>
        </row>
        <row r="2518">
          <cell r="D2518" t="str">
            <v>CMP</v>
          </cell>
          <cell r="E2518" t="str">
            <v>DIST</v>
          </cell>
          <cell r="F2518" t="str">
            <v>Projects</v>
          </cell>
          <cell r="T2518">
            <v>0</v>
          </cell>
          <cell r="AG2518">
            <v>0</v>
          </cell>
          <cell r="AT2518">
            <v>0</v>
          </cell>
          <cell r="BG2518">
            <v>0</v>
          </cell>
        </row>
        <row r="2519">
          <cell r="D2519" t="str">
            <v>NYSEG</v>
          </cell>
          <cell r="E2519" t="str">
            <v>DIST</v>
          </cell>
          <cell r="F2519" t="str">
            <v>Projects</v>
          </cell>
          <cell r="T2519">
            <v>0</v>
          </cell>
          <cell r="AG2519">
            <v>0</v>
          </cell>
          <cell r="AT2519">
            <v>0</v>
          </cell>
          <cell r="BG2519">
            <v>0</v>
          </cell>
        </row>
        <row r="2520">
          <cell r="D2520" t="str">
            <v>RGE</v>
          </cell>
          <cell r="E2520" t="str">
            <v>DIST</v>
          </cell>
          <cell r="F2520" t="str">
            <v>Processes and Technologies</v>
          </cell>
          <cell r="T2520">
            <v>0</v>
          </cell>
          <cell r="AG2520">
            <v>0</v>
          </cell>
          <cell r="AT2520">
            <v>0</v>
          </cell>
          <cell r="BG2520">
            <v>2011</v>
          </cell>
        </row>
        <row r="2521">
          <cell r="D2521" t="str">
            <v>RGE</v>
          </cell>
          <cell r="E2521" t="str">
            <v>TRANS</v>
          </cell>
          <cell r="F2521" t="str">
            <v>Projects</v>
          </cell>
          <cell r="T2521">
            <v>0</v>
          </cell>
          <cell r="AG2521">
            <v>0</v>
          </cell>
          <cell r="AT2521">
            <v>0</v>
          </cell>
          <cell r="BG2521">
            <v>81.661940000000001</v>
          </cell>
        </row>
        <row r="2522">
          <cell r="D2522" t="str">
            <v>RGE</v>
          </cell>
          <cell r="E2522" t="str">
            <v>DIST</v>
          </cell>
          <cell r="F2522" t="str">
            <v>Projects</v>
          </cell>
          <cell r="T2522">
            <v>0</v>
          </cell>
          <cell r="AG2522">
            <v>0</v>
          </cell>
          <cell r="AT2522">
            <v>0</v>
          </cell>
          <cell r="BG2522">
            <v>0</v>
          </cell>
        </row>
        <row r="2523">
          <cell r="D2523" t="str">
            <v>UI</v>
          </cell>
          <cell r="E2523" t="str">
            <v>DIST</v>
          </cell>
          <cell r="F2523" t="str">
            <v>Projects</v>
          </cell>
          <cell r="T2523">
            <v>0</v>
          </cell>
          <cell r="AG2523">
            <v>0</v>
          </cell>
          <cell r="AT2523">
            <v>0</v>
          </cell>
          <cell r="BG2523">
            <v>9.2799999999999983E-3</v>
          </cell>
        </row>
        <row r="2524">
          <cell r="D2524" t="str">
            <v>UI</v>
          </cell>
          <cell r="E2524" t="str">
            <v>TRANS</v>
          </cell>
          <cell r="F2524" t="str">
            <v>Projects</v>
          </cell>
          <cell r="T2524">
            <v>0</v>
          </cell>
          <cell r="AG2524">
            <v>0</v>
          </cell>
          <cell r="AT2524">
            <v>0</v>
          </cell>
          <cell r="BG2524">
            <v>49.727089999999997</v>
          </cell>
        </row>
        <row r="2525">
          <cell r="D2525" t="str">
            <v>UI</v>
          </cell>
          <cell r="E2525" t="str">
            <v>TRANS</v>
          </cell>
          <cell r="F2525" t="str">
            <v>Projects</v>
          </cell>
          <cell r="T2525">
            <v>0</v>
          </cell>
          <cell r="AG2525">
            <v>0</v>
          </cell>
          <cell r="AT2525">
            <v>0</v>
          </cell>
          <cell r="BG2525">
            <v>6.9738500000000014</v>
          </cell>
        </row>
        <row r="2526">
          <cell r="D2526" t="str">
            <v>UI</v>
          </cell>
          <cell r="E2526" t="str">
            <v>DIST</v>
          </cell>
          <cell r="F2526" t="str">
            <v>Projects</v>
          </cell>
          <cell r="T2526">
            <v>0</v>
          </cell>
          <cell r="AG2526">
            <v>0</v>
          </cell>
          <cell r="AT2526">
            <v>0</v>
          </cell>
          <cell r="BG2526">
            <v>0</v>
          </cell>
        </row>
        <row r="2527">
          <cell r="D2527" t="str">
            <v>UI</v>
          </cell>
          <cell r="E2527" t="str">
            <v>TRANS</v>
          </cell>
          <cell r="F2527" t="str">
            <v>Projects</v>
          </cell>
          <cell r="T2527">
            <v>0</v>
          </cell>
          <cell r="AG2527">
            <v>0</v>
          </cell>
          <cell r="AT2527">
            <v>0</v>
          </cell>
          <cell r="BG2527">
            <v>0</v>
          </cell>
        </row>
        <row r="2528">
          <cell r="D2528" t="str">
            <v>CMP</v>
          </cell>
          <cell r="E2528" t="str">
            <v>TRANS</v>
          </cell>
          <cell r="F2528" t="str">
            <v>Projects</v>
          </cell>
          <cell r="T2528">
            <v>0</v>
          </cell>
          <cell r="AG2528">
            <v>0</v>
          </cell>
          <cell r="AT2528">
            <v>0</v>
          </cell>
          <cell r="BG2528">
            <v>-3973.1057375</v>
          </cell>
        </row>
        <row r="2529">
          <cell r="D2529" t="str">
            <v>CMP</v>
          </cell>
          <cell r="E2529" t="str">
            <v>TRANS</v>
          </cell>
          <cell r="F2529" t="str">
            <v>Projects</v>
          </cell>
          <cell r="T2529">
            <v>0</v>
          </cell>
          <cell r="AG2529">
            <v>0</v>
          </cell>
          <cell r="AT2529">
            <v>0</v>
          </cell>
          <cell r="BG2529">
            <v>0</v>
          </cell>
        </row>
        <row r="2530">
          <cell r="D2530" t="str">
            <v>CMP</v>
          </cell>
          <cell r="E2530" t="str">
            <v>DIST</v>
          </cell>
          <cell r="F2530" t="str">
            <v>Projects</v>
          </cell>
          <cell r="T2530">
            <v>0</v>
          </cell>
          <cell r="AG2530">
            <v>0</v>
          </cell>
          <cell r="AT2530">
            <v>0</v>
          </cell>
          <cell r="BG2530">
            <v>0</v>
          </cell>
        </row>
        <row r="2531">
          <cell r="D2531" t="str">
            <v>CMP</v>
          </cell>
          <cell r="E2531" t="str">
            <v>DIST</v>
          </cell>
          <cell r="F2531" t="str">
            <v>Projects</v>
          </cell>
          <cell r="T2531">
            <v>0</v>
          </cell>
          <cell r="AG2531">
            <v>0</v>
          </cell>
          <cell r="AT2531">
            <v>0</v>
          </cell>
          <cell r="BG2531">
            <v>2830.4514939999995</v>
          </cell>
        </row>
        <row r="2532">
          <cell r="D2532" t="str">
            <v>CMP</v>
          </cell>
          <cell r="E2532" t="str">
            <v>TRANS</v>
          </cell>
          <cell r="F2532" t="str">
            <v>Projects</v>
          </cell>
          <cell r="T2532">
            <v>0</v>
          </cell>
          <cell r="AG2532">
            <v>0</v>
          </cell>
          <cell r="AT2532">
            <v>0</v>
          </cell>
          <cell r="BG2532">
            <v>25474.063446</v>
          </cell>
        </row>
        <row r="2533">
          <cell r="D2533" t="str">
            <v>CMP</v>
          </cell>
          <cell r="E2533" t="str">
            <v>TRANS</v>
          </cell>
          <cell r="F2533" t="str">
            <v>Projects</v>
          </cell>
          <cell r="T2533">
            <v>0</v>
          </cell>
          <cell r="AG2533">
            <v>0</v>
          </cell>
          <cell r="AT2533">
            <v>0</v>
          </cell>
          <cell r="BG2533">
            <v>4537.6472999999996</v>
          </cell>
        </row>
        <row r="2534">
          <cell r="D2534" t="str">
            <v>CMP</v>
          </cell>
          <cell r="E2534" t="str">
            <v>TRANS</v>
          </cell>
          <cell r="F2534" t="str">
            <v>Projects</v>
          </cell>
          <cell r="T2534">
            <v>0</v>
          </cell>
          <cell r="AG2534">
            <v>0</v>
          </cell>
          <cell r="AT2534">
            <v>0</v>
          </cell>
          <cell r="BG2534">
            <v>42.868949999999998</v>
          </cell>
        </row>
        <row r="2535">
          <cell r="D2535" t="str">
            <v>CMP</v>
          </cell>
          <cell r="E2535" t="str">
            <v>TRANS</v>
          </cell>
          <cell r="F2535" t="str">
            <v>Projects</v>
          </cell>
          <cell r="T2535">
            <v>0</v>
          </cell>
          <cell r="AG2535">
            <v>0</v>
          </cell>
          <cell r="AT2535">
            <v>0</v>
          </cell>
          <cell r="BG2535">
            <v>4970.3837400000011</v>
          </cell>
        </row>
        <row r="2536">
          <cell r="D2536" t="str">
            <v>CMP</v>
          </cell>
          <cell r="E2536" t="str">
            <v>DIST</v>
          </cell>
          <cell r="F2536" t="str">
            <v>Projects</v>
          </cell>
          <cell r="T2536">
            <v>0</v>
          </cell>
          <cell r="AG2536">
            <v>0</v>
          </cell>
          <cell r="AT2536">
            <v>0</v>
          </cell>
          <cell r="BG2536">
            <v>253.55373000000003</v>
          </cell>
        </row>
        <row r="2537">
          <cell r="D2537" t="str">
            <v>CMP</v>
          </cell>
          <cell r="E2537" t="str">
            <v>DIST</v>
          </cell>
          <cell r="F2537" t="str">
            <v>Projects</v>
          </cell>
          <cell r="T2537">
            <v>0</v>
          </cell>
          <cell r="AG2537">
            <v>0</v>
          </cell>
          <cell r="AT2537">
            <v>0</v>
          </cell>
          <cell r="BG2537">
            <v>0</v>
          </cell>
        </row>
        <row r="2538">
          <cell r="D2538" t="str">
            <v>CMP</v>
          </cell>
          <cell r="E2538" t="str">
            <v>TRANS</v>
          </cell>
          <cell r="F2538" t="str">
            <v>Projects</v>
          </cell>
          <cell r="T2538">
            <v>0</v>
          </cell>
          <cell r="AG2538">
            <v>0</v>
          </cell>
          <cell r="AT2538">
            <v>0</v>
          </cell>
          <cell r="BG2538">
            <v>0</v>
          </cell>
        </row>
        <row r="2539">
          <cell r="D2539" t="str">
            <v>CMP</v>
          </cell>
          <cell r="E2539" t="str">
            <v>TRANS</v>
          </cell>
          <cell r="F2539" t="str">
            <v>Projects</v>
          </cell>
          <cell r="T2539">
            <v>0</v>
          </cell>
          <cell r="AG2539">
            <v>0</v>
          </cell>
          <cell r="AT2539">
            <v>0</v>
          </cell>
          <cell r="BG2539">
            <v>0</v>
          </cell>
        </row>
        <row r="2540">
          <cell r="D2540" t="str">
            <v>NYSEG</v>
          </cell>
          <cell r="E2540" t="str">
            <v>DIST</v>
          </cell>
          <cell r="F2540" t="str">
            <v>Projects</v>
          </cell>
          <cell r="T2540">
            <v>0</v>
          </cell>
          <cell r="AG2540">
            <v>0</v>
          </cell>
          <cell r="AT2540">
            <v>0</v>
          </cell>
          <cell r="BG2540">
            <v>241.36662999999999</v>
          </cell>
        </row>
        <row r="2541">
          <cell r="D2541" t="str">
            <v>NYSEG</v>
          </cell>
          <cell r="E2541" t="str">
            <v>TRANS</v>
          </cell>
          <cell r="F2541" t="str">
            <v>Projects</v>
          </cell>
          <cell r="T2541">
            <v>0</v>
          </cell>
          <cell r="AG2541">
            <v>0</v>
          </cell>
          <cell r="AT2541">
            <v>0</v>
          </cell>
          <cell r="BG2541">
            <v>1097.3708000000001</v>
          </cell>
        </row>
        <row r="2542">
          <cell r="D2542" t="str">
            <v>NYSEG</v>
          </cell>
          <cell r="E2542" t="str">
            <v>TRANS</v>
          </cell>
          <cell r="F2542" t="str">
            <v>Projects</v>
          </cell>
          <cell r="T2542">
            <v>0</v>
          </cell>
          <cell r="AG2542">
            <v>0</v>
          </cell>
          <cell r="AT2542">
            <v>0</v>
          </cell>
          <cell r="BG2542">
            <v>-3.5527136788005009E-15</v>
          </cell>
        </row>
        <row r="2543">
          <cell r="D2543" t="str">
            <v>NYSEG</v>
          </cell>
          <cell r="E2543" t="str">
            <v>TRANS</v>
          </cell>
          <cell r="F2543" t="str">
            <v>Projects</v>
          </cell>
          <cell r="T2543">
            <v>0</v>
          </cell>
          <cell r="AG2543">
            <v>0</v>
          </cell>
          <cell r="AT2543">
            <v>0</v>
          </cell>
          <cell r="BG2543">
            <v>446.11224999999996</v>
          </cell>
        </row>
        <row r="2544">
          <cell r="D2544" t="str">
            <v>NYSEG</v>
          </cell>
          <cell r="E2544" t="str">
            <v>DIST</v>
          </cell>
          <cell r="F2544" t="str">
            <v>Projects</v>
          </cell>
          <cell r="T2544">
            <v>0</v>
          </cell>
          <cell r="AG2544">
            <v>0</v>
          </cell>
          <cell r="AT2544">
            <v>0</v>
          </cell>
          <cell r="BG2544">
            <v>0</v>
          </cell>
        </row>
        <row r="2545">
          <cell r="D2545" t="str">
            <v>NYSEG</v>
          </cell>
          <cell r="E2545" t="str">
            <v>DIST</v>
          </cell>
          <cell r="F2545" t="str">
            <v>Projects</v>
          </cell>
          <cell r="T2545">
            <v>0</v>
          </cell>
          <cell r="AG2545">
            <v>0</v>
          </cell>
          <cell r="AT2545">
            <v>0</v>
          </cell>
          <cell r="BG2545">
            <v>0</v>
          </cell>
        </row>
        <row r="2546">
          <cell r="D2546" t="str">
            <v>NYSEG</v>
          </cell>
          <cell r="E2546" t="str">
            <v>TRANS</v>
          </cell>
          <cell r="F2546" t="str">
            <v>Projects</v>
          </cell>
          <cell r="T2546">
            <v>0</v>
          </cell>
          <cell r="AG2546">
            <v>0</v>
          </cell>
          <cell r="AT2546">
            <v>0</v>
          </cell>
          <cell r="BG2546">
            <v>6772.7555300000013</v>
          </cell>
        </row>
        <row r="2547">
          <cell r="D2547" t="str">
            <v>NYSEG</v>
          </cell>
          <cell r="E2547" t="str">
            <v>DIST</v>
          </cell>
          <cell r="F2547" t="str">
            <v>Projects</v>
          </cell>
          <cell r="T2547">
            <v>0</v>
          </cell>
          <cell r="AG2547">
            <v>0</v>
          </cell>
          <cell r="AT2547">
            <v>0</v>
          </cell>
          <cell r="BG2547">
            <v>24.320830000000008</v>
          </cell>
        </row>
        <row r="2548">
          <cell r="D2548" t="str">
            <v>NYSEG</v>
          </cell>
          <cell r="E2548" t="str">
            <v>TRANS</v>
          </cell>
          <cell r="F2548" t="str">
            <v>Projects</v>
          </cell>
          <cell r="T2548">
            <v>0</v>
          </cell>
          <cell r="AG2548">
            <v>0</v>
          </cell>
          <cell r="AT2548">
            <v>0</v>
          </cell>
          <cell r="BG2548">
            <v>683.8690499999999</v>
          </cell>
        </row>
        <row r="2549">
          <cell r="D2549" t="str">
            <v>NYSEG</v>
          </cell>
          <cell r="E2549" t="str">
            <v>DIST</v>
          </cell>
          <cell r="F2549" t="str">
            <v>Projects</v>
          </cell>
          <cell r="T2549">
            <v>0</v>
          </cell>
          <cell r="AG2549">
            <v>0</v>
          </cell>
          <cell r="AT2549">
            <v>0</v>
          </cell>
          <cell r="BG2549">
            <v>38.062570000000001</v>
          </cell>
        </row>
        <row r="2550">
          <cell r="D2550" t="str">
            <v>NYSEG</v>
          </cell>
          <cell r="E2550" t="str">
            <v>TRANS</v>
          </cell>
          <cell r="F2550" t="str">
            <v>Projects</v>
          </cell>
          <cell r="T2550">
            <v>0</v>
          </cell>
          <cell r="AG2550">
            <v>0</v>
          </cell>
          <cell r="AT2550">
            <v>0</v>
          </cell>
          <cell r="BG2550">
            <v>6133.1899699999994</v>
          </cell>
        </row>
        <row r="2551">
          <cell r="D2551" t="str">
            <v>NYSEG</v>
          </cell>
          <cell r="E2551" t="str">
            <v>DIST</v>
          </cell>
          <cell r="F2551" t="str">
            <v>Projects</v>
          </cell>
          <cell r="T2551">
            <v>0</v>
          </cell>
          <cell r="AG2551">
            <v>0</v>
          </cell>
          <cell r="AT2551">
            <v>0</v>
          </cell>
          <cell r="BG2551">
            <v>0</v>
          </cell>
        </row>
        <row r="2552">
          <cell r="D2552" t="str">
            <v>NYSEG</v>
          </cell>
          <cell r="E2552" t="str">
            <v>TRANS</v>
          </cell>
          <cell r="F2552" t="str">
            <v>Projects</v>
          </cell>
          <cell r="T2552">
            <v>0</v>
          </cell>
          <cell r="AG2552">
            <v>0</v>
          </cell>
          <cell r="AT2552">
            <v>0</v>
          </cell>
          <cell r="BG2552">
            <v>0</v>
          </cell>
        </row>
        <row r="2553">
          <cell r="D2553" t="str">
            <v>NYSEG</v>
          </cell>
          <cell r="E2553" t="str">
            <v>DIST</v>
          </cell>
          <cell r="F2553" t="str">
            <v>Projects</v>
          </cell>
          <cell r="T2553">
            <v>0</v>
          </cell>
          <cell r="AG2553">
            <v>0</v>
          </cell>
          <cell r="AT2553">
            <v>0</v>
          </cell>
          <cell r="BG2553">
            <v>196.73060000000001</v>
          </cell>
        </row>
        <row r="2554">
          <cell r="D2554" t="str">
            <v>NYSEG</v>
          </cell>
          <cell r="E2554" t="str">
            <v>DIST</v>
          </cell>
          <cell r="F2554" t="str">
            <v>Projects</v>
          </cell>
          <cell r="T2554">
            <v>0</v>
          </cell>
          <cell r="AG2554">
            <v>0</v>
          </cell>
          <cell r="AT2554">
            <v>0</v>
          </cell>
          <cell r="BG2554">
            <v>208.61136000000005</v>
          </cell>
        </row>
        <row r="2555">
          <cell r="D2555" t="str">
            <v>NYSEG</v>
          </cell>
          <cell r="E2555" t="str">
            <v>TRANS</v>
          </cell>
          <cell r="F2555" t="str">
            <v>Projects</v>
          </cell>
          <cell r="T2555">
            <v>0</v>
          </cell>
          <cell r="AG2555">
            <v>0</v>
          </cell>
          <cell r="AT2555">
            <v>0</v>
          </cell>
          <cell r="BG2555">
            <v>280.64158000000003</v>
          </cell>
        </row>
        <row r="2556">
          <cell r="D2556" t="str">
            <v>RGE</v>
          </cell>
          <cell r="E2556" t="str">
            <v>TRANS</v>
          </cell>
          <cell r="F2556" t="str">
            <v>Projects</v>
          </cell>
          <cell r="T2556">
            <v>0</v>
          </cell>
          <cell r="AG2556">
            <v>0</v>
          </cell>
          <cell r="AT2556">
            <v>0</v>
          </cell>
          <cell r="BG2556">
            <v>4.7019900000000021</v>
          </cell>
        </row>
        <row r="2557">
          <cell r="D2557" t="str">
            <v>RGE</v>
          </cell>
          <cell r="E2557" t="str">
            <v>TRANS</v>
          </cell>
          <cell r="F2557" t="str">
            <v>Projects</v>
          </cell>
          <cell r="T2557">
            <v>0</v>
          </cell>
          <cell r="AG2557">
            <v>0</v>
          </cell>
          <cell r="AT2557">
            <v>0</v>
          </cell>
          <cell r="BG2557">
            <v>237.97864000000004</v>
          </cell>
        </row>
        <row r="2558">
          <cell r="D2558" t="str">
            <v>RGE</v>
          </cell>
          <cell r="E2558" t="str">
            <v>DIST</v>
          </cell>
          <cell r="F2558" t="str">
            <v>Projects</v>
          </cell>
          <cell r="T2558">
            <v>0</v>
          </cell>
          <cell r="AG2558">
            <v>0</v>
          </cell>
          <cell r="AT2558">
            <v>0</v>
          </cell>
          <cell r="BG2558">
            <v>0</v>
          </cell>
        </row>
        <row r="2559">
          <cell r="D2559" t="str">
            <v>RGE</v>
          </cell>
          <cell r="E2559" t="str">
            <v>TRANS</v>
          </cell>
          <cell r="F2559" t="str">
            <v>Projects</v>
          </cell>
          <cell r="T2559">
            <v>0</v>
          </cell>
          <cell r="AG2559">
            <v>0</v>
          </cell>
          <cell r="AT2559">
            <v>0</v>
          </cell>
          <cell r="BG2559">
            <v>0</v>
          </cell>
        </row>
        <row r="2560">
          <cell r="D2560" t="str">
            <v>BGC</v>
          </cell>
          <cell r="E2560" t="str">
            <v>Gas</v>
          </cell>
          <cell r="F2560" t="str">
            <v>Security</v>
          </cell>
          <cell r="T2560">
            <v>0</v>
          </cell>
          <cell r="AG2560">
            <v>0</v>
          </cell>
          <cell r="AT2560">
            <v>0</v>
          </cell>
          <cell r="BG2560">
            <v>782.23183999999992</v>
          </cell>
        </row>
        <row r="2561">
          <cell r="D2561" t="str">
            <v>BGC</v>
          </cell>
          <cell r="E2561" t="str">
            <v>Gas</v>
          </cell>
          <cell r="F2561" t="str">
            <v>Security</v>
          </cell>
          <cell r="T2561">
            <v>0</v>
          </cell>
          <cell r="AG2561">
            <v>0</v>
          </cell>
          <cell r="AT2561">
            <v>0</v>
          </cell>
          <cell r="BG2561">
            <v>2550.00000675</v>
          </cell>
        </row>
        <row r="2562">
          <cell r="D2562" t="str">
            <v>SCG</v>
          </cell>
          <cell r="E2562" t="str">
            <v>Gas</v>
          </cell>
          <cell r="F2562" t="str">
            <v>Security</v>
          </cell>
          <cell r="T2562">
            <v>0</v>
          </cell>
          <cell r="AG2562">
            <v>0</v>
          </cell>
          <cell r="AT2562">
            <v>0</v>
          </cell>
          <cell r="BG2562">
            <v>906.28670999999997</v>
          </cell>
        </row>
        <row r="2563">
          <cell r="D2563" t="str">
            <v>SCG</v>
          </cell>
          <cell r="E2563" t="str">
            <v>Gas</v>
          </cell>
          <cell r="F2563" t="str">
            <v>Security</v>
          </cell>
          <cell r="T2563">
            <v>0</v>
          </cell>
          <cell r="AG2563">
            <v>0</v>
          </cell>
          <cell r="AT2563">
            <v>0</v>
          </cell>
          <cell r="BG2563">
            <v>165</v>
          </cell>
        </row>
        <row r="2564">
          <cell r="D2564" t="str">
            <v>CNG</v>
          </cell>
          <cell r="E2564" t="str">
            <v>Gas</v>
          </cell>
          <cell r="F2564" t="str">
            <v>Security</v>
          </cell>
          <cell r="T2564">
            <v>0</v>
          </cell>
          <cell r="AG2564">
            <v>0</v>
          </cell>
          <cell r="AT2564">
            <v>0</v>
          </cell>
          <cell r="BG2564">
            <v>1504.0947600000002</v>
          </cell>
        </row>
        <row r="2565">
          <cell r="D2565" t="str">
            <v>CNG</v>
          </cell>
          <cell r="E2565" t="str">
            <v>Gas</v>
          </cell>
          <cell r="F2565" t="str">
            <v>Security</v>
          </cell>
          <cell r="T2565">
            <v>0</v>
          </cell>
          <cell r="AG2565">
            <v>0</v>
          </cell>
          <cell r="AT2565">
            <v>0</v>
          </cell>
          <cell r="BG2565">
            <v>600</v>
          </cell>
        </row>
        <row r="2566">
          <cell r="D2566" t="str">
            <v>UI</v>
          </cell>
          <cell r="E2566" t="str">
            <v>TRANS</v>
          </cell>
          <cell r="F2566" t="str">
            <v>Operational Smart Grids</v>
          </cell>
          <cell r="T2566">
            <v>0</v>
          </cell>
          <cell r="AG2566">
            <v>0</v>
          </cell>
          <cell r="AT2566">
            <v>0</v>
          </cell>
          <cell r="BG2566">
            <v>579.69998000000066</v>
          </cell>
        </row>
        <row r="2567">
          <cell r="D2567" t="str">
            <v>UI</v>
          </cell>
          <cell r="E2567" t="str">
            <v>TRANS</v>
          </cell>
          <cell r="F2567" t="str">
            <v>Operational Smart Grids</v>
          </cell>
          <cell r="T2567">
            <v>0</v>
          </cell>
          <cell r="AG2567">
            <v>0</v>
          </cell>
          <cell r="AT2567">
            <v>0</v>
          </cell>
          <cell r="BG2567">
            <v>59.499980000005031</v>
          </cell>
        </row>
        <row r="2568">
          <cell r="D2568" t="str">
            <v>UI</v>
          </cell>
          <cell r="E2568" t="str">
            <v>DIST</v>
          </cell>
          <cell r="F2568" t="str">
            <v>Operational Smart Grids</v>
          </cell>
          <cell r="T2568">
            <v>0</v>
          </cell>
          <cell r="AG2568">
            <v>0</v>
          </cell>
          <cell r="AT2568">
            <v>0</v>
          </cell>
          <cell r="BG2568">
            <v>486.22888000000063</v>
          </cell>
        </row>
        <row r="2569">
          <cell r="D2569" t="str">
            <v>BGC</v>
          </cell>
          <cell r="E2569" t="str">
            <v>Gas</v>
          </cell>
          <cell r="F2569" t="str">
            <v>Operational Smart Grids</v>
          </cell>
          <cell r="T2569">
            <v>0</v>
          </cell>
          <cell r="AG2569">
            <v>0</v>
          </cell>
          <cell r="AT2569">
            <v>0</v>
          </cell>
          <cell r="BG2569">
            <v>2.570380000116713</v>
          </cell>
        </row>
        <row r="2570">
          <cell r="D2570" t="str">
            <v>SCG</v>
          </cell>
          <cell r="E2570" t="str">
            <v>Gas</v>
          </cell>
          <cell r="F2570" t="str">
            <v>Operational Smart Grids</v>
          </cell>
          <cell r="T2570">
            <v>0</v>
          </cell>
          <cell r="AG2570">
            <v>0</v>
          </cell>
          <cell r="AT2570">
            <v>0</v>
          </cell>
          <cell r="BG2570">
            <v>12.595280000023818</v>
          </cell>
        </row>
        <row r="2571">
          <cell r="D2571" t="str">
            <v>CNG</v>
          </cell>
          <cell r="E2571" t="str">
            <v>Gas</v>
          </cell>
          <cell r="F2571" t="str">
            <v>Operational Smart Grids</v>
          </cell>
          <cell r="T2571">
            <v>0</v>
          </cell>
          <cell r="AG2571">
            <v>0</v>
          </cell>
          <cell r="AT2571">
            <v>0</v>
          </cell>
          <cell r="BG2571">
            <v>11.310080000026524</v>
          </cell>
        </row>
        <row r="2572">
          <cell r="D2572" t="str">
            <v>NYSEG</v>
          </cell>
          <cell r="E2572" t="str">
            <v>Common</v>
          </cell>
          <cell r="F2572" t="str">
            <v>Smart Grids Innovation and Planning</v>
          </cell>
          <cell r="T2572">
            <v>0</v>
          </cell>
          <cell r="AG2572">
            <v>0</v>
          </cell>
          <cell r="AT2572">
            <v>0</v>
          </cell>
          <cell r="BG2572">
            <v>0</v>
          </cell>
        </row>
        <row r="2573">
          <cell r="D2573" t="str">
            <v>RGE</v>
          </cell>
          <cell r="E2573" t="str">
            <v>Common</v>
          </cell>
          <cell r="F2573" t="str">
            <v>Smart Grids Innovation and Planning</v>
          </cell>
          <cell r="T2573">
            <v>0</v>
          </cell>
          <cell r="AG2573">
            <v>0</v>
          </cell>
          <cell r="AT2573">
            <v>0</v>
          </cell>
          <cell r="BG2573">
            <v>0</v>
          </cell>
        </row>
        <row r="2574">
          <cell r="D2574" t="str">
            <v>NYSEG</v>
          </cell>
          <cell r="E2574" t="str">
            <v>DIST</v>
          </cell>
          <cell r="F2574" t="str">
            <v>Operational Smart Grids</v>
          </cell>
          <cell r="T2574">
            <v>0</v>
          </cell>
          <cell r="AG2574">
            <v>0</v>
          </cell>
          <cell r="AT2574">
            <v>0</v>
          </cell>
          <cell r="BG2574">
            <v>19483</v>
          </cell>
        </row>
        <row r="2575">
          <cell r="D2575" t="str">
            <v>NYSEG</v>
          </cell>
          <cell r="E2575" t="str">
            <v>Gas</v>
          </cell>
          <cell r="F2575" t="str">
            <v>Operational Smart Grids</v>
          </cell>
          <cell r="T2575">
            <v>0</v>
          </cell>
          <cell r="AG2575">
            <v>0</v>
          </cell>
          <cell r="AT2575">
            <v>0</v>
          </cell>
          <cell r="BG2575">
            <v>4908</v>
          </cell>
        </row>
        <row r="2576">
          <cell r="D2576" t="str">
            <v>RGE</v>
          </cell>
          <cell r="E2576" t="str">
            <v>Gas</v>
          </cell>
          <cell r="F2576" t="str">
            <v>Operational Smart Grids</v>
          </cell>
          <cell r="T2576">
            <v>0</v>
          </cell>
          <cell r="AG2576">
            <v>0</v>
          </cell>
          <cell r="AT2576">
            <v>0</v>
          </cell>
          <cell r="BG2576">
            <v>4207</v>
          </cell>
        </row>
        <row r="2577">
          <cell r="D2577" t="str">
            <v>RGE</v>
          </cell>
          <cell r="E2577" t="str">
            <v>DIST</v>
          </cell>
          <cell r="F2577" t="str">
            <v>Operational Smart Grids</v>
          </cell>
          <cell r="T2577">
            <v>0</v>
          </cell>
          <cell r="AG2577">
            <v>0</v>
          </cell>
          <cell r="AT2577">
            <v>0</v>
          </cell>
          <cell r="BG2577">
            <v>8623</v>
          </cell>
        </row>
        <row r="2578">
          <cell r="D2578" t="str">
            <v>CMP</v>
          </cell>
          <cell r="E2578" t="str">
            <v>DIST</v>
          </cell>
          <cell r="F2578" t="str">
            <v>Smart Grids Innovation and Planning</v>
          </cell>
          <cell r="T2578">
            <v>0</v>
          </cell>
          <cell r="AG2578">
            <v>0</v>
          </cell>
          <cell r="AT2578">
            <v>0</v>
          </cell>
          <cell r="BG2578">
            <v>240</v>
          </cell>
        </row>
        <row r="2579">
          <cell r="D2579" t="str">
            <v>NYSEG</v>
          </cell>
          <cell r="E2579" t="str">
            <v>Common</v>
          </cell>
          <cell r="F2579" t="str">
            <v>Smart Grids Innovation and Planning</v>
          </cell>
          <cell r="T2579">
            <v>0</v>
          </cell>
          <cell r="AG2579">
            <v>0</v>
          </cell>
          <cell r="AT2579">
            <v>0</v>
          </cell>
          <cell r="BG2579">
            <v>100</v>
          </cell>
        </row>
        <row r="2580">
          <cell r="D2580" t="str">
            <v>NYSEG</v>
          </cell>
          <cell r="E2580" t="str">
            <v>Common</v>
          </cell>
          <cell r="F2580" t="str">
            <v>Smart Grids Innovation and Planning</v>
          </cell>
          <cell r="T2580">
            <v>0</v>
          </cell>
          <cell r="AG2580">
            <v>0</v>
          </cell>
          <cell r="AT2580">
            <v>0</v>
          </cell>
          <cell r="BG2580">
            <v>0</v>
          </cell>
        </row>
        <row r="2581">
          <cell r="D2581" t="str">
            <v>NYSEG</v>
          </cell>
          <cell r="E2581" t="str">
            <v>DIST</v>
          </cell>
          <cell r="F2581" t="str">
            <v>Customer Service</v>
          </cell>
          <cell r="T2581">
            <v>0</v>
          </cell>
          <cell r="AG2581">
            <v>0</v>
          </cell>
          <cell r="AT2581">
            <v>0</v>
          </cell>
          <cell r="BG2581">
            <v>654</v>
          </cell>
        </row>
        <row r="2582">
          <cell r="D2582" t="str">
            <v>RGE</v>
          </cell>
          <cell r="E2582" t="str">
            <v>DIST</v>
          </cell>
          <cell r="F2582" t="str">
            <v>Smart Grids Innovation and Planning</v>
          </cell>
          <cell r="T2582">
            <v>0</v>
          </cell>
          <cell r="AG2582">
            <v>0</v>
          </cell>
          <cell r="AT2582">
            <v>0</v>
          </cell>
          <cell r="BG2582">
            <v>0</v>
          </cell>
        </row>
        <row r="2583">
          <cell r="D2583" t="str">
            <v>RGE</v>
          </cell>
          <cell r="E2583" t="str">
            <v>Gas</v>
          </cell>
          <cell r="F2583" t="str">
            <v>Operational Smart Grids</v>
          </cell>
          <cell r="T2583">
            <v>0</v>
          </cell>
          <cell r="AG2583">
            <v>0</v>
          </cell>
          <cell r="AT2583">
            <v>0</v>
          </cell>
          <cell r="BG2583">
            <v>0</v>
          </cell>
        </row>
        <row r="2584">
          <cell r="D2584" t="str">
            <v>RGE</v>
          </cell>
          <cell r="E2584" t="str">
            <v>DIST</v>
          </cell>
          <cell r="F2584" t="str">
            <v>Customer Service</v>
          </cell>
          <cell r="T2584">
            <v>0</v>
          </cell>
          <cell r="AG2584">
            <v>0</v>
          </cell>
          <cell r="AT2584">
            <v>0</v>
          </cell>
          <cell r="BG2584">
            <v>323.3645681632654</v>
          </cell>
        </row>
        <row r="2585">
          <cell r="D2585" t="str">
            <v>UI</v>
          </cell>
          <cell r="E2585" t="str">
            <v>TRANS</v>
          </cell>
          <cell r="F2585" t="str">
            <v>Operational Smart Grids</v>
          </cell>
          <cell r="T2585">
            <v>0</v>
          </cell>
          <cell r="AG2585">
            <v>0</v>
          </cell>
          <cell r="AT2585">
            <v>0</v>
          </cell>
          <cell r="BG2585">
            <v>548.99997140625135</v>
          </cell>
        </row>
        <row r="2586">
          <cell r="D2586" t="str">
            <v>UI</v>
          </cell>
          <cell r="E2586" t="str">
            <v>DIST</v>
          </cell>
          <cell r="F2586" t="str">
            <v>Operational Smart Grids</v>
          </cell>
          <cell r="T2586">
            <v>0</v>
          </cell>
          <cell r="AG2586">
            <v>0</v>
          </cell>
          <cell r="AT2586">
            <v>0</v>
          </cell>
          <cell r="BG2586">
            <v>1957.68111</v>
          </cell>
        </row>
        <row r="2587">
          <cell r="D2587" t="str">
            <v>UI</v>
          </cell>
          <cell r="E2587" t="str">
            <v>Common</v>
          </cell>
          <cell r="F2587" t="str">
            <v>Operational Smart Grids</v>
          </cell>
          <cell r="T2587">
            <v>0</v>
          </cell>
          <cell r="AG2587">
            <v>0</v>
          </cell>
          <cell r="AT2587">
            <v>0</v>
          </cell>
          <cell r="BG2587">
            <v>65</v>
          </cell>
        </row>
        <row r="2588">
          <cell r="D2588" t="str">
            <v>RGE</v>
          </cell>
          <cell r="E2588" t="str">
            <v>Gen</v>
          </cell>
          <cell r="F2588" t="str">
            <v>Operational Smart Grids</v>
          </cell>
          <cell r="T2588">
            <v>0</v>
          </cell>
          <cell r="AG2588">
            <v>0</v>
          </cell>
          <cell r="AT2588">
            <v>0</v>
          </cell>
          <cell r="BG2588">
            <v>2499.9999799999996</v>
          </cell>
        </row>
        <row r="2589">
          <cell r="D2589" t="str">
            <v>NYSEG</v>
          </cell>
          <cell r="E2589" t="str">
            <v>Common</v>
          </cell>
          <cell r="F2589" t="str">
            <v>General Services</v>
          </cell>
          <cell r="T2589">
            <v>0</v>
          </cell>
          <cell r="AG2589">
            <v>0</v>
          </cell>
          <cell r="AT2589">
            <v>0</v>
          </cell>
          <cell r="BG2589">
            <v>23.167590000000001</v>
          </cell>
        </row>
        <row r="2590">
          <cell r="D2590" t="str">
            <v>NYSEG</v>
          </cell>
          <cell r="E2590" t="str">
            <v>Common</v>
          </cell>
          <cell r="F2590" t="str">
            <v>General Services</v>
          </cell>
          <cell r="T2590">
            <v>0</v>
          </cell>
          <cell r="AG2590">
            <v>0</v>
          </cell>
          <cell r="AT2590">
            <v>0</v>
          </cell>
          <cell r="BG2590">
            <v>849.75563999999997</v>
          </cell>
        </row>
        <row r="2591">
          <cell r="D2591" t="str">
            <v>NYSEG</v>
          </cell>
          <cell r="E2591" t="str">
            <v>Common</v>
          </cell>
          <cell r="F2591" t="str">
            <v>General Services</v>
          </cell>
          <cell r="T2591">
            <v>0</v>
          </cell>
          <cell r="AG2591">
            <v>0</v>
          </cell>
          <cell r="AT2591">
            <v>0</v>
          </cell>
          <cell r="BG2591">
            <v>0</v>
          </cell>
        </row>
        <row r="2592">
          <cell r="D2592" t="str">
            <v>CMP</v>
          </cell>
          <cell r="E2592" t="str">
            <v>Common</v>
          </cell>
          <cell r="F2592" t="str">
            <v>General Services</v>
          </cell>
          <cell r="T2592">
            <v>0</v>
          </cell>
          <cell r="AG2592">
            <v>0</v>
          </cell>
          <cell r="AT2592">
            <v>0</v>
          </cell>
          <cell r="BG2592">
            <v>157.97555</v>
          </cell>
        </row>
        <row r="2593">
          <cell r="D2593" t="str">
            <v>CMP</v>
          </cell>
          <cell r="E2593" t="str">
            <v>Common</v>
          </cell>
          <cell r="F2593" t="str">
            <v>General Services</v>
          </cell>
          <cell r="T2593">
            <v>0</v>
          </cell>
          <cell r="AG2593">
            <v>0</v>
          </cell>
          <cell r="AT2593">
            <v>0</v>
          </cell>
          <cell r="BG2593">
            <v>1000</v>
          </cell>
        </row>
        <row r="2594">
          <cell r="D2594" t="str">
            <v>CMP</v>
          </cell>
          <cell r="E2594" t="str">
            <v>Common</v>
          </cell>
          <cell r="F2594" t="str">
            <v>General Services</v>
          </cell>
          <cell r="T2594">
            <v>0</v>
          </cell>
          <cell r="AG2594">
            <v>0</v>
          </cell>
          <cell r="AT2594">
            <v>0</v>
          </cell>
          <cell r="BG2594">
            <v>803.66972999999996</v>
          </cell>
        </row>
        <row r="2595">
          <cell r="D2595" t="str">
            <v>UI</v>
          </cell>
          <cell r="E2595" t="str">
            <v>DIST</v>
          </cell>
          <cell r="F2595" t="str">
            <v>General Services</v>
          </cell>
          <cell r="T2595">
            <v>0</v>
          </cell>
          <cell r="AG2595">
            <v>0</v>
          </cell>
          <cell r="AT2595">
            <v>0</v>
          </cell>
          <cell r="BG2595">
            <v>400</v>
          </cell>
        </row>
        <row r="2596">
          <cell r="D2596" t="str">
            <v>NYSEG</v>
          </cell>
          <cell r="E2596" t="str">
            <v>Common</v>
          </cell>
          <cell r="F2596" t="str">
            <v>Information Technology</v>
          </cell>
          <cell r="T2596">
            <v>0</v>
          </cell>
          <cell r="AG2596">
            <v>0</v>
          </cell>
          <cell r="AT2596">
            <v>0</v>
          </cell>
          <cell r="BG2596">
            <v>4.0716399999999995</v>
          </cell>
        </row>
        <row r="2597">
          <cell r="D2597" t="str">
            <v>NYSEG</v>
          </cell>
          <cell r="E2597" t="str">
            <v>Common</v>
          </cell>
          <cell r="F2597" t="str">
            <v>Information Technology</v>
          </cell>
          <cell r="T2597">
            <v>0</v>
          </cell>
          <cell r="AG2597">
            <v>0</v>
          </cell>
          <cell r="AT2597">
            <v>0</v>
          </cell>
          <cell r="BG2597">
            <v>599.34069</v>
          </cell>
        </row>
        <row r="2598">
          <cell r="D2598" t="str">
            <v>RGE</v>
          </cell>
          <cell r="E2598" t="str">
            <v>Common</v>
          </cell>
          <cell r="F2598" t="str">
            <v>Information Technology</v>
          </cell>
          <cell r="T2598">
            <v>0</v>
          </cell>
          <cell r="AG2598">
            <v>0</v>
          </cell>
          <cell r="AT2598">
            <v>0</v>
          </cell>
          <cell r="BG2598">
            <v>26.937520000000006</v>
          </cell>
        </row>
        <row r="2599">
          <cell r="D2599" t="str">
            <v>RGE</v>
          </cell>
          <cell r="E2599" t="str">
            <v>Common</v>
          </cell>
          <cell r="F2599" t="str">
            <v>Information Technology</v>
          </cell>
          <cell r="T2599">
            <v>0</v>
          </cell>
          <cell r="AG2599">
            <v>0</v>
          </cell>
          <cell r="AT2599">
            <v>0</v>
          </cell>
          <cell r="BG2599">
            <v>0.27050999999999997</v>
          </cell>
        </row>
        <row r="2600">
          <cell r="D2600" t="str">
            <v>RGE</v>
          </cell>
          <cell r="E2600" t="str">
            <v>Common</v>
          </cell>
          <cell r="F2600" t="str">
            <v>Information Technology</v>
          </cell>
          <cell r="T2600">
            <v>0</v>
          </cell>
          <cell r="AG2600">
            <v>0</v>
          </cell>
          <cell r="AT2600">
            <v>0</v>
          </cell>
          <cell r="BG2600">
            <v>289.91098</v>
          </cell>
        </row>
        <row r="2601">
          <cell r="D2601" t="str">
            <v>CMP</v>
          </cell>
          <cell r="E2601" t="str">
            <v>Common</v>
          </cell>
          <cell r="F2601" t="str">
            <v>Information Technology</v>
          </cell>
          <cell r="T2601">
            <v>0</v>
          </cell>
          <cell r="AG2601">
            <v>0</v>
          </cell>
          <cell r="AT2601">
            <v>0</v>
          </cell>
          <cell r="BG2601">
            <v>304.32324999999997</v>
          </cell>
        </row>
        <row r="2602">
          <cell r="D2602" t="str">
            <v>UI</v>
          </cell>
          <cell r="E2602" t="str">
            <v>DIST</v>
          </cell>
          <cell r="F2602" t="str">
            <v>Security</v>
          </cell>
          <cell r="T2602">
            <v>0</v>
          </cell>
          <cell r="AG2602">
            <v>0</v>
          </cell>
          <cell r="AT2602">
            <v>0</v>
          </cell>
          <cell r="BG2602">
            <v>0</v>
          </cell>
        </row>
        <row r="2603">
          <cell r="D2603" t="str">
            <v>UI</v>
          </cell>
          <cell r="E2603" t="str">
            <v>TRANS</v>
          </cell>
          <cell r="F2603" t="str">
            <v>Security</v>
          </cell>
          <cell r="T2603">
            <v>0</v>
          </cell>
          <cell r="AG2603">
            <v>0</v>
          </cell>
          <cell r="AT2603">
            <v>0</v>
          </cell>
          <cell r="BG2603">
            <v>0</v>
          </cell>
        </row>
        <row r="2604">
          <cell r="D2604" t="str">
            <v>UI</v>
          </cell>
          <cell r="E2604" t="str">
            <v>Common</v>
          </cell>
          <cell r="F2604" t="str">
            <v>Information Technology</v>
          </cell>
          <cell r="T2604">
            <v>0</v>
          </cell>
          <cell r="AG2604">
            <v>0</v>
          </cell>
          <cell r="AT2604">
            <v>0</v>
          </cell>
          <cell r="BG2604">
            <v>1269.5176799999997</v>
          </cell>
        </row>
        <row r="2605">
          <cell r="D2605" t="str">
            <v>UI</v>
          </cell>
          <cell r="E2605" t="str">
            <v>Common</v>
          </cell>
          <cell r="F2605" t="str">
            <v>General Services</v>
          </cell>
          <cell r="T2605">
            <v>0</v>
          </cell>
          <cell r="AG2605">
            <v>0</v>
          </cell>
          <cell r="AT2605">
            <v>0</v>
          </cell>
          <cell r="BG2605">
            <v>83.466100000000012</v>
          </cell>
        </row>
        <row r="2606">
          <cell r="D2606" t="str">
            <v>CNG</v>
          </cell>
          <cell r="E2606" t="str">
            <v>Gas</v>
          </cell>
          <cell r="F2606" t="str">
            <v>Security</v>
          </cell>
          <cell r="T2606">
            <v>0</v>
          </cell>
          <cell r="AG2606">
            <v>0</v>
          </cell>
          <cell r="AT2606">
            <v>0</v>
          </cell>
          <cell r="BG2606">
            <v>0</v>
          </cell>
        </row>
        <row r="2607">
          <cell r="D2607" t="str">
            <v>CNG</v>
          </cell>
          <cell r="E2607" t="str">
            <v>Gas</v>
          </cell>
          <cell r="F2607" t="str">
            <v>Information Technology</v>
          </cell>
          <cell r="T2607">
            <v>0</v>
          </cell>
          <cell r="AG2607">
            <v>0</v>
          </cell>
          <cell r="AT2607">
            <v>0</v>
          </cell>
          <cell r="BG2607">
            <v>95.05722999999999</v>
          </cell>
        </row>
        <row r="2608">
          <cell r="D2608" t="str">
            <v>SCG</v>
          </cell>
          <cell r="E2608" t="str">
            <v>Gas</v>
          </cell>
          <cell r="F2608" t="str">
            <v>Security</v>
          </cell>
          <cell r="T2608">
            <v>0</v>
          </cell>
          <cell r="AG2608">
            <v>0</v>
          </cell>
          <cell r="AT2608">
            <v>0</v>
          </cell>
          <cell r="BG2608">
            <v>0</v>
          </cell>
        </row>
        <row r="2609">
          <cell r="D2609" t="str">
            <v>SCG</v>
          </cell>
          <cell r="E2609" t="str">
            <v>Gas</v>
          </cell>
          <cell r="F2609" t="str">
            <v>Information Technology</v>
          </cell>
          <cell r="T2609">
            <v>0</v>
          </cell>
          <cell r="AG2609">
            <v>0</v>
          </cell>
          <cell r="AT2609">
            <v>0</v>
          </cell>
          <cell r="BG2609">
            <v>269.94478999999995</v>
          </cell>
        </row>
        <row r="2610">
          <cell r="D2610" t="str">
            <v>BGC</v>
          </cell>
          <cell r="E2610" t="str">
            <v>Gas</v>
          </cell>
          <cell r="F2610" t="str">
            <v>Security</v>
          </cell>
          <cell r="T2610">
            <v>0</v>
          </cell>
          <cell r="AG2610">
            <v>0</v>
          </cell>
          <cell r="AT2610">
            <v>0</v>
          </cell>
          <cell r="BG2610">
            <v>0</v>
          </cell>
        </row>
        <row r="2611">
          <cell r="D2611" t="str">
            <v>CNG</v>
          </cell>
          <cell r="E2611" t="str">
            <v>Gas</v>
          </cell>
          <cell r="F2611" t="str">
            <v>Gas Operations</v>
          </cell>
          <cell r="T2611">
            <v>0</v>
          </cell>
          <cell r="AG2611">
            <v>0</v>
          </cell>
          <cell r="AT2611">
            <v>0</v>
          </cell>
          <cell r="BG2611">
            <v>5427.4045299999998</v>
          </cell>
        </row>
        <row r="2612">
          <cell r="D2612" t="str">
            <v>CNG</v>
          </cell>
          <cell r="E2612" t="str">
            <v>Gas</v>
          </cell>
          <cell r="F2612" t="str">
            <v>Gas Operations</v>
          </cell>
          <cell r="T2612">
            <v>0</v>
          </cell>
          <cell r="AG2612">
            <v>0</v>
          </cell>
          <cell r="AT2612">
            <v>0</v>
          </cell>
          <cell r="BG2612">
            <v>3308.4337500000006</v>
          </cell>
        </row>
        <row r="2613">
          <cell r="D2613" t="str">
            <v>CNG</v>
          </cell>
          <cell r="E2613" t="str">
            <v>Gas</v>
          </cell>
          <cell r="F2613" t="str">
            <v>Gas Operations</v>
          </cell>
          <cell r="T2613">
            <v>0</v>
          </cell>
          <cell r="AG2613">
            <v>0</v>
          </cell>
          <cell r="AT2613">
            <v>0</v>
          </cell>
          <cell r="BG2613">
            <v>5400</v>
          </cell>
        </row>
        <row r="2614">
          <cell r="D2614" t="str">
            <v>SCG</v>
          </cell>
          <cell r="E2614" t="str">
            <v>Gas</v>
          </cell>
          <cell r="F2614" t="str">
            <v>Gas Engineering and Delivery</v>
          </cell>
          <cell r="T2614">
            <v>0</v>
          </cell>
          <cell r="AG2614">
            <v>0</v>
          </cell>
          <cell r="AT2614">
            <v>0</v>
          </cell>
          <cell r="BG2614">
            <v>3500</v>
          </cell>
        </row>
        <row r="2615">
          <cell r="D2615" t="str">
            <v>BGC</v>
          </cell>
          <cell r="E2615" t="str">
            <v>Gas</v>
          </cell>
          <cell r="F2615" t="str">
            <v>Gas Operations</v>
          </cell>
          <cell r="T2615">
            <v>0</v>
          </cell>
          <cell r="AG2615">
            <v>0</v>
          </cell>
          <cell r="AT2615">
            <v>0</v>
          </cell>
          <cell r="BG2615">
            <v>656.59212000000002</v>
          </cell>
        </row>
        <row r="2616">
          <cell r="D2616" t="str">
            <v>BGC</v>
          </cell>
          <cell r="E2616" t="str">
            <v>Gas</v>
          </cell>
          <cell r="F2616" t="str">
            <v>Gas Operations</v>
          </cell>
          <cell r="T2616">
            <v>0</v>
          </cell>
          <cell r="AG2616">
            <v>0</v>
          </cell>
          <cell r="AT2616">
            <v>0</v>
          </cell>
          <cell r="BG2616">
            <v>465.45859000000007</v>
          </cell>
        </row>
        <row r="2617">
          <cell r="D2617" t="str">
            <v>CMP</v>
          </cell>
          <cell r="E2617" t="str">
            <v>Common</v>
          </cell>
          <cell r="F2617" t="str">
            <v>General Services</v>
          </cell>
          <cell r="T2617">
            <v>0</v>
          </cell>
          <cell r="AG2617">
            <v>0</v>
          </cell>
          <cell r="AT2617">
            <v>0</v>
          </cell>
          <cell r="BG2617">
            <v>500</v>
          </cell>
        </row>
        <row r="2618">
          <cell r="D2618" t="str">
            <v>CMP</v>
          </cell>
          <cell r="E2618" t="str">
            <v>Common</v>
          </cell>
          <cell r="F2618" t="str">
            <v>General Services</v>
          </cell>
          <cell r="T2618">
            <v>0</v>
          </cell>
          <cell r="AG2618">
            <v>0</v>
          </cell>
          <cell r="AT2618">
            <v>0</v>
          </cell>
          <cell r="BG2618">
            <v>593</v>
          </cell>
        </row>
        <row r="2619">
          <cell r="D2619" t="str">
            <v>NYSEG</v>
          </cell>
          <cell r="E2619" t="str">
            <v>Common</v>
          </cell>
          <cell r="F2619" t="str">
            <v>General Services</v>
          </cell>
          <cell r="T2619">
            <v>0</v>
          </cell>
          <cell r="AG2619">
            <v>0</v>
          </cell>
          <cell r="AT2619">
            <v>0</v>
          </cell>
          <cell r="BG2619">
            <v>3200</v>
          </cell>
        </row>
        <row r="2620">
          <cell r="D2620" t="str">
            <v>UI</v>
          </cell>
          <cell r="E2620" t="str">
            <v>Common</v>
          </cell>
          <cell r="F2620" t="str">
            <v>Information Technology</v>
          </cell>
          <cell r="T2620">
            <v>0</v>
          </cell>
          <cell r="AG2620">
            <v>0</v>
          </cell>
          <cell r="AT2620">
            <v>0</v>
          </cell>
          <cell r="BG2620">
            <v>0</v>
          </cell>
        </row>
        <row r="2621">
          <cell r="D2621" t="str">
            <v>UI</v>
          </cell>
          <cell r="E2621" t="str">
            <v>DIST</v>
          </cell>
          <cell r="F2621" t="str">
            <v>Electric Operations</v>
          </cell>
          <cell r="T2621">
            <v>0</v>
          </cell>
          <cell r="AG2621">
            <v>0</v>
          </cell>
          <cell r="AT2621">
            <v>0</v>
          </cell>
          <cell r="BG2621">
            <v>12776.483690000001</v>
          </cell>
        </row>
        <row r="2622">
          <cell r="D2622" t="str">
            <v>UI</v>
          </cell>
          <cell r="E2622" t="str">
            <v>DIST</v>
          </cell>
          <cell r="F2622" t="str">
            <v>Electric Operations</v>
          </cell>
          <cell r="T2622">
            <v>0</v>
          </cell>
          <cell r="AG2622">
            <v>0</v>
          </cell>
          <cell r="AT2622">
            <v>0</v>
          </cell>
          <cell r="BG2622">
            <v>4984.3490999999995</v>
          </cell>
        </row>
        <row r="2623">
          <cell r="D2623" t="str">
            <v>UI</v>
          </cell>
          <cell r="E2623" t="str">
            <v>DIST</v>
          </cell>
          <cell r="F2623" t="str">
            <v>Electric Operations</v>
          </cell>
          <cell r="T2623">
            <v>0</v>
          </cell>
          <cell r="AG2623">
            <v>0</v>
          </cell>
          <cell r="AT2623">
            <v>0</v>
          </cell>
          <cell r="BG2623">
            <v>5947.0946800000002</v>
          </cell>
        </row>
        <row r="2624">
          <cell r="D2624" t="str">
            <v>UI</v>
          </cell>
          <cell r="E2624" t="str">
            <v>DIST</v>
          </cell>
          <cell r="F2624" t="str">
            <v>Electric Operations</v>
          </cell>
          <cell r="T2624">
            <v>0</v>
          </cell>
          <cell r="AG2624">
            <v>0</v>
          </cell>
          <cell r="AT2624">
            <v>0</v>
          </cell>
          <cell r="BG2624">
            <v>2331.4551000000001</v>
          </cell>
        </row>
        <row r="2625">
          <cell r="D2625" t="str">
            <v>UI</v>
          </cell>
          <cell r="E2625" t="str">
            <v>DIST</v>
          </cell>
          <cell r="F2625" t="str">
            <v>Electric Operations</v>
          </cell>
          <cell r="T2625">
            <v>0</v>
          </cell>
          <cell r="AG2625">
            <v>0</v>
          </cell>
          <cell r="AT2625">
            <v>0</v>
          </cell>
          <cell r="BG2625">
            <v>5345.0442299999995</v>
          </cell>
        </row>
        <row r="2626">
          <cell r="D2626" t="str">
            <v>UI</v>
          </cell>
          <cell r="E2626" t="str">
            <v>DIST</v>
          </cell>
          <cell r="F2626" t="str">
            <v>Electric Operations</v>
          </cell>
          <cell r="T2626">
            <v>0</v>
          </cell>
          <cell r="AG2626">
            <v>0</v>
          </cell>
          <cell r="AT2626">
            <v>0</v>
          </cell>
          <cell r="BG2626">
            <v>1500</v>
          </cell>
        </row>
        <row r="2627">
          <cell r="D2627" t="str">
            <v>UI</v>
          </cell>
          <cell r="E2627" t="str">
            <v>DIST</v>
          </cell>
          <cell r="F2627" t="str">
            <v>Electric Operations</v>
          </cell>
          <cell r="T2627">
            <v>0</v>
          </cell>
          <cell r="AG2627">
            <v>0</v>
          </cell>
          <cell r="AT2627">
            <v>0</v>
          </cell>
          <cell r="BG2627">
            <v>1757.20129</v>
          </cell>
        </row>
        <row r="2628">
          <cell r="D2628" t="str">
            <v>UI</v>
          </cell>
          <cell r="E2628" t="str">
            <v>DIST</v>
          </cell>
          <cell r="F2628" t="str">
            <v>Electric Operations</v>
          </cell>
          <cell r="T2628">
            <v>0</v>
          </cell>
          <cell r="AG2628">
            <v>0</v>
          </cell>
          <cell r="AT2628">
            <v>0</v>
          </cell>
          <cell r="BG2628">
            <v>247.70617000000001</v>
          </cell>
        </row>
        <row r="2629">
          <cell r="D2629" t="str">
            <v>UI</v>
          </cell>
          <cell r="E2629" t="str">
            <v>DIST</v>
          </cell>
          <cell r="F2629" t="str">
            <v>Electric Operations</v>
          </cell>
          <cell r="T2629">
            <v>0</v>
          </cell>
          <cell r="AG2629">
            <v>0</v>
          </cell>
          <cell r="AT2629">
            <v>0</v>
          </cell>
          <cell r="BG2629">
            <v>378.29415</v>
          </cell>
        </row>
        <row r="2630">
          <cell r="D2630" t="str">
            <v>UI</v>
          </cell>
          <cell r="E2630" t="str">
            <v>DIST</v>
          </cell>
          <cell r="F2630" t="str">
            <v>Electric Operations</v>
          </cell>
          <cell r="T2630">
            <v>0</v>
          </cell>
          <cell r="AG2630">
            <v>0</v>
          </cell>
          <cell r="AT2630">
            <v>0</v>
          </cell>
          <cell r="BG2630">
            <v>41.818940000000012</v>
          </cell>
        </row>
        <row r="2631">
          <cell r="D2631" t="str">
            <v>UI</v>
          </cell>
          <cell r="E2631" t="str">
            <v>DIST</v>
          </cell>
          <cell r="F2631" t="str">
            <v>Electric Operations</v>
          </cell>
          <cell r="T2631">
            <v>0</v>
          </cell>
          <cell r="AG2631">
            <v>0</v>
          </cell>
          <cell r="AT2631">
            <v>0</v>
          </cell>
          <cell r="BG2631">
            <v>2870.6233099999999</v>
          </cell>
        </row>
        <row r="2632">
          <cell r="D2632" t="str">
            <v>UI</v>
          </cell>
          <cell r="E2632" t="str">
            <v>TRANS</v>
          </cell>
          <cell r="F2632" t="str">
            <v>Electric Operations</v>
          </cell>
          <cell r="T2632">
            <v>0</v>
          </cell>
          <cell r="AG2632">
            <v>0</v>
          </cell>
          <cell r="AT2632">
            <v>0</v>
          </cell>
          <cell r="BG2632">
            <v>450.84992999999997</v>
          </cell>
        </row>
        <row r="2633">
          <cell r="D2633" t="str">
            <v>SCG</v>
          </cell>
          <cell r="E2633" t="str">
            <v>Gas</v>
          </cell>
          <cell r="F2633" t="str">
            <v>Gas Engineering and Delivery</v>
          </cell>
          <cell r="T2633">
            <v>0</v>
          </cell>
          <cell r="AG2633">
            <v>0</v>
          </cell>
          <cell r="AT2633">
            <v>0</v>
          </cell>
          <cell r="BG2633">
            <v>4045</v>
          </cell>
        </row>
        <row r="2634">
          <cell r="D2634" t="str">
            <v>BGC</v>
          </cell>
          <cell r="E2634" t="str">
            <v>Gas</v>
          </cell>
          <cell r="F2634" t="str">
            <v>Gas Operations</v>
          </cell>
          <cell r="T2634">
            <v>0</v>
          </cell>
          <cell r="AG2634">
            <v>0</v>
          </cell>
          <cell r="AT2634">
            <v>0</v>
          </cell>
          <cell r="BG2634">
            <v>1480.6562300000001</v>
          </cell>
        </row>
        <row r="2635">
          <cell r="D2635" t="str">
            <v>BGC</v>
          </cell>
          <cell r="E2635" t="str">
            <v>Gas</v>
          </cell>
          <cell r="F2635" t="str">
            <v>Gas Operations</v>
          </cell>
          <cell r="T2635">
            <v>0</v>
          </cell>
          <cell r="AG2635">
            <v>0</v>
          </cell>
          <cell r="AT2635">
            <v>0</v>
          </cell>
          <cell r="BG2635">
            <v>390.45179999999999</v>
          </cell>
        </row>
        <row r="2636">
          <cell r="D2636" t="str">
            <v>CNG</v>
          </cell>
          <cell r="E2636" t="str">
            <v>Gas</v>
          </cell>
          <cell r="F2636" t="str">
            <v>Gas Operations</v>
          </cell>
          <cell r="T2636">
            <v>0</v>
          </cell>
          <cell r="AG2636">
            <v>0</v>
          </cell>
          <cell r="AT2636">
            <v>0</v>
          </cell>
          <cell r="BG2636">
            <v>12.765270000000001</v>
          </cell>
        </row>
        <row r="2637">
          <cell r="D2637" t="str">
            <v>CNG</v>
          </cell>
          <cell r="E2637" t="str">
            <v>Gas</v>
          </cell>
          <cell r="F2637" t="str">
            <v>Gas Operations</v>
          </cell>
          <cell r="T2637">
            <v>0</v>
          </cell>
          <cell r="AG2637">
            <v>0</v>
          </cell>
          <cell r="AT2637">
            <v>0</v>
          </cell>
          <cell r="BG2637">
            <v>3717.1969199999999</v>
          </cell>
        </row>
        <row r="2638">
          <cell r="D2638" t="str">
            <v>CNG</v>
          </cell>
          <cell r="E2638" t="str">
            <v>Gas</v>
          </cell>
          <cell r="F2638" t="str">
            <v>Gas Operations</v>
          </cell>
          <cell r="T2638">
            <v>0</v>
          </cell>
          <cell r="AG2638">
            <v>0</v>
          </cell>
          <cell r="AT2638">
            <v>0</v>
          </cell>
          <cell r="BG2638">
            <v>6903.0653000000002</v>
          </cell>
        </row>
        <row r="2639">
          <cell r="D2639" t="str">
            <v>CNG</v>
          </cell>
          <cell r="E2639" t="str">
            <v>Gas</v>
          </cell>
          <cell r="F2639" t="str">
            <v>Gas Operations</v>
          </cell>
          <cell r="T2639">
            <v>0</v>
          </cell>
          <cell r="AG2639">
            <v>0</v>
          </cell>
          <cell r="AT2639">
            <v>0</v>
          </cell>
          <cell r="BG2639">
            <v>4371.9339300000001</v>
          </cell>
        </row>
        <row r="2640">
          <cell r="D2640" t="str">
            <v>SCG</v>
          </cell>
          <cell r="E2640" t="str">
            <v>Gas</v>
          </cell>
          <cell r="F2640" t="str">
            <v>Gas Operations</v>
          </cell>
          <cell r="T2640">
            <v>0</v>
          </cell>
          <cell r="AG2640">
            <v>0</v>
          </cell>
          <cell r="AT2640">
            <v>0</v>
          </cell>
          <cell r="BG2640">
            <v>4601.0332099999996</v>
          </cell>
        </row>
        <row r="2641">
          <cell r="D2641" t="str">
            <v>SCG</v>
          </cell>
          <cell r="E2641" t="str">
            <v>Gas</v>
          </cell>
          <cell r="F2641" t="str">
            <v>Gas Operations</v>
          </cell>
          <cell r="T2641">
            <v>0</v>
          </cell>
          <cell r="AG2641">
            <v>0</v>
          </cell>
          <cell r="AT2641">
            <v>0</v>
          </cell>
          <cell r="BG2641">
            <v>2000</v>
          </cell>
        </row>
        <row r="2642">
          <cell r="D2642" t="str">
            <v>SCG</v>
          </cell>
          <cell r="E2642" t="str">
            <v>Gas</v>
          </cell>
          <cell r="F2642" t="str">
            <v>Gas Operations</v>
          </cell>
          <cell r="T2642">
            <v>0</v>
          </cell>
          <cell r="AG2642">
            <v>0</v>
          </cell>
          <cell r="AT2642">
            <v>0</v>
          </cell>
          <cell r="BG2642">
            <v>20999.999987007395</v>
          </cell>
        </row>
        <row r="2643">
          <cell r="D2643" t="str">
            <v>SCG</v>
          </cell>
          <cell r="E2643" t="str">
            <v>Gas</v>
          </cell>
          <cell r="F2643" t="str">
            <v>Gas Operations</v>
          </cell>
          <cell r="T2643">
            <v>0</v>
          </cell>
          <cell r="AG2643">
            <v>0</v>
          </cell>
          <cell r="AT2643">
            <v>0</v>
          </cell>
          <cell r="BG2643">
            <v>4549.0226600000005</v>
          </cell>
        </row>
        <row r="2644">
          <cell r="D2644" t="str">
            <v>SCG</v>
          </cell>
          <cell r="E2644" t="str">
            <v>Gas</v>
          </cell>
          <cell r="F2644" t="str">
            <v>Gas Operations</v>
          </cell>
          <cell r="T2644">
            <v>0</v>
          </cell>
          <cell r="AG2644">
            <v>0</v>
          </cell>
          <cell r="AT2644">
            <v>0</v>
          </cell>
          <cell r="BG2644">
            <v>4762.9531699999998</v>
          </cell>
        </row>
        <row r="2645">
          <cell r="D2645" t="str">
            <v>SCG</v>
          </cell>
          <cell r="E2645" t="str">
            <v>Gas</v>
          </cell>
          <cell r="F2645" t="str">
            <v>Gas Operations</v>
          </cell>
          <cell r="T2645">
            <v>0</v>
          </cell>
          <cell r="AG2645">
            <v>0</v>
          </cell>
          <cell r="AT2645">
            <v>0</v>
          </cell>
          <cell r="BG2645">
            <v>4311.3595066856014</v>
          </cell>
        </row>
        <row r="2646">
          <cell r="D2646" t="str">
            <v>UI</v>
          </cell>
          <cell r="E2646" t="str">
            <v>Common</v>
          </cell>
          <cell r="F2646" t="str">
            <v>General Services</v>
          </cell>
          <cell r="T2646">
            <v>0</v>
          </cell>
          <cell r="AG2646">
            <v>0</v>
          </cell>
          <cell r="AT2646">
            <v>0</v>
          </cell>
          <cell r="BG2646">
            <v>6.4388199999999998</v>
          </cell>
        </row>
        <row r="2647">
          <cell r="D2647" t="str">
            <v>CMP</v>
          </cell>
          <cell r="E2647" t="str">
            <v>Common</v>
          </cell>
          <cell r="F2647" t="str">
            <v>Information Technology</v>
          </cell>
          <cell r="T2647">
            <v>0</v>
          </cell>
          <cell r="AG2647">
            <v>0</v>
          </cell>
          <cell r="AT2647">
            <v>0</v>
          </cell>
          <cell r="BG2647">
            <v>1252</v>
          </cell>
        </row>
        <row r="2648">
          <cell r="D2648" t="str">
            <v>SCG</v>
          </cell>
          <cell r="E2648" t="str">
            <v>Gas</v>
          </cell>
          <cell r="F2648" t="str">
            <v>Information Technology</v>
          </cell>
          <cell r="T2648">
            <v>0</v>
          </cell>
          <cell r="AG2648">
            <v>0</v>
          </cell>
          <cell r="AT2648">
            <v>0</v>
          </cell>
          <cell r="BG2648">
            <v>36.200000000000003</v>
          </cell>
        </row>
        <row r="2649">
          <cell r="D2649" t="str">
            <v>BGC</v>
          </cell>
          <cell r="E2649" t="str">
            <v>Gas</v>
          </cell>
          <cell r="F2649" t="str">
            <v>Information Technology</v>
          </cell>
          <cell r="T2649">
            <v>0</v>
          </cell>
          <cell r="AG2649">
            <v>0</v>
          </cell>
          <cell r="AT2649">
            <v>0</v>
          </cell>
          <cell r="BG2649">
            <v>27.09676</v>
          </cell>
        </row>
        <row r="2650">
          <cell r="D2650" t="str">
            <v>CNG</v>
          </cell>
          <cell r="E2650" t="str">
            <v>Gas</v>
          </cell>
          <cell r="F2650" t="str">
            <v>Information Technology</v>
          </cell>
          <cell r="T2650">
            <v>0</v>
          </cell>
          <cell r="AG2650">
            <v>0</v>
          </cell>
          <cell r="AT2650">
            <v>0</v>
          </cell>
          <cell r="BG2650">
            <v>81.30377</v>
          </cell>
        </row>
        <row r="2651">
          <cell r="D2651" t="str">
            <v>UI</v>
          </cell>
          <cell r="E2651" t="str">
            <v>Common</v>
          </cell>
          <cell r="F2651" t="str">
            <v>Information Technology</v>
          </cell>
          <cell r="T2651">
            <v>0</v>
          </cell>
          <cell r="AG2651">
            <v>0</v>
          </cell>
          <cell r="AT2651">
            <v>0</v>
          </cell>
          <cell r="BG2651">
            <v>256.11122999999998</v>
          </cell>
        </row>
        <row r="2652">
          <cell r="D2652" t="str">
            <v>BGC</v>
          </cell>
          <cell r="E2652" t="str">
            <v>Gas</v>
          </cell>
          <cell r="F2652" t="str">
            <v>Information Technology</v>
          </cell>
          <cell r="T2652">
            <v>0</v>
          </cell>
          <cell r="AG2652">
            <v>0</v>
          </cell>
          <cell r="AT2652">
            <v>0</v>
          </cell>
          <cell r="BG2652">
            <v>3.8232099999999996</v>
          </cell>
        </row>
        <row r="2653">
          <cell r="D2653" t="str">
            <v>BGC</v>
          </cell>
          <cell r="E2653" t="str">
            <v>Gas</v>
          </cell>
          <cell r="F2653" t="str">
            <v>Information Technology</v>
          </cell>
          <cell r="T2653">
            <v>0</v>
          </cell>
          <cell r="AG2653">
            <v>0</v>
          </cell>
          <cell r="AT2653">
            <v>0</v>
          </cell>
          <cell r="BG2653">
            <v>45.9</v>
          </cell>
        </row>
        <row r="2654">
          <cell r="D2654" t="str">
            <v>CNG</v>
          </cell>
          <cell r="E2654" t="str">
            <v>Gas</v>
          </cell>
          <cell r="F2654" t="str">
            <v>Information Technology</v>
          </cell>
          <cell r="T2654">
            <v>0</v>
          </cell>
          <cell r="AG2654">
            <v>0</v>
          </cell>
          <cell r="AT2654">
            <v>0</v>
          </cell>
          <cell r="BG2654">
            <v>180.99</v>
          </cell>
        </row>
        <row r="2655">
          <cell r="D2655" t="str">
            <v>SCG</v>
          </cell>
          <cell r="E2655" t="str">
            <v>Gas</v>
          </cell>
          <cell r="F2655" t="str">
            <v>Information Technology</v>
          </cell>
          <cell r="T2655">
            <v>0</v>
          </cell>
          <cell r="AG2655">
            <v>0</v>
          </cell>
          <cell r="AT2655">
            <v>0</v>
          </cell>
          <cell r="BG2655">
            <v>155.69999999999999</v>
          </cell>
        </row>
        <row r="2656">
          <cell r="D2656" t="str">
            <v>UI</v>
          </cell>
          <cell r="E2656" t="str">
            <v>Common</v>
          </cell>
          <cell r="F2656" t="str">
            <v>Information Technology</v>
          </cell>
          <cell r="T2656">
            <v>0</v>
          </cell>
          <cell r="AG2656">
            <v>0</v>
          </cell>
          <cell r="AT2656">
            <v>0</v>
          </cell>
          <cell r="BG2656">
            <v>663.35199999999998</v>
          </cell>
        </row>
        <row r="2657">
          <cell r="D2657" t="str">
            <v>BGC</v>
          </cell>
          <cell r="E2657" t="str">
            <v>Gas</v>
          </cell>
          <cell r="F2657" t="str">
            <v>Information Technology</v>
          </cell>
          <cell r="T2657">
            <v>0</v>
          </cell>
          <cell r="AG2657">
            <v>0</v>
          </cell>
          <cell r="AT2657">
            <v>0</v>
          </cell>
          <cell r="BG2657">
            <v>20.408000000000001</v>
          </cell>
        </row>
        <row r="2658">
          <cell r="D2658" t="str">
            <v>CNG</v>
          </cell>
          <cell r="E2658" t="str">
            <v>Gas</v>
          </cell>
          <cell r="F2658" t="str">
            <v>Information Technology</v>
          </cell>
          <cell r="T2658">
            <v>0</v>
          </cell>
          <cell r="AG2658">
            <v>0</v>
          </cell>
          <cell r="AT2658">
            <v>0</v>
          </cell>
          <cell r="BG2658">
            <v>81.825999999999993</v>
          </cell>
        </row>
        <row r="2659">
          <cell r="D2659" t="str">
            <v>SCG</v>
          </cell>
          <cell r="E2659" t="str">
            <v>Gas</v>
          </cell>
          <cell r="F2659" t="str">
            <v>Information Technology</v>
          </cell>
          <cell r="T2659">
            <v>0</v>
          </cell>
          <cell r="AG2659">
            <v>0</v>
          </cell>
          <cell r="AT2659">
            <v>0</v>
          </cell>
          <cell r="BG2659">
            <v>67.831999999999994</v>
          </cell>
        </row>
        <row r="2660">
          <cell r="D2660" t="str">
            <v>UI</v>
          </cell>
          <cell r="E2660" t="str">
            <v>Common</v>
          </cell>
          <cell r="F2660" t="str">
            <v>Information Technology</v>
          </cell>
          <cell r="T2660">
            <v>0</v>
          </cell>
          <cell r="AG2660">
            <v>0</v>
          </cell>
          <cell r="AT2660">
            <v>0</v>
          </cell>
          <cell r="BG2660">
            <v>294.85300000000001</v>
          </cell>
        </row>
        <row r="2661">
          <cell r="D2661" t="str">
            <v>BGC</v>
          </cell>
          <cell r="E2661" t="str">
            <v>Gas</v>
          </cell>
          <cell r="F2661" t="str">
            <v>Information Technology</v>
          </cell>
          <cell r="T2661">
            <v>0</v>
          </cell>
          <cell r="AG2661">
            <v>0</v>
          </cell>
          <cell r="AT2661">
            <v>0</v>
          </cell>
          <cell r="BG2661">
            <v>27.4</v>
          </cell>
        </row>
        <row r="2662">
          <cell r="D2662" t="str">
            <v>CNG</v>
          </cell>
          <cell r="E2662" t="str">
            <v>Gas</v>
          </cell>
          <cell r="F2662" t="str">
            <v>Information Technology</v>
          </cell>
          <cell r="T2662">
            <v>0</v>
          </cell>
          <cell r="AG2662">
            <v>0</v>
          </cell>
          <cell r="AT2662">
            <v>0</v>
          </cell>
          <cell r="BG2662">
            <v>109.857</v>
          </cell>
        </row>
        <row r="2663">
          <cell r="D2663" t="str">
            <v>SCG</v>
          </cell>
          <cell r="E2663" t="str">
            <v>Gas</v>
          </cell>
          <cell r="F2663" t="str">
            <v>Information Technology</v>
          </cell>
          <cell r="T2663">
            <v>0</v>
          </cell>
          <cell r="AG2663">
            <v>0</v>
          </cell>
          <cell r="AT2663">
            <v>0</v>
          </cell>
          <cell r="BG2663">
            <v>91.068999999999988</v>
          </cell>
        </row>
        <row r="2664">
          <cell r="D2664" t="str">
            <v>UI</v>
          </cell>
          <cell r="E2664" t="str">
            <v>Common</v>
          </cell>
          <cell r="F2664" t="str">
            <v>Information Technology</v>
          </cell>
          <cell r="T2664">
            <v>0</v>
          </cell>
          <cell r="AG2664">
            <v>0</v>
          </cell>
          <cell r="AT2664">
            <v>0</v>
          </cell>
          <cell r="BG2664">
            <v>395.863</v>
          </cell>
        </row>
        <row r="2665">
          <cell r="D2665" t="str">
            <v>BGC</v>
          </cell>
          <cell r="E2665" t="str">
            <v>Gas</v>
          </cell>
          <cell r="F2665" t="str">
            <v>Information Technology</v>
          </cell>
          <cell r="T2665">
            <v>0</v>
          </cell>
          <cell r="AG2665">
            <v>0</v>
          </cell>
          <cell r="AT2665">
            <v>0</v>
          </cell>
          <cell r="BG2665">
            <v>61.8</v>
          </cell>
        </row>
        <row r="2666">
          <cell r="D2666" t="str">
            <v>CNG</v>
          </cell>
          <cell r="E2666" t="str">
            <v>Gas</v>
          </cell>
          <cell r="F2666" t="str">
            <v>Information Technology</v>
          </cell>
          <cell r="T2666">
            <v>0</v>
          </cell>
          <cell r="AG2666">
            <v>0</v>
          </cell>
          <cell r="AT2666">
            <v>0</v>
          </cell>
          <cell r="BG2666">
            <v>213.10636</v>
          </cell>
        </row>
        <row r="2667">
          <cell r="D2667" t="str">
            <v>SCG</v>
          </cell>
          <cell r="E2667" t="str">
            <v>Gas</v>
          </cell>
          <cell r="F2667" t="str">
            <v>Information Technology</v>
          </cell>
          <cell r="T2667">
            <v>0</v>
          </cell>
          <cell r="AG2667">
            <v>0</v>
          </cell>
          <cell r="AT2667">
            <v>0</v>
          </cell>
          <cell r="BG2667">
            <v>270.18599999999998</v>
          </cell>
        </row>
        <row r="2668">
          <cell r="D2668" t="str">
            <v>UI</v>
          </cell>
          <cell r="E2668" t="str">
            <v>Common</v>
          </cell>
          <cell r="F2668" t="str">
            <v>Information Technology</v>
          </cell>
          <cell r="T2668">
            <v>0</v>
          </cell>
          <cell r="AG2668">
            <v>0</v>
          </cell>
          <cell r="AT2668">
            <v>0</v>
          </cell>
          <cell r="BG2668">
            <v>981.63000000000011</v>
          </cell>
        </row>
        <row r="2669">
          <cell r="D2669" t="str">
            <v>BGC</v>
          </cell>
          <cell r="E2669" t="str">
            <v>Gas</v>
          </cell>
          <cell r="F2669" t="str">
            <v>Information Technology</v>
          </cell>
          <cell r="T2669">
            <v>0</v>
          </cell>
          <cell r="AG2669">
            <v>0</v>
          </cell>
          <cell r="AT2669">
            <v>0</v>
          </cell>
          <cell r="BG2669">
            <v>54.7</v>
          </cell>
        </row>
        <row r="2670">
          <cell r="D2670" t="str">
            <v>CNG</v>
          </cell>
          <cell r="E2670" t="str">
            <v>Gas</v>
          </cell>
          <cell r="F2670" t="str">
            <v>Information Technology</v>
          </cell>
          <cell r="T2670">
            <v>0</v>
          </cell>
          <cell r="AG2670">
            <v>0</v>
          </cell>
          <cell r="AT2670">
            <v>0</v>
          </cell>
          <cell r="BG2670">
            <v>177.589</v>
          </cell>
        </row>
        <row r="2671">
          <cell r="D2671" t="str">
            <v>SCG</v>
          </cell>
          <cell r="E2671" t="str">
            <v>Gas</v>
          </cell>
          <cell r="F2671" t="str">
            <v>Information Technology</v>
          </cell>
          <cell r="T2671">
            <v>0</v>
          </cell>
          <cell r="AG2671">
            <v>0</v>
          </cell>
          <cell r="AT2671">
            <v>0</v>
          </cell>
          <cell r="BG2671">
            <v>219.32</v>
          </cell>
        </row>
        <row r="2672">
          <cell r="D2672" t="str">
            <v>UI</v>
          </cell>
          <cell r="E2672" t="str">
            <v>Common</v>
          </cell>
          <cell r="F2672" t="str">
            <v>Information Technology</v>
          </cell>
          <cell r="T2672">
            <v>0</v>
          </cell>
          <cell r="AG2672">
            <v>0</v>
          </cell>
          <cell r="AT2672">
            <v>0</v>
          </cell>
          <cell r="BG2672">
            <v>790.33199999999999</v>
          </cell>
        </row>
        <row r="2673">
          <cell r="D2673" t="str">
            <v>SCG</v>
          </cell>
          <cell r="E2673" t="str">
            <v>Gas</v>
          </cell>
          <cell r="F2673" t="str">
            <v>Information Technology</v>
          </cell>
          <cell r="T2673">
            <v>0</v>
          </cell>
          <cell r="AG2673">
            <v>0</v>
          </cell>
          <cell r="AT2673">
            <v>0</v>
          </cell>
          <cell r="BG2673">
            <v>73.418690000000012</v>
          </cell>
        </row>
        <row r="2674">
          <cell r="D2674" t="str">
            <v>BGC</v>
          </cell>
          <cell r="E2674" t="str">
            <v>Gas</v>
          </cell>
          <cell r="F2674" t="str">
            <v>Information Technology</v>
          </cell>
          <cell r="T2674">
            <v>0</v>
          </cell>
          <cell r="AG2674">
            <v>0</v>
          </cell>
          <cell r="AT2674">
            <v>0</v>
          </cell>
          <cell r="BG2674">
            <v>0</v>
          </cell>
        </row>
        <row r="2675">
          <cell r="D2675" t="str">
            <v>CNG</v>
          </cell>
          <cell r="E2675" t="str">
            <v>Gas</v>
          </cell>
          <cell r="F2675" t="str">
            <v>Information Technology</v>
          </cell>
          <cell r="T2675">
            <v>0</v>
          </cell>
          <cell r="AG2675">
            <v>0</v>
          </cell>
          <cell r="AT2675">
            <v>0</v>
          </cell>
          <cell r="BG2675">
            <v>0</v>
          </cell>
        </row>
        <row r="2676">
          <cell r="D2676" t="str">
            <v>SCG</v>
          </cell>
          <cell r="E2676" t="str">
            <v>Gas</v>
          </cell>
          <cell r="F2676" t="str">
            <v>Information Technology</v>
          </cell>
          <cell r="T2676">
            <v>0</v>
          </cell>
          <cell r="AG2676">
            <v>0</v>
          </cell>
          <cell r="AT2676">
            <v>0</v>
          </cell>
          <cell r="BG2676">
            <v>0</v>
          </cell>
        </row>
        <row r="2677">
          <cell r="D2677" t="str">
            <v>UI</v>
          </cell>
          <cell r="E2677" t="str">
            <v>Common</v>
          </cell>
          <cell r="F2677" t="str">
            <v>Information Technology</v>
          </cell>
          <cell r="T2677">
            <v>0</v>
          </cell>
          <cell r="AG2677">
            <v>0</v>
          </cell>
          <cell r="AT2677">
            <v>0</v>
          </cell>
          <cell r="BG2677">
            <v>0</v>
          </cell>
        </row>
        <row r="2678">
          <cell r="D2678" t="str">
            <v>BGC</v>
          </cell>
          <cell r="E2678" t="str">
            <v>Gas</v>
          </cell>
          <cell r="F2678" t="str">
            <v>Information Technology</v>
          </cell>
          <cell r="T2678">
            <v>0</v>
          </cell>
          <cell r="AG2678">
            <v>0</v>
          </cell>
          <cell r="AT2678">
            <v>0</v>
          </cell>
          <cell r="BG2678">
            <v>0</v>
          </cell>
        </row>
        <row r="2679">
          <cell r="D2679" t="str">
            <v>CNG</v>
          </cell>
          <cell r="E2679" t="str">
            <v>Gas</v>
          </cell>
          <cell r="F2679" t="str">
            <v>Information Technology</v>
          </cell>
          <cell r="T2679">
            <v>0</v>
          </cell>
          <cell r="AG2679">
            <v>0</v>
          </cell>
          <cell r="AT2679">
            <v>0</v>
          </cell>
          <cell r="BG2679">
            <v>0</v>
          </cell>
        </row>
        <row r="2680">
          <cell r="D2680" t="str">
            <v>SCG</v>
          </cell>
          <cell r="E2680" t="str">
            <v>Gas</v>
          </cell>
          <cell r="F2680" t="str">
            <v>Information Technology</v>
          </cell>
          <cell r="T2680">
            <v>0</v>
          </cell>
          <cell r="AG2680">
            <v>0</v>
          </cell>
          <cell r="AT2680">
            <v>0</v>
          </cell>
          <cell r="BG2680">
            <v>0</v>
          </cell>
        </row>
        <row r="2681">
          <cell r="D2681" t="str">
            <v>CNG</v>
          </cell>
          <cell r="E2681" t="str">
            <v>Gas</v>
          </cell>
          <cell r="F2681" t="str">
            <v>Information Technology</v>
          </cell>
          <cell r="T2681">
            <v>0</v>
          </cell>
          <cell r="AG2681">
            <v>0</v>
          </cell>
          <cell r="AT2681">
            <v>0</v>
          </cell>
          <cell r="BG2681">
            <v>0</v>
          </cell>
        </row>
        <row r="2682">
          <cell r="D2682" t="str">
            <v>UI</v>
          </cell>
          <cell r="E2682" t="str">
            <v>Common</v>
          </cell>
          <cell r="F2682" t="str">
            <v>Information Technology</v>
          </cell>
          <cell r="T2682">
            <v>0</v>
          </cell>
          <cell r="AG2682">
            <v>0</v>
          </cell>
          <cell r="AT2682">
            <v>0</v>
          </cell>
          <cell r="BG2682">
            <v>0</v>
          </cell>
        </row>
        <row r="2683">
          <cell r="D2683" t="str">
            <v>BGC</v>
          </cell>
          <cell r="E2683" t="str">
            <v>Gas</v>
          </cell>
          <cell r="F2683" t="str">
            <v>Information Technology</v>
          </cell>
          <cell r="T2683">
            <v>0</v>
          </cell>
          <cell r="AG2683">
            <v>0</v>
          </cell>
          <cell r="AT2683">
            <v>0</v>
          </cell>
          <cell r="BG2683">
            <v>0</v>
          </cell>
        </row>
        <row r="2684">
          <cell r="D2684" t="str">
            <v>CNG</v>
          </cell>
          <cell r="E2684" t="str">
            <v>Gas</v>
          </cell>
          <cell r="F2684" t="str">
            <v>Information Technology</v>
          </cell>
          <cell r="T2684">
            <v>0</v>
          </cell>
          <cell r="AG2684">
            <v>0</v>
          </cell>
          <cell r="AT2684">
            <v>0</v>
          </cell>
          <cell r="BG2684">
            <v>0</v>
          </cell>
        </row>
        <row r="2685">
          <cell r="D2685" t="str">
            <v>SCG</v>
          </cell>
          <cell r="E2685" t="str">
            <v>Gas</v>
          </cell>
          <cell r="F2685" t="str">
            <v>Information Technology</v>
          </cell>
          <cell r="T2685">
            <v>0</v>
          </cell>
          <cell r="AG2685">
            <v>0</v>
          </cell>
          <cell r="AT2685">
            <v>0</v>
          </cell>
          <cell r="BG2685">
            <v>0</v>
          </cell>
        </row>
        <row r="2686">
          <cell r="D2686" t="str">
            <v>UI</v>
          </cell>
          <cell r="E2686" t="str">
            <v>Common</v>
          </cell>
          <cell r="F2686" t="str">
            <v>Information Technology</v>
          </cell>
          <cell r="T2686">
            <v>0</v>
          </cell>
          <cell r="AG2686">
            <v>0</v>
          </cell>
          <cell r="AT2686">
            <v>0</v>
          </cell>
          <cell r="BG2686">
            <v>0</v>
          </cell>
        </row>
        <row r="2687">
          <cell r="D2687" t="str">
            <v>BGC</v>
          </cell>
          <cell r="E2687" t="str">
            <v>Gas</v>
          </cell>
          <cell r="F2687" t="str">
            <v>Information Technology</v>
          </cell>
          <cell r="T2687">
            <v>0</v>
          </cell>
          <cell r="AG2687">
            <v>0</v>
          </cell>
          <cell r="AT2687">
            <v>0</v>
          </cell>
          <cell r="BG2687">
            <v>0</v>
          </cell>
        </row>
        <row r="2688">
          <cell r="D2688" t="str">
            <v>CNG</v>
          </cell>
          <cell r="E2688" t="str">
            <v>Gas</v>
          </cell>
          <cell r="F2688" t="str">
            <v>Information Technology</v>
          </cell>
          <cell r="T2688">
            <v>0</v>
          </cell>
          <cell r="AG2688">
            <v>0</v>
          </cell>
          <cell r="AT2688">
            <v>0</v>
          </cell>
          <cell r="BG2688">
            <v>0</v>
          </cell>
        </row>
        <row r="2689">
          <cell r="D2689" t="str">
            <v>SCG</v>
          </cell>
          <cell r="E2689" t="str">
            <v>Gas</v>
          </cell>
          <cell r="F2689" t="str">
            <v>Information Technology</v>
          </cell>
          <cell r="T2689">
            <v>0</v>
          </cell>
          <cell r="AG2689">
            <v>0</v>
          </cell>
          <cell r="AT2689">
            <v>0</v>
          </cell>
          <cell r="BG2689">
            <v>0</v>
          </cell>
        </row>
        <row r="2690">
          <cell r="D2690" t="str">
            <v>UI</v>
          </cell>
          <cell r="E2690" t="str">
            <v>Common</v>
          </cell>
          <cell r="F2690" t="str">
            <v>Information Technology</v>
          </cell>
          <cell r="T2690">
            <v>0</v>
          </cell>
          <cell r="AG2690">
            <v>0</v>
          </cell>
          <cell r="AT2690">
            <v>0</v>
          </cell>
          <cell r="BG2690">
            <v>0</v>
          </cell>
        </row>
        <row r="2691">
          <cell r="D2691" t="str">
            <v>BGC</v>
          </cell>
          <cell r="E2691" t="str">
            <v>Gas</v>
          </cell>
          <cell r="F2691" t="str">
            <v>Information Technology</v>
          </cell>
          <cell r="T2691">
            <v>0</v>
          </cell>
          <cell r="AG2691">
            <v>0</v>
          </cell>
          <cell r="AT2691">
            <v>0</v>
          </cell>
          <cell r="BG2691">
            <v>1415.1402399999997</v>
          </cell>
        </row>
        <row r="2692">
          <cell r="D2692" t="str">
            <v>CNG</v>
          </cell>
          <cell r="E2692" t="str">
            <v>Gas</v>
          </cell>
          <cell r="F2692" t="str">
            <v>Information Technology</v>
          </cell>
          <cell r="T2692">
            <v>0</v>
          </cell>
          <cell r="AG2692">
            <v>0</v>
          </cell>
          <cell r="AT2692">
            <v>0</v>
          </cell>
          <cell r="BG2692">
            <v>4174.6799600000004</v>
          </cell>
        </row>
        <row r="2693">
          <cell r="D2693" t="str">
            <v>SCG</v>
          </cell>
          <cell r="E2693" t="str">
            <v>Gas</v>
          </cell>
          <cell r="F2693" t="str">
            <v>Information Technology</v>
          </cell>
          <cell r="T2693">
            <v>0</v>
          </cell>
          <cell r="AG2693">
            <v>0</v>
          </cell>
          <cell r="AT2693">
            <v>0</v>
          </cell>
          <cell r="BG2693">
            <v>5077.3186700000006</v>
          </cell>
        </row>
        <row r="2694">
          <cell r="D2694" t="str">
            <v>UI</v>
          </cell>
          <cell r="E2694" t="str">
            <v>Common</v>
          </cell>
          <cell r="F2694" t="str">
            <v>Information Technology</v>
          </cell>
          <cell r="T2694">
            <v>0</v>
          </cell>
          <cell r="AG2694">
            <v>0</v>
          </cell>
          <cell r="AT2694">
            <v>0</v>
          </cell>
          <cell r="BG2694">
            <v>14031.81394</v>
          </cell>
        </row>
        <row r="2695">
          <cell r="D2695" t="str">
            <v>CMP</v>
          </cell>
          <cell r="E2695" t="str">
            <v>TRANS</v>
          </cell>
          <cell r="F2695" t="str">
            <v>Projects</v>
          </cell>
          <cell r="T2695">
            <v>0</v>
          </cell>
          <cell r="AG2695">
            <v>0</v>
          </cell>
          <cell r="AT2695">
            <v>0</v>
          </cell>
          <cell r="BG2695">
            <v>132.90276</v>
          </cell>
        </row>
        <row r="2696">
          <cell r="D2696" t="str">
            <v>RGE</v>
          </cell>
          <cell r="E2696" t="str">
            <v>Common</v>
          </cell>
          <cell r="F2696" t="str">
            <v>General Services</v>
          </cell>
          <cell r="T2696">
            <v>0</v>
          </cell>
          <cell r="AG2696">
            <v>0</v>
          </cell>
          <cell r="AT2696">
            <v>0</v>
          </cell>
          <cell r="BG2696">
            <v>32.965170000000001</v>
          </cell>
        </row>
        <row r="2697">
          <cell r="D2697" t="str">
            <v>UI</v>
          </cell>
          <cell r="E2697" t="str">
            <v>DIST</v>
          </cell>
          <cell r="F2697" t="str">
            <v>Electric Operations</v>
          </cell>
          <cell r="T2697">
            <v>0</v>
          </cell>
          <cell r="AG2697">
            <v>0</v>
          </cell>
          <cell r="AT2697">
            <v>0</v>
          </cell>
          <cell r="BG2697">
            <v>450</v>
          </cell>
        </row>
        <row r="2698">
          <cell r="D2698" t="str">
            <v>UI</v>
          </cell>
          <cell r="E2698" t="str">
            <v>DIST</v>
          </cell>
          <cell r="F2698" t="str">
            <v>Electric Operations</v>
          </cell>
          <cell r="T2698">
            <v>0</v>
          </cell>
          <cell r="AG2698">
            <v>0</v>
          </cell>
          <cell r="AT2698">
            <v>0</v>
          </cell>
          <cell r="BG2698">
            <v>42.310490000000001</v>
          </cell>
        </row>
        <row r="2699">
          <cell r="D2699" t="str">
            <v>UI</v>
          </cell>
          <cell r="E2699" t="str">
            <v>DIST</v>
          </cell>
          <cell r="F2699" t="str">
            <v>Electric Operations</v>
          </cell>
          <cell r="T2699">
            <v>0</v>
          </cell>
          <cell r="AG2699">
            <v>0</v>
          </cell>
          <cell r="AT2699">
            <v>0</v>
          </cell>
          <cell r="BG2699">
            <v>42.829750000000004</v>
          </cell>
        </row>
        <row r="2700">
          <cell r="D2700" t="str">
            <v>UI</v>
          </cell>
          <cell r="E2700" t="str">
            <v>TRANS</v>
          </cell>
          <cell r="F2700" t="str">
            <v>Projects</v>
          </cell>
          <cell r="T2700">
            <v>0</v>
          </cell>
          <cell r="AG2700">
            <v>0</v>
          </cell>
          <cell r="AT2700">
            <v>0</v>
          </cell>
          <cell r="BG2700">
            <v>9.9278700000000004</v>
          </cell>
        </row>
        <row r="2701">
          <cell r="D2701" t="str">
            <v>UI</v>
          </cell>
          <cell r="E2701" t="str">
            <v>TRANS</v>
          </cell>
          <cell r="F2701" t="str">
            <v>Projects</v>
          </cell>
          <cell r="T2701">
            <v>0</v>
          </cell>
          <cell r="AG2701">
            <v>0</v>
          </cell>
          <cell r="AT2701">
            <v>0</v>
          </cell>
          <cell r="BG2701">
            <v>0.98319000000000012</v>
          </cell>
        </row>
        <row r="2702">
          <cell r="D2702" t="str">
            <v>BGC</v>
          </cell>
          <cell r="E2702" t="str">
            <v>Gas</v>
          </cell>
          <cell r="F2702" t="str">
            <v>Gas Operations</v>
          </cell>
          <cell r="T2702">
            <v>0</v>
          </cell>
          <cell r="AG2702">
            <v>0</v>
          </cell>
          <cell r="AT2702">
            <v>0</v>
          </cell>
          <cell r="BG2702">
            <v>890.56035999999995</v>
          </cell>
        </row>
        <row r="2703">
          <cell r="D2703" t="str">
            <v>NYSEG</v>
          </cell>
          <cell r="E2703" t="str">
            <v>Gas</v>
          </cell>
          <cell r="F2703" t="str">
            <v>Gas Engineering and Delivery</v>
          </cell>
          <cell r="T2703">
            <v>0</v>
          </cell>
          <cell r="AG2703">
            <v>0</v>
          </cell>
          <cell r="AT2703">
            <v>0</v>
          </cell>
          <cell r="BG2703">
            <v>1258</v>
          </cell>
        </row>
        <row r="2704">
          <cell r="D2704" t="str">
            <v>NYSEG</v>
          </cell>
          <cell r="E2704" t="str">
            <v>Gas</v>
          </cell>
          <cell r="F2704" t="str">
            <v>Gas Engineering and Delivery</v>
          </cell>
          <cell r="T2704">
            <v>0</v>
          </cell>
          <cell r="AG2704">
            <v>0</v>
          </cell>
          <cell r="AT2704">
            <v>0</v>
          </cell>
          <cell r="BG2704">
            <v>5153</v>
          </cell>
        </row>
        <row r="2705">
          <cell r="D2705" t="str">
            <v>NYSEG</v>
          </cell>
          <cell r="E2705" t="str">
            <v>TRANS</v>
          </cell>
          <cell r="F2705" t="str">
            <v>Electric Operations</v>
          </cell>
          <cell r="T2705">
            <v>0</v>
          </cell>
          <cell r="AG2705">
            <v>0</v>
          </cell>
          <cell r="AT2705">
            <v>0</v>
          </cell>
          <cell r="BG2705">
            <v>51.212040000000009</v>
          </cell>
        </row>
        <row r="2706">
          <cell r="D2706" t="str">
            <v>UI</v>
          </cell>
          <cell r="E2706" t="str">
            <v>DIST</v>
          </cell>
          <cell r="F2706" t="str">
            <v>Electric Operations</v>
          </cell>
          <cell r="T2706">
            <v>0</v>
          </cell>
          <cell r="AG2706">
            <v>0</v>
          </cell>
          <cell r="AT2706">
            <v>0</v>
          </cell>
          <cell r="BG2706">
            <v>151.95751000000001</v>
          </cell>
        </row>
        <row r="2707">
          <cell r="D2707" t="str">
            <v>UI</v>
          </cell>
          <cell r="E2707" t="str">
            <v>DIST</v>
          </cell>
          <cell r="F2707" t="str">
            <v>Electric Operations</v>
          </cell>
          <cell r="T2707">
            <v>0</v>
          </cell>
          <cell r="AG2707">
            <v>0</v>
          </cell>
          <cell r="AT2707">
            <v>0</v>
          </cell>
          <cell r="BG2707">
            <v>140.56605999999999</v>
          </cell>
        </row>
        <row r="2708">
          <cell r="D2708" t="str">
            <v>BGC</v>
          </cell>
          <cell r="E2708" t="str">
            <v>Gas</v>
          </cell>
          <cell r="F2708" t="str">
            <v>Gas Engineering and Delivery</v>
          </cell>
          <cell r="T2708">
            <v>0</v>
          </cell>
          <cell r="AG2708">
            <v>0</v>
          </cell>
          <cell r="AT2708">
            <v>0</v>
          </cell>
          <cell r="BG2708">
            <v>1200</v>
          </cell>
        </row>
        <row r="2709">
          <cell r="D2709" t="str">
            <v>BGC</v>
          </cell>
          <cell r="E2709" t="str">
            <v>Gas</v>
          </cell>
          <cell r="F2709" t="str">
            <v>Gas Operations</v>
          </cell>
          <cell r="T2709">
            <v>0</v>
          </cell>
          <cell r="AG2709">
            <v>0</v>
          </cell>
          <cell r="AT2709">
            <v>0</v>
          </cell>
          <cell r="BG2709">
            <v>1068</v>
          </cell>
        </row>
        <row r="2710">
          <cell r="D2710" t="str">
            <v>UI</v>
          </cell>
          <cell r="E2710" t="str">
            <v>Common</v>
          </cell>
          <cell r="F2710" t="str">
            <v>Information Technology</v>
          </cell>
          <cell r="T2710">
            <v>0</v>
          </cell>
          <cell r="AG2710">
            <v>0</v>
          </cell>
          <cell r="AT2710">
            <v>0</v>
          </cell>
          <cell r="BG2710">
            <v>587.32500000000016</v>
          </cell>
        </row>
        <row r="2711">
          <cell r="D2711" t="str">
            <v>BGC</v>
          </cell>
          <cell r="E2711" t="str">
            <v>Gas</v>
          </cell>
          <cell r="F2711" t="str">
            <v>Information Technology</v>
          </cell>
          <cell r="T2711">
            <v>0</v>
          </cell>
          <cell r="AG2711">
            <v>0</v>
          </cell>
          <cell r="AT2711">
            <v>0</v>
          </cell>
          <cell r="BG2711">
            <v>18.086819999999999</v>
          </cell>
        </row>
        <row r="2712">
          <cell r="D2712" t="str">
            <v>CNG</v>
          </cell>
          <cell r="E2712" t="str">
            <v>Gas</v>
          </cell>
          <cell r="F2712" t="str">
            <v>Information Technology</v>
          </cell>
          <cell r="T2712">
            <v>0</v>
          </cell>
          <cell r="AG2712">
            <v>0</v>
          </cell>
          <cell r="AT2712">
            <v>0</v>
          </cell>
          <cell r="BG2712">
            <v>64.669589999999999</v>
          </cell>
        </row>
        <row r="2713">
          <cell r="D2713" t="str">
            <v>SCG</v>
          </cell>
          <cell r="E2713" t="str">
            <v>Gas</v>
          </cell>
          <cell r="F2713" t="str">
            <v>Information Technology</v>
          </cell>
          <cell r="T2713">
            <v>0</v>
          </cell>
          <cell r="AG2713">
            <v>0</v>
          </cell>
          <cell r="AT2713">
            <v>0</v>
          </cell>
          <cell r="BG2713">
            <v>76.412120000000002</v>
          </cell>
        </row>
        <row r="2714">
          <cell r="D2714" t="str">
            <v>UI</v>
          </cell>
          <cell r="E2714" t="str">
            <v>Common</v>
          </cell>
          <cell r="F2714" t="str">
            <v>Information Technology</v>
          </cell>
          <cell r="T2714">
            <v>0</v>
          </cell>
          <cell r="AG2714">
            <v>0</v>
          </cell>
          <cell r="AT2714">
            <v>0</v>
          </cell>
          <cell r="BG2714">
            <v>755.09379000000001</v>
          </cell>
        </row>
        <row r="2715">
          <cell r="D2715" t="str">
            <v>CNG</v>
          </cell>
          <cell r="E2715" t="str">
            <v>Gas</v>
          </cell>
          <cell r="F2715" t="str">
            <v>Information Technology</v>
          </cell>
          <cell r="T2715">
            <v>0</v>
          </cell>
          <cell r="AG2715">
            <v>0</v>
          </cell>
          <cell r="AT2715">
            <v>0</v>
          </cell>
          <cell r="BG2715">
            <v>180.98680999999999</v>
          </cell>
        </row>
        <row r="2716">
          <cell r="D2716" t="str">
            <v>UI</v>
          </cell>
          <cell r="E2716" t="str">
            <v>Common</v>
          </cell>
          <cell r="F2716" t="str">
            <v>Security</v>
          </cell>
          <cell r="T2716">
            <v>0</v>
          </cell>
          <cell r="AG2716">
            <v>0</v>
          </cell>
          <cell r="AT2716">
            <v>0</v>
          </cell>
          <cell r="BG2716">
            <v>116.26018000000001</v>
          </cell>
        </row>
        <row r="2717">
          <cell r="D2717" t="str">
            <v>NYSEG</v>
          </cell>
          <cell r="E2717" t="str">
            <v>Common</v>
          </cell>
          <cell r="F2717" t="str">
            <v>General Services</v>
          </cell>
          <cell r="T2717">
            <v>0</v>
          </cell>
          <cell r="AG2717">
            <v>0</v>
          </cell>
          <cell r="AT2717">
            <v>0</v>
          </cell>
          <cell r="BG2717">
            <v>236.64698000000004</v>
          </cell>
        </row>
        <row r="2718">
          <cell r="D2718" t="str">
            <v>CMP</v>
          </cell>
          <cell r="E2718" t="str">
            <v>Common</v>
          </cell>
          <cell r="F2718" t="str">
            <v>General Services</v>
          </cell>
          <cell r="T2718">
            <v>0</v>
          </cell>
          <cell r="AG2718">
            <v>0</v>
          </cell>
          <cell r="AT2718">
            <v>0</v>
          </cell>
          <cell r="BG2718">
            <v>35.206789999999998</v>
          </cell>
        </row>
        <row r="2719">
          <cell r="D2719" t="str">
            <v>CNG</v>
          </cell>
          <cell r="E2719" t="str">
            <v>Gas</v>
          </cell>
          <cell r="F2719" t="str">
            <v>Gas Operations</v>
          </cell>
          <cell r="T2719">
            <v>0</v>
          </cell>
          <cell r="AG2719">
            <v>0</v>
          </cell>
          <cell r="AT2719">
            <v>0</v>
          </cell>
          <cell r="BG2719">
            <v>56.60877</v>
          </cell>
        </row>
        <row r="2720">
          <cell r="D2720" t="str">
            <v>CMP</v>
          </cell>
          <cell r="E2720" t="str">
            <v>Common</v>
          </cell>
          <cell r="F2720" t="str">
            <v>Operational Smart Grids</v>
          </cell>
          <cell r="T2720">
            <v>0</v>
          </cell>
          <cell r="AG2720">
            <v>0</v>
          </cell>
          <cell r="AT2720">
            <v>0</v>
          </cell>
          <cell r="BG2720">
            <v>775.35498000000052</v>
          </cell>
        </row>
        <row r="2721">
          <cell r="D2721" t="str">
            <v>RGE</v>
          </cell>
          <cell r="E2721" t="str">
            <v>Common</v>
          </cell>
          <cell r="F2721" t="str">
            <v>Operational Smart Grids</v>
          </cell>
          <cell r="T2721">
            <v>0</v>
          </cell>
          <cell r="AG2721">
            <v>0</v>
          </cell>
          <cell r="AT2721">
            <v>0</v>
          </cell>
          <cell r="BG2721">
            <v>1375.2189800000003</v>
          </cell>
        </row>
        <row r="2722">
          <cell r="D2722" t="str">
            <v>NYSEG</v>
          </cell>
          <cell r="E2722" t="str">
            <v>Common</v>
          </cell>
          <cell r="F2722" t="str">
            <v>Operational Smart Grids</v>
          </cell>
          <cell r="T2722">
            <v>0</v>
          </cell>
          <cell r="AG2722">
            <v>0</v>
          </cell>
          <cell r="AT2722">
            <v>0</v>
          </cell>
          <cell r="BG2722">
            <v>2878.4169799999995</v>
          </cell>
        </row>
        <row r="2723">
          <cell r="D2723" t="str">
            <v>UI</v>
          </cell>
          <cell r="E2723" t="str">
            <v>Common</v>
          </cell>
          <cell r="F2723" t="str">
            <v>Operational Smart Grids</v>
          </cell>
          <cell r="T2723">
            <v>0</v>
          </cell>
          <cell r="AG2723">
            <v>0</v>
          </cell>
          <cell r="AT2723">
            <v>0</v>
          </cell>
          <cell r="BG2723">
            <v>672.52498000000048</v>
          </cell>
        </row>
        <row r="2724">
          <cell r="D2724" t="str">
            <v>BGC</v>
          </cell>
          <cell r="E2724" t="str">
            <v>Gas</v>
          </cell>
          <cell r="F2724" t="str">
            <v>Operational Smart Grids</v>
          </cell>
          <cell r="T2724">
            <v>0</v>
          </cell>
          <cell r="AG2724">
            <v>0</v>
          </cell>
          <cell r="AT2724">
            <v>0</v>
          </cell>
          <cell r="BG2724">
            <v>132.29998000000228</v>
          </cell>
        </row>
        <row r="2725">
          <cell r="D2725" t="str">
            <v>SCG</v>
          </cell>
          <cell r="E2725" t="str">
            <v>Gas</v>
          </cell>
          <cell r="F2725" t="str">
            <v>Operational Smart Grids</v>
          </cell>
          <cell r="T2725">
            <v>0</v>
          </cell>
          <cell r="AG2725">
            <v>0</v>
          </cell>
          <cell r="AT2725">
            <v>0</v>
          </cell>
          <cell r="BG2725">
            <v>220.99198000000135</v>
          </cell>
        </row>
        <row r="2726">
          <cell r="D2726" t="str">
            <v>CNG</v>
          </cell>
          <cell r="E2726" t="str">
            <v>Gas</v>
          </cell>
          <cell r="F2726" t="str">
            <v>Operational Smart Grids</v>
          </cell>
          <cell r="T2726">
            <v>0</v>
          </cell>
          <cell r="AG2726">
            <v>0</v>
          </cell>
          <cell r="AT2726">
            <v>0</v>
          </cell>
          <cell r="BG2726">
            <v>330.08898000000102</v>
          </cell>
        </row>
        <row r="2727">
          <cell r="D2727" t="str">
            <v>CMP</v>
          </cell>
          <cell r="E2727" t="str">
            <v>Common</v>
          </cell>
          <cell r="F2727" t="str">
            <v>Operational Smart Grids</v>
          </cell>
          <cell r="T2727">
            <v>0</v>
          </cell>
          <cell r="AG2727">
            <v>0</v>
          </cell>
          <cell r="AT2727">
            <v>0</v>
          </cell>
          <cell r="BG2727">
            <v>314.99998000000096</v>
          </cell>
        </row>
        <row r="2728">
          <cell r="D2728" t="str">
            <v>RGE</v>
          </cell>
          <cell r="E2728" t="str">
            <v>Common</v>
          </cell>
          <cell r="F2728" t="str">
            <v>Operational Smart Grids</v>
          </cell>
          <cell r="T2728">
            <v>0</v>
          </cell>
          <cell r="AG2728">
            <v>0</v>
          </cell>
          <cell r="AT2728">
            <v>0</v>
          </cell>
          <cell r="BG2728">
            <v>1217.3099800000002</v>
          </cell>
        </row>
        <row r="2729">
          <cell r="D2729" t="str">
            <v>NYSEG</v>
          </cell>
          <cell r="E2729" t="str">
            <v>Common</v>
          </cell>
          <cell r="F2729" t="str">
            <v>Operational Smart Grids</v>
          </cell>
          <cell r="T2729">
            <v>0</v>
          </cell>
          <cell r="AG2729">
            <v>0</v>
          </cell>
          <cell r="AT2729">
            <v>0</v>
          </cell>
          <cell r="BG2729">
            <v>4382.0339800000002</v>
          </cell>
        </row>
        <row r="2730">
          <cell r="D2730" t="str">
            <v>UI</v>
          </cell>
          <cell r="E2730" t="str">
            <v>Common</v>
          </cell>
          <cell r="F2730" t="str">
            <v>Operational Smart Grids</v>
          </cell>
          <cell r="T2730">
            <v>0</v>
          </cell>
          <cell r="AG2730">
            <v>0</v>
          </cell>
          <cell r="AT2730">
            <v>0</v>
          </cell>
          <cell r="BG2730">
            <v>338.18398000000093</v>
          </cell>
        </row>
        <row r="2731">
          <cell r="D2731" t="str">
            <v>BGC</v>
          </cell>
          <cell r="E2731" t="str">
            <v>Gas</v>
          </cell>
          <cell r="F2731" t="str">
            <v>Operational Smart Grids</v>
          </cell>
          <cell r="T2731">
            <v>0</v>
          </cell>
          <cell r="AG2731">
            <v>0</v>
          </cell>
          <cell r="AT2731">
            <v>0</v>
          </cell>
          <cell r="BG2731">
            <v>48.322980000006197</v>
          </cell>
        </row>
        <row r="2732">
          <cell r="D2732" t="str">
            <v>SCG</v>
          </cell>
          <cell r="E2732" t="str">
            <v>Gas</v>
          </cell>
          <cell r="F2732" t="str">
            <v>Operational Smart Grids</v>
          </cell>
          <cell r="T2732">
            <v>0</v>
          </cell>
          <cell r="AG2732">
            <v>0</v>
          </cell>
          <cell r="AT2732">
            <v>0</v>
          </cell>
          <cell r="BG2732">
            <v>395.98198000000082</v>
          </cell>
        </row>
        <row r="2733">
          <cell r="D2733" t="str">
            <v>UI</v>
          </cell>
          <cell r="E2733" t="str">
            <v>Common</v>
          </cell>
          <cell r="F2733" t="str">
            <v>Information Technology</v>
          </cell>
          <cell r="T2733">
            <v>0</v>
          </cell>
          <cell r="AG2733">
            <v>0</v>
          </cell>
          <cell r="AT2733">
            <v>0</v>
          </cell>
          <cell r="BG2733">
            <v>16.438299999999998</v>
          </cell>
        </row>
        <row r="2734">
          <cell r="D2734" t="str">
            <v>CNG</v>
          </cell>
          <cell r="E2734" t="str">
            <v>Gas</v>
          </cell>
          <cell r="F2734" t="str">
            <v>Information Technology</v>
          </cell>
          <cell r="T2734">
            <v>0</v>
          </cell>
          <cell r="AG2734">
            <v>0</v>
          </cell>
          <cell r="AT2734">
            <v>0</v>
          </cell>
          <cell r="BG2734">
            <v>3.6614100000000001</v>
          </cell>
        </row>
        <row r="2735">
          <cell r="D2735" t="str">
            <v>SCG</v>
          </cell>
          <cell r="E2735" t="str">
            <v>Gas</v>
          </cell>
          <cell r="F2735" t="str">
            <v>Information Technology</v>
          </cell>
          <cell r="T2735">
            <v>0</v>
          </cell>
          <cell r="AG2735">
            <v>0</v>
          </cell>
          <cell r="AT2735">
            <v>0</v>
          </cell>
          <cell r="BG2735">
            <v>4.4988900000000003</v>
          </cell>
        </row>
        <row r="2736">
          <cell r="D2736" t="str">
            <v>SCG</v>
          </cell>
          <cell r="E2736" t="str">
            <v>Gas</v>
          </cell>
          <cell r="F2736" t="str">
            <v>Information Technology</v>
          </cell>
          <cell r="T2736">
            <v>0</v>
          </cell>
          <cell r="AG2736">
            <v>0</v>
          </cell>
          <cell r="AT2736">
            <v>0</v>
          </cell>
          <cell r="BG2736">
            <v>208.30260999999999</v>
          </cell>
        </row>
        <row r="2737">
          <cell r="D2737" t="str">
            <v>BGC</v>
          </cell>
          <cell r="E2737" t="str">
            <v>Gas</v>
          </cell>
          <cell r="F2737" t="str">
            <v>Information Technology</v>
          </cell>
          <cell r="T2737">
            <v>0</v>
          </cell>
          <cell r="AG2737">
            <v>0</v>
          </cell>
          <cell r="AT2737">
            <v>0</v>
          </cell>
          <cell r="BG2737">
            <v>1.1017600000000001</v>
          </cell>
        </row>
        <row r="2738">
          <cell r="D2738" t="str">
            <v>BGC</v>
          </cell>
          <cell r="E2738" t="str">
            <v>Gas</v>
          </cell>
          <cell r="F2738" t="str">
            <v>Information Technology</v>
          </cell>
          <cell r="T2738">
            <v>0</v>
          </cell>
          <cell r="AG2738">
            <v>0</v>
          </cell>
          <cell r="AT2738">
            <v>0</v>
          </cell>
          <cell r="BG2738">
            <v>50.280800000000006</v>
          </cell>
        </row>
        <row r="2739">
          <cell r="D2739" t="str">
            <v>UI</v>
          </cell>
          <cell r="E2739" t="str">
            <v>DIST</v>
          </cell>
          <cell r="F2739" t="str">
            <v>Electric Operations</v>
          </cell>
          <cell r="T2739">
            <v>0</v>
          </cell>
          <cell r="AG2739">
            <v>0</v>
          </cell>
          <cell r="AT2739">
            <v>0</v>
          </cell>
          <cell r="BG2739">
            <v>0.19525999999999999</v>
          </cell>
        </row>
        <row r="2740">
          <cell r="D2740" t="str">
            <v>UI</v>
          </cell>
          <cell r="E2740" t="str">
            <v>DIST</v>
          </cell>
          <cell r="F2740" t="str">
            <v>Electric Operations</v>
          </cell>
          <cell r="T2740">
            <v>0</v>
          </cell>
          <cell r="AG2740">
            <v>0</v>
          </cell>
          <cell r="AT2740">
            <v>0</v>
          </cell>
          <cell r="BG2740">
            <v>2.043E-2</v>
          </cell>
        </row>
        <row r="2741">
          <cell r="D2741" t="str">
            <v>CMP</v>
          </cell>
          <cell r="E2741" t="str">
            <v>DIST</v>
          </cell>
          <cell r="F2741" t="str">
            <v>Projects</v>
          </cell>
          <cell r="T2741">
            <v>0</v>
          </cell>
          <cell r="AG2741">
            <v>0</v>
          </cell>
          <cell r="AT2741">
            <v>0</v>
          </cell>
          <cell r="BG2741">
            <v>44.300920000000005</v>
          </cell>
        </row>
        <row r="2742">
          <cell r="D2742" t="str">
            <v>NYSEG</v>
          </cell>
          <cell r="E2742" t="str">
            <v>TRANS</v>
          </cell>
          <cell r="F2742" t="str">
            <v>Asset Management and Planning</v>
          </cell>
          <cell r="T2742">
            <v>0</v>
          </cell>
          <cell r="AG2742">
            <v>0</v>
          </cell>
          <cell r="AT2742">
            <v>0</v>
          </cell>
          <cell r="BG2742">
            <v>0</v>
          </cell>
        </row>
        <row r="2743">
          <cell r="D2743" t="str">
            <v>RGE</v>
          </cell>
          <cell r="E2743" t="str">
            <v>TRANS</v>
          </cell>
          <cell r="F2743" t="str">
            <v>Projects</v>
          </cell>
          <cell r="T2743">
            <v>0</v>
          </cell>
          <cell r="AG2743">
            <v>0</v>
          </cell>
          <cell r="AT2743">
            <v>0</v>
          </cell>
          <cell r="BG2743">
            <v>0</v>
          </cell>
        </row>
        <row r="2744">
          <cell r="D2744" t="str">
            <v>BGC</v>
          </cell>
          <cell r="E2744" t="str">
            <v>Gas</v>
          </cell>
          <cell r="F2744" t="str">
            <v>General Services</v>
          </cell>
          <cell r="T2744">
            <v>0</v>
          </cell>
          <cell r="AG2744">
            <v>0</v>
          </cell>
          <cell r="AT2744">
            <v>0</v>
          </cell>
          <cell r="BG2744">
            <v>71.726350000000011</v>
          </cell>
        </row>
        <row r="2745">
          <cell r="D2745" t="str">
            <v>NYSEG</v>
          </cell>
          <cell r="E2745" t="str">
            <v>TRANS</v>
          </cell>
          <cell r="F2745" t="str">
            <v>Projects</v>
          </cell>
          <cell r="T2745">
            <v>0</v>
          </cell>
          <cell r="AG2745">
            <v>0</v>
          </cell>
          <cell r="AT2745">
            <v>0</v>
          </cell>
          <cell r="BG2745">
            <v>34.939569999999996</v>
          </cell>
        </row>
        <row r="2746">
          <cell r="D2746" t="str">
            <v>CMP</v>
          </cell>
          <cell r="E2746" t="str">
            <v>DIST</v>
          </cell>
          <cell r="F2746" t="str">
            <v>Projects</v>
          </cell>
          <cell r="T2746">
            <v>0</v>
          </cell>
          <cell r="AG2746">
            <v>0</v>
          </cell>
          <cell r="AT2746">
            <v>0</v>
          </cell>
          <cell r="BG2746">
            <v>21000.619409999999</v>
          </cell>
        </row>
        <row r="2747">
          <cell r="D2747" t="str">
            <v>CMP</v>
          </cell>
          <cell r="E2747" t="str">
            <v>DIST</v>
          </cell>
          <cell r="F2747" t="str">
            <v>Projects</v>
          </cell>
          <cell r="T2747">
            <v>0</v>
          </cell>
          <cell r="AG2747">
            <v>0</v>
          </cell>
          <cell r="AT2747">
            <v>0</v>
          </cell>
          <cell r="BG2747">
            <v>22967.310359999999</v>
          </cell>
        </row>
        <row r="2748">
          <cell r="D2748" t="str">
            <v>UI</v>
          </cell>
          <cell r="E2748" t="str">
            <v>DIST</v>
          </cell>
          <cell r="F2748" t="str">
            <v>Smart Grids Innovation and Planning</v>
          </cell>
          <cell r="T2748">
            <v>0</v>
          </cell>
          <cell r="AG2748">
            <v>0</v>
          </cell>
          <cell r="AT2748">
            <v>0</v>
          </cell>
          <cell r="BG2748">
            <v>0</v>
          </cell>
        </row>
        <row r="2749">
          <cell r="D2749" t="str">
            <v>NECEC</v>
          </cell>
          <cell r="E2749" t="str">
            <v>TRANS</v>
          </cell>
          <cell r="F2749" t="str">
            <v>Projects</v>
          </cell>
          <cell r="T2749">
            <v>0</v>
          </cell>
          <cell r="AG2749">
            <v>0</v>
          </cell>
          <cell r="AT2749">
            <v>0</v>
          </cell>
          <cell r="BG2749">
            <v>0</v>
          </cell>
        </row>
        <row r="2750">
          <cell r="D2750" t="str">
            <v>NECEC</v>
          </cell>
          <cell r="E2750" t="str">
            <v>Common</v>
          </cell>
          <cell r="F2750" t="str">
            <v>Projects</v>
          </cell>
          <cell r="T2750">
            <v>0</v>
          </cell>
          <cell r="AG2750">
            <v>0</v>
          </cell>
          <cell r="AT2750">
            <v>0</v>
          </cell>
          <cell r="BG2750">
            <v>0</v>
          </cell>
        </row>
        <row r="2751">
          <cell r="D2751" t="str">
            <v>NECEC</v>
          </cell>
          <cell r="E2751" t="str">
            <v>Common</v>
          </cell>
          <cell r="F2751" t="str">
            <v>Projects</v>
          </cell>
          <cell r="T2751">
            <v>0</v>
          </cell>
          <cell r="AG2751">
            <v>0</v>
          </cell>
          <cell r="AT2751">
            <v>0</v>
          </cell>
          <cell r="BG2751">
            <v>0</v>
          </cell>
        </row>
        <row r="2752">
          <cell r="D2752" t="str">
            <v>NECEC</v>
          </cell>
          <cell r="E2752" t="str">
            <v>TRANS</v>
          </cell>
          <cell r="F2752" t="str">
            <v>Projects</v>
          </cell>
          <cell r="T2752">
            <v>0</v>
          </cell>
          <cell r="AG2752">
            <v>0</v>
          </cell>
          <cell r="AT2752">
            <v>0</v>
          </cell>
          <cell r="BG2752">
            <v>0</v>
          </cell>
        </row>
        <row r="2753">
          <cell r="D2753" t="str">
            <v>RGE</v>
          </cell>
          <cell r="E2753" t="str">
            <v>DIST</v>
          </cell>
          <cell r="F2753" t="str">
            <v>Projects</v>
          </cell>
          <cell r="T2753">
            <v>0</v>
          </cell>
          <cell r="AG2753">
            <v>0</v>
          </cell>
          <cell r="AT2753">
            <v>0</v>
          </cell>
          <cell r="BG2753">
            <v>0</v>
          </cell>
        </row>
        <row r="2754">
          <cell r="D2754" t="str">
            <v>RGE</v>
          </cell>
          <cell r="E2754" t="str">
            <v>DIST</v>
          </cell>
          <cell r="F2754" t="str">
            <v>Customer Service</v>
          </cell>
          <cell r="T2754">
            <v>0</v>
          </cell>
          <cell r="AG2754">
            <v>0</v>
          </cell>
          <cell r="AT2754">
            <v>0</v>
          </cell>
          <cell r="BG2754">
            <v>107.78882</v>
          </cell>
        </row>
        <row r="2755">
          <cell r="D2755" t="str">
            <v>NYSEG</v>
          </cell>
          <cell r="E2755" t="str">
            <v>DIST</v>
          </cell>
          <cell r="F2755" t="str">
            <v>Electric Operations</v>
          </cell>
          <cell r="T2755">
            <v>0</v>
          </cell>
          <cell r="AG2755">
            <v>0</v>
          </cell>
          <cell r="AT2755">
            <v>0</v>
          </cell>
          <cell r="BG2755">
            <v>3000</v>
          </cell>
        </row>
        <row r="2756">
          <cell r="D2756" t="str">
            <v>NYSEG</v>
          </cell>
          <cell r="E2756" t="str">
            <v>DIST</v>
          </cell>
          <cell r="F2756" t="str">
            <v>Electric Operations</v>
          </cell>
          <cell r="T2756">
            <v>0</v>
          </cell>
          <cell r="AG2756">
            <v>0</v>
          </cell>
          <cell r="AT2756">
            <v>0</v>
          </cell>
          <cell r="BG2756">
            <v>-0.71913000000000005</v>
          </cell>
        </row>
        <row r="2757">
          <cell r="D2757" t="str">
            <v>NYSEG</v>
          </cell>
          <cell r="E2757" t="str">
            <v>DIST</v>
          </cell>
          <cell r="F2757" t="str">
            <v>Electric Operations</v>
          </cell>
          <cell r="T2757">
            <v>0</v>
          </cell>
          <cell r="AG2757">
            <v>0</v>
          </cell>
          <cell r="AT2757">
            <v>0</v>
          </cell>
          <cell r="BG2757">
            <v>565.05954000000008</v>
          </cell>
        </row>
        <row r="2758">
          <cell r="D2758" t="str">
            <v>NYSEG</v>
          </cell>
          <cell r="E2758" t="str">
            <v>TRANS</v>
          </cell>
          <cell r="F2758" t="str">
            <v>Projects</v>
          </cell>
          <cell r="T2758">
            <v>0</v>
          </cell>
          <cell r="AG2758">
            <v>0</v>
          </cell>
          <cell r="AT2758">
            <v>0</v>
          </cell>
          <cell r="BG2758">
            <v>-620.84169999999995</v>
          </cell>
        </row>
        <row r="2759">
          <cell r="D2759" t="str">
            <v>NYSEG</v>
          </cell>
          <cell r="E2759" t="str">
            <v>DIST</v>
          </cell>
          <cell r="F2759" t="str">
            <v>Electric Operations</v>
          </cell>
          <cell r="T2759">
            <v>0</v>
          </cell>
          <cell r="AG2759">
            <v>0</v>
          </cell>
          <cell r="AT2759">
            <v>0</v>
          </cell>
          <cell r="BG2759">
            <v>354.44040999999999</v>
          </cell>
        </row>
        <row r="2760">
          <cell r="D2760" t="str">
            <v>NYSEG</v>
          </cell>
          <cell r="E2760" t="str">
            <v>DIST</v>
          </cell>
          <cell r="F2760" t="str">
            <v>Electric Operations</v>
          </cell>
          <cell r="T2760">
            <v>0</v>
          </cell>
          <cell r="AG2760">
            <v>0</v>
          </cell>
          <cell r="AT2760">
            <v>0</v>
          </cell>
          <cell r="BG2760">
            <v>685.05266000000006</v>
          </cell>
        </row>
        <row r="2761">
          <cell r="D2761" t="str">
            <v>RGE</v>
          </cell>
          <cell r="E2761" t="str">
            <v>DIST</v>
          </cell>
          <cell r="F2761" t="str">
            <v>Electric Operations</v>
          </cell>
          <cell r="T2761">
            <v>0</v>
          </cell>
          <cell r="AG2761">
            <v>0</v>
          </cell>
          <cell r="AT2761">
            <v>0</v>
          </cell>
          <cell r="BG2761">
            <v>90.956810000000004</v>
          </cell>
        </row>
        <row r="2762">
          <cell r="D2762" t="str">
            <v>RGE</v>
          </cell>
          <cell r="E2762" t="str">
            <v>TRANS</v>
          </cell>
          <cell r="F2762" t="str">
            <v>Electric Operations</v>
          </cell>
          <cell r="T2762">
            <v>0</v>
          </cell>
          <cell r="AG2762">
            <v>0</v>
          </cell>
          <cell r="AT2762">
            <v>0</v>
          </cell>
          <cell r="BG2762">
            <v>-765.78016000000002</v>
          </cell>
        </row>
        <row r="2763">
          <cell r="D2763" t="str">
            <v>RGE</v>
          </cell>
          <cell r="E2763" t="str">
            <v>DIST</v>
          </cell>
          <cell r="F2763" t="str">
            <v>Electric Operations</v>
          </cell>
          <cell r="T2763">
            <v>0</v>
          </cell>
          <cell r="AG2763">
            <v>0</v>
          </cell>
          <cell r="AT2763">
            <v>0</v>
          </cell>
          <cell r="BG2763">
            <v>399.81567000000001</v>
          </cell>
        </row>
        <row r="2764">
          <cell r="D2764" t="str">
            <v>RGE</v>
          </cell>
          <cell r="E2764" t="str">
            <v>TRANS</v>
          </cell>
          <cell r="F2764" t="str">
            <v>Electric Operations</v>
          </cell>
          <cell r="T2764">
            <v>0</v>
          </cell>
          <cell r="AG2764">
            <v>0</v>
          </cell>
          <cell r="AT2764">
            <v>0</v>
          </cell>
          <cell r="BG2764">
            <v>7.5267799999999996</v>
          </cell>
        </row>
        <row r="2765">
          <cell r="D2765" t="str">
            <v>NYSEG</v>
          </cell>
          <cell r="E2765" t="str">
            <v>DIST</v>
          </cell>
          <cell r="F2765" t="str">
            <v>Energy Services</v>
          </cell>
          <cell r="T2765">
            <v>0</v>
          </cell>
          <cell r="AG2765">
            <v>0</v>
          </cell>
          <cell r="AT2765">
            <v>0</v>
          </cell>
          <cell r="BG2765">
            <v>103.89202</v>
          </cell>
        </row>
        <row r="2766">
          <cell r="D2766" t="str">
            <v>CNG</v>
          </cell>
          <cell r="E2766" t="str">
            <v>Gas</v>
          </cell>
          <cell r="F2766" t="str">
            <v>General Services</v>
          </cell>
          <cell r="T2766">
            <v>0</v>
          </cell>
          <cell r="AG2766">
            <v>0</v>
          </cell>
          <cell r="AT2766">
            <v>0</v>
          </cell>
          <cell r="BG2766">
            <v>9.26309</v>
          </cell>
        </row>
        <row r="2767">
          <cell r="D2767" t="str">
            <v>NYSEG</v>
          </cell>
          <cell r="E2767" t="str">
            <v>Common</v>
          </cell>
          <cell r="F2767" t="str">
            <v>General Services</v>
          </cell>
          <cell r="T2767">
            <v>0</v>
          </cell>
          <cell r="AG2767">
            <v>0</v>
          </cell>
          <cell r="AT2767">
            <v>0</v>
          </cell>
          <cell r="BG2767">
            <v>108.32124</v>
          </cell>
        </row>
        <row r="2768">
          <cell r="D2768" t="str">
            <v>NYSEG</v>
          </cell>
          <cell r="E2768" t="str">
            <v>Common</v>
          </cell>
          <cell r="F2768" t="str">
            <v>General Services</v>
          </cell>
          <cell r="T2768">
            <v>0</v>
          </cell>
          <cell r="AG2768">
            <v>0</v>
          </cell>
          <cell r="AT2768">
            <v>0</v>
          </cell>
          <cell r="BG2768">
            <v>23.564779999999999</v>
          </cell>
        </row>
        <row r="2769">
          <cell r="D2769" t="str">
            <v>NYSEG</v>
          </cell>
          <cell r="E2769" t="str">
            <v>Common</v>
          </cell>
          <cell r="F2769" t="str">
            <v>General Services</v>
          </cell>
          <cell r="T2769">
            <v>0</v>
          </cell>
          <cell r="AG2769">
            <v>0</v>
          </cell>
          <cell r="AT2769">
            <v>0</v>
          </cell>
          <cell r="BG2769">
            <v>34.18329</v>
          </cell>
        </row>
        <row r="2770">
          <cell r="D2770" t="str">
            <v>NYSEG</v>
          </cell>
          <cell r="E2770" t="str">
            <v>Common</v>
          </cell>
          <cell r="F2770" t="str">
            <v>General Services</v>
          </cell>
          <cell r="T2770">
            <v>0</v>
          </cell>
          <cell r="AG2770">
            <v>0</v>
          </cell>
          <cell r="AT2770">
            <v>0</v>
          </cell>
          <cell r="BG2770">
            <v>105.88357000000001</v>
          </cell>
        </row>
        <row r="2771">
          <cell r="D2771" t="str">
            <v>RGE</v>
          </cell>
          <cell r="E2771" t="str">
            <v>Gen</v>
          </cell>
          <cell r="F2771" t="str">
            <v>Generation</v>
          </cell>
          <cell r="T2771">
            <v>0</v>
          </cell>
          <cell r="AG2771">
            <v>0</v>
          </cell>
          <cell r="AT2771">
            <v>0</v>
          </cell>
          <cell r="BG2771">
            <v>3805.6046099999999</v>
          </cell>
        </row>
        <row r="2772">
          <cell r="D2772" t="str">
            <v>RGE</v>
          </cell>
          <cell r="E2772" t="str">
            <v>DIST</v>
          </cell>
          <cell r="F2772" t="str">
            <v>Generation</v>
          </cell>
          <cell r="T2772">
            <v>0</v>
          </cell>
          <cell r="AG2772">
            <v>0</v>
          </cell>
          <cell r="AT2772">
            <v>0</v>
          </cell>
          <cell r="BG2772">
            <v>54.510339999999999</v>
          </cell>
        </row>
        <row r="2773">
          <cell r="D2773" t="str">
            <v>RGE</v>
          </cell>
          <cell r="E2773" t="str">
            <v>Gen</v>
          </cell>
          <cell r="F2773" t="str">
            <v>Generation</v>
          </cell>
          <cell r="T2773">
            <v>0</v>
          </cell>
          <cell r="AG2773">
            <v>0</v>
          </cell>
          <cell r="AT2773">
            <v>0</v>
          </cell>
          <cell r="BG2773">
            <v>1642.9644800000001</v>
          </cell>
        </row>
        <row r="2774">
          <cell r="D2774" t="str">
            <v>NYSEG</v>
          </cell>
          <cell r="E2774" t="str">
            <v>Common</v>
          </cell>
          <cell r="F2774" t="str">
            <v>Information Technology</v>
          </cell>
          <cell r="T2774">
            <v>0</v>
          </cell>
          <cell r="AG2774">
            <v>0</v>
          </cell>
          <cell r="AT2774">
            <v>0</v>
          </cell>
          <cell r="BG2774">
            <v>106.54826</v>
          </cell>
        </row>
        <row r="2775">
          <cell r="D2775" t="str">
            <v>RGE</v>
          </cell>
          <cell r="E2775" t="str">
            <v>Common</v>
          </cell>
          <cell r="F2775" t="str">
            <v>Information Technology</v>
          </cell>
          <cell r="T2775">
            <v>0</v>
          </cell>
          <cell r="AG2775">
            <v>0</v>
          </cell>
          <cell r="AT2775">
            <v>0</v>
          </cell>
          <cell r="BG2775">
            <v>53.243269999999995</v>
          </cell>
        </row>
        <row r="2776">
          <cell r="D2776" t="str">
            <v>CNG</v>
          </cell>
          <cell r="E2776" t="str">
            <v>Gas</v>
          </cell>
          <cell r="F2776" t="str">
            <v>Information Technology</v>
          </cell>
          <cell r="T2776">
            <v>0</v>
          </cell>
          <cell r="AG2776">
            <v>0</v>
          </cell>
          <cell r="AT2776">
            <v>0</v>
          </cell>
          <cell r="BG2776">
            <v>31.525639999999999</v>
          </cell>
        </row>
        <row r="2777">
          <cell r="D2777" t="str">
            <v>UI</v>
          </cell>
          <cell r="E2777" t="str">
            <v>TRANS</v>
          </cell>
          <cell r="F2777" t="str">
            <v>Projects</v>
          </cell>
          <cell r="T2777">
            <v>0</v>
          </cell>
          <cell r="AG2777">
            <v>0</v>
          </cell>
          <cell r="AT2777">
            <v>0</v>
          </cell>
          <cell r="BG2777">
            <v>2.9958299999999998</v>
          </cell>
        </row>
        <row r="2778">
          <cell r="D2778" t="str">
            <v>CMP</v>
          </cell>
          <cell r="E2778" t="str">
            <v>TRANS</v>
          </cell>
          <cell r="F2778" t="str">
            <v>Projects</v>
          </cell>
          <cell r="T2778">
            <v>0</v>
          </cell>
          <cell r="AG2778">
            <v>0</v>
          </cell>
          <cell r="AT2778">
            <v>0</v>
          </cell>
          <cell r="BG2778">
            <v>330.06970999999999</v>
          </cell>
        </row>
        <row r="2779">
          <cell r="D2779" t="str">
            <v>NYSEG</v>
          </cell>
          <cell r="E2779" t="str">
            <v>TRANS</v>
          </cell>
          <cell r="F2779" t="str">
            <v>Asset Management and Planning</v>
          </cell>
          <cell r="T2779">
            <v>0</v>
          </cell>
          <cell r="AG2779">
            <v>0</v>
          </cell>
          <cell r="AT2779">
            <v>0</v>
          </cell>
          <cell r="BG2779">
            <v>211.20602</v>
          </cell>
        </row>
        <row r="2780">
          <cell r="D2780" t="str">
            <v>NYSEG</v>
          </cell>
          <cell r="E2780" t="str">
            <v>DIST</v>
          </cell>
          <cell r="F2780" t="str">
            <v>Projects</v>
          </cell>
          <cell r="T2780">
            <v>0</v>
          </cell>
          <cell r="AG2780">
            <v>0</v>
          </cell>
          <cell r="AT2780">
            <v>0</v>
          </cell>
          <cell r="BG2780">
            <v>40.05912</v>
          </cell>
        </row>
        <row r="2781">
          <cell r="D2781" t="str">
            <v>RGE</v>
          </cell>
          <cell r="E2781" t="str">
            <v>TRANS</v>
          </cell>
          <cell r="F2781" t="str">
            <v>Projects</v>
          </cell>
          <cell r="T2781">
            <v>0</v>
          </cell>
          <cell r="AG2781">
            <v>0</v>
          </cell>
          <cell r="AT2781">
            <v>0</v>
          </cell>
          <cell r="BG2781">
            <v>27342.872259999993</v>
          </cell>
        </row>
        <row r="2782">
          <cell r="D2782" t="str">
            <v>RGE</v>
          </cell>
          <cell r="E2782" t="str">
            <v>Common</v>
          </cell>
          <cell r="F2782" t="str">
            <v>Projects</v>
          </cell>
          <cell r="T2782">
            <v>0</v>
          </cell>
          <cell r="AG2782">
            <v>0</v>
          </cell>
          <cell r="AT2782">
            <v>0</v>
          </cell>
          <cell r="BG2782">
            <v>1462.4608899999998</v>
          </cell>
        </row>
        <row r="2783">
          <cell r="D2783" t="str">
            <v>NYSEG</v>
          </cell>
          <cell r="E2783" t="str">
            <v>Common</v>
          </cell>
          <cell r="F2783" t="str">
            <v>General Services</v>
          </cell>
          <cell r="T2783">
            <v>0</v>
          </cell>
          <cell r="AG2783">
            <v>0</v>
          </cell>
          <cell r="AT2783">
            <v>0</v>
          </cell>
          <cell r="BG2783">
            <v>83</v>
          </cell>
        </row>
        <row r="2784">
          <cell r="D2784" t="str">
            <v>NYSEG</v>
          </cell>
          <cell r="E2784" t="str">
            <v>Common</v>
          </cell>
          <cell r="F2784" t="str">
            <v>General Services</v>
          </cell>
          <cell r="T2784">
            <v>0</v>
          </cell>
          <cell r="AG2784">
            <v>0</v>
          </cell>
          <cell r="AT2784">
            <v>0</v>
          </cell>
          <cell r="BG2784">
            <v>311</v>
          </cell>
        </row>
        <row r="2785">
          <cell r="D2785" t="str">
            <v>RGE</v>
          </cell>
          <cell r="E2785" t="str">
            <v>Dist</v>
          </cell>
          <cell r="F2785" t="str">
            <v>Electric Operations</v>
          </cell>
          <cell r="T2785">
            <v>0</v>
          </cell>
          <cell r="AG2785">
            <v>0</v>
          </cell>
          <cell r="AT2785">
            <v>0</v>
          </cell>
          <cell r="BG2785">
            <v>205.4836</v>
          </cell>
        </row>
        <row r="2786">
          <cell r="D2786" t="str">
            <v>UI</v>
          </cell>
          <cell r="E2786" t="str">
            <v>Dist</v>
          </cell>
          <cell r="F2786" t="str">
            <v>Electric Operations</v>
          </cell>
          <cell r="T2786">
            <v>0</v>
          </cell>
          <cell r="AG2786">
            <v>0</v>
          </cell>
          <cell r="AT2786">
            <v>0</v>
          </cell>
          <cell r="BG2786">
            <v>25.811070000000001</v>
          </cell>
        </row>
        <row r="2787">
          <cell r="D2787" t="str">
            <v>CNG</v>
          </cell>
          <cell r="E2787" t="str">
            <v>Gas</v>
          </cell>
          <cell r="F2787" t="str">
            <v>Gas Operations</v>
          </cell>
          <cell r="T2787">
            <v>0</v>
          </cell>
          <cell r="AG2787">
            <v>0</v>
          </cell>
          <cell r="AT2787">
            <v>0</v>
          </cell>
          <cell r="BG2787">
            <v>1000</v>
          </cell>
        </row>
        <row r="2788">
          <cell r="D2788" t="str">
            <v>TPS</v>
          </cell>
          <cell r="E2788" t="str">
            <v>Gas</v>
          </cell>
          <cell r="F2788" t="str">
            <v>Gas Operations</v>
          </cell>
          <cell r="T2788">
            <v>0</v>
          </cell>
          <cell r="AG2788">
            <v>0</v>
          </cell>
          <cell r="AT2788">
            <v>0</v>
          </cell>
          <cell r="BG2788">
            <v>2146.1220800000001</v>
          </cell>
        </row>
        <row r="2789">
          <cell r="D2789" t="str">
            <v>RGE</v>
          </cell>
          <cell r="E2789" t="str">
            <v>Gen</v>
          </cell>
          <cell r="F2789" t="str">
            <v>Generation</v>
          </cell>
          <cell r="T2789">
            <v>0</v>
          </cell>
          <cell r="AG2789">
            <v>0</v>
          </cell>
          <cell r="AT2789">
            <v>0</v>
          </cell>
          <cell r="BG2789">
            <v>1616</v>
          </cell>
        </row>
        <row r="2790">
          <cell r="D2790" t="str">
            <v>CNG</v>
          </cell>
          <cell r="E2790" t="str">
            <v>Gas</v>
          </cell>
          <cell r="F2790" t="str">
            <v>Information Technology</v>
          </cell>
          <cell r="T2790">
            <v>0</v>
          </cell>
          <cell r="AG2790">
            <v>0</v>
          </cell>
          <cell r="AT2790">
            <v>0</v>
          </cell>
          <cell r="BG2790">
            <v>10.16615</v>
          </cell>
        </row>
        <row r="2791">
          <cell r="D2791" t="str">
            <v>BGC</v>
          </cell>
          <cell r="E2791" t="str">
            <v>Gas</v>
          </cell>
          <cell r="F2791" t="str">
            <v>Information Technology</v>
          </cell>
          <cell r="T2791">
            <v>0</v>
          </cell>
          <cell r="AG2791">
            <v>0</v>
          </cell>
          <cell r="AT2791">
            <v>0</v>
          </cell>
          <cell r="BG2791">
            <v>62.531260000000003</v>
          </cell>
        </row>
        <row r="2792">
          <cell r="D2792" t="str">
            <v>CNG</v>
          </cell>
          <cell r="E2792" t="str">
            <v>Gas</v>
          </cell>
          <cell r="F2792" t="str">
            <v>Information Technology</v>
          </cell>
          <cell r="T2792">
            <v>0</v>
          </cell>
          <cell r="AG2792">
            <v>0</v>
          </cell>
          <cell r="AT2792">
            <v>0</v>
          </cell>
          <cell r="BG2792">
            <v>203.76066</v>
          </cell>
        </row>
        <row r="2793">
          <cell r="D2793" t="str">
            <v>SCG</v>
          </cell>
          <cell r="E2793" t="str">
            <v>Gas</v>
          </cell>
          <cell r="F2793" t="str">
            <v>Information Technology</v>
          </cell>
          <cell r="T2793">
            <v>0</v>
          </cell>
          <cell r="AG2793">
            <v>0</v>
          </cell>
          <cell r="AT2793">
            <v>0</v>
          </cell>
          <cell r="BG2793">
            <v>245.79764</v>
          </cell>
        </row>
        <row r="2794">
          <cell r="D2794" t="str">
            <v>UI</v>
          </cell>
          <cell r="E2794" t="str">
            <v>Common</v>
          </cell>
          <cell r="F2794" t="str">
            <v>Information Technology</v>
          </cell>
          <cell r="T2794">
            <v>0</v>
          </cell>
          <cell r="AG2794">
            <v>0</v>
          </cell>
          <cell r="AT2794">
            <v>0</v>
          </cell>
          <cell r="BG2794">
            <v>892.98059999999998</v>
          </cell>
        </row>
        <row r="2795">
          <cell r="D2795" t="str">
            <v>CMP</v>
          </cell>
          <cell r="E2795" t="str">
            <v>Common</v>
          </cell>
          <cell r="F2795" t="str">
            <v>Projects</v>
          </cell>
          <cell r="T2795">
            <v>0</v>
          </cell>
          <cell r="AG2795">
            <v>0</v>
          </cell>
          <cell r="AT2795">
            <v>0</v>
          </cell>
          <cell r="BG2795">
            <v>1310.76468</v>
          </cell>
        </row>
        <row r="2796">
          <cell r="D2796" t="str">
            <v>NYSEG</v>
          </cell>
          <cell r="E2796" t="str">
            <v>Common</v>
          </cell>
          <cell r="F2796" t="str">
            <v>Projects</v>
          </cell>
          <cell r="T2796">
            <v>0</v>
          </cell>
          <cell r="AG2796">
            <v>0</v>
          </cell>
          <cell r="AT2796">
            <v>0</v>
          </cell>
          <cell r="BG2796">
            <v>2456.9079700000002</v>
          </cell>
        </row>
        <row r="2797">
          <cell r="D2797" t="str">
            <v>CMP</v>
          </cell>
          <cell r="E2797" t="str">
            <v>DIST</v>
          </cell>
          <cell r="F2797" t="str">
            <v>Projects</v>
          </cell>
          <cell r="T2797">
            <v>0</v>
          </cell>
          <cell r="AG2797">
            <v>0</v>
          </cell>
          <cell r="AT2797">
            <v>0</v>
          </cell>
          <cell r="BG2797">
            <v>46.236179999999997</v>
          </cell>
        </row>
        <row r="2798">
          <cell r="D2798" t="str">
            <v>CMP</v>
          </cell>
          <cell r="E2798" t="str">
            <v>Dist</v>
          </cell>
          <cell r="F2798" t="str">
            <v>Electric Operations</v>
          </cell>
          <cell r="T2798">
            <v>0</v>
          </cell>
          <cell r="AG2798">
            <v>0</v>
          </cell>
          <cell r="AT2798">
            <v>0</v>
          </cell>
          <cell r="BG2798">
            <v>243.3355</v>
          </cell>
        </row>
        <row r="2799">
          <cell r="D2799" t="str">
            <v>NYSEG</v>
          </cell>
          <cell r="E2799" t="str">
            <v>DIST</v>
          </cell>
          <cell r="F2799" t="str">
            <v>Electric Operations</v>
          </cell>
          <cell r="T2799">
            <v>0</v>
          </cell>
          <cell r="AG2799">
            <v>0</v>
          </cell>
          <cell r="AT2799">
            <v>0</v>
          </cell>
          <cell r="BG2799">
            <v>28839.785470000003</v>
          </cell>
        </row>
        <row r="2800">
          <cell r="D2800" t="str">
            <v>RGE</v>
          </cell>
          <cell r="E2800" t="str">
            <v>Dist</v>
          </cell>
          <cell r="F2800" t="str">
            <v>Electric Operations</v>
          </cell>
          <cell r="T2800">
            <v>0</v>
          </cell>
          <cell r="AG2800">
            <v>0</v>
          </cell>
          <cell r="AT2800">
            <v>0</v>
          </cell>
          <cell r="BG2800">
            <v>1500</v>
          </cell>
        </row>
        <row r="2801">
          <cell r="D2801" t="str">
            <v>BGC</v>
          </cell>
          <cell r="E2801" t="str">
            <v>Gas</v>
          </cell>
          <cell r="F2801" t="str">
            <v>Gas Operations</v>
          </cell>
          <cell r="T2801">
            <v>0</v>
          </cell>
          <cell r="AG2801">
            <v>0</v>
          </cell>
          <cell r="AT2801">
            <v>0</v>
          </cell>
          <cell r="BG2801">
            <v>431.40021000000002</v>
          </cell>
        </row>
        <row r="2802">
          <cell r="D2802" t="str">
            <v>UI</v>
          </cell>
          <cell r="E2802" t="str">
            <v>Dist</v>
          </cell>
          <cell r="F2802" t="str">
            <v>Projects</v>
          </cell>
          <cell r="T2802">
            <v>0</v>
          </cell>
          <cell r="AG2802">
            <v>0</v>
          </cell>
          <cell r="AT2802">
            <v>0</v>
          </cell>
          <cell r="BG2802">
            <v>132.98560000000001</v>
          </cell>
        </row>
        <row r="2803">
          <cell r="D2803" t="str">
            <v>RGE</v>
          </cell>
          <cell r="E2803" t="str">
            <v>Dist</v>
          </cell>
          <cell r="F2803" t="str">
            <v>Electric Operations</v>
          </cell>
          <cell r="T2803">
            <v>0</v>
          </cell>
          <cell r="AG2803">
            <v>0</v>
          </cell>
          <cell r="AT2803">
            <v>0</v>
          </cell>
          <cell r="BG2803">
            <v>6.83148</v>
          </cell>
        </row>
        <row r="2804">
          <cell r="D2804" t="str">
            <v>CMP</v>
          </cell>
          <cell r="E2804" t="str">
            <v>Dist</v>
          </cell>
          <cell r="F2804" t="str">
            <v>Electric Operations</v>
          </cell>
          <cell r="T2804">
            <v>0</v>
          </cell>
          <cell r="AG2804">
            <v>0</v>
          </cell>
          <cell r="AT2804">
            <v>0</v>
          </cell>
          <cell r="BG2804">
            <v>43.215580000000003</v>
          </cell>
        </row>
        <row r="2805">
          <cell r="D2805" t="str">
            <v>CNG</v>
          </cell>
          <cell r="E2805" t="str">
            <v>Gas</v>
          </cell>
          <cell r="F2805" t="str">
            <v>General Services</v>
          </cell>
          <cell r="T2805">
            <v>0</v>
          </cell>
          <cell r="AG2805">
            <v>0</v>
          </cell>
          <cell r="AT2805">
            <v>0</v>
          </cell>
          <cell r="BG2805">
            <v>5.9556000000000004</v>
          </cell>
        </row>
        <row r="2806">
          <cell r="D2806" t="str">
            <v>UI</v>
          </cell>
          <cell r="E2806" t="str">
            <v>DIST</v>
          </cell>
          <cell r="F2806" t="str">
            <v>Operational Smart Grids</v>
          </cell>
          <cell r="T2806">
            <v>0</v>
          </cell>
          <cell r="AG2806">
            <v>0</v>
          </cell>
          <cell r="AT2806">
            <v>0</v>
          </cell>
          <cell r="BG2806">
            <v>1.3834200000000001</v>
          </cell>
        </row>
        <row r="2807">
          <cell r="D2807" t="str">
            <v>NYSEG</v>
          </cell>
          <cell r="E2807" t="str">
            <v>Dist</v>
          </cell>
          <cell r="F2807" t="str">
            <v>Customer Service</v>
          </cell>
          <cell r="T2807">
            <v>0</v>
          </cell>
          <cell r="AG2807">
            <v>0</v>
          </cell>
          <cell r="AT2807">
            <v>0</v>
          </cell>
          <cell r="BG2807">
            <v>697.34298999999999</v>
          </cell>
        </row>
        <row r="2808">
          <cell r="D2808" t="str">
            <v>RGE</v>
          </cell>
          <cell r="E2808" t="str">
            <v>TRANS</v>
          </cell>
          <cell r="F2808" t="str">
            <v>Electric Operations</v>
          </cell>
          <cell r="T2808">
            <v>0</v>
          </cell>
          <cell r="AG2808">
            <v>0</v>
          </cell>
          <cell r="AT2808">
            <v>0</v>
          </cell>
          <cell r="BG2808">
            <v>90.777630000000016</v>
          </cell>
        </row>
        <row r="2809">
          <cell r="D2809" t="str">
            <v>CMP</v>
          </cell>
          <cell r="E2809" t="str">
            <v>Dist</v>
          </cell>
          <cell r="F2809" t="str">
            <v>Electric Operations</v>
          </cell>
          <cell r="T2809">
            <v>0</v>
          </cell>
          <cell r="AG2809">
            <v>0</v>
          </cell>
          <cell r="AT2809">
            <v>0</v>
          </cell>
          <cell r="BG2809">
            <v>114.68625</v>
          </cell>
        </row>
        <row r="2810">
          <cell r="D2810" t="str">
            <v>NYSEG</v>
          </cell>
          <cell r="E2810" t="str">
            <v>Common</v>
          </cell>
          <cell r="F2810" t="str">
            <v>Information Technology</v>
          </cell>
          <cell r="T2810">
            <v>0</v>
          </cell>
          <cell r="AG2810">
            <v>0</v>
          </cell>
          <cell r="AT2810">
            <v>0</v>
          </cell>
          <cell r="BG2810">
            <v>-0.37292000000000003</v>
          </cell>
        </row>
        <row r="2811">
          <cell r="D2811" t="str">
            <v>RGE</v>
          </cell>
          <cell r="E2811" t="str">
            <v>Common</v>
          </cell>
          <cell r="F2811" t="str">
            <v>Information Technology</v>
          </cell>
          <cell r="T2811">
            <v>0</v>
          </cell>
          <cell r="AG2811">
            <v>0</v>
          </cell>
          <cell r="AT2811">
            <v>0</v>
          </cell>
          <cell r="BG2811">
            <v>-2.15679</v>
          </cell>
        </row>
        <row r="2812">
          <cell r="D2812" t="str">
            <v>CMP</v>
          </cell>
          <cell r="E2812" t="str">
            <v>Common</v>
          </cell>
          <cell r="F2812" t="str">
            <v>Information Technology</v>
          </cell>
          <cell r="T2812">
            <v>0</v>
          </cell>
          <cell r="AG2812">
            <v>0</v>
          </cell>
          <cell r="AT2812">
            <v>0</v>
          </cell>
          <cell r="BG2812">
            <v>-10.439170000000001</v>
          </cell>
        </row>
        <row r="2813">
          <cell r="D2813" t="str">
            <v>NYSEG</v>
          </cell>
          <cell r="E2813" t="str">
            <v>Gas</v>
          </cell>
          <cell r="F2813" t="str">
            <v>Gas Engineering and Delivery</v>
          </cell>
          <cell r="T2813">
            <v>0</v>
          </cell>
          <cell r="AG2813">
            <v>0</v>
          </cell>
          <cell r="AT2813">
            <v>0</v>
          </cell>
          <cell r="BG2813">
            <v>871</v>
          </cell>
        </row>
        <row r="2814">
          <cell r="D2814" t="str">
            <v>ASC</v>
          </cell>
          <cell r="E2814" t="str">
            <v>Common</v>
          </cell>
          <cell r="F2814" t="str">
            <v>Other</v>
          </cell>
          <cell r="T2814">
            <v>0</v>
          </cell>
          <cell r="AG2814">
            <v>0</v>
          </cell>
          <cell r="AT2814">
            <v>0</v>
          </cell>
          <cell r="BG2814">
            <v>902</v>
          </cell>
        </row>
        <row r="2815">
          <cell r="D2815" t="str">
            <v>ASC</v>
          </cell>
          <cell r="E2815" t="str">
            <v>Common</v>
          </cell>
          <cell r="F2815" t="str">
            <v>General Services</v>
          </cell>
          <cell r="T2815">
            <v>0</v>
          </cell>
          <cell r="AG2815">
            <v>0</v>
          </cell>
          <cell r="AT2815">
            <v>0</v>
          </cell>
          <cell r="BG2815">
            <v>10.054799999999998</v>
          </cell>
        </row>
        <row r="2816">
          <cell r="D2816" t="str">
            <v>BGC</v>
          </cell>
          <cell r="E2816" t="str">
            <v>Gas</v>
          </cell>
          <cell r="F2816" t="str">
            <v>Gas Operations</v>
          </cell>
          <cell r="T2816">
            <v>0</v>
          </cell>
          <cell r="AG2816">
            <v>0</v>
          </cell>
          <cell r="AT2816">
            <v>0</v>
          </cell>
          <cell r="BG2816">
            <v>16.34714</v>
          </cell>
        </row>
        <row r="2817">
          <cell r="D2817" t="str">
            <v>CMP</v>
          </cell>
          <cell r="E2817" t="str">
            <v>Trans</v>
          </cell>
          <cell r="F2817" t="str">
            <v>Projects</v>
          </cell>
          <cell r="T2817">
            <v>0</v>
          </cell>
          <cell r="AG2817">
            <v>0</v>
          </cell>
          <cell r="AT2817">
            <v>0</v>
          </cell>
          <cell r="BG2817">
            <v>208.33742999999998</v>
          </cell>
        </row>
        <row r="2818">
          <cell r="D2818" t="str">
            <v>BGC</v>
          </cell>
          <cell r="E2818" t="str">
            <v>Gas</v>
          </cell>
          <cell r="F2818" t="str">
            <v>General Services</v>
          </cell>
          <cell r="T2818">
            <v>0</v>
          </cell>
          <cell r="AG2818">
            <v>0</v>
          </cell>
          <cell r="AT2818">
            <v>0</v>
          </cell>
          <cell r="BG2818">
            <v>5.6</v>
          </cell>
        </row>
      </sheetData>
      <sheetData sheetId="4">
        <row r="13">
          <cell r="D13" t="str">
            <v>UI</v>
          </cell>
          <cell r="E13" t="str">
            <v>DIST</v>
          </cell>
          <cell r="F13" t="str">
            <v>Projects</v>
          </cell>
          <cell r="T13">
            <v>0.02</v>
          </cell>
          <cell r="AG13">
            <v>6.4444400123953809</v>
          </cell>
          <cell r="AT13">
            <v>19.688960388660433</v>
          </cell>
          <cell r="BG13">
            <v>2.6399999856948856E-3</v>
          </cell>
        </row>
        <row r="14">
          <cell r="D14" t="str">
            <v>UI</v>
          </cell>
          <cell r="E14" t="str">
            <v>DIST</v>
          </cell>
          <cell r="F14" t="str">
            <v>Electric Operations</v>
          </cell>
          <cell r="T14">
            <v>173.71399999999997</v>
          </cell>
          <cell r="AG14">
            <v>39.262100293159484</v>
          </cell>
          <cell r="AT14">
            <v>11.063919967889786</v>
          </cell>
          <cell r="BG14">
            <v>-3.4999999403953556E-4</v>
          </cell>
        </row>
        <row r="15">
          <cell r="D15" t="str">
            <v>UI</v>
          </cell>
          <cell r="E15" t="str">
            <v>DIST</v>
          </cell>
          <cell r="F15" t="str">
            <v>Electric Operations</v>
          </cell>
          <cell r="T15">
            <v>0</v>
          </cell>
          <cell r="AG15">
            <v>-0.34912999916076659</v>
          </cell>
          <cell r="AT15">
            <v>-0.02</v>
          </cell>
          <cell r="BG15">
            <v>0</v>
          </cell>
        </row>
        <row r="16">
          <cell r="D16" t="str">
            <v>UI</v>
          </cell>
          <cell r="E16" t="str">
            <v>DIST</v>
          </cell>
          <cell r="F16" t="str">
            <v>Electric Operations</v>
          </cell>
          <cell r="T16">
            <v>86.942000000000007</v>
          </cell>
          <cell r="AG16">
            <v>9.5604201946258698</v>
          </cell>
          <cell r="AT16">
            <v>106.37808830881117</v>
          </cell>
          <cell r="BG16">
            <v>0</v>
          </cell>
        </row>
        <row r="17">
          <cell r="D17" t="str">
            <v>UI</v>
          </cell>
          <cell r="E17" t="str">
            <v>DIST</v>
          </cell>
          <cell r="F17" t="str">
            <v>Electric Operations</v>
          </cell>
          <cell r="T17">
            <v>0</v>
          </cell>
          <cell r="AG17">
            <v>0</v>
          </cell>
          <cell r="AT17">
            <v>5.066999912261963E-2</v>
          </cell>
          <cell r="BG17">
            <v>0</v>
          </cell>
        </row>
        <row r="18">
          <cell r="D18" t="str">
            <v>UI</v>
          </cell>
          <cell r="E18" t="str">
            <v>DIST</v>
          </cell>
          <cell r="F18" t="str">
            <v>Electric Operations</v>
          </cell>
          <cell r="T18">
            <v>-6948.8799999999992</v>
          </cell>
          <cell r="AG18">
            <v>-2404.0801405029297</v>
          </cell>
          <cell r="AT18">
            <v>22.08151962208748</v>
          </cell>
          <cell r="BG18">
            <v>0</v>
          </cell>
        </row>
        <row r="19">
          <cell r="D19" t="str">
            <v>UI</v>
          </cell>
          <cell r="E19" t="str">
            <v>DIST</v>
          </cell>
          <cell r="F19" t="str">
            <v>Electric Operations</v>
          </cell>
          <cell r="T19">
            <v>0.35699999999999998</v>
          </cell>
          <cell r="AG19">
            <v>0</v>
          </cell>
          <cell r="AT19">
            <v>0.11600000000000001</v>
          </cell>
          <cell r="BG19">
            <v>6.7901611328124997E-7</v>
          </cell>
        </row>
        <row r="20">
          <cell r="D20" t="str">
            <v>UI</v>
          </cell>
          <cell r="E20" t="str">
            <v>DIST</v>
          </cell>
          <cell r="F20" t="str">
            <v>Electric Operations</v>
          </cell>
          <cell r="T20">
            <v>14.256</v>
          </cell>
          <cell r="AG20">
            <v>27.637740619897844</v>
          </cell>
          <cell r="AT20">
            <v>5.5039400238655505</v>
          </cell>
          <cell r="BG20">
            <v>0</v>
          </cell>
        </row>
        <row r="21">
          <cell r="D21" t="str">
            <v>UI</v>
          </cell>
          <cell r="E21" t="str">
            <v>DIST</v>
          </cell>
          <cell r="F21" t="str">
            <v>Electric Operations</v>
          </cell>
          <cell r="T21">
            <v>280.22300000000001</v>
          </cell>
          <cell r="AG21">
            <v>341.0720195999146</v>
          </cell>
          <cell r="AT21">
            <v>84.791409150242814</v>
          </cell>
          <cell r="BG21">
            <v>0</v>
          </cell>
        </row>
        <row r="22">
          <cell r="D22" t="str">
            <v>UI</v>
          </cell>
          <cell r="E22" t="str">
            <v>DIST</v>
          </cell>
          <cell r="F22" t="str">
            <v>Electric Operations</v>
          </cell>
          <cell r="T22">
            <v>0.47</v>
          </cell>
          <cell r="AG22">
            <v>-8.8800001859664912E-2</v>
          </cell>
          <cell r="AT22">
            <v>0.1582899990975857</v>
          </cell>
          <cell r="BG22">
            <v>0</v>
          </cell>
        </row>
        <row r="23">
          <cell r="D23" t="str">
            <v>UI</v>
          </cell>
          <cell r="E23" t="str">
            <v>DIST</v>
          </cell>
          <cell r="F23" t="str">
            <v>Information Technology</v>
          </cell>
          <cell r="T23">
            <v>641.82500000000005</v>
          </cell>
          <cell r="AG23">
            <v>57.469769287109365</v>
          </cell>
          <cell r="AT23">
            <v>480.31548931884765</v>
          </cell>
          <cell r="BG23">
            <v>0</v>
          </cell>
        </row>
        <row r="24">
          <cell r="D24" t="str">
            <v>UI</v>
          </cell>
          <cell r="E24" t="str">
            <v>TRANS</v>
          </cell>
          <cell r="F24" t="str">
            <v>Projects</v>
          </cell>
          <cell r="T24">
            <v>0.43099999999999994</v>
          </cell>
          <cell r="AG24">
            <v>0</v>
          </cell>
          <cell r="AT24">
            <v>27.59281988525391</v>
          </cell>
          <cell r="BG24">
            <v>0</v>
          </cell>
        </row>
        <row r="25">
          <cell r="D25" t="str">
            <v>UI</v>
          </cell>
          <cell r="E25" t="str">
            <v>TRANS</v>
          </cell>
          <cell r="F25" t="str">
            <v>Electric Operations</v>
          </cell>
          <cell r="T25">
            <v>33.112000000000002</v>
          </cell>
          <cell r="AG25">
            <v>12.847880413055419</v>
          </cell>
          <cell r="AT25">
            <v>1.1977000007629393</v>
          </cell>
          <cell r="BG25">
            <v>0</v>
          </cell>
        </row>
        <row r="26">
          <cell r="D26" t="str">
            <v>UI</v>
          </cell>
          <cell r="E26" t="str">
            <v>DIST</v>
          </cell>
          <cell r="F26" t="str">
            <v>Electric Operations</v>
          </cell>
          <cell r="T26">
            <v>0.77999999999999992</v>
          </cell>
          <cell r="AG26">
            <v>8.6741199951171861</v>
          </cell>
          <cell r="AT26">
            <v>0.20508999633789063</v>
          </cell>
          <cell r="BG26">
            <v>0</v>
          </cell>
        </row>
        <row r="27">
          <cell r="D27" t="str">
            <v>UI</v>
          </cell>
          <cell r="E27" t="str">
            <v>DIST</v>
          </cell>
          <cell r="F27" t="str">
            <v>Electric Operations</v>
          </cell>
          <cell r="T27">
            <v>1504.692</v>
          </cell>
          <cell r="AG27">
            <v>1575.9164335937498</v>
          </cell>
          <cell r="AT27">
            <v>3954.3249560847289</v>
          </cell>
          <cell r="BG27">
            <v>-32.67349909591676</v>
          </cell>
        </row>
        <row r="28">
          <cell r="D28" t="str">
            <v>UI</v>
          </cell>
          <cell r="E28" t="str">
            <v>DIST</v>
          </cell>
          <cell r="F28" t="str">
            <v>Electric Operations</v>
          </cell>
          <cell r="T28">
            <v>-762.58299999999997</v>
          </cell>
          <cell r="AG28">
            <v>-970.95893926143651</v>
          </cell>
          <cell r="AT28">
            <v>-723.10765870714192</v>
          </cell>
          <cell r="BG28">
            <v>0</v>
          </cell>
        </row>
        <row r="29">
          <cell r="D29" t="str">
            <v>UI</v>
          </cell>
          <cell r="E29" t="str">
            <v>DIST</v>
          </cell>
          <cell r="F29" t="str">
            <v>Electric Operations</v>
          </cell>
          <cell r="T29">
            <v>184.92700000000002</v>
          </cell>
          <cell r="AG29">
            <v>273.55896910035614</v>
          </cell>
          <cell r="AT29">
            <v>441.58880095481874</v>
          </cell>
          <cell r="BG29">
            <v>0</v>
          </cell>
        </row>
        <row r="30">
          <cell r="D30" t="str">
            <v>UI</v>
          </cell>
          <cell r="E30" t="str">
            <v>DIST</v>
          </cell>
          <cell r="F30" t="str">
            <v>Electric Operations</v>
          </cell>
          <cell r="T30">
            <v>174.86099999999999</v>
          </cell>
          <cell r="AG30">
            <v>199.05825007629392</v>
          </cell>
          <cell r="AT30">
            <v>65.928800428628918</v>
          </cell>
          <cell r="BG30">
            <v>0</v>
          </cell>
        </row>
        <row r="31">
          <cell r="D31" t="str">
            <v>UI</v>
          </cell>
          <cell r="E31" t="str">
            <v>DIST</v>
          </cell>
          <cell r="F31" t="str">
            <v>Electric Operations</v>
          </cell>
          <cell r="T31">
            <v>1055.9189999999999</v>
          </cell>
          <cell r="AG31">
            <v>663.08912428283702</v>
          </cell>
          <cell r="AT31">
            <v>605.60232192039484</v>
          </cell>
          <cell r="BG31">
            <v>0</v>
          </cell>
        </row>
        <row r="32">
          <cell r="D32" t="str">
            <v>UI</v>
          </cell>
          <cell r="E32" t="str">
            <v>DIST</v>
          </cell>
          <cell r="F32" t="str">
            <v>Electric Operations</v>
          </cell>
          <cell r="T32">
            <v>1107.5279999999998</v>
          </cell>
          <cell r="AG32">
            <v>916.61652754592899</v>
          </cell>
          <cell r="AT32">
            <v>1154.8458861999511</v>
          </cell>
          <cell r="BG32">
            <v>0</v>
          </cell>
        </row>
        <row r="33">
          <cell r="D33" t="str">
            <v>UI</v>
          </cell>
          <cell r="E33" t="str">
            <v>TRANS</v>
          </cell>
          <cell r="F33" t="str">
            <v>Projects</v>
          </cell>
          <cell r="T33">
            <v>0</v>
          </cell>
          <cell r="AG33">
            <v>0</v>
          </cell>
          <cell r="AT33">
            <v>0</v>
          </cell>
          <cell r="BG33">
            <v>0</v>
          </cell>
        </row>
        <row r="34">
          <cell r="D34" t="str">
            <v>UI</v>
          </cell>
          <cell r="E34" t="str">
            <v>DIST</v>
          </cell>
          <cell r="F34" t="str">
            <v>Projects</v>
          </cell>
          <cell r="T34">
            <v>48.527000000000001</v>
          </cell>
          <cell r="AG34">
            <v>-3.7293999023437499</v>
          </cell>
          <cell r="AT34">
            <v>0.48355999851226811</v>
          </cell>
          <cell r="BG34">
            <v>0</v>
          </cell>
        </row>
        <row r="35">
          <cell r="D35" t="str">
            <v>UI</v>
          </cell>
          <cell r="E35" t="str">
            <v>TRANS</v>
          </cell>
          <cell r="F35" t="str">
            <v>Projects</v>
          </cell>
          <cell r="T35">
            <v>12832.641</v>
          </cell>
          <cell r="AG35">
            <v>403.86758692550643</v>
          </cell>
          <cell r="AT35">
            <v>751.30138188028332</v>
          </cell>
          <cell r="BG35">
            <v>2.2887400219440459</v>
          </cell>
        </row>
        <row r="36">
          <cell r="D36" t="str">
            <v>UI</v>
          </cell>
          <cell r="E36" t="str">
            <v>DIST</v>
          </cell>
          <cell r="F36" t="str">
            <v>Electric Operations</v>
          </cell>
          <cell r="T36">
            <v>6498.0339999999997</v>
          </cell>
          <cell r="AG36">
            <v>5262.7820158691411</v>
          </cell>
          <cell r="AT36">
            <v>1564.5661037590503</v>
          </cell>
          <cell r="BG36">
            <v>-406.48945222282413</v>
          </cell>
        </row>
        <row r="37">
          <cell r="D37" t="str">
            <v>UI</v>
          </cell>
          <cell r="E37" t="str">
            <v>DIST</v>
          </cell>
          <cell r="F37" t="str">
            <v>Electric Operations</v>
          </cell>
          <cell r="T37">
            <v>514.45299999999997</v>
          </cell>
          <cell r="AG37">
            <v>243.34601997375486</v>
          </cell>
          <cell r="AT37">
            <v>173.69257084083557</v>
          </cell>
          <cell r="BG37">
            <v>0</v>
          </cell>
        </row>
        <row r="38">
          <cell r="D38" t="str">
            <v>UI</v>
          </cell>
          <cell r="E38" t="str">
            <v>DIST</v>
          </cell>
          <cell r="F38" t="str">
            <v>Electric Operations</v>
          </cell>
          <cell r="T38">
            <v>1526.838</v>
          </cell>
          <cell r="AG38">
            <v>1602.6190729980469</v>
          </cell>
          <cell r="AT38">
            <v>1662.5505159530642</v>
          </cell>
          <cell r="BG38">
            <v>0</v>
          </cell>
        </row>
        <row r="39">
          <cell r="D39" t="str">
            <v>UI</v>
          </cell>
          <cell r="E39" t="str">
            <v>DIST</v>
          </cell>
          <cell r="F39" t="str">
            <v>Electric Operations</v>
          </cell>
          <cell r="T39">
            <v>1.083</v>
          </cell>
          <cell r="AG39">
            <v>5.8098999195098884</v>
          </cell>
          <cell r="AT39">
            <v>-9.1472399053573668</v>
          </cell>
          <cell r="BG39">
            <v>4522.7826925659174</v>
          </cell>
        </row>
        <row r="40">
          <cell r="D40" t="str">
            <v>UI</v>
          </cell>
          <cell r="E40" t="str">
            <v>DIST</v>
          </cell>
          <cell r="F40" t="str">
            <v>Electric Operations</v>
          </cell>
          <cell r="T40">
            <v>0.11300000000000002</v>
          </cell>
          <cell r="AG40">
            <v>0.19936999893188481</v>
          </cell>
          <cell r="AT40">
            <v>0</v>
          </cell>
          <cell r="BG40">
            <v>2.935240005493164</v>
          </cell>
        </row>
        <row r="41">
          <cell r="D41" t="str">
            <v>UI</v>
          </cell>
          <cell r="E41" t="str">
            <v>DIST</v>
          </cell>
          <cell r="F41" t="str">
            <v>Electric Operations</v>
          </cell>
          <cell r="T41">
            <v>755.64200000000017</v>
          </cell>
          <cell r="AG41">
            <v>516.09305586624146</v>
          </cell>
          <cell r="AT41">
            <v>345.0485740785598</v>
          </cell>
          <cell r="BG41">
            <v>0</v>
          </cell>
        </row>
        <row r="42">
          <cell r="D42" t="str">
            <v>UI</v>
          </cell>
          <cell r="E42" t="str">
            <v>DIST</v>
          </cell>
          <cell r="F42" t="str">
            <v>Electric Operations</v>
          </cell>
          <cell r="T42">
            <v>335.85700000000003</v>
          </cell>
          <cell r="AG42">
            <v>631.35629638481134</v>
          </cell>
          <cell r="AT42">
            <v>308.32052623081211</v>
          </cell>
          <cell r="BG42">
            <v>0</v>
          </cell>
        </row>
        <row r="43">
          <cell r="D43" t="str">
            <v>UI</v>
          </cell>
          <cell r="E43" t="str">
            <v>DIST</v>
          </cell>
          <cell r="F43" t="str">
            <v>Electric Operations</v>
          </cell>
          <cell r="T43">
            <v>0</v>
          </cell>
          <cell r="AG43">
            <v>0</v>
          </cell>
          <cell r="AT43">
            <v>-526.97862499999997</v>
          </cell>
          <cell r="BG43">
            <v>0</v>
          </cell>
        </row>
        <row r="44">
          <cell r="D44" t="str">
            <v>UI</v>
          </cell>
          <cell r="E44" t="str">
            <v>DIST</v>
          </cell>
          <cell r="F44" t="str">
            <v>Electric Operations</v>
          </cell>
          <cell r="T44">
            <v>1058.5119999999999</v>
          </cell>
          <cell r="AG44">
            <v>1121.7771811408995</v>
          </cell>
          <cell r="AT44">
            <v>1118.9707204494478</v>
          </cell>
          <cell r="BG44">
            <v>0</v>
          </cell>
        </row>
        <row r="45">
          <cell r="D45" t="str">
            <v>UI</v>
          </cell>
          <cell r="E45" t="str">
            <v>DIST</v>
          </cell>
          <cell r="F45" t="str">
            <v>Electric Operations</v>
          </cell>
          <cell r="T45">
            <v>8644.6790000000019</v>
          </cell>
          <cell r="AG45">
            <v>6106.1781150970455</v>
          </cell>
          <cell r="AT45">
            <v>726.41720051193226</v>
          </cell>
          <cell r="BG45">
            <v>5841.70601022339</v>
          </cell>
        </row>
        <row r="46">
          <cell r="D46" t="str">
            <v>UI</v>
          </cell>
          <cell r="E46" t="str">
            <v>DIST</v>
          </cell>
          <cell r="F46" t="str">
            <v>Electric Operations</v>
          </cell>
          <cell r="T46">
            <v>392.41399999999999</v>
          </cell>
          <cell r="AG46">
            <v>457.67575552368157</v>
          </cell>
          <cell r="AT46">
            <v>545.46506076908111</v>
          </cell>
          <cell r="BG46">
            <v>0</v>
          </cell>
        </row>
        <row r="47">
          <cell r="D47" t="str">
            <v>UI</v>
          </cell>
          <cell r="E47" t="str">
            <v>DIST</v>
          </cell>
          <cell r="F47" t="str">
            <v>Electric Operations</v>
          </cell>
          <cell r="T47">
            <v>488.36399999999998</v>
          </cell>
          <cell r="AG47">
            <v>409.0589801940917</v>
          </cell>
          <cell r="AT47">
            <v>356.27466885375975</v>
          </cell>
          <cell r="BG47">
            <v>0</v>
          </cell>
        </row>
        <row r="48">
          <cell r="D48" t="str">
            <v>UI</v>
          </cell>
          <cell r="E48" t="str">
            <v>DIST</v>
          </cell>
          <cell r="F48" t="str">
            <v>Electric Operations</v>
          </cell>
          <cell r="T48">
            <v>3780.5759999999996</v>
          </cell>
          <cell r="AG48">
            <v>3537.7377199096682</v>
          </cell>
          <cell r="AT48">
            <v>3767.2309523925774</v>
          </cell>
          <cell r="BG48">
            <v>0</v>
          </cell>
        </row>
        <row r="49">
          <cell r="D49" t="str">
            <v>UI</v>
          </cell>
          <cell r="E49" t="str">
            <v>DIST</v>
          </cell>
          <cell r="F49" t="str">
            <v>General Services</v>
          </cell>
          <cell r="T49">
            <v>-683.34299999999996</v>
          </cell>
          <cell r="AG49">
            <v>20.758420253515251</v>
          </cell>
          <cell r="AT49">
            <v>1.3595699974298479</v>
          </cell>
          <cell r="BG49">
            <v>266.37627470779421</v>
          </cell>
        </row>
        <row r="50">
          <cell r="D50" t="str">
            <v>UI</v>
          </cell>
          <cell r="E50" t="str">
            <v>DIST</v>
          </cell>
          <cell r="F50" t="str">
            <v>Operational Smart Grids</v>
          </cell>
          <cell r="T50">
            <v>0.182</v>
          </cell>
          <cell r="AG50">
            <v>2.0695000000000001</v>
          </cell>
          <cell r="AT50">
            <v>0.10664999771118164</v>
          </cell>
          <cell r="BG50">
            <v>0</v>
          </cell>
        </row>
        <row r="51">
          <cell r="D51" t="str">
            <v>UI</v>
          </cell>
          <cell r="E51" t="str">
            <v>TRANS</v>
          </cell>
          <cell r="F51" t="str">
            <v>Electric Operations</v>
          </cell>
          <cell r="T51">
            <v>39.304000000000009</v>
          </cell>
          <cell r="AG51">
            <v>1.4888900146484374</v>
          </cell>
          <cell r="AT51">
            <v>9.879310028076171</v>
          </cell>
          <cell r="BG51">
            <v>0</v>
          </cell>
        </row>
        <row r="52">
          <cell r="D52" t="str">
            <v>UI</v>
          </cell>
          <cell r="E52" t="str">
            <v>DIST</v>
          </cell>
          <cell r="F52" t="str">
            <v>General Services</v>
          </cell>
          <cell r="T52">
            <v>2304.7399999999998</v>
          </cell>
          <cell r="AG52">
            <v>3444.9579873199464</v>
          </cell>
          <cell r="AT52">
            <v>2602.1236042785645</v>
          </cell>
          <cell r="BG52">
            <v>1516.3352692260742</v>
          </cell>
        </row>
        <row r="53">
          <cell r="D53" t="str">
            <v>UI</v>
          </cell>
          <cell r="E53" t="str">
            <v>DIST</v>
          </cell>
          <cell r="F53" t="str">
            <v>Electric Operations</v>
          </cell>
          <cell r="T53">
            <v>274.81299999999999</v>
          </cell>
          <cell r="AG53">
            <v>72.731340484619153</v>
          </cell>
          <cell r="AT53">
            <v>-60.84268843752146</v>
          </cell>
          <cell r="BG53">
            <v>0</v>
          </cell>
        </row>
        <row r="54">
          <cell r="D54" t="str">
            <v>UI</v>
          </cell>
          <cell r="E54" t="str">
            <v>DIST</v>
          </cell>
          <cell r="F54" t="str">
            <v>Operational Smart Grids</v>
          </cell>
          <cell r="T54">
            <v>-288.6160000000001</v>
          </cell>
          <cell r="AG54">
            <v>9.4001802272796624</v>
          </cell>
          <cell r="AT54">
            <v>0</v>
          </cell>
          <cell r="BG54">
            <v>0</v>
          </cell>
        </row>
        <row r="55">
          <cell r="D55" t="str">
            <v>UI</v>
          </cell>
          <cell r="E55" t="str">
            <v>DIST</v>
          </cell>
          <cell r="F55" t="str">
            <v>Electric Operations</v>
          </cell>
          <cell r="T55">
            <v>80.651000000000025</v>
          </cell>
          <cell r="AG55">
            <v>109.00613025039809</v>
          </cell>
          <cell r="AT55">
            <v>21.474440171014518</v>
          </cell>
          <cell r="BG55">
            <v>-3.1999999843537806E-4</v>
          </cell>
        </row>
        <row r="56">
          <cell r="D56" t="str">
            <v>UI</v>
          </cell>
          <cell r="E56" t="str">
            <v>DIST</v>
          </cell>
          <cell r="F56" t="str">
            <v>Electric Operations</v>
          </cell>
          <cell r="T56">
            <v>0</v>
          </cell>
          <cell r="AG56">
            <v>-2.5450000762939452E-2</v>
          </cell>
          <cell r="AT56">
            <v>0</v>
          </cell>
          <cell r="BG56">
            <v>0</v>
          </cell>
        </row>
        <row r="57">
          <cell r="D57" t="str">
            <v>UI</v>
          </cell>
          <cell r="E57" t="str">
            <v>DIST</v>
          </cell>
          <cell r="F57" t="str">
            <v>Electric Operations</v>
          </cell>
          <cell r="T57">
            <v>11.736999999999998</v>
          </cell>
          <cell r="AG57">
            <v>2.222209947109222</v>
          </cell>
          <cell r="AT57">
            <v>1.2799999713897705E-3</v>
          </cell>
          <cell r="BG57">
            <v>1.2039999961853027E-2</v>
          </cell>
        </row>
        <row r="58">
          <cell r="D58" t="str">
            <v>UI</v>
          </cell>
          <cell r="E58" t="str">
            <v>DIST</v>
          </cell>
          <cell r="F58" t="str">
            <v>Electric Operations</v>
          </cell>
          <cell r="T58">
            <v>4021.768</v>
          </cell>
          <cell r="AG58">
            <v>504.90126121926318</v>
          </cell>
          <cell r="AT58">
            <v>20.37455023765564</v>
          </cell>
          <cell r="BG58">
            <v>0.45094995131343629</v>
          </cell>
        </row>
        <row r="59">
          <cell r="D59" t="str">
            <v>UI</v>
          </cell>
          <cell r="E59" t="str">
            <v>DIST</v>
          </cell>
          <cell r="F59" t="str">
            <v>Electric Operations</v>
          </cell>
          <cell r="T59">
            <v>1.3380000000000001</v>
          </cell>
          <cell r="AG59">
            <v>3.0829399566650397</v>
          </cell>
          <cell r="AT59">
            <v>1.1112699890136717</v>
          </cell>
          <cell r="BG59">
            <v>0</v>
          </cell>
        </row>
        <row r="60">
          <cell r="D60" t="str">
            <v>UI</v>
          </cell>
          <cell r="E60" t="str">
            <v>DIST</v>
          </cell>
          <cell r="F60" t="str">
            <v>Electric Operations</v>
          </cell>
          <cell r="T60">
            <v>1091.58</v>
          </cell>
          <cell r="AG60">
            <v>8.3553868851661761</v>
          </cell>
          <cell r="AT60">
            <v>-0.22032000732421875</v>
          </cell>
          <cell r="BG60">
            <v>0</v>
          </cell>
        </row>
        <row r="61">
          <cell r="D61" t="str">
            <v>UI</v>
          </cell>
          <cell r="E61" t="str">
            <v>TRANS</v>
          </cell>
          <cell r="F61" t="str">
            <v>Projects</v>
          </cell>
          <cell r="T61">
            <v>0</v>
          </cell>
          <cell r="AG61">
            <v>0</v>
          </cell>
          <cell r="AT61">
            <v>0</v>
          </cell>
          <cell r="BG61">
            <v>0</v>
          </cell>
        </row>
        <row r="62">
          <cell r="D62" t="str">
            <v>UI</v>
          </cell>
          <cell r="E62" t="str">
            <v>DIST</v>
          </cell>
          <cell r="F62" t="str">
            <v>Electric Operations</v>
          </cell>
          <cell r="T62">
            <v>0.114</v>
          </cell>
          <cell r="AG62">
            <v>66.08499969148636</v>
          </cell>
          <cell r="AT62">
            <v>-1.3756800069808959</v>
          </cell>
          <cell r="BG62">
            <v>0</v>
          </cell>
        </row>
        <row r="63">
          <cell r="D63" t="str">
            <v>UI</v>
          </cell>
          <cell r="E63" t="str">
            <v>DIST</v>
          </cell>
          <cell r="F63" t="str">
            <v>Information Technology</v>
          </cell>
          <cell r="T63">
            <v>0</v>
          </cell>
          <cell r="AG63">
            <v>0.35050000762939448</v>
          </cell>
          <cell r="AT63">
            <v>3.4460400390624999</v>
          </cell>
          <cell r="BG63">
            <v>0</v>
          </cell>
        </row>
        <row r="64">
          <cell r="D64" t="str">
            <v>UI</v>
          </cell>
          <cell r="E64" t="str">
            <v>TRANS</v>
          </cell>
          <cell r="F64" t="str">
            <v>Projects</v>
          </cell>
          <cell r="T64">
            <v>81.24199999999999</v>
          </cell>
          <cell r="AG64">
            <v>0</v>
          </cell>
          <cell r="AT64">
            <v>1.8337700195312501</v>
          </cell>
          <cell r="BG64">
            <v>0</v>
          </cell>
        </row>
        <row r="65">
          <cell r="D65" t="str">
            <v>UI</v>
          </cell>
          <cell r="E65" t="str">
            <v>DIST</v>
          </cell>
          <cell r="F65" t="str">
            <v>Electric Operations</v>
          </cell>
          <cell r="T65">
            <v>220.51499999999999</v>
          </cell>
          <cell r="AG65">
            <v>208.43039891052246</v>
          </cell>
          <cell r="AT65">
            <v>286.10263284754751</v>
          </cell>
          <cell r="BG65">
            <v>2431.4882289428715</v>
          </cell>
        </row>
        <row r="66">
          <cell r="D66" t="str">
            <v>UI</v>
          </cell>
          <cell r="E66" t="str">
            <v>TRANS</v>
          </cell>
          <cell r="F66" t="str">
            <v>Electric Operations</v>
          </cell>
          <cell r="T66">
            <v>91.391000000000005</v>
          </cell>
          <cell r="AG66">
            <v>86.662552818298337</v>
          </cell>
          <cell r="AT66">
            <v>265.76998212432858</v>
          </cell>
          <cell r="BG66">
            <v>0</v>
          </cell>
        </row>
        <row r="67">
          <cell r="D67" t="str">
            <v>UI</v>
          </cell>
          <cell r="E67" t="str">
            <v>DIST</v>
          </cell>
          <cell r="F67" t="str">
            <v>Electric Operations</v>
          </cell>
          <cell r="T67">
            <v>30.587999999999997</v>
          </cell>
          <cell r="AG67">
            <v>300.14327829742433</v>
          </cell>
          <cell r="AT67">
            <v>6.797340319156647</v>
          </cell>
          <cell r="BG67">
            <v>3.6833799743652347</v>
          </cell>
        </row>
        <row r="68">
          <cell r="D68" t="str">
            <v>UI</v>
          </cell>
          <cell r="E68" t="str">
            <v>DIST</v>
          </cell>
          <cell r="F68" t="str">
            <v>Electric Operations</v>
          </cell>
          <cell r="T68">
            <v>191.15400000000002</v>
          </cell>
          <cell r="AG68">
            <v>12.417190008163452</v>
          </cell>
          <cell r="AT68">
            <v>61.552979540288455</v>
          </cell>
          <cell r="BG68">
            <v>0</v>
          </cell>
        </row>
        <row r="69">
          <cell r="D69" t="str">
            <v>UI</v>
          </cell>
          <cell r="E69" t="str">
            <v>DIST</v>
          </cell>
          <cell r="F69" t="str">
            <v>Electric Operations</v>
          </cell>
          <cell r="T69">
            <v>3.7769999999999997</v>
          </cell>
          <cell r="AG69">
            <v>4.9279999256134042E-2</v>
          </cell>
          <cell r="AT69">
            <v>3.280999958515167E-2</v>
          </cell>
          <cell r="BG69">
            <v>0</v>
          </cell>
        </row>
        <row r="70">
          <cell r="D70" t="str">
            <v>UI</v>
          </cell>
          <cell r="E70" t="str">
            <v>DIST</v>
          </cell>
          <cell r="F70" t="str">
            <v>Electric Operations</v>
          </cell>
          <cell r="T70">
            <v>118.96899999999999</v>
          </cell>
          <cell r="AG70">
            <v>15.309699949502944</v>
          </cell>
          <cell r="AT70">
            <v>56.726510015010838</v>
          </cell>
          <cell r="BG70">
            <v>0</v>
          </cell>
        </row>
        <row r="71">
          <cell r="D71" t="str">
            <v>UI</v>
          </cell>
          <cell r="E71" t="str">
            <v>DIST</v>
          </cell>
          <cell r="F71" t="str">
            <v>Operational Smart Grids</v>
          </cell>
          <cell r="T71">
            <v>-1.430000000000001</v>
          </cell>
          <cell r="AG71">
            <v>-19.693640625</v>
          </cell>
          <cell r="AT71">
            <v>0.140649995803833</v>
          </cell>
          <cell r="BG71">
            <v>0</v>
          </cell>
        </row>
        <row r="72">
          <cell r="D72" t="str">
            <v>UI</v>
          </cell>
          <cell r="E72" t="str">
            <v>DIST</v>
          </cell>
          <cell r="F72" t="str">
            <v>Projects</v>
          </cell>
          <cell r="T72">
            <v>1.1890000000000001</v>
          </cell>
          <cell r="AG72">
            <v>39.817450073242185</v>
          </cell>
          <cell r="AT72">
            <v>0</v>
          </cell>
          <cell r="BG72">
            <v>0</v>
          </cell>
        </row>
        <row r="73">
          <cell r="D73" t="str">
            <v>UI</v>
          </cell>
          <cell r="E73" t="str">
            <v>DIST</v>
          </cell>
          <cell r="F73" t="str">
            <v>Projects</v>
          </cell>
          <cell r="T73">
            <v>1643.8250000000003</v>
          </cell>
          <cell r="AG73">
            <v>-26.723002125024799</v>
          </cell>
          <cell r="AT73">
            <v>0.19503000640869142</v>
          </cell>
          <cell r="BG73">
            <v>0.63536999559402474</v>
          </cell>
        </row>
        <row r="74">
          <cell r="D74" t="str">
            <v>UI</v>
          </cell>
          <cell r="E74" t="str">
            <v>TRANS</v>
          </cell>
          <cell r="F74" t="str">
            <v>Projects</v>
          </cell>
          <cell r="T74">
            <v>3717.3969999999999</v>
          </cell>
          <cell r="AG74">
            <v>103.9289067668915</v>
          </cell>
          <cell r="AT74">
            <v>3.3466599884033204</v>
          </cell>
          <cell r="BG74">
            <v>0</v>
          </cell>
        </row>
        <row r="75">
          <cell r="D75" t="str">
            <v>UI</v>
          </cell>
          <cell r="E75" t="str">
            <v>TRANS</v>
          </cell>
          <cell r="F75" t="str">
            <v>Projects</v>
          </cell>
          <cell r="T75">
            <v>71.058999999999983</v>
          </cell>
          <cell r="AG75">
            <v>0</v>
          </cell>
          <cell r="AT75">
            <v>0</v>
          </cell>
          <cell r="BG75">
            <v>0</v>
          </cell>
        </row>
        <row r="76">
          <cell r="D76" t="str">
            <v>UI</v>
          </cell>
          <cell r="E76" t="str">
            <v>DIST</v>
          </cell>
          <cell r="F76" t="str">
            <v>Electric Operations</v>
          </cell>
          <cell r="T76">
            <v>94.285999999999987</v>
          </cell>
          <cell r="AG76">
            <v>182.14647012138366</v>
          </cell>
          <cell r="AT76">
            <v>152.36935928726197</v>
          </cell>
          <cell r="BG76">
            <v>0</v>
          </cell>
        </row>
        <row r="77">
          <cell r="D77" t="str">
            <v>UI</v>
          </cell>
          <cell r="E77" t="str">
            <v>DIST</v>
          </cell>
          <cell r="F77" t="str">
            <v>Electric Operations</v>
          </cell>
          <cell r="T77">
            <v>0</v>
          </cell>
          <cell r="AG77">
            <v>0</v>
          </cell>
          <cell r="AT77">
            <v>0</v>
          </cell>
          <cell r="BG77">
            <v>0</v>
          </cell>
        </row>
        <row r="78">
          <cell r="D78" t="str">
            <v>UI</v>
          </cell>
          <cell r="E78" t="str">
            <v>DIST</v>
          </cell>
          <cell r="F78" t="str">
            <v>Electric Operations</v>
          </cell>
          <cell r="T78">
            <v>233.30199999999999</v>
          </cell>
          <cell r="AG78">
            <v>634.55615715742113</v>
          </cell>
          <cell r="AT78">
            <v>137.71404240775109</v>
          </cell>
          <cell r="BG78">
            <v>0</v>
          </cell>
        </row>
        <row r="79">
          <cell r="D79" t="str">
            <v>UI</v>
          </cell>
          <cell r="E79" t="str">
            <v>DIST</v>
          </cell>
          <cell r="F79" t="str">
            <v>Electric Operations</v>
          </cell>
          <cell r="T79">
            <v>102.48099999999999</v>
          </cell>
          <cell r="AG79">
            <v>277.42695615196232</v>
          </cell>
          <cell r="AT79">
            <v>54.527789886474608</v>
          </cell>
          <cell r="BG79">
            <v>0</v>
          </cell>
        </row>
        <row r="80">
          <cell r="D80" t="str">
            <v>UI</v>
          </cell>
          <cell r="E80" t="str">
            <v>DIST</v>
          </cell>
          <cell r="F80" t="str">
            <v>Electric Operations</v>
          </cell>
          <cell r="T80">
            <v>169.136</v>
          </cell>
          <cell r="AG80">
            <v>622.40068799972539</v>
          </cell>
          <cell r="AT80">
            <v>508.4381724371911</v>
          </cell>
          <cell r="BG80">
            <v>0</v>
          </cell>
        </row>
        <row r="81">
          <cell r="D81" t="str">
            <v>UI</v>
          </cell>
          <cell r="E81" t="str">
            <v>DIST</v>
          </cell>
          <cell r="F81" t="str">
            <v>Electric Operations</v>
          </cell>
          <cell r="T81">
            <v>473.83499999999998</v>
          </cell>
          <cell r="AG81">
            <v>143.15619037151339</v>
          </cell>
          <cell r="AT81">
            <v>157.65106932161376</v>
          </cell>
          <cell r="BG81">
            <v>423.18791998657588</v>
          </cell>
        </row>
        <row r="82">
          <cell r="D82" t="str">
            <v>UI</v>
          </cell>
          <cell r="E82" t="str">
            <v>DIST</v>
          </cell>
          <cell r="F82" t="str">
            <v>Electric Operations</v>
          </cell>
          <cell r="T82">
            <v>5.2540000000000004</v>
          </cell>
          <cell r="AG82">
            <v>40.863349549770348</v>
          </cell>
          <cell r="AT82">
            <v>106.24952997112274</v>
          </cell>
          <cell r="BG82">
            <v>0</v>
          </cell>
        </row>
        <row r="83">
          <cell r="D83" t="str">
            <v>UI</v>
          </cell>
          <cell r="E83" t="str">
            <v>DIST</v>
          </cell>
          <cell r="F83" t="str">
            <v>Electric Operations</v>
          </cell>
          <cell r="T83">
            <v>9.7440000000000015</v>
          </cell>
          <cell r="AG83">
            <v>8.9732700050771239</v>
          </cell>
          <cell r="AT83">
            <v>-1.6809099607095124</v>
          </cell>
          <cell r="BG83">
            <v>54.631999999999998</v>
          </cell>
        </row>
        <row r="84">
          <cell r="D84" t="str">
            <v>UI</v>
          </cell>
          <cell r="E84" t="str">
            <v>DIST</v>
          </cell>
          <cell r="F84" t="str">
            <v>Electric Operations</v>
          </cell>
          <cell r="T84">
            <v>2328.752</v>
          </cell>
          <cell r="AG84">
            <v>3635.8647858581544</v>
          </cell>
          <cell r="AT84">
            <v>5203.1028724937441</v>
          </cell>
          <cell r="BG84">
            <v>0</v>
          </cell>
        </row>
        <row r="85">
          <cell r="D85" t="str">
            <v>UI</v>
          </cell>
          <cell r="E85" t="str">
            <v>TRANS</v>
          </cell>
          <cell r="F85" t="str">
            <v>Electric Operations</v>
          </cell>
          <cell r="T85">
            <v>4.3559999999999999</v>
          </cell>
          <cell r="AG85">
            <v>10.346079956054687</v>
          </cell>
          <cell r="AT85">
            <v>0</v>
          </cell>
          <cell r="BG85">
            <v>0</v>
          </cell>
        </row>
        <row r="86">
          <cell r="D86" t="str">
            <v>UI</v>
          </cell>
          <cell r="E86" t="str">
            <v>DIST</v>
          </cell>
          <cell r="F86" t="str">
            <v>Electric Operations</v>
          </cell>
          <cell r="T86">
            <v>416.82</v>
          </cell>
          <cell r="AG86">
            <v>3164.9015091552733</v>
          </cell>
          <cell r="AT86">
            <v>1963.9294598999024</v>
          </cell>
          <cell r="BG86">
            <v>1872.3458928222656</v>
          </cell>
        </row>
        <row r="87">
          <cell r="D87" t="str">
            <v>UI</v>
          </cell>
          <cell r="E87" t="str">
            <v>DIST</v>
          </cell>
          <cell r="F87" t="str">
            <v>Electric Operations</v>
          </cell>
          <cell r="T87">
            <v>4.9000000000000002E-2</v>
          </cell>
          <cell r="AG87">
            <v>1.8295199584960935</v>
          </cell>
          <cell r="AT87">
            <v>0</v>
          </cell>
          <cell r="BG87">
            <v>0</v>
          </cell>
        </row>
        <row r="88">
          <cell r="D88" t="str">
            <v>UI</v>
          </cell>
          <cell r="E88" t="str">
            <v>TRANS</v>
          </cell>
          <cell r="F88" t="str">
            <v>Asset Management and Planning</v>
          </cell>
          <cell r="T88">
            <v>2.14</v>
          </cell>
          <cell r="AG88">
            <v>0</v>
          </cell>
          <cell r="AT88">
            <v>1.1314399719238282</v>
          </cell>
          <cell r="BG88">
            <v>0</v>
          </cell>
        </row>
        <row r="89">
          <cell r="D89" t="str">
            <v>UI</v>
          </cell>
          <cell r="E89" t="str">
            <v>DIST</v>
          </cell>
          <cell r="F89" t="str">
            <v>Electric Operations</v>
          </cell>
          <cell r="T89">
            <v>0</v>
          </cell>
          <cell r="AG89">
            <v>0</v>
          </cell>
          <cell r="AT89">
            <v>0.77477998352050781</v>
          </cell>
          <cell r="BG89">
            <v>0</v>
          </cell>
        </row>
        <row r="90">
          <cell r="D90" t="str">
            <v>UI</v>
          </cell>
          <cell r="E90" t="str">
            <v>DIST</v>
          </cell>
          <cell r="F90" t="str">
            <v>Electric Operations</v>
          </cell>
          <cell r="T90">
            <v>-61.050000000000004</v>
          </cell>
          <cell r="AG90">
            <v>-120.52708971405028</v>
          </cell>
          <cell r="AT90">
            <v>18.196789798259736</v>
          </cell>
          <cell r="BG90">
            <v>-0.16564000034332274</v>
          </cell>
        </row>
        <row r="91">
          <cell r="D91" t="str">
            <v>UI</v>
          </cell>
          <cell r="E91" t="str">
            <v>DIST</v>
          </cell>
          <cell r="F91" t="str">
            <v>Electric Operations</v>
          </cell>
          <cell r="T91">
            <v>328.50999999999993</v>
          </cell>
          <cell r="AG91">
            <v>43.851349811553952</v>
          </cell>
          <cell r="AT91">
            <v>19.54376912879944</v>
          </cell>
          <cell r="BG91">
            <v>0</v>
          </cell>
        </row>
        <row r="92">
          <cell r="D92" t="str">
            <v>UI</v>
          </cell>
          <cell r="E92" t="str">
            <v>DIST</v>
          </cell>
          <cell r="F92" t="str">
            <v>Electric Operations</v>
          </cell>
          <cell r="T92">
            <v>0</v>
          </cell>
          <cell r="AG92">
            <v>3.5222801055908199</v>
          </cell>
          <cell r="AT92">
            <v>7.9571499176025391</v>
          </cell>
          <cell r="BG92">
            <v>0</v>
          </cell>
        </row>
        <row r="93">
          <cell r="D93" t="str">
            <v>UI</v>
          </cell>
          <cell r="E93" t="str">
            <v>TRANS</v>
          </cell>
          <cell r="F93" t="str">
            <v>Projects</v>
          </cell>
          <cell r="T93">
            <v>1126.904</v>
          </cell>
          <cell r="AG93">
            <v>-239.36818215942375</v>
          </cell>
          <cell r="AT93">
            <v>1.0355099868774416</v>
          </cell>
          <cell r="BG93">
            <v>6.5999998897314088E-4</v>
          </cell>
        </row>
        <row r="94">
          <cell r="D94" t="str">
            <v>UI</v>
          </cell>
          <cell r="E94" t="str">
            <v>DIST</v>
          </cell>
          <cell r="F94" t="str">
            <v>Electric Operations</v>
          </cell>
          <cell r="T94">
            <v>15.135000000000002</v>
          </cell>
          <cell r="AG94">
            <v>30.606490943908689</v>
          </cell>
          <cell r="AT94">
            <v>3.9542299865782264</v>
          </cell>
          <cell r="BG94">
            <v>0</v>
          </cell>
        </row>
        <row r="95">
          <cell r="D95" t="str">
            <v>UI</v>
          </cell>
          <cell r="E95" t="str">
            <v>DIST</v>
          </cell>
          <cell r="F95" t="str">
            <v>Electric Operations</v>
          </cell>
          <cell r="T95">
            <v>0.45199999999999996</v>
          </cell>
          <cell r="AG95">
            <v>0</v>
          </cell>
          <cell r="AT95">
            <v>0</v>
          </cell>
          <cell r="BG95">
            <v>0</v>
          </cell>
        </row>
        <row r="96">
          <cell r="D96" t="str">
            <v>UI</v>
          </cell>
          <cell r="E96" t="str">
            <v>DIST</v>
          </cell>
          <cell r="F96" t="str">
            <v>Electric Operations</v>
          </cell>
          <cell r="T96">
            <v>5.0590000000000002</v>
          </cell>
          <cell r="AG96">
            <v>1.0892700195312499</v>
          </cell>
          <cell r="AT96">
            <v>2.2599999904632569E-3</v>
          </cell>
          <cell r="BG96">
            <v>0</v>
          </cell>
        </row>
        <row r="97">
          <cell r="D97" t="str">
            <v>UI</v>
          </cell>
          <cell r="E97" t="str">
            <v>DIST</v>
          </cell>
          <cell r="F97" t="str">
            <v>Electric Operations</v>
          </cell>
          <cell r="T97">
            <v>0</v>
          </cell>
          <cell r="AG97">
            <v>12.272080047845842</v>
          </cell>
          <cell r="AT97">
            <v>-0.18147999572753906</v>
          </cell>
          <cell r="BG97">
            <v>0</v>
          </cell>
        </row>
        <row r="98">
          <cell r="D98" t="str">
            <v>UI</v>
          </cell>
          <cell r="E98" t="str">
            <v>DIST</v>
          </cell>
          <cell r="F98" t="str">
            <v>Electric Operations</v>
          </cell>
          <cell r="T98">
            <v>0.22700000000000004</v>
          </cell>
          <cell r="AG98">
            <v>0.71361999511718766</v>
          </cell>
          <cell r="AT98">
            <v>0.1918599967956543</v>
          </cell>
          <cell r="BG98">
            <v>9.9182128906250003E-7</v>
          </cell>
        </row>
        <row r="99">
          <cell r="D99" t="str">
            <v>UI</v>
          </cell>
          <cell r="E99" t="str">
            <v>TRANS</v>
          </cell>
          <cell r="F99" t="str">
            <v>Projects</v>
          </cell>
          <cell r="T99">
            <v>2.073</v>
          </cell>
          <cell r="AG99">
            <v>0</v>
          </cell>
          <cell r="AT99">
            <v>-1.8899999856948852E-3</v>
          </cell>
          <cell r="BG99">
            <v>0</v>
          </cell>
        </row>
        <row r="100">
          <cell r="D100" t="str">
            <v>UI</v>
          </cell>
          <cell r="E100" t="str">
            <v>DIST</v>
          </cell>
          <cell r="F100" t="str">
            <v>Electric Operations</v>
          </cell>
          <cell r="T100">
            <v>2.5859999999999994</v>
          </cell>
          <cell r="AG100">
            <v>5.9654100646972656</v>
          </cell>
          <cell r="AT100">
            <v>3.9700400390625004</v>
          </cell>
          <cell r="BG100">
            <v>0</v>
          </cell>
        </row>
        <row r="101">
          <cell r="D101" t="str">
            <v>UI</v>
          </cell>
          <cell r="E101" t="str">
            <v>DIST</v>
          </cell>
          <cell r="F101" t="str">
            <v>Electric Operations</v>
          </cell>
          <cell r="T101">
            <v>1071.2529999999999</v>
          </cell>
          <cell r="AG101">
            <v>81.497930400848404</v>
          </cell>
          <cell r="AT101">
            <v>23.434740274429316</v>
          </cell>
          <cell r="BG101">
            <v>0</v>
          </cell>
        </row>
        <row r="102">
          <cell r="D102" t="str">
            <v>UI</v>
          </cell>
          <cell r="E102" t="str">
            <v>TRANS</v>
          </cell>
          <cell r="F102" t="str">
            <v>Projects</v>
          </cell>
          <cell r="T102">
            <v>43.202999999999996</v>
          </cell>
          <cell r="AG102">
            <v>133.60474987030031</v>
          </cell>
          <cell r="AT102">
            <v>13.649429815292358</v>
          </cell>
          <cell r="BG102">
            <v>0</v>
          </cell>
        </row>
        <row r="103">
          <cell r="D103" t="str">
            <v>UI</v>
          </cell>
          <cell r="E103" t="str">
            <v>DIST</v>
          </cell>
          <cell r="F103" t="str">
            <v>Electric Operations</v>
          </cell>
          <cell r="T103">
            <v>-9.2529999999999966</v>
          </cell>
          <cell r="AG103">
            <v>1.873910003662109</v>
          </cell>
          <cell r="AT103">
            <v>1.4606000099182128</v>
          </cell>
          <cell r="BG103">
            <v>0</v>
          </cell>
        </row>
        <row r="104">
          <cell r="D104" t="str">
            <v>UI</v>
          </cell>
          <cell r="E104" t="str">
            <v>DIST</v>
          </cell>
          <cell r="F104" t="str">
            <v>Electric Operations</v>
          </cell>
          <cell r="T104">
            <v>4847.1649999999981</v>
          </cell>
          <cell r="AG104">
            <v>2710.3099117020365</v>
          </cell>
          <cell r="AT104">
            <v>14464.504414755702</v>
          </cell>
          <cell r="BG104">
            <v>0</v>
          </cell>
        </row>
        <row r="105">
          <cell r="D105" t="str">
            <v>UI</v>
          </cell>
          <cell r="E105" t="str">
            <v>TRANS</v>
          </cell>
          <cell r="F105" t="str">
            <v>Projects</v>
          </cell>
          <cell r="T105">
            <v>65.474000000000004</v>
          </cell>
          <cell r="AG105">
            <v>0</v>
          </cell>
          <cell r="AT105">
            <v>8.3874999999999993</v>
          </cell>
          <cell r="BG105">
            <v>0</v>
          </cell>
        </row>
        <row r="106">
          <cell r="D106" t="str">
            <v>UI</v>
          </cell>
          <cell r="E106" t="str">
            <v>TRANS</v>
          </cell>
          <cell r="F106" t="str">
            <v>Projects</v>
          </cell>
          <cell r="T106">
            <v>95.426000000000002</v>
          </cell>
          <cell r="AG106">
            <v>336.40868399715418</v>
          </cell>
          <cell r="AT106">
            <v>-1486.9747070560456</v>
          </cell>
          <cell r="BG106">
            <v>0</v>
          </cell>
        </row>
        <row r="107">
          <cell r="D107" t="str">
            <v>UI</v>
          </cell>
          <cell r="E107" t="str">
            <v>DIST</v>
          </cell>
          <cell r="F107" t="str">
            <v>Electric Operations</v>
          </cell>
          <cell r="T107">
            <v>1.0819999999999996</v>
          </cell>
          <cell r="AG107">
            <v>0.18159999752044678</v>
          </cell>
          <cell r="AT107">
            <v>0.13899000072479248</v>
          </cell>
          <cell r="BG107">
            <v>0</v>
          </cell>
        </row>
        <row r="108">
          <cell r="D108" t="str">
            <v>UI</v>
          </cell>
          <cell r="E108" t="str">
            <v>DIST</v>
          </cell>
          <cell r="F108" t="str">
            <v>Electric Operations</v>
          </cell>
          <cell r="T108">
            <v>2138.768</v>
          </cell>
          <cell r="AG108">
            <v>255.31104981803895</v>
          </cell>
          <cell r="AT108">
            <v>0.78842000579833993</v>
          </cell>
          <cell r="BG108">
            <v>0</v>
          </cell>
        </row>
        <row r="109">
          <cell r="D109" t="str">
            <v>UI</v>
          </cell>
          <cell r="E109" t="str">
            <v>DIST</v>
          </cell>
          <cell r="F109" t="str">
            <v>Electric Operations</v>
          </cell>
          <cell r="T109">
            <v>-156.506</v>
          </cell>
          <cell r="AG109">
            <v>54.174121734619135</v>
          </cell>
          <cell r="AT109">
            <v>2.2685700378417968</v>
          </cell>
          <cell r="BG109">
            <v>0</v>
          </cell>
        </row>
        <row r="110">
          <cell r="D110" t="str">
            <v>UI</v>
          </cell>
          <cell r="E110" t="str">
            <v>DIST</v>
          </cell>
          <cell r="F110" t="str">
            <v>Electric Operations</v>
          </cell>
          <cell r="T110">
            <v>9.0999999999999998E-2</v>
          </cell>
          <cell r="AG110">
            <v>0.21115999698638921</v>
          </cell>
          <cell r="AT110">
            <v>0.1405699996948242</v>
          </cell>
          <cell r="BG110">
            <v>0</v>
          </cell>
        </row>
        <row r="111">
          <cell r="D111" t="str">
            <v>UI</v>
          </cell>
          <cell r="E111" t="str">
            <v>DIST</v>
          </cell>
          <cell r="F111" t="str">
            <v>Electric Operations</v>
          </cell>
          <cell r="T111">
            <v>979.6930000000001</v>
          </cell>
          <cell r="AG111">
            <v>713.50185961914053</v>
          </cell>
          <cell r="AT111">
            <v>939.16320745849612</v>
          </cell>
          <cell r="BG111">
            <v>0</v>
          </cell>
        </row>
        <row r="112">
          <cell r="D112" t="str">
            <v>UI</v>
          </cell>
          <cell r="E112" t="str">
            <v>DIST</v>
          </cell>
          <cell r="F112" t="str">
            <v>Electric Operations</v>
          </cell>
          <cell r="T112">
            <v>1254.039</v>
          </cell>
          <cell r="AG112">
            <v>1443.9173217315674</v>
          </cell>
          <cell r="AT112">
            <v>1763.6282346496582</v>
          </cell>
          <cell r="BG112">
            <v>0</v>
          </cell>
        </row>
        <row r="113">
          <cell r="D113" t="str">
            <v>UI</v>
          </cell>
          <cell r="E113" t="str">
            <v>DIST</v>
          </cell>
          <cell r="F113" t="str">
            <v>Electric Operations</v>
          </cell>
          <cell r="T113">
            <v>-42.155000000000015</v>
          </cell>
          <cell r="AG113">
            <v>0.19096000003814695</v>
          </cell>
          <cell r="AT113">
            <v>8.5630002975463873E-2</v>
          </cell>
          <cell r="BG113">
            <v>0</v>
          </cell>
        </row>
        <row r="114">
          <cell r="D114" t="str">
            <v>UI</v>
          </cell>
          <cell r="E114" t="str">
            <v>DIST</v>
          </cell>
          <cell r="F114" t="str">
            <v>Electric Operations</v>
          </cell>
          <cell r="T114">
            <v>2.83</v>
          </cell>
          <cell r="AG114">
            <v>7.6784798984527596</v>
          </cell>
          <cell r="AT114">
            <v>3.0024699749946593</v>
          </cell>
          <cell r="BG114">
            <v>0</v>
          </cell>
        </row>
        <row r="115">
          <cell r="D115" t="str">
            <v>UI</v>
          </cell>
          <cell r="E115" t="str">
            <v>TRANS</v>
          </cell>
          <cell r="F115" t="str">
            <v>Operational Smart Grids</v>
          </cell>
          <cell r="T115">
            <v>146.55100000000002</v>
          </cell>
          <cell r="AG115">
            <v>4.7481699900813403</v>
          </cell>
          <cell r="AT115">
            <v>18.202499981820583</v>
          </cell>
          <cell r="BG115">
            <v>18.57083972167969</v>
          </cell>
        </row>
        <row r="116">
          <cell r="D116" t="str">
            <v>UI</v>
          </cell>
          <cell r="E116" t="str">
            <v>DIST</v>
          </cell>
          <cell r="F116" t="str">
            <v>Electric Operations</v>
          </cell>
          <cell r="T116">
            <v>-53.637</v>
          </cell>
          <cell r="AG116">
            <v>27.940909973144528</v>
          </cell>
          <cell r="AT116">
            <v>17.611899971961975</v>
          </cell>
          <cell r="BG116">
            <v>0</v>
          </cell>
        </row>
        <row r="117">
          <cell r="D117" t="str">
            <v>UI</v>
          </cell>
          <cell r="E117" t="str">
            <v>TRANS</v>
          </cell>
          <cell r="F117" t="str">
            <v>Projects</v>
          </cell>
          <cell r="T117">
            <v>2163.6670000000004</v>
          </cell>
          <cell r="AG117">
            <v>3828.5668727951052</v>
          </cell>
          <cell r="AT117">
            <v>2665.1172535810465</v>
          </cell>
          <cell r="BG117">
            <v>1.4559500761032111</v>
          </cell>
        </row>
        <row r="118">
          <cell r="D118" t="str">
            <v>UI</v>
          </cell>
          <cell r="E118" t="str">
            <v>TRANS</v>
          </cell>
          <cell r="F118" t="str">
            <v>Projects</v>
          </cell>
          <cell r="T118">
            <v>6203.5779999999995</v>
          </cell>
          <cell r="AG118">
            <v>563.24619709205615</v>
          </cell>
          <cell r="AT118">
            <v>20.128839962005614</v>
          </cell>
          <cell r="BG118">
            <v>0.46652999687194818</v>
          </cell>
        </row>
        <row r="119">
          <cell r="D119" t="str">
            <v>UI</v>
          </cell>
          <cell r="E119" t="str">
            <v>TRANS</v>
          </cell>
          <cell r="F119" t="str">
            <v>Projects</v>
          </cell>
          <cell r="T119">
            <v>3781.5509999999999</v>
          </cell>
          <cell r="AG119">
            <v>344.63507786560064</v>
          </cell>
          <cell r="AT119">
            <v>10.375449966430663</v>
          </cell>
          <cell r="BG119">
            <v>0</v>
          </cell>
        </row>
        <row r="120">
          <cell r="D120" t="str">
            <v>UI</v>
          </cell>
          <cell r="E120" t="str">
            <v>DIST</v>
          </cell>
          <cell r="F120" t="str">
            <v>Projects</v>
          </cell>
          <cell r="T120">
            <v>5.2079999999999984</v>
          </cell>
          <cell r="AG120">
            <v>31.821829498052598</v>
          </cell>
          <cell r="AT120">
            <v>18.993039987087258</v>
          </cell>
          <cell r="BG120">
            <v>5.0909999370574957E-2</v>
          </cell>
        </row>
        <row r="121">
          <cell r="D121" t="str">
            <v>UI</v>
          </cell>
          <cell r="E121" t="str">
            <v>TRANS</v>
          </cell>
          <cell r="F121" t="str">
            <v>Projects</v>
          </cell>
          <cell r="T121">
            <v>1760.8989999999999</v>
          </cell>
          <cell r="AG121">
            <v>6603.0323445434569</v>
          </cell>
          <cell r="AT121">
            <v>22044.931973146442</v>
          </cell>
          <cell r="BG121">
            <v>2940.9377348251346</v>
          </cell>
        </row>
        <row r="122">
          <cell r="D122" t="str">
            <v>UI</v>
          </cell>
          <cell r="E122" t="str">
            <v>DIST</v>
          </cell>
          <cell r="F122" t="str">
            <v>Electric Operations</v>
          </cell>
          <cell r="T122">
            <v>1023.7959999999998</v>
          </cell>
          <cell r="AG122">
            <v>1275.8172351074222</v>
          </cell>
          <cell r="AT122">
            <v>1260.7902683181762</v>
          </cell>
          <cell r="BG122">
            <v>0</v>
          </cell>
        </row>
        <row r="123">
          <cell r="D123" t="str">
            <v>UI</v>
          </cell>
          <cell r="E123" t="str">
            <v>TRANS</v>
          </cell>
          <cell r="F123" t="str">
            <v>Projects</v>
          </cell>
          <cell r="T123">
            <v>60.548999999999999</v>
          </cell>
          <cell r="AG123">
            <v>0.8623800029754638</v>
          </cell>
          <cell r="AT123">
            <v>0.60806000083684919</v>
          </cell>
          <cell r="BG123">
            <v>0.10573999881744385</v>
          </cell>
        </row>
        <row r="124">
          <cell r="D124" t="str">
            <v>UI</v>
          </cell>
          <cell r="E124" t="str">
            <v>DIST</v>
          </cell>
          <cell r="F124" t="str">
            <v>Information Technology</v>
          </cell>
          <cell r="T124">
            <v>345.279</v>
          </cell>
          <cell r="AG124">
            <v>0</v>
          </cell>
          <cell r="AT124">
            <v>3.0517578686328761E-8</v>
          </cell>
          <cell r="BG124">
            <v>0</v>
          </cell>
        </row>
        <row r="125">
          <cell r="D125" t="str">
            <v>UI</v>
          </cell>
          <cell r="E125" t="str">
            <v>DIST</v>
          </cell>
          <cell r="F125" t="str">
            <v>Electric Operations</v>
          </cell>
          <cell r="T125">
            <v>0.33299999999999996</v>
          </cell>
          <cell r="AG125">
            <v>0</v>
          </cell>
          <cell r="AT125">
            <v>0</v>
          </cell>
          <cell r="BG125">
            <v>0</v>
          </cell>
        </row>
        <row r="126">
          <cell r="D126" t="str">
            <v>UI</v>
          </cell>
          <cell r="E126" t="str">
            <v>DIST</v>
          </cell>
          <cell r="F126" t="str">
            <v>Electric Operations</v>
          </cell>
          <cell r="T126">
            <v>-1380.5299999999997</v>
          </cell>
          <cell r="AG126">
            <v>15.235259893417361</v>
          </cell>
          <cell r="AT126">
            <v>13.770940002441407</v>
          </cell>
          <cell r="BG126">
            <v>0</v>
          </cell>
        </row>
        <row r="127">
          <cell r="D127" t="str">
            <v>UI</v>
          </cell>
          <cell r="E127" t="str">
            <v>DIST</v>
          </cell>
          <cell r="F127" t="str">
            <v>Electric Operations</v>
          </cell>
          <cell r="T127">
            <v>424.16399999999999</v>
          </cell>
          <cell r="AG127">
            <v>837.54651625061047</v>
          </cell>
          <cell r="AT127">
            <v>3611.0849435954096</v>
          </cell>
          <cell r="BG127">
            <v>9220.0567035980239</v>
          </cell>
        </row>
        <row r="128">
          <cell r="D128" t="str">
            <v>UI</v>
          </cell>
          <cell r="E128" t="str">
            <v>DIST</v>
          </cell>
          <cell r="F128" t="str">
            <v>Electric Operations</v>
          </cell>
          <cell r="T128">
            <v>56.078000000000003</v>
          </cell>
          <cell r="AG128">
            <v>4347.6627643260945</v>
          </cell>
          <cell r="AT128">
            <v>683.5909727296829</v>
          </cell>
          <cell r="BG128">
            <v>91.345089752197254</v>
          </cell>
        </row>
        <row r="129">
          <cell r="D129" t="str">
            <v>UI</v>
          </cell>
          <cell r="E129" t="str">
            <v>DIST</v>
          </cell>
          <cell r="F129" t="str">
            <v>Electric Operations</v>
          </cell>
          <cell r="T129">
            <v>1136.817</v>
          </cell>
          <cell r="AG129">
            <v>232.5997784766555</v>
          </cell>
          <cell r="AT129">
            <v>0.33140011429786675</v>
          </cell>
          <cell r="BG129">
            <v>0</v>
          </cell>
        </row>
        <row r="130">
          <cell r="D130" t="str">
            <v>UI</v>
          </cell>
          <cell r="E130" t="str">
            <v>DIST</v>
          </cell>
          <cell r="F130" t="str">
            <v>Electric Operations</v>
          </cell>
          <cell r="T130">
            <v>186.57899999999998</v>
          </cell>
          <cell r="AG130">
            <v>757.36467690467839</v>
          </cell>
          <cell r="AT130">
            <v>124.27567990112304</v>
          </cell>
          <cell r="BG130">
            <v>0</v>
          </cell>
        </row>
        <row r="131">
          <cell r="D131" t="str">
            <v>UI</v>
          </cell>
          <cell r="E131" t="str">
            <v>DIST</v>
          </cell>
          <cell r="F131" t="str">
            <v>Customer Service</v>
          </cell>
          <cell r="T131">
            <v>1361.4689999999998</v>
          </cell>
          <cell r="AG131">
            <v>1347.6772944335937</v>
          </cell>
          <cell r="AT131">
            <v>1158.8633974609372</v>
          </cell>
          <cell r="BG131">
            <v>1405.1820668334963</v>
          </cell>
        </row>
        <row r="132">
          <cell r="D132" t="str">
            <v>UI</v>
          </cell>
          <cell r="E132" t="str">
            <v>TRANS</v>
          </cell>
          <cell r="F132" t="str">
            <v>Electric Operations</v>
          </cell>
          <cell r="T132">
            <v>0</v>
          </cell>
          <cell r="AG132">
            <v>14.376770164489745</v>
          </cell>
          <cell r="AT132">
            <v>21.202239997744563</v>
          </cell>
          <cell r="BG132">
            <v>0</v>
          </cell>
        </row>
        <row r="133">
          <cell r="D133" t="str">
            <v>UI</v>
          </cell>
          <cell r="E133" t="str">
            <v>DIST</v>
          </cell>
          <cell r="F133" t="str">
            <v>Electric Operations</v>
          </cell>
          <cell r="T133">
            <v>280.27300000000002</v>
          </cell>
          <cell r="AG133">
            <v>77.527409934997564</v>
          </cell>
          <cell r="AT133">
            <v>53.407790230631825</v>
          </cell>
          <cell r="BG133">
            <v>0</v>
          </cell>
        </row>
        <row r="134">
          <cell r="D134" t="str">
            <v>UI</v>
          </cell>
          <cell r="E134" t="str">
            <v>DIST</v>
          </cell>
          <cell r="F134" t="str">
            <v>Electric Operations</v>
          </cell>
          <cell r="T134">
            <v>1.4</v>
          </cell>
          <cell r="AG134">
            <v>7.6417400045394883</v>
          </cell>
          <cell r="AT134">
            <v>356.77897883844378</v>
          </cell>
          <cell r="BG134">
            <v>8.7771699829101557</v>
          </cell>
        </row>
        <row r="135">
          <cell r="D135" t="str">
            <v>UI</v>
          </cell>
          <cell r="E135" t="str">
            <v>DIST</v>
          </cell>
          <cell r="F135" t="str">
            <v>Electric Operations</v>
          </cell>
          <cell r="T135">
            <v>1.169</v>
          </cell>
          <cell r="AG135">
            <v>0</v>
          </cell>
          <cell r="AT135">
            <v>0</v>
          </cell>
          <cell r="BG135">
            <v>0</v>
          </cell>
        </row>
        <row r="136">
          <cell r="D136" t="str">
            <v>UI</v>
          </cell>
          <cell r="E136" t="str">
            <v>DIST</v>
          </cell>
          <cell r="F136" t="str">
            <v>Operational Smart Grids</v>
          </cell>
          <cell r="T136">
            <v>68.705999999999989</v>
          </cell>
          <cell r="AG136">
            <v>7.5631099634170518</v>
          </cell>
          <cell r="AT136">
            <v>0</v>
          </cell>
          <cell r="BG136">
            <v>0</v>
          </cell>
        </row>
        <row r="137">
          <cell r="D137" t="str">
            <v>UI</v>
          </cell>
          <cell r="E137" t="str">
            <v>DIST</v>
          </cell>
          <cell r="F137" t="str">
            <v>Projects</v>
          </cell>
          <cell r="T137">
            <v>8.2000000000000003E-2</v>
          </cell>
          <cell r="AG137">
            <v>0</v>
          </cell>
          <cell r="AT137">
            <v>0</v>
          </cell>
          <cell r="BG137">
            <v>0</v>
          </cell>
        </row>
        <row r="138">
          <cell r="D138" t="str">
            <v>UI</v>
          </cell>
          <cell r="E138" t="str">
            <v>DIST</v>
          </cell>
          <cell r="F138" t="str">
            <v>Projects</v>
          </cell>
          <cell r="T138">
            <v>13.603000000000002</v>
          </cell>
          <cell r="AG138">
            <v>16.734029739379881</v>
          </cell>
          <cell r="AT138">
            <v>20.650970447540281</v>
          </cell>
          <cell r="BG138">
            <v>0</v>
          </cell>
        </row>
        <row r="139">
          <cell r="D139" t="str">
            <v>UI</v>
          </cell>
          <cell r="E139" t="str">
            <v>TRANS</v>
          </cell>
          <cell r="F139" t="str">
            <v>Security</v>
          </cell>
          <cell r="T139">
            <v>1575.066</v>
          </cell>
          <cell r="AG139">
            <v>2446.5512920227047</v>
          </cell>
          <cell r="AT139">
            <v>7809.2857781715393</v>
          </cell>
          <cell r="BG139">
            <v>0</v>
          </cell>
        </row>
        <row r="140">
          <cell r="D140" t="str">
            <v>UI</v>
          </cell>
          <cell r="E140" t="str">
            <v>DIST</v>
          </cell>
          <cell r="F140" t="str">
            <v>Electric Operations</v>
          </cell>
          <cell r="T140">
            <v>530.49399999999991</v>
          </cell>
          <cell r="AG140">
            <v>370.21503236389168</v>
          </cell>
          <cell r="AT140">
            <v>296.90401173686985</v>
          </cell>
          <cell r="BG140">
            <v>0</v>
          </cell>
        </row>
        <row r="141">
          <cell r="D141" t="str">
            <v>UI</v>
          </cell>
          <cell r="E141" t="str">
            <v>DIST</v>
          </cell>
          <cell r="F141" t="str">
            <v>Electric Operations</v>
          </cell>
          <cell r="T141">
            <v>0</v>
          </cell>
          <cell r="AG141">
            <v>0</v>
          </cell>
          <cell r="AT141">
            <v>0.39458000946044924</v>
          </cell>
          <cell r="BG141">
            <v>0</v>
          </cell>
        </row>
        <row r="142">
          <cell r="D142" t="str">
            <v>UI</v>
          </cell>
          <cell r="E142" t="str">
            <v>DIST</v>
          </cell>
          <cell r="F142" t="str">
            <v>Electric Operations</v>
          </cell>
          <cell r="T142">
            <v>0</v>
          </cell>
          <cell r="AG142">
            <v>0</v>
          </cell>
          <cell r="AT142">
            <v>0</v>
          </cell>
          <cell r="BG142">
            <v>0</v>
          </cell>
        </row>
        <row r="143">
          <cell r="D143" t="str">
            <v>UI</v>
          </cell>
          <cell r="E143" t="str">
            <v>DIST</v>
          </cell>
          <cell r="F143" t="str">
            <v>Electric Operations</v>
          </cell>
          <cell r="T143">
            <v>4652.7330000000011</v>
          </cell>
          <cell r="AG143">
            <v>5.485570008039474</v>
          </cell>
          <cell r="AT143">
            <v>45.977819437980649</v>
          </cell>
          <cell r="BG143">
            <v>0</v>
          </cell>
        </row>
        <row r="144">
          <cell r="D144" t="str">
            <v>UI</v>
          </cell>
          <cell r="E144" t="str">
            <v>DIST</v>
          </cell>
          <cell r="F144" t="str">
            <v>Electric Operations</v>
          </cell>
          <cell r="T144">
            <v>2556.2029999999995</v>
          </cell>
          <cell r="AG144">
            <v>284.53981147992613</v>
          </cell>
          <cell r="AT144">
            <v>0.50952000999450675</v>
          </cell>
          <cell r="BG144">
            <v>0</v>
          </cell>
        </row>
        <row r="145">
          <cell r="D145" t="str">
            <v>UI</v>
          </cell>
          <cell r="E145" t="str">
            <v>TRANS</v>
          </cell>
          <cell r="F145" t="str">
            <v>Projects</v>
          </cell>
          <cell r="T145">
            <v>1555.173</v>
          </cell>
          <cell r="AG145">
            <v>1595.8045735321043</v>
          </cell>
          <cell r="AT145">
            <v>-4489.3583450355518</v>
          </cell>
          <cell r="BG145">
            <v>0</v>
          </cell>
        </row>
        <row r="146">
          <cell r="D146" t="str">
            <v>UI</v>
          </cell>
          <cell r="E146" t="str">
            <v>TRANS</v>
          </cell>
          <cell r="F146" t="str">
            <v>Projects</v>
          </cell>
          <cell r="T146">
            <v>116.54700000000001</v>
          </cell>
          <cell r="AG146">
            <v>9.2051701202392575</v>
          </cell>
          <cell r="AT146">
            <v>0.36796000671386719</v>
          </cell>
          <cell r="BG146">
            <v>0</v>
          </cell>
        </row>
        <row r="147">
          <cell r="D147" t="str">
            <v>UI</v>
          </cell>
          <cell r="E147" t="str">
            <v>TRANS</v>
          </cell>
          <cell r="F147" t="str">
            <v>Projects</v>
          </cell>
          <cell r="T147">
            <v>183.41499999999999</v>
          </cell>
          <cell r="AG147">
            <v>0</v>
          </cell>
          <cell r="AT147">
            <v>0</v>
          </cell>
          <cell r="BG147">
            <v>8.9999997988343241E-5</v>
          </cell>
        </row>
        <row r="148">
          <cell r="D148" t="str">
            <v>UI</v>
          </cell>
          <cell r="E148" t="str">
            <v>TRANS</v>
          </cell>
          <cell r="F148" t="str">
            <v>Projects</v>
          </cell>
          <cell r="T148">
            <v>891.59000000000015</v>
          </cell>
          <cell r="AG148">
            <v>1551.2692764358519</v>
          </cell>
          <cell r="AT148">
            <v>26.852819912254809</v>
          </cell>
          <cell r="BG148">
            <v>2.0515099678039546</v>
          </cell>
        </row>
        <row r="149">
          <cell r="D149" t="str">
            <v>UI</v>
          </cell>
          <cell r="E149" t="str">
            <v>TRANS</v>
          </cell>
          <cell r="F149" t="str">
            <v>Projects</v>
          </cell>
          <cell r="T149">
            <v>153.03</v>
          </cell>
          <cell r="AG149">
            <v>2345.9036139841078</v>
          </cell>
          <cell r="AT149">
            <v>638.58498262488843</v>
          </cell>
          <cell r="BG149">
            <v>2.6300000213086605E-3</v>
          </cell>
        </row>
        <row r="150">
          <cell r="D150" t="str">
            <v>UI</v>
          </cell>
          <cell r="E150" t="str">
            <v>TRANS</v>
          </cell>
          <cell r="F150" t="str">
            <v>Projects</v>
          </cell>
          <cell r="T150">
            <v>5.7009999999999996</v>
          </cell>
          <cell r="AG150">
            <v>0</v>
          </cell>
          <cell r="AT150">
            <v>0</v>
          </cell>
          <cell r="BG150">
            <v>0</v>
          </cell>
        </row>
        <row r="151">
          <cell r="D151" t="str">
            <v>UI</v>
          </cell>
          <cell r="E151" t="str">
            <v>DIST</v>
          </cell>
          <cell r="F151" t="str">
            <v>Smart Grids Innovation and Planning</v>
          </cell>
          <cell r="T151">
            <v>518.45500000000004</v>
          </cell>
          <cell r="AG151">
            <v>1177.7648228988646</v>
          </cell>
          <cell r="AT151">
            <v>1523.2587658081056</v>
          </cell>
          <cell r="BG151">
            <v>3061.127750610352</v>
          </cell>
        </row>
        <row r="152">
          <cell r="D152" t="str">
            <v>UI</v>
          </cell>
          <cell r="E152" t="str">
            <v>DIST</v>
          </cell>
          <cell r="F152" t="str">
            <v>Asset Management and Planning</v>
          </cell>
          <cell r="T152">
            <v>233.31899999999999</v>
          </cell>
          <cell r="AG152">
            <v>233.98181275177006</v>
          </cell>
          <cell r="AT152">
            <v>505.95238690185556</v>
          </cell>
          <cell r="BG152">
            <v>0</v>
          </cell>
        </row>
        <row r="153">
          <cell r="D153" t="str">
            <v>UI</v>
          </cell>
          <cell r="E153" t="str">
            <v>DIST</v>
          </cell>
          <cell r="F153" t="str">
            <v>Electric Operations</v>
          </cell>
          <cell r="T153">
            <v>151.30399999999997</v>
          </cell>
          <cell r="AG153">
            <v>90.587230021476742</v>
          </cell>
          <cell r="AT153">
            <v>18.907800048828125</v>
          </cell>
          <cell r="BG153">
            <v>0</v>
          </cell>
        </row>
        <row r="154">
          <cell r="D154" t="str">
            <v>UI</v>
          </cell>
          <cell r="E154" t="str">
            <v>DIST</v>
          </cell>
          <cell r="F154" t="str">
            <v>Electric Operations</v>
          </cell>
          <cell r="T154">
            <v>16.976999999999997</v>
          </cell>
          <cell r="AG154">
            <v>93.84298037719725</v>
          </cell>
          <cell r="AT154">
            <v>425.57498508977886</v>
          </cell>
          <cell r="BG154">
            <v>0</v>
          </cell>
        </row>
        <row r="155">
          <cell r="D155" t="str">
            <v>UI</v>
          </cell>
          <cell r="E155" t="str">
            <v>DIST</v>
          </cell>
          <cell r="F155" t="str">
            <v>Electric Operations</v>
          </cell>
          <cell r="T155">
            <v>8.3810000000000002</v>
          </cell>
          <cell r="AG155">
            <v>2.5799900417327883</v>
          </cell>
          <cell r="AT155">
            <v>0</v>
          </cell>
          <cell r="BG155">
            <v>0</v>
          </cell>
        </row>
        <row r="156">
          <cell r="D156" t="str">
            <v>UI</v>
          </cell>
          <cell r="E156" t="str">
            <v>DIST</v>
          </cell>
          <cell r="F156" t="str">
            <v>Electric Operations</v>
          </cell>
          <cell r="T156">
            <v>693.6350000000001</v>
          </cell>
          <cell r="AG156">
            <v>114.29933803081514</v>
          </cell>
          <cell r="AT156">
            <v>143.20919752502439</v>
          </cell>
          <cell r="BG156">
            <v>0</v>
          </cell>
        </row>
        <row r="157">
          <cell r="D157" t="str">
            <v>UI</v>
          </cell>
          <cell r="E157" t="str">
            <v>TRANS</v>
          </cell>
          <cell r="F157" t="str">
            <v>Operational Smart Grids</v>
          </cell>
          <cell r="T157">
            <v>2711.88</v>
          </cell>
          <cell r="AG157">
            <v>344.93856581878663</v>
          </cell>
          <cell r="AT157">
            <v>302.89317021369936</v>
          </cell>
          <cell r="BG157">
            <v>61.203059967041007</v>
          </cell>
        </row>
        <row r="158">
          <cell r="D158" t="str">
            <v>UI</v>
          </cell>
          <cell r="E158" t="str">
            <v>TRANS</v>
          </cell>
          <cell r="F158" t="str">
            <v>Projects</v>
          </cell>
          <cell r="T158">
            <v>65.692999999999998</v>
          </cell>
          <cell r="AG158">
            <v>-59.182802536487571</v>
          </cell>
          <cell r="AT158">
            <v>3.9400000572204592E-3</v>
          </cell>
          <cell r="BG158">
            <v>0</v>
          </cell>
        </row>
        <row r="159">
          <cell r="D159" t="str">
            <v>UI</v>
          </cell>
          <cell r="E159" t="str">
            <v>TRANS</v>
          </cell>
          <cell r="F159" t="str">
            <v>Projects</v>
          </cell>
          <cell r="T159">
            <v>220.452</v>
          </cell>
          <cell r="AG159">
            <v>756.32993112945564</v>
          </cell>
          <cell r="AT159">
            <v>1237.6481588869094</v>
          </cell>
          <cell r="BG159">
            <v>1066.7109365596771</v>
          </cell>
        </row>
        <row r="160">
          <cell r="D160" t="str">
            <v>UI</v>
          </cell>
          <cell r="E160" t="str">
            <v>DIST</v>
          </cell>
          <cell r="F160" t="str">
            <v>Electric Operations</v>
          </cell>
          <cell r="T160">
            <v>23.473000000000003</v>
          </cell>
          <cell r="AG160">
            <v>78.044719546318063</v>
          </cell>
          <cell r="AT160">
            <v>470.08370954418183</v>
          </cell>
          <cell r="BG160">
            <v>75.728370384216305</v>
          </cell>
        </row>
        <row r="161">
          <cell r="D161" t="str">
            <v>UI</v>
          </cell>
          <cell r="E161" t="str">
            <v>DIST</v>
          </cell>
          <cell r="F161" t="str">
            <v>Electric Operations</v>
          </cell>
          <cell r="T161">
            <v>10.433</v>
          </cell>
          <cell r="AG161">
            <v>0</v>
          </cell>
          <cell r="AT161">
            <v>3.1270000457763673E-2</v>
          </cell>
          <cell r="BG161">
            <v>0</v>
          </cell>
        </row>
        <row r="162">
          <cell r="D162" t="str">
            <v>UI</v>
          </cell>
          <cell r="E162" t="str">
            <v>DIST</v>
          </cell>
          <cell r="F162" t="str">
            <v>Electric Operations</v>
          </cell>
          <cell r="T162">
            <v>315.39</v>
          </cell>
          <cell r="AG162">
            <v>1323.0236945152283</v>
          </cell>
          <cell r="AT162">
            <v>87.668249794006357</v>
          </cell>
          <cell r="BG162">
            <v>81.405800148010258</v>
          </cell>
        </row>
        <row r="163">
          <cell r="D163" t="str">
            <v>UI</v>
          </cell>
          <cell r="E163" t="str">
            <v>DIST</v>
          </cell>
          <cell r="F163" t="str">
            <v>Electric Operations</v>
          </cell>
          <cell r="T163">
            <v>9.8809999999999985</v>
          </cell>
          <cell r="AG163">
            <v>0</v>
          </cell>
          <cell r="AT163">
            <v>0</v>
          </cell>
          <cell r="BG163">
            <v>0</v>
          </cell>
        </row>
        <row r="164">
          <cell r="D164" t="str">
            <v>UI</v>
          </cell>
          <cell r="E164" t="str">
            <v>DIST</v>
          </cell>
          <cell r="F164" t="str">
            <v>Electric Operations</v>
          </cell>
          <cell r="T164">
            <v>237.49299999999997</v>
          </cell>
          <cell r="AG164">
            <v>7.2089400062561042</v>
          </cell>
          <cell r="AT164">
            <v>0</v>
          </cell>
          <cell r="BG164">
            <v>0</v>
          </cell>
        </row>
        <row r="165">
          <cell r="D165" t="str">
            <v>UI</v>
          </cell>
          <cell r="E165" t="str">
            <v>DIST</v>
          </cell>
          <cell r="F165" t="str">
            <v>Electric Operations</v>
          </cell>
          <cell r="T165">
            <v>5.677999999999999</v>
          </cell>
          <cell r="AG165">
            <v>0</v>
          </cell>
          <cell r="AT165">
            <v>0</v>
          </cell>
          <cell r="BG165">
            <v>0</v>
          </cell>
        </row>
        <row r="166">
          <cell r="D166" t="str">
            <v>UI</v>
          </cell>
          <cell r="E166" t="str">
            <v>DIST</v>
          </cell>
          <cell r="F166" t="str">
            <v>Electric Operations</v>
          </cell>
          <cell r="T166">
            <v>0.63300000000000001</v>
          </cell>
          <cell r="AG166">
            <v>0.10382999801635742</v>
          </cell>
          <cell r="AT166">
            <v>2.7327900762557982</v>
          </cell>
          <cell r="BG166">
            <v>0</v>
          </cell>
        </row>
        <row r="167">
          <cell r="D167" t="str">
            <v>UI</v>
          </cell>
          <cell r="E167" t="str">
            <v>DIST</v>
          </cell>
          <cell r="F167" t="str">
            <v>Electric Operations</v>
          </cell>
          <cell r="T167">
            <v>209.80700000000002</v>
          </cell>
          <cell r="AG167">
            <v>120.66747000122071</v>
          </cell>
          <cell r="AT167">
            <v>233.93697800254824</v>
          </cell>
          <cell r="BG167">
            <v>361.14916735839847</v>
          </cell>
        </row>
        <row r="168">
          <cell r="D168" t="str">
            <v>UI</v>
          </cell>
          <cell r="E168" t="str">
            <v>TRANS</v>
          </cell>
          <cell r="F168" t="str">
            <v>Projects</v>
          </cell>
          <cell r="T168">
            <v>38.676000000000002</v>
          </cell>
          <cell r="AG168">
            <v>263.6210976409912</v>
          </cell>
          <cell r="AT168">
            <v>1066.0655070447922</v>
          </cell>
          <cell r="BG168">
            <v>56.313790048599245</v>
          </cell>
        </row>
        <row r="169">
          <cell r="D169" t="str">
            <v>UI</v>
          </cell>
          <cell r="E169" t="str">
            <v>DIST</v>
          </cell>
          <cell r="F169" t="str">
            <v>Electric Operations</v>
          </cell>
          <cell r="T169">
            <v>0.45500000000000007</v>
          </cell>
          <cell r="AG169">
            <v>1.0479999847412109</v>
          </cell>
          <cell r="AT169">
            <v>0.37774999237060547</v>
          </cell>
          <cell r="BG169">
            <v>0</v>
          </cell>
        </row>
        <row r="170">
          <cell r="D170" t="str">
            <v>UI</v>
          </cell>
          <cell r="E170" t="str">
            <v>DIST</v>
          </cell>
          <cell r="F170" t="str">
            <v>Electric Operations</v>
          </cell>
          <cell r="T170">
            <v>6.6009999999999991</v>
          </cell>
          <cell r="AG170">
            <v>9.8918800082206726</v>
          </cell>
          <cell r="AT170">
            <v>4.1490700263977045</v>
          </cell>
          <cell r="BG170">
            <v>0</v>
          </cell>
        </row>
        <row r="171">
          <cell r="D171" t="str">
            <v>UI</v>
          </cell>
          <cell r="E171" t="str">
            <v>DIST</v>
          </cell>
          <cell r="F171" t="str">
            <v>Electric Operations</v>
          </cell>
          <cell r="T171">
            <v>-2.0850000000000004</v>
          </cell>
          <cell r="AG171">
            <v>1.5973500289916993</v>
          </cell>
          <cell r="AT171">
            <v>2.4526499977111822</v>
          </cell>
          <cell r="BG171">
            <v>0</v>
          </cell>
        </row>
        <row r="172">
          <cell r="D172" t="str">
            <v>UI</v>
          </cell>
          <cell r="E172" t="str">
            <v>DIST</v>
          </cell>
          <cell r="F172" t="str">
            <v>Electric Operations</v>
          </cell>
          <cell r="T172">
            <v>0.57100000000000006</v>
          </cell>
          <cell r="AG172">
            <v>0.27711000227928168</v>
          </cell>
          <cell r="AT172">
            <v>0.26487000370025632</v>
          </cell>
          <cell r="BG172">
            <v>0</v>
          </cell>
        </row>
        <row r="173">
          <cell r="D173" t="str">
            <v>UI</v>
          </cell>
          <cell r="E173" t="str">
            <v>DIST</v>
          </cell>
          <cell r="F173" t="str">
            <v>Electric Operations</v>
          </cell>
          <cell r="T173">
            <v>253.67299999999997</v>
          </cell>
          <cell r="AG173">
            <v>43.704750026702882</v>
          </cell>
          <cell r="AT173">
            <v>0</v>
          </cell>
          <cell r="BG173">
            <v>0</v>
          </cell>
        </row>
        <row r="174">
          <cell r="D174" t="str">
            <v>UI</v>
          </cell>
          <cell r="E174" t="str">
            <v>DIST</v>
          </cell>
          <cell r="F174" t="str">
            <v>Electric Operations</v>
          </cell>
          <cell r="T174">
            <v>922.30400000000009</v>
          </cell>
          <cell r="AG174">
            <v>184.23134026205537</v>
          </cell>
          <cell r="AT174">
            <v>1.2365399906635286</v>
          </cell>
          <cell r="BG174">
            <v>0</v>
          </cell>
        </row>
        <row r="175">
          <cell r="D175" t="str">
            <v>UI</v>
          </cell>
          <cell r="E175" t="str">
            <v>DIST</v>
          </cell>
          <cell r="F175" t="str">
            <v>Electric Operations</v>
          </cell>
          <cell r="T175">
            <v>47.039000000000001</v>
          </cell>
          <cell r="AG175">
            <v>589.91099942779556</v>
          </cell>
          <cell r="AT175">
            <v>16.735189793586734</v>
          </cell>
          <cell r="BG175">
            <v>0</v>
          </cell>
        </row>
        <row r="176">
          <cell r="D176" t="str">
            <v>UI</v>
          </cell>
          <cell r="E176" t="str">
            <v>DIST</v>
          </cell>
          <cell r="F176" t="str">
            <v>Electric Operations</v>
          </cell>
          <cell r="T176">
            <v>4.6890000000000009</v>
          </cell>
          <cell r="AG176">
            <v>2.224109977722168</v>
          </cell>
          <cell r="AT176">
            <v>3.1829800186157229</v>
          </cell>
          <cell r="BG176">
            <v>0</v>
          </cell>
        </row>
        <row r="177">
          <cell r="D177" t="str">
            <v>UI</v>
          </cell>
          <cell r="E177" t="str">
            <v>DIST</v>
          </cell>
          <cell r="F177" t="str">
            <v>Projects</v>
          </cell>
          <cell r="T177">
            <v>766.47800000000007</v>
          </cell>
          <cell r="AG177">
            <v>1074.9928161621094</v>
          </cell>
          <cell r="AT177">
            <v>1275.6578195383102</v>
          </cell>
          <cell r="BG177">
            <v>2272.8552339057919</v>
          </cell>
        </row>
        <row r="178">
          <cell r="D178" t="str">
            <v>UI</v>
          </cell>
          <cell r="E178" t="str">
            <v>DIST</v>
          </cell>
          <cell r="F178" t="str">
            <v>Electric Operations</v>
          </cell>
          <cell r="T178">
            <v>5.2309999999999999</v>
          </cell>
          <cell r="AG178">
            <v>0.73539999771118159</v>
          </cell>
          <cell r="AT178">
            <v>0.19801000595092771</v>
          </cell>
          <cell r="BG178">
            <v>0</v>
          </cell>
        </row>
        <row r="179">
          <cell r="D179" t="str">
            <v>UI</v>
          </cell>
          <cell r="E179" t="str">
            <v>DIST</v>
          </cell>
          <cell r="F179" t="str">
            <v>Electric Operations</v>
          </cell>
          <cell r="T179">
            <v>97.872</v>
          </cell>
          <cell r="AG179">
            <v>11.106219909667969</v>
          </cell>
          <cell r="AT179">
            <v>11.698560058593749</v>
          </cell>
          <cell r="BG179">
            <v>0</v>
          </cell>
        </row>
        <row r="180">
          <cell r="D180" t="str">
            <v>UI</v>
          </cell>
          <cell r="E180" t="str">
            <v>TRANS</v>
          </cell>
          <cell r="F180" t="str">
            <v>Projects</v>
          </cell>
          <cell r="T180">
            <v>191.73</v>
          </cell>
          <cell r="AG180">
            <v>749.57690090942378</v>
          </cell>
          <cell r="AT180">
            <v>567.58270971107481</v>
          </cell>
          <cell r="BG180">
            <v>566.30192458343504</v>
          </cell>
        </row>
        <row r="181">
          <cell r="D181" t="str">
            <v>UI</v>
          </cell>
          <cell r="E181" t="str">
            <v>TRANS</v>
          </cell>
          <cell r="F181" t="str">
            <v>Asset Management and Planning</v>
          </cell>
          <cell r="T181">
            <v>-17.183999999999994</v>
          </cell>
          <cell r="AG181">
            <v>0.21835000228881835</v>
          </cell>
          <cell r="AT181">
            <v>0</v>
          </cell>
          <cell r="BG181">
            <v>0</v>
          </cell>
        </row>
        <row r="182">
          <cell r="D182" t="str">
            <v>UI</v>
          </cell>
          <cell r="E182" t="str">
            <v>TRANS</v>
          </cell>
          <cell r="F182" t="str">
            <v>Asset Management and Planning</v>
          </cell>
          <cell r="T182">
            <v>-14.620000000000001</v>
          </cell>
          <cell r="AG182">
            <v>0.18706999588012696</v>
          </cell>
          <cell r="AT182">
            <v>0</v>
          </cell>
          <cell r="BG182">
            <v>0</v>
          </cell>
        </row>
        <row r="183">
          <cell r="D183" t="str">
            <v>UI</v>
          </cell>
          <cell r="E183" t="str">
            <v>DIST</v>
          </cell>
          <cell r="F183" t="str">
            <v>Electric Operations</v>
          </cell>
          <cell r="T183">
            <v>2.1230000000000002</v>
          </cell>
          <cell r="AG183">
            <v>3.8055800933837896</v>
          </cell>
          <cell r="AT183">
            <v>0.21153999710083007</v>
          </cell>
          <cell r="BG183">
            <v>0</v>
          </cell>
        </row>
        <row r="184">
          <cell r="D184" t="str">
            <v>UI</v>
          </cell>
          <cell r="E184" t="str">
            <v>DIST</v>
          </cell>
          <cell r="F184" t="str">
            <v>Electric Operations</v>
          </cell>
          <cell r="T184">
            <v>2.4699999999999998</v>
          </cell>
          <cell r="AG184">
            <v>2.3969000968933107</v>
          </cell>
          <cell r="AT184">
            <v>0</v>
          </cell>
          <cell r="BG184">
            <v>0</v>
          </cell>
        </row>
        <row r="185">
          <cell r="D185" t="str">
            <v>UI</v>
          </cell>
          <cell r="E185" t="str">
            <v>DIST</v>
          </cell>
          <cell r="F185" t="str">
            <v>Electric Operations</v>
          </cell>
          <cell r="T185">
            <v>18.491999999999997</v>
          </cell>
          <cell r="AG185">
            <v>2.4516000976562502</v>
          </cell>
          <cell r="AT185">
            <v>0</v>
          </cell>
          <cell r="BG185">
            <v>0</v>
          </cell>
        </row>
        <row r="186">
          <cell r="D186" t="str">
            <v>UI</v>
          </cell>
          <cell r="E186" t="str">
            <v>DIST</v>
          </cell>
          <cell r="F186" t="str">
            <v>Electric Operations</v>
          </cell>
          <cell r="T186">
            <v>2.1060000000000003</v>
          </cell>
          <cell r="AG186">
            <v>6.6738001251220709</v>
          </cell>
          <cell r="AT186">
            <v>2.3094400300979614</v>
          </cell>
          <cell r="BG186">
            <v>0</v>
          </cell>
        </row>
        <row r="187">
          <cell r="D187" t="str">
            <v>UI</v>
          </cell>
          <cell r="E187" t="str">
            <v>DIST</v>
          </cell>
          <cell r="F187" t="str">
            <v>Electric Operations</v>
          </cell>
          <cell r="T187">
            <v>1912.3430000000003</v>
          </cell>
          <cell r="AG187">
            <v>1515.053628540039</v>
          </cell>
          <cell r="AT187">
            <v>1399.8352399902344</v>
          </cell>
          <cell r="BG187">
            <v>0</v>
          </cell>
        </row>
        <row r="188">
          <cell r="D188" t="str">
            <v>UI</v>
          </cell>
          <cell r="E188" t="str">
            <v>DIST</v>
          </cell>
          <cell r="F188" t="str">
            <v>Electric Operations</v>
          </cell>
          <cell r="T188">
            <v>1082.0820000000001</v>
          </cell>
          <cell r="AG188">
            <v>425.43302715969088</v>
          </cell>
          <cell r="AT188">
            <v>31.63908981323242</v>
          </cell>
          <cell r="BG188">
            <v>0</v>
          </cell>
        </row>
        <row r="189">
          <cell r="D189" t="str">
            <v>UI</v>
          </cell>
          <cell r="E189" t="str">
            <v>DIST</v>
          </cell>
          <cell r="F189" t="str">
            <v>Electric Operations</v>
          </cell>
          <cell r="T189">
            <v>1773.49</v>
          </cell>
          <cell r="AG189">
            <v>64.16506891524979</v>
          </cell>
          <cell r="AT189">
            <v>9.5432900085449219</v>
          </cell>
          <cell r="BG189">
            <v>0</v>
          </cell>
        </row>
        <row r="190">
          <cell r="D190" t="str">
            <v>UI</v>
          </cell>
          <cell r="E190" t="str">
            <v>DIST</v>
          </cell>
          <cell r="F190" t="str">
            <v>Electric Operations</v>
          </cell>
          <cell r="T190">
            <v>7.7040000000000015</v>
          </cell>
          <cell r="AG190">
            <v>5.3442499923706066</v>
          </cell>
          <cell r="AT190">
            <v>-0.29608997726440434</v>
          </cell>
          <cell r="BG190">
            <v>0</v>
          </cell>
        </row>
        <row r="191">
          <cell r="D191" t="str">
            <v>UI</v>
          </cell>
          <cell r="E191" t="str">
            <v>DIST</v>
          </cell>
          <cell r="F191" t="str">
            <v>Electric Operations</v>
          </cell>
          <cell r="T191">
            <v>4.4379999999999997</v>
          </cell>
          <cell r="AG191">
            <v>15.02301995277405</v>
          </cell>
          <cell r="AT191">
            <v>3.9260399780273438</v>
          </cell>
          <cell r="BG191">
            <v>0</v>
          </cell>
        </row>
        <row r="192">
          <cell r="D192" t="str">
            <v>UI</v>
          </cell>
          <cell r="E192" t="str">
            <v>DIST</v>
          </cell>
          <cell r="F192" t="str">
            <v>Electric Operations</v>
          </cell>
          <cell r="T192">
            <v>6.9920000000000009</v>
          </cell>
          <cell r="AG192">
            <v>5.600959990262985</v>
          </cell>
          <cell r="AT192">
            <v>-0.23422000241279603</v>
          </cell>
          <cell r="BG192">
            <v>0</v>
          </cell>
        </row>
        <row r="193">
          <cell r="D193" t="str">
            <v>UI</v>
          </cell>
          <cell r="E193" t="str">
            <v>DIST</v>
          </cell>
          <cell r="F193" t="str">
            <v>Electric Operations</v>
          </cell>
          <cell r="T193">
            <v>9.8140000000000001</v>
          </cell>
          <cell r="AG193">
            <v>805.40871497249611</v>
          </cell>
          <cell r="AT193">
            <v>8.2539799098968505</v>
          </cell>
          <cell r="BG193">
            <v>0</v>
          </cell>
        </row>
        <row r="194">
          <cell r="D194" t="str">
            <v>UI</v>
          </cell>
          <cell r="E194" t="str">
            <v>DIST</v>
          </cell>
          <cell r="F194" t="str">
            <v>Electric Operations</v>
          </cell>
          <cell r="T194">
            <v>17.466999999999999</v>
          </cell>
          <cell r="AG194">
            <v>3903.0769558200841</v>
          </cell>
          <cell r="AT194">
            <v>592.80774016571036</v>
          </cell>
          <cell r="BG194">
            <v>1.0048799972534179</v>
          </cell>
        </row>
        <row r="195">
          <cell r="D195" t="str">
            <v>UI</v>
          </cell>
          <cell r="E195" t="str">
            <v>DIST</v>
          </cell>
          <cell r="F195" t="str">
            <v>Electric Operations</v>
          </cell>
          <cell r="T195">
            <v>55.686</v>
          </cell>
          <cell r="AG195">
            <v>276.16409902572627</v>
          </cell>
          <cell r="AT195">
            <v>54.00279079651834</v>
          </cell>
          <cell r="BG195">
            <v>41.26925903320312</v>
          </cell>
        </row>
        <row r="196">
          <cell r="D196" t="str">
            <v>UI</v>
          </cell>
          <cell r="E196" t="str">
            <v>DIST</v>
          </cell>
          <cell r="F196" t="str">
            <v>Electric Operations</v>
          </cell>
          <cell r="T196">
            <v>102.25600000000001</v>
          </cell>
          <cell r="AG196">
            <v>-7.2715804672241209</v>
          </cell>
          <cell r="AT196">
            <v>16.438170440673826</v>
          </cell>
          <cell r="BG196">
            <v>0</v>
          </cell>
        </row>
        <row r="197">
          <cell r="D197" t="str">
            <v>UI</v>
          </cell>
          <cell r="E197" t="str">
            <v>DIST</v>
          </cell>
          <cell r="F197" t="str">
            <v>Electric Operations</v>
          </cell>
          <cell r="T197">
            <v>-4.1909999999999972</v>
          </cell>
          <cell r="AG197">
            <v>-1.2474698963165283</v>
          </cell>
          <cell r="AT197">
            <v>0.46275999999977652</v>
          </cell>
          <cell r="BG197">
            <v>0</v>
          </cell>
        </row>
        <row r="198">
          <cell r="D198" t="str">
            <v>UI</v>
          </cell>
          <cell r="E198" t="str">
            <v>DIST</v>
          </cell>
          <cell r="F198" t="str">
            <v>Electric Operations</v>
          </cell>
          <cell r="T198">
            <v>1794.8799999999999</v>
          </cell>
          <cell r="AG198">
            <v>768.09767446613307</v>
          </cell>
          <cell r="AT198">
            <v>62.392519929170611</v>
          </cell>
          <cell r="BG198">
            <v>0</v>
          </cell>
        </row>
        <row r="199">
          <cell r="D199" t="str">
            <v>UI</v>
          </cell>
          <cell r="E199" t="str">
            <v>DIST</v>
          </cell>
          <cell r="F199" t="str">
            <v>Electric Operations</v>
          </cell>
          <cell r="T199">
            <v>780.79200000000014</v>
          </cell>
          <cell r="AG199">
            <v>138.41280045318604</v>
          </cell>
          <cell r="AT199">
            <v>0</v>
          </cell>
          <cell r="BG199">
            <v>0</v>
          </cell>
        </row>
        <row r="200">
          <cell r="D200" t="str">
            <v>UI</v>
          </cell>
          <cell r="E200" t="str">
            <v>DIST</v>
          </cell>
          <cell r="F200" t="str">
            <v>Electric Operations</v>
          </cell>
          <cell r="T200">
            <v>1103.3109999999997</v>
          </cell>
          <cell r="AG200">
            <v>186.00030010938644</v>
          </cell>
          <cell r="AT200">
            <v>0</v>
          </cell>
          <cell r="BG200">
            <v>0</v>
          </cell>
        </row>
        <row r="201">
          <cell r="D201" t="str">
            <v>UI</v>
          </cell>
          <cell r="E201" t="str">
            <v>DIST</v>
          </cell>
          <cell r="F201" t="str">
            <v>Electric Operations</v>
          </cell>
          <cell r="T201">
            <v>663.41599999999994</v>
          </cell>
          <cell r="AG201">
            <v>0</v>
          </cell>
          <cell r="AT201">
            <v>0</v>
          </cell>
          <cell r="BG201">
            <v>0</v>
          </cell>
        </row>
        <row r="202">
          <cell r="D202" t="str">
            <v>UI</v>
          </cell>
          <cell r="E202" t="str">
            <v>DIST</v>
          </cell>
          <cell r="F202" t="str">
            <v>Electric Operations</v>
          </cell>
          <cell r="T202">
            <v>22.003999999999994</v>
          </cell>
          <cell r="AG202">
            <v>15.415560050964357</v>
          </cell>
          <cell r="AT202">
            <v>0.4385900034010411</v>
          </cell>
          <cell r="BG202">
            <v>0</v>
          </cell>
        </row>
        <row r="203">
          <cell r="D203" t="str">
            <v>UI</v>
          </cell>
          <cell r="E203" t="str">
            <v>DIST</v>
          </cell>
          <cell r="F203" t="str">
            <v>Electric Operations</v>
          </cell>
          <cell r="T203">
            <v>78.257999999999996</v>
          </cell>
          <cell r="AG203">
            <v>-3.1818200759887691</v>
          </cell>
          <cell r="AT203">
            <v>0</v>
          </cell>
          <cell r="BG203">
            <v>0</v>
          </cell>
        </row>
        <row r="204">
          <cell r="D204" t="str">
            <v>UI</v>
          </cell>
          <cell r="E204" t="str">
            <v>DIST</v>
          </cell>
          <cell r="F204" t="str">
            <v>Electric Operations</v>
          </cell>
          <cell r="T204">
            <v>2.8610000000000007</v>
          </cell>
          <cell r="AG204">
            <v>148.64782029247286</v>
          </cell>
          <cell r="AT204">
            <v>362.43348757457733</v>
          </cell>
          <cell r="BG204">
            <v>0</v>
          </cell>
        </row>
        <row r="205">
          <cell r="D205" t="str">
            <v>UI</v>
          </cell>
          <cell r="E205" t="str">
            <v>DIST</v>
          </cell>
          <cell r="F205" t="str">
            <v>Electric Operations</v>
          </cell>
          <cell r="T205">
            <v>997.06999999999994</v>
          </cell>
          <cell r="AG205">
            <v>600.52972014713282</v>
          </cell>
          <cell r="AT205">
            <v>144.376039393425</v>
          </cell>
          <cell r="BG205">
            <v>0</v>
          </cell>
        </row>
        <row r="206">
          <cell r="D206" t="str">
            <v>UI</v>
          </cell>
          <cell r="E206" t="str">
            <v>DIST</v>
          </cell>
          <cell r="F206" t="str">
            <v>Electric Operations</v>
          </cell>
          <cell r="T206">
            <v>1.5729999999999997</v>
          </cell>
          <cell r="AG206">
            <v>0.96245999145507799</v>
          </cell>
          <cell r="AT206">
            <v>0.73655000305175777</v>
          </cell>
          <cell r="BG206">
            <v>0</v>
          </cell>
        </row>
        <row r="207">
          <cell r="D207" t="str">
            <v>UI</v>
          </cell>
          <cell r="E207" t="str">
            <v>DIST</v>
          </cell>
          <cell r="F207" t="str">
            <v>Electric Operations</v>
          </cell>
          <cell r="T207">
            <v>19.279000000000003</v>
          </cell>
          <cell r="AG207">
            <v>727.6888290157317</v>
          </cell>
          <cell r="AT207">
            <v>23.680369776725758</v>
          </cell>
          <cell r="BG207">
            <v>0</v>
          </cell>
        </row>
        <row r="208">
          <cell r="D208" t="str">
            <v>UI</v>
          </cell>
          <cell r="E208" t="str">
            <v>DIST</v>
          </cell>
          <cell r="F208" t="str">
            <v>Electric Operations</v>
          </cell>
          <cell r="T208">
            <v>414.94799999999998</v>
          </cell>
          <cell r="AG208">
            <v>147.55730119013788</v>
          </cell>
          <cell r="AT208">
            <v>3.6855100359916682</v>
          </cell>
          <cell r="BG208">
            <v>0</v>
          </cell>
        </row>
        <row r="209">
          <cell r="D209" t="str">
            <v>UI</v>
          </cell>
          <cell r="E209" t="str">
            <v>DIST</v>
          </cell>
          <cell r="F209" t="str">
            <v>Electric Operations</v>
          </cell>
          <cell r="T209">
            <v>61.25</v>
          </cell>
          <cell r="AG209">
            <v>750.83841693496697</v>
          </cell>
          <cell r="AT209">
            <v>1559.5816219282149</v>
          </cell>
          <cell r="BG209">
            <v>102.06599054718018</v>
          </cell>
        </row>
        <row r="210">
          <cell r="D210" t="str">
            <v>UI</v>
          </cell>
          <cell r="E210" t="str">
            <v>DIST</v>
          </cell>
          <cell r="F210" t="str">
            <v>Electric Operations</v>
          </cell>
          <cell r="T210">
            <v>18.951000000000001</v>
          </cell>
          <cell r="AG210">
            <v>63.81213965606689</v>
          </cell>
          <cell r="AT210">
            <v>74.013939948201212</v>
          </cell>
          <cell r="BG210">
            <v>87.311179942131034</v>
          </cell>
        </row>
        <row r="211">
          <cell r="D211" t="str">
            <v>UI</v>
          </cell>
          <cell r="E211" t="str">
            <v>DIST</v>
          </cell>
          <cell r="F211" t="str">
            <v>Electric Operations</v>
          </cell>
          <cell r="T211">
            <v>672.822</v>
          </cell>
          <cell r="AG211">
            <v>19.621750488281247</v>
          </cell>
          <cell r="AT211">
            <v>21.374700044631954</v>
          </cell>
          <cell r="BG211">
            <v>0</v>
          </cell>
        </row>
        <row r="212">
          <cell r="D212" t="str">
            <v>UI</v>
          </cell>
          <cell r="E212" t="str">
            <v>DIST</v>
          </cell>
          <cell r="F212" t="str">
            <v>Electric Operations</v>
          </cell>
          <cell r="T212">
            <v>14.060999999999998</v>
          </cell>
          <cell r="AG212">
            <v>10.887529998779295</v>
          </cell>
          <cell r="AT212">
            <v>2.4736600952148438</v>
          </cell>
          <cell r="BG212">
            <v>0</v>
          </cell>
        </row>
        <row r="213">
          <cell r="D213" t="str">
            <v>UI</v>
          </cell>
          <cell r="E213" t="str">
            <v>DIST</v>
          </cell>
          <cell r="F213" t="str">
            <v>Electric Operations</v>
          </cell>
          <cell r="T213">
            <v>604.35800000000006</v>
          </cell>
          <cell r="AG213">
            <v>64.988280246615403</v>
          </cell>
          <cell r="AT213">
            <v>2.2472500076293946</v>
          </cell>
          <cell r="BG213">
            <v>0</v>
          </cell>
        </row>
        <row r="214">
          <cell r="D214" t="str">
            <v>UI</v>
          </cell>
          <cell r="E214" t="str">
            <v>DIST</v>
          </cell>
          <cell r="F214" t="str">
            <v>Electric Operations</v>
          </cell>
          <cell r="T214">
            <v>139.53799999999998</v>
          </cell>
          <cell r="AG214">
            <v>2605.9212111663815</v>
          </cell>
          <cell r="AT214">
            <v>1157.4352128791809</v>
          </cell>
          <cell r="BG214">
            <v>0</v>
          </cell>
        </row>
        <row r="215">
          <cell r="D215" t="str">
            <v>UI</v>
          </cell>
          <cell r="E215" t="str">
            <v>DIST</v>
          </cell>
          <cell r="F215" t="str">
            <v>Smart Grids Innovation and Planning</v>
          </cell>
          <cell r="T215">
            <v>293.55799999999999</v>
          </cell>
          <cell r="AG215">
            <v>22.921530277252195</v>
          </cell>
          <cell r="AT215">
            <v>24.07716979980469</v>
          </cell>
          <cell r="BG215">
            <v>0</v>
          </cell>
        </row>
        <row r="216">
          <cell r="D216" t="str">
            <v>UI</v>
          </cell>
          <cell r="E216" t="str">
            <v>DIST</v>
          </cell>
          <cell r="F216" t="str">
            <v>Electric Operations</v>
          </cell>
          <cell r="T216">
            <v>76.172000000000011</v>
          </cell>
          <cell r="AG216">
            <v>2.4846099967956539</v>
          </cell>
          <cell r="AT216">
            <v>94.243689514160152</v>
          </cell>
          <cell r="BG216">
            <v>0</v>
          </cell>
        </row>
        <row r="217">
          <cell r="D217" t="str">
            <v>UI</v>
          </cell>
          <cell r="E217" t="str">
            <v>DIST</v>
          </cell>
          <cell r="F217" t="str">
            <v>Processes and Technologies</v>
          </cell>
          <cell r="T217">
            <v>0.45400000000000007</v>
          </cell>
          <cell r="AG217">
            <v>1.040710006713867</v>
          </cell>
          <cell r="AT217">
            <v>9.4540000915527347E-2</v>
          </cell>
          <cell r="BG217">
            <v>0</v>
          </cell>
        </row>
        <row r="218">
          <cell r="D218" t="str">
            <v>UI</v>
          </cell>
          <cell r="E218" t="str">
            <v>DIST</v>
          </cell>
          <cell r="F218" t="str">
            <v>Electric Operations</v>
          </cell>
          <cell r="T218">
            <v>878.41200000000003</v>
          </cell>
          <cell r="AG218">
            <v>370.37672027963396</v>
          </cell>
          <cell r="AT218">
            <v>389.69945124268537</v>
          </cell>
          <cell r="BG218">
            <v>0</v>
          </cell>
        </row>
        <row r="219">
          <cell r="D219" t="str">
            <v>UI</v>
          </cell>
          <cell r="E219" t="str">
            <v>DIST</v>
          </cell>
          <cell r="F219" t="str">
            <v>Electric Operations</v>
          </cell>
          <cell r="T219">
            <v>222.13499999999999</v>
          </cell>
          <cell r="AG219">
            <v>524.04817622661596</v>
          </cell>
          <cell r="AT219">
            <v>0</v>
          </cell>
          <cell r="BG219">
            <v>0</v>
          </cell>
        </row>
        <row r="220">
          <cell r="D220" t="str">
            <v>UI</v>
          </cell>
          <cell r="E220" t="str">
            <v>DIST</v>
          </cell>
          <cell r="F220" t="str">
            <v>Electric Operations</v>
          </cell>
          <cell r="T220">
            <v>229.27199999999999</v>
          </cell>
          <cell r="AG220">
            <v>230.3340412597656</v>
          </cell>
          <cell r="AT220">
            <v>8.9440798211097725</v>
          </cell>
          <cell r="BG220">
            <v>0</v>
          </cell>
        </row>
        <row r="221">
          <cell r="D221" t="str">
            <v>UI</v>
          </cell>
          <cell r="E221" t="str">
            <v>DIST</v>
          </cell>
          <cell r="F221" t="str">
            <v>Electric Operations</v>
          </cell>
          <cell r="T221">
            <v>137.33500000000001</v>
          </cell>
          <cell r="AG221">
            <v>279.51081133174893</v>
          </cell>
          <cell r="AT221">
            <v>0.35209999084472654</v>
          </cell>
          <cell r="BG221">
            <v>0</v>
          </cell>
        </row>
        <row r="222">
          <cell r="D222" t="str">
            <v>UI</v>
          </cell>
          <cell r="E222" t="str">
            <v>DIST</v>
          </cell>
          <cell r="F222" t="str">
            <v>Electric Operations</v>
          </cell>
          <cell r="T222">
            <v>43.58400000000001</v>
          </cell>
          <cell r="AG222">
            <v>20.815070003509518</v>
          </cell>
          <cell r="AT222">
            <v>233.21629848098758</v>
          </cell>
          <cell r="BG222">
            <v>16.376659922122954</v>
          </cell>
        </row>
        <row r="223">
          <cell r="D223" t="str">
            <v>UI</v>
          </cell>
          <cell r="E223" t="str">
            <v>DIST</v>
          </cell>
          <cell r="F223" t="str">
            <v>Electric Operations</v>
          </cell>
          <cell r="T223">
            <v>417.30800000000005</v>
          </cell>
          <cell r="AG223">
            <v>1042.075712097168</v>
          </cell>
          <cell r="AT223">
            <v>441.04258398532869</v>
          </cell>
          <cell r="BG223">
            <v>0</v>
          </cell>
        </row>
        <row r="224">
          <cell r="D224" t="str">
            <v>UI</v>
          </cell>
          <cell r="E224" t="str">
            <v>DIST</v>
          </cell>
          <cell r="F224" t="str">
            <v>Electric Operations</v>
          </cell>
          <cell r="T224">
            <v>73.191999999999993</v>
          </cell>
          <cell r="AG224">
            <v>1173.1690213012696</v>
          </cell>
          <cell r="AT224">
            <v>890.10795018696786</v>
          </cell>
          <cell r="BG224">
            <v>0</v>
          </cell>
        </row>
        <row r="225">
          <cell r="D225" t="str">
            <v>UI</v>
          </cell>
          <cell r="E225" t="str">
            <v>DIST</v>
          </cell>
          <cell r="F225" t="str">
            <v>Electric Operations</v>
          </cell>
          <cell r="T225">
            <v>31.4</v>
          </cell>
          <cell r="AG225">
            <v>461.67816651153566</v>
          </cell>
          <cell r="AT225">
            <v>58.533739170074455</v>
          </cell>
          <cell r="BG225">
            <v>0</v>
          </cell>
        </row>
        <row r="226">
          <cell r="D226" t="str">
            <v>UI</v>
          </cell>
          <cell r="E226" t="str">
            <v>DIST</v>
          </cell>
          <cell r="F226" t="str">
            <v>Electric Operations</v>
          </cell>
          <cell r="T226">
            <v>269.34799999999996</v>
          </cell>
          <cell r="AG226">
            <v>52.552860341072076</v>
          </cell>
          <cell r="AT226">
            <v>-0.51666998958587651</v>
          </cell>
          <cell r="BG226">
            <v>0</v>
          </cell>
        </row>
        <row r="227">
          <cell r="D227" t="str">
            <v>UI</v>
          </cell>
          <cell r="E227" t="str">
            <v>DIST</v>
          </cell>
          <cell r="F227" t="str">
            <v>Electric Operations</v>
          </cell>
          <cell r="T227">
            <v>238.55699999999999</v>
          </cell>
          <cell r="AG227">
            <v>783.01845947265622</v>
          </cell>
          <cell r="AT227">
            <v>29.378100067496298</v>
          </cell>
          <cell r="BG227">
            <v>0</v>
          </cell>
        </row>
        <row r="228">
          <cell r="D228" t="str">
            <v>UI</v>
          </cell>
          <cell r="E228" t="str">
            <v>DIST</v>
          </cell>
          <cell r="F228" t="str">
            <v>Electric Operations</v>
          </cell>
          <cell r="T228">
            <v>884.50099999999998</v>
          </cell>
          <cell r="AG228">
            <v>50.778360650986443</v>
          </cell>
          <cell r="AT228">
            <v>9.7269299907684328</v>
          </cell>
          <cell r="BG228">
            <v>0</v>
          </cell>
        </row>
        <row r="229">
          <cell r="D229" t="str">
            <v>UI</v>
          </cell>
          <cell r="E229" t="str">
            <v>DIST</v>
          </cell>
          <cell r="F229" t="str">
            <v>Electric Operations</v>
          </cell>
          <cell r="T229">
            <v>18.384000000000018</v>
          </cell>
          <cell r="AG229">
            <v>769.70191894531251</v>
          </cell>
          <cell r="AT229">
            <v>90.387000131607067</v>
          </cell>
          <cell r="BG229">
            <v>0</v>
          </cell>
        </row>
        <row r="230">
          <cell r="D230" t="str">
            <v>UI</v>
          </cell>
          <cell r="E230" t="str">
            <v>DIST</v>
          </cell>
          <cell r="F230" t="str">
            <v>Electric Operations</v>
          </cell>
          <cell r="T230">
            <v>1.0999999999999996E-2</v>
          </cell>
          <cell r="AG230">
            <v>0.51488000488281238</v>
          </cell>
          <cell r="AT230">
            <v>0.18559000015258789</v>
          </cell>
          <cell r="BG230">
            <v>0</v>
          </cell>
        </row>
        <row r="231">
          <cell r="D231" t="str">
            <v>UI</v>
          </cell>
          <cell r="E231" t="str">
            <v>DIST</v>
          </cell>
          <cell r="F231" t="str">
            <v>Electric Operations</v>
          </cell>
          <cell r="T231">
            <v>122.235</v>
          </cell>
          <cell r="AG231">
            <v>371.07566195678703</v>
          </cell>
          <cell r="AT231">
            <v>-0.10512005859613457</v>
          </cell>
          <cell r="BG231">
            <v>0</v>
          </cell>
        </row>
        <row r="232">
          <cell r="D232" t="str">
            <v>UI</v>
          </cell>
          <cell r="E232" t="str">
            <v>DIST</v>
          </cell>
          <cell r="F232" t="str">
            <v>Smart Grids Innovation and Planning</v>
          </cell>
          <cell r="T232">
            <v>81.174999999999997</v>
          </cell>
          <cell r="AG232">
            <v>-111.44294100952149</v>
          </cell>
          <cell r="AT232">
            <v>0</v>
          </cell>
          <cell r="BG232">
            <v>0</v>
          </cell>
        </row>
        <row r="233">
          <cell r="D233" t="str">
            <v>UI</v>
          </cell>
          <cell r="E233" t="str">
            <v>DIST</v>
          </cell>
          <cell r="F233" t="str">
            <v>Electric Operations</v>
          </cell>
          <cell r="T233">
            <v>147.93099999999998</v>
          </cell>
          <cell r="AG233">
            <v>7.3244801006317131</v>
          </cell>
          <cell r="AT233">
            <v>2.584830024719238</v>
          </cell>
          <cell r="BG233">
            <v>0</v>
          </cell>
        </row>
        <row r="234">
          <cell r="D234" t="str">
            <v>UI</v>
          </cell>
          <cell r="E234" t="str">
            <v>DIST</v>
          </cell>
          <cell r="F234" t="str">
            <v>Electric Operations</v>
          </cell>
          <cell r="T234">
            <v>1231.2809999999999</v>
          </cell>
          <cell r="AG234">
            <v>-41.013529902935026</v>
          </cell>
          <cell r="AT234">
            <v>1.0647899894714354</v>
          </cell>
          <cell r="BG234">
            <v>0</v>
          </cell>
        </row>
        <row r="235">
          <cell r="D235" t="str">
            <v>UI</v>
          </cell>
          <cell r="E235" t="str">
            <v>DIST</v>
          </cell>
          <cell r="F235" t="str">
            <v>Electric Operations</v>
          </cell>
          <cell r="T235">
            <v>2052.0679999999998</v>
          </cell>
          <cell r="AG235">
            <v>777.78315238952644</v>
          </cell>
          <cell r="AT235">
            <v>112.53091098403932</v>
          </cell>
          <cell r="BG235">
            <v>0</v>
          </cell>
        </row>
        <row r="236">
          <cell r="D236" t="str">
            <v>UI</v>
          </cell>
          <cell r="E236" t="str">
            <v>DIST</v>
          </cell>
          <cell r="F236" t="str">
            <v>Electric Operations</v>
          </cell>
          <cell r="T236">
            <v>60.763999999999996</v>
          </cell>
          <cell r="AG236">
            <v>651.00973453330994</v>
          </cell>
          <cell r="AT236">
            <v>46.33587031626702</v>
          </cell>
          <cell r="BG236">
            <v>0</v>
          </cell>
        </row>
        <row r="237">
          <cell r="D237" t="str">
            <v>UI</v>
          </cell>
          <cell r="E237" t="str">
            <v>DIST</v>
          </cell>
          <cell r="F237" t="str">
            <v>Projects</v>
          </cell>
          <cell r="T237">
            <v>140.76899999999998</v>
          </cell>
          <cell r="AG237">
            <v>779.5468340702057</v>
          </cell>
          <cell r="AT237">
            <v>28.48780972146988</v>
          </cell>
          <cell r="BG237">
            <v>0</v>
          </cell>
        </row>
        <row r="238">
          <cell r="D238" t="str">
            <v>UI</v>
          </cell>
          <cell r="E238" t="str">
            <v>TRANS</v>
          </cell>
          <cell r="F238" t="str">
            <v>Projects</v>
          </cell>
          <cell r="T238">
            <v>29.239000000000001</v>
          </cell>
          <cell r="AG238">
            <v>379.0375022182464</v>
          </cell>
          <cell r="AT238">
            <v>38.762489532470703</v>
          </cell>
          <cell r="BG238">
            <v>0</v>
          </cell>
        </row>
        <row r="239">
          <cell r="D239" t="str">
            <v>UI</v>
          </cell>
          <cell r="E239" t="str">
            <v>DIST</v>
          </cell>
          <cell r="F239" t="str">
            <v>Electric Operations</v>
          </cell>
          <cell r="T239">
            <v>4426.4920000000002</v>
          </cell>
          <cell r="AG239">
            <v>670.59203802633306</v>
          </cell>
          <cell r="AT239">
            <v>60.712589763820162</v>
          </cell>
          <cell r="BG239">
            <v>-103.58703801727296</v>
          </cell>
        </row>
        <row r="240">
          <cell r="D240" t="str">
            <v>UI</v>
          </cell>
          <cell r="E240" t="str">
            <v>DIST</v>
          </cell>
          <cell r="F240" t="str">
            <v>Electric Operations</v>
          </cell>
          <cell r="T240">
            <v>201.23099999999999</v>
          </cell>
          <cell r="AG240">
            <v>88.024109355926512</v>
          </cell>
          <cell r="AT240">
            <v>17.843760373353955</v>
          </cell>
          <cell r="BG240">
            <v>0</v>
          </cell>
        </row>
        <row r="241">
          <cell r="D241" t="str">
            <v>UI</v>
          </cell>
          <cell r="E241" t="str">
            <v>DIST</v>
          </cell>
          <cell r="F241" t="str">
            <v>Electric Operations</v>
          </cell>
          <cell r="T241">
            <v>437.27800000000002</v>
          </cell>
          <cell r="AG241">
            <v>232.1734181507826</v>
          </cell>
          <cell r="AT241">
            <v>22.825759903430939</v>
          </cell>
          <cell r="BG241">
            <v>0</v>
          </cell>
        </row>
        <row r="242">
          <cell r="D242" t="str">
            <v>UI</v>
          </cell>
          <cell r="E242" t="str">
            <v>DIST</v>
          </cell>
          <cell r="F242" t="str">
            <v>Electric Operations</v>
          </cell>
          <cell r="T242">
            <v>28.096999999999998</v>
          </cell>
          <cell r="AG242">
            <v>2.8858299217224124</v>
          </cell>
          <cell r="AT242">
            <v>0.7483299903869628</v>
          </cell>
          <cell r="BG242">
            <v>0</v>
          </cell>
        </row>
        <row r="243">
          <cell r="D243" t="str">
            <v>UI</v>
          </cell>
          <cell r="E243" t="str">
            <v>DIST</v>
          </cell>
          <cell r="F243" t="str">
            <v>Electric Operations</v>
          </cell>
          <cell r="T243">
            <v>41.175000000000011</v>
          </cell>
          <cell r="AG243">
            <v>1127.1270321044924</v>
          </cell>
          <cell r="AT243">
            <v>74.207161534577637</v>
          </cell>
          <cell r="BG243">
            <v>0</v>
          </cell>
        </row>
        <row r="244">
          <cell r="D244" t="str">
            <v>UI</v>
          </cell>
          <cell r="E244" t="str">
            <v>DIST</v>
          </cell>
          <cell r="F244" t="str">
            <v>Electric Operations</v>
          </cell>
          <cell r="T244">
            <v>259.09500000000003</v>
          </cell>
          <cell r="AG244">
            <v>286.57593232122059</v>
          </cell>
          <cell r="AT244">
            <v>9.6554097137451169</v>
          </cell>
          <cell r="BG244">
            <v>0</v>
          </cell>
        </row>
        <row r="245">
          <cell r="D245" t="str">
            <v>UI</v>
          </cell>
          <cell r="E245" t="str">
            <v>DIST</v>
          </cell>
          <cell r="F245" t="str">
            <v>Electric Operations</v>
          </cell>
          <cell r="T245">
            <v>64.640999999999991</v>
          </cell>
          <cell r="AG245">
            <v>5.4928299560546865</v>
          </cell>
          <cell r="AT245">
            <v>2.1103299792110919</v>
          </cell>
          <cell r="BG245">
            <v>0</v>
          </cell>
        </row>
        <row r="246">
          <cell r="D246" t="str">
            <v>UI</v>
          </cell>
          <cell r="E246" t="str">
            <v>DIST</v>
          </cell>
          <cell r="F246" t="str">
            <v>Electric Operations</v>
          </cell>
          <cell r="T246">
            <v>113.02600000000001</v>
          </cell>
          <cell r="AG246">
            <v>2331.3436958999632</v>
          </cell>
          <cell r="AT246">
            <v>3034.6092373332976</v>
          </cell>
          <cell r="BG246">
            <v>9.5720698857307411</v>
          </cell>
        </row>
        <row r="247">
          <cell r="D247" t="str">
            <v>UI</v>
          </cell>
          <cell r="E247" t="str">
            <v>DIST</v>
          </cell>
          <cell r="F247" t="str">
            <v>Electric Operations</v>
          </cell>
          <cell r="T247">
            <v>2.4579999999999997</v>
          </cell>
          <cell r="AG247">
            <v>0.31103000259399416</v>
          </cell>
          <cell r="AT247">
            <v>12.814960083007811</v>
          </cell>
          <cell r="BG247">
            <v>0</v>
          </cell>
        </row>
        <row r="248">
          <cell r="D248" t="str">
            <v>UI</v>
          </cell>
          <cell r="E248" t="str">
            <v>DIST</v>
          </cell>
          <cell r="F248" t="str">
            <v>Asset Management and Planning</v>
          </cell>
          <cell r="T248">
            <v>2.0100000000000002</v>
          </cell>
          <cell r="AG248">
            <v>-1.9939300613403321</v>
          </cell>
          <cell r="AT248">
            <v>0</v>
          </cell>
          <cell r="BG248">
            <v>0</v>
          </cell>
        </row>
        <row r="249">
          <cell r="D249" t="str">
            <v>UI</v>
          </cell>
          <cell r="E249" t="str">
            <v>DIST</v>
          </cell>
          <cell r="F249" t="str">
            <v>Electric Operations</v>
          </cell>
          <cell r="T249">
            <v>28.238999999999997</v>
          </cell>
          <cell r="AG249">
            <v>4.3165200233459471</v>
          </cell>
          <cell r="AT249">
            <v>1.0458400144577027</v>
          </cell>
          <cell r="BG249">
            <v>0</v>
          </cell>
        </row>
        <row r="250">
          <cell r="D250" t="str">
            <v>UI</v>
          </cell>
          <cell r="E250" t="str">
            <v>DIST</v>
          </cell>
          <cell r="F250" t="str">
            <v>Electric Operations</v>
          </cell>
          <cell r="T250">
            <v>135.55400000000003</v>
          </cell>
          <cell r="AG250">
            <v>970.67660762786852</v>
          </cell>
          <cell r="AT250">
            <v>853.81143825912477</v>
          </cell>
          <cell r="BG250">
            <v>-22.230861461162547</v>
          </cell>
        </row>
        <row r="251">
          <cell r="D251" t="str">
            <v>UI</v>
          </cell>
          <cell r="E251" t="str">
            <v>DIST</v>
          </cell>
          <cell r="F251" t="str">
            <v>Electric Operations</v>
          </cell>
          <cell r="T251">
            <v>142.49399999999997</v>
          </cell>
          <cell r="AG251">
            <v>404.86761712074275</v>
          </cell>
          <cell r="AT251">
            <v>1460.099617360592</v>
          </cell>
          <cell r="BG251">
            <v>63.341330685138693</v>
          </cell>
        </row>
        <row r="252">
          <cell r="D252" t="str">
            <v>UI</v>
          </cell>
          <cell r="E252" t="str">
            <v>DIST</v>
          </cell>
          <cell r="F252" t="str">
            <v>Electric Operations</v>
          </cell>
          <cell r="T252">
            <v>131.804</v>
          </cell>
          <cell r="AG252">
            <v>965.95600296688076</v>
          </cell>
          <cell r="AT252">
            <v>202.78983809030055</v>
          </cell>
          <cell r="BG252">
            <v>0</v>
          </cell>
        </row>
        <row r="253">
          <cell r="D253" t="str">
            <v>UI</v>
          </cell>
          <cell r="E253" t="str">
            <v>DIST</v>
          </cell>
          <cell r="F253" t="str">
            <v>Electric Operations</v>
          </cell>
          <cell r="T253">
            <v>180.166</v>
          </cell>
          <cell r="AG253">
            <v>3.9742500667572029</v>
          </cell>
          <cell r="AT253">
            <v>0.62011999511718752</v>
          </cell>
          <cell r="BG253">
            <v>0</v>
          </cell>
        </row>
        <row r="254">
          <cell r="D254" t="str">
            <v>UI</v>
          </cell>
          <cell r="E254" t="str">
            <v>DIST</v>
          </cell>
          <cell r="F254" t="str">
            <v>Electric Operations</v>
          </cell>
          <cell r="T254">
            <v>0.49500000000000005</v>
          </cell>
          <cell r="AG254">
            <v>1.0653700027465822</v>
          </cell>
          <cell r="AT254">
            <v>1.1219299926757813</v>
          </cell>
          <cell r="BG254">
            <v>0</v>
          </cell>
        </row>
        <row r="255">
          <cell r="D255" t="str">
            <v>UI</v>
          </cell>
          <cell r="E255" t="str">
            <v>TRANS</v>
          </cell>
          <cell r="F255" t="str">
            <v>Projects</v>
          </cell>
          <cell r="T255">
            <v>67.720000000000013</v>
          </cell>
          <cell r="AG255">
            <v>0.65949999237060553</v>
          </cell>
          <cell r="AT255">
            <v>0</v>
          </cell>
          <cell r="BG255">
            <v>0</v>
          </cell>
        </row>
        <row r="256">
          <cell r="D256" t="str">
            <v>UI</v>
          </cell>
          <cell r="E256" t="str">
            <v>DIST</v>
          </cell>
          <cell r="F256" t="str">
            <v>Electric Operations</v>
          </cell>
          <cell r="T256">
            <v>23.933</v>
          </cell>
          <cell r="AG256">
            <v>1209.5150877971651</v>
          </cell>
          <cell r="AT256">
            <v>-9.3610303611755388</v>
          </cell>
          <cell r="BG256">
            <v>0</v>
          </cell>
        </row>
        <row r="257">
          <cell r="D257" t="str">
            <v>UI</v>
          </cell>
          <cell r="E257" t="str">
            <v>DIST</v>
          </cell>
          <cell r="F257" t="str">
            <v>Electric Operations</v>
          </cell>
          <cell r="T257">
            <v>51.792000000000002</v>
          </cell>
          <cell r="AG257">
            <v>768.73152922630288</v>
          </cell>
          <cell r="AT257">
            <v>15.945129638671874</v>
          </cell>
          <cell r="BG257">
            <v>0</v>
          </cell>
        </row>
        <row r="258">
          <cell r="D258" t="str">
            <v>UI</v>
          </cell>
          <cell r="E258" t="str">
            <v>DIST</v>
          </cell>
          <cell r="F258" t="str">
            <v>Electric Operations</v>
          </cell>
          <cell r="T258">
            <v>56.241</v>
          </cell>
          <cell r="AG258">
            <v>42.47697050619125</v>
          </cell>
          <cell r="AT258">
            <v>13.893029888153075</v>
          </cell>
          <cell r="BG258">
            <v>15.45526000213623</v>
          </cell>
        </row>
        <row r="259">
          <cell r="D259" t="str">
            <v>UI</v>
          </cell>
          <cell r="E259" t="str">
            <v>DIST</v>
          </cell>
          <cell r="F259" t="str">
            <v>Electric Operations</v>
          </cell>
          <cell r="T259">
            <v>62.714000000000006</v>
          </cell>
          <cell r="AG259">
            <v>5.940169984817504</v>
          </cell>
          <cell r="AT259">
            <v>83.051689025878915</v>
          </cell>
          <cell r="BG259">
            <v>0</v>
          </cell>
        </row>
        <row r="260">
          <cell r="D260" t="str">
            <v>UI</v>
          </cell>
          <cell r="E260" t="str">
            <v>DIST</v>
          </cell>
          <cell r="F260" t="str">
            <v>Electric Operations</v>
          </cell>
          <cell r="T260">
            <v>256</v>
          </cell>
          <cell r="AG260">
            <v>43.706669303894046</v>
          </cell>
          <cell r="AT260">
            <v>0</v>
          </cell>
          <cell r="BG260">
            <v>0</v>
          </cell>
        </row>
        <row r="261">
          <cell r="D261" t="str">
            <v>UI</v>
          </cell>
          <cell r="E261" t="str">
            <v>DIST</v>
          </cell>
          <cell r="F261" t="str">
            <v>Electric Operations</v>
          </cell>
          <cell r="T261">
            <v>880.83199999999999</v>
          </cell>
          <cell r="AG261">
            <v>996.49123843383779</v>
          </cell>
          <cell r="AT261">
            <v>149.5591471991539</v>
          </cell>
          <cell r="BG261">
            <v>0</v>
          </cell>
        </row>
        <row r="262">
          <cell r="D262" t="str">
            <v>UI</v>
          </cell>
          <cell r="E262" t="str">
            <v>DIST</v>
          </cell>
          <cell r="F262" t="str">
            <v>Electric Operations</v>
          </cell>
          <cell r="T262">
            <v>69.856000000000009</v>
          </cell>
          <cell r="AG262">
            <v>162.16355076599118</v>
          </cell>
          <cell r="AT262">
            <v>3538.3409044970272</v>
          </cell>
          <cell r="BG262">
            <v>3614.2141923828126</v>
          </cell>
        </row>
        <row r="263">
          <cell r="D263" t="str">
            <v>UI</v>
          </cell>
          <cell r="E263" t="str">
            <v>DIST</v>
          </cell>
          <cell r="F263" t="str">
            <v>Electric Operations</v>
          </cell>
          <cell r="T263">
            <v>73.478000000000009</v>
          </cell>
          <cell r="AG263">
            <v>28.82095003557205</v>
          </cell>
          <cell r="AT263">
            <v>32.950659772872925</v>
          </cell>
          <cell r="BG263">
            <v>805.75120009994509</v>
          </cell>
        </row>
        <row r="264">
          <cell r="D264" t="str">
            <v>UI</v>
          </cell>
          <cell r="E264" t="str">
            <v>DIST</v>
          </cell>
          <cell r="F264" t="str">
            <v>Electric Operations</v>
          </cell>
          <cell r="T264">
            <v>26.003999999999998</v>
          </cell>
          <cell r="AG264">
            <v>60.680439704284069</v>
          </cell>
          <cell r="AT264">
            <v>72.165249939084077</v>
          </cell>
          <cell r="BG264">
            <v>40.90802056074142</v>
          </cell>
        </row>
        <row r="265">
          <cell r="D265" t="str">
            <v>UI</v>
          </cell>
          <cell r="E265" t="str">
            <v>DIST</v>
          </cell>
          <cell r="F265" t="str">
            <v>Electric Operations</v>
          </cell>
          <cell r="T265">
            <v>66.193000000000012</v>
          </cell>
          <cell r="AG265">
            <v>3.4737999725341795</v>
          </cell>
          <cell r="AT265">
            <v>1.5302799606323243</v>
          </cell>
          <cell r="BG265">
            <v>0</v>
          </cell>
        </row>
        <row r="266">
          <cell r="D266" t="str">
            <v>UI</v>
          </cell>
          <cell r="E266" t="str">
            <v>DIST</v>
          </cell>
          <cell r="F266" t="str">
            <v>Electric Operations</v>
          </cell>
          <cell r="T266">
            <v>63.994999999999997</v>
          </cell>
          <cell r="AG266">
            <v>1238.8524532904626</v>
          </cell>
          <cell r="AT266">
            <v>559.4578318290711</v>
          </cell>
          <cell r="BG266">
            <v>0</v>
          </cell>
        </row>
        <row r="267">
          <cell r="D267" t="str">
            <v>UI</v>
          </cell>
          <cell r="E267" t="str">
            <v>DIST</v>
          </cell>
          <cell r="F267" t="str">
            <v>Electric Operations</v>
          </cell>
          <cell r="T267">
            <v>26.088000000000001</v>
          </cell>
          <cell r="AG267">
            <v>3912.0102912597654</v>
          </cell>
          <cell r="AT267">
            <v>1312.2138235473631</v>
          </cell>
          <cell r="BG267">
            <v>17.488770133495329</v>
          </cell>
        </row>
        <row r="268">
          <cell r="D268" t="str">
            <v>UI</v>
          </cell>
          <cell r="E268" t="str">
            <v>DIST</v>
          </cell>
          <cell r="F268" t="str">
            <v>Electric Operations</v>
          </cell>
          <cell r="T268">
            <v>59.731999999999999</v>
          </cell>
          <cell r="AG268">
            <v>183.60244026374818</v>
          </cell>
          <cell r="AT268">
            <v>169.76412936782839</v>
          </cell>
          <cell r="BG268">
            <v>2147.6596288452147</v>
          </cell>
        </row>
        <row r="269">
          <cell r="D269" t="str">
            <v>UI</v>
          </cell>
          <cell r="E269" t="str">
            <v>DIST</v>
          </cell>
          <cell r="F269" t="str">
            <v>Electric Operations</v>
          </cell>
          <cell r="T269">
            <v>96.149000000000001</v>
          </cell>
          <cell r="AG269">
            <v>6.1144599609375003</v>
          </cell>
          <cell r="AT269">
            <v>0</v>
          </cell>
          <cell r="BG269">
            <v>0</v>
          </cell>
        </row>
        <row r="270">
          <cell r="D270" t="str">
            <v>UI</v>
          </cell>
          <cell r="E270" t="str">
            <v>DIST</v>
          </cell>
          <cell r="F270" t="str">
            <v>Electric Operations</v>
          </cell>
          <cell r="T270">
            <v>5.0220000000000011</v>
          </cell>
          <cell r="AG270">
            <v>180.03973626708984</v>
          </cell>
          <cell r="AT270">
            <v>59.014395536422754</v>
          </cell>
          <cell r="BG270">
            <v>0</v>
          </cell>
        </row>
        <row r="271">
          <cell r="D271" t="str">
            <v>UI</v>
          </cell>
          <cell r="E271" t="str">
            <v>DIST</v>
          </cell>
          <cell r="F271" t="str">
            <v>Electric Operations</v>
          </cell>
          <cell r="T271">
            <v>26.108000000000001</v>
          </cell>
          <cell r="AG271">
            <v>43.740300140380867</v>
          </cell>
          <cell r="AT271">
            <v>332.29311634278298</v>
          </cell>
          <cell r="BG271">
            <v>0</v>
          </cell>
        </row>
        <row r="272">
          <cell r="D272" t="str">
            <v>UI</v>
          </cell>
          <cell r="E272" t="str">
            <v>DIST</v>
          </cell>
          <cell r="F272" t="str">
            <v>General Services</v>
          </cell>
          <cell r="T272">
            <v>21.920000000000005</v>
          </cell>
          <cell r="AG272">
            <v>1.5829399948120115</v>
          </cell>
          <cell r="AT272">
            <v>0.14378999328613282</v>
          </cell>
          <cell r="BG272">
            <v>0</v>
          </cell>
        </row>
        <row r="273">
          <cell r="D273" t="str">
            <v>UI</v>
          </cell>
          <cell r="E273" t="str">
            <v>DIST</v>
          </cell>
          <cell r="F273" t="str">
            <v>Electric Operations</v>
          </cell>
          <cell r="T273">
            <v>19.290999999999997</v>
          </cell>
          <cell r="AG273">
            <v>7.3652801055908208</v>
          </cell>
          <cell r="AT273">
            <v>176.95364018630983</v>
          </cell>
          <cell r="BG273">
            <v>0</v>
          </cell>
        </row>
        <row r="274">
          <cell r="D274" t="str">
            <v>UI</v>
          </cell>
          <cell r="E274" t="str">
            <v>TRANS</v>
          </cell>
          <cell r="F274" t="str">
            <v>Projects</v>
          </cell>
          <cell r="T274">
            <v>1017.0790000000001</v>
          </cell>
          <cell r="AG274">
            <v>74.952840826034546</v>
          </cell>
          <cell r="AT274">
            <v>58.696109947502613</v>
          </cell>
          <cell r="BG274">
            <v>0.99297011470794683</v>
          </cell>
        </row>
        <row r="275">
          <cell r="D275" t="str">
            <v>UI</v>
          </cell>
          <cell r="E275" t="str">
            <v>TRANS</v>
          </cell>
          <cell r="F275" t="str">
            <v>Projects</v>
          </cell>
          <cell r="T275">
            <v>3076.9189999999999</v>
          </cell>
          <cell r="AG275">
            <v>188.69049065685275</v>
          </cell>
          <cell r="AT275">
            <v>155.48204120452144</v>
          </cell>
          <cell r="BG275">
            <v>0.18850000181049109</v>
          </cell>
        </row>
        <row r="276">
          <cell r="D276" t="str">
            <v>UI</v>
          </cell>
          <cell r="E276" t="str">
            <v>DIST</v>
          </cell>
          <cell r="F276" t="str">
            <v>Processes and Technologies</v>
          </cell>
          <cell r="T276">
            <v>1.1530000000000002</v>
          </cell>
          <cell r="AG276">
            <v>-1.1528199462890625</v>
          </cell>
          <cell r="AT276">
            <v>0</v>
          </cell>
          <cell r="BG276">
            <v>0</v>
          </cell>
        </row>
        <row r="277">
          <cell r="D277" t="str">
            <v>UI</v>
          </cell>
          <cell r="E277" t="str">
            <v>DIST</v>
          </cell>
          <cell r="F277" t="str">
            <v>Electric Operations</v>
          </cell>
          <cell r="T277">
            <v>11.216999999999999</v>
          </cell>
          <cell r="AG277">
            <v>21.005510147094729</v>
          </cell>
          <cell r="AT277">
            <v>1500.9643572654725</v>
          </cell>
          <cell r="BG277">
            <v>462.72091291618347</v>
          </cell>
        </row>
        <row r="278">
          <cell r="D278" t="str">
            <v>UI</v>
          </cell>
          <cell r="E278" t="str">
            <v>DIST</v>
          </cell>
          <cell r="F278" t="str">
            <v>Electric Operations</v>
          </cell>
          <cell r="T278">
            <v>730.51800000000003</v>
          </cell>
          <cell r="AG278">
            <v>927.45203898906709</v>
          </cell>
          <cell r="AT278">
            <v>10.942340463638297</v>
          </cell>
          <cell r="BG278">
            <v>0</v>
          </cell>
        </row>
        <row r="279">
          <cell r="D279" t="str">
            <v>UI</v>
          </cell>
          <cell r="E279" t="str">
            <v>DIST</v>
          </cell>
          <cell r="F279" t="str">
            <v>Electric Operations</v>
          </cell>
          <cell r="T279">
            <v>21.35</v>
          </cell>
          <cell r="AG279">
            <v>69.420669971466054</v>
          </cell>
          <cell r="AT279">
            <v>508.69035892689226</v>
          </cell>
          <cell r="BG279">
            <v>2126.457959030151</v>
          </cell>
        </row>
        <row r="280">
          <cell r="D280" t="str">
            <v>UI</v>
          </cell>
          <cell r="E280" t="str">
            <v>DIST</v>
          </cell>
          <cell r="F280" t="str">
            <v>Electric Operations</v>
          </cell>
          <cell r="T280">
            <v>14.482000000000001</v>
          </cell>
          <cell r="AG280">
            <v>0.84103999328613277</v>
          </cell>
          <cell r="AT280">
            <v>0.55976000213623045</v>
          </cell>
          <cell r="BG280">
            <v>0</v>
          </cell>
        </row>
        <row r="281">
          <cell r="D281" t="str">
            <v>UI</v>
          </cell>
          <cell r="E281" t="str">
            <v>DIST</v>
          </cell>
          <cell r="F281" t="str">
            <v>Electric Operations</v>
          </cell>
          <cell r="T281">
            <v>0</v>
          </cell>
          <cell r="AG281">
            <v>89.76326908278466</v>
          </cell>
          <cell r="AT281">
            <v>251.16178179526327</v>
          </cell>
          <cell r="BG281">
            <v>0.70310001797974098</v>
          </cell>
        </row>
        <row r="282">
          <cell r="D282" t="str">
            <v>UIL</v>
          </cell>
          <cell r="E282" t="str">
            <v>Common</v>
          </cell>
          <cell r="F282" t="str">
            <v>Gas Operations</v>
          </cell>
          <cell r="T282">
            <v>214.21599999999998</v>
          </cell>
          <cell r="AG282">
            <v>-6.0096499619483943</v>
          </cell>
          <cell r="AT282">
            <v>8.2647402343749992</v>
          </cell>
          <cell r="BG282">
            <v>0</v>
          </cell>
        </row>
        <row r="283">
          <cell r="D283" t="str">
            <v>UIL</v>
          </cell>
          <cell r="E283" t="str">
            <v>Common</v>
          </cell>
          <cell r="F283" t="str">
            <v>Gas Operations</v>
          </cell>
          <cell r="T283">
            <v>7749.4539999999997</v>
          </cell>
          <cell r="AG283">
            <v>9045.2300855789181</v>
          </cell>
          <cell r="AT283">
            <v>-108.07521061325093</v>
          </cell>
          <cell r="BG283">
            <v>0</v>
          </cell>
        </row>
        <row r="284">
          <cell r="D284" t="str">
            <v>BGC</v>
          </cell>
          <cell r="E284" t="str">
            <v>GAS</v>
          </cell>
          <cell r="F284" t="str">
            <v>Gas Operations</v>
          </cell>
          <cell r="T284">
            <v>90.63600000000001</v>
          </cell>
          <cell r="AG284">
            <v>281.19029077148434</v>
          </cell>
          <cell r="AT284">
            <v>77.571170898437501</v>
          </cell>
          <cell r="BG284">
            <v>3.4710000000000001</v>
          </cell>
        </row>
        <row r="285">
          <cell r="D285" t="str">
            <v>BGC</v>
          </cell>
          <cell r="E285" t="str">
            <v>GAS</v>
          </cell>
          <cell r="F285" t="str">
            <v>General Services</v>
          </cell>
          <cell r="T285">
            <v>0</v>
          </cell>
          <cell r="AG285">
            <v>0</v>
          </cell>
          <cell r="AT285">
            <v>-9.9540000915527338E-2</v>
          </cell>
          <cell r="BG285">
            <v>0</v>
          </cell>
        </row>
        <row r="286">
          <cell r="D286" t="str">
            <v>BGC</v>
          </cell>
          <cell r="E286" t="str">
            <v>GAS</v>
          </cell>
          <cell r="F286" t="str">
            <v>General Services</v>
          </cell>
          <cell r="T286">
            <v>90.956000000000003</v>
          </cell>
          <cell r="AG286">
            <v>19.668520019531254</v>
          </cell>
          <cell r="AT286">
            <v>0</v>
          </cell>
          <cell r="BG286">
            <v>0</v>
          </cell>
        </row>
        <row r="287">
          <cell r="D287" t="str">
            <v>BGC</v>
          </cell>
          <cell r="E287" t="str">
            <v>GAS</v>
          </cell>
          <cell r="F287" t="str">
            <v>General Services</v>
          </cell>
          <cell r="T287">
            <v>0</v>
          </cell>
          <cell r="AG287">
            <v>0</v>
          </cell>
          <cell r="AT287">
            <v>0.19869000244140625</v>
          </cell>
          <cell r="BG287">
            <v>0</v>
          </cell>
        </row>
        <row r="288">
          <cell r="D288" t="str">
            <v>BGC</v>
          </cell>
          <cell r="E288" t="str">
            <v>GAS</v>
          </cell>
          <cell r="F288" t="str">
            <v>Gas Operations</v>
          </cell>
          <cell r="T288">
            <v>433.02</v>
          </cell>
          <cell r="AG288">
            <v>166.12247595214845</v>
          </cell>
          <cell r="AT288">
            <v>0</v>
          </cell>
          <cell r="BG288">
            <v>0</v>
          </cell>
        </row>
        <row r="289">
          <cell r="D289" t="str">
            <v>BGC</v>
          </cell>
          <cell r="E289" t="str">
            <v>GAS</v>
          </cell>
          <cell r="F289" t="str">
            <v>Gas Operations</v>
          </cell>
          <cell r="T289">
            <v>891.62499999999989</v>
          </cell>
          <cell r="AG289">
            <v>33.081100582122801</v>
          </cell>
          <cell r="AT289">
            <v>0</v>
          </cell>
          <cell r="BG289">
            <v>0</v>
          </cell>
        </row>
        <row r="290">
          <cell r="D290" t="str">
            <v>BGC</v>
          </cell>
          <cell r="E290" t="str">
            <v>GAS</v>
          </cell>
          <cell r="F290" t="str">
            <v>Gas Operations</v>
          </cell>
          <cell r="T290">
            <v>0</v>
          </cell>
          <cell r="AG290">
            <v>1240.6003254852294</v>
          </cell>
          <cell r="AT290">
            <v>422.83384741210944</v>
          </cell>
          <cell r="BG290">
            <v>0</v>
          </cell>
        </row>
        <row r="291">
          <cell r="D291" t="str">
            <v>BGC</v>
          </cell>
          <cell r="E291" t="str">
            <v>GAS</v>
          </cell>
          <cell r="F291" t="str">
            <v>Gas Operations</v>
          </cell>
          <cell r="T291">
            <v>855.69600000000003</v>
          </cell>
          <cell r="AG291">
            <v>260.94717382812502</v>
          </cell>
          <cell r="AT291">
            <v>319.42318749999993</v>
          </cell>
          <cell r="BG291">
            <v>106.017</v>
          </cell>
        </row>
        <row r="292">
          <cell r="D292" t="str">
            <v>BGC</v>
          </cell>
          <cell r="E292" t="str">
            <v>GAS</v>
          </cell>
          <cell r="F292" t="str">
            <v>Gas Operations</v>
          </cell>
          <cell r="T292">
            <v>561.72700000000009</v>
          </cell>
          <cell r="AG292">
            <v>672.94401269531249</v>
          </cell>
          <cell r="AT292">
            <v>76.320578613281256</v>
          </cell>
          <cell r="BG292">
            <v>6.6240000000000006</v>
          </cell>
        </row>
        <row r="293">
          <cell r="D293" t="str">
            <v>BGC</v>
          </cell>
          <cell r="E293" t="str">
            <v>GAS</v>
          </cell>
          <cell r="F293" t="str">
            <v>Gas Operations</v>
          </cell>
          <cell r="T293">
            <v>331.12299999999999</v>
          </cell>
          <cell r="AG293">
            <v>377.40149421882626</v>
          </cell>
          <cell r="AT293">
            <v>242.14362158203124</v>
          </cell>
          <cell r="BG293">
            <v>0</v>
          </cell>
        </row>
        <row r="294">
          <cell r="D294" t="str">
            <v>BGC</v>
          </cell>
          <cell r="E294" t="str">
            <v>GAS</v>
          </cell>
          <cell r="F294" t="str">
            <v>Gas Operations</v>
          </cell>
          <cell r="T294">
            <v>241.17200000000003</v>
          </cell>
          <cell r="AG294">
            <v>210.4945502843857</v>
          </cell>
          <cell r="AT294">
            <v>80.124550294458871</v>
          </cell>
          <cell r="BG294">
            <v>-9.3499890928268403</v>
          </cell>
        </row>
        <row r="295">
          <cell r="D295" t="str">
            <v>BGC</v>
          </cell>
          <cell r="E295" t="str">
            <v>GAS</v>
          </cell>
          <cell r="F295" t="str">
            <v>Gas Operations</v>
          </cell>
          <cell r="T295">
            <v>388.50700000000001</v>
          </cell>
          <cell r="AG295">
            <v>919.18209929037096</v>
          </cell>
          <cell r="AT295">
            <v>214.67093307211996</v>
          </cell>
          <cell r="BG295">
            <v>1.998</v>
          </cell>
        </row>
        <row r="296">
          <cell r="D296" t="str">
            <v>BGC</v>
          </cell>
          <cell r="E296" t="str">
            <v>GAS</v>
          </cell>
          <cell r="F296" t="str">
            <v>Gas Operations</v>
          </cell>
          <cell r="T296">
            <v>2413.5160000000005</v>
          </cell>
          <cell r="AG296">
            <v>2600.9382920112612</v>
          </cell>
          <cell r="AT296">
            <v>2963.0784949460026</v>
          </cell>
          <cell r="BG296">
            <v>35.956000000000003</v>
          </cell>
        </row>
        <row r="297">
          <cell r="D297" t="str">
            <v>BGC</v>
          </cell>
          <cell r="E297" t="str">
            <v>GAS</v>
          </cell>
          <cell r="F297" t="str">
            <v>Gas Operations</v>
          </cell>
          <cell r="T297">
            <v>685.6869999999999</v>
          </cell>
          <cell r="AG297">
            <v>323.92898735308654</v>
          </cell>
          <cell r="AT297">
            <v>654.91918919885165</v>
          </cell>
          <cell r="BG297">
            <v>759.93635891056078</v>
          </cell>
        </row>
        <row r="298">
          <cell r="D298" t="str">
            <v>BGC</v>
          </cell>
          <cell r="E298" t="str">
            <v>GAS</v>
          </cell>
          <cell r="F298" t="str">
            <v>Gas Operations</v>
          </cell>
          <cell r="T298">
            <v>1967.7579999999996</v>
          </cell>
          <cell r="AG298">
            <v>1109.4196834416389</v>
          </cell>
          <cell r="AT298">
            <v>2178.0285120038984</v>
          </cell>
          <cell r="BG298">
            <v>77.216000000000008</v>
          </cell>
        </row>
        <row r="299">
          <cell r="D299" t="str">
            <v>BGC</v>
          </cell>
          <cell r="E299" t="str">
            <v>GAS</v>
          </cell>
          <cell r="F299" t="str">
            <v>Gas Operations</v>
          </cell>
          <cell r="T299">
            <v>130.81</v>
          </cell>
          <cell r="AG299">
            <v>147.0186607025862</v>
          </cell>
          <cell r="AT299">
            <v>111.22486997792126</v>
          </cell>
          <cell r="BG299">
            <v>8.8469999999999995</v>
          </cell>
        </row>
        <row r="300">
          <cell r="D300" t="str">
            <v>BGC</v>
          </cell>
          <cell r="E300" t="str">
            <v>GAS</v>
          </cell>
          <cell r="F300" t="str">
            <v>Gas Operations</v>
          </cell>
          <cell r="T300">
            <v>736.68899999999996</v>
          </cell>
          <cell r="AG300">
            <v>566.89657129409909</v>
          </cell>
          <cell r="AT300">
            <v>468.2405579625368</v>
          </cell>
          <cell r="BG300">
            <v>0</v>
          </cell>
        </row>
        <row r="301">
          <cell r="D301" t="str">
            <v>BGC</v>
          </cell>
          <cell r="E301" t="str">
            <v>GAS</v>
          </cell>
          <cell r="F301" t="str">
            <v>Gas Operations</v>
          </cell>
          <cell r="T301">
            <v>1778.4979999999998</v>
          </cell>
          <cell r="AG301">
            <v>1451.1221658997533</v>
          </cell>
          <cell r="AT301">
            <v>2219.5483512864707</v>
          </cell>
          <cell r="BG301">
            <v>379.72605161142343</v>
          </cell>
        </row>
        <row r="302">
          <cell r="D302" t="str">
            <v>BGC</v>
          </cell>
          <cell r="E302" t="str">
            <v>GAS</v>
          </cell>
          <cell r="F302" t="str">
            <v>Gas Operations</v>
          </cell>
          <cell r="T302">
            <v>31.5</v>
          </cell>
          <cell r="AG302">
            <v>60.8275608600974</v>
          </cell>
          <cell r="AT302">
            <v>53.37984193075448</v>
          </cell>
          <cell r="BG302">
            <v>90.491438557043665</v>
          </cell>
        </row>
        <row r="303">
          <cell r="D303" t="str">
            <v>BGC</v>
          </cell>
          <cell r="E303" t="str">
            <v>GAS</v>
          </cell>
          <cell r="F303" t="str">
            <v>Gas Operations</v>
          </cell>
          <cell r="T303">
            <v>0</v>
          </cell>
          <cell r="AG303">
            <v>595.96148026275637</v>
          </cell>
          <cell r="AT303">
            <v>60.238677638053893</v>
          </cell>
          <cell r="BG303">
            <v>75.822000000000003</v>
          </cell>
        </row>
        <row r="304">
          <cell r="D304" t="str">
            <v>BGC</v>
          </cell>
          <cell r="E304" t="str">
            <v>GAS</v>
          </cell>
          <cell r="F304" t="str">
            <v>Gas Operations</v>
          </cell>
          <cell r="T304">
            <v>721.21799999999996</v>
          </cell>
          <cell r="AG304">
            <v>700.08031161916256</v>
          </cell>
          <cell r="AT304">
            <v>848.19126451313491</v>
          </cell>
          <cell r="BG304">
            <v>50.67</v>
          </cell>
        </row>
        <row r="305">
          <cell r="D305" t="str">
            <v>BGC</v>
          </cell>
          <cell r="E305" t="str">
            <v>GAS</v>
          </cell>
          <cell r="F305" t="str">
            <v>Gas Operations</v>
          </cell>
          <cell r="T305">
            <v>229.77</v>
          </cell>
          <cell r="AG305">
            <v>248.37468758773801</v>
          </cell>
          <cell r="AT305">
            <v>33.702481279373167</v>
          </cell>
          <cell r="BG305">
            <v>0</v>
          </cell>
        </row>
        <row r="306">
          <cell r="D306" t="str">
            <v>BGC</v>
          </cell>
          <cell r="E306" t="str">
            <v>GAS</v>
          </cell>
          <cell r="F306" t="str">
            <v>Gas Operations</v>
          </cell>
          <cell r="T306">
            <v>1808.002</v>
          </cell>
          <cell r="AG306">
            <v>1644.7840054664612</v>
          </cell>
          <cell r="AT306">
            <v>1810.4094613139632</v>
          </cell>
          <cell r="BG306">
            <v>0</v>
          </cell>
        </row>
        <row r="307">
          <cell r="D307" t="str">
            <v>BGC</v>
          </cell>
          <cell r="E307" t="str">
            <v>GAS</v>
          </cell>
          <cell r="F307" t="str">
            <v>Gas Operations</v>
          </cell>
          <cell r="T307">
            <v>238.66700000000003</v>
          </cell>
          <cell r="AG307">
            <v>222.92188844382764</v>
          </cell>
          <cell r="AT307">
            <v>151.49913216781616</v>
          </cell>
          <cell r="BG307">
            <v>0</v>
          </cell>
        </row>
        <row r="308">
          <cell r="D308" t="str">
            <v>BGC</v>
          </cell>
          <cell r="E308" t="str">
            <v>GAS</v>
          </cell>
          <cell r="F308" t="str">
            <v>Gas Operations</v>
          </cell>
          <cell r="T308">
            <v>75.036999999999992</v>
          </cell>
          <cell r="AG308">
            <v>10.651740098789332</v>
          </cell>
          <cell r="AT308">
            <v>-1.9685096224993468</v>
          </cell>
          <cell r="BG308">
            <v>0</v>
          </cell>
        </row>
        <row r="309">
          <cell r="D309" t="str">
            <v>BGC</v>
          </cell>
          <cell r="E309" t="str">
            <v>GAS</v>
          </cell>
          <cell r="F309" t="str">
            <v>Gas Operations</v>
          </cell>
          <cell r="T309">
            <v>106.35000000000001</v>
          </cell>
          <cell r="AG309">
            <v>8.5832499999999996</v>
          </cell>
          <cell r="AT309">
            <v>0</v>
          </cell>
          <cell r="BG309">
            <v>13.01</v>
          </cell>
        </row>
        <row r="310">
          <cell r="D310" t="str">
            <v>SCG</v>
          </cell>
          <cell r="E310" t="str">
            <v>GAS</v>
          </cell>
          <cell r="F310" t="str">
            <v>Gas Operations</v>
          </cell>
          <cell r="T310">
            <v>10.981000000000003</v>
          </cell>
          <cell r="AG310">
            <v>10.555670118331909</v>
          </cell>
          <cell r="AT310">
            <v>1.8182200412750245</v>
          </cell>
          <cell r="BG310">
            <v>0</v>
          </cell>
        </row>
        <row r="311">
          <cell r="D311" t="str">
            <v>SCG</v>
          </cell>
          <cell r="E311" t="str">
            <v>GAS</v>
          </cell>
          <cell r="F311" t="str">
            <v>Gas Operations</v>
          </cell>
          <cell r="T311">
            <v>0</v>
          </cell>
          <cell r="AG311">
            <v>0</v>
          </cell>
          <cell r="AT311">
            <v>-72.985742187499994</v>
          </cell>
          <cell r="BG311">
            <v>0</v>
          </cell>
        </row>
        <row r="312">
          <cell r="D312" t="str">
            <v>SCG</v>
          </cell>
          <cell r="E312" t="str">
            <v>GAS</v>
          </cell>
          <cell r="F312" t="str">
            <v>Gas Operations</v>
          </cell>
          <cell r="T312">
            <v>6.4569999999999999</v>
          </cell>
          <cell r="AG312">
            <v>0</v>
          </cell>
          <cell r="AT312">
            <v>3.1218999710083009</v>
          </cell>
          <cell r="BG312">
            <v>0</v>
          </cell>
        </row>
        <row r="313">
          <cell r="D313" t="str">
            <v>SCG</v>
          </cell>
          <cell r="E313" t="str">
            <v>GAS</v>
          </cell>
          <cell r="F313" t="str">
            <v>General Services</v>
          </cell>
          <cell r="T313">
            <v>32.701999999999991</v>
          </cell>
          <cell r="AG313">
            <v>352.72815222167969</v>
          </cell>
          <cell r="AT313">
            <v>19.156770446777347</v>
          </cell>
          <cell r="BG313">
            <v>0</v>
          </cell>
        </row>
        <row r="314">
          <cell r="D314" t="str">
            <v>SCG</v>
          </cell>
          <cell r="E314" t="str">
            <v>GAS</v>
          </cell>
          <cell r="F314" t="str">
            <v>General Services</v>
          </cell>
          <cell r="T314">
            <v>0</v>
          </cell>
          <cell r="AG314">
            <v>0</v>
          </cell>
          <cell r="AT314">
            <v>-2.868260009765625</v>
          </cell>
          <cell r="BG314">
            <v>0</v>
          </cell>
        </row>
        <row r="315">
          <cell r="D315" t="str">
            <v>SCG</v>
          </cell>
          <cell r="E315" t="str">
            <v>GAS</v>
          </cell>
          <cell r="F315" t="str">
            <v>General Services</v>
          </cell>
          <cell r="T315">
            <v>1.3840000000000001</v>
          </cell>
          <cell r="AG315">
            <v>1.7372899627685545</v>
          </cell>
          <cell r="AT315">
            <v>0.86340003013610844</v>
          </cell>
          <cell r="BG315">
            <v>0</v>
          </cell>
        </row>
        <row r="316">
          <cell r="D316" t="str">
            <v>SCG</v>
          </cell>
          <cell r="E316" t="str">
            <v>GAS</v>
          </cell>
          <cell r="F316" t="str">
            <v>General Services</v>
          </cell>
          <cell r="T316">
            <v>116.9</v>
          </cell>
          <cell r="AG316">
            <v>63.643181152343757</v>
          </cell>
          <cell r="AT316">
            <v>-69.638209999978542</v>
          </cell>
          <cell r="BG316">
            <v>0</v>
          </cell>
        </row>
        <row r="317">
          <cell r="D317" t="str">
            <v>SCG</v>
          </cell>
          <cell r="E317" t="str">
            <v>GAS</v>
          </cell>
          <cell r="F317" t="str">
            <v>General Services</v>
          </cell>
          <cell r="T317">
            <v>156.84</v>
          </cell>
          <cell r="AG317">
            <v>-43.852318084716806</v>
          </cell>
          <cell r="AT317">
            <v>0.68948013305664047</v>
          </cell>
          <cell r="BG317">
            <v>0</v>
          </cell>
        </row>
        <row r="318">
          <cell r="D318" t="str">
            <v>SCG</v>
          </cell>
          <cell r="E318" t="str">
            <v>GAS</v>
          </cell>
          <cell r="F318" t="str">
            <v>General Services</v>
          </cell>
          <cell r="T318">
            <v>155.45800000000003</v>
          </cell>
          <cell r="AG318">
            <v>-45.586588134765627</v>
          </cell>
          <cell r="AT318">
            <v>0.94386007690429663</v>
          </cell>
          <cell r="BG318">
            <v>0</v>
          </cell>
        </row>
        <row r="319">
          <cell r="D319" t="str">
            <v>SCG</v>
          </cell>
          <cell r="E319" t="str">
            <v>GAS</v>
          </cell>
          <cell r="F319" t="str">
            <v>Gas Operations</v>
          </cell>
          <cell r="T319">
            <v>0.37600000000000006</v>
          </cell>
          <cell r="AG319">
            <v>0.46964999961853027</v>
          </cell>
          <cell r="AT319">
            <v>0.25426000213623046</v>
          </cell>
          <cell r="BG319">
            <v>0</v>
          </cell>
        </row>
        <row r="320">
          <cell r="D320" t="str">
            <v>SCG</v>
          </cell>
          <cell r="E320" t="str">
            <v>GAS</v>
          </cell>
          <cell r="F320" t="str">
            <v>Gas Operations</v>
          </cell>
          <cell r="T320">
            <v>1999.55</v>
          </cell>
          <cell r="AG320">
            <v>100.40841970205307</v>
          </cell>
          <cell r="AT320">
            <v>0.90415997314453123</v>
          </cell>
          <cell r="BG320">
            <v>0</v>
          </cell>
        </row>
        <row r="321">
          <cell r="D321" t="str">
            <v>SCG</v>
          </cell>
          <cell r="E321" t="str">
            <v>GAS</v>
          </cell>
          <cell r="F321" t="str">
            <v>Gas Operations</v>
          </cell>
          <cell r="T321">
            <v>4.5529999999999999</v>
          </cell>
          <cell r="AG321">
            <v>4.0463799304962151</v>
          </cell>
          <cell r="AT321">
            <v>-7.0692598953247083</v>
          </cell>
          <cell r="BG321">
            <v>0</v>
          </cell>
        </row>
        <row r="322">
          <cell r="D322" t="str">
            <v>SCG</v>
          </cell>
          <cell r="E322" t="str">
            <v>GAS</v>
          </cell>
          <cell r="F322" t="str">
            <v>Gas Operations</v>
          </cell>
          <cell r="T322">
            <v>148.66299999999998</v>
          </cell>
          <cell r="AG322">
            <v>265.85685215330125</v>
          </cell>
          <cell r="AT322">
            <v>546.25041371154782</v>
          </cell>
          <cell r="BG322">
            <v>0</v>
          </cell>
        </row>
        <row r="323">
          <cell r="D323" t="str">
            <v>SCG</v>
          </cell>
          <cell r="E323" t="str">
            <v>GAS</v>
          </cell>
          <cell r="F323" t="str">
            <v>Gas Operations</v>
          </cell>
          <cell r="T323">
            <v>5014.6809999999996</v>
          </cell>
          <cell r="AG323">
            <v>9647.0330675048826</v>
          </cell>
          <cell r="AT323">
            <v>3616.2220391502378</v>
          </cell>
          <cell r="BG323">
            <v>10107.34508082962</v>
          </cell>
        </row>
        <row r="324">
          <cell r="D324" t="str">
            <v>SCG</v>
          </cell>
          <cell r="E324" t="str">
            <v>GAS</v>
          </cell>
          <cell r="F324" t="str">
            <v>Gas Operations</v>
          </cell>
          <cell r="T324">
            <v>858.78300000000002</v>
          </cell>
          <cell r="AG324">
            <v>903.39866409587864</v>
          </cell>
          <cell r="AT324">
            <v>747.22347460889819</v>
          </cell>
          <cell r="BG324">
            <v>0</v>
          </cell>
        </row>
        <row r="325">
          <cell r="D325" t="str">
            <v>SCG</v>
          </cell>
          <cell r="E325" t="str">
            <v>GAS</v>
          </cell>
          <cell r="F325" t="str">
            <v>Gas Operations</v>
          </cell>
          <cell r="T325">
            <v>1176.347</v>
          </cell>
          <cell r="AG325">
            <v>1507.9255081558229</v>
          </cell>
          <cell r="AT325">
            <v>1271.9382234649656</v>
          </cell>
          <cell r="BG325">
            <v>0</v>
          </cell>
        </row>
        <row r="326">
          <cell r="D326" t="str">
            <v>SCG</v>
          </cell>
          <cell r="E326" t="str">
            <v>GAS</v>
          </cell>
          <cell r="F326" t="str">
            <v>Gas Operations</v>
          </cell>
          <cell r="T326">
            <v>0</v>
          </cell>
          <cell r="AG326">
            <v>0</v>
          </cell>
          <cell r="AT326">
            <v>0</v>
          </cell>
          <cell r="BG326">
            <v>0</v>
          </cell>
        </row>
        <row r="327">
          <cell r="D327" t="str">
            <v>SCG</v>
          </cell>
          <cell r="E327" t="str">
            <v>GAS</v>
          </cell>
          <cell r="F327" t="str">
            <v>Gas Operations</v>
          </cell>
          <cell r="T327">
            <v>6923.8879999999999</v>
          </cell>
          <cell r="AG327">
            <v>8489.8645761718744</v>
          </cell>
          <cell r="AT327">
            <v>-5634.5284899291992</v>
          </cell>
          <cell r="BG327">
            <v>0</v>
          </cell>
        </row>
        <row r="328">
          <cell r="D328" t="str">
            <v>SCG</v>
          </cell>
          <cell r="E328" t="str">
            <v>GAS</v>
          </cell>
          <cell r="F328" t="str">
            <v>Gas Operations</v>
          </cell>
          <cell r="T328">
            <v>265.55700000000002</v>
          </cell>
          <cell r="AG328">
            <v>129.81837878417969</v>
          </cell>
          <cell r="AT328">
            <v>252.46671954345703</v>
          </cell>
          <cell r="BG328">
            <v>0</v>
          </cell>
        </row>
        <row r="329">
          <cell r="D329" t="str">
            <v>SCG</v>
          </cell>
          <cell r="E329" t="str">
            <v>GAS</v>
          </cell>
          <cell r="F329" t="str">
            <v>Gas Operations</v>
          </cell>
          <cell r="T329">
            <v>356.98099999999999</v>
          </cell>
          <cell r="AG329">
            <v>2028.505505859375</v>
          </cell>
          <cell r="AT329">
            <v>1159.4124421386718</v>
          </cell>
          <cell r="BG329">
            <v>0</v>
          </cell>
        </row>
        <row r="330">
          <cell r="D330" t="str">
            <v>SCG</v>
          </cell>
          <cell r="E330" t="str">
            <v>GAS</v>
          </cell>
          <cell r="F330" t="str">
            <v>Gas Operations</v>
          </cell>
          <cell r="T330">
            <v>6524.7749999999996</v>
          </cell>
          <cell r="AG330">
            <v>7280.6871682357796</v>
          </cell>
          <cell r="AT330">
            <v>6012.098689353943</v>
          </cell>
          <cell r="BG330">
            <v>0</v>
          </cell>
        </row>
        <row r="331">
          <cell r="D331" t="str">
            <v>SCG</v>
          </cell>
          <cell r="E331" t="str">
            <v>GAS</v>
          </cell>
          <cell r="F331" t="str">
            <v>Gas Operations</v>
          </cell>
          <cell r="T331">
            <v>139.87099999999998</v>
          </cell>
          <cell r="AG331">
            <v>60.675000170469282</v>
          </cell>
          <cell r="AT331">
            <v>11.977119642257689</v>
          </cell>
          <cell r="BG331">
            <v>0</v>
          </cell>
        </row>
        <row r="332">
          <cell r="D332" t="str">
            <v>SCG</v>
          </cell>
          <cell r="E332" t="str">
            <v>GAS</v>
          </cell>
          <cell r="F332" t="str">
            <v>Gas Operations</v>
          </cell>
          <cell r="T332">
            <v>528.71900000000005</v>
          </cell>
          <cell r="AG332">
            <v>1328.9162608942986</v>
          </cell>
          <cell r="AT332">
            <v>1692.8671933441162</v>
          </cell>
          <cell r="BG332">
            <v>0</v>
          </cell>
        </row>
        <row r="333">
          <cell r="D333" t="str">
            <v>SCG</v>
          </cell>
          <cell r="E333" t="str">
            <v>GAS</v>
          </cell>
          <cell r="F333" t="str">
            <v>Gas Operations</v>
          </cell>
          <cell r="T333">
            <v>15456.489999999998</v>
          </cell>
          <cell r="AG333">
            <v>19223.208299217225</v>
          </cell>
          <cell r="AT333">
            <v>30638.493375251368</v>
          </cell>
          <cell r="BG333">
            <v>0</v>
          </cell>
        </row>
        <row r="334">
          <cell r="D334" t="str">
            <v>SCG</v>
          </cell>
          <cell r="E334" t="str">
            <v>GAS</v>
          </cell>
          <cell r="F334" t="str">
            <v>Gas Operations</v>
          </cell>
          <cell r="T334">
            <v>3481.335</v>
          </cell>
          <cell r="AG334">
            <v>2470.2825226020814</v>
          </cell>
          <cell r="AT334">
            <v>3616.8259872055055</v>
          </cell>
          <cell r="BG334">
            <v>0</v>
          </cell>
        </row>
        <row r="335">
          <cell r="D335" t="str">
            <v>SCG</v>
          </cell>
          <cell r="E335" t="str">
            <v>GAS</v>
          </cell>
          <cell r="F335" t="str">
            <v>Gas Operations</v>
          </cell>
          <cell r="T335">
            <v>213.73000000000002</v>
          </cell>
          <cell r="AG335">
            <v>312.85693535995489</v>
          </cell>
          <cell r="AT335">
            <v>108.55459855604174</v>
          </cell>
          <cell r="BG335">
            <v>0</v>
          </cell>
        </row>
        <row r="336">
          <cell r="D336" t="str">
            <v>SCG</v>
          </cell>
          <cell r="E336" t="str">
            <v>GAS</v>
          </cell>
          <cell r="F336" t="str">
            <v>Gas Operations</v>
          </cell>
          <cell r="T336">
            <v>-329.21199999999999</v>
          </cell>
          <cell r="AG336">
            <v>340.4410280699729</v>
          </cell>
          <cell r="AT336">
            <v>12.940670253753661</v>
          </cell>
          <cell r="BG336">
            <v>0</v>
          </cell>
        </row>
        <row r="337">
          <cell r="D337" t="str">
            <v>SCG</v>
          </cell>
          <cell r="E337" t="str">
            <v>GAS</v>
          </cell>
          <cell r="F337" t="str">
            <v>Gas Operations</v>
          </cell>
          <cell r="T337">
            <v>17.767000000000003</v>
          </cell>
          <cell r="AG337">
            <v>5.5608299760818483</v>
          </cell>
          <cell r="AT337">
            <v>1.3325499982833862</v>
          </cell>
          <cell r="BG337">
            <v>0</v>
          </cell>
        </row>
        <row r="338">
          <cell r="D338" t="str">
            <v>SCG</v>
          </cell>
          <cell r="E338" t="str">
            <v>GAS</v>
          </cell>
          <cell r="F338" t="str">
            <v>Gas Operations</v>
          </cell>
          <cell r="T338">
            <v>4918.679000000001</v>
          </cell>
          <cell r="AG338">
            <v>4965.2992191429139</v>
          </cell>
          <cell r="AT338">
            <v>5675.3103031387327</v>
          </cell>
          <cell r="BG338">
            <v>0</v>
          </cell>
        </row>
        <row r="339">
          <cell r="D339" t="str">
            <v>SCG</v>
          </cell>
          <cell r="E339" t="str">
            <v>GAS</v>
          </cell>
          <cell r="F339" t="str">
            <v>Gas Operations</v>
          </cell>
          <cell r="T339">
            <v>5454.4400000000005</v>
          </cell>
          <cell r="AG339">
            <v>8144.8599127454772</v>
          </cell>
          <cell r="AT339">
            <v>10629.686884971621</v>
          </cell>
          <cell r="BG339">
            <v>8365.2485153503421</v>
          </cell>
        </row>
        <row r="340">
          <cell r="D340" t="str">
            <v>SCG</v>
          </cell>
          <cell r="E340" t="str">
            <v>GAS</v>
          </cell>
          <cell r="F340" t="str">
            <v>Gas Operations</v>
          </cell>
          <cell r="T340">
            <v>0</v>
          </cell>
          <cell r="AG340">
            <v>0</v>
          </cell>
          <cell r="AT340">
            <v>39.630330025643119</v>
          </cell>
          <cell r="BG340">
            <v>87.526219897627826</v>
          </cell>
        </row>
        <row r="341">
          <cell r="D341" t="str">
            <v>SCG</v>
          </cell>
          <cell r="E341" t="str">
            <v>GAS</v>
          </cell>
          <cell r="F341" t="str">
            <v>Gas Operations</v>
          </cell>
          <cell r="T341">
            <v>0.35699999999999998</v>
          </cell>
          <cell r="AG341">
            <v>29.284069333076474</v>
          </cell>
          <cell r="AT341">
            <v>196.05882924261687</v>
          </cell>
          <cell r="BG341">
            <v>0</v>
          </cell>
        </row>
        <row r="342">
          <cell r="D342" t="str">
            <v>SCG</v>
          </cell>
          <cell r="E342" t="str">
            <v>GAS</v>
          </cell>
          <cell r="F342" t="str">
            <v>Gas Engineering and Delivery</v>
          </cell>
          <cell r="T342">
            <v>516.697</v>
          </cell>
          <cell r="AG342">
            <v>575.20173776054378</v>
          </cell>
          <cell r="AT342">
            <v>1784.306913196802</v>
          </cell>
          <cell r="BG342">
            <v>0</v>
          </cell>
        </row>
        <row r="343">
          <cell r="D343" t="str">
            <v>SCG</v>
          </cell>
          <cell r="E343" t="str">
            <v>GAS</v>
          </cell>
          <cell r="F343" t="str">
            <v>Gas Operations</v>
          </cell>
          <cell r="T343">
            <v>-54.289999999999992</v>
          </cell>
          <cell r="AG343">
            <v>505.9855332140923</v>
          </cell>
          <cell r="AT343">
            <v>502.07027769374855</v>
          </cell>
          <cell r="BG343">
            <v>0</v>
          </cell>
        </row>
        <row r="344">
          <cell r="D344" t="str">
            <v>SCG</v>
          </cell>
          <cell r="E344" t="str">
            <v>GAS</v>
          </cell>
          <cell r="F344" t="str">
            <v>Gas Operations</v>
          </cell>
          <cell r="T344">
            <v>1026.124</v>
          </cell>
          <cell r="AG344">
            <v>262.47425046539308</v>
          </cell>
          <cell r="AT344">
            <v>1212.8001896637081</v>
          </cell>
          <cell r="BG344">
            <v>0</v>
          </cell>
        </row>
        <row r="345">
          <cell r="D345" t="str">
            <v>SCG</v>
          </cell>
          <cell r="E345" t="str">
            <v>GAS</v>
          </cell>
          <cell r="F345" t="str">
            <v>Gas Operations</v>
          </cell>
          <cell r="T345">
            <v>9.4E-2</v>
          </cell>
          <cell r="AG345">
            <v>127.04922171330453</v>
          </cell>
          <cell r="AT345">
            <v>295.66964607191079</v>
          </cell>
          <cell r="BG345">
            <v>0</v>
          </cell>
        </row>
        <row r="346">
          <cell r="D346" t="str">
            <v>CNG</v>
          </cell>
          <cell r="E346" t="str">
            <v>GAS</v>
          </cell>
          <cell r="F346" t="str">
            <v>Gas Operations</v>
          </cell>
          <cell r="T346">
            <v>575.30499999999995</v>
          </cell>
          <cell r="AG346">
            <v>258.79778778839108</v>
          </cell>
          <cell r="AT346">
            <v>212.52552042794233</v>
          </cell>
          <cell r="BG346">
            <v>0</v>
          </cell>
        </row>
        <row r="347">
          <cell r="D347" t="str">
            <v>CNG</v>
          </cell>
          <cell r="E347" t="str">
            <v>GAS</v>
          </cell>
          <cell r="F347" t="str">
            <v>Gas Operations</v>
          </cell>
          <cell r="T347">
            <v>2380.3450000000003</v>
          </cell>
          <cell r="AG347">
            <v>4235.2560223388682</v>
          </cell>
          <cell r="AT347">
            <v>3139.131937381745</v>
          </cell>
          <cell r="BG347">
            <v>5218.8550556373593</v>
          </cell>
        </row>
        <row r="348">
          <cell r="D348" t="str">
            <v>CNG</v>
          </cell>
          <cell r="E348" t="str">
            <v>GAS</v>
          </cell>
          <cell r="F348" t="str">
            <v>Gas Operations</v>
          </cell>
          <cell r="T348">
            <v>1710.1790000000001</v>
          </cell>
          <cell r="AG348">
            <v>1484.050271125793</v>
          </cell>
          <cell r="AT348">
            <v>1400.719198020935</v>
          </cell>
          <cell r="BG348">
            <v>0</v>
          </cell>
        </row>
        <row r="349">
          <cell r="D349" t="str">
            <v>CNG</v>
          </cell>
          <cell r="E349" t="str">
            <v>GAS</v>
          </cell>
          <cell r="F349" t="str">
            <v>Gas Operations</v>
          </cell>
          <cell r="T349">
            <v>1296.818</v>
          </cell>
          <cell r="AG349">
            <v>1426.1438639259338</v>
          </cell>
          <cell r="AT349">
            <v>1224.8698645381928</v>
          </cell>
          <cell r="BG349">
            <v>0</v>
          </cell>
        </row>
        <row r="350">
          <cell r="D350" t="str">
            <v>CNG</v>
          </cell>
          <cell r="E350" t="str">
            <v>GAS</v>
          </cell>
          <cell r="F350" t="str">
            <v>General Services</v>
          </cell>
          <cell r="T350">
            <v>123.989</v>
          </cell>
          <cell r="AG350">
            <v>0</v>
          </cell>
          <cell r="AT350">
            <v>0</v>
          </cell>
          <cell r="BG350">
            <v>0</v>
          </cell>
        </row>
        <row r="351">
          <cell r="D351" t="str">
            <v>CNG</v>
          </cell>
          <cell r="E351" t="str">
            <v>GAS</v>
          </cell>
          <cell r="F351" t="str">
            <v>Gas Operations</v>
          </cell>
          <cell r="T351">
            <v>0</v>
          </cell>
          <cell r="AG351">
            <v>0</v>
          </cell>
          <cell r="AT351">
            <v>0</v>
          </cell>
          <cell r="BG351">
            <v>0</v>
          </cell>
        </row>
        <row r="352">
          <cell r="D352" t="str">
            <v>CNG</v>
          </cell>
          <cell r="E352" t="str">
            <v>GAS</v>
          </cell>
          <cell r="F352" t="str">
            <v>Gas Operations</v>
          </cell>
          <cell r="T352">
            <v>8910.6939999999995</v>
          </cell>
          <cell r="AG352">
            <v>6398.4715747680657</v>
          </cell>
          <cell r="AT352">
            <v>-1669.143187011719</v>
          </cell>
          <cell r="BG352">
            <v>0</v>
          </cell>
        </row>
        <row r="353">
          <cell r="D353" t="str">
            <v>CNG</v>
          </cell>
          <cell r="E353" t="str">
            <v>GAS</v>
          </cell>
          <cell r="F353" t="str">
            <v>Gas Operations</v>
          </cell>
          <cell r="T353">
            <v>248.68600000000004</v>
          </cell>
          <cell r="AG353">
            <v>900.41408105590767</v>
          </cell>
          <cell r="AT353">
            <v>1268.6066782226562</v>
          </cell>
          <cell r="BG353">
            <v>0</v>
          </cell>
        </row>
        <row r="354">
          <cell r="D354" t="str">
            <v>CNG</v>
          </cell>
          <cell r="E354" t="str">
            <v>GAS</v>
          </cell>
          <cell r="F354" t="str">
            <v>Gas Operations</v>
          </cell>
          <cell r="T354">
            <v>1616.047</v>
          </cell>
          <cell r="AG354">
            <v>815.99795951843259</v>
          </cell>
          <cell r="AT354">
            <v>882.81987561035157</v>
          </cell>
          <cell r="BG354">
            <v>0</v>
          </cell>
        </row>
        <row r="355">
          <cell r="D355" t="str">
            <v>CNG</v>
          </cell>
          <cell r="E355" t="str">
            <v>GAS</v>
          </cell>
          <cell r="F355" t="str">
            <v>Gas Operations</v>
          </cell>
          <cell r="T355">
            <v>45.064</v>
          </cell>
          <cell r="AG355">
            <v>-33.670509765624999</v>
          </cell>
          <cell r="AT355">
            <v>-91.238601562499994</v>
          </cell>
          <cell r="BG355">
            <v>0</v>
          </cell>
        </row>
        <row r="356">
          <cell r="D356" t="str">
            <v>CNG</v>
          </cell>
          <cell r="E356" t="str">
            <v>GAS</v>
          </cell>
          <cell r="F356" t="str">
            <v>Gas Operations</v>
          </cell>
          <cell r="T356">
            <v>1.2999999999999999E-2</v>
          </cell>
          <cell r="AG356">
            <v>0</v>
          </cell>
          <cell r="AT356">
            <v>91.238601562499994</v>
          </cell>
          <cell r="BG356">
            <v>0</v>
          </cell>
        </row>
        <row r="357">
          <cell r="D357" t="str">
            <v>CNG</v>
          </cell>
          <cell r="E357" t="str">
            <v>GAS</v>
          </cell>
          <cell r="F357" t="str">
            <v>Gas Operations</v>
          </cell>
          <cell r="T357">
            <v>0</v>
          </cell>
          <cell r="AG357">
            <v>0</v>
          </cell>
          <cell r="AT357">
            <v>-43.094999999999999</v>
          </cell>
          <cell r="BG357">
            <v>0</v>
          </cell>
        </row>
        <row r="358">
          <cell r="D358" t="str">
            <v>CNG</v>
          </cell>
          <cell r="E358" t="str">
            <v>GAS</v>
          </cell>
          <cell r="F358" t="str">
            <v>Gas Operations</v>
          </cell>
          <cell r="T358">
            <v>96.396000000000015</v>
          </cell>
          <cell r="AG358">
            <v>182.88388024377824</v>
          </cell>
          <cell r="AT358">
            <v>0.76835998535156247</v>
          </cell>
          <cell r="BG358">
            <v>0</v>
          </cell>
        </row>
        <row r="359">
          <cell r="D359" t="str">
            <v>CNG</v>
          </cell>
          <cell r="E359" t="str">
            <v>GAS</v>
          </cell>
          <cell r="F359" t="str">
            <v>Gas Operations</v>
          </cell>
          <cell r="T359">
            <v>1995.8760000000002</v>
          </cell>
          <cell r="AG359">
            <v>79.969739909172048</v>
          </cell>
          <cell r="AT359">
            <v>-181.82233007812499</v>
          </cell>
          <cell r="BG359">
            <v>0</v>
          </cell>
        </row>
        <row r="360">
          <cell r="D360" t="str">
            <v>UI</v>
          </cell>
          <cell r="E360" t="str">
            <v>DIST</v>
          </cell>
          <cell r="F360" t="str">
            <v>Electric Operations</v>
          </cell>
          <cell r="T360">
            <v>952.64099999999996</v>
          </cell>
          <cell r="AG360">
            <v>110.02038970947265</v>
          </cell>
          <cell r="AT360">
            <v>0</v>
          </cell>
          <cell r="BG360">
            <v>0</v>
          </cell>
        </row>
        <row r="361">
          <cell r="D361" t="str">
            <v>CNG</v>
          </cell>
          <cell r="E361" t="str">
            <v>GAS</v>
          </cell>
          <cell r="F361" t="str">
            <v>Gas Operations</v>
          </cell>
          <cell r="T361">
            <v>0.95499999999999985</v>
          </cell>
          <cell r="AG361">
            <v>1.8187600173950194</v>
          </cell>
          <cell r="AT361">
            <v>18.491489730834964</v>
          </cell>
          <cell r="BG361">
            <v>0</v>
          </cell>
        </row>
        <row r="362">
          <cell r="D362" t="str">
            <v>CNG</v>
          </cell>
          <cell r="E362" t="str">
            <v>GAS</v>
          </cell>
          <cell r="F362" t="str">
            <v>General Services</v>
          </cell>
          <cell r="T362">
            <v>0</v>
          </cell>
          <cell r="AG362">
            <v>0</v>
          </cell>
          <cell r="AT362">
            <v>6.0069999694824218E-2</v>
          </cell>
          <cell r="BG362">
            <v>0</v>
          </cell>
        </row>
        <row r="363">
          <cell r="D363" t="str">
            <v>CNG</v>
          </cell>
          <cell r="E363" t="str">
            <v>GAS</v>
          </cell>
          <cell r="F363" t="str">
            <v>General Services</v>
          </cell>
          <cell r="T363">
            <v>0</v>
          </cell>
          <cell r="AG363">
            <v>0</v>
          </cell>
          <cell r="AT363">
            <v>6.0069999694824218E-2</v>
          </cell>
          <cell r="BG363">
            <v>0</v>
          </cell>
        </row>
        <row r="364">
          <cell r="D364" t="str">
            <v>CNG</v>
          </cell>
          <cell r="E364" t="str">
            <v>GAS</v>
          </cell>
          <cell r="F364" t="str">
            <v>General Services</v>
          </cell>
          <cell r="T364">
            <v>0</v>
          </cell>
          <cell r="AG364">
            <v>0</v>
          </cell>
          <cell r="AT364">
            <v>6.0069999694824218E-2</v>
          </cell>
          <cell r="BG364">
            <v>0</v>
          </cell>
        </row>
        <row r="365">
          <cell r="D365" t="str">
            <v>CNG</v>
          </cell>
          <cell r="E365" t="str">
            <v>GAS</v>
          </cell>
          <cell r="F365" t="str">
            <v>General Services</v>
          </cell>
          <cell r="T365">
            <v>0</v>
          </cell>
          <cell r="AG365">
            <v>0</v>
          </cell>
          <cell r="AT365">
            <v>6.0069999694824218E-2</v>
          </cell>
          <cell r="BG365">
            <v>0</v>
          </cell>
        </row>
        <row r="366">
          <cell r="D366" t="str">
            <v>CNG</v>
          </cell>
          <cell r="E366" t="str">
            <v>GAS</v>
          </cell>
          <cell r="F366" t="str">
            <v>General Services</v>
          </cell>
          <cell r="T366">
            <v>0</v>
          </cell>
          <cell r="AG366">
            <v>0</v>
          </cell>
          <cell r="AT366">
            <v>6.0069999694824218E-2</v>
          </cell>
          <cell r="BG366">
            <v>0</v>
          </cell>
        </row>
        <row r="367">
          <cell r="D367" t="str">
            <v>CNG</v>
          </cell>
          <cell r="E367" t="str">
            <v>GAS</v>
          </cell>
          <cell r="F367" t="str">
            <v>General Services</v>
          </cell>
          <cell r="T367">
            <v>0</v>
          </cell>
          <cell r="AG367">
            <v>0</v>
          </cell>
          <cell r="AT367">
            <v>-0.30095001220703127</v>
          </cell>
          <cell r="BG367">
            <v>0</v>
          </cell>
        </row>
        <row r="368">
          <cell r="D368" t="str">
            <v>CNG</v>
          </cell>
          <cell r="E368" t="str">
            <v>GAS</v>
          </cell>
          <cell r="F368" t="str">
            <v>General Services</v>
          </cell>
          <cell r="T368">
            <v>114.99100000000001</v>
          </cell>
          <cell r="AG368">
            <v>111.61545034790041</v>
          </cell>
          <cell r="AT368">
            <v>54.125001464843749</v>
          </cell>
          <cell r="BG368">
            <v>0</v>
          </cell>
        </row>
        <row r="369">
          <cell r="D369" t="str">
            <v>CNG</v>
          </cell>
          <cell r="E369" t="str">
            <v>GAS</v>
          </cell>
          <cell r="F369" t="str">
            <v>General Services</v>
          </cell>
          <cell r="T369">
            <v>-0.58400000000000007</v>
          </cell>
          <cell r="AG369">
            <v>38.793148437500001</v>
          </cell>
          <cell r="AT369">
            <v>1.0023299865722657</v>
          </cell>
          <cell r="BG369">
            <v>0</v>
          </cell>
        </row>
        <row r="370">
          <cell r="D370" t="str">
            <v>CNG</v>
          </cell>
          <cell r="E370" t="str">
            <v>GAS</v>
          </cell>
          <cell r="F370" t="str">
            <v>General Services</v>
          </cell>
          <cell r="T370">
            <v>1.927</v>
          </cell>
          <cell r="AG370">
            <v>1.5198699951171875</v>
          </cell>
          <cell r="AT370">
            <v>2.35293994140625</v>
          </cell>
          <cell r="BG370">
            <v>0</v>
          </cell>
        </row>
        <row r="371">
          <cell r="D371" t="str">
            <v>CNG</v>
          </cell>
          <cell r="E371" t="str">
            <v>GAS</v>
          </cell>
          <cell r="F371" t="str">
            <v>General Services</v>
          </cell>
          <cell r="T371">
            <v>16.187000000000001</v>
          </cell>
          <cell r="AG371">
            <v>63</v>
          </cell>
          <cell r="AT371">
            <v>-13.132479980468748</v>
          </cell>
          <cell r="BG371">
            <v>0</v>
          </cell>
        </row>
        <row r="372">
          <cell r="D372" t="str">
            <v>CNG</v>
          </cell>
          <cell r="E372" t="str">
            <v>Gas</v>
          </cell>
          <cell r="F372" t="str">
            <v>Gas Operations</v>
          </cell>
          <cell r="T372">
            <v>24.891999999999999</v>
          </cell>
          <cell r="AG372">
            <v>27.712929687500001</v>
          </cell>
          <cell r="AT372">
            <v>4.7105000495910634</v>
          </cell>
          <cell r="BG372">
            <v>0</v>
          </cell>
        </row>
        <row r="373">
          <cell r="D373" t="str">
            <v>CNG</v>
          </cell>
          <cell r="E373" t="str">
            <v>GAS</v>
          </cell>
          <cell r="F373" t="str">
            <v>Gas Operations</v>
          </cell>
          <cell r="T373">
            <v>4651.5700000000006</v>
          </cell>
          <cell r="AG373">
            <v>4340.7563661231998</v>
          </cell>
          <cell r="AT373">
            <v>4497.0892230911259</v>
          </cell>
          <cell r="BG373">
            <v>0</v>
          </cell>
        </row>
        <row r="374">
          <cell r="D374" t="str">
            <v>CNG</v>
          </cell>
          <cell r="E374" t="str">
            <v>GAS</v>
          </cell>
          <cell r="F374" t="str">
            <v>Gas Operations</v>
          </cell>
          <cell r="T374">
            <v>0</v>
          </cell>
          <cell r="AG374">
            <v>0.54573999786376948</v>
          </cell>
          <cell r="AT374">
            <v>0</v>
          </cell>
          <cell r="BG374">
            <v>0</v>
          </cell>
        </row>
        <row r="375">
          <cell r="D375" t="str">
            <v>CNG</v>
          </cell>
          <cell r="E375" t="str">
            <v>GAS</v>
          </cell>
          <cell r="F375" t="str">
            <v>Gas Operations</v>
          </cell>
          <cell r="T375">
            <v>300.50099999999998</v>
          </cell>
          <cell r="AG375">
            <v>1069.733075428009</v>
          </cell>
          <cell r="AT375">
            <v>1409.712949962139</v>
          </cell>
          <cell r="BG375">
            <v>0</v>
          </cell>
        </row>
        <row r="376">
          <cell r="D376" t="str">
            <v>CNG</v>
          </cell>
          <cell r="E376" t="str">
            <v>GAS</v>
          </cell>
          <cell r="F376" t="str">
            <v>Gas Operations</v>
          </cell>
          <cell r="T376">
            <v>10418.433000000001</v>
          </cell>
          <cell r="AG376">
            <v>8391.1805943946838</v>
          </cell>
          <cell r="AT376">
            <v>10650.100512260438</v>
          </cell>
          <cell r="BG376">
            <v>0</v>
          </cell>
        </row>
        <row r="377">
          <cell r="D377" t="str">
            <v>CNG</v>
          </cell>
          <cell r="E377" t="str">
            <v>GAS</v>
          </cell>
          <cell r="F377" t="str">
            <v>Gas Operations</v>
          </cell>
          <cell r="T377">
            <v>664.572</v>
          </cell>
          <cell r="AG377">
            <v>663.48436611747741</v>
          </cell>
          <cell r="AT377">
            <v>2621.4374825325017</v>
          </cell>
          <cell r="BG377">
            <v>0</v>
          </cell>
        </row>
        <row r="378">
          <cell r="D378" t="str">
            <v>CNG</v>
          </cell>
          <cell r="E378" t="str">
            <v>GAS</v>
          </cell>
          <cell r="F378" t="str">
            <v>Gas Operations</v>
          </cell>
          <cell r="T378">
            <v>73.73</v>
          </cell>
          <cell r="AG378">
            <v>1.8023199696540833</v>
          </cell>
          <cell r="AT378">
            <v>73.682669679403304</v>
          </cell>
          <cell r="BG378">
            <v>0</v>
          </cell>
        </row>
        <row r="379">
          <cell r="D379" t="str">
            <v>CNG</v>
          </cell>
          <cell r="E379" t="str">
            <v>GAS</v>
          </cell>
          <cell r="F379" t="str">
            <v>Gas Operations</v>
          </cell>
          <cell r="T379">
            <v>5.5219999999999976</v>
          </cell>
          <cell r="AG379">
            <v>2.7433299627304066</v>
          </cell>
          <cell r="AT379">
            <v>0.85449002224206938</v>
          </cell>
          <cell r="BG379">
            <v>0</v>
          </cell>
        </row>
        <row r="380">
          <cell r="D380" t="str">
            <v>CNG</v>
          </cell>
          <cell r="E380" t="str">
            <v>GAS</v>
          </cell>
          <cell r="F380" t="str">
            <v>Gas Operations</v>
          </cell>
          <cell r="T380">
            <v>2409.3330000000001</v>
          </cell>
          <cell r="AG380">
            <v>2590.4230207614896</v>
          </cell>
          <cell r="AT380">
            <v>2519.1667286834713</v>
          </cell>
          <cell r="BG380">
            <v>2719.5972778778078</v>
          </cell>
        </row>
        <row r="381">
          <cell r="D381" t="str">
            <v>CNG</v>
          </cell>
          <cell r="E381" t="str">
            <v>GAS</v>
          </cell>
          <cell r="F381" t="str">
            <v>Gas Operations</v>
          </cell>
          <cell r="T381">
            <v>6073.9250000000002</v>
          </cell>
          <cell r="AG381">
            <v>7245.6717313079835</v>
          </cell>
          <cell r="AT381">
            <v>6177.5992525215161</v>
          </cell>
          <cell r="BG381">
            <v>0</v>
          </cell>
        </row>
        <row r="382">
          <cell r="D382" t="str">
            <v>CNG</v>
          </cell>
          <cell r="E382" t="str">
            <v>GAS</v>
          </cell>
          <cell r="F382" t="str">
            <v>Gas Operations</v>
          </cell>
          <cell r="T382">
            <v>43.102999999999994</v>
          </cell>
          <cell r="AG382">
            <v>70.376179688453661</v>
          </cell>
          <cell r="AT382">
            <v>20.129030186519028</v>
          </cell>
          <cell r="BG382">
            <v>0</v>
          </cell>
        </row>
        <row r="383">
          <cell r="D383" t="str">
            <v>CNG</v>
          </cell>
          <cell r="E383" t="str">
            <v>GAS</v>
          </cell>
          <cell r="F383" t="str">
            <v>Gas Operations</v>
          </cell>
          <cell r="T383">
            <v>0</v>
          </cell>
          <cell r="AG383">
            <v>305.20575379347804</v>
          </cell>
          <cell r="AT383">
            <v>60.279809967294341</v>
          </cell>
          <cell r="BG383">
            <v>0</v>
          </cell>
        </row>
        <row r="384">
          <cell r="D384" t="str">
            <v>CNG</v>
          </cell>
          <cell r="E384" t="str">
            <v>GAS</v>
          </cell>
          <cell r="F384" t="str">
            <v>Gas Operations</v>
          </cell>
          <cell r="T384">
            <v>8.0730000000000004</v>
          </cell>
          <cell r="AG384">
            <v>0</v>
          </cell>
          <cell r="AT384">
            <v>0</v>
          </cell>
          <cell r="BG384">
            <v>0</v>
          </cell>
        </row>
        <row r="385">
          <cell r="D385" t="str">
            <v>CNG</v>
          </cell>
          <cell r="E385" t="str">
            <v>GAS</v>
          </cell>
          <cell r="F385" t="str">
            <v>Gas Engineering and Delivery</v>
          </cell>
          <cell r="T385">
            <v>1522.212</v>
          </cell>
          <cell r="AG385">
            <v>370.47085094356532</v>
          </cell>
          <cell r="AT385">
            <v>2096.1230542125704</v>
          </cell>
          <cell r="BG385">
            <v>0</v>
          </cell>
        </row>
        <row r="386">
          <cell r="D386" t="str">
            <v>CNG</v>
          </cell>
          <cell r="E386" t="str">
            <v>GAS</v>
          </cell>
          <cell r="F386" t="str">
            <v>Gas Operations</v>
          </cell>
          <cell r="T386">
            <v>2144.4759999999997</v>
          </cell>
          <cell r="AG386">
            <v>3275.1319005670548</v>
          </cell>
          <cell r="AT386">
            <v>2311.3452833468914</v>
          </cell>
          <cell r="BG386">
            <v>0</v>
          </cell>
        </row>
        <row r="387">
          <cell r="D387" t="str">
            <v>CNG</v>
          </cell>
          <cell r="E387" t="str">
            <v>GAS</v>
          </cell>
          <cell r="F387" t="str">
            <v>Gas Operations</v>
          </cell>
          <cell r="T387">
            <v>35.69</v>
          </cell>
          <cell r="AG387">
            <v>449.95237940502165</v>
          </cell>
          <cell r="AT387">
            <v>971.45753684425358</v>
          </cell>
          <cell r="BG387">
            <v>0</v>
          </cell>
        </row>
        <row r="388">
          <cell r="D388" t="str">
            <v>CNG</v>
          </cell>
          <cell r="E388" t="str">
            <v>GAS</v>
          </cell>
          <cell r="F388" t="str">
            <v>Gas Operations</v>
          </cell>
          <cell r="T388">
            <v>117.57999999999998</v>
          </cell>
          <cell r="AG388">
            <v>-13.284209607124327</v>
          </cell>
          <cell r="AT388">
            <v>9.2999999836087213E-2</v>
          </cell>
          <cell r="BG388">
            <v>0</v>
          </cell>
        </row>
        <row r="389">
          <cell r="D389" t="str">
            <v>CNG</v>
          </cell>
          <cell r="E389" t="str">
            <v>GAS</v>
          </cell>
          <cell r="F389" t="str">
            <v>Gas Operations</v>
          </cell>
          <cell r="T389">
            <v>191.68300000000002</v>
          </cell>
          <cell r="AG389">
            <v>282.48173697826263</v>
          </cell>
          <cell r="AT389">
            <v>936.37588452100761</v>
          </cell>
          <cell r="BG389">
            <v>0</v>
          </cell>
        </row>
        <row r="390">
          <cell r="D390" t="str">
            <v>CNG</v>
          </cell>
          <cell r="E390" t="str">
            <v>GAS</v>
          </cell>
          <cell r="F390" t="str">
            <v>Gas Operations</v>
          </cell>
          <cell r="T390">
            <v>403.43900000000014</v>
          </cell>
          <cell r="AG390">
            <v>305.32193843984606</v>
          </cell>
          <cell r="AT390">
            <v>1003.0111552143097</v>
          </cell>
          <cell r="BG390">
            <v>0</v>
          </cell>
        </row>
        <row r="391">
          <cell r="D391" t="str">
            <v>CNG</v>
          </cell>
          <cell r="E391" t="str">
            <v>GAS</v>
          </cell>
          <cell r="F391" t="str">
            <v>Gas Operations</v>
          </cell>
          <cell r="T391">
            <v>0</v>
          </cell>
          <cell r="AG391">
            <v>0</v>
          </cell>
          <cell r="AT391">
            <v>0</v>
          </cell>
          <cell r="BG391">
            <v>0</v>
          </cell>
        </row>
        <row r="392">
          <cell r="D392" t="str">
            <v>UI</v>
          </cell>
          <cell r="E392" t="str">
            <v>DIST</v>
          </cell>
          <cell r="F392" t="str">
            <v>Asset Management and Planning</v>
          </cell>
          <cell r="T392">
            <v>0</v>
          </cell>
          <cell r="AG392">
            <v>36.917109588623134</v>
          </cell>
          <cell r="AT392">
            <v>76.357143798828119</v>
          </cell>
          <cell r="BG392">
            <v>0</v>
          </cell>
        </row>
        <row r="393">
          <cell r="D393" t="str">
            <v>UI</v>
          </cell>
          <cell r="E393" t="str">
            <v>DIST</v>
          </cell>
          <cell r="F393" t="str">
            <v>Electric Operations</v>
          </cell>
          <cell r="T393">
            <v>65.911000000000001</v>
          </cell>
          <cell r="AG393">
            <v>81.272920256793498</v>
          </cell>
          <cell r="AT393">
            <v>2795.5866692276004</v>
          </cell>
          <cell r="BG393">
            <v>521.11563232493404</v>
          </cell>
        </row>
        <row r="394">
          <cell r="D394" t="str">
            <v>UI</v>
          </cell>
          <cell r="E394" t="str">
            <v>DIST</v>
          </cell>
          <cell r="F394" t="str">
            <v>Electric Operations</v>
          </cell>
          <cell r="T394">
            <v>46.843999999999994</v>
          </cell>
          <cell r="AG394">
            <v>55.227049880981447</v>
          </cell>
          <cell r="AT394">
            <v>48.533100210189815</v>
          </cell>
          <cell r="BG394">
            <v>3787.2696485137935</v>
          </cell>
        </row>
        <row r="395">
          <cell r="D395" t="str">
            <v>UI</v>
          </cell>
          <cell r="E395" t="str">
            <v>DIST</v>
          </cell>
          <cell r="F395" t="str">
            <v>General Services</v>
          </cell>
          <cell r="T395">
            <v>175.167</v>
          </cell>
          <cell r="AG395">
            <v>662.32531335449221</v>
          </cell>
          <cell r="AT395">
            <v>427.87995703697197</v>
          </cell>
          <cell r="BG395">
            <v>0</v>
          </cell>
        </row>
        <row r="396">
          <cell r="D396" t="str">
            <v>UI</v>
          </cell>
          <cell r="E396" t="str">
            <v>DIST</v>
          </cell>
          <cell r="F396" t="str">
            <v>Electric Operations</v>
          </cell>
          <cell r="T396">
            <v>8.5879999999999992</v>
          </cell>
          <cell r="AG396">
            <v>5.9168399963378917</v>
          </cell>
          <cell r="AT396">
            <v>272.729082411766</v>
          </cell>
          <cell r="BG396">
            <v>0</v>
          </cell>
        </row>
        <row r="397">
          <cell r="D397" t="str">
            <v>SCG</v>
          </cell>
          <cell r="E397" t="str">
            <v>GAS</v>
          </cell>
          <cell r="F397" t="str">
            <v>General Services</v>
          </cell>
          <cell r="T397">
            <v>91.643999999999991</v>
          </cell>
          <cell r="AG397">
            <v>2.3912500076293943</v>
          </cell>
          <cell r="AT397">
            <v>1.1806500091552732</v>
          </cell>
          <cell r="BG397">
            <v>0</v>
          </cell>
        </row>
        <row r="398">
          <cell r="D398" t="str">
            <v>UI</v>
          </cell>
          <cell r="E398" t="str">
            <v>TRANS</v>
          </cell>
          <cell r="F398" t="str">
            <v>Electric Operations</v>
          </cell>
          <cell r="T398">
            <v>94.731000000000009</v>
          </cell>
          <cell r="AG398">
            <v>-89.874672342300414</v>
          </cell>
          <cell r="AT398">
            <v>67.460519119262685</v>
          </cell>
          <cell r="BG398">
            <v>0</v>
          </cell>
        </row>
        <row r="399">
          <cell r="D399" t="str">
            <v>UI</v>
          </cell>
          <cell r="E399" t="str">
            <v>DIST</v>
          </cell>
          <cell r="F399" t="str">
            <v>Electric Operations</v>
          </cell>
          <cell r="T399">
            <v>88.878</v>
          </cell>
          <cell r="AG399">
            <v>8.9128597993850711</v>
          </cell>
          <cell r="AT399">
            <v>-0.99862999534606933</v>
          </cell>
          <cell r="BG399">
            <v>0</v>
          </cell>
        </row>
        <row r="400">
          <cell r="D400" t="str">
            <v>UI</v>
          </cell>
          <cell r="E400" t="str">
            <v>DIST</v>
          </cell>
          <cell r="F400" t="str">
            <v>Electric Operations</v>
          </cell>
          <cell r="T400">
            <v>16.215</v>
          </cell>
          <cell r="AG400">
            <v>1.9510600051879883</v>
          </cell>
          <cell r="AT400">
            <v>585.82795554733275</v>
          </cell>
          <cell r="BG400">
            <v>16.837089843749997</v>
          </cell>
        </row>
        <row r="401">
          <cell r="D401" t="str">
            <v>SCG</v>
          </cell>
          <cell r="E401" t="str">
            <v>Gas</v>
          </cell>
          <cell r="F401" t="str">
            <v>General Services</v>
          </cell>
          <cell r="T401">
            <v>41.606999999999999</v>
          </cell>
          <cell r="AG401">
            <v>14.641519943237306</v>
          </cell>
          <cell r="AT401">
            <v>0.70654999923706041</v>
          </cell>
          <cell r="BG401">
            <v>0</v>
          </cell>
        </row>
        <row r="402">
          <cell r="D402" t="str">
            <v>UI</v>
          </cell>
          <cell r="E402" t="str">
            <v>DIST</v>
          </cell>
          <cell r="F402" t="str">
            <v>Electric Operations</v>
          </cell>
          <cell r="T402">
            <v>9.0409999999999986</v>
          </cell>
          <cell r="AG402">
            <v>1.7413600172996517</v>
          </cell>
          <cell r="AT402">
            <v>411.63892644309999</v>
          </cell>
          <cell r="BG402">
            <v>0</v>
          </cell>
        </row>
        <row r="403">
          <cell r="D403" t="str">
            <v>UI</v>
          </cell>
          <cell r="E403" t="str">
            <v>DIST</v>
          </cell>
          <cell r="F403" t="str">
            <v>General Services</v>
          </cell>
          <cell r="T403">
            <v>9.3349999999999991</v>
          </cell>
          <cell r="AG403">
            <v>0.67407999801635732</v>
          </cell>
          <cell r="AT403">
            <v>0.58283999061584479</v>
          </cell>
          <cell r="BG403">
            <v>0</v>
          </cell>
        </row>
        <row r="404">
          <cell r="D404" t="str">
            <v>UI</v>
          </cell>
          <cell r="E404" t="str">
            <v>DIST</v>
          </cell>
          <cell r="F404" t="str">
            <v>General Services</v>
          </cell>
          <cell r="T404">
            <v>295.255</v>
          </cell>
          <cell r="AG404">
            <v>-294.41095491027835</v>
          </cell>
          <cell r="AT404">
            <v>1.6009999871253969E-2</v>
          </cell>
          <cell r="BG404">
            <v>0</v>
          </cell>
        </row>
        <row r="405">
          <cell r="D405" t="str">
            <v>SCG</v>
          </cell>
          <cell r="E405" t="str">
            <v>Gas</v>
          </cell>
          <cell r="F405" t="str">
            <v>General Services</v>
          </cell>
          <cell r="T405">
            <v>47.028000000000006</v>
          </cell>
          <cell r="AG405">
            <v>29.753030662536617</v>
          </cell>
          <cell r="AT405">
            <v>0.9638700332641601</v>
          </cell>
          <cell r="BG405">
            <v>0</v>
          </cell>
        </row>
        <row r="406">
          <cell r="D406" t="str">
            <v>SCG</v>
          </cell>
          <cell r="E406" t="str">
            <v>Gas</v>
          </cell>
          <cell r="F406" t="str">
            <v>General Services</v>
          </cell>
          <cell r="T406">
            <v>6.0190000000000001</v>
          </cell>
          <cell r="AG406">
            <v>0</v>
          </cell>
          <cell r="AT406">
            <v>0</v>
          </cell>
          <cell r="BG406">
            <v>0</v>
          </cell>
        </row>
        <row r="407">
          <cell r="D407" t="str">
            <v>CNG</v>
          </cell>
          <cell r="E407" t="str">
            <v>Gas</v>
          </cell>
          <cell r="F407" t="str">
            <v>Gas Operations</v>
          </cell>
          <cell r="T407">
            <v>0.93100000000000005</v>
          </cell>
          <cell r="AG407">
            <v>520.57342488098141</v>
          </cell>
          <cell r="AT407">
            <v>-103.99695263671876</v>
          </cell>
          <cell r="BG407">
            <v>0</v>
          </cell>
        </row>
        <row r="408">
          <cell r="D408" t="str">
            <v>CNG</v>
          </cell>
          <cell r="E408" t="str">
            <v>Gas</v>
          </cell>
          <cell r="F408" t="str">
            <v>Security</v>
          </cell>
          <cell r="T408">
            <v>48.171000000000006</v>
          </cell>
          <cell r="AG408">
            <v>1.2928100051879883</v>
          </cell>
          <cell r="AT408">
            <v>23.572640010833741</v>
          </cell>
          <cell r="BG408">
            <v>0</v>
          </cell>
        </row>
        <row r="409">
          <cell r="D409" t="str">
            <v>CNG</v>
          </cell>
          <cell r="E409" t="str">
            <v>Gas</v>
          </cell>
          <cell r="F409" t="str">
            <v>Gas Operations</v>
          </cell>
          <cell r="T409">
            <v>0.245</v>
          </cell>
          <cell r="AG409">
            <v>27.865249960899348</v>
          </cell>
          <cell r="AT409">
            <v>0.1991600036621094</v>
          </cell>
          <cell r="BG409">
            <v>0</v>
          </cell>
        </row>
        <row r="410">
          <cell r="D410" t="str">
            <v>CNG</v>
          </cell>
          <cell r="E410" t="str">
            <v>Gas</v>
          </cell>
          <cell r="F410" t="str">
            <v>Gas Operations</v>
          </cell>
          <cell r="T410">
            <v>4.1050000000000004</v>
          </cell>
          <cell r="AG410">
            <v>870.47980294322963</v>
          </cell>
          <cell r="AT410">
            <v>314.16790217781062</v>
          </cell>
          <cell r="BG410">
            <v>0</v>
          </cell>
        </row>
        <row r="411">
          <cell r="D411" t="str">
            <v>CNG</v>
          </cell>
          <cell r="E411" t="str">
            <v>Gas</v>
          </cell>
          <cell r="F411" t="str">
            <v>Gas Operations</v>
          </cell>
          <cell r="T411">
            <v>1.9159999999999999</v>
          </cell>
          <cell r="AG411">
            <v>0</v>
          </cell>
          <cell r="AT411">
            <v>1.2350000000000001</v>
          </cell>
          <cell r="BG411">
            <v>0</v>
          </cell>
        </row>
        <row r="412">
          <cell r="D412" t="str">
            <v>UI</v>
          </cell>
          <cell r="E412" t="str">
            <v>DIST</v>
          </cell>
          <cell r="F412" t="str">
            <v>Electric Operations</v>
          </cell>
          <cell r="T412">
            <v>1.028</v>
          </cell>
          <cell r="AG412">
            <v>4.531849997520446</v>
          </cell>
          <cell r="AT412">
            <v>27.790170134544372</v>
          </cell>
          <cell r="BG412">
            <v>0</v>
          </cell>
        </row>
        <row r="413">
          <cell r="D413" t="str">
            <v>UI</v>
          </cell>
          <cell r="E413" t="str">
            <v>DIST</v>
          </cell>
          <cell r="F413" t="str">
            <v>Electric Operations</v>
          </cell>
          <cell r="T413">
            <v>1.764</v>
          </cell>
          <cell r="AG413">
            <v>-47.596257140159608</v>
          </cell>
          <cell r="AT413">
            <v>74.250670508861532</v>
          </cell>
          <cell r="BG413">
            <v>2.2513800354003903</v>
          </cell>
        </row>
        <row r="414">
          <cell r="D414" t="str">
            <v>SCG</v>
          </cell>
          <cell r="E414" t="str">
            <v>Gas</v>
          </cell>
          <cell r="F414" t="str">
            <v>Gas Operations</v>
          </cell>
          <cell r="T414">
            <v>0.9</v>
          </cell>
          <cell r="AG414">
            <v>6.8293498675823203</v>
          </cell>
          <cell r="AT414">
            <v>1.1633399658203123</v>
          </cell>
          <cell r="BG414">
            <v>0</v>
          </cell>
        </row>
        <row r="415">
          <cell r="D415" t="str">
            <v>BGC</v>
          </cell>
          <cell r="E415" t="str">
            <v>Gas</v>
          </cell>
          <cell r="F415" t="str">
            <v>Gas Operations</v>
          </cell>
          <cell r="T415">
            <v>0</v>
          </cell>
          <cell r="AG415">
            <v>0</v>
          </cell>
          <cell r="AT415">
            <v>0</v>
          </cell>
          <cell r="BG415">
            <v>0</v>
          </cell>
        </row>
        <row r="416">
          <cell r="D416" t="str">
            <v>BGC</v>
          </cell>
          <cell r="E416" t="str">
            <v>Gas</v>
          </cell>
          <cell r="F416" t="str">
            <v>Gas Operations</v>
          </cell>
          <cell r="T416">
            <v>3.3319999999999999</v>
          </cell>
          <cell r="AG416">
            <v>0</v>
          </cell>
          <cell r="AT416">
            <v>0</v>
          </cell>
          <cell r="BG416">
            <v>0</v>
          </cell>
        </row>
        <row r="417">
          <cell r="D417" t="str">
            <v>UI</v>
          </cell>
          <cell r="E417" t="str">
            <v>DIST</v>
          </cell>
          <cell r="F417" t="str">
            <v>General Services</v>
          </cell>
          <cell r="T417">
            <v>7.6989999999999998</v>
          </cell>
          <cell r="AG417">
            <v>112.34798017120362</v>
          </cell>
          <cell r="AT417">
            <v>9.3876000461578357</v>
          </cell>
          <cell r="BG417">
            <v>0</v>
          </cell>
        </row>
        <row r="418">
          <cell r="D418" t="str">
            <v>BGC</v>
          </cell>
          <cell r="E418" t="str">
            <v>Gas</v>
          </cell>
          <cell r="F418" t="str">
            <v>General Services</v>
          </cell>
          <cell r="T418">
            <v>55.456000000000003</v>
          </cell>
          <cell r="AG418">
            <v>1.8102197494506838</v>
          </cell>
          <cell r="AT418">
            <v>-0.17771000671386719</v>
          </cell>
          <cell r="BG418">
            <v>0</v>
          </cell>
        </row>
        <row r="419">
          <cell r="D419" t="str">
            <v>BGC</v>
          </cell>
          <cell r="E419" t="str">
            <v>Gas</v>
          </cell>
          <cell r="F419" t="str">
            <v>General Services</v>
          </cell>
          <cell r="T419">
            <v>55.19</v>
          </cell>
          <cell r="AG419">
            <v>-4.3154399414062503</v>
          </cell>
          <cell r="AT419">
            <v>3.0726099853515625</v>
          </cell>
          <cell r="BG419">
            <v>0</v>
          </cell>
        </row>
        <row r="420">
          <cell r="D420" t="str">
            <v>BGC</v>
          </cell>
          <cell r="E420" t="str">
            <v>Gas</v>
          </cell>
          <cell r="F420" t="str">
            <v>General Services</v>
          </cell>
          <cell r="T420">
            <v>57.921999999999997</v>
          </cell>
          <cell r="AG420">
            <v>-0.71145991456508639</v>
          </cell>
          <cell r="AT420">
            <v>-4.0303400878906253</v>
          </cell>
          <cell r="BG420">
            <v>0</v>
          </cell>
        </row>
        <row r="421">
          <cell r="D421" t="str">
            <v>BGC</v>
          </cell>
          <cell r="E421" t="str">
            <v>Gas</v>
          </cell>
          <cell r="F421" t="str">
            <v>General Services</v>
          </cell>
          <cell r="T421">
            <v>37.692999999999998</v>
          </cell>
          <cell r="AG421">
            <v>6.4197797851562504</v>
          </cell>
          <cell r="AT421">
            <v>-4.9197797851562504</v>
          </cell>
          <cell r="BG421">
            <v>0</v>
          </cell>
        </row>
        <row r="422">
          <cell r="D422" t="str">
            <v>CNG</v>
          </cell>
          <cell r="E422" t="str">
            <v>Gas</v>
          </cell>
          <cell r="F422" t="str">
            <v>General Services</v>
          </cell>
          <cell r="T422">
            <v>184.328</v>
          </cell>
          <cell r="AG422">
            <v>192.38141540527346</v>
          </cell>
          <cell r="AT422">
            <v>19.855810546874999</v>
          </cell>
          <cell r="BG422">
            <v>0</v>
          </cell>
        </row>
        <row r="423">
          <cell r="D423" t="str">
            <v>CNG</v>
          </cell>
          <cell r="E423" t="str">
            <v>Gas</v>
          </cell>
          <cell r="F423" t="str">
            <v>General Services</v>
          </cell>
          <cell r="T423">
            <v>117.444</v>
          </cell>
          <cell r="AG423">
            <v>14.413490362167359</v>
          </cell>
          <cell r="AT423">
            <v>-14.025</v>
          </cell>
          <cell r="BG423">
            <v>0</v>
          </cell>
        </row>
        <row r="424">
          <cell r="D424" t="str">
            <v>CNG</v>
          </cell>
          <cell r="E424" t="str">
            <v>Gas</v>
          </cell>
          <cell r="F424" t="str">
            <v>General Services</v>
          </cell>
          <cell r="T424">
            <v>52.966000000000001</v>
          </cell>
          <cell r="AG424">
            <v>1.2618699035644534</v>
          </cell>
          <cell r="AT424">
            <v>0</v>
          </cell>
          <cell r="BG424">
            <v>0</v>
          </cell>
        </row>
        <row r="425">
          <cell r="D425" t="str">
            <v>CNG</v>
          </cell>
          <cell r="E425" t="str">
            <v>Gas</v>
          </cell>
          <cell r="F425" t="str">
            <v>General Services</v>
          </cell>
          <cell r="T425">
            <v>57.478999999999999</v>
          </cell>
          <cell r="AG425">
            <v>1.5952500000000001</v>
          </cell>
          <cell r="AT425">
            <v>0</v>
          </cell>
          <cell r="BG425">
            <v>0</v>
          </cell>
        </row>
        <row r="426">
          <cell r="D426" t="str">
            <v>CNG</v>
          </cell>
          <cell r="E426" t="str">
            <v>Gas</v>
          </cell>
          <cell r="F426" t="str">
            <v>General Services</v>
          </cell>
          <cell r="T426">
            <v>55.255000000000003</v>
          </cell>
          <cell r="AG426">
            <v>3.1905000000000001</v>
          </cell>
          <cell r="AT426">
            <v>0</v>
          </cell>
          <cell r="BG426">
            <v>0</v>
          </cell>
        </row>
        <row r="427">
          <cell r="D427" t="str">
            <v>CNG</v>
          </cell>
          <cell r="E427" t="str">
            <v>Gas</v>
          </cell>
          <cell r="F427" t="str">
            <v>General Services</v>
          </cell>
          <cell r="T427">
            <v>39.271999999999998</v>
          </cell>
          <cell r="AG427">
            <v>5.199779998779297</v>
          </cell>
          <cell r="AT427">
            <v>2.5183100585937499</v>
          </cell>
          <cell r="BG427">
            <v>0</v>
          </cell>
        </row>
        <row r="428">
          <cell r="D428" t="str">
            <v>CNG</v>
          </cell>
          <cell r="E428" t="str">
            <v>Gas</v>
          </cell>
          <cell r="F428" t="str">
            <v>General Services</v>
          </cell>
          <cell r="T428">
            <v>39.587000000000003</v>
          </cell>
          <cell r="AG428">
            <v>3.9058399915695188</v>
          </cell>
          <cell r="AT428">
            <v>1.8314000244140625</v>
          </cell>
          <cell r="BG428">
            <v>0</v>
          </cell>
        </row>
        <row r="429">
          <cell r="D429" t="str">
            <v>CNG</v>
          </cell>
          <cell r="E429" t="str">
            <v>Gas</v>
          </cell>
          <cell r="F429" t="str">
            <v>General Services</v>
          </cell>
          <cell r="T429">
            <v>39.682000000000002</v>
          </cell>
          <cell r="AG429">
            <v>3.5538100280761715</v>
          </cell>
          <cell r="AT429">
            <v>3.0369099121093752</v>
          </cell>
          <cell r="BG429">
            <v>0</v>
          </cell>
        </row>
        <row r="430">
          <cell r="D430" t="str">
            <v>SCG</v>
          </cell>
          <cell r="E430" t="str">
            <v>Gas</v>
          </cell>
          <cell r="F430" t="str">
            <v>General Services</v>
          </cell>
          <cell r="T430">
            <v>54.957000000000001</v>
          </cell>
          <cell r="AG430">
            <v>3.9626900138854984</v>
          </cell>
          <cell r="AT430">
            <v>1.6389599609375001</v>
          </cell>
          <cell r="BG430">
            <v>0</v>
          </cell>
        </row>
        <row r="431">
          <cell r="D431" t="str">
            <v>SCG</v>
          </cell>
          <cell r="E431" t="str">
            <v>Gas</v>
          </cell>
          <cell r="F431" t="str">
            <v>General Services</v>
          </cell>
          <cell r="T431">
            <v>55.238</v>
          </cell>
          <cell r="AG431">
            <v>4.8965599517822262</v>
          </cell>
          <cell r="AT431">
            <v>2.7055400390625</v>
          </cell>
          <cell r="BG431">
            <v>0</v>
          </cell>
        </row>
        <row r="432">
          <cell r="D432" t="str">
            <v>SCG</v>
          </cell>
          <cell r="E432" t="str">
            <v>Gas</v>
          </cell>
          <cell r="F432" t="str">
            <v>General Services</v>
          </cell>
          <cell r="T432">
            <v>54.481999999999999</v>
          </cell>
          <cell r="AG432">
            <v>59.108539882659919</v>
          </cell>
          <cell r="AT432">
            <v>9.5375595703124993</v>
          </cell>
          <cell r="BG432">
            <v>0</v>
          </cell>
        </row>
        <row r="433">
          <cell r="D433" t="str">
            <v>SCG</v>
          </cell>
          <cell r="E433" t="str">
            <v>Gas</v>
          </cell>
          <cell r="F433" t="str">
            <v>General Services</v>
          </cell>
          <cell r="T433">
            <v>56.18</v>
          </cell>
          <cell r="AG433">
            <v>57.831249126434322</v>
          </cell>
          <cell r="AT433">
            <v>-0.28225001430511476</v>
          </cell>
          <cell r="BG433">
            <v>0</v>
          </cell>
        </row>
        <row r="434">
          <cell r="D434" t="str">
            <v>SCG</v>
          </cell>
          <cell r="E434" t="str">
            <v>Gas</v>
          </cell>
          <cell r="F434" t="str">
            <v>General Services</v>
          </cell>
          <cell r="T434">
            <v>54.631999999999998</v>
          </cell>
          <cell r="AG434">
            <v>2.0399999618530274E-2</v>
          </cell>
          <cell r="AT434">
            <v>0</v>
          </cell>
          <cell r="BG434">
            <v>0</v>
          </cell>
        </row>
        <row r="435">
          <cell r="D435" t="str">
            <v>SCG</v>
          </cell>
          <cell r="E435" t="str">
            <v>Gas</v>
          </cell>
          <cell r="F435" t="str">
            <v>General Services</v>
          </cell>
          <cell r="T435">
            <v>54.631999999999998</v>
          </cell>
          <cell r="AG435">
            <v>2.8712499999999999</v>
          </cell>
          <cell r="AT435">
            <v>0</v>
          </cell>
          <cell r="BG435">
            <v>0</v>
          </cell>
        </row>
        <row r="436">
          <cell r="D436" t="str">
            <v>SCG</v>
          </cell>
          <cell r="E436" t="str">
            <v>Gas</v>
          </cell>
          <cell r="F436" t="str">
            <v>General Services</v>
          </cell>
          <cell r="T436">
            <v>54.301000000000002</v>
          </cell>
          <cell r="AG436">
            <v>3.3410499267578126</v>
          </cell>
          <cell r="AT436">
            <v>0</v>
          </cell>
          <cell r="BG436">
            <v>0</v>
          </cell>
        </row>
        <row r="437">
          <cell r="D437" t="str">
            <v>SCG</v>
          </cell>
          <cell r="E437" t="str">
            <v>Gas</v>
          </cell>
          <cell r="F437" t="str">
            <v>General Services</v>
          </cell>
          <cell r="T437">
            <v>40.985999999999997</v>
          </cell>
          <cell r="AG437">
            <v>8.0141900100708021</v>
          </cell>
          <cell r="AT437">
            <v>0</v>
          </cell>
          <cell r="BG437">
            <v>0</v>
          </cell>
        </row>
        <row r="438">
          <cell r="D438" t="str">
            <v>SCG</v>
          </cell>
          <cell r="E438" t="str">
            <v>Gas</v>
          </cell>
          <cell r="F438" t="str">
            <v>General Services</v>
          </cell>
          <cell r="T438">
            <v>41.439</v>
          </cell>
          <cell r="AG438">
            <v>4.2509899902343751</v>
          </cell>
          <cell r="AT438">
            <v>0</v>
          </cell>
          <cell r="BG438">
            <v>0</v>
          </cell>
        </row>
        <row r="439">
          <cell r="D439" t="str">
            <v>UI</v>
          </cell>
          <cell r="E439" t="str">
            <v>DIST</v>
          </cell>
          <cell r="F439" t="str">
            <v>Electric Operations</v>
          </cell>
          <cell r="T439">
            <v>0</v>
          </cell>
          <cell r="AG439">
            <v>80.573149749755871</v>
          </cell>
          <cell r="AT439">
            <v>-73.437370242118831</v>
          </cell>
          <cell r="BG439">
            <v>27.545580080032348</v>
          </cell>
        </row>
        <row r="440">
          <cell r="D440" t="str">
            <v>UI</v>
          </cell>
          <cell r="E440" t="str">
            <v>DIST</v>
          </cell>
          <cell r="F440" t="str">
            <v>Electric Operations</v>
          </cell>
          <cell r="T440">
            <v>0</v>
          </cell>
          <cell r="AG440">
            <v>3826.3809526398181</v>
          </cell>
          <cell r="AT440">
            <v>1033.0498281402588</v>
          </cell>
          <cell r="BG440">
            <v>34.282581398010258</v>
          </cell>
        </row>
        <row r="441">
          <cell r="D441" t="str">
            <v>UI</v>
          </cell>
          <cell r="E441" t="str">
            <v>DIST</v>
          </cell>
          <cell r="F441" t="str">
            <v>Electric Operations</v>
          </cell>
          <cell r="T441">
            <v>0</v>
          </cell>
          <cell r="AG441">
            <v>118.1291214904785</v>
          </cell>
          <cell r="AT441">
            <v>356.70812184238429</v>
          </cell>
          <cell r="BG441">
            <v>0</v>
          </cell>
        </row>
        <row r="442">
          <cell r="D442" t="str">
            <v>UI</v>
          </cell>
          <cell r="E442" t="str">
            <v>DIST</v>
          </cell>
          <cell r="F442" t="str">
            <v>Electric Operations</v>
          </cell>
          <cell r="T442">
            <v>0</v>
          </cell>
          <cell r="AG442">
            <v>324.84606626415257</v>
          </cell>
          <cell r="AT442">
            <v>8767.5313097457874</v>
          </cell>
          <cell r="BG442">
            <v>114.03960095596312</v>
          </cell>
        </row>
        <row r="443">
          <cell r="D443" t="str">
            <v>UI</v>
          </cell>
          <cell r="E443" t="str">
            <v>DIST</v>
          </cell>
          <cell r="F443" t="str">
            <v>Electric Operations</v>
          </cell>
          <cell r="T443">
            <v>0</v>
          </cell>
          <cell r="AG443">
            <v>1928.1445829849245</v>
          </cell>
          <cell r="AT443">
            <v>2154.5435518188478</v>
          </cell>
          <cell r="BG443">
            <v>0</v>
          </cell>
        </row>
        <row r="444">
          <cell r="D444" t="str">
            <v>UI</v>
          </cell>
          <cell r="E444" t="str">
            <v>DIST</v>
          </cell>
          <cell r="F444" t="str">
            <v>Electric Operations</v>
          </cell>
          <cell r="T444">
            <v>0</v>
          </cell>
          <cell r="AG444">
            <v>443.87626488256456</v>
          </cell>
          <cell r="AT444">
            <v>94.352390826225289</v>
          </cell>
          <cell r="BG444">
            <v>0</v>
          </cell>
        </row>
        <row r="445">
          <cell r="D445" t="str">
            <v>UI</v>
          </cell>
          <cell r="E445" t="str">
            <v>DIST</v>
          </cell>
          <cell r="F445" t="str">
            <v>Electric Operations</v>
          </cell>
          <cell r="T445">
            <v>0</v>
          </cell>
          <cell r="AG445">
            <v>10.853269983053208</v>
          </cell>
          <cell r="AT445">
            <v>761.18636180782323</v>
          </cell>
          <cell r="BG445">
            <v>48.48702980232239</v>
          </cell>
        </row>
        <row r="446">
          <cell r="D446" t="str">
            <v>UI</v>
          </cell>
          <cell r="E446" t="str">
            <v>DIST</v>
          </cell>
          <cell r="F446" t="str">
            <v>Electric Operations</v>
          </cell>
          <cell r="T446">
            <v>0</v>
          </cell>
          <cell r="AG446">
            <v>1.4983399815559386</v>
          </cell>
          <cell r="AT446">
            <v>387.2002382745743</v>
          </cell>
          <cell r="BG446">
            <v>65.213870845675473</v>
          </cell>
        </row>
        <row r="447">
          <cell r="D447" t="str">
            <v>UI</v>
          </cell>
          <cell r="E447" t="str">
            <v>TRANS</v>
          </cell>
          <cell r="F447" t="str">
            <v>Processes and Technologies</v>
          </cell>
          <cell r="T447">
            <v>0</v>
          </cell>
          <cell r="AG447">
            <v>551.27541470789902</v>
          </cell>
          <cell r="AT447">
            <v>114.17504797363281</v>
          </cell>
          <cell r="BG447">
            <v>0</v>
          </cell>
        </row>
        <row r="448">
          <cell r="D448" t="str">
            <v>BGC</v>
          </cell>
          <cell r="E448" t="str">
            <v>Gas</v>
          </cell>
          <cell r="F448" t="str">
            <v>Gas Operations</v>
          </cell>
          <cell r="T448">
            <v>0</v>
          </cell>
          <cell r="AG448">
            <v>1435.6292195262909</v>
          </cell>
          <cell r="AT448">
            <v>8.6670345315933037</v>
          </cell>
          <cell r="BG448">
            <v>0</v>
          </cell>
        </row>
        <row r="449">
          <cell r="D449" t="str">
            <v>UI</v>
          </cell>
          <cell r="E449" t="str">
            <v>DIST</v>
          </cell>
          <cell r="F449" t="str">
            <v>Electric Operations</v>
          </cell>
          <cell r="T449">
            <v>0</v>
          </cell>
          <cell r="AG449">
            <v>0.54405998980998993</v>
          </cell>
          <cell r="AT449">
            <v>1.6449999809265137E-2</v>
          </cell>
          <cell r="BG449">
            <v>0</v>
          </cell>
        </row>
        <row r="450">
          <cell r="D450" t="str">
            <v>UI</v>
          </cell>
          <cell r="E450" t="str">
            <v>TRANS</v>
          </cell>
          <cell r="F450" t="str">
            <v>Projects</v>
          </cell>
          <cell r="T450">
            <v>0</v>
          </cell>
          <cell r="AG450">
            <v>7389.4777884273526</v>
          </cell>
          <cell r="AT450">
            <v>47.687410366058344</v>
          </cell>
          <cell r="BG450">
            <v>0</v>
          </cell>
        </row>
        <row r="451">
          <cell r="D451" t="str">
            <v>SCG</v>
          </cell>
          <cell r="E451" t="str">
            <v>Gas</v>
          </cell>
          <cell r="F451" t="str">
            <v>Gas Operations</v>
          </cell>
          <cell r="T451">
            <v>0</v>
          </cell>
          <cell r="AG451">
            <v>104.33746681118015</v>
          </cell>
          <cell r="AT451">
            <v>-50.269419358253472</v>
          </cell>
          <cell r="BG451">
            <v>0</v>
          </cell>
        </row>
        <row r="452">
          <cell r="D452" t="str">
            <v>SCG</v>
          </cell>
          <cell r="E452" t="str">
            <v>Gas</v>
          </cell>
          <cell r="F452" t="str">
            <v>Gas Operations</v>
          </cell>
          <cell r="T452">
            <v>0</v>
          </cell>
          <cell r="AG452">
            <v>654.13273423385624</v>
          </cell>
          <cell r="AT452">
            <v>1174.6856553478242</v>
          </cell>
          <cell r="BG452">
            <v>0</v>
          </cell>
        </row>
        <row r="453">
          <cell r="D453" t="str">
            <v>CNG</v>
          </cell>
          <cell r="E453" t="str">
            <v>Gas</v>
          </cell>
          <cell r="F453" t="str">
            <v>Gas Operations</v>
          </cell>
          <cell r="T453">
            <v>0</v>
          </cell>
          <cell r="AG453">
            <v>474.25066453790663</v>
          </cell>
          <cell r="AT453">
            <v>659.19314848709121</v>
          </cell>
          <cell r="BG453">
            <v>0</v>
          </cell>
        </row>
        <row r="454">
          <cell r="D454" t="str">
            <v>NYSEG</v>
          </cell>
          <cell r="E454" t="str">
            <v>DIST</v>
          </cell>
          <cell r="F454" t="str">
            <v>Projects</v>
          </cell>
          <cell r="T454">
            <v>191.74023000000022</v>
          </cell>
          <cell r="AG454">
            <v>2597.0999000000002</v>
          </cell>
          <cell r="AT454">
            <v>-1154.2577399999991</v>
          </cell>
          <cell r="BG454">
            <v>104.21362932491301</v>
          </cell>
        </row>
        <row r="455">
          <cell r="D455" t="str">
            <v>CNG</v>
          </cell>
          <cell r="E455" t="str">
            <v>GAS</v>
          </cell>
          <cell r="F455" t="str">
            <v>Gas Operations</v>
          </cell>
          <cell r="T455">
            <v>1294.29</v>
          </cell>
          <cell r="AG455">
            <v>255.40707240772247</v>
          </cell>
          <cell r="AT455">
            <v>-528.75</v>
          </cell>
          <cell r="BG455">
            <v>0</v>
          </cell>
        </row>
        <row r="456">
          <cell r="D456" t="str">
            <v>NYSEG</v>
          </cell>
          <cell r="E456" t="str">
            <v>Gas</v>
          </cell>
          <cell r="F456" t="str">
            <v>Gas Engineering and Delivery</v>
          </cell>
          <cell r="T456">
            <v>4453.8908699999993</v>
          </cell>
          <cell r="AG456">
            <v>4149.9809299999997</v>
          </cell>
          <cell r="AT456">
            <v>5144.9671899999994</v>
          </cell>
          <cell r="BG456">
            <v>5504.3045256347659</v>
          </cell>
        </row>
        <row r="457">
          <cell r="D457" t="str">
            <v>NYSEG</v>
          </cell>
          <cell r="E457" t="str">
            <v>Gas</v>
          </cell>
          <cell r="F457" t="str">
            <v>Gas Engineering and Delivery</v>
          </cell>
          <cell r="T457">
            <v>17000.357750000003</v>
          </cell>
          <cell r="AG457">
            <v>18676.605189999995</v>
          </cell>
          <cell r="AT457">
            <v>21190.98028</v>
          </cell>
          <cell r="BG457">
            <v>20899.861665039061</v>
          </cell>
        </row>
        <row r="458">
          <cell r="D458" t="str">
            <v>NYSEG</v>
          </cell>
          <cell r="E458" t="str">
            <v>Gas</v>
          </cell>
          <cell r="F458" t="str">
            <v>Gas Engineering and Delivery</v>
          </cell>
          <cell r="T458">
            <v>5628.2623199999998</v>
          </cell>
          <cell r="AG458">
            <v>2644.4035200000003</v>
          </cell>
          <cell r="AT458">
            <v>2087.9621700000002</v>
          </cell>
          <cell r="BG458">
            <v>1106.2246424865721</v>
          </cell>
        </row>
        <row r="459">
          <cell r="D459" t="str">
            <v>NYSEG</v>
          </cell>
          <cell r="E459" t="str">
            <v>DIST</v>
          </cell>
          <cell r="F459" t="str">
            <v>Projects</v>
          </cell>
          <cell r="T459">
            <v>4094.9413500000001</v>
          </cell>
          <cell r="AG459">
            <v>8866.0323599999992</v>
          </cell>
          <cell r="AT459">
            <v>2254.4706999999994</v>
          </cell>
          <cell r="BG459">
            <v>-52.590009714961049</v>
          </cell>
        </row>
        <row r="460">
          <cell r="D460" t="str">
            <v>NYSEG</v>
          </cell>
          <cell r="E460" t="str">
            <v>DIST</v>
          </cell>
          <cell r="F460" t="str">
            <v>Electric Operations</v>
          </cell>
          <cell r="T460">
            <v>7151.9531400000014</v>
          </cell>
          <cell r="AG460">
            <v>5702.1300600000013</v>
          </cell>
          <cell r="AT460">
            <v>7243.0342100000007</v>
          </cell>
          <cell r="BG460">
            <v>8403.066117431641</v>
          </cell>
        </row>
        <row r="461">
          <cell r="D461" t="str">
            <v>NYSEG</v>
          </cell>
          <cell r="E461" t="str">
            <v>DIST</v>
          </cell>
          <cell r="F461" t="str">
            <v>Electric Operations</v>
          </cell>
          <cell r="T461">
            <v>406.28508999999997</v>
          </cell>
          <cell r="AG461">
            <v>647.48618999999985</v>
          </cell>
          <cell r="AT461">
            <v>561.54443000000003</v>
          </cell>
          <cell r="BG461">
            <v>920.57660222625736</v>
          </cell>
        </row>
        <row r="462">
          <cell r="D462" t="str">
            <v>NYSEG</v>
          </cell>
          <cell r="E462" t="str">
            <v>GAS</v>
          </cell>
          <cell r="F462" t="str">
            <v>Customer Service</v>
          </cell>
          <cell r="T462">
            <v>155.88149000000001</v>
          </cell>
          <cell r="AG462">
            <v>292.75533000000007</v>
          </cell>
          <cell r="AT462">
            <v>340.74464</v>
          </cell>
          <cell r="BG462">
            <v>255.87234991455077</v>
          </cell>
        </row>
        <row r="463">
          <cell r="D463" t="str">
            <v>NYSEG</v>
          </cell>
          <cell r="E463" t="str">
            <v>Gen</v>
          </cell>
          <cell r="F463" t="str">
            <v>Generation</v>
          </cell>
          <cell r="T463">
            <v>2230.0988300000017</v>
          </cell>
          <cell r="AG463">
            <v>2641.6118500000002</v>
          </cell>
          <cell r="AT463">
            <v>740.17847999999992</v>
          </cell>
          <cell r="BG463">
            <v>366.10206986606124</v>
          </cell>
        </row>
        <row r="464">
          <cell r="D464" t="str">
            <v>NYSEG</v>
          </cell>
          <cell r="E464" t="str">
            <v>DIST</v>
          </cell>
          <cell r="F464" t="str">
            <v>Projects</v>
          </cell>
          <cell r="T464">
            <v>6216.6994699999996</v>
          </cell>
          <cell r="AG464">
            <v>3185.7405299999996</v>
          </cell>
          <cell r="AT464">
            <v>254.67579000000001</v>
          </cell>
          <cell r="BG464">
            <v>-22.009529804706574</v>
          </cell>
        </row>
        <row r="465">
          <cell r="D465" t="str">
            <v>NYSEG</v>
          </cell>
          <cell r="E465" t="str">
            <v>DIST</v>
          </cell>
          <cell r="F465" t="str">
            <v>Projects</v>
          </cell>
          <cell r="T465">
            <v>0</v>
          </cell>
          <cell r="AG465">
            <v>438.22807999999992</v>
          </cell>
          <cell r="AT465">
            <v>0</v>
          </cell>
          <cell r="BG465">
            <v>0</v>
          </cell>
        </row>
        <row r="466">
          <cell r="D466" t="str">
            <v>NYSEG</v>
          </cell>
          <cell r="E466" t="str">
            <v>DIST</v>
          </cell>
          <cell r="F466" t="str">
            <v>Operational Smart Grids</v>
          </cell>
          <cell r="T466">
            <v>150.57580000000002</v>
          </cell>
          <cell r="AG466">
            <v>304.55541999999997</v>
          </cell>
          <cell r="AT466">
            <v>23.042680000000001</v>
          </cell>
          <cell r="BG466">
            <v>11.709219893455506</v>
          </cell>
        </row>
        <row r="467">
          <cell r="D467" t="str">
            <v>NYSEG</v>
          </cell>
          <cell r="E467" t="str">
            <v>DIST</v>
          </cell>
          <cell r="F467" t="str">
            <v>Projects</v>
          </cell>
          <cell r="T467">
            <v>428.86220000000009</v>
          </cell>
          <cell r="AG467">
            <v>225.30159</v>
          </cell>
          <cell r="AT467">
            <v>145.93058000000002</v>
          </cell>
          <cell r="BG467">
            <v>18.551570068359375</v>
          </cell>
        </row>
        <row r="468">
          <cell r="D468" t="str">
            <v>NYSEG</v>
          </cell>
          <cell r="E468" t="str">
            <v>Common</v>
          </cell>
          <cell r="F468" t="str">
            <v>General Services</v>
          </cell>
          <cell r="T468">
            <v>7091.7318400000004</v>
          </cell>
          <cell r="AG468">
            <v>11680.249520000001</v>
          </cell>
          <cell r="AT468">
            <v>29210.390200000002</v>
          </cell>
          <cell r="BG468">
            <v>39782.000019836429</v>
          </cell>
        </row>
        <row r="469">
          <cell r="D469" t="str">
            <v>NYSEG</v>
          </cell>
          <cell r="E469" t="str">
            <v>GAS</v>
          </cell>
          <cell r="F469" t="str">
            <v>Customer Service</v>
          </cell>
          <cell r="T469">
            <v>3451.9462100000005</v>
          </cell>
          <cell r="AG469">
            <v>3664.5576099999998</v>
          </cell>
          <cell r="AT469">
            <v>1560.6053000000004</v>
          </cell>
          <cell r="BG469">
            <v>1949.0783471441271</v>
          </cell>
        </row>
        <row r="470">
          <cell r="D470" t="str">
            <v>NYSEG</v>
          </cell>
          <cell r="E470" t="str">
            <v>DIST</v>
          </cell>
          <cell r="F470" t="str">
            <v>Operational Smart Grids</v>
          </cell>
          <cell r="T470">
            <v>1263.1029500000002</v>
          </cell>
          <cell r="AG470">
            <v>368.70148000000006</v>
          </cell>
          <cell r="AT470">
            <v>47.779990000000005</v>
          </cell>
          <cell r="BG470">
            <v>203.00213048750163</v>
          </cell>
        </row>
        <row r="471">
          <cell r="D471" t="str">
            <v>NYSEG</v>
          </cell>
          <cell r="E471" t="str">
            <v>Gen</v>
          </cell>
          <cell r="F471" t="str">
            <v>Generation</v>
          </cell>
          <cell r="T471">
            <v>2061.5820199999998</v>
          </cell>
          <cell r="AG471">
            <v>1687.2028500000001</v>
          </cell>
          <cell r="AT471">
            <v>47.893540000000016</v>
          </cell>
          <cell r="BG471">
            <v>0</v>
          </cell>
        </row>
        <row r="472">
          <cell r="D472" t="str">
            <v>NYSEG</v>
          </cell>
          <cell r="E472" t="str">
            <v>DIST</v>
          </cell>
          <cell r="F472" t="str">
            <v>Projects</v>
          </cell>
          <cell r="T472">
            <v>954.69843000000003</v>
          </cell>
          <cell r="AG472">
            <v>3377.8994199999997</v>
          </cell>
          <cell r="AT472">
            <v>5855.3510099999994</v>
          </cell>
          <cell r="BG472">
            <v>131.52440108680725</v>
          </cell>
        </row>
        <row r="473">
          <cell r="D473" t="str">
            <v>NYSEG</v>
          </cell>
          <cell r="E473" t="str">
            <v>DIST</v>
          </cell>
          <cell r="F473" t="str">
            <v>Projects</v>
          </cell>
          <cell r="T473">
            <v>2359.1035700000002</v>
          </cell>
          <cell r="AG473">
            <v>6182.7350299999998</v>
          </cell>
          <cell r="AT473">
            <v>971.26679999999999</v>
          </cell>
          <cell r="BG473">
            <v>0</v>
          </cell>
        </row>
        <row r="474">
          <cell r="D474" t="str">
            <v>NYSEG</v>
          </cell>
          <cell r="E474" t="str">
            <v>Common</v>
          </cell>
          <cell r="F474" t="str">
            <v>Operational Smart Grids</v>
          </cell>
          <cell r="T474">
            <v>31997.135120000006</v>
          </cell>
          <cell r="AG474">
            <v>1336.2289300000036</v>
          </cell>
          <cell r="AT474">
            <v>22.30179</v>
          </cell>
          <cell r="BG474">
            <v>2.3256800079345701</v>
          </cell>
        </row>
        <row r="475">
          <cell r="D475" t="str">
            <v>NYSEG</v>
          </cell>
          <cell r="E475" t="str">
            <v>Gas</v>
          </cell>
          <cell r="F475" t="str">
            <v>Gas Engineering and Delivery</v>
          </cell>
          <cell r="T475">
            <v>3146.2981199999995</v>
          </cell>
          <cell r="AG475">
            <v>569.86447999999996</v>
          </cell>
          <cell r="AT475">
            <v>81.114639999999994</v>
          </cell>
          <cell r="BG475">
            <v>0</v>
          </cell>
        </row>
        <row r="476">
          <cell r="D476" t="str">
            <v>NYSEG</v>
          </cell>
          <cell r="E476" t="str">
            <v>Gas</v>
          </cell>
          <cell r="F476" t="str">
            <v>Gas Engineering and Delivery</v>
          </cell>
          <cell r="T476">
            <v>2069.7956899999999</v>
          </cell>
          <cell r="AG476">
            <v>3252.6731499999987</v>
          </cell>
          <cell r="AT476">
            <v>4036.2618700000003</v>
          </cell>
          <cell r="BG476">
            <v>6191.3618369140631</v>
          </cell>
        </row>
        <row r="477">
          <cell r="D477" t="str">
            <v>NYSEG</v>
          </cell>
          <cell r="E477" t="str">
            <v>Common</v>
          </cell>
          <cell r="F477" t="str">
            <v>Operational Smart Grids</v>
          </cell>
          <cell r="T477">
            <v>5557.7380599999997</v>
          </cell>
          <cell r="AG477">
            <v>823.10083999999983</v>
          </cell>
          <cell r="AT477">
            <v>548.06601000000001</v>
          </cell>
          <cell r="BG477">
            <v>655.29505639648437</v>
          </cell>
        </row>
        <row r="478">
          <cell r="D478" t="str">
            <v>NYSEG</v>
          </cell>
          <cell r="E478" t="str">
            <v>Gas</v>
          </cell>
          <cell r="F478" t="str">
            <v>Gas Engineering and Delivery</v>
          </cell>
          <cell r="T478">
            <v>1414.9099499999998</v>
          </cell>
          <cell r="AG478">
            <v>1877.7811400000001</v>
          </cell>
          <cell r="AT478">
            <v>2453.8116999999993</v>
          </cell>
          <cell r="BG478">
            <v>5580.5245019531239</v>
          </cell>
        </row>
        <row r="479">
          <cell r="D479" t="str">
            <v>NYSEG</v>
          </cell>
          <cell r="E479" t="str">
            <v>Gas</v>
          </cell>
          <cell r="F479" t="str">
            <v>Electric Operations</v>
          </cell>
          <cell r="T479">
            <v>1.1485100000000203</v>
          </cell>
          <cell r="AG479">
            <v>0</v>
          </cell>
          <cell r="AT479">
            <v>-3.46136</v>
          </cell>
          <cell r="BG479">
            <v>0</v>
          </cell>
        </row>
        <row r="480">
          <cell r="D480" t="str">
            <v>NYSEG</v>
          </cell>
          <cell r="E480" t="str">
            <v>Gas</v>
          </cell>
          <cell r="F480" t="str">
            <v>Gas Engineering and Delivery</v>
          </cell>
          <cell r="T480">
            <v>3167.8924600000009</v>
          </cell>
          <cell r="AG480">
            <v>3542.1568399999992</v>
          </cell>
          <cell r="AT480">
            <v>3373.3913299999999</v>
          </cell>
          <cell r="BG480">
            <v>3803.1281134834289</v>
          </cell>
        </row>
        <row r="481">
          <cell r="D481" t="str">
            <v>NYSEG</v>
          </cell>
          <cell r="E481" t="str">
            <v>Gas</v>
          </cell>
          <cell r="F481" t="str">
            <v>Gas Engineering and Delivery</v>
          </cell>
          <cell r="T481">
            <v>1184.9297899999999</v>
          </cell>
          <cell r="AG481">
            <v>592.77501000000007</v>
          </cell>
          <cell r="AT481">
            <v>470.89060000000006</v>
          </cell>
          <cell r="BG481">
            <v>1325.5635183715817</v>
          </cell>
        </row>
        <row r="482">
          <cell r="D482" t="str">
            <v>NYSEG</v>
          </cell>
          <cell r="E482" t="str">
            <v>DIST</v>
          </cell>
          <cell r="F482" t="str">
            <v>Asset Management and Planning</v>
          </cell>
          <cell r="T482">
            <v>2.6303800000000002</v>
          </cell>
          <cell r="AG482">
            <v>10.550939999999999</v>
          </cell>
          <cell r="AT482">
            <v>0</v>
          </cell>
          <cell r="BG482">
            <v>66.073249755859365</v>
          </cell>
        </row>
        <row r="483">
          <cell r="D483" t="str">
            <v>NYSEG</v>
          </cell>
          <cell r="E483" t="str">
            <v>Common</v>
          </cell>
          <cell r="F483" t="str">
            <v>Security</v>
          </cell>
          <cell r="T483">
            <v>4338.8971999999994</v>
          </cell>
          <cell r="AG483">
            <v>2907.7370100000003</v>
          </cell>
          <cell r="AT483">
            <v>1842.9895300000001</v>
          </cell>
          <cell r="BG483">
            <v>2499.9998476562505</v>
          </cell>
        </row>
        <row r="484">
          <cell r="D484" t="str">
            <v>NYSEG</v>
          </cell>
          <cell r="E484" t="str">
            <v>DIST</v>
          </cell>
          <cell r="F484" t="str">
            <v>Electric Operations</v>
          </cell>
          <cell r="T484">
            <v>6678.2582300000013</v>
          </cell>
          <cell r="AG484">
            <v>9638.8237100000006</v>
          </cell>
          <cell r="AT484">
            <v>10821.315230000002</v>
          </cell>
          <cell r="BG484">
            <v>9423.8573476562524</v>
          </cell>
        </row>
        <row r="485">
          <cell r="D485" t="str">
            <v>NYSEG</v>
          </cell>
          <cell r="E485" t="str">
            <v>DIST</v>
          </cell>
          <cell r="F485" t="str">
            <v>Customer Service</v>
          </cell>
          <cell r="T485">
            <v>2490.89606</v>
          </cell>
          <cell r="AG485">
            <v>2713.4432199999997</v>
          </cell>
          <cell r="AT485">
            <v>2841.8009899999997</v>
          </cell>
          <cell r="BG485">
            <v>2414.6898652343748</v>
          </cell>
        </row>
        <row r="486">
          <cell r="D486" t="str">
            <v>NYSEG</v>
          </cell>
          <cell r="E486" t="str">
            <v>DIST</v>
          </cell>
          <cell r="F486" t="str">
            <v>Electric Operations</v>
          </cell>
          <cell r="T486">
            <v>59794.992719999995</v>
          </cell>
          <cell r="AG486">
            <v>6086.9411799999998</v>
          </cell>
          <cell r="AT486">
            <v>8890.6104300000006</v>
          </cell>
          <cell r="BG486">
            <v>13481.514789550783</v>
          </cell>
        </row>
        <row r="487">
          <cell r="D487" t="str">
            <v>NYSEG</v>
          </cell>
          <cell r="E487" t="str">
            <v>DIST</v>
          </cell>
          <cell r="F487" t="str">
            <v>Smart Grids Innovation and Planning</v>
          </cell>
          <cell r="T487">
            <v>1025.4845799999996</v>
          </cell>
          <cell r="AG487">
            <v>2782.633769999999</v>
          </cell>
          <cell r="AT487">
            <v>1025.2496899999999</v>
          </cell>
          <cell r="BG487">
            <v>2286.0722156435254</v>
          </cell>
        </row>
        <row r="488">
          <cell r="D488" t="str">
            <v>NYSEG</v>
          </cell>
          <cell r="E488" t="str">
            <v>Gas</v>
          </cell>
          <cell r="F488" t="str">
            <v>Smart Grids Innovation and Planning</v>
          </cell>
          <cell r="T488">
            <v>14.04039</v>
          </cell>
          <cell r="AG488">
            <v>25.140469999999997</v>
          </cell>
          <cell r="AT488">
            <v>15.258389999999999</v>
          </cell>
          <cell r="BG488">
            <v>0</v>
          </cell>
        </row>
        <row r="489">
          <cell r="D489" t="str">
            <v>NYSEG</v>
          </cell>
          <cell r="E489" t="str">
            <v>DIST</v>
          </cell>
          <cell r="F489" t="str">
            <v>Electric Operations</v>
          </cell>
          <cell r="T489">
            <v>223.75111000000001</v>
          </cell>
          <cell r="AG489">
            <v>719.65127999999982</v>
          </cell>
          <cell r="AT489">
            <v>38.643780000000014</v>
          </cell>
          <cell r="BG489">
            <v>876.93846221184731</v>
          </cell>
        </row>
        <row r="490">
          <cell r="D490" t="str">
            <v>NYSEG</v>
          </cell>
          <cell r="E490" t="str">
            <v>DIST</v>
          </cell>
          <cell r="F490" t="str">
            <v>Electric Operations</v>
          </cell>
          <cell r="T490">
            <v>1488.40571</v>
          </cell>
          <cell r="AG490">
            <v>3712.9100200000007</v>
          </cell>
          <cell r="AT490">
            <v>4583.9117999999999</v>
          </cell>
          <cell r="BG490">
            <v>2273.835406616211</v>
          </cell>
        </row>
        <row r="491">
          <cell r="D491" t="str">
            <v>NYSEG</v>
          </cell>
          <cell r="E491" t="str">
            <v>DIST</v>
          </cell>
          <cell r="F491" t="str">
            <v>Electric Operations</v>
          </cell>
          <cell r="T491">
            <v>11248.047980000003</v>
          </cell>
          <cell r="AG491">
            <v>8882.9951700000001</v>
          </cell>
          <cell r="AT491">
            <v>11422.107880000001</v>
          </cell>
          <cell r="BG491">
            <v>12588.872238964845</v>
          </cell>
        </row>
        <row r="492">
          <cell r="D492" t="str">
            <v>NYSEG</v>
          </cell>
          <cell r="E492" t="str">
            <v>DIST</v>
          </cell>
          <cell r="F492" t="str">
            <v>Electric Operations</v>
          </cell>
          <cell r="T492">
            <v>19602.886869999991</v>
          </cell>
          <cell r="AG492">
            <v>40339.650170000001</v>
          </cell>
          <cell r="AT492">
            <v>37552.684869999997</v>
          </cell>
          <cell r="BG492">
            <v>27087.933185859372</v>
          </cell>
        </row>
        <row r="493">
          <cell r="D493" t="str">
            <v>NYSEG</v>
          </cell>
          <cell r="E493" t="str">
            <v>Gas</v>
          </cell>
          <cell r="F493" t="str">
            <v>Gas Engineering and Delivery</v>
          </cell>
          <cell r="T493">
            <v>14550.122489999998</v>
          </cell>
          <cell r="AG493">
            <v>20344.240820000003</v>
          </cell>
          <cell r="AT493">
            <v>1237.3588099999999</v>
          </cell>
          <cell r="BG493">
            <v>0</v>
          </cell>
        </row>
        <row r="494">
          <cell r="D494" t="str">
            <v>NYSEG</v>
          </cell>
          <cell r="E494" t="str">
            <v>Gas</v>
          </cell>
          <cell r="F494" t="str">
            <v>Gas Engineering and Delivery</v>
          </cell>
          <cell r="T494">
            <v>278.59304000000003</v>
          </cell>
          <cell r="AG494">
            <v>58.281370000000003</v>
          </cell>
          <cell r="AT494">
            <v>3.5922199999999997</v>
          </cell>
          <cell r="BG494">
            <v>0</v>
          </cell>
        </row>
        <row r="495">
          <cell r="D495" t="str">
            <v>NYSEG</v>
          </cell>
          <cell r="E495" t="str">
            <v>DIST</v>
          </cell>
          <cell r="F495" t="str">
            <v>Electric Operations</v>
          </cell>
          <cell r="T495">
            <v>2001.9029700000003</v>
          </cell>
          <cell r="AG495">
            <v>1472.10616</v>
          </cell>
          <cell r="AT495">
            <v>2212.4870999999998</v>
          </cell>
          <cell r="BG495">
            <v>2314.868572167969</v>
          </cell>
        </row>
        <row r="496">
          <cell r="D496" t="str">
            <v>NYSEG</v>
          </cell>
          <cell r="E496" t="str">
            <v>DIST</v>
          </cell>
          <cell r="F496" t="str">
            <v>Electric Operations</v>
          </cell>
          <cell r="T496">
            <v>4405.8039500000004</v>
          </cell>
          <cell r="AG496">
            <v>4223.3999599999997</v>
          </cell>
          <cell r="AT496">
            <v>6406.6906099999997</v>
          </cell>
          <cell r="BG496">
            <v>5897.8402271484383</v>
          </cell>
        </row>
        <row r="497">
          <cell r="D497" t="str">
            <v>NYSEG</v>
          </cell>
          <cell r="E497" t="str">
            <v>DIST</v>
          </cell>
          <cell r="F497" t="str">
            <v>Electric Operations</v>
          </cell>
          <cell r="T497">
            <v>7742.8872800000008</v>
          </cell>
          <cell r="AG497">
            <v>9377.1454200000007</v>
          </cell>
          <cell r="AT497">
            <v>10060.285019999998</v>
          </cell>
          <cell r="BG497">
            <v>10096.546270312501</v>
          </cell>
        </row>
        <row r="498">
          <cell r="D498" t="str">
            <v>NYSEG</v>
          </cell>
          <cell r="E498" t="str">
            <v>Gas</v>
          </cell>
          <cell r="F498" t="str">
            <v>Gas Engineering and Delivery</v>
          </cell>
          <cell r="T498">
            <v>221.20265000000001</v>
          </cell>
          <cell r="AG498">
            <v>1403.1298000000002</v>
          </cell>
          <cell r="AT498">
            <v>1863.2166299999999</v>
          </cell>
          <cell r="BG498">
            <v>841.84345979738237</v>
          </cell>
        </row>
        <row r="499">
          <cell r="D499" t="str">
            <v>NYSEG</v>
          </cell>
          <cell r="E499" t="str">
            <v>DIST</v>
          </cell>
          <cell r="F499" t="str">
            <v>Electric Operations</v>
          </cell>
          <cell r="T499">
            <v>5451.3231199999991</v>
          </cell>
          <cell r="AG499">
            <v>6124.20694</v>
          </cell>
          <cell r="AT499">
            <v>7974.0917399999989</v>
          </cell>
          <cell r="BG499">
            <v>9242.0698254882809</v>
          </cell>
        </row>
        <row r="500">
          <cell r="D500" t="str">
            <v>NYSEG</v>
          </cell>
          <cell r="E500" t="str">
            <v>DIST</v>
          </cell>
          <cell r="F500" t="str">
            <v>Projects</v>
          </cell>
          <cell r="T500">
            <v>507.47995999999989</v>
          </cell>
          <cell r="AG500">
            <v>38.36757999999999</v>
          </cell>
          <cell r="AT500">
            <v>-4.6856300000000006</v>
          </cell>
          <cell r="BG500">
            <v>394.307924987793</v>
          </cell>
        </row>
        <row r="501">
          <cell r="D501" t="str">
            <v>NYSEG</v>
          </cell>
          <cell r="E501" t="str">
            <v>DIST</v>
          </cell>
          <cell r="F501" t="str">
            <v>Electric Operations</v>
          </cell>
          <cell r="T501">
            <v>796.96245999999985</v>
          </cell>
          <cell r="AG501">
            <v>5637.048859999999</v>
          </cell>
          <cell r="AT501">
            <v>3257.9984100000006</v>
          </cell>
          <cell r="BG501">
            <v>2434.8519588378908</v>
          </cell>
        </row>
        <row r="502">
          <cell r="D502" t="str">
            <v>NYSEG</v>
          </cell>
          <cell r="E502" t="str">
            <v>Common</v>
          </cell>
          <cell r="F502" t="str">
            <v>General Services</v>
          </cell>
          <cell r="T502">
            <v>3.6122800000000002</v>
          </cell>
          <cell r="AG502">
            <v>6.9584200000000003</v>
          </cell>
          <cell r="AT502">
            <v>91.885819999999981</v>
          </cell>
          <cell r="BG502">
            <v>174.26913912963866</v>
          </cell>
        </row>
        <row r="503">
          <cell r="D503" t="str">
            <v>NYSEG</v>
          </cell>
          <cell r="E503" t="str">
            <v>Gen</v>
          </cell>
          <cell r="F503" t="str">
            <v>Generation</v>
          </cell>
          <cell r="T503">
            <v>314.98401999999999</v>
          </cell>
          <cell r="AG503">
            <v>709.62965000000008</v>
          </cell>
          <cell r="AT503">
            <v>-0.56388000000000049</v>
          </cell>
          <cell r="BG503">
            <v>0</v>
          </cell>
        </row>
        <row r="504">
          <cell r="D504" t="str">
            <v>NYSEG</v>
          </cell>
          <cell r="E504" t="str">
            <v>Common</v>
          </cell>
          <cell r="F504" t="str">
            <v>Customer Service</v>
          </cell>
          <cell r="T504">
            <v>89.61721</v>
          </cell>
          <cell r="AG504">
            <v>282.68831</v>
          </cell>
          <cell r="AT504">
            <v>116.35756999999998</v>
          </cell>
          <cell r="BG504">
            <v>149.83559960937501</v>
          </cell>
        </row>
        <row r="505">
          <cell r="D505" t="str">
            <v>NYSEG</v>
          </cell>
          <cell r="E505" t="str">
            <v>Common</v>
          </cell>
          <cell r="F505" t="str">
            <v>Information Technology</v>
          </cell>
          <cell r="T505">
            <v>0</v>
          </cell>
          <cell r="AG505">
            <v>0</v>
          </cell>
          <cell r="AT505">
            <v>0</v>
          </cell>
          <cell r="BG505">
            <v>1005.5416620312483</v>
          </cell>
        </row>
        <row r="506">
          <cell r="D506" t="str">
            <v>NYSEG</v>
          </cell>
          <cell r="E506" t="str">
            <v>DIST</v>
          </cell>
          <cell r="F506" t="str">
            <v>Electric Operations</v>
          </cell>
          <cell r="T506">
            <v>0</v>
          </cell>
          <cell r="AG506">
            <v>0</v>
          </cell>
          <cell r="AT506">
            <v>0</v>
          </cell>
          <cell r="BG506">
            <v>1.5209960929496447E-4</v>
          </cell>
        </row>
        <row r="507">
          <cell r="D507" t="str">
            <v>NYSEG</v>
          </cell>
          <cell r="E507" t="str">
            <v>Common</v>
          </cell>
          <cell r="F507" t="str">
            <v>Information Technology</v>
          </cell>
          <cell r="T507">
            <v>113.64803999999999</v>
          </cell>
          <cell r="AG507">
            <v>0</v>
          </cell>
          <cell r="AT507">
            <v>299.99997999999999</v>
          </cell>
          <cell r="BG507">
            <v>0</v>
          </cell>
        </row>
        <row r="508">
          <cell r="D508" t="str">
            <v>NYSEG</v>
          </cell>
          <cell r="E508" t="str">
            <v>DIST</v>
          </cell>
          <cell r="F508" t="str">
            <v>Electric Operations</v>
          </cell>
          <cell r="T508">
            <v>1738.53943</v>
          </cell>
          <cell r="AG508">
            <v>1509.3376499999999</v>
          </cell>
          <cell r="AT508">
            <v>2645.2844599999999</v>
          </cell>
          <cell r="BG508">
            <v>3992.9035775756834</v>
          </cell>
        </row>
        <row r="509">
          <cell r="D509" t="str">
            <v>NYSEG</v>
          </cell>
          <cell r="E509" t="str">
            <v>Common</v>
          </cell>
          <cell r="F509" t="str">
            <v>Information Technology</v>
          </cell>
          <cell r="T509">
            <v>528.24584000000004</v>
          </cell>
          <cell r="AG509">
            <v>11.68263</v>
          </cell>
          <cell r="AT509">
            <v>-23.389800000000001</v>
          </cell>
          <cell r="BG509">
            <v>0</v>
          </cell>
        </row>
        <row r="510">
          <cell r="D510" t="str">
            <v>NYSEG</v>
          </cell>
          <cell r="E510" t="str">
            <v>DIST</v>
          </cell>
          <cell r="F510" t="str">
            <v>Electric Operations</v>
          </cell>
          <cell r="T510">
            <v>1654.8180200000002</v>
          </cell>
          <cell r="AG510">
            <v>909.86046999999985</v>
          </cell>
          <cell r="AT510">
            <v>373.31822999999991</v>
          </cell>
          <cell r="BG510">
            <v>787.39492362785336</v>
          </cell>
        </row>
        <row r="511">
          <cell r="D511" t="str">
            <v>NYSEG</v>
          </cell>
          <cell r="E511" t="str">
            <v>Common</v>
          </cell>
          <cell r="F511" t="str">
            <v>Information Technology</v>
          </cell>
          <cell r="T511">
            <v>724.98271</v>
          </cell>
          <cell r="AG511">
            <v>4.4910400000000008</v>
          </cell>
          <cell r="AT511">
            <v>-20.21848</v>
          </cell>
          <cell r="BG511">
            <v>0</v>
          </cell>
        </row>
        <row r="512">
          <cell r="D512" t="str">
            <v>NYSEG</v>
          </cell>
          <cell r="E512" t="str">
            <v>Common</v>
          </cell>
          <cell r="F512" t="str">
            <v>Customer Service</v>
          </cell>
          <cell r="T512">
            <v>46.374160000000003</v>
          </cell>
          <cell r="AG512">
            <v>196.64654999999999</v>
          </cell>
          <cell r="AT512">
            <v>-0.39490999999999943</v>
          </cell>
          <cell r="BG512">
            <v>0</v>
          </cell>
        </row>
        <row r="513">
          <cell r="D513" t="str">
            <v>NYSEG</v>
          </cell>
          <cell r="E513" t="str">
            <v>Gas</v>
          </cell>
          <cell r="F513" t="str">
            <v>Gas Operations</v>
          </cell>
          <cell r="T513">
            <v>955.27729000000011</v>
          </cell>
          <cell r="AG513">
            <v>832.61496999999997</v>
          </cell>
          <cell r="AT513">
            <v>869.49663999999984</v>
          </cell>
          <cell r="BG513">
            <v>825.10184671401987</v>
          </cell>
        </row>
        <row r="514">
          <cell r="D514" t="str">
            <v>NYSEG</v>
          </cell>
          <cell r="E514" t="str">
            <v>Common</v>
          </cell>
          <cell r="F514" t="str">
            <v>Operational Smart Grids</v>
          </cell>
          <cell r="T514">
            <v>995.94608999999991</v>
          </cell>
          <cell r="AG514">
            <v>115.45208000000002</v>
          </cell>
          <cell r="AT514">
            <v>19.434219999999996</v>
          </cell>
          <cell r="BG514">
            <v>3908.9155001163481</v>
          </cell>
        </row>
        <row r="515">
          <cell r="D515" t="str">
            <v>NYSEG</v>
          </cell>
          <cell r="E515" t="str">
            <v>Gas</v>
          </cell>
          <cell r="F515" t="str">
            <v>Gas Engineering and Delivery</v>
          </cell>
          <cell r="T515">
            <v>-405.89792000000006</v>
          </cell>
          <cell r="AG515">
            <v>46.457999999999998</v>
          </cell>
          <cell r="AT515">
            <v>0.75069000000000008</v>
          </cell>
          <cell r="BG515">
            <v>0</v>
          </cell>
        </row>
        <row r="516">
          <cell r="D516" t="str">
            <v>NYSEG</v>
          </cell>
          <cell r="E516" t="str">
            <v>Common</v>
          </cell>
          <cell r="F516" t="str">
            <v>Information Technology</v>
          </cell>
          <cell r="T516">
            <v>0</v>
          </cell>
          <cell r="AG516">
            <v>0</v>
          </cell>
          <cell r="AT516">
            <v>0</v>
          </cell>
          <cell r="BG516">
            <v>0</v>
          </cell>
        </row>
        <row r="517">
          <cell r="D517" t="str">
            <v>NYSEG</v>
          </cell>
          <cell r="E517" t="str">
            <v>DIST</v>
          </cell>
          <cell r="F517" t="str">
            <v>Projects</v>
          </cell>
          <cell r="T517">
            <v>37.47081</v>
          </cell>
          <cell r="AG517">
            <v>10.300179999999999</v>
          </cell>
          <cell r="AT517">
            <v>1.28217</v>
          </cell>
          <cell r="BG517">
            <v>0</v>
          </cell>
        </row>
        <row r="518">
          <cell r="D518" t="str">
            <v>NYSEG</v>
          </cell>
          <cell r="E518" t="str">
            <v>Gas</v>
          </cell>
          <cell r="F518" t="str">
            <v>Gas Engineering and Delivery</v>
          </cell>
          <cell r="T518">
            <v>1803.7998400000001</v>
          </cell>
          <cell r="AG518">
            <v>230.36548999999997</v>
          </cell>
          <cell r="AT518">
            <v>73.940600000000003</v>
          </cell>
          <cell r="BG518">
            <v>29.48538989257813</v>
          </cell>
        </row>
        <row r="519">
          <cell r="D519" t="str">
            <v>NYSEG</v>
          </cell>
          <cell r="E519" t="str">
            <v>Common</v>
          </cell>
          <cell r="F519" t="str">
            <v>General Services</v>
          </cell>
          <cell r="T519">
            <v>5081.4169199999988</v>
          </cell>
          <cell r="AG519">
            <v>1454.13735</v>
          </cell>
          <cell r="AT519">
            <v>245.68983</v>
          </cell>
          <cell r="BG519">
            <v>0</v>
          </cell>
        </row>
        <row r="520">
          <cell r="D520" t="str">
            <v>NYSEG</v>
          </cell>
          <cell r="E520" t="str">
            <v>Common</v>
          </cell>
          <cell r="F520" t="str">
            <v>General Services</v>
          </cell>
          <cell r="T520">
            <v>1261.61419</v>
          </cell>
          <cell r="AG520">
            <v>124.27014000000003</v>
          </cell>
          <cell r="AT520">
            <v>87.170230000000004</v>
          </cell>
          <cell r="BG520">
            <v>0</v>
          </cell>
        </row>
        <row r="521">
          <cell r="D521" t="str">
            <v>NYSEG</v>
          </cell>
          <cell r="E521" t="str">
            <v>Gen</v>
          </cell>
          <cell r="F521" t="str">
            <v>Generation</v>
          </cell>
          <cell r="T521">
            <v>494.07607000000007</v>
          </cell>
          <cell r="AG521">
            <v>73.31604999999999</v>
          </cell>
          <cell r="AT521">
            <v>1.62331</v>
          </cell>
          <cell r="BG521">
            <v>0</v>
          </cell>
        </row>
        <row r="522">
          <cell r="D522" t="str">
            <v>NYSEG</v>
          </cell>
          <cell r="E522" t="str">
            <v>Common</v>
          </cell>
          <cell r="F522" t="str">
            <v>General Services</v>
          </cell>
          <cell r="T522">
            <v>550.31434999999999</v>
          </cell>
          <cell r="AG522">
            <v>341.22452000000004</v>
          </cell>
          <cell r="AT522">
            <v>0</v>
          </cell>
          <cell r="BG522">
            <v>0</v>
          </cell>
        </row>
        <row r="523">
          <cell r="D523" t="str">
            <v>NYSEG</v>
          </cell>
          <cell r="E523" t="str">
            <v>Gas</v>
          </cell>
          <cell r="F523" t="str">
            <v>Gas Engineering and Delivery</v>
          </cell>
          <cell r="T523">
            <v>2951.9247399999999</v>
          </cell>
          <cell r="AG523">
            <v>285.69637999999998</v>
          </cell>
          <cell r="AT523">
            <v>25532.601879999998</v>
          </cell>
          <cell r="BG523">
            <v>66.126230267357087</v>
          </cell>
        </row>
        <row r="524">
          <cell r="D524" t="str">
            <v>NYSEG</v>
          </cell>
          <cell r="E524" t="str">
            <v>Gas</v>
          </cell>
          <cell r="F524" t="str">
            <v>Gas Engineering and Delivery</v>
          </cell>
          <cell r="T524">
            <v>2811.5563200000001</v>
          </cell>
          <cell r="AG524">
            <v>2178.6814100000006</v>
          </cell>
          <cell r="AT524">
            <v>1948.5427999999993</v>
          </cell>
          <cell r="BG524">
            <v>2252.5056077880859</v>
          </cell>
        </row>
        <row r="525">
          <cell r="D525" t="str">
            <v>NYSEG</v>
          </cell>
          <cell r="E525" t="str">
            <v>Common</v>
          </cell>
          <cell r="F525" t="str">
            <v>General Services</v>
          </cell>
          <cell r="T525">
            <v>26.121919999999999</v>
          </cell>
          <cell r="AG525">
            <v>396.86108000000007</v>
          </cell>
          <cell r="AT525">
            <v>18.874850000000002</v>
          </cell>
          <cell r="BG525">
            <v>0</v>
          </cell>
        </row>
        <row r="526">
          <cell r="D526" t="str">
            <v>NYSEG</v>
          </cell>
          <cell r="E526" t="str">
            <v>Common</v>
          </cell>
          <cell r="F526" t="str">
            <v>Security</v>
          </cell>
          <cell r="T526">
            <v>24167.846410000002</v>
          </cell>
          <cell r="AG526">
            <v>8376.2824100000016</v>
          </cell>
          <cell r="AT526">
            <v>15940.513800000001</v>
          </cell>
          <cell r="BG526">
            <v>13168.651110351562</v>
          </cell>
        </row>
        <row r="527">
          <cell r="D527" t="str">
            <v>NYSEG</v>
          </cell>
          <cell r="E527" t="str">
            <v>Common</v>
          </cell>
          <cell r="F527" t="str">
            <v>Information Technology</v>
          </cell>
          <cell r="T527">
            <v>155.88715000000002</v>
          </cell>
          <cell r="AG527">
            <v>651.14478999999994</v>
          </cell>
          <cell r="AT527">
            <v>19.838810000000002</v>
          </cell>
          <cell r="BG527">
            <v>0</v>
          </cell>
        </row>
        <row r="528">
          <cell r="D528" t="str">
            <v>NYSEG</v>
          </cell>
          <cell r="E528" t="str">
            <v>Common</v>
          </cell>
          <cell r="F528" t="str">
            <v>Information Technology</v>
          </cell>
          <cell r="T528">
            <v>37.606960000000001</v>
          </cell>
          <cell r="AG528">
            <v>264.15973999999994</v>
          </cell>
          <cell r="AT528">
            <v>158.14938000000001</v>
          </cell>
          <cell r="BG528">
            <v>0</v>
          </cell>
        </row>
        <row r="529">
          <cell r="D529" t="str">
            <v>NYSEG</v>
          </cell>
          <cell r="E529" t="str">
            <v>Common</v>
          </cell>
          <cell r="F529" t="str">
            <v>Information Technology</v>
          </cell>
          <cell r="T529">
            <v>0</v>
          </cell>
          <cell r="AG529">
            <v>1284.8224300000002</v>
          </cell>
          <cell r="AT529">
            <v>481.89615000000003</v>
          </cell>
          <cell r="BG529">
            <v>259.17594800376889</v>
          </cell>
        </row>
        <row r="530">
          <cell r="D530" t="str">
            <v>NYSEG</v>
          </cell>
          <cell r="E530" t="str">
            <v>DIST</v>
          </cell>
          <cell r="F530" t="str">
            <v>Energy Services</v>
          </cell>
          <cell r="T530">
            <v>-67.816659999999956</v>
          </cell>
          <cell r="AG530">
            <v>764.52877999999941</v>
          </cell>
          <cell r="AT530">
            <v>-381.08475000000004</v>
          </cell>
          <cell r="BG530">
            <v>-11.439995358467101</v>
          </cell>
        </row>
        <row r="531">
          <cell r="D531" t="str">
            <v>NYSEG</v>
          </cell>
          <cell r="E531" t="str">
            <v>Common</v>
          </cell>
          <cell r="F531" t="str">
            <v>Customer Service</v>
          </cell>
          <cell r="T531">
            <v>342.53473000000002</v>
          </cell>
          <cell r="AG531">
            <v>190.94017000000002</v>
          </cell>
          <cell r="AT531">
            <v>66.909679999999994</v>
          </cell>
          <cell r="BG531">
            <v>10.310759845733642</v>
          </cell>
        </row>
        <row r="532">
          <cell r="D532" t="str">
            <v>NYSEG</v>
          </cell>
          <cell r="E532" t="str">
            <v>DIST</v>
          </cell>
          <cell r="F532" t="str">
            <v>Electric Operations</v>
          </cell>
          <cell r="T532">
            <v>4632.10916</v>
          </cell>
          <cell r="AG532">
            <v>6942.2002600000005</v>
          </cell>
          <cell r="AT532">
            <v>10770.491759999999</v>
          </cell>
          <cell r="BG532">
            <v>11317.327331054688</v>
          </cell>
        </row>
        <row r="533">
          <cell r="D533" t="str">
            <v>NYSEG</v>
          </cell>
          <cell r="E533" t="str">
            <v>DIST</v>
          </cell>
          <cell r="F533" t="str">
            <v>Projects</v>
          </cell>
          <cell r="T533">
            <v>8098.2295199999999</v>
          </cell>
          <cell r="AG533">
            <v>1807.1006299999999</v>
          </cell>
          <cell r="AT533">
            <v>786.75161999999989</v>
          </cell>
          <cell r="BG533">
            <v>1018.6431844482422</v>
          </cell>
        </row>
        <row r="534">
          <cell r="D534" t="str">
            <v>NYSEG</v>
          </cell>
          <cell r="E534" t="str">
            <v>Common</v>
          </cell>
          <cell r="F534" t="str">
            <v>Human Resources</v>
          </cell>
          <cell r="T534">
            <v>327.16646999999995</v>
          </cell>
          <cell r="AG534">
            <v>266.86374000000001</v>
          </cell>
          <cell r="AT534">
            <v>39.997460000000004</v>
          </cell>
          <cell r="BG534">
            <v>267.60491582298283</v>
          </cell>
        </row>
        <row r="535">
          <cell r="D535" t="str">
            <v>NYSEG</v>
          </cell>
          <cell r="E535" t="str">
            <v>Common</v>
          </cell>
          <cell r="F535" t="str">
            <v>Information Technology</v>
          </cell>
          <cell r="T535">
            <v>161.40487000000002</v>
          </cell>
          <cell r="AG535">
            <v>73.741579999999999</v>
          </cell>
          <cell r="AT535">
            <v>408.74263999999999</v>
          </cell>
          <cell r="BG535">
            <v>123.24199887084961</v>
          </cell>
        </row>
        <row r="536">
          <cell r="D536" t="str">
            <v>NYSEG</v>
          </cell>
          <cell r="E536" t="str">
            <v>Gas</v>
          </cell>
          <cell r="F536" t="str">
            <v>Gas Operations</v>
          </cell>
          <cell r="T536">
            <v>57.76341</v>
          </cell>
          <cell r="AG536">
            <v>776.49239000000011</v>
          </cell>
          <cell r="AT536">
            <v>1115.9538</v>
          </cell>
          <cell r="BG536">
            <v>696.50939545249935</v>
          </cell>
        </row>
        <row r="537">
          <cell r="D537" t="str">
            <v>NYSEG</v>
          </cell>
          <cell r="E537" t="str">
            <v>DIST</v>
          </cell>
          <cell r="F537" t="str">
            <v>Energy Services</v>
          </cell>
          <cell r="T537">
            <v>-3.2882200000000097</v>
          </cell>
          <cell r="AG537">
            <v>164.96195999999995</v>
          </cell>
          <cell r="AT537">
            <v>-213.38353000000004</v>
          </cell>
          <cell r="BG537">
            <v>-2.202764148862002E-8</v>
          </cell>
        </row>
        <row r="538">
          <cell r="D538" t="str">
            <v>NYSEG</v>
          </cell>
          <cell r="E538" t="str">
            <v>DIST</v>
          </cell>
          <cell r="F538" t="str">
            <v>Energy Services</v>
          </cell>
          <cell r="T538">
            <v>129.67429000000001</v>
          </cell>
          <cell r="AG538">
            <v>-221.71525</v>
          </cell>
          <cell r="AT538">
            <v>-4.8824599999999991</v>
          </cell>
          <cell r="BG538">
            <v>0</v>
          </cell>
        </row>
        <row r="539">
          <cell r="D539" t="str">
            <v>NYSEG</v>
          </cell>
          <cell r="E539" t="str">
            <v>Common</v>
          </cell>
          <cell r="F539" t="str">
            <v>Information Technology</v>
          </cell>
          <cell r="T539">
            <v>861.82271999999989</v>
          </cell>
          <cell r="AG539">
            <v>481.08511000000004</v>
          </cell>
          <cell r="AT539">
            <v>49.70196</v>
          </cell>
          <cell r="BG539">
            <v>0</v>
          </cell>
        </row>
        <row r="540">
          <cell r="D540" t="str">
            <v>NYSEG</v>
          </cell>
          <cell r="E540" t="str">
            <v>Gas</v>
          </cell>
          <cell r="F540" t="str">
            <v>Gas Engineering and Delivery</v>
          </cell>
          <cell r="T540">
            <v>39.683769999999996</v>
          </cell>
          <cell r="AG540">
            <v>5.8043699999999987</v>
          </cell>
          <cell r="AT540">
            <v>25.779329999999998</v>
          </cell>
          <cell r="BG540">
            <v>11.442149527192116</v>
          </cell>
        </row>
        <row r="541">
          <cell r="D541" t="str">
            <v>NYSEG</v>
          </cell>
          <cell r="E541" t="str">
            <v>Common</v>
          </cell>
          <cell r="F541" t="str">
            <v>Electric Operations</v>
          </cell>
          <cell r="T541">
            <v>277.58638000000002</v>
          </cell>
          <cell r="AG541">
            <v>184.38438000000002</v>
          </cell>
          <cell r="AT541">
            <v>4.6885399999999997</v>
          </cell>
          <cell r="BG541">
            <v>0</v>
          </cell>
        </row>
        <row r="542">
          <cell r="D542" t="str">
            <v>NYSEG</v>
          </cell>
          <cell r="E542" t="str">
            <v>DIST</v>
          </cell>
          <cell r="F542" t="str">
            <v>Projects</v>
          </cell>
          <cell r="T542">
            <v>30.803879999999999</v>
          </cell>
          <cell r="AG542">
            <v>-0.47595000000000054</v>
          </cell>
          <cell r="AT542">
            <v>-0.76264000000000032</v>
          </cell>
          <cell r="BG542">
            <v>-0.92780993986129767</v>
          </cell>
        </row>
        <row r="543">
          <cell r="D543" t="str">
            <v>NYSEG</v>
          </cell>
          <cell r="E543" t="str">
            <v>Common</v>
          </cell>
          <cell r="F543" t="str">
            <v>General Services</v>
          </cell>
          <cell r="T543">
            <v>235.45586</v>
          </cell>
          <cell r="AG543">
            <v>252.93788999999998</v>
          </cell>
          <cell r="AT543">
            <v>1.3134599999999998</v>
          </cell>
          <cell r="BG543">
            <v>0</v>
          </cell>
        </row>
        <row r="544">
          <cell r="D544" t="str">
            <v>NYSEG</v>
          </cell>
          <cell r="E544" t="str">
            <v>DIST</v>
          </cell>
          <cell r="F544" t="str">
            <v>Electric Operations</v>
          </cell>
          <cell r="T544">
            <v>-24.9812100000001</v>
          </cell>
          <cell r="AG544">
            <v>242.85182999999998</v>
          </cell>
          <cell r="AT544">
            <v>-8.0303500000000003</v>
          </cell>
          <cell r="BG544">
            <v>0</v>
          </cell>
        </row>
        <row r="545">
          <cell r="D545" t="str">
            <v>NYSEG</v>
          </cell>
          <cell r="E545" t="str">
            <v>DIST</v>
          </cell>
          <cell r="F545" t="str">
            <v>Energy Services</v>
          </cell>
          <cell r="T545">
            <v>52.508609999999997</v>
          </cell>
          <cell r="AG545">
            <v>-5.5805600000000304</v>
          </cell>
          <cell r="AT545">
            <v>-76.515739999999994</v>
          </cell>
          <cell r="BG545">
            <v>3.5762786829152127E-10</v>
          </cell>
        </row>
        <row r="546">
          <cell r="D546" t="str">
            <v>NYSEG</v>
          </cell>
          <cell r="E546" t="str">
            <v>Common</v>
          </cell>
          <cell r="F546" t="str">
            <v>General Services</v>
          </cell>
          <cell r="T546">
            <v>37.313859999999998</v>
          </cell>
          <cell r="AG546">
            <v>543.10628999999994</v>
          </cell>
          <cell r="AT546">
            <v>2.8394400000000002</v>
          </cell>
          <cell r="BG546">
            <v>0</v>
          </cell>
        </row>
        <row r="547">
          <cell r="D547" t="str">
            <v>NYSEG</v>
          </cell>
          <cell r="E547" t="str">
            <v>DIST</v>
          </cell>
          <cell r="F547" t="str">
            <v>Energy Services</v>
          </cell>
          <cell r="T547">
            <v>2.6271899999999992</v>
          </cell>
          <cell r="AG547">
            <v>294.38808999999998</v>
          </cell>
          <cell r="AT547">
            <v>-308.62636999999989</v>
          </cell>
          <cell r="BG547">
            <v>0</v>
          </cell>
        </row>
        <row r="548">
          <cell r="D548" t="str">
            <v>NYSEG</v>
          </cell>
          <cell r="E548" t="str">
            <v>Common</v>
          </cell>
          <cell r="F548" t="str">
            <v>Information Technology</v>
          </cell>
          <cell r="T548">
            <v>17.647349999999999</v>
          </cell>
          <cell r="AG548">
            <v>1.0164500000000001</v>
          </cell>
          <cell r="AT548">
            <v>0.26801000000000003</v>
          </cell>
          <cell r="BG548">
            <v>0</v>
          </cell>
        </row>
        <row r="549">
          <cell r="D549" t="str">
            <v>NYSEG</v>
          </cell>
          <cell r="E549" t="str">
            <v>DIST</v>
          </cell>
          <cell r="F549" t="str">
            <v>Energy Services</v>
          </cell>
          <cell r="T549">
            <v>-3.1145100000000006</v>
          </cell>
          <cell r="AG549">
            <v>61.107100000000017</v>
          </cell>
          <cell r="AT549">
            <v>-79.638019999999983</v>
          </cell>
          <cell r="BG549">
            <v>0</v>
          </cell>
        </row>
        <row r="550">
          <cell r="D550" t="str">
            <v>NYSEG</v>
          </cell>
          <cell r="E550" t="str">
            <v>DIST</v>
          </cell>
          <cell r="F550" t="str">
            <v>Energy Services</v>
          </cell>
          <cell r="T550">
            <v>-8.2525000000000013</v>
          </cell>
          <cell r="AG550">
            <v>68.47923999999999</v>
          </cell>
          <cell r="AT550">
            <v>-61.40059999999999</v>
          </cell>
          <cell r="BG550">
            <v>-0.88380067475698354</v>
          </cell>
        </row>
        <row r="551">
          <cell r="D551" t="str">
            <v>NYSEG</v>
          </cell>
          <cell r="E551" t="str">
            <v>Common</v>
          </cell>
          <cell r="F551" t="str">
            <v>Operational Smart Grids</v>
          </cell>
          <cell r="T551">
            <v>2181.5700999999999</v>
          </cell>
          <cell r="AG551">
            <v>1419.9145899999996</v>
          </cell>
          <cell r="AT551">
            <v>563.3892699999999</v>
          </cell>
          <cell r="BG551">
            <v>374.29960058593753</v>
          </cell>
        </row>
        <row r="552">
          <cell r="D552" t="str">
            <v>NYSEG</v>
          </cell>
          <cell r="E552" t="str">
            <v>DIST</v>
          </cell>
          <cell r="F552" t="str">
            <v>Projects</v>
          </cell>
          <cell r="T552">
            <v>30.040779999999998</v>
          </cell>
          <cell r="AG552">
            <v>5.620379999999999</v>
          </cell>
          <cell r="AT552">
            <v>0.11230000000000001</v>
          </cell>
          <cell r="BG552">
            <v>0</v>
          </cell>
        </row>
        <row r="553">
          <cell r="D553" t="str">
            <v>NYSEG</v>
          </cell>
          <cell r="E553" t="str">
            <v>Common</v>
          </cell>
          <cell r="F553" t="str">
            <v>Information Technology</v>
          </cell>
          <cell r="T553">
            <v>169.81469999999999</v>
          </cell>
          <cell r="AG553">
            <v>692.26787999999999</v>
          </cell>
          <cell r="AT553">
            <v>-7.8628199999999993</v>
          </cell>
          <cell r="BG553">
            <v>0</v>
          </cell>
        </row>
        <row r="554">
          <cell r="D554" t="str">
            <v>NYSEG</v>
          </cell>
          <cell r="E554" t="str">
            <v>Common</v>
          </cell>
          <cell r="F554" t="str">
            <v>Information Technology</v>
          </cell>
          <cell r="T554">
            <v>72.400000000000006</v>
          </cell>
          <cell r="AG554">
            <v>269.43061</v>
          </cell>
          <cell r="AT554">
            <v>26.030219999999996</v>
          </cell>
          <cell r="BG554">
            <v>15.639499023437498</v>
          </cell>
        </row>
        <row r="555">
          <cell r="D555" t="str">
            <v>NYSEG</v>
          </cell>
          <cell r="E555" t="str">
            <v>DIST</v>
          </cell>
          <cell r="F555" t="str">
            <v>Operational Smart Grids</v>
          </cell>
          <cell r="T555">
            <v>25684.868710000006</v>
          </cell>
          <cell r="AG555">
            <v>26152.431710000001</v>
          </cell>
          <cell r="AT555">
            <v>30352.09518</v>
          </cell>
          <cell r="BG555">
            <v>28637.028700021056</v>
          </cell>
        </row>
        <row r="556">
          <cell r="D556" t="str">
            <v>NYSEG</v>
          </cell>
          <cell r="E556" t="str">
            <v>DIST</v>
          </cell>
          <cell r="F556" t="str">
            <v>Smart Grids Innovation and Planning</v>
          </cell>
          <cell r="T556">
            <v>3379.1276399999992</v>
          </cell>
          <cell r="AG556">
            <v>1095.2553300000006</v>
          </cell>
          <cell r="AT556">
            <v>3026.1167500000006</v>
          </cell>
          <cell r="BG556">
            <v>385.56063882064819</v>
          </cell>
        </row>
        <row r="557">
          <cell r="D557" t="str">
            <v>NYSEG</v>
          </cell>
          <cell r="E557" t="str">
            <v>Common</v>
          </cell>
          <cell r="F557" t="str">
            <v>Operational Smart Grids</v>
          </cell>
          <cell r="T557">
            <v>2510.74512</v>
          </cell>
          <cell r="AG557">
            <v>10212.199380000002</v>
          </cell>
          <cell r="AT557">
            <v>8469.1033000000007</v>
          </cell>
          <cell r="BG557">
            <v>8298.6667287292476</v>
          </cell>
        </row>
        <row r="558">
          <cell r="D558" t="str">
            <v>NYSEG</v>
          </cell>
          <cell r="E558" t="str">
            <v>Common</v>
          </cell>
          <cell r="F558" t="str">
            <v>Information Technology</v>
          </cell>
          <cell r="T558">
            <v>241.09305000000001</v>
          </cell>
          <cell r="AG558">
            <v>355.35793000000001</v>
          </cell>
          <cell r="AT558">
            <v>404.75241</v>
          </cell>
          <cell r="BG558">
            <v>678.71507031249996</v>
          </cell>
        </row>
        <row r="559">
          <cell r="D559" t="str">
            <v>NYSEG</v>
          </cell>
          <cell r="E559" t="str">
            <v>Common</v>
          </cell>
          <cell r="F559" t="str">
            <v>Information Technology</v>
          </cell>
          <cell r="T559">
            <v>112.30852</v>
          </cell>
          <cell r="AG559">
            <v>492.16789</v>
          </cell>
          <cell r="AT559">
            <v>347.98003999999997</v>
          </cell>
          <cell r="BG559">
            <v>180.86398435974121</v>
          </cell>
        </row>
        <row r="560">
          <cell r="D560" t="str">
            <v>NYSEG</v>
          </cell>
          <cell r="E560" t="str">
            <v>Common</v>
          </cell>
          <cell r="F560" t="str">
            <v>Information Technology</v>
          </cell>
          <cell r="T560">
            <v>9.5789200000000001</v>
          </cell>
          <cell r="AG560">
            <v>127.06996000000001</v>
          </cell>
          <cell r="AT560">
            <v>241.44509000000002</v>
          </cell>
          <cell r="BG560">
            <v>579.08700323486335</v>
          </cell>
        </row>
        <row r="561">
          <cell r="D561" t="str">
            <v>NYSEG</v>
          </cell>
          <cell r="E561" t="str">
            <v>Common</v>
          </cell>
          <cell r="F561" t="str">
            <v>Information Technology</v>
          </cell>
          <cell r="T561">
            <v>44.90316</v>
          </cell>
          <cell r="AG561">
            <v>500.89662999999996</v>
          </cell>
          <cell r="AT561">
            <v>1269.04898</v>
          </cell>
          <cell r="BG561">
            <v>1303.7972569732665</v>
          </cell>
        </row>
        <row r="562">
          <cell r="D562" t="str">
            <v>NYSEG</v>
          </cell>
          <cell r="E562" t="str">
            <v>Common</v>
          </cell>
          <cell r="F562" t="str">
            <v>Information Technology</v>
          </cell>
          <cell r="T562">
            <v>702.37680999999998</v>
          </cell>
          <cell r="AG562">
            <v>492.12022999999999</v>
          </cell>
          <cell r="AT562">
            <v>826.93384000000003</v>
          </cell>
          <cell r="BG562">
            <v>1098.990268371582</v>
          </cell>
        </row>
        <row r="563">
          <cell r="D563" t="str">
            <v>RGE</v>
          </cell>
          <cell r="E563" t="str">
            <v>Common</v>
          </cell>
          <cell r="F563" t="str">
            <v>Operational Smart Grids</v>
          </cell>
          <cell r="T563">
            <v>1082.1598100000001</v>
          </cell>
          <cell r="AG563">
            <v>194.77047000000002</v>
          </cell>
          <cell r="AT563">
            <v>115.45056000000001</v>
          </cell>
          <cell r="BG563">
            <v>190.67467584228513</v>
          </cell>
        </row>
        <row r="564">
          <cell r="D564" t="str">
            <v>NYSEG</v>
          </cell>
          <cell r="E564" t="str">
            <v>Common</v>
          </cell>
          <cell r="F564" t="str">
            <v>Information Technology</v>
          </cell>
          <cell r="T564">
            <v>474.85496000000001</v>
          </cell>
          <cell r="AG564">
            <v>1077.3489</v>
          </cell>
          <cell r="AT564">
            <v>806.68493999999987</v>
          </cell>
          <cell r="BG564">
            <v>691.79712078094485</v>
          </cell>
        </row>
        <row r="565">
          <cell r="D565" t="str">
            <v>NYSEG</v>
          </cell>
          <cell r="E565" t="str">
            <v>Common</v>
          </cell>
          <cell r="F565" t="str">
            <v>Information Technology</v>
          </cell>
          <cell r="T565">
            <v>384.49527</v>
          </cell>
          <cell r="AG565">
            <v>1543.4125300000001</v>
          </cell>
          <cell r="AT565">
            <v>414.22284999999994</v>
          </cell>
          <cell r="BG565">
            <v>478.66927099609376</v>
          </cell>
        </row>
        <row r="566">
          <cell r="D566" t="str">
            <v>NYSEG</v>
          </cell>
          <cell r="E566" t="str">
            <v>Common</v>
          </cell>
          <cell r="F566" t="str">
            <v>Information Technology</v>
          </cell>
          <cell r="T566">
            <v>206.16907</v>
          </cell>
          <cell r="AG566">
            <v>422.67636999999996</v>
          </cell>
          <cell r="AT566">
            <v>300.80623000000003</v>
          </cell>
          <cell r="BG566">
            <v>372.90600390624996</v>
          </cell>
        </row>
        <row r="567">
          <cell r="D567" t="str">
            <v>NYSEG</v>
          </cell>
          <cell r="E567" t="str">
            <v>Common</v>
          </cell>
          <cell r="F567" t="str">
            <v>Smart Grids Innovation and Planning</v>
          </cell>
          <cell r="T567">
            <v>932.12771000000009</v>
          </cell>
          <cell r="AG567">
            <v>1758.82233</v>
          </cell>
          <cell r="AT567">
            <v>1028.4682700000003</v>
          </cell>
          <cell r="BG567">
            <v>2324.0989921875002</v>
          </cell>
        </row>
        <row r="568">
          <cell r="D568" t="str">
            <v>RGE</v>
          </cell>
          <cell r="E568" t="str">
            <v>DIST</v>
          </cell>
          <cell r="F568" t="str">
            <v>Projects</v>
          </cell>
          <cell r="T568">
            <v>5175.8973900000001</v>
          </cell>
          <cell r="AG568">
            <v>2492.3456700000002</v>
          </cell>
          <cell r="AT568">
            <v>-28.573860000000003</v>
          </cell>
          <cell r="BG568">
            <v>6.270999956130982E-2</v>
          </cell>
        </row>
        <row r="569">
          <cell r="D569" t="str">
            <v>NYSEG</v>
          </cell>
          <cell r="E569" t="str">
            <v>DIST</v>
          </cell>
          <cell r="F569" t="str">
            <v>Processes and Technologies</v>
          </cell>
          <cell r="T569">
            <v>443.00030000000004</v>
          </cell>
          <cell r="AG569">
            <v>102.27460999999997</v>
          </cell>
          <cell r="AT569">
            <v>1.667379999999997</v>
          </cell>
          <cell r="BG569">
            <v>31.930879882812505</v>
          </cell>
        </row>
        <row r="570">
          <cell r="D570" t="str">
            <v>NYSEG</v>
          </cell>
          <cell r="E570" t="str">
            <v>Common</v>
          </cell>
          <cell r="F570" t="str">
            <v>Operational Smart Grids</v>
          </cell>
          <cell r="T570">
            <v>0</v>
          </cell>
          <cell r="AG570">
            <v>16271.744059999997</v>
          </cell>
          <cell r="AT570">
            <v>7435.7817399999994</v>
          </cell>
          <cell r="BG570">
            <v>5316.8241894378662</v>
          </cell>
        </row>
        <row r="571">
          <cell r="D571" t="str">
            <v>NYSEG</v>
          </cell>
          <cell r="E571" t="str">
            <v>DIST</v>
          </cell>
          <cell r="F571" t="str">
            <v>Projects</v>
          </cell>
          <cell r="T571">
            <v>82.012190000000004</v>
          </cell>
          <cell r="AG571">
            <v>-78.370470000000054</v>
          </cell>
          <cell r="AT571">
            <v>18.50733</v>
          </cell>
          <cell r="BG571">
            <v>0</v>
          </cell>
        </row>
        <row r="572">
          <cell r="D572" t="str">
            <v>RGE</v>
          </cell>
          <cell r="E572" t="str">
            <v>Gas</v>
          </cell>
          <cell r="F572" t="str">
            <v>Gas Engineering and Delivery</v>
          </cell>
          <cell r="T572">
            <v>14077.805600000003</v>
          </cell>
          <cell r="AG572">
            <v>13183.780610000002</v>
          </cell>
          <cell r="AT572">
            <v>16772.493459999998</v>
          </cell>
          <cell r="BG572">
            <v>17313.735964218828</v>
          </cell>
        </row>
        <row r="573">
          <cell r="D573" t="str">
            <v>RGE</v>
          </cell>
          <cell r="E573" t="str">
            <v>Gas</v>
          </cell>
          <cell r="F573" t="str">
            <v>Gas Engineering and Delivery</v>
          </cell>
          <cell r="T573">
            <v>3655.3229400000009</v>
          </cell>
          <cell r="AG573">
            <v>2918.0146699999996</v>
          </cell>
          <cell r="AT573">
            <v>4617.1315700000005</v>
          </cell>
          <cell r="BG573">
            <v>4867.5661286621098</v>
          </cell>
        </row>
        <row r="574">
          <cell r="D574" t="str">
            <v>RGE</v>
          </cell>
          <cell r="E574" t="str">
            <v>DIST</v>
          </cell>
          <cell r="F574" t="str">
            <v>Electric Operations</v>
          </cell>
          <cell r="T574">
            <v>568.73583000000008</v>
          </cell>
          <cell r="AG574">
            <v>343.67670000000004</v>
          </cell>
          <cell r="AT574">
            <v>346.69623000000001</v>
          </cell>
          <cell r="BG574">
            <v>840.69527149963369</v>
          </cell>
        </row>
        <row r="575">
          <cell r="D575" t="str">
            <v>RGE</v>
          </cell>
          <cell r="E575" t="str">
            <v>Gas</v>
          </cell>
          <cell r="F575" t="str">
            <v>Gas Engineering and Delivery</v>
          </cell>
          <cell r="T575">
            <v>6990.7862999999998</v>
          </cell>
          <cell r="AG575">
            <v>1028.2957000000001</v>
          </cell>
          <cell r="AT575">
            <v>488.35879</v>
          </cell>
          <cell r="BG575">
            <v>0.83512999725341797</v>
          </cell>
        </row>
        <row r="576">
          <cell r="D576" t="str">
            <v>RGE</v>
          </cell>
          <cell r="E576" t="str">
            <v>DIST</v>
          </cell>
          <cell r="F576" t="str">
            <v>Electric Operations</v>
          </cell>
          <cell r="T576">
            <v>1153.24818</v>
          </cell>
          <cell r="AG576">
            <v>1409.3124500000001</v>
          </cell>
          <cell r="AT576">
            <v>1176.67931</v>
          </cell>
          <cell r="BG576">
            <v>4395.5464385803225</v>
          </cell>
        </row>
        <row r="577">
          <cell r="D577" t="str">
            <v>RGE</v>
          </cell>
          <cell r="E577" t="str">
            <v>DIST</v>
          </cell>
          <cell r="F577" t="str">
            <v>Electric Operations</v>
          </cell>
          <cell r="T577">
            <v>473.00981000000002</v>
          </cell>
          <cell r="AG577">
            <v>96.531359999999992</v>
          </cell>
          <cell r="AT577">
            <v>160.60475000000002</v>
          </cell>
          <cell r="BG577">
            <v>311.95102909851073</v>
          </cell>
        </row>
        <row r="578">
          <cell r="D578" t="str">
            <v>RGE</v>
          </cell>
          <cell r="E578" t="str">
            <v>DIST</v>
          </cell>
          <cell r="F578" t="str">
            <v>Projects</v>
          </cell>
          <cell r="T578">
            <v>6108.5265999999992</v>
          </cell>
          <cell r="AG578">
            <v>4682.5105300000005</v>
          </cell>
          <cell r="AT578">
            <v>1813.9591</v>
          </cell>
          <cell r="BG578">
            <v>2544.1755681915283</v>
          </cell>
        </row>
        <row r="579">
          <cell r="D579" t="str">
            <v>RGE</v>
          </cell>
          <cell r="E579" t="str">
            <v>DIST</v>
          </cell>
          <cell r="F579" t="str">
            <v>Projects</v>
          </cell>
          <cell r="T579">
            <v>41.570570000000018</v>
          </cell>
          <cell r="AG579">
            <v>0</v>
          </cell>
          <cell r="AT579">
            <v>0</v>
          </cell>
          <cell r="BG579">
            <v>0</v>
          </cell>
        </row>
        <row r="580">
          <cell r="D580" t="str">
            <v>RGE</v>
          </cell>
          <cell r="E580" t="str">
            <v>Gas</v>
          </cell>
          <cell r="F580" t="str">
            <v>Gas Engineering and Delivery</v>
          </cell>
          <cell r="T580">
            <v>1859.9999699999998</v>
          </cell>
          <cell r="AG580">
            <v>1743.0354700000003</v>
          </cell>
          <cell r="AT580">
            <v>48.118780000000001</v>
          </cell>
          <cell r="BG580">
            <v>0</v>
          </cell>
        </row>
        <row r="581">
          <cell r="D581" t="str">
            <v>RGE</v>
          </cell>
          <cell r="E581" t="str">
            <v>Gas</v>
          </cell>
          <cell r="F581" t="str">
            <v>Customer Service</v>
          </cell>
          <cell r="T581">
            <v>3510.2061899999999</v>
          </cell>
          <cell r="AG581">
            <v>3073.5719999999997</v>
          </cell>
          <cell r="AT581">
            <v>1854.53379</v>
          </cell>
          <cell r="BG581">
            <v>2564.1326139240264</v>
          </cell>
        </row>
        <row r="582">
          <cell r="D582" t="str">
            <v>RGE</v>
          </cell>
          <cell r="E582" t="str">
            <v>Gas</v>
          </cell>
          <cell r="F582" t="str">
            <v>Gas Engineering and Delivery</v>
          </cell>
          <cell r="T582">
            <v>1490.2196299999998</v>
          </cell>
          <cell r="AG582">
            <v>1297.0003099999999</v>
          </cell>
          <cell r="AT582">
            <v>570.33397000000002</v>
          </cell>
          <cell r="BG582">
            <v>0</v>
          </cell>
        </row>
        <row r="583">
          <cell r="D583" t="str">
            <v>RGE</v>
          </cell>
          <cell r="E583" t="str">
            <v>Common</v>
          </cell>
          <cell r="F583" t="str">
            <v>General Services</v>
          </cell>
          <cell r="T583">
            <v>2.7075699999999996</v>
          </cell>
          <cell r="AG583">
            <v>-0.45900000000000002</v>
          </cell>
          <cell r="AT583">
            <v>47.841669999999993</v>
          </cell>
          <cell r="BG583">
            <v>130.0003984375</v>
          </cell>
        </row>
        <row r="584">
          <cell r="D584" t="str">
            <v>RGE</v>
          </cell>
          <cell r="E584" t="str">
            <v>Gas</v>
          </cell>
          <cell r="F584" t="str">
            <v>Customer Service</v>
          </cell>
          <cell r="T584">
            <v>14.51679</v>
          </cell>
          <cell r="AG584">
            <v>58.324789999999993</v>
          </cell>
          <cell r="AT584">
            <v>66.064959999999999</v>
          </cell>
          <cell r="BG584">
            <v>55.014910156249996</v>
          </cell>
        </row>
        <row r="585">
          <cell r="D585" t="str">
            <v>RGE</v>
          </cell>
          <cell r="E585" t="str">
            <v>DIST</v>
          </cell>
          <cell r="F585" t="str">
            <v>Projects</v>
          </cell>
          <cell r="T585">
            <v>514.92223000000001</v>
          </cell>
          <cell r="AG585">
            <v>-13.68449</v>
          </cell>
          <cell r="AT585">
            <v>0</v>
          </cell>
          <cell r="BG585">
            <v>0</v>
          </cell>
        </row>
        <row r="586">
          <cell r="D586" t="str">
            <v>RGE</v>
          </cell>
          <cell r="E586" t="str">
            <v>Common</v>
          </cell>
          <cell r="F586" t="str">
            <v>Information Technology</v>
          </cell>
          <cell r="T586">
            <v>0</v>
          </cell>
          <cell r="AG586">
            <v>0</v>
          </cell>
          <cell r="AT586">
            <v>0</v>
          </cell>
          <cell r="BG586">
            <v>687.88819828124349</v>
          </cell>
        </row>
        <row r="587">
          <cell r="D587" t="str">
            <v>RGE</v>
          </cell>
          <cell r="E587" t="str">
            <v>DIST</v>
          </cell>
          <cell r="F587" t="str">
            <v>Electric Operations</v>
          </cell>
          <cell r="T587">
            <v>265.00080000000003</v>
          </cell>
          <cell r="AG587">
            <v>401.49084999999997</v>
          </cell>
          <cell r="AT587">
            <v>709.33936000000006</v>
          </cell>
          <cell r="BG587">
            <v>820.53091462707505</v>
          </cell>
        </row>
        <row r="588">
          <cell r="D588" t="str">
            <v>RGE</v>
          </cell>
          <cell r="E588" t="str">
            <v>DIST</v>
          </cell>
          <cell r="F588" t="str">
            <v>Projects</v>
          </cell>
          <cell r="T588">
            <v>28990.802899999995</v>
          </cell>
          <cell r="AG588">
            <v>10397.467449999998</v>
          </cell>
          <cell r="AT588">
            <v>4484.460939999999</v>
          </cell>
          <cell r="BG588">
            <v>3459.2171365051272</v>
          </cell>
        </row>
        <row r="589">
          <cell r="D589" t="str">
            <v>RGE</v>
          </cell>
          <cell r="E589" t="str">
            <v>Common</v>
          </cell>
          <cell r="F589" t="str">
            <v>General Services</v>
          </cell>
          <cell r="T589">
            <v>2256.02646</v>
          </cell>
          <cell r="AG589">
            <v>2210.2826799999998</v>
          </cell>
          <cell r="AT589">
            <v>222.62575999999999</v>
          </cell>
          <cell r="BG589">
            <v>5.94</v>
          </cell>
        </row>
        <row r="590">
          <cell r="D590" t="str">
            <v>RGE</v>
          </cell>
          <cell r="E590" t="str">
            <v>Common</v>
          </cell>
          <cell r="F590" t="str">
            <v>Information Technology</v>
          </cell>
          <cell r="T590">
            <v>74.096330000000009</v>
          </cell>
          <cell r="AG590">
            <v>0</v>
          </cell>
          <cell r="AT590">
            <v>367.54701</v>
          </cell>
          <cell r="BG590">
            <v>0</v>
          </cell>
        </row>
        <row r="591">
          <cell r="D591" t="str">
            <v>RGE</v>
          </cell>
          <cell r="E591" t="str">
            <v>DIST</v>
          </cell>
          <cell r="F591" t="str">
            <v>Electric Operations</v>
          </cell>
          <cell r="T591">
            <v>1802.2863400000001</v>
          </cell>
          <cell r="AG591">
            <v>2027.1746699999999</v>
          </cell>
          <cell r="AT591">
            <v>1691.3821700000001</v>
          </cell>
          <cell r="BG591">
            <v>1599.2502309078218</v>
          </cell>
        </row>
        <row r="592">
          <cell r="D592" t="str">
            <v>RGE</v>
          </cell>
          <cell r="E592" t="str">
            <v>Gen</v>
          </cell>
          <cell r="F592" t="str">
            <v>Generation</v>
          </cell>
          <cell r="T592">
            <v>1318.2634399999999</v>
          </cell>
          <cell r="AG592">
            <v>1170.5389599999999</v>
          </cell>
          <cell r="AT592">
            <v>102.87189000000001</v>
          </cell>
          <cell r="BG592">
            <v>0</v>
          </cell>
        </row>
        <row r="593">
          <cell r="D593" t="str">
            <v>RGE</v>
          </cell>
          <cell r="E593" t="str">
            <v>Common</v>
          </cell>
          <cell r="F593" t="str">
            <v>Customer Service</v>
          </cell>
          <cell r="T593">
            <v>7.7888500000000001</v>
          </cell>
          <cell r="AG593">
            <v>30.51341</v>
          </cell>
          <cell r="AT593">
            <v>-5.3080000000000016E-2</v>
          </cell>
          <cell r="BG593">
            <v>0</v>
          </cell>
        </row>
        <row r="594">
          <cell r="D594" t="str">
            <v>RGE</v>
          </cell>
          <cell r="E594" t="str">
            <v>Common</v>
          </cell>
          <cell r="F594" t="str">
            <v>Information Technology</v>
          </cell>
          <cell r="T594">
            <v>314.12891000000002</v>
          </cell>
          <cell r="AG594">
            <v>32.298179999999995</v>
          </cell>
          <cell r="AT594">
            <v>-6.8729999999999999E-2</v>
          </cell>
          <cell r="BG594">
            <v>0</v>
          </cell>
        </row>
        <row r="595">
          <cell r="D595" t="str">
            <v>RGE</v>
          </cell>
          <cell r="E595" t="str">
            <v>Common</v>
          </cell>
          <cell r="F595" t="str">
            <v>Information Technology</v>
          </cell>
          <cell r="T595">
            <v>452.96793999999994</v>
          </cell>
          <cell r="AG595">
            <v>9.182369999999997</v>
          </cell>
          <cell r="AT595">
            <v>0</v>
          </cell>
          <cell r="BG595">
            <v>0</v>
          </cell>
        </row>
        <row r="596">
          <cell r="D596" t="str">
            <v>RGE</v>
          </cell>
          <cell r="E596" t="str">
            <v>Gas</v>
          </cell>
          <cell r="F596" t="str">
            <v>Gas Engineering and Delivery</v>
          </cell>
          <cell r="T596">
            <v>2423.6857399999999</v>
          </cell>
          <cell r="AG596">
            <v>1821.5530200000003</v>
          </cell>
          <cell r="AT596">
            <v>2363.1007799999998</v>
          </cell>
          <cell r="BG596">
            <v>4189.9453294217301</v>
          </cell>
        </row>
        <row r="597">
          <cell r="D597" t="str">
            <v>RGE</v>
          </cell>
          <cell r="E597" t="str">
            <v>Gas</v>
          </cell>
          <cell r="F597" t="str">
            <v>Gas Engineering and Delivery</v>
          </cell>
          <cell r="T597">
            <v>1454.0398899999998</v>
          </cell>
          <cell r="AG597">
            <v>1683.8517699999993</v>
          </cell>
          <cell r="AT597">
            <v>1729.0997900000002</v>
          </cell>
          <cell r="BG597">
            <v>2037.0852128906249</v>
          </cell>
        </row>
        <row r="598">
          <cell r="D598" t="str">
            <v>RGE</v>
          </cell>
          <cell r="E598" t="str">
            <v>Gas</v>
          </cell>
          <cell r="F598" t="str">
            <v>Gas Engineering and Delivery</v>
          </cell>
          <cell r="T598">
            <v>371.9239399999999</v>
          </cell>
          <cell r="AG598">
            <v>1515.4547399999997</v>
          </cell>
          <cell r="AT598">
            <v>1057.3119599999998</v>
          </cell>
          <cell r="BG598">
            <v>1030.4516437374352</v>
          </cell>
        </row>
        <row r="599">
          <cell r="D599" t="str">
            <v>RGE</v>
          </cell>
          <cell r="E599" t="str">
            <v>Common</v>
          </cell>
          <cell r="F599" t="str">
            <v>Information Technology</v>
          </cell>
          <cell r="T599">
            <v>0</v>
          </cell>
          <cell r="AG599">
            <v>0</v>
          </cell>
          <cell r="AT599">
            <v>0</v>
          </cell>
          <cell r="BG599">
            <v>0</v>
          </cell>
        </row>
        <row r="600">
          <cell r="D600" t="str">
            <v>RGE</v>
          </cell>
          <cell r="E600" t="str">
            <v>Common</v>
          </cell>
          <cell r="F600" t="str">
            <v>General Services</v>
          </cell>
          <cell r="T600">
            <v>417.6103</v>
          </cell>
          <cell r="AG600">
            <v>230.76604999999998</v>
          </cell>
          <cell r="AT600">
            <v>7.1401599999999998</v>
          </cell>
          <cell r="BG600">
            <v>0</v>
          </cell>
        </row>
        <row r="601">
          <cell r="D601" t="str">
            <v>RGE</v>
          </cell>
          <cell r="E601" t="str">
            <v>Gas</v>
          </cell>
          <cell r="F601" t="str">
            <v>Gas Engineering and Delivery</v>
          </cell>
          <cell r="T601">
            <v>1047.8582699999999</v>
          </cell>
          <cell r="AG601">
            <v>1809.7872299999999</v>
          </cell>
          <cell r="AT601">
            <v>1770.66516</v>
          </cell>
          <cell r="BG601">
            <v>1664.168888031006</v>
          </cell>
        </row>
        <row r="602">
          <cell r="D602" t="str">
            <v>RGE</v>
          </cell>
          <cell r="E602" t="str">
            <v>Gas</v>
          </cell>
          <cell r="F602" t="str">
            <v>Gas Engineering and Delivery</v>
          </cell>
          <cell r="T602">
            <v>733.94367</v>
          </cell>
          <cell r="AG602">
            <v>1236.8478799999998</v>
          </cell>
          <cell r="AT602">
            <v>1905.6891599999999</v>
          </cell>
          <cell r="BG602">
            <v>2655.7105899047847</v>
          </cell>
        </row>
        <row r="603">
          <cell r="D603" t="str">
            <v>RGE</v>
          </cell>
          <cell r="E603" t="str">
            <v>Common</v>
          </cell>
          <cell r="F603" t="str">
            <v>General Services</v>
          </cell>
          <cell r="T603">
            <v>803.38321999999994</v>
          </cell>
          <cell r="AG603">
            <v>100.38780000000001</v>
          </cell>
          <cell r="AT603">
            <v>3.8055400000000001</v>
          </cell>
          <cell r="BG603">
            <v>0</v>
          </cell>
        </row>
        <row r="604">
          <cell r="D604" t="str">
            <v>RGE</v>
          </cell>
          <cell r="E604" t="str">
            <v>Common</v>
          </cell>
          <cell r="F604" t="str">
            <v>General Services</v>
          </cell>
          <cell r="T604">
            <v>2086.1810500000001</v>
          </cell>
          <cell r="AG604">
            <v>3480.6154199999996</v>
          </cell>
          <cell r="AT604">
            <v>3257.6706999999997</v>
          </cell>
          <cell r="BG604">
            <v>5584.0600005035403</v>
          </cell>
        </row>
        <row r="605">
          <cell r="D605" t="str">
            <v>RGE</v>
          </cell>
          <cell r="E605" t="str">
            <v>Common</v>
          </cell>
          <cell r="F605" t="str">
            <v>Information Technology</v>
          </cell>
          <cell r="T605">
            <v>194.47511</v>
          </cell>
          <cell r="AG605">
            <v>693.41037999999992</v>
          </cell>
          <cell r="AT605">
            <v>31.16797</v>
          </cell>
          <cell r="BG605">
            <v>0</v>
          </cell>
        </row>
        <row r="606">
          <cell r="D606" t="str">
            <v>RGE</v>
          </cell>
          <cell r="E606" t="str">
            <v>Common</v>
          </cell>
          <cell r="F606" t="str">
            <v>Information Technology</v>
          </cell>
          <cell r="T606">
            <v>28.08</v>
          </cell>
          <cell r="AG606">
            <v>84.011259999999993</v>
          </cell>
          <cell r="AT606">
            <v>91.122969999999981</v>
          </cell>
          <cell r="BG606">
            <v>0</v>
          </cell>
        </row>
        <row r="607">
          <cell r="D607" t="str">
            <v>RGE</v>
          </cell>
          <cell r="E607" t="str">
            <v>Common</v>
          </cell>
          <cell r="F607" t="str">
            <v>Information Technology</v>
          </cell>
          <cell r="T607">
            <v>0</v>
          </cell>
          <cell r="AG607">
            <v>664.53958999999998</v>
          </cell>
          <cell r="AT607">
            <v>277.50686999999999</v>
          </cell>
          <cell r="BG607">
            <v>127.44261110401153</v>
          </cell>
        </row>
        <row r="608">
          <cell r="D608" t="str">
            <v>RGE</v>
          </cell>
          <cell r="E608" t="str">
            <v>DIST</v>
          </cell>
          <cell r="F608" t="str">
            <v>Electric Operations</v>
          </cell>
          <cell r="T608">
            <v>-588.13677000000007</v>
          </cell>
          <cell r="AG608">
            <v>3338.376029999999</v>
          </cell>
          <cell r="AT608">
            <v>495.85300000000001</v>
          </cell>
          <cell r="BG608">
            <v>87.300789525985707</v>
          </cell>
        </row>
        <row r="609">
          <cell r="D609" t="str">
            <v>RGE</v>
          </cell>
          <cell r="E609" t="str">
            <v>Gas</v>
          </cell>
          <cell r="F609" t="str">
            <v>Gas Engineering and Delivery</v>
          </cell>
          <cell r="T609">
            <v>15.496459999999997</v>
          </cell>
          <cell r="AG609">
            <v>115.839</v>
          </cell>
          <cell r="AT609">
            <v>1276.3457700000001</v>
          </cell>
          <cell r="BG609">
            <v>3.1775100312158462</v>
          </cell>
        </row>
        <row r="610">
          <cell r="D610" t="str">
            <v>RGE</v>
          </cell>
          <cell r="E610" t="str">
            <v>DIST</v>
          </cell>
          <cell r="F610" t="str">
            <v>Electric Operations</v>
          </cell>
          <cell r="T610">
            <v>301.92607999999996</v>
          </cell>
          <cell r="AG610">
            <v>902.61922000000004</v>
          </cell>
          <cell r="AT610">
            <v>311.78683000000007</v>
          </cell>
          <cell r="BG610">
            <v>927.02298476152419</v>
          </cell>
        </row>
        <row r="611">
          <cell r="D611" t="str">
            <v>RGE</v>
          </cell>
          <cell r="E611" t="str">
            <v>DIST</v>
          </cell>
          <cell r="F611" t="str">
            <v>Electric Operations</v>
          </cell>
          <cell r="T611">
            <v>6549.61258</v>
          </cell>
          <cell r="AG611">
            <v>10307.345650000003</v>
          </cell>
          <cell r="AT611">
            <v>13467.044599999997</v>
          </cell>
          <cell r="BG611">
            <v>8009.6444668997774</v>
          </cell>
        </row>
        <row r="612">
          <cell r="D612" t="str">
            <v>RGE</v>
          </cell>
          <cell r="E612" t="str">
            <v>Common</v>
          </cell>
          <cell r="F612" t="str">
            <v>Information Technology</v>
          </cell>
          <cell r="T612">
            <v>63.721640000000001</v>
          </cell>
          <cell r="AG612">
            <v>331.84060999999997</v>
          </cell>
          <cell r="AT612">
            <v>668.56028000000003</v>
          </cell>
          <cell r="BG612">
            <v>550.76199890136729</v>
          </cell>
        </row>
        <row r="613">
          <cell r="D613" t="str">
            <v>RGE</v>
          </cell>
          <cell r="E613" t="str">
            <v>Common</v>
          </cell>
          <cell r="F613" t="str">
            <v>Information Technology</v>
          </cell>
          <cell r="T613">
            <v>96.252200000000002</v>
          </cell>
          <cell r="AG613">
            <v>105.98069</v>
          </cell>
          <cell r="AT613">
            <v>181.08578</v>
          </cell>
          <cell r="BG613">
            <v>34.831860137939451</v>
          </cell>
        </row>
        <row r="614">
          <cell r="D614" t="str">
            <v>RGE</v>
          </cell>
          <cell r="E614" t="str">
            <v>DIST</v>
          </cell>
          <cell r="F614" t="str">
            <v>Electric Operations</v>
          </cell>
          <cell r="T614">
            <v>2208.9385599999996</v>
          </cell>
          <cell r="AG614">
            <v>2471.0000099999988</v>
          </cell>
          <cell r="AT614">
            <v>2052.0020099999997</v>
          </cell>
          <cell r="BG614">
            <v>2328.4797567562109</v>
          </cell>
        </row>
        <row r="615">
          <cell r="D615" t="str">
            <v>RGE</v>
          </cell>
          <cell r="E615" t="str">
            <v>DIST</v>
          </cell>
          <cell r="F615" t="str">
            <v>Electric Operations</v>
          </cell>
          <cell r="T615">
            <v>2725.1396900000004</v>
          </cell>
          <cell r="AG615">
            <v>3138.5993200000003</v>
          </cell>
          <cell r="AT615">
            <v>2161.6656599999997</v>
          </cell>
          <cell r="BG615">
            <v>5686.600590991211</v>
          </cell>
        </row>
        <row r="616">
          <cell r="D616" t="str">
            <v>RGE</v>
          </cell>
          <cell r="E616" t="str">
            <v>DIST</v>
          </cell>
          <cell r="F616" t="str">
            <v>Electric Operations</v>
          </cell>
          <cell r="T616">
            <v>2382.91392</v>
          </cell>
          <cell r="AG616">
            <v>2375.2406699999997</v>
          </cell>
          <cell r="AT616">
            <v>2640.1769599999998</v>
          </cell>
          <cell r="BG616">
            <v>2626.2922882519529</v>
          </cell>
        </row>
        <row r="617">
          <cell r="D617" t="str">
            <v>RGE</v>
          </cell>
          <cell r="E617" t="str">
            <v>DIST</v>
          </cell>
          <cell r="F617" t="str">
            <v>Electric Operations</v>
          </cell>
          <cell r="T617">
            <v>459.74131000000011</v>
          </cell>
          <cell r="AG617">
            <v>272.65190000000007</v>
          </cell>
          <cell r="AT617">
            <v>192.77422000000004</v>
          </cell>
          <cell r="BG617">
            <v>637.2005732513428</v>
          </cell>
        </row>
        <row r="618">
          <cell r="D618" t="str">
            <v>RGE</v>
          </cell>
          <cell r="E618" t="str">
            <v>Common</v>
          </cell>
          <cell r="F618" t="str">
            <v>Information Technology</v>
          </cell>
          <cell r="T618">
            <v>456.30163999999991</v>
          </cell>
          <cell r="AG618">
            <v>363.72915999999998</v>
          </cell>
          <cell r="AT618">
            <v>40.059100000000008</v>
          </cell>
          <cell r="BG618">
            <v>0</v>
          </cell>
        </row>
        <row r="619">
          <cell r="D619" t="str">
            <v>RGE</v>
          </cell>
          <cell r="E619" t="str">
            <v>DIST</v>
          </cell>
          <cell r="F619" t="str">
            <v>Customer Service</v>
          </cell>
          <cell r="T619">
            <v>917.17956000000004</v>
          </cell>
          <cell r="AG619">
            <v>842.33124999999984</v>
          </cell>
          <cell r="AT619">
            <v>966.87963999999999</v>
          </cell>
          <cell r="BG619">
            <v>726.0442792224884</v>
          </cell>
        </row>
        <row r="620">
          <cell r="D620" t="str">
            <v>RGE</v>
          </cell>
          <cell r="E620" t="str">
            <v>Common</v>
          </cell>
          <cell r="F620" t="str">
            <v>Information Technology</v>
          </cell>
          <cell r="T620">
            <v>700.05727000000002</v>
          </cell>
          <cell r="AG620">
            <v>-18.046579999999999</v>
          </cell>
          <cell r="AT620">
            <v>-5.1391400000000003</v>
          </cell>
          <cell r="BG620">
            <v>-4.0394399414062496</v>
          </cell>
        </row>
        <row r="621">
          <cell r="D621" t="str">
            <v>RGE</v>
          </cell>
          <cell r="E621" t="str">
            <v>DIST</v>
          </cell>
          <cell r="F621" t="str">
            <v>Projects</v>
          </cell>
          <cell r="T621">
            <v>753.47964999999988</v>
          </cell>
          <cell r="AG621">
            <v>73.854529999999997</v>
          </cell>
          <cell r="AT621">
            <v>32.929749999999991</v>
          </cell>
          <cell r="BG621">
            <v>-22.521918956756586</v>
          </cell>
        </row>
        <row r="622">
          <cell r="D622" t="str">
            <v>RGE</v>
          </cell>
          <cell r="E622" t="str">
            <v>Common</v>
          </cell>
          <cell r="F622" t="str">
            <v>General Services</v>
          </cell>
          <cell r="T622">
            <v>378.93214</v>
          </cell>
          <cell r="AG622">
            <v>91.026090000000011</v>
          </cell>
          <cell r="AT622">
            <v>29.511769999999999</v>
          </cell>
          <cell r="BG622">
            <v>0</v>
          </cell>
        </row>
        <row r="623">
          <cell r="D623" t="str">
            <v>RGE</v>
          </cell>
          <cell r="E623" t="str">
            <v>Common</v>
          </cell>
          <cell r="F623" t="str">
            <v>Customer Service</v>
          </cell>
          <cell r="T623">
            <v>104.89266000000001</v>
          </cell>
          <cell r="AG623">
            <v>184.13775999999999</v>
          </cell>
          <cell r="AT623">
            <v>186.71231999999998</v>
          </cell>
          <cell r="BG623">
            <v>150.22715820312499</v>
          </cell>
        </row>
        <row r="624">
          <cell r="D624" t="str">
            <v>RGE</v>
          </cell>
          <cell r="E624" t="str">
            <v>DIST</v>
          </cell>
          <cell r="F624" t="str">
            <v>Electric Operations</v>
          </cell>
          <cell r="T624">
            <v>1202.6242399999999</v>
          </cell>
          <cell r="AG624">
            <v>1154.52151</v>
          </cell>
          <cell r="AT624">
            <v>1918.1778899999997</v>
          </cell>
          <cell r="BG624">
            <v>810.02595382232664</v>
          </cell>
        </row>
        <row r="625">
          <cell r="D625" t="str">
            <v>RGE</v>
          </cell>
          <cell r="E625" t="str">
            <v>Common</v>
          </cell>
          <cell r="F625" t="str">
            <v>Information Technology</v>
          </cell>
          <cell r="T625">
            <v>50.106219999999993</v>
          </cell>
          <cell r="AG625">
            <v>41.855949999999993</v>
          </cell>
          <cell r="AT625">
            <v>-1.2766900000000003</v>
          </cell>
          <cell r="BG625">
            <v>0</v>
          </cell>
        </row>
        <row r="626">
          <cell r="D626" t="str">
            <v>RGE</v>
          </cell>
          <cell r="E626" t="str">
            <v>Common</v>
          </cell>
          <cell r="F626" t="str">
            <v>Information Technology</v>
          </cell>
          <cell r="T626">
            <v>8.6471100000000014</v>
          </cell>
          <cell r="AG626">
            <v>0.65628999999999993</v>
          </cell>
          <cell r="AT626">
            <v>0.17604</v>
          </cell>
          <cell r="BG626">
            <v>0</v>
          </cell>
        </row>
        <row r="627">
          <cell r="D627" t="str">
            <v>RGE</v>
          </cell>
          <cell r="E627" t="str">
            <v>Gas</v>
          </cell>
          <cell r="F627" t="str">
            <v>Gas Operations</v>
          </cell>
          <cell r="T627">
            <v>366.77455000000003</v>
          </cell>
          <cell r="AG627">
            <v>523.82113000000004</v>
          </cell>
          <cell r="AT627">
            <v>520.08708000000001</v>
          </cell>
          <cell r="BG627">
            <v>283.48667708587647</v>
          </cell>
        </row>
        <row r="628">
          <cell r="D628" t="str">
            <v>CMP</v>
          </cell>
          <cell r="E628" t="str">
            <v>DIST</v>
          </cell>
          <cell r="F628" t="str">
            <v>Projects</v>
          </cell>
          <cell r="T628">
            <v>16.926940000000002</v>
          </cell>
          <cell r="AG628">
            <v>694.10808000000009</v>
          </cell>
          <cell r="AT628">
            <v>2825.5315200000005</v>
          </cell>
          <cell r="BG628">
            <v>2185.7590813500974</v>
          </cell>
        </row>
        <row r="629">
          <cell r="D629" t="str">
            <v>RGE</v>
          </cell>
          <cell r="E629" t="str">
            <v>DIST</v>
          </cell>
          <cell r="F629" t="str">
            <v>Electric Operations</v>
          </cell>
          <cell r="T629">
            <v>2407.9600200000004</v>
          </cell>
          <cell r="AG629">
            <v>829.89816999999994</v>
          </cell>
          <cell r="AT629">
            <v>333.17056000000008</v>
          </cell>
          <cell r="BG629">
            <v>3260.2665381202696</v>
          </cell>
        </row>
        <row r="630">
          <cell r="D630" t="str">
            <v>RGE</v>
          </cell>
          <cell r="E630" t="str">
            <v>Gas</v>
          </cell>
          <cell r="F630" t="str">
            <v>Gas Engineering and Delivery</v>
          </cell>
          <cell r="T630">
            <v>2282.4413800000002</v>
          </cell>
          <cell r="AG630">
            <v>1334.73461</v>
          </cell>
          <cell r="AT630">
            <v>1213.6167599999999</v>
          </cell>
          <cell r="BG630">
            <v>1719.5083829923233</v>
          </cell>
        </row>
        <row r="631">
          <cell r="D631" t="str">
            <v>RGE</v>
          </cell>
          <cell r="E631" t="str">
            <v>Common</v>
          </cell>
          <cell r="F631" t="str">
            <v>Security</v>
          </cell>
          <cell r="T631">
            <v>1225.14868</v>
          </cell>
          <cell r="AG631">
            <v>774.79172000000005</v>
          </cell>
          <cell r="AT631">
            <v>1154.1569300000003</v>
          </cell>
          <cell r="BG631">
            <v>1089.8754975585937</v>
          </cell>
        </row>
        <row r="632">
          <cell r="D632" t="str">
            <v>RGE</v>
          </cell>
          <cell r="E632" t="str">
            <v>Common</v>
          </cell>
          <cell r="F632" t="str">
            <v>Security</v>
          </cell>
          <cell r="T632">
            <v>11189.821509999998</v>
          </cell>
          <cell r="AG632">
            <v>3841.0678099999996</v>
          </cell>
          <cell r="AT632">
            <v>8838.1105299999999</v>
          </cell>
          <cell r="BG632">
            <v>8346.1082739257799</v>
          </cell>
        </row>
        <row r="633">
          <cell r="D633" t="str">
            <v>RGE</v>
          </cell>
          <cell r="E633" t="str">
            <v>DIST</v>
          </cell>
          <cell r="F633" t="str">
            <v>Energy Services</v>
          </cell>
          <cell r="T633">
            <v>-196.31501999999995</v>
          </cell>
          <cell r="AG633">
            <v>-99.831110000000137</v>
          </cell>
          <cell r="AT633">
            <v>-126.14831</v>
          </cell>
          <cell r="BG633">
            <v>3.1394201383590712</v>
          </cell>
        </row>
        <row r="634">
          <cell r="D634" t="str">
            <v>RGE</v>
          </cell>
          <cell r="E634" t="str">
            <v>DIST</v>
          </cell>
          <cell r="F634" t="str">
            <v>Electric Operations</v>
          </cell>
          <cell r="T634">
            <v>0</v>
          </cell>
          <cell r="AG634">
            <v>0</v>
          </cell>
          <cell r="AT634">
            <v>0</v>
          </cell>
          <cell r="BG634">
            <v>0</v>
          </cell>
        </row>
        <row r="635">
          <cell r="D635" t="str">
            <v>RGE</v>
          </cell>
          <cell r="E635" t="str">
            <v>Common</v>
          </cell>
          <cell r="F635" t="str">
            <v>Operational Smart Grids</v>
          </cell>
          <cell r="T635">
            <v>4122.0339200000008</v>
          </cell>
          <cell r="AG635">
            <v>896.00142000000005</v>
          </cell>
          <cell r="AT635">
            <v>0</v>
          </cell>
          <cell r="BG635">
            <v>0</v>
          </cell>
        </row>
        <row r="636">
          <cell r="D636" t="str">
            <v>RGE</v>
          </cell>
          <cell r="E636" t="str">
            <v>Common</v>
          </cell>
          <cell r="F636" t="str">
            <v>Operational Smart Grids</v>
          </cell>
          <cell r="T636">
            <v>301.49428</v>
          </cell>
          <cell r="AG636">
            <v>27.440859999999997</v>
          </cell>
          <cell r="AT636">
            <v>1.6580300000000001</v>
          </cell>
          <cell r="BG636">
            <v>20.738129882812501</v>
          </cell>
        </row>
        <row r="637">
          <cell r="D637" t="str">
            <v>CMP</v>
          </cell>
          <cell r="E637" t="str">
            <v>Common</v>
          </cell>
          <cell r="F637" t="str">
            <v>Operational Smart Grids</v>
          </cell>
          <cell r="T637">
            <v>0</v>
          </cell>
          <cell r="AG637">
            <v>0</v>
          </cell>
          <cell r="AT637">
            <v>8.7577299999999987</v>
          </cell>
          <cell r="BG637">
            <v>0</v>
          </cell>
        </row>
        <row r="638">
          <cell r="D638" t="str">
            <v>CMP</v>
          </cell>
          <cell r="E638" t="str">
            <v>Common</v>
          </cell>
          <cell r="F638" t="str">
            <v>General Services</v>
          </cell>
          <cell r="T638">
            <v>1655.1417400000003</v>
          </cell>
          <cell r="AG638">
            <v>1465.5971</v>
          </cell>
          <cell r="AT638">
            <v>202.74161000000001</v>
          </cell>
          <cell r="BG638">
            <v>0</v>
          </cell>
        </row>
        <row r="639">
          <cell r="D639" t="str">
            <v>RGE</v>
          </cell>
          <cell r="E639" t="str">
            <v>DIST</v>
          </cell>
          <cell r="F639" t="str">
            <v>Electric Operations</v>
          </cell>
          <cell r="T639">
            <v>117.40036000000001</v>
          </cell>
          <cell r="AG639">
            <v>78.940579999999997</v>
          </cell>
          <cell r="AT639">
            <v>-0.94499999999999995</v>
          </cell>
          <cell r="BG639">
            <v>0</v>
          </cell>
        </row>
        <row r="640">
          <cell r="D640" t="str">
            <v>RGE</v>
          </cell>
          <cell r="E640" t="str">
            <v>Gas</v>
          </cell>
          <cell r="F640" t="str">
            <v>Gas Operations</v>
          </cell>
          <cell r="T640">
            <v>65.490669999999994</v>
          </cell>
          <cell r="AG640">
            <v>28.138790000000004</v>
          </cell>
          <cell r="AT640">
            <v>13.836470000000002</v>
          </cell>
          <cell r="BG640">
            <v>38.132509908020495</v>
          </cell>
        </row>
        <row r="641">
          <cell r="D641" t="str">
            <v>RGE</v>
          </cell>
          <cell r="E641" t="str">
            <v>Common</v>
          </cell>
          <cell r="F641" t="str">
            <v>Operational Smart Grids</v>
          </cell>
          <cell r="T641">
            <v>741.18039999999996</v>
          </cell>
          <cell r="AG641">
            <v>474.57757000000004</v>
          </cell>
          <cell r="AT641">
            <v>206.78759999999997</v>
          </cell>
          <cell r="BG641">
            <v>124.99835925292969</v>
          </cell>
        </row>
        <row r="642">
          <cell r="D642" t="str">
            <v>RGE</v>
          </cell>
          <cell r="E642" t="str">
            <v>Common</v>
          </cell>
          <cell r="F642" t="str">
            <v>Information Technology</v>
          </cell>
          <cell r="T642">
            <v>67.368139999999997</v>
          </cell>
          <cell r="AG642">
            <v>303.39985000000001</v>
          </cell>
          <cell r="AT642">
            <v>4.4672700000000001</v>
          </cell>
          <cell r="BG642">
            <v>0</v>
          </cell>
        </row>
        <row r="643">
          <cell r="D643" t="str">
            <v>RGE</v>
          </cell>
          <cell r="E643" t="str">
            <v>Common</v>
          </cell>
          <cell r="F643" t="str">
            <v>Information Technology</v>
          </cell>
          <cell r="T643">
            <v>28.6279</v>
          </cell>
          <cell r="AG643">
            <v>173.22828999999999</v>
          </cell>
          <cell r="AT643">
            <v>3.8778799999999962</v>
          </cell>
          <cell r="BG643">
            <v>5.0000000000061107E-4</v>
          </cell>
        </row>
        <row r="644">
          <cell r="D644" t="str">
            <v>CMP</v>
          </cell>
          <cell r="E644" t="str">
            <v>DIST</v>
          </cell>
          <cell r="F644" t="str">
            <v>Asset Management and Planning</v>
          </cell>
          <cell r="T644">
            <v>2419.4765600000001</v>
          </cell>
          <cell r="AG644">
            <v>1838.3884800000001</v>
          </cell>
          <cell r="AT644">
            <v>2950.9146300000002</v>
          </cell>
          <cell r="BG644">
            <v>61.999460176944737</v>
          </cell>
        </row>
        <row r="645">
          <cell r="D645" t="str">
            <v>RGE</v>
          </cell>
          <cell r="E645" t="str">
            <v>DIST</v>
          </cell>
          <cell r="F645" t="str">
            <v>Operational Smart Grids</v>
          </cell>
          <cell r="T645">
            <v>4108.7725600000003</v>
          </cell>
          <cell r="AG645">
            <v>3406.4184099999993</v>
          </cell>
          <cell r="AT645">
            <v>1162.4572900000001</v>
          </cell>
          <cell r="BG645">
            <v>1737.7928296737671</v>
          </cell>
        </row>
        <row r="646">
          <cell r="D646" t="str">
            <v>RGE</v>
          </cell>
          <cell r="E646" t="str">
            <v>Common</v>
          </cell>
          <cell r="F646" t="str">
            <v>Information Technology</v>
          </cell>
          <cell r="T646">
            <v>245.18621000000002</v>
          </cell>
          <cell r="AG646">
            <v>365.99085000000002</v>
          </cell>
          <cell r="AT646">
            <v>284.98660999999998</v>
          </cell>
          <cell r="BG646">
            <v>339.30992938232424</v>
          </cell>
        </row>
        <row r="647">
          <cell r="D647" t="str">
            <v>RGE</v>
          </cell>
          <cell r="E647" t="str">
            <v>Common</v>
          </cell>
          <cell r="F647" t="str">
            <v>Information Technology</v>
          </cell>
          <cell r="T647">
            <v>59.323499999999996</v>
          </cell>
          <cell r="AG647">
            <v>261.79147</v>
          </cell>
          <cell r="AT647">
            <v>113.78500000000001</v>
          </cell>
          <cell r="BG647">
            <v>103.41354162597656</v>
          </cell>
        </row>
        <row r="648">
          <cell r="D648" t="str">
            <v>RGE</v>
          </cell>
          <cell r="E648" t="str">
            <v>Common</v>
          </cell>
          <cell r="F648" t="str">
            <v>Information Technology</v>
          </cell>
          <cell r="T648">
            <v>44.965379999999996</v>
          </cell>
          <cell r="AG648">
            <v>229.67406</v>
          </cell>
          <cell r="AT648">
            <v>159.14368000000002</v>
          </cell>
          <cell r="BG648">
            <v>380.64336126708986</v>
          </cell>
        </row>
        <row r="649">
          <cell r="D649" t="str">
            <v>RGE</v>
          </cell>
          <cell r="E649" t="str">
            <v>Common</v>
          </cell>
          <cell r="F649" t="str">
            <v>Information Technology</v>
          </cell>
          <cell r="T649">
            <v>340.08902</v>
          </cell>
          <cell r="AG649">
            <v>250.02359999999999</v>
          </cell>
          <cell r="AT649">
            <v>491.81691000000012</v>
          </cell>
          <cell r="BG649">
            <v>699.31108007812497</v>
          </cell>
        </row>
        <row r="650">
          <cell r="D650" t="str">
            <v>RGE</v>
          </cell>
          <cell r="E650" t="str">
            <v>Common</v>
          </cell>
          <cell r="F650" t="str">
            <v>Information Technology</v>
          </cell>
          <cell r="T650">
            <v>295.26121000000001</v>
          </cell>
          <cell r="AG650">
            <v>614.62623999999994</v>
          </cell>
          <cell r="AT650">
            <v>345.20537999999999</v>
          </cell>
          <cell r="BG650">
            <v>345.46886514282227</v>
          </cell>
        </row>
        <row r="651">
          <cell r="D651" t="str">
            <v>RGE</v>
          </cell>
          <cell r="E651" t="str">
            <v>Common</v>
          </cell>
          <cell r="F651" t="str">
            <v>Information Technology</v>
          </cell>
          <cell r="T651">
            <v>191.24139</v>
          </cell>
          <cell r="AG651">
            <v>779.65517999999997</v>
          </cell>
          <cell r="AT651">
            <v>280.98544000000004</v>
          </cell>
          <cell r="BG651">
            <v>238.28516284179688</v>
          </cell>
        </row>
        <row r="652">
          <cell r="D652" t="str">
            <v>RGE</v>
          </cell>
          <cell r="E652" t="str">
            <v>Common</v>
          </cell>
          <cell r="F652" t="str">
            <v>Information Technology</v>
          </cell>
          <cell r="T652">
            <v>97.984360000000009</v>
          </cell>
          <cell r="AG652">
            <v>206.91815000000003</v>
          </cell>
          <cell r="AT652">
            <v>175.67344000000003</v>
          </cell>
          <cell r="BG652">
            <v>169.10500106811523</v>
          </cell>
        </row>
        <row r="653">
          <cell r="D653" t="str">
            <v>RGE</v>
          </cell>
          <cell r="E653" t="str">
            <v>Gas</v>
          </cell>
          <cell r="F653" t="str">
            <v>Gas Engineering and Delivery</v>
          </cell>
          <cell r="T653">
            <v>13.723030000000001</v>
          </cell>
          <cell r="AG653">
            <v>42.740649999999995</v>
          </cell>
          <cell r="AT653">
            <v>-4.1482800000000024</v>
          </cell>
          <cell r="BG653">
            <v>11.507359680414197</v>
          </cell>
        </row>
        <row r="654">
          <cell r="D654" t="str">
            <v>RGE</v>
          </cell>
          <cell r="E654" t="str">
            <v>DIST</v>
          </cell>
          <cell r="F654" t="str">
            <v>Processes and Technologies</v>
          </cell>
          <cell r="T654">
            <v>139.16186000000002</v>
          </cell>
          <cell r="AG654">
            <v>364.26904999999999</v>
          </cell>
          <cell r="AT654">
            <v>1.3180800000000001</v>
          </cell>
          <cell r="BG654">
            <v>13.059759948730468</v>
          </cell>
        </row>
        <row r="655">
          <cell r="D655" t="str">
            <v>CMP</v>
          </cell>
          <cell r="E655" t="str">
            <v>Common</v>
          </cell>
          <cell r="F655" t="str">
            <v>General Services</v>
          </cell>
          <cell r="T655">
            <v>2.6047799999999999</v>
          </cell>
          <cell r="AG655">
            <v>1.6084999999999998</v>
          </cell>
          <cell r="AT655">
            <v>209.83931000000001</v>
          </cell>
          <cell r="BG655">
            <v>80.002332260131837</v>
          </cell>
        </row>
        <row r="656">
          <cell r="D656" t="str">
            <v>RGE</v>
          </cell>
          <cell r="E656" t="str">
            <v>Common</v>
          </cell>
          <cell r="F656" t="str">
            <v>Operational Smart Grids</v>
          </cell>
          <cell r="T656">
            <v>0</v>
          </cell>
          <cell r="AG656">
            <v>274.87113000000005</v>
          </cell>
          <cell r="AT656">
            <v>151.33516</v>
          </cell>
          <cell r="BG656">
            <v>157.50114993286132</v>
          </cell>
        </row>
        <row r="657">
          <cell r="D657" t="str">
            <v>RGE</v>
          </cell>
          <cell r="E657" t="str">
            <v>Common</v>
          </cell>
          <cell r="F657" t="str">
            <v>Operational Smart Grids</v>
          </cell>
          <cell r="T657">
            <v>0</v>
          </cell>
          <cell r="AG657">
            <v>8682.1938200000004</v>
          </cell>
          <cell r="AT657">
            <v>2218.7672300000004</v>
          </cell>
          <cell r="BG657">
            <v>1189.3926957702636</v>
          </cell>
        </row>
        <row r="658">
          <cell r="D658" t="str">
            <v>CMP</v>
          </cell>
          <cell r="E658" t="str">
            <v>Common</v>
          </cell>
          <cell r="F658" t="str">
            <v>General Services</v>
          </cell>
          <cell r="T658">
            <v>3130.0947299999998</v>
          </cell>
          <cell r="AG658">
            <v>3041.9470600000004</v>
          </cell>
          <cell r="AT658">
            <v>5733.902</v>
          </cell>
          <cell r="BG658">
            <v>4464.2497570543292</v>
          </cell>
        </row>
        <row r="659">
          <cell r="D659" t="str">
            <v>CMP</v>
          </cell>
          <cell r="E659" t="str">
            <v>Common</v>
          </cell>
          <cell r="F659" t="str">
            <v>Information Technology</v>
          </cell>
          <cell r="T659">
            <v>349.59523999999999</v>
          </cell>
          <cell r="AG659">
            <v>5.2595899999999993</v>
          </cell>
          <cell r="AT659">
            <v>0.13134000000000001</v>
          </cell>
          <cell r="BG659">
            <v>0</v>
          </cell>
        </row>
        <row r="660">
          <cell r="D660" t="str">
            <v>CMP</v>
          </cell>
          <cell r="E660" t="str">
            <v>Common</v>
          </cell>
          <cell r="F660" t="str">
            <v>Information Technology</v>
          </cell>
          <cell r="T660">
            <v>454.60740999999996</v>
          </cell>
          <cell r="AG660">
            <v>62.872579999999999</v>
          </cell>
          <cell r="AT660">
            <v>0</v>
          </cell>
          <cell r="BG660">
            <v>0</v>
          </cell>
        </row>
        <row r="661">
          <cell r="D661" t="str">
            <v>CMP</v>
          </cell>
          <cell r="E661" t="str">
            <v>TRANS</v>
          </cell>
          <cell r="F661" t="str">
            <v>Electric Operations</v>
          </cell>
          <cell r="T661">
            <v>4899.8953900000006</v>
          </cell>
          <cell r="AG661">
            <v>6454.4532200000003</v>
          </cell>
          <cell r="AT661">
            <v>7476.7559999999994</v>
          </cell>
          <cell r="BG661">
            <v>12306.76274538498</v>
          </cell>
        </row>
        <row r="662">
          <cell r="D662" t="str">
            <v>CMP</v>
          </cell>
          <cell r="E662" t="str">
            <v>Common</v>
          </cell>
          <cell r="F662" t="str">
            <v>Operational Smart Grids</v>
          </cell>
          <cell r="T662">
            <v>190.74276999999998</v>
          </cell>
          <cell r="AG662">
            <v>2091.3352099999997</v>
          </cell>
          <cell r="AT662">
            <v>272.96884999999997</v>
          </cell>
          <cell r="BG662">
            <v>449.9681691379547</v>
          </cell>
        </row>
        <row r="663">
          <cell r="D663" t="str">
            <v>CMP</v>
          </cell>
          <cell r="E663" t="str">
            <v>Common</v>
          </cell>
          <cell r="F663" t="str">
            <v>Information Technology</v>
          </cell>
          <cell r="T663">
            <v>447.44599999999997</v>
          </cell>
          <cell r="AG663">
            <v>-44.720179999999992</v>
          </cell>
          <cell r="AT663">
            <v>-3.982050000000001</v>
          </cell>
          <cell r="BG663">
            <v>-4.0039062501051603E-5</v>
          </cell>
        </row>
        <row r="664">
          <cell r="D664" t="str">
            <v>CMP</v>
          </cell>
          <cell r="E664" t="str">
            <v>TRANS</v>
          </cell>
          <cell r="F664" t="str">
            <v>Projects</v>
          </cell>
          <cell r="T664">
            <v>2208.8836700000002</v>
          </cell>
          <cell r="AG664">
            <v>462.20414999999997</v>
          </cell>
          <cell r="AT664">
            <v>337.40060999999997</v>
          </cell>
          <cell r="BG664">
            <v>166.95649609374996</v>
          </cell>
        </row>
        <row r="665">
          <cell r="D665" t="str">
            <v>CMP</v>
          </cell>
          <cell r="E665" t="str">
            <v>TRANS</v>
          </cell>
          <cell r="F665" t="str">
            <v>Projects</v>
          </cell>
          <cell r="T665">
            <v>1642.0744499999998</v>
          </cell>
          <cell r="AG665">
            <v>165.55078</v>
          </cell>
          <cell r="AT665">
            <v>161.45411000000001</v>
          </cell>
          <cell r="BG665">
            <v>117.70064843380452</v>
          </cell>
        </row>
        <row r="666">
          <cell r="D666" t="str">
            <v>CMP</v>
          </cell>
          <cell r="E666" t="str">
            <v>TRANS</v>
          </cell>
          <cell r="F666" t="str">
            <v>Projects</v>
          </cell>
          <cell r="T666">
            <v>6733.5550599999997</v>
          </cell>
          <cell r="AG666">
            <v>31883.78768999999</v>
          </cell>
          <cell r="AT666">
            <v>18249.906989999996</v>
          </cell>
          <cell r="BG666">
            <v>-4.5133197345733649</v>
          </cell>
        </row>
        <row r="667">
          <cell r="D667" t="str">
            <v>CMP</v>
          </cell>
          <cell r="E667" t="str">
            <v>Common</v>
          </cell>
          <cell r="F667" t="str">
            <v>General Services</v>
          </cell>
          <cell r="T667">
            <v>183.09351000000001</v>
          </cell>
          <cell r="AG667">
            <v>25.412570000000002</v>
          </cell>
          <cell r="AT667">
            <v>215.62670000000003</v>
          </cell>
          <cell r="BG667">
            <v>6.6084799976348885</v>
          </cell>
        </row>
        <row r="668">
          <cell r="D668" t="str">
            <v>CMP</v>
          </cell>
          <cell r="E668" t="str">
            <v>Common</v>
          </cell>
          <cell r="F668" t="str">
            <v>Electric Operations</v>
          </cell>
          <cell r="T668">
            <v>646.86398000000008</v>
          </cell>
          <cell r="AG668">
            <v>412.65646000000004</v>
          </cell>
          <cell r="AT668">
            <v>618.27746999999988</v>
          </cell>
          <cell r="BG668">
            <v>785.70589721679687</v>
          </cell>
        </row>
        <row r="669">
          <cell r="D669" t="str">
            <v>CMP</v>
          </cell>
          <cell r="E669" t="str">
            <v>Common</v>
          </cell>
          <cell r="F669" t="str">
            <v>Information Technology</v>
          </cell>
          <cell r="T669">
            <v>26</v>
          </cell>
          <cell r="AG669">
            <v>216.88180999999997</v>
          </cell>
          <cell r="AT669">
            <v>389.51805000000002</v>
          </cell>
          <cell r="BG669">
            <v>0</v>
          </cell>
        </row>
        <row r="670">
          <cell r="D670" t="str">
            <v>CMP</v>
          </cell>
          <cell r="E670" t="str">
            <v>Common</v>
          </cell>
          <cell r="F670" t="str">
            <v>Information Technology</v>
          </cell>
          <cell r="T670">
            <v>0</v>
          </cell>
          <cell r="AG670">
            <v>690.70360000000005</v>
          </cell>
          <cell r="AT670">
            <v>264.53425000000004</v>
          </cell>
          <cell r="BG670">
            <v>122.85580662155152</v>
          </cell>
        </row>
        <row r="671">
          <cell r="D671" t="str">
            <v>CMP</v>
          </cell>
          <cell r="E671" t="str">
            <v>DIST</v>
          </cell>
          <cell r="F671" t="str">
            <v>Electric Operations</v>
          </cell>
          <cell r="T671">
            <v>1132.1094700000001</v>
          </cell>
          <cell r="AG671">
            <v>1045.55512</v>
          </cell>
          <cell r="AT671">
            <v>2681.3620999999998</v>
          </cell>
          <cell r="BG671">
            <v>1808.9204791259767</v>
          </cell>
        </row>
        <row r="672">
          <cell r="D672" t="str">
            <v>CMP</v>
          </cell>
          <cell r="E672" t="str">
            <v>TRANS</v>
          </cell>
          <cell r="F672" t="str">
            <v>Electric Operations</v>
          </cell>
          <cell r="T672">
            <v>2323.3004800000008</v>
          </cell>
          <cell r="AG672">
            <v>1270.94298</v>
          </cell>
          <cell r="AT672">
            <v>926.85505000000001</v>
          </cell>
          <cell r="BG672">
            <v>1199.066997341919</v>
          </cell>
        </row>
        <row r="673">
          <cell r="D673" t="str">
            <v>CMP</v>
          </cell>
          <cell r="E673" t="str">
            <v>DIST</v>
          </cell>
          <cell r="F673" t="str">
            <v>Electric Operations</v>
          </cell>
          <cell r="T673">
            <v>1266.56023</v>
          </cell>
          <cell r="AG673">
            <v>4365.9028800000006</v>
          </cell>
          <cell r="AT673">
            <v>3020.95786</v>
          </cell>
          <cell r="BG673">
            <v>4292.6870358886708</v>
          </cell>
        </row>
        <row r="674">
          <cell r="D674" t="str">
            <v>CMP</v>
          </cell>
          <cell r="E674" t="str">
            <v>Common</v>
          </cell>
          <cell r="F674" t="str">
            <v>Information Technology</v>
          </cell>
          <cell r="T674">
            <v>56.438860000000005</v>
          </cell>
          <cell r="AG674">
            <v>240.08939999999998</v>
          </cell>
          <cell r="AT674">
            <v>107.678</v>
          </cell>
          <cell r="BG674">
            <v>144.46815075683594</v>
          </cell>
        </row>
        <row r="675">
          <cell r="D675" t="str">
            <v>CMP</v>
          </cell>
          <cell r="E675" t="str">
            <v>DIST</v>
          </cell>
          <cell r="F675" t="str">
            <v>Projects</v>
          </cell>
          <cell r="T675">
            <v>1593.5787400000002</v>
          </cell>
          <cell r="AG675">
            <v>151.20643999999999</v>
          </cell>
          <cell r="AT675">
            <v>0.17066000000000001</v>
          </cell>
          <cell r="BG675">
            <v>0</v>
          </cell>
        </row>
        <row r="676">
          <cell r="D676" t="str">
            <v>CMP</v>
          </cell>
          <cell r="E676" t="str">
            <v>TRANS</v>
          </cell>
          <cell r="F676" t="str">
            <v>Projects</v>
          </cell>
          <cell r="T676">
            <v>8302.3836200000005</v>
          </cell>
          <cell r="AG676">
            <v>981.31828000000019</v>
          </cell>
          <cell r="AT676">
            <v>5.0875399999999988</v>
          </cell>
          <cell r="BG676">
            <v>0</v>
          </cell>
        </row>
        <row r="677">
          <cell r="D677" t="str">
            <v>CMP</v>
          </cell>
          <cell r="E677" t="str">
            <v>DIST</v>
          </cell>
          <cell r="F677" t="str">
            <v>Electric Operations</v>
          </cell>
          <cell r="T677">
            <v>-6095.356270000002</v>
          </cell>
          <cell r="AG677">
            <v>6008.4900099999986</v>
          </cell>
          <cell r="AT677">
            <v>9888.3734700000023</v>
          </cell>
          <cell r="BG677">
            <v>5787.7298100509652</v>
          </cell>
        </row>
        <row r="678">
          <cell r="D678" t="str">
            <v>CMP</v>
          </cell>
          <cell r="E678" t="str">
            <v>DIST</v>
          </cell>
          <cell r="F678" t="str">
            <v>Electric Operations</v>
          </cell>
          <cell r="T678">
            <v>301.43772000000001</v>
          </cell>
          <cell r="AG678">
            <v>694.05495999999982</v>
          </cell>
          <cell r="AT678">
            <v>455.69502999999997</v>
          </cell>
          <cell r="BG678">
            <v>258.32599094848638</v>
          </cell>
        </row>
        <row r="679">
          <cell r="D679" t="str">
            <v>CMP</v>
          </cell>
          <cell r="E679" t="str">
            <v>DIST</v>
          </cell>
          <cell r="F679" t="str">
            <v>Electric Operations</v>
          </cell>
          <cell r="T679">
            <v>807.88360999999998</v>
          </cell>
          <cell r="AG679">
            <v>572.36734999999999</v>
          </cell>
          <cell r="AT679">
            <v>744.53259000000003</v>
          </cell>
          <cell r="BG679">
            <v>1071.1675318872451</v>
          </cell>
        </row>
        <row r="680">
          <cell r="D680" t="str">
            <v>CMP</v>
          </cell>
          <cell r="E680" t="str">
            <v>DIST</v>
          </cell>
          <cell r="F680" t="str">
            <v>Electric Operations</v>
          </cell>
          <cell r="T680">
            <v>4332.5674999999983</v>
          </cell>
          <cell r="AG680">
            <v>5566.0948399999988</v>
          </cell>
          <cell r="AT680">
            <v>12316.60194</v>
          </cell>
          <cell r="BG680">
            <v>27262.92690566407</v>
          </cell>
        </row>
        <row r="681">
          <cell r="D681" t="str">
            <v>CMP</v>
          </cell>
          <cell r="E681" t="str">
            <v>Common</v>
          </cell>
          <cell r="F681" t="str">
            <v>Information Technology</v>
          </cell>
          <cell r="T681">
            <v>440.00840999999997</v>
          </cell>
          <cell r="AG681">
            <v>421.68360000000001</v>
          </cell>
          <cell r="AT681">
            <v>40.238190000000003</v>
          </cell>
          <cell r="BG681">
            <v>0</v>
          </cell>
        </row>
        <row r="682">
          <cell r="D682" t="str">
            <v>CMP</v>
          </cell>
          <cell r="E682" t="str">
            <v>DIST</v>
          </cell>
          <cell r="F682" t="str">
            <v>Electric Operations</v>
          </cell>
          <cell r="T682">
            <v>2496.41903</v>
          </cell>
          <cell r="AG682">
            <v>2649.8304799999996</v>
          </cell>
          <cell r="AT682">
            <v>3635.0585800000008</v>
          </cell>
          <cell r="BG682">
            <v>3865.9492302581789</v>
          </cell>
        </row>
        <row r="683">
          <cell r="D683" t="str">
            <v>Mepco</v>
          </cell>
          <cell r="E683" t="str">
            <v>TRANS</v>
          </cell>
          <cell r="F683" t="str">
            <v>Business Development</v>
          </cell>
          <cell r="T683">
            <v>-951.44357000000014</v>
          </cell>
          <cell r="AG683">
            <v>4817.7902300000005</v>
          </cell>
          <cell r="AT683">
            <v>14279.302890000004</v>
          </cell>
          <cell r="BG683">
            <v>15492.974236328124</v>
          </cell>
        </row>
        <row r="684">
          <cell r="D684" t="str">
            <v>CMP</v>
          </cell>
          <cell r="E684" t="str">
            <v>DIST</v>
          </cell>
          <cell r="F684" t="str">
            <v>Electric Operations</v>
          </cell>
          <cell r="T684">
            <v>5001.0215600000001</v>
          </cell>
          <cell r="AG684">
            <v>4660.1960099999997</v>
          </cell>
          <cell r="AT684">
            <v>5454.3865099999994</v>
          </cell>
          <cell r="BG684">
            <v>6441.127126757814</v>
          </cell>
        </row>
        <row r="685">
          <cell r="D685" t="str">
            <v>MNG</v>
          </cell>
          <cell r="E685" t="str">
            <v>Gas</v>
          </cell>
          <cell r="F685" t="str">
            <v>Gas Operations</v>
          </cell>
          <cell r="T685">
            <v>1186.1770100000001</v>
          </cell>
          <cell r="AG685">
            <v>894.84352999999987</v>
          </cell>
          <cell r="AT685">
            <v>609.28455999999994</v>
          </cell>
          <cell r="BG685">
            <v>1104.8854866638183</v>
          </cell>
        </row>
        <row r="686">
          <cell r="D686" t="str">
            <v>CMP</v>
          </cell>
          <cell r="E686" t="str">
            <v>DIST</v>
          </cell>
          <cell r="F686" t="str">
            <v>Electric Operations</v>
          </cell>
          <cell r="T686">
            <v>-299.8323300000007</v>
          </cell>
          <cell r="AG686">
            <v>1110.7249199999992</v>
          </cell>
          <cell r="AT686">
            <v>-335.69756999999976</v>
          </cell>
          <cell r="BG686">
            <v>-680.27411191406259</v>
          </cell>
        </row>
        <row r="687">
          <cell r="D687" t="str">
            <v>MNG</v>
          </cell>
          <cell r="E687" t="str">
            <v>Gas</v>
          </cell>
          <cell r="F687" t="str">
            <v>Gas Operations</v>
          </cell>
          <cell r="T687">
            <v>3350.8941</v>
          </cell>
          <cell r="AG687">
            <v>3893.5188199999998</v>
          </cell>
          <cell r="AT687">
            <v>2112.0710800000006</v>
          </cell>
          <cell r="BG687">
            <v>3226.1052805328368</v>
          </cell>
        </row>
        <row r="688">
          <cell r="D688" t="str">
            <v>CMP</v>
          </cell>
          <cell r="E688" t="str">
            <v>TRANS</v>
          </cell>
          <cell r="F688" t="str">
            <v>Asset Management and Planning</v>
          </cell>
          <cell r="T688">
            <v>4155.23747</v>
          </cell>
          <cell r="AG688">
            <v>7003.1170099999999</v>
          </cell>
          <cell r="AT688">
            <v>6609.4411699999982</v>
          </cell>
          <cell r="BG688">
            <v>588.26148973178874</v>
          </cell>
        </row>
        <row r="689">
          <cell r="D689" t="str">
            <v>MNG</v>
          </cell>
          <cell r="E689" t="str">
            <v>Gas</v>
          </cell>
          <cell r="F689" t="str">
            <v>Gas Operations</v>
          </cell>
          <cell r="T689">
            <v>32.266300000000001</v>
          </cell>
          <cell r="AG689">
            <v>0</v>
          </cell>
          <cell r="AT689">
            <v>-8.96983</v>
          </cell>
          <cell r="BG689">
            <v>196.11738976287839</v>
          </cell>
        </row>
        <row r="690">
          <cell r="D690" t="str">
            <v>CMP</v>
          </cell>
          <cell r="E690" t="str">
            <v>TRANS</v>
          </cell>
          <cell r="F690" t="str">
            <v>Projects</v>
          </cell>
          <cell r="T690">
            <v>5397.2479000000003</v>
          </cell>
          <cell r="AG690">
            <v>3716.0509100000004</v>
          </cell>
          <cell r="AT690">
            <v>1720.2280100000003</v>
          </cell>
          <cell r="BG690">
            <v>791.21572473144533</v>
          </cell>
        </row>
        <row r="691">
          <cell r="D691" t="str">
            <v>RGE</v>
          </cell>
          <cell r="E691" t="str">
            <v>Common</v>
          </cell>
          <cell r="F691" t="str">
            <v>Smart Grids Innovation and Planning</v>
          </cell>
          <cell r="T691">
            <v>561.68772000000013</v>
          </cell>
          <cell r="AG691">
            <v>1105.4925700000001</v>
          </cell>
          <cell r="AT691">
            <v>538.91341999999997</v>
          </cell>
          <cell r="BG691">
            <v>1147.6261375732422</v>
          </cell>
        </row>
        <row r="692">
          <cell r="D692" t="str">
            <v>CMP</v>
          </cell>
          <cell r="E692" t="str">
            <v>DIST</v>
          </cell>
          <cell r="F692" t="str">
            <v>Projects</v>
          </cell>
          <cell r="T692">
            <v>1291.4951599999997</v>
          </cell>
          <cell r="AG692">
            <v>355.92751999999996</v>
          </cell>
          <cell r="AT692">
            <v>185.37414000000001</v>
          </cell>
          <cell r="BG692">
            <v>38.467090028762819</v>
          </cell>
        </row>
        <row r="693">
          <cell r="D693" t="str">
            <v>CMP</v>
          </cell>
          <cell r="E693" t="str">
            <v>TRANS</v>
          </cell>
          <cell r="F693" t="str">
            <v>Security</v>
          </cell>
          <cell r="T693">
            <v>43.649450000000002</v>
          </cell>
          <cell r="AG693">
            <v>11699.57044</v>
          </cell>
          <cell r="AT693">
            <v>6877.2514299999993</v>
          </cell>
          <cell r="BG693">
            <v>3748.5681077575682</v>
          </cell>
        </row>
        <row r="694">
          <cell r="D694" t="str">
            <v>CMP</v>
          </cell>
          <cell r="E694" t="str">
            <v>Common</v>
          </cell>
          <cell r="F694" t="str">
            <v>Security</v>
          </cell>
          <cell r="T694">
            <v>6554.4500200000011</v>
          </cell>
          <cell r="AG694">
            <v>1883.7148200000001</v>
          </cell>
          <cell r="AT694">
            <v>639.44937000000004</v>
          </cell>
          <cell r="BG694">
            <v>1303.7047541503907</v>
          </cell>
        </row>
        <row r="695">
          <cell r="D695" t="str">
            <v>CMP</v>
          </cell>
          <cell r="E695" t="str">
            <v>DIST</v>
          </cell>
          <cell r="F695" t="str">
            <v>Projects</v>
          </cell>
          <cell r="T695">
            <v>1034.0555599999998</v>
          </cell>
          <cell r="AG695">
            <v>2375.5426700000007</v>
          </cell>
          <cell r="AT695">
            <v>784.98973999999998</v>
          </cell>
          <cell r="BG695">
            <v>203.98747586383297</v>
          </cell>
        </row>
        <row r="696">
          <cell r="D696" t="str">
            <v>CMP</v>
          </cell>
          <cell r="E696" t="str">
            <v>TRANS</v>
          </cell>
          <cell r="F696" t="str">
            <v>Projects</v>
          </cell>
          <cell r="T696">
            <v>6084.1716499999993</v>
          </cell>
          <cell r="AG696">
            <v>2169.0110800000002</v>
          </cell>
          <cell r="AT696">
            <v>46.627850000000002</v>
          </cell>
          <cell r="BG696">
            <v>13.177190341949462</v>
          </cell>
        </row>
        <row r="697">
          <cell r="D697" t="str">
            <v>NYSEG</v>
          </cell>
          <cell r="E697" t="str">
            <v>DIST</v>
          </cell>
          <cell r="F697" t="str">
            <v>Electric Operations</v>
          </cell>
          <cell r="T697">
            <v>132.80163999999999</v>
          </cell>
          <cell r="AG697">
            <v>823.53675999999996</v>
          </cell>
          <cell r="AT697">
            <v>-159.76846999999987</v>
          </cell>
          <cell r="BG697">
            <v>0</v>
          </cell>
        </row>
        <row r="698">
          <cell r="D698" t="str">
            <v>CMP</v>
          </cell>
          <cell r="E698" t="str">
            <v>DIST</v>
          </cell>
          <cell r="F698" t="str">
            <v>Electric Operations</v>
          </cell>
          <cell r="T698">
            <v>3530.0855200000001</v>
          </cell>
          <cell r="AG698">
            <v>4009.6394300000002</v>
          </cell>
          <cell r="AT698">
            <v>5144.3318200000012</v>
          </cell>
          <cell r="BG698">
            <v>5686.6310062866205</v>
          </cell>
        </row>
        <row r="699">
          <cell r="D699" t="str">
            <v>CMP</v>
          </cell>
          <cell r="E699" t="str">
            <v>Common</v>
          </cell>
          <cell r="F699" t="str">
            <v>Security</v>
          </cell>
          <cell r="T699">
            <v>1448.8431600000001</v>
          </cell>
          <cell r="AG699">
            <v>1499.2019499999999</v>
          </cell>
          <cell r="AT699">
            <v>979.60778000000016</v>
          </cell>
          <cell r="BG699">
            <v>1300.000003768921</v>
          </cell>
        </row>
        <row r="700">
          <cell r="D700" t="str">
            <v>CMP</v>
          </cell>
          <cell r="E700" t="str">
            <v>Common</v>
          </cell>
          <cell r="F700" t="str">
            <v>Information Technology</v>
          </cell>
          <cell r="T700">
            <v>0</v>
          </cell>
          <cell r="AG700">
            <v>0</v>
          </cell>
          <cell r="AT700">
            <v>0</v>
          </cell>
          <cell r="BG700">
            <v>683.50384953124808</v>
          </cell>
        </row>
        <row r="701">
          <cell r="D701" t="str">
            <v>RGE</v>
          </cell>
          <cell r="E701" t="str">
            <v>DIST</v>
          </cell>
          <cell r="F701" t="str">
            <v>Projects</v>
          </cell>
          <cell r="T701">
            <v>0</v>
          </cell>
          <cell r="AG701">
            <v>0</v>
          </cell>
          <cell r="AT701">
            <v>0</v>
          </cell>
          <cell r="BG701">
            <v>0</v>
          </cell>
        </row>
        <row r="702">
          <cell r="D702" t="str">
            <v>CMP</v>
          </cell>
          <cell r="E702" t="str">
            <v>Common</v>
          </cell>
          <cell r="F702" t="str">
            <v>Operational Smart Grids</v>
          </cell>
          <cell r="T702">
            <v>1915.0833599999996</v>
          </cell>
          <cell r="AG702">
            <v>129.81645</v>
          </cell>
          <cell r="AT702">
            <v>8.6903599999999983</v>
          </cell>
          <cell r="BG702">
            <v>62.65430926513671</v>
          </cell>
        </row>
        <row r="703">
          <cell r="D703" t="str">
            <v>CMP</v>
          </cell>
          <cell r="E703" t="str">
            <v>Common</v>
          </cell>
          <cell r="F703" t="str">
            <v>Operational Smart Grids</v>
          </cell>
          <cell r="T703">
            <v>2656.9033599999998</v>
          </cell>
          <cell r="AG703">
            <v>1129.9657</v>
          </cell>
          <cell r="AT703">
            <v>287.39594999999997</v>
          </cell>
          <cell r="BG703">
            <v>113.73532012939452</v>
          </cell>
        </row>
        <row r="704">
          <cell r="D704" t="str">
            <v>CMP</v>
          </cell>
          <cell r="E704" t="str">
            <v>DIST</v>
          </cell>
          <cell r="F704" t="str">
            <v>Operational Smart Grids</v>
          </cell>
          <cell r="T704">
            <v>91.814210000000003</v>
          </cell>
          <cell r="AG704">
            <v>98.247409999999974</v>
          </cell>
          <cell r="AT704">
            <v>115.91922999999998</v>
          </cell>
          <cell r="BG704">
            <v>52.795389720201491</v>
          </cell>
        </row>
        <row r="705">
          <cell r="D705" t="str">
            <v>CMP</v>
          </cell>
          <cell r="E705" t="str">
            <v>Common</v>
          </cell>
          <cell r="F705" t="str">
            <v>Operational Smart Grids</v>
          </cell>
          <cell r="T705">
            <v>2676.6129900000001</v>
          </cell>
          <cell r="AG705">
            <v>2269.6896199999996</v>
          </cell>
          <cell r="AT705">
            <v>1735.6107500000001</v>
          </cell>
          <cell r="BG705">
            <v>1838.841794937134</v>
          </cell>
        </row>
        <row r="706">
          <cell r="D706" t="str">
            <v>NYSEG</v>
          </cell>
          <cell r="E706" t="str">
            <v>DIST</v>
          </cell>
          <cell r="F706" t="str">
            <v>Projects</v>
          </cell>
          <cell r="T706">
            <v>66.483599999999981</v>
          </cell>
          <cell r="AG706">
            <v>113.48791</v>
          </cell>
          <cell r="AT706">
            <v>495.58994999999993</v>
          </cell>
          <cell r="BG706">
            <v>3.8000380992886384E-4</v>
          </cell>
        </row>
        <row r="707">
          <cell r="D707" t="str">
            <v>MEPCO</v>
          </cell>
          <cell r="E707" t="str">
            <v>TRANS</v>
          </cell>
          <cell r="F707" t="str">
            <v>Other</v>
          </cell>
          <cell r="T707">
            <v>0</v>
          </cell>
          <cell r="AG707">
            <v>0</v>
          </cell>
          <cell r="AT707">
            <v>0</v>
          </cell>
          <cell r="BG707">
            <v>0</v>
          </cell>
        </row>
        <row r="708">
          <cell r="D708" t="str">
            <v>CMP</v>
          </cell>
          <cell r="E708" t="str">
            <v>Common</v>
          </cell>
          <cell r="F708" t="str">
            <v>Security</v>
          </cell>
          <cell r="T708">
            <v>4178.240420000001</v>
          </cell>
          <cell r="AG708">
            <v>9078.7956700000013</v>
          </cell>
          <cell r="AT708">
            <v>1138.8204600000001</v>
          </cell>
          <cell r="BG708">
            <v>1188.657997314453</v>
          </cell>
        </row>
        <row r="709">
          <cell r="D709" t="str">
            <v>RGE</v>
          </cell>
          <cell r="E709" t="str">
            <v>DIST</v>
          </cell>
          <cell r="F709" t="str">
            <v>Projects</v>
          </cell>
          <cell r="T709">
            <v>1556.3342</v>
          </cell>
          <cell r="AG709">
            <v>3266.6512700000003</v>
          </cell>
          <cell r="AT709">
            <v>4246.0570700000007</v>
          </cell>
          <cell r="BG709">
            <v>2980.5462841134072</v>
          </cell>
        </row>
        <row r="710">
          <cell r="D710" t="str">
            <v>NYSEG</v>
          </cell>
          <cell r="E710" t="str">
            <v>DIST</v>
          </cell>
          <cell r="F710" t="str">
            <v>Projects</v>
          </cell>
          <cell r="T710">
            <v>0</v>
          </cell>
          <cell r="AG710">
            <v>0</v>
          </cell>
          <cell r="AT710">
            <v>0</v>
          </cell>
          <cell r="BG710">
            <v>0</v>
          </cell>
        </row>
        <row r="711">
          <cell r="D711" t="str">
            <v>RGE</v>
          </cell>
          <cell r="E711" t="str">
            <v>Gas</v>
          </cell>
          <cell r="F711" t="str">
            <v>Gas Engineering and Delivery</v>
          </cell>
          <cell r="T711">
            <v>5.8982799999999989</v>
          </cell>
          <cell r="AG711">
            <v>27.089829999999999</v>
          </cell>
          <cell r="AT711">
            <v>321.76304000000005</v>
          </cell>
          <cell r="BG711">
            <v>31.766609504297374</v>
          </cell>
        </row>
        <row r="712">
          <cell r="D712" t="str">
            <v>CMP</v>
          </cell>
          <cell r="E712" t="str">
            <v>DIST</v>
          </cell>
          <cell r="F712" t="str">
            <v>Projects</v>
          </cell>
          <cell r="T712">
            <v>1098.74665</v>
          </cell>
          <cell r="AG712">
            <v>2212.8973799999999</v>
          </cell>
          <cell r="AT712">
            <v>2978.2198699999994</v>
          </cell>
          <cell r="BG712">
            <v>-1.0467100135609511</v>
          </cell>
        </row>
        <row r="713">
          <cell r="D713" t="str">
            <v>CMP</v>
          </cell>
          <cell r="E713" t="str">
            <v>TRANS</v>
          </cell>
          <cell r="F713" t="str">
            <v>Projects</v>
          </cell>
          <cell r="T713">
            <v>29745.48388</v>
          </cell>
          <cell r="AG713">
            <v>1619.9770900000001</v>
          </cell>
          <cell r="AT713">
            <v>-27.052389999999992</v>
          </cell>
          <cell r="BG713">
            <v>0</v>
          </cell>
        </row>
        <row r="714">
          <cell r="D714" t="str">
            <v>RGE</v>
          </cell>
          <cell r="E714" t="str">
            <v>DIST</v>
          </cell>
          <cell r="F714" t="str">
            <v>Projects</v>
          </cell>
          <cell r="T714">
            <v>376.03890000000007</v>
          </cell>
          <cell r="AG714">
            <v>351.03586000000001</v>
          </cell>
          <cell r="AT714">
            <v>87439.783469999951</v>
          </cell>
          <cell r="BG714">
            <v>1253.5020771331788</v>
          </cell>
        </row>
        <row r="715">
          <cell r="D715" t="str">
            <v>CMP</v>
          </cell>
          <cell r="E715" t="str">
            <v>TRANS</v>
          </cell>
          <cell r="F715" t="str">
            <v>Projects</v>
          </cell>
          <cell r="T715">
            <v>295.74540999999999</v>
          </cell>
          <cell r="AG715">
            <v>2238.2894000000001</v>
          </cell>
          <cell r="AT715">
            <v>1447.9947699999998</v>
          </cell>
          <cell r="BG715">
            <v>159.85537202739715</v>
          </cell>
        </row>
        <row r="716">
          <cell r="D716" t="str">
            <v>CMP</v>
          </cell>
          <cell r="E716" t="str">
            <v>DIST</v>
          </cell>
          <cell r="F716" t="str">
            <v>Electric Operations</v>
          </cell>
          <cell r="T716">
            <v>5442.5914999999986</v>
          </cell>
          <cell r="AG716">
            <v>8136.0505699999985</v>
          </cell>
          <cell r="AT716">
            <v>8720.0352900000016</v>
          </cell>
          <cell r="BG716">
            <v>9982.0440919921894</v>
          </cell>
        </row>
        <row r="717">
          <cell r="D717" t="str">
            <v>CMP</v>
          </cell>
          <cell r="E717" t="str">
            <v>Common</v>
          </cell>
          <cell r="F717" t="str">
            <v>Smart Grids Innovation and Planning</v>
          </cell>
          <cell r="T717">
            <v>0</v>
          </cell>
          <cell r="AG717">
            <v>510.45405999999997</v>
          </cell>
          <cell r="AT717">
            <v>433.51190000000003</v>
          </cell>
          <cell r="BG717">
            <v>66.573330078124997</v>
          </cell>
        </row>
        <row r="718">
          <cell r="D718" t="str">
            <v>CMP</v>
          </cell>
          <cell r="E718" t="str">
            <v>Common</v>
          </cell>
          <cell r="F718" t="str">
            <v>Information Technology</v>
          </cell>
          <cell r="T718">
            <v>27.309540000000002</v>
          </cell>
          <cell r="AG718">
            <v>76.178060000000002</v>
          </cell>
          <cell r="AT718">
            <v>4.0968000000000009</v>
          </cell>
          <cell r="BG718">
            <v>0</v>
          </cell>
        </row>
        <row r="719">
          <cell r="D719" t="str">
            <v>CMP</v>
          </cell>
          <cell r="E719" t="str">
            <v>Common</v>
          </cell>
          <cell r="F719" t="str">
            <v>Information Technology</v>
          </cell>
          <cell r="T719">
            <v>7.0057099999999997</v>
          </cell>
          <cell r="AG719">
            <v>44.141879999999993</v>
          </cell>
          <cell r="AT719">
            <v>-1.0200400000000001</v>
          </cell>
          <cell r="BG719">
            <v>0</v>
          </cell>
        </row>
        <row r="720">
          <cell r="D720" t="str">
            <v>CMP</v>
          </cell>
          <cell r="E720" t="str">
            <v>Common</v>
          </cell>
          <cell r="F720" t="str">
            <v>Information Technology</v>
          </cell>
          <cell r="T720">
            <v>0</v>
          </cell>
          <cell r="AG720">
            <v>70.933999999999997</v>
          </cell>
          <cell r="AT720">
            <v>57.040909999999997</v>
          </cell>
          <cell r="BG720">
            <v>0</v>
          </cell>
        </row>
        <row r="721">
          <cell r="D721" t="str">
            <v>NYSEG</v>
          </cell>
          <cell r="E721" t="str">
            <v>DIST</v>
          </cell>
          <cell r="F721" t="str">
            <v>Projects</v>
          </cell>
          <cell r="T721">
            <v>0</v>
          </cell>
          <cell r="AG721">
            <v>0.26288</v>
          </cell>
          <cell r="AT721">
            <v>1.32955</v>
          </cell>
          <cell r="BG721">
            <v>0</v>
          </cell>
        </row>
        <row r="722">
          <cell r="D722" t="str">
            <v>NYSEG</v>
          </cell>
          <cell r="E722" t="str">
            <v>DIST</v>
          </cell>
          <cell r="F722" t="str">
            <v>Projects</v>
          </cell>
          <cell r="T722">
            <v>0</v>
          </cell>
          <cell r="AG722">
            <v>8.0998900000000003</v>
          </cell>
          <cell r="AT722">
            <v>10.427379999999999</v>
          </cell>
          <cell r="BG722">
            <v>0.41090999984741211</v>
          </cell>
        </row>
        <row r="723">
          <cell r="D723" t="str">
            <v>NYSEG</v>
          </cell>
          <cell r="E723" t="str">
            <v>DIST</v>
          </cell>
          <cell r="F723" t="str">
            <v>Projects</v>
          </cell>
          <cell r="T723">
            <v>4229.2781399999994</v>
          </cell>
          <cell r="AG723">
            <v>8275.9051099999997</v>
          </cell>
          <cell r="AT723">
            <v>2011.6432299999997</v>
          </cell>
          <cell r="BG723">
            <v>8.1714612617492648</v>
          </cell>
        </row>
        <row r="724">
          <cell r="D724" t="str">
            <v>NYSEG</v>
          </cell>
          <cell r="E724" t="str">
            <v>Gas</v>
          </cell>
          <cell r="F724" t="str">
            <v>Gas Engineering and Delivery</v>
          </cell>
          <cell r="T724">
            <v>0</v>
          </cell>
          <cell r="AG724">
            <v>525.16764999999987</v>
          </cell>
          <cell r="AT724">
            <v>1289.6348000000003</v>
          </cell>
          <cell r="BG724">
            <v>180.74650933074952</v>
          </cell>
        </row>
        <row r="725">
          <cell r="D725" t="str">
            <v>CMP</v>
          </cell>
          <cell r="E725" t="str">
            <v>DIST</v>
          </cell>
          <cell r="F725" t="str">
            <v>Electric Operations</v>
          </cell>
          <cell r="T725">
            <v>1483.1689900000001</v>
          </cell>
          <cell r="AG725">
            <v>872.27270999999996</v>
          </cell>
          <cell r="AT725">
            <v>583.47448000000009</v>
          </cell>
          <cell r="BG725">
            <v>1050.7537641830445</v>
          </cell>
        </row>
        <row r="726">
          <cell r="D726" t="str">
            <v>NYSEG</v>
          </cell>
          <cell r="E726" t="str">
            <v>Common</v>
          </cell>
          <cell r="F726" t="str">
            <v>Operational Smart Grids</v>
          </cell>
          <cell r="T726">
            <v>0</v>
          </cell>
          <cell r="AG726">
            <v>1014.8672199999999</v>
          </cell>
          <cell r="AT726">
            <v>335.17441000000002</v>
          </cell>
          <cell r="BG726">
            <v>314.99953857421872</v>
          </cell>
        </row>
        <row r="727">
          <cell r="D727" t="str">
            <v>NYSEG</v>
          </cell>
          <cell r="E727" t="str">
            <v>Common</v>
          </cell>
          <cell r="F727" t="str">
            <v>Operational Smart Grids</v>
          </cell>
          <cell r="T727">
            <v>0</v>
          </cell>
          <cell r="AG727">
            <v>0</v>
          </cell>
          <cell r="AT727">
            <v>6635.0900900000006</v>
          </cell>
          <cell r="BG727">
            <v>2753.6431356735229</v>
          </cell>
        </row>
        <row r="728">
          <cell r="D728" t="str">
            <v>NYSEG</v>
          </cell>
          <cell r="E728" t="str">
            <v>Common</v>
          </cell>
          <cell r="F728" t="str">
            <v>Operational Smart Grids</v>
          </cell>
          <cell r="T728">
            <v>0</v>
          </cell>
          <cell r="AG728">
            <v>0</v>
          </cell>
          <cell r="AT728">
            <v>2746.1999499999997</v>
          </cell>
          <cell r="BG728">
            <v>1547.1319586944578</v>
          </cell>
        </row>
        <row r="729">
          <cell r="D729" t="str">
            <v>NYSEG</v>
          </cell>
          <cell r="E729" t="str">
            <v>Common</v>
          </cell>
          <cell r="F729" t="str">
            <v>Information Technology</v>
          </cell>
          <cell r="T729">
            <v>0</v>
          </cell>
          <cell r="AG729">
            <v>200.19909999999999</v>
          </cell>
          <cell r="AT729">
            <v>101.46645999999998</v>
          </cell>
          <cell r="BG729">
            <v>2.2630800781249998</v>
          </cell>
        </row>
        <row r="730">
          <cell r="D730" t="str">
            <v>RGE</v>
          </cell>
          <cell r="E730" t="str">
            <v>Gas</v>
          </cell>
          <cell r="F730" t="str">
            <v>Gas Engineering and Delivery</v>
          </cell>
          <cell r="T730">
            <v>18497.437680000003</v>
          </cell>
          <cell r="AG730">
            <v>17531.225379999996</v>
          </cell>
          <cell r="AT730">
            <v>1198.0250200000005</v>
          </cell>
          <cell r="BG730">
            <v>290.76818446734546</v>
          </cell>
        </row>
        <row r="731">
          <cell r="D731" t="str">
            <v>RGE</v>
          </cell>
          <cell r="E731" t="str">
            <v>Common</v>
          </cell>
          <cell r="F731" t="str">
            <v>Smart Grids Innovation and Planning</v>
          </cell>
          <cell r="T731">
            <v>5353.1126999999997</v>
          </cell>
          <cell r="AG731">
            <v>-1437.2105200000005</v>
          </cell>
          <cell r="AT731">
            <v>-218.64911999999998</v>
          </cell>
          <cell r="BG731">
            <v>9.9999997764804727E-5</v>
          </cell>
        </row>
        <row r="732">
          <cell r="D732" t="str">
            <v>CMP</v>
          </cell>
          <cell r="E732" t="str">
            <v>Common</v>
          </cell>
          <cell r="F732" t="str">
            <v>Operational Smart Grids</v>
          </cell>
          <cell r="T732">
            <v>1187.6387300000001</v>
          </cell>
          <cell r="AG732">
            <v>1113.40726</v>
          </cell>
          <cell r="AT732">
            <v>690.80043999999998</v>
          </cell>
          <cell r="BG732">
            <v>717.47497009277345</v>
          </cell>
        </row>
        <row r="733">
          <cell r="D733" t="str">
            <v>CMP</v>
          </cell>
          <cell r="E733" t="str">
            <v>TRANS</v>
          </cell>
          <cell r="F733" t="str">
            <v>Projects</v>
          </cell>
          <cell r="T733">
            <v>5052.74208</v>
          </cell>
          <cell r="AG733">
            <v>1621.4976500000002</v>
          </cell>
          <cell r="AT733">
            <v>944.96479000000011</v>
          </cell>
          <cell r="BG733">
            <v>495.64252688217164</v>
          </cell>
        </row>
        <row r="734">
          <cell r="D734" t="str">
            <v>RGE</v>
          </cell>
          <cell r="E734" t="str">
            <v>Common</v>
          </cell>
          <cell r="F734" t="str">
            <v>Operational Smart Grids</v>
          </cell>
          <cell r="T734">
            <v>0</v>
          </cell>
          <cell r="AG734">
            <v>0</v>
          </cell>
          <cell r="AT734">
            <v>2728.4779500000004</v>
          </cell>
          <cell r="BG734">
            <v>2294.7020000000002</v>
          </cell>
        </row>
        <row r="735">
          <cell r="D735" t="str">
            <v>RGE</v>
          </cell>
          <cell r="E735" t="str">
            <v>Common</v>
          </cell>
          <cell r="F735" t="str">
            <v>Operational Smart Grids</v>
          </cell>
          <cell r="T735">
            <v>0</v>
          </cell>
          <cell r="AG735">
            <v>0</v>
          </cell>
          <cell r="AT735">
            <v>3403.3093900000003</v>
          </cell>
          <cell r="BG735">
            <v>3295.3430283508301</v>
          </cell>
        </row>
        <row r="736">
          <cell r="D736" t="str">
            <v>RGE</v>
          </cell>
          <cell r="E736" t="str">
            <v>Common</v>
          </cell>
          <cell r="F736" t="str">
            <v>Information Technology</v>
          </cell>
          <cell r="T736">
            <v>0</v>
          </cell>
          <cell r="AG736">
            <v>63.423000000000002</v>
          </cell>
          <cell r="AT736">
            <v>67.747489999999999</v>
          </cell>
          <cell r="BG736">
            <v>2.1546201171875001</v>
          </cell>
        </row>
        <row r="737">
          <cell r="D737" t="str">
            <v>CMP</v>
          </cell>
          <cell r="E737" t="str">
            <v>DIST</v>
          </cell>
          <cell r="F737" t="str">
            <v>Projects</v>
          </cell>
          <cell r="T737">
            <v>1270.60718</v>
          </cell>
          <cell r="AG737">
            <v>2222.06304</v>
          </cell>
          <cell r="AT737">
            <v>4290.1258000000007</v>
          </cell>
          <cell r="BG737">
            <v>1231.005137298584</v>
          </cell>
        </row>
        <row r="738">
          <cell r="D738" t="str">
            <v>NYSEG</v>
          </cell>
          <cell r="E738" t="str">
            <v>Gas</v>
          </cell>
          <cell r="F738" t="str">
            <v>Gas Engineering and Delivery</v>
          </cell>
          <cell r="T738">
            <v>51.99718</v>
          </cell>
          <cell r="AG738">
            <v>350.99063000000001</v>
          </cell>
          <cell r="AT738">
            <v>31.050529999999998</v>
          </cell>
          <cell r="BG738">
            <v>9.1206800365149974</v>
          </cell>
        </row>
        <row r="739">
          <cell r="D739" t="str">
            <v>RGE</v>
          </cell>
          <cell r="E739" t="str">
            <v>DIST</v>
          </cell>
          <cell r="F739" t="str">
            <v>Projects</v>
          </cell>
          <cell r="T739">
            <v>3255.4866899999988</v>
          </cell>
          <cell r="AG739">
            <v>1002.0111899999999</v>
          </cell>
          <cell r="AT739">
            <v>2562.5319999999997</v>
          </cell>
          <cell r="BG739">
            <v>2082.1072342491152</v>
          </cell>
        </row>
        <row r="740">
          <cell r="D740" t="str">
            <v>RGE</v>
          </cell>
          <cell r="E740" t="str">
            <v>DIST</v>
          </cell>
          <cell r="F740" t="str">
            <v>Projects</v>
          </cell>
          <cell r="T740">
            <v>552.44288000000017</v>
          </cell>
          <cell r="AG740">
            <v>5713.4937200000004</v>
          </cell>
          <cell r="AT740">
            <v>8330.4439000000002</v>
          </cell>
          <cell r="BG740">
            <v>1666.7653603286744</v>
          </cell>
        </row>
        <row r="741">
          <cell r="D741" t="str">
            <v>CMP</v>
          </cell>
          <cell r="E741" t="str">
            <v>Common</v>
          </cell>
          <cell r="F741" t="str">
            <v>Electric Operations</v>
          </cell>
          <cell r="T741">
            <v>764.59906000000001</v>
          </cell>
          <cell r="AG741">
            <v>305.46416999999991</v>
          </cell>
          <cell r="AT741">
            <v>595.68648000000007</v>
          </cell>
          <cell r="BG741">
            <v>397.18805943298344</v>
          </cell>
        </row>
        <row r="742">
          <cell r="D742" t="str">
            <v>CMP</v>
          </cell>
          <cell r="E742" t="str">
            <v>Common</v>
          </cell>
          <cell r="F742" t="str">
            <v>Information Technology</v>
          </cell>
          <cell r="T742">
            <v>99.36448</v>
          </cell>
          <cell r="AG742">
            <v>347.20374000000004</v>
          </cell>
          <cell r="AT742">
            <v>13.60497</v>
          </cell>
          <cell r="BG742">
            <v>0</v>
          </cell>
        </row>
        <row r="743">
          <cell r="D743" t="str">
            <v>CMP</v>
          </cell>
          <cell r="E743" t="str">
            <v>Common</v>
          </cell>
          <cell r="F743" t="str">
            <v>Information Technology</v>
          </cell>
          <cell r="T743">
            <v>43.572099999999999</v>
          </cell>
          <cell r="AG743">
            <v>163.76659999999998</v>
          </cell>
          <cell r="AT743">
            <v>-17.53989</v>
          </cell>
          <cell r="BG743">
            <v>0</v>
          </cell>
        </row>
        <row r="744">
          <cell r="D744" t="str">
            <v>NYSEG</v>
          </cell>
          <cell r="E744" t="str">
            <v>Common</v>
          </cell>
          <cell r="F744" t="str">
            <v>Information Technology</v>
          </cell>
          <cell r="T744">
            <v>0</v>
          </cell>
          <cell r="AG744">
            <v>956.14079000000004</v>
          </cell>
          <cell r="AT744">
            <v>4.9878900000000002</v>
          </cell>
          <cell r="BG744">
            <v>0</v>
          </cell>
        </row>
        <row r="745">
          <cell r="D745" t="str">
            <v>RGE</v>
          </cell>
          <cell r="E745" t="str">
            <v>Common</v>
          </cell>
          <cell r="F745" t="str">
            <v>Information Technology</v>
          </cell>
          <cell r="T745">
            <v>0</v>
          </cell>
          <cell r="AG745">
            <v>554.02906000000007</v>
          </cell>
          <cell r="AT745">
            <v>4.9878900000000002</v>
          </cell>
          <cell r="BG745">
            <v>0</v>
          </cell>
        </row>
        <row r="746">
          <cell r="D746" t="str">
            <v>CMP</v>
          </cell>
          <cell r="E746" t="str">
            <v>Common</v>
          </cell>
          <cell r="F746" t="str">
            <v>Information Technology</v>
          </cell>
          <cell r="T746">
            <v>188.65285</v>
          </cell>
          <cell r="AG746">
            <v>282.19808999999998</v>
          </cell>
          <cell r="AT746">
            <v>257.84354000000002</v>
          </cell>
          <cell r="BG746">
            <v>387.73048510742188</v>
          </cell>
        </row>
        <row r="747">
          <cell r="D747" t="str">
            <v>CMP</v>
          </cell>
          <cell r="E747" t="str">
            <v>Common</v>
          </cell>
          <cell r="F747" t="str">
            <v>Information Technology</v>
          </cell>
          <cell r="T747">
            <v>0</v>
          </cell>
          <cell r="AG747">
            <v>509.42284999999998</v>
          </cell>
          <cell r="AT747">
            <v>4.9878900000000002</v>
          </cell>
          <cell r="BG747">
            <v>0</v>
          </cell>
        </row>
        <row r="748">
          <cell r="D748" t="str">
            <v>RGE</v>
          </cell>
          <cell r="E748" t="str">
            <v>DIST</v>
          </cell>
          <cell r="F748" t="str">
            <v>Smart Grids Innovation and Planning</v>
          </cell>
          <cell r="T748">
            <v>141.30626000000001</v>
          </cell>
          <cell r="AG748">
            <v>3964.8166599999995</v>
          </cell>
          <cell r="AT748">
            <v>280.17493000000002</v>
          </cell>
          <cell r="BG748">
            <v>0</v>
          </cell>
        </row>
        <row r="749">
          <cell r="D749" t="str">
            <v>CMP</v>
          </cell>
          <cell r="E749" t="str">
            <v>Common</v>
          </cell>
          <cell r="F749" t="str">
            <v>Information Technology</v>
          </cell>
          <cell r="T749">
            <v>10.282969999999999</v>
          </cell>
          <cell r="AG749">
            <v>42.303039999999996</v>
          </cell>
          <cell r="AT749">
            <v>185.05838</v>
          </cell>
          <cell r="BG749">
            <v>343.05689687633514</v>
          </cell>
        </row>
        <row r="750">
          <cell r="D750" t="str">
            <v>BGC</v>
          </cell>
          <cell r="E750" t="str">
            <v>Gas</v>
          </cell>
          <cell r="F750" t="str">
            <v>Information Technology</v>
          </cell>
          <cell r="T750">
            <v>0</v>
          </cell>
          <cell r="AG750">
            <v>423.07510742187497</v>
          </cell>
          <cell r="AT750">
            <v>0</v>
          </cell>
          <cell r="BG750">
            <v>0</v>
          </cell>
        </row>
        <row r="751">
          <cell r="D751" t="str">
            <v>BGC</v>
          </cell>
          <cell r="E751" t="str">
            <v>Gas</v>
          </cell>
          <cell r="F751" t="str">
            <v>Information Technology</v>
          </cell>
          <cell r="T751">
            <v>0</v>
          </cell>
          <cell r="AG751">
            <v>17.248050781250001</v>
          </cell>
          <cell r="AT751">
            <v>6.5183998718261718</v>
          </cell>
          <cell r="BG751">
            <v>0</v>
          </cell>
        </row>
        <row r="752">
          <cell r="D752" t="str">
            <v>CMP</v>
          </cell>
          <cell r="E752" t="str">
            <v>Common</v>
          </cell>
          <cell r="F752" t="str">
            <v>Information Technology</v>
          </cell>
          <cell r="T752">
            <v>40.66722</v>
          </cell>
          <cell r="AG752">
            <v>285.32858999999996</v>
          </cell>
          <cell r="AT752">
            <v>442.83215999999999</v>
          </cell>
          <cell r="BG752">
            <v>706.05616991043075</v>
          </cell>
        </row>
        <row r="753">
          <cell r="D753" t="str">
            <v>CNG</v>
          </cell>
          <cell r="E753" t="str">
            <v>Gas</v>
          </cell>
          <cell r="F753" t="str">
            <v>Information Technology</v>
          </cell>
          <cell r="T753">
            <v>0</v>
          </cell>
          <cell r="AG753">
            <v>1504.4590126953126</v>
          </cell>
          <cell r="AT753">
            <v>0</v>
          </cell>
          <cell r="BG753">
            <v>0</v>
          </cell>
        </row>
        <row r="754">
          <cell r="D754" t="str">
            <v>CNG</v>
          </cell>
          <cell r="E754" t="str">
            <v>Gas</v>
          </cell>
          <cell r="F754" t="str">
            <v>Information Technology</v>
          </cell>
          <cell r="T754">
            <v>0</v>
          </cell>
          <cell r="AG754">
            <v>59.387218750000002</v>
          </cell>
          <cell r="AT754">
            <v>27.20453076171875</v>
          </cell>
          <cell r="BG754">
            <v>0</v>
          </cell>
        </row>
        <row r="755">
          <cell r="D755" t="str">
            <v>CMP</v>
          </cell>
          <cell r="E755" t="str">
            <v>Common</v>
          </cell>
          <cell r="F755" t="str">
            <v>Information Technology</v>
          </cell>
          <cell r="T755">
            <v>91.862509999999986</v>
          </cell>
          <cell r="AG755">
            <v>76.536370000000005</v>
          </cell>
          <cell r="AT755">
            <v>160.81002999999998</v>
          </cell>
          <cell r="BG755">
            <v>69.309995124816894</v>
          </cell>
        </row>
        <row r="756">
          <cell r="D756" t="str">
            <v>SCG</v>
          </cell>
          <cell r="E756" t="str">
            <v>Gas</v>
          </cell>
          <cell r="F756" t="str">
            <v>Information Technology</v>
          </cell>
          <cell r="T756">
            <v>0</v>
          </cell>
          <cell r="AG756">
            <v>1829.2486093749999</v>
          </cell>
          <cell r="AT756">
            <v>0</v>
          </cell>
          <cell r="BG756">
            <v>0</v>
          </cell>
        </row>
        <row r="757">
          <cell r="D757" t="str">
            <v>SCG</v>
          </cell>
          <cell r="E757" t="str">
            <v>Gas</v>
          </cell>
          <cell r="F757" t="str">
            <v>Information Technology</v>
          </cell>
          <cell r="T757">
            <v>0</v>
          </cell>
          <cell r="AG757">
            <v>70.136601562500005</v>
          </cell>
          <cell r="AT757">
            <v>33.38429016113281</v>
          </cell>
          <cell r="BG757">
            <v>0</v>
          </cell>
        </row>
        <row r="758">
          <cell r="D758" t="str">
            <v>CMP</v>
          </cell>
          <cell r="E758" t="str">
            <v>Common</v>
          </cell>
          <cell r="F758" t="str">
            <v>Information Technology</v>
          </cell>
          <cell r="T758">
            <v>496.87095000000011</v>
          </cell>
          <cell r="AG758">
            <v>221.74032</v>
          </cell>
          <cell r="AT758">
            <v>356.73551000000003</v>
          </cell>
          <cell r="BG758">
            <v>1044.1303964843751</v>
          </cell>
        </row>
        <row r="759">
          <cell r="D759" t="str">
            <v>CMP</v>
          </cell>
          <cell r="E759" t="str">
            <v>Common</v>
          </cell>
          <cell r="F759" t="str">
            <v>Information Technology</v>
          </cell>
          <cell r="T759">
            <v>230.67707999999999</v>
          </cell>
          <cell r="AG759">
            <v>628.32249000000002</v>
          </cell>
          <cell r="AT759">
            <v>511.7686700000001</v>
          </cell>
          <cell r="BG759">
            <v>395.02616894531252</v>
          </cell>
        </row>
        <row r="760">
          <cell r="D760" t="str">
            <v>CMP</v>
          </cell>
          <cell r="E760" t="str">
            <v>Common</v>
          </cell>
          <cell r="F760" t="str">
            <v>Information Technology</v>
          </cell>
          <cell r="T760">
            <v>200.98574000000002</v>
          </cell>
          <cell r="AG760">
            <v>715.69548000000009</v>
          </cell>
          <cell r="AT760">
            <v>341.01092</v>
          </cell>
          <cell r="BG760">
            <v>293.95739355468743</v>
          </cell>
        </row>
        <row r="761">
          <cell r="D761" t="str">
            <v>CMP</v>
          </cell>
          <cell r="E761" t="str">
            <v>Common</v>
          </cell>
          <cell r="F761" t="str">
            <v>Information Technology</v>
          </cell>
          <cell r="T761">
            <v>98.216589999999997</v>
          </cell>
          <cell r="AG761">
            <v>215.35227000000003</v>
          </cell>
          <cell r="AT761">
            <v>238.54441000000003</v>
          </cell>
          <cell r="BG761">
            <v>195.91215625000001</v>
          </cell>
        </row>
        <row r="762">
          <cell r="D762" t="str">
            <v>CMP</v>
          </cell>
          <cell r="E762" t="str">
            <v>Common</v>
          </cell>
          <cell r="F762" t="str">
            <v>Processes and Technologies</v>
          </cell>
          <cell r="T762">
            <v>429.52166999999997</v>
          </cell>
          <cell r="AG762">
            <v>153.68331000000001</v>
          </cell>
          <cell r="AT762">
            <v>-4.326900000000002</v>
          </cell>
          <cell r="BG762">
            <v>21.45492013549805</v>
          </cell>
        </row>
        <row r="763">
          <cell r="D763" t="str">
            <v>CMP</v>
          </cell>
          <cell r="E763" t="str">
            <v>TRANS</v>
          </cell>
          <cell r="F763" t="str">
            <v>Projects</v>
          </cell>
          <cell r="T763">
            <v>0.60114000000000012</v>
          </cell>
          <cell r="AG763">
            <v>2054.9148500000001</v>
          </cell>
          <cell r="AT763">
            <v>1572.0811600000002</v>
          </cell>
          <cell r="BG763">
            <v>250.47612887573243</v>
          </cell>
        </row>
        <row r="764">
          <cell r="D764" t="str">
            <v>UI</v>
          </cell>
          <cell r="E764" t="str">
            <v>DIST</v>
          </cell>
          <cell r="F764" t="str">
            <v>Electric Operations</v>
          </cell>
          <cell r="T764">
            <v>0</v>
          </cell>
          <cell r="AG764">
            <v>54.808761473655693</v>
          </cell>
          <cell r="AT764">
            <v>0.2185999994277954</v>
          </cell>
          <cell r="BG764">
            <v>7.1980000227689758E-2</v>
          </cell>
        </row>
        <row r="765">
          <cell r="D765" t="str">
            <v>UI</v>
          </cell>
          <cell r="E765" t="str">
            <v>TRANS</v>
          </cell>
          <cell r="F765" t="str">
            <v>Projects</v>
          </cell>
          <cell r="T765">
            <v>0</v>
          </cell>
          <cell r="AG765">
            <v>2668.0737905039787</v>
          </cell>
          <cell r="AT765">
            <v>64.648179018020627</v>
          </cell>
          <cell r="BG765">
            <v>4.3141800656318665</v>
          </cell>
        </row>
        <row r="766">
          <cell r="D766" t="str">
            <v>UI</v>
          </cell>
          <cell r="E766" t="str">
            <v>DIST</v>
          </cell>
          <cell r="F766" t="str">
            <v>Electric Operations</v>
          </cell>
          <cell r="T766">
            <v>0</v>
          </cell>
          <cell r="AG766">
            <v>81.668401209831245</v>
          </cell>
          <cell r="AT766">
            <v>126.19901691436769</v>
          </cell>
          <cell r="BG766">
            <v>-11.355360046386718</v>
          </cell>
        </row>
        <row r="767">
          <cell r="D767" t="str">
            <v>UI</v>
          </cell>
          <cell r="E767" t="str">
            <v>DIST</v>
          </cell>
          <cell r="F767" t="str">
            <v>Electric Operations</v>
          </cell>
          <cell r="T767">
            <v>0</v>
          </cell>
          <cell r="AG767">
            <v>42.238129980564132</v>
          </cell>
          <cell r="AT767">
            <v>0.16708000278472901</v>
          </cell>
          <cell r="BG767">
            <v>0</v>
          </cell>
        </row>
        <row r="768">
          <cell r="D768" t="str">
            <v>UI</v>
          </cell>
          <cell r="E768" t="str">
            <v>DIST</v>
          </cell>
          <cell r="F768" t="str">
            <v>Gas Operations</v>
          </cell>
          <cell r="T768">
            <v>0</v>
          </cell>
          <cell r="AG768">
            <v>375.17684961414341</v>
          </cell>
          <cell r="AT768">
            <v>4.333639892578125</v>
          </cell>
          <cell r="BG768">
            <v>0</v>
          </cell>
        </row>
        <row r="769">
          <cell r="D769" t="str">
            <v>BGC</v>
          </cell>
          <cell r="E769" t="str">
            <v>Gas</v>
          </cell>
          <cell r="F769" t="str">
            <v>Gas Operations</v>
          </cell>
          <cell r="T769">
            <v>0</v>
          </cell>
          <cell r="AG769">
            <v>0.58503997802734375</v>
          </cell>
          <cell r="AT769">
            <v>0</v>
          </cell>
          <cell r="BG769">
            <v>0</v>
          </cell>
        </row>
        <row r="770">
          <cell r="D770" t="str">
            <v>SCG</v>
          </cell>
          <cell r="E770" t="str">
            <v>Gas</v>
          </cell>
          <cell r="F770" t="str">
            <v>Gas Operations</v>
          </cell>
          <cell r="T770">
            <v>0</v>
          </cell>
          <cell r="AG770">
            <v>7.7669501953125</v>
          </cell>
          <cell r="AT770">
            <v>0</v>
          </cell>
          <cell r="BG770">
            <v>0</v>
          </cell>
        </row>
        <row r="771">
          <cell r="D771" t="str">
            <v>SCG</v>
          </cell>
          <cell r="E771" t="str">
            <v>Gas</v>
          </cell>
          <cell r="F771" t="str">
            <v>Gas Operations</v>
          </cell>
          <cell r="T771">
            <v>0</v>
          </cell>
          <cell r="AG771">
            <v>1.5903599853515624</v>
          </cell>
          <cell r="AT771">
            <v>0</v>
          </cell>
          <cell r="BG771">
            <v>0</v>
          </cell>
        </row>
        <row r="772">
          <cell r="D772" t="str">
            <v>UI</v>
          </cell>
          <cell r="E772" t="str">
            <v>DIST</v>
          </cell>
          <cell r="F772" t="str">
            <v>Information Technology</v>
          </cell>
          <cell r="T772">
            <v>0</v>
          </cell>
          <cell r="AG772">
            <v>6.2561035107933094E-7</v>
          </cell>
          <cell r="AT772">
            <v>0</v>
          </cell>
          <cell r="BG772">
            <v>0</v>
          </cell>
        </row>
        <row r="773">
          <cell r="D773" t="str">
            <v>UI</v>
          </cell>
          <cell r="E773" t="str">
            <v>TRANS</v>
          </cell>
          <cell r="F773" t="str">
            <v>Information Technology</v>
          </cell>
          <cell r="T773">
            <v>0</v>
          </cell>
          <cell r="AG773">
            <v>1.182556150780556E-7</v>
          </cell>
          <cell r="AT773">
            <v>0</v>
          </cell>
          <cell r="BG773">
            <v>0</v>
          </cell>
        </row>
        <row r="774">
          <cell r="D774" t="str">
            <v>CMP</v>
          </cell>
          <cell r="E774" t="str">
            <v>Common</v>
          </cell>
          <cell r="F774" t="str">
            <v>Operational Smart Grids</v>
          </cell>
          <cell r="T774">
            <v>0</v>
          </cell>
          <cell r="AG774">
            <v>2236.9065100000003</v>
          </cell>
          <cell r="AT774">
            <v>131.35758000000004</v>
          </cell>
          <cell r="BG774">
            <v>157.49671008300783</v>
          </cell>
        </row>
        <row r="775">
          <cell r="D775" t="str">
            <v>CMP</v>
          </cell>
          <cell r="E775" t="str">
            <v>Common</v>
          </cell>
          <cell r="F775" t="str">
            <v>Operational Smart Grids</v>
          </cell>
          <cell r="T775">
            <v>0</v>
          </cell>
          <cell r="AG775">
            <v>9359.2827199999992</v>
          </cell>
          <cell r="AT775">
            <v>1854.17903</v>
          </cell>
          <cell r="BG775">
            <v>1565.2505715484619</v>
          </cell>
        </row>
        <row r="776">
          <cell r="D776" t="str">
            <v>CMP</v>
          </cell>
          <cell r="E776" t="str">
            <v>DIST</v>
          </cell>
          <cell r="F776" t="str">
            <v>Electric Operations</v>
          </cell>
          <cell r="T776">
            <v>0</v>
          </cell>
          <cell r="AG776">
            <v>320.99923999999999</v>
          </cell>
          <cell r="AT776">
            <v>-0.49108999999999997</v>
          </cell>
          <cell r="BG776">
            <v>0</v>
          </cell>
        </row>
        <row r="777">
          <cell r="D777" t="str">
            <v>Mepco</v>
          </cell>
          <cell r="E777" t="str">
            <v>TRANS</v>
          </cell>
          <cell r="F777" t="str">
            <v>Business Development</v>
          </cell>
          <cell r="T777">
            <v>501.24318999999974</v>
          </cell>
          <cell r="AG777">
            <v>350.85532999999998</v>
          </cell>
          <cell r="AT777">
            <v>818.66237999999998</v>
          </cell>
          <cell r="BG777">
            <v>9.0387299804687515</v>
          </cell>
        </row>
        <row r="778">
          <cell r="D778" t="str">
            <v>MNG</v>
          </cell>
          <cell r="E778" t="str">
            <v>Gas</v>
          </cell>
          <cell r="F778" t="str">
            <v>Gas Operations</v>
          </cell>
          <cell r="T778">
            <v>265.56666000000001</v>
          </cell>
          <cell r="AG778">
            <v>94.422100000000029</v>
          </cell>
          <cell r="AT778">
            <v>120.61372</v>
          </cell>
          <cell r="BG778">
            <v>307.55859742355341</v>
          </cell>
        </row>
        <row r="779">
          <cell r="D779" t="str">
            <v>MNG</v>
          </cell>
          <cell r="E779" t="str">
            <v>Gas</v>
          </cell>
          <cell r="F779" t="str">
            <v>Gas Operations</v>
          </cell>
          <cell r="T779">
            <v>1763.38995</v>
          </cell>
          <cell r="AG779">
            <v>1377.3855600000002</v>
          </cell>
          <cell r="AT779">
            <v>241.53576000000004</v>
          </cell>
          <cell r="BG779">
            <v>228.37007864093783</v>
          </cell>
        </row>
        <row r="780">
          <cell r="D780" t="str">
            <v>BGC</v>
          </cell>
          <cell r="E780" t="str">
            <v>Gas</v>
          </cell>
          <cell r="F780" t="str">
            <v>Gas Operations</v>
          </cell>
          <cell r="T780">
            <v>0</v>
          </cell>
          <cell r="AG780">
            <v>0.63842999267578127</v>
          </cell>
          <cell r="AT780">
            <v>0</v>
          </cell>
          <cell r="BG780">
            <v>0</v>
          </cell>
        </row>
        <row r="781">
          <cell r="D781" t="str">
            <v>UI</v>
          </cell>
          <cell r="E781" t="str">
            <v>DIST</v>
          </cell>
          <cell r="F781" t="str">
            <v>Electric Operations</v>
          </cell>
          <cell r="T781">
            <v>0</v>
          </cell>
          <cell r="AG781">
            <v>8.8911499214172363</v>
          </cell>
          <cell r="AT781">
            <v>245.63724069976806</v>
          </cell>
          <cell r="BG781">
            <v>73.470450386047375</v>
          </cell>
        </row>
        <row r="782">
          <cell r="D782" t="str">
            <v>UI</v>
          </cell>
          <cell r="E782" t="str">
            <v>DIST</v>
          </cell>
          <cell r="F782" t="str">
            <v>Information Technology</v>
          </cell>
          <cell r="T782">
            <v>0</v>
          </cell>
          <cell r="AG782">
            <v>651.81616815185544</v>
          </cell>
          <cell r="AT782">
            <v>134.21332865524295</v>
          </cell>
          <cell r="BG782">
            <v>0</v>
          </cell>
        </row>
        <row r="783">
          <cell r="D783" t="str">
            <v>UI</v>
          </cell>
          <cell r="E783" t="str">
            <v>DIST</v>
          </cell>
          <cell r="F783" t="str">
            <v>Electric Operations</v>
          </cell>
          <cell r="T783">
            <v>0</v>
          </cell>
          <cell r="AG783">
            <v>44.228000117540361</v>
          </cell>
          <cell r="AT783">
            <v>341.86385579681399</v>
          </cell>
          <cell r="BG783">
            <v>4.2135100402832038</v>
          </cell>
        </row>
        <row r="784">
          <cell r="D784" t="str">
            <v>UI</v>
          </cell>
          <cell r="E784" t="str">
            <v>TRANS</v>
          </cell>
          <cell r="F784" t="str">
            <v>Projects</v>
          </cell>
          <cell r="T784">
            <v>0</v>
          </cell>
          <cell r="AG784">
            <v>103.78971994018555</v>
          </cell>
          <cell r="AT784">
            <v>2355.666616063118</v>
          </cell>
          <cell r="BG784">
            <v>51.892638916015621</v>
          </cell>
        </row>
        <row r="785">
          <cell r="D785" t="str">
            <v>BGC</v>
          </cell>
          <cell r="E785" t="str">
            <v>Gas</v>
          </cell>
          <cell r="F785" t="str">
            <v>Gas Operations</v>
          </cell>
          <cell r="T785">
            <v>0</v>
          </cell>
          <cell r="AG785">
            <v>12.643759765624999</v>
          </cell>
          <cell r="AT785">
            <v>0</v>
          </cell>
          <cell r="BG785">
            <v>0</v>
          </cell>
        </row>
        <row r="786">
          <cell r="D786" t="str">
            <v>BGC</v>
          </cell>
          <cell r="E786" t="str">
            <v>Gas</v>
          </cell>
          <cell r="F786" t="str">
            <v>Gas Operations</v>
          </cell>
          <cell r="T786">
            <v>0</v>
          </cell>
          <cell r="AG786">
            <v>1.0720600585937501</v>
          </cell>
          <cell r="AT786">
            <v>0</v>
          </cell>
          <cell r="BG786">
            <v>0</v>
          </cell>
        </row>
        <row r="787">
          <cell r="D787" t="str">
            <v>BGC</v>
          </cell>
          <cell r="E787" t="str">
            <v>Gas</v>
          </cell>
          <cell r="F787" t="str">
            <v>Gas Operations</v>
          </cell>
          <cell r="T787">
            <v>0</v>
          </cell>
          <cell r="AG787">
            <v>8.5500595703125004</v>
          </cell>
          <cell r="AT787">
            <v>0</v>
          </cell>
          <cell r="BG787">
            <v>0</v>
          </cell>
        </row>
        <row r="788">
          <cell r="D788" t="str">
            <v>BGC</v>
          </cell>
          <cell r="E788" t="str">
            <v>Gas</v>
          </cell>
          <cell r="F788" t="str">
            <v>Gas Operations</v>
          </cell>
          <cell r="T788">
            <v>0</v>
          </cell>
          <cell r="AG788">
            <v>0.64034997558593754</v>
          </cell>
          <cell r="AT788">
            <v>0</v>
          </cell>
          <cell r="BG788">
            <v>0</v>
          </cell>
        </row>
        <row r="789">
          <cell r="D789" t="str">
            <v>BGC</v>
          </cell>
          <cell r="E789" t="str">
            <v>Gas</v>
          </cell>
          <cell r="F789" t="str">
            <v>Gas Operations</v>
          </cell>
          <cell r="T789">
            <v>0</v>
          </cell>
          <cell r="AG789">
            <v>0.6384400024414062</v>
          </cell>
          <cell r="AT789">
            <v>0</v>
          </cell>
          <cell r="BG789">
            <v>0</v>
          </cell>
        </row>
        <row r="790">
          <cell r="D790" t="str">
            <v>SCG</v>
          </cell>
          <cell r="E790" t="str">
            <v>Gas</v>
          </cell>
          <cell r="F790" t="str">
            <v>General Services</v>
          </cell>
          <cell r="T790">
            <v>0</v>
          </cell>
          <cell r="AG790">
            <v>4.5428100585937496</v>
          </cell>
          <cell r="AT790">
            <v>0</v>
          </cell>
          <cell r="BG790">
            <v>0</v>
          </cell>
        </row>
        <row r="791">
          <cell r="D791" t="str">
            <v>SCG</v>
          </cell>
          <cell r="E791" t="str">
            <v>Gas</v>
          </cell>
          <cell r="F791" t="str">
            <v>General Services</v>
          </cell>
          <cell r="T791">
            <v>0</v>
          </cell>
          <cell r="AG791">
            <v>4.8026600341796879</v>
          </cell>
          <cell r="AT791">
            <v>0</v>
          </cell>
          <cell r="BG791">
            <v>0</v>
          </cell>
        </row>
        <row r="792">
          <cell r="D792" t="str">
            <v>SCG</v>
          </cell>
          <cell r="E792" t="str">
            <v>Gas</v>
          </cell>
          <cell r="F792" t="str">
            <v>General Services</v>
          </cell>
          <cell r="T792">
            <v>0</v>
          </cell>
          <cell r="AG792">
            <v>3.1945500488281251</v>
          </cell>
          <cell r="AT792">
            <v>0</v>
          </cell>
          <cell r="BG792">
            <v>0</v>
          </cell>
        </row>
        <row r="793">
          <cell r="D793" t="str">
            <v>SCG</v>
          </cell>
          <cell r="E793" t="str">
            <v>Gas</v>
          </cell>
          <cell r="F793" t="str">
            <v>General Services</v>
          </cell>
          <cell r="T793">
            <v>0</v>
          </cell>
          <cell r="AG793">
            <v>6.0417402343750002</v>
          </cell>
          <cell r="AT793">
            <v>0</v>
          </cell>
          <cell r="BG793">
            <v>0</v>
          </cell>
        </row>
        <row r="794">
          <cell r="D794" t="str">
            <v>SCG</v>
          </cell>
          <cell r="E794" t="str">
            <v>Gas</v>
          </cell>
          <cell r="F794" t="str">
            <v>Gas Operations</v>
          </cell>
          <cell r="T794">
            <v>0</v>
          </cell>
          <cell r="AG794">
            <v>3.3978798828125001</v>
          </cell>
          <cell r="AT794">
            <v>0</v>
          </cell>
          <cell r="BG794">
            <v>0</v>
          </cell>
        </row>
        <row r="795">
          <cell r="D795" t="str">
            <v>CNG</v>
          </cell>
          <cell r="E795" t="str">
            <v>Gas</v>
          </cell>
          <cell r="F795" t="str">
            <v>Gas Operations</v>
          </cell>
          <cell r="T795">
            <v>0</v>
          </cell>
          <cell r="AG795">
            <v>5.3237998294830318</v>
          </cell>
          <cell r="AT795">
            <v>0.17869000244140626</v>
          </cell>
          <cell r="BG795">
            <v>0</v>
          </cell>
        </row>
        <row r="796">
          <cell r="D796" t="str">
            <v>CNG</v>
          </cell>
          <cell r="E796" t="str">
            <v>Gas</v>
          </cell>
          <cell r="F796" t="str">
            <v>Gas Operations</v>
          </cell>
          <cell r="T796">
            <v>0</v>
          </cell>
          <cell r="AG796">
            <v>97.366930320739755</v>
          </cell>
          <cell r="AT796">
            <v>0.55065997123718247</v>
          </cell>
          <cell r="BG796">
            <v>0</v>
          </cell>
        </row>
        <row r="797">
          <cell r="D797" t="str">
            <v>CNG</v>
          </cell>
          <cell r="E797" t="str">
            <v>Gas</v>
          </cell>
          <cell r="F797" t="str">
            <v>Gas Operations</v>
          </cell>
          <cell r="T797">
            <v>0</v>
          </cell>
          <cell r="AG797">
            <v>178.56070091128353</v>
          </cell>
          <cell r="AT797">
            <v>1.2898999938964841</v>
          </cell>
          <cell r="BG797">
            <v>0</v>
          </cell>
        </row>
        <row r="798">
          <cell r="D798" t="str">
            <v>CNG</v>
          </cell>
          <cell r="E798" t="str">
            <v>Gas</v>
          </cell>
          <cell r="F798" t="str">
            <v>Gas Operations</v>
          </cell>
          <cell r="T798">
            <v>0</v>
          </cell>
          <cell r="AG798">
            <v>9.8738496093750001</v>
          </cell>
          <cell r="AT798">
            <v>0</v>
          </cell>
          <cell r="BG798">
            <v>0</v>
          </cell>
        </row>
        <row r="799">
          <cell r="D799" t="str">
            <v>CNG</v>
          </cell>
          <cell r="E799" t="str">
            <v>Gas</v>
          </cell>
          <cell r="F799" t="str">
            <v>Gas Operations</v>
          </cell>
          <cell r="T799">
            <v>0</v>
          </cell>
          <cell r="AG799">
            <v>6.3884399414062498</v>
          </cell>
          <cell r="AT799">
            <v>0</v>
          </cell>
          <cell r="BG799">
            <v>0</v>
          </cell>
        </row>
        <row r="800">
          <cell r="D800" t="str">
            <v>NYSEG</v>
          </cell>
          <cell r="E800" t="str">
            <v>DIST</v>
          </cell>
          <cell r="F800" t="str">
            <v>Projects</v>
          </cell>
          <cell r="T800">
            <v>0</v>
          </cell>
          <cell r="AG800">
            <v>12719.293450000005</v>
          </cell>
          <cell r="AT800">
            <v>20419.950070000003</v>
          </cell>
          <cell r="BG800">
            <v>21023.926199340818</v>
          </cell>
        </row>
        <row r="801">
          <cell r="D801" t="str">
            <v>CMP</v>
          </cell>
          <cell r="E801" t="str">
            <v>DIST</v>
          </cell>
          <cell r="F801" t="str">
            <v>Electric Operations</v>
          </cell>
          <cell r="T801">
            <v>0</v>
          </cell>
          <cell r="AG801">
            <v>272.69252999999998</v>
          </cell>
          <cell r="AT801">
            <v>1719.01171</v>
          </cell>
          <cell r="BG801">
            <v>2727.4168024282453</v>
          </cell>
        </row>
        <row r="802">
          <cell r="D802" t="str">
            <v>UI</v>
          </cell>
          <cell r="E802" t="str">
            <v>DIST</v>
          </cell>
          <cell r="F802" t="str">
            <v>Processes and Technologies</v>
          </cell>
          <cell r="T802">
            <v>0</v>
          </cell>
          <cell r="AG802">
            <v>-86.900988009691233</v>
          </cell>
          <cell r="AT802">
            <v>8.3394700949192053</v>
          </cell>
          <cell r="BG802">
            <v>0</v>
          </cell>
        </row>
        <row r="803">
          <cell r="D803" t="str">
            <v>SCG</v>
          </cell>
          <cell r="E803" t="str">
            <v>Gas</v>
          </cell>
          <cell r="F803" t="str">
            <v>General Services</v>
          </cell>
          <cell r="T803">
            <v>0</v>
          </cell>
          <cell r="AG803">
            <v>14.662740234375001</v>
          </cell>
          <cell r="AT803">
            <v>6.1122001953125</v>
          </cell>
          <cell r="BG803">
            <v>0</v>
          </cell>
        </row>
        <row r="804">
          <cell r="D804" t="str">
            <v>RGE</v>
          </cell>
          <cell r="E804" t="str">
            <v>DIST</v>
          </cell>
          <cell r="F804" t="str">
            <v>Projects</v>
          </cell>
          <cell r="T804">
            <v>0</v>
          </cell>
          <cell r="AG804">
            <v>705.36438000000021</v>
          </cell>
          <cell r="AT804">
            <v>6726.1967299999978</v>
          </cell>
          <cell r="BG804">
            <v>8315.7279739685055</v>
          </cell>
        </row>
        <row r="805">
          <cell r="D805" t="str">
            <v>CMP</v>
          </cell>
          <cell r="E805" t="str">
            <v>DIST</v>
          </cell>
          <cell r="F805" t="str">
            <v>Electric Operations</v>
          </cell>
          <cell r="T805">
            <v>0</v>
          </cell>
          <cell r="AG805">
            <v>423.86032999999992</v>
          </cell>
          <cell r="AT805">
            <v>44.394820000000003</v>
          </cell>
          <cell r="BG805">
            <v>0</v>
          </cell>
        </row>
        <row r="806">
          <cell r="D806" t="str">
            <v>CMP</v>
          </cell>
          <cell r="E806" t="str">
            <v>TRANS</v>
          </cell>
          <cell r="F806" t="str">
            <v>Projects</v>
          </cell>
          <cell r="T806">
            <v>1078.7595199999998</v>
          </cell>
          <cell r="AG806">
            <v>14489.840120000003</v>
          </cell>
          <cell r="AT806">
            <v>12361.664849999999</v>
          </cell>
          <cell r="BG806">
            <v>1413.1728072357178</v>
          </cell>
        </row>
        <row r="807">
          <cell r="D807" t="str">
            <v>CMP</v>
          </cell>
          <cell r="E807" t="str">
            <v>TRANS</v>
          </cell>
          <cell r="F807" t="str">
            <v>Projects</v>
          </cell>
          <cell r="T807">
            <v>-9.3566699999999976</v>
          </cell>
          <cell r="AG807">
            <v>-0.3964399999999999</v>
          </cell>
          <cell r="AT807">
            <v>2.3366400000000005</v>
          </cell>
          <cell r="BG807">
            <v>0</v>
          </cell>
        </row>
        <row r="808">
          <cell r="D808" t="str">
            <v>UI</v>
          </cell>
          <cell r="E808" t="str">
            <v>DIST</v>
          </cell>
          <cell r="F808" t="str">
            <v>General Services</v>
          </cell>
          <cell r="T808">
            <v>0</v>
          </cell>
          <cell r="AG808">
            <v>29.881749610900876</v>
          </cell>
          <cell r="AT808">
            <v>23.010799998998646</v>
          </cell>
          <cell r="BG808">
            <v>0</v>
          </cell>
        </row>
        <row r="809">
          <cell r="D809" t="str">
            <v>UI</v>
          </cell>
          <cell r="E809" t="str">
            <v>DIST</v>
          </cell>
          <cell r="F809" t="str">
            <v>Security</v>
          </cell>
          <cell r="T809">
            <v>0</v>
          </cell>
          <cell r="AG809">
            <v>11606.109755638121</v>
          </cell>
          <cell r="AT809">
            <v>159.7229870889187</v>
          </cell>
          <cell r="BG809">
            <v>543.3186335792542</v>
          </cell>
        </row>
        <row r="810">
          <cell r="D810" t="str">
            <v>NYSEG</v>
          </cell>
          <cell r="E810" t="str">
            <v>Gas</v>
          </cell>
          <cell r="F810" t="str">
            <v>Operational Smart Grids</v>
          </cell>
          <cell r="T810">
            <v>0</v>
          </cell>
          <cell r="AG810">
            <v>17.037980000000001</v>
          </cell>
          <cell r="AT810">
            <v>86.518480000000011</v>
          </cell>
          <cell r="BG810">
            <v>62.145379943847658</v>
          </cell>
        </row>
        <row r="811">
          <cell r="D811" t="str">
            <v>RGE</v>
          </cell>
          <cell r="E811" t="str">
            <v>Gas</v>
          </cell>
          <cell r="F811" t="str">
            <v>Gas Engineering and Delivery</v>
          </cell>
          <cell r="T811">
            <v>-326.09723000000002</v>
          </cell>
          <cell r="AG811">
            <v>646.51508000000001</v>
          </cell>
          <cell r="AT811">
            <v>0.26056000000000001</v>
          </cell>
          <cell r="BG811">
            <v>0</v>
          </cell>
        </row>
        <row r="812">
          <cell r="D812" t="str">
            <v>RGE</v>
          </cell>
          <cell r="E812" t="str">
            <v>Gas</v>
          </cell>
          <cell r="F812" t="str">
            <v>Operational Smart Grids</v>
          </cell>
          <cell r="T812">
            <v>0</v>
          </cell>
          <cell r="AG812">
            <v>154.98391999999998</v>
          </cell>
          <cell r="AT812">
            <v>-154.07746999999998</v>
          </cell>
          <cell r="BG812">
            <v>36.178290039062496</v>
          </cell>
        </row>
        <row r="813">
          <cell r="D813" t="str">
            <v>CMP</v>
          </cell>
          <cell r="E813" t="str">
            <v>Common</v>
          </cell>
          <cell r="F813" t="str">
            <v>Projects</v>
          </cell>
          <cell r="T813">
            <v>42.340599999999995</v>
          </cell>
          <cell r="AG813">
            <v>47.505039999999994</v>
          </cell>
          <cell r="AT813">
            <v>-659.98776999999984</v>
          </cell>
          <cell r="BG813">
            <v>-9.0749999999999997E-2</v>
          </cell>
        </row>
        <row r="814">
          <cell r="D814" t="str">
            <v>NYSEG</v>
          </cell>
          <cell r="E814" t="str">
            <v>DIST</v>
          </cell>
          <cell r="F814" t="str">
            <v>Electric Operations</v>
          </cell>
          <cell r="T814">
            <v>0</v>
          </cell>
          <cell r="AG814">
            <v>738.89209000000005</v>
          </cell>
          <cell r="AT814">
            <v>5548.7865699999984</v>
          </cell>
          <cell r="BG814">
            <v>6363.6875728759769</v>
          </cell>
        </row>
        <row r="815">
          <cell r="D815" t="str">
            <v>NYSEG</v>
          </cell>
          <cell r="E815" t="str">
            <v>Common</v>
          </cell>
          <cell r="F815" t="str">
            <v>Information Technology</v>
          </cell>
          <cell r="T815">
            <v>0</v>
          </cell>
          <cell r="AG815">
            <v>18.899999999999999</v>
          </cell>
          <cell r="AT815">
            <v>-0.28875000000000001</v>
          </cell>
          <cell r="BG815">
            <v>0</v>
          </cell>
        </row>
        <row r="816">
          <cell r="D816" t="str">
            <v>RGE</v>
          </cell>
          <cell r="E816" t="str">
            <v>DIST</v>
          </cell>
          <cell r="F816" t="str">
            <v>Electric Operations</v>
          </cell>
          <cell r="T816">
            <v>0</v>
          </cell>
          <cell r="AG816">
            <v>76.132130000000004</v>
          </cell>
          <cell r="AT816">
            <v>198.64166</v>
          </cell>
          <cell r="BG816">
            <v>249.95409083366394</v>
          </cell>
        </row>
        <row r="817">
          <cell r="D817" t="str">
            <v>RGE</v>
          </cell>
          <cell r="E817" t="str">
            <v>Gas</v>
          </cell>
          <cell r="F817" t="str">
            <v>Gas Engineering and Delivery</v>
          </cell>
          <cell r="T817">
            <v>0</v>
          </cell>
          <cell r="AG817">
            <v>2052.0366199999999</v>
          </cell>
          <cell r="AT817">
            <v>1.7371000000000001</v>
          </cell>
          <cell r="BG817">
            <v>0</v>
          </cell>
        </row>
        <row r="818">
          <cell r="D818" t="str">
            <v>RGE</v>
          </cell>
          <cell r="E818" t="str">
            <v>Gas</v>
          </cell>
          <cell r="F818" t="str">
            <v>Gas Engineering and Delivery</v>
          </cell>
          <cell r="T818">
            <v>0</v>
          </cell>
          <cell r="AG818">
            <v>922.27438000000006</v>
          </cell>
          <cell r="AT818">
            <v>-3.7080000000000002E-2</v>
          </cell>
          <cell r="BG818">
            <v>-1.7444900264739991</v>
          </cell>
        </row>
        <row r="819">
          <cell r="D819" t="str">
            <v>CMP</v>
          </cell>
          <cell r="E819" t="str">
            <v>DIST</v>
          </cell>
          <cell r="F819" t="str">
            <v>Electric Operations</v>
          </cell>
          <cell r="T819">
            <v>0</v>
          </cell>
          <cell r="AG819">
            <v>158.42508999999998</v>
          </cell>
          <cell r="AT819">
            <v>-1.8225199999999999</v>
          </cell>
          <cell r="BG819">
            <v>0</v>
          </cell>
        </row>
        <row r="820">
          <cell r="D820" t="str">
            <v>CMP</v>
          </cell>
          <cell r="E820" t="str">
            <v>TRANS</v>
          </cell>
          <cell r="F820" t="str">
            <v>Projects</v>
          </cell>
          <cell r="T820">
            <v>0</v>
          </cell>
          <cell r="AG820">
            <v>4.0000000000000003E-5</v>
          </cell>
          <cell r="AT820">
            <v>-4.0000000000000003E-5</v>
          </cell>
          <cell r="BG820">
            <v>0</v>
          </cell>
        </row>
        <row r="821">
          <cell r="D821" t="str">
            <v>CMP</v>
          </cell>
          <cell r="E821" t="str">
            <v>TRANS</v>
          </cell>
          <cell r="F821" t="str">
            <v>Projects</v>
          </cell>
          <cell r="T821">
            <v>0</v>
          </cell>
          <cell r="AG821">
            <v>695.60264999999993</v>
          </cell>
          <cell r="AT821">
            <v>3.7411400000000001</v>
          </cell>
          <cell r="BG821">
            <v>0</v>
          </cell>
        </row>
        <row r="822">
          <cell r="D822" t="str">
            <v>CMP</v>
          </cell>
          <cell r="E822" t="str">
            <v>Common</v>
          </cell>
          <cell r="F822" t="str">
            <v>Information Technology</v>
          </cell>
          <cell r="T822">
            <v>0</v>
          </cell>
          <cell r="AG822">
            <v>48.75</v>
          </cell>
          <cell r="AT822">
            <v>-2.9E-4</v>
          </cell>
          <cell r="BG822">
            <v>0</v>
          </cell>
        </row>
        <row r="823">
          <cell r="D823" t="str">
            <v>BGC</v>
          </cell>
          <cell r="E823" t="str">
            <v>Gas</v>
          </cell>
          <cell r="F823" t="str">
            <v>Information Technology</v>
          </cell>
          <cell r="T823">
            <v>0</v>
          </cell>
          <cell r="AG823">
            <v>9.8093598632812515</v>
          </cell>
          <cell r="AT823">
            <v>0</v>
          </cell>
          <cell r="BG823">
            <v>0</v>
          </cell>
        </row>
        <row r="824">
          <cell r="D824" t="str">
            <v>BGC</v>
          </cell>
          <cell r="E824" t="str">
            <v>Gas</v>
          </cell>
          <cell r="F824" t="str">
            <v>Information Technology</v>
          </cell>
          <cell r="T824">
            <v>0</v>
          </cell>
          <cell r="AG824">
            <v>34.483900390624996</v>
          </cell>
          <cell r="AT824">
            <v>0</v>
          </cell>
          <cell r="BG824">
            <v>0</v>
          </cell>
        </row>
        <row r="825">
          <cell r="D825" t="str">
            <v>CNG</v>
          </cell>
          <cell r="E825" t="str">
            <v>Gas</v>
          </cell>
          <cell r="F825" t="str">
            <v>Information Technology</v>
          </cell>
          <cell r="T825">
            <v>0</v>
          </cell>
          <cell r="AG825">
            <v>42.859630809783937</v>
          </cell>
          <cell r="AT825">
            <v>0</v>
          </cell>
          <cell r="BG825">
            <v>0</v>
          </cell>
        </row>
        <row r="826">
          <cell r="D826" t="str">
            <v>CNG</v>
          </cell>
          <cell r="E826" t="str">
            <v>Gas</v>
          </cell>
          <cell r="F826" t="str">
            <v>Information Technology</v>
          </cell>
          <cell r="T826">
            <v>0</v>
          </cell>
          <cell r="AG826">
            <v>150.58449316406251</v>
          </cell>
          <cell r="AT826">
            <v>0</v>
          </cell>
          <cell r="BG826">
            <v>0</v>
          </cell>
        </row>
        <row r="827">
          <cell r="D827" t="str">
            <v>CNG</v>
          </cell>
          <cell r="E827" t="str">
            <v>Gas</v>
          </cell>
          <cell r="F827" t="str">
            <v>Gas Operations</v>
          </cell>
          <cell r="T827">
            <v>0</v>
          </cell>
          <cell r="AG827">
            <v>0</v>
          </cell>
          <cell r="AT827">
            <v>0.872</v>
          </cell>
          <cell r="BG827">
            <v>0</v>
          </cell>
        </row>
        <row r="828">
          <cell r="D828" t="str">
            <v>SCG</v>
          </cell>
          <cell r="E828" t="str">
            <v>Gas</v>
          </cell>
          <cell r="F828" t="str">
            <v>Information Technology</v>
          </cell>
          <cell r="T828">
            <v>0</v>
          </cell>
          <cell r="AG828">
            <v>60.544789550781246</v>
          </cell>
          <cell r="AT828">
            <v>0</v>
          </cell>
          <cell r="BG828">
            <v>0</v>
          </cell>
        </row>
        <row r="829">
          <cell r="D829" t="str">
            <v>SCG</v>
          </cell>
          <cell r="E829" t="str">
            <v>Gas</v>
          </cell>
          <cell r="F829" t="str">
            <v>Information Technology</v>
          </cell>
          <cell r="T829">
            <v>0</v>
          </cell>
          <cell r="AG829">
            <v>212.839576171875</v>
          </cell>
          <cell r="AT829">
            <v>0</v>
          </cell>
          <cell r="BG829">
            <v>0</v>
          </cell>
        </row>
        <row r="830">
          <cell r="D830" t="str">
            <v>SCG</v>
          </cell>
          <cell r="E830" t="str">
            <v>Gas</v>
          </cell>
          <cell r="F830" t="str">
            <v>Gas Operations</v>
          </cell>
          <cell r="T830">
            <v>0</v>
          </cell>
          <cell r="AG830">
            <v>124.98148105621337</v>
          </cell>
          <cell r="AT830">
            <v>-1.626989990234375</v>
          </cell>
          <cell r="BG830">
            <v>0</v>
          </cell>
        </row>
        <row r="831">
          <cell r="D831" t="str">
            <v>UIL</v>
          </cell>
          <cell r="E831" t="str">
            <v>Common</v>
          </cell>
          <cell r="F831" t="str">
            <v>Gas Operations</v>
          </cell>
          <cell r="T831">
            <v>0</v>
          </cell>
          <cell r="AG831">
            <v>5.5273899879455559</v>
          </cell>
          <cell r="AT831">
            <v>240.33068124961855</v>
          </cell>
          <cell r="BG831">
            <v>0</v>
          </cell>
        </row>
        <row r="832">
          <cell r="D832" t="str">
            <v>UI</v>
          </cell>
          <cell r="E832" t="str">
            <v>DIST</v>
          </cell>
          <cell r="F832" t="str">
            <v>Information Technology</v>
          </cell>
          <cell r="T832">
            <v>0</v>
          </cell>
          <cell r="AG832">
            <v>4172.2628750000003</v>
          </cell>
          <cell r="AT832">
            <v>0</v>
          </cell>
          <cell r="BG832">
            <v>0</v>
          </cell>
        </row>
        <row r="833">
          <cell r="D833" t="str">
            <v>UI</v>
          </cell>
          <cell r="E833" t="str">
            <v>TRANS</v>
          </cell>
          <cell r="F833" t="str">
            <v>Information Technology</v>
          </cell>
          <cell r="T833">
            <v>0</v>
          </cell>
          <cell r="AG833">
            <v>2493.6559462509158</v>
          </cell>
          <cell r="AT833">
            <v>0</v>
          </cell>
          <cell r="BG833">
            <v>0</v>
          </cell>
        </row>
        <row r="834">
          <cell r="D834" t="str">
            <v>UI</v>
          </cell>
          <cell r="E834" t="str">
            <v>DIST</v>
          </cell>
          <cell r="F834" t="str">
            <v>Electric Operations</v>
          </cell>
          <cell r="T834">
            <v>0</v>
          </cell>
          <cell r="AG834">
            <v>236.07288544940948</v>
          </cell>
          <cell r="AT834">
            <v>82.954749473571781</v>
          </cell>
          <cell r="BG834">
            <v>0</v>
          </cell>
        </row>
        <row r="835">
          <cell r="D835" t="str">
            <v>UI</v>
          </cell>
          <cell r="E835" t="str">
            <v>DIST</v>
          </cell>
          <cell r="F835" t="str">
            <v>Electric Operations</v>
          </cell>
          <cell r="T835">
            <v>0</v>
          </cell>
          <cell r="AG835">
            <v>2.0672899951934816</v>
          </cell>
          <cell r="AT835">
            <v>16.641350054085255</v>
          </cell>
          <cell r="BG835">
            <v>0.42439999771118164</v>
          </cell>
        </row>
        <row r="836">
          <cell r="D836" t="str">
            <v>UI</v>
          </cell>
          <cell r="E836" t="str">
            <v>TRANS</v>
          </cell>
          <cell r="F836" t="str">
            <v>Information Technology</v>
          </cell>
          <cell r="T836">
            <v>0</v>
          </cell>
          <cell r="AG836">
            <v>487.89840624999999</v>
          </cell>
          <cell r="AT836">
            <v>0</v>
          </cell>
          <cell r="BG836">
            <v>0</v>
          </cell>
        </row>
        <row r="837">
          <cell r="D837" t="str">
            <v>UI</v>
          </cell>
          <cell r="E837" t="str">
            <v>DIST</v>
          </cell>
          <cell r="F837" t="str">
            <v>Information Technology</v>
          </cell>
          <cell r="T837">
            <v>0</v>
          </cell>
          <cell r="AG837">
            <v>817.71368749999999</v>
          </cell>
          <cell r="AT837">
            <v>0</v>
          </cell>
          <cell r="BG837">
            <v>0</v>
          </cell>
        </row>
        <row r="838">
          <cell r="D838" t="str">
            <v>UI</v>
          </cell>
          <cell r="E838" t="str">
            <v>DIST</v>
          </cell>
          <cell r="F838" t="str">
            <v>Information Technology</v>
          </cell>
          <cell r="T838">
            <v>0</v>
          </cell>
          <cell r="AG838">
            <v>53.856660156250001</v>
          </cell>
          <cell r="AT838">
            <v>0</v>
          </cell>
          <cell r="BG838">
            <v>0</v>
          </cell>
        </row>
        <row r="839">
          <cell r="D839" t="str">
            <v>UI</v>
          </cell>
          <cell r="E839" t="str">
            <v>TRANS</v>
          </cell>
          <cell r="F839" t="str">
            <v>Information Technology</v>
          </cell>
          <cell r="T839">
            <v>0</v>
          </cell>
          <cell r="AG839">
            <v>32.134199218749998</v>
          </cell>
          <cell r="AT839">
            <v>0</v>
          </cell>
          <cell r="BG839">
            <v>0</v>
          </cell>
        </row>
        <row r="840">
          <cell r="D840" t="str">
            <v>UI</v>
          </cell>
          <cell r="E840" t="str">
            <v>TRANS</v>
          </cell>
          <cell r="F840" t="str">
            <v>Security</v>
          </cell>
          <cell r="T840">
            <v>0</v>
          </cell>
          <cell r="AG840">
            <v>6654.1660000000002</v>
          </cell>
          <cell r="AT840">
            <v>37.835259033203123</v>
          </cell>
          <cell r="BG840">
            <v>3666.2805585937499</v>
          </cell>
        </row>
        <row r="841">
          <cell r="D841" t="str">
            <v>UI</v>
          </cell>
          <cell r="E841" t="str">
            <v>DIST</v>
          </cell>
          <cell r="F841" t="str">
            <v>Information Technology</v>
          </cell>
          <cell r="T841">
            <v>0</v>
          </cell>
          <cell r="AG841">
            <v>648.89206249999995</v>
          </cell>
          <cell r="AT841">
            <v>0</v>
          </cell>
          <cell r="BG841">
            <v>0</v>
          </cell>
        </row>
        <row r="842">
          <cell r="D842" t="str">
            <v>UI</v>
          </cell>
          <cell r="E842" t="str">
            <v>TRANS</v>
          </cell>
          <cell r="F842" t="str">
            <v>Information Technology</v>
          </cell>
          <cell r="T842">
            <v>0</v>
          </cell>
          <cell r="AG842">
            <v>386.88759375000001</v>
          </cell>
          <cell r="AT842">
            <v>0</v>
          </cell>
          <cell r="BG842">
            <v>0</v>
          </cell>
        </row>
        <row r="843">
          <cell r="D843" t="str">
            <v>UI</v>
          </cell>
          <cell r="E843" t="str">
            <v>TRANS</v>
          </cell>
          <cell r="F843" t="str">
            <v>Information Technology</v>
          </cell>
          <cell r="T843">
            <v>0</v>
          </cell>
          <cell r="AG843">
            <v>86.852718749999994</v>
          </cell>
          <cell r="AT843">
            <v>162.48335937499999</v>
          </cell>
          <cell r="BG843">
            <v>0</v>
          </cell>
        </row>
        <row r="844">
          <cell r="D844" t="str">
            <v>UI</v>
          </cell>
          <cell r="E844" t="str">
            <v>DIST</v>
          </cell>
          <cell r="F844" t="str">
            <v>Information Technology</v>
          </cell>
          <cell r="T844">
            <v>0</v>
          </cell>
          <cell r="AG844">
            <v>164.06076562499999</v>
          </cell>
          <cell r="AT844">
            <v>0</v>
          </cell>
          <cell r="BG844">
            <v>0</v>
          </cell>
        </row>
        <row r="845">
          <cell r="D845" t="str">
            <v>UI</v>
          </cell>
          <cell r="E845" t="str">
            <v>TRANS</v>
          </cell>
          <cell r="F845" t="str">
            <v>Information Technology</v>
          </cell>
          <cell r="T845">
            <v>0</v>
          </cell>
          <cell r="AG845">
            <v>97.888781249999994</v>
          </cell>
          <cell r="AT845">
            <v>0</v>
          </cell>
          <cell r="BG845">
            <v>0</v>
          </cell>
        </row>
        <row r="846">
          <cell r="D846" t="str">
            <v>UI</v>
          </cell>
          <cell r="E846" t="str">
            <v>DIST</v>
          </cell>
          <cell r="F846" t="str">
            <v>General Services</v>
          </cell>
          <cell r="T846">
            <v>0</v>
          </cell>
          <cell r="AG846">
            <v>50.276129077911378</v>
          </cell>
          <cell r="AT846">
            <v>2.9291999969482423</v>
          </cell>
          <cell r="BG846">
            <v>0</v>
          </cell>
        </row>
        <row r="847">
          <cell r="D847" t="str">
            <v>UI</v>
          </cell>
          <cell r="E847" t="str">
            <v>TRANS</v>
          </cell>
          <cell r="F847" t="str">
            <v>Information Technology</v>
          </cell>
          <cell r="T847">
            <v>0</v>
          </cell>
          <cell r="AG847">
            <v>12.009750100493433</v>
          </cell>
          <cell r="AT847">
            <v>12.473959812164303</v>
          </cell>
          <cell r="BG847">
            <v>0</v>
          </cell>
        </row>
        <row r="848">
          <cell r="D848" t="str">
            <v>UI</v>
          </cell>
          <cell r="E848" t="str">
            <v>DIST</v>
          </cell>
          <cell r="F848" t="str">
            <v>Information Technology</v>
          </cell>
          <cell r="T848">
            <v>0</v>
          </cell>
          <cell r="AG848">
            <v>27.424639842987062</v>
          </cell>
          <cell r="AT848">
            <v>1.837659986495972</v>
          </cell>
          <cell r="BG848">
            <v>0</v>
          </cell>
        </row>
        <row r="849">
          <cell r="D849" t="str">
            <v>UI</v>
          </cell>
          <cell r="E849" t="str">
            <v>DIST</v>
          </cell>
          <cell r="F849" t="str">
            <v>General Services</v>
          </cell>
          <cell r="T849">
            <v>0</v>
          </cell>
          <cell r="AG849">
            <v>56.595139735341071</v>
          </cell>
          <cell r="AT849">
            <v>422.235958820343</v>
          </cell>
          <cell r="BG849">
            <v>0</v>
          </cell>
        </row>
        <row r="850">
          <cell r="D850" t="str">
            <v>UI</v>
          </cell>
          <cell r="E850" t="str">
            <v>DIST</v>
          </cell>
          <cell r="F850" t="str">
            <v>General Services</v>
          </cell>
          <cell r="T850">
            <v>0</v>
          </cell>
          <cell r="AG850">
            <v>69.82529952824116</v>
          </cell>
          <cell r="AT850">
            <v>597.393336730957</v>
          </cell>
          <cell r="BG850">
            <v>0</v>
          </cell>
        </row>
        <row r="851">
          <cell r="D851" t="str">
            <v>UI</v>
          </cell>
          <cell r="E851" t="str">
            <v>DIST</v>
          </cell>
          <cell r="F851" t="str">
            <v>General Services</v>
          </cell>
          <cell r="T851">
            <v>0</v>
          </cell>
          <cell r="AG851">
            <v>45.034480632781985</v>
          </cell>
          <cell r="AT851">
            <v>459.49365642166129</v>
          </cell>
          <cell r="BG851">
            <v>0</v>
          </cell>
        </row>
        <row r="852">
          <cell r="D852" t="str">
            <v>UI</v>
          </cell>
          <cell r="E852" t="str">
            <v>DIST</v>
          </cell>
          <cell r="F852" t="str">
            <v>Electric Operations</v>
          </cell>
          <cell r="T852">
            <v>0</v>
          </cell>
          <cell r="AG852">
            <v>1.7682700011730192</v>
          </cell>
          <cell r="AT852">
            <v>2986.4117800164222</v>
          </cell>
          <cell r="BG852">
            <v>2773.3070311279303</v>
          </cell>
        </row>
        <row r="853">
          <cell r="D853" t="str">
            <v>UI</v>
          </cell>
          <cell r="E853" t="str">
            <v>DIST</v>
          </cell>
          <cell r="F853" t="str">
            <v>Electric Operations</v>
          </cell>
          <cell r="T853">
            <v>0</v>
          </cell>
          <cell r="AG853">
            <v>40.883360187530521</v>
          </cell>
          <cell r="AT853">
            <v>106.0838097576499</v>
          </cell>
          <cell r="BG853">
            <v>4.8434598617553712</v>
          </cell>
        </row>
        <row r="854">
          <cell r="D854" t="str">
            <v>UI</v>
          </cell>
          <cell r="E854" t="str">
            <v>TRANS</v>
          </cell>
          <cell r="F854" t="str">
            <v>Projects</v>
          </cell>
          <cell r="T854">
            <v>0</v>
          </cell>
          <cell r="AG854">
            <v>128.62124147605897</v>
          </cell>
          <cell r="AT854">
            <v>1126.1270530481336</v>
          </cell>
          <cell r="BG854">
            <v>72.639709311485277</v>
          </cell>
        </row>
        <row r="855">
          <cell r="D855" t="str">
            <v>UI</v>
          </cell>
          <cell r="E855" t="str">
            <v>DIST</v>
          </cell>
          <cell r="F855" t="str">
            <v>Electric Operations</v>
          </cell>
          <cell r="T855">
            <v>0</v>
          </cell>
          <cell r="AG855">
            <v>0.17066999918222428</v>
          </cell>
          <cell r="AT855">
            <v>65.38354076981544</v>
          </cell>
          <cell r="BG855">
            <v>234.45196009224654</v>
          </cell>
        </row>
        <row r="856">
          <cell r="D856" t="str">
            <v>UI</v>
          </cell>
          <cell r="E856" t="str">
            <v>DIST</v>
          </cell>
          <cell r="F856" t="str">
            <v>Electric Operations</v>
          </cell>
          <cell r="T856">
            <v>0</v>
          </cell>
          <cell r="AG856">
            <v>6.5711300258636474</v>
          </cell>
          <cell r="AT856">
            <v>141.19120904541015</v>
          </cell>
          <cell r="BG856">
            <v>0</v>
          </cell>
        </row>
        <row r="857">
          <cell r="D857" t="str">
            <v>UI</v>
          </cell>
          <cell r="E857" t="str">
            <v>TRANS</v>
          </cell>
          <cell r="F857" t="str">
            <v>Operational Smart Grids</v>
          </cell>
          <cell r="T857">
            <v>0</v>
          </cell>
          <cell r="AG857">
            <v>610.20028259277342</v>
          </cell>
          <cell r="AT857">
            <v>66.747439544677746</v>
          </cell>
          <cell r="BG857">
            <v>0</v>
          </cell>
        </row>
        <row r="858">
          <cell r="D858" t="str">
            <v>UI</v>
          </cell>
          <cell r="E858" t="str">
            <v>DIST</v>
          </cell>
          <cell r="F858" t="str">
            <v>General Services</v>
          </cell>
          <cell r="T858">
            <v>0</v>
          </cell>
          <cell r="AG858">
            <v>2.6062300052642824</v>
          </cell>
          <cell r="AT858">
            <v>0.20399999809265135</v>
          </cell>
          <cell r="BG858">
            <v>0</v>
          </cell>
        </row>
        <row r="859">
          <cell r="D859" t="str">
            <v>NYSEG</v>
          </cell>
          <cell r="E859" t="str">
            <v>DIST</v>
          </cell>
          <cell r="F859" t="str">
            <v>Projects</v>
          </cell>
          <cell r="T859">
            <v>408.44176999999996</v>
          </cell>
          <cell r="AG859">
            <v>3618.1925100000003</v>
          </cell>
          <cell r="AT859">
            <v>10599.276649999998</v>
          </cell>
          <cell r="BG859">
            <v>3515.8474890785219</v>
          </cell>
        </row>
        <row r="860">
          <cell r="D860" t="str">
            <v>NYSEG</v>
          </cell>
          <cell r="E860" t="str">
            <v>DIST</v>
          </cell>
          <cell r="F860" t="str">
            <v>Projects</v>
          </cell>
          <cell r="T860">
            <v>0</v>
          </cell>
          <cell r="AG860">
            <v>11.540339999999999</v>
          </cell>
          <cell r="AT860">
            <v>85.517229999999998</v>
          </cell>
          <cell r="BG860">
            <v>29.453130044939002</v>
          </cell>
        </row>
        <row r="861">
          <cell r="D861" t="str">
            <v>NYSEG</v>
          </cell>
          <cell r="E861" t="str">
            <v>DIST</v>
          </cell>
          <cell r="F861" t="str">
            <v>Projects</v>
          </cell>
          <cell r="T861">
            <v>1080.7856199999999</v>
          </cell>
          <cell r="AG861">
            <v>542.6079400000001</v>
          </cell>
          <cell r="AT861">
            <v>541.95563000000004</v>
          </cell>
          <cell r="BG861">
            <v>22613.018342983363</v>
          </cell>
        </row>
        <row r="862">
          <cell r="D862" t="str">
            <v>NYSEG</v>
          </cell>
          <cell r="E862" t="str">
            <v>DIST</v>
          </cell>
          <cell r="F862" t="str">
            <v>Projects</v>
          </cell>
          <cell r="T862">
            <v>29.061160000000001</v>
          </cell>
          <cell r="AG862">
            <v>3717.1436099999996</v>
          </cell>
          <cell r="AT862">
            <v>3447.94254</v>
          </cell>
          <cell r="BG862">
            <v>3.1741699082739654</v>
          </cell>
        </row>
        <row r="863">
          <cell r="D863" t="str">
            <v>RGE</v>
          </cell>
          <cell r="E863" t="str">
            <v>DIST</v>
          </cell>
          <cell r="F863" t="str">
            <v>Projects</v>
          </cell>
          <cell r="T863">
            <v>1414.5190699999998</v>
          </cell>
          <cell r="AG863">
            <v>3994.0669300000004</v>
          </cell>
          <cell r="AT863">
            <v>16146.841469999999</v>
          </cell>
          <cell r="BG863">
            <v>10.167679930239913</v>
          </cell>
        </row>
        <row r="864">
          <cell r="D864" t="str">
            <v>RGE</v>
          </cell>
          <cell r="E864" t="str">
            <v>DIST</v>
          </cell>
          <cell r="F864" t="str">
            <v>Projects</v>
          </cell>
          <cell r="T864">
            <v>605.68920000000003</v>
          </cell>
          <cell r="AG864">
            <v>2852.2879400000002</v>
          </cell>
          <cell r="AT864">
            <v>10086.678320000001</v>
          </cell>
          <cell r="BG864">
            <v>708.77706978607205</v>
          </cell>
        </row>
        <row r="865">
          <cell r="D865" t="str">
            <v>RGE</v>
          </cell>
          <cell r="E865" t="str">
            <v>Gas</v>
          </cell>
          <cell r="F865" t="str">
            <v>Gas Engineering and Delivery</v>
          </cell>
          <cell r="T865">
            <v>0</v>
          </cell>
          <cell r="AG865">
            <v>52.299459999999996</v>
          </cell>
          <cell r="AT865">
            <v>324.61668999999995</v>
          </cell>
          <cell r="BG865">
            <v>0</v>
          </cell>
        </row>
        <row r="866">
          <cell r="D866" t="str">
            <v>CMP</v>
          </cell>
          <cell r="E866" t="str">
            <v>Common</v>
          </cell>
          <cell r="F866" t="str">
            <v>Operational Smart Grids</v>
          </cell>
          <cell r="T866">
            <v>0</v>
          </cell>
          <cell r="AG866">
            <v>0</v>
          </cell>
          <cell r="AT866">
            <v>308.64866999999998</v>
          </cell>
          <cell r="BG866">
            <v>149.15500030517578</v>
          </cell>
        </row>
        <row r="867">
          <cell r="D867" t="str">
            <v>RGE</v>
          </cell>
          <cell r="E867" t="str">
            <v>Common</v>
          </cell>
          <cell r="F867" t="str">
            <v>Operational Smart Grids</v>
          </cell>
          <cell r="T867">
            <v>0</v>
          </cell>
          <cell r="AG867">
            <v>0</v>
          </cell>
          <cell r="AT867">
            <v>926.27968999999996</v>
          </cell>
          <cell r="BG867">
            <v>917.87902774810789</v>
          </cell>
        </row>
        <row r="868">
          <cell r="D868" t="str">
            <v>NYSEG</v>
          </cell>
          <cell r="E868" t="str">
            <v>Gen</v>
          </cell>
          <cell r="F868" t="str">
            <v>Generation</v>
          </cell>
          <cell r="T868">
            <v>1035.5603599999999</v>
          </cell>
          <cell r="AG868">
            <v>3703.8318800000006</v>
          </cell>
          <cell r="AT868">
            <v>1636.8448399999997</v>
          </cell>
          <cell r="BG868">
            <v>248.05064849805834</v>
          </cell>
        </row>
        <row r="869">
          <cell r="D869" t="str">
            <v>RGE</v>
          </cell>
          <cell r="E869" t="str">
            <v>DIST</v>
          </cell>
          <cell r="F869" t="str">
            <v>Electric Operations</v>
          </cell>
          <cell r="T869">
            <v>519.86369999999999</v>
          </cell>
          <cell r="AG869">
            <v>838.14766000000009</v>
          </cell>
          <cell r="AT869">
            <v>900.00816999999984</v>
          </cell>
          <cell r="BG869">
            <v>2036.909480859375</v>
          </cell>
        </row>
        <row r="870">
          <cell r="D870" t="str">
            <v>NYSEG</v>
          </cell>
          <cell r="E870" t="str">
            <v>Common</v>
          </cell>
          <cell r="F870" t="str">
            <v>Information Technology</v>
          </cell>
          <cell r="T870">
            <v>0</v>
          </cell>
          <cell r="AG870">
            <v>0</v>
          </cell>
          <cell r="AT870">
            <v>533.75770999999997</v>
          </cell>
          <cell r="BG870">
            <v>105.57800338745119</v>
          </cell>
        </row>
        <row r="871">
          <cell r="D871" t="str">
            <v>RGE</v>
          </cell>
          <cell r="E871" t="str">
            <v>Common</v>
          </cell>
          <cell r="F871" t="str">
            <v>Information Technology</v>
          </cell>
          <cell r="T871">
            <v>0</v>
          </cell>
          <cell r="AG871">
            <v>0</v>
          </cell>
          <cell r="AT871">
            <v>199.00351000000001</v>
          </cell>
          <cell r="BG871">
            <v>49.883451782226565</v>
          </cell>
        </row>
        <row r="872">
          <cell r="D872" t="str">
            <v>CMP</v>
          </cell>
          <cell r="E872" t="str">
            <v>Common</v>
          </cell>
          <cell r="F872" t="str">
            <v>Information Technology</v>
          </cell>
          <cell r="T872">
            <v>0</v>
          </cell>
          <cell r="AG872">
            <v>0</v>
          </cell>
          <cell r="AT872">
            <v>167.40923000000001</v>
          </cell>
          <cell r="BG872">
            <v>60.285980468749997</v>
          </cell>
        </row>
        <row r="873">
          <cell r="D873" t="str">
            <v>UI</v>
          </cell>
          <cell r="E873" t="str">
            <v>DIST</v>
          </cell>
          <cell r="F873" t="str">
            <v>Electric Operations</v>
          </cell>
          <cell r="T873">
            <v>0</v>
          </cell>
          <cell r="AG873">
            <v>0</v>
          </cell>
          <cell r="AT873">
            <v>2052.9012684488293</v>
          </cell>
          <cell r="BG873">
            <v>105.76071766281127</v>
          </cell>
        </row>
        <row r="874">
          <cell r="D874" t="str">
            <v>UI</v>
          </cell>
          <cell r="E874" t="str">
            <v>DIST</v>
          </cell>
          <cell r="F874" t="str">
            <v>Electric Operations</v>
          </cell>
          <cell r="T874">
            <v>0</v>
          </cell>
          <cell r="AG874">
            <v>0</v>
          </cell>
          <cell r="AT874">
            <v>15.766659916400908</v>
          </cell>
          <cell r="BG874">
            <v>0.33363000488281247</v>
          </cell>
        </row>
        <row r="875">
          <cell r="D875" t="str">
            <v>RGE</v>
          </cell>
          <cell r="E875" t="str">
            <v>GAS</v>
          </cell>
          <cell r="F875" t="str">
            <v>Gas Engineering and Delivery</v>
          </cell>
          <cell r="T875">
            <v>0</v>
          </cell>
          <cell r="AG875">
            <v>0</v>
          </cell>
          <cell r="AT875">
            <v>3713.44013</v>
          </cell>
          <cell r="BG875">
            <v>0.11229999980330467</v>
          </cell>
        </row>
        <row r="876">
          <cell r="D876" t="str">
            <v>RGE</v>
          </cell>
          <cell r="E876" t="str">
            <v>GAS</v>
          </cell>
          <cell r="F876" t="str">
            <v>Gas Engineering and Delivery</v>
          </cell>
          <cell r="T876">
            <v>0</v>
          </cell>
          <cell r="AG876">
            <v>0</v>
          </cell>
          <cell r="AT876">
            <v>258.77927999999997</v>
          </cell>
          <cell r="BG876">
            <v>0</v>
          </cell>
        </row>
        <row r="877">
          <cell r="D877" t="str">
            <v>CMP</v>
          </cell>
          <cell r="E877" t="str">
            <v>DIST</v>
          </cell>
          <cell r="F877" t="str">
            <v>Projects</v>
          </cell>
          <cell r="T877">
            <v>0</v>
          </cell>
          <cell r="AG877">
            <v>1332.8351400000001</v>
          </cell>
          <cell r="AT877">
            <v>8936.6436700000013</v>
          </cell>
          <cell r="BG877">
            <v>9172.1391090393063</v>
          </cell>
        </row>
        <row r="878">
          <cell r="D878" t="str">
            <v>MEPCO</v>
          </cell>
          <cell r="E878" t="str">
            <v>TRANS</v>
          </cell>
          <cell r="F878" t="str">
            <v>Projects</v>
          </cell>
          <cell r="T878">
            <v>45748.048889999998</v>
          </cell>
          <cell r="AG878">
            <v>4634.2008399999886</v>
          </cell>
          <cell r="AT878">
            <v>20.086009999999916</v>
          </cell>
          <cell r="BG878">
            <v>0</v>
          </cell>
        </row>
        <row r="879">
          <cell r="D879" t="str">
            <v>MEPCO</v>
          </cell>
          <cell r="E879" t="str">
            <v>TRANS</v>
          </cell>
          <cell r="F879" t="str">
            <v>Business Development</v>
          </cell>
          <cell r="T879">
            <v>0</v>
          </cell>
          <cell r="AG879">
            <v>0</v>
          </cell>
          <cell r="AT879">
            <v>0</v>
          </cell>
          <cell r="BG879">
            <v>0</v>
          </cell>
        </row>
        <row r="880">
          <cell r="D880" t="str">
            <v>BGC</v>
          </cell>
          <cell r="E880" t="str">
            <v>GAS</v>
          </cell>
          <cell r="F880" t="str">
            <v>Information Technology</v>
          </cell>
          <cell r="T880">
            <v>0</v>
          </cell>
          <cell r="AG880">
            <v>0</v>
          </cell>
          <cell r="AT880">
            <v>48.735261718750003</v>
          </cell>
          <cell r="BG880">
            <v>0</v>
          </cell>
        </row>
        <row r="881">
          <cell r="D881" t="str">
            <v>BGC</v>
          </cell>
          <cell r="E881" t="str">
            <v>GAS</v>
          </cell>
          <cell r="F881" t="str">
            <v>Security</v>
          </cell>
          <cell r="T881">
            <v>0</v>
          </cell>
          <cell r="AG881">
            <v>0</v>
          </cell>
          <cell r="AT881">
            <v>2.2191999511718752</v>
          </cell>
          <cell r="BG881">
            <v>0</v>
          </cell>
        </row>
        <row r="882">
          <cell r="D882" t="str">
            <v>BGC</v>
          </cell>
          <cell r="E882" t="str">
            <v>GAS</v>
          </cell>
          <cell r="F882" t="str">
            <v>General Services</v>
          </cell>
          <cell r="T882">
            <v>0</v>
          </cell>
          <cell r="AG882">
            <v>6.3207199215888963</v>
          </cell>
          <cell r="AT882">
            <v>4.8200001716613766E-3</v>
          </cell>
          <cell r="BG882">
            <v>0</v>
          </cell>
        </row>
        <row r="883">
          <cell r="D883" t="str">
            <v>BGC</v>
          </cell>
          <cell r="E883" t="str">
            <v>GAS</v>
          </cell>
          <cell r="F883" t="str">
            <v>Gas Operations</v>
          </cell>
          <cell r="T883">
            <v>0</v>
          </cell>
          <cell r="AG883">
            <v>28.822090000152588</v>
          </cell>
          <cell r="AT883">
            <v>0.92229999923706052</v>
          </cell>
          <cell r="BG883">
            <v>0</v>
          </cell>
        </row>
        <row r="884">
          <cell r="D884" t="str">
            <v>BGC</v>
          </cell>
          <cell r="E884" t="str">
            <v>GAS</v>
          </cell>
          <cell r="F884" t="str">
            <v>General Services</v>
          </cell>
          <cell r="T884">
            <v>0</v>
          </cell>
          <cell r="AG884">
            <v>3.4858500976562499</v>
          </cell>
          <cell r="AT884">
            <v>0</v>
          </cell>
          <cell r="BG884">
            <v>0</v>
          </cell>
        </row>
        <row r="885">
          <cell r="D885" t="str">
            <v>BGC</v>
          </cell>
          <cell r="E885" t="str">
            <v>GAS</v>
          </cell>
          <cell r="F885" t="str">
            <v>Gas Operations</v>
          </cell>
          <cell r="T885">
            <v>0</v>
          </cell>
          <cell r="AG885">
            <v>1.3720000000000001</v>
          </cell>
          <cell r="AT885">
            <v>0</v>
          </cell>
          <cell r="BG885">
            <v>0</v>
          </cell>
        </row>
        <row r="886">
          <cell r="D886" t="str">
            <v>BGC</v>
          </cell>
          <cell r="E886" t="str">
            <v>GAS</v>
          </cell>
          <cell r="F886" t="str">
            <v>Gas Operations</v>
          </cell>
          <cell r="T886">
            <v>0</v>
          </cell>
          <cell r="AG886">
            <v>2.9225301513671882</v>
          </cell>
          <cell r="AT886">
            <v>0</v>
          </cell>
          <cell r="BG886">
            <v>0</v>
          </cell>
        </row>
        <row r="887">
          <cell r="D887" t="str">
            <v>BGC</v>
          </cell>
          <cell r="E887" t="str">
            <v>GAS</v>
          </cell>
          <cell r="F887" t="str">
            <v>Gas Operations</v>
          </cell>
          <cell r="T887">
            <v>0</v>
          </cell>
          <cell r="AG887">
            <v>1.5199000244140626</v>
          </cell>
          <cell r="AT887">
            <v>0</v>
          </cell>
          <cell r="BG887">
            <v>0</v>
          </cell>
        </row>
        <row r="888">
          <cell r="D888" t="str">
            <v>CNG</v>
          </cell>
          <cell r="E888" t="str">
            <v>GAS</v>
          </cell>
          <cell r="F888" t="str">
            <v>Information Technology</v>
          </cell>
          <cell r="T888">
            <v>0</v>
          </cell>
          <cell r="AG888">
            <v>0</v>
          </cell>
          <cell r="AT888">
            <v>160.98431249999999</v>
          </cell>
          <cell r="BG888">
            <v>0</v>
          </cell>
        </row>
        <row r="889">
          <cell r="D889" t="str">
            <v>CNG</v>
          </cell>
          <cell r="E889" t="str">
            <v>GAS</v>
          </cell>
          <cell r="F889" t="str">
            <v>Gas Operations</v>
          </cell>
          <cell r="T889">
            <v>0</v>
          </cell>
          <cell r="AG889">
            <v>0</v>
          </cell>
          <cell r="AT889">
            <v>7.3305498046875002</v>
          </cell>
          <cell r="BG889">
            <v>0</v>
          </cell>
        </row>
        <row r="890">
          <cell r="D890" t="str">
            <v>CNG</v>
          </cell>
          <cell r="E890" t="str">
            <v>GAS</v>
          </cell>
          <cell r="F890" t="str">
            <v>Information Technology</v>
          </cell>
          <cell r="T890">
            <v>0</v>
          </cell>
          <cell r="AG890">
            <v>0</v>
          </cell>
          <cell r="AT890">
            <v>18.128130624771117</v>
          </cell>
          <cell r="BG890">
            <v>0</v>
          </cell>
        </row>
        <row r="891">
          <cell r="D891" t="str">
            <v>CNG</v>
          </cell>
          <cell r="E891" t="str">
            <v>GAS</v>
          </cell>
          <cell r="F891" t="str">
            <v>General Services</v>
          </cell>
          <cell r="T891">
            <v>0</v>
          </cell>
          <cell r="AG891">
            <v>0</v>
          </cell>
          <cell r="AT891">
            <v>16.008309570312498</v>
          </cell>
          <cell r="BG891">
            <v>0</v>
          </cell>
        </row>
        <row r="892">
          <cell r="D892" t="str">
            <v>SCG</v>
          </cell>
          <cell r="E892" t="str">
            <v>GAS</v>
          </cell>
          <cell r="F892" t="str">
            <v>Gas Operations</v>
          </cell>
          <cell r="T892">
            <v>0</v>
          </cell>
          <cell r="AG892">
            <v>2334.3784999999998</v>
          </cell>
          <cell r="AT892">
            <v>0</v>
          </cell>
          <cell r="BG892">
            <v>0</v>
          </cell>
        </row>
        <row r="893">
          <cell r="D893" t="str">
            <v>SCG</v>
          </cell>
          <cell r="E893" t="str">
            <v>GAS</v>
          </cell>
          <cell r="F893" t="str">
            <v>Gas Operations</v>
          </cell>
          <cell r="T893">
            <v>0</v>
          </cell>
          <cell r="AG893">
            <v>1078.7572500000001</v>
          </cell>
          <cell r="AT893">
            <v>-3.904989990234375</v>
          </cell>
          <cell r="BG893">
            <v>0</v>
          </cell>
        </row>
        <row r="894">
          <cell r="D894" t="str">
            <v>SCG</v>
          </cell>
          <cell r="E894" t="str">
            <v>GAS</v>
          </cell>
          <cell r="F894" t="str">
            <v>Information Technology</v>
          </cell>
          <cell r="T894">
            <v>0</v>
          </cell>
          <cell r="AG894">
            <v>0</v>
          </cell>
          <cell r="AT894">
            <v>197.87420312500001</v>
          </cell>
          <cell r="BG894">
            <v>0</v>
          </cell>
        </row>
        <row r="895">
          <cell r="D895" t="str">
            <v>SCG</v>
          </cell>
          <cell r="E895" t="str">
            <v>GAS</v>
          </cell>
          <cell r="F895" t="str">
            <v>Security</v>
          </cell>
          <cell r="T895">
            <v>0</v>
          </cell>
          <cell r="AG895">
            <v>0</v>
          </cell>
          <cell r="AT895">
            <v>9.0103603515625004</v>
          </cell>
          <cell r="BG895">
            <v>0</v>
          </cell>
        </row>
        <row r="896">
          <cell r="D896" t="str">
            <v>UI</v>
          </cell>
          <cell r="E896" t="str">
            <v>DIST</v>
          </cell>
          <cell r="F896" t="str">
            <v>Information Technology</v>
          </cell>
          <cell r="T896">
            <v>0</v>
          </cell>
          <cell r="AG896">
            <v>0</v>
          </cell>
          <cell r="AT896">
            <v>453.53810876464843</v>
          </cell>
          <cell r="BG896">
            <v>0</v>
          </cell>
        </row>
        <row r="897">
          <cell r="D897" t="str">
            <v>UI</v>
          </cell>
          <cell r="E897" t="str">
            <v>TRANS</v>
          </cell>
          <cell r="F897" t="str">
            <v>Information Technology</v>
          </cell>
          <cell r="T897">
            <v>0</v>
          </cell>
          <cell r="AG897">
            <v>0</v>
          </cell>
          <cell r="AT897">
            <v>269.34480627441405</v>
          </cell>
          <cell r="BG897">
            <v>0</v>
          </cell>
        </row>
        <row r="898">
          <cell r="D898" t="str">
            <v>MEPCO</v>
          </cell>
          <cell r="E898" t="str">
            <v>TRANS</v>
          </cell>
          <cell r="F898" t="str">
            <v>Business Development</v>
          </cell>
          <cell r="T898">
            <v>27424.016230000005</v>
          </cell>
          <cell r="AG898">
            <v>-41780.102249999967</v>
          </cell>
          <cell r="AT898">
            <v>248.46471000000005</v>
          </cell>
          <cell r="BG898">
            <v>-58.890958251953066</v>
          </cell>
        </row>
        <row r="899">
          <cell r="D899" t="str">
            <v>NYSEG</v>
          </cell>
          <cell r="E899" t="str">
            <v>Gas</v>
          </cell>
          <cell r="F899" t="str">
            <v>Gas Engineering and Delivery</v>
          </cell>
          <cell r="T899">
            <v>3.7308900000000005</v>
          </cell>
          <cell r="AG899">
            <v>6.1820299999999992</v>
          </cell>
          <cell r="AT899">
            <v>0.34114000000000005</v>
          </cell>
          <cell r="BG899">
            <v>0</v>
          </cell>
        </row>
        <row r="900">
          <cell r="D900" t="str">
            <v>NYSEG</v>
          </cell>
          <cell r="E900" t="str">
            <v>Common</v>
          </cell>
          <cell r="F900" t="str">
            <v>General Services</v>
          </cell>
          <cell r="T900">
            <v>42.233840000000001</v>
          </cell>
          <cell r="AG900">
            <v>2.4326500000000002</v>
          </cell>
          <cell r="AT900">
            <v>0.12010999999999998</v>
          </cell>
          <cell r="BG900">
            <v>0</v>
          </cell>
        </row>
        <row r="901">
          <cell r="D901" t="str">
            <v>NYSEG</v>
          </cell>
          <cell r="E901" t="str">
            <v>Common</v>
          </cell>
          <cell r="F901" t="str">
            <v>General Services</v>
          </cell>
          <cell r="T901">
            <v>0</v>
          </cell>
          <cell r="AG901">
            <v>123.59794999999998</v>
          </cell>
          <cell r="AT901">
            <v>0.33232999999999996</v>
          </cell>
          <cell r="BG901">
            <v>0</v>
          </cell>
        </row>
        <row r="902">
          <cell r="D902" t="str">
            <v>RGE</v>
          </cell>
          <cell r="E902" t="str">
            <v>DIST</v>
          </cell>
          <cell r="F902" t="str">
            <v>Projects</v>
          </cell>
          <cell r="T902">
            <v>172.30475000000001</v>
          </cell>
          <cell r="AG902">
            <v>-78.768259999999998</v>
          </cell>
          <cell r="AT902">
            <v>0.43136000000000002</v>
          </cell>
          <cell r="BG902">
            <v>0</v>
          </cell>
        </row>
        <row r="903">
          <cell r="D903" t="str">
            <v>RGE</v>
          </cell>
          <cell r="E903" t="str">
            <v>DIST</v>
          </cell>
          <cell r="F903" t="str">
            <v>Projects</v>
          </cell>
          <cell r="T903">
            <v>145.92081999999999</v>
          </cell>
          <cell r="AG903">
            <v>196.01465999999996</v>
          </cell>
          <cell r="AT903">
            <v>33.025869999999998</v>
          </cell>
          <cell r="BG903">
            <v>1624.9619908219986</v>
          </cell>
        </row>
        <row r="904">
          <cell r="D904" t="str">
            <v>MEPCO</v>
          </cell>
          <cell r="E904" t="str">
            <v>TRANS</v>
          </cell>
          <cell r="F904" t="str">
            <v>Business Development</v>
          </cell>
          <cell r="T904">
            <v>0</v>
          </cell>
          <cell r="AG904">
            <v>0</v>
          </cell>
          <cell r="AT904">
            <v>0</v>
          </cell>
          <cell r="BG904">
            <v>0</v>
          </cell>
        </row>
        <row r="905">
          <cell r="D905" t="str">
            <v>NYSEG</v>
          </cell>
          <cell r="E905" t="str">
            <v>GAS</v>
          </cell>
          <cell r="F905" t="str">
            <v>Gas Engineering and Delivery</v>
          </cell>
          <cell r="T905">
            <v>0</v>
          </cell>
          <cell r="AG905">
            <v>0</v>
          </cell>
          <cell r="AT905">
            <v>1156.5511300000001</v>
          </cell>
          <cell r="BG905">
            <v>4.0164700088500984</v>
          </cell>
        </row>
        <row r="906">
          <cell r="D906" t="str">
            <v>NYSEG</v>
          </cell>
          <cell r="E906" t="str">
            <v>GAS</v>
          </cell>
          <cell r="F906" t="str">
            <v>Gas Engineering and Delivery</v>
          </cell>
          <cell r="T906">
            <v>0</v>
          </cell>
          <cell r="AG906">
            <v>0</v>
          </cell>
          <cell r="AT906">
            <v>1494.71623</v>
          </cell>
          <cell r="BG906">
            <v>32.169460222065446</v>
          </cell>
        </row>
        <row r="907">
          <cell r="D907" t="str">
            <v>NYSEG</v>
          </cell>
          <cell r="E907" t="str">
            <v>DIST</v>
          </cell>
          <cell r="F907" t="str">
            <v>Projects</v>
          </cell>
          <cell r="T907">
            <v>1496.3584700000004</v>
          </cell>
          <cell r="AG907">
            <v>14731.517110000001</v>
          </cell>
          <cell r="AT907">
            <v>17679.965489999999</v>
          </cell>
          <cell r="BG907">
            <v>12930.669141546248</v>
          </cell>
        </row>
        <row r="908">
          <cell r="D908" t="str">
            <v>RGE</v>
          </cell>
          <cell r="E908" t="str">
            <v>DIST</v>
          </cell>
          <cell r="F908" t="str">
            <v>Projects</v>
          </cell>
          <cell r="T908">
            <v>245.70112</v>
          </cell>
          <cell r="AG908">
            <v>286.59105</v>
          </cell>
          <cell r="AT908">
            <v>2970.4909000000002</v>
          </cell>
          <cell r="BG908">
            <v>22.840980051994322</v>
          </cell>
        </row>
        <row r="909">
          <cell r="D909" t="str">
            <v>RGE</v>
          </cell>
          <cell r="E909" t="str">
            <v>DIST</v>
          </cell>
          <cell r="F909" t="str">
            <v>Projects</v>
          </cell>
          <cell r="T909">
            <v>0</v>
          </cell>
          <cell r="AG909">
            <v>0</v>
          </cell>
          <cell r="AT909">
            <v>0</v>
          </cell>
          <cell r="BG909">
            <v>0</v>
          </cell>
        </row>
        <row r="910">
          <cell r="D910" t="str">
            <v>UI</v>
          </cell>
          <cell r="E910" t="str">
            <v>DIST</v>
          </cell>
          <cell r="F910" t="str">
            <v>Electric Operations</v>
          </cell>
          <cell r="T910">
            <v>0</v>
          </cell>
          <cell r="AG910">
            <v>0</v>
          </cell>
          <cell r="AT910">
            <v>64.923220051407824</v>
          </cell>
          <cell r="BG910">
            <v>204</v>
          </cell>
        </row>
        <row r="911">
          <cell r="D911" t="str">
            <v>UI</v>
          </cell>
          <cell r="E911" t="str">
            <v>DIST</v>
          </cell>
          <cell r="F911" t="str">
            <v>Electric Operations</v>
          </cell>
          <cell r="T911">
            <v>0</v>
          </cell>
          <cell r="AG911">
            <v>0</v>
          </cell>
          <cell r="AT911">
            <v>63.470658930659305</v>
          </cell>
          <cell r="BG911">
            <v>45</v>
          </cell>
        </row>
        <row r="912">
          <cell r="D912" t="str">
            <v>UI</v>
          </cell>
          <cell r="E912" t="str">
            <v>DIST</v>
          </cell>
          <cell r="F912" t="str">
            <v>Electric Operations</v>
          </cell>
          <cell r="T912">
            <v>0</v>
          </cell>
          <cell r="AG912">
            <v>0</v>
          </cell>
          <cell r="AT912">
            <v>63.634869952082639</v>
          </cell>
          <cell r="BG912">
            <v>45</v>
          </cell>
        </row>
        <row r="913">
          <cell r="D913" t="str">
            <v>UI</v>
          </cell>
          <cell r="E913" t="str">
            <v>DIST</v>
          </cell>
          <cell r="F913" t="str">
            <v>Electric Operations</v>
          </cell>
          <cell r="T913">
            <v>0</v>
          </cell>
          <cell r="AG913">
            <v>0</v>
          </cell>
          <cell r="AT913">
            <v>58.852570838093762</v>
          </cell>
          <cell r="BG913">
            <v>45</v>
          </cell>
        </row>
        <row r="914">
          <cell r="D914" t="str">
            <v>UI</v>
          </cell>
          <cell r="E914" t="str">
            <v>DIST</v>
          </cell>
          <cell r="F914" t="str">
            <v>Electric Operations</v>
          </cell>
          <cell r="T914">
            <v>0</v>
          </cell>
          <cell r="AG914">
            <v>0</v>
          </cell>
          <cell r="AT914">
            <v>57.243029909968378</v>
          </cell>
          <cell r="BG914">
            <v>0</v>
          </cell>
        </row>
        <row r="915">
          <cell r="D915" t="str">
            <v>UI</v>
          </cell>
          <cell r="E915" t="str">
            <v>DIST</v>
          </cell>
          <cell r="F915" t="str">
            <v>Electric Operations</v>
          </cell>
          <cell r="T915">
            <v>0</v>
          </cell>
          <cell r="AG915">
            <v>0</v>
          </cell>
          <cell r="AT915">
            <v>57.133279883265494</v>
          </cell>
          <cell r="BG915">
            <v>0</v>
          </cell>
        </row>
        <row r="916">
          <cell r="D916" t="str">
            <v>UI</v>
          </cell>
          <cell r="E916" t="str">
            <v>DIST</v>
          </cell>
          <cell r="F916" t="str">
            <v>General Services</v>
          </cell>
          <cell r="T916">
            <v>0</v>
          </cell>
          <cell r="AG916">
            <v>0</v>
          </cell>
          <cell r="AT916">
            <v>30.801939964294444</v>
          </cell>
          <cell r="BG916">
            <v>0</v>
          </cell>
        </row>
        <row r="917">
          <cell r="D917" t="str">
            <v>UI</v>
          </cell>
          <cell r="E917" t="str">
            <v>DIST</v>
          </cell>
          <cell r="F917" t="str">
            <v>Electric Operations</v>
          </cell>
          <cell r="T917">
            <v>0</v>
          </cell>
          <cell r="AG917">
            <v>0</v>
          </cell>
          <cell r="AT917">
            <v>695.6208754996062</v>
          </cell>
          <cell r="BG917">
            <v>0</v>
          </cell>
        </row>
        <row r="918">
          <cell r="D918" t="str">
            <v>BGC</v>
          </cell>
          <cell r="E918" t="str">
            <v>GAS</v>
          </cell>
          <cell r="F918" t="str">
            <v>General Services</v>
          </cell>
          <cell r="T918">
            <v>0</v>
          </cell>
          <cell r="AG918">
            <v>37.076529846191406</v>
          </cell>
          <cell r="AT918">
            <v>4.7971899414062502</v>
          </cell>
          <cell r="BG918">
            <v>0</v>
          </cell>
        </row>
        <row r="919">
          <cell r="D919" t="str">
            <v>BGC</v>
          </cell>
          <cell r="E919" t="str">
            <v>GAS</v>
          </cell>
          <cell r="F919" t="str">
            <v>General Services</v>
          </cell>
          <cell r="T919">
            <v>0</v>
          </cell>
          <cell r="AG919">
            <v>55.000001953125</v>
          </cell>
          <cell r="AT919">
            <v>3.0393799133300785</v>
          </cell>
          <cell r="BG919">
            <v>0</v>
          </cell>
        </row>
        <row r="920">
          <cell r="D920" t="str">
            <v>BGC</v>
          </cell>
          <cell r="E920" t="str">
            <v>GAS</v>
          </cell>
          <cell r="F920" t="str">
            <v>General Services</v>
          </cell>
          <cell r="T920">
            <v>0</v>
          </cell>
          <cell r="AG920">
            <v>54.999998779296874</v>
          </cell>
          <cell r="AT920">
            <v>5.1374797248840327</v>
          </cell>
          <cell r="BG920">
            <v>0</v>
          </cell>
        </row>
        <row r="921">
          <cell r="D921" t="str">
            <v>BGC</v>
          </cell>
          <cell r="E921" t="str">
            <v>GAS</v>
          </cell>
          <cell r="F921" t="str">
            <v>General Services</v>
          </cell>
          <cell r="T921">
            <v>0</v>
          </cell>
          <cell r="AG921">
            <v>40.127832031249994</v>
          </cell>
          <cell r="AT921">
            <v>10.468120058536531</v>
          </cell>
          <cell r="BG921">
            <v>0</v>
          </cell>
        </row>
        <row r="922">
          <cell r="D922" t="str">
            <v>BGC</v>
          </cell>
          <cell r="E922" t="str">
            <v>GAS</v>
          </cell>
          <cell r="F922" t="str">
            <v>General Services</v>
          </cell>
          <cell r="T922">
            <v>0</v>
          </cell>
          <cell r="AG922">
            <v>55.000001953125</v>
          </cell>
          <cell r="AT922">
            <v>-1.6735800781249999</v>
          </cell>
          <cell r="BG922">
            <v>0</v>
          </cell>
        </row>
        <row r="923">
          <cell r="D923" t="str">
            <v>BGC</v>
          </cell>
          <cell r="E923" t="str">
            <v>GAS</v>
          </cell>
          <cell r="F923" t="str">
            <v>General Services</v>
          </cell>
          <cell r="T923">
            <v>0</v>
          </cell>
          <cell r="AG923">
            <v>55.000001953125</v>
          </cell>
          <cell r="AT923">
            <v>-1.6735800781249999</v>
          </cell>
          <cell r="BG923">
            <v>0</v>
          </cell>
        </row>
        <row r="924">
          <cell r="D924" t="str">
            <v>BGC</v>
          </cell>
          <cell r="E924" t="str">
            <v>GAS</v>
          </cell>
          <cell r="F924" t="str">
            <v>General Services</v>
          </cell>
          <cell r="T924">
            <v>0</v>
          </cell>
          <cell r="AG924">
            <v>55.000001953125</v>
          </cell>
          <cell r="AT924">
            <v>-1.6735800781249999</v>
          </cell>
          <cell r="BG924">
            <v>0</v>
          </cell>
        </row>
        <row r="925">
          <cell r="D925" t="str">
            <v>BGC</v>
          </cell>
          <cell r="E925" t="str">
            <v>GAS</v>
          </cell>
          <cell r="F925" t="str">
            <v>Gas Operations</v>
          </cell>
          <cell r="T925">
            <v>0</v>
          </cell>
          <cell r="AG925">
            <v>55</v>
          </cell>
          <cell r="AT925">
            <v>-1.6735800781249999</v>
          </cell>
          <cell r="BG925">
            <v>0</v>
          </cell>
        </row>
        <row r="926">
          <cell r="D926" t="str">
            <v>BGC</v>
          </cell>
          <cell r="E926" t="str">
            <v>GAS</v>
          </cell>
          <cell r="F926" t="str">
            <v>Gas Operations</v>
          </cell>
          <cell r="T926">
            <v>0</v>
          </cell>
          <cell r="AG926">
            <v>5.4199999997615818</v>
          </cell>
          <cell r="AT926">
            <v>290.95006373500826</v>
          </cell>
          <cell r="BG926">
            <v>0</v>
          </cell>
        </row>
        <row r="927">
          <cell r="D927" t="str">
            <v>BGC</v>
          </cell>
          <cell r="E927" t="str">
            <v>GAS</v>
          </cell>
          <cell r="F927" t="str">
            <v>Gas Operations</v>
          </cell>
          <cell r="T927">
            <v>0</v>
          </cell>
          <cell r="AG927">
            <v>105.73511718749999</v>
          </cell>
          <cell r="AT927">
            <v>8.8908101806640616</v>
          </cell>
          <cell r="BG927">
            <v>0</v>
          </cell>
        </row>
        <row r="928">
          <cell r="D928" t="str">
            <v>BGC</v>
          </cell>
          <cell r="E928" t="str">
            <v>GAS</v>
          </cell>
          <cell r="F928" t="str">
            <v>Gas Operations</v>
          </cell>
          <cell r="T928">
            <v>0</v>
          </cell>
          <cell r="AG928">
            <v>0</v>
          </cell>
          <cell r="AT928">
            <v>1.2626700439453125</v>
          </cell>
          <cell r="BG928">
            <v>0</v>
          </cell>
        </row>
        <row r="929">
          <cell r="D929" t="str">
            <v>BGC</v>
          </cell>
          <cell r="E929" t="str">
            <v>GAS</v>
          </cell>
          <cell r="F929" t="str">
            <v>Gas Operations</v>
          </cell>
          <cell r="T929">
            <v>0</v>
          </cell>
          <cell r="AG929">
            <v>0</v>
          </cell>
          <cell r="AT929">
            <v>1.2626600341796874</v>
          </cell>
          <cell r="BG929">
            <v>0</v>
          </cell>
        </row>
        <row r="930">
          <cell r="D930" t="str">
            <v>BGC</v>
          </cell>
          <cell r="E930" t="str">
            <v>GAS</v>
          </cell>
          <cell r="F930" t="str">
            <v>Gas Operations</v>
          </cell>
          <cell r="T930">
            <v>0</v>
          </cell>
          <cell r="AG930">
            <v>51.045281250000002</v>
          </cell>
          <cell r="AT930">
            <v>16.843159149169924</v>
          </cell>
          <cell r="BG930">
            <v>0</v>
          </cell>
        </row>
        <row r="931">
          <cell r="D931" t="str">
            <v>BGC</v>
          </cell>
          <cell r="E931" t="str">
            <v>GAS</v>
          </cell>
          <cell r="F931" t="str">
            <v>Gas Operations</v>
          </cell>
          <cell r="T931">
            <v>0</v>
          </cell>
          <cell r="AG931">
            <v>0</v>
          </cell>
          <cell r="AT931">
            <v>1.7765899658203126</v>
          </cell>
          <cell r="BG931">
            <v>0</v>
          </cell>
        </row>
        <row r="932">
          <cell r="D932" t="str">
            <v>BGC</v>
          </cell>
          <cell r="E932" t="str">
            <v>GAS</v>
          </cell>
          <cell r="F932" t="str">
            <v>Security</v>
          </cell>
          <cell r="T932">
            <v>0</v>
          </cell>
          <cell r="AG932">
            <v>0</v>
          </cell>
          <cell r="AT932">
            <v>5.487960117101669</v>
          </cell>
          <cell r="BG932">
            <v>0</v>
          </cell>
        </row>
        <row r="933">
          <cell r="D933" t="str">
            <v>SCG</v>
          </cell>
          <cell r="E933" t="str">
            <v>GAS</v>
          </cell>
          <cell r="F933" t="str">
            <v>Gas Operations</v>
          </cell>
          <cell r="T933">
            <v>0</v>
          </cell>
          <cell r="AG933">
            <v>2.3674999637603755</v>
          </cell>
          <cell r="AT933">
            <v>7.7341097788810718</v>
          </cell>
          <cell r="BG933">
            <v>0</v>
          </cell>
        </row>
        <row r="934">
          <cell r="D934" t="str">
            <v>SCG</v>
          </cell>
          <cell r="E934" t="str">
            <v>GAS</v>
          </cell>
          <cell r="F934" t="str">
            <v>Gas Operations</v>
          </cell>
          <cell r="T934">
            <v>0</v>
          </cell>
          <cell r="AG934">
            <v>146</v>
          </cell>
          <cell r="AT934">
            <v>-39.65</v>
          </cell>
          <cell r="BG934">
            <v>0</v>
          </cell>
        </row>
        <row r="935">
          <cell r="D935" t="str">
            <v>SCG</v>
          </cell>
          <cell r="E935" t="str">
            <v>GAS</v>
          </cell>
          <cell r="F935" t="str">
            <v>Gas Operations</v>
          </cell>
          <cell r="T935">
            <v>0</v>
          </cell>
          <cell r="AG935">
            <v>218.53700000000001</v>
          </cell>
          <cell r="AT935">
            <v>-27.239939941406249</v>
          </cell>
          <cell r="BG935">
            <v>0</v>
          </cell>
        </row>
        <row r="936">
          <cell r="D936" t="str">
            <v>SCG</v>
          </cell>
          <cell r="E936" t="str">
            <v>GAS</v>
          </cell>
          <cell r="F936" t="str">
            <v>Gas Operations</v>
          </cell>
          <cell r="T936">
            <v>0</v>
          </cell>
          <cell r="AG936">
            <v>26.952000000000002</v>
          </cell>
          <cell r="AT936">
            <v>1.7110000000000001</v>
          </cell>
          <cell r="BG936">
            <v>0</v>
          </cell>
        </row>
        <row r="937">
          <cell r="D937" t="str">
            <v>SCG</v>
          </cell>
          <cell r="E937" t="str">
            <v>GAS</v>
          </cell>
          <cell r="F937" t="str">
            <v>Gas Operations</v>
          </cell>
          <cell r="T937">
            <v>0</v>
          </cell>
          <cell r="AG937">
            <v>105.73511718749999</v>
          </cell>
          <cell r="AT937">
            <v>6.7141801757812498</v>
          </cell>
          <cell r="BG937">
            <v>0</v>
          </cell>
        </row>
        <row r="938">
          <cell r="D938" t="str">
            <v>SCG</v>
          </cell>
          <cell r="E938" t="str">
            <v>GAS</v>
          </cell>
          <cell r="F938" t="str">
            <v>Gas Operations</v>
          </cell>
          <cell r="T938">
            <v>0</v>
          </cell>
          <cell r="AG938">
            <v>105.73511718749999</v>
          </cell>
          <cell r="AT938">
            <v>6.7141801757812498</v>
          </cell>
          <cell r="BG938">
            <v>0</v>
          </cell>
        </row>
        <row r="939">
          <cell r="D939" t="str">
            <v>SCG</v>
          </cell>
          <cell r="E939" t="str">
            <v>GAS</v>
          </cell>
          <cell r="F939" t="str">
            <v>Gas Operations</v>
          </cell>
          <cell r="T939">
            <v>0</v>
          </cell>
          <cell r="AG939">
            <v>0</v>
          </cell>
          <cell r="AT939">
            <v>7.2312899169921874</v>
          </cell>
          <cell r="BG939">
            <v>0</v>
          </cell>
        </row>
        <row r="940">
          <cell r="D940" t="str">
            <v>SCG</v>
          </cell>
          <cell r="E940" t="str">
            <v>GAS</v>
          </cell>
          <cell r="F940" t="str">
            <v>General Services</v>
          </cell>
          <cell r="T940">
            <v>0</v>
          </cell>
          <cell r="AG940">
            <v>0</v>
          </cell>
          <cell r="AT940">
            <v>11.167839896380901</v>
          </cell>
          <cell r="BG940">
            <v>0</v>
          </cell>
        </row>
        <row r="941">
          <cell r="D941" t="str">
            <v>SCG</v>
          </cell>
          <cell r="E941" t="str">
            <v>GAS</v>
          </cell>
          <cell r="F941" t="str">
            <v>Security</v>
          </cell>
          <cell r="T941">
            <v>0</v>
          </cell>
          <cell r="AG941">
            <v>0</v>
          </cell>
          <cell r="AT941">
            <v>22.282070625305177</v>
          </cell>
          <cell r="BG941">
            <v>0</v>
          </cell>
        </row>
        <row r="942">
          <cell r="D942" t="str">
            <v>CNG</v>
          </cell>
          <cell r="E942" t="str">
            <v>GAS</v>
          </cell>
          <cell r="F942" t="str">
            <v>General Services</v>
          </cell>
          <cell r="T942">
            <v>0</v>
          </cell>
          <cell r="AG942">
            <v>129.27232226562501</v>
          </cell>
          <cell r="AT942">
            <v>0.56153000068664549</v>
          </cell>
          <cell r="BG942">
            <v>0</v>
          </cell>
        </row>
        <row r="943">
          <cell r="D943" t="str">
            <v>CNG</v>
          </cell>
          <cell r="E943" t="str">
            <v>GAS</v>
          </cell>
          <cell r="F943" t="str">
            <v>General Services</v>
          </cell>
          <cell r="T943">
            <v>0</v>
          </cell>
          <cell r="AG943">
            <v>129.27232226562501</v>
          </cell>
          <cell r="AT943">
            <v>0.56153000068664549</v>
          </cell>
          <cell r="BG943">
            <v>0</v>
          </cell>
        </row>
        <row r="944">
          <cell r="D944" t="str">
            <v>CNG</v>
          </cell>
          <cell r="E944" t="str">
            <v>GAS</v>
          </cell>
          <cell r="F944" t="str">
            <v>Gas Operations</v>
          </cell>
          <cell r="T944">
            <v>0</v>
          </cell>
          <cell r="AG944">
            <v>96.828476562500001</v>
          </cell>
          <cell r="AT944">
            <v>0.53174999999999994</v>
          </cell>
          <cell r="BG944">
            <v>0</v>
          </cell>
        </row>
        <row r="945">
          <cell r="D945" t="str">
            <v>CNG</v>
          </cell>
          <cell r="E945" t="str">
            <v>GAS</v>
          </cell>
          <cell r="F945" t="str">
            <v>General Services</v>
          </cell>
          <cell r="T945">
            <v>0</v>
          </cell>
          <cell r="AG945">
            <v>80.048031249999994</v>
          </cell>
          <cell r="AT945">
            <v>-25.894349243164061</v>
          </cell>
          <cell r="BG945">
            <v>0</v>
          </cell>
        </row>
        <row r="946">
          <cell r="D946" t="str">
            <v>CNG</v>
          </cell>
          <cell r="E946" t="str">
            <v>GAS</v>
          </cell>
          <cell r="F946" t="str">
            <v>General Services</v>
          </cell>
          <cell r="T946">
            <v>0</v>
          </cell>
          <cell r="AG946">
            <v>80.515570312500003</v>
          </cell>
          <cell r="AT946">
            <v>-25.685579467773437</v>
          </cell>
          <cell r="BG946">
            <v>0</v>
          </cell>
        </row>
        <row r="947">
          <cell r="D947" t="str">
            <v>CNG</v>
          </cell>
          <cell r="E947" t="str">
            <v>GAS</v>
          </cell>
          <cell r="F947" t="str">
            <v>General Services</v>
          </cell>
          <cell r="T947">
            <v>0</v>
          </cell>
          <cell r="AG947">
            <v>106.83120703125</v>
          </cell>
          <cell r="AT947">
            <v>0.21269999694824218</v>
          </cell>
          <cell r="BG947">
            <v>0</v>
          </cell>
        </row>
        <row r="948">
          <cell r="D948" t="str">
            <v>CNG</v>
          </cell>
          <cell r="E948" t="str">
            <v>GAS</v>
          </cell>
          <cell r="F948" t="str">
            <v>General Services</v>
          </cell>
          <cell r="T948">
            <v>0</v>
          </cell>
          <cell r="AG948">
            <v>84.375969390869145</v>
          </cell>
          <cell r="AT948">
            <v>0.21269999694824218</v>
          </cell>
          <cell r="BG948">
            <v>0</v>
          </cell>
        </row>
        <row r="949">
          <cell r="D949" t="str">
            <v>CNG</v>
          </cell>
          <cell r="E949" t="str">
            <v>GAS</v>
          </cell>
          <cell r="F949" t="str">
            <v>General Services</v>
          </cell>
          <cell r="T949">
            <v>0</v>
          </cell>
          <cell r="AG949">
            <v>27.526939056396483</v>
          </cell>
          <cell r="AT949">
            <v>0.40512001037597656</v>
          </cell>
          <cell r="BG949">
            <v>0</v>
          </cell>
        </row>
        <row r="950">
          <cell r="D950" t="str">
            <v>CNG</v>
          </cell>
          <cell r="E950" t="str">
            <v>GAS</v>
          </cell>
          <cell r="F950" t="str">
            <v>General Services</v>
          </cell>
          <cell r="T950">
            <v>0</v>
          </cell>
          <cell r="AG950">
            <v>27.526939056396483</v>
          </cell>
          <cell r="AT950">
            <v>0.40512001037597656</v>
          </cell>
          <cell r="BG950">
            <v>0</v>
          </cell>
        </row>
        <row r="951">
          <cell r="D951" t="str">
            <v>CNG</v>
          </cell>
          <cell r="E951" t="str">
            <v>GAS</v>
          </cell>
          <cell r="F951" t="str">
            <v>General Services</v>
          </cell>
          <cell r="T951">
            <v>0</v>
          </cell>
          <cell r="AG951">
            <v>27.495969055175781</v>
          </cell>
          <cell r="AT951">
            <v>0.40512001037597656</v>
          </cell>
          <cell r="BG951">
            <v>0</v>
          </cell>
        </row>
        <row r="952">
          <cell r="D952" t="str">
            <v>CNG</v>
          </cell>
          <cell r="E952" t="str">
            <v>GAS</v>
          </cell>
          <cell r="F952" t="str">
            <v>Gas Operations</v>
          </cell>
          <cell r="T952">
            <v>0</v>
          </cell>
          <cell r="AG952">
            <v>105.73511718749999</v>
          </cell>
          <cell r="AT952">
            <v>6.7131201171874997</v>
          </cell>
          <cell r="BG952">
            <v>0</v>
          </cell>
        </row>
        <row r="953">
          <cell r="D953" t="str">
            <v>CNG</v>
          </cell>
          <cell r="E953" t="str">
            <v>GAS</v>
          </cell>
          <cell r="F953" t="str">
            <v>Gas Operations</v>
          </cell>
          <cell r="T953">
            <v>0</v>
          </cell>
          <cell r="AG953">
            <v>0</v>
          </cell>
          <cell r="AT953">
            <v>5.1664799804687496</v>
          </cell>
          <cell r="BG953">
            <v>0</v>
          </cell>
        </row>
        <row r="954">
          <cell r="D954" t="str">
            <v>CNG</v>
          </cell>
          <cell r="E954" t="str">
            <v>GAS</v>
          </cell>
          <cell r="F954" t="str">
            <v>Gas Operations</v>
          </cell>
          <cell r="T954">
            <v>0</v>
          </cell>
          <cell r="AG954">
            <v>0</v>
          </cell>
          <cell r="AT954">
            <v>5.0388598632812496</v>
          </cell>
          <cell r="BG954">
            <v>0</v>
          </cell>
        </row>
        <row r="955">
          <cell r="D955" t="str">
            <v>CNG</v>
          </cell>
          <cell r="E955" t="str">
            <v>GAS</v>
          </cell>
          <cell r="F955" t="str">
            <v>Gas Operations</v>
          </cell>
          <cell r="T955">
            <v>0</v>
          </cell>
          <cell r="AG955">
            <v>0</v>
          </cell>
          <cell r="AT955">
            <v>7.2738398437500003</v>
          </cell>
          <cell r="BG955">
            <v>0</v>
          </cell>
        </row>
        <row r="956">
          <cell r="D956" t="str">
            <v>SCG</v>
          </cell>
          <cell r="E956" t="str">
            <v>GAS</v>
          </cell>
          <cell r="F956" t="str">
            <v>Gas Operations</v>
          </cell>
          <cell r="T956">
            <v>0</v>
          </cell>
          <cell r="AG956">
            <v>73.028671192169185</v>
          </cell>
          <cell r="AT956">
            <v>-30.088200004577637</v>
          </cell>
          <cell r="BG956">
            <v>0</v>
          </cell>
        </row>
        <row r="957">
          <cell r="D957" t="str">
            <v>NYSEG</v>
          </cell>
          <cell r="E957" t="str">
            <v>DIST</v>
          </cell>
          <cell r="F957" t="str">
            <v>Energy Services</v>
          </cell>
          <cell r="T957">
            <v>3.4030000000000032E-2</v>
          </cell>
          <cell r="AG957">
            <v>-29.250419999999977</v>
          </cell>
          <cell r="AT957">
            <v>-26.351259999999996</v>
          </cell>
          <cell r="BG957">
            <v>3.0517578131217249E-8</v>
          </cell>
        </row>
        <row r="958">
          <cell r="D958" t="str">
            <v>NYSEG</v>
          </cell>
          <cell r="E958" t="str">
            <v>DIST</v>
          </cell>
          <cell r="F958" t="str">
            <v>Electric Operations</v>
          </cell>
          <cell r="T958">
            <v>1.53447</v>
          </cell>
          <cell r="AG958">
            <v>481.35129999999987</v>
          </cell>
          <cell r="AT958">
            <v>48.974089999999997</v>
          </cell>
          <cell r="BG958">
            <v>-4.2778198632914579</v>
          </cell>
        </row>
        <row r="959">
          <cell r="D959" t="str">
            <v>NYSEG</v>
          </cell>
          <cell r="E959" t="str">
            <v>Common</v>
          </cell>
          <cell r="F959" t="str">
            <v>General Services</v>
          </cell>
          <cell r="T959">
            <v>1465.7220400000001</v>
          </cell>
          <cell r="AG959">
            <v>667.03272000000004</v>
          </cell>
          <cell r="AT959">
            <v>2184.0517599999998</v>
          </cell>
          <cell r="BG959">
            <v>2477.851105758667</v>
          </cell>
        </row>
        <row r="960">
          <cell r="D960" t="str">
            <v>RGE</v>
          </cell>
          <cell r="E960" t="str">
            <v>DIST</v>
          </cell>
          <cell r="F960" t="str">
            <v>Energy Services</v>
          </cell>
          <cell r="T960">
            <v>9.1196599999999997</v>
          </cell>
          <cell r="AG960">
            <v>-173.55907999999997</v>
          </cell>
          <cell r="AT960">
            <v>-1.8237700000000003</v>
          </cell>
          <cell r="BG960">
            <v>0</v>
          </cell>
        </row>
        <row r="961">
          <cell r="D961" t="str">
            <v>RGE</v>
          </cell>
          <cell r="E961" t="str">
            <v>Common</v>
          </cell>
          <cell r="F961" t="str">
            <v>General Services</v>
          </cell>
          <cell r="T961">
            <v>467.98379</v>
          </cell>
          <cell r="AG961">
            <v>825.28701000000001</v>
          </cell>
          <cell r="AT961">
            <v>936.23638000000005</v>
          </cell>
          <cell r="BG961">
            <v>1077.497799194336</v>
          </cell>
        </row>
        <row r="962">
          <cell r="D962" t="str">
            <v>CMP</v>
          </cell>
          <cell r="E962" t="str">
            <v>DIST</v>
          </cell>
          <cell r="F962" t="str">
            <v>Electric Operations</v>
          </cell>
          <cell r="T962">
            <v>6.4528100000000013</v>
          </cell>
          <cell r="AG962">
            <v>7.1475799999999996</v>
          </cell>
          <cell r="AT962">
            <v>1.24464</v>
          </cell>
          <cell r="BG962">
            <v>0</v>
          </cell>
        </row>
        <row r="963">
          <cell r="D963" t="str">
            <v>BGC</v>
          </cell>
          <cell r="E963" t="str">
            <v>GAS</v>
          </cell>
          <cell r="F963" t="str">
            <v>Gas Operations</v>
          </cell>
          <cell r="T963">
            <v>0</v>
          </cell>
          <cell r="AG963">
            <v>0</v>
          </cell>
          <cell r="AT963">
            <v>8.4749999999999996</v>
          </cell>
          <cell r="BG963">
            <v>0</v>
          </cell>
        </row>
        <row r="964">
          <cell r="D964" t="str">
            <v>BGC</v>
          </cell>
          <cell r="E964" t="str">
            <v>GAS</v>
          </cell>
          <cell r="F964" t="str">
            <v>Gas Operations</v>
          </cell>
          <cell r="T964">
            <v>0</v>
          </cell>
          <cell r="AG964">
            <v>0</v>
          </cell>
          <cell r="AT964">
            <v>10.4293203125</v>
          </cell>
          <cell r="BG964">
            <v>0</v>
          </cell>
        </row>
        <row r="965">
          <cell r="D965" t="str">
            <v>CNG</v>
          </cell>
          <cell r="E965" t="str">
            <v>GAS</v>
          </cell>
          <cell r="F965" t="str">
            <v>Gas Operations</v>
          </cell>
          <cell r="T965">
            <v>0</v>
          </cell>
          <cell r="AG965">
            <v>0</v>
          </cell>
          <cell r="AT965">
            <v>9.9708601074218741</v>
          </cell>
          <cell r="BG965">
            <v>0</v>
          </cell>
        </row>
        <row r="966">
          <cell r="D966" t="str">
            <v>CNG</v>
          </cell>
          <cell r="E966" t="str">
            <v>GAS</v>
          </cell>
          <cell r="F966" t="str">
            <v>General Services</v>
          </cell>
          <cell r="T966">
            <v>0</v>
          </cell>
          <cell r="AG966">
            <v>49.723920410156246</v>
          </cell>
          <cell r="AT966">
            <v>10.32402001953125</v>
          </cell>
          <cell r="BG966">
            <v>0</v>
          </cell>
        </row>
        <row r="967">
          <cell r="D967" t="str">
            <v>CNG</v>
          </cell>
          <cell r="E967" t="str">
            <v>GAS</v>
          </cell>
          <cell r="F967" t="str">
            <v>Gas Operations</v>
          </cell>
          <cell r="T967">
            <v>0</v>
          </cell>
          <cell r="AG967">
            <v>0</v>
          </cell>
          <cell r="AT967">
            <v>10.278419921875001</v>
          </cell>
          <cell r="BG967">
            <v>0</v>
          </cell>
        </row>
        <row r="968">
          <cell r="D968" t="str">
            <v>NYSEG</v>
          </cell>
          <cell r="E968" t="str">
            <v>DIST</v>
          </cell>
          <cell r="F968" t="str">
            <v>Projects</v>
          </cell>
          <cell r="T968">
            <v>123.88444999999999</v>
          </cell>
          <cell r="AG968">
            <v>1119.9102399999999</v>
          </cell>
          <cell r="AT968">
            <v>0.54786999999999997</v>
          </cell>
          <cell r="BG968">
            <v>0</v>
          </cell>
        </row>
        <row r="969">
          <cell r="D969" t="str">
            <v>NYSEG</v>
          </cell>
          <cell r="E969" t="str">
            <v>DIST</v>
          </cell>
          <cell r="F969" t="str">
            <v>Projects</v>
          </cell>
          <cell r="T969">
            <v>-245.01047999999986</v>
          </cell>
          <cell r="AG969">
            <v>2128.1833000000006</v>
          </cell>
          <cell r="AT969">
            <v>-1142.0827000000004</v>
          </cell>
          <cell r="BG969">
            <v>-406.93995017051691</v>
          </cell>
        </row>
        <row r="970">
          <cell r="D970" t="str">
            <v>CMP</v>
          </cell>
          <cell r="E970" t="str">
            <v>DIST</v>
          </cell>
          <cell r="F970" t="str">
            <v>Electric Operations</v>
          </cell>
          <cell r="T970">
            <v>0</v>
          </cell>
          <cell r="AG970">
            <v>61.037329999999997</v>
          </cell>
          <cell r="AT970">
            <v>0.76704000000000006</v>
          </cell>
          <cell r="BG970">
            <v>0</v>
          </cell>
        </row>
        <row r="971">
          <cell r="D971" t="str">
            <v>CMP</v>
          </cell>
          <cell r="E971" t="str">
            <v>TRANS</v>
          </cell>
          <cell r="F971" t="str">
            <v>Electric Operations</v>
          </cell>
          <cell r="T971">
            <v>0</v>
          </cell>
          <cell r="AG971">
            <v>928.23775000000001</v>
          </cell>
          <cell r="AT971">
            <v>47.79365</v>
          </cell>
          <cell r="BG971">
            <v>0</v>
          </cell>
        </row>
        <row r="972">
          <cell r="D972" t="str">
            <v>CMP</v>
          </cell>
          <cell r="E972" t="str">
            <v>Common</v>
          </cell>
          <cell r="F972" t="str">
            <v>Information Technology</v>
          </cell>
          <cell r="T972">
            <v>300.25321000000002</v>
          </cell>
          <cell r="AG972">
            <v>521.95207999999991</v>
          </cell>
          <cell r="AT972">
            <v>0</v>
          </cell>
          <cell r="BG972">
            <v>73.965080078124998</v>
          </cell>
        </row>
        <row r="973">
          <cell r="D973" t="str">
            <v>NYSEG</v>
          </cell>
          <cell r="E973" t="str">
            <v>DIST</v>
          </cell>
          <cell r="F973" t="str">
            <v>Projects</v>
          </cell>
          <cell r="T973">
            <v>58.728319999999997</v>
          </cell>
          <cell r="AG973">
            <v>13.71889</v>
          </cell>
          <cell r="AT973">
            <v>-72.470240000000004</v>
          </cell>
          <cell r="BG973">
            <v>0</v>
          </cell>
        </row>
        <row r="974">
          <cell r="D974" t="str">
            <v>RGE</v>
          </cell>
          <cell r="E974" t="str">
            <v>Gen</v>
          </cell>
          <cell r="F974" t="str">
            <v>Generation</v>
          </cell>
          <cell r="T974">
            <v>19.900970000000001</v>
          </cell>
          <cell r="AG974">
            <v>34.015780000000007</v>
          </cell>
          <cell r="AT974">
            <v>2.7288299999999999</v>
          </cell>
          <cell r="BG974">
            <v>-28.664519912719726</v>
          </cell>
        </row>
        <row r="975">
          <cell r="D975" t="str">
            <v>RGE</v>
          </cell>
          <cell r="E975" t="str">
            <v>DIST</v>
          </cell>
          <cell r="F975" t="str">
            <v>Energy Services</v>
          </cell>
          <cell r="T975">
            <v>-56.458110000000005</v>
          </cell>
          <cell r="AG975">
            <v>-252.44359999999995</v>
          </cell>
          <cell r="AT975">
            <v>-36.285960000000003</v>
          </cell>
          <cell r="BG975">
            <v>0</v>
          </cell>
        </row>
        <row r="976">
          <cell r="D976" t="str">
            <v>UI</v>
          </cell>
          <cell r="E976" t="str">
            <v>DIST</v>
          </cell>
          <cell r="F976" t="str">
            <v>General Services</v>
          </cell>
          <cell r="T976">
            <v>0</v>
          </cell>
          <cell r="AG976">
            <v>0</v>
          </cell>
          <cell r="AT976">
            <v>16.268619998931886</v>
          </cell>
          <cell r="BG976">
            <v>0</v>
          </cell>
        </row>
        <row r="977">
          <cell r="D977" t="str">
            <v>UI</v>
          </cell>
          <cell r="E977" t="str">
            <v>TRANS</v>
          </cell>
          <cell r="F977" t="str">
            <v>General Services</v>
          </cell>
          <cell r="T977">
            <v>0</v>
          </cell>
          <cell r="AG977">
            <v>0</v>
          </cell>
          <cell r="AT977">
            <v>9.6591098442077641</v>
          </cell>
          <cell r="BG977">
            <v>0</v>
          </cell>
        </row>
        <row r="978">
          <cell r="D978" t="str">
            <v>NYSEG</v>
          </cell>
          <cell r="E978" t="str">
            <v>DIST</v>
          </cell>
          <cell r="F978" t="str">
            <v>Projects</v>
          </cell>
          <cell r="T978">
            <v>-47.927700000000044</v>
          </cell>
          <cell r="AG978">
            <v>122.73166000000001</v>
          </cell>
          <cell r="AT978">
            <v>196.00279</v>
          </cell>
          <cell r="BG978">
            <v>-196.86871630534716</v>
          </cell>
        </row>
        <row r="979">
          <cell r="D979" t="str">
            <v>CMP</v>
          </cell>
          <cell r="E979" t="str">
            <v>TRANS</v>
          </cell>
          <cell r="F979" t="str">
            <v>Projects</v>
          </cell>
          <cell r="T979">
            <v>1607.5787399999997</v>
          </cell>
          <cell r="AG979">
            <v>4785.4296200000008</v>
          </cell>
          <cell r="AT979">
            <v>10564.70148</v>
          </cell>
          <cell r="BG979">
            <v>5492.5490506515498</v>
          </cell>
        </row>
        <row r="980">
          <cell r="D980" t="str">
            <v>UI</v>
          </cell>
          <cell r="E980" t="str">
            <v>DIST</v>
          </cell>
          <cell r="F980" t="str">
            <v>General Services</v>
          </cell>
          <cell r="T980">
            <v>0</v>
          </cell>
          <cell r="AG980">
            <v>0</v>
          </cell>
          <cell r="AT980">
            <v>31.71298988342285</v>
          </cell>
          <cell r="BG980">
            <v>0</v>
          </cell>
        </row>
        <row r="981">
          <cell r="D981" t="str">
            <v>BGC</v>
          </cell>
          <cell r="E981" t="str">
            <v>GAS</v>
          </cell>
          <cell r="F981" t="str">
            <v>General Services</v>
          </cell>
          <cell r="T981">
            <v>0</v>
          </cell>
          <cell r="AG981">
            <v>68.578999999999994</v>
          </cell>
          <cell r="AT981">
            <v>6.6143300781249996</v>
          </cell>
          <cell r="BG981">
            <v>456.05196875000001</v>
          </cell>
        </row>
        <row r="982">
          <cell r="D982" t="str">
            <v>BGC</v>
          </cell>
          <cell r="E982" t="str">
            <v>GAS</v>
          </cell>
          <cell r="F982" t="str">
            <v>Gas Operations</v>
          </cell>
          <cell r="T982">
            <v>0</v>
          </cell>
          <cell r="AG982">
            <v>3.3624599609374997</v>
          </cell>
          <cell r="AT982">
            <v>7.0945600585937498</v>
          </cell>
          <cell r="BG982">
            <v>0</v>
          </cell>
        </row>
        <row r="983">
          <cell r="D983" t="str">
            <v>BGC</v>
          </cell>
          <cell r="E983" t="str">
            <v>GAS</v>
          </cell>
          <cell r="F983" t="str">
            <v>Gas Operations</v>
          </cell>
          <cell r="T983">
            <v>0</v>
          </cell>
          <cell r="AG983">
            <v>0</v>
          </cell>
          <cell r="AT983">
            <v>4.8710498046874999</v>
          </cell>
          <cell r="BG983">
            <v>0</v>
          </cell>
        </row>
        <row r="984">
          <cell r="D984" t="str">
            <v>SCG</v>
          </cell>
          <cell r="E984" t="str">
            <v>GAS</v>
          </cell>
          <cell r="F984" t="str">
            <v>Gas Operations</v>
          </cell>
          <cell r="T984">
            <v>0</v>
          </cell>
          <cell r="AG984">
            <v>0</v>
          </cell>
          <cell r="AT984">
            <v>4.4351299689710144</v>
          </cell>
          <cell r="BG984">
            <v>0</v>
          </cell>
        </row>
        <row r="985">
          <cell r="D985" t="str">
            <v>SCG</v>
          </cell>
          <cell r="E985" t="str">
            <v>GAS</v>
          </cell>
          <cell r="F985" t="str">
            <v>Gas Operations</v>
          </cell>
          <cell r="T985">
            <v>0</v>
          </cell>
          <cell r="AG985">
            <v>0</v>
          </cell>
          <cell r="AT985">
            <v>18.324540405273439</v>
          </cell>
          <cell r="BG985">
            <v>0</v>
          </cell>
        </row>
        <row r="986">
          <cell r="D986" t="str">
            <v>SCG</v>
          </cell>
          <cell r="E986" t="str">
            <v>GAS</v>
          </cell>
          <cell r="F986" t="str">
            <v>Gas Operations</v>
          </cell>
          <cell r="T986">
            <v>0</v>
          </cell>
          <cell r="AG986">
            <v>412.66399999999999</v>
          </cell>
          <cell r="AT986">
            <v>22.696519531250001</v>
          </cell>
          <cell r="BG986">
            <v>0</v>
          </cell>
        </row>
        <row r="987">
          <cell r="D987" t="str">
            <v>CNG</v>
          </cell>
          <cell r="E987" t="str">
            <v>GAS</v>
          </cell>
          <cell r="F987" t="str">
            <v>Gas Operations</v>
          </cell>
          <cell r="T987">
            <v>0</v>
          </cell>
          <cell r="AG987">
            <v>0</v>
          </cell>
          <cell r="AT987">
            <v>5.2249999999999996</v>
          </cell>
          <cell r="BG987">
            <v>0</v>
          </cell>
        </row>
        <row r="988">
          <cell r="D988" t="str">
            <v>BGC</v>
          </cell>
          <cell r="E988" t="str">
            <v>GAS</v>
          </cell>
          <cell r="F988" t="str">
            <v>Gas Operations</v>
          </cell>
          <cell r="T988">
            <v>0</v>
          </cell>
          <cell r="AG988">
            <v>3.2371298828124999</v>
          </cell>
          <cell r="AT988">
            <v>0</v>
          </cell>
          <cell r="BG988">
            <v>0</v>
          </cell>
        </row>
        <row r="989">
          <cell r="D989" t="str">
            <v>BGC</v>
          </cell>
          <cell r="E989" t="str">
            <v>GAS</v>
          </cell>
          <cell r="F989" t="str">
            <v>Gas Operations</v>
          </cell>
          <cell r="T989">
            <v>0</v>
          </cell>
          <cell r="AG989">
            <v>1.3397700195312501</v>
          </cell>
          <cell r="AT989">
            <v>0</v>
          </cell>
          <cell r="BG989">
            <v>0</v>
          </cell>
        </row>
        <row r="990">
          <cell r="D990" t="str">
            <v>BGC</v>
          </cell>
          <cell r="E990" t="str">
            <v>GAS</v>
          </cell>
          <cell r="F990" t="str">
            <v>Gas Operations</v>
          </cell>
          <cell r="T990">
            <v>0</v>
          </cell>
          <cell r="AG990">
            <v>11.732480468750001</v>
          </cell>
          <cell r="AT990">
            <v>0</v>
          </cell>
          <cell r="BG990">
            <v>0</v>
          </cell>
        </row>
        <row r="991">
          <cell r="D991" t="str">
            <v>BGC</v>
          </cell>
          <cell r="E991" t="str">
            <v>GAS</v>
          </cell>
          <cell r="F991" t="str">
            <v>Gas Operations</v>
          </cell>
          <cell r="T991">
            <v>0</v>
          </cell>
          <cell r="AG991">
            <v>0.79155999755859374</v>
          </cell>
          <cell r="AT991">
            <v>0</v>
          </cell>
          <cell r="BG991">
            <v>0</v>
          </cell>
        </row>
        <row r="992">
          <cell r="D992" t="str">
            <v>BGC</v>
          </cell>
          <cell r="E992" t="str">
            <v>GAS</v>
          </cell>
          <cell r="F992" t="str">
            <v>Gas Operations</v>
          </cell>
          <cell r="T992">
            <v>0</v>
          </cell>
          <cell r="AG992">
            <v>4.5309999999999997</v>
          </cell>
          <cell r="AT992">
            <v>0</v>
          </cell>
          <cell r="BG992">
            <v>0</v>
          </cell>
        </row>
        <row r="993">
          <cell r="D993" t="str">
            <v>BGC</v>
          </cell>
          <cell r="E993" t="str">
            <v>GAS</v>
          </cell>
          <cell r="F993" t="str">
            <v>Gas Operations</v>
          </cell>
          <cell r="T993">
            <v>0</v>
          </cell>
          <cell r="AG993">
            <v>0.8415399780273437</v>
          </cell>
          <cell r="AT993">
            <v>0</v>
          </cell>
          <cell r="BG993">
            <v>0</v>
          </cell>
        </row>
        <row r="994">
          <cell r="D994" t="str">
            <v>BGC</v>
          </cell>
          <cell r="E994" t="str">
            <v>GAS</v>
          </cell>
          <cell r="F994" t="str">
            <v>Gas Operations</v>
          </cell>
          <cell r="T994">
            <v>0</v>
          </cell>
          <cell r="AG994">
            <v>1.0489599609375</v>
          </cell>
          <cell r="AT994">
            <v>0</v>
          </cell>
          <cell r="BG994">
            <v>0</v>
          </cell>
        </row>
        <row r="995">
          <cell r="D995" t="str">
            <v>CNG</v>
          </cell>
          <cell r="E995" t="str">
            <v>GAS</v>
          </cell>
          <cell r="F995" t="str">
            <v>Gas Operations</v>
          </cell>
          <cell r="T995">
            <v>0</v>
          </cell>
          <cell r="AG995">
            <v>24.205880859375</v>
          </cell>
          <cell r="AT995">
            <v>0</v>
          </cell>
          <cell r="BG995">
            <v>0</v>
          </cell>
        </row>
        <row r="996">
          <cell r="D996" t="str">
            <v>CNG</v>
          </cell>
          <cell r="E996" t="str">
            <v>GAS</v>
          </cell>
          <cell r="F996" t="str">
            <v>Gas Operations</v>
          </cell>
          <cell r="T996">
            <v>0</v>
          </cell>
          <cell r="AG996">
            <v>5.5681000976562496</v>
          </cell>
          <cell r="AT996">
            <v>0</v>
          </cell>
          <cell r="BG996">
            <v>0</v>
          </cell>
        </row>
        <row r="997">
          <cell r="D997" t="str">
            <v>SCG</v>
          </cell>
          <cell r="E997" t="str">
            <v>GAS</v>
          </cell>
          <cell r="F997" t="str">
            <v>Gas Operations</v>
          </cell>
          <cell r="T997">
            <v>0</v>
          </cell>
          <cell r="AG997">
            <v>0</v>
          </cell>
          <cell r="AT997">
            <v>56.43637107110024</v>
          </cell>
          <cell r="BG997">
            <v>0</v>
          </cell>
        </row>
        <row r="998">
          <cell r="D998" t="str">
            <v>UI</v>
          </cell>
          <cell r="E998" t="str">
            <v>DIST</v>
          </cell>
          <cell r="F998" t="str">
            <v>Information Technology</v>
          </cell>
          <cell r="T998">
            <v>0</v>
          </cell>
          <cell r="AG998">
            <v>145.48970312500001</v>
          </cell>
          <cell r="AT998">
            <v>273.74246875</v>
          </cell>
          <cell r="BG998">
            <v>0</v>
          </cell>
        </row>
        <row r="999">
          <cell r="D999" t="str">
            <v>NYSEG</v>
          </cell>
          <cell r="E999" t="str">
            <v>DIST</v>
          </cell>
          <cell r="F999" t="str">
            <v>Projects</v>
          </cell>
          <cell r="T999">
            <v>34.763649999999991</v>
          </cell>
          <cell r="AG999">
            <v>-634.74508000000003</v>
          </cell>
          <cell r="AT999">
            <v>2.1021700000000001</v>
          </cell>
          <cell r="BG999">
            <v>0</v>
          </cell>
        </row>
        <row r="1000">
          <cell r="D1000" t="str">
            <v>NYSEG</v>
          </cell>
          <cell r="E1000" t="str">
            <v>DIST</v>
          </cell>
          <cell r="F1000" t="str">
            <v>Energy Services</v>
          </cell>
          <cell r="T1000">
            <v>5.6499499999999996</v>
          </cell>
          <cell r="AG1000">
            <v>-62.21988999999995</v>
          </cell>
          <cell r="AT1000">
            <v>39.610550000000003</v>
          </cell>
          <cell r="BG1000">
            <v>0</v>
          </cell>
        </row>
        <row r="1001">
          <cell r="D1001" t="str">
            <v>NYSEG</v>
          </cell>
          <cell r="E1001" t="str">
            <v>DIST</v>
          </cell>
          <cell r="F1001" t="str">
            <v>Electric Operations</v>
          </cell>
          <cell r="T1001">
            <v>0</v>
          </cell>
          <cell r="AG1001">
            <v>0</v>
          </cell>
          <cell r="AT1001">
            <v>13708.620210000001</v>
          </cell>
          <cell r="BG1001">
            <v>24260.420248336792</v>
          </cell>
        </row>
        <row r="1002">
          <cell r="D1002" t="str">
            <v>RGE</v>
          </cell>
          <cell r="E1002" t="str">
            <v>Gas</v>
          </cell>
          <cell r="F1002" t="str">
            <v>Gas Engineering and Delivery</v>
          </cell>
          <cell r="T1002">
            <v>0</v>
          </cell>
          <cell r="AG1002">
            <v>0</v>
          </cell>
          <cell r="AT1002">
            <v>0</v>
          </cell>
          <cell r="BG1002">
            <v>0</v>
          </cell>
        </row>
        <row r="1003">
          <cell r="D1003" t="str">
            <v>RGE</v>
          </cell>
          <cell r="E1003" t="str">
            <v>DIST</v>
          </cell>
          <cell r="F1003" t="str">
            <v>Energy Services</v>
          </cell>
          <cell r="T1003">
            <v>-0.46000999999999997</v>
          </cell>
          <cell r="AG1003">
            <v>-200.02204000000003</v>
          </cell>
          <cell r="AT1003">
            <v>-8.3233499999999996</v>
          </cell>
          <cell r="BG1003">
            <v>0</v>
          </cell>
        </row>
        <row r="1004">
          <cell r="D1004" t="str">
            <v>RGE</v>
          </cell>
          <cell r="E1004" t="str">
            <v>DIST</v>
          </cell>
          <cell r="F1004" t="str">
            <v>Operational Smart Grids</v>
          </cell>
          <cell r="T1004">
            <v>0</v>
          </cell>
          <cell r="AG1004">
            <v>0</v>
          </cell>
          <cell r="AT1004">
            <v>2.9415299999999993</v>
          </cell>
          <cell r="BG1004">
            <v>10.010949728481471</v>
          </cell>
        </row>
        <row r="1005">
          <cell r="D1005" t="str">
            <v>CMP</v>
          </cell>
          <cell r="E1005" t="str">
            <v>Common</v>
          </cell>
          <cell r="F1005" t="str">
            <v>General Services</v>
          </cell>
          <cell r="T1005">
            <v>1011.7005799999998</v>
          </cell>
          <cell r="AG1005">
            <v>532.80475000000001</v>
          </cell>
          <cell r="AT1005">
            <v>1251.94524</v>
          </cell>
          <cell r="BG1005">
            <v>772.07477706909174</v>
          </cell>
        </row>
        <row r="1006">
          <cell r="D1006" t="str">
            <v>MNG</v>
          </cell>
          <cell r="E1006" t="str">
            <v>Gas</v>
          </cell>
          <cell r="F1006" t="str">
            <v>Gas Operations</v>
          </cell>
          <cell r="T1006">
            <v>0</v>
          </cell>
          <cell r="AG1006">
            <v>406.63391999999999</v>
          </cell>
          <cell r="AT1006">
            <v>-29.282749999999997</v>
          </cell>
          <cell r="BG1006">
            <v>0</v>
          </cell>
        </row>
        <row r="1007">
          <cell r="D1007" t="str">
            <v>UI</v>
          </cell>
          <cell r="E1007" t="str">
            <v>DIST</v>
          </cell>
          <cell r="F1007" t="str">
            <v>General Services</v>
          </cell>
          <cell r="T1007">
            <v>0</v>
          </cell>
          <cell r="AG1007">
            <v>0</v>
          </cell>
          <cell r="AT1007">
            <v>126.91675072479248</v>
          </cell>
          <cell r="BG1007">
            <v>0</v>
          </cell>
        </row>
        <row r="1008">
          <cell r="D1008" t="str">
            <v>UI</v>
          </cell>
          <cell r="E1008" t="str">
            <v>DIST</v>
          </cell>
          <cell r="F1008" t="str">
            <v>General Services</v>
          </cell>
          <cell r="T1008">
            <v>0</v>
          </cell>
          <cell r="AG1008">
            <v>0</v>
          </cell>
          <cell r="AT1008">
            <v>11.1513800239563</v>
          </cell>
          <cell r="BG1008">
            <v>0</v>
          </cell>
        </row>
        <row r="1009">
          <cell r="D1009" t="str">
            <v>BGC</v>
          </cell>
          <cell r="E1009" t="str">
            <v>GAS</v>
          </cell>
          <cell r="F1009" t="str">
            <v>Gas Operations</v>
          </cell>
          <cell r="T1009">
            <v>0</v>
          </cell>
          <cell r="AG1009">
            <v>0</v>
          </cell>
          <cell r="AT1009">
            <v>1.20572998046875</v>
          </cell>
          <cell r="BG1009">
            <v>0</v>
          </cell>
        </row>
        <row r="1010">
          <cell r="D1010" t="str">
            <v>BGC</v>
          </cell>
          <cell r="E1010" t="str">
            <v>GAS</v>
          </cell>
          <cell r="F1010" t="str">
            <v>General Services</v>
          </cell>
          <cell r="T1010">
            <v>0</v>
          </cell>
          <cell r="AG1010">
            <v>0</v>
          </cell>
          <cell r="AT1010">
            <v>7.9164200000762941</v>
          </cell>
          <cell r="BG1010">
            <v>0</v>
          </cell>
        </row>
        <row r="1011">
          <cell r="D1011" t="str">
            <v>SCG</v>
          </cell>
          <cell r="E1011" t="str">
            <v>GAS</v>
          </cell>
          <cell r="F1011" t="str">
            <v>Gas Operations</v>
          </cell>
          <cell r="T1011">
            <v>0</v>
          </cell>
          <cell r="AG1011">
            <v>0</v>
          </cell>
          <cell r="AT1011">
            <v>9.2479000205993653</v>
          </cell>
          <cell r="BG1011">
            <v>0</v>
          </cell>
        </row>
        <row r="1012">
          <cell r="D1012" t="str">
            <v>NYSEG</v>
          </cell>
          <cell r="E1012" t="str">
            <v>DIST</v>
          </cell>
          <cell r="F1012" t="str">
            <v>Energy Services</v>
          </cell>
          <cell r="T1012">
            <v>6.8109999999999726E-2</v>
          </cell>
          <cell r="AG1012">
            <v>15.011960000000002</v>
          </cell>
          <cell r="AT1012">
            <v>-10.005180000000006</v>
          </cell>
          <cell r="BG1012">
            <v>0</v>
          </cell>
        </row>
        <row r="1013">
          <cell r="D1013" t="str">
            <v>NYSEG</v>
          </cell>
          <cell r="E1013" t="str">
            <v>DIST</v>
          </cell>
          <cell r="F1013" t="str">
            <v>Energy Services</v>
          </cell>
          <cell r="T1013">
            <v>6.4191999999999894</v>
          </cell>
          <cell r="AG1013">
            <v>-35.10029999999999</v>
          </cell>
          <cell r="AT1013">
            <v>-3.6555200000000005</v>
          </cell>
          <cell r="BG1013">
            <v>0</v>
          </cell>
        </row>
        <row r="1014">
          <cell r="D1014" t="str">
            <v>NYSEG</v>
          </cell>
          <cell r="E1014" t="str">
            <v>DIST</v>
          </cell>
          <cell r="F1014" t="str">
            <v>Energy Services</v>
          </cell>
          <cell r="T1014">
            <v>6.3037399999999977</v>
          </cell>
          <cell r="AG1014">
            <v>773.50774000000013</v>
          </cell>
          <cell r="AT1014">
            <v>-538.32948999999996</v>
          </cell>
          <cell r="BG1014">
            <v>0</v>
          </cell>
        </row>
        <row r="1015">
          <cell r="D1015" t="str">
            <v>NYSEG</v>
          </cell>
          <cell r="E1015" t="str">
            <v>DIST</v>
          </cell>
          <cell r="F1015" t="str">
            <v>Energy Services</v>
          </cell>
          <cell r="T1015">
            <v>56.599109999999996</v>
          </cell>
          <cell r="AG1015">
            <v>90.78614999999995</v>
          </cell>
          <cell r="AT1015">
            <v>-110.28926</v>
          </cell>
          <cell r="BG1015">
            <v>0</v>
          </cell>
        </row>
        <row r="1016">
          <cell r="D1016" t="str">
            <v>NYSEG</v>
          </cell>
          <cell r="E1016" t="str">
            <v>DIST</v>
          </cell>
          <cell r="F1016" t="str">
            <v>Energy Services</v>
          </cell>
          <cell r="T1016">
            <v>2.9648500000000011</v>
          </cell>
          <cell r="AG1016">
            <v>83.202189999999987</v>
          </cell>
          <cell r="AT1016">
            <v>-127.34293999999998</v>
          </cell>
          <cell r="BG1016">
            <v>0</v>
          </cell>
        </row>
        <row r="1017">
          <cell r="D1017" t="str">
            <v>NYSEG</v>
          </cell>
          <cell r="E1017" t="str">
            <v>DIST</v>
          </cell>
          <cell r="F1017" t="str">
            <v>Energy Services</v>
          </cell>
          <cell r="T1017">
            <v>1.9319999999999893E-2</v>
          </cell>
          <cell r="AG1017">
            <v>16.528360000000003</v>
          </cell>
          <cell r="AT1017">
            <v>-91.372410000000045</v>
          </cell>
          <cell r="BG1017">
            <v>0</v>
          </cell>
        </row>
        <row r="1018">
          <cell r="D1018" t="str">
            <v>NYSEG</v>
          </cell>
          <cell r="E1018" t="str">
            <v>DIST</v>
          </cell>
          <cell r="F1018" t="str">
            <v>Energy Services</v>
          </cell>
          <cell r="T1018">
            <v>0</v>
          </cell>
          <cell r="AG1018">
            <v>322.02885000000003</v>
          </cell>
          <cell r="AT1018">
            <v>-3.4373399999999834</v>
          </cell>
          <cell r="BG1018">
            <v>-4.8828124832311914E-7</v>
          </cell>
        </row>
        <row r="1019">
          <cell r="D1019" t="str">
            <v>NYSEG</v>
          </cell>
          <cell r="E1019" t="str">
            <v>DIST</v>
          </cell>
          <cell r="F1019" t="str">
            <v>Energy Services</v>
          </cell>
          <cell r="T1019">
            <v>0</v>
          </cell>
          <cell r="AG1019">
            <v>100.90340999999999</v>
          </cell>
          <cell r="AT1019">
            <v>82.673530000000056</v>
          </cell>
          <cell r="BG1019">
            <v>-6.9108610716164094</v>
          </cell>
        </row>
        <row r="1020">
          <cell r="D1020" t="str">
            <v>NYSEG</v>
          </cell>
          <cell r="E1020" t="str">
            <v>Gas</v>
          </cell>
          <cell r="F1020" t="str">
            <v>Gas Engineering and Delivery</v>
          </cell>
          <cell r="T1020">
            <v>221.27377999999999</v>
          </cell>
          <cell r="AG1020">
            <v>10.945739999999995</v>
          </cell>
          <cell r="AT1020">
            <v>128.17833999999999</v>
          </cell>
          <cell r="BG1020">
            <v>13.478640467882157</v>
          </cell>
        </row>
        <row r="1021">
          <cell r="D1021" t="str">
            <v>RGE</v>
          </cell>
          <cell r="E1021" t="str">
            <v>DIST</v>
          </cell>
          <cell r="F1021" t="str">
            <v>Energy Services</v>
          </cell>
          <cell r="T1021">
            <v>-0.43770000000000009</v>
          </cell>
          <cell r="AG1021">
            <v>-86.163910000000044</v>
          </cell>
          <cell r="AT1021">
            <v>-28.501460000000002</v>
          </cell>
          <cell r="BG1021">
            <v>0</v>
          </cell>
        </row>
        <row r="1022">
          <cell r="D1022" t="str">
            <v>RGE</v>
          </cell>
          <cell r="E1022" t="str">
            <v>DIST</v>
          </cell>
          <cell r="F1022" t="str">
            <v>Projects</v>
          </cell>
          <cell r="T1022">
            <v>0</v>
          </cell>
          <cell r="AG1022">
            <v>906.49322000000006</v>
          </cell>
          <cell r="AT1022">
            <v>1430.11655</v>
          </cell>
          <cell r="BG1022">
            <v>-3.4634299697875974</v>
          </cell>
        </row>
        <row r="1023">
          <cell r="D1023" t="str">
            <v>RGE</v>
          </cell>
          <cell r="E1023" t="str">
            <v>DIST</v>
          </cell>
          <cell r="F1023" t="str">
            <v>Projects</v>
          </cell>
          <cell r="T1023">
            <v>9.7434100000002672</v>
          </cell>
          <cell r="AG1023">
            <v>9.3934000000000992</v>
          </cell>
          <cell r="AT1023">
            <v>-61.549329999999991</v>
          </cell>
          <cell r="BG1023">
            <v>-105.20756083721668</v>
          </cell>
        </row>
        <row r="1024">
          <cell r="D1024" t="str">
            <v>CMP</v>
          </cell>
          <cell r="E1024" t="str">
            <v>DIST</v>
          </cell>
          <cell r="F1024" t="str">
            <v>Electric Operations</v>
          </cell>
          <cell r="T1024">
            <v>257.66467</v>
          </cell>
          <cell r="AG1024">
            <v>623.33262000000002</v>
          </cell>
          <cell r="AT1024">
            <v>25.165030000000002</v>
          </cell>
          <cell r="BG1024">
            <v>0</v>
          </cell>
        </row>
        <row r="1025">
          <cell r="D1025" t="str">
            <v>CMP</v>
          </cell>
          <cell r="E1025" t="str">
            <v>DIST</v>
          </cell>
          <cell r="F1025" t="str">
            <v>Electric Operations</v>
          </cell>
          <cell r="T1025">
            <v>0</v>
          </cell>
          <cell r="AG1025">
            <v>200.39896999999996</v>
          </cell>
          <cell r="AT1025">
            <v>99.717949999999988</v>
          </cell>
          <cell r="BG1025">
            <v>0</v>
          </cell>
        </row>
        <row r="1026">
          <cell r="D1026" t="str">
            <v>SCG</v>
          </cell>
          <cell r="E1026" t="str">
            <v>GAS</v>
          </cell>
          <cell r="F1026" t="str">
            <v>Gas Operations</v>
          </cell>
          <cell r="T1026">
            <v>0</v>
          </cell>
          <cell r="AG1026">
            <v>17.481800781250001</v>
          </cell>
          <cell r="AT1026">
            <v>0</v>
          </cell>
          <cell r="BG1026">
            <v>0</v>
          </cell>
        </row>
        <row r="1027">
          <cell r="D1027" t="str">
            <v>SCG</v>
          </cell>
          <cell r="E1027" t="str">
            <v>GAS</v>
          </cell>
          <cell r="F1027" t="str">
            <v>Gas Operations</v>
          </cell>
          <cell r="T1027">
            <v>0</v>
          </cell>
          <cell r="AG1027">
            <v>17.066880859375001</v>
          </cell>
          <cell r="AT1027">
            <v>0</v>
          </cell>
          <cell r="BG1027">
            <v>0</v>
          </cell>
        </row>
        <row r="1028">
          <cell r="D1028" t="str">
            <v>SCG</v>
          </cell>
          <cell r="E1028" t="str">
            <v>GAS</v>
          </cell>
          <cell r="F1028" t="str">
            <v>Gas Operations</v>
          </cell>
          <cell r="T1028">
            <v>0</v>
          </cell>
          <cell r="AG1028">
            <v>28.698970703124999</v>
          </cell>
          <cell r="AT1028">
            <v>0</v>
          </cell>
          <cell r="BG1028">
            <v>0</v>
          </cell>
        </row>
        <row r="1029">
          <cell r="D1029" t="str">
            <v>UI</v>
          </cell>
          <cell r="E1029" t="str">
            <v>DIST</v>
          </cell>
          <cell r="F1029" t="str">
            <v>Electric Operations</v>
          </cell>
          <cell r="T1029">
            <v>0</v>
          </cell>
          <cell r="AG1029">
            <v>0</v>
          </cell>
          <cell r="AT1029">
            <v>249.33417919528486</v>
          </cell>
          <cell r="BG1029">
            <v>6.5622799072265625</v>
          </cell>
        </row>
        <row r="1030">
          <cell r="D1030" t="str">
            <v>SCG</v>
          </cell>
          <cell r="E1030" t="str">
            <v>GAS</v>
          </cell>
          <cell r="F1030" t="str">
            <v>Gas Operations</v>
          </cell>
          <cell r="T1030">
            <v>0</v>
          </cell>
          <cell r="AG1030">
            <v>0</v>
          </cell>
          <cell r="AT1030">
            <v>9.1435499629974366</v>
          </cell>
          <cell r="BG1030">
            <v>0</v>
          </cell>
        </row>
        <row r="1031">
          <cell r="D1031" t="str">
            <v>NYSEG</v>
          </cell>
          <cell r="E1031" t="str">
            <v>DIST</v>
          </cell>
          <cell r="F1031" t="str">
            <v>Energy Services</v>
          </cell>
          <cell r="T1031">
            <v>-23.895009999999996</v>
          </cell>
          <cell r="AG1031">
            <v>-47.74492000000005</v>
          </cell>
          <cell r="AT1031">
            <v>4.6092399999999998</v>
          </cell>
          <cell r="BG1031">
            <v>-3.8146970027241878E-9</v>
          </cell>
        </row>
        <row r="1032">
          <cell r="D1032" t="str">
            <v>NYSEG</v>
          </cell>
          <cell r="E1032" t="str">
            <v>DIST</v>
          </cell>
          <cell r="F1032" t="str">
            <v>Energy Services</v>
          </cell>
          <cell r="T1032">
            <v>0.39351999999999998</v>
          </cell>
          <cell r="AG1032">
            <v>-47.192239999999998</v>
          </cell>
          <cell r="AT1032">
            <v>1.0167500000000009</v>
          </cell>
          <cell r="BG1032">
            <v>0</v>
          </cell>
        </row>
        <row r="1033">
          <cell r="D1033" t="str">
            <v>NYSEG</v>
          </cell>
          <cell r="E1033" t="str">
            <v>DIST</v>
          </cell>
          <cell r="F1033" t="str">
            <v>Energy Services</v>
          </cell>
          <cell r="T1033">
            <v>0.30496000000000001</v>
          </cell>
          <cell r="AG1033">
            <v>-36.884720000000002</v>
          </cell>
          <cell r="AT1033">
            <v>183.12685000000002</v>
          </cell>
          <cell r="BG1033">
            <v>0</v>
          </cell>
        </row>
        <row r="1034">
          <cell r="D1034" t="str">
            <v>NYSEG</v>
          </cell>
          <cell r="E1034" t="str">
            <v>DIST</v>
          </cell>
          <cell r="F1034" t="str">
            <v>Energy Services</v>
          </cell>
          <cell r="T1034">
            <v>0</v>
          </cell>
          <cell r="AG1034">
            <v>-45.678899999999977</v>
          </cell>
          <cell r="AT1034">
            <v>-334.12087000000002</v>
          </cell>
          <cell r="BG1034">
            <v>0</v>
          </cell>
        </row>
        <row r="1035">
          <cell r="D1035" t="str">
            <v>NYSEG</v>
          </cell>
          <cell r="E1035" t="str">
            <v>DIST</v>
          </cell>
          <cell r="F1035" t="str">
            <v>Electric Operations</v>
          </cell>
          <cell r="T1035">
            <v>0</v>
          </cell>
          <cell r="AG1035">
            <v>713.41932999999995</v>
          </cell>
          <cell r="AT1035">
            <v>10.1379</v>
          </cell>
          <cell r="BG1035">
            <v>0</v>
          </cell>
        </row>
        <row r="1036">
          <cell r="D1036" t="str">
            <v>RGE</v>
          </cell>
          <cell r="E1036" t="str">
            <v>DIST</v>
          </cell>
          <cell r="F1036" t="str">
            <v>Energy Services</v>
          </cell>
          <cell r="T1036">
            <v>0.87140000000000017</v>
          </cell>
          <cell r="AG1036">
            <v>12.72029</v>
          </cell>
          <cell r="AT1036">
            <v>7.4111300000000009</v>
          </cell>
          <cell r="BG1036">
            <v>0</v>
          </cell>
        </row>
        <row r="1037">
          <cell r="D1037" t="str">
            <v>BGC</v>
          </cell>
          <cell r="E1037" t="str">
            <v>GAS</v>
          </cell>
          <cell r="F1037" t="str">
            <v>Gas Operations</v>
          </cell>
          <cell r="T1037">
            <v>0</v>
          </cell>
          <cell r="AG1037">
            <v>268.4634375</v>
          </cell>
          <cell r="AT1037">
            <v>-0.97180999755859376</v>
          </cell>
          <cell r="BG1037">
            <v>0</v>
          </cell>
        </row>
        <row r="1038">
          <cell r="D1038" t="str">
            <v>CNG</v>
          </cell>
          <cell r="E1038" t="str">
            <v>GAS</v>
          </cell>
          <cell r="F1038" t="str">
            <v>Gas Operations</v>
          </cell>
          <cell r="T1038">
            <v>0</v>
          </cell>
          <cell r="AG1038">
            <v>894.26518750000002</v>
          </cell>
          <cell r="AT1038">
            <v>-3.2371398925781252</v>
          </cell>
          <cell r="BG1038">
            <v>0</v>
          </cell>
        </row>
        <row r="1039">
          <cell r="D1039" t="str">
            <v>SCG</v>
          </cell>
          <cell r="E1039" t="str">
            <v>GAS</v>
          </cell>
          <cell r="F1039" t="str">
            <v>Security</v>
          </cell>
          <cell r="T1039">
            <v>0</v>
          </cell>
          <cell r="AG1039">
            <v>15.053109837532046</v>
          </cell>
          <cell r="AT1039">
            <v>0.20721999359130858</v>
          </cell>
          <cell r="BG1039">
            <v>0</v>
          </cell>
        </row>
        <row r="1040">
          <cell r="D1040" t="str">
            <v>CNG</v>
          </cell>
          <cell r="E1040" t="str">
            <v>GAS</v>
          </cell>
          <cell r="F1040" t="str">
            <v>Gas Operations</v>
          </cell>
          <cell r="T1040">
            <v>0</v>
          </cell>
          <cell r="AG1040">
            <v>8.392179534912108</v>
          </cell>
          <cell r="AT1040">
            <v>0</v>
          </cell>
          <cell r="BG1040">
            <v>0</v>
          </cell>
        </row>
        <row r="1041">
          <cell r="D1041" t="str">
            <v>NYSEG</v>
          </cell>
          <cell r="E1041" t="str">
            <v>DIST</v>
          </cell>
          <cell r="F1041" t="str">
            <v>Energy Services</v>
          </cell>
          <cell r="T1041">
            <v>2.1847299999999996</v>
          </cell>
          <cell r="AG1041">
            <v>85.2064400000001</v>
          </cell>
          <cell r="AT1041">
            <v>-356.58496000000008</v>
          </cell>
          <cell r="BG1041">
            <v>0</v>
          </cell>
        </row>
        <row r="1042">
          <cell r="D1042" t="str">
            <v>NYSEG</v>
          </cell>
          <cell r="E1042" t="str">
            <v>DIST</v>
          </cell>
          <cell r="F1042" t="str">
            <v>Energy Services</v>
          </cell>
          <cell r="T1042">
            <v>-13.519219999999999</v>
          </cell>
          <cell r="AG1042">
            <v>-0.77628000000007091</v>
          </cell>
          <cell r="AT1042">
            <v>749.33048000000008</v>
          </cell>
          <cell r="BG1042">
            <v>0</v>
          </cell>
        </row>
        <row r="1043">
          <cell r="D1043" t="str">
            <v>NYSEG</v>
          </cell>
          <cell r="E1043" t="str">
            <v>DIST</v>
          </cell>
          <cell r="F1043" t="str">
            <v>Energy Services</v>
          </cell>
          <cell r="T1043">
            <v>9.7319999999999962E-2</v>
          </cell>
          <cell r="AG1043">
            <v>56.694670000000002</v>
          </cell>
          <cell r="AT1043">
            <v>-62.162489999999984</v>
          </cell>
          <cell r="BG1043">
            <v>0</v>
          </cell>
        </row>
        <row r="1044">
          <cell r="D1044" t="str">
            <v>NYSEG</v>
          </cell>
          <cell r="E1044" t="str">
            <v>DIST</v>
          </cell>
          <cell r="F1044" t="str">
            <v>Energy Services</v>
          </cell>
          <cell r="T1044">
            <v>89.184489999999997</v>
          </cell>
          <cell r="AG1044">
            <v>513.70262000000002</v>
          </cell>
          <cell r="AT1044">
            <v>-780.67275999999981</v>
          </cell>
          <cell r="BG1044">
            <v>0</v>
          </cell>
        </row>
        <row r="1045">
          <cell r="D1045" t="str">
            <v>NYSEG</v>
          </cell>
          <cell r="E1045" t="str">
            <v>DIST</v>
          </cell>
          <cell r="F1045" t="str">
            <v>Energy Services</v>
          </cell>
          <cell r="T1045">
            <v>0.15942000000000001</v>
          </cell>
          <cell r="AG1045">
            <v>187.09323000000001</v>
          </cell>
          <cell r="AT1045">
            <v>-197.83236000000002</v>
          </cell>
          <cell r="BG1045">
            <v>-1.2159347417828315E-8</v>
          </cell>
        </row>
        <row r="1046">
          <cell r="D1046" t="str">
            <v>NYSEG</v>
          </cell>
          <cell r="E1046" t="str">
            <v>Gas</v>
          </cell>
          <cell r="F1046" t="str">
            <v>Gas Engineering and Delivery</v>
          </cell>
          <cell r="T1046">
            <v>-2.6233999999999997</v>
          </cell>
          <cell r="AG1046">
            <v>-4.772219999999999</v>
          </cell>
          <cell r="AT1046">
            <v>7.02515</v>
          </cell>
          <cell r="BG1046">
            <v>6.4000000059604638E-4</v>
          </cell>
        </row>
        <row r="1047">
          <cell r="D1047" t="str">
            <v>NYSEG</v>
          </cell>
          <cell r="E1047" t="str">
            <v>Common</v>
          </cell>
          <cell r="F1047" t="str">
            <v>General Services</v>
          </cell>
          <cell r="T1047">
            <v>0</v>
          </cell>
          <cell r="AG1047">
            <v>0</v>
          </cell>
          <cell r="AT1047">
            <v>0</v>
          </cell>
          <cell r="BG1047">
            <v>0</v>
          </cell>
        </row>
        <row r="1048">
          <cell r="D1048" t="str">
            <v>RGE</v>
          </cell>
          <cell r="E1048" t="str">
            <v>DIST</v>
          </cell>
          <cell r="F1048" t="str">
            <v>Energy Services</v>
          </cell>
          <cell r="T1048">
            <v>-34.236190000000001</v>
          </cell>
          <cell r="AG1048">
            <v>-155.59943000000001</v>
          </cell>
          <cell r="AT1048">
            <v>-88.720090000000013</v>
          </cell>
          <cell r="BG1048">
            <v>4.656612768993984E-11</v>
          </cell>
        </row>
        <row r="1049">
          <cell r="D1049" t="str">
            <v>RGE</v>
          </cell>
          <cell r="E1049" t="str">
            <v>Common</v>
          </cell>
          <cell r="F1049" t="str">
            <v>General Services</v>
          </cell>
          <cell r="T1049">
            <v>0</v>
          </cell>
          <cell r="AG1049">
            <v>0</v>
          </cell>
          <cell r="AT1049">
            <v>57.894279999999995</v>
          </cell>
          <cell r="BG1049">
            <v>1002.8751691894531</v>
          </cell>
        </row>
        <row r="1050">
          <cell r="D1050" t="str">
            <v>CMP</v>
          </cell>
          <cell r="E1050" t="str">
            <v>DIST</v>
          </cell>
          <cell r="F1050" t="str">
            <v>Electric Operations</v>
          </cell>
          <cell r="T1050">
            <v>0</v>
          </cell>
          <cell r="AG1050">
            <v>25.561389999999999</v>
          </cell>
          <cell r="AT1050">
            <v>0.99079000000000006</v>
          </cell>
          <cell r="BG1050">
            <v>0</v>
          </cell>
        </row>
        <row r="1051">
          <cell r="D1051" t="str">
            <v>CMP</v>
          </cell>
          <cell r="E1051" t="str">
            <v>DIST</v>
          </cell>
          <cell r="F1051" t="str">
            <v>Projects</v>
          </cell>
          <cell r="T1051">
            <v>0</v>
          </cell>
          <cell r="AG1051">
            <v>271.11155000000002</v>
          </cell>
          <cell r="AT1051">
            <v>3317.9984700000009</v>
          </cell>
          <cell r="BG1051">
            <v>2735.7257920989991</v>
          </cell>
        </row>
        <row r="1052">
          <cell r="D1052" t="str">
            <v>CMP</v>
          </cell>
          <cell r="E1052" t="str">
            <v>TRANS</v>
          </cell>
          <cell r="F1052" t="str">
            <v>Projects</v>
          </cell>
          <cell r="T1052">
            <v>0</v>
          </cell>
          <cell r="AG1052">
            <v>1539.1793599999999</v>
          </cell>
          <cell r="AT1052">
            <v>1499.2441899999999</v>
          </cell>
          <cell r="BG1052">
            <v>190.96660864282401</v>
          </cell>
        </row>
        <row r="1053">
          <cell r="D1053" t="str">
            <v>CMP</v>
          </cell>
          <cell r="E1053" t="str">
            <v>Common</v>
          </cell>
          <cell r="F1053" t="str">
            <v>General Services</v>
          </cell>
          <cell r="T1053">
            <v>0</v>
          </cell>
          <cell r="AG1053">
            <v>0</v>
          </cell>
          <cell r="AT1053">
            <v>0</v>
          </cell>
          <cell r="BG1053">
            <v>0</v>
          </cell>
        </row>
        <row r="1054">
          <cell r="D1054" t="str">
            <v>BGC</v>
          </cell>
          <cell r="E1054" t="str">
            <v>GAS</v>
          </cell>
          <cell r="F1054" t="str">
            <v>Gas Operations</v>
          </cell>
          <cell r="T1054">
            <v>0</v>
          </cell>
          <cell r="AG1054">
            <v>0</v>
          </cell>
          <cell r="AT1054">
            <v>1.484800048828125</v>
          </cell>
          <cell r="BG1054">
            <v>0</v>
          </cell>
        </row>
        <row r="1055">
          <cell r="D1055" t="str">
            <v>CNG</v>
          </cell>
          <cell r="E1055" t="str">
            <v>GAS</v>
          </cell>
          <cell r="F1055" t="str">
            <v>General Services</v>
          </cell>
          <cell r="T1055">
            <v>0</v>
          </cell>
          <cell r="AG1055">
            <v>29.202560134887698</v>
          </cell>
          <cell r="AT1055">
            <v>0</v>
          </cell>
          <cell r="BG1055">
            <v>0</v>
          </cell>
        </row>
        <row r="1056">
          <cell r="D1056" t="str">
            <v>CNG</v>
          </cell>
          <cell r="E1056" t="str">
            <v>GAS</v>
          </cell>
          <cell r="F1056" t="str">
            <v>General Services</v>
          </cell>
          <cell r="T1056">
            <v>0</v>
          </cell>
          <cell r="AG1056">
            <v>29.202569763183593</v>
          </cell>
          <cell r="AT1056">
            <v>0</v>
          </cell>
          <cell r="BG1056">
            <v>0</v>
          </cell>
        </row>
        <row r="1057">
          <cell r="D1057" t="str">
            <v>SCG</v>
          </cell>
          <cell r="E1057" t="str">
            <v>GAS</v>
          </cell>
          <cell r="F1057" t="str">
            <v>General Services</v>
          </cell>
          <cell r="T1057">
            <v>0</v>
          </cell>
          <cell r="AG1057">
            <v>54.020968749999994</v>
          </cell>
          <cell r="AT1057">
            <v>0</v>
          </cell>
          <cell r="BG1057">
            <v>0</v>
          </cell>
        </row>
        <row r="1058">
          <cell r="D1058" t="str">
            <v>SCG</v>
          </cell>
          <cell r="E1058" t="str">
            <v>GAS</v>
          </cell>
          <cell r="F1058" t="str">
            <v>General Services</v>
          </cell>
          <cell r="T1058">
            <v>0</v>
          </cell>
          <cell r="AG1058">
            <v>54.528929687499996</v>
          </cell>
          <cell r="AT1058">
            <v>0</v>
          </cell>
          <cell r="BG1058">
            <v>0</v>
          </cell>
        </row>
        <row r="1059">
          <cell r="D1059" t="str">
            <v>SCG</v>
          </cell>
          <cell r="E1059" t="str">
            <v>GAS</v>
          </cell>
          <cell r="F1059" t="str">
            <v>General Services</v>
          </cell>
          <cell r="T1059">
            <v>0</v>
          </cell>
          <cell r="AG1059">
            <v>162.06292089843751</v>
          </cell>
          <cell r="AT1059">
            <v>0</v>
          </cell>
          <cell r="BG1059">
            <v>0</v>
          </cell>
        </row>
        <row r="1060">
          <cell r="D1060" t="str">
            <v>NYSEG</v>
          </cell>
          <cell r="E1060" t="str">
            <v>DIST</v>
          </cell>
          <cell r="F1060" t="str">
            <v>Energy Services</v>
          </cell>
          <cell r="T1060">
            <v>196.30146999999999</v>
          </cell>
          <cell r="AG1060">
            <v>-320.5529800000001</v>
          </cell>
          <cell r="AT1060">
            <v>149.93050999999997</v>
          </cell>
          <cell r="BG1060">
            <v>0</v>
          </cell>
        </row>
        <row r="1061">
          <cell r="D1061" t="str">
            <v>RGE</v>
          </cell>
          <cell r="E1061" t="str">
            <v>Gas</v>
          </cell>
          <cell r="F1061" t="str">
            <v>Gas Engineering and Delivery</v>
          </cell>
          <cell r="T1061">
            <v>0</v>
          </cell>
          <cell r="AG1061">
            <v>0</v>
          </cell>
          <cell r="AT1061">
            <v>654.61397000000011</v>
          </cell>
          <cell r="BG1061">
            <v>-9.9999997764825818E-6</v>
          </cell>
        </row>
        <row r="1062">
          <cell r="D1062" t="str">
            <v>CMP</v>
          </cell>
          <cell r="E1062" t="str">
            <v>DIST</v>
          </cell>
          <cell r="F1062" t="str">
            <v>Electric Operations</v>
          </cell>
          <cell r="T1062">
            <v>0</v>
          </cell>
          <cell r="AG1062">
            <v>397.64802000000003</v>
          </cell>
          <cell r="AT1062">
            <v>586.93843000000004</v>
          </cell>
          <cell r="BG1062">
            <v>0</v>
          </cell>
        </row>
        <row r="1063">
          <cell r="D1063" t="str">
            <v>CMP</v>
          </cell>
          <cell r="E1063" t="str">
            <v>DIST</v>
          </cell>
          <cell r="F1063" t="str">
            <v>Electric Operations</v>
          </cell>
          <cell r="T1063">
            <v>0</v>
          </cell>
          <cell r="AG1063">
            <v>26.070970000000003</v>
          </cell>
          <cell r="AT1063">
            <v>254.88785999999999</v>
          </cell>
          <cell r="BG1063">
            <v>0</v>
          </cell>
        </row>
        <row r="1064">
          <cell r="D1064" t="str">
            <v>BGC</v>
          </cell>
          <cell r="E1064" t="str">
            <v>GAS</v>
          </cell>
          <cell r="F1064" t="str">
            <v>Gas Operations</v>
          </cell>
          <cell r="T1064">
            <v>0</v>
          </cell>
          <cell r="AG1064">
            <v>0</v>
          </cell>
          <cell r="AT1064">
            <v>0</v>
          </cell>
          <cell r="BG1064">
            <v>0</v>
          </cell>
        </row>
        <row r="1065">
          <cell r="D1065" t="str">
            <v>BGC</v>
          </cell>
          <cell r="E1065" t="str">
            <v>GAS</v>
          </cell>
          <cell r="F1065" t="str">
            <v>Gas Operations</v>
          </cell>
          <cell r="T1065">
            <v>0</v>
          </cell>
          <cell r="AG1065">
            <v>0</v>
          </cell>
          <cell r="AT1065">
            <v>0</v>
          </cell>
          <cell r="BG1065">
            <v>0</v>
          </cell>
        </row>
        <row r="1066">
          <cell r="D1066" t="str">
            <v>BGC</v>
          </cell>
          <cell r="E1066" t="str">
            <v>GAS</v>
          </cell>
          <cell r="F1066" t="str">
            <v>Gas Operations</v>
          </cell>
          <cell r="T1066">
            <v>0</v>
          </cell>
          <cell r="AG1066">
            <v>0</v>
          </cell>
          <cell r="AT1066">
            <v>0</v>
          </cell>
          <cell r="BG1066">
            <v>0</v>
          </cell>
        </row>
        <row r="1067">
          <cell r="D1067" t="str">
            <v>BGC</v>
          </cell>
          <cell r="E1067" t="str">
            <v>GAS</v>
          </cell>
          <cell r="F1067" t="str">
            <v>Gas Operations</v>
          </cell>
          <cell r="T1067">
            <v>0</v>
          </cell>
          <cell r="AG1067">
            <v>0</v>
          </cell>
          <cell r="AT1067">
            <v>0</v>
          </cell>
          <cell r="BG1067">
            <v>0</v>
          </cell>
        </row>
        <row r="1068">
          <cell r="D1068" t="str">
            <v>BGC</v>
          </cell>
          <cell r="E1068" t="str">
            <v>GAS</v>
          </cell>
          <cell r="F1068" t="str">
            <v>Gas Operations</v>
          </cell>
          <cell r="T1068">
            <v>0</v>
          </cell>
          <cell r="AG1068">
            <v>0</v>
          </cell>
          <cell r="AT1068">
            <v>0</v>
          </cell>
          <cell r="BG1068">
            <v>0</v>
          </cell>
        </row>
        <row r="1069">
          <cell r="D1069" t="str">
            <v>BGC</v>
          </cell>
          <cell r="E1069" t="str">
            <v>GAS</v>
          </cell>
          <cell r="F1069" t="str">
            <v>Gas Operations</v>
          </cell>
          <cell r="T1069">
            <v>0</v>
          </cell>
          <cell r="AG1069">
            <v>0</v>
          </cell>
          <cell r="AT1069">
            <v>0</v>
          </cell>
          <cell r="BG1069">
            <v>0</v>
          </cell>
        </row>
        <row r="1070">
          <cell r="D1070" t="str">
            <v>BGC</v>
          </cell>
          <cell r="E1070" t="str">
            <v>GAS</v>
          </cell>
          <cell r="F1070" t="str">
            <v>Gas Operations</v>
          </cell>
          <cell r="T1070">
            <v>0</v>
          </cell>
          <cell r="AG1070">
            <v>0</v>
          </cell>
          <cell r="AT1070">
            <v>0</v>
          </cell>
          <cell r="BG1070">
            <v>0</v>
          </cell>
        </row>
        <row r="1071">
          <cell r="D1071" t="str">
            <v>SCG</v>
          </cell>
          <cell r="E1071" t="str">
            <v>GAS</v>
          </cell>
          <cell r="F1071" t="str">
            <v>General Services</v>
          </cell>
          <cell r="T1071">
            <v>0</v>
          </cell>
          <cell r="AG1071">
            <v>39.07394140625</v>
          </cell>
          <cell r="AT1071">
            <v>0</v>
          </cell>
          <cell r="BG1071">
            <v>0</v>
          </cell>
        </row>
        <row r="1072">
          <cell r="D1072" t="str">
            <v>SCG</v>
          </cell>
          <cell r="E1072" t="str">
            <v>GAS</v>
          </cell>
          <cell r="F1072" t="str">
            <v>General Services</v>
          </cell>
          <cell r="T1072">
            <v>0</v>
          </cell>
          <cell r="AG1072">
            <v>39.07394140625</v>
          </cell>
          <cell r="AT1072">
            <v>0</v>
          </cell>
          <cell r="BG1072">
            <v>0</v>
          </cell>
        </row>
        <row r="1073">
          <cell r="D1073" t="str">
            <v>SCG</v>
          </cell>
          <cell r="E1073" t="str">
            <v>GAS</v>
          </cell>
          <cell r="F1073" t="str">
            <v>General Services</v>
          </cell>
          <cell r="T1073">
            <v>0</v>
          </cell>
          <cell r="AG1073">
            <v>7.2033102154731763</v>
          </cell>
          <cell r="AT1073">
            <v>9.1029995918273918E-2</v>
          </cell>
          <cell r="BG1073">
            <v>0</v>
          </cell>
        </row>
        <row r="1074">
          <cell r="D1074" t="str">
            <v>SCG</v>
          </cell>
          <cell r="E1074" t="str">
            <v>GAS</v>
          </cell>
          <cell r="F1074" t="str">
            <v>General Services</v>
          </cell>
          <cell r="T1074">
            <v>0</v>
          </cell>
          <cell r="AG1074">
            <v>7.2033102154731763</v>
          </cell>
          <cell r="AT1074">
            <v>9.1029995918273918E-2</v>
          </cell>
          <cell r="BG1074">
            <v>0</v>
          </cell>
        </row>
        <row r="1075">
          <cell r="D1075" t="str">
            <v>SCG</v>
          </cell>
          <cell r="E1075" t="str">
            <v>GAS</v>
          </cell>
          <cell r="F1075" t="str">
            <v>General Services</v>
          </cell>
          <cell r="T1075">
            <v>0</v>
          </cell>
          <cell r="AG1075">
            <v>92.495790039062499</v>
          </cell>
          <cell r="AT1075">
            <v>-1.3029999999999999</v>
          </cell>
          <cell r="BG1075">
            <v>0</v>
          </cell>
        </row>
        <row r="1076">
          <cell r="D1076" t="str">
            <v>NYSEG</v>
          </cell>
          <cell r="E1076" t="str">
            <v>Common</v>
          </cell>
          <cell r="F1076" t="str">
            <v>Information Technology</v>
          </cell>
          <cell r="T1076">
            <v>17.258230000000001</v>
          </cell>
          <cell r="AG1076">
            <v>37.105899999999998</v>
          </cell>
          <cell r="AT1076">
            <v>-0.79755999999999916</v>
          </cell>
          <cell r="BG1076">
            <v>0</v>
          </cell>
        </row>
        <row r="1077">
          <cell r="D1077" t="str">
            <v>NYSEG</v>
          </cell>
          <cell r="E1077" t="str">
            <v>Common</v>
          </cell>
          <cell r="F1077" t="str">
            <v>Operational Smart Grids</v>
          </cell>
          <cell r="T1077">
            <v>0</v>
          </cell>
          <cell r="AG1077">
            <v>0</v>
          </cell>
          <cell r="AT1077">
            <v>716.58600000000001</v>
          </cell>
          <cell r="BG1077">
            <v>351.32019088745119</v>
          </cell>
        </row>
        <row r="1078">
          <cell r="D1078" t="str">
            <v>RGE</v>
          </cell>
          <cell r="E1078" t="str">
            <v>DIST</v>
          </cell>
          <cell r="F1078" t="str">
            <v>Electric Operations</v>
          </cell>
          <cell r="T1078">
            <v>0</v>
          </cell>
          <cell r="AG1078">
            <v>198.52399000000003</v>
          </cell>
          <cell r="AT1078">
            <v>3.1333600000000001</v>
          </cell>
          <cell r="BG1078">
            <v>0</v>
          </cell>
        </row>
        <row r="1079">
          <cell r="D1079" t="str">
            <v>RGE</v>
          </cell>
          <cell r="E1079" t="str">
            <v>Common</v>
          </cell>
          <cell r="F1079" t="str">
            <v>Operational Smart Grids</v>
          </cell>
          <cell r="T1079">
            <v>0</v>
          </cell>
          <cell r="AG1079">
            <v>0</v>
          </cell>
          <cell r="AT1079">
            <v>450.42399999999998</v>
          </cell>
          <cell r="BG1079">
            <v>214.66406813049315</v>
          </cell>
        </row>
        <row r="1080">
          <cell r="D1080" t="str">
            <v>CMP</v>
          </cell>
          <cell r="E1080" t="str">
            <v>DIST</v>
          </cell>
          <cell r="F1080" t="str">
            <v>Electric Operations</v>
          </cell>
          <cell r="T1080">
            <v>0</v>
          </cell>
          <cell r="AG1080">
            <v>0</v>
          </cell>
          <cell r="AT1080">
            <v>2.2324700000000011</v>
          </cell>
          <cell r="BG1080">
            <v>0</v>
          </cell>
        </row>
        <row r="1081">
          <cell r="D1081" t="str">
            <v>CMP</v>
          </cell>
          <cell r="E1081" t="str">
            <v>DIST</v>
          </cell>
          <cell r="F1081" t="str">
            <v>Electric Operations</v>
          </cell>
          <cell r="T1081">
            <v>202.46751</v>
          </cell>
          <cell r="AG1081">
            <v>329.75074999999993</v>
          </cell>
          <cell r="AT1081">
            <v>7.709229999999998</v>
          </cell>
          <cell r="BG1081">
            <v>0</v>
          </cell>
        </row>
        <row r="1082">
          <cell r="D1082" t="str">
            <v>CMP</v>
          </cell>
          <cell r="E1082" t="str">
            <v>DIST</v>
          </cell>
          <cell r="F1082" t="str">
            <v>Electric Operations</v>
          </cell>
          <cell r="T1082">
            <v>0</v>
          </cell>
          <cell r="AG1082">
            <v>86.445869999999999</v>
          </cell>
          <cell r="AT1082">
            <v>2.1758800000000007</v>
          </cell>
          <cell r="BG1082">
            <v>0</v>
          </cell>
        </row>
        <row r="1083">
          <cell r="D1083" t="str">
            <v>CMP</v>
          </cell>
          <cell r="E1083" t="str">
            <v>TRANS</v>
          </cell>
          <cell r="F1083" t="str">
            <v>Electric Operations</v>
          </cell>
          <cell r="T1083">
            <v>0</v>
          </cell>
          <cell r="AG1083">
            <v>0</v>
          </cell>
          <cell r="AT1083">
            <v>148.97003000000001</v>
          </cell>
          <cell r="BG1083">
            <v>3.1569099602699282</v>
          </cell>
        </row>
        <row r="1084">
          <cell r="D1084" t="str">
            <v>CMP</v>
          </cell>
          <cell r="E1084" t="str">
            <v>Common</v>
          </cell>
          <cell r="F1084" t="str">
            <v>Operational Smart Grids</v>
          </cell>
          <cell r="T1084">
            <v>0</v>
          </cell>
          <cell r="AG1084">
            <v>0</v>
          </cell>
          <cell r="AT1084">
            <v>411.02936</v>
          </cell>
          <cell r="BG1084">
            <v>231.40000408935546</v>
          </cell>
        </row>
        <row r="1085">
          <cell r="D1085" t="str">
            <v>MNG</v>
          </cell>
          <cell r="E1085" t="str">
            <v>Gas</v>
          </cell>
          <cell r="F1085" t="str">
            <v>General Services</v>
          </cell>
          <cell r="T1085">
            <v>0</v>
          </cell>
          <cell r="AG1085">
            <v>0</v>
          </cell>
          <cell r="AT1085">
            <v>9.1419999999999995</v>
          </cell>
          <cell r="BG1085">
            <v>0</v>
          </cell>
        </row>
        <row r="1086">
          <cell r="D1086" t="str">
            <v>BGC</v>
          </cell>
          <cell r="E1086" t="str">
            <v>Gas</v>
          </cell>
          <cell r="F1086" t="str">
            <v>Information Technology</v>
          </cell>
          <cell r="T1086">
            <v>0</v>
          </cell>
          <cell r="AG1086">
            <v>0</v>
          </cell>
          <cell r="AT1086">
            <v>0</v>
          </cell>
          <cell r="BG1086">
            <v>0</v>
          </cell>
        </row>
        <row r="1087">
          <cell r="D1087" t="str">
            <v>BGC</v>
          </cell>
          <cell r="E1087" t="str">
            <v>Gas</v>
          </cell>
          <cell r="F1087" t="str">
            <v>Information Technology</v>
          </cell>
          <cell r="T1087">
            <v>0</v>
          </cell>
          <cell r="AG1087">
            <v>0</v>
          </cell>
          <cell r="AT1087">
            <v>0</v>
          </cell>
          <cell r="BG1087">
            <v>0</v>
          </cell>
        </row>
        <row r="1088">
          <cell r="D1088" t="str">
            <v>BGC</v>
          </cell>
          <cell r="E1088" t="str">
            <v>Gas</v>
          </cell>
          <cell r="F1088" t="str">
            <v>Information Technology</v>
          </cell>
          <cell r="T1088">
            <v>0</v>
          </cell>
          <cell r="AG1088">
            <v>0</v>
          </cell>
          <cell r="AT1088">
            <v>0</v>
          </cell>
          <cell r="BG1088">
            <v>0</v>
          </cell>
        </row>
        <row r="1089">
          <cell r="D1089" t="str">
            <v>BGC</v>
          </cell>
          <cell r="E1089" t="str">
            <v>Gas</v>
          </cell>
          <cell r="F1089" t="str">
            <v>Information Technology</v>
          </cell>
          <cell r="T1089">
            <v>0</v>
          </cell>
          <cell r="AG1089">
            <v>0</v>
          </cell>
          <cell r="AT1089">
            <v>0</v>
          </cell>
          <cell r="BG1089">
            <v>0</v>
          </cell>
        </row>
        <row r="1090">
          <cell r="D1090" t="str">
            <v>BGC</v>
          </cell>
          <cell r="E1090" t="str">
            <v>Gas</v>
          </cell>
          <cell r="F1090" t="str">
            <v>Information Technology</v>
          </cell>
          <cell r="T1090">
            <v>0</v>
          </cell>
          <cell r="AG1090">
            <v>0</v>
          </cell>
          <cell r="AT1090">
            <v>0</v>
          </cell>
          <cell r="BG1090">
            <v>0</v>
          </cell>
        </row>
        <row r="1091">
          <cell r="D1091" t="str">
            <v>CNG</v>
          </cell>
          <cell r="E1091" t="str">
            <v>Gas</v>
          </cell>
          <cell r="F1091" t="str">
            <v>Information Technology</v>
          </cell>
          <cell r="T1091">
            <v>0</v>
          </cell>
          <cell r="AG1091">
            <v>0</v>
          </cell>
          <cell r="AT1091">
            <v>0</v>
          </cell>
          <cell r="BG1091">
            <v>0</v>
          </cell>
        </row>
        <row r="1092">
          <cell r="D1092" t="str">
            <v>CNG</v>
          </cell>
          <cell r="E1092" t="str">
            <v>Gas</v>
          </cell>
          <cell r="F1092" t="str">
            <v>Information Technology</v>
          </cell>
          <cell r="T1092">
            <v>0</v>
          </cell>
          <cell r="AG1092">
            <v>0</v>
          </cell>
          <cell r="AT1092">
            <v>0</v>
          </cell>
          <cell r="BG1092">
            <v>0</v>
          </cell>
        </row>
        <row r="1093">
          <cell r="D1093" t="str">
            <v>CNG</v>
          </cell>
          <cell r="E1093" t="str">
            <v>Gas</v>
          </cell>
          <cell r="F1093" t="str">
            <v>Information Technology</v>
          </cell>
          <cell r="T1093">
            <v>0</v>
          </cell>
          <cell r="AG1093">
            <v>0</v>
          </cell>
          <cell r="AT1093">
            <v>0</v>
          </cell>
          <cell r="BG1093">
            <v>0</v>
          </cell>
        </row>
        <row r="1094">
          <cell r="D1094" t="str">
            <v>CNG</v>
          </cell>
          <cell r="E1094" t="str">
            <v>Gas</v>
          </cell>
          <cell r="F1094" t="str">
            <v>Information Technology</v>
          </cell>
          <cell r="T1094">
            <v>0</v>
          </cell>
          <cell r="AG1094">
            <v>0</v>
          </cell>
          <cell r="AT1094">
            <v>0</v>
          </cell>
          <cell r="BG1094">
            <v>0</v>
          </cell>
        </row>
        <row r="1095">
          <cell r="D1095" t="str">
            <v>CNG</v>
          </cell>
          <cell r="E1095" t="str">
            <v>Gas</v>
          </cell>
          <cell r="F1095" t="str">
            <v>Information Technology</v>
          </cell>
          <cell r="T1095">
            <v>0</v>
          </cell>
          <cell r="AG1095">
            <v>0</v>
          </cell>
          <cell r="AT1095">
            <v>0</v>
          </cell>
          <cell r="BG1095">
            <v>0</v>
          </cell>
        </row>
        <row r="1096">
          <cell r="D1096" t="str">
            <v>SCG</v>
          </cell>
          <cell r="E1096" t="str">
            <v>Gas</v>
          </cell>
          <cell r="F1096" t="str">
            <v>Information Technology</v>
          </cell>
          <cell r="T1096">
            <v>0</v>
          </cell>
          <cell r="AG1096">
            <v>0</v>
          </cell>
          <cell r="AT1096">
            <v>0</v>
          </cell>
          <cell r="BG1096">
            <v>0</v>
          </cell>
        </row>
        <row r="1097">
          <cell r="D1097" t="str">
            <v>SCG</v>
          </cell>
          <cell r="E1097" t="str">
            <v>Gas</v>
          </cell>
          <cell r="F1097" t="str">
            <v>Information Technology</v>
          </cell>
          <cell r="T1097">
            <v>0</v>
          </cell>
          <cell r="AG1097">
            <v>0</v>
          </cell>
          <cell r="AT1097">
            <v>0</v>
          </cell>
          <cell r="BG1097">
            <v>0</v>
          </cell>
        </row>
        <row r="1098">
          <cell r="D1098" t="str">
            <v>SCG</v>
          </cell>
          <cell r="E1098" t="str">
            <v>Gas</v>
          </cell>
          <cell r="F1098" t="str">
            <v>Information Technology</v>
          </cell>
          <cell r="T1098">
            <v>0</v>
          </cell>
          <cell r="AG1098">
            <v>0</v>
          </cell>
          <cell r="AT1098">
            <v>0</v>
          </cell>
          <cell r="BG1098">
            <v>0</v>
          </cell>
        </row>
        <row r="1099">
          <cell r="D1099" t="str">
            <v>SCG</v>
          </cell>
          <cell r="E1099" t="str">
            <v>Gas</v>
          </cell>
          <cell r="F1099" t="str">
            <v>Information Technology</v>
          </cell>
          <cell r="T1099">
            <v>0</v>
          </cell>
          <cell r="AG1099">
            <v>0</v>
          </cell>
          <cell r="AT1099">
            <v>0</v>
          </cell>
          <cell r="BG1099">
            <v>0</v>
          </cell>
        </row>
        <row r="1100">
          <cell r="D1100" t="str">
            <v>SCG</v>
          </cell>
          <cell r="E1100" t="str">
            <v>Gas</v>
          </cell>
          <cell r="F1100" t="str">
            <v>Information Technology</v>
          </cell>
          <cell r="T1100">
            <v>0</v>
          </cell>
          <cell r="AG1100">
            <v>0</v>
          </cell>
          <cell r="AT1100">
            <v>0</v>
          </cell>
          <cell r="BG1100">
            <v>0</v>
          </cell>
        </row>
        <row r="1101">
          <cell r="D1101" t="str">
            <v>UI</v>
          </cell>
          <cell r="E1101" t="str">
            <v>DIST</v>
          </cell>
          <cell r="F1101" t="str">
            <v>Information Technology</v>
          </cell>
          <cell r="T1101">
            <v>0</v>
          </cell>
          <cell r="AG1101">
            <v>0</v>
          </cell>
          <cell r="AT1101">
            <v>0</v>
          </cell>
          <cell r="BG1101">
            <v>0</v>
          </cell>
        </row>
        <row r="1102">
          <cell r="D1102" t="str">
            <v>UI</v>
          </cell>
          <cell r="E1102" t="str">
            <v>TRANS</v>
          </cell>
          <cell r="F1102" t="str">
            <v>Information Technology</v>
          </cell>
          <cell r="T1102">
            <v>0</v>
          </cell>
          <cell r="AG1102">
            <v>0</v>
          </cell>
          <cell r="AT1102">
            <v>0</v>
          </cell>
          <cell r="BG1102">
            <v>0</v>
          </cell>
        </row>
        <row r="1103">
          <cell r="D1103" t="str">
            <v>UI</v>
          </cell>
          <cell r="E1103" t="str">
            <v>DIST</v>
          </cell>
          <cell r="F1103" t="str">
            <v>Information Technology</v>
          </cell>
          <cell r="T1103">
            <v>0</v>
          </cell>
          <cell r="AG1103">
            <v>0</v>
          </cell>
          <cell r="AT1103">
            <v>0</v>
          </cell>
          <cell r="BG1103">
            <v>0</v>
          </cell>
        </row>
        <row r="1104">
          <cell r="D1104" t="str">
            <v>UI</v>
          </cell>
          <cell r="E1104" t="str">
            <v>TRANS</v>
          </cell>
          <cell r="F1104" t="str">
            <v>Information Technology</v>
          </cell>
          <cell r="T1104">
            <v>0</v>
          </cell>
          <cell r="AG1104">
            <v>0</v>
          </cell>
          <cell r="AT1104">
            <v>0</v>
          </cell>
          <cell r="BG1104">
            <v>0</v>
          </cell>
        </row>
        <row r="1105">
          <cell r="D1105" t="str">
            <v>UI</v>
          </cell>
          <cell r="E1105" t="str">
            <v>DIST</v>
          </cell>
          <cell r="F1105" t="str">
            <v>Information Technology</v>
          </cell>
          <cell r="T1105">
            <v>0</v>
          </cell>
          <cell r="AG1105">
            <v>0</v>
          </cell>
          <cell r="AT1105">
            <v>0</v>
          </cell>
          <cell r="BG1105">
            <v>0</v>
          </cell>
        </row>
        <row r="1106">
          <cell r="D1106" t="str">
            <v>UI</v>
          </cell>
          <cell r="E1106" t="str">
            <v>TRANS</v>
          </cell>
          <cell r="F1106" t="str">
            <v>Information Technology</v>
          </cell>
          <cell r="T1106">
            <v>0</v>
          </cell>
          <cell r="AG1106">
            <v>0</v>
          </cell>
          <cell r="AT1106">
            <v>0</v>
          </cell>
          <cell r="BG1106">
            <v>0</v>
          </cell>
        </row>
        <row r="1107">
          <cell r="D1107" t="str">
            <v>UI</v>
          </cell>
          <cell r="E1107" t="str">
            <v>DIST</v>
          </cell>
          <cell r="F1107" t="str">
            <v>Information Technology</v>
          </cell>
          <cell r="T1107">
            <v>0</v>
          </cell>
          <cell r="AG1107">
            <v>0</v>
          </cell>
          <cell r="AT1107">
            <v>0</v>
          </cell>
          <cell r="BG1107">
            <v>0</v>
          </cell>
        </row>
        <row r="1108">
          <cell r="D1108" t="str">
            <v>UI</v>
          </cell>
          <cell r="E1108" t="str">
            <v>TRANS</v>
          </cell>
          <cell r="F1108" t="str">
            <v>Information Technology</v>
          </cell>
          <cell r="T1108">
            <v>0</v>
          </cell>
          <cell r="AG1108">
            <v>0</v>
          </cell>
          <cell r="AT1108">
            <v>0</v>
          </cell>
          <cell r="BG1108">
            <v>0</v>
          </cell>
        </row>
        <row r="1109">
          <cell r="D1109" t="str">
            <v>NYSEG</v>
          </cell>
          <cell r="E1109" t="str">
            <v>DIST</v>
          </cell>
          <cell r="F1109" t="str">
            <v>Operational Smart Grids</v>
          </cell>
          <cell r="T1109">
            <v>0</v>
          </cell>
          <cell r="AG1109">
            <v>0</v>
          </cell>
          <cell r="AT1109">
            <v>14.018529999999997</v>
          </cell>
          <cell r="BG1109">
            <v>20.713590261459352</v>
          </cell>
        </row>
        <row r="1110">
          <cell r="D1110" t="str">
            <v>NYSEG</v>
          </cell>
          <cell r="E1110" t="str">
            <v>DIST</v>
          </cell>
          <cell r="F1110" t="str">
            <v>Projects</v>
          </cell>
          <cell r="T1110">
            <v>0</v>
          </cell>
          <cell r="AG1110">
            <v>0</v>
          </cell>
          <cell r="AT1110">
            <v>8.6048299999999998</v>
          </cell>
          <cell r="BG1110">
            <v>0</v>
          </cell>
        </row>
        <row r="1111">
          <cell r="D1111" t="str">
            <v>NYSEG</v>
          </cell>
          <cell r="E1111" t="str">
            <v>Common</v>
          </cell>
          <cell r="F1111" t="str">
            <v>General Services</v>
          </cell>
          <cell r="T1111">
            <v>13.831430000000001</v>
          </cell>
          <cell r="AG1111">
            <v>111.73219</v>
          </cell>
          <cell r="AT1111">
            <v>5.4270399999999999</v>
          </cell>
          <cell r="BG1111">
            <v>0</v>
          </cell>
        </row>
        <row r="1112">
          <cell r="D1112" t="str">
            <v>NYSEG</v>
          </cell>
          <cell r="E1112" t="str">
            <v>Common</v>
          </cell>
          <cell r="F1112" t="str">
            <v>General Services</v>
          </cell>
          <cell r="T1112">
            <v>0</v>
          </cell>
          <cell r="AG1112">
            <v>170.76589000000001</v>
          </cell>
          <cell r="AT1112">
            <v>260.26749000000001</v>
          </cell>
          <cell r="BG1112">
            <v>0</v>
          </cell>
        </row>
        <row r="1113">
          <cell r="D1113" t="str">
            <v>RGE</v>
          </cell>
          <cell r="E1113" t="str">
            <v>DIST</v>
          </cell>
          <cell r="F1113" t="str">
            <v>Gas Engineering and Delivery</v>
          </cell>
          <cell r="T1113">
            <v>0</v>
          </cell>
          <cell r="AG1113">
            <v>0</v>
          </cell>
          <cell r="AT1113">
            <v>1.0927999999999998</v>
          </cell>
          <cell r="BG1113">
            <v>0</v>
          </cell>
        </row>
        <row r="1114">
          <cell r="D1114" t="str">
            <v>RGE</v>
          </cell>
          <cell r="E1114" t="str">
            <v>Common</v>
          </cell>
          <cell r="F1114" t="str">
            <v>General Services</v>
          </cell>
          <cell r="T1114">
            <v>19.280650000000005</v>
          </cell>
          <cell r="AG1114">
            <v>3.4213499999999999</v>
          </cell>
          <cell r="AT1114">
            <v>3.2272800000000004</v>
          </cell>
          <cell r="BG1114">
            <v>0</v>
          </cell>
        </row>
        <row r="1115">
          <cell r="D1115" t="str">
            <v>RGE</v>
          </cell>
          <cell r="E1115" t="str">
            <v>Common</v>
          </cell>
          <cell r="F1115" t="str">
            <v>General Services</v>
          </cell>
          <cell r="T1115">
            <v>0</v>
          </cell>
          <cell r="AG1115">
            <v>9.7280899999999999</v>
          </cell>
          <cell r="AT1115">
            <v>0.64736000000000005</v>
          </cell>
          <cell r="BG1115">
            <v>0</v>
          </cell>
        </row>
        <row r="1116">
          <cell r="D1116" t="str">
            <v>CMP</v>
          </cell>
          <cell r="E1116" t="str">
            <v>DIST</v>
          </cell>
          <cell r="F1116" t="str">
            <v>Electric Operations</v>
          </cell>
          <cell r="T1116">
            <v>450.21978999999999</v>
          </cell>
          <cell r="AG1116">
            <v>472.17430000000002</v>
          </cell>
          <cell r="AT1116">
            <v>7.3523299999999994</v>
          </cell>
          <cell r="BG1116">
            <v>0</v>
          </cell>
        </row>
        <row r="1117">
          <cell r="D1117" t="str">
            <v>CMP</v>
          </cell>
          <cell r="E1117" t="str">
            <v>TRANS</v>
          </cell>
          <cell r="F1117" t="str">
            <v>Projects</v>
          </cell>
          <cell r="T1117">
            <v>0</v>
          </cell>
          <cell r="AG1117">
            <v>130.29771</v>
          </cell>
          <cell r="AT1117">
            <v>5173.1298699999998</v>
          </cell>
          <cell r="BG1117">
            <v>37.779180225640538</v>
          </cell>
        </row>
        <row r="1118">
          <cell r="D1118" t="str">
            <v>CMP</v>
          </cell>
          <cell r="E1118" t="str">
            <v>TRANS</v>
          </cell>
          <cell r="F1118" t="str">
            <v>Projects</v>
          </cell>
          <cell r="T1118">
            <v>0</v>
          </cell>
          <cell r="AG1118">
            <v>529.49372000000005</v>
          </cell>
          <cell r="AT1118">
            <v>976.71097000000009</v>
          </cell>
          <cell r="BG1118">
            <v>37.425119014918806</v>
          </cell>
        </row>
        <row r="1119">
          <cell r="D1119" t="str">
            <v>CMP</v>
          </cell>
          <cell r="E1119" t="str">
            <v>TRANS</v>
          </cell>
          <cell r="F1119" t="str">
            <v>Projects</v>
          </cell>
          <cell r="T1119">
            <v>0</v>
          </cell>
          <cell r="AG1119">
            <v>0</v>
          </cell>
          <cell r="AT1119">
            <v>558.54358000000002</v>
          </cell>
          <cell r="BG1119">
            <v>-4.3253500862345087</v>
          </cell>
        </row>
        <row r="1120">
          <cell r="D1120" t="str">
            <v>BGC</v>
          </cell>
          <cell r="E1120" t="str">
            <v>Gas</v>
          </cell>
          <cell r="F1120" t="str">
            <v>Information Technology</v>
          </cell>
          <cell r="T1120">
            <v>0</v>
          </cell>
          <cell r="AG1120">
            <v>0</v>
          </cell>
          <cell r="AT1120">
            <v>0</v>
          </cell>
          <cell r="BG1120">
            <v>0</v>
          </cell>
        </row>
        <row r="1121">
          <cell r="D1121" t="str">
            <v>BGC</v>
          </cell>
          <cell r="E1121" t="str">
            <v>Gas</v>
          </cell>
          <cell r="F1121" t="str">
            <v>Information Technology</v>
          </cell>
          <cell r="T1121">
            <v>0</v>
          </cell>
          <cell r="AG1121">
            <v>0</v>
          </cell>
          <cell r="AT1121">
            <v>0</v>
          </cell>
          <cell r="BG1121">
            <v>0</v>
          </cell>
        </row>
        <row r="1122">
          <cell r="D1122" t="str">
            <v>CNG</v>
          </cell>
          <cell r="E1122" t="str">
            <v>Gas</v>
          </cell>
          <cell r="F1122" t="str">
            <v>Information Technology</v>
          </cell>
          <cell r="T1122">
            <v>0</v>
          </cell>
          <cell r="AG1122">
            <v>0</v>
          </cell>
          <cell r="AT1122">
            <v>0</v>
          </cell>
          <cell r="BG1122">
            <v>0</v>
          </cell>
        </row>
        <row r="1123">
          <cell r="D1123" t="str">
            <v>CNG</v>
          </cell>
          <cell r="E1123" t="str">
            <v>Gas</v>
          </cell>
          <cell r="F1123" t="str">
            <v>Information Technology</v>
          </cell>
          <cell r="T1123">
            <v>0</v>
          </cell>
          <cell r="AG1123">
            <v>0</v>
          </cell>
          <cell r="AT1123">
            <v>0</v>
          </cell>
          <cell r="BG1123">
            <v>0</v>
          </cell>
        </row>
        <row r="1124">
          <cell r="D1124" t="str">
            <v>CNG</v>
          </cell>
          <cell r="E1124" t="str">
            <v>Gas</v>
          </cell>
          <cell r="F1124" t="str">
            <v>General Services</v>
          </cell>
          <cell r="T1124">
            <v>0</v>
          </cell>
          <cell r="AG1124">
            <v>40.4802410812378</v>
          </cell>
          <cell r="AT1124">
            <v>0.70819998550415053</v>
          </cell>
          <cell r="BG1124">
            <v>0</v>
          </cell>
        </row>
        <row r="1125">
          <cell r="D1125" t="str">
            <v>CNG</v>
          </cell>
          <cell r="E1125" t="str">
            <v>Gas</v>
          </cell>
          <cell r="F1125" t="str">
            <v>General Services</v>
          </cell>
          <cell r="T1125">
            <v>0</v>
          </cell>
          <cell r="AG1125">
            <v>15.477970430374146</v>
          </cell>
          <cell r="AT1125">
            <v>0.27062999534606935</v>
          </cell>
          <cell r="BG1125">
            <v>0</v>
          </cell>
        </row>
        <row r="1126">
          <cell r="D1126" t="str">
            <v>CNG</v>
          </cell>
          <cell r="E1126" t="str">
            <v>Gas</v>
          </cell>
          <cell r="F1126" t="str">
            <v>General Services</v>
          </cell>
          <cell r="T1126">
            <v>0</v>
          </cell>
          <cell r="AG1126">
            <v>16.913600324630739</v>
          </cell>
          <cell r="AT1126">
            <v>0.29608999252319335</v>
          </cell>
          <cell r="BG1126">
            <v>0</v>
          </cell>
        </row>
        <row r="1127">
          <cell r="D1127" t="str">
            <v>CNG</v>
          </cell>
          <cell r="E1127" t="str">
            <v>Gas</v>
          </cell>
          <cell r="F1127" t="str">
            <v>Gas Operations</v>
          </cell>
          <cell r="T1127">
            <v>0</v>
          </cell>
          <cell r="AG1127">
            <v>33.040949062347416</v>
          </cell>
          <cell r="AT1127">
            <v>0.57822000312805166</v>
          </cell>
          <cell r="BG1127">
            <v>0</v>
          </cell>
        </row>
        <row r="1128">
          <cell r="D1128" t="str">
            <v>CNG</v>
          </cell>
          <cell r="E1128" t="str">
            <v>Gas</v>
          </cell>
          <cell r="F1128" t="str">
            <v>Gas Operations</v>
          </cell>
          <cell r="T1128">
            <v>0</v>
          </cell>
          <cell r="AG1128">
            <v>83.109328125000005</v>
          </cell>
          <cell r="AT1128">
            <v>0</v>
          </cell>
          <cell r="BG1128">
            <v>0</v>
          </cell>
        </row>
        <row r="1129">
          <cell r="D1129" t="str">
            <v>CNG</v>
          </cell>
          <cell r="E1129" t="str">
            <v>Gas</v>
          </cell>
          <cell r="F1129" t="str">
            <v>Gas Operations</v>
          </cell>
          <cell r="T1129">
            <v>0</v>
          </cell>
          <cell r="AG1129">
            <v>3.3307399902343748</v>
          </cell>
          <cell r="AT1129">
            <v>0</v>
          </cell>
          <cell r="BG1129">
            <v>0</v>
          </cell>
        </row>
        <row r="1130">
          <cell r="D1130" t="str">
            <v>CNG</v>
          </cell>
          <cell r="E1130" t="str">
            <v>Gas</v>
          </cell>
          <cell r="F1130" t="str">
            <v>Gas Operations</v>
          </cell>
          <cell r="T1130">
            <v>0</v>
          </cell>
          <cell r="AG1130">
            <v>0</v>
          </cell>
          <cell r="AT1130">
            <v>0</v>
          </cell>
          <cell r="BG1130">
            <v>0</v>
          </cell>
        </row>
        <row r="1131">
          <cell r="D1131" t="str">
            <v>CNG</v>
          </cell>
          <cell r="E1131" t="str">
            <v>Gas</v>
          </cell>
          <cell r="F1131" t="str">
            <v>Gas Operations</v>
          </cell>
          <cell r="T1131">
            <v>0</v>
          </cell>
          <cell r="AG1131">
            <v>0</v>
          </cell>
          <cell r="AT1131">
            <v>8.5032197265625005</v>
          </cell>
          <cell r="BG1131">
            <v>0</v>
          </cell>
        </row>
        <row r="1132">
          <cell r="D1132" t="str">
            <v>SCG</v>
          </cell>
          <cell r="E1132" t="str">
            <v>Gas</v>
          </cell>
          <cell r="F1132" t="str">
            <v>Information Technology</v>
          </cell>
          <cell r="T1132">
            <v>0</v>
          </cell>
          <cell r="AG1132">
            <v>0</v>
          </cell>
          <cell r="AT1132">
            <v>0</v>
          </cell>
          <cell r="BG1132">
            <v>0</v>
          </cell>
        </row>
        <row r="1133">
          <cell r="D1133" t="str">
            <v>SCG</v>
          </cell>
          <cell r="E1133" t="str">
            <v>Gas</v>
          </cell>
          <cell r="F1133" t="str">
            <v>Information Technology</v>
          </cell>
          <cell r="T1133">
            <v>0</v>
          </cell>
          <cell r="AG1133">
            <v>0</v>
          </cell>
          <cell r="AT1133">
            <v>0</v>
          </cell>
          <cell r="BG1133">
            <v>0</v>
          </cell>
        </row>
        <row r="1134">
          <cell r="D1134" t="str">
            <v>SCG</v>
          </cell>
          <cell r="E1134" t="str">
            <v>Gas</v>
          </cell>
          <cell r="F1134" t="str">
            <v>Gas Operations</v>
          </cell>
          <cell r="T1134">
            <v>0</v>
          </cell>
          <cell r="AG1134">
            <v>9.2646698141098014</v>
          </cell>
          <cell r="AT1134">
            <v>0.11613999795913699</v>
          </cell>
          <cell r="BG1134">
            <v>0</v>
          </cell>
        </row>
        <row r="1135">
          <cell r="D1135" t="str">
            <v>SCG</v>
          </cell>
          <cell r="E1135" t="str">
            <v>Gas</v>
          </cell>
          <cell r="F1135" t="str">
            <v>General Services</v>
          </cell>
          <cell r="T1135">
            <v>0</v>
          </cell>
          <cell r="AG1135">
            <v>8.218519999504089</v>
          </cell>
          <cell r="AT1135">
            <v>0.10359999704360964</v>
          </cell>
          <cell r="BG1135">
            <v>0</v>
          </cell>
        </row>
        <row r="1136">
          <cell r="D1136" t="str">
            <v>SCG</v>
          </cell>
          <cell r="E1136" t="str">
            <v>Gas</v>
          </cell>
          <cell r="F1136" t="str">
            <v>Gas Operations</v>
          </cell>
          <cell r="T1136">
            <v>0</v>
          </cell>
          <cell r="AG1136">
            <v>2.7012900390625001</v>
          </cell>
          <cell r="AT1136">
            <v>0</v>
          </cell>
          <cell r="BG1136">
            <v>0</v>
          </cell>
        </row>
        <row r="1137">
          <cell r="D1137" t="str">
            <v>UI</v>
          </cell>
          <cell r="E1137" t="str">
            <v>DIST</v>
          </cell>
          <cell r="F1137" t="str">
            <v>Information Technology</v>
          </cell>
          <cell r="T1137">
            <v>0</v>
          </cell>
          <cell r="AG1137">
            <v>0</v>
          </cell>
          <cell r="AT1137">
            <v>0</v>
          </cell>
          <cell r="BG1137">
            <v>0</v>
          </cell>
        </row>
        <row r="1138">
          <cell r="D1138" t="str">
            <v>UI</v>
          </cell>
          <cell r="E1138" t="str">
            <v>TRANS</v>
          </cell>
          <cell r="F1138" t="str">
            <v>Information Technology</v>
          </cell>
          <cell r="T1138">
            <v>0</v>
          </cell>
          <cell r="AG1138">
            <v>0</v>
          </cell>
          <cell r="AT1138">
            <v>0</v>
          </cell>
          <cell r="BG1138">
            <v>0</v>
          </cell>
        </row>
        <row r="1139">
          <cell r="D1139" t="str">
            <v>UI</v>
          </cell>
          <cell r="E1139" t="str">
            <v>DIST</v>
          </cell>
          <cell r="F1139" t="str">
            <v>Information Technology</v>
          </cell>
          <cell r="T1139">
            <v>0</v>
          </cell>
          <cell r="AG1139">
            <v>0</v>
          </cell>
          <cell r="AT1139">
            <v>0</v>
          </cell>
          <cell r="BG1139">
            <v>0</v>
          </cell>
        </row>
        <row r="1140">
          <cell r="D1140" t="str">
            <v>UI</v>
          </cell>
          <cell r="E1140" t="str">
            <v>TRANS</v>
          </cell>
          <cell r="F1140" t="str">
            <v>Information Technology</v>
          </cell>
          <cell r="T1140">
            <v>0</v>
          </cell>
          <cell r="AG1140">
            <v>0</v>
          </cell>
          <cell r="AT1140">
            <v>0</v>
          </cell>
          <cell r="BG1140">
            <v>0</v>
          </cell>
        </row>
        <row r="1141">
          <cell r="D1141" t="str">
            <v>UI</v>
          </cell>
          <cell r="E1141" t="str">
            <v>DIST</v>
          </cell>
          <cell r="F1141" t="str">
            <v>Electric Operations</v>
          </cell>
          <cell r="T1141">
            <v>0</v>
          </cell>
          <cell r="AG1141">
            <v>0</v>
          </cell>
          <cell r="AT1141">
            <v>0.85834000933170318</v>
          </cell>
          <cell r="BG1141">
            <v>0</v>
          </cell>
        </row>
        <row r="1142">
          <cell r="D1142" t="str">
            <v>CMP</v>
          </cell>
          <cell r="E1142" t="str">
            <v>TRANS</v>
          </cell>
          <cell r="F1142" t="str">
            <v>Projects</v>
          </cell>
          <cell r="T1142">
            <v>0</v>
          </cell>
          <cell r="AG1142">
            <v>393.41638999999992</v>
          </cell>
          <cell r="AT1142">
            <v>3978.1458500000003</v>
          </cell>
          <cell r="BG1142">
            <v>750.3706877665519</v>
          </cell>
        </row>
        <row r="1143">
          <cell r="D1143" t="str">
            <v>NYSEG</v>
          </cell>
          <cell r="E1143" t="str">
            <v>Gas</v>
          </cell>
          <cell r="F1143" t="str">
            <v>Gas Engineering and Delivery</v>
          </cell>
          <cell r="T1143">
            <v>0</v>
          </cell>
          <cell r="AG1143">
            <v>0</v>
          </cell>
          <cell r="AT1143">
            <v>2421.24262</v>
          </cell>
          <cell r="BG1143">
            <v>557.99624450683598</v>
          </cell>
        </row>
        <row r="1144">
          <cell r="D1144" t="str">
            <v>NYSEG</v>
          </cell>
          <cell r="E1144" t="str">
            <v>Common</v>
          </cell>
          <cell r="F1144" t="str">
            <v>Electric Operations</v>
          </cell>
          <cell r="T1144">
            <v>0</v>
          </cell>
          <cell r="AG1144">
            <v>0</v>
          </cell>
          <cell r="AT1144">
            <v>0</v>
          </cell>
          <cell r="BG1144">
            <v>0</v>
          </cell>
        </row>
        <row r="1145">
          <cell r="D1145" t="str">
            <v>RGE</v>
          </cell>
          <cell r="E1145" t="str">
            <v>Common</v>
          </cell>
          <cell r="F1145" t="str">
            <v>General Services</v>
          </cell>
          <cell r="T1145">
            <v>0</v>
          </cell>
          <cell r="AG1145">
            <v>31.18563</v>
          </cell>
          <cell r="AT1145">
            <v>-30.993689999999994</v>
          </cell>
          <cell r="BG1145">
            <v>0</v>
          </cell>
        </row>
        <row r="1146">
          <cell r="D1146" t="str">
            <v>RGE</v>
          </cell>
          <cell r="E1146" t="str">
            <v>Common</v>
          </cell>
          <cell r="F1146" t="str">
            <v>General Services</v>
          </cell>
          <cell r="T1146">
            <v>0</v>
          </cell>
          <cell r="AG1146">
            <v>75.599499999999992</v>
          </cell>
          <cell r="AT1146">
            <v>-75.036910000000006</v>
          </cell>
          <cell r="BG1146">
            <v>0</v>
          </cell>
        </row>
        <row r="1147">
          <cell r="D1147" t="str">
            <v>RGE</v>
          </cell>
          <cell r="E1147" t="str">
            <v>Common</v>
          </cell>
          <cell r="F1147" t="str">
            <v>General Services</v>
          </cell>
          <cell r="T1147">
            <v>0</v>
          </cell>
          <cell r="AG1147">
            <v>201.94695999999999</v>
          </cell>
          <cell r="AT1147">
            <v>-200.39423000000002</v>
          </cell>
          <cell r="BG1147">
            <v>0</v>
          </cell>
        </row>
        <row r="1148">
          <cell r="D1148" t="str">
            <v>RGE</v>
          </cell>
          <cell r="E1148" t="str">
            <v>Common</v>
          </cell>
          <cell r="F1148" t="str">
            <v>Electric Operations</v>
          </cell>
          <cell r="T1148">
            <v>0</v>
          </cell>
          <cell r="AG1148">
            <v>0</v>
          </cell>
          <cell r="AT1148">
            <v>0</v>
          </cell>
          <cell r="BG1148">
            <v>0</v>
          </cell>
        </row>
        <row r="1149">
          <cell r="D1149" t="str">
            <v>CMP</v>
          </cell>
          <cell r="E1149" t="str">
            <v>DIST</v>
          </cell>
          <cell r="F1149" t="str">
            <v>Projects</v>
          </cell>
          <cell r="T1149">
            <v>517.02526</v>
          </cell>
          <cell r="AG1149">
            <v>2707.6327099999994</v>
          </cell>
          <cell r="AT1149">
            <v>5270.0647299999982</v>
          </cell>
          <cell r="BG1149">
            <v>7304.2492657470711</v>
          </cell>
        </row>
        <row r="1150">
          <cell r="D1150" t="str">
            <v>CMP</v>
          </cell>
          <cell r="E1150" t="str">
            <v>Common</v>
          </cell>
          <cell r="F1150" t="str">
            <v>Electric Operations</v>
          </cell>
          <cell r="T1150">
            <v>0</v>
          </cell>
          <cell r="AG1150">
            <v>0</v>
          </cell>
          <cell r="AT1150">
            <v>0</v>
          </cell>
          <cell r="BG1150">
            <v>0</v>
          </cell>
        </row>
        <row r="1151">
          <cell r="D1151" t="str">
            <v>BGC</v>
          </cell>
          <cell r="E1151" t="str">
            <v>Gas</v>
          </cell>
          <cell r="F1151" t="str">
            <v>Information Technology</v>
          </cell>
          <cell r="T1151">
            <v>0</v>
          </cell>
          <cell r="AG1151">
            <v>0</v>
          </cell>
          <cell r="AT1151">
            <v>0</v>
          </cell>
          <cell r="BG1151">
            <v>0</v>
          </cell>
        </row>
        <row r="1152">
          <cell r="D1152" t="str">
            <v>BGC</v>
          </cell>
          <cell r="E1152" t="str">
            <v>Gas</v>
          </cell>
          <cell r="F1152" t="str">
            <v>Information Technology</v>
          </cell>
          <cell r="T1152">
            <v>0</v>
          </cell>
          <cell r="AG1152">
            <v>0</v>
          </cell>
          <cell r="AT1152">
            <v>0</v>
          </cell>
          <cell r="BG1152">
            <v>0</v>
          </cell>
        </row>
        <row r="1153">
          <cell r="D1153" t="str">
            <v>BGC</v>
          </cell>
          <cell r="E1153" t="str">
            <v>Gas</v>
          </cell>
          <cell r="F1153" t="str">
            <v>Information Technology</v>
          </cell>
          <cell r="T1153">
            <v>0</v>
          </cell>
          <cell r="AG1153">
            <v>0</v>
          </cell>
          <cell r="AT1153">
            <v>0</v>
          </cell>
          <cell r="BG1153">
            <v>0</v>
          </cell>
        </row>
        <row r="1154">
          <cell r="D1154" t="str">
            <v>BGC</v>
          </cell>
          <cell r="E1154" t="str">
            <v>Gas</v>
          </cell>
          <cell r="F1154" t="str">
            <v>Information Technology</v>
          </cell>
          <cell r="T1154">
            <v>0</v>
          </cell>
          <cell r="AG1154">
            <v>0</v>
          </cell>
          <cell r="AT1154">
            <v>0</v>
          </cell>
          <cell r="BG1154">
            <v>0</v>
          </cell>
        </row>
        <row r="1155">
          <cell r="D1155" t="str">
            <v>BGC</v>
          </cell>
          <cell r="E1155" t="str">
            <v>Gas</v>
          </cell>
          <cell r="F1155" t="str">
            <v>Gas Operations</v>
          </cell>
          <cell r="T1155">
            <v>0</v>
          </cell>
          <cell r="AG1155">
            <v>0</v>
          </cell>
          <cell r="AT1155">
            <v>5.5913899002075196</v>
          </cell>
          <cell r="BG1155">
            <v>0</v>
          </cell>
        </row>
        <row r="1156">
          <cell r="D1156" t="str">
            <v>BGC</v>
          </cell>
          <cell r="E1156" t="str">
            <v>Gas</v>
          </cell>
          <cell r="F1156" t="str">
            <v>General Services</v>
          </cell>
          <cell r="T1156">
            <v>0</v>
          </cell>
          <cell r="AG1156">
            <v>0</v>
          </cell>
          <cell r="AT1156">
            <v>-9.9540000915527338E-2</v>
          </cell>
          <cell r="BG1156">
            <v>0</v>
          </cell>
        </row>
        <row r="1157">
          <cell r="D1157" t="str">
            <v>CNG</v>
          </cell>
          <cell r="E1157" t="str">
            <v>Gas</v>
          </cell>
          <cell r="F1157" t="str">
            <v>Information Technology</v>
          </cell>
          <cell r="T1157">
            <v>0</v>
          </cell>
          <cell r="AG1157">
            <v>0</v>
          </cell>
          <cell r="AT1157">
            <v>0</v>
          </cell>
          <cell r="BG1157">
            <v>0</v>
          </cell>
        </row>
        <row r="1158">
          <cell r="D1158" t="str">
            <v>CNG</v>
          </cell>
          <cell r="E1158" t="str">
            <v>Gas</v>
          </cell>
          <cell r="F1158" t="str">
            <v>Gas Operations</v>
          </cell>
          <cell r="T1158">
            <v>0</v>
          </cell>
          <cell r="AG1158">
            <v>0</v>
          </cell>
          <cell r="AT1158">
            <v>0</v>
          </cell>
          <cell r="BG1158">
            <v>0</v>
          </cell>
        </row>
        <row r="1159">
          <cell r="D1159" t="str">
            <v>CNG</v>
          </cell>
          <cell r="E1159" t="str">
            <v>Gas</v>
          </cell>
          <cell r="F1159" t="str">
            <v>Information Technology</v>
          </cell>
          <cell r="T1159">
            <v>0</v>
          </cell>
          <cell r="AG1159">
            <v>0</v>
          </cell>
          <cell r="AT1159">
            <v>0</v>
          </cell>
          <cell r="BG1159">
            <v>0</v>
          </cell>
        </row>
        <row r="1160">
          <cell r="D1160" t="str">
            <v>CNG</v>
          </cell>
          <cell r="E1160" t="str">
            <v>Gas</v>
          </cell>
          <cell r="F1160" t="str">
            <v>Gas Operations</v>
          </cell>
          <cell r="T1160">
            <v>0</v>
          </cell>
          <cell r="AG1160">
            <v>10.711840002059937</v>
          </cell>
          <cell r="AT1160">
            <v>0.18232000470161436</v>
          </cell>
          <cell r="BG1160">
            <v>0</v>
          </cell>
        </row>
        <row r="1161">
          <cell r="D1161" t="str">
            <v>CNG</v>
          </cell>
          <cell r="E1161" t="str">
            <v>Gas</v>
          </cell>
          <cell r="F1161" t="str">
            <v>Gas Operations</v>
          </cell>
          <cell r="T1161">
            <v>0</v>
          </cell>
          <cell r="AG1161">
            <v>56.707198532104499</v>
          </cell>
          <cell r="AT1161">
            <v>0.9626500015258791</v>
          </cell>
          <cell r="BG1161">
            <v>0</v>
          </cell>
        </row>
        <row r="1162">
          <cell r="D1162" t="str">
            <v>CNG</v>
          </cell>
          <cell r="E1162" t="str">
            <v>Gas</v>
          </cell>
          <cell r="F1162" t="str">
            <v>Information Technology</v>
          </cell>
          <cell r="T1162">
            <v>0</v>
          </cell>
          <cell r="AG1162">
            <v>0</v>
          </cell>
          <cell r="AT1162">
            <v>0</v>
          </cell>
          <cell r="BG1162">
            <v>0</v>
          </cell>
        </row>
        <row r="1163">
          <cell r="D1163" t="str">
            <v>CNG</v>
          </cell>
          <cell r="E1163" t="str">
            <v>Gas</v>
          </cell>
          <cell r="F1163" t="str">
            <v>Information Technology</v>
          </cell>
          <cell r="T1163">
            <v>0</v>
          </cell>
          <cell r="AG1163">
            <v>0</v>
          </cell>
          <cell r="AT1163">
            <v>0</v>
          </cell>
          <cell r="BG1163">
            <v>0</v>
          </cell>
        </row>
        <row r="1164">
          <cell r="D1164" t="str">
            <v>CNG</v>
          </cell>
          <cell r="E1164" t="str">
            <v>Gas</v>
          </cell>
          <cell r="F1164" t="str">
            <v>Gas Operations</v>
          </cell>
          <cell r="T1164">
            <v>0</v>
          </cell>
          <cell r="AG1164">
            <v>3.5092800292968751</v>
          </cell>
          <cell r="AT1164">
            <v>0</v>
          </cell>
          <cell r="BG1164">
            <v>0</v>
          </cell>
        </row>
        <row r="1165">
          <cell r="D1165" t="str">
            <v>CNG</v>
          </cell>
          <cell r="E1165" t="str">
            <v>Gas</v>
          </cell>
          <cell r="F1165" t="str">
            <v>Gas Operations</v>
          </cell>
          <cell r="T1165">
            <v>0</v>
          </cell>
          <cell r="AG1165">
            <v>9.1357299194335937</v>
          </cell>
          <cell r="AT1165">
            <v>0</v>
          </cell>
          <cell r="BG1165">
            <v>0</v>
          </cell>
        </row>
        <row r="1166">
          <cell r="D1166" t="str">
            <v>CNG</v>
          </cell>
          <cell r="E1166" t="str">
            <v>Gas</v>
          </cell>
          <cell r="F1166" t="str">
            <v>Gas Operations</v>
          </cell>
          <cell r="T1166">
            <v>0</v>
          </cell>
          <cell r="AG1166">
            <v>7.2290400390625003</v>
          </cell>
          <cell r="AT1166">
            <v>0</v>
          </cell>
          <cell r="BG1166">
            <v>0</v>
          </cell>
        </row>
        <row r="1167">
          <cell r="D1167" t="str">
            <v>SCG</v>
          </cell>
          <cell r="E1167" t="str">
            <v>Gas</v>
          </cell>
          <cell r="F1167" t="str">
            <v>Information Technology</v>
          </cell>
          <cell r="T1167">
            <v>0</v>
          </cell>
          <cell r="AG1167">
            <v>0</v>
          </cell>
          <cell r="AT1167">
            <v>0</v>
          </cell>
          <cell r="BG1167">
            <v>0</v>
          </cell>
        </row>
        <row r="1168">
          <cell r="D1168" t="str">
            <v>SCG</v>
          </cell>
          <cell r="E1168" t="str">
            <v>Gas</v>
          </cell>
          <cell r="F1168" t="str">
            <v>Gas Operations</v>
          </cell>
          <cell r="T1168">
            <v>0</v>
          </cell>
          <cell r="AG1168">
            <v>0</v>
          </cell>
          <cell r="AT1168">
            <v>0</v>
          </cell>
          <cell r="BG1168">
            <v>0</v>
          </cell>
        </row>
        <row r="1169">
          <cell r="D1169" t="str">
            <v>SCG</v>
          </cell>
          <cell r="E1169" t="str">
            <v>Gas</v>
          </cell>
          <cell r="F1169" t="str">
            <v>Information Technology</v>
          </cell>
          <cell r="T1169">
            <v>0</v>
          </cell>
          <cell r="AG1169">
            <v>0</v>
          </cell>
          <cell r="AT1169">
            <v>0</v>
          </cell>
          <cell r="BG1169">
            <v>0</v>
          </cell>
        </row>
        <row r="1170">
          <cell r="D1170" t="str">
            <v>SCG</v>
          </cell>
          <cell r="E1170" t="str">
            <v>Gas</v>
          </cell>
          <cell r="F1170" t="str">
            <v>Information Technology</v>
          </cell>
          <cell r="T1170">
            <v>0</v>
          </cell>
          <cell r="AG1170">
            <v>0</v>
          </cell>
          <cell r="AT1170">
            <v>0</v>
          </cell>
          <cell r="BG1170">
            <v>0</v>
          </cell>
        </row>
        <row r="1171">
          <cell r="D1171" t="str">
            <v>SCG</v>
          </cell>
          <cell r="E1171" t="str">
            <v>Gas</v>
          </cell>
          <cell r="F1171" t="str">
            <v>Information Technology</v>
          </cell>
          <cell r="T1171">
            <v>0</v>
          </cell>
          <cell r="AG1171">
            <v>0</v>
          </cell>
          <cell r="AT1171">
            <v>0</v>
          </cell>
          <cell r="BG1171">
            <v>0</v>
          </cell>
        </row>
        <row r="1172">
          <cell r="D1172" t="str">
            <v>UI</v>
          </cell>
          <cell r="E1172" t="str">
            <v>DIST</v>
          </cell>
          <cell r="F1172" t="str">
            <v>Information Technology</v>
          </cell>
          <cell r="T1172">
            <v>0</v>
          </cell>
          <cell r="AG1172">
            <v>0</v>
          </cell>
          <cell r="AT1172">
            <v>0</v>
          </cell>
          <cell r="BG1172">
            <v>0</v>
          </cell>
        </row>
        <row r="1173">
          <cell r="D1173" t="str">
            <v>UI</v>
          </cell>
          <cell r="E1173" t="str">
            <v>TRANS</v>
          </cell>
          <cell r="F1173" t="str">
            <v>Information Technology</v>
          </cell>
          <cell r="T1173">
            <v>0</v>
          </cell>
          <cell r="AG1173">
            <v>0</v>
          </cell>
          <cell r="AT1173">
            <v>0</v>
          </cell>
          <cell r="BG1173">
            <v>0</v>
          </cell>
        </row>
        <row r="1174">
          <cell r="D1174" t="str">
            <v>UI</v>
          </cell>
          <cell r="E1174" t="str">
            <v>DIST</v>
          </cell>
          <cell r="F1174" t="str">
            <v>General Services</v>
          </cell>
          <cell r="T1174">
            <v>0</v>
          </cell>
          <cell r="AG1174">
            <v>0</v>
          </cell>
          <cell r="AT1174">
            <v>-655.20000000000005</v>
          </cell>
          <cell r="BG1174">
            <v>0</v>
          </cell>
        </row>
        <row r="1175">
          <cell r="D1175" t="str">
            <v>UI</v>
          </cell>
          <cell r="E1175" t="str">
            <v>DIST</v>
          </cell>
          <cell r="F1175" t="str">
            <v>Information Technology</v>
          </cell>
          <cell r="T1175">
            <v>0</v>
          </cell>
          <cell r="AG1175">
            <v>0</v>
          </cell>
          <cell r="AT1175">
            <v>0</v>
          </cell>
          <cell r="BG1175">
            <v>0</v>
          </cell>
        </row>
        <row r="1176">
          <cell r="D1176" t="str">
            <v>UI</v>
          </cell>
          <cell r="E1176" t="str">
            <v>TRANS</v>
          </cell>
          <cell r="F1176" t="str">
            <v>Information Technology</v>
          </cell>
          <cell r="T1176">
            <v>0</v>
          </cell>
          <cell r="AG1176">
            <v>0</v>
          </cell>
          <cell r="AT1176">
            <v>0</v>
          </cell>
          <cell r="BG1176">
            <v>0</v>
          </cell>
        </row>
        <row r="1177">
          <cell r="D1177" t="str">
            <v>UI</v>
          </cell>
          <cell r="E1177" t="str">
            <v>DIST</v>
          </cell>
          <cell r="F1177" t="str">
            <v>General Services</v>
          </cell>
          <cell r="T1177">
            <v>0</v>
          </cell>
          <cell r="AG1177">
            <v>0</v>
          </cell>
          <cell r="AT1177">
            <v>0</v>
          </cell>
          <cell r="BG1177">
            <v>0</v>
          </cell>
        </row>
        <row r="1178">
          <cell r="D1178" t="str">
            <v>BGC</v>
          </cell>
          <cell r="E1178" t="str">
            <v>Gas</v>
          </cell>
          <cell r="F1178" t="str">
            <v>Gas Operations</v>
          </cell>
          <cell r="T1178">
            <v>0</v>
          </cell>
          <cell r="AG1178">
            <v>102.697</v>
          </cell>
          <cell r="AT1178">
            <v>0</v>
          </cell>
          <cell r="BG1178">
            <v>0</v>
          </cell>
        </row>
        <row r="1179">
          <cell r="D1179" t="str">
            <v>CNG</v>
          </cell>
          <cell r="E1179" t="str">
            <v>Gas</v>
          </cell>
          <cell r="F1179" t="str">
            <v>General Services</v>
          </cell>
          <cell r="T1179">
            <v>0</v>
          </cell>
          <cell r="AG1179">
            <v>0</v>
          </cell>
          <cell r="AT1179">
            <v>0</v>
          </cell>
          <cell r="BG1179">
            <v>0</v>
          </cell>
        </row>
        <row r="1180">
          <cell r="D1180" t="str">
            <v>CNG</v>
          </cell>
          <cell r="E1180" t="str">
            <v>Gas</v>
          </cell>
          <cell r="F1180" t="str">
            <v>General Services</v>
          </cell>
          <cell r="T1180">
            <v>0</v>
          </cell>
          <cell r="AG1180">
            <v>0</v>
          </cell>
          <cell r="AT1180">
            <v>0</v>
          </cell>
          <cell r="BG1180">
            <v>0</v>
          </cell>
        </row>
        <row r="1181">
          <cell r="D1181" t="str">
            <v>CNG</v>
          </cell>
          <cell r="E1181" t="str">
            <v>Gas</v>
          </cell>
          <cell r="F1181" t="str">
            <v>General Services</v>
          </cell>
          <cell r="T1181">
            <v>0</v>
          </cell>
          <cell r="AG1181">
            <v>0</v>
          </cell>
          <cell r="AT1181">
            <v>0</v>
          </cell>
          <cell r="BG1181">
            <v>0</v>
          </cell>
        </row>
        <row r="1182">
          <cell r="D1182" t="str">
            <v>CNG</v>
          </cell>
          <cell r="E1182" t="str">
            <v>Gas</v>
          </cell>
          <cell r="F1182" t="str">
            <v>General Services</v>
          </cell>
          <cell r="T1182">
            <v>0</v>
          </cell>
          <cell r="AG1182">
            <v>0</v>
          </cell>
          <cell r="AT1182">
            <v>0</v>
          </cell>
          <cell r="BG1182">
            <v>0</v>
          </cell>
        </row>
        <row r="1183">
          <cell r="D1183" t="str">
            <v>CNG</v>
          </cell>
          <cell r="E1183" t="str">
            <v>Gas</v>
          </cell>
          <cell r="F1183" t="str">
            <v>General Services</v>
          </cell>
          <cell r="T1183">
            <v>0</v>
          </cell>
          <cell r="AG1183">
            <v>0</v>
          </cell>
          <cell r="AT1183">
            <v>2.9840000152587892E-2</v>
          </cell>
          <cell r="BG1183">
            <v>0</v>
          </cell>
        </row>
        <row r="1184">
          <cell r="D1184" t="str">
            <v>CNG</v>
          </cell>
          <cell r="E1184" t="str">
            <v>Gas</v>
          </cell>
          <cell r="F1184" t="str">
            <v>General Services</v>
          </cell>
          <cell r="T1184">
            <v>0</v>
          </cell>
          <cell r="AG1184">
            <v>0</v>
          </cell>
          <cell r="AT1184">
            <v>2.9840000152587892E-2</v>
          </cell>
          <cell r="BG1184">
            <v>0</v>
          </cell>
        </row>
        <row r="1185">
          <cell r="D1185" t="str">
            <v>CNG</v>
          </cell>
          <cell r="E1185" t="str">
            <v>Gas</v>
          </cell>
          <cell r="F1185" t="str">
            <v>General Services</v>
          </cell>
          <cell r="T1185">
            <v>0</v>
          </cell>
          <cell r="AG1185">
            <v>0</v>
          </cell>
          <cell r="AT1185">
            <v>2.9840000152587892E-2</v>
          </cell>
          <cell r="BG1185">
            <v>0</v>
          </cell>
        </row>
        <row r="1186">
          <cell r="D1186" t="str">
            <v>CNG</v>
          </cell>
          <cell r="E1186" t="str">
            <v>Gas</v>
          </cell>
          <cell r="F1186" t="str">
            <v>General Services</v>
          </cell>
          <cell r="T1186">
            <v>0</v>
          </cell>
          <cell r="AG1186">
            <v>0</v>
          </cell>
          <cell r="AT1186">
            <v>2.9840000152587892E-2</v>
          </cell>
          <cell r="BG1186">
            <v>0</v>
          </cell>
        </row>
        <row r="1187">
          <cell r="D1187" t="str">
            <v>CNG</v>
          </cell>
          <cell r="E1187" t="str">
            <v>Gas</v>
          </cell>
          <cell r="F1187" t="str">
            <v>General Services</v>
          </cell>
          <cell r="T1187">
            <v>0</v>
          </cell>
          <cell r="AG1187">
            <v>0</v>
          </cell>
          <cell r="AT1187">
            <v>-0.29864999389648439</v>
          </cell>
          <cell r="BG1187">
            <v>0</v>
          </cell>
        </row>
        <row r="1188">
          <cell r="D1188" t="str">
            <v>CNG</v>
          </cell>
          <cell r="E1188" t="str">
            <v>Gas</v>
          </cell>
          <cell r="F1188" t="str">
            <v>General Services</v>
          </cell>
          <cell r="T1188">
            <v>0</v>
          </cell>
          <cell r="AG1188">
            <v>0</v>
          </cell>
          <cell r="AT1188">
            <v>2.9840000152587892E-2</v>
          </cell>
          <cell r="BG1188">
            <v>0</v>
          </cell>
        </row>
        <row r="1189">
          <cell r="D1189" t="str">
            <v>CNG</v>
          </cell>
          <cell r="E1189" t="str">
            <v>Gas</v>
          </cell>
          <cell r="F1189" t="str">
            <v>General Services</v>
          </cell>
          <cell r="T1189">
            <v>0</v>
          </cell>
          <cell r="AG1189">
            <v>0</v>
          </cell>
          <cell r="AT1189">
            <v>2.9840000152587892E-2</v>
          </cell>
          <cell r="BG1189">
            <v>0</v>
          </cell>
        </row>
        <row r="1190">
          <cell r="D1190" t="str">
            <v>CNG</v>
          </cell>
          <cell r="E1190" t="str">
            <v>Gas</v>
          </cell>
          <cell r="F1190" t="str">
            <v>General Services</v>
          </cell>
          <cell r="T1190">
            <v>0</v>
          </cell>
          <cell r="AG1190">
            <v>0</v>
          </cell>
          <cell r="AT1190">
            <v>2.9840000152587892E-2</v>
          </cell>
          <cell r="BG1190">
            <v>0</v>
          </cell>
        </row>
        <row r="1191">
          <cell r="D1191" t="str">
            <v>CNG</v>
          </cell>
          <cell r="E1191" t="str">
            <v>Gas</v>
          </cell>
          <cell r="F1191" t="str">
            <v>General Services</v>
          </cell>
          <cell r="T1191">
            <v>0</v>
          </cell>
          <cell r="AG1191">
            <v>0</v>
          </cell>
          <cell r="AT1191">
            <v>2.9840000152587892E-2</v>
          </cell>
          <cell r="BG1191">
            <v>0</v>
          </cell>
        </row>
        <row r="1192">
          <cell r="D1192" t="str">
            <v>CNG</v>
          </cell>
          <cell r="E1192" t="str">
            <v>Gas</v>
          </cell>
          <cell r="F1192" t="str">
            <v>General Services</v>
          </cell>
          <cell r="T1192">
            <v>0</v>
          </cell>
          <cell r="AG1192">
            <v>0</v>
          </cell>
          <cell r="AT1192">
            <v>2.9840000152587892E-2</v>
          </cell>
          <cell r="BG1192">
            <v>0</v>
          </cell>
        </row>
        <row r="1193">
          <cell r="D1193" t="str">
            <v>CNG</v>
          </cell>
          <cell r="E1193" t="str">
            <v>Gas</v>
          </cell>
          <cell r="F1193" t="str">
            <v>General Services</v>
          </cell>
          <cell r="T1193">
            <v>0</v>
          </cell>
          <cell r="AG1193">
            <v>0</v>
          </cell>
          <cell r="AT1193">
            <v>2.9840000152587892E-2</v>
          </cell>
          <cell r="BG1193">
            <v>0</v>
          </cell>
        </row>
        <row r="1194">
          <cell r="D1194" t="str">
            <v>CNG</v>
          </cell>
          <cell r="E1194" t="str">
            <v>Gas</v>
          </cell>
          <cell r="F1194" t="str">
            <v>General Services</v>
          </cell>
          <cell r="T1194">
            <v>0</v>
          </cell>
          <cell r="AG1194">
            <v>0</v>
          </cell>
          <cell r="AT1194">
            <v>-4.0700001716613768E-3</v>
          </cell>
          <cell r="BG1194">
            <v>0</v>
          </cell>
        </row>
        <row r="1195">
          <cell r="D1195" t="str">
            <v>CNG</v>
          </cell>
          <cell r="E1195" t="str">
            <v>Gas</v>
          </cell>
          <cell r="F1195" t="str">
            <v>General Services</v>
          </cell>
          <cell r="T1195">
            <v>0</v>
          </cell>
          <cell r="AG1195">
            <v>0</v>
          </cell>
          <cell r="AT1195">
            <v>-4.0700001716613768E-3</v>
          </cell>
          <cell r="BG1195">
            <v>0</v>
          </cell>
        </row>
        <row r="1196">
          <cell r="D1196" t="str">
            <v>CNG</v>
          </cell>
          <cell r="E1196" t="str">
            <v>Gas</v>
          </cell>
          <cell r="F1196" t="str">
            <v>General Services</v>
          </cell>
          <cell r="T1196">
            <v>0</v>
          </cell>
          <cell r="AG1196">
            <v>0</v>
          </cell>
          <cell r="AT1196">
            <v>8.1300001144409186E-3</v>
          </cell>
          <cell r="BG1196">
            <v>0</v>
          </cell>
        </row>
        <row r="1197">
          <cell r="D1197" t="str">
            <v>CNG</v>
          </cell>
          <cell r="E1197" t="str">
            <v>Gas</v>
          </cell>
          <cell r="F1197" t="str">
            <v>Gas Operations</v>
          </cell>
          <cell r="T1197">
            <v>0</v>
          </cell>
          <cell r="AG1197">
            <v>0</v>
          </cell>
          <cell r="AT1197">
            <v>0</v>
          </cell>
          <cell r="BG1197">
            <v>0</v>
          </cell>
        </row>
        <row r="1198">
          <cell r="D1198" t="str">
            <v>CNG</v>
          </cell>
          <cell r="E1198" t="str">
            <v>Gas</v>
          </cell>
          <cell r="F1198" t="str">
            <v>Information Technology</v>
          </cell>
          <cell r="T1198">
            <v>0</v>
          </cell>
          <cell r="AG1198">
            <v>0</v>
          </cell>
          <cell r="AT1198">
            <v>0</v>
          </cell>
          <cell r="BG1198">
            <v>0</v>
          </cell>
        </row>
        <row r="1199">
          <cell r="D1199" t="str">
            <v>CNG</v>
          </cell>
          <cell r="E1199" t="str">
            <v>Gas</v>
          </cell>
          <cell r="F1199" t="str">
            <v>Gas Operations</v>
          </cell>
          <cell r="T1199">
            <v>0</v>
          </cell>
          <cell r="AG1199">
            <v>0</v>
          </cell>
          <cell r="AT1199">
            <v>0</v>
          </cell>
          <cell r="BG1199">
            <v>0</v>
          </cell>
        </row>
        <row r="1200">
          <cell r="D1200" t="str">
            <v>CNG</v>
          </cell>
          <cell r="E1200" t="str">
            <v>Gas</v>
          </cell>
          <cell r="F1200" t="str">
            <v>General Services</v>
          </cell>
          <cell r="T1200">
            <v>0</v>
          </cell>
          <cell r="AG1200">
            <v>0</v>
          </cell>
          <cell r="AT1200">
            <v>0</v>
          </cell>
          <cell r="BG1200">
            <v>0</v>
          </cell>
        </row>
        <row r="1201">
          <cell r="D1201" t="str">
            <v>CNG</v>
          </cell>
          <cell r="E1201" t="str">
            <v>Gas</v>
          </cell>
          <cell r="F1201" t="str">
            <v>Gas Operations</v>
          </cell>
          <cell r="T1201">
            <v>0</v>
          </cell>
          <cell r="AG1201">
            <v>342.089</v>
          </cell>
          <cell r="AT1201">
            <v>18.814900390624999</v>
          </cell>
          <cell r="BG1201">
            <v>0</v>
          </cell>
        </row>
        <row r="1202">
          <cell r="D1202" t="str">
            <v>SCG</v>
          </cell>
          <cell r="E1202" t="str">
            <v>Gas</v>
          </cell>
          <cell r="F1202" t="str">
            <v>Gas Operations</v>
          </cell>
          <cell r="T1202">
            <v>0</v>
          </cell>
          <cell r="AG1202">
            <v>0</v>
          </cell>
          <cell r="AT1202">
            <v>0</v>
          </cell>
          <cell r="BG1202">
            <v>0</v>
          </cell>
        </row>
        <row r="1203">
          <cell r="D1203" t="str">
            <v>SCG</v>
          </cell>
          <cell r="E1203" t="str">
            <v>Gas</v>
          </cell>
          <cell r="F1203" t="str">
            <v>Information Technology</v>
          </cell>
          <cell r="T1203">
            <v>0</v>
          </cell>
          <cell r="AG1203">
            <v>0</v>
          </cell>
          <cell r="AT1203">
            <v>0</v>
          </cell>
          <cell r="BG1203">
            <v>0</v>
          </cell>
        </row>
        <row r="1204">
          <cell r="D1204" t="str">
            <v>SCG</v>
          </cell>
          <cell r="E1204" t="str">
            <v>Gas</v>
          </cell>
          <cell r="F1204" t="str">
            <v>Gas Operations</v>
          </cell>
          <cell r="T1204">
            <v>0</v>
          </cell>
          <cell r="AG1204">
            <v>0</v>
          </cell>
          <cell r="AT1204">
            <v>2.71635009765625</v>
          </cell>
          <cell r="BG1204">
            <v>0</v>
          </cell>
        </row>
        <row r="1205">
          <cell r="D1205" t="str">
            <v>SCG</v>
          </cell>
          <cell r="E1205" t="str">
            <v>Gas</v>
          </cell>
          <cell r="F1205" t="str">
            <v>Gas Operations</v>
          </cell>
          <cell r="T1205">
            <v>0</v>
          </cell>
          <cell r="AG1205">
            <v>10.625760351657867</v>
          </cell>
          <cell r="AT1205">
            <v>107.6217505455017</v>
          </cell>
          <cell r="BG1205">
            <v>0</v>
          </cell>
        </row>
        <row r="1206">
          <cell r="D1206" t="str">
            <v>SCG</v>
          </cell>
          <cell r="E1206" t="str">
            <v>Gas</v>
          </cell>
          <cell r="F1206" t="str">
            <v>Gas Operations</v>
          </cell>
          <cell r="T1206">
            <v>0</v>
          </cell>
          <cell r="AG1206">
            <v>0</v>
          </cell>
          <cell r="AT1206">
            <v>0</v>
          </cell>
          <cell r="BG1206">
            <v>0</v>
          </cell>
        </row>
        <row r="1207">
          <cell r="D1207" t="str">
            <v>UI</v>
          </cell>
          <cell r="E1207" t="str">
            <v>DIST</v>
          </cell>
          <cell r="F1207" t="str">
            <v>General Services</v>
          </cell>
          <cell r="T1207">
            <v>0</v>
          </cell>
          <cell r="AG1207">
            <v>0</v>
          </cell>
          <cell r="AT1207">
            <v>0</v>
          </cell>
          <cell r="BG1207">
            <v>0</v>
          </cell>
        </row>
        <row r="1208">
          <cell r="D1208" t="str">
            <v>UI</v>
          </cell>
          <cell r="E1208" t="str">
            <v>TRANS</v>
          </cell>
          <cell r="F1208" t="str">
            <v>General Services</v>
          </cell>
          <cell r="T1208">
            <v>0</v>
          </cell>
          <cell r="AG1208">
            <v>0</v>
          </cell>
          <cell r="AT1208">
            <v>0</v>
          </cell>
          <cell r="BG1208">
            <v>0</v>
          </cell>
        </row>
        <row r="1209">
          <cell r="D1209" t="str">
            <v>NYSEG</v>
          </cell>
          <cell r="E1209" t="str">
            <v>DIST</v>
          </cell>
          <cell r="F1209" t="str">
            <v>Customer Service</v>
          </cell>
          <cell r="T1209">
            <v>0</v>
          </cell>
          <cell r="AG1209">
            <v>0</v>
          </cell>
          <cell r="AT1209">
            <v>568.68790000000001</v>
          </cell>
          <cell r="BG1209">
            <v>3.7614200701713565</v>
          </cell>
        </row>
        <row r="1210">
          <cell r="D1210" t="str">
            <v>NYSEG</v>
          </cell>
          <cell r="E1210" t="str">
            <v>DIST</v>
          </cell>
          <cell r="F1210" t="str">
            <v>Electric Operations</v>
          </cell>
          <cell r="T1210">
            <v>0</v>
          </cell>
          <cell r="AG1210">
            <v>0</v>
          </cell>
          <cell r="AT1210">
            <v>0</v>
          </cell>
          <cell r="BG1210">
            <v>0</v>
          </cell>
        </row>
        <row r="1211">
          <cell r="D1211" t="str">
            <v>NYSEG</v>
          </cell>
          <cell r="E1211" t="str">
            <v>DIST</v>
          </cell>
          <cell r="F1211" t="str">
            <v>Projects</v>
          </cell>
          <cell r="T1211">
            <v>0</v>
          </cell>
          <cell r="AG1211">
            <v>0</v>
          </cell>
          <cell r="AT1211">
            <v>0</v>
          </cell>
          <cell r="BG1211">
            <v>-4.3925781249999993E-3</v>
          </cell>
        </row>
        <row r="1212">
          <cell r="D1212" t="str">
            <v>NYSEG</v>
          </cell>
          <cell r="E1212" t="str">
            <v>Common</v>
          </cell>
          <cell r="F1212" t="str">
            <v>Information Technology</v>
          </cell>
          <cell r="T1212">
            <v>0</v>
          </cell>
          <cell r="AG1212">
            <v>14.928169999999998</v>
          </cell>
          <cell r="AT1212">
            <v>0.73326999999999987</v>
          </cell>
          <cell r="BG1212">
            <v>0</v>
          </cell>
        </row>
        <row r="1213">
          <cell r="D1213" t="str">
            <v>NYSEG</v>
          </cell>
          <cell r="E1213" t="str">
            <v>Common</v>
          </cell>
          <cell r="F1213" t="str">
            <v>General Services</v>
          </cell>
          <cell r="T1213">
            <v>0</v>
          </cell>
          <cell r="AG1213">
            <v>0</v>
          </cell>
          <cell r="AT1213">
            <v>154.28556</v>
          </cell>
          <cell r="BG1213">
            <v>118.61375976562499</v>
          </cell>
        </row>
        <row r="1214">
          <cell r="D1214" t="str">
            <v>NYSEG</v>
          </cell>
          <cell r="E1214" t="str">
            <v>Common</v>
          </cell>
          <cell r="F1214" t="str">
            <v>General Services</v>
          </cell>
          <cell r="T1214">
            <v>0</v>
          </cell>
          <cell r="AG1214">
            <v>0</v>
          </cell>
          <cell r="AT1214">
            <v>427.83819</v>
          </cell>
          <cell r="BG1214">
            <v>153.10531250000003</v>
          </cell>
        </row>
        <row r="1215">
          <cell r="D1215" t="str">
            <v>RGE</v>
          </cell>
          <cell r="E1215" t="str">
            <v>Gas</v>
          </cell>
          <cell r="F1215" t="str">
            <v>Gas Engineering and Delivery</v>
          </cell>
          <cell r="T1215">
            <v>0</v>
          </cell>
          <cell r="AG1215">
            <v>0</v>
          </cell>
          <cell r="AT1215">
            <v>637.59355000000016</v>
          </cell>
          <cell r="BG1215">
            <v>0</v>
          </cell>
        </row>
        <row r="1216">
          <cell r="D1216" t="str">
            <v>RGE</v>
          </cell>
          <cell r="E1216" t="str">
            <v>Common</v>
          </cell>
          <cell r="F1216" t="str">
            <v>Information Technology</v>
          </cell>
          <cell r="T1216">
            <v>0</v>
          </cell>
          <cell r="AG1216">
            <v>7.9658299999999995</v>
          </cell>
          <cell r="AT1216">
            <v>0.58277999999999996</v>
          </cell>
          <cell r="BG1216">
            <v>0</v>
          </cell>
        </row>
        <row r="1217">
          <cell r="D1217" t="str">
            <v>RGE</v>
          </cell>
          <cell r="E1217" t="str">
            <v>Common</v>
          </cell>
          <cell r="F1217" t="str">
            <v>General Services</v>
          </cell>
          <cell r="T1217">
            <v>0</v>
          </cell>
          <cell r="AG1217">
            <v>0</v>
          </cell>
          <cell r="AT1217">
            <v>222.12006</v>
          </cell>
          <cell r="BG1217">
            <v>87.096159912109385</v>
          </cell>
        </row>
        <row r="1218">
          <cell r="D1218" t="str">
            <v>RGE</v>
          </cell>
          <cell r="E1218" t="str">
            <v>Common</v>
          </cell>
          <cell r="F1218" t="str">
            <v>General Services</v>
          </cell>
          <cell r="T1218">
            <v>0</v>
          </cell>
          <cell r="AG1218">
            <v>0</v>
          </cell>
          <cell r="AT1218">
            <v>8807.0950999999986</v>
          </cell>
          <cell r="BG1218">
            <v>2470.2465375976562</v>
          </cell>
        </row>
        <row r="1219">
          <cell r="D1219" t="str">
            <v>CMP</v>
          </cell>
          <cell r="E1219" t="str">
            <v>DIST</v>
          </cell>
          <cell r="F1219" t="str">
            <v>Electric Operations</v>
          </cell>
          <cell r="T1219">
            <v>0</v>
          </cell>
          <cell r="AG1219">
            <v>0</v>
          </cell>
          <cell r="AT1219">
            <v>383.49700000000001</v>
          </cell>
          <cell r="BG1219">
            <v>0</v>
          </cell>
        </row>
        <row r="1220">
          <cell r="D1220" t="str">
            <v>CMP</v>
          </cell>
          <cell r="E1220" t="str">
            <v>Common</v>
          </cell>
          <cell r="F1220" t="str">
            <v>Information Technology</v>
          </cell>
          <cell r="T1220">
            <v>0</v>
          </cell>
          <cell r="AG1220">
            <v>8.2461099999999981</v>
          </cell>
          <cell r="AT1220">
            <v>0.52059999999999995</v>
          </cell>
          <cell r="BG1220">
            <v>0</v>
          </cell>
        </row>
        <row r="1221">
          <cell r="D1221" t="str">
            <v>CMP</v>
          </cell>
          <cell r="E1221" t="str">
            <v>Common</v>
          </cell>
          <cell r="F1221" t="str">
            <v>General Services</v>
          </cell>
          <cell r="T1221">
            <v>0</v>
          </cell>
          <cell r="AG1221">
            <v>0</v>
          </cell>
          <cell r="AT1221">
            <v>162.26913000000002</v>
          </cell>
          <cell r="BG1221">
            <v>31.99790976715088</v>
          </cell>
        </row>
        <row r="1222">
          <cell r="D1222" t="str">
            <v>UI</v>
          </cell>
          <cell r="E1222" t="str">
            <v>DIST</v>
          </cell>
          <cell r="F1222" t="str">
            <v>Operational Smart Grids</v>
          </cell>
          <cell r="T1222">
            <v>7.2359999999999989</v>
          </cell>
          <cell r="AG1222">
            <v>2.452239990234375</v>
          </cell>
          <cell r="AT1222">
            <v>0</v>
          </cell>
          <cell r="BG1222">
            <v>0</v>
          </cell>
        </row>
        <row r="1223">
          <cell r="D1223" t="str">
            <v>UI</v>
          </cell>
          <cell r="E1223" t="str">
            <v>DIST</v>
          </cell>
          <cell r="F1223" t="str">
            <v>Asset Management and Planning</v>
          </cell>
          <cell r="T1223">
            <v>-0.57299999999999984</v>
          </cell>
          <cell r="AG1223">
            <v>-133.98892187499999</v>
          </cell>
          <cell r="AT1223">
            <v>0</v>
          </cell>
          <cell r="BG1223">
            <v>0</v>
          </cell>
        </row>
        <row r="1224">
          <cell r="D1224" t="str">
            <v>UI</v>
          </cell>
          <cell r="E1224" t="str">
            <v>DIST</v>
          </cell>
          <cell r="F1224" t="str">
            <v>Processes and Technologies</v>
          </cell>
          <cell r="T1224">
            <v>0</v>
          </cell>
          <cell r="AG1224">
            <v>1.6965600128173828</v>
          </cell>
          <cell r="AT1224">
            <v>0</v>
          </cell>
          <cell r="BG1224">
            <v>0</v>
          </cell>
        </row>
        <row r="1225">
          <cell r="D1225" t="str">
            <v>UI</v>
          </cell>
          <cell r="E1225" t="str">
            <v>DIST</v>
          </cell>
          <cell r="F1225" t="str">
            <v>Electric Operations</v>
          </cell>
          <cell r="T1225">
            <v>0</v>
          </cell>
          <cell r="AG1225">
            <v>0</v>
          </cell>
          <cell r="AT1225">
            <v>0</v>
          </cell>
          <cell r="BG1225">
            <v>0</v>
          </cell>
        </row>
        <row r="1226">
          <cell r="D1226" t="str">
            <v>UI</v>
          </cell>
          <cell r="E1226" t="str">
            <v>DIST</v>
          </cell>
          <cell r="F1226" t="str">
            <v>Electric Operations</v>
          </cell>
          <cell r="T1226">
            <v>0</v>
          </cell>
          <cell r="AG1226">
            <v>0</v>
          </cell>
          <cell r="AT1226">
            <v>0</v>
          </cell>
          <cell r="BG1226">
            <v>0</v>
          </cell>
        </row>
        <row r="1227">
          <cell r="D1227" t="str">
            <v>UI</v>
          </cell>
          <cell r="E1227" t="str">
            <v>TRANS</v>
          </cell>
          <cell r="F1227" t="str">
            <v>Projects</v>
          </cell>
          <cell r="T1227">
            <v>54.300000000000004</v>
          </cell>
          <cell r="AG1227">
            <v>42.55540022468567</v>
          </cell>
          <cell r="AT1227">
            <v>27.740420367687943</v>
          </cell>
          <cell r="BG1227">
            <v>0.60503001022338865</v>
          </cell>
        </row>
        <row r="1228">
          <cell r="D1228" t="str">
            <v>UI</v>
          </cell>
          <cell r="E1228" t="str">
            <v>DIST</v>
          </cell>
          <cell r="F1228" t="str">
            <v>Electric Operations</v>
          </cell>
          <cell r="T1228">
            <v>0</v>
          </cell>
          <cell r="AG1228">
            <v>0</v>
          </cell>
          <cell r="AT1228">
            <v>0</v>
          </cell>
          <cell r="BG1228">
            <v>0</v>
          </cell>
        </row>
        <row r="1229">
          <cell r="D1229" t="str">
            <v>UI</v>
          </cell>
          <cell r="E1229" t="str">
            <v>DIST</v>
          </cell>
          <cell r="F1229" t="str">
            <v>Electric Operations</v>
          </cell>
          <cell r="T1229">
            <v>0</v>
          </cell>
          <cell r="AG1229">
            <v>0</v>
          </cell>
          <cell r="AT1229">
            <v>0</v>
          </cell>
          <cell r="BG1229">
            <v>0</v>
          </cell>
        </row>
        <row r="1230">
          <cell r="D1230" t="str">
            <v>UI</v>
          </cell>
          <cell r="E1230" t="str">
            <v>TRANS</v>
          </cell>
          <cell r="F1230" t="str">
            <v>Projects</v>
          </cell>
          <cell r="T1230">
            <v>25.274999999999999</v>
          </cell>
          <cell r="AG1230">
            <v>0</v>
          </cell>
          <cell r="AT1230">
            <v>0</v>
          </cell>
          <cell r="BG1230">
            <v>0</v>
          </cell>
        </row>
        <row r="1231">
          <cell r="D1231" t="str">
            <v>UI</v>
          </cell>
          <cell r="E1231" t="str">
            <v>DIST</v>
          </cell>
          <cell r="F1231" t="str">
            <v>Electric Operations</v>
          </cell>
          <cell r="T1231">
            <v>18.236999999999998</v>
          </cell>
          <cell r="AG1231">
            <v>23.814270296633243</v>
          </cell>
          <cell r="AT1231">
            <v>0</v>
          </cell>
          <cell r="BG1231">
            <v>0</v>
          </cell>
        </row>
        <row r="1232">
          <cell r="D1232" t="str">
            <v>UI</v>
          </cell>
          <cell r="E1232" t="str">
            <v>DIST</v>
          </cell>
          <cell r="F1232" t="str">
            <v>Electric Operations</v>
          </cell>
          <cell r="T1232">
            <v>-0.17899999999999999</v>
          </cell>
          <cell r="AG1232">
            <v>0</v>
          </cell>
          <cell r="AT1232">
            <v>0</v>
          </cell>
          <cell r="BG1232">
            <v>0</v>
          </cell>
        </row>
        <row r="1233">
          <cell r="D1233" t="str">
            <v>UI</v>
          </cell>
          <cell r="E1233" t="str">
            <v>DIST</v>
          </cell>
          <cell r="F1233" t="str">
            <v>Electric Operations</v>
          </cell>
          <cell r="T1233">
            <v>0</v>
          </cell>
          <cell r="AG1233">
            <v>0</v>
          </cell>
          <cell r="AT1233">
            <v>0</v>
          </cell>
          <cell r="BG1233">
            <v>0</v>
          </cell>
        </row>
        <row r="1234">
          <cell r="D1234" t="str">
            <v>UI</v>
          </cell>
          <cell r="E1234" t="str">
            <v>DIST</v>
          </cell>
          <cell r="F1234" t="str">
            <v>Electric Operations</v>
          </cell>
          <cell r="T1234">
            <v>0</v>
          </cell>
          <cell r="AG1234">
            <v>0</v>
          </cell>
          <cell r="AT1234">
            <v>0</v>
          </cell>
          <cell r="BG1234">
            <v>7.6293945312500015E-8</v>
          </cell>
        </row>
        <row r="1235">
          <cell r="D1235" t="str">
            <v>UI</v>
          </cell>
          <cell r="E1235" t="str">
            <v>DIST</v>
          </cell>
          <cell r="F1235" t="str">
            <v>Electric Operations</v>
          </cell>
          <cell r="T1235">
            <v>0</v>
          </cell>
          <cell r="AG1235">
            <v>0</v>
          </cell>
          <cell r="AT1235">
            <v>0</v>
          </cell>
          <cell r="BG1235">
            <v>0</v>
          </cell>
        </row>
        <row r="1236">
          <cell r="D1236" t="str">
            <v>UI</v>
          </cell>
          <cell r="E1236" t="str">
            <v>DIST</v>
          </cell>
          <cell r="F1236" t="str">
            <v>Electric Operations</v>
          </cell>
          <cell r="T1236">
            <v>102.76499999999999</v>
          </cell>
          <cell r="AG1236">
            <v>60.226390144348144</v>
          </cell>
          <cell r="AT1236">
            <v>267.56274628448489</v>
          </cell>
          <cell r="BG1236">
            <v>0</v>
          </cell>
        </row>
        <row r="1237">
          <cell r="D1237" t="str">
            <v>UI</v>
          </cell>
          <cell r="E1237" t="str">
            <v>DIST</v>
          </cell>
          <cell r="F1237" t="str">
            <v>Electric Operations</v>
          </cell>
          <cell r="T1237">
            <v>0</v>
          </cell>
          <cell r="AG1237">
            <v>0</v>
          </cell>
          <cell r="AT1237">
            <v>0</v>
          </cell>
          <cell r="BG1237">
            <v>0</v>
          </cell>
        </row>
        <row r="1238">
          <cell r="D1238" t="str">
            <v>UI</v>
          </cell>
          <cell r="E1238" t="str">
            <v>DIST</v>
          </cell>
          <cell r="F1238" t="str">
            <v>General Services</v>
          </cell>
          <cell r="T1238">
            <v>1.7590000000000003</v>
          </cell>
          <cell r="AG1238">
            <v>1.2798699874877928</v>
          </cell>
          <cell r="AT1238">
            <v>4.2542398910522463</v>
          </cell>
          <cell r="BG1238">
            <v>27.2105703125</v>
          </cell>
        </row>
        <row r="1239">
          <cell r="D1239" t="str">
            <v>UI</v>
          </cell>
          <cell r="E1239" t="str">
            <v>DIST</v>
          </cell>
          <cell r="F1239" t="str">
            <v>Projects</v>
          </cell>
          <cell r="T1239">
            <v>2.121</v>
          </cell>
          <cell r="AG1239">
            <v>0.1832200059890747</v>
          </cell>
          <cell r="AT1239">
            <v>0</v>
          </cell>
          <cell r="BG1239">
            <v>0</v>
          </cell>
        </row>
        <row r="1240">
          <cell r="D1240" t="str">
            <v>UI</v>
          </cell>
          <cell r="E1240" t="str">
            <v>DIST</v>
          </cell>
          <cell r="F1240" t="str">
            <v>Electric Operations</v>
          </cell>
          <cell r="T1240">
            <v>0</v>
          </cell>
          <cell r="AG1240">
            <v>0</v>
          </cell>
          <cell r="AT1240">
            <v>0</v>
          </cell>
          <cell r="BG1240">
            <v>0</v>
          </cell>
        </row>
        <row r="1241">
          <cell r="D1241" t="str">
            <v>UI</v>
          </cell>
          <cell r="E1241" t="str">
            <v>DIST</v>
          </cell>
          <cell r="F1241" t="str">
            <v>Electric Operations</v>
          </cell>
          <cell r="T1241">
            <v>0</v>
          </cell>
          <cell r="AG1241">
            <v>0</v>
          </cell>
          <cell r="AT1241">
            <v>0</v>
          </cell>
          <cell r="BG1241">
            <v>0</v>
          </cell>
        </row>
        <row r="1242">
          <cell r="D1242" t="str">
            <v>UI</v>
          </cell>
          <cell r="E1242" t="str">
            <v>DIST</v>
          </cell>
          <cell r="F1242" t="str">
            <v>Electric Operations</v>
          </cell>
          <cell r="T1242">
            <v>0</v>
          </cell>
          <cell r="AG1242">
            <v>0</v>
          </cell>
          <cell r="AT1242">
            <v>0</v>
          </cell>
          <cell r="BG1242">
            <v>0</v>
          </cell>
        </row>
        <row r="1243">
          <cell r="D1243" t="str">
            <v>UI</v>
          </cell>
          <cell r="E1243" t="str">
            <v>DIST</v>
          </cell>
          <cell r="F1243" t="str">
            <v>Electric Operations</v>
          </cell>
          <cell r="T1243">
            <v>0</v>
          </cell>
          <cell r="AG1243">
            <v>0</v>
          </cell>
          <cell r="AT1243">
            <v>0</v>
          </cell>
          <cell r="BG1243">
            <v>0</v>
          </cell>
        </row>
        <row r="1244">
          <cell r="D1244" t="str">
            <v>UI</v>
          </cell>
          <cell r="E1244" t="str">
            <v>TRANS</v>
          </cell>
          <cell r="F1244" t="str">
            <v>Projects</v>
          </cell>
          <cell r="T1244">
            <v>0</v>
          </cell>
          <cell r="AG1244">
            <v>0</v>
          </cell>
          <cell r="AT1244">
            <v>0</v>
          </cell>
          <cell r="BG1244">
            <v>0</v>
          </cell>
        </row>
        <row r="1245">
          <cell r="D1245" t="str">
            <v>UI</v>
          </cell>
          <cell r="E1245" t="str">
            <v>DIST</v>
          </cell>
          <cell r="F1245" t="str">
            <v>Electric Operations</v>
          </cell>
          <cell r="T1245">
            <v>0</v>
          </cell>
          <cell r="AG1245">
            <v>0</v>
          </cell>
          <cell r="AT1245">
            <v>0</v>
          </cell>
          <cell r="BG1245">
            <v>0</v>
          </cell>
        </row>
        <row r="1246">
          <cell r="D1246" t="str">
            <v>UI</v>
          </cell>
          <cell r="E1246" t="str">
            <v>TRANS</v>
          </cell>
          <cell r="F1246" t="str">
            <v>Projects</v>
          </cell>
          <cell r="T1246">
            <v>-27.389000000000006</v>
          </cell>
          <cell r="AG1246">
            <v>-3.480760253906249</v>
          </cell>
          <cell r="AT1246">
            <v>0</v>
          </cell>
          <cell r="BG1246">
            <v>7.4000001698732375E-4</v>
          </cell>
        </row>
        <row r="1247">
          <cell r="D1247" t="str">
            <v>UI</v>
          </cell>
          <cell r="E1247" t="str">
            <v>TRANS</v>
          </cell>
          <cell r="F1247" t="str">
            <v>Projects</v>
          </cell>
          <cell r="T1247">
            <v>16.498000000000001</v>
          </cell>
          <cell r="AG1247">
            <v>54.522871093749998</v>
          </cell>
          <cell r="AT1247">
            <v>0</v>
          </cell>
          <cell r="BG1247">
            <v>0</v>
          </cell>
        </row>
        <row r="1248">
          <cell r="D1248" t="str">
            <v>UI</v>
          </cell>
          <cell r="E1248" t="str">
            <v>DIST</v>
          </cell>
          <cell r="F1248" t="str">
            <v>Electric Operations</v>
          </cell>
          <cell r="T1248">
            <v>1.3069999999999999</v>
          </cell>
          <cell r="AG1248">
            <v>1.6760199949741363</v>
          </cell>
          <cell r="AT1248">
            <v>0</v>
          </cell>
          <cell r="BG1248">
            <v>-1.0099999886006117E-3</v>
          </cell>
        </row>
        <row r="1249">
          <cell r="D1249" t="str">
            <v>UI</v>
          </cell>
          <cell r="E1249" t="str">
            <v>DIST</v>
          </cell>
          <cell r="F1249" t="str">
            <v>Electric Operations</v>
          </cell>
          <cell r="T1249">
            <v>0</v>
          </cell>
          <cell r="AG1249">
            <v>0</v>
          </cell>
          <cell r="AT1249">
            <v>0</v>
          </cell>
          <cell r="BG1249">
            <v>0</v>
          </cell>
        </row>
        <row r="1250">
          <cell r="D1250" t="str">
            <v>UI</v>
          </cell>
          <cell r="E1250" t="str">
            <v>DIST</v>
          </cell>
          <cell r="F1250" t="str">
            <v>Operational Smart Grids</v>
          </cell>
          <cell r="T1250">
            <v>593.91000000000008</v>
          </cell>
          <cell r="AG1250">
            <v>43.192460449218757</v>
          </cell>
          <cell r="AT1250">
            <v>0</v>
          </cell>
          <cell r="BG1250">
            <v>0</v>
          </cell>
        </row>
        <row r="1251">
          <cell r="D1251" t="str">
            <v>UI</v>
          </cell>
          <cell r="E1251" t="str">
            <v>TRANS</v>
          </cell>
          <cell r="F1251" t="str">
            <v>Projects</v>
          </cell>
          <cell r="T1251">
            <v>1.4339999999999999</v>
          </cell>
          <cell r="AG1251">
            <v>0</v>
          </cell>
          <cell r="AT1251">
            <v>0</v>
          </cell>
          <cell r="BG1251">
            <v>0</v>
          </cell>
        </row>
        <row r="1252">
          <cell r="D1252" t="str">
            <v>UI</v>
          </cell>
          <cell r="E1252" t="str">
            <v>DIST</v>
          </cell>
          <cell r="F1252" t="str">
            <v>Information Technology</v>
          </cell>
          <cell r="T1252">
            <v>6.0149999999999988</v>
          </cell>
          <cell r="AG1252">
            <v>5.5735798797607421</v>
          </cell>
          <cell r="AT1252">
            <v>0</v>
          </cell>
          <cell r="BG1252">
            <v>0</v>
          </cell>
        </row>
        <row r="1253">
          <cell r="D1253" t="str">
            <v>UI</v>
          </cell>
          <cell r="E1253" t="str">
            <v>DIST</v>
          </cell>
          <cell r="F1253" t="str">
            <v>Projects</v>
          </cell>
          <cell r="T1253">
            <v>-6.1449999999999996</v>
          </cell>
          <cell r="AG1253">
            <v>0</v>
          </cell>
          <cell r="AT1253">
            <v>0</v>
          </cell>
          <cell r="BG1253">
            <v>0</v>
          </cell>
        </row>
        <row r="1254">
          <cell r="D1254" t="str">
            <v>UI</v>
          </cell>
          <cell r="E1254" t="str">
            <v>DIST</v>
          </cell>
          <cell r="F1254" t="str">
            <v>Projects</v>
          </cell>
          <cell r="T1254">
            <v>0</v>
          </cell>
          <cell r="AG1254">
            <v>300.18012499999998</v>
          </cell>
          <cell r="AT1254">
            <v>0</v>
          </cell>
          <cell r="BG1254">
            <v>0</v>
          </cell>
        </row>
        <row r="1255">
          <cell r="D1255" t="str">
            <v>UI</v>
          </cell>
          <cell r="E1255" t="str">
            <v>TRANS</v>
          </cell>
          <cell r="F1255" t="str">
            <v>Projects</v>
          </cell>
          <cell r="T1255">
            <v>0</v>
          </cell>
          <cell r="AG1255">
            <v>-291.96496875000003</v>
          </cell>
          <cell r="AT1255">
            <v>0</v>
          </cell>
          <cell r="BG1255">
            <v>0</v>
          </cell>
        </row>
        <row r="1256">
          <cell r="D1256" t="str">
            <v>UI</v>
          </cell>
          <cell r="E1256" t="str">
            <v>TRANS</v>
          </cell>
          <cell r="F1256" t="str">
            <v>Operational Smart Grids</v>
          </cell>
          <cell r="T1256">
            <v>-2.0000000000000032E-2</v>
          </cell>
          <cell r="AG1256">
            <v>-14.9775302734375</v>
          </cell>
          <cell r="AT1256">
            <v>0</v>
          </cell>
          <cell r="BG1256">
            <v>0</v>
          </cell>
        </row>
        <row r="1257">
          <cell r="D1257" t="str">
            <v>UI</v>
          </cell>
          <cell r="E1257" t="str">
            <v>DIST</v>
          </cell>
          <cell r="F1257" t="str">
            <v>Other</v>
          </cell>
          <cell r="T1257">
            <v>-33.059999999999988</v>
          </cell>
          <cell r="AG1257">
            <v>-65.095200561523427</v>
          </cell>
          <cell r="AT1257">
            <v>0</v>
          </cell>
          <cell r="BG1257">
            <v>0</v>
          </cell>
        </row>
        <row r="1258">
          <cell r="D1258" t="str">
            <v>UI</v>
          </cell>
          <cell r="E1258" t="str">
            <v>TRANS</v>
          </cell>
          <cell r="F1258" t="str">
            <v>Other</v>
          </cell>
          <cell r="T1258">
            <v>20.574000000000002</v>
          </cell>
          <cell r="AG1258">
            <v>-39.630609374999999</v>
          </cell>
          <cell r="AT1258">
            <v>0</v>
          </cell>
          <cell r="BG1258">
            <v>116.89400000000001</v>
          </cell>
        </row>
        <row r="1259">
          <cell r="D1259" t="str">
            <v>UI</v>
          </cell>
          <cell r="E1259" t="str">
            <v>TRANS</v>
          </cell>
          <cell r="F1259" t="str">
            <v>Electric Operations</v>
          </cell>
          <cell r="T1259">
            <v>0</v>
          </cell>
          <cell r="AG1259">
            <v>0.33279000091552735</v>
          </cell>
          <cell r="AT1259">
            <v>0</v>
          </cell>
          <cell r="BG1259">
            <v>0</v>
          </cell>
        </row>
        <row r="1260">
          <cell r="D1260" t="str">
            <v>UI</v>
          </cell>
          <cell r="E1260" t="str">
            <v>DIST</v>
          </cell>
          <cell r="F1260" t="str">
            <v>Projects</v>
          </cell>
          <cell r="T1260">
            <v>1.7250000000000001</v>
          </cell>
          <cell r="AG1260">
            <v>3.8922698974609373</v>
          </cell>
          <cell r="AT1260">
            <v>0</v>
          </cell>
          <cell r="BG1260">
            <v>0</v>
          </cell>
        </row>
        <row r="1261">
          <cell r="D1261" t="str">
            <v>UI</v>
          </cell>
          <cell r="E1261" t="str">
            <v>DIST</v>
          </cell>
          <cell r="F1261" t="str">
            <v>Projects</v>
          </cell>
          <cell r="T1261">
            <v>0</v>
          </cell>
          <cell r="AG1261">
            <v>0</v>
          </cell>
          <cell r="AT1261">
            <v>0</v>
          </cell>
          <cell r="BG1261">
            <v>0</v>
          </cell>
        </row>
        <row r="1262">
          <cell r="D1262" t="str">
            <v>UI</v>
          </cell>
          <cell r="E1262" t="str">
            <v>DIST</v>
          </cell>
          <cell r="F1262" t="str">
            <v>Processes and Technologies</v>
          </cell>
          <cell r="T1262">
            <v>0</v>
          </cell>
          <cell r="AG1262">
            <v>0</v>
          </cell>
          <cell r="AT1262">
            <v>0</v>
          </cell>
          <cell r="BG1262">
            <v>0</v>
          </cell>
        </row>
        <row r="1263">
          <cell r="D1263" t="str">
            <v>UI</v>
          </cell>
          <cell r="E1263" t="str">
            <v>DIST</v>
          </cell>
          <cell r="F1263" t="str">
            <v>Electric Operations</v>
          </cell>
          <cell r="T1263">
            <v>0</v>
          </cell>
          <cell r="AG1263">
            <v>1.4360899963378906</v>
          </cell>
          <cell r="AT1263">
            <v>0</v>
          </cell>
          <cell r="BG1263">
            <v>0</v>
          </cell>
        </row>
        <row r="1264">
          <cell r="D1264" t="str">
            <v>UI</v>
          </cell>
          <cell r="E1264" t="str">
            <v>DIST</v>
          </cell>
          <cell r="F1264" t="str">
            <v>Electric Operations</v>
          </cell>
          <cell r="T1264">
            <v>98.900999999999996</v>
          </cell>
          <cell r="AG1264">
            <v>10.657249880850314</v>
          </cell>
          <cell r="AT1264">
            <v>0</v>
          </cell>
          <cell r="BG1264">
            <v>0</v>
          </cell>
        </row>
        <row r="1265">
          <cell r="D1265" t="str">
            <v>UI</v>
          </cell>
          <cell r="E1265" t="str">
            <v>DIST</v>
          </cell>
          <cell r="F1265" t="str">
            <v>Customer Service</v>
          </cell>
          <cell r="T1265">
            <v>15.798</v>
          </cell>
          <cell r="AG1265">
            <v>14.636880004882814</v>
          </cell>
          <cell r="AT1265">
            <v>30.743860061645506</v>
          </cell>
          <cell r="BG1265">
            <v>185</v>
          </cell>
        </row>
        <row r="1266">
          <cell r="D1266" t="str">
            <v>UI</v>
          </cell>
          <cell r="E1266" t="str">
            <v>TRANS</v>
          </cell>
          <cell r="F1266" t="str">
            <v>Projects</v>
          </cell>
          <cell r="T1266">
            <v>0</v>
          </cell>
          <cell r="AG1266">
            <v>0</v>
          </cell>
          <cell r="AT1266">
            <v>0</v>
          </cell>
          <cell r="BG1266">
            <v>0</v>
          </cell>
        </row>
        <row r="1267">
          <cell r="D1267" t="str">
            <v>UI</v>
          </cell>
          <cell r="E1267" t="str">
            <v>DIST</v>
          </cell>
          <cell r="F1267" t="str">
            <v>Electric Operations</v>
          </cell>
          <cell r="T1267">
            <v>0.998</v>
          </cell>
          <cell r="AG1267">
            <v>0</v>
          </cell>
          <cell r="AT1267">
            <v>0.57890999984741209</v>
          </cell>
          <cell r="BG1267">
            <v>3.192999982833862E-2</v>
          </cell>
        </row>
        <row r="1268">
          <cell r="D1268" t="str">
            <v>UI</v>
          </cell>
          <cell r="E1268" t="str">
            <v>DIST</v>
          </cell>
          <cell r="F1268" t="str">
            <v>Electric Operations</v>
          </cell>
          <cell r="T1268">
            <v>0</v>
          </cell>
          <cell r="AG1268">
            <v>0</v>
          </cell>
          <cell r="AT1268">
            <v>0</v>
          </cell>
          <cell r="BG1268">
            <v>0</v>
          </cell>
        </row>
        <row r="1269">
          <cell r="D1269" t="str">
            <v>UI</v>
          </cell>
          <cell r="E1269" t="str">
            <v>DIST</v>
          </cell>
          <cell r="F1269" t="str">
            <v>Electric Operations</v>
          </cell>
          <cell r="T1269">
            <v>-31.870999999999999</v>
          </cell>
          <cell r="AG1269">
            <v>0.31756999206542968</v>
          </cell>
          <cell r="AT1269">
            <v>0</v>
          </cell>
          <cell r="BG1269">
            <v>0</v>
          </cell>
        </row>
        <row r="1270">
          <cell r="D1270" t="str">
            <v>UI</v>
          </cell>
          <cell r="E1270" t="str">
            <v>DIST</v>
          </cell>
          <cell r="F1270" t="str">
            <v>Electric Operations</v>
          </cell>
          <cell r="T1270">
            <v>0</v>
          </cell>
          <cell r="AG1270">
            <v>0</v>
          </cell>
          <cell r="AT1270">
            <v>0</v>
          </cell>
          <cell r="BG1270">
            <v>0</v>
          </cell>
        </row>
        <row r="1271">
          <cell r="D1271" t="str">
            <v>UI</v>
          </cell>
          <cell r="E1271" t="str">
            <v>DIST</v>
          </cell>
          <cell r="F1271" t="str">
            <v>Electric Operations</v>
          </cell>
          <cell r="T1271">
            <v>2.1720000000000002</v>
          </cell>
          <cell r="AG1271">
            <v>0</v>
          </cell>
          <cell r="AT1271">
            <v>0</v>
          </cell>
          <cell r="BG1271">
            <v>0</v>
          </cell>
        </row>
        <row r="1272">
          <cell r="D1272" t="str">
            <v>UI</v>
          </cell>
          <cell r="E1272" t="str">
            <v>DIST</v>
          </cell>
          <cell r="F1272" t="str">
            <v>Electric Operations</v>
          </cell>
          <cell r="T1272">
            <v>4.3519999999999994</v>
          </cell>
          <cell r="AG1272">
            <v>4.6636700592041018</v>
          </cell>
          <cell r="AT1272">
            <v>5.2620398635864261</v>
          </cell>
          <cell r="BG1272">
            <v>0</v>
          </cell>
        </row>
        <row r="1273">
          <cell r="D1273" t="str">
            <v>UI</v>
          </cell>
          <cell r="E1273" t="str">
            <v>DIST</v>
          </cell>
          <cell r="F1273" t="str">
            <v>Processes and Technologies</v>
          </cell>
          <cell r="T1273">
            <v>0</v>
          </cell>
          <cell r="AG1273">
            <v>7100.6457015780206</v>
          </cell>
          <cell r="AT1273">
            <v>0</v>
          </cell>
          <cell r="BG1273">
            <v>0</v>
          </cell>
        </row>
        <row r="1274">
          <cell r="D1274" t="str">
            <v>UI</v>
          </cell>
          <cell r="E1274" t="str">
            <v>DIST</v>
          </cell>
          <cell r="F1274" t="str">
            <v>Electric Operations</v>
          </cell>
          <cell r="T1274">
            <v>38.592000000000006</v>
          </cell>
          <cell r="AG1274">
            <v>20.61917001342773</v>
          </cell>
          <cell r="AT1274">
            <v>0</v>
          </cell>
          <cell r="BG1274">
            <v>0</v>
          </cell>
        </row>
        <row r="1275">
          <cell r="D1275" t="str">
            <v>UI</v>
          </cell>
          <cell r="E1275" t="str">
            <v>DIST</v>
          </cell>
          <cell r="F1275" t="str">
            <v>Projects</v>
          </cell>
          <cell r="T1275">
            <v>3.589</v>
          </cell>
          <cell r="AG1275">
            <v>0</v>
          </cell>
          <cell r="AT1275">
            <v>0</v>
          </cell>
          <cell r="BG1275">
            <v>0</v>
          </cell>
        </row>
        <row r="1276">
          <cell r="D1276" t="str">
            <v>UI</v>
          </cell>
          <cell r="E1276" t="str">
            <v>DIST</v>
          </cell>
          <cell r="F1276" t="str">
            <v>Electric Operations</v>
          </cell>
          <cell r="T1276">
            <v>-72.203999999999951</v>
          </cell>
          <cell r="AG1276">
            <v>-2.615179931640625</v>
          </cell>
          <cell r="AT1276">
            <v>0</v>
          </cell>
          <cell r="BG1276">
            <v>0</v>
          </cell>
        </row>
        <row r="1277">
          <cell r="D1277" t="str">
            <v>UI</v>
          </cell>
          <cell r="E1277" t="str">
            <v>TRANS</v>
          </cell>
          <cell r="F1277" t="str">
            <v>Operational Smart Grids</v>
          </cell>
          <cell r="T1277">
            <v>0.45200000000000007</v>
          </cell>
          <cell r="AG1277">
            <v>0.73136999511718748</v>
          </cell>
          <cell r="AT1277">
            <v>0</v>
          </cell>
          <cell r="BG1277">
            <v>0</v>
          </cell>
        </row>
        <row r="1278">
          <cell r="D1278" t="str">
            <v>UI</v>
          </cell>
          <cell r="E1278" t="str">
            <v>DIST</v>
          </cell>
          <cell r="F1278" t="str">
            <v>Electric Operations</v>
          </cell>
          <cell r="T1278">
            <v>0</v>
          </cell>
          <cell r="AG1278">
            <v>0</v>
          </cell>
          <cell r="AT1278">
            <v>0</v>
          </cell>
          <cell r="BG1278">
            <v>0</v>
          </cell>
        </row>
        <row r="1279">
          <cell r="D1279" t="str">
            <v>UI</v>
          </cell>
          <cell r="E1279" t="str">
            <v>DIST</v>
          </cell>
          <cell r="F1279" t="str">
            <v>Electric Operations</v>
          </cell>
          <cell r="T1279">
            <v>0</v>
          </cell>
          <cell r="AG1279">
            <v>0</v>
          </cell>
          <cell r="AT1279">
            <v>0</v>
          </cell>
          <cell r="BG1279">
            <v>0</v>
          </cell>
        </row>
        <row r="1280">
          <cell r="D1280" t="str">
            <v>UI</v>
          </cell>
          <cell r="E1280" t="str">
            <v>DIST</v>
          </cell>
          <cell r="F1280" t="str">
            <v>Electric Operations</v>
          </cell>
          <cell r="T1280">
            <v>5.5090000000000003</v>
          </cell>
          <cell r="AG1280">
            <v>-0.2524299967288971</v>
          </cell>
          <cell r="AT1280">
            <v>0</v>
          </cell>
          <cell r="BG1280">
            <v>0</v>
          </cell>
        </row>
        <row r="1281">
          <cell r="D1281" t="str">
            <v>UI</v>
          </cell>
          <cell r="E1281" t="str">
            <v>DIST</v>
          </cell>
          <cell r="F1281" t="str">
            <v>Electric Operations</v>
          </cell>
          <cell r="T1281">
            <v>0.04</v>
          </cell>
          <cell r="AG1281">
            <v>0.25094000244140624</v>
          </cell>
          <cell r="AT1281">
            <v>0.7919699982106686</v>
          </cell>
          <cell r="BG1281">
            <v>0</v>
          </cell>
        </row>
        <row r="1282">
          <cell r="D1282" t="str">
            <v>UI</v>
          </cell>
          <cell r="E1282" t="str">
            <v>DIST</v>
          </cell>
          <cell r="F1282" t="str">
            <v>Electric Operations</v>
          </cell>
          <cell r="T1282">
            <v>0.504</v>
          </cell>
          <cell r="AG1282">
            <v>-29.922901744842523</v>
          </cell>
          <cell r="AT1282">
            <v>0</v>
          </cell>
          <cell r="BG1282">
            <v>0</v>
          </cell>
        </row>
        <row r="1283">
          <cell r="D1283" t="str">
            <v>UI</v>
          </cell>
          <cell r="E1283" t="str">
            <v>DIST</v>
          </cell>
          <cell r="F1283" t="str">
            <v>Electric Operations</v>
          </cell>
          <cell r="T1283">
            <v>-15.376000000000001</v>
          </cell>
          <cell r="AG1283">
            <v>0</v>
          </cell>
          <cell r="AT1283">
            <v>0</v>
          </cell>
          <cell r="BG1283">
            <v>0</v>
          </cell>
        </row>
        <row r="1284">
          <cell r="D1284" t="str">
            <v>UI</v>
          </cell>
          <cell r="E1284" t="str">
            <v>TRANS</v>
          </cell>
          <cell r="F1284" t="str">
            <v>Operational Smart Grids</v>
          </cell>
          <cell r="T1284">
            <v>6.6000000000000017E-2</v>
          </cell>
          <cell r="AG1284">
            <v>0.10638999938964842</v>
          </cell>
          <cell r="AT1284">
            <v>0</v>
          </cell>
          <cell r="BG1284">
            <v>0</v>
          </cell>
        </row>
        <row r="1285">
          <cell r="D1285" t="str">
            <v>UI</v>
          </cell>
          <cell r="E1285" t="str">
            <v>TRANS</v>
          </cell>
          <cell r="F1285" t="str">
            <v>Operational Smart Grids</v>
          </cell>
          <cell r="T1285">
            <v>2.5060000000000002</v>
          </cell>
          <cell r="AG1285">
            <v>3.8150999908447263</v>
          </cell>
          <cell r="AT1285">
            <v>1.3615899925231933</v>
          </cell>
          <cell r="BG1285">
            <v>147.16505953979492</v>
          </cell>
        </row>
        <row r="1286">
          <cell r="D1286" t="str">
            <v>UI</v>
          </cell>
          <cell r="E1286" t="str">
            <v>DIST</v>
          </cell>
          <cell r="F1286" t="str">
            <v>Asset Management and Planning</v>
          </cell>
          <cell r="T1286">
            <v>7.1999999999999995E-2</v>
          </cell>
          <cell r="AG1286">
            <v>0.8279999771118165</v>
          </cell>
          <cell r="AT1286">
            <v>0</v>
          </cell>
          <cell r="BG1286">
            <v>0</v>
          </cell>
        </row>
        <row r="1287">
          <cell r="D1287" t="str">
            <v>UI</v>
          </cell>
          <cell r="E1287" t="str">
            <v>DIST</v>
          </cell>
          <cell r="F1287" t="str">
            <v>Electric Operations</v>
          </cell>
          <cell r="T1287">
            <v>0.72</v>
          </cell>
          <cell r="AG1287">
            <v>3.9999999105930327E-5</v>
          </cell>
          <cell r="AT1287">
            <v>0</v>
          </cell>
          <cell r="BG1287">
            <v>0</v>
          </cell>
        </row>
        <row r="1288">
          <cell r="D1288" t="str">
            <v>UI</v>
          </cell>
          <cell r="E1288" t="str">
            <v>DIST</v>
          </cell>
          <cell r="F1288" t="str">
            <v>Electric Operations</v>
          </cell>
          <cell r="T1288">
            <v>0</v>
          </cell>
          <cell r="AG1288">
            <v>0</v>
          </cell>
          <cell r="AT1288">
            <v>0</v>
          </cell>
          <cell r="BG1288">
            <v>0</v>
          </cell>
        </row>
        <row r="1289">
          <cell r="D1289" t="str">
            <v>UI</v>
          </cell>
          <cell r="E1289" t="str">
            <v>DIST</v>
          </cell>
          <cell r="F1289" t="str">
            <v>Asset Management and Planning</v>
          </cell>
          <cell r="T1289">
            <v>-205.10400000000001</v>
          </cell>
          <cell r="AG1289">
            <v>0</v>
          </cell>
          <cell r="AT1289">
            <v>0</v>
          </cell>
          <cell r="BG1289">
            <v>0</v>
          </cell>
        </row>
        <row r="1290">
          <cell r="D1290" t="str">
            <v>UI</v>
          </cell>
          <cell r="E1290" t="str">
            <v>TRANS</v>
          </cell>
          <cell r="F1290" t="str">
            <v>Projects</v>
          </cell>
          <cell r="T1290">
            <v>68.884999999999977</v>
          </cell>
          <cell r="AG1290">
            <v>13.176329761505125</v>
          </cell>
          <cell r="AT1290">
            <v>-157.35179931640627</v>
          </cell>
          <cell r="BG1290">
            <v>0</v>
          </cell>
        </row>
        <row r="1291">
          <cell r="D1291" t="str">
            <v>UI</v>
          </cell>
          <cell r="E1291" t="str">
            <v>DIST</v>
          </cell>
          <cell r="F1291" t="str">
            <v>Electric Operations</v>
          </cell>
          <cell r="T1291">
            <v>0</v>
          </cell>
          <cell r="AG1291">
            <v>-31.757785156250009</v>
          </cell>
          <cell r="AT1291">
            <v>0</v>
          </cell>
          <cell r="BG1291">
            <v>0</v>
          </cell>
        </row>
        <row r="1292">
          <cell r="D1292" t="str">
            <v>UI</v>
          </cell>
          <cell r="E1292" t="str">
            <v>DIST</v>
          </cell>
          <cell r="F1292" t="str">
            <v>Other</v>
          </cell>
          <cell r="T1292">
            <v>0</v>
          </cell>
          <cell r="AG1292">
            <v>0</v>
          </cell>
          <cell r="AT1292">
            <v>0</v>
          </cell>
          <cell r="BG1292">
            <v>0</v>
          </cell>
        </row>
        <row r="1293">
          <cell r="D1293" t="str">
            <v>UI</v>
          </cell>
          <cell r="E1293" t="str">
            <v>TRANS</v>
          </cell>
          <cell r="F1293" t="str">
            <v>Projects</v>
          </cell>
          <cell r="T1293">
            <v>0.82300000000000006</v>
          </cell>
          <cell r="AG1293">
            <v>9.7720001220703123E-2</v>
          </cell>
          <cell r="AT1293">
            <v>0</v>
          </cell>
          <cell r="BG1293">
            <v>0</v>
          </cell>
        </row>
        <row r="1294">
          <cell r="D1294" t="str">
            <v>UI</v>
          </cell>
          <cell r="E1294" t="str">
            <v>DIST</v>
          </cell>
          <cell r="F1294" t="str">
            <v>Projects</v>
          </cell>
          <cell r="T1294">
            <v>0.19800000000000001</v>
          </cell>
          <cell r="AG1294">
            <v>1.2941199951171876</v>
          </cell>
          <cell r="AT1294">
            <v>0</v>
          </cell>
          <cell r="BG1294">
            <v>0</v>
          </cell>
        </row>
        <row r="1295">
          <cell r="D1295" t="str">
            <v>UI</v>
          </cell>
          <cell r="E1295" t="str">
            <v>DIST</v>
          </cell>
          <cell r="F1295" t="str">
            <v>Electric Operations</v>
          </cell>
          <cell r="T1295">
            <v>2.3369999999999997</v>
          </cell>
          <cell r="AG1295">
            <v>0</v>
          </cell>
          <cell r="AT1295">
            <v>0</v>
          </cell>
          <cell r="BG1295">
            <v>0</v>
          </cell>
        </row>
        <row r="1296">
          <cell r="D1296" t="str">
            <v>UI</v>
          </cell>
          <cell r="E1296" t="str">
            <v>TRANS</v>
          </cell>
          <cell r="F1296" t="str">
            <v>Processes and Technologies</v>
          </cell>
          <cell r="T1296">
            <v>8.0189999999999984</v>
          </cell>
          <cell r="AG1296">
            <v>0.65103999328613282</v>
          </cell>
          <cell r="AT1296">
            <v>0</v>
          </cell>
          <cell r="BG1296">
            <v>0</v>
          </cell>
        </row>
        <row r="1297">
          <cell r="D1297" t="str">
            <v>UI</v>
          </cell>
          <cell r="E1297" t="str">
            <v>DIST</v>
          </cell>
          <cell r="F1297" t="str">
            <v>Electric Operations</v>
          </cell>
          <cell r="T1297">
            <v>0</v>
          </cell>
          <cell r="AG1297">
            <v>0</v>
          </cell>
          <cell r="AT1297">
            <v>0</v>
          </cell>
          <cell r="BG1297">
            <v>0</v>
          </cell>
        </row>
        <row r="1298">
          <cell r="D1298" t="str">
            <v>UI</v>
          </cell>
          <cell r="E1298" t="str">
            <v>DIST</v>
          </cell>
          <cell r="F1298" t="str">
            <v>Processes and Technologies</v>
          </cell>
          <cell r="T1298">
            <v>148.73500000000001</v>
          </cell>
          <cell r="AG1298">
            <v>2.6832099151611328</v>
          </cell>
          <cell r="AT1298">
            <v>0</v>
          </cell>
          <cell r="BG1298">
            <v>0</v>
          </cell>
        </row>
        <row r="1299">
          <cell r="D1299" t="str">
            <v>UI</v>
          </cell>
          <cell r="E1299" t="str">
            <v>DIST</v>
          </cell>
          <cell r="F1299" t="str">
            <v>Electric Operations</v>
          </cell>
          <cell r="T1299">
            <v>0</v>
          </cell>
          <cell r="AG1299">
            <v>12.753329833984374</v>
          </cell>
          <cell r="AT1299">
            <v>0</v>
          </cell>
          <cell r="BG1299">
            <v>0</v>
          </cell>
        </row>
        <row r="1300">
          <cell r="D1300" t="str">
            <v>UI</v>
          </cell>
          <cell r="E1300" t="str">
            <v>TRANS</v>
          </cell>
          <cell r="F1300" t="str">
            <v>Electric Operations</v>
          </cell>
          <cell r="T1300">
            <v>8.0739999999999998</v>
          </cell>
          <cell r="AG1300">
            <v>0</v>
          </cell>
          <cell r="AT1300">
            <v>0</v>
          </cell>
          <cell r="BG1300">
            <v>0</v>
          </cell>
        </row>
        <row r="1301">
          <cell r="D1301" t="str">
            <v>UI</v>
          </cell>
          <cell r="E1301" t="str">
            <v>DIST</v>
          </cell>
          <cell r="F1301" t="str">
            <v>Electric Operations</v>
          </cell>
          <cell r="T1301">
            <v>0</v>
          </cell>
          <cell r="AG1301">
            <v>0</v>
          </cell>
          <cell r="AT1301">
            <v>0</v>
          </cell>
          <cell r="BG1301">
            <v>0</v>
          </cell>
        </row>
        <row r="1302">
          <cell r="D1302" t="str">
            <v>UI</v>
          </cell>
          <cell r="E1302" t="str">
            <v>DIST</v>
          </cell>
          <cell r="F1302" t="str">
            <v>Processes and Technologies</v>
          </cell>
          <cell r="T1302">
            <v>3.2000000000000001E-2</v>
          </cell>
          <cell r="AG1302">
            <v>0.33080000305175783</v>
          </cell>
          <cell r="AT1302">
            <v>0</v>
          </cell>
          <cell r="BG1302">
            <v>0</v>
          </cell>
        </row>
        <row r="1303">
          <cell r="D1303" t="str">
            <v>UI</v>
          </cell>
          <cell r="E1303" t="str">
            <v>DIST</v>
          </cell>
          <cell r="F1303" t="str">
            <v>Electric Operations</v>
          </cell>
          <cell r="T1303">
            <v>0</v>
          </cell>
          <cell r="AG1303">
            <v>23.943840057373048</v>
          </cell>
          <cell r="AT1303">
            <v>0</v>
          </cell>
          <cell r="BG1303">
            <v>0</v>
          </cell>
        </row>
        <row r="1304">
          <cell r="D1304" t="str">
            <v>UI</v>
          </cell>
          <cell r="E1304" t="str">
            <v>TRANS</v>
          </cell>
          <cell r="F1304" t="str">
            <v>Projects</v>
          </cell>
          <cell r="T1304">
            <v>482.005</v>
          </cell>
          <cell r="AG1304">
            <v>57.139908691406248</v>
          </cell>
          <cell r="AT1304">
            <v>0</v>
          </cell>
          <cell r="BG1304">
            <v>0</v>
          </cell>
        </row>
        <row r="1305">
          <cell r="D1305" t="str">
            <v>UI</v>
          </cell>
          <cell r="E1305" t="str">
            <v>DIST</v>
          </cell>
          <cell r="F1305" t="str">
            <v>Electric Operations</v>
          </cell>
          <cell r="T1305">
            <v>62.495000000000005</v>
          </cell>
          <cell r="AG1305">
            <v>0</v>
          </cell>
          <cell r="AT1305">
            <v>0</v>
          </cell>
          <cell r="BG1305">
            <v>0</v>
          </cell>
        </row>
        <row r="1306">
          <cell r="D1306" t="str">
            <v>UI</v>
          </cell>
          <cell r="E1306" t="str">
            <v>DIST</v>
          </cell>
          <cell r="F1306" t="str">
            <v>Electric Operations</v>
          </cell>
          <cell r="T1306">
            <v>16.076000000000001</v>
          </cell>
          <cell r="AG1306">
            <v>0.42783000183105468</v>
          </cell>
          <cell r="AT1306">
            <v>0</v>
          </cell>
          <cell r="BG1306">
            <v>0</v>
          </cell>
        </row>
        <row r="1307">
          <cell r="D1307" t="str">
            <v>UI</v>
          </cell>
          <cell r="E1307" t="str">
            <v>TRANS</v>
          </cell>
          <cell r="F1307" t="str">
            <v>Operational Smart Grids</v>
          </cell>
          <cell r="T1307">
            <v>1484.3030000000001</v>
          </cell>
          <cell r="AG1307">
            <v>761.10568985748307</v>
          </cell>
          <cell r="AT1307">
            <v>1.1650899887084962</v>
          </cell>
          <cell r="BG1307">
            <v>0</v>
          </cell>
        </row>
        <row r="1308">
          <cell r="D1308" t="str">
            <v>UI</v>
          </cell>
          <cell r="E1308" t="str">
            <v>DIST</v>
          </cell>
          <cell r="F1308" t="str">
            <v>Electric Operations</v>
          </cell>
          <cell r="T1308">
            <v>-4.4440000000000008</v>
          </cell>
          <cell r="AG1308">
            <v>0.69671997737884528</v>
          </cell>
          <cell r="AT1308">
            <v>0</v>
          </cell>
          <cell r="BG1308">
            <v>0</v>
          </cell>
        </row>
        <row r="1309">
          <cell r="D1309" t="str">
            <v>UI</v>
          </cell>
          <cell r="E1309" t="str">
            <v>DIST</v>
          </cell>
          <cell r="F1309" t="str">
            <v>Electric Operations</v>
          </cell>
          <cell r="T1309">
            <v>70.066000000000003</v>
          </cell>
          <cell r="AG1309">
            <v>-3.6731203155517567</v>
          </cell>
          <cell r="AT1309">
            <v>0</v>
          </cell>
          <cell r="BG1309">
            <v>0</v>
          </cell>
        </row>
        <row r="1310">
          <cell r="D1310" t="str">
            <v>UI</v>
          </cell>
          <cell r="E1310" t="str">
            <v>DIST</v>
          </cell>
          <cell r="F1310" t="str">
            <v>Electric Operations</v>
          </cell>
          <cell r="T1310">
            <v>-0.26600000000000001</v>
          </cell>
          <cell r="AG1310">
            <v>3.5469100341796875</v>
          </cell>
          <cell r="AT1310">
            <v>0</v>
          </cell>
          <cell r="BG1310">
            <v>0</v>
          </cell>
        </row>
        <row r="1311">
          <cell r="D1311" t="str">
            <v>UI</v>
          </cell>
          <cell r="E1311" t="str">
            <v>TRANS</v>
          </cell>
          <cell r="F1311" t="str">
            <v>Operational Smart Grids</v>
          </cell>
          <cell r="T1311">
            <v>0.60500000000000009</v>
          </cell>
          <cell r="AG1311">
            <v>0.97806001281738286</v>
          </cell>
          <cell r="AT1311">
            <v>0</v>
          </cell>
          <cell r="BG1311">
            <v>0</v>
          </cell>
        </row>
        <row r="1312">
          <cell r="D1312" t="str">
            <v>UI</v>
          </cell>
          <cell r="E1312" t="str">
            <v>DIST</v>
          </cell>
          <cell r="F1312" t="str">
            <v>Electric Operations</v>
          </cell>
          <cell r="T1312">
            <v>3.0629999999999997</v>
          </cell>
          <cell r="AG1312">
            <v>2.4536100976467137</v>
          </cell>
          <cell r="AT1312">
            <v>0</v>
          </cell>
          <cell r="BG1312">
            <v>0</v>
          </cell>
        </row>
        <row r="1313">
          <cell r="D1313" t="str">
            <v>UI</v>
          </cell>
          <cell r="E1313" t="str">
            <v>DIST</v>
          </cell>
          <cell r="F1313" t="str">
            <v>Electric Operations</v>
          </cell>
          <cell r="T1313">
            <v>-52.107999999999997</v>
          </cell>
          <cell r="AG1313">
            <v>-0.76208001708984374</v>
          </cell>
          <cell r="AT1313">
            <v>0</v>
          </cell>
          <cell r="BG1313">
            <v>0</v>
          </cell>
        </row>
        <row r="1314">
          <cell r="D1314" t="str">
            <v>UI</v>
          </cell>
          <cell r="E1314" t="str">
            <v>DIST</v>
          </cell>
          <cell r="F1314" t="str">
            <v>Electric Operations</v>
          </cell>
          <cell r="T1314">
            <v>-55.330000000000005</v>
          </cell>
          <cell r="AG1314">
            <v>0</v>
          </cell>
          <cell r="AT1314">
            <v>0</v>
          </cell>
          <cell r="BG1314">
            <v>0</v>
          </cell>
        </row>
        <row r="1315">
          <cell r="D1315" t="str">
            <v>UI</v>
          </cell>
          <cell r="E1315" t="str">
            <v>DIST</v>
          </cell>
          <cell r="F1315" t="str">
            <v>Electric Operations</v>
          </cell>
          <cell r="T1315">
            <v>643.62700000000007</v>
          </cell>
          <cell r="AG1315">
            <v>16.546770250037312</v>
          </cell>
          <cell r="AT1315">
            <v>3.1000000238418578E-4</v>
          </cell>
          <cell r="BG1315">
            <v>0</v>
          </cell>
        </row>
        <row r="1316">
          <cell r="D1316" t="str">
            <v>UI</v>
          </cell>
          <cell r="E1316" t="str">
            <v>DIST</v>
          </cell>
          <cell r="F1316" t="str">
            <v>Electric Operations</v>
          </cell>
          <cell r="T1316">
            <v>798.40599999999984</v>
          </cell>
          <cell r="AG1316">
            <v>126.04710089874268</v>
          </cell>
          <cell r="AT1316">
            <v>-0.20844000244140626</v>
          </cell>
          <cell r="BG1316">
            <v>0</v>
          </cell>
        </row>
        <row r="1317">
          <cell r="D1317" t="str">
            <v>UI</v>
          </cell>
          <cell r="E1317" t="str">
            <v>TRANS</v>
          </cell>
          <cell r="F1317" t="str">
            <v>Asset Management and Planning</v>
          </cell>
          <cell r="T1317">
            <v>57.417999999999992</v>
          </cell>
          <cell r="AG1317">
            <v>-1.196709899902344</v>
          </cell>
          <cell r="AT1317">
            <v>0</v>
          </cell>
          <cell r="BG1317">
            <v>0</v>
          </cell>
        </row>
        <row r="1318">
          <cell r="D1318" t="str">
            <v>UI</v>
          </cell>
          <cell r="E1318" t="str">
            <v>DIST</v>
          </cell>
          <cell r="F1318" t="str">
            <v>Electric Operations</v>
          </cell>
          <cell r="T1318">
            <v>861.04399999999987</v>
          </cell>
          <cell r="AG1318">
            <v>85.241199829101561</v>
          </cell>
          <cell r="AT1318">
            <v>0</v>
          </cell>
          <cell r="BG1318">
            <v>0</v>
          </cell>
        </row>
        <row r="1319">
          <cell r="D1319" t="str">
            <v>UI</v>
          </cell>
          <cell r="E1319" t="str">
            <v>DIST</v>
          </cell>
          <cell r="F1319" t="str">
            <v>Electric Operations</v>
          </cell>
          <cell r="T1319">
            <v>1191.6620000000003</v>
          </cell>
          <cell r="AG1319">
            <v>944.17169195413601</v>
          </cell>
          <cell r="AT1319">
            <v>133.57550085449219</v>
          </cell>
          <cell r="BG1319">
            <v>0</v>
          </cell>
        </row>
        <row r="1320">
          <cell r="D1320" t="str">
            <v>UI</v>
          </cell>
          <cell r="E1320" t="str">
            <v>DIST</v>
          </cell>
          <cell r="F1320" t="str">
            <v>Electric Operations</v>
          </cell>
          <cell r="T1320">
            <v>631.7360000000001</v>
          </cell>
          <cell r="AG1320">
            <v>4.9339197998046878</v>
          </cell>
          <cell r="AT1320">
            <v>0</v>
          </cell>
          <cell r="BG1320">
            <v>0</v>
          </cell>
        </row>
        <row r="1321">
          <cell r="D1321" t="str">
            <v>UI</v>
          </cell>
          <cell r="E1321" t="str">
            <v>DIST</v>
          </cell>
          <cell r="F1321" t="str">
            <v>Electric Operations</v>
          </cell>
          <cell r="T1321">
            <v>2.9000000000000001E-2</v>
          </cell>
          <cell r="AG1321">
            <v>3.9522398986816407</v>
          </cell>
          <cell r="AT1321">
            <v>0</v>
          </cell>
          <cell r="BG1321">
            <v>0</v>
          </cell>
        </row>
        <row r="1322">
          <cell r="D1322" t="str">
            <v>UI</v>
          </cell>
          <cell r="E1322" t="str">
            <v>DIST</v>
          </cell>
          <cell r="F1322" t="str">
            <v>Electric Operations</v>
          </cell>
          <cell r="T1322">
            <v>160.38799999999998</v>
          </cell>
          <cell r="AG1322">
            <v>28.034460357666017</v>
          </cell>
          <cell r="AT1322">
            <v>0</v>
          </cell>
          <cell r="BG1322">
            <v>0</v>
          </cell>
        </row>
        <row r="1323">
          <cell r="D1323" t="str">
            <v>UI</v>
          </cell>
          <cell r="E1323" t="str">
            <v>DIST</v>
          </cell>
          <cell r="F1323" t="str">
            <v>Electric Operations</v>
          </cell>
          <cell r="T1323">
            <v>573.83899999999994</v>
          </cell>
          <cell r="AG1323">
            <v>21.277539779663091</v>
          </cell>
          <cell r="AT1323">
            <v>0</v>
          </cell>
          <cell r="BG1323">
            <v>0</v>
          </cell>
        </row>
        <row r="1324">
          <cell r="D1324" t="str">
            <v>UI</v>
          </cell>
          <cell r="E1324" t="str">
            <v>DIST</v>
          </cell>
          <cell r="F1324" t="str">
            <v>Electric Operations</v>
          </cell>
          <cell r="T1324">
            <v>898.26299999999992</v>
          </cell>
          <cell r="AG1324">
            <v>51.462310390830048</v>
          </cell>
          <cell r="AT1324">
            <v>0</v>
          </cell>
          <cell r="BG1324">
            <v>0</v>
          </cell>
        </row>
        <row r="1325">
          <cell r="D1325" t="str">
            <v>UI</v>
          </cell>
          <cell r="E1325" t="str">
            <v>DIST</v>
          </cell>
          <cell r="F1325" t="str">
            <v>Electric Operations</v>
          </cell>
          <cell r="T1325">
            <v>25.549999999999997</v>
          </cell>
          <cell r="AG1325">
            <v>0.31673999023437499</v>
          </cell>
          <cell r="AT1325">
            <v>0</v>
          </cell>
          <cell r="BG1325">
            <v>0</v>
          </cell>
        </row>
        <row r="1326">
          <cell r="D1326" t="str">
            <v>UI</v>
          </cell>
          <cell r="E1326" t="str">
            <v>DIST</v>
          </cell>
          <cell r="F1326" t="str">
            <v>Security</v>
          </cell>
          <cell r="T1326">
            <v>264.35399999999998</v>
          </cell>
          <cell r="AG1326">
            <v>80.686148853302001</v>
          </cell>
          <cell r="AT1326">
            <v>10.852910004615783</v>
          </cell>
          <cell r="BG1326">
            <v>900</v>
          </cell>
        </row>
        <row r="1327">
          <cell r="D1327" t="str">
            <v>UI</v>
          </cell>
          <cell r="E1327" t="str">
            <v>DIST</v>
          </cell>
          <cell r="F1327" t="str">
            <v>Electric Operations</v>
          </cell>
          <cell r="T1327">
            <v>6.6550000000000011</v>
          </cell>
          <cell r="AG1327">
            <v>0.50981001281738281</v>
          </cell>
          <cell r="AT1327">
            <v>0</v>
          </cell>
          <cell r="BG1327">
            <v>0</v>
          </cell>
        </row>
        <row r="1328">
          <cell r="D1328" t="str">
            <v>UI</v>
          </cell>
          <cell r="E1328" t="str">
            <v>DIST</v>
          </cell>
          <cell r="F1328" t="str">
            <v>Electric Operations</v>
          </cell>
          <cell r="T1328">
            <v>1010.494</v>
          </cell>
          <cell r="AG1328">
            <v>5.1224800109863278</v>
          </cell>
          <cell r="AT1328">
            <v>0</v>
          </cell>
          <cell r="BG1328">
            <v>0</v>
          </cell>
        </row>
        <row r="1329">
          <cell r="D1329" t="str">
            <v>UI</v>
          </cell>
          <cell r="E1329" t="str">
            <v>DIST</v>
          </cell>
          <cell r="F1329" t="str">
            <v>Electric Operations</v>
          </cell>
          <cell r="T1329">
            <v>386.52700000000004</v>
          </cell>
          <cell r="AG1329">
            <v>4.3375699462890625</v>
          </cell>
          <cell r="AT1329">
            <v>0</v>
          </cell>
          <cell r="BG1329">
            <v>0</v>
          </cell>
        </row>
        <row r="1330">
          <cell r="D1330" t="str">
            <v>UI</v>
          </cell>
          <cell r="E1330" t="str">
            <v>DIST</v>
          </cell>
          <cell r="F1330" t="str">
            <v>Electric Operations</v>
          </cell>
          <cell r="T1330">
            <v>61.820000000000007</v>
          </cell>
          <cell r="AG1330">
            <v>28.827360748291017</v>
          </cell>
          <cell r="AT1330">
            <v>0</v>
          </cell>
          <cell r="BG1330">
            <v>0</v>
          </cell>
        </row>
        <row r="1331">
          <cell r="D1331" t="str">
            <v>UI</v>
          </cell>
          <cell r="E1331" t="str">
            <v>DIST</v>
          </cell>
          <cell r="F1331" t="str">
            <v>Electric Operations</v>
          </cell>
          <cell r="T1331">
            <v>3.5640000000000001</v>
          </cell>
          <cell r="AG1331">
            <v>2.2176972377300297</v>
          </cell>
          <cell r="AT1331">
            <v>0</v>
          </cell>
          <cell r="BG1331">
            <v>0</v>
          </cell>
        </row>
        <row r="1332">
          <cell r="D1332" t="str">
            <v>UI</v>
          </cell>
          <cell r="E1332" t="str">
            <v>DIST</v>
          </cell>
          <cell r="F1332" t="str">
            <v>Electric Operations</v>
          </cell>
          <cell r="T1332">
            <v>1726.8940000000002</v>
          </cell>
          <cell r="AG1332">
            <v>81.36466005706788</v>
          </cell>
          <cell r="AT1332">
            <v>0</v>
          </cell>
          <cell r="BG1332">
            <v>0</v>
          </cell>
        </row>
        <row r="1333">
          <cell r="D1333" t="str">
            <v>UI</v>
          </cell>
          <cell r="E1333" t="str">
            <v>DIST</v>
          </cell>
          <cell r="F1333" t="str">
            <v>General Services</v>
          </cell>
          <cell r="T1333">
            <v>29.130999999999993</v>
          </cell>
          <cell r="AG1333">
            <v>80.376190475463858</v>
          </cell>
          <cell r="AT1333">
            <v>0</v>
          </cell>
          <cell r="BG1333">
            <v>0</v>
          </cell>
        </row>
        <row r="1334">
          <cell r="D1334" t="str">
            <v>UI</v>
          </cell>
          <cell r="E1334" t="str">
            <v>DIST</v>
          </cell>
          <cell r="F1334" t="str">
            <v>General Services</v>
          </cell>
          <cell r="T1334">
            <v>20.863999999999994</v>
          </cell>
          <cell r="AG1334">
            <v>1.0369699859619141</v>
          </cell>
          <cell r="AT1334">
            <v>0</v>
          </cell>
          <cell r="BG1334">
            <v>0</v>
          </cell>
        </row>
        <row r="1335">
          <cell r="D1335" t="str">
            <v>UI</v>
          </cell>
          <cell r="E1335" t="str">
            <v>DIST</v>
          </cell>
          <cell r="F1335" t="str">
            <v>Processes and Technologies</v>
          </cell>
          <cell r="T1335">
            <v>-4.2000000000000037E-2</v>
          </cell>
          <cell r="AG1335">
            <v>0</v>
          </cell>
          <cell r="AT1335">
            <v>0</v>
          </cell>
          <cell r="BG1335">
            <v>0</v>
          </cell>
        </row>
        <row r="1336">
          <cell r="D1336" t="str">
            <v>UI</v>
          </cell>
          <cell r="E1336" t="str">
            <v>DIST</v>
          </cell>
          <cell r="F1336" t="str">
            <v>Processes and Technologies</v>
          </cell>
          <cell r="T1336">
            <v>-0.19399999999999906</v>
          </cell>
          <cell r="AG1336">
            <v>0.11600000000000001</v>
          </cell>
          <cell r="AT1336">
            <v>0</v>
          </cell>
          <cell r="BG1336">
            <v>0</v>
          </cell>
        </row>
        <row r="1337">
          <cell r="D1337" t="str">
            <v>UIL</v>
          </cell>
          <cell r="E1337" t="str">
            <v>Common</v>
          </cell>
          <cell r="F1337" t="str">
            <v>Gas Operations</v>
          </cell>
          <cell r="T1337">
            <v>41.02</v>
          </cell>
          <cell r="AG1337">
            <v>3.0914299316406249</v>
          </cell>
          <cell r="AT1337">
            <v>0</v>
          </cell>
          <cell r="BG1337">
            <v>0</v>
          </cell>
        </row>
        <row r="1338">
          <cell r="D1338" t="str">
            <v>UIL</v>
          </cell>
          <cell r="E1338" t="str">
            <v>Common</v>
          </cell>
          <cell r="F1338" t="str">
            <v>Gas Operations</v>
          </cell>
          <cell r="T1338">
            <v>36.482999999999997</v>
          </cell>
          <cell r="AG1338">
            <v>3.1956599907875063</v>
          </cell>
          <cell r="AT1338">
            <v>0</v>
          </cell>
          <cell r="BG1338">
            <v>0</v>
          </cell>
        </row>
        <row r="1339">
          <cell r="D1339" t="str">
            <v>UIL</v>
          </cell>
          <cell r="E1339" t="str">
            <v>Common</v>
          </cell>
          <cell r="F1339" t="str">
            <v>Gas Operations</v>
          </cell>
          <cell r="T1339">
            <v>3.5640000000000001</v>
          </cell>
          <cell r="AG1339">
            <v>2.4503601074218748</v>
          </cell>
          <cell r="AT1339">
            <v>0</v>
          </cell>
          <cell r="BG1339">
            <v>0</v>
          </cell>
        </row>
        <row r="1340">
          <cell r="D1340" t="str">
            <v>UIL</v>
          </cell>
          <cell r="E1340" t="str">
            <v>Common</v>
          </cell>
          <cell r="F1340" t="str">
            <v>Gas Operations</v>
          </cell>
          <cell r="T1340">
            <v>39.863999999999997</v>
          </cell>
          <cell r="AG1340">
            <v>3.2322799835205074</v>
          </cell>
          <cell r="AT1340">
            <v>0</v>
          </cell>
          <cell r="BG1340">
            <v>0</v>
          </cell>
        </row>
        <row r="1341">
          <cell r="D1341" t="str">
            <v>UIL</v>
          </cell>
          <cell r="E1341" t="str">
            <v>Common</v>
          </cell>
          <cell r="F1341" t="str">
            <v>Gas Operations</v>
          </cell>
          <cell r="T1341">
            <v>24.056999999999999</v>
          </cell>
          <cell r="AG1341">
            <v>10.316209960937501</v>
          </cell>
          <cell r="AT1341">
            <v>0</v>
          </cell>
          <cell r="BG1341">
            <v>0</v>
          </cell>
        </row>
        <row r="1342">
          <cell r="D1342" t="str">
            <v>BGC</v>
          </cell>
          <cell r="E1342" t="str">
            <v>GAS</v>
          </cell>
          <cell r="F1342" t="str">
            <v>Gas Operations</v>
          </cell>
          <cell r="T1342">
            <v>0</v>
          </cell>
          <cell r="AG1342">
            <v>0</v>
          </cell>
          <cell r="AT1342">
            <v>0</v>
          </cell>
          <cell r="BG1342">
            <v>0</v>
          </cell>
        </row>
        <row r="1343">
          <cell r="D1343" t="str">
            <v>BGC</v>
          </cell>
          <cell r="E1343" t="str">
            <v>GAS</v>
          </cell>
          <cell r="F1343" t="str">
            <v>Information Technology</v>
          </cell>
          <cell r="T1343">
            <v>67.063999999999993</v>
          </cell>
          <cell r="AG1343">
            <v>2.2150500488281253</v>
          </cell>
          <cell r="AT1343">
            <v>0</v>
          </cell>
          <cell r="BG1343">
            <v>0</v>
          </cell>
        </row>
        <row r="1344">
          <cell r="D1344" t="str">
            <v>BGC</v>
          </cell>
          <cell r="E1344" t="str">
            <v>GAS</v>
          </cell>
          <cell r="F1344" t="str">
            <v>Gas Operations</v>
          </cell>
          <cell r="T1344">
            <v>0</v>
          </cell>
          <cell r="AG1344">
            <v>0.7804099731445312</v>
          </cell>
          <cell r="AT1344">
            <v>0</v>
          </cell>
          <cell r="BG1344">
            <v>0</v>
          </cell>
        </row>
        <row r="1345">
          <cell r="D1345" t="str">
            <v>BGC</v>
          </cell>
          <cell r="E1345" t="str">
            <v>GAS</v>
          </cell>
          <cell r="F1345" t="str">
            <v>Gas Operations</v>
          </cell>
          <cell r="T1345">
            <v>9.1820000000000004</v>
          </cell>
          <cell r="AG1345">
            <v>1.1183800048828125</v>
          </cell>
          <cell r="AT1345">
            <v>0</v>
          </cell>
          <cell r="BG1345">
            <v>0</v>
          </cell>
        </row>
        <row r="1346">
          <cell r="D1346" t="str">
            <v>BGC</v>
          </cell>
          <cell r="E1346" t="str">
            <v>GAS</v>
          </cell>
          <cell r="F1346" t="str">
            <v>General Services</v>
          </cell>
          <cell r="T1346">
            <v>6.1390000000000002</v>
          </cell>
          <cell r="AG1346">
            <v>28.409270080566404</v>
          </cell>
          <cell r="AT1346">
            <v>0</v>
          </cell>
          <cell r="BG1346">
            <v>0</v>
          </cell>
        </row>
        <row r="1347">
          <cell r="D1347" t="str">
            <v>BGC</v>
          </cell>
          <cell r="E1347" t="str">
            <v>GAS</v>
          </cell>
          <cell r="F1347" t="str">
            <v>General Services</v>
          </cell>
          <cell r="T1347">
            <v>5.9130000000000003</v>
          </cell>
          <cell r="AG1347">
            <v>25.088740783691406</v>
          </cell>
          <cell r="AT1347">
            <v>0</v>
          </cell>
          <cell r="BG1347">
            <v>0</v>
          </cell>
        </row>
        <row r="1348">
          <cell r="D1348" t="str">
            <v>BGC</v>
          </cell>
          <cell r="E1348" t="str">
            <v>GAS</v>
          </cell>
          <cell r="F1348" t="str">
            <v>General Services</v>
          </cell>
          <cell r="T1348">
            <v>6.36</v>
          </cell>
          <cell r="AG1348">
            <v>23.349449523925781</v>
          </cell>
          <cell r="AT1348">
            <v>0</v>
          </cell>
          <cell r="BG1348">
            <v>0</v>
          </cell>
        </row>
        <row r="1349">
          <cell r="D1349" t="str">
            <v>BGC</v>
          </cell>
          <cell r="E1349" t="str">
            <v>GAS</v>
          </cell>
          <cell r="F1349" t="str">
            <v>General Services</v>
          </cell>
          <cell r="T1349">
            <v>47.034000000000006</v>
          </cell>
          <cell r="AG1349">
            <v>46.526000000000003</v>
          </cell>
          <cell r="AT1349">
            <v>0</v>
          </cell>
          <cell r="BG1349">
            <v>0</v>
          </cell>
        </row>
        <row r="1350">
          <cell r="D1350" t="str">
            <v>BGC</v>
          </cell>
          <cell r="E1350" t="str">
            <v>GAS</v>
          </cell>
          <cell r="F1350" t="str">
            <v>Gas Operations</v>
          </cell>
          <cell r="T1350">
            <v>115.36600000000001</v>
          </cell>
          <cell r="AG1350">
            <v>71.198159774780265</v>
          </cell>
          <cell r="AT1350">
            <v>54.764890116691589</v>
          </cell>
          <cell r="BG1350">
            <v>2153.004258541107</v>
          </cell>
        </row>
        <row r="1351">
          <cell r="D1351" t="str">
            <v>SCG</v>
          </cell>
          <cell r="E1351" t="str">
            <v>GAS</v>
          </cell>
          <cell r="F1351" t="str">
            <v>Information Technology</v>
          </cell>
          <cell r="T1351">
            <v>274.339</v>
          </cell>
          <cell r="AG1351">
            <v>12.14883984375</v>
          </cell>
          <cell r="AT1351">
            <v>0</v>
          </cell>
          <cell r="BG1351">
            <v>0</v>
          </cell>
        </row>
        <row r="1352">
          <cell r="D1352" t="str">
            <v>SCG</v>
          </cell>
          <cell r="E1352" t="str">
            <v>GAS</v>
          </cell>
          <cell r="F1352" t="str">
            <v>Gas Operations</v>
          </cell>
          <cell r="T1352">
            <v>13.673999999999996</v>
          </cell>
          <cell r="AG1352">
            <v>2.7015799331665047</v>
          </cell>
          <cell r="AT1352">
            <v>0</v>
          </cell>
          <cell r="BG1352">
            <v>0</v>
          </cell>
        </row>
        <row r="1353">
          <cell r="D1353" t="str">
            <v>SCG</v>
          </cell>
          <cell r="E1353" t="str">
            <v>GAS</v>
          </cell>
          <cell r="F1353" t="str">
            <v>Gas Operations</v>
          </cell>
          <cell r="T1353">
            <v>332.39499999999998</v>
          </cell>
          <cell r="AG1353">
            <v>-354.21673949813839</v>
          </cell>
          <cell r="AT1353">
            <v>0</v>
          </cell>
          <cell r="BG1353">
            <v>0</v>
          </cell>
        </row>
        <row r="1354">
          <cell r="D1354" t="str">
            <v>SCG</v>
          </cell>
          <cell r="E1354" t="str">
            <v>GAS</v>
          </cell>
          <cell r="F1354" t="str">
            <v>General Services</v>
          </cell>
          <cell r="T1354">
            <v>49.293999999999997</v>
          </cell>
          <cell r="AG1354">
            <v>5.568490234375</v>
          </cell>
          <cell r="AT1354">
            <v>0</v>
          </cell>
          <cell r="BG1354">
            <v>0</v>
          </cell>
        </row>
        <row r="1355">
          <cell r="D1355" t="str">
            <v>SCG</v>
          </cell>
          <cell r="E1355" t="str">
            <v>GAS</v>
          </cell>
          <cell r="F1355" t="str">
            <v>Gas Operations</v>
          </cell>
          <cell r="T1355">
            <v>-357.07499999999999</v>
          </cell>
          <cell r="AG1355">
            <v>14.381019531250001</v>
          </cell>
          <cell r="AT1355">
            <v>0</v>
          </cell>
          <cell r="BG1355">
            <v>0</v>
          </cell>
        </row>
        <row r="1356">
          <cell r="D1356" t="str">
            <v>CNG</v>
          </cell>
          <cell r="E1356" t="str">
            <v>GAS</v>
          </cell>
          <cell r="F1356" t="str">
            <v>Gas Operations</v>
          </cell>
          <cell r="T1356">
            <v>1312.9720000000002</v>
          </cell>
          <cell r="AG1356">
            <v>36.899000000000001</v>
          </cell>
          <cell r="AT1356">
            <v>0</v>
          </cell>
          <cell r="BG1356">
            <v>0</v>
          </cell>
        </row>
        <row r="1357">
          <cell r="D1357" t="str">
            <v>CNG</v>
          </cell>
          <cell r="E1357" t="str">
            <v>GAS</v>
          </cell>
          <cell r="F1357" t="str">
            <v>Gas Operations</v>
          </cell>
          <cell r="T1357">
            <v>3.4999999999999996E-2</v>
          </cell>
          <cell r="AG1357">
            <v>5.8977598876953117</v>
          </cell>
          <cell r="AT1357">
            <v>0</v>
          </cell>
          <cell r="BG1357">
            <v>0</v>
          </cell>
        </row>
        <row r="1358">
          <cell r="D1358" t="str">
            <v>CNG</v>
          </cell>
          <cell r="E1358" t="str">
            <v>GAS</v>
          </cell>
          <cell r="F1358" t="str">
            <v>Security</v>
          </cell>
          <cell r="T1358">
            <v>191.09499999999997</v>
          </cell>
          <cell r="AG1358">
            <v>-4.1560001373291015E-2</v>
          </cell>
          <cell r="AT1358">
            <v>0</v>
          </cell>
          <cell r="BG1358">
            <v>0</v>
          </cell>
        </row>
        <row r="1359">
          <cell r="D1359" t="str">
            <v>CNG</v>
          </cell>
          <cell r="E1359" t="str">
            <v>GAS</v>
          </cell>
          <cell r="F1359" t="str">
            <v>Information Technology</v>
          </cell>
          <cell r="T1359">
            <v>343.709</v>
          </cell>
          <cell r="AG1359">
            <v>12.701070312500001</v>
          </cell>
          <cell r="AT1359">
            <v>0</v>
          </cell>
          <cell r="BG1359">
            <v>0</v>
          </cell>
        </row>
        <row r="1360">
          <cell r="D1360" t="str">
            <v>CNG</v>
          </cell>
          <cell r="E1360" t="str">
            <v>GAS</v>
          </cell>
          <cell r="F1360" t="str">
            <v>Gas Operations</v>
          </cell>
          <cell r="T1360">
            <v>89.152000000000001</v>
          </cell>
          <cell r="AG1360">
            <v>2.2829999446868896E-2</v>
          </cell>
          <cell r="AT1360">
            <v>0</v>
          </cell>
          <cell r="BG1360">
            <v>0</v>
          </cell>
        </row>
        <row r="1361">
          <cell r="D1361" t="str">
            <v>CNG</v>
          </cell>
          <cell r="E1361" t="str">
            <v>GAS</v>
          </cell>
          <cell r="F1361" t="str">
            <v>Gas Operations</v>
          </cell>
          <cell r="T1361">
            <v>18.885000000000002</v>
          </cell>
          <cell r="AG1361">
            <v>0</v>
          </cell>
          <cell r="AT1361">
            <v>0</v>
          </cell>
          <cell r="BG1361">
            <v>0</v>
          </cell>
        </row>
        <row r="1362">
          <cell r="D1362" t="str">
            <v>CNG</v>
          </cell>
          <cell r="E1362" t="str">
            <v>GAS</v>
          </cell>
          <cell r="F1362" t="str">
            <v>General Services</v>
          </cell>
          <cell r="T1362">
            <v>2.379</v>
          </cell>
          <cell r="AG1362">
            <v>1.6980400390624999</v>
          </cell>
          <cell r="AT1362">
            <v>0</v>
          </cell>
          <cell r="BG1362">
            <v>0</v>
          </cell>
        </row>
        <row r="1363">
          <cell r="D1363" t="str">
            <v>CNG</v>
          </cell>
          <cell r="E1363" t="str">
            <v>GAS</v>
          </cell>
          <cell r="F1363" t="str">
            <v>General Services</v>
          </cell>
          <cell r="T1363">
            <v>2.3209999999999997</v>
          </cell>
          <cell r="AG1363">
            <v>1.648699951171875</v>
          </cell>
          <cell r="AT1363">
            <v>0</v>
          </cell>
          <cell r="BG1363">
            <v>0</v>
          </cell>
        </row>
        <row r="1364">
          <cell r="D1364" t="str">
            <v>CNG</v>
          </cell>
          <cell r="E1364" t="str">
            <v>GAS</v>
          </cell>
          <cell r="F1364" t="str">
            <v>General Services</v>
          </cell>
          <cell r="T1364">
            <v>2.1120000000000001</v>
          </cell>
          <cell r="AG1364">
            <v>5.2050599365234369</v>
          </cell>
          <cell r="AT1364">
            <v>0</v>
          </cell>
          <cell r="BG1364">
            <v>0</v>
          </cell>
        </row>
        <row r="1365">
          <cell r="D1365" t="str">
            <v>CNG</v>
          </cell>
          <cell r="E1365" t="str">
            <v>GAS</v>
          </cell>
          <cell r="F1365" t="str">
            <v>General Services</v>
          </cell>
          <cell r="T1365">
            <v>1.98</v>
          </cell>
          <cell r="AG1365">
            <v>1.5187700195312499</v>
          </cell>
          <cell r="AT1365">
            <v>0</v>
          </cell>
          <cell r="BG1365">
            <v>0</v>
          </cell>
        </row>
        <row r="1366">
          <cell r="D1366" t="str">
            <v>CNG</v>
          </cell>
          <cell r="E1366" t="str">
            <v>GAS</v>
          </cell>
          <cell r="F1366" t="str">
            <v>General Services</v>
          </cell>
          <cell r="T1366">
            <v>1.984</v>
          </cell>
          <cell r="AG1366">
            <v>1.5187700195312499</v>
          </cell>
          <cell r="AT1366">
            <v>0</v>
          </cell>
          <cell r="BG1366">
            <v>0</v>
          </cell>
        </row>
        <row r="1367">
          <cell r="D1367" t="str">
            <v>CNG</v>
          </cell>
          <cell r="E1367" t="str">
            <v>GAS</v>
          </cell>
          <cell r="F1367" t="str">
            <v>General Services</v>
          </cell>
          <cell r="T1367">
            <v>2.1980000000000004</v>
          </cell>
          <cell r="AG1367">
            <v>1.5194000244140624</v>
          </cell>
          <cell r="AT1367">
            <v>0</v>
          </cell>
          <cell r="BG1367">
            <v>0</v>
          </cell>
        </row>
        <row r="1368">
          <cell r="D1368" t="str">
            <v>CNG</v>
          </cell>
          <cell r="E1368" t="str">
            <v>GAS</v>
          </cell>
          <cell r="F1368" t="str">
            <v>General Services</v>
          </cell>
          <cell r="T1368">
            <v>2.3090000000000002</v>
          </cell>
          <cell r="AG1368">
            <v>1.5257399902343749</v>
          </cell>
          <cell r="AT1368">
            <v>0</v>
          </cell>
          <cell r="BG1368">
            <v>0</v>
          </cell>
        </row>
        <row r="1369">
          <cell r="D1369" t="str">
            <v>CNG</v>
          </cell>
          <cell r="E1369" t="str">
            <v>GAS</v>
          </cell>
          <cell r="F1369" t="str">
            <v>General Services</v>
          </cell>
          <cell r="T1369">
            <v>2.3380000000000001</v>
          </cell>
          <cell r="AG1369">
            <v>1.6807099609375</v>
          </cell>
          <cell r="AT1369">
            <v>0</v>
          </cell>
          <cell r="BG1369">
            <v>0</v>
          </cell>
        </row>
        <row r="1370">
          <cell r="D1370" t="str">
            <v>CNG</v>
          </cell>
          <cell r="E1370" t="str">
            <v>GAS</v>
          </cell>
          <cell r="F1370" t="str">
            <v>General Services</v>
          </cell>
          <cell r="T1370">
            <v>-18.636999999999997</v>
          </cell>
          <cell r="AG1370">
            <v>1.6807099609375</v>
          </cell>
          <cell r="AT1370">
            <v>0</v>
          </cell>
          <cell r="BG1370">
            <v>0</v>
          </cell>
        </row>
        <row r="1371">
          <cell r="D1371" t="str">
            <v>CNG</v>
          </cell>
          <cell r="E1371" t="str">
            <v>GAS</v>
          </cell>
          <cell r="F1371" t="str">
            <v>General Services</v>
          </cell>
          <cell r="T1371">
            <v>1.2490000000000001</v>
          </cell>
          <cell r="AG1371">
            <v>1.5193900146484376</v>
          </cell>
          <cell r="AT1371">
            <v>0</v>
          </cell>
          <cell r="BG1371">
            <v>0</v>
          </cell>
        </row>
        <row r="1372">
          <cell r="D1372" t="str">
            <v>CNG</v>
          </cell>
          <cell r="E1372" t="str">
            <v>GAS</v>
          </cell>
          <cell r="F1372" t="str">
            <v>General Services</v>
          </cell>
          <cell r="T1372">
            <v>1.776</v>
          </cell>
          <cell r="AG1372">
            <v>1.5194000244140624</v>
          </cell>
          <cell r="AT1372">
            <v>0</v>
          </cell>
          <cell r="BG1372">
            <v>0</v>
          </cell>
        </row>
        <row r="1373">
          <cell r="D1373" t="str">
            <v>CNG</v>
          </cell>
          <cell r="E1373" t="str">
            <v>GAS</v>
          </cell>
          <cell r="F1373" t="str">
            <v>General Services</v>
          </cell>
          <cell r="T1373">
            <v>55.267000000000003</v>
          </cell>
          <cell r="AG1373">
            <v>2.2906899414062498</v>
          </cell>
          <cell r="AT1373">
            <v>0</v>
          </cell>
          <cell r="BG1373">
            <v>0</v>
          </cell>
        </row>
        <row r="1374">
          <cell r="D1374" t="str">
            <v>CNG</v>
          </cell>
          <cell r="E1374" t="str">
            <v>Gas</v>
          </cell>
          <cell r="F1374" t="str">
            <v>Gas Operations</v>
          </cell>
          <cell r="T1374">
            <v>5.121999999999999</v>
          </cell>
          <cell r="AG1374">
            <v>6.4000000953674313E-3</v>
          </cell>
          <cell r="AT1374">
            <v>0</v>
          </cell>
          <cell r="BG1374">
            <v>0</v>
          </cell>
        </row>
        <row r="1375">
          <cell r="D1375" t="str">
            <v>CNG</v>
          </cell>
          <cell r="E1375" t="str">
            <v>GAS</v>
          </cell>
          <cell r="F1375" t="str">
            <v>Gas Operations</v>
          </cell>
          <cell r="T1375">
            <v>5.0779999999999985</v>
          </cell>
          <cell r="AG1375">
            <v>6.9904499907493598</v>
          </cell>
          <cell r="AT1375">
            <v>0</v>
          </cell>
          <cell r="BG1375">
            <v>0</v>
          </cell>
        </row>
        <row r="1376">
          <cell r="D1376" t="str">
            <v>CNG</v>
          </cell>
          <cell r="E1376" t="str">
            <v>GAS</v>
          </cell>
          <cell r="F1376" t="str">
            <v>General Services</v>
          </cell>
          <cell r="T1376">
            <v>30.283000000000001</v>
          </cell>
          <cell r="AG1376">
            <v>115.24140943169593</v>
          </cell>
          <cell r="AT1376">
            <v>0</v>
          </cell>
          <cell r="BG1376">
            <v>0</v>
          </cell>
        </row>
        <row r="1377">
          <cell r="D1377" t="str">
            <v>CNG</v>
          </cell>
          <cell r="E1377" t="str">
            <v>GAS</v>
          </cell>
          <cell r="F1377" t="str">
            <v>Gas Operations</v>
          </cell>
          <cell r="T1377">
            <v>0.26600000000000001</v>
          </cell>
          <cell r="AG1377">
            <v>5.4999999701976785E-3</v>
          </cell>
          <cell r="AT1377">
            <v>3.9199999272823329E-3</v>
          </cell>
          <cell r="BG1377">
            <v>0</v>
          </cell>
        </row>
        <row r="1378">
          <cell r="D1378" t="str">
            <v>CNG</v>
          </cell>
          <cell r="E1378" t="str">
            <v>GAS</v>
          </cell>
          <cell r="F1378" t="str">
            <v>Gas Operations</v>
          </cell>
          <cell r="T1378">
            <v>0</v>
          </cell>
          <cell r="AG1378">
            <v>1.6643499755859374</v>
          </cell>
          <cell r="AT1378">
            <v>0</v>
          </cell>
          <cell r="BG1378">
            <v>0</v>
          </cell>
        </row>
        <row r="1379">
          <cell r="D1379" t="str">
            <v>UI</v>
          </cell>
          <cell r="E1379" t="str">
            <v>DIST</v>
          </cell>
          <cell r="F1379" t="str">
            <v>General Services</v>
          </cell>
          <cell r="T1379">
            <v>14.383000000000001</v>
          </cell>
          <cell r="AG1379">
            <v>0.44383998870849611</v>
          </cell>
          <cell r="AT1379">
            <v>0</v>
          </cell>
          <cell r="BG1379">
            <v>0</v>
          </cell>
        </row>
        <row r="1380">
          <cell r="D1380" t="str">
            <v>UI</v>
          </cell>
          <cell r="E1380" t="str">
            <v>TRANS</v>
          </cell>
          <cell r="F1380" t="str">
            <v>Projects</v>
          </cell>
          <cell r="T1380">
            <v>262.44499999999999</v>
          </cell>
          <cell r="AG1380">
            <v>154.28893777465822</v>
          </cell>
          <cell r="AT1380">
            <v>0</v>
          </cell>
          <cell r="BG1380">
            <v>0</v>
          </cell>
        </row>
        <row r="1381">
          <cell r="D1381" t="str">
            <v>CNG</v>
          </cell>
          <cell r="E1381" t="str">
            <v>GAS</v>
          </cell>
          <cell r="F1381" t="str">
            <v>Gas Operations</v>
          </cell>
          <cell r="T1381">
            <v>6.7480000000000002</v>
          </cell>
          <cell r="AG1381">
            <v>8.4300003051757805E-3</v>
          </cell>
          <cell r="AT1381">
            <v>0</v>
          </cell>
          <cell r="BG1381">
            <v>0</v>
          </cell>
        </row>
        <row r="1382">
          <cell r="D1382" t="str">
            <v>CNG</v>
          </cell>
          <cell r="E1382" t="str">
            <v>Gas</v>
          </cell>
          <cell r="F1382" t="str">
            <v>General Services</v>
          </cell>
          <cell r="T1382">
            <v>6.4880000000000004</v>
          </cell>
          <cell r="AG1382">
            <v>12.762</v>
          </cell>
          <cell r="AT1382">
            <v>0</v>
          </cell>
          <cell r="BG1382">
            <v>0</v>
          </cell>
        </row>
        <row r="1383">
          <cell r="D1383" t="str">
            <v>CNG</v>
          </cell>
          <cell r="E1383" t="str">
            <v>Gas</v>
          </cell>
          <cell r="F1383" t="str">
            <v>Security</v>
          </cell>
          <cell r="T1383">
            <v>62.142000000000003</v>
          </cell>
          <cell r="AG1383">
            <v>0.5341300201416016</v>
          </cell>
          <cell r="AT1383">
            <v>0</v>
          </cell>
          <cell r="BG1383">
            <v>0</v>
          </cell>
        </row>
        <row r="1384">
          <cell r="D1384" t="str">
            <v>CNG</v>
          </cell>
          <cell r="E1384" t="str">
            <v>Gas</v>
          </cell>
          <cell r="F1384" t="str">
            <v>General Services</v>
          </cell>
          <cell r="T1384">
            <v>22.817</v>
          </cell>
          <cell r="AG1384">
            <v>2.8500000000000001E-2</v>
          </cell>
          <cell r="AT1384">
            <v>0</v>
          </cell>
          <cell r="BG1384">
            <v>0</v>
          </cell>
        </row>
        <row r="1385">
          <cell r="D1385" t="str">
            <v>CNG</v>
          </cell>
          <cell r="E1385" t="str">
            <v>Gas</v>
          </cell>
          <cell r="F1385" t="str">
            <v>Gas Operations</v>
          </cell>
          <cell r="T1385">
            <v>32.084000000000003</v>
          </cell>
          <cell r="AG1385">
            <v>0.1202300033569336</v>
          </cell>
          <cell r="AT1385">
            <v>0</v>
          </cell>
          <cell r="BG1385">
            <v>0</v>
          </cell>
        </row>
        <row r="1386">
          <cell r="D1386" t="str">
            <v>UI</v>
          </cell>
          <cell r="E1386" t="str">
            <v>DIST</v>
          </cell>
          <cell r="F1386" t="str">
            <v>Operational Smart Grids</v>
          </cell>
          <cell r="T1386">
            <v>4.4510000000000005</v>
          </cell>
          <cell r="AG1386">
            <v>5.1900000572204586E-3</v>
          </cell>
          <cell r="AT1386">
            <v>0</v>
          </cell>
          <cell r="BG1386">
            <v>0</v>
          </cell>
        </row>
        <row r="1387">
          <cell r="D1387" t="str">
            <v>UI</v>
          </cell>
          <cell r="E1387" t="str">
            <v>DIST</v>
          </cell>
          <cell r="F1387" t="str">
            <v>General Services</v>
          </cell>
          <cell r="T1387">
            <v>51.790999999999997</v>
          </cell>
          <cell r="AG1387">
            <v>0.64205999755859378</v>
          </cell>
          <cell r="AT1387">
            <v>0</v>
          </cell>
          <cell r="BG1387">
            <v>0</v>
          </cell>
        </row>
        <row r="1388">
          <cell r="D1388" t="str">
            <v>UIL</v>
          </cell>
          <cell r="E1388" t="str">
            <v>Common</v>
          </cell>
          <cell r="F1388" t="str">
            <v>Gas Operations</v>
          </cell>
          <cell r="T1388">
            <v>7.7489999999999997</v>
          </cell>
          <cell r="AG1388">
            <v>1.6729700164794923</v>
          </cell>
          <cell r="AT1388">
            <v>0</v>
          </cell>
          <cell r="BG1388">
            <v>0</v>
          </cell>
        </row>
        <row r="1389">
          <cell r="D1389" t="str">
            <v>SCG</v>
          </cell>
          <cell r="E1389" t="str">
            <v>Gas</v>
          </cell>
          <cell r="F1389" t="str">
            <v>Security</v>
          </cell>
          <cell r="T1389">
            <v>23.247</v>
          </cell>
          <cell r="AG1389">
            <v>2.9110000610351561E-2</v>
          </cell>
          <cell r="AT1389">
            <v>0</v>
          </cell>
          <cell r="BG1389">
            <v>0</v>
          </cell>
        </row>
        <row r="1390">
          <cell r="D1390" t="str">
            <v>SCG</v>
          </cell>
          <cell r="E1390" t="str">
            <v>Gas</v>
          </cell>
          <cell r="F1390" t="str">
            <v>Security</v>
          </cell>
          <cell r="T1390">
            <v>5.085</v>
          </cell>
          <cell r="AG1390">
            <v>6.3499999046325688E-3</v>
          </cell>
          <cell r="AT1390">
            <v>0</v>
          </cell>
          <cell r="BG1390">
            <v>0</v>
          </cell>
        </row>
        <row r="1391">
          <cell r="D1391" t="str">
            <v>SCG</v>
          </cell>
          <cell r="E1391" t="str">
            <v>Gas</v>
          </cell>
          <cell r="F1391" t="str">
            <v>Gas Operations</v>
          </cell>
          <cell r="T1391">
            <v>26.737000000000002</v>
          </cell>
          <cell r="AG1391">
            <v>21.765279548645019</v>
          </cell>
          <cell r="AT1391">
            <v>0</v>
          </cell>
          <cell r="BG1391">
            <v>0</v>
          </cell>
        </row>
        <row r="1392">
          <cell r="D1392" t="str">
            <v>CNG</v>
          </cell>
          <cell r="E1392" t="str">
            <v>Gas</v>
          </cell>
          <cell r="F1392" t="str">
            <v>Security</v>
          </cell>
          <cell r="T1392">
            <v>3.391</v>
          </cell>
          <cell r="AG1392">
            <v>8.1060001134872425E-2</v>
          </cell>
          <cell r="AT1392">
            <v>0</v>
          </cell>
          <cell r="BG1392">
            <v>0</v>
          </cell>
        </row>
        <row r="1393">
          <cell r="D1393" t="str">
            <v>UI</v>
          </cell>
          <cell r="E1393" t="str">
            <v>DIST</v>
          </cell>
          <cell r="F1393" t="str">
            <v>Electric Operations</v>
          </cell>
          <cell r="T1393">
            <v>0.16800000000000001</v>
          </cell>
          <cell r="AG1393">
            <v>-4.7899999618530274E-3</v>
          </cell>
          <cell r="AT1393">
            <v>0</v>
          </cell>
          <cell r="BG1393">
            <v>0</v>
          </cell>
        </row>
        <row r="1394">
          <cell r="D1394" t="str">
            <v>UI</v>
          </cell>
          <cell r="E1394" t="str">
            <v>DIST</v>
          </cell>
          <cell r="F1394" t="str">
            <v>Electric Operations</v>
          </cell>
          <cell r="T1394">
            <v>4.9039999999999999</v>
          </cell>
          <cell r="AG1394">
            <v>29.100479892015457</v>
          </cell>
          <cell r="AT1394">
            <v>20.5557299118042</v>
          </cell>
          <cell r="BG1394">
            <v>133.24732890707253</v>
          </cell>
        </row>
        <row r="1395">
          <cell r="D1395" t="str">
            <v>CNG</v>
          </cell>
          <cell r="E1395" t="str">
            <v>Gas</v>
          </cell>
          <cell r="F1395" t="str">
            <v>Gas Operations</v>
          </cell>
          <cell r="T1395">
            <v>8.2000000000000003E-2</v>
          </cell>
          <cell r="AG1395">
            <v>1.7508300023078918</v>
          </cell>
          <cell r="AT1395">
            <v>0</v>
          </cell>
          <cell r="BG1395">
            <v>0</v>
          </cell>
        </row>
        <row r="1396">
          <cell r="D1396" t="str">
            <v>CNG</v>
          </cell>
          <cell r="E1396" t="str">
            <v>Gas</v>
          </cell>
          <cell r="F1396" t="str">
            <v>Gas Operations</v>
          </cell>
          <cell r="T1396">
            <v>2.4900000000000002</v>
          </cell>
          <cell r="AG1396">
            <v>0</v>
          </cell>
          <cell r="AT1396">
            <v>0</v>
          </cell>
          <cell r="BG1396">
            <v>0</v>
          </cell>
        </row>
        <row r="1397">
          <cell r="D1397" t="str">
            <v>UI</v>
          </cell>
          <cell r="E1397" t="str">
            <v>DIST</v>
          </cell>
          <cell r="F1397" t="str">
            <v>Electric Operations</v>
          </cell>
          <cell r="T1397">
            <v>6.0600000000000005</v>
          </cell>
          <cell r="AG1397">
            <v>9.0762400512695312</v>
          </cell>
          <cell r="AT1397">
            <v>0</v>
          </cell>
          <cell r="BG1397">
            <v>0</v>
          </cell>
        </row>
        <row r="1398">
          <cell r="D1398" t="str">
            <v>BGC</v>
          </cell>
          <cell r="E1398" t="str">
            <v>Gas</v>
          </cell>
          <cell r="F1398" t="str">
            <v>General Services</v>
          </cell>
          <cell r="T1398">
            <v>83.674000000000007</v>
          </cell>
          <cell r="AG1398">
            <v>61.171699340820311</v>
          </cell>
          <cell r="AT1398">
            <v>0</v>
          </cell>
          <cell r="BG1398">
            <v>0</v>
          </cell>
        </row>
        <row r="1399">
          <cell r="D1399" t="str">
            <v>SCG</v>
          </cell>
          <cell r="E1399" t="str">
            <v>Gas</v>
          </cell>
          <cell r="F1399" t="str">
            <v>Gas Operations</v>
          </cell>
          <cell r="T1399">
            <v>62.622</v>
          </cell>
          <cell r="AG1399">
            <v>46.915710037231442</v>
          </cell>
          <cell r="AT1399">
            <v>0</v>
          </cell>
          <cell r="BG1399">
            <v>0</v>
          </cell>
        </row>
        <row r="1400">
          <cell r="D1400" t="str">
            <v>CNG</v>
          </cell>
          <cell r="E1400" t="str">
            <v>Gas</v>
          </cell>
          <cell r="F1400" t="str">
            <v>Gas Operations</v>
          </cell>
          <cell r="T1400">
            <v>2.2930000000000001</v>
          </cell>
          <cell r="AG1400">
            <v>1.1475999755859374</v>
          </cell>
          <cell r="AT1400">
            <v>0</v>
          </cell>
          <cell r="BG1400">
            <v>0</v>
          </cell>
        </row>
        <row r="1401">
          <cell r="D1401" t="str">
            <v>BGC</v>
          </cell>
          <cell r="E1401" t="str">
            <v>Gas</v>
          </cell>
          <cell r="F1401" t="str">
            <v>Security</v>
          </cell>
          <cell r="T1401">
            <v>14.657</v>
          </cell>
          <cell r="AG1401">
            <v>1.8360000610351562E-2</v>
          </cell>
          <cell r="AT1401">
            <v>0</v>
          </cell>
          <cell r="BG1401">
            <v>0</v>
          </cell>
        </row>
        <row r="1402">
          <cell r="D1402" t="str">
            <v>BGC</v>
          </cell>
          <cell r="E1402" t="str">
            <v>Gas</v>
          </cell>
          <cell r="F1402" t="str">
            <v>Security</v>
          </cell>
          <cell r="T1402">
            <v>3.5659999999999998</v>
          </cell>
          <cell r="AG1402">
            <v>4.4699997901916505E-3</v>
          </cell>
          <cell r="AT1402">
            <v>0</v>
          </cell>
          <cell r="BG1402">
            <v>0</v>
          </cell>
        </row>
        <row r="1403">
          <cell r="D1403" t="str">
            <v>BGC</v>
          </cell>
          <cell r="E1403" t="str">
            <v>Gas</v>
          </cell>
          <cell r="F1403" t="str">
            <v>Security</v>
          </cell>
          <cell r="T1403">
            <v>3.169</v>
          </cell>
          <cell r="AG1403">
            <v>3.9700000286102292E-3</v>
          </cell>
          <cell r="AT1403">
            <v>0</v>
          </cell>
          <cell r="BG1403">
            <v>0</v>
          </cell>
        </row>
        <row r="1404">
          <cell r="D1404" t="str">
            <v>BGC</v>
          </cell>
          <cell r="E1404" t="str">
            <v>Gas</v>
          </cell>
          <cell r="F1404" t="str">
            <v>Security</v>
          </cell>
          <cell r="T1404">
            <v>1.5840000000000001</v>
          </cell>
          <cell r="AG1404">
            <v>1.9900000095367434E-3</v>
          </cell>
          <cell r="AT1404">
            <v>0</v>
          </cell>
          <cell r="BG1404">
            <v>0</v>
          </cell>
        </row>
        <row r="1405">
          <cell r="D1405" t="str">
            <v>BGC</v>
          </cell>
          <cell r="E1405" t="str">
            <v>Gas</v>
          </cell>
          <cell r="F1405" t="str">
            <v>Security</v>
          </cell>
          <cell r="T1405">
            <v>69.628</v>
          </cell>
          <cell r="AG1405">
            <v>8.7230003356933594E-2</v>
          </cell>
          <cell r="AT1405">
            <v>0</v>
          </cell>
          <cell r="BG1405">
            <v>0</v>
          </cell>
        </row>
        <row r="1406">
          <cell r="D1406" t="str">
            <v>BGC</v>
          </cell>
          <cell r="E1406" t="str">
            <v>Gas</v>
          </cell>
          <cell r="F1406" t="str">
            <v>Security</v>
          </cell>
          <cell r="T1406">
            <v>55.825000000000003</v>
          </cell>
          <cell r="AG1406">
            <v>6.9940002441406246E-2</v>
          </cell>
          <cell r="AT1406">
            <v>0</v>
          </cell>
          <cell r="BG1406">
            <v>0</v>
          </cell>
        </row>
        <row r="1407">
          <cell r="D1407" t="str">
            <v>BGC</v>
          </cell>
          <cell r="E1407" t="str">
            <v>Gas</v>
          </cell>
          <cell r="F1407" t="str">
            <v>Security</v>
          </cell>
          <cell r="T1407">
            <v>156.51900000000001</v>
          </cell>
          <cell r="AG1407">
            <v>0.19608999633789062</v>
          </cell>
          <cell r="AT1407">
            <v>0</v>
          </cell>
          <cell r="BG1407">
            <v>0</v>
          </cell>
        </row>
        <row r="1408">
          <cell r="D1408" t="str">
            <v>BGC</v>
          </cell>
          <cell r="E1408" t="str">
            <v>Gas</v>
          </cell>
          <cell r="F1408" t="str">
            <v>Gas Operations</v>
          </cell>
          <cell r="T1408">
            <v>1.4450000000000001</v>
          </cell>
          <cell r="AG1408">
            <v>0</v>
          </cell>
          <cell r="AT1408">
            <v>0</v>
          </cell>
          <cell r="BG1408">
            <v>0</v>
          </cell>
        </row>
        <row r="1409">
          <cell r="D1409" t="str">
            <v>BGC</v>
          </cell>
          <cell r="E1409" t="str">
            <v>Gas</v>
          </cell>
          <cell r="F1409" t="str">
            <v>Gas Operations</v>
          </cell>
          <cell r="T1409">
            <v>0.95599999999999996</v>
          </cell>
          <cell r="AG1409">
            <v>0</v>
          </cell>
          <cell r="AT1409">
            <v>0</v>
          </cell>
          <cell r="BG1409">
            <v>0</v>
          </cell>
        </row>
        <row r="1410">
          <cell r="D1410" t="str">
            <v>BGC</v>
          </cell>
          <cell r="E1410" t="str">
            <v>Gas</v>
          </cell>
          <cell r="F1410" t="str">
            <v>Gas Operations</v>
          </cell>
          <cell r="T1410">
            <v>5.6669999999999998</v>
          </cell>
          <cell r="AG1410">
            <v>0</v>
          </cell>
          <cell r="AT1410">
            <v>0</v>
          </cell>
          <cell r="BG1410">
            <v>0</v>
          </cell>
        </row>
        <row r="1411">
          <cell r="D1411" t="str">
            <v>CNG</v>
          </cell>
          <cell r="E1411" t="str">
            <v>Gas</v>
          </cell>
          <cell r="F1411" t="str">
            <v>Security</v>
          </cell>
          <cell r="T1411">
            <v>171.77</v>
          </cell>
          <cell r="AG1411">
            <v>0.21455000305175775</v>
          </cell>
          <cell r="AT1411">
            <v>0</v>
          </cell>
          <cell r="BG1411">
            <v>0</v>
          </cell>
        </row>
        <row r="1412">
          <cell r="D1412" t="str">
            <v>CNG</v>
          </cell>
          <cell r="E1412" t="str">
            <v>Gas</v>
          </cell>
          <cell r="F1412" t="str">
            <v>Gas Operations</v>
          </cell>
          <cell r="T1412">
            <v>0</v>
          </cell>
          <cell r="AG1412">
            <v>4.8899702148437498</v>
          </cell>
          <cell r="AT1412">
            <v>0</v>
          </cell>
          <cell r="BG1412">
            <v>0</v>
          </cell>
        </row>
        <row r="1413">
          <cell r="D1413" t="str">
            <v>CNG</v>
          </cell>
          <cell r="E1413" t="str">
            <v>Gas</v>
          </cell>
          <cell r="F1413" t="str">
            <v>Gas Operations</v>
          </cell>
          <cell r="T1413">
            <v>0</v>
          </cell>
          <cell r="AG1413">
            <v>10.496429687499999</v>
          </cell>
          <cell r="AT1413">
            <v>0</v>
          </cell>
          <cell r="BG1413">
            <v>0</v>
          </cell>
        </row>
        <row r="1414">
          <cell r="D1414" t="str">
            <v>SCG</v>
          </cell>
          <cell r="E1414" t="str">
            <v>Gas</v>
          </cell>
          <cell r="F1414" t="str">
            <v>Security</v>
          </cell>
          <cell r="T1414">
            <v>99.31</v>
          </cell>
          <cell r="AG1414">
            <v>0.12436000061035156</v>
          </cell>
          <cell r="AT1414">
            <v>0</v>
          </cell>
          <cell r="BG1414">
            <v>0</v>
          </cell>
        </row>
        <row r="1415">
          <cell r="D1415" t="str">
            <v>SCG</v>
          </cell>
          <cell r="E1415" t="str">
            <v>Gas</v>
          </cell>
          <cell r="F1415" t="str">
            <v>Gas Operations</v>
          </cell>
          <cell r="T1415">
            <v>2.5249999999999999</v>
          </cell>
          <cell r="AG1415">
            <v>0</v>
          </cell>
          <cell r="AT1415">
            <v>0</v>
          </cell>
          <cell r="BG1415">
            <v>0</v>
          </cell>
        </row>
        <row r="1416">
          <cell r="D1416" t="str">
            <v>UI</v>
          </cell>
          <cell r="E1416" t="str">
            <v>DIST</v>
          </cell>
          <cell r="F1416" t="str">
            <v>General Services</v>
          </cell>
          <cell r="T1416">
            <v>10.19</v>
          </cell>
          <cell r="AG1416">
            <v>0.37694999694824227</v>
          </cell>
          <cell r="AT1416">
            <v>0</v>
          </cell>
          <cell r="BG1416">
            <v>0</v>
          </cell>
        </row>
        <row r="1417">
          <cell r="D1417" t="str">
            <v>UI</v>
          </cell>
          <cell r="E1417" t="str">
            <v>DIST</v>
          </cell>
          <cell r="F1417" t="str">
            <v>Smart Grids Innovation and Planning</v>
          </cell>
          <cell r="T1417">
            <v>111.199</v>
          </cell>
          <cell r="AG1417">
            <v>-57.883418513298032</v>
          </cell>
          <cell r="AT1417">
            <v>0</v>
          </cell>
          <cell r="BG1417">
            <v>0</v>
          </cell>
        </row>
        <row r="1418">
          <cell r="D1418" t="str">
            <v>BGC</v>
          </cell>
          <cell r="E1418" t="str">
            <v>Gas</v>
          </cell>
          <cell r="F1418" t="str">
            <v>Information Technology</v>
          </cell>
          <cell r="T1418">
            <v>0</v>
          </cell>
          <cell r="AG1418">
            <v>0.55000000000000004</v>
          </cell>
          <cell r="AT1418">
            <v>0</v>
          </cell>
          <cell r="BG1418">
            <v>0</v>
          </cell>
        </row>
        <row r="1419">
          <cell r="D1419" t="str">
            <v>CNG</v>
          </cell>
          <cell r="E1419" t="str">
            <v>Gas</v>
          </cell>
          <cell r="F1419" t="str">
            <v>Gas Operations</v>
          </cell>
          <cell r="T1419">
            <v>252.066</v>
          </cell>
          <cell r="AG1419">
            <v>4.440940076828003</v>
          </cell>
          <cell r="AT1419">
            <v>0</v>
          </cell>
          <cell r="BG1419">
            <v>0</v>
          </cell>
        </row>
        <row r="1420">
          <cell r="D1420" t="str">
            <v>CNG</v>
          </cell>
          <cell r="E1420" t="str">
            <v>Gas</v>
          </cell>
          <cell r="F1420" t="str">
            <v>General Services</v>
          </cell>
          <cell r="T1420">
            <v>117.444</v>
          </cell>
          <cell r="AG1420">
            <v>0.38864001083374022</v>
          </cell>
          <cell r="AT1420">
            <v>0</v>
          </cell>
          <cell r="BG1420">
            <v>0</v>
          </cell>
        </row>
        <row r="1421">
          <cell r="D1421" t="str">
            <v>SCG</v>
          </cell>
          <cell r="E1421" t="str">
            <v>Gas</v>
          </cell>
          <cell r="F1421" t="str">
            <v>Gas Operations</v>
          </cell>
          <cell r="T1421">
            <v>0</v>
          </cell>
          <cell r="AG1421">
            <v>9.2702698631286626</v>
          </cell>
          <cell r="AT1421">
            <v>0</v>
          </cell>
          <cell r="BG1421">
            <v>0</v>
          </cell>
        </row>
        <row r="1422">
          <cell r="D1422" t="str">
            <v>SCG</v>
          </cell>
          <cell r="E1422" t="str">
            <v>Gas</v>
          </cell>
          <cell r="F1422" t="str">
            <v>Gas Operations</v>
          </cell>
          <cell r="T1422">
            <v>0.75900000000000001</v>
          </cell>
          <cell r="AG1422">
            <v>2.289669988155365</v>
          </cell>
          <cell r="AT1422">
            <v>0</v>
          </cell>
          <cell r="BG1422">
            <v>0</v>
          </cell>
        </row>
        <row r="1423">
          <cell r="D1423" t="str">
            <v>SCG</v>
          </cell>
          <cell r="E1423" t="str">
            <v>Gas</v>
          </cell>
          <cell r="F1423" t="str">
            <v>Gas Operations</v>
          </cell>
          <cell r="T1423">
            <v>0.13700000000000001</v>
          </cell>
          <cell r="AG1423">
            <v>5.1999999582767482E-4</v>
          </cell>
          <cell r="AT1423">
            <v>0</v>
          </cell>
          <cell r="BG1423">
            <v>0</v>
          </cell>
        </row>
        <row r="1424">
          <cell r="D1424" t="str">
            <v>UIL</v>
          </cell>
          <cell r="E1424" t="str">
            <v>Common</v>
          </cell>
          <cell r="F1424" t="str">
            <v>Gas Operations</v>
          </cell>
          <cell r="T1424">
            <v>0.60799999999999998</v>
          </cell>
          <cell r="AG1424">
            <v>0</v>
          </cell>
          <cell r="AT1424">
            <v>0</v>
          </cell>
          <cell r="BG1424">
            <v>0</v>
          </cell>
        </row>
        <row r="1425">
          <cell r="D1425" t="str">
            <v>UIL</v>
          </cell>
          <cell r="E1425" t="str">
            <v>Common</v>
          </cell>
          <cell r="F1425" t="str">
            <v>Gas Operations</v>
          </cell>
          <cell r="T1425">
            <v>0.30499999999999999</v>
          </cell>
          <cell r="AG1425">
            <v>0</v>
          </cell>
          <cell r="AT1425">
            <v>0</v>
          </cell>
          <cell r="BG1425">
            <v>0</v>
          </cell>
        </row>
        <row r="1426">
          <cell r="D1426" t="str">
            <v>BGC</v>
          </cell>
          <cell r="E1426" t="str">
            <v>GAS</v>
          </cell>
          <cell r="F1426" t="str">
            <v>Information Technology</v>
          </cell>
          <cell r="T1426">
            <v>0</v>
          </cell>
          <cell r="AG1426">
            <v>2.9159999999999999</v>
          </cell>
          <cell r="AT1426">
            <v>0</v>
          </cell>
          <cell r="BG1426">
            <v>0</v>
          </cell>
        </row>
        <row r="1427">
          <cell r="D1427" t="str">
            <v>BGC</v>
          </cell>
          <cell r="E1427" t="str">
            <v>GAS</v>
          </cell>
          <cell r="F1427" t="str">
            <v>Information Technology</v>
          </cell>
          <cell r="T1427">
            <v>0</v>
          </cell>
          <cell r="AG1427">
            <v>1.9419999999999999</v>
          </cell>
          <cell r="AT1427">
            <v>0</v>
          </cell>
          <cell r="BG1427">
            <v>0</v>
          </cell>
        </row>
        <row r="1428">
          <cell r="D1428" t="str">
            <v>BGC</v>
          </cell>
          <cell r="E1428" t="str">
            <v>GAS</v>
          </cell>
          <cell r="F1428" t="str">
            <v>Information Technology</v>
          </cell>
          <cell r="T1428">
            <v>0</v>
          </cell>
          <cell r="AG1428">
            <v>1.9419999999999999</v>
          </cell>
          <cell r="AT1428">
            <v>0</v>
          </cell>
          <cell r="BG1428">
            <v>0</v>
          </cell>
        </row>
        <row r="1429">
          <cell r="D1429" t="str">
            <v>BGC</v>
          </cell>
          <cell r="E1429" t="str">
            <v>GAS</v>
          </cell>
          <cell r="F1429" t="str">
            <v>Gas Operations</v>
          </cell>
          <cell r="T1429">
            <v>0</v>
          </cell>
          <cell r="AG1429">
            <v>5.8224999999999998</v>
          </cell>
          <cell r="AT1429">
            <v>0</v>
          </cell>
          <cell r="BG1429">
            <v>0</v>
          </cell>
        </row>
        <row r="1430">
          <cell r="D1430" t="str">
            <v>CNG</v>
          </cell>
          <cell r="E1430" t="str">
            <v>GAS</v>
          </cell>
          <cell r="F1430" t="str">
            <v>Gas Operations</v>
          </cell>
          <cell r="T1430">
            <v>0</v>
          </cell>
          <cell r="AG1430">
            <v>1.5540899658203124</v>
          </cell>
          <cell r="AT1430">
            <v>0</v>
          </cell>
          <cell r="BG1430">
            <v>0</v>
          </cell>
        </row>
        <row r="1431">
          <cell r="D1431" t="str">
            <v>CNG</v>
          </cell>
          <cell r="E1431" t="str">
            <v>GAS</v>
          </cell>
          <cell r="F1431" t="str">
            <v>Gas Operations</v>
          </cell>
          <cell r="T1431">
            <v>0</v>
          </cell>
          <cell r="AG1431">
            <v>15.119780273437501</v>
          </cell>
          <cell r="AT1431">
            <v>0</v>
          </cell>
          <cell r="BG1431">
            <v>0</v>
          </cell>
        </row>
        <row r="1432">
          <cell r="D1432" t="str">
            <v>BGC</v>
          </cell>
          <cell r="E1432" t="str">
            <v>Gas</v>
          </cell>
          <cell r="F1432" t="str">
            <v>Gas Operations</v>
          </cell>
          <cell r="T1432">
            <v>0</v>
          </cell>
          <cell r="AG1432">
            <v>0.58503002929687498</v>
          </cell>
          <cell r="AT1432">
            <v>0</v>
          </cell>
          <cell r="BG1432">
            <v>0</v>
          </cell>
        </row>
        <row r="1433">
          <cell r="D1433" t="str">
            <v>SCG</v>
          </cell>
          <cell r="E1433" t="str">
            <v>Gas</v>
          </cell>
          <cell r="F1433" t="str">
            <v>Gas Operations</v>
          </cell>
          <cell r="T1433">
            <v>0</v>
          </cell>
          <cell r="AG1433">
            <v>68.203760296583184</v>
          </cell>
          <cell r="AT1433">
            <v>0</v>
          </cell>
          <cell r="BG1433">
            <v>0</v>
          </cell>
        </row>
        <row r="1434">
          <cell r="D1434" t="str">
            <v>CNG</v>
          </cell>
          <cell r="E1434" t="str">
            <v>Gas</v>
          </cell>
          <cell r="F1434" t="str">
            <v>Gas Operations</v>
          </cell>
          <cell r="T1434">
            <v>0</v>
          </cell>
          <cell r="AG1434">
            <v>11.410690261036159</v>
          </cell>
          <cell r="AT1434">
            <v>0</v>
          </cell>
          <cell r="BG1434">
            <v>0</v>
          </cell>
        </row>
        <row r="1435">
          <cell r="D1435" t="str">
            <v>CNG</v>
          </cell>
          <cell r="E1435" t="str">
            <v>Gas</v>
          </cell>
          <cell r="F1435" t="str">
            <v>Gas Operations</v>
          </cell>
          <cell r="T1435">
            <v>0</v>
          </cell>
          <cell r="AG1435">
            <v>28.343330051422122</v>
          </cell>
          <cell r="AT1435">
            <v>0</v>
          </cell>
          <cell r="BG1435">
            <v>0</v>
          </cell>
        </row>
        <row r="1436">
          <cell r="D1436" t="str">
            <v>UI</v>
          </cell>
          <cell r="E1436" t="str">
            <v>TRANS</v>
          </cell>
          <cell r="F1436" t="str">
            <v>Asset Management and Planning</v>
          </cell>
          <cell r="T1436">
            <v>0</v>
          </cell>
          <cell r="AG1436">
            <v>22.026910018920717</v>
          </cell>
          <cell r="AT1436">
            <v>45.332398559570308</v>
          </cell>
          <cell r="BG1436">
            <v>0</v>
          </cell>
        </row>
        <row r="1437">
          <cell r="D1437" t="str">
            <v>BGC</v>
          </cell>
          <cell r="E1437" t="str">
            <v>Gas</v>
          </cell>
          <cell r="F1437" t="str">
            <v>Information Technology</v>
          </cell>
          <cell r="T1437">
            <v>0</v>
          </cell>
          <cell r="AG1437">
            <v>68.187588378906256</v>
          </cell>
          <cell r="AT1437">
            <v>0</v>
          </cell>
          <cell r="BG1437">
            <v>0</v>
          </cell>
        </row>
        <row r="1438">
          <cell r="D1438" t="str">
            <v>SCG</v>
          </cell>
          <cell r="E1438" t="str">
            <v>Gas</v>
          </cell>
          <cell r="F1438" t="str">
            <v>Information Technology</v>
          </cell>
          <cell r="T1438">
            <v>0</v>
          </cell>
          <cell r="AG1438">
            <v>277.22062500000004</v>
          </cell>
          <cell r="AT1438">
            <v>0</v>
          </cell>
          <cell r="BG1438">
            <v>0</v>
          </cell>
        </row>
        <row r="1439">
          <cell r="D1439" t="str">
            <v>CNG</v>
          </cell>
          <cell r="E1439" t="str">
            <v>Gas</v>
          </cell>
          <cell r="F1439" t="str">
            <v>Information Technology</v>
          </cell>
          <cell r="T1439">
            <v>0</v>
          </cell>
          <cell r="AG1439">
            <v>234.65273559570315</v>
          </cell>
          <cell r="AT1439">
            <v>0</v>
          </cell>
          <cell r="BG1439">
            <v>0</v>
          </cell>
        </row>
        <row r="1440">
          <cell r="D1440" t="str">
            <v>NYSEG</v>
          </cell>
          <cell r="E1440" t="str">
            <v>TRANS</v>
          </cell>
          <cell r="F1440" t="str">
            <v>Electric Operations</v>
          </cell>
          <cell r="T1440">
            <v>247.23805999999999</v>
          </cell>
          <cell r="AG1440">
            <v>158.28182000000001</v>
          </cell>
          <cell r="AT1440">
            <v>550.89373999999987</v>
          </cell>
          <cell r="BG1440">
            <v>376.16051067733775</v>
          </cell>
        </row>
        <row r="1441">
          <cell r="D1441" t="str">
            <v>NYSEG</v>
          </cell>
          <cell r="E1441" t="str">
            <v>TRANS</v>
          </cell>
          <cell r="F1441" t="str">
            <v>Electric Operations</v>
          </cell>
          <cell r="T1441">
            <v>16644.613369999999</v>
          </cell>
          <cell r="AG1441">
            <v>9183.1488299999965</v>
          </cell>
          <cell r="AT1441">
            <v>9932.7241099999992</v>
          </cell>
          <cell r="BG1441">
            <v>6970.470552734374</v>
          </cell>
        </row>
        <row r="1442">
          <cell r="D1442" t="str">
            <v>NYSEG</v>
          </cell>
          <cell r="E1442" t="str">
            <v>TRANS</v>
          </cell>
          <cell r="F1442" t="str">
            <v>Projects</v>
          </cell>
          <cell r="T1442">
            <v>4340.320850000001</v>
          </cell>
          <cell r="AG1442">
            <v>-4452.2712499999998</v>
          </cell>
          <cell r="AT1442">
            <v>0</v>
          </cell>
          <cell r="BG1442">
            <v>0</v>
          </cell>
        </row>
        <row r="1443">
          <cell r="D1443" t="str">
            <v>NYSEG</v>
          </cell>
          <cell r="E1443" t="str">
            <v>Gen</v>
          </cell>
          <cell r="F1443" t="str">
            <v>Generation</v>
          </cell>
          <cell r="T1443">
            <v>75.734449999999995</v>
          </cell>
          <cell r="AG1443">
            <v>8.5000499999999999</v>
          </cell>
          <cell r="AT1443">
            <v>0</v>
          </cell>
          <cell r="BG1443">
            <v>0</v>
          </cell>
        </row>
        <row r="1444">
          <cell r="D1444" t="str">
            <v>NYSEG</v>
          </cell>
          <cell r="E1444" t="str">
            <v>TRANS</v>
          </cell>
          <cell r="F1444" t="str">
            <v>Projects</v>
          </cell>
          <cell r="T1444">
            <v>1298.8994199999997</v>
          </cell>
          <cell r="AG1444">
            <v>460.72557</v>
          </cell>
          <cell r="AT1444">
            <v>0</v>
          </cell>
          <cell r="BG1444">
            <v>0</v>
          </cell>
        </row>
        <row r="1445">
          <cell r="D1445" t="str">
            <v>NYSEG</v>
          </cell>
          <cell r="E1445" t="str">
            <v>TRANS</v>
          </cell>
          <cell r="F1445" t="str">
            <v>Projects</v>
          </cell>
          <cell r="T1445">
            <v>4314.1731300000001</v>
          </cell>
          <cell r="AG1445">
            <v>21608.673429999999</v>
          </cell>
          <cell r="AT1445">
            <v>4749.0515600000017</v>
          </cell>
          <cell r="BG1445">
            <v>-0.53277005874738059</v>
          </cell>
        </row>
        <row r="1446">
          <cell r="D1446" t="str">
            <v>NYSEG</v>
          </cell>
          <cell r="E1446" t="str">
            <v>TRANS</v>
          </cell>
          <cell r="F1446" t="str">
            <v>Electric Operations</v>
          </cell>
          <cell r="T1446">
            <v>13.133599999999998</v>
          </cell>
          <cell r="AG1446">
            <v>3.239710000000001</v>
          </cell>
          <cell r="AT1446">
            <v>0.78750000000000009</v>
          </cell>
          <cell r="BG1446">
            <v>0.70028000640869137</v>
          </cell>
        </row>
        <row r="1447">
          <cell r="D1447" t="str">
            <v>NYSEG</v>
          </cell>
          <cell r="E1447" t="str">
            <v>DIST</v>
          </cell>
          <cell r="F1447" t="str">
            <v>Projects</v>
          </cell>
          <cell r="T1447">
            <v>1485.1210599999999</v>
          </cell>
          <cell r="AG1447">
            <v>164.99691000000001</v>
          </cell>
          <cell r="AT1447">
            <v>90.36708999999999</v>
          </cell>
          <cell r="BG1447">
            <v>101.99082122802734</v>
          </cell>
        </row>
        <row r="1448">
          <cell r="D1448" t="str">
            <v>NYSEG</v>
          </cell>
          <cell r="E1448" t="str">
            <v>TRANS</v>
          </cell>
          <cell r="F1448" t="str">
            <v>Projects</v>
          </cell>
          <cell r="T1448">
            <v>107.47864999999997</v>
          </cell>
          <cell r="AG1448">
            <v>281.20096000000007</v>
          </cell>
          <cell r="AT1448">
            <v>225.85300000000004</v>
          </cell>
          <cell r="BG1448">
            <v>200.85047851562501</v>
          </cell>
        </row>
        <row r="1449">
          <cell r="D1449" t="str">
            <v>NYSEG</v>
          </cell>
          <cell r="E1449" t="str">
            <v>TRANS</v>
          </cell>
          <cell r="F1449" t="str">
            <v>Projects</v>
          </cell>
          <cell r="T1449">
            <v>-32.224060000000009</v>
          </cell>
          <cell r="AG1449">
            <v>-0.27398</v>
          </cell>
          <cell r="AT1449">
            <v>0</v>
          </cell>
          <cell r="BG1449">
            <v>0</v>
          </cell>
        </row>
        <row r="1450">
          <cell r="D1450" t="str">
            <v>NYSEG</v>
          </cell>
          <cell r="E1450" t="str">
            <v>TRANS</v>
          </cell>
          <cell r="F1450" t="str">
            <v>Electric Operations</v>
          </cell>
          <cell r="T1450">
            <v>2377.1251099999999</v>
          </cell>
          <cell r="AG1450">
            <v>1112.1203399999997</v>
          </cell>
          <cell r="AT1450">
            <v>13.612440000000001</v>
          </cell>
          <cell r="BG1450">
            <v>0.60439000320434577</v>
          </cell>
        </row>
        <row r="1451">
          <cell r="D1451" t="str">
            <v>NYSEG</v>
          </cell>
          <cell r="E1451" t="str">
            <v>DIST</v>
          </cell>
          <cell r="F1451" t="str">
            <v>Electric Operations</v>
          </cell>
          <cell r="T1451">
            <v>1764.1110499999995</v>
          </cell>
          <cell r="AG1451">
            <v>5137.4828900000011</v>
          </cell>
          <cell r="AT1451">
            <v>5978.95082</v>
          </cell>
          <cell r="BG1451">
            <v>3778.8193237792966</v>
          </cell>
        </row>
        <row r="1452">
          <cell r="D1452" t="str">
            <v>NYSEG</v>
          </cell>
          <cell r="E1452" t="str">
            <v>TRANS</v>
          </cell>
          <cell r="F1452" t="str">
            <v>Electric Operations</v>
          </cell>
          <cell r="T1452">
            <v>12.015290000000002</v>
          </cell>
          <cell r="AG1452">
            <v>-11.62593</v>
          </cell>
          <cell r="AT1452">
            <v>-3.6955900000000002</v>
          </cell>
          <cell r="BG1452">
            <v>0</v>
          </cell>
        </row>
        <row r="1453">
          <cell r="D1453" t="str">
            <v>NYSEG</v>
          </cell>
          <cell r="E1453" t="str">
            <v>Common</v>
          </cell>
          <cell r="F1453" t="str">
            <v>General Services</v>
          </cell>
          <cell r="T1453">
            <v>23.602999999999994</v>
          </cell>
          <cell r="AG1453">
            <v>81.926339999999996</v>
          </cell>
          <cell r="AT1453">
            <v>0</v>
          </cell>
          <cell r="BG1453">
            <v>18.563900156250224</v>
          </cell>
        </row>
        <row r="1454">
          <cell r="D1454" t="str">
            <v>NYSEG</v>
          </cell>
          <cell r="E1454" t="str">
            <v>TRANS</v>
          </cell>
          <cell r="F1454" t="str">
            <v>Energy Services</v>
          </cell>
          <cell r="T1454">
            <v>-15.5154</v>
          </cell>
          <cell r="AG1454">
            <v>4.0388300000000052</v>
          </cell>
          <cell r="AT1454">
            <v>-28.122530000000001</v>
          </cell>
          <cell r="BG1454">
            <v>-7.3242187426103555E-7</v>
          </cell>
        </row>
        <row r="1455">
          <cell r="D1455" t="str">
            <v>NYSEG</v>
          </cell>
          <cell r="E1455" t="str">
            <v>TRANS</v>
          </cell>
          <cell r="F1455" t="str">
            <v>Electric Operations</v>
          </cell>
          <cell r="T1455">
            <v>264.13250000000005</v>
          </cell>
          <cell r="AG1455">
            <v>214.09183000000002</v>
          </cell>
          <cell r="AT1455">
            <v>305.51700000000005</v>
          </cell>
          <cell r="BG1455">
            <v>443.07697689819338</v>
          </cell>
        </row>
        <row r="1456">
          <cell r="D1456" t="str">
            <v>NYSEG</v>
          </cell>
          <cell r="E1456" t="str">
            <v>TRANS</v>
          </cell>
          <cell r="F1456" t="str">
            <v>Projects</v>
          </cell>
          <cell r="T1456">
            <v>169.08810999999997</v>
          </cell>
          <cell r="AG1456">
            <v>8.4301700000000004</v>
          </cell>
          <cell r="AT1456">
            <v>0</v>
          </cell>
          <cell r="BG1456">
            <v>1.4120000125840304E-2</v>
          </cell>
        </row>
        <row r="1457">
          <cell r="D1457" t="str">
            <v>NYSEG</v>
          </cell>
          <cell r="E1457" t="str">
            <v>DIST</v>
          </cell>
          <cell r="F1457" t="str">
            <v>Information Technology</v>
          </cell>
          <cell r="T1457">
            <v>804.21897999999999</v>
          </cell>
          <cell r="AG1457">
            <v>-62.599550000000001</v>
          </cell>
          <cell r="AT1457">
            <v>-7.1158400000000483</v>
          </cell>
          <cell r="BG1457">
            <v>0</v>
          </cell>
        </row>
        <row r="1458">
          <cell r="D1458" t="str">
            <v>NYSEG</v>
          </cell>
          <cell r="E1458" t="str">
            <v>TRANS</v>
          </cell>
          <cell r="F1458" t="str">
            <v>Projects</v>
          </cell>
          <cell r="T1458">
            <v>13.20994</v>
          </cell>
          <cell r="AG1458">
            <v>0.11762999999999998</v>
          </cell>
          <cell r="AT1458">
            <v>0</v>
          </cell>
          <cell r="BG1458">
            <v>0</v>
          </cell>
        </row>
        <row r="1459">
          <cell r="D1459" t="str">
            <v>NYSEG</v>
          </cell>
          <cell r="E1459" t="str">
            <v>DIST</v>
          </cell>
          <cell r="F1459" t="str">
            <v>Electric Operations</v>
          </cell>
          <cell r="T1459">
            <v>435.57686000000001</v>
          </cell>
          <cell r="AG1459">
            <v>34.036400000000008</v>
          </cell>
          <cell r="AT1459">
            <v>0</v>
          </cell>
          <cell r="BG1459">
            <v>0</v>
          </cell>
        </row>
        <row r="1460">
          <cell r="D1460" t="str">
            <v>NYSEG</v>
          </cell>
          <cell r="E1460" t="str">
            <v>DIST</v>
          </cell>
          <cell r="F1460" t="str">
            <v>Electric Operations</v>
          </cell>
          <cell r="T1460">
            <v>-0.95006999999999986</v>
          </cell>
          <cell r="AG1460">
            <v>-8.7896300000000007</v>
          </cell>
          <cell r="AT1460">
            <v>0</v>
          </cell>
          <cell r="BG1460">
            <v>0</v>
          </cell>
        </row>
        <row r="1461">
          <cell r="D1461" t="str">
            <v>NYSEG</v>
          </cell>
          <cell r="E1461" t="str">
            <v>Common</v>
          </cell>
          <cell r="F1461" t="str">
            <v>General Services</v>
          </cell>
          <cell r="T1461">
            <v>264.5102</v>
          </cell>
          <cell r="AG1461">
            <v>0.67269999999999996</v>
          </cell>
          <cell r="AT1461">
            <v>0</v>
          </cell>
          <cell r="BG1461">
            <v>0</v>
          </cell>
        </row>
        <row r="1462">
          <cell r="D1462" t="str">
            <v>NYSEG</v>
          </cell>
          <cell r="E1462" t="str">
            <v>Common</v>
          </cell>
          <cell r="F1462" t="str">
            <v>General Services</v>
          </cell>
          <cell r="T1462">
            <v>280.91124000000002</v>
          </cell>
          <cell r="AG1462">
            <v>3.7246800000000002</v>
          </cell>
          <cell r="AT1462">
            <v>0</v>
          </cell>
          <cell r="BG1462">
            <v>0</v>
          </cell>
        </row>
        <row r="1463">
          <cell r="D1463" t="str">
            <v>NYSEG</v>
          </cell>
          <cell r="E1463" t="str">
            <v>Common</v>
          </cell>
          <cell r="F1463" t="str">
            <v>General Services</v>
          </cell>
          <cell r="T1463">
            <v>346.18834000000004</v>
          </cell>
          <cell r="AG1463">
            <v>6.4852500000000006</v>
          </cell>
          <cell r="AT1463">
            <v>0</v>
          </cell>
          <cell r="BG1463">
            <v>0</v>
          </cell>
        </row>
        <row r="1464">
          <cell r="D1464" t="str">
            <v>NYSEG</v>
          </cell>
          <cell r="E1464" t="str">
            <v>Common</v>
          </cell>
          <cell r="F1464" t="str">
            <v>General Services</v>
          </cell>
          <cell r="T1464">
            <v>504.38959</v>
          </cell>
          <cell r="AG1464">
            <v>1.1661299999999999</v>
          </cell>
          <cell r="AT1464">
            <v>0</v>
          </cell>
          <cell r="BG1464">
            <v>0</v>
          </cell>
        </row>
        <row r="1465">
          <cell r="D1465" t="str">
            <v>NYSEG</v>
          </cell>
          <cell r="E1465" t="str">
            <v>DIST</v>
          </cell>
          <cell r="F1465" t="str">
            <v>Electric Operations</v>
          </cell>
          <cell r="T1465">
            <v>1306.4073699999997</v>
          </cell>
          <cell r="AG1465">
            <v>77.360349999999997</v>
          </cell>
          <cell r="AT1465">
            <v>0</v>
          </cell>
          <cell r="BG1465">
            <v>0</v>
          </cell>
        </row>
        <row r="1466">
          <cell r="D1466" t="str">
            <v>NYSEG</v>
          </cell>
          <cell r="E1466" t="str">
            <v>DIST</v>
          </cell>
          <cell r="F1466" t="str">
            <v>Electric Operations</v>
          </cell>
          <cell r="T1466">
            <v>322.89946999999995</v>
          </cell>
          <cell r="AG1466">
            <v>1.5335799999999997</v>
          </cell>
          <cell r="AT1466">
            <v>0</v>
          </cell>
          <cell r="BG1466">
            <v>0</v>
          </cell>
        </row>
        <row r="1467">
          <cell r="D1467" t="str">
            <v>NYSEG</v>
          </cell>
          <cell r="E1467" t="str">
            <v>DIST</v>
          </cell>
          <cell r="F1467" t="str">
            <v>Energy Services</v>
          </cell>
          <cell r="T1467">
            <v>-1.9999999999999991E-5</v>
          </cell>
          <cell r="AG1467">
            <v>2.052E-2</v>
          </cell>
          <cell r="AT1467">
            <v>0</v>
          </cell>
          <cell r="BG1467">
            <v>0</v>
          </cell>
        </row>
        <row r="1468">
          <cell r="D1468" t="str">
            <v>NYSEG</v>
          </cell>
          <cell r="E1468" t="str">
            <v>Common</v>
          </cell>
          <cell r="F1468" t="str">
            <v>General Services</v>
          </cell>
          <cell r="T1468">
            <v>157.90313</v>
          </cell>
          <cell r="AG1468">
            <v>153.12606</v>
          </cell>
          <cell r="AT1468">
            <v>0</v>
          </cell>
          <cell r="BG1468">
            <v>0</v>
          </cell>
        </row>
        <row r="1469">
          <cell r="D1469" t="str">
            <v>NYSEG</v>
          </cell>
          <cell r="E1469" t="str">
            <v>DIST</v>
          </cell>
          <cell r="F1469" t="str">
            <v>Projects</v>
          </cell>
          <cell r="T1469">
            <v>0.28626000000000001</v>
          </cell>
          <cell r="AG1469">
            <v>29.481599999999997</v>
          </cell>
          <cell r="AT1469">
            <v>0.51895000000000002</v>
          </cell>
          <cell r="BG1469">
            <v>0.29870999908447265</v>
          </cell>
        </row>
        <row r="1470">
          <cell r="D1470" t="str">
            <v>NYSEG</v>
          </cell>
          <cell r="E1470" t="str">
            <v>Common</v>
          </cell>
          <cell r="F1470" t="str">
            <v>Information Technology</v>
          </cell>
          <cell r="T1470">
            <v>1008.2106000000001</v>
          </cell>
          <cell r="AG1470">
            <v>14.22186</v>
          </cell>
          <cell r="AT1470">
            <v>0</v>
          </cell>
          <cell r="BG1470">
            <v>0</v>
          </cell>
        </row>
        <row r="1471">
          <cell r="D1471" t="str">
            <v>NYSEG</v>
          </cell>
          <cell r="E1471" t="str">
            <v>Gas</v>
          </cell>
          <cell r="F1471" t="str">
            <v>Gas Engineering and Delivery</v>
          </cell>
          <cell r="T1471">
            <v>0</v>
          </cell>
          <cell r="AG1471">
            <v>-128.24439000000001</v>
          </cell>
          <cell r="AT1471">
            <v>0</v>
          </cell>
          <cell r="BG1471">
            <v>0</v>
          </cell>
        </row>
        <row r="1472">
          <cell r="D1472" t="str">
            <v>NYSEG</v>
          </cell>
          <cell r="E1472" t="str">
            <v>Common</v>
          </cell>
          <cell r="F1472" t="str">
            <v>General Services</v>
          </cell>
          <cell r="T1472">
            <v>295.55872999999997</v>
          </cell>
          <cell r="AG1472">
            <v>8.08432</v>
          </cell>
          <cell r="AT1472">
            <v>0</v>
          </cell>
          <cell r="BG1472">
            <v>0</v>
          </cell>
        </row>
        <row r="1473">
          <cell r="D1473" t="str">
            <v>NYSEG</v>
          </cell>
          <cell r="E1473" t="str">
            <v>DIST</v>
          </cell>
          <cell r="F1473" t="str">
            <v>Energy Services</v>
          </cell>
          <cell r="T1473">
            <v>887.20763000000011</v>
          </cell>
          <cell r="AG1473">
            <v>-951.36198999999988</v>
          </cell>
          <cell r="AT1473">
            <v>0</v>
          </cell>
          <cell r="BG1473">
            <v>0</v>
          </cell>
        </row>
        <row r="1474">
          <cell r="D1474" t="str">
            <v>NYSEG</v>
          </cell>
          <cell r="E1474" t="str">
            <v>Common</v>
          </cell>
          <cell r="F1474" t="str">
            <v>General Services</v>
          </cell>
          <cell r="T1474">
            <v>420.76943999999997</v>
          </cell>
          <cell r="AG1474">
            <v>5.9066700000000001</v>
          </cell>
          <cell r="AT1474">
            <v>0</v>
          </cell>
          <cell r="BG1474">
            <v>0</v>
          </cell>
        </row>
        <row r="1475">
          <cell r="D1475" t="str">
            <v>NYSEG</v>
          </cell>
          <cell r="E1475" t="str">
            <v>Common</v>
          </cell>
          <cell r="F1475" t="str">
            <v>General Services</v>
          </cell>
          <cell r="T1475">
            <v>27.533409999999996</v>
          </cell>
          <cell r="AG1475">
            <v>333.33364999999998</v>
          </cell>
          <cell r="AT1475">
            <v>0</v>
          </cell>
          <cell r="BG1475">
            <v>0</v>
          </cell>
        </row>
        <row r="1476">
          <cell r="D1476" t="str">
            <v>NYSEG</v>
          </cell>
          <cell r="E1476" t="str">
            <v>DIST</v>
          </cell>
          <cell r="F1476" t="str">
            <v>Electric Operations</v>
          </cell>
          <cell r="T1476">
            <v>76.478399999999993</v>
          </cell>
          <cell r="AG1476">
            <v>614.67847000000017</v>
          </cell>
          <cell r="AT1476">
            <v>0</v>
          </cell>
          <cell r="BG1476">
            <v>0</v>
          </cell>
        </row>
        <row r="1477">
          <cell r="D1477" t="str">
            <v>NYSEG</v>
          </cell>
          <cell r="E1477" t="str">
            <v>DIST</v>
          </cell>
          <cell r="F1477" t="str">
            <v>Electric Operations</v>
          </cell>
          <cell r="T1477">
            <v>1465.0557399999998</v>
          </cell>
          <cell r="AG1477">
            <v>144.54561999999993</v>
          </cell>
          <cell r="AT1477">
            <v>0</v>
          </cell>
          <cell r="BG1477">
            <v>0</v>
          </cell>
        </row>
        <row r="1478">
          <cell r="D1478" t="str">
            <v>NYSEG</v>
          </cell>
          <cell r="E1478" t="str">
            <v>DIST</v>
          </cell>
          <cell r="F1478" t="str">
            <v>Energy Services</v>
          </cell>
          <cell r="T1478">
            <v>12.08032</v>
          </cell>
          <cell r="AG1478">
            <v>-99.201000000000036</v>
          </cell>
          <cell r="AT1478">
            <v>0</v>
          </cell>
          <cell r="BG1478">
            <v>0</v>
          </cell>
        </row>
        <row r="1479">
          <cell r="D1479" t="str">
            <v>NYSEG</v>
          </cell>
          <cell r="E1479" t="str">
            <v>Common</v>
          </cell>
          <cell r="F1479" t="str">
            <v>General Services</v>
          </cell>
          <cell r="T1479">
            <v>68.396050000000002</v>
          </cell>
          <cell r="AG1479">
            <v>224.78470000000002</v>
          </cell>
          <cell r="AT1479">
            <v>0</v>
          </cell>
          <cell r="BG1479">
            <v>0</v>
          </cell>
        </row>
        <row r="1480">
          <cell r="D1480" t="str">
            <v>RGE</v>
          </cell>
          <cell r="E1480" t="str">
            <v>DIST</v>
          </cell>
          <cell r="F1480" t="str">
            <v>Projects</v>
          </cell>
          <cell r="T1480">
            <v>-91.270550000000014</v>
          </cell>
          <cell r="AG1480">
            <v>0.20097999999999999</v>
          </cell>
          <cell r="AT1480">
            <v>0</v>
          </cell>
          <cell r="BG1480">
            <v>0</v>
          </cell>
        </row>
        <row r="1481">
          <cell r="D1481" t="str">
            <v>NYSEG</v>
          </cell>
          <cell r="E1481" t="str">
            <v>Common</v>
          </cell>
          <cell r="F1481" t="str">
            <v>Information Technology</v>
          </cell>
          <cell r="T1481">
            <v>0</v>
          </cell>
          <cell r="AG1481">
            <v>0</v>
          </cell>
          <cell r="AT1481">
            <v>0</v>
          </cell>
          <cell r="BG1481">
            <v>0</v>
          </cell>
        </row>
        <row r="1482">
          <cell r="D1482" t="str">
            <v>NYSEG</v>
          </cell>
          <cell r="E1482" t="str">
            <v>Common</v>
          </cell>
          <cell r="F1482" t="str">
            <v>Information Technology</v>
          </cell>
          <cell r="T1482">
            <v>1608.20237</v>
          </cell>
          <cell r="AG1482">
            <v>-2.797349999999998</v>
          </cell>
          <cell r="AT1482">
            <v>0</v>
          </cell>
          <cell r="BG1482">
            <v>-19.336570312500001</v>
          </cell>
        </row>
        <row r="1483">
          <cell r="D1483" t="str">
            <v>RGE</v>
          </cell>
          <cell r="E1483" t="str">
            <v>TRANS</v>
          </cell>
          <cell r="F1483" t="str">
            <v>Projects</v>
          </cell>
          <cell r="T1483">
            <v>1956.50909</v>
          </cell>
          <cell r="AG1483">
            <v>661.58601999999985</v>
          </cell>
          <cell r="AT1483">
            <v>9574.5366200000008</v>
          </cell>
          <cell r="BG1483">
            <v>-710.97521456123889</v>
          </cell>
        </row>
        <row r="1484">
          <cell r="D1484" t="str">
            <v>NYSEG</v>
          </cell>
          <cell r="E1484" t="str">
            <v>Gas</v>
          </cell>
          <cell r="F1484" t="str">
            <v>Gas Engineering and Delivery</v>
          </cell>
          <cell r="T1484">
            <v>119.44477000000001</v>
          </cell>
          <cell r="AG1484">
            <v>880.41300000000001</v>
          </cell>
          <cell r="AT1484">
            <v>0</v>
          </cell>
          <cell r="BG1484">
            <v>0</v>
          </cell>
        </row>
        <row r="1485">
          <cell r="D1485" t="str">
            <v>NYSEG</v>
          </cell>
          <cell r="E1485" t="str">
            <v>DIST</v>
          </cell>
          <cell r="F1485" t="str">
            <v>Electric Operations</v>
          </cell>
          <cell r="T1485">
            <v>-32.706109999999988</v>
          </cell>
          <cell r="AG1485">
            <v>3.7393800000000006</v>
          </cell>
          <cell r="AT1485">
            <v>0</v>
          </cell>
          <cell r="BG1485">
            <v>0</v>
          </cell>
        </row>
        <row r="1486">
          <cell r="D1486" t="str">
            <v>NYSEG</v>
          </cell>
          <cell r="E1486" t="str">
            <v>DIST</v>
          </cell>
          <cell r="F1486" t="str">
            <v>Electric Operations</v>
          </cell>
          <cell r="T1486">
            <v>2148.7563700000005</v>
          </cell>
          <cell r="AG1486">
            <v>3.0765799999999999</v>
          </cell>
          <cell r="AT1486">
            <v>0</v>
          </cell>
          <cell r="BG1486">
            <v>0</v>
          </cell>
        </row>
        <row r="1487">
          <cell r="D1487" t="str">
            <v>NYSEG</v>
          </cell>
          <cell r="E1487" t="str">
            <v>Common</v>
          </cell>
          <cell r="F1487" t="str">
            <v>Information Technology</v>
          </cell>
          <cell r="T1487">
            <v>14.995949999999999</v>
          </cell>
          <cell r="AG1487">
            <v>1.5223599999999999</v>
          </cell>
          <cell r="AT1487">
            <v>0</v>
          </cell>
          <cell r="BG1487">
            <v>0</v>
          </cell>
        </row>
        <row r="1488">
          <cell r="D1488" t="str">
            <v>RGE</v>
          </cell>
          <cell r="E1488" t="str">
            <v>DIST</v>
          </cell>
          <cell r="F1488" t="str">
            <v>Electric Operations</v>
          </cell>
          <cell r="T1488">
            <v>0.43398999999999999</v>
          </cell>
          <cell r="AG1488">
            <v>0.47149000000000013</v>
          </cell>
          <cell r="AT1488">
            <v>0.53469</v>
          </cell>
          <cell r="BG1488">
            <v>0.40457999801635752</v>
          </cell>
        </row>
        <row r="1489">
          <cell r="D1489" t="str">
            <v>RGE</v>
          </cell>
          <cell r="E1489" t="str">
            <v>DIST</v>
          </cell>
          <cell r="F1489" t="str">
            <v>Projects</v>
          </cell>
          <cell r="T1489">
            <v>196.74764999999999</v>
          </cell>
          <cell r="AG1489">
            <v>69.702820000000003</v>
          </cell>
          <cell r="AT1489">
            <v>0</v>
          </cell>
          <cell r="BG1489">
            <v>0</v>
          </cell>
        </row>
        <row r="1490">
          <cell r="D1490" t="str">
            <v>RGE</v>
          </cell>
          <cell r="E1490" t="str">
            <v>TRANS</v>
          </cell>
          <cell r="F1490" t="str">
            <v>Electric Operations</v>
          </cell>
          <cell r="T1490">
            <v>141.10392000000002</v>
          </cell>
          <cell r="AG1490">
            <v>455.15067999999997</v>
          </cell>
          <cell r="AT1490">
            <v>493.95300999999989</v>
          </cell>
          <cell r="BG1490">
            <v>184.03771029663085</v>
          </cell>
        </row>
        <row r="1491">
          <cell r="D1491" t="str">
            <v>RGE</v>
          </cell>
          <cell r="E1491" t="str">
            <v>Gas</v>
          </cell>
          <cell r="F1491" t="str">
            <v>Gas Engineering and Delivery</v>
          </cell>
          <cell r="T1491">
            <v>363.95834000000008</v>
          </cell>
          <cell r="AG1491">
            <v>4.77949</v>
          </cell>
          <cell r="AT1491">
            <v>0</v>
          </cell>
          <cell r="BG1491">
            <v>0</v>
          </cell>
        </row>
        <row r="1492">
          <cell r="D1492" t="str">
            <v>RGE</v>
          </cell>
          <cell r="E1492" t="str">
            <v>DIST</v>
          </cell>
          <cell r="F1492" t="str">
            <v>Projects</v>
          </cell>
          <cell r="T1492">
            <v>117.3926</v>
          </cell>
          <cell r="AG1492">
            <v>3.8510699999999995</v>
          </cell>
          <cell r="AT1492">
            <v>0</v>
          </cell>
          <cell r="BG1492">
            <v>0</v>
          </cell>
        </row>
        <row r="1493">
          <cell r="D1493" t="str">
            <v>RGE</v>
          </cell>
          <cell r="E1493" t="str">
            <v>Gas</v>
          </cell>
          <cell r="F1493" t="str">
            <v>Gas Engineering and Delivery</v>
          </cell>
          <cell r="T1493">
            <v>97.23839000000001</v>
          </cell>
          <cell r="AG1493">
            <v>3.2253000000000003</v>
          </cell>
          <cell r="AT1493">
            <v>0</v>
          </cell>
          <cell r="BG1493">
            <v>0</v>
          </cell>
        </row>
        <row r="1494">
          <cell r="D1494" t="str">
            <v>RGE</v>
          </cell>
          <cell r="E1494" t="str">
            <v>Gas</v>
          </cell>
          <cell r="F1494" t="str">
            <v>Gas Engineering and Delivery</v>
          </cell>
          <cell r="T1494">
            <v>253.28372999999999</v>
          </cell>
          <cell r="AG1494">
            <v>188.18672000000001</v>
          </cell>
          <cell r="AT1494">
            <v>0</v>
          </cell>
          <cell r="BG1494">
            <v>0</v>
          </cell>
        </row>
        <row r="1495">
          <cell r="D1495" t="str">
            <v>RGE</v>
          </cell>
          <cell r="E1495" t="str">
            <v>DIST</v>
          </cell>
          <cell r="F1495" t="str">
            <v>Projects</v>
          </cell>
          <cell r="T1495">
            <v>28.531890000000001</v>
          </cell>
          <cell r="AG1495">
            <v>1820.2030099999999</v>
          </cell>
          <cell r="AT1495">
            <v>87.022639999999996</v>
          </cell>
          <cell r="BG1495">
            <v>0</v>
          </cell>
        </row>
        <row r="1496">
          <cell r="D1496" t="str">
            <v>RGE</v>
          </cell>
          <cell r="E1496" t="str">
            <v>TRANS</v>
          </cell>
          <cell r="F1496" t="str">
            <v>Energy Services</v>
          </cell>
          <cell r="T1496">
            <v>5.635110000000001</v>
          </cell>
          <cell r="AG1496">
            <v>292.13016999999996</v>
          </cell>
          <cell r="AT1496">
            <v>0</v>
          </cell>
          <cell r="BG1496">
            <v>0</v>
          </cell>
        </row>
        <row r="1497">
          <cell r="D1497" t="str">
            <v>RGE</v>
          </cell>
          <cell r="E1497" t="str">
            <v>Common</v>
          </cell>
          <cell r="F1497" t="str">
            <v>General Services</v>
          </cell>
          <cell r="T1497">
            <v>36.997959999999992</v>
          </cell>
          <cell r="AG1497">
            <v>109.46415999999999</v>
          </cell>
          <cell r="AT1497">
            <v>0</v>
          </cell>
          <cell r="BG1497">
            <v>49.046918437499556</v>
          </cell>
        </row>
        <row r="1498">
          <cell r="D1498" t="str">
            <v>RGE</v>
          </cell>
          <cell r="E1498" t="str">
            <v>DIST</v>
          </cell>
          <cell r="F1498" t="str">
            <v>Operational Smart Grids</v>
          </cell>
          <cell r="T1498">
            <v>98.977649999999997</v>
          </cell>
          <cell r="AG1498">
            <v>225.10150000000004</v>
          </cell>
          <cell r="AT1498">
            <v>68.744229999999988</v>
          </cell>
          <cell r="BG1498">
            <v>61.07540979003906</v>
          </cell>
        </row>
        <row r="1499">
          <cell r="D1499" t="str">
            <v>RGE</v>
          </cell>
          <cell r="E1499" t="str">
            <v>Common</v>
          </cell>
          <cell r="F1499" t="str">
            <v>General Services</v>
          </cell>
          <cell r="T1499">
            <v>48.058209999999995</v>
          </cell>
          <cell r="AG1499">
            <v>25.641540000000003</v>
          </cell>
          <cell r="AT1499">
            <v>0</v>
          </cell>
          <cell r="BG1499">
            <v>0</v>
          </cell>
        </row>
        <row r="1500">
          <cell r="D1500" t="str">
            <v>RGE</v>
          </cell>
          <cell r="E1500" t="str">
            <v>DIST</v>
          </cell>
          <cell r="F1500" t="str">
            <v>Information Technology</v>
          </cell>
          <cell r="T1500">
            <v>558.88027000000011</v>
          </cell>
          <cell r="AG1500">
            <v>-26.963029999999989</v>
          </cell>
          <cell r="AT1500">
            <v>-3.5528400000000033</v>
          </cell>
          <cell r="BG1500">
            <v>0</v>
          </cell>
        </row>
        <row r="1501">
          <cell r="D1501" t="str">
            <v>RGE</v>
          </cell>
          <cell r="E1501" t="str">
            <v>DIST</v>
          </cell>
          <cell r="F1501" t="str">
            <v>Electric Operations</v>
          </cell>
          <cell r="T1501">
            <v>260.72611000000006</v>
          </cell>
          <cell r="AG1501">
            <v>261.06447000000003</v>
          </cell>
          <cell r="AT1501">
            <v>0</v>
          </cell>
          <cell r="BG1501">
            <v>0</v>
          </cell>
        </row>
        <row r="1502">
          <cell r="D1502" t="str">
            <v>RGE</v>
          </cell>
          <cell r="E1502" t="str">
            <v>Gas</v>
          </cell>
          <cell r="F1502" t="str">
            <v>Gas Engineering and Delivery</v>
          </cell>
          <cell r="T1502">
            <v>27.880299999999998</v>
          </cell>
          <cell r="AG1502">
            <v>1003.46618</v>
          </cell>
          <cell r="AT1502">
            <v>0</v>
          </cell>
          <cell r="BG1502">
            <v>0</v>
          </cell>
        </row>
        <row r="1503">
          <cell r="D1503" t="str">
            <v>RGE</v>
          </cell>
          <cell r="E1503" t="str">
            <v>DIST</v>
          </cell>
          <cell r="F1503" t="str">
            <v>Electric Operations</v>
          </cell>
          <cell r="T1503">
            <v>190.09608999999998</v>
          </cell>
          <cell r="AG1503">
            <v>8.3276299999999992</v>
          </cell>
          <cell r="AT1503">
            <v>0</v>
          </cell>
          <cell r="BG1503">
            <v>0</v>
          </cell>
        </row>
        <row r="1504">
          <cell r="D1504" t="str">
            <v>RGE</v>
          </cell>
          <cell r="E1504" t="str">
            <v>Gas</v>
          </cell>
          <cell r="F1504" t="str">
            <v>Gas Engineering and Delivery</v>
          </cell>
          <cell r="T1504">
            <v>940.55674999999997</v>
          </cell>
          <cell r="AG1504">
            <v>0.20433999999999999</v>
          </cell>
          <cell r="AT1504">
            <v>0</v>
          </cell>
          <cell r="BG1504">
            <v>0</v>
          </cell>
        </row>
        <row r="1505">
          <cell r="D1505" t="str">
            <v>RGE</v>
          </cell>
          <cell r="E1505" t="str">
            <v>Common</v>
          </cell>
          <cell r="F1505" t="str">
            <v>General Services</v>
          </cell>
          <cell r="T1505">
            <v>121.8814</v>
          </cell>
          <cell r="AG1505">
            <v>6.2709099999999998</v>
          </cell>
          <cell r="AT1505">
            <v>0</v>
          </cell>
          <cell r="BG1505">
            <v>0</v>
          </cell>
        </row>
        <row r="1506">
          <cell r="D1506" t="str">
            <v>RGE</v>
          </cell>
          <cell r="E1506" t="str">
            <v>DIST</v>
          </cell>
          <cell r="F1506" t="str">
            <v>Electric Operations</v>
          </cell>
          <cell r="T1506">
            <v>348.52341000000001</v>
          </cell>
          <cell r="AG1506">
            <v>116.88692</v>
          </cell>
          <cell r="AT1506">
            <v>0</v>
          </cell>
          <cell r="BG1506">
            <v>0</v>
          </cell>
        </row>
        <row r="1507">
          <cell r="D1507" t="str">
            <v>RGE</v>
          </cell>
          <cell r="E1507" t="str">
            <v>Common</v>
          </cell>
          <cell r="F1507" t="str">
            <v>General Services</v>
          </cell>
          <cell r="T1507">
            <v>212.93235000000001</v>
          </cell>
          <cell r="AG1507">
            <v>203.78230000000002</v>
          </cell>
          <cell r="AT1507">
            <v>0</v>
          </cell>
          <cell r="BG1507">
            <v>0</v>
          </cell>
        </row>
        <row r="1508">
          <cell r="D1508" t="str">
            <v>RGE</v>
          </cell>
          <cell r="E1508" t="str">
            <v>Common</v>
          </cell>
          <cell r="F1508" t="str">
            <v>General Services</v>
          </cell>
          <cell r="T1508">
            <v>122.64904000000001</v>
          </cell>
          <cell r="AG1508">
            <v>6.2171900000000004</v>
          </cell>
          <cell r="AT1508">
            <v>0</v>
          </cell>
          <cell r="BG1508">
            <v>0</v>
          </cell>
        </row>
        <row r="1509">
          <cell r="D1509" t="str">
            <v>RGE</v>
          </cell>
          <cell r="E1509" t="str">
            <v>Common</v>
          </cell>
          <cell r="F1509" t="str">
            <v>Information Technology</v>
          </cell>
          <cell r="T1509">
            <v>538.20111999999995</v>
          </cell>
          <cell r="AG1509">
            <v>9.2580000000000009</v>
          </cell>
          <cell r="AT1509">
            <v>0</v>
          </cell>
          <cell r="BG1509">
            <v>0</v>
          </cell>
        </row>
        <row r="1510">
          <cell r="D1510" t="str">
            <v>RGE</v>
          </cell>
          <cell r="E1510" t="str">
            <v>TRANS</v>
          </cell>
          <cell r="F1510" t="str">
            <v>Electric Operations</v>
          </cell>
          <cell r="T1510">
            <v>178.17477999999997</v>
          </cell>
          <cell r="AG1510">
            <v>385.56662</v>
          </cell>
          <cell r="AT1510">
            <v>1035.68977</v>
          </cell>
          <cell r="BG1510">
            <v>293.45325918769834</v>
          </cell>
        </row>
        <row r="1511">
          <cell r="D1511" t="str">
            <v>RGE</v>
          </cell>
          <cell r="E1511" t="str">
            <v>Common</v>
          </cell>
          <cell r="F1511" t="str">
            <v>General Services</v>
          </cell>
          <cell r="T1511">
            <v>260.74047000000002</v>
          </cell>
          <cell r="AG1511">
            <v>254.48810999999998</v>
          </cell>
          <cell r="AT1511">
            <v>0</v>
          </cell>
          <cell r="BG1511">
            <v>0</v>
          </cell>
        </row>
        <row r="1512">
          <cell r="D1512" t="str">
            <v>RGE</v>
          </cell>
          <cell r="E1512" t="str">
            <v>Common</v>
          </cell>
          <cell r="F1512" t="str">
            <v>General Services</v>
          </cell>
          <cell r="T1512">
            <v>57.762039999999992</v>
          </cell>
          <cell r="AG1512">
            <v>3.5373299999999999</v>
          </cell>
          <cell r="AT1512">
            <v>0</v>
          </cell>
          <cell r="BG1512">
            <v>0</v>
          </cell>
        </row>
        <row r="1513">
          <cell r="D1513" t="str">
            <v>RGE</v>
          </cell>
          <cell r="E1513" t="str">
            <v>TRANS</v>
          </cell>
          <cell r="F1513" t="str">
            <v>Projects</v>
          </cell>
          <cell r="T1513">
            <v>-633.04130000000043</v>
          </cell>
          <cell r="AG1513">
            <v>315.21868999999998</v>
          </cell>
          <cell r="AT1513">
            <v>99.230859999999993</v>
          </cell>
          <cell r="BG1513">
            <v>0</v>
          </cell>
        </row>
        <row r="1514">
          <cell r="D1514" t="str">
            <v>RGE</v>
          </cell>
          <cell r="E1514" t="str">
            <v>Gas</v>
          </cell>
          <cell r="F1514" t="str">
            <v>Gas Engineering and Delivery</v>
          </cell>
          <cell r="T1514">
            <v>370.74929000000003</v>
          </cell>
          <cell r="AG1514">
            <v>649.83695</v>
          </cell>
          <cell r="AT1514">
            <v>0</v>
          </cell>
          <cell r="BG1514">
            <v>0</v>
          </cell>
        </row>
        <row r="1515">
          <cell r="D1515" t="str">
            <v>RGE</v>
          </cell>
          <cell r="E1515" t="str">
            <v>TRANS</v>
          </cell>
          <cell r="F1515" t="str">
            <v>Electric Operations</v>
          </cell>
          <cell r="T1515">
            <v>1110.63518</v>
          </cell>
          <cell r="AG1515">
            <v>1275.0183900000002</v>
          </cell>
          <cell r="AT1515">
            <v>444.92743000000002</v>
          </cell>
          <cell r="BG1515">
            <v>51.289899765968322</v>
          </cell>
        </row>
        <row r="1516">
          <cell r="D1516" t="str">
            <v>RGE</v>
          </cell>
          <cell r="E1516" t="str">
            <v>Gen</v>
          </cell>
          <cell r="F1516" t="str">
            <v>Generation</v>
          </cell>
          <cell r="T1516">
            <v>586.84087</v>
          </cell>
          <cell r="AG1516">
            <v>1963.4649399999998</v>
          </cell>
          <cell r="AT1516">
            <v>1423.2448399999998</v>
          </cell>
          <cell r="BG1516">
            <v>-147.92350073242187</v>
          </cell>
        </row>
        <row r="1517">
          <cell r="D1517" t="str">
            <v>CMP</v>
          </cell>
          <cell r="E1517" t="str">
            <v>DIST</v>
          </cell>
          <cell r="F1517" t="str">
            <v>Projects</v>
          </cell>
          <cell r="T1517">
            <v>8945.33302</v>
          </cell>
          <cell r="AG1517">
            <v>15428.168080000003</v>
          </cell>
          <cell r="AT1517">
            <v>19351.137250000003</v>
          </cell>
          <cell r="BG1517">
            <v>-68906.260814242836</v>
          </cell>
        </row>
        <row r="1518">
          <cell r="D1518" t="str">
            <v>RGE</v>
          </cell>
          <cell r="E1518" t="str">
            <v>Gas</v>
          </cell>
          <cell r="F1518" t="str">
            <v>Gas Engineering and Delivery</v>
          </cell>
          <cell r="T1518">
            <v>451.24376999999998</v>
          </cell>
          <cell r="AG1518">
            <v>3.3242299999999996</v>
          </cell>
          <cell r="AT1518">
            <v>0</v>
          </cell>
          <cell r="BG1518">
            <v>0</v>
          </cell>
        </row>
        <row r="1519">
          <cell r="D1519" t="str">
            <v>CMP</v>
          </cell>
          <cell r="E1519" t="str">
            <v>Common</v>
          </cell>
          <cell r="F1519" t="str">
            <v>General Services</v>
          </cell>
          <cell r="T1519">
            <v>0.57379999999999998</v>
          </cell>
          <cell r="AG1519">
            <v>152.68357000000003</v>
          </cell>
          <cell r="AT1519">
            <v>0</v>
          </cell>
          <cell r="BG1519">
            <v>18.878400390625</v>
          </cell>
        </row>
        <row r="1520">
          <cell r="D1520" t="str">
            <v>CMP</v>
          </cell>
          <cell r="E1520" t="str">
            <v>DIST</v>
          </cell>
          <cell r="F1520" t="str">
            <v>Projects</v>
          </cell>
          <cell r="T1520">
            <v>-341.61605000000009</v>
          </cell>
          <cell r="AG1520">
            <v>701.14913000000013</v>
          </cell>
          <cell r="AT1520">
            <v>0</v>
          </cell>
          <cell r="BG1520">
            <v>0</v>
          </cell>
        </row>
        <row r="1521">
          <cell r="D1521" t="str">
            <v>CMP</v>
          </cell>
          <cell r="E1521" t="str">
            <v>TRANS</v>
          </cell>
          <cell r="F1521" t="str">
            <v>Projects</v>
          </cell>
          <cell r="T1521">
            <v>442.70381000000003</v>
          </cell>
          <cell r="AG1521">
            <v>-424.18920000000003</v>
          </cell>
          <cell r="AT1521">
            <v>0</v>
          </cell>
          <cell r="BG1521">
            <v>0</v>
          </cell>
        </row>
        <row r="1522">
          <cell r="D1522" t="str">
            <v>RGE</v>
          </cell>
          <cell r="E1522" t="str">
            <v>Common</v>
          </cell>
          <cell r="F1522" t="str">
            <v>Information Technology</v>
          </cell>
          <cell r="T1522">
            <v>0</v>
          </cell>
          <cell r="AG1522">
            <v>0</v>
          </cell>
          <cell r="AT1522">
            <v>0</v>
          </cell>
          <cell r="BG1522">
            <v>0</v>
          </cell>
        </row>
        <row r="1523">
          <cell r="D1523" t="str">
            <v>RGE</v>
          </cell>
          <cell r="E1523" t="str">
            <v>DIST</v>
          </cell>
          <cell r="F1523" t="str">
            <v>Energy Services</v>
          </cell>
          <cell r="T1523">
            <v>-0.18841000000000002</v>
          </cell>
          <cell r="AG1523">
            <v>0.18964999999999996</v>
          </cell>
          <cell r="AT1523">
            <v>0</v>
          </cell>
          <cell r="BG1523">
            <v>0</v>
          </cell>
        </row>
        <row r="1524">
          <cell r="D1524" t="str">
            <v>RGE</v>
          </cell>
          <cell r="E1524" t="str">
            <v>Gas</v>
          </cell>
          <cell r="F1524" t="str">
            <v>Gas Engineering and Delivery</v>
          </cell>
          <cell r="T1524">
            <v>368.09</v>
          </cell>
          <cell r="AG1524">
            <v>0</v>
          </cell>
          <cell r="AT1524">
            <v>0</v>
          </cell>
          <cell r="BG1524">
            <v>0</v>
          </cell>
        </row>
        <row r="1525">
          <cell r="D1525" t="str">
            <v>RGE</v>
          </cell>
          <cell r="E1525" t="str">
            <v>Common</v>
          </cell>
          <cell r="F1525" t="str">
            <v>Information Technology</v>
          </cell>
          <cell r="T1525">
            <v>25.048470000000002</v>
          </cell>
          <cell r="AG1525">
            <v>1.5255800000000004</v>
          </cell>
          <cell r="AT1525">
            <v>0</v>
          </cell>
          <cell r="BG1525">
            <v>0</v>
          </cell>
        </row>
        <row r="1526">
          <cell r="D1526" t="str">
            <v>CMP</v>
          </cell>
          <cell r="E1526" t="str">
            <v>Common</v>
          </cell>
          <cell r="F1526" t="str">
            <v>General Services</v>
          </cell>
          <cell r="T1526">
            <v>0</v>
          </cell>
          <cell r="AG1526">
            <v>0</v>
          </cell>
          <cell r="AT1526">
            <v>0</v>
          </cell>
          <cell r="BG1526">
            <v>0</v>
          </cell>
        </row>
        <row r="1527">
          <cell r="D1527" t="str">
            <v>RGE</v>
          </cell>
          <cell r="E1527" t="str">
            <v>TRANS</v>
          </cell>
          <cell r="F1527" t="str">
            <v>Electric Operations</v>
          </cell>
          <cell r="T1527">
            <v>0</v>
          </cell>
          <cell r="AG1527">
            <v>0</v>
          </cell>
          <cell r="AT1527">
            <v>0</v>
          </cell>
          <cell r="BG1527">
            <v>0</v>
          </cell>
        </row>
        <row r="1528">
          <cell r="D1528" t="str">
            <v>CMP</v>
          </cell>
          <cell r="E1528" t="str">
            <v>TRANS</v>
          </cell>
          <cell r="F1528" t="str">
            <v>Projects</v>
          </cell>
          <cell r="T1528">
            <v>25.021619999999992</v>
          </cell>
          <cell r="AG1528">
            <v>-0.14763999999999733</v>
          </cell>
          <cell r="AT1528">
            <v>0</v>
          </cell>
          <cell r="BG1528">
            <v>0</v>
          </cell>
        </row>
        <row r="1529">
          <cell r="D1529" t="str">
            <v>CMP</v>
          </cell>
          <cell r="E1529" t="str">
            <v>DIST</v>
          </cell>
          <cell r="F1529" t="str">
            <v>Electric Operations</v>
          </cell>
          <cell r="T1529">
            <v>416.83338000000009</v>
          </cell>
          <cell r="AG1529">
            <v>18.690949999999997</v>
          </cell>
          <cell r="AT1529">
            <v>6.8560099999999968</v>
          </cell>
          <cell r="BG1529">
            <v>355.56223515562715</v>
          </cell>
        </row>
        <row r="1530">
          <cell r="D1530" t="str">
            <v>CMP</v>
          </cell>
          <cell r="E1530" t="str">
            <v>DIST</v>
          </cell>
          <cell r="F1530" t="str">
            <v>Projects</v>
          </cell>
          <cell r="T1530">
            <v>181.32187000000002</v>
          </cell>
          <cell r="AG1530">
            <v>23.181720000000002</v>
          </cell>
          <cell r="AT1530">
            <v>0</v>
          </cell>
          <cell r="BG1530">
            <v>0</v>
          </cell>
        </row>
        <row r="1531">
          <cell r="D1531" t="str">
            <v>CMP</v>
          </cell>
          <cell r="E1531" t="str">
            <v>TRANS</v>
          </cell>
          <cell r="F1531" t="str">
            <v>Projects</v>
          </cell>
          <cell r="T1531">
            <v>36.337669999999989</v>
          </cell>
          <cell r="AG1531">
            <v>-10.49558</v>
          </cell>
          <cell r="AT1531">
            <v>0</v>
          </cell>
          <cell r="BG1531">
            <v>0</v>
          </cell>
        </row>
        <row r="1532">
          <cell r="D1532" t="str">
            <v>CMP</v>
          </cell>
          <cell r="E1532" t="str">
            <v>TRANS</v>
          </cell>
          <cell r="F1532" t="str">
            <v>Projects</v>
          </cell>
          <cell r="T1532">
            <v>77.908660000000225</v>
          </cell>
          <cell r="AG1532">
            <v>-16.069200000000013</v>
          </cell>
          <cell r="AT1532">
            <v>0</v>
          </cell>
          <cell r="BG1532">
            <v>0</v>
          </cell>
        </row>
        <row r="1533">
          <cell r="D1533" t="str">
            <v>CMP</v>
          </cell>
          <cell r="E1533" t="str">
            <v>DIST</v>
          </cell>
          <cell r="F1533" t="str">
            <v>Projects</v>
          </cell>
          <cell r="T1533">
            <v>5.4657099999999996</v>
          </cell>
          <cell r="AG1533">
            <v>0.34357999999999994</v>
          </cell>
          <cell r="AT1533">
            <v>0</v>
          </cell>
          <cell r="BG1533">
            <v>0</v>
          </cell>
        </row>
        <row r="1534">
          <cell r="D1534" t="str">
            <v>CMP</v>
          </cell>
          <cell r="E1534" t="str">
            <v>TRANS</v>
          </cell>
          <cell r="F1534" t="str">
            <v>Projects</v>
          </cell>
          <cell r="T1534">
            <v>296.13653999999997</v>
          </cell>
          <cell r="AG1534">
            <v>14.325779999999998</v>
          </cell>
          <cell r="AT1534">
            <v>0</v>
          </cell>
          <cell r="BG1534">
            <v>0</v>
          </cell>
        </row>
        <row r="1535">
          <cell r="D1535" t="str">
            <v>CMP</v>
          </cell>
          <cell r="E1535" t="str">
            <v>DIST</v>
          </cell>
          <cell r="F1535" t="str">
            <v>Projects</v>
          </cell>
          <cell r="T1535">
            <v>23.610210000000002</v>
          </cell>
          <cell r="AG1535">
            <v>12.43962</v>
          </cell>
          <cell r="AT1535">
            <v>0</v>
          </cell>
          <cell r="BG1535">
            <v>0</v>
          </cell>
        </row>
        <row r="1536">
          <cell r="D1536" t="str">
            <v>CMP</v>
          </cell>
          <cell r="E1536" t="str">
            <v>DIST</v>
          </cell>
          <cell r="F1536" t="str">
            <v>Electric Operations</v>
          </cell>
          <cell r="T1536">
            <v>95.766080000000002</v>
          </cell>
          <cell r="AG1536">
            <v>0.95677000000000012</v>
          </cell>
          <cell r="AT1536">
            <v>0</v>
          </cell>
          <cell r="BG1536">
            <v>0</v>
          </cell>
        </row>
        <row r="1537">
          <cell r="D1537" t="str">
            <v>CMP</v>
          </cell>
          <cell r="E1537" t="str">
            <v>Common</v>
          </cell>
          <cell r="F1537" t="str">
            <v>General Services</v>
          </cell>
          <cell r="T1537">
            <v>149.23356000000001</v>
          </cell>
          <cell r="AG1537">
            <v>111.18199</v>
          </cell>
          <cell r="AT1537">
            <v>0</v>
          </cell>
          <cell r="BG1537">
            <v>0</v>
          </cell>
        </row>
        <row r="1538">
          <cell r="D1538" t="str">
            <v>CMP</v>
          </cell>
          <cell r="E1538" t="str">
            <v>Common</v>
          </cell>
          <cell r="F1538" t="str">
            <v>Information Technology</v>
          </cell>
          <cell r="T1538">
            <v>599.20318000000009</v>
          </cell>
          <cell r="AG1538">
            <v>10.547730000000001</v>
          </cell>
          <cell r="AT1538">
            <v>0</v>
          </cell>
          <cell r="BG1538">
            <v>0</v>
          </cell>
        </row>
        <row r="1539">
          <cell r="D1539" t="str">
            <v>CMP</v>
          </cell>
          <cell r="E1539" t="str">
            <v>DIST</v>
          </cell>
          <cell r="F1539" t="str">
            <v>Electric Operations</v>
          </cell>
          <cell r="T1539">
            <v>0</v>
          </cell>
          <cell r="AG1539">
            <v>0</v>
          </cell>
          <cell r="AT1539">
            <v>0</v>
          </cell>
          <cell r="BG1539">
            <v>472.65555251098613</v>
          </cell>
        </row>
        <row r="1540">
          <cell r="D1540" t="str">
            <v>CMP</v>
          </cell>
          <cell r="E1540" t="str">
            <v>DIST</v>
          </cell>
          <cell r="F1540" t="str">
            <v>Projects</v>
          </cell>
          <cell r="T1540">
            <v>550.04039999999998</v>
          </cell>
          <cell r="AG1540">
            <v>30.510780000000004</v>
          </cell>
          <cell r="AT1540">
            <v>-29.740590000000001</v>
          </cell>
          <cell r="BG1540">
            <v>-4.0699999630451206E-3</v>
          </cell>
        </row>
        <row r="1541">
          <cell r="D1541" t="str">
            <v>CMP</v>
          </cell>
          <cell r="E1541" t="str">
            <v>DIST</v>
          </cell>
          <cell r="F1541" t="str">
            <v>Electric Operations</v>
          </cell>
          <cell r="T1541">
            <v>0</v>
          </cell>
          <cell r="AG1541">
            <v>0</v>
          </cell>
          <cell r="AT1541">
            <v>0</v>
          </cell>
          <cell r="BG1541">
            <v>0</v>
          </cell>
        </row>
        <row r="1542">
          <cell r="D1542" t="str">
            <v>CMP</v>
          </cell>
          <cell r="E1542" t="str">
            <v>DIST</v>
          </cell>
          <cell r="F1542" t="str">
            <v>Electric Operations</v>
          </cell>
          <cell r="T1542">
            <v>98.938540000000003</v>
          </cell>
          <cell r="AG1542">
            <v>-54.206969999999991</v>
          </cell>
          <cell r="AT1542">
            <v>0</v>
          </cell>
          <cell r="BG1542">
            <v>0</v>
          </cell>
        </row>
        <row r="1543">
          <cell r="D1543" t="str">
            <v>CMP</v>
          </cell>
          <cell r="E1543" t="str">
            <v>Common</v>
          </cell>
          <cell r="F1543" t="str">
            <v>General Services</v>
          </cell>
          <cell r="T1543">
            <v>109.97692999999998</v>
          </cell>
          <cell r="AG1543">
            <v>6.3250099999999989</v>
          </cell>
          <cell r="AT1543">
            <v>0</v>
          </cell>
          <cell r="BG1543">
            <v>0</v>
          </cell>
        </row>
        <row r="1544">
          <cell r="D1544" t="str">
            <v>CMP</v>
          </cell>
          <cell r="E1544" t="str">
            <v>Common</v>
          </cell>
          <cell r="F1544" t="str">
            <v>General Services</v>
          </cell>
          <cell r="T1544">
            <v>85.549949999999967</v>
          </cell>
          <cell r="AG1544">
            <v>163.25291999999999</v>
          </cell>
          <cell r="AT1544">
            <v>0</v>
          </cell>
          <cell r="BG1544">
            <v>0</v>
          </cell>
        </row>
        <row r="1545">
          <cell r="D1545" t="str">
            <v>NYSEG</v>
          </cell>
          <cell r="E1545" t="str">
            <v>DIST</v>
          </cell>
          <cell r="F1545" t="str">
            <v>Energy Services</v>
          </cell>
          <cell r="T1545">
            <v>-328.03813000000002</v>
          </cell>
          <cell r="AG1545">
            <v>165.58031</v>
          </cell>
          <cell r="AT1545">
            <v>0</v>
          </cell>
          <cell r="BG1545">
            <v>0</v>
          </cell>
        </row>
        <row r="1546">
          <cell r="D1546" t="str">
            <v>NYSEG</v>
          </cell>
          <cell r="E1546" t="str">
            <v>TRANS</v>
          </cell>
          <cell r="F1546" t="str">
            <v>Energy Services</v>
          </cell>
          <cell r="T1546">
            <v>31.754359999999991</v>
          </cell>
          <cell r="AG1546">
            <v>102.87230999999998</v>
          </cell>
          <cell r="AT1546">
            <v>0</v>
          </cell>
          <cell r="BG1546">
            <v>0</v>
          </cell>
        </row>
        <row r="1547">
          <cell r="D1547" t="str">
            <v>RGE</v>
          </cell>
          <cell r="E1547" t="str">
            <v>DIST</v>
          </cell>
          <cell r="F1547" t="str">
            <v>Projects</v>
          </cell>
          <cell r="T1547">
            <v>7162.18534</v>
          </cell>
          <cell r="AG1547">
            <v>3369.2036199999998</v>
          </cell>
          <cell r="AT1547">
            <v>231.29791000000006</v>
          </cell>
          <cell r="BG1547">
            <v>5.6541499943733218</v>
          </cell>
        </row>
        <row r="1548">
          <cell r="D1548" t="str">
            <v>NYSEG</v>
          </cell>
          <cell r="E1548" t="str">
            <v>DIST</v>
          </cell>
          <cell r="F1548" t="str">
            <v>Energy Services</v>
          </cell>
          <cell r="T1548">
            <v>-17.340390000000006</v>
          </cell>
          <cell r="AG1548">
            <v>17.278560000000002</v>
          </cell>
          <cell r="AT1548">
            <v>0</v>
          </cell>
          <cell r="BG1548">
            <v>0</v>
          </cell>
        </row>
        <row r="1549">
          <cell r="D1549" t="str">
            <v>NYSEG</v>
          </cell>
          <cell r="E1549" t="str">
            <v>TRANS</v>
          </cell>
          <cell r="F1549" t="str">
            <v>Energy Services</v>
          </cell>
          <cell r="T1549">
            <v>-6.3491000000000017</v>
          </cell>
          <cell r="AG1549">
            <v>3.3927199999999997</v>
          </cell>
          <cell r="AT1549">
            <v>0</v>
          </cell>
          <cell r="BG1549">
            <v>0</v>
          </cell>
        </row>
        <row r="1550">
          <cell r="D1550" t="str">
            <v>RGE</v>
          </cell>
          <cell r="E1550" t="str">
            <v>DIST</v>
          </cell>
          <cell r="F1550" t="str">
            <v>Energy Services</v>
          </cell>
          <cell r="T1550">
            <v>-0.25441000000000003</v>
          </cell>
          <cell r="AG1550">
            <v>0.25314999999999999</v>
          </cell>
          <cell r="AT1550">
            <v>0</v>
          </cell>
          <cell r="BG1550">
            <v>0</v>
          </cell>
        </row>
        <row r="1551">
          <cell r="D1551" t="str">
            <v>CMP</v>
          </cell>
          <cell r="E1551" t="str">
            <v>DIST</v>
          </cell>
          <cell r="F1551" t="str">
            <v>Electric Operations</v>
          </cell>
          <cell r="T1551">
            <v>443.74159000000009</v>
          </cell>
          <cell r="AG1551">
            <v>5.7144599999999999</v>
          </cell>
          <cell r="AT1551">
            <v>0</v>
          </cell>
          <cell r="BG1551">
            <v>0</v>
          </cell>
        </row>
        <row r="1552">
          <cell r="D1552" t="str">
            <v>CMP</v>
          </cell>
          <cell r="E1552" t="str">
            <v>DIST</v>
          </cell>
          <cell r="F1552" t="str">
            <v>Electric Operations</v>
          </cell>
          <cell r="T1552">
            <v>226.13403000000002</v>
          </cell>
          <cell r="AG1552">
            <v>46.037770000000002</v>
          </cell>
          <cell r="AT1552">
            <v>0</v>
          </cell>
          <cell r="BG1552">
            <v>0</v>
          </cell>
        </row>
        <row r="1553">
          <cell r="D1553" t="str">
            <v>NYSEG</v>
          </cell>
          <cell r="E1553" t="str">
            <v>TRANS</v>
          </cell>
          <cell r="F1553" t="str">
            <v>Projects</v>
          </cell>
          <cell r="T1553">
            <v>2714.3344000000002</v>
          </cell>
          <cell r="AG1553">
            <v>0.40358999999999989</v>
          </cell>
          <cell r="AT1553">
            <v>0</v>
          </cell>
          <cell r="BG1553">
            <v>0</v>
          </cell>
        </row>
        <row r="1554">
          <cell r="D1554" t="str">
            <v>NYSEG</v>
          </cell>
          <cell r="E1554" t="str">
            <v>DIST</v>
          </cell>
          <cell r="F1554" t="str">
            <v>Electric Operations</v>
          </cell>
          <cell r="T1554">
            <v>4.0448699999999995</v>
          </cell>
          <cell r="AG1554">
            <v>-470.00000000000006</v>
          </cell>
          <cell r="AT1554">
            <v>0</v>
          </cell>
          <cell r="BG1554">
            <v>0</v>
          </cell>
        </row>
        <row r="1555">
          <cell r="D1555" t="str">
            <v>RGE</v>
          </cell>
          <cell r="E1555" t="str">
            <v>TRANS</v>
          </cell>
          <cell r="F1555" t="str">
            <v>Projects</v>
          </cell>
          <cell r="T1555">
            <v>1019.58811</v>
          </cell>
          <cell r="AG1555">
            <v>3518.4453699999999</v>
          </cell>
          <cell r="AT1555">
            <v>9.0788799999999998</v>
          </cell>
          <cell r="BG1555">
            <v>0</v>
          </cell>
        </row>
        <row r="1556">
          <cell r="D1556" t="str">
            <v>CMP</v>
          </cell>
          <cell r="E1556" t="str">
            <v>DIST</v>
          </cell>
          <cell r="F1556" t="str">
            <v>Electric Operations</v>
          </cell>
          <cell r="T1556">
            <v>192.43717999999998</v>
          </cell>
          <cell r="AG1556">
            <v>5.2607499999999998</v>
          </cell>
          <cell r="AT1556">
            <v>0</v>
          </cell>
          <cell r="BG1556">
            <v>0</v>
          </cell>
        </row>
        <row r="1557">
          <cell r="D1557" t="str">
            <v>CMP</v>
          </cell>
          <cell r="E1557" t="str">
            <v>TRANS</v>
          </cell>
          <cell r="F1557" t="str">
            <v>Electric Operations</v>
          </cell>
          <cell r="T1557">
            <v>113</v>
          </cell>
          <cell r="AG1557">
            <v>-5.1859599999999997</v>
          </cell>
          <cell r="AT1557">
            <v>0</v>
          </cell>
          <cell r="BG1557">
            <v>0</v>
          </cell>
        </row>
        <row r="1558">
          <cell r="D1558" t="str">
            <v>RGE</v>
          </cell>
          <cell r="E1558" t="str">
            <v>Gas</v>
          </cell>
          <cell r="F1558" t="str">
            <v>Projects</v>
          </cell>
          <cell r="T1558">
            <v>0</v>
          </cell>
          <cell r="AG1558">
            <v>0</v>
          </cell>
          <cell r="AT1558">
            <v>0</v>
          </cell>
          <cell r="BG1558">
            <v>0</v>
          </cell>
        </row>
        <row r="1559">
          <cell r="D1559" t="str">
            <v>ASC</v>
          </cell>
          <cell r="E1559" t="str">
            <v>Common</v>
          </cell>
          <cell r="F1559" t="str">
            <v>Other</v>
          </cell>
          <cell r="T1559">
            <v>7.9520099999999996</v>
          </cell>
          <cell r="AG1559">
            <v>31.958630000000003</v>
          </cell>
          <cell r="AT1559">
            <v>0</v>
          </cell>
          <cell r="BG1559">
            <v>0</v>
          </cell>
        </row>
        <row r="1560">
          <cell r="D1560" t="str">
            <v>NYSEG</v>
          </cell>
          <cell r="E1560" t="str">
            <v>Common</v>
          </cell>
          <cell r="F1560" t="str">
            <v>Projects</v>
          </cell>
          <cell r="T1560">
            <v>117.72</v>
          </cell>
          <cell r="AG1560">
            <v>8.2306799999999996</v>
          </cell>
          <cell r="AT1560">
            <v>0</v>
          </cell>
          <cell r="BG1560">
            <v>0</v>
          </cell>
        </row>
        <row r="1561">
          <cell r="D1561" t="str">
            <v>NYSEG</v>
          </cell>
          <cell r="E1561" t="str">
            <v>Common</v>
          </cell>
          <cell r="F1561" t="str">
            <v>General Services</v>
          </cell>
          <cell r="T1561">
            <v>3.5259999999999994</v>
          </cell>
          <cell r="AG1561">
            <v>3.7125199999999992</v>
          </cell>
          <cell r="AT1561">
            <v>3.1138799999999995</v>
          </cell>
          <cell r="BG1561">
            <v>0.47389999771118169</v>
          </cell>
        </row>
        <row r="1562">
          <cell r="D1562" t="str">
            <v>RGE</v>
          </cell>
          <cell r="E1562" t="str">
            <v>Common</v>
          </cell>
          <cell r="F1562" t="str">
            <v>Electric Operations</v>
          </cell>
          <cell r="T1562">
            <v>117.72</v>
          </cell>
          <cell r="AG1562">
            <v>8.2306799999999996</v>
          </cell>
          <cell r="AT1562">
            <v>0</v>
          </cell>
          <cell r="BG1562">
            <v>0</v>
          </cell>
        </row>
        <row r="1563">
          <cell r="D1563" t="str">
            <v>NYSEG</v>
          </cell>
          <cell r="E1563" t="str">
            <v>DIST</v>
          </cell>
          <cell r="F1563" t="str">
            <v>Projects</v>
          </cell>
          <cell r="T1563">
            <v>0</v>
          </cell>
          <cell r="AG1563">
            <v>195.65205999999998</v>
          </cell>
          <cell r="AT1563">
            <v>0</v>
          </cell>
          <cell r="BG1563">
            <v>0</v>
          </cell>
        </row>
        <row r="1564">
          <cell r="D1564" t="str">
            <v>NYSEG</v>
          </cell>
          <cell r="E1564" t="str">
            <v>DIST</v>
          </cell>
          <cell r="F1564" t="str">
            <v>Electric Operations</v>
          </cell>
          <cell r="T1564">
            <v>0</v>
          </cell>
          <cell r="AG1564">
            <v>0</v>
          </cell>
          <cell r="AT1564">
            <v>0</v>
          </cell>
          <cell r="BG1564">
            <v>0</v>
          </cell>
        </row>
        <row r="1565">
          <cell r="D1565" t="str">
            <v>RGE</v>
          </cell>
          <cell r="E1565" t="str">
            <v>Gas</v>
          </cell>
          <cell r="F1565" t="str">
            <v>Gas Engineering and Delivery</v>
          </cell>
          <cell r="T1565">
            <v>40.727240000000009</v>
          </cell>
          <cell r="AG1565">
            <v>1364.7397000000001</v>
          </cell>
          <cell r="AT1565">
            <v>0</v>
          </cell>
          <cell r="BG1565">
            <v>0</v>
          </cell>
        </row>
        <row r="1566">
          <cell r="D1566" t="str">
            <v>CMP</v>
          </cell>
          <cell r="E1566" t="str">
            <v>DIST</v>
          </cell>
          <cell r="F1566" t="str">
            <v>Electric Operations</v>
          </cell>
          <cell r="T1566">
            <v>91.699249999999978</v>
          </cell>
          <cell r="AG1566">
            <v>5.2426299999999992</v>
          </cell>
          <cell r="AT1566">
            <v>0</v>
          </cell>
          <cell r="BG1566">
            <v>0</v>
          </cell>
        </row>
        <row r="1567">
          <cell r="D1567" t="str">
            <v>CMP</v>
          </cell>
          <cell r="E1567" t="str">
            <v>Common</v>
          </cell>
          <cell r="F1567" t="str">
            <v>Information Technology</v>
          </cell>
          <cell r="T1567">
            <v>0</v>
          </cell>
          <cell r="AG1567">
            <v>107.79145999999999</v>
          </cell>
          <cell r="AT1567">
            <v>0</v>
          </cell>
          <cell r="BG1567">
            <v>0</v>
          </cell>
        </row>
        <row r="1568">
          <cell r="D1568" t="str">
            <v>NYSEG</v>
          </cell>
          <cell r="E1568" t="str">
            <v>DIST</v>
          </cell>
          <cell r="F1568" t="str">
            <v>Projects</v>
          </cell>
          <cell r="T1568">
            <v>0</v>
          </cell>
          <cell r="AG1568">
            <v>0</v>
          </cell>
          <cell r="AT1568">
            <v>0</v>
          </cell>
          <cell r="BG1568">
            <v>97.781399703979488</v>
          </cell>
        </row>
        <row r="1569">
          <cell r="D1569" t="str">
            <v>CMP</v>
          </cell>
          <cell r="E1569" t="str">
            <v>Common</v>
          </cell>
          <cell r="F1569" t="str">
            <v>General Services</v>
          </cell>
          <cell r="T1569">
            <v>1191.4807299999998</v>
          </cell>
          <cell r="AG1569">
            <v>13.22467</v>
          </cell>
          <cell r="AT1569">
            <v>0</v>
          </cell>
          <cell r="BG1569">
            <v>0</v>
          </cell>
        </row>
        <row r="1570">
          <cell r="D1570" t="str">
            <v>NYSEG</v>
          </cell>
          <cell r="E1570" t="str">
            <v>Common</v>
          </cell>
          <cell r="F1570" t="str">
            <v>Information Technology</v>
          </cell>
          <cell r="T1570">
            <v>0</v>
          </cell>
          <cell r="AG1570">
            <v>315.41182000000003</v>
          </cell>
          <cell r="AT1570">
            <v>0</v>
          </cell>
          <cell r="BG1570">
            <v>0</v>
          </cell>
        </row>
        <row r="1571">
          <cell r="D1571" t="str">
            <v>RGE</v>
          </cell>
          <cell r="E1571" t="str">
            <v>Common</v>
          </cell>
          <cell r="F1571" t="str">
            <v>Information Technology</v>
          </cell>
          <cell r="T1571">
            <v>0</v>
          </cell>
          <cell r="AG1571">
            <v>300.21972</v>
          </cell>
          <cell r="AT1571">
            <v>0</v>
          </cell>
          <cell r="BG1571">
            <v>0</v>
          </cell>
        </row>
        <row r="1572">
          <cell r="D1572" t="str">
            <v>RGE</v>
          </cell>
          <cell r="E1572" t="str">
            <v>Common</v>
          </cell>
          <cell r="F1572" t="str">
            <v>Information Technology</v>
          </cell>
          <cell r="T1572">
            <v>0</v>
          </cell>
          <cell r="AG1572">
            <v>4.8495600000000003</v>
          </cell>
          <cell r="AT1572">
            <v>0</v>
          </cell>
          <cell r="BG1572">
            <v>-1.20852001953125</v>
          </cell>
        </row>
        <row r="1573">
          <cell r="D1573" t="str">
            <v>NYSEG</v>
          </cell>
          <cell r="E1573" t="str">
            <v>DIST</v>
          </cell>
          <cell r="F1573" t="str">
            <v>Energy Services</v>
          </cell>
          <cell r="T1573">
            <v>-7.6499999999999988E-3</v>
          </cell>
          <cell r="AG1573">
            <v>1.4999999999999996E-3</v>
          </cell>
          <cell r="AT1573">
            <v>0</v>
          </cell>
          <cell r="BG1573">
            <v>0</v>
          </cell>
        </row>
        <row r="1574">
          <cell r="D1574" t="str">
            <v>NYSEG</v>
          </cell>
          <cell r="E1574" t="str">
            <v>Gas</v>
          </cell>
          <cell r="F1574" t="str">
            <v>Gas Engineering and Delivery</v>
          </cell>
          <cell r="T1574">
            <v>231.68148999999997</v>
          </cell>
          <cell r="AG1574">
            <v>-77.465459999999993</v>
          </cell>
          <cell r="AT1574">
            <v>0</v>
          </cell>
          <cell r="BG1574">
            <v>0</v>
          </cell>
        </row>
        <row r="1575">
          <cell r="D1575" t="str">
            <v>NYSEG</v>
          </cell>
          <cell r="E1575" t="str">
            <v>Common</v>
          </cell>
          <cell r="F1575" t="str">
            <v>General Services</v>
          </cell>
          <cell r="T1575">
            <v>9.5911199999999983</v>
          </cell>
          <cell r="AG1575">
            <v>2.0939399999999999</v>
          </cell>
          <cell r="AT1575">
            <v>0</v>
          </cell>
          <cell r="BG1575">
            <v>0</v>
          </cell>
        </row>
        <row r="1576">
          <cell r="D1576" t="str">
            <v>CMP</v>
          </cell>
          <cell r="E1576" t="str">
            <v>Common</v>
          </cell>
          <cell r="F1576" t="str">
            <v>Information Technology</v>
          </cell>
          <cell r="T1576">
            <v>2109.27664</v>
          </cell>
          <cell r="AG1576">
            <v>236.00351999999998</v>
          </cell>
          <cell r="AT1576">
            <v>0</v>
          </cell>
          <cell r="BG1576">
            <v>0</v>
          </cell>
        </row>
        <row r="1577">
          <cell r="D1577" t="str">
            <v>RGE</v>
          </cell>
          <cell r="E1577" t="str">
            <v>DIST</v>
          </cell>
          <cell r="F1577" t="str">
            <v>Electric Operations</v>
          </cell>
          <cell r="T1577">
            <v>45.470370000000003</v>
          </cell>
          <cell r="AG1577">
            <v>0.56243999999999994</v>
          </cell>
          <cell r="AT1577">
            <v>0</v>
          </cell>
          <cell r="BG1577">
            <v>0</v>
          </cell>
        </row>
        <row r="1578">
          <cell r="D1578" t="str">
            <v>CMP</v>
          </cell>
          <cell r="E1578" t="str">
            <v>DIST</v>
          </cell>
          <cell r="F1578" t="str">
            <v>Electric Operations</v>
          </cell>
          <cell r="T1578">
            <v>472.31387000000001</v>
          </cell>
          <cell r="AG1578">
            <v>2.2917800000000028</v>
          </cell>
          <cell r="AT1578">
            <v>0</v>
          </cell>
          <cell r="BG1578">
            <v>0</v>
          </cell>
        </row>
        <row r="1579">
          <cell r="D1579" t="str">
            <v>NYSEG</v>
          </cell>
          <cell r="E1579" t="str">
            <v>DIST</v>
          </cell>
          <cell r="F1579" t="str">
            <v>Energy Services</v>
          </cell>
          <cell r="T1579">
            <v>0.57307000000000008</v>
          </cell>
          <cell r="AG1579">
            <v>8.5900000000000004E-3</v>
          </cell>
          <cell r="AT1579">
            <v>0</v>
          </cell>
          <cell r="BG1579">
            <v>0</v>
          </cell>
        </row>
        <row r="1580">
          <cell r="D1580" t="str">
            <v>NYSEG</v>
          </cell>
          <cell r="E1580" t="str">
            <v>DIST</v>
          </cell>
          <cell r="F1580" t="str">
            <v>Projects</v>
          </cell>
          <cell r="T1580">
            <v>-8.4250299999999996</v>
          </cell>
          <cell r="AG1580">
            <v>-137.97056000000001</v>
          </cell>
          <cell r="AT1580">
            <v>0</v>
          </cell>
          <cell r="BG1580">
            <v>374.56504249954224</v>
          </cell>
        </row>
        <row r="1581">
          <cell r="D1581" t="str">
            <v>RGE</v>
          </cell>
          <cell r="E1581" t="str">
            <v>DIST</v>
          </cell>
          <cell r="F1581" t="str">
            <v>Energy Services</v>
          </cell>
          <cell r="T1581">
            <v>-2.7200000000000011E-3</v>
          </cell>
          <cell r="AG1581">
            <v>-0.21779000000000001</v>
          </cell>
          <cell r="AT1581">
            <v>0</v>
          </cell>
          <cell r="BG1581">
            <v>0</v>
          </cell>
        </row>
        <row r="1582">
          <cell r="D1582" t="str">
            <v>RGE</v>
          </cell>
          <cell r="E1582" t="str">
            <v>Common</v>
          </cell>
          <cell r="F1582" t="str">
            <v>General Services</v>
          </cell>
          <cell r="T1582">
            <v>5.0487899999999994</v>
          </cell>
          <cell r="AG1582">
            <v>0.70846999999999993</v>
          </cell>
          <cell r="AT1582">
            <v>0</v>
          </cell>
          <cell r="BG1582">
            <v>0</v>
          </cell>
        </row>
        <row r="1583">
          <cell r="D1583" t="str">
            <v>BGC</v>
          </cell>
          <cell r="E1583" t="str">
            <v>Gas</v>
          </cell>
          <cell r="F1583" t="str">
            <v>Information Technology</v>
          </cell>
          <cell r="T1583">
            <v>0</v>
          </cell>
          <cell r="AG1583">
            <v>5.6620600585937497</v>
          </cell>
          <cell r="AT1583">
            <v>0</v>
          </cell>
          <cell r="BG1583">
            <v>0</v>
          </cell>
        </row>
        <row r="1584">
          <cell r="D1584" t="str">
            <v>BGC</v>
          </cell>
          <cell r="E1584" t="str">
            <v>Gas</v>
          </cell>
          <cell r="F1584" t="str">
            <v>Information Technology</v>
          </cell>
          <cell r="T1584">
            <v>0</v>
          </cell>
          <cell r="AG1584">
            <v>85.967898437499997</v>
          </cell>
          <cell r="AT1584">
            <v>0</v>
          </cell>
          <cell r="BG1584">
            <v>0</v>
          </cell>
        </row>
        <row r="1585">
          <cell r="D1585" t="str">
            <v>BGC</v>
          </cell>
          <cell r="E1585" t="str">
            <v>Gas</v>
          </cell>
          <cell r="F1585" t="str">
            <v>General Services</v>
          </cell>
          <cell r="T1585">
            <v>0</v>
          </cell>
          <cell r="AG1585">
            <v>3.8811699218750002</v>
          </cell>
          <cell r="AT1585">
            <v>0</v>
          </cell>
          <cell r="BG1585">
            <v>0</v>
          </cell>
        </row>
        <row r="1586">
          <cell r="D1586" t="str">
            <v>BGC</v>
          </cell>
          <cell r="E1586" t="str">
            <v>Gas</v>
          </cell>
          <cell r="F1586" t="str">
            <v>Information Technology</v>
          </cell>
          <cell r="T1586">
            <v>0</v>
          </cell>
          <cell r="AG1586">
            <v>3.5620400390625004</v>
          </cell>
          <cell r="AT1586">
            <v>0</v>
          </cell>
          <cell r="BG1586">
            <v>0</v>
          </cell>
        </row>
        <row r="1587">
          <cell r="D1587" t="str">
            <v>BGC</v>
          </cell>
          <cell r="E1587" t="str">
            <v>Gas</v>
          </cell>
          <cell r="F1587" t="str">
            <v>Information Technology</v>
          </cell>
          <cell r="T1587">
            <v>0</v>
          </cell>
          <cell r="AG1587">
            <v>15.2487001953125</v>
          </cell>
          <cell r="AT1587">
            <v>0</v>
          </cell>
          <cell r="BG1587">
            <v>0</v>
          </cell>
        </row>
        <row r="1588">
          <cell r="D1588" t="str">
            <v>CNG</v>
          </cell>
          <cell r="E1588" t="str">
            <v>Gas</v>
          </cell>
          <cell r="F1588" t="str">
            <v>Information Technology</v>
          </cell>
          <cell r="T1588">
            <v>0</v>
          </cell>
          <cell r="AG1588">
            <v>19.495199218749999</v>
          </cell>
          <cell r="AT1588">
            <v>0</v>
          </cell>
          <cell r="BG1588">
            <v>0</v>
          </cell>
        </row>
        <row r="1589">
          <cell r="D1589" t="str">
            <v>CNG</v>
          </cell>
          <cell r="E1589" t="str">
            <v>Gas</v>
          </cell>
          <cell r="F1589" t="str">
            <v>Information Technology</v>
          </cell>
          <cell r="T1589">
            <v>0</v>
          </cell>
          <cell r="AG1589">
            <v>295.99849999999998</v>
          </cell>
          <cell r="AT1589">
            <v>0</v>
          </cell>
          <cell r="BG1589">
            <v>0</v>
          </cell>
        </row>
        <row r="1590">
          <cell r="D1590" t="str">
            <v>CNG</v>
          </cell>
          <cell r="E1590" t="str">
            <v>Gas</v>
          </cell>
          <cell r="F1590" t="str">
            <v>General Services</v>
          </cell>
          <cell r="T1590">
            <v>0</v>
          </cell>
          <cell r="AG1590">
            <v>13.36333984375</v>
          </cell>
          <cell r="AT1590">
            <v>0</v>
          </cell>
          <cell r="BG1590">
            <v>0</v>
          </cell>
        </row>
        <row r="1591">
          <cell r="D1591" t="str">
            <v>CNG</v>
          </cell>
          <cell r="E1591" t="str">
            <v>Gas</v>
          </cell>
          <cell r="F1591" t="str">
            <v>Information Technology</v>
          </cell>
          <cell r="T1591">
            <v>0</v>
          </cell>
          <cell r="AG1591">
            <v>52.503218750000002</v>
          </cell>
          <cell r="AT1591">
            <v>0</v>
          </cell>
          <cell r="BG1591">
            <v>0</v>
          </cell>
        </row>
        <row r="1592">
          <cell r="D1592" t="str">
            <v>CNG</v>
          </cell>
          <cell r="E1592" t="str">
            <v>Gas</v>
          </cell>
          <cell r="F1592" t="str">
            <v>Information Technology</v>
          </cell>
          <cell r="T1592">
            <v>0</v>
          </cell>
          <cell r="AG1592">
            <v>9.6753203125000002</v>
          </cell>
          <cell r="AT1592">
            <v>0</v>
          </cell>
          <cell r="BG1592">
            <v>0</v>
          </cell>
        </row>
        <row r="1593">
          <cell r="D1593" t="str">
            <v>CNG</v>
          </cell>
          <cell r="E1593" t="str">
            <v>Gas</v>
          </cell>
          <cell r="F1593" t="str">
            <v>Gas Operations</v>
          </cell>
          <cell r="T1593">
            <v>0</v>
          </cell>
          <cell r="AG1593">
            <v>23.031169921875001</v>
          </cell>
          <cell r="AT1593">
            <v>0</v>
          </cell>
          <cell r="BG1593">
            <v>0</v>
          </cell>
        </row>
        <row r="1594">
          <cell r="D1594" t="str">
            <v>SCG</v>
          </cell>
          <cell r="E1594" t="str">
            <v>Gas</v>
          </cell>
          <cell r="F1594" t="str">
            <v>Information Technology</v>
          </cell>
          <cell r="T1594">
            <v>0</v>
          </cell>
          <cell r="AG1594">
            <v>23.023919921874999</v>
          </cell>
          <cell r="AT1594">
            <v>0</v>
          </cell>
          <cell r="BG1594">
            <v>0</v>
          </cell>
        </row>
        <row r="1595">
          <cell r="D1595" t="str">
            <v>SCG</v>
          </cell>
          <cell r="E1595" t="str">
            <v>Gas</v>
          </cell>
          <cell r="F1595" t="str">
            <v>Information Technology</v>
          </cell>
          <cell r="T1595">
            <v>0</v>
          </cell>
          <cell r="AG1595">
            <v>349.57565625000001</v>
          </cell>
          <cell r="AT1595">
            <v>0</v>
          </cell>
          <cell r="BG1595">
            <v>0</v>
          </cell>
        </row>
        <row r="1596">
          <cell r="D1596" t="str">
            <v>SCG</v>
          </cell>
          <cell r="E1596" t="str">
            <v>Gas</v>
          </cell>
          <cell r="F1596" t="str">
            <v>General Services</v>
          </cell>
          <cell r="T1596">
            <v>0</v>
          </cell>
          <cell r="AG1596">
            <v>15.782169921874999</v>
          </cell>
          <cell r="AT1596">
            <v>0</v>
          </cell>
          <cell r="BG1596">
            <v>0</v>
          </cell>
        </row>
        <row r="1597">
          <cell r="D1597" t="str">
            <v>SCG</v>
          </cell>
          <cell r="E1597" t="str">
            <v>Gas</v>
          </cell>
          <cell r="F1597" t="str">
            <v>Information Technology</v>
          </cell>
          <cell r="T1597">
            <v>0</v>
          </cell>
          <cell r="AG1597">
            <v>62.006550781249999</v>
          </cell>
          <cell r="AT1597">
            <v>0</v>
          </cell>
          <cell r="BG1597">
            <v>0</v>
          </cell>
        </row>
        <row r="1598">
          <cell r="D1598" t="str">
            <v>SCG</v>
          </cell>
          <cell r="E1598" t="str">
            <v>Gas</v>
          </cell>
          <cell r="F1598" t="str">
            <v>Information Technology</v>
          </cell>
          <cell r="T1598">
            <v>0</v>
          </cell>
          <cell r="AG1598">
            <v>11.426599609375</v>
          </cell>
          <cell r="AT1598">
            <v>0</v>
          </cell>
          <cell r="BG1598">
            <v>0</v>
          </cell>
        </row>
        <row r="1599">
          <cell r="D1599" t="str">
            <v>UIL</v>
          </cell>
          <cell r="E1599" t="str">
            <v>Common</v>
          </cell>
          <cell r="F1599" t="str">
            <v>Gas Operations</v>
          </cell>
          <cell r="T1599">
            <v>0</v>
          </cell>
          <cell r="AG1599">
            <v>1.1444091785328681E-8</v>
          </cell>
          <cell r="AT1599">
            <v>0</v>
          </cell>
          <cell r="BG1599">
            <v>0</v>
          </cell>
        </row>
        <row r="1600">
          <cell r="D1600" t="str">
            <v>UI</v>
          </cell>
          <cell r="E1600" t="str">
            <v>DIST</v>
          </cell>
          <cell r="F1600" t="str">
            <v>Information Technology</v>
          </cell>
          <cell r="T1600">
            <v>0</v>
          </cell>
          <cell r="AG1600">
            <v>0</v>
          </cell>
          <cell r="AT1600">
            <v>0</v>
          </cell>
          <cell r="BG1600">
            <v>0</v>
          </cell>
        </row>
        <row r="1601">
          <cell r="D1601" t="str">
            <v>UI</v>
          </cell>
          <cell r="E1601" t="str">
            <v>DIST</v>
          </cell>
          <cell r="F1601" t="str">
            <v>Information Technology</v>
          </cell>
          <cell r="T1601">
            <v>0</v>
          </cell>
          <cell r="AG1601">
            <v>0</v>
          </cell>
          <cell r="AT1601">
            <v>0</v>
          </cell>
          <cell r="BG1601">
            <v>0</v>
          </cell>
        </row>
        <row r="1602">
          <cell r="D1602" t="str">
            <v>UI</v>
          </cell>
          <cell r="E1602" t="str">
            <v>DIST</v>
          </cell>
          <cell r="F1602" t="str">
            <v>Information Technology</v>
          </cell>
          <cell r="T1602">
            <v>0</v>
          </cell>
          <cell r="AG1602">
            <v>0</v>
          </cell>
          <cell r="AT1602">
            <v>0</v>
          </cell>
          <cell r="BG1602">
            <v>0</v>
          </cell>
        </row>
        <row r="1603">
          <cell r="D1603" t="str">
            <v>UI</v>
          </cell>
          <cell r="E1603" t="str">
            <v>DIST</v>
          </cell>
          <cell r="F1603" t="str">
            <v>Other</v>
          </cell>
          <cell r="T1603">
            <v>0</v>
          </cell>
          <cell r="AG1603">
            <v>0</v>
          </cell>
          <cell r="AT1603">
            <v>0</v>
          </cell>
          <cell r="BG1603">
            <v>0</v>
          </cell>
        </row>
        <row r="1604">
          <cell r="D1604" t="str">
            <v>UI</v>
          </cell>
          <cell r="E1604" t="str">
            <v>DIST</v>
          </cell>
          <cell r="F1604" t="str">
            <v>Information Technology</v>
          </cell>
          <cell r="T1604">
            <v>0</v>
          </cell>
          <cell r="AG1604">
            <v>0</v>
          </cell>
          <cell r="AT1604">
            <v>0</v>
          </cell>
          <cell r="BG1604">
            <v>0</v>
          </cell>
        </row>
        <row r="1605">
          <cell r="D1605" t="str">
            <v>UI</v>
          </cell>
          <cell r="E1605" t="str">
            <v>DIST</v>
          </cell>
          <cell r="F1605" t="str">
            <v>Security</v>
          </cell>
          <cell r="T1605">
            <v>0</v>
          </cell>
          <cell r="AG1605">
            <v>0</v>
          </cell>
          <cell r="AT1605">
            <v>0</v>
          </cell>
          <cell r="BG1605">
            <v>0</v>
          </cell>
        </row>
        <row r="1606">
          <cell r="D1606" t="str">
            <v>UI</v>
          </cell>
          <cell r="E1606" t="str">
            <v>DIST</v>
          </cell>
          <cell r="F1606" t="str">
            <v>Information Technology</v>
          </cell>
          <cell r="T1606">
            <v>0</v>
          </cell>
          <cell r="AG1606">
            <v>0</v>
          </cell>
          <cell r="AT1606">
            <v>0</v>
          </cell>
          <cell r="BG1606">
            <v>0</v>
          </cell>
        </row>
        <row r="1607">
          <cell r="D1607" t="str">
            <v>UI</v>
          </cell>
          <cell r="E1607" t="str">
            <v>TRANS</v>
          </cell>
          <cell r="F1607" t="str">
            <v>Information Technology</v>
          </cell>
          <cell r="T1607">
            <v>0</v>
          </cell>
          <cell r="AG1607">
            <v>0</v>
          </cell>
          <cell r="AT1607">
            <v>0</v>
          </cell>
          <cell r="BG1607">
            <v>0</v>
          </cell>
        </row>
        <row r="1608">
          <cell r="D1608" t="str">
            <v>UI</v>
          </cell>
          <cell r="E1608" t="str">
            <v>TRANS</v>
          </cell>
          <cell r="F1608" t="str">
            <v>Information Technology</v>
          </cell>
          <cell r="T1608">
            <v>0</v>
          </cell>
          <cell r="AG1608">
            <v>0</v>
          </cell>
          <cell r="AT1608">
            <v>0</v>
          </cell>
          <cell r="BG1608">
            <v>0</v>
          </cell>
        </row>
        <row r="1609">
          <cell r="D1609" t="str">
            <v>UI</v>
          </cell>
          <cell r="E1609" t="str">
            <v>TRANS</v>
          </cell>
          <cell r="F1609" t="str">
            <v>Information Technology</v>
          </cell>
          <cell r="T1609">
            <v>0</v>
          </cell>
          <cell r="AG1609">
            <v>0</v>
          </cell>
          <cell r="AT1609">
            <v>0</v>
          </cell>
          <cell r="BG1609">
            <v>0</v>
          </cell>
        </row>
        <row r="1610">
          <cell r="D1610" t="str">
            <v>UI</v>
          </cell>
          <cell r="E1610" t="str">
            <v>TRANS</v>
          </cell>
          <cell r="F1610" t="str">
            <v>Other</v>
          </cell>
          <cell r="T1610">
            <v>0</v>
          </cell>
          <cell r="AG1610">
            <v>0</v>
          </cell>
          <cell r="AT1610">
            <v>0</v>
          </cell>
          <cell r="BG1610">
            <v>0</v>
          </cell>
        </row>
        <row r="1611">
          <cell r="D1611" t="str">
            <v>UI</v>
          </cell>
          <cell r="E1611" t="str">
            <v>TRANS</v>
          </cell>
          <cell r="F1611" t="str">
            <v>Information Technology</v>
          </cell>
          <cell r="T1611">
            <v>0</v>
          </cell>
          <cell r="AG1611">
            <v>0</v>
          </cell>
          <cell r="AT1611">
            <v>0</v>
          </cell>
          <cell r="BG1611">
            <v>0</v>
          </cell>
        </row>
        <row r="1612">
          <cell r="D1612" t="str">
            <v>UI</v>
          </cell>
          <cell r="E1612" t="str">
            <v>TRANS</v>
          </cell>
          <cell r="F1612" t="str">
            <v>Security</v>
          </cell>
          <cell r="T1612">
            <v>0</v>
          </cell>
          <cell r="AG1612">
            <v>0</v>
          </cell>
          <cell r="AT1612">
            <v>0</v>
          </cell>
          <cell r="BG1612">
            <v>0</v>
          </cell>
        </row>
        <row r="1613">
          <cell r="D1613" t="str">
            <v>UI</v>
          </cell>
          <cell r="E1613" t="str">
            <v>TRANS</v>
          </cell>
          <cell r="F1613" t="str">
            <v>Information Technology</v>
          </cell>
          <cell r="T1613">
            <v>0</v>
          </cell>
          <cell r="AG1613">
            <v>0</v>
          </cell>
          <cell r="AT1613">
            <v>0</v>
          </cell>
          <cell r="BG1613">
            <v>0</v>
          </cell>
        </row>
        <row r="1614">
          <cell r="D1614" t="str">
            <v>UI</v>
          </cell>
          <cell r="E1614" t="str">
            <v>TRANS</v>
          </cell>
          <cell r="F1614" t="str">
            <v>Information Technology</v>
          </cell>
          <cell r="T1614">
            <v>0</v>
          </cell>
          <cell r="AG1614">
            <v>0</v>
          </cell>
          <cell r="AT1614">
            <v>0</v>
          </cell>
          <cell r="BG1614">
            <v>0</v>
          </cell>
        </row>
        <row r="1615">
          <cell r="D1615" t="str">
            <v>UI</v>
          </cell>
          <cell r="E1615" t="str">
            <v>DIST</v>
          </cell>
          <cell r="F1615" t="str">
            <v>Information Technology</v>
          </cell>
          <cell r="T1615">
            <v>0</v>
          </cell>
          <cell r="AG1615">
            <v>0</v>
          </cell>
          <cell r="AT1615">
            <v>0</v>
          </cell>
          <cell r="BG1615">
            <v>0</v>
          </cell>
        </row>
        <row r="1616">
          <cell r="D1616" t="str">
            <v>BGC</v>
          </cell>
          <cell r="E1616" t="str">
            <v>Gas</v>
          </cell>
          <cell r="F1616" t="str">
            <v>Gas Operations</v>
          </cell>
          <cell r="T1616">
            <v>0</v>
          </cell>
          <cell r="AG1616">
            <v>6.8</v>
          </cell>
          <cell r="AT1616">
            <v>0</v>
          </cell>
          <cell r="BG1616">
            <v>0</v>
          </cell>
        </row>
        <row r="1617">
          <cell r="D1617" t="str">
            <v>BGC</v>
          </cell>
          <cell r="E1617" t="str">
            <v>Gas</v>
          </cell>
          <cell r="F1617" t="str">
            <v>Gas Operations</v>
          </cell>
          <cell r="T1617">
            <v>0</v>
          </cell>
          <cell r="AG1617">
            <v>1.45</v>
          </cell>
          <cell r="AT1617">
            <v>0</v>
          </cell>
          <cell r="BG1617">
            <v>0</v>
          </cell>
        </row>
        <row r="1618">
          <cell r="D1618" t="str">
            <v>CNG</v>
          </cell>
          <cell r="E1618" t="str">
            <v>Gas</v>
          </cell>
          <cell r="F1618" t="str">
            <v>Gas Operations</v>
          </cell>
          <cell r="T1618">
            <v>0</v>
          </cell>
          <cell r="AG1618">
            <v>4.8374599609375002</v>
          </cell>
          <cell r="AT1618">
            <v>0</v>
          </cell>
          <cell r="BG1618">
            <v>0</v>
          </cell>
        </row>
        <row r="1619">
          <cell r="D1619" t="str">
            <v>SCG</v>
          </cell>
          <cell r="E1619" t="str">
            <v>Gas</v>
          </cell>
          <cell r="F1619" t="str">
            <v>Gas Operations</v>
          </cell>
          <cell r="T1619">
            <v>0</v>
          </cell>
          <cell r="AG1619">
            <v>9.2779697265624996</v>
          </cell>
          <cell r="AT1619">
            <v>0</v>
          </cell>
          <cell r="BG1619">
            <v>0</v>
          </cell>
        </row>
        <row r="1620">
          <cell r="D1620" t="str">
            <v>SCG</v>
          </cell>
          <cell r="E1620" t="str">
            <v>Gas</v>
          </cell>
          <cell r="F1620" t="str">
            <v>Gas Operations</v>
          </cell>
          <cell r="T1620">
            <v>0</v>
          </cell>
          <cell r="AG1620">
            <v>87.029828124999995</v>
          </cell>
          <cell r="AT1620">
            <v>0</v>
          </cell>
          <cell r="BG1620">
            <v>0</v>
          </cell>
        </row>
        <row r="1621">
          <cell r="D1621" t="str">
            <v>UIL</v>
          </cell>
          <cell r="E1621" t="str">
            <v>Common</v>
          </cell>
          <cell r="F1621" t="str">
            <v>Gas Engineering and Delivery</v>
          </cell>
          <cell r="T1621">
            <v>0</v>
          </cell>
          <cell r="AG1621">
            <v>-3.0517578131217249E-8</v>
          </cell>
          <cell r="AT1621">
            <v>0</v>
          </cell>
          <cell r="BG1621">
            <v>0</v>
          </cell>
        </row>
        <row r="1622">
          <cell r="D1622" t="str">
            <v>NYSEG</v>
          </cell>
          <cell r="E1622" t="str">
            <v>DIST</v>
          </cell>
          <cell r="F1622" t="str">
            <v>Electric Operations</v>
          </cell>
          <cell r="T1622">
            <v>0</v>
          </cell>
          <cell r="AG1622">
            <v>-0.84689999999999999</v>
          </cell>
          <cell r="AT1622">
            <v>0</v>
          </cell>
          <cell r="BG1622">
            <v>0</v>
          </cell>
        </row>
        <row r="1623">
          <cell r="D1623" t="str">
            <v>CMP</v>
          </cell>
          <cell r="E1623" t="str">
            <v>Common</v>
          </cell>
          <cell r="F1623" t="str">
            <v>Information Technology</v>
          </cell>
          <cell r="T1623">
            <v>695.99839999999995</v>
          </cell>
          <cell r="AG1623">
            <v>9.308130000000002</v>
          </cell>
          <cell r="AT1623">
            <v>0</v>
          </cell>
          <cell r="BG1623">
            <v>0</v>
          </cell>
        </row>
        <row r="1624">
          <cell r="D1624" t="str">
            <v>CMP</v>
          </cell>
          <cell r="E1624" t="str">
            <v>DIST</v>
          </cell>
          <cell r="F1624" t="str">
            <v>Electric Operations</v>
          </cell>
          <cell r="T1624">
            <v>95.482350000000011</v>
          </cell>
          <cell r="AG1624">
            <v>397.55567000000008</v>
          </cell>
          <cell r="AT1624">
            <v>0</v>
          </cell>
          <cell r="BG1624">
            <v>0</v>
          </cell>
        </row>
        <row r="1625">
          <cell r="D1625" t="str">
            <v>CMP</v>
          </cell>
          <cell r="E1625" t="str">
            <v>DIST</v>
          </cell>
          <cell r="F1625" t="str">
            <v>Electric Operations</v>
          </cell>
          <cell r="T1625">
            <v>17.39883</v>
          </cell>
          <cell r="AG1625">
            <v>5.0868600000000006</v>
          </cell>
          <cell r="AT1625">
            <v>0</v>
          </cell>
          <cell r="BG1625">
            <v>0</v>
          </cell>
        </row>
        <row r="1626">
          <cell r="D1626" t="str">
            <v>CMP</v>
          </cell>
          <cell r="E1626" t="str">
            <v>DIST</v>
          </cell>
          <cell r="F1626" t="str">
            <v>Electric Operations</v>
          </cell>
          <cell r="T1626">
            <v>0</v>
          </cell>
          <cell r="AG1626">
            <v>367.31205999999997</v>
          </cell>
          <cell r="AT1626">
            <v>0</v>
          </cell>
          <cell r="BG1626">
            <v>0</v>
          </cell>
        </row>
        <row r="1627">
          <cell r="D1627" t="str">
            <v>CMP</v>
          </cell>
          <cell r="E1627" t="str">
            <v>DIST</v>
          </cell>
          <cell r="F1627" t="str">
            <v>Electric Operations</v>
          </cell>
          <cell r="T1627">
            <v>317.12878000000001</v>
          </cell>
          <cell r="AG1627">
            <v>80.882679999999993</v>
          </cell>
          <cell r="AT1627">
            <v>0</v>
          </cell>
          <cell r="BG1627">
            <v>0</v>
          </cell>
        </row>
        <row r="1628">
          <cell r="D1628" t="str">
            <v>CMP</v>
          </cell>
          <cell r="E1628" t="str">
            <v>TRANS</v>
          </cell>
          <cell r="F1628" t="str">
            <v>Projects</v>
          </cell>
          <cell r="T1628">
            <v>9.4283800000000006</v>
          </cell>
          <cell r="AG1628">
            <v>-0.9708699999999999</v>
          </cell>
          <cell r="AT1628">
            <v>0</v>
          </cell>
          <cell r="BG1628">
            <v>0</v>
          </cell>
        </row>
        <row r="1629">
          <cell r="D1629" t="str">
            <v>CMP</v>
          </cell>
          <cell r="E1629" t="str">
            <v>DIST</v>
          </cell>
          <cell r="F1629" t="str">
            <v>Electric Operations</v>
          </cell>
          <cell r="T1629">
            <v>554.93109000000004</v>
          </cell>
          <cell r="AG1629">
            <v>276.34869000000003</v>
          </cell>
          <cell r="AT1629">
            <v>0</v>
          </cell>
          <cell r="BG1629">
            <v>0</v>
          </cell>
        </row>
        <row r="1630">
          <cell r="D1630" t="str">
            <v>NYSEG</v>
          </cell>
          <cell r="E1630" t="str">
            <v>Gas</v>
          </cell>
          <cell r="F1630" t="str">
            <v>Gas Engineering and Delivery</v>
          </cell>
          <cell r="T1630">
            <v>1.2282299999999999</v>
          </cell>
          <cell r="AG1630">
            <v>2.247E-2</v>
          </cell>
          <cell r="AT1630">
            <v>0</v>
          </cell>
          <cell r="BG1630">
            <v>0</v>
          </cell>
        </row>
        <row r="1631">
          <cell r="D1631" t="str">
            <v>RGE</v>
          </cell>
          <cell r="E1631" t="str">
            <v>DIST</v>
          </cell>
          <cell r="F1631" t="str">
            <v>Electric Operations</v>
          </cell>
          <cell r="T1631">
            <v>354.67846999999995</v>
          </cell>
          <cell r="AG1631">
            <v>30.350739999999995</v>
          </cell>
          <cell r="AT1631">
            <v>0</v>
          </cell>
          <cell r="BG1631">
            <v>0</v>
          </cell>
        </row>
        <row r="1632">
          <cell r="D1632" t="str">
            <v>RGE</v>
          </cell>
          <cell r="E1632" t="str">
            <v>DIST</v>
          </cell>
          <cell r="F1632" t="str">
            <v>Projects</v>
          </cell>
          <cell r="T1632">
            <v>28.566569999999999</v>
          </cell>
          <cell r="AG1632">
            <v>11.429730000000001</v>
          </cell>
          <cell r="AT1632">
            <v>0</v>
          </cell>
          <cell r="BG1632">
            <v>0</v>
          </cell>
        </row>
        <row r="1633">
          <cell r="D1633" t="str">
            <v>RGE</v>
          </cell>
          <cell r="E1633" t="str">
            <v>DIST</v>
          </cell>
          <cell r="F1633" t="str">
            <v>Projects</v>
          </cell>
          <cell r="T1633">
            <v>0</v>
          </cell>
          <cell r="AG1633">
            <v>0</v>
          </cell>
          <cell r="AT1633">
            <v>0</v>
          </cell>
          <cell r="BG1633">
            <v>2834.1366210937499</v>
          </cell>
        </row>
        <row r="1634">
          <cell r="D1634" t="str">
            <v>CMP</v>
          </cell>
          <cell r="E1634" t="str">
            <v>Common</v>
          </cell>
          <cell r="F1634" t="str">
            <v>Information Technology</v>
          </cell>
          <cell r="T1634">
            <v>22.037880000000001</v>
          </cell>
          <cell r="AG1634">
            <v>1.3811200000000001</v>
          </cell>
          <cell r="AT1634">
            <v>0</v>
          </cell>
          <cell r="BG1634">
            <v>0</v>
          </cell>
        </row>
        <row r="1635">
          <cell r="D1635" t="str">
            <v>CMP</v>
          </cell>
          <cell r="E1635" t="str">
            <v>DIST</v>
          </cell>
          <cell r="F1635" t="str">
            <v>Electric Operations</v>
          </cell>
          <cell r="T1635">
            <v>64.371080000000006</v>
          </cell>
          <cell r="AG1635">
            <v>269.75204999999994</v>
          </cell>
          <cell r="AT1635">
            <v>0</v>
          </cell>
          <cell r="BG1635">
            <v>0</v>
          </cell>
        </row>
        <row r="1636">
          <cell r="D1636" t="str">
            <v>CMP</v>
          </cell>
          <cell r="E1636" t="str">
            <v>DIST</v>
          </cell>
          <cell r="F1636" t="str">
            <v>Electric Operations</v>
          </cell>
          <cell r="T1636">
            <v>0</v>
          </cell>
          <cell r="AG1636">
            <v>291.22777000000002</v>
          </cell>
          <cell r="AT1636">
            <v>0</v>
          </cell>
          <cell r="BG1636">
            <v>0</v>
          </cell>
        </row>
        <row r="1637">
          <cell r="D1637" t="str">
            <v>SCG</v>
          </cell>
          <cell r="E1637" t="str">
            <v>Gas</v>
          </cell>
          <cell r="F1637" t="str">
            <v>Gas Operations</v>
          </cell>
          <cell r="T1637">
            <v>0</v>
          </cell>
          <cell r="AG1637">
            <v>7.2722099609374995</v>
          </cell>
          <cell r="AT1637">
            <v>0</v>
          </cell>
          <cell r="BG1637">
            <v>0</v>
          </cell>
        </row>
        <row r="1638">
          <cell r="D1638" t="str">
            <v>CMP</v>
          </cell>
          <cell r="E1638" t="str">
            <v>TRANS</v>
          </cell>
          <cell r="F1638" t="str">
            <v>Projects</v>
          </cell>
          <cell r="T1638">
            <v>0</v>
          </cell>
          <cell r="AG1638">
            <v>200.47909000000001</v>
          </cell>
          <cell r="AT1638">
            <v>0</v>
          </cell>
          <cell r="BG1638">
            <v>0</v>
          </cell>
        </row>
        <row r="1639">
          <cell r="D1639" t="str">
            <v>BGC</v>
          </cell>
          <cell r="E1639" t="str">
            <v>Gas</v>
          </cell>
          <cell r="F1639" t="str">
            <v>Information Technology</v>
          </cell>
          <cell r="T1639">
            <v>0</v>
          </cell>
          <cell r="AG1639">
            <v>1.7600699462890625</v>
          </cell>
          <cell r="AT1639">
            <v>0</v>
          </cell>
          <cell r="BG1639">
            <v>0</v>
          </cell>
        </row>
        <row r="1640">
          <cell r="D1640" t="str">
            <v>CNG</v>
          </cell>
          <cell r="E1640" t="str">
            <v>Gas</v>
          </cell>
          <cell r="F1640" t="str">
            <v>Information Technology</v>
          </cell>
          <cell r="T1640">
            <v>0</v>
          </cell>
          <cell r="AG1640">
            <v>5.8628999023437496</v>
          </cell>
          <cell r="AT1640">
            <v>0</v>
          </cell>
          <cell r="BG1640">
            <v>0</v>
          </cell>
        </row>
        <row r="1641">
          <cell r="D1641" t="str">
            <v>SCG</v>
          </cell>
          <cell r="E1641" t="str">
            <v>Gas</v>
          </cell>
          <cell r="F1641" t="str">
            <v>Information Technology</v>
          </cell>
          <cell r="T1641">
            <v>0</v>
          </cell>
          <cell r="AG1641">
            <v>7.07243994140625</v>
          </cell>
          <cell r="AT1641">
            <v>0</v>
          </cell>
          <cell r="BG1641">
            <v>0</v>
          </cell>
        </row>
        <row r="1642">
          <cell r="D1642" t="str">
            <v>UI</v>
          </cell>
          <cell r="E1642" t="str">
            <v>TRANS</v>
          </cell>
          <cell r="F1642" t="str">
            <v>Information Technology</v>
          </cell>
          <cell r="T1642">
            <v>0</v>
          </cell>
          <cell r="AG1642">
            <v>578.205375</v>
          </cell>
          <cell r="AT1642">
            <v>0</v>
          </cell>
          <cell r="BG1642">
            <v>0</v>
          </cell>
        </row>
        <row r="1643">
          <cell r="D1643" t="str">
            <v>CMP</v>
          </cell>
          <cell r="E1643" t="str">
            <v>DIST</v>
          </cell>
          <cell r="F1643" t="str">
            <v>Electric Operations</v>
          </cell>
          <cell r="T1643">
            <v>0</v>
          </cell>
          <cell r="AG1643">
            <v>247.55644000000001</v>
          </cell>
          <cell r="AT1643">
            <v>0</v>
          </cell>
          <cell r="BG1643">
            <v>0</v>
          </cell>
        </row>
        <row r="1644">
          <cell r="D1644" t="str">
            <v>UI</v>
          </cell>
          <cell r="E1644" t="str">
            <v>DIST</v>
          </cell>
          <cell r="F1644" t="str">
            <v>Electric Operations</v>
          </cell>
          <cell r="T1644">
            <v>0</v>
          </cell>
          <cell r="AG1644">
            <v>6.9385400235652916</v>
          </cell>
          <cell r="AT1644">
            <v>38.012259324431412</v>
          </cell>
          <cell r="BG1644">
            <v>944.62546125543122</v>
          </cell>
        </row>
        <row r="1645">
          <cell r="D1645" t="str">
            <v>UI</v>
          </cell>
          <cell r="E1645" t="str">
            <v>DIST</v>
          </cell>
          <cell r="F1645" t="str">
            <v>General Services</v>
          </cell>
          <cell r="T1645">
            <v>0</v>
          </cell>
          <cell r="AG1645">
            <v>0</v>
          </cell>
          <cell r="AT1645">
            <v>0</v>
          </cell>
          <cell r="BG1645">
            <v>0</v>
          </cell>
        </row>
        <row r="1646">
          <cell r="D1646" t="str">
            <v>UI</v>
          </cell>
          <cell r="E1646" t="str">
            <v>TRANS</v>
          </cell>
          <cell r="F1646" t="str">
            <v>Projects</v>
          </cell>
          <cell r="T1646">
            <v>0</v>
          </cell>
          <cell r="AG1646">
            <v>16.720039877653122</v>
          </cell>
          <cell r="AT1646">
            <v>586.66592111206057</v>
          </cell>
          <cell r="BG1646">
            <v>1632.0221702117919</v>
          </cell>
        </row>
        <row r="1647">
          <cell r="D1647" t="str">
            <v>UI</v>
          </cell>
          <cell r="E1647" t="str">
            <v>DIST</v>
          </cell>
          <cell r="F1647" t="str">
            <v>Electric Operations</v>
          </cell>
          <cell r="T1647">
            <v>0</v>
          </cell>
          <cell r="AG1647">
            <v>3.1554199488162991</v>
          </cell>
          <cell r="AT1647">
            <v>-1.4432499489784243</v>
          </cell>
          <cell r="BG1647">
            <v>0</v>
          </cell>
        </row>
        <row r="1648">
          <cell r="D1648" t="str">
            <v>UI</v>
          </cell>
          <cell r="E1648" t="str">
            <v>DIST</v>
          </cell>
          <cell r="F1648" t="str">
            <v>Asset Management and Planning</v>
          </cell>
          <cell r="T1648">
            <v>0</v>
          </cell>
          <cell r="AG1648">
            <v>0</v>
          </cell>
          <cell r="AT1648">
            <v>0</v>
          </cell>
          <cell r="BG1648">
            <v>9.9999997764825818E-6</v>
          </cell>
        </row>
        <row r="1649">
          <cell r="D1649" t="str">
            <v>UI</v>
          </cell>
          <cell r="E1649" t="str">
            <v>DIST</v>
          </cell>
          <cell r="F1649" t="str">
            <v>Customer Service</v>
          </cell>
          <cell r="T1649">
            <v>0</v>
          </cell>
          <cell r="AG1649">
            <v>0</v>
          </cell>
          <cell r="AT1649">
            <v>0</v>
          </cell>
          <cell r="BG1649">
            <v>0</v>
          </cell>
        </row>
        <row r="1650">
          <cell r="D1650" t="str">
            <v>UI</v>
          </cell>
          <cell r="E1650" t="str">
            <v>TRANS</v>
          </cell>
          <cell r="F1650" t="str">
            <v>Operational Smart Grids</v>
          </cell>
          <cell r="T1650">
            <v>0</v>
          </cell>
          <cell r="AG1650">
            <v>0</v>
          </cell>
          <cell r="AT1650">
            <v>0</v>
          </cell>
          <cell r="BG1650">
            <v>0</v>
          </cell>
        </row>
        <row r="1651">
          <cell r="D1651" t="str">
            <v>UI</v>
          </cell>
          <cell r="E1651" t="str">
            <v>TRANS</v>
          </cell>
          <cell r="F1651" t="str">
            <v>Operational Smart Grids</v>
          </cell>
          <cell r="T1651">
            <v>0</v>
          </cell>
          <cell r="AG1651">
            <v>0</v>
          </cell>
          <cell r="AT1651">
            <v>418.63680458068853</v>
          </cell>
          <cell r="BG1651">
            <v>534.89102413177477</v>
          </cell>
        </row>
        <row r="1652">
          <cell r="D1652" t="str">
            <v>UI</v>
          </cell>
          <cell r="E1652" t="str">
            <v>DIST</v>
          </cell>
          <cell r="F1652" t="str">
            <v>Electric Operations</v>
          </cell>
          <cell r="T1652">
            <v>0</v>
          </cell>
          <cell r="AG1652">
            <v>25.60821983653307</v>
          </cell>
          <cell r="AT1652">
            <v>0</v>
          </cell>
          <cell r="BG1652">
            <v>0</v>
          </cell>
        </row>
        <row r="1653">
          <cell r="D1653" t="str">
            <v>UI</v>
          </cell>
          <cell r="E1653" t="str">
            <v>DIST</v>
          </cell>
          <cell r="F1653" t="str">
            <v>Electric Operations</v>
          </cell>
          <cell r="T1653">
            <v>0</v>
          </cell>
          <cell r="AG1653">
            <v>0</v>
          </cell>
          <cell r="AT1653">
            <v>3.5004899759888648</v>
          </cell>
          <cell r="BG1653">
            <v>0.37681000328063968</v>
          </cell>
        </row>
        <row r="1654">
          <cell r="D1654" t="str">
            <v>UI</v>
          </cell>
          <cell r="E1654" t="str">
            <v>DIST</v>
          </cell>
          <cell r="F1654" t="str">
            <v>Electric Operations</v>
          </cell>
          <cell r="T1654">
            <v>0</v>
          </cell>
          <cell r="AG1654">
            <v>10.304490076541901</v>
          </cell>
          <cell r="AT1654">
            <v>159.5742558457851</v>
          </cell>
          <cell r="BG1654">
            <v>907.54257087898259</v>
          </cell>
        </row>
        <row r="1655">
          <cell r="D1655" t="str">
            <v>UI</v>
          </cell>
          <cell r="E1655" t="str">
            <v>DIST</v>
          </cell>
          <cell r="F1655" t="str">
            <v>Information Technology</v>
          </cell>
          <cell r="T1655">
            <v>0</v>
          </cell>
          <cell r="AG1655">
            <v>121.391171875</v>
          </cell>
          <cell r="AT1655">
            <v>0</v>
          </cell>
          <cell r="BG1655">
            <v>0</v>
          </cell>
        </row>
        <row r="1656">
          <cell r="D1656" t="str">
            <v>UI</v>
          </cell>
          <cell r="E1656" t="str">
            <v>TRANS</v>
          </cell>
          <cell r="F1656" t="str">
            <v>Information Technology</v>
          </cell>
          <cell r="T1656">
            <v>0</v>
          </cell>
          <cell r="AG1656">
            <v>71.732531249999994</v>
          </cell>
          <cell r="AT1656">
            <v>0</v>
          </cell>
          <cell r="BG1656">
            <v>0</v>
          </cell>
        </row>
        <row r="1657">
          <cell r="D1657" t="str">
            <v>UI</v>
          </cell>
          <cell r="E1657" t="str">
            <v>DIST</v>
          </cell>
          <cell r="F1657" t="str">
            <v>Information Technology</v>
          </cell>
          <cell r="T1657">
            <v>0</v>
          </cell>
          <cell r="AG1657">
            <v>978.48249999999996</v>
          </cell>
          <cell r="AT1657">
            <v>0</v>
          </cell>
          <cell r="BG1657">
            <v>0</v>
          </cell>
        </row>
        <row r="1658">
          <cell r="D1658" t="str">
            <v>UI</v>
          </cell>
          <cell r="E1658" t="str">
            <v>DIST</v>
          </cell>
          <cell r="F1658" t="str">
            <v>Information Technology</v>
          </cell>
          <cell r="T1658">
            <v>0</v>
          </cell>
          <cell r="AG1658">
            <v>426.78671355438229</v>
          </cell>
          <cell r="AT1658">
            <v>0</v>
          </cell>
          <cell r="BG1658">
            <v>0</v>
          </cell>
        </row>
        <row r="1659">
          <cell r="D1659" t="str">
            <v>UI</v>
          </cell>
          <cell r="E1659" t="str">
            <v>TRANS</v>
          </cell>
          <cell r="F1659" t="str">
            <v>Information Technology</v>
          </cell>
          <cell r="T1659">
            <v>0</v>
          </cell>
          <cell r="AG1659">
            <v>252.20154124832152</v>
          </cell>
          <cell r="AT1659">
            <v>0</v>
          </cell>
          <cell r="BG1659">
            <v>0</v>
          </cell>
        </row>
        <row r="1660">
          <cell r="D1660" t="str">
            <v>UI</v>
          </cell>
          <cell r="E1660" t="str">
            <v>DIST</v>
          </cell>
          <cell r="F1660" t="str">
            <v>Electric Operations</v>
          </cell>
          <cell r="T1660">
            <v>0</v>
          </cell>
          <cell r="AG1660">
            <v>201.9143779296875</v>
          </cell>
          <cell r="AT1660">
            <v>584.37003259277344</v>
          </cell>
          <cell r="BG1660">
            <v>162.1581709899902</v>
          </cell>
        </row>
        <row r="1661">
          <cell r="D1661" t="str">
            <v>BGC</v>
          </cell>
          <cell r="E1661" t="str">
            <v>Gas</v>
          </cell>
          <cell r="F1661" t="str">
            <v>Gas Operations</v>
          </cell>
          <cell r="T1661">
            <v>0</v>
          </cell>
          <cell r="AG1661">
            <v>1.784</v>
          </cell>
          <cell r="AT1661">
            <v>0</v>
          </cell>
          <cell r="BG1661">
            <v>0</v>
          </cell>
        </row>
        <row r="1662">
          <cell r="D1662" t="str">
            <v>BGC</v>
          </cell>
          <cell r="E1662" t="str">
            <v>Gas</v>
          </cell>
          <cell r="F1662" t="str">
            <v>Gas Operations</v>
          </cell>
          <cell r="T1662">
            <v>0</v>
          </cell>
          <cell r="AG1662">
            <v>54.491509792327896</v>
          </cell>
          <cell r="AT1662">
            <v>0.46744999694824213</v>
          </cell>
          <cell r="BG1662">
            <v>0</v>
          </cell>
        </row>
        <row r="1663">
          <cell r="D1663" t="str">
            <v>BGC</v>
          </cell>
          <cell r="E1663" t="str">
            <v>Gas</v>
          </cell>
          <cell r="F1663" t="str">
            <v>Gas Operations</v>
          </cell>
          <cell r="T1663">
            <v>0</v>
          </cell>
          <cell r="AG1663">
            <v>0.63745001220703124</v>
          </cell>
          <cell r="AT1663">
            <v>0</v>
          </cell>
          <cell r="BG1663">
            <v>0</v>
          </cell>
        </row>
        <row r="1664">
          <cell r="D1664" t="str">
            <v>BGC</v>
          </cell>
          <cell r="E1664" t="str">
            <v>Gas</v>
          </cell>
          <cell r="F1664" t="str">
            <v>Gas Operations</v>
          </cell>
          <cell r="T1664">
            <v>0</v>
          </cell>
          <cell r="AG1664">
            <v>1.7743100585937499</v>
          </cell>
          <cell r="AT1664">
            <v>0</v>
          </cell>
          <cell r="BG1664">
            <v>0</v>
          </cell>
        </row>
        <row r="1665">
          <cell r="D1665" t="str">
            <v>BGC</v>
          </cell>
          <cell r="E1665" t="str">
            <v>Gas</v>
          </cell>
          <cell r="F1665" t="str">
            <v>Gas Operations</v>
          </cell>
          <cell r="T1665">
            <v>0</v>
          </cell>
          <cell r="AG1665">
            <v>0.60346002197265625</v>
          </cell>
          <cell r="AT1665">
            <v>0</v>
          </cell>
          <cell r="BG1665">
            <v>0</v>
          </cell>
        </row>
        <row r="1666">
          <cell r="D1666" t="str">
            <v>BGC</v>
          </cell>
          <cell r="E1666" t="str">
            <v>Gas</v>
          </cell>
          <cell r="F1666" t="str">
            <v>Gas Operations</v>
          </cell>
          <cell r="T1666">
            <v>0</v>
          </cell>
          <cell r="AG1666">
            <v>7.2424897460937503</v>
          </cell>
          <cell r="AT1666">
            <v>0</v>
          </cell>
          <cell r="BG1666">
            <v>0</v>
          </cell>
        </row>
        <row r="1667">
          <cell r="D1667" t="str">
            <v>BGC</v>
          </cell>
          <cell r="E1667" t="str">
            <v>Gas</v>
          </cell>
          <cell r="F1667" t="str">
            <v>Gas Operations</v>
          </cell>
          <cell r="T1667">
            <v>0</v>
          </cell>
          <cell r="AG1667">
            <v>1.1961999511718751</v>
          </cell>
          <cell r="AT1667">
            <v>0</v>
          </cell>
          <cell r="BG1667">
            <v>0</v>
          </cell>
        </row>
        <row r="1668">
          <cell r="D1668" t="str">
            <v>BGC</v>
          </cell>
          <cell r="E1668" t="str">
            <v>Gas</v>
          </cell>
          <cell r="F1668" t="str">
            <v>Gas Operations</v>
          </cell>
          <cell r="T1668">
            <v>0</v>
          </cell>
          <cell r="AG1668">
            <v>1.1958199462890624</v>
          </cell>
          <cell r="AT1668">
            <v>0</v>
          </cell>
          <cell r="BG1668">
            <v>0</v>
          </cell>
        </row>
        <row r="1669">
          <cell r="D1669" t="str">
            <v>BGC</v>
          </cell>
          <cell r="E1669" t="str">
            <v>Gas</v>
          </cell>
          <cell r="F1669" t="str">
            <v>Security</v>
          </cell>
          <cell r="T1669">
            <v>0</v>
          </cell>
          <cell r="AG1669">
            <v>5.007800000190735</v>
          </cell>
          <cell r="AT1669">
            <v>0</v>
          </cell>
          <cell r="BG1669">
            <v>0</v>
          </cell>
        </row>
        <row r="1670">
          <cell r="D1670" t="str">
            <v>BGC</v>
          </cell>
          <cell r="E1670" t="str">
            <v>Gas</v>
          </cell>
          <cell r="F1670" t="str">
            <v>Information Technology</v>
          </cell>
          <cell r="T1670">
            <v>0</v>
          </cell>
          <cell r="AG1670">
            <v>1.085</v>
          </cell>
          <cell r="AT1670">
            <v>0</v>
          </cell>
          <cell r="BG1670">
            <v>0</v>
          </cell>
        </row>
        <row r="1671">
          <cell r="D1671" t="str">
            <v>SCG</v>
          </cell>
          <cell r="E1671" t="str">
            <v>Gas</v>
          </cell>
          <cell r="F1671" t="str">
            <v>General Services</v>
          </cell>
          <cell r="T1671">
            <v>0</v>
          </cell>
          <cell r="AG1671">
            <v>23.316930644989018</v>
          </cell>
          <cell r="AT1671">
            <v>0</v>
          </cell>
          <cell r="BG1671">
            <v>0</v>
          </cell>
        </row>
        <row r="1672">
          <cell r="D1672" t="str">
            <v>SCG</v>
          </cell>
          <cell r="E1672" t="str">
            <v>Gas</v>
          </cell>
          <cell r="F1672" t="str">
            <v>General Services</v>
          </cell>
          <cell r="T1672">
            <v>0</v>
          </cell>
          <cell r="AG1672">
            <v>0</v>
          </cell>
          <cell r="AT1672">
            <v>0</v>
          </cell>
          <cell r="BG1672">
            <v>0</v>
          </cell>
        </row>
        <row r="1673">
          <cell r="D1673" t="str">
            <v>CNG</v>
          </cell>
          <cell r="E1673" t="str">
            <v>Gas</v>
          </cell>
          <cell r="F1673" t="str">
            <v>General Services</v>
          </cell>
          <cell r="T1673">
            <v>0</v>
          </cell>
          <cell r="AG1673">
            <v>15.915369802474975</v>
          </cell>
          <cell r="AT1673">
            <v>0</v>
          </cell>
          <cell r="BG1673">
            <v>0</v>
          </cell>
        </row>
        <row r="1674">
          <cell r="D1674" t="str">
            <v>CNG</v>
          </cell>
          <cell r="E1674" t="str">
            <v>Gas</v>
          </cell>
          <cell r="F1674" t="str">
            <v>General Services</v>
          </cell>
          <cell r="T1674">
            <v>0</v>
          </cell>
          <cell r="AG1674">
            <v>0.39639999389648439</v>
          </cell>
          <cell r="AT1674">
            <v>0</v>
          </cell>
          <cell r="BG1674">
            <v>0</v>
          </cell>
        </row>
        <row r="1675">
          <cell r="D1675" t="str">
            <v>CNG</v>
          </cell>
          <cell r="E1675" t="str">
            <v>Gas</v>
          </cell>
          <cell r="F1675" t="str">
            <v>Gas Operations</v>
          </cell>
          <cell r="T1675">
            <v>0</v>
          </cell>
          <cell r="AG1675">
            <v>42.72412953567504</v>
          </cell>
          <cell r="AT1675">
            <v>0.77347002029418932</v>
          </cell>
          <cell r="BG1675">
            <v>0</v>
          </cell>
        </row>
        <row r="1676">
          <cell r="D1676" t="str">
            <v>CNG</v>
          </cell>
          <cell r="E1676" t="str">
            <v>Gas</v>
          </cell>
          <cell r="F1676" t="str">
            <v>Gas Operations</v>
          </cell>
          <cell r="T1676">
            <v>0</v>
          </cell>
          <cell r="AG1676">
            <v>4.9781799316406252E-7</v>
          </cell>
          <cell r="AT1676">
            <v>0</v>
          </cell>
          <cell r="BG1676">
            <v>0</v>
          </cell>
        </row>
        <row r="1677">
          <cell r="D1677" t="str">
            <v>CNG</v>
          </cell>
          <cell r="E1677" t="str">
            <v>Gas</v>
          </cell>
          <cell r="F1677" t="str">
            <v>Gas Operations</v>
          </cell>
          <cell r="T1677">
            <v>0</v>
          </cell>
          <cell r="AG1677">
            <v>7.7860902099609381</v>
          </cell>
          <cell r="AT1677">
            <v>0</v>
          </cell>
          <cell r="BG1677">
            <v>0</v>
          </cell>
        </row>
        <row r="1678">
          <cell r="D1678" t="str">
            <v>CNG</v>
          </cell>
          <cell r="E1678" t="str">
            <v>Gas</v>
          </cell>
          <cell r="F1678" t="str">
            <v>Gas Operations</v>
          </cell>
          <cell r="T1678">
            <v>0</v>
          </cell>
          <cell r="AG1678">
            <v>14.491870233759281</v>
          </cell>
          <cell r="AT1678">
            <v>0.2628300075531006</v>
          </cell>
          <cell r="BG1678">
            <v>0</v>
          </cell>
        </row>
        <row r="1679">
          <cell r="D1679" t="str">
            <v>CNG</v>
          </cell>
          <cell r="E1679" t="str">
            <v>Gas</v>
          </cell>
          <cell r="F1679" t="str">
            <v>Gas Operations</v>
          </cell>
          <cell r="T1679">
            <v>0</v>
          </cell>
          <cell r="AG1679">
            <v>100.65236182206868</v>
          </cell>
          <cell r="AT1679">
            <v>0</v>
          </cell>
          <cell r="BG1679">
            <v>0</v>
          </cell>
        </row>
        <row r="1680">
          <cell r="D1680" t="str">
            <v>CNG</v>
          </cell>
          <cell r="E1680" t="str">
            <v>Gas</v>
          </cell>
          <cell r="F1680" t="str">
            <v>Operational Smart Grids</v>
          </cell>
          <cell r="T1680">
            <v>0</v>
          </cell>
          <cell r="AG1680">
            <v>52.45752956771851</v>
          </cell>
          <cell r="AT1680">
            <v>633.59266741943361</v>
          </cell>
          <cell r="BG1680">
            <v>587.64500917816156</v>
          </cell>
        </row>
        <row r="1681">
          <cell r="D1681" t="str">
            <v>CNG</v>
          </cell>
          <cell r="E1681" t="str">
            <v>Gas</v>
          </cell>
          <cell r="F1681" t="str">
            <v>Security</v>
          </cell>
          <cell r="T1681">
            <v>0</v>
          </cell>
          <cell r="AG1681">
            <v>5.3258500004708775</v>
          </cell>
          <cell r="AT1681">
            <v>0</v>
          </cell>
          <cell r="BG1681">
            <v>0</v>
          </cell>
        </row>
        <row r="1682">
          <cell r="D1682" t="str">
            <v>CNG</v>
          </cell>
          <cell r="E1682" t="str">
            <v>Gas</v>
          </cell>
          <cell r="F1682" t="str">
            <v>General Services</v>
          </cell>
          <cell r="T1682">
            <v>0</v>
          </cell>
          <cell r="AG1682">
            <v>0</v>
          </cell>
          <cell r="AT1682">
            <v>65.507999999999996</v>
          </cell>
          <cell r="BG1682">
            <v>0</v>
          </cell>
        </row>
        <row r="1683">
          <cell r="D1683" t="str">
            <v>NYSEG</v>
          </cell>
          <cell r="E1683" t="str">
            <v>DIST</v>
          </cell>
          <cell r="F1683" t="str">
            <v>Projects</v>
          </cell>
          <cell r="T1683">
            <v>0</v>
          </cell>
          <cell r="AG1683">
            <v>0</v>
          </cell>
          <cell r="AT1683">
            <v>0</v>
          </cell>
          <cell r="BG1683">
            <v>1201.1196330337525</v>
          </cell>
        </row>
        <row r="1684">
          <cell r="D1684" t="str">
            <v>NYSEG</v>
          </cell>
          <cell r="E1684" t="str">
            <v>DIST</v>
          </cell>
          <cell r="F1684" t="str">
            <v>Electric Operations</v>
          </cell>
          <cell r="T1684">
            <v>-117.88178999999994</v>
          </cell>
          <cell r="AG1684">
            <v>166.76597999999998</v>
          </cell>
          <cell r="AT1684">
            <v>0</v>
          </cell>
          <cell r="BG1684">
            <v>0</v>
          </cell>
        </row>
        <row r="1685">
          <cell r="D1685" t="str">
            <v>NYSEG</v>
          </cell>
          <cell r="E1685" t="str">
            <v>Gas</v>
          </cell>
          <cell r="F1685" t="str">
            <v>Gas Engineering and Delivery</v>
          </cell>
          <cell r="T1685">
            <v>61.999920000000017</v>
          </cell>
          <cell r="AG1685">
            <v>1.9244400000000004</v>
          </cell>
          <cell r="AT1685">
            <v>0</v>
          </cell>
          <cell r="BG1685">
            <v>0</v>
          </cell>
        </row>
        <row r="1686">
          <cell r="D1686" t="str">
            <v>SCG</v>
          </cell>
          <cell r="E1686" t="str">
            <v>Gas</v>
          </cell>
          <cell r="F1686" t="str">
            <v>Gas Operations</v>
          </cell>
          <cell r="T1686">
            <v>0</v>
          </cell>
          <cell r="AG1686">
            <v>14.186169844746589</v>
          </cell>
          <cell r="AT1686">
            <v>0</v>
          </cell>
          <cell r="BG1686">
            <v>0</v>
          </cell>
        </row>
        <row r="1687">
          <cell r="D1687" t="str">
            <v>BGC</v>
          </cell>
          <cell r="E1687" t="str">
            <v>Gas</v>
          </cell>
          <cell r="F1687" t="str">
            <v>Gas Operations</v>
          </cell>
          <cell r="T1687">
            <v>0</v>
          </cell>
          <cell r="AG1687">
            <v>1.40306005859375</v>
          </cell>
          <cell r="AT1687">
            <v>0</v>
          </cell>
          <cell r="BG1687">
            <v>0</v>
          </cell>
        </row>
        <row r="1688">
          <cell r="D1688" t="str">
            <v>BGC</v>
          </cell>
          <cell r="E1688" t="str">
            <v>Gas</v>
          </cell>
          <cell r="F1688" t="str">
            <v>Gas Operations</v>
          </cell>
          <cell r="T1688">
            <v>0</v>
          </cell>
          <cell r="AG1688">
            <v>0.646280029296875</v>
          </cell>
          <cell r="AT1688">
            <v>0</v>
          </cell>
          <cell r="BG1688">
            <v>0</v>
          </cell>
        </row>
        <row r="1689">
          <cell r="D1689" t="str">
            <v>BGC</v>
          </cell>
          <cell r="E1689" t="str">
            <v>Gas</v>
          </cell>
          <cell r="F1689" t="str">
            <v>Gas Operations</v>
          </cell>
          <cell r="T1689">
            <v>0</v>
          </cell>
          <cell r="AG1689">
            <v>3.1875</v>
          </cell>
          <cell r="AT1689">
            <v>0</v>
          </cell>
          <cell r="BG1689">
            <v>0</v>
          </cell>
        </row>
        <row r="1690">
          <cell r="D1690" t="str">
            <v>BGC</v>
          </cell>
          <cell r="E1690" t="str">
            <v>Gas</v>
          </cell>
          <cell r="F1690" t="str">
            <v>Gas Operations</v>
          </cell>
          <cell r="T1690">
            <v>0</v>
          </cell>
          <cell r="AG1690">
            <v>0.62153997802734373</v>
          </cell>
          <cell r="AT1690">
            <v>0</v>
          </cell>
          <cell r="BG1690">
            <v>0</v>
          </cell>
        </row>
        <row r="1691">
          <cell r="D1691" t="str">
            <v>CNG</v>
          </cell>
          <cell r="E1691" t="str">
            <v>Gas</v>
          </cell>
          <cell r="F1691" t="str">
            <v>General Services</v>
          </cell>
          <cell r="T1691">
            <v>0</v>
          </cell>
          <cell r="AG1691">
            <v>7.877959823608399</v>
          </cell>
          <cell r="AT1691">
            <v>0</v>
          </cell>
          <cell r="BG1691">
            <v>0</v>
          </cell>
        </row>
        <row r="1692">
          <cell r="D1692" t="str">
            <v>SCG</v>
          </cell>
          <cell r="E1692" t="str">
            <v>Gas</v>
          </cell>
          <cell r="F1692" t="str">
            <v>General Services</v>
          </cell>
          <cell r="T1692">
            <v>0</v>
          </cell>
          <cell r="AG1692">
            <v>15.345840391159058</v>
          </cell>
          <cell r="AT1692">
            <v>0</v>
          </cell>
          <cell r="BG1692">
            <v>0</v>
          </cell>
        </row>
        <row r="1693">
          <cell r="D1693" t="str">
            <v>NYSEG</v>
          </cell>
          <cell r="E1693" t="str">
            <v>DIST</v>
          </cell>
          <cell r="F1693" t="str">
            <v>Energy Services</v>
          </cell>
          <cell r="T1693">
            <v>-12.980840000000057</v>
          </cell>
          <cell r="AG1693">
            <v>-22.824360000000002</v>
          </cell>
          <cell r="AT1693">
            <v>0</v>
          </cell>
          <cell r="BG1693">
            <v>0</v>
          </cell>
        </row>
        <row r="1694">
          <cell r="D1694" t="str">
            <v>RGE</v>
          </cell>
          <cell r="E1694" t="str">
            <v>DIST</v>
          </cell>
          <cell r="F1694" t="str">
            <v>Projects</v>
          </cell>
          <cell r="T1694">
            <v>0</v>
          </cell>
          <cell r="AG1694">
            <v>0</v>
          </cell>
          <cell r="AT1694">
            <v>0</v>
          </cell>
          <cell r="BG1694">
            <v>415.59721643066405</v>
          </cell>
        </row>
        <row r="1695">
          <cell r="D1695" t="str">
            <v>CMP</v>
          </cell>
          <cell r="E1695" t="str">
            <v>DIST</v>
          </cell>
          <cell r="F1695" t="str">
            <v>Electric Operations</v>
          </cell>
          <cell r="T1695">
            <v>-2.2737367544323206E-16</v>
          </cell>
          <cell r="AG1695">
            <v>1.75762</v>
          </cell>
          <cell r="AT1695">
            <v>0</v>
          </cell>
          <cell r="BG1695">
            <v>0</v>
          </cell>
        </row>
        <row r="1696">
          <cell r="D1696" t="str">
            <v>CMP</v>
          </cell>
          <cell r="E1696" t="str">
            <v>TRANS</v>
          </cell>
          <cell r="F1696" t="str">
            <v>Projects</v>
          </cell>
          <cell r="T1696">
            <v>0.60114000000000012</v>
          </cell>
          <cell r="AG1696">
            <v>1646.2946600000002</v>
          </cell>
          <cell r="AT1696">
            <v>2007.97903</v>
          </cell>
          <cell r="BG1696">
            <v>566.39779685974122</v>
          </cell>
        </row>
        <row r="1697">
          <cell r="D1697" t="str">
            <v>CMP</v>
          </cell>
          <cell r="E1697" t="str">
            <v>DIST</v>
          </cell>
          <cell r="F1697" t="str">
            <v>Electric Operations</v>
          </cell>
          <cell r="T1697">
            <v>0</v>
          </cell>
          <cell r="AG1697">
            <v>0.7543700000000001</v>
          </cell>
          <cell r="AT1697">
            <v>0</v>
          </cell>
          <cell r="BG1697">
            <v>0</v>
          </cell>
        </row>
        <row r="1698">
          <cell r="D1698" t="str">
            <v>BGC</v>
          </cell>
          <cell r="E1698" t="str">
            <v>Gas</v>
          </cell>
          <cell r="F1698" t="str">
            <v>Information Technology</v>
          </cell>
          <cell r="T1698">
            <v>0</v>
          </cell>
          <cell r="AG1698">
            <v>69.282601562500005</v>
          </cell>
          <cell r="AT1698">
            <v>0</v>
          </cell>
          <cell r="BG1698">
            <v>0</v>
          </cell>
        </row>
        <row r="1699">
          <cell r="D1699" t="str">
            <v>BGC</v>
          </cell>
          <cell r="E1699" t="str">
            <v>Gas</v>
          </cell>
          <cell r="F1699" t="str">
            <v>Information Technology</v>
          </cell>
          <cell r="T1699">
            <v>0</v>
          </cell>
          <cell r="AG1699">
            <v>38.21058984375</v>
          </cell>
          <cell r="AT1699">
            <v>0</v>
          </cell>
          <cell r="BG1699">
            <v>0</v>
          </cell>
        </row>
        <row r="1700">
          <cell r="D1700" t="str">
            <v>CNG</v>
          </cell>
          <cell r="E1700" t="str">
            <v>Gas</v>
          </cell>
          <cell r="F1700" t="str">
            <v>Information Technology</v>
          </cell>
          <cell r="T1700">
            <v>0</v>
          </cell>
          <cell r="AG1700">
            <v>230.78382812500001</v>
          </cell>
          <cell r="AT1700">
            <v>0</v>
          </cell>
          <cell r="BG1700">
            <v>0</v>
          </cell>
        </row>
        <row r="1701">
          <cell r="D1701" t="str">
            <v>CNG</v>
          </cell>
          <cell r="E1701" t="str">
            <v>Gas</v>
          </cell>
          <cell r="F1701" t="str">
            <v>Information Technology</v>
          </cell>
          <cell r="T1701">
            <v>0</v>
          </cell>
          <cell r="AG1701">
            <v>127.2813828125</v>
          </cell>
          <cell r="AT1701">
            <v>0</v>
          </cell>
          <cell r="BG1701">
            <v>0</v>
          </cell>
        </row>
        <row r="1702">
          <cell r="D1702" t="str">
            <v>CNG</v>
          </cell>
          <cell r="E1702" t="str">
            <v>Gas</v>
          </cell>
          <cell r="F1702" t="str">
            <v>Gas Operations</v>
          </cell>
          <cell r="T1702">
            <v>0</v>
          </cell>
          <cell r="AG1702">
            <v>10.1661103515625</v>
          </cell>
          <cell r="AT1702">
            <v>0</v>
          </cell>
          <cell r="BG1702">
            <v>0</v>
          </cell>
        </row>
        <row r="1703">
          <cell r="D1703" t="str">
            <v>SCG</v>
          </cell>
          <cell r="E1703" t="str">
            <v>Gas</v>
          </cell>
          <cell r="F1703" t="str">
            <v>Information Technology</v>
          </cell>
          <cell r="T1703">
            <v>0</v>
          </cell>
          <cell r="AG1703">
            <v>278.39584374999998</v>
          </cell>
          <cell r="AT1703">
            <v>0</v>
          </cell>
          <cell r="BG1703">
            <v>0</v>
          </cell>
        </row>
        <row r="1704">
          <cell r="D1704" t="str">
            <v>SCG</v>
          </cell>
          <cell r="E1704" t="str">
            <v>Gas</v>
          </cell>
          <cell r="F1704" t="str">
            <v>Information Technology</v>
          </cell>
          <cell r="T1704">
            <v>0</v>
          </cell>
          <cell r="AG1704">
            <v>153.54024999999999</v>
          </cell>
          <cell r="AT1704">
            <v>0</v>
          </cell>
          <cell r="BG1704">
            <v>0</v>
          </cell>
        </row>
        <row r="1705">
          <cell r="D1705" t="str">
            <v>SCG</v>
          </cell>
          <cell r="E1705" t="str">
            <v>Gas</v>
          </cell>
          <cell r="F1705" t="str">
            <v>General Services</v>
          </cell>
          <cell r="T1705">
            <v>0</v>
          </cell>
          <cell r="AG1705">
            <v>39.840328124999999</v>
          </cell>
          <cell r="AT1705">
            <v>0</v>
          </cell>
          <cell r="BG1705">
            <v>0</v>
          </cell>
        </row>
        <row r="1706">
          <cell r="D1706" t="str">
            <v>UIL</v>
          </cell>
          <cell r="E1706" t="str">
            <v>Common</v>
          </cell>
          <cell r="F1706" t="str">
            <v>Gas Operations</v>
          </cell>
          <cell r="T1706">
            <v>0</v>
          </cell>
          <cell r="AG1706">
            <v>-39.840328124999999</v>
          </cell>
          <cell r="AT1706">
            <v>0</v>
          </cell>
          <cell r="BG1706">
            <v>0</v>
          </cell>
        </row>
        <row r="1707">
          <cell r="D1707" t="str">
            <v>BGC</v>
          </cell>
          <cell r="E1707" t="str">
            <v>Gas</v>
          </cell>
          <cell r="F1707" t="str">
            <v>Gas Operations</v>
          </cell>
          <cell r="T1707">
            <v>0</v>
          </cell>
          <cell r="AG1707">
            <v>7.65</v>
          </cell>
          <cell r="AT1707">
            <v>0</v>
          </cell>
          <cell r="BG1707">
            <v>0</v>
          </cell>
        </row>
        <row r="1708">
          <cell r="D1708" t="str">
            <v>BGC</v>
          </cell>
          <cell r="E1708" t="str">
            <v>Gas</v>
          </cell>
          <cell r="F1708" t="str">
            <v>Gas Operations</v>
          </cell>
          <cell r="T1708">
            <v>0</v>
          </cell>
          <cell r="AG1708">
            <v>4.4112998046875003</v>
          </cell>
          <cell r="AT1708">
            <v>0</v>
          </cell>
          <cell r="BG1708">
            <v>0</v>
          </cell>
        </row>
        <row r="1709">
          <cell r="D1709" t="str">
            <v>CNG</v>
          </cell>
          <cell r="E1709" t="str">
            <v>Gas</v>
          </cell>
          <cell r="F1709" t="str">
            <v>Gas Operations</v>
          </cell>
          <cell r="T1709">
            <v>0</v>
          </cell>
          <cell r="AG1709">
            <v>14.531289687633514</v>
          </cell>
          <cell r="AT1709">
            <v>0</v>
          </cell>
          <cell r="BG1709">
            <v>0</v>
          </cell>
        </row>
        <row r="1710">
          <cell r="D1710" t="str">
            <v>CNG</v>
          </cell>
          <cell r="E1710" t="str">
            <v>Gas</v>
          </cell>
          <cell r="F1710" t="str">
            <v>Gas Operations</v>
          </cell>
          <cell r="T1710">
            <v>0</v>
          </cell>
          <cell r="AG1710">
            <v>13.1218798828125</v>
          </cell>
          <cell r="AT1710">
            <v>0</v>
          </cell>
          <cell r="BG1710">
            <v>0</v>
          </cell>
        </row>
        <row r="1711">
          <cell r="D1711" t="str">
            <v>CNG</v>
          </cell>
          <cell r="E1711" t="str">
            <v>Gas</v>
          </cell>
          <cell r="F1711" t="str">
            <v>Gas Operations</v>
          </cell>
          <cell r="T1711">
            <v>0</v>
          </cell>
          <cell r="AG1711">
            <v>0.45418999099731444</v>
          </cell>
          <cell r="AT1711">
            <v>0</v>
          </cell>
          <cell r="BG1711">
            <v>0</v>
          </cell>
        </row>
        <row r="1712">
          <cell r="D1712" t="str">
            <v>NYSEG</v>
          </cell>
          <cell r="E1712" t="str">
            <v>DIST</v>
          </cell>
          <cell r="F1712" t="str">
            <v>Electric Operations</v>
          </cell>
          <cell r="T1712">
            <v>0</v>
          </cell>
          <cell r="AG1712">
            <v>0</v>
          </cell>
          <cell r="AT1712">
            <v>0</v>
          </cell>
          <cell r="BG1712">
            <v>0</v>
          </cell>
        </row>
        <row r="1713">
          <cell r="D1713" t="str">
            <v>NYSEG</v>
          </cell>
          <cell r="E1713" t="str">
            <v>Common</v>
          </cell>
          <cell r="F1713" t="str">
            <v>General Services</v>
          </cell>
          <cell r="T1713">
            <v>0.88969999999999994</v>
          </cell>
          <cell r="AG1713">
            <v>0</v>
          </cell>
          <cell r="AT1713">
            <v>0</v>
          </cell>
          <cell r="BG1713">
            <v>0</v>
          </cell>
        </row>
        <row r="1714">
          <cell r="D1714" t="str">
            <v>NYSEG</v>
          </cell>
          <cell r="E1714" t="str">
            <v>Common</v>
          </cell>
          <cell r="F1714" t="str">
            <v>General Services</v>
          </cell>
          <cell r="T1714">
            <v>0</v>
          </cell>
          <cell r="AG1714">
            <v>156.85642999999999</v>
          </cell>
          <cell r="AT1714">
            <v>37.145579999999995</v>
          </cell>
          <cell r="BG1714">
            <v>106.8781187133789</v>
          </cell>
        </row>
        <row r="1715">
          <cell r="D1715" t="str">
            <v>RGE</v>
          </cell>
          <cell r="E1715" t="str">
            <v>Gas</v>
          </cell>
          <cell r="F1715" t="str">
            <v>Gas Engineering and Delivery</v>
          </cell>
          <cell r="T1715">
            <v>37.352410000000006</v>
          </cell>
          <cell r="AG1715">
            <v>768.37411000000009</v>
          </cell>
          <cell r="AT1715">
            <v>0</v>
          </cell>
          <cell r="BG1715">
            <v>0</v>
          </cell>
        </row>
        <row r="1716">
          <cell r="D1716" t="str">
            <v>RGE</v>
          </cell>
          <cell r="E1716" t="str">
            <v>Common</v>
          </cell>
          <cell r="F1716" t="str">
            <v>General Services</v>
          </cell>
          <cell r="T1716">
            <v>2.4549100000000004</v>
          </cell>
          <cell r="AG1716">
            <v>0</v>
          </cell>
          <cell r="AT1716">
            <v>0</v>
          </cell>
          <cell r="BG1716">
            <v>0</v>
          </cell>
        </row>
        <row r="1717">
          <cell r="D1717" t="str">
            <v>NYSEG</v>
          </cell>
          <cell r="E1717" t="str">
            <v>DIST</v>
          </cell>
          <cell r="F1717" t="str">
            <v>Projects</v>
          </cell>
          <cell r="T1717">
            <v>197.80153000000007</v>
          </cell>
          <cell r="AG1717">
            <v>-269.88182</v>
          </cell>
          <cell r="AT1717">
            <v>0</v>
          </cell>
          <cell r="BG1717">
            <v>0</v>
          </cell>
        </row>
        <row r="1718">
          <cell r="D1718" t="str">
            <v>NYSEG</v>
          </cell>
          <cell r="E1718" t="str">
            <v>Gas</v>
          </cell>
          <cell r="F1718" t="str">
            <v>Gas Engineering and Delivery</v>
          </cell>
          <cell r="T1718">
            <v>104.05769000000001</v>
          </cell>
          <cell r="AG1718">
            <v>29.561039999999998</v>
          </cell>
          <cell r="AT1718">
            <v>0</v>
          </cell>
          <cell r="BG1718">
            <v>0</v>
          </cell>
        </row>
        <row r="1719">
          <cell r="D1719" t="str">
            <v>RGE</v>
          </cell>
          <cell r="E1719" t="str">
            <v>Gas</v>
          </cell>
          <cell r="F1719" t="str">
            <v>Gas Engineering and Delivery</v>
          </cell>
          <cell r="T1719">
            <v>17.122240000000001</v>
          </cell>
          <cell r="AG1719">
            <v>13.879089999999998</v>
          </cell>
          <cell r="AT1719">
            <v>0</v>
          </cell>
          <cell r="BG1719">
            <v>0</v>
          </cell>
        </row>
        <row r="1720">
          <cell r="D1720" t="str">
            <v>RGE</v>
          </cell>
          <cell r="E1720" t="str">
            <v>Gas</v>
          </cell>
          <cell r="F1720" t="str">
            <v>Gas Engineering and Delivery</v>
          </cell>
          <cell r="T1720">
            <v>78.492910000000023</v>
          </cell>
          <cell r="AG1720">
            <v>4.8936000000000002</v>
          </cell>
          <cell r="AT1720">
            <v>0</v>
          </cell>
          <cell r="BG1720">
            <v>0</v>
          </cell>
        </row>
        <row r="1721">
          <cell r="D1721" t="str">
            <v>RGE</v>
          </cell>
          <cell r="E1721" t="str">
            <v>Common</v>
          </cell>
          <cell r="F1721" t="str">
            <v>General Services</v>
          </cell>
          <cell r="T1721">
            <v>3.8903000000000008</v>
          </cell>
          <cell r="AG1721">
            <v>3.3127200000000001</v>
          </cell>
          <cell r="AT1721">
            <v>0</v>
          </cell>
          <cell r="BG1721">
            <v>0</v>
          </cell>
        </row>
        <row r="1722">
          <cell r="D1722" t="str">
            <v>CMP</v>
          </cell>
          <cell r="E1722" t="str">
            <v>DIST</v>
          </cell>
          <cell r="F1722" t="str">
            <v>Electric Operations</v>
          </cell>
          <cell r="T1722">
            <v>0</v>
          </cell>
          <cell r="AG1722">
            <v>239.66042999999996</v>
          </cell>
          <cell r="AT1722">
            <v>0</v>
          </cell>
          <cell r="BG1722">
            <v>0</v>
          </cell>
        </row>
        <row r="1723">
          <cell r="D1723" t="str">
            <v>CMP</v>
          </cell>
          <cell r="E1723" t="str">
            <v>DIST</v>
          </cell>
          <cell r="F1723" t="str">
            <v>Electric Operations</v>
          </cell>
          <cell r="T1723">
            <v>0</v>
          </cell>
          <cell r="AG1723">
            <v>89.545069999999996</v>
          </cell>
          <cell r="AT1723">
            <v>0</v>
          </cell>
          <cell r="BG1723">
            <v>0</v>
          </cell>
        </row>
        <row r="1724">
          <cell r="D1724" t="str">
            <v>CMP</v>
          </cell>
          <cell r="E1724" t="str">
            <v>Common</v>
          </cell>
          <cell r="F1724" t="str">
            <v>General Services</v>
          </cell>
          <cell r="T1724">
            <v>75.535079999999994</v>
          </cell>
          <cell r="AG1724">
            <v>9.6477699999999995</v>
          </cell>
          <cell r="AT1724">
            <v>0</v>
          </cell>
          <cell r="BG1724">
            <v>0</v>
          </cell>
        </row>
        <row r="1725">
          <cell r="D1725" t="str">
            <v>CMP</v>
          </cell>
          <cell r="E1725" t="str">
            <v>Common</v>
          </cell>
          <cell r="F1725" t="str">
            <v>General Services</v>
          </cell>
          <cell r="T1725">
            <v>915.0649699999999</v>
          </cell>
          <cell r="AG1725">
            <v>75.320140000000009</v>
          </cell>
          <cell r="AT1725">
            <v>0</v>
          </cell>
          <cell r="BG1725">
            <v>0</v>
          </cell>
        </row>
        <row r="1726">
          <cell r="D1726" t="str">
            <v>NYSEG</v>
          </cell>
          <cell r="E1726" t="str">
            <v>DIST</v>
          </cell>
          <cell r="F1726" t="str">
            <v>Energy Services</v>
          </cell>
          <cell r="T1726">
            <v>0</v>
          </cell>
          <cell r="AG1726">
            <v>65.921600000000012</v>
          </cell>
          <cell r="AT1726">
            <v>0</v>
          </cell>
          <cell r="BG1726">
            <v>0</v>
          </cell>
        </row>
        <row r="1727">
          <cell r="D1727" t="str">
            <v>NYSEG</v>
          </cell>
          <cell r="E1727" t="str">
            <v>DIST</v>
          </cell>
          <cell r="F1727" t="str">
            <v>Electric Operations</v>
          </cell>
          <cell r="T1727">
            <v>0</v>
          </cell>
          <cell r="AG1727">
            <v>212.23146000000003</v>
          </cell>
          <cell r="AT1727">
            <v>0</v>
          </cell>
          <cell r="BG1727">
            <v>0</v>
          </cell>
        </row>
        <row r="1728">
          <cell r="D1728" t="str">
            <v>NYSEG</v>
          </cell>
          <cell r="E1728" t="str">
            <v>Gas</v>
          </cell>
          <cell r="F1728" t="str">
            <v>Gas Engineering and Delivery</v>
          </cell>
          <cell r="T1728">
            <v>0</v>
          </cell>
          <cell r="AG1728">
            <v>236.39648</v>
          </cell>
          <cell r="AT1728">
            <v>0</v>
          </cell>
          <cell r="BG1728">
            <v>0</v>
          </cell>
        </row>
        <row r="1729">
          <cell r="D1729" t="str">
            <v>RGE</v>
          </cell>
          <cell r="E1729" t="str">
            <v>DIST</v>
          </cell>
          <cell r="F1729" t="str">
            <v>Energy Services</v>
          </cell>
          <cell r="T1729">
            <v>-0.42538000000000004</v>
          </cell>
          <cell r="AG1729">
            <v>-1.6239999999999994E-2</v>
          </cell>
          <cell r="AT1729">
            <v>-3.6630000000000003E-2</v>
          </cell>
          <cell r="BG1729">
            <v>0</v>
          </cell>
        </row>
        <row r="1730">
          <cell r="D1730" t="str">
            <v>RGE</v>
          </cell>
          <cell r="E1730" t="str">
            <v>DIST</v>
          </cell>
          <cell r="F1730" t="str">
            <v>Electric Operations</v>
          </cell>
          <cell r="T1730">
            <v>-138.86097999999998</v>
          </cell>
          <cell r="AG1730">
            <v>327.29048000000006</v>
          </cell>
          <cell r="AT1730">
            <v>0</v>
          </cell>
          <cell r="BG1730">
            <v>0</v>
          </cell>
        </row>
        <row r="1731">
          <cell r="D1731" t="str">
            <v>RGE</v>
          </cell>
          <cell r="E1731" t="str">
            <v>Gas</v>
          </cell>
          <cell r="F1731" t="str">
            <v>Gas Engineering and Delivery</v>
          </cell>
          <cell r="T1731">
            <v>0</v>
          </cell>
          <cell r="AG1731">
            <v>1737.2225799999999</v>
          </cell>
          <cell r="AT1731">
            <v>0</v>
          </cell>
          <cell r="BG1731">
            <v>0</v>
          </cell>
        </row>
        <row r="1732">
          <cell r="D1732" t="str">
            <v>RGE</v>
          </cell>
          <cell r="E1732" t="str">
            <v>Common</v>
          </cell>
          <cell r="F1732" t="str">
            <v>Information Technology</v>
          </cell>
          <cell r="T1732">
            <v>0</v>
          </cell>
          <cell r="AG1732">
            <v>9.305629999999999</v>
          </cell>
          <cell r="AT1732">
            <v>0</v>
          </cell>
          <cell r="BG1732">
            <v>0</v>
          </cell>
        </row>
        <row r="1733">
          <cell r="D1733" t="str">
            <v>CMP</v>
          </cell>
          <cell r="E1733" t="str">
            <v>DIST</v>
          </cell>
          <cell r="F1733" t="str">
            <v>Electric Operations</v>
          </cell>
          <cell r="T1733">
            <v>98.337239999999994</v>
          </cell>
          <cell r="AG1733">
            <v>1254.0155899999997</v>
          </cell>
          <cell r="AT1733">
            <v>0</v>
          </cell>
          <cell r="BG1733">
            <v>0</v>
          </cell>
        </row>
        <row r="1734">
          <cell r="D1734" t="str">
            <v>CMP</v>
          </cell>
          <cell r="E1734" t="str">
            <v>DIST</v>
          </cell>
          <cell r="F1734" t="str">
            <v>Electric Operations</v>
          </cell>
          <cell r="T1734">
            <v>0</v>
          </cell>
          <cell r="AG1734">
            <v>327.27072000000004</v>
          </cell>
          <cell r="AT1734">
            <v>0</v>
          </cell>
          <cell r="BG1734">
            <v>0</v>
          </cell>
        </row>
        <row r="1735">
          <cell r="D1735" t="str">
            <v>NYSEG</v>
          </cell>
          <cell r="E1735" t="str">
            <v>TRANS</v>
          </cell>
          <cell r="F1735" t="str">
            <v>Projects</v>
          </cell>
          <cell r="T1735">
            <v>0</v>
          </cell>
          <cell r="AG1735">
            <v>0.64136000000000004</v>
          </cell>
          <cell r="AT1735">
            <v>0</v>
          </cell>
          <cell r="BG1735">
            <v>0</v>
          </cell>
        </row>
        <row r="1736">
          <cell r="D1736" t="str">
            <v>RGE</v>
          </cell>
          <cell r="E1736" t="str">
            <v>TRANS</v>
          </cell>
          <cell r="F1736" t="str">
            <v>Energy Services</v>
          </cell>
          <cell r="T1736">
            <v>0</v>
          </cell>
          <cell r="AG1736">
            <v>6.4698000000000002</v>
          </cell>
          <cell r="AT1736">
            <v>0</v>
          </cell>
          <cell r="BG1736">
            <v>0</v>
          </cell>
        </row>
        <row r="1737">
          <cell r="D1737" t="str">
            <v>BGC</v>
          </cell>
          <cell r="E1737" t="str">
            <v>Gas</v>
          </cell>
          <cell r="F1737" t="str">
            <v>Security</v>
          </cell>
          <cell r="T1737">
            <v>0</v>
          </cell>
          <cell r="AG1737">
            <v>122.21828851318358</v>
          </cell>
          <cell r="AT1737">
            <v>0</v>
          </cell>
          <cell r="BG1737">
            <v>0</v>
          </cell>
        </row>
        <row r="1738">
          <cell r="D1738" t="str">
            <v>BGC</v>
          </cell>
          <cell r="E1738" t="str">
            <v>Gas</v>
          </cell>
          <cell r="F1738" t="str">
            <v>Gas Operations</v>
          </cell>
          <cell r="T1738">
            <v>0</v>
          </cell>
          <cell r="AG1738">
            <v>2.4026699218749998</v>
          </cell>
          <cell r="AT1738">
            <v>0</v>
          </cell>
          <cell r="BG1738">
            <v>0</v>
          </cell>
        </row>
        <row r="1739">
          <cell r="D1739" t="str">
            <v>BGC</v>
          </cell>
          <cell r="E1739" t="str">
            <v>Gas</v>
          </cell>
          <cell r="F1739" t="str">
            <v>Gas Operations</v>
          </cell>
          <cell r="T1739">
            <v>0</v>
          </cell>
          <cell r="AG1739">
            <v>2.4914499511718748</v>
          </cell>
          <cell r="AT1739">
            <v>0</v>
          </cell>
          <cell r="BG1739">
            <v>0</v>
          </cell>
        </row>
        <row r="1740">
          <cell r="D1740" t="str">
            <v>SCG</v>
          </cell>
          <cell r="E1740" t="str">
            <v>Gas</v>
          </cell>
          <cell r="F1740" t="str">
            <v>Gas Operations</v>
          </cell>
          <cell r="T1740">
            <v>0</v>
          </cell>
          <cell r="AG1740">
            <v>55.303058350563049</v>
          </cell>
          <cell r="AT1740">
            <v>0</v>
          </cell>
          <cell r="BG1740">
            <v>0</v>
          </cell>
        </row>
        <row r="1741">
          <cell r="D1741" t="str">
            <v>SCG</v>
          </cell>
          <cell r="E1741" t="str">
            <v>Gas</v>
          </cell>
          <cell r="F1741" t="str">
            <v>Gas Operations</v>
          </cell>
          <cell r="T1741">
            <v>0</v>
          </cell>
          <cell r="AG1741">
            <v>0.3417500025033951</v>
          </cell>
          <cell r="AT1741">
            <v>205.13495153951644</v>
          </cell>
          <cell r="BG1741">
            <v>0</v>
          </cell>
        </row>
        <row r="1742">
          <cell r="D1742" t="str">
            <v>SCG</v>
          </cell>
          <cell r="E1742" t="str">
            <v>Gas</v>
          </cell>
          <cell r="F1742" t="str">
            <v>Gas Operations</v>
          </cell>
          <cell r="T1742">
            <v>0</v>
          </cell>
          <cell r="AG1742">
            <v>79.763231220245359</v>
          </cell>
          <cell r="AT1742">
            <v>0</v>
          </cell>
          <cell r="BG1742">
            <v>0</v>
          </cell>
        </row>
        <row r="1743">
          <cell r="D1743" t="str">
            <v>SCG</v>
          </cell>
          <cell r="E1743" t="str">
            <v>Gas</v>
          </cell>
          <cell r="F1743" t="str">
            <v>Gas Operations</v>
          </cell>
          <cell r="T1743">
            <v>0</v>
          </cell>
          <cell r="AG1743">
            <v>9.1315502015352248</v>
          </cell>
          <cell r="AT1743">
            <v>0</v>
          </cell>
          <cell r="BG1743">
            <v>0</v>
          </cell>
        </row>
        <row r="1744">
          <cell r="D1744" t="str">
            <v>SCG</v>
          </cell>
          <cell r="E1744" t="str">
            <v>Gas</v>
          </cell>
          <cell r="F1744" t="str">
            <v>Gas Operations</v>
          </cell>
          <cell r="T1744">
            <v>0</v>
          </cell>
          <cell r="AG1744">
            <v>21.278599730893969</v>
          </cell>
          <cell r="AT1744">
            <v>0</v>
          </cell>
          <cell r="BG1744">
            <v>0</v>
          </cell>
        </row>
        <row r="1745">
          <cell r="D1745" t="str">
            <v>SCG</v>
          </cell>
          <cell r="E1745" t="str">
            <v>Gas</v>
          </cell>
          <cell r="F1745" t="str">
            <v>Gas Operations</v>
          </cell>
          <cell r="T1745">
            <v>0</v>
          </cell>
          <cell r="AG1745">
            <v>10.278549804687501</v>
          </cell>
          <cell r="AT1745">
            <v>0</v>
          </cell>
          <cell r="BG1745">
            <v>0</v>
          </cell>
        </row>
        <row r="1746">
          <cell r="D1746" t="str">
            <v>SCG</v>
          </cell>
          <cell r="E1746" t="str">
            <v>Gas</v>
          </cell>
          <cell r="F1746" t="str">
            <v>Gas Operations</v>
          </cell>
          <cell r="T1746">
            <v>0</v>
          </cell>
          <cell r="AG1746">
            <v>8.0669301757812502</v>
          </cell>
          <cell r="AT1746">
            <v>0</v>
          </cell>
          <cell r="BG1746">
            <v>0</v>
          </cell>
        </row>
        <row r="1747">
          <cell r="D1747" t="str">
            <v>SCG</v>
          </cell>
          <cell r="E1747" t="str">
            <v>Gas</v>
          </cell>
          <cell r="F1747" t="str">
            <v>Gas Operations</v>
          </cell>
          <cell r="T1747">
            <v>0</v>
          </cell>
          <cell r="AG1747">
            <v>3.8881599121093751</v>
          </cell>
          <cell r="AT1747">
            <v>0</v>
          </cell>
          <cell r="BG1747">
            <v>0</v>
          </cell>
        </row>
        <row r="1748">
          <cell r="D1748" t="str">
            <v>UIL</v>
          </cell>
          <cell r="E1748" t="str">
            <v>Common</v>
          </cell>
          <cell r="F1748" t="str">
            <v>Gas Operations</v>
          </cell>
          <cell r="T1748">
            <v>0</v>
          </cell>
          <cell r="AG1748">
            <v>21.239749633789064</v>
          </cell>
          <cell r="AT1748">
            <v>0</v>
          </cell>
          <cell r="BG1748">
            <v>0</v>
          </cell>
        </row>
        <row r="1749">
          <cell r="D1749" t="str">
            <v>UIL</v>
          </cell>
          <cell r="E1749" t="str">
            <v>Common</v>
          </cell>
          <cell r="F1749" t="str">
            <v>Gas Operations</v>
          </cell>
          <cell r="T1749">
            <v>0</v>
          </cell>
          <cell r="AG1749">
            <v>0</v>
          </cell>
          <cell r="AT1749">
            <v>0</v>
          </cell>
          <cell r="BG1749">
            <v>0</v>
          </cell>
        </row>
        <row r="1750">
          <cell r="D1750" t="str">
            <v>BGC</v>
          </cell>
          <cell r="E1750" t="str">
            <v>Gas</v>
          </cell>
          <cell r="F1750" t="str">
            <v>Gas Operations</v>
          </cell>
          <cell r="T1750">
            <v>0</v>
          </cell>
          <cell r="AG1750">
            <v>580.94187499999998</v>
          </cell>
          <cell r="AT1750">
            <v>0</v>
          </cell>
          <cell r="BG1750">
            <v>0</v>
          </cell>
        </row>
        <row r="1751">
          <cell r="D1751" t="str">
            <v>BGC</v>
          </cell>
          <cell r="E1751" t="str">
            <v>Gas</v>
          </cell>
          <cell r="F1751" t="str">
            <v>Security</v>
          </cell>
          <cell r="T1751">
            <v>0</v>
          </cell>
          <cell r="AG1751">
            <v>181.34351816558839</v>
          </cell>
          <cell r="AT1751">
            <v>0</v>
          </cell>
          <cell r="BG1751">
            <v>0</v>
          </cell>
        </row>
        <row r="1752">
          <cell r="D1752" t="str">
            <v>BGC</v>
          </cell>
          <cell r="E1752" t="str">
            <v>Gas</v>
          </cell>
          <cell r="F1752" t="str">
            <v>Gas Operations</v>
          </cell>
          <cell r="T1752">
            <v>0</v>
          </cell>
          <cell r="AG1752">
            <v>384.68393750000001</v>
          </cell>
          <cell r="AT1752">
            <v>0</v>
          </cell>
          <cell r="BG1752">
            <v>0</v>
          </cell>
        </row>
        <row r="1753">
          <cell r="D1753" t="str">
            <v>CNG</v>
          </cell>
          <cell r="E1753" t="str">
            <v>Gas</v>
          </cell>
          <cell r="F1753" t="str">
            <v>Gas Operations</v>
          </cell>
          <cell r="T1753">
            <v>0</v>
          </cell>
          <cell r="AG1753">
            <v>1935.1466250000001</v>
          </cell>
          <cell r="AT1753">
            <v>0</v>
          </cell>
          <cell r="BG1753">
            <v>0</v>
          </cell>
        </row>
        <row r="1754">
          <cell r="D1754" t="str">
            <v>CNG</v>
          </cell>
          <cell r="E1754" t="str">
            <v>Gas</v>
          </cell>
          <cell r="F1754" t="str">
            <v>Gas Operations</v>
          </cell>
          <cell r="T1754">
            <v>0</v>
          </cell>
          <cell r="AG1754">
            <v>1281.4014999999999</v>
          </cell>
          <cell r="AT1754">
            <v>0</v>
          </cell>
          <cell r="BG1754">
            <v>0</v>
          </cell>
        </row>
        <row r="1755">
          <cell r="D1755" t="str">
            <v>SCG</v>
          </cell>
          <cell r="E1755" t="str">
            <v>Gas</v>
          </cell>
          <cell r="F1755" t="str">
            <v>General Services</v>
          </cell>
          <cell r="T1755">
            <v>0</v>
          </cell>
          <cell r="AG1755">
            <v>149.22090750122069</v>
          </cell>
          <cell r="AT1755">
            <v>0</v>
          </cell>
          <cell r="BG1755">
            <v>0</v>
          </cell>
        </row>
        <row r="1756">
          <cell r="D1756" t="str">
            <v>SCG</v>
          </cell>
          <cell r="E1756" t="str">
            <v>Gas</v>
          </cell>
          <cell r="F1756" t="str">
            <v>Gas Operations</v>
          </cell>
          <cell r="T1756">
            <v>0</v>
          </cell>
          <cell r="AG1756">
            <v>1545.7618749999999</v>
          </cell>
          <cell r="AT1756">
            <v>0</v>
          </cell>
          <cell r="BG1756">
            <v>0</v>
          </cell>
        </row>
        <row r="1757">
          <cell r="D1757" t="str">
            <v>UI</v>
          </cell>
          <cell r="E1757" t="str">
            <v>TRANS</v>
          </cell>
          <cell r="F1757" t="str">
            <v>Security</v>
          </cell>
          <cell r="T1757">
            <v>0</v>
          </cell>
          <cell r="AG1757">
            <v>0</v>
          </cell>
          <cell r="AT1757">
            <v>0</v>
          </cell>
          <cell r="BG1757">
            <v>0</v>
          </cell>
        </row>
        <row r="1758">
          <cell r="D1758" t="str">
            <v>NYSEG</v>
          </cell>
          <cell r="E1758" t="str">
            <v>DIST</v>
          </cell>
          <cell r="F1758" t="str">
            <v>Projects</v>
          </cell>
          <cell r="T1758">
            <v>172.00679</v>
          </cell>
          <cell r="AG1758">
            <v>839.69939000000011</v>
          </cell>
          <cell r="AT1758">
            <v>0</v>
          </cell>
          <cell r="BG1758">
            <v>0</v>
          </cell>
        </row>
        <row r="1759">
          <cell r="D1759" t="str">
            <v>NYSEG</v>
          </cell>
          <cell r="E1759" t="str">
            <v>DIST</v>
          </cell>
          <cell r="F1759" t="str">
            <v>Energy Services</v>
          </cell>
          <cell r="T1759">
            <v>0</v>
          </cell>
          <cell r="AG1759">
            <v>74.370249999999999</v>
          </cell>
          <cell r="AT1759">
            <v>0</v>
          </cell>
          <cell r="BG1759">
            <v>0</v>
          </cell>
        </row>
        <row r="1760">
          <cell r="D1760" t="str">
            <v>NYSEG</v>
          </cell>
          <cell r="E1760" t="str">
            <v>DIST</v>
          </cell>
          <cell r="F1760" t="str">
            <v>Energy Services</v>
          </cell>
          <cell r="T1760">
            <v>0</v>
          </cell>
          <cell r="AG1760">
            <v>162.41535000000002</v>
          </cell>
          <cell r="AT1760">
            <v>0</v>
          </cell>
          <cell r="BG1760">
            <v>0</v>
          </cell>
        </row>
        <row r="1761">
          <cell r="D1761" t="str">
            <v>NYSEG</v>
          </cell>
          <cell r="E1761" t="str">
            <v>DIST</v>
          </cell>
          <cell r="F1761" t="str">
            <v>Electric Operations</v>
          </cell>
          <cell r="T1761">
            <v>0</v>
          </cell>
          <cell r="AG1761">
            <v>564.39614000000006</v>
          </cell>
          <cell r="AT1761">
            <v>0</v>
          </cell>
          <cell r="BG1761">
            <v>0</v>
          </cell>
        </row>
        <row r="1762">
          <cell r="D1762" t="str">
            <v>NYSEG</v>
          </cell>
          <cell r="E1762" t="str">
            <v>DIST</v>
          </cell>
          <cell r="F1762" t="str">
            <v>Electric Operations</v>
          </cell>
          <cell r="T1762">
            <v>-6.1621200000000158</v>
          </cell>
          <cell r="AG1762">
            <v>414.16907999999989</v>
          </cell>
          <cell r="AT1762">
            <v>0</v>
          </cell>
          <cell r="BG1762">
            <v>0</v>
          </cell>
        </row>
        <row r="1763">
          <cell r="D1763" t="str">
            <v>CMP</v>
          </cell>
          <cell r="E1763" t="str">
            <v>DIST</v>
          </cell>
          <cell r="F1763" t="str">
            <v>Electric Operations</v>
          </cell>
          <cell r="T1763">
            <v>32.942649999999993</v>
          </cell>
          <cell r="AG1763">
            <v>1341.1536299999996</v>
          </cell>
          <cell r="AT1763">
            <v>0</v>
          </cell>
          <cell r="BG1763">
            <v>0</v>
          </cell>
        </row>
        <row r="1764">
          <cell r="D1764" t="str">
            <v>CMP</v>
          </cell>
          <cell r="E1764" t="str">
            <v>DIST</v>
          </cell>
          <cell r="F1764" t="str">
            <v>Electric Operations</v>
          </cell>
          <cell r="T1764">
            <v>114.95270999999998</v>
          </cell>
          <cell r="AG1764">
            <v>489.96887999999996</v>
          </cell>
          <cell r="AT1764">
            <v>0</v>
          </cell>
          <cell r="BG1764">
            <v>0</v>
          </cell>
        </row>
        <row r="1765">
          <cell r="D1765" t="str">
            <v>CMP</v>
          </cell>
          <cell r="E1765" t="str">
            <v>DIST</v>
          </cell>
          <cell r="F1765" t="str">
            <v>Electric Operations</v>
          </cell>
          <cell r="T1765">
            <v>0</v>
          </cell>
          <cell r="AG1765">
            <v>0</v>
          </cell>
          <cell r="AT1765">
            <v>0</v>
          </cell>
          <cell r="BG1765">
            <v>0</v>
          </cell>
        </row>
        <row r="1766">
          <cell r="D1766" t="str">
            <v>CMP</v>
          </cell>
          <cell r="E1766" t="str">
            <v>DIST</v>
          </cell>
          <cell r="F1766" t="str">
            <v>Electric Operations</v>
          </cell>
          <cell r="T1766">
            <v>0</v>
          </cell>
          <cell r="AG1766">
            <v>344.77187000000004</v>
          </cell>
          <cell r="AT1766">
            <v>23.364820000000005</v>
          </cell>
          <cell r="BG1766">
            <v>18.448180419921876</v>
          </cell>
        </row>
        <row r="1767">
          <cell r="D1767" t="str">
            <v>NYSEG</v>
          </cell>
          <cell r="E1767" t="str">
            <v>TRANS</v>
          </cell>
          <cell r="F1767" t="str">
            <v>Electric Operations</v>
          </cell>
          <cell r="T1767">
            <v>49.84234</v>
          </cell>
          <cell r="AG1767">
            <v>92.870289999999997</v>
          </cell>
          <cell r="AT1767">
            <v>0</v>
          </cell>
          <cell r="BG1767">
            <v>0</v>
          </cell>
        </row>
        <row r="1768">
          <cell r="D1768" t="str">
            <v>NYSEG</v>
          </cell>
          <cell r="E1768" t="str">
            <v>TRANS</v>
          </cell>
          <cell r="F1768" t="str">
            <v>Projects</v>
          </cell>
          <cell r="T1768">
            <v>0</v>
          </cell>
          <cell r="AG1768">
            <v>-0.74670999999999998</v>
          </cell>
          <cell r="AT1768">
            <v>0</v>
          </cell>
          <cell r="BG1768">
            <v>0</v>
          </cell>
        </row>
        <row r="1769">
          <cell r="D1769" t="str">
            <v>NYSEG</v>
          </cell>
          <cell r="E1769" t="str">
            <v>DIST</v>
          </cell>
          <cell r="F1769" t="str">
            <v>Projects</v>
          </cell>
          <cell r="T1769">
            <v>0</v>
          </cell>
          <cell r="AG1769">
            <v>0</v>
          </cell>
          <cell r="AT1769">
            <v>0</v>
          </cell>
          <cell r="BG1769">
            <v>0</v>
          </cell>
        </row>
        <row r="1770">
          <cell r="D1770" t="str">
            <v>RGE</v>
          </cell>
          <cell r="E1770" t="str">
            <v>DIST</v>
          </cell>
          <cell r="F1770" t="str">
            <v>Projects</v>
          </cell>
          <cell r="T1770">
            <v>0</v>
          </cell>
          <cell r="AG1770">
            <v>0</v>
          </cell>
          <cell r="AT1770">
            <v>0</v>
          </cell>
          <cell r="BG1770">
            <v>0</v>
          </cell>
        </row>
        <row r="1771">
          <cell r="D1771" t="str">
            <v>RGE</v>
          </cell>
          <cell r="E1771" t="str">
            <v>DIST</v>
          </cell>
          <cell r="F1771" t="str">
            <v>Projects</v>
          </cell>
          <cell r="T1771">
            <v>0</v>
          </cell>
          <cell r="AG1771">
            <v>0</v>
          </cell>
          <cell r="AT1771">
            <v>0</v>
          </cell>
          <cell r="BG1771">
            <v>0</v>
          </cell>
        </row>
        <row r="1772">
          <cell r="D1772" t="str">
            <v>MEPCO</v>
          </cell>
          <cell r="E1772" t="str">
            <v>TRANS</v>
          </cell>
          <cell r="F1772" t="str">
            <v>Business Development</v>
          </cell>
          <cell r="T1772">
            <v>1.72082</v>
          </cell>
          <cell r="AG1772">
            <v>7703.6043299999992</v>
          </cell>
          <cell r="AT1772">
            <v>3641.6302100000003</v>
          </cell>
          <cell r="BG1772">
            <v>3410.7971370391842</v>
          </cell>
        </row>
        <row r="1773">
          <cell r="D1773" t="str">
            <v>CMP</v>
          </cell>
          <cell r="E1773" t="str">
            <v>Common</v>
          </cell>
          <cell r="F1773" t="str">
            <v>Projects</v>
          </cell>
          <cell r="T1773">
            <v>135.51721000000001</v>
          </cell>
          <cell r="AG1773">
            <v>143.92454000000001</v>
          </cell>
          <cell r="AT1773">
            <v>0</v>
          </cell>
          <cell r="BG1773">
            <v>0</v>
          </cell>
        </row>
        <row r="1774">
          <cell r="D1774" t="str">
            <v>UI</v>
          </cell>
          <cell r="E1774" t="str">
            <v>DIST</v>
          </cell>
          <cell r="F1774" t="str">
            <v>Electric Operations</v>
          </cell>
          <cell r="T1774">
            <v>16.736000000000001</v>
          </cell>
          <cell r="AG1774">
            <v>0</v>
          </cell>
          <cell r="AT1774">
            <v>0</v>
          </cell>
          <cell r="BG1774">
            <v>0</v>
          </cell>
        </row>
        <row r="1775">
          <cell r="D1775" t="str">
            <v>UI</v>
          </cell>
          <cell r="E1775" t="str">
            <v>DIST</v>
          </cell>
          <cell r="F1775" t="str">
            <v>Asset Management and Planning</v>
          </cell>
          <cell r="T1775">
            <v>0</v>
          </cell>
          <cell r="AG1775">
            <v>0</v>
          </cell>
          <cell r="AT1775">
            <v>0</v>
          </cell>
          <cell r="BG1775">
            <v>0</v>
          </cell>
        </row>
        <row r="1776">
          <cell r="D1776" t="str">
            <v>UI</v>
          </cell>
          <cell r="E1776" t="str">
            <v>DIST</v>
          </cell>
          <cell r="F1776" t="str">
            <v>General Services</v>
          </cell>
          <cell r="T1776">
            <v>0</v>
          </cell>
          <cell r="AG1776">
            <v>0</v>
          </cell>
          <cell r="AT1776">
            <v>0</v>
          </cell>
          <cell r="BG1776">
            <v>0</v>
          </cell>
        </row>
        <row r="1777">
          <cell r="D1777" t="str">
            <v>UI</v>
          </cell>
          <cell r="E1777" t="str">
            <v>DIST</v>
          </cell>
          <cell r="F1777" t="str">
            <v>Electric Operations</v>
          </cell>
          <cell r="T1777">
            <v>0</v>
          </cell>
          <cell r="AG1777">
            <v>0</v>
          </cell>
          <cell r="AT1777">
            <v>0</v>
          </cell>
          <cell r="BG1777">
            <v>0</v>
          </cell>
        </row>
        <row r="1778">
          <cell r="D1778" t="str">
            <v>UI</v>
          </cell>
          <cell r="E1778" t="str">
            <v>DIST</v>
          </cell>
          <cell r="F1778" t="str">
            <v>Electric Operations</v>
          </cell>
          <cell r="T1778">
            <v>1.9219999999999999</v>
          </cell>
          <cell r="AG1778">
            <v>0</v>
          </cell>
          <cell r="AT1778">
            <v>0</v>
          </cell>
          <cell r="BG1778">
            <v>0</v>
          </cell>
        </row>
        <row r="1779">
          <cell r="D1779" t="str">
            <v>UI</v>
          </cell>
          <cell r="E1779" t="str">
            <v>TRANS</v>
          </cell>
          <cell r="F1779" t="str">
            <v>Projects</v>
          </cell>
          <cell r="T1779">
            <v>3.2330000000000001</v>
          </cell>
          <cell r="AG1779">
            <v>0</v>
          </cell>
          <cell r="AT1779">
            <v>0</v>
          </cell>
          <cell r="BG1779">
            <v>0</v>
          </cell>
        </row>
        <row r="1780">
          <cell r="D1780" t="str">
            <v>UI</v>
          </cell>
          <cell r="E1780" t="str">
            <v>TRANS</v>
          </cell>
          <cell r="F1780" t="str">
            <v>Projects</v>
          </cell>
          <cell r="T1780">
            <v>0.16800000000000001</v>
          </cell>
          <cell r="AG1780">
            <v>0</v>
          </cell>
          <cell r="AT1780">
            <v>0</v>
          </cell>
          <cell r="BG1780">
            <v>0</v>
          </cell>
        </row>
        <row r="1781">
          <cell r="D1781" t="str">
            <v>UI</v>
          </cell>
          <cell r="E1781" t="str">
            <v>TRANS</v>
          </cell>
          <cell r="F1781" t="str">
            <v>Projects</v>
          </cell>
          <cell r="T1781">
            <v>0</v>
          </cell>
          <cell r="AG1781">
            <v>0</v>
          </cell>
          <cell r="AT1781">
            <v>0</v>
          </cell>
          <cell r="BG1781">
            <v>0</v>
          </cell>
        </row>
        <row r="1782">
          <cell r="D1782" t="str">
            <v>UI</v>
          </cell>
          <cell r="E1782" t="str">
            <v>TRANS</v>
          </cell>
          <cell r="F1782" t="str">
            <v>Processes and Technologies</v>
          </cell>
          <cell r="T1782">
            <v>0.63100000000000001</v>
          </cell>
          <cell r="AG1782">
            <v>80.741291383743288</v>
          </cell>
          <cell r="AT1782">
            <v>79.606500308990491</v>
          </cell>
          <cell r="BG1782">
            <v>0</v>
          </cell>
        </row>
        <row r="1783">
          <cell r="D1783" t="str">
            <v>UI</v>
          </cell>
          <cell r="E1783" t="str">
            <v>TRANS</v>
          </cell>
          <cell r="F1783" t="str">
            <v>Projects</v>
          </cell>
          <cell r="T1783">
            <v>7.0120000000000005</v>
          </cell>
          <cell r="AG1783">
            <v>0</v>
          </cell>
          <cell r="AT1783">
            <v>0</v>
          </cell>
          <cell r="BG1783">
            <v>0</v>
          </cell>
        </row>
        <row r="1784">
          <cell r="D1784" t="str">
            <v>UI</v>
          </cell>
          <cell r="E1784" t="str">
            <v>DIST</v>
          </cell>
          <cell r="F1784" t="str">
            <v>Electric Operations</v>
          </cell>
          <cell r="T1784">
            <v>0</v>
          </cell>
          <cell r="AG1784">
            <v>0</v>
          </cell>
          <cell r="AT1784">
            <v>0</v>
          </cell>
          <cell r="BG1784">
            <v>1.468658447265625E-7</v>
          </cell>
        </row>
        <row r="1785">
          <cell r="D1785" t="str">
            <v>UI</v>
          </cell>
          <cell r="E1785" t="str">
            <v>DIST</v>
          </cell>
          <cell r="F1785" t="str">
            <v>General Services</v>
          </cell>
          <cell r="T1785">
            <v>0</v>
          </cell>
          <cell r="AG1785">
            <v>0</v>
          </cell>
          <cell r="AT1785">
            <v>0</v>
          </cell>
          <cell r="BG1785">
            <v>0</v>
          </cell>
        </row>
        <row r="1786">
          <cell r="D1786" t="str">
            <v>UIL</v>
          </cell>
          <cell r="E1786" t="str">
            <v>Common</v>
          </cell>
          <cell r="F1786" t="str">
            <v>Information Technology</v>
          </cell>
          <cell r="T1786">
            <v>0</v>
          </cell>
          <cell r="AG1786">
            <v>0</v>
          </cell>
          <cell r="AT1786">
            <v>0</v>
          </cell>
          <cell r="BG1786">
            <v>0</v>
          </cell>
        </row>
        <row r="1787">
          <cell r="D1787" t="str">
            <v>UIL</v>
          </cell>
          <cell r="E1787" t="str">
            <v>Common</v>
          </cell>
          <cell r="F1787" t="str">
            <v>Information Technology</v>
          </cell>
          <cell r="T1787">
            <v>0</v>
          </cell>
          <cell r="AG1787">
            <v>0</v>
          </cell>
          <cell r="AT1787">
            <v>0</v>
          </cell>
          <cell r="BG1787">
            <v>0</v>
          </cell>
        </row>
        <row r="1788">
          <cell r="D1788" t="str">
            <v>UIL</v>
          </cell>
          <cell r="E1788" t="str">
            <v>Common</v>
          </cell>
          <cell r="F1788" t="str">
            <v>Customer Service</v>
          </cell>
          <cell r="T1788">
            <v>4.2160000000000002</v>
          </cell>
          <cell r="AG1788">
            <v>-4.3000705223083493</v>
          </cell>
          <cell r="AT1788">
            <v>555.15803371620177</v>
          </cell>
          <cell r="BG1788">
            <v>0</v>
          </cell>
        </row>
        <row r="1789">
          <cell r="D1789" t="str">
            <v>UI</v>
          </cell>
          <cell r="E1789" t="str">
            <v>DIST</v>
          </cell>
          <cell r="F1789" t="str">
            <v>Processes and Technologies</v>
          </cell>
          <cell r="T1789">
            <v>0</v>
          </cell>
          <cell r="AG1789">
            <v>0</v>
          </cell>
          <cell r="AT1789">
            <v>0</v>
          </cell>
          <cell r="BG1789">
            <v>0</v>
          </cell>
        </row>
        <row r="1790">
          <cell r="D1790" t="str">
            <v>UI</v>
          </cell>
          <cell r="E1790" t="str">
            <v>DIST</v>
          </cell>
          <cell r="F1790" t="str">
            <v>Electric Operations</v>
          </cell>
          <cell r="T1790">
            <v>0</v>
          </cell>
          <cell r="AG1790">
            <v>0</v>
          </cell>
          <cell r="AT1790">
            <v>0</v>
          </cell>
          <cell r="BG1790">
            <v>0</v>
          </cell>
        </row>
        <row r="1791">
          <cell r="D1791" t="str">
            <v>UI</v>
          </cell>
          <cell r="E1791" t="str">
            <v>DIST</v>
          </cell>
          <cell r="F1791" t="str">
            <v>Electric Operations</v>
          </cell>
          <cell r="T1791">
            <v>0</v>
          </cell>
          <cell r="AG1791">
            <v>0</v>
          </cell>
          <cell r="AT1791">
            <v>0</v>
          </cell>
          <cell r="BG1791">
            <v>0</v>
          </cell>
        </row>
        <row r="1792">
          <cell r="D1792" t="str">
            <v>UI</v>
          </cell>
          <cell r="E1792" t="str">
            <v>DIST</v>
          </cell>
          <cell r="F1792" t="str">
            <v>General Services</v>
          </cell>
          <cell r="T1792">
            <v>-0.106</v>
          </cell>
          <cell r="AG1792">
            <v>0</v>
          </cell>
          <cell r="AT1792">
            <v>0</v>
          </cell>
          <cell r="BG1792">
            <v>0</v>
          </cell>
        </row>
        <row r="1793">
          <cell r="D1793" t="str">
            <v>UI</v>
          </cell>
          <cell r="E1793" t="str">
            <v>DIST</v>
          </cell>
          <cell r="F1793" t="str">
            <v>General Services</v>
          </cell>
          <cell r="T1793">
            <v>8.6810000000000009</v>
          </cell>
          <cell r="AG1793">
            <v>3.9723100000023832</v>
          </cell>
          <cell r="AT1793">
            <v>4.1934100257158287</v>
          </cell>
          <cell r="BG1793">
            <v>430.28776953124998</v>
          </cell>
        </row>
        <row r="1794">
          <cell r="D1794" t="str">
            <v>UI</v>
          </cell>
          <cell r="E1794" t="str">
            <v>DIST</v>
          </cell>
          <cell r="F1794" t="str">
            <v>Projects</v>
          </cell>
          <cell r="T1794">
            <v>0</v>
          </cell>
          <cell r="AG1794">
            <v>0</v>
          </cell>
          <cell r="AT1794">
            <v>0</v>
          </cell>
          <cell r="BG1794">
            <v>0</v>
          </cell>
        </row>
        <row r="1795">
          <cell r="D1795" t="str">
            <v>UI</v>
          </cell>
          <cell r="E1795" t="str">
            <v>DIST</v>
          </cell>
          <cell r="F1795" t="str">
            <v>Electric Operations</v>
          </cell>
          <cell r="T1795">
            <v>0</v>
          </cell>
          <cell r="AG1795">
            <v>0</v>
          </cell>
          <cell r="AT1795">
            <v>0</v>
          </cell>
          <cell r="BG1795">
            <v>0</v>
          </cell>
        </row>
        <row r="1796">
          <cell r="D1796" t="str">
            <v>UI</v>
          </cell>
          <cell r="E1796" t="str">
            <v>DIST</v>
          </cell>
          <cell r="F1796" t="str">
            <v>Electric Operations</v>
          </cell>
          <cell r="T1796">
            <v>0</v>
          </cell>
          <cell r="AG1796">
            <v>0</v>
          </cell>
          <cell r="AT1796">
            <v>0</v>
          </cell>
          <cell r="BG1796">
            <v>0</v>
          </cell>
        </row>
        <row r="1797">
          <cell r="D1797" t="str">
            <v>UIL</v>
          </cell>
          <cell r="E1797" t="str">
            <v>Common</v>
          </cell>
          <cell r="F1797" t="str">
            <v>Information Technology</v>
          </cell>
          <cell r="T1797">
            <v>1.675</v>
          </cell>
          <cell r="AG1797">
            <v>337.6166356415842</v>
          </cell>
          <cell r="AT1797">
            <v>-337.6166387939453</v>
          </cell>
          <cell r="BG1797">
            <v>0</v>
          </cell>
        </row>
        <row r="1798">
          <cell r="D1798" t="str">
            <v>UI</v>
          </cell>
          <cell r="E1798" t="str">
            <v>TRANS</v>
          </cell>
          <cell r="F1798" t="str">
            <v>Projects</v>
          </cell>
          <cell r="T1798">
            <v>0</v>
          </cell>
          <cell r="AG1798">
            <v>0</v>
          </cell>
          <cell r="AT1798">
            <v>0</v>
          </cell>
          <cell r="BG1798">
            <v>0</v>
          </cell>
        </row>
        <row r="1799">
          <cell r="D1799" t="str">
            <v>UIL</v>
          </cell>
          <cell r="E1799" t="str">
            <v>Common</v>
          </cell>
          <cell r="F1799" t="str">
            <v>Information Technology</v>
          </cell>
          <cell r="T1799">
            <v>0</v>
          </cell>
          <cell r="AG1799">
            <v>0</v>
          </cell>
          <cell r="AT1799">
            <v>0</v>
          </cell>
          <cell r="BG1799">
            <v>0</v>
          </cell>
        </row>
        <row r="1800">
          <cell r="D1800" t="str">
            <v>UIL</v>
          </cell>
          <cell r="E1800" t="str">
            <v>Common</v>
          </cell>
          <cell r="F1800" t="str">
            <v>Information Technology</v>
          </cell>
          <cell r="T1800">
            <v>0</v>
          </cell>
          <cell r="AG1800">
            <v>0</v>
          </cell>
          <cell r="AT1800">
            <v>0</v>
          </cell>
          <cell r="BG1800">
            <v>0</v>
          </cell>
        </row>
        <row r="1801">
          <cell r="D1801" t="str">
            <v>UIL</v>
          </cell>
          <cell r="E1801" t="str">
            <v>Common</v>
          </cell>
          <cell r="F1801" t="str">
            <v>Information Technology</v>
          </cell>
          <cell r="T1801">
            <v>357.80900000000003</v>
          </cell>
          <cell r="AG1801">
            <v>317.10555622673036</v>
          </cell>
          <cell r="AT1801">
            <v>-674.91580761718751</v>
          </cell>
          <cell r="BG1801">
            <v>0</v>
          </cell>
        </row>
        <row r="1802">
          <cell r="D1802" t="str">
            <v>UI</v>
          </cell>
          <cell r="E1802" t="str">
            <v>TRANS</v>
          </cell>
          <cell r="F1802" t="str">
            <v>Projects</v>
          </cell>
          <cell r="T1802">
            <v>0</v>
          </cell>
          <cell r="AG1802">
            <v>0</v>
          </cell>
          <cell r="AT1802">
            <v>0</v>
          </cell>
          <cell r="BG1802">
            <v>0</v>
          </cell>
        </row>
        <row r="1803">
          <cell r="D1803" t="str">
            <v>UI</v>
          </cell>
          <cell r="E1803" t="str">
            <v>TRANS</v>
          </cell>
          <cell r="F1803" t="str">
            <v>Operational Smart Grids</v>
          </cell>
          <cell r="T1803">
            <v>0.94199999999999995</v>
          </cell>
          <cell r="AG1803">
            <v>0</v>
          </cell>
          <cell r="AT1803">
            <v>0</v>
          </cell>
          <cell r="BG1803">
            <v>0</v>
          </cell>
        </row>
        <row r="1804">
          <cell r="D1804" t="str">
            <v>UIL</v>
          </cell>
          <cell r="E1804" t="str">
            <v>Common</v>
          </cell>
          <cell r="F1804" t="str">
            <v>Operational Smart Grids</v>
          </cell>
          <cell r="T1804">
            <v>0.372</v>
          </cell>
          <cell r="AG1804">
            <v>0</v>
          </cell>
          <cell r="AT1804">
            <v>0</v>
          </cell>
          <cell r="BG1804">
            <v>0</v>
          </cell>
        </row>
        <row r="1805">
          <cell r="D1805" t="str">
            <v>UI</v>
          </cell>
          <cell r="E1805" t="str">
            <v>DIST</v>
          </cell>
          <cell r="F1805" t="str">
            <v>Electric Operations</v>
          </cell>
          <cell r="T1805">
            <v>0</v>
          </cell>
          <cell r="AG1805">
            <v>0</v>
          </cell>
          <cell r="AT1805">
            <v>0</v>
          </cell>
          <cell r="BG1805">
            <v>-1171.8859963073733</v>
          </cell>
        </row>
        <row r="1806">
          <cell r="D1806" t="str">
            <v>UI</v>
          </cell>
          <cell r="E1806" t="str">
            <v>DIST</v>
          </cell>
          <cell r="F1806" t="str">
            <v>Processes and Technologies</v>
          </cell>
          <cell r="T1806">
            <v>0</v>
          </cell>
          <cell r="AG1806">
            <v>0</v>
          </cell>
          <cell r="AT1806">
            <v>0</v>
          </cell>
          <cell r="BG1806">
            <v>0</v>
          </cell>
        </row>
        <row r="1807">
          <cell r="D1807" t="str">
            <v>UI</v>
          </cell>
          <cell r="E1807" t="str">
            <v>DIST</v>
          </cell>
          <cell r="F1807" t="str">
            <v>Electric Operations</v>
          </cell>
          <cell r="T1807">
            <v>9.6000000000000002E-2</v>
          </cell>
          <cell r="AG1807">
            <v>0</v>
          </cell>
          <cell r="AT1807">
            <v>0</v>
          </cell>
          <cell r="BG1807">
            <v>0</v>
          </cell>
        </row>
        <row r="1808">
          <cell r="D1808" t="str">
            <v>UI</v>
          </cell>
          <cell r="E1808" t="str">
            <v>DIST</v>
          </cell>
          <cell r="F1808" t="str">
            <v>Security</v>
          </cell>
          <cell r="T1808">
            <v>2085.482</v>
          </cell>
          <cell r="AG1808">
            <v>249.90427069473267</v>
          </cell>
          <cell r="AT1808">
            <v>895.76877966308598</v>
          </cell>
          <cell r="BG1808">
            <v>0</v>
          </cell>
        </row>
        <row r="1809">
          <cell r="D1809" t="str">
            <v>UIL</v>
          </cell>
          <cell r="E1809" t="str">
            <v>Common</v>
          </cell>
          <cell r="F1809" t="str">
            <v>Information Technology</v>
          </cell>
          <cell r="T1809">
            <v>0</v>
          </cell>
          <cell r="AG1809">
            <v>0</v>
          </cell>
          <cell r="AT1809">
            <v>0</v>
          </cell>
          <cell r="BG1809">
            <v>0</v>
          </cell>
        </row>
        <row r="1810">
          <cell r="D1810" t="str">
            <v>UIL</v>
          </cell>
          <cell r="E1810" t="str">
            <v>Common</v>
          </cell>
          <cell r="F1810" t="str">
            <v>Information Technology</v>
          </cell>
          <cell r="T1810">
            <v>-0.30999999999999994</v>
          </cell>
          <cell r="AG1810">
            <v>0</v>
          </cell>
          <cell r="AT1810">
            <v>0</v>
          </cell>
          <cell r="BG1810">
            <v>0</v>
          </cell>
        </row>
        <row r="1811">
          <cell r="D1811" t="str">
            <v>UIL</v>
          </cell>
          <cell r="E1811" t="str">
            <v>Common</v>
          </cell>
          <cell r="F1811" t="str">
            <v>Operational Smart Grids</v>
          </cell>
          <cell r="T1811">
            <v>-80.125</v>
          </cell>
          <cell r="AG1811">
            <v>0</v>
          </cell>
          <cell r="AT1811">
            <v>0</v>
          </cell>
          <cell r="BG1811">
            <v>0</v>
          </cell>
        </row>
        <row r="1812">
          <cell r="D1812" t="str">
            <v>UIL</v>
          </cell>
          <cell r="E1812" t="str">
            <v>Common</v>
          </cell>
          <cell r="F1812" t="str">
            <v>General Services</v>
          </cell>
          <cell r="T1812">
            <v>-6766.7440000000006</v>
          </cell>
          <cell r="AG1812">
            <v>-0.42770001220703124</v>
          </cell>
          <cell r="AT1812">
            <v>0</v>
          </cell>
          <cell r="BG1812">
            <v>0</v>
          </cell>
        </row>
        <row r="1813">
          <cell r="D1813" t="str">
            <v>UIL</v>
          </cell>
          <cell r="E1813" t="str">
            <v>Common</v>
          </cell>
          <cell r="F1813" t="str">
            <v>Customer Service</v>
          </cell>
          <cell r="T1813">
            <v>0</v>
          </cell>
          <cell r="AG1813">
            <v>0</v>
          </cell>
          <cell r="AT1813">
            <v>0</v>
          </cell>
          <cell r="BG1813">
            <v>0</v>
          </cell>
        </row>
        <row r="1814">
          <cell r="D1814" t="str">
            <v>UI</v>
          </cell>
          <cell r="E1814" t="str">
            <v>TRANS</v>
          </cell>
          <cell r="F1814" t="str">
            <v>Projects</v>
          </cell>
          <cell r="T1814">
            <v>0.38600000000000001</v>
          </cell>
          <cell r="AG1814">
            <v>0</v>
          </cell>
          <cell r="AT1814">
            <v>0</v>
          </cell>
          <cell r="BG1814">
            <v>0</v>
          </cell>
        </row>
        <row r="1815">
          <cell r="D1815" t="str">
            <v>UIL</v>
          </cell>
          <cell r="E1815" t="str">
            <v>Common</v>
          </cell>
          <cell r="F1815" t="str">
            <v>Information Technology</v>
          </cell>
          <cell r="T1815">
            <v>1.806</v>
          </cell>
          <cell r="AG1815">
            <v>0</v>
          </cell>
          <cell r="AT1815">
            <v>0</v>
          </cell>
          <cell r="BG1815">
            <v>0</v>
          </cell>
        </row>
        <row r="1816">
          <cell r="D1816" t="str">
            <v>UI</v>
          </cell>
          <cell r="E1816" t="str">
            <v>DIST</v>
          </cell>
          <cell r="F1816" t="str">
            <v>Electric Operations</v>
          </cell>
          <cell r="T1816">
            <v>4.5619999999999994</v>
          </cell>
          <cell r="AG1816">
            <v>0</v>
          </cell>
          <cell r="AT1816">
            <v>0</v>
          </cell>
          <cell r="BG1816">
            <v>0</v>
          </cell>
        </row>
        <row r="1817">
          <cell r="D1817" t="str">
            <v>UIL</v>
          </cell>
          <cell r="E1817" t="str">
            <v>Common</v>
          </cell>
          <cell r="F1817" t="str">
            <v>Projects</v>
          </cell>
          <cell r="T1817">
            <v>-3.4510000000000001</v>
          </cell>
          <cell r="AG1817">
            <v>3.4505600585937501</v>
          </cell>
          <cell r="AT1817">
            <v>0</v>
          </cell>
          <cell r="BG1817">
            <v>0</v>
          </cell>
        </row>
        <row r="1818">
          <cell r="D1818" t="str">
            <v>UI</v>
          </cell>
          <cell r="E1818" t="str">
            <v>DIST</v>
          </cell>
          <cell r="F1818" t="str">
            <v>Electric Operations</v>
          </cell>
          <cell r="T1818">
            <v>8.4000000000000005E-2</v>
          </cell>
          <cell r="AG1818">
            <v>0</v>
          </cell>
          <cell r="AT1818">
            <v>0</v>
          </cell>
          <cell r="BG1818">
            <v>0</v>
          </cell>
        </row>
        <row r="1819">
          <cell r="D1819" t="str">
            <v>UI</v>
          </cell>
          <cell r="E1819" t="str">
            <v>DIST</v>
          </cell>
          <cell r="F1819" t="str">
            <v>Asset Management and Planning</v>
          </cell>
          <cell r="T1819">
            <v>-34.457999999999998</v>
          </cell>
          <cell r="AG1819">
            <v>0</v>
          </cell>
          <cell r="AT1819">
            <v>0</v>
          </cell>
          <cell r="BG1819">
            <v>0</v>
          </cell>
        </row>
        <row r="1820">
          <cell r="D1820" t="str">
            <v>UI</v>
          </cell>
          <cell r="E1820" t="str">
            <v>TRANS</v>
          </cell>
          <cell r="F1820" t="str">
            <v>Processes and Technologies</v>
          </cell>
          <cell r="T1820">
            <v>0</v>
          </cell>
          <cell r="AG1820">
            <v>0</v>
          </cell>
          <cell r="AT1820">
            <v>0</v>
          </cell>
          <cell r="BG1820">
            <v>0</v>
          </cell>
        </row>
        <row r="1821">
          <cell r="D1821" t="str">
            <v>UI</v>
          </cell>
          <cell r="E1821" t="str">
            <v>DIST</v>
          </cell>
          <cell r="F1821" t="str">
            <v>Projects</v>
          </cell>
          <cell r="T1821">
            <v>0.83400000000000007</v>
          </cell>
          <cell r="AG1821">
            <v>0</v>
          </cell>
          <cell r="AT1821">
            <v>0</v>
          </cell>
          <cell r="BG1821">
            <v>0</v>
          </cell>
        </row>
        <row r="1822">
          <cell r="D1822" t="str">
            <v>UI</v>
          </cell>
          <cell r="E1822" t="str">
            <v>TRANS</v>
          </cell>
          <cell r="F1822" t="str">
            <v>Projects</v>
          </cell>
          <cell r="T1822">
            <v>0</v>
          </cell>
          <cell r="AG1822">
            <v>0</v>
          </cell>
          <cell r="AT1822">
            <v>0</v>
          </cell>
          <cell r="BG1822">
            <v>0</v>
          </cell>
        </row>
        <row r="1823">
          <cell r="D1823" t="str">
            <v>UIL</v>
          </cell>
          <cell r="E1823" t="str">
            <v>Common</v>
          </cell>
          <cell r="F1823" t="str">
            <v>Other</v>
          </cell>
          <cell r="T1823">
            <v>80.125</v>
          </cell>
          <cell r="AG1823">
            <v>0</v>
          </cell>
          <cell r="AT1823">
            <v>0</v>
          </cell>
          <cell r="BG1823">
            <v>0</v>
          </cell>
        </row>
        <row r="1824">
          <cell r="D1824" t="str">
            <v>UIL</v>
          </cell>
          <cell r="E1824" t="str">
            <v>Common</v>
          </cell>
          <cell r="F1824" t="str">
            <v>Information Technology</v>
          </cell>
          <cell r="T1824">
            <v>0</v>
          </cell>
          <cell r="AG1824">
            <v>0</v>
          </cell>
          <cell r="AT1824">
            <v>0</v>
          </cell>
          <cell r="BG1824">
            <v>0</v>
          </cell>
        </row>
        <row r="1825">
          <cell r="D1825" t="str">
            <v>UI</v>
          </cell>
          <cell r="E1825" t="str">
            <v>DIST</v>
          </cell>
          <cell r="F1825" t="str">
            <v>Electric Operations</v>
          </cell>
          <cell r="T1825">
            <v>1.7040000000000002</v>
          </cell>
          <cell r="AG1825">
            <v>0</v>
          </cell>
          <cell r="AT1825">
            <v>0</v>
          </cell>
          <cell r="BG1825">
            <v>0</v>
          </cell>
        </row>
        <row r="1826">
          <cell r="D1826" t="str">
            <v>UI</v>
          </cell>
          <cell r="E1826" t="str">
            <v>DIST</v>
          </cell>
          <cell r="F1826" t="str">
            <v>Operational Smart Grids</v>
          </cell>
          <cell r="T1826">
            <v>0.24</v>
          </cell>
          <cell r="AG1826">
            <v>0</v>
          </cell>
          <cell r="AT1826">
            <v>0</v>
          </cell>
          <cell r="BG1826">
            <v>0</v>
          </cell>
        </row>
        <row r="1827">
          <cell r="D1827" t="str">
            <v>UI</v>
          </cell>
          <cell r="E1827" t="str">
            <v>DIST</v>
          </cell>
          <cell r="F1827" t="str">
            <v>Electric Operations</v>
          </cell>
          <cell r="T1827">
            <v>15.873000000000001</v>
          </cell>
          <cell r="AG1827">
            <v>5.3414099273681632</v>
          </cell>
          <cell r="AT1827">
            <v>4.0024600181579579</v>
          </cell>
          <cell r="BG1827">
            <v>0</v>
          </cell>
        </row>
        <row r="1828">
          <cell r="D1828" t="str">
            <v>UI</v>
          </cell>
          <cell r="E1828" t="str">
            <v>DIST</v>
          </cell>
          <cell r="F1828" t="str">
            <v>Electric Operations</v>
          </cell>
          <cell r="T1828">
            <v>1.8779999999999999</v>
          </cell>
          <cell r="AG1828">
            <v>0</v>
          </cell>
          <cell r="AT1828">
            <v>0</v>
          </cell>
          <cell r="BG1828">
            <v>0</v>
          </cell>
        </row>
        <row r="1829">
          <cell r="D1829" t="str">
            <v>UI</v>
          </cell>
          <cell r="E1829" t="str">
            <v>DIST</v>
          </cell>
          <cell r="F1829" t="str">
            <v>Electric Operations</v>
          </cell>
          <cell r="T1829">
            <v>2.8640000000000003</v>
          </cell>
          <cell r="AG1829">
            <v>0</v>
          </cell>
          <cell r="AT1829">
            <v>0</v>
          </cell>
          <cell r="BG1829">
            <v>0</v>
          </cell>
        </row>
        <row r="1830">
          <cell r="D1830" t="str">
            <v>UI</v>
          </cell>
          <cell r="E1830" t="str">
            <v>DIST</v>
          </cell>
          <cell r="F1830" t="str">
            <v>Electric Operations</v>
          </cell>
          <cell r="T1830">
            <v>-16.675999999999998</v>
          </cell>
          <cell r="AG1830">
            <v>0</v>
          </cell>
          <cell r="AT1830">
            <v>0</v>
          </cell>
          <cell r="BG1830">
            <v>0</v>
          </cell>
        </row>
        <row r="1831">
          <cell r="D1831" t="str">
            <v>UI</v>
          </cell>
          <cell r="E1831" t="str">
            <v>DIST</v>
          </cell>
          <cell r="F1831" t="str">
            <v>Electric Operations</v>
          </cell>
          <cell r="T1831">
            <v>5.1999999999999998E-2</v>
          </cell>
          <cell r="AG1831">
            <v>0</v>
          </cell>
          <cell r="AT1831">
            <v>0</v>
          </cell>
          <cell r="BG1831">
            <v>0</v>
          </cell>
        </row>
        <row r="1832">
          <cell r="D1832" t="str">
            <v>UI</v>
          </cell>
          <cell r="E1832" t="str">
            <v>DIST</v>
          </cell>
          <cell r="F1832" t="str">
            <v>Projects</v>
          </cell>
          <cell r="T1832">
            <v>0</v>
          </cell>
          <cell r="AG1832">
            <v>0</v>
          </cell>
          <cell r="AT1832">
            <v>0</v>
          </cell>
          <cell r="BG1832">
            <v>0</v>
          </cell>
        </row>
        <row r="1833">
          <cell r="D1833" t="str">
            <v>UI</v>
          </cell>
          <cell r="E1833" t="str">
            <v>DIST</v>
          </cell>
          <cell r="F1833" t="str">
            <v>Security</v>
          </cell>
          <cell r="T1833">
            <v>21.038999999999987</v>
          </cell>
          <cell r="AG1833">
            <v>0</v>
          </cell>
          <cell r="AT1833">
            <v>55.877229774415497</v>
          </cell>
          <cell r="BG1833">
            <v>0</v>
          </cell>
        </row>
        <row r="1834">
          <cell r="D1834" t="str">
            <v>UI</v>
          </cell>
          <cell r="E1834" t="str">
            <v>DIST</v>
          </cell>
          <cell r="F1834" t="str">
            <v>Electric Operations</v>
          </cell>
          <cell r="T1834">
            <v>0</v>
          </cell>
          <cell r="AG1834">
            <v>0</v>
          </cell>
          <cell r="AT1834">
            <v>0</v>
          </cell>
          <cell r="BG1834">
            <v>0</v>
          </cell>
        </row>
        <row r="1835">
          <cell r="D1835" t="str">
            <v>UI</v>
          </cell>
          <cell r="E1835" t="str">
            <v>DIST</v>
          </cell>
          <cell r="F1835" t="str">
            <v>Processes and Technologies</v>
          </cell>
          <cell r="T1835">
            <v>6.6609999999999996</v>
          </cell>
          <cell r="AG1835">
            <v>0</v>
          </cell>
          <cell r="AT1835">
            <v>0</v>
          </cell>
          <cell r="BG1835">
            <v>0</v>
          </cell>
        </row>
        <row r="1836">
          <cell r="D1836" t="str">
            <v>UI</v>
          </cell>
          <cell r="E1836" t="str">
            <v>TRANS</v>
          </cell>
          <cell r="F1836" t="str">
            <v>Processes and Technologies</v>
          </cell>
          <cell r="T1836">
            <v>2.2829999999999999</v>
          </cell>
          <cell r="AG1836">
            <v>0</v>
          </cell>
          <cell r="AT1836">
            <v>0</v>
          </cell>
          <cell r="BG1836">
            <v>0</v>
          </cell>
        </row>
        <row r="1837">
          <cell r="D1837" t="str">
            <v>UI</v>
          </cell>
          <cell r="E1837" t="str">
            <v>DIST</v>
          </cell>
          <cell r="F1837" t="str">
            <v>Asset Management and Planning</v>
          </cell>
          <cell r="T1837">
            <v>5.1999999999999998E-2</v>
          </cell>
          <cell r="AG1837">
            <v>0</v>
          </cell>
          <cell r="AT1837">
            <v>0</v>
          </cell>
          <cell r="BG1837">
            <v>0</v>
          </cell>
        </row>
        <row r="1838">
          <cell r="D1838" t="str">
            <v>UI</v>
          </cell>
          <cell r="E1838" t="str">
            <v>DIST</v>
          </cell>
          <cell r="F1838" t="str">
            <v>Electric Operations</v>
          </cell>
          <cell r="T1838">
            <v>0</v>
          </cell>
          <cell r="AG1838">
            <v>0</v>
          </cell>
          <cell r="AT1838">
            <v>0</v>
          </cell>
          <cell r="BG1838">
            <v>0</v>
          </cell>
        </row>
        <row r="1839">
          <cell r="D1839" t="str">
            <v>UI</v>
          </cell>
          <cell r="E1839" t="str">
            <v>DIST</v>
          </cell>
          <cell r="F1839" t="str">
            <v>Electric Operations</v>
          </cell>
          <cell r="T1839">
            <v>-15.715999999999999</v>
          </cell>
          <cell r="AG1839">
            <v>0</v>
          </cell>
          <cell r="AT1839">
            <v>0</v>
          </cell>
          <cell r="BG1839">
            <v>0</v>
          </cell>
        </row>
        <row r="1840">
          <cell r="D1840" t="str">
            <v>UI</v>
          </cell>
          <cell r="E1840" t="str">
            <v>DIST</v>
          </cell>
          <cell r="F1840" t="str">
            <v>Processes and Technologies</v>
          </cell>
          <cell r="T1840">
            <v>0</v>
          </cell>
          <cell r="AG1840">
            <v>0</v>
          </cell>
          <cell r="AT1840">
            <v>0</v>
          </cell>
          <cell r="BG1840">
            <v>0</v>
          </cell>
        </row>
        <row r="1841">
          <cell r="D1841" t="str">
            <v>UI</v>
          </cell>
          <cell r="E1841" t="str">
            <v>TRANS</v>
          </cell>
          <cell r="F1841" t="str">
            <v>Projects</v>
          </cell>
          <cell r="T1841">
            <v>0</v>
          </cell>
          <cell r="AG1841">
            <v>0</v>
          </cell>
          <cell r="AT1841">
            <v>0</v>
          </cell>
          <cell r="BG1841">
            <v>0</v>
          </cell>
        </row>
        <row r="1842">
          <cell r="D1842" t="str">
            <v>UIL</v>
          </cell>
          <cell r="E1842" t="str">
            <v>Common</v>
          </cell>
          <cell r="F1842" t="str">
            <v>Information Technology</v>
          </cell>
          <cell r="T1842">
            <v>0.44500000000000006</v>
          </cell>
          <cell r="AG1842">
            <v>0</v>
          </cell>
          <cell r="AT1842">
            <v>0</v>
          </cell>
          <cell r="BG1842">
            <v>0</v>
          </cell>
        </row>
        <row r="1843">
          <cell r="D1843" t="str">
            <v>UI</v>
          </cell>
          <cell r="E1843" t="str">
            <v>DIST</v>
          </cell>
          <cell r="F1843" t="str">
            <v>Projects</v>
          </cell>
          <cell r="T1843">
            <v>80.558999999999997</v>
          </cell>
          <cell r="AG1843">
            <v>0</v>
          </cell>
          <cell r="AT1843">
            <v>0</v>
          </cell>
          <cell r="BG1843">
            <v>0</v>
          </cell>
        </row>
        <row r="1844">
          <cell r="D1844" t="str">
            <v>UI</v>
          </cell>
          <cell r="E1844" t="str">
            <v>DIST</v>
          </cell>
          <cell r="F1844" t="str">
            <v>Projects</v>
          </cell>
          <cell r="T1844">
            <v>19.411000000000001</v>
          </cell>
          <cell r="AG1844">
            <v>0</v>
          </cell>
          <cell r="AT1844">
            <v>0</v>
          </cell>
          <cell r="BG1844">
            <v>0</v>
          </cell>
        </row>
        <row r="1845">
          <cell r="D1845" t="str">
            <v>UI</v>
          </cell>
          <cell r="E1845" t="str">
            <v>DIST</v>
          </cell>
          <cell r="F1845" t="str">
            <v>Electric Operations</v>
          </cell>
          <cell r="T1845">
            <v>1.0999999999999999E-2</v>
          </cell>
          <cell r="AG1845">
            <v>0</v>
          </cell>
          <cell r="AT1845">
            <v>0</v>
          </cell>
          <cell r="BG1845">
            <v>0</v>
          </cell>
        </row>
        <row r="1846">
          <cell r="D1846" t="str">
            <v>UI</v>
          </cell>
          <cell r="E1846" t="str">
            <v>DIST</v>
          </cell>
          <cell r="F1846" t="str">
            <v>Electric Operations</v>
          </cell>
          <cell r="T1846">
            <v>0.90500000000000003</v>
          </cell>
          <cell r="AG1846">
            <v>0</v>
          </cell>
          <cell r="AT1846">
            <v>0</v>
          </cell>
          <cell r="BG1846">
            <v>0</v>
          </cell>
        </row>
        <row r="1847">
          <cell r="D1847" t="str">
            <v>UIL</v>
          </cell>
          <cell r="E1847" t="str">
            <v>Common</v>
          </cell>
          <cell r="F1847" t="str">
            <v>Information Technology</v>
          </cell>
          <cell r="T1847">
            <v>9.3760000000000012</v>
          </cell>
          <cell r="AG1847">
            <v>0</v>
          </cell>
          <cell r="AT1847">
            <v>-0.37654998779296878</v>
          </cell>
          <cell r="BG1847">
            <v>0</v>
          </cell>
        </row>
        <row r="1848">
          <cell r="D1848" t="str">
            <v>UIL</v>
          </cell>
          <cell r="E1848" t="str">
            <v>Common</v>
          </cell>
          <cell r="F1848" t="str">
            <v>Information Technology</v>
          </cell>
          <cell r="T1848">
            <v>3.9289999999999998</v>
          </cell>
          <cell r="AG1848">
            <v>-0.51481005859375006</v>
          </cell>
          <cell r="AT1848">
            <v>0.51441998291015623</v>
          </cell>
          <cell r="BG1848">
            <v>0</v>
          </cell>
        </row>
        <row r="1849">
          <cell r="D1849" t="str">
            <v>UI</v>
          </cell>
          <cell r="E1849" t="str">
            <v>DIST</v>
          </cell>
          <cell r="F1849" t="str">
            <v>Electric Operations</v>
          </cell>
          <cell r="T1849">
            <v>-64.813999999999993</v>
          </cell>
          <cell r="AG1849">
            <v>0</v>
          </cell>
          <cell r="AT1849">
            <v>0</v>
          </cell>
          <cell r="BG1849">
            <v>0</v>
          </cell>
        </row>
        <row r="1850">
          <cell r="D1850" t="str">
            <v>UIL</v>
          </cell>
          <cell r="E1850" t="str">
            <v>Common</v>
          </cell>
          <cell r="F1850" t="str">
            <v>Information Technology</v>
          </cell>
          <cell r="T1850">
            <v>0</v>
          </cell>
          <cell r="AG1850">
            <v>0.27556000518798829</v>
          </cell>
          <cell r="AT1850">
            <v>-0.27555999755859373</v>
          </cell>
          <cell r="BG1850">
            <v>0</v>
          </cell>
        </row>
        <row r="1851">
          <cell r="D1851" t="str">
            <v>UI</v>
          </cell>
          <cell r="E1851" t="str">
            <v>DIST</v>
          </cell>
          <cell r="F1851" t="str">
            <v>Electric Operations</v>
          </cell>
          <cell r="T1851">
            <v>2E-3</v>
          </cell>
          <cell r="AG1851">
            <v>0</v>
          </cell>
          <cell r="AT1851">
            <v>0</v>
          </cell>
          <cell r="BG1851">
            <v>0</v>
          </cell>
        </row>
        <row r="1852">
          <cell r="D1852" t="str">
            <v>UI</v>
          </cell>
          <cell r="E1852" t="str">
            <v>DIST</v>
          </cell>
          <cell r="F1852" t="str">
            <v>Electric Operations</v>
          </cell>
          <cell r="T1852">
            <v>492.58600000000001</v>
          </cell>
          <cell r="AG1852">
            <v>0</v>
          </cell>
          <cell r="AT1852">
            <v>0</v>
          </cell>
          <cell r="BG1852">
            <v>0</v>
          </cell>
        </row>
        <row r="1853">
          <cell r="D1853" t="str">
            <v>UIL</v>
          </cell>
          <cell r="E1853" t="str">
            <v>Common</v>
          </cell>
          <cell r="F1853" t="str">
            <v>Electric Operations</v>
          </cell>
          <cell r="T1853">
            <v>8.423</v>
          </cell>
          <cell r="AG1853">
            <v>0</v>
          </cell>
          <cell r="AT1853">
            <v>0</v>
          </cell>
          <cell r="BG1853">
            <v>0</v>
          </cell>
        </row>
        <row r="1854">
          <cell r="D1854" t="str">
            <v>UIL</v>
          </cell>
          <cell r="E1854" t="str">
            <v>Common</v>
          </cell>
          <cell r="F1854" t="str">
            <v>Information Technology</v>
          </cell>
          <cell r="T1854">
            <v>0</v>
          </cell>
          <cell r="AG1854">
            <v>0</v>
          </cell>
          <cell r="AT1854">
            <v>0</v>
          </cell>
          <cell r="BG1854">
            <v>0</v>
          </cell>
        </row>
        <row r="1855">
          <cell r="D1855" t="str">
            <v>UI</v>
          </cell>
          <cell r="E1855" t="str">
            <v>DIST</v>
          </cell>
          <cell r="F1855" t="str">
            <v>Electric Operations</v>
          </cell>
          <cell r="T1855">
            <v>2.0469999999999997</v>
          </cell>
          <cell r="AG1855">
            <v>0</v>
          </cell>
          <cell r="AT1855">
            <v>0</v>
          </cell>
          <cell r="BG1855">
            <v>0</v>
          </cell>
        </row>
        <row r="1856">
          <cell r="D1856" t="str">
            <v>UIL</v>
          </cell>
          <cell r="E1856" t="str">
            <v>Common</v>
          </cell>
          <cell r="F1856" t="str">
            <v>Gas Operations</v>
          </cell>
          <cell r="T1856">
            <v>51.366000000000007</v>
          </cell>
          <cell r="AG1856">
            <v>0</v>
          </cell>
          <cell r="AT1856">
            <v>0</v>
          </cell>
          <cell r="BG1856">
            <v>0</v>
          </cell>
        </row>
        <row r="1857">
          <cell r="D1857" t="str">
            <v>UIL</v>
          </cell>
          <cell r="E1857" t="str">
            <v>Common</v>
          </cell>
          <cell r="F1857" t="str">
            <v>Gas Operations</v>
          </cell>
          <cell r="T1857">
            <v>147.221</v>
          </cell>
          <cell r="AG1857">
            <v>0</v>
          </cell>
          <cell r="AT1857">
            <v>0</v>
          </cell>
          <cell r="BG1857">
            <v>0</v>
          </cell>
        </row>
        <row r="1858">
          <cell r="D1858" t="str">
            <v>UIL</v>
          </cell>
          <cell r="E1858" t="str">
            <v>Common</v>
          </cell>
          <cell r="F1858" t="str">
            <v>Gas Operations</v>
          </cell>
          <cell r="T1858">
            <v>0.03</v>
          </cell>
          <cell r="AG1858">
            <v>0</v>
          </cell>
          <cell r="AT1858">
            <v>0</v>
          </cell>
          <cell r="BG1858">
            <v>0</v>
          </cell>
        </row>
        <row r="1859">
          <cell r="D1859" t="str">
            <v>UIL</v>
          </cell>
          <cell r="E1859" t="str">
            <v>Common</v>
          </cell>
          <cell r="F1859" t="str">
            <v>Gas Operations</v>
          </cell>
          <cell r="T1859">
            <v>6.1280000000000001</v>
          </cell>
          <cell r="AG1859">
            <v>0</v>
          </cell>
          <cell r="AT1859">
            <v>0</v>
          </cell>
          <cell r="BG1859">
            <v>0</v>
          </cell>
        </row>
        <row r="1860">
          <cell r="D1860" t="str">
            <v>BGC</v>
          </cell>
          <cell r="E1860" t="str">
            <v>GAS</v>
          </cell>
          <cell r="F1860" t="str">
            <v>General Services</v>
          </cell>
          <cell r="T1860">
            <v>116.542</v>
          </cell>
          <cell r="AG1860">
            <v>0</v>
          </cell>
          <cell r="AT1860">
            <v>0</v>
          </cell>
          <cell r="BG1860">
            <v>0</v>
          </cell>
        </row>
        <row r="1861">
          <cell r="D1861" t="str">
            <v>BGC</v>
          </cell>
          <cell r="E1861" t="str">
            <v>GAS</v>
          </cell>
          <cell r="F1861" t="str">
            <v>General Services</v>
          </cell>
          <cell r="T1861">
            <v>805.44</v>
          </cell>
          <cell r="AG1861">
            <v>0</v>
          </cell>
          <cell r="AT1861">
            <v>0</v>
          </cell>
          <cell r="BG1861">
            <v>0</v>
          </cell>
        </row>
        <row r="1862">
          <cell r="D1862" t="str">
            <v>BGC</v>
          </cell>
          <cell r="E1862" t="str">
            <v>GAS</v>
          </cell>
          <cell r="F1862" t="str">
            <v>General Services</v>
          </cell>
          <cell r="T1862">
            <v>-16.375</v>
          </cell>
          <cell r="AG1862">
            <v>0</v>
          </cell>
          <cell r="AT1862">
            <v>0</v>
          </cell>
          <cell r="BG1862">
            <v>0</v>
          </cell>
        </row>
        <row r="1863">
          <cell r="D1863" t="str">
            <v>BGC</v>
          </cell>
          <cell r="E1863" t="str">
            <v>GAS</v>
          </cell>
          <cell r="F1863" t="str">
            <v>Gas Operations</v>
          </cell>
          <cell r="T1863">
            <v>0</v>
          </cell>
          <cell r="AG1863">
            <v>0</v>
          </cell>
          <cell r="AT1863">
            <v>0</v>
          </cell>
          <cell r="BG1863">
            <v>0</v>
          </cell>
        </row>
        <row r="1864">
          <cell r="D1864" t="str">
            <v>SCG</v>
          </cell>
          <cell r="E1864" t="str">
            <v>GAS</v>
          </cell>
          <cell r="F1864" t="str">
            <v>General Services</v>
          </cell>
          <cell r="T1864">
            <v>9.0999999999999998E-2</v>
          </cell>
          <cell r="AG1864">
            <v>0</v>
          </cell>
          <cell r="AT1864">
            <v>0</v>
          </cell>
          <cell r="BG1864">
            <v>0</v>
          </cell>
        </row>
        <row r="1865">
          <cell r="D1865" t="str">
            <v>BGC</v>
          </cell>
          <cell r="E1865" t="str">
            <v>GAS</v>
          </cell>
          <cell r="F1865" t="str">
            <v>General Services</v>
          </cell>
          <cell r="T1865">
            <v>32.203000000000003</v>
          </cell>
          <cell r="AG1865">
            <v>0</v>
          </cell>
          <cell r="AT1865">
            <v>0</v>
          </cell>
          <cell r="BG1865">
            <v>0</v>
          </cell>
        </row>
        <row r="1866">
          <cell r="D1866" t="str">
            <v>BGC</v>
          </cell>
          <cell r="E1866" t="str">
            <v>GAS</v>
          </cell>
          <cell r="F1866" t="str">
            <v>General Services</v>
          </cell>
          <cell r="T1866">
            <v>0</v>
          </cell>
          <cell r="AG1866">
            <v>0</v>
          </cell>
          <cell r="AT1866">
            <v>0</v>
          </cell>
          <cell r="BG1866">
            <v>0</v>
          </cell>
        </row>
        <row r="1867">
          <cell r="D1867" t="str">
            <v>BGC</v>
          </cell>
          <cell r="E1867" t="str">
            <v>GAS</v>
          </cell>
          <cell r="F1867" t="str">
            <v>General Services</v>
          </cell>
          <cell r="T1867">
            <v>0.03</v>
          </cell>
          <cell r="AG1867">
            <v>0</v>
          </cell>
          <cell r="AT1867">
            <v>0</v>
          </cell>
          <cell r="BG1867">
            <v>0</v>
          </cell>
        </row>
        <row r="1868">
          <cell r="D1868" t="str">
            <v>BGC</v>
          </cell>
          <cell r="E1868" t="str">
            <v>GAS</v>
          </cell>
          <cell r="F1868" t="str">
            <v>Gas Operations</v>
          </cell>
          <cell r="T1868">
            <v>0</v>
          </cell>
          <cell r="AG1868">
            <v>0</v>
          </cell>
          <cell r="AT1868">
            <v>0</v>
          </cell>
          <cell r="BG1868">
            <v>0</v>
          </cell>
        </row>
        <row r="1869">
          <cell r="D1869" t="str">
            <v>BGC</v>
          </cell>
          <cell r="E1869" t="str">
            <v>GAS</v>
          </cell>
          <cell r="F1869" t="str">
            <v>General Services</v>
          </cell>
          <cell r="T1869">
            <v>3.7010000000000001</v>
          </cell>
          <cell r="AG1869">
            <v>0</v>
          </cell>
          <cell r="AT1869">
            <v>0</v>
          </cell>
          <cell r="BG1869">
            <v>0</v>
          </cell>
        </row>
        <row r="1870">
          <cell r="D1870" t="str">
            <v>BGC</v>
          </cell>
          <cell r="E1870" t="str">
            <v>GAS</v>
          </cell>
          <cell r="F1870" t="str">
            <v>Gas Operations</v>
          </cell>
          <cell r="T1870">
            <v>2.2000000000000002</v>
          </cell>
          <cell r="AG1870">
            <v>0</v>
          </cell>
          <cell r="AT1870">
            <v>0</v>
          </cell>
          <cell r="BG1870">
            <v>0</v>
          </cell>
        </row>
        <row r="1871">
          <cell r="D1871" t="str">
            <v>BGC</v>
          </cell>
          <cell r="E1871" t="str">
            <v>GAS</v>
          </cell>
          <cell r="F1871" t="str">
            <v>Gas Operations</v>
          </cell>
          <cell r="T1871">
            <v>0.129</v>
          </cell>
          <cell r="AG1871">
            <v>0</v>
          </cell>
          <cell r="AT1871">
            <v>0</v>
          </cell>
          <cell r="BG1871">
            <v>0</v>
          </cell>
        </row>
        <row r="1872">
          <cell r="D1872" t="str">
            <v>BGC</v>
          </cell>
          <cell r="E1872" t="str">
            <v>GAS</v>
          </cell>
          <cell r="F1872" t="str">
            <v>Gas Operations</v>
          </cell>
          <cell r="T1872">
            <v>0</v>
          </cell>
          <cell r="AG1872">
            <v>0</v>
          </cell>
          <cell r="AT1872">
            <v>0</v>
          </cell>
          <cell r="BG1872">
            <v>0</v>
          </cell>
        </row>
        <row r="1873">
          <cell r="D1873" t="str">
            <v>BGC</v>
          </cell>
          <cell r="E1873" t="str">
            <v>GAS</v>
          </cell>
          <cell r="F1873" t="str">
            <v>Gas Operations</v>
          </cell>
          <cell r="T1873">
            <v>5.0000000000000001E-3</v>
          </cell>
          <cell r="AG1873">
            <v>0</v>
          </cell>
          <cell r="AT1873">
            <v>0</v>
          </cell>
          <cell r="BG1873">
            <v>0</v>
          </cell>
        </row>
        <row r="1874">
          <cell r="D1874" t="str">
            <v>BGC</v>
          </cell>
          <cell r="E1874" t="str">
            <v>GAS</v>
          </cell>
          <cell r="F1874" t="str">
            <v>General Services</v>
          </cell>
          <cell r="T1874">
            <v>0</v>
          </cell>
          <cell r="AG1874">
            <v>0</v>
          </cell>
          <cell r="AT1874">
            <v>0</v>
          </cell>
          <cell r="BG1874">
            <v>0</v>
          </cell>
        </row>
        <row r="1875">
          <cell r="D1875" t="str">
            <v>BGC</v>
          </cell>
          <cell r="E1875" t="str">
            <v>GAS</v>
          </cell>
          <cell r="F1875" t="str">
            <v>Gas Operations</v>
          </cell>
          <cell r="T1875">
            <v>0</v>
          </cell>
          <cell r="AG1875">
            <v>0</v>
          </cell>
          <cell r="AT1875">
            <v>0</v>
          </cell>
          <cell r="BG1875">
            <v>0</v>
          </cell>
        </row>
        <row r="1876">
          <cell r="D1876" t="str">
            <v>BGC</v>
          </cell>
          <cell r="E1876" t="str">
            <v>GAS</v>
          </cell>
          <cell r="F1876" t="str">
            <v>Gas Operations</v>
          </cell>
          <cell r="T1876">
            <v>0</v>
          </cell>
          <cell r="AG1876">
            <v>0</v>
          </cell>
          <cell r="AT1876">
            <v>0</v>
          </cell>
          <cell r="BG1876">
            <v>0</v>
          </cell>
        </row>
        <row r="1877">
          <cell r="D1877" t="str">
            <v>BGC</v>
          </cell>
          <cell r="E1877" t="str">
            <v>GAS</v>
          </cell>
          <cell r="F1877" t="str">
            <v>Gas Operations</v>
          </cell>
          <cell r="T1877">
            <v>0</v>
          </cell>
          <cell r="AG1877">
            <v>0</v>
          </cell>
          <cell r="AT1877">
            <v>0</v>
          </cell>
          <cell r="BG1877">
            <v>0</v>
          </cell>
        </row>
        <row r="1878">
          <cell r="D1878" t="str">
            <v>BGC</v>
          </cell>
          <cell r="E1878" t="str">
            <v>GAS</v>
          </cell>
          <cell r="F1878" t="str">
            <v>General Services</v>
          </cell>
          <cell r="T1878">
            <v>7.0000000000000001E-3</v>
          </cell>
          <cell r="AG1878">
            <v>0</v>
          </cell>
          <cell r="AT1878">
            <v>0</v>
          </cell>
          <cell r="BG1878">
            <v>0</v>
          </cell>
        </row>
        <row r="1879">
          <cell r="D1879" t="str">
            <v>BGC</v>
          </cell>
          <cell r="E1879" t="str">
            <v>GAS</v>
          </cell>
          <cell r="F1879" t="str">
            <v>Gas Operations</v>
          </cell>
          <cell r="T1879">
            <v>0</v>
          </cell>
          <cell r="AG1879">
            <v>0</v>
          </cell>
          <cell r="AT1879">
            <v>0</v>
          </cell>
          <cell r="BG1879">
            <v>0</v>
          </cell>
        </row>
        <row r="1880">
          <cell r="D1880" t="str">
            <v>BGC</v>
          </cell>
          <cell r="E1880" t="str">
            <v>GAS</v>
          </cell>
          <cell r="F1880" t="str">
            <v>Gas Operations</v>
          </cell>
          <cell r="T1880">
            <v>0</v>
          </cell>
          <cell r="AG1880">
            <v>0</v>
          </cell>
          <cell r="AT1880">
            <v>0</v>
          </cell>
          <cell r="BG1880">
            <v>0</v>
          </cell>
        </row>
        <row r="1881">
          <cell r="D1881" t="str">
            <v>BGC</v>
          </cell>
          <cell r="E1881" t="str">
            <v>GAS</v>
          </cell>
          <cell r="F1881" t="str">
            <v>Gas Operations</v>
          </cell>
          <cell r="T1881">
            <v>0</v>
          </cell>
          <cell r="AG1881">
            <v>0</v>
          </cell>
          <cell r="AT1881">
            <v>0</v>
          </cell>
          <cell r="BG1881">
            <v>0</v>
          </cell>
        </row>
        <row r="1882">
          <cell r="D1882" t="str">
            <v>BGC</v>
          </cell>
          <cell r="E1882" t="str">
            <v>GAS</v>
          </cell>
          <cell r="F1882" t="str">
            <v>Gas Operations</v>
          </cell>
          <cell r="T1882">
            <v>0</v>
          </cell>
          <cell r="AG1882">
            <v>0</v>
          </cell>
          <cell r="AT1882">
            <v>0</v>
          </cell>
          <cell r="BG1882">
            <v>0</v>
          </cell>
        </row>
        <row r="1883">
          <cell r="D1883" t="str">
            <v>BGC</v>
          </cell>
          <cell r="E1883" t="str">
            <v>GAS</v>
          </cell>
          <cell r="F1883" t="str">
            <v>Gas Operations</v>
          </cell>
          <cell r="T1883">
            <v>-306.83399999999995</v>
          </cell>
          <cell r="AG1883">
            <v>0</v>
          </cell>
          <cell r="AT1883">
            <v>0</v>
          </cell>
          <cell r="BG1883">
            <v>0</v>
          </cell>
        </row>
        <row r="1884">
          <cell r="D1884" t="str">
            <v>BGC</v>
          </cell>
          <cell r="E1884" t="str">
            <v>GAS</v>
          </cell>
          <cell r="F1884" t="str">
            <v>Gas Operations</v>
          </cell>
          <cell r="T1884">
            <v>0</v>
          </cell>
          <cell r="AG1884">
            <v>0</v>
          </cell>
          <cell r="AT1884">
            <v>0</v>
          </cell>
          <cell r="BG1884">
            <v>0</v>
          </cell>
        </row>
        <row r="1885">
          <cell r="D1885" t="str">
            <v>BGC</v>
          </cell>
          <cell r="E1885" t="str">
            <v>GAS</v>
          </cell>
          <cell r="F1885" t="str">
            <v>Gas Operations</v>
          </cell>
          <cell r="T1885">
            <v>0</v>
          </cell>
          <cell r="AG1885">
            <v>0</v>
          </cell>
          <cell r="AT1885">
            <v>0</v>
          </cell>
          <cell r="BG1885">
            <v>0</v>
          </cell>
        </row>
        <row r="1886">
          <cell r="D1886" t="str">
            <v>BGC</v>
          </cell>
          <cell r="E1886" t="str">
            <v>GAS</v>
          </cell>
          <cell r="F1886" t="str">
            <v>Gas Operations</v>
          </cell>
          <cell r="T1886">
            <v>0</v>
          </cell>
          <cell r="AG1886">
            <v>0</v>
          </cell>
          <cell r="AT1886">
            <v>0</v>
          </cell>
          <cell r="BG1886">
            <v>0</v>
          </cell>
        </row>
        <row r="1887">
          <cell r="D1887" t="str">
            <v>BGC</v>
          </cell>
          <cell r="E1887" t="str">
            <v>GAS</v>
          </cell>
          <cell r="F1887" t="str">
            <v>Gas Operations</v>
          </cell>
          <cell r="T1887">
            <v>0</v>
          </cell>
          <cell r="AG1887">
            <v>0</v>
          </cell>
          <cell r="AT1887">
            <v>0</v>
          </cell>
          <cell r="BG1887">
            <v>0</v>
          </cell>
        </row>
        <row r="1888">
          <cell r="D1888" t="str">
            <v>BGC</v>
          </cell>
          <cell r="E1888" t="str">
            <v>GAS</v>
          </cell>
          <cell r="F1888" t="str">
            <v>Gas Operations</v>
          </cell>
          <cell r="T1888">
            <v>1.0999999999999999E-2</v>
          </cell>
          <cell r="AG1888">
            <v>0</v>
          </cell>
          <cell r="AT1888">
            <v>0</v>
          </cell>
          <cell r="BG1888">
            <v>0</v>
          </cell>
        </row>
        <row r="1889">
          <cell r="D1889" t="str">
            <v>BGC</v>
          </cell>
          <cell r="E1889" t="str">
            <v>GAS</v>
          </cell>
          <cell r="F1889" t="str">
            <v>Gas Operations</v>
          </cell>
          <cell r="T1889">
            <v>0</v>
          </cell>
          <cell r="AG1889">
            <v>0</v>
          </cell>
          <cell r="AT1889">
            <v>0</v>
          </cell>
          <cell r="BG1889">
            <v>0</v>
          </cell>
        </row>
        <row r="1890">
          <cell r="D1890" t="str">
            <v>BGC</v>
          </cell>
          <cell r="E1890" t="str">
            <v>GAS</v>
          </cell>
          <cell r="F1890" t="str">
            <v>Gas Operations</v>
          </cell>
          <cell r="T1890">
            <v>0</v>
          </cell>
          <cell r="AG1890">
            <v>0</v>
          </cell>
          <cell r="AT1890">
            <v>0</v>
          </cell>
          <cell r="BG1890">
            <v>0</v>
          </cell>
        </row>
        <row r="1891">
          <cell r="D1891" t="str">
            <v>BGC</v>
          </cell>
          <cell r="E1891" t="str">
            <v>GAS</v>
          </cell>
          <cell r="F1891" t="str">
            <v>Gas Operations</v>
          </cell>
          <cell r="T1891">
            <v>0</v>
          </cell>
          <cell r="AG1891">
            <v>0</v>
          </cell>
          <cell r="AT1891">
            <v>0</v>
          </cell>
          <cell r="BG1891">
            <v>0</v>
          </cell>
        </row>
        <row r="1892">
          <cell r="D1892" t="str">
            <v>BGC</v>
          </cell>
          <cell r="E1892" t="str">
            <v>GAS</v>
          </cell>
          <cell r="F1892" t="str">
            <v>Gas Operations</v>
          </cell>
          <cell r="T1892">
            <v>0</v>
          </cell>
          <cell r="AG1892">
            <v>0</v>
          </cell>
          <cell r="AT1892">
            <v>0</v>
          </cell>
          <cell r="BG1892">
            <v>0</v>
          </cell>
        </row>
        <row r="1893">
          <cell r="D1893" t="str">
            <v>BGC</v>
          </cell>
          <cell r="E1893" t="str">
            <v>GAS</v>
          </cell>
          <cell r="F1893" t="str">
            <v>Gas Operations</v>
          </cell>
          <cell r="T1893">
            <v>0</v>
          </cell>
          <cell r="AG1893">
            <v>0</v>
          </cell>
          <cell r="AT1893">
            <v>0</v>
          </cell>
          <cell r="BG1893">
            <v>0</v>
          </cell>
        </row>
        <row r="1894">
          <cell r="D1894" t="str">
            <v>BGC</v>
          </cell>
          <cell r="E1894" t="str">
            <v>GAS</v>
          </cell>
          <cell r="F1894" t="str">
            <v>General Services</v>
          </cell>
          <cell r="T1894">
            <v>0</v>
          </cell>
          <cell r="AG1894">
            <v>0</v>
          </cell>
          <cell r="AT1894">
            <v>0</v>
          </cell>
          <cell r="BG1894">
            <v>0</v>
          </cell>
        </row>
        <row r="1895">
          <cell r="D1895" t="str">
            <v>BGC</v>
          </cell>
          <cell r="E1895" t="str">
            <v>GAS</v>
          </cell>
          <cell r="F1895" t="str">
            <v>General Services</v>
          </cell>
          <cell r="T1895">
            <v>0</v>
          </cell>
          <cell r="AG1895">
            <v>0</v>
          </cell>
          <cell r="AT1895">
            <v>0</v>
          </cell>
          <cell r="BG1895">
            <v>0</v>
          </cell>
        </row>
        <row r="1896">
          <cell r="D1896" t="str">
            <v>BGC</v>
          </cell>
          <cell r="E1896" t="str">
            <v>GAS</v>
          </cell>
          <cell r="F1896" t="str">
            <v>General Services</v>
          </cell>
          <cell r="T1896">
            <v>0</v>
          </cell>
          <cell r="AG1896">
            <v>0</v>
          </cell>
          <cell r="AT1896">
            <v>0</v>
          </cell>
          <cell r="BG1896">
            <v>0</v>
          </cell>
        </row>
        <row r="1897">
          <cell r="D1897" t="str">
            <v>BGC</v>
          </cell>
          <cell r="E1897" t="str">
            <v>GAS</v>
          </cell>
          <cell r="F1897" t="str">
            <v>General Services</v>
          </cell>
          <cell r="T1897">
            <v>0</v>
          </cell>
          <cell r="AG1897">
            <v>0</v>
          </cell>
          <cell r="AT1897">
            <v>0</v>
          </cell>
          <cell r="BG1897">
            <v>0</v>
          </cell>
        </row>
        <row r="1898">
          <cell r="D1898" t="str">
            <v>BGC</v>
          </cell>
          <cell r="E1898" t="str">
            <v>GAS</v>
          </cell>
          <cell r="F1898" t="str">
            <v>Gas Operations</v>
          </cell>
          <cell r="T1898">
            <v>0</v>
          </cell>
          <cell r="AG1898">
            <v>0</v>
          </cell>
          <cell r="AT1898">
            <v>0</v>
          </cell>
          <cell r="BG1898">
            <v>0</v>
          </cell>
        </row>
        <row r="1899">
          <cell r="D1899" t="str">
            <v>BGC</v>
          </cell>
          <cell r="E1899" t="str">
            <v>GAS</v>
          </cell>
          <cell r="F1899" t="str">
            <v>Gas Operations</v>
          </cell>
          <cell r="T1899">
            <v>0</v>
          </cell>
          <cell r="AG1899">
            <v>0</v>
          </cell>
          <cell r="AT1899">
            <v>0</v>
          </cell>
          <cell r="BG1899">
            <v>0</v>
          </cell>
        </row>
        <row r="1900">
          <cell r="D1900" t="str">
            <v>BGC</v>
          </cell>
          <cell r="E1900" t="str">
            <v>GAS</v>
          </cell>
          <cell r="F1900" t="str">
            <v>Gas Operations</v>
          </cell>
          <cell r="T1900">
            <v>0</v>
          </cell>
          <cell r="AG1900">
            <v>0</v>
          </cell>
          <cell r="AT1900">
            <v>0</v>
          </cell>
          <cell r="BG1900">
            <v>0</v>
          </cell>
        </row>
        <row r="1901">
          <cell r="D1901" t="str">
            <v>BGC</v>
          </cell>
          <cell r="E1901" t="str">
            <v>GAS</v>
          </cell>
          <cell r="F1901" t="str">
            <v>Gas Operations</v>
          </cell>
          <cell r="T1901">
            <v>0</v>
          </cell>
          <cell r="AG1901">
            <v>0</v>
          </cell>
          <cell r="AT1901">
            <v>0</v>
          </cell>
          <cell r="BG1901">
            <v>0</v>
          </cell>
        </row>
        <row r="1902">
          <cell r="D1902" t="str">
            <v>BGC</v>
          </cell>
          <cell r="E1902" t="str">
            <v>GAS</v>
          </cell>
          <cell r="F1902" t="str">
            <v>Gas Operations</v>
          </cell>
          <cell r="T1902">
            <v>0</v>
          </cell>
          <cell r="AG1902">
            <v>0</v>
          </cell>
          <cell r="AT1902">
            <v>0</v>
          </cell>
          <cell r="BG1902">
            <v>0</v>
          </cell>
        </row>
        <row r="1903">
          <cell r="D1903" t="str">
            <v>BGC</v>
          </cell>
          <cell r="E1903" t="str">
            <v>GAS</v>
          </cell>
          <cell r="F1903" t="str">
            <v>Information Technology</v>
          </cell>
          <cell r="T1903">
            <v>0</v>
          </cell>
          <cell r="AG1903">
            <v>0</v>
          </cell>
          <cell r="AT1903">
            <v>0</v>
          </cell>
          <cell r="BG1903">
            <v>0</v>
          </cell>
        </row>
        <row r="1904">
          <cell r="D1904" t="str">
            <v>BGC</v>
          </cell>
          <cell r="E1904" t="str">
            <v>GAS</v>
          </cell>
          <cell r="F1904" t="str">
            <v>Information Technology</v>
          </cell>
          <cell r="T1904">
            <v>0</v>
          </cell>
          <cell r="AG1904">
            <v>0</v>
          </cell>
          <cell r="AT1904">
            <v>0</v>
          </cell>
          <cell r="BG1904">
            <v>0</v>
          </cell>
        </row>
        <row r="1905">
          <cell r="D1905" t="str">
            <v>BGC</v>
          </cell>
          <cell r="E1905" t="str">
            <v>GAS</v>
          </cell>
          <cell r="F1905" t="str">
            <v>Gas Operations</v>
          </cell>
          <cell r="T1905">
            <v>0</v>
          </cell>
          <cell r="AG1905">
            <v>0</v>
          </cell>
          <cell r="AT1905">
            <v>0</v>
          </cell>
          <cell r="BG1905">
            <v>0</v>
          </cell>
        </row>
        <row r="1906">
          <cell r="D1906" t="str">
            <v>BGC</v>
          </cell>
          <cell r="E1906" t="str">
            <v>GAS</v>
          </cell>
          <cell r="F1906" t="str">
            <v>Gas Operations</v>
          </cell>
          <cell r="T1906">
            <v>0</v>
          </cell>
          <cell r="AG1906">
            <v>0</v>
          </cell>
          <cell r="AT1906">
            <v>0</v>
          </cell>
          <cell r="BG1906">
            <v>0</v>
          </cell>
        </row>
        <row r="1907">
          <cell r="D1907" t="str">
            <v>BGC</v>
          </cell>
          <cell r="E1907" t="str">
            <v>GAS</v>
          </cell>
          <cell r="F1907" t="str">
            <v>Gas Operations</v>
          </cell>
          <cell r="T1907">
            <v>3.1110000000000002</v>
          </cell>
          <cell r="AG1907">
            <v>0</v>
          </cell>
          <cell r="AT1907">
            <v>0</v>
          </cell>
          <cell r="BG1907">
            <v>0</v>
          </cell>
        </row>
        <row r="1908">
          <cell r="D1908" t="str">
            <v>BGC</v>
          </cell>
          <cell r="E1908" t="str">
            <v>GAS</v>
          </cell>
          <cell r="F1908" t="str">
            <v>Gas Operations</v>
          </cell>
          <cell r="T1908">
            <v>3.1110000000000002</v>
          </cell>
          <cell r="AG1908">
            <v>0</v>
          </cell>
          <cell r="AT1908">
            <v>0</v>
          </cell>
          <cell r="BG1908">
            <v>0</v>
          </cell>
        </row>
        <row r="1909">
          <cell r="D1909" t="str">
            <v>BGC</v>
          </cell>
          <cell r="E1909" t="str">
            <v>GAS</v>
          </cell>
          <cell r="F1909" t="str">
            <v>Gas Operations</v>
          </cell>
          <cell r="T1909">
            <v>3.12</v>
          </cell>
          <cell r="AG1909">
            <v>0</v>
          </cell>
          <cell r="AT1909">
            <v>0</v>
          </cell>
          <cell r="BG1909">
            <v>0</v>
          </cell>
        </row>
        <row r="1910">
          <cell r="D1910" t="str">
            <v>BGC</v>
          </cell>
          <cell r="E1910" t="str">
            <v>GAS</v>
          </cell>
          <cell r="F1910" t="str">
            <v>Gas Operations</v>
          </cell>
          <cell r="T1910">
            <v>0.5</v>
          </cell>
          <cell r="AG1910">
            <v>0</v>
          </cell>
          <cell r="AT1910">
            <v>0</v>
          </cell>
          <cell r="BG1910">
            <v>0</v>
          </cell>
        </row>
        <row r="1911">
          <cell r="D1911" t="str">
            <v>BGC</v>
          </cell>
          <cell r="E1911" t="str">
            <v>GAS</v>
          </cell>
          <cell r="F1911" t="str">
            <v>Gas Operations</v>
          </cell>
          <cell r="T1911">
            <v>5.5819999999999999</v>
          </cell>
          <cell r="AG1911">
            <v>0</v>
          </cell>
          <cell r="AT1911">
            <v>0</v>
          </cell>
          <cell r="BG1911">
            <v>0</v>
          </cell>
        </row>
        <row r="1912">
          <cell r="D1912" t="str">
            <v>BGC</v>
          </cell>
          <cell r="E1912" t="str">
            <v>GAS</v>
          </cell>
          <cell r="F1912" t="str">
            <v>Gas Operations</v>
          </cell>
          <cell r="T1912">
            <v>0</v>
          </cell>
          <cell r="AG1912">
            <v>0</v>
          </cell>
          <cell r="AT1912">
            <v>0</v>
          </cell>
          <cell r="BG1912">
            <v>0</v>
          </cell>
        </row>
        <row r="1913">
          <cell r="D1913" t="str">
            <v>SCG</v>
          </cell>
          <cell r="E1913" t="str">
            <v>GAS</v>
          </cell>
          <cell r="F1913" t="str">
            <v>General Services</v>
          </cell>
          <cell r="T1913">
            <v>1.8500000000000005</v>
          </cell>
          <cell r="AG1913">
            <v>0</v>
          </cell>
          <cell r="AT1913">
            <v>0</v>
          </cell>
          <cell r="BG1913">
            <v>0</v>
          </cell>
        </row>
        <row r="1914">
          <cell r="D1914" t="str">
            <v>SCG</v>
          </cell>
          <cell r="E1914" t="str">
            <v>GAS</v>
          </cell>
          <cell r="F1914" t="str">
            <v>General Services</v>
          </cell>
          <cell r="T1914">
            <v>0</v>
          </cell>
          <cell r="AG1914">
            <v>0</v>
          </cell>
          <cell r="AT1914">
            <v>0</v>
          </cell>
          <cell r="BG1914">
            <v>0</v>
          </cell>
        </row>
        <row r="1915">
          <cell r="D1915" t="str">
            <v>SCG</v>
          </cell>
          <cell r="E1915" t="str">
            <v>GAS</v>
          </cell>
          <cell r="F1915" t="str">
            <v>General Services</v>
          </cell>
          <cell r="T1915">
            <v>0</v>
          </cell>
          <cell r="AG1915">
            <v>0</v>
          </cell>
          <cell r="AT1915">
            <v>0</v>
          </cell>
          <cell r="BG1915">
            <v>0</v>
          </cell>
        </row>
        <row r="1916">
          <cell r="D1916" t="str">
            <v>SCG</v>
          </cell>
          <cell r="E1916" t="str">
            <v>GAS</v>
          </cell>
          <cell r="F1916" t="str">
            <v>Gas Operations</v>
          </cell>
          <cell r="T1916">
            <v>0</v>
          </cell>
          <cell r="AG1916">
            <v>0</v>
          </cell>
          <cell r="AT1916">
            <v>0</v>
          </cell>
          <cell r="BG1916">
            <v>0</v>
          </cell>
        </row>
        <row r="1917">
          <cell r="D1917" t="str">
            <v>SCG</v>
          </cell>
          <cell r="E1917" t="str">
            <v>GAS</v>
          </cell>
          <cell r="F1917" t="str">
            <v>Gas Operations</v>
          </cell>
          <cell r="T1917">
            <v>0</v>
          </cell>
          <cell r="AG1917">
            <v>0</v>
          </cell>
          <cell r="AT1917">
            <v>0</v>
          </cell>
          <cell r="BG1917">
            <v>0</v>
          </cell>
        </row>
        <row r="1918">
          <cell r="D1918" t="str">
            <v>SCG</v>
          </cell>
          <cell r="E1918" t="str">
            <v>GAS</v>
          </cell>
          <cell r="F1918" t="str">
            <v>Security</v>
          </cell>
          <cell r="T1918">
            <v>0</v>
          </cell>
          <cell r="AG1918">
            <v>0</v>
          </cell>
          <cell r="AT1918">
            <v>0</v>
          </cell>
          <cell r="BG1918">
            <v>0</v>
          </cell>
        </row>
        <row r="1919">
          <cell r="D1919" t="str">
            <v>SCG</v>
          </cell>
          <cell r="E1919" t="str">
            <v>GAS</v>
          </cell>
          <cell r="F1919" t="str">
            <v>Gas Operations</v>
          </cell>
          <cell r="T1919">
            <v>0</v>
          </cell>
          <cell r="AG1919">
            <v>0</v>
          </cell>
          <cell r="AT1919">
            <v>0</v>
          </cell>
          <cell r="BG1919">
            <v>0</v>
          </cell>
        </row>
        <row r="1920">
          <cell r="D1920" t="str">
            <v>SCG</v>
          </cell>
          <cell r="E1920" t="str">
            <v>GAS</v>
          </cell>
          <cell r="F1920" t="str">
            <v>Gas Operations</v>
          </cell>
          <cell r="T1920">
            <v>110.28899999999999</v>
          </cell>
          <cell r="AG1920">
            <v>0</v>
          </cell>
          <cell r="AT1920">
            <v>0</v>
          </cell>
          <cell r="BG1920">
            <v>0</v>
          </cell>
        </row>
        <row r="1921">
          <cell r="D1921" t="str">
            <v>SCG</v>
          </cell>
          <cell r="E1921" t="str">
            <v>GAS</v>
          </cell>
          <cell r="F1921" t="str">
            <v>General Services</v>
          </cell>
          <cell r="T1921">
            <v>31.464000000000002</v>
          </cell>
          <cell r="AG1921">
            <v>0</v>
          </cell>
          <cell r="AT1921">
            <v>0</v>
          </cell>
          <cell r="BG1921">
            <v>0</v>
          </cell>
        </row>
        <row r="1922">
          <cell r="D1922" t="str">
            <v>SCG</v>
          </cell>
          <cell r="E1922" t="str">
            <v>GAS</v>
          </cell>
          <cell r="F1922" t="str">
            <v>Gas Operations</v>
          </cell>
          <cell r="T1922">
            <v>0.64100000000000001</v>
          </cell>
          <cell r="AG1922">
            <v>0</v>
          </cell>
          <cell r="AT1922">
            <v>0</v>
          </cell>
          <cell r="BG1922">
            <v>0</v>
          </cell>
        </row>
        <row r="1923">
          <cell r="D1923" t="str">
            <v>SCG</v>
          </cell>
          <cell r="E1923" t="str">
            <v>GAS</v>
          </cell>
          <cell r="F1923" t="str">
            <v>Gas Operations</v>
          </cell>
          <cell r="T1923">
            <v>0</v>
          </cell>
          <cell r="AG1923">
            <v>0</v>
          </cell>
          <cell r="AT1923">
            <v>0</v>
          </cell>
          <cell r="BG1923">
            <v>0</v>
          </cell>
        </row>
        <row r="1924">
          <cell r="D1924" t="str">
            <v>SCG</v>
          </cell>
          <cell r="E1924" t="str">
            <v>GAS</v>
          </cell>
          <cell r="F1924" t="str">
            <v>Gas Operations</v>
          </cell>
          <cell r="T1924">
            <v>0</v>
          </cell>
          <cell r="AG1924">
            <v>0</v>
          </cell>
          <cell r="AT1924">
            <v>0</v>
          </cell>
          <cell r="BG1924">
            <v>0</v>
          </cell>
        </row>
        <row r="1925">
          <cell r="D1925" t="str">
            <v>SCG</v>
          </cell>
          <cell r="E1925" t="str">
            <v>GAS</v>
          </cell>
          <cell r="F1925" t="str">
            <v>Gas Operations</v>
          </cell>
          <cell r="T1925">
            <v>22.86</v>
          </cell>
          <cell r="AG1925">
            <v>0</v>
          </cell>
          <cell r="AT1925">
            <v>0</v>
          </cell>
          <cell r="BG1925">
            <v>0</v>
          </cell>
        </row>
        <row r="1926">
          <cell r="D1926" t="str">
            <v>SCG</v>
          </cell>
          <cell r="E1926" t="str">
            <v>GAS</v>
          </cell>
          <cell r="F1926" t="str">
            <v>Gas Operations</v>
          </cell>
          <cell r="T1926">
            <v>0.22499999999999998</v>
          </cell>
          <cell r="AG1926">
            <v>0</v>
          </cell>
          <cell r="AT1926">
            <v>0</v>
          </cell>
          <cell r="BG1926">
            <v>0</v>
          </cell>
        </row>
        <row r="1927">
          <cell r="D1927" t="str">
            <v>SCG</v>
          </cell>
          <cell r="E1927" t="str">
            <v>GAS</v>
          </cell>
          <cell r="F1927" t="str">
            <v>Gas Operations</v>
          </cell>
          <cell r="T1927">
            <v>0</v>
          </cell>
          <cell r="AG1927">
            <v>0</v>
          </cell>
          <cell r="AT1927">
            <v>0</v>
          </cell>
          <cell r="BG1927">
            <v>0</v>
          </cell>
        </row>
        <row r="1928">
          <cell r="D1928" t="str">
            <v>SCG</v>
          </cell>
          <cell r="E1928" t="str">
            <v>GAS</v>
          </cell>
          <cell r="F1928" t="str">
            <v>Gas Operations</v>
          </cell>
          <cell r="T1928">
            <v>0</v>
          </cell>
          <cell r="AG1928">
            <v>0</v>
          </cell>
          <cell r="AT1928">
            <v>0</v>
          </cell>
          <cell r="BG1928">
            <v>0</v>
          </cell>
        </row>
        <row r="1929">
          <cell r="D1929" t="str">
            <v>SCG</v>
          </cell>
          <cell r="E1929" t="str">
            <v>GAS</v>
          </cell>
          <cell r="F1929" t="str">
            <v>Gas Operations</v>
          </cell>
          <cell r="T1929">
            <v>0</v>
          </cell>
          <cell r="AG1929">
            <v>0</v>
          </cell>
          <cell r="AT1929">
            <v>0</v>
          </cell>
          <cell r="BG1929">
            <v>0</v>
          </cell>
        </row>
        <row r="1930">
          <cell r="D1930" t="str">
            <v>SCG</v>
          </cell>
          <cell r="E1930" t="str">
            <v>GAS</v>
          </cell>
          <cell r="F1930" t="str">
            <v>Gas Operations</v>
          </cell>
          <cell r="T1930">
            <v>0</v>
          </cell>
          <cell r="AG1930">
            <v>0</v>
          </cell>
          <cell r="AT1930">
            <v>0</v>
          </cell>
          <cell r="BG1930">
            <v>0</v>
          </cell>
        </row>
        <row r="1931">
          <cell r="D1931" t="str">
            <v>SCG</v>
          </cell>
          <cell r="E1931" t="str">
            <v>GAS</v>
          </cell>
          <cell r="F1931" t="str">
            <v>Gas Operations</v>
          </cell>
          <cell r="T1931">
            <v>0</v>
          </cell>
          <cell r="AG1931">
            <v>0</v>
          </cell>
          <cell r="AT1931">
            <v>0</v>
          </cell>
          <cell r="BG1931">
            <v>0</v>
          </cell>
        </row>
        <row r="1932">
          <cell r="D1932" t="str">
            <v>SCG</v>
          </cell>
          <cell r="E1932" t="str">
            <v>GAS</v>
          </cell>
          <cell r="F1932" t="str">
            <v>Gas Operations</v>
          </cell>
          <cell r="T1932">
            <v>1.8009999999999999</v>
          </cell>
          <cell r="AG1932">
            <v>0</v>
          </cell>
          <cell r="AT1932">
            <v>0</v>
          </cell>
          <cell r="BG1932">
            <v>0</v>
          </cell>
        </row>
        <row r="1933">
          <cell r="D1933" t="str">
            <v>SCG</v>
          </cell>
          <cell r="E1933" t="str">
            <v>GAS</v>
          </cell>
          <cell r="F1933" t="str">
            <v>Gas Operations</v>
          </cell>
          <cell r="T1933">
            <v>7.0000000000000001E-3</v>
          </cell>
          <cell r="AG1933">
            <v>0</v>
          </cell>
          <cell r="AT1933">
            <v>0</v>
          </cell>
          <cell r="BG1933">
            <v>0</v>
          </cell>
        </row>
        <row r="1934">
          <cell r="D1934" t="str">
            <v>SCG</v>
          </cell>
          <cell r="E1934" t="str">
            <v>GAS</v>
          </cell>
          <cell r="F1934" t="str">
            <v>Gas Operations</v>
          </cell>
          <cell r="T1934">
            <v>5.008</v>
          </cell>
          <cell r="AG1934">
            <v>0</v>
          </cell>
          <cell r="AT1934">
            <v>0</v>
          </cell>
          <cell r="BG1934">
            <v>0</v>
          </cell>
        </row>
        <row r="1935">
          <cell r="D1935" t="str">
            <v>SCG</v>
          </cell>
          <cell r="E1935" t="str">
            <v>GAS</v>
          </cell>
          <cell r="F1935" t="str">
            <v>Security</v>
          </cell>
          <cell r="T1935">
            <v>1.0999999999999999E-2</v>
          </cell>
          <cell r="AG1935">
            <v>0</v>
          </cell>
          <cell r="AT1935">
            <v>0</v>
          </cell>
          <cell r="BG1935">
            <v>0</v>
          </cell>
        </row>
        <row r="1936">
          <cell r="D1936" t="str">
            <v>SCG</v>
          </cell>
          <cell r="E1936" t="str">
            <v>GAS</v>
          </cell>
          <cell r="F1936" t="str">
            <v>Gas Operations</v>
          </cell>
          <cell r="T1936">
            <v>0.186</v>
          </cell>
          <cell r="AG1936">
            <v>0</v>
          </cell>
          <cell r="AT1936">
            <v>0</v>
          </cell>
          <cell r="BG1936">
            <v>0</v>
          </cell>
        </row>
        <row r="1937">
          <cell r="D1937" t="str">
            <v>SCG</v>
          </cell>
          <cell r="E1937" t="str">
            <v>GAS</v>
          </cell>
          <cell r="F1937" t="str">
            <v>Gas Operations</v>
          </cell>
          <cell r="T1937">
            <v>3.3969999999999998</v>
          </cell>
          <cell r="AG1937">
            <v>0</v>
          </cell>
          <cell r="AT1937">
            <v>0</v>
          </cell>
          <cell r="BG1937">
            <v>0</v>
          </cell>
        </row>
        <row r="1938">
          <cell r="D1938" t="str">
            <v>SCG</v>
          </cell>
          <cell r="E1938" t="str">
            <v>GAS</v>
          </cell>
          <cell r="F1938" t="str">
            <v>Gas Operations</v>
          </cell>
          <cell r="T1938">
            <v>0</v>
          </cell>
          <cell r="AG1938">
            <v>0</v>
          </cell>
          <cell r="AT1938">
            <v>0</v>
          </cell>
          <cell r="BG1938">
            <v>0</v>
          </cell>
        </row>
        <row r="1939">
          <cell r="D1939" t="str">
            <v>SCG</v>
          </cell>
          <cell r="E1939" t="str">
            <v>GAS</v>
          </cell>
          <cell r="F1939" t="str">
            <v>Gas Operations</v>
          </cell>
          <cell r="T1939">
            <v>24.896999999999998</v>
          </cell>
          <cell r="AG1939">
            <v>0</v>
          </cell>
          <cell r="AT1939">
            <v>0</v>
          </cell>
          <cell r="BG1939">
            <v>0</v>
          </cell>
        </row>
        <row r="1940">
          <cell r="D1940" t="str">
            <v>SCG</v>
          </cell>
          <cell r="E1940" t="str">
            <v>GAS</v>
          </cell>
          <cell r="F1940" t="str">
            <v>Gas Operations</v>
          </cell>
          <cell r="T1940">
            <v>18.654</v>
          </cell>
          <cell r="AG1940">
            <v>0</v>
          </cell>
          <cell r="AT1940">
            <v>0</v>
          </cell>
          <cell r="BG1940">
            <v>0</v>
          </cell>
        </row>
        <row r="1941">
          <cell r="D1941" t="str">
            <v>SCG</v>
          </cell>
          <cell r="E1941" t="str">
            <v>GAS</v>
          </cell>
          <cell r="F1941" t="str">
            <v>Gas Operations</v>
          </cell>
          <cell r="T1941">
            <v>27.914999999999996</v>
          </cell>
          <cell r="AG1941">
            <v>0</v>
          </cell>
          <cell r="AT1941">
            <v>0</v>
          </cell>
          <cell r="BG1941">
            <v>0</v>
          </cell>
        </row>
        <row r="1942">
          <cell r="D1942" t="str">
            <v>SCG</v>
          </cell>
          <cell r="E1942" t="str">
            <v>GAS</v>
          </cell>
          <cell r="F1942" t="str">
            <v>General Services</v>
          </cell>
          <cell r="T1942">
            <v>8.4779999999999998</v>
          </cell>
          <cell r="AG1942">
            <v>0</v>
          </cell>
          <cell r="AT1942">
            <v>0</v>
          </cell>
          <cell r="BG1942">
            <v>0</v>
          </cell>
        </row>
        <row r="1943">
          <cell r="D1943" t="str">
            <v>SCG</v>
          </cell>
          <cell r="E1943" t="str">
            <v>GAS</v>
          </cell>
          <cell r="F1943" t="str">
            <v>Gas Operations</v>
          </cell>
          <cell r="T1943">
            <v>13.545999999999999</v>
          </cell>
          <cell r="AG1943">
            <v>0</v>
          </cell>
          <cell r="AT1943">
            <v>0</v>
          </cell>
          <cell r="BG1943">
            <v>0</v>
          </cell>
        </row>
        <row r="1944">
          <cell r="D1944" t="str">
            <v>SCG</v>
          </cell>
          <cell r="E1944" t="str">
            <v>GAS</v>
          </cell>
          <cell r="F1944" t="str">
            <v>General Services</v>
          </cell>
          <cell r="T1944">
            <v>0</v>
          </cell>
          <cell r="AG1944">
            <v>0</v>
          </cell>
          <cell r="AT1944">
            <v>0</v>
          </cell>
          <cell r="BG1944">
            <v>0</v>
          </cell>
        </row>
        <row r="1945">
          <cell r="D1945" t="str">
            <v>CNG</v>
          </cell>
          <cell r="E1945" t="str">
            <v>GAS</v>
          </cell>
          <cell r="F1945" t="str">
            <v>Gas Operations</v>
          </cell>
          <cell r="T1945">
            <v>-2.2949999999999999</v>
          </cell>
          <cell r="AG1945">
            <v>0</v>
          </cell>
          <cell r="AT1945">
            <v>0</v>
          </cell>
          <cell r="BG1945">
            <v>0</v>
          </cell>
        </row>
        <row r="1946">
          <cell r="D1946" t="str">
            <v>CNG</v>
          </cell>
          <cell r="E1946" t="str">
            <v>GAS</v>
          </cell>
          <cell r="F1946" t="str">
            <v>Gas Operations</v>
          </cell>
          <cell r="T1946">
            <v>-1.75</v>
          </cell>
          <cell r="AG1946">
            <v>0</v>
          </cell>
          <cell r="AT1946">
            <v>0</v>
          </cell>
          <cell r="BG1946">
            <v>0</v>
          </cell>
        </row>
        <row r="1947">
          <cell r="D1947" t="str">
            <v>CNG</v>
          </cell>
          <cell r="E1947" t="str">
            <v>GAS</v>
          </cell>
          <cell r="F1947" t="str">
            <v>Gas Operations</v>
          </cell>
          <cell r="T1947">
            <v>0</v>
          </cell>
          <cell r="AG1947">
            <v>0</v>
          </cell>
          <cell r="AT1947">
            <v>0</v>
          </cell>
          <cell r="BG1947">
            <v>0</v>
          </cell>
        </row>
        <row r="1948">
          <cell r="D1948" t="str">
            <v>CNG</v>
          </cell>
          <cell r="E1948" t="str">
            <v>GAS</v>
          </cell>
          <cell r="F1948" t="str">
            <v>General Services</v>
          </cell>
          <cell r="T1948">
            <v>14.249000000000001</v>
          </cell>
          <cell r="AG1948">
            <v>0</v>
          </cell>
          <cell r="AT1948">
            <v>0</v>
          </cell>
          <cell r="BG1948">
            <v>0</v>
          </cell>
        </row>
        <row r="1949">
          <cell r="D1949" t="str">
            <v>CNG</v>
          </cell>
          <cell r="E1949" t="str">
            <v>GAS</v>
          </cell>
          <cell r="F1949" t="str">
            <v>General Services</v>
          </cell>
          <cell r="T1949">
            <v>0</v>
          </cell>
          <cell r="AG1949">
            <v>0</v>
          </cell>
          <cell r="AT1949">
            <v>0</v>
          </cell>
          <cell r="BG1949">
            <v>0</v>
          </cell>
        </row>
        <row r="1950">
          <cell r="D1950" t="str">
            <v>CNG</v>
          </cell>
          <cell r="E1950" t="str">
            <v>GAS</v>
          </cell>
          <cell r="F1950" t="str">
            <v>Gas Operations</v>
          </cell>
          <cell r="T1950">
            <v>10.141999999999999</v>
          </cell>
          <cell r="AG1950">
            <v>0</v>
          </cell>
          <cell r="AT1950">
            <v>0</v>
          </cell>
          <cell r="BG1950">
            <v>0</v>
          </cell>
        </row>
        <row r="1951">
          <cell r="D1951" t="str">
            <v>CNG</v>
          </cell>
          <cell r="E1951" t="str">
            <v>GAS</v>
          </cell>
          <cell r="F1951" t="str">
            <v>Security</v>
          </cell>
          <cell r="T1951">
            <v>224.983</v>
          </cell>
          <cell r="AG1951">
            <v>0</v>
          </cell>
          <cell r="AT1951">
            <v>0</v>
          </cell>
          <cell r="BG1951">
            <v>0</v>
          </cell>
        </row>
        <row r="1952">
          <cell r="D1952" t="str">
            <v>CNG</v>
          </cell>
          <cell r="E1952" t="str">
            <v>GAS</v>
          </cell>
          <cell r="F1952" t="str">
            <v>Gas Operations</v>
          </cell>
          <cell r="T1952">
            <v>88.537999999999997</v>
          </cell>
          <cell r="AG1952">
            <v>0</v>
          </cell>
          <cell r="AT1952">
            <v>0</v>
          </cell>
          <cell r="BG1952">
            <v>0</v>
          </cell>
        </row>
        <row r="1953">
          <cell r="D1953" t="str">
            <v>CNG</v>
          </cell>
          <cell r="E1953" t="str">
            <v>GAS</v>
          </cell>
          <cell r="F1953" t="str">
            <v>Information Technology</v>
          </cell>
          <cell r="T1953">
            <v>0</v>
          </cell>
          <cell r="AG1953">
            <v>0</v>
          </cell>
          <cell r="AT1953">
            <v>0</v>
          </cell>
          <cell r="BG1953">
            <v>0</v>
          </cell>
        </row>
        <row r="1954">
          <cell r="D1954" t="str">
            <v>CNG</v>
          </cell>
          <cell r="E1954" t="str">
            <v>GAS</v>
          </cell>
          <cell r="F1954" t="str">
            <v>Gas Operations</v>
          </cell>
          <cell r="T1954">
            <v>4.5679999999999996</v>
          </cell>
          <cell r="AG1954">
            <v>0</v>
          </cell>
          <cell r="AT1954">
            <v>0</v>
          </cell>
          <cell r="BG1954">
            <v>0</v>
          </cell>
        </row>
        <row r="1955">
          <cell r="D1955" t="str">
            <v>CNG</v>
          </cell>
          <cell r="E1955" t="str">
            <v>GAS</v>
          </cell>
          <cell r="F1955" t="str">
            <v>Gas Operations</v>
          </cell>
          <cell r="T1955">
            <v>4.0519999999999996</v>
          </cell>
          <cell r="AG1955">
            <v>0</v>
          </cell>
          <cell r="AT1955">
            <v>0</v>
          </cell>
          <cell r="BG1955">
            <v>0</v>
          </cell>
        </row>
        <row r="1956">
          <cell r="D1956" t="str">
            <v>CNG</v>
          </cell>
          <cell r="E1956" t="str">
            <v>GAS</v>
          </cell>
          <cell r="F1956" t="str">
            <v>Gas Operations</v>
          </cell>
          <cell r="T1956">
            <v>4.0000000000000001E-3</v>
          </cell>
          <cell r="AG1956">
            <v>0</v>
          </cell>
          <cell r="AT1956">
            <v>0</v>
          </cell>
          <cell r="BG1956">
            <v>0</v>
          </cell>
        </row>
        <row r="1957">
          <cell r="D1957" t="str">
            <v>CNG</v>
          </cell>
          <cell r="E1957" t="str">
            <v>GAS</v>
          </cell>
          <cell r="F1957" t="str">
            <v>Information Technology</v>
          </cell>
          <cell r="T1957">
            <v>66.775000000000006</v>
          </cell>
          <cell r="AG1957">
            <v>0</v>
          </cell>
          <cell r="AT1957">
            <v>0</v>
          </cell>
          <cell r="BG1957">
            <v>0</v>
          </cell>
        </row>
        <row r="1958">
          <cell r="D1958" t="str">
            <v>CNG</v>
          </cell>
          <cell r="E1958" t="str">
            <v>GAS</v>
          </cell>
          <cell r="F1958" t="str">
            <v>Gas Operations</v>
          </cell>
          <cell r="T1958">
            <v>70.669000000000011</v>
          </cell>
          <cell r="AG1958">
            <v>0</v>
          </cell>
          <cell r="AT1958">
            <v>0</v>
          </cell>
          <cell r="BG1958">
            <v>0</v>
          </cell>
        </row>
        <row r="1959">
          <cell r="D1959" t="str">
            <v>CNG</v>
          </cell>
          <cell r="E1959" t="str">
            <v>GAS</v>
          </cell>
          <cell r="F1959" t="str">
            <v>Gas Operations</v>
          </cell>
          <cell r="T1959">
            <v>6.6890000000000001</v>
          </cell>
          <cell r="AG1959">
            <v>0</v>
          </cell>
          <cell r="AT1959">
            <v>0</v>
          </cell>
          <cell r="BG1959">
            <v>0</v>
          </cell>
        </row>
        <row r="1960">
          <cell r="D1960" t="str">
            <v>CNG</v>
          </cell>
          <cell r="E1960" t="str">
            <v>GAS</v>
          </cell>
          <cell r="F1960" t="str">
            <v>General Services</v>
          </cell>
          <cell r="T1960">
            <v>0.67500000000000004</v>
          </cell>
          <cell r="AG1960">
            <v>0</v>
          </cell>
          <cell r="AT1960">
            <v>0</v>
          </cell>
          <cell r="BG1960">
            <v>0</v>
          </cell>
        </row>
        <row r="1961">
          <cell r="D1961" t="str">
            <v>CNG</v>
          </cell>
          <cell r="E1961" t="str">
            <v>GAS</v>
          </cell>
          <cell r="F1961" t="str">
            <v>Gas Operations</v>
          </cell>
          <cell r="T1961">
            <v>6.9489999999999998</v>
          </cell>
          <cell r="AG1961">
            <v>0</v>
          </cell>
          <cell r="AT1961">
            <v>0</v>
          </cell>
          <cell r="BG1961">
            <v>0</v>
          </cell>
        </row>
        <row r="1962">
          <cell r="D1962" t="str">
            <v>CNG</v>
          </cell>
          <cell r="E1962" t="str">
            <v>GAS</v>
          </cell>
          <cell r="F1962" t="str">
            <v>Gas Operations</v>
          </cell>
          <cell r="T1962">
            <v>0</v>
          </cell>
          <cell r="AG1962">
            <v>0</v>
          </cell>
          <cell r="AT1962">
            <v>0</v>
          </cell>
          <cell r="BG1962">
            <v>0</v>
          </cell>
        </row>
        <row r="1963">
          <cell r="D1963" t="str">
            <v>CNG</v>
          </cell>
          <cell r="E1963" t="str">
            <v>GAS</v>
          </cell>
          <cell r="F1963" t="str">
            <v>Gas Operations</v>
          </cell>
          <cell r="T1963">
            <v>10.755000000000001</v>
          </cell>
          <cell r="AG1963">
            <v>0</v>
          </cell>
          <cell r="AT1963">
            <v>0</v>
          </cell>
          <cell r="BG1963">
            <v>0</v>
          </cell>
        </row>
        <row r="1964">
          <cell r="D1964" t="str">
            <v>CNG</v>
          </cell>
          <cell r="E1964" t="str">
            <v>GAS</v>
          </cell>
          <cell r="F1964" t="str">
            <v>Gas Operations</v>
          </cell>
          <cell r="T1964">
            <v>9.548</v>
          </cell>
          <cell r="AG1964">
            <v>0</v>
          </cell>
          <cell r="AT1964">
            <v>0</v>
          </cell>
          <cell r="BG1964">
            <v>0</v>
          </cell>
        </row>
        <row r="1965">
          <cell r="D1965" t="str">
            <v>CNG</v>
          </cell>
          <cell r="E1965" t="str">
            <v>GAS</v>
          </cell>
          <cell r="F1965" t="str">
            <v>Gas Operations</v>
          </cell>
          <cell r="T1965">
            <v>2.847</v>
          </cell>
          <cell r="AG1965">
            <v>0</v>
          </cell>
          <cell r="AT1965">
            <v>0</v>
          </cell>
          <cell r="BG1965">
            <v>0</v>
          </cell>
        </row>
        <row r="1966">
          <cell r="D1966" t="str">
            <v>CNG</v>
          </cell>
          <cell r="E1966" t="str">
            <v>GAS</v>
          </cell>
          <cell r="F1966" t="str">
            <v>Gas Operations</v>
          </cell>
          <cell r="T1966">
            <v>4.7290000000000001</v>
          </cell>
          <cell r="AG1966">
            <v>0</v>
          </cell>
          <cell r="AT1966">
            <v>0</v>
          </cell>
          <cell r="BG1966">
            <v>0</v>
          </cell>
        </row>
        <row r="1967">
          <cell r="D1967" t="str">
            <v>CNG</v>
          </cell>
          <cell r="E1967" t="str">
            <v>GAS</v>
          </cell>
          <cell r="F1967" t="str">
            <v>Gas Operations</v>
          </cell>
          <cell r="T1967">
            <v>0.40400000000000003</v>
          </cell>
          <cell r="AG1967">
            <v>0</v>
          </cell>
          <cell r="AT1967">
            <v>0</v>
          </cell>
          <cell r="BG1967">
            <v>0</v>
          </cell>
        </row>
        <row r="1968">
          <cell r="D1968" t="str">
            <v>CNG</v>
          </cell>
          <cell r="E1968" t="str">
            <v>GAS</v>
          </cell>
          <cell r="F1968" t="str">
            <v>Gas Operations</v>
          </cell>
          <cell r="T1968">
            <v>8.5309999999999988</v>
          </cell>
          <cell r="AG1968">
            <v>0</v>
          </cell>
          <cell r="AT1968">
            <v>0</v>
          </cell>
          <cell r="BG1968">
            <v>0</v>
          </cell>
        </row>
        <row r="1969">
          <cell r="D1969" t="str">
            <v>CNG</v>
          </cell>
          <cell r="E1969" t="str">
            <v>GAS</v>
          </cell>
          <cell r="F1969" t="str">
            <v>Gas Operations</v>
          </cell>
          <cell r="T1969">
            <v>0</v>
          </cell>
          <cell r="AG1969">
            <v>0</v>
          </cell>
          <cell r="AT1969">
            <v>0</v>
          </cell>
          <cell r="BG1969">
            <v>0</v>
          </cell>
        </row>
        <row r="1970">
          <cell r="D1970" t="str">
            <v>CNG</v>
          </cell>
          <cell r="E1970" t="str">
            <v>GAS</v>
          </cell>
          <cell r="F1970" t="str">
            <v>Gas Operations</v>
          </cell>
          <cell r="T1970">
            <v>0</v>
          </cell>
          <cell r="AG1970">
            <v>0</v>
          </cell>
          <cell r="AT1970">
            <v>0</v>
          </cell>
          <cell r="BG1970">
            <v>0</v>
          </cell>
        </row>
        <row r="1971">
          <cell r="D1971" t="str">
            <v>CNG</v>
          </cell>
          <cell r="E1971" t="str">
            <v>GAS</v>
          </cell>
          <cell r="F1971" t="str">
            <v>Gas Operations</v>
          </cell>
          <cell r="T1971">
            <v>0.47899999999999987</v>
          </cell>
          <cell r="AG1971">
            <v>0</v>
          </cell>
          <cell r="AT1971">
            <v>0</v>
          </cell>
          <cell r="BG1971">
            <v>0</v>
          </cell>
        </row>
        <row r="1972">
          <cell r="D1972" t="str">
            <v>CNG</v>
          </cell>
          <cell r="E1972" t="str">
            <v>GAS</v>
          </cell>
          <cell r="F1972" t="str">
            <v>Gas Operations</v>
          </cell>
          <cell r="T1972">
            <v>6.3239999999999998</v>
          </cell>
          <cell r="AG1972">
            <v>0</v>
          </cell>
          <cell r="AT1972">
            <v>0</v>
          </cell>
          <cell r="BG1972">
            <v>0</v>
          </cell>
        </row>
        <row r="1973">
          <cell r="D1973" t="str">
            <v>CNG</v>
          </cell>
          <cell r="E1973" t="str">
            <v>GAS</v>
          </cell>
          <cell r="F1973" t="str">
            <v>Gas Operations</v>
          </cell>
          <cell r="T1973">
            <v>10.401</v>
          </cell>
          <cell r="AG1973">
            <v>0</v>
          </cell>
          <cell r="AT1973">
            <v>0</v>
          </cell>
          <cell r="BG1973">
            <v>0</v>
          </cell>
        </row>
        <row r="1974">
          <cell r="D1974" t="str">
            <v>CNG</v>
          </cell>
          <cell r="E1974" t="str">
            <v>GAS</v>
          </cell>
          <cell r="F1974" t="str">
            <v>Gas Operations</v>
          </cell>
          <cell r="T1974">
            <v>6.76</v>
          </cell>
          <cell r="AG1974">
            <v>0</v>
          </cell>
          <cell r="AT1974">
            <v>0</v>
          </cell>
          <cell r="BG1974">
            <v>0</v>
          </cell>
        </row>
        <row r="1975">
          <cell r="D1975" t="str">
            <v>CNG</v>
          </cell>
          <cell r="E1975" t="str">
            <v>GAS</v>
          </cell>
          <cell r="F1975" t="str">
            <v>Gas Operations</v>
          </cell>
          <cell r="T1975">
            <v>8.0259999999999998</v>
          </cell>
          <cell r="AG1975">
            <v>0</v>
          </cell>
          <cell r="AT1975">
            <v>0</v>
          </cell>
          <cell r="BG1975">
            <v>0</v>
          </cell>
        </row>
        <row r="1976">
          <cell r="D1976" t="str">
            <v>CNG</v>
          </cell>
          <cell r="E1976" t="str">
            <v>GAS</v>
          </cell>
          <cell r="F1976" t="str">
            <v>General Services</v>
          </cell>
          <cell r="T1976">
            <v>6.0640000000000001</v>
          </cell>
          <cell r="AG1976">
            <v>0</v>
          </cell>
          <cell r="AT1976">
            <v>0</v>
          </cell>
          <cell r="BG1976">
            <v>0</v>
          </cell>
        </row>
        <row r="1977">
          <cell r="D1977" t="str">
            <v>CNG</v>
          </cell>
          <cell r="E1977" t="str">
            <v>GAS</v>
          </cell>
          <cell r="F1977" t="str">
            <v>Gas Operations</v>
          </cell>
          <cell r="T1977">
            <v>183.82499999999999</v>
          </cell>
          <cell r="AG1977">
            <v>-4.1724598480239541</v>
          </cell>
          <cell r="AT1977">
            <v>5.912780773442705E-8</v>
          </cell>
          <cell r="BG1977">
            <v>0</v>
          </cell>
        </row>
        <row r="1978">
          <cell r="D1978" t="str">
            <v>UIL</v>
          </cell>
          <cell r="E1978" t="str">
            <v>Common</v>
          </cell>
          <cell r="F1978" t="str">
            <v>Gas Operations</v>
          </cell>
          <cell r="T1978">
            <v>2.5450000000000004</v>
          </cell>
          <cell r="AG1978">
            <v>0</v>
          </cell>
          <cell r="AT1978">
            <v>0</v>
          </cell>
          <cell r="BG1978">
            <v>0</v>
          </cell>
        </row>
        <row r="1979">
          <cell r="D1979" t="str">
            <v>SCG</v>
          </cell>
          <cell r="E1979" t="str">
            <v>GAS</v>
          </cell>
          <cell r="F1979" t="str">
            <v>Gas Operations</v>
          </cell>
          <cell r="T1979">
            <v>53.3</v>
          </cell>
          <cell r="AG1979">
            <v>0</v>
          </cell>
          <cell r="AT1979">
            <v>0</v>
          </cell>
          <cell r="BG1979">
            <v>0</v>
          </cell>
        </row>
        <row r="1980">
          <cell r="D1980" t="str">
            <v>CNG</v>
          </cell>
          <cell r="E1980" t="str">
            <v>GAS</v>
          </cell>
          <cell r="F1980" t="str">
            <v>Gas Operations</v>
          </cell>
          <cell r="T1980">
            <v>12.334999999999999</v>
          </cell>
          <cell r="AG1980">
            <v>0</v>
          </cell>
          <cell r="AT1980">
            <v>0</v>
          </cell>
          <cell r="BG1980">
            <v>0</v>
          </cell>
        </row>
        <row r="1981">
          <cell r="D1981" t="str">
            <v>CNG</v>
          </cell>
          <cell r="E1981" t="str">
            <v>GAS</v>
          </cell>
          <cell r="F1981" t="str">
            <v>Gas Operations</v>
          </cell>
          <cell r="T1981">
            <v>12.334999999999999</v>
          </cell>
          <cell r="AG1981">
            <v>0</v>
          </cell>
          <cell r="AT1981">
            <v>0</v>
          </cell>
          <cell r="BG1981">
            <v>0</v>
          </cell>
        </row>
        <row r="1982">
          <cell r="D1982" t="str">
            <v>CNG</v>
          </cell>
          <cell r="E1982" t="str">
            <v>GAS</v>
          </cell>
          <cell r="F1982" t="str">
            <v>Gas Operations</v>
          </cell>
          <cell r="T1982">
            <v>17.783000000000001</v>
          </cell>
          <cell r="AG1982">
            <v>0</v>
          </cell>
          <cell r="AT1982">
            <v>0</v>
          </cell>
          <cell r="BG1982">
            <v>0</v>
          </cell>
        </row>
        <row r="1983">
          <cell r="D1983" t="str">
            <v>CNG</v>
          </cell>
          <cell r="E1983" t="str">
            <v>GAS</v>
          </cell>
          <cell r="F1983" t="str">
            <v>Gas Operations</v>
          </cell>
          <cell r="T1983">
            <v>3.2909999999999999</v>
          </cell>
          <cell r="AG1983">
            <v>0</v>
          </cell>
          <cell r="AT1983">
            <v>0</v>
          </cell>
          <cell r="BG1983">
            <v>0</v>
          </cell>
        </row>
        <row r="1984">
          <cell r="D1984" t="str">
            <v>BGC</v>
          </cell>
          <cell r="E1984" t="str">
            <v>GAS</v>
          </cell>
          <cell r="F1984" t="str">
            <v>Gas Operations</v>
          </cell>
          <cell r="T1984">
            <v>10.946999999999999</v>
          </cell>
          <cell r="AG1984">
            <v>0</v>
          </cell>
          <cell r="AT1984">
            <v>0</v>
          </cell>
          <cell r="BG1984">
            <v>0</v>
          </cell>
        </row>
        <row r="1985">
          <cell r="D1985" t="str">
            <v>CNG</v>
          </cell>
          <cell r="E1985" t="str">
            <v>GAS</v>
          </cell>
          <cell r="F1985" t="str">
            <v>Gas Operations</v>
          </cell>
          <cell r="T1985">
            <v>3.0070000000000001</v>
          </cell>
          <cell r="AG1985">
            <v>0</v>
          </cell>
          <cell r="AT1985">
            <v>0</v>
          </cell>
          <cell r="BG1985">
            <v>0</v>
          </cell>
        </row>
        <row r="1986">
          <cell r="D1986" t="str">
            <v>CNG</v>
          </cell>
          <cell r="E1986" t="str">
            <v>GAS</v>
          </cell>
          <cell r="F1986" t="str">
            <v>Gas Operations</v>
          </cell>
          <cell r="T1986">
            <v>5.04</v>
          </cell>
          <cell r="AG1986">
            <v>0</v>
          </cell>
          <cell r="AT1986">
            <v>0</v>
          </cell>
          <cell r="BG1986">
            <v>0</v>
          </cell>
        </row>
        <row r="1987">
          <cell r="D1987" t="str">
            <v>CNG</v>
          </cell>
          <cell r="E1987" t="str">
            <v>GAS</v>
          </cell>
          <cell r="F1987" t="str">
            <v>Gas Operations</v>
          </cell>
          <cell r="T1987">
            <v>14.202</v>
          </cell>
          <cell r="AG1987">
            <v>0</v>
          </cell>
          <cell r="AT1987">
            <v>0</v>
          </cell>
          <cell r="BG1987">
            <v>0</v>
          </cell>
        </row>
        <row r="1988">
          <cell r="D1988" t="str">
            <v>UI</v>
          </cell>
          <cell r="E1988" t="str">
            <v>DIST</v>
          </cell>
          <cell r="F1988" t="str">
            <v>Electric Operations</v>
          </cell>
          <cell r="T1988">
            <v>0</v>
          </cell>
          <cell r="AG1988">
            <v>0</v>
          </cell>
          <cell r="AT1988">
            <v>0</v>
          </cell>
          <cell r="BG1988">
            <v>0</v>
          </cell>
        </row>
        <row r="1989">
          <cell r="D1989" t="str">
            <v>BGC</v>
          </cell>
          <cell r="E1989" t="str">
            <v>GAS</v>
          </cell>
          <cell r="F1989" t="str">
            <v>Gas Operations</v>
          </cell>
          <cell r="T1989">
            <v>2.17</v>
          </cell>
          <cell r="AG1989">
            <v>0</v>
          </cell>
          <cell r="AT1989">
            <v>0</v>
          </cell>
          <cell r="BG1989">
            <v>0</v>
          </cell>
        </row>
        <row r="1990">
          <cell r="D1990" t="str">
            <v>BGC</v>
          </cell>
          <cell r="E1990" t="str">
            <v>GAS</v>
          </cell>
          <cell r="F1990" t="str">
            <v>Gas Operations</v>
          </cell>
          <cell r="T1990">
            <v>3.0680000000000001</v>
          </cell>
          <cell r="AG1990">
            <v>0</v>
          </cell>
          <cell r="AT1990">
            <v>0</v>
          </cell>
          <cell r="BG1990">
            <v>0</v>
          </cell>
        </row>
        <row r="1991">
          <cell r="D1991" t="str">
            <v>SCG</v>
          </cell>
          <cell r="E1991" t="str">
            <v>GAS</v>
          </cell>
          <cell r="F1991" t="str">
            <v>Gas Operations</v>
          </cell>
          <cell r="T1991">
            <v>8.1050000000000004</v>
          </cell>
          <cell r="AG1991">
            <v>0</v>
          </cell>
          <cell r="AT1991">
            <v>0</v>
          </cell>
          <cell r="BG1991">
            <v>0</v>
          </cell>
        </row>
        <row r="1992">
          <cell r="D1992" t="str">
            <v>SCG</v>
          </cell>
          <cell r="E1992" t="str">
            <v>GAS</v>
          </cell>
          <cell r="F1992" t="str">
            <v>Gas Operations</v>
          </cell>
          <cell r="T1992">
            <v>1.6930000000000001</v>
          </cell>
          <cell r="AG1992">
            <v>0</v>
          </cell>
          <cell r="AT1992">
            <v>0</v>
          </cell>
          <cell r="BG1992">
            <v>0</v>
          </cell>
        </row>
        <row r="1993">
          <cell r="D1993" t="str">
            <v>SCG</v>
          </cell>
          <cell r="E1993" t="str">
            <v>GAS</v>
          </cell>
          <cell r="F1993" t="str">
            <v>Gas Operations</v>
          </cell>
          <cell r="T1993">
            <v>59.978999999999999</v>
          </cell>
          <cell r="AG1993">
            <v>0</v>
          </cell>
          <cell r="AT1993">
            <v>0</v>
          </cell>
          <cell r="BG1993">
            <v>0</v>
          </cell>
        </row>
        <row r="1994">
          <cell r="D1994" t="str">
            <v>CNG</v>
          </cell>
          <cell r="E1994" t="str">
            <v>GAS</v>
          </cell>
          <cell r="F1994" t="str">
            <v>Gas Operations</v>
          </cell>
          <cell r="T1994">
            <v>16.983000000000001</v>
          </cell>
          <cell r="AG1994">
            <v>0</v>
          </cell>
          <cell r="AT1994">
            <v>0</v>
          </cell>
          <cell r="BG1994">
            <v>0</v>
          </cell>
        </row>
        <row r="1995">
          <cell r="D1995" t="str">
            <v>CNG</v>
          </cell>
          <cell r="E1995" t="str">
            <v>GAS</v>
          </cell>
          <cell r="F1995" t="str">
            <v>General Services</v>
          </cell>
          <cell r="T1995">
            <v>3.0669999999999997</v>
          </cell>
          <cell r="AG1995">
            <v>0</v>
          </cell>
          <cell r="AT1995">
            <v>0</v>
          </cell>
          <cell r="BG1995">
            <v>0</v>
          </cell>
        </row>
        <row r="1996">
          <cell r="D1996" t="str">
            <v>CNG</v>
          </cell>
          <cell r="E1996" t="str">
            <v>GAS</v>
          </cell>
          <cell r="F1996" t="str">
            <v>Gas Operations</v>
          </cell>
          <cell r="T1996">
            <v>30.475999999999999</v>
          </cell>
          <cell r="AG1996">
            <v>0</v>
          </cell>
          <cell r="AT1996">
            <v>0</v>
          </cell>
          <cell r="BG1996">
            <v>0</v>
          </cell>
        </row>
        <row r="1997">
          <cell r="D1997" t="str">
            <v>BGC</v>
          </cell>
          <cell r="E1997" t="str">
            <v>GAS</v>
          </cell>
          <cell r="F1997" t="str">
            <v>General Services</v>
          </cell>
          <cell r="T1997">
            <v>26.792999999999999</v>
          </cell>
          <cell r="AG1997">
            <v>0</v>
          </cell>
          <cell r="AT1997">
            <v>0</v>
          </cell>
          <cell r="BG1997">
            <v>0</v>
          </cell>
        </row>
        <row r="1998">
          <cell r="D1998" t="str">
            <v>BGC</v>
          </cell>
          <cell r="E1998" t="str">
            <v>GAS</v>
          </cell>
          <cell r="F1998" t="str">
            <v>General Services</v>
          </cell>
          <cell r="T1998">
            <v>2.3410000000000002</v>
          </cell>
          <cell r="AG1998">
            <v>0</v>
          </cell>
          <cell r="AT1998">
            <v>0</v>
          </cell>
          <cell r="BG1998">
            <v>0</v>
          </cell>
        </row>
        <row r="1999">
          <cell r="D1999" t="str">
            <v>BGC</v>
          </cell>
          <cell r="E1999" t="str">
            <v>GAS</v>
          </cell>
          <cell r="F1999" t="str">
            <v>Gas Operations</v>
          </cell>
          <cell r="T1999">
            <v>8.3710000000000004</v>
          </cell>
          <cell r="AG1999">
            <v>0</v>
          </cell>
          <cell r="AT1999">
            <v>0</v>
          </cell>
          <cell r="BG1999">
            <v>0</v>
          </cell>
        </row>
        <row r="2000">
          <cell r="D2000" t="str">
            <v>BGC</v>
          </cell>
          <cell r="E2000" t="str">
            <v>GAS</v>
          </cell>
          <cell r="F2000" t="str">
            <v>Gas Operations</v>
          </cell>
          <cell r="T2000">
            <v>0.53700000000000003</v>
          </cell>
          <cell r="AG2000">
            <v>0</v>
          </cell>
          <cell r="AT2000">
            <v>0</v>
          </cell>
          <cell r="BG2000">
            <v>0</v>
          </cell>
        </row>
        <row r="2001">
          <cell r="D2001" t="str">
            <v>BGC</v>
          </cell>
          <cell r="E2001" t="str">
            <v>GAS</v>
          </cell>
          <cell r="F2001" t="str">
            <v>Gas Operations</v>
          </cell>
          <cell r="T2001">
            <v>1.2450000000000001</v>
          </cell>
          <cell r="AG2001">
            <v>0</v>
          </cell>
          <cell r="AT2001">
            <v>0</v>
          </cell>
          <cell r="BG2001">
            <v>0</v>
          </cell>
        </row>
        <row r="2002">
          <cell r="D2002" t="str">
            <v>BGC</v>
          </cell>
          <cell r="E2002" t="str">
            <v>GAS</v>
          </cell>
          <cell r="F2002" t="str">
            <v>Gas Operations</v>
          </cell>
          <cell r="T2002">
            <v>2.4689999999999999</v>
          </cell>
          <cell r="AG2002">
            <v>0</v>
          </cell>
          <cell r="AT2002">
            <v>0</v>
          </cell>
          <cell r="BG2002">
            <v>0</v>
          </cell>
        </row>
        <row r="2003">
          <cell r="D2003" t="str">
            <v>BGC</v>
          </cell>
          <cell r="E2003" t="str">
            <v>GAS</v>
          </cell>
          <cell r="F2003" t="str">
            <v>Gas Operations</v>
          </cell>
          <cell r="T2003">
            <v>0.878</v>
          </cell>
          <cell r="AG2003">
            <v>0</v>
          </cell>
          <cell r="AT2003">
            <v>0</v>
          </cell>
          <cell r="BG2003">
            <v>0</v>
          </cell>
        </row>
        <row r="2004">
          <cell r="D2004" t="str">
            <v>BGC</v>
          </cell>
          <cell r="E2004" t="str">
            <v>GAS</v>
          </cell>
          <cell r="F2004" t="str">
            <v>Gas Operations</v>
          </cell>
          <cell r="T2004">
            <v>2.125</v>
          </cell>
          <cell r="AG2004">
            <v>0</v>
          </cell>
          <cell r="AT2004">
            <v>0</v>
          </cell>
          <cell r="BG2004">
            <v>0</v>
          </cell>
        </row>
        <row r="2005">
          <cell r="D2005" t="str">
            <v>BGC</v>
          </cell>
          <cell r="E2005" t="str">
            <v>GAS</v>
          </cell>
          <cell r="F2005" t="str">
            <v>Gas Operations</v>
          </cell>
          <cell r="T2005">
            <v>2.125</v>
          </cell>
          <cell r="AG2005">
            <v>0</v>
          </cell>
          <cell r="AT2005">
            <v>0</v>
          </cell>
          <cell r="BG2005">
            <v>0</v>
          </cell>
        </row>
        <row r="2006">
          <cell r="D2006" t="str">
            <v>BGC</v>
          </cell>
          <cell r="E2006" t="str">
            <v>GAS</v>
          </cell>
          <cell r="F2006" t="str">
            <v>Gas Operations</v>
          </cell>
          <cell r="T2006">
            <v>11.121</v>
          </cell>
          <cell r="AG2006">
            <v>0</v>
          </cell>
          <cell r="AT2006">
            <v>0</v>
          </cell>
          <cell r="BG2006">
            <v>0</v>
          </cell>
        </row>
        <row r="2007">
          <cell r="D2007" t="str">
            <v>BGC</v>
          </cell>
          <cell r="E2007" t="str">
            <v>GAS</v>
          </cell>
          <cell r="F2007" t="str">
            <v>Gas Operations</v>
          </cell>
          <cell r="T2007">
            <v>1.327</v>
          </cell>
          <cell r="AG2007">
            <v>0</v>
          </cell>
          <cell r="AT2007">
            <v>0</v>
          </cell>
          <cell r="BG2007">
            <v>0</v>
          </cell>
        </row>
        <row r="2008">
          <cell r="D2008" t="str">
            <v>BGC</v>
          </cell>
          <cell r="E2008" t="str">
            <v>GAS</v>
          </cell>
          <cell r="F2008" t="str">
            <v>Gas Operations</v>
          </cell>
          <cell r="T2008">
            <v>1.327</v>
          </cell>
          <cell r="AG2008">
            <v>0</v>
          </cell>
          <cell r="AT2008">
            <v>0</v>
          </cell>
          <cell r="BG2008">
            <v>0</v>
          </cell>
        </row>
        <row r="2009">
          <cell r="D2009" t="str">
            <v>SCG</v>
          </cell>
          <cell r="E2009" t="str">
            <v>GAS</v>
          </cell>
          <cell r="F2009" t="str">
            <v>Gas Operations</v>
          </cell>
          <cell r="T2009">
            <v>2.5609999999999999</v>
          </cell>
          <cell r="AG2009">
            <v>0</v>
          </cell>
          <cell r="AT2009">
            <v>0</v>
          </cell>
          <cell r="BG2009">
            <v>0</v>
          </cell>
        </row>
        <row r="2010">
          <cell r="D2010" t="str">
            <v>SCG</v>
          </cell>
          <cell r="E2010" t="str">
            <v>GAS</v>
          </cell>
          <cell r="F2010" t="str">
            <v>Gas Operations</v>
          </cell>
          <cell r="T2010">
            <v>9.3979999999999997</v>
          </cell>
          <cell r="AG2010">
            <v>0</v>
          </cell>
          <cell r="AT2010">
            <v>0</v>
          </cell>
          <cell r="BG2010">
            <v>0</v>
          </cell>
        </row>
        <row r="2011">
          <cell r="D2011" t="str">
            <v>SCG</v>
          </cell>
          <cell r="E2011" t="str">
            <v>GAS</v>
          </cell>
          <cell r="F2011" t="str">
            <v>General Services</v>
          </cell>
          <cell r="T2011">
            <v>12.579000000000001</v>
          </cell>
          <cell r="AG2011">
            <v>0</v>
          </cell>
          <cell r="AT2011">
            <v>0</v>
          </cell>
          <cell r="BG2011">
            <v>0</v>
          </cell>
        </row>
        <row r="2012">
          <cell r="D2012" t="str">
            <v>CNG</v>
          </cell>
          <cell r="E2012" t="str">
            <v>GAS</v>
          </cell>
          <cell r="F2012" t="str">
            <v>Gas Operations</v>
          </cell>
          <cell r="T2012">
            <v>3.81</v>
          </cell>
          <cell r="AG2012">
            <v>0</v>
          </cell>
          <cell r="AT2012">
            <v>0</v>
          </cell>
          <cell r="BG2012">
            <v>0</v>
          </cell>
        </row>
        <row r="2013">
          <cell r="D2013" t="str">
            <v>CNG</v>
          </cell>
          <cell r="E2013" t="str">
            <v>GAS</v>
          </cell>
          <cell r="F2013" t="str">
            <v>Gas Operations</v>
          </cell>
          <cell r="T2013">
            <v>4.26</v>
          </cell>
          <cell r="AG2013">
            <v>0</v>
          </cell>
          <cell r="AT2013">
            <v>0</v>
          </cell>
          <cell r="BG2013">
            <v>0</v>
          </cell>
        </row>
        <row r="2014">
          <cell r="D2014" t="str">
            <v>CNG</v>
          </cell>
          <cell r="E2014" t="str">
            <v>GAS</v>
          </cell>
          <cell r="F2014" t="str">
            <v>General Services</v>
          </cell>
          <cell r="T2014">
            <v>51.732999999999997</v>
          </cell>
          <cell r="AG2014">
            <v>0</v>
          </cell>
          <cell r="AT2014">
            <v>0</v>
          </cell>
          <cell r="BG2014">
            <v>0</v>
          </cell>
        </row>
        <row r="2015">
          <cell r="D2015" t="str">
            <v>CNG</v>
          </cell>
          <cell r="E2015" t="str">
            <v>GAS</v>
          </cell>
          <cell r="F2015" t="str">
            <v>Gas Operations</v>
          </cell>
          <cell r="T2015">
            <v>41.744999999999997</v>
          </cell>
          <cell r="AG2015">
            <v>0</v>
          </cell>
          <cell r="AT2015">
            <v>0</v>
          </cell>
          <cell r="BG2015">
            <v>0</v>
          </cell>
        </row>
        <row r="2016">
          <cell r="D2016" t="str">
            <v>CNG</v>
          </cell>
          <cell r="E2016" t="str">
            <v>GAS</v>
          </cell>
          <cell r="F2016" t="str">
            <v>Gas Operations</v>
          </cell>
          <cell r="T2016">
            <v>2.7229999999999999</v>
          </cell>
          <cell r="AG2016">
            <v>0</v>
          </cell>
          <cell r="AT2016">
            <v>0</v>
          </cell>
          <cell r="BG2016">
            <v>0</v>
          </cell>
        </row>
        <row r="2017">
          <cell r="D2017" t="str">
            <v>CNG</v>
          </cell>
          <cell r="E2017" t="str">
            <v>GAS</v>
          </cell>
          <cell r="F2017" t="str">
            <v>Gas Operations</v>
          </cell>
          <cell r="T2017">
            <v>4.4750000000000005</v>
          </cell>
          <cell r="AG2017">
            <v>0</v>
          </cell>
          <cell r="AT2017">
            <v>0</v>
          </cell>
          <cell r="BG2017">
            <v>0</v>
          </cell>
        </row>
        <row r="2018">
          <cell r="D2018" t="str">
            <v>CNG</v>
          </cell>
          <cell r="E2018" t="str">
            <v>GAS</v>
          </cell>
          <cell r="F2018" t="str">
            <v>Gas Operations</v>
          </cell>
          <cell r="T2018">
            <v>2.0350000000000001</v>
          </cell>
          <cell r="AG2018">
            <v>0</v>
          </cell>
          <cell r="AT2018">
            <v>0</v>
          </cell>
          <cell r="BG2018">
            <v>0</v>
          </cell>
        </row>
        <row r="2019">
          <cell r="D2019" t="str">
            <v>CNG</v>
          </cell>
          <cell r="E2019" t="str">
            <v>GAS</v>
          </cell>
          <cell r="F2019" t="str">
            <v>General Services</v>
          </cell>
          <cell r="T2019">
            <v>12.581</v>
          </cell>
          <cell r="AG2019">
            <v>0</v>
          </cell>
          <cell r="AT2019">
            <v>0</v>
          </cell>
          <cell r="BG2019">
            <v>0</v>
          </cell>
        </row>
        <row r="2020">
          <cell r="D2020" t="str">
            <v>UIL</v>
          </cell>
          <cell r="E2020" t="str">
            <v>Common</v>
          </cell>
          <cell r="F2020" t="str">
            <v>Gas Operations</v>
          </cell>
          <cell r="T2020">
            <v>1.256</v>
          </cell>
          <cell r="AG2020">
            <v>0</v>
          </cell>
          <cell r="AT2020">
            <v>0</v>
          </cell>
          <cell r="BG2020">
            <v>0</v>
          </cell>
        </row>
        <row r="2021">
          <cell r="D2021" t="str">
            <v>BGC</v>
          </cell>
          <cell r="E2021" t="str">
            <v>GAS</v>
          </cell>
          <cell r="F2021" t="str">
            <v>Gas Operations</v>
          </cell>
          <cell r="T2021">
            <v>7.5449999999999999</v>
          </cell>
          <cell r="AG2021">
            <v>0</v>
          </cell>
          <cell r="AT2021">
            <v>0</v>
          </cell>
          <cell r="BG2021">
            <v>0</v>
          </cell>
        </row>
        <row r="2022">
          <cell r="D2022" t="str">
            <v>BGC</v>
          </cell>
          <cell r="E2022" t="str">
            <v>GAS</v>
          </cell>
          <cell r="F2022" t="str">
            <v>General Services</v>
          </cell>
          <cell r="T2022">
            <v>10.195000000000002</v>
          </cell>
          <cell r="AG2022">
            <v>0</v>
          </cell>
          <cell r="AT2022">
            <v>0</v>
          </cell>
          <cell r="BG2022">
            <v>0</v>
          </cell>
        </row>
        <row r="2023">
          <cell r="D2023" t="str">
            <v>BGC</v>
          </cell>
          <cell r="E2023" t="str">
            <v>GAS</v>
          </cell>
          <cell r="F2023" t="str">
            <v>Gas Operations</v>
          </cell>
          <cell r="T2023">
            <v>0.66600000000000004</v>
          </cell>
          <cell r="AG2023">
            <v>0</v>
          </cell>
          <cell r="AT2023">
            <v>0</v>
          </cell>
          <cell r="BG2023">
            <v>0</v>
          </cell>
        </row>
        <row r="2024">
          <cell r="D2024" t="str">
            <v>BGC</v>
          </cell>
          <cell r="E2024" t="str">
            <v>GAS</v>
          </cell>
          <cell r="F2024" t="str">
            <v>Gas Operations</v>
          </cell>
          <cell r="T2024">
            <v>6.7510000000000003</v>
          </cell>
          <cell r="AG2024">
            <v>0</v>
          </cell>
          <cell r="AT2024">
            <v>0</v>
          </cell>
          <cell r="BG2024">
            <v>0</v>
          </cell>
        </row>
        <row r="2025">
          <cell r="D2025" t="str">
            <v>BGC</v>
          </cell>
          <cell r="E2025" t="str">
            <v>GAS</v>
          </cell>
          <cell r="F2025" t="str">
            <v>Gas Operations</v>
          </cell>
          <cell r="T2025">
            <v>1.113</v>
          </cell>
          <cell r="AG2025">
            <v>0</v>
          </cell>
          <cell r="AT2025">
            <v>0</v>
          </cell>
          <cell r="BG2025">
            <v>0</v>
          </cell>
        </row>
        <row r="2026">
          <cell r="D2026" t="str">
            <v>BGC</v>
          </cell>
          <cell r="E2026" t="str">
            <v>GAS</v>
          </cell>
          <cell r="F2026" t="str">
            <v>Gas Operations</v>
          </cell>
          <cell r="T2026">
            <v>1.95</v>
          </cell>
          <cell r="AG2026">
            <v>0</v>
          </cell>
          <cell r="AT2026">
            <v>0</v>
          </cell>
          <cell r="BG2026">
            <v>0</v>
          </cell>
        </row>
        <row r="2027">
          <cell r="D2027" t="str">
            <v>BGC</v>
          </cell>
          <cell r="E2027" t="str">
            <v>GAS</v>
          </cell>
          <cell r="F2027" t="str">
            <v>Gas Operations</v>
          </cell>
          <cell r="T2027">
            <v>3.3879999999999999</v>
          </cell>
          <cell r="AG2027">
            <v>0</v>
          </cell>
          <cell r="AT2027">
            <v>0</v>
          </cell>
          <cell r="BG2027">
            <v>0</v>
          </cell>
        </row>
        <row r="2028">
          <cell r="D2028" t="str">
            <v>BGC</v>
          </cell>
          <cell r="E2028" t="str">
            <v>GAS</v>
          </cell>
          <cell r="F2028" t="str">
            <v>Gas Operations</v>
          </cell>
          <cell r="T2028">
            <v>3.3780000000000001</v>
          </cell>
          <cell r="AG2028">
            <v>0</v>
          </cell>
          <cell r="AT2028">
            <v>0</v>
          </cell>
          <cell r="BG2028">
            <v>0</v>
          </cell>
        </row>
        <row r="2029">
          <cell r="D2029" t="str">
            <v>BGC</v>
          </cell>
          <cell r="E2029" t="str">
            <v>GAS</v>
          </cell>
          <cell r="F2029" t="str">
            <v>Gas Operations</v>
          </cell>
          <cell r="T2029">
            <v>3.3780000000000001</v>
          </cell>
          <cell r="AG2029">
            <v>0</v>
          </cell>
          <cell r="AT2029">
            <v>0</v>
          </cell>
          <cell r="BG2029">
            <v>0</v>
          </cell>
        </row>
        <row r="2030">
          <cell r="D2030" t="str">
            <v>BGC</v>
          </cell>
          <cell r="E2030" t="str">
            <v>GAS</v>
          </cell>
          <cell r="F2030" t="str">
            <v>Gas Operations</v>
          </cell>
          <cell r="T2030">
            <v>4.4450000000000003</v>
          </cell>
          <cell r="AG2030">
            <v>0</v>
          </cell>
          <cell r="AT2030">
            <v>0</v>
          </cell>
          <cell r="BG2030">
            <v>0</v>
          </cell>
        </row>
        <row r="2031">
          <cell r="D2031" t="str">
            <v>SCG</v>
          </cell>
          <cell r="E2031" t="str">
            <v>GAS</v>
          </cell>
          <cell r="F2031" t="str">
            <v>General Services</v>
          </cell>
          <cell r="T2031">
            <v>28.127000000000002</v>
          </cell>
          <cell r="AG2031">
            <v>0</v>
          </cell>
          <cell r="AT2031">
            <v>0</v>
          </cell>
          <cell r="BG2031">
            <v>0</v>
          </cell>
        </row>
        <row r="2032">
          <cell r="D2032" t="str">
            <v>SCG</v>
          </cell>
          <cell r="E2032" t="str">
            <v>GAS</v>
          </cell>
          <cell r="F2032" t="str">
            <v>Gas Operations</v>
          </cell>
          <cell r="T2032">
            <v>5.5799999999999992</v>
          </cell>
          <cell r="AG2032">
            <v>0</v>
          </cell>
          <cell r="AT2032">
            <v>0</v>
          </cell>
          <cell r="BG2032">
            <v>0</v>
          </cell>
        </row>
        <row r="2033">
          <cell r="D2033" t="str">
            <v>SCG</v>
          </cell>
          <cell r="E2033" t="str">
            <v>GAS</v>
          </cell>
          <cell r="F2033" t="str">
            <v>Gas Operations</v>
          </cell>
          <cell r="T2033">
            <v>6.1660000000000013</v>
          </cell>
          <cell r="AG2033">
            <v>0</v>
          </cell>
          <cell r="AT2033">
            <v>0</v>
          </cell>
          <cell r="BG2033">
            <v>0</v>
          </cell>
        </row>
        <row r="2034">
          <cell r="D2034" t="str">
            <v>CNG</v>
          </cell>
          <cell r="E2034" t="str">
            <v>GAS</v>
          </cell>
          <cell r="F2034" t="str">
            <v>Gas Operations</v>
          </cell>
          <cell r="T2034">
            <v>10.617000000000001</v>
          </cell>
          <cell r="AG2034">
            <v>0</v>
          </cell>
          <cell r="AT2034">
            <v>0</v>
          </cell>
          <cell r="BG2034">
            <v>0</v>
          </cell>
        </row>
        <row r="2035">
          <cell r="D2035" t="str">
            <v>CNG</v>
          </cell>
          <cell r="E2035" t="str">
            <v>GAS</v>
          </cell>
          <cell r="F2035" t="str">
            <v>Gas Operations</v>
          </cell>
          <cell r="T2035">
            <v>6.5389999999999997</v>
          </cell>
          <cell r="AG2035">
            <v>0</v>
          </cell>
          <cell r="AT2035">
            <v>0</v>
          </cell>
          <cell r="BG2035">
            <v>0</v>
          </cell>
        </row>
        <row r="2036">
          <cell r="D2036" t="str">
            <v>CNG</v>
          </cell>
          <cell r="E2036" t="str">
            <v>GAS</v>
          </cell>
          <cell r="F2036" t="str">
            <v>Gas Operations</v>
          </cell>
          <cell r="T2036">
            <v>71.941000000000003</v>
          </cell>
          <cell r="AG2036">
            <v>0</v>
          </cell>
          <cell r="AT2036">
            <v>0</v>
          </cell>
          <cell r="BG2036">
            <v>0</v>
          </cell>
        </row>
        <row r="2037">
          <cell r="D2037" t="str">
            <v>CNG</v>
          </cell>
          <cell r="E2037" t="str">
            <v>GAS</v>
          </cell>
          <cell r="F2037" t="str">
            <v>Gas Operations</v>
          </cell>
          <cell r="T2037">
            <v>31.884</v>
          </cell>
          <cell r="AG2037">
            <v>0</v>
          </cell>
          <cell r="AT2037">
            <v>0</v>
          </cell>
          <cell r="BG2037">
            <v>0</v>
          </cell>
        </row>
        <row r="2038">
          <cell r="D2038" t="str">
            <v>UI</v>
          </cell>
          <cell r="E2038" t="str">
            <v>TRANS</v>
          </cell>
          <cell r="F2038" t="str">
            <v>Projects</v>
          </cell>
          <cell r="T2038">
            <v>19.228999999999999</v>
          </cell>
          <cell r="AG2038">
            <v>0</v>
          </cell>
          <cell r="AT2038">
            <v>0</v>
          </cell>
          <cell r="BG2038">
            <v>3.2730001091957096E-2</v>
          </cell>
        </row>
        <row r="2039">
          <cell r="D2039" t="str">
            <v>UI</v>
          </cell>
          <cell r="E2039" t="str">
            <v>DIST</v>
          </cell>
          <cell r="F2039" t="str">
            <v>Asset Management and Planning</v>
          </cell>
          <cell r="T2039">
            <v>1.4E-2</v>
          </cell>
          <cell r="AG2039">
            <v>0</v>
          </cell>
          <cell r="AT2039">
            <v>0</v>
          </cell>
          <cell r="BG2039">
            <v>0</v>
          </cell>
        </row>
        <row r="2040">
          <cell r="D2040" t="str">
            <v>UI</v>
          </cell>
          <cell r="E2040" t="str">
            <v>DIST</v>
          </cell>
          <cell r="F2040" t="str">
            <v>Electric Operations</v>
          </cell>
          <cell r="T2040">
            <v>405.43800000000005</v>
          </cell>
          <cell r="AG2040">
            <v>0</v>
          </cell>
          <cell r="AT2040">
            <v>0</v>
          </cell>
          <cell r="BG2040">
            <v>0</v>
          </cell>
        </row>
        <row r="2041">
          <cell r="D2041" t="str">
            <v>UI</v>
          </cell>
          <cell r="E2041" t="str">
            <v>DIST</v>
          </cell>
          <cell r="F2041" t="str">
            <v>Electric Operations</v>
          </cell>
          <cell r="T2041">
            <v>-1E-3</v>
          </cell>
          <cell r="AG2041">
            <v>0</v>
          </cell>
          <cell r="AT2041">
            <v>0</v>
          </cell>
          <cell r="BG2041">
            <v>0</v>
          </cell>
        </row>
        <row r="2042">
          <cell r="D2042" t="str">
            <v>UI</v>
          </cell>
          <cell r="E2042" t="str">
            <v>DIST</v>
          </cell>
          <cell r="F2042" t="str">
            <v>Electric Operations</v>
          </cell>
          <cell r="T2042">
            <v>50.112000000000002</v>
          </cell>
          <cell r="AG2042">
            <v>0.83488998794555669</v>
          </cell>
          <cell r="AT2042">
            <v>0.87904000091552736</v>
          </cell>
          <cell r="BG2042">
            <v>0</v>
          </cell>
        </row>
        <row r="2043">
          <cell r="D2043" t="str">
            <v>BGC</v>
          </cell>
          <cell r="E2043" t="str">
            <v>GAS</v>
          </cell>
          <cell r="F2043" t="str">
            <v>General Services</v>
          </cell>
          <cell r="T2043">
            <v>11.893000000000001</v>
          </cell>
          <cell r="AG2043">
            <v>0</v>
          </cell>
          <cell r="AT2043">
            <v>0</v>
          </cell>
          <cell r="BG2043">
            <v>0</v>
          </cell>
        </row>
        <row r="2044">
          <cell r="D2044" t="str">
            <v>BGC</v>
          </cell>
          <cell r="E2044" t="str">
            <v>GAS</v>
          </cell>
          <cell r="F2044" t="str">
            <v>General Services</v>
          </cell>
          <cell r="T2044">
            <v>12.617999999999999</v>
          </cell>
          <cell r="AG2044">
            <v>0</v>
          </cell>
          <cell r="AT2044">
            <v>0</v>
          </cell>
          <cell r="BG2044">
            <v>0</v>
          </cell>
        </row>
        <row r="2045">
          <cell r="D2045" t="str">
            <v>BGC</v>
          </cell>
          <cell r="E2045" t="str">
            <v>GAS</v>
          </cell>
          <cell r="F2045" t="str">
            <v>Gas Operations</v>
          </cell>
          <cell r="T2045">
            <v>1.4279999999999999</v>
          </cell>
          <cell r="AG2045">
            <v>0</v>
          </cell>
          <cell r="AT2045">
            <v>0</v>
          </cell>
          <cell r="BG2045">
            <v>0</v>
          </cell>
        </row>
        <row r="2046">
          <cell r="D2046" t="str">
            <v>BGC</v>
          </cell>
          <cell r="E2046" t="str">
            <v>GAS</v>
          </cell>
          <cell r="F2046" t="str">
            <v>Gas Operations</v>
          </cell>
          <cell r="T2046">
            <v>20.562000000000001</v>
          </cell>
          <cell r="AG2046">
            <v>0</v>
          </cell>
          <cell r="AT2046">
            <v>0</v>
          </cell>
          <cell r="BG2046">
            <v>0</v>
          </cell>
        </row>
        <row r="2047">
          <cell r="D2047" t="str">
            <v>BGC</v>
          </cell>
          <cell r="E2047" t="str">
            <v>GAS</v>
          </cell>
          <cell r="F2047" t="str">
            <v>Gas Operations</v>
          </cell>
          <cell r="T2047">
            <v>10.479000000000001</v>
          </cell>
          <cell r="AG2047">
            <v>0</v>
          </cell>
          <cell r="AT2047">
            <v>0</v>
          </cell>
          <cell r="BG2047">
            <v>0</v>
          </cell>
        </row>
        <row r="2048">
          <cell r="D2048" t="str">
            <v>SCG</v>
          </cell>
          <cell r="E2048" t="str">
            <v>GAS</v>
          </cell>
          <cell r="F2048" t="str">
            <v>General Services</v>
          </cell>
          <cell r="T2048">
            <v>33.685000000000002</v>
          </cell>
          <cell r="AG2048">
            <v>0</v>
          </cell>
          <cell r="AT2048">
            <v>0</v>
          </cell>
          <cell r="BG2048">
            <v>0</v>
          </cell>
        </row>
        <row r="2049">
          <cell r="D2049" t="str">
            <v>CNG</v>
          </cell>
          <cell r="E2049" t="str">
            <v>GAS</v>
          </cell>
          <cell r="F2049" t="str">
            <v>Gas Operations</v>
          </cell>
          <cell r="T2049">
            <v>26.05</v>
          </cell>
          <cell r="AG2049">
            <v>0</v>
          </cell>
          <cell r="AT2049">
            <v>0</v>
          </cell>
          <cell r="BG2049">
            <v>0</v>
          </cell>
        </row>
        <row r="2050">
          <cell r="D2050" t="str">
            <v>CNG</v>
          </cell>
          <cell r="E2050" t="str">
            <v>GAS</v>
          </cell>
          <cell r="F2050" t="str">
            <v>Gas Operations</v>
          </cell>
          <cell r="T2050">
            <v>9.0109999999999992</v>
          </cell>
          <cell r="AG2050">
            <v>0</v>
          </cell>
          <cell r="AT2050">
            <v>0</v>
          </cell>
          <cell r="BG2050">
            <v>0</v>
          </cell>
        </row>
        <row r="2051">
          <cell r="D2051" t="str">
            <v>CNG</v>
          </cell>
          <cell r="E2051" t="str">
            <v>GAS</v>
          </cell>
          <cell r="F2051" t="str">
            <v>Gas Operations</v>
          </cell>
          <cell r="T2051">
            <v>10.804</v>
          </cell>
          <cell r="AG2051">
            <v>0</v>
          </cell>
          <cell r="AT2051">
            <v>0</v>
          </cell>
          <cell r="BG2051">
            <v>0</v>
          </cell>
        </row>
        <row r="2052">
          <cell r="D2052" t="str">
            <v>CNG</v>
          </cell>
          <cell r="E2052" t="str">
            <v>GAS</v>
          </cell>
          <cell r="F2052" t="str">
            <v>General Services</v>
          </cell>
          <cell r="T2052">
            <v>6.2229999999999999</v>
          </cell>
          <cell r="AG2052">
            <v>0</v>
          </cell>
          <cell r="AT2052">
            <v>0</v>
          </cell>
          <cell r="BG2052">
            <v>0</v>
          </cell>
        </row>
        <row r="2053">
          <cell r="D2053" t="str">
            <v>CNG</v>
          </cell>
          <cell r="E2053" t="str">
            <v>GAS</v>
          </cell>
          <cell r="F2053" t="str">
            <v>Gas Operations</v>
          </cell>
          <cell r="T2053">
            <v>1.5369999999999999</v>
          </cell>
          <cell r="AG2053">
            <v>0</v>
          </cell>
          <cell r="AT2053">
            <v>0</v>
          </cell>
          <cell r="BG2053">
            <v>0</v>
          </cell>
        </row>
        <row r="2054">
          <cell r="D2054" t="str">
            <v>BGC</v>
          </cell>
          <cell r="E2054" t="str">
            <v>GAS</v>
          </cell>
          <cell r="F2054" t="str">
            <v>Gas Operations</v>
          </cell>
          <cell r="T2054">
            <v>16.794</v>
          </cell>
          <cell r="AG2054">
            <v>0</v>
          </cell>
          <cell r="AT2054">
            <v>0</v>
          </cell>
          <cell r="BG2054">
            <v>0</v>
          </cell>
        </row>
        <row r="2055">
          <cell r="D2055" t="str">
            <v>BGC</v>
          </cell>
          <cell r="E2055" t="str">
            <v>GAS</v>
          </cell>
          <cell r="F2055" t="str">
            <v>Gas Operations</v>
          </cell>
          <cell r="T2055">
            <v>0.53100000000000003</v>
          </cell>
          <cell r="AG2055">
            <v>0</v>
          </cell>
          <cell r="AT2055">
            <v>0</v>
          </cell>
          <cell r="BG2055">
            <v>0</v>
          </cell>
        </row>
        <row r="2056">
          <cell r="D2056" t="str">
            <v>BGC</v>
          </cell>
          <cell r="E2056" t="str">
            <v>GAS</v>
          </cell>
          <cell r="F2056" t="str">
            <v>Gas Operations</v>
          </cell>
          <cell r="T2056">
            <v>0.53100000000000003</v>
          </cell>
          <cell r="AG2056">
            <v>0</v>
          </cell>
          <cell r="AT2056">
            <v>0</v>
          </cell>
          <cell r="BG2056">
            <v>0</v>
          </cell>
        </row>
        <row r="2057">
          <cell r="D2057" t="str">
            <v>BGC</v>
          </cell>
          <cell r="E2057" t="str">
            <v>GAS</v>
          </cell>
          <cell r="F2057" t="str">
            <v>Gas Operations</v>
          </cell>
          <cell r="T2057">
            <v>0.53100000000000003</v>
          </cell>
          <cell r="AG2057">
            <v>0</v>
          </cell>
          <cell r="AT2057">
            <v>0</v>
          </cell>
          <cell r="BG2057">
            <v>0</v>
          </cell>
        </row>
        <row r="2058">
          <cell r="D2058" t="str">
            <v>BGC</v>
          </cell>
          <cell r="E2058" t="str">
            <v>GAS</v>
          </cell>
          <cell r="F2058" t="str">
            <v>Gas Operations</v>
          </cell>
          <cell r="T2058">
            <v>0.57999999999999996</v>
          </cell>
          <cell r="AG2058">
            <v>0</v>
          </cell>
          <cell r="AT2058">
            <v>0</v>
          </cell>
          <cell r="BG2058">
            <v>0</v>
          </cell>
        </row>
        <row r="2059">
          <cell r="D2059" t="str">
            <v>BGC</v>
          </cell>
          <cell r="E2059" t="str">
            <v>GAS</v>
          </cell>
          <cell r="F2059" t="str">
            <v>General Services</v>
          </cell>
          <cell r="T2059">
            <v>2.5859999999999999</v>
          </cell>
          <cell r="AG2059">
            <v>0</v>
          </cell>
          <cell r="AT2059">
            <v>0</v>
          </cell>
          <cell r="BG2059">
            <v>0</v>
          </cell>
        </row>
        <row r="2060">
          <cell r="D2060" t="str">
            <v>BGC</v>
          </cell>
          <cell r="E2060" t="str">
            <v>GAS</v>
          </cell>
          <cell r="F2060" t="str">
            <v>Gas Operations</v>
          </cell>
          <cell r="T2060">
            <v>2.5739999999999998</v>
          </cell>
          <cell r="AG2060">
            <v>0</v>
          </cell>
          <cell r="AT2060">
            <v>0</v>
          </cell>
          <cell r="BG2060">
            <v>0</v>
          </cell>
        </row>
        <row r="2061">
          <cell r="D2061" t="str">
            <v>CNG</v>
          </cell>
          <cell r="E2061" t="str">
            <v>GAS</v>
          </cell>
          <cell r="F2061" t="str">
            <v>Security</v>
          </cell>
          <cell r="T2061">
            <v>17.690999999999999</v>
          </cell>
          <cell r="AG2061">
            <v>0</v>
          </cell>
          <cell r="AT2061">
            <v>0</v>
          </cell>
          <cell r="BG2061">
            <v>0</v>
          </cell>
        </row>
        <row r="2062">
          <cell r="D2062" t="str">
            <v>UIL</v>
          </cell>
          <cell r="E2062" t="str">
            <v>Common</v>
          </cell>
          <cell r="F2062" t="str">
            <v>Information Technology</v>
          </cell>
          <cell r="T2062">
            <v>460.23</v>
          </cell>
          <cell r="AG2062">
            <v>-39.783369843721395</v>
          </cell>
          <cell r="AT2062">
            <v>0</v>
          </cell>
          <cell r="BG2062">
            <v>0</v>
          </cell>
        </row>
        <row r="2063">
          <cell r="D2063" t="str">
            <v>BGC</v>
          </cell>
          <cell r="E2063" t="str">
            <v>Gas</v>
          </cell>
          <cell r="F2063" t="str">
            <v>Gas Operations</v>
          </cell>
          <cell r="T2063">
            <v>1.323</v>
          </cell>
          <cell r="AG2063">
            <v>0</v>
          </cell>
          <cell r="AT2063">
            <v>0</v>
          </cell>
          <cell r="BG2063">
            <v>0</v>
          </cell>
        </row>
        <row r="2064">
          <cell r="D2064" t="str">
            <v>BGC</v>
          </cell>
          <cell r="E2064" t="str">
            <v>Gas</v>
          </cell>
          <cell r="F2064" t="str">
            <v>General Services</v>
          </cell>
          <cell r="T2064">
            <v>14.416</v>
          </cell>
          <cell r="AG2064">
            <v>0</v>
          </cell>
          <cell r="AT2064">
            <v>0</v>
          </cell>
          <cell r="BG2064">
            <v>0</v>
          </cell>
        </row>
        <row r="2065">
          <cell r="D2065" t="str">
            <v>BGC</v>
          </cell>
          <cell r="E2065" t="str">
            <v>Gas</v>
          </cell>
          <cell r="F2065" t="str">
            <v>Gas Operations</v>
          </cell>
          <cell r="T2065">
            <v>1.4019999999999999</v>
          </cell>
          <cell r="AG2065">
            <v>0</v>
          </cell>
          <cell r="AT2065">
            <v>0</v>
          </cell>
          <cell r="BG2065">
            <v>0</v>
          </cell>
        </row>
        <row r="2066">
          <cell r="D2066" t="str">
            <v>BGC</v>
          </cell>
          <cell r="E2066" t="str">
            <v>Gas</v>
          </cell>
          <cell r="F2066" t="str">
            <v>Gas Operations</v>
          </cell>
          <cell r="T2066">
            <v>3.6880000000000002</v>
          </cell>
          <cell r="AG2066">
            <v>0</v>
          </cell>
          <cell r="AT2066">
            <v>0</v>
          </cell>
          <cell r="BG2066">
            <v>0</v>
          </cell>
        </row>
        <row r="2067">
          <cell r="D2067" t="str">
            <v>BGC</v>
          </cell>
          <cell r="E2067" t="str">
            <v>Gas</v>
          </cell>
          <cell r="F2067" t="str">
            <v>Gas Operations</v>
          </cell>
          <cell r="T2067">
            <v>1.548</v>
          </cell>
          <cell r="AG2067">
            <v>0</v>
          </cell>
          <cell r="AT2067">
            <v>0</v>
          </cell>
          <cell r="BG2067">
            <v>0</v>
          </cell>
        </row>
        <row r="2068">
          <cell r="D2068" t="str">
            <v>SCG</v>
          </cell>
          <cell r="E2068" t="str">
            <v>Gas</v>
          </cell>
          <cell r="F2068" t="str">
            <v>Gas Operations</v>
          </cell>
          <cell r="T2068">
            <v>80.933000000000007</v>
          </cell>
          <cell r="AG2068">
            <v>0</v>
          </cell>
          <cell r="AT2068">
            <v>0</v>
          </cell>
          <cell r="BG2068">
            <v>0</v>
          </cell>
        </row>
        <row r="2069">
          <cell r="D2069" t="str">
            <v>SCG</v>
          </cell>
          <cell r="E2069" t="str">
            <v>Gas</v>
          </cell>
          <cell r="F2069" t="str">
            <v>Gas Operations</v>
          </cell>
          <cell r="T2069">
            <v>86.045000000000016</v>
          </cell>
          <cell r="AG2069">
            <v>0</v>
          </cell>
          <cell r="AT2069">
            <v>0</v>
          </cell>
          <cell r="BG2069">
            <v>0</v>
          </cell>
        </row>
        <row r="2070">
          <cell r="D2070" t="str">
            <v>SCG</v>
          </cell>
          <cell r="E2070" t="str">
            <v>Gas</v>
          </cell>
          <cell r="F2070" t="str">
            <v>General Services</v>
          </cell>
          <cell r="T2070">
            <v>1.976</v>
          </cell>
          <cell r="AG2070">
            <v>0</v>
          </cell>
          <cell r="AT2070">
            <v>0</v>
          </cell>
          <cell r="BG2070">
            <v>0</v>
          </cell>
        </row>
        <row r="2071">
          <cell r="D2071" t="str">
            <v>SCG</v>
          </cell>
          <cell r="E2071" t="str">
            <v>Gas</v>
          </cell>
          <cell r="F2071" t="str">
            <v>Gas Operations</v>
          </cell>
          <cell r="T2071">
            <v>2.3740000000000001</v>
          </cell>
          <cell r="AG2071">
            <v>0</v>
          </cell>
          <cell r="AT2071">
            <v>0</v>
          </cell>
          <cell r="BG2071">
            <v>0</v>
          </cell>
        </row>
        <row r="2072">
          <cell r="D2072" t="str">
            <v>CNG</v>
          </cell>
          <cell r="E2072" t="str">
            <v>Gas</v>
          </cell>
          <cell r="F2072" t="str">
            <v>General Services</v>
          </cell>
          <cell r="T2072">
            <v>6.2779999999999996</v>
          </cell>
          <cell r="AG2072">
            <v>0</v>
          </cell>
          <cell r="AT2072">
            <v>0</v>
          </cell>
          <cell r="BG2072">
            <v>0</v>
          </cell>
        </row>
        <row r="2073">
          <cell r="D2073" t="str">
            <v>CNG</v>
          </cell>
          <cell r="E2073" t="str">
            <v>Gas</v>
          </cell>
          <cell r="F2073" t="str">
            <v>Gas Operations</v>
          </cell>
          <cell r="T2073">
            <v>3.371</v>
          </cell>
          <cell r="AG2073">
            <v>0</v>
          </cell>
          <cell r="AT2073">
            <v>0</v>
          </cell>
          <cell r="BG2073">
            <v>0</v>
          </cell>
        </row>
        <row r="2074">
          <cell r="D2074" t="str">
            <v>CNG</v>
          </cell>
          <cell r="E2074" t="str">
            <v>Gas</v>
          </cell>
          <cell r="F2074" t="str">
            <v>Gas Operations</v>
          </cell>
          <cell r="T2074">
            <v>16.288999999999998</v>
          </cell>
          <cell r="AG2074">
            <v>0</v>
          </cell>
          <cell r="AT2074">
            <v>0</v>
          </cell>
          <cell r="BG2074">
            <v>0</v>
          </cell>
        </row>
        <row r="2075">
          <cell r="D2075" t="str">
            <v>CNG</v>
          </cell>
          <cell r="E2075" t="str">
            <v>Gas</v>
          </cell>
          <cell r="F2075" t="str">
            <v>Gas Operations</v>
          </cell>
          <cell r="T2075">
            <v>20.577000000000002</v>
          </cell>
          <cell r="AG2075">
            <v>0</v>
          </cell>
          <cell r="AT2075">
            <v>0</v>
          </cell>
          <cell r="BG2075">
            <v>0</v>
          </cell>
        </row>
        <row r="2076">
          <cell r="D2076" t="str">
            <v>CNG</v>
          </cell>
          <cell r="E2076" t="str">
            <v>Gas</v>
          </cell>
          <cell r="F2076" t="str">
            <v>Gas Operations</v>
          </cell>
          <cell r="T2076">
            <v>30.001000000000001</v>
          </cell>
          <cell r="AG2076">
            <v>0</v>
          </cell>
          <cell r="AT2076">
            <v>0</v>
          </cell>
          <cell r="BG2076">
            <v>0</v>
          </cell>
        </row>
        <row r="2077">
          <cell r="D2077" t="str">
            <v>CNG</v>
          </cell>
          <cell r="E2077" t="str">
            <v>Gas</v>
          </cell>
          <cell r="F2077" t="str">
            <v>Security</v>
          </cell>
          <cell r="T2077">
            <v>0.42099999999999999</v>
          </cell>
          <cell r="AG2077">
            <v>0</v>
          </cell>
          <cell r="AT2077">
            <v>0</v>
          </cell>
          <cell r="BG2077">
            <v>0</v>
          </cell>
        </row>
        <row r="2078">
          <cell r="D2078" t="str">
            <v>SCG</v>
          </cell>
          <cell r="E2078" t="str">
            <v>Gas</v>
          </cell>
          <cell r="F2078" t="str">
            <v>Gas Operations</v>
          </cell>
          <cell r="T2078">
            <v>30.637</v>
          </cell>
          <cell r="AG2078">
            <v>0</v>
          </cell>
          <cell r="AT2078">
            <v>0</v>
          </cell>
          <cell r="BG2078">
            <v>0</v>
          </cell>
        </row>
        <row r="2079">
          <cell r="D2079" t="str">
            <v>BGC</v>
          </cell>
          <cell r="E2079" t="str">
            <v>Gas</v>
          </cell>
          <cell r="F2079" t="str">
            <v>General Services</v>
          </cell>
          <cell r="T2079">
            <v>1.5</v>
          </cell>
          <cell r="AG2079">
            <v>0</v>
          </cell>
          <cell r="AT2079">
            <v>0</v>
          </cell>
          <cell r="BG2079">
            <v>0</v>
          </cell>
        </row>
        <row r="2080">
          <cell r="D2080" t="str">
            <v>BGC</v>
          </cell>
          <cell r="E2080" t="str">
            <v>Gas</v>
          </cell>
          <cell r="F2080" t="str">
            <v>Gas Operations</v>
          </cell>
          <cell r="T2080">
            <v>1.087</v>
          </cell>
          <cell r="AG2080">
            <v>0</v>
          </cell>
          <cell r="AT2080">
            <v>0</v>
          </cell>
          <cell r="BG2080">
            <v>0</v>
          </cell>
        </row>
        <row r="2081">
          <cell r="D2081" t="str">
            <v>BGC</v>
          </cell>
          <cell r="E2081" t="str">
            <v>Gas</v>
          </cell>
          <cell r="F2081" t="str">
            <v>Gas Operations</v>
          </cell>
          <cell r="T2081">
            <v>31.922000000000001</v>
          </cell>
          <cell r="AG2081">
            <v>0</v>
          </cell>
          <cell r="AT2081">
            <v>0</v>
          </cell>
          <cell r="BG2081">
            <v>0</v>
          </cell>
        </row>
        <row r="2082">
          <cell r="D2082" t="str">
            <v>BGC</v>
          </cell>
          <cell r="E2082" t="str">
            <v>Gas</v>
          </cell>
          <cell r="F2082" t="str">
            <v>Gas Operations</v>
          </cell>
          <cell r="T2082">
            <v>3.581</v>
          </cell>
          <cell r="AG2082">
            <v>0</v>
          </cell>
          <cell r="AT2082">
            <v>0</v>
          </cell>
          <cell r="BG2082">
            <v>0</v>
          </cell>
        </row>
        <row r="2083">
          <cell r="D2083" t="str">
            <v>SCG</v>
          </cell>
          <cell r="E2083" t="str">
            <v>Gas</v>
          </cell>
          <cell r="F2083" t="str">
            <v>Gas Operations</v>
          </cell>
          <cell r="T2083">
            <v>14.207000000000001</v>
          </cell>
          <cell r="AG2083">
            <v>0</v>
          </cell>
          <cell r="AT2083">
            <v>0</v>
          </cell>
          <cell r="BG2083">
            <v>0</v>
          </cell>
        </row>
        <row r="2084">
          <cell r="D2084" t="str">
            <v>SCG</v>
          </cell>
          <cell r="E2084" t="str">
            <v>Gas</v>
          </cell>
          <cell r="F2084" t="str">
            <v>Gas Operations</v>
          </cell>
          <cell r="T2084">
            <v>3.802</v>
          </cell>
          <cell r="AG2084">
            <v>0</v>
          </cell>
          <cell r="AT2084">
            <v>0</v>
          </cell>
          <cell r="BG2084">
            <v>0</v>
          </cell>
        </row>
        <row r="2085">
          <cell r="D2085" t="str">
            <v>SCG</v>
          </cell>
          <cell r="E2085" t="str">
            <v>Gas</v>
          </cell>
          <cell r="F2085" t="str">
            <v>Gas Operations</v>
          </cell>
          <cell r="T2085">
            <v>23.265999999999998</v>
          </cell>
          <cell r="AG2085">
            <v>0</v>
          </cell>
          <cell r="AT2085">
            <v>0</v>
          </cell>
          <cell r="BG2085">
            <v>0</v>
          </cell>
        </row>
        <row r="2086">
          <cell r="D2086" t="str">
            <v>cng</v>
          </cell>
          <cell r="E2086" t="str">
            <v>Gas</v>
          </cell>
          <cell r="F2086" t="str">
            <v>Information Technology</v>
          </cell>
          <cell r="T2086">
            <v>13.8</v>
          </cell>
          <cell r="AG2086">
            <v>0</v>
          </cell>
          <cell r="AT2086">
            <v>0</v>
          </cell>
          <cell r="BG2086">
            <v>0</v>
          </cell>
        </row>
        <row r="2087">
          <cell r="D2087" t="str">
            <v>cng</v>
          </cell>
          <cell r="E2087" t="str">
            <v>Gas</v>
          </cell>
          <cell r="F2087" t="str">
            <v>Information Technology</v>
          </cell>
          <cell r="T2087">
            <v>14.95</v>
          </cell>
          <cell r="AG2087">
            <v>0</v>
          </cell>
          <cell r="AT2087">
            <v>0</v>
          </cell>
          <cell r="BG2087">
            <v>0</v>
          </cell>
        </row>
        <row r="2088">
          <cell r="D2088" t="str">
            <v>BGC</v>
          </cell>
          <cell r="E2088" t="str">
            <v>Gas</v>
          </cell>
          <cell r="F2088" t="str">
            <v>Gas Operations</v>
          </cell>
          <cell r="T2088">
            <v>6.0410000000000004</v>
          </cell>
          <cell r="AG2088">
            <v>0</v>
          </cell>
          <cell r="AT2088">
            <v>0</v>
          </cell>
          <cell r="BG2088">
            <v>0</v>
          </cell>
        </row>
        <row r="2089">
          <cell r="D2089" t="str">
            <v>BGC</v>
          </cell>
          <cell r="E2089" t="str">
            <v>Gas</v>
          </cell>
          <cell r="F2089" t="str">
            <v>Gas Operations</v>
          </cell>
          <cell r="T2089">
            <v>6.8949999999999996</v>
          </cell>
          <cell r="AG2089">
            <v>0</v>
          </cell>
          <cell r="AT2089">
            <v>0</v>
          </cell>
          <cell r="BG2089">
            <v>0</v>
          </cell>
        </row>
        <row r="2090">
          <cell r="D2090" t="str">
            <v>BGC</v>
          </cell>
          <cell r="E2090" t="str">
            <v>Gas</v>
          </cell>
          <cell r="F2090" t="str">
            <v>Gas Operations</v>
          </cell>
          <cell r="T2090">
            <v>9.1950000000000003</v>
          </cell>
          <cell r="AG2090">
            <v>0</v>
          </cell>
          <cell r="AT2090">
            <v>0</v>
          </cell>
          <cell r="BG2090">
            <v>0</v>
          </cell>
        </row>
        <row r="2091">
          <cell r="D2091" t="str">
            <v>BGC</v>
          </cell>
          <cell r="E2091" t="str">
            <v>Gas</v>
          </cell>
          <cell r="F2091" t="str">
            <v>Gas Operations</v>
          </cell>
          <cell r="T2091">
            <v>6.8949999999999996</v>
          </cell>
          <cell r="AG2091">
            <v>0</v>
          </cell>
          <cell r="AT2091">
            <v>0</v>
          </cell>
          <cell r="BG2091">
            <v>0</v>
          </cell>
        </row>
        <row r="2092">
          <cell r="D2092" t="str">
            <v>SCG</v>
          </cell>
          <cell r="E2092" t="str">
            <v>Gas</v>
          </cell>
          <cell r="F2092" t="str">
            <v>Gas Operations</v>
          </cell>
          <cell r="T2092">
            <v>90.480999999999995</v>
          </cell>
          <cell r="AG2092">
            <v>0</v>
          </cell>
          <cell r="AT2092">
            <v>0</v>
          </cell>
          <cell r="BG2092">
            <v>0</v>
          </cell>
        </row>
        <row r="2093">
          <cell r="D2093" t="str">
            <v>SCG</v>
          </cell>
          <cell r="E2093" t="str">
            <v>Gas</v>
          </cell>
          <cell r="F2093" t="str">
            <v>General Services</v>
          </cell>
          <cell r="T2093">
            <v>20.445</v>
          </cell>
          <cell r="AG2093">
            <v>0</v>
          </cell>
          <cell r="AT2093">
            <v>0</v>
          </cell>
          <cell r="BG2093">
            <v>0</v>
          </cell>
        </row>
        <row r="2094">
          <cell r="D2094" t="str">
            <v>CMP</v>
          </cell>
          <cell r="E2094" t="str">
            <v>DIST</v>
          </cell>
          <cell r="F2094" t="str">
            <v>Projects</v>
          </cell>
          <cell r="T2094">
            <v>1.3096100000000002</v>
          </cell>
          <cell r="AG2094">
            <v>0</v>
          </cell>
          <cell r="AT2094">
            <v>0</v>
          </cell>
          <cell r="BG2094">
            <v>0</v>
          </cell>
        </row>
        <row r="2095">
          <cell r="D2095" t="str">
            <v>CMP</v>
          </cell>
          <cell r="E2095" t="str">
            <v>TRANS</v>
          </cell>
          <cell r="F2095" t="str">
            <v>Projects</v>
          </cell>
          <cell r="T2095">
            <v>33.846249999999998</v>
          </cell>
          <cell r="AG2095">
            <v>0</v>
          </cell>
          <cell r="AT2095">
            <v>0</v>
          </cell>
          <cell r="BG2095">
            <v>0</v>
          </cell>
        </row>
        <row r="2096">
          <cell r="D2096" t="str">
            <v>CMP</v>
          </cell>
          <cell r="E2096" t="str">
            <v>DIST</v>
          </cell>
          <cell r="F2096" t="str">
            <v>Projects</v>
          </cell>
          <cell r="T2096">
            <v>41.47184</v>
          </cell>
          <cell r="AG2096">
            <v>0</v>
          </cell>
          <cell r="AT2096">
            <v>0</v>
          </cell>
          <cell r="BG2096">
            <v>0</v>
          </cell>
        </row>
        <row r="2097">
          <cell r="D2097" t="str">
            <v>CMP</v>
          </cell>
          <cell r="E2097" t="str">
            <v>DIST</v>
          </cell>
          <cell r="F2097" t="str">
            <v>Projects</v>
          </cell>
          <cell r="T2097">
            <v>35.249929999999999</v>
          </cell>
          <cell r="AG2097">
            <v>0</v>
          </cell>
          <cell r="AT2097">
            <v>0</v>
          </cell>
          <cell r="BG2097">
            <v>0</v>
          </cell>
        </row>
        <row r="2098">
          <cell r="D2098" t="str">
            <v>CMP</v>
          </cell>
          <cell r="E2098" t="str">
            <v>DIST</v>
          </cell>
          <cell r="F2098" t="str">
            <v>Electric Operations</v>
          </cell>
          <cell r="T2098">
            <v>0.52944999999999975</v>
          </cell>
          <cell r="AG2098">
            <v>0</v>
          </cell>
          <cell r="AT2098">
            <v>0</v>
          </cell>
          <cell r="BG2098">
            <v>0</v>
          </cell>
        </row>
        <row r="2099">
          <cell r="D2099" t="str">
            <v>CMP</v>
          </cell>
          <cell r="E2099" t="str">
            <v>DIST</v>
          </cell>
          <cell r="F2099" t="str">
            <v>Electric Operations</v>
          </cell>
          <cell r="T2099">
            <v>0.78247000000000011</v>
          </cell>
          <cell r="AG2099">
            <v>0</v>
          </cell>
          <cell r="AT2099">
            <v>0</v>
          </cell>
          <cell r="BG2099">
            <v>0</v>
          </cell>
        </row>
        <row r="2100">
          <cell r="D2100" t="str">
            <v>CMP</v>
          </cell>
          <cell r="E2100" t="str">
            <v>DIST</v>
          </cell>
          <cell r="F2100" t="str">
            <v>Electric Operations</v>
          </cell>
          <cell r="T2100">
            <v>1.6277199999999998</v>
          </cell>
          <cell r="AG2100">
            <v>0</v>
          </cell>
          <cell r="AT2100">
            <v>0</v>
          </cell>
          <cell r="BG2100">
            <v>0</v>
          </cell>
        </row>
        <row r="2101">
          <cell r="D2101" t="str">
            <v>CMP</v>
          </cell>
          <cell r="E2101" t="str">
            <v>DIST</v>
          </cell>
          <cell r="F2101" t="str">
            <v>Electric Operations</v>
          </cell>
          <cell r="T2101">
            <v>0.17266000000000001</v>
          </cell>
          <cell r="AG2101">
            <v>0</v>
          </cell>
          <cell r="AT2101">
            <v>0</v>
          </cell>
          <cell r="BG2101">
            <v>0</v>
          </cell>
        </row>
        <row r="2102">
          <cell r="D2102" t="str">
            <v>CMP</v>
          </cell>
          <cell r="E2102" t="str">
            <v>TRANS</v>
          </cell>
          <cell r="F2102" t="str">
            <v>Projects</v>
          </cell>
          <cell r="T2102">
            <v>-27.05086</v>
          </cell>
          <cell r="AG2102">
            <v>0</v>
          </cell>
          <cell r="AT2102">
            <v>0</v>
          </cell>
          <cell r="BG2102">
            <v>0</v>
          </cell>
        </row>
        <row r="2103">
          <cell r="D2103" t="str">
            <v>CMP</v>
          </cell>
          <cell r="E2103" t="str">
            <v>TRANS</v>
          </cell>
          <cell r="F2103" t="str">
            <v>Projects</v>
          </cell>
          <cell r="T2103">
            <v>-1.3728299999999998</v>
          </cell>
          <cell r="AG2103">
            <v>-7.6666699999999999</v>
          </cell>
          <cell r="AT2103">
            <v>-2.6842000000000006</v>
          </cell>
          <cell r="BG2103">
            <v>-2.0391600189208985</v>
          </cell>
        </row>
        <row r="2104">
          <cell r="D2104" t="str">
            <v>CMP</v>
          </cell>
          <cell r="E2104" t="str">
            <v>DIST</v>
          </cell>
          <cell r="F2104" t="str">
            <v>Projects</v>
          </cell>
          <cell r="T2104">
            <v>-1870.57158</v>
          </cell>
          <cell r="AG2104">
            <v>0</v>
          </cell>
          <cell r="AT2104">
            <v>0</v>
          </cell>
          <cell r="BG2104">
            <v>0</v>
          </cell>
        </row>
        <row r="2105">
          <cell r="D2105" t="str">
            <v>CMP</v>
          </cell>
          <cell r="E2105" t="str">
            <v>DIST</v>
          </cell>
          <cell r="F2105" t="str">
            <v>Electric Operations</v>
          </cell>
          <cell r="T2105">
            <v>1.49238</v>
          </cell>
          <cell r="AG2105">
            <v>0</v>
          </cell>
          <cell r="AT2105">
            <v>0</v>
          </cell>
          <cell r="BG2105">
            <v>0</v>
          </cell>
        </row>
        <row r="2106">
          <cell r="D2106" t="str">
            <v>CMP</v>
          </cell>
          <cell r="E2106" t="str">
            <v>DIST</v>
          </cell>
          <cell r="F2106" t="str">
            <v>Electric Operations</v>
          </cell>
          <cell r="T2106">
            <v>1.5266199999999999</v>
          </cell>
          <cell r="AG2106">
            <v>0</v>
          </cell>
          <cell r="AT2106">
            <v>0</v>
          </cell>
          <cell r="BG2106">
            <v>0</v>
          </cell>
        </row>
        <row r="2107">
          <cell r="D2107" t="str">
            <v>CMP</v>
          </cell>
          <cell r="E2107" t="str">
            <v>DIST</v>
          </cell>
          <cell r="F2107" t="str">
            <v>Projects</v>
          </cell>
          <cell r="T2107">
            <v>-367.89253000000002</v>
          </cell>
          <cell r="AG2107">
            <v>0</v>
          </cell>
          <cell r="AT2107">
            <v>0</v>
          </cell>
          <cell r="BG2107">
            <v>0</v>
          </cell>
        </row>
        <row r="2108">
          <cell r="D2108" t="str">
            <v>CMP</v>
          </cell>
          <cell r="E2108" t="str">
            <v>DIST</v>
          </cell>
          <cell r="F2108" t="str">
            <v>Electric Operations</v>
          </cell>
          <cell r="T2108">
            <v>17.303429999999999</v>
          </cell>
          <cell r="AG2108">
            <v>0</v>
          </cell>
          <cell r="AT2108">
            <v>0</v>
          </cell>
          <cell r="BG2108">
            <v>0</v>
          </cell>
        </row>
        <row r="2109">
          <cell r="D2109" t="str">
            <v>CMP</v>
          </cell>
          <cell r="E2109" t="str">
            <v>TRANS</v>
          </cell>
          <cell r="F2109" t="str">
            <v>Projects</v>
          </cell>
          <cell r="T2109">
            <v>218.28344000000001</v>
          </cell>
          <cell r="AG2109">
            <v>0</v>
          </cell>
          <cell r="AT2109">
            <v>0</v>
          </cell>
          <cell r="BG2109">
            <v>0</v>
          </cell>
        </row>
        <row r="2110">
          <cell r="D2110" t="str">
            <v>NYSEG</v>
          </cell>
          <cell r="E2110" t="str">
            <v>TRANS</v>
          </cell>
          <cell r="F2110" t="str">
            <v>Projects</v>
          </cell>
          <cell r="T2110">
            <v>901.88337999999987</v>
          </cell>
          <cell r="AG2110">
            <v>3498.6260199999997</v>
          </cell>
          <cell r="AT2110">
            <v>16941.433409999998</v>
          </cell>
          <cell r="BG2110">
            <v>7084.1658658905035</v>
          </cell>
        </row>
        <row r="2111">
          <cell r="D2111" t="str">
            <v>NYSEG</v>
          </cell>
          <cell r="E2111" t="str">
            <v>TRANS</v>
          </cell>
          <cell r="F2111" t="str">
            <v>Projects</v>
          </cell>
          <cell r="T2111">
            <v>1.6745000000000001</v>
          </cell>
          <cell r="AG2111">
            <v>0</v>
          </cell>
          <cell r="AT2111">
            <v>0</v>
          </cell>
          <cell r="BG2111">
            <v>0</v>
          </cell>
        </row>
        <row r="2112">
          <cell r="D2112" t="str">
            <v>NYSEG</v>
          </cell>
          <cell r="E2112" t="str">
            <v>TRANS</v>
          </cell>
          <cell r="F2112" t="str">
            <v>Projects</v>
          </cell>
          <cell r="T2112">
            <v>1531.6973600000001</v>
          </cell>
          <cell r="AG2112">
            <v>-402.82873000000001</v>
          </cell>
          <cell r="AT2112">
            <v>-2.2115</v>
          </cell>
          <cell r="BG2112">
            <v>0</v>
          </cell>
        </row>
        <row r="2113">
          <cell r="D2113" t="str">
            <v>NYSEG</v>
          </cell>
          <cell r="E2113" t="str">
            <v>DIST</v>
          </cell>
          <cell r="F2113" t="str">
            <v>Projects</v>
          </cell>
          <cell r="T2113">
            <v>2900.7684700000004</v>
          </cell>
          <cell r="AG2113">
            <v>0</v>
          </cell>
          <cell r="AT2113">
            <v>0</v>
          </cell>
          <cell r="BG2113">
            <v>0</v>
          </cell>
        </row>
        <row r="2114">
          <cell r="D2114" t="str">
            <v>NYSEG</v>
          </cell>
          <cell r="E2114" t="str">
            <v>DIST</v>
          </cell>
          <cell r="F2114" t="str">
            <v>Projects</v>
          </cell>
          <cell r="T2114">
            <v>1.61442</v>
          </cell>
          <cell r="AG2114">
            <v>0</v>
          </cell>
          <cell r="AT2114">
            <v>0</v>
          </cell>
          <cell r="BG2114">
            <v>0</v>
          </cell>
        </row>
        <row r="2115">
          <cell r="D2115" t="str">
            <v>NYSEG</v>
          </cell>
          <cell r="E2115" t="str">
            <v>DIST</v>
          </cell>
          <cell r="F2115" t="str">
            <v>Electric Operations</v>
          </cell>
          <cell r="T2115">
            <v>-14.008900000000002</v>
          </cell>
          <cell r="AG2115">
            <v>4.9188999999999998</v>
          </cell>
          <cell r="AT2115">
            <v>4.9011300000000011</v>
          </cell>
          <cell r="BG2115">
            <v>3.1829200077056887</v>
          </cell>
        </row>
        <row r="2116">
          <cell r="D2116" t="str">
            <v>NYSEG</v>
          </cell>
          <cell r="E2116" t="str">
            <v>Gen</v>
          </cell>
          <cell r="F2116" t="str">
            <v>Projects</v>
          </cell>
          <cell r="T2116">
            <v>1730.02766</v>
          </cell>
          <cell r="AG2116">
            <v>0</v>
          </cell>
          <cell r="AT2116">
            <v>0</v>
          </cell>
          <cell r="BG2116">
            <v>0</v>
          </cell>
        </row>
        <row r="2117">
          <cell r="D2117" t="str">
            <v>NYSEG</v>
          </cell>
          <cell r="E2117" t="str">
            <v>DIST</v>
          </cell>
          <cell r="F2117" t="str">
            <v>Electric Operations</v>
          </cell>
          <cell r="T2117">
            <v>-8.7680000000000007</v>
          </cell>
          <cell r="AG2117">
            <v>0</v>
          </cell>
          <cell r="AT2117">
            <v>0</v>
          </cell>
          <cell r="BG2117">
            <v>0</v>
          </cell>
        </row>
        <row r="2118">
          <cell r="D2118" t="str">
            <v>NYSEG</v>
          </cell>
          <cell r="E2118" t="str">
            <v>TRANS</v>
          </cell>
          <cell r="F2118" t="str">
            <v>Projects</v>
          </cell>
          <cell r="T2118">
            <v>675.74029999999993</v>
          </cell>
          <cell r="AG2118">
            <v>0</v>
          </cell>
          <cell r="AT2118">
            <v>0</v>
          </cell>
          <cell r="BG2118">
            <v>0</v>
          </cell>
        </row>
        <row r="2119">
          <cell r="D2119" t="str">
            <v>NYSEG</v>
          </cell>
          <cell r="E2119" t="str">
            <v>DIST</v>
          </cell>
          <cell r="F2119" t="str">
            <v>Energy Services</v>
          </cell>
          <cell r="T2119">
            <v>1.00993</v>
          </cell>
          <cell r="AG2119">
            <v>0</v>
          </cell>
          <cell r="AT2119">
            <v>0</v>
          </cell>
          <cell r="BG2119">
            <v>0</v>
          </cell>
        </row>
        <row r="2120">
          <cell r="D2120" t="str">
            <v>NYSEG</v>
          </cell>
          <cell r="E2120" t="str">
            <v>Gas</v>
          </cell>
          <cell r="F2120" t="str">
            <v>Gas Engineering and Delivery</v>
          </cell>
          <cell r="T2120">
            <v>-8.8258400000000048</v>
          </cell>
          <cell r="AG2120">
            <v>106.33196</v>
          </cell>
          <cell r="AT2120">
            <v>-10.900040000000001</v>
          </cell>
          <cell r="BG2120">
            <v>0.63447996950149521</v>
          </cell>
        </row>
        <row r="2121">
          <cell r="D2121" t="str">
            <v>NYSEG</v>
          </cell>
          <cell r="E2121" t="str">
            <v>DIST</v>
          </cell>
          <cell r="F2121" t="str">
            <v>Projects</v>
          </cell>
          <cell r="T2121">
            <v>-74.60454</v>
          </cell>
          <cell r="AG2121">
            <v>0</v>
          </cell>
          <cell r="AT2121">
            <v>0</v>
          </cell>
          <cell r="BG2121">
            <v>0</v>
          </cell>
        </row>
        <row r="2122">
          <cell r="D2122" t="str">
            <v>NYSEG</v>
          </cell>
          <cell r="E2122" t="str">
            <v>Gas</v>
          </cell>
          <cell r="F2122" t="str">
            <v>Smart Grids Innovation and Planning</v>
          </cell>
          <cell r="T2122">
            <v>51.555899999999994</v>
          </cell>
          <cell r="AG2122">
            <v>15.826280000000001</v>
          </cell>
          <cell r="AT2122">
            <v>15.76962</v>
          </cell>
          <cell r="BG2122">
            <v>14.023859741210938</v>
          </cell>
        </row>
        <row r="2123">
          <cell r="D2123" t="str">
            <v>NYSEG</v>
          </cell>
          <cell r="E2123" t="str">
            <v>Gas</v>
          </cell>
          <cell r="F2123" t="str">
            <v>Gas Engineering and Delivery</v>
          </cell>
          <cell r="T2123">
            <v>69.736800000000002</v>
          </cell>
          <cell r="AG2123">
            <v>0</v>
          </cell>
          <cell r="AT2123">
            <v>0</v>
          </cell>
          <cell r="BG2123">
            <v>0</v>
          </cell>
        </row>
        <row r="2124">
          <cell r="D2124" t="str">
            <v>NYSEG</v>
          </cell>
          <cell r="E2124" t="str">
            <v>Gas</v>
          </cell>
          <cell r="F2124" t="str">
            <v>Gas Engineering and Delivery</v>
          </cell>
          <cell r="T2124">
            <v>0.8434600000000001</v>
          </cell>
          <cell r="AG2124">
            <v>0</v>
          </cell>
          <cell r="AT2124">
            <v>0</v>
          </cell>
          <cell r="BG2124">
            <v>0</v>
          </cell>
        </row>
        <row r="2125">
          <cell r="D2125" t="str">
            <v>NYSEG</v>
          </cell>
          <cell r="E2125" t="str">
            <v>Gas</v>
          </cell>
          <cell r="F2125" t="str">
            <v>Gas Engineering and Delivery</v>
          </cell>
          <cell r="T2125">
            <v>-1.2000000000000069E-4</v>
          </cell>
          <cell r="AG2125">
            <v>0</v>
          </cell>
          <cell r="AT2125">
            <v>0</v>
          </cell>
          <cell r="BG2125">
            <v>0</v>
          </cell>
        </row>
        <row r="2126">
          <cell r="D2126" t="str">
            <v>NYSEG</v>
          </cell>
          <cell r="E2126" t="str">
            <v>TRANS</v>
          </cell>
          <cell r="F2126" t="str">
            <v>Projects</v>
          </cell>
          <cell r="T2126">
            <v>109.50867000000001</v>
          </cell>
          <cell r="AG2126">
            <v>0</v>
          </cell>
          <cell r="AT2126">
            <v>0</v>
          </cell>
          <cell r="BG2126">
            <v>0</v>
          </cell>
        </row>
        <row r="2127">
          <cell r="D2127" t="str">
            <v>NYSEG</v>
          </cell>
          <cell r="E2127" t="str">
            <v>DIST</v>
          </cell>
          <cell r="F2127" t="str">
            <v>Electric Operations</v>
          </cell>
          <cell r="T2127">
            <v>-3.6071899999999997</v>
          </cell>
          <cell r="AG2127">
            <v>0</v>
          </cell>
          <cell r="AT2127">
            <v>0</v>
          </cell>
          <cell r="BG2127">
            <v>0</v>
          </cell>
        </row>
        <row r="2128">
          <cell r="D2128" t="str">
            <v>RGE</v>
          </cell>
          <cell r="E2128" t="str">
            <v>Gas</v>
          </cell>
          <cell r="F2128" t="str">
            <v>Gas Engineering and Delivery</v>
          </cell>
          <cell r="T2128">
            <v>5.3515599999999992</v>
          </cell>
          <cell r="AG2128">
            <v>0</v>
          </cell>
          <cell r="AT2128">
            <v>0</v>
          </cell>
          <cell r="BG2128">
            <v>0</v>
          </cell>
        </row>
        <row r="2129">
          <cell r="D2129" t="str">
            <v>RGE</v>
          </cell>
          <cell r="E2129" t="str">
            <v>Gas</v>
          </cell>
          <cell r="F2129" t="str">
            <v>Gas Engineering and Delivery</v>
          </cell>
          <cell r="T2129">
            <v>274.33746000000002</v>
          </cell>
          <cell r="AG2129">
            <v>0</v>
          </cell>
          <cell r="AT2129">
            <v>0</v>
          </cell>
          <cell r="BG2129">
            <v>0</v>
          </cell>
        </row>
        <row r="2130">
          <cell r="D2130" t="str">
            <v>RGE</v>
          </cell>
          <cell r="E2130" t="str">
            <v>Gas</v>
          </cell>
          <cell r="F2130" t="str">
            <v>Gas Engineering and Delivery</v>
          </cell>
          <cell r="T2130">
            <v>51.365769999999998</v>
          </cell>
          <cell r="AG2130">
            <v>0</v>
          </cell>
          <cell r="AT2130">
            <v>0</v>
          </cell>
          <cell r="BG2130">
            <v>0</v>
          </cell>
        </row>
        <row r="2131">
          <cell r="D2131" t="str">
            <v>RGE</v>
          </cell>
          <cell r="E2131" t="str">
            <v>Gas</v>
          </cell>
          <cell r="F2131" t="str">
            <v>Gas Engineering and Delivery</v>
          </cell>
          <cell r="T2131">
            <v>24.522109999999998</v>
          </cell>
          <cell r="AG2131">
            <v>0</v>
          </cell>
          <cell r="AT2131">
            <v>0</v>
          </cell>
          <cell r="BG2131">
            <v>0</v>
          </cell>
        </row>
        <row r="2132">
          <cell r="D2132" t="str">
            <v>RGE</v>
          </cell>
          <cell r="E2132" t="str">
            <v>Gas</v>
          </cell>
          <cell r="F2132" t="str">
            <v>Gas Engineering and Delivery</v>
          </cell>
          <cell r="T2132">
            <v>179.40377000000004</v>
          </cell>
          <cell r="AG2132">
            <v>0</v>
          </cell>
          <cell r="AT2132">
            <v>0</v>
          </cell>
          <cell r="BG2132">
            <v>0</v>
          </cell>
        </row>
        <row r="2133">
          <cell r="D2133" t="str">
            <v>RGE</v>
          </cell>
          <cell r="E2133" t="str">
            <v>DIST</v>
          </cell>
          <cell r="F2133" t="str">
            <v>Electric Operations</v>
          </cell>
          <cell r="T2133">
            <v>32.801749999999998</v>
          </cell>
          <cell r="AG2133">
            <v>0</v>
          </cell>
          <cell r="AT2133">
            <v>0</v>
          </cell>
          <cell r="BG2133">
            <v>0</v>
          </cell>
        </row>
        <row r="2134">
          <cell r="D2134" t="str">
            <v>RGE</v>
          </cell>
          <cell r="E2134" t="str">
            <v>DIST</v>
          </cell>
          <cell r="F2134" t="str">
            <v>Electric Operations</v>
          </cell>
          <cell r="T2134">
            <v>0.17304999999999998</v>
          </cell>
          <cell r="AG2134">
            <v>0</v>
          </cell>
          <cell r="AT2134">
            <v>0</v>
          </cell>
          <cell r="BG2134">
            <v>0</v>
          </cell>
        </row>
        <row r="2135">
          <cell r="D2135" t="str">
            <v>CMP</v>
          </cell>
          <cell r="E2135" t="str">
            <v>DIST</v>
          </cell>
          <cell r="F2135" t="str">
            <v>Electric Operations</v>
          </cell>
          <cell r="T2135">
            <v>9.6071399999999993</v>
          </cell>
          <cell r="AG2135">
            <v>0</v>
          </cell>
          <cell r="AT2135">
            <v>0</v>
          </cell>
          <cell r="BG2135">
            <v>0</v>
          </cell>
        </row>
        <row r="2136">
          <cell r="D2136" t="str">
            <v>CMP</v>
          </cell>
          <cell r="E2136" t="str">
            <v>DIST</v>
          </cell>
          <cell r="F2136" t="str">
            <v>Electric Operations</v>
          </cell>
          <cell r="T2136">
            <v>0.64495999999999998</v>
          </cell>
          <cell r="AG2136">
            <v>0</v>
          </cell>
          <cell r="AT2136">
            <v>0</v>
          </cell>
          <cell r="BG2136">
            <v>0</v>
          </cell>
        </row>
        <row r="2137">
          <cell r="D2137" t="str">
            <v>NYSEG</v>
          </cell>
          <cell r="E2137" t="str">
            <v>Common</v>
          </cell>
          <cell r="F2137" t="str">
            <v>Smart Grids Innovation and Planning</v>
          </cell>
          <cell r="T2137">
            <v>87.536209999999983</v>
          </cell>
          <cell r="AG2137">
            <v>0</v>
          </cell>
          <cell r="AT2137">
            <v>0</v>
          </cell>
          <cell r="BG2137">
            <v>0</v>
          </cell>
        </row>
        <row r="2138">
          <cell r="D2138" t="str">
            <v>MNG</v>
          </cell>
          <cell r="E2138" t="str">
            <v>Gas</v>
          </cell>
          <cell r="F2138" t="str">
            <v>Gas Operations</v>
          </cell>
          <cell r="T2138">
            <v>0</v>
          </cell>
          <cell r="AG2138">
            <v>0</v>
          </cell>
          <cell r="AT2138">
            <v>0</v>
          </cell>
          <cell r="BG2138">
            <v>0</v>
          </cell>
        </row>
        <row r="2139">
          <cell r="D2139" t="str">
            <v>NYSEG</v>
          </cell>
          <cell r="E2139" t="str">
            <v>Common</v>
          </cell>
          <cell r="F2139" t="str">
            <v>Customer Service</v>
          </cell>
          <cell r="T2139">
            <v>-1.1159999999999996E-2</v>
          </cell>
          <cell r="AG2139">
            <v>0</v>
          </cell>
          <cell r="AT2139">
            <v>0</v>
          </cell>
          <cell r="BG2139">
            <v>0</v>
          </cell>
        </row>
        <row r="2140">
          <cell r="D2140" t="str">
            <v>NYSEG</v>
          </cell>
          <cell r="E2140" t="str">
            <v>DIST</v>
          </cell>
          <cell r="F2140" t="str">
            <v>Energy Services</v>
          </cell>
          <cell r="T2140">
            <v>3.4127799999999997</v>
          </cell>
          <cell r="AG2140">
            <v>0</v>
          </cell>
          <cell r="AT2140">
            <v>0</v>
          </cell>
          <cell r="BG2140">
            <v>0</v>
          </cell>
        </row>
        <row r="2141">
          <cell r="D2141" t="str">
            <v>RGE</v>
          </cell>
          <cell r="E2141" t="str">
            <v>DIST</v>
          </cell>
          <cell r="F2141" t="str">
            <v>Electric Operations</v>
          </cell>
          <cell r="T2141">
            <v>30.254160000000002</v>
          </cell>
          <cell r="AG2141">
            <v>1.2810000000000002E-2</v>
          </cell>
          <cell r="AT2141">
            <v>1.4449999999999999E-2</v>
          </cell>
          <cell r="BG2141">
            <v>2.9999613761903451E-5</v>
          </cell>
        </row>
        <row r="2142">
          <cell r="D2142" t="str">
            <v>NYSEG</v>
          </cell>
          <cell r="E2142" t="str">
            <v>Gen</v>
          </cell>
          <cell r="F2142" t="str">
            <v>Generation</v>
          </cell>
          <cell r="T2142">
            <v>1.179E-2</v>
          </cell>
          <cell r="AG2142">
            <v>0</v>
          </cell>
          <cell r="AT2142">
            <v>0</v>
          </cell>
          <cell r="BG2142">
            <v>0</v>
          </cell>
        </row>
        <row r="2143">
          <cell r="D2143" t="str">
            <v>MNG</v>
          </cell>
          <cell r="E2143" t="str">
            <v>Gas</v>
          </cell>
          <cell r="F2143" t="str">
            <v>Security</v>
          </cell>
          <cell r="T2143">
            <v>0</v>
          </cell>
          <cell r="AG2143">
            <v>0</v>
          </cell>
          <cell r="AT2143">
            <v>0</v>
          </cell>
          <cell r="BG2143">
            <v>0</v>
          </cell>
        </row>
        <row r="2144">
          <cell r="D2144" t="str">
            <v>NYSEG</v>
          </cell>
          <cell r="E2144" t="str">
            <v>Common</v>
          </cell>
          <cell r="F2144" t="str">
            <v>General Services</v>
          </cell>
          <cell r="T2144">
            <v>0</v>
          </cell>
          <cell r="AG2144">
            <v>229.69423999999998</v>
          </cell>
          <cell r="AT2144">
            <v>258.07731000000001</v>
          </cell>
          <cell r="BG2144">
            <v>8.9807599792480453</v>
          </cell>
        </row>
        <row r="2145">
          <cell r="D2145" t="str">
            <v>NYSEG</v>
          </cell>
          <cell r="E2145" t="str">
            <v>Common</v>
          </cell>
          <cell r="F2145" t="str">
            <v>General Services</v>
          </cell>
          <cell r="T2145">
            <v>0</v>
          </cell>
          <cell r="AG2145">
            <v>32.294740000000004</v>
          </cell>
          <cell r="AT2145">
            <v>1.7525500000000001</v>
          </cell>
          <cell r="BG2145">
            <v>1.5585700225830079</v>
          </cell>
        </row>
        <row r="2146">
          <cell r="D2146" t="str">
            <v>RGE</v>
          </cell>
          <cell r="E2146" t="str">
            <v>Common</v>
          </cell>
          <cell r="F2146" t="str">
            <v>General Services</v>
          </cell>
          <cell r="T2146">
            <v>0</v>
          </cell>
          <cell r="AG2146">
            <v>16.278359999999999</v>
          </cell>
          <cell r="AT2146">
            <v>1.3022400000000001</v>
          </cell>
          <cell r="BG2146">
            <v>0.98542000579833999</v>
          </cell>
        </row>
        <row r="2147">
          <cell r="D2147" t="str">
            <v>CMP</v>
          </cell>
          <cell r="E2147" t="str">
            <v>Common</v>
          </cell>
          <cell r="F2147" t="str">
            <v>General Services</v>
          </cell>
          <cell r="T2147">
            <v>0.34410999999999997</v>
          </cell>
          <cell r="AG2147">
            <v>0</v>
          </cell>
          <cell r="AT2147">
            <v>0</v>
          </cell>
          <cell r="BG2147">
            <v>0</v>
          </cell>
        </row>
        <row r="2148">
          <cell r="D2148" t="str">
            <v>NYSEG</v>
          </cell>
          <cell r="E2148" t="str">
            <v>Common</v>
          </cell>
          <cell r="F2148" t="str">
            <v>General Services</v>
          </cell>
          <cell r="T2148">
            <v>10.7737</v>
          </cell>
          <cell r="AG2148">
            <v>0</v>
          </cell>
          <cell r="AT2148">
            <v>0</v>
          </cell>
          <cell r="BG2148">
            <v>0</v>
          </cell>
        </row>
        <row r="2149">
          <cell r="D2149" t="str">
            <v>NYSEG</v>
          </cell>
          <cell r="E2149" t="str">
            <v>Common</v>
          </cell>
          <cell r="F2149" t="str">
            <v>General Services</v>
          </cell>
          <cell r="T2149">
            <v>12.800229999999997</v>
          </cell>
          <cell r="AG2149">
            <v>0</v>
          </cell>
          <cell r="AT2149">
            <v>0</v>
          </cell>
          <cell r="BG2149">
            <v>0</v>
          </cell>
        </row>
        <row r="2150">
          <cell r="D2150" t="str">
            <v>CMP</v>
          </cell>
          <cell r="E2150" t="str">
            <v>Common</v>
          </cell>
          <cell r="F2150" t="str">
            <v>General Services</v>
          </cell>
          <cell r="T2150">
            <v>192.83708000000001</v>
          </cell>
          <cell r="AG2150">
            <v>0</v>
          </cell>
          <cell r="AT2150">
            <v>0</v>
          </cell>
          <cell r="BG2150">
            <v>0</v>
          </cell>
        </row>
        <row r="2151">
          <cell r="D2151" t="str">
            <v>CMP</v>
          </cell>
          <cell r="E2151" t="str">
            <v>Common</v>
          </cell>
          <cell r="F2151" t="str">
            <v>General Services</v>
          </cell>
          <cell r="T2151">
            <v>199.94020999999995</v>
          </cell>
          <cell r="AG2151">
            <v>0</v>
          </cell>
          <cell r="AT2151">
            <v>0</v>
          </cell>
          <cell r="BG2151">
            <v>0</v>
          </cell>
        </row>
        <row r="2152">
          <cell r="D2152" t="str">
            <v>CMP</v>
          </cell>
          <cell r="E2152" t="str">
            <v>Common</v>
          </cell>
          <cell r="F2152" t="str">
            <v>General Services</v>
          </cell>
          <cell r="T2152">
            <v>0.37033999999999995</v>
          </cell>
          <cell r="AG2152">
            <v>0</v>
          </cell>
          <cell r="AT2152">
            <v>0</v>
          </cell>
          <cell r="BG2152">
            <v>0</v>
          </cell>
        </row>
        <row r="2153">
          <cell r="D2153" t="str">
            <v>CMP</v>
          </cell>
          <cell r="E2153" t="str">
            <v>Common</v>
          </cell>
          <cell r="F2153" t="str">
            <v>Information Technology</v>
          </cell>
          <cell r="T2153">
            <v>29.671889999999998</v>
          </cell>
          <cell r="AG2153">
            <v>0</v>
          </cell>
          <cell r="AT2153">
            <v>0</v>
          </cell>
          <cell r="BG2153">
            <v>0</v>
          </cell>
        </row>
        <row r="2154">
          <cell r="D2154" t="str">
            <v>CMP</v>
          </cell>
          <cell r="E2154" t="str">
            <v>Common</v>
          </cell>
          <cell r="F2154" t="str">
            <v>Information Technology</v>
          </cell>
          <cell r="T2154">
            <v>-2.0017200000000068</v>
          </cell>
          <cell r="AG2154">
            <v>0</v>
          </cell>
          <cell r="AT2154">
            <v>0</v>
          </cell>
          <cell r="BG2154">
            <v>0</v>
          </cell>
        </row>
        <row r="2155">
          <cell r="D2155" t="str">
            <v>ASC</v>
          </cell>
          <cell r="E2155" t="str">
            <v>Common</v>
          </cell>
          <cell r="F2155" t="str">
            <v>Information Technology</v>
          </cell>
          <cell r="T2155">
            <v>0</v>
          </cell>
          <cell r="AG2155">
            <v>0</v>
          </cell>
          <cell r="AT2155">
            <v>0</v>
          </cell>
          <cell r="BG2155">
            <v>0</v>
          </cell>
        </row>
        <row r="2156">
          <cell r="D2156" t="str">
            <v>RGE</v>
          </cell>
          <cell r="E2156" t="str">
            <v>Common</v>
          </cell>
          <cell r="F2156" t="str">
            <v>Information Technology</v>
          </cell>
          <cell r="T2156">
            <v>-0.7397999999999999</v>
          </cell>
          <cell r="AG2156">
            <v>0</v>
          </cell>
          <cell r="AT2156">
            <v>0</v>
          </cell>
          <cell r="BG2156">
            <v>0</v>
          </cell>
        </row>
        <row r="2157">
          <cell r="D2157" t="str">
            <v>NYSEG</v>
          </cell>
          <cell r="E2157" t="str">
            <v>Common</v>
          </cell>
          <cell r="F2157" t="str">
            <v>Information Technology</v>
          </cell>
          <cell r="T2157">
            <v>1.2667600000000001</v>
          </cell>
          <cell r="AG2157">
            <v>0</v>
          </cell>
          <cell r="AT2157">
            <v>0</v>
          </cell>
          <cell r="BG2157">
            <v>0</v>
          </cell>
        </row>
        <row r="2158">
          <cell r="D2158" t="str">
            <v>RGE</v>
          </cell>
          <cell r="E2158" t="str">
            <v>Common</v>
          </cell>
          <cell r="F2158" t="str">
            <v>Information Technology</v>
          </cell>
          <cell r="T2158">
            <v>0.46521000000000001</v>
          </cell>
          <cell r="AG2158">
            <v>0</v>
          </cell>
          <cell r="AT2158">
            <v>0</v>
          </cell>
          <cell r="BG2158">
            <v>0</v>
          </cell>
        </row>
        <row r="2159">
          <cell r="D2159" t="str">
            <v>CMP</v>
          </cell>
          <cell r="E2159" t="str">
            <v>Common</v>
          </cell>
          <cell r="F2159" t="str">
            <v>Information Technology</v>
          </cell>
          <cell r="T2159">
            <v>0.28805999999999998</v>
          </cell>
          <cell r="AG2159">
            <v>0</v>
          </cell>
          <cell r="AT2159">
            <v>0</v>
          </cell>
          <cell r="BG2159">
            <v>0</v>
          </cell>
        </row>
        <row r="2160">
          <cell r="D2160" t="str">
            <v>CMP</v>
          </cell>
          <cell r="E2160" t="str">
            <v>Common</v>
          </cell>
          <cell r="F2160" t="str">
            <v>Information Technology</v>
          </cell>
          <cell r="T2160">
            <v>0</v>
          </cell>
          <cell r="AG2160">
            <v>0</v>
          </cell>
          <cell r="AT2160">
            <v>0</v>
          </cell>
          <cell r="BG2160">
            <v>0</v>
          </cell>
        </row>
        <row r="2161">
          <cell r="D2161" t="str">
            <v>CMP</v>
          </cell>
          <cell r="E2161" t="str">
            <v>Common</v>
          </cell>
          <cell r="F2161" t="str">
            <v>Information Technology</v>
          </cell>
          <cell r="T2161">
            <v>0</v>
          </cell>
          <cell r="AG2161">
            <v>0</v>
          </cell>
          <cell r="AT2161">
            <v>0</v>
          </cell>
          <cell r="BG2161">
            <v>0</v>
          </cell>
        </row>
        <row r="2162">
          <cell r="D2162" t="str">
            <v>UI</v>
          </cell>
          <cell r="E2162" t="str">
            <v>TRANS</v>
          </cell>
          <cell r="F2162" t="str">
            <v>Processes and Technologies</v>
          </cell>
          <cell r="T2162">
            <v>5.173</v>
          </cell>
          <cell r="AG2162">
            <v>0</v>
          </cell>
          <cell r="AT2162">
            <v>0.83112001490592957</v>
          </cell>
          <cell r="BG2162">
            <v>0</v>
          </cell>
        </row>
        <row r="2163">
          <cell r="D2163" t="str">
            <v>CNG</v>
          </cell>
          <cell r="E2163" t="str">
            <v>Gas</v>
          </cell>
          <cell r="F2163" t="str">
            <v>General Services</v>
          </cell>
          <cell r="T2163">
            <v>20.011999999999997</v>
          </cell>
          <cell r="AG2163">
            <v>0</v>
          </cell>
          <cell r="AT2163">
            <v>0</v>
          </cell>
          <cell r="BG2163">
            <v>0</v>
          </cell>
        </row>
        <row r="2164">
          <cell r="D2164" t="str">
            <v>CNG</v>
          </cell>
          <cell r="E2164" t="str">
            <v>Gas</v>
          </cell>
          <cell r="F2164" t="str">
            <v>Gas Operations</v>
          </cell>
          <cell r="T2164">
            <v>4.3129999999999997</v>
          </cell>
          <cell r="AG2164">
            <v>0</v>
          </cell>
          <cell r="AT2164">
            <v>0</v>
          </cell>
          <cell r="BG2164">
            <v>0</v>
          </cell>
        </row>
        <row r="2165">
          <cell r="D2165" t="str">
            <v>CNG</v>
          </cell>
          <cell r="E2165" t="str">
            <v>Gas</v>
          </cell>
          <cell r="F2165" t="str">
            <v>Gas Operations</v>
          </cell>
          <cell r="T2165">
            <v>6.31</v>
          </cell>
          <cell r="AG2165">
            <v>0</v>
          </cell>
          <cell r="AT2165">
            <v>0</v>
          </cell>
          <cell r="BG2165">
            <v>0</v>
          </cell>
        </row>
        <row r="2166">
          <cell r="D2166" t="str">
            <v>CNG</v>
          </cell>
          <cell r="E2166" t="str">
            <v>Gas</v>
          </cell>
          <cell r="F2166" t="str">
            <v>Gas Operations</v>
          </cell>
          <cell r="T2166">
            <v>1.8069999999999999</v>
          </cell>
          <cell r="AG2166">
            <v>0</v>
          </cell>
          <cell r="AT2166">
            <v>0</v>
          </cell>
          <cell r="BG2166">
            <v>0</v>
          </cell>
        </row>
        <row r="2167">
          <cell r="D2167" t="str">
            <v>CNG</v>
          </cell>
          <cell r="E2167" t="str">
            <v>Gas</v>
          </cell>
          <cell r="F2167" t="str">
            <v>Gas Operations</v>
          </cell>
          <cell r="T2167">
            <v>2.3340000000000001</v>
          </cell>
          <cell r="AG2167">
            <v>0</v>
          </cell>
          <cell r="AT2167">
            <v>0</v>
          </cell>
          <cell r="BG2167">
            <v>0</v>
          </cell>
        </row>
        <row r="2168">
          <cell r="D2168" t="str">
            <v>CNG</v>
          </cell>
          <cell r="E2168" t="str">
            <v>Gas</v>
          </cell>
          <cell r="F2168" t="str">
            <v>Gas Operations</v>
          </cell>
          <cell r="T2168">
            <v>4.6390000000000002</v>
          </cell>
          <cell r="AG2168">
            <v>0</v>
          </cell>
          <cell r="AT2168">
            <v>0</v>
          </cell>
          <cell r="BG2168">
            <v>0</v>
          </cell>
        </row>
        <row r="2169">
          <cell r="D2169" t="str">
            <v>SCG</v>
          </cell>
          <cell r="E2169" t="str">
            <v>Gas</v>
          </cell>
          <cell r="F2169" t="str">
            <v>Gas Operations</v>
          </cell>
          <cell r="T2169">
            <v>3.1E-2</v>
          </cell>
          <cell r="AG2169">
            <v>0</v>
          </cell>
          <cell r="AT2169">
            <v>0</v>
          </cell>
          <cell r="BG2169">
            <v>0</v>
          </cell>
        </row>
        <row r="2170">
          <cell r="D2170" t="str">
            <v>UIL</v>
          </cell>
          <cell r="E2170" t="str">
            <v>Common</v>
          </cell>
          <cell r="F2170" t="str">
            <v>Gas Operations</v>
          </cell>
          <cell r="T2170">
            <v>5.7780000000000005</v>
          </cell>
          <cell r="AG2170">
            <v>0</v>
          </cell>
          <cell r="AT2170">
            <v>0</v>
          </cell>
          <cell r="BG2170">
            <v>0</v>
          </cell>
        </row>
        <row r="2171">
          <cell r="D2171" t="str">
            <v>CNG</v>
          </cell>
          <cell r="E2171" t="str">
            <v>Gas</v>
          </cell>
          <cell r="F2171" t="str">
            <v>Gas Operations</v>
          </cell>
          <cell r="T2171">
            <v>5.5840000000000005</v>
          </cell>
          <cell r="AG2171">
            <v>0</v>
          </cell>
          <cell r="AT2171">
            <v>0</v>
          </cell>
          <cell r="BG2171">
            <v>0</v>
          </cell>
        </row>
        <row r="2172">
          <cell r="D2172" t="str">
            <v>CNG</v>
          </cell>
          <cell r="E2172" t="str">
            <v>Gas</v>
          </cell>
          <cell r="F2172" t="str">
            <v>Security</v>
          </cell>
          <cell r="T2172">
            <v>5.51</v>
          </cell>
          <cell r="AG2172">
            <v>6.8800001144409184E-3</v>
          </cell>
          <cell r="AT2172">
            <v>0</v>
          </cell>
          <cell r="BG2172">
            <v>0</v>
          </cell>
        </row>
        <row r="2173">
          <cell r="D2173" t="str">
            <v>CNG</v>
          </cell>
          <cell r="E2173" t="str">
            <v>Gas</v>
          </cell>
          <cell r="F2173" t="str">
            <v>General Services</v>
          </cell>
          <cell r="T2173">
            <v>30.033999999999999</v>
          </cell>
          <cell r="AG2173">
            <v>0</v>
          </cell>
          <cell r="AT2173">
            <v>0</v>
          </cell>
          <cell r="BG2173">
            <v>0</v>
          </cell>
        </row>
        <row r="2174">
          <cell r="D2174" t="str">
            <v>CNG</v>
          </cell>
          <cell r="E2174" t="str">
            <v>Gas</v>
          </cell>
          <cell r="F2174" t="str">
            <v>Gas Operations</v>
          </cell>
          <cell r="T2174">
            <v>11.465999999999999</v>
          </cell>
          <cell r="AG2174">
            <v>0</v>
          </cell>
          <cell r="AT2174">
            <v>0</v>
          </cell>
          <cell r="BG2174">
            <v>0</v>
          </cell>
        </row>
        <row r="2175">
          <cell r="D2175" t="str">
            <v>CNG</v>
          </cell>
          <cell r="E2175" t="str">
            <v>Gas</v>
          </cell>
          <cell r="F2175" t="str">
            <v>Gas Operations</v>
          </cell>
          <cell r="T2175">
            <v>13.071</v>
          </cell>
          <cell r="AG2175">
            <v>0</v>
          </cell>
          <cell r="AT2175">
            <v>0</v>
          </cell>
          <cell r="BG2175">
            <v>0</v>
          </cell>
        </row>
        <row r="2176">
          <cell r="D2176" t="str">
            <v>UI</v>
          </cell>
          <cell r="E2176" t="str">
            <v>DIST</v>
          </cell>
          <cell r="F2176" t="str">
            <v>Regulatory</v>
          </cell>
          <cell r="T2176">
            <v>2.0529999999999999</v>
          </cell>
          <cell r="AG2176">
            <v>443.56109937763222</v>
          </cell>
          <cell r="AT2176">
            <v>530.30638862609862</v>
          </cell>
          <cell r="BG2176">
            <v>0</v>
          </cell>
        </row>
        <row r="2177">
          <cell r="D2177" t="str">
            <v>UIL</v>
          </cell>
          <cell r="E2177" t="str">
            <v>Common</v>
          </cell>
          <cell r="F2177" t="str">
            <v>Gas Operations</v>
          </cell>
          <cell r="T2177">
            <v>0.65200000000000002</v>
          </cell>
          <cell r="AG2177">
            <v>0</v>
          </cell>
          <cell r="AT2177">
            <v>0</v>
          </cell>
          <cell r="BG2177">
            <v>0</v>
          </cell>
        </row>
        <row r="2178">
          <cell r="D2178" t="str">
            <v>BGC</v>
          </cell>
          <cell r="E2178" t="str">
            <v>Gas</v>
          </cell>
          <cell r="F2178" t="str">
            <v>Gas Operations</v>
          </cell>
          <cell r="T2178">
            <v>0.71699999999999997</v>
          </cell>
          <cell r="AG2178">
            <v>0</v>
          </cell>
          <cell r="AT2178">
            <v>0</v>
          </cell>
          <cell r="BG2178">
            <v>0</v>
          </cell>
        </row>
        <row r="2179">
          <cell r="D2179" t="str">
            <v>BGC</v>
          </cell>
          <cell r="E2179" t="str">
            <v>Gas</v>
          </cell>
          <cell r="F2179" t="str">
            <v>Gas Operations</v>
          </cell>
          <cell r="T2179">
            <v>1.1779999999999999</v>
          </cell>
          <cell r="AG2179">
            <v>0</v>
          </cell>
          <cell r="AT2179">
            <v>0</v>
          </cell>
          <cell r="BG2179">
            <v>0</v>
          </cell>
        </row>
        <row r="2180">
          <cell r="D2180" t="str">
            <v>SCG</v>
          </cell>
          <cell r="E2180" t="str">
            <v>Gas</v>
          </cell>
          <cell r="F2180" t="str">
            <v>Gas Operations</v>
          </cell>
          <cell r="T2180">
            <v>2.8410000000000002</v>
          </cell>
          <cell r="AG2180">
            <v>0</v>
          </cell>
          <cell r="AT2180">
            <v>0</v>
          </cell>
          <cell r="BG2180">
            <v>0</v>
          </cell>
        </row>
        <row r="2181">
          <cell r="D2181" t="str">
            <v>NYSEG</v>
          </cell>
          <cell r="E2181" t="str">
            <v>TRANS</v>
          </cell>
          <cell r="F2181" t="str">
            <v>Projects</v>
          </cell>
          <cell r="T2181">
            <v>2.5311500000000002</v>
          </cell>
          <cell r="AG2181">
            <v>0</v>
          </cell>
          <cell r="AT2181">
            <v>0</v>
          </cell>
          <cell r="BG2181">
            <v>0</v>
          </cell>
        </row>
        <row r="2182">
          <cell r="D2182" t="str">
            <v>RGE</v>
          </cell>
          <cell r="E2182" t="str">
            <v>TRANS</v>
          </cell>
          <cell r="F2182" t="str">
            <v>Projects</v>
          </cell>
          <cell r="T2182">
            <v>3538.7026800000003</v>
          </cell>
          <cell r="AG2182">
            <v>-13.8432</v>
          </cell>
          <cell r="AT2182">
            <v>0</v>
          </cell>
          <cell r="BG2182">
            <v>0</v>
          </cell>
        </row>
        <row r="2183">
          <cell r="D2183" t="str">
            <v>RGE</v>
          </cell>
          <cell r="E2183" t="str">
            <v>TRANS</v>
          </cell>
          <cell r="F2183" t="str">
            <v>Projects</v>
          </cell>
          <cell r="T2183">
            <v>-1.754E-2</v>
          </cell>
          <cell r="AG2183">
            <v>0</v>
          </cell>
          <cell r="AT2183">
            <v>0</v>
          </cell>
          <cell r="BG2183">
            <v>0</v>
          </cell>
        </row>
        <row r="2184">
          <cell r="D2184" t="str">
            <v>RGE</v>
          </cell>
          <cell r="E2184" t="str">
            <v>TRANS</v>
          </cell>
          <cell r="F2184" t="str">
            <v>Projects</v>
          </cell>
          <cell r="T2184">
            <v>3815.0878800000005</v>
          </cell>
          <cell r="AG2184">
            <v>2497.1251099999999</v>
          </cell>
          <cell r="AT2184">
            <v>-94.258700000000005</v>
          </cell>
          <cell r="BG2184">
            <v>0</v>
          </cell>
        </row>
        <row r="2185">
          <cell r="D2185" t="str">
            <v>RGE</v>
          </cell>
          <cell r="E2185" t="str">
            <v>TRANS</v>
          </cell>
          <cell r="F2185" t="str">
            <v>Electric Operations</v>
          </cell>
          <cell r="T2185">
            <v>2.4845199999999994</v>
          </cell>
          <cell r="AG2185">
            <v>0</v>
          </cell>
          <cell r="AT2185">
            <v>0</v>
          </cell>
          <cell r="BG2185">
            <v>175.77561743671447</v>
          </cell>
        </row>
        <row r="2186">
          <cell r="D2186" t="str">
            <v>RGE</v>
          </cell>
          <cell r="E2186" t="str">
            <v>TRANS</v>
          </cell>
          <cell r="F2186" t="str">
            <v>Projects</v>
          </cell>
          <cell r="T2186">
            <v>1.5647300000000002</v>
          </cell>
          <cell r="AG2186">
            <v>0</v>
          </cell>
          <cell r="AT2186">
            <v>0</v>
          </cell>
          <cell r="BG2186">
            <v>0</v>
          </cell>
        </row>
        <row r="2187">
          <cell r="D2187" t="str">
            <v>RGE</v>
          </cell>
          <cell r="E2187" t="str">
            <v>TRANS</v>
          </cell>
          <cell r="F2187" t="str">
            <v>Projects</v>
          </cell>
          <cell r="T2187">
            <v>10.979870000000004</v>
          </cell>
          <cell r="AG2187">
            <v>0</v>
          </cell>
          <cell r="AT2187">
            <v>0</v>
          </cell>
          <cell r="BG2187">
            <v>0</v>
          </cell>
        </row>
        <row r="2188">
          <cell r="D2188" t="str">
            <v>NYSEG</v>
          </cell>
          <cell r="E2188" t="str">
            <v>Gen</v>
          </cell>
          <cell r="F2188" t="str">
            <v>Generation</v>
          </cell>
          <cell r="T2188">
            <v>20.865780000000001</v>
          </cell>
          <cell r="AG2188">
            <v>0</v>
          </cell>
          <cell r="AT2188">
            <v>0</v>
          </cell>
          <cell r="BG2188">
            <v>0</v>
          </cell>
        </row>
        <row r="2189">
          <cell r="D2189" t="str">
            <v>NYSEG</v>
          </cell>
          <cell r="E2189" t="str">
            <v>Gen</v>
          </cell>
          <cell r="F2189" t="str">
            <v>Generation</v>
          </cell>
          <cell r="T2189">
            <v>5.1781700000000006</v>
          </cell>
          <cell r="AG2189">
            <v>0</v>
          </cell>
          <cell r="AT2189">
            <v>0</v>
          </cell>
          <cell r="BG2189">
            <v>0</v>
          </cell>
        </row>
        <row r="2190">
          <cell r="D2190" t="str">
            <v>RGE</v>
          </cell>
          <cell r="E2190" t="str">
            <v>TRANS</v>
          </cell>
          <cell r="F2190" t="str">
            <v>Electric Operations</v>
          </cell>
          <cell r="T2190">
            <v>26.128729999999997</v>
          </cell>
          <cell r="AG2190">
            <v>0</v>
          </cell>
          <cell r="AT2190">
            <v>0</v>
          </cell>
          <cell r="BG2190">
            <v>0</v>
          </cell>
        </row>
        <row r="2191">
          <cell r="D2191" t="str">
            <v>NYSEG</v>
          </cell>
          <cell r="E2191" t="str">
            <v>DIST</v>
          </cell>
          <cell r="F2191" t="str">
            <v>Smart Grids Innovation and Planning</v>
          </cell>
          <cell r="T2191">
            <v>1.4773799999999999</v>
          </cell>
          <cell r="AG2191">
            <v>0</v>
          </cell>
          <cell r="AT2191">
            <v>0</v>
          </cell>
          <cell r="BG2191">
            <v>0</v>
          </cell>
        </row>
        <row r="2192">
          <cell r="D2192" t="str">
            <v>NYSEG</v>
          </cell>
          <cell r="E2192" t="str">
            <v>DIST</v>
          </cell>
          <cell r="F2192" t="str">
            <v>Projects</v>
          </cell>
          <cell r="T2192">
            <v>234.47669000000005</v>
          </cell>
          <cell r="AG2192">
            <v>0</v>
          </cell>
          <cell r="AT2192">
            <v>0</v>
          </cell>
          <cell r="BG2192">
            <v>0</v>
          </cell>
        </row>
        <row r="2193">
          <cell r="D2193" t="str">
            <v>NYSEG</v>
          </cell>
          <cell r="E2193" t="str">
            <v>DIST</v>
          </cell>
          <cell r="F2193" t="str">
            <v>Projects</v>
          </cell>
          <cell r="T2193">
            <v>0.11784999999999998</v>
          </cell>
          <cell r="AG2193">
            <v>0</v>
          </cell>
          <cell r="AT2193">
            <v>0</v>
          </cell>
          <cell r="BG2193">
            <v>0</v>
          </cell>
        </row>
        <row r="2194">
          <cell r="D2194" t="str">
            <v>RGE</v>
          </cell>
          <cell r="E2194" t="str">
            <v>Gas</v>
          </cell>
          <cell r="F2194" t="str">
            <v>Gas Engineering and Delivery</v>
          </cell>
          <cell r="T2194">
            <v>247.00785999999999</v>
          </cell>
          <cell r="AG2194">
            <v>0</v>
          </cell>
          <cell r="AT2194">
            <v>0</v>
          </cell>
          <cell r="BG2194">
            <v>0</v>
          </cell>
        </row>
        <row r="2195">
          <cell r="D2195" t="str">
            <v>RGE</v>
          </cell>
          <cell r="E2195" t="str">
            <v>Gas</v>
          </cell>
          <cell r="F2195" t="str">
            <v>Gas Engineering and Delivery</v>
          </cell>
          <cell r="T2195">
            <v>41.836849999999998</v>
          </cell>
          <cell r="AG2195">
            <v>0</v>
          </cell>
          <cell r="AT2195">
            <v>0</v>
          </cell>
          <cell r="BG2195">
            <v>0</v>
          </cell>
        </row>
        <row r="2196">
          <cell r="D2196" t="str">
            <v>RGE</v>
          </cell>
          <cell r="E2196" t="str">
            <v>Gas</v>
          </cell>
          <cell r="F2196" t="str">
            <v>Gas Engineering and Delivery</v>
          </cell>
          <cell r="T2196">
            <v>338.18520000000001</v>
          </cell>
          <cell r="AG2196">
            <v>0</v>
          </cell>
          <cell r="AT2196">
            <v>0</v>
          </cell>
          <cell r="BG2196">
            <v>0</v>
          </cell>
        </row>
        <row r="2197">
          <cell r="D2197" t="str">
            <v>RGE</v>
          </cell>
          <cell r="E2197" t="str">
            <v>Gas</v>
          </cell>
          <cell r="F2197" t="str">
            <v>Gas Engineering and Delivery</v>
          </cell>
          <cell r="T2197">
            <v>290.08871000000005</v>
          </cell>
          <cell r="AG2197">
            <v>0</v>
          </cell>
          <cell r="AT2197">
            <v>0</v>
          </cell>
          <cell r="BG2197">
            <v>0</v>
          </cell>
        </row>
        <row r="2198">
          <cell r="D2198" t="str">
            <v>RGE</v>
          </cell>
          <cell r="E2198" t="str">
            <v>Gas</v>
          </cell>
          <cell r="F2198" t="str">
            <v>Gas Engineering and Delivery</v>
          </cell>
          <cell r="T2198">
            <v>788.13026000000013</v>
          </cell>
          <cell r="AG2198">
            <v>0</v>
          </cell>
          <cell r="AT2198">
            <v>0</v>
          </cell>
          <cell r="BG2198">
            <v>0</v>
          </cell>
        </row>
        <row r="2199">
          <cell r="D2199" t="str">
            <v>NYSEG</v>
          </cell>
          <cell r="E2199" t="str">
            <v>TRANS</v>
          </cell>
          <cell r="F2199" t="str">
            <v>Projects</v>
          </cell>
          <cell r="T2199">
            <v>3745.8263300000003</v>
          </cell>
          <cell r="AG2199">
            <v>615.34661999999992</v>
          </cell>
          <cell r="AT2199">
            <v>384.91027000000003</v>
          </cell>
          <cell r="BG2199">
            <v>135.30071052069962</v>
          </cell>
        </row>
        <row r="2200">
          <cell r="D2200" t="str">
            <v>NYSEG</v>
          </cell>
          <cell r="E2200" t="str">
            <v>Common</v>
          </cell>
          <cell r="F2200" t="str">
            <v>Information Technology</v>
          </cell>
          <cell r="T2200">
            <v>-2.7324000000000002</v>
          </cell>
          <cell r="AG2200">
            <v>0</v>
          </cell>
          <cell r="AT2200">
            <v>0</v>
          </cell>
          <cell r="BG2200">
            <v>0</v>
          </cell>
        </row>
        <row r="2201">
          <cell r="D2201" t="str">
            <v>NYSEG</v>
          </cell>
          <cell r="E2201" t="str">
            <v>Common</v>
          </cell>
          <cell r="F2201" t="str">
            <v>Security</v>
          </cell>
          <cell r="T2201">
            <v>16.421400000000002</v>
          </cell>
          <cell r="AG2201">
            <v>0</v>
          </cell>
          <cell r="AT2201">
            <v>0</v>
          </cell>
          <cell r="BG2201">
            <v>0</v>
          </cell>
        </row>
        <row r="2202">
          <cell r="D2202" t="str">
            <v>RGE</v>
          </cell>
          <cell r="E2202" t="str">
            <v>Common</v>
          </cell>
          <cell r="F2202" t="str">
            <v>Security</v>
          </cell>
          <cell r="T2202">
            <v>16.421400000000002</v>
          </cell>
          <cell r="AG2202">
            <v>0</v>
          </cell>
          <cell r="AT2202">
            <v>0</v>
          </cell>
          <cell r="BG2202">
            <v>0</v>
          </cell>
        </row>
        <row r="2203">
          <cell r="D2203" t="str">
            <v>CMP</v>
          </cell>
          <cell r="E2203" t="str">
            <v>Common</v>
          </cell>
          <cell r="F2203" t="str">
            <v>Information Technology</v>
          </cell>
          <cell r="T2203">
            <v>-4.0468999999999999</v>
          </cell>
          <cell r="AG2203">
            <v>0</v>
          </cell>
          <cell r="AT2203">
            <v>0</v>
          </cell>
          <cell r="BG2203">
            <v>0</v>
          </cell>
        </row>
        <row r="2204">
          <cell r="D2204" t="str">
            <v>CMP</v>
          </cell>
          <cell r="E2204" t="str">
            <v>Common</v>
          </cell>
          <cell r="F2204" t="str">
            <v>Security</v>
          </cell>
          <cell r="T2204">
            <v>30.41</v>
          </cell>
          <cell r="AG2204">
            <v>0</v>
          </cell>
          <cell r="AT2204">
            <v>0</v>
          </cell>
          <cell r="BG2204">
            <v>0</v>
          </cell>
        </row>
        <row r="2205">
          <cell r="D2205" t="str">
            <v>RGE</v>
          </cell>
          <cell r="E2205" t="str">
            <v>Gen</v>
          </cell>
          <cell r="F2205" t="str">
            <v>Generation</v>
          </cell>
          <cell r="T2205">
            <v>83.520800000000023</v>
          </cell>
          <cell r="AG2205">
            <v>0</v>
          </cell>
          <cell r="AT2205">
            <v>0</v>
          </cell>
          <cell r="BG2205">
            <v>0</v>
          </cell>
        </row>
        <row r="2206">
          <cell r="D2206" t="str">
            <v>NYSEG</v>
          </cell>
          <cell r="E2206" t="str">
            <v>DIST</v>
          </cell>
          <cell r="F2206" t="str">
            <v>Electric Operations</v>
          </cell>
          <cell r="T2206">
            <v>120.50792000000001</v>
          </cell>
          <cell r="AG2206">
            <v>0</v>
          </cell>
          <cell r="AT2206">
            <v>0</v>
          </cell>
          <cell r="BG2206">
            <v>0</v>
          </cell>
        </row>
        <row r="2207">
          <cell r="D2207" t="str">
            <v>NYSEG</v>
          </cell>
          <cell r="E2207" t="str">
            <v>DIST</v>
          </cell>
          <cell r="F2207" t="str">
            <v>Electric Operations</v>
          </cell>
          <cell r="T2207">
            <v>137.10351000000003</v>
          </cell>
          <cell r="AG2207">
            <v>0</v>
          </cell>
          <cell r="AT2207">
            <v>0</v>
          </cell>
          <cell r="BG2207">
            <v>0</v>
          </cell>
        </row>
        <row r="2208">
          <cell r="D2208" t="str">
            <v>NYSEG</v>
          </cell>
          <cell r="E2208" t="str">
            <v>DIST</v>
          </cell>
          <cell r="F2208" t="str">
            <v>Electric Operations</v>
          </cell>
          <cell r="T2208">
            <v>383.59543000000002</v>
          </cell>
          <cell r="AG2208">
            <v>0</v>
          </cell>
          <cell r="AT2208">
            <v>0</v>
          </cell>
          <cell r="BG2208">
            <v>0</v>
          </cell>
        </row>
        <row r="2209">
          <cell r="D2209" t="str">
            <v>NYSEG</v>
          </cell>
          <cell r="E2209" t="str">
            <v>DIST</v>
          </cell>
          <cell r="F2209" t="str">
            <v>Electric Operations</v>
          </cell>
          <cell r="T2209">
            <v>397.22395</v>
          </cell>
          <cell r="AG2209">
            <v>0</v>
          </cell>
          <cell r="AT2209">
            <v>0</v>
          </cell>
          <cell r="BG2209">
            <v>0</v>
          </cell>
        </row>
        <row r="2210">
          <cell r="D2210" t="str">
            <v>NYSEG</v>
          </cell>
          <cell r="E2210" t="str">
            <v>Gen</v>
          </cell>
          <cell r="F2210" t="str">
            <v>Generation</v>
          </cell>
          <cell r="T2210">
            <v>59.208629999999992</v>
          </cell>
          <cell r="AG2210">
            <v>0</v>
          </cell>
          <cell r="AT2210">
            <v>0</v>
          </cell>
          <cell r="BG2210">
            <v>0</v>
          </cell>
        </row>
        <row r="2211">
          <cell r="D2211" t="str">
            <v>NYSEG</v>
          </cell>
          <cell r="E2211" t="str">
            <v>Gen</v>
          </cell>
          <cell r="F2211" t="str">
            <v>Generation</v>
          </cell>
          <cell r="T2211">
            <v>-143.09157000000016</v>
          </cell>
          <cell r="AG2211">
            <v>897.13025000000016</v>
          </cell>
          <cell r="AT2211">
            <v>1824.9016200000001</v>
          </cell>
          <cell r="BG2211">
            <v>169.79640086364748</v>
          </cell>
        </row>
        <row r="2212">
          <cell r="D2212" t="str">
            <v>CMP</v>
          </cell>
          <cell r="E2212" t="str">
            <v>Common</v>
          </cell>
          <cell r="F2212" t="str">
            <v>General Services</v>
          </cell>
          <cell r="T2212">
            <v>283.34582</v>
          </cell>
          <cell r="AG2212">
            <v>0</v>
          </cell>
          <cell r="AT2212">
            <v>0</v>
          </cell>
          <cell r="BG2212">
            <v>0</v>
          </cell>
        </row>
        <row r="2213">
          <cell r="D2213" t="str">
            <v>CMP</v>
          </cell>
          <cell r="E2213" t="str">
            <v>DIST</v>
          </cell>
          <cell r="F2213" t="str">
            <v>Information Technology</v>
          </cell>
          <cell r="T2213">
            <v>6.0122900000000019</v>
          </cell>
          <cell r="AG2213">
            <v>0</v>
          </cell>
          <cell r="AT2213">
            <v>0</v>
          </cell>
          <cell r="BG2213">
            <v>0</v>
          </cell>
        </row>
        <row r="2214">
          <cell r="D2214" t="str">
            <v>CMP</v>
          </cell>
          <cell r="E2214" t="str">
            <v>Common</v>
          </cell>
          <cell r="F2214" t="str">
            <v>Information Technology</v>
          </cell>
          <cell r="T2214">
            <v>0.21973000000000004</v>
          </cell>
          <cell r="AG2214">
            <v>0</v>
          </cell>
          <cell r="AT2214">
            <v>0</v>
          </cell>
          <cell r="BG2214">
            <v>0</v>
          </cell>
        </row>
        <row r="2215">
          <cell r="D2215" t="str">
            <v>cng</v>
          </cell>
          <cell r="E2215" t="str">
            <v>gas</v>
          </cell>
          <cell r="F2215" t="str">
            <v>Gas Operations</v>
          </cell>
          <cell r="T2215">
            <v>6.2089999999999996</v>
          </cell>
          <cell r="AG2215">
            <v>0</v>
          </cell>
          <cell r="AT2215">
            <v>0</v>
          </cell>
          <cell r="BG2215">
            <v>0</v>
          </cell>
        </row>
        <row r="2216">
          <cell r="D2216" t="str">
            <v>RGE</v>
          </cell>
          <cell r="E2216" t="str">
            <v>DIST</v>
          </cell>
          <cell r="F2216" t="str">
            <v>Electric Operations</v>
          </cell>
          <cell r="T2216">
            <v>10.246509999999999</v>
          </cell>
          <cell r="AG2216">
            <v>0</v>
          </cell>
          <cell r="AT2216">
            <v>0</v>
          </cell>
          <cell r="BG2216">
            <v>0</v>
          </cell>
        </row>
        <row r="2217">
          <cell r="D2217" t="str">
            <v>RGE</v>
          </cell>
          <cell r="E2217" t="str">
            <v>DIST</v>
          </cell>
          <cell r="F2217" t="str">
            <v>Energy Services</v>
          </cell>
          <cell r="T2217">
            <v>-76.031739999999971</v>
          </cell>
          <cell r="AG2217">
            <v>0</v>
          </cell>
          <cell r="AT2217">
            <v>0</v>
          </cell>
          <cell r="BG2217">
            <v>0</v>
          </cell>
        </row>
        <row r="2218">
          <cell r="D2218" t="str">
            <v>RGE</v>
          </cell>
          <cell r="E2218" t="str">
            <v>DIST</v>
          </cell>
          <cell r="F2218" t="str">
            <v>Energy Services</v>
          </cell>
          <cell r="T2218">
            <v>-117.50459999999997</v>
          </cell>
          <cell r="AG2218">
            <v>0</v>
          </cell>
          <cell r="AT2218">
            <v>0</v>
          </cell>
          <cell r="BG2218">
            <v>0</v>
          </cell>
        </row>
        <row r="2219">
          <cell r="D2219" t="str">
            <v>RGE</v>
          </cell>
          <cell r="E2219" t="str">
            <v>Common</v>
          </cell>
          <cell r="F2219" t="str">
            <v>Information Technology</v>
          </cell>
          <cell r="T2219">
            <v>1</v>
          </cell>
          <cell r="AG2219">
            <v>0</v>
          </cell>
          <cell r="AT2219">
            <v>0</v>
          </cell>
          <cell r="BG2219">
            <v>0</v>
          </cell>
        </row>
        <row r="2220">
          <cell r="D2220" t="str">
            <v>UIL</v>
          </cell>
          <cell r="E2220" t="str">
            <v>Common</v>
          </cell>
          <cell r="F2220" t="str">
            <v>Information Technology</v>
          </cell>
          <cell r="T2220">
            <v>-457.57600000000002</v>
          </cell>
          <cell r="AG2220">
            <v>0</v>
          </cell>
          <cell r="AT2220">
            <v>0</v>
          </cell>
          <cell r="BG2220">
            <v>0</v>
          </cell>
        </row>
        <row r="2221">
          <cell r="D2221" t="str">
            <v>UI</v>
          </cell>
          <cell r="E2221" t="str">
            <v>TRANS</v>
          </cell>
          <cell r="F2221" t="str">
            <v>Electric Operations</v>
          </cell>
          <cell r="T2221">
            <v>-5.827</v>
          </cell>
          <cell r="AG2221">
            <v>18.101770141601563</v>
          </cell>
          <cell r="AT2221">
            <v>3.3769999504089356E-2</v>
          </cell>
          <cell r="BG2221">
            <v>0</v>
          </cell>
        </row>
        <row r="2222">
          <cell r="D2222" t="str">
            <v>NYSEG</v>
          </cell>
          <cell r="E2222" t="str">
            <v>DIST</v>
          </cell>
          <cell r="F2222" t="str">
            <v>Projects</v>
          </cell>
          <cell r="T2222">
            <v>-254.97221000000002</v>
          </cell>
          <cell r="AG2222">
            <v>0</v>
          </cell>
          <cell r="AT2222">
            <v>0</v>
          </cell>
          <cell r="BG2222">
            <v>0</v>
          </cell>
        </row>
        <row r="2223">
          <cell r="D2223" t="str">
            <v>NYSEG</v>
          </cell>
          <cell r="E2223" t="str">
            <v>DIST</v>
          </cell>
          <cell r="F2223" t="str">
            <v>Electric Operations</v>
          </cell>
          <cell r="T2223">
            <v>0.49199999999999999</v>
          </cell>
          <cell r="AG2223">
            <v>0</v>
          </cell>
          <cell r="AT2223">
            <v>0</v>
          </cell>
          <cell r="BG2223">
            <v>0</v>
          </cell>
        </row>
        <row r="2224">
          <cell r="D2224" t="str">
            <v>NYSEG</v>
          </cell>
          <cell r="E2224" t="str">
            <v>Gas</v>
          </cell>
          <cell r="F2224" t="str">
            <v>Gas Engineering and Delivery</v>
          </cell>
          <cell r="T2224">
            <v>4.3590000000000004E-2</v>
          </cell>
          <cell r="AG2224">
            <v>0</v>
          </cell>
          <cell r="AT2224">
            <v>0</v>
          </cell>
          <cell r="BG2224">
            <v>0</v>
          </cell>
        </row>
        <row r="2225">
          <cell r="D2225" t="str">
            <v>CMP</v>
          </cell>
          <cell r="E2225" t="str">
            <v>DIST</v>
          </cell>
          <cell r="F2225" t="str">
            <v>Operational Smart Grids</v>
          </cell>
          <cell r="T2225">
            <v>1.2857600000000002</v>
          </cell>
          <cell r="AG2225">
            <v>0.18346000000000001</v>
          </cell>
          <cell r="AT2225">
            <v>0.17432</v>
          </cell>
          <cell r="BG2225">
            <v>0.13766000175476073</v>
          </cell>
        </row>
        <row r="2226">
          <cell r="D2226" t="str">
            <v>CMP</v>
          </cell>
          <cell r="E2226" t="str">
            <v>DIST</v>
          </cell>
          <cell r="F2226" t="str">
            <v>Electric Operations</v>
          </cell>
          <cell r="T2226">
            <v>106.80932000000001</v>
          </cell>
          <cell r="AG2226">
            <v>0</v>
          </cell>
          <cell r="AT2226">
            <v>0</v>
          </cell>
          <cell r="BG2226">
            <v>0</v>
          </cell>
        </row>
        <row r="2227">
          <cell r="D2227" t="str">
            <v>CMP</v>
          </cell>
          <cell r="E2227" t="str">
            <v>DIST</v>
          </cell>
          <cell r="F2227" t="str">
            <v>Electric Operations</v>
          </cell>
          <cell r="T2227">
            <v>-117.87849</v>
          </cell>
          <cell r="AG2227">
            <v>0</v>
          </cell>
          <cell r="AT2227">
            <v>0</v>
          </cell>
          <cell r="BG2227">
            <v>0</v>
          </cell>
        </row>
        <row r="2228">
          <cell r="D2228" t="str">
            <v>CMP</v>
          </cell>
          <cell r="E2228" t="str">
            <v>DIST</v>
          </cell>
          <cell r="F2228" t="str">
            <v>Projects</v>
          </cell>
          <cell r="T2228">
            <v>10.734120000000001</v>
          </cell>
          <cell r="AG2228">
            <v>5.5406000000000004</v>
          </cell>
          <cell r="AT2228">
            <v>0.37548999999999993</v>
          </cell>
          <cell r="BG2228">
            <v>43.670360526084892</v>
          </cell>
        </row>
        <row r="2229">
          <cell r="D2229" t="str">
            <v>CMP</v>
          </cell>
          <cell r="E2229" t="str">
            <v>DIST</v>
          </cell>
          <cell r="F2229" t="str">
            <v>Electric Operations</v>
          </cell>
          <cell r="T2229">
            <v>698.13807999999995</v>
          </cell>
          <cell r="AG2229">
            <v>0</v>
          </cell>
          <cell r="AT2229">
            <v>0</v>
          </cell>
          <cell r="BG2229">
            <v>0</v>
          </cell>
        </row>
        <row r="2230">
          <cell r="D2230" t="str">
            <v>NYSEG</v>
          </cell>
          <cell r="E2230" t="str">
            <v>DIST</v>
          </cell>
          <cell r="F2230" t="str">
            <v>Energy Services</v>
          </cell>
          <cell r="T2230">
            <v>-96.765900000000016</v>
          </cell>
          <cell r="AG2230">
            <v>0</v>
          </cell>
          <cell r="AT2230">
            <v>0</v>
          </cell>
          <cell r="BG2230">
            <v>0</v>
          </cell>
        </row>
        <row r="2231">
          <cell r="D2231" t="str">
            <v>NYSEG</v>
          </cell>
          <cell r="E2231" t="str">
            <v>DIST</v>
          </cell>
          <cell r="F2231" t="str">
            <v>Energy Services</v>
          </cell>
          <cell r="T2231">
            <v>0.15966999999999998</v>
          </cell>
          <cell r="AG2231">
            <v>0</v>
          </cell>
          <cell r="AT2231">
            <v>0</v>
          </cell>
          <cell r="BG2231">
            <v>0</v>
          </cell>
        </row>
        <row r="2232">
          <cell r="D2232" t="str">
            <v>RGE</v>
          </cell>
          <cell r="E2232" t="str">
            <v>DIST</v>
          </cell>
          <cell r="F2232" t="str">
            <v>Electric Operations</v>
          </cell>
          <cell r="T2232">
            <v>2.2349999999999995E-2</v>
          </cell>
          <cell r="AG2232">
            <v>0</v>
          </cell>
          <cell r="AT2232">
            <v>0</v>
          </cell>
          <cell r="BG2232">
            <v>0</v>
          </cell>
        </row>
        <row r="2233">
          <cell r="D2233" t="str">
            <v>RGE</v>
          </cell>
          <cell r="E2233" t="str">
            <v>DIST</v>
          </cell>
          <cell r="F2233" t="str">
            <v>Electric Operations</v>
          </cell>
          <cell r="T2233">
            <v>2.7073800000000001</v>
          </cell>
          <cell r="AG2233">
            <v>0</v>
          </cell>
          <cell r="AT2233">
            <v>0</v>
          </cell>
          <cell r="BG2233">
            <v>0</v>
          </cell>
        </row>
        <row r="2234">
          <cell r="D2234" t="str">
            <v>RGE</v>
          </cell>
          <cell r="E2234" t="str">
            <v>DIST</v>
          </cell>
          <cell r="F2234" t="str">
            <v>Energy Services</v>
          </cell>
          <cell r="T2234">
            <v>0.24650000000000005</v>
          </cell>
          <cell r="AG2234">
            <v>0</v>
          </cell>
          <cell r="AT2234">
            <v>0</v>
          </cell>
          <cell r="BG2234">
            <v>0</v>
          </cell>
        </row>
        <row r="2235">
          <cell r="D2235" t="str">
            <v>RGE</v>
          </cell>
          <cell r="E2235" t="str">
            <v>TRANS</v>
          </cell>
          <cell r="F2235" t="str">
            <v>Electric Operations</v>
          </cell>
          <cell r="T2235">
            <v>2.74925</v>
          </cell>
          <cell r="AG2235">
            <v>0</v>
          </cell>
          <cell r="AT2235">
            <v>0</v>
          </cell>
          <cell r="BG2235">
            <v>0</v>
          </cell>
        </row>
        <row r="2236">
          <cell r="D2236" t="str">
            <v>RGE</v>
          </cell>
          <cell r="E2236" t="str">
            <v>TRANS</v>
          </cell>
          <cell r="F2236" t="str">
            <v>Electric Operations</v>
          </cell>
          <cell r="T2236">
            <v>2.3731400000000002</v>
          </cell>
          <cell r="AG2236">
            <v>0</v>
          </cell>
          <cell r="AT2236">
            <v>0</v>
          </cell>
          <cell r="BG2236">
            <v>0</v>
          </cell>
        </row>
        <row r="2237">
          <cell r="D2237" t="str">
            <v>CMP</v>
          </cell>
          <cell r="E2237" t="str">
            <v>DIST</v>
          </cell>
          <cell r="F2237" t="str">
            <v>Electric Operations</v>
          </cell>
          <cell r="T2237">
            <v>592.85611000000006</v>
          </cell>
          <cell r="AG2237">
            <v>0</v>
          </cell>
          <cell r="AT2237">
            <v>0</v>
          </cell>
          <cell r="BG2237">
            <v>0</v>
          </cell>
        </row>
        <row r="2238">
          <cell r="D2238" t="str">
            <v>CMP</v>
          </cell>
          <cell r="E2238" t="str">
            <v>Common</v>
          </cell>
          <cell r="F2238" t="str">
            <v>Projects</v>
          </cell>
          <cell r="T2238">
            <v>-0.22298000000000001</v>
          </cell>
          <cell r="AG2238">
            <v>0</v>
          </cell>
          <cell r="AT2238">
            <v>0</v>
          </cell>
          <cell r="BG2238">
            <v>0</v>
          </cell>
        </row>
        <row r="2239">
          <cell r="D2239" t="str">
            <v>NYSEG</v>
          </cell>
          <cell r="E2239" t="str">
            <v>DIST</v>
          </cell>
          <cell r="F2239" t="str">
            <v>Electric Operations</v>
          </cell>
          <cell r="T2239">
            <v>1.43519</v>
          </cell>
          <cell r="AG2239">
            <v>0</v>
          </cell>
          <cell r="AT2239">
            <v>0</v>
          </cell>
          <cell r="BG2239">
            <v>0</v>
          </cell>
        </row>
        <row r="2240">
          <cell r="D2240" t="str">
            <v>NYSEG</v>
          </cell>
          <cell r="E2240" t="str">
            <v>DIST</v>
          </cell>
          <cell r="F2240" t="str">
            <v>Projects</v>
          </cell>
          <cell r="T2240">
            <v>-0.57353999999999994</v>
          </cell>
          <cell r="AG2240">
            <v>0</v>
          </cell>
          <cell r="AT2240">
            <v>0</v>
          </cell>
          <cell r="BG2240">
            <v>0</v>
          </cell>
        </row>
        <row r="2241">
          <cell r="D2241" t="str">
            <v>NYSEG</v>
          </cell>
          <cell r="E2241" t="str">
            <v>DIST</v>
          </cell>
          <cell r="F2241" t="str">
            <v>Electric Operations</v>
          </cell>
          <cell r="T2241">
            <v>-14.230169999999999</v>
          </cell>
          <cell r="AG2241">
            <v>0</v>
          </cell>
          <cell r="AT2241">
            <v>0</v>
          </cell>
          <cell r="BG2241">
            <v>0</v>
          </cell>
        </row>
        <row r="2242">
          <cell r="D2242" t="str">
            <v>NYSEG</v>
          </cell>
          <cell r="E2242" t="str">
            <v>DIST</v>
          </cell>
          <cell r="F2242" t="str">
            <v>Electric Operations</v>
          </cell>
          <cell r="T2242">
            <v>108.76057</v>
          </cell>
          <cell r="AG2242">
            <v>0</v>
          </cell>
          <cell r="AT2242">
            <v>0</v>
          </cell>
          <cell r="BG2242">
            <v>0</v>
          </cell>
        </row>
        <row r="2243">
          <cell r="D2243" t="str">
            <v>NYSEG</v>
          </cell>
          <cell r="E2243" t="str">
            <v>DIST</v>
          </cell>
          <cell r="F2243" t="str">
            <v>Electric Operations</v>
          </cell>
          <cell r="T2243">
            <v>-3.9213000000000005</v>
          </cell>
          <cell r="AG2243">
            <v>0</v>
          </cell>
          <cell r="AT2243">
            <v>0</v>
          </cell>
          <cell r="BG2243">
            <v>0</v>
          </cell>
        </row>
        <row r="2244">
          <cell r="D2244" t="str">
            <v>NYSEG</v>
          </cell>
          <cell r="E2244" t="str">
            <v>DIST</v>
          </cell>
          <cell r="F2244" t="str">
            <v>Electric Operations</v>
          </cell>
          <cell r="T2244">
            <v>137.68845999999999</v>
          </cell>
          <cell r="AG2244">
            <v>0</v>
          </cell>
          <cell r="AT2244">
            <v>0</v>
          </cell>
          <cell r="BG2244">
            <v>0</v>
          </cell>
        </row>
        <row r="2245">
          <cell r="D2245" t="str">
            <v>NYSEG</v>
          </cell>
          <cell r="E2245" t="str">
            <v>TRANS</v>
          </cell>
          <cell r="F2245" t="str">
            <v>Electric Operations</v>
          </cell>
          <cell r="T2245">
            <v>27.488869999999999</v>
          </cell>
          <cell r="AG2245">
            <v>0</v>
          </cell>
          <cell r="AT2245">
            <v>0</v>
          </cell>
          <cell r="BG2245">
            <v>0</v>
          </cell>
        </row>
        <row r="2246">
          <cell r="D2246" t="str">
            <v>NYSEG</v>
          </cell>
          <cell r="E2246" t="str">
            <v>Gas</v>
          </cell>
          <cell r="F2246" t="str">
            <v>Electric Operations</v>
          </cell>
          <cell r="T2246">
            <v>-0.13755999999999999</v>
          </cell>
          <cell r="AG2246">
            <v>-0.11293</v>
          </cell>
          <cell r="AT2246">
            <v>-8.5730000000000001E-2</v>
          </cell>
          <cell r="BG2246">
            <v>-7.6190001010894765E-2</v>
          </cell>
        </row>
        <row r="2247">
          <cell r="D2247" t="str">
            <v>RGE</v>
          </cell>
          <cell r="E2247" t="str">
            <v>TRANS</v>
          </cell>
          <cell r="F2247" t="str">
            <v>Electric Operations</v>
          </cell>
          <cell r="T2247">
            <v>3.1706599999999998</v>
          </cell>
          <cell r="AG2247">
            <v>0</v>
          </cell>
          <cell r="AT2247">
            <v>0</v>
          </cell>
          <cell r="BG2247">
            <v>0</v>
          </cell>
        </row>
        <row r="2248">
          <cell r="D2248" t="str">
            <v>RGE</v>
          </cell>
          <cell r="E2248" t="str">
            <v>Gas</v>
          </cell>
          <cell r="F2248" t="str">
            <v>Gas Engineering and Delivery</v>
          </cell>
          <cell r="T2248">
            <v>3.6356700000000002</v>
          </cell>
          <cell r="AG2248">
            <v>0</v>
          </cell>
          <cell r="AT2248">
            <v>0</v>
          </cell>
          <cell r="BG2248">
            <v>0</v>
          </cell>
        </row>
        <row r="2249">
          <cell r="D2249" t="str">
            <v>RGE</v>
          </cell>
          <cell r="E2249" t="str">
            <v>Common</v>
          </cell>
          <cell r="F2249" t="str">
            <v>Smart Grids Innovation and Planning</v>
          </cell>
          <cell r="T2249">
            <v>32.332129999999999</v>
          </cell>
          <cell r="AG2249">
            <v>0</v>
          </cell>
          <cell r="AT2249">
            <v>0</v>
          </cell>
          <cell r="BG2249">
            <v>0</v>
          </cell>
        </row>
        <row r="2250">
          <cell r="D2250" t="str">
            <v>RGE</v>
          </cell>
          <cell r="E2250" t="str">
            <v>TRANS</v>
          </cell>
          <cell r="F2250" t="str">
            <v>Projects</v>
          </cell>
          <cell r="T2250">
            <v>0</v>
          </cell>
          <cell r="AG2250">
            <v>0</v>
          </cell>
          <cell r="AT2250">
            <v>0</v>
          </cell>
          <cell r="BG2250">
            <v>0</v>
          </cell>
        </row>
        <row r="2251">
          <cell r="D2251" t="str">
            <v>ASC</v>
          </cell>
          <cell r="E2251" t="str">
            <v>Common</v>
          </cell>
          <cell r="F2251" t="str">
            <v>Other</v>
          </cell>
          <cell r="T2251">
            <v>6320.8379800000002</v>
          </cell>
          <cell r="AG2251">
            <v>0</v>
          </cell>
          <cell r="AT2251">
            <v>0</v>
          </cell>
          <cell r="BG2251">
            <v>0</v>
          </cell>
        </row>
        <row r="2252">
          <cell r="D2252" t="str">
            <v>NYSEG</v>
          </cell>
          <cell r="E2252" t="str">
            <v>Common</v>
          </cell>
          <cell r="F2252" t="str">
            <v>Smart Grids Innovation and Planning</v>
          </cell>
          <cell r="T2252">
            <v>41.753619999999998</v>
          </cell>
          <cell r="AG2252">
            <v>0</v>
          </cell>
          <cell r="AT2252">
            <v>0</v>
          </cell>
          <cell r="BG2252">
            <v>0</v>
          </cell>
        </row>
        <row r="2253">
          <cell r="D2253" t="str">
            <v>RGE</v>
          </cell>
          <cell r="E2253" t="str">
            <v>TRANS</v>
          </cell>
          <cell r="F2253" t="str">
            <v>Projects</v>
          </cell>
          <cell r="T2253">
            <v>56556.121340000005</v>
          </cell>
          <cell r="AG2253">
            <v>145811.89607999998</v>
          </cell>
          <cell r="AT2253">
            <v>18811.12552000006</v>
          </cell>
          <cell r="BG2253">
            <v>7283.4916601448049</v>
          </cell>
        </row>
        <row r="2254">
          <cell r="D2254" t="str">
            <v>CMP</v>
          </cell>
          <cell r="E2254" t="str">
            <v>DIST</v>
          </cell>
          <cell r="F2254" t="str">
            <v>Electric Operations</v>
          </cell>
          <cell r="T2254">
            <v>81.596559999999997</v>
          </cell>
          <cell r="AG2254">
            <v>0</v>
          </cell>
          <cell r="AT2254">
            <v>0</v>
          </cell>
          <cell r="BG2254">
            <v>0</v>
          </cell>
        </row>
        <row r="2255">
          <cell r="D2255" t="str">
            <v>CMP</v>
          </cell>
          <cell r="E2255" t="str">
            <v>TRANS</v>
          </cell>
          <cell r="F2255" t="str">
            <v>Electric Operations</v>
          </cell>
          <cell r="T2255">
            <v>0.80983000000000005</v>
          </cell>
          <cell r="AG2255">
            <v>0</v>
          </cell>
          <cell r="AT2255">
            <v>0</v>
          </cell>
          <cell r="BG2255">
            <v>0</v>
          </cell>
        </row>
        <row r="2256">
          <cell r="D2256" t="str">
            <v>UI</v>
          </cell>
          <cell r="E2256" t="str">
            <v>TRANS</v>
          </cell>
          <cell r="F2256" t="str">
            <v>Other</v>
          </cell>
          <cell r="T2256">
            <v>0</v>
          </cell>
          <cell r="AG2256">
            <v>0</v>
          </cell>
          <cell r="AT2256">
            <v>0</v>
          </cell>
          <cell r="BG2256">
            <v>116.205</v>
          </cell>
        </row>
        <row r="2257">
          <cell r="D2257" t="str">
            <v>UI</v>
          </cell>
          <cell r="E2257" t="str">
            <v>TRANS</v>
          </cell>
          <cell r="F2257" t="str">
            <v>Other</v>
          </cell>
          <cell r="T2257">
            <v>-2.8119999999999998</v>
          </cell>
          <cell r="AG2257">
            <v>3.0188200683593749</v>
          </cell>
          <cell r="AT2257">
            <v>0</v>
          </cell>
          <cell r="BG2257">
            <v>187.27600000000001</v>
          </cell>
        </row>
        <row r="2258">
          <cell r="D2258" t="str">
            <v>CHESTER</v>
          </cell>
          <cell r="E2258" t="str">
            <v>TRANS</v>
          </cell>
          <cell r="F2258" t="str">
            <v>Business Development</v>
          </cell>
          <cell r="T2258">
            <v>0</v>
          </cell>
          <cell r="AG2258">
            <v>0</v>
          </cell>
          <cell r="AT2258">
            <v>0</v>
          </cell>
          <cell r="BG2258">
            <v>0</v>
          </cell>
        </row>
        <row r="2259">
          <cell r="D2259" t="str">
            <v>MEPCO</v>
          </cell>
          <cell r="E2259" t="str">
            <v>TRANS</v>
          </cell>
          <cell r="F2259" t="str">
            <v>Business Development</v>
          </cell>
          <cell r="T2259">
            <v>45.05852999999999</v>
          </cell>
          <cell r="AG2259">
            <v>49.821240000000003</v>
          </cell>
          <cell r="AT2259">
            <v>35.684159999999999</v>
          </cell>
          <cell r="BG2259">
            <v>779.57141992187508</v>
          </cell>
        </row>
        <row r="2260">
          <cell r="D2260" t="str">
            <v>CMP</v>
          </cell>
          <cell r="E2260" t="str">
            <v>DIST</v>
          </cell>
          <cell r="F2260" t="str">
            <v>Customer Service</v>
          </cell>
          <cell r="T2260">
            <v>0</v>
          </cell>
          <cell r="AG2260">
            <v>0</v>
          </cell>
          <cell r="AT2260">
            <v>0</v>
          </cell>
          <cell r="BG2260">
            <v>136.89054102271794</v>
          </cell>
        </row>
        <row r="2261">
          <cell r="D2261" t="str">
            <v>UI</v>
          </cell>
          <cell r="E2261" t="str">
            <v>DIST</v>
          </cell>
          <cell r="F2261" t="str">
            <v>Customer Service</v>
          </cell>
          <cell r="T2261">
            <v>0</v>
          </cell>
          <cell r="AG2261">
            <v>0</v>
          </cell>
          <cell r="AT2261">
            <v>0</v>
          </cell>
          <cell r="BG2261">
            <v>0</v>
          </cell>
        </row>
        <row r="2262">
          <cell r="D2262" t="str">
            <v>UI</v>
          </cell>
          <cell r="E2262" t="str">
            <v>Common</v>
          </cell>
          <cell r="F2262" t="str">
            <v>Customer Service</v>
          </cell>
          <cell r="T2262">
            <v>0</v>
          </cell>
          <cell r="AG2262">
            <v>0</v>
          </cell>
          <cell r="AT2262">
            <v>0</v>
          </cell>
          <cell r="BG2262">
            <v>342.96491086578368</v>
          </cell>
        </row>
        <row r="2263">
          <cell r="D2263" t="str">
            <v>CNG</v>
          </cell>
          <cell r="E2263" t="str">
            <v>Gas</v>
          </cell>
          <cell r="F2263" t="str">
            <v>Customer Service</v>
          </cell>
          <cell r="T2263">
            <v>0</v>
          </cell>
          <cell r="AG2263">
            <v>0</v>
          </cell>
          <cell r="AT2263">
            <v>0</v>
          </cell>
          <cell r="BG2263">
            <v>190.0639663696289</v>
          </cell>
        </row>
        <row r="2264">
          <cell r="D2264" t="str">
            <v>SCG</v>
          </cell>
          <cell r="E2264" t="str">
            <v>Gas</v>
          </cell>
          <cell r="F2264" t="str">
            <v>Customer Service</v>
          </cell>
          <cell r="T2264">
            <v>0</v>
          </cell>
          <cell r="AG2264">
            <v>0</v>
          </cell>
          <cell r="AT2264">
            <v>0</v>
          </cell>
          <cell r="BG2264">
            <v>207.02230432891847</v>
          </cell>
        </row>
        <row r="2265">
          <cell r="D2265" t="str">
            <v>BGC</v>
          </cell>
          <cell r="E2265" t="str">
            <v>Gas</v>
          </cell>
          <cell r="F2265" t="str">
            <v>Customer Service</v>
          </cell>
          <cell r="T2265">
            <v>0</v>
          </cell>
          <cell r="AG2265">
            <v>0</v>
          </cell>
          <cell r="AT2265">
            <v>0</v>
          </cell>
          <cell r="BG2265">
            <v>66.249390708416712</v>
          </cell>
        </row>
        <row r="2266">
          <cell r="D2266" t="str">
            <v>UI</v>
          </cell>
          <cell r="E2266" t="str">
            <v>DIST</v>
          </cell>
          <cell r="F2266" t="str">
            <v>Customer Service</v>
          </cell>
          <cell r="T2266">
            <v>0</v>
          </cell>
          <cell r="AG2266">
            <v>0</v>
          </cell>
          <cell r="AT2266">
            <v>0</v>
          </cell>
          <cell r="BG2266">
            <v>49.643999999999991</v>
          </cell>
        </row>
        <row r="2267">
          <cell r="D2267" t="str">
            <v>SCG</v>
          </cell>
          <cell r="E2267" t="str">
            <v>Gas</v>
          </cell>
          <cell r="F2267" t="str">
            <v>Customer Service</v>
          </cell>
          <cell r="T2267">
            <v>0</v>
          </cell>
          <cell r="AG2267">
            <v>0</v>
          </cell>
          <cell r="AT2267">
            <v>0</v>
          </cell>
          <cell r="BG2267">
            <v>52.128</v>
          </cell>
        </row>
        <row r="2268">
          <cell r="D2268" t="str">
            <v>CNG</v>
          </cell>
          <cell r="E2268" t="str">
            <v>Gas</v>
          </cell>
          <cell r="F2268" t="str">
            <v>Customer Service</v>
          </cell>
          <cell r="T2268">
            <v>0</v>
          </cell>
          <cell r="AG2268">
            <v>0</v>
          </cell>
          <cell r="AT2268">
            <v>0</v>
          </cell>
          <cell r="BG2268">
            <v>57.311999999999998</v>
          </cell>
        </row>
        <row r="2269">
          <cell r="D2269" t="str">
            <v>CMP</v>
          </cell>
          <cell r="E2269" t="str">
            <v>DIST</v>
          </cell>
          <cell r="F2269" t="str">
            <v>Customer Service</v>
          </cell>
          <cell r="T2269">
            <v>0</v>
          </cell>
          <cell r="AG2269">
            <v>0</v>
          </cell>
          <cell r="AT2269">
            <v>0</v>
          </cell>
          <cell r="BG2269">
            <v>116.648</v>
          </cell>
        </row>
        <row r="2270">
          <cell r="D2270" t="str">
            <v>UI</v>
          </cell>
          <cell r="E2270" t="str">
            <v>DIST</v>
          </cell>
          <cell r="F2270" t="str">
            <v>Customer Service</v>
          </cell>
          <cell r="T2270">
            <v>0</v>
          </cell>
          <cell r="AG2270">
            <v>0</v>
          </cell>
          <cell r="AT2270">
            <v>0</v>
          </cell>
          <cell r="BG2270">
            <v>29.161999999999999</v>
          </cell>
        </row>
        <row r="2271">
          <cell r="D2271" t="str">
            <v>BGC</v>
          </cell>
          <cell r="E2271" t="str">
            <v>Gas</v>
          </cell>
          <cell r="F2271" t="str">
            <v>Customer Service</v>
          </cell>
          <cell r="T2271">
            <v>0</v>
          </cell>
          <cell r="AG2271">
            <v>0</v>
          </cell>
          <cell r="AT2271">
            <v>0</v>
          </cell>
          <cell r="BG2271">
            <v>29.161999999999999</v>
          </cell>
        </row>
        <row r="2272">
          <cell r="D2272" t="str">
            <v>SCG</v>
          </cell>
          <cell r="E2272" t="str">
            <v>Gas</v>
          </cell>
          <cell r="F2272" t="str">
            <v>Customer Service</v>
          </cell>
          <cell r="T2272">
            <v>0</v>
          </cell>
          <cell r="AG2272">
            <v>0</v>
          </cell>
          <cell r="AT2272">
            <v>0</v>
          </cell>
          <cell r="BG2272">
            <v>29.161999999999999</v>
          </cell>
        </row>
        <row r="2273">
          <cell r="D2273" t="str">
            <v>CNG</v>
          </cell>
          <cell r="E2273" t="str">
            <v>Gas</v>
          </cell>
          <cell r="F2273" t="str">
            <v>Customer Service</v>
          </cell>
          <cell r="T2273">
            <v>0</v>
          </cell>
          <cell r="AG2273">
            <v>0</v>
          </cell>
          <cell r="AT2273">
            <v>0</v>
          </cell>
          <cell r="BG2273">
            <v>29.161999999999999</v>
          </cell>
        </row>
        <row r="2274">
          <cell r="D2274" t="str">
            <v>CMP</v>
          </cell>
          <cell r="E2274" t="str">
            <v>DIST</v>
          </cell>
          <cell r="F2274" t="str">
            <v>Customer Service</v>
          </cell>
          <cell r="T2274">
            <v>485.03584000000012</v>
          </cell>
          <cell r="AG2274">
            <v>170.18159000000003</v>
          </cell>
          <cell r="AT2274">
            <v>233.87315000000001</v>
          </cell>
          <cell r="BG2274">
            <v>1579.0759301757812</v>
          </cell>
        </row>
        <row r="2275">
          <cell r="D2275" t="str">
            <v>CMP</v>
          </cell>
          <cell r="E2275" t="str">
            <v>DIST</v>
          </cell>
          <cell r="F2275" t="str">
            <v>Customer Service</v>
          </cell>
          <cell r="T2275">
            <v>0</v>
          </cell>
          <cell r="AG2275">
            <v>0</v>
          </cell>
          <cell r="AT2275">
            <v>0</v>
          </cell>
          <cell r="BG2275">
            <v>0</v>
          </cell>
        </row>
        <row r="2276">
          <cell r="D2276" t="str">
            <v>UI</v>
          </cell>
          <cell r="E2276" t="str">
            <v>DIST</v>
          </cell>
          <cell r="F2276" t="str">
            <v>Electric Operations</v>
          </cell>
          <cell r="T2276">
            <v>0</v>
          </cell>
          <cell r="AG2276">
            <v>0</v>
          </cell>
          <cell r="AT2276">
            <v>0</v>
          </cell>
          <cell r="BG2276">
            <v>0</v>
          </cell>
        </row>
        <row r="2277">
          <cell r="D2277" t="str">
            <v>UI</v>
          </cell>
          <cell r="E2277" t="str">
            <v>DIST</v>
          </cell>
          <cell r="F2277" t="str">
            <v>Electric Operations</v>
          </cell>
          <cell r="T2277">
            <v>-7.0630000000000006</v>
          </cell>
          <cell r="AG2277">
            <v>7.0626401367187501</v>
          </cell>
          <cell r="AT2277">
            <v>0</v>
          </cell>
          <cell r="BG2277">
            <v>0</v>
          </cell>
        </row>
        <row r="2278">
          <cell r="D2278" t="str">
            <v>UI</v>
          </cell>
          <cell r="E2278" t="str">
            <v>DIST</v>
          </cell>
          <cell r="F2278" t="str">
            <v>Electric Operations</v>
          </cell>
          <cell r="T2278">
            <v>0</v>
          </cell>
          <cell r="AG2278">
            <v>0</v>
          </cell>
          <cell r="AT2278">
            <v>0</v>
          </cell>
          <cell r="BG2278">
            <v>39.305559326171874</v>
          </cell>
        </row>
        <row r="2279">
          <cell r="D2279" t="str">
            <v>UI</v>
          </cell>
          <cell r="E2279" t="str">
            <v>DIST</v>
          </cell>
          <cell r="F2279" t="str">
            <v>Electric Operations</v>
          </cell>
          <cell r="T2279">
            <v>0</v>
          </cell>
          <cell r="AG2279">
            <v>0</v>
          </cell>
          <cell r="AT2279">
            <v>0</v>
          </cell>
          <cell r="BG2279">
            <v>8.8000000000000007</v>
          </cell>
        </row>
        <row r="2280">
          <cell r="D2280" t="str">
            <v>UI</v>
          </cell>
          <cell r="E2280" t="str">
            <v>DIST</v>
          </cell>
          <cell r="F2280" t="str">
            <v>Electric Operations</v>
          </cell>
          <cell r="T2280">
            <v>0</v>
          </cell>
          <cell r="AG2280">
            <v>0</v>
          </cell>
          <cell r="AT2280">
            <v>0</v>
          </cell>
          <cell r="BG2280">
            <v>63.163799926757818</v>
          </cell>
        </row>
        <row r="2281">
          <cell r="D2281" t="str">
            <v>UI</v>
          </cell>
          <cell r="E2281" t="str">
            <v>DIST</v>
          </cell>
          <cell r="F2281" t="str">
            <v>Electric Operations</v>
          </cell>
          <cell r="T2281">
            <v>0</v>
          </cell>
          <cell r="AG2281">
            <v>0</v>
          </cell>
          <cell r="AT2281">
            <v>0</v>
          </cell>
          <cell r="BG2281">
            <v>0</v>
          </cell>
        </row>
        <row r="2282">
          <cell r="D2282" t="str">
            <v>UI</v>
          </cell>
          <cell r="E2282" t="str">
            <v>DIST</v>
          </cell>
          <cell r="F2282" t="str">
            <v>Electric Operations</v>
          </cell>
          <cell r="T2282">
            <v>0</v>
          </cell>
          <cell r="AG2282">
            <v>0</v>
          </cell>
          <cell r="AT2282">
            <v>0</v>
          </cell>
          <cell r="BG2282">
            <v>0</v>
          </cell>
        </row>
        <row r="2283">
          <cell r="D2283" t="str">
            <v>UI</v>
          </cell>
          <cell r="E2283" t="str">
            <v>DIST</v>
          </cell>
          <cell r="F2283" t="str">
            <v>Electric Operations</v>
          </cell>
          <cell r="T2283">
            <v>0</v>
          </cell>
          <cell r="AG2283">
            <v>0</v>
          </cell>
          <cell r="AT2283">
            <v>0</v>
          </cell>
          <cell r="BG2283">
            <v>0</v>
          </cell>
        </row>
        <row r="2284">
          <cell r="D2284" t="str">
            <v>UI</v>
          </cell>
          <cell r="E2284" t="str">
            <v>DIST</v>
          </cell>
          <cell r="F2284" t="str">
            <v>Electric Operations</v>
          </cell>
          <cell r="T2284">
            <v>0</v>
          </cell>
          <cell r="AG2284">
            <v>0</v>
          </cell>
          <cell r="AT2284">
            <v>0</v>
          </cell>
          <cell r="BG2284">
            <v>218.02711379241944</v>
          </cell>
        </row>
        <row r="2285">
          <cell r="D2285" t="str">
            <v>UI</v>
          </cell>
          <cell r="E2285" t="str">
            <v>DIST</v>
          </cell>
          <cell r="F2285" t="str">
            <v>Electric Operations</v>
          </cell>
          <cell r="T2285">
            <v>0</v>
          </cell>
          <cell r="AG2285">
            <v>0</v>
          </cell>
          <cell r="AT2285">
            <v>0</v>
          </cell>
          <cell r="BG2285">
            <v>44.510999999999996</v>
          </cell>
        </row>
        <row r="2286">
          <cell r="D2286" t="str">
            <v>UI</v>
          </cell>
          <cell r="E2286" t="str">
            <v>DIST</v>
          </cell>
          <cell r="F2286" t="str">
            <v>Electric Operations</v>
          </cell>
          <cell r="T2286">
            <v>0</v>
          </cell>
          <cell r="AG2286">
            <v>0</v>
          </cell>
          <cell r="AT2286">
            <v>0</v>
          </cell>
          <cell r="BG2286">
            <v>0</v>
          </cell>
        </row>
        <row r="2287">
          <cell r="D2287" t="str">
            <v>UI</v>
          </cell>
          <cell r="E2287" t="str">
            <v>DIST</v>
          </cell>
          <cell r="F2287" t="str">
            <v>Electric Operations</v>
          </cell>
          <cell r="T2287">
            <v>0</v>
          </cell>
          <cell r="AG2287">
            <v>0</v>
          </cell>
          <cell r="AT2287">
            <v>0</v>
          </cell>
          <cell r="BG2287">
            <v>0</v>
          </cell>
        </row>
        <row r="2288">
          <cell r="D2288" t="str">
            <v>UI</v>
          </cell>
          <cell r="E2288" t="str">
            <v>TRANS</v>
          </cell>
          <cell r="F2288" t="str">
            <v>Electric Operations</v>
          </cell>
          <cell r="T2288">
            <v>0</v>
          </cell>
          <cell r="AG2288">
            <v>0</v>
          </cell>
          <cell r="AT2288">
            <v>0</v>
          </cell>
          <cell r="BG2288">
            <v>0</v>
          </cell>
        </row>
        <row r="2289">
          <cell r="D2289" t="str">
            <v>UI</v>
          </cell>
          <cell r="E2289" t="str">
            <v>DIST</v>
          </cell>
          <cell r="F2289" t="str">
            <v>Electric Operations</v>
          </cell>
          <cell r="T2289">
            <v>0</v>
          </cell>
          <cell r="AG2289">
            <v>0</v>
          </cell>
          <cell r="AT2289">
            <v>0</v>
          </cell>
          <cell r="BG2289">
            <v>279.99888281249997</v>
          </cell>
        </row>
        <row r="2290">
          <cell r="D2290" t="str">
            <v>UI</v>
          </cell>
          <cell r="E2290" t="str">
            <v>DIST</v>
          </cell>
          <cell r="F2290" t="str">
            <v>Electric Operations</v>
          </cell>
          <cell r="T2290">
            <v>0</v>
          </cell>
          <cell r="AG2290">
            <v>0</v>
          </cell>
          <cell r="AT2290">
            <v>0</v>
          </cell>
          <cell r="BG2290">
            <v>0</v>
          </cell>
        </row>
        <row r="2291">
          <cell r="D2291" t="str">
            <v>UI</v>
          </cell>
          <cell r="E2291" t="str">
            <v>TRANS</v>
          </cell>
          <cell r="F2291" t="str">
            <v>Electric Operations</v>
          </cell>
          <cell r="T2291">
            <v>0</v>
          </cell>
          <cell r="AG2291">
            <v>0</v>
          </cell>
          <cell r="AT2291">
            <v>0</v>
          </cell>
          <cell r="BG2291">
            <v>0</v>
          </cell>
        </row>
        <row r="2292">
          <cell r="D2292" t="str">
            <v>UI</v>
          </cell>
          <cell r="E2292" t="str">
            <v>DIST</v>
          </cell>
          <cell r="F2292" t="str">
            <v>Electric Operations</v>
          </cell>
          <cell r="T2292">
            <v>0</v>
          </cell>
          <cell r="AG2292">
            <v>0</v>
          </cell>
          <cell r="AT2292">
            <v>0</v>
          </cell>
          <cell r="BG2292">
            <v>0</v>
          </cell>
        </row>
        <row r="2293">
          <cell r="D2293" t="str">
            <v>UI</v>
          </cell>
          <cell r="E2293" t="str">
            <v>TRANS</v>
          </cell>
          <cell r="F2293" t="str">
            <v>Electric Operations</v>
          </cell>
          <cell r="T2293">
            <v>137.608</v>
          </cell>
          <cell r="AG2293">
            <v>27.007459931701415</v>
          </cell>
          <cell r="AT2293">
            <v>22.179130107909447</v>
          </cell>
          <cell r="BG2293">
            <v>18.817840209960938</v>
          </cell>
        </row>
        <row r="2294">
          <cell r="D2294" t="str">
            <v>UI</v>
          </cell>
          <cell r="E2294" t="str">
            <v>DIST</v>
          </cell>
          <cell r="F2294" t="str">
            <v>Electric Operations</v>
          </cell>
          <cell r="T2294">
            <v>13.975000000000001</v>
          </cell>
          <cell r="AG2294">
            <v>14.8974700088501</v>
          </cell>
          <cell r="AT2294">
            <v>-28.782139375805855</v>
          </cell>
          <cell r="BG2294">
            <v>0</v>
          </cell>
        </row>
        <row r="2295">
          <cell r="D2295" t="str">
            <v>UI</v>
          </cell>
          <cell r="E2295" t="str">
            <v>DIST</v>
          </cell>
          <cell r="F2295" t="str">
            <v>Electric Operations</v>
          </cell>
          <cell r="T2295">
            <v>0</v>
          </cell>
          <cell r="AG2295">
            <v>0</v>
          </cell>
          <cell r="AT2295">
            <v>0</v>
          </cell>
          <cell r="BG2295">
            <v>84.500220512092113</v>
          </cell>
        </row>
        <row r="2296">
          <cell r="D2296" t="str">
            <v>UI</v>
          </cell>
          <cell r="E2296" t="str">
            <v>DIST</v>
          </cell>
          <cell r="F2296" t="str">
            <v>Electric Operations</v>
          </cell>
          <cell r="T2296">
            <v>0</v>
          </cell>
          <cell r="AG2296">
            <v>0</v>
          </cell>
          <cell r="AT2296">
            <v>0</v>
          </cell>
          <cell r="BG2296">
            <v>0</v>
          </cell>
        </row>
        <row r="2297">
          <cell r="D2297" t="str">
            <v>UI</v>
          </cell>
          <cell r="E2297" t="str">
            <v>DIST</v>
          </cell>
          <cell r="F2297" t="str">
            <v>Electric Operations</v>
          </cell>
          <cell r="T2297">
            <v>21.227999999999998</v>
          </cell>
          <cell r="AG2297">
            <v>2.4559500007629391</v>
          </cell>
          <cell r="AT2297">
            <v>18.525929867506029</v>
          </cell>
          <cell r="BG2297">
            <v>525.18876245880131</v>
          </cell>
        </row>
        <row r="2298">
          <cell r="D2298" t="str">
            <v>UI</v>
          </cell>
          <cell r="E2298" t="str">
            <v>DIST</v>
          </cell>
          <cell r="F2298" t="str">
            <v>Electric Operations</v>
          </cell>
          <cell r="T2298">
            <v>39.399000000000001</v>
          </cell>
          <cell r="AG2298">
            <v>10.866039775848389</v>
          </cell>
          <cell r="AT2298">
            <v>13.077129950404169</v>
          </cell>
          <cell r="BG2298">
            <v>98.658740107536318</v>
          </cell>
        </row>
        <row r="2299">
          <cell r="D2299" t="str">
            <v>UI</v>
          </cell>
          <cell r="E2299" t="str">
            <v>DIST</v>
          </cell>
          <cell r="F2299" t="str">
            <v>Electric Operations</v>
          </cell>
          <cell r="T2299">
            <v>0</v>
          </cell>
          <cell r="AG2299">
            <v>0</v>
          </cell>
          <cell r="AT2299">
            <v>0</v>
          </cell>
          <cell r="BG2299">
            <v>0</v>
          </cell>
        </row>
        <row r="2300">
          <cell r="D2300" t="str">
            <v>UI</v>
          </cell>
          <cell r="E2300" t="str">
            <v>TRANS</v>
          </cell>
          <cell r="F2300" t="str">
            <v>Electric Operations</v>
          </cell>
          <cell r="T2300">
            <v>0</v>
          </cell>
          <cell r="AG2300">
            <v>0</v>
          </cell>
          <cell r="AT2300">
            <v>0</v>
          </cell>
          <cell r="BG2300">
            <v>0</v>
          </cell>
        </row>
        <row r="2301">
          <cell r="D2301" t="str">
            <v>UI</v>
          </cell>
          <cell r="E2301" t="str">
            <v>DIST</v>
          </cell>
          <cell r="F2301" t="str">
            <v>Electric Operations</v>
          </cell>
          <cell r="T2301">
            <v>0</v>
          </cell>
          <cell r="AG2301">
            <v>0</v>
          </cell>
          <cell r="AT2301">
            <v>0</v>
          </cell>
          <cell r="BG2301">
            <v>0</v>
          </cell>
        </row>
        <row r="2302">
          <cell r="D2302" t="str">
            <v>UI</v>
          </cell>
          <cell r="E2302" t="str">
            <v>DIST</v>
          </cell>
          <cell r="F2302" t="str">
            <v>Electric Operations</v>
          </cell>
          <cell r="T2302">
            <v>0</v>
          </cell>
          <cell r="AG2302">
            <v>0</v>
          </cell>
          <cell r="AT2302">
            <v>0</v>
          </cell>
          <cell r="BG2302">
            <v>0</v>
          </cell>
        </row>
        <row r="2303">
          <cell r="D2303" t="str">
            <v>UI</v>
          </cell>
          <cell r="E2303" t="str">
            <v>DIST</v>
          </cell>
          <cell r="F2303" t="str">
            <v>Electric Operations</v>
          </cell>
          <cell r="T2303">
            <v>0</v>
          </cell>
          <cell r="AG2303">
            <v>0</v>
          </cell>
          <cell r="AT2303">
            <v>0</v>
          </cell>
          <cell r="BG2303">
            <v>0</v>
          </cell>
        </row>
        <row r="2304">
          <cell r="D2304" t="str">
            <v>UI</v>
          </cell>
          <cell r="E2304" t="str">
            <v>TRANS</v>
          </cell>
          <cell r="F2304" t="str">
            <v>Electric Operations</v>
          </cell>
          <cell r="T2304">
            <v>0</v>
          </cell>
          <cell r="AG2304">
            <v>0</v>
          </cell>
          <cell r="AT2304">
            <v>0</v>
          </cell>
          <cell r="BG2304">
            <v>0</v>
          </cell>
        </row>
        <row r="2305">
          <cell r="D2305" t="str">
            <v>UI</v>
          </cell>
          <cell r="E2305" t="str">
            <v>DIST</v>
          </cell>
          <cell r="F2305" t="str">
            <v>Electric Operations</v>
          </cell>
          <cell r="T2305">
            <v>8.1859999999999999</v>
          </cell>
          <cell r="AG2305">
            <v>6.6782100467681884</v>
          </cell>
          <cell r="AT2305">
            <v>37.741309208631513</v>
          </cell>
          <cell r="BG2305">
            <v>100.48076013445854</v>
          </cell>
        </row>
        <row r="2306">
          <cell r="D2306" t="str">
            <v>UI</v>
          </cell>
          <cell r="E2306" t="str">
            <v>DIST</v>
          </cell>
          <cell r="F2306" t="str">
            <v>Electric Operations</v>
          </cell>
          <cell r="T2306">
            <v>7.2530000000000001</v>
          </cell>
          <cell r="AG2306">
            <v>9.7248300857543963</v>
          </cell>
          <cell r="AT2306">
            <v>32.02439020347596</v>
          </cell>
          <cell r="BG2306">
            <v>973.9883275556565</v>
          </cell>
        </row>
        <row r="2307">
          <cell r="D2307" t="str">
            <v>UI</v>
          </cell>
          <cell r="E2307" t="str">
            <v>DIST</v>
          </cell>
          <cell r="F2307" t="str">
            <v>Electric Operations</v>
          </cell>
          <cell r="T2307">
            <v>0</v>
          </cell>
          <cell r="AG2307">
            <v>0</v>
          </cell>
          <cell r="AT2307">
            <v>0</v>
          </cell>
          <cell r="BG2307">
            <v>0</v>
          </cell>
        </row>
        <row r="2308">
          <cell r="D2308" t="str">
            <v>NYSEG</v>
          </cell>
          <cell r="E2308" t="str">
            <v>DIST</v>
          </cell>
          <cell r="F2308" t="str">
            <v>Electric Operations</v>
          </cell>
          <cell r="T2308">
            <v>0</v>
          </cell>
          <cell r="AG2308">
            <v>0</v>
          </cell>
          <cell r="AT2308">
            <v>0</v>
          </cell>
          <cell r="BG2308">
            <v>6141.8322061824792</v>
          </cell>
        </row>
        <row r="2309">
          <cell r="D2309" t="str">
            <v>RGE</v>
          </cell>
          <cell r="E2309" t="str">
            <v>DIST</v>
          </cell>
          <cell r="F2309" t="str">
            <v>Electric Operations</v>
          </cell>
          <cell r="T2309">
            <v>0</v>
          </cell>
          <cell r="AG2309">
            <v>0</v>
          </cell>
          <cell r="AT2309">
            <v>0</v>
          </cell>
          <cell r="BG2309">
            <v>0</v>
          </cell>
        </row>
        <row r="2310">
          <cell r="D2310" t="str">
            <v>RGE</v>
          </cell>
          <cell r="E2310" t="str">
            <v>DIST</v>
          </cell>
          <cell r="F2310" t="str">
            <v>Electric Operations</v>
          </cell>
          <cell r="T2310">
            <v>0</v>
          </cell>
          <cell r="AG2310">
            <v>0</v>
          </cell>
          <cell r="AT2310">
            <v>0</v>
          </cell>
          <cell r="BG2310">
            <v>0</v>
          </cell>
        </row>
        <row r="2311">
          <cell r="D2311" t="str">
            <v>RGE</v>
          </cell>
          <cell r="E2311" t="str">
            <v>DIST</v>
          </cell>
          <cell r="F2311" t="str">
            <v>Electric Operations</v>
          </cell>
          <cell r="T2311">
            <v>0</v>
          </cell>
          <cell r="AG2311">
            <v>0</v>
          </cell>
          <cell r="AT2311">
            <v>0</v>
          </cell>
          <cell r="BG2311">
            <v>2549.2688056716916</v>
          </cell>
        </row>
        <row r="2312">
          <cell r="D2312" t="str">
            <v>RGE</v>
          </cell>
          <cell r="E2312" t="str">
            <v>DIST</v>
          </cell>
          <cell r="F2312" t="str">
            <v>Electric Operations</v>
          </cell>
          <cell r="T2312">
            <v>0</v>
          </cell>
          <cell r="AG2312">
            <v>0</v>
          </cell>
          <cell r="AT2312">
            <v>0</v>
          </cell>
          <cell r="BG2312">
            <v>0</v>
          </cell>
        </row>
        <row r="2313">
          <cell r="D2313" t="str">
            <v>UI</v>
          </cell>
          <cell r="E2313" t="str">
            <v>DIST</v>
          </cell>
          <cell r="F2313" t="str">
            <v>Electric Operations</v>
          </cell>
          <cell r="T2313">
            <v>0</v>
          </cell>
          <cell r="AG2313">
            <v>0</v>
          </cell>
          <cell r="AT2313">
            <v>0</v>
          </cell>
          <cell r="BG2313">
            <v>0</v>
          </cell>
        </row>
        <row r="2314">
          <cell r="D2314" t="str">
            <v>UI</v>
          </cell>
          <cell r="E2314" t="str">
            <v>DIST</v>
          </cell>
          <cell r="F2314" t="str">
            <v>Electric Operations</v>
          </cell>
          <cell r="T2314">
            <v>0</v>
          </cell>
          <cell r="AG2314">
            <v>0</v>
          </cell>
          <cell r="AT2314">
            <v>0</v>
          </cell>
          <cell r="BG2314">
            <v>729.4738501348495</v>
          </cell>
        </row>
        <row r="2315">
          <cell r="D2315" t="str">
            <v>UI</v>
          </cell>
          <cell r="E2315" t="str">
            <v>DIST</v>
          </cell>
          <cell r="F2315" t="str">
            <v>Electric Operations</v>
          </cell>
          <cell r="T2315">
            <v>0</v>
          </cell>
          <cell r="AG2315">
            <v>0</v>
          </cell>
          <cell r="AT2315">
            <v>0</v>
          </cell>
          <cell r="BG2315">
            <v>0</v>
          </cell>
        </row>
        <row r="2316">
          <cell r="D2316" t="str">
            <v>NYSEG</v>
          </cell>
          <cell r="E2316" t="str">
            <v>DIST</v>
          </cell>
          <cell r="F2316" t="str">
            <v>Projects</v>
          </cell>
          <cell r="T2316">
            <v>0</v>
          </cell>
          <cell r="AG2316">
            <v>0</v>
          </cell>
          <cell r="AT2316">
            <v>3.0327200000000007</v>
          </cell>
          <cell r="BG2316">
            <v>187.44897486686727</v>
          </cell>
        </row>
        <row r="2317">
          <cell r="D2317" t="str">
            <v>UI</v>
          </cell>
          <cell r="E2317" t="str">
            <v>DIST</v>
          </cell>
          <cell r="F2317" t="str">
            <v>Electric Operations</v>
          </cell>
          <cell r="T2317">
            <v>0</v>
          </cell>
          <cell r="AG2317">
            <v>0</v>
          </cell>
          <cell r="AT2317">
            <v>0</v>
          </cell>
          <cell r="BG2317">
            <v>308.50029894080757</v>
          </cell>
        </row>
        <row r="2318">
          <cell r="D2318" t="str">
            <v>CMP</v>
          </cell>
          <cell r="E2318" t="str">
            <v>DIST</v>
          </cell>
          <cell r="F2318" t="str">
            <v>Electric Operations</v>
          </cell>
          <cell r="T2318">
            <v>0</v>
          </cell>
          <cell r="AG2318">
            <v>0</v>
          </cell>
          <cell r="AT2318">
            <v>2096.2440099999999</v>
          </cell>
          <cell r="BG2318">
            <v>3148.2569261474609</v>
          </cell>
        </row>
        <row r="2319">
          <cell r="D2319" t="str">
            <v>CMP</v>
          </cell>
          <cell r="E2319" t="str">
            <v>DIST</v>
          </cell>
          <cell r="F2319" t="str">
            <v>Electric Operations</v>
          </cell>
          <cell r="T2319">
            <v>0</v>
          </cell>
          <cell r="AG2319">
            <v>0</v>
          </cell>
          <cell r="AT2319">
            <v>131.18159</v>
          </cell>
          <cell r="BG2319">
            <v>232.4866572723389</v>
          </cell>
        </row>
        <row r="2320">
          <cell r="D2320" t="str">
            <v>CMP</v>
          </cell>
          <cell r="E2320" t="str">
            <v>DIST</v>
          </cell>
          <cell r="F2320" t="str">
            <v>Electric Operations</v>
          </cell>
          <cell r="T2320">
            <v>0</v>
          </cell>
          <cell r="AG2320">
            <v>0</v>
          </cell>
          <cell r="AT2320">
            <v>54.54943999999999</v>
          </cell>
          <cell r="BG2320">
            <v>-50.21935184520855</v>
          </cell>
        </row>
        <row r="2321">
          <cell r="D2321" t="str">
            <v>CMP</v>
          </cell>
          <cell r="E2321" t="str">
            <v>DIST</v>
          </cell>
          <cell r="F2321" t="str">
            <v>Electric Operations</v>
          </cell>
          <cell r="T2321">
            <v>0</v>
          </cell>
          <cell r="AG2321">
            <v>0</v>
          </cell>
          <cell r="AT2321">
            <v>0</v>
          </cell>
          <cell r="BG2321">
            <v>0</v>
          </cell>
        </row>
        <row r="2322">
          <cell r="D2322" t="str">
            <v>CMP</v>
          </cell>
          <cell r="E2322" t="str">
            <v>DIST</v>
          </cell>
          <cell r="F2322" t="str">
            <v>Electric Operations</v>
          </cell>
          <cell r="T2322">
            <v>0</v>
          </cell>
          <cell r="AG2322">
            <v>0</v>
          </cell>
          <cell r="AT2322">
            <v>680.92034999999987</v>
          </cell>
          <cell r="BG2322">
            <v>143.91920007085801</v>
          </cell>
        </row>
        <row r="2323">
          <cell r="D2323" t="str">
            <v>CMP</v>
          </cell>
          <cell r="E2323" t="str">
            <v>DIST</v>
          </cell>
          <cell r="F2323" t="str">
            <v>Electric Operations</v>
          </cell>
          <cell r="T2323">
            <v>0</v>
          </cell>
          <cell r="AG2323">
            <v>0</v>
          </cell>
          <cell r="AT2323">
            <v>172.36517999999998</v>
          </cell>
          <cell r="BG2323">
            <v>85.204928794860848</v>
          </cell>
        </row>
        <row r="2324">
          <cell r="D2324" t="str">
            <v>CMP</v>
          </cell>
          <cell r="E2324" t="str">
            <v>DIST</v>
          </cell>
          <cell r="F2324" t="str">
            <v>Electric Operations</v>
          </cell>
          <cell r="T2324">
            <v>0</v>
          </cell>
          <cell r="AG2324">
            <v>0</v>
          </cell>
          <cell r="AT2324">
            <v>394.05144999999999</v>
          </cell>
          <cell r="BG2324">
            <v>0</v>
          </cell>
        </row>
        <row r="2325">
          <cell r="D2325" t="str">
            <v>CMP</v>
          </cell>
          <cell r="E2325" t="str">
            <v>DIST</v>
          </cell>
          <cell r="F2325" t="str">
            <v>Electric Operations</v>
          </cell>
          <cell r="T2325">
            <v>0</v>
          </cell>
          <cell r="AG2325">
            <v>0</v>
          </cell>
          <cell r="AT2325">
            <v>0</v>
          </cell>
          <cell r="BG2325">
            <v>0</v>
          </cell>
        </row>
        <row r="2326">
          <cell r="D2326" t="str">
            <v>CMP</v>
          </cell>
          <cell r="E2326" t="str">
            <v>DIST</v>
          </cell>
          <cell r="F2326" t="str">
            <v>Electric Operations</v>
          </cell>
          <cell r="T2326">
            <v>0</v>
          </cell>
          <cell r="AG2326">
            <v>0</v>
          </cell>
          <cell r="AT2326">
            <v>80.358440000000002</v>
          </cell>
          <cell r="BG2326">
            <v>250.74421035718919</v>
          </cell>
        </row>
        <row r="2327">
          <cell r="D2327" t="str">
            <v>CMP</v>
          </cell>
          <cell r="E2327" t="str">
            <v>DIST</v>
          </cell>
          <cell r="F2327" t="str">
            <v>Electric Operations</v>
          </cell>
          <cell r="T2327">
            <v>0</v>
          </cell>
          <cell r="AG2327">
            <v>0</v>
          </cell>
          <cell r="AT2327">
            <v>23.050990000000002</v>
          </cell>
          <cell r="BG2327">
            <v>254.52968666076666</v>
          </cell>
        </row>
        <row r="2328">
          <cell r="D2328" t="str">
            <v>CMP</v>
          </cell>
          <cell r="E2328" t="str">
            <v>DIST</v>
          </cell>
          <cell r="F2328" t="str">
            <v>Electric Operations</v>
          </cell>
          <cell r="T2328">
            <v>0</v>
          </cell>
          <cell r="AG2328">
            <v>0</v>
          </cell>
          <cell r="AT2328">
            <v>0</v>
          </cell>
          <cell r="BG2328">
            <v>577.23233385467529</v>
          </cell>
        </row>
        <row r="2329">
          <cell r="D2329" t="str">
            <v>NYSEG</v>
          </cell>
          <cell r="E2329" t="str">
            <v>DIST</v>
          </cell>
          <cell r="F2329" t="str">
            <v>Electric Operations</v>
          </cell>
          <cell r="T2329">
            <v>0</v>
          </cell>
          <cell r="AG2329">
            <v>0</v>
          </cell>
          <cell r="AT2329">
            <v>293.55483000000004</v>
          </cell>
          <cell r="BG2329">
            <v>-38.153121704101558</v>
          </cell>
        </row>
        <row r="2330">
          <cell r="D2330" t="str">
            <v>NYSEG</v>
          </cell>
          <cell r="E2330" t="str">
            <v>DIST</v>
          </cell>
          <cell r="F2330" t="str">
            <v>Electric Operations</v>
          </cell>
          <cell r="T2330">
            <v>0</v>
          </cell>
          <cell r="AG2330">
            <v>187.50162</v>
          </cell>
          <cell r="AT2330">
            <v>493.69123999999994</v>
          </cell>
          <cell r="BG2330">
            <v>283.10749896240236</v>
          </cell>
        </row>
        <row r="2331">
          <cell r="D2331" t="str">
            <v>NYSEG</v>
          </cell>
          <cell r="E2331" t="str">
            <v>DIST</v>
          </cell>
          <cell r="F2331" t="str">
            <v>Electric Operations</v>
          </cell>
          <cell r="T2331">
            <v>0</v>
          </cell>
          <cell r="AG2331">
            <v>0</v>
          </cell>
          <cell r="AT2331">
            <v>451.33247999999998</v>
          </cell>
          <cell r="BG2331">
            <v>863.18860456848142</v>
          </cell>
        </row>
        <row r="2332">
          <cell r="D2332" t="str">
            <v>NYSEG</v>
          </cell>
          <cell r="E2332" t="str">
            <v>DIST</v>
          </cell>
          <cell r="F2332" t="str">
            <v>Electric Operations</v>
          </cell>
          <cell r="T2332">
            <v>0</v>
          </cell>
          <cell r="AG2332">
            <v>39.230739999999997</v>
          </cell>
          <cell r="AT2332">
            <v>263.37370000000004</v>
          </cell>
          <cell r="BG2332">
            <v>-7.3838700447082513</v>
          </cell>
        </row>
        <row r="2333">
          <cell r="D2333" t="str">
            <v>NYSEG</v>
          </cell>
          <cell r="E2333" t="str">
            <v>DIST</v>
          </cell>
          <cell r="F2333" t="str">
            <v>Electric Operations</v>
          </cell>
          <cell r="T2333">
            <v>0</v>
          </cell>
          <cell r="AG2333">
            <v>0</v>
          </cell>
          <cell r="AT2333">
            <v>379.18817999999993</v>
          </cell>
          <cell r="BG2333">
            <v>71.989829779859605</v>
          </cell>
        </row>
        <row r="2334">
          <cell r="D2334" t="str">
            <v>NYSEG</v>
          </cell>
          <cell r="E2334" t="str">
            <v>DIST</v>
          </cell>
          <cell r="F2334" t="str">
            <v>Electric Operations</v>
          </cell>
          <cell r="T2334">
            <v>0</v>
          </cell>
          <cell r="AG2334">
            <v>0</v>
          </cell>
          <cell r="AT2334">
            <v>-34.484620000000014</v>
          </cell>
          <cell r="BG2334">
            <v>14.623520201683043</v>
          </cell>
        </row>
        <row r="2335">
          <cell r="D2335" t="str">
            <v>NYSEG</v>
          </cell>
          <cell r="E2335" t="str">
            <v>DIST</v>
          </cell>
          <cell r="F2335" t="str">
            <v>Electric Operations</v>
          </cell>
          <cell r="T2335">
            <v>0</v>
          </cell>
          <cell r="AG2335">
            <v>0</v>
          </cell>
          <cell r="AT2335">
            <v>0</v>
          </cell>
          <cell r="BG2335">
            <v>0</v>
          </cell>
        </row>
        <row r="2336">
          <cell r="D2336" t="str">
            <v>NYSEG</v>
          </cell>
          <cell r="E2336" t="str">
            <v>DIST</v>
          </cell>
          <cell r="F2336" t="str">
            <v>Electric Operations</v>
          </cell>
          <cell r="T2336">
            <v>0</v>
          </cell>
          <cell r="AG2336">
            <v>0</v>
          </cell>
          <cell r="AT2336">
            <v>436.35383999999999</v>
          </cell>
          <cell r="BG2336">
            <v>106.68365989685059</v>
          </cell>
        </row>
        <row r="2337">
          <cell r="D2337" t="str">
            <v>RGE</v>
          </cell>
          <cell r="E2337" t="str">
            <v>DIST</v>
          </cell>
          <cell r="F2337" t="str">
            <v>Electric Operations</v>
          </cell>
          <cell r="T2337">
            <v>0</v>
          </cell>
          <cell r="AG2337">
            <v>74.073610000000016</v>
          </cell>
          <cell r="AT2337">
            <v>49.590750000000007</v>
          </cell>
          <cell r="BG2337">
            <v>6.9315399169921879</v>
          </cell>
        </row>
        <row r="2338">
          <cell r="D2338" t="str">
            <v>RGE</v>
          </cell>
          <cell r="E2338" t="str">
            <v>DIST</v>
          </cell>
          <cell r="F2338" t="str">
            <v>Electric Operations</v>
          </cell>
          <cell r="T2338">
            <v>0</v>
          </cell>
          <cell r="AG2338">
            <v>122.41548</v>
          </cell>
          <cell r="AT2338">
            <v>477.03997000000004</v>
          </cell>
          <cell r="BG2338">
            <v>66.841030456542967</v>
          </cell>
        </row>
        <row r="2339">
          <cell r="D2339" t="str">
            <v>RGE</v>
          </cell>
          <cell r="E2339" t="str">
            <v>DIST</v>
          </cell>
          <cell r="F2339" t="str">
            <v>Projects</v>
          </cell>
          <cell r="T2339">
            <v>0</v>
          </cell>
          <cell r="AG2339">
            <v>0</v>
          </cell>
          <cell r="AT2339">
            <v>0</v>
          </cell>
          <cell r="BG2339">
            <v>3267.629230628967</v>
          </cell>
        </row>
        <row r="2340">
          <cell r="D2340" t="str">
            <v>RGE</v>
          </cell>
          <cell r="E2340" t="str">
            <v>DIST</v>
          </cell>
          <cell r="F2340" t="str">
            <v>Electric Operations</v>
          </cell>
          <cell r="T2340">
            <v>0</v>
          </cell>
          <cell r="AG2340">
            <v>-117.72868999999999</v>
          </cell>
          <cell r="AT2340">
            <v>930.87655999999993</v>
          </cell>
          <cell r="BG2340">
            <v>75.353699733275917</v>
          </cell>
        </row>
        <row r="2341">
          <cell r="D2341" t="str">
            <v>RGE</v>
          </cell>
          <cell r="E2341" t="str">
            <v>DIST</v>
          </cell>
          <cell r="F2341" t="str">
            <v>Electric Operations</v>
          </cell>
          <cell r="T2341">
            <v>0</v>
          </cell>
          <cell r="AG2341">
            <v>0</v>
          </cell>
          <cell r="AT2341">
            <v>337.41876999999999</v>
          </cell>
          <cell r="BG2341">
            <v>131.02562338256837</v>
          </cell>
        </row>
        <row r="2342">
          <cell r="D2342" t="str">
            <v>RGE</v>
          </cell>
          <cell r="E2342" t="str">
            <v>DIST</v>
          </cell>
          <cell r="F2342" t="str">
            <v>Electric Operations</v>
          </cell>
          <cell r="T2342">
            <v>0</v>
          </cell>
          <cell r="AG2342">
            <v>0</v>
          </cell>
          <cell r="AT2342">
            <v>189.17103</v>
          </cell>
          <cell r="BG2342">
            <v>275.22871840739242</v>
          </cell>
        </row>
        <row r="2343">
          <cell r="D2343" t="str">
            <v>RGE</v>
          </cell>
          <cell r="E2343" t="str">
            <v>DIST</v>
          </cell>
          <cell r="F2343" t="str">
            <v>Electric Operations</v>
          </cell>
          <cell r="T2343">
            <v>0</v>
          </cell>
          <cell r="AG2343">
            <v>0</v>
          </cell>
          <cell r="AT2343">
            <v>0</v>
          </cell>
          <cell r="BG2343">
            <v>199.90874853515623</v>
          </cell>
        </row>
        <row r="2344">
          <cell r="D2344" t="str">
            <v>RGE</v>
          </cell>
          <cell r="E2344" t="str">
            <v>DIST</v>
          </cell>
          <cell r="F2344" t="str">
            <v>Electric Operations</v>
          </cell>
          <cell r="T2344">
            <v>0</v>
          </cell>
          <cell r="AG2344">
            <v>0</v>
          </cell>
          <cell r="AT2344">
            <v>16.490460000000002</v>
          </cell>
          <cell r="BG2344">
            <v>156.26117334747315</v>
          </cell>
        </row>
        <row r="2345">
          <cell r="D2345" t="str">
            <v>RGE</v>
          </cell>
          <cell r="E2345" t="str">
            <v>DIST</v>
          </cell>
          <cell r="F2345" t="str">
            <v>Electric Operations</v>
          </cell>
          <cell r="T2345">
            <v>0</v>
          </cell>
          <cell r="AG2345">
            <v>0</v>
          </cell>
          <cell r="AT2345">
            <v>260.82621000000006</v>
          </cell>
          <cell r="BG2345">
            <v>141.63468006134036</v>
          </cell>
        </row>
        <row r="2346">
          <cell r="D2346" t="str">
            <v>CMP</v>
          </cell>
          <cell r="E2346" t="str">
            <v>TRANS</v>
          </cell>
          <cell r="F2346" t="str">
            <v>Electric Operations</v>
          </cell>
          <cell r="T2346">
            <v>3571.6628800000003</v>
          </cell>
          <cell r="AG2346">
            <v>5525.5773499999996</v>
          </cell>
          <cell r="AT2346">
            <v>4986.9229599999999</v>
          </cell>
          <cell r="BG2346">
            <v>4078.8160297698978</v>
          </cell>
        </row>
        <row r="2347">
          <cell r="D2347" t="str">
            <v>CMP</v>
          </cell>
          <cell r="E2347" t="str">
            <v>DIST</v>
          </cell>
          <cell r="F2347" t="str">
            <v>Electric Operations</v>
          </cell>
          <cell r="T2347">
            <v>0</v>
          </cell>
          <cell r="AG2347">
            <v>0</v>
          </cell>
          <cell r="AT2347">
            <v>0</v>
          </cell>
          <cell r="BG2347">
            <v>3.2226562552750693E-5</v>
          </cell>
        </row>
        <row r="2348">
          <cell r="D2348" t="str">
            <v>NYSEG</v>
          </cell>
          <cell r="E2348" t="str">
            <v>DIST</v>
          </cell>
          <cell r="F2348" t="str">
            <v>Electric Operations</v>
          </cell>
          <cell r="T2348">
            <v>0</v>
          </cell>
          <cell r="AG2348">
            <v>0</v>
          </cell>
          <cell r="AT2348">
            <v>3093.6899599999992</v>
          </cell>
          <cell r="BG2348">
            <v>3728.0544530944821</v>
          </cell>
        </row>
        <row r="2349">
          <cell r="D2349" t="str">
            <v>RGE</v>
          </cell>
          <cell r="E2349" t="str">
            <v>DIST</v>
          </cell>
          <cell r="F2349" t="str">
            <v>Electric Operations</v>
          </cell>
          <cell r="T2349">
            <v>0</v>
          </cell>
          <cell r="AG2349">
            <v>0</v>
          </cell>
          <cell r="AT2349">
            <v>0</v>
          </cell>
          <cell r="BG2349">
            <v>4793.1313954694269</v>
          </cell>
        </row>
        <row r="2350">
          <cell r="D2350" t="str">
            <v>NYSEG</v>
          </cell>
          <cell r="E2350" t="str">
            <v>TRANS</v>
          </cell>
          <cell r="F2350" t="str">
            <v>Electric Operations</v>
          </cell>
          <cell r="T2350">
            <v>0</v>
          </cell>
          <cell r="AG2350">
            <v>0</v>
          </cell>
          <cell r="AT2350">
            <v>0</v>
          </cell>
          <cell r="BG2350">
            <v>2877.0993286316989</v>
          </cell>
        </row>
        <row r="2351">
          <cell r="D2351" t="str">
            <v>RGE</v>
          </cell>
          <cell r="E2351" t="str">
            <v>DIST</v>
          </cell>
          <cell r="F2351" t="str">
            <v>Electric Operations</v>
          </cell>
          <cell r="T2351">
            <v>1705.2144300000004</v>
          </cell>
          <cell r="AG2351">
            <v>434.91397000000006</v>
          </cell>
          <cell r="AT2351">
            <v>1921.2179000000001</v>
          </cell>
          <cell r="BG2351">
            <v>2798.7709089820855</v>
          </cell>
        </row>
        <row r="2352">
          <cell r="D2352" t="str">
            <v>NYSEG</v>
          </cell>
          <cell r="E2352" t="str">
            <v>DIST</v>
          </cell>
          <cell r="F2352" t="str">
            <v>Energy Services</v>
          </cell>
          <cell r="T2352">
            <v>0.30496000000000001</v>
          </cell>
          <cell r="AG2352">
            <v>72.35241000000002</v>
          </cell>
          <cell r="AT2352">
            <v>22.457319999999985</v>
          </cell>
          <cell r="BG2352">
            <v>-3.3591191802024856</v>
          </cell>
        </row>
        <row r="2353">
          <cell r="D2353" t="str">
            <v>NYSEG</v>
          </cell>
          <cell r="E2353" t="str">
            <v>DIST</v>
          </cell>
          <cell r="F2353" t="str">
            <v>Energy Services</v>
          </cell>
          <cell r="T2353">
            <v>0</v>
          </cell>
          <cell r="AG2353">
            <v>93.965770000000006</v>
          </cell>
          <cell r="AT2353">
            <v>-67.06656000000001</v>
          </cell>
          <cell r="BG2353">
            <v>-8.4476470902927758E-6</v>
          </cell>
        </row>
        <row r="2354">
          <cell r="D2354" t="str">
            <v>NYSEG</v>
          </cell>
          <cell r="E2354" t="str">
            <v>DIST</v>
          </cell>
          <cell r="F2354" t="str">
            <v>Energy Services</v>
          </cell>
          <cell r="T2354">
            <v>0</v>
          </cell>
          <cell r="AG2354">
            <v>0</v>
          </cell>
          <cell r="AT2354">
            <v>65.497960000000006</v>
          </cell>
          <cell r="BG2354">
            <v>-15.96376246711614</v>
          </cell>
        </row>
        <row r="2355">
          <cell r="D2355" t="str">
            <v>NYSEG</v>
          </cell>
          <cell r="E2355" t="str">
            <v>DIST</v>
          </cell>
          <cell r="F2355" t="str">
            <v>Energy Services</v>
          </cell>
          <cell r="T2355">
            <v>0</v>
          </cell>
          <cell r="AG2355">
            <v>0</v>
          </cell>
          <cell r="AT2355">
            <v>75.596549999999993</v>
          </cell>
          <cell r="BG2355">
            <v>-34.057585002720373</v>
          </cell>
        </row>
        <row r="2356">
          <cell r="D2356" t="str">
            <v>NYSEG</v>
          </cell>
          <cell r="E2356" t="str">
            <v>Gas</v>
          </cell>
          <cell r="F2356" t="str">
            <v>Gas Engineering and Delivery</v>
          </cell>
          <cell r="T2356">
            <v>0</v>
          </cell>
          <cell r="AG2356">
            <v>0</v>
          </cell>
          <cell r="AT2356">
            <v>0</v>
          </cell>
          <cell r="BG2356">
            <v>1547.6912906875609</v>
          </cell>
        </row>
        <row r="2357">
          <cell r="D2357" t="str">
            <v>NYSEG</v>
          </cell>
          <cell r="E2357" t="str">
            <v>Gas</v>
          </cell>
          <cell r="F2357" t="str">
            <v>Gas Engineering and Delivery</v>
          </cell>
          <cell r="T2357">
            <v>403.87861999999996</v>
          </cell>
          <cell r="AG2357">
            <v>3342.5389699999996</v>
          </cell>
          <cell r="AT2357">
            <v>4972.1082400000005</v>
          </cell>
          <cell r="BG2357">
            <v>1671.8114754147346</v>
          </cell>
        </row>
        <row r="2358">
          <cell r="D2358" t="str">
            <v>NYSEG</v>
          </cell>
          <cell r="E2358" t="str">
            <v>Gas</v>
          </cell>
          <cell r="F2358" t="str">
            <v>Gas Engineering and Delivery</v>
          </cell>
          <cell r="T2358">
            <v>0</v>
          </cell>
          <cell r="AG2358">
            <v>0</v>
          </cell>
          <cell r="AT2358">
            <v>407.57839999999993</v>
          </cell>
          <cell r="BG2358">
            <v>1113.2736539840698</v>
          </cell>
        </row>
        <row r="2359">
          <cell r="D2359" t="str">
            <v>NYSEG</v>
          </cell>
          <cell r="E2359" t="str">
            <v>Gas</v>
          </cell>
          <cell r="F2359" t="str">
            <v>Gas Engineering and Delivery</v>
          </cell>
          <cell r="T2359">
            <v>0</v>
          </cell>
          <cell r="AG2359">
            <v>68.868070000000003</v>
          </cell>
          <cell r="AT2359">
            <v>11.611389999999998</v>
          </cell>
          <cell r="BG2359">
            <v>222.16871985816954</v>
          </cell>
        </row>
        <row r="2360">
          <cell r="D2360" t="str">
            <v>NYSEG</v>
          </cell>
          <cell r="E2360" t="str">
            <v>Gas</v>
          </cell>
          <cell r="F2360" t="str">
            <v>Gas Engineering and Delivery</v>
          </cell>
          <cell r="T2360">
            <v>0</v>
          </cell>
          <cell r="AG2360">
            <v>0</v>
          </cell>
          <cell r="AT2360">
            <v>0.76561999999999986</v>
          </cell>
          <cell r="BG2360">
            <v>1039.1623769989012</v>
          </cell>
        </row>
        <row r="2361">
          <cell r="D2361" t="str">
            <v>NYSEG</v>
          </cell>
          <cell r="E2361" t="str">
            <v>Gas</v>
          </cell>
          <cell r="F2361" t="str">
            <v>Gas Engineering and Delivery</v>
          </cell>
          <cell r="T2361">
            <v>0</v>
          </cell>
          <cell r="AG2361">
            <v>0</v>
          </cell>
          <cell r="AT2361">
            <v>2225.9300399999997</v>
          </cell>
          <cell r="BG2361">
            <v>2813.4575888595577</v>
          </cell>
        </row>
        <row r="2362">
          <cell r="D2362" t="str">
            <v>NYSEG</v>
          </cell>
          <cell r="E2362" t="str">
            <v>Gas</v>
          </cell>
          <cell r="F2362" t="str">
            <v>Gas Engineering and Delivery</v>
          </cell>
          <cell r="T2362">
            <v>0</v>
          </cell>
          <cell r="AG2362">
            <v>0</v>
          </cell>
          <cell r="AT2362">
            <v>285.17304999999999</v>
          </cell>
          <cell r="BG2362">
            <v>23.460439994812013</v>
          </cell>
        </row>
        <row r="2363">
          <cell r="D2363" t="str">
            <v>NYSEG</v>
          </cell>
          <cell r="E2363" t="str">
            <v>Gas</v>
          </cell>
          <cell r="F2363" t="str">
            <v>Gas Engineering and Delivery</v>
          </cell>
          <cell r="T2363">
            <v>0</v>
          </cell>
          <cell r="AG2363">
            <v>0</v>
          </cell>
          <cell r="AT2363">
            <v>375.68720000000008</v>
          </cell>
          <cell r="BG2363">
            <v>799.56303479479811</v>
          </cell>
        </row>
        <row r="2364">
          <cell r="D2364" t="str">
            <v>RGE</v>
          </cell>
          <cell r="E2364" t="str">
            <v>Gas</v>
          </cell>
          <cell r="F2364" t="str">
            <v>Gas Engineering and Delivery</v>
          </cell>
          <cell r="T2364">
            <v>6914.1560000000009</v>
          </cell>
          <cell r="AG2364">
            <v>1664.1774700000001</v>
          </cell>
          <cell r="AT2364">
            <v>3298.4924299999998</v>
          </cell>
          <cell r="BG2364">
            <v>46118.098332458489</v>
          </cell>
        </row>
        <row r="2365">
          <cell r="D2365" t="str">
            <v>RGE</v>
          </cell>
          <cell r="E2365" t="str">
            <v>Gas</v>
          </cell>
          <cell r="F2365" t="str">
            <v>Gas Engineering and Delivery</v>
          </cell>
          <cell r="T2365">
            <v>0</v>
          </cell>
          <cell r="AG2365">
            <v>0</v>
          </cell>
          <cell r="AT2365">
            <v>0</v>
          </cell>
          <cell r="BG2365">
            <v>1900.2532800140382</v>
          </cell>
        </row>
        <row r="2366">
          <cell r="D2366" t="str">
            <v>RGE</v>
          </cell>
          <cell r="E2366" t="str">
            <v>Gas</v>
          </cell>
          <cell r="F2366" t="str">
            <v>Gas Engineering and Delivery</v>
          </cell>
          <cell r="T2366">
            <v>0</v>
          </cell>
          <cell r="AG2366">
            <v>0</v>
          </cell>
          <cell r="AT2366">
            <v>0</v>
          </cell>
          <cell r="BG2366">
            <v>299.79668003463746</v>
          </cell>
        </row>
        <row r="2367">
          <cell r="D2367" t="str">
            <v>RGE</v>
          </cell>
          <cell r="E2367" t="str">
            <v>Gas</v>
          </cell>
          <cell r="F2367" t="str">
            <v>Gas Engineering and Delivery</v>
          </cell>
          <cell r="T2367">
            <v>0</v>
          </cell>
          <cell r="AG2367">
            <v>0</v>
          </cell>
          <cell r="AT2367">
            <v>3085.9117400000005</v>
          </cell>
          <cell r="BG2367">
            <v>740.03785968017576</v>
          </cell>
        </row>
        <row r="2368">
          <cell r="D2368" t="str">
            <v>RGE</v>
          </cell>
          <cell r="E2368" t="str">
            <v>Gas</v>
          </cell>
          <cell r="F2368" t="str">
            <v>Gas Engineering and Delivery</v>
          </cell>
          <cell r="T2368">
            <v>0</v>
          </cell>
          <cell r="AG2368">
            <v>0</v>
          </cell>
          <cell r="AT2368">
            <v>91.35111999999998</v>
          </cell>
          <cell r="BG2368">
            <v>1415.5455606079104</v>
          </cell>
        </row>
        <row r="2369">
          <cell r="D2369" t="str">
            <v>RGE</v>
          </cell>
          <cell r="E2369" t="str">
            <v>Gas</v>
          </cell>
          <cell r="F2369" t="str">
            <v>Gas Engineering and Delivery</v>
          </cell>
          <cell r="T2369">
            <v>0</v>
          </cell>
          <cell r="AG2369">
            <v>0</v>
          </cell>
          <cell r="AT2369">
            <v>111.31357</v>
          </cell>
          <cell r="BG2369">
            <v>651.70477119684233</v>
          </cell>
        </row>
        <row r="2370">
          <cell r="D2370" t="str">
            <v>TPS</v>
          </cell>
          <cell r="E2370" t="str">
            <v>Gas</v>
          </cell>
          <cell r="F2370" t="str">
            <v>Gas Operations</v>
          </cell>
          <cell r="T2370">
            <v>74.166000000000011</v>
          </cell>
          <cell r="AG2370">
            <v>79.076680895805367</v>
          </cell>
          <cell r="AT2370">
            <v>227.94874206161501</v>
          </cell>
          <cell r="BG2370">
            <v>195.60576980972291</v>
          </cell>
        </row>
        <row r="2371">
          <cell r="D2371" t="str">
            <v>TPS</v>
          </cell>
          <cell r="E2371" t="str">
            <v>Gas</v>
          </cell>
          <cell r="F2371" t="str">
            <v>Gas Operations</v>
          </cell>
          <cell r="T2371">
            <v>0</v>
          </cell>
          <cell r="AG2371">
            <v>0</v>
          </cell>
          <cell r="AT2371">
            <v>266.31322359371194</v>
          </cell>
          <cell r="BG2371">
            <v>0</v>
          </cell>
        </row>
        <row r="2372">
          <cell r="D2372" t="str">
            <v>TPS</v>
          </cell>
          <cell r="E2372" t="str">
            <v>Gas</v>
          </cell>
          <cell r="F2372" t="str">
            <v>Gas Operations</v>
          </cell>
          <cell r="T2372">
            <v>0</v>
          </cell>
          <cell r="AG2372">
            <v>0</v>
          </cell>
          <cell r="AT2372">
            <v>270.09547376155854</v>
          </cell>
          <cell r="BG2372">
            <v>520.40546191406247</v>
          </cell>
        </row>
        <row r="2373">
          <cell r="D2373" t="str">
            <v>BGC</v>
          </cell>
          <cell r="E2373" t="str">
            <v>Gas</v>
          </cell>
          <cell r="F2373" t="str">
            <v>Gas Operations</v>
          </cell>
          <cell r="T2373">
            <v>0</v>
          </cell>
          <cell r="AG2373">
            <v>84.777800428390492</v>
          </cell>
          <cell r="AT2373">
            <v>427.61639166259761</v>
          </cell>
          <cell r="BG2373">
            <v>0</v>
          </cell>
        </row>
        <row r="2374">
          <cell r="D2374" t="str">
            <v>BGC</v>
          </cell>
          <cell r="E2374" t="str">
            <v>Gas</v>
          </cell>
          <cell r="F2374" t="str">
            <v>Gas Engineering and Delivery</v>
          </cell>
          <cell r="T2374">
            <v>0</v>
          </cell>
          <cell r="AG2374">
            <v>0</v>
          </cell>
          <cell r="AT2374">
            <v>76.459271327495557</v>
          </cell>
          <cell r="BG2374">
            <v>0</v>
          </cell>
        </row>
        <row r="2375">
          <cell r="D2375" t="str">
            <v>BGC</v>
          </cell>
          <cell r="E2375" t="str">
            <v>Gas</v>
          </cell>
          <cell r="F2375" t="str">
            <v>Gas Engineering and Delivery</v>
          </cell>
          <cell r="T2375">
            <v>0</v>
          </cell>
          <cell r="AG2375">
            <v>0</v>
          </cell>
          <cell r="AT2375">
            <v>207.36606994628906</v>
          </cell>
          <cell r="BG2375">
            <v>0</v>
          </cell>
        </row>
        <row r="2376">
          <cell r="D2376" t="str">
            <v>BGC</v>
          </cell>
          <cell r="E2376" t="str">
            <v>Gas</v>
          </cell>
          <cell r="F2376" t="str">
            <v>Gas Operations</v>
          </cell>
          <cell r="T2376">
            <v>0</v>
          </cell>
          <cell r="AG2376">
            <v>0</v>
          </cell>
          <cell r="AT2376">
            <v>0</v>
          </cell>
          <cell r="BG2376">
            <v>238.78922830200196</v>
          </cell>
        </row>
        <row r="2377">
          <cell r="D2377" t="str">
            <v>BGC</v>
          </cell>
          <cell r="E2377" t="str">
            <v>Gas</v>
          </cell>
          <cell r="F2377" t="str">
            <v>Gas Operations</v>
          </cell>
          <cell r="T2377">
            <v>0</v>
          </cell>
          <cell r="AG2377">
            <v>0</v>
          </cell>
          <cell r="AT2377">
            <v>0</v>
          </cell>
          <cell r="BG2377">
            <v>228.25701980590821</v>
          </cell>
        </row>
        <row r="2378">
          <cell r="D2378" t="str">
            <v>SCG</v>
          </cell>
          <cell r="E2378" t="str">
            <v>Gas</v>
          </cell>
          <cell r="F2378" t="str">
            <v>Gas Operations</v>
          </cell>
          <cell r="T2378">
            <v>0</v>
          </cell>
          <cell r="AG2378">
            <v>0</v>
          </cell>
          <cell r="AT2378">
            <v>0</v>
          </cell>
          <cell r="BG2378">
            <v>0</v>
          </cell>
        </row>
        <row r="2379">
          <cell r="D2379" t="str">
            <v>SCG</v>
          </cell>
          <cell r="E2379" t="str">
            <v>Gas</v>
          </cell>
          <cell r="F2379" t="str">
            <v>Gas Operations</v>
          </cell>
          <cell r="T2379">
            <v>0</v>
          </cell>
          <cell r="AG2379">
            <v>0</v>
          </cell>
          <cell r="AT2379">
            <v>0</v>
          </cell>
          <cell r="BG2379">
            <v>0</v>
          </cell>
        </row>
        <row r="2380">
          <cell r="D2380" t="str">
            <v>SCG</v>
          </cell>
          <cell r="E2380" t="str">
            <v>Gas</v>
          </cell>
          <cell r="F2380" t="str">
            <v>Gas Operations</v>
          </cell>
          <cell r="T2380">
            <v>0</v>
          </cell>
          <cell r="AG2380">
            <v>390.9329154663086</v>
          </cell>
          <cell r="AT2380">
            <v>1668.7928513793945</v>
          </cell>
          <cell r="BG2380">
            <v>0</v>
          </cell>
        </row>
        <row r="2381">
          <cell r="D2381" t="str">
            <v>SCG</v>
          </cell>
          <cell r="E2381" t="str">
            <v>Gas</v>
          </cell>
          <cell r="F2381" t="str">
            <v>Gas Engineering and Delivery</v>
          </cell>
          <cell r="T2381">
            <v>0</v>
          </cell>
          <cell r="AG2381">
            <v>2.5976500195264816</v>
          </cell>
          <cell r="AT2381">
            <v>1439.4425781021116</v>
          </cell>
          <cell r="BG2381">
            <v>0</v>
          </cell>
        </row>
        <row r="2382">
          <cell r="D2382" t="str">
            <v>SCG</v>
          </cell>
          <cell r="E2382" t="str">
            <v>Gas</v>
          </cell>
          <cell r="F2382" t="str">
            <v>Gas Operations</v>
          </cell>
          <cell r="T2382">
            <v>0</v>
          </cell>
          <cell r="AG2382">
            <v>0</v>
          </cell>
          <cell r="AT2382">
            <v>0</v>
          </cell>
          <cell r="BG2382">
            <v>7997.564258911133</v>
          </cell>
        </row>
        <row r="2383">
          <cell r="D2383" t="str">
            <v>SCG</v>
          </cell>
          <cell r="E2383" t="str">
            <v>Gas</v>
          </cell>
          <cell r="F2383" t="str">
            <v>Gas Operations</v>
          </cell>
          <cell r="T2383">
            <v>0</v>
          </cell>
          <cell r="AG2383">
            <v>0</v>
          </cell>
          <cell r="AT2383">
            <v>0</v>
          </cell>
          <cell r="BG2383">
            <v>1027.3910000000001</v>
          </cell>
        </row>
        <row r="2384">
          <cell r="D2384" t="str">
            <v>SCG</v>
          </cell>
          <cell r="E2384" t="str">
            <v>Gas</v>
          </cell>
          <cell r="F2384" t="str">
            <v>Gas Operations</v>
          </cell>
          <cell r="T2384">
            <v>0</v>
          </cell>
          <cell r="AG2384">
            <v>0</v>
          </cell>
          <cell r="AT2384">
            <v>0</v>
          </cell>
          <cell r="BG2384">
            <v>0</v>
          </cell>
        </row>
        <row r="2385">
          <cell r="D2385" t="str">
            <v>CNG</v>
          </cell>
          <cell r="E2385" t="str">
            <v>Gas</v>
          </cell>
          <cell r="F2385" t="str">
            <v>Gas Operations</v>
          </cell>
          <cell r="T2385">
            <v>0</v>
          </cell>
          <cell r="AG2385">
            <v>314.78340998840332</v>
          </cell>
          <cell r="AT2385">
            <v>1322.2042469177245</v>
          </cell>
          <cell r="BG2385">
            <v>0</v>
          </cell>
        </row>
        <row r="2386">
          <cell r="D2386" t="str">
            <v>CNG</v>
          </cell>
          <cell r="E2386" t="str">
            <v>Gas</v>
          </cell>
          <cell r="F2386" t="str">
            <v>Gas Engineering and Delivery</v>
          </cell>
          <cell r="T2386">
            <v>0</v>
          </cell>
          <cell r="AG2386">
            <v>0</v>
          </cell>
          <cell r="AT2386">
            <v>213.98619286656378</v>
          </cell>
          <cell r="BG2386">
            <v>2722.4605608916286</v>
          </cell>
        </row>
        <row r="2387">
          <cell r="D2387" t="str">
            <v>CNG</v>
          </cell>
          <cell r="E2387" t="str">
            <v>Gas</v>
          </cell>
          <cell r="F2387" t="str">
            <v>Gas Operations</v>
          </cell>
          <cell r="T2387">
            <v>0</v>
          </cell>
          <cell r="AG2387">
            <v>0</v>
          </cell>
          <cell r="AT2387">
            <v>0</v>
          </cell>
          <cell r="BG2387">
            <v>8318.9164696044918</v>
          </cell>
        </row>
        <row r="2388">
          <cell r="D2388" t="str">
            <v>CNG</v>
          </cell>
          <cell r="E2388" t="str">
            <v>Gas</v>
          </cell>
          <cell r="F2388" t="str">
            <v>Gas Operations</v>
          </cell>
          <cell r="T2388">
            <v>0</v>
          </cell>
          <cell r="AG2388">
            <v>0</v>
          </cell>
          <cell r="AT2388">
            <v>0</v>
          </cell>
          <cell r="BG2388">
            <v>1680.5584384765625</v>
          </cell>
        </row>
        <row r="2389">
          <cell r="D2389" t="str">
            <v>CNG</v>
          </cell>
          <cell r="E2389" t="str">
            <v>Gas</v>
          </cell>
          <cell r="F2389" t="str">
            <v>Gas Operations</v>
          </cell>
          <cell r="T2389">
            <v>0</v>
          </cell>
          <cell r="AG2389">
            <v>0</v>
          </cell>
          <cell r="AT2389">
            <v>0</v>
          </cell>
          <cell r="BG2389">
            <v>0</v>
          </cell>
        </row>
        <row r="2390">
          <cell r="D2390" t="str">
            <v>UI</v>
          </cell>
          <cell r="E2390" t="str">
            <v>Common</v>
          </cell>
          <cell r="F2390" t="str">
            <v>General Services</v>
          </cell>
          <cell r="T2390">
            <v>1.1850000000000005</v>
          </cell>
          <cell r="AG2390">
            <v>0</v>
          </cell>
          <cell r="AT2390">
            <v>-34.231089843749999</v>
          </cell>
          <cell r="BG2390">
            <v>0</v>
          </cell>
        </row>
        <row r="2391">
          <cell r="D2391" t="str">
            <v>UI</v>
          </cell>
          <cell r="E2391" t="str">
            <v>DIST</v>
          </cell>
          <cell r="F2391" t="str">
            <v>General Services</v>
          </cell>
          <cell r="T2391">
            <v>0</v>
          </cell>
          <cell r="AG2391">
            <v>0</v>
          </cell>
          <cell r="AT2391">
            <v>0</v>
          </cell>
          <cell r="BG2391">
            <v>0</v>
          </cell>
        </row>
        <row r="2392">
          <cell r="D2392" t="str">
            <v>UI</v>
          </cell>
          <cell r="E2392" t="str">
            <v>Common</v>
          </cell>
          <cell r="F2392" t="str">
            <v>General Services</v>
          </cell>
          <cell r="T2392">
            <v>10.186</v>
          </cell>
          <cell r="AG2392">
            <v>42.597369167327884</v>
          </cell>
          <cell r="AT2392">
            <v>18.166490065574646</v>
          </cell>
          <cell r="BG2392">
            <v>889.99966970825199</v>
          </cell>
        </row>
        <row r="2393">
          <cell r="D2393" t="str">
            <v>UI</v>
          </cell>
          <cell r="E2393" t="str">
            <v>Common</v>
          </cell>
          <cell r="F2393" t="str">
            <v>General Services</v>
          </cell>
          <cell r="T2393">
            <v>0</v>
          </cell>
          <cell r="AG2393">
            <v>0</v>
          </cell>
          <cell r="AT2393">
            <v>23.695320098876952</v>
          </cell>
          <cell r="BG2393">
            <v>300.00013233184814</v>
          </cell>
        </row>
        <row r="2394">
          <cell r="D2394" t="str">
            <v>BGC</v>
          </cell>
          <cell r="E2394" t="str">
            <v>Gas</v>
          </cell>
          <cell r="F2394" t="str">
            <v>General Services</v>
          </cell>
          <cell r="T2394">
            <v>0</v>
          </cell>
          <cell r="AG2394">
            <v>0</v>
          </cell>
          <cell r="AT2394">
            <v>3.424409912109375</v>
          </cell>
          <cell r="BG2394">
            <v>8.3066298828124996</v>
          </cell>
        </row>
        <row r="2395">
          <cell r="D2395" t="str">
            <v>BGC</v>
          </cell>
          <cell r="E2395" t="str">
            <v>Gas</v>
          </cell>
          <cell r="F2395" t="str">
            <v>General Services</v>
          </cell>
          <cell r="T2395">
            <v>0</v>
          </cell>
          <cell r="AG2395">
            <v>0</v>
          </cell>
          <cell r="AT2395">
            <v>0</v>
          </cell>
          <cell r="BG2395">
            <v>0</v>
          </cell>
        </row>
        <row r="2396">
          <cell r="D2396" t="str">
            <v>BGC</v>
          </cell>
          <cell r="E2396" t="str">
            <v>Gas</v>
          </cell>
          <cell r="F2396" t="str">
            <v>General Services</v>
          </cell>
          <cell r="T2396">
            <v>0</v>
          </cell>
          <cell r="AG2396">
            <v>0</v>
          </cell>
          <cell r="AT2396">
            <v>0</v>
          </cell>
          <cell r="BG2396">
            <v>86.312370372662315</v>
          </cell>
        </row>
        <row r="2397">
          <cell r="D2397" t="str">
            <v>SCG</v>
          </cell>
          <cell r="E2397" t="str">
            <v>Gas</v>
          </cell>
          <cell r="F2397" t="str">
            <v>General Services</v>
          </cell>
          <cell r="T2397">
            <v>0</v>
          </cell>
          <cell r="AG2397">
            <v>0</v>
          </cell>
          <cell r="AT2397">
            <v>0</v>
          </cell>
          <cell r="BG2397">
            <v>765.59921093749995</v>
          </cell>
        </row>
        <row r="2398">
          <cell r="D2398" t="str">
            <v>SCG</v>
          </cell>
          <cell r="E2398" t="str">
            <v>Gas</v>
          </cell>
          <cell r="F2398" t="str">
            <v>General Services</v>
          </cell>
          <cell r="T2398">
            <v>0</v>
          </cell>
          <cell r="AG2398">
            <v>0</v>
          </cell>
          <cell r="AT2398">
            <v>0</v>
          </cell>
          <cell r="BG2398">
            <v>0</v>
          </cell>
        </row>
        <row r="2399">
          <cell r="D2399" t="str">
            <v>SCG</v>
          </cell>
          <cell r="E2399" t="str">
            <v>Gas</v>
          </cell>
          <cell r="F2399" t="str">
            <v>General Services</v>
          </cell>
          <cell r="T2399">
            <v>105.515</v>
          </cell>
          <cell r="AG2399">
            <v>-70.309120033264165</v>
          </cell>
          <cell r="AT2399">
            <v>63.544539993286129</v>
          </cell>
          <cell r="BG2399">
            <v>0</v>
          </cell>
        </row>
        <row r="2400">
          <cell r="D2400" t="str">
            <v>SCG</v>
          </cell>
          <cell r="E2400" t="str">
            <v>Gas</v>
          </cell>
          <cell r="F2400" t="str">
            <v>General Services</v>
          </cell>
          <cell r="T2400">
            <v>0</v>
          </cell>
          <cell r="AG2400">
            <v>0</v>
          </cell>
          <cell r="AT2400">
            <v>0</v>
          </cell>
          <cell r="BG2400">
            <v>120.16734836387633</v>
          </cell>
        </row>
        <row r="2401">
          <cell r="D2401" t="str">
            <v>CNG</v>
          </cell>
          <cell r="E2401" t="str">
            <v>Gas</v>
          </cell>
          <cell r="F2401" t="str">
            <v>General Services</v>
          </cell>
          <cell r="T2401">
            <v>0</v>
          </cell>
          <cell r="AG2401">
            <v>0</v>
          </cell>
          <cell r="AT2401">
            <v>0</v>
          </cell>
          <cell r="BG2401">
            <v>-25.920999999999999</v>
          </cell>
        </row>
        <row r="2402">
          <cell r="D2402" t="str">
            <v>CNG</v>
          </cell>
          <cell r="E2402" t="str">
            <v>Gas</v>
          </cell>
          <cell r="F2402" t="str">
            <v>General Services</v>
          </cell>
          <cell r="T2402">
            <v>0</v>
          </cell>
          <cell r="AG2402">
            <v>0</v>
          </cell>
          <cell r="AT2402">
            <v>0</v>
          </cell>
          <cell r="BG2402">
            <v>790.35451562500009</v>
          </cell>
        </row>
        <row r="2403">
          <cell r="D2403" t="str">
            <v>CNG</v>
          </cell>
          <cell r="E2403" t="str">
            <v>Gas</v>
          </cell>
          <cell r="F2403" t="str">
            <v>General Services</v>
          </cell>
          <cell r="T2403">
            <v>0</v>
          </cell>
          <cell r="AG2403">
            <v>0</v>
          </cell>
          <cell r="AT2403">
            <v>0</v>
          </cell>
          <cell r="BG2403">
            <v>457.04145431518555</v>
          </cell>
        </row>
        <row r="2404">
          <cell r="D2404" t="str">
            <v>BGC</v>
          </cell>
          <cell r="E2404" t="str">
            <v>Gas</v>
          </cell>
          <cell r="F2404" t="str">
            <v>General Services</v>
          </cell>
          <cell r="T2404">
            <v>0</v>
          </cell>
          <cell r="AG2404">
            <v>0</v>
          </cell>
          <cell r="AT2404">
            <v>0</v>
          </cell>
          <cell r="BG2404">
            <v>0</v>
          </cell>
        </row>
        <row r="2405">
          <cell r="D2405" t="str">
            <v>CMP</v>
          </cell>
          <cell r="E2405" t="str">
            <v>Common</v>
          </cell>
          <cell r="F2405" t="str">
            <v>General Services</v>
          </cell>
          <cell r="T2405">
            <v>0</v>
          </cell>
          <cell r="AG2405">
            <v>0</v>
          </cell>
          <cell r="AT2405">
            <v>0</v>
          </cell>
          <cell r="BG2405">
            <v>24.999759765625001</v>
          </cell>
        </row>
        <row r="2406">
          <cell r="D2406" t="str">
            <v>CNG</v>
          </cell>
          <cell r="E2406" t="str">
            <v>Gas</v>
          </cell>
          <cell r="F2406" t="str">
            <v>General Services</v>
          </cell>
          <cell r="T2406">
            <v>0</v>
          </cell>
          <cell r="AG2406">
            <v>0</v>
          </cell>
          <cell r="AT2406">
            <v>0</v>
          </cell>
          <cell r="BG2406">
            <v>0</v>
          </cell>
        </row>
        <row r="2407">
          <cell r="D2407" t="str">
            <v>NYSEG</v>
          </cell>
          <cell r="E2407" t="str">
            <v>Common</v>
          </cell>
          <cell r="F2407" t="str">
            <v>General Services</v>
          </cell>
          <cell r="T2407">
            <v>0</v>
          </cell>
          <cell r="AG2407">
            <v>0</v>
          </cell>
          <cell r="AT2407">
            <v>0</v>
          </cell>
          <cell r="BG2407">
            <v>200.00042999982833</v>
          </cell>
        </row>
        <row r="2408">
          <cell r="D2408" t="str">
            <v>NYSEG</v>
          </cell>
          <cell r="E2408" t="str">
            <v>Common</v>
          </cell>
          <cell r="F2408" t="str">
            <v>General Services</v>
          </cell>
          <cell r="T2408">
            <v>0</v>
          </cell>
          <cell r="AG2408">
            <v>0</v>
          </cell>
          <cell r="AT2408">
            <v>0</v>
          </cell>
          <cell r="BG2408">
            <v>0</v>
          </cell>
        </row>
        <row r="2409">
          <cell r="D2409" t="str">
            <v>NYSEG</v>
          </cell>
          <cell r="E2409" t="str">
            <v>Common</v>
          </cell>
          <cell r="F2409" t="str">
            <v>General Services</v>
          </cell>
          <cell r="T2409">
            <v>0</v>
          </cell>
          <cell r="AG2409">
            <v>0</v>
          </cell>
          <cell r="AT2409">
            <v>0</v>
          </cell>
          <cell r="BG2409">
            <v>26.73</v>
          </cell>
        </row>
        <row r="2410">
          <cell r="D2410" t="str">
            <v>NYSEG</v>
          </cell>
          <cell r="E2410" t="str">
            <v>Common</v>
          </cell>
          <cell r="F2410" t="str">
            <v>General Services</v>
          </cell>
          <cell r="T2410">
            <v>0</v>
          </cell>
          <cell r="AG2410">
            <v>0</v>
          </cell>
          <cell r="AT2410">
            <v>0</v>
          </cell>
          <cell r="BG2410">
            <v>100</v>
          </cell>
        </row>
        <row r="2411">
          <cell r="D2411" t="str">
            <v>NYSEG</v>
          </cell>
          <cell r="E2411" t="str">
            <v>Common</v>
          </cell>
          <cell r="F2411" t="str">
            <v>General Services</v>
          </cell>
          <cell r="T2411">
            <v>0</v>
          </cell>
          <cell r="AG2411">
            <v>0</v>
          </cell>
          <cell r="AT2411">
            <v>0</v>
          </cell>
          <cell r="BG2411">
            <v>300.00042999982833</v>
          </cell>
        </row>
        <row r="2412">
          <cell r="D2412" t="str">
            <v>NYSEG</v>
          </cell>
          <cell r="E2412" t="str">
            <v>Common</v>
          </cell>
          <cell r="F2412" t="str">
            <v>General Services</v>
          </cell>
          <cell r="T2412">
            <v>0</v>
          </cell>
          <cell r="AG2412">
            <v>0</v>
          </cell>
          <cell r="AT2412">
            <v>0</v>
          </cell>
          <cell r="BG2412">
            <v>124.99982999968529</v>
          </cell>
        </row>
        <row r="2413">
          <cell r="D2413" t="str">
            <v>NYSEG</v>
          </cell>
          <cell r="E2413" t="str">
            <v>Common</v>
          </cell>
          <cell r="F2413" t="str">
            <v>General Services</v>
          </cell>
          <cell r="T2413">
            <v>0</v>
          </cell>
          <cell r="AG2413">
            <v>0</v>
          </cell>
          <cell r="AT2413">
            <v>0</v>
          </cell>
          <cell r="BG2413">
            <v>242.00015005493162</v>
          </cell>
        </row>
        <row r="2414">
          <cell r="D2414" t="str">
            <v>NYSEG</v>
          </cell>
          <cell r="E2414" t="str">
            <v>Common</v>
          </cell>
          <cell r="F2414" t="str">
            <v>General Services</v>
          </cell>
          <cell r="T2414">
            <v>0</v>
          </cell>
          <cell r="AG2414">
            <v>0</v>
          </cell>
          <cell r="AT2414">
            <v>0</v>
          </cell>
          <cell r="BG2414">
            <v>99.999829999685289</v>
          </cell>
        </row>
        <row r="2415">
          <cell r="D2415" t="str">
            <v>NYSEG</v>
          </cell>
          <cell r="E2415" t="str">
            <v>Common</v>
          </cell>
          <cell r="F2415" t="str">
            <v>General Services</v>
          </cell>
          <cell r="T2415">
            <v>0</v>
          </cell>
          <cell r="AG2415">
            <v>0</v>
          </cell>
          <cell r="AT2415">
            <v>0</v>
          </cell>
          <cell r="BG2415">
            <v>194.99982999968529</v>
          </cell>
        </row>
        <row r="2416">
          <cell r="D2416" t="str">
            <v>NYSEG</v>
          </cell>
          <cell r="E2416" t="str">
            <v>Common</v>
          </cell>
          <cell r="F2416" t="str">
            <v>General Services</v>
          </cell>
          <cell r="T2416">
            <v>0</v>
          </cell>
          <cell r="AG2416">
            <v>0</v>
          </cell>
          <cell r="AT2416">
            <v>0</v>
          </cell>
          <cell r="BG2416">
            <v>500.00046002417804</v>
          </cell>
        </row>
        <row r="2417">
          <cell r="D2417" t="str">
            <v>RGE</v>
          </cell>
          <cell r="E2417" t="str">
            <v>Common</v>
          </cell>
          <cell r="F2417" t="str">
            <v>General Services</v>
          </cell>
          <cell r="T2417">
            <v>0</v>
          </cell>
          <cell r="AG2417">
            <v>0</v>
          </cell>
          <cell r="AT2417">
            <v>0</v>
          </cell>
          <cell r="BG2417">
            <v>7.9034399414062504</v>
          </cell>
        </row>
        <row r="2418">
          <cell r="D2418" t="str">
            <v>UI</v>
          </cell>
          <cell r="E2418" t="str">
            <v>Common</v>
          </cell>
          <cell r="F2418" t="str">
            <v>General Services</v>
          </cell>
          <cell r="T2418">
            <v>0</v>
          </cell>
          <cell r="AG2418">
            <v>0</v>
          </cell>
          <cell r="AT2418">
            <v>0</v>
          </cell>
          <cell r="BG2418">
            <v>36</v>
          </cell>
        </row>
        <row r="2419">
          <cell r="D2419" t="str">
            <v>UI</v>
          </cell>
          <cell r="E2419" t="str">
            <v>Common</v>
          </cell>
          <cell r="F2419" t="str">
            <v>General Services</v>
          </cell>
          <cell r="T2419">
            <v>0</v>
          </cell>
          <cell r="AG2419">
            <v>0</v>
          </cell>
          <cell r="AT2419">
            <v>0</v>
          </cell>
          <cell r="BG2419">
            <v>25</v>
          </cell>
        </row>
        <row r="2420">
          <cell r="D2420" t="str">
            <v>SCG</v>
          </cell>
          <cell r="E2420" t="str">
            <v>Gas</v>
          </cell>
          <cell r="F2420" t="str">
            <v>General Services</v>
          </cell>
          <cell r="T2420">
            <v>0</v>
          </cell>
          <cell r="AG2420">
            <v>0</v>
          </cell>
          <cell r="AT2420">
            <v>0</v>
          </cell>
          <cell r="BG2420">
            <v>11.999999511718748</v>
          </cell>
        </row>
        <row r="2421">
          <cell r="D2421" t="str">
            <v>UI</v>
          </cell>
          <cell r="E2421" t="str">
            <v>Common</v>
          </cell>
          <cell r="F2421" t="str">
            <v>General Services</v>
          </cell>
          <cell r="T2421">
            <v>0</v>
          </cell>
          <cell r="AG2421">
            <v>0</v>
          </cell>
          <cell r="AT2421">
            <v>0</v>
          </cell>
          <cell r="BG2421">
            <v>0</v>
          </cell>
        </row>
        <row r="2422">
          <cell r="D2422" t="str">
            <v>UI</v>
          </cell>
          <cell r="E2422" t="str">
            <v>Common</v>
          </cell>
          <cell r="F2422" t="str">
            <v>General Services</v>
          </cell>
          <cell r="T2422">
            <v>0</v>
          </cell>
          <cell r="AG2422">
            <v>38.671708557128909</v>
          </cell>
          <cell r="AT2422">
            <v>22.912760069608687</v>
          </cell>
          <cell r="BG2422">
            <v>1225.0002685241698</v>
          </cell>
        </row>
        <row r="2423">
          <cell r="D2423" t="str">
            <v>UI</v>
          </cell>
          <cell r="E2423" t="str">
            <v>Common</v>
          </cell>
          <cell r="F2423" t="str">
            <v>General Services</v>
          </cell>
          <cell r="T2423">
            <v>0</v>
          </cell>
          <cell r="AG2423">
            <v>0</v>
          </cell>
          <cell r="AT2423">
            <v>0</v>
          </cell>
          <cell r="BG2423">
            <v>23.825270050048829</v>
          </cell>
        </row>
        <row r="2424">
          <cell r="D2424" t="str">
            <v>UI</v>
          </cell>
          <cell r="E2424" t="str">
            <v>Common</v>
          </cell>
          <cell r="F2424" t="str">
            <v>General Services</v>
          </cell>
          <cell r="T2424">
            <v>0</v>
          </cell>
          <cell r="AG2424">
            <v>0</v>
          </cell>
          <cell r="AT2424">
            <v>0</v>
          </cell>
          <cell r="BG2424">
            <v>49.174890033721923</v>
          </cell>
        </row>
        <row r="2425">
          <cell r="D2425" t="str">
            <v>UI</v>
          </cell>
          <cell r="E2425" t="str">
            <v>Common</v>
          </cell>
          <cell r="F2425" t="str">
            <v>General Services</v>
          </cell>
          <cell r="T2425">
            <v>0</v>
          </cell>
          <cell r="AG2425">
            <v>0</v>
          </cell>
          <cell r="AT2425">
            <v>0</v>
          </cell>
          <cell r="BG2425">
            <v>194.99998876953129</v>
          </cell>
        </row>
        <row r="2426">
          <cell r="D2426" t="str">
            <v>UI</v>
          </cell>
          <cell r="E2426" t="str">
            <v>Common</v>
          </cell>
          <cell r="F2426" t="str">
            <v>General Services</v>
          </cell>
          <cell r="T2426">
            <v>0</v>
          </cell>
          <cell r="AG2426">
            <v>0</v>
          </cell>
          <cell r="AT2426">
            <v>0</v>
          </cell>
          <cell r="BG2426">
            <v>9.2784500122070313</v>
          </cell>
        </row>
        <row r="2427">
          <cell r="D2427" t="str">
            <v>RGE</v>
          </cell>
          <cell r="E2427" t="str">
            <v>Common</v>
          </cell>
          <cell r="F2427" t="str">
            <v>General Services</v>
          </cell>
          <cell r="T2427">
            <v>0</v>
          </cell>
          <cell r="AG2427">
            <v>0</v>
          </cell>
          <cell r="AT2427">
            <v>0</v>
          </cell>
          <cell r="BG2427">
            <v>0</v>
          </cell>
        </row>
        <row r="2428">
          <cell r="D2428" t="str">
            <v>NYSEG</v>
          </cell>
          <cell r="E2428" t="str">
            <v>Common</v>
          </cell>
          <cell r="F2428" t="str">
            <v>General Services</v>
          </cell>
          <cell r="T2428">
            <v>0</v>
          </cell>
          <cell r="AG2428">
            <v>0</v>
          </cell>
          <cell r="AT2428">
            <v>0</v>
          </cell>
          <cell r="BG2428">
            <v>33.000440000057225</v>
          </cell>
        </row>
        <row r="2429">
          <cell r="D2429" t="str">
            <v>RGE</v>
          </cell>
          <cell r="E2429" t="str">
            <v>Common</v>
          </cell>
          <cell r="F2429" t="str">
            <v>General Services</v>
          </cell>
          <cell r="T2429">
            <v>0</v>
          </cell>
          <cell r="AG2429">
            <v>0</v>
          </cell>
          <cell r="AT2429">
            <v>0</v>
          </cell>
          <cell r="BG2429">
            <v>64</v>
          </cell>
        </row>
        <row r="2430">
          <cell r="D2430" t="str">
            <v>CMP</v>
          </cell>
          <cell r="E2430" t="str">
            <v>Common</v>
          </cell>
          <cell r="F2430" t="str">
            <v>General Services</v>
          </cell>
          <cell r="T2430">
            <v>0</v>
          </cell>
          <cell r="AG2430">
            <v>753.79139999999995</v>
          </cell>
          <cell r="AT2430">
            <v>805.00557000000003</v>
          </cell>
          <cell r="BG2430">
            <v>1248.2004804687499</v>
          </cell>
        </row>
        <row r="2431">
          <cell r="D2431" t="str">
            <v>NYSEG</v>
          </cell>
          <cell r="E2431" t="str">
            <v>Common</v>
          </cell>
          <cell r="F2431" t="str">
            <v>General Services</v>
          </cell>
          <cell r="T2431">
            <v>0</v>
          </cell>
          <cell r="AG2431">
            <v>33.198040000000006</v>
          </cell>
          <cell r="AT2431">
            <v>1.8015700000000001</v>
          </cell>
          <cell r="BG2431">
            <v>1.4968000078201293</v>
          </cell>
        </row>
        <row r="2432">
          <cell r="D2432" t="str">
            <v>RGE</v>
          </cell>
          <cell r="E2432" t="str">
            <v>Common</v>
          </cell>
          <cell r="F2432" t="str">
            <v>General Services</v>
          </cell>
          <cell r="T2432">
            <v>0</v>
          </cell>
          <cell r="AG2432">
            <v>0</v>
          </cell>
          <cell r="AT2432">
            <v>455.44662</v>
          </cell>
          <cell r="BG2432">
            <v>1226.5133054199221</v>
          </cell>
        </row>
        <row r="2433">
          <cell r="D2433" t="str">
            <v>CMP</v>
          </cell>
          <cell r="E2433" t="str">
            <v>Common</v>
          </cell>
          <cell r="F2433" t="str">
            <v>General Services</v>
          </cell>
          <cell r="T2433">
            <v>0</v>
          </cell>
          <cell r="AG2433">
            <v>0</v>
          </cell>
          <cell r="AT2433">
            <v>308.37115999999997</v>
          </cell>
          <cell r="BG2433">
            <v>907.56807824707028</v>
          </cell>
        </row>
        <row r="2434">
          <cell r="D2434" t="str">
            <v>CMP</v>
          </cell>
          <cell r="E2434" t="str">
            <v>Common</v>
          </cell>
          <cell r="F2434" t="str">
            <v>General Services</v>
          </cell>
          <cell r="T2434">
            <v>0</v>
          </cell>
          <cell r="AG2434">
            <v>0</v>
          </cell>
          <cell r="AT2434">
            <v>0</v>
          </cell>
          <cell r="BG2434">
            <v>511.50549999999998</v>
          </cell>
        </row>
        <row r="2435">
          <cell r="D2435" t="str">
            <v>CMP</v>
          </cell>
          <cell r="E2435" t="str">
            <v>Common</v>
          </cell>
          <cell r="F2435" t="str">
            <v>General Services</v>
          </cell>
          <cell r="T2435">
            <v>0</v>
          </cell>
          <cell r="AG2435">
            <v>0</v>
          </cell>
          <cell r="AT2435">
            <v>14.655299999999999</v>
          </cell>
          <cell r="BG2435">
            <v>57.375370101928709</v>
          </cell>
        </row>
        <row r="2436">
          <cell r="D2436" t="str">
            <v>CMP</v>
          </cell>
          <cell r="E2436" t="str">
            <v>Common</v>
          </cell>
          <cell r="F2436" t="str">
            <v>General Services</v>
          </cell>
          <cell r="T2436">
            <v>0</v>
          </cell>
          <cell r="AG2436">
            <v>0</v>
          </cell>
          <cell r="AT2436">
            <v>427.24198000000001</v>
          </cell>
          <cell r="BG2436">
            <v>600.00017236328131</v>
          </cell>
        </row>
        <row r="2437">
          <cell r="D2437" t="str">
            <v>CMP</v>
          </cell>
          <cell r="E2437" t="str">
            <v>Common</v>
          </cell>
          <cell r="F2437" t="str">
            <v>General Services</v>
          </cell>
          <cell r="T2437">
            <v>0</v>
          </cell>
          <cell r="AG2437">
            <v>0</v>
          </cell>
          <cell r="AT2437">
            <v>42.337530000000001</v>
          </cell>
          <cell r="BG2437">
            <v>569.99976000976562</v>
          </cell>
        </row>
        <row r="2438">
          <cell r="D2438" t="str">
            <v>CMP</v>
          </cell>
          <cell r="E2438" t="str">
            <v>Common</v>
          </cell>
          <cell r="F2438" t="str">
            <v>General Services</v>
          </cell>
          <cell r="T2438">
            <v>0</v>
          </cell>
          <cell r="AG2438">
            <v>0</v>
          </cell>
          <cell r="AT2438">
            <v>17.293209999999998</v>
          </cell>
          <cell r="BG2438">
            <v>53.481939949035649</v>
          </cell>
        </row>
        <row r="2439">
          <cell r="D2439" t="str">
            <v>NYSEG</v>
          </cell>
          <cell r="E2439" t="str">
            <v>Common</v>
          </cell>
          <cell r="F2439" t="str">
            <v>General Services</v>
          </cell>
          <cell r="T2439">
            <v>0</v>
          </cell>
          <cell r="AG2439">
            <v>0</v>
          </cell>
          <cell r="AT2439">
            <v>10.741949999999999</v>
          </cell>
          <cell r="BG2439">
            <v>499.9638536758423</v>
          </cell>
        </row>
        <row r="2440">
          <cell r="D2440" t="str">
            <v>NYSEG</v>
          </cell>
          <cell r="E2440" t="str">
            <v>Common</v>
          </cell>
          <cell r="F2440" t="str">
            <v>General Services</v>
          </cell>
          <cell r="T2440">
            <v>0</v>
          </cell>
          <cell r="AG2440">
            <v>0</v>
          </cell>
          <cell r="AT2440">
            <v>0</v>
          </cell>
          <cell r="BG2440">
            <v>300.00013995116944</v>
          </cell>
        </row>
        <row r="2441">
          <cell r="D2441" t="str">
            <v>RGE</v>
          </cell>
          <cell r="E2441" t="str">
            <v>Common</v>
          </cell>
          <cell r="F2441" t="str">
            <v>General Services</v>
          </cell>
          <cell r="T2441">
            <v>0</v>
          </cell>
          <cell r="AG2441">
            <v>0</v>
          </cell>
          <cell r="AT2441">
            <v>1087.6720799999998</v>
          </cell>
          <cell r="BG2441">
            <v>89.339229156494156</v>
          </cell>
        </row>
        <row r="2442">
          <cell r="D2442" t="str">
            <v>RGE</v>
          </cell>
          <cell r="E2442" t="str">
            <v>Common</v>
          </cell>
          <cell r="F2442" t="str">
            <v>General Services</v>
          </cell>
          <cell r="T2442">
            <v>0</v>
          </cell>
          <cell r="AG2442">
            <v>0</v>
          </cell>
          <cell r="AT2442">
            <v>122.69287000000003</v>
          </cell>
          <cell r="BG2442">
            <v>6.8770800170898436</v>
          </cell>
        </row>
        <row r="2443">
          <cell r="D2443" t="str">
            <v>RGE</v>
          </cell>
          <cell r="E2443" t="str">
            <v>Common</v>
          </cell>
          <cell r="F2443" t="str">
            <v>General Services</v>
          </cell>
          <cell r="T2443">
            <v>0</v>
          </cell>
          <cell r="AG2443">
            <v>0</v>
          </cell>
          <cell r="AT2443">
            <v>47.244190000000003</v>
          </cell>
          <cell r="BG2443">
            <v>378.3540899963379</v>
          </cell>
        </row>
        <row r="2444">
          <cell r="D2444" t="str">
            <v>NYSEG</v>
          </cell>
          <cell r="E2444" t="str">
            <v>Gas</v>
          </cell>
          <cell r="F2444" t="str">
            <v>Gas Engineering and Delivery</v>
          </cell>
          <cell r="T2444">
            <v>0</v>
          </cell>
          <cell r="AG2444">
            <v>8.8207600000000017</v>
          </cell>
          <cell r="AT2444">
            <v>3301.7942800000001</v>
          </cell>
          <cell r="BG2444">
            <v>93.892548439025873</v>
          </cell>
        </row>
        <row r="2445">
          <cell r="D2445" t="str">
            <v>NYSEG</v>
          </cell>
          <cell r="E2445" t="str">
            <v>Gen</v>
          </cell>
          <cell r="F2445" t="str">
            <v>Generation</v>
          </cell>
          <cell r="T2445">
            <v>409.93422999999996</v>
          </cell>
          <cell r="AG2445">
            <v>444.8761300000001</v>
          </cell>
          <cell r="AT2445">
            <v>409.72510000000005</v>
          </cell>
          <cell r="BG2445">
            <v>195.46470928955077</v>
          </cell>
        </row>
        <row r="2446">
          <cell r="D2446" t="str">
            <v>NYSEG</v>
          </cell>
          <cell r="E2446" t="str">
            <v>Gen</v>
          </cell>
          <cell r="F2446" t="str">
            <v>Generation</v>
          </cell>
          <cell r="T2446">
            <v>3.5801399999999997</v>
          </cell>
          <cell r="AG2446">
            <v>173.34745000000001</v>
          </cell>
          <cell r="AT2446">
            <v>509.23308000000009</v>
          </cell>
          <cell r="BG2446">
            <v>39.130050044775011</v>
          </cell>
        </row>
        <row r="2447">
          <cell r="D2447" t="str">
            <v>UI</v>
          </cell>
          <cell r="E2447" t="str">
            <v>Common</v>
          </cell>
          <cell r="F2447" t="str">
            <v>Information Technology</v>
          </cell>
          <cell r="T2447">
            <v>76.284999999999997</v>
          </cell>
          <cell r="AG2447">
            <v>432.64202779006962</v>
          </cell>
          <cell r="AT2447">
            <v>-172.67515252685547</v>
          </cell>
          <cell r="BG2447">
            <v>0</v>
          </cell>
        </row>
        <row r="2448">
          <cell r="D2448" t="str">
            <v>UI</v>
          </cell>
          <cell r="E2448" t="str">
            <v>Common</v>
          </cell>
          <cell r="F2448" t="str">
            <v>Information Technology</v>
          </cell>
          <cell r="T2448">
            <v>2017.2350000000001</v>
          </cell>
          <cell r="AG2448">
            <v>-2017.2341054687499</v>
          </cell>
          <cell r="AT2448">
            <v>0</v>
          </cell>
          <cell r="BG2448">
            <v>0</v>
          </cell>
        </row>
        <row r="2449">
          <cell r="D2449" t="str">
            <v>UI</v>
          </cell>
          <cell r="E2449" t="str">
            <v>Common</v>
          </cell>
          <cell r="F2449" t="str">
            <v>Information Technology</v>
          </cell>
          <cell r="T2449">
            <v>0</v>
          </cell>
          <cell r="AG2449">
            <v>-340.95737500000001</v>
          </cell>
          <cell r="AT2449">
            <v>0</v>
          </cell>
          <cell r="BG2449">
            <v>0</v>
          </cell>
        </row>
        <row r="2450">
          <cell r="D2450" t="str">
            <v>UI</v>
          </cell>
          <cell r="E2450" t="str">
            <v>DIST</v>
          </cell>
          <cell r="F2450" t="str">
            <v>Information Technology</v>
          </cell>
          <cell r="T2450">
            <v>0</v>
          </cell>
          <cell r="AG2450">
            <v>0</v>
          </cell>
          <cell r="AT2450">
            <v>0</v>
          </cell>
          <cell r="BG2450">
            <v>0</v>
          </cell>
        </row>
        <row r="2451">
          <cell r="D2451" t="str">
            <v>UI</v>
          </cell>
          <cell r="E2451" t="str">
            <v>Common</v>
          </cell>
          <cell r="F2451" t="str">
            <v>Information Technology</v>
          </cell>
          <cell r="T2451">
            <v>370.28799999999995</v>
          </cell>
          <cell r="AG2451">
            <v>21.767630522727966</v>
          </cell>
          <cell r="AT2451">
            <v>-1128.1311250000001</v>
          </cell>
          <cell r="BG2451">
            <v>0</v>
          </cell>
        </row>
        <row r="2452">
          <cell r="D2452" t="str">
            <v>UI</v>
          </cell>
          <cell r="E2452" t="str">
            <v>Common</v>
          </cell>
          <cell r="F2452" t="str">
            <v>Information Technology</v>
          </cell>
          <cell r="T2452">
            <v>0</v>
          </cell>
          <cell r="AG2452">
            <v>0</v>
          </cell>
          <cell r="AT2452">
            <v>335.52520611858375</v>
          </cell>
          <cell r="BG2452">
            <v>0</v>
          </cell>
        </row>
        <row r="2453">
          <cell r="D2453" t="str">
            <v>UI</v>
          </cell>
          <cell r="E2453" t="str">
            <v>Common</v>
          </cell>
          <cell r="F2453" t="str">
            <v>Information Technology</v>
          </cell>
          <cell r="T2453">
            <v>0</v>
          </cell>
          <cell r="AG2453">
            <v>0</v>
          </cell>
          <cell r="AT2453">
            <v>1189.2713744068146</v>
          </cell>
          <cell r="BG2453">
            <v>0</v>
          </cell>
        </row>
        <row r="2454">
          <cell r="D2454" t="str">
            <v>UI</v>
          </cell>
          <cell r="E2454" t="str">
            <v>Common</v>
          </cell>
          <cell r="F2454" t="str">
            <v>Information Technology</v>
          </cell>
          <cell r="T2454">
            <v>0</v>
          </cell>
          <cell r="AG2454">
            <v>0</v>
          </cell>
          <cell r="AT2454">
            <v>311.12806552124022</v>
          </cell>
          <cell r="BG2454">
            <v>-0.40173999913595604</v>
          </cell>
        </row>
        <row r="2455">
          <cell r="D2455" t="str">
            <v>BGC</v>
          </cell>
          <cell r="E2455" t="str">
            <v>Gas</v>
          </cell>
          <cell r="F2455" t="str">
            <v>Information Technology</v>
          </cell>
          <cell r="T2455">
            <v>0</v>
          </cell>
          <cell r="AG2455">
            <v>0</v>
          </cell>
          <cell r="AT2455">
            <v>0</v>
          </cell>
          <cell r="BG2455">
            <v>0</v>
          </cell>
        </row>
        <row r="2456">
          <cell r="D2456" t="str">
            <v>BGC</v>
          </cell>
          <cell r="E2456" t="str">
            <v>Gas</v>
          </cell>
          <cell r="F2456" t="str">
            <v>Information Technology</v>
          </cell>
          <cell r="T2456">
            <v>0</v>
          </cell>
          <cell r="AG2456">
            <v>0</v>
          </cell>
          <cell r="AT2456">
            <v>0</v>
          </cell>
          <cell r="BG2456">
            <v>0</v>
          </cell>
        </row>
        <row r="2457">
          <cell r="D2457" t="str">
            <v>SCG</v>
          </cell>
          <cell r="E2457" t="str">
            <v>Gas</v>
          </cell>
          <cell r="F2457" t="str">
            <v>Information Technology</v>
          </cell>
          <cell r="T2457">
            <v>0</v>
          </cell>
          <cell r="AG2457">
            <v>0</v>
          </cell>
          <cell r="AT2457">
            <v>0</v>
          </cell>
          <cell r="BG2457">
            <v>0</v>
          </cell>
        </row>
        <row r="2458">
          <cell r="D2458" t="str">
            <v>CNG</v>
          </cell>
          <cell r="E2458" t="str">
            <v>Gas</v>
          </cell>
          <cell r="F2458" t="str">
            <v>Information Technology</v>
          </cell>
          <cell r="T2458">
            <v>0</v>
          </cell>
          <cell r="AG2458">
            <v>0</v>
          </cell>
          <cell r="AT2458">
            <v>0</v>
          </cell>
          <cell r="BG2458">
            <v>0</v>
          </cell>
        </row>
        <row r="2459">
          <cell r="D2459" t="str">
            <v>NYSEG</v>
          </cell>
          <cell r="E2459" t="str">
            <v>Common</v>
          </cell>
          <cell r="F2459" t="str">
            <v>Information Technology</v>
          </cell>
          <cell r="T2459">
            <v>0</v>
          </cell>
          <cell r="AG2459">
            <v>0</v>
          </cell>
          <cell r="AT2459">
            <v>0</v>
          </cell>
          <cell r="BG2459">
            <v>0</v>
          </cell>
        </row>
        <row r="2460">
          <cell r="D2460" t="str">
            <v>RGE</v>
          </cell>
          <cell r="E2460" t="str">
            <v>Common</v>
          </cell>
          <cell r="F2460" t="str">
            <v>Information Technology</v>
          </cell>
          <cell r="T2460">
            <v>0</v>
          </cell>
          <cell r="AG2460">
            <v>0</v>
          </cell>
          <cell r="AT2460">
            <v>0</v>
          </cell>
          <cell r="BG2460">
            <v>0</v>
          </cell>
        </row>
        <row r="2461">
          <cell r="D2461" t="str">
            <v>NYSEG</v>
          </cell>
          <cell r="E2461" t="str">
            <v>Common</v>
          </cell>
          <cell r="F2461" t="str">
            <v>Information Technology</v>
          </cell>
          <cell r="T2461">
            <v>0</v>
          </cell>
          <cell r="AG2461">
            <v>0</v>
          </cell>
          <cell r="AT2461">
            <v>0</v>
          </cell>
          <cell r="BG2461">
            <v>426.31390683078769</v>
          </cell>
        </row>
        <row r="2462">
          <cell r="D2462" t="str">
            <v>RGE</v>
          </cell>
          <cell r="E2462" t="str">
            <v>Common</v>
          </cell>
          <cell r="F2462" t="str">
            <v>Information Technology</v>
          </cell>
          <cell r="T2462">
            <v>0</v>
          </cell>
          <cell r="AG2462">
            <v>0</v>
          </cell>
          <cell r="AT2462">
            <v>0</v>
          </cell>
          <cell r="BG2462">
            <v>222.01495101022721</v>
          </cell>
        </row>
        <row r="2463">
          <cell r="D2463" t="str">
            <v>NYSEG</v>
          </cell>
          <cell r="E2463" t="str">
            <v>Common</v>
          </cell>
          <cell r="F2463" t="str">
            <v>Information Technology</v>
          </cell>
          <cell r="T2463">
            <v>0</v>
          </cell>
          <cell r="AG2463">
            <v>0</v>
          </cell>
          <cell r="AT2463">
            <v>0</v>
          </cell>
          <cell r="BG2463">
            <v>512.31475781250003</v>
          </cell>
        </row>
        <row r="2464">
          <cell r="D2464" t="str">
            <v>RGE</v>
          </cell>
          <cell r="E2464" t="str">
            <v>Common</v>
          </cell>
          <cell r="F2464" t="str">
            <v>Information Technology</v>
          </cell>
          <cell r="T2464">
            <v>0</v>
          </cell>
          <cell r="AG2464">
            <v>0</v>
          </cell>
          <cell r="AT2464">
            <v>0</v>
          </cell>
          <cell r="BG2464">
            <v>263.1296015625</v>
          </cell>
        </row>
        <row r="2465">
          <cell r="D2465" t="str">
            <v>NYSEG</v>
          </cell>
          <cell r="E2465" t="str">
            <v>Common</v>
          </cell>
          <cell r="F2465" t="str">
            <v>Information Technology</v>
          </cell>
          <cell r="T2465">
            <v>0</v>
          </cell>
          <cell r="AG2465">
            <v>0</v>
          </cell>
          <cell r="AT2465">
            <v>0</v>
          </cell>
          <cell r="BG2465">
            <v>0</v>
          </cell>
        </row>
        <row r="2466">
          <cell r="D2466" t="str">
            <v>RGE</v>
          </cell>
          <cell r="E2466" t="str">
            <v>Common</v>
          </cell>
          <cell r="F2466" t="str">
            <v>Information Technology</v>
          </cell>
          <cell r="T2466">
            <v>0</v>
          </cell>
          <cell r="AG2466">
            <v>0</v>
          </cell>
          <cell r="AT2466">
            <v>0</v>
          </cell>
          <cell r="BG2466">
            <v>0</v>
          </cell>
        </row>
        <row r="2467">
          <cell r="D2467" t="str">
            <v>UI</v>
          </cell>
          <cell r="E2467" t="str">
            <v>Common</v>
          </cell>
          <cell r="F2467" t="str">
            <v>Information Technology</v>
          </cell>
          <cell r="T2467">
            <v>0</v>
          </cell>
          <cell r="AG2467">
            <v>0</v>
          </cell>
          <cell r="AT2467">
            <v>0</v>
          </cell>
          <cell r="BG2467">
            <v>160.18397973632813</v>
          </cell>
        </row>
        <row r="2468">
          <cell r="D2468" t="str">
            <v>SCG</v>
          </cell>
          <cell r="E2468" t="str">
            <v>Gas</v>
          </cell>
          <cell r="F2468" t="str">
            <v>Information Technology</v>
          </cell>
          <cell r="T2468">
            <v>0</v>
          </cell>
          <cell r="AG2468">
            <v>0</v>
          </cell>
          <cell r="AT2468">
            <v>0</v>
          </cell>
          <cell r="BG2468">
            <v>36.034009765625001</v>
          </cell>
        </row>
        <row r="2469">
          <cell r="D2469" t="str">
            <v>BGC</v>
          </cell>
          <cell r="E2469" t="str">
            <v>Gas</v>
          </cell>
          <cell r="F2469" t="str">
            <v>Information Technology</v>
          </cell>
          <cell r="T2469">
            <v>0</v>
          </cell>
          <cell r="AG2469">
            <v>0</v>
          </cell>
          <cell r="AT2469">
            <v>0</v>
          </cell>
          <cell r="BG2469">
            <v>9.0233501548767094</v>
          </cell>
        </row>
        <row r="2470">
          <cell r="D2470" t="str">
            <v>UI</v>
          </cell>
          <cell r="E2470" t="str">
            <v>TRANS</v>
          </cell>
          <cell r="F2470" t="str">
            <v>Information Technology</v>
          </cell>
          <cell r="T2470">
            <v>0</v>
          </cell>
          <cell r="AG2470">
            <v>0</v>
          </cell>
          <cell r="AT2470">
            <v>119.87086956405639</v>
          </cell>
          <cell r="BG2470">
            <v>0</v>
          </cell>
        </row>
        <row r="2471">
          <cell r="D2471" t="str">
            <v>BGC</v>
          </cell>
          <cell r="E2471" t="str">
            <v>Gas</v>
          </cell>
          <cell r="F2471" t="str">
            <v>Information Technology</v>
          </cell>
          <cell r="T2471">
            <v>0</v>
          </cell>
          <cell r="AG2471">
            <v>0</v>
          </cell>
          <cell r="AT2471">
            <v>0</v>
          </cell>
          <cell r="BG2471">
            <v>40.612200670480718</v>
          </cell>
        </row>
        <row r="2472">
          <cell r="D2472" t="str">
            <v>CNG</v>
          </cell>
          <cell r="E2472" t="str">
            <v>Gas</v>
          </cell>
          <cell r="F2472" t="str">
            <v>Information Technology</v>
          </cell>
          <cell r="T2472">
            <v>0</v>
          </cell>
          <cell r="AG2472">
            <v>0</v>
          </cell>
          <cell r="AT2472">
            <v>0</v>
          </cell>
          <cell r="BG2472">
            <v>199.56999975585939</v>
          </cell>
        </row>
        <row r="2473">
          <cell r="D2473" t="str">
            <v>SCG</v>
          </cell>
          <cell r="E2473" t="str">
            <v>Gas</v>
          </cell>
          <cell r="F2473" t="str">
            <v>Information Technology</v>
          </cell>
          <cell r="T2473">
            <v>0</v>
          </cell>
          <cell r="AG2473">
            <v>0</v>
          </cell>
          <cell r="AT2473">
            <v>0</v>
          </cell>
          <cell r="BG2473">
            <v>225.964970703125</v>
          </cell>
        </row>
        <row r="2474">
          <cell r="D2474" t="str">
            <v>NYSEG</v>
          </cell>
          <cell r="E2474" t="str">
            <v>Common</v>
          </cell>
          <cell r="F2474" t="str">
            <v>Information Technology</v>
          </cell>
          <cell r="T2474">
            <v>0</v>
          </cell>
          <cell r="AG2474">
            <v>0</v>
          </cell>
          <cell r="AT2474">
            <v>0</v>
          </cell>
          <cell r="BG2474">
            <v>0</v>
          </cell>
        </row>
        <row r="2475">
          <cell r="D2475" t="str">
            <v>RGE</v>
          </cell>
          <cell r="E2475" t="str">
            <v>Common</v>
          </cell>
          <cell r="F2475" t="str">
            <v>Information Technology</v>
          </cell>
          <cell r="T2475">
            <v>0</v>
          </cell>
          <cell r="AG2475">
            <v>0</v>
          </cell>
          <cell r="AT2475">
            <v>0</v>
          </cell>
          <cell r="BG2475">
            <v>0</v>
          </cell>
        </row>
        <row r="2476">
          <cell r="D2476" t="str">
            <v>CMP</v>
          </cell>
          <cell r="E2476" t="str">
            <v>Common</v>
          </cell>
          <cell r="F2476" t="str">
            <v>Information Technology</v>
          </cell>
          <cell r="T2476">
            <v>0</v>
          </cell>
          <cell r="AG2476">
            <v>0</v>
          </cell>
          <cell r="AT2476">
            <v>0</v>
          </cell>
          <cell r="BG2476">
            <v>0</v>
          </cell>
        </row>
        <row r="2477">
          <cell r="D2477" t="str">
            <v>UI</v>
          </cell>
          <cell r="E2477" t="str">
            <v>Common</v>
          </cell>
          <cell r="F2477" t="str">
            <v>Information Technology</v>
          </cell>
          <cell r="T2477">
            <v>0</v>
          </cell>
          <cell r="AG2477">
            <v>0</v>
          </cell>
          <cell r="AT2477">
            <v>0</v>
          </cell>
          <cell r="BG2477">
            <v>0</v>
          </cell>
        </row>
        <row r="2478">
          <cell r="D2478" t="str">
            <v>CMP</v>
          </cell>
          <cell r="E2478" t="str">
            <v>Common</v>
          </cell>
          <cell r="F2478" t="str">
            <v>Information Technology</v>
          </cell>
          <cell r="T2478">
            <v>0</v>
          </cell>
          <cell r="AG2478">
            <v>0</v>
          </cell>
          <cell r="AT2478">
            <v>0</v>
          </cell>
          <cell r="BG2478">
            <v>13.92632958984375</v>
          </cell>
        </row>
        <row r="2479">
          <cell r="D2479" t="str">
            <v>UI</v>
          </cell>
          <cell r="E2479" t="str">
            <v>DIST</v>
          </cell>
          <cell r="F2479" t="str">
            <v>Information Technology</v>
          </cell>
          <cell r="T2479">
            <v>0</v>
          </cell>
          <cell r="AG2479">
            <v>0</v>
          </cell>
          <cell r="AT2479">
            <v>195.06603366470335</v>
          </cell>
          <cell r="BG2479">
            <v>0</v>
          </cell>
        </row>
        <row r="2480">
          <cell r="D2480" t="str">
            <v>CMP</v>
          </cell>
          <cell r="E2480" t="str">
            <v>Common</v>
          </cell>
          <cell r="F2480" t="str">
            <v>Information Technology</v>
          </cell>
          <cell r="T2480">
            <v>0</v>
          </cell>
          <cell r="AG2480">
            <v>112.98459999999999</v>
          </cell>
          <cell r="AT2480">
            <v>96.675060000000002</v>
          </cell>
          <cell r="BG2480">
            <v>4.2222699853181833</v>
          </cell>
        </row>
        <row r="2481">
          <cell r="D2481" t="str">
            <v>NYSEG</v>
          </cell>
          <cell r="E2481" t="str">
            <v>Common</v>
          </cell>
          <cell r="F2481" t="str">
            <v>Information Technology</v>
          </cell>
          <cell r="T2481">
            <v>0</v>
          </cell>
          <cell r="AG2481">
            <v>185.82926</v>
          </cell>
          <cell r="AT2481">
            <v>141.69596000000001</v>
          </cell>
          <cell r="BG2481">
            <v>6.4842398529052732</v>
          </cell>
        </row>
        <row r="2482">
          <cell r="D2482" t="str">
            <v>RGE</v>
          </cell>
          <cell r="E2482" t="str">
            <v>Common</v>
          </cell>
          <cell r="F2482" t="str">
            <v>Information Technology</v>
          </cell>
          <cell r="T2482">
            <v>0</v>
          </cell>
          <cell r="AG2482">
            <v>91.147600000000011</v>
          </cell>
          <cell r="AT2482">
            <v>86.184149999999988</v>
          </cell>
          <cell r="BG2482">
            <v>2.9729000854492185</v>
          </cell>
        </row>
        <row r="2483">
          <cell r="D2483" t="str">
            <v>NYSEG</v>
          </cell>
          <cell r="E2483" t="str">
            <v>Common</v>
          </cell>
          <cell r="F2483" t="str">
            <v>Information Technology</v>
          </cell>
          <cell r="T2483">
            <v>0</v>
          </cell>
          <cell r="AG2483">
            <v>917.20998999999983</v>
          </cell>
          <cell r="AT2483">
            <v>1177.18055</v>
          </cell>
          <cell r="BG2483">
            <v>377.88958056640627</v>
          </cell>
        </row>
        <row r="2484">
          <cell r="D2484" t="str">
            <v>RGE</v>
          </cell>
          <cell r="E2484" t="str">
            <v>Common</v>
          </cell>
          <cell r="F2484" t="str">
            <v>Information Technology</v>
          </cell>
          <cell r="T2484">
            <v>0</v>
          </cell>
          <cell r="AG2484">
            <v>675.19286999999997</v>
          </cell>
          <cell r="AT2484">
            <v>820.79518000000007</v>
          </cell>
          <cell r="BG2484">
            <v>267.31842626953124</v>
          </cell>
        </row>
        <row r="2485">
          <cell r="D2485" t="str">
            <v>CMP</v>
          </cell>
          <cell r="E2485" t="str">
            <v>Common</v>
          </cell>
          <cell r="F2485" t="str">
            <v>Information Technology</v>
          </cell>
          <cell r="T2485">
            <v>0</v>
          </cell>
          <cell r="AG2485">
            <v>0</v>
          </cell>
          <cell r="AT2485">
            <v>0</v>
          </cell>
          <cell r="BG2485">
            <v>0</v>
          </cell>
        </row>
        <row r="2486">
          <cell r="D2486" t="str">
            <v>CMP</v>
          </cell>
          <cell r="E2486" t="str">
            <v>Common</v>
          </cell>
          <cell r="F2486" t="str">
            <v>Information Technology</v>
          </cell>
          <cell r="T2486">
            <v>0</v>
          </cell>
          <cell r="AG2486">
            <v>0</v>
          </cell>
          <cell r="AT2486">
            <v>461.86527999999998</v>
          </cell>
          <cell r="BG2486">
            <v>825.56022714233404</v>
          </cell>
        </row>
        <row r="2487">
          <cell r="D2487" t="str">
            <v>NYSEG</v>
          </cell>
          <cell r="E2487" t="str">
            <v>Common</v>
          </cell>
          <cell r="F2487" t="str">
            <v>Information Technology</v>
          </cell>
          <cell r="T2487">
            <v>0</v>
          </cell>
          <cell r="AG2487">
            <v>0</v>
          </cell>
          <cell r="AT2487">
            <v>974.06170000000009</v>
          </cell>
          <cell r="BG2487">
            <v>1112.5340397033692</v>
          </cell>
        </row>
        <row r="2488">
          <cell r="D2488" t="str">
            <v>RGE</v>
          </cell>
          <cell r="E2488" t="str">
            <v>Common</v>
          </cell>
          <cell r="F2488" t="str">
            <v>Information Technology</v>
          </cell>
          <cell r="T2488">
            <v>0</v>
          </cell>
          <cell r="AG2488">
            <v>0</v>
          </cell>
          <cell r="AT2488">
            <v>482.41038999999995</v>
          </cell>
          <cell r="BG2488">
            <v>563.48882325744626</v>
          </cell>
        </row>
        <row r="2489">
          <cell r="D2489" t="str">
            <v>CMP</v>
          </cell>
          <cell r="E2489" t="str">
            <v>Common</v>
          </cell>
          <cell r="F2489" t="str">
            <v>Information Technology</v>
          </cell>
          <cell r="T2489">
            <v>0</v>
          </cell>
          <cell r="AG2489">
            <v>0</v>
          </cell>
          <cell r="AT2489">
            <v>261.70043999999996</v>
          </cell>
          <cell r="BG2489">
            <v>10.439319957733154</v>
          </cell>
        </row>
        <row r="2490">
          <cell r="D2490" t="str">
            <v>RGE</v>
          </cell>
          <cell r="E2490" t="str">
            <v>Common</v>
          </cell>
          <cell r="F2490" t="str">
            <v>Information Technology</v>
          </cell>
          <cell r="T2490">
            <v>0</v>
          </cell>
          <cell r="AG2490">
            <v>0</v>
          </cell>
          <cell r="AT2490">
            <v>1166.9527399999999</v>
          </cell>
          <cell r="BG2490">
            <v>169.6252018890381</v>
          </cell>
        </row>
        <row r="2491">
          <cell r="D2491" t="str">
            <v>NYSEG</v>
          </cell>
          <cell r="E2491" t="str">
            <v>Common</v>
          </cell>
          <cell r="F2491" t="str">
            <v>Information Technology</v>
          </cell>
          <cell r="T2491">
            <v>0</v>
          </cell>
          <cell r="AG2491">
            <v>0</v>
          </cell>
          <cell r="AT2491">
            <v>2256.8212599999997</v>
          </cell>
          <cell r="BG2491">
            <v>346.78882272338865</v>
          </cell>
        </row>
        <row r="2492">
          <cell r="D2492" t="str">
            <v>CMP</v>
          </cell>
          <cell r="E2492" t="str">
            <v>Common</v>
          </cell>
          <cell r="F2492" t="str">
            <v>Information Technology</v>
          </cell>
          <cell r="T2492">
            <v>0</v>
          </cell>
          <cell r="AG2492">
            <v>237.77979999999999</v>
          </cell>
          <cell r="AT2492">
            <v>152.61046999999999</v>
          </cell>
          <cell r="BG2492">
            <v>1.7990098381042485</v>
          </cell>
        </row>
        <row r="2493">
          <cell r="D2493" t="str">
            <v>NYSEG</v>
          </cell>
          <cell r="E2493" t="str">
            <v>Common</v>
          </cell>
          <cell r="F2493" t="str">
            <v>Information Technology</v>
          </cell>
          <cell r="T2493">
            <v>0</v>
          </cell>
          <cell r="AG2493">
            <v>407.1934</v>
          </cell>
          <cell r="AT2493">
            <v>221.84508999999997</v>
          </cell>
          <cell r="BG2493">
            <v>10.557969772338867</v>
          </cell>
        </row>
        <row r="2494">
          <cell r="D2494" t="str">
            <v>RGE</v>
          </cell>
          <cell r="E2494" t="str">
            <v>Common</v>
          </cell>
          <cell r="F2494" t="str">
            <v>Information Technology</v>
          </cell>
          <cell r="T2494">
            <v>0</v>
          </cell>
          <cell r="AG2494">
            <v>218.29831000000001</v>
          </cell>
          <cell r="AT2494">
            <v>140.66978000000003</v>
          </cell>
          <cell r="BG2494">
            <v>7.5799597473144527</v>
          </cell>
        </row>
        <row r="2495">
          <cell r="D2495" t="str">
            <v>CMP</v>
          </cell>
          <cell r="E2495" t="str">
            <v>Common</v>
          </cell>
          <cell r="F2495" t="str">
            <v>Information Technology</v>
          </cell>
          <cell r="T2495">
            <v>0</v>
          </cell>
          <cell r="AG2495">
            <v>252.92388000000003</v>
          </cell>
          <cell r="AT2495">
            <v>139.86657</v>
          </cell>
          <cell r="BG2495">
            <v>8.0734599609375</v>
          </cell>
        </row>
        <row r="2496">
          <cell r="D2496" t="str">
            <v>NYSEG</v>
          </cell>
          <cell r="E2496" t="str">
            <v>Common</v>
          </cell>
          <cell r="F2496" t="str">
            <v>Information Technology</v>
          </cell>
          <cell r="T2496">
            <v>0</v>
          </cell>
          <cell r="AG2496">
            <v>330.59933999999998</v>
          </cell>
          <cell r="AT2496">
            <v>164.62484000000001</v>
          </cell>
          <cell r="BG2496">
            <v>9.2154101181030281</v>
          </cell>
        </row>
        <row r="2497">
          <cell r="D2497" t="str">
            <v>RGE</v>
          </cell>
          <cell r="E2497" t="str">
            <v>Common</v>
          </cell>
          <cell r="F2497" t="str">
            <v>Information Technology</v>
          </cell>
          <cell r="T2497">
            <v>0</v>
          </cell>
          <cell r="AG2497">
            <v>210.51537999999999</v>
          </cell>
          <cell r="AT2497">
            <v>147.71817999999999</v>
          </cell>
          <cell r="BG2497">
            <v>7.7988101806640628</v>
          </cell>
        </row>
        <row r="2498">
          <cell r="D2498" t="str">
            <v>NYSEG</v>
          </cell>
          <cell r="E2498" t="str">
            <v>Common</v>
          </cell>
          <cell r="F2498" t="str">
            <v>Information Technology</v>
          </cell>
          <cell r="T2498">
            <v>0</v>
          </cell>
          <cell r="AG2498">
            <v>0</v>
          </cell>
          <cell r="AT2498">
            <v>626.40704000000005</v>
          </cell>
          <cell r="BG2498">
            <v>522.1137143554688</v>
          </cell>
        </row>
        <row r="2499">
          <cell r="D2499" t="str">
            <v>RGE</v>
          </cell>
          <cell r="E2499" t="str">
            <v>Common</v>
          </cell>
          <cell r="F2499" t="str">
            <v>Information Technology</v>
          </cell>
          <cell r="T2499">
            <v>0</v>
          </cell>
          <cell r="AG2499">
            <v>0</v>
          </cell>
          <cell r="AT2499">
            <v>321.83929999999998</v>
          </cell>
          <cell r="BG2499">
            <v>273.75431054687499</v>
          </cell>
        </row>
        <row r="2500">
          <cell r="D2500" t="str">
            <v>CMP</v>
          </cell>
          <cell r="E2500" t="str">
            <v>Common</v>
          </cell>
          <cell r="F2500" t="str">
            <v>Information Technology</v>
          </cell>
          <cell r="T2500">
            <v>0</v>
          </cell>
          <cell r="AG2500">
            <v>0</v>
          </cell>
          <cell r="AT2500">
            <v>140.81777</v>
          </cell>
          <cell r="BG2500">
            <v>520.44527386474613</v>
          </cell>
        </row>
        <row r="2501">
          <cell r="D2501" t="str">
            <v>NYSEG</v>
          </cell>
          <cell r="E2501" t="str">
            <v>Common</v>
          </cell>
          <cell r="F2501" t="str">
            <v>Information Technology</v>
          </cell>
          <cell r="T2501">
            <v>0</v>
          </cell>
          <cell r="AG2501">
            <v>17.978630000000003</v>
          </cell>
          <cell r="AT2501">
            <v>38.639749999999999</v>
          </cell>
          <cell r="BG2501">
            <v>0.26044999995827567</v>
          </cell>
        </row>
        <row r="2502">
          <cell r="D2502" t="str">
            <v>CMP</v>
          </cell>
          <cell r="E2502" t="str">
            <v>Common</v>
          </cell>
          <cell r="F2502" t="str">
            <v>Information Technology</v>
          </cell>
          <cell r="T2502">
            <v>0</v>
          </cell>
          <cell r="AG2502">
            <v>26.147919999999999</v>
          </cell>
          <cell r="AT2502">
            <v>39.183819999999997</v>
          </cell>
          <cell r="BG2502">
            <v>0.31480999016761935</v>
          </cell>
        </row>
        <row r="2503">
          <cell r="D2503" t="str">
            <v>NYSEG</v>
          </cell>
          <cell r="E2503" t="str">
            <v>Common</v>
          </cell>
          <cell r="F2503" t="str">
            <v>Information Technology</v>
          </cell>
          <cell r="T2503">
            <v>0</v>
          </cell>
          <cell r="AG2503">
            <v>30.649820000000002</v>
          </cell>
          <cell r="AT2503">
            <v>104.45942999999998</v>
          </cell>
          <cell r="BG2503">
            <v>33.339609133720394</v>
          </cell>
        </row>
        <row r="2504">
          <cell r="D2504" t="str">
            <v>RGE</v>
          </cell>
          <cell r="E2504" t="str">
            <v>Common</v>
          </cell>
          <cell r="F2504" t="str">
            <v>Information Technology</v>
          </cell>
          <cell r="T2504">
            <v>0</v>
          </cell>
          <cell r="AG2504">
            <v>-3.7467499999999996</v>
          </cell>
          <cell r="AT2504">
            <v>20.16357</v>
          </cell>
          <cell r="BG2504">
            <v>2.4852600757479668</v>
          </cell>
        </row>
        <row r="2505">
          <cell r="D2505" t="str">
            <v>CMP</v>
          </cell>
          <cell r="E2505" t="str">
            <v>Common</v>
          </cell>
          <cell r="F2505" t="str">
            <v>Information Technology</v>
          </cell>
          <cell r="T2505">
            <v>0</v>
          </cell>
          <cell r="AG2505">
            <v>47.678319999999999</v>
          </cell>
          <cell r="AT2505">
            <v>28.499029999999998</v>
          </cell>
          <cell r="BG2505">
            <v>0.3621200122237207</v>
          </cell>
        </row>
        <row r="2506">
          <cell r="D2506" t="str">
            <v>CMP</v>
          </cell>
          <cell r="E2506" t="str">
            <v>Common</v>
          </cell>
          <cell r="F2506" t="str">
            <v>Information Technology</v>
          </cell>
          <cell r="T2506">
            <v>0</v>
          </cell>
          <cell r="AG2506">
            <v>1.6354200000000001</v>
          </cell>
          <cell r="AT2506">
            <v>5.9482200000000001</v>
          </cell>
          <cell r="BG2506">
            <v>3.6110000610351564E-2</v>
          </cell>
        </row>
        <row r="2507">
          <cell r="D2507" t="str">
            <v>CMP</v>
          </cell>
          <cell r="E2507" t="str">
            <v>Common</v>
          </cell>
          <cell r="F2507" t="str">
            <v>Information Technology</v>
          </cell>
          <cell r="T2507">
            <v>0</v>
          </cell>
          <cell r="AG2507">
            <v>59.896420000000006</v>
          </cell>
          <cell r="AT2507">
            <v>47.555690000000006</v>
          </cell>
          <cell r="BG2507">
            <v>0.51160998535156255</v>
          </cell>
        </row>
        <row r="2508">
          <cell r="D2508" t="str">
            <v>NYSEG</v>
          </cell>
          <cell r="E2508" t="str">
            <v>Common</v>
          </cell>
          <cell r="F2508" t="str">
            <v>Information Technology</v>
          </cell>
          <cell r="T2508">
            <v>0</v>
          </cell>
          <cell r="AG2508">
            <v>2.15646</v>
          </cell>
          <cell r="AT2508">
            <v>4.1851399999999996</v>
          </cell>
          <cell r="BG2508">
            <v>2.7050000578165055E-2</v>
          </cell>
        </row>
        <row r="2509">
          <cell r="D2509" t="str">
            <v>UI</v>
          </cell>
          <cell r="E2509" t="str">
            <v>Common</v>
          </cell>
          <cell r="F2509" t="str">
            <v>Human Resources</v>
          </cell>
          <cell r="T2509">
            <v>181.68900000000002</v>
          </cell>
          <cell r="AG2509">
            <v>37.564779729843146</v>
          </cell>
          <cell r="AT2509">
            <v>1.9623399658203124</v>
          </cell>
          <cell r="BG2509">
            <v>0</v>
          </cell>
        </row>
        <row r="2510">
          <cell r="D2510" t="str">
            <v>NYSEG</v>
          </cell>
          <cell r="E2510" t="str">
            <v>Common</v>
          </cell>
          <cell r="F2510" t="str">
            <v>Human Resources</v>
          </cell>
          <cell r="T2510">
            <v>0</v>
          </cell>
          <cell r="AG2510">
            <v>0</v>
          </cell>
          <cell r="AT2510">
            <v>0</v>
          </cell>
          <cell r="BG2510">
            <v>0</v>
          </cell>
        </row>
        <row r="2511">
          <cell r="D2511" t="str">
            <v>UI</v>
          </cell>
          <cell r="E2511" t="str">
            <v>TRANS</v>
          </cell>
          <cell r="F2511" t="str">
            <v>Electric Operations</v>
          </cell>
          <cell r="T2511">
            <v>0</v>
          </cell>
          <cell r="AG2511">
            <v>0</v>
          </cell>
          <cell r="AT2511">
            <v>0</v>
          </cell>
          <cell r="BG2511">
            <v>0</v>
          </cell>
        </row>
        <row r="2512">
          <cell r="D2512" t="str">
            <v>UI</v>
          </cell>
          <cell r="E2512" t="str">
            <v>DIST</v>
          </cell>
          <cell r="F2512" t="str">
            <v>Electric Operations</v>
          </cell>
          <cell r="T2512">
            <v>0</v>
          </cell>
          <cell r="AG2512">
            <v>68.364188905715949</v>
          </cell>
          <cell r="AT2512">
            <v>0</v>
          </cell>
          <cell r="BG2512">
            <v>0</v>
          </cell>
        </row>
        <row r="2513">
          <cell r="D2513" t="str">
            <v>UI</v>
          </cell>
          <cell r="E2513" t="str">
            <v>TRANS</v>
          </cell>
          <cell r="F2513" t="str">
            <v>Electric Operations</v>
          </cell>
          <cell r="T2513">
            <v>0</v>
          </cell>
          <cell r="AG2513">
            <v>405.25779428863524</v>
          </cell>
          <cell r="AT2513">
            <v>0</v>
          </cell>
          <cell r="BG2513">
            <v>0</v>
          </cell>
        </row>
        <row r="2514">
          <cell r="D2514" t="str">
            <v>UI</v>
          </cell>
          <cell r="E2514" t="str">
            <v>TRANS</v>
          </cell>
          <cell r="F2514" t="str">
            <v>Electric Operations</v>
          </cell>
          <cell r="T2514">
            <v>0</v>
          </cell>
          <cell r="AG2514">
            <v>89.055330322265618</v>
          </cell>
          <cell r="AT2514">
            <v>0</v>
          </cell>
          <cell r="BG2514">
            <v>0</v>
          </cell>
        </row>
        <row r="2515">
          <cell r="D2515" t="str">
            <v>UI</v>
          </cell>
          <cell r="E2515" t="str">
            <v>DIST</v>
          </cell>
          <cell r="F2515" t="str">
            <v>Operational Smart Grids</v>
          </cell>
          <cell r="T2515">
            <v>0</v>
          </cell>
          <cell r="AG2515">
            <v>3730.8700722656245</v>
          </cell>
          <cell r="AT2515">
            <v>1194.2706109619139</v>
          </cell>
          <cell r="BG2515">
            <v>489.8984172363281</v>
          </cell>
        </row>
        <row r="2516">
          <cell r="D2516" t="str">
            <v>CNG</v>
          </cell>
          <cell r="E2516" t="str">
            <v>Gas</v>
          </cell>
          <cell r="F2516" t="str">
            <v>Operational Smart Grids</v>
          </cell>
          <cell r="T2516">
            <v>0</v>
          </cell>
          <cell r="AG2516">
            <v>0</v>
          </cell>
          <cell r="AT2516">
            <v>2078.3566249999999</v>
          </cell>
          <cell r="BG2516">
            <v>3006.9994028320307</v>
          </cell>
        </row>
        <row r="2517">
          <cell r="D2517" t="str">
            <v>CMP</v>
          </cell>
          <cell r="E2517" t="str">
            <v>DIST</v>
          </cell>
          <cell r="F2517" t="str">
            <v>Projects</v>
          </cell>
          <cell r="T2517">
            <v>0</v>
          </cell>
          <cell r="AG2517">
            <v>0</v>
          </cell>
          <cell r="AT2517">
            <v>0</v>
          </cell>
          <cell r="BG2517">
            <v>2512.1499068145754</v>
          </cell>
        </row>
        <row r="2518">
          <cell r="D2518" t="str">
            <v>CMP</v>
          </cell>
          <cell r="E2518" t="str">
            <v>DIST</v>
          </cell>
          <cell r="F2518" t="str">
            <v>Projects</v>
          </cell>
          <cell r="T2518">
            <v>0</v>
          </cell>
          <cell r="AG2518">
            <v>0</v>
          </cell>
          <cell r="AT2518">
            <v>0</v>
          </cell>
          <cell r="BG2518">
            <v>443.41333093261721</v>
          </cell>
        </row>
        <row r="2519">
          <cell r="D2519" t="str">
            <v>NYSEG</v>
          </cell>
          <cell r="E2519" t="str">
            <v>DIST</v>
          </cell>
          <cell r="F2519" t="str">
            <v>Projects</v>
          </cell>
          <cell r="T2519">
            <v>0</v>
          </cell>
          <cell r="AG2519">
            <v>0</v>
          </cell>
          <cell r="AT2519">
            <v>0</v>
          </cell>
          <cell r="BG2519">
            <v>3849.8120695190432</v>
          </cell>
        </row>
        <row r="2520">
          <cell r="D2520" t="str">
            <v>RGE</v>
          </cell>
          <cell r="E2520" t="str">
            <v>DIST</v>
          </cell>
          <cell r="F2520" t="str">
            <v>Processes and Technologies</v>
          </cell>
          <cell r="T2520">
            <v>0</v>
          </cell>
          <cell r="AG2520">
            <v>589.07635000000005</v>
          </cell>
          <cell r="AT2520">
            <v>2373.4632099999999</v>
          </cell>
          <cell r="BG2520">
            <v>2255.365845003128</v>
          </cell>
        </row>
        <row r="2521">
          <cell r="D2521" t="str">
            <v>RGE</v>
          </cell>
          <cell r="E2521" t="str">
            <v>TRANS</v>
          </cell>
          <cell r="F2521" t="str">
            <v>Projects</v>
          </cell>
          <cell r="T2521">
            <v>0</v>
          </cell>
          <cell r="AG2521">
            <v>25.263349999999999</v>
          </cell>
          <cell r="AT2521">
            <v>304.90495000000004</v>
          </cell>
          <cell r="BG2521">
            <v>0.62375000143051551</v>
          </cell>
        </row>
        <row r="2522">
          <cell r="D2522" t="str">
            <v>RGE</v>
          </cell>
          <cell r="E2522" t="str">
            <v>DIST</v>
          </cell>
          <cell r="F2522" t="str">
            <v>Projects</v>
          </cell>
          <cell r="T2522">
            <v>0</v>
          </cell>
          <cell r="AG2522">
            <v>0</v>
          </cell>
          <cell r="AT2522">
            <v>0</v>
          </cell>
          <cell r="BG2522">
            <v>1258.7117482910157</v>
          </cell>
        </row>
        <row r="2523">
          <cell r="D2523" t="str">
            <v>UI</v>
          </cell>
          <cell r="E2523" t="str">
            <v>DIST</v>
          </cell>
          <cell r="F2523" t="str">
            <v>Projects</v>
          </cell>
          <cell r="T2523">
            <v>3.0370000000000004</v>
          </cell>
          <cell r="AG2523">
            <v>2.995010070800781</v>
          </cell>
          <cell r="AT2523">
            <v>0</v>
          </cell>
          <cell r="BG2523">
            <v>8.9999997988343241E-5</v>
          </cell>
        </row>
        <row r="2524">
          <cell r="D2524" t="str">
            <v>UI</v>
          </cell>
          <cell r="E2524" t="str">
            <v>TRANS</v>
          </cell>
          <cell r="F2524" t="str">
            <v>Projects</v>
          </cell>
          <cell r="T2524">
            <v>0</v>
          </cell>
          <cell r="AG2524">
            <v>0</v>
          </cell>
          <cell r="AT2524">
            <v>0</v>
          </cell>
          <cell r="BG2524">
            <v>0.56008000183105466</v>
          </cell>
        </row>
        <row r="2525">
          <cell r="D2525" t="str">
            <v>UI</v>
          </cell>
          <cell r="E2525" t="str">
            <v>TRANS</v>
          </cell>
          <cell r="F2525" t="str">
            <v>Projects</v>
          </cell>
          <cell r="T2525">
            <v>0.20899999999999999</v>
          </cell>
          <cell r="AG2525">
            <v>1.9786400413513183</v>
          </cell>
          <cell r="AT2525">
            <v>0.8939399948120117</v>
          </cell>
          <cell r="BG2525">
            <v>7.8550001144409187E-2</v>
          </cell>
        </row>
        <row r="2526">
          <cell r="D2526" t="str">
            <v>UI</v>
          </cell>
          <cell r="E2526" t="str">
            <v>DIST</v>
          </cell>
          <cell r="F2526" t="str">
            <v>Projects</v>
          </cell>
          <cell r="T2526">
            <v>0</v>
          </cell>
          <cell r="AG2526">
            <v>0</v>
          </cell>
          <cell r="AT2526">
            <v>0.16031999588012696</v>
          </cell>
          <cell r="BG2526">
            <v>128.07546044921875</v>
          </cell>
        </row>
        <row r="2527">
          <cell r="D2527" t="str">
            <v>UI</v>
          </cell>
          <cell r="E2527" t="str">
            <v>TRANS</v>
          </cell>
          <cell r="F2527" t="str">
            <v>Projects</v>
          </cell>
          <cell r="T2527">
            <v>0</v>
          </cell>
          <cell r="AG2527">
            <v>0</v>
          </cell>
          <cell r="AT2527">
            <v>859.98815584290014</v>
          </cell>
          <cell r="BG2527">
            <v>0</v>
          </cell>
        </row>
        <row r="2528">
          <cell r="D2528" t="str">
            <v>CMP</v>
          </cell>
          <cell r="E2528" t="str">
            <v>TRANS</v>
          </cell>
          <cell r="F2528" t="str">
            <v>Projects</v>
          </cell>
          <cell r="T2528">
            <v>1785.3718500000002</v>
          </cell>
          <cell r="AG2528">
            <v>4418.8815000000004</v>
          </cell>
          <cell r="AT2528">
            <v>3999.5560500000006</v>
          </cell>
          <cell r="BG2528">
            <v>-15507.855026969908</v>
          </cell>
        </row>
        <row r="2529">
          <cell r="D2529" t="str">
            <v>CMP</v>
          </cell>
          <cell r="E2529" t="str">
            <v>TRANS</v>
          </cell>
          <cell r="F2529" t="str">
            <v>Projects</v>
          </cell>
          <cell r="T2529">
            <v>0.89956999999999998</v>
          </cell>
          <cell r="AG2529">
            <v>290.31972999999994</v>
          </cell>
          <cell r="AT2529">
            <v>329.55394999999999</v>
          </cell>
          <cell r="BG2529">
            <v>327.84392947387698</v>
          </cell>
        </row>
        <row r="2530">
          <cell r="D2530" t="str">
            <v>CMP</v>
          </cell>
          <cell r="E2530" t="str">
            <v>DIST</v>
          </cell>
          <cell r="F2530" t="str">
            <v>Projects</v>
          </cell>
          <cell r="T2530">
            <v>0</v>
          </cell>
          <cell r="AG2530">
            <v>0</v>
          </cell>
          <cell r="AT2530">
            <v>0</v>
          </cell>
          <cell r="BG2530">
            <v>69.752438728332521</v>
          </cell>
        </row>
        <row r="2531">
          <cell r="D2531" t="str">
            <v>CMP</v>
          </cell>
          <cell r="E2531" t="str">
            <v>DIST</v>
          </cell>
          <cell r="F2531" t="str">
            <v>Projects</v>
          </cell>
          <cell r="T2531">
            <v>0</v>
          </cell>
          <cell r="AG2531">
            <v>0</v>
          </cell>
          <cell r="AT2531">
            <v>0</v>
          </cell>
          <cell r="BG2531">
            <v>409.0965308265686</v>
          </cell>
        </row>
        <row r="2532">
          <cell r="D2532" t="str">
            <v>CMP</v>
          </cell>
          <cell r="E2532" t="str">
            <v>TRANS</v>
          </cell>
          <cell r="F2532" t="str">
            <v>Projects</v>
          </cell>
          <cell r="T2532">
            <v>1587.7212300000001</v>
          </cell>
          <cell r="AG2532">
            <v>4244.1835199999996</v>
          </cell>
          <cell r="AT2532">
            <v>12342.858699999999</v>
          </cell>
          <cell r="BG2532">
            <v>10890.166124725341</v>
          </cell>
        </row>
        <row r="2533">
          <cell r="D2533" t="str">
            <v>CMP</v>
          </cell>
          <cell r="E2533" t="str">
            <v>TRANS</v>
          </cell>
          <cell r="F2533" t="str">
            <v>Projects</v>
          </cell>
          <cell r="T2533">
            <v>0</v>
          </cell>
          <cell r="AG2533">
            <v>323.35956999999996</v>
          </cell>
          <cell r="AT2533">
            <v>648.04472999999996</v>
          </cell>
          <cell r="BG2533">
            <v>3343.1961343002322</v>
          </cell>
        </row>
        <row r="2534">
          <cell r="D2534" t="str">
            <v>CMP</v>
          </cell>
          <cell r="E2534" t="str">
            <v>TRANS</v>
          </cell>
          <cell r="F2534" t="str">
            <v>Projects</v>
          </cell>
          <cell r="T2534">
            <v>0</v>
          </cell>
          <cell r="AG2534">
            <v>0</v>
          </cell>
          <cell r="AT2534">
            <v>108.7788</v>
          </cell>
          <cell r="BG2534">
            <v>42.868949627142399</v>
          </cell>
        </row>
        <row r="2535">
          <cell r="D2535" t="str">
            <v>CMP</v>
          </cell>
          <cell r="E2535" t="str">
            <v>TRANS</v>
          </cell>
          <cell r="F2535" t="str">
            <v>Projects</v>
          </cell>
          <cell r="T2535">
            <v>0</v>
          </cell>
          <cell r="AG2535">
            <v>179.56813999999997</v>
          </cell>
          <cell r="AT2535">
            <v>1694.1383599999999</v>
          </cell>
          <cell r="BG2535">
            <v>4761.5842154846187</v>
          </cell>
        </row>
        <row r="2536">
          <cell r="D2536" t="str">
            <v>CMP</v>
          </cell>
          <cell r="E2536" t="str">
            <v>DIST</v>
          </cell>
          <cell r="F2536" t="str">
            <v>Projects</v>
          </cell>
          <cell r="T2536">
            <v>0</v>
          </cell>
          <cell r="AG2536">
            <v>137.76358000000002</v>
          </cell>
          <cell r="AT2536">
            <v>118.22344</v>
          </cell>
          <cell r="BG2536">
            <v>-2.4332900524139407</v>
          </cell>
        </row>
        <row r="2537">
          <cell r="D2537" t="str">
            <v>CMP</v>
          </cell>
          <cell r="E2537" t="str">
            <v>DIST</v>
          </cell>
          <cell r="F2537" t="str">
            <v>Projects</v>
          </cell>
          <cell r="T2537">
            <v>0</v>
          </cell>
          <cell r="AG2537">
            <v>0</v>
          </cell>
          <cell r="AT2537">
            <v>0</v>
          </cell>
          <cell r="BG2537">
            <v>0</v>
          </cell>
        </row>
        <row r="2538">
          <cell r="D2538" t="str">
            <v>CMP</v>
          </cell>
          <cell r="E2538" t="str">
            <v>TRANS</v>
          </cell>
          <cell r="F2538" t="str">
            <v>Projects</v>
          </cell>
          <cell r="T2538">
            <v>0</v>
          </cell>
          <cell r="AG2538">
            <v>0</v>
          </cell>
          <cell r="AT2538">
            <v>0</v>
          </cell>
          <cell r="BG2538">
            <v>0</v>
          </cell>
        </row>
        <row r="2539">
          <cell r="D2539" t="str">
            <v>CMP</v>
          </cell>
          <cell r="E2539" t="str">
            <v>TRANS</v>
          </cell>
          <cell r="F2539" t="str">
            <v>Projects</v>
          </cell>
          <cell r="T2539">
            <v>0</v>
          </cell>
          <cell r="AG2539">
            <v>0.45191999999999993</v>
          </cell>
          <cell r="AT2539">
            <v>2.3776699999999806</v>
          </cell>
          <cell r="BG2539">
            <v>2.8723144529863021E-4</v>
          </cell>
        </row>
        <row r="2540">
          <cell r="D2540" t="str">
            <v>NYSEG</v>
          </cell>
          <cell r="E2540" t="str">
            <v>DIST</v>
          </cell>
          <cell r="F2540" t="str">
            <v>Projects</v>
          </cell>
          <cell r="T2540">
            <v>0</v>
          </cell>
          <cell r="AG2540">
            <v>0.97253000000000012</v>
          </cell>
          <cell r="AT2540">
            <v>72.078959999999995</v>
          </cell>
          <cell r="BG2540">
            <v>710.5445932073593</v>
          </cell>
        </row>
        <row r="2541">
          <cell r="D2541" t="str">
            <v>NYSEG</v>
          </cell>
          <cell r="E2541" t="str">
            <v>TRANS</v>
          </cell>
          <cell r="F2541" t="str">
            <v>Projects</v>
          </cell>
          <cell r="T2541">
            <v>19161.035100000001</v>
          </cell>
          <cell r="AG2541">
            <v>9091.7381499999992</v>
          </cell>
          <cell r="AT2541">
            <v>2491.0029200000004</v>
          </cell>
          <cell r="BG2541">
            <v>33.025019869944089</v>
          </cell>
        </row>
        <row r="2542">
          <cell r="D2542" t="str">
            <v>NYSEG</v>
          </cell>
          <cell r="E2542" t="str">
            <v>TRANS</v>
          </cell>
          <cell r="F2542" t="str">
            <v>Projects</v>
          </cell>
          <cell r="T2542">
            <v>1284.8945400000002</v>
          </cell>
          <cell r="AG2542">
            <v>1884.5401200000001</v>
          </cell>
          <cell r="AT2542">
            <v>14.772819999999999</v>
          </cell>
          <cell r="BG2542">
            <v>-2.4414062593791641E-7</v>
          </cell>
        </row>
        <row r="2543">
          <cell r="D2543" t="str">
            <v>NYSEG</v>
          </cell>
          <cell r="E2543" t="str">
            <v>TRANS</v>
          </cell>
          <cell r="F2543" t="str">
            <v>Projects</v>
          </cell>
          <cell r="T2543">
            <v>865.76180999999985</v>
          </cell>
          <cell r="AG2543">
            <v>13062.259899999999</v>
          </cell>
          <cell r="AT2543">
            <v>21284.346920000004</v>
          </cell>
          <cell r="BG2543">
            <v>446.14786996650696</v>
          </cell>
        </row>
        <row r="2544">
          <cell r="D2544" t="str">
            <v>NYSEG</v>
          </cell>
          <cell r="E2544" t="str">
            <v>DIST</v>
          </cell>
          <cell r="F2544" t="str">
            <v>Projects</v>
          </cell>
          <cell r="T2544">
            <v>5.7004400000000004</v>
          </cell>
          <cell r="AG2544">
            <v>1548.4948999999999</v>
          </cell>
          <cell r="AT2544">
            <v>617.26466999999991</v>
          </cell>
          <cell r="BG2544">
            <v>916.84641363525384</v>
          </cell>
        </row>
        <row r="2545">
          <cell r="D2545" t="str">
            <v>NYSEG</v>
          </cell>
          <cell r="E2545" t="str">
            <v>DIST</v>
          </cell>
          <cell r="F2545" t="str">
            <v>Projects</v>
          </cell>
          <cell r="T2545">
            <v>5.5088200000000001</v>
          </cell>
          <cell r="AG2545">
            <v>1611.5061700000001</v>
          </cell>
          <cell r="AT2545">
            <v>622.43912999999998</v>
          </cell>
          <cell r="BG2545">
            <v>1051.8713639144896</v>
          </cell>
        </row>
        <row r="2546">
          <cell r="D2546" t="str">
            <v>NYSEG</v>
          </cell>
          <cell r="E2546" t="str">
            <v>TRANS</v>
          </cell>
          <cell r="F2546" t="str">
            <v>Projects</v>
          </cell>
          <cell r="T2546">
            <v>9.0819200000000002</v>
          </cell>
          <cell r="AG2546">
            <v>767.43775000000016</v>
          </cell>
          <cell r="AT2546">
            <v>2669.1569000000004</v>
          </cell>
          <cell r="BG2546">
            <v>3327.07895288086</v>
          </cell>
        </row>
        <row r="2547">
          <cell r="D2547" t="str">
            <v>NYSEG</v>
          </cell>
          <cell r="E2547" t="str">
            <v>DIST</v>
          </cell>
          <cell r="F2547" t="str">
            <v>Projects</v>
          </cell>
          <cell r="T2547">
            <v>0</v>
          </cell>
          <cell r="AG2547">
            <v>0</v>
          </cell>
          <cell r="AT2547">
            <v>24.277749999999997</v>
          </cell>
          <cell r="BG2547">
            <v>4.3080001842230563E-2</v>
          </cell>
        </row>
        <row r="2548">
          <cell r="D2548" t="str">
            <v>NYSEG</v>
          </cell>
          <cell r="E2548" t="str">
            <v>TRANS</v>
          </cell>
          <cell r="F2548" t="str">
            <v>Projects</v>
          </cell>
          <cell r="T2548">
            <v>0</v>
          </cell>
          <cell r="AG2548">
            <v>0</v>
          </cell>
          <cell r="AT2548">
            <v>682.63918000000001</v>
          </cell>
          <cell r="BG2548">
            <v>1.2298699846267702</v>
          </cell>
        </row>
        <row r="2549">
          <cell r="D2549" t="str">
            <v>NYSEG</v>
          </cell>
          <cell r="E2549" t="str">
            <v>DIST</v>
          </cell>
          <cell r="F2549" t="str">
            <v>Projects</v>
          </cell>
          <cell r="T2549">
            <v>1260.88157</v>
          </cell>
          <cell r="AG2549">
            <v>2147.0453100000004</v>
          </cell>
          <cell r="AT2549">
            <v>1094.9789499999999</v>
          </cell>
          <cell r="BG2549">
            <v>4501.5712541198736</v>
          </cell>
        </row>
        <row r="2550">
          <cell r="D2550" t="str">
            <v>NYSEG</v>
          </cell>
          <cell r="E2550" t="str">
            <v>TRANS</v>
          </cell>
          <cell r="F2550" t="str">
            <v>Projects</v>
          </cell>
          <cell r="T2550">
            <v>24.53124</v>
          </cell>
          <cell r="AG2550">
            <v>699.75423000000012</v>
          </cell>
          <cell r="AT2550">
            <v>2401.1169399999999</v>
          </cell>
          <cell r="BG2550">
            <v>5581.969165282726</v>
          </cell>
        </row>
        <row r="2551">
          <cell r="D2551" t="str">
            <v>NYSEG</v>
          </cell>
          <cell r="E2551" t="str">
            <v>DIST</v>
          </cell>
          <cell r="F2551" t="str">
            <v>Projects</v>
          </cell>
          <cell r="T2551">
            <v>0</v>
          </cell>
          <cell r="AG2551">
            <v>0</v>
          </cell>
          <cell r="AT2551">
            <v>0</v>
          </cell>
          <cell r="BG2551">
            <v>0</v>
          </cell>
        </row>
        <row r="2552">
          <cell r="D2552" t="str">
            <v>NYSEG</v>
          </cell>
          <cell r="E2552" t="str">
            <v>TRANS</v>
          </cell>
          <cell r="F2552" t="str">
            <v>Projects</v>
          </cell>
          <cell r="T2552">
            <v>0</v>
          </cell>
          <cell r="AG2552">
            <v>0</v>
          </cell>
          <cell r="AT2552">
            <v>0</v>
          </cell>
          <cell r="BG2552">
            <v>0</v>
          </cell>
        </row>
        <row r="2553">
          <cell r="D2553" t="str">
            <v>NYSEG</v>
          </cell>
          <cell r="E2553" t="str">
            <v>DIST</v>
          </cell>
          <cell r="F2553" t="str">
            <v>Projects</v>
          </cell>
          <cell r="T2553">
            <v>0</v>
          </cell>
          <cell r="AG2553">
            <v>0</v>
          </cell>
          <cell r="AT2553">
            <v>1.6003000000000003</v>
          </cell>
          <cell r="BG2553">
            <v>151.13832194423674</v>
          </cell>
        </row>
        <row r="2554">
          <cell r="D2554" t="str">
            <v>NYSEG</v>
          </cell>
          <cell r="E2554" t="str">
            <v>DIST</v>
          </cell>
          <cell r="F2554" t="str">
            <v>Projects</v>
          </cell>
          <cell r="T2554">
            <v>0</v>
          </cell>
          <cell r="AG2554">
            <v>0</v>
          </cell>
          <cell r="AT2554">
            <v>0</v>
          </cell>
          <cell r="BG2554">
            <v>-2.0263671874999998E-5</v>
          </cell>
        </row>
        <row r="2555">
          <cell r="D2555" t="str">
            <v>NYSEG</v>
          </cell>
          <cell r="E2555" t="str">
            <v>TRANS</v>
          </cell>
          <cell r="F2555" t="str">
            <v>Projects</v>
          </cell>
          <cell r="T2555">
            <v>335.14062000000007</v>
          </cell>
          <cell r="AG2555">
            <v>181.70540999999997</v>
          </cell>
          <cell r="AT2555">
            <v>404.58292</v>
          </cell>
          <cell r="BG2555">
            <v>280.64157574033732</v>
          </cell>
        </row>
        <row r="2556">
          <cell r="D2556" t="str">
            <v>RGE</v>
          </cell>
          <cell r="E2556" t="str">
            <v>TRANS</v>
          </cell>
          <cell r="F2556" t="str">
            <v>Projects</v>
          </cell>
          <cell r="T2556">
            <v>-1172.5136100000002</v>
          </cell>
          <cell r="AG2556">
            <v>1546.53631</v>
          </cell>
          <cell r="AT2556">
            <v>1016.5379399999999</v>
          </cell>
          <cell r="BG2556">
            <v>353.46538690662385</v>
          </cell>
        </row>
        <row r="2557">
          <cell r="D2557" t="str">
            <v>RGE</v>
          </cell>
          <cell r="E2557" t="str">
            <v>TRANS</v>
          </cell>
          <cell r="F2557" t="str">
            <v>Projects</v>
          </cell>
          <cell r="T2557">
            <v>0.11094000000000001</v>
          </cell>
          <cell r="AG2557">
            <v>0.12057000000000001</v>
          </cell>
          <cell r="AT2557">
            <v>858.47472999999991</v>
          </cell>
          <cell r="BG2557">
            <v>238.08206787919997</v>
          </cell>
        </row>
        <row r="2558">
          <cell r="D2558" t="str">
            <v>RGE</v>
          </cell>
          <cell r="E2558" t="str">
            <v>DIST</v>
          </cell>
          <cell r="F2558" t="str">
            <v>Projects</v>
          </cell>
          <cell r="T2558">
            <v>0</v>
          </cell>
          <cell r="AG2558">
            <v>28.415390000000002</v>
          </cell>
          <cell r="AT2558">
            <v>2652.09602</v>
          </cell>
          <cell r="BG2558">
            <v>5380.986911582947</v>
          </cell>
        </row>
        <row r="2559">
          <cell r="D2559" t="str">
            <v>RGE</v>
          </cell>
          <cell r="E2559" t="str">
            <v>TRANS</v>
          </cell>
          <cell r="F2559" t="str">
            <v>Projects</v>
          </cell>
          <cell r="T2559">
            <v>0</v>
          </cell>
          <cell r="AG2559">
            <v>0</v>
          </cell>
          <cell r="AT2559">
            <v>0</v>
          </cell>
          <cell r="BG2559">
            <v>0</v>
          </cell>
        </row>
        <row r="2560">
          <cell r="D2560" t="str">
            <v>BGC</v>
          </cell>
          <cell r="E2560" t="str">
            <v>Gas</v>
          </cell>
          <cell r="F2560" t="str">
            <v>Security</v>
          </cell>
          <cell r="T2560">
            <v>0</v>
          </cell>
          <cell r="AG2560">
            <v>0</v>
          </cell>
          <cell r="AT2560">
            <v>0</v>
          </cell>
          <cell r="BG2560">
            <v>742.31923370361335</v>
          </cell>
        </row>
        <row r="2561">
          <cell r="D2561" t="str">
            <v>BGC</v>
          </cell>
          <cell r="E2561" t="str">
            <v>Gas</v>
          </cell>
          <cell r="F2561" t="str">
            <v>Security</v>
          </cell>
          <cell r="T2561">
            <v>0</v>
          </cell>
          <cell r="AG2561">
            <v>0</v>
          </cell>
          <cell r="AT2561">
            <v>0</v>
          </cell>
          <cell r="BG2561">
            <v>2550.0000334375</v>
          </cell>
        </row>
        <row r="2562">
          <cell r="D2562" t="str">
            <v>SCG</v>
          </cell>
          <cell r="E2562" t="str">
            <v>Gas</v>
          </cell>
          <cell r="F2562" t="str">
            <v>Security</v>
          </cell>
          <cell r="T2562">
            <v>0</v>
          </cell>
          <cell r="AG2562">
            <v>0</v>
          </cell>
          <cell r="AT2562">
            <v>0</v>
          </cell>
          <cell r="BG2562">
            <v>928.65779882812512</v>
          </cell>
        </row>
        <row r="2563">
          <cell r="D2563" t="str">
            <v>SCG</v>
          </cell>
          <cell r="E2563" t="str">
            <v>Gas</v>
          </cell>
          <cell r="F2563" t="str">
            <v>Security</v>
          </cell>
          <cell r="T2563">
            <v>0</v>
          </cell>
          <cell r="AG2563">
            <v>0</v>
          </cell>
          <cell r="AT2563">
            <v>0</v>
          </cell>
          <cell r="BG2563">
            <v>165</v>
          </cell>
        </row>
        <row r="2564">
          <cell r="D2564" t="str">
            <v>CNG</v>
          </cell>
          <cell r="E2564" t="str">
            <v>Gas</v>
          </cell>
          <cell r="F2564" t="str">
            <v>Security</v>
          </cell>
          <cell r="T2564">
            <v>0</v>
          </cell>
          <cell r="AG2564">
            <v>0</v>
          </cell>
          <cell r="AT2564">
            <v>0</v>
          </cell>
          <cell r="BG2564">
            <v>1289.9961473388671</v>
          </cell>
        </row>
        <row r="2565">
          <cell r="D2565" t="str">
            <v>CNG</v>
          </cell>
          <cell r="E2565" t="str">
            <v>Gas</v>
          </cell>
          <cell r="F2565" t="str">
            <v>Security</v>
          </cell>
          <cell r="T2565">
            <v>0</v>
          </cell>
          <cell r="AG2565">
            <v>0</v>
          </cell>
          <cell r="AT2565">
            <v>0</v>
          </cell>
          <cell r="BG2565">
            <v>600</v>
          </cell>
        </row>
        <row r="2566">
          <cell r="D2566" t="str">
            <v>UI</v>
          </cell>
          <cell r="E2566" t="str">
            <v>TRANS</v>
          </cell>
          <cell r="F2566" t="str">
            <v>Operational Smart Grids</v>
          </cell>
          <cell r="T2566">
            <v>0</v>
          </cell>
          <cell r="AG2566">
            <v>0</v>
          </cell>
          <cell r="AT2566">
            <v>0</v>
          </cell>
          <cell r="BG2566">
            <v>0</v>
          </cell>
        </row>
        <row r="2567">
          <cell r="D2567" t="str">
            <v>UI</v>
          </cell>
          <cell r="E2567" t="str">
            <v>TRANS</v>
          </cell>
          <cell r="F2567" t="str">
            <v>Operational Smart Grids</v>
          </cell>
          <cell r="T2567">
            <v>985.72799999999995</v>
          </cell>
          <cell r="AG2567">
            <v>126.99206002044676</v>
          </cell>
          <cell r="AT2567">
            <v>134.73038769531249</v>
          </cell>
          <cell r="BG2567">
            <v>0</v>
          </cell>
        </row>
        <row r="2568">
          <cell r="D2568" t="str">
            <v>UI</v>
          </cell>
          <cell r="E2568" t="str">
            <v>DIST</v>
          </cell>
          <cell r="F2568" t="str">
            <v>Operational Smart Grids</v>
          </cell>
          <cell r="T2568">
            <v>0</v>
          </cell>
          <cell r="AG2568">
            <v>0</v>
          </cell>
          <cell r="AT2568">
            <v>0</v>
          </cell>
          <cell r="BG2568">
            <v>70</v>
          </cell>
        </row>
        <row r="2569">
          <cell r="D2569" t="str">
            <v>BGC</v>
          </cell>
          <cell r="E2569" t="str">
            <v>Gas</v>
          </cell>
          <cell r="F2569" t="str">
            <v>Operational Smart Grids</v>
          </cell>
          <cell r="T2569">
            <v>0</v>
          </cell>
          <cell r="AG2569">
            <v>0</v>
          </cell>
          <cell r="AT2569">
            <v>0</v>
          </cell>
          <cell r="BG2569">
            <v>3.024</v>
          </cell>
        </row>
        <row r="2570">
          <cell r="D2570" t="str">
            <v>SCG</v>
          </cell>
          <cell r="E2570" t="str">
            <v>Gas</v>
          </cell>
          <cell r="F2570" t="str">
            <v>Operational Smart Grids</v>
          </cell>
          <cell r="T2570">
            <v>0</v>
          </cell>
          <cell r="AG2570">
            <v>0</v>
          </cell>
          <cell r="AT2570">
            <v>0</v>
          </cell>
          <cell r="BG2570">
            <v>14.818</v>
          </cell>
        </row>
        <row r="2571">
          <cell r="D2571" t="str">
            <v>CNG</v>
          </cell>
          <cell r="E2571" t="str">
            <v>Gas</v>
          </cell>
          <cell r="F2571" t="str">
            <v>Operational Smart Grids</v>
          </cell>
          <cell r="T2571">
            <v>0</v>
          </cell>
          <cell r="AG2571">
            <v>0</v>
          </cell>
          <cell r="AT2571">
            <v>0</v>
          </cell>
          <cell r="BG2571">
            <v>13.305999999999999</v>
          </cell>
        </row>
        <row r="2572">
          <cell r="D2572" t="str">
            <v>NYSEG</v>
          </cell>
          <cell r="E2572" t="str">
            <v>Common</v>
          </cell>
          <cell r="F2572" t="str">
            <v>Smart Grids Innovation and Planning</v>
          </cell>
          <cell r="T2572">
            <v>0</v>
          </cell>
          <cell r="AG2572">
            <v>0</v>
          </cell>
          <cell r="AT2572">
            <v>0</v>
          </cell>
          <cell r="BG2572">
            <v>0</v>
          </cell>
        </row>
        <row r="2573">
          <cell r="D2573" t="str">
            <v>RGE</v>
          </cell>
          <cell r="E2573" t="str">
            <v>Common</v>
          </cell>
          <cell r="F2573" t="str">
            <v>Smart Grids Innovation and Planning</v>
          </cell>
          <cell r="T2573">
            <v>0</v>
          </cell>
          <cell r="AG2573">
            <v>0</v>
          </cell>
          <cell r="AT2573">
            <v>0</v>
          </cell>
          <cell r="BG2573">
            <v>0</v>
          </cell>
        </row>
        <row r="2574">
          <cell r="D2574" t="str">
            <v>NYSEG</v>
          </cell>
          <cell r="E2574" t="str">
            <v>DIST</v>
          </cell>
          <cell r="F2574" t="str">
            <v>Operational Smart Grids</v>
          </cell>
          <cell r="T2574">
            <v>0.71738000000000013</v>
          </cell>
          <cell r="AG2574">
            <v>1.30507</v>
          </cell>
          <cell r="AT2574">
            <v>17938.291080000003</v>
          </cell>
          <cell r="BG2574">
            <v>36028.693908904315</v>
          </cell>
        </row>
        <row r="2575">
          <cell r="D2575" t="str">
            <v>NYSEG</v>
          </cell>
          <cell r="E2575" t="str">
            <v>Gas</v>
          </cell>
          <cell r="F2575" t="str">
            <v>Operational Smart Grids</v>
          </cell>
          <cell r="T2575">
            <v>1.2970600000000001</v>
          </cell>
          <cell r="AG2575">
            <v>2.3595200000000003</v>
          </cell>
          <cell r="AT2575">
            <v>2.3510600000000004</v>
          </cell>
          <cell r="BG2575">
            <v>6259.4042700042719</v>
          </cell>
        </row>
        <row r="2576">
          <cell r="D2576" t="str">
            <v>RGE</v>
          </cell>
          <cell r="E2576" t="str">
            <v>Gas</v>
          </cell>
          <cell r="F2576" t="str">
            <v>Operational Smart Grids</v>
          </cell>
          <cell r="T2576">
            <v>0</v>
          </cell>
          <cell r="AG2576">
            <v>0</v>
          </cell>
          <cell r="AT2576">
            <v>0</v>
          </cell>
          <cell r="BG2576">
            <v>4288.7650625000006</v>
          </cell>
        </row>
        <row r="2577">
          <cell r="D2577" t="str">
            <v>RGE</v>
          </cell>
          <cell r="E2577" t="str">
            <v>DIST</v>
          </cell>
          <cell r="F2577" t="str">
            <v>Operational Smart Grids</v>
          </cell>
          <cell r="T2577">
            <v>1.75152</v>
          </cell>
          <cell r="AG2577">
            <v>1.9030799999999999</v>
          </cell>
          <cell r="AT2577">
            <v>9713.37428</v>
          </cell>
          <cell r="BG2577">
            <v>17829.543478628158</v>
          </cell>
        </row>
        <row r="2578">
          <cell r="D2578" t="str">
            <v>CMP</v>
          </cell>
          <cell r="E2578" t="str">
            <v>DIST</v>
          </cell>
          <cell r="F2578" t="str">
            <v>Smart Grids Innovation and Planning</v>
          </cell>
          <cell r="T2578">
            <v>0</v>
          </cell>
          <cell r="AG2578">
            <v>0</v>
          </cell>
          <cell r="AT2578">
            <v>0</v>
          </cell>
          <cell r="BG2578">
            <v>191.99944997882841</v>
          </cell>
        </row>
        <row r="2579">
          <cell r="D2579" t="str">
            <v>NYSEG</v>
          </cell>
          <cell r="E2579" t="str">
            <v>Common</v>
          </cell>
          <cell r="F2579" t="str">
            <v>Smart Grids Innovation and Planning</v>
          </cell>
          <cell r="T2579">
            <v>0</v>
          </cell>
          <cell r="AG2579">
            <v>0</v>
          </cell>
          <cell r="AT2579">
            <v>0</v>
          </cell>
          <cell r="BG2579">
            <v>38.68710986328125</v>
          </cell>
        </row>
        <row r="2580">
          <cell r="D2580" t="str">
            <v>NYSEG</v>
          </cell>
          <cell r="E2580" t="str">
            <v>Common</v>
          </cell>
          <cell r="F2580" t="str">
            <v>Smart Grids Innovation and Planning</v>
          </cell>
          <cell r="T2580">
            <v>0</v>
          </cell>
          <cell r="AG2580">
            <v>0</v>
          </cell>
          <cell r="AT2580">
            <v>0</v>
          </cell>
          <cell r="BG2580">
            <v>20</v>
          </cell>
        </row>
        <row r="2581">
          <cell r="D2581" t="str">
            <v>NYSEG</v>
          </cell>
          <cell r="E2581" t="str">
            <v>DIST</v>
          </cell>
          <cell r="F2581" t="str">
            <v>Customer Service</v>
          </cell>
          <cell r="T2581">
            <v>0</v>
          </cell>
          <cell r="AG2581">
            <v>0</v>
          </cell>
          <cell r="AT2581">
            <v>0</v>
          </cell>
          <cell r="BG2581">
            <v>656.524998046875</v>
          </cell>
        </row>
        <row r="2582">
          <cell r="D2582" t="str">
            <v>RGE</v>
          </cell>
          <cell r="E2582" t="str">
            <v>DIST</v>
          </cell>
          <cell r="F2582" t="str">
            <v>Smart Grids Innovation and Planning</v>
          </cell>
          <cell r="T2582">
            <v>0</v>
          </cell>
          <cell r="AG2582">
            <v>0</v>
          </cell>
          <cell r="AT2582">
            <v>0</v>
          </cell>
          <cell r="BG2582">
            <v>0</v>
          </cell>
        </row>
        <row r="2583">
          <cell r="D2583" t="str">
            <v>RGE</v>
          </cell>
          <cell r="E2583" t="str">
            <v>Gas</v>
          </cell>
          <cell r="F2583" t="str">
            <v>Operational Smart Grids</v>
          </cell>
          <cell r="T2583">
            <v>0</v>
          </cell>
          <cell r="AG2583">
            <v>0</v>
          </cell>
          <cell r="AT2583">
            <v>0</v>
          </cell>
          <cell r="BG2583">
            <v>0</v>
          </cell>
        </row>
        <row r="2584">
          <cell r="D2584" t="str">
            <v>RGE</v>
          </cell>
          <cell r="E2584" t="str">
            <v>DIST</v>
          </cell>
          <cell r="F2584" t="str">
            <v>Customer Service</v>
          </cell>
          <cell r="T2584">
            <v>0</v>
          </cell>
          <cell r="AG2584">
            <v>0</v>
          </cell>
          <cell r="AT2584">
            <v>0</v>
          </cell>
          <cell r="BG2584">
            <v>298.77797460937501</v>
          </cell>
        </row>
        <row r="2585">
          <cell r="D2585" t="str">
            <v>UI</v>
          </cell>
          <cell r="E2585" t="str">
            <v>TRANS</v>
          </cell>
          <cell r="F2585" t="str">
            <v>Operational Smart Grids</v>
          </cell>
          <cell r="T2585">
            <v>59.765999999999991</v>
          </cell>
          <cell r="AG2585">
            <v>95.231720703125006</v>
          </cell>
          <cell r="AT2585">
            <v>40.926469665527343</v>
          </cell>
          <cell r="BG2585">
            <v>106.53556014251708</v>
          </cell>
        </row>
        <row r="2586">
          <cell r="D2586" t="str">
            <v>UI</v>
          </cell>
          <cell r="E2586" t="str">
            <v>DIST</v>
          </cell>
          <cell r="F2586" t="str">
            <v>Operational Smart Grids</v>
          </cell>
          <cell r="T2586">
            <v>0</v>
          </cell>
          <cell r="AG2586">
            <v>0</v>
          </cell>
          <cell r="AT2586">
            <v>0</v>
          </cell>
          <cell r="BG2586">
            <v>2693.2313291015626</v>
          </cell>
        </row>
        <row r="2587">
          <cell r="D2587" t="str">
            <v>UI</v>
          </cell>
          <cell r="E2587" t="str">
            <v>Common</v>
          </cell>
          <cell r="F2587" t="str">
            <v>Operational Smart Grids</v>
          </cell>
          <cell r="T2587">
            <v>0</v>
          </cell>
          <cell r="AG2587">
            <v>0</v>
          </cell>
          <cell r="AT2587">
            <v>0</v>
          </cell>
          <cell r="BG2587">
            <v>65.298000000000002</v>
          </cell>
        </row>
        <row r="2588">
          <cell r="D2588" t="str">
            <v>RGE</v>
          </cell>
          <cell r="E2588" t="str">
            <v>Gen</v>
          </cell>
          <cell r="F2588" t="str">
            <v>Operational Smart Grids</v>
          </cell>
          <cell r="T2588">
            <v>990.45868999999993</v>
          </cell>
          <cell r="AG2588">
            <v>886.3739599999999</v>
          </cell>
          <cell r="AT2588">
            <v>217.08258999999998</v>
          </cell>
          <cell r="BG2588">
            <v>410.60076292800903</v>
          </cell>
        </row>
        <row r="2589">
          <cell r="D2589" t="str">
            <v>NYSEG</v>
          </cell>
          <cell r="E2589" t="str">
            <v>Common</v>
          </cell>
          <cell r="F2589" t="str">
            <v>General Services</v>
          </cell>
          <cell r="T2589">
            <v>0</v>
          </cell>
          <cell r="AG2589">
            <v>21.41638</v>
          </cell>
          <cell r="AT2589">
            <v>1.1621800000000002</v>
          </cell>
          <cell r="BG2589">
            <v>0.5852799968719482</v>
          </cell>
        </row>
        <row r="2590">
          <cell r="D2590" t="str">
            <v>NYSEG</v>
          </cell>
          <cell r="E2590" t="str">
            <v>Common</v>
          </cell>
          <cell r="F2590" t="str">
            <v>General Services</v>
          </cell>
          <cell r="T2590">
            <v>46.215279999999993</v>
          </cell>
          <cell r="AG2590">
            <v>632.13670000000002</v>
          </cell>
          <cell r="AT2590">
            <v>149.79876000000002</v>
          </cell>
          <cell r="BG2590">
            <v>21.467629837036132</v>
          </cell>
        </row>
        <row r="2591">
          <cell r="D2591" t="str">
            <v>NYSEG</v>
          </cell>
          <cell r="E2591" t="str">
            <v>Common</v>
          </cell>
          <cell r="F2591" t="str">
            <v>General Services</v>
          </cell>
          <cell r="T2591">
            <v>579.89260999999988</v>
          </cell>
          <cell r="AG2591">
            <v>699.82332999999994</v>
          </cell>
          <cell r="AT2591">
            <v>1559.4995500000002</v>
          </cell>
          <cell r="BG2591">
            <v>316.45830175781248</v>
          </cell>
        </row>
        <row r="2592">
          <cell r="D2592" t="str">
            <v>CMP</v>
          </cell>
          <cell r="E2592" t="str">
            <v>Common</v>
          </cell>
          <cell r="F2592" t="str">
            <v>General Services</v>
          </cell>
          <cell r="T2592">
            <v>0</v>
          </cell>
          <cell r="AG2592">
            <v>0</v>
          </cell>
          <cell r="AT2592">
            <v>155.39303999999998</v>
          </cell>
          <cell r="BG2592">
            <v>2.5825099487304688</v>
          </cell>
        </row>
        <row r="2593">
          <cell r="D2593" t="str">
            <v>CMP</v>
          </cell>
          <cell r="E2593" t="str">
            <v>Common</v>
          </cell>
          <cell r="F2593" t="str">
            <v>General Services</v>
          </cell>
          <cell r="T2593">
            <v>0</v>
          </cell>
          <cell r="AG2593">
            <v>0</v>
          </cell>
          <cell r="AT2593">
            <v>75.703800000000001</v>
          </cell>
          <cell r="BG2593">
            <v>345.00018002319337</v>
          </cell>
        </row>
        <row r="2594">
          <cell r="D2594" t="str">
            <v>CMP</v>
          </cell>
          <cell r="E2594" t="str">
            <v>Common</v>
          </cell>
          <cell r="F2594" t="str">
            <v>General Services</v>
          </cell>
          <cell r="T2594">
            <v>0</v>
          </cell>
          <cell r="AG2594">
            <v>308.24652000000003</v>
          </cell>
          <cell r="AT2594">
            <v>482.20864</v>
          </cell>
          <cell r="BG2594">
            <v>12.767569984436037</v>
          </cell>
        </row>
        <row r="2595">
          <cell r="D2595" t="str">
            <v>UI</v>
          </cell>
          <cell r="E2595" t="str">
            <v>DIST</v>
          </cell>
          <cell r="F2595" t="str">
            <v>General Services</v>
          </cell>
          <cell r="T2595">
            <v>0</v>
          </cell>
          <cell r="AG2595">
            <v>214.92228328704834</v>
          </cell>
          <cell r="AT2595">
            <v>606.57848713493343</v>
          </cell>
          <cell r="BG2595">
            <v>0</v>
          </cell>
        </row>
        <row r="2596">
          <cell r="D2596" t="str">
            <v>NYSEG</v>
          </cell>
          <cell r="E2596" t="str">
            <v>Common</v>
          </cell>
          <cell r="F2596" t="str">
            <v>Information Technology</v>
          </cell>
          <cell r="T2596">
            <v>0</v>
          </cell>
          <cell r="AG2596">
            <v>1.1775100000000001</v>
          </cell>
          <cell r="AT2596">
            <v>2.8762999999999996</v>
          </cell>
          <cell r="BG2596">
            <v>1.7309999912977221E-2</v>
          </cell>
        </row>
        <row r="2597">
          <cell r="D2597" t="str">
            <v>NYSEG</v>
          </cell>
          <cell r="E2597" t="str">
            <v>Common</v>
          </cell>
          <cell r="F2597" t="str">
            <v>Information Technology</v>
          </cell>
          <cell r="T2597">
            <v>0</v>
          </cell>
          <cell r="AG2597">
            <v>0</v>
          </cell>
          <cell r="AT2597">
            <v>0</v>
          </cell>
          <cell r="BG2597">
            <v>593.5925764160155</v>
          </cell>
        </row>
        <row r="2598">
          <cell r="D2598" t="str">
            <v>RGE</v>
          </cell>
          <cell r="E2598" t="str">
            <v>Common</v>
          </cell>
          <cell r="F2598" t="str">
            <v>Information Technology</v>
          </cell>
          <cell r="T2598">
            <v>0</v>
          </cell>
          <cell r="AG2598">
            <v>0</v>
          </cell>
          <cell r="AT2598">
            <v>24.118779999999997</v>
          </cell>
          <cell r="BG2598">
            <v>0.12734024715423597</v>
          </cell>
        </row>
        <row r="2599">
          <cell r="D2599" t="str">
            <v>RGE</v>
          </cell>
          <cell r="E2599" t="str">
            <v>Common</v>
          </cell>
          <cell r="F2599" t="str">
            <v>Information Technology</v>
          </cell>
          <cell r="T2599">
            <v>0</v>
          </cell>
          <cell r="AG2599">
            <v>0</v>
          </cell>
          <cell r="AT2599">
            <v>0.26911000000000007</v>
          </cell>
          <cell r="BG2599">
            <v>1.399999976158142E-3</v>
          </cell>
        </row>
        <row r="2600">
          <cell r="D2600" t="str">
            <v>RGE</v>
          </cell>
          <cell r="E2600" t="str">
            <v>Common</v>
          </cell>
          <cell r="F2600" t="str">
            <v>Information Technology</v>
          </cell>
          <cell r="T2600">
            <v>0</v>
          </cell>
          <cell r="AG2600">
            <v>0</v>
          </cell>
          <cell r="AT2600">
            <v>0</v>
          </cell>
          <cell r="BG2600">
            <v>289.17856884765621</v>
          </cell>
        </row>
        <row r="2601">
          <cell r="D2601" t="str">
            <v>CMP</v>
          </cell>
          <cell r="E2601" t="str">
            <v>Common</v>
          </cell>
          <cell r="F2601" t="str">
            <v>Information Technology</v>
          </cell>
          <cell r="T2601">
            <v>0</v>
          </cell>
          <cell r="AG2601">
            <v>0</v>
          </cell>
          <cell r="AT2601">
            <v>0</v>
          </cell>
          <cell r="BG2601">
            <v>285.69152050781247</v>
          </cell>
        </row>
        <row r="2602">
          <cell r="D2602" t="str">
            <v>UI</v>
          </cell>
          <cell r="E2602" t="str">
            <v>DIST</v>
          </cell>
          <cell r="F2602" t="str">
            <v>Security</v>
          </cell>
          <cell r="T2602">
            <v>0</v>
          </cell>
          <cell r="AG2602">
            <v>0</v>
          </cell>
          <cell r="AT2602">
            <v>0</v>
          </cell>
          <cell r="BG2602">
            <v>0</v>
          </cell>
        </row>
        <row r="2603">
          <cell r="D2603" t="str">
            <v>UI</v>
          </cell>
          <cell r="E2603" t="str">
            <v>TRANS</v>
          </cell>
          <cell r="F2603" t="str">
            <v>Security</v>
          </cell>
          <cell r="T2603">
            <v>0</v>
          </cell>
          <cell r="AG2603">
            <v>0</v>
          </cell>
          <cell r="AT2603">
            <v>0</v>
          </cell>
          <cell r="BG2603">
            <v>0</v>
          </cell>
        </row>
        <row r="2604">
          <cell r="D2604" t="str">
            <v>UI</v>
          </cell>
          <cell r="E2604" t="str">
            <v>Common</v>
          </cell>
          <cell r="F2604" t="str">
            <v>Information Technology</v>
          </cell>
          <cell r="T2604">
            <v>0</v>
          </cell>
          <cell r="AG2604">
            <v>0</v>
          </cell>
          <cell r="AT2604">
            <v>0</v>
          </cell>
          <cell r="BG2604">
            <v>1575.9988291015625</v>
          </cell>
        </row>
        <row r="2605">
          <cell r="D2605" t="str">
            <v>UI</v>
          </cell>
          <cell r="E2605" t="str">
            <v>Common</v>
          </cell>
          <cell r="F2605" t="str">
            <v>General Services</v>
          </cell>
          <cell r="T2605">
            <v>0</v>
          </cell>
          <cell r="AG2605">
            <v>0</v>
          </cell>
          <cell r="AT2605">
            <v>0</v>
          </cell>
          <cell r="BG2605">
            <v>0</v>
          </cell>
        </row>
        <row r="2606">
          <cell r="D2606" t="str">
            <v>CNG</v>
          </cell>
          <cell r="E2606" t="str">
            <v>Gas</v>
          </cell>
          <cell r="F2606" t="str">
            <v>Security</v>
          </cell>
          <cell r="T2606">
            <v>0</v>
          </cell>
          <cell r="AG2606">
            <v>0</v>
          </cell>
          <cell r="AT2606">
            <v>0</v>
          </cell>
          <cell r="BG2606">
            <v>0</v>
          </cell>
        </row>
        <row r="2607">
          <cell r="D2607" t="str">
            <v>CNG</v>
          </cell>
          <cell r="E2607" t="str">
            <v>Gas</v>
          </cell>
          <cell r="F2607" t="str">
            <v>Information Technology</v>
          </cell>
          <cell r="T2607">
            <v>0</v>
          </cell>
          <cell r="AG2607">
            <v>0</v>
          </cell>
          <cell r="AT2607">
            <v>0</v>
          </cell>
          <cell r="BG2607">
            <v>427.68539831542972</v>
          </cell>
        </row>
        <row r="2608">
          <cell r="D2608" t="str">
            <v>SCG</v>
          </cell>
          <cell r="E2608" t="str">
            <v>Gas</v>
          </cell>
          <cell r="F2608" t="str">
            <v>Security</v>
          </cell>
          <cell r="T2608">
            <v>0</v>
          </cell>
          <cell r="AG2608">
            <v>0</v>
          </cell>
          <cell r="AT2608">
            <v>0</v>
          </cell>
          <cell r="BG2608">
            <v>0</v>
          </cell>
        </row>
        <row r="2609">
          <cell r="D2609" t="str">
            <v>SCG</v>
          </cell>
          <cell r="E2609" t="str">
            <v>Gas</v>
          </cell>
          <cell r="F2609" t="str">
            <v>Information Technology</v>
          </cell>
          <cell r="T2609">
            <v>0</v>
          </cell>
          <cell r="AG2609">
            <v>0</v>
          </cell>
          <cell r="AT2609">
            <v>0</v>
          </cell>
          <cell r="BG2609">
            <v>493.1017526855469</v>
          </cell>
        </row>
        <row r="2610">
          <cell r="D2610" t="str">
            <v>BGC</v>
          </cell>
          <cell r="E2610" t="str">
            <v>Gas</v>
          </cell>
          <cell r="F2610" t="str">
            <v>Security</v>
          </cell>
          <cell r="T2610">
            <v>0</v>
          </cell>
          <cell r="AG2610">
            <v>0</v>
          </cell>
          <cell r="AT2610">
            <v>0</v>
          </cell>
          <cell r="BG2610">
            <v>0</v>
          </cell>
        </row>
        <row r="2611">
          <cell r="D2611" t="str">
            <v>CNG</v>
          </cell>
          <cell r="E2611" t="str">
            <v>Gas</v>
          </cell>
          <cell r="F2611" t="str">
            <v>Gas Operations</v>
          </cell>
          <cell r="T2611">
            <v>0</v>
          </cell>
          <cell r="AG2611">
            <v>0</v>
          </cell>
          <cell r="AT2611">
            <v>0</v>
          </cell>
          <cell r="BG2611">
            <v>6193.3021636886597</v>
          </cell>
        </row>
        <row r="2612">
          <cell r="D2612" t="str">
            <v>CNG</v>
          </cell>
          <cell r="E2612" t="str">
            <v>Gas</v>
          </cell>
          <cell r="F2612" t="str">
            <v>Gas Operations</v>
          </cell>
          <cell r="T2612">
            <v>0</v>
          </cell>
          <cell r="AG2612">
            <v>0</v>
          </cell>
          <cell r="AT2612">
            <v>0</v>
          </cell>
          <cell r="BG2612">
            <v>4176.0916006774905</v>
          </cell>
        </row>
        <row r="2613">
          <cell r="D2613" t="str">
            <v>CNG</v>
          </cell>
          <cell r="E2613" t="str">
            <v>Gas</v>
          </cell>
          <cell r="F2613" t="str">
            <v>Gas Operations</v>
          </cell>
          <cell r="T2613">
            <v>0</v>
          </cell>
          <cell r="AG2613">
            <v>0</v>
          </cell>
          <cell r="AT2613">
            <v>0</v>
          </cell>
          <cell r="BG2613">
            <v>6022.7723561248768</v>
          </cell>
        </row>
        <row r="2614">
          <cell r="D2614" t="str">
            <v>SCG</v>
          </cell>
          <cell r="E2614" t="str">
            <v>Gas</v>
          </cell>
          <cell r="F2614" t="str">
            <v>Gas Engineering and Delivery</v>
          </cell>
          <cell r="T2614">
            <v>0</v>
          </cell>
          <cell r="AG2614">
            <v>0</v>
          </cell>
          <cell r="AT2614">
            <v>0</v>
          </cell>
          <cell r="BG2614">
            <v>3867.2438293380742</v>
          </cell>
        </row>
        <row r="2615">
          <cell r="D2615" t="str">
            <v>BGC</v>
          </cell>
          <cell r="E2615" t="str">
            <v>Gas</v>
          </cell>
          <cell r="F2615" t="str">
            <v>Gas Operations</v>
          </cell>
          <cell r="T2615">
            <v>0</v>
          </cell>
          <cell r="AG2615">
            <v>0</v>
          </cell>
          <cell r="AT2615">
            <v>0</v>
          </cell>
          <cell r="BG2615">
            <v>731.30917703247076</v>
          </cell>
        </row>
        <row r="2616">
          <cell r="D2616" t="str">
            <v>BGC</v>
          </cell>
          <cell r="E2616" t="str">
            <v>Gas</v>
          </cell>
          <cell r="F2616" t="str">
            <v>Gas Operations</v>
          </cell>
          <cell r="T2616">
            <v>0</v>
          </cell>
          <cell r="AG2616">
            <v>0</v>
          </cell>
          <cell r="AT2616">
            <v>0</v>
          </cell>
          <cell r="BG2616">
            <v>566.22558996582029</v>
          </cell>
        </row>
        <row r="2617">
          <cell r="D2617" t="str">
            <v>CMP</v>
          </cell>
          <cell r="E2617" t="str">
            <v>Common</v>
          </cell>
          <cell r="F2617" t="str">
            <v>General Services</v>
          </cell>
          <cell r="T2617">
            <v>0</v>
          </cell>
          <cell r="AG2617">
            <v>0</v>
          </cell>
          <cell r="AT2617">
            <v>0</v>
          </cell>
          <cell r="BG2617">
            <v>500</v>
          </cell>
        </row>
        <row r="2618">
          <cell r="D2618" t="str">
            <v>CMP</v>
          </cell>
          <cell r="E2618" t="str">
            <v>Common</v>
          </cell>
          <cell r="F2618" t="str">
            <v>General Services</v>
          </cell>
          <cell r="T2618">
            <v>0</v>
          </cell>
          <cell r="AG2618">
            <v>0</v>
          </cell>
          <cell r="AT2618">
            <v>73.310630000000003</v>
          </cell>
          <cell r="BG2618">
            <v>392.48479058837887</v>
          </cell>
        </row>
        <row r="2619">
          <cell r="D2619" t="str">
            <v>NYSEG</v>
          </cell>
          <cell r="E2619" t="str">
            <v>Common</v>
          </cell>
          <cell r="F2619" t="str">
            <v>General Services</v>
          </cell>
          <cell r="T2619">
            <v>0</v>
          </cell>
          <cell r="AG2619">
            <v>0</v>
          </cell>
          <cell r="AT2619">
            <v>67.818599999999989</v>
          </cell>
          <cell r="BG2619">
            <v>3544.450757324219</v>
          </cell>
        </row>
        <row r="2620">
          <cell r="D2620" t="str">
            <v>UI</v>
          </cell>
          <cell r="E2620" t="str">
            <v>Common</v>
          </cell>
          <cell r="F2620" t="str">
            <v>Information Technology</v>
          </cell>
          <cell r="T2620">
            <v>0</v>
          </cell>
          <cell r="AG2620">
            <v>0</v>
          </cell>
          <cell r="AT2620">
            <v>0</v>
          </cell>
          <cell r="BG2620">
            <v>1863.44</v>
          </cell>
        </row>
        <row r="2621">
          <cell r="D2621" t="str">
            <v>UI</v>
          </cell>
          <cell r="E2621" t="str">
            <v>DIST</v>
          </cell>
          <cell r="F2621" t="str">
            <v>Electric Operations</v>
          </cell>
          <cell r="T2621">
            <v>0</v>
          </cell>
          <cell r="AG2621">
            <v>0</v>
          </cell>
          <cell r="AT2621">
            <v>0</v>
          </cell>
          <cell r="BG2621">
            <v>16564.441505615236</v>
          </cell>
        </row>
        <row r="2622">
          <cell r="D2622" t="str">
            <v>UI</v>
          </cell>
          <cell r="E2622" t="str">
            <v>DIST</v>
          </cell>
          <cell r="F2622" t="str">
            <v>Electric Operations</v>
          </cell>
          <cell r="T2622">
            <v>0</v>
          </cell>
          <cell r="AG2622">
            <v>0</v>
          </cell>
          <cell r="AT2622">
            <v>0</v>
          </cell>
          <cell r="BG2622">
            <v>5904.2217117309574</v>
          </cell>
        </row>
        <row r="2623">
          <cell r="D2623" t="str">
            <v>UI</v>
          </cell>
          <cell r="E2623" t="str">
            <v>DIST</v>
          </cell>
          <cell r="F2623" t="str">
            <v>Electric Operations</v>
          </cell>
          <cell r="T2623">
            <v>0</v>
          </cell>
          <cell r="AG2623">
            <v>0</v>
          </cell>
          <cell r="AT2623">
            <v>0</v>
          </cell>
          <cell r="BG2623">
            <v>3527.9040737991331</v>
          </cell>
        </row>
        <row r="2624">
          <cell r="D2624" t="str">
            <v>UI</v>
          </cell>
          <cell r="E2624" t="str">
            <v>DIST</v>
          </cell>
          <cell r="F2624" t="str">
            <v>Electric Operations</v>
          </cell>
          <cell r="T2624">
            <v>0</v>
          </cell>
          <cell r="AG2624">
            <v>0</v>
          </cell>
          <cell r="AT2624">
            <v>0</v>
          </cell>
          <cell r="BG2624">
            <v>2532.5143363571169</v>
          </cell>
        </row>
        <row r="2625">
          <cell r="D2625" t="str">
            <v>UI</v>
          </cell>
          <cell r="E2625" t="str">
            <v>DIST</v>
          </cell>
          <cell r="F2625" t="str">
            <v>Electric Operations</v>
          </cell>
          <cell r="T2625">
            <v>0</v>
          </cell>
          <cell r="AG2625">
            <v>0</v>
          </cell>
          <cell r="AT2625">
            <v>0</v>
          </cell>
          <cell r="BG2625">
            <v>6364.8502040100111</v>
          </cell>
        </row>
        <row r="2626">
          <cell r="D2626" t="str">
            <v>UI</v>
          </cell>
          <cell r="E2626" t="str">
            <v>DIST</v>
          </cell>
          <cell r="F2626" t="str">
            <v>Electric Operations</v>
          </cell>
          <cell r="T2626">
            <v>0</v>
          </cell>
          <cell r="AG2626">
            <v>0</v>
          </cell>
          <cell r="AT2626">
            <v>0</v>
          </cell>
          <cell r="BG2626">
            <v>1005.1585805859565</v>
          </cell>
        </row>
        <row r="2627">
          <cell r="D2627" t="str">
            <v>UI</v>
          </cell>
          <cell r="E2627" t="str">
            <v>DIST</v>
          </cell>
          <cell r="F2627" t="str">
            <v>Electric Operations</v>
          </cell>
          <cell r="T2627">
            <v>0</v>
          </cell>
          <cell r="AG2627">
            <v>0</v>
          </cell>
          <cell r="AT2627">
            <v>0</v>
          </cell>
          <cell r="BG2627">
            <v>711.81931893920898</v>
          </cell>
        </row>
        <row r="2628">
          <cell r="D2628" t="str">
            <v>UI</v>
          </cell>
          <cell r="E2628" t="str">
            <v>DIST</v>
          </cell>
          <cell r="F2628" t="str">
            <v>Electric Operations</v>
          </cell>
          <cell r="T2628">
            <v>0</v>
          </cell>
          <cell r="AG2628">
            <v>0</v>
          </cell>
          <cell r="AT2628">
            <v>0</v>
          </cell>
          <cell r="BG2628">
            <v>455.97355016517633</v>
          </cell>
        </row>
        <row r="2629">
          <cell r="D2629" t="str">
            <v>UI</v>
          </cell>
          <cell r="E2629" t="str">
            <v>DIST</v>
          </cell>
          <cell r="F2629" t="str">
            <v>Electric Operations</v>
          </cell>
          <cell r="T2629">
            <v>0</v>
          </cell>
          <cell r="AG2629">
            <v>0</v>
          </cell>
          <cell r="AT2629">
            <v>0</v>
          </cell>
          <cell r="BG2629">
            <v>451.64637985229496</v>
          </cell>
        </row>
        <row r="2630">
          <cell r="D2630" t="str">
            <v>UI</v>
          </cell>
          <cell r="E2630" t="str">
            <v>DIST</v>
          </cell>
          <cell r="F2630" t="str">
            <v>Electric Operations</v>
          </cell>
          <cell r="T2630">
            <v>0</v>
          </cell>
          <cell r="AG2630">
            <v>0</v>
          </cell>
          <cell r="AT2630">
            <v>0</v>
          </cell>
          <cell r="BG2630">
            <v>209.24932115936281</v>
          </cell>
        </row>
        <row r="2631">
          <cell r="D2631" t="str">
            <v>UI</v>
          </cell>
          <cell r="E2631" t="str">
            <v>DIST</v>
          </cell>
          <cell r="F2631" t="str">
            <v>Electric Operations</v>
          </cell>
          <cell r="T2631">
            <v>0</v>
          </cell>
          <cell r="AG2631">
            <v>0</v>
          </cell>
          <cell r="AT2631">
            <v>0</v>
          </cell>
          <cell r="BG2631">
            <v>890.89223870849617</v>
          </cell>
        </row>
        <row r="2632">
          <cell r="D2632" t="str">
            <v>UI</v>
          </cell>
          <cell r="E2632" t="str">
            <v>TRANS</v>
          </cell>
          <cell r="F2632" t="str">
            <v>Electric Operations</v>
          </cell>
          <cell r="T2632">
            <v>0</v>
          </cell>
          <cell r="AG2632">
            <v>0</v>
          </cell>
          <cell r="AT2632">
            <v>0</v>
          </cell>
          <cell r="BG2632">
            <v>195.48650118780137</v>
          </cell>
        </row>
        <row r="2633">
          <cell r="D2633" t="str">
            <v>SCG</v>
          </cell>
          <cell r="E2633" t="str">
            <v>Gas</v>
          </cell>
          <cell r="F2633" t="str">
            <v>Gas Engineering and Delivery</v>
          </cell>
          <cell r="T2633">
            <v>0</v>
          </cell>
          <cell r="AG2633">
            <v>0</v>
          </cell>
          <cell r="AT2633">
            <v>0</v>
          </cell>
          <cell r="BG2633">
            <v>2350.2707571411138</v>
          </cell>
        </row>
        <row r="2634">
          <cell r="D2634" t="str">
            <v>BGC</v>
          </cell>
          <cell r="E2634" t="str">
            <v>Gas</v>
          </cell>
          <cell r="F2634" t="str">
            <v>Gas Operations</v>
          </cell>
          <cell r="T2634">
            <v>0</v>
          </cell>
          <cell r="AG2634">
            <v>0</v>
          </cell>
          <cell r="AT2634">
            <v>0</v>
          </cell>
          <cell r="BG2634">
            <v>1681.4736132965088</v>
          </cell>
        </row>
        <row r="2635">
          <cell r="D2635" t="str">
            <v>BGC</v>
          </cell>
          <cell r="E2635" t="str">
            <v>Gas</v>
          </cell>
          <cell r="F2635" t="str">
            <v>Gas Operations</v>
          </cell>
          <cell r="T2635">
            <v>0</v>
          </cell>
          <cell r="AG2635">
            <v>0</v>
          </cell>
          <cell r="AT2635">
            <v>0</v>
          </cell>
          <cell r="BG2635">
            <v>453.64479162979126</v>
          </cell>
        </row>
        <row r="2636">
          <cell r="D2636" t="str">
            <v>CNG</v>
          </cell>
          <cell r="E2636" t="str">
            <v>Gas</v>
          </cell>
          <cell r="F2636" t="str">
            <v>Gas Operations</v>
          </cell>
          <cell r="T2636">
            <v>0</v>
          </cell>
          <cell r="AG2636">
            <v>0</v>
          </cell>
          <cell r="AT2636">
            <v>0</v>
          </cell>
          <cell r="BG2636">
            <v>15.096579800844191</v>
          </cell>
        </row>
        <row r="2637">
          <cell r="D2637" t="str">
            <v>CNG</v>
          </cell>
          <cell r="E2637" t="str">
            <v>Gas</v>
          </cell>
          <cell r="F2637" t="str">
            <v>Gas Operations</v>
          </cell>
          <cell r="T2637">
            <v>0</v>
          </cell>
          <cell r="AG2637">
            <v>0</v>
          </cell>
          <cell r="AT2637">
            <v>0</v>
          </cell>
          <cell r="BG2637">
            <v>3905.9720606384276</v>
          </cell>
        </row>
        <row r="2638">
          <cell r="D2638" t="str">
            <v>CNG</v>
          </cell>
          <cell r="E2638" t="str">
            <v>Gas</v>
          </cell>
          <cell r="F2638" t="str">
            <v>Gas Operations</v>
          </cell>
          <cell r="T2638">
            <v>0</v>
          </cell>
          <cell r="AG2638">
            <v>0</v>
          </cell>
          <cell r="AT2638">
            <v>0</v>
          </cell>
          <cell r="BG2638">
            <v>7726.7276537475591</v>
          </cell>
        </row>
        <row r="2639">
          <cell r="D2639" t="str">
            <v>CNG</v>
          </cell>
          <cell r="E2639" t="str">
            <v>Gas</v>
          </cell>
          <cell r="F2639" t="str">
            <v>Gas Operations</v>
          </cell>
          <cell r="T2639">
            <v>0</v>
          </cell>
          <cell r="AG2639">
            <v>0</v>
          </cell>
          <cell r="AT2639">
            <v>0</v>
          </cell>
          <cell r="BG2639">
            <v>4248.7672100586897</v>
          </cell>
        </row>
        <row r="2640">
          <cell r="D2640" t="str">
            <v>SCG</v>
          </cell>
          <cell r="E2640" t="str">
            <v>Gas</v>
          </cell>
          <cell r="F2640" t="str">
            <v>Gas Operations</v>
          </cell>
          <cell r="T2640">
            <v>0</v>
          </cell>
          <cell r="AG2640">
            <v>0</v>
          </cell>
          <cell r="AT2640">
            <v>0</v>
          </cell>
          <cell r="BG2640">
            <v>5531.548959114074</v>
          </cell>
        </row>
        <row r="2641">
          <cell r="D2641" t="str">
            <v>SCG</v>
          </cell>
          <cell r="E2641" t="str">
            <v>Gas</v>
          </cell>
          <cell r="F2641" t="str">
            <v>Gas Operations</v>
          </cell>
          <cell r="T2641">
            <v>0</v>
          </cell>
          <cell r="AG2641">
            <v>0</v>
          </cell>
          <cell r="AT2641">
            <v>0</v>
          </cell>
          <cell r="BG2641">
            <v>2206.0298607521054</v>
          </cell>
        </row>
        <row r="2642">
          <cell r="D2642" t="str">
            <v>SCG</v>
          </cell>
          <cell r="E2642" t="str">
            <v>Gas</v>
          </cell>
          <cell r="F2642" t="str">
            <v>Gas Operations</v>
          </cell>
          <cell r="T2642">
            <v>0</v>
          </cell>
          <cell r="AG2642">
            <v>0</v>
          </cell>
          <cell r="AT2642">
            <v>0</v>
          </cell>
          <cell r="BG2642">
            <v>23657.952429112913</v>
          </cell>
        </row>
        <row r="2643">
          <cell r="D2643" t="str">
            <v>SCG</v>
          </cell>
          <cell r="E2643" t="str">
            <v>Gas</v>
          </cell>
          <cell r="F2643" t="str">
            <v>Gas Operations</v>
          </cell>
          <cell r="T2643">
            <v>0</v>
          </cell>
          <cell r="AG2643">
            <v>0</v>
          </cell>
          <cell r="AT2643">
            <v>0</v>
          </cell>
          <cell r="BG2643">
            <v>5525.4291460456852</v>
          </cell>
        </row>
        <row r="2644">
          <cell r="D2644" t="str">
            <v>SCG</v>
          </cell>
          <cell r="E2644" t="str">
            <v>Gas</v>
          </cell>
          <cell r="F2644" t="str">
            <v>Gas Operations</v>
          </cell>
          <cell r="T2644">
            <v>0</v>
          </cell>
          <cell r="AG2644">
            <v>0</v>
          </cell>
          <cell r="AT2644">
            <v>0</v>
          </cell>
          <cell r="BG2644">
            <v>5661.1122194213876</v>
          </cell>
        </row>
        <row r="2645">
          <cell r="D2645" t="str">
            <v>SCG</v>
          </cell>
          <cell r="E2645" t="str">
            <v>Gas</v>
          </cell>
          <cell r="F2645" t="str">
            <v>Gas Operations</v>
          </cell>
          <cell r="T2645">
            <v>0</v>
          </cell>
          <cell r="AG2645">
            <v>0</v>
          </cell>
          <cell r="AT2645">
            <v>0</v>
          </cell>
          <cell r="BG2645">
            <v>3330.7725176668164</v>
          </cell>
        </row>
        <row r="2646">
          <cell r="D2646" t="str">
            <v>UI</v>
          </cell>
          <cell r="E2646" t="str">
            <v>Common</v>
          </cell>
          <cell r="F2646" t="str">
            <v>General Services</v>
          </cell>
          <cell r="T2646">
            <v>0</v>
          </cell>
          <cell r="AG2646">
            <v>0</v>
          </cell>
          <cell r="AT2646">
            <v>0</v>
          </cell>
          <cell r="BG2646">
            <v>131.49999951171876</v>
          </cell>
        </row>
        <row r="2647">
          <cell r="D2647" t="str">
            <v>CMP</v>
          </cell>
          <cell r="E2647" t="str">
            <v>Common</v>
          </cell>
          <cell r="F2647" t="str">
            <v>Information Technology</v>
          </cell>
          <cell r="T2647">
            <v>0</v>
          </cell>
          <cell r="AG2647">
            <v>0</v>
          </cell>
          <cell r="AT2647">
            <v>0</v>
          </cell>
          <cell r="BG2647">
            <v>1284.3387575683596</v>
          </cell>
        </row>
        <row r="2648">
          <cell r="D2648" t="str">
            <v>SCG</v>
          </cell>
          <cell r="E2648" t="str">
            <v>Gas</v>
          </cell>
          <cell r="F2648" t="str">
            <v>Information Technology</v>
          </cell>
          <cell r="T2648">
            <v>0</v>
          </cell>
          <cell r="AG2648">
            <v>0</v>
          </cell>
          <cell r="AT2648">
            <v>0</v>
          </cell>
          <cell r="BG2648">
            <v>36.229350097656251</v>
          </cell>
        </row>
        <row r="2649">
          <cell r="D2649" t="str">
            <v>BGC</v>
          </cell>
          <cell r="E2649" t="str">
            <v>Gas</v>
          </cell>
          <cell r="F2649" t="str">
            <v>Information Technology</v>
          </cell>
          <cell r="T2649">
            <v>0</v>
          </cell>
          <cell r="AG2649">
            <v>0</v>
          </cell>
          <cell r="AT2649">
            <v>0</v>
          </cell>
          <cell r="BG2649">
            <v>27.096759765624999</v>
          </cell>
        </row>
        <row r="2650">
          <cell r="D2650" t="str">
            <v>CNG</v>
          </cell>
          <cell r="E2650" t="str">
            <v>Gas</v>
          </cell>
          <cell r="F2650" t="str">
            <v>Information Technology</v>
          </cell>
          <cell r="T2650">
            <v>0</v>
          </cell>
          <cell r="AG2650">
            <v>0</v>
          </cell>
          <cell r="AT2650">
            <v>0</v>
          </cell>
          <cell r="BG2650">
            <v>81.303772460937495</v>
          </cell>
        </row>
        <row r="2651">
          <cell r="D2651" t="str">
            <v>UI</v>
          </cell>
          <cell r="E2651" t="str">
            <v>Common</v>
          </cell>
          <cell r="F2651" t="str">
            <v>Information Technology</v>
          </cell>
          <cell r="T2651">
            <v>0</v>
          </cell>
          <cell r="AG2651">
            <v>0</v>
          </cell>
          <cell r="AT2651">
            <v>0</v>
          </cell>
          <cell r="BG2651">
            <v>256.11122998046875</v>
          </cell>
        </row>
        <row r="2652">
          <cell r="D2652" t="str">
            <v>BGC</v>
          </cell>
          <cell r="E2652" t="str">
            <v>Gas</v>
          </cell>
          <cell r="F2652" t="str">
            <v>Information Technology</v>
          </cell>
          <cell r="T2652">
            <v>0</v>
          </cell>
          <cell r="AG2652">
            <v>0</v>
          </cell>
          <cell r="AT2652">
            <v>0</v>
          </cell>
          <cell r="BG2652">
            <v>73.230611339569094</v>
          </cell>
        </row>
        <row r="2653">
          <cell r="D2653" t="str">
            <v>BGC</v>
          </cell>
          <cell r="E2653" t="str">
            <v>Gas</v>
          </cell>
          <cell r="F2653" t="str">
            <v>Information Technology</v>
          </cell>
          <cell r="T2653">
            <v>0</v>
          </cell>
          <cell r="AG2653">
            <v>0</v>
          </cell>
          <cell r="AT2653">
            <v>0</v>
          </cell>
          <cell r="BG2653">
            <v>45.917109863281247</v>
          </cell>
        </row>
        <row r="2654">
          <cell r="D2654" t="str">
            <v>CNG</v>
          </cell>
          <cell r="E2654" t="str">
            <v>Gas</v>
          </cell>
          <cell r="F2654" t="str">
            <v>Information Technology</v>
          </cell>
          <cell r="T2654">
            <v>0</v>
          </cell>
          <cell r="AG2654">
            <v>0</v>
          </cell>
          <cell r="AT2654">
            <v>0</v>
          </cell>
          <cell r="BG2654">
            <v>187.35050634765622</v>
          </cell>
        </row>
        <row r="2655">
          <cell r="D2655" t="str">
            <v>SCG</v>
          </cell>
          <cell r="E2655" t="str">
            <v>Gas</v>
          </cell>
          <cell r="F2655" t="str">
            <v>Information Technology</v>
          </cell>
          <cell r="T2655">
            <v>0</v>
          </cell>
          <cell r="AG2655">
            <v>0</v>
          </cell>
          <cell r="AT2655">
            <v>0</v>
          </cell>
          <cell r="BG2655">
            <v>155.70601025390627</v>
          </cell>
        </row>
        <row r="2656">
          <cell r="D2656" t="str">
            <v>UI</v>
          </cell>
          <cell r="E2656" t="str">
            <v>Common</v>
          </cell>
          <cell r="F2656" t="str">
            <v>Information Technology</v>
          </cell>
          <cell r="T2656">
            <v>0</v>
          </cell>
          <cell r="AG2656">
            <v>0</v>
          </cell>
          <cell r="AT2656">
            <v>0</v>
          </cell>
          <cell r="BG2656">
            <v>691.00165422058103</v>
          </cell>
        </row>
        <row r="2657">
          <cell r="D2657" t="str">
            <v>BGC</v>
          </cell>
          <cell r="E2657" t="str">
            <v>Gas</v>
          </cell>
          <cell r="F2657" t="str">
            <v>Information Technology</v>
          </cell>
          <cell r="T2657">
            <v>0</v>
          </cell>
          <cell r="AG2657">
            <v>0</v>
          </cell>
          <cell r="AT2657">
            <v>0</v>
          </cell>
          <cell r="BG2657">
            <v>20.40896990966797</v>
          </cell>
        </row>
        <row r="2658">
          <cell r="D2658" t="str">
            <v>CNG</v>
          </cell>
          <cell r="E2658" t="str">
            <v>Gas</v>
          </cell>
          <cell r="F2658" t="str">
            <v>Information Technology</v>
          </cell>
          <cell r="T2658">
            <v>0</v>
          </cell>
          <cell r="AG2658">
            <v>0</v>
          </cell>
          <cell r="AT2658">
            <v>0</v>
          </cell>
          <cell r="BG2658">
            <v>81.826342033386226</v>
          </cell>
        </row>
        <row r="2659">
          <cell r="D2659" t="str">
            <v>SCG</v>
          </cell>
          <cell r="E2659" t="str">
            <v>Gas</v>
          </cell>
          <cell r="F2659" t="str">
            <v>Information Technology</v>
          </cell>
          <cell r="T2659">
            <v>0</v>
          </cell>
          <cell r="AG2659">
            <v>0</v>
          </cell>
          <cell r="AT2659">
            <v>0</v>
          </cell>
          <cell r="BG2659">
            <v>67.83228906250001</v>
          </cell>
        </row>
        <row r="2660">
          <cell r="D2660" t="str">
            <v>UI</v>
          </cell>
          <cell r="E2660" t="str">
            <v>Common</v>
          </cell>
          <cell r="F2660" t="str">
            <v>Information Technology</v>
          </cell>
          <cell r="T2660">
            <v>0</v>
          </cell>
          <cell r="AG2660">
            <v>0</v>
          </cell>
          <cell r="AT2660">
            <v>0</v>
          </cell>
          <cell r="BG2660">
            <v>294.85338671875002</v>
          </cell>
        </row>
        <row r="2661">
          <cell r="D2661" t="str">
            <v>BGC</v>
          </cell>
          <cell r="E2661" t="str">
            <v>Gas</v>
          </cell>
          <cell r="F2661" t="str">
            <v>Information Technology</v>
          </cell>
          <cell r="T2661">
            <v>0</v>
          </cell>
          <cell r="AG2661">
            <v>0</v>
          </cell>
          <cell r="AT2661">
            <v>0</v>
          </cell>
          <cell r="BG2661">
            <v>27.402060485839844</v>
          </cell>
        </row>
        <row r="2662">
          <cell r="D2662" t="str">
            <v>CNG</v>
          </cell>
          <cell r="E2662" t="str">
            <v>Gas</v>
          </cell>
          <cell r="F2662" t="str">
            <v>Information Technology</v>
          </cell>
          <cell r="T2662">
            <v>0</v>
          </cell>
          <cell r="AG2662">
            <v>0</v>
          </cell>
          <cell r="AT2662">
            <v>0</v>
          </cell>
          <cell r="BG2662">
            <v>109.85793164062503</v>
          </cell>
        </row>
        <row r="2663">
          <cell r="D2663" t="str">
            <v>SCG</v>
          </cell>
          <cell r="E2663" t="str">
            <v>Gas</v>
          </cell>
          <cell r="F2663" t="str">
            <v>Information Technology</v>
          </cell>
          <cell r="T2663">
            <v>0</v>
          </cell>
          <cell r="AG2663">
            <v>0</v>
          </cell>
          <cell r="AT2663">
            <v>0</v>
          </cell>
          <cell r="BG2663">
            <v>91.069728160262116</v>
          </cell>
        </row>
        <row r="2664">
          <cell r="D2664" t="str">
            <v>UI</v>
          </cell>
          <cell r="E2664" t="str">
            <v>Common</v>
          </cell>
          <cell r="F2664" t="str">
            <v>Information Technology</v>
          </cell>
          <cell r="T2664">
            <v>0</v>
          </cell>
          <cell r="AG2664">
            <v>0</v>
          </cell>
          <cell r="AT2664">
            <v>0</v>
          </cell>
          <cell r="BG2664">
            <v>395.86308593749993</v>
          </cell>
        </row>
        <row r="2665">
          <cell r="D2665" t="str">
            <v>BGC</v>
          </cell>
          <cell r="E2665" t="str">
            <v>Gas</v>
          </cell>
          <cell r="F2665" t="str">
            <v>Information Technology</v>
          </cell>
          <cell r="T2665">
            <v>0</v>
          </cell>
          <cell r="AG2665">
            <v>0</v>
          </cell>
          <cell r="AT2665">
            <v>0</v>
          </cell>
          <cell r="BG2665">
            <v>61.799848999023439</v>
          </cell>
        </row>
        <row r="2666">
          <cell r="D2666" t="str">
            <v>CNG</v>
          </cell>
          <cell r="E2666" t="str">
            <v>Gas</v>
          </cell>
          <cell r="F2666" t="str">
            <v>Information Technology</v>
          </cell>
          <cell r="T2666">
            <v>0</v>
          </cell>
          <cell r="AG2666">
            <v>0</v>
          </cell>
          <cell r="AT2666">
            <v>0</v>
          </cell>
          <cell r="BG2666">
            <v>212.46132617187499</v>
          </cell>
        </row>
        <row r="2667">
          <cell r="D2667" t="str">
            <v>SCG</v>
          </cell>
          <cell r="E2667" t="str">
            <v>Gas</v>
          </cell>
          <cell r="F2667" t="str">
            <v>Information Technology</v>
          </cell>
          <cell r="T2667">
            <v>0</v>
          </cell>
          <cell r="AG2667">
            <v>0</v>
          </cell>
          <cell r="AT2667">
            <v>0</v>
          </cell>
          <cell r="BG2667">
            <v>270.03690185546878</v>
          </cell>
        </row>
        <row r="2668">
          <cell r="D2668" t="str">
            <v>UI</v>
          </cell>
          <cell r="E2668" t="str">
            <v>Common</v>
          </cell>
          <cell r="F2668" t="str">
            <v>Information Technology</v>
          </cell>
          <cell r="T2668">
            <v>0</v>
          </cell>
          <cell r="AG2668">
            <v>0</v>
          </cell>
          <cell r="AT2668">
            <v>0</v>
          </cell>
          <cell r="BG2668">
            <v>981.05584179687503</v>
          </cell>
        </row>
        <row r="2669">
          <cell r="D2669" t="str">
            <v>BGC</v>
          </cell>
          <cell r="E2669" t="str">
            <v>Gas</v>
          </cell>
          <cell r="F2669" t="str">
            <v>Information Technology</v>
          </cell>
          <cell r="T2669">
            <v>0</v>
          </cell>
          <cell r="AG2669">
            <v>0</v>
          </cell>
          <cell r="AT2669">
            <v>0</v>
          </cell>
          <cell r="BG2669">
            <v>48.207639739990242</v>
          </cell>
        </row>
        <row r="2670">
          <cell r="D2670" t="str">
            <v>CNG</v>
          </cell>
          <cell r="E2670" t="str">
            <v>Gas</v>
          </cell>
          <cell r="F2670" t="str">
            <v>Information Technology</v>
          </cell>
          <cell r="T2670">
            <v>0</v>
          </cell>
          <cell r="AG2670">
            <v>0</v>
          </cell>
          <cell r="AT2670">
            <v>0</v>
          </cell>
          <cell r="BG2670">
            <v>175.21742791748045</v>
          </cell>
        </row>
        <row r="2671">
          <cell r="D2671" t="str">
            <v>SCG</v>
          </cell>
          <cell r="E2671" t="str">
            <v>Gas</v>
          </cell>
          <cell r="F2671" t="str">
            <v>Information Technology</v>
          </cell>
          <cell r="T2671">
            <v>0</v>
          </cell>
          <cell r="AG2671">
            <v>0</v>
          </cell>
          <cell r="AT2671">
            <v>0</v>
          </cell>
          <cell r="BG2671">
            <v>214.95839752197264</v>
          </cell>
        </row>
        <row r="2672">
          <cell r="D2672" t="str">
            <v>UI</v>
          </cell>
          <cell r="E2672" t="str">
            <v>Common</v>
          </cell>
          <cell r="F2672" t="str">
            <v>Information Technology</v>
          </cell>
          <cell r="T2672">
            <v>0</v>
          </cell>
          <cell r="AG2672">
            <v>0</v>
          </cell>
          <cell r="AT2672">
            <v>0</v>
          </cell>
          <cell r="BG2672">
            <v>771.31220703125007</v>
          </cell>
        </row>
        <row r="2673">
          <cell r="D2673" t="str">
            <v>SCG</v>
          </cell>
          <cell r="E2673" t="str">
            <v>Gas</v>
          </cell>
          <cell r="F2673" t="str">
            <v>Information Technology</v>
          </cell>
          <cell r="T2673">
            <v>0</v>
          </cell>
          <cell r="AG2673">
            <v>0</v>
          </cell>
          <cell r="AT2673">
            <v>0</v>
          </cell>
          <cell r="BG2673">
            <v>73.418687133789064</v>
          </cell>
        </row>
        <row r="2674">
          <cell r="D2674" t="str">
            <v>BGC</v>
          </cell>
          <cell r="E2674" t="str">
            <v>Gas</v>
          </cell>
          <cell r="F2674" t="str">
            <v>Information Technology</v>
          </cell>
          <cell r="T2674">
            <v>0</v>
          </cell>
          <cell r="AG2674">
            <v>0</v>
          </cell>
          <cell r="AT2674">
            <v>0</v>
          </cell>
          <cell r="BG2674">
            <v>12.394979765892028</v>
          </cell>
        </row>
        <row r="2675">
          <cell r="D2675" t="str">
            <v>CNG</v>
          </cell>
          <cell r="E2675" t="str">
            <v>Gas</v>
          </cell>
          <cell r="F2675" t="str">
            <v>Information Technology</v>
          </cell>
          <cell r="T2675">
            <v>0</v>
          </cell>
          <cell r="AG2675">
            <v>0</v>
          </cell>
          <cell r="AT2675">
            <v>0</v>
          </cell>
          <cell r="BG2675">
            <v>46.283389709472658</v>
          </cell>
        </row>
        <row r="2676">
          <cell r="D2676" t="str">
            <v>SCG</v>
          </cell>
          <cell r="E2676" t="str">
            <v>Gas</v>
          </cell>
          <cell r="F2676" t="str">
            <v>Information Technology</v>
          </cell>
          <cell r="T2676">
            <v>0</v>
          </cell>
          <cell r="AG2676">
            <v>0</v>
          </cell>
          <cell r="AT2676">
            <v>0</v>
          </cell>
          <cell r="BG2676">
            <v>54.313321777343745</v>
          </cell>
        </row>
        <row r="2677">
          <cell r="D2677" t="str">
            <v>UI</v>
          </cell>
          <cell r="E2677" t="str">
            <v>Common</v>
          </cell>
          <cell r="F2677" t="str">
            <v>Information Technology</v>
          </cell>
          <cell r="T2677">
            <v>0</v>
          </cell>
          <cell r="AG2677">
            <v>0</v>
          </cell>
          <cell r="AT2677">
            <v>0</v>
          </cell>
          <cell r="BG2677">
            <v>201.51548757934569</v>
          </cell>
        </row>
        <row r="2678">
          <cell r="D2678" t="str">
            <v>BGC</v>
          </cell>
          <cell r="E2678" t="str">
            <v>Gas</v>
          </cell>
          <cell r="F2678" t="str">
            <v>Information Technology</v>
          </cell>
          <cell r="T2678">
            <v>0</v>
          </cell>
          <cell r="AG2678">
            <v>0</v>
          </cell>
          <cell r="AT2678">
            <v>0</v>
          </cell>
          <cell r="BG2678">
            <v>12.91243994140625</v>
          </cell>
        </row>
        <row r="2679">
          <cell r="D2679" t="str">
            <v>CNG</v>
          </cell>
          <cell r="E2679" t="str">
            <v>Gas</v>
          </cell>
          <cell r="F2679" t="str">
            <v>Information Technology</v>
          </cell>
          <cell r="T2679">
            <v>0</v>
          </cell>
          <cell r="AG2679">
            <v>0</v>
          </cell>
          <cell r="AT2679">
            <v>0</v>
          </cell>
          <cell r="BG2679">
            <v>42.911259277343746</v>
          </cell>
        </row>
        <row r="2680">
          <cell r="D2680" t="str">
            <v>SCG</v>
          </cell>
          <cell r="E2680" t="str">
            <v>Gas</v>
          </cell>
          <cell r="F2680" t="str">
            <v>Information Technology</v>
          </cell>
          <cell r="T2680">
            <v>0</v>
          </cell>
          <cell r="AG2680">
            <v>0</v>
          </cell>
          <cell r="AT2680">
            <v>0</v>
          </cell>
          <cell r="BG2680">
            <v>51.76627978515625</v>
          </cell>
        </row>
        <row r="2681">
          <cell r="D2681" t="str">
            <v>CNG</v>
          </cell>
          <cell r="E2681" t="str">
            <v>Gas</v>
          </cell>
          <cell r="F2681" t="str">
            <v>Information Technology</v>
          </cell>
          <cell r="T2681">
            <v>0</v>
          </cell>
          <cell r="AG2681">
            <v>0</v>
          </cell>
          <cell r="AT2681">
            <v>0</v>
          </cell>
          <cell r="BG2681">
            <v>167.65644181823731</v>
          </cell>
        </row>
        <row r="2682">
          <cell r="D2682" t="str">
            <v>UI</v>
          </cell>
          <cell r="E2682" t="str">
            <v>Common</v>
          </cell>
          <cell r="F2682" t="str">
            <v>Information Technology</v>
          </cell>
          <cell r="T2682">
            <v>0</v>
          </cell>
          <cell r="AG2682">
            <v>0</v>
          </cell>
          <cell r="AT2682">
            <v>0</v>
          </cell>
          <cell r="BG2682">
            <v>647.05298658800132</v>
          </cell>
        </row>
        <row r="2683">
          <cell r="D2683" t="str">
            <v>BGC</v>
          </cell>
          <cell r="E2683" t="str">
            <v>Gas</v>
          </cell>
          <cell r="F2683" t="str">
            <v>Information Technology</v>
          </cell>
          <cell r="T2683">
            <v>0</v>
          </cell>
          <cell r="AG2683">
            <v>0</v>
          </cell>
          <cell r="AT2683">
            <v>0</v>
          </cell>
          <cell r="BG2683">
            <v>8.2615405891351408</v>
          </cell>
        </row>
        <row r="2684">
          <cell r="D2684" t="str">
            <v>CNG</v>
          </cell>
          <cell r="E2684" t="str">
            <v>Gas</v>
          </cell>
          <cell r="F2684" t="str">
            <v>Information Technology</v>
          </cell>
          <cell r="T2684">
            <v>0</v>
          </cell>
          <cell r="AG2684">
            <v>0</v>
          </cell>
          <cell r="AT2684">
            <v>0</v>
          </cell>
          <cell r="BG2684">
            <v>27.123890793800349</v>
          </cell>
        </row>
        <row r="2685">
          <cell r="D2685" t="str">
            <v>SCG</v>
          </cell>
          <cell r="E2685" t="str">
            <v>Gas</v>
          </cell>
          <cell r="F2685" t="str">
            <v>Information Technology</v>
          </cell>
          <cell r="T2685">
            <v>0</v>
          </cell>
          <cell r="AG2685">
            <v>0</v>
          </cell>
          <cell r="AT2685">
            <v>0</v>
          </cell>
          <cell r="BG2685">
            <v>33.684018700301657</v>
          </cell>
        </row>
        <row r="2686">
          <cell r="D2686" t="str">
            <v>UI</v>
          </cell>
          <cell r="E2686" t="str">
            <v>Common</v>
          </cell>
          <cell r="F2686" t="str">
            <v>Information Technology</v>
          </cell>
          <cell r="T2686">
            <v>0</v>
          </cell>
          <cell r="AG2686">
            <v>0</v>
          </cell>
          <cell r="AT2686">
            <v>0</v>
          </cell>
          <cell r="BG2686">
            <v>123.05732811737059</v>
          </cell>
        </row>
        <row r="2687">
          <cell r="D2687" t="str">
            <v>BGC</v>
          </cell>
          <cell r="E2687" t="str">
            <v>Gas</v>
          </cell>
          <cell r="F2687" t="str">
            <v>Information Technology</v>
          </cell>
          <cell r="T2687">
            <v>0</v>
          </cell>
          <cell r="AG2687">
            <v>0</v>
          </cell>
          <cell r="AT2687">
            <v>0</v>
          </cell>
          <cell r="BG2687">
            <v>0</v>
          </cell>
        </row>
        <row r="2688">
          <cell r="D2688" t="str">
            <v>CNG</v>
          </cell>
          <cell r="E2688" t="str">
            <v>Gas</v>
          </cell>
          <cell r="F2688" t="str">
            <v>Information Technology</v>
          </cell>
          <cell r="T2688">
            <v>0</v>
          </cell>
          <cell r="AG2688">
            <v>0</v>
          </cell>
          <cell r="AT2688">
            <v>0</v>
          </cell>
          <cell r="BG2688">
            <v>0</v>
          </cell>
        </row>
        <row r="2689">
          <cell r="D2689" t="str">
            <v>SCG</v>
          </cell>
          <cell r="E2689" t="str">
            <v>Gas</v>
          </cell>
          <cell r="F2689" t="str">
            <v>Information Technology</v>
          </cell>
          <cell r="T2689">
            <v>0</v>
          </cell>
          <cell r="AG2689">
            <v>0</v>
          </cell>
          <cell r="AT2689">
            <v>0</v>
          </cell>
          <cell r="BG2689">
            <v>0</v>
          </cell>
        </row>
        <row r="2690">
          <cell r="D2690" t="str">
            <v>UI</v>
          </cell>
          <cell r="E2690" t="str">
            <v>Common</v>
          </cell>
          <cell r="F2690" t="str">
            <v>Information Technology</v>
          </cell>
          <cell r="T2690">
            <v>0</v>
          </cell>
          <cell r="AG2690">
            <v>0</v>
          </cell>
          <cell r="AT2690">
            <v>0</v>
          </cell>
          <cell r="BG2690">
            <v>0</v>
          </cell>
        </row>
        <row r="2691">
          <cell r="D2691" t="str">
            <v>BGC</v>
          </cell>
          <cell r="E2691" t="str">
            <v>Gas</v>
          </cell>
          <cell r="F2691" t="str">
            <v>Information Technology</v>
          </cell>
          <cell r="T2691">
            <v>0</v>
          </cell>
          <cell r="AG2691">
            <v>0</v>
          </cell>
          <cell r="AT2691">
            <v>0</v>
          </cell>
          <cell r="BG2691">
            <v>245.89660329055786</v>
          </cell>
        </row>
        <row r="2692">
          <cell r="D2692" t="str">
            <v>CNG</v>
          </cell>
          <cell r="E2692" t="str">
            <v>Gas</v>
          </cell>
          <cell r="F2692" t="str">
            <v>Information Technology</v>
          </cell>
          <cell r="T2692">
            <v>0</v>
          </cell>
          <cell r="AG2692">
            <v>0</v>
          </cell>
          <cell r="AT2692">
            <v>0</v>
          </cell>
          <cell r="BG2692">
            <v>777.59871532630916</v>
          </cell>
        </row>
        <row r="2693">
          <cell r="D2693" t="str">
            <v>SCG</v>
          </cell>
          <cell r="E2693" t="str">
            <v>Gas</v>
          </cell>
          <cell r="F2693" t="str">
            <v>Information Technology</v>
          </cell>
          <cell r="T2693">
            <v>0</v>
          </cell>
          <cell r="AG2693">
            <v>0</v>
          </cell>
          <cell r="AT2693">
            <v>0</v>
          </cell>
          <cell r="BG2693">
            <v>944.9114208679199</v>
          </cell>
        </row>
        <row r="2694">
          <cell r="D2694" t="str">
            <v>UI</v>
          </cell>
          <cell r="E2694" t="str">
            <v>Common</v>
          </cell>
          <cell r="F2694" t="str">
            <v>Information Technology</v>
          </cell>
          <cell r="T2694">
            <v>0</v>
          </cell>
          <cell r="AG2694">
            <v>0</v>
          </cell>
          <cell r="AT2694">
            <v>0</v>
          </cell>
          <cell r="BG2694">
            <v>3485.7064465332032</v>
          </cell>
        </row>
        <row r="2695">
          <cell r="D2695" t="str">
            <v>CMP</v>
          </cell>
          <cell r="E2695" t="str">
            <v>TRANS</v>
          </cell>
          <cell r="F2695" t="str">
            <v>Projects</v>
          </cell>
          <cell r="T2695">
            <v>0</v>
          </cell>
          <cell r="AG2695">
            <v>0</v>
          </cell>
          <cell r="AT2695">
            <v>0</v>
          </cell>
          <cell r="BG2695">
            <v>377.73027273559569</v>
          </cell>
        </row>
        <row r="2696">
          <cell r="D2696" t="str">
            <v>RGE</v>
          </cell>
          <cell r="E2696" t="str">
            <v>Common</v>
          </cell>
          <cell r="F2696" t="str">
            <v>General Services</v>
          </cell>
          <cell r="T2696">
            <v>0</v>
          </cell>
          <cell r="AG2696">
            <v>0</v>
          </cell>
          <cell r="AT2696">
            <v>0</v>
          </cell>
          <cell r="BG2696">
            <v>-2.875</v>
          </cell>
        </row>
        <row r="2697">
          <cell r="D2697" t="str">
            <v>UI</v>
          </cell>
          <cell r="E2697" t="str">
            <v>DIST</v>
          </cell>
          <cell r="F2697" t="str">
            <v>Electric Operations</v>
          </cell>
          <cell r="T2697">
            <v>0</v>
          </cell>
          <cell r="AG2697">
            <v>0</v>
          </cell>
          <cell r="AT2697">
            <v>0</v>
          </cell>
          <cell r="BG2697">
            <v>928.48318405342104</v>
          </cell>
        </row>
        <row r="2698">
          <cell r="D2698" t="str">
            <v>UI</v>
          </cell>
          <cell r="E2698" t="str">
            <v>DIST</v>
          </cell>
          <cell r="F2698" t="str">
            <v>Electric Operations</v>
          </cell>
          <cell r="T2698">
            <v>0</v>
          </cell>
          <cell r="AG2698">
            <v>0</v>
          </cell>
          <cell r="AT2698">
            <v>0</v>
          </cell>
          <cell r="BG2698">
            <v>54.525310317993167</v>
          </cell>
        </row>
        <row r="2699">
          <cell r="D2699" t="str">
            <v>UI</v>
          </cell>
          <cell r="E2699" t="str">
            <v>DIST</v>
          </cell>
          <cell r="F2699" t="str">
            <v>Electric Operations</v>
          </cell>
          <cell r="T2699">
            <v>0</v>
          </cell>
          <cell r="AG2699">
            <v>0</v>
          </cell>
          <cell r="AT2699">
            <v>0</v>
          </cell>
          <cell r="BG2699">
            <v>55.467789756774899</v>
          </cell>
        </row>
        <row r="2700">
          <cell r="D2700" t="str">
            <v>UI</v>
          </cell>
          <cell r="E2700" t="str">
            <v>TRANS</v>
          </cell>
          <cell r="F2700" t="str">
            <v>Projects</v>
          </cell>
          <cell r="T2700">
            <v>3.6909999999999998</v>
          </cell>
          <cell r="AG2700">
            <v>4.7068999576568604</v>
          </cell>
          <cell r="AT2700">
            <v>1.417060001373291</v>
          </cell>
          <cell r="BG2700">
            <v>0.11179000163078308</v>
          </cell>
        </row>
        <row r="2701">
          <cell r="D2701" t="str">
            <v>UI</v>
          </cell>
          <cell r="E2701" t="str">
            <v>TRANS</v>
          </cell>
          <cell r="F2701" t="str">
            <v>Projects</v>
          </cell>
          <cell r="T2701">
            <v>1.8000000000000002E-2</v>
          </cell>
          <cell r="AG2701">
            <v>0.24951999521255494</v>
          </cell>
          <cell r="AT2701">
            <v>7.2130000829696644E-2</v>
          </cell>
          <cell r="BG2701">
            <v>1.1080000251531602E-2</v>
          </cell>
        </row>
        <row r="2702">
          <cell r="D2702" t="str">
            <v>BGC</v>
          </cell>
          <cell r="E2702" t="str">
            <v>Gas</v>
          </cell>
          <cell r="F2702" t="str">
            <v>Gas Operations</v>
          </cell>
          <cell r="T2702">
            <v>0</v>
          </cell>
          <cell r="AG2702">
            <v>0</v>
          </cell>
          <cell r="AT2702">
            <v>0</v>
          </cell>
          <cell r="BG2702">
            <v>922.87531769323357</v>
          </cell>
        </row>
        <row r="2703">
          <cell r="D2703" t="str">
            <v>NYSEG</v>
          </cell>
          <cell r="E2703" t="str">
            <v>Gas</v>
          </cell>
          <cell r="F2703" t="str">
            <v>Gas Engineering and Delivery</v>
          </cell>
          <cell r="T2703">
            <v>0</v>
          </cell>
          <cell r="AG2703">
            <v>0</v>
          </cell>
          <cell r="AT2703">
            <v>0</v>
          </cell>
          <cell r="BG2703">
            <v>1258.0220829620359</v>
          </cell>
        </row>
        <row r="2704">
          <cell r="D2704" t="str">
            <v>NYSEG</v>
          </cell>
          <cell r="E2704" t="str">
            <v>Gas</v>
          </cell>
          <cell r="F2704" t="str">
            <v>Gas Engineering and Delivery</v>
          </cell>
          <cell r="T2704">
            <v>0</v>
          </cell>
          <cell r="AG2704">
            <v>0</v>
          </cell>
          <cell r="AT2704">
            <v>0</v>
          </cell>
          <cell r="BG2704">
            <v>5152.7173368835447</v>
          </cell>
        </row>
        <row r="2705">
          <cell r="D2705" t="str">
            <v>NYSEG</v>
          </cell>
          <cell r="E2705" t="str">
            <v>TRANS</v>
          </cell>
          <cell r="F2705" t="str">
            <v>Electric Operations</v>
          </cell>
          <cell r="T2705">
            <v>0</v>
          </cell>
          <cell r="AG2705">
            <v>0</v>
          </cell>
          <cell r="AT2705">
            <v>0</v>
          </cell>
          <cell r="BG2705">
            <v>51.212039589762689</v>
          </cell>
        </row>
        <row r="2706">
          <cell r="D2706" t="str">
            <v>UI</v>
          </cell>
          <cell r="E2706" t="str">
            <v>DIST</v>
          </cell>
          <cell r="F2706" t="str">
            <v>Electric Operations</v>
          </cell>
          <cell r="T2706">
            <v>0</v>
          </cell>
          <cell r="AG2706">
            <v>0</v>
          </cell>
          <cell r="AT2706">
            <v>0</v>
          </cell>
          <cell r="BG2706">
            <v>2.6789299898147583</v>
          </cell>
        </row>
        <row r="2707">
          <cell r="D2707" t="str">
            <v>UI</v>
          </cell>
          <cell r="E2707" t="str">
            <v>DIST</v>
          </cell>
          <cell r="F2707" t="str">
            <v>Electric Operations</v>
          </cell>
          <cell r="T2707">
            <v>0</v>
          </cell>
          <cell r="AG2707">
            <v>0</v>
          </cell>
          <cell r="AT2707">
            <v>0</v>
          </cell>
          <cell r="BG2707">
            <v>49.902719874382029</v>
          </cell>
        </row>
        <row r="2708">
          <cell r="D2708" t="str">
            <v>BGC</v>
          </cell>
          <cell r="E2708" t="str">
            <v>Gas</v>
          </cell>
          <cell r="F2708" t="str">
            <v>Gas Engineering and Delivery</v>
          </cell>
          <cell r="T2708">
            <v>0</v>
          </cell>
          <cell r="AG2708">
            <v>0</v>
          </cell>
          <cell r="AT2708">
            <v>0</v>
          </cell>
          <cell r="BG2708">
            <v>684.41211920166006</v>
          </cell>
        </row>
        <row r="2709">
          <cell r="D2709" t="str">
            <v>BGC</v>
          </cell>
          <cell r="E2709" t="str">
            <v>Gas</v>
          </cell>
          <cell r="F2709" t="str">
            <v>Gas Operations</v>
          </cell>
          <cell r="T2709">
            <v>0</v>
          </cell>
          <cell r="AG2709">
            <v>0</v>
          </cell>
          <cell r="AT2709">
            <v>76.713230056285866</v>
          </cell>
          <cell r="BG2709">
            <v>759.02893714904781</v>
          </cell>
        </row>
        <row r="2710">
          <cell r="D2710" t="str">
            <v>UI</v>
          </cell>
          <cell r="E2710" t="str">
            <v>Common</v>
          </cell>
          <cell r="F2710" t="str">
            <v>Information Technology</v>
          </cell>
          <cell r="T2710">
            <v>0</v>
          </cell>
          <cell r="AG2710">
            <v>0</v>
          </cell>
          <cell r="AT2710">
            <v>0</v>
          </cell>
          <cell r="BG2710">
            <v>11.999011740684496</v>
          </cell>
        </row>
        <row r="2711">
          <cell r="D2711" t="str">
            <v>BGC</v>
          </cell>
          <cell r="E2711" t="str">
            <v>Gas</v>
          </cell>
          <cell r="F2711" t="str">
            <v>Information Technology</v>
          </cell>
          <cell r="T2711">
            <v>0</v>
          </cell>
          <cell r="AG2711">
            <v>0</v>
          </cell>
          <cell r="AT2711">
            <v>0</v>
          </cell>
          <cell r="BG2711">
            <v>0.12045020270347584</v>
          </cell>
        </row>
        <row r="2712">
          <cell r="D2712" t="str">
            <v>CNG</v>
          </cell>
          <cell r="E2712" t="str">
            <v>Gas</v>
          </cell>
          <cell r="F2712" t="str">
            <v>Information Technology</v>
          </cell>
          <cell r="T2712">
            <v>0</v>
          </cell>
          <cell r="AG2712">
            <v>0</v>
          </cell>
          <cell r="AT2712">
            <v>0</v>
          </cell>
          <cell r="BG2712">
            <v>0.98632944154739299</v>
          </cell>
        </row>
        <row r="2713">
          <cell r="D2713" t="str">
            <v>SCG</v>
          </cell>
          <cell r="E2713" t="str">
            <v>Gas</v>
          </cell>
          <cell r="F2713" t="str">
            <v>Information Technology</v>
          </cell>
          <cell r="T2713">
            <v>0</v>
          </cell>
          <cell r="AG2713">
            <v>0</v>
          </cell>
          <cell r="AT2713">
            <v>0</v>
          </cell>
          <cell r="BG2713">
            <v>2.7649586043357859</v>
          </cell>
        </row>
        <row r="2714">
          <cell r="D2714" t="str">
            <v>UI</v>
          </cell>
          <cell r="E2714" t="str">
            <v>Common</v>
          </cell>
          <cell r="F2714" t="str">
            <v>Information Technology</v>
          </cell>
          <cell r="T2714">
            <v>0</v>
          </cell>
          <cell r="AG2714">
            <v>0</v>
          </cell>
          <cell r="AT2714">
            <v>0</v>
          </cell>
          <cell r="BG2714">
            <v>15.393269897460941</v>
          </cell>
        </row>
        <row r="2715">
          <cell r="D2715" t="str">
            <v>CNG</v>
          </cell>
          <cell r="E2715" t="str">
            <v>Gas</v>
          </cell>
          <cell r="F2715" t="str">
            <v>Information Technology</v>
          </cell>
          <cell r="T2715">
            <v>0</v>
          </cell>
          <cell r="AG2715">
            <v>0</v>
          </cell>
          <cell r="AT2715">
            <v>0</v>
          </cell>
          <cell r="BG2715">
            <v>4.0060996990203854</v>
          </cell>
        </row>
        <row r="2716">
          <cell r="D2716" t="str">
            <v>UI</v>
          </cell>
          <cell r="E2716" t="str">
            <v>Common</v>
          </cell>
          <cell r="F2716" t="str">
            <v>Security</v>
          </cell>
          <cell r="T2716">
            <v>0</v>
          </cell>
          <cell r="AG2716">
            <v>0</v>
          </cell>
          <cell r="AT2716">
            <v>0</v>
          </cell>
          <cell r="BG2716">
            <v>196.70231225585937</v>
          </cell>
        </row>
        <row r="2717">
          <cell r="D2717" t="str">
            <v>NYSEG</v>
          </cell>
          <cell r="E2717" t="str">
            <v>Common</v>
          </cell>
          <cell r="F2717" t="str">
            <v>General Services</v>
          </cell>
          <cell r="T2717">
            <v>0</v>
          </cell>
          <cell r="AG2717">
            <v>0</v>
          </cell>
          <cell r="AT2717">
            <v>0</v>
          </cell>
          <cell r="BG2717">
            <v>55.549220703125002</v>
          </cell>
        </row>
        <row r="2718">
          <cell r="D2718" t="str">
            <v>CMP</v>
          </cell>
          <cell r="E2718" t="str">
            <v>Common</v>
          </cell>
          <cell r="F2718" t="str">
            <v>General Services</v>
          </cell>
          <cell r="T2718">
            <v>0</v>
          </cell>
          <cell r="AG2718">
            <v>0</v>
          </cell>
          <cell r="AT2718">
            <v>0</v>
          </cell>
          <cell r="BG2718">
            <v>0</v>
          </cell>
        </row>
        <row r="2719">
          <cell r="D2719" t="str">
            <v>CNG</v>
          </cell>
          <cell r="E2719" t="str">
            <v>Gas</v>
          </cell>
          <cell r="F2719" t="str">
            <v>Gas Operations</v>
          </cell>
          <cell r="T2719">
            <v>0</v>
          </cell>
          <cell r="AG2719">
            <v>0</v>
          </cell>
          <cell r="AT2719">
            <v>0</v>
          </cell>
          <cell r="BG2719">
            <v>51.031020111083983</v>
          </cell>
        </row>
        <row r="2720">
          <cell r="D2720" t="str">
            <v>CMP</v>
          </cell>
          <cell r="E2720" t="str">
            <v>Common</v>
          </cell>
          <cell r="F2720" t="str">
            <v>Operational Smart Grids</v>
          </cell>
          <cell r="T2720">
            <v>0</v>
          </cell>
          <cell r="AG2720">
            <v>0</v>
          </cell>
          <cell r="AT2720">
            <v>0</v>
          </cell>
          <cell r="BG2720">
            <v>793.58832980489728</v>
          </cell>
        </row>
        <row r="2721">
          <cell r="D2721" t="str">
            <v>RGE</v>
          </cell>
          <cell r="E2721" t="str">
            <v>Common</v>
          </cell>
          <cell r="F2721" t="str">
            <v>Operational Smart Grids</v>
          </cell>
          <cell r="T2721">
            <v>0</v>
          </cell>
          <cell r="AG2721">
            <v>0</v>
          </cell>
          <cell r="AT2721">
            <v>0</v>
          </cell>
          <cell r="BG2721">
            <v>1375.2190000000001</v>
          </cell>
        </row>
        <row r="2722">
          <cell r="D2722" t="str">
            <v>NYSEG</v>
          </cell>
          <cell r="E2722" t="str">
            <v>Common</v>
          </cell>
          <cell r="F2722" t="str">
            <v>Operational Smart Grids</v>
          </cell>
          <cell r="T2722">
            <v>0</v>
          </cell>
          <cell r="AG2722">
            <v>0</v>
          </cell>
          <cell r="AT2722">
            <v>0</v>
          </cell>
          <cell r="BG2722">
            <v>2902.2757807817457</v>
          </cell>
        </row>
        <row r="2723">
          <cell r="D2723" t="str">
            <v>UI</v>
          </cell>
          <cell r="E2723" t="str">
            <v>Common</v>
          </cell>
          <cell r="F2723" t="str">
            <v>Operational Smart Grids</v>
          </cell>
          <cell r="T2723">
            <v>0</v>
          </cell>
          <cell r="AG2723">
            <v>0</v>
          </cell>
          <cell r="AT2723">
            <v>0</v>
          </cell>
          <cell r="BG2723">
            <v>771.43438656616206</v>
          </cell>
        </row>
        <row r="2724">
          <cell r="D2724" t="str">
            <v>BGC</v>
          </cell>
          <cell r="E2724" t="str">
            <v>Gas</v>
          </cell>
          <cell r="F2724" t="str">
            <v>Operational Smart Grids</v>
          </cell>
          <cell r="T2724">
            <v>0</v>
          </cell>
          <cell r="AG2724">
            <v>0</v>
          </cell>
          <cell r="AT2724">
            <v>0</v>
          </cell>
          <cell r="BG2724">
            <v>130</v>
          </cell>
        </row>
        <row r="2725">
          <cell r="D2725" t="str">
            <v>SCG</v>
          </cell>
          <cell r="E2725" t="str">
            <v>Gas</v>
          </cell>
          <cell r="F2725" t="str">
            <v>Operational Smart Grids</v>
          </cell>
          <cell r="T2725">
            <v>0</v>
          </cell>
          <cell r="AG2725">
            <v>0</v>
          </cell>
          <cell r="AT2725">
            <v>0</v>
          </cell>
          <cell r="BG2725">
            <v>220</v>
          </cell>
        </row>
        <row r="2726">
          <cell r="D2726" t="str">
            <v>CNG</v>
          </cell>
          <cell r="E2726" t="str">
            <v>Gas</v>
          </cell>
          <cell r="F2726" t="str">
            <v>Operational Smart Grids</v>
          </cell>
          <cell r="T2726">
            <v>0</v>
          </cell>
          <cell r="AG2726">
            <v>0</v>
          </cell>
          <cell r="AT2726">
            <v>0</v>
          </cell>
          <cell r="BG2726">
            <v>424.40014062500001</v>
          </cell>
        </row>
        <row r="2727">
          <cell r="D2727" t="str">
            <v>CMP</v>
          </cell>
          <cell r="E2727" t="str">
            <v>Common</v>
          </cell>
          <cell r="F2727" t="str">
            <v>Operational Smart Grids</v>
          </cell>
          <cell r="T2727">
            <v>0</v>
          </cell>
          <cell r="AG2727">
            <v>0</v>
          </cell>
          <cell r="AT2727">
            <v>0</v>
          </cell>
          <cell r="BG2727">
            <v>296.767</v>
          </cell>
        </row>
        <row r="2728">
          <cell r="D2728" t="str">
            <v>RGE</v>
          </cell>
          <cell r="E2728" t="str">
            <v>Common</v>
          </cell>
          <cell r="F2728" t="str">
            <v>Operational Smart Grids</v>
          </cell>
          <cell r="T2728">
            <v>0</v>
          </cell>
          <cell r="AG2728">
            <v>0</v>
          </cell>
          <cell r="AT2728">
            <v>0</v>
          </cell>
          <cell r="BG2728">
            <v>1217.3102812500001</v>
          </cell>
        </row>
        <row r="2729">
          <cell r="D2729" t="str">
            <v>NYSEG</v>
          </cell>
          <cell r="E2729" t="str">
            <v>Common</v>
          </cell>
          <cell r="F2729" t="str">
            <v>Operational Smart Grids</v>
          </cell>
          <cell r="T2729">
            <v>0</v>
          </cell>
          <cell r="AG2729">
            <v>0</v>
          </cell>
          <cell r="AT2729">
            <v>0</v>
          </cell>
          <cell r="BG2729">
            <v>4358.1749999999993</v>
          </cell>
        </row>
        <row r="2730">
          <cell r="D2730" t="str">
            <v>UI</v>
          </cell>
          <cell r="E2730" t="str">
            <v>Common</v>
          </cell>
          <cell r="F2730" t="str">
            <v>Operational Smart Grids</v>
          </cell>
          <cell r="T2730">
            <v>0</v>
          </cell>
          <cell r="AG2730">
            <v>0</v>
          </cell>
          <cell r="AT2730">
            <v>0</v>
          </cell>
          <cell r="BG2730">
            <v>236.75031994628907</v>
          </cell>
        </row>
        <row r="2731">
          <cell r="D2731" t="str">
            <v>BGC</v>
          </cell>
          <cell r="E2731" t="str">
            <v>Gas</v>
          </cell>
          <cell r="F2731" t="str">
            <v>Operational Smart Grids</v>
          </cell>
          <cell r="T2731">
            <v>0</v>
          </cell>
          <cell r="AG2731">
            <v>0</v>
          </cell>
          <cell r="AT2731">
            <v>0</v>
          </cell>
          <cell r="BG2731">
            <v>0</v>
          </cell>
        </row>
        <row r="2732">
          <cell r="D2732" t="str">
            <v>SCG</v>
          </cell>
          <cell r="E2732" t="str">
            <v>Gas</v>
          </cell>
          <cell r="F2732" t="str">
            <v>Operational Smart Grids</v>
          </cell>
          <cell r="T2732">
            <v>0</v>
          </cell>
          <cell r="AG2732">
            <v>0</v>
          </cell>
          <cell r="AT2732">
            <v>0</v>
          </cell>
          <cell r="BG2732">
            <v>0</v>
          </cell>
        </row>
        <row r="2733">
          <cell r="D2733" t="str">
            <v>UI</v>
          </cell>
          <cell r="E2733" t="str">
            <v>Common</v>
          </cell>
          <cell r="F2733" t="str">
            <v>Information Technology</v>
          </cell>
          <cell r="T2733">
            <v>0</v>
          </cell>
          <cell r="AG2733">
            <v>0</v>
          </cell>
          <cell r="AT2733">
            <v>0</v>
          </cell>
          <cell r="BG2733">
            <v>0.64500992012023695</v>
          </cell>
        </row>
        <row r="2734">
          <cell r="D2734" t="str">
            <v>CNG</v>
          </cell>
          <cell r="E2734" t="str">
            <v>Gas</v>
          </cell>
          <cell r="F2734" t="str">
            <v>Information Technology</v>
          </cell>
          <cell r="T2734">
            <v>0</v>
          </cell>
          <cell r="AG2734">
            <v>0</v>
          </cell>
          <cell r="AT2734">
            <v>0</v>
          </cell>
          <cell r="BG2734">
            <v>0.13524012702703478</v>
          </cell>
        </row>
        <row r="2735">
          <cell r="D2735" t="str">
            <v>SCG</v>
          </cell>
          <cell r="E2735" t="str">
            <v>Gas</v>
          </cell>
          <cell r="F2735" t="str">
            <v>Information Technology</v>
          </cell>
          <cell r="T2735">
            <v>0</v>
          </cell>
          <cell r="AG2735">
            <v>0</v>
          </cell>
          <cell r="AT2735">
            <v>0</v>
          </cell>
          <cell r="BG2735">
            <v>0.16722983455657914</v>
          </cell>
        </row>
        <row r="2736">
          <cell r="D2736" t="str">
            <v>SCG</v>
          </cell>
          <cell r="E2736" t="str">
            <v>Gas</v>
          </cell>
          <cell r="F2736" t="str">
            <v>Information Technology</v>
          </cell>
          <cell r="T2736">
            <v>0</v>
          </cell>
          <cell r="AG2736">
            <v>0</v>
          </cell>
          <cell r="AT2736">
            <v>0</v>
          </cell>
          <cell r="BG2736">
            <v>3.5191998939514169</v>
          </cell>
        </row>
        <row r="2737">
          <cell r="D2737" t="str">
            <v>BGC</v>
          </cell>
          <cell r="E2737" t="str">
            <v>Gas</v>
          </cell>
          <cell r="F2737" t="str">
            <v>Information Technology</v>
          </cell>
          <cell r="T2737">
            <v>0</v>
          </cell>
          <cell r="AG2737">
            <v>0</v>
          </cell>
          <cell r="AT2737">
            <v>0</v>
          </cell>
          <cell r="BG2737">
            <v>3.7769930422306058E-2</v>
          </cell>
        </row>
        <row r="2738">
          <cell r="D2738" t="str">
            <v>BGC</v>
          </cell>
          <cell r="E2738" t="str">
            <v>Gas</v>
          </cell>
          <cell r="F2738" t="str">
            <v>Information Technology</v>
          </cell>
          <cell r="T2738">
            <v>0</v>
          </cell>
          <cell r="AG2738">
            <v>0</v>
          </cell>
          <cell r="AT2738">
            <v>0</v>
          </cell>
          <cell r="BG2738">
            <v>0.51812000274658165</v>
          </cell>
        </row>
        <row r="2739">
          <cell r="D2739" t="str">
            <v>UI</v>
          </cell>
          <cell r="E2739" t="str">
            <v>DIST</v>
          </cell>
          <cell r="F2739" t="str">
            <v>Electric Operations</v>
          </cell>
          <cell r="T2739">
            <v>0</v>
          </cell>
          <cell r="AG2739">
            <v>0</v>
          </cell>
          <cell r="AT2739">
            <v>0</v>
          </cell>
          <cell r="BG2739">
            <v>5.2899999618530279E-3</v>
          </cell>
        </row>
        <row r="2740">
          <cell r="D2740" t="str">
            <v>UI</v>
          </cell>
          <cell r="E2740" t="str">
            <v>DIST</v>
          </cell>
          <cell r="F2740" t="str">
            <v>Electric Operations</v>
          </cell>
          <cell r="T2740">
            <v>0</v>
          </cell>
          <cell r="AG2740">
            <v>0</v>
          </cell>
          <cell r="AT2740">
            <v>0</v>
          </cell>
          <cell r="BG2740">
            <v>1.5196900024414064</v>
          </cell>
        </row>
        <row r="2741">
          <cell r="D2741" t="str">
            <v>CMP</v>
          </cell>
          <cell r="E2741" t="str">
            <v>DIST</v>
          </cell>
          <cell r="F2741" t="str">
            <v>Projects</v>
          </cell>
          <cell r="T2741">
            <v>0</v>
          </cell>
          <cell r="AG2741">
            <v>0</v>
          </cell>
          <cell r="AT2741">
            <v>0</v>
          </cell>
          <cell r="BG2741">
            <v>71.690150781989104</v>
          </cell>
        </row>
        <row r="2742">
          <cell r="D2742" t="str">
            <v>NYSEG</v>
          </cell>
          <cell r="E2742" t="str">
            <v>TRANS</v>
          </cell>
          <cell r="F2742" t="str">
            <v>Asset Management and Planning</v>
          </cell>
          <cell r="T2742">
            <v>0</v>
          </cell>
          <cell r="AG2742">
            <v>0</v>
          </cell>
          <cell r="AT2742">
            <v>0</v>
          </cell>
          <cell r="BG2742">
            <v>303.36835588598251</v>
          </cell>
        </row>
        <row r="2743">
          <cell r="D2743" t="str">
            <v>RGE</v>
          </cell>
          <cell r="E2743" t="str">
            <v>TRANS</v>
          </cell>
          <cell r="F2743" t="str">
            <v>Projects</v>
          </cell>
          <cell r="T2743">
            <v>0</v>
          </cell>
          <cell r="AG2743">
            <v>0</v>
          </cell>
          <cell r="AT2743">
            <v>0</v>
          </cell>
          <cell r="BG2743">
            <v>-27.318379590034489</v>
          </cell>
        </row>
        <row r="2744">
          <cell r="D2744" t="str">
            <v>BGC</v>
          </cell>
          <cell r="E2744" t="str">
            <v>Gas</v>
          </cell>
          <cell r="F2744" t="str">
            <v>General Services</v>
          </cell>
          <cell r="T2744">
            <v>0</v>
          </cell>
          <cell r="AG2744">
            <v>0</v>
          </cell>
          <cell r="AT2744">
            <v>0</v>
          </cell>
          <cell r="BG2744">
            <v>87.999996582031258</v>
          </cell>
        </row>
        <row r="2745">
          <cell r="D2745" t="str">
            <v>NYSEG</v>
          </cell>
          <cell r="E2745" t="str">
            <v>TRANS</v>
          </cell>
          <cell r="F2745" t="str">
            <v>Projects</v>
          </cell>
          <cell r="T2745">
            <v>0</v>
          </cell>
          <cell r="AG2745">
            <v>0</v>
          </cell>
          <cell r="AT2745">
            <v>0</v>
          </cell>
          <cell r="BG2745">
            <v>34.939569564819337</v>
          </cell>
        </row>
        <row r="2746">
          <cell r="D2746" t="str">
            <v>CMP</v>
          </cell>
          <cell r="E2746" t="str">
            <v>DIST</v>
          </cell>
          <cell r="F2746" t="str">
            <v>Projects</v>
          </cell>
          <cell r="T2746">
            <v>0</v>
          </cell>
          <cell r="AG2746">
            <v>0</v>
          </cell>
          <cell r="AT2746">
            <v>0</v>
          </cell>
          <cell r="BG2746">
            <v>21002.185300704954</v>
          </cell>
        </row>
        <row r="2747">
          <cell r="D2747" t="str">
            <v>CMP</v>
          </cell>
          <cell r="E2747" t="str">
            <v>DIST</v>
          </cell>
          <cell r="F2747" t="str">
            <v>Projects</v>
          </cell>
          <cell r="T2747">
            <v>0</v>
          </cell>
          <cell r="AG2747">
            <v>0</v>
          </cell>
          <cell r="AT2747">
            <v>0</v>
          </cell>
          <cell r="BG2747">
            <v>22439.224973316188</v>
          </cell>
        </row>
        <row r="2748">
          <cell r="D2748" t="str">
            <v>UI</v>
          </cell>
          <cell r="E2748" t="str">
            <v>DIST</v>
          </cell>
          <cell r="F2748" t="str">
            <v>Smart Grids Innovation and Planning</v>
          </cell>
          <cell r="T2748">
            <v>0</v>
          </cell>
          <cell r="AG2748">
            <v>0</v>
          </cell>
          <cell r="AT2748">
            <v>325.66173096752158</v>
          </cell>
          <cell r="BG2748">
            <v>0</v>
          </cell>
        </row>
        <row r="2749">
          <cell r="D2749" t="str">
            <v>NECEC</v>
          </cell>
          <cell r="E2749" t="str">
            <v>TRANS</v>
          </cell>
          <cell r="F2749" t="str">
            <v>Projects</v>
          </cell>
          <cell r="T2749">
            <v>0</v>
          </cell>
          <cell r="AG2749">
            <v>69008.38308</v>
          </cell>
          <cell r="AT2749">
            <v>31497.6911</v>
          </cell>
          <cell r="BG2749">
            <v>-100407.91481956482</v>
          </cell>
        </row>
        <row r="2750">
          <cell r="D2750" t="str">
            <v>NECEC</v>
          </cell>
          <cell r="E2750" t="str">
            <v>TRANS</v>
          </cell>
          <cell r="F2750" t="str">
            <v>Projects</v>
          </cell>
          <cell r="T2750">
            <v>0</v>
          </cell>
          <cell r="AG2750">
            <v>6346.0907100000004</v>
          </cell>
          <cell r="AT2750">
            <v>41259.544909999997</v>
          </cell>
          <cell r="BG2750">
            <v>-47478.541671875006</v>
          </cell>
        </row>
        <row r="2751">
          <cell r="D2751" t="str">
            <v>NECEC</v>
          </cell>
          <cell r="E2751" t="str">
            <v>TRANS</v>
          </cell>
          <cell r="F2751" t="str">
            <v>Projects</v>
          </cell>
          <cell r="T2751">
            <v>0</v>
          </cell>
          <cell r="AG2751">
            <v>0</v>
          </cell>
          <cell r="AT2751">
            <v>31819.19628</v>
          </cell>
          <cell r="BG2751">
            <v>-31819.196250000001</v>
          </cell>
        </row>
        <row r="2752">
          <cell r="D2752" t="str">
            <v>NECEC</v>
          </cell>
          <cell r="E2752" t="str">
            <v>TRANS</v>
          </cell>
          <cell r="F2752" t="str">
            <v>Projects</v>
          </cell>
          <cell r="T2752">
            <v>0</v>
          </cell>
          <cell r="AG2752">
            <v>0</v>
          </cell>
          <cell r="AT2752">
            <v>0</v>
          </cell>
          <cell r="BG2752">
            <v>0</v>
          </cell>
        </row>
        <row r="2753">
          <cell r="D2753" t="str">
            <v>RGE</v>
          </cell>
          <cell r="E2753" t="str">
            <v>DIST</v>
          </cell>
          <cell r="F2753" t="str">
            <v>Projects</v>
          </cell>
          <cell r="T2753">
            <v>880.5069400000001</v>
          </cell>
          <cell r="AG2753">
            <v>2285.8692799999994</v>
          </cell>
          <cell r="AT2753">
            <v>4076.4992400000001</v>
          </cell>
          <cell r="BG2753">
            <v>3869.6328123779299</v>
          </cell>
        </row>
        <row r="2754">
          <cell r="D2754" t="str">
            <v>NYSEG</v>
          </cell>
          <cell r="E2754" t="str">
            <v>TRANS</v>
          </cell>
          <cell r="F2754" t="str">
            <v>Asset Management and Planning</v>
          </cell>
          <cell r="T2754">
            <v>1418.7677299999998</v>
          </cell>
          <cell r="AG2754">
            <v>2966.5041100000008</v>
          </cell>
          <cell r="AT2754">
            <v>889.80804999999998</v>
          </cell>
          <cell r="BG2754">
            <v>564.02504814147949</v>
          </cell>
        </row>
        <row r="2755">
          <cell r="D2755" t="str">
            <v>NYSEG</v>
          </cell>
          <cell r="E2755" t="str">
            <v>TRANS</v>
          </cell>
          <cell r="F2755" t="str">
            <v>Projects</v>
          </cell>
          <cell r="T2755">
            <v>162.56133999999997</v>
          </cell>
          <cell r="AG2755">
            <v>439.41212999999999</v>
          </cell>
          <cell r="AT2755">
            <v>3400.9365299999999</v>
          </cell>
          <cell r="BG2755">
            <v>2960.1235705718996</v>
          </cell>
        </row>
        <row r="2756">
          <cell r="D2756" t="str">
            <v>NYSEG</v>
          </cell>
          <cell r="E2756" t="str">
            <v>TRANS</v>
          </cell>
          <cell r="F2756" t="str">
            <v>Projects</v>
          </cell>
          <cell r="T2756">
            <v>6441.1382899999999</v>
          </cell>
          <cell r="AG2756">
            <v>14654.317419999998</v>
          </cell>
          <cell r="AT2756">
            <v>-1398.49737</v>
          </cell>
          <cell r="BG2756">
            <v>0</v>
          </cell>
        </row>
        <row r="2757">
          <cell r="D2757" t="str">
            <v>NYSEG</v>
          </cell>
          <cell r="E2757" t="str">
            <v>DIST</v>
          </cell>
          <cell r="F2757" t="str">
            <v>Electric Operations</v>
          </cell>
          <cell r="T2757">
            <v>11159.011770000003</v>
          </cell>
          <cell r="AG2757">
            <v>20526.828800000003</v>
          </cell>
          <cell r="AT2757">
            <v>23823.650759999997</v>
          </cell>
          <cell r="BG2757">
            <v>25687.030569753646</v>
          </cell>
        </row>
        <row r="2758">
          <cell r="D2758" t="str">
            <v>NYSEG</v>
          </cell>
          <cell r="E2758" t="str">
            <v>TRANS</v>
          </cell>
          <cell r="F2758" t="str">
            <v>Projects</v>
          </cell>
          <cell r="T2758">
            <v>0.31453999999999993</v>
          </cell>
          <cell r="AG2758">
            <v>-0.11220000000000002</v>
          </cell>
          <cell r="AT2758">
            <v>-0.11053</v>
          </cell>
          <cell r="BG2758">
            <v>16.790240544319154</v>
          </cell>
        </row>
        <row r="2759">
          <cell r="D2759" t="str">
            <v>NYSEG</v>
          </cell>
          <cell r="E2759" t="str">
            <v>DIST</v>
          </cell>
          <cell r="F2759" t="str">
            <v>Projects</v>
          </cell>
          <cell r="T2759">
            <v>69.957899999999995</v>
          </cell>
          <cell r="AG2759">
            <v>-412.74249000000003</v>
          </cell>
          <cell r="AT2759">
            <v>-19.103909999999996</v>
          </cell>
          <cell r="BG2759">
            <v>0</v>
          </cell>
        </row>
        <row r="2760">
          <cell r="D2760" t="str">
            <v>CMP</v>
          </cell>
          <cell r="E2760" t="str">
            <v>TRANS</v>
          </cell>
          <cell r="F2760" t="str">
            <v>Projects</v>
          </cell>
          <cell r="T2760">
            <v>15.272770000000001</v>
          </cell>
          <cell r="AG2760">
            <v>0</v>
          </cell>
          <cell r="AT2760">
            <v>-785.51900999999987</v>
          </cell>
          <cell r="BG2760">
            <v>0</v>
          </cell>
        </row>
        <row r="2761">
          <cell r="D2761" t="str">
            <v>NYSEG</v>
          </cell>
          <cell r="E2761" t="str">
            <v>Gen</v>
          </cell>
          <cell r="F2761" t="str">
            <v>Generation</v>
          </cell>
          <cell r="T2761">
            <v>-291.1212900000001</v>
          </cell>
          <cell r="AG2761">
            <v>36.060520000000004</v>
          </cell>
          <cell r="AT2761">
            <v>1.8924499999999997</v>
          </cell>
          <cell r="BG2761">
            <v>1.0886999969482423</v>
          </cell>
        </row>
        <row r="2762">
          <cell r="D2762" t="str">
            <v>NYSEG</v>
          </cell>
          <cell r="E2762" t="str">
            <v>DIST</v>
          </cell>
          <cell r="F2762" t="str">
            <v>Electric Operations</v>
          </cell>
          <cell r="T2762">
            <v>1.0000000000000001E-5</v>
          </cell>
          <cell r="AG2762">
            <v>-1.0000000000000001E-5</v>
          </cell>
          <cell r="AT2762">
            <v>0.66258000000000006</v>
          </cell>
          <cell r="BG2762">
            <v>3.0290000200271606E-2</v>
          </cell>
        </row>
        <row r="2763">
          <cell r="D2763" t="str">
            <v>CMP</v>
          </cell>
          <cell r="E2763" t="str">
            <v>TRANS</v>
          </cell>
          <cell r="F2763" t="str">
            <v>Projects</v>
          </cell>
          <cell r="T2763">
            <v>0</v>
          </cell>
          <cell r="AG2763">
            <v>0</v>
          </cell>
          <cell r="AT2763">
            <v>0</v>
          </cell>
          <cell r="BG2763">
            <v>0</v>
          </cell>
        </row>
        <row r="2764">
          <cell r="D2764" t="str">
            <v>RGE</v>
          </cell>
          <cell r="E2764" t="str">
            <v>DIST</v>
          </cell>
          <cell r="F2764" t="str">
            <v>Projects</v>
          </cell>
          <cell r="T2764">
            <v>189.44681</v>
          </cell>
          <cell r="AG2764">
            <v>646.6083900000001</v>
          </cell>
          <cell r="AT2764">
            <v>2248.1599799999999</v>
          </cell>
          <cell r="BG2764">
            <v>1712.7134582519532</v>
          </cell>
        </row>
        <row r="2765">
          <cell r="D2765" t="str">
            <v>RGE</v>
          </cell>
          <cell r="E2765" t="str">
            <v>TRANS</v>
          </cell>
          <cell r="F2765" t="str">
            <v>Projects</v>
          </cell>
          <cell r="T2765">
            <v>24.93505</v>
          </cell>
          <cell r="AG2765">
            <v>25.431349999999995</v>
          </cell>
          <cell r="AT2765">
            <v>5.9726600000000003</v>
          </cell>
          <cell r="BG2765">
            <v>0.44852000239491463</v>
          </cell>
        </row>
        <row r="2766">
          <cell r="D2766" t="str">
            <v>NYSEG</v>
          </cell>
          <cell r="E2766" t="str">
            <v>DIST</v>
          </cell>
          <cell r="F2766" t="str">
            <v>Projects</v>
          </cell>
          <cell r="T2766">
            <v>36.617379999999997</v>
          </cell>
          <cell r="AG2766">
            <v>66.60933</v>
          </cell>
          <cell r="AT2766">
            <v>-1224.7506000000003</v>
          </cell>
          <cell r="BG2766">
            <v>-7.9189999103546127E-2</v>
          </cell>
        </row>
        <row r="2767">
          <cell r="D2767" t="str">
            <v>NYSEG</v>
          </cell>
          <cell r="E2767" t="str">
            <v>TRANS</v>
          </cell>
          <cell r="F2767" t="str">
            <v>Projects</v>
          </cell>
          <cell r="T2767">
            <v>11.24009</v>
          </cell>
          <cell r="AG2767">
            <v>20.446460000000002</v>
          </cell>
          <cell r="AT2767">
            <v>-375.93368000000009</v>
          </cell>
          <cell r="BG2767">
            <v>-2.3510000228881833E-2</v>
          </cell>
        </row>
        <row r="2768">
          <cell r="D2768" t="str">
            <v>NYSEG</v>
          </cell>
          <cell r="E2768" t="str">
            <v>DIST</v>
          </cell>
          <cell r="F2768" t="str">
            <v>Projects</v>
          </cell>
          <cell r="T2768">
            <v>2.7903400000000005</v>
          </cell>
          <cell r="AG2768">
            <v>-108.44864999999999</v>
          </cell>
          <cell r="AT2768">
            <v>20.32677</v>
          </cell>
          <cell r="BG2768">
            <v>0</v>
          </cell>
        </row>
        <row r="2769">
          <cell r="D2769" t="str">
            <v>CMP</v>
          </cell>
          <cell r="E2769" t="str">
            <v>TRANS</v>
          </cell>
          <cell r="F2769" t="str">
            <v>Projects</v>
          </cell>
          <cell r="T2769">
            <v>1161.52991</v>
          </cell>
          <cell r="AG2769">
            <v>222.00023000000002</v>
          </cell>
          <cell r="AT2769">
            <v>-2070.2547900000009</v>
          </cell>
          <cell r="BG2769">
            <v>0</v>
          </cell>
        </row>
        <row r="2770">
          <cell r="D2770" t="str">
            <v>RGE</v>
          </cell>
          <cell r="E2770" t="str">
            <v>TRANS</v>
          </cell>
          <cell r="F2770" t="str">
            <v>Projects</v>
          </cell>
          <cell r="T2770">
            <v>1.58822</v>
          </cell>
          <cell r="AG2770">
            <v>1.72566</v>
          </cell>
          <cell r="AT2770">
            <v>17.220230000000001</v>
          </cell>
          <cell r="BG2770">
            <v>10.251329933166504</v>
          </cell>
        </row>
        <row r="2771">
          <cell r="D2771" t="str">
            <v>CMP</v>
          </cell>
          <cell r="E2771" t="str">
            <v>TRANS</v>
          </cell>
          <cell r="F2771" t="str">
            <v>Projects</v>
          </cell>
          <cell r="T2771">
            <v>-3.5310000000000008E-2</v>
          </cell>
          <cell r="AG2771">
            <v>0.64884000000000008</v>
          </cell>
          <cell r="AT2771">
            <v>-1.4999999999999999E-4</v>
          </cell>
          <cell r="BG2771">
            <v>0</v>
          </cell>
        </row>
        <row r="2772">
          <cell r="D2772" t="str">
            <v>CMP</v>
          </cell>
          <cell r="E2772" t="str">
            <v>DIST</v>
          </cell>
          <cell r="F2772" t="str">
            <v>Projects</v>
          </cell>
          <cell r="T2772">
            <v>-9.7500000000000035E-3</v>
          </cell>
          <cell r="AG2772">
            <v>0.14049000000000034</v>
          </cell>
          <cell r="AT2772">
            <v>-1.0000000000000001E-5</v>
          </cell>
          <cell r="BG2772">
            <v>0</v>
          </cell>
        </row>
        <row r="2773">
          <cell r="D2773" t="str">
            <v>RGE</v>
          </cell>
          <cell r="E2773" t="str">
            <v>TRANS</v>
          </cell>
          <cell r="F2773" t="str">
            <v>Projects</v>
          </cell>
          <cell r="T2773">
            <v>1110.5883699999999</v>
          </cell>
          <cell r="AG2773">
            <v>5142.0536700000002</v>
          </cell>
          <cell r="AT2773">
            <v>2406.3125199999999</v>
          </cell>
          <cell r="BG2773">
            <v>1866.2423497009279</v>
          </cell>
        </row>
        <row r="2774">
          <cell r="D2774" t="str">
            <v>NYSEG</v>
          </cell>
          <cell r="E2774" t="str">
            <v>DIST</v>
          </cell>
          <cell r="F2774" t="str">
            <v>Projects</v>
          </cell>
          <cell r="T2774">
            <v>14.537869999999998</v>
          </cell>
          <cell r="AG2774">
            <v>26.44537</v>
          </cell>
          <cell r="AT2774">
            <v>4.2308100000000008</v>
          </cell>
          <cell r="BG2774">
            <v>0</v>
          </cell>
        </row>
        <row r="2775">
          <cell r="D2775" t="str">
            <v>RGE</v>
          </cell>
          <cell r="E2775" t="str">
            <v>DIST</v>
          </cell>
          <cell r="F2775" t="str">
            <v>Projects</v>
          </cell>
          <cell r="T2775">
            <v>9.3490800000000007</v>
          </cell>
          <cell r="AG2775">
            <v>10.158230000000001</v>
          </cell>
          <cell r="AT2775">
            <v>11.519210000000001</v>
          </cell>
          <cell r="BG2775">
            <v>8.7168200073242197</v>
          </cell>
        </row>
        <row r="2776">
          <cell r="D2776" t="str">
            <v>RGE</v>
          </cell>
          <cell r="E2776" t="str">
            <v>TRANS</v>
          </cell>
          <cell r="F2776" t="str">
            <v>Projects</v>
          </cell>
          <cell r="T2776">
            <v>2.5435300000000001</v>
          </cell>
          <cell r="AG2776">
            <v>2.7636399999999997</v>
          </cell>
          <cell r="AT2776">
            <v>3.1339199999999998</v>
          </cell>
          <cell r="BG2776">
            <v>2.3714299926757811</v>
          </cell>
        </row>
        <row r="2777">
          <cell r="D2777" t="str">
            <v>RGE</v>
          </cell>
          <cell r="E2777" t="str">
            <v>DIST</v>
          </cell>
          <cell r="F2777" t="str">
            <v>Projects</v>
          </cell>
          <cell r="T2777">
            <v>200.54024000000004</v>
          </cell>
          <cell r="AG2777">
            <v>228.30700999999999</v>
          </cell>
          <cell r="AT2777">
            <v>137.62588</v>
          </cell>
          <cell r="BG2777">
            <v>2159.5765637876393</v>
          </cell>
        </row>
        <row r="2778">
          <cell r="D2778" t="str">
            <v>RGE</v>
          </cell>
          <cell r="E2778" t="str">
            <v>Gen</v>
          </cell>
          <cell r="F2778" t="str">
            <v>Generation</v>
          </cell>
          <cell r="T2778">
            <v>-1377.7778099999998</v>
          </cell>
          <cell r="AG2778">
            <v>388.85987999999992</v>
          </cell>
          <cell r="AT2778">
            <v>440.95907999999997</v>
          </cell>
          <cell r="BG2778">
            <v>333.68070117187494</v>
          </cell>
        </row>
        <row r="2779">
          <cell r="D2779" t="str">
            <v>CMP</v>
          </cell>
          <cell r="E2779" t="str">
            <v>TRANS</v>
          </cell>
          <cell r="F2779" t="str">
            <v>Projects</v>
          </cell>
          <cell r="T2779">
            <v>-0.31266000000000005</v>
          </cell>
          <cell r="AG2779">
            <v>-0.47569</v>
          </cell>
          <cell r="AT2779">
            <v>-0.50053000000000003</v>
          </cell>
          <cell r="BG2779">
            <v>-0.38027999877929686</v>
          </cell>
        </row>
        <row r="2780">
          <cell r="D2780" t="str">
            <v>NYSEG</v>
          </cell>
          <cell r="E2780" t="str">
            <v>DIST</v>
          </cell>
          <cell r="F2780" t="str">
            <v>Electric Operations</v>
          </cell>
          <cell r="T2780">
            <v>15.454689999999999</v>
          </cell>
          <cell r="AG2780">
            <v>28.113100000000003</v>
          </cell>
          <cell r="AT2780">
            <v>28.012480000000004</v>
          </cell>
          <cell r="BG2780">
            <v>20.859169815063478</v>
          </cell>
        </row>
        <row r="2781">
          <cell r="D2781" t="str">
            <v>NYSEG</v>
          </cell>
          <cell r="E2781" t="str">
            <v>DIST</v>
          </cell>
          <cell r="F2781" t="str">
            <v>Electric Operations</v>
          </cell>
          <cell r="T2781">
            <v>5.3089999999999998E-2</v>
          </cell>
          <cell r="AG2781">
            <v>-2.3391699999999997</v>
          </cell>
          <cell r="AT2781">
            <v>-3.5930000000000004E-2</v>
          </cell>
          <cell r="BG2781">
            <v>-2.1749999731779098E-2</v>
          </cell>
        </row>
        <row r="2782">
          <cell r="D2782" t="str">
            <v>NYSEG</v>
          </cell>
          <cell r="E2782" t="str">
            <v>TRANS</v>
          </cell>
          <cell r="F2782" t="str">
            <v>Electric Operations</v>
          </cell>
          <cell r="T2782">
            <v>0.26501999999999998</v>
          </cell>
          <cell r="AG2782">
            <v>0.48204000000000008</v>
          </cell>
          <cell r="AT2782">
            <v>0.48025999999999996</v>
          </cell>
          <cell r="BG2782">
            <v>0.42709000396728514</v>
          </cell>
        </row>
        <row r="2783">
          <cell r="D2783" t="str">
            <v>NYSEG</v>
          </cell>
          <cell r="E2783" t="str">
            <v>DIST</v>
          </cell>
          <cell r="F2783" t="str">
            <v>Projects</v>
          </cell>
          <cell r="T2783">
            <v>0.74472000000000005</v>
          </cell>
          <cell r="AG2783">
            <v>1.3545499999999997</v>
          </cell>
          <cell r="AT2783">
            <v>1.34972</v>
          </cell>
          <cell r="BG2783">
            <v>1.2003399734497071</v>
          </cell>
        </row>
        <row r="2784">
          <cell r="D2784" t="str">
            <v>NYSEG</v>
          </cell>
          <cell r="E2784" t="str">
            <v>DIST</v>
          </cell>
          <cell r="F2784" t="str">
            <v>Projects</v>
          </cell>
          <cell r="T2784">
            <v>16.327060000000003</v>
          </cell>
          <cell r="AG2784">
            <v>29.699990000000003</v>
          </cell>
          <cell r="AT2784">
            <v>-545.46343000000002</v>
          </cell>
          <cell r="BG2784">
            <v>-6.2399999499320995E-3</v>
          </cell>
        </row>
        <row r="2785">
          <cell r="D2785" t="str">
            <v>NYSEG</v>
          </cell>
          <cell r="E2785" t="str">
            <v>Common</v>
          </cell>
          <cell r="F2785" t="str">
            <v>Customer Service</v>
          </cell>
          <cell r="T2785">
            <v>1.0449999999999999E-2</v>
          </cell>
          <cell r="AG2785">
            <v>0</v>
          </cell>
          <cell r="AT2785">
            <v>0</v>
          </cell>
          <cell r="BG2785">
            <v>0</v>
          </cell>
        </row>
        <row r="2786">
          <cell r="D2786" t="str">
            <v>RGE</v>
          </cell>
          <cell r="E2786" t="str">
            <v>TRANS</v>
          </cell>
          <cell r="F2786" t="str">
            <v>Electric Operations</v>
          </cell>
          <cell r="T2786">
            <v>-9.6593299999999989</v>
          </cell>
          <cell r="AG2786">
            <v>-11.66536</v>
          </cell>
          <cell r="AT2786">
            <v>-14.34108</v>
          </cell>
          <cell r="BG2786">
            <v>-10.852150085449219</v>
          </cell>
        </row>
        <row r="2787">
          <cell r="D2787" t="str">
            <v>MEPCO</v>
          </cell>
          <cell r="E2787" t="str">
            <v>TRANS</v>
          </cell>
          <cell r="F2787" t="str">
            <v>Projects</v>
          </cell>
          <cell r="T2787">
            <v>94.902919999999924</v>
          </cell>
          <cell r="AG2787">
            <v>-0.18274000000000015</v>
          </cell>
          <cell r="AT2787">
            <v>0</v>
          </cell>
          <cell r="BG2787">
            <v>0</v>
          </cell>
        </row>
        <row r="2788">
          <cell r="D2788" t="str">
            <v>NYSEG</v>
          </cell>
          <cell r="E2788" t="str">
            <v>Common</v>
          </cell>
          <cell r="F2788" t="str">
            <v>Information Technology</v>
          </cell>
          <cell r="T2788">
            <v>2515.7656900000006</v>
          </cell>
          <cell r="AG2788">
            <v>-81.025780000000026</v>
          </cell>
          <cell r="AT2788">
            <v>189.54234</v>
          </cell>
          <cell r="BG2788">
            <v>-0.373</v>
          </cell>
        </row>
        <row r="2789">
          <cell r="D2789" t="str">
            <v>NYSEG</v>
          </cell>
          <cell r="E2789" t="str">
            <v>Gas</v>
          </cell>
          <cell r="F2789" t="str">
            <v>Gas Engineering and Delivery</v>
          </cell>
          <cell r="T2789">
            <v>2.5989999999999996E-2</v>
          </cell>
          <cell r="AG2789">
            <v>4.7329999999999997E-2</v>
          </cell>
          <cell r="AT2789">
            <v>4.7049999999999995E-2</v>
          </cell>
          <cell r="BG2789">
            <v>4.1869999885559082E-2</v>
          </cell>
        </row>
        <row r="2790">
          <cell r="D2790" t="str">
            <v>RGE</v>
          </cell>
          <cell r="E2790" t="str">
            <v>Common</v>
          </cell>
          <cell r="F2790" t="str">
            <v>Information Technology</v>
          </cell>
          <cell r="T2790">
            <v>1337.6996300000001</v>
          </cell>
          <cell r="AG2790">
            <v>-23.638840000000002</v>
          </cell>
          <cell r="AT2790">
            <v>16.111860000000004</v>
          </cell>
          <cell r="BG2790">
            <v>-2.157</v>
          </cell>
        </row>
        <row r="2791">
          <cell r="D2791" t="str">
            <v>CMP</v>
          </cell>
          <cell r="E2791" t="str">
            <v>Common</v>
          </cell>
          <cell r="F2791" t="str">
            <v>Information Technology</v>
          </cell>
          <cell r="T2791">
            <v>1170.78286</v>
          </cell>
          <cell r="AG2791">
            <v>-48.61292000000001</v>
          </cell>
          <cell r="AT2791">
            <v>18.735769999999999</v>
          </cell>
          <cell r="BG2791">
            <v>-10.439</v>
          </cell>
        </row>
        <row r="2792">
          <cell r="D2792" t="str">
            <v>RGE</v>
          </cell>
          <cell r="E2792" t="str">
            <v>TRANS</v>
          </cell>
          <cell r="F2792" t="str">
            <v>Projects</v>
          </cell>
          <cell r="T2792">
            <v>20.903790000000001</v>
          </cell>
          <cell r="AG2792">
            <v>7.4829400000000001</v>
          </cell>
          <cell r="AT2792">
            <v>0</v>
          </cell>
          <cell r="BG2792">
            <v>0</v>
          </cell>
        </row>
        <row r="2793">
          <cell r="D2793" t="str">
            <v>RGE</v>
          </cell>
          <cell r="E2793" t="str">
            <v>Gen</v>
          </cell>
          <cell r="F2793" t="str">
            <v>Generation</v>
          </cell>
          <cell r="T2793">
            <v>-2.5000000000000001E-3</v>
          </cell>
          <cell r="AG2793">
            <v>-2.7000000000000006E-3</v>
          </cell>
          <cell r="AT2793">
            <v>-3.0400000000000002E-3</v>
          </cell>
          <cell r="BG2793">
            <v>-2.329999998211861E-3</v>
          </cell>
        </row>
        <row r="2794">
          <cell r="D2794" t="str">
            <v>RGE</v>
          </cell>
          <cell r="E2794" t="str">
            <v>DIST</v>
          </cell>
          <cell r="F2794" t="str">
            <v>Projects</v>
          </cell>
          <cell r="T2794">
            <v>59.603180000000002</v>
          </cell>
          <cell r="AG2794">
            <v>64.762050000000002</v>
          </cell>
          <cell r="AT2794">
            <v>73.438810000000004</v>
          </cell>
          <cell r="BG2794">
            <v>55.57227050781249</v>
          </cell>
        </row>
        <row r="2795">
          <cell r="D2795" t="str">
            <v>RGE</v>
          </cell>
          <cell r="E2795" t="str">
            <v>DIST</v>
          </cell>
          <cell r="F2795" t="str">
            <v>Asset Management and Planning</v>
          </cell>
          <cell r="T2795">
            <v>60.073609999999995</v>
          </cell>
          <cell r="AG2795">
            <v>65.273259999999993</v>
          </cell>
          <cell r="AT2795">
            <v>74.018479999999997</v>
          </cell>
          <cell r="BG2795">
            <v>56.010959960937498</v>
          </cell>
        </row>
        <row r="2796">
          <cell r="D2796" t="str">
            <v>NYSEG</v>
          </cell>
          <cell r="E2796" t="str">
            <v>Gas</v>
          </cell>
          <cell r="F2796" t="str">
            <v>Gas Engineering and Delivery</v>
          </cell>
          <cell r="T2796">
            <v>50.518760000000007</v>
          </cell>
          <cell r="AG2796">
            <v>55.501130000000018</v>
          </cell>
          <cell r="AT2796">
            <v>2.0373199999999998</v>
          </cell>
          <cell r="BG2796">
            <v>1.8117099914550783</v>
          </cell>
        </row>
        <row r="2797">
          <cell r="D2797" t="str">
            <v>RGE</v>
          </cell>
          <cell r="E2797" t="str">
            <v>TRANS</v>
          </cell>
          <cell r="F2797" t="str">
            <v>Projects</v>
          </cell>
          <cell r="T2797">
            <v>0.10621</v>
          </cell>
          <cell r="AG2797">
            <v>0.11541</v>
          </cell>
          <cell r="AT2797">
            <v>0.13088</v>
          </cell>
          <cell r="BG2797">
            <v>9.9029999732971205E-2</v>
          </cell>
        </row>
        <row r="2798">
          <cell r="D2798" t="str">
            <v>RGE</v>
          </cell>
          <cell r="E2798" t="str">
            <v>DIST</v>
          </cell>
          <cell r="F2798" t="str">
            <v>Generation</v>
          </cell>
          <cell r="T2798">
            <v>3.1465400000000003</v>
          </cell>
          <cell r="AG2798">
            <v>3.4188700000000001</v>
          </cell>
          <cell r="AT2798">
            <v>3.8768899999999999</v>
          </cell>
          <cell r="BG2798">
            <v>2.0902900009155272</v>
          </cell>
        </row>
        <row r="2799">
          <cell r="D2799" t="str">
            <v>RGE</v>
          </cell>
          <cell r="E2799" t="str">
            <v>TRANS</v>
          </cell>
          <cell r="F2799" t="str">
            <v>Projects</v>
          </cell>
          <cell r="T2799">
            <v>10.155810000000002</v>
          </cell>
          <cell r="AG2799">
            <v>11.034840000000001</v>
          </cell>
          <cell r="AT2799">
            <v>12.513329999999998</v>
          </cell>
          <cell r="BG2799">
            <v>9.468990112304688</v>
          </cell>
        </row>
        <row r="2800">
          <cell r="D2800" t="str">
            <v>RGE</v>
          </cell>
          <cell r="E2800" t="str">
            <v>Gen</v>
          </cell>
          <cell r="F2800" t="str">
            <v>Generation</v>
          </cell>
          <cell r="T2800">
            <v>743.30568000000005</v>
          </cell>
          <cell r="AG2800">
            <v>1390.5761899999998</v>
          </cell>
          <cell r="AT2800">
            <v>1157.4419899999998</v>
          </cell>
          <cell r="BG2800">
            <v>752.15878388977058</v>
          </cell>
        </row>
        <row r="2801">
          <cell r="D2801" t="str">
            <v>NYSEG</v>
          </cell>
          <cell r="E2801" t="str">
            <v>Gas</v>
          </cell>
          <cell r="F2801" t="str">
            <v>Gas Engineering and Delivery</v>
          </cell>
          <cell r="T2801">
            <v>4.2008400000000004</v>
          </cell>
          <cell r="AG2801">
            <v>7.6416700000000013</v>
          </cell>
          <cell r="AT2801">
            <v>7.6142600000000016</v>
          </cell>
          <cell r="BG2801">
            <v>6.7713800659179686</v>
          </cell>
        </row>
        <row r="2802">
          <cell r="D2802" t="str">
            <v>RGE</v>
          </cell>
          <cell r="E2802" t="str">
            <v>Gas</v>
          </cell>
          <cell r="F2802" t="str">
            <v>Gas Engineering and Delivery</v>
          </cell>
          <cell r="T2802">
            <v>8.9108399999999985</v>
          </cell>
          <cell r="AG2802">
            <v>9.6820599999999999</v>
          </cell>
          <cell r="AT2802">
            <v>10.97926</v>
          </cell>
          <cell r="BG2802">
            <v>8.3081899414062494</v>
          </cell>
        </row>
        <row r="2803">
          <cell r="D2803" t="str">
            <v>NYSEG</v>
          </cell>
          <cell r="E2803" t="str">
            <v>TRANS</v>
          </cell>
          <cell r="F2803" t="str">
            <v>Projects</v>
          </cell>
          <cell r="T2803">
            <v>621.6017700000001</v>
          </cell>
          <cell r="AG2803">
            <v>838.89675000000011</v>
          </cell>
          <cell r="AT2803">
            <v>883.61293999999998</v>
          </cell>
          <cell r="BG2803">
            <v>3113.041523961544</v>
          </cell>
        </row>
        <row r="2804">
          <cell r="D2804" t="str">
            <v>RGE</v>
          </cell>
          <cell r="E2804" t="str">
            <v>DIST</v>
          </cell>
          <cell r="F2804" t="str">
            <v>Projects</v>
          </cell>
          <cell r="T2804">
            <v>627.06159000000002</v>
          </cell>
          <cell r="AG2804">
            <v>2236.5102500000003</v>
          </cell>
          <cell r="AT2804">
            <v>2798.8340899999998</v>
          </cell>
          <cell r="BG2804">
            <v>3122.6354443588261</v>
          </cell>
        </row>
        <row r="2805">
          <cell r="D2805" t="str">
            <v>RGE</v>
          </cell>
          <cell r="E2805" t="str">
            <v>DIST</v>
          </cell>
          <cell r="F2805" t="str">
            <v>Projects</v>
          </cell>
          <cell r="T2805">
            <v>97.010850000000005</v>
          </cell>
          <cell r="AG2805">
            <v>1277.53613</v>
          </cell>
          <cell r="AT2805">
            <v>525.04712000000006</v>
          </cell>
          <cell r="BG2805">
            <v>706.40489355468753</v>
          </cell>
        </row>
        <row r="2806">
          <cell r="D2806" t="str">
            <v>RGE</v>
          </cell>
          <cell r="E2806" t="str">
            <v>TRANS</v>
          </cell>
          <cell r="F2806" t="str">
            <v>Projects</v>
          </cell>
          <cell r="T2806">
            <v>14.78215</v>
          </cell>
          <cell r="AG2806">
            <v>-211.61491000000004</v>
          </cell>
          <cell r="AT2806">
            <v>-6.3000000000000003E-4</v>
          </cell>
          <cell r="BG2806">
            <v>0</v>
          </cell>
        </row>
        <row r="2807">
          <cell r="D2807" t="str">
            <v>NYSEG</v>
          </cell>
          <cell r="E2807" t="str">
            <v>TRANS</v>
          </cell>
          <cell r="F2807" t="str">
            <v>Projects</v>
          </cell>
          <cell r="T2807">
            <v>36.800730000000001</v>
          </cell>
          <cell r="AG2807">
            <v>-1162.2053399999998</v>
          </cell>
          <cell r="AT2807">
            <v>0</v>
          </cell>
          <cell r="BG2807">
            <v>0</v>
          </cell>
        </row>
        <row r="2808">
          <cell r="D2808" t="str">
            <v>NYSEG</v>
          </cell>
          <cell r="E2808" t="str">
            <v>TRANS</v>
          </cell>
          <cell r="F2808" t="str">
            <v>Electric Operations</v>
          </cell>
          <cell r="T2808">
            <v>0.54520000000000002</v>
          </cell>
          <cell r="AG2808">
            <v>2.1330399999999998</v>
          </cell>
          <cell r="AT2808">
            <v>1.3682700000000001</v>
          </cell>
          <cell r="BG2808">
            <v>1.2167599945068359</v>
          </cell>
        </row>
        <row r="2809">
          <cell r="D2809" t="str">
            <v>RGE</v>
          </cell>
          <cell r="E2809" t="str">
            <v>Gen</v>
          </cell>
          <cell r="F2809" t="str">
            <v>Generation</v>
          </cell>
          <cell r="T2809">
            <v>-84.129320000000007</v>
          </cell>
          <cell r="AG2809">
            <v>-0.23257999999999995</v>
          </cell>
          <cell r="AT2809">
            <v>-0.26371</v>
          </cell>
          <cell r="BG2809">
            <v>-0.19957999992370606</v>
          </cell>
        </row>
        <row r="2810">
          <cell r="D2810" t="str">
            <v>CMP</v>
          </cell>
          <cell r="E2810" t="str">
            <v>Common</v>
          </cell>
          <cell r="F2810" t="str">
            <v>Information Technology</v>
          </cell>
          <cell r="T2810">
            <v>-0.47850000000000004</v>
          </cell>
          <cell r="AG2810">
            <v>0</v>
          </cell>
          <cell r="AT2810">
            <v>0</v>
          </cell>
          <cell r="BG2810">
            <v>0</v>
          </cell>
        </row>
        <row r="2811">
          <cell r="D2811" t="str">
            <v>NYSEG</v>
          </cell>
          <cell r="E2811" t="str">
            <v>DIST</v>
          </cell>
          <cell r="F2811" t="str">
            <v>Projects</v>
          </cell>
          <cell r="T2811">
            <v>-9.8566699999999994</v>
          </cell>
          <cell r="AG2811">
            <v>-92.610300000000009</v>
          </cell>
          <cell r="AT2811">
            <v>-21.918610000000001</v>
          </cell>
          <cell r="BG2811">
            <v>-19.492020019531246</v>
          </cell>
        </row>
        <row r="2812">
          <cell r="D2812" t="str">
            <v>RGE</v>
          </cell>
          <cell r="E2812" t="str">
            <v>Gas</v>
          </cell>
          <cell r="F2812" t="str">
            <v>Electric Operations</v>
          </cell>
          <cell r="T2812">
            <v>-0.77427000000000001</v>
          </cell>
          <cell r="AG2812">
            <v>-0.84128000000000014</v>
          </cell>
          <cell r="AT2812">
            <v>-0.94664000000000015</v>
          </cell>
          <cell r="BG2812">
            <v>-0.71634000015258792</v>
          </cell>
        </row>
        <row r="2813">
          <cell r="D2813" t="str">
            <v>AGE</v>
          </cell>
          <cell r="E2813" t="str">
            <v>Common</v>
          </cell>
          <cell r="F2813" t="str">
            <v>Business Development</v>
          </cell>
          <cell r="T2813">
            <v>-285.92881</v>
          </cell>
          <cell r="AG2813">
            <v>278.28064999999998</v>
          </cell>
          <cell r="AT2813">
            <v>0</v>
          </cell>
          <cell r="BG2813">
            <v>0</v>
          </cell>
        </row>
        <row r="2814">
          <cell r="D2814" t="str">
            <v>RGE</v>
          </cell>
          <cell r="E2814" t="str">
            <v>TRANS</v>
          </cell>
          <cell r="F2814" t="str">
            <v>Other</v>
          </cell>
          <cell r="T2814">
            <v>0</v>
          </cell>
          <cell r="AG2814">
            <v>0</v>
          </cell>
          <cell r="AT2814">
            <v>0</v>
          </cell>
          <cell r="BG2814">
            <v>0</v>
          </cell>
        </row>
        <row r="2815">
          <cell r="D2815" t="str">
            <v>NYSEG</v>
          </cell>
          <cell r="E2815" t="str">
            <v>DIST</v>
          </cell>
          <cell r="F2815" t="str">
            <v>Projects</v>
          </cell>
          <cell r="T2815">
            <v>5.2437699999999996</v>
          </cell>
          <cell r="AG2815">
            <v>-44.36052999999999</v>
          </cell>
          <cell r="AT2815">
            <v>0</v>
          </cell>
          <cell r="BG2815">
            <v>0</v>
          </cell>
        </row>
        <row r="2816">
          <cell r="D2816" t="str">
            <v>ASC</v>
          </cell>
          <cell r="E2816" t="str">
            <v>Common</v>
          </cell>
          <cell r="F2816" t="str">
            <v>Operational Smart Grids</v>
          </cell>
          <cell r="T2816">
            <v>-0.83799000000000012</v>
          </cell>
          <cell r="AG2816">
            <v>-1.1469999999999998E-2</v>
          </cell>
          <cell r="AT2816">
            <v>-2.257E-2</v>
          </cell>
          <cell r="BG2816">
            <v>0</v>
          </cell>
        </row>
        <row r="2817">
          <cell r="D2817" t="str">
            <v>ASC</v>
          </cell>
          <cell r="E2817" t="str">
            <v>Common</v>
          </cell>
          <cell r="F2817" t="str">
            <v>Operational Smart Grids</v>
          </cell>
          <cell r="T2817">
            <v>-0.11755999999999993</v>
          </cell>
          <cell r="AG2817">
            <v>-5.4000000000000012E-3</v>
          </cell>
          <cell r="AT2817">
            <v>-6.3800000000000003E-3</v>
          </cell>
          <cell r="BG2817">
            <v>0</v>
          </cell>
        </row>
        <row r="2818">
          <cell r="D2818" t="str">
            <v>ASC</v>
          </cell>
          <cell r="E2818" t="str">
            <v>Common</v>
          </cell>
          <cell r="F2818" t="str">
            <v>Operational Smart Grids</v>
          </cell>
          <cell r="T2818">
            <v>-2.1765300000000005</v>
          </cell>
          <cell r="AG2818">
            <v>0.97982000000000014</v>
          </cell>
          <cell r="AT2818">
            <v>2.4740000000000002E-2</v>
          </cell>
          <cell r="BG2818">
            <v>0</v>
          </cell>
        </row>
        <row r="2819">
          <cell r="D2819" t="str">
            <v>RGE</v>
          </cell>
          <cell r="E2819" t="str">
            <v>Gen</v>
          </cell>
          <cell r="F2819" t="str">
            <v>Generation</v>
          </cell>
          <cell r="T2819">
            <v>-17.819179999999999</v>
          </cell>
          <cell r="AG2819">
            <v>0</v>
          </cell>
          <cell r="AT2819">
            <v>0.65264999999999984</v>
          </cell>
          <cell r="BG2819">
            <v>3.6600000381469731E-2</v>
          </cell>
        </row>
        <row r="2820">
          <cell r="D2820" t="str">
            <v>NYSEG</v>
          </cell>
          <cell r="E2820" t="str">
            <v>DIST</v>
          </cell>
          <cell r="F2820" t="str">
            <v>Energy Services</v>
          </cell>
          <cell r="T2820">
            <v>-0.98670000000000002</v>
          </cell>
          <cell r="AG2820">
            <v>-1.7950200000000001</v>
          </cell>
          <cell r="AT2820">
            <v>-1.7886400000000002</v>
          </cell>
          <cell r="BG2820">
            <v>4.5776367141314722E-8</v>
          </cell>
        </row>
        <row r="2821">
          <cell r="D2821" t="str">
            <v>CMP</v>
          </cell>
          <cell r="E2821" t="str">
            <v>DIST</v>
          </cell>
          <cell r="F2821" t="str">
            <v>Electric Operations</v>
          </cell>
          <cell r="T2821">
            <v>1.1368683772161603E-16</v>
          </cell>
          <cell r="AG2821">
            <v>0</v>
          </cell>
          <cell r="AT2821">
            <v>0</v>
          </cell>
          <cell r="BG2821">
            <v>0</v>
          </cell>
        </row>
        <row r="2822">
          <cell r="D2822" t="str">
            <v>RGE</v>
          </cell>
          <cell r="E2822" t="str">
            <v>DIST</v>
          </cell>
          <cell r="F2822" t="str">
            <v>Asset Management and Planning</v>
          </cell>
          <cell r="T2822">
            <v>111.03271000000001</v>
          </cell>
          <cell r="AG2822">
            <v>120.64281000000001</v>
          </cell>
          <cell r="AT2822">
            <v>136.80646999999999</v>
          </cell>
          <cell r="BG2822">
            <v>103.52361914062502</v>
          </cell>
        </row>
        <row r="2823">
          <cell r="D2823" t="str">
            <v>RGE</v>
          </cell>
          <cell r="E2823" t="str">
            <v>DIST</v>
          </cell>
          <cell r="F2823" t="str">
            <v>Electric Operations</v>
          </cell>
          <cell r="T2823">
            <v>1.9214100000000001</v>
          </cell>
          <cell r="AG2823">
            <v>2.0877499999999998</v>
          </cell>
          <cell r="AT2823">
            <v>2.3674199999999996</v>
          </cell>
          <cell r="BG2823">
            <v>1.7914299774169917</v>
          </cell>
        </row>
        <row r="2824">
          <cell r="D2824" t="str">
            <v>RGE</v>
          </cell>
          <cell r="E2824" t="str">
            <v>TRANS</v>
          </cell>
          <cell r="F2824" t="str">
            <v>Electric Operations</v>
          </cell>
          <cell r="T2824">
            <v>30.937090000000001</v>
          </cell>
          <cell r="AG2824">
            <v>33.614759999999997</v>
          </cell>
          <cell r="AT2824">
            <v>38.118430000000004</v>
          </cell>
          <cell r="BG2824">
            <v>28.844820312499998</v>
          </cell>
        </row>
        <row r="2825">
          <cell r="D2825" t="str">
            <v>RGE</v>
          </cell>
          <cell r="E2825" t="str">
            <v>DIST</v>
          </cell>
          <cell r="F2825" t="str">
            <v>Projects</v>
          </cell>
          <cell r="T2825">
            <v>25.922650000000004</v>
          </cell>
          <cell r="AG2825">
            <v>-364.72895999999992</v>
          </cell>
          <cell r="AT2825">
            <v>-6.3686900000000009</v>
          </cell>
          <cell r="BG2825">
            <v>0</v>
          </cell>
        </row>
        <row r="2826">
          <cell r="D2826" t="str">
            <v>RGE</v>
          </cell>
          <cell r="E2826" t="str">
            <v>DIST</v>
          </cell>
          <cell r="F2826" t="str">
            <v>Asset Management and Planning</v>
          </cell>
          <cell r="T2826">
            <v>80.291619999999995</v>
          </cell>
          <cell r="AG2826">
            <v>87.241060000000004</v>
          </cell>
          <cell r="AT2826">
            <v>98.929569999999984</v>
          </cell>
          <cell r="BG2826">
            <v>74.861509765624987</v>
          </cell>
        </row>
        <row r="2827">
          <cell r="D2827" t="str">
            <v>RGE</v>
          </cell>
          <cell r="E2827" t="str">
            <v>DIST</v>
          </cell>
          <cell r="F2827" t="str">
            <v>Projects</v>
          </cell>
          <cell r="T2827">
            <v>22.675899999999995</v>
          </cell>
          <cell r="AG2827">
            <v>-324.61971000000005</v>
          </cell>
          <cell r="AT2827">
            <v>1.1600000000000002E-3</v>
          </cell>
          <cell r="BG2827">
            <v>0</v>
          </cell>
        </row>
        <row r="2828">
          <cell r="D2828" t="str">
            <v>RGE</v>
          </cell>
          <cell r="E2828" t="str">
            <v>TRANS</v>
          </cell>
          <cell r="F2828" t="str">
            <v>Projects</v>
          </cell>
          <cell r="T2828">
            <v>33.573179999999994</v>
          </cell>
          <cell r="AG2828">
            <v>39.153220000000005</v>
          </cell>
          <cell r="AT2828">
            <v>38.54036</v>
          </cell>
          <cell r="BG2828">
            <v>29.164060058593751</v>
          </cell>
        </row>
        <row r="2829">
          <cell r="D2829" t="str">
            <v>RGE</v>
          </cell>
          <cell r="E2829" t="str">
            <v>TRANS</v>
          </cell>
          <cell r="F2829" t="str">
            <v>Projects</v>
          </cell>
          <cell r="T2829">
            <v>4.7313099999999997</v>
          </cell>
          <cell r="AG2829">
            <v>5.1407600000000002</v>
          </cell>
          <cell r="AT2829">
            <v>5.8295199999999996</v>
          </cell>
          <cell r="BG2829">
            <v>4.4112699279785152</v>
          </cell>
        </row>
        <row r="2830">
          <cell r="D2830" t="str">
            <v>RGE</v>
          </cell>
          <cell r="E2830" t="str">
            <v>TRANS</v>
          </cell>
          <cell r="F2830" t="str">
            <v>Projects</v>
          </cell>
          <cell r="T2830">
            <v>0.52947999999999995</v>
          </cell>
          <cell r="AG2830">
            <v>-7.5798199999999998</v>
          </cell>
          <cell r="AT2830">
            <v>0</v>
          </cell>
          <cell r="BG2830">
            <v>0</v>
          </cell>
        </row>
        <row r="2831">
          <cell r="D2831" t="str">
            <v>RGE</v>
          </cell>
          <cell r="E2831" t="str">
            <v>TRANS</v>
          </cell>
          <cell r="F2831" t="str">
            <v>Projects</v>
          </cell>
          <cell r="T2831">
            <v>10.776940000000002</v>
          </cell>
          <cell r="AG2831">
            <v>-154.27860999999999</v>
          </cell>
          <cell r="AT2831">
            <v>1.0500000000000002E-3</v>
          </cell>
          <cell r="BG2831">
            <v>0</v>
          </cell>
        </row>
        <row r="2832">
          <cell r="D2832" t="str">
            <v>RGE</v>
          </cell>
          <cell r="E2832" t="str">
            <v>Gen</v>
          </cell>
          <cell r="F2832" t="str">
            <v>Generation</v>
          </cell>
          <cell r="T2832">
            <v>52.525400000000005</v>
          </cell>
          <cell r="AG2832">
            <v>57.07159</v>
          </cell>
          <cell r="AT2832">
            <v>64.717979999999997</v>
          </cell>
          <cell r="BG2832">
            <v>48.973130371093752</v>
          </cell>
        </row>
        <row r="2833">
          <cell r="D2833" t="str">
            <v>CMP</v>
          </cell>
          <cell r="E2833" t="str">
            <v>TRANS</v>
          </cell>
          <cell r="F2833" t="str">
            <v>Operational Smart Grids</v>
          </cell>
          <cell r="T2833">
            <v>0.82320000000000004</v>
          </cell>
          <cell r="AG2833">
            <v>1.2525399999999998</v>
          </cell>
          <cell r="AT2833">
            <v>1.3178999999999998</v>
          </cell>
          <cell r="BG2833">
            <v>1.001279983520508</v>
          </cell>
        </row>
        <row r="2834">
          <cell r="D2834" t="str">
            <v>CMP</v>
          </cell>
          <cell r="E2834" t="str">
            <v>Common</v>
          </cell>
          <cell r="F2834" t="str">
            <v>Information Technology</v>
          </cell>
          <cell r="T2834">
            <v>-0.36202999999999996</v>
          </cell>
          <cell r="AG2834">
            <v>0</v>
          </cell>
          <cell r="AT2834">
            <v>0</v>
          </cell>
          <cell r="BG2834">
            <v>0</v>
          </cell>
        </row>
        <row r="2835">
          <cell r="D2835" t="str">
            <v>NYSEG</v>
          </cell>
          <cell r="E2835" t="str">
            <v>DIST</v>
          </cell>
          <cell r="F2835" t="str">
            <v>Projects</v>
          </cell>
          <cell r="T2835">
            <v>6.9040000000000004E-2</v>
          </cell>
          <cell r="AG2835">
            <v>-2.18052</v>
          </cell>
          <cell r="AT2835">
            <v>0</v>
          </cell>
          <cell r="BG2835">
            <v>0</v>
          </cell>
        </row>
        <row r="2836">
          <cell r="D2836" t="str">
            <v>NYSEG</v>
          </cell>
          <cell r="E2836" t="str">
            <v>DIST</v>
          </cell>
          <cell r="F2836" t="str">
            <v>Projects</v>
          </cell>
          <cell r="T2836">
            <v>30.95918</v>
          </cell>
          <cell r="AG2836">
            <v>56.316760000000009</v>
          </cell>
          <cell r="AT2836">
            <v>56.115150000000007</v>
          </cell>
          <cell r="BG2836">
            <v>49.903040527343748</v>
          </cell>
        </row>
        <row r="2837">
          <cell r="D2837" t="str">
            <v>NYSEG</v>
          </cell>
          <cell r="E2837" t="str">
            <v>DIST</v>
          </cell>
          <cell r="F2837" t="str">
            <v>Projects</v>
          </cell>
          <cell r="T2837">
            <v>5.5325600000000001</v>
          </cell>
          <cell r="AG2837">
            <v>-174.72282000000001</v>
          </cell>
          <cell r="AT2837">
            <v>0</v>
          </cell>
          <cell r="BG2837">
            <v>0</v>
          </cell>
        </row>
        <row r="2838">
          <cell r="D2838" t="str">
            <v>NYSEG</v>
          </cell>
          <cell r="E2838" t="str">
            <v>DIST</v>
          </cell>
          <cell r="F2838" t="str">
            <v>Projects</v>
          </cell>
          <cell r="T2838">
            <v>6.5637699999999999</v>
          </cell>
          <cell r="AG2838">
            <v>-207.29036000000002</v>
          </cell>
          <cell r="AT2838">
            <v>0</v>
          </cell>
          <cell r="BG2838">
            <v>0</v>
          </cell>
        </row>
        <row r="2839">
          <cell r="D2839" t="str">
            <v>NYSEG</v>
          </cell>
          <cell r="E2839" t="str">
            <v>DIST</v>
          </cell>
          <cell r="F2839" t="str">
            <v>Projects</v>
          </cell>
          <cell r="T2839">
            <v>1.8720099999999997</v>
          </cell>
          <cell r="AG2839">
            <v>3.4053300000000011</v>
          </cell>
          <cell r="AT2839">
            <v>-62.525690000000004</v>
          </cell>
          <cell r="BG2839">
            <v>0</v>
          </cell>
        </row>
        <row r="2840">
          <cell r="D2840" t="str">
            <v>NYSEG</v>
          </cell>
          <cell r="E2840" t="str">
            <v>DIST</v>
          </cell>
          <cell r="F2840" t="str">
            <v>Projects</v>
          </cell>
          <cell r="T2840">
            <v>3.5183700000000004</v>
          </cell>
          <cell r="AG2840">
            <v>-111.11381</v>
          </cell>
          <cell r="AT2840">
            <v>1.3763800000000002</v>
          </cell>
          <cell r="BG2840">
            <v>1.2239899826049807</v>
          </cell>
        </row>
        <row r="2841">
          <cell r="D2841" t="str">
            <v>NYSEG</v>
          </cell>
          <cell r="E2841" t="str">
            <v>DIST</v>
          </cell>
          <cell r="F2841" t="str">
            <v>Projects</v>
          </cell>
          <cell r="T2841">
            <v>6.5829800000000001</v>
          </cell>
          <cell r="AG2841">
            <v>-207.89609999999999</v>
          </cell>
          <cell r="AT2841">
            <v>0</v>
          </cell>
          <cell r="BG2841">
            <v>0</v>
          </cell>
        </row>
        <row r="2842">
          <cell r="D2842" t="str">
            <v>NYSEG</v>
          </cell>
          <cell r="E2842" t="str">
            <v>DIST</v>
          </cell>
          <cell r="F2842" t="str">
            <v>Projects</v>
          </cell>
          <cell r="T2842">
            <v>6.5318300000000002</v>
          </cell>
          <cell r="AG2842">
            <v>-206.28323</v>
          </cell>
          <cell r="AT2842">
            <v>0</v>
          </cell>
          <cell r="BG2842">
            <v>0</v>
          </cell>
        </row>
        <row r="2843">
          <cell r="D2843" t="str">
            <v>NYSEG</v>
          </cell>
          <cell r="E2843" t="str">
            <v>DIST</v>
          </cell>
          <cell r="F2843" t="str">
            <v>Projects</v>
          </cell>
          <cell r="T2843">
            <v>2.2282399999999996</v>
          </cell>
          <cell r="AG2843">
            <v>-70.369010000000003</v>
          </cell>
          <cell r="AT2843">
            <v>0</v>
          </cell>
          <cell r="BG2843">
            <v>0</v>
          </cell>
        </row>
        <row r="2844">
          <cell r="D2844" t="str">
            <v>NYSEG</v>
          </cell>
          <cell r="E2844" t="str">
            <v>DIST</v>
          </cell>
          <cell r="F2844" t="str">
            <v>Projects</v>
          </cell>
          <cell r="T2844">
            <v>6.8235200000000003</v>
          </cell>
          <cell r="AG2844">
            <v>-215.49437</v>
          </cell>
          <cell r="AT2844">
            <v>0</v>
          </cell>
          <cell r="BG2844">
            <v>0</v>
          </cell>
        </row>
        <row r="2845">
          <cell r="D2845" t="str">
            <v>NYSEG</v>
          </cell>
          <cell r="E2845" t="str">
            <v>DIST</v>
          </cell>
          <cell r="F2845" t="str">
            <v>Projects</v>
          </cell>
          <cell r="T2845">
            <v>1.9692099999999999</v>
          </cell>
          <cell r="AG2845">
            <v>-62.189869999999999</v>
          </cell>
          <cell r="AT2845">
            <v>0</v>
          </cell>
          <cell r="BG2845">
            <v>0</v>
          </cell>
        </row>
        <row r="2846">
          <cell r="D2846" t="str">
            <v>NYSEG</v>
          </cell>
          <cell r="E2846" t="str">
            <v>DIST</v>
          </cell>
          <cell r="F2846" t="str">
            <v>Projects</v>
          </cell>
          <cell r="T2846">
            <v>5.7358900000000004</v>
          </cell>
          <cell r="AG2846">
            <v>-181.14567999999997</v>
          </cell>
          <cell r="AT2846">
            <v>0</v>
          </cell>
          <cell r="BG2846">
            <v>0</v>
          </cell>
        </row>
        <row r="2847">
          <cell r="D2847" t="str">
            <v>NYSEG</v>
          </cell>
          <cell r="E2847" t="str">
            <v>DIST</v>
          </cell>
          <cell r="F2847" t="str">
            <v>Projects</v>
          </cell>
          <cell r="T2847">
            <v>6.2831999999999999</v>
          </cell>
          <cell r="AG2847">
            <v>-198.43067000000002</v>
          </cell>
          <cell r="AT2847">
            <v>0</v>
          </cell>
          <cell r="BG2847">
            <v>0</v>
          </cell>
        </row>
        <row r="2848">
          <cell r="D2848" t="str">
            <v>NYSEG</v>
          </cell>
          <cell r="E2848" t="str">
            <v>DIST</v>
          </cell>
          <cell r="F2848" t="str">
            <v>Projects</v>
          </cell>
          <cell r="T2848">
            <v>1.6034199999999998</v>
          </cell>
          <cell r="AG2848">
            <v>-50.638560000000005</v>
          </cell>
          <cell r="AT2848">
            <v>0</v>
          </cell>
          <cell r="BG2848">
            <v>0</v>
          </cell>
        </row>
        <row r="2849">
          <cell r="D2849" t="str">
            <v>NYSEG</v>
          </cell>
          <cell r="E2849" t="str">
            <v>DIST</v>
          </cell>
          <cell r="F2849" t="str">
            <v>Projects</v>
          </cell>
          <cell r="T2849">
            <v>5.8530500000000005</v>
          </cell>
          <cell r="AG2849">
            <v>-184.84446999999997</v>
          </cell>
          <cell r="AT2849">
            <v>0</v>
          </cell>
          <cell r="BG2849">
            <v>0</v>
          </cell>
        </row>
        <row r="2850">
          <cell r="D2850" t="str">
            <v>NYSEG</v>
          </cell>
          <cell r="E2850" t="str">
            <v>DIST</v>
          </cell>
          <cell r="F2850" t="str">
            <v>Projects</v>
          </cell>
          <cell r="T2850">
            <v>3.26722</v>
          </cell>
          <cell r="AG2850">
            <v>-103.18231000000002</v>
          </cell>
          <cell r="AT2850">
            <v>0</v>
          </cell>
          <cell r="BG2850">
            <v>0</v>
          </cell>
        </row>
        <row r="2851">
          <cell r="D2851" t="str">
            <v>NYSEG</v>
          </cell>
          <cell r="E2851" t="str">
            <v>DIST</v>
          </cell>
          <cell r="F2851" t="str">
            <v>Projects</v>
          </cell>
          <cell r="T2851">
            <v>7.0036399999999999</v>
          </cell>
          <cell r="AG2851">
            <v>-221.18269000000001</v>
          </cell>
          <cell r="AT2851">
            <v>0</v>
          </cell>
          <cell r="BG2851">
            <v>0</v>
          </cell>
        </row>
        <row r="2852">
          <cell r="D2852" t="str">
            <v>NYSEG</v>
          </cell>
          <cell r="E2852" t="str">
            <v>TRANS</v>
          </cell>
          <cell r="F2852" t="str">
            <v>Projects</v>
          </cell>
          <cell r="T2852">
            <v>0.71090999999999993</v>
          </cell>
          <cell r="AG2852">
            <v>-22.452099999999998</v>
          </cell>
          <cell r="AT2852">
            <v>0</v>
          </cell>
          <cell r="BG2852">
            <v>0</v>
          </cell>
        </row>
        <row r="2853">
          <cell r="D2853" t="str">
            <v>NYSEG</v>
          </cell>
          <cell r="E2853" t="str">
            <v>TRANS</v>
          </cell>
          <cell r="F2853" t="str">
            <v>Projects</v>
          </cell>
          <cell r="T2853">
            <v>0.80193000000000003</v>
          </cell>
          <cell r="AG2853">
            <v>-25.327839999999998</v>
          </cell>
          <cell r="AT2853">
            <v>0</v>
          </cell>
          <cell r="BG2853">
            <v>0</v>
          </cell>
        </row>
        <row r="2854">
          <cell r="D2854" t="str">
            <v>NYSEG</v>
          </cell>
          <cell r="E2854" t="str">
            <v>TRANS</v>
          </cell>
          <cell r="F2854" t="str">
            <v>Projects</v>
          </cell>
          <cell r="T2854">
            <v>2.1690500000000004</v>
          </cell>
          <cell r="AG2854">
            <v>-68.500680000000003</v>
          </cell>
          <cell r="AT2854">
            <v>0</v>
          </cell>
          <cell r="BG2854">
            <v>0</v>
          </cell>
        </row>
        <row r="2855">
          <cell r="D2855" t="str">
            <v>NYSEG</v>
          </cell>
          <cell r="E2855" t="str">
            <v>TRANS</v>
          </cell>
          <cell r="F2855" t="str">
            <v>Asset Management and Planning</v>
          </cell>
          <cell r="T2855">
            <v>22.87323</v>
          </cell>
          <cell r="AG2855">
            <v>41.607900000000001</v>
          </cell>
          <cell r="AT2855">
            <v>8.971070000000001</v>
          </cell>
          <cell r="BG2855">
            <v>0</v>
          </cell>
        </row>
        <row r="2856">
          <cell r="D2856" t="str">
            <v>NYSEG</v>
          </cell>
          <cell r="E2856" t="str">
            <v>TRANS</v>
          </cell>
          <cell r="F2856" t="str">
            <v>Projects</v>
          </cell>
          <cell r="T2856">
            <v>1.9032800000000001</v>
          </cell>
          <cell r="AG2856">
            <v>-60.107819999999997</v>
          </cell>
          <cell r="AT2856">
            <v>0</v>
          </cell>
          <cell r="BG2856">
            <v>0</v>
          </cell>
        </row>
        <row r="2857">
          <cell r="D2857" t="str">
            <v>NYSEG</v>
          </cell>
          <cell r="E2857" t="str">
            <v>DIST</v>
          </cell>
          <cell r="F2857" t="str">
            <v>Generation</v>
          </cell>
          <cell r="T2857">
            <v>6.2E-4</v>
          </cell>
          <cell r="AG2857">
            <v>0</v>
          </cell>
          <cell r="AT2857">
            <v>0</v>
          </cell>
          <cell r="BG2857">
            <v>0</v>
          </cell>
        </row>
        <row r="2858">
          <cell r="D2858" t="str">
            <v>NYSEG</v>
          </cell>
          <cell r="E2858" t="str">
            <v>Common</v>
          </cell>
          <cell r="F2858" t="str">
            <v>Other</v>
          </cell>
          <cell r="T2858">
            <v>-6643.3444200000249</v>
          </cell>
          <cell r="AG2858">
            <v>244.45522999999957</v>
          </cell>
          <cell r="AT2858">
            <v>579.14732000000458</v>
          </cell>
          <cell r="BG2858">
            <v>0</v>
          </cell>
        </row>
        <row r="2859">
          <cell r="D2859" t="str">
            <v>NYSEG</v>
          </cell>
          <cell r="E2859" t="str">
            <v>Common</v>
          </cell>
          <cell r="F2859" t="str">
            <v>Other</v>
          </cell>
          <cell r="T2859">
            <v>-885.68462</v>
          </cell>
          <cell r="AG2859">
            <v>-416.53259999999909</v>
          </cell>
          <cell r="AT2859">
            <v>92.01464000000027</v>
          </cell>
          <cell r="BG2859">
            <v>0</v>
          </cell>
        </row>
        <row r="2860">
          <cell r="D2860" t="str">
            <v>CMP</v>
          </cell>
          <cell r="E2860" t="str">
            <v>Common</v>
          </cell>
          <cell r="F2860" t="str">
            <v>Other</v>
          </cell>
          <cell r="T2860">
            <v>-6435.7768999999998</v>
          </cell>
          <cell r="AG2860">
            <v>648.13703999999598</v>
          </cell>
          <cell r="AT2860">
            <v>311.52937999999733</v>
          </cell>
          <cell r="BG2860">
            <v>0</v>
          </cell>
        </row>
        <row r="2861">
          <cell r="D2861" t="str">
            <v>RGE</v>
          </cell>
          <cell r="E2861" t="str">
            <v>Common</v>
          </cell>
          <cell r="F2861" t="str">
            <v>Other</v>
          </cell>
          <cell r="T2861">
            <v>1083.2122500000023</v>
          </cell>
          <cell r="AG2861">
            <v>-1071.0041299999998</v>
          </cell>
          <cell r="AT2861">
            <v>302.52358999999797</v>
          </cell>
          <cell r="BG2861">
            <v>0</v>
          </cell>
        </row>
        <row r="2862">
          <cell r="D2862" t="str">
            <v>CMP</v>
          </cell>
          <cell r="E2862" t="str">
            <v>Common</v>
          </cell>
          <cell r="F2862" t="str">
            <v>Other</v>
          </cell>
          <cell r="T2862">
            <v>1008.7159999999999</v>
          </cell>
          <cell r="AG2862">
            <v>-306.99544000000003</v>
          </cell>
          <cell r="AT2862">
            <v>-137.45981999999989</v>
          </cell>
          <cell r="BG2862">
            <v>0</v>
          </cell>
        </row>
        <row r="2863">
          <cell r="D2863" t="str">
            <v>RGE</v>
          </cell>
          <cell r="E2863" t="str">
            <v>Common</v>
          </cell>
          <cell r="F2863" t="str">
            <v>Other</v>
          </cell>
          <cell r="T2863">
            <v>-1725.4073200000003</v>
          </cell>
          <cell r="AG2863">
            <v>968.39209000000005</v>
          </cell>
          <cell r="AT2863">
            <v>38.719430000000031</v>
          </cell>
          <cell r="BG2863">
            <v>0</v>
          </cell>
        </row>
        <row r="2864">
          <cell r="D2864" t="str">
            <v>NYSEG</v>
          </cell>
          <cell r="E2864" t="str">
            <v>Gen</v>
          </cell>
          <cell r="F2864" t="str">
            <v>Generation</v>
          </cell>
          <cell r="T2864">
            <v>1.15741</v>
          </cell>
          <cell r="AG2864">
            <v>2.1054499999999998</v>
          </cell>
          <cell r="AT2864">
            <v>2.0979299999999999</v>
          </cell>
          <cell r="BG2864">
            <v>1.8657000122070311</v>
          </cell>
        </row>
        <row r="2865">
          <cell r="D2865" t="str">
            <v>RGE</v>
          </cell>
          <cell r="E2865" t="str">
            <v>TRANS</v>
          </cell>
          <cell r="F2865" t="str">
            <v>Electric Operations</v>
          </cell>
          <cell r="T2865">
            <v>231.86202999999998</v>
          </cell>
          <cell r="AG2865">
            <v>693.15524000000016</v>
          </cell>
          <cell r="AT2865">
            <v>359.99826999999993</v>
          </cell>
          <cell r="BG2865">
            <v>160.4343708963394</v>
          </cell>
        </row>
        <row r="2866">
          <cell r="D2866" t="str">
            <v>NYSEG</v>
          </cell>
          <cell r="E2866" t="str">
            <v>TRANS</v>
          </cell>
          <cell r="F2866" t="str">
            <v>Projects</v>
          </cell>
          <cell r="T2866">
            <v>20699.648290000001</v>
          </cell>
          <cell r="AG2866">
            <v>40014.152849999991</v>
          </cell>
          <cell r="AT2866">
            <v>54839.897720000001</v>
          </cell>
          <cell r="BG2866">
            <v>51838.852141601557</v>
          </cell>
        </row>
        <row r="2867">
          <cell r="D2867" t="str">
            <v>RGE</v>
          </cell>
          <cell r="E2867" t="str">
            <v>TRANS</v>
          </cell>
          <cell r="F2867" t="str">
            <v>Projects</v>
          </cell>
          <cell r="T2867">
            <v>1855.4068400000003</v>
          </cell>
          <cell r="AG2867">
            <v>4748.8466499999995</v>
          </cell>
          <cell r="AT2867">
            <v>7595.9692299999997</v>
          </cell>
          <cell r="BG2867">
            <v>4769.4478342285156</v>
          </cell>
        </row>
        <row r="2868">
          <cell r="D2868" t="str">
            <v>RGE</v>
          </cell>
          <cell r="E2868" t="str">
            <v>Gen</v>
          </cell>
          <cell r="F2868" t="str">
            <v>Generation</v>
          </cell>
          <cell r="T2868">
            <v>209.10819999999998</v>
          </cell>
          <cell r="AG2868">
            <v>1937.1515999999999</v>
          </cell>
          <cell r="AT2868">
            <v>1438.81987</v>
          </cell>
          <cell r="BG2868">
            <v>214.63658152770998</v>
          </cell>
        </row>
        <row r="2869">
          <cell r="D2869" t="str">
            <v>RGE</v>
          </cell>
          <cell r="E2869" t="str">
            <v>TRANS</v>
          </cell>
          <cell r="F2869" t="str">
            <v>Projects</v>
          </cell>
          <cell r="T2869">
            <v>336.00400000000002</v>
          </cell>
          <cell r="AG2869">
            <v>267.89952</v>
          </cell>
          <cell r="AT2869">
            <v>224.43482</v>
          </cell>
          <cell r="BG2869">
            <v>603.30309377288813</v>
          </cell>
        </row>
        <row r="2870">
          <cell r="D2870" t="str">
            <v>CMP</v>
          </cell>
          <cell r="E2870" t="str">
            <v>TRANS</v>
          </cell>
          <cell r="F2870" t="str">
            <v>Projects</v>
          </cell>
          <cell r="T2870">
            <v>1365.9819699999998</v>
          </cell>
          <cell r="AG2870">
            <v>462.89395999999999</v>
          </cell>
          <cell r="AT2870">
            <v>153.04407999999998</v>
          </cell>
          <cell r="BG2870">
            <v>116.2907705078125</v>
          </cell>
        </row>
        <row r="2871">
          <cell r="D2871" t="str">
            <v>CMP</v>
          </cell>
          <cell r="E2871" t="str">
            <v>DIST</v>
          </cell>
          <cell r="F2871" t="str">
            <v>Projects</v>
          </cell>
          <cell r="T2871">
            <v>33.682549999999999</v>
          </cell>
          <cell r="AG2871">
            <v>862.15481000000011</v>
          </cell>
          <cell r="AT2871">
            <v>3944.5032699999997</v>
          </cell>
          <cell r="BG2871">
            <v>1829.9575936584472</v>
          </cell>
        </row>
        <row r="2872">
          <cell r="D2872" t="str">
            <v>CMP</v>
          </cell>
          <cell r="E2872" t="str">
            <v>DIST</v>
          </cell>
          <cell r="F2872" t="str">
            <v>Projects</v>
          </cell>
          <cell r="T2872">
            <v>54.88436999999999</v>
          </cell>
          <cell r="AG2872">
            <v>863.97280999999998</v>
          </cell>
          <cell r="AT2872">
            <v>4138.1817899999996</v>
          </cell>
          <cell r="BG2872">
            <v>1264.9239098510741</v>
          </cell>
        </row>
        <row r="2873">
          <cell r="D2873" t="str">
            <v>RGE</v>
          </cell>
          <cell r="E2873" t="str">
            <v>Gas</v>
          </cell>
          <cell r="F2873" t="str">
            <v>Gas Engineering and Delivery</v>
          </cell>
          <cell r="T2873">
            <v>12.380369999999997</v>
          </cell>
          <cell r="AG2873">
            <v>12.106440000000003</v>
          </cell>
          <cell r="AT2873">
            <v>0</v>
          </cell>
          <cell r="BG2873">
            <v>0</v>
          </cell>
        </row>
        <row r="2874">
          <cell r="D2874" t="str">
            <v>CMP</v>
          </cell>
          <cell r="E2874" t="str">
            <v>TRANS</v>
          </cell>
          <cell r="F2874" t="str">
            <v>Projects</v>
          </cell>
          <cell r="T2874">
            <v>24.133220000000009</v>
          </cell>
          <cell r="AG2874">
            <v>259.54862000000003</v>
          </cell>
          <cell r="AT2874">
            <v>1091.6629499999999</v>
          </cell>
          <cell r="BG2874">
            <v>-1045.2750702457429</v>
          </cell>
        </row>
        <row r="2875">
          <cell r="D2875" t="str">
            <v>NYSEG</v>
          </cell>
          <cell r="E2875" t="str">
            <v>Gen</v>
          </cell>
          <cell r="F2875" t="str">
            <v>Generation</v>
          </cell>
          <cell r="T2875">
            <v>17.945460000000004</v>
          </cell>
          <cell r="AG2875">
            <v>67.561569999999989</v>
          </cell>
          <cell r="AT2875">
            <v>96.715769999999992</v>
          </cell>
          <cell r="BG2875">
            <v>69.486579394340509</v>
          </cell>
        </row>
        <row r="2876">
          <cell r="D2876" t="str">
            <v>RGE</v>
          </cell>
          <cell r="E2876" t="str">
            <v>Gen</v>
          </cell>
          <cell r="F2876" t="str">
            <v>Generation</v>
          </cell>
          <cell r="T2876">
            <v>0.64275000000000004</v>
          </cell>
          <cell r="AG2876">
            <v>10.398880000000002</v>
          </cell>
          <cell r="AT2876">
            <v>117.95713000000001</v>
          </cell>
          <cell r="BG2876">
            <v>33.946089843749995</v>
          </cell>
        </row>
        <row r="2877">
          <cell r="D2877" t="str">
            <v>NYSEG</v>
          </cell>
          <cell r="E2877" t="str">
            <v>Common</v>
          </cell>
          <cell r="F2877" t="str">
            <v>Information Technology</v>
          </cell>
          <cell r="T2877">
            <v>-0.21858000000000002</v>
          </cell>
          <cell r="AG2877">
            <v>0</v>
          </cell>
          <cell r="AT2877">
            <v>0</v>
          </cell>
          <cell r="BG2877">
            <v>0</v>
          </cell>
        </row>
        <row r="2878">
          <cell r="D2878" t="str">
            <v>CMP</v>
          </cell>
          <cell r="E2878" t="str">
            <v>TRANS</v>
          </cell>
          <cell r="F2878" t="str">
            <v>Projects</v>
          </cell>
          <cell r="T2878">
            <v>-5.8837699999999993</v>
          </cell>
          <cell r="AG2878">
            <v>-0.99014000000000013</v>
          </cell>
          <cell r="AT2878">
            <v>0</v>
          </cell>
          <cell r="BG2878">
            <v>0</v>
          </cell>
        </row>
        <row r="2879">
          <cell r="D2879" t="str">
            <v>NYSEG</v>
          </cell>
          <cell r="E2879" t="str">
            <v>Gas</v>
          </cell>
          <cell r="F2879" t="str">
            <v>Gas Engineering and Delivery</v>
          </cell>
          <cell r="T2879">
            <v>839.32335999999998</v>
          </cell>
          <cell r="AG2879">
            <v>1424.9643700000001</v>
          </cell>
          <cell r="AT2879">
            <v>131.92160000000001</v>
          </cell>
          <cell r="BG2879">
            <v>117.31752050781249</v>
          </cell>
        </row>
        <row r="2880">
          <cell r="D2880" t="str">
            <v>NYSEG</v>
          </cell>
          <cell r="E2880" t="str">
            <v>DIST</v>
          </cell>
          <cell r="F2880" t="str">
            <v>Projects</v>
          </cell>
          <cell r="T2880">
            <v>113.33837999999999</v>
          </cell>
          <cell r="AG2880">
            <v>52.887439999999998</v>
          </cell>
          <cell r="AT2880">
            <v>750.8428100000001</v>
          </cell>
          <cell r="BG2880">
            <v>66.449050033569335</v>
          </cell>
        </row>
        <row r="2881">
          <cell r="D2881" t="str">
            <v>NYSEG</v>
          </cell>
          <cell r="E2881" t="str">
            <v>DIST</v>
          </cell>
          <cell r="F2881" t="str">
            <v>Smart Grids Innovation and Planning</v>
          </cell>
          <cell r="T2881">
            <v>1.8249999999999999E-2</v>
          </cell>
          <cell r="AG2881">
            <v>0</v>
          </cell>
          <cell r="AT2881">
            <v>0</v>
          </cell>
          <cell r="BG2881">
            <v>0</v>
          </cell>
        </row>
        <row r="2882">
          <cell r="D2882" t="str">
            <v>NYSEG</v>
          </cell>
          <cell r="E2882" t="str">
            <v>Gas</v>
          </cell>
          <cell r="F2882" t="str">
            <v>Gas Engineering and Delivery</v>
          </cell>
          <cell r="T2882">
            <v>-0.35087999999999991</v>
          </cell>
          <cell r="AG2882">
            <v>-0.37973000000000001</v>
          </cell>
          <cell r="AT2882">
            <v>0</v>
          </cell>
          <cell r="BG2882">
            <v>0</v>
          </cell>
        </row>
        <row r="2883">
          <cell r="D2883" t="str">
            <v>MNG</v>
          </cell>
          <cell r="E2883" t="str">
            <v>Gas</v>
          </cell>
          <cell r="F2883" t="str">
            <v>Security</v>
          </cell>
          <cell r="T2883">
            <v>1.2778800000000001</v>
          </cell>
          <cell r="AG2883">
            <v>0</v>
          </cell>
          <cell r="AT2883">
            <v>0</v>
          </cell>
          <cell r="BG2883">
            <v>0</v>
          </cell>
        </row>
        <row r="2884">
          <cell r="D2884" t="str">
            <v>NYSEG</v>
          </cell>
          <cell r="E2884" t="str">
            <v>DIST</v>
          </cell>
          <cell r="F2884" t="str">
            <v>Smart Grids Innovation and Planning</v>
          </cell>
          <cell r="T2884">
            <v>-13.366649999999996</v>
          </cell>
          <cell r="AG2884">
            <v>0</v>
          </cell>
          <cell r="AT2884">
            <v>0</v>
          </cell>
          <cell r="BG2884">
            <v>0</v>
          </cell>
        </row>
        <row r="2885">
          <cell r="D2885" t="str">
            <v>NYSEG</v>
          </cell>
          <cell r="E2885" t="str">
            <v>TRANS</v>
          </cell>
          <cell r="F2885" t="str">
            <v>Electric Operations</v>
          </cell>
          <cell r="T2885">
            <v>23.968139999999998</v>
          </cell>
          <cell r="AG2885">
            <v>19.464089999999999</v>
          </cell>
          <cell r="AT2885">
            <v>19.39432</v>
          </cell>
          <cell r="BG2885">
            <v>17.247300048828123</v>
          </cell>
        </row>
        <row r="2886">
          <cell r="D2886" t="str">
            <v>NYSEG</v>
          </cell>
          <cell r="E2886" t="str">
            <v>DIST</v>
          </cell>
          <cell r="F2886" t="str">
            <v>Energy Services</v>
          </cell>
          <cell r="T2886">
            <v>-2.3899999999999911E-3</v>
          </cell>
          <cell r="AG2886">
            <v>149.55522000000002</v>
          </cell>
          <cell r="AT2886">
            <v>120.87788999999998</v>
          </cell>
          <cell r="BG2886">
            <v>4.95910636999497E-8</v>
          </cell>
        </row>
        <row r="2887">
          <cell r="D2887" t="str">
            <v>RGE</v>
          </cell>
          <cell r="E2887" t="str">
            <v>Common</v>
          </cell>
          <cell r="F2887" t="str">
            <v>Operational Smart Grids</v>
          </cell>
          <cell r="T2887">
            <v>349.04156999999998</v>
          </cell>
          <cell r="AG2887">
            <v>333.85712999999998</v>
          </cell>
          <cell r="AT2887">
            <v>792.81597999999997</v>
          </cell>
          <cell r="BG2887">
            <v>2050.1346483039856</v>
          </cell>
        </row>
        <row r="2888">
          <cell r="D2888" t="str">
            <v>NYSEG</v>
          </cell>
          <cell r="E2888" t="str">
            <v>DIST</v>
          </cell>
          <cell r="F2888" t="str">
            <v>Energy Services</v>
          </cell>
          <cell r="T2888">
            <v>-49.088940000000001</v>
          </cell>
          <cell r="AG2888">
            <v>-77.533130000000043</v>
          </cell>
          <cell r="AT2888">
            <v>84.462509999999995</v>
          </cell>
          <cell r="BG2888">
            <v>1.9311904964069981E-8</v>
          </cell>
        </row>
        <row r="2889">
          <cell r="D2889" t="str">
            <v>RGE</v>
          </cell>
          <cell r="E2889" t="str">
            <v>DIST</v>
          </cell>
          <cell r="F2889" t="str">
            <v>Electric Operations</v>
          </cell>
          <cell r="T2889">
            <v>-10.94929</v>
          </cell>
          <cell r="AG2889">
            <v>-11.8969</v>
          </cell>
          <cell r="AT2889">
            <v>4.5501699999999996</v>
          </cell>
          <cell r="BG2889">
            <v>4.1362498626708977</v>
          </cell>
        </row>
        <row r="2890">
          <cell r="D2890" t="str">
            <v>CMP</v>
          </cell>
          <cell r="E2890" t="str">
            <v>Common</v>
          </cell>
          <cell r="F2890" t="str">
            <v>General Services</v>
          </cell>
          <cell r="T2890">
            <v>-17.553840000000001</v>
          </cell>
          <cell r="AG2890">
            <v>0</v>
          </cell>
          <cell r="AT2890">
            <v>0</v>
          </cell>
          <cell r="BG2890">
            <v>0</v>
          </cell>
        </row>
        <row r="2891">
          <cell r="D2891" t="str">
            <v>NYSEG</v>
          </cell>
          <cell r="E2891" t="str">
            <v>Common</v>
          </cell>
          <cell r="F2891" t="str">
            <v>Operational Smart Grids</v>
          </cell>
          <cell r="T2891">
            <v>568.8375299999999</v>
          </cell>
          <cell r="AG2891">
            <v>560.08922000000007</v>
          </cell>
          <cell r="AT2891">
            <v>1362.2184199999999</v>
          </cell>
          <cell r="BG2891">
            <v>4463.2670533294677</v>
          </cell>
        </row>
        <row r="2892">
          <cell r="D2892" t="str">
            <v>RGE</v>
          </cell>
          <cell r="E2892" t="str">
            <v>DIST</v>
          </cell>
          <cell r="F2892" t="str">
            <v>Customer Service</v>
          </cell>
          <cell r="T2892">
            <v>872.6780500000001</v>
          </cell>
          <cell r="AG2892">
            <v>281.86297999999999</v>
          </cell>
          <cell r="AT2892">
            <v>601.01588000000015</v>
          </cell>
          <cell r="BG2892">
            <v>984.32709765625009</v>
          </cell>
        </row>
        <row r="2893">
          <cell r="D2893" t="str">
            <v>NYSEG</v>
          </cell>
          <cell r="E2893" t="str">
            <v>DIST</v>
          </cell>
          <cell r="F2893" t="str">
            <v>Customer Service</v>
          </cell>
          <cell r="T2893">
            <v>733.98131000000001</v>
          </cell>
          <cell r="AG2893">
            <v>206.46769999999998</v>
          </cell>
          <cell r="AT2893">
            <v>556.51394000000005</v>
          </cell>
          <cell r="BG2893">
            <v>942.23666308593749</v>
          </cell>
        </row>
        <row r="2894">
          <cell r="D2894" t="str">
            <v>NYSEG</v>
          </cell>
          <cell r="E2894" t="str">
            <v>DIST</v>
          </cell>
          <cell r="F2894" t="str">
            <v>Energy Services</v>
          </cell>
          <cell r="T2894">
            <v>0.1488800000000019</v>
          </cell>
          <cell r="AG2894">
            <v>-0.74384000000000738</v>
          </cell>
          <cell r="AT2894">
            <v>-2.8830000000000064E-2</v>
          </cell>
          <cell r="BG2894">
            <v>-2.6226043559063328E-9</v>
          </cell>
        </row>
        <row r="2895">
          <cell r="D2895" t="str">
            <v>NYSEG</v>
          </cell>
          <cell r="E2895" t="str">
            <v>DIST</v>
          </cell>
          <cell r="F2895" t="str">
            <v>Energy Services</v>
          </cell>
          <cell r="T2895">
            <v>-6.8330000000000071E-2</v>
          </cell>
          <cell r="AG2895">
            <v>-0.32485000000000064</v>
          </cell>
          <cell r="AT2895">
            <v>-1.7964699999999998</v>
          </cell>
          <cell r="BG2895">
            <v>2.8610229602099579E-9</v>
          </cell>
        </row>
        <row r="2896">
          <cell r="D2896" t="str">
            <v>NYSEG</v>
          </cell>
          <cell r="E2896" t="str">
            <v>DIST</v>
          </cell>
          <cell r="F2896" t="str">
            <v>Energy Services</v>
          </cell>
          <cell r="T2896">
            <v>146.82432000000003</v>
          </cell>
          <cell r="AG2896">
            <v>-121.23331999999999</v>
          </cell>
          <cell r="AT2896">
            <v>-1.1984999999999886</v>
          </cell>
          <cell r="BG2896">
            <v>-93.965911071777327</v>
          </cell>
        </row>
        <row r="2897">
          <cell r="D2897" t="str">
            <v>NYSEG</v>
          </cell>
          <cell r="E2897" t="str">
            <v>DIST</v>
          </cell>
          <cell r="F2897" t="str">
            <v>Energy Services</v>
          </cell>
          <cell r="T2897">
            <v>-1.7075500000000128</v>
          </cell>
          <cell r="AG2897">
            <v>-6.9907099999999991</v>
          </cell>
          <cell r="AT2897">
            <v>8.5766500000000008</v>
          </cell>
          <cell r="BG2897">
            <v>-1.1463165279224086E-6</v>
          </cell>
        </row>
        <row r="2898">
          <cell r="D2898" t="str">
            <v>NYSEG</v>
          </cell>
          <cell r="E2898" t="str">
            <v>DIST</v>
          </cell>
          <cell r="F2898" t="str">
            <v>Energy Services</v>
          </cell>
          <cell r="T2898">
            <v>-6.6893900000000031</v>
          </cell>
          <cell r="AG2898">
            <v>33.108460000000008</v>
          </cell>
          <cell r="AT2898">
            <v>237.33789999999999</v>
          </cell>
          <cell r="BG2898">
            <v>-4.857778570510618E-7</v>
          </cell>
        </row>
        <row r="2899">
          <cell r="D2899" t="str">
            <v>NYSEG</v>
          </cell>
          <cell r="E2899" t="str">
            <v>TRANS</v>
          </cell>
          <cell r="F2899" t="str">
            <v>Electric Operations</v>
          </cell>
          <cell r="T2899">
            <v>0.12140000000000001</v>
          </cell>
          <cell r="AG2899">
            <v>3.3090999999999924</v>
          </cell>
          <cell r="AT2899">
            <v>0</v>
          </cell>
          <cell r="BG2899">
            <v>0</v>
          </cell>
        </row>
        <row r="2900">
          <cell r="D2900" t="str">
            <v>NYSEG</v>
          </cell>
          <cell r="E2900" t="str">
            <v>DIST</v>
          </cell>
          <cell r="F2900" t="str">
            <v>Energy Services</v>
          </cell>
          <cell r="T2900">
            <v>0.35927999999999999</v>
          </cell>
          <cell r="AG2900">
            <v>0</v>
          </cell>
          <cell r="AT2900">
            <v>0</v>
          </cell>
          <cell r="BG2900">
            <v>0</v>
          </cell>
        </row>
        <row r="2901">
          <cell r="D2901" t="str">
            <v>NYSEG</v>
          </cell>
          <cell r="E2901" t="str">
            <v>DIST</v>
          </cell>
          <cell r="F2901" t="str">
            <v>NWA</v>
          </cell>
          <cell r="T2901">
            <v>342.46850999999998</v>
          </cell>
          <cell r="AG2901">
            <v>158.98143999999999</v>
          </cell>
          <cell r="AT2901">
            <v>136.88602999999998</v>
          </cell>
          <cell r="BG2901">
            <v>76.74911987304688</v>
          </cell>
        </row>
        <row r="2902">
          <cell r="D2902" t="str">
            <v>RGE</v>
          </cell>
          <cell r="E2902" t="str">
            <v>DIST</v>
          </cell>
          <cell r="F2902" t="str">
            <v>NWA</v>
          </cell>
          <cell r="T2902">
            <v>49.041269999999997</v>
          </cell>
          <cell r="AG2902">
            <v>81.34626999999999</v>
          </cell>
          <cell r="AT2902">
            <v>72.899849999999986</v>
          </cell>
          <cell r="BG2902">
            <v>61.27351000976563</v>
          </cell>
        </row>
        <row r="2903">
          <cell r="D2903" t="str">
            <v>NYSEG</v>
          </cell>
          <cell r="E2903" t="str">
            <v>DIST</v>
          </cell>
          <cell r="F2903" t="str">
            <v>Energy Services</v>
          </cell>
          <cell r="T2903">
            <v>25.984159999999985</v>
          </cell>
          <cell r="AG2903">
            <v>165.49319999999997</v>
          </cell>
          <cell r="AT2903">
            <v>-128.52077</v>
          </cell>
          <cell r="BG2903">
            <v>-1.5163421522856879E-6</v>
          </cell>
        </row>
        <row r="2904">
          <cell r="D2904" t="str">
            <v>RGE</v>
          </cell>
          <cell r="E2904" t="str">
            <v>Common</v>
          </cell>
          <cell r="F2904" t="str">
            <v>General Services</v>
          </cell>
          <cell r="T2904">
            <v>3.7034699999999998</v>
          </cell>
          <cell r="AG2904">
            <v>0</v>
          </cell>
          <cell r="AT2904">
            <v>0</v>
          </cell>
          <cell r="BG2904">
            <v>0</v>
          </cell>
        </row>
        <row r="2905">
          <cell r="D2905" t="str">
            <v>NYSEG</v>
          </cell>
          <cell r="E2905" t="str">
            <v>DIST</v>
          </cell>
          <cell r="F2905" t="str">
            <v>Energy Services</v>
          </cell>
          <cell r="T2905">
            <v>2.3570000000000035E-2</v>
          </cell>
          <cell r="AG2905">
            <v>0.63442000000000009</v>
          </cell>
          <cell r="AT2905">
            <v>-0.62235000000000018</v>
          </cell>
          <cell r="BG2905">
            <v>0</v>
          </cell>
        </row>
        <row r="2906">
          <cell r="D2906" t="str">
            <v>NYSEG</v>
          </cell>
          <cell r="E2906" t="str">
            <v>DIST</v>
          </cell>
          <cell r="F2906" t="str">
            <v>Energy Services</v>
          </cell>
          <cell r="T2906">
            <v>1.3819999999999963E-2</v>
          </cell>
          <cell r="AG2906">
            <v>26.813380000000006</v>
          </cell>
          <cell r="AT2906">
            <v>1.45472</v>
          </cell>
          <cell r="BG2906">
            <v>-7.6293946715821903E-9</v>
          </cell>
        </row>
        <row r="2907">
          <cell r="D2907" t="str">
            <v>NYSEG</v>
          </cell>
          <cell r="E2907" t="str">
            <v>DIST</v>
          </cell>
          <cell r="F2907" t="str">
            <v>Energy Services</v>
          </cell>
          <cell r="T2907">
            <v>0.17110000000000014</v>
          </cell>
          <cell r="AG2907">
            <v>19.866600000000002</v>
          </cell>
          <cell r="AT2907">
            <v>9.2280699999999847</v>
          </cell>
          <cell r="BG2907">
            <v>-1.8692685298919649</v>
          </cell>
        </row>
        <row r="2908">
          <cell r="D2908" t="str">
            <v>NYSEG</v>
          </cell>
          <cell r="E2908" t="str">
            <v>DIST</v>
          </cell>
          <cell r="F2908" t="str">
            <v>Energy Services</v>
          </cell>
          <cell r="T2908">
            <v>1.200000000000012E-3</v>
          </cell>
          <cell r="AG2908">
            <v>-3.6630000000000003E-2</v>
          </cell>
          <cell r="AT2908">
            <v>-3.6419999999999994E-2</v>
          </cell>
          <cell r="BG2908">
            <v>-1.1920928966180355E-9</v>
          </cell>
        </row>
        <row r="2909">
          <cell r="D2909" t="str">
            <v>CMP</v>
          </cell>
          <cell r="E2909" t="str">
            <v>Common</v>
          </cell>
          <cell r="F2909" t="str">
            <v>Operational Smart Grids</v>
          </cell>
          <cell r="T2909">
            <v>8073.6403300000002</v>
          </cell>
          <cell r="AG2909">
            <v>4743.18858</v>
          </cell>
          <cell r="AT2909">
            <v>8063.1353199999994</v>
          </cell>
          <cell r="BG2909">
            <v>5443.2825542144774</v>
          </cell>
        </row>
        <row r="2910">
          <cell r="D2910" t="str">
            <v>NYSEG</v>
          </cell>
          <cell r="E2910" t="str">
            <v>TRANS</v>
          </cell>
          <cell r="F2910" t="str">
            <v>Projects</v>
          </cell>
          <cell r="T2910">
            <v>1571.6532200000001</v>
          </cell>
          <cell r="AG2910">
            <v>382.4995899999999</v>
          </cell>
          <cell r="AT2910">
            <v>0</v>
          </cell>
          <cell r="BG2910">
            <v>0</v>
          </cell>
        </row>
        <row r="2911">
          <cell r="D2911" t="str">
            <v>CMP</v>
          </cell>
          <cell r="E2911" t="str">
            <v>TRANS</v>
          </cell>
          <cell r="F2911" t="str">
            <v>Projects</v>
          </cell>
          <cell r="T2911">
            <v>12.08765</v>
          </cell>
          <cell r="AG2911">
            <v>233.65833999999998</v>
          </cell>
          <cell r="AT2911">
            <v>21.985300000000002</v>
          </cell>
          <cell r="BG2911">
            <v>27.018169900894165</v>
          </cell>
        </row>
        <row r="2912">
          <cell r="D2912" t="str">
            <v>RGE</v>
          </cell>
          <cell r="E2912" t="str">
            <v>DIST</v>
          </cell>
          <cell r="F2912" t="str">
            <v>Electric Operations</v>
          </cell>
          <cell r="T2912">
            <v>-0.12631000000000001</v>
          </cell>
          <cell r="AG2912">
            <v>0</v>
          </cell>
          <cell r="AT2912">
            <v>0</v>
          </cell>
          <cell r="BG2912">
            <v>0</v>
          </cell>
        </row>
        <row r="2913">
          <cell r="D2913" t="str">
            <v>NYSEG</v>
          </cell>
          <cell r="E2913" t="str">
            <v>Common</v>
          </cell>
          <cell r="F2913" t="str">
            <v>General Services</v>
          </cell>
          <cell r="T2913">
            <v>0.74474000000000018</v>
          </cell>
          <cell r="AG2913">
            <v>0</v>
          </cell>
          <cell r="AT2913">
            <v>0</v>
          </cell>
          <cell r="BG2913">
            <v>0</v>
          </cell>
        </row>
        <row r="2914">
          <cell r="D2914" t="str">
            <v>ASC</v>
          </cell>
          <cell r="E2914" t="str">
            <v>Common</v>
          </cell>
          <cell r="F2914" t="str">
            <v>Information Technology</v>
          </cell>
          <cell r="T2914">
            <v>2.4000000000000001E-4</v>
          </cell>
          <cell r="AG2914">
            <v>-8.5300000000000011E-3</v>
          </cell>
          <cell r="AT2914">
            <v>0</v>
          </cell>
          <cell r="BG2914">
            <v>0</v>
          </cell>
        </row>
        <row r="2915">
          <cell r="D2915" t="str">
            <v>RGE</v>
          </cell>
          <cell r="E2915" t="str">
            <v>TRANS</v>
          </cell>
          <cell r="F2915" t="str">
            <v>Projects</v>
          </cell>
          <cell r="T2915">
            <v>284.06094999999999</v>
          </cell>
          <cell r="AG2915">
            <v>295.37256000000002</v>
          </cell>
          <cell r="AT2915">
            <v>726.37637000000007</v>
          </cell>
          <cell r="BG2915">
            <v>17150.198421386718</v>
          </cell>
        </row>
        <row r="2916">
          <cell r="D2916" t="str">
            <v>RGE</v>
          </cell>
          <cell r="E2916" t="str">
            <v>DIST</v>
          </cell>
          <cell r="F2916" t="str">
            <v>Projects</v>
          </cell>
          <cell r="T2916">
            <v>174.42365000000001</v>
          </cell>
          <cell r="AG2916">
            <v>222.46985999999998</v>
          </cell>
          <cell r="AT2916">
            <v>676.06059999999991</v>
          </cell>
          <cell r="BG2916">
            <v>2118.7198880615233</v>
          </cell>
        </row>
        <row r="2917">
          <cell r="D2917" t="str">
            <v>RGE</v>
          </cell>
          <cell r="E2917" t="str">
            <v>DIST</v>
          </cell>
          <cell r="F2917" t="str">
            <v>Projects</v>
          </cell>
          <cell r="T2917">
            <v>86.765270000000001</v>
          </cell>
          <cell r="AG2917">
            <v>1461.4297000000001</v>
          </cell>
          <cell r="AT2917">
            <v>797.20246000000009</v>
          </cell>
          <cell r="BG2917">
            <v>707.79711359405519</v>
          </cell>
        </row>
        <row r="2918">
          <cell r="D2918" t="str">
            <v>RGE</v>
          </cell>
          <cell r="E2918" t="str">
            <v>TRANS</v>
          </cell>
          <cell r="F2918" t="str">
            <v>Projects</v>
          </cell>
          <cell r="T2918">
            <v>6.4107399999999997</v>
          </cell>
          <cell r="AG2918">
            <v>34.097799999999999</v>
          </cell>
          <cell r="AT2918">
            <v>49.81532</v>
          </cell>
          <cell r="BG2918">
            <v>1194.3682377929688</v>
          </cell>
        </row>
        <row r="2919">
          <cell r="D2919" t="str">
            <v>NYSEG</v>
          </cell>
          <cell r="E2919" t="str">
            <v>Gen</v>
          </cell>
          <cell r="F2919" t="str">
            <v>Generation</v>
          </cell>
          <cell r="T2919">
            <v>23.357439999999997</v>
          </cell>
          <cell r="AG2919">
            <v>2.3684399999999992</v>
          </cell>
          <cell r="AT2919">
            <v>1.3961200000000002</v>
          </cell>
          <cell r="BG2919">
            <v>1.241520004272461</v>
          </cell>
        </row>
        <row r="2920">
          <cell r="D2920" t="str">
            <v>NYSEG</v>
          </cell>
          <cell r="E2920" t="str">
            <v>Gen</v>
          </cell>
          <cell r="F2920" t="str">
            <v>Generation</v>
          </cell>
          <cell r="T2920">
            <v>64.897880000000001</v>
          </cell>
          <cell r="AG2920">
            <v>162.47595000000001</v>
          </cell>
          <cell r="AT2920">
            <v>213.27148999999997</v>
          </cell>
          <cell r="BG2920">
            <v>247.30686965179439</v>
          </cell>
        </row>
        <row r="2921">
          <cell r="D2921" t="str">
            <v>NYSEG</v>
          </cell>
          <cell r="E2921" t="str">
            <v>Gen</v>
          </cell>
          <cell r="F2921" t="str">
            <v>Generation</v>
          </cell>
          <cell r="T2921">
            <v>33.271939999999994</v>
          </cell>
          <cell r="AG2921">
            <v>2.2290699999999997</v>
          </cell>
          <cell r="AT2921">
            <v>1.9264900000000003</v>
          </cell>
          <cell r="BG2921">
            <v>1.7133200225830079</v>
          </cell>
        </row>
        <row r="2922">
          <cell r="D2922" t="str">
            <v>NYSEG</v>
          </cell>
          <cell r="E2922" t="str">
            <v>Gen</v>
          </cell>
          <cell r="F2922" t="str">
            <v>Generation</v>
          </cell>
          <cell r="T2922">
            <v>180.79397000000003</v>
          </cell>
          <cell r="AG2922">
            <v>755.26097000000004</v>
          </cell>
          <cell r="AT2922">
            <v>3437.7551200000003</v>
          </cell>
          <cell r="BG2922">
            <v>6702.0144313354504</v>
          </cell>
        </row>
        <row r="2923">
          <cell r="D2923" t="str">
            <v>RGE</v>
          </cell>
          <cell r="E2923" t="str">
            <v>DIST</v>
          </cell>
          <cell r="F2923" t="str">
            <v>Projects</v>
          </cell>
          <cell r="T2923">
            <v>16.210509999999999</v>
          </cell>
          <cell r="AG2923">
            <v>2403.30278</v>
          </cell>
          <cell r="AT2923">
            <v>2022.7998900000002</v>
          </cell>
          <cell r="BG2923">
            <v>1610.4661913452151</v>
          </cell>
        </row>
        <row r="2924">
          <cell r="D2924" t="str">
            <v>RGE</v>
          </cell>
          <cell r="E2924" t="str">
            <v>DIST</v>
          </cell>
          <cell r="F2924" t="str">
            <v>Projects</v>
          </cell>
          <cell r="T2924">
            <v>234.51988</v>
          </cell>
          <cell r="AG2924">
            <v>1159.72102</v>
          </cell>
          <cell r="AT2924">
            <v>1618.9213300000001</v>
          </cell>
          <cell r="BG2924">
            <v>1910.4599126853943</v>
          </cell>
        </row>
        <row r="2925">
          <cell r="D2925" t="str">
            <v>NYSEG</v>
          </cell>
          <cell r="E2925" t="str">
            <v>Gen</v>
          </cell>
          <cell r="F2925" t="str">
            <v>Generation</v>
          </cell>
          <cell r="T2925">
            <v>18.826900000000027</v>
          </cell>
          <cell r="AG2925">
            <v>6.1310000000000002</v>
          </cell>
          <cell r="AT2925">
            <v>1.5268699999999999</v>
          </cell>
          <cell r="BG2925">
            <v>1.3578300094604494</v>
          </cell>
        </row>
        <row r="2926">
          <cell r="D2926" t="str">
            <v>NYSEG</v>
          </cell>
          <cell r="E2926" t="str">
            <v>Common</v>
          </cell>
          <cell r="F2926" t="str">
            <v>General Services</v>
          </cell>
          <cell r="T2926">
            <v>0.78132999999999997</v>
          </cell>
          <cell r="AG2926">
            <v>0</v>
          </cell>
          <cell r="AT2926">
            <v>0</v>
          </cell>
          <cell r="BG2926">
            <v>0</v>
          </cell>
        </row>
        <row r="2927">
          <cell r="D2927" t="str">
            <v>NYSEG</v>
          </cell>
          <cell r="E2927" t="str">
            <v>Common</v>
          </cell>
          <cell r="F2927" t="str">
            <v>Smart Grids Innovation and Planning</v>
          </cell>
          <cell r="T2927">
            <v>-232.2</v>
          </cell>
          <cell r="AG2927">
            <v>0</v>
          </cell>
          <cell r="AT2927">
            <v>0</v>
          </cell>
          <cell r="BG2927">
            <v>0</v>
          </cell>
        </row>
        <row r="2928">
          <cell r="D2928" t="str">
            <v>NYSEG</v>
          </cell>
          <cell r="E2928" t="str">
            <v>DIST</v>
          </cell>
          <cell r="F2928" t="str">
            <v>Energy Services</v>
          </cell>
          <cell r="T2928">
            <v>0.31222000000000005</v>
          </cell>
          <cell r="AG2928">
            <v>-0.38645000000000018</v>
          </cell>
          <cell r="AT2928">
            <v>5.4999999999999971E-4</v>
          </cell>
          <cell r="BG2928">
            <v>-1.117587088411004E-11</v>
          </cell>
        </row>
        <row r="2929">
          <cell r="D2929" t="str">
            <v>RGE</v>
          </cell>
          <cell r="E2929" t="str">
            <v>Common</v>
          </cell>
          <cell r="F2929" t="str">
            <v>Operational Smart Grids</v>
          </cell>
          <cell r="T2929">
            <v>94.508749999999992</v>
          </cell>
          <cell r="AG2929">
            <v>89.829470000000015</v>
          </cell>
          <cell r="AT2929">
            <v>84.50721999999999</v>
          </cell>
          <cell r="BG2929">
            <v>171.86050036621094</v>
          </cell>
        </row>
        <row r="2930">
          <cell r="D2930" t="str">
            <v>NYSEG</v>
          </cell>
          <cell r="E2930" t="str">
            <v>Common</v>
          </cell>
          <cell r="F2930" t="str">
            <v>Operational Smart Grids</v>
          </cell>
          <cell r="T2930">
            <v>122.27681999999999</v>
          </cell>
          <cell r="AG2930">
            <v>112.29901000000001</v>
          </cell>
          <cell r="AT2930">
            <v>87.826729999999998</v>
          </cell>
          <cell r="BG2930">
            <v>300.93953002929686</v>
          </cell>
        </row>
        <row r="2931">
          <cell r="D2931" t="str">
            <v>CMP</v>
          </cell>
          <cell r="E2931" t="str">
            <v>DIST</v>
          </cell>
          <cell r="F2931" t="str">
            <v>Projects</v>
          </cell>
          <cell r="T2931">
            <v>78.675150000000002</v>
          </cell>
          <cell r="AG2931">
            <v>886.45818000000008</v>
          </cell>
          <cell r="AT2931">
            <v>2267.73911</v>
          </cell>
          <cell r="BG2931">
            <v>1389.1801428663637</v>
          </cell>
        </row>
        <row r="2932">
          <cell r="D2932" t="str">
            <v>MEPCO</v>
          </cell>
          <cell r="E2932" t="str">
            <v>TRANS</v>
          </cell>
          <cell r="F2932" t="str">
            <v>Projects</v>
          </cell>
          <cell r="T2932">
            <v>3.4980000000000002</v>
          </cell>
          <cell r="AG2932">
            <v>0</v>
          </cell>
          <cell r="AT2932">
            <v>0</v>
          </cell>
          <cell r="BG2932">
            <v>0</v>
          </cell>
        </row>
        <row r="2933">
          <cell r="D2933" t="str">
            <v>CMP</v>
          </cell>
          <cell r="E2933" t="str">
            <v>Common</v>
          </cell>
          <cell r="F2933" t="str">
            <v>Information Technology</v>
          </cell>
          <cell r="T2933">
            <v>0.96</v>
          </cell>
          <cell r="AG2933">
            <v>0</v>
          </cell>
          <cell r="AT2933">
            <v>0</v>
          </cell>
          <cell r="BG2933">
            <v>0</v>
          </cell>
        </row>
        <row r="2934">
          <cell r="D2934" t="str">
            <v>RGE</v>
          </cell>
          <cell r="E2934" t="str">
            <v>DIST</v>
          </cell>
          <cell r="F2934" t="str">
            <v>Energy Services</v>
          </cell>
          <cell r="T2934">
            <v>2.3546000000000005</v>
          </cell>
          <cell r="AG2934">
            <v>0.27410000000000007</v>
          </cell>
          <cell r="AT2934">
            <v>0.28184999999999999</v>
          </cell>
          <cell r="BG2934">
            <v>-3.8146972525243683E-9</v>
          </cell>
        </row>
        <row r="2935">
          <cell r="D2935" t="str">
            <v>NYSEG</v>
          </cell>
          <cell r="E2935" t="str">
            <v>Gen</v>
          </cell>
          <cell r="F2935" t="str">
            <v>Generation</v>
          </cell>
          <cell r="T2935">
            <v>43.634</v>
          </cell>
          <cell r="AG2935">
            <v>30.918299999999999</v>
          </cell>
          <cell r="AT2935">
            <v>4.3903799999999986</v>
          </cell>
          <cell r="BG2935">
            <v>3.6136800537109375</v>
          </cell>
        </row>
        <row r="2936">
          <cell r="D2936" t="str">
            <v>RGE</v>
          </cell>
          <cell r="E2936" t="str">
            <v>Gen</v>
          </cell>
          <cell r="F2936" t="str">
            <v>Generation</v>
          </cell>
          <cell r="T2936">
            <v>746.08271999999999</v>
          </cell>
          <cell r="AG2936">
            <v>1931.34546</v>
          </cell>
          <cell r="AT2936">
            <v>854.05279000000007</v>
          </cell>
          <cell r="BG2936">
            <v>1455.7337413573264</v>
          </cell>
        </row>
        <row r="2937">
          <cell r="D2937" t="str">
            <v>NYSEG</v>
          </cell>
          <cell r="E2937" t="str">
            <v>DIST</v>
          </cell>
          <cell r="F2937" t="str">
            <v>Energy Services</v>
          </cell>
          <cell r="T2937">
            <v>0.29822999999999994</v>
          </cell>
          <cell r="AG2937">
            <v>119.78684000000001</v>
          </cell>
          <cell r="AT2937">
            <v>110.15315</v>
          </cell>
          <cell r="BG2937">
            <v>-8.5353851986269547E-8</v>
          </cell>
        </row>
        <row r="2938">
          <cell r="D2938" t="str">
            <v>NYSEG</v>
          </cell>
          <cell r="E2938" t="str">
            <v>DIST</v>
          </cell>
          <cell r="F2938" t="str">
            <v>Energy Services</v>
          </cell>
          <cell r="T2938">
            <v>0.32163999999999998</v>
          </cell>
          <cell r="AG2938">
            <v>1.8489999999999999E-2</v>
          </cell>
          <cell r="AT2938">
            <v>1.8439999999999998E-2</v>
          </cell>
          <cell r="BG2938">
            <v>-1.1920928827402477E-10</v>
          </cell>
        </row>
        <row r="2939">
          <cell r="D2939" t="str">
            <v>NYSEG</v>
          </cell>
          <cell r="E2939" t="str">
            <v>DIST</v>
          </cell>
          <cell r="F2939" t="str">
            <v>Energy Services</v>
          </cell>
          <cell r="T2939">
            <v>4.8699999999999889E-3</v>
          </cell>
          <cell r="AG2939">
            <v>0.45539000000000007</v>
          </cell>
          <cell r="AT2939">
            <v>2.4720000000000002E-2</v>
          </cell>
          <cell r="BG2939">
            <v>-9.3722343445096223E-7</v>
          </cell>
        </row>
        <row r="2940">
          <cell r="D2940" t="str">
            <v>NYSEG</v>
          </cell>
          <cell r="E2940" t="str">
            <v>TRANS</v>
          </cell>
          <cell r="F2940" t="str">
            <v>Projects</v>
          </cell>
          <cell r="T2940">
            <v>487.19878000000006</v>
          </cell>
          <cell r="AG2940">
            <v>1085.9110700000001</v>
          </cell>
          <cell r="AT2940">
            <v>-51.414440000000006</v>
          </cell>
          <cell r="BG2940">
            <v>-620.84168132686614</v>
          </cell>
        </row>
        <row r="2941">
          <cell r="D2941" t="str">
            <v>AGE</v>
          </cell>
          <cell r="E2941" t="str">
            <v>Common</v>
          </cell>
          <cell r="F2941" t="str">
            <v>Business Development</v>
          </cell>
          <cell r="T2941">
            <v>1201.7848999999999</v>
          </cell>
          <cell r="AG2941">
            <v>86.965520000000012</v>
          </cell>
          <cell r="AT2941">
            <v>0</v>
          </cell>
          <cell r="BG2941">
            <v>5.8494501953125004</v>
          </cell>
        </row>
        <row r="2942">
          <cell r="D2942" t="str">
            <v>NYSEG</v>
          </cell>
          <cell r="E2942" t="str">
            <v>DIST</v>
          </cell>
          <cell r="F2942" t="str">
            <v>Operational Smart Grids</v>
          </cell>
          <cell r="T2942">
            <v>3.8065900000000004</v>
          </cell>
          <cell r="AG2942">
            <v>0.68809999999999993</v>
          </cell>
          <cell r="AT2942">
            <v>100.50743</v>
          </cell>
          <cell r="BG2942">
            <v>0.78531993865966765</v>
          </cell>
        </row>
        <row r="2943">
          <cell r="D2943" t="str">
            <v>NYSEG</v>
          </cell>
          <cell r="E2943" t="str">
            <v>DIST</v>
          </cell>
          <cell r="F2943" t="str">
            <v>Energy Services</v>
          </cell>
          <cell r="T2943">
            <v>9.8099999999999368E-3</v>
          </cell>
          <cell r="AG2943">
            <v>46.897400000000005</v>
          </cell>
          <cell r="AT2943">
            <v>78.119620000000012</v>
          </cell>
          <cell r="BG2943">
            <v>-1.3971328716166909E-7</v>
          </cell>
        </row>
        <row r="2944">
          <cell r="D2944" t="str">
            <v>NYSEG</v>
          </cell>
          <cell r="E2944" t="str">
            <v>DIST</v>
          </cell>
          <cell r="F2944" t="str">
            <v>Energy Services</v>
          </cell>
          <cell r="T2944">
            <v>3.4699999999999974E-3</v>
          </cell>
          <cell r="AG2944">
            <v>-3.4319999999999996E-2</v>
          </cell>
          <cell r="AT2944">
            <v>-1.0770000000000002E-2</v>
          </cell>
          <cell r="BG2944">
            <v>-2.9802322588923236E-10</v>
          </cell>
        </row>
        <row r="2945">
          <cell r="D2945" t="str">
            <v>NYSEG</v>
          </cell>
          <cell r="E2945" t="str">
            <v>DIST</v>
          </cell>
          <cell r="F2945" t="str">
            <v>Energy Services</v>
          </cell>
          <cell r="T2945">
            <v>7.0300000000000744E-3</v>
          </cell>
          <cell r="AG2945">
            <v>-0.17114000000000001</v>
          </cell>
          <cell r="AT2945">
            <v>-59.176110000000008</v>
          </cell>
          <cell r="BG2945">
            <v>-4.5752525368314423E-7</v>
          </cell>
        </row>
        <row r="2946">
          <cell r="D2946" t="str">
            <v>RGE</v>
          </cell>
          <cell r="E2946" t="str">
            <v>TRANS</v>
          </cell>
          <cell r="F2946" t="str">
            <v>Electric Operations</v>
          </cell>
          <cell r="T2946">
            <v>655.80323999999996</v>
          </cell>
          <cell r="AG2946">
            <v>568.21348000000012</v>
          </cell>
          <cell r="AT2946">
            <v>993.99157000000002</v>
          </cell>
          <cell r="BG2946">
            <v>-765.7801728515625</v>
          </cell>
        </row>
        <row r="2947">
          <cell r="D2947" t="str">
            <v>RGE</v>
          </cell>
          <cell r="E2947" t="str">
            <v>Gas</v>
          </cell>
          <cell r="F2947" t="str">
            <v>Gas Operations</v>
          </cell>
          <cell r="T2947">
            <v>-1.48967</v>
          </cell>
          <cell r="AG2947">
            <v>0</v>
          </cell>
          <cell r="AT2947">
            <v>0</v>
          </cell>
          <cell r="BG2947">
            <v>0</v>
          </cell>
        </row>
        <row r="2948">
          <cell r="D2948" t="str">
            <v>RGE</v>
          </cell>
          <cell r="E2948" t="str">
            <v>DIST</v>
          </cell>
          <cell r="F2948" t="str">
            <v>Operational Smart Grids</v>
          </cell>
          <cell r="T2948">
            <v>20.987390000000005</v>
          </cell>
          <cell r="AG2948">
            <v>32.499420000000001</v>
          </cell>
          <cell r="AT2948">
            <v>39.614290000000011</v>
          </cell>
          <cell r="BG2948">
            <v>24.135349609375002</v>
          </cell>
        </row>
        <row r="2949">
          <cell r="D2949" t="str">
            <v>RGE</v>
          </cell>
          <cell r="E2949" t="str">
            <v>Gen</v>
          </cell>
          <cell r="F2949" t="str">
            <v>Generation</v>
          </cell>
          <cell r="T2949">
            <v>-3.3000000000171781E-4</v>
          </cell>
          <cell r="AG2949">
            <v>0</v>
          </cell>
          <cell r="AT2949">
            <v>0</v>
          </cell>
          <cell r="BG2949">
            <v>0</v>
          </cell>
        </row>
        <row r="2950">
          <cell r="D2950" t="str">
            <v>RGE</v>
          </cell>
          <cell r="E2950" t="str">
            <v>TRANS</v>
          </cell>
          <cell r="F2950" t="str">
            <v>Projects</v>
          </cell>
          <cell r="T2950">
            <v>147.89627000000002</v>
          </cell>
          <cell r="AG2950">
            <v>157.21340999999998</v>
          </cell>
          <cell r="AT2950">
            <v>31.091009999999997</v>
          </cell>
          <cell r="BG2950">
            <v>1220.9540588434338</v>
          </cell>
        </row>
        <row r="2951">
          <cell r="D2951" t="str">
            <v>NYSEG</v>
          </cell>
          <cell r="E2951" t="str">
            <v>Common</v>
          </cell>
          <cell r="F2951" t="str">
            <v>Other</v>
          </cell>
          <cell r="T2951">
            <v>330.72769000000011</v>
          </cell>
          <cell r="AG2951">
            <v>480.37847000000011</v>
          </cell>
          <cell r="AT2951">
            <v>-193.05433999999991</v>
          </cell>
          <cell r="BG2951">
            <v>0</v>
          </cell>
        </row>
        <row r="2952">
          <cell r="D2952" t="str">
            <v>RGE</v>
          </cell>
          <cell r="E2952" t="str">
            <v>Common</v>
          </cell>
          <cell r="F2952" t="str">
            <v>Other</v>
          </cell>
          <cell r="T2952">
            <v>99.81145999999994</v>
          </cell>
          <cell r="AG2952">
            <v>88.707070000000243</v>
          </cell>
          <cell r="AT2952">
            <v>112.34908000000014</v>
          </cell>
          <cell r="BG2952">
            <v>0</v>
          </cell>
        </row>
        <row r="2953">
          <cell r="D2953" t="str">
            <v>NYSEG</v>
          </cell>
          <cell r="E2953" t="str">
            <v>DIST</v>
          </cell>
          <cell r="F2953" t="str">
            <v>Projects</v>
          </cell>
          <cell r="T2953">
            <v>8.5214599999999994</v>
          </cell>
          <cell r="AG2953">
            <v>0</v>
          </cell>
          <cell r="AT2953">
            <v>0</v>
          </cell>
          <cell r="BG2953">
            <v>0</v>
          </cell>
        </row>
        <row r="2954">
          <cell r="D2954" t="str">
            <v>NYSEG</v>
          </cell>
          <cell r="E2954" t="str">
            <v>Gas</v>
          </cell>
          <cell r="F2954" t="str">
            <v>Gas Engineering and Delivery</v>
          </cell>
          <cell r="T2954">
            <v>84.842749999999995</v>
          </cell>
          <cell r="AG2954">
            <v>4.8869199999999999</v>
          </cell>
          <cell r="AT2954">
            <v>4.8694899999999999</v>
          </cell>
          <cell r="BG2954">
            <v>4.3303699951171879</v>
          </cell>
        </row>
        <row r="2955">
          <cell r="D2955" t="str">
            <v>CMP</v>
          </cell>
          <cell r="E2955" t="str">
            <v>DIST</v>
          </cell>
          <cell r="F2955" t="str">
            <v>Projects</v>
          </cell>
          <cell r="T2955">
            <v>42.818039999999996</v>
          </cell>
          <cell r="AG2955">
            <v>122.30661999999998</v>
          </cell>
          <cell r="AT2955">
            <v>1.7751899999999998</v>
          </cell>
          <cell r="BG2955">
            <v>0</v>
          </cell>
        </row>
        <row r="2956">
          <cell r="D2956" t="str">
            <v>CMP</v>
          </cell>
          <cell r="E2956" t="str">
            <v>TRANS</v>
          </cell>
          <cell r="F2956" t="str">
            <v>Projects</v>
          </cell>
          <cell r="T2956">
            <v>96.420160000000024</v>
          </cell>
          <cell r="AG2956">
            <v>-96.42016000000001</v>
          </cell>
          <cell r="AT2956">
            <v>0</v>
          </cell>
          <cell r="BG2956">
            <v>0</v>
          </cell>
        </row>
        <row r="2957">
          <cell r="D2957" t="str">
            <v>CMP</v>
          </cell>
          <cell r="E2957" t="str">
            <v>TRANS</v>
          </cell>
          <cell r="F2957" t="str">
            <v>Projects</v>
          </cell>
          <cell r="T2957">
            <v>9.0847000000000016</v>
          </cell>
          <cell r="AG2957">
            <v>-9.1911599999999982</v>
          </cell>
          <cell r="AT2957">
            <v>0.10650000000000004</v>
          </cell>
          <cell r="BG2957">
            <v>0</v>
          </cell>
        </row>
        <row r="2958">
          <cell r="D2958" t="str">
            <v>RGE</v>
          </cell>
          <cell r="E2958" t="str">
            <v>TRANS</v>
          </cell>
          <cell r="F2958" t="str">
            <v>Asset Management and Planning</v>
          </cell>
          <cell r="T2958">
            <v>116.35889</v>
          </cell>
          <cell r="AG2958">
            <v>2711.1741099999995</v>
          </cell>
          <cell r="AT2958">
            <v>433.40715000000006</v>
          </cell>
          <cell r="BG2958">
            <v>202.63026023292542</v>
          </cell>
        </row>
        <row r="2959">
          <cell r="D2959" t="str">
            <v>RGE</v>
          </cell>
          <cell r="E2959" t="str">
            <v>TRANS</v>
          </cell>
          <cell r="F2959" t="str">
            <v>Projects</v>
          </cell>
          <cell r="T2959">
            <v>17.354469999999999</v>
          </cell>
          <cell r="AG2959">
            <v>1622.1772000000001</v>
          </cell>
          <cell r="AT2959">
            <v>5736.901969999999</v>
          </cell>
          <cell r="BG2959">
            <v>3186.1289081611631</v>
          </cell>
        </row>
        <row r="2960">
          <cell r="D2960" t="str">
            <v>RGE</v>
          </cell>
          <cell r="E2960" t="str">
            <v>DIST</v>
          </cell>
          <cell r="F2960" t="str">
            <v>Projects</v>
          </cell>
          <cell r="T2960">
            <v>690.14044999999999</v>
          </cell>
          <cell r="AG2960">
            <v>42.590379999999996</v>
          </cell>
          <cell r="AT2960">
            <v>583.81247000000008</v>
          </cell>
          <cell r="BG2960">
            <v>496.88164098501204</v>
          </cell>
        </row>
        <row r="2961">
          <cell r="D2961" t="str">
            <v>CMP</v>
          </cell>
          <cell r="E2961" t="str">
            <v>TRANS</v>
          </cell>
          <cell r="F2961" t="str">
            <v>Asset Management and Planning</v>
          </cell>
          <cell r="T2961">
            <v>0.75123999999999991</v>
          </cell>
          <cell r="AG2961">
            <v>1134.7597300000002</v>
          </cell>
          <cell r="AT2961">
            <v>3145.20046</v>
          </cell>
          <cell r="BG2961">
            <v>1540.3052768478394</v>
          </cell>
        </row>
        <row r="2962">
          <cell r="D2962" t="str">
            <v>RGE</v>
          </cell>
          <cell r="E2962" t="str">
            <v>Gen</v>
          </cell>
          <cell r="F2962" t="str">
            <v>Generation</v>
          </cell>
          <cell r="T2962">
            <v>32.720010000000002</v>
          </cell>
          <cell r="AG2962">
            <v>317.0335</v>
          </cell>
          <cell r="AT2962">
            <v>252.60635000000002</v>
          </cell>
          <cell r="BG2962">
            <v>883.77728238821021</v>
          </cell>
        </row>
        <row r="2963">
          <cell r="D2963" t="str">
            <v>NYSEG</v>
          </cell>
          <cell r="E2963" t="str">
            <v>TRANS</v>
          </cell>
          <cell r="F2963" t="str">
            <v>NWA</v>
          </cell>
          <cell r="T2963">
            <v>16.278320000000001</v>
          </cell>
          <cell r="AG2963">
            <v>20.689810000000001</v>
          </cell>
          <cell r="AT2963">
            <v>1.6216499999999996</v>
          </cell>
          <cell r="BG2963">
            <v>-8.9406967940242055E-11</v>
          </cell>
        </row>
        <row r="2964">
          <cell r="D2964" t="str">
            <v>NYSEG</v>
          </cell>
          <cell r="E2964" t="str">
            <v>Gas</v>
          </cell>
          <cell r="F2964" t="str">
            <v>NWA</v>
          </cell>
          <cell r="T2964">
            <v>20.167310000000001</v>
          </cell>
          <cell r="AG2964">
            <v>107.80349000000001</v>
          </cell>
          <cell r="AT2964">
            <v>279.37576999999999</v>
          </cell>
          <cell r="BG2964">
            <v>271.31518743896481</v>
          </cell>
        </row>
        <row r="2965">
          <cell r="D2965" t="str">
            <v>RGE</v>
          </cell>
          <cell r="E2965" t="str">
            <v>Gas</v>
          </cell>
          <cell r="F2965" t="str">
            <v>Gas Engineering and Delivery</v>
          </cell>
          <cell r="T2965">
            <v>281.97923999999995</v>
          </cell>
          <cell r="AG2965">
            <v>349.2355</v>
          </cell>
          <cell r="AT2965">
            <v>50.495469999999997</v>
          </cell>
          <cell r="BG2965">
            <v>38.21068090820313</v>
          </cell>
        </row>
        <row r="2966">
          <cell r="D2966" t="str">
            <v>RGE</v>
          </cell>
          <cell r="E2966" t="str">
            <v>Gas</v>
          </cell>
          <cell r="F2966" t="str">
            <v>Gas Engineering and Delivery</v>
          </cell>
          <cell r="T2966">
            <v>281.79678999999999</v>
          </cell>
          <cell r="AG2966">
            <v>371.10185999999993</v>
          </cell>
          <cell r="AT2966">
            <v>560.11381999999992</v>
          </cell>
          <cell r="BG2966">
            <v>67.990859374999999</v>
          </cell>
        </row>
        <row r="2967">
          <cell r="D2967" t="str">
            <v>NYSEG</v>
          </cell>
          <cell r="E2967" t="str">
            <v>Gas</v>
          </cell>
          <cell r="F2967" t="str">
            <v>Gas Engineering and Delivery</v>
          </cell>
          <cell r="T2967">
            <v>312.22397000000001</v>
          </cell>
          <cell r="AG2967">
            <v>145.04344</v>
          </cell>
          <cell r="AT2967">
            <v>332.32984000000005</v>
          </cell>
          <cell r="BG2967">
            <v>40.879869873046879</v>
          </cell>
        </row>
        <row r="2968">
          <cell r="D2968" t="str">
            <v>NYSEG</v>
          </cell>
          <cell r="E2968" t="str">
            <v>TRANS</v>
          </cell>
          <cell r="F2968" t="str">
            <v>Projects</v>
          </cell>
          <cell r="T2968">
            <v>48.603639999999999</v>
          </cell>
          <cell r="AG2968">
            <v>793.47091999999998</v>
          </cell>
          <cell r="AT2968">
            <v>420.51362999999998</v>
          </cell>
          <cell r="BG2968">
            <v>11926.382039550781</v>
          </cell>
        </row>
        <row r="2969">
          <cell r="D2969" t="str">
            <v>NYSEG</v>
          </cell>
          <cell r="E2969" t="str">
            <v>TRANS</v>
          </cell>
          <cell r="F2969" t="str">
            <v>Projects</v>
          </cell>
          <cell r="T2969">
            <v>42.345019999999998</v>
          </cell>
          <cell r="AG2969">
            <v>763.15967999999998</v>
          </cell>
          <cell r="AT2969">
            <v>481.10361999999992</v>
          </cell>
          <cell r="BG2969">
            <v>710.39702075195316</v>
          </cell>
        </row>
        <row r="2970">
          <cell r="D2970" t="str">
            <v>NYSEG</v>
          </cell>
          <cell r="E2970" t="str">
            <v>DIST</v>
          </cell>
          <cell r="F2970" t="str">
            <v>Energy Services</v>
          </cell>
          <cell r="T2970">
            <v>1.5630000000000005E-2</v>
          </cell>
          <cell r="AG2970">
            <v>23.730029999999996</v>
          </cell>
          <cell r="AT2970">
            <v>63.596459999999986</v>
          </cell>
          <cell r="BG2970">
            <v>1.6808509872845434E-7</v>
          </cell>
        </row>
        <row r="2971">
          <cell r="D2971" t="str">
            <v>CMP</v>
          </cell>
          <cell r="E2971" t="str">
            <v>TRANS</v>
          </cell>
          <cell r="F2971" t="str">
            <v>Asset Management and Planning</v>
          </cell>
          <cell r="T2971">
            <v>0.90975000000000017</v>
          </cell>
          <cell r="AG2971">
            <v>1135.4714899999999</v>
          </cell>
          <cell r="AT2971">
            <v>3825.5444600000001</v>
          </cell>
          <cell r="BG2971">
            <v>-2386.2836733245854</v>
          </cell>
        </row>
        <row r="2972">
          <cell r="D2972" t="str">
            <v>NYSEG</v>
          </cell>
          <cell r="E2972" t="str">
            <v>TRANS</v>
          </cell>
          <cell r="F2972" t="str">
            <v>Operational Smart Grids</v>
          </cell>
          <cell r="T2972">
            <v>0.4153599999999999</v>
          </cell>
          <cell r="AG2972">
            <v>2.392E-2</v>
          </cell>
          <cell r="AT2972">
            <v>5.4240000000000003E-2</v>
          </cell>
          <cell r="BG2972">
            <v>14.376080030202866</v>
          </cell>
        </row>
        <row r="2973">
          <cell r="D2973" t="str">
            <v>NYSEG</v>
          </cell>
          <cell r="E2973" t="str">
            <v>Gas</v>
          </cell>
          <cell r="F2973" t="str">
            <v>Gas Engineering and Delivery</v>
          </cell>
          <cell r="T2973">
            <v>69.110950000000003</v>
          </cell>
          <cell r="AG2973">
            <v>118.48291</v>
          </cell>
          <cell r="AT2973">
            <v>0</v>
          </cell>
          <cell r="BG2973">
            <v>0</v>
          </cell>
        </row>
        <row r="2974">
          <cell r="D2974" t="str">
            <v>RGE</v>
          </cell>
          <cell r="E2974" t="str">
            <v>DIST</v>
          </cell>
          <cell r="F2974" t="str">
            <v>Energy Services</v>
          </cell>
          <cell r="T2974">
            <v>8.1070000000000031E-2</v>
          </cell>
          <cell r="AG2974">
            <v>0.16630999999999993</v>
          </cell>
          <cell r="AT2974">
            <v>69.102339999999998</v>
          </cell>
          <cell r="BG2974">
            <v>-0.67147522082925093</v>
          </cell>
        </row>
        <row r="2975">
          <cell r="D2975" t="str">
            <v>CMP</v>
          </cell>
          <cell r="E2975" t="str">
            <v>DIST</v>
          </cell>
          <cell r="F2975" t="str">
            <v>Projects</v>
          </cell>
          <cell r="T2975">
            <v>277.95602000000002</v>
          </cell>
          <cell r="AG2975">
            <v>-252.82985999999994</v>
          </cell>
          <cell r="AT2975">
            <v>1.7027600000000001</v>
          </cell>
          <cell r="BG2975">
            <v>453.41857424926764</v>
          </cell>
        </row>
        <row r="2976">
          <cell r="D2976" t="str">
            <v>NYSEG</v>
          </cell>
          <cell r="E2976" t="str">
            <v>DIST</v>
          </cell>
          <cell r="F2976" t="str">
            <v>Energy Services</v>
          </cell>
          <cell r="T2976">
            <v>1.9130000000000022E-2</v>
          </cell>
          <cell r="AG2976">
            <v>0.22370000000000004</v>
          </cell>
          <cell r="AT2976">
            <v>2.8810000000000023E-2</v>
          </cell>
          <cell r="BG2976">
            <v>-2.384185800174965E-10</v>
          </cell>
        </row>
        <row r="2977">
          <cell r="D2977" t="str">
            <v>NYSEG</v>
          </cell>
          <cell r="E2977" t="str">
            <v>Gas</v>
          </cell>
          <cell r="F2977" t="str">
            <v>Operational Smart Grids</v>
          </cell>
          <cell r="T2977">
            <v>41.627720000000004</v>
          </cell>
          <cell r="AG2977">
            <v>18.599880000000002</v>
          </cell>
          <cell r="AT2977">
            <v>792.41980999999998</v>
          </cell>
          <cell r="BG2977">
            <v>738.35635534667972</v>
          </cell>
        </row>
        <row r="2978">
          <cell r="D2978" t="str">
            <v>NYSEG</v>
          </cell>
          <cell r="E2978" t="str">
            <v>DIST</v>
          </cell>
          <cell r="F2978" t="str">
            <v>Projects</v>
          </cell>
          <cell r="T2978">
            <v>9.2982600000000009</v>
          </cell>
          <cell r="AG2978">
            <v>230.44704000000002</v>
          </cell>
          <cell r="AT2978">
            <v>497.57254999999998</v>
          </cell>
          <cell r="BG2978">
            <v>-672.29584549713127</v>
          </cell>
        </row>
        <row r="2979">
          <cell r="D2979" t="str">
            <v>RGE</v>
          </cell>
          <cell r="E2979" t="str">
            <v>DIST</v>
          </cell>
          <cell r="F2979" t="str">
            <v>Energy Services</v>
          </cell>
          <cell r="T2979">
            <v>-0.24373</v>
          </cell>
          <cell r="AG2979">
            <v>22.168430000000001</v>
          </cell>
          <cell r="AT2979">
            <v>20.747050000000002</v>
          </cell>
          <cell r="BG2979">
            <v>8.8500976547223331E-7</v>
          </cell>
        </row>
        <row r="2980">
          <cell r="D2980" t="str">
            <v>NYSEG</v>
          </cell>
          <cell r="E2980" t="str">
            <v>TRANS</v>
          </cell>
          <cell r="F2980" t="str">
            <v>Asset Management and Planning</v>
          </cell>
          <cell r="T2980">
            <v>112.13762000000001</v>
          </cell>
          <cell r="AG2980">
            <v>900.35457999999994</v>
          </cell>
          <cell r="AT2980">
            <v>4431.8299699999998</v>
          </cell>
          <cell r="BG2980">
            <v>418.12303922653194</v>
          </cell>
        </row>
        <row r="2981">
          <cell r="D2981" t="str">
            <v>RGE</v>
          </cell>
          <cell r="E2981" t="str">
            <v>DIST</v>
          </cell>
          <cell r="F2981" t="str">
            <v>Energy Services</v>
          </cell>
          <cell r="T2981">
            <v>-6.5289999999999987E-2</v>
          </cell>
          <cell r="AG2981">
            <v>22.441689999999998</v>
          </cell>
          <cell r="AT2981">
            <v>-35.051400000000001</v>
          </cell>
          <cell r="BG2981">
            <v>4.4250488273611666E-7</v>
          </cell>
        </row>
        <row r="2982">
          <cell r="D2982" t="str">
            <v>NYSEG</v>
          </cell>
          <cell r="E2982" t="str">
            <v>DIST</v>
          </cell>
          <cell r="F2982" t="str">
            <v>Smart Grids Innovation and Planning</v>
          </cell>
          <cell r="T2982">
            <v>1.9888899999999998</v>
          </cell>
          <cell r="AG2982">
            <v>3.6179400000000004</v>
          </cell>
          <cell r="AT2982">
            <v>3.6050099999999992</v>
          </cell>
          <cell r="BG2982">
            <v>3.2059200134277344</v>
          </cell>
        </row>
        <row r="2983">
          <cell r="D2983" t="str">
            <v>ASC</v>
          </cell>
          <cell r="E2983" t="str">
            <v>Common</v>
          </cell>
          <cell r="F2983" t="str">
            <v>Business Development</v>
          </cell>
          <cell r="T2983">
            <v>1477.44092</v>
          </cell>
          <cell r="AG2983">
            <v>0</v>
          </cell>
          <cell r="AT2983">
            <v>0</v>
          </cell>
          <cell r="BG2983">
            <v>0</v>
          </cell>
        </row>
        <row r="2984">
          <cell r="D2984" t="str">
            <v>UI</v>
          </cell>
          <cell r="E2984" t="str">
            <v>TRANS</v>
          </cell>
          <cell r="F2984" t="str">
            <v>Asset Management and Planning</v>
          </cell>
          <cell r="T2984">
            <v>-2.581</v>
          </cell>
          <cell r="AG2984">
            <v>0</v>
          </cell>
          <cell r="AT2984">
            <v>0</v>
          </cell>
          <cell r="BG2984">
            <v>0</v>
          </cell>
        </row>
        <row r="2985">
          <cell r="D2985" t="str">
            <v>UI</v>
          </cell>
          <cell r="E2985" t="str">
            <v>DIST</v>
          </cell>
          <cell r="F2985" t="str">
            <v>Asset Management and Planning</v>
          </cell>
          <cell r="T2985">
            <v>-7.5270000000000001</v>
          </cell>
          <cell r="AG2985">
            <v>0</v>
          </cell>
          <cell r="AT2985">
            <v>0</v>
          </cell>
          <cell r="BG2985">
            <v>0</v>
          </cell>
        </row>
        <row r="2986">
          <cell r="D2986" t="str">
            <v>UI</v>
          </cell>
          <cell r="E2986" t="str">
            <v>DIST</v>
          </cell>
          <cell r="F2986" t="str">
            <v>Asset Management and Planning</v>
          </cell>
          <cell r="T2986">
            <v>-3.2149999999999999</v>
          </cell>
          <cell r="AG2986">
            <v>0</v>
          </cell>
          <cell r="AT2986">
            <v>0</v>
          </cell>
          <cell r="BG2986">
            <v>0</v>
          </cell>
        </row>
        <row r="2987">
          <cell r="D2987" t="str">
            <v>UI</v>
          </cell>
          <cell r="E2987" t="str">
            <v>DIST</v>
          </cell>
          <cell r="F2987" t="str">
            <v>Asset Management and Planning</v>
          </cell>
          <cell r="T2987">
            <v>-1.0000000000000009E-3</v>
          </cell>
          <cell r="AG2987">
            <v>0</v>
          </cell>
          <cell r="AT2987">
            <v>0</v>
          </cell>
          <cell r="BG2987">
            <v>0</v>
          </cell>
        </row>
        <row r="2988">
          <cell r="D2988" t="str">
            <v>UI</v>
          </cell>
          <cell r="E2988" t="str">
            <v>DIST</v>
          </cell>
          <cell r="F2988" t="str">
            <v>Asset Management and Planning</v>
          </cell>
          <cell r="T2988">
            <v>0</v>
          </cell>
          <cell r="AG2988">
            <v>0.11892999994754791</v>
          </cell>
          <cell r="AT2988">
            <v>1.9823699958324434</v>
          </cell>
          <cell r="BG2988">
            <v>0</v>
          </cell>
        </row>
        <row r="2989">
          <cell r="D2989" t="str">
            <v>UI</v>
          </cell>
          <cell r="E2989" t="str">
            <v>DIST</v>
          </cell>
          <cell r="F2989" t="str">
            <v>Asset Management and Planning</v>
          </cell>
          <cell r="T2989">
            <v>7.0000000000000001E-3</v>
          </cell>
          <cell r="AG2989">
            <v>-14.431119979858398</v>
          </cell>
          <cell r="AT2989">
            <v>0</v>
          </cell>
          <cell r="BG2989">
            <v>0</v>
          </cell>
        </row>
        <row r="2990">
          <cell r="D2990" t="str">
            <v>UI</v>
          </cell>
          <cell r="E2990" t="str">
            <v>TRANS</v>
          </cell>
          <cell r="F2990" t="str">
            <v>Asset Management and Planning</v>
          </cell>
          <cell r="T2990">
            <v>-1.133</v>
          </cell>
          <cell r="AG2990">
            <v>0</v>
          </cell>
          <cell r="AT2990">
            <v>0</v>
          </cell>
          <cell r="BG2990">
            <v>0</v>
          </cell>
        </row>
        <row r="2991">
          <cell r="D2991" t="str">
            <v>UI</v>
          </cell>
          <cell r="E2991" t="str">
            <v>TRANS</v>
          </cell>
          <cell r="F2991" t="str">
            <v>Asset Management and Planning</v>
          </cell>
          <cell r="T2991">
            <v>-1E-3</v>
          </cell>
          <cell r="AG2991">
            <v>0</v>
          </cell>
          <cell r="AT2991">
            <v>0</v>
          </cell>
          <cell r="BG2991">
            <v>0</v>
          </cell>
        </row>
        <row r="2992">
          <cell r="D2992" t="str">
            <v>UI</v>
          </cell>
          <cell r="E2992" t="str">
            <v>TRANS</v>
          </cell>
          <cell r="F2992" t="str">
            <v>Asset Management and Planning</v>
          </cell>
          <cell r="T2992">
            <v>-19.078000000000003</v>
          </cell>
          <cell r="AG2992">
            <v>0</v>
          </cell>
          <cell r="AT2992">
            <v>0</v>
          </cell>
          <cell r="BG2992">
            <v>0</v>
          </cell>
        </row>
        <row r="2993">
          <cell r="D2993" t="str">
            <v>UI</v>
          </cell>
          <cell r="E2993" t="str">
            <v>DIST</v>
          </cell>
          <cell r="F2993" t="str">
            <v>Asset Management and Planning</v>
          </cell>
          <cell r="T2993">
            <v>1.522</v>
          </cell>
          <cell r="AG2993">
            <v>3.5072200317382807</v>
          </cell>
          <cell r="AT2993">
            <v>3.6943900146484374</v>
          </cell>
          <cell r="BG2993">
            <v>0</v>
          </cell>
        </row>
        <row r="2994">
          <cell r="D2994" t="str">
            <v>UI</v>
          </cell>
          <cell r="E2994" t="str">
            <v>DIST</v>
          </cell>
          <cell r="F2994" t="str">
            <v>Regulatory</v>
          </cell>
          <cell r="T2994">
            <v>0</v>
          </cell>
          <cell r="AG2994">
            <v>0.28921000671386721</v>
          </cell>
          <cell r="AT2994">
            <v>0</v>
          </cell>
          <cell r="BG2994">
            <v>0</v>
          </cell>
        </row>
        <row r="2995">
          <cell r="D2995" t="str">
            <v>UI</v>
          </cell>
          <cell r="E2995" t="str">
            <v>DIST</v>
          </cell>
          <cell r="F2995" t="str">
            <v>Regulatory</v>
          </cell>
          <cell r="T2995">
            <v>249.05700000000002</v>
          </cell>
          <cell r="AG2995">
            <v>97.070809244632727</v>
          </cell>
          <cell r="AT2995">
            <v>24.649580688476561</v>
          </cell>
          <cell r="BG2995">
            <v>53.804479980468749</v>
          </cell>
        </row>
        <row r="2996">
          <cell r="D2996" t="str">
            <v>UI</v>
          </cell>
          <cell r="E2996" t="str">
            <v>DIST</v>
          </cell>
          <cell r="F2996" t="str">
            <v>Regulatory</v>
          </cell>
          <cell r="T2996">
            <v>19.968</v>
          </cell>
          <cell r="AG2996">
            <v>31.468040228724476</v>
          </cell>
          <cell r="AT2996">
            <v>3.9874099643230436</v>
          </cell>
          <cell r="BG2996">
            <v>3.1640199584960933</v>
          </cell>
        </row>
        <row r="2997">
          <cell r="D2997" t="str">
            <v>UI</v>
          </cell>
          <cell r="E2997" t="str">
            <v>DIST</v>
          </cell>
          <cell r="F2997" t="str">
            <v>Other</v>
          </cell>
          <cell r="T2997">
            <v>0</v>
          </cell>
          <cell r="AG2997">
            <v>-0.90846000671386729</v>
          </cell>
          <cell r="AT2997">
            <v>-1.2190003395080556E-2</v>
          </cell>
          <cell r="BG2997">
            <v>0</v>
          </cell>
        </row>
        <row r="2998">
          <cell r="D2998" t="str">
            <v>UI</v>
          </cell>
          <cell r="E2998" t="str">
            <v>DIST</v>
          </cell>
          <cell r="F2998" t="str">
            <v>Electric Operations</v>
          </cell>
          <cell r="T2998">
            <v>0</v>
          </cell>
          <cell r="AG2998">
            <v>5.7048200314044948</v>
          </cell>
          <cell r="AT2998">
            <v>2.5083800108432772</v>
          </cell>
          <cell r="BG2998">
            <v>0.45286999893188479</v>
          </cell>
        </row>
        <row r="2999">
          <cell r="D2999" t="str">
            <v>UI</v>
          </cell>
          <cell r="E2999" t="str">
            <v>DIST</v>
          </cell>
          <cell r="F2999" t="str">
            <v>Electric Operations</v>
          </cell>
          <cell r="T2999">
            <v>0</v>
          </cell>
          <cell r="AG2999">
            <v>5.550760034799576</v>
          </cell>
          <cell r="AT2999">
            <v>16.760239801645277</v>
          </cell>
          <cell r="BG2999">
            <v>4.0346900658607474</v>
          </cell>
        </row>
        <row r="3000">
          <cell r="D3000" t="str">
            <v>UI</v>
          </cell>
          <cell r="E3000" t="str">
            <v>DIST</v>
          </cell>
          <cell r="F3000" t="str">
            <v>Electric Operations</v>
          </cell>
          <cell r="T3000">
            <v>0</v>
          </cell>
          <cell r="AG3000">
            <v>0</v>
          </cell>
          <cell r="AT3000">
            <v>124.29742142605781</v>
          </cell>
          <cell r="BG3000">
            <v>7.6837199096679694</v>
          </cell>
        </row>
        <row r="3001">
          <cell r="D3001" t="str">
            <v>UI</v>
          </cell>
          <cell r="E3001" t="str">
            <v>DIST</v>
          </cell>
          <cell r="F3001" t="str">
            <v>Electric Operations</v>
          </cell>
          <cell r="T3001">
            <v>0</v>
          </cell>
          <cell r="AG3001">
            <v>0</v>
          </cell>
          <cell r="AT3001">
            <v>149.25059040451049</v>
          </cell>
          <cell r="BG3001">
            <v>0.74245000576972964</v>
          </cell>
        </row>
        <row r="3002">
          <cell r="D3002" t="str">
            <v>UI</v>
          </cell>
          <cell r="E3002" t="str">
            <v>DIST</v>
          </cell>
          <cell r="F3002" t="str">
            <v>Electric Operations</v>
          </cell>
          <cell r="T3002">
            <v>0</v>
          </cell>
          <cell r="AG3002">
            <v>1.9103399870395661</v>
          </cell>
          <cell r="AT3002">
            <v>1.4802599716186524</v>
          </cell>
          <cell r="BG3002">
            <v>0</v>
          </cell>
        </row>
        <row r="3003">
          <cell r="D3003" t="str">
            <v>UI</v>
          </cell>
          <cell r="E3003" t="str">
            <v>DIST</v>
          </cell>
          <cell r="F3003" t="str">
            <v>Electric Operations</v>
          </cell>
          <cell r="T3003">
            <v>0</v>
          </cell>
          <cell r="AG3003">
            <v>-36.626851562500001</v>
          </cell>
          <cell r="AT3003">
            <v>0</v>
          </cell>
          <cell r="BG3003">
            <v>0</v>
          </cell>
        </row>
        <row r="3004">
          <cell r="D3004" t="str">
            <v>UI</v>
          </cell>
          <cell r="E3004" t="str">
            <v>DIST</v>
          </cell>
          <cell r="F3004" t="str">
            <v>Electric Operations</v>
          </cell>
          <cell r="T3004">
            <v>0</v>
          </cell>
          <cell r="AG3004">
            <v>0</v>
          </cell>
          <cell r="AT3004">
            <v>-7.6999999999999999E-2</v>
          </cell>
          <cell r="BG3004">
            <v>0</v>
          </cell>
        </row>
        <row r="3005">
          <cell r="D3005" t="str">
            <v>UI</v>
          </cell>
          <cell r="E3005" t="str">
            <v>DIST</v>
          </cell>
          <cell r="F3005" t="str">
            <v>Electric Operations</v>
          </cell>
          <cell r="T3005">
            <v>0.34299999999999997</v>
          </cell>
          <cell r="AG3005">
            <v>0.7903999900817873</v>
          </cell>
          <cell r="AT3005">
            <v>0.83266000366210924</v>
          </cell>
          <cell r="BG3005">
            <v>0</v>
          </cell>
        </row>
        <row r="3006">
          <cell r="D3006" t="str">
            <v>UI</v>
          </cell>
          <cell r="E3006" t="str">
            <v>DIST</v>
          </cell>
          <cell r="F3006" t="str">
            <v>Electric Operations</v>
          </cell>
          <cell r="T3006">
            <v>1.05</v>
          </cell>
          <cell r="AG3006">
            <v>1.5795200433731078</v>
          </cell>
          <cell r="AT3006">
            <v>1.6430800132751462</v>
          </cell>
          <cell r="BG3006">
            <v>1.3671700134277345</v>
          </cell>
        </row>
        <row r="3007">
          <cell r="D3007" t="str">
            <v>UI</v>
          </cell>
          <cell r="E3007" t="str">
            <v>DIST</v>
          </cell>
          <cell r="F3007" t="str">
            <v>Electric Operations</v>
          </cell>
          <cell r="T3007">
            <v>0</v>
          </cell>
          <cell r="AG3007">
            <v>21.338739130020141</v>
          </cell>
          <cell r="AT3007">
            <v>19.553089751958851</v>
          </cell>
          <cell r="BG3007">
            <v>9.7609799957275385</v>
          </cell>
        </row>
        <row r="3008">
          <cell r="D3008" t="str">
            <v>UI</v>
          </cell>
          <cell r="E3008" t="str">
            <v>DIST</v>
          </cell>
          <cell r="F3008" t="str">
            <v>Electric Operations</v>
          </cell>
          <cell r="T3008">
            <v>0</v>
          </cell>
          <cell r="AG3008">
            <v>0</v>
          </cell>
          <cell r="AT3008">
            <v>22.875799855828287</v>
          </cell>
          <cell r="BG3008">
            <v>0</v>
          </cell>
        </row>
        <row r="3009">
          <cell r="D3009" t="str">
            <v>UI</v>
          </cell>
          <cell r="E3009" t="str">
            <v>DIST</v>
          </cell>
          <cell r="F3009" t="str">
            <v>Electric Operations</v>
          </cell>
          <cell r="T3009">
            <v>0</v>
          </cell>
          <cell r="AG3009">
            <v>2.9999999329447747E-5</v>
          </cell>
          <cell r="AT3009">
            <v>51.185817384362217</v>
          </cell>
          <cell r="BG3009">
            <v>25.473430332183835</v>
          </cell>
        </row>
        <row r="3010">
          <cell r="D3010" t="str">
            <v>UI</v>
          </cell>
          <cell r="E3010" t="str">
            <v>DIST</v>
          </cell>
          <cell r="F3010" t="str">
            <v>Electric Operations</v>
          </cell>
          <cell r="T3010">
            <v>0</v>
          </cell>
          <cell r="AG3010">
            <v>3.402050006866455</v>
          </cell>
          <cell r="AT3010">
            <v>14.705440188407897</v>
          </cell>
          <cell r="BG3010">
            <v>1.4093499984741211</v>
          </cell>
        </row>
        <row r="3011">
          <cell r="D3011" t="str">
            <v>UI</v>
          </cell>
          <cell r="E3011" t="str">
            <v>DIST</v>
          </cell>
          <cell r="F3011" t="str">
            <v>Electric Operations</v>
          </cell>
          <cell r="T3011">
            <v>0.40099999999999997</v>
          </cell>
          <cell r="AG3011">
            <v>0.91872999572753922</v>
          </cell>
          <cell r="AT3011">
            <v>0.9680399856567381</v>
          </cell>
          <cell r="BG3011">
            <v>0</v>
          </cell>
        </row>
        <row r="3012">
          <cell r="D3012" t="str">
            <v>UI</v>
          </cell>
          <cell r="E3012" t="str">
            <v>DIST</v>
          </cell>
          <cell r="F3012" t="str">
            <v>Electric Operations</v>
          </cell>
          <cell r="T3012">
            <v>1.7459999999999996</v>
          </cell>
          <cell r="AG3012">
            <v>982.53371912765499</v>
          </cell>
          <cell r="AT3012">
            <v>-31.519722528457596</v>
          </cell>
          <cell r="BG3012">
            <v>0</v>
          </cell>
        </row>
        <row r="3013">
          <cell r="D3013" t="str">
            <v>UI</v>
          </cell>
          <cell r="E3013" t="str">
            <v>DIST</v>
          </cell>
          <cell r="F3013" t="str">
            <v>Electric Operations</v>
          </cell>
          <cell r="T3013">
            <v>9.799999999999999E-2</v>
          </cell>
          <cell r="AG3013">
            <v>2.2432099723815919</v>
          </cell>
          <cell r="AT3013">
            <v>0.95884006595611571</v>
          </cell>
          <cell r="BG3013">
            <v>0</v>
          </cell>
        </row>
        <row r="3014">
          <cell r="D3014" t="str">
            <v>UI</v>
          </cell>
          <cell r="E3014" t="str">
            <v>DIST</v>
          </cell>
          <cell r="F3014" t="str">
            <v>Electric Operations</v>
          </cell>
          <cell r="T3014">
            <v>0</v>
          </cell>
          <cell r="AG3014">
            <v>0</v>
          </cell>
          <cell r="AT3014">
            <v>59.63639074647427</v>
          </cell>
          <cell r="BG3014">
            <v>207.28783001708985</v>
          </cell>
        </row>
        <row r="3015">
          <cell r="D3015" t="str">
            <v>UI</v>
          </cell>
          <cell r="E3015" t="str">
            <v>DIST</v>
          </cell>
          <cell r="F3015" t="str">
            <v>Electric Operations</v>
          </cell>
          <cell r="T3015">
            <v>1.8000000000000002E-2</v>
          </cell>
          <cell r="AG3015">
            <v>129.14154230594636</v>
          </cell>
          <cell r="AT3015">
            <v>4.8520000934600828E-2</v>
          </cell>
          <cell r="BG3015">
            <v>0</v>
          </cell>
        </row>
        <row r="3016">
          <cell r="D3016" t="str">
            <v>UI</v>
          </cell>
          <cell r="E3016" t="str">
            <v>TRANS</v>
          </cell>
          <cell r="F3016" t="str">
            <v>Electric Operations</v>
          </cell>
          <cell r="T3016">
            <v>246.30099999999999</v>
          </cell>
          <cell r="AG3016">
            <v>0.46701000976562501</v>
          </cell>
          <cell r="AT3016">
            <v>0.49315000152587884</v>
          </cell>
          <cell r="BG3016">
            <v>0</v>
          </cell>
        </row>
        <row r="3017">
          <cell r="D3017" t="str">
            <v>UI</v>
          </cell>
          <cell r="E3017" t="str">
            <v>DIST</v>
          </cell>
          <cell r="F3017" t="str">
            <v>Electric Operations</v>
          </cell>
          <cell r="T3017">
            <v>0</v>
          </cell>
          <cell r="AG3017">
            <v>0</v>
          </cell>
          <cell r="AT3017">
            <v>156.87974411010742</v>
          </cell>
          <cell r="BG3017">
            <v>0</v>
          </cell>
        </row>
        <row r="3018">
          <cell r="D3018" t="str">
            <v>UI</v>
          </cell>
          <cell r="E3018" t="str">
            <v>DIST</v>
          </cell>
          <cell r="F3018" t="str">
            <v>Electric Operations</v>
          </cell>
          <cell r="T3018">
            <v>38.311</v>
          </cell>
          <cell r="AG3018">
            <v>50.512440191268929</v>
          </cell>
          <cell r="AT3018">
            <v>80.658920271992685</v>
          </cell>
          <cell r="BG3018">
            <v>16.294089931964873</v>
          </cell>
        </row>
        <row r="3019">
          <cell r="D3019" t="str">
            <v>UI</v>
          </cell>
          <cell r="E3019" t="str">
            <v>DIST</v>
          </cell>
          <cell r="F3019" t="str">
            <v>Electric Operations</v>
          </cell>
          <cell r="T3019">
            <v>15.046999999999999</v>
          </cell>
          <cell r="AG3019">
            <v>40.71008942031861</v>
          </cell>
          <cell r="AT3019">
            <v>35.202889934658998</v>
          </cell>
          <cell r="BG3019">
            <v>119.221</v>
          </cell>
        </row>
        <row r="3020">
          <cell r="D3020" t="str">
            <v>UI</v>
          </cell>
          <cell r="E3020" t="str">
            <v>DIST</v>
          </cell>
          <cell r="F3020" t="str">
            <v>Electric Operations</v>
          </cell>
          <cell r="T3020">
            <v>-1015.1549999999999</v>
          </cell>
          <cell r="AG3020">
            <v>384.95118347167966</v>
          </cell>
          <cell r="AT3020">
            <v>78.419869628906255</v>
          </cell>
          <cell r="BG3020">
            <v>0</v>
          </cell>
        </row>
        <row r="3021">
          <cell r="D3021" t="str">
            <v>UI</v>
          </cell>
          <cell r="E3021" t="str">
            <v>DIST</v>
          </cell>
          <cell r="F3021" t="str">
            <v>Electric Operations</v>
          </cell>
          <cell r="T3021">
            <v>9.0449999999999999</v>
          </cell>
          <cell r="AG3021">
            <v>41.184300495147703</v>
          </cell>
          <cell r="AT3021">
            <v>94.363410064697263</v>
          </cell>
          <cell r="BG3021">
            <v>0</v>
          </cell>
        </row>
        <row r="3022">
          <cell r="D3022" t="str">
            <v>UI</v>
          </cell>
          <cell r="E3022" t="str">
            <v>DIST</v>
          </cell>
          <cell r="F3022" t="str">
            <v>Electric Operations</v>
          </cell>
          <cell r="T3022">
            <v>0</v>
          </cell>
          <cell r="AG3022">
            <v>0</v>
          </cell>
          <cell r="AT3022">
            <v>-7.6999999999999999E-2</v>
          </cell>
          <cell r="BG3022">
            <v>0</v>
          </cell>
        </row>
        <row r="3023">
          <cell r="D3023" t="str">
            <v>UI</v>
          </cell>
          <cell r="E3023" t="str">
            <v>DIST</v>
          </cell>
          <cell r="F3023" t="str">
            <v>Electric Operations</v>
          </cell>
          <cell r="T3023">
            <v>0</v>
          </cell>
          <cell r="AG3023">
            <v>0</v>
          </cell>
          <cell r="AT3023">
            <v>10.809970180511476</v>
          </cell>
          <cell r="BG3023">
            <v>0</v>
          </cell>
        </row>
        <row r="3024">
          <cell r="D3024" t="str">
            <v>UI</v>
          </cell>
          <cell r="E3024" t="str">
            <v>DIST</v>
          </cell>
          <cell r="F3024" t="str">
            <v>Electric Operations</v>
          </cell>
          <cell r="T3024">
            <v>-1E-3</v>
          </cell>
          <cell r="AG3024">
            <v>0</v>
          </cell>
          <cell r="AT3024">
            <v>0</v>
          </cell>
          <cell r="BG3024">
            <v>0</v>
          </cell>
        </row>
        <row r="3025">
          <cell r="D3025" t="str">
            <v>UI</v>
          </cell>
          <cell r="E3025" t="str">
            <v>DIST</v>
          </cell>
          <cell r="F3025" t="str">
            <v>Electric Operations</v>
          </cell>
          <cell r="T3025">
            <v>0.81800000000000006</v>
          </cell>
          <cell r="AG3025">
            <v>1.8878999786376951</v>
          </cell>
          <cell r="AT3025">
            <v>1.9882699813842775</v>
          </cell>
          <cell r="BG3025">
            <v>0</v>
          </cell>
        </row>
        <row r="3026">
          <cell r="D3026" t="str">
            <v>UI</v>
          </cell>
          <cell r="E3026" t="str">
            <v>DIST</v>
          </cell>
          <cell r="F3026" t="str">
            <v>Electric Operations</v>
          </cell>
          <cell r="T3026">
            <v>0</v>
          </cell>
          <cell r="AG3026">
            <v>12.536180011749266</v>
          </cell>
          <cell r="AT3026">
            <v>71.973019239425653</v>
          </cell>
          <cell r="BG3026">
            <v>896.06570014381418</v>
          </cell>
        </row>
        <row r="3027">
          <cell r="D3027" t="str">
            <v>UI</v>
          </cell>
          <cell r="E3027" t="str">
            <v>DIST</v>
          </cell>
          <cell r="F3027" t="str">
            <v>Electric Operations</v>
          </cell>
          <cell r="T3027">
            <v>0</v>
          </cell>
          <cell r="AG3027">
            <v>0</v>
          </cell>
          <cell r="AT3027">
            <v>3.8527400321960448</v>
          </cell>
          <cell r="BG3027">
            <v>201.58064969062806</v>
          </cell>
        </row>
        <row r="3028">
          <cell r="D3028" t="str">
            <v>UI</v>
          </cell>
          <cell r="E3028" t="str">
            <v>DIST</v>
          </cell>
          <cell r="F3028" t="str">
            <v>Electric Operations</v>
          </cell>
          <cell r="T3028">
            <v>0</v>
          </cell>
          <cell r="AG3028">
            <v>187.76429244005681</v>
          </cell>
          <cell r="AT3028">
            <v>41.054110839843752</v>
          </cell>
          <cell r="BG3028">
            <v>0</v>
          </cell>
        </row>
        <row r="3029">
          <cell r="D3029" t="str">
            <v>UI</v>
          </cell>
          <cell r="E3029" t="str">
            <v>DIST</v>
          </cell>
          <cell r="F3029" t="str">
            <v>Electric Operations</v>
          </cell>
          <cell r="T3029">
            <v>0</v>
          </cell>
          <cell r="AG3029">
            <v>0</v>
          </cell>
          <cell r="AT3029">
            <v>28.854699462890625</v>
          </cell>
          <cell r="BG3029">
            <v>0</v>
          </cell>
        </row>
        <row r="3030">
          <cell r="D3030" t="str">
            <v>UI</v>
          </cell>
          <cell r="E3030" t="str">
            <v>DIST</v>
          </cell>
          <cell r="F3030" t="str">
            <v>Electric Operations</v>
          </cell>
          <cell r="T3030">
            <v>0.76100000000000001</v>
          </cell>
          <cell r="AG3030">
            <v>9.5059999465942388E-2</v>
          </cell>
          <cell r="AT3030">
            <v>29.710910103738311</v>
          </cell>
          <cell r="BG3030">
            <v>306.10841822814945</v>
          </cell>
        </row>
        <row r="3031">
          <cell r="D3031" t="str">
            <v>UI</v>
          </cell>
          <cell r="E3031" t="str">
            <v>TRANS</v>
          </cell>
          <cell r="F3031" t="str">
            <v>Electric Operations</v>
          </cell>
          <cell r="T3031">
            <v>2.5870000000000002</v>
          </cell>
          <cell r="AG3031">
            <v>6.8599400024414061</v>
          </cell>
          <cell r="AT3031">
            <v>19.809599769592289</v>
          </cell>
          <cell r="BG3031">
            <v>0</v>
          </cell>
        </row>
        <row r="3032">
          <cell r="D3032" t="str">
            <v>UI</v>
          </cell>
          <cell r="E3032" t="str">
            <v>DIST</v>
          </cell>
          <cell r="F3032" t="str">
            <v>Electric Operations</v>
          </cell>
          <cell r="T3032">
            <v>0</v>
          </cell>
          <cell r="AG3032">
            <v>0</v>
          </cell>
          <cell r="AT3032">
            <v>0.13850999832153321</v>
          </cell>
          <cell r="BG3032">
            <v>680.05466455078124</v>
          </cell>
        </row>
        <row r="3033">
          <cell r="D3033" t="str">
            <v>UI</v>
          </cell>
          <cell r="E3033" t="str">
            <v>DIST</v>
          </cell>
          <cell r="F3033" t="str">
            <v>Electric Operations</v>
          </cell>
          <cell r="T3033">
            <v>17.342000000000002</v>
          </cell>
          <cell r="AG3033">
            <v>1.7802000198364258</v>
          </cell>
          <cell r="AT3033">
            <v>391.27495942878727</v>
          </cell>
          <cell r="BG3033">
            <v>0</v>
          </cell>
        </row>
        <row r="3034">
          <cell r="D3034" t="str">
            <v>UI</v>
          </cell>
          <cell r="E3034" t="str">
            <v>DIST</v>
          </cell>
          <cell r="F3034" t="str">
            <v>Electric Operations</v>
          </cell>
          <cell r="T3034">
            <v>0</v>
          </cell>
          <cell r="AG3034">
            <v>4.685729999542235</v>
          </cell>
          <cell r="AT3034">
            <v>54.195169624090191</v>
          </cell>
          <cell r="BG3034">
            <v>0</v>
          </cell>
        </row>
        <row r="3035">
          <cell r="D3035" t="str">
            <v>UI</v>
          </cell>
          <cell r="E3035" t="str">
            <v>DIST</v>
          </cell>
          <cell r="F3035" t="str">
            <v>Electric Operations</v>
          </cell>
          <cell r="T3035">
            <v>-11.420000000000002</v>
          </cell>
          <cell r="AG3035">
            <v>0</v>
          </cell>
          <cell r="AT3035">
            <v>0</v>
          </cell>
          <cell r="BG3035">
            <v>0</v>
          </cell>
        </row>
        <row r="3036">
          <cell r="D3036" t="str">
            <v>UI</v>
          </cell>
          <cell r="E3036" t="str">
            <v>DIST</v>
          </cell>
          <cell r="F3036" t="str">
            <v>Electric Operations</v>
          </cell>
          <cell r="T3036">
            <v>38.655999999999999</v>
          </cell>
          <cell r="AG3036">
            <v>175.22809000110627</v>
          </cell>
          <cell r="AT3036">
            <v>-40.799478914737705</v>
          </cell>
          <cell r="BG3036">
            <v>6.6838999719619752</v>
          </cell>
        </row>
        <row r="3037">
          <cell r="D3037" t="str">
            <v>UI</v>
          </cell>
          <cell r="E3037" t="str">
            <v>DIST</v>
          </cell>
          <cell r="F3037" t="str">
            <v>Electric Operations</v>
          </cell>
          <cell r="T3037">
            <v>0.9740000000000002</v>
          </cell>
          <cell r="AG3037">
            <v>1.971189956665039</v>
          </cell>
          <cell r="AT3037">
            <v>80.306479972839341</v>
          </cell>
          <cell r="BG3037">
            <v>0</v>
          </cell>
        </row>
        <row r="3038">
          <cell r="D3038" t="str">
            <v>UI</v>
          </cell>
          <cell r="E3038" t="str">
            <v>DIST</v>
          </cell>
          <cell r="F3038" t="str">
            <v>Electric Operations</v>
          </cell>
          <cell r="T3038">
            <v>0</v>
          </cell>
          <cell r="AG3038">
            <v>5.7116799962520606</v>
          </cell>
          <cell r="AT3038">
            <v>1.9519700126647952</v>
          </cell>
          <cell r="BG3038">
            <v>0</v>
          </cell>
        </row>
        <row r="3039">
          <cell r="D3039" t="str">
            <v>UI</v>
          </cell>
          <cell r="E3039" t="str">
            <v>DIST</v>
          </cell>
          <cell r="F3039" t="str">
            <v>Electric Operations</v>
          </cell>
          <cell r="T3039">
            <v>0.92800000000000005</v>
          </cell>
          <cell r="AG3039">
            <v>-147.09575000000001</v>
          </cell>
          <cell r="AT3039">
            <v>0</v>
          </cell>
          <cell r="BG3039">
            <v>0</v>
          </cell>
        </row>
        <row r="3040">
          <cell r="D3040" t="str">
            <v>UI</v>
          </cell>
          <cell r="E3040" t="str">
            <v>TRANS</v>
          </cell>
          <cell r="F3040" t="str">
            <v>Electric Operations</v>
          </cell>
          <cell r="T3040">
            <v>0</v>
          </cell>
          <cell r="AG3040">
            <v>35.409730100631712</v>
          </cell>
          <cell r="AT3040">
            <v>0</v>
          </cell>
          <cell r="BG3040">
            <v>0</v>
          </cell>
        </row>
        <row r="3041">
          <cell r="D3041" t="str">
            <v>UI</v>
          </cell>
          <cell r="E3041" t="str">
            <v>DIST</v>
          </cell>
          <cell r="F3041" t="str">
            <v>Electric Operations</v>
          </cell>
          <cell r="T3041">
            <v>9.6519999999999992</v>
          </cell>
          <cell r="AG3041">
            <v>1.5348199844360353</v>
          </cell>
          <cell r="AT3041">
            <v>0.79347002220153806</v>
          </cell>
          <cell r="BG3041">
            <v>0</v>
          </cell>
        </row>
        <row r="3042">
          <cell r="D3042" t="str">
            <v>UI</v>
          </cell>
          <cell r="E3042" t="str">
            <v>TRANS</v>
          </cell>
          <cell r="F3042" t="str">
            <v>Electric Operations</v>
          </cell>
          <cell r="T3042">
            <v>0</v>
          </cell>
          <cell r="AG3042">
            <v>0</v>
          </cell>
          <cell r="AT3042">
            <v>11.788010414123537</v>
          </cell>
          <cell r="BG3042">
            <v>0</v>
          </cell>
        </row>
        <row r="3043">
          <cell r="D3043" t="str">
            <v>UI</v>
          </cell>
          <cell r="E3043" t="str">
            <v>DIST</v>
          </cell>
          <cell r="F3043" t="str">
            <v>Electric Operations</v>
          </cell>
          <cell r="T3043">
            <v>0</v>
          </cell>
          <cell r="AG3043">
            <v>1.8989899958372114</v>
          </cell>
          <cell r="AT3043">
            <v>0.1349599986076355</v>
          </cell>
          <cell r="BG3043">
            <v>0</v>
          </cell>
        </row>
        <row r="3044">
          <cell r="D3044" t="str">
            <v>UI</v>
          </cell>
          <cell r="E3044" t="str">
            <v>DIST</v>
          </cell>
          <cell r="F3044" t="str">
            <v>Electric Operations</v>
          </cell>
          <cell r="T3044">
            <v>0</v>
          </cell>
          <cell r="AG3044">
            <v>-6.5970001220703123E-2</v>
          </cell>
          <cell r="AT3044">
            <v>6.5970001220703123E-2</v>
          </cell>
          <cell r="BG3044">
            <v>0</v>
          </cell>
        </row>
        <row r="3045">
          <cell r="D3045" t="str">
            <v>UIL</v>
          </cell>
          <cell r="E3045" t="str">
            <v>Common</v>
          </cell>
          <cell r="F3045" t="str">
            <v>Gas Engineering and Delivery</v>
          </cell>
          <cell r="T3045">
            <v>0</v>
          </cell>
          <cell r="AG3045">
            <v>1.7209099950790405</v>
          </cell>
          <cell r="AT3045">
            <v>0</v>
          </cell>
          <cell r="BG3045">
            <v>0</v>
          </cell>
        </row>
        <row r="3046">
          <cell r="D3046" t="str">
            <v>SCG</v>
          </cell>
          <cell r="E3046" t="str">
            <v>Gas</v>
          </cell>
          <cell r="F3046" t="str">
            <v>Gas Engineering and Delivery</v>
          </cell>
          <cell r="T3046">
            <v>0</v>
          </cell>
          <cell r="AG3046">
            <v>0</v>
          </cell>
          <cell r="AT3046">
            <v>0</v>
          </cell>
          <cell r="BG3046">
            <v>0</v>
          </cell>
        </row>
        <row r="3047">
          <cell r="D3047" t="str">
            <v>TPS</v>
          </cell>
          <cell r="E3047" t="str">
            <v>Gas</v>
          </cell>
          <cell r="F3047" t="str">
            <v>Gas Engineering and Delivery</v>
          </cell>
          <cell r="T3047">
            <v>0</v>
          </cell>
          <cell r="AG3047">
            <v>0</v>
          </cell>
          <cell r="AT3047">
            <v>27.422239709854125</v>
          </cell>
          <cell r="BG3047">
            <v>0</v>
          </cell>
        </row>
        <row r="3048">
          <cell r="D3048" t="str">
            <v>BGC</v>
          </cell>
          <cell r="E3048" t="str">
            <v>Gas</v>
          </cell>
          <cell r="F3048" t="str">
            <v>Gas Operations</v>
          </cell>
          <cell r="T3048">
            <v>0</v>
          </cell>
          <cell r="AG3048">
            <v>0</v>
          </cell>
          <cell r="AT3048">
            <v>3.9801298828124998</v>
          </cell>
          <cell r="BG3048">
            <v>0</v>
          </cell>
        </row>
        <row r="3049">
          <cell r="D3049" t="str">
            <v>BGC</v>
          </cell>
          <cell r="E3049" t="str">
            <v>Gas</v>
          </cell>
          <cell r="F3049" t="str">
            <v>Gas Operations</v>
          </cell>
          <cell r="T3049">
            <v>0</v>
          </cell>
          <cell r="AG3049">
            <v>0</v>
          </cell>
          <cell r="AT3049">
            <v>3.9801398925781251</v>
          </cell>
          <cell r="BG3049">
            <v>0</v>
          </cell>
        </row>
        <row r="3050">
          <cell r="D3050" t="str">
            <v>BGC</v>
          </cell>
          <cell r="E3050" t="str">
            <v>Gas</v>
          </cell>
          <cell r="F3050" t="str">
            <v>Gas Operations</v>
          </cell>
          <cell r="T3050">
            <v>0</v>
          </cell>
          <cell r="AG3050">
            <v>0</v>
          </cell>
          <cell r="AT3050">
            <v>4.0916899414062504</v>
          </cell>
          <cell r="BG3050">
            <v>0</v>
          </cell>
        </row>
        <row r="3051">
          <cell r="D3051" t="str">
            <v>BGC</v>
          </cell>
          <cell r="E3051" t="str">
            <v>Gas</v>
          </cell>
          <cell r="F3051" t="str">
            <v>Gas Operations</v>
          </cell>
          <cell r="T3051">
            <v>0</v>
          </cell>
          <cell r="AG3051">
            <v>0</v>
          </cell>
          <cell r="AT3051">
            <v>3.4883300781250002</v>
          </cell>
          <cell r="BG3051">
            <v>0</v>
          </cell>
        </row>
        <row r="3052">
          <cell r="D3052" t="str">
            <v>BGC</v>
          </cell>
          <cell r="E3052" t="str">
            <v>Gas</v>
          </cell>
          <cell r="F3052" t="str">
            <v>Gas Operations</v>
          </cell>
          <cell r="T3052">
            <v>0</v>
          </cell>
          <cell r="AG3052">
            <v>0</v>
          </cell>
          <cell r="AT3052">
            <v>0.60540002441406249</v>
          </cell>
          <cell r="BG3052">
            <v>0</v>
          </cell>
        </row>
        <row r="3053">
          <cell r="D3053" t="str">
            <v>BGC</v>
          </cell>
          <cell r="E3053" t="str">
            <v>Gas</v>
          </cell>
          <cell r="F3053" t="str">
            <v>Gas Operations</v>
          </cell>
          <cell r="T3053">
            <v>0</v>
          </cell>
          <cell r="AG3053">
            <v>0</v>
          </cell>
          <cell r="AT3053">
            <v>0.61832000732421877</v>
          </cell>
          <cell r="BG3053">
            <v>0</v>
          </cell>
        </row>
        <row r="3054">
          <cell r="D3054" t="str">
            <v>BGC</v>
          </cell>
          <cell r="E3054" t="str">
            <v>Gas</v>
          </cell>
          <cell r="F3054" t="str">
            <v>Gas Operations</v>
          </cell>
          <cell r="T3054">
            <v>0</v>
          </cell>
          <cell r="AG3054">
            <v>0</v>
          </cell>
          <cell r="AT3054">
            <v>0.87659002685546872</v>
          </cell>
          <cell r="BG3054">
            <v>0</v>
          </cell>
        </row>
        <row r="3055">
          <cell r="D3055" t="str">
            <v>BGC</v>
          </cell>
          <cell r="E3055" t="str">
            <v>Gas</v>
          </cell>
          <cell r="F3055" t="str">
            <v>Gas Operations</v>
          </cell>
          <cell r="T3055">
            <v>0</v>
          </cell>
          <cell r="AG3055">
            <v>0</v>
          </cell>
          <cell r="AT3055">
            <v>1.6343499755859374</v>
          </cell>
          <cell r="BG3055">
            <v>0</v>
          </cell>
        </row>
        <row r="3056">
          <cell r="D3056" t="str">
            <v>BGC</v>
          </cell>
          <cell r="E3056" t="str">
            <v>Gas</v>
          </cell>
          <cell r="F3056" t="str">
            <v>Gas Operations</v>
          </cell>
          <cell r="T3056">
            <v>0</v>
          </cell>
          <cell r="AG3056">
            <v>0</v>
          </cell>
          <cell r="AT3056">
            <v>5.0138598632812501</v>
          </cell>
          <cell r="BG3056">
            <v>0</v>
          </cell>
        </row>
        <row r="3057">
          <cell r="D3057" t="str">
            <v>BGC</v>
          </cell>
          <cell r="E3057" t="str">
            <v>Gas</v>
          </cell>
          <cell r="F3057" t="str">
            <v>Gas Operations</v>
          </cell>
          <cell r="T3057">
            <v>0</v>
          </cell>
          <cell r="AG3057">
            <v>0</v>
          </cell>
          <cell r="AT3057">
            <v>6.9908701171874998</v>
          </cell>
          <cell r="BG3057">
            <v>0</v>
          </cell>
        </row>
        <row r="3058">
          <cell r="D3058" t="str">
            <v>BGC</v>
          </cell>
          <cell r="E3058" t="str">
            <v>Gas</v>
          </cell>
          <cell r="F3058" t="str">
            <v>Gas Operations</v>
          </cell>
          <cell r="T3058">
            <v>0</v>
          </cell>
          <cell r="AG3058">
            <v>0</v>
          </cell>
          <cell r="AT3058">
            <v>4.2218398437499998</v>
          </cell>
          <cell r="BG3058">
            <v>0</v>
          </cell>
        </row>
        <row r="3059">
          <cell r="D3059" t="str">
            <v>BGC</v>
          </cell>
          <cell r="E3059" t="str">
            <v>Gas</v>
          </cell>
          <cell r="F3059" t="str">
            <v>Gas Operations</v>
          </cell>
          <cell r="T3059">
            <v>0</v>
          </cell>
          <cell r="AG3059">
            <v>0</v>
          </cell>
          <cell r="AT3059">
            <v>2.7578500976562501</v>
          </cell>
          <cell r="BG3059">
            <v>0</v>
          </cell>
        </row>
        <row r="3060">
          <cell r="D3060" t="str">
            <v>BGC</v>
          </cell>
          <cell r="E3060" t="str">
            <v>Gas</v>
          </cell>
          <cell r="F3060" t="str">
            <v>Gas Operations</v>
          </cell>
          <cell r="T3060">
            <v>0</v>
          </cell>
          <cell r="AG3060">
            <v>0</v>
          </cell>
          <cell r="AT3060">
            <v>5.1550400085449217</v>
          </cell>
          <cell r="BG3060">
            <v>0</v>
          </cell>
        </row>
        <row r="3061">
          <cell r="D3061" t="str">
            <v>CNG</v>
          </cell>
          <cell r="E3061" t="str">
            <v>Gas</v>
          </cell>
          <cell r="F3061" t="str">
            <v>Gas Operations</v>
          </cell>
          <cell r="T3061">
            <v>174.97199999999992</v>
          </cell>
          <cell r="AG3061">
            <v>8.4514899034500139</v>
          </cell>
          <cell r="AT3061">
            <v>1.2449900970458985</v>
          </cell>
          <cell r="BG3061">
            <v>0</v>
          </cell>
        </row>
        <row r="3062">
          <cell r="D3062" t="str">
            <v>CNG</v>
          </cell>
          <cell r="E3062" t="str">
            <v>Gas</v>
          </cell>
          <cell r="F3062" t="str">
            <v>Gas Operations</v>
          </cell>
          <cell r="T3062">
            <v>0</v>
          </cell>
          <cell r="AG3062">
            <v>0</v>
          </cell>
          <cell r="AT3062">
            <v>3.8089799804687501</v>
          </cell>
          <cell r="BG3062">
            <v>0</v>
          </cell>
        </row>
        <row r="3063">
          <cell r="D3063" t="str">
            <v>CNG</v>
          </cell>
          <cell r="E3063" t="str">
            <v>Gas</v>
          </cell>
          <cell r="F3063" t="str">
            <v>Gas Operations</v>
          </cell>
          <cell r="T3063">
            <v>0</v>
          </cell>
          <cell r="AG3063">
            <v>0</v>
          </cell>
          <cell r="AT3063">
            <v>4.4586801757812502</v>
          </cell>
          <cell r="BG3063">
            <v>0</v>
          </cell>
        </row>
        <row r="3064">
          <cell r="D3064" t="str">
            <v>UIL</v>
          </cell>
          <cell r="E3064" t="str">
            <v>Common</v>
          </cell>
          <cell r="F3064" t="str">
            <v>Gas Operations</v>
          </cell>
          <cell r="T3064">
            <v>0</v>
          </cell>
          <cell r="AG3064">
            <v>0</v>
          </cell>
          <cell r="AT3064">
            <v>2.028</v>
          </cell>
          <cell r="BG3064">
            <v>0</v>
          </cell>
        </row>
        <row r="3065">
          <cell r="D3065" t="str">
            <v>UIL</v>
          </cell>
          <cell r="E3065" t="str">
            <v>Common</v>
          </cell>
          <cell r="F3065" t="str">
            <v>Gas Operations</v>
          </cell>
          <cell r="T3065">
            <v>0</v>
          </cell>
          <cell r="AG3065">
            <v>0</v>
          </cell>
          <cell r="AT3065">
            <v>4.2999999999999997E-2</v>
          </cell>
          <cell r="BG3065">
            <v>0</v>
          </cell>
        </row>
        <row r="3066">
          <cell r="D3066" t="str">
            <v>BGC</v>
          </cell>
          <cell r="E3066" t="str">
            <v>Gas</v>
          </cell>
          <cell r="F3066" t="str">
            <v>Gas Operations</v>
          </cell>
          <cell r="T3066">
            <v>13.11</v>
          </cell>
          <cell r="AG3066">
            <v>-13.11</v>
          </cell>
          <cell r="AT3066">
            <v>0</v>
          </cell>
          <cell r="BG3066">
            <v>0</v>
          </cell>
        </row>
        <row r="3067">
          <cell r="D3067" t="str">
            <v>BGC</v>
          </cell>
          <cell r="E3067" t="str">
            <v>Gas</v>
          </cell>
          <cell r="F3067" t="str">
            <v>Gas Operations</v>
          </cell>
          <cell r="T3067">
            <v>0</v>
          </cell>
          <cell r="AG3067">
            <v>0</v>
          </cell>
          <cell r="AT3067">
            <v>54.643468965530388</v>
          </cell>
          <cell r="BG3067">
            <v>0</v>
          </cell>
        </row>
        <row r="3068">
          <cell r="D3068" t="str">
            <v>CNG</v>
          </cell>
          <cell r="E3068" t="str">
            <v>Gas</v>
          </cell>
          <cell r="F3068" t="str">
            <v>Gas Operations</v>
          </cell>
          <cell r="T3068">
            <v>0</v>
          </cell>
          <cell r="AG3068">
            <v>0</v>
          </cell>
          <cell r="AT3068">
            <v>-6.3033701171874998</v>
          </cell>
          <cell r="BG3068">
            <v>0</v>
          </cell>
        </row>
        <row r="3069">
          <cell r="D3069" t="str">
            <v>BGC</v>
          </cell>
          <cell r="E3069" t="str">
            <v>Gas</v>
          </cell>
          <cell r="F3069" t="str">
            <v>Gas Operations</v>
          </cell>
          <cell r="T3069">
            <v>0</v>
          </cell>
          <cell r="AG3069">
            <v>0</v>
          </cell>
          <cell r="AT3069">
            <v>26.238379951238631</v>
          </cell>
          <cell r="BG3069">
            <v>0</v>
          </cell>
        </row>
        <row r="3070">
          <cell r="D3070" t="str">
            <v>UIL</v>
          </cell>
          <cell r="E3070" t="str">
            <v>Common</v>
          </cell>
          <cell r="F3070" t="str">
            <v>Gas Operations</v>
          </cell>
          <cell r="T3070">
            <v>0.64</v>
          </cell>
          <cell r="AG3070">
            <v>0</v>
          </cell>
          <cell r="AT3070">
            <v>0</v>
          </cell>
          <cell r="BG3070">
            <v>0</v>
          </cell>
        </row>
        <row r="3071">
          <cell r="D3071" t="str">
            <v>UIL</v>
          </cell>
          <cell r="E3071" t="str">
            <v>Common</v>
          </cell>
          <cell r="F3071" t="str">
            <v>Gas Operations</v>
          </cell>
          <cell r="T3071">
            <v>0</v>
          </cell>
          <cell r="AG3071">
            <v>0</v>
          </cell>
          <cell r="AT3071">
            <v>-4.5776367141314722E-8</v>
          </cell>
          <cell r="BG3071">
            <v>0</v>
          </cell>
        </row>
        <row r="3072">
          <cell r="D3072" t="str">
            <v>UIL</v>
          </cell>
          <cell r="E3072" t="str">
            <v>Common</v>
          </cell>
          <cell r="F3072" t="str">
            <v>Gas Operations</v>
          </cell>
          <cell r="T3072">
            <v>0</v>
          </cell>
          <cell r="AG3072">
            <v>0</v>
          </cell>
          <cell r="AT3072">
            <v>0.48725998687744143</v>
          </cell>
          <cell r="BG3072">
            <v>0</v>
          </cell>
        </row>
        <row r="3073">
          <cell r="D3073" t="str">
            <v>UIL</v>
          </cell>
          <cell r="E3073" t="str">
            <v>Common</v>
          </cell>
          <cell r="F3073" t="str">
            <v>Gas Operations</v>
          </cell>
          <cell r="T3073">
            <v>15.327999999999999</v>
          </cell>
          <cell r="AG3073">
            <v>1.8434900417327882</v>
          </cell>
          <cell r="AT3073">
            <v>0</v>
          </cell>
          <cell r="BG3073">
            <v>0</v>
          </cell>
        </row>
        <row r="3074">
          <cell r="D3074" t="str">
            <v>UIL</v>
          </cell>
          <cell r="E3074" t="str">
            <v>Common</v>
          </cell>
          <cell r="F3074" t="str">
            <v>Gas Operations</v>
          </cell>
          <cell r="T3074">
            <v>3.4590000000000001</v>
          </cell>
          <cell r="AG3074">
            <v>49.067018718719481</v>
          </cell>
          <cell r="AT3074">
            <v>7.0836899414062504</v>
          </cell>
          <cell r="BG3074">
            <v>0</v>
          </cell>
        </row>
        <row r="3075">
          <cell r="D3075" t="str">
            <v>UIL</v>
          </cell>
          <cell r="E3075" t="str">
            <v>Common</v>
          </cell>
          <cell r="F3075" t="str">
            <v>Gas Operations</v>
          </cell>
          <cell r="T3075">
            <v>8.8840000000000003</v>
          </cell>
          <cell r="AG3075">
            <v>11.494180016517639</v>
          </cell>
          <cell r="AT3075">
            <v>0</v>
          </cell>
          <cell r="BG3075">
            <v>0</v>
          </cell>
        </row>
        <row r="3076">
          <cell r="D3076" t="str">
            <v>CNG</v>
          </cell>
          <cell r="E3076" t="str">
            <v>Gas</v>
          </cell>
          <cell r="F3076" t="str">
            <v>Gas Operations</v>
          </cell>
          <cell r="T3076">
            <v>1.149</v>
          </cell>
          <cell r="AG3076">
            <v>0</v>
          </cell>
          <cell r="AT3076">
            <v>0</v>
          </cell>
          <cell r="BG3076">
            <v>0</v>
          </cell>
        </row>
        <row r="3077">
          <cell r="D3077" t="str">
            <v>BGC</v>
          </cell>
          <cell r="E3077" t="str">
            <v>Gas</v>
          </cell>
          <cell r="F3077" t="str">
            <v>Gas Operations</v>
          </cell>
          <cell r="T3077">
            <v>0</v>
          </cell>
          <cell r="AG3077">
            <v>35</v>
          </cell>
          <cell r="AT3077">
            <v>9.7119999999999997</v>
          </cell>
          <cell r="BG3077">
            <v>0</v>
          </cell>
        </row>
        <row r="3078">
          <cell r="D3078" t="str">
            <v>SCG</v>
          </cell>
          <cell r="E3078" t="str">
            <v>Gas</v>
          </cell>
          <cell r="F3078" t="str">
            <v>Gas Operations</v>
          </cell>
          <cell r="T3078">
            <v>0</v>
          </cell>
          <cell r="AG3078">
            <v>84.575898437500001</v>
          </cell>
          <cell r="AT3078">
            <v>30.028990234375001</v>
          </cell>
          <cell r="BG3078">
            <v>0</v>
          </cell>
        </row>
        <row r="3079">
          <cell r="D3079" t="str">
            <v>SCG</v>
          </cell>
          <cell r="E3079" t="str">
            <v>Gas</v>
          </cell>
          <cell r="F3079" t="str">
            <v>Gas Operations</v>
          </cell>
          <cell r="T3079">
            <v>0</v>
          </cell>
          <cell r="AG3079">
            <v>203.05809375000001</v>
          </cell>
          <cell r="AT3079">
            <v>-11.761040429711343</v>
          </cell>
          <cell r="BG3079">
            <v>0</v>
          </cell>
        </row>
        <row r="3080">
          <cell r="D3080" t="str">
            <v>SCG</v>
          </cell>
          <cell r="E3080" t="str">
            <v>Gas</v>
          </cell>
          <cell r="F3080" t="str">
            <v>Gas Operations</v>
          </cell>
          <cell r="T3080">
            <v>0</v>
          </cell>
          <cell r="AG3080">
            <v>179.875</v>
          </cell>
          <cell r="AT3080">
            <v>11.4220595703125</v>
          </cell>
          <cell r="BG3080">
            <v>0</v>
          </cell>
        </row>
        <row r="3081">
          <cell r="D3081" t="str">
            <v>BGC</v>
          </cell>
          <cell r="E3081" t="str">
            <v>Gas</v>
          </cell>
          <cell r="F3081" t="str">
            <v>Gas Operations</v>
          </cell>
          <cell r="T3081">
            <v>0</v>
          </cell>
          <cell r="AG3081">
            <v>71</v>
          </cell>
          <cell r="AT3081">
            <v>-24.575780273437502</v>
          </cell>
          <cell r="BG3081">
            <v>0</v>
          </cell>
        </row>
        <row r="3082">
          <cell r="D3082" t="str">
            <v>SCG</v>
          </cell>
          <cell r="E3082" t="str">
            <v>Gas</v>
          </cell>
          <cell r="F3082" t="str">
            <v>Gas Operations</v>
          </cell>
          <cell r="T3082">
            <v>0</v>
          </cell>
          <cell r="AG3082">
            <v>88.235389980316171</v>
          </cell>
          <cell r="AT3082">
            <v>-88.363163032531745</v>
          </cell>
          <cell r="BG3082">
            <v>0</v>
          </cell>
        </row>
        <row r="3083">
          <cell r="D3083" t="str">
            <v>BGC</v>
          </cell>
          <cell r="E3083" t="str">
            <v>Gas</v>
          </cell>
          <cell r="F3083" t="str">
            <v>Gas Operations</v>
          </cell>
          <cell r="T3083">
            <v>0</v>
          </cell>
          <cell r="AG3083">
            <v>0</v>
          </cell>
          <cell r="AT3083">
            <v>1.7813299560546876</v>
          </cell>
          <cell r="BG3083">
            <v>0</v>
          </cell>
        </row>
        <row r="3084">
          <cell r="D3084" t="str">
            <v>CNG</v>
          </cell>
          <cell r="E3084" t="str">
            <v>Gas</v>
          </cell>
          <cell r="F3084" t="str">
            <v>Gas Operations</v>
          </cell>
          <cell r="T3084">
            <v>0</v>
          </cell>
          <cell r="AG3084">
            <v>0</v>
          </cell>
          <cell r="AT3084">
            <v>8.9173603515625004</v>
          </cell>
          <cell r="BG3084">
            <v>0</v>
          </cell>
        </row>
        <row r="3085">
          <cell r="D3085" t="str">
            <v>UIL</v>
          </cell>
          <cell r="E3085" t="str">
            <v>Common</v>
          </cell>
          <cell r="F3085" t="str">
            <v>Gas Operations</v>
          </cell>
          <cell r="T3085">
            <v>0</v>
          </cell>
          <cell r="AG3085">
            <v>0</v>
          </cell>
          <cell r="AT3085">
            <v>1.792</v>
          </cell>
          <cell r="BG3085">
            <v>0</v>
          </cell>
        </row>
        <row r="3086">
          <cell r="D3086" t="str">
            <v>UIL</v>
          </cell>
          <cell r="E3086" t="str">
            <v>Common</v>
          </cell>
          <cell r="F3086" t="str">
            <v>Gas Operations</v>
          </cell>
          <cell r="T3086">
            <v>4.2869999999999999</v>
          </cell>
          <cell r="AG3086">
            <v>0</v>
          </cell>
          <cell r="AT3086">
            <v>0</v>
          </cell>
          <cell r="BG3086">
            <v>0</v>
          </cell>
        </row>
        <row r="3087">
          <cell r="D3087" t="str">
            <v>SCG</v>
          </cell>
          <cell r="E3087" t="str">
            <v>Gas</v>
          </cell>
          <cell r="F3087" t="str">
            <v>Gas Operations</v>
          </cell>
          <cell r="T3087">
            <v>12.012000000000002</v>
          </cell>
          <cell r="AG3087">
            <v>0</v>
          </cell>
          <cell r="AT3087">
            <v>0</v>
          </cell>
          <cell r="BG3087">
            <v>0</v>
          </cell>
        </row>
        <row r="3088">
          <cell r="D3088" t="str">
            <v>BGC</v>
          </cell>
          <cell r="E3088" t="str">
            <v>Gas</v>
          </cell>
          <cell r="F3088" t="str">
            <v>Gas Operations</v>
          </cell>
          <cell r="T3088">
            <v>0</v>
          </cell>
          <cell r="AG3088">
            <v>0</v>
          </cell>
          <cell r="AT3088">
            <v>1.8100600585937501</v>
          </cell>
          <cell r="BG3088">
            <v>0</v>
          </cell>
        </row>
        <row r="3089">
          <cell r="D3089" t="str">
            <v>UIL</v>
          </cell>
          <cell r="E3089" t="str">
            <v>Common</v>
          </cell>
          <cell r="F3089" t="str">
            <v>Gas Operations</v>
          </cell>
          <cell r="T3089">
            <v>-3.7</v>
          </cell>
          <cell r="AG3089">
            <v>0</v>
          </cell>
          <cell r="AT3089">
            <v>0</v>
          </cell>
          <cell r="BG3089">
            <v>0</v>
          </cell>
        </row>
        <row r="3090">
          <cell r="D3090" t="str">
            <v>UIL</v>
          </cell>
          <cell r="E3090" t="str">
            <v>Common</v>
          </cell>
          <cell r="F3090" t="str">
            <v>Gas Operations</v>
          </cell>
          <cell r="T3090">
            <v>4.38</v>
          </cell>
          <cell r="AG3090">
            <v>0</v>
          </cell>
          <cell r="AT3090">
            <v>0</v>
          </cell>
          <cell r="BG3090">
            <v>0</v>
          </cell>
        </row>
        <row r="3091">
          <cell r="D3091" t="str">
            <v>SCG</v>
          </cell>
          <cell r="E3091" t="str">
            <v>Gas</v>
          </cell>
          <cell r="F3091" t="str">
            <v>Gas Operations</v>
          </cell>
          <cell r="T3091">
            <v>0.24199999999999999</v>
          </cell>
          <cell r="AG3091">
            <v>0</v>
          </cell>
          <cell r="AT3091">
            <v>0</v>
          </cell>
          <cell r="BG3091">
            <v>0</v>
          </cell>
        </row>
        <row r="3092">
          <cell r="D3092" t="str">
            <v>CNG</v>
          </cell>
          <cell r="E3092" t="str">
            <v>Gas</v>
          </cell>
          <cell r="F3092" t="str">
            <v>Gas Operations</v>
          </cell>
          <cell r="T3092">
            <v>0</v>
          </cell>
          <cell r="AG3092">
            <v>7.5097202148437496</v>
          </cell>
          <cell r="AT3092">
            <v>0</v>
          </cell>
          <cell r="BG3092">
            <v>0</v>
          </cell>
        </row>
        <row r="3093">
          <cell r="D3093" t="str">
            <v>SCG</v>
          </cell>
          <cell r="E3093" t="str">
            <v>Gas</v>
          </cell>
          <cell r="F3093" t="str">
            <v>Gas Operations</v>
          </cell>
          <cell r="T3093">
            <v>0</v>
          </cell>
          <cell r="AG3093">
            <v>0</v>
          </cell>
          <cell r="AT3093">
            <v>6.5510107421875006</v>
          </cell>
          <cell r="BG3093">
            <v>0</v>
          </cell>
        </row>
        <row r="3094">
          <cell r="D3094" t="str">
            <v>SCG</v>
          </cell>
          <cell r="E3094" t="str">
            <v>Gas</v>
          </cell>
          <cell r="F3094" t="str">
            <v>Gas Operations</v>
          </cell>
          <cell r="T3094">
            <v>0</v>
          </cell>
          <cell r="AG3094">
            <v>6.4662202148437498</v>
          </cell>
          <cell r="AT3094">
            <v>0</v>
          </cell>
          <cell r="BG3094">
            <v>0</v>
          </cell>
        </row>
        <row r="3095">
          <cell r="D3095" t="str">
            <v>SCG</v>
          </cell>
          <cell r="E3095" t="str">
            <v>Gas</v>
          </cell>
          <cell r="F3095" t="str">
            <v>Gas Operations</v>
          </cell>
          <cell r="T3095">
            <v>0</v>
          </cell>
          <cell r="AG3095">
            <v>7.5223901367187498</v>
          </cell>
          <cell r="AT3095">
            <v>0</v>
          </cell>
          <cell r="BG3095">
            <v>0</v>
          </cell>
        </row>
        <row r="3096">
          <cell r="D3096" t="str">
            <v>CNG</v>
          </cell>
          <cell r="E3096" t="str">
            <v>Gas</v>
          </cell>
          <cell r="F3096" t="str">
            <v>Gas Operations</v>
          </cell>
          <cell r="T3096">
            <v>0.45199999999999996</v>
          </cell>
          <cell r="AG3096">
            <v>0.49172000503540042</v>
          </cell>
          <cell r="AT3096">
            <v>0.35028000640869145</v>
          </cell>
          <cell r="BG3096">
            <v>0</v>
          </cell>
        </row>
        <row r="3097">
          <cell r="D3097" t="str">
            <v>SCG</v>
          </cell>
          <cell r="E3097" t="str">
            <v>Gas</v>
          </cell>
          <cell r="F3097" t="str">
            <v>Gas Operations</v>
          </cell>
          <cell r="T3097">
            <v>0.37600000000000006</v>
          </cell>
          <cell r="AG3097">
            <v>0.46964999961853027</v>
          </cell>
          <cell r="AT3097">
            <v>0.19278000068664555</v>
          </cell>
          <cell r="BG3097">
            <v>0</v>
          </cell>
        </row>
        <row r="3098">
          <cell r="D3098" t="str">
            <v>SCG</v>
          </cell>
          <cell r="E3098" t="str">
            <v>Gas</v>
          </cell>
          <cell r="F3098" t="str">
            <v>Gas Operations</v>
          </cell>
          <cell r="T3098">
            <v>0.37600000000000006</v>
          </cell>
          <cell r="AG3098">
            <v>0.46964999961853027</v>
          </cell>
          <cell r="AT3098">
            <v>0.19278000068664555</v>
          </cell>
          <cell r="BG3098">
            <v>0</v>
          </cell>
        </row>
        <row r="3099">
          <cell r="D3099" t="str">
            <v>CNG</v>
          </cell>
          <cell r="E3099" t="str">
            <v>Gas</v>
          </cell>
          <cell r="F3099" t="str">
            <v>Gas Operations</v>
          </cell>
          <cell r="T3099">
            <v>0.45199999999999996</v>
          </cell>
          <cell r="AG3099">
            <v>0.49172000503540042</v>
          </cell>
          <cell r="AT3099">
            <v>0.35028000640869145</v>
          </cell>
          <cell r="BG3099">
            <v>0</v>
          </cell>
        </row>
        <row r="3100">
          <cell r="D3100" t="str">
            <v>CNG</v>
          </cell>
          <cell r="E3100" t="str">
            <v>Gas</v>
          </cell>
          <cell r="F3100" t="str">
            <v>Gas Operations</v>
          </cell>
          <cell r="T3100">
            <v>0.45199999999999996</v>
          </cell>
          <cell r="AG3100">
            <v>0.49172000503540042</v>
          </cell>
          <cell r="AT3100">
            <v>0.35028000640869145</v>
          </cell>
          <cell r="BG3100">
            <v>0</v>
          </cell>
        </row>
        <row r="3101">
          <cell r="D3101" t="str">
            <v>CNG</v>
          </cell>
          <cell r="E3101" t="str">
            <v>Gas</v>
          </cell>
          <cell r="F3101" t="str">
            <v>Gas Operations</v>
          </cell>
          <cell r="T3101">
            <v>0.45199999999999996</v>
          </cell>
          <cell r="AG3101">
            <v>0.49172000503540042</v>
          </cell>
          <cell r="AT3101">
            <v>0.35028000640869145</v>
          </cell>
          <cell r="BG3101">
            <v>0</v>
          </cell>
        </row>
        <row r="3102">
          <cell r="D3102" t="str">
            <v>CNG</v>
          </cell>
          <cell r="E3102" t="str">
            <v>Gas</v>
          </cell>
          <cell r="F3102" t="str">
            <v>Gas Operations</v>
          </cell>
          <cell r="T3102">
            <v>0.45199999999999996</v>
          </cell>
          <cell r="AG3102">
            <v>0.49173000717163085</v>
          </cell>
          <cell r="AT3102">
            <v>0.34028000640869144</v>
          </cell>
          <cell r="BG3102">
            <v>0</v>
          </cell>
        </row>
        <row r="3103">
          <cell r="D3103" t="str">
            <v>SCG</v>
          </cell>
          <cell r="E3103" t="str">
            <v>Gas</v>
          </cell>
          <cell r="F3103" t="str">
            <v>Gas Operations</v>
          </cell>
          <cell r="T3103">
            <v>0.37600000000000006</v>
          </cell>
          <cell r="AG3103">
            <v>0.46964999961853027</v>
          </cell>
          <cell r="AT3103">
            <v>0.19278000068664555</v>
          </cell>
          <cell r="BG3103">
            <v>0</v>
          </cell>
        </row>
        <row r="3104">
          <cell r="D3104" t="str">
            <v>CNG</v>
          </cell>
          <cell r="E3104" t="str">
            <v>Gas</v>
          </cell>
          <cell r="F3104" t="str">
            <v>Gas Operations</v>
          </cell>
          <cell r="T3104">
            <v>0.45199999999999996</v>
          </cell>
          <cell r="AG3104">
            <v>0.49172000503540042</v>
          </cell>
          <cell r="AT3104">
            <v>0.35028000640869145</v>
          </cell>
          <cell r="BG3104">
            <v>0</v>
          </cell>
        </row>
        <row r="3105">
          <cell r="D3105" t="str">
            <v>CNG</v>
          </cell>
          <cell r="E3105" t="str">
            <v>Gas</v>
          </cell>
          <cell r="F3105" t="str">
            <v>Gas Operations</v>
          </cell>
          <cell r="T3105">
            <v>0.45199999999999996</v>
          </cell>
          <cell r="AG3105">
            <v>0.49172000503540042</v>
          </cell>
          <cell r="AT3105">
            <v>0.35028000640869145</v>
          </cell>
          <cell r="BG3105">
            <v>0</v>
          </cell>
        </row>
        <row r="3106">
          <cell r="D3106" t="str">
            <v>CNG</v>
          </cell>
          <cell r="E3106" t="str">
            <v>Gas</v>
          </cell>
          <cell r="F3106" t="str">
            <v>Gas Operations</v>
          </cell>
          <cell r="T3106">
            <v>0.45199999999999996</v>
          </cell>
          <cell r="AG3106">
            <v>0.49172000503540042</v>
          </cell>
          <cell r="AT3106">
            <v>0.34028000640869144</v>
          </cell>
          <cell r="BG3106">
            <v>0</v>
          </cell>
        </row>
        <row r="3107">
          <cell r="D3107" t="str">
            <v>CNG</v>
          </cell>
          <cell r="E3107" t="str">
            <v>Gas</v>
          </cell>
          <cell r="F3107" t="str">
            <v>Gas Operations</v>
          </cell>
          <cell r="T3107">
            <v>0.45199999999999996</v>
          </cell>
          <cell r="AG3107">
            <v>0.49172000503540042</v>
          </cell>
          <cell r="AT3107">
            <v>0.35028000640869145</v>
          </cell>
          <cell r="BG3107">
            <v>0</v>
          </cell>
        </row>
        <row r="3108">
          <cell r="D3108" t="str">
            <v>SCG</v>
          </cell>
          <cell r="E3108" t="str">
            <v>Gas</v>
          </cell>
          <cell r="F3108" t="str">
            <v>Gas Operations</v>
          </cell>
          <cell r="T3108">
            <v>0.37600000000000006</v>
          </cell>
          <cell r="AG3108">
            <v>0.46964999961853027</v>
          </cell>
          <cell r="AT3108">
            <v>0.19278000068664555</v>
          </cell>
          <cell r="BG3108">
            <v>0</v>
          </cell>
        </row>
        <row r="3109">
          <cell r="D3109" t="str">
            <v>SCG</v>
          </cell>
          <cell r="E3109" t="str">
            <v>Gas</v>
          </cell>
          <cell r="F3109" t="str">
            <v>Gas Operations</v>
          </cell>
          <cell r="T3109">
            <v>0.37600000000000006</v>
          </cell>
          <cell r="AG3109">
            <v>0.46964999961853027</v>
          </cell>
          <cell r="AT3109">
            <v>0.19278000068664555</v>
          </cell>
          <cell r="BG3109">
            <v>0</v>
          </cell>
        </row>
        <row r="3110">
          <cell r="D3110" t="str">
            <v>CNG</v>
          </cell>
          <cell r="E3110" t="str">
            <v>Gas</v>
          </cell>
          <cell r="F3110" t="str">
            <v>Gas Operations</v>
          </cell>
          <cell r="T3110">
            <v>0.45199999999999996</v>
          </cell>
          <cell r="AG3110">
            <v>0.49172000503540042</v>
          </cell>
          <cell r="AT3110">
            <v>0.35028000640869145</v>
          </cell>
          <cell r="BG3110">
            <v>0</v>
          </cell>
        </row>
        <row r="3111">
          <cell r="D3111" t="str">
            <v>CNG</v>
          </cell>
          <cell r="E3111" t="str">
            <v>Gas</v>
          </cell>
          <cell r="F3111" t="str">
            <v>Gas Operations</v>
          </cell>
          <cell r="T3111">
            <v>0.45199999999999996</v>
          </cell>
          <cell r="AG3111">
            <v>0.49173000717163085</v>
          </cell>
          <cell r="AT3111">
            <v>0.34028000640869144</v>
          </cell>
          <cell r="BG3111">
            <v>0</v>
          </cell>
        </row>
        <row r="3112">
          <cell r="D3112" t="str">
            <v>SCG</v>
          </cell>
          <cell r="E3112" t="str">
            <v>Gas</v>
          </cell>
          <cell r="F3112" t="str">
            <v>Gas Operations</v>
          </cell>
          <cell r="T3112">
            <v>0.37600000000000006</v>
          </cell>
          <cell r="AG3112">
            <v>0.46964999961853027</v>
          </cell>
          <cell r="AT3112">
            <v>0.19278000068664555</v>
          </cell>
          <cell r="BG3112">
            <v>0</v>
          </cell>
        </row>
        <row r="3113">
          <cell r="D3113" t="str">
            <v>SCG</v>
          </cell>
          <cell r="E3113" t="str">
            <v>Gas</v>
          </cell>
          <cell r="F3113" t="str">
            <v>Gas Operations</v>
          </cell>
          <cell r="T3113">
            <v>0.37600000000000006</v>
          </cell>
          <cell r="AG3113">
            <v>0.46964999961853027</v>
          </cell>
          <cell r="AT3113">
            <v>0.19278000068664555</v>
          </cell>
          <cell r="BG3113">
            <v>0</v>
          </cell>
        </row>
        <row r="3114">
          <cell r="D3114" t="str">
            <v>SCG</v>
          </cell>
          <cell r="E3114" t="str">
            <v>Gas</v>
          </cell>
          <cell r="F3114" t="str">
            <v>Gas Operations</v>
          </cell>
          <cell r="T3114">
            <v>0.37600000000000006</v>
          </cell>
          <cell r="AG3114">
            <v>0.46964999961853027</v>
          </cell>
          <cell r="AT3114">
            <v>0.19278000068664555</v>
          </cell>
          <cell r="BG3114">
            <v>0</v>
          </cell>
        </row>
        <row r="3115">
          <cell r="D3115" t="str">
            <v>CNG</v>
          </cell>
          <cell r="E3115" t="str">
            <v>Gas</v>
          </cell>
          <cell r="F3115" t="str">
            <v>Gas Operations</v>
          </cell>
          <cell r="T3115">
            <v>0.45199999999999996</v>
          </cell>
          <cell r="AG3115">
            <v>0.49172000503540042</v>
          </cell>
          <cell r="AT3115">
            <v>0.35028000640869145</v>
          </cell>
          <cell r="BG3115">
            <v>0</v>
          </cell>
        </row>
        <row r="3116">
          <cell r="D3116" t="str">
            <v>SCG</v>
          </cell>
          <cell r="E3116" t="str">
            <v>Gas</v>
          </cell>
          <cell r="F3116" t="str">
            <v>Gas Operations</v>
          </cell>
          <cell r="T3116">
            <v>0.37600000000000006</v>
          </cell>
          <cell r="AG3116">
            <v>0.46964999961853027</v>
          </cell>
          <cell r="AT3116">
            <v>0.19278000068664555</v>
          </cell>
          <cell r="BG3116">
            <v>0</v>
          </cell>
        </row>
        <row r="3117">
          <cell r="D3117" t="str">
            <v>CNG</v>
          </cell>
          <cell r="E3117" t="str">
            <v>Gas</v>
          </cell>
          <cell r="F3117" t="str">
            <v>Gas Operations</v>
          </cell>
          <cell r="T3117">
            <v>0</v>
          </cell>
          <cell r="AG3117">
            <v>0</v>
          </cell>
          <cell r="AT3117">
            <v>29.38233984375</v>
          </cell>
          <cell r="BG3117">
            <v>7.2989999999999995</v>
          </cell>
        </row>
        <row r="3118">
          <cell r="D3118" t="str">
            <v>CNG</v>
          </cell>
          <cell r="E3118" t="str">
            <v>Gas</v>
          </cell>
          <cell r="F3118" t="str">
            <v>Gas Operations</v>
          </cell>
          <cell r="T3118">
            <v>0</v>
          </cell>
          <cell r="AG3118">
            <v>0</v>
          </cell>
          <cell r="AT3118">
            <v>-3</v>
          </cell>
          <cell r="BG3118">
            <v>0</v>
          </cell>
        </row>
        <row r="3119">
          <cell r="D3119" t="str">
            <v>BGC</v>
          </cell>
          <cell r="E3119" t="str">
            <v>Gas</v>
          </cell>
          <cell r="F3119" t="str">
            <v>Gas Operations</v>
          </cell>
          <cell r="T3119">
            <v>0</v>
          </cell>
          <cell r="AG3119">
            <v>0</v>
          </cell>
          <cell r="AT3119">
            <v>8.2904404296875001</v>
          </cell>
          <cell r="BG3119">
            <v>0</v>
          </cell>
        </row>
        <row r="3120">
          <cell r="D3120" t="str">
            <v>CNG</v>
          </cell>
          <cell r="E3120" t="str">
            <v>Gas</v>
          </cell>
          <cell r="F3120" t="str">
            <v>Gas Operations</v>
          </cell>
          <cell r="T3120">
            <v>0</v>
          </cell>
          <cell r="AG3120">
            <v>0</v>
          </cell>
          <cell r="AT3120">
            <v>9.5559999999999992</v>
          </cell>
          <cell r="BG3120">
            <v>0</v>
          </cell>
        </row>
        <row r="3121">
          <cell r="D3121" t="str">
            <v>SCG</v>
          </cell>
          <cell r="E3121" t="str">
            <v>Gas</v>
          </cell>
          <cell r="F3121" t="str">
            <v>Gas Operations</v>
          </cell>
          <cell r="T3121">
            <v>0</v>
          </cell>
          <cell r="AG3121">
            <v>0</v>
          </cell>
          <cell r="AT3121">
            <v>139.36742187499999</v>
          </cell>
          <cell r="BG3121">
            <v>0</v>
          </cell>
        </row>
        <row r="3122">
          <cell r="D3122" t="str">
            <v>SCG</v>
          </cell>
          <cell r="E3122" t="str">
            <v>Gas</v>
          </cell>
          <cell r="F3122" t="str">
            <v>Gas Operations</v>
          </cell>
          <cell r="T3122">
            <v>74.402999999999992</v>
          </cell>
          <cell r="AG3122">
            <v>18.617100173950195</v>
          </cell>
          <cell r="AT3122">
            <v>0.21651004791259765</v>
          </cell>
          <cell r="BG3122">
            <v>0</v>
          </cell>
        </row>
        <row r="3123">
          <cell r="D3123" t="str">
            <v>BGC</v>
          </cell>
          <cell r="E3123" t="str">
            <v>Gas</v>
          </cell>
          <cell r="F3123" t="str">
            <v>Gas Operations</v>
          </cell>
          <cell r="T3123">
            <v>0</v>
          </cell>
          <cell r="AG3123">
            <v>4.2423701171874999</v>
          </cell>
          <cell r="AT3123">
            <v>0</v>
          </cell>
          <cell r="BG3123">
            <v>0</v>
          </cell>
        </row>
        <row r="3124">
          <cell r="D3124" t="str">
            <v>BGC</v>
          </cell>
          <cell r="E3124" t="str">
            <v>Gas</v>
          </cell>
          <cell r="F3124" t="str">
            <v>Gas Operations</v>
          </cell>
          <cell r="T3124">
            <v>0</v>
          </cell>
          <cell r="AG3124">
            <v>0</v>
          </cell>
          <cell r="AT3124">
            <v>-3.8000124134127122E-4</v>
          </cell>
          <cell r="BG3124">
            <v>0</v>
          </cell>
        </row>
        <row r="3125">
          <cell r="D3125" t="str">
            <v>CNG</v>
          </cell>
          <cell r="E3125" t="str">
            <v>Gas</v>
          </cell>
          <cell r="F3125" t="str">
            <v>Gas Operations</v>
          </cell>
          <cell r="T3125">
            <v>5.4260000000000002</v>
          </cell>
          <cell r="AG3125">
            <v>0.28891999816894531</v>
          </cell>
          <cell r="AT3125">
            <v>0.20580000114440919</v>
          </cell>
          <cell r="BG3125">
            <v>0</v>
          </cell>
        </row>
        <row r="3126">
          <cell r="D3126" t="str">
            <v>CNG</v>
          </cell>
          <cell r="E3126" t="str">
            <v>Gas</v>
          </cell>
          <cell r="F3126" t="str">
            <v>Gas Operations</v>
          </cell>
          <cell r="T3126">
            <v>0</v>
          </cell>
          <cell r="AG3126">
            <v>6.9127597656250002</v>
          </cell>
          <cell r="AT3126">
            <v>-6.9127597656250002</v>
          </cell>
          <cell r="BG3126">
            <v>0</v>
          </cell>
        </row>
        <row r="3127">
          <cell r="D3127" t="str">
            <v>CNG</v>
          </cell>
          <cell r="E3127" t="str">
            <v>Gas</v>
          </cell>
          <cell r="F3127" t="str">
            <v>Gas Operations</v>
          </cell>
          <cell r="T3127">
            <v>0</v>
          </cell>
          <cell r="AG3127">
            <v>-1.3029425691366185</v>
          </cell>
          <cell r="AT3127">
            <v>1.750100200653085</v>
          </cell>
          <cell r="BG3127">
            <v>0</v>
          </cell>
        </row>
        <row r="3128">
          <cell r="D3128" t="str">
            <v>CNG</v>
          </cell>
          <cell r="E3128" t="str">
            <v>Gas</v>
          </cell>
          <cell r="F3128" t="str">
            <v>Gas Operations</v>
          </cell>
          <cell r="T3128">
            <v>29.051000000000009</v>
          </cell>
          <cell r="AG3128">
            <v>0</v>
          </cell>
          <cell r="AT3128">
            <v>0</v>
          </cell>
          <cell r="BG3128">
            <v>0</v>
          </cell>
        </row>
        <row r="3129">
          <cell r="D3129" t="str">
            <v>CNG</v>
          </cell>
          <cell r="E3129" t="str">
            <v>Gas</v>
          </cell>
          <cell r="F3129" t="str">
            <v>Gas Operations</v>
          </cell>
          <cell r="T3129">
            <v>1.0000000000000599E-3</v>
          </cell>
          <cell r="AG3129">
            <v>0</v>
          </cell>
          <cell r="AT3129">
            <v>0</v>
          </cell>
          <cell r="BG3129">
            <v>0</v>
          </cell>
        </row>
        <row r="3130">
          <cell r="D3130" t="str">
            <v>CNG</v>
          </cell>
          <cell r="E3130" t="str">
            <v>Gas</v>
          </cell>
          <cell r="F3130" t="str">
            <v>Gas Operations</v>
          </cell>
          <cell r="T3130">
            <v>25.669</v>
          </cell>
          <cell r="AG3130">
            <v>0</v>
          </cell>
          <cell r="AT3130">
            <v>1.4475999846458434</v>
          </cell>
          <cell r="BG3130">
            <v>0</v>
          </cell>
        </row>
        <row r="3131">
          <cell r="D3131" t="str">
            <v>CNG</v>
          </cell>
          <cell r="E3131" t="str">
            <v>Gas</v>
          </cell>
          <cell r="F3131" t="str">
            <v>Gas Operations</v>
          </cell>
          <cell r="T3131">
            <v>7.6809999999999974</v>
          </cell>
          <cell r="AG3131">
            <v>0</v>
          </cell>
          <cell r="AT3131">
            <v>0</v>
          </cell>
          <cell r="BG3131">
            <v>0</v>
          </cell>
        </row>
        <row r="3132">
          <cell r="D3132" t="str">
            <v>CNG</v>
          </cell>
          <cell r="E3132" t="str">
            <v>Gas</v>
          </cell>
          <cell r="F3132" t="str">
            <v>Gas Operations</v>
          </cell>
          <cell r="T3132">
            <v>2.1000000000000001E-2</v>
          </cell>
          <cell r="AG3132">
            <v>0</v>
          </cell>
          <cell r="AT3132">
            <v>0</v>
          </cell>
          <cell r="BG3132">
            <v>0</v>
          </cell>
        </row>
        <row r="3133">
          <cell r="D3133" t="str">
            <v>UIL</v>
          </cell>
          <cell r="E3133" t="str">
            <v>Common</v>
          </cell>
          <cell r="F3133" t="str">
            <v>Gas Operations</v>
          </cell>
          <cell r="T3133">
            <v>-109.119</v>
          </cell>
          <cell r="AG3133">
            <v>0</v>
          </cell>
          <cell r="AT3133">
            <v>0</v>
          </cell>
          <cell r="BG3133">
            <v>0</v>
          </cell>
        </row>
        <row r="3134">
          <cell r="D3134" t="str">
            <v>SCG</v>
          </cell>
          <cell r="E3134" t="str">
            <v>Gas</v>
          </cell>
          <cell r="F3134" t="str">
            <v>Gas Operations</v>
          </cell>
          <cell r="T3134">
            <v>109.119</v>
          </cell>
          <cell r="AG3134">
            <v>0</v>
          </cell>
          <cell r="AT3134">
            <v>0</v>
          </cell>
          <cell r="BG3134">
            <v>0</v>
          </cell>
        </row>
        <row r="3135">
          <cell r="D3135" t="str">
            <v>SCG</v>
          </cell>
          <cell r="E3135" t="str">
            <v>Gas</v>
          </cell>
          <cell r="F3135" t="str">
            <v>Gas Operations</v>
          </cell>
          <cell r="T3135">
            <v>0</v>
          </cell>
          <cell r="AG3135">
            <v>0</v>
          </cell>
          <cell r="AT3135">
            <v>1.55525</v>
          </cell>
          <cell r="BG3135">
            <v>0</v>
          </cell>
        </row>
        <row r="3136">
          <cell r="D3136" t="str">
            <v>SCG</v>
          </cell>
          <cell r="E3136" t="str">
            <v>Gas</v>
          </cell>
          <cell r="F3136" t="str">
            <v>Gas Operations</v>
          </cell>
          <cell r="T3136">
            <v>-271.42700000000002</v>
          </cell>
          <cell r="AG3136">
            <v>-102.57196806907659</v>
          </cell>
          <cell r="AT3136">
            <v>397.47975750350952</v>
          </cell>
          <cell r="BG3136">
            <v>0</v>
          </cell>
        </row>
        <row r="3137">
          <cell r="D3137" t="str">
            <v>CNG</v>
          </cell>
          <cell r="E3137" t="str">
            <v>Gas</v>
          </cell>
          <cell r="F3137" t="str">
            <v>Gas Operations</v>
          </cell>
          <cell r="T3137">
            <v>0</v>
          </cell>
          <cell r="AG3137">
            <v>0</v>
          </cell>
          <cell r="AT3137">
            <v>21.405170001029973</v>
          </cell>
          <cell r="BG3137">
            <v>0</v>
          </cell>
        </row>
        <row r="3138">
          <cell r="D3138" t="str">
            <v>CNG</v>
          </cell>
          <cell r="E3138" t="str">
            <v>Gas</v>
          </cell>
          <cell r="F3138" t="str">
            <v>Gas Operations</v>
          </cell>
          <cell r="T3138">
            <v>0</v>
          </cell>
          <cell r="AG3138">
            <v>6.1035156250000001E-8</v>
          </cell>
          <cell r="AT3138">
            <v>0</v>
          </cell>
          <cell r="BG3138">
            <v>0</v>
          </cell>
        </row>
        <row r="3139">
          <cell r="D3139" t="str">
            <v>SCG</v>
          </cell>
          <cell r="E3139" t="str">
            <v>Gas</v>
          </cell>
          <cell r="F3139" t="str">
            <v>Gas Operations</v>
          </cell>
          <cell r="T3139">
            <v>-2.96</v>
          </cell>
          <cell r="AG3139">
            <v>-0.75115997314453131</v>
          </cell>
          <cell r="AT3139">
            <v>-0.35714999389648439</v>
          </cell>
          <cell r="BG3139">
            <v>0</v>
          </cell>
        </row>
        <row r="3140">
          <cell r="D3140" t="str">
            <v>CNG</v>
          </cell>
          <cell r="E3140" t="str">
            <v>Gas</v>
          </cell>
          <cell r="F3140" t="str">
            <v>Gas Operations</v>
          </cell>
          <cell r="T3140">
            <v>-6.18</v>
          </cell>
          <cell r="AG3140">
            <v>-53.778310058593746</v>
          </cell>
          <cell r="AT3140">
            <v>-6.5443100585937497</v>
          </cell>
          <cell r="BG3140">
            <v>0</v>
          </cell>
        </row>
        <row r="3141">
          <cell r="D3141" t="str">
            <v>BGC</v>
          </cell>
          <cell r="E3141" t="str">
            <v>Gas</v>
          </cell>
          <cell r="F3141" t="str">
            <v>Gas Operations</v>
          </cell>
          <cell r="T3141">
            <v>0.70100000000000051</v>
          </cell>
          <cell r="AG3141">
            <v>3.7541901092529297</v>
          </cell>
          <cell r="AT3141">
            <v>7.1594199218750001</v>
          </cell>
          <cell r="BG3141">
            <v>0</v>
          </cell>
        </row>
        <row r="3142">
          <cell r="D3142" t="str">
            <v>BGC</v>
          </cell>
          <cell r="E3142" t="str">
            <v>Gas</v>
          </cell>
          <cell r="F3142" t="str">
            <v>Gas Operations</v>
          </cell>
          <cell r="T3142">
            <v>0</v>
          </cell>
          <cell r="AG3142">
            <v>0</v>
          </cell>
          <cell r="AT3142">
            <v>16.139079895019531</v>
          </cell>
          <cell r="BG3142">
            <v>0</v>
          </cell>
        </row>
        <row r="3143">
          <cell r="D3143" t="str">
            <v>BGC</v>
          </cell>
          <cell r="E3143" t="str">
            <v>Gas</v>
          </cell>
          <cell r="F3143" t="str">
            <v>Gas Operations</v>
          </cell>
          <cell r="T3143">
            <v>0</v>
          </cell>
          <cell r="AG3143">
            <v>0</v>
          </cell>
          <cell r="AT3143">
            <v>8</v>
          </cell>
          <cell r="BG3143">
            <v>0</v>
          </cell>
        </row>
        <row r="3144">
          <cell r="D3144" t="str">
            <v>CNG</v>
          </cell>
          <cell r="E3144" t="str">
            <v>Gas</v>
          </cell>
          <cell r="F3144" t="str">
            <v>Gas Operations</v>
          </cell>
          <cell r="T3144">
            <v>0</v>
          </cell>
          <cell r="AG3144">
            <v>0</v>
          </cell>
          <cell r="AT3144">
            <v>543.50726925563811</v>
          </cell>
          <cell r="BG3144">
            <v>0</v>
          </cell>
        </row>
        <row r="3145">
          <cell r="D3145" t="str">
            <v>CNG</v>
          </cell>
          <cell r="E3145" t="str">
            <v>Gas</v>
          </cell>
          <cell r="F3145" t="str">
            <v>Gas Operations</v>
          </cell>
          <cell r="T3145">
            <v>0</v>
          </cell>
          <cell r="AG3145">
            <v>0</v>
          </cell>
          <cell r="AT3145">
            <v>8.4813699476346365</v>
          </cell>
          <cell r="BG3145">
            <v>0</v>
          </cell>
        </row>
        <row r="3146">
          <cell r="D3146" t="str">
            <v>CNG</v>
          </cell>
          <cell r="E3146" t="str">
            <v>Gas</v>
          </cell>
          <cell r="F3146" t="str">
            <v>Gas Operations</v>
          </cell>
          <cell r="T3146">
            <v>0</v>
          </cell>
          <cell r="AG3146">
            <v>62.207551333606233</v>
          </cell>
          <cell r="AT3146">
            <v>0</v>
          </cell>
          <cell r="BG3146">
            <v>0</v>
          </cell>
        </row>
        <row r="3147">
          <cell r="D3147" t="str">
            <v>SCG</v>
          </cell>
          <cell r="E3147" t="str">
            <v>Gas</v>
          </cell>
          <cell r="F3147" t="str">
            <v>Gas Operations</v>
          </cell>
          <cell r="T3147">
            <v>0</v>
          </cell>
          <cell r="AG3147">
            <v>0</v>
          </cell>
          <cell r="AT3147">
            <v>161.4915203781128</v>
          </cell>
          <cell r="BG3147">
            <v>0</v>
          </cell>
        </row>
        <row r="3148">
          <cell r="D3148" t="str">
            <v>CNG</v>
          </cell>
          <cell r="E3148" t="str">
            <v>Gas</v>
          </cell>
          <cell r="F3148" t="str">
            <v>Gas Operations</v>
          </cell>
          <cell r="T3148">
            <v>0</v>
          </cell>
          <cell r="AG3148">
            <v>26.126101015090942</v>
          </cell>
          <cell r="AT3148">
            <v>9.0184804687500009</v>
          </cell>
          <cell r="BG3148">
            <v>0</v>
          </cell>
        </row>
        <row r="3149">
          <cell r="D3149" t="str">
            <v>CNG</v>
          </cell>
          <cell r="E3149" t="str">
            <v>Gas</v>
          </cell>
          <cell r="F3149" t="str">
            <v>Gas Operations</v>
          </cell>
          <cell r="T3149">
            <v>0</v>
          </cell>
          <cell r="AG3149">
            <v>0</v>
          </cell>
          <cell r="AT3149">
            <v>224.10096913814542</v>
          </cell>
          <cell r="BG3149">
            <v>0</v>
          </cell>
        </row>
        <row r="3150">
          <cell r="D3150" t="str">
            <v>CNG</v>
          </cell>
          <cell r="E3150" t="str">
            <v>Gas</v>
          </cell>
          <cell r="F3150" t="str">
            <v>Gas Operations</v>
          </cell>
          <cell r="T3150">
            <v>0</v>
          </cell>
          <cell r="AG3150">
            <v>6.4662202148437498</v>
          </cell>
          <cell r="AT3150">
            <v>0</v>
          </cell>
          <cell r="BG3150">
            <v>0</v>
          </cell>
        </row>
        <row r="3151">
          <cell r="D3151" t="str">
            <v>TPS</v>
          </cell>
          <cell r="E3151" t="str">
            <v>Gas</v>
          </cell>
          <cell r="F3151" t="str">
            <v>Gas Operations</v>
          </cell>
          <cell r="T3151">
            <v>-10.048999999999999</v>
          </cell>
          <cell r="AG3151">
            <v>1.4556299781799316</v>
          </cell>
          <cell r="AT3151">
            <v>0</v>
          </cell>
          <cell r="BG3151">
            <v>0</v>
          </cell>
        </row>
        <row r="3152">
          <cell r="D3152" t="str">
            <v>BGC</v>
          </cell>
          <cell r="E3152" t="str">
            <v>Gas</v>
          </cell>
          <cell r="F3152" t="str">
            <v>Gas Operations</v>
          </cell>
          <cell r="T3152">
            <v>0</v>
          </cell>
          <cell r="AG3152">
            <v>0</v>
          </cell>
          <cell r="AT3152">
            <v>5.9976201171875001</v>
          </cell>
          <cell r="BG3152">
            <v>0</v>
          </cell>
        </row>
        <row r="3153">
          <cell r="D3153" t="str">
            <v>CNG</v>
          </cell>
          <cell r="E3153" t="str">
            <v>Gas</v>
          </cell>
          <cell r="F3153" t="str">
            <v>Gas Operations</v>
          </cell>
          <cell r="T3153">
            <v>0</v>
          </cell>
          <cell r="AG3153">
            <v>46.3915184416771</v>
          </cell>
          <cell r="AT3153">
            <v>304.6623308067322</v>
          </cell>
          <cell r="BG3153">
            <v>0</v>
          </cell>
        </row>
        <row r="3154">
          <cell r="D3154" t="str">
            <v>CNG</v>
          </cell>
          <cell r="E3154" t="str">
            <v>Gas</v>
          </cell>
          <cell r="F3154" t="str">
            <v>Gas Operations</v>
          </cell>
          <cell r="T3154">
            <v>0</v>
          </cell>
          <cell r="AG3154">
            <v>25.830589771270748</v>
          </cell>
          <cell r="AT3154">
            <v>0.11954999542236328</v>
          </cell>
          <cell r="BG3154">
            <v>0</v>
          </cell>
        </row>
        <row r="3155">
          <cell r="D3155" t="str">
            <v>CNG</v>
          </cell>
          <cell r="E3155" t="str">
            <v>Gas</v>
          </cell>
          <cell r="F3155" t="str">
            <v>Gas Operations</v>
          </cell>
          <cell r="T3155">
            <v>0.27100000000000002</v>
          </cell>
          <cell r="AG3155">
            <v>0</v>
          </cell>
          <cell r="AT3155">
            <v>0</v>
          </cell>
          <cell r="BG3155">
            <v>0</v>
          </cell>
        </row>
        <row r="3156">
          <cell r="D3156" t="str">
            <v>BGC</v>
          </cell>
          <cell r="E3156" t="str">
            <v>Gas</v>
          </cell>
          <cell r="F3156" t="str">
            <v>Gas Operations</v>
          </cell>
          <cell r="T3156">
            <v>0</v>
          </cell>
          <cell r="AG3156">
            <v>0</v>
          </cell>
          <cell r="AT3156">
            <v>6.728210107445717</v>
          </cell>
          <cell r="BG3156">
            <v>0</v>
          </cell>
        </row>
        <row r="3157">
          <cell r="D3157" t="str">
            <v>SCG</v>
          </cell>
          <cell r="E3157" t="str">
            <v>Gas</v>
          </cell>
          <cell r="F3157" t="str">
            <v>Gas Operations</v>
          </cell>
          <cell r="T3157">
            <v>0</v>
          </cell>
          <cell r="AG3157">
            <v>0</v>
          </cell>
          <cell r="AT3157">
            <v>-0.1542100067138672</v>
          </cell>
          <cell r="BG3157">
            <v>0</v>
          </cell>
        </row>
        <row r="3158">
          <cell r="D3158" t="str">
            <v>BGC</v>
          </cell>
          <cell r="E3158" t="str">
            <v>Gas</v>
          </cell>
          <cell r="F3158" t="str">
            <v>Gas Operations</v>
          </cell>
          <cell r="T3158">
            <v>0</v>
          </cell>
          <cell r="AG3158">
            <v>24.14212022781372</v>
          </cell>
          <cell r="AT3158">
            <v>-24.1284998550415</v>
          </cell>
          <cell r="BG3158">
            <v>0</v>
          </cell>
        </row>
        <row r="3159">
          <cell r="D3159" t="str">
            <v>SCG</v>
          </cell>
          <cell r="E3159" t="str">
            <v>Gas</v>
          </cell>
          <cell r="F3159" t="str">
            <v>Gas Operations</v>
          </cell>
          <cell r="T3159">
            <v>0.23499999999999999</v>
          </cell>
          <cell r="AG3159">
            <v>0.29474000263214106</v>
          </cell>
          <cell r="AT3159">
            <v>0.13038999748229979</v>
          </cell>
          <cell r="BG3159">
            <v>0</v>
          </cell>
        </row>
        <row r="3160">
          <cell r="D3160" t="str">
            <v>CNG</v>
          </cell>
          <cell r="E3160" t="str">
            <v>Gas</v>
          </cell>
          <cell r="F3160" t="str">
            <v>Gas Operations</v>
          </cell>
          <cell r="T3160">
            <v>0</v>
          </cell>
          <cell r="AG3160">
            <v>18.991719829101115</v>
          </cell>
          <cell r="AT3160">
            <v>0.2745799903869629</v>
          </cell>
          <cell r="BG3160">
            <v>0</v>
          </cell>
        </row>
        <row r="3161">
          <cell r="D3161" t="str">
            <v>CNG</v>
          </cell>
          <cell r="E3161" t="str">
            <v>Gas</v>
          </cell>
          <cell r="F3161" t="str">
            <v>Gas Operations</v>
          </cell>
          <cell r="T3161">
            <v>0</v>
          </cell>
          <cell r="AG3161">
            <v>24.183950523853309</v>
          </cell>
          <cell r="AT3161">
            <v>2.7764200897216798</v>
          </cell>
          <cell r="BG3161">
            <v>0</v>
          </cell>
        </row>
        <row r="3162">
          <cell r="D3162" t="str">
            <v>CNG</v>
          </cell>
          <cell r="E3162" t="str">
            <v>Gas</v>
          </cell>
          <cell r="F3162" t="str">
            <v>Gas Operations</v>
          </cell>
          <cell r="T3162">
            <v>0</v>
          </cell>
          <cell r="AG3162">
            <v>23.349500158309933</v>
          </cell>
          <cell r="AT3162">
            <v>0.33758000564575197</v>
          </cell>
          <cell r="BG3162">
            <v>0</v>
          </cell>
        </row>
        <row r="3163">
          <cell r="D3163" t="str">
            <v>CNG</v>
          </cell>
          <cell r="E3163" t="str">
            <v>Gas</v>
          </cell>
          <cell r="F3163" t="str">
            <v>Gas Operations</v>
          </cell>
          <cell r="T3163">
            <v>0</v>
          </cell>
          <cell r="AG3163">
            <v>0</v>
          </cell>
          <cell r="AT3163">
            <v>4.883</v>
          </cell>
          <cell r="BG3163">
            <v>0</v>
          </cell>
        </row>
        <row r="3164">
          <cell r="D3164" t="str">
            <v>CNG</v>
          </cell>
          <cell r="E3164" t="str">
            <v>Gas</v>
          </cell>
          <cell r="F3164" t="str">
            <v>Gas Operations</v>
          </cell>
          <cell r="T3164">
            <v>57.337000000000003</v>
          </cell>
          <cell r="AG3164">
            <v>1.5387900161743167</v>
          </cell>
          <cell r="AT3164">
            <v>1.0661499786376956</v>
          </cell>
          <cell r="BG3164">
            <v>0</v>
          </cell>
        </row>
        <row r="3165">
          <cell r="D3165" t="str">
            <v>CNG</v>
          </cell>
          <cell r="E3165" t="str">
            <v>Gas</v>
          </cell>
          <cell r="F3165" t="str">
            <v>Gas Operations</v>
          </cell>
          <cell r="T3165">
            <v>0</v>
          </cell>
          <cell r="AG3165">
            <v>0</v>
          </cell>
          <cell r="AT3165">
            <v>-0.86144000244140628</v>
          </cell>
          <cell r="BG3165">
            <v>0</v>
          </cell>
        </row>
        <row r="3166">
          <cell r="D3166" t="str">
            <v>SCG</v>
          </cell>
          <cell r="E3166" t="str">
            <v>Gas</v>
          </cell>
          <cell r="F3166" t="str">
            <v>Gas Operations</v>
          </cell>
          <cell r="T3166">
            <v>0</v>
          </cell>
          <cell r="AG3166">
            <v>0</v>
          </cell>
          <cell r="AT3166">
            <v>-48.110318359375</v>
          </cell>
          <cell r="BG3166">
            <v>0</v>
          </cell>
        </row>
        <row r="3167">
          <cell r="D3167" t="str">
            <v>BGC</v>
          </cell>
          <cell r="E3167" t="str">
            <v>Gas</v>
          </cell>
          <cell r="F3167" t="str">
            <v>Gas Operations</v>
          </cell>
          <cell r="T3167">
            <v>0</v>
          </cell>
          <cell r="AG3167">
            <v>0</v>
          </cell>
          <cell r="AT3167">
            <v>1.0746300048828126</v>
          </cell>
          <cell r="BG3167">
            <v>0</v>
          </cell>
        </row>
        <row r="3168">
          <cell r="D3168" t="str">
            <v>CNG</v>
          </cell>
          <cell r="E3168" t="str">
            <v>Gas</v>
          </cell>
          <cell r="F3168" t="str">
            <v>Gas Operations</v>
          </cell>
          <cell r="T3168">
            <v>0</v>
          </cell>
          <cell r="AG3168">
            <v>0</v>
          </cell>
          <cell r="AT3168">
            <v>123.97786031150818</v>
          </cell>
          <cell r="BG3168">
            <v>0</v>
          </cell>
        </row>
        <row r="3169">
          <cell r="D3169" t="str">
            <v>CNG</v>
          </cell>
          <cell r="E3169" t="str">
            <v>Gas</v>
          </cell>
          <cell r="F3169" t="str">
            <v>Gas Operations</v>
          </cell>
          <cell r="T3169">
            <v>0</v>
          </cell>
          <cell r="AG3169">
            <v>0</v>
          </cell>
          <cell r="AT3169">
            <v>6.2868199191093455</v>
          </cell>
          <cell r="BG3169">
            <v>0</v>
          </cell>
        </row>
        <row r="3170">
          <cell r="D3170" t="str">
            <v>CNG</v>
          </cell>
          <cell r="E3170" t="str">
            <v>Gas</v>
          </cell>
          <cell r="F3170" t="str">
            <v>Gas Operations</v>
          </cell>
          <cell r="T3170">
            <v>0</v>
          </cell>
          <cell r="AG3170">
            <v>0</v>
          </cell>
          <cell r="AT3170">
            <v>2.7802400879859928</v>
          </cell>
          <cell r="BG3170">
            <v>0</v>
          </cell>
        </row>
        <row r="3171">
          <cell r="D3171" t="str">
            <v>CNG</v>
          </cell>
          <cell r="E3171" t="str">
            <v>Gas</v>
          </cell>
          <cell r="F3171" t="str">
            <v>Gas Operations</v>
          </cell>
          <cell r="T3171">
            <v>0</v>
          </cell>
          <cell r="AG3171">
            <v>8.2950898437500005</v>
          </cell>
          <cell r="AT3171">
            <v>0</v>
          </cell>
          <cell r="BG3171">
            <v>0</v>
          </cell>
        </row>
        <row r="3172">
          <cell r="D3172" t="str">
            <v>SCG</v>
          </cell>
          <cell r="E3172" t="str">
            <v>Gas</v>
          </cell>
          <cell r="F3172" t="str">
            <v>Gas Operations</v>
          </cell>
          <cell r="T3172">
            <v>0</v>
          </cell>
          <cell r="AG3172">
            <v>6.9743300781249999</v>
          </cell>
          <cell r="AT3172">
            <v>-5.6897299804687496</v>
          </cell>
          <cell r="BG3172">
            <v>0</v>
          </cell>
        </row>
        <row r="3173">
          <cell r="D3173" t="str">
            <v>SCG</v>
          </cell>
          <cell r="E3173" t="str">
            <v>Gas</v>
          </cell>
          <cell r="F3173" t="str">
            <v>Gas Operations</v>
          </cell>
          <cell r="T3173">
            <v>0</v>
          </cell>
          <cell r="AG3173">
            <v>0</v>
          </cell>
          <cell r="AT3173">
            <v>495.75719531250002</v>
          </cell>
          <cell r="BG3173">
            <v>0</v>
          </cell>
        </row>
        <row r="3174">
          <cell r="D3174" t="str">
            <v>SCG</v>
          </cell>
          <cell r="E3174" t="str">
            <v>Gas</v>
          </cell>
          <cell r="F3174" t="str">
            <v>Gas Operations</v>
          </cell>
          <cell r="T3174">
            <v>0</v>
          </cell>
          <cell r="AG3174">
            <v>0</v>
          </cell>
          <cell r="AT3174">
            <v>1.4000599746704101</v>
          </cell>
          <cell r="BG3174">
            <v>0</v>
          </cell>
        </row>
        <row r="3175">
          <cell r="D3175" t="str">
            <v>SCG</v>
          </cell>
          <cell r="E3175" t="str">
            <v>Gas</v>
          </cell>
          <cell r="F3175" t="str">
            <v>Gas Operations</v>
          </cell>
          <cell r="T3175">
            <v>-11.189</v>
          </cell>
          <cell r="AG3175">
            <v>0</v>
          </cell>
          <cell r="AT3175">
            <v>0</v>
          </cell>
          <cell r="BG3175">
            <v>0</v>
          </cell>
        </row>
        <row r="3176">
          <cell r="D3176" t="str">
            <v>CNG</v>
          </cell>
          <cell r="E3176" t="str">
            <v>Gas</v>
          </cell>
          <cell r="F3176" t="str">
            <v>Gas Operations</v>
          </cell>
          <cell r="T3176">
            <v>0</v>
          </cell>
          <cell r="AG3176">
            <v>1.2552800177335741</v>
          </cell>
          <cell r="AT3176">
            <v>1.9200000405311585E-2</v>
          </cell>
          <cell r="BG3176">
            <v>131.48400000000001</v>
          </cell>
        </row>
        <row r="3177">
          <cell r="D3177" t="str">
            <v>BGC</v>
          </cell>
          <cell r="E3177" t="str">
            <v>Gas</v>
          </cell>
          <cell r="F3177" t="str">
            <v>Gas Operations</v>
          </cell>
          <cell r="T3177">
            <v>0</v>
          </cell>
          <cell r="AG3177">
            <v>0</v>
          </cell>
          <cell r="AT3177">
            <v>1.8593800048828124</v>
          </cell>
          <cell r="BG3177">
            <v>0</v>
          </cell>
        </row>
        <row r="3178">
          <cell r="D3178" t="str">
            <v>BGC</v>
          </cell>
          <cell r="E3178" t="str">
            <v>Gas</v>
          </cell>
          <cell r="F3178" t="str">
            <v>Gas Operations</v>
          </cell>
          <cell r="T3178">
            <v>0</v>
          </cell>
          <cell r="AG3178">
            <v>0</v>
          </cell>
          <cell r="AT3178">
            <v>1.859</v>
          </cell>
          <cell r="BG3178">
            <v>0</v>
          </cell>
        </row>
        <row r="3179">
          <cell r="D3179" t="str">
            <v>BGC</v>
          </cell>
          <cell r="E3179" t="str">
            <v>Gas</v>
          </cell>
          <cell r="F3179" t="str">
            <v>Gas Operations</v>
          </cell>
          <cell r="T3179">
            <v>0</v>
          </cell>
          <cell r="AG3179">
            <v>0</v>
          </cell>
          <cell r="AT3179">
            <v>1.859</v>
          </cell>
          <cell r="BG3179">
            <v>0</v>
          </cell>
        </row>
        <row r="3180">
          <cell r="D3180" t="str">
            <v>BGC</v>
          </cell>
          <cell r="E3180" t="str">
            <v>Gas</v>
          </cell>
          <cell r="F3180" t="str">
            <v>Gas Operations</v>
          </cell>
          <cell r="T3180">
            <v>0</v>
          </cell>
          <cell r="AG3180">
            <v>0</v>
          </cell>
          <cell r="AT3180">
            <v>1.8593800048828124</v>
          </cell>
          <cell r="BG3180">
            <v>0</v>
          </cell>
        </row>
        <row r="3181">
          <cell r="D3181" t="str">
            <v>CNG</v>
          </cell>
          <cell r="E3181" t="str">
            <v>Gas</v>
          </cell>
          <cell r="F3181" t="str">
            <v>Gas Operations</v>
          </cell>
          <cell r="T3181">
            <v>0</v>
          </cell>
          <cell r="AG3181">
            <v>38.6657197265625</v>
          </cell>
          <cell r="AT3181">
            <v>-15.610999999999997</v>
          </cell>
          <cell r="BG3181">
            <v>0</v>
          </cell>
        </row>
        <row r="3182">
          <cell r="D3182" t="str">
            <v>CNG</v>
          </cell>
          <cell r="E3182" t="str">
            <v>Gas</v>
          </cell>
          <cell r="F3182" t="str">
            <v>Gas Operations</v>
          </cell>
          <cell r="T3182">
            <v>0</v>
          </cell>
          <cell r="AG3182">
            <v>1.332460000038147</v>
          </cell>
          <cell r="AT3182">
            <v>-1.3327199997901917</v>
          </cell>
          <cell r="BG3182">
            <v>0</v>
          </cell>
        </row>
        <row r="3183">
          <cell r="D3183" t="str">
            <v>UIL</v>
          </cell>
          <cell r="E3183" t="str">
            <v>Common</v>
          </cell>
          <cell r="F3183" t="str">
            <v>Gas Operations</v>
          </cell>
          <cell r="T3183">
            <v>1.92</v>
          </cell>
          <cell r="AG3183">
            <v>0</v>
          </cell>
          <cell r="AT3183">
            <v>0</v>
          </cell>
          <cell r="BG3183">
            <v>0</v>
          </cell>
        </row>
        <row r="3184">
          <cell r="D3184" t="str">
            <v>UIL</v>
          </cell>
          <cell r="E3184" t="str">
            <v>Common</v>
          </cell>
          <cell r="F3184" t="str">
            <v>Gas Operations</v>
          </cell>
          <cell r="T3184">
            <v>0.159</v>
          </cell>
          <cell r="AG3184">
            <v>0</v>
          </cell>
          <cell r="AT3184">
            <v>0</v>
          </cell>
          <cell r="BG3184">
            <v>0</v>
          </cell>
        </row>
        <row r="3185">
          <cell r="D3185" t="str">
            <v>UIL</v>
          </cell>
          <cell r="E3185" t="str">
            <v>Common</v>
          </cell>
          <cell r="F3185" t="str">
            <v>Gas Operations</v>
          </cell>
          <cell r="T3185">
            <v>265.834</v>
          </cell>
          <cell r="AG3185">
            <v>22.304870117187505</v>
          </cell>
          <cell r="AT3185">
            <v>0</v>
          </cell>
          <cell r="BG3185">
            <v>0</v>
          </cell>
        </row>
        <row r="3186">
          <cell r="D3186" t="str">
            <v>UIL</v>
          </cell>
          <cell r="E3186" t="str">
            <v>Common</v>
          </cell>
          <cell r="F3186" t="str">
            <v>Gas Operations</v>
          </cell>
          <cell r="T3186">
            <v>0</v>
          </cell>
          <cell r="AG3186">
            <v>0</v>
          </cell>
          <cell r="AT3186">
            <v>30.030820062637332</v>
          </cell>
          <cell r="BG3186">
            <v>0</v>
          </cell>
        </row>
        <row r="3187">
          <cell r="D3187" t="str">
            <v>UIL</v>
          </cell>
          <cell r="E3187" t="str">
            <v>Common</v>
          </cell>
          <cell r="F3187" t="str">
            <v>Gas Operations</v>
          </cell>
          <cell r="T3187">
            <v>3.0000000000001137E-3</v>
          </cell>
          <cell r="AG3187">
            <v>0</v>
          </cell>
          <cell r="AT3187">
            <v>0</v>
          </cell>
          <cell r="BG3187">
            <v>0</v>
          </cell>
        </row>
        <row r="3188">
          <cell r="D3188" t="str">
            <v>CNG</v>
          </cell>
          <cell r="E3188" t="str">
            <v>Gas</v>
          </cell>
          <cell r="F3188" t="str">
            <v>Gas Operations</v>
          </cell>
          <cell r="T3188">
            <v>0</v>
          </cell>
          <cell r="AG3188">
            <v>0</v>
          </cell>
          <cell r="AT3188">
            <v>0.77716999053955083</v>
          </cell>
          <cell r="BG3188">
            <v>0</v>
          </cell>
        </row>
        <row r="3189">
          <cell r="D3189" t="str">
            <v>CNG</v>
          </cell>
          <cell r="E3189" t="str">
            <v>Gas</v>
          </cell>
          <cell r="F3189" t="str">
            <v>Gas Operations</v>
          </cell>
          <cell r="T3189">
            <v>0</v>
          </cell>
          <cell r="AG3189">
            <v>7.773830078125</v>
          </cell>
          <cell r="AT3189">
            <v>0</v>
          </cell>
          <cell r="BG3189">
            <v>0</v>
          </cell>
        </row>
        <row r="3190">
          <cell r="D3190" t="str">
            <v>CNG</v>
          </cell>
          <cell r="E3190" t="str">
            <v>Gas</v>
          </cell>
          <cell r="F3190" t="str">
            <v>Gas Operations</v>
          </cell>
          <cell r="T3190">
            <v>0</v>
          </cell>
          <cell r="AG3190">
            <v>6.32502978515625</v>
          </cell>
          <cell r="AT3190">
            <v>0</v>
          </cell>
          <cell r="BG3190">
            <v>0</v>
          </cell>
        </row>
        <row r="3191">
          <cell r="D3191" t="str">
            <v>BGC</v>
          </cell>
          <cell r="E3191" t="str">
            <v>Gas</v>
          </cell>
          <cell r="F3191" t="str">
            <v>Gas Operations</v>
          </cell>
          <cell r="T3191">
            <v>0</v>
          </cell>
          <cell r="AG3191">
            <v>0</v>
          </cell>
          <cell r="AT3191">
            <v>3.18760009765625</v>
          </cell>
          <cell r="BG3191">
            <v>0</v>
          </cell>
        </row>
        <row r="3192">
          <cell r="D3192" t="str">
            <v>CNG</v>
          </cell>
          <cell r="E3192" t="str">
            <v>Gas</v>
          </cell>
          <cell r="F3192" t="str">
            <v>Gas Operations</v>
          </cell>
          <cell r="T3192">
            <v>0</v>
          </cell>
          <cell r="AG3192">
            <v>14.662740234375001</v>
          </cell>
          <cell r="AT3192">
            <v>1.5408800048828124</v>
          </cell>
          <cell r="BG3192">
            <v>0</v>
          </cell>
        </row>
        <row r="3193">
          <cell r="D3193" t="str">
            <v>BGC</v>
          </cell>
          <cell r="E3193" t="str">
            <v>Gas</v>
          </cell>
          <cell r="F3193" t="str">
            <v>Gas Operations</v>
          </cell>
          <cell r="T3193">
            <v>0</v>
          </cell>
          <cell r="AG3193">
            <v>1.050239974975586</v>
          </cell>
          <cell r="AT3193">
            <v>0</v>
          </cell>
          <cell r="BG3193">
            <v>0</v>
          </cell>
        </row>
        <row r="3194">
          <cell r="D3194" t="str">
            <v>UI</v>
          </cell>
          <cell r="E3194" t="str">
            <v>DIST</v>
          </cell>
          <cell r="F3194" t="str">
            <v>General Services</v>
          </cell>
          <cell r="T3194">
            <v>0</v>
          </cell>
          <cell r="AG3194">
            <v>0</v>
          </cell>
          <cell r="AT3194">
            <v>47.96662954711914</v>
          </cell>
          <cell r="BG3194">
            <v>0</v>
          </cell>
        </row>
        <row r="3195">
          <cell r="D3195" t="str">
            <v>CNG</v>
          </cell>
          <cell r="E3195" t="str">
            <v>Gas</v>
          </cell>
          <cell r="F3195" t="str">
            <v>General Services</v>
          </cell>
          <cell r="T3195">
            <v>0</v>
          </cell>
          <cell r="AG3195">
            <v>6.5858300781250003</v>
          </cell>
          <cell r="AT3195">
            <v>0</v>
          </cell>
          <cell r="BG3195">
            <v>0</v>
          </cell>
        </row>
        <row r="3196">
          <cell r="D3196" t="str">
            <v>SCG</v>
          </cell>
          <cell r="E3196" t="str">
            <v>Gas</v>
          </cell>
          <cell r="F3196" t="str">
            <v>General Services</v>
          </cell>
          <cell r="T3196">
            <v>0</v>
          </cell>
          <cell r="AG3196">
            <v>0</v>
          </cell>
          <cell r="AT3196">
            <v>-1.3070400390625001</v>
          </cell>
          <cell r="BG3196">
            <v>0</v>
          </cell>
        </row>
        <row r="3197">
          <cell r="D3197" t="str">
            <v>CNG</v>
          </cell>
          <cell r="E3197" t="str">
            <v>Gas</v>
          </cell>
          <cell r="F3197" t="str">
            <v>General Services</v>
          </cell>
          <cell r="T3197">
            <v>-62.338999999999999</v>
          </cell>
          <cell r="AG3197">
            <v>-3.6875</v>
          </cell>
          <cell r="AT3197">
            <v>-35.93</v>
          </cell>
          <cell r="BG3197">
            <v>0</v>
          </cell>
        </row>
        <row r="3198">
          <cell r="D3198" t="str">
            <v>CNG</v>
          </cell>
          <cell r="E3198" t="str">
            <v>Gas</v>
          </cell>
          <cell r="F3198" t="str">
            <v>General Services</v>
          </cell>
          <cell r="T3198">
            <v>-18.832999999999998</v>
          </cell>
          <cell r="AG3198">
            <v>-10.889380126953125</v>
          </cell>
          <cell r="AT3198">
            <v>-33.94753918457031</v>
          </cell>
          <cell r="BG3198">
            <v>0</v>
          </cell>
        </row>
        <row r="3199">
          <cell r="D3199" t="str">
            <v>CNG</v>
          </cell>
          <cell r="E3199" t="str">
            <v>Gas</v>
          </cell>
          <cell r="F3199" t="str">
            <v>General Services</v>
          </cell>
          <cell r="T3199">
            <v>0</v>
          </cell>
          <cell r="AG3199">
            <v>0</v>
          </cell>
          <cell r="AT3199">
            <v>-26.587499999999999</v>
          </cell>
          <cell r="BG3199">
            <v>0</v>
          </cell>
        </row>
        <row r="3200">
          <cell r="D3200" t="str">
            <v>CNG</v>
          </cell>
          <cell r="E3200" t="str">
            <v>Gas</v>
          </cell>
          <cell r="F3200" t="str">
            <v>General Services</v>
          </cell>
          <cell r="T3200">
            <v>0</v>
          </cell>
          <cell r="AG3200">
            <v>0</v>
          </cell>
          <cell r="AT3200">
            <v>-25</v>
          </cell>
          <cell r="BG3200">
            <v>0</v>
          </cell>
        </row>
        <row r="3201">
          <cell r="D3201" t="str">
            <v>CNG</v>
          </cell>
          <cell r="E3201" t="str">
            <v>Gas</v>
          </cell>
          <cell r="F3201" t="str">
            <v>General Services</v>
          </cell>
          <cell r="T3201">
            <v>0</v>
          </cell>
          <cell r="AG3201">
            <v>0</v>
          </cell>
          <cell r="AT3201">
            <v>-25</v>
          </cell>
          <cell r="BG3201">
            <v>0</v>
          </cell>
        </row>
        <row r="3202">
          <cell r="D3202" t="str">
            <v>SCG</v>
          </cell>
          <cell r="E3202" t="str">
            <v>Gas</v>
          </cell>
          <cell r="F3202" t="str">
            <v>General Services</v>
          </cell>
          <cell r="T3202">
            <v>105.512</v>
          </cell>
          <cell r="AG3202">
            <v>5.4588699645996108</v>
          </cell>
          <cell r="AT3202">
            <v>-11.98382997894287</v>
          </cell>
          <cell r="BG3202">
            <v>0</v>
          </cell>
        </row>
        <row r="3203">
          <cell r="D3203" t="str">
            <v>BGC</v>
          </cell>
          <cell r="E3203" t="str">
            <v>Gas</v>
          </cell>
          <cell r="F3203" t="str">
            <v>General Services</v>
          </cell>
          <cell r="T3203">
            <v>0</v>
          </cell>
          <cell r="AG3203">
            <v>55.000001953125</v>
          </cell>
          <cell r="AT3203">
            <v>-0.87161010742187484</v>
          </cell>
          <cell r="BG3203">
            <v>0</v>
          </cell>
        </row>
        <row r="3204">
          <cell r="D3204" t="str">
            <v>CNG</v>
          </cell>
          <cell r="E3204" t="str">
            <v>Gas</v>
          </cell>
          <cell r="F3204" t="str">
            <v>General Services</v>
          </cell>
          <cell r="T3204">
            <v>0</v>
          </cell>
          <cell r="AG3204">
            <v>30.324109374999999</v>
          </cell>
          <cell r="AT3204">
            <v>11.133690216064448</v>
          </cell>
          <cell r="BG3204">
            <v>0</v>
          </cell>
        </row>
        <row r="3205">
          <cell r="D3205" t="str">
            <v>CNG</v>
          </cell>
          <cell r="E3205" t="str">
            <v>Gas</v>
          </cell>
          <cell r="F3205" t="str">
            <v>General Services</v>
          </cell>
          <cell r="T3205">
            <v>0</v>
          </cell>
          <cell r="AG3205">
            <v>31.36601953125</v>
          </cell>
          <cell r="AT3205">
            <v>2.9152394104003889</v>
          </cell>
          <cell r="BG3205">
            <v>0</v>
          </cell>
        </row>
        <row r="3206">
          <cell r="D3206" t="str">
            <v>CNG</v>
          </cell>
          <cell r="E3206" t="str">
            <v>Gas</v>
          </cell>
          <cell r="F3206" t="str">
            <v>General Services</v>
          </cell>
          <cell r="T3206">
            <v>0</v>
          </cell>
          <cell r="AG3206">
            <v>0</v>
          </cell>
          <cell r="AT3206">
            <v>46.834220458984376</v>
          </cell>
          <cell r="BG3206">
            <v>0</v>
          </cell>
        </row>
        <row r="3207">
          <cell r="D3207" t="str">
            <v>CNG</v>
          </cell>
          <cell r="E3207" t="str">
            <v>Gas</v>
          </cell>
          <cell r="F3207" t="str">
            <v>General Services</v>
          </cell>
          <cell r="T3207">
            <v>0</v>
          </cell>
          <cell r="AG3207">
            <v>0</v>
          </cell>
          <cell r="AT3207">
            <v>51.240219726562501</v>
          </cell>
          <cell r="BG3207">
            <v>0</v>
          </cell>
        </row>
        <row r="3208">
          <cell r="D3208" t="str">
            <v>CNG</v>
          </cell>
          <cell r="E3208" t="str">
            <v>Gas</v>
          </cell>
          <cell r="F3208" t="str">
            <v>General Services</v>
          </cell>
          <cell r="T3208">
            <v>0</v>
          </cell>
          <cell r="AG3208">
            <v>0</v>
          </cell>
          <cell r="AT3208">
            <v>98.821476562499996</v>
          </cell>
          <cell r="BG3208">
            <v>0</v>
          </cell>
        </row>
        <row r="3209">
          <cell r="D3209" t="str">
            <v>CNG</v>
          </cell>
          <cell r="E3209" t="str">
            <v>Gas</v>
          </cell>
          <cell r="F3209" t="str">
            <v>General Services</v>
          </cell>
          <cell r="T3209">
            <v>0</v>
          </cell>
          <cell r="AG3209">
            <v>129.3582421875</v>
          </cell>
          <cell r="AT3209">
            <v>8.5520599999986544</v>
          </cell>
          <cell r="BG3209">
            <v>0</v>
          </cell>
        </row>
        <row r="3210">
          <cell r="D3210" t="str">
            <v>SCG</v>
          </cell>
          <cell r="E3210" t="str">
            <v>Gas</v>
          </cell>
          <cell r="F3210" t="str">
            <v>General Services</v>
          </cell>
          <cell r="T3210">
            <v>0</v>
          </cell>
          <cell r="AG3210">
            <v>143.51858203124999</v>
          </cell>
          <cell r="AT3210">
            <v>8.4244199218750033</v>
          </cell>
          <cell r="BG3210">
            <v>0</v>
          </cell>
        </row>
        <row r="3211">
          <cell r="D3211" t="str">
            <v>SCG</v>
          </cell>
          <cell r="E3211" t="str">
            <v>Gas</v>
          </cell>
          <cell r="F3211" t="str">
            <v>General Services</v>
          </cell>
          <cell r="T3211">
            <v>0</v>
          </cell>
          <cell r="AG3211">
            <v>143.51858203124999</v>
          </cell>
          <cell r="AT3211">
            <v>18.102269531250002</v>
          </cell>
          <cell r="BG3211">
            <v>0</v>
          </cell>
        </row>
        <row r="3212">
          <cell r="D3212" t="str">
            <v>SCG</v>
          </cell>
          <cell r="E3212" t="str">
            <v>Gas</v>
          </cell>
          <cell r="F3212" t="str">
            <v>General Services</v>
          </cell>
          <cell r="T3212">
            <v>0</v>
          </cell>
          <cell r="AG3212">
            <v>0</v>
          </cell>
          <cell r="AT3212">
            <v>194.53648437499999</v>
          </cell>
          <cell r="BG3212">
            <v>0</v>
          </cell>
        </row>
        <row r="3213">
          <cell r="D3213" t="str">
            <v>SCG</v>
          </cell>
          <cell r="E3213" t="str">
            <v>Gas</v>
          </cell>
          <cell r="F3213" t="str">
            <v>General Services</v>
          </cell>
          <cell r="T3213">
            <v>0</v>
          </cell>
          <cell r="AG3213">
            <v>0</v>
          </cell>
          <cell r="AT3213">
            <v>194.53648437499999</v>
          </cell>
          <cell r="BG3213">
            <v>0</v>
          </cell>
        </row>
        <row r="3214">
          <cell r="D3214" t="str">
            <v>SCG</v>
          </cell>
          <cell r="E3214" t="str">
            <v>Gas</v>
          </cell>
          <cell r="F3214" t="str">
            <v>General Services</v>
          </cell>
          <cell r="T3214">
            <v>0</v>
          </cell>
          <cell r="AG3214">
            <v>0</v>
          </cell>
          <cell r="AT3214">
            <v>145.496375</v>
          </cell>
          <cell r="BG3214">
            <v>0</v>
          </cell>
        </row>
        <row r="3215">
          <cell r="D3215" t="str">
            <v>CNG</v>
          </cell>
          <cell r="E3215" t="str">
            <v>Gas</v>
          </cell>
          <cell r="F3215" t="str">
            <v>General Services</v>
          </cell>
          <cell r="T3215">
            <v>0</v>
          </cell>
          <cell r="AG3215">
            <v>0</v>
          </cell>
          <cell r="AT3215">
            <v>146.55029687499999</v>
          </cell>
          <cell r="BG3215">
            <v>0</v>
          </cell>
        </row>
        <row r="3216">
          <cell r="D3216" t="str">
            <v>SCG</v>
          </cell>
          <cell r="E3216" t="str">
            <v>Gas</v>
          </cell>
          <cell r="F3216" t="str">
            <v>General Services</v>
          </cell>
          <cell r="T3216">
            <v>0</v>
          </cell>
          <cell r="AG3216">
            <v>0</v>
          </cell>
          <cell r="AT3216">
            <v>145.496375</v>
          </cell>
          <cell r="BG3216">
            <v>0</v>
          </cell>
        </row>
        <row r="3217">
          <cell r="D3217" t="str">
            <v>CNG</v>
          </cell>
          <cell r="E3217" t="str">
            <v>Gas</v>
          </cell>
          <cell r="F3217" t="str">
            <v>General Services</v>
          </cell>
          <cell r="T3217">
            <v>0</v>
          </cell>
          <cell r="AG3217">
            <v>0</v>
          </cell>
          <cell r="AT3217">
            <v>146.55029687499999</v>
          </cell>
          <cell r="BG3217">
            <v>0</v>
          </cell>
        </row>
        <row r="3218">
          <cell r="D3218" t="str">
            <v>CNG</v>
          </cell>
          <cell r="E3218" t="str">
            <v>Gas</v>
          </cell>
          <cell r="F3218" t="str">
            <v>General Services</v>
          </cell>
          <cell r="T3218">
            <v>0</v>
          </cell>
          <cell r="AG3218">
            <v>0</v>
          </cell>
          <cell r="AT3218">
            <v>146.55029687499999</v>
          </cell>
          <cell r="BG3218">
            <v>0</v>
          </cell>
        </row>
        <row r="3219">
          <cell r="D3219" t="str">
            <v>CNG</v>
          </cell>
          <cell r="E3219" t="str">
            <v>Gas</v>
          </cell>
          <cell r="F3219" t="str">
            <v>General Services</v>
          </cell>
          <cell r="T3219">
            <v>0</v>
          </cell>
          <cell r="AG3219">
            <v>0</v>
          </cell>
          <cell r="AT3219">
            <v>146.55029687499999</v>
          </cell>
          <cell r="BG3219">
            <v>0</v>
          </cell>
        </row>
        <row r="3220">
          <cell r="D3220" t="str">
            <v>CNG</v>
          </cell>
          <cell r="E3220" t="str">
            <v>Gas</v>
          </cell>
          <cell r="F3220" t="str">
            <v>General Services</v>
          </cell>
          <cell r="T3220">
            <v>0</v>
          </cell>
          <cell r="AG3220">
            <v>0</v>
          </cell>
          <cell r="AT3220">
            <v>146.55029687499999</v>
          </cell>
          <cell r="BG3220">
            <v>0</v>
          </cell>
        </row>
        <row r="3221">
          <cell r="D3221" t="str">
            <v>CNG</v>
          </cell>
          <cell r="E3221" t="str">
            <v>Gas</v>
          </cell>
          <cell r="F3221" t="str">
            <v>General Services</v>
          </cell>
          <cell r="T3221">
            <v>0</v>
          </cell>
          <cell r="AG3221">
            <v>0</v>
          </cell>
          <cell r="AT3221">
            <v>194.53648437499999</v>
          </cell>
          <cell r="BG3221">
            <v>0</v>
          </cell>
        </row>
        <row r="3222">
          <cell r="D3222" t="str">
            <v>CNG</v>
          </cell>
          <cell r="E3222" t="str">
            <v>Gas</v>
          </cell>
          <cell r="F3222" t="str">
            <v>General Services</v>
          </cell>
          <cell r="T3222">
            <v>0</v>
          </cell>
          <cell r="AG3222">
            <v>0</v>
          </cell>
          <cell r="AT3222">
            <v>228.14945312500001</v>
          </cell>
          <cell r="BG3222">
            <v>0</v>
          </cell>
        </row>
        <row r="3223">
          <cell r="D3223" t="str">
            <v>CNG</v>
          </cell>
          <cell r="E3223" t="str">
            <v>Gas</v>
          </cell>
          <cell r="F3223" t="str">
            <v>General Services</v>
          </cell>
          <cell r="T3223">
            <v>0</v>
          </cell>
          <cell r="AG3223">
            <v>0</v>
          </cell>
          <cell r="AT3223">
            <v>228.14945312500001</v>
          </cell>
          <cell r="BG3223">
            <v>0</v>
          </cell>
        </row>
        <row r="3224">
          <cell r="D3224" t="str">
            <v>SCG</v>
          </cell>
          <cell r="E3224" t="str">
            <v>Gas</v>
          </cell>
          <cell r="F3224" t="str">
            <v>General Services</v>
          </cell>
          <cell r="T3224">
            <v>0</v>
          </cell>
          <cell r="AG3224">
            <v>0</v>
          </cell>
          <cell r="AT3224">
            <v>43.793460937500001</v>
          </cell>
          <cell r="BG3224">
            <v>0</v>
          </cell>
        </row>
        <row r="3225">
          <cell r="D3225" t="str">
            <v>SCG</v>
          </cell>
          <cell r="E3225" t="str">
            <v>Gas</v>
          </cell>
          <cell r="F3225" t="str">
            <v>General Services</v>
          </cell>
          <cell r="T3225">
            <v>0</v>
          </cell>
          <cell r="AG3225">
            <v>0</v>
          </cell>
          <cell r="AT3225">
            <v>43.793460937500001</v>
          </cell>
          <cell r="BG3225">
            <v>0</v>
          </cell>
        </row>
        <row r="3226">
          <cell r="D3226" t="str">
            <v>CNG</v>
          </cell>
          <cell r="E3226" t="str">
            <v>Gas</v>
          </cell>
          <cell r="F3226" t="str">
            <v>General Services</v>
          </cell>
          <cell r="T3226">
            <v>0</v>
          </cell>
          <cell r="AG3226">
            <v>0</v>
          </cell>
          <cell r="AT3226">
            <v>53.565220703125</v>
          </cell>
          <cell r="BG3226">
            <v>0</v>
          </cell>
        </row>
        <row r="3227">
          <cell r="D3227" t="str">
            <v>BGC</v>
          </cell>
          <cell r="E3227" t="str">
            <v>Gas</v>
          </cell>
          <cell r="F3227" t="str">
            <v>General Services</v>
          </cell>
          <cell r="T3227">
            <v>0</v>
          </cell>
          <cell r="AG3227">
            <v>0</v>
          </cell>
          <cell r="AT3227">
            <v>45.533460937500003</v>
          </cell>
          <cell r="BG3227">
            <v>0</v>
          </cell>
        </row>
        <row r="3228">
          <cell r="D3228" t="str">
            <v>BGC</v>
          </cell>
          <cell r="E3228" t="str">
            <v>Gas</v>
          </cell>
          <cell r="F3228" t="str">
            <v>General Services</v>
          </cell>
          <cell r="T3228">
            <v>0</v>
          </cell>
          <cell r="AG3228">
            <v>0</v>
          </cell>
          <cell r="AT3228">
            <v>59.057460937499997</v>
          </cell>
          <cell r="BG3228">
            <v>0</v>
          </cell>
        </row>
        <row r="3229">
          <cell r="D3229" t="str">
            <v>BGC</v>
          </cell>
          <cell r="E3229" t="str">
            <v>Gas</v>
          </cell>
          <cell r="F3229" t="str">
            <v>General Services</v>
          </cell>
          <cell r="T3229">
            <v>0</v>
          </cell>
          <cell r="AG3229">
            <v>0</v>
          </cell>
          <cell r="AT3229">
            <v>220.14699999999999</v>
          </cell>
          <cell r="BG3229">
            <v>0</v>
          </cell>
        </row>
        <row r="3230">
          <cell r="D3230" t="str">
            <v>CNG</v>
          </cell>
          <cell r="E3230" t="str">
            <v>Gas</v>
          </cell>
          <cell r="F3230" t="str">
            <v>General Services</v>
          </cell>
          <cell r="T3230">
            <v>0</v>
          </cell>
          <cell r="AG3230">
            <v>0</v>
          </cell>
          <cell r="AT3230">
            <v>25.920999999999999</v>
          </cell>
          <cell r="BG3230">
            <v>0</v>
          </cell>
        </row>
        <row r="3231">
          <cell r="D3231" t="str">
            <v>SCG</v>
          </cell>
          <cell r="E3231" t="str">
            <v>Gas</v>
          </cell>
          <cell r="F3231" t="str">
            <v>General Services</v>
          </cell>
          <cell r="T3231">
            <v>0</v>
          </cell>
          <cell r="AG3231">
            <v>0</v>
          </cell>
          <cell r="AT3231">
            <v>48.143999999999998</v>
          </cell>
          <cell r="BG3231">
            <v>0</v>
          </cell>
        </row>
        <row r="3232">
          <cell r="D3232" t="str">
            <v>BGC</v>
          </cell>
          <cell r="E3232" t="str">
            <v>Gas</v>
          </cell>
          <cell r="F3232" t="str">
            <v>General Services</v>
          </cell>
          <cell r="T3232">
            <v>0</v>
          </cell>
          <cell r="AG3232">
            <v>0</v>
          </cell>
          <cell r="AT3232">
            <v>93.921000000000006</v>
          </cell>
          <cell r="BG3232">
            <v>0</v>
          </cell>
        </row>
        <row r="3233">
          <cell r="D3233" t="str">
            <v>BGC</v>
          </cell>
          <cell r="E3233" t="str">
            <v>Gas</v>
          </cell>
          <cell r="F3233" t="str">
            <v>General Services</v>
          </cell>
          <cell r="T3233">
            <v>0</v>
          </cell>
          <cell r="AG3233">
            <v>0</v>
          </cell>
          <cell r="AT3233">
            <v>93.921000000000006</v>
          </cell>
          <cell r="BG3233">
            <v>0</v>
          </cell>
        </row>
        <row r="3234">
          <cell r="D3234" t="str">
            <v>CNG</v>
          </cell>
          <cell r="E3234" t="str">
            <v>Gas</v>
          </cell>
          <cell r="F3234" t="str">
            <v>General Services</v>
          </cell>
          <cell r="T3234">
            <v>-0.08</v>
          </cell>
          <cell r="AG3234">
            <v>0</v>
          </cell>
          <cell r="AT3234">
            <v>0</v>
          </cell>
          <cell r="BG3234">
            <v>0</v>
          </cell>
        </row>
        <row r="3235">
          <cell r="D3235" t="str">
            <v>UIL</v>
          </cell>
          <cell r="E3235" t="str">
            <v>Common</v>
          </cell>
          <cell r="F3235" t="str">
            <v>General Services</v>
          </cell>
          <cell r="T3235">
            <v>1681.1220000000001</v>
          </cell>
          <cell r="AG3235">
            <v>-1716.9411589938102</v>
          </cell>
          <cell r="AT3235">
            <v>35.819640624999998</v>
          </cell>
          <cell r="BG3235">
            <v>0</v>
          </cell>
        </row>
        <row r="3236">
          <cell r="D3236" t="str">
            <v>CNG</v>
          </cell>
          <cell r="E3236" t="str">
            <v>Gas</v>
          </cell>
          <cell r="F3236" t="str">
            <v>General Services</v>
          </cell>
          <cell r="T3236">
            <v>0</v>
          </cell>
          <cell r="AG3236">
            <v>0</v>
          </cell>
          <cell r="AT3236">
            <v>0.53438000488281245</v>
          </cell>
          <cell r="BG3236">
            <v>0</v>
          </cell>
        </row>
        <row r="3237">
          <cell r="D3237" t="str">
            <v>UIL</v>
          </cell>
          <cell r="E3237" t="str">
            <v>Common</v>
          </cell>
          <cell r="F3237" t="str">
            <v>General Services</v>
          </cell>
          <cell r="T3237">
            <v>548.34700000000021</v>
          </cell>
          <cell r="AG3237">
            <v>6410.4303934841155</v>
          </cell>
          <cell r="AT3237">
            <v>-7061.5104942779535</v>
          </cell>
          <cell r="BG3237">
            <v>0</v>
          </cell>
        </row>
        <row r="3238">
          <cell r="D3238" t="str">
            <v>UI</v>
          </cell>
          <cell r="E3238" t="str">
            <v>DIST</v>
          </cell>
          <cell r="F3238" t="str">
            <v>General Services</v>
          </cell>
          <cell r="T3238">
            <v>0</v>
          </cell>
          <cell r="AG3238">
            <v>0</v>
          </cell>
          <cell r="AT3238">
            <v>4800.9709999999995</v>
          </cell>
          <cell r="BG3238">
            <v>0</v>
          </cell>
        </row>
        <row r="3239">
          <cell r="D3239" t="str">
            <v>UI</v>
          </cell>
          <cell r="E3239" t="str">
            <v>TRANS</v>
          </cell>
          <cell r="F3239" t="str">
            <v>General Services</v>
          </cell>
          <cell r="T3239">
            <v>0</v>
          </cell>
          <cell r="AG3239">
            <v>0</v>
          </cell>
          <cell r="AT3239">
            <v>2851.1010000000001</v>
          </cell>
          <cell r="BG3239">
            <v>0</v>
          </cell>
        </row>
        <row r="3240">
          <cell r="D3240" t="str">
            <v>UI</v>
          </cell>
          <cell r="E3240" t="str">
            <v>DIST</v>
          </cell>
          <cell r="F3240" t="str">
            <v>General Services</v>
          </cell>
          <cell r="T3240">
            <v>0</v>
          </cell>
          <cell r="AG3240">
            <v>0</v>
          </cell>
          <cell r="AT3240">
            <v>201.52622958374025</v>
          </cell>
          <cell r="BG3240">
            <v>0</v>
          </cell>
        </row>
        <row r="3241">
          <cell r="D3241" t="str">
            <v>UI</v>
          </cell>
          <cell r="E3241" t="str">
            <v>DIST</v>
          </cell>
          <cell r="F3241" t="str">
            <v>General Services</v>
          </cell>
          <cell r="T3241">
            <v>0</v>
          </cell>
          <cell r="AG3241">
            <v>0</v>
          </cell>
          <cell r="AT3241">
            <v>191.87644955444335</v>
          </cell>
          <cell r="BG3241">
            <v>0</v>
          </cell>
        </row>
        <row r="3242">
          <cell r="D3242" t="str">
            <v>UI</v>
          </cell>
          <cell r="E3242" t="str">
            <v>DIST</v>
          </cell>
          <cell r="F3242" t="str">
            <v>General Services</v>
          </cell>
          <cell r="T3242">
            <v>0</v>
          </cell>
          <cell r="AG3242">
            <v>0</v>
          </cell>
          <cell r="AT3242">
            <v>14.286289993286134</v>
          </cell>
          <cell r="BG3242">
            <v>0</v>
          </cell>
        </row>
        <row r="3243">
          <cell r="D3243" t="str">
            <v>BGC</v>
          </cell>
          <cell r="E3243" t="str">
            <v>Gas</v>
          </cell>
          <cell r="F3243" t="str">
            <v>General Services</v>
          </cell>
          <cell r="T3243">
            <v>-54.38</v>
          </cell>
          <cell r="AG3243">
            <v>-3.0714499511718749</v>
          </cell>
          <cell r="AT3243">
            <v>-18.787500000000001</v>
          </cell>
          <cell r="BG3243">
            <v>0</v>
          </cell>
        </row>
        <row r="3244">
          <cell r="D3244" t="str">
            <v>CNG</v>
          </cell>
          <cell r="E3244" t="str">
            <v>Gas</v>
          </cell>
          <cell r="F3244" t="str">
            <v>General Services</v>
          </cell>
          <cell r="T3244">
            <v>0</v>
          </cell>
          <cell r="AG3244">
            <v>178.98517187499999</v>
          </cell>
          <cell r="AT3244">
            <v>13.213929931640626</v>
          </cell>
          <cell r="BG3244">
            <v>0</v>
          </cell>
        </row>
        <row r="3245">
          <cell r="D3245" t="str">
            <v>CNG</v>
          </cell>
          <cell r="E3245" t="str">
            <v>Gas</v>
          </cell>
          <cell r="F3245" t="str">
            <v>General Services</v>
          </cell>
          <cell r="T3245">
            <v>0</v>
          </cell>
          <cell r="AG3245">
            <v>178.98517187499999</v>
          </cell>
          <cell r="AT3245">
            <v>13.213929931640626</v>
          </cell>
          <cell r="BG3245">
            <v>0</v>
          </cell>
        </row>
        <row r="3246">
          <cell r="D3246" t="str">
            <v>CNG</v>
          </cell>
          <cell r="E3246" t="str">
            <v>Gas</v>
          </cell>
          <cell r="F3246" t="str">
            <v>General Services</v>
          </cell>
          <cell r="T3246">
            <v>0</v>
          </cell>
          <cell r="AG3246">
            <v>172.5018125</v>
          </cell>
          <cell r="AT3246">
            <v>12.804609619140626</v>
          </cell>
          <cell r="BG3246">
            <v>0</v>
          </cell>
        </row>
        <row r="3247">
          <cell r="D3247" t="str">
            <v>CNG</v>
          </cell>
          <cell r="E3247" t="str">
            <v>Gas</v>
          </cell>
          <cell r="F3247" t="str">
            <v>General Services</v>
          </cell>
          <cell r="T3247">
            <v>0</v>
          </cell>
          <cell r="AG3247">
            <v>173.16187109374999</v>
          </cell>
          <cell r="AT3247">
            <v>4.2723100585937503</v>
          </cell>
          <cell r="BG3247">
            <v>0</v>
          </cell>
        </row>
        <row r="3248">
          <cell r="D3248" t="str">
            <v>CNG</v>
          </cell>
          <cell r="E3248" t="str">
            <v>Gas</v>
          </cell>
          <cell r="F3248" t="str">
            <v>General Services</v>
          </cell>
          <cell r="T3248">
            <v>0</v>
          </cell>
          <cell r="AG3248">
            <v>0</v>
          </cell>
          <cell r="AT3248">
            <v>23.550999999999998</v>
          </cell>
          <cell r="BG3248">
            <v>0</v>
          </cell>
        </row>
        <row r="3249">
          <cell r="D3249" t="str">
            <v>CNG</v>
          </cell>
          <cell r="E3249" t="str">
            <v>Gas</v>
          </cell>
          <cell r="F3249" t="str">
            <v>General Services</v>
          </cell>
          <cell r="T3249">
            <v>0</v>
          </cell>
          <cell r="AG3249">
            <v>0</v>
          </cell>
          <cell r="AT3249">
            <v>3.8463601074218752</v>
          </cell>
          <cell r="BG3249">
            <v>0</v>
          </cell>
        </row>
        <row r="3250">
          <cell r="D3250" t="str">
            <v>CNG</v>
          </cell>
          <cell r="E3250" t="str">
            <v>Gas</v>
          </cell>
          <cell r="F3250" t="str">
            <v>General Services</v>
          </cell>
          <cell r="T3250">
            <v>0</v>
          </cell>
          <cell r="AG3250">
            <v>0</v>
          </cell>
          <cell r="AT3250">
            <v>6.7220001220703124E-2</v>
          </cell>
          <cell r="BG3250">
            <v>0</v>
          </cell>
        </row>
        <row r="3251">
          <cell r="D3251" t="str">
            <v>UI</v>
          </cell>
          <cell r="E3251" t="str">
            <v>DIST</v>
          </cell>
          <cell r="F3251" t="str">
            <v>General Services</v>
          </cell>
          <cell r="T3251">
            <v>0</v>
          </cell>
          <cell r="AG3251">
            <v>0</v>
          </cell>
          <cell r="AT3251">
            <v>720.5325773925781</v>
          </cell>
          <cell r="BG3251">
            <v>0</v>
          </cell>
        </row>
        <row r="3252">
          <cell r="D3252" t="str">
            <v>UI</v>
          </cell>
          <cell r="E3252" t="str">
            <v>TRANS</v>
          </cell>
          <cell r="F3252" t="str">
            <v>General Services</v>
          </cell>
          <cell r="T3252">
            <v>0</v>
          </cell>
          <cell r="AG3252">
            <v>0</v>
          </cell>
          <cell r="AT3252">
            <v>4.5055799856185912</v>
          </cell>
          <cell r="BG3252">
            <v>0</v>
          </cell>
        </row>
        <row r="3253">
          <cell r="D3253" t="str">
            <v>BGC</v>
          </cell>
          <cell r="E3253" t="str">
            <v>Gas</v>
          </cell>
          <cell r="F3253" t="str">
            <v>General Services</v>
          </cell>
          <cell r="T3253">
            <v>0</v>
          </cell>
          <cell r="AG3253">
            <v>0</v>
          </cell>
          <cell r="AT3253">
            <v>3.9076999511718751</v>
          </cell>
          <cell r="BG3253">
            <v>0</v>
          </cell>
        </row>
        <row r="3254">
          <cell r="D3254" t="str">
            <v>CNG</v>
          </cell>
          <cell r="E3254" t="str">
            <v>Gas</v>
          </cell>
          <cell r="F3254" t="str">
            <v>General Services</v>
          </cell>
          <cell r="T3254">
            <v>0</v>
          </cell>
          <cell r="AG3254">
            <v>0</v>
          </cell>
          <cell r="AT3254">
            <v>5.6035000000000004</v>
          </cell>
          <cell r="BG3254">
            <v>0</v>
          </cell>
        </row>
        <row r="3255">
          <cell r="D3255" t="str">
            <v>CNG</v>
          </cell>
          <cell r="E3255" t="str">
            <v>Gas</v>
          </cell>
          <cell r="F3255" t="str">
            <v>General Services</v>
          </cell>
          <cell r="T3255">
            <v>0</v>
          </cell>
          <cell r="AG3255">
            <v>0</v>
          </cell>
          <cell r="AT3255">
            <v>115.54528125</v>
          </cell>
          <cell r="BG3255">
            <v>0</v>
          </cell>
        </row>
        <row r="3256">
          <cell r="D3256" t="str">
            <v>CNG</v>
          </cell>
          <cell r="E3256" t="str">
            <v>Gas</v>
          </cell>
          <cell r="F3256" t="str">
            <v>General Services</v>
          </cell>
          <cell r="T3256">
            <v>0</v>
          </cell>
          <cell r="AG3256">
            <v>0</v>
          </cell>
          <cell r="AT3256">
            <v>24.430939453124999</v>
          </cell>
          <cell r="BG3256">
            <v>0</v>
          </cell>
        </row>
        <row r="3257">
          <cell r="D3257" t="str">
            <v>SCG</v>
          </cell>
          <cell r="E3257" t="str">
            <v>Gas</v>
          </cell>
          <cell r="F3257" t="str">
            <v>General Services</v>
          </cell>
          <cell r="T3257">
            <v>0</v>
          </cell>
          <cell r="AG3257">
            <v>0</v>
          </cell>
          <cell r="AT3257">
            <v>10.51101953125</v>
          </cell>
          <cell r="BG3257">
            <v>0</v>
          </cell>
        </row>
        <row r="3258">
          <cell r="D3258" t="str">
            <v>SCG</v>
          </cell>
          <cell r="E3258" t="str">
            <v>Gas</v>
          </cell>
          <cell r="F3258" t="str">
            <v>General Services</v>
          </cell>
          <cell r="T3258">
            <v>0</v>
          </cell>
          <cell r="AG3258">
            <v>0</v>
          </cell>
          <cell r="AT3258">
            <v>124.66890625000001</v>
          </cell>
          <cell r="BG3258">
            <v>0</v>
          </cell>
        </row>
        <row r="3259">
          <cell r="D3259" t="str">
            <v>UI</v>
          </cell>
          <cell r="E3259" t="str">
            <v>DIST</v>
          </cell>
          <cell r="F3259" t="str">
            <v>General Services</v>
          </cell>
          <cell r="T3259">
            <v>0</v>
          </cell>
          <cell r="AG3259">
            <v>614.47994673919686</v>
          </cell>
          <cell r="AT3259">
            <v>389.73386972236631</v>
          </cell>
          <cell r="BG3259">
            <v>0</v>
          </cell>
        </row>
        <row r="3260">
          <cell r="D3260" t="str">
            <v>BGC</v>
          </cell>
          <cell r="E3260" t="str">
            <v>Gas</v>
          </cell>
          <cell r="F3260" t="str">
            <v>General Services</v>
          </cell>
          <cell r="T3260">
            <v>-11.225999999999999</v>
          </cell>
          <cell r="AG3260">
            <v>-3.3645400390625002</v>
          </cell>
          <cell r="AT3260">
            <v>-2.5274100646972659</v>
          </cell>
          <cell r="BG3260">
            <v>0</v>
          </cell>
        </row>
        <row r="3261">
          <cell r="D3261" t="str">
            <v>SCG</v>
          </cell>
          <cell r="E3261" t="str">
            <v>Gas</v>
          </cell>
          <cell r="F3261" t="str">
            <v>General Services</v>
          </cell>
          <cell r="T3261">
            <v>-9.3719999999999999</v>
          </cell>
          <cell r="AG3261">
            <v>-8.9462597656249994</v>
          </cell>
          <cell r="AT3261">
            <v>-64.444819885253906</v>
          </cell>
          <cell r="BG3261">
            <v>0</v>
          </cell>
        </row>
        <row r="3262">
          <cell r="D3262" t="str">
            <v>CNG</v>
          </cell>
          <cell r="E3262" t="str">
            <v>Gas</v>
          </cell>
          <cell r="F3262" t="str">
            <v>General Services</v>
          </cell>
          <cell r="T3262">
            <v>0</v>
          </cell>
          <cell r="AG3262">
            <v>0</v>
          </cell>
          <cell r="AT3262">
            <v>69.17470000076294</v>
          </cell>
          <cell r="BG3262">
            <v>0</v>
          </cell>
        </row>
        <row r="3263">
          <cell r="D3263" t="str">
            <v>UI</v>
          </cell>
          <cell r="E3263" t="str">
            <v>DIST</v>
          </cell>
          <cell r="F3263" t="str">
            <v>General Services</v>
          </cell>
          <cell r="T3263">
            <v>0</v>
          </cell>
          <cell r="AG3263">
            <v>0.29100000131130216</v>
          </cell>
          <cell r="AT3263">
            <v>2.0710000038146971E-2</v>
          </cell>
          <cell r="BG3263">
            <v>0</v>
          </cell>
        </row>
        <row r="3264">
          <cell r="D3264" t="str">
            <v>SCG</v>
          </cell>
          <cell r="E3264" t="str">
            <v>Gas</v>
          </cell>
          <cell r="F3264" t="str">
            <v>General Services</v>
          </cell>
          <cell r="T3264">
            <v>0</v>
          </cell>
          <cell r="AG3264">
            <v>0</v>
          </cell>
          <cell r="AT3264">
            <v>848.58268745422356</v>
          </cell>
          <cell r="BG3264">
            <v>0</v>
          </cell>
        </row>
        <row r="3265">
          <cell r="D3265" t="str">
            <v>UI</v>
          </cell>
          <cell r="E3265" t="str">
            <v>DIST</v>
          </cell>
          <cell r="F3265" t="str">
            <v>General Services</v>
          </cell>
          <cell r="T3265">
            <v>1.659</v>
          </cell>
          <cell r="AG3265">
            <v>3.824509979248047</v>
          </cell>
          <cell r="AT3265">
            <v>4.0290000305175777</v>
          </cell>
          <cell r="BG3265">
            <v>0</v>
          </cell>
        </row>
        <row r="3266">
          <cell r="D3266" t="str">
            <v>CNG</v>
          </cell>
          <cell r="E3266" t="str">
            <v>Gas</v>
          </cell>
          <cell r="F3266" t="str">
            <v>General Services</v>
          </cell>
          <cell r="T3266">
            <v>0</v>
          </cell>
          <cell r="AG3266">
            <v>18.710249990463257</v>
          </cell>
          <cell r="AT3266">
            <v>958.81189486122128</v>
          </cell>
          <cell r="BG3266">
            <v>-1.0048261718749245</v>
          </cell>
        </row>
        <row r="3267">
          <cell r="D3267" t="str">
            <v>UI</v>
          </cell>
          <cell r="E3267" t="str">
            <v>DIST</v>
          </cell>
          <cell r="F3267" t="str">
            <v>General Services</v>
          </cell>
          <cell r="T3267">
            <v>53.3</v>
          </cell>
          <cell r="AG3267">
            <v>39.558809255599982</v>
          </cell>
          <cell r="AT3267">
            <v>6.5875599365234372</v>
          </cell>
          <cell r="BG3267">
            <v>0</v>
          </cell>
        </row>
        <row r="3268">
          <cell r="D3268" t="str">
            <v>UI</v>
          </cell>
          <cell r="E3268" t="str">
            <v>DIST</v>
          </cell>
          <cell r="F3268" t="str">
            <v>General Services</v>
          </cell>
          <cell r="T3268">
            <v>0</v>
          </cell>
          <cell r="AG3268">
            <v>47.154941528320315</v>
          </cell>
          <cell r="AT3268">
            <v>4.2976800308227538</v>
          </cell>
          <cell r="BG3268">
            <v>0</v>
          </cell>
        </row>
        <row r="3269">
          <cell r="D3269" t="str">
            <v>SCG</v>
          </cell>
          <cell r="E3269" t="str">
            <v>Gas</v>
          </cell>
          <cell r="F3269" t="str">
            <v>General Services</v>
          </cell>
          <cell r="T3269">
            <v>-10.837999999999999</v>
          </cell>
          <cell r="AG3269">
            <v>-13.1218798828125</v>
          </cell>
          <cell r="AT3269">
            <v>-82.857500000000002</v>
          </cell>
          <cell r="BG3269">
            <v>0</v>
          </cell>
        </row>
        <row r="3270">
          <cell r="D3270" t="str">
            <v>UI</v>
          </cell>
          <cell r="E3270" t="str">
            <v>Common</v>
          </cell>
          <cell r="F3270" t="str">
            <v>General Services</v>
          </cell>
          <cell r="T3270">
            <v>0</v>
          </cell>
          <cell r="AG3270">
            <v>0</v>
          </cell>
          <cell r="AT3270">
            <v>110.8716470336914</v>
          </cell>
          <cell r="BG3270">
            <v>209.99964001464843</v>
          </cell>
        </row>
        <row r="3271">
          <cell r="D3271" t="str">
            <v>UI</v>
          </cell>
          <cell r="E3271" t="str">
            <v>DIST</v>
          </cell>
          <cell r="F3271" t="str">
            <v>General Services</v>
          </cell>
          <cell r="T3271">
            <v>0</v>
          </cell>
          <cell r="AG3271">
            <v>0</v>
          </cell>
          <cell r="AT3271">
            <v>15.706789779663087</v>
          </cell>
          <cell r="BG3271">
            <v>0</v>
          </cell>
        </row>
        <row r="3272">
          <cell r="D3272" t="str">
            <v>UI</v>
          </cell>
          <cell r="E3272" t="str">
            <v>DIST</v>
          </cell>
          <cell r="F3272" t="str">
            <v>General Services</v>
          </cell>
          <cell r="T3272">
            <v>0</v>
          </cell>
          <cell r="AG3272">
            <v>0</v>
          </cell>
          <cell r="AT3272">
            <v>141.4238318786621</v>
          </cell>
          <cell r="BG3272">
            <v>0</v>
          </cell>
        </row>
        <row r="3273">
          <cell r="D3273" t="str">
            <v>CNG</v>
          </cell>
          <cell r="E3273" t="str">
            <v>Gas</v>
          </cell>
          <cell r="F3273" t="str">
            <v>General Services</v>
          </cell>
          <cell r="T3273">
            <v>0</v>
          </cell>
          <cell r="AG3273">
            <v>129.3582421875</v>
          </cell>
          <cell r="AT3273">
            <v>8.5520599999986544</v>
          </cell>
          <cell r="BG3273">
            <v>0</v>
          </cell>
        </row>
        <row r="3274">
          <cell r="D3274" t="str">
            <v>UI</v>
          </cell>
          <cell r="E3274" t="str">
            <v>DIST</v>
          </cell>
          <cell r="F3274" t="str">
            <v>General Services</v>
          </cell>
          <cell r="T3274">
            <v>0</v>
          </cell>
          <cell r="AG3274">
            <v>8.4016099929809567</v>
          </cell>
          <cell r="AT3274">
            <v>0.76615999317169203</v>
          </cell>
          <cell r="BG3274">
            <v>0</v>
          </cell>
        </row>
        <row r="3275">
          <cell r="D3275" t="str">
            <v>CNG</v>
          </cell>
          <cell r="E3275" t="str">
            <v>Gas</v>
          </cell>
          <cell r="F3275" t="str">
            <v>Information Technology</v>
          </cell>
          <cell r="T3275">
            <v>0</v>
          </cell>
          <cell r="AG3275">
            <v>0</v>
          </cell>
          <cell r="AT3275">
            <v>14.888999999999999</v>
          </cell>
          <cell r="BG3275">
            <v>0</v>
          </cell>
        </row>
        <row r="3276">
          <cell r="D3276" t="str">
            <v>UI</v>
          </cell>
          <cell r="E3276" t="str">
            <v>DIST</v>
          </cell>
          <cell r="F3276" t="str">
            <v>Information Technology</v>
          </cell>
          <cell r="T3276">
            <v>0</v>
          </cell>
          <cell r="AG3276">
            <v>0</v>
          </cell>
          <cell r="AT3276">
            <v>44.738999999999997</v>
          </cell>
          <cell r="BG3276">
            <v>0</v>
          </cell>
        </row>
        <row r="3277">
          <cell r="D3277" t="str">
            <v>UI</v>
          </cell>
          <cell r="E3277" t="str">
            <v>TRANS</v>
          </cell>
          <cell r="F3277" t="str">
            <v>Information Technology</v>
          </cell>
          <cell r="T3277">
            <v>0</v>
          </cell>
          <cell r="AG3277">
            <v>0</v>
          </cell>
          <cell r="AT3277">
            <v>26.555</v>
          </cell>
          <cell r="BG3277">
            <v>0</v>
          </cell>
        </row>
        <row r="3278">
          <cell r="D3278" t="str">
            <v>UIL</v>
          </cell>
          <cell r="E3278" t="str">
            <v>Common</v>
          </cell>
          <cell r="F3278" t="str">
            <v>Information Technology</v>
          </cell>
          <cell r="T3278">
            <v>975.93700000000001</v>
          </cell>
          <cell r="AG3278">
            <v>412.35078744316104</v>
          </cell>
          <cell r="AT3278">
            <v>0</v>
          </cell>
          <cell r="BG3278">
            <v>0</v>
          </cell>
        </row>
        <row r="3279">
          <cell r="D3279" t="str">
            <v>UIL</v>
          </cell>
          <cell r="E3279" t="str">
            <v>Common</v>
          </cell>
          <cell r="F3279" t="str">
            <v>Information Technology</v>
          </cell>
          <cell r="T3279">
            <v>0</v>
          </cell>
          <cell r="AG3279">
            <v>152.14769000244141</v>
          </cell>
          <cell r="AT3279">
            <v>216.08256546020507</v>
          </cell>
          <cell r="BG3279">
            <v>0</v>
          </cell>
        </row>
        <row r="3280">
          <cell r="D3280" t="str">
            <v>UIL</v>
          </cell>
          <cell r="E3280" t="str">
            <v>Common</v>
          </cell>
          <cell r="F3280" t="str">
            <v>Information Technology</v>
          </cell>
          <cell r="T3280">
            <v>0</v>
          </cell>
          <cell r="AG3280">
            <v>314.58192711639407</v>
          </cell>
          <cell r="AT3280">
            <v>-314.58191750907895</v>
          </cell>
          <cell r="BG3280">
            <v>0</v>
          </cell>
        </row>
        <row r="3281">
          <cell r="D3281" t="str">
            <v>UI</v>
          </cell>
          <cell r="E3281" t="str">
            <v>DIST</v>
          </cell>
          <cell r="F3281" t="str">
            <v>Information Technology</v>
          </cell>
          <cell r="T3281">
            <v>0</v>
          </cell>
          <cell r="AG3281">
            <v>0</v>
          </cell>
          <cell r="AT3281">
            <v>219.30427685546874</v>
          </cell>
          <cell r="BG3281">
            <v>0</v>
          </cell>
        </row>
        <row r="3282">
          <cell r="D3282" t="str">
            <v>UI</v>
          </cell>
          <cell r="E3282" t="str">
            <v>TRANS</v>
          </cell>
          <cell r="F3282" t="str">
            <v>Information Technology</v>
          </cell>
          <cell r="T3282">
            <v>0</v>
          </cell>
          <cell r="AG3282">
            <v>0</v>
          </cell>
          <cell r="AT3282">
            <v>130.16895938110352</v>
          </cell>
          <cell r="BG3282">
            <v>0</v>
          </cell>
        </row>
        <row r="3283">
          <cell r="D3283" t="str">
            <v>UIL</v>
          </cell>
          <cell r="E3283" t="str">
            <v>Common</v>
          </cell>
          <cell r="F3283" t="str">
            <v>Information Technology</v>
          </cell>
          <cell r="T3283">
            <v>0</v>
          </cell>
          <cell r="AG3283">
            <v>0</v>
          </cell>
          <cell r="AT3283">
            <v>1162.432422592163</v>
          </cell>
          <cell r="BG3283">
            <v>0</v>
          </cell>
        </row>
        <row r="3284">
          <cell r="D3284" t="str">
            <v>UIL</v>
          </cell>
          <cell r="E3284" t="str">
            <v>Common</v>
          </cell>
          <cell r="F3284" t="str">
            <v>Information Technology</v>
          </cell>
          <cell r="T3284">
            <v>0</v>
          </cell>
          <cell r="AG3284">
            <v>0</v>
          </cell>
          <cell r="AT3284">
            <v>161.34383692139386</v>
          </cell>
          <cell r="BG3284">
            <v>0</v>
          </cell>
        </row>
        <row r="3285">
          <cell r="D3285" t="str">
            <v>UIL</v>
          </cell>
          <cell r="E3285" t="str">
            <v>Common</v>
          </cell>
          <cell r="F3285" t="str">
            <v>Information Technology</v>
          </cell>
          <cell r="T3285">
            <v>0</v>
          </cell>
          <cell r="AG3285">
            <v>0</v>
          </cell>
          <cell r="AT3285">
            <v>1372.8870855503083</v>
          </cell>
          <cell r="BG3285">
            <v>0</v>
          </cell>
        </row>
        <row r="3286">
          <cell r="D3286" t="str">
            <v>UIL</v>
          </cell>
          <cell r="E3286" t="str">
            <v>Common</v>
          </cell>
          <cell r="F3286" t="str">
            <v>Information Technology</v>
          </cell>
          <cell r="T3286">
            <v>0</v>
          </cell>
          <cell r="AG3286">
            <v>0</v>
          </cell>
          <cell r="AT3286">
            <v>1980.1795345001221</v>
          </cell>
          <cell r="BG3286">
            <v>0</v>
          </cell>
        </row>
        <row r="3287">
          <cell r="D3287" t="str">
            <v>UIL</v>
          </cell>
          <cell r="E3287" t="str">
            <v>Common</v>
          </cell>
          <cell r="F3287" t="str">
            <v>Information Technology</v>
          </cell>
          <cell r="T3287">
            <v>0</v>
          </cell>
          <cell r="AG3287">
            <v>0</v>
          </cell>
          <cell r="AT3287">
            <v>414.04408832836151</v>
          </cell>
          <cell r="BG3287">
            <v>0</v>
          </cell>
        </row>
        <row r="3288">
          <cell r="D3288" t="str">
            <v>UIL</v>
          </cell>
          <cell r="E3288" t="str">
            <v>Common</v>
          </cell>
          <cell r="F3288" t="str">
            <v>Information Technology</v>
          </cell>
          <cell r="T3288">
            <v>0</v>
          </cell>
          <cell r="AG3288">
            <v>0</v>
          </cell>
          <cell r="AT3288">
            <v>1374.532369468689</v>
          </cell>
          <cell r="BG3288">
            <v>0</v>
          </cell>
        </row>
        <row r="3289">
          <cell r="D3289" t="str">
            <v>UIL</v>
          </cell>
          <cell r="E3289" t="str">
            <v>Common</v>
          </cell>
          <cell r="F3289" t="str">
            <v>Information Technology</v>
          </cell>
          <cell r="T3289">
            <v>0</v>
          </cell>
          <cell r="AG3289">
            <v>547.87801941871646</v>
          </cell>
          <cell r="AT3289">
            <v>482.83283856010439</v>
          </cell>
          <cell r="BG3289">
            <v>0</v>
          </cell>
        </row>
        <row r="3290">
          <cell r="D3290" t="str">
            <v>SCG</v>
          </cell>
          <cell r="E3290" t="str">
            <v>Gas</v>
          </cell>
          <cell r="F3290" t="str">
            <v>Information Technology</v>
          </cell>
          <cell r="T3290">
            <v>0</v>
          </cell>
          <cell r="AG3290">
            <v>0</v>
          </cell>
          <cell r="AT3290">
            <v>29.554660034179687</v>
          </cell>
          <cell r="BG3290">
            <v>0</v>
          </cell>
        </row>
        <row r="3291">
          <cell r="D3291" t="str">
            <v>SCG</v>
          </cell>
          <cell r="E3291" t="str">
            <v>Gas</v>
          </cell>
          <cell r="F3291" t="str">
            <v>Information Technology</v>
          </cell>
          <cell r="T3291">
            <v>0</v>
          </cell>
          <cell r="AG3291">
            <v>0</v>
          </cell>
          <cell r="AT3291">
            <v>124.5994609375</v>
          </cell>
          <cell r="BG3291">
            <v>0</v>
          </cell>
        </row>
        <row r="3292">
          <cell r="D3292" t="str">
            <v>CNG</v>
          </cell>
          <cell r="E3292" t="str">
            <v>Gas</v>
          </cell>
          <cell r="F3292" t="str">
            <v>Information Technology</v>
          </cell>
          <cell r="T3292">
            <v>0</v>
          </cell>
          <cell r="AG3292">
            <v>0</v>
          </cell>
          <cell r="AT3292">
            <v>209.743453125</v>
          </cell>
          <cell r="BG3292">
            <v>0</v>
          </cell>
        </row>
        <row r="3293">
          <cell r="D3293" t="str">
            <v>UIL</v>
          </cell>
          <cell r="E3293" t="str">
            <v>Common</v>
          </cell>
          <cell r="F3293" t="str">
            <v>Information Technology</v>
          </cell>
          <cell r="T3293">
            <v>1590.2379999999998</v>
          </cell>
          <cell r="AG3293">
            <v>-2390.6847010345459</v>
          </cell>
          <cell r="AT3293">
            <v>0</v>
          </cell>
          <cell r="BG3293">
            <v>0</v>
          </cell>
        </row>
        <row r="3294">
          <cell r="D3294" t="str">
            <v>CNG</v>
          </cell>
          <cell r="E3294" t="str">
            <v>Gas</v>
          </cell>
          <cell r="F3294" t="str">
            <v>Information Technology</v>
          </cell>
          <cell r="T3294">
            <v>0</v>
          </cell>
          <cell r="AG3294">
            <v>0</v>
          </cell>
          <cell r="AT3294">
            <v>30.189659912109374</v>
          </cell>
          <cell r="BG3294">
            <v>0</v>
          </cell>
        </row>
        <row r="3295">
          <cell r="D3295" t="str">
            <v>UI</v>
          </cell>
          <cell r="E3295" t="str">
            <v>DIST</v>
          </cell>
          <cell r="F3295" t="str">
            <v>Information Technology</v>
          </cell>
          <cell r="T3295">
            <v>0</v>
          </cell>
          <cell r="AG3295">
            <v>0</v>
          </cell>
          <cell r="AT3295">
            <v>129.01986718750001</v>
          </cell>
          <cell r="BG3295">
            <v>0</v>
          </cell>
        </row>
        <row r="3296">
          <cell r="D3296" t="str">
            <v>UI</v>
          </cell>
          <cell r="E3296" t="str">
            <v>TRANS</v>
          </cell>
          <cell r="F3296" t="str">
            <v>Information Technology</v>
          </cell>
          <cell r="T3296">
            <v>0</v>
          </cell>
          <cell r="AG3296">
            <v>0</v>
          </cell>
          <cell r="AT3296">
            <v>76.581398437499999</v>
          </cell>
          <cell r="BG3296">
            <v>0</v>
          </cell>
        </row>
        <row r="3297">
          <cell r="D3297" t="str">
            <v>BGC</v>
          </cell>
          <cell r="E3297" t="str">
            <v>Gas</v>
          </cell>
          <cell r="F3297" t="str">
            <v>Information Technology</v>
          </cell>
          <cell r="T3297">
            <v>0</v>
          </cell>
          <cell r="AG3297">
            <v>106.80826871299743</v>
          </cell>
          <cell r="AT3297">
            <v>385.28549748229977</v>
          </cell>
          <cell r="BG3297">
            <v>0</v>
          </cell>
        </row>
        <row r="3298">
          <cell r="D3298" t="str">
            <v>CNG</v>
          </cell>
          <cell r="E3298" t="str">
            <v>Gas</v>
          </cell>
          <cell r="F3298" t="str">
            <v>Information Technology</v>
          </cell>
          <cell r="T3298">
            <v>0</v>
          </cell>
          <cell r="AG3298">
            <v>373.2097690658569</v>
          </cell>
          <cell r="AT3298">
            <v>1362.7000153503418</v>
          </cell>
          <cell r="BG3298">
            <v>0</v>
          </cell>
        </row>
        <row r="3299">
          <cell r="D3299" t="str">
            <v>SCG</v>
          </cell>
          <cell r="E3299" t="str">
            <v>Gas</v>
          </cell>
          <cell r="F3299" t="str">
            <v>Information Technology</v>
          </cell>
          <cell r="T3299">
            <v>0</v>
          </cell>
          <cell r="AG3299">
            <v>458.12362406921386</v>
          </cell>
          <cell r="AT3299">
            <v>1652.5316547241209</v>
          </cell>
          <cell r="BG3299">
            <v>0</v>
          </cell>
        </row>
        <row r="3300">
          <cell r="D3300" t="str">
            <v>BGC</v>
          </cell>
          <cell r="E3300" t="str">
            <v>Gas</v>
          </cell>
          <cell r="F3300" t="str">
            <v>Information Technology</v>
          </cell>
          <cell r="T3300">
            <v>0</v>
          </cell>
          <cell r="AG3300">
            <v>0</v>
          </cell>
          <cell r="AT3300">
            <v>18.388369626045225</v>
          </cell>
          <cell r="BG3300">
            <v>0</v>
          </cell>
        </row>
        <row r="3301">
          <cell r="D3301" t="str">
            <v>CNG</v>
          </cell>
          <cell r="E3301" t="str">
            <v>Gas</v>
          </cell>
          <cell r="F3301" t="str">
            <v>Information Technology</v>
          </cell>
          <cell r="T3301">
            <v>0</v>
          </cell>
          <cell r="AG3301">
            <v>0</v>
          </cell>
          <cell r="AT3301">
            <v>67.651670547485352</v>
          </cell>
          <cell r="BG3301">
            <v>0</v>
          </cell>
        </row>
        <row r="3302">
          <cell r="D3302" t="str">
            <v>SCG</v>
          </cell>
          <cell r="E3302" t="str">
            <v>Gas</v>
          </cell>
          <cell r="F3302" t="str">
            <v>Information Technology</v>
          </cell>
          <cell r="T3302">
            <v>0</v>
          </cell>
          <cell r="AG3302">
            <v>0</v>
          </cell>
          <cell r="AT3302">
            <v>81.986389375686642</v>
          </cell>
          <cell r="BG3302">
            <v>0</v>
          </cell>
        </row>
        <row r="3303">
          <cell r="D3303" t="str">
            <v>UIL</v>
          </cell>
          <cell r="E3303" t="str">
            <v>Common</v>
          </cell>
          <cell r="F3303" t="str">
            <v>Information Technology</v>
          </cell>
          <cell r="T3303">
            <v>0</v>
          </cell>
          <cell r="AG3303">
            <v>144.15787509131437</v>
          </cell>
          <cell r="AT3303">
            <v>-144.15770994567873</v>
          </cell>
          <cell r="BG3303">
            <v>0</v>
          </cell>
        </row>
        <row r="3304">
          <cell r="D3304" t="str">
            <v>UIL</v>
          </cell>
          <cell r="E3304" t="str">
            <v>Common</v>
          </cell>
          <cell r="F3304" t="str">
            <v>Information Technology</v>
          </cell>
          <cell r="T3304">
            <v>0</v>
          </cell>
          <cell r="AG3304">
            <v>0</v>
          </cell>
          <cell r="AT3304">
            <v>-5.0926208672308348E-7</v>
          </cell>
          <cell r="BG3304">
            <v>0</v>
          </cell>
        </row>
        <row r="3305">
          <cell r="D3305" t="str">
            <v>UI</v>
          </cell>
          <cell r="E3305" t="str">
            <v>DIST</v>
          </cell>
          <cell r="F3305" t="str">
            <v>Information Technology</v>
          </cell>
          <cell r="T3305">
            <v>0</v>
          </cell>
          <cell r="AG3305">
            <v>0</v>
          </cell>
          <cell r="AT3305">
            <v>24.564039062500001</v>
          </cell>
          <cell r="BG3305">
            <v>0</v>
          </cell>
        </row>
        <row r="3306">
          <cell r="D3306" t="str">
            <v>UI</v>
          </cell>
          <cell r="E3306" t="str">
            <v>TRANS</v>
          </cell>
          <cell r="F3306" t="str">
            <v>Information Technology</v>
          </cell>
          <cell r="T3306">
            <v>0</v>
          </cell>
          <cell r="AG3306">
            <v>0</v>
          </cell>
          <cell r="AT3306">
            <v>14.580299804687501</v>
          </cell>
          <cell r="BG3306">
            <v>0</v>
          </cell>
        </row>
        <row r="3307">
          <cell r="D3307" t="str">
            <v>UIL</v>
          </cell>
          <cell r="E3307" t="str">
            <v>Common</v>
          </cell>
          <cell r="F3307" t="str">
            <v>Information Technology</v>
          </cell>
          <cell r="T3307">
            <v>0.14000000000000001</v>
          </cell>
          <cell r="AG3307">
            <v>8.010000050067901E-3</v>
          </cell>
          <cell r="AT3307">
            <v>-0.1508299999833107</v>
          </cell>
          <cell r="BG3307">
            <v>0</v>
          </cell>
        </row>
        <row r="3308">
          <cell r="D3308" t="str">
            <v>CNG</v>
          </cell>
          <cell r="E3308" t="str">
            <v>Gas</v>
          </cell>
          <cell r="F3308" t="str">
            <v>Information Technology</v>
          </cell>
          <cell r="T3308">
            <v>0</v>
          </cell>
          <cell r="AG3308">
            <v>0</v>
          </cell>
          <cell r="AT3308">
            <v>75.024298418045035</v>
          </cell>
          <cell r="BG3308">
            <v>0</v>
          </cell>
        </row>
        <row r="3309">
          <cell r="D3309" t="str">
            <v>CNG</v>
          </cell>
          <cell r="E3309" t="str">
            <v>Gas</v>
          </cell>
          <cell r="F3309" t="str">
            <v>Information Technology</v>
          </cell>
          <cell r="T3309">
            <v>0</v>
          </cell>
          <cell r="AG3309">
            <v>0</v>
          </cell>
          <cell r="AT3309">
            <v>37.436069253504272</v>
          </cell>
          <cell r="BG3309">
            <v>0</v>
          </cell>
        </row>
        <row r="3310">
          <cell r="D3310" t="str">
            <v>UI</v>
          </cell>
          <cell r="E3310" t="str">
            <v>TRANS</v>
          </cell>
          <cell r="F3310" t="str">
            <v>Information Technology</v>
          </cell>
          <cell r="T3310">
            <v>0</v>
          </cell>
          <cell r="AG3310">
            <v>0</v>
          </cell>
          <cell r="AT3310">
            <v>309.33285221540928</v>
          </cell>
          <cell r="BG3310">
            <v>0</v>
          </cell>
        </row>
        <row r="3311">
          <cell r="D3311" t="str">
            <v>UI</v>
          </cell>
          <cell r="E3311" t="str">
            <v>DIST</v>
          </cell>
          <cell r="F3311" t="str">
            <v>Information Technology</v>
          </cell>
          <cell r="T3311">
            <v>0</v>
          </cell>
          <cell r="AG3311">
            <v>0</v>
          </cell>
          <cell r="AT3311">
            <v>537.03359033989909</v>
          </cell>
          <cell r="BG3311">
            <v>0</v>
          </cell>
        </row>
        <row r="3312">
          <cell r="D3312" t="str">
            <v>UIL</v>
          </cell>
          <cell r="E3312" t="str">
            <v>Common</v>
          </cell>
          <cell r="F3312" t="str">
            <v>Information Technology</v>
          </cell>
          <cell r="T3312">
            <v>0</v>
          </cell>
          <cell r="AG3312">
            <v>315.891452003479</v>
          </cell>
          <cell r="AT3312">
            <v>-315.89146499061582</v>
          </cell>
          <cell r="BG3312">
            <v>0</v>
          </cell>
        </row>
        <row r="3313">
          <cell r="D3313" t="str">
            <v>UIL</v>
          </cell>
          <cell r="E3313" t="str">
            <v>Common</v>
          </cell>
          <cell r="F3313" t="str">
            <v>Information Technology</v>
          </cell>
          <cell r="T3313">
            <v>823.92400000000021</v>
          </cell>
          <cell r="AG3313">
            <v>-1447.688763458252</v>
          </cell>
          <cell r="AT3313">
            <v>0</v>
          </cell>
          <cell r="BG3313">
            <v>0</v>
          </cell>
        </row>
        <row r="3314">
          <cell r="D3314" t="str">
            <v>UIL</v>
          </cell>
          <cell r="E3314" t="str">
            <v>Common</v>
          </cell>
          <cell r="F3314" t="str">
            <v>Information Technology</v>
          </cell>
          <cell r="T3314">
            <v>0</v>
          </cell>
          <cell r="AG3314">
            <v>-6.9580077934006113E-5</v>
          </cell>
          <cell r="AT3314">
            <v>0</v>
          </cell>
          <cell r="BG3314">
            <v>0</v>
          </cell>
        </row>
        <row r="3315">
          <cell r="D3315" t="str">
            <v>UIL</v>
          </cell>
          <cell r="E3315" t="str">
            <v>Common</v>
          </cell>
          <cell r="F3315" t="str">
            <v>Information Technology</v>
          </cell>
          <cell r="T3315">
            <v>0</v>
          </cell>
          <cell r="AG3315">
            <v>160.93899830436709</v>
          </cell>
          <cell r="AT3315">
            <v>174.39722258651256</v>
          </cell>
          <cell r="BG3315">
            <v>0</v>
          </cell>
        </row>
        <row r="3316">
          <cell r="D3316" t="str">
            <v>UIL</v>
          </cell>
          <cell r="E3316" t="str">
            <v>Common</v>
          </cell>
          <cell r="F3316" t="str">
            <v>Information Technology</v>
          </cell>
          <cell r="T3316">
            <v>0</v>
          </cell>
          <cell r="AG3316">
            <v>171.34579006195068</v>
          </cell>
          <cell r="AT3316">
            <v>2.1836300973892215</v>
          </cell>
          <cell r="BG3316">
            <v>0</v>
          </cell>
        </row>
        <row r="3317">
          <cell r="D3317" t="str">
            <v>UIL</v>
          </cell>
          <cell r="E3317" t="str">
            <v>Common</v>
          </cell>
          <cell r="F3317" t="str">
            <v>Information Technology</v>
          </cell>
          <cell r="T3317">
            <v>0</v>
          </cell>
          <cell r="AG3317">
            <v>-79.503203124999999</v>
          </cell>
          <cell r="AT3317">
            <v>0</v>
          </cell>
          <cell r="BG3317">
            <v>0</v>
          </cell>
        </row>
        <row r="3318">
          <cell r="D3318" t="str">
            <v>UIL</v>
          </cell>
          <cell r="E3318" t="str">
            <v>Common</v>
          </cell>
          <cell r="F3318" t="str">
            <v>Information Technology</v>
          </cell>
          <cell r="T3318">
            <v>0</v>
          </cell>
          <cell r="AG3318">
            <v>114.3504624633789</v>
          </cell>
          <cell r="AT3318">
            <v>-114.35006002771854</v>
          </cell>
          <cell r="BG3318">
            <v>0</v>
          </cell>
        </row>
        <row r="3319">
          <cell r="D3319" t="str">
            <v>UI</v>
          </cell>
          <cell r="E3319" t="str">
            <v>DIST</v>
          </cell>
          <cell r="F3319" t="str">
            <v>Information Technology</v>
          </cell>
          <cell r="T3319">
            <v>0</v>
          </cell>
          <cell r="AG3319">
            <v>2012.7386614379882</v>
          </cell>
          <cell r="AT3319">
            <v>8704.6286425781254</v>
          </cell>
          <cell r="BG3319">
            <v>0</v>
          </cell>
        </row>
        <row r="3320">
          <cell r="D3320" t="str">
            <v>UI</v>
          </cell>
          <cell r="E3320" t="str">
            <v>TRANS</v>
          </cell>
          <cell r="F3320" t="str">
            <v>Information Technology</v>
          </cell>
          <cell r="T3320">
            <v>0</v>
          </cell>
          <cell r="AG3320">
            <v>1181.2073457183837</v>
          </cell>
          <cell r="AT3320">
            <v>4998.1974140624998</v>
          </cell>
          <cell r="BG3320">
            <v>0</v>
          </cell>
        </row>
        <row r="3321">
          <cell r="D3321" t="str">
            <v>UI</v>
          </cell>
          <cell r="E3321" t="str">
            <v>DIST</v>
          </cell>
          <cell r="F3321" t="str">
            <v>Information Technology</v>
          </cell>
          <cell r="T3321">
            <v>0</v>
          </cell>
          <cell r="AG3321">
            <v>0</v>
          </cell>
          <cell r="AT3321">
            <v>71.674992187499996</v>
          </cell>
          <cell r="BG3321">
            <v>0</v>
          </cell>
        </row>
        <row r="3322">
          <cell r="D3322" t="str">
            <v>UI</v>
          </cell>
          <cell r="E3322" t="str">
            <v>TRANS</v>
          </cell>
          <cell r="F3322" t="str">
            <v>Information Technology</v>
          </cell>
          <cell r="T3322">
            <v>0</v>
          </cell>
          <cell r="AG3322">
            <v>0</v>
          </cell>
          <cell r="AT3322">
            <v>42.543609375000003</v>
          </cell>
          <cell r="BG3322">
            <v>0</v>
          </cell>
        </row>
        <row r="3323">
          <cell r="D3323" t="str">
            <v>UIL</v>
          </cell>
          <cell r="E3323" t="str">
            <v>Common</v>
          </cell>
          <cell r="F3323" t="str">
            <v>Information Technology</v>
          </cell>
          <cell r="T3323">
            <v>0</v>
          </cell>
          <cell r="AG3323">
            <v>1111.720692100525</v>
          </cell>
          <cell r="AT3323">
            <v>22.528430404663084</v>
          </cell>
          <cell r="BG3323">
            <v>0</v>
          </cell>
        </row>
        <row r="3324">
          <cell r="D3324" t="str">
            <v>UIL</v>
          </cell>
          <cell r="E3324" t="str">
            <v>Common</v>
          </cell>
          <cell r="F3324" t="str">
            <v>Information Technology</v>
          </cell>
          <cell r="T3324">
            <v>0</v>
          </cell>
          <cell r="AG3324">
            <v>49.743728591918945</v>
          </cell>
          <cell r="AT3324">
            <v>130.84656017303465</v>
          </cell>
          <cell r="BG3324">
            <v>0</v>
          </cell>
        </row>
        <row r="3325">
          <cell r="D3325" t="str">
            <v>UIL</v>
          </cell>
          <cell r="E3325" t="str">
            <v>Common</v>
          </cell>
          <cell r="F3325" t="str">
            <v>Information Technology</v>
          </cell>
          <cell r="T3325">
            <v>7453.6019999999999</v>
          </cell>
          <cell r="AG3325">
            <v>-6974.6101254282003</v>
          </cell>
          <cell r="AT3325">
            <v>20.765669448852538</v>
          </cell>
          <cell r="BG3325">
            <v>0</v>
          </cell>
        </row>
        <row r="3326">
          <cell r="D3326" t="str">
            <v>UIL</v>
          </cell>
          <cell r="E3326" t="str">
            <v>Common</v>
          </cell>
          <cell r="F3326" t="str">
            <v>Information Technology</v>
          </cell>
          <cell r="T3326">
            <v>0</v>
          </cell>
          <cell r="AG3326">
            <v>853.48385984802246</v>
          </cell>
          <cell r="AT3326">
            <v>8.4059499015808115</v>
          </cell>
          <cell r="BG3326">
            <v>0</v>
          </cell>
        </row>
        <row r="3327">
          <cell r="D3327" t="str">
            <v>UIL</v>
          </cell>
          <cell r="E3327" t="str">
            <v>Common</v>
          </cell>
          <cell r="F3327" t="str">
            <v>Information Technology</v>
          </cell>
          <cell r="T3327">
            <v>100.81300000000002</v>
          </cell>
          <cell r="AG3327">
            <v>-300.04236755371096</v>
          </cell>
          <cell r="AT3327">
            <v>0</v>
          </cell>
          <cell r="BG3327">
            <v>0</v>
          </cell>
        </row>
        <row r="3328">
          <cell r="D3328" t="str">
            <v>UIL</v>
          </cell>
          <cell r="E3328" t="str">
            <v>Common</v>
          </cell>
          <cell r="F3328" t="str">
            <v>Information Technology</v>
          </cell>
          <cell r="T3328">
            <v>366.30799999999994</v>
          </cell>
          <cell r="AG3328">
            <v>-414.34475856590268</v>
          </cell>
          <cell r="AT3328">
            <v>-7.7498701171875002</v>
          </cell>
          <cell r="BG3328">
            <v>0</v>
          </cell>
        </row>
        <row r="3329">
          <cell r="D3329" t="str">
            <v>UI</v>
          </cell>
          <cell r="E3329" t="str">
            <v>DIST</v>
          </cell>
          <cell r="F3329" t="str">
            <v>Information Technology</v>
          </cell>
          <cell r="T3329">
            <v>0</v>
          </cell>
          <cell r="AG3329">
            <v>0</v>
          </cell>
          <cell r="AT3329">
            <v>137.13340625000001</v>
          </cell>
          <cell r="BG3329">
            <v>0</v>
          </cell>
        </row>
        <row r="3330">
          <cell r="D3330" t="str">
            <v>UI</v>
          </cell>
          <cell r="E3330" t="str">
            <v>TRANS</v>
          </cell>
          <cell r="F3330" t="str">
            <v>Information Technology</v>
          </cell>
          <cell r="T3330">
            <v>0</v>
          </cell>
          <cell r="AG3330">
            <v>0</v>
          </cell>
          <cell r="AT3330">
            <v>81.397296874999995</v>
          </cell>
          <cell r="BG3330">
            <v>0</v>
          </cell>
        </row>
        <row r="3331">
          <cell r="D3331" t="str">
            <v>CNG</v>
          </cell>
          <cell r="E3331" t="str">
            <v>Gas</v>
          </cell>
          <cell r="F3331" t="str">
            <v>Information Technology</v>
          </cell>
          <cell r="T3331">
            <v>0</v>
          </cell>
          <cell r="AG3331">
            <v>0</v>
          </cell>
          <cell r="AT3331">
            <v>25.519019531249999</v>
          </cell>
          <cell r="BG3331">
            <v>0</v>
          </cell>
        </row>
        <row r="3332">
          <cell r="D3332" t="str">
            <v>BGC</v>
          </cell>
          <cell r="E3332" t="str">
            <v>Gas</v>
          </cell>
          <cell r="F3332" t="str">
            <v>Information Technology</v>
          </cell>
          <cell r="T3332">
            <v>0</v>
          </cell>
          <cell r="AG3332">
            <v>0</v>
          </cell>
          <cell r="AT3332">
            <v>6.0585301513671874</v>
          </cell>
          <cell r="BG3332">
            <v>0</v>
          </cell>
        </row>
        <row r="3333">
          <cell r="D3333" t="str">
            <v>SCG</v>
          </cell>
          <cell r="E3333" t="str">
            <v>Gas</v>
          </cell>
          <cell r="F3333" t="str">
            <v>Information Technology</v>
          </cell>
          <cell r="T3333">
            <v>0</v>
          </cell>
          <cell r="AG3333">
            <v>0</v>
          </cell>
          <cell r="AT3333">
            <v>31.36675</v>
          </cell>
          <cell r="BG3333">
            <v>0</v>
          </cell>
        </row>
        <row r="3334">
          <cell r="D3334" t="str">
            <v>SCG</v>
          </cell>
          <cell r="E3334" t="str">
            <v>Gas</v>
          </cell>
          <cell r="F3334" t="str">
            <v>Information Technology</v>
          </cell>
          <cell r="T3334">
            <v>0</v>
          </cell>
          <cell r="AG3334">
            <v>0</v>
          </cell>
          <cell r="AT3334">
            <v>429.80759375000002</v>
          </cell>
          <cell r="BG3334">
            <v>0</v>
          </cell>
        </row>
        <row r="3335">
          <cell r="D3335" t="str">
            <v>BGC</v>
          </cell>
          <cell r="E3335" t="str">
            <v>Gas</v>
          </cell>
          <cell r="F3335" t="str">
            <v>Information Technology</v>
          </cell>
          <cell r="T3335">
            <v>0</v>
          </cell>
          <cell r="AG3335">
            <v>0</v>
          </cell>
          <cell r="AT3335">
            <v>105.859109375</v>
          </cell>
          <cell r="BG3335">
            <v>0</v>
          </cell>
        </row>
        <row r="3336">
          <cell r="D3336" t="str">
            <v>CNG</v>
          </cell>
          <cell r="E3336" t="str">
            <v>Gas</v>
          </cell>
          <cell r="F3336" t="str">
            <v>Information Technology</v>
          </cell>
          <cell r="T3336">
            <v>0</v>
          </cell>
          <cell r="AG3336">
            <v>0</v>
          </cell>
          <cell r="AT3336">
            <v>349.67812500000002</v>
          </cell>
          <cell r="BG3336">
            <v>0</v>
          </cell>
        </row>
        <row r="3337">
          <cell r="D3337" t="str">
            <v>BGC</v>
          </cell>
          <cell r="E3337" t="str">
            <v>Gas</v>
          </cell>
          <cell r="F3337" t="str">
            <v>Information Technology</v>
          </cell>
          <cell r="T3337">
            <v>0</v>
          </cell>
          <cell r="AG3337">
            <v>0</v>
          </cell>
          <cell r="AT3337">
            <v>75.728718749999999</v>
          </cell>
          <cell r="BG3337">
            <v>0</v>
          </cell>
        </row>
        <row r="3338">
          <cell r="D3338" t="str">
            <v>SCG</v>
          </cell>
          <cell r="E3338" t="str">
            <v>Gas</v>
          </cell>
          <cell r="F3338" t="str">
            <v>Information Technology</v>
          </cell>
          <cell r="T3338">
            <v>0</v>
          </cell>
          <cell r="AG3338">
            <v>0</v>
          </cell>
          <cell r="AT3338">
            <v>307.47262499999999</v>
          </cell>
          <cell r="BG3338">
            <v>0</v>
          </cell>
        </row>
        <row r="3339">
          <cell r="D3339" t="str">
            <v>CNG</v>
          </cell>
          <cell r="E3339" t="str">
            <v>Gas</v>
          </cell>
          <cell r="F3339" t="str">
            <v>Information Technology</v>
          </cell>
          <cell r="T3339">
            <v>0</v>
          </cell>
          <cell r="AG3339">
            <v>0</v>
          </cell>
          <cell r="AT3339">
            <v>250.15018749999999</v>
          </cell>
          <cell r="BG3339">
            <v>0</v>
          </cell>
        </row>
        <row r="3340">
          <cell r="D3340" t="str">
            <v>SCG</v>
          </cell>
          <cell r="E3340" t="str">
            <v>Gas</v>
          </cell>
          <cell r="F3340" t="str">
            <v>Information Technology</v>
          </cell>
          <cell r="T3340">
            <v>0</v>
          </cell>
          <cell r="AG3340">
            <v>0</v>
          </cell>
          <cell r="AT3340">
            <v>403.08837499999998</v>
          </cell>
          <cell r="BG3340">
            <v>0</v>
          </cell>
        </row>
        <row r="3341">
          <cell r="D3341" t="str">
            <v>BGC</v>
          </cell>
          <cell r="E3341" t="str">
            <v>Gas</v>
          </cell>
          <cell r="F3341" t="str">
            <v>Information Technology</v>
          </cell>
          <cell r="T3341">
            <v>0</v>
          </cell>
          <cell r="AG3341">
            <v>0</v>
          </cell>
          <cell r="AT3341">
            <v>99.2783203125</v>
          </cell>
          <cell r="BG3341">
            <v>0</v>
          </cell>
        </row>
        <row r="3342">
          <cell r="D3342" t="str">
            <v>CNG</v>
          </cell>
          <cell r="E3342" t="str">
            <v>Gas</v>
          </cell>
          <cell r="F3342" t="str">
            <v>Information Technology</v>
          </cell>
          <cell r="T3342">
            <v>0</v>
          </cell>
          <cell r="AG3342">
            <v>0</v>
          </cell>
          <cell r="AT3342">
            <v>327.94018749999998</v>
          </cell>
          <cell r="BG3342">
            <v>0</v>
          </cell>
        </row>
        <row r="3343">
          <cell r="D3343" t="str">
            <v>BGC</v>
          </cell>
          <cell r="E3343" t="str">
            <v>Gas</v>
          </cell>
          <cell r="F3343" t="str">
            <v>Information Technology</v>
          </cell>
          <cell r="T3343">
            <v>0</v>
          </cell>
          <cell r="AG3343">
            <v>0</v>
          </cell>
          <cell r="AT3343">
            <v>40.419249999999998</v>
          </cell>
          <cell r="BG3343">
            <v>0</v>
          </cell>
        </row>
        <row r="3344">
          <cell r="D3344" t="str">
            <v>SCG</v>
          </cell>
          <cell r="E3344" t="str">
            <v>Gas</v>
          </cell>
          <cell r="F3344" t="str">
            <v>Information Technology</v>
          </cell>
          <cell r="T3344">
            <v>0</v>
          </cell>
          <cell r="AG3344">
            <v>0</v>
          </cell>
          <cell r="AT3344">
            <v>221.707830078125</v>
          </cell>
          <cell r="BG3344">
            <v>0</v>
          </cell>
        </row>
        <row r="3345">
          <cell r="D3345" t="str">
            <v>CNG</v>
          </cell>
          <cell r="E3345" t="str">
            <v>Gas</v>
          </cell>
          <cell r="F3345" t="str">
            <v>Information Technology</v>
          </cell>
          <cell r="T3345">
            <v>0</v>
          </cell>
          <cell r="AG3345">
            <v>0</v>
          </cell>
          <cell r="AT3345">
            <v>170.04610000610353</v>
          </cell>
          <cell r="BG3345">
            <v>0</v>
          </cell>
        </row>
        <row r="3346">
          <cell r="D3346" t="str">
            <v>SCG</v>
          </cell>
          <cell r="E3346" t="str">
            <v>Gas</v>
          </cell>
          <cell r="F3346" t="str">
            <v>Information Technology</v>
          </cell>
          <cell r="T3346">
            <v>0</v>
          </cell>
          <cell r="AG3346">
            <v>0</v>
          </cell>
          <cell r="AT3346">
            <v>56.43912906265259</v>
          </cell>
          <cell r="BG3346">
            <v>0</v>
          </cell>
        </row>
        <row r="3347">
          <cell r="D3347" t="str">
            <v>BGC</v>
          </cell>
          <cell r="E3347" t="str">
            <v>Gas</v>
          </cell>
          <cell r="F3347" t="str">
            <v>Information Technology</v>
          </cell>
          <cell r="T3347">
            <v>0</v>
          </cell>
          <cell r="AG3347">
            <v>0</v>
          </cell>
          <cell r="AT3347">
            <v>13.913810078144074</v>
          </cell>
          <cell r="BG3347">
            <v>0</v>
          </cell>
        </row>
        <row r="3348">
          <cell r="D3348" t="str">
            <v>CNG</v>
          </cell>
          <cell r="E3348" t="str">
            <v>Gas</v>
          </cell>
          <cell r="F3348" t="str">
            <v>Information Technology</v>
          </cell>
          <cell r="T3348">
            <v>0</v>
          </cell>
          <cell r="AG3348">
            <v>0</v>
          </cell>
          <cell r="AT3348">
            <v>45.924408749580387</v>
          </cell>
          <cell r="BG3348">
            <v>0</v>
          </cell>
        </row>
        <row r="3349">
          <cell r="D3349" t="str">
            <v>BGC</v>
          </cell>
          <cell r="E3349" t="str">
            <v>Gas</v>
          </cell>
          <cell r="F3349" t="str">
            <v>Information Technology</v>
          </cell>
          <cell r="T3349">
            <v>0</v>
          </cell>
          <cell r="AG3349">
            <v>0</v>
          </cell>
          <cell r="AT3349">
            <v>21.134970214843747</v>
          </cell>
          <cell r="BG3349">
            <v>0</v>
          </cell>
        </row>
        <row r="3350">
          <cell r="D3350" t="str">
            <v>SCG</v>
          </cell>
          <cell r="E3350" t="str">
            <v>Gas</v>
          </cell>
          <cell r="F3350" t="str">
            <v>Information Technology</v>
          </cell>
          <cell r="T3350">
            <v>0</v>
          </cell>
          <cell r="AG3350">
            <v>0</v>
          </cell>
          <cell r="AT3350">
            <v>116.09110009765625</v>
          </cell>
          <cell r="BG3350">
            <v>0</v>
          </cell>
        </row>
        <row r="3351">
          <cell r="D3351" t="str">
            <v>CNG</v>
          </cell>
          <cell r="E3351" t="str">
            <v>Gas</v>
          </cell>
          <cell r="F3351" t="str">
            <v>Information Technology</v>
          </cell>
          <cell r="T3351">
            <v>0</v>
          </cell>
          <cell r="AG3351">
            <v>0</v>
          </cell>
          <cell r="AT3351">
            <v>89.022999999999996</v>
          </cell>
          <cell r="BG3351">
            <v>0</v>
          </cell>
        </row>
        <row r="3352">
          <cell r="D3352" t="str">
            <v>BGC</v>
          </cell>
          <cell r="E3352" t="str">
            <v>Gas</v>
          </cell>
          <cell r="F3352" t="str">
            <v>Information Technology</v>
          </cell>
          <cell r="T3352">
            <v>0</v>
          </cell>
          <cell r="AG3352">
            <v>0</v>
          </cell>
          <cell r="AT3352">
            <v>23.138859863281251</v>
          </cell>
          <cell r="BG3352">
            <v>0</v>
          </cell>
        </row>
        <row r="3353">
          <cell r="D3353" t="str">
            <v>SCG</v>
          </cell>
          <cell r="E3353" t="str">
            <v>Gas</v>
          </cell>
          <cell r="F3353" t="str">
            <v>Information Technology</v>
          </cell>
          <cell r="T3353">
            <v>0</v>
          </cell>
          <cell r="AG3353">
            <v>0</v>
          </cell>
          <cell r="AT3353">
            <v>127.09671875000001</v>
          </cell>
          <cell r="BG3353">
            <v>0</v>
          </cell>
        </row>
        <row r="3354">
          <cell r="D3354" t="str">
            <v>CNG</v>
          </cell>
          <cell r="E3354" t="str">
            <v>Gas</v>
          </cell>
          <cell r="F3354" t="str">
            <v>Information Technology</v>
          </cell>
          <cell r="T3354">
            <v>0</v>
          </cell>
          <cell r="AG3354">
            <v>0</v>
          </cell>
          <cell r="AT3354">
            <v>97.462703125000004</v>
          </cell>
          <cell r="BG3354">
            <v>0</v>
          </cell>
        </row>
        <row r="3355">
          <cell r="D3355" t="str">
            <v>BGC</v>
          </cell>
          <cell r="E3355" t="str">
            <v>Gas</v>
          </cell>
          <cell r="F3355" t="str">
            <v>Information Technology</v>
          </cell>
          <cell r="T3355">
            <v>0</v>
          </cell>
          <cell r="AG3355">
            <v>0</v>
          </cell>
          <cell r="AT3355">
            <v>11.591599609375001</v>
          </cell>
          <cell r="BG3355">
            <v>0</v>
          </cell>
        </row>
        <row r="3356">
          <cell r="D3356" t="str">
            <v>CNG</v>
          </cell>
          <cell r="E3356" t="str">
            <v>Gas</v>
          </cell>
          <cell r="F3356" t="str">
            <v>Information Technology</v>
          </cell>
          <cell r="T3356">
            <v>0</v>
          </cell>
          <cell r="AG3356">
            <v>0</v>
          </cell>
          <cell r="AT3356">
            <v>48.824699218749998</v>
          </cell>
          <cell r="BG3356">
            <v>0</v>
          </cell>
        </row>
        <row r="3357">
          <cell r="D3357" t="str">
            <v>SCG</v>
          </cell>
          <cell r="E3357" t="str">
            <v>Gas</v>
          </cell>
          <cell r="F3357" t="str">
            <v>Information Technology</v>
          </cell>
          <cell r="T3357">
            <v>0</v>
          </cell>
          <cell r="AG3357">
            <v>0</v>
          </cell>
          <cell r="AT3357">
            <v>63.670078857421871</v>
          </cell>
          <cell r="BG3357">
            <v>0</v>
          </cell>
        </row>
        <row r="3358">
          <cell r="D3358" t="str">
            <v>BGC</v>
          </cell>
          <cell r="E3358" t="str">
            <v>Gas</v>
          </cell>
          <cell r="F3358" t="str">
            <v>Information Technology</v>
          </cell>
          <cell r="T3358">
            <v>0</v>
          </cell>
          <cell r="AG3358">
            <v>0</v>
          </cell>
          <cell r="AT3358">
            <v>18.477219238281251</v>
          </cell>
          <cell r="BG3358">
            <v>0</v>
          </cell>
        </row>
        <row r="3359">
          <cell r="D3359" t="str">
            <v>SCG</v>
          </cell>
          <cell r="E3359" t="str">
            <v>Gas</v>
          </cell>
          <cell r="F3359" t="str">
            <v>Information Technology</v>
          </cell>
          <cell r="T3359">
            <v>0</v>
          </cell>
          <cell r="AG3359">
            <v>0</v>
          </cell>
          <cell r="AT3359">
            <v>101.491337890625</v>
          </cell>
          <cell r="BG3359">
            <v>0</v>
          </cell>
        </row>
        <row r="3360">
          <cell r="D3360" t="str">
            <v>CNG</v>
          </cell>
          <cell r="E3360" t="str">
            <v>Gas</v>
          </cell>
          <cell r="F3360" t="str">
            <v>Information Technology</v>
          </cell>
          <cell r="T3360">
            <v>0</v>
          </cell>
          <cell r="AG3360">
            <v>0</v>
          </cell>
          <cell r="AT3360">
            <v>77.827500000000001</v>
          </cell>
          <cell r="BG3360">
            <v>0</v>
          </cell>
        </row>
        <row r="3361">
          <cell r="D3361" t="str">
            <v>SCG</v>
          </cell>
          <cell r="E3361" t="str">
            <v>Gas</v>
          </cell>
          <cell r="F3361" t="str">
            <v>Information Technology</v>
          </cell>
          <cell r="T3361">
            <v>0</v>
          </cell>
          <cell r="AG3361">
            <v>0</v>
          </cell>
          <cell r="AT3361">
            <v>19.574999999999999</v>
          </cell>
          <cell r="BG3361">
            <v>0</v>
          </cell>
        </row>
        <row r="3362">
          <cell r="D3362" t="str">
            <v>BGC</v>
          </cell>
          <cell r="E3362" t="str">
            <v>Gas</v>
          </cell>
          <cell r="F3362" t="str">
            <v>Information Technology</v>
          </cell>
          <cell r="T3362">
            <v>0</v>
          </cell>
          <cell r="AG3362">
            <v>0</v>
          </cell>
          <cell r="AT3362">
            <v>4.8230000000000004</v>
          </cell>
          <cell r="BG3362">
            <v>0</v>
          </cell>
        </row>
        <row r="3363">
          <cell r="D3363" t="str">
            <v>CNG</v>
          </cell>
          <cell r="E3363" t="str">
            <v>Gas</v>
          </cell>
          <cell r="F3363" t="str">
            <v>Information Technology</v>
          </cell>
          <cell r="T3363">
            <v>0</v>
          </cell>
          <cell r="AG3363">
            <v>0</v>
          </cell>
          <cell r="AT3363">
            <v>15.927</v>
          </cell>
          <cell r="BG3363">
            <v>0</v>
          </cell>
        </row>
        <row r="3364">
          <cell r="D3364" t="str">
            <v>SCG</v>
          </cell>
          <cell r="E3364" t="str">
            <v>Gas</v>
          </cell>
          <cell r="F3364" t="str">
            <v>Information Technology</v>
          </cell>
          <cell r="T3364">
            <v>0</v>
          </cell>
          <cell r="AG3364">
            <v>0</v>
          </cell>
          <cell r="AT3364">
            <v>10.749830078124999</v>
          </cell>
          <cell r="BG3364">
            <v>0</v>
          </cell>
        </row>
        <row r="3365">
          <cell r="D3365" t="str">
            <v>CNG</v>
          </cell>
          <cell r="E3365" t="str">
            <v>Gas</v>
          </cell>
          <cell r="F3365" t="str">
            <v>Information Technology</v>
          </cell>
          <cell r="T3365">
            <v>0</v>
          </cell>
          <cell r="AG3365">
            <v>0</v>
          </cell>
          <cell r="AT3365">
            <v>8.7457304687500006</v>
          </cell>
          <cell r="BG3365">
            <v>0</v>
          </cell>
        </row>
        <row r="3366">
          <cell r="D3366" t="str">
            <v>BGC</v>
          </cell>
          <cell r="E3366" t="str">
            <v>Gas</v>
          </cell>
          <cell r="F3366" t="str">
            <v>Information Technology</v>
          </cell>
          <cell r="T3366">
            <v>0</v>
          </cell>
          <cell r="AG3366">
            <v>0</v>
          </cell>
          <cell r="AT3366">
            <v>2.6476201171875</v>
          </cell>
          <cell r="BG3366">
            <v>0</v>
          </cell>
        </row>
        <row r="3367">
          <cell r="D3367" t="str">
            <v>UIL</v>
          </cell>
          <cell r="E3367" t="str">
            <v>Common</v>
          </cell>
          <cell r="F3367" t="str">
            <v>Information Technology</v>
          </cell>
          <cell r="T3367">
            <v>95.561000000000007</v>
          </cell>
          <cell r="AG3367">
            <v>669.58030002929638</v>
          </cell>
          <cell r="AT3367">
            <v>-742.95167960268259</v>
          </cell>
          <cell r="BG3367">
            <v>0</v>
          </cell>
        </row>
        <row r="3368">
          <cell r="D3368" t="str">
            <v>UIL</v>
          </cell>
          <cell r="E3368" t="str">
            <v>Common</v>
          </cell>
          <cell r="F3368" t="str">
            <v>Information Technology</v>
          </cell>
          <cell r="T3368">
            <v>0</v>
          </cell>
          <cell r="AG3368">
            <v>240.70097789904472</v>
          </cell>
          <cell r="AT3368">
            <v>-240.7008605029676</v>
          </cell>
          <cell r="BG3368">
            <v>0</v>
          </cell>
        </row>
        <row r="3369">
          <cell r="D3369" t="str">
            <v>UI</v>
          </cell>
          <cell r="E3369" t="str">
            <v>DIST</v>
          </cell>
          <cell r="F3369" t="str">
            <v>Information Technology</v>
          </cell>
          <cell r="T3369">
            <v>0</v>
          </cell>
          <cell r="AG3369">
            <v>0</v>
          </cell>
          <cell r="AT3369">
            <v>477.72788000488282</v>
          </cell>
          <cell r="BG3369">
            <v>0</v>
          </cell>
        </row>
        <row r="3370">
          <cell r="D3370" t="str">
            <v>UI</v>
          </cell>
          <cell r="E3370" t="str">
            <v>TRANS</v>
          </cell>
          <cell r="F3370" t="str">
            <v>Information Technology</v>
          </cell>
          <cell r="T3370">
            <v>0</v>
          </cell>
          <cell r="AG3370">
            <v>0</v>
          </cell>
          <cell r="AT3370">
            <v>283.56124999999997</v>
          </cell>
          <cell r="BG3370">
            <v>0</v>
          </cell>
        </row>
        <row r="3371">
          <cell r="D3371" t="str">
            <v>UIL</v>
          </cell>
          <cell r="E3371" t="str">
            <v>Common</v>
          </cell>
          <cell r="F3371" t="str">
            <v>Information Technology</v>
          </cell>
          <cell r="T3371">
            <v>0</v>
          </cell>
          <cell r="AG3371">
            <v>463.07737962436676</v>
          </cell>
          <cell r="AT3371">
            <v>165.75957573485374</v>
          </cell>
          <cell r="BG3371">
            <v>0</v>
          </cell>
        </row>
        <row r="3372">
          <cell r="D3372" t="str">
            <v>UIL</v>
          </cell>
          <cell r="E3372" t="str">
            <v>Common</v>
          </cell>
          <cell r="F3372" t="str">
            <v>Information Technology</v>
          </cell>
          <cell r="T3372">
            <v>134.16999999999999</v>
          </cell>
          <cell r="AG3372">
            <v>-134.17204687500001</v>
          </cell>
          <cell r="AT3372">
            <v>0</v>
          </cell>
          <cell r="BG3372">
            <v>0</v>
          </cell>
        </row>
        <row r="3373">
          <cell r="D3373" t="str">
            <v>UIL</v>
          </cell>
          <cell r="E3373" t="str">
            <v>Common</v>
          </cell>
          <cell r="F3373" t="str">
            <v>Information Technology</v>
          </cell>
          <cell r="T3373">
            <v>196.59799999999996</v>
          </cell>
          <cell r="AG3373">
            <v>20.992289571523671</v>
          </cell>
          <cell r="AT3373">
            <v>-217.59127429199219</v>
          </cell>
          <cell r="BG3373">
            <v>0</v>
          </cell>
        </row>
        <row r="3374">
          <cell r="D3374" t="str">
            <v>UIL</v>
          </cell>
          <cell r="E3374" t="str">
            <v>Common</v>
          </cell>
          <cell r="F3374" t="str">
            <v>Information Technology</v>
          </cell>
          <cell r="T3374">
            <v>993.57100000000003</v>
          </cell>
          <cell r="AG3374">
            <v>1285.9961498527525</v>
          </cell>
          <cell r="AT3374">
            <v>-2279.5668395500184</v>
          </cell>
          <cell r="BG3374">
            <v>0</v>
          </cell>
        </row>
        <row r="3375">
          <cell r="D3375" t="str">
            <v>UI</v>
          </cell>
          <cell r="E3375" t="str">
            <v>DIST</v>
          </cell>
          <cell r="F3375" t="str">
            <v>Information Technology</v>
          </cell>
          <cell r="T3375">
            <v>0</v>
          </cell>
          <cell r="AG3375">
            <v>0</v>
          </cell>
          <cell r="AT3375">
            <v>921.08218750000003</v>
          </cell>
          <cell r="BG3375">
            <v>0</v>
          </cell>
        </row>
        <row r="3376">
          <cell r="D3376" t="str">
            <v>UI</v>
          </cell>
          <cell r="E3376" t="str">
            <v>TRANS</v>
          </cell>
          <cell r="F3376" t="str">
            <v>Information Technology</v>
          </cell>
          <cell r="T3376">
            <v>0</v>
          </cell>
          <cell r="AG3376">
            <v>0</v>
          </cell>
          <cell r="AT3376">
            <v>546.72018749999995</v>
          </cell>
          <cell r="BG3376">
            <v>0</v>
          </cell>
        </row>
        <row r="3377">
          <cell r="D3377" t="str">
            <v>UIL</v>
          </cell>
          <cell r="E3377" t="str">
            <v>Common</v>
          </cell>
          <cell r="F3377" t="str">
            <v>Information Technology</v>
          </cell>
          <cell r="T3377">
            <v>572.60599999999999</v>
          </cell>
          <cell r="AG3377">
            <v>1158.3862863969803</v>
          </cell>
          <cell r="AT3377">
            <v>-1730.9945600004196</v>
          </cell>
          <cell r="BG3377">
            <v>0</v>
          </cell>
        </row>
        <row r="3378">
          <cell r="D3378" t="str">
            <v>UI</v>
          </cell>
          <cell r="E3378" t="str">
            <v>DIST</v>
          </cell>
          <cell r="F3378" t="str">
            <v>Information Technology</v>
          </cell>
          <cell r="T3378">
            <v>0</v>
          </cell>
          <cell r="AG3378">
            <v>0</v>
          </cell>
          <cell r="AT3378">
            <v>702.59418749999998</v>
          </cell>
          <cell r="BG3378">
            <v>0</v>
          </cell>
        </row>
        <row r="3379">
          <cell r="D3379" t="str">
            <v>UI</v>
          </cell>
          <cell r="E3379" t="str">
            <v>TRANS</v>
          </cell>
          <cell r="F3379" t="str">
            <v>Information Technology</v>
          </cell>
          <cell r="T3379">
            <v>0</v>
          </cell>
          <cell r="AG3379">
            <v>0</v>
          </cell>
          <cell r="AT3379">
            <v>417.03384375000002</v>
          </cell>
          <cell r="BG3379">
            <v>0</v>
          </cell>
        </row>
        <row r="3380">
          <cell r="D3380" t="str">
            <v>UIL</v>
          </cell>
          <cell r="E3380" t="str">
            <v>Common</v>
          </cell>
          <cell r="F3380" t="str">
            <v>Information Technology</v>
          </cell>
          <cell r="T3380">
            <v>0</v>
          </cell>
          <cell r="AG3380">
            <v>179.4176134033203</v>
          </cell>
          <cell r="AT3380">
            <v>-179.41760382080079</v>
          </cell>
          <cell r="BG3380">
            <v>0</v>
          </cell>
        </row>
        <row r="3381">
          <cell r="D3381" t="str">
            <v>UIL</v>
          </cell>
          <cell r="E3381" t="str">
            <v>Common</v>
          </cell>
          <cell r="F3381" t="str">
            <v>Information Technology</v>
          </cell>
          <cell r="T3381">
            <v>1158.2559999999999</v>
          </cell>
          <cell r="AG3381">
            <v>1268.9780023536682</v>
          </cell>
          <cell r="AT3381">
            <v>-2427.2337194328311</v>
          </cell>
          <cell r="BG3381">
            <v>0</v>
          </cell>
        </row>
        <row r="3382">
          <cell r="D3382" t="str">
            <v>UI</v>
          </cell>
          <cell r="E3382" t="str">
            <v>DIST</v>
          </cell>
          <cell r="F3382" t="str">
            <v>Information Technology</v>
          </cell>
          <cell r="T3382">
            <v>0</v>
          </cell>
          <cell r="AG3382">
            <v>0</v>
          </cell>
          <cell r="AT3382">
            <v>982.13731250000001</v>
          </cell>
          <cell r="BG3382">
            <v>0</v>
          </cell>
        </row>
        <row r="3383">
          <cell r="D3383" t="str">
            <v>UI</v>
          </cell>
          <cell r="E3383" t="str">
            <v>TRANS</v>
          </cell>
          <cell r="F3383" t="str">
            <v>Information Technology</v>
          </cell>
          <cell r="T3383">
            <v>0</v>
          </cell>
          <cell r="AG3383">
            <v>0</v>
          </cell>
          <cell r="AT3383">
            <v>582.96024999999997</v>
          </cell>
          <cell r="BG3383">
            <v>0</v>
          </cell>
        </row>
        <row r="3384">
          <cell r="D3384" t="str">
            <v>UIL</v>
          </cell>
          <cell r="E3384" t="str">
            <v>Common</v>
          </cell>
          <cell r="F3384" t="str">
            <v>Information Technology</v>
          </cell>
          <cell r="T3384">
            <v>0</v>
          </cell>
          <cell r="AG3384">
            <v>402.66427105712887</v>
          </cell>
          <cell r="AT3384">
            <v>725.55709878730772</v>
          </cell>
          <cell r="BG3384">
            <v>0</v>
          </cell>
        </row>
        <row r="3385">
          <cell r="D3385" t="str">
            <v>UIL</v>
          </cell>
          <cell r="E3385" t="str">
            <v>Common</v>
          </cell>
          <cell r="F3385" t="str">
            <v>Information Technology</v>
          </cell>
          <cell r="T3385">
            <v>0</v>
          </cell>
          <cell r="AG3385">
            <v>615.58356295800206</v>
          </cell>
          <cell r="AT3385">
            <v>-615.58368994140619</v>
          </cell>
          <cell r="BG3385">
            <v>0</v>
          </cell>
        </row>
        <row r="3386">
          <cell r="D3386" t="str">
            <v>UI</v>
          </cell>
          <cell r="E3386" t="str">
            <v>DIST</v>
          </cell>
          <cell r="F3386" t="str">
            <v>Information Technology</v>
          </cell>
          <cell r="T3386">
            <v>0</v>
          </cell>
          <cell r="AG3386">
            <v>0</v>
          </cell>
          <cell r="AT3386">
            <v>250.03800000000001</v>
          </cell>
          <cell r="BG3386">
            <v>0</v>
          </cell>
        </row>
        <row r="3387">
          <cell r="D3387" t="str">
            <v>UI</v>
          </cell>
          <cell r="E3387" t="str">
            <v>TRANS</v>
          </cell>
          <cell r="F3387" t="str">
            <v>Information Technology</v>
          </cell>
          <cell r="T3387">
            <v>0</v>
          </cell>
          <cell r="AG3387">
            <v>0</v>
          </cell>
          <cell r="AT3387">
            <v>148.41300000000001</v>
          </cell>
          <cell r="BG3387">
            <v>0</v>
          </cell>
        </row>
        <row r="3388">
          <cell r="D3388" t="str">
            <v>UI</v>
          </cell>
          <cell r="E3388" t="str">
            <v>DIST</v>
          </cell>
          <cell r="F3388" t="str">
            <v>Operational Smart Grids</v>
          </cell>
          <cell r="T3388">
            <v>293.70499999999998</v>
          </cell>
          <cell r="AG3388">
            <v>699.77488937377916</v>
          </cell>
          <cell r="AT3388">
            <v>144.6879808833599</v>
          </cell>
          <cell r="BG3388">
            <v>8794.8539999999994</v>
          </cell>
        </row>
        <row r="3389">
          <cell r="D3389" t="str">
            <v>UI</v>
          </cell>
          <cell r="E3389" t="str">
            <v>DIST</v>
          </cell>
          <cell r="F3389" t="str">
            <v>Operational Smart Grids</v>
          </cell>
          <cell r="T3389">
            <v>0</v>
          </cell>
          <cell r="AG3389">
            <v>934.82399999999996</v>
          </cell>
          <cell r="AT3389">
            <v>-214.47733471679697</v>
          </cell>
          <cell r="BG3389">
            <v>0</v>
          </cell>
        </row>
        <row r="3390">
          <cell r="D3390" t="str">
            <v>UI</v>
          </cell>
          <cell r="E3390" t="str">
            <v>TRANS</v>
          </cell>
          <cell r="F3390" t="str">
            <v>Operational Smart Grids</v>
          </cell>
          <cell r="T3390">
            <v>0</v>
          </cell>
          <cell r="AG3390">
            <v>552.40599999999995</v>
          </cell>
          <cell r="AT3390">
            <v>672.92191821289043</v>
          </cell>
          <cell r="BG3390">
            <v>0</v>
          </cell>
        </row>
        <row r="3391">
          <cell r="D3391" t="str">
            <v>UIL</v>
          </cell>
          <cell r="E3391" t="str">
            <v>Common</v>
          </cell>
          <cell r="F3391" t="str">
            <v>Operational Smart Grids</v>
          </cell>
          <cell r="T3391">
            <v>848.95300000000009</v>
          </cell>
          <cell r="AG3391">
            <v>3.2825000000000002</v>
          </cell>
          <cell r="AT3391">
            <v>0</v>
          </cell>
          <cell r="BG3391">
            <v>0</v>
          </cell>
        </row>
        <row r="3392">
          <cell r="D3392" t="str">
            <v>CNG</v>
          </cell>
          <cell r="E3392" t="str">
            <v>Gas</v>
          </cell>
          <cell r="F3392" t="str">
            <v>Operational Smart Grids</v>
          </cell>
          <cell r="T3392">
            <v>0</v>
          </cell>
          <cell r="AG3392">
            <v>25.189449846267703</v>
          </cell>
          <cell r="AT3392">
            <v>0.45598000907897951</v>
          </cell>
          <cell r="BG3392">
            <v>0</v>
          </cell>
        </row>
        <row r="3393">
          <cell r="D3393" t="str">
            <v>SCG</v>
          </cell>
          <cell r="E3393" t="str">
            <v>Gas</v>
          </cell>
          <cell r="F3393" t="str">
            <v>Operational Smart Grids</v>
          </cell>
          <cell r="T3393">
            <v>0</v>
          </cell>
          <cell r="AG3393">
            <v>44.833920822620392</v>
          </cell>
          <cell r="AT3393">
            <v>694.94305242156986</v>
          </cell>
          <cell r="BG3393">
            <v>639.90806375813497</v>
          </cell>
        </row>
        <row r="3394">
          <cell r="D3394" t="str">
            <v>BGC</v>
          </cell>
          <cell r="E3394" t="str">
            <v>Gas</v>
          </cell>
          <cell r="F3394" t="str">
            <v>Operational Smart Grids</v>
          </cell>
          <cell r="T3394">
            <v>0</v>
          </cell>
          <cell r="AG3394">
            <v>20.712999919772148</v>
          </cell>
          <cell r="AT3394">
            <v>142.6921650109291</v>
          </cell>
          <cell r="BG3394">
            <v>310.40854050576684</v>
          </cell>
        </row>
        <row r="3395">
          <cell r="D3395" t="str">
            <v>UI</v>
          </cell>
          <cell r="E3395" t="str">
            <v>TRANS</v>
          </cell>
          <cell r="F3395" t="str">
            <v>Operational Smart Grids</v>
          </cell>
          <cell r="T3395">
            <v>0</v>
          </cell>
          <cell r="AG3395">
            <v>2024.9236967773438</v>
          </cell>
          <cell r="AT3395">
            <v>-837.09527824401846</v>
          </cell>
          <cell r="BG3395">
            <v>66.08</v>
          </cell>
        </row>
        <row r="3396">
          <cell r="D3396" t="str">
            <v>UI</v>
          </cell>
          <cell r="E3396" t="str">
            <v>TRANS</v>
          </cell>
          <cell r="F3396" t="str">
            <v>Operational Smart Grids</v>
          </cell>
          <cell r="T3396">
            <v>0</v>
          </cell>
          <cell r="AG3396">
            <v>0</v>
          </cell>
          <cell r="AT3396">
            <v>30.646209872245787</v>
          </cell>
          <cell r="BG3396">
            <v>0</v>
          </cell>
        </row>
        <row r="3397">
          <cell r="D3397" t="str">
            <v>UI</v>
          </cell>
          <cell r="E3397" t="str">
            <v>TRANS</v>
          </cell>
          <cell r="F3397" t="str">
            <v>Operational Smart Grids</v>
          </cell>
          <cell r="T3397">
            <v>0</v>
          </cell>
          <cell r="AG3397">
            <v>34.346349680662158</v>
          </cell>
          <cell r="AT3397">
            <v>293.58114741134642</v>
          </cell>
          <cell r="BG3397">
            <v>491.70573938941959</v>
          </cell>
        </row>
        <row r="3398">
          <cell r="D3398" t="str">
            <v>SCG</v>
          </cell>
          <cell r="E3398" t="str">
            <v>Gas</v>
          </cell>
          <cell r="F3398" t="str">
            <v>Operational Smart Grids</v>
          </cell>
          <cell r="T3398">
            <v>0</v>
          </cell>
          <cell r="AG3398">
            <v>28.013100547790525</v>
          </cell>
          <cell r="AT3398">
            <v>0.29212001228332507</v>
          </cell>
          <cell r="BG3398">
            <v>0</v>
          </cell>
        </row>
        <row r="3399">
          <cell r="D3399" t="str">
            <v>SCG</v>
          </cell>
          <cell r="E3399" t="str">
            <v>Gas</v>
          </cell>
          <cell r="F3399" t="str">
            <v>Operational Smart Grids</v>
          </cell>
          <cell r="T3399">
            <v>0</v>
          </cell>
          <cell r="AG3399">
            <v>0</v>
          </cell>
          <cell r="AT3399">
            <v>0.40882000732421875</v>
          </cell>
          <cell r="BG3399">
            <v>0</v>
          </cell>
        </row>
        <row r="3400">
          <cell r="D3400" t="str">
            <v>UI</v>
          </cell>
          <cell r="E3400" t="str">
            <v>DIST</v>
          </cell>
          <cell r="F3400" t="str">
            <v>Operational Smart Grids</v>
          </cell>
          <cell r="T3400">
            <v>0</v>
          </cell>
          <cell r="AG3400">
            <v>11.769839843750001</v>
          </cell>
          <cell r="AT3400">
            <v>0</v>
          </cell>
          <cell r="BG3400">
            <v>0</v>
          </cell>
        </row>
        <row r="3401">
          <cell r="D3401" t="str">
            <v>UI</v>
          </cell>
          <cell r="E3401" t="str">
            <v>TRANS</v>
          </cell>
          <cell r="F3401" t="str">
            <v>Operational Smart Grids</v>
          </cell>
          <cell r="T3401">
            <v>0</v>
          </cell>
          <cell r="AG3401">
            <v>4.5771601562499997</v>
          </cell>
          <cell r="AT3401">
            <v>0</v>
          </cell>
          <cell r="BG3401">
            <v>0</v>
          </cell>
        </row>
        <row r="3402">
          <cell r="D3402" t="str">
            <v>UI</v>
          </cell>
          <cell r="E3402" t="str">
            <v>DIST</v>
          </cell>
          <cell r="F3402" t="str">
            <v>Operational Smart Grids</v>
          </cell>
          <cell r="T3402">
            <v>0</v>
          </cell>
          <cell r="AG3402">
            <v>0</v>
          </cell>
          <cell r="AT3402">
            <v>86.361289693593989</v>
          </cell>
          <cell r="BG3402">
            <v>0</v>
          </cell>
        </row>
        <row r="3403">
          <cell r="D3403" t="str">
            <v>UI</v>
          </cell>
          <cell r="E3403" t="str">
            <v>DIST</v>
          </cell>
          <cell r="F3403" t="str">
            <v>Other</v>
          </cell>
          <cell r="T3403">
            <v>-0.57999999999999996</v>
          </cell>
          <cell r="AG3403">
            <v>7.1921401367187503</v>
          </cell>
          <cell r="AT3403">
            <v>0</v>
          </cell>
          <cell r="BG3403">
            <v>157.06</v>
          </cell>
        </row>
        <row r="3404">
          <cell r="D3404" t="str">
            <v>UIL</v>
          </cell>
          <cell r="E3404" t="str">
            <v>Common</v>
          </cell>
          <cell r="F3404" t="str">
            <v>Other</v>
          </cell>
          <cell r="T3404">
            <v>91.072000000000003</v>
          </cell>
          <cell r="AG3404">
            <v>-91.071367492675776</v>
          </cell>
          <cell r="AT3404">
            <v>0</v>
          </cell>
          <cell r="BG3404">
            <v>0</v>
          </cell>
        </row>
        <row r="3405">
          <cell r="D3405" t="str">
            <v>UI</v>
          </cell>
          <cell r="E3405" t="str">
            <v>DIST</v>
          </cell>
          <cell r="F3405" t="str">
            <v>Other</v>
          </cell>
          <cell r="T3405">
            <v>-0.44199999999999995</v>
          </cell>
          <cell r="AG3405">
            <v>-69.698121826171871</v>
          </cell>
          <cell r="AT3405">
            <v>0</v>
          </cell>
          <cell r="BG3405">
            <v>529.41399999999999</v>
          </cell>
        </row>
        <row r="3406">
          <cell r="D3406" t="str">
            <v>UI</v>
          </cell>
          <cell r="E3406" t="str">
            <v>TRANS</v>
          </cell>
          <cell r="F3406" t="str">
            <v>Processes and Technologies</v>
          </cell>
          <cell r="T3406">
            <v>2.2629999999999995</v>
          </cell>
          <cell r="AG3406">
            <v>3.8528100585937497</v>
          </cell>
          <cell r="AT3406">
            <v>5.0817500209808344</v>
          </cell>
          <cell r="BG3406">
            <v>0.82177001190185561</v>
          </cell>
        </row>
        <row r="3407">
          <cell r="D3407" t="str">
            <v>UI</v>
          </cell>
          <cell r="E3407" t="str">
            <v>TRANS</v>
          </cell>
          <cell r="F3407" t="str">
            <v>Processes and Technologies</v>
          </cell>
          <cell r="T3407">
            <v>23.923000000000002</v>
          </cell>
          <cell r="AG3407">
            <v>0</v>
          </cell>
          <cell r="AT3407">
            <v>-111.88835156250001</v>
          </cell>
          <cell r="BG3407">
            <v>0</v>
          </cell>
        </row>
        <row r="3408">
          <cell r="D3408" t="str">
            <v>UI</v>
          </cell>
          <cell r="E3408" t="str">
            <v>TRANS</v>
          </cell>
          <cell r="F3408" t="str">
            <v>Processes and Technologies</v>
          </cell>
          <cell r="T3408">
            <v>195.49800000000002</v>
          </cell>
          <cell r="AG3408">
            <v>104.29181676101686</v>
          </cell>
          <cell r="AT3408">
            <v>105.76238026142119</v>
          </cell>
          <cell r="BG3408">
            <v>285</v>
          </cell>
        </row>
        <row r="3409">
          <cell r="D3409" t="str">
            <v>UI</v>
          </cell>
          <cell r="E3409" t="str">
            <v>DIST</v>
          </cell>
          <cell r="F3409" t="str">
            <v>Processes and Technologies</v>
          </cell>
          <cell r="T3409">
            <v>1.986</v>
          </cell>
          <cell r="AG3409">
            <v>0</v>
          </cell>
          <cell r="AT3409">
            <v>0</v>
          </cell>
          <cell r="BG3409">
            <v>0</v>
          </cell>
        </row>
        <row r="3410">
          <cell r="D3410" t="str">
            <v>UI</v>
          </cell>
          <cell r="E3410" t="str">
            <v>TRANS</v>
          </cell>
          <cell r="F3410" t="str">
            <v>Processes and Technologies</v>
          </cell>
          <cell r="T3410">
            <v>0</v>
          </cell>
          <cell r="AG3410">
            <v>25.483000000000001</v>
          </cell>
          <cell r="AT3410">
            <v>0</v>
          </cell>
          <cell r="BG3410">
            <v>0</v>
          </cell>
        </row>
        <row r="3411">
          <cell r="D3411" t="str">
            <v>UI</v>
          </cell>
          <cell r="E3411" t="str">
            <v>TRANS</v>
          </cell>
          <cell r="F3411" t="str">
            <v>Processes and Technologies</v>
          </cell>
          <cell r="T3411">
            <v>0</v>
          </cell>
          <cell r="AG3411">
            <v>157.77069531250001</v>
          </cell>
          <cell r="AT3411">
            <v>0</v>
          </cell>
          <cell r="BG3411">
            <v>0</v>
          </cell>
        </row>
        <row r="3412">
          <cell r="D3412" t="str">
            <v>UI</v>
          </cell>
          <cell r="E3412" t="str">
            <v>TRANS</v>
          </cell>
          <cell r="F3412" t="str">
            <v>Processes and Technologies</v>
          </cell>
          <cell r="T3412">
            <v>0</v>
          </cell>
          <cell r="AG3412">
            <v>6.0387599487304691</v>
          </cell>
          <cell r="AT3412">
            <v>0</v>
          </cell>
          <cell r="BG3412">
            <v>0</v>
          </cell>
        </row>
        <row r="3413">
          <cell r="D3413" t="str">
            <v>UI</v>
          </cell>
          <cell r="E3413" t="str">
            <v>DIST</v>
          </cell>
          <cell r="F3413" t="str">
            <v>Processes and Technologies</v>
          </cell>
          <cell r="T3413">
            <v>0</v>
          </cell>
          <cell r="AG3413">
            <v>0.734260009765625</v>
          </cell>
          <cell r="AT3413">
            <v>0</v>
          </cell>
          <cell r="BG3413">
            <v>0</v>
          </cell>
        </row>
        <row r="3414">
          <cell r="D3414" t="str">
            <v>UI</v>
          </cell>
          <cell r="E3414" t="str">
            <v>DIST</v>
          </cell>
          <cell r="F3414" t="str">
            <v>Processes and Technologies</v>
          </cell>
          <cell r="T3414">
            <v>0</v>
          </cell>
          <cell r="AG3414">
            <v>12.735519935607911</v>
          </cell>
          <cell r="AT3414">
            <v>0</v>
          </cell>
          <cell r="BG3414">
            <v>0</v>
          </cell>
        </row>
        <row r="3415">
          <cell r="D3415" t="str">
            <v>UI</v>
          </cell>
          <cell r="E3415" t="str">
            <v>DIST</v>
          </cell>
          <cell r="F3415" t="str">
            <v>Processes and Technologies</v>
          </cell>
          <cell r="T3415">
            <v>0</v>
          </cell>
          <cell r="AG3415">
            <v>235.73199999999997</v>
          </cell>
          <cell r="AT3415">
            <v>0</v>
          </cell>
          <cell r="BG3415">
            <v>0</v>
          </cell>
        </row>
        <row r="3416">
          <cell r="D3416" t="str">
            <v>UI</v>
          </cell>
          <cell r="E3416" t="str">
            <v>TRANS</v>
          </cell>
          <cell r="F3416" t="str">
            <v>Projects</v>
          </cell>
          <cell r="T3416">
            <v>1.8169999999999995</v>
          </cell>
          <cell r="AG3416">
            <v>31.545709924697871</v>
          </cell>
          <cell r="AT3416">
            <v>12.809920200347902</v>
          </cell>
          <cell r="BG3416">
            <v>432.06715100431444</v>
          </cell>
        </row>
        <row r="3417">
          <cell r="D3417" t="str">
            <v>UI</v>
          </cell>
          <cell r="E3417" t="str">
            <v>TRANS</v>
          </cell>
          <cell r="F3417" t="str">
            <v>Projects</v>
          </cell>
          <cell r="T3417">
            <v>0.25800000000000001</v>
          </cell>
          <cell r="AG3417">
            <v>-40.852320312499998</v>
          </cell>
          <cell r="AT3417">
            <v>0</v>
          </cell>
          <cell r="BG3417">
            <v>0</v>
          </cell>
        </row>
        <row r="3418">
          <cell r="D3418" t="str">
            <v>UI</v>
          </cell>
          <cell r="E3418" t="str">
            <v>TRANS</v>
          </cell>
          <cell r="F3418" t="str">
            <v>Projects</v>
          </cell>
          <cell r="T3418">
            <v>1.7070000000000001</v>
          </cell>
          <cell r="AG3418">
            <v>-54.522871093749998</v>
          </cell>
          <cell r="AT3418">
            <v>0</v>
          </cell>
          <cell r="BG3418">
            <v>0</v>
          </cell>
        </row>
        <row r="3419">
          <cell r="D3419" t="str">
            <v>UI</v>
          </cell>
          <cell r="E3419" t="str">
            <v>TRANS</v>
          </cell>
          <cell r="F3419" t="str">
            <v>Projects</v>
          </cell>
          <cell r="T3419">
            <v>0</v>
          </cell>
          <cell r="AG3419">
            <v>0</v>
          </cell>
          <cell r="AT3419">
            <v>2082.8936637573242</v>
          </cell>
          <cell r="BG3419">
            <v>2372.5264159221651</v>
          </cell>
        </row>
        <row r="3420">
          <cell r="D3420" t="str">
            <v>UI</v>
          </cell>
          <cell r="E3420" t="str">
            <v>DIST</v>
          </cell>
          <cell r="F3420" t="str">
            <v>Projects</v>
          </cell>
          <cell r="T3420">
            <v>87.691000000000003</v>
          </cell>
          <cell r="AG3420">
            <v>233.65284216308592</v>
          </cell>
          <cell r="AT3420">
            <v>731.38174169921888</v>
          </cell>
          <cell r="BG3420">
            <v>175.64350936889647</v>
          </cell>
        </row>
        <row r="3421">
          <cell r="D3421" t="str">
            <v>UIL</v>
          </cell>
          <cell r="E3421" t="str">
            <v>Common</v>
          </cell>
          <cell r="F3421" t="str">
            <v>Projects</v>
          </cell>
          <cell r="T3421">
            <v>8.3410000000000011</v>
          </cell>
          <cell r="AG3421">
            <v>35.502489959716797</v>
          </cell>
          <cell r="AT3421">
            <v>0</v>
          </cell>
          <cell r="BG3421">
            <v>0</v>
          </cell>
        </row>
        <row r="3422">
          <cell r="D3422" t="str">
            <v>UI</v>
          </cell>
          <cell r="E3422" t="str">
            <v>DIST</v>
          </cell>
          <cell r="F3422" t="str">
            <v>Projects</v>
          </cell>
          <cell r="T3422">
            <v>-16.065000000000001</v>
          </cell>
          <cell r="AG3422">
            <v>4.4999998994171625E-4</v>
          </cell>
          <cell r="AT3422">
            <v>-6.4499998949468142E-3</v>
          </cell>
          <cell r="BG3422">
            <v>0</v>
          </cell>
        </row>
        <row r="3423">
          <cell r="D3423" t="str">
            <v>UI</v>
          </cell>
          <cell r="E3423" t="str">
            <v>TRANS</v>
          </cell>
          <cell r="F3423" t="str">
            <v>Projects</v>
          </cell>
          <cell r="T3423">
            <v>-272.06</v>
          </cell>
          <cell r="AG3423">
            <v>0</v>
          </cell>
          <cell r="AT3423">
            <v>0</v>
          </cell>
          <cell r="BG3423">
            <v>0</v>
          </cell>
        </row>
        <row r="3424">
          <cell r="D3424" t="str">
            <v>UI</v>
          </cell>
          <cell r="E3424" t="str">
            <v>TRANS</v>
          </cell>
          <cell r="F3424" t="str">
            <v>Projects</v>
          </cell>
          <cell r="T3424">
            <v>0</v>
          </cell>
          <cell r="AG3424">
            <v>-398.81287500000002</v>
          </cell>
          <cell r="AT3424">
            <v>0</v>
          </cell>
          <cell r="BG3424">
            <v>0</v>
          </cell>
        </row>
        <row r="3425">
          <cell r="D3425" t="str">
            <v>UI</v>
          </cell>
          <cell r="E3425" t="str">
            <v>TRANS</v>
          </cell>
          <cell r="F3425" t="str">
            <v>Projects</v>
          </cell>
          <cell r="T3425">
            <v>0</v>
          </cell>
          <cell r="AG3425">
            <v>0</v>
          </cell>
          <cell r="AT3425">
            <v>-100.882453125</v>
          </cell>
          <cell r="BG3425">
            <v>0</v>
          </cell>
        </row>
        <row r="3426">
          <cell r="D3426" t="str">
            <v>UI</v>
          </cell>
          <cell r="E3426" t="str">
            <v>TRANS</v>
          </cell>
          <cell r="F3426" t="str">
            <v>Projects</v>
          </cell>
          <cell r="T3426">
            <v>258.93800000000005</v>
          </cell>
          <cell r="AG3426">
            <v>514.09017687988285</v>
          </cell>
          <cell r="AT3426">
            <v>584.3705303611755</v>
          </cell>
          <cell r="BG3426">
            <v>624.02462493133544</v>
          </cell>
        </row>
        <row r="3427">
          <cell r="D3427" t="str">
            <v>UI</v>
          </cell>
          <cell r="E3427" t="str">
            <v>TRANS</v>
          </cell>
          <cell r="F3427" t="str">
            <v>Projects</v>
          </cell>
          <cell r="T3427">
            <v>-79.58</v>
          </cell>
          <cell r="AG3427">
            <v>0</v>
          </cell>
          <cell r="AT3427">
            <v>0</v>
          </cell>
          <cell r="BG3427">
            <v>0</v>
          </cell>
        </row>
        <row r="3428">
          <cell r="D3428" t="str">
            <v>UI</v>
          </cell>
          <cell r="E3428" t="str">
            <v>DIST</v>
          </cell>
          <cell r="F3428" t="str">
            <v>Projects</v>
          </cell>
          <cell r="T3428">
            <v>-1001.7809999999999</v>
          </cell>
          <cell r="AG3428">
            <v>0</v>
          </cell>
          <cell r="AT3428">
            <v>0</v>
          </cell>
          <cell r="BG3428">
            <v>0</v>
          </cell>
        </row>
        <row r="3429">
          <cell r="D3429" t="str">
            <v>UI</v>
          </cell>
          <cell r="E3429" t="str">
            <v>DIST</v>
          </cell>
          <cell r="F3429" t="str">
            <v>Projects</v>
          </cell>
          <cell r="T3429">
            <v>0</v>
          </cell>
          <cell r="AG3429">
            <v>-86.12228125</v>
          </cell>
          <cell r="AT3429">
            <v>0</v>
          </cell>
          <cell r="BG3429">
            <v>0</v>
          </cell>
        </row>
        <row r="3430">
          <cell r="D3430" t="str">
            <v>UI</v>
          </cell>
          <cell r="E3430" t="str">
            <v>TRANS</v>
          </cell>
          <cell r="F3430" t="str">
            <v>Projects</v>
          </cell>
          <cell r="T3430">
            <v>-91.421000000000006</v>
          </cell>
          <cell r="AG3430">
            <v>0</v>
          </cell>
          <cell r="AT3430">
            <v>0</v>
          </cell>
          <cell r="BG3430">
            <v>0</v>
          </cell>
        </row>
        <row r="3431">
          <cell r="D3431" t="str">
            <v>UI</v>
          </cell>
          <cell r="E3431" t="str">
            <v>TRANS</v>
          </cell>
          <cell r="F3431" t="str">
            <v>Projects</v>
          </cell>
          <cell r="T3431">
            <v>-4.6390000000000002</v>
          </cell>
          <cell r="AG3431">
            <v>0</v>
          </cell>
          <cell r="AT3431">
            <v>0</v>
          </cell>
          <cell r="BG3431">
            <v>0</v>
          </cell>
        </row>
        <row r="3432">
          <cell r="D3432" t="str">
            <v>UI</v>
          </cell>
          <cell r="E3432" t="str">
            <v>TRANS</v>
          </cell>
          <cell r="F3432" t="str">
            <v>Projects</v>
          </cell>
          <cell r="T3432">
            <v>0</v>
          </cell>
          <cell r="AG3432">
            <v>0</v>
          </cell>
          <cell r="AT3432">
            <v>2400.0804514026645</v>
          </cell>
          <cell r="BG3432">
            <v>4563.2825711917885</v>
          </cell>
        </row>
        <row r="3433">
          <cell r="D3433" t="str">
            <v>UI</v>
          </cell>
          <cell r="E3433" t="str">
            <v>DIST</v>
          </cell>
          <cell r="F3433" t="str">
            <v>Projects</v>
          </cell>
          <cell r="T3433">
            <v>-363.65999999999997</v>
          </cell>
          <cell r="AG3433">
            <v>0</v>
          </cell>
          <cell r="AT3433">
            <v>0</v>
          </cell>
          <cell r="BG3433">
            <v>0</v>
          </cell>
        </row>
        <row r="3434">
          <cell r="D3434" t="str">
            <v>UI</v>
          </cell>
          <cell r="E3434" t="str">
            <v>TRANS</v>
          </cell>
          <cell r="F3434" t="str">
            <v>Projects</v>
          </cell>
          <cell r="T3434">
            <v>2.1419999999999999</v>
          </cell>
          <cell r="AG3434">
            <v>12.51522044944763</v>
          </cell>
          <cell r="AT3434">
            <v>-14.657490234375</v>
          </cell>
          <cell r="BG3434">
            <v>0</v>
          </cell>
        </row>
        <row r="3435">
          <cell r="D3435" t="str">
            <v>UI</v>
          </cell>
          <cell r="E3435" t="str">
            <v>TRANS</v>
          </cell>
          <cell r="F3435" t="str">
            <v>Projects</v>
          </cell>
          <cell r="T3435">
            <v>55.07</v>
          </cell>
          <cell r="AG3435">
            <v>20.437529968261721</v>
          </cell>
          <cell r="AT3435">
            <v>0.82111001586914067</v>
          </cell>
          <cell r="BG3435">
            <v>11.146970092773437</v>
          </cell>
        </row>
        <row r="3436">
          <cell r="D3436" t="str">
            <v>UI</v>
          </cell>
          <cell r="E3436" t="str">
            <v>TRANS</v>
          </cell>
          <cell r="F3436" t="str">
            <v>Projects</v>
          </cell>
          <cell r="T3436">
            <v>0</v>
          </cell>
          <cell r="AG3436">
            <v>0</v>
          </cell>
          <cell r="AT3436">
            <v>6753.3782624511714</v>
          </cell>
          <cell r="BG3436">
            <v>6999.4877818603527</v>
          </cell>
        </row>
        <row r="3437">
          <cell r="D3437" t="str">
            <v>UIL</v>
          </cell>
          <cell r="E3437" t="str">
            <v>Common</v>
          </cell>
          <cell r="F3437" t="str">
            <v>Projects</v>
          </cell>
          <cell r="T3437">
            <v>-7.7640000000000002</v>
          </cell>
          <cell r="AG3437">
            <v>7.7637797851562498</v>
          </cell>
          <cell r="AT3437">
            <v>0</v>
          </cell>
          <cell r="BG3437">
            <v>0</v>
          </cell>
        </row>
        <row r="3438">
          <cell r="D3438" t="str">
            <v>UI</v>
          </cell>
          <cell r="E3438" t="str">
            <v>TRANS</v>
          </cell>
          <cell r="F3438" t="str">
            <v>Projects</v>
          </cell>
          <cell r="T3438">
            <v>27.790999999999997</v>
          </cell>
          <cell r="AG3438">
            <v>3.6028001011013977</v>
          </cell>
          <cell r="AT3438">
            <v>-31.389910915613171</v>
          </cell>
          <cell r="BG3438">
            <v>0</v>
          </cell>
        </row>
        <row r="3439">
          <cell r="D3439" t="str">
            <v>UI</v>
          </cell>
          <cell r="E3439" t="str">
            <v>TRANS</v>
          </cell>
          <cell r="F3439" t="str">
            <v>Projects</v>
          </cell>
          <cell r="T3439">
            <v>0</v>
          </cell>
          <cell r="AG3439">
            <v>0</v>
          </cell>
          <cell r="AT3439">
            <v>-3.1742199707031249</v>
          </cell>
          <cell r="BG3439">
            <v>0</v>
          </cell>
        </row>
        <row r="3440">
          <cell r="D3440" t="str">
            <v>UI</v>
          </cell>
          <cell r="E3440" t="str">
            <v>TRANS</v>
          </cell>
          <cell r="F3440" t="str">
            <v>Projects</v>
          </cell>
          <cell r="T3440">
            <v>0</v>
          </cell>
          <cell r="AG3440">
            <v>-1.1999999731779099E-4</v>
          </cell>
          <cell r="AT3440">
            <v>0</v>
          </cell>
          <cell r="BG3440">
            <v>0</v>
          </cell>
        </row>
        <row r="3441">
          <cell r="D3441" t="str">
            <v>UI</v>
          </cell>
          <cell r="E3441" t="str">
            <v>DIST</v>
          </cell>
          <cell r="F3441" t="str">
            <v>Projects</v>
          </cell>
          <cell r="T3441">
            <v>104.86</v>
          </cell>
          <cell r="AG3441">
            <v>883.40589935541152</v>
          </cell>
          <cell r="AT3441">
            <v>1067.4891180620193</v>
          </cell>
          <cell r="BG3441">
            <v>1151.7415348739626</v>
          </cell>
        </row>
        <row r="3442">
          <cell r="D3442" t="str">
            <v>UI</v>
          </cell>
          <cell r="E3442" t="str">
            <v>TRANS</v>
          </cell>
          <cell r="F3442" t="str">
            <v>Projects</v>
          </cell>
          <cell r="T3442">
            <v>53.410999999999994</v>
          </cell>
          <cell r="AG3442">
            <v>311.33561082696917</v>
          </cell>
          <cell r="AT3442">
            <v>743.02364111423492</v>
          </cell>
          <cell r="BG3442">
            <v>251.47128807258605</v>
          </cell>
        </row>
        <row r="3443">
          <cell r="D3443" t="str">
            <v>UI</v>
          </cell>
          <cell r="E3443" t="str">
            <v>DIST</v>
          </cell>
          <cell r="F3443" t="str">
            <v>Projects</v>
          </cell>
          <cell r="T3443">
            <v>0</v>
          </cell>
          <cell r="AG3443">
            <v>4.050880021095276</v>
          </cell>
          <cell r="AT3443">
            <v>8.3128100204467756</v>
          </cell>
          <cell r="BG3443">
            <v>0</v>
          </cell>
        </row>
        <row r="3444">
          <cell r="D3444" t="str">
            <v>SCG</v>
          </cell>
          <cell r="E3444" t="str">
            <v>Gas</v>
          </cell>
          <cell r="F3444" t="str">
            <v>Projects</v>
          </cell>
          <cell r="T3444">
            <v>0</v>
          </cell>
          <cell r="AG3444">
            <v>0</v>
          </cell>
          <cell r="AT3444">
            <v>265.97707246065141</v>
          </cell>
          <cell r="BG3444">
            <v>12.915910034179685</v>
          </cell>
        </row>
        <row r="3445">
          <cell r="D3445" t="str">
            <v>CNG</v>
          </cell>
          <cell r="E3445" t="str">
            <v>Gas</v>
          </cell>
          <cell r="F3445" t="str">
            <v>Projects</v>
          </cell>
          <cell r="T3445">
            <v>0</v>
          </cell>
          <cell r="AG3445">
            <v>0</v>
          </cell>
          <cell r="AT3445">
            <v>255.16018750000001</v>
          </cell>
          <cell r="BG3445">
            <v>13.590900024414063</v>
          </cell>
        </row>
        <row r="3446">
          <cell r="D3446" t="str">
            <v>BGC</v>
          </cell>
          <cell r="E3446" t="str">
            <v>Gas</v>
          </cell>
          <cell r="F3446" t="str">
            <v>Projects</v>
          </cell>
          <cell r="T3446">
            <v>0</v>
          </cell>
          <cell r="AG3446">
            <v>0</v>
          </cell>
          <cell r="AT3446">
            <v>58.831494140625004</v>
          </cell>
          <cell r="BG3446">
            <v>1.605070007324219</v>
          </cell>
        </row>
        <row r="3447">
          <cell r="D3447" t="str">
            <v>UI</v>
          </cell>
          <cell r="E3447" t="str">
            <v>TRANS</v>
          </cell>
          <cell r="F3447" t="str">
            <v>Projects</v>
          </cell>
          <cell r="T3447">
            <v>-1.4570000000000058</v>
          </cell>
          <cell r="AG3447">
            <v>1.4533001327514647</v>
          </cell>
          <cell r="AT3447">
            <v>0</v>
          </cell>
          <cell r="BG3447">
            <v>4.9999991431832146E-5</v>
          </cell>
        </row>
        <row r="3448">
          <cell r="D3448" t="str">
            <v>UI</v>
          </cell>
          <cell r="E3448" t="str">
            <v>TRANS</v>
          </cell>
          <cell r="F3448" t="str">
            <v>Projects</v>
          </cell>
          <cell r="T3448">
            <v>1227.7740000000001</v>
          </cell>
          <cell r="AG3448">
            <v>8695.5973698425296</v>
          </cell>
          <cell r="AT3448">
            <v>4306.2652767853733</v>
          </cell>
          <cell r="BG3448">
            <v>8870.152494789123</v>
          </cell>
        </row>
        <row r="3449">
          <cell r="D3449" t="str">
            <v>UI</v>
          </cell>
          <cell r="E3449" t="str">
            <v>DIST</v>
          </cell>
          <cell r="F3449" t="str">
            <v>Projects</v>
          </cell>
          <cell r="T3449">
            <v>0</v>
          </cell>
          <cell r="AG3449">
            <v>0</v>
          </cell>
          <cell r="AT3449">
            <v>-0.59028997802734373</v>
          </cell>
          <cell r="BG3449">
            <v>0</v>
          </cell>
        </row>
        <row r="3450">
          <cell r="D3450" t="str">
            <v>UI</v>
          </cell>
          <cell r="E3450" t="str">
            <v>TRANS</v>
          </cell>
          <cell r="F3450" t="str">
            <v>Projects</v>
          </cell>
          <cell r="T3450">
            <v>284.91199999999998</v>
          </cell>
          <cell r="AG3450">
            <v>705.78990510463723</v>
          </cell>
          <cell r="AT3450">
            <v>502.09001302528384</v>
          </cell>
          <cell r="BG3450">
            <v>555.58809706878662</v>
          </cell>
        </row>
        <row r="3451">
          <cell r="D3451" t="str">
            <v>UI</v>
          </cell>
          <cell r="E3451" t="str">
            <v>TRANS</v>
          </cell>
          <cell r="F3451" t="str">
            <v>Projects</v>
          </cell>
          <cell r="T3451">
            <v>7.5090000000000003</v>
          </cell>
          <cell r="AG3451">
            <v>0</v>
          </cell>
          <cell r="AT3451">
            <v>-7.5077402343750004</v>
          </cell>
          <cell r="BG3451">
            <v>0</v>
          </cell>
        </row>
        <row r="3452">
          <cell r="D3452" t="str">
            <v>UI</v>
          </cell>
          <cell r="E3452" t="str">
            <v>TRANS</v>
          </cell>
          <cell r="F3452" t="str">
            <v>Projects</v>
          </cell>
          <cell r="T3452">
            <v>0</v>
          </cell>
          <cell r="AG3452">
            <v>-12.824759765625</v>
          </cell>
          <cell r="AT3452">
            <v>0</v>
          </cell>
          <cell r="BG3452">
            <v>0</v>
          </cell>
        </row>
        <row r="3453">
          <cell r="D3453" t="str">
            <v>UI</v>
          </cell>
          <cell r="E3453" t="str">
            <v>TRANS</v>
          </cell>
          <cell r="F3453" t="str">
            <v>Projects</v>
          </cell>
          <cell r="T3453">
            <v>0</v>
          </cell>
          <cell r="AG3453">
            <v>0</v>
          </cell>
          <cell r="AT3453">
            <v>-0.80732000732421871</v>
          </cell>
          <cell r="BG3453">
            <v>0</v>
          </cell>
        </row>
        <row r="3454">
          <cell r="D3454" t="str">
            <v>UI</v>
          </cell>
          <cell r="E3454" t="str">
            <v>TRANS</v>
          </cell>
          <cell r="F3454" t="str">
            <v>Projects</v>
          </cell>
          <cell r="T3454">
            <v>0</v>
          </cell>
          <cell r="AG3454">
            <v>-548.04174999999998</v>
          </cell>
          <cell r="AT3454">
            <v>0</v>
          </cell>
          <cell r="BG3454">
            <v>0</v>
          </cell>
        </row>
        <row r="3455">
          <cell r="D3455" t="str">
            <v>UI</v>
          </cell>
          <cell r="E3455" t="str">
            <v>DIST</v>
          </cell>
          <cell r="F3455" t="str">
            <v>Projects</v>
          </cell>
          <cell r="T3455">
            <v>0</v>
          </cell>
          <cell r="AG3455">
            <v>0</v>
          </cell>
          <cell r="AT3455">
            <v>4.8624000244140628</v>
          </cell>
          <cell r="BG3455">
            <v>0</v>
          </cell>
        </row>
        <row r="3456">
          <cell r="D3456" t="str">
            <v>UI</v>
          </cell>
          <cell r="E3456" t="str">
            <v>DIST</v>
          </cell>
          <cell r="F3456" t="str">
            <v>Projects</v>
          </cell>
          <cell r="T3456">
            <v>0</v>
          </cell>
          <cell r="AG3456">
            <v>-9.8360000610351564E-2</v>
          </cell>
          <cell r="AT3456">
            <v>0</v>
          </cell>
          <cell r="BG3456">
            <v>0</v>
          </cell>
        </row>
        <row r="3457">
          <cell r="D3457" t="str">
            <v>UI</v>
          </cell>
          <cell r="E3457" t="str">
            <v>TRANS</v>
          </cell>
          <cell r="F3457" t="str">
            <v>Projects</v>
          </cell>
          <cell r="T3457">
            <v>-16.326000000000001</v>
          </cell>
          <cell r="AG3457">
            <v>8.4099999666213988E-3</v>
          </cell>
          <cell r="AT3457">
            <v>-0.10913999792933464</v>
          </cell>
          <cell r="BG3457">
            <v>0</v>
          </cell>
        </row>
        <row r="3458">
          <cell r="D3458" t="str">
            <v>UI</v>
          </cell>
          <cell r="E3458" t="str">
            <v>TRANS</v>
          </cell>
          <cell r="F3458" t="str">
            <v>Projects</v>
          </cell>
          <cell r="T3458">
            <v>0.29499999999999998</v>
          </cell>
          <cell r="AG3458">
            <v>0.75098000335693349</v>
          </cell>
          <cell r="AT3458">
            <v>4.5301900100708012</v>
          </cell>
          <cell r="BG3458">
            <v>488.4354689311981</v>
          </cell>
        </row>
        <row r="3459">
          <cell r="D3459" t="str">
            <v>SCG</v>
          </cell>
          <cell r="E3459" t="str">
            <v>Gas</v>
          </cell>
          <cell r="F3459" t="str">
            <v>Security</v>
          </cell>
          <cell r="T3459">
            <v>1.429</v>
          </cell>
          <cell r="AG3459">
            <v>1.7948100585937499</v>
          </cell>
          <cell r="AT3459">
            <v>0.73503001785278288</v>
          </cell>
          <cell r="BG3459">
            <v>0</v>
          </cell>
        </row>
        <row r="3460">
          <cell r="D3460" t="str">
            <v>CNG</v>
          </cell>
          <cell r="E3460" t="str">
            <v>Gas</v>
          </cell>
          <cell r="F3460" t="str">
            <v>Security</v>
          </cell>
          <cell r="T3460">
            <v>1.077</v>
          </cell>
          <cell r="AG3460">
            <v>1.1659399948120117</v>
          </cell>
          <cell r="AT3460">
            <v>0.83055998229980454</v>
          </cell>
          <cell r="BG3460">
            <v>0</v>
          </cell>
        </row>
        <row r="3461">
          <cell r="D3461" t="str">
            <v>BGC</v>
          </cell>
          <cell r="E3461" t="str">
            <v>Gas</v>
          </cell>
          <cell r="F3461" t="str">
            <v>Security</v>
          </cell>
          <cell r="T3461">
            <v>7.246999999999999</v>
          </cell>
          <cell r="AG3461">
            <v>9.37861993408203</v>
          </cell>
          <cell r="AT3461">
            <v>2.6994100036621091</v>
          </cell>
          <cell r="BG3461">
            <v>0</v>
          </cell>
        </row>
        <row r="3462">
          <cell r="D3462" t="str">
            <v>UI</v>
          </cell>
          <cell r="E3462" t="str">
            <v>DIST</v>
          </cell>
          <cell r="F3462" t="str">
            <v>Security</v>
          </cell>
          <cell r="T3462">
            <v>0</v>
          </cell>
          <cell r="AG3462">
            <v>0</v>
          </cell>
          <cell r="AT3462">
            <v>19.924259521484377</v>
          </cell>
          <cell r="BG3462">
            <v>0</v>
          </cell>
        </row>
        <row r="3463">
          <cell r="D3463" t="str">
            <v>CNG</v>
          </cell>
          <cell r="E3463" t="str">
            <v>Gas</v>
          </cell>
          <cell r="F3463" t="str">
            <v>Security</v>
          </cell>
          <cell r="T3463">
            <v>0</v>
          </cell>
          <cell r="AG3463">
            <v>3.9588099379539483</v>
          </cell>
          <cell r="AT3463">
            <v>7.1729998111724855E-2</v>
          </cell>
          <cell r="BG3463">
            <v>0</v>
          </cell>
        </row>
        <row r="3464">
          <cell r="D3464" t="str">
            <v>CNG</v>
          </cell>
          <cell r="E3464" t="str">
            <v>Gas</v>
          </cell>
          <cell r="F3464" t="str">
            <v>Security</v>
          </cell>
          <cell r="T3464">
            <v>0</v>
          </cell>
          <cell r="AG3464">
            <v>0</v>
          </cell>
          <cell r="AT3464">
            <v>217.21636278533936</v>
          </cell>
          <cell r="BG3464">
            <v>0</v>
          </cell>
        </row>
        <row r="3465">
          <cell r="D3465" t="str">
            <v>CNG</v>
          </cell>
          <cell r="E3465" t="str">
            <v>Gas</v>
          </cell>
          <cell r="F3465" t="str">
            <v>Security</v>
          </cell>
          <cell r="T3465">
            <v>0</v>
          </cell>
          <cell r="AG3465">
            <v>0</v>
          </cell>
          <cell r="AT3465">
            <v>10.551089999675751</v>
          </cell>
          <cell r="BG3465">
            <v>0</v>
          </cell>
        </row>
        <row r="3466">
          <cell r="D3466" t="str">
            <v>CNG</v>
          </cell>
          <cell r="E3466" t="str">
            <v>Gas</v>
          </cell>
          <cell r="F3466" t="str">
            <v>Security</v>
          </cell>
          <cell r="T3466">
            <v>510.52000000000004</v>
          </cell>
          <cell r="AG3466">
            <v>396.32181640624998</v>
          </cell>
          <cell r="AT3466">
            <v>1059.5210363159181</v>
          </cell>
          <cell r="BG3466">
            <v>0</v>
          </cell>
        </row>
        <row r="3467">
          <cell r="D3467" t="str">
            <v>SCG</v>
          </cell>
          <cell r="E3467" t="str">
            <v>Gas</v>
          </cell>
          <cell r="F3467" t="str">
            <v>Security</v>
          </cell>
          <cell r="T3467">
            <v>0</v>
          </cell>
          <cell r="AG3467">
            <v>0</v>
          </cell>
          <cell r="AT3467">
            <v>204.43962481689454</v>
          </cell>
          <cell r="BG3467">
            <v>0</v>
          </cell>
        </row>
        <row r="3468">
          <cell r="D3468" t="str">
            <v>BGC</v>
          </cell>
          <cell r="E3468" t="str">
            <v>Gas</v>
          </cell>
          <cell r="F3468" t="str">
            <v>Security</v>
          </cell>
          <cell r="T3468">
            <v>0</v>
          </cell>
          <cell r="AG3468">
            <v>0</v>
          </cell>
          <cell r="AT3468">
            <v>16.964420107841491</v>
          </cell>
          <cell r="BG3468">
            <v>0</v>
          </cell>
        </row>
        <row r="3469">
          <cell r="D3469" t="str">
            <v>BGC</v>
          </cell>
          <cell r="E3469" t="str">
            <v>Gas</v>
          </cell>
          <cell r="F3469" t="str">
            <v>Security</v>
          </cell>
          <cell r="T3469">
            <v>0</v>
          </cell>
          <cell r="AG3469">
            <v>0</v>
          </cell>
          <cell r="AT3469">
            <v>16.856919803619384</v>
          </cell>
          <cell r="BG3469">
            <v>0</v>
          </cell>
        </row>
        <row r="3470">
          <cell r="D3470" t="str">
            <v>BGC</v>
          </cell>
          <cell r="E3470" t="str">
            <v>Gas</v>
          </cell>
          <cell r="F3470" t="str">
            <v>Security</v>
          </cell>
          <cell r="T3470">
            <v>0</v>
          </cell>
          <cell r="AG3470">
            <v>0</v>
          </cell>
          <cell r="AT3470">
            <v>16.883790000915528</v>
          </cell>
          <cell r="BG3470">
            <v>0</v>
          </cell>
        </row>
        <row r="3471">
          <cell r="D3471" t="str">
            <v>SCG</v>
          </cell>
          <cell r="E3471" t="str">
            <v>Gas</v>
          </cell>
          <cell r="F3471" t="str">
            <v>Security</v>
          </cell>
          <cell r="T3471">
            <v>54.344999999999999</v>
          </cell>
          <cell r="AG3471">
            <v>426.85914196777344</v>
          </cell>
          <cell r="AT3471">
            <v>903.62728564453118</v>
          </cell>
          <cell r="BG3471">
            <v>0</v>
          </cell>
        </row>
        <row r="3472">
          <cell r="D3472" t="str">
            <v>CNG</v>
          </cell>
          <cell r="E3472" t="str">
            <v>Gas</v>
          </cell>
          <cell r="F3472" t="str">
            <v>Security</v>
          </cell>
          <cell r="T3472">
            <v>-142.89500000000001</v>
          </cell>
          <cell r="AG3472">
            <v>0</v>
          </cell>
          <cell r="AT3472">
            <v>0</v>
          </cell>
          <cell r="BG3472">
            <v>0</v>
          </cell>
        </row>
        <row r="3473">
          <cell r="D3473" t="str">
            <v>UIL</v>
          </cell>
          <cell r="E3473" t="str">
            <v>Common</v>
          </cell>
          <cell r="F3473" t="str">
            <v>Security</v>
          </cell>
          <cell r="T3473">
            <v>8399.5169999999998</v>
          </cell>
          <cell r="AG3473">
            <v>-22507.97490264511</v>
          </cell>
          <cell r="AT3473">
            <v>375.96684143222308</v>
          </cell>
          <cell r="BG3473">
            <v>0</v>
          </cell>
        </row>
        <row r="3474">
          <cell r="D3474" t="str">
            <v>UI</v>
          </cell>
          <cell r="E3474" t="str">
            <v>DIST</v>
          </cell>
          <cell r="F3474" t="str">
            <v>Smart Grids Innovation and Planning</v>
          </cell>
          <cell r="T3474">
            <v>44.427000000000007</v>
          </cell>
          <cell r="AG3474">
            <v>-86.919412017822253</v>
          </cell>
          <cell r="AT3474">
            <v>0.14935999679565429</v>
          </cell>
          <cell r="BG3474">
            <v>0</v>
          </cell>
        </row>
        <row r="3475">
          <cell r="D3475" t="str">
            <v>UI</v>
          </cell>
          <cell r="E3475" t="str">
            <v>Common</v>
          </cell>
          <cell r="F3475" t="str">
            <v>Smart Grids Innovation and Planning</v>
          </cell>
          <cell r="T3475">
            <v>0</v>
          </cell>
          <cell r="AG3475">
            <v>0</v>
          </cell>
          <cell r="AT3475">
            <v>0</v>
          </cell>
          <cell r="BG3475">
            <v>-3.907985046680551E-14</v>
          </cell>
        </row>
        <row r="3476">
          <cell r="D3476" t="str">
            <v>UI</v>
          </cell>
          <cell r="E3476" t="str">
            <v>DIST</v>
          </cell>
          <cell r="F3476" t="str">
            <v>Smart Grids Innovation and Planning</v>
          </cell>
          <cell r="T3476">
            <v>0</v>
          </cell>
          <cell r="AG3476">
            <v>0</v>
          </cell>
          <cell r="AT3476">
            <v>0</v>
          </cell>
          <cell r="BG3476">
            <v>92.963999999999999</v>
          </cell>
        </row>
        <row r="3477">
          <cell r="D3477" t="str">
            <v>MEPCO</v>
          </cell>
          <cell r="E3477" t="str">
            <v>TRANS</v>
          </cell>
          <cell r="F3477" t="str">
            <v>Business Development</v>
          </cell>
          <cell r="T3477">
            <v>0</v>
          </cell>
          <cell r="AG3477">
            <v>0.11045999999999999</v>
          </cell>
          <cell r="AT3477">
            <v>0</v>
          </cell>
          <cell r="BG3477">
            <v>0</v>
          </cell>
        </row>
        <row r="3478">
          <cell r="D3478" t="str">
            <v>CMP</v>
          </cell>
          <cell r="E3478" t="str">
            <v>TRANS</v>
          </cell>
          <cell r="F3478" t="str">
            <v>Projects</v>
          </cell>
          <cell r="T3478">
            <v>0</v>
          </cell>
          <cell r="AG3478">
            <v>1.3490599999999999</v>
          </cell>
          <cell r="AT3478">
            <v>0</v>
          </cell>
          <cell r="BG3478">
            <v>0</v>
          </cell>
        </row>
        <row r="3479">
          <cell r="D3479" t="str">
            <v>NYSEG</v>
          </cell>
          <cell r="E3479" t="str">
            <v>TRANS</v>
          </cell>
          <cell r="F3479" t="str">
            <v>Projects</v>
          </cell>
          <cell r="T3479">
            <v>0</v>
          </cell>
          <cell r="AG3479">
            <v>281.89999</v>
          </cell>
          <cell r="AT3479">
            <v>0</v>
          </cell>
          <cell r="BG3479">
            <v>0</v>
          </cell>
        </row>
        <row r="3480">
          <cell r="D3480" t="str">
            <v>RGE</v>
          </cell>
          <cell r="E3480" t="str">
            <v>TRANS</v>
          </cell>
          <cell r="F3480" t="str">
            <v>Electric Operations</v>
          </cell>
          <cell r="T3480">
            <v>0</v>
          </cell>
          <cell r="AG3480">
            <v>-2.13991</v>
          </cell>
          <cell r="AT3480">
            <v>0</v>
          </cell>
          <cell r="BG3480">
            <v>0</v>
          </cell>
        </row>
        <row r="3481">
          <cell r="D3481" t="str">
            <v>RGE</v>
          </cell>
          <cell r="E3481" t="str">
            <v>TRANS</v>
          </cell>
          <cell r="F3481" t="str">
            <v>Projects</v>
          </cell>
          <cell r="T3481">
            <v>0</v>
          </cell>
          <cell r="AG3481">
            <v>900.16994</v>
          </cell>
          <cell r="AT3481">
            <v>4194.4622999999992</v>
          </cell>
          <cell r="BG3481">
            <v>14081.387658462525</v>
          </cell>
        </row>
        <row r="3482">
          <cell r="D3482" t="str">
            <v>NYSEG</v>
          </cell>
          <cell r="E3482" t="str">
            <v>TRANS</v>
          </cell>
          <cell r="F3482" t="str">
            <v>Projects</v>
          </cell>
          <cell r="T3482">
            <v>0</v>
          </cell>
          <cell r="AG3482">
            <v>247.57415000000003</v>
          </cell>
          <cell r="AT3482">
            <v>234.63282999999996</v>
          </cell>
          <cell r="BG3482">
            <v>149.33177078390122</v>
          </cell>
        </row>
        <row r="3483">
          <cell r="D3483" t="str">
            <v>NYSEG</v>
          </cell>
          <cell r="E3483" t="str">
            <v>TRANS</v>
          </cell>
          <cell r="F3483" t="str">
            <v>Projects</v>
          </cell>
          <cell r="T3483">
            <v>0</v>
          </cell>
          <cell r="AG3483">
            <v>38.755850000000002</v>
          </cell>
          <cell r="AT3483">
            <v>84.074610000000007</v>
          </cell>
          <cell r="BG3483">
            <v>365.00331454467772</v>
          </cell>
        </row>
        <row r="3484">
          <cell r="D3484" t="str">
            <v>NYSEG</v>
          </cell>
          <cell r="E3484" t="str">
            <v>DIST</v>
          </cell>
          <cell r="F3484" t="str">
            <v>Asset Management and Planning</v>
          </cell>
          <cell r="T3484">
            <v>0</v>
          </cell>
          <cell r="AG3484">
            <v>28.65193</v>
          </cell>
          <cell r="AT3484">
            <v>115.84429999999999</v>
          </cell>
          <cell r="BG3484">
            <v>4.3417714575380089</v>
          </cell>
        </row>
        <row r="3485">
          <cell r="D3485" t="str">
            <v>NYSEG</v>
          </cell>
          <cell r="E3485" t="str">
            <v>DIST</v>
          </cell>
          <cell r="F3485" t="str">
            <v>Projects</v>
          </cell>
          <cell r="T3485">
            <v>0</v>
          </cell>
          <cell r="AG3485">
            <v>769.08881999999994</v>
          </cell>
          <cell r="AT3485">
            <v>1124.38472</v>
          </cell>
          <cell r="BG3485">
            <v>2311.173208790779</v>
          </cell>
        </row>
        <row r="3486">
          <cell r="D3486" t="str">
            <v>NYSEG</v>
          </cell>
          <cell r="E3486" t="str">
            <v>TRANS</v>
          </cell>
          <cell r="F3486" t="str">
            <v>Projects</v>
          </cell>
          <cell r="T3486">
            <v>0</v>
          </cell>
          <cell r="AG3486">
            <v>217.82942</v>
          </cell>
          <cell r="AT3486">
            <v>11.919789999999999</v>
          </cell>
          <cell r="BG3486">
            <v>15.927289855957032</v>
          </cell>
        </row>
        <row r="3487">
          <cell r="D3487" t="str">
            <v>RGE</v>
          </cell>
          <cell r="E3487" t="str">
            <v>DIST</v>
          </cell>
          <cell r="F3487" t="str">
            <v>Energy Services</v>
          </cell>
          <cell r="T3487">
            <v>0</v>
          </cell>
          <cell r="AG3487">
            <v>22.47804</v>
          </cell>
          <cell r="AT3487">
            <v>-21.909100000000002</v>
          </cell>
          <cell r="BG3487">
            <v>-3.9818882935360733E-7</v>
          </cell>
        </row>
        <row r="3488">
          <cell r="D3488" t="str">
            <v>RGE</v>
          </cell>
          <cell r="E3488" t="str">
            <v>DIST</v>
          </cell>
          <cell r="F3488" t="str">
            <v>Energy Services</v>
          </cell>
          <cell r="T3488">
            <v>0</v>
          </cell>
          <cell r="AG3488">
            <v>44.853149999999992</v>
          </cell>
          <cell r="AT3488">
            <v>-19.570569999999993</v>
          </cell>
          <cell r="BG3488">
            <v>8.5112452508084857E-7</v>
          </cell>
        </row>
        <row r="3489">
          <cell r="D3489" t="str">
            <v>RGE</v>
          </cell>
          <cell r="E3489" t="str">
            <v>DIST</v>
          </cell>
          <cell r="F3489" t="str">
            <v>Energy Services</v>
          </cell>
          <cell r="T3489">
            <v>0</v>
          </cell>
          <cell r="AG3489">
            <v>22.47804</v>
          </cell>
          <cell r="AT3489">
            <v>-45.454239999999992</v>
          </cell>
          <cell r="BG3489">
            <v>-1.7121434209288466E-7</v>
          </cell>
        </row>
        <row r="3490">
          <cell r="D3490" t="str">
            <v>RGE</v>
          </cell>
          <cell r="E3490" t="str">
            <v>DIST</v>
          </cell>
          <cell r="F3490" t="str">
            <v>Electric Operations</v>
          </cell>
          <cell r="T3490">
            <v>0</v>
          </cell>
          <cell r="AG3490">
            <v>26.357689999999995</v>
          </cell>
          <cell r="AT3490">
            <v>2.1086399999999998</v>
          </cell>
          <cell r="BG3490">
            <v>1.5954899902343751</v>
          </cell>
        </row>
        <row r="3491">
          <cell r="D3491" t="str">
            <v>NYSEG</v>
          </cell>
          <cell r="E3491" t="str">
            <v>DIST</v>
          </cell>
          <cell r="F3491" t="str">
            <v>Energy Services</v>
          </cell>
          <cell r="T3491">
            <v>0</v>
          </cell>
          <cell r="AG3491">
            <v>0.53835000000000011</v>
          </cell>
          <cell r="AT3491">
            <v>44.436459999999997</v>
          </cell>
          <cell r="BG3491">
            <v>-0.21750938463211611</v>
          </cell>
        </row>
        <row r="3492">
          <cell r="D3492" t="str">
            <v>AGE</v>
          </cell>
          <cell r="E3492" t="str">
            <v>Common</v>
          </cell>
          <cell r="F3492" t="str">
            <v>Business Development</v>
          </cell>
          <cell r="T3492">
            <v>0</v>
          </cell>
          <cell r="AG3492">
            <v>911.80529000000001</v>
          </cell>
          <cell r="AT3492">
            <v>3055.5871799999995</v>
          </cell>
          <cell r="BG3492">
            <v>2235.5876162109375</v>
          </cell>
        </row>
        <row r="3493">
          <cell r="D3493" t="str">
            <v>NYSEG</v>
          </cell>
          <cell r="E3493" t="str">
            <v>DIST</v>
          </cell>
          <cell r="F3493" t="str">
            <v>Energy Services</v>
          </cell>
          <cell r="T3493">
            <v>0</v>
          </cell>
          <cell r="AG3493">
            <v>-32.416879999999992</v>
          </cell>
          <cell r="AT3493">
            <v>-3.0145500000000003</v>
          </cell>
          <cell r="BG3493">
            <v>4.3809414096429578E-8</v>
          </cell>
        </row>
        <row r="3494">
          <cell r="D3494" t="str">
            <v>RGE</v>
          </cell>
          <cell r="E3494" t="str">
            <v>DIST</v>
          </cell>
          <cell r="F3494" t="str">
            <v>Energy Services</v>
          </cell>
          <cell r="T3494">
            <v>0</v>
          </cell>
          <cell r="AG3494">
            <v>-0.42844999999999994</v>
          </cell>
          <cell r="AT3494">
            <v>33.86227999999997</v>
          </cell>
          <cell r="BG3494">
            <v>-1.6307830836836956E-6</v>
          </cell>
        </row>
        <row r="3495">
          <cell r="D3495" t="str">
            <v>RGE</v>
          </cell>
          <cell r="E3495" t="str">
            <v>DIST</v>
          </cell>
          <cell r="F3495" t="str">
            <v>Energy Services</v>
          </cell>
          <cell r="T3495">
            <v>0</v>
          </cell>
          <cell r="AG3495">
            <v>-4.5297300000000007</v>
          </cell>
          <cell r="AT3495">
            <v>168.44164000000001</v>
          </cell>
          <cell r="BG3495">
            <v>-9.6839998722074938E-2</v>
          </cell>
        </row>
        <row r="3496">
          <cell r="D3496" t="str">
            <v>RGE</v>
          </cell>
          <cell r="E3496" t="str">
            <v>DIST</v>
          </cell>
          <cell r="F3496" t="str">
            <v>Energy Services</v>
          </cell>
          <cell r="T3496">
            <v>0</v>
          </cell>
          <cell r="AG3496">
            <v>-1.1681700000000013</v>
          </cell>
          <cell r="AT3496">
            <v>28.10454</v>
          </cell>
          <cell r="BG3496">
            <v>-1.4020181274414085</v>
          </cell>
        </row>
        <row r="3497">
          <cell r="D3497" t="str">
            <v>RGE</v>
          </cell>
          <cell r="E3497" t="str">
            <v>DIST</v>
          </cell>
          <cell r="F3497" t="str">
            <v>Energy Services</v>
          </cell>
          <cell r="T3497">
            <v>0</v>
          </cell>
          <cell r="AG3497">
            <v>-1.1935799999999972</v>
          </cell>
          <cell r="AT3497">
            <v>6.7489799999999978</v>
          </cell>
          <cell r="BG3497">
            <v>2.15768816147488E-8</v>
          </cell>
        </row>
        <row r="3498">
          <cell r="D3498" t="str">
            <v>RGE</v>
          </cell>
          <cell r="E3498" t="str">
            <v>DIST</v>
          </cell>
          <cell r="F3498" t="str">
            <v>Energy Services</v>
          </cell>
          <cell r="T3498">
            <v>0</v>
          </cell>
          <cell r="AG3498">
            <v>-28.30536</v>
          </cell>
          <cell r="AT3498">
            <v>-29.990370000000006</v>
          </cell>
          <cell r="BG3498">
            <v>-1.3113021779531664E-9</v>
          </cell>
        </row>
        <row r="3499">
          <cell r="D3499" t="str">
            <v>NYSEG</v>
          </cell>
          <cell r="E3499" t="str">
            <v>TRANS</v>
          </cell>
          <cell r="F3499" t="str">
            <v>Projects</v>
          </cell>
          <cell r="T3499">
            <v>0</v>
          </cell>
          <cell r="AG3499">
            <v>2.4730000000000005E-2</v>
          </cell>
          <cell r="AT3499">
            <v>8.0000000000000004E-4</v>
          </cell>
          <cell r="BG3499">
            <v>0</v>
          </cell>
        </row>
        <row r="3500">
          <cell r="D3500" t="str">
            <v>RGE</v>
          </cell>
          <cell r="E3500" t="str">
            <v>DIST</v>
          </cell>
          <cell r="F3500" t="str">
            <v>Electric Operations</v>
          </cell>
          <cell r="T3500">
            <v>0</v>
          </cell>
          <cell r="AG3500">
            <v>352.80400000000003</v>
          </cell>
          <cell r="AT3500">
            <v>28.223379999999992</v>
          </cell>
          <cell r="BG3500">
            <v>18.181560180664061</v>
          </cell>
        </row>
        <row r="3501">
          <cell r="D3501" t="str">
            <v>NYSEG</v>
          </cell>
          <cell r="E3501" t="str">
            <v>DIST</v>
          </cell>
          <cell r="F3501" t="str">
            <v>Energy Services</v>
          </cell>
          <cell r="T3501">
            <v>0</v>
          </cell>
          <cell r="AG3501">
            <v>63.079499999999996</v>
          </cell>
          <cell r="AT3501">
            <v>-72.151920000000047</v>
          </cell>
          <cell r="BG3501">
            <v>-3.4999847287053854E-7</v>
          </cell>
        </row>
        <row r="3502">
          <cell r="D3502" t="str">
            <v>NYSEG</v>
          </cell>
          <cell r="E3502" t="str">
            <v>DIST</v>
          </cell>
          <cell r="F3502" t="str">
            <v>Energy Services</v>
          </cell>
          <cell r="T3502">
            <v>0</v>
          </cell>
          <cell r="AG3502">
            <v>0.13386999999999996</v>
          </cell>
          <cell r="AT3502">
            <v>54.649120000000011</v>
          </cell>
          <cell r="BG3502">
            <v>-2.5892257653481465E-6</v>
          </cell>
        </row>
        <row r="3503">
          <cell r="D3503" t="str">
            <v>NYSEG</v>
          </cell>
          <cell r="E3503" t="str">
            <v>DIST</v>
          </cell>
          <cell r="F3503" t="str">
            <v>Energy Services</v>
          </cell>
          <cell r="T3503">
            <v>0</v>
          </cell>
          <cell r="AG3503">
            <v>1.8180999999999998</v>
          </cell>
          <cell r="AT3503">
            <v>417.62327000000005</v>
          </cell>
          <cell r="BG3503">
            <v>-71.020785082092516</v>
          </cell>
        </row>
        <row r="3504">
          <cell r="D3504" t="str">
            <v>NYSEG</v>
          </cell>
          <cell r="E3504" t="str">
            <v>Common</v>
          </cell>
          <cell r="F3504" t="str">
            <v>Smart Grids Innovation and Planning</v>
          </cell>
          <cell r="T3504">
            <v>0</v>
          </cell>
          <cell r="AG3504">
            <v>1157.38724</v>
          </cell>
          <cell r="AT3504">
            <v>221.13497999999981</v>
          </cell>
          <cell r="BG3504">
            <v>-1220.7651338500973</v>
          </cell>
        </row>
        <row r="3505">
          <cell r="D3505" t="str">
            <v>NYSEG</v>
          </cell>
          <cell r="E3505" t="str">
            <v>TRANS</v>
          </cell>
          <cell r="F3505" t="str">
            <v>Smart Grids Innovation and Planning</v>
          </cell>
          <cell r="T3505">
            <v>0</v>
          </cell>
          <cell r="AG3505">
            <v>1740.855</v>
          </cell>
          <cell r="AT3505">
            <v>0</v>
          </cell>
          <cell r="BG3505">
            <v>0</v>
          </cell>
        </row>
        <row r="3506">
          <cell r="D3506" t="str">
            <v>RGE</v>
          </cell>
          <cell r="E3506" t="str">
            <v>DIST</v>
          </cell>
          <cell r="F3506" t="str">
            <v>Energy Services</v>
          </cell>
          <cell r="T3506">
            <v>0</v>
          </cell>
          <cell r="AG3506">
            <v>-0.12608999999999984</v>
          </cell>
          <cell r="AT3506">
            <v>-72.446549999999988</v>
          </cell>
          <cell r="BG3506">
            <v>1.9584596167021573E-7</v>
          </cell>
        </row>
        <row r="3507">
          <cell r="D3507" t="str">
            <v>RGE</v>
          </cell>
          <cell r="E3507" t="str">
            <v>DIST</v>
          </cell>
          <cell r="F3507" t="str">
            <v>Energy Services</v>
          </cell>
          <cell r="T3507">
            <v>0</v>
          </cell>
          <cell r="AG3507">
            <v>-0.28626999999999991</v>
          </cell>
          <cell r="AT3507">
            <v>-2.2949999999999995E-2</v>
          </cell>
          <cell r="BG3507">
            <v>-5.9604644830901776E-10</v>
          </cell>
        </row>
        <row r="3508">
          <cell r="D3508" t="str">
            <v>CMP</v>
          </cell>
          <cell r="E3508" t="str">
            <v>DIST</v>
          </cell>
          <cell r="F3508" t="str">
            <v>Electric Operations</v>
          </cell>
          <cell r="T3508">
            <v>0</v>
          </cell>
          <cell r="AG3508">
            <v>344.33317999999997</v>
          </cell>
          <cell r="AT3508">
            <v>0</v>
          </cell>
          <cell r="BG3508">
            <v>0</v>
          </cell>
        </row>
        <row r="3509">
          <cell r="D3509" t="str">
            <v>NYSEG</v>
          </cell>
          <cell r="E3509" t="str">
            <v>TRANS</v>
          </cell>
          <cell r="F3509" t="str">
            <v>Projects</v>
          </cell>
          <cell r="T3509">
            <v>0</v>
          </cell>
          <cell r="AG3509">
            <v>7.945380000000001</v>
          </cell>
          <cell r="AT3509">
            <v>0.43113000000000007</v>
          </cell>
          <cell r="BG3509">
            <v>11.309669916152954</v>
          </cell>
        </row>
        <row r="3510">
          <cell r="D3510" t="str">
            <v>RGE</v>
          </cell>
          <cell r="E3510" t="str">
            <v>TRANS</v>
          </cell>
          <cell r="F3510" t="str">
            <v>Electric Operations</v>
          </cell>
          <cell r="T3510">
            <v>0</v>
          </cell>
          <cell r="AG3510">
            <v>143.26693</v>
          </cell>
          <cell r="AT3510">
            <v>0</v>
          </cell>
          <cell r="BG3510">
            <v>0</v>
          </cell>
        </row>
        <row r="3511">
          <cell r="D3511" t="str">
            <v>CMP</v>
          </cell>
          <cell r="E3511" t="str">
            <v>Common</v>
          </cell>
          <cell r="F3511" t="str">
            <v>General Services</v>
          </cell>
          <cell r="T3511">
            <v>0</v>
          </cell>
          <cell r="AG3511">
            <v>109.91673000000003</v>
          </cell>
          <cell r="AT3511">
            <v>0</v>
          </cell>
          <cell r="BG3511">
            <v>0</v>
          </cell>
        </row>
        <row r="3512">
          <cell r="D3512" t="str">
            <v>RGE</v>
          </cell>
          <cell r="E3512" t="str">
            <v>Gas</v>
          </cell>
          <cell r="F3512" t="str">
            <v>Operational Smart Grids</v>
          </cell>
          <cell r="T3512">
            <v>0</v>
          </cell>
          <cell r="AG3512">
            <v>30.570950000000003</v>
          </cell>
          <cell r="AT3512">
            <v>44.500349999999997</v>
          </cell>
          <cell r="BG3512">
            <v>9.7505999374389667</v>
          </cell>
        </row>
        <row r="3513">
          <cell r="D3513" t="str">
            <v>RGE</v>
          </cell>
          <cell r="E3513" t="str">
            <v>Gas</v>
          </cell>
          <cell r="F3513" t="str">
            <v>Operational Smart Grids</v>
          </cell>
          <cell r="T3513">
            <v>0</v>
          </cell>
          <cell r="AG3513">
            <v>3.1135100000000002</v>
          </cell>
          <cell r="AT3513">
            <v>998.62252999999998</v>
          </cell>
          <cell r="BG3513">
            <v>1018.0399265136718</v>
          </cell>
        </row>
        <row r="3514">
          <cell r="D3514" t="str">
            <v>CMP</v>
          </cell>
          <cell r="E3514" t="str">
            <v>DIST</v>
          </cell>
          <cell r="F3514" t="str">
            <v>Electric Operations</v>
          </cell>
          <cell r="T3514">
            <v>0</v>
          </cell>
          <cell r="AG3514">
            <v>235.6422</v>
          </cell>
          <cell r="AT3514">
            <v>0</v>
          </cell>
          <cell r="BG3514">
            <v>0</v>
          </cell>
        </row>
        <row r="3515">
          <cell r="D3515" t="str">
            <v>CMP</v>
          </cell>
          <cell r="E3515" t="str">
            <v>DIST</v>
          </cell>
          <cell r="F3515" t="str">
            <v>Projects</v>
          </cell>
          <cell r="T3515">
            <v>0</v>
          </cell>
          <cell r="AG3515">
            <v>63.75573</v>
          </cell>
          <cell r="AT3515">
            <v>-63.75573</v>
          </cell>
          <cell r="BG3515">
            <v>0</v>
          </cell>
        </row>
        <row r="3516">
          <cell r="D3516" t="str">
            <v>NYSEG</v>
          </cell>
          <cell r="E3516" t="str">
            <v>Common</v>
          </cell>
          <cell r="F3516" t="str">
            <v>General Services</v>
          </cell>
          <cell r="T3516">
            <v>0</v>
          </cell>
          <cell r="AG3516">
            <v>100.14931999999999</v>
          </cell>
          <cell r="AT3516">
            <v>5.4349499999999997</v>
          </cell>
          <cell r="BG3516">
            <v>2.7369700412750246</v>
          </cell>
        </row>
        <row r="3517">
          <cell r="D3517" t="str">
            <v>NYSEG</v>
          </cell>
          <cell r="E3517" t="str">
            <v>Gas</v>
          </cell>
          <cell r="F3517" t="str">
            <v>Gas Engineering and Delivery</v>
          </cell>
          <cell r="T3517">
            <v>0</v>
          </cell>
          <cell r="AG3517">
            <v>-1.7763568394002505E-17</v>
          </cell>
          <cell r="AT3517">
            <v>0</v>
          </cell>
          <cell r="BG3517">
            <v>0</v>
          </cell>
        </row>
        <row r="3518">
          <cell r="D3518" t="str">
            <v>CMP</v>
          </cell>
          <cell r="E3518" t="str">
            <v>TRANS</v>
          </cell>
          <cell r="F3518" t="str">
            <v>Electric Operations</v>
          </cell>
          <cell r="T3518">
            <v>0</v>
          </cell>
          <cell r="AG3518">
            <v>345.73122999999993</v>
          </cell>
          <cell r="AT3518">
            <v>57.797240000000002</v>
          </cell>
          <cell r="BG3518">
            <v>26.331470129013063</v>
          </cell>
        </row>
        <row r="3519">
          <cell r="D3519" t="str">
            <v>RGE</v>
          </cell>
          <cell r="E3519" t="str">
            <v>TRANS</v>
          </cell>
          <cell r="F3519" t="str">
            <v>Operational Smart Grids</v>
          </cell>
          <cell r="T3519">
            <v>0</v>
          </cell>
          <cell r="AG3519">
            <v>11.361660000000002</v>
          </cell>
          <cell r="AT3519">
            <v>2.44428</v>
          </cell>
          <cell r="BG3519">
            <v>0</v>
          </cell>
        </row>
        <row r="3520">
          <cell r="D3520" t="str">
            <v>CMP</v>
          </cell>
          <cell r="E3520" t="str">
            <v>TRANS</v>
          </cell>
          <cell r="F3520" t="str">
            <v>Projects</v>
          </cell>
          <cell r="T3520">
            <v>0</v>
          </cell>
          <cell r="AG3520">
            <v>-61.734529999999992</v>
          </cell>
          <cell r="AT3520">
            <v>61.975169999999999</v>
          </cell>
          <cell r="BG3520">
            <v>5.4399998933076866E-3</v>
          </cell>
        </row>
        <row r="3521">
          <cell r="D3521" t="str">
            <v>NYSEG</v>
          </cell>
          <cell r="E3521" t="str">
            <v>Common</v>
          </cell>
          <cell r="F3521" t="str">
            <v>General Services</v>
          </cell>
          <cell r="T3521">
            <v>0</v>
          </cell>
          <cell r="AG3521">
            <v>97.879729999999995</v>
          </cell>
          <cell r="AT3521">
            <v>5.3117699999999992</v>
          </cell>
          <cell r="BG3521">
            <v>2.6749600143432617</v>
          </cell>
        </row>
        <row r="3522">
          <cell r="D3522" t="str">
            <v>NYSEG</v>
          </cell>
          <cell r="E3522" t="str">
            <v>DIST</v>
          </cell>
          <cell r="F3522" t="str">
            <v>Energy Services</v>
          </cell>
          <cell r="T3522">
            <v>0</v>
          </cell>
          <cell r="AG3522">
            <v>3.0926399999999994</v>
          </cell>
          <cell r="AT3522">
            <v>33.972259999999999</v>
          </cell>
          <cell r="BG3522">
            <v>-14.015302515983606</v>
          </cell>
        </row>
        <row r="3523">
          <cell r="D3523" t="str">
            <v>NYSEG</v>
          </cell>
          <cell r="E3523" t="str">
            <v>DIST</v>
          </cell>
          <cell r="F3523" t="str">
            <v>Energy Services</v>
          </cell>
          <cell r="T3523">
            <v>0</v>
          </cell>
          <cell r="AG3523">
            <v>0.18256</v>
          </cell>
          <cell r="AT3523">
            <v>-39.527249999999995</v>
          </cell>
          <cell r="BG3523">
            <v>-8.0118773937225285</v>
          </cell>
        </row>
        <row r="3524">
          <cell r="D3524" t="str">
            <v>NYSEG</v>
          </cell>
          <cell r="E3524" t="str">
            <v>DIST</v>
          </cell>
          <cell r="F3524" t="str">
            <v>Projects</v>
          </cell>
          <cell r="T3524">
            <v>0</v>
          </cell>
          <cell r="AG3524">
            <v>1.6600000000000087E-3</v>
          </cell>
          <cell r="AT3524">
            <v>4.9999999999999996E-5</v>
          </cell>
          <cell r="BG3524">
            <v>9.9999997764825814E-5</v>
          </cell>
        </row>
        <row r="3525">
          <cell r="D3525" t="str">
            <v>CMP</v>
          </cell>
          <cell r="E3525" t="str">
            <v>Common</v>
          </cell>
          <cell r="F3525" t="str">
            <v>Information Technology</v>
          </cell>
          <cell r="T3525">
            <v>0</v>
          </cell>
          <cell r="AG3525">
            <v>1610.4317999999998</v>
          </cell>
          <cell r="AT3525">
            <v>20.331160000000001</v>
          </cell>
          <cell r="BG3525">
            <v>0</v>
          </cell>
        </row>
        <row r="3526">
          <cell r="D3526" t="str">
            <v>NYSEG</v>
          </cell>
          <cell r="E3526" t="str">
            <v>TRANS</v>
          </cell>
          <cell r="F3526" t="str">
            <v>Asset Management and Planning</v>
          </cell>
          <cell r="T3526">
            <v>0</v>
          </cell>
          <cell r="AG3526">
            <v>428.77816999999993</v>
          </cell>
          <cell r="AT3526">
            <v>1405.5271400000001</v>
          </cell>
          <cell r="BG3526">
            <v>352.39119015502928</v>
          </cell>
        </row>
        <row r="3527">
          <cell r="D3527" t="str">
            <v>NYSEG</v>
          </cell>
          <cell r="E3527" t="str">
            <v>Gas</v>
          </cell>
          <cell r="F3527" t="str">
            <v>Operational Smart Grids</v>
          </cell>
          <cell r="T3527">
            <v>0</v>
          </cell>
          <cell r="AG3527">
            <v>23.220460000000003</v>
          </cell>
          <cell r="AT3527">
            <v>24.832259999999994</v>
          </cell>
          <cell r="BG3527">
            <v>2.9466200180053712</v>
          </cell>
        </row>
        <row r="3528">
          <cell r="D3528" t="str">
            <v>RGE</v>
          </cell>
          <cell r="E3528" t="str">
            <v>DIST</v>
          </cell>
          <cell r="F3528" t="str">
            <v>Customer Service</v>
          </cell>
          <cell r="T3528">
            <v>0</v>
          </cell>
          <cell r="AG3528">
            <v>92.287979999999976</v>
          </cell>
          <cell r="AT3528">
            <v>11.599730000000003</v>
          </cell>
          <cell r="BG3528">
            <v>3.9011099853515625</v>
          </cell>
        </row>
        <row r="3529">
          <cell r="D3529" t="str">
            <v>NYSEG</v>
          </cell>
          <cell r="E3529" t="str">
            <v>DIST</v>
          </cell>
          <cell r="F3529" t="str">
            <v>Customer Service</v>
          </cell>
          <cell r="T3529">
            <v>0</v>
          </cell>
          <cell r="AG3529">
            <v>503.98999999999995</v>
          </cell>
          <cell r="AT3529">
            <v>139.99202000000002</v>
          </cell>
          <cell r="BG3529">
            <v>25.001260009765623</v>
          </cell>
        </row>
        <row r="3530">
          <cell r="D3530" t="str">
            <v>NYSEG</v>
          </cell>
          <cell r="E3530" t="str">
            <v>DIST</v>
          </cell>
          <cell r="F3530" t="str">
            <v>Energy Services</v>
          </cell>
          <cell r="T3530">
            <v>0</v>
          </cell>
          <cell r="AG3530">
            <v>0.53939000000000004</v>
          </cell>
          <cell r="AT3530">
            <v>-0.51983999999999986</v>
          </cell>
          <cell r="BG3530">
            <v>-3.7252903669834914E-12</v>
          </cell>
        </row>
        <row r="3531">
          <cell r="D3531" t="str">
            <v>NYSEG</v>
          </cell>
          <cell r="E3531" t="str">
            <v>DIST</v>
          </cell>
          <cell r="F3531" t="str">
            <v>Energy Services</v>
          </cell>
          <cell r="T3531">
            <v>0</v>
          </cell>
          <cell r="AG3531">
            <v>0.45017999999999991</v>
          </cell>
          <cell r="AT3531">
            <v>-0.38658999999999938</v>
          </cell>
          <cell r="BG3531">
            <v>-7.0118904119120806E-7</v>
          </cell>
        </row>
        <row r="3532">
          <cell r="D3532" t="str">
            <v>NYSEG</v>
          </cell>
          <cell r="E3532" t="str">
            <v>DIST</v>
          </cell>
          <cell r="F3532" t="str">
            <v>Energy Services</v>
          </cell>
          <cell r="T3532">
            <v>0</v>
          </cell>
          <cell r="AG3532">
            <v>5.5958700000000006</v>
          </cell>
          <cell r="AT3532">
            <v>-79.362240000000043</v>
          </cell>
          <cell r="BG3532">
            <v>-12.885692875862119</v>
          </cell>
        </row>
        <row r="3533">
          <cell r="D3533" t="str">
            <v>NYSEG</v>
          </cell>
          <cell r="E3533" t="str">
            <v>DIST</v>
          </cell>
          <cell r="F3533" t="str">
            <v>Energy Services</v>
          </cell>
          <cell r="T3533">
            <v>0</v>
          </cell>
          <cell r="AG3533">
            <v>0.90775000000000006</v>
          </cell>
          <cell r="AT3533">
            <v>47.563369999999992</v>
          </cell>
          <cell r="BG3533">
            <v>-98.7405794677735</v>
          </cell>
        </row>
        <row r="3534">
          <cell r="D3534" t="str">
            <v>RGE</v>
          </cell>
          <cell r="E3534" t="str">
            <v>DIST</v>
          </cell>
          <cell r="F3534" t="str">
            <v>Security</v>
          </cell>
          <cell r="T3534">
            <v>0</v>
          </cell>
          <cell r="AG3534">
            <v>2.0659499999999995</v>
          </cell>
          <cell r="AT3534">
            <v>0.16524</v>
          </cell>
          <cell r="BG3534">
            <v>0.12509000015258789</v>
          </cell>
        </row>
        <row r="3535">
          <cell r="D3535" t="str">
            <v>RGE</v>
          </cell>
          <cell r="E3535" t="str">
            <v>TRANS</v>
          </cell>
          <cell r="F3535" t="str">
            <v>Projects</v>
          </cell>
          <cell r="T3535">
            <v>0</v>
          </cell>
          <cell r="AG3535">
            <v>25.200409999999994</v>
          </cell>
          <cell r="AT3535">
            <v>20.176380000000002</v>
          </cell>
          <cell r="BG3535">
            <v>30.837329872131345</v>
          </cell>
        </row>
        <row r="3536">
          <cell r="D3536" t="str">
            <v>NYSEG</v>
          </cell>
          <cell r="E3536" t="str">
            <v>Common</v>
          </cell>
          <cell r="F3536" t="str">
            <v>General Services</v>
          </cell>
          <cell r="T3536">
            <v>0</v>
          </cell>
          <cell r="AG3536">
            <v>54.677399999999999</v>
          </cell>
          <cell r="AT3536">
            <v>2.9672000000000001</v>
          </cell>
          <cell r="BG3536">
            <v>300.88458006286623</v>
          </cell>
        </row>
        <row r="3537">
          <cell r="D3537" t="str">
            <v>NYSEG</v>
          </cell>
          <cell r="E3537" t="str">
            <v>DIST</v>
          </cell>
          <cell r="F3537" t="str">
            <v>Projects</v>
          </cell>
          <cell r="T3537">
            <v>0</v>
          </cell>
          <cell r="AG3537">
            <v>7.2760000000000005E-2</v>
          </cell>
          <cell r="AT3537">
            <v>24.253180000000004</v>
          </cell>
          <cell r="BG3537">
            <v>1505.4721402359007</v>
          </cell>
        </row>
        <row r="3538">
          <cell r="D3538" t="str">
            <v>NYSEG</v>
          </cell>
          <cell r="E3538" t="str">
            <v>DIST</v>
          </cell>
          <cell r="F3538" t="str">
            <v>Projects</v>
          </cell>
          <cell r="T3538">
            <v>0</v>
          </cell>
          <cell r="AG3538">
            <v>3.4610900000000004</v>
          </cell>
          <cell r="AT3538">
            <v>1.9149500000000002</v>
          </cell>
          <cell r="BG3538">
            <v>0</v>
          </cell>
        </row>
        <row r="3539">
          <cell r="D3539" t="str">
            <v>NYSEG</v>
          </cell>
          <cell r="E3539" t="str">
            <v>DIST</v>
          </cell>
          <cell r="F3539" t="str">
            <v>Electric Operations</v>
          </cell>
          <cell r="T3539">
            <v>0</v>
          </cell>
          <cell r="AG3539">
            <v>-120.31457999999998</v>
          </cell>
          <cell r="AT3539">
            <v>-6.5292300000000001</v>
          </cell>
          <cell r="BG3539">
            <v>481.28421118164061</v>
          </cell>
        </row>
        <row r="3540">
          <cell r="D3540" t="str">
            <v>NYSEG</v>
          </cell>
          <cell r="E3540" t="str">
            <v>DIST</v>
          </cell>
          <cell r="F3540" t="str">
            <v>Electric Operations</v>
          </cell>
          <cell r="T3540">
            <v>0</v>
          </cell>
          <cell r="AG3540">
            <v>593.72198000000003</v>
          </cell>
          <cell r="AT3540">
            <v>64.399059999999977</v>
          </cell>
          <cell r="BG3540">
            <v>26.93162030029297</v>
          </cell>
        </row>
        <row r="3541">
          <cell r="D3541" t="str">
            <v>CMP</v>
          </cell>
          <cell r="E3541" t="str">
            <v>DIST</v>
          </cell>
          <cell r="F3541" t="str">
            <v>Customer Service</v>
          </cell>
          <cell r="T3541">
            <v>0</v>
          </cell>
          <cell r="AG3541">
            <v>40.440980000000003</v>
          </cell>
          <cell r="AT3541">
            <v>404.71355</v>
          </cell>
          <cell r="BG3541">
            <v>600.95892036986356</v>
          </cell>
        </row>
        <row r="3542">
          <cell r="D3542" t="str">
            <v>RGE</v>
          </cell>
          <cell r="E3542" t="str">
            <v>DIST</v>
          </cell>
          <cell r="F3542" t="str">
            <v>Projects</v>
          </cell>
          <cell r="T3542">
            <v>0</v>
          </cell>
          <cell r="AG3542">
            <v>24.022060000000003</v>
          </cell>
          <cell r="AT3542">
            <v>143.52909</v>
          </cell>
          <cell r="BG3542">
            <v>0</v>
          </cell>
        </row>
        <row r="3543">
          <cell r="D3543" t="str">
            <v>RGE</v>
          </cell>
          <cell r="E3543" t="str">
            <v>TRANS</v>
          </cell>
          <cell r="F3543" t="str">
            <v>Processes and Technologies</v>
          </cell>
          <cell r="T3543">
            <v>0</v>
          </cell>
          <cell r="AG3543">
            <v>287.25650999999999</v>
          </cell>
          <cell r="AT3543">
            <v>22.979749999999999</v>
          </cell>
          <cell r="BG3543">
            <v>17.38908984375</v>
          </cell>
        </row>
        <row r="3544">
          <cell r="D3544" t="str">
            <v>CMP</v>
          </cell>
          <cell r="E3544" t="str">
            <v>TRANS</v>
          </cell>
          <cell r="F3544" t="str">
            <v>Projects</v>
          </cell>
          <cell r="T3544">
            <v>0</v>
          </cell>
          <cell r="AG3544">
            <v>17.945239999999998</v>
          </cell>
          <cell r="AT3544">
            <v>2229.15083</v>
          </cell>
          <cell r="BG3544">
            <v>-1997.7666634941099</v>
          </cell>
        </row>
        <row r="3545">
          <cell r="D3545" t="str">
            <v>NYSEG</v>
          </cell>
          <cell r="E3545" t="str">
            <v>DIST</v>
          </cell>
          <cell r="F3545" t="str">
            <v>Energy Services</v>
          </cell>
          <cell r="T3545">
            <v>0</v>
          </cell>
          <cell r="AG3545">
            <v>0.45302000000000003</v>
          </cell>
          <cell r="AT3545">
            <v>10.480519999999999</v>
          </cell>
          <cell r="BG3545">
            <v>-1.1141604790687509</v>
          </cell>
        </row>
        <row r="3546">
          <cell r="D3546" t="str">
            <v>NYSEG</v>
          </cell>
          <cell r="E3546" t="str">
            <v>DIST</v>
          </cell>
          <cell r="F3546" t="str">
            <v>Energy Services</v>
          </cell>
          <cell r="T3546">
            <v>0</v>
          </cell>
          <cell r="AG3546">
            <v>0.63422999999999996</v>
          </cell>
          <cell r="AT3546">
            <v>0.9936000000000007</v>
          </cell>
          <cell r="BG3546">
            <v>-0.33471895933151785</v>
          </cell>
        </row>
        <row r="3547">
          <cell r="D3547" t="str">
            <v>NYSEG</v>
          </cell>
          <cell r="E3547" t="str">
            <v>DIST</v>
          </cell>
          <cell r="F3547" t="str">
            <v>Energy Services</v>
          </cell>
          <cell r="T3547">
            <v>0</v>
          </cell>
          <cell r="AG3547">
            <v>0.36242000000000002</v>
          </cell>
          <cell r="AT3547">
            <v>44.626599999999996</v>
          </cell>
          <cell r="BG3547">
            <v>-1.8840789756779941E-5</v>
          </cell>
        </row>
        <row r="3548">
          <cell r="D3548" t="str">
            <v>NYSEG</v>
          </cell>
          <cell r="E3548" t="str">
            <v>Gas</v>
          </cell>
          <cell r="F3548" t="str">
            <v>Gas Engineering and Delivery</v>
          </cell>
          <cell r="T3548">
            <v>0</v>
          </cell>
          <cell r="AG3548">
            <v>40.865560000000002</v>
          </cell>
          <cell r="AT3548">
            <v>2.2176500000000003</v>
          </cell>
          <cell r="BG3548">
            <v>1.9722000122070313</v>
          </cell>
        </row>
        <row r="3549">
          <cell r="D3549" t="str">
            <v>NYSEG</v>
          </cell>
          <cell r="E3549" t="str">
            <v>Gas</v>
          </cell>
          <cell r="F3549" t="str">
            <v>Gas Engineering and Delivery</v>
          </cell>
          <cell r="T3549">
            <v>0</v>
          </cell>
          <cell r="AG3549">
            <v>26.38374</v>
          </cell>
          <cell r="AT3549">
            <v>-26.383739999999996</v>
          </cell>
          <cell r="BG3549">
            <v>0</v>
          </cell>
        </row>
        <row r="3550">
          <cell r="D3550" t="str">
            <v>RGE</v>
          </cell>
          <cell r="E3550" t="str">
            <v>DIST</v>
          </cell>
          <cell r="F3550" t="str">
            <v>Energy Services</v>
          </cell>
          <cell r="T3550">
            <v>0</v>
          </cell>
          <cell r="AG3550">
            <v>-7.375000000000001E-2</v>
          </cell>
          <cell r="AT3550">
            <v>44.253729999999997</v>
          </cell>
          <cell r="BG3550">
            <v>-34.50169848632811</v>
          </cell>
        </row>
        <row r="3551">
          <cell r="D3551" t="str">
            <v>CMP</v>
          </cell>
          <cell r="E3551" t="str">
            <v>DIST</v>
          </cell>
          <cell r="F3551" t="str">
            <v>Electric Operations</v>
          </cell>
          <cell r="T3551">
            <v>0</v>
          </cell>
          <cell r="AG3551">
            <v>1.0446500000000001</v>
          </cell>
          <cell r="AT3551">
            <v>0</v>
          </cell>
          <cell r="BG3551">
            <v>0</v>
          </cell>
        </row>
        <row r="3552">
          <cell r="D3552" t="str">
            <v>RGE</v>
          </cell>
          <cell r="E3552" t="str">
            <v>Gas</v>
          </cell>
          <cell r="F3552" t="str">
            <v>Gas Engineering and Delivery</v>
          </cell>
          <cell r="T3552">
            <v>0</v>
          </cell>
          <cell r="AG3552">
            <v>191.52297999999996</v>
          </cell>
          <cell r="AT3552">
            <v>15.321320000000002</v>
          </cell>
          <cell r="BG3552">
            <v>11.593889892578126</v>
          </cell>
        </row>
        <row r="3553">
          <cell r="D3553" t="str">
            <v>NYSEG</v>
          </cell>
          <cell r="E3553" t="str">
            <v>TRANS</v>
          </cell>
          <cell r="F3553" t="str">
            <v>Processes and Technologies</v>
          </cell>
          <cell r="T3553">
            <v>0</v>
          </cell>
          <cell r="AG3553">
            <v>19.677829999999997</v>
          </cell>
          <cell r="AT3553">
            <v>1.0678700000000001</v>
          </cell>
          <cell r="BG3553">
            <v>0.94963999176025393</v>
          </cell>
        </row>
        <row r="3554">
          <cell r="D3554" t="str">
            <v>NYSEG</v>
          </cell>
          <cell r="E3554" t="str">
            <v>TRANS</v>
          </cell>
          <cell r="F3554" t="str">
            <v>Projects</v>
          </cell>
          <cell r="T3554">
            <v>0</v>
          </cell>
          <cell r="AG3554">
            <v>2.8145600000000011</v>
          </cell>
          <cell r="AT3554">
            <v>9.7376100000000001</v>
          </cell>
          <cell r="BG3554">
            <v>3.4738584632873524</v>
          </cell>
        </row>
        <row r="3555">
          <cell r="D3555" t="str">
            <v>NYSEG</v>
          </cell>
          <cell r="E3555" t="str">
            <v>TRANS</v>
          </cell>
          <cell r="F3555" t="str">
            <v>Projects</v>
          </cell>
          <cell r="T3555">
            <v>0</v>
          </cell>
          <cell r="AG3555">
            <v>37.217999999999996</v>
          </cell>
          <cell r="AT3555">
            <v>-7.4540500000000014</v>
          </cell>
          <cell r="BG3555">
            <v>-16.665928554534911</v>
          </cell>
        </row>
        <row r="3556">
          <cell r="D3556" t="str">
            <v>NYSEG</v>
          </cell>
          <cell r="E3556" t="str">
            <v>DIST</v>
          </cell>
          <cell r="F3556" t="str">
            <v>Electric Operations</v>
          </cell>
          <cell r="T3556">
            <v>0</v>
          </cell>
          <cell r="AG3556">
            <v>82.053970000000007</v>
          </cell>
          <cell r="AT3556">
            <v>220.45947000000001</v>
          </cell>
          <cell r="BG3556">
            <v>13.847960083007814</v>
          </cell>
        </row>
        <row r="3557">
          <cell r="D3557" t="str">
            <v>NYSEG</v>
          </cell>
          <cell r="E3557" t="str">
            <v>DIST</v>
          </cell>
          <cell r="F3557" t="str">
            <v>Energy Services</v>
          </cell>
          <cell r="T3557">
            <v>0</v>
          </cell>
          <cell r="AG3557">
            <v>0.46395999999999993</v>
          </cell>
          <cell r="AT3557">
            <v>8.526860000000001</v>
          </cell>
          <cell r="BG3557">
            <v>6.1798095707388256E-7</v>
          </cell>
        </row>
        <row r="3558">
          <cell r="D3558" t="str">
            <v>NYSEG</v>
          </cell>
          <cell r="E3558" t="str">
            <v>DIST</v>
          </cell>
          <cell r="F3558" t="str">
            <v>Energy Services</v>
          </cell>
          <cell r="T3558">
            <v>0</v>
          </cell>
          <cell r="AG3558">
            <v>8.9990000000000001E-2</v>
          </cell>
          <cell r="AT3558">
            <v>59.153959999999998</v>
          </cell>
          <cell r="BG3558">
            <v>-1.527723157405859</v>
          </cell>
        </row>
        <row r="3559">
          <cell r="D3559" t="str">
            <v>NYSEG</v>
          </cell>
          <cell r="E3559" t="str">
            <v>DIST</v>
          </cell>
          <cell r="F3559" t="str">
            <v>Energy Services</v>
          </cell>
          <cell r="T3559">
            <v>0</v>
          </cell>
          <cell r="AG3559">
            <v>0.35877999999999999</v>
          </cell>
          <cell r="AT3559">
            <v>5.2962500000000059</v>
          </cell>
          <cell r="BG3559">
            <v>-0.62516895800829531</v>
          </cell>
        </row>
        <row r="3560">
          <cell r="D3560" t="str">
            <v>NYSEG</v>
          </cell>
          <cell r="E3560" t="str">
            <v>DIST</v>
          </cell>
          <cell r="F3560" t="str">
            <v>Energy Services</v>
          </cell>
          <cell r="T3560">
            <v>0</v>
          </cell>
          <cell r="AG3560">
            <v>0.35877999999999999</v>
          </cell>
          <cell r="AT3560">
            <v>167.23815000000005</v>
          </cell>
          <cell r="BG3560">
            <v>-13.505030010223436</v>
          </cell>
        </row>
        <row r="3561">
          <cell r="D3561" t="str">
            <v>NYSEG</v>
          </cell>
          <cell r="E3561" t="str">
            <v>DIST</v>
          </cell>
          <cell r="F3561" t="str">
            <v>Energy Services</v>
          </cell>
          <cell r="T3561">
            <v>0</v>
          </cell>
          <cell r="AG3561">
            <v>0.35877999999999999</v>
          </cell>
          <cell r="AT3561">
            <v>1.15645</v>
          </cell>
          <cell r="BG3561">
            <v>-6.2513351441195741E-7</v>
          </cell>
        </row>
        <row r="3562">
          <cell r="D3562" t="str">
            <v>CMP</v>
          </cell>
          <cell r="E3562" t="str">
            <v>TRANS</v>
          </cell>
          <cell r="F3562" t="str">
            <v>Projects</v>
          </cell>
          <cell r="T3562">
            <v>0</v>
          </cell>
          <cell r="AG3562">
            <v>1.5556000000000001</v>
          </cell>
          <cell r="AT3562">
            <v>116.63728</v>
          </cell>
          <cell r="BG3562">
            <v>43.339828247070315</v>
          </cell>
        </row>
        <row r="3563">
          <cell r="D3563" t="str">
            <v>CMP</v>
          </cell>
          <cell r="E3563" t="str">
            <v>DIST</v>
          </cell>
          <cell r="F3563" t="str">
            <v>Processes and Technologies</v>
          </cell>
          <cell r="T3563">
            <v>0</v>
          </cell>
          <cell r="AG3563">
            <v>2.5571899999999999</v>
          </cell>
          <cell r="AT3563">
            <v>0.17329</v>
          </cell>
          <cell r="BG3563">
            <v>0.13685000133514402</v>
          </cell>
        </row>
        <row r="3564">
          <cell r="D3564" t="str">
            <v>CMP</v>
          </cell>
          <cell r="E3564" t="str">
            <v>DIST</v>
          </cell>
          <cell r="F3564" t="str">
            <v>Projects</v>
          </cell>
          <cell r="T3564">
            <v>0</v>
          </cell>
          <cell r="AG3564">
            <v>36.312220000000003</v>
          </cell>
          <cell r="AT3564">
            <v>-66.313130000000029</v>
          </cell>
          <cell r="BG3564">
            <v>-4.7543098926544181</v>
          </cell>
        </row>
        <row r="3565">
          <cell r="D3565" t="str">
            <v>RGE</v>
          </cell>
          <cell r="E3565" t="str">
            <v>Common</v>
          </cell>
          <cell r="F3565" t="str">
            <v>General Services</v>
          </cell>
          <cell r="T3565">
            <v>0</v>
          </cell>
          <cell r="AG3565">
            <v>78.499800000000008</v>
          </cell>
          <cell r="AT3565">
            <v>6.2798200000000017</v>
          </cell>
          <cell r="BG3565">
            <v>4.7519700317382814</v>
          </cell>
        </row>
        <row r="3566">
          <cell r="D3566" t="str">
            <v>NYSEG</v>
          </cell>
          <cell r="E3566" t="str">
            <v>Gas</v>
          </cell>
          <cell r="F3566" t="str">
            <v>Gas Engineering and Delivery</v>
          </cell>
          <cell r="T3566">
            <v>0</v>
          </cell>
          <cell r="AG3566">
            <v>45.136710000000001</v>
          </cell>
          <cell r="AT3566">
            <v>14.165370000000001</v>
          </cell>
          <cell r="BG3566">
            <v>7.5151000003814703</v>
          </cell>
        </row>
        <row r="3567">
          <cell r="D3567" t="str">
            <v>NYSEG</v>
          </cell>
          <cell r="E3567" t="str">
            <v>Gas</v>
          </cell>
          <cell r="F3567" t="str">
            <v>Gas Engineering and Delivery</v>
          </cell>
          <cell r="T3567">
            <v>0</v>
          </cell>
          <cell r="AG3567">
            <v>60.005630000000004</v>
          </cell>
          <cell r="AT3567">
            <v>3.2563299999999993</v>
          </cell>
          <cell r="BG3567">
            <v>2.8958599548339845</v>
          </cell>
        </row>
        <row r="3568">
          <cell r="D3568" t="str">
            <v>RGE</v>
          </cell>
          <cell r="E3568" t="str">
            <v>Gen</v>
          </cell>
          <cell r="F3568" t="str">
            <v>Generation</v>
          </cell>
          <cell r="T3568">
            <v>0</v>
          </cell>
          <cell r="AG3568">
            <v>33.712739999999997</v>
          </cell>
          <cell r="AT3568">
            <v>46.695480000000003</v>
          </cell>
          <cell r="BG3568">
            <v>4.5070100097656249</v>
          </cell>
        </row>
        <row r="3569">
          <cell r="D3569" t="str">
            <v>RGE</v>
          </cell>
          <cell r="E3569" t="str">
            <v>Common</v>
          </cell>
          <cell r="F3569" t="str">
            <v>Operational Smart Grids</v>
          </cell>
          <cell r="T3569">
            <v>0</v>
          </cell>
          <cell r="AG3569">
            <v>7.2331700000000003</v>
          </cell>
          <cell r="AT3569">
            <v>3834.6966600000001</v>
          </cell>
          <cell r="BG3569">
            <v>425.49587580871577</v>
          </cell>
        </row>
        <row r="3570">
          <cell r="D3570" t="str">
            <v>NYSEG</v>
          </cell>
          <cell r="E3570" t="str">
            <v>Common</v>
          </cell>
          <cell r="F3570" t="str">
            <v>Operational Smart Grids</v>
          </cell>
          <cell r="T3570">
            <v>0</v>
          </cell>
          <cell r="AG3570">
            <v>16.557189999999999</v>
          </cell>
          <cell r="AT3570">
            <v>11539.75288</v>
          </cell>
          <cell r="BG3570">
            <v>1313.1678015136717</v>
          </cell>
        </row>
        <row r="3571">
          <cell r="D3571" t="str">
            <v>NYSEG</v>
          </cell>
          <cell r="E3571" t="str">
            <v>TRANS</v>
          </cell>
          <cell r="F3571" t="str">
            <v>Projects</v>
          </cell>
          <cell r="T3571">
            <v>0</v>
          </cell>
          <cell r="AG3571">
            <v>1.6547000000000003</v>
          </cell>
          <cell r="AT3571">
            <v>26.539689999999997</v>
          </cell>
          <cell r="BG3571">
            <v>-2.2308349602440104E-5</v>
          </cell>
        </row>
        <row r="3572">
          <cell r="D3572" t="str">
            <v>RGE</v>
          </cell>
          <cell r="E3572" t="str">
            <v>Gen</v>
          </cell>
          <cell r="F3572" t="str">
            <v>Other</v>
          </cell>
          <cell r="T3572">
            <v>0</v>
          </cell>
          <cell r="AG3572">
            <v>0</v>
          </cell>
          <cell r="AT3572">
            <v>0</v>
          </cell>
          <cell r="BG3572">
            <v>0</v>
          </cell>
        </row>
        <row r="3573">
          <cell r="D3573" t="str">
            <v>CMP</v>
          </cell>
          <cell r="E3573" t="str">
            <v>DIST</v>
          </cell>
          <cell r="F3573" t="str">
            <v>Operational Smart Grids</v>
          </cell>
          <cell r="T3573">
            <v>0</v>
          </cell>
          <cell r="AG3573">
            <v>0</v>
          </cell>
          <cell r="AT3573">
            <v>-7.5669999999999973E-2</v>
          </cell>
          <cell r="BG3573">
            <v>0</v>
          </cell>
        </row>
        <row r="3574">
          <cell r="D3574" t="str">
            <v>CMP</v>
          </cell>
          <cell r="E3574" t="str">
            <v>TRANS</v>
          </cell>
          <cell r="F3574" t="str">
            <v>Projects</v>
          </cell>
          <cell r="T3574">
            <v>0</v>
          </cell>
          <cell r="AG3574">
            <v>0</v>
          </cell>
          <cell r="AT3574">
            <v>384.53512000000001</v>
          </cell>
          <cell r="BG3574">
            <v>179.55497190356255</v>
          </cell>
        </row>
        <row r="3575">
          <cell r="D3575" t="str">
            <v>CMP</v>
          </cell>
          <cell r="E3575" t="str">
            <v>DIST</v>
          </cell>
          <cell r="F3575" t="str">
            <v>Operational Smart Grids</v>
          </cell>
          <cell r="T3575">
            <v>0</v>
          </cell>
          <cell r="AG3575">
            <v>0</v>
          </cell>
          <cell r="AT3575">
            <v>0</v>
          </cell>
          <cell r="BG3575">
            <v>84.917429992675778</v>
          </cell>
        </row>
        <row r="3576">
          <cell r="D3576" t="str">
            <v>RGE</v>
          </cell>
          <cell r="E3576" t="str">
            <v>Gen</v>
          </cell>
          <cell r="F3576" t="str">
            <v>Generation</v>
          </cell>
          <cell r="T3576">
            <v>0</v>
          </cell>
          <cell r="AG3576">
            <v>0</v>
          </cell>
          <cell r="AT3576">
            <v>11.600100000000001</v>
          </cell>
          <cell r="BG3576">
            <v>3.4600001096725432E-2</v>
          </cell>
        </row>
        <row r="3577">
          <cell r="D3577" t="str">
            <v>RGE</v>
          </cell>
          <cell r="E3577" t="str">
            <v>DIST</v>
          </cell>
          <cell r="F3577" t="str">
            <v>Projects</v>
          </cell>
          <cell r="T3577">
            <v>0</v>
          </cell>
          <cell r="AG3577">
            <v>0</v>
          </cell>
          <cell r="AT3577">
            <v>181.48273</v>
          </cell>
          <cell r="BG3577">
            <v>3103.2199909124374</v>
          </cell>
        </row>
        <row r="3578">
          <cell r="D3578" t="str">
            <v>NYSEG</v>
          </cell>
          <cell r="E3578" t="str">
            <v>DIST</v>
          </cell>
          <cell r="F3578" t="str">
            <v>Energy Services</v>
          </cell>
          <cell r="T3578">
            <v>0</v>
          </cell>
          <cell r="AG3578">
            <v>0</v>
          </cell>
          <cell r="AT3578">
            <v>246.27267999999998</v>
          </cell>
          <cell r="BG3578">
            <v>5.1591488569968647E-3</v>
          </cell>
        </row>
        <row r="3579">
          <cell r="D3579" t="str">
            <v>NYSEG</v>
          </cell>
          <cell r="E3579" t="str">
            <v>TRANS</v>
          </cell>
          <cell r="F3579" t="str">
            <v>Processes and Technologies</v>
          </cell>
          <cell r="T3579">
            <v>0</v>
          </cell>
          <cell r="AG3579">
            <v>0</v>
          </cell>
          <cell r="AT3579">
            <v>50.364190000000015</v>
          </cell>
          <cell r="BG3579">
            <v>2.3054900054931644</v>
          </cell>
        </row>
        <row r="3580">
          <cell r="D3580" t="str">
            <v>NYSEG</v>
          </cell>
          <cell r="E3580" t="str">
            <v>DIST</v>
          </cell>
          <cell r="F3580" t="str">
            <v>Energy Services</v>
          </cell>
          <cell r="T3580">
            <v>0</v>
          </cell>
          <cell r="AG3580">
            <v>0</v>
          </cell>
          <cell r="AT3580">
            <v>0.47760999999999998</v>
          </cell>
          <cell r="BG3580">
            <v>-2.7716090872194741</v>
          </cell>
        </row>
        <row r="3581">
          <cell r="D3581" t="str">
            <v>NYSEG</v>
          </cell>
          <cell r="E3581" t="str">
            <v>DIST</v>
          </cell>
          <cell r="F3581" t="str">
            <v>Energy Services</v>
          </cell>
          <cell r="T3581">
            <v>0</v>
          </cell>
          <cell r="AG3581">
            <v>0</v>
          </cell>
          <cell r="AT3581">
            <v>0.60637999999999992</v>
          </cell>
          <cell r="BG3581">
            <v>-37.375782869338991</v>
          </cell>
        </row>
        <row r="3582">
          <cell r="D3582" t="str">
            <v>CMP</v>
          </cell>
          <cell r="E3582" t="str">
            <v>TRANS</v>
          </cell>
          <cell r="F3582" t="str">
            <v>Processes and Technologies</v>
          </cell>
          <cell r="T3582">
            <v>0</v>
          </cell>
          <cell r="AG3582">
            <v>0</v>
          </cell>
          <cell r="AT3582">
            <v>452.6707899999999</v>
          </cell>
          <cell r="BG3582">
            <v>25.663839599609378</v>
          </cell>
        </row>
        <row r="3583">
          <cell r="D3583" t="str">
            <v>NYSEG</v>
          </cell>
          <cell r="E3583" t="str">
            <v>DIST</v>
          </cell>
          <cell r="F3583" t="str">
            <v>Energy Services</v>
          </cell>
          <cell r="T3583">
            <v>0</v>
          </cell>
          <cell r="AG3583">
            <v>0</v>
          </cell>
          <cell r="AT3583">
            <v>71.800989999999999</v>
          </cell>
          <cell r="BG3583">
            <v>-30.641870544433573</v>
          </cell>
        </row>
        <row r="3584">
          <cell r="D3584" t="str">
            <v>NYSEG</v>
          </cell>
          <cell r="E3584" t="str">
            <v>DIST</v>
          </cell>
          <cell r="F3584" t="str">
            <v>Energy Services</v>
          </cell>
          <cell r="T3584">
            <v>0</v>
          </cell>
          <cell r="AG3584">
            <v>0</v>
          </cell>
          <cell r="AT3584">
            <v>11.710859999999995</v>
          </cell>
          <cell r="BG3584">
            <v>-92.115943145751885</v>
          </cell>
        </row>
        <row r="3585">
          <cell r="D3585" t="str">
            <v>NYSEG</v>
          </cell>
          <cell r="E3585" t="str">
            <v>TRANS</v>
          </cell>
          <cell r="F3585" t="str">
            <v>Asset Management and Planning</v>
          </cell>
          <cell r="T3585">
            <v>0</v>
          </cell>
          <cell r="AG3585">
            <v>0</v>
          </cell>
          <cell r="AT3585">
            <v>63.547979999999995</v>
          </cell>
          <cell r="BG3585">
            <v>211.22126042842865</v>
          </cell>
        </row>
        <row r="3586">
          <cell r="D3586" t="str">
            <v>RGE</v>
          </cell>
          <cell r="E3586" t="str">
            <v>DIST</v>
          </cell>
          <cell r="F3586" t="str">
            <v>Energy Services</v>
          </cell>
          <cell r="T3586">
            <v>0</v>
          </cell>
          <cell r="AG3586">
            <v>0</v>
          </cell>
          <cell r="AT3586">
            <v>235.67948999999999</v>
          </cell>
          <cell r="BG3586">
            <v>-1.166117005586635</v>
          </cell>
        </row>
        <row r="3587">
          <cell r="D3587" t="str">
            <v>NYSEG</v>
          </cell>
          <cell r="E3587" t="str">
            <v>TRANS</v>
          </cell>
          <cell r="F3587" t="str">
            <v>Projects</v>
          </cell>
          <cell r="T3587">
            <v>0</v>
          </cell>
          <cell r="AG3587">
            <v>0</v>
          </cell>
          <cell r="AT3587">
            <v>12.438940000000001</v>
          </cell>
          <cell r="BG3587">
            <v>-15.768389945983884</v>
          </cell>
        </row>
        <row r="3588">
          <cell r="D3588" t="str">
            <v>NYSEG</v>
          </cell>
          <cell r="E3588" t="str">
            <v>DIST</v>
          </cell>
          <cell r="F3588" t="str">
            <v>Energy Services</v>
          </cell>
          <cell r="T3588">
            <v>0</v>
          </cell>
          <cell r="AG3588">
            <v>0</v>
          </cell>
          <cell r="AT3588">
            <v>85.435929999999985</v>
          </cell>
          <cell r="BG3588">
            <v>-7.4139089107514877E-2</v>
          </cell>
        </row>
        <row r="3589">
          <cell r="D3589" t="str">
            <v>NYSEG</v>
          </cell>
          <cell r="E3589" t="str">
            <v>DIST</v>
          </cell>
          <cell r="F3589" t="str">
            <v>Energy Services</v>
          </cell>
          <cell r="T3589">
            <v>0</v>
          </cell>
          <cell r="AG3589">
            <v>0</v>
          </cell>
          <cell r="AT3589">
            <v>1.9180000000000044E-2</v>
          </cell>
          <cell r="BG3589">
            <v>8.1208795309206661E-6</v>
          </cell>
        </row>
        <row r="3590">
          <cell r="D3590" t="str">
            <v>NYSEG</v>
          </cell>
          <cell r="E3590" t="str">
            <v>DIST</v>
          </cell>
          <cell r="F3590" t="str">
            <v>Energy Services</v>
          </cell>
          <cell r="T3590">
            <v>0</v>
          </cell>
          <cell r="AG3590">
            <v>0</v>
          </cell>
          <cell r="AT3590">
            <v>35.193429999999992</v>
          </cell>
          <cell r="BG3590">
            <v>8.9836120764630323E-7</v>
          </cell>
        </row>
        <row r="3591">
          <cell r="D3591" t="str">
            <v>NYSEG</v>
          </cell>
          <cell r="E3591" t="str">
            <v>DIST</v>
          </cell>
          <cell r="F3591" t="str">
            <v>Energy Services</v>
          </cell>
          <cell r="T3591">
            <v>0</v>
          </cell>
          <cell r="AG3591">
            <v>0</v>
          </cell>
          <cell r="AT3591">
            <v>19.497219999999999</v>
          </cell>
          <cell r="BG3591">
            <v>1.6835689535810161E-5</v>
          </cell>
        </row>
        <row r="3592">
          <cell r="D3592" t="str">
            <v>CMP</v>
          </cell>
          <cell r="E3592" t="str">
            <v>Common</v>
          </cell>
          <cell r="F3592" t="str">
            <v>Information Technology</v>
          </cell>
          <cell r="T3592">
            <v>0</v>
          </cell>
          <cell r="AG3592">
            <v>0</v>
          </cell>
          <cell r="AT3592">
            <v>777.84318999999982</v>
          </cell>
          <cell r="BG3592">
            <v>12.927110107421875</v>
          </cell>
        </row>
        <row r="3593">
          <cell r="D3593" t="str">
            <v>CMP</v>
          </cell>
          <cell r="E3593" t="str">
            <v>Common</v>
          </cell>
          <cell r="F3593" t="str">
            <v>Information Technology</v>
          </cell>
          <cell r="T3593">
            <v>0</v>
          </cell>
          <cell r="AG3593">
            <v>0</v>
          </cell>
          <cell r="AT3593">
            <v>7.7720200000000004</v>
          </cell>
          <cell r="BG3593">
            <v>0.41604000282287601</v>
          </cell>
        </row>
        <row r="3594">
          <cell r="D3594" t="str">
            <v>RGE</v>
          </cell>
          <cell r="E3594" t="str">
            <v>Common</v>
          </cell>
          <cell r="F3594" t="str">
            <v>General Services</v>
          </cell>
          <cell r="T3594">
            <v>0</v>
          </cell>
          <cell r="AG3594">
            <v>0</v>
          </cell>
          <cell r="AT3594">
            <v>28.315059999999999</v>
          </cell>
          <cell r="BG3594">
            <v>749.99973008728034</v>
          </cell>
        </row>
        <row r="3595">
          <cell r="D3595" t="str">
            <v>CMP</v>
          </cell>
          <cell r="E3595" t="str">
            <v>Common</v>
          </cell>
          <cell r="F3595" t="str">
            <v>General Services</v>
          </cell>
          <cell r="T3595">
            <v>0</v>
          </cell>
          <cell r="AG3595">
            <v>0</v>
          </cell>
          <cell r="AT3595">
            <v>77.101430000000008</v>
          </cell>
          <cell r="BG3595">
            <v>3.7223399963378903</v>
          </cell>
        </row>
        <row r="3596">
          <cell r="D3596" t="str">
            <v>NYSEG</v>
          </cell>
          <cell r="E3596" t="str">
            <v>DIST</v>
          </cell>
          <cell r="F3596" t="str">
            <v>Energy Services</v>
          </cell>
          <cell r="T3596">
            <v>0</v>
          </cell>
          <cell r="AG3596">
            <v>0</v>
          </cell>
          <cell r="AT3596">
            <v>2.9710000000000052E-2</v>
          </cell>
          <cell r="BG3596">
            <v>0</v>
          </cell>
        </row>
        <row r="3597">
          <cell r="D3597" t="str">
            <v>CMP</v>
          </cell>
          <cell r="E3597" t="str">
            <v>DIST</v>
          </cell>
          <cell r="F3597" t="str">
            <v>Asset Management and Planning</v>
          </cell>
          <cell r="T3597">
            <v>0</v>
          </cell>
          <cell r="AG3597">
            <v>0</v>
          </cell>
          <cell r="AT3597">
            <v>11.881079999999999</v>
          </cell>
          <cell r="BG3597">
            <v>2.0249300122261049</v>
          </cell>
        </row>
        <row r="3598">
          <cell r="D3598" t="str">
            <v>RGE</v>
          </cell>
          <cell r="E3598" t="str">
            <v>DIST</v>
          </cell>
          <cell r="F3598" t="str">
            <v>Projects</v>
          </cell>
          <cell r="T3598">
            <v>0</v>
          </cell>
          <cell r="AG3598">
            <v>0</v>
          </cell>
          <cell r="AT3598">
            <v>19.533290000000001</v>
          </cell>
          <cell r="BG3598">
            <v>0</v>
          </cell>
        </row>
        <row r="3599">
          <cell r="D3599" t="str">
            <v>RGE</v>
          </cell>
          <cell r="E3599" t="str">
            <v>DIST</v>
          </cell>
          <cell r="F3599" t="str">
            <v>Projects</v>
          </cell>
          <cell r="T3599">
            <v>0</v>
          </cell>
          <cell r="AG3599">
            <v>0</v>
          </cell>
          <cell r="AT3599">
            <v>0.82067999999999997</v>
          </cell>
          <cell r="BG3599">
            <v>12.659689878940585</v>
          </cell>
        </row>
        <row r="3600">
          <cell r="D3600" t="str">
            <v>NYSEG</v>
          </cell>
          <cell r="E3600" t="str">
            <v>TRANS</v>
          </cell>
          <cell r="F3600" t="str">
            <v>Projects</v>
          </cell>
          <cell r="T3600">
            <v>0</v>
          </cell>
          <cell r="AG3600">
            <v>0</v>
          </cell>
          <cell r="AT3600">
            <v>367.33527000000004</v>
          </cell>
          <cell r="BG3600">
            <v>-63.469767311096192</v>
          </cell>
        </row>
        <row r="3601">
          <cell r="D3601" t="str">
            <v>NYSEG</v>
          </cell>
          <cell r="E3601" t="str">
            <v>DIST</v>
          </cell>
          <cell r="F3601" t="str">
            <v>Energy Services</v>
          </cell>
          <cell r="T3601">
            <v>0</v>
          </cell>
          <cell r="AG3601">
            <v>0</v>
          </cell>
          <cell r="AT3601">
            <v>134.20452999999998</v>
          </cell>
          <cell r="BG3601">
            <v>-112.12842499542228</v>
          </cell>
        </row>
        <row r="3602">
          <cell r="D3602" t="str">
            <v>RGE</v>
          </cell>
          <cell r="E3602" t="str">
            <v>DIST</v>
          </cell>
          <cell r="F3602" t="str">
            <v>Energy Services</v>
          </cell>
          <cell r="T3602">
            <v>0</v>
          </cell>
          <cell r="AG3602">
            <v>0</v>
          </cell>
          <cell r="AT3602">
            <v>1.51925</v>
          </cell>
          <cell r="BG3602">
            <v>1.4352798416439327E-7</v>
          </cell>
        </row>
        <row r="3603">
          <cell r="D3603" t="str">
            <v>RGE</v>
          </cell>
          <cell r="E3603" t="str">
            <v>Common</v>
          </cell>
          <cell r="F3603" t="str">
            <v>General Services</v>
          </cell>
          <cell r="T3603">
            <v>0</v>
          </cell>
          <cell r="AG3603">
            <v>0</v>
          </cell>
          <cell r="AT3603">
            <v>0</v>
          </cell>
          <cell r="BG3603">
            <v>0</v>
          </cell>
        </row>
        <row r="3604">
          <cell r="D3604" t="str">
            <v>NYSEG</v>
          </cell>
          <cell r="E3604" t="str">
            <v>TRANS</v>
          </cell>
          <cell r="F3604" t="str">
            <v>Projects</v>
          </cell>
          <cell r="T3604">
            <v>0</v>
          </cell>
          <cell r="AG3604">
            <v>0</v>
          </cell>
          <cell r="AT3604">
            <v>30.341929999999998</v>
          </cell>
          <cell r="BG3604">
            <v>-2.3469055480956813</v>
          </cell>
        </row>
        <row r="3605">
          <cell r="D3605" t="str">
            <v>RGE</v>
          </cell>
          <cell r="E3605" t="str">
            <v>Common</v>
          </cell>
          <cell r="F3605" t="str">
            <v>Information Technology</v>
          </cell>
          <cell r="T3605">
            <v>0</v>
          </cell>
          <cell r="AG3605">
            <v>0</v>
          </cell>
          <cell r="AT3605">
            <v>2.3616299999999999</v>
          </cell>
          <cell r="BG3605">
            <v>0.12641002750396718</v>
          </cell>
        </row>
        <row r="3606">
          <cell r="D3606" t="str">
            <v>NYSEG</v>
          </cell>
          <cell r="E3606" t="str">
            <v>Common</v>
          </cell>
          <cell r="F3606" t="str">
            <v>Information Technology</v>
          </cell>
          <cell r="T3606">
            <v>0</v>
          </cell>
          <cell r="AG3606">
            <v>0</v>
          </cell>
          <cell r="AT3606">
            <v>2.3450900000000003</v>
          </cell>
          <cell r="BG3606">
            <v>9.8940027236938455E-2</v>
          </cell>
        </row>
        <row r="3607">
          <cell r="D3607" t="str">
            <v>RGE</v>
          </cell>
          <cell r="E3607" t="str">
            <v>Gas</v>
          </cell>
          <cell r="F3607" t="str">
            <v>Gas Engineering and Delivery</v>
          </cell>
          <cell r="T3607">
            <v>0</v>
          </cell>
          <cell r="AG3607">
            <v>0</v>
          </cell>
          <cell r="AT3607">
            <v>56.613660000000003</v>
          </cell>
          <cell r="BG3607">
            <v>48.895139585971833</v>
          </cell>
        </row>
        <row r="3608">
          <cell r="D3608" t="str">
            <v>NYSEG</v>
          </cell>
          <cell r="E3608" t="str">
            <v>DIST</v>
          </cell>
          <cell r="F3608" t="str">
            <v>Energy Services</v>
          </cell>
          <cell r="T3608">
            <v>0</v>
          </cell>
          <cell r="AG3608">
            <v>0</v>
          </cell>
          <cell r="AT3608">
            <v>2.8195699999999997</v>
          </cell>
          <cell r="BG3608">
            <v>-32.010950064659141</v>
          </cell>
        </row>
        <row r="3609">
          <cell r="D3609" t="str">
            <v>NYSEG</v>
          </cell>
          <cell r="E3609" t="str">
            <v>Common</v>
          </cell>
          <cell r="F3609" t="str">
            <v>General Services</v>
          </cell>
          <cell r="T3609">
            <v>0</v>
          </cell>
          <cell r="AG3609">
            <v>0</v>
          </cell>
          <cell r="AT3609">
            <v>67.740639999999999</v>
          </cell>
          <cell r="BG3609">
            <v>3.1009000244140625</v>
          </cell>
        </row>
        <row r="3610">
          <cell r="D3610" t="str">
            <v>NYSEG</v>
          </cell>
          <cell r="E3610" t="str">
            <v>Common</v>
          </cell>
          <cell r="F3610" t="str">
            <v>General Services</v>
          </cell>
          <cell r="T3610">
            <v>0</v>
          </cell>
          <cell r="AG3610">
            <v>0</v>
          </cell>
          <cell r="AT3610">
            <v>33.314190000000004</v>
          </cell>
          <cell r="BG3610">
            <v>0.86357999277114872</v>
          </cell>
        </row>
        <row r="3611">
          <cell r="D3611" t="str">
            <v>NYSEG</v>
          </cell>
          <cell r="E3611" t="str">
            <v>Common</v>
          </cell>
          <cell r="F3611" t="str">
            <v>General Services</v>
          </cell>
          <cell r="T3611">
            <v>0</v>
          </cell>
          <cell r="AG3611">
            <v>0</v>
          </cell>
          <cell r="AT3611">
            <v>22.965630000000004</v>
          </cell>
          <cell r="BG3611">
            <v>0.59536000728607175</v>
          </cell>
        </row>
        <row r="3612">
          <cell r="D3612" t="str">
            <v>RGE</v>
          </cell>
          <cell r="E3612" t="str">
            <v>Gas</v>
          </cell>
          <cell r="F3612" t="str">
            <v>Gas Engineering and Delivery</v>
          </cell>
          <cell r="T3612">
            <v>0</v>
          </cell>
          <cell r="AG3612">
            <v>0</v>
          </cell>
          <cell r="AT3612">
            <v>103.77168999999999</v>
          </cell>
          <cell r="BG3612">
            <v>14.555549958229065</v>
          </cell>
        </row>
        <row r="3613">
          <cell r="D3613" t="str">
            <v>NYSEG</v>
          </cell>
          <cell r="E3613" t="str">
            <v>Common</v>
          </cell>
          <cell r="F3613" t="str">
            <v>General Services</v>
          </cell>
          <cell r="T3613">
            <v>0</v>
          </cell>
          <cell r="AG3613">
            <v>0</v>
          </cell>
          <cell r="AT3613">
            <v>277.98452000000003</v>
          </cell>
          <cell r="BG3613">
            <v>7.2060401420593259</v>
          </cell>
        </row>
        <row r="3614">
          <cell r="D3614" t="str">
            <v>NYSEG</v>
          </cell>
          <cell r="E3614" t="str">
            <v>DIST</v>
          </cell>
          <cell r="F3614" t="str">
            <v>Energy Services</v>
          </cell>
          <cell r="T3614">
            <v>0</v>
          </cell>
          <cell r="AG3614">
            <v>0</v>
          </cell>
          <cell r="AT3614">
            <v>3.1305199999999997</v>
          </cell>
          <cell r="BG3614">
            <v>-6.8233179807663049</v>
          </cell>
        </row>
        <row r="3615">
          <cell r="D3615" t="str">
            <v>NYSEG</v>
          </cell>
          <cell r="E3615" t="str">
            <v>DIST</v>
          </cell>
          <cell r="F3615" t="str">
            <v>Energy Services</v>
          </cell>
          <cell r="T3615">
            <v>0</v>
          </cell>
          <cell r="AG3615">
            <v>0</v>
          </cell>
          <cell r="AT3615">
            <v>2.5798300000000003</v>
          </cell>
          <cell r="BG3615">
            <v>-28.87808423423769</v>
          </cell>
        </row>
        <row r="3616">
          <cell r="D3616" t="str">
            <v>RGE</v>
          </cell>
          <cell r="E3616" t="str">
            <v>Common</v>
          </cell>
          <cell r="F3616" t="str">
            <v>Projects</v>
          </cell>
          <cell r="T3616">
            <v>0</v>
          </cell>
          <cell r="AG3616">
            <v>0</v>
          </cell>
          <cell r="AT3616">
            <v>1209.53846</v>
          </cell>
          <cell r="BG3616">
            <v>512.99298789978025</v>
          </cell>
        </row>
        <row r="3617">
          <cell r="D3617" t="str">
            <v>NYSEG</v>
          </cell>
          <cell r="E3617" t="str">
            <v>Common</v>
          </cell>
          <cell r="F3617" t="str">
            <v>General Services</v>
          </cell>
          <cell r="T3617">
            <v>0</v>
          </cell>
          <cell r="AG3617">
            <v>0</v>
          </cell>
          <cell r="AT3617">
            <v>79.704759999999993</v>
          </cell>
          <cell r="BG3617">
            <v>2.8229799830913542</v>
          </cell>
        </row>
        <row r="3618">
          <cell r="D3618" t="str">
            <v>NYSEG</v>
          </cell>
          <cell r="E3618" t="str">
            <v>Common</v>
          </cell>
          <cell r="F3618" t="str">
            <v>General Services</v>
          </cell>
          <cell r="T3618">
            <v>0</v>
          </cell>
          <cell r="AG3618">
            <v>0</v>
          </cell>
          <cell r="AT3618">
            <v>18.762800000000002</v>
          </cell>
          <cell r="BG3618">
            <v>1.4757099990844729</v>
          </cell>
        </row>
        <row r="3619">
          <cell r="D3619" t="str">
            <v>CMP</v>
          </cell>
          <cell r="E3619" t="str">
            <v>DIST</v>
          </cell>
          <cell r="F3619" t="str">
            <v>Projects</v>
          </cell>
          <cell r="T3619">
            <v>0</v>
          </cell>
          <cell r="AG3619">
            <v>0</v>
          </cell>
          <cell r="AT3619">
            <v>3646.2404499999998</v>
          </cell>
          <cell r="BG3619">
            <v>2679.1600186462401</v>
          </cell>
        </row>
        <row r="3620">
          <cell r="D3620" t="str">
            <v>NYSEG</v>
          </cell>
          <cell r="E3620" t="str">
            <v>Common</v>
          </cell>
          <cell r="F3620" t="str">
            <v>Projects</v>
          </cell>
          <cell r="T3620">
            <v>0</v>
          </cell>
          <cell r="AG3620">
            <v>0</v>
          </cell>
          <cell r="AT3620">
            <v>2148.0355399999999</v>
          </cell>
          <cell r="BG3620">
            <v>504.25763048553472</v>
          </cell>
        </row>
        <row r="3621">
          <cell r="D3621" t="str">
            <v>CMP</v>
          </cell>
          <cell r="E3621" t="str">
            <v>Common</v>
          </cell>
          <cell r="F3621" t="str">
            <v>Projects</v>
          </cell>
          <cell r="T3621">
            <v>0</v>
          </cell>
          <cell r="AG3621">
            <v>0</v>
          </cell>
          <cell r="AT3621">
            <v>1144.9221199999999</v>
          </cell>
          <cell r="BG3621">
            <v>329.34153869628909</v>
          </cell>
        </row>
        <row r="3622">
          <cell r="D3622" t="str">
            <v>NYSEG</v>
          </cell>
          <cell r="E3622" t="str">
            <v>TRANS</v>
          </cell>
          <cell r="F3622" t="str">
            <v>Projects</v>
          </cell>
          <cell r="T3622">
            <v>0</v>
          </cell>
          <cell r="AG3622">
            <v>0</v>
          </cell>
          <cell r="AT3622">
            <v>53.851930000000003</v>
          </cell>
          <cell r="BG3622">
            <v>154.75944950103758</v>
          </cell>
        </row>
        <row r="3623">
          <cell r="D3623" t="str">
            <v>CMP</v>
          </cell>
          <cell r="E3623" t="str">
            <v>DIST</v>
          </cell>
          <cell r="F3623" t="str">
            <v>Projects</v>
          </cell>
          <cell r="T3623">
            <v>0</v>
          </cell>
          <cell r="AG3623">
            <v>0</v>
          </cell>
          <cell r="AT3623">
            <v>-1.9390000000000001E-2</v>
          </cell>
          <cell r="BG3623">
            <v>-2.8085708692060507E-7</v>
          </cell>
        </row>
        <row r="3624">
          <cell r="D3624" t="str">
            <v>RGE</v>
          </cell>
          <cell r="E3624" t="str">
            <v>DIST</v>
          </cell>
          <cell r="F3624" t="str">
            <v>Projects</v>
          </cell>
          <cell r="T3624">
            <v>0</v>
          </cell>
          <cell r="AG3624">
            <v>0</v>
          </cell>
          <cell r="AT3624">
            <v>1.6545099999999999</v>
          </cell>
          <cell r="BG3624">
            <v>9439.188103906632</v>
          </cell>
        </row>
        <row r="3625">
          <cell r="D3625" t="str">
            <v>CMP</v>
          </cell>
          <cell r="E3625" t="str">
            <v>DIST</v>
          </cell>
          <cell r="F3625" t="str">
            <v>Projects</v>
          </cell>
          <cell r="T3625">
            <v>0</v>
          </cell>
          <cell r="AG3625">
            <v>0</v>
          </cell>
          <cell r="AT3625">
            <v>38.37384999999999</v>
          </cell>
          <cell r="BG3625">
            <v>7.8623298721313457</v>
          </cell>
        </row>
        <row r="3626">
          <cell r="D3626" t="str">
            <v>CMP</v>
          </cell>
          <cell r="E3626" t="str">
            <v>DIST</v>
          </cell>
          <cell r="F3626" t="str">
            <v>Projects</v>
          </cell>
          <cell r="T3626">
            <v>0</v>
          </cell>
          <cell r="AG3626">
            <v>0</v>
          </cell>
          <cell r="AT3626">
            <v>7.9497699999999991</v>
          </cell>
          <cell r="BG3626">
            <v>-4.6993265163898457</v>
          </cell>
        </row>
        <row r="3627">
          <cell r="D3627" t="str">
            <v>CMP</v>
          </cell>
          <cell r="E3627" t="str">
            <v>DIST</v>
          </cell>
          <cell r="F3627" t="str">
            <v>Projects</v>
          </cell>
          <cell r="T3627">
            <v>0</v>
          </cell>
          <cell r="AG3627">
            <v>0</v>
          </cell>
          <cell r="AT3627">
            <v>7.4327600000000009</v>
          </cell>
          <cell r="BG3627">
            <v>-2.1392822256771638E-5</v>
          </cell>
        </row>
        <row r="3628">
          <cell r="D3628" t="str">
            <v>CMP</v>
          </cell>
          <cell r="E3628" t="str">
            <v>DIST</v>
          </cell>
          <cell r="F3628" t="str">
            <v>Projects</v>
          </cell>
          <cell r="T3628">
            <v>0</v>
          </cell>
          <cell r="AG3628">
            <v>0</v>
          </cell>
          <cell r="AT3628">
            <v>23.392240000000001</v>
          </cell>
          <cell r="BG3628">
            <v>-0.92517741394041764</v>
          </cell>
        </row>
        <row r="3629">
          <cell r="D3629" t="str">
            <v>CMP</v>
          </cell>
          <cell r="E3629" t="str">
            <v>DIST</v>
          </cell>
          <cell r="F3629" t="str">
            <v>Projects</v>
          </cell>
          <cell r="T3629">
            <v>0</v>
          </cell>
          <cell r="AG3629">
            <v>0</v>
          </cell>
          <cell r="AT3629">
            <v>8.810999999999998E-2</v>
          </cell>
          <cell r="BG3629">
            <v>-3.7080049253290781E-7</v>
          </cell>
        </row>
        <row r="3630">
          <cell r="D3630" t="str">
            <v>NYSEG</v>
          </cell>
          <cell r="E3630" t="str">
            <v>DIST</v>
          </cell>
          <cell r="F3630" t="str">
            <v>Projects</v>
          </cell>
          <cell r="T3630">
            <v>0</v>
          </cell>
          <cell r="AG3630">
            <v>0</v>
          </cell>
          <cell r="AT3630">
            <v>1195.4935599999999</v>
          </cell>
          <cell r="BG3630">
            <v>5119.9633861293796</v>
          </cell>
        </row>
        <row r="3631">
          <cell r="D3631" t="str">
            <v>NYSEG</v>
          </cell>
          <cell r="E3631" t="str">
            <v>TRANS</v>
          </cell>
          <cell r="F3631" t="str">
            <v>Projects</v>
          </cell>
          <cell r="T3631">
            <v>0</v>
          </cell>
          <cell r="AG3631">
            <v>0</v>
          </cell>
          <cell r="AT3631">
            <v>255.90814999999998</v>
          </cell>
          <cell r="BG3631">
            <v>-242.95661215400693</v>
          </cell>
        </row>
        <row r="3632">
          <cell r="D3632" t="str">
            <v>NYSEG</v>
          </cell>
          <cell r="E3632" t="str">
            <v>TRANS</v>
          </cell>
          <cell r="F3632" t="str">
            <v>Asset Management and Planning</v>
          </cell>
          <cell r="T3632">
            <v>0</v>
          </cell>
          <cell r="AG3632">
            <v>0</v>
          </cell>
          <cell r="AT3632">
            <v>690.0007700000001</v>
          </cell>
          <cell r="BG3632">
            <v>4680.8554127197267</v>
          </cell>
        </row>
        <row r="3633">
          <cell r="D3633" t="str">
            <v>RGE</v>
          </cell>
          <cell r="E3633" t="str">
            <v>TRANS</v>
          </cell>
          <cell r="F3633" t="str">
            <v>Asset Management and Planning</v>
          </cell>
          <cell r="T3633">
            <v>0</v>
          </cell>
          <cell r="AG3633">
            <v>0</v>
          </cell>
          <cell r="AT3633">
            <v>248.59370999999999</v>
          </cell>
          <cell r="BG3633">
            <v>96.404380458831781</v>
          </cell>
        </row>
        <row r="3634">
          <cell r="D3634" t="str">
            <v>NYSEG</v>
          </cell>
          <cell r="E3634" t="str">
            <v>DIST</v>
          </cell>
          <cell r="F3634" t="str">
            <v>Energy Services</v>
          </cell>
          <cell r="T3634">
            <v>0</v>
          </cell>
          <cell r="AG3634">
            <v>0</v>
          </cell>
          <cell r="AT3634">
            <v>31.913110000000007</v>
          </cell>
          <cell r="BG3634">
            <v>7.7819828447900363E-7</v>
          </cell>
        </row>
        <row r="3635">
          <cell r="D3635" t="str">
            <v>CMP</v>
          </cell>
          <cell r="E3635" t="str">
            <v>TRANS</v>
          </cell>
          <cell r="F3635" t="str">
            <v>Projects</v>
          </cell>
          <cell r="T3635">
            <v>0</v>
          </cell>
          <cell r="AG3635">
            <v>0</v>
          </cell>
          <cell r="AT3635">
            <v>-0.18099999999999875</v>
          </cell>
          <cell r="BG3635">
            <v>0.30804000633955009</v>
          </cell>
        </row>
        <row r="3636">
          <cell r="D3636" t="str">
            <v>NYSEG</v>
          </cell>
          <cell r="E3636" t="str">
            <v>Gas</v>
          </cell>
          <cell r="F3636" t="str">
            <v>Gas Engineering and Delivery</v>
          </cell>
          <cell r="T3636">
            <v>0</v>
          </cell>
          <cell r="AG3636">
            <v>0</v>
          </cell>
          <cell r="AT3636">
            <v>33.10389</v>
          </cell>
          <cell r="BG3636">
            <v>1.5153900146484374</v>
          </cell>
        </row>
        <row r="3637">
          <cell r="D3637" t="str">
            <v>CMP</v>
          </cell>
          <cell r="E3637" t="str">
            <v>DIST</v>
          </cell>
          <cell r="F3637" t="str">
            <v>Projects</v>
          </cell>
          <cell r="T3637">
            <v>0</v>
          </cell>
          <cell r="AG3637">
            <v>0</v>
          </cell>
          <cell r="AT3637">
            <v>31.738119999999999</v>
          </cell>
          <cell r="BG3637">
            <v>-6.3323974330842248E-7</v>
          </cell>
        </row>
        <row r="3638">
          <cell r="D3638" t="str">
            <v>NYSEG</v>
          </cell>
          <cell r="E3638" t="str">
            <v>DIST</v>
          </cell>
          <cell r="F3638" t="str">
            <v>Electric Operations</v>
          </cell>
          <cell r="T3638">
            <v>0</v>
          </cell>
          <cell r="AG3638">
            <v>0</v>
          </cell>
          <cell r="AT3638">
            <v>3126.2887199999996</v>
          </cell>
          <cell r="BG3638">
            <v>4441.0809772949215</v>
          </cell>
        </row>
        <row r="3639">
          <cell r="D3639" t="str">
            <v>NYSEG</v>
          </cell>
          <cell r="E3639" t="str">
            <v>DIST</v>
          </cell>
          <cell r="F3639" t="str">
            <v>Energy Services</v>
          </cell>
          <cell r="T3639">
            <v>0</v>
          </cell>
          <cell r="AG3639">
            <v>0</v>
          </cell>
          <cell r="AT3639">
            <v>1.5207299999999999</v>
          </cell>
          <cell r="BG3639">
            <v>-18.850172729492215</v>
          </cell>
        </row>
        <row r="3640">
          <cell r="D3640" t="str">
            <v>CMP</v>
          </cell>
          <cell r="E3640" t="str">
            <v>DIST</v>
          </cell>
          <cell r="F3640" t="str">
            <v>Projects</v>
          </cell>
          <cell r="T3640">
            <v>0</v>
          </cell>
          <cell r="AG3640">
            <v>0</v>
          </cell>
          <cell r="AT3640">
            <v>0.28955999999999998</v>
          </cell>
          <cell r="BG3640">
            <v>5.95569609629365E-7</v>
          </cell>
        </row>
        <row r="3641">
          <cell r="D3641" t="str">
            <v>CMP</v>
          </cell>
          <cell r="E3641" t="str">
            <v>DIST</v>
          </cell>
          <cell r="F3641" t="str">
            <v>Projects</v>
          </cell>
          <cell r="T3641">
            <v>0</v>
          </cell>
          <cell r="AG3641">
            <v>0</v>
          </cell>
          <cell r="AT3641">
            <v>0.28955999999999998</v>
          </cell>
          <cell r="BG3641">
            <v>-2.5629996969200874E-7</v>
          </cell>
        </row>
        <row r="3642">
          <cell r="D3642" t="str">
            <v>CMP</v>
          </cell>
          <cell r="E3642" t="str">
            <v>DIST</v>
          </cell>
          <cell r="F3642" t="str">
            <v>Projects</v>
          </cell>
          <cell r="T3642">
            <v>0</v>
          </cell>
          <cell r="AG3642">
            <v>0</v>
          </cell>
          <cell r="AT3642">
            <v>0.28955999999999998</v>
          </cell>
          <cell r="BG3642">
            <v>-2.518057826250697E-6</v>
          </cell>
        </row>
        <row r="3643">
          <cell r="D3643" t="str">
            <v>NYSEG</v>
          </cell>
          <cell r="E3643" t="str">
            <v>Gen</v>
          </cell>
          <cell r="F3643" t="str">
            <v>Generation</v>
          </cell>
          <cell r="T3643">
            <v>0</v>
          </cell>
          <cell r="AG3643">
            <v>0</v>
          </cell>
          <cell r="AT3643">
            <v>59.586849999999998</v>
          </cell>
          <cell r="BG3643">
            <v>159.81166918945317</v>
          </cell>
        </row>
        <row r="3644">
          <cell r="D3644" t="str">
            <v>RGE</v>
          </cell>
          <cell r="E3644" t="str">
            <v>TRANS</v>
          </cell>
          <cell r="F3644" t="str">
            <v>Electric Operations</v>
          </cell>
          <cell r="T3644">
            <v>0</v>
          </cell>
          <cell r="AG3644">
            <v>0</v>
          </cell>
          <cell r="AT3644">
            <v>152.68062999999998</v>
          </cell>
          <cell r="BG3644">
            <v>88.919678787231447</v>
          </cell>
        </row>
        <row r="3645">
          <cell r="D3645" t="str">
            <v>CMP</v>
          </cell>
          <cell r="E3645" t="str">
            <v>DIST</v>
          </cell>
          <cell r="F3645" t="str">
            <v>Projects</v>
          </cell>
          <cell r="T3645">
            <v>0</v>
          </cell>
          <cell r="AG3645">
            <v>0</v>
          </cell>
          <cell r="AT3645">
            <v>14.26384</v>
          </cell>
          <cell r="BG3645">
            <v>-0.15572808647156222</v>
          </cell>
        </row>
        <row r="3646">
          <cell r="D3646" t="str">
            <v>NYSEG</v>
          </cell>
          <cell r="E3646" t="str">
            <v>TRANS</v>
          </cell>
          <cell r="F3646" t="str">
            <v>Asset Management and Planning</v>
          </cell>
          <cell r="T3646">
            <v>0</v>
          </cell>
          <cell r="AG3646">
            <v>0</v>
          </cell>
          <cell r="AT3646">
            <v>233.66147000000004</v>
          </cell>
          <cell r="BG3646">
            <v>5.4308907012939489</v>
          </cell>
        </row>
        <row r="3647">
          <cell r="D3647" t="str">
            <v>CMP</v>
          </cell>
          <cell r="E3647" t="str">
            <v>DIST</v>
          </cell>
          <cell r="F3647" t="str">
            <v>Electric Operations</v>
          </cell>
          <cell r="T3647">
            <v>0</v>
          </cell>
          <cell r="AG3647">
            <v>0</v>
          </cell>
          <cell r="AT3647">
            <v>33.932710000000007</v>
          </cell>
          <cell r="BG3647">
            <v>396.30638511657708</v>
          </cell>
        </row>
        <row r="3648">
          <cell r="D3648" t="str">
            <v>RGE</v>
          </cell>
          <cell r="E3648" t="str">
            <v>Common</v>
          </cell>
          <cell r="F3648" t="str">
            <v>General Services</v>
          </cell>
          <cell r="T3648">
            <v>0</v>
          </cell>
          <cell r="AG3648">
            <v>0</v>
          </cell>
          <cell r="AT3648">
            <v>20.403869999999998</v>
          </cell>
          <cell r="BG3648">
            <v>180.57366001129151</v>
          </cell>
        </row>
        <row r="3649">
          <cell r="D3649" t="str">
            <v>CMP</v>
          </cell>
          <cell r="E3649" t="str">
            <v>DIST</v>
          </cell>
          <cell r="F3649" t="str">
            <v>Projects</v>
          </cell>
          <cell r="T3649">
            <v>0</v>
          </cell>
          <cell r="AG3649">
            <v>0</v>
          </cell>
          <cell r="AT3649">
            <v>1.8269800000000043</v>
          </cell>
          <cell r="BG3649">
            <v>-1.3275146457658593E-6</v>
          </cell>
        </row>
        <row r="3650">
          <cell r="D3650" t="str">
            <v>NYSEG</v>
          </cell>
          <cell r="E3650" t="str">
            <v>Gas</v>
          </cell>
          <cell r="F3650" t="str">
            <v>Gas Engineering and Delivery</v>
          </cell>
          <cell r="T3650">
            <v>0</v>
          </cell>
          <cell r="AG3650">
            <v>0</v>
          </cell>
          <cell r="AT3650">
            <v>198.08698000000001</v>
          </cell>
          <cell r="BG3650">
            <v>261.74960003662113</v>
          </cell>
        </row>
        <row r="3651">
          <cell r="D3651" t="str">
            <v>RGE</v>
          </cell>
          <cell r="E3651" t="str">
            <v>TRANS</v>
          </cell>
          <cell r="F3651" t="str">
            <v>Electric Operations</v>
          </cell>
          <cell r="T3651">
            <v>0</v>
          </cell>
          <cell r="AG3651">
            <v>0</v>
          </cell>
          <cell r="AT3651">
            <v>10.605020000000001</v>
          </cell>
          <cell r="BG3651">
            <v>0</v>
          </cell>
        </row>
        <row r="3652">
          <cell r="D3652" t="str">
            <v>RGE</v>
          </cell>
          <cell r="E3652" t="str">
            <v>TRANS</v>
          </cell>
          <cell r="F3652" t="str">
            <v>Electric Operations</v>
          </cell>
          <cell r="T3652">
            <v>0</v>
          </cell>
          <cell r="AG3652">
            <v>0</v>
          </cell>
          <cell r="AT3652">
            <v>415.56533999999994</v>
          </cell>
          <cell r="BG3652">
            <v>141.04087020492554</v>
          </cell>
        </row>
        <row r="3653">
          <cell r="D3653" t="str">
            <v>NYSEG</v>
          </cell>
          <cell r="E3653" t="str">
            <v>DIST</v>
          </cell>
          <cell r="F3653" t="str">
            <v>Energy Services</v>
          </cell>
          <cell r="T3653">
            <v>0</v>
          </cell>
          <cell r="AG3653">
            <v>0</v>
          </cell>
          <cell r="AT3653">
            <v>2.4798200000000001</v>
          </cell>
          <cell r="BG3653">
            <v>-1.5080265140533129</v>
          </cell>
        </row>
        <row r="3654">
          <cell r="D3654" t="str">
            <v>NYSEG</v>
          </cell>
          <cell r="E3654" t="str">
            <v>DIST</v>
          </cell>
          <cell r="F3654" t="str">
            <v>Energy Services</v>
          </cell>
          <cell r="T3654">
            <v>0</v>
          </cell>
          <cell r="AG3654">
            <v>0</v>
          </cell>
          <cell r="AT3654">
            <v>1.78705</v>
          </cell>
          <cell r="BG3654">
            <v>6.8521499230200789E-7</v>
          </cell>
        </row>
        <row r="3655">
          <cell r="D3655" t="str">
            <v>NYSEG</v>
          </cell>
          <cell r="E3655" t="str">
            <v>DIST</v>
          </cell>
          <cell r="F3655" t="str">
            <v>Energy Services</v>
          </cell>
          <cell r="T3655">
            <v>0</v>
          </cell>
          <cell r="AG3655">
            <v>0</v>
          </cell>
          <cell r="AT3655">
            <v>3.6055899999999994</v>
          </cell>
          <cell r="BG3655">
            <v>2.0503997699705678E-7</v>
          </cell>
        </row>
        <row r="3656">
          <cell r="D3656" t="str">
            <v>NYSEG</v>
          </cell>
          <cell r="E3656" t="str">
            <v>DIST</v>
          </cell>
          <cell r="F3656" t="str">
            <v>Energy Services</v>
          </cell>
          <cell r="T3656">
            <v>0</v>
          </cell>
          <cell r="AG3656">
            <v>0</v>
          </cell>
          <cell r="AT3656">
            <v>0.87009999999999987</v>
          </cell>
          <cell r="BG3656">
            <v>1.067996009851413E-6</v>
          </cell>
        </row>
        <row r="3657">
          <cell r="D3657" t="str">
            <v>NYSEG</v>
          </cell>
          <cell r="E3657" t="str">
            <v>DIST</v>
          </cell>
          <cell r="F3657" t="str">
            <v>Energy Services</v>
          </cell>
          <cell r="T3657">
            <v>0</v>
          </cell>
          <cell r="AG3657">
            <v>0</v>
          </cell>
          <cell r="AT3657">
            <v>0.56845999999999997</v>
          </cell>
          <cell r="BG3657">
            <v>3.627777104497909E-6</v>
          </cell>
        </row>
        <row r="3658">
          <cell r="D3658" t="str">
            <v>NYSEG</v>
          </cell>
          <cell r="E3658" t="str">
            <v>DIST</v>
          </cell>
          <cell r="F3658" t="str">
            <v>Energy Services</v>
          </cell>
          <cell r="T3658">
            <v>0</v>
          </cell>
          <cell r="AG3658">
            <v>0</v>
          </cell>
          <cell r="AT3658">
            <v>3.7475899999999998</v>
          </cell>
          <cell r="BG3658">
            <v>4.1902069369825767E-8</v>
          </cell>
        </row>
        <row r="3659">
          <cell r="D3659" t="str">
            <v>CMP</v>
          </cell>
          <cell r="E3659" t="str">
            <v>DIST</v>
          </cell>
          <cell r="F3659" t="str">
            <v>Projects</v>
          </cell>
          <cell r="T3659">
            <v>0</v>
          </cell>
          <cell r="AG3659">
            <v>0</v>
          </cell>
          <cell r="AT3659">
            <v>13.794049999999999</v>
          </cell>
          <cell r="BG3659">
            <v>-7.7450857639313142E-2</v>
          </cell>
        </row>
        <row r="3660">
          <cell r="D3660" t="str">
            <v>RGE</v>
          </cell>
          <cell r="E3660" t="str">
            <v>TRANS</v>
          </cell>
          <cell r="F3660" t="str">
            <v>Energy Services</v>
          </cell>
          <cell r="T3660">
            <v>0</v>
          </cell>
          <cell r="AG3660">
            <v>0</v>
          </cell>
          <cell r="AT3660">
            <v>37.792269999999995</v>
          </cell>
          <cell r="BG3660">
            <v>7.9107284278734369E-7</v>
          </cell>
        </row>
        <row r="3661">
          <cell r="D3661" t="str">
            <v>RGE</v>
          </cell>
          <cell r="E3661" t="str">
            <v>DIST</v>
          </cell>
          <cell r="F3661" t="str">
            <v>Energy Services</v>
          </cell>
          <cell r="T3661">
            <v>0</v>
          </cell>
          <cell r="AG3661">
            <v>0</v>
          </cell>
          <cell r="AT3661">
            <v>1.08405</v>
          </cell>
          <cell r="BG3661">
            <v>4.269182687366424E-7</v>
          </cell>
        </row>
        <row r="3662">
          <cell r="D3662" t="str">
            <v>RGE</v>
          </cell>
          <cell r="E3662" t="str">
            <v>DIST</v>
          </cell>
          <cell r="F3662" t="str">
            <v>Energy Services</v>
          </cell>
          <cell r="T3662">
            <v>0</v>
          </cell>
          <cell r="AG3662">
            <v>0</v>
          </cell>
          <cell r="AT3662">
            <v>0.24522999999999995</v>
          </cell>
          <cell r="BG3662">
            <v>-1.3920664798661164E-7</v>
          </cell>
        </row>
        <row r="3663">
          <cell r="D3663" t="str">
            <v>RGE</v>
          </cell>
          <cell r="E3663" t="str">
            <v>DIST</v>
          </cell>
          <cell r="F3663" t="str">
            <v>Energy Services</v>
          </cell>
          <cell r="T3663">
            <v>0</v>
          </cell>
          <cell r="AG3663">
            <v>0</v>
          </cell>
          <cell r="AT3663">
            <v>0.15753</v>
          </cell>
          <cell r="BG3663">
            <v>-1.5481283171996552</v>
          </cell>
        </row>
        <row r="3664">
          <cell r="D3664" t="str">
            <v>RGE</v>
          </cell>
          <cell r="E3664" t="str">
            <v>DIST</v>
          </cell>
          <cell r="F3664" t="str">
            <v>Energy Services</v>
          </cell>
          <cell r="T3664">
            <v>0</v>
          </cell>
          <cell r="AG3664">
            <v>0</v>
          </cell>
          <cell r="AT3664">
            <v>0.24522999999999995</v>
          </cell>
          <cell r="BG3664">
            <v>3.1739473271841234E-8</v>
          </cell>
        </row>
        <row r="3665">
          <cell r="D3665" t="str">
            <v>NYSEG</v>
          </cell>
          <cell r="E3665" t="str">
            <v>DIST</v>
          </cell>
          <cell r="F3665" t="str">
            <v>Energy Services</v>
          </cell>
          <cell r="T3665">
            <v>0</v>
          </cell>
          <cell r="AG3665">
            <v>0</v>
          </cell>
          <cell r="AT3665">
            <v>8.1359600000000007</v>
          </cell>
          <cell r="BG3665">
            <v>5.1956176605472137E-6</v>
          </cell>
        </row>
        <row r="3666">
          <cell r="D3666" t="str">
            <v>RGE</v>
          </cell>
          <cell r="E3666" t="str">
            <v>Gen</v>
          </cell>
          <cell r="F3666" t="str">
            <v>Generation</v>
          </cell>
          <cell r="T3666">
            <v>0</v>
          </cell>
          <cell r="AG3666">
            <v>0</v>
          </cell>
          <cell r="AT3666">
            <v>3.3300000000000551E-3</v>
          </cell>
          <cell r="BG3666">
            <v>0.40019999198615547</v>
          </cell>
        </row>
        <row r="3667">
          <cell r="D3667" t="str">
            <v>RGE</v>
          </cell>
          <cell r="E3667" t="str">
            <v>Gen</v>
          </cell>
          <cell r="F3667" t="str">
            <v>Generation</v>
          </cell>
          <cell r="T3667">
            <v>0</v>
          </cell>
          <cell r="AG3667">
            <v>0</v>
          </cell>
          <cell r="AT3667">
            <v>6.6599999999996662E-3</v>
          </cell>
          <cell r="BG3667">
            <v>3.6999999731779099E-4</v>
          </cell>
        </row>
        <row r="3668">
          <cell r="D3668" t="str">
            <v>RGE</v>
          </cell>
          <cell r="E3668" t="str">
            <v>Gen</v>
          </cell>
          <cell r="F3668" t="str">
            <v>Generation</v>
          </cell>
          <cell r="T3668">
            <v>0</v>
          </cell>
          <cell r="AG3668">
            <v>0</v>
          </cell>
          <cell r="AT3668">
            <v>4.170000000000007E-3</v>
          </cell>
          <cell r="BG3668">
            <v>2.2999999485909944E-4</v>
          </cell>
        </row>
        <row r="3669">
          <cell r="D3669" t="str">
            <v>RGE</v>
          </cell>
          <cell r="E3669" t="str">
            <v>Gen</v>
          </cell>
          <cell r="F3669" t="str">
            <v>Generation</v>
          </cell>
          <cell r="T3669">
            <v>0</v>
          </cell>
          <cell r="AG3669">
            <v>0</v>
          </cell>
          <cell r="AT3669">
            <v>2.5000000000000577E-3</v>
          </cell>
          <cell r="BG3669">
            <v>1.7999999597668648E-4</v>
          </cell>
        </row>
        <row r="3670">
          <cell r="D3670" t="str">
            <v>NYSEG</v>
          </cell>
          <cell r="E3670" t="str">
            <v>DIST</v>
          </cell>
          <cell r="F3670" t="str">
            <v>Projects</v>
          </cell>
          <cell r="T3670">
            <v>0</v>
          </cell>
          <cell r="AG3670">
            <v>0</v>
          </cell>
          <cell r="AT3670">
            <v>32.141010000000001</v>
          </cell>
          <cell r="BG3670">
            <v>7.9181099685952061</v>
          </cell>
        </row>
        <row r="3671">
          <cell r="D3671" t="str">
            <v>CMP</v>
          </cell>
          <cell r="E3671" t="str">
            <v>Common</v>
          </cell>
          <cell r="F3671" t="str">
            <v>Information Technology</v>
          </cell>
          <cell r="T3671">
            <v>0</v>
          </cell>
          <cell r="AG3671">
            <v>0</v>
          </cell>
          <cell r="AT3671">
            <v>496.43594999999999</v>
          </cell>
          <cell r="BG3671">
            <v>293.92498327636713</v>
          </cell>
        </row>
        <row r="3672">
          <cell r="D3672" t="str">
            <v>CMP</v>
          </cell>
          <cell r="E3672" t="str">
            <v>DIST</v>
          </cell>
          <cell r="F3672" t="str">
            <v>Projects</v>
          </cell>
          <cell r="T3672">
            <v>0</v>
          </cell>
          <cell r="AG3672">
            <v>0</v>
          </cell>
          <cell r="AT3672">
            <v>101.17655999999999</v>
          </cell>
          <cell r="BG3672">
            <v>-96.0097372049093</v>
          </cell>
        </row>
        <row r="3673">
          <cell r="D3673" t="str">
            <v>NYSEG</v>
          </cell>
          <cell r="E3673" t="str">
            <v>Gen</v>
          </cell>
          <cell r="F3673" t="str">
            <v>Generation</v>
          </cell>
          <cell r="T3673">
            <v>0</v>
          </cell>
          <cell r="AG3673">
            <v>0</v>
          </cell>
          <cell r="AT3673">
            <v>24.734299999999998</v>
          </cell>
          <cell r="BG3673">
            <v>111.65182047271729</v>
          </cell>
        </row>
        <row r="3674">
          <cell r="D3674" t="str">
            <v>NYSEG</v>
          </cell>
          <cell r="E3674" t="str">
            <v>Gen</v>
          </cell>
          <cell r="F3674" t="str">
            <v>Generation</v>
          </cell>
          <cell r="T3674">
            <v>0</v>
          </cell>
          <cell r="AG3674">
            <v>0</v>
          </cell>
          <cell r="AT3674">
            <v>46.624010000000013</v>
          </cell>
          <cell r="BG3674">
            <v>268.61277988719939</v>
          </cell>
        </row>
        <row r="3675">
          <cell r="D3675" t="str">
            <v>NYSEG</v>
          </cell>
          <cell r="E3675" t="str">
            <v>Gen</v>
          </cell>
          <cell r="F3675" t="str">
            <v>Generation</v>
          </cell>
          <cell r="T3675">
            <v>0</v>
          </cell>
          <cell r="AG3675">
            <v>0</v>
          </cell>
          <cell r="AT3675">
            <v>17.71678</v>
          </cell>
          <cell r="BG3675">
            <v>20.259769935607913</v>
          </cell>
        </row>
        <row r="3676">
          <cell r="D3676" t="str">
            <v>NYSEG</v>
          </cell>
          <cell r="E3676" t="str">
            <v>Gen</v>
          </cell>
          <cell r="F3676" t="str">
            <v>Generation</v>
          </cell>
          <cell r="T3676">
            <v>0</v>
          </cell>
          <cell r="AG3676">
            <v>0</v>
          </cell>
          <cell r="AT3676">
            <v>32.099399999999996</v>
          </cell>
          <cell r="BG3676">
            <v>117.61205020356179</v>
          </cell>
        </row>
        <row r="3677">
          <cell r="D3677" t="str">
            <v>NYSEG</v>
          </cell>
          <cell r="E3677" t="str">
            <v>Gen</v>
          </cell>
          <cell r="F3677" t="str">
            <v>Generation</v>
          </cell>
          <cell r="T3677">
            <v>0</v>
          </cell>
          <cell r="AG3677">
            <v>0</v>
          </cell>
          <cell r="AT3677">
            <v>11.616949999999999</v>
          </cell>
          <cell r="BG3677">
            <v>186.42243894577027</v>
          </cell>
        </row>
        <row r="3678">
          <cell r="D3678" t="str">
            <v>NYSEG</v>
          </cell>
          <cell r="E3678" t="str">
            <v>Gen</v>
          </cell>
          <cell r="F3678" t="str">
            <v>Generation</v>
          </cell>
          <cell r="T3678">
            <v>0</v>
          </cell>
          <cell r="AG3678">
            <v>0</v>
          </cell>
          <cell r="AT3678">
            <v>54.956699999999998</v>
          </cell>
          <cell r="BG3678">
            <v>99.972019836425773</v>
          </cell>
        </row>
        <row r="3679">
          <cell r="D3679" t="str">
            <v>RGE</v>
          </cell>
          <cell r="E3679" t="str">
            <v>Common</v>
          </cell>
          <cell r="F3679" t="str">
            <v>General Services</v>
          </cell>
          <cell r="T3679">
            <v>0</v>
          </cell>
          <cell r="AG3679">
            <v>0</v>
          </cell>
          <cell r="AT3679">
            <v>296.97413</v>
          </cell>
          <cell r="BG3679">
            <v>484.87945971679687</v>
          </cell>
        </row>
        <row r="3680">
          <cell r="D3680" t="str">
            <v>RGE</v>
          </cell>
          <cell r="E3680" t="str">
            <v>Common</v>
          </cell>
          <cell r="F3680" t="str">
            <v>Processes and Technologies</v>
          </cell>
          <cell r="T3680">
            <v>0</v>
          </cell>
          <cell r="AG3680">
            <v>0</v>
          </cell>
          <cell r="AT3680">
            <v>511.892</v>
          </cell>
          <cell r="BG3680">
            <v>0</v>
          </cell>
        </row>
        <row r="3681">
          <cell r="D3681" t="str">
            <v>CMP</v>
          </cell>
          <cell r="E3681" t="str">
            <v>Common</v>
          </cell>
          <cell r="F3681" t="str">
            <v>Processes and Technologies</v>
          </cell>
          <cell r="T3681">
            <v>0</v>
          </cell>
          <cell r="AG3681">
            <v>0</v>
          </cell>
          <cell r="AT3681">
            <v>554.76199999999994</v>
          </cell>
          <cell r="BG3681">
            <v>0</v>
          </cell>
        </row>
        <row r="3682">
          <cell r="D3682" t="str">
            <v>NYSEG</v>
          </cell>
          <cell r="E3682" t="str">
            <v>Common</v>
          </cell>
          <cell r="F3682" t="str">
            <v>Processes and Technologies</v>
          </cell>
          <cell r="T3682">
            <v>0</v>
          </cell>
          <cell r="AG3682">
            <v>0</v>
          </cell>
          <cell r="AT3682">
            <v>1004.89472</v>
          </cell>
          <cell r="BG3682">
            <v>0</v>
          </cell>
        </row>
        <row r="3683">
          <cell r="D3683" t="str">
            <v>CMP</v>
          </cell>
          <cell r="E3683" t="str">
            <v>DIST</v>
          </cell>
          <cell r="F3683" t="str">
            <v>Projects</v>
          </cell>
          <cell r="T3683">
            <v>0</v>
          </cell>
          <cell r="AG3683">
            <v>0</v>
          </cell>
          <cell r="AT3683">
            <v>3.6890000000000001</v>
          </cell>
          <cell r="BG3683">
            <v>-7.9310674667361525E-2</v>
          </cell>
        </row>
        <row r="3684">
          <cell r="D3684" t="str">
            <v>NYSEG</v>
          </cell>
          <cell r="E3684" t="str">
            <v>DIST</v>
          </cell>
          <cell r="F3684" t="str">
            <v>Projects</v>
          </cell>
          <cell r="T3684">
            <v>0</v>
          </cell>
          <cell r="AG3684">
            <v>0</v>
          </cell>
          <cell r="AT3684">
            <v>4.7001999999999997</v>
          </cell>
          <cell r="BG3684">
            <v>42.10887939453125</v>
          </cell>
        </row>
        <row r="3685">
          <cell r="D3685" t="str">
            <v>CMP</v>
          </cell>
          <cell r="E3685" t="str">
            <v>TRANS</v>
          </cell>
          <cell r="F3685" t="str">
            <v>Projects</v>
          </cell>
          <cell r="T3685">
            <v>0</v>
          </cell>
          <cell r="AG3685">
            <v>0</v>
          </cell>
          <cell r="AT3685">
            <v>11.752020000000002</v>
          </cell>
          <cell r="BG3685">
            <v>437.250635481568</v>
          </cell>
        </row>
        <row r="3686">
          <cell r="D3686" t="str">
            <v>NYSEG</v>
          </cell>
          <cell r="E3686" t="str">
            <v>DIST</v>
          </cell>
          <cell r="F3686" t="str">
            <v>Projects</v>
          </cell>
          <cell r="T3686">
            <v>0</v>
          </cell>
          <cell r="AG3686">
            <v>0</v>
          </cell>
          <cell r="AT3686">
            <v>2.7144900000000001</v>
          </cell>
          <cell r="BG3686">
            <v>632.34558947467804</v>
          </cell>
        </row>
        <row r="3687">
          <cell r="D3687" t="str">
            <v>NYSEG</v>
          </cell>
          <cell r="E3687" t="str">
            <v>DIST</v>
          </cell>
          <cell r="F3687" t="str">
            <v>Energy Services</v>
          </cell>
          <cell r="T3687">
            <v>0</v>
          </cell>
          <cell r="AG3687">
            <v>0</v>
          </cell>
          <cell r="AT3687">
            <v>9.6939999999999998E-2</v>
          </cell>
          <cell r="BG3687">
            <v>-7.14068648218813E-3</v>
          </cell>
        </row>
        <row r="3688">
          <cell r="D3688" t="str">
            <v>NYSEG</v>
          </cell>
          <cell r="E3688" t="str">
            <v>DIST</v>
          </cell>
          <cell r="F3688" t="str">
            <v>Electric Operations</v>
          </cell>
          <cell r="T3688">
            <v>0</v>
          </cell>
          <cell r="AG3688">
            <v>0</v>
          </cell>
          <cell r="AT3688">
            <v>9.6939999999999998E-2</v>
          </cell>
          <cell r="BG3688">
            <v>8.2909985110163689E-2</v>
          </cell>
        </row>
        <row r="3689">
          <cell r="D3689" t="str">
            <v>CMP</v>
          </cell>
          <cell r="E3689" t="str">
            <v>DIST</v>
          </cell>
          <cell r="F3689" t="str">
            <v>Projects</v>
          </cell>
          <cell r="T3689">
            <v>0</v>
          </cell>
          <cell r="AG3689">
            <v>0</v>
          </cell>
          <cell r="AT3689">
            <v>9.8557699999999997</v>
          </cell>
          <cell r="BG3689">
            <v>-2.3651123193246804E-7</v>
          </cell>
        </row>
        <row r="3690">
          <cell r="D3690" t="str">
            <v>NYSEG</v>
          </cell>
          <cell r="E3690" t="str">
            <v>TRANS</v>
          </cell>
          <cell r="F3690" t="str">
            <v>Projects</v>
          </cell>
          <cell r="T3690">
            <v>0</v>
          </cell>
          <cell r="AG3690">
            <v>0</v>
          </cell>
          <cell r="AT3690">
            <v>10.24241</v>
          </cell>
          <cell r="BG3690">
            <v>33.749570037841792</v>
          </cell>
        </row>
        <row r="3691">
          <cell r="D3691" t="str">
            <v>CMP</v>
          </cell>
          <cell r="E3691" t="str">
            <v>DIST</v>
          </cell>
          <cell r="F3691" t="str">
            <v>Projects</v>
          </cell>
          <cell r="T3691">
            <v>0</v>
          </cell>
          <cell r="AG3691">
            <v>0</v>
          </cell>
          <cell r="AT3691">
            <v>4.9414400000000009</v>
          </cell>
          <cell r="BG3691">
            <v>-1.3652087376117734</v>
          </cell>
        </row>
        <row r="3692">
          <cell r="D3692" t="str">
            <v>NYSEG</v>
          </cell>
          <cell r="E3692" t="str">
            <v>DIST</v>
          </cell>
          <cell r="F3692" t="str">
            <v>Energy Services</v>
          </cell>
          <cell r="T3692">
            <v>0</v>
          </cell>
          <cell r="AG3692">
            <v>0</v>
          </cell>
          <cell r="AT3692">
            <v>9.6610000000000015E-2</v>
          </cell>
          <cell r="BG3692">
            <v>-7.057189890247173E-7</v>
          </cell>
        </row>
        <row r="3693">
          <cell r="D3693" t="str">
            <v>NYSEG</v>
          </cell>
          <cell r="E3693" t="str">
            <v>DIST</v>
          </cell>
          <cell r="F3693" t="str">
            <v>Energy Services</v>
          </cell>
          <cell r="T3693">
            <v>0</v>
          </cell>
          <cell r="AG3693">
            <v>0</v>
          </cell>
          <cell r="AT3693">
            <v>9.6610000000000015E-2</v>
          </cell>
          <cell r="BG3693">
            <v>-1.3121962538775733E-7</v>
          </cell>
        </row>
        <row r="3694">
          <cell r="D3694" t="str">
            <v>CMP</v>
          </cell>
          <cell r="E3694" t="str">
            <v>DIST</v>
          </cell>
          <cell r="F3694" t="str">
            <v>Projects</v>
          </cell>
          <cell r="T3694">
            <v>0</v>
          </cell>
          <cell r="AG3694">
            <v>0</v>
          </cell>
          <cell r="AT3694">
            <v>45.70261</v>
          </cell>
          <cell r="BG3694">
            <v>-279.66320024108882</v>
          </cell>
        </row>
        <row r="3695">
          <cell r="D3695" t="str">
            <v>NYSEG</v>
          </cell>
          <cell r="E3695" t="str">
            <v>Gen</v>
          </cell>
          <cell r="F3695" t="str">
            <v>Generation</v>
          </cell>
          <cell r="T3695">
            <v>0</v>
          </cell>
          <cell r="AG3695">
            <v>0</v>
          </cell>
          <cell r="AT3695">
            <v>387.29926999999998</v>
          </cell>
          <cell r="BG3695">
            <v>559.5771402816772</v>
          </cell>
        </row>
        <row r="3696">
          <cell r="D3696" t="str">
            <v>NYSEG</v>
          </cell>
          <cell r="E3696" t="str">
            <v>DIST</v>
          </cell>
          <cell r="F3696" t="str">
            <v>Energy Services</v>
          </cell>
          <cell r="T3696">
            <v>0</v>
          </cell>
          <cell r="AG3696">
            <v>0</v>
          </cell>
          <cell r="AT3696">
            <v>9.6540000000000001E-2</v>
          </cell>
          <cell r="BG3696">
            <v>-26.459726856056591</v>
          </cell>
        </row>
        <row r="3697">
          <cell r="D3697" t="str">
            <v>RGE</v>
          </cell>
          <cell r="E3697" t="str">
            <v>Common</v>
          </cell>
          <cell r="F3697" t="str">
            <v>General Services</v>
          </cell>
          <cell r="T3697">
            <v>0</v>
          </cell>
          <cell r="AG3697">
            <v>0</v>
          </cell>
          <cell r="AT3697">
            <v>15.036390000000001</v>
          </cell>
          <cell r="BG3697">
            <v>0.84280000305175784</v>
          </cell>
        </row>
        <row r="3698">
          <cell r="D3698" t="str">
            <v>CMP</v>
          </cell>
          <cell r="E3698" t="str">
            <v>DIST</v>
          </cell>
          <cell r="F3698" t="str">
            <v>Projects</v>
          </cell>
          <cell r="T3698">
            <v>0</v>
          </cell>
          <cell r="AG3698">
            <v>0</v>
          </cell>
          <cell r="AT3698">
            <v>4.4951000000000008</v>
          </cell>
          <cell r="BG3698">
            <v>7.3947906429339127E-6</v>
          </cell>
        </row>
        <row r="3699">
          <cell r="D3699" t="str">
            <v>NYSEG</v>
          </cell>
          <cell r="E3699" t="str">
            <v>DIST</v>
          </cell>
          <cell r="F3699" t="str">
            <v>Smart Grids Innovation and Planning</v>
          </cell>
          <cell r="T3699">
            <v>0</v>
          </cell>
          <cell r="AG3699">
            <v>0</v>
          </cell>
          <cell r="AT3699">
            <v>5.6368199999999993</v>
          </cell>
          <cell r="BG3699">
            <v>69.273069999694826</v>
          </cell>
        </row>
        <row r="3700">
          <cell r="D3700" t="str">
            <v>RGE</v>
          </cell>
          <cell r="E3700" t="str">
            <v>DIST</v>
          </cell>
          <cell r="F3700" t="str">
            <v>Energy Services</v>
          </cell>
          <cell r="T3700">
            <v>0</v>
          </cell>
          <cell r="AG3700">
            <v>0</v>
          </cell>
          <cell r="AT3700">
            <v>8.7719999999999992E-2</v>
          </cell>
          <cell r="BG3700">
            <v>-0.15510027820243977</v>
          </cell>
        </row>
        <row r="3701">
          <cell r="D3701" t="str">
            <v>RGE</v>
          </cell>
          <cell r="E3701" t="str">
            <v>DIST</v>
          </cell>
          <cell r="F3701" t="str">
            <v>Energy Services</v>
          </cell>
          <cell r="T3701">
            <v>0</v>
          </cell>
          <cell r="AG3701">
            <v>0</v>
          </cell>
          <cell r="AT3701">
            <v>8.7719999999999992E-2</v>
          </cell>
          <cell r="BG3701">
            <v>2.8079375979928045E-7</v>
          </cell>
        </row>
        <row r="3702">
          <cell r="D3702" t="str">
            <v>NYSEG</v>
          </cell>
          <cell r="E3702" t="str">
            <v>DIST</v>
          </cell>
          <cell r="F3702" t="str">
            <v>Energy Services</v>
          </cell>
          <cell r="T3702">
            <v>0</v>
          </cell>
          <cell r="AG3702">
            <v>0</v>
          </cell>
          <cell r="AT3702">
            <v>9.6360000000000015E-2</v>
          </cell>
          <cell r="BG3702">
            <v>7.9542398623289046E-7</v>
          </cell>
        </row>
        <row r="3703">
          <cell r="D3703" t="str">
            <v>NYSEG</v>
          </cell>
          <cell r="E3703" t="str">
            <v>DIST</v>
          </cell>
          <cell r="F3703" t="str">
            <v>Energy Services</v>
          </cell>
          <cell r="T3703">
            <v>0</v>
          </cell>
          <cell r="AG3703">
            <v>0</v>
          </cell>
          <cell r="AT3703">
            <v>9.6360000000000015E-2</v>
          </cell>
          <cell r="BG3703">
            <v>-0.85686910651996584</v>
          </cell>
        </row>
        <row r="3704">
          <cell r="D3704" t="str">
            <v>NYSEG</v>
          </cell>
          <cell r="E3704" t="str">
            <v>DIST</v>
          </cell>
          <cell r="F3704" t="str">
            <v>Energy Services</v>
          </cell>
          <cell r="T3704">
            <v>0</v>
          </cell>
          <cell r="AG3704">
            <v>0</v>
          </cell>
          <cell r="AT3704">
            <v>9.6360000000000015E-2</v>
          </cell>
          <cell r="BG3704">
            <v>-2.0581483823889357E-6</v>
          </cell>
        </row>
        <row r="3705">
          <cell r="D3705" t="str">
            <v>RGE</v>
          </cell>
          <cell r="E3705" t="str">
            <v>DIST</v>
          </cell>
          <cell r="F3705" t="str">
            <v>Energy Services</v>
          </cell>
          <cell r="T3705">
            <v>0</v>
          </cell>
          <cell r="AG3705">
            <v>0</v>
          </cell>
          <cell r="AT3705">
            <v>8.7700000000000014E-2</v>
          </cell>
          <cell r="BG3705">
            <v>-2.5117745459070306E-2</v>
          </cell>
        </row>
        <row r="3706">
          <cell r="D3706" t="str">
            <v>MNG</v>
          </cell>
          <cell r="E3706" t="str">
            <v>Gas</v>
          </cell>
          <cell r="F3706" t="str">
            <v>Gas Operations</v>
          </cell>
          <cell r="T3706">
            <v>0</v>
          </cell>
          <cell r="AG3706">
            <v>0</v>
          </cell>
          <cell r="AT3706">
            <v>7.86402</v>
          </cell>
          <cell r="BG3706">
            <v>0.24066999888420104</v>
          </cell>
        </row>
        <row r="3707">
          <cell r="D3707" t="str">
            <v>RGE</v>
          </cell>
          <cell r="E3707" t="str">
            <v>DIST</v>
          </cell>
          <cell r="F3707" t="str">
            <v>Energy Services</v>
          </cell>
          <cell r="T3707">
            <v>0</v>
          </cell>
          <cell r="AG3707">
            <v>0</v>
          </cell>
          <cell r="AT3707">
            <v>121.84485999999998</v>
          </cell>
          <cell r="BG3707">
            <v>2.4414062416155957E-7</v>
          </cell>
        </row>
        <row r="3708">
          <cell r="D3708" t="str">
            <v>NYSEG</v>
          </cell>
          <cell r="E3708" t="str">
            <v>TRANS</v>
          </cell>
          <cell r="F3708" t="str">
            <v>Projects</v>
          </cell>
          <cell r="T3708">
            <v>0</v>
          </cell>
          <cell r="AG3708">
            <v>0</v>
          </cell>
          <cell r="AT3708">
            <v>1.0478899999999998</v>
          </cell>
          <cell r="BG3708">
            <v>1089.6554771547317</v>
          </cell>
        </row>
        <row r="3709">
          <cell r="D3709" t="str">
            <v>BGC</v>
          </cell>
          <cell r="E3709" t="str">
            <v>Gas</v>
          </cell>
          <cell r="F3709" t="str">
            <v>Gas Operations</v>
          </cell>
          <cell r="T3709">
            <v>0</v>
          </cell>
          <cell r="AG3709">
            <v>0</v>
          </cell>
          <cell r="AT3709">
            <v>0</v>
          </cell>
          <cell r="BG3709">
            <v>82.325999999999993</v>
          </cell>
        </row>
        <row r="3710">
          <cell r="D3710" t="str">
            <v>SCG</v>
          </cell>
          <cell r="E3710" t="str">
            <v>Gas</v>
          </cell>
          <cell r="F3710" t="str">
            <v>Gas Operations</v>
          </cell>
          <cell r="T3710">
            <v>0</v>
          </cell>
          <cell r="AG3710">
            <v>0</v>
          </cell>
          <cell r="AT3710">
            <v>0</v>
          </cell>
          <cell r="BG3710">
            <v>0</v>
          </cell>
        </row>
        <row r="3711">
          <cell r="D3711" t="str">
            <v>CNG</v>
          </cell>
          <cell r="E3711" t="str">
            <v>Gas</v>
          </cell>
          <cell r="F3711" t="str">
            <v>Gas Operations</v>
          </cell>
          <cell r="T3711">
            <v>0</v>
          </cell>
          <cell r="AG3711">
            <v>0</v>
          </cell>
          <cell r="AT3711">
            <v>0</v>
          </cell>
          <cell r="BG3711">
            <v>387.28079970550539</v>
          </cell>
        </row>
        <row r="3712">
          <cell r="D3712" t="str">
            <v>CNG</v>
          </cell>
          <cell r="E3712" t="str">
            <v>Gas</v>
          </cell>
          <cell r="F3712" t="str">
            <v>Gas Operations</v>
          </cell>
          <cell r="T3712">
            <v>0</v>
          </cell>
          <cell r="AG3712">
            <v>0</v>
          </cell>
          <cell r="AT3712">
            <v>0</v>
          </cell>
          <cell r="BG3712">
            <v>0</v>
          </cell>
        </row>
        <row r="3713">
          <cell r="D3713" t="str">
            <v>CNG</v>
          </cell>
          <cell r="E3713" t="str">
            <v>Gas</v>
          </cell>
          <cell r="F3713" t="str">
            <v>Gas Operations</v>
          </cell>
          <cell r="T3713">
            <v>0</v>
          </cell>
          <cell r="AG3713">
            <v>0</v>
          </cell>
          <cell r="AT3713">
            <v>0</v>
          </cell>
          <cell r="BG3713">
            <v>0</v>
          </cell>
        </row>
        <row r="3714">
          <cell r="D3714" t="str">
            <v>UI</v>
          </cell>
          <cell r="E3714" t="str">
            <v>DIST</v>
          </cell>
          <cell r="F3714" t="str">
            <v>Other</v>
          </cell>
          <cell r="T3714">
            <v>0</v>
          </cell>
          <cell r="AG3714">
            <v>0</v>
          </cell>
          <cell r="AT3714">
            <v>0</v>
          </cell>
          <cell r="BG3714">
            <v>-318.94799999999998</v>
          </cell>
        </row>
        <row r="3715">
          <cell r="D3715" t="str">
            <v>UI</v>
          </cell>
          <cell r="E3715" t="str">
            <v>DIST</v>
          </cell>
          <cell r="F3715" t="str">
            <v>Other</v>
          </cell>
          <cell r="T3715">
            <v>0</v>
          </cell>
          <cell r="AG3715">
            <v>0</v>
          </cell>
          <cell r="AT3715">
            <v>0</v>
          </cell>
          <cell r="BG3715">
            <v>-87.846999999999994</v>
          </cell>
        </row>
        <row r="3716">
          <cell r="D3716" t="str">
            <v>UI</v>
          </cell>
          <cell r="E3716" t="str">
            <v>TRANS</v>
          </cell>
          <cell r="F3716" t="str">
            <v>Other</v>
          </cell>
          <cell r="T3716">
            <v>0</v>
          </cell>
          <cell r="AG3716">
            <v>0</v>
          </cell>
          <cell r="AT3716">
            <v>0</v>
          </cell>
          <cell r="BG3716">
            <v>110.825</v>
          </cell>
        </row>
        <row r="3717">
          <cell r="D3717" t="str">
            <v>UI</v>
          </cell>
          <cell r="E3717" t="str">
            <v>DIST</v>
          </cell>
          <cell r="F3717" t="str">
            <v>Electric Operations</v>
          </cell>
          <cell r="T3717">
            <v>0</v>
          </cell>
          <cell r="AG3717">
            <v>0</v>
          </cell>
          <cell r="AT3717">
            <v>0</v>
          </cell>
          <cell r="BG3717">
            <v>287.83999999999997</v>
          </cell>
        </row>
        <row r="3718">
          <cell r="D3718" t="str">
            <v>UI</v>
          </cell>
          <cell r="E3718" t="str">
            <v>TRANS</v>
          </cell>
          <cell r="F3718" t="str">
            <v>Asset Management and Planning</v>
          </cell>
          <cell r="T3718">
            <v>0</v>
          </cell>
          <cell r="AG3718">
            <v>0</v>
          </cell>
          <cell r="AT3718">
            <v>0</v>
          </cell>
          <cell r="BG3718">
            <v>107.087</v>
          </cell>
        </row>
        <row r="3719">
          <cell r="D3719" t="str">
            <v>UI</v>
          </cell>
          <cell r="E3719" t="str">
            <v>DIST</v>
          </cell>
          <cell r="F3719" t="str">
            <v>Other</v>
          </cell>
          <cell r="T3719">
            <v>0</v>
          </cell>
          <cell r="AG3719">
            <v>0</v>
          </cell>
          <cell r="AT3719">
            <v>0</v>
          </cell>
          <cell r="BG3719">
            <v>5.6310000000000002</v>
          </cell>
        </row>
        <row r="3720">
          <cell r="D3720" t="str">
            <v>UI</v>
          </cell>
          <cell r="E3720" t="str">
            <v>TRANS</v>
          </cell>
          <cell r="F3720" t="str">
            <v>Other</v>
          </cell>
          <cell r="T3720">
            <v>0</v>
          </cell>
          <cell r="AG3720">
            <v>0</v>
          </cell>
          <cell r="AT3720">
            <v>0</v>
          </cell>
          <cell r="BG3720">
            <v>6.2889999999999997</v>
          </cell>
        </row>
        <row r="3721">
          <cell r="D3721" t="str">
            <v>UI</v>
          </cell>
          <cell r="E3721" t="str">
            <v>DIST</v>
          </cell>
          <cell r="F3721" t="str">
            <v>Other</v>
          </cell>
          <cell r="T3721">
            <v>0</v>
          </cell>
          <cell r="AG3721">
            <v>0</v>
          </cell>
          <cell r="AT3721">
            <v>0</v>
          </cell>
          <cell r="BG3721">
            <v>358.05200000000002</v>
          </cell>
        </row>
        <row r="3722">
          <cell r="D3722" t="str">
            <v>UI</v>
          </cell>
          <cell r="E3722" t="str">
            <v>TRANS</v>
          </cell>
          <cell r="F3722" t="str">
            <v>Operational Smart Grids</v>
          </cell>
          <cell r="T3722">
            <v>0</v>
          </cell>
          <cell r="AG3722">
            <v>0</v>
          </cell>
          <cell r="AT3722">
            <v>0</v>
          </cell>
          <cell r="BG3722">
            <v>37.725441406249999</v>
          </cell>
        </row>
        <row r="3723">
          <cell r="D3723" t="str">
            <v>UI</v>
          </cell>
          <cell r="E3723" t="str">
            <v>DIST</v>
          </cell>
          <cell r="F3723" t="str">
            <v>Operational Smart Grids</v>
          </cell>
          <cell r="T3723">
            <v>0</v>
          </cell>
          <cell r="AG3723">
            <v>0</v>
          </cell>
          <cell r="AT3723">
            <v>0</v>
          </cell>
          <cell r="BG3723">
            <v>4.8868498681783672</v>
          </cell>
        </row>
        <row r="3724">
          <cell r="D3724" t="str">
            <v>NYSEG</v>
          </cell>
          <cell r="E3724" t="str">
            <v>Common</v>
          </cell>
          <cell r="F3724" t="str">
            <v>General Services</v>
          </cell>
          <cell r="T3724">
            <v>0</v>
          </cell>
          <cell r="AG3724">
            <v>0</v>
          </cell>
          <cell r="AT3724">
            <v>0</v>
          </cell>
          <cell r="BG3724">
            <v>4.5680798239707938</v>
          </cell>
        </row>
        <row r="3725">
          <cell r="D3725" t="str">
            <v>NYSEG</v>
          </cell>
          <cell r="E3725" t="str">
            <v>Common</v>
          </cell>
          <cell r="F3725" t="str">
            <v>Information Technology</v>
          </cell>
          <cell r="T3725">
            <v>0</v>
          </cell>
          <cell r="AG3725">
            <v>0</v>
          </cell>
          <cell r="AT3725">
            <v>0</v>
          </cell>
          <cell r="BG3725">
            <v>187.20739208984375</v>
          </cell>
        </row>
        <row r="3726">
          <cell r="D3726" t="str">
            <v>RGE</v>
          </cell>
          <cell r="E3726" t="str">
            <v>Common</v>
          </cell>
          <cell r="F3726" t="str">
            <v>Information Technology</v>
          </cell>
          <cell r="T3726">
            <v>0</v>
          </cell>
          <cell r="AG3726">
            <v>0</v>
          </cell>
          <cell r="AT3726">
            <v>0</v>
          </cell>
          <cell r="BG3726">
            <v>91.323150878906247</v>
          </cell>
        </row>
        <row r="3727">
          <cell r="D3727" t="str">
            <v>CMP</v>
          </cell>
          <cell r="E3727" t="str">
            <v>Common</v>
          </cell>
          <cell r="F3727" t="str">
            <v>Information Technology</v>
          </cell>
          <cell r="T3727">
            <v>0</v>
          </cell>
          <cell r="AG3727">
            <v>0</v>
          </cell>
          <cell r="AT3727">
            <v>0</v>
          </cell>
          <cell r="BG3727">
            <v>98.724435546875014</v>
          </cell>
        </row>
        <row r="3728">
          <cell r="D3728" t="str">
            <v>RGE</v>
          </cell>
          <cell r="E3728" t="str">
            <v>TRANS</v>
          </cell>
          <cell r="F3728" t="str">
            <v>Projects</v>
          </cell>
          <cell r="T3728">
            <v>0</v>
          </cell>
          <cell r="AG3728">
            <v>0</v>
          </cell>
          <cell r="AT3728">
            <v>0</v>
          </cell>
          <cell r="BG3728">
            <v>424.16799255371092</v>
          </cell>
        </row>
        <row r="3729">
          <cell r="D3729" t="str">
            <v>CMP</v>
          </cell>
          <cell r="E3729" t="str">
            <v>TRANS</v>
          </cell>
          <cell r="F3729" t="str">
            <v>Projects</v>
          </cell>
          <cell r="T3729">
            <v>0</v>
          </cell>
          <cell r="AG3729">
            <v>0</v>
          </cell>
          <cell r="AT3729">
            <v>0</v>
          </cell>
          <cell r="BG3729">
            <v>961.85662634754192</v>
          </cell>
        </row>
        <row r="3730">
          <cell r="D3730" t="str">
            <v>CMP</v>
          </cell>
          <cell r="E3730" t="str">
            <v>DIST</v>
          </cell>
          <cell r="F3730" t="str">
            <v>Projects</v>
          </cell>
          <cell r="T3730">
            <v>0</v>
          </cell>
          <cell r="AG3730">
            <v>0</v>
          </cell>
          <cell r="AT3730">
            <v>0</v>
          </cell>
          <cell r="BG3730">
            <v>8.6967999572753918</v>
          </cell>
        </row>
        <row r="3731">
          <cell r="D3731" t="str">
            <v>NYSEG</v>
          </cell>
          <cell r="E3731" t="str">
            <v>DIST</v>
          </cell>
          <cell r="F3731" t="str">
            <v>Projects</v>
          </cell>
          <cell r="T3731">
            <v>0</v>
          </cell>
          <cell r="AG3731">
            <v>0</v>
          </cell>
          <cell r="AT3731">
            <v>0</v>
          </cell>
          <cell r="BG3731">
            <v>624.18155651998518</v>
          </cell>
        </row>
        <row r="3732">
          <cell r="D3732" t="str">
            <v>NYSEG</v>
          </cell>
          <cell r="E3732" t="str">
            <v>DIST</v>
          </cell>
          <cell r="F3732" t="str">
            <v>Projects</v>
          </cell>
          <cell r="T3732">
            <v>0</v>
          </cell>
          <cell r="AG3732">
            <v>0</v>
          </cell>
          <cell r="AT3732">
            <v>0</v>
          </cell>
          <cell r="BG3732">
            <v>59.609689163208003</v>
          </cell>
        </row>
        <row r="3733">
          <cell r="D3733" t="str">
            <v>NYSEG</v>
          </cell>
          <cell r="E3733" t="str">
            <v>DIST</v>
          </cell>
          <cell r="F3733" t="str">
            <v>Projects</v>
          </cell>
          <cell r="T3733">
            <v>0</v>
          </cell>
          <cell r="AG3733">
            <v>0</v>
          </cell>
          <cell r="AT3733">
            <v>0</v>
          </cell>
          <cell r="BG3733">
            <v>2033.821318359375</v>
          </cell>
        </row>
        <row r="3734">
          <cell r="D3734" t="str">
            <v>RGE</v>
          </cell>
          <cell r="E3734" t="str">
            <v>Gas</v>
          </cell>
          <cell r="F3734" t="str">
            <v>Other</v>
          </cell>
          <cell r="T3734">
            <v>0</v>
          </cell>
          <cell r="AG3734">
            <v>0</v>
          </cell>
          <cell r="AT3734">
            <v>0</v>
          </cell>
          <cell r="BG3734">
            <v>0.1</v>
          </cell>
        </row>
        <row r="3735">
          <cell r="D3735" t="str">
            <v>RGE</v>
          </cell>
          <cell r="E3735" t="str">
            <v>DIST</v>
          </cell>
          <cell r="F3735" t="str">
            <v>Other</v>
          </cell>
          <cell r="T3735">
            <v>0</v>
          </cell>
          <cell r="AG3735">
            <v>0</v>
          </cell>
          <cell r="AT3735">
            <v>0</v>
          </cell>
          <cell r="BG3735">
            <v>-0.74099999999999999</v>
          </cell>
        </row>
        <row r="3736">
          <cell r="D3736" t="str">
            <v>NYSEG</v>
          </cell>
          <cell r="E3736" t="str">
            <v>Gas</v>
          </cell>
          <cell r="F3736" t="str">
            <v>Other</v>
          </cell>
          <cell r="T3736">
            <v>0</v>
          </cell>
          <cell r="AG3736">
            <v>0</v>
          </cell>
          <cell r="AT3736">
            <v>0</v>
          </cell>
          <cell r="BG3736">
            <v>-0.35699999999999998</v>
          </cell>
        </row>
        <row r="3737">
          <cell r="D3737" t="str">
            <v>NYSEG</v>
          </cell>
          <cell r="E3737" t="str">
            <v>DIST</v>
          </cell>
          <cell r="F3737" t="str">
            <v>Other</v>
          </cell>
          <cell r="T3737">
            <v>0</v>
          </cell>
          <cell r="AG3737">
            <v>0</v>
          </cell>
          <cell r="AT3737">
            <v>0</v>
          </cell>
          <cell r="BG3737">
            <v>-0.69899999999999995</v>
          </cell>
        </row>
        <row r="3738">
          <cell r="D3738" t="str">
            <v>NYSEG</v>
          </cell>
          <cell r="E3738" t="str">
            <v>Common</v>
          </cell>
          <cell r="F3738" t="str">
            <v>Other</v>
          </cell>
          <cell r="T3738">
            <v>0</v>
          </cell>
          <cell r="AG3738">
            <v>0</v>
          </cell>
          <cell r="AT3738">
            <v>0</v>
          </cell>
          <cell r="BG3738">
            <v>327</v>
          </cell>
        </row>
        <row r="3739">
          <cell r="D3739" t="str">
            <v>RGE</v>
          </cell>
          <cell r="E3739" t="str">
            <v>DIST</v>
          </cell>
          <cell r="F3739" t="str">
            <v>Projects</v>
          </cell>
          <cell r="T3739">
            <v>0</v>
          </cell>
          <cell r="AG3739">
            <v>0</v>
          </cell>
          <cell r="AT3739">
            <v>0</v>
          </cell>
          <cell r="BG3739">
            <v>10783.404585332395</v>
          </cell>
        </row>
        <row r="3740">
          <cell r="D3740" t="str">
            <v>NYSEG</v>
          </cell>
          <cell r="E3740" t="str">
            <v>DIST</v>
          </cell>
          <cell r="F3740" t="str">
            <v>Projects</v>
          </cell>
          <cell r="T3740">
            <v>0</v>
          </cell>
          <cell r="AG3740">
            <v>0</v>
          </cell>
          <cell r="AT3740">
            <v>0</v>
          </cell>
          <cell r="BG3740">
            <v>140.13906970643995</v>
          </cell>
        </row>
        <row r="3741">
          <cell r="D3741" t="str">
            <v>ASC</v>
          </cell>
          <cell r="E3741" t="str">
            <v>Common</v>
          </cell>
          <cell r="F3741" t="str">
            <v>General Services</v>
          </cell>
          <cell r="T3741">
            <v>0</v>
          </cell>
          <cell r="AG3741">
            <v>0</v>
          </cell>
          <cell r="AT3741">
            <v>0</v>
          </cell>
          <cell r="BG3741">
            <v>25.25</v>
          </cell>
        </row>
        <row r="3742">
          <cell r="D3742" t="str">
            <v>CMP</v>
          </cell>
          <cell r="E3742" t="str">
            <v>TRANS</v>
          </cell>
          <cell r="F3742" t="str">
            <v>Asset Management and Planning</v>
          </cell>
          <cell r="T3742">
            <v>0</v>
          </cell>
          <cell r="AG3742">
            <v>0</v>
          </cell>
          <cell r="AT3742">
            <v>0</v>
          </cell>
          <cell r="BG3742">
            <v>52.499099399454899</v>
          </cell>
        </row>
        <row r="3743">
          <cell r="D3743" t="str">
            <v>CMP</v>
          </cell>
          <cell r="E3743" t="str">
            <v>TRANS</v>
          </cell>
          <cell r="F3743" t="str">
            <v>Projects</v>
          </cell>
          <cell r="T3743">
            <v>0</v>
          </cell>
          <cell r="AG3743">
            <v>0</v>
          </cell>
          <cell r="AT3743">
            <v>0</v>
          </cell>
          <cell r="BG3743">
            <v>47.104999961249533</v>
          </cell>
        </row>
        <row r="3744">
          <cell r="D3744" t="str">
            <v>CMP</v>
          </cell>
          <cell r="E3744" t="str">
            <v>DIST</v>
          </cell>
          <cell r="F3744" t="str">
            <v>Electric Operations</v>
          </cell>
          <cell r="T3744">
            <v>0</v>
          </cell>
          <cell r="AG3744">
            <v>0</v>
          </cell>
          <cell r="AT3744">
            <v>0</v>
          </cell>
          <cell r="BG3744">
            <v>1118.7447388916016</v>
          </cell>
        </row>
        <row r="3745">
          <cell r="D3745" t="str">
            <v>NYSEG</v>
          </cell>
          <cell r="E3745" t="str">
            <v>Common</v>
          </cell>
          <cell r="F3745" t="str">
            <v>Customer Service</v>
          </cell>
          <cell r="T3745">
            <v>0</v>
          </cell>
          <cell r="AG3745">
            <v>0</v>
          </cell>
          <cell r="AT3745">
            <v>0</v>
          </cell>
          <cell r="BG3745">
            <v>402.68446875000001</v>
          </cell>
        </row>
        <row r="3746">
          <cell r="D3746" t="str">
            <v>RGE</v>
          </cell>
          <cell r="E3746" t="str">
            <v>Common</v>
          </cell>
          <cell r="F3746" t="str">
            <v>Customer Service</v>
          </cell>
          <cell r="T3746">
            <v>0</v>
          </cell>
          <cell r="AG3746">
            <v>0</v>
          </cell>
          <cell r="AT3746">
            <v>0</v>
          </cell>
          <cell r="BG3746">
            <v>203.65992187500001</v>
          </cell>
        </row>
        <row r="3747">
          <cell r="D3747" t="str">
            <v>RGE</v>
          </cell>
          <cell r="E3747" t="str">
            <v>TRANS</v>
          </cell>
          <cell r="F3747" t="str">
            <v>Projects</v>
          </cell>
          <cell r="T3747">
            <v>0</v>
          </cell>
          <cell r="AG3747">
            <v>0</v>
          </cell>
          <cell r="AT3747">
            <v>0</v>
          </cell>
          <cell r="BG3747">
            <v>23.231940164566041</v>
          </cell>
        </row>
        <row r="3748">
          <cell r="D3748" t="str">
            <v>NYSEG</v>
          </cell>
          <cell r="E3748" t="str">
            <v>DIST</v>
          </cell>
          <cell r="F3748" t="str">
            <v>Asset Management and Planning</v>
          </cell>
          <cell r="T3748">
            <v>0</v>
          </cell>
          <cell r="AG3748">
            <v>0</v>
          </cell>
          <cell r="AT3748">
            <v>0</v>
          </cell>
          <cell r="BG3748">
            <v>612.50099999999998</v>
          </cell>
        </row>
        <row r="3749">
          <cell r="D3749" t="str">
            <v>CMP</v>
          </cell>
          <cell r="E3749" t="str">
            <v>DIST</v>
          </cell>
          <cell r="F3749" t="str">
            <v>Asset Management and Planning</v>
          </cell>
          <cell r="T3749">
            <v>0</v>
          </cell>
          <cell r="AG3749">
            <v>0</v>
          </cell>
          <cell r="AT3749">
            <v>0</v>
          </cell>
          <cell r="BG3749">
            <v>90</v>
          </cell>
        </row>
        <row r="3750">
          <cell r="D3750" t="str">
            <v>UI</v>
          </cell>
          <cell r="E3750" t="str">
            <v>DIST</v>
          </cell>
          <cell r="F3750" t="str">
            <v>Electric Operations</v>
          </cell>
          <cell r="T3750">
            <v>0</v>
          </cell>
          <cell r="AG3750">
            <v>0</v>
          </cell>
          <cell r="AT3750">
            <v>0</v>
          </cell>
          <cell r="BG3750">
            <v>10.603590018749237</v>
          </cell>
        </row>
        <row r="3751">
          <cell r="D3751" t="str">
            <v>UI</v>
          </cell>
          <cell r="E3751" t="str">
            <v>DIST</v>
          </cell>
          <cell r="F3751" t="str">
            <v>Electric Operations</v>
          </cell>
          <cell r="T3751">
            <v>0</v>
          </cell>
          <cell r="AG3751">
            <v>0</v>
          </cell>
          <cell r="AT3751">
            <v>0</v>
          </cell>
          <cell r="BG3751">
            <v>231.25226938986779</v>
          </cell>
        </row>
        <row r="3752">
          <cell r="D3752" t="str">
            <v>UI</v>
          </cell>
          <cell r="E3752" t="str">
            <v>DIST</v>
          </cell>
          <cell r="F3752" t="str">
            <v>Electric Operations</v>
          </cell>
          <cell r="T3752">
            <v>0</v>
          </cell>
          <cell r="AG3752">
            <v>0</v>
          </cell>
          <cell r="AT3752">
            <v>0</v>
          </cell>
          <cell r="BG3752">
            <v>36.697259984731673</v>
          </cell>
        </row>
        <row r="3753">
          <cell r="D3753" t="str">
            <v>CMP</v>
          </cell>
          <cell r="E3753" t="str">
            <v>DIST</v>
          </cell>
          <cell r="F3753" t="str">
            <v>Asset Management and Planning</v>
          </cell>
          <cell r="T3753">
            <v>0</v>
          </cell>
          <cell r="AG3753">
            <v>0</v>
          </cell>
          <cell r="AT3753">
            <v>0</v>
          </cell>
          <cell r="BG3753">
            <v>132</v>
          </cell>
        </row>
        <row r="3754">
          <cell r="D3754" t="str">
            <v>CMP</v>
          </cell>
          <cell r="E3754" t="str">
            <v>DIST</v>
          </cell>
          <cell r="F3754" t="str">
            <v>Asset Management and Planning</v>
          </cell>
          <cell r="T3754">
            <v>0</v>
          </cell>
          <cell r="AG3754">
            <v>0</v>
          </cell>
          <cell r="AT3754">
            <v>0</v>
          </cell>
          <cell r="BG3754">
            <v>120</v>
          </cell>
        </row>
        <row r="3755">
          <cell r="D3755" t="str">
            <v>CMP</v>
          </cell>
          <cell r="E3755" t="str">
            <v>DIST</v>
          </cell>
          <cell r="F3755" t="str">
            <v>Asset Management and Planning</v>
          </cell>
          <cell r="T3755">
            <v>0</v>
          </cell>
          <cell r="AG3755">
            <v>0</v>
          </cell>
          <cell r="AT3755">
            <v>0</v>
          </cell>
          <cell r="BG3755">
            <v>120</v>
          </cell>
        </row>
        <row r="3756">
          <cell r="D3756" t="str">
            <v>CMP</v>
          </cell>
          <cell r="E3756" t="str">
            <v>DIST</v>
          </cell>
          <cell r="F3756" t="str">
            <v>Projects</v>
          </cell>
          <cell r="T3756">
            <v>0</v>
          </cell>
          <cell r="AG3756">
            <v>0</v>
          </cell>
          <cell r="AT3756">
            <v>0</v>
          </cell>
          <cell r="BG3756">
            <v>411.718107421875</v>
          </cell>
        </row>
        <row r="3757">
          <cell r="D3757" t="str">
            <v>NYSEG</v>
          </cell>
          <cell r="E3757" t="str">
            <v>TRANS</v>
          </cell>
          <cell r="F3757" t="str">
            <v>Projects</v>
          </cell>
          <cell r="T3757">
            <v>0</v>
          </cell>
          <cell r="AG3757">
            <v>0</v>
          </cell>
          <cell r="AT3757">
            <v>0</v>
          </cell>
          <cell r="BG3757">
            <v>292.33406723785401</v>
          </cell>
        </row>
        <row r="3758">
          <cell r="D3758" t="str">
            <v>UI</v>
          </cell>
          <cell r="E3758" t="str">
            <v>DIST</v>
          </cell>
          <cell r="F3758" t="str">
            <v>Operational Smart Grids</v>
          </cell>
          <cell r="T3758">
            <v>0</v>
          </cell>
          <cell r="AG3758">
            <v>0</v>
          </cell>
          <cell r="AT3758">
            <v>0</v>
          </cell>
          <cell r="BG3758">
            <v>111.14414453124999</v>
          </cell>
        </row>
        <row r="3759">
          <cell r="D3759" t="str">
            <v>CMP</v>
          </cell>
          <cell r="E3759" t="str">
            <v>DIST</v>
          </cell>
          <cell r="F3759" t="str">
            <v>Asset Management and Planning</v>
          </cell>
          <cell r="T3759">
            <v>0</v>
          </cell>
          <cell r="AG3759">
            <v>0</v>
          </cell>
          <cell r="AT3759">
            <v>0</v>
          </cell>
          <cell r="BG3759">
            <v>243.75</v>
          </cell>
        </row>
        <row r="3760">
          <cell r="D3760" t="str">
            <v>CMP</v>
          </cell>
          <cell r="E3760" t="str">
            <v>DIST</v>
          </cell>
          <cell r="F3760" t="str">
            <v>Asset Management and Planning</v>
          </cell>
          <cell r="T3760">
            <v>0</v>
          </cell>
          <cell r="AG3760">
            <v>0</v>
          </cell>
          <cell r="AT3760">
            <v>0</v>
          </cell>
          <cell r="BG3760">
            <v>110.002</v>
          </cell>
        </row>
        <row r="3761">
          <cell r="D3761" t="str">
            <v>CMP</v>
          </cell>
          <cell r="E3761" t="str">
            <v>DIST</v>
          </cell>
          <cell r="F3761" t="str">
            <v>Asset Management and Planning</v>
          </cell>
          <cell r="T3761">
            <v>0</v>
          </cell>
          <cell r="AG3761">
            <v>0</v>
          </cell>
          <cell r="AT3761">
            <v>0</v>
          </cell>
          <cell r="BG3761">
            <v>120</v>
          </cell>
        </row>
        <row r="3762">
          <cell r="D3762" t="str">
            <v>SCG</v>
          </cell>
          <cell r="E3762" t="str">
            <v>Gas</v>
          </cell>
          <cell r="F3762" t="str">
            <v>Gas Operations</v>
          </cell>
          <cell r="T3762">
            <v>0</v>
          </cell>
          <cell r="AG3762">
            <v>0</v>
          </cell>
          <cell r="AT3762">
            <v>0</v>
          </cell>
          <cell r="BG3762">
            <v>0</v>
          </cell>
        </row>
        <row r="3763">
          <cell r="D3763" t="str">
            <v>SCG</v>
          </cell>
          <cell r="E3763" t="str">
            <v>Gas</v>
          </cell>
          <cell r="F3763" t="str">
            <v>Gas Operations</v>
          </cell>
          <cell r="T3763">
            <v>0</v>
          </cell>
          <cell r="AG3763">
            <v>0</v>
          </cell>
          <cell r="AT3763">
            <v>0</v>
          </cell>
          <cell r="BG3763">
            <v>0</v>
          </cell>
        </row>
        <row r="3764">
          <cell r="D3764" t="str">
            <v>SCG</v>
          </cell>
          <cell r="E3764" t="str">
            <v>Gas</v>
          </cell>
          <cell r="F3764" t="str">
            <v>Gas Operations</v>
          </cell>
          <cell r="T3764">
            <v>0</v>
          </cell>
          <cell r="AG3764">
            <v>0</v>
          </cell>
          <cell r="AT3764">
            <v>0</v>
          </cell>
          <cell r="BG3764">
            <v>0</v>
          </cell>
        </row>
        <row r="3765">
          <cell r="D3765" t="str">
            <v>UI</v>
          </cell>
          <cell r="E3765" t="str">
            <v>DIST</v>
          </cell>
          <cell r="F3765" t="str">
            <v>Electric Operations</v>
          </cell>
          <cell r="T3765">
            <v>0</v>
          </cell>
          <cell r="AG3765">
            <v>0</v>
          </cell>
          <cell r="AT3765">
            <v>0</v>
          </cell>
          <cell r="BG3765">
            <v>25</v>
          </cell>
        </row>
        <row r="3766">
          <cell r="D3766" t="str">
            <v>NYSEG</v>
          </cell>
          <cell r="E3766" t="str">
            <v>DIST</v>
          </cell>
          <cell r="F3766" t="str">
            <v>Operational Smart Grids</v>
          </cell>
          <cell r="T3766">
            <v>0</v>
          </cell>
          <cell r="AG3766">
            <v>0</v>
          </cell>
          <cell r="AT3766">
            <v>0</v>
          </cell>
          <cell r="BG3766">
            <v>1125</v>
          </cell>
        </row>
        <row r="3767">
          <cell r="D3767" t="str">
            <v>CMP</v>
          </cell>
          <cell r="E3767" t="str">
            <v>DIST</v>
          </cell>
          <cell r="F3767" t="str">
            <v>Smart Grids Innovation and Planning</v>
          </cell>
          <cell r="T3767">
            <v>0</v>
          </cell>
          <cell r="AG3767">
            <v>0</v>
          </cell>
          <cell r="AT3767">
            <v>0</v>
          </cell>
          <cell r="BG3767">
            <v>15.2</v>
          </cell>
        </row>
        <row r="3768">
          <cell r="D3768" t="str">
            <v>RGE</v>
          </cell>
          <cell r="E3768" t="str">
            <v>Common</v>
          </cell>
          <cell r="F3768" t="str">
            <v>Operational Smart Grids</v>
          </cell>
          <cell r="T3768">
            <v>0</v>
          </cell>
          <cell r="AG3768">
            <v>0</v>
          </cell>
          <cell r="AT3768">
            <v>0</v>
          </cell>
          <cell r="BG3768">
            <v>704.572</v>
          </cell>
        </row>
        <row r="3769">
          <cell r="D3769" t="str">
            <v>NYSEG</v>
          </cell>
          <cell r="E3769" t="str">
            <v>Common</v>
          </cell>
          <cell r="F3769" t="str">
            <v>Operational Smart Grids</v>
          </cell>
          <cell r="T3769">
            <v>0</v>
          </cell>
          <cell r="AG3769">
            <v>0</v>
          </cell>
          <cell r="AT3769">
            <v>0</v>
          </cell>
          <cell r="BG3769">
            <v>592.64300000000003</v>
          </cell>
        </row>
        <row r="3770">
          <cell r="D3770" t="str">
            <v>NYSEG</v>
          </cell>
          <cell r="E3770" t="str">
            <v>Common</v>
          </cell>
          <cell r="F3770" t="str">
            <v>Operational Smart Grids</v>
          </cell>
          <cell r="T3770">
            <v>0</v>
          </cell>
          <cell r="AG3770">
            <v>0</v>
          </cell>
          <cell r="AT3770">
            <v>0</v>
          </cell>
          <cell r="BG3770">
            <v>419.238</v>
          </cell>
        </row>
        <row r="3771">
          <cell r="D3771" t="str">
            <v>NYSEG</v>
          </cell>
          <cell r="E3771" t="str">
            <v>Common</v>
          </cell>
          <cell r="F3771" t="str">
            <v>Operational Smart Grids</v>
          </cell>
          <cell r="T3771">
            <v>0</v>
          </cell>
          <cell r="AG3771">
            <v>0</v>
          </cell>
          <cell r="AT3771">
            <v>0</v>
          </cell>
          <cell r="BG3771">
            <v>1430.27</v>
          </cell>
        </row>
        <row r="3772">
          <cell r="D3772" t="str">
            <v>NYSEG</v>
          </cell>
          <cell r="E3772" t="str">
            <v>Common</v>
          </cell>
          <cell r="F3772" t="str">
            <v>Operational Smart Grids</v>
          </cell>
          <cell r="T3772">
            <v>0</v>
          </cell>
          <cell r="AG3772">
            <v>0</v>
          </cell>
          <cell r="AT3772">
            <v>0</v>
          </cell>
          <cell r="BG3772">
            <v>1181.0740000000001</v>
          </cell>
        </row>
        <row r="3773">
          <cell r="D3773" t="str">
            <v>RGE</v>
          </cell>
          <cell r="E3773" t="str">
            <v>Common</v>
          </cell>
          <cell r="F3773" t="str">
            <v>Operational Smart Grids</v>
          </cell>
          <cell r="T3773">
            <v>0</v>
          </cell>
          <cell r="AG3773">
            <v>0</v>
          </cell>
          <cell r="AT3773">
            <v>0</v>
          </cell>
          <cell r="BG3773">
            <v>355.892</v>
          </cell>
        </row>
        <row r="3774">
          <cell r="D3774" t="str">
            <v>RGE</v>
          </cell>
          <cell r="E3774" t="str">
            <v>Common</v>
          </cell>
          <cell r="F3774" t="str">
            <v>Operational Smart Grids</v>
          </cell>
          <cell r="T3774">
            <v>0</v>
          </cell>
          <cell r="AG3774">
            <v>0</v>
          </cell>
          <cell r="AT3774">
            <v>0</v>
          </cell>
          <cell r="BG3774">
            <v>250.292</v>
          </cell>
        </row>
        <row r="3775">
          <cell r="D3775" t="str">
            <v>RGE</v>
          </cell>
          <cell r="E3775" t="str">
            <v>Common</v>
          </cell>
          <cell r="F3775" t="str">
            <v>Operational Smart Grids</v>
          </cell>
          <cell r="T3775">
            <v>0</v>
          </cell>
          <cell r="AG3775">
            <v>0</v>
          </cell>
          <cell r="AT3775">
            <v>0</v>
          </cell>
          <cell r="BG3775">
            <v>872.596</v>
          </cell>
        </row>
        <row r="3776">
          <cell r="D3776" t="str">
            <v>CMP</v>
          </cell>
          <cell r="E3776" t="str">
            <v>Common</v>
          </cell>
          <cell r="F3776" t="str">
            <v>Operational Smart Grids</v>
          </cell>
          <cell r="T3776">
            <v>0</v>
          </cell>
          <cell r="AG3776">
            <v>0</v>
          </cell>
          <cell r="AT3776">
            <v>0</v>
          </cell>
          <cell r="BG3776">
            <v>344.7</v>
          </cell>
        </row>
        <row r="3777">
          <cell r="D3777" t="str">
            <v>CMP</v>
          </cell>
          <cell r="E3777" t="str">
            <v>Common</v>
          </cell>
          <cell r="F3777" t="str">
            <v>Operational Smart Grids</v>
          </cell>
          <cell r="T3777">
            <v>0</v>
          </cell>
          <cell r="AG3777">
            <v>0</v>
          </cell>
          <cell r="AT3777">
            <v>0</v>
          </cell>
          <cell r="BG3777">
            <v>318.80099999999999</v>
          </cell>
        </row>
        <row r="3778">
          <cell r="D3778" t="str">
            <v>CNG</v>
          </cell>
          <cell r="E3778" t="str">
            <v>Gas</v>
          </cell>
          <cell r="F3778" t="str">
            <v>Gas Operations</v>
          </cell>
          <cell r="T3778">
            <v>0</v>
          </cell>
          <cell r="AG3778">
            <v>0</v>
          </cell>
          <cell r="AT3778">
            <v>0</v>
          </cell>
          <cell r="BG3778">
            <v>0</v>
          </cell>
        </row>
        <row r="3779">
          <cell r="D3779" t="str">
            <v>CMP</v>
          </cell>
          <cell r="E3779" t="str">
            <v>Common</v>
          </cell>
          <cell r="F3779" t="str">
            <v>Operational Smart Grids</v>
          </cell>
          <cell r="T3779">
            <v>0</v>
          </cell>
          <cell r="AG3779">
            <v>0</v>
          </cell>
          <cell r="AT3779">
            <v>0</v>
          </cell>
          <cell r="BG3779">
            <v>267.70400000000001</v>
          </cell>
        </row>
        <row r="3780">
          <cell r="D3780" t="str">
            <v>TPS</v>
          </cell>
          <cell r="E3780" t="str">
            <v>Gas</v>
          </cell>
          <cell r="F3780" t="str">
            <v>Gas Operations</v>
          </cell>
          <cell r="T3780">
            <v>0</v>
          </cell>
          <cell r="AG3780">
            <v>0</v>
          </cell>
          <cell r="AT3780">
            <v>0</v>
          </cell>
          <cell r="BG3780">
            <v>0</v>
          </cell>
        </row>
        <row r="3781">
          <cell r="D3781" t="str">
            <v>CNG</v>
          </cell>
          <cell r="E3781" t="str">
            <v>Gas</v>
          </cell>
          <cell r="F3781" t="str">
            <v>Gas Operations</v>
          </cell>
          <cell r="T3781">
            <v>0</v>
          </cell>
          <cell r="AG3781">
            <v>0</v>
          </cell>
          <cell r="AT3781">
            <v>0</v>
          </cell>
          <cell r="BG3781">
            <v>0</v>
          </cell>
        </row>
        <row r="3782">
          <cell r="D3782" t="str">
            <v>CMP</v>
          </cell>
          <cell r="E3782" t="str">
            <v>Common</v>
          </cell>
          <cell r="F3782" t="str">
            <v>Information Technology</v>
          </cell>
          <cell r="T3782">
            <v>0</v>
          </cell>
          <cell r="AG3782">
            <v>0</v>
          </cell>
          <cell r="AT3782">
            <v>0</v>
          </cell>
          <cell r="BG3782">
            <v>13.92632958984375</v>
          </cell>
        </row>
        <row r="3783">
          <cell r="D3783" t="str">
            <v>ASC</v>
          </cell>
          <cell r="E3783" t="str">
            <v>Common</v>
          </cell>
          <cell r="F3783" t="str">
            <v>General Services</v>
          </cell>
          <cell r="T3783">
            <v>0</v>
          </cell>
          <cell r="AG3783">
            <v>0</v>
          </cell>
          <cell r="AT3783">
            <v>0</v>
          </cell>
          <cell r="BG3783">
            <v>400</v>
          </cell>
        </row>
        <row r="3784">
          <cell r="D3784" t="str">
            <v>ASC</v>
          </cell>
          <cell r="E3784" t="str">
            <v>Common</v>
          </cell>
          <cell r="F3784" t="str">
            <v>General Services</v>
          </cell>
          <cell r="T3784">
            <v>0</v>
          </cell>
          <cell r="AG3784">
            <v>0</v>
          </cell>
          <cell r="AT3784">
            <v>0</v>
          </cell>
          <cell r="BG3784">
            <v>447.5</v>
          </cell>
        </row>
        <row r="3785">
          <cell r="D3785" t="str">
            <v>CMP</v>
          </cell>
          <cell r="E3785" t="str">
            <v>Common</v>
          </cell>
          <cell r="F3785" t="str">
            <v>General Services</v>
          </cell>
          <cell r="T3785">
            <v>0</v>
          </cell>
          <cell r="AG3785">
            <v>0</v>
          </cell>
          <cell r="AT3785">
            <v>0</v>
          </cell>
          <cell r="BG3785">
            <v>60</v>
          </cell>
        </row>
        <row r="3786">
          <cell r="D3786" t="str">
            <v>CMP</v>
          </cell>
          <cell r="E3786" t="str">
            <v>Common</v>
          </cell>
          <cell r="F3786" t="str">
            <v>General Services</v>
          </cell>
          <cell r="T3786">
            <v>0</v>
          </cell>
          <cell r="AG3786">
            <v>0</v>
          </cell>
          <cell r="AT3786">
            <v>0</v>
          </cell>
          <cell r="BG3786">
            <v>150</v>
          </cell>
        </row>
        <row r="3787">
          <cell r="D3787" t="str">
            <v>CMP</v>
          </cell>
          <cell r="E3787" t="str">
            <v>Common</v>
          </cell>
          <cell r="F3787" t="str">
            <v>General Services</v>
          </cell>
          <cell r="T3787">
            <v>0</v>
          </cell>
          <cell r="AG3787">
            <v>0</v>
          </cell>
          <cell r="AT3787">
            <v>0</v>
          </cell>
          <cell r="BG3787">
            <v>75</v>
          </cell>
        </row>
        <row r="3788">
          <cell r="D3788" t="str">
            <v>CMP</v>
          </cell>
          <cell r="E3788" t="str">
            <v>Common</v>
          </cell>
          <cell r="F3788" t="str">
            <v>General Services</v>
          </cell>
          <cell r="T3788">
            <v>0</v>
          </cell>
          <cell r="AG3788">
            <v>0</v>
          </cell>
          <cell r="AT3788">
            <v>0</v>
          </cell>
          <cell r="BG3788">
            <v>100</v>
          </cell>
        </row>
        <row r="3789">
          <cell r="D3789" t="str">
            <v>NYSEG</v>
          </cell>
          <cell r="E3789" t="str">
            <v>Common</v>
          </cell>
          <cell r="F3789" t="str">
            <v>General Services</v>
          </cell>
          <cell r="T3789">
            <v>0</v>
          </cell>
          <cell r="AG3789">
            <v>0</v>
          </cell>
          <cell r="AT3789">
            <v>0</v>
          </cell>
          <cell r="BG3789">
            <v>659.55169999533894</v>
          </cell>
        </row>
        <row r="3790">
          <cell r="D3790" t="str">
            <v>NYSEG</v>
          </cell>
          <cell r="E3790" t="str">
            <v>Common</v>
          </cell>
          <cell r="F3790" t="str">
            <v>General Services</v>
          </cell>
          <cell r="T3790">
            <v>0</v>
          </cell>
          <cell r="AG3790">
            <v>0</v>
          </cell>
          <cell r="AT3790">
            <v>0</v>
          </cell>
          <cell r="BG3790">
            <v>99.99984999966621</v>
          </cell>
        </row>
        <row r="3791">
          <cell r="D3791" t="str">
            <v>NYSEG</v>
          </cell>
          <cell r="E3791" t="str">
            <v>Common</v>
          </cell>
          <cell r="F3791" t="str">
            <v>General Services</v>
          </cell>
          <cell r="T3791">
            <v>0</v>
          </cell>
          <cell r="AG3791">
            <v>0</v>
          </cell>
          <cell r="AT3791">
            <v>0</v>
          </cell>
          <cell r="BG3791">
            <v>500.00043961715699</v>
          </cell>
        </row>
        <row r="3792">
          <cell r="D3792" t="str">
            <v>SCG</v>
          </cell>
          <cell r="E3792" t="str">
            <v>Gas</v>
          </cell>
          <cell r="F3792" t="str">
            <v>General Services</v>
          </cell>
          <cell r="T3792">
            <v>0</v>
          </cell>
          <cell r="AG3792">
            <v>0</v>
          </cell>
          <cell r="AT3792">
            <v>0</v>
          </cell>
          <cell r="BG3792">
            <v>299.83265478515625</v>
          </cell>
        </row>
        <row r="3793">
          <cell r="D3793" t="str">
            <v>SCG</v>
          </cell>
          <cell r="E3793" t="str">
            <v>Gas</v>
          </cell>
          <cell r="F3793" t="str">
            <v>General Services</v>
          </cell>
          <cell r="T3793">
            <v>0</v>
          </cell>
          <cell r="AG3793">
            <v>0</v>
          </cell>
          <cell r="AT3793">
            <v>0</v>
          </cell>
          <cell r="BG3793">
            <v>750</v>
          </cell>
        </row>
        <row r="3794">
          <cell r="D3794" t="str">
            <v>NYSEG</v>
          </cell>
          <cell r="E3794" t="str">
            <v>DIST</v>
          </cell>
          <cell r="F3794" t="str">
            <v>Projects</v>
          </cell>
          <cell r="T3794">
            <v>0</v>
          </cell>
          <cell r="AG3794">
            <v>0</v>
          </cell>
          <cell r="AT3794">
            <v>0</v>
          </cell>
          <cell r="BG3794">
            <v>1.3437042236328124E-3</v>
          </cell>
        </row>
        <row r="3795">
          <cell r="D3795" t="str">
            <v>CMP</v>
          </cell>
          <cell r="E3795" t="str">
            <v>TRANS</v>
          </cell>
          <cell r="F3795" t="str">
            <v>Projects</v>
          </cell>
          <cell r="T3795">
            <v>0</v>
          </cell>
          <cell r="AG3795">
            <v>0</v>
          </cell>
          <cell r="AT3795">
            <v>0</v>
          </cell>
          <cell r="BG3795">
            <v>939.69149501252173</v>
          </cell>
        </row>
        <row r="3796">
          <cell r="D3796" t="str">
            <v>CMP</v>
          </cell>
          <cell r="E3796" t="str">
            <v>DIST</v>
          </cell>
          <cell r="F3796" t="str">
            <v>Projects</v>
          </cell>
          <cell r="T3796">
            <v>0</v>
          </cell>
          <cell r="AG3796">
            <v>0</v>
          </cell>
          <cell r="AT3796">
            <v>0</v>
          </cell>
          <cell r="BG3796">
            <v>-8.0217604188919083</v>
          </cell>
        </row>
        <row r="3797">
          <cell r="D3797" t="str">
            <v>CMP</v>
          </cell>
          <cell r="E3797" t="str">
            <v>DIST</v>
          </cell>
          <cell r="F3797" t="str">
            <v>Projects</v>
          </cell>
          <cell r="T3797">
            <v>0</v>
          </cell>
          <cell r="AG3797">
            <v>0</v>
          </cell>
          <cell r="AT3797">
            <v>0</v>
          </cell>
          <cell r="BG3797">
            <v>-9.7183199427127818</v>
          </cell>
        </row>
        <row r="3798">
          <cell r="D3798" t="str">
            <v>CMP</v>
          </cell>
          <cell r="E3798" t="str">
            <v>DIST</v>
          </cell>
          <cell r="F3798" t="str">
            <v>Projects</v>
          </cell>
          <cell r="T3798">
            <v>0</v>
          </cell>
          <cell r="AG3798">
            <v>0</v>
          </cell>
          <cell r="AT3798">
            <v>0</v>
          </cell>
          <cell r="BG3798">
            <v>-5.575218668937687</v>
          </cell>
        </row>
        <row r="3799">
          <cell r="D3799" t="str">
            <v>UI</v>
          </cell>
          <cell r="E3799" t="str">
            <v>DIST</v>
          </cell>
          <cell r="F3799" t="str">
            <v>Customer Service</v>
          </cell>
          <cell r="T3799">
            <v>0</v>
          </cell>
          <cell r="AG3799">
            <v>0</v>
          </cell>
          <cell r="AT3799">
            <v>0</v>
          </cell>
          <cell r="BG3799">
            <v>51.671999999999997</v>
          </cell>
        </row>
        <row r="3800">
          <cell r="D3800" t="str">
            <v>BGC</v>
          </cell>
          <cell r="E3800" t="str">
            <v>Gas</v>
          </cell>
          <cell r="F3800" t="str">
            <v>Customer Service</v>
          </cell>
          <cell r="T3800">
            <v>0</v>
          </cell>
          <cell r="AG3800">
            <v>0</v>
          </cell>
          <cell r="AT3800">
            <v>0</v>
          </cell>
          <cell r="BG3800">
            <v>6.4590300292968745</v>
          </cell>
        </row>
        <row r="3801">
          <cell r="D3801" t="str">
            <v>CNG</v>
          </cell>
          <cell r="E3801" t="str">
            <v>Gas</v>
          </cell>
          <cell r="F3801" t="str">
            <v>Customer Service</v>
          </cell>
          <cell r="T3801">
            <v>0</v>
          </cell>
          <cell r="AG3801">
            <v>0</v>
          </cell>
          <cell r="AT3801">
            <v>0</v>
          </cell>
          <cell r="BG3801">
            <v>19.377029296875001</v>
          </cell>
        </row>
        <row r="3802">
          <cell r="D3802" t="str">
            <v>SCG</v>
          </cell>
          <cell r="E3802" t="str">
            <v>Gas</v>
          </cell>
          <cell r="F3802" t="str">
            <v>Customer Service</v>
          </cell>
          <cell r="T3802">
            <v>0</v>
          </cell>
          <cell r="AG3802">
            <v>0</v>
          </cell>
          <cell r="AT3802">
            <v>0</v>
          </cell>
          <cell r="BG3802">
            <v>19.377029296875001</v>
          </cell>
        </row>
        <row r="3803">
          <cell r="D3803" t="str">
            <v>CNG</v>
          </cell>
          <cell r="E3803" t="str">
            <v>Gas</v>
          </cell>
          <cell r="F3803" t="str">
            <v>Gas Operations</v>
          </cell>
          <cell r="T3803">
            <v>0</v>
          </cell>
          <cell r="AG3803">
            <v>0</v>
          </cell>
          <cell r="AT3803">
            <v>0</v>
          </cell>
          <cell r="BG3803">
            <v>0</v>
          </cell>
        </row>
        <row r="3804">
          <cell r="D3804" t="str">
            <v>SCG</v>
          </cell>
          <cell r="E3804" t="str">
            <v>Gas</v>
          </cell>
          <cell r="F3804" t="str">
            <v>Gas Engineering and Delivery</v>
          </cell>
          <cell r="T3804">
            <v>0</v>
          </cell>
          <cell r="AG3804">
            <v>0</v>
          </cell>
          <cell r="AT3804">
            <v>0</v>
          </cell>
          <cell r="BG3804">
            <v>134.87700000000001</v>
          </cell>
        </row>
        <row r="3805">
          <cell r="D3805" t="str">
            <v>NYSEG</v>
          </cell>
          <cell r="E3805" t="str">
            <v>DIST</v>
          </cell>
          <cell r="F3805" t="str">
            <v>Projects</v>
          </cell>
          <cell r="T3805">
            <v>0</v>
          </cell>
          <cell r="AG3805">
            <v>0</v>
          </cell>
          <cell r="AT3805">
            <v>0</v>
          </cell>
          <cell r="BG3805">
            <v>402.23414574456217</v>
          </cell>
        </row>
        <row r="3806">
          <cell r="D3806" t="str">
            <v>NYSEG</v>
          </cell>
          <cell r="E3806" t="str">
            <v>Common</v>
          </cell>
          <cell r="F3806" t="str">
            <v>Information Technology</v>
          </cell>
          <cell r="T3806">
            <v>0</v>
          </cell>
          <cell r="AG3806">
            <v>0</v>
          </cell>
          <cell r="AT3806">
            <v>0</v>
          </cell>
          <cell r="BG3806">
            <v>133.72857031249998</v>
          </cell>
        </row>
        <row r="3807">
          <cell r="D3807" t="str">
            <v>RGE</v>
          </cell>
          <cell r="E3807" t="str">
            <v>Common</v>
          </cell>
          <cell r="F3807" t="str">
            <v>Information Technology</v>
          </cell>
          <cell r="T3807">
            <v>0</v>
          </cell>
          <cell r="AG3807">
            <v>0</v>
          </cell>
          <cell r="AT3807">
            <v>0</v>
          </cell>
          <cell r="BG3807">
            <v>68.009321289062498</v>
          </cell>
        </row>
        <row r="3808">
          <cell r="D3808" t="str">
            <v>UI</v>
          </cell>
          <cell r="E3808" t="str">
            <v>Common</v>
          </cell>
          <cell r="F3808" t="str">
            <v>Information Technology</v>
          </cell>
          <cell r="T3808">
            <v>0</v>
          </cell>
          <cell r="AG3808">
            <v>0</v>
          </cell>
          <cell r="AT3808">
            <v>0</v>
          </cell>
          <cell r="BG3808">
            <v>161.65063085937498</v>
          </cell>
        </row>
        <row r="3809">
          <cell r="D3809" t="str">
            <v>TPS</v>
          </cell>
          <cell r="E3809" t="str">
            <v>Gas</v>
          </cell>
          <cell r="F3809" t="str">
            <v>Gas Operations</v>
          </cell>
          <cell r="T3809">
            <v>0</v>
          </cell>
          <cell r="AG3809">
            <v>0</v>
          </cell>
          <cell r="AT3809">
            <v>0</v>
          </cell>
          <cell r="BG3809">
            <v>0</v>
          </cell>
        </row>
        <row r="3810">
          <cell r="D3810" t="str">
            <v>CMP</v>
          </cell>
          <cell r="E3810" t="str">
            <v>DIST</v>
          </cell>
          <cell r="F3810" t="str">
            <v>Electric Operations</v>
          </cell>
          <cell r="T3810">
            <v>0</v>
          </cell>
          <cell r="AG3810">
            <v>0</v>
          </cell>
          <cell r="AT3810">
            <v>0</v>
          </cell>
          <cell r="BG3810">
            <v>873.86262499999998</v>
          </cell>
        </row>
        <row r="3811">
          <cell r="D3811" t="str">
            <v>CMP</v>
          </cell>
          <cell r="E3811" t="str">
            <v>DIST</v>
          </cell>
          <cell r="F3811" t="str">
            <v>Projects</v>
          </cell>
          <cell r="T3811">
            <v>0</v>
          </cell>
          <cell r="AG3811">
            <v>0</v>
          </cell>
          <cell r="AT3811">
            <v>0</v>
          </cell>
          <cell r="BG3811">
            <v>-4.8134767456054988</v>
          </cell>
        </row>
        <row r="3812">
          <cell r="D3812" t="str">
            <v>CMP</v>
          </cell>
          <cell r="E3812" t="str">
            <v>DIST</v>
          </cell>
          <cell r="F3812" t="str">
            <v>Projects</v>
          </cell>
          <cell r="T3812">
            <v>0</v>
          </cell>
          <cell r="AG3812">
            <v>0</v>
          </cell>
          <cell r="AT3812">
            <v>0</v>
          </cell>
          <cell r="BG3812">
            <v>-132.07672808265693</v>
          </cell>
        </row>
        <row r="3813">
          <cell r="D3813" t="str">
            <v>CMP</v>
          </cell>
          <cell r="E3813" t="str">
            <v>DIST</v>
          </cell>
          <cell r="F3813" t="str">
            <v>Projects</v>
          </cell>
          <cell r="T3813">
            <v>0</v>
          </cell>
          <cell r="AG3813">
            <v>0</v>
          </cell>
          <cell r="AT3813">
            <v>0</v>
          </cell>
          <cell r="BG3813">
            <v>-2.0625498714447019</v>
          </cell>
        </row>
        <row r="3814">
          <cell r="D3814" t="str">
            <v>CMP</v>
          </cell>
          <cell r="E3814" t="str">
            <v>DIST</v>
          </cell>
          <cell r="F3814" t="str">
            <v>Projects</v>
          </cell>
          <cell r="T3814">
            <v>0</v>
          </cell>
          <cell r="AG3814">
            <v>0</v>
          </cell>
          <cell r="AT3814">
            <v>0</v>
          </cell>
          <cell r="BG3814">
            <v>-0.11538098549846154</v>
          </cell>
        </row>
        <row r="3815">
          <cell r="D3815" t="str">
            <v>CMP</v>
          </cell>
          <cell r="E3815" t="str">
            <v>DIST</v>
          </cell>
          <cell r="F3815" t="str">
            <v>Projects</v>
          </cell>
          <cell r="T3815">
            <v>0</v>
          </cell>
          <cell r="AG3815">
            <v>0</v>
          </cell>
          <cell r="AT3815">
            <v>0</v>
          </cell>
          <cell r="BG3815">
            <v>-62.461538827896085</v>
          </cell>
        </row>
        <row r="3816">
          <cell r="D3816" t="str">
            <v>CMP</v>
          </cell>
          <cell r="E3816" t="str">
            <v>DIST</v>
          </cell>
          <cell r="F3816" t="str">
            <v>Projects</v>
          </cell>
          <cell r="T3816">
            <v>0</v>
          </cell>
          <cell r="AG3816">
            <v>0</v>
          </cell>
          <cell r="AT3816">
            <v>0</v>
          </cell>
          <cell r="BG3816">
            <v>-0.43329978179933448</v>
          </cell>
        </row>
        <row r="3817">
          <cell r="D3817" t="str">
            <v>RGE</v>
          </cell>
          <cell r="E3817" t="str">
            <v>DIST</v>
          </cell>
          <cell r="F3817" t="str">
            <v>Electric Operations</v>
          </cell>
          <cell r="T3817">
            <v>0</v>
          </cell>
          <cell r="AG3817">
            <v>0</v>
          </cell>
          <cell r="AT3817">
            <v>0</v>
          </cell>
          <cell r="BG3817">
            <v>1174.7076543741225</v>
          </cell>
        </row>
        <row r="3818">
          <cell r="D3818" t="str">
            <v>CMP</v>
          </cell>
          <cell r="E3818" t="str">
            <v>DIST</v>
          </cell>
          <cell r="F3818" t="str">
            <v>Projects</v>
          </cell>
          <cell r="T3818">
            <v>0</v>
          </cell>
          <cell r="AG3818">
            <v>0</v>
          </cell>
          <cell r="AT3818">
            <v>0</v>
          </cell>
          <cell r="BG3818">
            <v>-42.123648865699749</v>
          </cell>
        </row>
        <row r="3819">
          <cell r="D3819" t="str">
            <v>CMP</v>
          </cell>
          <cell r="E3819" t="str">
            <v>DIST</v>
          </cell>
          <cell r="F3819" t="str">
            <v>Projects</v>
          </cell>
          <cell r="T3819">
            <v>0</v>
          </cell>
          <cell r="AG3819">
            <v>0</v>
          </cell>
          <cell r="AT3819">
            <v>0</v>
          </cell>
          <cell r="BG3819">
            <v>-9.8278265559673361</v>
          </cell>
        </row>
        <row r="3820">
          <cell r="D3820" t="str">
            <v>CMP</v>
          </cell>
          <cell r="E3820" t="str">
            <v>DIST</v>
          </cell>
          <cell r="F3820" t="str">
            <v>Projects</v>
          </cell>
          <cell r="T3820">
            <v>0</v>
          </cell>
          <cell r="AG3820">
            <v>0</v>
          </cell>
          <cell r="AT3820">
            <v>0</v>
          </cell>
          <cell r="BG3820">
            <v>-31.487923263549789</v>
          </cell>
        </row>
        <row r="3821">
          <cell r="D3821" t="str">
            <v>CNG</v>
          </cell>
          <cell r="E3821" t="str">
            <v>Gas</v>
          </cell>
          <cell r="F3821" t="str">
            <v>Operational Smart Grids</v>
          </cell>
          <cell r="T3821">
            <v>0</v>
          </cell>
          <cell r="AG3821">
            <v>0</v>
          </cell>
          <cell r="AT3821">
            <v>0</v>
          </cell>
          <cell r="BG3821">
            <v>25.082000000000001</v>
          </cell>
        </row>
        <row r="3822">
          <cell r="D3822" t="str">
            <v>SCG</v>
          </cell>
          <cell r="E3822" t="str">
            <v>Gas</v>
          </cell>
          <cell r="F3822" t="str">
            <v>Operational Smart Grids</v>
          </cell>
          <cell r="T3822">
            <v>0</v>
          </cell>
          <cell r="AG3822">
            <v>0</v>
          </cell>
          <cell r="AT3822">
            <v>0</v>
          </cell>
          <cell r="BG3822">
            <v>30.834000000000003</v>
          </cell>
        </row>
        <row r="3823">
          <cell r="D3823" t="str">
            <v>BGC</v>
          </cell>
          <cell r="E3823" t="str">
            <v>Gas</v>
          </cell>
          <cell r="F3823" t="str">
            <v>Operational Smart Grids</v>
          </cell>
          <cell r="T3823">
            <v>0</v>
          </cell>
          <cell r="AG3823">
            <v>0</v>
          </cell>
          <cell r="AT3823">
            <v>0</v>
          </cell>
          <cell r="BG3823">
            <v>7.59</v>
          </cell>
        </row>
        <row r="3824">
          <cell r="D3824" t="str">
            <v>BGC</v>
          </cell>
          <cell r="E3824" t="str">
            <v>Gas</v>
          </cell>
          <cell r="F3824" t="str">
            <v>Information Technology</v>
          </cell>
          <cell r="T3824">
            <v>0</v>
          </cell>
          <cell r="AG3824">
            <v>0</v>
          </cell>
          <cell r="AT3824">
            <v>0</v>
          </cell>
          <cell r="BG3824">
            <v>8.0982600097656245</v>
          </cell>
        </row>
        <row r="3825">
          <cell r="D3825" t="str">
            <v>UI</v>
          </cell>
          <cell r="E3825" t="str">
            <v>Common</v>
          </cell>
          <cell r="F3825" t="str">
            <v>Information Technology</v>
          </cell>
          <cell r="T3825">
            <v>0</v>
          </cell>
          <cell r="AG3825">
            <v>0</v>
          </cell>
          <cell r="AT3825">
            <v>0</v>
          </cell>
          <cell r="BG3825">
            <v>130.55103124999999</v>
          </cell>
        </row>
        <row r="3826">
          <cell r="D3826" t="str">
            <v>CMP</v>
          </cell>
          <cell r="E3826" t="str">
            <v>DIST</v>
          </cell>
          <cell r="F3826" t="str">
            <v>Projects</v>
          </cell>
          <cell r="T3826">
            <v>0</v>
          </cell>
          <cell r="AG3826">
            <v>0</v>
          </cell>
          <cell r="AT3826">
            <v>0</v>
          </cell>
          <cell r="BG3826">
            <v>-0.10585921478271132</v>
          </cell>
        </row>
        <row r="3827">
          <cell r="D3827" t="str">
            <v>RGE</v>
          </cell>
          <cell r="E3827" t="str">
            <v>DIST</v>
          </cell>
          <cell r="F3827" t="str">
            <v>Electric Operations</v>
          </cell>
          <cell r="T3827">
            <v>0</v>
          </cell>
          <cell r="AG3827">
            <v>0</v>
          </cell>
          <cell r="AT3827">
            <v>0</v>
          </cell>
          <cell r="BG3827">
            <v>180.0843925988674</v>
          </cell>
        </row>
        <row r="3828">
          <cell r="D3828" t="str">
            <v>TPS</v>
          </cell>
          <cell r="E3828" t="str">
            <v>Gas</v>
          </cell>
          <cell r="F3828" t="str">
            <v>Gas Operations</v>
          </cell>
          <cell r="T3828">
            <v>0</v>
          </cell>
          <cell r="AG3828">
            <v>0</v>
          </cell>
          <cell r="AT3828">
            <v>0</v>
          </cell>
          <cell r="BG3828">
            <v>50</v>
          </cell>
        </row>
        <row r="3829">
          <cell r="D3829" t="str">
            <v>NYSEG</v>
          </cell>
          <cell r="E3829" t="str">
            <v>DIST</v>
          </cell>
          <cell r="F3829" t="str">
            <v>Projects</v>
          </cell>
          <cell r="T3829">
            <v>0</v>
          </cell>
          <cell r="AG3829">
            <v>0</v>
          </cell>
          <cell r="AT3829">
            <v>0</v>
          </cell>
          <cell r="BG3829">
            <v>1251.8026896972658</v>
          </cell>
        </row>
        <row r="3830">
          <cell r="D3830" t="str">
            <v>UI</v>
          </cell>
          <cell r="E3830" t="str">
            <v>Common</v>
          </cell>
          <cell r="F3830" t="str">
            <v>Human Resources</v>
          </cell>
          <cell r="T3830">
            <v>0</v>
          </cell>
          <cell r="AG3830">
            <v>0</v>
          </cell>
          <cell r="AT3830">
            <v>0</v>
          </cell>
          <cell r="BG3830">
            <v>142.73527996826172</v>
          </cell>
        </row>
        <row r="3831">
          <cell r="D3831" t="str">
            <v>CNG</v>
          </cell>
          <cell r="E3831" t="str">
            <v>Gas</v>
          </cell>
          <cell r="F3831" t="str">
            <v>Information Technology</v>
          </cell>
          <cell r="T3831">
            <v>0</v>
          </cell>
          <cell r="AG3831">
            <v>0</v>
          </cell>
          <cell r="AT3831">
            <v>0</v>
          </cell>
          <cell r="BG3831">
            <v>428.69200000000001</v>
          </cell>
        </row>
        <row r="3832">
          <cell r="D3832" t="str">
            <v>SCG</v>
          </cell>
          <cell r="E3832" t="str">
            <v>Gas</v>
          </cell>
          <cell r="F3832" t="str">
            <v>Information Technology</v>
          </cell>
          <cell r="T3832">
            <v>0</v>
          </cell>
          <cell r="AG3832">
            <v>0</v>
          </cell>
          <cell r="AT3832">
            <v>0</v>
          </cell>
          <cell r="BG3832">
            <v>517.13300000000004</v>
          </cell>
        </row>
        <row r="3833">
          <cell r="D3833" t="str">
            <v>BGC</v>
          </cell>
          <cell r="E3833" t="str">
            <v>Gas</v>
          </cell>
          <cell r="F3833" t="str">
            <v>Information Technology</v>
          </cell>
          <cell r="T3833">
            <v>0</v>
          </cell>
          <cell r="AG3833">
            <v>0</v>
          </cell>
          <cell r="AT3833">
            <v>0</v>
          </cell>
          <cell r="BG3833">
            <v>128.982</v>
          </cell>
        </row>
        <row r="3834">
          <cell r="D3834" t="str">
            <v>UI</v>
          </cell>
          <cell r="E3834" t="str">
            <v>Common</v>
          </cell>
          <cell r="F3834" t="str">
            <v>Information Technology</v>
          </cell>
          <cell r="T3834">
            <v>0</v>
          </cell>
          <cell r="AG3834">
            <v>0</v>
          </cell>
          <cell r="AT3834">
            <v>0</v>
          </cell>
          <cell r="BG3834">
            <v>186.53817968749999</v>
          </cell>
        </row>
        <row r="3835">
          <cell r="D3835" t="str">
            <v>UI</v>
          </cell>
          <cell r="E3835" t="str">
            <v>Common</v>
          </cell>
          <cell r="F3835" t="str">
            <v>Information Technology</v>
          </cell>
          <cell r="T3835">
            <v>0</v>
          </cell>
          <cell r="AG3835">
            <v>0</v>
          </cell>
          <cell r="AT3835">
            <v>0</v>
          </cell>
          <cell r="BG3835">
            <v>835.19644968414309</v>
          </cell>
        </row>
        <row r="3836">
          <cell r="D3836" t="str">
            <v>CNG</v>
          </cell>
          <cell r="E3836" t="str">
            <v>Gas</v>
          </cell>
          <cell r="F3836" t="str">
            <v>Information Technology</v>
          </cell>
          <cell r="T3836">
            <v>0</v>
          </cell>
          <cell r="AG3836">
            <v>0</v>
          </cell>
          <cell r="AT3836">
            <v>0</v>
          </cell>
          <cell r="BG3836">
            <v>56.70237160682678</v>
          </cell>
        </row>
        <row r="3837">
          <cell r="D3837" t="str">
            <v>SCG</v>
          </cell>
          <cell r="E3837" t="str">
            <v>Gas</v>
          </cell>
          <cell r="F3837" t="str">
            <v>Information Technology</v>
          </cell>
          <cell r="T3837">
            <v>0</v>
          </cell>
          <cell r="AG3837">
            <v>0</v>
          </cell>
          <cell r="AT3837">
            <v>0</v>
          </cell>
          <cell r="BG3837">
            <v>67.254970169067391</v>
          </cell>
        </row>
        <row r="3838">
          <cell r="D3838" t="str">
            <v>BGC</v>
          </cell>
          <cell r="E3838" t="str">
            <v>Gas</v>
          </cell>
          <cell r="F3838" t="str">
            <v>Information Technology</v>
          </cell>
          <cell r="T3838">
            <v>0</v>
          </cell>
          <cell r="AG3838">
            <v>0</v>
          </cell>
          <cell r="AT3838">
            <v>0</v>
          </cell>
          <cell r="BG3838">
            <v>18.516350069999696</v>
          </cell>
        </row>
        <row r="3839">
          <cell r="D3839" t="str">
            <v>NYSEG</v>
          </cell>
          <cell r="E3839" t="str">
            <v>Common</v>
          </cell>
          <cell r="F3839" t="str">
            <v>Information Technology</v>
          </cell>
          <cell r="T3839">
            <v>0</v>
          </cell>
          <cell r="AG3839">
            <v>0</v>
          </cell>
          <cell r="AT3839">
            <v>0</v>
          </cell>
          <cell r="BG3839">
            <v>269.97558789062498</v>
          </cell>
        </row>
        <row r="3840">
          <cell r="D3840" t="str">
            <v>RGE</v>
          </cell>
          <cell r="E3840" t="str">
            <v>Common</v>
          </cell>
          <cell r="F3840" t="str">
            <v>Information Technology</v>
          </cell>
          <cell r="T3840">
            <v>0</v>
          </cell>
          <cell r="AG3840">
            <v>0</v>
          </cell>
          <cell r="AT3840">
            <v>0</v>
          </cell>
          <cell r="BG3840">
            <v>137.30092871093751</v>
          </cell>
        </row>
        <row r="3841">
          <cell r="D3841" t="str">
            <v>CMP</v>
          </cell>
          <cell r="E3841" t="str">
            <v>Common</v>
          </cell>
          <cell r="F3841" t="str">
            <v>Information Technology</v>
          </cell>
          <cell r="T3841">
            <v>0</v>
          </cell>
          <cell r="AG3841">
            <v>0</v>
          </cell>
          <cell r="AT3841">
            <v>0</v>
          </cell>
          <cell r="BG3841">
            <v>13.546000244140625</v>
          </cell>
        </row>
        <row r="3842">
          <cell r="D3842" t="str">
            <v>UI</v>
          </cell>
          <cell r="E3842" t="str">
            <v>Common</v>
          </cell>
          <cell r="F3842" t="str">
            <v>Information Technology</v>
          </cell>
          <cell r="T3842">
            <v>0</v>
          </cell>
          <cell r="AG3842">
            <v>0</v>
          </cell>
          <cell r="AT3842">
            <v>0</v>
          </cell>
          <cell r="BG3842">
            <v>995.6725712890626</v>
          </cell>
        </row>
        <row r="3843">
          <cell r="D3843" t="str">
            <v>NYSEG</v>
          </cell>
          <cell r="E3843" t="str">
            <v>Common</v>
          </cell>
          <cell r="F3843" t="str">
            <v>Information Technology</v>
          </cell>
          <cell r="T3843">
            <v>0</v>
          </cell>
          <cell r="AG3843">
            <v>0</v>
          </cell>
          <cell r="AT3843">
            <v>0</v>
          </cell>
          <cell r="BG3843">
            <v>386.47024501800536</v>
          </cell>
        </row>
        <row r="3844">
          <cell r="D3844" t="str">
            <v>CMP</v>
          </cell>
          <cell r="E3844" t="str">
            <v>Common</v>
          </cell>
          <cell r="F3844" t="str">
            <v>Information Technology</v>
          </cell>
          <cell r="T3844">
            <v>0</v>
          </cell>
          <cell r="AG3844">
            <v>0</v>
          </cell>
          <cell r="AT3844">
            <v>0</v>
          </cell>
          <cell r="BG3844">
            <v>216.47437819671632</v>
          </cell>
        </row>
        <row r="3845">
          <cell r="D3845" t="str">
            <v>RGE</v>
          </cell>
          <cell r="E3845" t="str">
            <v>Common</v>
          </cell>
          <cell r="F3845" t="str">
            <v>Information Technology</v>
          </cell>
          <cell r="T3845">
            <v>0</v>
          </cell>
          <cell r="AG3845">
            <v>0</v>
          </cell>
          <cell r="AT3845">
            <v>0</v>
          </cell>
          <cell r="BG3845">
            <v>198.18825630187987</v>
          </cell>
        </row>
        <row r="3846">
          <cell r="D3846" t="str">
            <v>RGE</v>
          </cell>
          <cell r="E3846" t="str">
            <v>DIST</v>
          </cell>
          <cell r="F3846" t="str">
            <v>Electric Operations</v>
          </cell>
          <cell r="T3846">
            <v>0</v>
          </cell>
          <cell r="AG3846">
            <v>0</v>
          </cell>
          <cell r="AT3846">
            <v>0</v>
          </cell>
          <cell r="BG3846">
            <v>118.20274145627022</v>
          </cell>
        </row>
        <row r="3847">
          <cell r="D3847" t="str">
            <v>NYSEG</v>
          </cell>
          <cell r="E3847" t="str">
            <v>TRANS</v>
          </cell>
          <cell r="F3847" t="str">
            <v>Projects</v>
          </cell>
          <cell r="T3847">
            <v>0</v>
          </cell>
          <cell r="AG3847">
            <v>0</v>
          </cell>
          <cell r="AT3847">
            <v>0</v>
          </cell>
          <cell r="BG3847">
            <v>224.35978167724608</v>
          </cell>
        </row>
        <row r="3848">
          <cell r="D3848" t="str">
            <v>UI</v>
          </cell>
          <cell r="E3848" t="str">
            <v>TRANS</v>
          </cell>
          <cell r="F3848" t="str">
            <v>Electric Operations</v>
          </cell>
          <cell r="T3848">
            <v>0</v>
          </cell>
          <cell r="AG3848">
            <v>0</v>
          </cell>
          <cell r="AT3848">
            <v>0</v>
          </cell>
          <cell r="BG3848">
            <v>1.2740898437499995</v>
          </cell>
        </row>
        <row r="3849">
          <cell r="D3849" t="str">
            <v>SCG</v>
          </cell>
          <cell r="E3849" t="str">
            <v>Gas</v>
          </cell>
          <cell r="F3849" t="str">
            <v>Gas Operations</v>
          </cell>
          <cell r="T3849">
            <v>0</v>
          </cell>
          <cell r="AG3849">
            <v>0</v>
          </cell>
          <cell r="AT3849">
            <v>0</v>
          </cell>
          <cell r="BG3849">
            <v>143.3177890625</v>
          </cell>
        </row>
        <row r="3850">
          <cell r="D3850" t="str">
            <v>TPS</v>
          </cell>
          <cell r="E3850" t="str">
            <v>Gas</v>
          </cell>
          <cell r="F3850" t="str">
            <v>Gas Operations</v>
          </cell>
          <cell r="T3850">
            <v>0</v>
          </cell>
          <cell r="AG3850">
            <v>0</v>
          </cell>
          <cell r="AT3850">
            <v>0</v>
          </cell>
          <cell r="BG3850">
            <v>305.15038855648038</v>
          </cell>
        </row>
        <row r="3851">
          <cell r="D3851" t="str">
            <v>CNG</v>
          </cell>
          <cell r="E3851" t="str">
            <v>Gas</v>
          </cell>
          <cell r="F3851" t="str">
            <v>General Services</v>
          </cell>
          <cell r="T3851">
            <v>0</v>
          </cell>
          <cell r="AG3851">
            <v>0</v>
          </cell>
          <cell r="AT3851">
            <v>0</v>
          </cell>
          <cell r="BG3851">
            <v>87.883012405395505</v>
          </cell>
        </row>
        <row r="3852">
          <cell r="D3852" t="str">
            <v>NYSEG</v>
          </cell>
          <cell r="E3852" t="str">
            <v>DIST</v>
          </cell>
          <cell r="F3852" t="str">
            <v>Electric Operations</v>
          </cell>
          <cell r="T3852">
            <v>0</v>
          </cell>
          <cell r="AG3852">
            <v>0</v>
          </cell>
          <cell r="AT3852">
            <v>0</v>
          </cell>
          <cell r="BG3852">
            <v>0.19838000041060153</v>
          </cell>
        </row>
        <row r="3853">
          <cell r="D3853" t="str">
            <v>NECEC</v>
          </cell>
          <cell r="E3853" t="str">
            <v>TRANS</v>
          </cell>
          <cell r="F3853" t="str">
            <v>Projects</v>
          </cell>
          <cell r="T3853">
            <v>0</v>
          </cell>
          <cell r="AG3853">
            <v>0</v>
          </cell>
          <cell r="AT3853">
            <v>0</v>
          </cell>
          <cell r="BG3853">
            <v>658584.59910937503</v>
          </cell>
        </row>
        <row r="3854">
          <cell r="D3854" t="str">
            <v>NYSEG</v>
          </cell>
          <cell r="E3854" t="str">
            <v>DIST</v>
          </cell>
          <cell r="F3854" t="str">
            <v>Energy Services</v>
          </cell>
          <cell r="T3854">
            <v>0</v>
          </cell>
          <cell r="AG3854">
            <v>0</v>
          </cell>
          <cell r="AT3854">
            <v>0</v>
          </cell>
          <cell r="BG3854">
            <v>-0.71357017561979319</v>
          </cell>
        </row>
        <row r="3855">
          <cell r="D3855" t="str">
            <v>NYSEG</v>
          </cell>
          <cell r="E3855" t="str">
            <v>DIST</v>
          </cell>
          <cell r="F3855" t="str">
            <v>Energy Services</v>
          </cell>
          <cell r="T3855">
            <v>0</v>
          </cell>
          <cell r="AG3855">
            <v>0</v>
          </cell>
          <cell r="AT3855">
            <v>0</v>
          </cell>
          <cell r="BG3855">
            <v>-5.0277019649352894</v>
          </cell>
        </row>
        <row r="3856">
          <cell r="D3856" t="str">
            <v>CMP</v>
          </cell>
          <cell r="E3856" t="str">
            <v>TRANS</v>
          </cell>
          <cell r="F3856" t="str">
            <v>Projects</v>
          </cell>
          <cell r="T3856">
            <v>0</v>
          </cell>
          <cell r="AG3856">
            <v>0</v>
          </cell>
          <cell r="AT3856">
            <v>0</v>
          </cell>
          <cell r="BG3856">
            <v>3.0240999746322634</v>
          </cell>
        </row>
        <row r="3857">
          <cell r="D3857" t="str">
            <v>UI</v>
          </cell>
          <cell r="E3857" t="str">
            <v>DIST</v>
          </cell>
          <cell r="F3857" t="str">
            <v>Projects</v>
          </cell>
          <cell r="T3857">
            <v>0</v>
          </cell>
          <cell r="AG3857">
            <v>0</v>
          </cell>
          <cell r="AT3857">
            <v>0</v>
          </cell>
          <cell r="BG3857">
            <v>1016.2569385913611</v>
          </cell>
        </row>
        <row r="3858">
          <cell r="D3858" t="str">
            <v>NYSEG</v>
          </cell>
          <cell r="E3858" t="str">
            <v>DIST</v>
          </cell>
          <cell r="F3858" t="str">
            <v>Asset Management and Planning</v>
          </cell>
          <cell r="T3858">
            <v>0</v>
          </cell>
          <cell r="AG3858">
            <v>0</v>
          </cell>
          <cell r="AT3858">
            <v>0</v>
          </cell>
          <cell r="BG3858">
            <v>32.501999999999995</v>
          </cell>
        </row>
        <row r="3859">
          <cell r="D3859" t="str">
            <v>NYSEG</v>
          </cell>
          <cell r="E3859" t="str">
            <v>Gas</v>
          </cell>
          <cell r="F3859" t="str">
            <v>Gas Engineering and Delivery</v>
          </cell>
          <cell r="T3859">
            <v>0</v>
          </cell>
          <cell r="AG3859">
            <v>0</v>
          </cell>
          <cell r="AT3859">
            <v>0</v>
          </cell>
          <cell r="BG3859">
            <v>-405.26549998641013</v>
          </cell>
        </row>
        <row r="3860">
          <cell r="D3860" t="str">
            <v>NYSEG</v>
          </cell>
          <cell r="E3860" t="str">
            <v>DIST</v>
          </cell>
          <cell r="F3860" t="str">
            <v>Electric Operations</v>
          </cell>
          <cell r="T3860">
            <v>0</v>
          </cell>
          <cell r="AG3860">
            <v>0</v>
          </cell>
          <cell r="AT3860">
            <v>0</v>
          </cell>
          <cell r="BG3860">
            <v>280.35209605407715</v>
          </cell>
        </row>
        <row r="3861">
          <cell r="D3861" t="str">
            <v>NYSEG</v>
          </cell>
          <cell r="E3861" t="str">
            <v>Gen</v>
          </cell>
          <cell r="F3861" t="str">
            <v>Generation</v>
          </cell>
          <cell r="T3861">
            <v>0</v>
          </cell>
          <cell r="AG3861">
            <v>0</v>
          </cell>
          <cell r="AT3861">
            <v>0</v>
          </cell>
          <cell r="BG3861">
            <v>380.68585235381124</v>
          </cell>
        </row>
        <row r="3862">
          <cell r="D3862" t="str">
            <v>RGE</v>
          </cell>
          <cell r="E3862" t="str">
            <v>Gen</v>
          </cell>
          <cell r="F3862" t="str">
            <v>Generation</v>
          </cell>
          <cell r="T3862">
            <v>0</v>
          </cell>
          <cell r="AG3862">
            <v>0</v>
          </cell>
          <cell r="AT3862">
            <v>0</v>
          </cell>
          <cell r="BG3862">
            <v>1557.8177395935058</v>
          </cell>
        </row>
        <row r="3863">
          <cell r="D3863" t="str">
            <v>RGE</v>
          </cell>
          <cell r="E3863" t="str">
            <v>DIST</v>
          </cell>
          <cell r="F3863" t="str">
            <v>Projects</v>
          </cell>
          <cell r="T3863">
            <v>0</v>
          </cell>
          <cell r="AG3863">
            <v>0</v>
          </cell>
          <cell r="AT3863">
            <v>0</v>
          </cell>
          <cell r="BG3863">
            <v>4.1987037658691405E-3</v>
          </cell>
        </row>
        <row r="3864">
          <cell r="D3864" t="str">
            <v>MEPCO</v>
          </cell>
          <cell r="E3864" t="str">
            <v>TRANS</v>
          </cell>
          <cell r="F3864" t="str">
            <v>Projects</v>
          </cell>
          <cell r="T3864">
            <v>0</v>
          </cell>
          <cell r="AG3864">
            <v>0</v>
          </cell>
          <cell r="AT3864">
            <v>0</v>
          </cell>
          <cell r="BG3864">
            <v>35.114089973449708</v>
          </cell>
        </row>
        <row r="3865">
          <cell r="D3865" t="str">
            <v>CMP</v>
          </cell>
          <cell r="E3865" t="str">
            <v>DIST</v>
          </cell>
          <cell r="F3865" t="str">
            <v>Electric Operations</v>
          </cell>
          <cell r="T3865">
            <v>0</v>
          </cell>
          <cell r="AG3865">
            <v>0</v>
          </cell>
          <cell r="AT3865">
            <v>0</v>
          </cell>
          <cell r="BG3865">
            <v>809.00009922027584</v>
          </cell>
        </row>
        <row r="3866">
          <cell r="D3866" t="str">
            <v>NYSEG</v>
          </cell>
          <cell r="E3866" t="str">
            <v>DIST</v>
          </cell>
          <cell r="F3866" t="str">
            <v>Electric Operations</v>
          </cell>
          <cell r="T3866">
            <v>0</v>
          </cell>
          <cell r="AG3866">
            <v>0</v>
          </cell>
          <cell r="AT3866">
            <v>0</v>
          </cell>
          <cell r="BG3866">
            <v>856.11498229259246</v>
          </cell>
        </row>
        <row r="3867">
          <cell r="D3867" t="str">
            <v>UI</v>
          </cell>
          <cell r="E3867" t="str">
            <v>DIST</v>
          </cell>
          <cell r="F3867" t="str">
            <v>Electric Operations</v>
          </cell>
          <cell r="T3867">
            <v>0</v>
          </cell>
          <cell r="AG3867">
            <v>0</v>
          </cell>
          <cell r="AT3867">
            <v>0</v>
          </cell>
          <cell r="BG3867">
            <v>449.78786336135863</v>
          </cell>
        </row>
        <row r="3868">
          <cell r="D3868" t="str">
            <v>CMP</v>
          </cell>
          <cell r="E3868" t="str">
            <v>Common</v>
          </cell>
          <cell r="F3868" t="str">
            <v>Information Technology</v>
          </cell>
          <cell r="T3868">
            <v>0</v>
          </cell>
          <cell r="AG3868">
            <v>0</v>
          </cell>
          <cell r="AT3868">
            <v>0</v>
          </cell>
          <cell r="BG3868">
            <v>100</v>
          </cell>
        </row>
        <row r="3869">
          <cell r="D3869" t="str">
            <v>CMP</v>
          </cell>
          <cell r="E3869" t="str">
            <v>DIST</v>
          </cell>
          <cell r="F3869" t="str">
            <v>Projects</v>
          </cell>
          <cell r="T3869">
            <v>0</v>
          </cell>
          <cell r="AG3869">
            <v>0</v>
          </cell>
          <cell r="AT3869">
            <v>0</v>
          </cell>
          <cell r="BG3869">
            <v>-8.217699953556064</v>
          </cell>
        </row>
        <row r="3870">
          <cell r="D3870" t="str">
            <v>CMP</v>
          </cell>
          <cell r="E3870" t="str">
            <v>DIST</v>
          </cell>
          <cell r="F3870" t="str">
            <v>Projects</v>
          </cell>
          <cell r="T3870">
            <v>0</v>
          </cell>
          <cell r="AG3870">
            <v>0</v>
          </cell>
          <cell r="AT3870">
            <v>0</v>
          </cell>
          <cell r="BG3870">
            <v>-0.40184973907470578</v>
          </cell>
        </row>
        <row r="3871">
          <cell r="D3871" t="str">
            <v>NYSEG</v>
          </cell>
          <cell r="E3871" t="str">
            <v>TRANS</v>
          </cell>
          <cell r="F3871" t="str">
            <v>Projects</v>
          </cell>
          <cell r="T3871">
            <v>0</v>
          </cell>
          <cell r="AG3871">
            <v>0</v>
          </cell>
          <cell r="AT3871">
            <v>0</v>
          </cell>
          <cell r="BG3871">
            <v>77.327871154785157</v>
          </cell>
        </row>
        <row r="3872">
          <cell r="D3872" t="str">
            <v>CMP</v>
          </cell>
          <cell r="E3872" t="str">
            <v>DIST</v>
          </cell>
          <cell r="F3872" t="str">
            <v>Electric Operations</v>
          </cell>
          <cell r="T3872">
            <v>0</v>
          </cell>
          <cell r="AG3872">
            <v>0</v>
          </cell>
          <cell r="AT3872">
            <v>0</v>
          </cell>
          <cell r="BG3872">
            <v>1300.2057975769044</v>
          </cell>
        </row>
        <row r="3873">
          <cell r="D3873" t="str">
            <v>UI</v>
          </cell>
          <cell r="E3873" t="str">
            <v>DIST</v>
          </cell>
          <cell r="F3873" t="str">
            <v>Electric Operations</v>
          </cell>
          <cell r="T3873">
            <v>0</v>
          </cell>
          <cell r="AG3873">
            <v>0</v>
          </cell>
          <cell r="AT3873">
            <v>0</v>
          </cell>
          <cell r="BG3873">
            <v>22.050689765930176</v>
          </cell>
        </row>
        <row r="3874">
          <cell r="D3874" t="str">
            <v>UI</v>
          </cell>
          <cell r="E3874" t="str">
            <v>DIST</v>
          </cell>
          <cell r="F3874" t="str">
            <v>Electric Operations</v>
          </cell>
          <cell r="T3874">
            <v>0</v>
          </cell>
          <cell r="AG3874">
            <v>0</v>
          </cell>
          <cell r="AT3874">
            <v>0</v>
          </cell>
          <cell r="BG3874">
            <v>1000.8637624816894</v>
          </cell>
        </row>
        <row r="3875">
          <cell r="D3875" t="str">
            <v>UI</v>
          </cell>
          <cell r="E3875" t="str">
            <v>DIST</v>
          </cell>
          <cell r="F3875" t="str">
            <v>Electric Operations</v>
          </cell>
          <cell r="T3875">
            <v>0</v>
          </cell>
          <cell r="AG3875">
            <v>0</v>
          </cell>
          <cell r="AT3875">
            <v>0</v>
          </cell>
          <cell r="BG3875">
            <v>3.0805500516891478</v>
          </cell>
        </row>
        <row r="3876">
          <cell r="D3876" t="str">
            <v>UI</v>
          </cell>
          <cell r="E3876" t="str">
            <v>DIST</v>
          </cell>
          <cell r="F3876" t="str">
            <v>Other</v>
          </cell>
          <cell r="T3876">
            <v>0</v>
          </cell>
          <cell r="AG3876">
            <v>0</v>
          </cell>
          <cell r="AT3876">
            <v>0</v>
          </cell>
          <cell r="BG3876">
            <v>17.862300170898436</v>
          </cell>
        </row>
        <row r="3877">
          <cell r="D3877" t="str">
            <v>BGC</v>
          </cell>
          <cell r="E3877" t="str">
            <v>Gas</v>
          </cell>
          <cell r="F3877" t="str">
            <v>Gas Operations</v>
          </cell>
          <cell r="T3877">
            <v>0</v>
          </cell>
          <cell r="AG3877">
            <v>0</v>
          </cell>
          <cell r="AT3877">
            <v>0</v>
          </cell>
          <cell r="BG3877">
            <v>190.02691961669925</v>
          </cell>
        </row>
        <row r="3878">
          <cell r="D3878" t="str">
            <v>UI</v>
          </cell>
          <cell r="E3878" t="str">
            <v>Common</v>
          </cell>
          <cell r="F3878" t="str">
            <v>Smart Grids Innovation and Planning</v>
          </cell>
          <cell r="T3878">
            <v>0</v>
          </cell>
          <cell r="AG3878">
            <v>0</v>
          </cell>
          <cell r="AT3878">
            <v>0</v>
          </cell>
          <cell r="BG3878">
            <v>-1699.8560408325197</v>
          </cell>
        </row>
        <row r="3879">
          <cell r="D3879" t="str">
            <v>UI</v>
          </cell>
          <cell r="E3879" t="str">
            <v>Common</v>
          </cell>
          <cell r="F3879" t="str">
            <v>Operational Smart Grids</v>
          </cell>
          <cell r="T3879">
            <v>0</v>
          </cell>
          <cell r="AG3879">
            <v>0</v>
          </cell>
          <cell r="AT3879">
            <v>0</v>
          </cell>
          <cell r="BG3879">
            <v>107.26900097656252</v>
          </cell>
        </row>
        <row r="3880">
          <cell r="D3880" t="str">
            <v>RGE</v>
          </cell>
          <cell r="E3880" t="str">
            <v>TRANS</v>
          </cell>
          <cell r="F3880" t="str">
            <v>Projects</v>
          </cell>
          <cell r="T3880">
            <v>0</v>
          </cell>
          <cell r="AG3880">
            <v>0</v>
          </cell>
          <cell r="AT3880">
            <v>0</v>
          </cell>
          <cell r="BG3880">
            <v>16.706657998561859</v>
          </cell>
        </row>
        <row r="3881">
          <cell r="D3881" t="str">
            <v>RGE</v>
          </cell>
          <cell r="E3881" t="str">
            <v>TRANS</v>
          </cell>
          <cell r="F3881" t="str">
            <v>Electric Operations</v>
          </cell>
          <cell r="T3881">
            <v>0</v>
          </cell>
          <cell r="AG3881">
            <v>0</v>
          </cell>
          <cell r="AT3881">
            <v>0</v>
          </cell>
          <cell r="BG3881">
            <v>-82.395058876037609</v>
          </cell>
        </row>
        <row r="3882">
          <cell r="D3882" t="str">
            <v>RGE</v>
          </cell>
          <cell r="E3882" t="str">
            <v>DIST</v>
          </cell>
          <cell r="F3882" t="str">
            <v>Energy Services</v>
          </cell>
          <cell r="T3882">
            <v>0</v>
          </cell>
          <cell r="AG3882">
            <v>0</v>
          </cell>
          <cell r="AT3882">
            <v>0</v>
          </cell>
          <cell r="BG3882">
            <v>-29.925008471190893</v>
          </cell>
        </row>
        <row r="3883">
          <cell r="D3883" t="str">
            <v>UI</v>
          </cell>
          <cell r="E3883" t="str">
            <v>Common</v>
          </cell>
          <cell r="F3883" t="str">
            <v>Operational Smart Grids</v>
          </cell>
          <cell r="T3883">
            <v>0</v>
          </cell>
          <cell r="AG3883">
            <v>0</v>
          </cell>
          <cell r="AT3883">
            <v>0</v>
          </cell>
          <cell r="BG3883">
            <v>472.50566061401366</v>
          </cell>
        </row>
        <row r="3884">
          <cell r="D3884" t="str">
            <v>UI</v>
          </cell>
          <cell r="E3884" t="str">
            <v>Common</v>
          </cell>
          <cell r="F3884" t="str">
            <v>Operational Smart Grids</v>
          </cell>
          <cell r="T3884">
            <v>0</v>
          </cell>
          <cell r="AG3884">
            <v>0</v>
          </cell>
          <cell r="AT3884">
            <v>0</v>
          </cell>
          <cell r="BG3884">
            <v>65.487450195312491</v>
          </cell>
        </row>
        <row r="3885">
          <cell r="D3885" t="str">
            <v>AGE</v>
          </cell>
          <cell r="E3885" t="str">
            <v>Common</v>
          </cell>
          <cell r="F3885" t="str">
            <v>Business Development</v>
          </cell>
          <cell r="T3885">
            <v>0</v>
          </cell>
          <cell r="AG3885">
            <v>0</v>
          </cell>
          <cell r="AT3885">
            <v>0</v>
          </cell>
          <cell r="BG3885">
            <v>3338.3694907722474</v>
          </cell>
        </row>
        <row r="3886">
          <cell r="D3886" t="str">
            <v>UI</v>
          </cell>
          <cell r="E3886" t="str">
            <v>DIST</v>
          </cell>
          <cell r="F3886" t="str">
            <v>Electric Operations</v>
          </cell>
          <cell r="T3886">
            <v>0</v>
          </cell>
          <cell r="AG3886">
            <v>0</v>
          </cell>
          <cell r="AT3886">
            <v>0</v>
          </cell>
          <cell r="BG3886">
            <v>0.10667999840527773</v>
          </cell>
        </row>
        <row r="3887">
          <cell r="D3887" t="str">
            <v>NYSEG</v>
          </cell>
          <cell r="E3887" t="str">
            <v>Gas</v>
          </cell>
          <cell r="F3887" t="str">
            <v>Gas Engineering and Delivery</v>
          </cell>
          <cell r="T3887">
            <v>0</v>
          </cell>
          <cell r="AG3887">
            <v>0</v>
          </cell>
          <cell r="AT3887">
            <v>0</v>
          </cell>
          <cell r="BG3887">
            <v>408.49747077769041</v>
          </cell>
        </row>
        <row r="3888">
          <cell r="D3888" t="str">
            <v>RGE</v>
          </cell>
          <cell r="E3888" t="str">
            <v>TRANS</v>
          </cell>
          <cell r="F3888" t="str">
            <v>Electric Operations</v>
          </cell>
          <cell r="T3888">
            <v>0</v>
          </cell>
          <cell r="AG3888">
            <v>0</v>
          </cell>
          <cell r="AT3888">
            <v>0</v>
          </cell>
          <cell r="BG3888">
            <v>585.00000439453129</v>
          </cell>
        </row>
        <row r="3889">
          <cell r="D3889" t="str">
            <v>CMP</v>
          </cell>
          <cell r="E3889" t="str">
            <v>DIST</v>
          </cell>
          <cell r="F3889" t="str">
            <v>Projects</v>
          </cell>
          <cell r="T3889">
            <v>0</v>
          </cell>
          <cell r="AG3889">
            <v>0</v>
          </cell>
          <cell r="AT3889">
            <v>0</v>
          </cell>
          <cell r="BG3889">
            <v>629.98185013103466</v>
          </cell>
        </row>
        <row r="3890">
          <cell r="D3890" t="str">
            <v>CMP</v>
          </cell>
          <cell r="E3890" t="str">
            <v>DIST</v>
          </cell>
          <cell r="F3890" t="str">
            <v>Projects</v>
          </cell>
          <cell r="T3890">
            <v>0</v>
          </cell>
          <cell r="AG3890">
            <v>0</v>
          </cell>
          <cell r="AT3890">
            <v>0</v>
          </cell>
          <cell r="BG3890">
            <v>-34.798775358200061</v>
          </cell>
        </row>
        <row r="3891">
          <cell r="D3891" t="str">
            <v>NYSEG</v>
          </cell>
          <cell r="E3891" t="str">
            <v>DIST</v>
          </cell>
          <cell r="F3891" t="str">
            <v>Electric Operations</v>
          </cell>
          <cell r="T3891">
            <v>0</v>
          </cell>
          <cell r="AG3891">
            <v>0</v>
          </cell>
          <cell r="AT3891">
            <v>0</v>
          </cell>
          <cell r="BG3891">
            <v>480.83301295089723</v>
          </cell>
        </row>
        <row r="3892">
          <cell r="D3892" t="str">
            <v>CMP</v>
          </cell>
          <cell r="E3892" t="str">
            <v>DIST</v>
          </cell>
          <cell r="F3892" t="str">
            <v>Projects</v>
          </cell>
          <cell r="T3892">
            <v>0</v>
          </cell>
          <cell r="AG3892">
            <v>0</v>
          </cell>
          <cell r="AT3892">
            <v>0</v>
          </cell>
          <cell r="BG3892">
            <v>-1.4254438934325435</v>
          </cell>
        </row>
        <row r="3893">
          <cell r="D3893" t="str">
            <v>UI</v>
          </cell>
          <cell r="E3893" t="str">
            <v>Common</v>
          </cell>
          <cell r="F3893" t="str">
            <v>Operational Smart Grids</v>
          </cell>
          <cell r="T3893">
            <v>0</v>
          </cell>
          <cell r="AG3893">
            <v>0</v>
          </cell>
          <cell r="AT3893">
            <v>0</v>
          </cell>
          <cell r="BG3893">
            <v>171.15100000000001</v>
          </cell>
        </row>
        <row r="3894">
          <cell r="D3894" t="str">
            <v>BGC</v>
          </cell>
          <cell r="E3894" t="str">
            <v>Gas</v>
          </cell>
          <cell r="F3894" t="str">
            <v>Operational Smart Grids</v>
          </cell>
          <cell r="T3894">
            <v>0</v>
          </cell>
          <cell r="AG3894">
            <v>0</v>
          </cell>
          <cell r="AT3894">
            <v>0</v>
          </cell>
          <cell r="BG3894">
            <v>20.436</v>
          </cell>
        </row>
        <row r="3895">
          <cell r="D3895" t="str">
            <v>CNG</v>
          </cell>
          <cell r="E3895" t="str">
            <v>Gas</v>
          </cell>
          <cell r="F3895" t="str">
            <v>Operational Smart Grids</v>
          </cell>
          <cell r="T3895">
            <v>0</v>
          </cell>
          <cell r="AG3895">
            <v>0</v>
          </cell>
          <cell r="AT3895">
            <v>0</v>
          </cell>
          <cell r="BG3895">
            <v>90.429000000000002</v>
          </cell>
        </row>
        <row r="3896">
          <cell r="D3896" t="str">
            <v>CMP</v>
          </cell>
          <cell r="E3896" t="str">
            <v>TRANS</v>
          </cell>
          <cell r="F3896" t="str">
            <v>Asset Management and Planning</v>
          </cell>
          <cell r="T3896">
            <v>0</v>
          </cell>
          <cell r="AG3896">
            <v>0</v>
          </cell>
          <cell r="AT3896">
            <v>0</v>
          </cell>
          <cell r="BG3896">
            <v>200</v>
          </cell>
        </row>
        <row r="3897">
          <cell r="D3897" t="str">
            <v>CMP</v>
          </cell>
          <cell r="E3897" t="str">
            <v>TRANS</v>
          </cell>
          <cell r="F3897" t="str">
            <v>Projects</v>
          </cell>
          <cell r="T3897">
            <v>0</v>
          </cell>
          <cell r="AG3897">
            <v>0</v>
          </cell>
          <cell r="AT3897">
            <v>0</v>
          </cell>
          <cell r="BG3897">
            <v>268.91907698822024</v>
          </cell>
        </row>
        <row r="3898">
          <cell r="D3898" t="str">
            <v>CMP</v>
          </cell>
          <cell r="E3898" t="str">
            <v>TRANS</v>
          </cell>
          <cell r="F3898" t="str">
            <v>Projects</v>
          </cell>
          <cell r="T3898">
            <v>0</v>
          </cell>
          <cell r="AG3898">
            <v>0</v>
          </cell>
          <cell r="AT3898">
            <v>0</v>
          </cell>
          <cell r="BG3898">
            <v>49.713000305652621</v>
          </cell>
        </row>
        <row r="3899">
          <cell r="D3899" t="str">
            <v>CMP</v>
          </cell>
          <cell r="E3899" t="str">
            <v>TRANS</v>
          </cell>
          <cell r="F3899" t="str">
            <v>Asset Management and Planning</v>
          </cell>
          <cell r="T3899">
            <v>0</v>
          </cell>
          <cell r="AG3899">
            <v>0</v>
          </cell>
          <cell r="AT3899">
            <v>0</v>
          </cell>
          <cell r="BG3899">
            <v>150</v>
          </cell>
        </row>
        <row r="3900">
          <cell r="D3900" t="str">
            <v>SCG</v>
          </cell>
          <cell r="E3900" t="str">
            <v>Gas</v>
          </cell>
          <cell r="F3900" t="str">
            <v>Operational Smart Grids</v>
          </cell>
          <cell r="T3900">
            <v>0</v>
          </cell>
          <cell r="AG3900">
            <v>0</v>
          </cell>
          <cell r="AT3900">
            <v>0</v>
          </cell>
          <cell r="BG3900">
            <v>100.648</v>
          </cell>
        </row>
        <row r="3901">
          <cell r="D3901" t="str">
            <v>CMP</v>
          </cell>
          <cell r="E3901" t="str">
            <v>TRANS</v>
          </cell>
          <cell r="F3901" t="str">
            <v>Projects</v>
          </cell>
          <cell r="T3901">
            <v>0</v>
          </cell>
          <cell r="AG3901">
            <v>0</v>
          </cell>
          <cell r="AT3901">
            <v>0</v>
          </cell>
          <cell r="BG3901">
            <v>11281.451706176756</v>
          </cell>
        </row>
        <row r="3902">
          <cell r="D3902" t="str">
            <v>CMP</v>
          </cell>
          <cell r="E3902" t="str">
            <v>DIST</v>
          </cell>
          <cell r="F3902" t="str">
            <v>Projects</v>
          </cell>
          <cell r="T3902">
            <v>0</v>
          </cell>
          <cell r="AG3902">
            <v>0</v>
          </cell>
          <cell r="AT3902">
            <v>0</v>
          </cell>
          <cell r="BG3902">
            <v>1323.2214274902344</v>
          </cell>
        </row>
        <row r="3903">
          <cell r="D3903" t="str">
            <v>CMP</v>
          </cell>
          <cell r="E3903" t="str">
            <v>DIST</v>
          </cell>
          <cell r="F3903" t="str">
            <v>Projects</v>
          </cell>
          <cell r="T3903">
            <v>0</v>
          </cell>
          <cell r="AG3903">
            <v>0</v>
          </cell>
          <cell r="AT3903">
            <v>0</v>
          </cell>
          <cell r="BG3903">
            <v>7655.4261937866204</v>
          </cell>
        </row>
        <row r="3904">
          <cell r="D3904" t="str">
            <v>CMP</v>
          </cell>
          <cell r="E3904" t="str">
            <v>DIST</v>
          </cell>
          <cell r="F3904" t="str">
            <v>Projects</v>
          </cell>
          <cell r="T3904">
            <v>0</v>
          </cell>
          <cell r="AG3904">
            <v>0</v>
          </cell>
          <cell r="AT3904">
            <v>0</v>
          </cell>
          <cell r="BG3904">
            <v>4936.7231656799322</v>
          </cell>
        </row>
        <row r="3905">
          <cell r="D3905" t="str">
            <v>CMP</v>
          </cell>
          <cell r="E3905" t="str">
            <v>DIST</v>
          </cell>
          <cell r="F3905" t="str">
            <v>Projects</v>
          </cell>
          <cell r="T3905">
            <v>0</v>
          </cell>
          <cell r="AG3905">
            <v>0</v>
          </cell>
          <cell r="AT3905">
            <v>0</v>
          </cell>
          <cell r="BG3905">
            <v>8369.7003692016606</v>
          </cell>
        </row>
        <row r="3906">
          <cell r="D3906" t="str">
            <v>CMP</v>
          </cell>
          <cell r="E3906" t="str">
            <v>TRANS</v>
          </cell>
          <cell r="F3906" t="str">
            <v>Projects</v>
          </cell>
          <cell r="T3906">
            <v>0</v>
          </cell>
          <cell r="AG3906">
            <v>0</v>
          </cell>
          <cell r="AT3906">
            <v>0</v>
          </cell>
          <cell r="BG3906">
            <v>932.88447521972648</v>
          </cell>
        </row>
        <row r="3907">
          <cell r="D3907" t="str">
            <v>CMP</v>
          </cell>
          <cell r="E3907" t="str">
            <v>DIST</v>
          </cell>
          <cell r="F3907" t="str">
            <v>Projects</v>
          </cell>
          <cell r="T3907">
            <v>0</v>
          </cell>
          <cell r="AG3907">
            <v>0</v>
          </cell>
          <cell r="AT3907">
            <v>0</v>
          </cell>
          <cell r="BG3907">
            <v>4600.4356416320798</v>
          </cell>
        </row>
        <row r="3908">
          <cell r="D3908" t="str">
            <v>CMP</v>
          </cell>
          <cell r="E3908" t="str">
            <v>TRANS</v>
          </cell>
          <cell r="F3908" t="str">
            <v>Projects</v>
          </cell>
          <cell r="T3908">
            <v>0</v>
          </cell>
          <cell r="AG3908">
            <v>0</v>
          </cell>
          <cell r="AT3908">
            <v>0</v>
          </cell>
          <cell r="BG3908">
            <v>380.1868479003906</v>
          </cell>
        </row>
        <row r="3909">
          <cell r="D3909" t="str">
            <v>CMP</v>
          </cell>
          <cell r="E3909" t="str">
            <v>DIST</v>
          </cell>
          <cell r="F3909" t="str">
            <v>Projects</v>
          </cell>
          <cell r="T3909">
            <v>0</v>
          </cell>
          <cell r="AG3909">
            <v>0</v>
          </cell>
          <cell r="AT3909">
            <v>0</v>
          </cell>
          <cell r="BG3909">
            <v>4770.4793375244144</v>
          </cell>
        </row>
        <row r="3910">
          <cell r="D3910" t="str">
            <v>CMP</v>
          </cell>
          <cell r="E3910" t="str">
            <v>TRANS</v>
          </cell>
          <cell r="F3910" t="str">
            <v>Projects</v>
          </cell>
          <cell r="T3910">
            <v>0</v>
          </cell>
          <cell r="AG3910">
            <v>0</v>
          </cell>
          <cell r="AT3910">
            <v>0</v>
          </cell>
          <cell r="BG3910">
            <v>159.30530931091309</v>
          </cell>
        </row>
        <row r="3911">
          <cell r="D3911" t="str">
            <v>CMP</v>
          </cell>
          <cell r="E3911" t="str">
            <v>DIST</v>
          </cell>
          <cell r="F3911" t="str">
            <v>Projects</v>
          </cell>
          <cell r="T3911">
            <v>0</v>
          </cell>
          <cell r="AG3911">
            <v>0</v>
          </cell>
          <cell r="AT3911">
            <v>0</v>
          </cell>
          <cell r="BG3911">
            <v>6689.1881189575197</v>
          </cell>
        </row>
        <row r="3912">
          <cell r="D3912" t="str">
            <v>UI</v>
          </cell>
          <cell r="E3912" t="str">
            <v>DIST</v>
          </cell>
          <cell r="F3912" t="str">
            <v>Electric Operations</v>
          </cell>
          <cell r="T3912">
            <v>0</v>
          </cell>
          <cell r="AG3912">
            <v>0</v>
          </cell>
          <cell r="AT3912">
            <v>0</v>
          </cell>
          <cell r="BG3912">
            <v>18.095889831542969</v>
          </cell>
        </row>
        <row r="3913">
          <cell r="D3913" t="str">
            <v>NYSEG</v>
          </cell>
          <cell r="E3913" t="str">
            <v>TRANS</v>
          </cell>
          <cell r="F3913" t="str">
            <v>Energy Services</v>
          </cell>
          <cell r="T3913">
            <v>0</v>
          </cell>
          <cell r="AG3913">
            <v>0</v>
          </cell>
          <cell r="AT3913">
            <v>0</v>
          </cell>
          <cell r="BG3913">
            <v>-2.8884081683158911</v>
          </cell>
        </row>
        <row r="3914">
          <cell r="D3914" t="str">
            <v>RGE</v>
          </cell>
          <cell r="E3914" t="str">
            <v>DIST</v>
          </cell>
          <cell r="F3914" t="str">
            <v>Electric Operations</v>
          </cell>
          <cell r="T3914">
            <v>0</v>
          </cell>
          <cell r="AG3914">
            <v>0</v>
          </cell>
          <cell r="AT3914">
            <v>0</v>
          </cell>
          <cell r="BG3914">
            <v>106.67435204124448</v>
          </cell>
        </row>
        <row r="3915">
          <cell r="D3915" t="str">
            <v>CMP</v>
          </cell>
          <cell r="E3915" t="str">
            <v>Common</v>
          </cell>
          <cell r="F3915" t="str">
            <v>Customer Service</v>
          </cell>
          <cell r="T3915">
            <v>0</v>
          </cell>
          <cell r="AG3915">
            <v>0</v>
          </cell>
          <cell r="AT3915">
            <v>0</v>
          </cell>
          <cell r="BG3915">
            <v>16.094529877956958</v>
          </cell>
        </row>
        <row r="3916">
          <cell r="D3916" t="str">
            <v>UI</v>
          </cell>
          <cell r="E3916" t="str">
            <v>DIST</v>
          </cell>
          <cell r="F3916" t="str">
            <v>Electric Operations</v>
          </cell>
          <cell r="T3916">
            <v>0</v>
          </cell>
          <cell r="AG3916">
            <v>0</v>
          </cell>
          <cell r="AT3916">
            <v>0</v>
          </cell>
          <cell r="BG3916">
            <v>19.639410058498385</v>
          </cell>
        </row>
        <row r="3917">
          <cell r="D3917" t="str">
            <v>UI</v>
          </cell>
          <cell r="E3917" t="str">
            <v>Common</v>
          </cell>
          <cell r="F3917" t="str">
            <v>Operational Smart Grids</v>
          </cell>
          <cell r="T3917">
            <v>0</v>
          </cell>
          <cell r="AG3917">
            <v>0</v>
          </cell>
          <cell r="AT3917">
            <v>0</v>
          </cell>
          <cell r="BG3917">
            <v>3399.2403331298833</v>
          </cell>
        </row>
        <row r="3918">
          <cell r="D3918" t="str">
            <v>UI</v>
          </cell>
          <cell r="E3918" t="str">
            <v>Common</v>
          </cell>
          <cell r="F3918" t="str">
            <v>Operational Smart Grids</v>
          </cell>
          <cell r="T3918">
            <v>0</v>
          </cell>
          <cell r="AG3918">
            <v>0</v>
          </cell>
          <cell r="AT3918">
            <v>0</v>
          </cell>
          <cell r="BG3918">
            <v>492.00820915865899</v>
          </cell>
        </row>
        <row r="3919">
          <cell r="D3919" t="str">
            <v>RGE</v>
          </cell>
          <cell r="E3919" t="str">
            <v>DIST</v>
          </cell>
          <cell r="F3919" t="str">
            <v>Energy Services</v>
          </cell>
          <cell r="T3919">
            <v>0</v>
          </cell>
          <cell r="AG3919">
            <v>0</v>
          </cell>
          <cell r="AT3919">
            <v>0</v>
          </cell>
          <cell r="BG3919">
            <v>-0.47653822529315448</v>
          </cell>
        </row>
        <row r="3920">
          <cell r="D3920" t="str">
            <v>RGE</v>
          </cell>
          <cell r="E3920" t="str">
            <v>DIST</v>
          </cell>
          <cell r="F3920" t="str">
            <v>Energy Services</v>
          </cell>
          <cell r="T3920">
            <v>0</v>
          </cell>
          <cell r="AG3920">
            <v>0</v>
          </cell>
          <cell r="AT3920">
            <v>0</v>
          </cell>
          <cell r="BG3920">
            <v>-0.13321087819338118</v>
          </cell>
        </row>
        <row r="3921">
          <cell r="D3921" t="str">
            <v>RGE</v>
          </cell>
          <cell r="E3921" t="str">
            <v>TRANS</v>
          </cell>
          <cell r="F3921" t="str">
            <v>Electric Operations</v>
          </cell>
          <cell r="T3921">
            <v>0</v>
          </cell>
          <cell r="AG3921">
            <v>0</v>
          </cell>
          <cell r="AT3921">
            <v>0</v>
          </cell>
          <cell r="BG3921">
            <v>961.99999097442628</v>
          </cell>
        </row>
        <row r="3922">
          <cell r="D3922" t="str">
            <v>NYSEG</v>
          </cell>
          <cell r="E3922" t="str">
            <v>DIST</v>
          </cell>
          <cell r="F3922" t="str">
            <v>Electric Operations</v>
          </cell>
          <cell r="T3922">
            <v>0</v>
          </cell>
          <cell r="AG3922">
            <v>0</v>
          </cell>
          <cell r="AT3922">
            <v>0</v>
          </cell>
          <cell r="BG3922">
            <v>301.74700308799743</v>
          </cell>
        </row>
        <row r="3923">
          <cell r="D3923" t="str">
            <v>NYSEG</v>
          </cell>
          <cell r="E3923" t="str">
            <v>DIST</v>
          </cell>
          <cell r="F3923" t="str">
            <v>Smart Grids Innovation and Planning</v>
          </cell>
          <cell r="T3923">
            <v>0</v>
          </cell>
          <cell r="AG3923">
            <v>0</v>
          </cell>
          <cell r="AT3923">
            <v>0</v>
          </cell>
          <cell r="BG3923">
            <v>667.71935031318662</v>
          </cell>
        </row>
        <row r="3924">
          <cell r="D3924" t="str">
            <v>RGE</v>
          </cell>
          <cell r="E3924" t="str">
            <v>DIST</v>
          </cell>
          <cell r="F3924" t="str">
            <v>Smart Grids Innovation and Planning</v>
          </cell>
          <cell r="T3924">
            <v>0</v>
          </cell>
          <cell r="AG3924">
            <v>0</v>
          </cell>
          <cell r="AT3924">
            <v>0</v>
          </cell>
          <cell r="BG3924">
            <v>348.89800000000002</v>
          </cell>
        </row>
        <row r="3925">
          <cell r="D3925" t="str">
            <v>CMP</v>
          </cell>
          <cell r="E3925" t="str">
            <v>DIST</v>
          </cell>
          <cell r="F3925" t="str">
            <v>Smart Grids Innovation and Planning</v>
          </cell>
          <cell r="T3925">
            <v>0</v>
          </cell>
          <cell r="AG3925">
            <v>0</v>
          </cell>
          <cell r="AT3925">
            <v>0</v>
          </cell>
          <cell r="BG3925">
            <v>53.072000000000003</v>
          </cell>
        </row>
        <row r="3926">
          <cell r="D3926" t="str">
            <v>NYSEG</v>
          </cell>
          <cell r="E3926" t="str">
            <v>DIST</v>
          </cell>
          <cell r="F3926" t="str">
            <v>Electric Operations</v>
          </cell>
          <cell r="T3926">
            <v>0</v>
          </cell>
          <cell r="AG3926">
            <v>0</v>
          </cell>
          <cell r="AT3926">
            <v>0</v>
          </cell>
          <cell r="BG3926">
            <v>306.86798510742187</v>
          </cell>
        </row>
        <row r="3927">
          <cell r="D3927" t="str">
            <v>NYSEG</v>
          </cell>
          <cell r="E3927" t="str">
            <v>DIST</v>
          </cell>
          <cell r="F3927" t="str">
            <v>Electric Operations</v>
          </cell>
          <cell r="T3927">
            <v>0</v>
          </cell>
          <cell r="AG3927">
            <v>0</v>
          </cell>
          <cell r="AT3927">
            <v>0</v>
          </cell>
          <cell r="BG3927">
            <v>484.0610023260117</v>
          </cell>
        </row>
        <row r="3928">
          <cell r="D3928" t="str">
            <v>RGE</v>
          </cell>
          <cell r="E3928" t="str">
            <v>DIST</v>
          </cell>
          <cell r="F3928" t="str">
            <v>Asset Management and Planning</v>
          </cell>
          <cell r="T3928">
            <v>0</v>
          </cell>
          <cell r="AG3928">
            <v>0</v>
          </cell>
          <cell r="AT3928">
            <v>0</v>
          </cell>
          <cell r="BG3928">
            <v>326.52800000000002</v>
          </cell>
        </row>
        <row r="3929">
          <cell r="D3929" t="str">
            <v>SCG</v>
          </cell>
          <cell r="E3929" t="str">
            <v>Gas</v>
          </cell>
          <cell r="F3929" t="str">
            <v>Gas Engineering and Delivery</v>
          </cell>
          <cell r="T3929">
            <v>0</v>
          </cell>
          <cell r="AG3929">
            <v>0</v>
          </cell>
          <cell r="AT3929">
            <v>0</v>
          </cell>
          <cell r="BG3929">
            <v>125</v>
          </cell>
        </row>
        <row r="3930">
          <cell r="D3930" t="str">
            <v>NYSEG</v>
          </cell>
          <cell r="E3930" t="str">
            <v>DIST</v>
          </cell>
          <cell r="F3930" t="str">
            <v>Projects</v>
          </cell>
          <cell r="T3930">
            <v>0</v>
          </cell>
          <cell r="AG3930">
            <v>0</v>
          </cell>
          <cell r="AT3930">
            <v>0</v>
          </cell>
          <cell r="BG3930">
            <v>113.68377115356924</v>
          </cell>
        </row>
        <row r="3931">
          <cell r="D3931" t="str">
            <v>CMP</v>
          </cell>
          <cell r="E3931" t="str">
            <v>TRANS</v>
          </cell>
          <cell r="F3931" t="str">
            <v>Projects</v>
          </cell>
          <cell r="T3931">
            <v>0</v>
          </cell>
          <cell r="AG3931">
            <v>0</v>
          </cell>
          <cell r="AT3931">
            <v>0</v>
          </cell>
          <cell r="BG3931">
            <v>7360.7766717834475</v>
          </cell>
        </row>
        <row r="3932">
          <cell r="D3932" t="str">
            <v>CMP</v>
          </cell>
          <cell r="E3932" t="str">
            <v>Common</v>
          </cell>
          <cell r="F3932" t="str">
            <v>General Services</v>
          </cell>
          <cell r="T3932">
            <v>0</v>
          </cell>
          <cell r="AG3932">
            <v>0</v>
          </cell>
          <cell r="AT3932">
            <v>0</v>
          </cell>
          <cell r="BG3932">
            <v>82</v>
          </cell>
        </row>
        <row r="3933">
          <cell r="D3933" t="str">
            <v>NYSEG</v>
          </cell>
          <cell r="E3933" t="str">
            <v>Common</v>
          </cell>
          <cell r="F3933" t="str">
            <v>General Services</v>
          </cell>
          <cell r="T3933">
            <v>0</v>
          </cell>
          <cell r="AG3933">
            <v>0</v>
          </cell>
          <cell r="AT3933">
            <v>0</v>
          </cell>
          <cell r="BG3933">
            <v>290</v>
          </cell>
        </row>
        <row r="3934">
          <cell r="D3934" t="str">
            <v>RGE</v>
          </cell>
          <cell r="E3934" t="str">
            <v>Common</v>
          </cell>
          <cell r="F3934" t="str">
            <v>General Services</v>
          </cell>
          <cell r="T3934">
            <v>0</v>
          </cell>
          <cell r="AG3934">
            <v>0</v>
          </cell>
          <cell r="AT3934">
            <v>0</v>
          </cell>
          <cell r="BG3934">
            <v>197</v>
          </cell>
        </row>
        <row r="3935">
          <cell r="D3935" t="str">
            <v>UI</v>
          </cell>
          <cell r="E3935" t="str">
            <v>Common</v>
          </cell>
          <cell r="F3935" t="str">
            <v>General Services</v>
          </cell>
          <cell r="T3935">
            <v>0</v>
          </cell>
          <cell r="AG3935">
            <v>0</v>
          </cell>
          <cell r="AT3935">
            <v>0</v>
          </cell>
          <cell r="BG3935">
            <v>110.00000000000001</v>
          </cell>
        </row>
        <row r="3936">
          <cell r="D3936" t="str">
            <v>CNG</v>
          </cell>
          <cell r="E3936" t="str">
            <v>Gas</v>
          </cell>
          <cell r="F3936" t="str">
            <v>General Services</v>
          </cell>
          <cell r="T3936">
            <v>0</v>
          </cell>
          <cell r="AG3936">
            <v>0</v>
          </cell>
          <cell r="AT3936">
            <v>0</v>
          </cell>
          <cell r="BG3936">
            <v>70</v>
          </cell>
        </row>
        <row r="3937">
          <cell r="D3937" t="str">
            <v>BGC</v>
          </cell>
          <cell r="E3937" t="str">
            <v>Gas</v>
          </cell>
          <cell r="F3937" t="str">
            <v>General Services</v>
          </cell>
          <cell r="T3937">
            <v>0</v>
          </cell>
          <cell r="AG3937">
            <v>0</v>
          </cell>
          <cell r="AT3937">
            <v>0</v>
          </cell>
          <cell r="BG3937">
            <v>31.999999999999996</v>
          </cell>
        </row>
        <row r="3938">
          <cell r="D3938" t="str">
            <v>CMP</v>
          </cell>
          <cell r="E3938" t="str">
            <v>Common</v>
          </cell>
          <cell r="F3938" t="str">
            <v>Operational Smart Grids</v>
          </cell>
          <cell r="T3938">
            <v>0</v>
          </cell>
          <cell r="AG3938">
            <v>0</v>
          </cell>
          <cell r="AT3938">
            <v>0</v>
          </cell>
          <cell r="BG3938">
            <v>194.66067749023438</v>
          </cell>
        </row>
        <row r="3939">
          <cell r="D3939" t="str">
            <v>NYSEG</v>
          </cell>
          <cell r="E3939" t="str">
            <v>Common</v>
          </cell>
          <cell r="F3939" t="str">
            <v>Operational Smart Grids</v>
          </cell>
          <cell r="T3939">
            <v>0</v>
          </cell>
          <cell r="AG3939">
            <v>0</v>
          </cell>
          <cell r="AT3939">
            <v>0</v>
          </cell>
          <cell r="BG3939">
            <v>546.82410247802738</v>
          </cell>
        </row>
        <row r="3940">
          <cell r="D3940" t="str">
            <v>RGE</v>
          </cell>
          <cell r="E3940" t="str">
            <v>Common</v>
          </cell>
          <cell r="F3940" t="str">
            <v>Operational Smart Grids</v>
          </cell>
          <cell r="T3940">
            <v>0</v>
          </cell>
          <cell r="AG3940">
            <v>0</v>
          </cell>
          <cell r="AT3940">
            <v>0</v>
          </cell>
          <cell r="BG3940">
            <v>231.81561437988282</v>
          </cell>
        </row>
        <row r="3941">
          <cell r="D3941" t="str">
            <v>UI</v>
          </cell>
          <cell r="E3941" t="str">
            <v>Common</v>
          </cell>
          <cell r="F3941" t="str">
            <v>Operational Smart Grids</v>
          </cell>
          <cell r="T3941">
            <v>0</v>
          </cell>
          <cell r="AG3941">
            <v>0</v>
          </cell>
          <cell r="AT3941">
            <v>0</v>
          </cell>
          <cell r="BG3941">
            <v>266.57499999999999</v>
          </cell>
        </row>
        <row r="3942">
          <cell r="D3942" t="str">
            <v>BGC</v>
          </cell>
          <cell r="E3942" t="str">
            <v>Gas</v>
          </cell>
          <cell r="F3942" t="str">
            <v>Operational Smart Grids</v>
          </cell>
          <cell r="T3942">
            <v>0</v>
          </cell>
          <cell r="AG3942">
            <v>0</v>
          </cell>
          <cell r="AT3942">
            <v>0</v>
          </cell>
          <cell r="BG3942">
            <v>34.359000000000002</v>
          </cell>
        </row>
        <row r="3943">
          <cell r="D3943" t="str">
            <v>CNG</v>
          </cell>
          <cell r="E3943" t="str">
            <v>Gas</v>
          </cell>
          <cell r="F3943" t="str">
            <v>Operational Smart Grids</v>
          </cell>
          <cell r="T3943">
            <v>0</v>
          </cell>
          <cell r="AG3943">
            <v>0</v>
          </cell>
          <cell r="AT3943">
            <v>0</v>
          </cell>
          <cell r="BG3943">
            <v>152.03700000000001</v>
          </cell>
        </row>
        <row r="3944">
          <cell r="D3944" t="str">
            <v>SCG</v>
          </cell>
          <cell r="E3944" t="str">
            <v>Gas</v>
          </cell>
          <cell r="F3944" t="str">
            <v>Operational Smart Grids</v>
          </cell>
          <cell r="T3944">
            <v>0</v>
          </cell>
          <cell r="AG3944">
            <v>0</v>
          </cell>
          <cell r="AT3944">
            <v>0</v>
          </cell>
          <cell r="BG3944">
            <v>169.21600000000001</v>
          </cell>
        </row>
        <row r="3945">
          <cell r="D3945" t="str">
            <v>UI</v>
          </cell>
          <cell r="E3945" t="str">
            <v>Common</v>
          </cell>
          <cell r="F3945" t="str">
            <v>Operational Smart Grids</v>
          </cell>
          <cell r="T3945">
            <v>0</v>
          </cell>
          <cell r="AG3945">
            <v>0</v>
          </cell>
          <cell r="AT3945">
            <v>0</v>
          </cell>
          <cell r="BG3945">
            <v>1594.02</v>
          </cell>
        </row>
        <row r="3946">
          <cell r="D3946" t="str">
            <v>NYSEG</v>
          </cell>
          <cell r="E3946" t="str">
            <v>DIST</v>
          </cell>
          <cell r="F3946" t="str">
            <v>Asset Management and Planning</v>
          </cell>
          <cell r="T3946">
            <v>0</v>
          </cell>
          <cell r="AG3946">
            <v>0</v>
          </cell>
          <cell r="AT3946">
            <v>0</v>
          </cell>
          <cell r="BG3946">
            <v>106.62999008941651</v>
          </cell>
        </row>
        <row r="3947">
          <cell r="D3947" t="str">
            <v>NYSEG</v>
          </cell>
          <cell r="E3947" t="str">
            <v>DIST</v>
          </cell>
          <cell r="F3947" t="str">
            <v>Electric Operations</v>
          </cell>
          <cell r="T3947">
            <v>0</v>
          </cell>
          <cell r="AG3947">
            <v>0</v>
          </cell>
          <cell r="AT3947">
            <v>0</v>
          </cell>
          <cell r="BG3947">
            <v>200.66400994300841</v>
          </cell>
        </row>
        <row r="3948">
          <cell r="D3948" t="str">
            <v>NYSEG</v>
          </cell>
          <cell r="E3948" t="str">
            <v>DIST</v>
          </cell>
          <cell r="F3948" t="str">
            <v>Electric Operations</v>
          </cell>
          <cell r="T3948">
            <v>0</v>
          </cell>
          <cell r="AG3948">
            <v>0</v>
          </cell>
          <cell r="AT3948">
            <v>0</v>
          </cell>
          <cell r="BG3948">
            <v>662.25599407958975</v>
          </cell>
        </row>
        <row r="3949">
          <cell r="D3949" t="str">
            <v>CMP</v>
          </cell>
          <cell r="E3949" t="str">
            <v>DIST</v>
          </cell>
          <cell r="F3949" t="str">
            <v>Projects</v>
          </cell>
          <cell r="T3949">
            <v>0</v>
          </cell>
          <cell r="AG3949">
            <v>0</v>
          </cell>
          <cell r="AT3949">
            <v>0</v>
          </cell>
          <cell r="BG3949">
            <v>-36.793480758667002</v>
          </cell>
        </row>
        <row r="3950">
          <cell r="D3950" t="str">
            <v>CMP</v>
          </cell>
          <cell r="E3950" t="str">
            <v>TRANS</v>
          </cell>
          <cell r="F3950" t="str">
            <v>Projects</v>
          </cell>
          <cell r="T3950">
            <v>0</v>
          </cell>
          <cell r="AG3950">
            <v>0</v>
          </cell>
          <cell r="AT3950">
            <v>0</v>
          </cell>
          <cell r="BG3950">
            <v>-9.0704097328186037</v>
          </cell>
        </row>
        <row r="3951">
          <cell r="D3951" t="str">
            <v>AGE</v>
          </cell>
          <cell r="E3951" t="str">
            <v>Common</v>
          </cell>
          <cell r="F3951" t="str">
            <v>Business Development</v>
          </cell>
          <cell r="T3951">
            <v>0</v>
          </cell>
          <cell r="AG3951">
            <v>0</v>
          </cell>
          <cell r="AT3951">
            <v>0</v>
          </cell>
          <cell r="BG3951">
            <v>3.7980301094055178</v>
          </cell>
        </row>
        <row r="3952">
          <cell r="D3952" t="str">
            <v>RGE</v>
          </cell>
          <cell r="E3952" t="str">
            <v>TRANS</v>
          </cell>
          <cell r="F3952" t="str">
            <v>Energy Services</v>
          </cell>
          <cell r="T3952">
            <v>0</v>
          </cell>
          <cell r="AG3952">
            <v>0</v>
          </cell>
          <cell r="AT3952">
            <v>0</v>
          </cell>
          <cell r="BG3952">
            <v>-0.58492997837066696</v>
          </cell>
        </row>
        <row r="3953">
          <cell r="D3953" t="str">
            <v>NYSEG</v>
          </cell>
          <cell r="E3953" t="str">
            <v>TRANS</v>
          </cell>
          <cell r="F3953" t="str">
            <v>Electric Operations</v>
          </cell>
          <cell r="T3953">
            <v>0</v>
          </cell>
          <cell r="AG3953">
            <v>0</v>
          </cell>
          <cell r="AT3953">
            <v>0</v>
          </cell>
          <cell r="BG3953">
            <v>86.466449579238883</v>
          </cell>
        </row>
        <row r="3954">
          <cell r="D3954" t="str">
            <v>CMP</v>
          </cell>
          <cell r="E3954" t="str">
            <v>TRANS</v>
          </cell>
          <cell r="F3954" t="str">
            <v>Projects</v>
          </cell>
          <cell r="T3954">
            <v>0</v>
          </cell>
          <cell r="AG3954">
            <v>0</v>
          </cell>
          <cell r="AT3954">
            <v>0</v>
          </cell>
          <cell r="BG3954">
            <v>0.25182000160217283</v>
          </cell>
        </row>
        <row r="3955">
          <cell r="D3955" t="str">
            <v>BGC</v>
          </cell>
          <cell r="E3955" t="str">
            <v>Gas</v>
          </cell>
          <cell r="F3955" t="str">
            <v>Operational Smart Grids</v>
          </cell>
          <cell r="T3955">
            <v>0</v>
          </cell>
          <cell r="AG3955">
            <v>0</v>
          </cell>
          <cell r="AT3955">
            <v>0</v>
          </cell>
          <cell r="BG3955">
            <v>49.587000000000003</v>
          </cell>
        </row>
        <row r="3956">
          <cell r="D3956" t="str">
            <v>CMP</v>
          </cell>
          <cell r="E3956" t="str">
            <v>Common</v>
          </cell>
          <cell r="F3956" t="str">
            <v>Operational Smart Grids</v>
          </cell>
          <cell r="T3956">
            <v>0</v>
          </cell>
          <cell r="AG3956">
            <v>0</v>
          </cell>
          <cell r="AT3956">
            <v>0</v>
          </cell>
          <cell r="BG3956">
            <v>793.2120625</v>
          </cell>
        </row>
        <row r="3957">
          <cell r="D3957" t="str">
            <v>CNG</v>
          </cell>
          <cell r="E3957" t="str">
            <v>Gas</v>
          </cell>
          <cell r="F3957" t="str">
            <v>Operational Smart Grids</v>
          </cell>
          <cell r="T3957">
            <v>0</v>
          </cell>
          <cell r="AG3957">
            <v>0</v>
          </cell>
          <cell r="AT3957">
            <v>0</v>
          </cell>
          <cell r="BG3957">
            <v>213.221</v>
          </cell>
        </row>
        <row r="3958">
          <cell r="D3958" t="str">
            <v>NYSEG</v>
          </cell>
          <cell r="E3958" t="str">
            <v>Common</v>
          </cell>
          <cell r="F3958" t="str">
            <v>Operational Smart Grids</v>
          </cell>
          <cell r="T3958">
            <v>0</v>
          </cell>
          <cell r="AG3958">
            <v>0</v>
          </cell>
          <cell r="AT3958">
            <v>0</v>
          </cell>
          <cell r="BG3958">
            <v>1440.3533749999999</v>
          </cell>
        </row>
        <row r="3959">
          <cell r="D3959" t="str">
            <v>RGE</v>
          </cell>
          <cell r="E3959" t="str">
            <v>Common</v>
          </cell>
          <cell r="F3959" t="str">
            <v>Operational Smart Grids</v>
          </cell>
          <cell r="T3959">
            <v>0</v>
          </cell>
          <cell r="AG3959">
            <v>0</v>
          </cell>
          <cell r="AT3959">
            <v>0</v>
          </cell>
          <cell r="BG3959">
            <v>877.41525000000001</v>
          </cell>
        </row>
        <row r="3960">
          <cell r="D3960" t="str">
            <v>SCG</v>
          </cell>
          <cell r="E3960" t="str">
            <v>Gas</v>
          </cell>
          <cell r="F3960" t="str">
            <v>Operational Smart Grids</v>
          </cell>
          <cell r="T3960">
            <v>0</v>
          </cell>
          <cell r="AG3960">
            <v>0</v>
          </cell>
          <cell r="AT3960">
            <v>0</v>
          </cell>
          <cell r="BG3960">
            <v>237.32340625000001</v>
          </cell>
        </row>
        <row r="3961">
          <cell r="D3961" t="str">
            <v>UI</v>
          </cell>
          <cell r="E3961" t="str">
            <v>Common</v>
          </cell>
          <cell r="F3961" t="str">
            <v>Operational Smart Grids</v>
          </cell>
          <cell r="T3961">
            <v>0</v>
          </cell>
          <cell r="AG3961">
            <v>0</v>
          </cell>
          <cell r="AT3961">
            <v>0</v>
          </cell>
          <cell r="BG3961">
            <v>424.01384374999998</v>
          </cell>
        </row>
        <row r="3962">
          <cell r="D3962" t="str">
            <v>UI</v>
          </cell>
          <cell r="E3962" t="str">
            <v>DIST</v>
          </cell>
          <cell r="F3962" t="str">
            <v>Electric Operations</v>
          </cell>
          <cell r="T3962">
            <v>0</v>
          </cell>
          <cell r="AG3962">
            <v>0</v>
          </cell>
          <cell r="AT3962">
            <v>0</v>
          </cell>
          <cell r="BG3962">
            <v>71.356010017871853</v>
          </cell>
        </row>
        <row r="3963">
          <cell r="D3963" t="str">
            <v>CMP</v>
          </cell>
          <cell r="E3963" t="str">
            <v>DIST</v>
          </cell>
          <cell r="F3963" t="str">
            <v>Projects</v>
          </cell>
          <cell r="T3963">
            <v>0</v>
          </cell>
          <cell r="AG3963">
            <v>0</v>
          </cell>
          <cell r="AT3963">
            <v>0</v>
          </cell>
          <cell r="BG3963">
            <v>-59.439914169311578</v>
          </cell>
        </row>
        <row r="3964">
          <cell r="D3964" t="str">
            <v>UI</v>
          </cell>
          <cell r="E3964" t="str">
            <v>Common</v>
          </cell>
          <cell r="F3964" t="str">
            <v>General Services</v>
          </cell>
          <cell r="T3964">
            <v>0</v>
          </cell>
          <cell r="AG3964">
            <v>0</v>
          </cell>
          <cell r="AT3964">
            <v>0</v>
          </cell>
          <cell r="BG3964">
            <v>28.123627441406246</v>
          </cell>
        </row>
        <row r="3965">
          <cell r="D3965" t="str">
            <v>NYSEG</v>
          </cell>
          <cell r="E3965" t="str">
            <v>DIST</v>
          </cell>
          <cell r="F3965" t="str">
            <v>Electric Operations</v>
          </cell>
          <cell r="T3965">
            <v>0</v>
          </cell>
          <cell r="AG3965">
            <v>0</v>
          </cell>
          <cell r="AT3965">
            <v>0</v>
          </cell>
          <cell r="BG3965">
            <v>306.26100000000002</v>
          </cell>
        </row>
        <row r="3966">
          <cell r="D3966" t="str">
            <v>UI</v>
          </cell>
          <cell r="E3966" t="str">
            <v>Common</v>
          </cell>
          <cell r="F3966" t="str">
            <v>General Services</v>
          </cell>
          <cell r="T3966">
            <v>0</v>
          </cell>
          <cell r="AG3966">
            <v>0</v>
          </cell>
          <cell r="AT3966">
            <v>0</v>
          </cell>
          <cell r="BG3966">
            <v>708.14</v>
          </cell>
        </row>
        <row r="3967">
          <cell r="D3967" t="str">
            <v>RGE</v>
          </cell>
          <cell r="E3967" t="str">
            <v>Common</v>
          </cell>
          <cell r="F3967" t="str">
            <v>General Services</v>
          </cell>
          <cell r="T3967">
            <v>0</v>
          </cell>
          <cell r="AG3967">
            <v>0</v>
          </cell>
          <cell r="AT3967">
            <v>0</v>
          </cell>
          <cell r="BG3967">
            <v>175.85374441432953</v>
          </cell>
        </row>
        <row r="3968">
          <cell r="D3968" t="str">
            <v>BGC</v>
          </cell>
          <cell r="E3968" t="str">
            <v>Gas</v>
          </cell>
          <cell r="F3968" t="str">
            <v>General Services</v>
          </cell>
          <cell r="T3968">
            <v>0</v>
          </cell>
          <cell r="AG3968">
            <v>0</v>
          </cell>
          <cell r="AT3968">
            <v>0</v>
          </cell>
          <cell r="BG3968">
            <v>56.780999999999999</v>
          </cell>
        </row>
        <row r="3969">
          <cell r="D3969" t="str">
            <v>UI</v>
          </cell>
          <cell r="E3969" t="str">
            <v>DIST</v>
          </cell>
          <cell r="F3969" t="str">
            <v>Customer Service</v>
          </cell>
          <cell r="T3969">
            <v>0</v>
          </cell>
          <cell r="AG3969">
            <v>0</v>
          </cell>
          <cell r="AT3969">
            <v>0</v>
          </cell>
          <cell r="BG3969">
            <v>1152.952</v>
          </cell>
        </row>
        <row r="3970">
          <cell r="D3970" t="str">
            <v>CMP</v>
          </cell>
          <cell r="E3970" t="str">
            <v>TRANS</v>
          </cell>
          <cell r="F3970" t="str">
            <v>Projects</v>
          </cell>
          <cell r="T3970">
            <v>0</v>
          </cell>
          <cell r="AG3970">
            <v>0</v>
          </cell>
          <cell r="AT3970">
            <v>0</v>
          </cell>
          <cell r="BG3970">
            <v>82.658750312805168</v>
          </cell>
        </row>
        <row r="3971">
          <cell r="D3971" t="str">
            <v>UI</v>
          </cell>
          <cell r="E3971" t="str">
            <v>Common</v>
          </cell>
          <cell r="F3971" t="str">
            <v>Other</v>
          </cell>
          <cell r="T3971">
            <v>0</v>
          </cell>
          <cell r="AG3971">
            <v>0</v>
          </cell>
          <cell r="AT3971">
            <v>0</v>
          </cell>
          <cell r="BG3971">
            <v>161.32330505371092</v>
          </cell>
        </row>
        <row r="3972">
          <cell r="D3972" t="str">
            <v>BGC</v>
          </cell>
          <cell r="E3972" t="str">
            <v>Gas</v>
          </cell>
          <cell r="F3972" t="str">
            <v>Other</v>
          </cell>
          <cell r="T3972">
            <v>0</v>
          </cell>
          <cell r="AG3972">
            <v>0</v>
          </cell>
          <cell r="AT3972">
            <v>0</v>
          </cell>
          <cell r="BG3972">
            <v>10.627629999160765</v>
          </cell>
        </row>
        <row r="3973">
          <cell r="D3973" t="str">
            <v>CNG</v>
          </cell>
          <cell r="E3973" t="str">
            <v>Gas</v>
          </cell>
          <cell r="F3973" t="str">
            <v>Other</v>
          </cell>
          <cell r="T3973">
            <v>0</v>
          </cell>
          <cell r="AG3973">
            <v>0</v>
          </cell>
          <cell r="AT3973">
            <v>0</v>
          </cell>
          <cell r="BG3973">
            <v>35.313621452331546</v>
          </cell>
        </row>
        <row r="3974">
          <cell r="D3974" t="str">
            <v>SCG</v>
          </cell>
          <cell r="E3974" t="str">
            <v>Gas</v>
          </cell>
          <cell r="F3974" t="str">
            <v>Other</v>
          </cell>
          <cell r="T3974">
            <v>0</v>
          </cell>
          <cell r="AG3974">
            <v>0</v>
          </cell>
          <cell r="AT3974">
            <v>0</v>
          </cell>
          <cell r="BG3974">
            <v>43.407221458435053</v>
          </cell>
        </row>
        <row r="3975">
          <cell r="D3975" t="str">
            <v>UWP</v>
          </cell>
          <cell r="E3975" t="str">
            <v>DIST</v>
          </cell>
          <cell r="F3975" t="str">
            <v>Business Development</v>
          </cell>
          <cell r="T3975">
            <v>0</v>
          </cell>
          <cell r="AG3975">
            <v>0</v>
          </cell>
          <cell r="AT3975">
            <v>0</v>
          </cell>
          <cell r="BG3975">
            <v>8.1298300781249999</v>
          </cell>
        </row>
        <row r="3976">
          <cell r="D3976" t="str">
            <v>CNG</v>
          </cell>
          <cell r="E3976" t="str">
            <v>Gas</v>
          </cell>
          <cell r="F3976" t="str">
            <v>Gas Operations</v>
          </cell>
          <cell r="T3976">
            <v>0</v>
          </cell>
          <cell r="AG3976">
            <v>0</v>
          </cell>
          <cell r="AT3976">
            <v>0</v>
          </cell>
          <cell r="BG3976">
            <v>38.87580078125</v>
          </cell>
        </row>
        <row r="3977">
          <cell r="D3977" t="str">
            <v>SCG</v>
          </cell>
          <cell r="E3977" t="str">
            <v>Gas</v>
          </cell>
          <cell r="F3977" t="str">
            <v>Gas Operations</v>
          </cell>
          <cell r="T3977">
            <v>0</v>
          </cell>
          <cell r="AG3977">
            <v>0</v>
          </cell>
          <cell r="AT3977">
            <v>0</v>
          </cell>
          <cell r="BG3977">
            <v>-558.35210937500005</v>
          </cell>
        </row>
        <row r="3978">
          <cell r="D3978" t="str">
            <v>UI</v>
          </cell>
          <cell r="E3978" t="str">
            <v>DIST</v>
          </cell>
          <cell r="F3978" t="str">
            <v>Electric Operations</v>
          </cell>
          <cell r="T3978">
            <v>0</v>
          </cell>
          <cell r="AG3978">
            <v>0</v>
          </cell>
          <cell r="AT3978">
            <v>0</v>
          </cell>
          <cell r="BG3978">
            <v>232</v>
          </cell>
        </row>
        <row r="3979">
          <cell r="D3979" t="str">
            <v>RGE</v>
          </cell>
          <cell r="E3979" t="str">
            <v>Gen</v>
          </cell>
          <cell r="F3979" t="str">
            <v>Generation</v>
          </cell>
          <cell r="T3979">
            <v>0</v>
          </cell>
          <cell r="AG3979">
            <v>0</v>
          </cell>
          <cell r="AT3979">
            <v>0</v>
          </cell>
          <cell r="BG3979">
            <v>852.04389241409308</v>
          </cell>
        </row>
        <row r="3980">
          <cell r="D3980" t="str">
            <v>NYSEG</v>
          </cell>
          <cell r="E3980" t="str">
            <v>Gen</v>
          </cell>
          <cell r="F3980" t="str">
            <v>Generation</v>
          </cell>
          <cell r="T3980">
            <v>0</v>
          </cell>
          <cell r="AG3980">
            <v>0</v>
          </cell>
          <cell r="AT3980">
            <v>0</v>
          </cell>
          <cell r="BG3980">
            <v>123.83016937255859</v>
          </cell>
        </row>
        <row r="3981">
          <cell r="D3981" t="str">
            <v>CMP</v>
          </cell>
          <cell r="E3981" t="str">
            <v>DIST</v>
          </cell>
          <cell r="F3981" t="str">
            <v>Electric Operations</v>
          </cell>
          <cell r="T3981">
            <v>0</v>
          </cell>
          <cell r="AG3981">
            <v>0</v>
          </cell>
          <cell r="AT3981">
            <v>0</v>
          </cell>
          <cell r="BG3981">
            <v>354.66700000000003</v>
          </cell>
        </row>
        <row r="3982">
          <cell r="D3982" t="str">
            <v>UI</v>
          </cell>
          <cell r="E3982" t="str">
            <v>Common</v>
          </cell>
          <cell r="F3982" t="str">
            <v>General Services</v>
          </cell>
          <cell r="T3982">
            <v>0</v>
          </cell>
          <cell r="AG3982">
            <v>0</v>
          </cell>
          <cell r="AT3982">
            <v>0</v>
          </cell>
          <cell r="BG3982">
            <v>105</v>
          </cell>
        </row>
        <row r="3983">
          <cell r="D3983" t="str">
            <v>CMP</v>
          </cell>
          <cell r="E3983" t="str">
            <v>Common</v>
          </cell>
          <cell r="F3983" t="str">
            <v>General Services</v>
          </cell>
          <cell r="T3983">
            <v>0</v>
          </cell>
          <cell r="AG3983">
            <v>0</v>
          </cell>
          <cell r="AT3983">
            <v>0</v>
          </cell>
          <cell r="BG3983">
            <v>107.0254400024414</v>
          </cell>
        </row>
        <row r="3984">
          <cell r="D3984" t="str">
            <v>CMP</v>
          </cell>
          <cell r="E3984" t="str">
            <v>Common</v>
          </cell>
          <cell r="F3984" t="str">
            <v>General Services</v>
          </cell>
          <cell r="T3984">
            <v>0</v>
          </cell>
          <cell r="AG3984">
            <v>0</v>
          </cell>
          <cell r="AT3984">
            <v>0</v>
          </cell>
          <cell r="BG3984">
            <v>200</v>
          </cell>
        </row>
        <row r="3985">
          <cell r="D3985" t="str">
            <v>SCG</v>
          </cell>
          <cell r="E3985" t="str">
            <v>Gas</v>
          </cell>
          <cell r="F3985" t="str">
            <v>General Services</v>
          </cell>
          <cell r="T3985">
            <v>0</v>
          </cell>
          <cell r="AG3985">
            <v>0</v>
          </cell>
          <cell r="AT3985">
            <v>0</v>
          </cell>
          <cell r="BG3985">
            <v>50</v>
          </cell>
        </row>
        <row r="3986">
          <cell r="D3986" t="str">
            <v>MNG</v>
          </cell>
          <cell r="E3986" t="str">
            <v>Gas</v>
          </cell>
          <cell r="F3986" t="str">
            <v>General Services</v>
          </cell>
          <cell r="T3986">
            <v>0</v>
          </cell>
          <cell r="AG3986">
            <v>0</v>
          </cell>
          <cell r="AT3986">
            <v>0</v>
          </cell>
          <cell r="BG3986">
            <v>6.5</v>
          </cell>
        </row>
        <row r="3987">
          <cell r="D3987" t="str">
            <v>RGE</v>
          </cell>
          <cell r="E3987" t="str">
            <v>DIST</v>
          </cell>
          <cell r="F3987" t="str">
            <v>Electric Operations</v>
          </cell>
          <cell r="T3987">
            <v>0</v>
          </cell>
          <cell r="AG3987">
            <v>0</v>
          </cell>
          <cell r="AT3987">
            <v>0</v>
          </cell>
          <cell r="BG3987">
            <v>1042.9100156249999</v>
          </cell>
        </row>
        <row r="3988">
          <cell r="D3988" t="str">
            <v>CMP</v>
          </cell>
          <cell r="E3988" t="str">
            <v>TRANS</v>
          </cell>
          <cell r="F3988" t="str">
            <v>Projects</v>
          </cell>
          <cell r="T3988">
            <v>0</v>
          </cell>
          <cell r="AG3988">
            <v>0</v>
          </cell>
          <cell r="AT3988">
            <v>0</v>
          </cell>
          <cell r="BG3988">
            <v>64.219310028076166</v>
          </cell>
        </row>
        <row r="3989">
          <cell r="D3989" t="str">
            <v>NYSEG</v>
          </cell>
          <cell r="E3989" t="str">
            <v>TRANS</v>
          </cell>
          <cell r="F3989" t="str">
            <v>Electric Operations</v>
          </cell>
          <cell r="T3989">
            <v>0</v>
          </cell>
          <cell r="AG3989">
            <v>0</v>
          </cell>
          <cell r="AT3989">
            <v>0</v>
          </cell>
          <cell r="BG3989">
            <v>0</v>
          </cell>
        </row>
        <row r="3990">
          <cell r="D3990" t="str">
            <v>CMP</v>
          </cell>
          <cell r="E3990" t="str">
            <v>TRANS</v>
          </cell>
          <cell r="F3990" t="str">
            <v>Projects</v>
          </cell>
          <cell r="T3990">
            <v>0</v>
          </cell>
          <cell r="AG3990">
            <v>0</v>
          </cell>
          <cell r="AT3990">
            <v>0</v>
          </cell>
          <cell r="BG3990">
            <v>0</v>
          </cell>
        </row>
        <row r="3991">
          <cell r="D3991" t="str">
            <v>NYSEG</v>
          </cell>
          <cell r="E3991" t="str">
            <v>Common</v>
          </cell>
          <cell r="F3991" t="str">
            <v>General Services</v>
          </cell>
          <cell r="T3991">
            <v>0</v>
          </cell>
          <cell r="AG3991">
            <v>0</v>
          </cell>
          <cell r="AT3991">
            <v>0</v>
          </cell>
          <cell r="BG3991">
            <v>0</v>
          </cell>
        </row>
        <row r="3992">
          <cell r="D3992" t="str">
            <v>UI</v>
          </cell>
          <cell r="E3992" t="str">
            <v>Common</v>
          </cell>
          <cell r="F3992" t="str">
            <v>General Services</v>
          </cell>
          <cell r="T3992">
            <v>0</v>
          </cell>
          <cell r="AG3992">
            <v>0</v>
          </cell>
          <cell r="AT3992">
            <v>0</v>
          </cell>
          <cell r="BG3992">
            <v>0</v>
          </cell>
        </row>
        <row r="3993">
          <cell r="D3993" t="str">
            <v>CMP</v>
          </cell>
          <cell r="E3993" t="str">
            <v>Common</v>
          </cell>
          <cell r="F3993" t="str">
            <v>General Services</v>
          </cell>
          <cell r="T3993">
            <v>0</v>
          </cell>
          <cell r="AG3993">
            <v>0</v>
          </cell>
          <cell r="AT3993">
            <v>0</v>
          </cell>
          <cell r="BG3993">
            <v>0</v>
          </cell>
        </row>
        <row r="3994">
          <cell r="D3994" t="str">
            <v>CMP</v>
          </cell>
          <cell r="E3994" t="str">
            <v>DIST</v>
          </cell>
          <cell r="F3994" t="str">
            <v>Projects</v>
          </cell>
          <cell r="T3994">
            <v>0</v>
          </cell>
          <cell r="AG3994">
            <v>0</v>
          </cell>
          <cell r="AT3994">
            <v>0</v>
          </cell>
          <cell r="BG3994">
            <v>0</v>
          </cell>
        </row>
        <row r="3995">
          <cell r="D3995" t="str">
            <v>UI</v>
          </cell>
          <cell r="E3995" t="str">
            <v>Common</v>
          </cell>
          <cell r="F3995" t="str">
            <v>Operational Smart Grids</v>
          </cell>
          <cell r="T3995">
            <v>0</v>
          </cell>
          <cell r="AG3995">
            <v>0</v>
          </cell>
          <cell r="AT3995">
            <v>0</v>
          </cell>
          <cell r="BG3995">
            <v>0</v>
          </cell>
        </row>
        <row r="3996">
          <cell r="D3996" t="str">
            <v>UI</v>
          </cell>
          <cell r="E3996" t="str">
            <v>DIST</v>
          </cell>
          <cell r="F3996" t="str">
            <v>Customer Service</v>
          </cell>
          <cell r="T3996">
            <v>0</v>
          </cell>
          <cell r="AG3996">
            <v>0</v>
          </cell>
          <cell r="AT3996">
            <v>0</v>
          </cell>
          <cell r="BG3996">
            <v>0</v>
          </cell>
        </row>
        <row r="3997">
          <cell r="D3997" t="str">
            <v>CNG</v>
          </cell>
          <cell r="E3997" t="str">
            <v>Gas</v>
          </cell>
          <cell r="F3997" t="str">
            <v>Customer Service</v>
          </cell>
          <cell r="T3997">
            <v>0</v>
          </cell>
          <cell r="AG3997">
            <v>0</v>
          </cell>
          <cell r="AT3997">
            <v>0</v>
          </cell>
          <cell r="BG3997">
            <v>0</v>
          </cell>
        </row>
        <row r="3998">
          <cell r="D3998" t="str">
            <v>SCG</v>
          </cell>
          <cell r="E3998" t="str">
            <v>Gas</v>
          </cell>
          <cell r="F3998" t="str">
            <v>Customer Service</v>
          </cell>
          <cell r="T3998">
            <v>0</v>
          </cell>
          <cell r="AG3998">
            <v>0</v>
          </cell>
          <cell r="AT3998">
            <v>0</v>
          </cell>
          <cell r="BG3998">
            <v>0</v>
          </cell>
        </row>
        <row r="3999">
          <cell r="D3999" t="str">
            <v>BGC</v>
          </cell>
          <cell r="E3999" t="str">
            <v>Gas</v>
          </cell>
          <cell r="F3999" t="str">
            <v>Customer Service</v>
          </cell>
          <cell r="T3999">
            <v>0</v>
          </cell>
          <cell r="AG3999">
            <v>0</v>
          </cell>
          <cell r="AT3999">
            <v>0</v>
          </cell>
          <cell r="BG3999">
            <v>0</v>
          </cell>
        </row>
        <row r="4000">
          <cell r="D4000" t="str">
            <v>NYSEG</v>
          </cell>
          <cell r="E4000" t="str">
            <v>DIST</v>
          </cell>
          <cell r="F4000" t="str">
            <v>Operational Smart Grids</v>
          </cell>
          <cell r="T4000">
            <v>0</v>
          </cell>
          <cell r="AG4000">
            <v>0</v>
          </cell>
          <cell r="AT4000">
            <v>0</v>
          </cell>
          <cell r="BG4000">
            <v>0</v>
          </cell>
        </row>
        <row r="4001">
          <cell r="D4001" t="str">
            <v>RGE</v>
          </cell>
          <cell r="E4001" t="str">
            <v>DIST</v>
          </cell>
          <cell r="F4001" t="str">
            <v>Operational Smart Grids</v>
          </cell>
          <cell r="T4001">
            <v>0</v>
          </cell>
          <cell r="AG4001">
            <v>0</v>
          </cell>
          <cell r="AT4001">
            <v>0</v>
          </cell>
          <cell r="BG4001">
            <v>0</v>
          </cell>
        </row>
        <row r="4002">
          <cell r="D4002" t="str">
            <v>NYSEG</v>
          </cell>
          <cell r="E4002" t="str">
            <v>DIST</v>
          </cell>
          <cell r="F4002" t="str">
            <v>Electric Operations</v>
          </cell>
          <cell r="T4002">
            <v>0</v>
          </cell>
          <cell r="AG4002">
            <v>0</v>
          </cell>
          <cell r="AT4002">
            <v>0</v>
          </cell>
          <cell r="BG4002">
            <v>0</v>
          </cell>
        </row>
        <row r="4003">
          <cell r="D4003" t="str">
            <v>UI</v>
          </cell>
          <cell r="E4003" t="str">
            <v>DIST</v>
          </cell>
          <cell r="F4003" t="str">
            <v>Operational Smart Grids</v>
          </cell>
          <cell r="T4003">
            <v>0</v>
          </cell>
          <cell r="AG4003">
            <v>0</v>
          </cell>
          <cell r="AT4003">
            <v>0</v>
          </cell>
          <cell r="BG4003">
            <v>0</v>
          </cell>
        </row>
        <row r="4004">
          <cell r="D4004" t="str">
            <v>CMP</v>
          </cell>
          <cell r="E4004" t="str">
            <v>TRANS</v>
          </cell>
          <cell r="F4004" t="str">
            <v>Projects</v>
          </cell>
          <cell r="T4004">
            <v>0</v>
          </cell>
          <cell r="AG4004">
            <v>0</v>
          </cell>
          <cell r="AT4004">
            <v>0</v>
          </cell>
          <cell r="BG4004">
            <v>33.303480163574221</v>
          </cell>
        </row>
        <row r="4005">
          <cell r="D4005" t="str">
            <v>CMP</v>
          </cell>
          <cell r="E4005" t="str">
            <v>Common</v>
          </cell>
          <cell r="F4005" t="str">
            <v>Projects</v>
          </cell>
          <cell r="T4005">
            <v>0</v>
          </cell>
          <cell r="AG4005">
            <v>0</v>
          </cell>
          <cell r="AT4005">
            <v>0</v>
          </cell>
          <cell r="BG4005">
            <v>2.8336400297954678</v>
          </cell>
        </row>
        <row r="4006">
          <cell r="D4006" t="str">
            <v>NYSEG</v>
          </cell>
          <cell r="E4006" t="str">
            <v>DIST</v>
          </cell>
          <cell r="F4006" t="str">
            <v>Projects</v>
          </cell>
          <cell r="T4006">
            <v>0</v>
          </cell>
          <cell r="AG4006">
            <v>0</v>
          </cell>
          <cell r="AT4006">
            <v>0</v>
          </cell>
          <cell r="BG4006">
            <v>135.25109887695311</v>
          </cell>
        </row>
        <row r="4007">
          <cell r="D4007" t="str">
            <v>NYSEG</v>
          </cell>
          <cell r="E4007" t="str">
            <v>DIST</v>
          </cell>
          <cell r="F4007" t="str">
            <v>NWA</v>
          </cell>
          <cell r="T4007">
            <v>0</v>
          </cell>
          <cell r="AG4007">
            <v>0</v>
          </cell>
          <cell r="AT4007">
            <v>0</v>
          </cell>
          <cell r="BG4007">
            <v>21.278799451902508</v>
          </cell>
        </row>
        <row r="4008">
          <cell r="D4008" t="str">
            <v>NYSEG</v>
          </cell>
          <cell r="E4008" t="str">
            <v>TRANS</v>
          </cell>
          <cell r="F4008" t="str">
            <v>Projects</v>
          </cell>
          <cell r="T4008">
            <v>0</v>
          </cell>
          <cell r="AG4008">
            <v>0</v>
          </cell>
          <cell r="AT4008">
            <v>0</v>
          </cell>
          <cell r="BG4008">
            <v>253.56197219848633</v>
          </cell>
        </row>
        <row r="4009">
          <cell r="D4009" t="str">
            <v>RGE</v>
          </cell>
          <cell r="E4009" t="str">
            <v>DIST</v>
          </cell>
          <cell r="F4009" t="str">
            <v>Projects</v>
          </cell>
          <cell r="T4009">
            <v>0</v>
          </cell>
          <cell r="AG4009">
            <v>0</v>
          </cell>
          <cell r="AT4009">
            <v>0</v>
          </cell>
          <cell r="BG4009">
            <v>925.31408041381837</v>
          </cell>
        </row>
        <row r="4010">
          <cell r="D4010" t="str">
            <v>RGE</v>
          </cell>
          <cell r="E4010" t="str">
            <v>Gas</v>
          </cell>
          <cell r="F4010" t="str">
            <v>Gas Engineering and Delivery</v>
          </cell>
          <cell r="T4010">
            <v>0</v>
          </cell>
          <cell r="AG4010">
            <v>0</v>
          </cell>
          <cell r="AT4010">
            <v>0</v>
          </cell>
          <cell r="BG4010">
            <v>27.03071997833252</v>
          </cell>
        </row>
        <row r="4011">
          <cell r="D4011" t="str">
            <v>NYSEG</v>
          </cell>
          <cell r="E4011" t="str">
            <v>DIST</v>
          </cell>
          <cell r="F4011" t="str">
            <v>Smart Grids Innovation and Planning</v>
          </cell>
          <cell r="T4011">
            <v>0</v>
          </cell>
          <cell r="AG4011">
            <v>0</v>
          </cell>
          <cell r="AT4011">
            <v>0</v>
          </cell>
          <cell r="BG4011">
            <v>126.389</v>
          </cell>
        </row>
        <row r="4012">
          <cell r="D4012" t="str">
            <v>NYSEG</v>
          </cell>
          <cell r="E4012" t="str">
            <v>DIST</v>
          </cell>
          <cell r="F4012" t="str">
            <v>Operational Smart Grids</v>
          </cell>
          <cell r="T4012">
            <v>0</v>
          </cell>
          <cell r="AG4012">
            <v>0</v>
          </cell>
          <cell r="AT4012">
            <v>0</v>
          </cell>
          <cell r="BG4012">
            <v>1270.2713281249999</v>
          </cell>
        </row>
        <row r="4013">
          <cell r="D4013" t="str">
            <v>NYSEG</v>
          </cell>
          <cell r="E4013" t="str">
            <v>DIST</v>
          </cell>
          <cell r="F4013" t="str">
            <v>Smart Grids Innovation and Planning</v>
          </cell>
          <cell r="T4013">
            <v>0</v>
          </cell>
          <cell r="AG4013">
            <v>0</v>
          </cell>
          <cell r="AT4013">
            <v>0</v>
          </cell>
          <cell r="BG4013">
            <v>478.23515048980715</v>
          </cell>
        </row>
        <row r="4014">
          <cell r="D4014" t="str">
            <v>RGE</v>
          </cell>
          <cell r="E4014" t="str">
            <v>DIST</v>
          </cell>
          <cell r="F4014" t="str">
            <v>Smart Grids Innovation and Planning</v>
          </cell>
          <cell r="T4014">
            <v>0</v>
          </cell>
          <cell r="AG4014">
            <v>0</v>
          </cell>
          <cell r="AT4014">
            <v>0</v>
          </cell>
          <cell r="BG4014">
            <v>150.13900000000001</v>
          </cell>
        </row>
        <row r="4015">
          <cell r="D4015" t="str">
            <v>RGE</v>
          </cell>
          <cell r="E4015" t="str">
            <v>DIST</v>
          </cell>
          <cell r="F4015" t="str">
            <v>Operational Smart Grids</v>
          </cell>
          <cell r="T4015">
            <v>0</v>
          </cell>
          <cell r="AG4015">
            <v>0</v>
          </cell>
          <cell r="AT4015">
            <v>0</v>
          </cell>
          <cell r="BG4015">
            <v>480.505</v>
          </cell>
        </row>
        <row r="4016">
          <cell r="D4016" t="str">
            <v>RGE</v>
          </cell>
          <cell r="E4016" t="str">
            <v>DIST</v>
          </cell>
          <cell r="F4016" t="str">
            <v>Smart Grids Innovation and Planning</v>
          </cell>
          <cell r="T4016">
            <v>0</v>
          </cell>
          <cell r="AG4016">
            <v>0</v>
          </cell>
          <cell r="AT4016">
            <v>0</v>
          </cell>
          <cell r="BG4016">
            <v>82.436170040130605</v>
          </cell>
        </row>
        <row r="4017">
          <cell r="D4017" t="str">
            <v>ASC</v>
          </cell>
          <cell r="E4017" t="str">
            <v>Common</v>
          </cell>
          <cell r="F4017" t="str">
            <v>General Services</v>
          </cell>
          <cell r="T4017">
            <v>0</v>
          </cell>
          <cell r="AG4017">
            <v>0</v>
          </cell>
          <cell r="AT4017">
            <v>0</v>
          </cell>
          <cell r="BG4017">
            <v>51.5</v>
          </cell>
        </row>
        <row r="4018">
          <cell r="D4018" t="str">
            <v>CMP</v>
          </cell>
          <cell r="E4018" t="str">
            <v>Common</v>
          </cell>
          <cell r="F4018" t="str">
            <v>Information Technology</v>
          </cell>
          <cell r="T4018">
            <v>0</v>
          </cell>
          <cell r="AG4018">
            <v>0</v>
          </cell>
          <cell r="AT4018">
            <v>0</v>
          </cell>
          <cell r="BG4018">
            <v>2.615929931640625</v>
          </cell>
        </row>
        <row r="4019">
          <cell r="D4019" t="str">
            <v>NYSEG</v>
          </cell>
          <cell r="E4019" t="str">
            <v>Dist</v>
          </cell>
          <cell r="F4019" t="str">
            <v>Customer Service</v>
          </cell>
          <cell r="T4019">
            <v>0</v>
          </cell>
          <cell r="AG4019">
            <v>0</v>
          </cell>
          <cell r="AT4019">
            <v>0</v>
          </cell>
          <cell r="BG4019">
            <v>3.3597099914550781</v>
          </cell>
        </row>
        <row r="4020">
          <cell r="D4020" t="str">
            <v>CNG</v>
          </cell>
          <cell r="E4020" t="str">
            <v>Gas</v>
          </cell>
          <cell r="F4020" t="str">
            <v>General Services</v>
          </cell>
          <cell r="T4020">
            <v>0</v>
          </cell>
          <cell r="AG4020">
            <v>0</v>
          </cell>
          <cell r="AT4020">
            <v>0</v>
          </cell>
          <cell r="BG4020">
            <v>11.999999755859376</v>
          </cell>
        </row>
        <row r="4021">
          <cell r="D4021" t="str">
            <v>NYSEG</v>
          </cell>
          <cell r="E4021" t="str">
            <v>Common</v>
          </cell>
          <cell r="F4021" t="str">
            <v>Information Technology</v>
          </cell>
          <cell r="T4021">
            <v>0</v>
          </cell>
          <cell r="AG4021">
            <v>0</v>
          </cell>
          <cell r="AT4021">
            <v>0</v>
          </cell>
          <cell r="BG4021">
            <v>300.15033007812497</v>
          </cell>
        </row>
        <row r="4022">
          <cell r="D4022" t="str">
            <v>RGE</v>
          </cell>
          <cell r="E4022" t="str">
            <v>Common</v>
          </cell>
          <cell r="F4022" t="str">
            <v>Information Technology</v>
          </cell>
          <cell r="T4022">
            <v>0</v>
          </cell>
          <cell r="AG4022">
            <v>0</v>
          </cell>
          <cell r="AT4022">
            <v>0</v>
          </cell>
          <cell r="BG4022">
            <v>149.84967089843749</v>
          </cell>
        </row>
        <row r="4023">
          <cell r="D4023" t="str">
            <v>CMP</v>
          </cell>
          <cell r="E4023" t="str">
            <v>Dist</v>
          </cell>
          <cell r="F4023" t="str">
            <v>Electric Operations</v>
          </cell>
          <cell r="T4023">
            <v>0</v>
          </cell>
          <cell r="AG4023">
            <v>0</v>
          </cell>
          <cell r="AT4023">
            <v>0</v>
          </cell>
          <cell r="BG4023">
            <v>233.4680298233032</v>
          </cell>
        </row>
        <row r="4024">
          <cell r="D4024" t="str">
            <v>CNG</v>
          </cell>
          <cell r="E4024" t="str">
            <v>Gas</v>
          </cell>
          <cell r="F4024" t="str">
            <v>Information Technology</v>
          </cell>
          <cell r="T4024">
            <v>0</v>
          </cell>
          <cell r="AG4024">
            <v>0</v>
          </cell>
          <cell r="AT4024">
            <v>0</v>
          </cell>
          <cell r="BG4024">
            <v>30.033370117187502</v>
          </cell>
        </row>
        <row r="4025">
          <cell r="D4025" t="str">
            <v>BGC</v>
          </cell>
          <cell r="E4025" t="str">
            <v>Gas</v>
          </cell>
          <cell r="F4025" t="str">
            <v>Information Technology</v>
          </cell>
          <cell r="T4025">
            <v>0</v>
          </cell>
          <cell r="AG4025">
            <v>0</v>
          </cell>
          <cell r="AT4025">
            <v>0</v>
          </cell>
          <cell r="BG4025">
            <v>66.192260986328122</v>
          </cell>
        </row>
        <row r="4026">
          <cell r="D4026" t="str">
            <v>CNG</v>
          </cell>
          <cell r="E4026" t="str">
            <v>Gas</v>
          </cell>
          <cell r="F4026" t="str">
            <v>Information Technology</v>
          </cell>
          <cell r="T4026">
            <v>0</v>
          </cell>
          <cell r="AG4026">
            <v>0</v>
          </cell>
          <cell r="AT4026">
            <v>0</v>
          </cell>
          <cell r="BG4026">
            <v>202.60357617187503</v>
          </cell>
        </row>
        <row r="4027">
          <cell r="D4027" t="str">
            <v>SCG</v>
          </cell>
          <cell r="E4027" t="str">
            <v>Gas</v>
          </cell>
          <cell r="F4027" t="str">
            <v>Information Technology</v>
          </cell>
          <cell r="T4027">
            <v>0</v>
          </cell>
          <cell r="AG4027">
            <v>0</v>
          </cell>
          <cell r="AT4027">
            <v>0</v>
          </cell>
          <cell r="BG4027">
            <v>243.76502050781252</v>
          </cell>
        </row>
        <row r="4028">
          <cell r="D4028" t="str">
            <v>UI</v>
          </cell>
          <cell r="E4028" t="str">
            <v>Common</v>
          </cell>
          <cell r="F4028" t="str">
            <v>Information Technology</v>
          </cell>
          <cell r="T4028">
            <v>0</v>
          </cell>
          <cell r="AG4028">
            <v>0</v>
          </cell>
          <cell r="AT4028">
            <v>0</v>
          </cell>
          <cell r="BG4028">
            <v>885.40723437500003</v>
          </cell>
        </row>
        <row r="4029">
          <cell r="D4029" t="str">
            <v>CMP</v>
          </cell>
          <cell r="E4029" t="str">
            <v>Dist</v>
          </cell>
          <cell r="F4029" t="str">
            <v>Electric Operations</v>
          </cell>
          <cell r="T4029">
            <v>0</v>
          </cell>
          <cell r="AG4029">
            <v>0</v>
          </cell>
          <cell r="AT4029">
            <v>0</v>
          </cell>
          <cell r="BG4029">
            <v>43.215580097675314</v>
          </cell>
        </row>
        <row r="4030">
          <cell r="D4030" t="str">
            <v>CNG</v>
          </cell>
          <cell r="E4030" t="str">
            <v>Gas</v>
          </cell>
          <cell r="F4030" t="str">
            <v>Information Technology</v>
          </cell>
          <cell r="T4030">
            <v>0</v>
          </cell>
          <cell r="AG4030">
            <v>0</v>
          </cell>
          <cell r="AT4030">
            <v>0</v>
          </cell>
          <cell r="BG4030">
            <v>31.525639648437501</v>
          </cell>
        </row>
        <row r="4031">
          <cell r="D4031" t="str">
            <v>RGE</v>
          </cell>
          <cell r="E4031" t="str">
            <v>Dist</v>
          </cell>
          <cell r="F4031" t="str">
            <v>Electric Operations</v>
          </cell>
          <cell r="T4031">
            <v>0</v>
          </cell>
          <cell r="AG4031">
            <v>0</v>
          </cell>
          <cell r="AT4031">
            <v>0</v>
          </cell>
          <cell r="BG4031">
            <v>3105.070019994736</v>
          </cell>
        </row>
        <row r="4032">
          <cell r="D4032" t="str">
            <v>RGE</v>
          </cell>
          <cell r="E4032" t="str">
            <v>Dist</v>
          </cell>
          <cell r="F4032" t="str">
            <v>Electric Operations</v>
          </cell>
          <cell r="T4032">
            <v>0</v>
          </cell>
          <cell r="AG4032">
            <v>0</v>
          </cell>
          <cell r="AT4032">
            <v>0</v>
          </cell>
          <cell r="BG4032">
            <v>203.51194947695731</v>
          </cell>
        </row>
        <row r="4033">
          <cell r="D4033" t="str">
            <v>BGC</v>
          </cell>
          <cell r="E4033" t="str">
            <v>Gas</v>
          </cell>
          <cell r="F4033" t="str">
            <v>Gas Operations</v>
          </cell>
          <cell r="T4033">
            <v>0</v>
          </cell>
          <cell r="AG4033">
            <v>0</v>
          </cell>
          <cell r="AT4033">
            <v>0</v>
          </cell>
          <cell r="BG4033">
            <v>767.81630268859863</v>
          </cell>
        </row>
        <row r="4034">
          <cell r="D4034" t="str">
            <v>CNG</v>
          </cell>
          <cell r="E4034" t="str">
            <v>Gas</v>
          </cell>
          <cell r="F4034" t="str">
            <v>Gas Operations</v>
          </cell>
          <cell r="T4034">
            <v>0</v>
          </cell>
          <cell r="AG4034">
            <v>0</v>
          </cell>
          <cell r="AT4034">
            <v>0</v>
          </cell>
          <cell r="BG4034">
            <v>166.44927280545235</v>
          </cell>
        </row>
        <row r="4035">
          <cell r="D4035" t="str">
            <v>TPS</v>
          </cell>
          <cell r="E4035" t="str">
            <v>Gas</v>
          </cell>
          <cell r="F4035" t="str">
            <v>Gas Operations</v>
          </cell>
          <cell r="T4035">
            <v>0</v>
          </cell>
          <cell r="AG4035">
            <v>0</v>
          </cell>
          <cell r="AT4035">
            <v>0</v>
          </cell>
          <cell r="BG4035">
            <v>-13.311902343750006</v>
          </cell>
        </row>
        <row r="4036">
          <cell r="D4036" t="str">
            <v>UI</v>
          </cell>
          <cell r="E4036" t="str">
            <v>Dist</v>
          </cell>
          <cell r="F4036" t="str">
            <v>Electric Operations</v>
          </cell>
          <cell r="T4036">
            <v>0</v>
          </cell>
          <cell r="AG4036">
            <v>0</v>
          </cell>
          <cell r="AT4036">
            <v>0</v>
          </cell>
          <cell r="BG4036">
            <v>484.49261338806144</v>
          </cell>
        </row>
        <row r="4037">
          <cell r="D4037" t="str">
            <v>RGE</v>
          </cell>
          <cell r="E4037" t="str">
            <v>Gen</v>
          </cell>
          <cell r="F4037" t="str">
            <v>Generation</v>
          </cell>
          <cell r="T4037">
            <v>0</v>
          </cell>
          <cell r="AG4037">
            <v>0</v>
          </cell>
          <cell r="AT4037">
            <v>0</v>
          </cell>
          <cell r="BG4037">
            <v>1948.6811165103911</v>
          </cell>
        </row>
        <row r="4038">
          <cell r="D4038" t="str">
            <v>CMP</v>
          </cell>
          <cell r="E4038" t="str">
            <v>Dist</v>
          </cell>
          <cell r="F4038" t="str">
            <v>Electric Operations</v>
          </cell>
          <cell r="T4038">
            <v>0</v>
          </cell>
          <cell r="AG4038">
            <v>0</v>
          </cell>
          <cell r="AT4038">
            <v>0</v>
          </cell>
          <cell r="BG4038">
            <v>114.68625073504448</v>
          </cell>
        </row>
        <row r="4039">
          <cell r="D4039" t="str">
            <v>UI</v>
          </cell>
          <cell r="E4039" t="str">
            <v>Dist</v>
          </cell>
          <cell r="F4039" t="str">
            <v>Projects</v>
          </cell>
          <cell r="T4039">
            <v>0</v>
          </cell>
          <cell r="AG4039">
            <v>0</v>
          </cell>
          <cell r="AT4039">
            <v>0</v>
          </cell>
          <cell r="BG4039">
            <v>185.98781045532226</v>
          </cell>
        </row>
        <row r="4040">
          <cell r="D4040" t="str">
            <v>CNG</v>
          </cell>
          <cell r="E4040" t="str">
            <v>Gas</v>
          </cell>
          <cell r="F4040" t="str">
            <v>General Services</v>
          </cell>
          <cell r="T4040">
            <v>0</v>
          </cell>
          <cell r="AG4040">
            <v>0</v>
          </cell>
          <cell r="AT4040">
            <v>0</v>
          </cell>
          <cell r="BG4040">
            <v>13.080980102539062</v>
          </cell>
        </row>
        <row r="4041">
          <cell r="D4041" t="str">
            <v>RGE</v>
          </cell>
          <cell r="E4041" t="str">
            <v>Dist</v>
          </cell>
          <cell r="F4041" t="str">
            <v>Electric Operations</v>
          </cell>
          <cell r="T4041">
            <v>0</v>
          </cell>
          <cell r="AG4041">
            <v>0</v>
          </cell>
          <cell r="AT4041">
            <v>0</v>
          </cell>
          <cell r="BG4041">
            <v>11820.601628372191</v>
          </cell>
        </row>
        <row r="4042">
          <cell r="D4042" t="str">
            <v>CMP</v>
          </cell>
          <cell r="E4042" t="str">
            <v>Trans</v>
          </cell>
          <cell r="F4042" t="str">
            <v>Projects</v>
          </cell>
          <cell r="T4042">
            <v>0</v>
          </cell>
          <cell r="AG4042">
            <v>0</v>
          </cell>
          <cell r="AT4042">
            <v>0</v>
          </cell>
          <cell r="BG4042">
            <v>417.28219317626963</v>
          </cell>
        </row>
        <row r="4043">
          <cell r="D4043" t="str">
            <v>UI</v>
          </cell>
          <cell r="E4043" t="str">
            <v>DIST</v>
          </cell>
          <cell r="F4043" t="str">
            <v>Operational Smart Grids</v>
          </cell>
          <cell r="T4043">
            <v>0</v>
          </cell>
          <cell r="AG4043">
            <v>0</v>
          </cell>
          <cell r="AT4043">
            <v>0</v>
          </cell>
          <cell r="BG4043">
            <v>1.3834201228618626</v>
          </cell>
        </row>
        <row r="4044">
          <cell r="D4044" t="str">
            <v>RGE</v>
          </cell>
          <cell r="E4044" t="str">
            <v>TRANS</v>
          </cell>
          <cell r="F4044" t="str">
            <v>Electric Operations</v>
          </cell>
          <cell r="T4044">
            <v>0</v>
          </cell>
          <cell r="AG4044">
            <v>0</v>
          </cell>
          <cell r="AT4044">
            <v>0</v>
          </cell>
          <cell r="BG4044">
            <v>89.461410609740753</v>
          </cell>
        </row>
        <row r="4045">
          <cell r="D4045" t="str">
            <v>NYSEG</v>
          </cell>
          <cell r="E4045" t="str">
            <v>Gas</v>
          </cell>
          <cell r="F4045" t="str">
            <v>Gas Engineering and Delivery</v>
          </cell>
          <cell r="T4045">
            <v>0</v>
          </cell>
          <cell r="AG4045">
            <v>0</v>
          </cell>
          <cell r="AT4045">
            <v>0</v>
          </cell>
          <cell r="BG4045">
            <v>868.70180181598664</v>
          </cell>
        </row>
        <row r="4046">
          <cell r="D4046" t="str">
            <v>ASC</v>
          </cell>
          <cell r="E4046" t="str">
            <v>Common</v>
          </cell>
          <cell r="F4046" t="str">
            <v>Other</v>
          </cell>
          <cell r="T4046">
            <v>0</v>
          </cell>
          <cell r="AG4046">
            <v>0</v>
          </cell>
          <cell r="AT4046">
            <v>0</v>
          </cell>
          <cell r="BG4046">
            <v>0</v>
          </cell>
        </row>
        <row r="4047">
          <cell r="D4047" t="str">
            <v>BGC</v>
          </cell>
          <cell r="E4047" t="str">
            <v>Gas</v>
          </cell>
          <cell r="F4047" t="str">
            <v>Gas Operations</v>
          </cell>
          <cell r="T4047">
            <v>0</v>
          </cell>
          <cell r="AG4047">
            <v>0</v>
          </cell>
          <cell r="AT4047">
            <v>0</v>
          </cell>
          <cell r="BG4047">
            <v>0</v>
          </cell>
        </row>
        <row r="4048">
          <cell r="D4048" t="str">
            <v>ASC</v>
          </cell>
          <cell r="E4048" t="str">
            <v>Common</v>
          </cell>
          <cell r="F4048" t="str">
            <v>General Services</v>
          </cell>
          <cell r="T4048">
            <v>0</v>
          </cell>
          <cell r="AG4048">
            <v>0</v>
          </cell>
          <cell r="AT4048">
            <v>0</v>
          </cell>
          <cell r="BG4048">
            <v>0</v>
          </cell>
        </row>
        <row r="4049">
          <cell r="D4049" t="str">
            <v>BGC</v>
          </cell>
          <cell r="E4049" t="str">
            <v>Gas</v>
          </cell>
          <cell r="F4049" t="str">
            <v>General Services</v>
          </cell>
          <cell r="T4049">
            <v>0</v>
          </cell>
          <cell r="AG4049">
            <v>0</v>
          </cell>
          <cell r="AT4049">
            <v>0</v>
          </cell>
          <cell r="BG4049">
            <v>0</v>
          </cell>
        </row>
      </sheetData>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psides"/>
      <sheetName val="Summary"/>
      <sheetName val="CAP and RBA by Project Year"/>
      <sheetName val="By Project Plant"/>
      <sheetName val="By Project CAP"/>
      <sheetName val="Topside to RBA"/>
      <sheetName val="Draft LTO 10.6.21"/>
    </sheetNames>
    <sheetDataSet>
      <sheetData sheetId="0" refreshError="1"/>
      <sheetData sheetId="1">
        <row r="29">
          <cell r="C29" t="str">
            <v>UIDist</v>
          </cell>
        </row>
        <row r="30">
          <cell r="C30" t="str">
            <v>UITrans</v>
          </cell>
        </row>
        <row r="31">
          <cell r="C31" t="str">
            <v>UICommon</v>
          </cell>
        </row>
        <row r="32">
          <cell r="C32" t="str">
            <v>SCGGas</v>
          </cell>
        </row>
        <row r="33">
          <cell r="C33" t="str">
            <v>TPSGas</v>
          </cell>
        </row>
        <row r="34">
          <cell r="C34" t="str">
            <v>CNGGas</v>
          </cell>
        </row>
        <row r="35">
          <cell r="C35" t="str">
            <v>BGCGas</v>
          </cell>
        </row>
        <row r="36">
          <cell r="C36" t="str">
            <v>CMPDist</v>
          </cell>
        </row>
        <row r="37">
          <cell r="C37" t="str">
            <v>CMPTrans</v>
          </cell>
        </row>
        <row r="38">
          <cell r="C38" t="str">
            <v>CMPCommon</v>
          </cell>
        </row>
        <row r="39">
          <cell r="C39" t="str">
            <v>RGEDist</v>
          </cell>
        </row>
        <row r="40">
          <cell r="C40" t="str">
            <v>RGETrans</v>
          </cell>
        </row>
        <row r="41">
          <cell r="C41" t="str">
            <v>RGEGen</v>
          </cell>
        </row>
        <row r="42">
          <cell r="C42" t="str">
            <v>RGEGas</v>
          </cell>
        </row>
        <row r="43">
          <cell r="C43" t="str">
            <v>RGECommon</v>
          </cell>
        </row>
        <row r="44">
          <cell r="C44" t="str">
            <v>NECECTrans</v>
          </cell>
        </row>
        <row r="45">
          <cell r="C45" t="str">
            <v>NYSEGDist</v>
          </cell>
        </row>
        <row r="46">
          <cell r="C46" t="str">
            <v>NYSEGTrans</v>
          </cell>
        </row>
        <row r="47">
          <cell r="C47" t="str">
            <v>NYSEGGen</v>
          </cell>
        </row>
        <row r="48">
          <cell r="C48" t="str">
            <v>NYSEGGas</v>
          </cell>
        </row>
        <row r="49">
          <cell r="C49" t="str">
            <v>NYSEGCommon</v>
          </cell>
        </row>
        <row r="50">
          <cell r="C50" t="str">
            <v>MEPCOTrans</v>
          </cell>
        </row>
        <row r="51">
          <cell r="C51" t="str">
            <v>UILCommon</v>
          </cell>
        </row>
        <row r="52">
          <cell r="C52" t="str">
            <v>UWPDist</v>
          </cell>
        </row>
        <row r="53">
          <cell r="C53" t="str">
            <v>ASCCommon</v>
          </cell>
        </row>
        <row r="54">
          <cell r="C54" t="str">
            <v>CHESTERTrans</v>
          </cell>
        </row>
        <row r="55">
          <cell r="C55" t="str">
            <v>AGECommon</v>
          </cell>
        </row>
        <row r="56">
          <cell r="C56" t="str">
            <v>MNGGas</v>
          </cell>
        </row>
      </sheetData>
      <sheetData sheetId="2" refreshError="1"/>
      <sheetData sheetId="3" refreshError="1"/>
      <sheetData sheetId="4" refreshError="1"/>
      <sheetData sheetId="5" refreshError="1"/>
      <sheetData sheetId="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OROPEY, BORIS" refreshedDate="44493.070513078703" createdVersion="6" refreshedVersion="6" minRefreshableVersion="3" recordCount="19" xr:uid="{98F33206-B76A-4E75-A1F0-5AB79E6CCCED}">
  <cacheSource type="worksheet">
    <worksheetSource ref="I2:M21" sheet="charts"/>
  </cacheSource>
  <cacheFields count="5">
    <cacheField name="Company" numFmtId="0">
      <sharedItems count="15">
        <s v="UI"/>
        <s v="SCG"/>
        <s v="TPS"/>
        <s v="CNG"/>
        <s v="BGC"/>
        <s v="CMP"/>
        <s v="RGE"/>
        <s v="NYSEG"/>
        <s v="NECEC"/>
        <s v="MEPCO"/>
        <s v="IUSA"/>
        <s v="UWP"/>
        <s v="ASC"/>
        <s v="CHESTER"/>
        <s v="MNG"/>
      </sharedItems>
    </cacheField>
    <cacheField name="2018" numFmtId="0">
      <sharedItems containsSemiMixedTypes="0" containsString="0" containsNumber="1" minValue="0" maxValue="407439.10211076215"/>
    </cacheField>
    <cacheField name="2019" numFmtId="0">
      <sharedItems containsSemiMixedTypes="0" containsString="0" containsNumber="1" minValue="-24223.90255999998" maxValue="455060.0024987798"/>
    </cacheField>
    <cacheField name="2020" numFmtId="0">
      <sharedItems containsSemiMixedTypes="0" containsString="0" containsNumber="1" minValue="-4.2099999999999985E-3" maxValue="535622.25099424971"/>
    </cacheField>
    <cacheField name="2021" numFmtId="0">
      <sharedItems containsSemiMixedTypes="0" containsString="0" containsNumber="1" minValue="0" maxValue="581498.7811628007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n v="103092.45200000008"/>
    <n v="142560.89611333894"/>
    <n v="135847.34628195592"/>
    <n v="119192.07340458853"/>
  </r>
  <r>
    <x v="0"/>
    <n v="49873.416000000005"/>
    <n v="60381.260659481377"/>
    <n v="66246.478525637387"/>
    <n v="37844.402802726065"/>
  </r>
  <r>
    <x v="1"/>
    <n v="57322.711999999985"/>
    <n v="82554.729653545117"/>
    <n v="77826.941937774362"/>
    <n v="88011.925938201573"/>
  </r>
  <r>
    <x v="2"/>
    <n v="64.117000000000019"/>
    <n v="80.532310873985296"/>
    <n v="791.77967912673955"/>
    <n v="1057.8497179365156"/>
  </r>
  <r>
    <x v="3"/>
    <n v="54883.348000000005"/>
    <n v="59581.210984590987"/>
    <n v="55534.878099979556"/>
    <n v="65174.437702157469"/>
  </r>
  <r>
    <x v="4"/>
    <n v="16571.38800000001"/>
    <n v="19239.179937829176"/>
    <n v="16016.218810588274"/>
    <n v="16604.532354604948"/>
  </r>
  <r>
    <x v="5"/>
    <n v="75064.42483180594"/>
    <n v="123065.40621276201"/>
    <n v="152222.84854361298"/>
    <n v="160597.38306840468"/>
  </r>
  <r>
    <x v="5"/>
    <n v="100827.02608819399"/>
    <n v="129657.97808723801"/>
    <n v="125181.64585638695"/>
    <n v="66379.997451248521"/>
  </r>
  <r>
    <x v="6"/>
    <n v="194497.57781990001"/>
    <n v="301093.69539288885"/>
    <n v="312036.13157306606"/>
    <n v="266739.77921657276"/>
  </r>
  <r>
    <x v="6"/>
    <n v="82146.633140100021"/>
    <n v="72058.85217711101"/>
    <n v="65942.907436934009"/>
    <n v="109410.06951589856"/>
  </r>
  <r>
    <x v="7"/>
    <n v="407439.10211076215"/>
    <n v="455060.0024987798"/>
    <n v="535622.25099424971"/>
    <n v="581498.78116280073"/>
  </r>
  <r>
    <x v="7"/>
    <n v="86702.912359238035"/>
    <n v="88395.932411219939"/>
    <n v="115381.08658575005"/>
    <n v="101085.52618832962"/>
  </r>
  <r>
    <x v="8"/>
    <n v="0"/>
    <n v="75354.473790000004"/>
    <n v="104576.43229"/>
    <n v="478878.94636793516"/>
  </r>
  <r>
    <x v="9"/>
    <n v="72867.045010000002"/>
    <n v="-24223.90255999998"/>
    <n v="19043.830360000004"/>
    <n v="19668.604654991148"/>
  </r>
  <r>
    <x v="10"/>
    <n v="915.85608999999988"/>
    <n v="1277.0514600000001"/>
    <n v="3055.5871799999995"/>
    <n v="5583.6045872879031"/>
  </r>
  <r>
    <x v="11"/>
    <n v="0"/>
    <n v="0"/>
    <n v="0"/>
    <n v="8.1298300781249999"/>
  </r>
  <r>
    <x v="12"/>
    <n v="7803.0990700000011"/>
    <n v="32.913050000000005"/>
    <n v="-4.2099999999999985E-3"/>
    <n v="924.25"/>
  </r>
  <r>
    <x v="13"/>
    <n v="0"/>
    <n v="0"/>
    <n v="0"/>
    <n v="0"/>
  </r>
  <r>
    <x v="14"/>
    <n v="6599.5718999999999"/>
    <n v="6666.80393"/>
    <n v="3062.2585600000007"/>
    <n v="5069.777503022909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BB7F752-2E2D-494D-8AFA-2E9350147F9D}"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P2:T18" firstHeaderRow="0" firstDataRow="1" firstDataCol="1"/>
  <pivotFields count="5">
    <pivotField axis="axisRow" showAll="0">
      <items count="16">
        <item x="12"/>
        <item x="4"/>
        <item x="13"/>
        <item x="5"/>
        <item x="3"/>
        <item x="10"/>
        <item x="9"/>
        <item x="14"/>
        <item x="8"/>
        <item x="7"/>
        <item x="6"/>
        <item x="1"/>
        <item x="2"/>
        <item x="0"/>
        <item x="11"/>
        <item t="default"/>
      </items>
    </pivotField>
    <pivotField dataField="1" showAll="0"/>
    <pivotField dataField="1" showAll="0"/>
    <pivotField dataField="1" showAll="0"/>
    <pivotField dataField="1" showAll="0"/>
  </pivotFields>
  <rowFields count="1">
    <field x="0"/>
  </rowFields>
  <rowItems count="16">
    <i>
      <x/>
    </i>
    <i>
      <x v="1"/>
    </i>
    <i>
      <x v="2"/>
    </i>
    <i>
      <x v="3"/>
    </i>
    <i>
      <x v="4"/>
    </i>
    <i>
      <x v="5"/>
    </i>
    <i>
      <x v="6"/>
    </i>
    <i>
      <x v="7"/>
    </i>
    <i>
      <x v="8"/>
    </i>
    <i>
      <x v="9"/>
    </i>
    <i>
      <x v="10"/>
    </i>
    <i>
      <x v="11"/>
    </i>
    <i>
      <x v="12"/>
    </i>
    <i>
      <x v="13"/>
    </i>
    <i>
      <x v="14"/>
    </i>
    <i t="grand">
      <x/>
    </i>
  </rowItems>
  <colFields count="1">
    <field x="-2"/>
  </colFields>
  <colItems count="4">
    <i>
      <x/>
    </i>
    <i i="1">
      <x v="1"/>
    </i>
    <i i="2">
      <x v="2"/>
    </i>
    <i i="3">
      <x v="3"/>
    </i>
  </colItems>
  <dataFields count="4">
    <dataField name="Sum of 2018" fld="1" baseField="0" baseItem="0" numFmtId="3"/>
    <dataField name="Sum of 2019" fld="2" baseField="0" baseItem="0"/>
    <dataField name="Sum of 2020" fld="3" baseField="0" baseItem="0"/>
    <dataField name="Sum of 2021" fld="4" baseField="0" baseItem="0"/>
  </dataFields>
  <formats count="1">
    <format dxfId="21">
      <pivotArea collapsedLevelsAreSubtotals="1" fieldPosition="0">
        <references count="2">
          <reference field="4294967294" count="3" selected="0">
            <x v="1"/>
            <x v="2"/>
            <x v="3"/>
          </reference>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 xr10:uid="{B9970DF7-B52E-456E-8DB4-09426FD62C83}" sourceName="Company">
  <extLst>
    <x:ext xmlns:x15="http://schemas.microsoft.com/office/spreadsheetml/2010/11/main" uri="{2F2917AC-EB37-4324-AD4E-5DD8C200BD13}">
      <x15:tableSlicerCache tableId="8"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L" xr10:uid="{0E268929-9273-46BC-AA8B-36BBA3299716}" sourceName="BAL">
  <extLst>
    <x:ext xmlns:x15="http://schemas.microsoft.com/office/spreadsheetml/2010/11/main" uri="{2F2917AC-EB37-4324-AD4E-5DD8C200BD13}">
      <x15:tableSlicerCache tableId="7" column="1"/>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ies" xr10:uid="{234DF7BB-909C-47D5-B41A-84F37FE9BA79}" sourceName="Companies">
  <extLst>
    <x:ext xmlns:x15="http://schemas.microsoft.com/office/spreadsheetml/2010/11/main" uri="{2F2917AC-EB37-4324-AD4E-5DD8C200BD13}">
      <x15:tableSlicerCache tableId="10"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xr10:uid="{4F4331B2-79B4-4F59-BD84-542F930F9CF8}" cache="Slicer_Company" caption="Company" startItem="3" rowHeight="241300"/>
  <slicer name="BAL" xr10:uid="{3C340391-72B4-4D3E-ADB1-E605A55776CC}" cache="Slicer_BAL" caption="BAL" rowHeight="241300"/>
  <slicer name="Companies" xr10:uid="{706050EA-7A1E-47EE-AE6E-E9A1602B1FA5}" cache="Slicer_Companies" caption="Companies" startItem="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B6DB370-EE72-429A-8EE2-DBA6B97EA44A}" name="Table7" displayName="Table7" ref="B2:F21" totalsRowShown="0" headerRowDxfId="20" dataDxfId="19">
  <autoFilter ref="B2:F21" xr:uid="{796EBC4A-34F7-4B5B-8D35-97FB3C68B7F5}"/>
  <tableColumns count="5">
    <tableColumn id="1" xr3:uid="{D94CD9DD-8783-4B44-9538-043EF1CB4F60}" name="BAL" dataDxfId="18"/>
    <tableColumn id="2" xr3:uid="{F08B0055-E049-4E2B-96A8-BD08BD26E304}" name="2018" dataDxfId="17"/>
    <tableColumn id="3" xr3:uid="{58011B85-60BE-44D9-AC6C-CFFB34ED2BF4}" name="2019" dataDxfId="16"/>
    <tableColumn id="4" xr3:uid="{D311F196-1495-46D9-BD10-14DE8DA134F4}" name="2020" dataDxfId="15"/>
    <tableColumn id="5" xr3:uid="{4B94A287-ACE7-43DD-9A3B-81000F15003A}" name="2021" dataDxfId="1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7919060-F139-4DDA-A687-F822C70F16E3}" name="Table8" displayName="Table8" ref="I2:M17" totalsRowShown="0">
  <autoFilter ref="I2:M17" xr:uid="{45992DBD-FA8F-4147-B15F-A5DAC84BC7DD}"/>
  <tableColumns count="5">
    <tableColumn id="1" xr3:uid="{2B91472C-103D-40F6-80F8-543063937F88}" name="Company" dataDxfId="13"/>
    <tableColumn id="2" xr3:uid="{862468B5-E293-4C52-8827-80BAC0F785AD}" name="2018" dataDxfId="12"/>
    <tableColumn id="3" xr3:uid="{1A9FAE68-9A88-4576-A047-9CC805701B34}" name="2019" dataDxfId="11"/>
    <tableColumn id="4" xr3:uid="{272DC158-3FE8-49CB-A416-6235EFDE1FB5}" name="2020" dataDxfId="10"/>
    <tableColumn id="5" xr3:uid="{38344A94-4E30-497A-A66F-916D4337CF90}" name="2021" dataDxfId="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6B735AD-2A71-4F03-BCD3-126BC6497BCA}" name="Table10" displayName="Table10" ref="V2:Z18" totalsRowShown="0" dataDxfId="8" dataCellStyle="Percent">
  <autoFilter ref="V2:Z18" xr:uid="{05364A3B-BDD4-4F58-80EF-1DE26D8B063C}"/>
  <tableColumns count="5">
    <tableColumn id="1" xr3:uid="{AADD6962-53B8-4BF5-9D45-FD9C0D2F025D}" name="Companies"/>
    <tableColumn id="2" xr3:uid="{5473E911-0C07-4B75-B88C-16930852CAB5}" name="Average of 2018" dataDxfId="7" dataCellStyle="Percent"/>
    <tableColumn id="3" xr3:uid="{4E1B04EF-A6E9-4180-82C5-297A732ED366}" name="Average of 2019" dataDxfId="6" dataCellStyle="Percent"/>
    <tableColumn id="4" xr3:uid="{3E337650-B63A-4EB7-A08D-184320233827}" name="Average of 2020" dataDxfId="5" dataCellStyle="Percent"/>
    <tableColumn id="5" xr3:uid="{B13F0A31-4462-4317-8633-E923665427BB}" name="Average of 2021" dataDxfId="4" dataCellStyle="Perce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microsoft.com/office/2007/relationships/slicer" Target="../slicers/slicer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C0430-4D50-4B5C-A039-CAD1316EA1DC}">
  <sheetPr codeName="Sheet2"/>
  <dimension ref="B1:Z21"/>
  <sheetViews>
    <sheetView topLeftCell="G1" workbookViewId="0">
      <selection activeCell="I3" sqref="I3:I17"/>
    </sheetView>
  </sheetViews>
  <sheetFormatPr defaultRowHeight="15" x14ac:dyDescent="0.25"/>
  <cols>
    <col min="9" max="9" width="11.42578125" customWidth="1"/>
    <col min="16" max="16" width="13.140625" bestFit="1" customWidth="1"/>
    <col min="17" max="17" width="11.5703125" bestFit="1" customWidth="1"/>
    <col min="18" max="18" width="12.7109375" bestFit="1" customWidth="1"/>
    <col min="19" max="20" width="12" bestFit="1" customWidth="1"/>
    <col min="22" max="22" width="13" customWidth="1"/>
    <col min="23" max="26" width="17.140625" customWidth="1"/>
  </cols>
  <sheetData>
    <row r="1" spans="2:26" ht="15.75" thickBot="1" x14ac:dyDescent="0.3"/>
    <row r="2" spans="2:26" ht="15.75" thickBot="1" x14ac:dyDescent="0.3">
      <c r="B2" s="25" t="s">
        <v>11</v>
      </c>
      <c r="C2" s="19" t="s">
        <v>13</v>
      </c>
      <c r="D2" s="19" t="s">
        <v>14</v>
      </c>
      <c r="E2" s="19" t="s">
        <v>15</v>
      </c>
      <c r="F2" s="19" t="s">
        <v>16</v>
      </c>
      <c r="I2" t="s">
        <v>9</v>
      </c>
      <c r="J2" t="s">
        <v>13</v>
      </c>
      <c r="K2" t="s">
        <v>14</v>
      </c>
      <c r="L2" t="s">
        <v>15</v>
      </c>
      <c r="M2" t="s">
        <v>16</v>
      </c>
      <c r="P2" s="26" t="s">
        <v>611</v>
      </c>
      <c r="Q2" t="s">
        <v>612</v>
      </c>
      <c r="R2" t="s">
        <v>614</v>
      </c>
      <c r="S2" t="s">
        <v>615</v>
      </c>
      <c r="T2" t="s">
        <v>616</v>
      </c>
      <c r="V2" t="s">
        <v>620</v>
      </c>
      <c r="W2" t="s">
        <v>613</v>
      </c>
      <c r="X2" t="s">
        <v>617</v>
      </c>
      <c r="Y2" t="s">
        <v>618</v>
      </c>
      <c r="Z2" t="s">
        <v>619</v>
      </c>
    </row>
    <row r="3" spans="2:26" x14ac:dyDescent="0.25">
      <c r="B3" s="20" t="s">
        <v>101</v>
      </c>
      <c r="C3" s="14">
        <v>8491.6198100000001</v>
      </c>
      <c r="D3" s="14">
        <v>18618.690300550177</v>
      </c>
      <c r="E3" s="14">
        <v>26008.378059242652</v>
      </c>
      <c r="F3" s="14">
        <v>9469.0675309639009</v>
      </c>
      <c r="I3" s="13" t="s">
        <v>602</v>
      </c>
      <c r="J3" s="28">
        <v>7803.0990700000011</v>
      </c>
      <c r="K3" s="28">
        <v>32.913050000000005</v>
      </c>
      <c r="L3" s="28">
        <v>-4.2099999999999985E-3</v>
      </c>
      <c r="M3" s="28">
        <v>924.25</v>
      </c>
      <c r="P3" s="13" t="s">
        <v>602</v>
      </c>
      <c r="Q3" s="28">
        <v>7803.0990700000011</v>
      </c>
      <c r="R3" s="28">
        <v>32.913050000000005</v>
      </c>
      <c r="S3" s="28">
        <v>-4.2099999999999985E-3</v>
      </c>
      <c r="T3" s="28">
        <v>924.25</v>
      </c>
      <c r="V3" t="s">
        <v>604</v>
      </c>
      <c r="W3" s="29">
        <v>0</v>
      </c>
      <c r="X3" s="29">
        <v>0</v>
      </c>
      <c r="Y3" s="29">
        <v>0</v>
      </c>
      <c r="Z3" s="29">
        <v>0</v>
      </c>
    </row>
    <row r="4" spans="2:26" x14ac:dyDescent="0.25">
      <c r="B4" s="20" t="s">
        <v>144</v>
      </c>
      <c r="C4" s="14">
        <v>14605.011400000003</v>
      </c>
      <c r="D4" s="14">
        <v>14183.155733916163</v>
      </c>
      <c r="E4" s="14">
        <v>12261.322361238786</v>
      </c>
      <c r="F4" s="14">
        <v>18171.16015650985</v>
      </c>
      <c r="I4" s="13" t="s">
        <v>307</v>
      </c>
      <c r="J4" s="28">
        <v>16571.38800000001</v>
      </c>
      <c r="K4" s="28">
        <v>19239.179937829176</v>
      </c>
      <c r="L4" s="28">
        <v>16016.218810588274</v>
      </c>
      <c r="M4" s="28">
        <v>16604.532354604948</v>
      </c>
      <c r="P4" s="13" t="s">
        <v>307</v>
      </c>
      <c r="Q4" s="28">
        <v>16571.38800000001</v>
      </c>
      <c r="R4" s="28">
        <v>19239.179937829176</v>
      </c>
      <c r="S4" s="28">
        <v>16016.218810588274</v>
      </c>
      <c r="T4" s="28">
        <v>16604.532354604948</v>
      </c>
      <c r="V4" t="s">
        <v>602</v>
      </c>
      <c r="W4" s="29">
        <v>1.0855042585022565</v>
      </c>
      <c r="X4" s="29">
        <v>0.97100177589132575</v>
      </c>
      <c r="Y4" s="29">
        <v>0</v>
      </c>
      <c r="Z4" s="29">
        <v>0.98680530159588853</v>
      </c>
    </row>
    <row r="5" spans="2:26" x14ac:dyDescent="0.25">
      <c r="B5" s="20" t="s">
        <v>22</v>
      </c>
      <c r="C5" s="14">
        <v>333133.95991999982</v>
      </c>
      <c r="D5" s="14">
        <v>351063.83472891705</v>
      </c>
      <c r="E5" s="14">
        <v>404819.3992470933</v>
      </c>
      <c r="F5" s="14">
        <v>468548.66255837987</v>
      </c>
      <c r="I5" s="13" t="s">
        <v>603</v>
      </c>
      <c r="J5" s="28">
        <v>0</v>
      </c>
      <c r="K5" s="28">
        <v>0</v>
      </c>
      <c r="L5" s="28">
        <v>0</v>
      </c>
      <c r="M5" s="28">
        <v>0</v>
      </c>
      <c r="P5" s="13" t="s">
        <v>603</v>
      </c>
      <c r="Q5" s="28">
        <v>0</v>
      </c>
      <c r="R5" s="28">
        <v>0</v>
      </c>
      <c r="S5" s="28">
        <v>0</v>
      </c>
      <c r="T5" s="28">
        <v>0</v>
      </c>
      <c r="V5" t="s">
        <v>307</v>
      </c>
      <c r="W5" s="29">
        <v>0.92814182795068167</v>
      </c>
      <c r="X5" s="29">
        <v>0.80727102039633214</v>
      </c>
      <c r="Y5" s="29">
        <v>1.0673241407453102</v>
      </c>
      <c r="Z5" s="29">
        <v>1.0123085759359227</v>
      </c>
    </row>
    <row r="6" spans="2:26" x14ac:dyDescent="0.25">
      <c r="B6" s="20" t="s">
        <v>585</v>
      </c>
      <c r="C6" s="14">
        <v>542.77357000000018</v>
      </c>
      <c r="D6" s="14">
        <v>2301.2589299999991</v>
      </c>
      <c r="E6" s="14">
        <v>-334.99007999999969</v>
      </c>
      <c r="F6" s="14">
        <v>-857.1221925872303</v>
      </c>
      <c r="I6" s="13" t="s">
        <v>595</v>
      </c>
      <c r="J6" s="28">
        <v>175891.45091999992</v>
      </c>
      <c r="K6" s="28">
        <v>252723.38430000003</v>
      </c>
      <c r="L6" s="28">
        <v>277404.49439999997</v>
      </c>
      <c r="M6" s="28">
        <v>226977.3805196532</v>
      </c>
      <c r="P6" s="13" t="s">
        <v>595</v>
      </c>
      <c r="Q6" s="28">
        <v>175891.45091999992</v>
      </c>
      <c r="R6" s="28">
        <v>252723.38430000003</v>
      </c>
      <c r="S6" s="28">
        <v>277404.49439999997</v>
      </c>
      <c r="T6" s="28">
        <v>226977.3805196532</v>
      </c>
      <c r="V6" t="s">
        <v>603</v>
      </c>
      <c r="W6" s="29">
        <v>0</v>
      </c>
      <c r="X6" s="29">
        <v>0</v>
      </c>
      <c r="Y6" s="29">
        <v>0</v>
      </c>
      <c r="Z6" s="29">
        <v>0</v>
      </c>
    </row>
    <row r="7" spans="2:26" x14ac:dyDescent="0.25">
      <c r="B7" s="20" t="s">
        <v>302</v>
      </c>
      <c r="C7" s="14">
        <v>136952.65126999968</v>
      </c>
      <c r="D7" s="14">
        <v>164993.38818068616</v>
      </c>
      <c r="E7" s="14">
        <v>129911.01372353102</v>
      </c>
      <c r="F7" s="14">
        <v>142431.53231235241</v>
      </c>
      <c r="I7" s="13" t="s">
        <v>434</v>
      </c>
      <c r="J7" s="28">
        <v>54883.348000000005</v>
      </c>
      <c r="K7" s="28">
        <v>59581.210984590987</v>
      </c>
      <c r="L7" s="28">
        <v>55534.878099979556</v>
      </c>
      <c r="M7" s="28">
        <v>65174.437702157469</v>
      </c>
      <c r="P7" s="13" t="s">
        <v>434</v>
      </c>
      <c r="Q7" s="28">
        <v>54883.348000000005</v>
      </c>
      <c r="R7" s="28">
        <v>59581.210984590987</v>
      </c>
      <c r="S7" s="28">
        <v>55534.878099979556</v>
      </c>
      <c r="T7" s="28">
        <v>65174.437702157469</v>
      </c>
      <c r="V7" t="s">
        <v>595</v>
      </c>
      <c r="W7" s="29">
        <v>1.0384867414301913</v>
      </c>
      <c r="X7" s="29">
        <v>0.79280911399176224</v>
      </c>
      <c r="Y7" s="29">
        <v>0.78252435107619911</v>
      </c>
      <c r="Z7" s="29">
        <v>1.0578629646727895</v>
      </c>
    </row>
    <row r="8" spans="2:26" x14ac:dyDescent="0.25">
      <c r="B8" s="20" t="s">
        <v>426</v>
      </c>
      <c r="C8" s="14">
        <v>132358.86306</v>
      </c>
      <c r="D8" s="14">
        <v>127397.48490868819</v>
      </c>
      <c r="E8" s="14">
        <v>142476.39002936176</v>
      </c>
      <c r="F8" s="14">
        <v>162505.37047135099</v>
      </c>
      <c r="I8" s="13" t="s">
        <v>607</v>
      </c>
      <c r="J8" s="28">
        <v>915.85608999999988</v>
      </c>
      <c r="K8" s="28">
        <v>1277.0514600000001</v>
      </c>
      <c r="L8" s="28">
        <v>3055.5871799999995</v>
      </c>
      <c r="M8" s="28">
        <v>5583.6045872879031</v>
      </c>
      <c r="P8" s="13" t="s">
        <v>607</v>
      </c>
      <c r="Q8" s="28">
        <v>915.85608999999988</v>
      </c>
      <c r="R8" s="28">
        <v>1277.0514600000001</v>
      </c>
      <c r="S8" s="28">
        <v>3055.5871799999995</v>
      </c>
      <c r="T8" s="28">
        <v>5583.6045872879031</v>
      </c>
      <c r="V8" t="s">
        <v>434</v>
      </c>
      <c r="W8" s="29">
        <v>1.6653126420057318</v>
      </c>
      <c r="X8" s="29">
        <v>0.91519159763473446</v>
      </c>
      <c r="Y8" s="29">
        <v>0.70347259337937351</v>
      </c>
      <c r="Z8" s="29">
        <v>0.9340989580449971</v>
      </c>
    </row>
    <row r="9" spans="2:26" x14ac:dyDescent="0.25">
      <c r="B9" s="20" t="s">
        <v>60</v>
      </c>
      <c r="C9" s="14">
        <v>37184.776569999995</v>
      </c>
      <c r="D9" s="14">
        <v>48185.825054669396</v>
      </c>
      <c r="E9" s="14">
        <v>73301.699757853756</v>
      </c>
      <c r="F9" s="14">
        <v>87975.253714349252</v>
      </c>
      <c r="I9" s="13" t="s">
        <v>600</v>
      </c>
      <c r="J9" s="28">
        <v>72867.045010000002</v>
      </c>
      <c r="K9" s="28">
        <v>-24223.90255999998</v>
      </c>
      <c r="L9" s="28">
        <v>19043.830360000004</v>
      </c>
      <c r="M9" s="28">
        <v>19668.604654991148</v>
      </c>
      <c r="P9" s="13" t="s">
        <v>600</v>
      </c>
      <c r="Q9" s="28">
        <v>72867.045010000002</v>
      </c>
      <c r="R9" s="28">
        <v>-24223.90255999998</v>
      </c>
      <c r="S9" s="28">
        <v>19043.830360000004</v>
      </c>
      <c r="T9" s="28">
        <v>19668.604654991148</v>
      </c>
      <c r="V9" t="s">
        <v>600</v>
      </c>
      <c r="W9" s="29">
        <v>0.73408602328609784</v>
      </c>
      <c r="X9" s="29">
        <v>-0.78587178233761901</v>
      </c>
      <c r="Y9" s="29">
        <v>0.60481517910349614</v>
      </c>
      <c r="Z9" s="29">
        <v>0.17592866859123704</v>
      </c>
    </row>
    <row r="10" spans="2:26" x14ac:dyDescent="0.25">
      <c r="B10" s="20" t="s">
        <v>586</v>
      </c>
      <c r="C10" s="14">
        <v>29413.892209999998</v>
      </c>
      <c r="D10" s="14">
        <v>-27580.869199999961</v>
      </c>
      <c r="E10" s="14">
        <v>22079.331530000003</v>
      </c>
      <c r="F10" s="14">
        <v>25225.22498238373</v>
      </c>
      <c r="I10" s="13" t="s">
        <v>605</v>
      </c>
      <c r="J10" s="28">
        <v>6599.5718999999999</v>
      </c>
      <c r="K10" s="28">
        <v>6666.80393</v>
      </c>
      <c r="L10" s="28">
        <v>3062.2585600000007</v>
      </c>
      <c r="M10" s="28">
        <v>5069.7775030229095</v>
      </c>
      <c r="P10" s="13" t="s">
        <v>605</v>
      </c>
      <c r="Q10" s="28">
        <v>6599.5718999999999</v>
      </c>
      <c r="R10" s="28">
        <v>6666.80393</v>
      </c>
      <c r="S10" s="28">
        <v>3062.2585600000007</v>
      </c>
      <c r="T10" s="28">
        <v>5069.7775030229095</v>
      </c>
      <c r="V10" t="s">
        <v>605</v>
      </c>
      <c r="W10" s="29">
        <v>1.0043891604544835</v>
      </c>
      <c r="X10" s="29">
        <v>0.53431211828064062</v>
      </c>
      <c r="Y10" s="29">
        <v>1.7373816500981547</v>
      </c>
      <c r="Z10" s="29">
        <v>0.43772502124673451</v>
      </c>
    </row>
    <row r="11" spans="2:26" x14ac:dyDescent="0.25">
      <c r="B11" s="20" t="s">
        <v>587</v>
      </c>
      <c r="C11" s="14">
        <v>508.85546999999997</v>
      </c>
      <c r="D11" s="14">
        <v>304.42851972984317</v>
      </c>
      <c r="E11" s="14">
        <v>41.959799965820316</v>
      </c>
      <c r="F11" s="14">
        <v>410.34019579124458</v>
      </c>
      <c r="I11" s="13" t="s">
        <v>598</v>
      </c>
      <c r="J11" s="28">
        <v>0</v>
      </c>
      <c r="K11" s="28">
        <v>75354.473790000004</v>
      </c>
      <c r="L11" s="28">
        <v>104576.43229</v>
      </c>
      <c r="M11" s="28">
        <v>478878.94636793516</v>
      </c>
      <c r="P11" s="13" t="s">
        <v>598</v>
      </c>
      <c r="Q11" s="28">
        <v>0</v>
      </c>
      <c r="R11" s="28">
        <v>75354.473790000004</v>
      </c>
      <c r="S11" s="28">
        <v>104576.43229</v>
      </c>
      <c r="T11" s="28">
        <v>478878.94636793516</v>
      </c>
      <c r="V11" t="s">
        <v>598</v>
      </c>
      <c r="W11" s="29">
        <v>0</v>
      </c>
      <c r="X11" s="29">
        <v>0</v>
      </c>
      <c r="Y11" s="29">
        <v>0</v>
      </c>
      <c r="Z11" s="29">
        <v>0</v>
      </c>
    </row>
    <row r="12" spans="2:26" x14ac:dyDescent="0.25">
      <c r="B12" s="20" t="s">
        <v>33</v>
      </c>
      <c r="C12" s="14">
        <v>44569.694970000004</v>
      </c>
      <c r="D12" s="14">
        <v>49556.118958282153</v>
      </c>
      <c r="E12" s="14">
        <v>55743.031952904901</v>
      </c>
      <c r="F12" s="14">
        <v>49159.697114808594</v>
      </c>
      <c r="I12" s="13" t="s">
        <v>599</v>
      </c>
      <c r="J12" s="28">
        <v>494142.01447000017</v>
      </c>
      <c r="K12" s="28">
        <v>543455.93490999972</v>
      </c>
      <c r="L12" s="28">
        <v>651003.33757999982</v>
      </c>
      <c r="M12" s="28">
        <v>682584.30735113029</v>
      </c>
      <c r="P12" s="13" t="s">
        <v>599</v>
      </c>
      <c r="Q12" s="28">
        <v>494142.01447000017</v>
      </c>
      <c r="R12" s="28">
        <v>543455.93490999972</v>
      </c>
      <c r="S12" s="28">
        <v>651003.33757999982</v>
      </c>
      <c r="T12" s="28">
        <v>682584.30735113029</v>
      </c>
      <c r="V12" t="s">
        <v>599</v>
      </c>
      <c r="W12" s="29">
        <v>0.74203961240696226</v>
      </c>
      <c r="X12" s="29">
        <v>0.89981522793274338</v>
      </c>
      <c r="Y12" s="29">
        <v>0.77073102274546379</v>
      </c>
      <c r="Z12" s="29">
        <v>0.86307024222325079</v>
      </c>
    </row>
    <row r="13" spans="2:26" x14ac:dyDescent="0.25">
      <c r="B13" s="20" t="s">
        <v>588</v>
      </c>
      <c r="C13" s="14">
        <v>8976.8154899999972</v>
      </c>
      <c r="D13" s="14">
        <v>20641.910540000008</v>
      </c>
      <c r="E13" s="14">
        <v>15483.418749999995</v>
      </c>
      <c r="F13" s="14">
        <v>17988.396827948436</v>
      </c>
      <c r="I13" s="13" t="s">
        <v>596</v>
      </c>
      <c r="J13" s="28">
        <v>276644.21096000005</v>
      </c>
      <c r="K13" s="28">
        <v>373152.54756999988</v>
      </c>
      <c r="L13" s="28">
        <v>377979.03901000007</v>
      </c>
      <c r="M13" s="28">
        <v>376149.84873247135</v>
      </c>
      <c r="P13" s="13" t="s">
        <v>596</v>
      </c>
      <c r="Q13" s="28">
        <v>276644.21096000005</v>
      </c>
      <c r="R13" s="28">
        <v>373152.54756999988</v>
      </c>
      <c r="S13" s="28">
        <v>377979.03901000007</v>
      </c>
      <c r="T13" s="28">
        <v>376149.84873247135</v>
      </c>
      <c r="V13" t="s">
        <v>596</v>
      </c>
      <c r="W13" s="29">
        <v>0.82513636578815563</v>
      </c>
      <c r="X13" s="29">
        <v>0.89650784634304981</v>
      </c>
      <c r="Y13" s="29">
        <v>0.75104184267298435</v>
      </c>
      <c r="Z13" s="29">
        <v>0.92404181745617997</v>
      </c>
    </row>
    <row r="14" spans="2:26" x14ac:dyDescent="0.25">
      <c r="B14" s="20" t="s">
        <v>589</v>
      </c>
      <c r="C14" s="14">
        <v>427.95540999999997</v>
      </c>
      <c r="D14" s="14">
        <v>368.82101</v>
      </c>
      <c r="E14" s="14">
        <v>490.78329999999994</v>
      </c>
      <c r="F14" s="14">
        <v>430.61661677359041</v>
      </c>
      <c r="I14" s="13" t="s">
        <v>361</v>
      </c>
      <c r="J14" s="28">
        <v>57322.711999999985</v>
      </c>
      <c r="K14" s="28">
        <v>82554.729653545117</v>
      </c>
      <c r="L14" s="28">
        <v>77826.941937774362</v>
      </c>
      <c r="M14" s="28">
        <v>88011.925938201573</v>
      </c>
      <c r="P14" s="13" t="s">
        <v>361</v>
      </c>
      <c r="Q14" s="28">
        <v>57322.711999999985</v>
      </c>
      <c r="R14" s="28">
        <v>82554.729653545117</v>
      </c>
      <c r="S14" s="28">
        <v>77826.941937774362</v>
      </c>
      <c r="T14" s="28">
        <v>88011.925938201573</v>
      </c>
      <c r="V14" t="s">
        <v>361</v>
      </c>
      <c r="W14" s="29">
        <v>0.97005289264750783</v>
      </c>
      <c r="X14" s="29">
        <v>0.86963888660638411</v>
      </c>
      <c r="Y14" s="29">
        <v>0.84801855689985217</v>
      </c>
      <c r="Z14" s="29">
        <v>0.92693507224752258</v>
      </c>
    </row>
    <row r="15" spans="2:26" x14ac:dyDescent="0.25">
      <c r="B15" s="20" t="s">
        <v>590</v>
      </c>
      <c r="C15" s="14">
        <v>-6684.078870000023</v>
      </c>
      <c r="D15" s="14">
        <v>411.30356094299026</v>
      </c>
      <c r="E15" s="14">
        <v>1105.7570899966056</v>
      </c>
      <c r="F15" s="14">
        <v>1774.6880781345367</v>
      </c>
      <c r="I15" s="13" t="s">
        <v>594</v>
      </c>
      <c r="J15" s="28">
        <v>64.117000000000019</v>
      </c>
      <c r="K15" s="28">
        <v>80.532310873985296</v>
      </c>
      <c r="L15" s="28">
        <v>791.77967912673955</v>
      </c>
      <c r="M15" s="28">
        <v>1057.8497179365156</v>
      </c>
      <c r="P15" s="13" t="s">
        <v>594</v>
      </c>
      <c r="Q15" s="28">
        <v>64.117000000000019</v>
      </c>
      <c r="R15" s="28">
        <v>80.532310873985296</v>
      </c>
      <c r="S15" s="28">
        <v>791.77967912673955</v>
      </c>
      <c r="T15" s="28">
        <v>1057.8497179365156</v>
      </c>
      <c r="V15" t="s">
        <v>594</v>
      </c>
      <c r="W15" s="29">
        <v>0</v>
      </c>
      <c r="X15" s="29">
        <v>0</v>
      </c>
      <c r="Y15" s="29">
        <v>0</v>
      </c>
      <c r="Z15" s="29">
        <v>3.8553989199482475</v>
      </c>
    </row>
    <row r="16" spans="2:26" x14ac:dyDescent="0.25">
      <c r="B16" s="20" t="s">
        <v>62</v>
      </c>
      <c r="C16" s="14">
        <v>106623.80258</v>
      </c>
      <c r="D16" s="14">
        <v>107825.55634751423</v>
      </c>
      <c r="E16" s="14">
        <v>136669.50325561158</v>
      </c>
      <c r="F16" s="14">
        <v>201744.81997551833</v>
      </c>
      <c r="I16" s="13" t="s">
        <v>18</v>
      </c>
      <c r="J16" s="28">
        <v>152965.86800000007</v>
      </c>
      <c r="K16" s="28">
        <v>202942.15677282031</v>
      </c>
      <c r="L16" s="28">
        <v>202093.82480759331</v>
      </c>
      <c r="M16" s="28">
        <v>157036.47620731458</v>
      </c>
      <c r="P16" s="13" t="s">
        <v>18</v>
      </c>
      <c r="Q16" s="28">
        <v>152965.86800000007</v>
      </c>
      <c r="R16" s="28">
        <v>202942.15677282031</v>
      </c>
      <c r="S16" s="28">
        <v>202093.82480759331</v>
      </c>
      <c r="T16" s="28">
        <v>157036.47620731458</v>
      </c>
      <c r="V16" t="s">
        <v>18</v>
      </c>
      <c r="W16" s="29">
        <v>1.0296942078228251</v>
      </c>
      <c r="X16" s="29">
        <v>0.58026505892029701</v>
      </c>
      <c r="Y16" s="29">
        <v>0.56092241703814172</v>
      </c>
      <c r="Z16" s="29">
        <v>0.80370899891353087</v>
      </c>
    </row>
    <row r="17" spans="2:26" x14ac:dyDescent="0.25">
      <c r="B17" s="20" t="s">
        <v>233</v>
      </c>
      <c r="C17" s="14">
        <v>1408.2588300000002</v>
      </c>
      <c r="D17" s="14">
        <v>9716.5606316709273</v>
      </c>
      <c r="E17" s="14">
        <v>5172.9288371132661</v>
      </c>
      <c r="F17" s="14">
        <v>2654.078084424018</v>
      </c>
      <c r="I17" s="13" t="s">
        <v>601</v>
      </c>
      <c r="J17" s="28">
        <v>0</v>
      </c>
      <c r="K17" s="28">
        <v>0</v>
      </c>
      <c r="L17" s="28">
        <v>0</v>
      </c>
      <c r="M17" s="28">
        <v>8.1298300781249999</v>
      </c>
      <c r="P17" s="13" t="s">
        <v>601</v>
      </c>
      <c r="Q17" s="28">
        <v>0</v>
      </c>
      <c r="R17" s="28">
        <v>0</v>
      </c>
      <c r="S17" s="28">
        <v>0</v>
      </c>
      <c r="T17" s="28">
        <v>8.1298300781249999</v>
      </c>
      <c r="V17" t="s">
        <v>300</v>
      </c>
      <c r="W17" s="29">
        <v>0.20952245258826502</v>
      </c>
      <c r="X17" s="29">
        <v>-2.0326662331055667</v>
      </c>
      <c r="Y17" s="29">
        <v>-1.7946115699984597E-2</v>
      </c>
      <c r="Z17" s="29">
        <v>0</v>
      </c>
    </row>
    <row r="18" spans="2:26" x14ac:dyDescent="0.25">
      <c r="B18" s="20" t="s">
        <v>20</v>
      </c>
      <c r="C18" s="14">
        <v>419144.32247000019</v>
      </c>
      <c r="D18" s="14">
        <v>639864.83209102286</v>
      </c>
      <c r="E18" s="14">
        <v>697899.03550016193</v>
      </c>
      <c r="F18" s="14">
        <v>909036.14008894551</v>
      </c>
      <c r="P18" s="13" t="s">
        <v>610</v>
      </c>
      <c r="Q18" s="28">
        <v>1316670.6814200003</v>
      </c>
      <c r="R18" s="27">
        <v>1592837.0161096593</v>
      </c>
      <c r="S18" s="27">
        <v>1788388.6185050621</v>
      </c>
      <c r="T18" s="27">
        <v>2123730.0714667854</v>
      </c>
      <c r="V18" t="s">
        <v>601</v>
      </c>
      <c r="W18" s="29">
        <v>0</v>
      </c>
      <c r="X18" s="29">
        <v>0</v>
      </c>
      <c r="Y18" s="29">
        <v>0</v>
      </c>
      <c r="Z18" s="29">
        <v>0</v>
      </c>
    </row>
    <row r="19" spans="2:26" x14ac:dyDescent="0.25">
      <c r="B19" s="20" t="s">
        <v>591</v>
      </c>
      <c r="C19" s="14">
        <v>271.07800000000003</v>
      </c>
      <c r="D19" s="14">
        <v>572.38915885770325</v>
      </c>
      <c r="E19" s="14">
        <v>558.94337927889831</v>
      </c>
      <c r="F19" s="14">
        <v>56.96849993896484</v>
      </c>
    </row>
    <row r="20" spans="2:26" x14ac:dyDescent="0.25">
      <c r="B20" s="20" t="s">
        <v>153</v>
      </c>
      <c r="C20" s="14">
        <v>67146.383529999992</v>
      </c>
      <c r="D20" s="14">
        <v>39763.727789412129</v>
      </c>
      <c r="E20" s="14">
        <v>49289.475825215704</v>
      </c>
      <c r="F20" s="14">
        <v>44227.965400220652</v>
      </c>
    </row>
    <row r="21" spans="2:26" x14ac:dyDescent="0.25">
      <c r="B21" s="20" t="s">
        <v>166</v>
      </c>
      <c r="C21" s="14">
        <v>12426.796729999996</v>
      </c>
      <c r="D21" s="14">
        <v>13667.531711635473</v>
      </c>
      <c r="E21" s="14">
        <v>8248.3376865722275</v>
      </c>
      <c r="F21" s="14">
        <v>8702.6800706703452</v>
      </c>
    </row>
  </sheetData>
  <pageMargins left="0.7" right="0.7" top="0.75" bottom="0.75" header="0.3" footer="0.3"/>
  <pageSetup paperSize="9" orientation="portrait" r:id="rId2"/>
  <drawing r:id="rId3"/>
  <tableParts count="3">
    <tablePart r:id="rId4"/>
    <tablePart r:id="rId5"/>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7D44B-3FD7-488A-8B1D-2E65E099D8E3}">
  <sheetPr codeName="Sheet3"/>
  <dimension ref="A4:H19"/>
  <sheetViews>
    <sheetView workbookViewId="0">
      <selection activeCell="J7" sqref="J7"/>
    </sheetView>
  </sheetViews>
  <sheetFormatPr defaultRowHeight="15" x14ac:dyDescent="0.25"/>
  <sheetData>
    <row r="4" spans="1:8" ht="15.75" thickBot="1" x14ac:dyDescent="0.3"/>
    <row r="5" spans="1:8" ht="15.75" thickBot="1" x14ac:dyDescent="0.3">
      <c r="A5" s="7" t="s">
        <v>6</v>
      </c>
      <c r="B5" s="8" t="s">
        <v>7</v>
      </c>
      <c r="C5" s="9" t="s">
        <v>8</v>
      </c>
      <c r="D5" s="9" t="s">
        <v>9</v>
      </c>
      <c r="E5" s="9" t="s">
        <v>10</v>
      </c>
      <c r="F5" s="9" t="s">
        <v>11</v>
      </c>
      <c r="H5" s="31" t="s">
        <v>602</v>
      </c>
    </row>
    <row r="6" spans="1:8" x14ac:dyDescent="0.25">
      <c r="D6" s="31" t="s">
        <v>602</v>
      </c>
      <c r="H6" s="32" t="s">
        <v>307</v>
      </c>
    </row>
    <row r="7" spans="1:8" x14ac:dyDescent="0.25">
      <c r="H7" s="31" t="s">
        <v>603</v>
      </c>
    </row>
    <row r="8" spans="1:8" x14ac:dyDescent="0.25">
      <c r="H8" s="32" t="s">
        <v>595</v>
      </c>
    </row>
    <row r="9" spans="1:8" x14ac:dyDescent="0.25">
      <c r="H9" s="31" t="s">
        <v>434</v>
      </c>
    </row>
    <row r="10" spans="1:8" x14ac:dyDescent="0.25">
      <c r="H10" s="32" t="s">
        <v>607</v>
      </c>
    </row>
    <row r="11" spans="1:8" x14ac:dyDescent="0.25">
      <c r="H11" s="31" t="s">
        <v>600</v>
      </c>
    </row>
    <row r="12" spans="1:8" x14ac:dyDescent="0.25">
      <c r="H12" s="32" t="s">
        <v>605</v>
      </c>
    </row>
    <row r="13" spans="1:8" x14ac:dyDescent="0.25">
      <c r="H13" s="31" t="s">
        <v>598</v>
      </c>
    </row>
    <row r="14" spans="1:8" x14ac:dyDescent="0.25">
      <c r="H14" s="32" t="s">
        <v>599</v>
      </c>
    </row>
    <row r="15" spans="1:8" ht="15.75" thickBot="1" x14ac:dyDescent="0.3">
      <c r="H15" s="31" t="s">
        <v>596</v>
      </c>
    </row>
    <row r="16" spans="1:8" ht="15.75" thickBot="1" x14ac:dyDescent="0.3">
      <c r="A16" s="7" t="s">
        <v>6</v>
      </c>
      <c r="B16" s="8" t="s">
        <v>7</v>
      </c>
      <c r="C16" s="9" t="s">
        <v>8</v>
      </c>
      <c r="D16" s="9" t="s">
        <v>9</v>
      </c>
      <c r="E16" s="9" t="s">
        <v>10</v>
      </c>
      <c r="F16" s="9" t="s">
        <v>11</v>
      </c>
      <c r="H16" s="32" t="s">
        <v>361</v>
      </c>
    </row>
    <row r="17" spans="4:8" x14ac:dyDescent="0.25">
      <c r="D17" s="32" t="s">
        <v>307</v>
      </c>
      <c r="H17" s="31" t="s">
        <v>594</v>
      </c>
    </row>
    <row r="18" spans="4:8" x14ac:dyDescent="0.25">
      <c r="H18" s="32" t="s">
        <v>18</v>
      </c>
    </row>
    <row r="19" spans="4:8" x14ac:dyDescent="0.25">
      <c r="H19" s="31" t="s">
        <v>601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91D51B-360E-4D7A-BEC6-57D9E7070DD7}">
  <sheetPr codeName="Sheet5"/>
  <dimension ref="A1:BJ438"/>
  <sheetViews>
    <sheetView workbookViewId="0">
      <pane xSplit="7" ySplit="1" topLeftCell="H2" activePane="bottomRight" state="frozen"/>
      <selection pane="topRight" activeCell="H1" sqref="H1"/>
      <selection pane="bottomLeft" activeCell="A2" sqref="A2"/>
      <selection pane="bottomRight" activeCell="H2" sqref="H2"/>
    </sheetView>
  </sheetViews>
  <sheetFormatPr defaultRowHeight="15" x14ac:dyDescent="0.25"/>
  <cols>
    <col min="62" max="62" width="9.7109375" bestFit="1" customWidth="1"/>
  </cols>
  <sheetData>
    <row r="1" spans="1:62" ht="15.75" thickBot="1" x14ac:dyDescent="0.3">
      <c r="A1" s="7" t="s">
        <v>6</v>
      </c>
      <c r="B1" s="8" t="s">
        <v>7</v>
      </c>
      <c r="C1" s="9" t="s">
        <v>8</v>
      </c>
      <c r="D1" s="9" t="s">
        <v>9</v>
      </c>
      <c r="E1" s="9" t="s">
        <v>10</v>
      </c>
      <c r="F1" s="9" t="s">
        <v>11</v>
      </c>
      <c r="G1" s="10" t="s">
        <v>12</v>
      </c>
      <c r="H1" s="11">
        <v>43101</v>
      </c>
      <c r="I1" s="11">
        <v>43132</v>
      </c>
      <c r="J1" s="11">
        <v>43160</v>
      </c>
      <c r="K1" s="11">
        <v>43191</v>
      </c>
      <c r="L1" s="11">
        <v>43221</v>
      </c>
      <c r="M1" s="11">
        <v>43252</v>
      </c>
      <c r="N1" s="11">
        <v>43282</v>
      </c>
      <c r="O1" s="11">
        <v>43313</v>
      </c>
      <c r="P1" s="11">
        <v>43344</v>
      </c>
      <c r="Q1" s="11">
        <v>43374</v>
      </c>
      <c r="R1" s="11">
        <v>43405</v>
      </c>
      <c r="S1" s="11">
        <v>43435</v>
      </c>
      <c r="T1" s="12" t="s">
        <v>13</v>
      </c>
      <c r="U1" s="11">
        <v>43466</v>
      </c>
      <c r="V1" s="11">
        <v>43497</v>
      </c>
      <c r="W1" s="11">
        <v>43525</v>
      </c>
      <c r="X1" s="11">
        <v>43556</v>
      </c>
      <c r="Y1" s="11">
        <v>43586</v>
      </c>
      <c r="Z1" s="11">
        <v>43617</v>
      </c>
      <c r="AA1" s="11">
        <v>43647</v>
      </c>
      <c r="AB1" s="11">
        <v>43678</v>
      </c>
      <c r="AC1" s="11">
        <v>43709</v>
      </c>
      <c r="AD1" s="11">
        <v>43739</v>
      </c>
      <c r="AE1" s="11">
        <v>43770</v>
      </c>
      <c r="AF1" s="11">
        <v>43800</v>
      </c>
      <c r="AG1" s="12" t="s">
        <v>14</v>
      </c>
      <c r="AH1" s="11">
        <v>43831</v>
      </c>
      <c r="AI1" s="11">
        <v>43862</v>
      </c>
      <c r="AJ1" s="11">
        <v>43891</v>
      </c>
      <c r="AK1" s="11">
        <v>43922</v>
      </c>
      <c r="AL1" s="11">
        <v>43952</v>
      </c>
      <c r="AM1" s="11">
        <v>43983</v>
      </c>
      <c r="AN1" s="11">
        <v>44013</v>
      </c>
      <c r="AO1" s="11">
        <v>44044</v>
      </c>
      <c r="AP1" s="11">
        <v>44075</v>
      </c>
      <c r="AQ1" s="11">
        <v>44105</v>
      </c>
      <c r="AR1" s="11">
        <v>44136</v>
      </c>
      <c r="AS1" s="11">
        <v>44166</v>
      </c>
      <c r="AT1" s="12" t="s">
        <v>15</v>
      </c>
      <c r="AU1" s="11">
        <v>44197</v>
      </c>
      <c r="AV1" s="11">
        <v>44228</v>
      </c>
      <c r="AW1" s="11">
        <v>44256</v>
      </c>
      <c r="AX1" s="11">
        <v>44287</v>
      </c>
      <c r="AY1" s="11">
        <v>44317</v>
      </c>
      <c r="AZ1" s="11">
        <v>44348</v>
      </c>
      <c r="BA1" s="11">
        <v>44378</v>
      </c>
      <c r="BB1" s="11">
        <v>44409</v>
      </c>
      <c r="BC1" s="11">
        <v>44440</v>
      </c>
      <c r="BD1" s="11">
        <v>44470</v>
      </c>
      <c r="BE1" s="11">
        <v>44501</v>
      </c>
      <c r="BF1" s="11">
        <v>44531</v>
      </c>
      <c r="BG1" s="12" t="s">
        <v>16</v>
      </c>
      <c r="BJ1" s="30" t="s">
        <v>621</v>
      </c>
    </row>
    <row r="2" spans="1:62" x14ac:dyDescent="0.25">
      <c r="A2" s="13">
        <v>800000.01</v>
      </c>
      <c r="B2" s="13">
        <v>800000.01</v>
      </c>
      <c r="C2" s="13" t="s">
        <v>17</v>
      </c>
      <c r="D2" s="13" t="s">
        <v>18</v>
      </c>
      <c r="E2" s="13" t="s">
        <v>19</v>
      </c>
      <c r="F2" s="13" t="s">
        <v>20</v>
      </c>
      <c r="G2" s="14"/>
      <c r="H2" s="15">
        <v>0</v>
      </c>
      <c r="I2" s="15">
        <v>0</v>
      </c>
      <c r="J2" s="15">
        <v>0</v>
      </c>
      <c r="K2" s="15">
        <v>0</v>
      </c>
      <c r="L2" s="15">
        <v>0</v>
      </c>
      <c r="M2" s="15">
        <v>0</v>
      </c>
      <c r="N2" s="15">
        <v>0</v>
      </c>
      <c r="O2" s="15">
        <v>0</v>
      </c>
      <c r="P2" s="15">
        <v>0</v>
      </c>
      <c r="Q2" s="15">
        <v>0.02</v>
      </c>
      <c r="R2" s="15">
        <v>0</v>
      </c>
      <c r="S2" s="15">
        <v>0</v>
      </c>
      <c r="T2" s="15">
        <f>SUM(H2:S2)</f>
        <v>0.02</v>
      </c>
      <c r="U2" s="15">
        <v>0</v>
      </c>
      <c r="V2" s="15">
        <v>0</v>
      </c>
      <c r="W2" s="15">
        <v>0</v>
      </c>
      <c r="X2" s="15">
        <v>0</v>
      </c>
      <c r="Y2" s="15">
        <v>0</v>
      </c>
      <c r="Z2" s="15">
        <v>0.43720999896526336</v>
      </c>
      <c r="AA2" s="15">
        <v>0.99553000122308732</v>
      </c>
      <c r="AB2" s="15">
        <v>0</v>
      </c>
      <c r="AC2" s="15">
        <v>7.1743599090576176</v>
      </c>
      <c r="AD2" s="15">
        <v>3.350720001220703</v>
      </c>
      <c r="AE2" s="15">
        <v>-5.5133798980712889</v>
      </c>
      <c r="AF2" s="15">
        <v>0</v>
      </c>
      <c r="AG2" s="15">
        <f>SUM(U2:AF2)</f>
        <v>6.4444400123953809</v>
      </c>
      <c r="AH2" s="15">
        <v>2.7081600036621092</v>
      </c>
      <c r="AI2" s="15">
        <v>-3.065639923095703</v>
      </c>
      <c r="AJ2" s="15">
        <v>0</v>
      </c>
      <c r="AK2" s="15">
        <v>0</v>
      </c>
      <c r="AL2" s="15">
        <v>0</v>
      </c>
      <c r="AM2" s="15">
        <v>19.893020304203034</v>
      </c>
      <c r="AN2" s="15">
        <v>0</v>
      </c>
      <c r="AO2" s="15">
        <v>0</v>
      </c>
      <c r="AP2" s="15">
        <v>0</v>
      </c>
      <c r="AQ2" s="15">
        <v>0</v>
      </c>
      <c r="AR2" s="15">
        <v>0</v>
      </c>
      <c r="AS2" s="15">
        <v>0.15342000389099122</v>
      </c>
      <c r="AT2" s="15">
        <f>SUM(AH2:AS2)</f>
        <v>19.688960388660433</v>
      </c>
      <c r="AU2" s="15">
        <v>2.5000000000000001E-4</v>
      </c>
      <c r="AV2" s="15">
        <v>2.1999999880790712E-4</v>
      </c>
      <c r="AW2" s="15">
        <v>3.4999999403953551E-4</v>
      </c>
      <c r="AX2" s="15">
        <v>2.800000011920929E-4</v>
      </c>
      <c r="AY2" s="15">
        <v>3.0000001192092895E-4</v>
      </c>
      <c r="AZ2" s="15">
        <v>2.8999999165534973E-4</v>
      </c>
      <c r="BA2" s="15">
        <v>2.8999999165534973E-4</v>
      </c>
      <c r="BB2" s="15">
        <v>2.8999999165534973E-4</v>
      </c>
      <c r="BC2" s="15">
        <v>3.7000000476837156E-4</v>
      </c>
      <c r="BD2" s="15">
        <v>0</v>
      </c>
      <c r="BE2" s="15">
        <v>0</v>
      </c>
      <c r="BF2" s="15">
        <v>0</v>
      </c>
      <c r="BG2" s="15">
        <f>SUM(AU2:BF2)</f>
        <v>2.6399999856948856E-3</v>
      </c>
      <c r="BH2" t="str">
        <f>D2&amp;E2</f>
        <v>UIDIST</v>
      </c>
      <c r="BI2" t="str">
        <f>VLOOKUP(BH2,[1]Summary!$C$29:$C$56,1,0)</f>
        <v>UIDist</v>
      </c>
      <c r="BJ2" s="16">
        <v>44470</v>
      </c>
    </row>
    <row r="3" spans="1:62" x14ac:dyDescent="0.25">
      <c r="A3" s="13">
        <v>800047.01</v>
      </c>
      <c r="B3" s="13">
        <v>800047.01</v>
      </c>
      <c r="C3" s="13" t="s">
        <v>21</v>
      </c>
      <c r="D3" s="13" t="s">
        <v>18</v>
      </c>
      <c r="E3" s="13" t="s">
        <v>19</v>
      </c>
      <c r="F3" s="13" t="s">
        <v>22</v>
      </c>
      <c r="G3" s="14"/>
      <c r="H3" s="15">
        <v>101.361</v>
      </c>
      <c r="I3" s="15">
        <v>364.73099999999999</v>
      </c>
      <c r="J3" s="15">
        <v>288.38099999999997</v>
      </c>
      <c r="K3" s="15">
        <v>-745.23400000000004</v>
      </c>
      <c r="L3" s="15">
        <v>143.84299999999999</v>
      </c>
      <c r="M3" s="15">
        <v>153.084</v>
      </c>
      <c r="N3" s="15">
        <v>171.768</v>
      </c>
      <c r="O3" s="15">
        <v>-316.20400000000001</v>
      </c>
      <c r="P3" s="15">
        <v>3.1139999999999999</v>
      </c>
      <c r="Q3" s="15">
        <v>2.4900000000000002</v>
      </c>
      <c r="R3" s="15">
        <v>1.036</v>
      </c>
      <c r="S3" s="15">
        <v>5.3440000000000003</v>
      </c>
      <c r="T3" s="15">
        <f t="shared" ref="T3:T66" si="0">SUM(H3:S3)</f>
        <v>173.71399999999997</v>
      </c>
      <c r="U3" s="15">
        <v>3.3830400781631469</v>
      </c>
      <c r="V3" s="15">
        <v>3.359580078125</v>
      </c>
      <c r="W3" s="15">
        <v>5.3747199096679683</v>
      </c>
      <c r="X3" s="15">
        <v>3.1233999633789065</v>
      </c>
      <c r="Y3" s="15">
        <v>3.3362099609375</v>
      </c>
      <c r="Z3" s="15">
        <v>3.32122998046875</v>
      </c>
      <c r="AA3" s="15">
        <v>3.4440800781249998</v>
      </c>
      <c r="AB3" s="15">
        <v>3.4440800781249998</v>
      </c>
      <c r="AC3" s="15">
        <v>2.862080078125</v>
      </c>
      <c r="AD3" s="15">
        <v>2.862080078125</v>
      </c>
      <c r="AE3" s="15">
        <v>2.1545699806213379</v>
      </c>
      <c r="AF3" s="15">
        <v>2.5970300292968749</v>
      </c>
      <c r="AG3" s="15">
        <f t="shared" ref="AG3:AG66" si="1">SUM(U3:AF3)</f>
        <v>39.262100293159484</v>
      </c>
      <c r="AH3" s="15">
        <v>2.6956498985290529</v>
      </c>
      <c r="AI3" s="15">
        <v>1.4655800189971924</v>
      </c>
      <c r="AJ3" s="15">
        <v>1.7789500274658203</v>
      </c>
      <c r="AK3" s="15">
        <v>3.1831800231933594</v>
      </c>
      <c r="AL3" s="15">
        <v>0.76188001728057864</v>
      </c>
      <c r="AM3" s="15">
        <v>1.0221000366210937</v>
      </c>
      <c r="AN3" s="15">
        <v>0.43122998619079589</v>
      </c>
      <c r="AO3" s="15">
        <v>0.33782998657226565</v>
      </c>
      <c r="AP3" s="15">
        <v>8.6099998950958257E-3</v>
      </c>
      <c r="AQ3" s="15">
        <v>0</v>
      </c>
      <c r="AR3" s="15">
        <v>0</v>
      </c>
      <c r="AS3" s="15">
        <v>-0.62109002685546877</v>
      </c>
      <c r="AT3" s="15">
        <f t="shared" ref="AT3:AT66" si="2">SUM(AH3:AS3)</f>
        <v>11.063919967889786</v>
      </c>
      <c r="AU3" s="15">
        <v>-2.9999999329447747E-5</v>
      </c>
      <c r="AV3" s="15">
        <v>-2.9999999329447747E-5</v>
      </c>
      <c r="AW3" s="15">
        <v>-5.0000000745058057E-5</v>
      </c>
      <c r="AX3" s="15">
        <v>-3.9999999105930327E-5</v>
      </c>
      <c r="AY3" s="15">
        <v>-3.9999999105930327E-5</v>
      </c>
      <c r="AZ3" s="15">
        <v>-3.9999999105930327E-5</v>
      </c>
      <c r="BA3" s="15">
        <v>-3.9999999105930327E-5</v>
      </c>
      <c r="BB3" s="15">
        <v>-3.9999999105930327E-5</v>
      </c>
      <c r="BC3" s="15">
        <v>-3.9999999105930327E-5</v>
      </c>
      <c r="BD3" s="15">
        <v>0</v>
      </c>
      <c r="BE3" s="15">
        <v>0</v>
      </c>
      <c r="BF3" s="15">
        <v>0</v>
      </c>
      <c r="BG3" s="15">
        <f t="shared" ref="BG3:BG66" si="3">SUM(AU3:BF3)</f>
        <v>-3.4999999403953556E-4</v>
      </c>
      <c r="BH3" t="str">
        <f t="shared" ref="BH3:BH66" si="4">D3&amp;E3</f>
        <v>UIDIST</v>
      </c>
      <c r="BI3" t="str">
        <f>VLOOKUP(BH3,[1]Summary!$C$29:$C$56,1,0)</f>
        <v>UIDist</v>
      </c>
      <c r="BJ3" s="16">
        <v>44470</v>
      </c>
    </row>
    <row r="4" spans="1:62" x14ac:dyDescent="0.25">
      <c r="A4" s="13">
        <v>800051.01</v>
      </c>
      <c r="B4" s="13">
        <v>800051.01</v>
      </c>
      <c r="C4" s="13" t="s">
        <v>23</v>
      </c>
      <c r="D4" s="13" t="s">
        <v>18</v>
      </c>
      <c r="E4" s="13" t="s">
        <v>19</v>
      </c>
      <c r="F4" s="13" t="s">
        <v>22</v>
      </c>
      <c r="G4" s="14"/>
      <c r="H4" s="15">
        <v>0</v>
      </c>
      <c r="I4" s="15">
        <v>0</v>
      </c>
      <c r="J4" s="15">
        <v>0</v>
      </c>
      <c r="K4" s="15">
        <v>0</v>
      </c>
      <c r="L4" s="15">
        <v>0</v>
      </c>
      <c r="M4" s="15">
        <v>0</v>
      </c>
      <c r="N4" s="15">
        <v>0</v>
      </c>
      <c r="O4" s="15">
        <v>0</v>
      </c>
      <c r="P4" s="15">
        <v>0</v>
      </c>
      <c r="Q4" s="15">
        <v>0</v>
      </c>
      <c r="R4" s="15">
        <v>0</v>
      </c>
      <c r="S4" s="15">
        <v>0</v>
      </c>
      <c r="T4" s="15">
        <f t="shared" si="0"/>
        <v>0</v>
      </c>
      <c r="U4" s="15">
        <v>0</v>
      </c>
      <c r="V4" s="15">
        <v>0</v>
      </c>
      <c r="W4" s="15">
        <v>0</v>
      </c>
      <c r="X4" s="15">
        <v>0</v>
      </c>
      <c r="Y4" s="15">
        <v>0</v>
      </c>
      <c r="Z4" s="15">
        <v>0</v>
      </c>
      <c r="AA4" s="15">
        <v>0</v>
      </c>
      <c r="AB4" s="15">
        <v>0</v>
      </c>
      <c r="AC4" s="15">
        <v>0</v>
      </c>
      <c r="AD4" s="15">
        <v>-0.34912999916076659</v>
      </c>
      <c r="AE4" s="15">
        <v>0</v>
      </c>
      <c r="AF4" s="15">
        <v>0</v>
      </c>
      <c r="AG4" s="15">
        <f t="shared" si="1"/>
        <v>-0.34912999916076659</v>
      </c>
      <c r="AH4" s="15">
        <v>0</v>
      </c>
      <c r="AI4" s="15">
        <v>0</v>
      </c>
      <c r="AJ4" s="15">
        <v>0</v>
      </c>
      <c r="AK4" s="15">
        <v>0</v>
      </c>
      <c r="AL4" s="15">
        <v>0</v>
      </c>
      <c r="AM4" s="15">
        <v>0</v>
      </c>
      <c r="AN4" s="15">
        <v>0</v>
      </c>
      <c r="AO4" s="15">
        <v>0</v>
      </c>
      <c r="AP4" s="15">
        <v>0</v>
      </c>
      <c r="AQ4" s="15">
        <v>-0.02</v>
      </c>
      <c r="AR4" s="15">
        <v>0</v>
      </c>
      <c r="AS4" s="15">
        <v>0</v>
      </c>
      <c r="AT4" s="15">
        <f t="shared" si="2"/>
        <v>-0.02</v>
      </c>
      <c r="AU4" s="15">
        <v>0</v>
      </c>
      <c r="AV4" s="15">
        <v>0</v>
      </c>
      <c r="AW4" s="15">
        <v>0</v>
      </c>
      <c r="AX4" s="15">
        <v>0</v>
      </c>
      <c r="AY4" s="15">
        <v>0</v>
      </c>
      <c r="AZ4" s="15">
        <v>0</v>
      </c>
      <c r="BA4" s="15">
        <v>0</v>
      </c>
      <c r="BB4" s="15">
        <v>0</v>
      </c>
      <c r="BC4" s="15">
        <v>0</v>
      </c>
      <c r="BD4" s="15">
        <v>0</v>
      </c>
      <c r="BE4" s="15">
        <v>0</v>
      </c>
      <c r="BF4" s="15">
        <v>0</v>
      </c>
      <c r="BG4" s="15">
        <f t="shared" si="3"/>
        <v>0</v>
      </c>
      <c r="BH4" t="str">
        <f t="shared" si="4"/>
        <v>UIDIST</v>
      </c>
      <c r="BI4" t="str">
        <f>VLOOKUP(BH4,[1]Summary!$C$29:$C$56,1,0)</f>
        <v>UIDist</v>
      </c>
      <c r="BJ4" s="16">
        <v>44197</v>
      </c>
    </row>
    <row r="5" spans="1:62" x14ac:dyDescent="0.25">
      <c r="A5" s="13">
        <v>800067.01</v>
      </c>
      <c r="B5" s="13">
        <v>800067.01</v>
      </c>
      <c r="C5" s="13" t="s">
        <v>24</v>
      </c>
      <c r="D5" s="13" t="s">
        <v>18</v>
      </c>
      <c r="E5" s="13" t="s">
        <v>19</v>
      </c>
      <c r="F5" s="13" t="s">
        <v>22</v>
      </c>
      <c r="G5" s="14" t="s">
        <v>25</v>
      </c>
      <c r="H5" s="15">
        <v>-5.5339999999999998</v>
      </c>
      <c r="I5" s="15">
        <v>10.534000000000001</v>
      </c>
      <c r="J5" s="15">
        <v>8.8740000000000006</v>
      </c>
      <c r="K5" s="15">
        <v>-0.65500000000000003</v>
      </c>
      <c r="L5" s="15">
        <v>3.492</v>
      </c>
      <c r="M5" s="15">
        <v>-0.71799999999999997</v>
      </c>
      <c r="N5" s="15">
        <v>13.922000000000001</v>
      </c>
      <c r="O5" s="15">
        <v>17.443000000000001</v>
      </c>
      <c r="P5" s="15">
        <v>2.202</v>
      </c>
      <c r="Q5" s="15">
        <v>7.5670000000000002</v>
      </c>
      <c r="R5" s="15">
        <v>28.305</v>
      </c>
      <c r="S5" s="15">
        <v>1.51</v>
      </c>
      <c r="T5" s="15">
        <f t="shared" si="0"/>
        <v>86.942000000000007</v>
      </c>
      <c r="U5" s="15">
        <v>6.6177399368286132</v>
      </c>
      <c r="V5" s="15">
        <v>4.8772201461791989</v>
      </c>
      <c r="W5" s="15">
        <v>13.134720336914063</v>
      </c>
      <c r="X5" s="15">
        <v>18.058149703979492</v>
      </c>
      <c r="Y5" s="15">
        <v>17.861620353698729</v>
      </c>
      <c r="Z5" s="15">
        <v>5.5373901062011717</v>
      </c>
      <c r="AA5" s="15">
        <v>0.65129092407226563</v>
      </c>
      <c r="AB5" s="15">
        <v>3.896629934310913</v>
      </c>
      <c r="AC5" s="15">
        <v>49.975759216308596</v>
      </c>
      <c r="AD5" s="15">
        <v>-31.638850894927977</v>
      </c>
      <c r="AE5" s="15">
        <v>-62.726259471893307</v>
      </c>
      <c r="AF5" s="15">
        <v>-16.684990097045898</v>
      </c>
      <c r="AG5" s="15">
        <f t="shared" si="1"/>
        <v>9.5604201946258698</v>
      </c>
      <c r="AH5" s="15">
        <v>19.621320430755617</v>
      </c>
      <c r="AI5" s="15">
        <v>10.469389728546142</v>
      </c>
      <c r="AJ5" s="15">
        <v>-3.9585699424743654</v>
      </c>
      <c r="AK5" s="15">
        <v>62.791348937988282</v>
      </c>
      <c r="AL5" s="15">
        <v>-17.866301757812501</v>
      </c>
      <c r="AM5" s="15">
        <v>-0.47499992370605471</v>
      </c>
      <c r="AN5" s="15">
        <v>-0.62748994636535649</v>
      </c>
      <c r="AO5" s="15">
        <v>0.42477001619338989</v>
      </c>
      <c r="AP5" s="15">
        <v>0.36445000457763671</v>
      </c>
      <c r="AQ5" s="15">
        <v>25.457999999999998</v>
      </c>
      <c r="AR5" s="15">
        <v>24.017130157470703</v>
      </c>
      <c r="AS5" s="15">
        <v>-13.840959396362305</v>
      </c>
      <c r="AT5" s="15">
        <f t="shared" si="2"/>
        <v>106.37808830881117</v>
      </c>
      <c r="AU5" s="15">
        <v>0</v>
      </c>
      <c r="AV5" s="15">
        <v>0</v>
      </c>
      <c r="AW5" s="15">
        <v>0</v>
      </c>
      <c r="AX5" s="15">
        <v>0</v>
      </c>
      <c r="AY5" s="15">
        <v>0</v>
      </c>
      <c r="AZ5" s="15">
        <v>0</v>
      </c>
      <c r="BA5" s="15">
        <v>0</v>
      </c>
      <c r="BB5" s="15">
        <v>0</v>
      </c>
      <c r="BC5" s="15">
        <v>0</v>
      </c>
      <c r="BD5" s="15">
        <v>0</v>
      </c>
      <c r="BE5" s="15">
        <v>0</v>
      </c>
      <c r="BF5" s="15">
        <v>0</v>
      </c>
      <c r="BG5" s="15">
        <f t="shared" si="3"/>
        <v>0</v>
      </c>
      <c r="BH5" t="str">
        <f t="shared" si="4"/>
        <v>UIDIST</v>
      </c>
      <c r="BI5" t="str">
        <f>VLOOKUP(BH5,[1]Summary!$C$29:$C$56,1,0)</f>
        <v>UIDist</v>
      </c>
      <c r="BJ5" s="16">
        <v>44197</v>
      </c>
    </row>
    <row r="6" spans="1:62" x14ac:dyDescent="0.25">
      <c r="A6" s="13">
        <v>800068.01</v>
      </c>
      <c r="B6" s="13">
        <v>800068.01</v>
      </c>
      <c r="C6" s="13" t="s">
        <v>26</v>
      </c>
      <c r="D6" s="13" t="s">
        <v>18</v>
      </c>
      <c r="E6" s="13" t="s">
        <v>19</v>
      </c>
      <c r="F6" s="13" t="s">
        <v>22</v>
      </c>
      <c r="G6" s="14"/>
      <c r="H6" s="15">
        <v>0</v>
      </c>
      <c r="I6" s="15">
        <v>0</v>
      </c>
      <c r="J6" s="15">
        <v>0</v>
      </c>
      <c r="K6" s="15">
        <v>0</v>
      </c>
      <c r="L6" s="15">
        <v>0</v>
      </c>
      <c r="M6" s="15">
        <v>0</v>
      </c>
      <c r="N6" s="15">
        <v>0</v>
      </c>
      <c r="O6" s="15">
        <v>0</v>
      </c>
      <c r="P6" s="15">
        <v>0</v>
      </c>
      <c r="Q6" s="15">
        <v>0</v>
      </c>
      <c r="R6" s="15">
        <v>0</v>
      </c>
      <c r="S6" s="15">
        <v>0</v>
      </c>
      <c r="T6" s="15">
        <f t="shared" si="0"/>
        <v>0</v>
      </c>
      <c r="U6" s="15">
        <v>0</v>
      </c>
      <c r="V6" s="15">
        <v>0</v>
      </c>
      <c r="W6" s="15">
        <v>0</v>
      </c>
      <c r="X6" s="15">
        <v>0</v>
      </c>
      <c r="Y6" s="15">
        <v>0</v>
      </c>
      <c r="Z6" s="15">
        <v>0</v>
      </c>
      <c r="AA6" s="15">
        <v>0</v>
      </c>
      <c r="AB6" s="15">
        <v>0</v>
      </c>
      <c r="AC6" s="15">
        <v>0</v>
      </c>
      <c r="AD6" s="15">
        <v>0</v>
      </c>
      <c r="AE6" s="15">
        <v>0</v>
      </c>
      <c r="AF6" s="15">
        <v>0</v>
      </c>
      <c r="AG6" s="15">
        <f t="shared" si="1"/>
        <v>0</v>
      </c>
      <c r="AH6" s="15">
        <v>0</v>
      </c>
      <c r="AI6" s="15">
        <v>5.066999912261963E-2</v>
      </c>
      <c r="AJ6" s="15">
        <v>0</v>
      </c>
      <c r="AK6" s="15">
        <v>0</v>
      </c>
      <c r="AL6" s="15">
        <v>0</v>
      </c>
      <c r="AM6" s="15">
        <v>0</v>
      </c>
      <c r="AN6" s="15">
        <v>0</v>
      </c>
      <c r="AO6" s="15">
        <v>0</v>
      </c>
      <c r="AP6" s="15">
        <v>0</v>
      </c>
      <c r="AQ6" s="15">
        <v>0</v>
      </c>
      <c r="AR6" s="15">
        <v>0</v>
      </c>
      <c r="AS6" s="15">
        <v>0</v>
      </c>
      <c r="AT6" s="15">
        <f t="shared" si="2"/>
        <v>5.066999912261963E-2</v>
      </c>
      <c r="AU6" s="15">
        <v>0</v>
      </c>
      <c r="AV6" s="15">
        <v>0</v>
      </c>
      <c r="AW6" s="15">
        <v>0</v>
      </c>
      <c r="AX6" s="15">
        <v>0</v>
      </c>
      <c r="AY6" s="15">
        <v>0</v>
      </c>
      <c r="AZ6" s="15">
        <v>0</v>
      </c>
      <c r="BA6" s="15">
        <v>0</v>
      </c>
      <c r="BB6" s="15">
        <v>0</v>
      </c>
      <c r="BC6" s="15">
        <v>0</v>
      </c>
      <c r="BD6" s="15">
        <v>0</v>
      </c>
      <c r="BE6" s="15">
        <v>0</v>
      </c>
      <c r="BF6" s="15">
        <v>0</v>
      </c>
      <c r="BG6" s="15">
        <f t="shared" si="3"/>
        <v>0</v>
      </c>
      <c r="BH6" t="str">
        <f t="shared" si="4"/>
        <v>UIDIST</v>
      </c>
      <c r="BI6" t="str">
        <f>VLOOKUP(BH6,[1]Summary!$C$29:$C$56,1,0)</f>
        <v>UIDist</v>
      </c>
      <c r="BJ6" s="16">
        <v>44197</v>
      </c>
    </row>
    <row r="7" spans="1:62" x14ac:dyDescent="0.25">
      <c r="A7" s="13">
        <v>800113.01</v>
      </c>
      <c r="B7" s="13">
        <v>800113.01</v>
      </c>
      <c r="C7" s="13" t="s">
        <v>27</v>
      </c>
      <c r="D7" s="13" t="s">
        <v>18</v>
      </c>
      <c r="E7" s="13" t="s">
        <v>19</v>
      </c>
      <c r="F7" s="13" t="s">
        <v>22</v>
      </c>
      <c r="G7" s="14"/>
      <c r="H7" s="15">
        <v>0.318</v>
      </c>
      <c r="I7" s="15">
        <v>8.2040000000000006</v>
      </c>
      <c r="J7" s="15">
        <v>9.5000000000000001E-2</v>
      </c>
      <c r="K7" s="15">
        <v>-4839.9570000000003</v>
      </c>
      <c r="L7" s="15">
        <v>5.6310000000000002</v>
      </c>
      <c r="M7" s="15">
        <v>35.96</v>
      </c>
      <c r="N7" s="15">
        <v>54.875999999999998</v>
      </c>
      <c r="O7" s="15">
        <v>89.403999999999996</v>
      </c>
      <c r="P7" s="15">
        <v>19.678999999999998</v>
      </c>
      <c r="Q7" s="15">
        <v>29.245999999999999</v>
      </c>
      <c r="R7" s="15">
        <v>49.834000000000003</v>
      </c>
      <c r="S7" s="15">
        <v>-2402.17</v>
      </c>
      <c r="T7" s="15">
        <f t="shared" si="0"/>
        <v>-6948.8799999999992</v>
      </c>
      <c r="U7" s="15">
        <v>0.96255998229980466</v>
      </c>
      <c r="V7" s="15">
        <v>0.67971997070312495</v>
      </c>
      <c r="W7" s="15">
        <v>0.674989990234375</v>
      </c>
      <c r="X7" s="15">
        <v>0.3201400146484375</v>
      </c>
      <c r="Y7" s="15">
        <v>0.58495001220703124</v>
      </c>
      <c r="Z7" s="15">
        <v>1.6429600219726563</v>
      </c>
      <c r="AA7" s="15">
        <v>5.1423099060058597</v>
      </c>
      <c r="AB7" s="15">
        <v>7.3062596282958987</v>
      </c>
      <c r="AC7" s="15">
        <v>0.55903997802734373</v>
      </c>
      <c r="AD7" s="15">
        <v>0.51504998779296873</v>
      </c>
      <c r="AE7" s="15">
        <v>0.40289001464843749</v>
      </c>
      <c r="AF7" s="15">
        <v>-2422.8710100097655</v>
      </c>
      <c r="AG7" s="15">
        <f t="shared" si="1"/>
        <v>-2404.0801405029297</v>
      </c>
      <c r="AH7" s="15">
        <v>0.50039999389648437</v>
      </c>
      <c r="AI7" s="15">
        <v>2.7045299084186554</v>
      </c>
      <c r="AJ7" s="15">
        <v>0.16208999824523926</v>
      </c>
      <c r="AK7" s="15">
        <v>0.11131999969482421</v>
      </c>
      <c r="AL7" s="15">
        <v>11.158979850769043</v>
      </c>
      <c r="AM7" s="15">
        <v>-0.49716001892089845</v>
      </c>
      <c r="AN7" s="15">
        <v>0.1368699951171875</v>
      </c>
      <c r="AO7" s="15">
        <v>7.9948599243164065</v>
      </c>
      <c r="AP7" s="15">
        <v>0.20122999572753905</v>
      </c>
      <c r="AQ7" s="15">
        <v>5.8999999999999997E-2</v>
      </c>
      <c r="AR7" s="15">
        <v>5.9259998321533204E-2</v>
      </c>
      <c r="AS7" s="15">
        <v>-0.50986002349853521</v>
      </c>
      <c r="AT7" s="15">
        <f t="shared" si="2"/>
        <v>22.08151962208748</v>
      </c>
      <c r="AU7" s="15">
        <v>0</v>
      </c>
      <c r="AV7" s="15">
        <v>0</v>
      </c>
      <c r="AW7" s="15">
        <v>0</v>
      </c>
      <c r="AX7" s="15">
        <v>0</v>
      </c>
      <c r="AY7" s="15">
        <v>0</v>
      </c>
      <c r="AZ7" s="15">
        <v>0</v>
      </c>
      <c r="BA7" s="15">
        <v>0</v>
      </c>
      <c r="BB7" s="15">
        <v>0</v>
      </c>
      <c r="BC7" s="15">
        <v>0</v>
      </c>
      <c r="BD7" s="15">
        <v>0</v>
      </c>
      <c r="BE7" s="15">
        <v>0</v>
      </c>
      <c r="BF7" s="15">
        <v>0</v>
      </c>
      <c r="BG7" s="15">
        <f t="shared" si="3"/>
        <v>0</v>
      </c>
      <c r="BH7" t="str">
        <f t="shared" si="4"/>
        <v>UIDIST</v>
      </c>
      <c r="BI7" t="str">
        <f>VLOOKUP(BH7,[1]Summary!$C$29:$C$56,1,0)</f>
        <v>UIDist</v>
      </c>
      <c r="BJ7" s="16">
        <v>44197</v>
      </c>
    </row>
    <row r="8" spans="1:62" x14ac:dyDescent="0.25">
      <c r="A8" s="13">
        <v>800118.01</v>
      </c>
      <c r="B8" s="13">
        <v>800118.01</v>
      </c>
      <c r="C8" s="13" t="s">
        <v>28</v>
      </c>
      <c r="D8" s="13" t="s">
        <v>18</v>
      </c>
      <c r="E8" s="13" t="s">
        <v>19</v>
      </c>
      <c r="F8" s="13" t="s">
        <v>22</v>
      </c>
      <c r="G8" s="14"/>
      <c r="H8" s="15">
        <v>0</v>
      </c>
      <c r="I8" s="15">
        <v>0</v>
      </c>
      <c r="J8" s="15">
        <v>0</v>
      </c>
      <c r="K8" s="15">
        <v>0</v>
      </c>
      <c r="L8" s="15">
        <v>0</v>
      </c>
      <c r="M8" s="15">
        <v>0</v>
      </c>
      <c r="N8" s="15">
        <v>0</v>
      </c>
      <c r="O8" s="15">
        <v>0</v>
      </c>
      <c r="P8" s="15">
        <v>0</v>
      </c>
      <c r="Q8" s="15">
        <v>0</v>
      </c>
      <c r="R8" s="15">
        <v>0</v>
      </c>
      <c r="S8" s="15">
        <v>0.35699999999999998</v>
      </c>
      <c r="T8" s="15">
        <f t="shared" si="0"/>
        <v>0.35699999999999998</v>
      </c>
      <c r="U8" s="15">
        <v>0</v>
      </c>
      <c r="V8" s="15">
        <v>0</v>
      </c>
      <c r="W8" s="15">
        <v>0</v>
      </c>
      <c r="X8" s="15">
        <v>0</v>
      </c>
      <c r="Y8" s="15">
        <v>0</v>
      </c>
      <c r="Z8" s="15">
        <v>0</v>
      </c>
      <c r="AA8" s="15">
        <v>0</v>
      </c>
      <c r="AB8" s="15">
        <v>0</v>
      </c>
      <c r="AC8" s="15">
        <v>0</v>
      </c>
      <c r="AD8" s="15">
        <v>0</v>
      </c>
      <c r="AE8" s="15">
        <v>0</v>
      </c>
      <c r="AF8" s="15">
        <v>0</v>
      </c>
      <c r="AG8" s="15">
        <f t="shared" si="1"/>
        <v>0</v>
      </c>
      <c r="AH8" s="15">
        <v>0</v>
      </c>
      <c r="AI8" s="15">
        <v>0</v>
      </c>
      <c r="AJ8" s="15">
        <v>0</v>
      </c>
      <c r="AK8" s="15">
        <v>0</v>
      </c>
      <c r="AL8" s="15">
        <v>0</v>
      </c>
      <c r="AM8" s="15">
        <v>0</v>
      </c>
      <c r="AN8" s="15">
        <v>0</v>
      </c>
      <c r="AO8" s="15">
        <v>0</v>
      </c>
      <c r="AP8" s="15">
        <v>0</v>
      </c>
      <c r="AQ8" s="15">
        <v>0.11600000000000001</v>
      </c>
      <c r="AR8" s="15">
        <v>0</v>
      </c>
      <c r="AS8" s="15">
        <v>0</v>
      </c>
      <c r="AT8" s="15">
        <f t="shared" si="2"/>
        <v>0.11600000000000001</v>
      </c>
      <c r="AU8" s="15">
        <v>6.1035156250000001E-8</v>
      </c>
      <c r="AV8" s="15">
        <v>0</v>
      </c>
      <c r="AW8" s="15">
        <v>1.220703125E-7</v>
      </c>
      <c r="AX8" s="15">
        <v>4.8828125000000001E-7</v>
      </c>
      <c r="AY8" s="15">
        <v>0</v>
      </c>
      <c r="AZ8" s="15">
        <v>0</v>
      </c>
      <c r="BA8" s="15">
        <v>7.6293945312500002E-9</v>
      </c>
      <c r="BB8" s="15">
        <v>0</v>
      </c>
      <c r="BC8" s="15">
        <v>0</v>
      </c>
      <c r="BD8" s="15">
        <v>0</v>
      </c>
      <c r="BE8" s="15">
        <v>0</v>
      </c>
      <c r="BF8" s="15">
        <v>0</v>
      </c>
      <c r="BG8" s="15">
        <f t="shared" si="3"/>
        <v>6.7901611328124997E-7</v>
      </c>
      <c r="BH8" t="str">
        <f t="shared" si="4"/>
        <v>UIDIST</v>
      </c>
      <c r="BI8" t="str">
        <f>VLOOKUP(BH8,[1]Summary!$C$29:$C$56,1,0)</f>
        <v>UIDist</v>
      </c>
      <c r="BJ8" s="16">
        <v>44409</v>
      </c>
    </row>
    <row r="9" spans="1:62" x14ac:dyDescent="0.25">
      <c r="A9" s="13">
        <v>800149.01</v>
      </c>
      <c r="B9" s="13">
        <v>800149.01</v>
      </c>
      <c r="C9" s="13" t="s">
        <v>29</v>
      </c>
      <c r="D9" s="13" t="s">
        <v>18</v>
      </c>
      <c r="E9" s="13" t="s">
        <v>19</v>
      </c>
      <c r="F9" s="13" t="s">
        <v>22</v>
      </c>
      <c r="G9" s="14"/>
      <c r="H9" s="15">
        <v>0</v>
      </c>
      <c r="I9" s="15">
        <v>0</v>
      </c>
      <c r="J9" s="15">
        <v>0</v>
      </c>
      <c r="K9" s="15">
        <v>0</v>
      </c>
      <c r="L9" s="15">
        <v>0</v>
      </c>
      <c r="M9" s="15">
        <v>0</v>
      </c>
      <c r="N9" s="15">
        <v>0</v>
      </c>
      <c r="O9" s="15">
        <v>2.355</v>
      </c>
      <c r="P9" s="15">
        <v>1.4079999999999999</v>
      </c>
      <c r="Q9" s="15">
        <v>6.48</v>
      </c>
      <c r="R9" s="15">
        <v>3.718</v>
      </c>
      <c r="S9" s="15">
        <v>0.29499999999999998</v>
      </c>
      <c r="T9" s="15">
        <f t="shared" si="0"/>
        <v>14.256</v>
      </c>
      <c r="U9" s="15">
        <v>9.5665504150390621</v>
      </c>
      <c r="V9" s="15">
        <v>0.13790999698638917</v>
      </c>
      <c r="W9" s="15">
        <v>14.195100219726562</v>
      </c>
      <c r="X9" s="15">
        <v>0.1102000036239624</v>
      </c>
      <c r="Y9" s="15">
        <v>0.96530997467041013</v>
      </c>
      <c r="Z9" s="15">
        <v>0</v>
      </c>
      <c r="AA9" s="15">
        <v>2.3282400054931642</v>
      </c>
      <c r="AB9" s="15">
        <v>0</v>
      </c>
      <c r="AC9" s="15">
        <v>0</v>
      </c>
      <c r="AD9" s="15">
        <v>0</v>
      </c>
      <c r="AE9" s="15">
        <v>0.30484000396728517</v>
      </c>
      <c r="AF9" s="15">
        <v>2.9590000391006469E-2</v>
      </c>
      <c r="AG9" s="15">
        <f t="shared" si="1"/>
        <v>27.637740619897844</v>
      </c>
      <c r="AH9" s="15">
        <v>0</v>
      </c>
      <c r="AI9" s="15">
        <v>4.7999998554587364E-4</v>
      </c>
      <c r="AJ9" s="15">
        <v>5.4019000244140623</v>
      </c>
      <c r="AK9" s="15">
        <v>0.10155999946594238</v>
      </c>
      <c r="AL9" s="15">
        <v>0</v>
      </c>
      <c r="AM9" s="15">
        <v>0</v>
      </c>
      <c r="AN9" s="15">
        <v>0</v>
      </c>
      <c r="AO9" s="15">
        <v>0</v>
      </c>
      <c r="AP9" s="15">
        <v>0</v>
      </c>
      <c r="AQ9" s="15">
        <v>0</v>
      </c>
      <c r="AR9" s="15">
        <v>0</v>
      </c>
      <c r="AS9" s="15">
        <v>0</v>
      </c>
      <c r="AT9" s="15">
        <f t="shared" si="2"/>
        <v>5.5039400238655505</v>
      </c>
      <c r="AU9" s="15">
        <v>0</v>
      </c>
      <c r="AV9" s="15">
        <v>0</v>
      </c>
      <c r="AW9" s="15">
        <v>0</v>
      </c>
      <c r="AX9" s="15">
        <v>0</v>
      </c>
      <c r="AY9" s="15">
        <v>0</v>
      </c>
      <c r="AZ9" s="15">
        <v>0</v>
      </c>
      <c r="BA9" s="15">
        <v>0</v>
      </c>
      <c r="BB9" s="15">
        <v>0</v>
      </c>
      <c r="BC9" s="15">
        <v>0</v>
      </c>
      <c r="BD9" s="15">
        <v>0</v>
      </c>
      <c r="BE9" s="15">
        <v>0</v>
      </c>
      <c r="BF9" s="15">
        <v>0</v>
      </c>
      <c r="BG9" s="15">
        <f t="shared" si="3"/>
        <v>0</v>
      </c>
      <c r="BH9" t="str">
        <f t="shared" si="4"/>
        <v>UIDIST</v>
      </c>
      <c r="BI9" t="str">
        <f>VLOOKUP(BH9,[1]Summary!$C$29:$C$56,1,0)</f>
        <v>UIDist</v>
      </c>
      <c r="BJ9" s="16">
        <v>44197</v>
      </c>
    </row>
    <row r="10" spans="1:62" x14ac:dyDescent="0.25">
      <c r="A10" s="13">
        <v>800163.01</v>
      </c>
      <c r="B10" s="13">
        <v>800163.01</v>
      </c>
      <c r="C10" s="13" t="s">
        <v>30</v>
      </c>
      <c r="D10" s="13" t="s">
        <v>18</v>
      </c>
      <c r="E10" s="13" t="s">
        <v>19</v>
      </c>
      <c r="F10" s="13" t="s">
        <v>22</v>
      </c>
      <c r="G10" s="14" t="s">
        <v>25</v>
      </c>
      <c r="H10" s="15">
        <v>49.598999999999997</v>
      </c>
      <c r="I10" s="15">
        <v>27.584</v>
      </c>
      <c r="J10" s="15">
        <v>17.712</v>
      </c>
      <c r="K10" s="15">
        <v>15.693</v>
      </c>
      <c r="L10" s="15">
        <v>17.494</v>
      </c>
      <c r="M10" s="15">
        <v>3.5019999999999998</v>
      </c>
      <c r="N10" s="15">
        <v>1.546</v>
      </c>
      <c r="O10" s="15">
        <v>0.504</v>
      </c>
      <c r="P10" s="15">
        <v>36.527999999999999</v>
      </c>
      <c r="Q10" s="15">
        <v>67.686999999999998</v>
      </c>
      <c r="R10" s="15">
        <v>21.523</v>
      </c>
      <c r="S10" s="15">
        <v>20.850999999999999</v>
      </c>
      <c r="T10" s="15">
        <f t="shared" si="0"/>
        <v>280.22300000000001</v>
      </c>
      <c r="U10" s="15">
        <v>77.186649902343746</v>
      </c>
      <c r="V10" s="15">
        <v>33.164999755859377</v>
      </c>
      <c r="W10" s="15">
        <v>51.18928857421875</v>
      </c>
      <c r="X10" s="15">
        <v>43.691091430664059</v>
      </c>
      <c r="Y10" s="15">
        <v>29.418399902343751</v>
      </c>
      <c r="Z10" s="15">
        <v>16.375640258789062</v>
      </c>
      <c r="AA10" s="15">
        <v>5.4043800354003908</v>
      </c>
      <c r="AB10" s="15">
        <v>9.2681002197265627</v>
      </c>
      <c r="AC10" s="15">
        <v>7.9283799285888668</v>
      </c>
      <c r="AD10" s="15">
        <v>2.7813700942993163</v>
      </c>
      <c r="AE10" s="15">
        <v>2.9340000152587891</v>
      </c>
      <c r="AF10" s="15">
        <v>61.729719482421878</v>
      </c>
      <c r="AG10" s="15">
        <f t="shared" si="1"/>
        <v>341.0720195999146</v>
      </c>
      <c r="AH10" s="15">
        <v>0.60487973785400395</v>
      </c>
      <c r="AI10" s="15">
        <v>8.726349884033203</v>
      </c>
      <c r="AJ10" s="15">
        <v>3.0561199722290038</v>
      </c>
      <c r="AK10" s="15">
        <v>6.6525400161743162</v>
      </c>
      <c r="AL10" s="15">
        <v>11.868119781494141</v>
      </c>
      <c r="AM10" s="15">
        <v>31.556539733886719</v>
      </c>
      <c r="AN10" s="15">
        <v>3.2051100463867188</v>
      </c>
      <c r="AO10" s="15">
        <v>1.7099999655485154</v>
      </c>
      <c r="AP10" s="15">
        <v>2.5838200721740723</v>
      </c>
      <c r="AQ10" s="15">
        <v>11.507</v>
      </c>
      <c r="AR10" s="15">
        <v>1.9329399652481078</v>
      </c>
      <c r="AS10" s="15">
        <v>1.3879899752140046</v>
      </c>
      <c r="AT10" s="15">
        <f t="shared" si="2"/>
        <v>84.791409150242814</v>
      </c>
      <c r="AU10" s="15">
        <v>0</v>
      </c>
      <c r="AV10" s="15">
        <v>0</v>
      </c>
      <c r="AW10" s="15">
        <v>0</v>
      </c>
      <c r="AX10" s="15">
        <v>0</v>
      </c>
      <c r="AY10" s="15">
        <v>0</v>
      </c>
      <c r="AZ10" s="15">
        <v>0</v>
      </c>
      <c r="BA10" s="15">
        <v>0</v>
      </c>
      <c r="BB10" s="15">
        <v>0</v>
      </c>
      <c r="BC10" s="15">
        <v>0</v>
      </c>
      <c r="BD10" s="15">
        <v>0</v>
      </c>
      <c r="BE10" s="15">
        <v>0</v>
      </c>
      <c r="BF10" s="15">
        <v>0</v>
      </c>
      <c r="BG10" s="15">
        <f t="shared" si="3"/>
        <v>0</v>
      </c>
      <c r="BH10" t="str">
        <f t="shared" si="4"/>
        <v>UIDIST</v>
      </c>
      <c r="BI10" t="str">
        <f>VLOOKUP(BH10,[1]Summary!$C$29:$C$56,1,0)</f>
        <v>UIDist</v>
      </c>
      <c r="BJ10" s="16">
        <v>44197</v>
      </c>
    </row>
    <row r="11" spans="1:62" x14ac:dyDescent="0.25">
      <c r="A11" s="13">
        <v>800173.01</v>
      </c>
      <c r="B11" s="13">
        <v>800173.01</v>
      </c>
      <c r="C11" s="13" t="s">
        <v>31</v>
      </c>
      <c r="D11" s="13" t="s">
        <v>18</v>
      </c>
      <c r="E11" s="13" t="s">
        <v>19</v>
      </c>
      <c r="F11" s="13" t="s">
        <v>22</v>
      </c>
      <c r="G11" s="14"/>
      <c r="H11" s="15">
        <v>0</v>
      </c>
      <c r="I11" s="15">
        <v>0</v>
      </c>
      <c r="J11" s="15">
        <v>0</v>
      </c>
      <c r="K11" s="15">
        <v>0</v>
      </c>
      <c r="L11" s="15">
        <v>0</v>
      </c>
      <c r="M11" s="15">
        <v>0</v>
      </c>
      <c r="N11" s="15">
        <v>0.22800000000000001</v>
      </c>
      <c r="O11" s="15">
        <v>0</v>
      </c>
      <c r="P11" s="15">
        <v>0</v>
      </c>
      <c r="Q11" s="15">
        <v>0.128</v>
      </c>
      <c r="R11" s="15">
        <v>0</v>
      </c>
      <c r="S11" s="15">
        <v>0.114</v>
      </c>
      <c r="T11" s="15">
        <f t="shared" si="0"/>
        <v>0.47</v>
      </c>
      <c r="U11" s="15">
        <v>0</v>
      </c>
      <c r="V11" s="15">
        <v>0</v>
      </c>
      <c r="W11" s="15">
        <v>0</v>
      </c>
      <c r="X11" s="15">
        <v>-8.7330001831054688E-2</v>
      </c>
      <c r="Y11" s="15">
        <v>0</v>
      </c>
      <c r="Z11" s="15">
        <v>0</v>
      </c>
      <c r="AA11" s="15">
        <v>0</v>
      </c>
      <c r="AB11" s="15">
        <v>-1.4700000286102296E-3</v>
      </c>
      <c r="AC11" s="15">
        <v>0</v>
      </c>
      <c r="AD11" s="15">
        <v>0</v>
      </c>
      <c r="AE11" s="15">
        <v>0</v>
      </c>
      <c r="AF11" s="15">
        <v>0</v>
      </c>
      <c r="AG11" s="15">
        <f t="shared" si="1"/>
        <v>-8.8800001859664912E-2</v>
      </c>
      <c r="AH11" s="15">
        <v>0</v>
      </c>
      <c r="AI11" s="15">
        <v>0</v>
      </c>
      <c r="AJ11" s="15">
        <v>0</v>
      </c>
      <c r="AK11" s="15">
        <v>0</v>
      </c>
      <c r="AL11" s="15">
        <v>0</v>
      </c>
      <c r="AM11" s="15">
        <v>0</v>
      </c>
      <c r="AN11" s="15">
        <v>0.15870999908447267</v>
      </c>
      <c r="AO11" s="15">
        <v>0</v>
      </c>
      <c r="AP11" s="15">
        <v>0</v>
      </c>
      <c r="AQ11" s="15">
        <v>0</v>
      </c>
      <c r="AR11" s="15">
        <v>0</v>
      </c>
      <c r="AS11" s="15">
        <v>-4.1999998688697817E-4</v>
      </c>
      <c r="AT11" s="15">
        <f t="shared" si="2"/>
        <v>0.1582899990975857</v>
      </c>
      <c r="AU11" s="15">
        <v>0</v>
      </c>
      <c r="AV11" s="15">
        <v>0</v>
      </c>
      <c r="AW11" s="15">
        <v>0</v>
      </c>
      <c r="AX11" s="15">
        <v>0</v>
      </c>
      <c r="AY11" s="15">
        <v>0</v>
      </c>
      <c r="AZ11" s="15">
        <v>0</v>
      </c>
      <c r="BA11" s="15">
        <v>0</v>
      </c>
      <c r="BB11" s="15">
        <v>0</v>
      </c>
      <c r="BC11" s="15">
        <v>0</v>
      </c>
      <c r="BD11" s="15">
        <v>0</v>
      </c>
      <c r="BE11" s="15">
        <v>0</v>
      </c>
      <c r="BF11" s="15">
        <v>0</v>
      </c>
      <c r="BG11" s="15">
        <f t="shared" si="3"/>
        <v>0</v>
      </c>
      <c r="BH11" t="str">
        <f t="shared" si="4"/>
        <v>UIDIST</v>
      </c>
      <c r="BI11" t="str">
        <f>VLOOKUP(BH11,[1]Summary!$C$29:$C$56,1,0)</f>
        <v>UIDist</v>
      </c>
      <c r="BJ11" s="16">
        <v>44197</v>
      </c>
    </row>
    <row r="12" spans="1:62" x14ac:dyDescent="0.25">
      <c r="A12" s="13">
        <v>800175.01</v>
      </c>
      <c r="B12" s="13">
        <v>800175.01</v>
      </c>
      <c r="C12" s="13" t="s">
        <v>32</v>
      </c>
      <c r="D12" s="13" t="s">
        <v>18</v>
      </c>
      <c r="E12" s="13" t="s">
        <v>19</v>
      </c>
      <c r="F12" s="13" t="s">
        <v>33</v>
      </c>
      <c r="G12" s="14"/>
      <c r="H12" s="15">
        <v>88.54</v>
      </c>
      <c r="I12" s="15">
        <v>15.233000000000001</v>
      </c>
      <c r="J12" s="15">
        <v>37.280999999999999</v>
      </c>
      <c r="K12" s="15">
        <v>57.636000000000003</v>
      </c>
      <c r="L12" s="15">
        <v>145.03899999999999</v>
      </c>
      <c r="M12" s="15">
        <v>107.47499999999999</v>
      </c>
      <c r="N12" s="15">
        <v>-6.383</v>
      </c>
      <c r="O12" s="15">
        <v>6.0810000000000004</v>
      </c>
      <c r="P12" s="15">
        <v>2.8260000000000001</v>
      </c>
      <c r="Q12" s="15">
        <v>96.436999999999998</v>
      </c>
      <c r="R12" s="15">
        <v>3.2440000000000002</v>
      </c>
      <c r="S12" s="15">
        <v>88.415999999999997</v>
      </c>
      <c r="T12" s="15">
        <f t="shared" si="0"/>
        <v>641.82500000000005</v>
      </c>
      <c r="U12" s="15">
        <v>-55.072898437500001</v>
      </c>
      <c r="V12" s="15">
        <v>9.8164902343749993</v>
      </c>
      <c r="W12" s="15">
        <v>9.7482001953124993</v>
      </c>
      <c r="X12" s="15">
        <v>0</v>
      </c>
      <c r="Y12" s="15">
        <v>0</v>
      </c>
      <c r="Z12" s="15">
        <v>0</v>
      </c>
      <c r="AA12" s="15">
        <v>0</v>
      </c>
      <c r="AB12" s="15">
        <v>0</v>
      </c>
      <c r="AC12" s="15">
        <v>0</v>
      </c>
      <c r="AD12" s="15">
        <v>0</v>
      </c>
      <c r="AE12" s="15">
        <v>0</v>
      </c>
      <c r="AF12" s="15">
        <v>92.977977294921871</v>
      </c>
      <c r="AG12" s="15">
        <f t="shared" si="1"/>
        <v>57.469769287109365</v>
      </c>
      <c r="AH12" s="15">
        <v>0.56884002685546875</v>
      </c>
      <c r="AI12" s="15">
        <v>3.0474599609375002</v>
      </c>
      <c r="AJ12" s="15">
        <v>0</v>
      </c>
      <c r="AK12" s="15">
        <v>0</v>
      </c>
      <c r="AL12" s="15">
        <v>0</v>
      </c>
      <c r="AM12" s="15">
        <v>0</v>
      </c>
      <c r="AN12" s="15">
        <v>0</v>
      </c>
      <c r="AO12" s="15">
        <v>0</v>
      </c>
      <c r="AP12" s="15">
        <v>0</v>
      </c>
      <c r="AQ12" s="15">
        <v>103.119</v>
      </c>
      <c r="AR12" s="15">
        <v>138.53652697753907</v>
      </c>
      <c r="AS12" s="15">
        <v>235.04366235351563</v>
      </c>
      <c r="AT12" s="15">
        <f t="shared" si="2"/>
        <v>480.31548931884765</v>
      </c>
      <c r="AU12" s="15">
        <v>0</v>
      </c>
      <c r="AV12" s="15">
        <v>0</v>
      </c>
      <c r="AW12" s="15">
        <v>0</v>
      </c>
      <c r="AX12" s="15">
        <v>0</v>
      </c>
      <c r="AY12" s="15">
        <v>0</v>
      </c>
      <c r="AZ12" s="15">
        <v>0</v>
      </c>
      <c r="BA12" s="15">
        <v>0</v>
      </c>
      <c r="BB12" s="15">
        <v>0</v>
      </c>
      <c r="BC12" s="15">
        <v>0</v>
      </c>
      <c r="BD12" s="15">
        <v>0</v>
      </c>
      <c r="BE12" s="15">
        <v>0</v>
      </c>
      <c r="BF12" s="15">
        <v>0</v>
      </c>
      <c r="BG12" s="15">
        <f t="shared" si="3"/>
        <v>0</v>
      </c>
      <c r="BH12" t="str">
        <f t="shared" si="4"/>
        <v>UIDIST</v>
      </c>
      <c r="BI12" t="str">
        <f>VLOOKUP(BH12,[1]Summary!$C$29:$C$56,1,0)</f>
        <v>UIDist</v>
      </c>
      <c r="BJ12" s="16">
        <v>44197</v>
      </c>
    </row>
    <row r="13" spans="1:62" x14ac:dyDescent="0.25">
      <c r="A13" s="13">
        <v>800179.02</v>
      </c>
      <c r="B13" s="13">
        <v>800179.02</v>
      </c>
      <c r="C13" s="13" t="s">
        <v>34</v>
      </c>
      <c r="D13" s="13" t="s">
        <v>18</v>
      </c>
      <c r="E13" s="13" t="s">
        <v>35</v>
      </c>
      <c r="F13" s="13" t="s">
        <v>20</v>
      </c>
      <c r="G13" s="14"/>
      <c r="H13" s="15">
        <v>0</v>
      </c>
      <c r="I13" s="15">
        <v>0</v>
      </c>
      <c r="J13" s="15">
        <v>0</v>
      </c>
      <c r="K13" s="15">
        <v>0</v>
      </c>
      <c r="L13" s="15">
        <v>0</v>
      </c>
      <c r="M13" s="15">
        <v>0</v>
      </c>
      <c r="N13" s="15">
        <v>0</v>
      </c>
      <c r="O13" s="15">
        <v>0</v>
      </c>
      <c r="P13" s="15">
        <v>0.14199999999999999</v>
      </c>
      <c r="Q13" s="15">
        <v>0.28899999999999998</v>
      </c>
      <c r="R13" s="15">
        <v>0</v>
      </c>
      <c r="S13" s="15">
        <v>0</v>
      </c>
      <c r="T13" s="15">
        <f t="shared" si="0"/>
        <v>0.43099999999999994</v>
      </c>
      <c r="U13" s="15">
        <v>0</v>
      </c>
      <c r="V13" s="15">
        <v>0</v>
      </c>
      <c r="W13" s="15">
        <v>0</v>
      </c>
      <c r="X13" s="15">
        <v>0</v>
      </c>
      <c r="Y13" s="15">
        <v>0</v>
      </c>
      <c r="Z13" s="15">
        <v>0</v>
      </c>
      <c r="AA13" s="15">
        <v>0</v>
      </c>
      <c r="AB13" s="15">
        <v>0</v>
      </c>
      <c r="AC13" s="15">
        <v>0</v>
      </c>
      <c r="AD13" s="15">
        <v>0</v>
      </c>
      <c r="AE13" s="15">
        <v>0</v>
      </c>
      <c r="AF13" s="15">
        <v>0</v>
      </c>
      <c r="AG13" s="15">
        <f t="shared" si="1"/>
        <v>0</v>
      </c>
      <c r="AH13" s="15">
        <v>0</v>
      </c>
      <c r="AI13" s="15">
        <v>1.8233399658203124</v>
      </c>
      <c r="AJ13" s="15">
        <v>4.7940499267578129</v>
      </c>
      <c r="AK13" s="15">
        <v>7.9146799316406247</v>
      </c>
      <c r="AL13" s="15">
        <v>5.9351999511718754</v>
      </c>
      <c r="AM13" s="15">
        <v>6.4513801269531248</v>
      </c>
      <c r="AN13" s="15">
        <v>0.67416998291015628</v>
      </c>
      <c r="AO13" s="15">
        <v>0</v>
      </c>
      <c r="AP13" s="15">
        <v>0</v>
      </c>
      <c r="AQ13" s="15">
        <v>0</v>
      </c>
      <c r="AR13" s="15">
        <v>0</v>
      </c>
      <c r="AS13" s="15">
        <v>0</v>
      </c>
      <c r="AT13" s="15">
        <f t="shared" si="2"/>
        <v>27.59281988525391</v>
      </c>
      <c r="AU13" s="15">
        <v>0</v>
      </c>
      <c r="AV13" s="15">
        <v>0</v>
      </c>
      <c r="AW13" s="15">
        <v>0</v>
      </c>
      <c r="AX13" s="15">
        <v>0</v>
      </c>
      <c r="AY13" s="15">
        <v>0</v>
      </c>
      <c r="AZ13" s="15">
        <v>0</v>
      </c>
      <c r="BA13" s="15">
        <v>0</v>
      </c>
      <c r="BB13" s="15">
        <v>0</v>
      </c>
      <c r="BC13" s="15">
        <v>0</v>
      </c>
      <c r="BD13" s="15">
        <v>0</v>
      </c>
      <c r="BE13" s="15">
        <v>0</v>
      </c>
      <c r="BF13" s="15">
        <v>0</v>
      </c>
      <c r="BG13" s="15">
        <f t="shared" si="3"/>
        <v>0</v>
      </c>
      <c r="BH13" t="str">
        <f t="shared" si="4"/>
        <v>UITRANS</v>
      </c>
      <c r="BI13" t="str">
        <f>VLOOKUP(BH13,[1]Summary!$C$29:$C$56,1,0)</f>
        <v>UITrans</v>
      </c>
      <c r="BJ13" s="16">
        <v>44197</v>
      </c>
    </row>
    <row r="14" spans="1:62" x14ac:dyDescent="0.25">
      <c r="A14" s="13">
        <v>800180.02</v>
      </c>
      <c r="B14" s="13">
        <v>800180.02</v>
      </c>
      <c r="C14" s="13" t="s">
        <v>36</v>
      </c>
      <c r="D14" s="13" t="s">
        <v>18</v>
      </c>
      <c r="E14" s="13" t="s">
        <v>35</v>
      </c>
      <c r="F14" s="13" t="s">
        <v>22</v>
      </c>
      <c r="G14" s="14"/>
      <c r="H14" s="15">
        <v>0</v>
      </c>
      <c r="I14" s="15">
        <v>0</v>
      </c>
      <c r="J14" s="15">
        <v>0</v>
      </c>
      <c r="K14" s="15">
        <v>0</v>
      </c>
      <c r="L14" s="15">
        <v>0</v>
      </c>
      <c r="M14" s="15">
        <v>0</v>
      </c>
      <c r="N14" s="15">
        <v>33.112000000000002</v>
      </c>
      <c r="O14" s="15">
        <v>0</v>
      </c>
      <c r="P14" s="15">
        <v>0</v>
      </c>
      <c r="Q14" s="15">
        <v>0</v>
      </c>
      <c r="R14" s="15">
        <v>0</v>
      </c>
      <c r="S14" s="15">
        <v>0</v>
      </c>
      <c r="T14" s="15">
        <f t="shared" si="0"/>
        <v>33.112000000000002</v>
      </c>
      <c r="U14" s="15">
        <v>0</v>
      </c>
      <c r="V14" s="15">
        <v>0</v>
      </c>
      <c r="W14" s="15">
        <v>0</v>
      </c>
      <c r="X14" s="15">
        <v>0</v>
      </c>
      <c r="Y14" s="15">
        <v>0</v>
      </c>
      <c r="Z14" s="15">
        <v>0</v>
      </c>
      <c r="AA14" s="15">
        <v>0</v>
      </c>
      <c r="AB14" s="15">
        <v>0.94299002075195315</v>
      </c>
      <c r="AC14" s="15">
        <v>0</v>
      </c>
      <c r="AD14" s="15">
        <v>0</v>
      </c>
      <c r="AE14" s="15">
        <v>0</v>
      </c>
      <c r="AF14" s="15">
        <v>11.904890392303466</v>
      </c>
      <c r="AG14" s="15">
        <f t="shared" si="1"/>
        <v>12.847880413055419</v>
      </c>
      <c r="AH14" s="15">
        <v>0.31125000762939453</v>
      </c>
      <c r="AI14" s="15">
        <v>8.6999999999999994E-2</v>
      </c>
      <c r="AJ14" s="15">
        <v>8.6999999999999994E-2</v>
      </c>
      <c r="AK14" s="15">
        <v>8.4809997558593753E-2</v>
      </c>
      <c r="AL14" s="15">
        <v>8.4809997558593753E-2</v>
      </c>
      <c r="AM14" s="15">
        <v>3.92400016784668E-2</v>
      </c>
      <c r="AN14" s="15">
        <v>8.6050003051757806E-2</v>
      </c>
      <c r="AO14" s="15">
        <v>8.6050003051757806E-2</v>
      </c>
      <c r="AP14" s="15">
        <v>8.158999633789063E-2</v>
      </c>
      <c r="AQ14" s="15">
        <v>8.2000000000000003E-2</v>
      </c>
      <c r="AR14" s="15">
        <v>8.158999633789063E-2</v>
      </c>
      <c r="AS14" s="15">
        <v>8.6309997558593754E-2</v>
      </c>
      <c r="AT14" s="15">
        <f t="shared" si="2"/>
        <v>1.1977000007629393</v>
      </c>
      <c r="AU14" s="15">
        <v>0</v>
      </c>
      <c r="AV14" s="15">
        <v>0</v>
      </c>
      <c r="AW14" s="15">
        <v>0</v>
      </c>
      <c r="AX14" s="15">
        <v>0</v>
      </c>
      <c r="AY14" s="15">
        <v>0</v>
      </c>
      <c r="AZ14" s="15">
        <v>0</v>
      </c>
      <c r="BA14" s="15">
        <v>0</v>
      </c>
      <c r="BB14" s="15">
        <v>0</v>
      </c>
      <c r="BC14" s="15">
        <v>0</v>
      </c>
      <c r="BD14" s="15">
        <v>0</v>
      </c>
      <c r="BE14" s="15">
        <v>0</v>
      </c>
      <c r="BF14" s="15">
        <v>0</v>
      </c>
      <c r="BG14" s="15">
        <f t="shared" si="3"/>
        <v>0</v>
      </c>
      <c r="BH14" t="str">
        <f t="shared" si="4"/>
        <v>UITRANS</v>
      </c>
      <c r="BI14" t="str">
        <f>VLOOKUP(BH14,[1]Summary!$C$29:$C$56,1,0)</f>
        <v>UITrans</v>
      </c>
      <c r="BJ14" s="16">
        <v>44197</v>
      </c>
    </row>
    <row r="15" spans="1:62" x14ac:dyDescent="0.25">
      <c r="A15" s="13">
        <v>800184.01</v>
      </c>
      <c r="B15" s="13">
        <v>800184.01</v>
      </c>
      <c r="C15" s="13" t="s">
        <v>37</v>
      </c>
      <c r="D15" s="13" t="s">
        <v>18</v>
      </c>
      <c r="E15" s="13" t="s">
        <v>19</v>
      </c>
      <c r="F15" s="13" t="s">
        <v>22</v>
      </c>
      <c r="G15" s="14"/>
      <c r="H15" s="15">
        <v>7.1999999999999995E-2</v>
      </c>
      <c r="I15" s="15">
        <v>7.1999999999999995E-2</v>
      </c>
      <c r="J15" s="15">
        <v>9.2999999999999999E-2</v>
      </c>
      <c r="K15" s="15">
        <v>9.2999999999999999E-2</v>
      </c>
      <c r="L15" s="15">
        <v>9.2999999999999999E-2</v>
      </c>
      <c r="M15" s="15">
        <v>3.0000000000000001E-3</v>
      </c>
      <c r="N15" s="15">
        <v>3.0000000000000001E-3</v>
      </c>
      <c r="O15" s="15">
        <v>3.0000000000000001E-3</v>
      </c>
      <c r="P15" s="15">
        <v>4.8000000000000001E-2</v>
      </c>
      <c r="Q15" s="15">
        <v>4.8000000000000001E-2</v>
      </c>
      <c r="R15" s="15">
        <v>4.8000000000000001E-2</v>
      </c>
      <c r="S15" s="15">
        <v>0.20399999999999999</v>
      </c>
      <c r="T15" s="15">
        <f t="shared" si="0"/>
        <v>0.77999999999999992</v>
      </c>
      <c r="U15" s="15">
        <v>0.15402999877929688</v>
      </c>
      <c r="V15" s="15">
        <v>6.6480299987792968</v>
      </c>
      <c r="W15" s="15">
        <v>0.19294000244140624</v>
      </c>
      <c r="X15" s="15">
        <v>0.19294000244140624</v>
      </c>
      <c r="Y15" s="15">
        <v>0.19294000244140624</v>
      </c>
      <c r="Z15" s="15">
        <v>0.19205999755859374</v>
      </c>
      <c r="AA15" s="15">
        <v>0.19867999267578124</v>
      </c>
      <c r="AB15" s="15">
        <v>0.19867999267578124</v>
      </c>
      <c r="AC15" s="15">
        <v>0.16511000061035155</v>
      </c>
      <c r="AD15" s="15">
        <v>0.16511000061035155</v>
      </c>
      <c r="AE15" s="15">
        <v>0.16511000061035155</v>
      </c>
      <c r="AF15" s="15">
        <v>0.20849000549316407</v>
      </c>
      <c r="AG15" s="15">
        <f t="shared" si="1"/>
        <v>8.6741199951171861</v>
      </c>
      <c r="AH15" s="15">
        <v>0.20508999633789063</v>
      </c>
      <c r="AI15" s="15">
        <v>0</v>
      </c>
      <c r="AJ15" s="15">
        <v>0</v>
      </c>
      <c r="AK15" s="15">
        <v>0</v>
      </c>
      <c r="AL15" s="15">
        <v>0</v>
      </c>
      <c r="AM15" s="15">
        <v>0</v>
      </c>
      <c r="AN15" s="15">
        <v>0</v>
      </c>
      <c r="AO15" s="15">
        <v>0</v>
      </c>
      <c r="AP15" s="15">
        <v>0</v>
      </c>
      <c r="AQ15" s="15">
        <v>0</v>
      </c>
      <c r="AR15" s="15">
        <v>0</v>
      </c>
      <c r="AS15" s="15">
        <v>0</v>
      </c>
      <c r="AT15" s="15">
        <f t="shared" si="2"/>
        <v>0.20508999633789063</v>
      </c>
      <c r="AU15" s="15">
        <v>0</v>
      </c>
      <c r="AV15" s="15">
        <v>0</v>
      </c>
      <c r="AW15" s="15">
        <v>0</v>
      </c>
      <c r="AX15" s="15">
        <v>0</v>
      </c>
      <c r="AY15" s="15">
        <v>0</v>
      </c>
      <c r="AZ15" s="15">
        <v>0</v>
      </c>
      <c r="BA15" s="15">
        <v>0</v>
      </c>
      <c r="BB15" s="15">
        <v>0</v>
      </c>
      <c r="BC15" s="15">
        <v>0</v>
      </c>
      <c r="BD15" s="15">
        <v>0</v>
      </c>
      <c r="BE15" s="15">
        <v>0</v>
      </c>
      <c r="BF15" s="15">
        <v>0</v>
      </c>
      <c r="BG15" s="15">
        <f t="shared" si="3"/>
        <v>0</v>
      </c>
      <c r="BH15" t="str">
        <f t="shared" si="4"/>
        <v>UIDIST</v>
      </c>
      <c r="BI15" t="str">
        <f>VLOOKUP(BH15,[1]Summary!$C$29:$C$56,1,0)</f>
        <v>UIDist</v>
      </c>
      <c r="BJ15" s="16">
        <v>44197</v>
      </c>
    </row>
    <row r="16" spans="1:62" x14ac:dyDescent="0.25">
      <c r="A16" s="13">
        <v>800191.01</v>
      </c>
      <c r="B16" s="13">
        <v>800191.01</v>
      </c>
      <c r="C16" s="13" t="s">
        <v>38</v>
      </c>
      <c r="D16" s="13" t="s">
        <v>18</v>
      </c>
      <c r="E16" s="13" t="s">
        <v>19</v>
      </c>
      <c r="F16" s="13" t="s">
        <v>22</v>
      </c>
      <c r="G16" s="14"/>
      <c r="H16" s="15">
        <v>179.13399999999999</v>
      </c>
      <c r="I16" s="15">
        <v>59.116</v>
      </c>
      <c r="J16" s="15">
        <v>30.001000000000001</v>
      </c>
      <c r="K16" s="15">
        <v>106.381</v>
      </c>
      <c r="L16" s="15">
        <v>184.357</v>
      </c>
      <c r="M16" s="15">
        <v>279.279</v>
      </c>
      <c r="N16" s="15">
        <v>142.36099999999999</v>
      </c>
      <c r="O16" s="15">
        <v>137.69999999999999</v>
      </c>
      <c r="P16" s="15">
        <v>145.99100000000001</v>
      </c>
      <c r="Q16" s="15">
        <v>51.564999999999998</v>
      </c>
      <c r="R16" s="15">
        <v>84.162999999999997</v>
      </c>
      <c r="S16" s="15">
        <v>104.64400000000001</v>
      </c>
      <c r="T16" s="15">
        <f t="shared" si="0"/>
        <v>1504.692</v>
      </c>
      <c r="U16" s="15">
        <v>197.86391552734375</v>
      </c>
      <c r="V16" s="15">
        <v>115.3600009765625</v>
      </c>
      <c r="W16" s="15">
        <v>64.362200195312496</v>
      </c>
      <c r="X16" s="15">
        <v>168.02633886718749</v>
      </c>
      <c r="Y16" s="15">
        <v>84.668361816406247</v>
      </c>
      <c r="Z16" s="15">
        <v>65.972561035156247</v>
      </c>
      <c r="AA16" s="15">
        <v>46.040529541015623</v>
      </c>
      <c r="AB16" s="15">
        <v>121.06448071289063</v>
      </c>
      <c r="AC16" s="15">
        <v>197.76116259765624</v>
      </c>
      <c r="AD16" s="15">
        <v>49.173990478515627</v>
      </c>
      <c r="AE16" s="15">
        <v>93.274622070312503</v>
      </c>
      <c r="AF16" s="15">
        <v>372.34826977539063</v>
      </c>
      <c r="AG16" s="15">
        <f t="shared" si="1"/>
        <v>1575.9164335937498</v>
      </c>
      <c r="AH16" s="15">
        <v>353.23691645765302</v>
      </c>
      <c r="AI16" s="15">
        <v>433.8647750854492</v>
      </c>
      <c r="AJ16" s="15">
        <v>327.63863702392575</v>
      </c>
      <c r="AK16" s="15">
        <v>260.66904434204099</v>
      </c>
      <c r="AL16" s="15">
        <v>324.9488400115967</v>
      </c>
      <c r="AM16" s="15">
        <v>466.39705862426757</v>
      </c>
      <c r="AN16" s="15">
        <v>491.21702429199217</v>
      </c>
      <c r="AO16" s="15">
        <v>7.3529407348632816</v>
      </c>
      <c r="AP16" s="15">
        <v>422.91004364013673</v>
      </c>
      <c r="AQ16" s="15">
        <v>352.54300000000001</v>
      </c>
      <c r="AR16" s="15">
        <v>254.65720712280273</v>
      </c>
      <c r="AS16" s="15">
        <v>258.88946874999999</v>
      </c>
      <c r="AT16" s="15">
        <f t="shared" si="2"/>
        <v>3954.3249560847289</v>
      </c>
      <c r="AU16" s="15">
        <v>-143.00299218750001</v>
      </c>
      <c r="AV16" s="15">
        <v>94.664942714691165</v>
      </c>
      <c r="AW16" s="15">
        <v>4.0244998779296877</v>
      </c>
      <c r="AX16" s="15">
        <v>2.2990112304687501E-2</v>
      </c>
      <c r="AY16" s="15">
        <v>11.568240325927734</v>
      </c>
      <c r="AZ16" s="15">
        <v>0.87375994873046881</v>
      </c>
      <c r="BA16" s="15">
        <v>0.86483000946044919</v>
      </c>
      <c r="BB16" s="15">
        <v>0.49429998779296874</v>
      </c>
      <c r="BC16" s="15">
        <v>-2.1840698852539062</v>
      </c>
      <c r="BD16" s="15">
        <v>0</v>
      </c>
      <c r="BE16" s="15">
        <v>0</v>
      </c>
      <c r="BF16" s="15">
        <v>0</v>
      </c>
      <c r="BG16" s="15">
        <f t="shared" si="3"/>
        <v>-32.67349909591676</v>
      </c>
      <c r="BH16" t="str">
        <f t="shared" si="4"/>
        <v>UIDIST</v>
      </c>
      <c r="BI16" t="str">
        <f>VLOOKUP(BH16,[1]Summary!$C$29:$C$56,1,0)</f>
        <v>UIDist</v>
      </c>
      <c r="BJ16" s="16">
        <v>44470</v>
      </c>
    </row>
    <row r="17" spans="1:62" x14ac:dyDescent="0.25">
      <c r="A17" s="13">
        <v>800192.01</v>
      </c>
      <c r="B17" s="13">
        <v>800192.01</v>
      </c>
      <c r="C17" s="13" t="s">
        <v>39</v>
      </c>
      <c r="D17" s="13" t="s">
        <v>18</v>
      </c>
      <c r="E17" s="13" t="s">
        <v>19</v>
      </c>
      <c r="F17" s="13" t="s">
        <v>22</v>
      </c>
      <c r="G17" s="14"/>
      <c r="H17" s="15">
        <v>-94.29</v>
      </c>
      <c r="I17" s="15">
        <v>-68.822999999999993</v>
      </c>
      <c r="J17" s="15">
        <v>10.042</v>
      </c>
      <c r="K17" s="15">
        <v>-58.795999999999999</v>
      </c>
      <c r="L17" s="15">
        <v>-58.127000000000002</v>
      </c>
      <c r="M17" s="15">
        <v>-73.668999999999997</v>
      </c>
      <c r="N17" s="15">
        <v>-73.87</v>
      </c>
      <c r="O17" s="15">
        <v>-168.25299999999999</v>
      </c>
      <c r="P17" s="15">
        <v>-129.804</v>
      </c>
      <c r="Q17" s="15">
        <v>-76.510999999999996</v>
      </c>
      <c r="R17" s="15">
        <v>-29.974</v>
      </c>
      <c r="S17" s="15">
        <v>59.491999999999997</v>
      </c>
      <c r="T17" s="15">
        <f t="shared" si="0"/>
        <v>-762.58299999999997</v>
      </c>
      <c r="U17" s="15">
        <v>-145.95435998535157</v>
      </c>
      <c r="V17" s="15">
        <v>-104.47871002197266</v>
      </c>
      <c r="W17" s="15">
        <v>5.8110299072265628</v>
      </c>
      <c r="X17" s="15">
        <v>-59.024380004882815</v>
      </c>
      <c r="Y17" s="15">
        <v>17.190881652832033</v>
      </c>
      <c r="Z17" s="15">
        <v>-63.064630004882815</v>
      </c>
      <c r="AA17" s="15">
        <v>6.0399997711181638E-2</v>
      </c>
      <c r="AB17" s="15">
        <v>-374.11264023590087</v>
      </c>
      <c r="AC17" s="15">
        <v>-59.539800566673279</v>
      </c>
      <c r="AD17" s="15">
        <v>-68.785609996795657</v>
      </c>
      <c r="AE17" s="15">
        <v>-78.325000000000003</v>
      </c>
      <c r="AF17" s="15">
        <v>-40.736120002746581</v>
      </c>
      <c r="AG17" s="15">
        <f t="shared" si="1"/>
        <v>-970.95893926143651</v>
      </c>
      <c r="AH17" s="15">
        <v>-80.275000000000006</v>
      </c>
      <c r="AI17" s="15">
        <v>-119.7442998046875</v>
      </c>
      <c r="AJ17" s="15">
        <v>-59.617199218750002</v>
      </c>
      <c r="AK17" s="15">
        <v>-60.921059570312501</v>
      </c>
      <c r="AL17" s="15">
        <v>-54.870600097656251</v>
      </c>
      <c r="AM17" s="15">
        <v>-89.375</v>
      </c>
      <c r="AN17" s="15">
        <v>0</v>
      </c>
      <c r="AO17" s="15">
        <v>-159.91470001220702</v>
      </c>
      <c r="AP17" s="15">
        <v>8.5199996471405026E-2</v>
      </c>
      <c r="AQ17" s="15">
        <v>-98.474999999999994</v>
      </c>
      <c r="AR17" s="15">
        <v>0</v>
      </c>
      <c r="AS17" s="15">
        <v>0</v>
      </c>
      <c r="AT17" s="15">
        <f t="shared" si="2"/>
        <v>-723.10765870714192</v>
      </c>
      <c r="AU17" s="15">
        <v>0</v>
      </c>
      <c r="AV17" s="15">
        <v>0</v>
      </c>
      <c r="AW17" s="15">
        <v>0</v>
      </c>
      <c r="AX17" s="15">
        <v>0</v>
      </c>
      <c r="AY17" s="15">
        <v>0</v>
      </c>
      <c r="AZ17" s="15">
        <v>0</v>
      </c>
      <c r="BA17" s="15">
        <v>0</v>
      </c>
      <c r="BB17" s="15">
        <v>0</v>
      </c>
      <c r="BC17" s="15">
        <v>0</v>
      </c>
      <c r="BD17" s="15">
        <v>0</v>
      </c>
      <c r="BE17" s="15">
        <v>0</v>
      </c>
      <c r="BF17" s="15">
        <v>0</v>
      </c>
      <c r="BG17" s="15">
        <f t="shared" si="3"/>
        <v>0</v>
      </c>
      <c r="BH17" t="str">
        <f t="shared" si="4"/>
        <v>UIDIST</v>
      </c>
      <c r="BI17" t="str">
        <f>VLOOKUP(BH17,[1]Summary!$C$29:$C$56,1,0)</f>
        <v>UIDist</v>
      </c>
      <c r="BJ17" s="16">
        <v>44197</v>
      </c>
    </row>
    <row r="18" spans="1:62" x14ac:dyDescent="0.25">
      <c r="A18" s="13">
        <v>800193.01</v>
      </c>
      <c r="B18" s="13">
        <v>800193.01</v>
      </c>
      <c r="C18" s="13" t="s">
        <v>40</v>
      </c>
      <c r="D18" s="13" t="s">
        <v>18</v>
      </c>
      <c r="E18" s="13" t="s">
        <v>19</v>
      </c>
      <c r="F18" s="13" t="s">
        <v>22</v>
      </c>
      <c r="G18" s="14"/>
      <c r="H18" s="15">
        <v>-31.207999999999998</v>
      </c>
      <c r="I18" s="15">
        <v>4.3250000000000002</v>
      </c>
      <c r="J18" s="15">
        <v>2.3559999999999999</v>
      </c>
      <c r="K18" s="15">
        <v>2.6379999999999999</v>
      </c>
      <c r="L18" s="15">
        <v>16.748000000000001</v>
      </c>
      <c r="M18" s="15">
        <v>4.3540000000000001</v>
      </c>
      <c r="N18" s="15">
        <v>21.989000000000001</v>
      </c>
      <c r="O18" s="15">
        <v>46.798000000000002</v>
      </c>
      <c r="P18" s="15">
        <v>84.653999999999996</v>
      </c>
      <c r="Q18" s="15">
        <v>24.783000000000001</v>
      </c>
      <c r="R18" s="15">
        <v>4.8860000000000001</v>
      </c>
      <c r="S18" s="15">
        <v>2.6040000000000001</v>
      </c>
      <c r="T18" s="15">
        <f t="shared" si="0"/>
        <v>184.92700000000002</v>
      </c>
      <c r="U18" s="15">
        <v>9.0585199279785158</v>
      </c>
      <c r="V18" s="15">
        <v>17.930670349121094</v>
      </c>
      <c r="W18" s="15">
        <v>25.014790389418604</v>
      </c>
      <c r="X18" s="15">
        <v>-7.1377604064941407</v>
      </c>
      <c r="Y18" s="15">
        <v>23.696219467163086</v>
      </c>
      <c r="Z18" s="15">
        <v>21.99929948425293</v>
      </c>
      <c r="AA18" s="15">
        <v>29.170129699707033</v>
      </c>
      <c r="AB18" s="15">
        <v>68.71380023193359</v>
      </c>
      <c r="AC18" s="15">
        <v>48.304510437011722</v>
      </c>
      <c r="AD18" s="15">
        <v>2.5661699829101563</v>
      </c>
      <c r="AE18" s="15">
        <v>16.696169555664063</v>
      </c>
      <c r="AF18" s="15">
        <v>17.546449981689452</v>
      </c>
      <c r="AG18" s="15">
        <f t="shared" si="1"/>
        <v>273.55896910035614</v>
      </c>
      <c r="AH18" s="15">
        <v>12.356129821777344</v>
      </c>
      <c r="AI18" s="15">
        <v>-22.854861267089845</v>
      </c>
      <c r="AJ18" s="15">
        <v>7.2876199645996094</v>
      </c>
      <c r="AK18" s="15">
        <v>26.655490325927733</v>
      </c>
      <c r="AL18" s="15">
        <v>60.163541137695312</v>
      </c>
      <c r="AM18" s="15">
        <v>133.59290203857421</v>
      </c>
      <c r="AN18" s="15">
        <v>105.58737951660156</v>
      </c>
      <c r="AO18" s="15">
        <v>15.473679754257201</v>
      </c>
      <c r="AP18" s="15">
        <v>20.542010208129884</v>
      </c>
      <c r="AQ18" s="15">
        <v>61.146000000000001</v>
      </c>
      <c r="AR18" s="15">
        <v>8.2158999938964836</v>
      </c>
      <c r="AS18" s="15">
        <v>13.423009460449219</v>
      </c>
      <c r="AT18" s="15">
        <f t="shared" si="2"/>
        <v>441.58880095481874</v>
      </c>
      <c r="AU18" s="15">
        <v>0</v>
      </c>
      <c r="AV18" s="15">
        <v>0</v>
      </c>
      <c r="AW18" s="15">
        <v>0</v>
      </c>
      <c r="AX18" s="15">
        <v>0</v>
      </c>
      <c r="AY18" s="15">
        <v>0</v>
      </c>
      <c r="AZ18" s="15">
        <v>0</v>
      </c>
      <c r="BA18" s="15">
        <v>0</v>
      </c>
      <c r="BB18" s="15">
        <v>0</v>
      </c>
      <c r="BC18" s="15">
        <v>0</v>
      </c>
      <c r="BD18" s="15">
        <v>0</v>
      </c>
      <c r="BE18" s="15">
        <v>0</v>
      </c>
      <c r="BF18" s="15">
        <v>0</v>
      </c>
      <c r="BG18" s="15">
        <f t="shared" si="3"/>
        <v>0</v>
      </c>
      <c r="BH18" t="str">
        <f t="shared" si="4"/>
        <v>UIDIST</v>
      </c>
      <c r="BI18" t="str">
        <f>VLOOKUP(BH18,[1]Summary!$C$29:$C$56,1,0)</f>
        <v>UIDist</v>
      </c>
      <c r="BJ18" s="16">
        <v>44197</v>
      </c>
    </row>
    <row r="19" spans="1:62" x14ac:dyDescent="0.25">
      <c r="A19" s="13">
        <v>800194.01</v>
      </c>
      <c r="B19" s="13">
        <v>800194.01</v>
      </c>
      <c r="C19" s="13" t="s">
        <v>41</v>
      </c>
      <c r="D19" s="13" t="s">
        <v>18</v>
      </c>
      <c r="E19" s="13" t="s">
        <v>19</v>
      </c>
      <c r="F19" s="13" t="s">
        <v>22</v>
      </c>
      <c r="G19" s="14"/>
      <c r="H19" s="15">
        <v>6.3920000000000003</v>
      </c>
      <c r="I19" s="15">
        <v>4.42</v>
      </c>
      <c r="J19" s="15">
        <v>3.839</v>
      </c>
      <c r="K19" s="15">
        <v>10.786</v>
      </c>
      <c r="L19" s="15">
        <v>14.035</v>
      </c>
      <c r="M19" s="15">
        <v>9.4009999999999998</v>
      </c>
      <c r="N19" s="15">
        <v>6.5369999999999999</v>
      </c>
      <c r="O19" s="15">
        <v>46.634</v>
      </c>
      <c r="P19" s="15">
        <v>37.512</v>
      </c>
      <c r="Q19" s="15">
        <v>16.934999999999999</v>
      </c>
      <c r="R19" s="15">
        <v>19.283000000000001</v>
      </c>
      <c r="S19" s="15">
        <v>-0.91300000000000003</v>
      </c>
      <c r="T19" s="15">
        <f t="shared" si="0"/>
        <v>174.86099999999999</v>
      </c>
      <c r="U19" s="15">
        <v>8.4540700073242192</v>
      </c>
      <c r="V19" s="15">
        <v>16.56040040588379</v>
      </c>
      <c r="W19" s="15">
        <v>37.36065021896362</v>
      </c>
      <c r="X19" s="15">
        <v>42.847939163208011</v>
      </c>
      <c r="Y19" s="15">
        <v>18.04090991973877</v>
      </c>
      <c r="Z19" s="15">
        <v>15.535360130310059</v>
      </c>
      <c r="AA19" s="15">
        <v>16.116410461425779</v>
      </c>
      <c r="AB19" s="15">
        <v>22.053969741821287</v>
      </c>
      <c r="AC19" s="15">
        <v>9.6650901336669914</v>
      </c>
      <c r="AD19" s="15">
        <v>1.349770004272461</v>
      </c>
      <c r="AE19" s="15">
        <v>7.3725699920654293</v>
      </c>
      <c r="AF19" s="15">
        <v>3.7011098976135255</v>
      </c>
      <c r="AG19" s="15">
        <f t="shared" si="1"/>
        <v>199.05825007629392</v>
      </c>
      <c r="AH19" s="15">
        <v>9.2899297790527342</v>
      </c>
      <c r="AI19" s="15">
        <v>6.550049957275391</v>
      </c>
      <c r="AJ19" s="15">
        <v>1.6659200286865234</v>
      </c>
      <c r="AK19" s="15">
        <v>6.8357099761962887</v>
      </c>
      <c r="AL19" s="15">
        <v>2.9755503692626952</v>
      </c>
      <c r="AM19" s="15">
        <v>9.6676798744201662</v>
      </c>
      <c r="AN19" s="15">
        <v>12.102930130004882</v>
      </c>
      <c r="AO19" s="15">
        <v>3.8618900320529939</v>
      </c>
      <c r="AP19" s="15">
        <v>6.9780000991821289</v>
      </c>
      <c r="AQ19" s="15">
        <v>2.694</v>
      </c>
      <c r="AR19" s="15">
        <v>4.1376800842285153</v>
      </c>
      <c r="AS19" s="15">
        <v>-0.83053990173339842</v>
      </c>
      <c r="AT19" s="15">
        <f t="shared" si="2"/>
        <v>65.928800428628918</v>
      </c>
      <c r="AU19" s="15">
        <v>0</v>
      </c>
      <c r="AV19" s="15">
        <v>0</v>
      </c>
      <c r="AW19" s="15">
        <v>0</v>
      </c>
      <c r="AX19" s="15">
        <v>0</v>
      </c>
      <c r="AY19" s="15">
        <v>0</v>
      </c>
      <c r="AZ19" s="15">
        <v>0</v>
      </c>
      <c r="BA19" s="15">
        <v>0</v>
      </c>
      <c r="BB19" s="15">
        <v>0</v>
      </c>
      <c r="BC19" s="15">
        <v>0</v>
      </c>
      <c r="BD19" s="15">
        <v>0</v>
      </c>
      <c r="BE19" s="15">
        <v>0</v>
      </c>
      <c r="BF19" s="15">
        <v>0</v>
      </c>
      <c r="BG19" s="15">
        <f t="shared" si="3"/>
        <v>0</v>
      </c>
      <c r="BH19" t="str">
        <f t="shared" si="4"/>
        <v>UIDIST</v>
      </c>
      <c r="BI19" t="str">
        <f>VLOOKUP(BH19,[1]Summary!$C$29:$C$56,1,0)</f>
        <v>UIDist</v>
      </c>
      <c r="BJ19" s="16">
        <v>44197</v>
      </c>
    </row>
    <row r="20" spans="1:62" x14ac:dyDescent="0.25">
      <c r="A20" s="13">
        <v>800199.01</v>
      </c>
      <c r="B20" s="13">
        <v>800199.01</v>
      </c>
      <c r="C20" s="13" t="s">
        <v>42</v>
      </c>
      <c r="D20" s="13" t="s">
        <v>18</v>
      </c>
      <c r="E20" s="13" t="s">
        <v>19</v>
      </c>
      <c r="F20" s="13" t="s">
        <v>22</v>
      </c>
      <c r="G20" s="14"/>
      <c r="H20" s="15">
        <v>51.767000000000003</v>
      </c>
      <c r="I20" s="15">
        <v>47.677</v>
      </c>
      <c r="J20" s="15">
        <v>13.73</v>
      </c>
      <c r="K20" s="15">
        <v>85.933000000000007</v>
      </c>
      <c r="L20" s="15">
        <v>121.864</v>
      </c>
      <c r="M20" s="15">
        <v>103.982</v>
      </c>
      <c r="N20" s="15">
        <v>3.2629999999999999</v>
      </c>
      <c r="O20" s="15">
        <v>293.39699999999999</v>
      </c>
      <c r="P20" s="15">
        <v>37.731999999999999</v>
      </c>
      <c r="Q20" s="15">
        <v>42.110999999999997</v>
      </c>
      <c r="R20" s="15">
        <v>28.204999999999998</v>
      </c>
      <c r="S20" s="15">
        <v>226.25800000000001</v>
      </c>
      <c r="T20" s="15">
        <f t="shared" si="0"/>
        <v>1055.9189999999999</v>
      </c>
      <c r="U20" s="15">
        <v>136.95577198028565</v>
      </c>
      <c r="V20" s="15">
        <v>14.139209884643554</v>
      </c>
      <c r="W20" s="15">
        <v>16.731020477294923</v>
      </c>
      <c r="X20" s="15">
        <v>77.730799774169924</v>
      </c>
      <c r="Y20" s="15">
        <v>64.75213121032715</v>
      </c>
      <c r="Z20" s="15">
        <v>31.270540252685546</v>
      </c>
      <c r="AA20" s="15">
        <v>30.419140625000001</v>
      </c>
      <c r="AB20" s="15">
        <v>35.536109161376956</v>
      </c>
      <c r="AC20" s="15">
        <v>26.292279945373537</v>
      </c>
      <c r="AD20" s="15">
        <v>54.86809150695801</v>
      </c>
      <c r="AE20" s="15">
        <v>91.920422767639167</v>
      </c>
      <c r="AF20" s="15">
        <v>82.473606697082516</v>
      </c>
      <c r="AG20" s="15">
        <f t="shared" si="1"/>
        <v>663.08912428283702</v>
      </c>
      <c r="AH20" s="15">
        <v>103.93497150039673</v>
      </c>
      <c r="AI20" s="15">
        <v>76.135179273605345</v>
      </c>
      <c r="AJ20" s="15">
        <v>74.668550792694091</v>
      </c>
      <c r="AK20" s="15">
        <v>12.400269779205322</v>
      </c>
      <c r="AL20" s="15">
        <v>68.293549464225762</v>
      </c>
      <c r="AM20" s="15">
        <v>32.80412091255188</v>
      </c>
      <c r="AN20" s="15">
        <v>28.915731036186219</v>
      </c>
      <c r="AO20" s="15">
        <v>24.01236973953247</v>
      </c>
      <c r="AP20" s="15">
        <v>34.9200908241272</v>
      </c>
      <c r="AQ20" s="15">
        <v>51.807000000000002</v>
      </c>
      <c r="AR20" s="15">
        <v>78.767538208007807</v>
      </c>
      <c r="AS20" s="15">
        <v>18.942950389862059</v>
      </c>
      <c r="AT20" s="15">
        <f t="shared" si="2"/>
        <v>605.60232192039484</v>
      </c>
      <c r="AU20" s="15">
        <v>0</v>
      </c>
      <c r="AV20" s="15">
        <v>0</v>
      </c>
      <c r="AW20" s="15">
        <v>0</v>
      </c>
      <c r="AX20" s="15">
        <v>0</v>
      </c>
      <c r="AY20" s="15">
        <v>0</v>
      </c>
      <c r="AZ20" s="15">
        <v>0</v>
      </c>
      <c r="BA20" s="15">
        <v>0</v>
      </c>
      <c r="BB20" s="15">
        <v>0</v>
      </c>
      <c r="BC20" s="15">
        <v>0</v>
      </c>
      <c r="BD20" s="15">
        <v>0</v>
      </c>
      <c r="BE20" s="15">
        <v>0</v>
      </c>
      <c r="BF20" s="15">
        <v>0</v>
      </c>
      <c r="BG20" s="15">
        <f t="shared" si="3"/>
        <v>0</v>
      </c>
      <c r="BH20" t="str">
        <f t="shared" si="4"/>
        <v>UIDIST</v>
      </c>
      <c r="BI20" t="str">
        <f>VLOOKUP(BH20,[1]Summary!$C$29:$C$56,1,0)</f>
        <v>UIDist</v>
      </c>
      <c r="BJ20" s="16">
        <v>44197</v>
      </c>
    </row>
    <row r="21" spans="1:62" x14ac:dyDescent="0.25">
      <c r="A21" s="13">
        <v>800200.01</v>
      </c>
      <c r="B21" s="13">
        <v>800200.01</v>
      </c>
      <c r="C21" s="13" t="s">
        <v>43</v>
      </c>
      <c r="D21" s="13" t="s">
        <v>18</v>
      </c>
      <c r="E21" s="13" t="s">
        <v>19</v>
      </c>
      <c r="F21" s="13" t="s">
        <v>22</v>
      </c>
      <c r="G21" s="14" t="s">
        <v>25</v>
      </c>
      <c r="H21" s="15">
        <v>517.822</v>
      </c>
      <c r="I21" s="15">
        <v>146.678</v>
      </c>
      <c r="J21" s="15">
        <v>74.242000000000004</v>
      </c>
      <c r="K21" s="15">
        <v>-284.52100000000002</v>
      </c>
      <c r="L21" s="15">
        <v>28.89</v>
      </c>
      <c r="M21" s="15">
        <v>59.344999999999999</v>
      </c>
      <c r="N21" s="15">
        <v>114.539</v>
      </c>
      <c r="O21" s="15">
        <v>61.072000000000003</v>
      </c>
      <c r="P21" s="15">
        <v>73.430000000000007</v>
      </c>
      <c r="Q21" s="15">
        <v>53.773000000000003</v>
      </c>
      <c r="R21" s="15">
        <v>105.852</v>
      </c>
      <c r="S21" s="15">
        <v>156.40600000000001</v>
      </c>
      <c r="T21" s="15">
        <f t="shared" si="0"/>
        <v>1107.5279999999998</v>
      </c>
      <c r="U21" s="15">
        <v>99.505319274902348</v>
      </c>
      <c r="V21" s="15">
        <v>92.595379344940184</v>
      </c>
      <c r="W21" s="15">
        <v>71.613390808105464</v>
      </c>
      <c r="X21" s="15">
        <v>88.969538574218745</v>
      </c>
      <c r="Y21" s="15">
        <v>69.023550415039068</v>
      </c>
      <c r="Z21" s="15">
        <v>72.890960456848148</v>
      </c>
      <c r="AA21" s="15">
        <v>34.368769714355466</v>
      </c>
      <c r="AB21" s="15">
        <v>50.076680419921878</v>
      </c>
      <c r="AC21" s="15">
        <v>74.690550567626957</v>
      </c>
      <c r="AD21" s="15">
        <v>65.311010314941413</v>
      </c>
      <c r="AE21" s="15">
        <v>101.38597927856445</v>
      </c>
      <c r="AF21" s="15">
        <v>96.185398376464846</v>
      </c>
      <c r="AG21" s="15">
        <f t="shared" si="1"/>
        <v>916.61652754592899</v>
      </c>
      <c r="AH21" s="15">
        <v>97.834799011230473</v>
      </c>
      <c r="AI21" s="15">
        <v>174.85845388793945</v>
      </c>
      <c r="AJ21" s="15">
        <v>114.19633996582031</v>
      </c>
      <c r="AK21" s="15">
        <v>77.36519152832031</v>
      </c>
      <c r="AL21" s="15">
        <v>129.42157409667968</v>
      </c>
      <c r="AM21" s="15">
        <v>97.616760314941402</v>
      </c>
      <c r="AN21" s="15">
        <v>115.90264959716797</v>
      </c>
      <c r="AO21" s="15">
        <v>72.830657806396488</v>
      </c>
      <c r="AP21" s="15">
        <v>81.58996954345703</v>
      </c>
      <c r="AQ21" s="15">
        <v>117.895</v>
      </c>
      <c r="AR21" s="15">
        <v>95.476271209716799</v>
      </c>
      <c r="AS21" s="15">
        <v>-20.141780761718749</v>
      </c>
      <c r="AT21" s="15">
        <f t="shared" si="2"/>
        <v>1154.8458861999511</v>
      </c>
      <c r="AU21" s="15">
        <v>0</v>
      </c>
      <c r="AV21" s="15">
        <v>0</v>
      </c>
      <c r="AW21" s="15">
        <v>0</v>
      </c>
      <c r="AX21" s="15">
        <v>0</v>
      </c>
      <c r="AY21" s="15">
        <v>0</v>
      </c>
      <c r="AZ21" s="15">
        <v>0</v>
      </c>
      <c r="BA21" s="15">
        <v>0</v>
      </c>
      <c r="BB21" s="15">
        <v>0</v>
      </c>
      <c r="BC21" s="15">
        <v>0</v>
      </c>
      <c r="BD21" s="15">
        <v>0</v>
      </c>
      <c r="BE21" s="15">
        <v>0</v>
      </c>
      <c r="BF21" s="15">
        <v>0</v>
      </c>
      <c r="BG21" s="15">
        <f t="shared" si="3"/>
        <v>0</v>
      </c>
      <c r="BH21" t="str">
        <f t="shared" si="4"/>
        <v>UIDIST</v>
      </c>
      <c r="BI21" t="str">
        <f>VLOOKUP(BH21,[1]Summary!$C$29:$C$56,1,0)</f>
        <v>UIDist</v>
      </c>
      <c r="BJ21" s="16">
        <v>44197</v>
      </c>
    </row>
    <row r="22" spans="1:62" x14ac:dyDescent="0.25">
      <c r="A22" s="13">
        <v>800210.02</v>
      </c>
      <c r="B22" s="13">
        <v>800210.02</v>
      </c>
      <c r="C22" s="13" t="s">
        <v>44</v>
      </c>
      <c r="D22" s="13" t="s">
        <v>18</v>
      </c>
      <c r="E22" s="13" t="s">
        <v>35</v>
      </c>
      <c r="F22" s="13" t="s">
        <v>20</v>
      </c>
      <c r="G22" s="14"/>
      <c r="H22" s="15">
        <v>0</v>
      </c>
      <c r="I22" s="15">
        <v>0</v>
      </c>
      <c r="J22" s="15">
        <v>0</v>
      </c>
      <c r="K22" s="15">
        <v>0</v>
      </c>
      <c r="L22" s="15">
        <v>0</v>
      </c>
      <c r="M22" s="15">
        <v>0</v>
      </c>
      <c r="N22" s="15">
        <v>0</v>
      </c>
      <c r="O22" s="15">
        <v>0</v>
      </c>
      <c r="P22" s="15">
        <v>0</v>
      </c>
      <c r="Q22" s="15">
        <v>0</v>
      </c>
      <c r="R22" s="15">
        <v>0</v>
      </c>
      <c r="S22" s="15">
        <v>0</v>
      </c>
      <c r="T22" s="15">
        <f t="shared" si="0"/>
        <v>0</v>
      </c>
      <c r="U22" s="15">
        <v>0</v>
      </c>
      <c r="V22" s="15">
        <v>0</v>
      </c>
      <c r="W22" s="15">
        <v>0</v>
      </c>
      <c r="X22" s="15">
        <v>0</v>
      </c>
      <c r="Y22" s="15">
        <v>0</v>
      </c>
      <c r="Z22" s="15">
        <v>0</v>
      </c>
      <c r="AA22" s="15">
        <v>0</v>
      </c>
      <c r="AB22" s="15">
        <v>0</v>
      </c>
      <c r="AC22" s="15">
        <v>0</v>
      </c>
      <c r="AD22" s="15">
        <v>0</v>
      </c>
      <c r="AE22" s="15">
        <v>0</v>
      </c>
      <c r="AF22" s="15">
        <v>0</v>
      </c>
      <c r="AG22" s="15">
        <f t="shared" si="1"/>
        <v>0</v>
      </c>
      <c r="AH22" s="15">
        <v>0</v>
      </c>
      <c r="AI22" s="15">
        <v>0</v>
      </c>
      <c r="AJ22" s="15">
        <v>0</v>
      </c>
      <c r="AK22" s="15">
        <v>0</v>
      </c>
      <c r="AL22" s="15">
        <v>0</v>
      </c>
      <c r="AM22" s="15">
        <v>0</v>
      </c>
      <c r="AN22" s="15">
        <v>0</v>
      </c>
      <c r="AO22" s="15">
        <v>0</v>
      </c>
      <c r="AP22" s="15">
        <v>0</v>
      </c>
      <c r="AQ22" s="15">
        <v>0</v>
      </c>
      <c r="AR22" s="15">
        <v>0</v>
      </c>
      <c r="AS22" s="15">
        <v>0</v>
      </c>
      <c r="AT22" s="15">
        <f t="shared" si="2"/>
        <v>0</v>
      </c>
      <c r="AU22" s="15">
        <v>0</v>
      </c>
      <c r="AV22" s="15">
        <v>0</v>
      </c>
      <c r="AW22" s="15">
        <v>0</v>
      </c>
      <c r="AX22" s="15">
        <v>0</v>
      </c>
      <c r="AY22" s="15">
        <v>0</v>
      </c>
      <c r="AZ22" s="15">
        <v>0</v>
      </c>
      <c r="BA22" s="15">
        <v>0</v>
      </c>
      <c r="BB22" s="15">
        <v>0</v>
      </c>
      <c r="BC22" s="15">
        <v>0</v>
      </c>
      <c r="BD22" s="15">
        <v>0</v>
      </c>
      <c r="BE22" s="15">
        <v>0</v>
      </c>
      <c r="BF22" s="15">
        <v>0</v>
      </c>
      <c r="BG22" s="15">
        <f t="shared" si="3"/>
        <v>0</v>
      </c>
      <c r="BH22" t="str">
        <f t="shared" si="4"/>
        <v>UITRANS</v>
      </c>
      <c r="BI22" t="str">
        <f>VLOOKUP(BH22,[1]Summary!$C$29:$C$56,1,0)</f>
        <v>UITrans</v>
      </c>
      <c r="BJ22" t="s">
        <v>12</v>
      </c>
    </row>
    <row r="23" spans="1:62" x14ac:dyDescent="0.25">
      <c r="A23" s="13">
        <v>800212.01</v>
      </c>
      <c r="B23" s="13">
        <v>800212.01</v>
      </c>
      <c r="C23" s="13" t="s">
        <v>45</v>
      </c>
      <c r="D23" s="13" t="s">
        <v>18</v>
      </c>
      <c r="E23" s="13" t="s">
        <v>19</v>
      </c>
      <c r="F23" s="13" t="s">
        <v>20</v>
      </c>
      <c r="G23" s="14" t="s">
        <v>25</v>
      </c>
      <c r="H23" s="15">
        <v>27.890999999999998</v>
      </c>
      <c r="I23" s="15">
        <v>8.1760000000000002</v>
      </c>
      <c r="J23" s="15">
        <v>2.9790000000000001</v>
      </c>
      <c r="K23" s="15">
        <v>1.643</v>
      </c>
      <c r="L23" s="15">
        <v>1.373</v>
      </c>
      <c r="M23" s="15">
        <v>5.2999999999999999E-2</v>
      </c>
      <c r="N23" s="15">
        <v>0.20300000000000001</v>
      </c>
      <c r="O23" s="15">
        <v>0.72799999999999998</v>
      </c>
      <c r="P23" s="15">
        <v>0.68899999999999995</v>
      </c>
      <c r="Q23" s="15">
        <v>0.67300000000000004</v>
      </c>
      <c r="R23" s="15">
        <v>0.59399999999999997</v>
      </c>
      <c r="S23" s="15">
        <v>3.5249999999999999</v>
      </c>
      <c r="T23" s="15">
        <f t="shared" si="0"/>
        <v>48.527000000000001</v>
      </c>
      <c r="U23" s="15">
        <v>0</v>
      </c>
      <c r="V23" s="15">
        <v>0</v>
      </c>
      <c r="W23" s="15">
        <v>0</v>
      </c>
      <c r="X23" s="15">
        <v>-3.7293999023437499</v>
      </c>
      <c r="Y23" s="15">
        <v>0</v>
      </c>
      <c r="Z23" s="15">
        <v>0</v>
      </c>
      <c r="AA23" s="15">
        <v>0</v>
      </c>
      <c r="AB23" s="15">
        <v>0</v>
      </c>
      <c r="AC23" s="15">
        <v>0</v>
      </c>
      <c r="AD23" s="15">
        <v>0</v>
      </c>
      <c r="AE23" s="15">
        <v>0</v>
      </c>
      <c r="AF23" s="15">
        <v>0</v>
      </c>
      <c r="AG23" s="15">
        <f t="shared" si="1"/>
        <v>-3.7293999023437499</v>
      </c>
      <c r="AH23" s="15">
        <v>0</v>
      </c>
      <c r="AI23" s="15">
        <v>0</v>
      </c>
      <c r="AJ23" s="15">
        <v>0.44388999938964846</v>
      </c>
      <c r="AK23" s="15">
        <v>0</v>
      </c>
      <c r="AL23" s="15">
        <v>0</v>
      </c>
      <c r="AM23" s="15">
        <v>0</v>
      </c>
      <c r="AN23" s="15">
        <v>0</v>
      </c>
      <c r="AO23" s="15">
        <v>0</v>
      </c>
      <c r="AP23" s="15">
        <v>0</v>
      </c>
      <c r="AQ23" s="15">
        <v>0</v>
      </c>
      <c r="AR23" s="15">
        <v>3.9669999122619627E-2</v>
      </c>
      <c r="AS23" s="15">
        <v>0</v>
      </c>
      <c r="AT23" s="15">
        <f t="shared" si="2"/>
        <v>0.48355999851226811</v>
      </c>
      <c r="AU23" s="15">
        <v>0</v>
      </c>
      <c r="AV23" s="15">
        <v>0</v>
      </c>
      <c r="AW23" s="15">
        <v>0</v>
      </c>
      <c r="AX23" s="15">
        <v>0</v>
      </c>
      <c r="AY23" s="15">
        <v>0</v>
      </c>
      <c r="AZ23" s="15">
        <v>0</v>
      </c>
      <c r="BA23" s="15">
        <v>0</v>
      </c>
      <c r="BB23" s="15">
        <v>0</v>
      </c>
      <c r="BC23" s="15">
        <v>0</v>
      </c>
      <c r="BD23" s="15">
        <v>0</v>
      </c>
      <c r="BE23" s="15">
        <v>0</v>
      </c>
      <c r="BF23" s="15">
        <v>0</v>
      </c>
      <c r="BG23" s="15">
        <f t="shared" si="3"/>
        <v>0</v>
      </c>
      <c r="BH23" t="str">
        <f t="shared" si="4"/>
        <v>UIDIST</v>
      </c>
      <c r="BI23" t="str">
        <f>VLOOKUP(BH23,[1]Summary!$C$29:$C$56,1,0)</f>
        <v>UIDist</v>
      </c>
      <c r="BJ23" s="16">
        <v>44197</v>
      </c>
    </row>
    <row r="24" spans="1:62" x14ac:dyDescent="0.25">
      <c r="A24" s="13">
        <v>800212.02</v>
      </c>
      <c r="B24" s="13">
        <v>800212.02</v>
      </c>
      <c r="C24" s="13" t="s">
        <v>45</v>
      </c>
      <c r="D24" s="13" t="s">
        <v>18</v>
      </c>
      <c r="E24" s="13" t="s">
        <v>35</v>
      </c>
      <c r="F24" s="13" t="s">
        <v>20</v>
      </c>
      <c r="G24" s="14"/>
      <c r="H24" s="15">
        <v>961.125</v>
      </c>
      <c r="I24" s="15">
        <v>1108.671</v>
      </c>
      <c r="J24" s="15">
        <v>1121.8140000000001</v>
      </c>
      <c r="K24" s="15">
        <v>788.81700000000001</v>
      </c>
      <c r="L24" s="15">
        <v>952.32299999999998</v>
      </c>
      <c r="M24" s="15">
        <v>1207.7929999999999</v>
      </c>
      <c r="N24" s="15">
        <v>1331.5129999999999</v>
      </c>
      <c r="O24" s="15">
        <v>429.81299999999999</v>
      </c>
      <c r="P24" s="15">
        <v>98.680999999999997</v>
      </c>
      <c r="Q24" s="15">
        <v>545.97400000000005</v>
      </c>
      <c r="R24" s="15">
        <v>832.54399999999998</v>
      </c>
      <c r="S24" s="15">
        <v>3453.5729999999999</v>
      </c>
      <c r="T24" s="15">
        <f t="shared" si="0"/>
        <v>12832.641</v>
      </c>
      <c r="U24" s="15">
        <v>896.32498677825924</v>
      </c>
      <c r="V24" s="15">
        <v>609.10965579223637</v>
      </c>
      <c r="W24" s="15">
        <v>600.14779589843749</v>
      </c>
      <c r="X24" s="15">
        <v>-772.2283383789063</v>
      </c>
      <c r="Y24" s="15">
        <v>-412.99414135742188</v>
      </c>
      <c r="Z24" s="15">
        <v>-52.440159179687498</v>
      </c>
      <c r="AA24" s="15">
        <v>394.13499382781981</v>
      </c>
      <c r="AB24" s="15">
        <v>-371.66732116699217</v>
      </c>
      <c r="AC24" s="15">
        <v>-513.39666503906255</v>
      </c>
      <c r="AD24" s="15">
        <v>-10.785370544433594</v>
      </c>
      <c r="AE24" s="15">
        <v>16.840649860382079</v>
      </c>
      <c r="AF24" s="15">
        <v>20.821500434875489</v>
      </c>
      <c r="AG24" s="15">
        <f t="shared" si="1"/>
        <v>403.86758692550643</v>
      </c>
      <c r="AH24" s="15">
        <v>10.635880081176758</v>
      </c>
      <c r="AI24" s="15">
        <v>20.03658038330078</v>
      </c>
      <c r="AJ24" s="15">
        <v>21.218089439392092</v>
      </c>
      <c r="AK24" s="15">
        <v>1.1070500183105469</v>
      </c>
      <c r="AL24" s="15">
        <v>0.92629998779296874</v>
      </c>
      <c r="AM24" s="15">
        <v>719.25885160064695</v>
      </c>
      <c r="AN24" s="15">
        <v>-34.868649658203125</v>
      </c>
      <c r="AO24" s="15">
        <v>14.391360000610351</v>
      </c>
      <c r="AP24" s="15">
        <v>1.2072700309753417</v>
      </c>
      <c r="AQ24" s="15">
        <v>1.355</v>
      </c>
      <c r="AR24" s="15">
        <v>-4.1155699996948245</v>
      </c>
      <c r="AS24" s="15">
        <v>0.14921999597549437</v>
      </c>
      <c r="AT24" s="15">
        <f t="shared" si="2"/>
        <v>751.30138188028332</v>
      </c>
      <c r="AU24" s="15">
        <v>4.0709999084472655E-2</v>
      </c>
      <c r="AV24" s="15">
        <v>3.6749999999999998E-2</v>
      </c>
      <c r="AW24" s="15">
        <v>6.1180000305175779E-2</v>
      </c>
      <c r="AX24" s="15">
        <v>0.69154000091552736</v>
      </c>
      <c r="AY24" s="15">
        <v>-0.60336000061035155</v>
      </c>
      <c r="AZ24" s="15">
        <v>1.1201499977111817</v>
      </c>
      <c r="BA24" s="15">
        <v>5.4699997901916505E-3</v>
      </c>
      <c r="BB24" s="15">
        <v>0.97667002320289609</v>
      </c>
      <c r="BC24" s="15">
        <v>-4.0369998455047608E-2</v>
      </c>
      <c r="BD24" s="15">
        <v>0</v>
      </c>
      <c r="BE24" s="15">
        <v>0</v>
      </c>
      <c r="BF24" s="15">
        <v>0</v>
      </c>
      <c r="BG24" s="15">
        <f t="shared" si="3"/>
        <v>2.2887400219440459</v>
      </c>
      <c r="BH24" t="str">
        <f t="shared" si="4"/>
        <v>UITRANS</v>
      </c>
      <c r="BI24" t="str">
        <f>VLOOKUP(BH24,[1]Summary!$C$29:$C$56,1,0)</f>
        <v>UITrans</v>
      </c>
      <c r="BJ24" s="16">
        <v>44470</v>
      </c>
    </row>
    <row r="25" spans="1:62" x14ac:dyDescent="0.25">
      <c r="A25" s="13">
        <v>800243.01</v>
      </c>
      <c r="B25" s="13">
        <v>800243.01</v>
      </c>
      <c r="C25" s="13" t="s">
        <v>46</v>
      </c>
      <c r="D25" s="13" t="s">
        <v>18</v>
      </c>
      <c r="E25" s="13" t="s">
        <v>19</v>
      </c>
      <c r="F25" s="13" t="s">
        <v>22</v>
      </c>
      <c r="G25" s="14"/>
      <c r="H25" s="15">
        <v>450.83100000000002</v>
      </c>
      <c r="I25" s="15">
        <v>495.40300000000002</v>
      </c>
      <c r="J25" s="15">
        <v>618.81700000000001</v>
      </c>
      <c r="K25" s="15">
        <v>351.46600000000001</v>
      </c>
      <c r="L25" s="15">
        <v>502.75299999999999</v>
      </c>
      <c r="M25" s="15">
        <v>1225.9960000000001</v>
      </c>
      <c r="N25" s="15">
        <v>649.6</v>
      </c>
      <c r="O25" s="15">
        <v>388.58</v>
      </c>
      <c r="P25" s="15">
        <v>627.447</v>
      </c>
      <c r="Q25" s="15">
        <v>630.16999999999996</v>
      </c>
      <c r="R25" s="15">
        <v>354.387</v>
      </c>
      <c r="S25" s="15">
        <v>202.584</v>
      </c>
      <c r="T25" s="15">
        <f t="shared" si="0"/>
        <v>6498.0339999999997</v>
      </c>
      <c r="U25" s="15">
        <v>187.44481835937501</v>
      </c>
      <c r="V25" s="15">
        <v>485.94059277343752</v>
      </c>
      <c r="W25" s="15">
        <v>410.81049609374998</v>
      </c>
      <c r="X25" s="15">
        <v>923.35857421875005</v>
      </c>
      <c r="Y25" s="15">
        <v>416.6356572265625</v>
      </c>
      <c r="Z25" s="15">
        <v>716.57551269531245</v>
      </c>
      <c r="AA25" s="15">
        <v>333.08773242187499</v>
      </c>
      <c r="AB25" s="15">
        <v>925.7806396484375</v>
      </c>
      <c r="AC25" s="15">
        <v>232.0168193359375</v>
      </c>
      <c r="AD25" s="15">
        <v>324.77913085937502</v>
      </c>
      <c r="AE25" s="15">
        <v>288.35300988769529</v>
      </c>
      <c r="AF25" s="15">
        <v>17.999032348632813</v>
      </c>
      <c r="AG25" s="15">
        <f t="shared" si="1"/>
        <v>5262.7820158691411</v>
      </c>
      <c r="AH25" s="15">
        <v>141.32186791992189</v>
      </c>
      <c r="AI25" s="15">
        <v>271.50373525238035</v>
      </c>
      <c r="AJ25" s="15">
        <v>100.17217845153809</v>
      </c>
      <c r="AK25" s="15">
        <v>-34.88123009943962</v>
      </c>
      <c r="AL25" s="15">
        <v>86.6384287185669</v>
      </c>
      <c r="AM25" s="15">
        <v>118.92240190887451</v>
      </c>
      <c r="AN25" s="15">
        <v>141.5618686542511</v>
      </c>
      <c r="AO25" s="15">
        <v>184.37606973266602</v>
      </c>
      <c r="AP25" s="15">
        <v>100.99341624641418</v>
      </c>
      <c r="AQ25" s="15">
        <v>205.256</v>
      </c>
      <c r="AR25" s="15">
        <v>241.66844708251952</v>
      </c>
      <c r="AS25" s="15">
        <v>7.0329198913574222</v>
      </c>
      <c r="AT25" s="15">
        <f t="shared" si="2"/>
        <v>1564.5661037590503</v>
      </c>
      <c r="AU25" s="15">
        <v>-560.40975302314757</v>
      </c>
      <c r="AV25" s="15">
        <v>241.62304132080078</v>
      </c>
      <c r="AW25" s="15">
        <v>-10.61879001235962</v>
      </c>
      <c r="AX25" s="15">
        <v>-71.677880432128902</v>
      </c>
      <c r="AY25" s="15">
        <v>-2.3581298828124999</v>
      </c>
      <c r="AZ25" s="15">
        <v>-1.8485200119018554</v>
      </c>
      <c r="BA25" s="15">
        <v>-2.2752800292968751</v>
      </c>
      <c r="BB25" s="15">
        <v>-1.54125</v>
      </c>
      <c r="BC25" s="15">
        <v>2.6171098480224608</v>
      </c>
      <c r="BD25" s="15">
        <v>0</v>
      </c>
      <c r="BE25" s="15">
        <v>0</v>
      </c>
      <c r="BF25" s="15">
        <v>0</v>
      </c>
      <c r="BG25" s="15">
        <f t="shared" si="3"/>
        <v>-406.48945222282413</v>
      </c>
      <c r="BH25" t="str">
        <f t="shared" si="4"/>
        <v>UIDIST</v>
      </c>
      <c r="BI25" t="str">
        <f>VLOOKUP(BH25,[1]Summary!$C$29:$C$56,1,0)</f>
        <v>UIDist</v>
      </c>
      <c r="BJ25" s="16">
        <v>44470</v>
      </c>
    </row>
    <row r="26" spans="1:62" x14ac:dyDescent="0.25">
      <c r="A26" s="13">
        <v>800249.01</v>
      </c>
      <c r="B26" s="13">
        <v>800249.01</v>
      </c>
      <c r="C26" s="13" t="s">
        <v>47</v>
      </c>
      <c r="D26" s="13" t="s">
        <v>18</v>
      </c>
      <c r="E26" s="13" t="s">
        <v>19</v>
      </c>
      <c r="F26" s="13" t="s">
        <v>22</v>
      </c>
      <c r="G26" s="14"/>
      <c r="H26" s="15">
        <v>80.191999999999993</v>
      </c>
      <c r="I26" s="15">
        <v>141.68899999999999</v>
      </c>
      <c r="J26" s="15">
        <v>18.905999999999999</v>
      </c>
      <c r="K26" s="15">
        <v>47.097999999999999</v>
      </c>
      <c r="L26" s="15">
        <v>33.326999999999998</v>
      </c>
      <c r="M26" s="15">
        <v>19.856999999999999</v>
      </c>
      <c r="N26" s="15">
        <v>24.315000000000001</v>
      </c>
      <c r="O26" s="15">
        <v>48.847999999999999</v>
      </c>
      <c r="P26" s="15">
        <v>18.189</v>
      </c>
      <c r="Q26" s="15">
        <v>28.295000000000002</v>
      </c>
      <c r="R26" s="15">
        <v>15.388</v>
      </c>
      <c r="S26" s="15">
        <v>38.348999999999997</v>
      </c>
      <c r="T26" s="15">
        <f t="shared" si="0"/>
        <v>514.45299999999997</v>
      </c>
      <c r="U26" s="15">
        <v>35.735529541015623</v>
      </c>
      <c r="V26" s="15">
        <v>20.881189788818361</v>
      </c>
      <c r="W26" s="15">
        <v>32.973869995117191</v>
      </c>
      <c r="X26" s="15">
        <v>32.151399291992185</v>
      </c>
      <c r="Y26" s="15">
        <v>13.072619934082031</v>
      </c>
      <c r="Z26" s="15">
        <v>14.454500427246094</v>
      </c>
      <c r="AA26" s="15">
        <v>14.855520111083985</v>
      </c>
      <c r="AB26" s="15">
        <v>16.14508038330078</v>
      </c>
      <c r="AC26" s="15">
        <v>8.9045404663085943</v>
      </c>
      <c r="AD26" s="15">
        <v>12.914849975585938</v>
      </c>
      <c r="AE26" s="15">
        <v>37.964810028076172</v>
      </c>
      <c r="AF26" s="15">
        <v>3.2921100311279297</v>
      </c>
      <c r="AG26" s="15">
        <f t="shared" si="1"/>
        <v>243.34601997375486</v>
      </c>
      <c r="AH26" s="15">
        <v>10.558009826660156</v>
      </c>
      <c r="AI26" s="15">
        <v>3.5258000526428224</v>
      </c>
      <c r="AJ26" s="15">
        <v>5.1465999927520754</v>
      </c>
      <c r="AK26" s="15">
        <v>5.3051899604797361</v>
      </c>
      <c r="AL26" s="15">
        <v>2.0710800609588622</v>
      </c>
      <c r="AM26" s="15">
        <v>37.394540559768679</v>
      </c>
      <c r="AN26" s="15">
        <v>4.2097598876953128</v>
      </c>
      <c r="AO26" s="15">
        <v>44.558750579833983</v>
      </c>
      <c r="AP26" s="15">
        <v>10.416320159912109</v>
      </c>
      <c r="AQ26" s="15">
        <v>21.216999999999999</v>
      </c>
      <c r="AR26" s="15">
        <v>28.560169738769531</v>
      </c>
      <c r="AS26" s="15">
        <v>0.72935002136230465</v>
      </c>
      <c r="AT26" s="15">
        <f t="shared" si="2"/>
        <v>173.69257084083557</v>
      </c>
      <c r="AU26" s="15">
        <v>0</v>
      </c>
      <c r="AV26" s="15">
        <v>0</v>
      </c>
      <c r="AW26" s="15">
        <v>0</v>
      </c>
      <c r="AX26" s="15">
        <v>0</v>
      </c>
      <c r="AY26" s="15">
        <v>0</v>
      </c>
      <c r="AZ26" s="15">
        <v>0</v>
      </c>
      <c r="BA26" s="15">
        <v>0</v>
      </c>
      <c r="BB26" s="15">
        <v>0</v>
      </c>
      <c r="BC26" s="15">
        <v>0</v>
      </c>
      <c r="BD26" s="15">
        <v>0</v>
      </c>
      <c r="BE26" s="15">
        <v>0</v>
      </c>
      <c r="BF26" s="15">
        <v>0</v>
      </c>
      <c r="BG26" s="15">
        <f t="shared" si="3"/>
        <v>0</v>
      </c>
      <c r="BH26" t="str">
        <f t="shared" si="4"/>
        <v>UIDIST</v>
      </c>
      <c r="BI26" t="str">
        <f>VLOOKUP(BH26,[1]Summary!$C$29:$C$56,1,0)</f>
        <v>UIDist</v>
      </c>
      <c r="BJ26" s="16">
        <v>44197</v>
      </c>
    </row>
    <row r="27" spans="1:62" x14ac:dyDescent="0.25">
      <c r="A27" s="13">
        <v>800287.01</v>
      </c>
      <c r="B27" s="13">
        <v>800287.01</v>
      </c>
      <c r="C27" s="13" t="s">
        <v>48</v>
      </c>
      <c r="D27" s="13" t="s">
        <v>18</v>
      </c>
      <c r="E27" s="13" t="s">
        <v>19</v>
      </c>
      <c r="F27" s="13" t="s">
        <v>22</v>
      </c>
      <c r="G27" s="14"/>
      <c r="H27" s="15">
        <v>159.49700000000001</v>
      </c>
      <c r="I27" s="15">
        <v>107.20099999999999</v>
      </c>
      <c r="J27" s="15">
        <v>60.136000000000003</v>
      </c>
      <c r="K27" s="15">
        <v>117.702</v>
      </c>
      <c r="L27" s="15">
        <v>86.242000000000004</v>
      </c>
      <c r="M27" s="15">
        <v>115.86799999999999</v>
      </c>
      <c r="N27" s="15">
        <v>124.73099999999999</v>
      </c>
      <c r="O27" s="15">
        <v>126.76300000000001</v>
      </c>
      <c r="P27" s="15">
        <v>110.57</v>
      </c>
      <c r="Q27" s="15">
        <v>130.71799999999999</v>
      </c>
      <c r="R27" s="15">
        <v>137.773</v>
      </c>
      <c r="S27" s="15">
        <v>249.637</v>
      </c>
      <c r="T27" s="15">
        <f t="shared" si="0"/>
        <v>1526.838</v>
      </c>
      <c r="U27" s="15">
        <v>177.67233325195312</v>
      </c>
      <c r="V27" s="15">
        <v>138.6708612060547</v>
      </c>
      <c r="W27" s="15">
        <v>79.378251098632816</v>
      </c>
      <c r="X27" s="15">
        <v>137.18625048828125</v>
      </c>
      <c r="Y27" s="15">
        <v>149.99643151855469</v>
      </c>
      <c r="Z27" s="15">
        <v>140.41455126953124</v>
      </c>
      <c r="AA27" s="15">
        <v>121.26663836669921</v>
      </c>
      <c r="AB27" s="15">
        <v>109.28914904785157</v>
      </c>
      <c r="AC27" s="15">
        <v>179.43897705078126</v>
      </c>
      <c r="AD27" s="15">
        <v>107.2615394897461</v>
      </c>
      <c r="AE27" s="15">
        <v>122.76669201660157</v>
      </c>
      <c r="AF27" s="15">
        <v>139.27739819335937</v>
      </c>
      <c r="AG27" s="15">
        <f t="shared" si="1"/>
        <v>1602.6190729980469</v>
      </c>
      <c r="AH27" s="15">
        <v>59.07273098754883</v>
      </c>
      <c r="AI27" s="15">
        <v>231.37357592773438</v>
      </c>
      <c r="AJ27" s="15">
        <v>151.58202087402344</v>
      </c>
      <c r="AK27" s="15">
        <v>83.774168548583987</v>
      </c>
      <c r="AL27" s="15">
        <v>124.41013092041015</v>
      </c>
      <c r="AM27" s="15">
        <v>105.70064953613281</v>
      </c>
      <c r="AN27" s="15">
        <v>106.89358764648438</v>
      </c>
      <c r="AO27" s="15">
        <v>121.56580180358887</v>
      </c>
      <c r="AP27" s="15">
        <v>171.06718908691406</v>
      </c>
      <c r="AQ27" s="15">
        <v>198.04599999999999</v>
      </c>
      <c r="AR27" s="15">
        <v>147.84804990386962</v>
      </c>
      <c r="AS27" s="15">
        <v>161.21661071777345</v>
      </c>
      <c r="AT27" s="15">
        <f t="shared" si="2"/>
        <v>1662.5505159530642</v>
      </c>
      <c r="AU27" s="15">
        <v>0</v>
      </c>
      <c r="AV27" s="15">
        <v>0</v>
      </c>
      <c r="AW27" s="15">
        <v>0</v>
      </c>
      <c r="AX27" s="15">
        <v>0</v>
      </c>
      <c r="AY27" s="15">
        <v>0</v>
      </c>
      <c r="AZ27" s="15">
        <v>0</v>
      </c>
      <c r="BA27" s="15">
        <v>0</v>
      </c>
      <c r="BB27" s="15">
        <v>0</v>
      </c>
      <c r="BC27" s="15">
        <v>0</v>
      </c>
      <c r="BD27" s="15">
        <v>0</v>
      </c>
      <c r="BE27" s="15">
        <v>0</v>
      </c>
      <c r="BF27" s="15">
        <v>0</v>
      </c>
      <c r="BG27" s="15">
        <f t="shared" si="3"/>
        <v>0</v>
      </c>
      <c r="BH27" t="str">
        <f t="shared" si="4"/>
        <v>UIDIST</v>
      </c>
      <c r="BI27" t="str">
        <f>VLOOKUP(BH27,[1]Summary!$C$29:$C$56,1,0)</f>
        <v>UIDist</v>
      </c>
      <c r="BJ27" s="16">
        <v>44197</v>
      </c>
    </row>
    <row r="28" spans="1:62" x14ac:dyDescent="0.25">
      <c r="A28" s="13">
        <v>800288.01</v>
      </c>
      <c r="B28" s="13">
        <v>800288.01</v>
      </c>
      <c r="C28" s="13" t="s">
        <v>49</v>
      </c>
      <c r="D28" s="13" t="s">
        <v>18</v>
      </c>
      <c r="E28" s="13" t="s">
        <v>19</v>
      </c>
      <c r="F28" s="13" t="s">
        <v>22</v>
      </c>
      <c r="G28" s="14"/>
      <c r="H28" s="15">
        <v>8.0000000000000002E-3</v>
      </c>
      <c r="I28" s="15">
        <v>5.0000000000000001E-3</v>
      </c>
      <c r="J28" s="15">
        <v>6.0000000000000001E-3</v>
      </c>
      <c r="K28" s="15">
        <v>6.0000000000000001E-3</v>
      </c>
      <c r="L28" s="15">
        <v>6.0000000000000001E-3</v>
      </c>
      <c r="M28" s="15">
        <v>0</v>
      </c>
      <c r="N28" s="15">
        <v>0</v>
      </c>
      <c r="O28" s="15">
        <v>0</v>
      </c>
      <c r="P28" s="15">
        <v>0.27900000000000003</v>
      </c>
      <c r="Q28" s="15">
        <v>3.0000000000000001E-3</v>
      </c>
      <c r="R28" s="15">
        <v>0.35699999999999998</v>
      </c>
      <c r="S28" s="15">
        <v>0.41299999999999998</v>
      </c>
      <c r="T28" s="15">
        <f t="shared" si="0"/>
        <v>1.083</v>
      </c>
      <c r="U28" s="15">
        <v>3.8561399316787721</v>
      </c>
      <c r="V28" s="15">
        <v>1.0210000038146972E-2</v>
      </c>
      <c r="W28" s="15">
        <v>1.0140000343322754E-2</v>
      </c>
      <c r="X28" s="15">
        <v>1.0140000343322754E-2</v>
      </c>
      <c r="Y28" s="15">
        <v>1.0140000343322754E-2</v>
      </c>
      <c r="Z28" s="15">
        <v>1.0100000381469727E-2</v>
      </c>
      <c r="AA28" s="15">
        <v>1.0470000267028809E-2</v>
      </c>
      <c r="AB28" s="15">
        <v>1.0470000267028809E-2</v>
      </c>
      <c r="AC28" s="15">
        <v>8.6899995803833008E-3</v>
      </c>
      <c r="AD28" s="15">
        <v>8.6899995803833008E-3</v>
      </c>
      <c r="AE28" s="15">
        <v>8.6899995803833008E-3</v>
      </c>
      <c r="AF28" s="15">
        <v>1.8560199871063232</v>
      </c>
      <c r="AG28" s="15">
        <f t="shared" si="1"/>
        <v>5.8098999195098884</v>
      </c>
      <c r="AH28" s="15">
        <v>7.4733401565551754</v>
      </c>
      <c r="AI28" s="15">
        <v>1.4017101478576661</v>
      </c>
      <c r="AJ28" s="15">
        <v>3.036680057525635</v>
      </c>
      <c r="AK28" s="15">
        <v>8.7059999942779548E-2</v>
      </c>
      <c r="AL28" s="15">
        <v>7.1949999809265142E-2</v>
      </c>
      <c r="AM28" s="15">
        <v>-0.21844999456405639</v>
      </c>
      <c r="AN28" s="15">
        <v>1.0630000114440917E-2</v>
      </c>
      <c r="AO28" s="15">
        <v>-34.784090214729311</v>
      </c>
      <c r="AP28" s="15">
        <v>1.1869999885559082E-2</v>
      </c>
      <c r="AQ28" s="15">
        <v>1.4179999999999999</v>
      </c>
      <c r="AR28" s="15">
        <v>9.8500399675369259</v>
      </c>
      <c r="AS28" s="15">
        <v>2.4940199747085572</v>
      </c>
      <c r="AT28" s="15">
        <f t="shared" si="2"/>
        <v>-9.1472399053573668</v>
      </c>
      <c r="AU28" s="15">
        <v>-267.08620117187502</v>
      </c>
      <c r="AV28" s="15">
        <v>56.097089111328124</v>
      </c>
      <c r="AW28" s="15">
        <v>77.799179199218756</v>
      </c>
      <c r="AX28" s="15">
        <v>84.065780273437497</v>
      </c>
      <c r="AY28" s="15">
        <v>305.02461834716797</v>
      </c>
      <c r="AZ28" s="15">
        <v>28.313212036132814</v>
      </c>
      <c r="BA28" s="15">
        <v>69.106450683593749</v>
      </c>
      <c r="BB28" s="15">
        <v>192.17316583251954</v>
      </c>
      <c r="BC28" s="15">
        <v>1490.0820466918944</v>
      </c>
      <c r="BD28" s="15">
        <v>829.06911718749996</v>
      </c>
      <c r="BE28" s="15">
        <v>829.06911718749996</v>
      </c>
      <c r="BF28" s="15">
        <v>829.06911718749996</v>
      </c>
      <c r="BG28" s="15">
        <f t="shared" si="3"/>
        <v>4522.7826925659174</v>
      </c>
      <c r="BH28" t="str">
        <f t="shared" si="4"/>
        <v>UIDIST</v>
      </c>
      <c r="BI28" t="str">
        <f>VLOOKUP(BH28,[1]Summary!$C$29:$C$56,1,0)</f>
        <v>UIDist</v>
      </c>
      <c r="BJ28" s="16">
        <v>43252</v>
      </c>
    </row>
    <row r="29" spans="1:62" x14ac:dyDescent="0.25">
      <c r="A29" s="13">
        <v>800291.01</v>
      </c>
      <c r="B29" s="13">
        <v>800291.01</v>
      </c>
      <c r="C29" s="13" t="s">
        <v>50</v>
      </c>
      <c r="D29" s="13" t="s">
        <v>18</v>
      </c>
      <c r="E29" s="13" t="s">
        <v>19</v>
      </c>
      <c r="F29" s="13" t="s">
        <v>22</v>
      </c>
      <c r="G29" s="14"/>
      <c r="H29" s="15">
        <v>0.01</v>
      </c>
      <c r="I29" s="15">
        <v>0.01</v>
      </c>
      <c r="J29" s="15">
        <v>1.4E-2</v>
      </c>
      <c r="K29" s="15">
        <v>1.4E-2</v>
      </c>
      <c r="L29" s="15">
        <v>1.4E-2</v>
      </c>
      <c r="M29" s="15">
        <v>0</v>
      </c>
      <c r="N29" s="15">
        <v>0</v>
      </c>
      <c r="O29" s="15">
        <v>0</v>
      </c>
      <c r="P29" s="15">
        <v>7.0000000000000001E-3</v>
      </c>
      <c r="Q29" s="15">
        <v>7.0000000000000001E-3</v>
      </c>
      <c r="R29" s="15">
        <v>7.0000000000000001E-3</v>
      </c>
      <c r="S29" s="15">
        <v>0.03</v>
      </c>
      <c r="T29" s="15">
        <f t="shared" si="0"/>
        <v>0.11300000000000002</v>
      </c>
      <c r="U29" s="15">
        <v>2.2479999542236329E-2</v>
      </c>
      <c r="V29" s="15">
        <v>2.2479999542236329E-2</v>
      </c>
      <c r="W29" s="15">
        <v>2.2319999694824219E-2</v>
      </c>
      <c r="X29" s="15">
        <v>2.2319999694824219E-2</v>
      </c>
      <c r="Y29" s="15">
        <v>2.2319999694824219E-2</v>
      </c>
      <c r="Z29" s="15">
        <v>2.2219999313354492E-2</v>
      </c>
      <c r="AA29" s="15">
        <v>2.3040000915527343E-2</v>
      </c>
      <c r="AB29" s="15">
        <v>2.3040000915527343E-2</v>
      </c>
      <c r="AC29" s="15">
        <v>1.9149999618530273E-2</v>
      </c>
      <c r="AD29" s="15">
        <v>0</v>
      </c>
      <c r="AE29" s="15">
        <v>0</v>
      </c>
      <c r="AF29" s="15">
        <v>0</v>
      </c>
      <c r="AG29" s="15">
        <f t="shared" si="1"/>
        <v>0.19936999893188481</v>
      </c>
      <c r="AH29" s="15">
        <v>0</v>
      </c>
      <c r="AI29" s="15">
        <v>0</v>
      </c>
      <c r="AJ29" s="15">
        <v>0</v>
      </c>
      <c r="AK29" s="15">
        <v>0</v>
      </c>
      <c r="AL29" s="15">
        <v>0</v>
      </c>
      <c r="AM29" s="15">
        <v>0</v>
      </c>
      <c r="AN29" s="15">
        <v>0</v>
      </c>
      <c r="AO29" s="15">
        <v>0</v>
      </c>
      <c r="AP29" s="15">
        <v>0</v>
      </c>
      <c r="AQ29" s="15">
        <v>0</v>
      </c>
      <c r="AR29" s="15">
        <v>0</v>
      </c>
      <c r="AS29" s="15">
        <v>0</v>
      </c>
      <c r="AT29" s="15">
        <f t="shared" si="2"/>
        <v>0</v>
      </c>
      <c r="AU29" s="15">
        <v>0.27085000610351562</v>
      </c>
      <c r="AV29" s="15">
        <v>0.24463999938964845</v>
      </c>
      <c r="AW29" s="15">
        <v>0.40052999877929685</v>
      </c>
      <c r="AX29" s="15">
        <v>0.3085</v>
      </c>
      <c r="AY29" s="15">
        <v>0.34026000976562498</v>
      </c>
      <c r="AZ29" s="15">
        <v>0.3155</v>
      </c>
      <c r="BA29" s="15">
        <v>0.32601998901367185</v>
      </c>
      <c r="BB29" s="15">
        <v>0.32601998901367185</v>
      </c>
      <c r="BC29" s="15">
        <v>0.40292001342773437</v>
      </c>
      <c r="BD29" s="15">
        <v>0</v>
      </c>
      <c r="BE29" s="15">
        <v>0</v>
      </c>
      <c r="BF29" s="15">
        <v>0</v>
      </c>
      <c r="BG29" s="15">
        <f t="shared" si="3"/>
        <v>2.935240005493164</v>
      </c>
      <c r="BH29" t="str">
        <f t="shared" si="4"/>
        <v>UIDIST</v>
      </c>
      <c r="BI29" t="str">
        <f>VLOOKUP(BH29,[1]Summary!$C$29:$C$56,1,0)</f>
        <v>UIDist</v>
      </c>
      <c r="BJ29" s="16">
        <v>44470</v>
      </c>
    </row>
    <row r="30" spans="1:62" x14ac:dyDescent="0.25">
      <c r="A30" s="13">
        <v>800294.01</v>
      </c>
      <c r="B30" s="13">
        <v>800294.01</v>
      </c>
      <c r="C30" s="13" t="s">
        <v>51</v>
      </c>
      <c r="D30" s="13" t="s">
        <v>18</v>
      </c>
      <c r="E30" s="13" t="s">
        <v>19</v>
      </c>
      <c r="F30" s="13" t="s">
        <v>22</v>
      </c>
      <c r="G30" s="14"/>
      <c r="H30" s="15">
        <v>40.603999999999999</v>
      </c>
      <c r="I30" s="15">
        <v>38.454000000000001</v>
      </c>
      <c r="J30" s="15">
        <v>-11.856</v>
      </c>
      <c r="K30" s="15">
        <v>48.466999999999999</v>
      </c>
      <c r="L30" s="15">
        <v>154.464</v>
      </c>
      <c r="M30" s="15">
        <v>203.66300000000001</v>
      </c>
      <c r="N30" s="15">
        <v>14.295</v>
      </c>
      <c r="O30" s="15">
        <v>16.939</v>
      </c>
      <c r="P30" s="15">
        <v>43.082000000000001</v>
      </c>
      <c r="Q30" s="15">
        <v>33.090000000000003</v>
      </c>
      <c r="R30" s="15">
        <v>53.892000000000003</v>
      </c>
      <c r="S30" s="15">
        <v>120.548</v>
      </c>
      <c r="T30" s="15">
        <f t="shared" si="0"/>
        <v>755.64200000000017</v>
      </c>
      <c r="U30" s="15">
        <v>135.33688842773438</v>
      </c>
      <c r="V30" s="15">
        <v>38.32229919433594</v>
      </c>
      <c r="W30" s="15">
        <v>38.51873937988281</v>
      </c>
      <c r="X30" s="15">
        <v>7.3328600463867186</v>
      </c>
      <c r="Y30" s="15">
        <v>45.259699966430667</v>
      </c>
      <c r="Z30" s="15">
        <v>2.4152100067138673</v>
      </c>
      <c r="AA30" s="15">
        <v>0.22991999816894532</v>
      </c>
      <c r="AB30" s="15">
        <v>84.473869049072263</v>
      </c>
      <c r="AC30" s="15">
        <v>50.357090179443361</v>
      </c>
      <c r="AD30" s="15">
        <v>2.6011700172424317</v>
      </c>
      <c r="AE30" s="15">
        <v>44.723549865722653</v>
      </c>
      <c r="AF30" s="15">
        <v>66.521759735107423</v>
      </c>
      <c r="AG30" s="15">
        <f t="shared" si="1"/>
        <v>516.09305586624146</v>
      </c>
      <c r="AH30" s="15">
        <v>4.8870999450683597</v>
      </c>
      <c r="AI30" s="15">
        <v>10.650170043945312</v>
      </c>
      <c r="AJ30" s="15">
        <v>10.781809965133666</v>
      </c>
      <c r="AK30" s="15">
        <v>77.844581649780267</v>
      </c>
      <c r="AL30" s="15">
        <v>46.834949554443362</v>
      </c>
      <c r="AM30" s="15">
        <v>56.734880737304685</v>
      </c>
      <c r="AN30" s="15">
        <v>90.693601745605463</v>
      </c>
      <c r="AO30" s="15">
        <v>35.325310020446778</v>
      </c>
      <c r="AP30" s="15">
        <v>9.8948903150558465</v>
      </c>
      <c r="AQ30" s="15">
        <v>0.45100000000000001</v>
      </c>
      <c r="AR30" s="15">
        <v>13.485760261535644</v>
      </c>
      <c r="AS30" s="15">
        <v>-12.535480159759521</v>
      </c>
      <c r="AT30" s="15">
        <f t="shared" si="2"/>
        <v>345.0485740785598</v>
      </c>
      <c r="AU30" s="15">
        <v>0</v>
      </c>
      <c r="AV30" s="15">
        <v>0</v>
      </c>
      <c r="AW30" s="15">
        <v>0</v>
      </c>
      <c r="AX30" s="15">
        <v>0</v>
      </c>
      <c r="AY30" s="15">
        <v>0</v>
      </c>
      <c r="AZ30" s="15">
        <v>0</v>
      </c>
      <c r="BA30" s="15">
        <v>0</v>
      </c>
      <c r="BB30" s="15">
        <v>0</v>
      </c>
      <c r="BC30" s="15">
        <v>0</v>
      </c>
      <c r="BD30" s="15">
        <v>0</v>
      </c>
      <c r="BE30" s="15">
        <v>0</v>
      </c>
      <c r="BF30" s="15">
        <v>0</v>
      </c>
      <c r="BG30" s="15">
        <f t="shared" si="3"/>
        <v>0</v>
      </c>
      <c r="BH30" t="str">
        <f t="shared" si="4"/>
        <v>UIDIST</v>
      </c>
      <c r="BI30" t="str">
        <f>VLOOKUP(BH30,[1]Summary!$C$29:$C$56,1,0)</f>
        <v>UIDist</v>
      </c>
      <c r="BJ30" s="16">
        <v>44197</v>
      </c>
    </row>
    <row r="31" spans="1:62" x14ac:dyDescent="0.25">
      <c r="A31" s="13">
        <v>800295.01</v>
      </c>
      <c r="B31" s="13">
        <v>800295.01</v>
      </c>
      <c r="C31" s="13" t="s">
        <v>52</v>
      </c>
      <c r="D31" s="13" t="s">
        <v>18</v>
      </c>
      <c r="E31" s="13" t="s">
        <v>19</v>
      </c>
      <c r="F31" s="13" t="s">
        <v>22</v>
      </c>
      <c r="G31" s="14"/>
      <c r="H31" s="15">
        <v>2.714</v>
      </c>
      <c r="I31" s="15">
        <v>8.1869999999999994</v>
      </c>
      <c r="J31" s="15">
        <v>14.907</v>
      </c>
      <c r="K31" s="15">
        <v>26.085000000000001</v>
      </c>
      <c r="L31" s="15">
        <v>0.66800000000000004</v>
      </c>
      <c r="M31" s="15">
        <v>16.506</v>
      </c>
      <c r="N31" s="15">
        <v>35.915999999999997</v>
      </c>
      <c r="O31" s="15">
        <v>77.228999999999999</v>
      </c>
      <c r="P31" s="15">
        <v>35.359000000000002</v>
      </c>
      <c r="Q31" s="15">
        <v>37.5</v>
      </c>
      <c r="R31" s="15">
        <v>55.15</v>
      </c>
      <c r="S31" s="15">
        <v>25.635999999999999</v>
      </c>
      <c r="T31" s="15">
        <f t="shared" si="0"/>
        <v>335.85700000000003</v>
      </c>
      <c r="U31" s="15">
        <v>21.66829052734375</v>
      </c>
      <c r="V31" s="15">
        <v>37.024209777832034</v>
      </c>
      <c r="W31" s="15">
        <v>30.748879455566406</v>
      </c>
      <c r="X31" s="15">
        <v>13.860749938964844</v>
      </c>
      <c r="Y31" s="15">
        <v>33.824830200195315</v>
      </c>
      <c r="Z31" s="15">
        <v>74.111489074707038</v>
      </c>
      <c r="AA31" s="15">
        <v>160.1993081665039</v>
      </c>
      <c r="AB31" s="15">
        <v>68.660490753173832</v>
      </c>
      <c r="AC31" s="15">
        <v>89.942489624023438</v>
      </c>
      <c r="AD31" s="15">
        <v>34.534759490966799</v>
      </c>
      <c r="AE31" s="15">
        <v>51.28530892944336</v>
      </c>
      <c r="AF31" s="15">
        <v>15.495490446090699</v>
      </c>
      <c r="AG31" s="15">
        <f t="shared" si="1"/>
        <v>631.35629638481134</v>
      </c>
      <c r="AH31" s="15">
        <v>3.2756799011230471</v>
      </c>
      <c r="AI31" s="15">
        <v>62.528658782958985</v>
      </c>
      <c r="AJ31" s="15">
        <v>29.063289260864259</v>
      </c>
      <c r="AK31" s="15">
        <v>17.103740520477295</v>
      </c>
      <c r="AL31" s="15">
        <v>45.960589599609378</v>
      </c>
      <c r="AM31" s="15">
        <v>53.864280403137208</v>
      </c>
      <c r="AN31" s="15">
        <v>48.834828643798829</v>
      </c>
      <c r="AO31" s="15">
        <v>109.80583868408203</v>
      </c>
      <c r="AP31" s="15">
        <v>20.339391067504884</v>
      </c>
      <c r="AQ31" s="15">
        <v>112.874</v>
      </c>
      <c r="AR31" s="15">
        <v>59.552778195381165</v>
      </c>
      <c r="AS31" s="15">
        <v>-254.88254882812501</v>
      </c>
      <c r="AT31" s="15">
        <f t="shared" si="2"/>
        <v>308.32052623081211</v>
      </c>
      <c r="AU31" s="15">
        <v>0</v>
      </c>
      <c r="AV31" s="15">
        <v>0</v>
      </c>
      <c r="AW31" s="15">
        <v>0</v>
      </c>
      <c r="AX31" s="15">
        <v>0</v>
      </c>
      <c r="AY31" s="15">
        <v>0</v>
      </c>
      <c r="AZ31" s="15">
        <v>0</v>
      </c>
      <c r="BA31" s="15">
        <v>0</v>
      </c>
      <c r="BB31" s="15">
        <v>0</v>
      </c>
      <c r="BC31" s="15">
        <v>0</v>
      </c>
      <c r="BD31" s="15">
        <v>0</v>
      </c>
      <c r="BE31" s="15">
        <v>0</v>
      </c>
      <c r="BF31" s="15">
        <v>0</v>
      </c>
      <c r="BG31" s="15">
        <f t="shared" si="3"/>
        <v>0</v>
      </c>
      <c r="BH31" t="str">
        <f t="shared" si="4"/>
        <v>UIDIST</v>
      </c>
      <c r="BI31" t="str">
        <f>VLOOKUP(BH31,[1]Summary!$C$29:$C$56,1,0)</f>
        <v>UIDist</v>
      </c>
      <c r="BJ31" s="16">
        <v>44197</v>
      </c>
    </row>
    <row r="32" spans="1:62" x14ac:dyDescent="0.25">
      <c r="A32" s="13">
        <v>800310.01</v>
      </c>
      <c r="B32" s="13">
        <v>800310.01</v>
      </c>
      <c r="C32" s="13" t="s">
        <v>53</v>
      </c>
      <c r="D32" s="13" t="s">
        <v>18</v>
      </c>
      <c r="E32" s="13" t="s">
        <v>19</v>
      </c>
      <c r="F32" s="13" t="s">
        <v>22</v>
      </c>
      <c r="G32" s="14"/>
      <c r="H32" s="15">
        <v>0</v>
      </c>
      <c r="I32" s="15">
        <v>0</v>
      </c>
      <c r="J32" s="15">
        <v>0</v>
      </c>
      <c r="K32" s="15">
        <v>0</v>
      </c>
      <c r="L32" s="15">
        <v>0</v>
      </c>
      <c r="M32" s="15">
        <v>0</v>
      </c>
      <c r="N32" s="15">
        <v>0</v>
      </c>
      <c r="O32" s="15">
        <v>0</v>
      </c>
      <c r="P32" s="15">
        <v>0</v>
      </c>
      <c r="Q32" s="15">
        <v>0</v>
      </c>
      <c r="R32" s="15">
        <v>0</v>
      </c>
      <c r="S32" s="15">
        <v>0</v>
      </c>
      <c r="T32" s="15">
        <f t="shared" si="0"/>
        <v>0</v>
      </c>
      <c r="U32" s="15">
        <v>0</v>
      </c>
      <c r="V32" s="15">
        <v>0</v>
      </c>
      <c r="W32" s="15">
        <v>0</v>
      </c>
      <c r="X32" s="15">
        <v>0</v>
      </c>
      <c r="Y32" s="15">
        <v>0</v>
      </c>
      <c r="Z32" s="15">
        <v>0</v>
      </c>
      <c r="AA32" s="15">
        <v>0</v>
      </c>
      <c r="AB32" s="15">
        <v>0</v>
      </c>
      <c r="AC32" s="15">
        <v>0</v>
      </c>
      <c r="AD32" s="15">
        <v>0</v>
      </c>
      <c r="AE32" s="15">
        <v>0</v>
      </c>
      <c r="AF32" s="15">
        <v>0</v>
      </c>
      <c r="AG32" s="15">
        <f t="shared" si="1"/>
        <v>0</v>
      </c>
      <c r="AH32" s="15">
        <v>0</v>
      </c>
      <c r="AI32" s="15">
        <v>0</v>
      </c>
      <c r="AJ32" s="15">
        <v>0</v>
      </c>
      <c r="AK32" s="15">
        <v>0</v>
      </c>
      <c r="AL32" s="15">
        <v>0</v>
      </c>
      <c r="AM32" s="15">
        <v>-526.97862499999997</v>
      </c>
      <c r="AN32" s="15">
        <v>0</v>
      </c>
      <c r="AO32" s="15">
        <v>0</v>
      </c>
      <c r="AP32" s="15">
        <v>0</v>
      </c>
      <c r="AQ32" s="15">
        <v>0</v>
      </c>
      <c r="AR32" s="15">
        <v>0</v>
      </c>
      <c r="AS32" s="15">
        <v>0</v>
      </c>
      <c r="AT32" s="15">
        <f t="shared" si="2"/>
        <v>-526.97862499999997</v>
      </c>
      <c r="AU32" s="15">
        <v>0</v>
      </c>
      <c r="AV32" s="15">
        <v>0</v>
      </c>
      <c r="AW32" s="15">
        <v>0</v>
      </c>
      <c r="AX32" s="15">
        <v>0</v>
      </c>
      <c r="AY32" s="15">
        <v>0</v>
      </c>
      <c r="AZ32" s="15">
        <v>0</v>
      </c>
      <c r="BA32" s="15">
        <v>0</v>
      </c>
      <c r="BB32" s="15">
        <v>0</v>
      </c>
      <c r="BC32" s="15">
        <v>0</v>
      </c>
      <c r="BD32" s="15">
        <v>0</v>
      </c>
      <c r="BE32" s="15">
        <v>0</v>
      </c>
      <c r="BF32" s="15">
        <v>0</v>
      </c>
      <c r="BG32" s="15">
        <f t="shared" si="3"/>
        <v>0</v>
      </c>
      <c r="BH32" t="str">
        <f t="shared" si="4"/>
        <v>UIDIST</v>
      </c>
      <c r="BI32" t="str">
        <f>VLOOKUP(BH32,[1]Summary!$C$29:$C$56,1,0)</f>
        <v>UIDist</v>
      </c>
      <c r="BJ32" s="16">
        <v>44197</v>
      </c>
    </row>
    <row r="33" spans="1:62" x14ac:dyDescent="0.25">
      <c r="A33" s="13">
        <v>800325.01</v>
      </c>
      <c r="B33" s="13">
        <v>800325.01</v>
      </c>
      <c r="C33" s="13" t="s">
        <v>54</v>
      </c>
      <c r="D33" s="13" t="s">
        <v>18</v>
      </c>
      <c r="E33" s="13" t="s">
        <v>19</v>
      </c>
      <c r="F33" s="13" t="s">
        <v>22</v>
      </c>
      <c r="G33" s="14"/>
      <c r="H33" s="15">
        <v>64.177999999999997</v>
      </c>
      <c r="I33" s="15">
        <v>76.453000000000003</v>
      </c>
      <c r="J33" s="15">
        <v>72.518000000000001</v>
      </c>
      <c r="K33" s="15">
        <v>73.772000000000006</v>
      </c>
      <c r="L33" s="15">
        <v>70.183999999999997</v>
      </c>
      <c r="M33" s="15">
        <v>109.50700000000001</v>
      </c>
      <c r="N33" s="15">
        <v>82.43</v>
      </c>
      <c r="O33" s="15">
        <v>132.74799999999999</v>
      </c>
      <c r="P33" s="15">
        <v>98.582999999999998</v>
      </c>
      <c r="Q33" s="15">
        <v>92.841999999999999</v>
      </c>
      <c r="R33" s="15">
        <v>108.248</v>
      </c>
      <c r="S33" s="15">
        <v>77.049000000000007</v>
      </c>
      <c r="T33" s="15">
        <f t="shared" si="0"/>
        <v>1058.5119999999999</v>
      </c>
      <c r="U33" s="15">
        <v>81.475599082946772</v>
      </c>
      <c r="V33" s="15">
        <v>84.820380928039555</v>
      </c>
      <c r="W33" s="15">
        <v>99.817142528533935</v>
      </c>
      <c r="X33" s="15">
        <v>93.382498374938962</v>
      </c>
      <c r="Y33" s="15">
        <v>117.91579644775391</v>
      </c>
      <c r="Z33" s="15">
        <v>93.63346192169189</v>
      </c>
      <c r="AA33" s="15">
        <v>108.48614108276367</v>
      </c>
      <c r="AB33" s="15">
        <v>107.40217873382568</v>
      </c>
      <c r="AC33" s="15">
        <v>103.9603724899292</v>
      </c>
      <c r="AD33" s="15">
        <v>86.501678337097161</v>
      </c>
      <c r="AE33" s="15">
        <v>87.398000511169428</v>
      </c>
      <c r="AF33" s="15">
        <v>56.98393070220947</v>
      </c>
      <c r="AG33" s="15">
        <f t="shared" si="1"/>
        <v>1121.7771811408995</v>
      </c>
      <c r="AH33" s="15">
        <v>87.67372913360596</v>
      </c>
      <c r="AI33" s="15">
        <v>74.259542678833014</v>
      </c>
      <c r="AJ33" s="15">
        <v>96.072290512084962</v>
      </c>
      <c r="AK33" s="15">
        <v>97.259329383850101</v>
      </c>
      <c r="AL33" s="15">
        <v>59.065459762573241</v>
      </c>
      <c r="AM33" s="15">
        <v>59.98135940551758</v>
      </c>
      <c r="AN33" s="15">
        <v>113.71245031738282</v>
      </c>
      <c r="AO33" s="15">
        <v>57.663378044128415</v>
      </c>
      <c r="AP33" s="15">
        <v>91.796109579086306</v>
      </c>
      <c r="AQ33" s="15">
        <v>150.53200000000001</v>
      </c>
      <c r="AR33" s="15">
        <v>128.61475851440429</v>
      </c>
      <c r="AS33" s="15">
        <v>102.34031311798095</v>
      </c>
      <c r="AT33" s="15">
        <f t="shared" si="2"/>
        <v>1118.9707204494478</v>
      </c>
      <c r="AU33" s="15">
        <v>0</v>
      </c>
      <c r="AV33" s="15">
        <v>0</v>
      </c>
      <c r="AW33" s="15">
        <v>0</v>
      </c>
      <c r="AX33" s="15">
        <v>0</v>
      </c>
      <c r="AY33" s="15">
        <v>0</v>
      </c>
      <c r="AZ33" s="15">
        <v>0</v>
      </c>
      <c r="BA33" s="15">
        <v>0</v>
      </c>
      <c r="BB33" s="15">
        <v>0</v>
      </c>
      <c r="BC33" s="15">
        <v>0</v>
      </c>
      <c r="BD33" s="15">
        <v>0</v>
      </c>
      <c r="BE33" s="15">
        <v>0</v>
      </c>
      <c r="BF33" s="15">
        <v>0</v>
      </c>
      <c r="BG33" s="15">
        <f t="shared" si="3"/>
        <v>0</v>
      </c>
      <c r="BH33" t="str">
        <f t="shared" si="4"/>
        <v>UIDIST</v>
      </c>
      <c r="BI33" t="str">
        <f>VLOOKUP(BH33,[1]Summary!$C$29:$C$56,1,0)</f>
        <v>UIDist</v>
      </c>
      <c r="BJ33" s="16">
        <v>44197</v>
      </c>
    </row>
    <row r="34" spans="1:62" x14ac:dyDescent="0.25">
      <c r="A34" s="13">
        <v>800326.01</v>
      </c>
      <c r="B34" s="13">
        <v>800326.01</v>
      </c>
      <c r="C34" s="13" t="s">
        <v>55</v>
      </c>
      <c r="D34" s="13" t="s">
        <v>18</v>
      </c>
      <c r="E34" s="13" t="s">
        <v>19</v>
      </c>
      <c r="F34" s="13" t="s">
        <v>22</v>
      </c>
      <c r="G34" s="14"/>
      <c r="H34" s="15">
        <v>838.904</v>
      </c>
      <c r="I34" s="15">
        <v>2077.5390000000002</v>
      </c>
      <c r="J34" s="15">
        <v>2972.15</v>
      </c>
      <c r="K34" s="15">
        <v>928.58</v>
      </c>
      <c r="L34" s="15">
        <v>100.36</v>
      </c>
      <c r="M34" s="15">
        <v>22.154</v>
      </c>
      <c r="N34" s="15">
        <v>149.596</v>
      </c>
      <c r="O34" s="15">
        <v>72.869</v>
      </c>
      <c r="P34" s="15">
        <v>10.211</v>
      </c>
      <c r="Q34" s="15">
        <v>51.612000000000002</v>
      </c>
      <c r="R34" s="15">
        <v>896.08399999999995</v>
      </c>
      <c r="S34" s="15">
        <v>524.62</v>
      </c>
      <c r="T34" s="15">
        <f t="shared" si="0"/>
        <v>8644.6790000000019</v>
      </c>
      <c r="U34" s="15">
        <v>11.041669769287109</v>
      </c>
      <c r="V34" s="15">
        <v>436.4946212158203</v>
      </c>
      <c r="W34" s="15">
        <v>22.397140380859376</v>
      </c>
      <c r="X34" s="15">
        <v>222.58460546875</v>
      </c>
      <c r="Y34" s="15">
        <v>0</v>
      </c>
      <c r="Z34" s="15">
        <v>414.67429833984374</v>
      </c>
      <c r="AA34" s="15">
        <v>892.71398126220708</v>
      </c>
      <c r="AB34" s="15">
        <v>401.36022869873045</v>
      </c>
      <c r="AC34" s="15">
        <v>1.5169999999999999</v>
      </c>
      <c r="AD34" s="15">
        <v>287.10833984375</v>
      </c>
      <c r="AE34" s="15">
        <v>17.367999649047853</v>
      </c>
      <c r="AF34" s="15">
        <v>3398.9182304687502</v>
      </c>
      <c r="AG34" s="15">
        <f t="shared" si="1"/>
        <v>6106.1781150970455</v>
      </c>
      <c r="AH34" s="15">
        <v>2.2224399566650392</v>
      </c>
      <c r="AI34" s="15">
        <v>76.124139892578128</v>
      </c>
      <c r="AJ34" s="15">
        <v>3.9495099487304688</v>
      </c>
      <c r="AK34" s="15">
        <v>0.29535000228881836</v>
      </c>
      <c r="AL34" s="15">
        <v>24.647670166015626</v>
      </c>
      <c r="AM34" s="15">
        <v>6.1682101135253911</v>
      </c>
      <c r="AN34" s="15">
        <v>11.127410430908203</v>
      </c>
      <c r="AO34" s="15">
        <v>12.60226025390625</v>
      </c>
      <c r="AP34" s="15">
        <v>201.9551044921875</v>
      </c>
      <c r="AQ34" s="15">
        <v>225.41200000000001</v>
      </c>
      <c r="AR34" s="15">
        <v>19.075100372314452</v>
      </c>
      <c r="AS34" s="15">
        <v>142.8380048828125</v>
      </c>
      <c r="AT34" s="15">
        <f t="shared" si="2"/>
        <v>726.41720051193226</v>
      </c>
      <c r="AU34" s="15">
        <v>0</v>
      </c>
      <c r="AV34" s="15">
        <v>22.25794009399414</v>
      </c>
      <c r="AW34" s="15">
        <v>904.96961132812498</v>
      </c>
      <c r="AX34" s="15">
        <v>131.83711328125</v>
      </c>
      <c r="AY34" s="15">
        <v>332.29084667968749</v>
      </c>
      <c r="AZ34" s="15">
        <v>1200.629231262207</v>
      </c>
      <c r="BA34" s="15">
        <v>557.9958354492187</v>
      </c>
      <c r="BB34" s="15">
        <v>760.11395703125004</v>
      </c>
      <c r="BC34" s="15">
        <v>662.81541503906249</v>
      </c>
      <c r="BD34" s="15">
        <v>422.93202001953125</v>
      </c>
      <c r="BE34" s="15">
        <v>422.93202001953125</v>
      </c>
      <c r="BF34" s="15">
        <v>422.93202001953125</v>
      </c>
      <c r="BG34" s="15">
        <f t="shared" si="3"/>
        <v>5841.70601022339</v>
      </c>
      <c r="BH34" t="str">
        <f t="shared" si="4"/>
        <v>UIDIST</v>
      </c>
      <c r="BI34" t="str">
        <f>VLOOKUP(BH34,[1]Summary!$C$29:$C$56,1,0)</f>
        <v>UIDist</v>
      </c>
      <c r="BJ34" s="16">
        <v>44197</v>
      </c>
    </row>
    <row r="35" spans="1:62" x14ac:dyDescent="0.25">
      <c r="A35" s="13">
        <v>800327.01</v>
      </c>
      <c r="B35" s="13">
        <v>800327.01</v>
      </c>
      <c r="C35" s="13" t="s">
        <v>56</v>
      </c>
      <c r="D35" s="13" t="s">
        <v>18</v>
      </c>
      <c r="E35" s="13" t="s">
        <v>19</v>
      </c>
      <c r="F35" s="13" t="s">
        <v>22</v>
      </c>
      <c r="G35" s="14"/>
      <c r="H35" s="15">
        <v>77.959999999999994</v>
      </c>
      <c r="I35" s="15">
        <v>25.734000000000002</v>
      </c>
      <c r="J35" s="15">
        <v>52.124000000000002</v>
      </c>
      <c r="K35" s="15">
        <v>22.463999999999999</v>
      </c>
      <c r="L35" s="15">
        <v>17.219000000000001</v>
      </c>
      <c r="M35" s="15">
        <v>13.773999999999999</v>
      </c>
      <c r="N35" s="15">
        <v>17.620999999999999</v>
      </c>
      <c r="O35" s="15">
        <v>18.032</v>
      </c>
      <c r="P35" s="15">
        <v>7.25</v>
      </c>
      <c r="Q35" s="15">
        <v>26.821999999999999</v>
      </c>
      <c r="R35" s="15">
        <v>20.98</v>
      </c>
      <c r="S35" s="15">
        <v>92.433999999999997</v>
      </c>
      <c r="T35" s="15">
        <f t="shared" si="0"/>
        <v>392.41399999999999</v>
      </c>
      <c r="U35" s="15">
        <v>48.868168945312497</v>
      </c>
      <c r="V35" s="15">
        <v>29.646570190429689</v>
      </c>
      <c r="W35" s="15">
        <v>19.5719697265625</v>
      </c>
      <c r="X35" s="15">
        <v>25.09970001220703</v>
      </c>
      <c r="Y35" s="15">
        <v>79.40429907226563</v>
      </c>
      <c r="Z35" s="15">
        <v>96.914747558593746</v>
      </c>
      <c r="AA35" s="15">
        <v>9.8327402038574228</v>
      </c>
      <c r="AB35" s="15">
        <v>34.045700256347658</v>
      </c>
      <c r="AC35" s="15">
        <v>16.972489685058594</v>
      </c>
      <c r="AD35" s="15">
        <v>33.970319946289059</v>
      </c>
      <c r="AE35" s="15">
        <v>31.439149658203124</v>
      </c>
      <c r="AF35" s="15">
        <v>31.909900268554686</v>
      </c>
      <c r="AG35" s="15">
        <f t="shared" si="1"/>
        <v>457.67575552368157</v>
      </c>
      <c r="AH35" s="15">
        <v>68.306299873352046</v>
      </c>
      <c r="AI35" s="15">
        <v>65.906690757751463</v>
      </c>
      <c r="AJ35" s="15">
        <v>125.76391857910156</v>
      </c>
      <c r="AK35" s="15">
        <v>40.309210254669189</v>
      </c>
      <c r="AL35" s="15">
        <v>34.098420221328738</v>
      </c>
      <c r="AM35" s="15">
        <v>23.730650318145752</v>
      </c>
      <c r="AN35" s="15">
        <v>36.235909881591795</v>
      </c>
      <c r="AO35" s="15">
        <v>8.3193299560546876</v>
      </c>
      <c r="AP35" s="15">
        <v>13.828109744071961</v>
      </c>
      <c r="AQ35" s="15">
        <v>37.378</v>
      </c>
      <c r="AR35" s="15">
        <v>36.279250625610352</v>
      </c>
      <c r="AS35" s="15">
        <v>55.309270557403565</v>
      </c>
      <c r="AT35" s="15">
        <f t="shared" si="2"/>
        <v>545.46506076908111</v>
      </c>
      <c r="AU35" s="15">
        <v>0</v>
      </c>
      <c r="AV35" s="15">
        <v>0</v>
      </c>
      <c r="AW35" s="15">
        <v>0</v>
      </c>
      <c r="AX35" s="15">
        <v>0</v>
      </c>
      <c r="AY35" s="15">
        <v>0</v>
      </c>
      <c r="AZ35" s="15">
        <v>0</v>
      </c>
      <c r="BA35" s="15">
        <v>0</v>
      </c>
      <c r="BB35" s="15">
        <v>0</v>
      </c>
      <c r="BC35" s="15">
        <v>0</v>
      </c>
      <c r="BD35" s="15">
        <v>0</v>
      </c>
      <c r="BE35" s="15">
        <v>0</v>
      </c>
      <c r="BF35" s="15">
        <v>0</v>
      </c>
      <c r="BG35" s="15">
        <f t="shared" si="3"/>
        <v>0</v>
      </c>
      <c r="BH35" t="str">
        <f t="shared" si="4"/>
        <v>UIDIST</v>
      </c>
      <c r="BI35" t="str">
        <f>VLOOKUP(BH35,[1]Summary!$C$29:$C$56,1,0)</f>
        <v>UIDist</v>
      </c>
      <c r="BJ35" s="16">
        <v>44197</v>
      </c>
    </row>
    <row r="36" spans="1:62" x14ac:dyDescent="0.25">
      <c r="A36" s="13">
        <v>800328.01</v>
      </c>
      <c r="B36" s="13">
        <v>800328.01</v>
      </c>
      <c r="C36" s="13" t="s">
        <v>57</v>
      </c>
      <c r="D36" s="13" t="s">
        <v>18</v>
      </c>
      <c r="E36" s="13" t="s">
        <v>19</v>
      </c>
      <c r="F36" s="13" t="s">
        <v>22</v>
      </c>
      <c r="G36" s="14"/>
      <c r="H36" s="15">
        <v>20.298999999999999</v>
      </c>
      <c r="I36" s="15">
        <v>33.415999999999997</v>
      </c>
      <c r="J36" s="15">
        <v>110.84399999999999</v>
      </c>
      <c r="K36" s="15">
        <v>50.841000000000001</v>
      </c>
      <c r="L36" s="15">
        <v>47.265999999999998</v>
      </c>
      <c r="M36" s="15">
        <v>21.658999999999999</v>
      </c>
      <c r="N36" s="15">
        <v>31.385000000000002</v>
      </c>
      <c r="O36" s="15">
        <v>48.238999999999997</v>
      </c>
      <c r="P36" s="15">
        <v>24.146000000000001</v>
      </c>
      <c r="Q36" s="15">
        <v>44.567999999999998</v>
      </c>
      <c r="R36" s="15">
        <v>19.576000000000001</v>
      </c>
      <c r="S36" s="15">
        <v>36.125</v>
      </c>
      <c r="T36" s="15">
        <f t="shared" si="0"/>
        <v>488.36399999999998</v>
      </c>
      <c r="U36" s="15">
        <v>41.642079101562501</v>
      </c>
      <c r="V36" s="15">
        <v>28.667260009765624</v>
      </c>
      <c r="W36" s="15">
        <v>67.515350708007816</v>
      </c>
      <c r="X36" s="15">
        <v>76.469930175781244</v>
      </c>
      <c r="Y36" s="15">
        <v>43.649570312500003</v>
      </c>
      <c r="Z36" s="15">
        <v>54.225140014648439</v>
      </c>
      <c r="AA36" s="15">
        <v>22.982050720214843</v>
      </c>
      <c r="AB36" s="15">
        <v>12.737440185546875</v>
      </c>
      <c r="AC36" s="15">
        <v>2.6460896606445314</v>
      </c>
      <c r="AD36" s="15">
        <v>15.442480163574219</v>
      </c>
      <c r="AE36" s="15">
        <v>20.627389587402345</v>
      </c>
      <c r="AF36" s="15">
        <v>22.45419955444336</v>
      </c>
      <c r="AG36" s="15">
        <f t="shared" si="1"/>
        <v>409.0589801940917</v>
      </c>
      <c r="AH36" s="15">
        <v>77.106059661865231</v>
      </c>
      <c r="AI36" s="15">
        <v>24.725340446472167</v>
      </c>
      <c r="AJ36" s="15">
        <v>19.390399799346923</v>
      </c>
      <c r="AK36" s="15">
        <v>14.522120147705078</v>
      </c>
      <c r="AL36" s="15">
        <v>10.634950077056885</v>
      </c>
      <c r="AM36" s="15">
        <v>11.513119873046875</v>
      </c>
      <c r="AN36" s="15">
        <v>12.324050033569335</v>
      </c>
      <c r="AO36" s="15">
        <v>8.8783397827148445</v>
      </c>
      <c r="AP36" s="15">
        <v>9.8814400558471682</v>
      </c>
      <c r="AQ36" s="15">
        <v>17.088000000000001</v>
      </c>
      <c r="AR36" s="15">
        <v>65.710078819274898</v>
      </c>
      <c r="AS36" s="15">
        <v>84.500770156860355</v>
      </c>
      <c r="AT36" s="15">
        <f t="shared" si="2"/>
        <v>356.27466885375975</v>
      </c>
      <c r="AU36" s="15">
        <v>0</v>
      </c>
      <c r="AV36" s="15">
        <v>0</v>
      </c>
      <c r="AW36" s="15">
        <v>0</v>
      </c>
      <c r="AX36" s="15">
        <v>0</v>
      </c>
      <c r="AY36" s="15">
        <v>0</v>
      </c>
      <c r="AZ36" s="15">
        <v>0</v>
      </c>
      <c r="BA36" s="15">
        <v>0</v>
      </c>
      <c r="BB36" s="15">
        <v>0</v>
      </c>
      <c r="BC36" s="15">
        <v>0</v>
      </c>
      <c r="BD36" s="15">
        <v>0</v>
      </c>
      <c r="BE36" s="15">
        <v>0</v>
      </c>
      <c r="BF36" s="15">
        <v>0</v>
      </c>
      <c r="BG36" s="15">
        <f t="shared" si="3"/>
        <v>0</v>
      </c>
      <c r="BH36" t="str">
        <f t="shared" si="4"/>
        <v>UIDIST</v>
      </c>
      <c r="BI36" t="str">
        <f>VLOOKUP(BH36,[1]Summary!$C$29:$C$56,1,0)</f>
        <v>UIDist</v>
      </c>
      <c r="BJ36" s="16">
        <v>44197</v>
      </c>
    </row>
    <row r="37" spans="1:62" x14ac:dyDescent="0.25">
      <c r="A37" s="13">
        <v>800329.01</v>
      </c>
      <c r="B37" s="13">
        <v>800329.01</v>
      </c>
      <c r="C37" s="13" t="s">
        <v>58</v>
      </c>
      <c r="D37" s="13" t="s">
        <v>18</v>
      </c>
      <c r="E37" s="13" t="s">
        <v>19</v>
      </c>
      <c r="F37" s="13" t="s">
        <v>22</v>
      </c>
      <c r="G37" s="14" t="s">
        <v>25</v>
      </c>
      <c r="H37" s="15">
        <v>78.887</v>
      </c>
      <c r="I37" s="15">
        <v>45.923999999999999</v>
      </c>
      <c r="J37" s="15">
        <v>25.725999999999999</v>
      </c>
      <c r="K37" s="15">
        <v>97.394999999999996</v>
      </c>
      <c r="L37" s="15">
        <v>174.14099999999999</v>
      </c>
      <c r="M37" s="15">
        <v>601.49599999999998</v>
      </c>
      <c r="N37" s="15">
        <v>562.95899999999995</v>
      </c>
      <c r="O37" s="15">
        <v>264.14699999999999</v>
      </c>
      <c r="P37" s="15">
        <v>88.322000000000003</v>
      </c>
      <c r="Q37" s="15">
        <v>471.07799999999997</v>
      </c>
      <c r="R37" s="15">
        <v>1023.146</v>
      </c>
      <c r="S37" s="15">
        <v>347.35500000000002</v>
      </c>
      <c r="T37" s="15">
        <f t="shared" si="0"/>
        <v>3780.5759999999996</v>
      </c>
      <c r="U37" s="15">
        <v>408.33326330566405</v>
      </c>
      <c r="V37" s="15">
        <v>118.64354650878906</v>
      </c>
      <c r="W37" s="15">
        <v>272.36308789062502</v>
      </c>
      <c r="X37" s="15">
        <v>194.96142138671874</v>
      </c>
      <c r="Y37" s="15">
        <v>208.39853271484375</v>
      </c>
      <c r="Z37" s="15">
        <v>82.435470031738276</v>
      </c>
      <c r="AA37" s="15">
        <v>231.39387719726562</v>
      </c>
      <c r="AB37" s="15">
        <v>312.41385302734375</v>
      </c>
      <c r="AC37" s="15">
        <v>166.90106835937499</v>
      </c>
      <c r="AD37" s="15">
        <v>404.28322363281251</v>
      </c>
      <c r="AE37" s="15">
        <v>987.10393994140622</v>
      </c>
      <c r="AF37" s="15">
        <v>150.50643591308594</v>
      </c>
      <c r="AG37" s="15">
        <f t="shared" si="1"/>
        <v>3537.7377199096682</v>
      </c>
      <c r="AH37" s="15">
        <v>99.64609997558594</v>
      </c>
      <c r="AI37" s="15">
        <v>196.32690502929688</v>
      </c>
      <c r="AJ37" s="15">
        <v>63.824841796874999</v>
      </c>
      <c r="AK37" s="15">
        <v>63.235668212890623</v>
      </c>
      <c r="AL37" s="15">
        <v>146.50141870117187</v>
      </c>
      <c r="AM37" s="15">
        <v>281.03607495117188</v>
      </c>
      <c r="AN37" s="15">
        <v>364.51193127441405</v>
      </c>
      <c r="AO37" s="15">
        <v>508.69696557617186</v>
      </c>
      <c r="AP37" s="15">
        <v>507.66954064941405</v>
      </c>
      <c r="AQ37" s="15">
        <v>614.28</v>
      </c>
      <c r="AR37" s="15">
        <v>429.90791247558593</v>
      </c>
      <c r="AS37" s="15">
        <v>491.59359375000003</v>
      </c>
      <c r="AT37" s="15">
        <f t="shared" si="2"/>
        <v>3767.2309523925774</v>
      </c>
      <c r="AU37" s="15">
        <v>0</v>
      </c>
      <c r="AV37" s="15">
        <v>0</v>
      </c>
      <c r="AW37" s="15">
        <v>0</v>
      </c>
      <c r="AX37" s="15">
        <v>0</v>
      </c>
      <c r="AY37" s="15">
        <v>0</v>
      </c>
      <c r="AZ37" s="15">
        <v>0</v>
      </c>
      <c r="BA37" s="15">
        <v>0</v>
      </c>
      <c r="BB37" s="15">
        <v>0</v>
      </c>
      <c r="BC37" s="15">
        <v>0</v>
      </c>
      <c r="BD37" s="15">
        <v>0</v>
      </c>
      <c r="BE37" s="15">
        <v>0</v>
      </c>
      <c r="BF37" s="15">
        <v>0</v>
      </c>
      <c r="BG37" s="15">
        <f t="shared" si="3"/>
        <v>0</v>
      </c>
      <c r="BH37" t="str">
        <f t="shared" si="4"/>
        <v>UIDIST</v>
      </c>
      <c r="BI37" t="str">
        <f>VLOOKUP(BH37,[1]Summary!$C$29:$C$56,1,0)</f>
        <v>UIDist</v>
      </c>
      <c r="BJ37" s="16">
        <v>44197</v>
      </c>
    </row>
    <row r="38" spans="1:62" x14ac:dyDescent="0.25">
      <c r="A38" s="13">
        <v>800334.01</v>
      </c>
      <c r="B38" s="13">
        <v>800334.01</v>
      </c>
      <c r="C38" s="13" t="s">
        <v>59</v>
      </c>
      <c r="D38" s="13" t="s">
        <v>18</v>
      </c>
      <c r="E38" s="13" t="s">
        <v>19</v>
      </c>
      <c r="F38" s="13" t="s">
        <v>60</v>
      </c>
      <c r="G38" s="14" t="s">
        <v>25</v>
      </c>
      <c r="H38" s="15">
        <v>-1446.5889999999999</v>
      </c>
      <c r="I38" s="15">
        <v>727.66099999999994</v>
      </c>
      <c r="J38" s="15">
        <v>41.204999999999998</v>
      </c>
      <c r="K38" s="15">
        <v>-19.280999999999999</v>
      </c>
      <c r="L38" s="15">
        <v>0.32900000000000001</v>
      </c>
      <c r="M38" s="15">
        <v>3.0000000000000001E-3</v>
      </c>
      <c r="N38" s="15">
        <v>3.0000000000000001E-3</v>
      </c>
      <c r="O38" s="15">
        <v>3.0000000000000001E-3</v>
      </c>
      <c r="P38" s="15">
        <v>12.858000000000001</v>
      </c>
      <c r="Q38" s="15">
        <v>0.05</v>
      </c>
      <c r="R38" s="15">
        <v>0.20200000000000001</v>
      </c>
      <c r="S38" s="15">
        <v>0.21299999999999999</v>
      </c>
      <c r="T38" s="15">
        <f t="shared" si="0"/>
        <v>-683.34299999999996</v>
      </c>
      <c r="U38" s="15">
        <v>19.352330276489258</v>
      </c>
      <c r="V38" s="15">
        <v>0.16055000305175782</v>
      </c>
      <c r="W38" s="15">
        <v>0.13834999251365662</v>
      </c>
      <c r="X38" s="15">
        <v>0.15942999267578126</v>
      </c>
      <c r="Y38" s="15">
        <v>0.15942999267578126</v>
      </c>
      <c r="Z38" s="15">
        <v>0.15872999572753907</v>
      </c>
      <c r="AA38" s="15">
        <v>0.39133000183105471</v>
      </c>
      <c r="AB38" s="15">
        <v>0.16597000122070313</v>
      </c>
      <c r="AC38" s="15">
        <v>1.6959999084472658E-2</v>
      </c>
      <c r="AD38" s="15">
        <v>1.6959999084472658E-2</v>
      </c>
      <c r="AE38" s="15">
        <v>1.6959999084472658E-2</v>
      </c>
      <c r="AF38" s="15">
        <v>2.1420000076293945E-2</v>
      </c>
      <c r="AG38" s="15">
        <f t="shared" si="1"/>
        <v>20.758420253515251</v>
      </c>
      <c r="AH38" s="15">
        <v>2.1059999465942381E-2</v>
      </c>
      <c r="AI38" s="15">
        <v>2.1059999465942381E-2</v>
      </c>
      <c r="AJ38" s="15">
        <v>2.1059999465942381E-2</v>
      </c>
      <c r="AK38" s="15">
        <v>2.0389999389648437E-2</v>
      </c>
      <c r="AL38" s="15">
        <v>2.0389999389648437E-2</v>
      </c>
      <c r="AM38" s="15">
        <v>8.8900003433227542E-3</v>
      </c>
      <c r="AN38" s="15">
        <v>0.76495000076293951</v>
      </c>
      <c r="AO38" s="15">
        <v>0.42825000000000002</v>
      </c>
      <c r="AP38" s="15">
        <v>3.0519999146461488E-2</v>
      </c>
      <c r="AQ38" s="15">
        <v>2.3E-2</v>
      </c>
      <c r="AR38" s="15">
        <v>0</v>
      </c>
      <c r="AS38" s="15">
        <v>0</v>
      </c>
      <c r="AT38" s="15">
        <f t="shared" si="2"/>
        <v>1.3595699974298479</v>
      </c>
      <c r="AU38" s="15">
        <v>10.200089599609376</v>
      </c>
      <c r="AV38" s="15">
        <v>2.0882509765625001</v>
      </c>
      <c r="AW38" s="15">
        <v>28.520859912872314</v>
      </c>
      <c r="AX38" s="15">
        <v>28.474970520019532</v>
      </c>
      <c r="AY38" s="15">
        <v>15.783949584960938</v>
      </c>
      <c r="AZ38" s="15">
        <v>58.1377119140625</v>
      </c>
      <c r="BA38" s="15">
        <v>12.414970397949219</v>
      </c>
      <c r="BB38" s="15">
        <v>22.765230102539064</v>
      </c>
      <c r="BC38" s="15">
        <v>22.212749511718751</v>
      </c>
      <c r="BD38" s="15">
        <v>0</v>
      </c>
      <c r="BE38" s="15">
        <v>0</v>
      </c>
      <c r="BF38" s="15">
        <v>65.777492187500002</v>
      </c>
      <c r="BG38" s="15">
        <f t="shared" si="3"/>
        <v>266.37627470779421</v>
      </c>
      <c r="BH38" t="str">
        <f t="shared" si="4"/>
        <v>UIDIST</v>
      </c>
      <c r="BI38" t="str">
        <f>VLOOKUP(BH38,[1]Summary!$C$29:$C$56,1,0)</f>
        <v>UIDist</v>
      </c>
      <c r="BJ38" s="16">
        <v>44470</v>
      </c>
    </row>
    <row r="39" spans="1:62" x14ac:dyDescent="0.25">
      <c r="A39" s="13">
        <v>800405.01</v>
      </c>
      <c r="B39" s="13">
        <v>800405.01</v>
      </c>
      <c r="C39" s="13" t="s">
        <v>61</v>
      </c>
      <c r="D39" s="13" t="s">
        <v>18</v>
      </c>
      <c r="E39" s="13" t="s">
        <v>19</v>
      </c>
      <c r="F39" s="13" t="s">
        <v>62</v>
      </c>
      <c r="G39" s="14"/>
      <c r="H39" s="15">
        <v>9.0999999999999998E-2</v>
      </c>
      <c r="I39" s="15">
        <v>9.0999999999999998E-2</v>
      </c>
      <c r="J39" s="15">
        <v>0</v>
      </c>
      <c r="K39" s="15">
        <v>0</v>
      </c>
      <c r="L39" s="15">
        <v>0</v>
      </c>
      <c r="M39" s="15">
        <v>0</v>
      </c>
      <c r="N39" s="15">
        <v>0</v>
      </c>
      <c r="O39" s="15">
        <v>0</v>
      </c>
      <c r="P39" s="15">
        <v>0</v>
      </c>
      <c r="Q39" s="15">
        <v>0</v>
      </c>
      <c r="R39" s="15">
        <v>0</v>
      </c>
      <c r="S39" s="15">
        <v>0</v>
      </c>
      <c r="T39" s="15">
        <f t="shared" si="0"/>
        <v>0.182</v>
      </c>
      <c r="U39" s="15">
        <v>0</v>
      </c>
      <c r="V39" s="15">
        <v>0</v>
      </c>
      <c r="W39" s="15">
        <v>0</v>
      </c>
      <c r="X39" s="15">
        <v>0</v>
      </c>
      <c r="Y39" s="15">
        <v>2.0695000000000001</v>
      </c>
      <c r="Z39" s="15">
        <v>0</v>
      </c>
      <c r="AA39" s="15">
        <v>0</v>
      </c>
      <c r="AB39" s="15">
        <v>0</v>
      </c>
      <c r="AC39" s="15">
        <v>0</v>
      </c>
      <c r="AD39" s="15">
        <v>0</v>
      </c>
      <c r="AE39" s="15">
        <v>0</v>
      </c>
      <c r="AF39" s="15">
        <v>0</v>
      </c>
      <c r="AG39" s="15">
        <f t="shared" si="1"/>
        <v>2.0695000000000001</v>
      </c>
      <c r="AH39" s="15">
        <v>0</v>
      </c>
      <c r="AI39" s="15">
        <v>0</v>
      </c>
      <c r="AJ39" s="15">
        <v>0</v>
      </c>
      <c r="AK39" s="15">
        <v>0</v>
      </c>
      <c r="AL39" s="15">
        <v>0.10664999771118164</v>
      </c>
      <c r="AM39" s="15">
        <v>0</v>
      </c>
      <c r="AN39" s="15">
        <v>0</v>
      </c>
      <c r="AO39" s="15">
        <v>0</v>
      </c>
      <c r="AP39" s="15">
        <v>0</v>
      </c>
      <c r="AQ39" s="15">
        <v>0</v>
      </c>
      <c r="AR39" s="15">
        <v>0</v>
      </c>
      <c r="AS39" s="15">
        <v>0</v>
      </c>
      <c r="AT39" s="15">
        <f t="shared" si="2"/>
        <v>0.10664999771118164</v>
      </c>
      <c r="AU39" s="15">
        <v>0</v>
      </c>
      <c r="AV39" s="15">
        <v>0</v>
      </c>
      <c r="AW39" s="15">
        <v>0</v>
      </c>
      <c r="AX39" s="15">
        <v>0</v>
      </c>
      <c r="AY39" s="15">
        <v>0</v>
      </c>
      <c r="AZ39" s="15">
        <v>0</v>
      </c>
      <c r="BA39" s="15">
        <v>0</v>
      </c>
      <c r="BB39" s="15">
        <v>0</v>
      </c>
      <c r="BC39" s="15">
        <v>0</v>
      </c>
      <c r="BD39" s="15">
        <v>0</v>
      </c>
      <c r="BE39" s="15">
        <v>0</v>
      </c>
      <c r="BF39" s="15">
        <v>0</v>
      </c>
      <c r="BG39" s="15">
        <f t="shared" si="3"/>
        <v>0</v>
      </c>
      <c r="BH39" t="str">
        <f t="shared" si="4"/>
        <v>UIDIST</v>
      </c>
      <c r="BI39" t="str">
        <f>VLOOKUP(BH39,[1]Summary!$C$29:$C$56,1,0)</f>
        <v>UIDist</v>
      </c>
      <c r="BJ39" s="16">
        <v>44197</v>
      </c>
    </row>
    <row r="40" spans="1:62" x14ac:dyDescent="0.25">
      <c r="A40" s="13">
        <v>800420.02</v>
      </c>
      <c r="B40" s="13">
        <v>800420.02</v>
      </c>
      <c r="C40" s="13" t="s">
        <v>63</v>
      </c>
      <c r="D40" s="13" t="s">
        <v>18</v>
      </c>
      <c r="E40" s="13" t="s">
        <v>35</v>
      </c>
      <c r="F40" s="13" t="s">
        <v>22</v>
      </c>
      <c r="G40" s="14"/>
      <c r="H40" s="15">
        <v>7.9000000000000001E-2</v>
      </c>
      <c r="I40" s="15">
        <v>7.9000000000000001E-2</v>
      </c>
      <c r="J40" s="15">
        <v>35.594000000000001</v>
      </c>
      <c r="K40" s="15">
        <v>0.26</v>
      </c>
      <c r="L40" s="15">
        <v>0.26</v>
      </c>
      <c r="M40" s="15">
        <v>32.825000000000003</v>
      </c>
      <c r="N40" s="15">
        <v>3.0190000000000001</v>
      </c>
      <c r="O40" s="15">
        <v>-0.96699999999999997</v>
      </c>
      <c r="P40" s="15">
        <v>0.3</v>
      </c>
      <c r="Q40" s="15">
        <v>-35.555</v>
      </c>
      <c r="R40" s="15">
        <v>2.7749999999999999</v>
      </c>
      <c r="S40" s="15">
        <v>0.63500000000000001</v>
      </c>
      <c r="T40" s="15">
        <f t="shared" si="0"/>
        <v>39.304000000000009</v>
      </c>
      <c r="U40" s="15">
        <v>0.44148999023437502</v>
      </c>
      <c r="V40" s="15">
        <v>0</v>
      </c>
      <c r="W40" s="15">
        <v>0</v>
      </c>
      <c r="X40" s="15">
        <v>0</v>
      </c>
      <c r="Y40" s="15">
        <v>0</v>
      </c>
      <c r="Z40" s="15">
        <v>0</v>
      </c>
      <c r="AA40" s="15">
        <v>1.0474000244140624</v>
      </c>
      <c r="AB40" s="15">
        <v>0</v>
      </c>
      <c r="AC40" s="15">
        <v>0</v>
      </c>
      <c r="AD40" s="15">
        <v>0</v>
      </c>
      <c r="AE40" s="15">
        <v>0</v>
      </c>
      <c r="AF40" s="15">
        <v>0</v>
      </c>
      <c r="AG40" s="15">
        <f t="shared" si="1"/>
        <v>1.4888900146484374</v>
      </c>
      <c r="AH40" s="15">
        <v>-1.4293700256347657</v>
      </c>
      <c r="AI40" s="15">
        <v>0</v>
      </c>
      <c r="AJ40" s="15">
        <v>0</v>
      </c>
      <c r="AK40" s="15">
        <v>0</v>
      </c>
      <c r="AL40" s="15">
        <v>0</v>
      </c>
      <c r="AM40" s="15">
        <v>0</v>
      </c>
      <c r="AN40" s="15">
        <v>0</v>
      </c>
      <c r="AO40" s="15">
        <v>0</v>
      </c>
      <c r="AP40" s="15">
        <v>0</v>
      </c>
      <c r="AQ40" s="15">
        <v>0</v>
      </c>
      <c r="AR40" s="15">
        <v>0</v>
      </c>
      <c r="AS40" s="15">
        <v>11.308680053710937</v>
      </c>
      <c r="AT40" s="15">
        <f t="shared" si="2"/>
        <v>9.879310028076171</v>
      </c>
      <c r="AU40" s="15">
        <v>0</v>
      </c>
      <c r="AV40" s="15">
        <v>0</v>
      </c>
      <c r="AW40" s="15">
        <v>0</v>
      </c>
      <c r="AX40" s="15">
        <v>0</v>
      </c>
      <c r="AY40" s="15">
        <v>0</v>
      </c>
      <c r="AZ40" s="15">
        <v>0</v>
      </c>
      <c r="BA40" s="15">
        <v>0</v>
      </c>
      <c r="BB40" s="15">
        <v>0</v>
      </c>
      <c r="BC40" s="15">
        <v>0</v>
      </c>
      <c r="BD40" s="15">
        <v>0</v>
      </c>
      <c r="BE40" s="15">
        <v>0</v>
      </c>
      <c r="BF40" s="15">
        <v>0</v>
      </c>
      <c r="BG40" s="15">
        <f t="shared" si="3"/>
        <v>0</v>
      </c>
      <c r="BH40" t="str">
        <f t="shared" si="4"/>
        <v>UITRANS</v>
      </c>
      <c r="BI40" t="str">
        <f>VLOOKUP(BH40,[1]Summary!$C$29:$C$56,1,0)</f>
        <v>UITrans</v>
      </c>
      <c r="BJ40" s="16">
        <v>44197</v>
      </c>
    </row>
    <row r="41" spans="1:62" x14ac:dyDescent="0.25">
      <c r="A41" s="13">
        <v>800521.01</v>
      </c>
      <c r="B41" s="13">
        <v>800521.01</v>
      </c>
      <c r="C41" s="13" t="s">
        <v>64</v>
      </c>
      <c r="D41" s="13" t="s">
        <v>18</v>
      </c>
      <c r="E41" s="13" t="s">
        <v>19</v>
      </c>
      <c r="F41" s="13" t="s">
        <v>60</v>
      </c>
      <c r="G41" s="14"/>
      <c r="H41" s="15">
        <v>-19.97</v>
      </c>
      <c r="I41" s="15">
        <v>0.49199999999999999</v>
      </c>
      <c r="J41" s="15">
        <v>0.63900000000000001</v>
      </c>
      <c r="K41" s="15">
        <v>0.63900000000000001</v>
      </c>
      <c r="L41" s="15">
        <v>0.63900000000000001</v>
      </c>
      <c r="M41" s="15">
        <v>2.1000000000000001E-2</v>
      </c>
      <c r="N41" s="15">
        <v>2.1999999999999999E-2</v>
      </c>
      <c r="O41" s="15">
        <v>2.1999999999999999E-2</v>
      </c>
      <c r="P41" s="15">
        <v>0.32700000000000001</v>
      </c>
      <c r="Q41" s="15">
        <v>0.32700000000000001</v>
      </c>
      <c r="R41" s="15">
        <v>0.67800000000000005</v>
      </c>
      <c r="S41" s="15">
        <v>2320.904</v>
      </c>
      <c r="T41" s="15">
        <f t="shared" si="0"/>
        <v>2304.7399999999998</v>
      </c>
      <c r="U41" s="15">
        <v>-1641.0396350097656</v>
      </c>
      <c r="V41" s="15">
        <v>1404.7891853027343</v>
      </c>
      <c r="W41" s="15">
        <v>67.439320434570305</v>
      </c>
      <c r="X41" s="15">
        <v>42.136460083007812</v>
      </c>
      <c r="Y41" s="15">
        <v>-463.42785046386717</v>
      </c>
      <c r="Z41" s="15">
        <v>488.8511417694092</v>
      </c>
      <c r="AA41" s="15">
        <v>52.288579467773438</v>
      </c>
      <c r="AB41" s="15">
        <v>4.1533999938964845</v>
      </c>
      <c r="AC41" s="15">
        <v>27.036819671630859</v>
      </c>
      <c r="AD41" s="15">
        <v>391.36354464721677</v>
      </c>
      <c r="AE41" s="15">
        <v>196.97102191162111</v>
      </c>
      <c r="AF41" s="15">
        <v>2874.3959995117189</v>
      </c>
      <c r="AG41" s="15">
        <f t="shared" si="1"/>
        <v>3444.9579873199464</v>
      </c>
      <c r="AH41" s="15">
        <v>-82.658679443359375</v>
      </c>
      <c r="AI41" s="15">
        <v>234.41032128906249</v>
      </c>
      <c r="AJ41" s="15">
        <v>537.63348965454099</v>
      </c>
      <c r="AK41" s="15">
        <v>-20.892081054687502</v>
      </c>
      <c r="AL41" s="15">
        <v>-14.528159912109375</v>
      </c>
      <c r="AM41" s="15">
        <v>-4.9445301513671875</v>
      </c>
      <c r="AN41" s="15">
        <v>9.0240605468750008</v>
      </c>
      <c r="AO41" s="15">
        <v>65.555229492187493</v>
      </c>
      <c r="AP41" s="15">
        <v>55.146168823242185</v>
      </c>
      <c r="AQ41" s="15">
        <v>27.28</v>
      </c>
      <c r="AR41" s="15">
        <v>79.586078613281245</v>
      </c>
      <c r="AS41" s="15">
        <v>1716.5117064208985</v>
      </c>
      <c r="AT41" s="15">
        <f t="shared" si="2"/>
        <v>2602.1236042785645</v>
      </c>
      <c r="AU41" s="15">
        <v>0.58763000488281247</v>
      </c>
      <c r="AV41" s="15">
        <v>-403.97907873535155</v>
      </c>
      <c r="AW41" s="15">
        <v>389.8373901977539</v>
      </c>
      <c r="AX41" s="15">
        <v>22.535250244140624</v>
      </c>
      <c r="AY41" s="15">
        <v>0.48190997314453127</v>
      </c>
      <c r="AZ41" s="15">
        <v>0.68790002441406251</v>
      </c>
      <c r="BA41" s="15">
        <v>0.71082000732421879</v>
      </c>
      <c r="BB41" s="15">
        <v>0.71082000732421879</v>
      </c>
      <c r="BC41" s="15">
        <v>0.87419000244140621</v>
      </c>
      <c r="BD41" s="15">
        <v>0</v>
      </c>
      <c r="BE41" s="15">
        <v>600</v>
      </c>
      <c r="BF41" s="15">
        <v>903.88843750000001</v>
      </c>
      <c r="BG41" s="15">
        <f t="shared" si="3"/>
        <v>1516.3352692260742</v>
      </c>
      <c r="BH41" t="str">
        <f t="shared" si="4"/>
        <v>UIDIST</v>
      </c>
      <c r="BI41" t="str">
        <f>VLOOKUP(BH41,[1]Summary!$C$29:$C$56,1,0)</f>
        <v>UIDist</v>
      </c>
      <c r="BJ41" s="16">
        <v>44470</v>
      </c>
    </row>
    <row r="42" spans="1:62" x14ac:dyDescent="0.25">
      <c r="A42" s="13">
        <v>800534.01</v>
      </c>
      <c r="B42" s="13">
        <v>800534.01</v>
      </c>
      <c r="C42" s="13" t="s">
        <v>65</v>
      </c>
      <c r="D42" s="13" t="s">
        <v>18</v>
      </c>
      <c r="E42" s="13" t="s">
        <v>19</v>
      </c>
      <c r="F42" s="13" t="s">
        <v>22</v>
      </c>
      <c r="G42" s="14"/>
      <c r="H42" s="15">
        <v>4.4450000000000003</v>
      </c>
      <c r="I42" s="15">
        <v>11.566000000000001</v>
      </c>
      <c r="J42" s="15">
        <v>22.225000000000001</v>
      </c>
      <c r="K42" s="15">
        <v>10.638</v>
      </c>
      <c r="L42" s="15">
        <v>6.5620000000000003</v>
      </c>
      <c r="M42" s="15">
        <v>4.6260000000000003</v>
      </c>
      <c r="N42" s="15">
        <v>5.2009999999999996</v>
      </c>
      <c r="O42" s="15">
        <v>5.1950000000000003</v>
      </c>
      <c r="P42" s="15">
        <v>2.9129999999999998</v>
      </c>
      <c r="Q42" s="15">
        <v>59.726999999999997</v>
      </c>
      <c r="R42" s="15">
        <v>129.393</v>
      </c>
      <c r="S42" s="15">
        <v>12.321999999999999</v>
      </c>
      <c r="T42" s="15">
        <f t="shared" si="0"/>
        <v>274.81299999999999</v>
      </c>
      <c r="U42" s="15">
        <v>10.493610153198242</v>
      </c>
      <c r="V42" s="15">
        <v>8.9906101379394538</v>
      </c>
      <c r="W42" s="15">
        <v>8.4063600769042974</v>
      </c>
      <c r="X42" s="15">
        <v>7.4889301757812499</v>
      </c>
      <c r="Y42" s="15">
        <v>7.4889301757812499</v>
      </c>
      <c r="Z42" s="15">
        <v>7.4552402343750002</v>
      </c>
      <c r="AA42" s="15">
        <v>7.7308598632812497</v>
      </c>
      <c r="AB42" s="15">
        <v>7.7308598632812497</v>
      </c>
      <c r="AC42" s="15">
        <v>6.4245498046874996</v>
      </c>
      <c r="AD42" s="15">
        <v>8.2250000000000004E-2</v>
      </c>
      <c r="AE42" s="15">
        <v>8.2250000000000004E-2</v>
      </c>
      <c r="AF42" s="15">
        <v>0.35688999938964844</v>
      </c>
      <c r="AG42" s="15">
        <f t="shared" si="1"/>
        <v>72.731340484619153</v>
      </c>
      <c r="AH42" s="15">
        <v>0.10216999816894531</v>
      </c>
      <c r="AI42" s="15">
        <v>0.20645999908447266</v>
      </c>
      <c r="AJ42" s="15">
        <v>0</v>
      </c>
      <c r="AK42" s="15">
        <v>0</v>
      </c>
      <c r="AL42" s="15">
        <v>0</v>
      </c>
      <c r="AM42" s="15">
        <v>-111.44359843355417</v>
      </c>
      <c r="AN42" s="15">
        <v>0.29227999877929689</v>
      </c>
      <c r="AO42" s="15">
        <v>0</v>
      </c>
      <c r="AP42" s="15">
        <v>0</v>
      </c>
      <c r="AQ42" s="15">
        <v>50</v>
      </c>
      <c r="AR42" s="15">
        <v>0</v>
      </c>
      <c r="AS42" s="15">
        <v>0</v>
      </c>
      <c r="AT42" s="15">
        <f t="shared" si="2"/>
        <v>-60.84268843752146</v>
      </c>
      <c r="AU42" s="15">
        <v>0</v>
      </c>
      <c r="AV42" s="15">
        <v>0</v>
      </c>
      <c r="AW42" s="15">
        <v>0</v>
      </c>
      <c r="AX42" s="15">
        <v>0</v>
      </c>
      <c r="AY42" s="15">
        <v>0</v>
      </c>
      <c r="AZ42" s="15">
        <v>0</v>
      </c>
      <c r="BA42" s="15">
        <v>0</v>
      </c>
      <c r="BB42" s="15">
        <v>0</v>
      </c>
      <c r="BC42" s="15">
        <v>0</v>
      </c>
      <c r="BD42" s="15">
        <v>0</v>
      </c>
      <c r="BE42" s="15">
        <v>0</v>
      </c>
      <c r="BF42" s="15">
        <v>0</v>
      </c>
      <c r="BG42" s="15">
        <f t="shared" si="3"/>
        <v>0</v>
      </c>
      <c r="BH42" t="str">
        <f t="shared" si="4"/>
        <v>UIDIST</v>
      </c>
      <c r="BI42" t="str">
        <f>VLOOKUP(BH42,[1]Summary!$C$29:$C$56,1,0)</f>
        <v>UIDist</v>
      </c>
      <c r="BJ42" s="16">
        <v>44197</v>
      </c>
    </row>
    <row r="43" spans="1:62" x14ac:dyDescent="0.25">
      <c r="A43" s="13">
        <v>800550.01</v>
      </c>
      <c r="B43" s="13">
        <v>800550.01</v>
      </c>
      <c r="C43" s="13" t="s">
        <v>66</v>
      </c>
      <c r="D43" s="13" t="s">
        <v>18</v>
      </c>
      <c r="E43" s="13" t="s">
        <v>19</v>
      </c>
      <c r="F43" s="13" t="s">
        <v>62</v>
      </c>
      <c r="G43" s="14"/>
      <c r="H43" s="15">
        <v>7.2939999999999996</v>
      </c>
      <c r="I43" s="15">
        <v>3.8279999999999998</v>
      </c>
      <c r="J43" s="15">
        <v>2.4630000000000001</v>
      </c>
      <c r="K43" s="15">
        <v>0.67200000000000004</v>
      </c>
      <c r="L43" s="15">
        <v>1.1020000000000001</v>
      </c>
      <c r="M43" s="15">
        <v>-344.50900000000001</v>
      </c>
      <c r="N43" s="15">
        <v>29.474</v>
      </c>
      <c r="O43" s="15">
        <v>2.0779999999999998</v>
      </c>
      <c r="P43" s="15">
        <v>0.48699999999999999</v>
      </c>
      <c r="Q43" s="15">
        <v>0.371</v>
      </c>
      <c r="R43" s="15">
        <v>0.503</v>
      </c>
      <c r="S43" s="15">
        <v>7.6210000000000004</v>
      </c>
      <c r="T43" s="15">
        <f t="shared" si="0"/>
        <v>-288.6160000000001</v>
      </c>
      <c r="U43" s="15">
        <v>0</v>
      </c>
      <c r="V43" s="15">
        <v>0</v>
      </c>
      <c r="W43" s="15">
        <v>0</v>
      </c>
      <c r="X43" s="15">
        <v>0</v>
      </c>
      <c r="Y43" s="15">
        <v>0</v>
      </c>
      <c r="Z43" s="15">
        <v>0</v>
      </c>
      <c r="AA43" s="15">
        <v>0</v>
      </c>
      <c r="AB43" s="15">
        <v>0</v>
      </c>
      <c r="AC43" s="15">
        <v>7.6152902221679684</v>
      </c>
      <c r="AD43" s="15">
        <v>0.14341999626159668</v>
      </c>
      <c r="AE43" s="15">
        <v>1.2798600158691407</v>
      </c>
      <c r="AF43" s="15">
        <v>0.36160999298095703</v>
      </c>
      <c r="AG43" s="15">
        <f t="shared" si="1"/>
        <v>9.4001802272796624</v>
      </c>
      <c r="AH43" s="15">
        <v>0</v>
      </c>
      <c r="AI43" s="15">
        <v>0</v>
      </c>
      <c r="AJ43" s="15">
        <v>0</v>
      </c>
      <c r="AK43" s="15">
        <v>0</v>
      </c>
      <c r="AL43" s="15">
        <v>0</v>
      </c>
      <c r="AM43" s="15">
        <v>0</v>
      </c>
      <c r="AN43" s="15">
        <v>0</v>
      </c>
      <c r="AO43" s="15">
        <v>0</v>
      </c>
      <c r="AP43" s="15">
        <v>0</v>
      </c>
      <c r="AQ43" s="15">
        <v>0</v>
      </c>
      <c r="AR43" s="15">
        <v>0</v>
      </c>
      <c r="AS43" s="15">
        <v>0</v>
      </c>
      <c r="AT43" s="15">
        <f t="shared" si="2"/>
        <v>0</v>
      </c>
      <c r="AU43" s="15">
        <v>0</v>
      </c>
      <c r="AV43" s="15">
        <v>0</v>
      </c>
      <c r="AW43" s="15">
        <v>0</v>
      </c>
      <c r="AX43" s="15">
        <v>0</v>
      </c>
      <c r="AY43" s="15">
        <v>0</v>
      </c>
      <c r="AZ43" s="15">
        <v>0</v>
      </c>
      <c r="BA43" s="15">
        <v>0</v>
      </c>
      <c r="BB43" s="15">
        <v>0</v>
      </c>
      <c r="BC43" s="15">
        <v>0</v>
      </c>
      <c r="BD43" s="15">
        <v>0</v>
      </c>
      <c r="BE43" s="15">
        <v>0</v>
      </c>
      <c r="BF43" s="15">
        <v>0</v>
      </c>
      <c r="BG43" s="15">
        <f t="shared" si="3"/>
        <v>0</v>
      </c>
      <c r="BH43" t="str">
        <f t="shared" si="4"/>
        <v>UIDIST</v>
      </c>
      <c r="BI43" t="str">
        <f>VLOOKUP(BH43,[1]Summary!$C$29:$C$56,1,0)</f>
        <v>UIDist</v>
      </c>
      <c r="BJ43" s="16">
        <v>43831</v>
      </c>
    </row>
    <row r="44" spans="1:62" x14ac:dyDescent="0.25">
      <c r="A44" s="13">
        <v>800559.01</v>
      </c>
      <c r="B44" s="13">
        <v>800559.01</v>
      </c>
      <c r="C44" s="13" t="s">
        <v>67</v>
      </c>
      <c r="D44" s="13" t="s">
        <v>18</v>
      </c>
      <c r="E44" s="13" t="s">
        <v>19</v>
      </c>
      <c r="F44" s="13" t="s">
        <v>22</v>
      </c>
      <c r="G44" s="14"/>
      <c r="H44" s="15">
        <v>7.9820000000000002</v>
      </c>
      <c r="I44" s="15">
        <v>4.2309999999999999</v>
      </c>
      <c r="J44" s="15">
        <v>1.006</v>
      </c>
      <c r="K44" s="15">
        <v>38.158000000000001</v>
      </c>
      <c r="L44" s="15">
        <v>21.56</v>
      </c>
      <c r="M44" s="15">
        <v>0.26900000000000002</v>
      </c>
      <c r="N44" s="15">
        <v>2.4079999999999999</v>
      </c>
      <c r="O44" s="15">
        <v>0.218</v>
      </c>
      <c r="P44" s="15">
        <v>0.72299999999999998</v>
      </c>
      <c r="Q44" s="15">
        <v>0.64400000000000002</v>
      </c>
      <c r="R44" s="15">
        <v>0.77800000000000002</v>
      </c>
      <c r="S44" s="15">
        <v>2.6739999999999999</v>
      </c>
      <c r="T44" s="15">
        <f t="shared" si="0"/>
        <v>80.651000000000025</v>
      </c>
      <c r="U44" s="15">
        <v>5.7531299133300777</v>
      </c>
      <c r="V44" s="15">
        <v>1.9958299407958984</v>
      </c>
      <c r="W44" s="15">
        <v>48.090520507812499</v>
      </c>
      <c r="X44" s="15">
        <v>2.8759001007080078</v>
      </c>
      <c r="Y44" s="15">
        <v>42.609699707031247</v>
      </c>
      <c r="Z44" s="15">
        <v>2.9142399139404298</v>
      </c>
      <c r="AA44" s="15">
        <v>2.2471899642944337</v>
      </c>
      <c r="AB44" s="15">
        <v>1.8591600608825685</v>
      </c>
      <c r="AC44" s="15">
        <v>3.7816099243164061</v>
      </c>
      <c r="AD44" s="15">
        <v>-6.2598297924809154</v>
      </c>
      <c r="AE44" s="15">
        <v>1.3870400390625</v>
      </c>
      <c r="AF44" s="15">
        <v>1.7516399707049131</v>
      </c>
      <c r="AG44" s="15">
        <f t="shared" si="1"/>
        <v>109.00613025039809</v>
      </c>
      <c r="AH44" s="15">
        <v>1.7238900146484375</v>
      </c>
      <c r="AI44" s="15">
        <v>1.7238900146484375</v>
      </c>
      <c r="AJ44" s="15">
        <v>1.7238900146484375</v>
      </c>
      <c r="AK44" s="15">
        <v>1.668760009765625</v>
      </c>
      <c r="AL44" s="15">
        <v>1.8597200088500976</v>
      </c>
      <c r="AM44" s="15">
        <v>1.8072600402832031</v>
      </c>
      <c r="AN44" s="15">
        <v>1.7168100101947785</v>
      </c>
      <c r="AO44" s="15">
        <v>1.7879000091552735</v>
      </c>
      <c r="AP44" s="15">
        <v>1.8930300292968749</v>
      </c>
      <c r="AQ44" s="15">
        <v>2.06</v>
      </c>
      <c r="AR44" s="15">
        <v>1.8941099853515626</v>
      </c>
      <c r="AS44" s="15">
        <v>1.6151800341717899</v>
      </c>
      <c r="AT44" s="15">
        <f t="shared" si="2"/>
        <v>21.474440171014518</v>
      </c>
      <c r="AU44" s="15">
        <v>-5.0000000745058057E-5</v>
      </c>
      <c r="AV44" s="15">
        <v>-3.9999999105930327E-5</v>
      </c>
      <c r="AW44" s="15">
        <v>-7.0000000298023224E-5</v>
      </c>
      <c r="AX44" s="15">
        <v>-5.0000000745058057E-5</v>
      </c>
      <c r="AY44" s="15">
        <v>-7.9999998211860654E-5</v>
      </c>
      <c r="AZ44" s="15">
        <v>-9.9999997764825818E-6</v>
      </c>
      <c r="BA44" s="15">
        <v>0</v>
      </c>
      <c r="BB44" s="15">
        <v>0</v>
      </c>
      <c r="BC44" s="15">
        <v>-1.9999999552965164E-5</v>
      </c>
      <c r="BD44" s="15">
        <v>0</v>
      </c>
      <c r="BE44" s="15">
        <v>0</v>
      </c>
      <c r="BF44" s="15">
        <v>0</v>
      </c>
      <c r="BG44" s="15">
        <f t="shared" si="3"/>
        <v>-3.1999999843537806E-4</v>
      </c>
      <c r="BH44" t="str">
        <f t="shared" si="4"/>
        <v>UIDIST</v>
      </c>
      <c r="BI44" t="str">
        <f>VLOOKUP(BH44,[1]Summary!$C$29:$C$56,1,0)</f>
        <v>UIDist</v>
      </c>
      <c r="BJ44" s="16">
        <v>44470</v>
      </c>
    </row>
    <row r="45" spans="1:62" x14ac:dyDescent="0.25">
      <c r="A45" s="13">
        <v>800572.01</v>
      </c>
      <c r="B45" s="13">
        <v>800572.01</v>
      </c>
      <c r="C45" s="13" t="s">
        <v>68</v>
      </c>
      <c r="D45" s="13" t="s">
        <v>18</v>
      </c>
      <c r="E45" s="13" t="s">
        <v>19</v>
      </c>
      <c r="F45" s="13" t="s">
        <v>22</v>
      </c>
      <c r="G45" s="14"/>
      <c r="H45" s="15">
        <v>0</v>
      </c>
      <c r="I45" s="15">
        <v>0</v>
      </c>
      <c r="J45" s="15">
        <v>0</v>
      </c>
      <c r="K45" s="15">
        <v>0</v>
      </c>
      <c r="L45" s="15">
        <v>0</v>
      </c>
      <c r="M45" s="15">
        <v>0</v>
      </c>
      <c r="N45" s="15">
        <v>0</v>
      </c>
      <c r="O45" s="15">
        <v>0</v>
      </c>
      <c r="P45" s="15">
        <v>0</v>
      </c>
      <c r="Q45" s="15">
        <v>0</v>
      </c>
      <c r="R45" s="15">
        <v>0</v>
      </c>
      <c r="S45" s="15">
        <v>0</v>
      </c>
      <c r="T45" s="15">
        <f t="shared" si="0"/>
        <v>0</v>
      </c>
      <c r="U45" s="15">
        <v>0</v>
      </c>
      <c r="V45" s="15">
        <v>0</v>
      </c>
      <c r="W45" s="15">
        <v>0</v>
      </c>
      <c r="X45" s="15">
        <v>0</v>
      </c>
      <c r="Y45" s="15">
        <v>0</v>
      </c>
      <c r="Z45" s="15">
        <v>0</v>
      </c>
      <c r="AA45" s="15">
        <v>0</v>
      </c>
      <c r="AB45" s="15">
        <v>0</v>
      </c>
      <c r="AC45" s="15">
        <v>0</v>
      </c>
      <c r="AD45" s="15">
        <v>0</v>
      </c>
      <c r="AE45" s="15">
        <v>-2.5450000762939452E-2</v>
      </c>
      <c r="AF45" s="15">
        <v>0</v>
      </c>
      <c r="AG45" s="15">
        <f t="shared" si="1"/>
        <v>-2.5450000762939452E-2</v>
      </c>
      <c r="AH45" s="15">
        <v>0</v>
      </c>
      <c r="AI45" s="15">
        <v>0</v>
      </c>
      <c r="AJ45" s="15">
        <v>0</v>
      </c>
      <c r="AK45" s="15">
        <v>0</v>
      </c>
      <c r="AL45" s="15">
        <v>0</v>
      </c>
      <c r="AM45" s="15">
        <v>0</v>
      </c>
      <c r="AN45" s="15">
        <v>0</v>
      </c>
      <c r="AO45" s="15">
        <v>0</v>
      </c>
      <c r="AP45" s="15">
        <v>0</v>
      </c>
      <c r="AQ45" s="15">
        <v>0</v>
      </c>
      <c r="AR45" s="15">
        <v>0</v>
      </c>
      <c r="AS45" s="15">
        <v>0</v>
      </c>
      <c r="AT45" s="15">
        <f t="shared" si="2"/>
        <v>0</v>
      </c>
      <c r="AU45" s="15">
        <v>0</v>
      </c>
      <c r="AV45" s="15">
        <v>0</v>
      </c>
      <c r="AW45" s="15">
        <v>0</v>
      </c>
      <c r="AX45" s="15">
        <v>0</v>
      </c>
      <c r="AY45" s="15">
        <v>0</v>
      </c>
      <c r="AZ45" s="15">
        <v>0</v>
      </c>
      <c r="BA45" s="15">
        <v>0</v>
      </c>
      <c r="BB45" s="15">
        <v>0</v>
      </c>
      <c r="BC45" s="15">
        <v>0</v>
      </c>
      <c r="BD45" s="15">
        <v>0</v>
      </c>
      <c r="BE45" s="15">
        <v>0</v>
      </c>
      <c r="BF45" s="15">
        <v>0</v>
      </c>
      <c r="BG45" s="15">
        <f t="shared" si="3"/>
        <v>0</v>
      </c>
      <c r="BH45" t="str">
        <f t="shared" si="4"/>
        <v>UIDIST</v>
      </c>
      <c r="BI45" t="str">
        <f>VLOOKUP(BH45,[1]Summary!$C$29:$C$56,1,0)</f>
        <v>UIDist</v>
      </c>
      <c r="BJ45" s="16">
        <v>43831</v>
      </c>
    </row>
    <row r="46" spans="1:62" x14ac:dyDescent="0.25">
      <c r="A46" s="13">
        <v>800575.01</v>
      </c>
      <c r="B46" s="13">
        <v>800575.01</v>
      </c>
      <c r="C46" s="13" t="s">
        <v>69</v>
      </c>
      <c r="D46" s="13" t="s">
        <v>18</v>
      </c>
      <c r="E46" s="13" t="s">
        <v>19</v>
      </c>
      <c r="F46" s="13" t="s">
        <v>22</v>
      </c>
      <c r="G46" s="14"/>
      <c r="H46" s="15">
        <v>4.1079999999999997</v>
      </c>
      <c r="I46" s="15">
        <v>0.64600000000000002</v>
      </c>
      <c r="J46" s="15">
        <v>4.6890000000000001</v>
      </c>
      <c r="K46" s="15">
        <v>-0.29699999999999999</v>
      </c>
      <c r="L46" s="15">
        <v>0.33600000000000002</v>
      </c>
      <c r="M46" s="15">
        <v>0.434</v>
      </c>
      <c r="N46" s="15">
        <v>1.6739999999999999</v>
      </c>
      <c r="O46" s="15">
        <v>0.10299999999999999</v>
      </c>
      <c r="P46" s="15">
        <v>4.2000000000000003E-2</v>
      </c>
      <c r="Q46" s="15">
        <v>0</v>
      </c>
      <c r="R46" s="15">
        <v>0</v>
      </c>
      <c r="S46" s="15">
        <v>2E-3</v>
      </c>
      <c r="T46" s="15">
        <f t="shared" si="0"/>
        <v>11.736999999999998</v>
      </c>
      <c r="U46" s="15">
        <v>1.2000000476837158E-3</v>
      </c>
      <c r="V46" s="15">
        <v>1.2000000476837158E-3</v>
      </c>
      <c r="W46" s="15">
        <v>1.1900000572204589E-3</v>
      </c>
      <c r="X46" s="15">
        <v>1.1900000572204589E-3</v>
      </c>
      <c r="Y46" s="15">
        <v>1.1900000572204589E-3</v>
      </c>
      <c r="Z46" s="15">
        <v>1.1900000572204589E-3</v>
      </c>
      <c r="AA46" s="15">
        <v>1.2400000095367431E-3</v>
      </c>
      <c r="AB46" s="15">
        <v>2.4011899511814119</v>
      </c>
      <c r="AC46" s="15">
        <v>1.0299999713897705E-3</v>
      </c>
      <c r="AD46" s="15">
        <v>1.0299999713897705E-3</v>
      </c>
      <c r="AE46" s="15">
        <v>1.0299999713897705E-3</v>
      </c>
      <c r="AF46" s="15">
        <v>-0.19047000432014466</v>
      </c>
      <c r="AG46" s="15">
        <f t="shared" si="1"/>
        <v>2.222209947109222</v>
      </c>
      <c r="AH46" s="15">
        <v>1.2799999713897705E-3</v>
      </c>
      <c r="AI46" s="15">
        <v>0</v>
      </c>
      <c r="AJ46" s="15">
        <v>0</v>
      </c>
      <c r="AK46" s="15">
        <v>0</v>
      </c>
      <c r="AL46" s="15">
        <v>0</v>
      </c>
      <c r="AM46" s="15">
        <v>0</v>
      </c>
      <c r="AN46" s="15">
        <v>0</v>
      </c>
      <c r="AO46" s="15">
        <v>0</v>
      </c>
      <c r="AP46" s="15">
        <v>0</v>
      </c>
      <c r="AQ46" s="15">
        <v>0</v>
      </c>
      <c r="AR46" s="15">
        <v>0</v>
      </c>
      <c r="AS46" s="15">
        <v>0</v>
      </c>
      <c r="AT46" s="15">
        <f t="shared" si="2"/>
        <v>1.2799999713897705E-3</v>
      </c>
      <c r="AU46" s="15">
        <v>1.1100000143051147E-3</v>
      </c>
      <c r="AV46" s="15">
        <v>1E-3</v>
      </c>
      <c r="AW46" s="15">
        <v>1.649999976158142E-3</v>
      </c>
      <c r="AX46" s="15">
        <v>1.2599999904632569E-3</v>
      </c>
      <c r="AY46" s="15">
        <v>1.4199999570846558E-3</v>
      </c>
      <c r="AZ46" s="15">
        <v>1.2999999523162842E-3</v>
      </c>
      <c r="BA46" s="15">
        <v>1.3400000333786011E-3</v>
      </c>
      <c r="BB46" s="15">
        <v>1.3400000333786011E-3</v>
      </c>
      <c r="BC46" s="15">
        <v>1.6200000047683716E-3</v>
      </c>
      <c r="BD46" s="15">
        <v>0</v>
      </c>
      <c r="BE46" s="15">
        <v>0</v>
      </c>
      <c r="BF46" s="15">
        <v>0</v>
      </c>
      <c r="BG46" s="15">
        <f t="shared" si="3"/>
        <v>1.2039999961853027E-2</v>
      </c>
      <c r="BH46" t="str">
        <f t="shared" si="4"/>
        <v>UIDIST</v>
      </c>
      <c r="BI46" t="str">
        <f>VLOOKUP(BH46,[1]Summary!$C$29:$C$56,1,0)</f>
        <v>UIDist</v>
      </c>
      <c r="BJ46" s="16">
        <v>44470</v>
      </c>
    </row>
    <row r="47" spans="1:62" x14ac:dyDescent="0.25">
      <c r="A47" s="13">
        <v>800587.01</v>
      </c>
      <c r="B47" s="13">
        <v>800587.01</v>
      </c>
      <c r="C47" s="13" t="s">
        <v>70</v>
      </c>
      <c r="D47" s="13" t="s">
        <v>18</v>
      </c>
      <c r="E47" s="13" t="s">
        <v>19</v>
      </c>
      <c r="F47" s="13" t="s">
        <v>22</v>
      </c>
      <c r="G47" s="14"/>
      <c r="H47" s="15">
        <v>190.42</v>
      </c>
      <c r="I47" s="15">
        <v>410.96600000000001</v>
      </c>
      <c r="J47" s="15">
        <v>299.04500000000002</v>
      </c>
      <c r="K47" s="15">
        <v>927.16700000000003</v>
      </c>
      <c r="L47" s="15">
        <v>240.33099999999999</v>
      </c>
      <c r="M47" s="15">
        <v>300.92700000000002</v>
      </c>
      <c r="N47" s="15">
        <v>290.89</v>
      </c>
      <c r="O47" s="15">
        <v>683.49900000000002</v>
      </c>
      <c r="P47" s="15">
        <v>116.032</v>
      </c>
      <c r="Q47" s="15">
        <v>256.54399999999998</v>
      </c>
      <c r="R47" s="15">
        <v>199.49299999999999</v>
      </c>
      <c r="S47" s="15">
        <v>106.45399999999999</v>
      </c>
      <c r="T47" s="15">
        <f t="shared" si="0"/>
        <v>4021.768</v>
      </c>
      <c r="U47" s="15">
        <v>87.441529785156249</v>
      </c>
      <c r="V47" s="15">
        <v>77.387580566406257</v>
      </c>
      <c r="W47" s="15">
        <v>116.20407031249999</v>
      </c>
      <c r="X47" s="15">
        <v>95.080951171875</v>
      </c>
      <c r="Y47" s="15">
        <v>46.789769903182986</v>
      </c>
      <c r="Z47" s="15">
        <v>28.559889221191405</v>
      </c>
      <c r="AA47" s="15">
        <v>20.891360656738282</v>
      </c>
      <c r="AB47" s="15">
        <v>5.8621299514770504</v>
      </c>
      <c r="AC47" s="15">
        <v>10.582199951171875</v>
      </c>
      <c r="AD47" s="15">
        <v>6.75085009765625</v>
      </c>
      <c r="AE47" s="15">
        <v>5.4456598854064939</v>
      </c>
      <c r="AF47" s="15">
        <v>3.9052697165012358</v>
      </c>
      <c r="AG47" s="15">
        <f t="shared" si="1"/>
        <v>504.90126121926318</v>
      </c>
      <c r="AH47" s="15">
        <v>6.33683984375</v>
      </c>
      <c r="AI47" s="15">
        <v>5.3180600166320797</v>
      </c>
      <c r="AJ47" s="15">
        <v>5.2167500000000002</v>
      </c>
      <c r="AK47" s="15">
        <v>5.0442700195312504</v>
      </c>
      <c r="AL47" s="15">
        <v>2.5658200302124023</v>
      </c>
      <c r="AM47" s="15">
        <v>-2.7463298950195312</v>
      </c>
      <c r="AN47" s="15">
        <v>1.4982900562286376</v>
      </c>
      <c r="AO47" s="15">
        <v>1.306170051574707</v>
      </c>
      <c r="AP47" s="15">
        <v>0.82066999816894526</v>
      </c>
      <c r="AQ47" s="15">
        <v>0.124</v>
      </c>
      <c r="AR47" s="15">
        <v>0.10602999877929688</v>
      </c>
      <c r="AS47" s="15">
        <v>-5.2160198822021488</v>
      </c>
      <c r="AT47" s="15">
        <f t="shared" si="2"/>
        <v>20.37455023765564</v>
      </c>
      <c r="AU47" s="15">
        <v>6.0619998931884765E-2</v>
      </c>
      <c r="AV47" s="15">
        <v>2.0911099815368654</v>
      </c>
      <c r="AW47" s="15">
        <v>-1.8996600311771035</v>
      </c>
      <c r="AX47" s="15">
        <v>7.9480003356933587E-2</v>
      </c>
      <c r="AY47" s="15">
        <v>7.6519996643066412E-2</v>
      </c>
      <c r="AZ47" s="15">
        <v>4.1380004882812502E-2</v>
      </c>
      <c r="BA47" s="15">
        <v>0</v>
      </c>
      <c r="BB47" s="15">
        <v>0</v>
      </c>
      <c r="BC47" s="15">
        <v>1.4999971389770509E-3</v>
      </c>
      <c r="BD47" s="15">
        <v>0</v>
      </c>
      <c r="BE47" s="15">
        <v>0</v>
      </c>
      <c r="BF47" s="15">
        <v>0</v>
      </c>
      <c r="BG47" s="15">
        <f t="shared" si="3"/>
        <v>0.45094995131343629</v>
      </c>
      <c r="BH47" t="str">
        <f t="shared" si="4"/>
        <v>UIDIST</v>
      </c>
      <c r="BI47" t="str">
        <f>VLOOKUP(BH47,[1]Summary!$C$29:$C$56,1,0)</f>
        <v>UIDist</v>
      </c>
      <c r="BJ47" s="16">
        <v>44470</v>
      </c>
    </row>
    <row r="48" spans="1:62" x14ac:dyDescent="0.25">
      <c r="A48" s="13">
        <v>800610.01</v>
      </c>
      <c r="B48" s="13">
        <v>800610.01</v>
      </c>
      <c r="C48" s="13" t="s">
        <v>71</v>
      </c>
      <c r="D48" s="13" t="s">
        <v>18</v>
      </c>
      <c r="E48" s="13" t="s">
        <v>19</v>
      </c>
      <c r="F48" s="13" t="s">
        <v>22</v>
      </c>
      <c r="G48" s="14"/>
      <c r="H48" s="15">
        <v>0.123</v>
      </c>
      <c r="I48" s="15">
        <v>0.123</v>
      </c>
      <c r="J48" s="15">
        <v>0.16</v>
      </c>
      <c r="K48" s="15">
        <v>0.16</v>
      </c>
      <c r="L48" s="15">
        <v>0.16</v>
      </c>
      <c r="M48" s="15">
        <v>5.0000000000000001E-3</v>
      </c>
      <c r="N48" s="15">
        <v>5.0000000000000001E-3</v>
      </c>
      <c r="O48" s="15">
        <v>5.0000000000000001E-3</v>
      </c>
      <c r="P48" s="15">
        <v>8.2000000000000003E-2</v>
      </c>
      <c r="Q48" s="15">
        <v>8.2000000000000003E-2</v>
      </c>
      <c r="R48" s="15">
        <v>8.2000000000000003E-2</v>
      </c>
      <c r="S48" s="15">
        <v>0.35099999999999998</v>
      </c>
      <c r="T48" s="15">
        <f t="shared" si="0"/>
        <v>1.3380000000000001</v>
      </c>
      <c r="U48" s="15">
        <v>0.2646400146484375</v>
      </c>
      <c r="V48" s="15">
        <v>0.2646400146484375</v>
      </c>
      <c r="W48" s="15">
        <v>0.26279998779296876</v>
      </c>
      <c r="X48" s="15">
        <v>0.26279998779296876</v>
      </c>
      <c r="Y48" s="15">
        <v>0.26279998779296876</v>
      </c>
      <c r="Z48" s="15">
        <v>0.26161999511718748</v>
      </c>
      <c r="AA48" s="15">
        <v>0.27129998779296877</v>
      </c>
      <c r="AB48" s="15">
        <v>0.27129998779296877</v>
      </c>
      <c r="AC48" s="15">
        <v>0.22544999694824219</v>
      </c>
      <c r="AD48" s="15">
        <v>0.22544999694824219</v>
      </c>
      <c r="AE48" s="15">
        <v>0.22544999694824219</v>
      </c>
      <c r="AF48" s="15">
        <v>0.28469000244140624</v>
      </c>
      <c r="AG48" s="15">
        <f t="shared" si="1"/>
        <v>3.0829399566650397</v>
      </c>
      <c r="AH48" s="15">
        <v>0.28005999755859373</v>
      </c>
      <c r="AI48" s="15">
        <v>0.28005999755859373</v>
      </c>
      <c r="AJ48" s="15">
        <v>0.28005999755859373</v>
      </c>
      <c r="AK48" s="15">
        <v>0.2710899963378906</v>
      </c>
      <c r="AL48" s="15">
        <v>0</v>
      </c>
      <c r="AM48" s="15">
        <v>0</v>
      </c>
      <c r="AN48" s="15">
        <v>0</v>
      </c>
      <c r="AO48" s="15">
        <v>0</v>
      </c>
      <c r="AP48" s="15">
        <v>0</v>
      </c>
      <c r="AQ48" s="15">
        <v>0</v>
      </c>
      <c r="AR48" s="15">
        <v>0</v>
      </c>
      <c r="AS48" s="15">
        <v>0</v>
      </c>
      <c r="AT48" s="15">
        <f t="shared" si="2"/>
        <v>1.1112699890136717</v>
      </c>
      <c r="AU48" s="15">
        <v>0</v>
      </c>
      <c r="AV48" s="15">
        <v>0</v>
      </c>
      <c r="AW48" s="15">
        <v>0</v>
      </c>
      <c r="AX48" s="15">
        <v>0</v>
      </c>
      <c r="AY48" s="15">
        <v>0</v>
      </c>
      <c r="AZ48" s="15">
        <v>0</v>
      </c>
      <c r="BA48" s="15">
        <v>0</v>
      </c>
      <c r="BB48" s="15">
        <v>0</v>
      </c>
      <c r="BC48" s="15">
        <v>0</v>
      </c>
      <c r="BD48" s="15">
        <v>0</v>
      </c>
      <c r="BE48" s="15">
        <v>0</v>
      </c>
      <c r="BF48" s="15">
        <v>0</v>
      </c>
      <c r="BG48" s="15">
        <f t="shared" si="3"/>
        <v>0</v>
      </c>
      <c r="BH48" t="str">
        <f t="shared" si="4"/>
        <v>UIDIST</v>
      </c>
      <c r="BI48" t="str">
        <f>VLOOKUP(BH48,[1]Summary!$C$29:$C$56,1,0)</f>
        <v>UIDist</v>
      </c>
      <c r="BJ48" s="16">
        <v>44197</v>
      </c>
    </row>
    <row r="49" spans="1:62" x14ac:dyDescent="0.25">
      <c r="A49" s="13">
        <v>800691.01</v>
      </c>
      <c r="B49" s="13">
        <v>800691.01</v>
      </c>
      <c r="C49" s="13" t="s">
        <v>72</v>
      </c>
      <c r="D49" s="13" t="s">
        <v>18</v>
      </c>
      <c r="E49" s="13" t="s">
        <v>19</v>
      </c>
      <c r="F49" s="13" t="s">
        <v>22</v>
      </c>
      <c r="G49" s="14"/>
      <c r="H49" s="15">
        <v>268.46100000000001</v>
      </c>
      <c r="I49" s="15">
        <v>130.15199999999999</v>
      </c>
      <c r="J49" s="15">
        <v>78.927999999999997</v>
      </c>
      <c r="K49" s="15">
        <v>277.48099999999999</v>
      </c>
      <c r="L49" s="15">
        <v>173.083</v>
      </c>
      <c r="M49" s="15">
        <v>273.68</v>
      </c>
      <c r="N49" s="15">
        <v>-118.732</v>
      </c>
      <c r="O49" s="15">
        <v>-146.61500000000001</v>
      </c>
      <c r="P49" s="15">
        <v>145.69900000000001</v>
      </c>
      <c r="Q49" s="15">
        <v>4.5620000000000003</v>
      </c>
      <c r="R49" s="15">
        <v>4.7359999999999998</v>
      </c>
      <c r="S49" s="15">
        <v>0.14499999999999999</v>
      </c>
      <c r="T49" s="15">
        <f t="shared" si="0"/>
        <v>1091.58</v>
      </c>
      <c r="U49" s="15">
        <v>0.16652000284194945</v>
      </c>
      <c r="V49" s="15">
        <v>0.10933000183105469</v>
      </c>
      <c r="W49" s="15">
        <v>2.9767199554443358</v>
      </c>
      <c r="X49" s="15">
        <v>-62.348550884246826</v>
      </c>
      <c r="Y49" s="15">
        <v>67.451367809295661</v>
      </c>
      <c r="Z49" s="15">
        <v>0</v>
      </c>
      <c r="AA49" s="15">
        <v>0</v>
      </c>
      <c r="AB49" s="15">
        <v>0</v>
      </c>
      <c r="AC49" s="15">
        <v>0</v>
      </c>
      <c r="AD49" s="15">
        <v>0</v>
      </c>
      <c r="AE49" s="15">
        <v>0</v>
      </c>
      <c r="AF49" s="15">
        <v>0</v>
      </c>
      <c r="AG49" s="15">
        <f t="shared" si="1"/>
        <v>8.3553868851661761</v>
      </c>
      <c r="AH49" s="15">
        <v>0</v>
      </c>
      <c r="AI49" s="15">
        <v>0</v>
      </c>
      <c r="AJ49" s="15">
        <v>0</v>
      </c>
      <c r="AK49" s="15">
        <v>0</v>
      </c>
      <c r="AL49" s="15">
        <v>0</v>
      </c>
      <c r="AM49" s="15">
        <v>-0.22032000732421875</v>
      </c>
      <c r="AN49" s="15">
        <v>0</v>
      </c>
      <c r="AO49" s="15">
        <v>0</v>
      </c>
      <c r="AP49" s="15">
        <v>0</v>
      </c>
      <c r="AQ49" s="15">
        <v>0</v>
      </c>
      <c r="AR49" s="15">
        <v>0</v>
      </c>
      <c r="AS49" s="15">
        <v>0</v>
      </c>
      <c r="AT49" s="15">
        <f t="shared" si="2"/>
        <v>-0.22032000732421875</v>
      </c>
      <c r="AU49" s="15">
        <v>0</v>
      </c>
      <c r="AV49" s="15">
        <v>0</v>
      </c>
      <c r="AW49" s="15">
        <v>0</v>
      </c>
      <c r="AX49" s="15">
        <v>0</v>
      </c>
      <c r="AY49" s="15">
        <v>0</v>
      </c>
      <c r="AZ49" s="15">
        <v>0</v>
      </c>
      <c r="BA49" s="15">
        <v>0</v>
      </c>
      <c r="BB49" s="15">
        <v>0</v>
      </c>
      <c r="BC49" s="15">
        <v>0</v>
      </c>
      <c r="BD49" s="15">
        <v>0</v>
      </c>
      <c r="BE49" s="15">
        <v>0</v>
      </c>
      <c r="BF49" s="15">
        <v>0</v>
      </c>
      <c r="BG49" s="15">
        <f t="shared" si="3"/>
        <v>0</v>
      </c>
      <c r="BH49" t="str">
        <f t="shared" si="4"/>
        <v>UIDIST</v>
      </c>
      <c r="BI49" t="str">
        <f>VLOOKUP(BH49,[1]Summary!$C$29:$C$56,1,0)</f>
        <v>UIDist</v>
      </c>
      <c r="BJ49" s="16">
        <v>44197</v>
      </c>
    </row>
    <row r="50" spans="1:62" x14ac:dyDescent="0.25">
      <c r="A50" s="13">
        <v>800717.02</v>
      </c>
      <c r="B50" s="13">
        <v>800717.02</v>
      </c>
      <c r="C50" s="13" t="s">
        <v>73</v>
      </c>
      <c r="D50" s="13" t="s">
        <v>18</v>
      </c>
      <c r="E50" s="13" t="s">
        <v>35</v>
      </c>
      <c r="F50" s="13" t="s">
        <v>20</v>
      </c>
      <c r="G50" s="14"/>
      <c r="H50" s="15">
        <v>0</v>
      </c>
      <c r="I50" s="15">
        <v>0</v>
      </c>
      <c r="J50" s="15">
        <v>0</v>
      </c>
      <c r="K50" s="15">
        <v>0</v>
      </c>
      <c r="L50" s="15">
        <v>0</v>
      </c>
      <c r="M50" s="15">
        <v>0</v>
      </c>
      <c r="N50" s="15">
        <v>0</v>
      </c>
      <c r="O50" s="15">
        <v>0</v>
      </c>
      <c r="P50" s="15">
        <v>0</v>
      </c>
      <c r="Q50" s="15">
        <v>0</v>
      </c>
      <c r="R50" s="15">
        <v>0</v>
      </c>
      <c r="S50" s="15">
        <v>0</v>
      </c>
      <c r="T50" s="15">
        <f t="shared" si="0"/>
        <v>0</v>
      </c>
      <c r="U50" s="15">
        <v>0</v>
      </c>
      <c r="V50" s="15">
        <v>0</v>
      </c>
      <c r="W50" s="15">
        <v>0</v>
      </c>
      <c r="X50" s="15">
        <v>0</v>
      </c>
      <c r="Y50" s="15">
        <v>0</v>
      </c>
      <c r="Z50" s="15">
        <v>0</v>
      </c>
      <c r="AA50" s="15">
        <v>0</v>
      </c>
      <c r="AB50" s="15">
        <v>0</v>
      </c>
      <c r="AC50" s="15">
        <v>0</v>
      </c>
      <c r="AD50" s="15">
        <v>0</v>
      </c>
      <c r="AE50" s="15">
        <v>0</v>
      </c>
      <c r="AF50" s="15">
        <v>0</v>
      </c>
      <c r="AG50" s="15">
        <f t="shared" si="1"/>
        <v>0</v>
      </c>
      <c r="AH50" s="15">
        <v>0</v>
      </c>
      <c r="AI50" s="15">
        <v>0</v>
      </c>
      <c r="AJ50" s="15">
        <v>0</v>
      </c>
      <c r="AK50" s="15">
        <v>0</v>
      </c>
      <c r="AL50" s="15">
        <v>0</v>
      </c>
      <c r="AM50" s="15">
        <v>0</v>
      </c>
      <c r="AN50" s="15">
        <v>0</v>
      </c>
      <c r="AO50" s="15">
        <v>0</v>
      </c>
      <c r="AP50" s="15">
        <v>0</v>
      </c>
      <c r="AQ50" s="15">
        <v>0</v>
      </c>
      <c r="AR50" s="15">
        <v>0</v>
      </c>
      <c r="AS50" s="15">
        <v>0</v>
      </c>
      <c r="AT50" s="15">
        <f t="shared" si="2"/>
        <v>0</v>
      </c>
      <c r="AU50" s="15">
        <v>0</v>
      </c>
      <c r="AV50" s="15">
        <v>0</v>
      </c>
      <c r="AW50" s="15">
        <v>0</v>
      </c>
      <c r="AX50" s="15">
        <v>0</v>
      </c>
      <c r="AY50" s="15">
        <v>0</v>
      </c>
      <c r="AZ50" s="15">
        <v>0</v>
      </c>
      <c r="BA50" s="15">
        <v>0</v>
      </c>
      <c r="BB50" s="15">
        <v>0</v>
      </c>
      <c r="BC50" s="15">
        <v>0</v>
      </c>
      <c r="BD50" s="15">
        <v>0</v>
      </c>
      <c r="BE50" s="15">
        <v>0</v>
      </c>
      <c r="BF50" s="15">
        <v>0</v>
      </c>
      <c r="BG50" s="15">
        <f t="shared" si="3"/>
        <v>0</v>
      </c>
      <c r="BH50" t="str">
        <f t="shared" si="4"/>
        <v>UITRANS</v>
      </c>
      <c r="BI50" t="str">
        <f>VLOOKUP(BH50,[1]Summary!$C$29:$C$56,1,0)</f>
        <v>UITrans</v>
      </c>
      <c r="BJ50" t="s">
        <v>12</v>
      </c>
    </row>
    <row r="51" spans="1:62" x14ac:dyDescent="0.25">
      <c r="A51" s="13">
        <v>800726.01</v>
      </c>
      <c r="B51" s="13">
        <v>800726.01</v>
      </c>
      <c r="C51" s="13" t="s">
        <v>74</v>
      </c>
      <c r="D51" s="13" t="s">
        <v>18</v>
      </c>
      <c r="E51" s="13" t="s">
        <v>19</v>
      </c>
      <c r="F51" s="13" t="s">
        <v>22</v>
      </c>
      <c r="G51" s="14"/>
      <c r="H51" s="15">
        <v>5.6000000000000001E-2</v>
      </c>
      <c r="I51" s="15">
        <v>5.7000000000000002E-2</v>
      </c>
      <c r="J51" s="15">
        <v>0</v>
      </c>
      <c r="K51" s="15">
        <v>0</v>
      </c>
      <c r="L51" s="15">
        <v>0</v>
      </c>
      <c r="M51" s="15">
        <v>0</v>
      </c>
      <c r="N51" s="15">
        <v>0</v>
      </c>
      <c r="O51" s="15">
        <v>0</v>
      </c>
      <c r="P51" s="15">
        <v>0</v>
      </c>
      <c r="Q51" s="15">
        <v>0</v>
      </c>
      <c r="R51" s="15">
        <v>0</v>
      </c>
      <c r="S51" s="15">
        <v>1E-3</v>
      </c>
      <c r="T51" s="15">
        <f t="shared" si="0"/>
        <v>0.114</v>
      </c>
      <c r="U51" s="15">
        <v>1.3282499623298645</v>
      </c>
      <c r="V51" s="15">
        <v>4.3469399852752684</v>
      </c>
      <c r="W51" s="15">
        <v>7.0242199058532711</v>
      </c>
      <c r="X51" s="15">
        <v>48.295429855346683</v>
      </c>
      <c r="Y51" s="15">
        <v>0.56624999809265142</v>
      </c>
      <c r="Z51" s="15">
        <v>2.5736599845886232</v>
      </c>
      <c r="AA51" s="15">
        <v>0.9477399978637695</v>
      </c>
      <c r="AB51" s="15">
        <v>-4.8190002441406248E-2</v>
      </c>
      <c r="AC51" s="15">
        <v>0.24727000427246093</v>
      </c>
      <c r="AD51" s="15">
        <v>0.53497999572753907</v>
      </c>
      <c r="AE51" s="15">
        <v>0.24874000549316405</v>
      </c>
      <c r="AF51" s="15">
        <v>1.9709999084472657E-2</v>
      </c>
      <c r="AG51" s="15">
        <f t="shared" si="1"/>
        <v>66.08499969148636</v>
      </c>
      <c r="AH51" s="15">
        <v>1.9360000610351563E-2</v>
      </c>
      <c r="AI51" s="15">
        <v>1.9360000610351563E-2</v>
      </c>
      <c r="AJ51" s="15">
        <v>0.3282099952697754</v>
      </c>
      <c r="AK51" s="15">
        <v>2.0559999465942384E-2</v>
      </c>
      <c r="AL51" s="15">
        <v>2.0559999465942384E-2</v>
      </c>
      <c r="AM51" s="15">
        <v>-1.8487899999618531</v>
      </c>
      <c r="AN51" s="15">
        <v>2.0879999160766601E-2</v>
      </c>
      <c r="AO51" s="15">
        <v>2.0879999160766601E-2</v>
      </c>
      <c r="AP51" s="15">
        <v>2.3299999237060547E-2</v>
      </c>
      <c r="AQ51" s="15">
        <v>0</v>
      </c>
      <c r="AR51" s="15">
        <v>0</v>
      </c>
      <c r="AS51" s="15">
        <v>0</v>
      </c>
      <c r="AT51" s="15">
        <f t="shared" si="2"/>
        <v>-1.3756800069808959</v>
      </c>
      <c r="AU51" s="15">
        <v>0</v>
      </c>
      <c r="AV51" s="15">
        <v>0</v>
      </c>
      <c r="AW51" s="15">
        <v>0</v>
      </c>
      <c r="AX51" s="15">
        <v>0</v>
      </c>
      <c r="AY51" s="15">
        <v>0</v>
      </c>
      <c r="AZ51" s="15">
        <v>0</v>
      </c>
      <c r="BA51" s="15">
        <v>0</v>
      </c>
      <c r="BB51" s="15">
        <v>0</v>
      </c>
      <c r="BC51" s="15">
        <v>0</v>
      </c>
      <c r="BD51" s="15">
        <v>0</v>
      </c>
      <c r="BE51" s="15">
        <v>0</v>
      </c>
      <c r="BF51" s="15">
        <v>0</v>
      </c>
      <c r="BG51" s="15">
        <f t="shared" si="3"/>
        <v>0</v>
      </c>
      <c r="BH51" t="str">
        <f t="shared" si="4"/>
        <v>UIDIST</v>
      </c>
      <c r="BI51" t="str">
        <f>VLOOKUP(BH51,[1]Summary!$C$29:$C$56,1,0)</f>
        <v>UIDist</v>
      </c>
      <c r="BJ51" s="16">
        <v>44197</v>
      </c>
    </row>
    <row r="52" spans="1:62" x14ac:dyDescent="0.25">
      <c r="A52" s="13">
        <v>800746.01</v>
      </c>
      <c r="B52" s="13">
        <v>800746.01</v>
      </c>
      <c r="C52" s="13" t="s">
        <v>75</v>
      </c>
      <c r="D52" s="13" t="s">
        <v>18</v>
      </c>
      <c r="E52" s="13" t="s">
        <v>19</v>
      </c>
      <c r="F52" s="13" t="s">
        <v>33</v>
      </c>
      <c r="G52" s="14"/>
      <c r="H52" s="15">
        <v>0</v>
      </c>
      <c r="I52" s="15">
        <v>0</v>
      </c>
      <c r="J52" s="15">
        <v>0</v>
      </c>
      <c r="K52" s="15">
        <v>0</v>
      </c>
      <c r="L52" s="15">
        <v>0</v>
      </c>
      <c r="M52" s="15">
        <v>0</v>
      </c>
      <c r="N52" s="15">
        <v>0</v>
      </c>
      <c r="O52" s="15">
        <v>0</v>
      </c>
      <c r="P52" s="15">
        <v>0</v>
      </c>
      <c r="Q52" s="15">
        <v>0</v>
      </c>
      <c r="R52" s="15">
        <v>0</v>
      </c>
      <c r="S52" s="15">
        <v>0</v>
      </c>
      <c r="T52" s="15">
        <f t="shared" si="0"/>
        <v>0</v>
      </c>
      <c r="U52" s="15">
        <v>0</v>
      </c>
      <c r="V52" s="15">
        <v>0</v>
      </c>
      <c r="W52" s="15">
        <v>0</v>
      </c>
      <c r="X52" s="15">
        <v>0</v>
      </c>
      <c r="Y52" s="15">
        <v>0</v>
      </c>
      <c r="Z52" s="15">
        <v>0</v>
      </c>
      <c r="AA52" s="15">
        <v>0</v>
      </c>
      <c r="AB52" s="15">
        <v>0</v>
      </c>
      <c r="AC52" s="15">
        <v>0</v>
      </c>
      <c r="AD52" s="15">
        <v>0.86091003417968748</v>
      </c>
      <c r="AE52" s="15">
        <v>0</v>
      </c>
      <c r="AF52" s="15">
        <v>-0.51041002655029299</v>
      </c>
      <c r="AG52" s="15">
        <f t="shared" si="1"/>
        <v>0.35050000762939448</v>
      </c>
      <c r="AH52" s="15">
        <v>0</v>
      </c>
      <c r="AI52" s="15">
        <v>0</v>
      </c>
      <c r="AJ52" s="15">
        <v>0</v>
      </c>
      <c r="AK52" s="15">
        <v>0</v>
      </c>
      <c r="AL52" s="15">
        <v>0</v>
      </c>
      <c r="AM52" s="15">
        <v>0</v>
      </c>
      <c r="AN52" s="15">
        <v>0</v>
      </c>
      <c r="AO52" s="15">
        <v>0</v>
      </c>
      <c r="AP52" s="15">
        <v>0</v>
      </c>
      <c r="AQ52" s="15">
        <v>0</v>
      </c>
      <c r="AR52" s="15">
        <v>3.4460400390624999</v>
      </c>
      <c r="AS52" s="15">
        <v>0</v>
      </c>
      <c r="AT52" s="15">
        <f t="shared" si="2"/>
        <v>3.4460400390624999</v>
      </c>
      <c r="AU52" s="15">
        <v>0</v>
      </c>
      <c r="AV52" s="15">
        <v>0</v>
      </c>
      <c r="AW52" s="15">
        <v>0</v>
      </c>
      <c r="AX52" s="15">
        <v>0</v>
      </c>
      <c r="AY52" s="15">
        <v>0</v>
      </c>
      <c r="AZ52" s="15">
        <v>0</v>
      </c>
      <c r="BA52" s="15">
        <v>0</v>
      </c>
      <c r="BB52" s="15">
        <v>0</v>
      </c>
      <c r="BC52" s="15">
        <v>0</v>
      </c>
      <c r="BD52" s="15">
        <v>0</v>
      </c>
      <c r="BE52" s="15">
        <v>0</v>
      </c>
      <c r="BF52" s="15">
        <v>0</v>
      </c>
      <c r="BG52" s="15">
        <f t="shared" si="3"/>
        <v>0</v>
      </c>
      <c r="BH52" t="str">
        <f t="shared" si="4"/>
        <v>UIDIST</v>
      </c>
      <c r="BI52" t="str">
        <f>VLOOKUP(BH52,[1]Summary!$C$29:$C$56,1,0)</f>
        <v>UIDist</v>
      </c>
      <c r="BJ52" s="16">
        <v>44197</v>
      </c>
    </row>
    <row r="53" spans="1:62" x14ac:dyDescent="0.25">
      <c r="A53" s="13">
        <v>800832.02</v>
      </c>
      <c r="B53" s="13">
        <v>800832.02</v>
      </c>
      <c r="C53" s="13" t="s">
        <v>76</v>
      </c>
      <c r="D53" s="13" t="s">
        <v>18</v>
      </c>
      <c r="E53" s="13" t="s">
        <v>35</v>
      </c>
      <c r="F53" s="13" t="s">
        <v>20</v>
      </c>
      <c r="G53" s="14" t="s">
        <v>25</v>
      </c>
      <c r="H53" s="15">
        <v>13.757</v>
      </c>
      <c r="I53" s="15">
        <v>8.5909999999999993</v>
      </c>
      <c r="J53" s="15">
        <v>8.3569999999999993</v>
      </c>
      <c r="K53" s="15">
        <v>8.8409999999999993</v>
      </c>
      <c r="L53" s="15">
        <v>2.7570000000000001</v>
      </c>
      <c r="M53" s="15">
        <v>16.356999999999999</v>
      </c>
      <c r="N53" s="15">
        <v>0.56599999999999995</v>
      </c>
      <c r="O53" s="15">
        <v>4.0000000000000001E-3</v>
      </c>
      <c r="P53" s="15">
        <v>0</v>
      </c>
      <c r="Q53" s="15">
        <v>0</v>
      </c>
      <c r="R53" s="15">
        <v>0</v>
      </c>
      <c r="S53" s="15">
        <v>22.012</v>
      </c>
      <c r="T53" s="15">
        <f t="shared" si="0"/>
        <v>81.24199999999999</v>
      </c>
      <c r="U53" s="15">
        <v>0</v>
      </c>
      <c r="V53" s="15">
        <v>0</v>
      </c>
      <c r="W53" s="15">
        <v>0</v>
      </c>
      <c r="X53" s="15">
        <v>0</v>
      </c>
      <c r="Y53" s="15">
        <v>0</v>
      </c>
      <c r="Z53" s="15">
        <v>0</v>
      </c>
      <c r="AA53" s="15">
        <v>0</v>
      </c>
      <c r="AB53" s="15">
        <v>0</v>
      </c>
      <c r="AC53" s="15">
        <v>0</v>
      </c>
      <c r="AD53" s="15">
        <v>0</v>
      </c>
      <c r="AE53" s="15">
        <v>0</v>
      </c>
      <c r="AF53" s="15">
        <v>0</v>
      </c>
      <c r="AG53" s="15">
        <f t="shared" si="1"/>
        <v>0</v>
      </c>
      <c r="AH53" s="15">
        <v>0</v>
      </c>
      <c r="AI53" s="15">
        <v>0</v>
      </c>
      <c r="AJ53" s="15">
        <v>1.8337700195312501</v>
      </c>
      <c r="AK53" s="15">
        <v>0</v>
      </c>
      <c r="AL53" s="15">
        <v>0</v>
      </c>
      <c r="AM53" s="15">
        <v>0</v>
      </c>
      <c r="AN53" s="15">
        <v>0</v>
      </c>
      <c r="AO53" s="15">
        <v>0</v>
      </c>
      <c r="AP53" s="15">
        <v>0</v>
      </c>
      <c r="AQ53" s="15">
        <v>0</v>
      </c>
      <c r="AR53" s="15">
        <v>0</v>
      </c>
      <c r="AS53" s="15">
        <v>0</v>
      </c>
      <c r="AT53" s="15">
        <f t="shared" si="2"/>
        <v>1.8337700195312501</v>
      </c>
      <c r="AU53" s="15">
        <v>0</v>
      </c>
      <c r="AV53" s="15">
        <v>0</v>
      </c>
      <c r="AW53" s="15">
        <v>0</v>
      </c>
      <c r="AX53" s="15">
        <v>0</v>
      </c>
      <c r="AY53" s="15">
        <v>0</v>
      </c>
      <c r="AZ53" s="15">
        <v>0</v>
      </c>
      <c r="BA53" s="15">
        <v>0</v>
      </c>
      <c r="BB53" s="15">
        <v>0</v>
      </c>
      <c r="BC53" s="15">
        <v>0</v>
      </c>
      <c r="BD53" s="15">
        <v>0</v>
      </c>
      <c r="BE53" s="15">
        <v>0</v>
      </c>
      <c r="BF53" s="15">
        <v>0</v>
      </c>
      <c r="BG53" s="15">
        <f t="shared" si="3"/>
        <v>0</v>
      </c>
      <c r="BH53" t="str">
        <f t="shared" si="4"/>
        <v>UITRANS</v>
      </c>
      <c r="BI53" t="str">
        <f>VLOOKUP(BH53,[1]Summary!$C$29:$C$56,1,0)</f>
        <v>UITrans</v>
      </c>
      <c r="BJ53" s="16">
        <v>44197</v>
      </c>
    </row>
    <row r="54" spans="1:62" x14ac:dyDescent="0.25">
      <c r="A54" s="13">
        <v>800842.01</v>
      </c>
      <c r="B54" s="13">
        <v>800842.01</v>
      </c>
      <c r="C54" s="13" t="s">
        <v>77</v>
      </c>
      <c r="D54" s="13" t="s">
        <v>18</v>
      </c>
      <c r="E54" s="13" t="s">
        <v>19</v>
      </c>
      <c r="F54" s="13" t="s">
        <v>22</v>
      </c>
      <c r="G54" s="14" t="s">
        <v>25</v>
      </c>
      <c r="H54" s="15">
        <v>0.53200000000000003</v>
      </c>
      <c r="I54" s="15">
        <v>0.58199999999999996</v>
      </c>
      <c r="J54" s="15">
        <v>0.69</v>
      </c>
      <c r="K54" s="15">
        <v>0.69</v>
      </c>
      <c r="L54" s="15">
        <v>4.16</v>
      </c>
      <c r="M54" s="15">
        <v>35.884999999999998</v>
      </c>
      <c r="N54" s="15">
        <v>28.751999999999999</v>
      </c>
      <c r="O54" s="15">
        <v>45.508000000000003</v>
      </c>
      <c r="P54" s="15">
        <v>17.523</v>
      </c>
      <c r="Q54" s="15">
        <v>-4.1820000000000004</v>
      </c>
      <c r="R54" s="15">
        <v>63.924999999999997</v>
      </c>
      <c r="S54" s="15">
        <v>26.45</v>
      </c>
      <c r="T54" s="15">
        <f t="shared" si="0"/>
        <v>220.51499999999999</v>
      </c>
      <c r="U54" s="15">
        <v>31.821069580078124</v>
      </c>
      <c r="V54" s="15">
        <v>2.6565800781250002</v>
      </c>
      <c r="W54" s="15">
        <v>3.9238800354003907</v>
      </c>
      <c r="X54" s="15">
        <v>14.167719726562501</v>
      </c>
      <c r="Y54" s="15">
        <v>-24.282139282226563</v>
      </c>
      <c r="Z54" s="15">
        <v>75.534859374999996</v>
      </c>
      <c r="AA54" s="15">
        <v>27.326589416503907</v>
      </c>
      <c r="AB54" s="15">
        <v>20.652000000000001</v>
      </c>
      <c r="AC54" s="15">
        <v>20.001529754638671</v>
      </c>
      <c r="AD54" s="15">
        <v>20.791430053710936</v>
      </c>
      <c r="AE54" s="15">
        <v>4.200589904785156</v>
      </c>
      <c r="AF54" s="15">
        <v>11.636290267944336</v>
      </c>
      <c r="AG54" s="15">
        <f t="shared" si="1"/>
        <v>208.43039891052246</v>
      </c>
      <c r="AH54" s="15">
        <v>25.485870254516602</v>
      </c>
      <c r="AI54" s="15">
        <v>14.294899780273438</v>
      </c>
      <c r="AJ54" s="15">
        <v>13.762580200195313</v>
      </c>
      <c r="AK54" s="15">
        <v>17.317210083007812</v>
      </c>
      <c r="AL54" s="15">
        <v>20.162680175781251</v>
      </c>
      <c r="AM54" s="15">
        <v>-40.332949569702151</v>
      </c>
      <c r="AN54" s="15">
        <v>48.057371337890622</v>
      </c>
      <c r="AO54" s="15">
        <v>74.839050170898432</v>
      </c>
      <c r="AP54" s="15">
        <v>10.538090194702148</v>
      </c>
      <c r="AQ54" s="15">
        <v>55.551000000000002</v>
      </c>
      <c r="AR54" s="15">
        <v>22.85050008392334</v>
      </c>
      <c r="AS54" s="15">
        <v>23.576330136060715</v>
      </c>
      <c r="AT54" s="15">
        <f t="shared" si="2"/>
        <v>286.10263284754751</v>
      </c>
      <c r="AU54" s="15">
        <v>170.41173950195312</v>
      </c>
      <c r="AV54" s="15">
        <v>85.672300292968757</v>
      </c>
      <c r="AW54" s="15">
        <v>126.80249902343751</v>
      </c>
      <c r="AX54" s="15">
        <v>268.84655126953123</v>
      </c>
      <c r="AY54" s="15">
        <v>885.613376953125</v>
      </c>
      <c r="AZ54" s="15">
        <v>133.29211035156251</v>
      </c>
      <c r="BA54" s="15">
        <v>98.310731628417969</v>
      </c>
      <c r="BB54" s="15">
        <v>176.04698242187499</v>
      </c>
      <c r="BC54" s="15">
        <v>160.345947265625</v>
      </c>
      <c r="BD54" s="15">
        <v>108.71533007812501</v>
      </c>
      <c r="BE54" s="15">
        <v>108.71533007812501</v>
      </c>
      <c r="BF54" s="15">
        <v>108.71533007812501</v>
      </c>
      <c r="BG54" s="15">
        <f t="shared" si="3"/>
        <v>2431.4882289428715</v>
      </c>
      <c r="BH54" t="str">
        <f t="shared" si="4"/>
        <v>UIDIST</v>
      </c>
      <c r="BI54" t="str">
        <f>VLOOKUP(BH54,[1]Summary!$C$29:$C$56,1,0)</f>
        <v>UIDist</v>
      </c>
      <c r="BJ54" s="16">
        <v>44197</v>
      </c>
    </row>
    <row r="55" spans="1:62" x14ac:dyDescent="0.25">
      <c r="A55" s="13">
        <v>800845.02</v>
      </c>
      <c r="B55" s="13">
        <v>800845.02</v>
      </c>
      <c r="C55" s="13" t="s">
        <v>78</v>
      </c>
      <c r="D55" s="13" t="s">
        <v>18</v>
      </c>
      <c r="E55" s="13" t="s">
        <v>35</v>
      </c>
      <c r="F55" s="13" t="s">
        <v>22</v>
      </c>
      <c r="G55" s="14"/>
      <c r="H55" s="15">
        <v>0.71399999999999997</v>
      </c>
      <c r="I55" s="15">
        <v>0.71399999999999997</v>
      </c>
      <c r="J55" s="15">
        <v>0.32</v>
      </c>
      <c r="K55" s="15">
        <v>1.173</v>
      </c>
      <c r="L55" s="15">
        <v>4.6459999999999999</v>
      </c>
      <c r="M55" s="15">
        <v>8.9999999999999993E-3</v>
      </c>
      <c r="N55" s="15">
        <v>2.802</v>
      </c>
      <c r="O55" s="15">
        <v>93.852999999999994</v>
      </c>
      <c r="P55" s="15">
        <v>0.09</v>
      </c>
      <c r="Q55" s="15">
        <v>0.09</v>
      </c>
      <c r="R55" s="15">
        <v>0.09</v>
      </c>
      <c r="S55" s="15">
        <v>-13.11</v>
      </c>
      <c r="T55" s="15">
        <f t="shared" si="0"/>
        <v>91.391000000000005</v>
      </c>
      <c r="U55" s="15">
        <v>36.072910644531248</v>
      </c>
      <c r="V55" s="15">
        <v>1.7949821395874024</v>
      </c>
      <c r="W55" s="15">
        <v>1.4014300537109374</v>
      </c>
      <c r="X55" s="15">
        <v>1.2529300537109376</v>
      </c>
      <c r="Y55" s="15">
        <v>1.2529300537109376</v>
      </c>
      <c r="Z55" s="15">
        <v>1.24856005859375</v>
      </c>
      <c r="AA55" s="15">
        <v>1.3015999755859375</v>
      </c>
      <c r="AB55" s="15">
        <v>1.3015999755859375</v>
      </c>
      <c r="AC55" s="15">
        <v>1.0771300048828125</v>
      </c>
      <c r="AD55" s="15">
        <v>1.0771300048828125</v>
      </c>
      <c r="AE55" s="15">
        <v>1.0771300048828125</v>
      </c>
      <c r="AF55" s="15">
        <v>37.804219848632812</v>
      </c>
      <c r="AG55" s="15">
        <f t="shared" si="1"/>
        <v>86.662552818298337</v>
      </c>
      <c r="AH55" s="15">
        <v>2.3085699691772459</v>
      </c>
      <c r="AI55" s="15">
        <v>1.6214599609375</v>
      </c>
      <c r="AJ55" s="15">
        <v>1.1064200439453125</v>
      </c>
      <c r="AK55" s="15">
        <v>1.0787099609374999</v>
      </c>
      <c r="AL55" s="15">
        <v>1.0787099609374999</v>
      </c>
      <c r="AM55" s="15">
        <v>0.499</v>
      </c>
      <c r="AN55" s="15">
        <v>1.0943900146484375</v>
      </c>
      <c r="AO55" s="15">
        <v>1.0943900146484375</v>
      </c>
      <c r="AP55" s="15">
        <v>3.0437700805664063</v>
      </c>
      <c r="AQ55" s="15">
        <v>13.971</v>
      </c>
      <c r="AR55" s="15">
        <v>8.4409299316406248</v>
      </c>
      <c r="AS55" s="15">
        <v>230.43263218688963</v>
      </c>
      <c r="AT55" s="15">
        <f t="shared" si="2"/>
        <v>265.76998212432858</v>
      </c>
      <c r="AU55" s="15">
        <v>0</v>
      </c>
      <c r="AV55" s="15">
        <v>0</v>
      </c>
      <c r="AW55" s="15">
        <v>0</v>
      </c>
      <c r="AX55" s="15">
        <v>0</v>
      </c>
      <c r="AY55" s="15">
        <v>0</v>
      </c>
      <c r="AZ55" s="15">
        <v>0</v>
      </c>
      <c r="BA55" s="15">
        <v>0</v>
      </c>
      <c r="BB55" s="15">
        <v>0</v>
      </c>
      <c r="BC55" s="15">
        <v>0</v>
      </c>
      <c r="BD55" s="15">
        <v>0</v>
      </c>
      <c r="BE55" s="15">
        <v>0</v>
      </c>
      <c r="BF55" s="15">
        <v>0</v>
      </c>
      <c r="BG55" s="15">
        <f t="shared" si="3"/>
        <v>0</v>
      </c>
      <c r="BH55" t="str">
        <f t="shared" si="4"/>
        <v>UITRANS</v>
      </c>
      <c r="BI55" t="str">
        <f>VLOOKUP(BH55,[1]Summary!$C$29:$C$56,1,0)</f>
        <v>UITrans</v>
      </c>
      <c r="BJ55" s="16">
        <v>44197</v>
      </c>
    </row>
    <row r="56" spans="1:62" x14ac:dyDescent="0.25">
      <c r="A56" s="13">
        <v>800854.01</v>
      </c>
      <c r="B56" s="13">
        <v>800854.01</v>
      </c>
      <c r="C56" s="13" t="s">
        <v>79</v>
      </c>
      <c r="D56" s="13" t="s">
        <v>18</v>
      </c>
      <c r="E56" s="13" t="s">
        <v>19</v>
      </c>
      <c r="F56" s="13" t="s">
        <v>22</v>
      </c>
      <c r="G56" s="14"/>
      <c r="H56" s="15">
        <v>3.6309999999999998</v>
      </c>
      <c r="I56" s="15">
        <v>3.3740000000000001</v>
      </c>
      <c r="J56" s="15">
        <v>4.9050000000000002</v>
      </c>
      <c r="K56" s="15">
        <v>4.2919999999999998</v>
      </c>
      <c r="L56" s="15">
        <v>-3.0609999999999999</v>
      </c>
      <c r="M56" s="15">
        <v>5.024</v>
      </c>
      <c r="N56" s="15">
        <v>0.95899999999999996</v>
      </c>
      <c r="O56" s="15">
        <v>2.59</v>
      </c>
      <c r="P56" s="15">
        <v>2.2250000000000001</v>
      </c>
      <c r="Q56" s="15">
        <v>1.8680000000000001</v>
      </c>
      <c r="R56" s="15">
        <v>0.88400000000000001</v>
      </c>
      <c r="S56" s="15">
        <v>3.8969999999999998</v>
      </c>
      <c r="T56" s="15">
        <f t="shared" si="0"/>
        <v>30.587999999999997</v>
      </c>
      <c r="U56" s="15">
        <v>23.655500305175782</v>
      </c>
      <c r="V56" s="15">
        <v>19.093799865722655</v>
      </c>
      <c r="W56" s="15">
        <v>19.270349731445311</v>
      </c>
      <c r="X56" s="15">
        <v>52.463539367675779</v>
      </c>
      <c r="Y56" s="15">
        <v>100.61917962646484</v>
      </c>
      <c r="Z56" s="15">
        <v>36.100070434570313</v>
      </c>
      <c r="AA56" s="15">
        <v>37.381148803710936</v>
      </c>
      <c r="AB56" s="15">
        <v>3.8562601013183593</v>
      </c>
      <c r="AC56" s="15">
        <v>2.0971900558471681</v>
      </c>
      <c r="AD56" s="15">
        <v>2.7740400543212891</v>
      </c>
      <c r="AE56" s="15">
        <v>1.7794599609374999</v>
      </c>
      <c r="AF56" s="15">
        <v>1.052739990234375</v>
      </c>
      <c r="AG56" s="15">
        <f t="shared" si="1"/>
        <v>300.14327829742433</v>
      </c>
      <c r="AH56" s="15">
        <v>2.7615900421142578</v>
      </c>
      <c r="AI56" s="15">
        <v>1.0791100201606751</v>
      </c>
      <c r="AJ56" s="15">
        <v>1.0456199951171874</v>
      </c>
      <c r="AK56" s="15">
        <v>1.0121799926757813</v>
      </c>
      <c r="AL56" s="15">
        <v>1.4192599792480469</v>
      </c>
      <c r="AM56" s="15">
        <v>0.6467300109863281</v>
      </c>
      <c r="AN56" s="15">
        <v>1.0739299907684325</v>
      </c>
      <c r="AO56" s="15">
        <v>1.0289899902343751</v>
      </c>
      <c r="AP56" s="15">
        <v>1.0588000488281251</v>
      </c>
      <c r="AQ56" s="15">
        <v>1.0589999999999999</v>
      </c>
      <c r="AR56" s="15">
        <v>1.0588000488281251</v>
      </c>
      <c r="AS56" s="15">
        <v>-6.4466697998046874</v>
      </c>
      <c r="AT56" s="15">
        <f t="shared" si="2"/>
        <v>6.797340319156647</v>
      </c>
      <c r="AU56" s="15">
        <v>0.3398999938964844</v>
      </c>
      <c r="AV56" s="15">
        <v>0.307</v>
      </c>
      <c r="AW56" s="15">
        <v>0.50260000610351563</v>
      </c>
      <c r="AX56" s="15">
        <v>0.38713000488281252</v>
      </c>
      <c r="AY56" s="15">
        <v>0.42699999999999999</v>
      </c>
      <c r="AZ56" s="15">
        <v>0.39592999267578127</v>
      </c>
      <c r="BA56" s="15">
        <v>0.40910998535156251</v>
      </c>
      <c r="BB56" s="15">
        <v>0.40910998535156251</v>
      </c>
      <c r="BC56" s="15">
        <v>0.50560000610351563</v>
      </c>
      <c r="BD56" s="15">
        <v>0</v>
      </c>
      <c r="BE56" s="15">
        <v>0</v>
      </c>
      <c r="BF56" s="15">
        <v>0</v>
      </c>
      <c r="BG56" s="15">
        <f t="shared" si="3"/>
        <v>3.6833799743652347</v>
      </c>
      <c r="BH56" t="str">
        <f t="shared" si="4"/>
        <v>UIDIST</v>
      </c>
      <c r="BI56" t="str">
        <f>VLOOKUP(BH56,[1]Summary!$C$29:$C$56,1,0)</f>
        <v>UIDist</v>
      </c>
      <c r="BJ56" s="16">
        <v>44470</v>
      </c>
    </row>
    <row r="57" spans="1:62" x14ac:dyDescent="0.25">
      <c r="A57" s="13">
        <v>800888.01</v>
      </c>
      <c r="B57" s="13">
        <v>800888.01</v>
      </c>
      <c r="C57" s="13" t="s">
        <v>80</v>
      </c>
      <c r="D57" s="13" t="s">
        <v>18</v>
      </c>
      <c r="E57" s="13" t="s">
        <v>19</v>
      </c>
      <c r="F57" s="13" t="s">
        <v>22</v>
      </c>
      <c r="G57" s="14"/>
      <c r="H57" s="15">
        <v>42.713000000000001</v>
      </c>
      <c r="I57" s="15">
        <v>0.49099999999999999</v>
      </c>
      <c r="J57" s="15">
        <v>1.0680000000000001</v>
      </c>
      <c r="K57" s="15">
        <v>-2.1999999999999999E-2</v>
      </c>
      <c r="L57" s="15">
        <v>0.34300000000000003</v>
      </c>
      <c r="M57" s="15">
        <v>6.0000000000000001E-3</v>
      </c>
      <c r="N57" s="15">
        <v>98.619</v>
      </c>
      <c r="O57" s="15">
        <v>1.9E-2</v>
      </c>
      <c r="P57" s="15">
        <v>0.82699999999999996</v>
      </c>
      <c r="Q57" s="15">
        <v>4.4130000000000003</v>
      </c>
      <c r="R57" s="15">
        <v>2.569</v>
      </c>
      <c r="S57" s="15">
        <v>40.107999999999997</v>
      </c>
      <c r="T57" s="15">
        <f t="shared" si="0"/>
        <v>191.15400000000002</v>
      </c>
      <c r="U57" s="15">
        <v>0.93880999755859373</v>
      </c>
      <c r="V57" s="15">
        <v>0.93880999755859373</v>
      </c>
      <c r="W57" s="15">
        <v>1.0170400295257569</v>
      </c>
      <c r="X57" s="15">
        <v>0.93228002929687503</v>
      </c>
      <c r="Y57" s="15">
        <v>0.93228002929687503</v>
      </c>
      <c r="Z57" s="15">
        <v>0.92808001708984378</v>
      </c>
      <c r="AA57" s="15">
        <v>0.96241998291015629</v>
      </c>
      <c r="AB57" s="15">
        <v>0.96241998291015629</v>
      </c>
      <c r="AC57" s="15">
        <v>0.79978997802734375</v>
      </c>
      <c r="AD57" s="15">
        <v>0.79978997802734375</v>
      </c>
      <c r="AE57" s="15">
        <v>0.79978997802734375</v>
      </c>
      <c r="AF57" s="15">
        <v>2.4056800079345702</v>
      </c>
      <c r="AG57" s="15">
        <f t="shared" si="1"/>
        <v>12.417190008163452</v>
      </c>
      <c r="AH57" s="15">
        <v>14.099379989624023</v>
      </c>
      <c r="AI57" s="15">
        <v>36.545239440917967</v>
      </c>
      <c r="AJ57" s="15">
        <v>3.7557100390791893</v>
      </c>
      <c r="AK57" s="15">
        <v>1.1024000401496887</v>
      </c>
      <c r="AL57" s="15">
        <v>0.96296997070312496</v>
      </c>
      <c r="AM57" s="15">
        <v>-1.1171899719238281</v>
      </c>
      <c r="AN57" s="15">
        <v>0.97898999023437505</v>
      </c>
      <c r="AO57" s="15">
        <v>0.97898999023437505</v>
      </c>
      <c r="AP57" s="15">
        <v>1.0923900146484375</v>
      </c>
      <c r="AQ57" s="15">
        <v>1.0920000000000001</v>
      </c>
      <c r="AR57" s="15">
        <v>1.0923900146484375</v>
      </c>
      <c r="AS57" s="15">
        <v>0.96971002197265621</v>
      </c>
      <c r="AT57" s="15">
        <f t="shared" si="2"/>
        <v>61.552979540288455</v>
      </c>
      <c r="AU57" s="15">
        <v>0</v>
      </c>
      <c r="AV57" s="15">
        <v>0</v>
      </c>
      <c r="AW57" s="15">
        <v>0</v>
      </c>
      <c r="AX57" s="15">
        <v>0</v>
      </c>
      <c r="AY57" s="15">
        <v>0</v>
      </c>
      <c r="AZ57" s="15">
        <v>0</v>
      </c>
      <c r="BA57" s="15">
        <v>0</v>
      </c>
      <c r="BB57" s="15">
        <v>0</v>
      </c>
      <c r="BC57" s="15">
        <v>0</v>
      </c>
      <c r="BD57" s="15">
        <v>0</v>
      </c>
      <c r="BE57" s="15">
        <v>0</v>
      </c>
      <c r="BF57" s="15">
        <v>0</v>
      </c>
      <c r="BG57" s="15">
        <f t="shared" si="3"/>
        <v>0</v>
      </c>
      <c r="BH57" t="str">
        <f t="shared" si="4"/>
        <v>UIDIST</v>
      </c>
      <c r="BI57" t="str">
        <f>VLOOKUP(BH57,[1]Summary!$C$29:$C$56,1,0)</f>
        <v>UIDist</v>
      </c>
      <c r="BJ57" s="16">
        <v>44197</v>
      </c>
    </row>
    <row r="58" spans="1:62" x14ac:dyDescent="0.25">
      <c r="A58" s="13">
        <v>800925.01</v>
      </c>
      <c r="B58" s="13">
        <v>800925.01</v>
      </c>
      <c r="C58" s="13" t="s">
        <v>81</v>
      </c>
      <c r="D58" s="13" t="s">
        <v>18</v>
      </c>
      <c r="E58" s="13" t="s">
        <v>19</v>
      </c>
      <c r="F58" s="13" t="s">
        <v>22</v>
      </c>
      <c r="G58" s="14"/>
      <c r="H58" s="15">
        <v>1E-3</v>
      </c>
      <c r="I58" s="15">
        <v>0.42</v>
      </c>
      <c r="J58" s="15">
        <v>3.0000000000000001E-3</v>
      </c>
      <c r="K58" s="15">
        <v>3.0000000000000001E-3</v>
      </c>
      <c r="L58" s="15">
        <v>3.0000000000000001E-3</v>
      </c>
      <c r="M58" s="15">
        <v>0</v>
      </c>
      <c r="N58" s="15">
        <v>0</v>
      </c>
      <c r="O58" s="15">
        <v>0</v>
      </c>
      <c r="P58" s="15">
        <v>3.339</v>
      </c>
      <c r="Q58" s="15">
        <v>1E-3</v>
      </c>
      <c r="R58" s="15">
        <v>1E-3</v>
      </c>
      <c r="S58" s="15">
        <v>6.0000000000000001E-3</v>
      </c>
      <c r="T58" s="15">
        <f t="shared" si="0"/>
        <v>3.7769999999999997</v>
      </c>
      <c r="U58" s="15">
        <v>4.2300000190734861E-3</v>
      </c>
      <c r="V58" s="15">
        <v>4.2300000190734861E-3</v>
      </c>
      <c r="W58" s="15">
        <v>4.1999998092651369E-3</v>
      </c>
      <c r="X58" s="15">
        <v>4.1999998092651369E-3</v>
      </c>
      <c r="Y58" s="15">
        <v>4.1999998092651369E-3</v>
      </c>
      <c r="Z58" s="15">
        <v>4.1799998283386227E-3</v>
      </c>
      <c r="AA58" s="15">
        <v>4.3400001525878903E-3</v>
      </c>
      <c r="AB58" s="15">
        <v>4.3400001525878903E-3</v>
      </c>
      <c r="AC58" s="15">
        <v>3.5999999046325685E-3</v>
      </c>
      <c r="AD58" s="15">
        <v>3.5999999046325685E-3</v>
      </c>
      <c r="AE58" s="15">
        <v>3.5999999046325685E-3</v>
      </c>
      <c r="AF58" s="15">
        <v>4.5599999427795414E-3</v>
      </c>
      <c r="AG58" s="15">
        <f t="shared" si="1"/>
        <v>4.9279999256134042E-2</v>
      </c>
      <c r="AH58" s="15">
        <v>4.4800000190734863E-3</v>
      </c>
      <c r="AI58" s="15">
        <v>4.4800000190734863E-3</v>
      </c>
      <c r="AJ58" s="15">
        <v>4.4800000190734863E-3</v>
      </c>
      <c r="AK58" s="15">
        <v>4.3299999237060545E-3</v>
      </c>
      <c r="AL58" s="15">
        <v>4.3299999237060545E-3</v>
      </c>
      <c r="AM58" s="15">
        <v>1.8899999856948852E-3</v>
      </c>
      <c r="AN58" s="15">
        <v>4.4099998474121096E-3</v>
      </c>
      <c r="AO58" s="15">
        <v>4.4099998474121096E-3</v>
      </c>
      <c r="AP58" s="15">
        <v>0</v>
      </c>
      <c r="AQ58" s="15">
        <v>0</v>
      </c>
      <c r="AR58" s="15">
        <v>0</v>
      </c>
      <c r="AS58" s="15">
        <v>0</v>
      </c>
      <c r="AT58" s="15">
        <f t="shared" si="2"/>
        <v>3.280999958515167E-2</v>
      </c>
      <c r="AU58" s="15">
        <v>0</v>
      </c>
      <c r="AV58" s="15">
        <v>0</v>
      </c>
      <c r="AW58" s="15">
        <v>0</v>
      </c>
      <c r="AX58" s="15">
        <v>0</v>
      </c>
      <c r="AY58" s="15">
        <v>0</v>
      </c>
      <c r="AZ58" s="15">
        <v>0</v>
      </c>
      <c r="BA58" s="15">
        <v>0</v>
      </c>
      <c r="BB58" s="15">
        <v>0</v>
      </c>
      <c r="BC58" s="15">
        <v>0</v>
      </c>
      <c r="BD58" s="15">
        <v>0</v>
      </c>
      <c r="BE58" s="15">
        <v>0</v>
      </c>
      <c r="BF58" s="15">
        <v>0</v>
      </c>
      <c r="BG58" s="15">
        <f t="shared" si="3"/>
        <v>0</v>
      </c>
      <c r="BH58" t="str">
        <f t="shared" si="4"/>
        <v>UIDIST</v>
      </c>
      <c r="BI58" t="str">
        <f>VLOOKUP(BH58,[1]Summary!$C$29:$C$56,1,0)</f>
        <v>UIDist</v>
      </c>
      <c r="BJ58" s="16">
        <v>44197</v>
      </c>
    </row>
    <row r="59" spans="1:62" x14ac:dyDescent="0.25">
      <c r="A59" s="13">
        <v>800930.01</v>
      </c>
      <c r="B59" s="13">
        <v>800930.01</v>
      </c>
      <c r="C59" s="13" t="s">
        <v>82</v>
      </c>
      <c r="D59" s="13" t="s">
        <v>18</v>
      </c>
      <c r="E59" s="13" t="s">
        <v>19</v>
      </c>
      <c r="F59" s="13" t="s">
        <v>22</v>
      </c>
      <c r="G59" s="14"/>
      <c r="H59" s="15">
        <v>7.5919999999999996</v>
      </c>
      <c r="I59" s="15">
        <v>0</v>
      </c>
      <c r="J59" s="15">
        <v>17.446999999999999</v>
      </c>
      <c r="K59" s="15">
        <v>0.33700000000000002</v>
      </c>
      <c r="L59" s="15">
        <v>10.624000000000001</v>
      </c>
      <c r="M59" s="15">
        <v>17.715</v>
      </c>
      <c r="N59" s="15">
        <v>4.0149999999999997</v>
      </c>
      <c r="O59" s="15">
        <v>12.223000000000001</v>
      </c>
      <c r="P59" s="15">
        <v>7.2789999999999999</v>
      </c>
      <c r="Q59" s="15">
        <v>0.114</v>
      </c>
      <c r="R59" s="15">
        <v>8.5999999999999993E-2</v>
      </c>
      <c r="S59" s="15">
        <v>41.536999999999999</v>
      </c>
      <c r="T59" s="15">
        <f t="shared" si="0"/>
        <v>118.96899999999999</v>
      </c>
      <c r="U59" s="15">
        <v>8.9786900024414056</v>
      </c>
      <c r="V59" s="15">
        <v>6.8099998474121098E-2</v>
      </c>
      <c r="W59" s="15">
        <v>0</v>
      </c>
      <c r="X59" s="15">
        <v>0.9703199732303619</v>
      </c>
      <c r="Y59" s="15">
        <v>3.1298399925231934</v>
      </c>
      <c r="Z59" s="15">
        <v>2.0929899845123292</v>
      </c>
      <c r="AA59" s="15">
        <v>2.4639999389648438E-2</v>
      </c>
      <c r="AB59" s="15">
        <v>2.4639999389648438E-2</v>
      </c>
      <c r="AC59" s="15">
        <v>2.0479999542236327E-2</v>
      </c>
      <c r="AD59" s="15">
        <v>0</v>
      </c>
      <c r="AE59" s="15">
        <v>0</v>
      </c>
      <c r="AF59" s="15">
        <v>0</v>
      </c>
      <c r="AG59" s="15">
        <f t="shared" si="1"/>
        <v>15.309699949502944</v>
      </c>
      <c r="AH59" s="15">
        <v>23.024049964904783</v>
      </c>
      <c r="AI59" s="15">
        <v>0.58897999191284178</v>
      </c>
      <c r="AJ59" s="15">
        <v>0.14316000366210938</v>
      </c>
      <c r="AK59" s="15">
        <v>5.6905899658203127</v>
      </c>
      <c r="AL59" s="15">
        <v>0.25742000389099123</v>
      </c>
      <c r="AM59" s="15">
        <v>1.9391500015258789</v>
      </c>
      <c r="AN59" s="15">
        <v>0.1903300051689148</v>
      </c>
      <c r="AO59" s="15">
        <v>0.15513000488281251</v>
      </c>
      <c r="AP59" s="15">
        <v>0.17310000610351561</v>
      </c>
      <c r="AQ59" s="15">
        <v>0.17299999999999999</v>
      </c>
      <c r="AR59" s="15">
        <v>0.17310000610351561</v>
      </c>
      <c r="AS59" s="15">
        <v>24.218500061035158</v>
      </c>
      <c r="AT59" s="15">
        <f t="shared" si="2"/>
        <v>56.726510015010838</v>
      </c>
      <c r="AU59" s="15">
        <v>0</v>
      </c>
      <c r="AV59" s="15">
        <v>0</v>
      </c>
      <c r="AW59" s="15">
        <v>0</v>
      </c>
      <c r="AX59" s="15">
        <v>0</v>
      </c>
      <c r="AY59" s="15">
        <v>0</v>
      </c>
      <c r="AZ59" s="15">
        <v>0</v>
      </c>
      <c r="BA59" s="15">
        <v>0</v>
      </c>
      <c r="BB59" s="15">
        <v>0</v>
      </c>
      <c r="BC59" s="15">
        <v>0</v>
      </c>
      <c r="BD59" s="15">
        <v>0</v>
      </c>
      <c r="BE59" s="15">
        <v>0</v>
      </c>
      <c r="BF59" s="15">
        <v>0</v>
      </c>
      <c r="BG59" s="15">
        <f t="shared" si="3"/>
        <v>0</v>
      </c>
      <c r="BH59" t="str">
        <f t="shared" si="4"/>
        <v>UIDIST</v>
      </c>
      <c r="BI59" t="str">
        <f>VLOOKUP(BH59,[1]Summary!$C$29:$C$56,1,0)</f>
        <v>UIDist</v>
      </c>
      <c r="BJ59" s="16">
        <v>44197</v>
      </c>
    </row>
    <row r="60" spans="1:62" x14ac:dyDescent="0.25">
      <c r="A60" s="13">
        <v>800932.01</v>
      </c>
      <c r="B60" s="13">
        <v>800932.01</v>
      </c>
      <c r="C60" s="13" t="s">
        <v>83</v>
      </c>
      <c r="D60" s="13" t="s">
        <v>18</v>
      </c>
      <c r="E60" s="13" t="s">
        <v>19</v>
      </c>
      <c r="F60" s="13" t="s">
        <v>62</v>
      </c>
      <c r="G60" s="14" t="s">
        <v>25</v>
      </c>
      <c r="H60" s="15">
        <v>-0.85199999999999998</v>
      </c>
      <c r="I60" s="15">
        <v>0.38500000000000001</v>
      </c>
      <c r="J60" s="15">
        <v>-0.13400000000000001</v>
      </c>
      <c r="K60" s="15">
        <v>-1.643</v>
      </c>
      <c r="L60" s="15">
        <v>-1.915</v>
      </c>
      <c r="M60" s="15">
        <v>3.7509999999999999</v>
      </c>
      <c r="N60" s="15">
        <v>-0.24099999999999999</v>
      </c>
      <c r="O60" s="15">
        <v>-6.66</v>
      </c>
      <c r="P60" s="15">
        <v>9.2289999999999992</v>
      </c>
      <c r="Q60" s="15">
        <v>-3.35</v>
      </c>
      <c r="R60" s="15">
        <v>0</v>
      </c>
      <c r="S60" s="15">
        <v>0</v>
      </c>
      <c r="T60" s="15">
        <f t="shared" si="0"/>
        <v>-1.430000000000001</v>
      </c>
      <c r="U60" s="15">
        <v>0</v>
      </c>
      <c r="V60" s="15">
        <v>0</v>
      </c>
      <c r="W60" s="15">
        <v>0</v>
      </c>
      <c r="X60" s="15">
        <v>0</v>
      </c>
      <c r="Y60" s="15">
        <v>0</v>
      </c>
      <c r="Z60" s="15">
        <v>-19.693640625</v>
      </c>
      <c r="AA60" s="15">
        <v>0</v>
      </c>
      <c r="AB60" s="15">
        <v>0</v>
      </c>
      <c r="AC60" s="15">
        <v>0</v>
      </c>
      <c r="AD60" s="15">
        <v>0</v>
      </c>
      <c r="AE60" s="15">
        <v>0</v>
      </c>
      <c r="AF60" s="15">
        <v>0</v>
      </c>
      <c r="AG60" s="15">
        <f t="shared" si="1"/>
        <v>-19.693640625</v>
      </c>
      <c r="AH60" s="15">
        <v>0</v>
      </c>
      <c r="AI60" s="15">
        <v>0</v>
      </c>
      <c r="AJ60" s="15">
        <v>0</v>
      </c>
      <c r="AK60" s="15">
        <v>0.140649995803833</v>
      </c>
      <c r="AL60" s="15">
        <v>0</v>
      </c>
      <c r="AM60" s="15">
        <v>0</v>
      </c>
      <c r="AN60" s="15">
        <v>0</v>
      </c>
      <c r="AO60" s="15">
        <v>0</v>
      </c>
      <c r="AP60" s="15">
        <v>0</v>
      </c>
      <c r="AQ60" s="15">
        <v>0</v>
      </c>
      <c r="AR60" s="15">
        <v>0</v>
      </c>
      <c r="AS60" s="15">
        <v>0</v>
      </c>
      <c r="AT60" s="15">
        <f t="shared" si="2"/>
        <v>0.140649995803833</v>
      </c>
      <c r="AU60" s="15">
        <v>0</v>
      </c>
      <c r="AV60" s="15">
        <v>0</v>
      </c>
      <c r="AW60" s="15">
        <v>0</v>
      </c>
      <c r="AX60" s="15">
        <v>0</v>
      </c>
      <c r="AY60" s="15">
        <v>0</v>
      </c>
      <c r="AZ60" s="15">
        <v>0</v>
      </c>
      <c r="BA60" s="15">
        <v>0</v>
      </c>
      <c r="BB60" s="15">
        <v>0</v>
      </c>
      <c r="BC60" s="15">
        <v>0</v>
      </c>
      <c r="BD60" s="15">
        <v>0</v>
      </c>
      <c r="BE60" s="15">
        <v>0</v>
      </c>
      <c r="BF60" s="15">
        <v>0</v>
      </c>
      <c r="BG60" s="15">
        <f t="shared" si="3"/>
        <v>0</v>
      </c>
      <c r="BH60" t="str">
        <f t="shared" si="4"/>
        <v>UIDIST</v>
      </c>
      <c r="BI60" t="str">
        <f>VLOOKUP(BH60,[1]Summary!$C$29:$C$56,1,0)</f>
        <v>UIDist</v>
      </c>
      <c r="BJ60" s="16">
        <v>44197</v>
      </c>
    </row>
    <row r="61" spans="1:62" x14ac:dyDescent="0.25">
      <c r="A61" s="13">
        <v>800933.01</v>
      </c>
      <c r="B61" s="13">
        <v>800933.01</v>
      </c>
      <c r="C61" s="13" t="s">
        <v>84</v>
      </c>
      <c r="D61" s="13" t="s">
        <v>18</v>
      </c>
      <c r="E61" s="13" t="s">
        <v>19</v>
      </c>
      <c r="F61" s="13" t="s">
        <v>20</v>
      </c>
      <c r="G61" s="14"/>
      <c r="H61" s="15">
        <v>0</v>
      </c>
      <c r="I61" s="15">
        <v>0</v>
      </c>
      <c r="J61" s="15">
        <v>0</v>
      </c>
      <c r="K61" s="15">
        <v>0.42199999999999999</v>
      </c>
      <c r="L61" s="15">
        <v>0.219</v>
      </c>
      <c r="M61" s="15">
        <v>0</v>
      </c>
      <c r="N61" s="15">
        <v>0</v>
      </c>
      <c r="O61" s="15">
        <v>0</v>
      </c>
      <c r="P61" s="15">
        <v>0</v>
      </c>
      <c r="Q61" s="15">
        <v>0</v>
      </c>
      <c r="R61" s="15">
        <v>0</v>
      </c>
      <c r="S61" s="15">
        <v>0.54800000000000004</v>
      </c>
      <c r="T61" s="15">
        <f t="shared" si="0"/>
        <v>1.1890000000000001</v>
      </c>
      <c r="U61" s="15">
        <v>0</v>
      </c>
      <c r="V61" s="15">
        <v>0</v>
      </c>
      <c r="W61" s="15">
        <v>0</v>
      </c>
      <c r="X61" s="15">
        <v>0</v>
      </c>
      <c r="Y61" s="15">
        <v>0</v>
      </c>
      <c r="Z61" s="15">
        <v>0</v>
      </c>
      <c r="AA61" s="15">
        <v>0</v>
      </c>
      <c r="AB61" s="15">
        <v>1.341239990234375</v>
      </c>
      <c r="AC61" s="15">
        <v>0</v>
      </c>
      <c r="AD61" s="15">
        <v>5.7629300537109378</v>
      </c>
      <c r="AE61" s="15">
        <v>27.520410156250001</v>
      </c>
      <c r="AF61" s="15">
        <v>5.1928698730468748</v>
      </c>
      <c r="AG61" s="15">
        <f t="shared" si="1"/>
        <v>39.817450073242185</v>
      </c>
      <c r="AH61" s="15">
        <v>0</v>
      </c>
      <c r="AI61" s="15">
        <v>0</v>
      </c>
      <c r="AJ61" s="15">
        <v>0</v>
      </c>
      <c r="AK61" s="15">
        <v>0</v>
      </c>
      <c r="AL61" s="15">
        <v>0</v>
      </c>
      <c r="AM61" s="15">
        <v>0</v>
      </c>
      <c r="AN61" s="15">
        <v>0</v>
      </c>
      <c r="AO61" s="15">
        <v>0</v>
      </c>
      <c r="AP61" s="15">
        <v>0</v>
      </c>
      <c r="AQ61" s="15">
        <v>0</v>
      </c>
      <c r="AR61" s="15">
        <v>0</v>
      </c>
      <c r="AS61" s="15">
        <v>0</v>
      </c>
      <c r="AT61" s="15">
        <f t="shared" si="2"/>
        <v>0</v>
      </c>
      <c r="AU61" s="15">
        <v>0</v>
      </c>
      <c r="AV61" s="15">
        <v>0</v>
      </c>
      <c r="AW61" s="15">
        <v>0</v>
      </c>
      <c r="AX61" s="15">
        <v>0</v>
      </c>
      <c r="AY61" s="15">
        <v>0</v>
      </c>
      <c r="AZ61" s="15">
        <v>0</v>
      </c>
      <c r="BA61" s="15">
        <v>0</v>
      </c>
      <c r="BB61" s="15">
        <v>0</v>
      </c>
      <c r="BC61" s="15">
        <v>0</v>
      </c>
      <c r="BD61" s="15">
        <v>0</v>
      </c>
      <c r="BE61" s="15">
        <v>0</v>
      </c>
      <c r="BF61" s="15">
        <v>0</v>
      </c>
      <c r="BG61" s="15">
        <f t="shared" si="3"/>
        <v>0</v>
      </c>
      <c r="BH61" t="str">
        <f t="shared" si="4"/>
        <v>UIDIST</v>
      </c>
      <c r="BI61" t="str">
        <f>VLOOKUP(BH61,[1]Summary!$C$29:$C$56,1,0)</f>
        <v>UIDist</v>
      </c>
      <c r="BJ61" s="16">
        <v>43831</v>
      </c>
    </row>
    <row r="62" spans="1:62" x14ac:dyDescent="0.25">
      <c r="A62" s="13">
        <v>800938.01</v>
      </c>
      <c r="B62" s="13">
        <v>800938.01</v>
      </c>
      <c r="C62" s="13" t="s">
        <v>85</v>
      </c>
      <c r="D62" s="13" t="s">
        <v>18</v>
      </c>
      <c r="E62" s="13" t="s">
        <v>19</v>
      </c>
      <c r="F62" s="13" t="s">
        <v>20</v>
      </c>
      <c r="G62" s="14"/>
      <c r="H62" s="15">
        <v>192.05699999999999</v>
      </c>
      <c r="I62" s="15">
        <v>323.27699999999999</v>
      </c>
      <c r="J62" s="15">
        <v>643.40899999999999</v>
      </c>
      <c r="K62" s="15">
        <v>176.23500000000001</v>
      </c>
      <c r="L62" s="15">
        <v>88.216999999999999</v>
      </c>
      <c r="M62" s="15">
        <v>86.581000000000003</v>
      </c>
      <c r="N62" s="15">
        <v>36.381</v>
      </c>
      <c r="O62" s="15">
        <v>25.324999999999999</v>
      </c>
      <c r="P62" s="15">
        <v>28.446000000000002</v>
      </c>
      <c r="Q62" s="15">
        <v>75.111000000000004</v>
      </c>
      <c r="R62" s="15">
        <v>-6.6870000000000003</v>
      </c>
      <c r="S62" s="15">
        <v>-24.527000000000001</v>
      </c>
      <c r="T62" s="15">
        <f t="shared" si="0"/>
        <v>1643.8250000000003</v>
      </c>
      <c r="U62" s="15">
        <v>-13.44254971408844</v>
      </c>
      <c r="V62" s="15">
        <v>-44.933281845092772</v>
      </c>
      <c r="W62" s="15">
        <v>6.6043099975585937</v>
      </c>
      <c r="X62" s="15">
        <v>1.8528699417114258</v>
      </c>
      <c r="Y62" s="15">
        <v>6.7780699844360353</v>
      </c>
      <c r="Z62" s="15">
        <v>7.3179999113082886E-2</v>
      </c>
      <c r="AA62" s="15">
        <v>5.0312097930908202</v>
      </c>
      <c r="AB62" s="15">
        <v>-1.5480700073242188</v>
      </c>
      <c r="AC62" s="15">
        <v>3.8139999389648439E-2</v>
      </c>
      <c r="AD62" s="15">
        <v>2.4153300018310548</v>
      </c>
      <c r="AE62" s="15">
        <v>0.12431999778747559</v>
      </c>
      <c r="AF62" s="15">
        <v>10.283469726562499</v>
      </c>
      <c r="AG62" s="15">
        <f t="shared" si="1"/>
        <v>-26.723002125024799</v>
      </c>
      <c r="AH62" s="15">
        <v>0.19503000640869142</v>
      </c>
      <c r="AI62" s="15">
        <v>0</v>
      </c>
      <c r="AJ62" s="15">
        <v>0</v>
      </c>
      <c r="AK62" s="15">
        <v>0</v>
      </c>
      <c r="AL62" s="15">
        <v>0</v>
      </c>
      <c r="AM62" s="15">
        <v>0</v>
      </c>
      <c r="AN62" s="15">
        <v>0</v>
      </c>
      <c r="AO62" s="15">
        <v>0</v>
      </c>
      <c r="AP62" s="15">
        <v>0</v>
      </c>
      <c r="AQ62" s="15">
        <v>0</v>
      </c>
      <c r="AR62" s="15">
        <v>0</v>
      </c>
      <c r="AS62" s="15">
        <v>0</v>
      </c>
      <c r="AT62" s="15">
        <f t="shared" si="2"/>
        <v>0.19503000640869142</v>
      </c>
      <c r="AU62" s="15">
        <v>0.31702999877929688</v>
      </c>
      <c r="AV62" s="15">
        <v>0.2555</v>
      </c>
      <c r="AW62" s="15">
        <v>8.7129997253417968E-2</v>
      </c>
      <c r="AX62" s="15">
        <v>0</v>
      </c>
      <c r="AY62" s="15">
        <v>-6.429999828338623E-3</v>
      </c>
      <c r="AZ62" s="15">
        <v>0</v>
      </c>
      <c r="BA62" s="15">
        <v>0</v>
      </c>
      <c r="BB62" s="15">
        <v>0</v>
      </c>
      <c r="BC62" s="15">
        <v>-1.7860000610351562E-2</v>
      </c>
      <c r="BD62" s="15">
        <v>0</v>
      </c>
      <c r="BE62" s="15">
        <v>0</v>
      </c>
      <c r="BF62" s="15">
        <v>0</v>
      </c>
      <c r="BG62" s="15">
        <f t="shared" si="3"/>
        <v>0.63536999559402474</v>
      </c>
      <c r="BH62" t="str">
        <f t="shared" si="4"/>
        <v>UIDIST</v>
      </c>
      <c r="BI62" t="str">
        <f>VLOOKUP(BH62,[1]Summary!$C$29:$C$56,1,0)</f>
        <v>UIDist</v>
      </c>
      <c r="BJ62" s="16">
        <v>44470</v>
      </c>
    </row>
    <row r="63" spans="1:62" x14ac:dyDescent="0.25">
      <c r="A63" s="13">
        <v>800938.02</v>
      </c>
      <c r="B63" s="13">
        <v>800938.02</v>
      </c>
      <c r="C63" s="13" t="s">
        <v>86</v>
      </c>
      <c r="D63" s="13" t="s">
        <v>18</v>
      </c>
      <c r="E63" s="13" t="s">
        <v>35</v>
      </c>
      <c r="F63" s="13" t="s">
        <v>20</v>
      </c>
      <c r="G63" s="14"/>
      <c r="H63" s="15">
        <v>579.08500000000004</v>
      </c>
      <c r="I63" s="15">
        <v>564.96699999999998</v>
      </c>
      <c r="J63" s="15">
        <v>686.28099999999995</v>
      </c>
      <c r="K63" s="15">
        <v>535</v>
      </c>
      <c r="L63" s="15">
        <v>821.81799999999998</v>
      </c>
      <c r="M63" s="15">
        <v>-292.887</v>
      </c>
      <c r="N63" s="15">
        <v>70.888999999999996</v>
      </c>
      <c r="O63" s="15">
        <v>84.527000000000001</v>
      </c>
      <c r="P63" s="15">
        <v>111.20099999999999</v>
      </c>
      <c r="Q63" s="15">
        <v>227.541</v>
      </c>
      <c r="R63" s="15">
        <v>46.323999999999998</v>
      </c>
      <c r="S63" s="15">
        <v>282.65100000000001</v>
      </c>
      <c r="T63" s="15">
        <f t="shared" si="0"/>
        <v>3717.3969999999999</v>
      </c>
      <c r="U63" s="15">
        <v>90.115801025390624</v>
      </c>
      <c r="V63" s="15">
        <v>134.19261878967285</v>
      </c>
      <c r="W63" s="15">
        <v>19.527740394592286</v>
      </c>
      <c r="X63" s="15">
        <v>-113.87283843803405</v>
      </c>
      <c r="Y63" s="15">
        <v>5.6480300903320311</v>
      </c>
      <c r="Z63" s="15">
        <v>237.30650903320313</v>
      </c>
      <c r="AA63" s="15">
        <v>-277.13329406738279</v>
      </c>
      <c r="AB63" s="15">
        <v>2.4058499755859377</v>
      </c>
      <c r="AC63" s="15">
        <v>2.2215799560546876</v>
      </c>
      <c r="AD63" s="15">
        <v>1.9191600341796875</v>
      </c>
      <c r="AE63" s="15">
        <v>0</v>
      </c>
      <c r="AF63" s="15">
        <v>1.5977499732971192</v>
      </c>
      <c r="AG63" s="15">
        <f t="shared" si="1"/>
        <v>103.9289067668915</v>
      </c>
      <c r="AH63" s="15">
        <v>1.2464999694824219</v>
      </c>
      <c r="AI63" s="15">
        <v>0</v>
      </c>
      <c r="AJ63" s="15">
        <v>0.4799499969482422</v>
      </c>
      <c r="AK63" s="15">
        <v>0</v>
      </c>
      <c r="AL63" s="15">
        <v>0</v>
      </c>
      <c r="AM63" s="15">
        <v>0</v>
      </c>
      <c r="AN63" s="15">
        <v>0</v>
      </c>
      <c r="AO63" s="15">
        <v>0.52750001525878909</v>
      </c>
      <c r="AP63" s="15">
        <v>0</v>
      </c>
      <c r="AQ63" s="15">
        <v>0</v>
      </c>
      <c r="AR63" s="15">
        <v>0</v>
      </c>
      <c r="AS63" s="15">
        <v>1.0927100067138671</v>
      </c>
      <c r="AT63" s="15">
        <f t="shared" si="2"/>
        <v>3.3466599884033204</v>
      </c>
      <c r="AU63" s="15">
        <v>0</v>
      </c>
      <c r="AV63" s="15">
        <v>0</v>
      </c>
      <c r="AW63" s="15">
        <v>0</v>
      </c>
      <c r="AX63" s="15">
        <v>0</v>
      </c>
      <c r="AY63" s="15">
        <v>0</v>
      </c>
      <c r="AZ63" s="15">
        <v>0</v>
      </c>
      <c r="BA63" s="15">
        <v>0</v>
      </c>
      <c r="BB63" s="15">
        <v>0</v>
      </c>
      <c r="BC63" s="15">
        <v>0</v>
      </c>
      <c r="BD63" s="15">
        <v>0</v>
      </c>
      <c r="BE63" s="15">
        <v>0</v>
      </c>
      <c r="BF63" s="15">
        <v>0</v>
      </c>
      <c r="BG63" s="15">
        <f t="shared" si="3"/>
        <v>0</v>
      </c>
      <c r="BH63" t="str">
        <f t="shared" si="4"/>
        <v>UITRANS</v>
      </c>
      <c r="BI63" t="str">
        <f>VLOOKUP(BH63,[1]Summary!$C$29:$C$56,1,0)</f>
        <v>UITrans</v>
      </c>
      <c r="BJ63" s="16">
        <v>44197</v>
      </c>
    </row>
    <row r="64" spans="1:62" x14ac:dyDescent="0.25">
      <c r="A64" s="13">
        <v>800947.02</v>
      </c>
      <c r="B64" s="13">
        <v>800947.02</v>
      </c>
      <c r="C64" s="13" t="s">
        <v>87</v>
      </c>
      <c r="D64" s="13" t="s">
        <v>18</v>
      </c>
      <c r="E64" s="13" t="s">
        <v>35</v>
      </c>
      <c r="F64" s="13" t="s">
        <v>20</v>
      </c>
      <c r="G64" s="14"/>
      <c r="H64" s="15">
        <v>0</v>
      </c>
      <c r="I64" s="15">
        <v>0</v>
      </c>
      <c r="J64" s="15">
        <v>0</v>
      </c>
      <c r="K64" s="15">
        <v>0.19</v>
      </c>
      <c r="L64" s="15">
        <v>52.652000000000001</v>
      </c>
      <c r="M64" s="15">
        <v>6.5439999999999996</v>
      </c>
      <c r="N64" s="15">
        <v>7.5999999999999998E-2</v>
      </c>
      <c r="O64" s="15">
        <v>0</v>
      </c>
      <c r="P64" s="15">
        <v>9.1609999999999996</v>
      </c>
      <c r="Q64" s="15">
        <v>0.124</v>
      </c>
      <c r="R64" s="15">
        <v>0</v>
      </c>
      <c r="S64" s="15">
        <v>2.3119999999999998</v>
      </c>
      <c r="T64" s="15">
        <f t="shared" si="0"/>
        <v>71.058999999999983</v>
      </c>
      <c r="U64" s="15">
        <v>0</v>
      </c>
      <c r="V64" s="15">
        <v>0</v>
      </c>
      <c r="W64" s="15">
        <v>0</v>
      </c>
      <c r="X64" s="15">
        <v>0</v>
      </c>
      <c r="Y64" s="15">
        <v>0</v>
      </c>
      <c r="Z64" s="15">
        <v>0</v>
      </c>
      <c r="AA64" s="15">
        <v>0</v>
      </c>
      <c r="AB64" s="15">
        <v>0</v>
      </c>
      <c r="AC64" s="15">
        <v>0</v>
      </c>
      <c r="AD64" s="15">
        <v>0</v>
      </c>
      <c r="AE64" s="15">
        <v>0</v>
      </c>
      <c r="AF64" s="15">
        <v>0</v>
      </c>
      <c r="AG64" s="15">
        <f t="shared" si="1"/>
        <v>0</v>
      </c>
      <c r="AH64" s="15">
        <v>0</v>
      </c>
      <c r="AI64" s="15">
        <v>0</v>
      </c>
      <c r="AJ64" s="15">
        <v>0</v>
      </c>
      <c r="AK64" s="15">
        <v>0</v>
      </c>
      <c r="AL64" s="15">
        <v>0</v>
      </c>
      <c r="AM64" s="15">
        <v>0</v>
      </c>
      <c r="AN64" s="15">
        <v>0</v>
      </c>
      <c r="AO64" s="15">
        <v>0</v>
      </c>
      <c r="AP64" s="15">
        <v>0</v>
      </c>
      <c r="AQ64" s="15">
        <v>0</v>
      </c>
      <c r="AR64" s="15">
        <v>0</v>
      </c>
      <c r="AS64" s="15">
        <v>0</v>
      </c>
      <c r="AT64" s="15">
        <f t="shared" si="2"/>
        <v>0</v>
      </c>
      <c r="AU64" s="15">
        <v>0</v>
      </c>
      <c r="AV64" s="15">
        <v>0</v>
      </c>
      <c r="AW64" s="15">
        <v>0</v>
      </c>
      <c r="AX64" s="15">
        <v>0</v>
      </c>
      <c r="AY64" s="15">
        <v>0</v>
      </c>
      <c r="AZ64" s="15">
        <v>0</v>
      </c>
      <c r="BA64" s="15">
        <v>0</v>
      </c>
      <c r="BB64" s="15">
        <v>0</v>
      </c>
      <c r="BC64" s="15">
        <v>0</v>
      </c>
      <c r="BD64" s="15">
        <v>0</v>
      </c>
      <c r="BE64" s="15">
        <v>0</v>
      </c>
      <c r="BF64" s="15">
        <v>0</v>
      </c>
      <c r="BG64" s="15">
        <f t="shared" si="3"/>
        <v>0</v>
      </c>
      <c r="BH64" t="str">
        <f t="shared" si="4"/>
        <v>UITRANS</v>
      </c>
      <c r="BI64" t="str">
        <f>VLOOKUP(BH64,[1]Summary!$C$29:$C$56,1,0)</f>
        <v>UITrans</v>
      </c>
      <c r="BJ64" s="16">
        <v>43466</v>
      </c>
    </row>
    <row r="65" spans="1:62" x14ac:dyDescent="0.25">
      <c r="A65" s="13">
        <v>800966.01</v>
      </c>
      <c r="B65" s="13">
        <v>800966.01</v>
      </c>
      <c r="C65" s="13" t="s">
        <v>88</v>
      </c>
      <c r="D65" s="13" t="s">
        <v>18</v>
      </c>
      <c r="E65" s="13" t="s">
        <v>19</v>
      </c>
      <c r="F65" s="13" t="s">
        <v>22</v>
      </c>
      <c r="G65" s="14"/>
      <c r="H65" s="15">
        <v>3.9809999999999999</v>
      </c>
      <c r="I65" s="15">
        <v>5.3339999999999996</v>
      </c>
      <c r="J65" s="15">
        <v>7.6689999999999996</v>
      </c>
      <c r="K65" s="15">
        <v>5.2549999999999999</v>
      </c>
      <c r="L65" s="15">
        <v>14.105</v>
      </c>
      <c r="M65" s="15">
        <v>5.2560000000000002</v>
      </c>
      <c r="N65" s="15">
        <v>2.8359999999999999</v>
      </c>
      <c r="O65" s="15">
        <v>7.9580000000000002</v>
      </c>
      <c r="P65" s="15">
        <v>4.8049999999999997</v>
      </c>
      <c r="Q65" s="15">
        <v>6.069</v>
      </c>
      <c r="R65" s="15">
        <v>19.45</v>
      </c>
      <c r="S65" s="15">
        <v>11.568</v>
      </c>
      <c r="T65" s="15">
        <f t="shared" si="0"/>
        <v>94.285999999999987</v>
      </c>
      <c r="U65" s="15">
        <v>12.662299865722657</v>
      </c>
      <c r="V65" s="15">
        <v>14.094150329589844</v>
      </c>
      <c r="W65" s="15">
        <v>25.16276971435547</v>
      </c>
      <c r="X65" s="15">
        <v>8.2060101222991939</v>
      </c>
      <c r="Y65" s="15">
        <v>10.935550292968751</v>
      </c>
      <c r="Z65" s="15">
        <v>3.9220499572753904</v>
      </c>
      <c r="AA65" s="15">
        <v>8.0034899826049806</v>
      </c>
      <c r="AB65" s="15">
        <v>30.846499633789062</v>
      </c>
      <c r="AC65" s="15">
        <v>33.854610351562499</v>
      </c>
      <c r="AD65" s="15">
        <v>5.8672298583984377</v>
      </c>
      <c r="AE65" s="15">
        <v>21.470430053710938</v>
      </c>
      <c r="AF65" s="15">
        <v>7.1213799591064451</v>
      </c>
      <c r="AG65" s="15">
        <f t="shared" si="1"/>
        <v>182.14647012138366</v>
      </c>
      <c r="AH65" s="15">
        <v>5.7545899353027341</v>
      </c>
      <c r="AI65" s="15">
        <v>6.6766600646972654</v>
      </c>
      <c r="AJ65" s="15">
        <v>4.9329000701904295</v>
      </c>
      <c r="AK65" s="15">
        <v>2.9710200195312502</v>
      </c>
      <c r="AL65" s="15">
        <v>4.3781899414062497</v>
      </c>
      <c r="AM65" s="15">
        <v>32.268509651184083</v>
      </c>
      <c r="AN65" s="15">
        <v>17.592330154418946</v>
      </c>
      <c r="AO65" s="15">
        <v>3.8256699943542483</v>
      </c>
      <c r="AP65" s="15">
        <v>8.2249598236083976</v>
      </c>
      <c r="AQ65" s="15">
        <v>22.085000000000001</v>
      </c>
      <c r="AR65" s="15">
        <v>33.697109558105467</v>
      </c>
      <c r="AS65" s="15">
        <v>9.9624200744628908</v>
      </c>
      <c r="AT65" s="15">
        <f t="shared" si="2"/>
        <v>152.36935928726197</v>
      </c>
      <c r="AU65" s="15">
        <v>0</v>
      </c>
      <c r="AV65" s="15">
        <v>0</v>
      </c>
      <c r="AW65" s="15">
        <v>0</v>
      </c>
      <c r="AX65" s="15">
        <v>0</v>
      </c>
      <c r="AY65" s="15">
        <v>0</v>
      </c>
      <c r="AZ65" s="15">
        <v>0</v>
      </c>
      <c r="BA65" s="15">
        <v>0</v>
      </c>
      <c r="BB65" s="15">
        <v>0</v>
      </c>
      <c r="BC65" s="15">
        <v>0</v>
      </c>
      <c r="BD65" s="15">
        <v>0</v>
      </c>
      <c r="BE65" s="15">
        <v>0</v>
      </c>
      <c r="BF65" s="15">
        <v>0</v>
      </c>
      <c r="BG65" s="15">
        <f t="shared" si="3"/>
        <v>0</v>
      </c>
      <c r="BH65" t="str">
        <f t="shared" si="4"/>
        <v>UIDIST</v>
      </c>
      <c r="BI65" t="str">
        <f>VLOOKUP(BH65,[1]Summary!$C$29:$C$56,1,0)</f>
        <v>UIDist</v>
      </c>
      <c r="BJ65" s="16">
        <v>44197</v>
      </c>
    </row>
    <row r="66" spans="1:62" x14ac:dyDescent="0.25">
      <c r="A66" s="13">
        <v>800985.01</v>
      </c>
      <c r="B66" s="13">
        <v>800985.01</v>
      </c>
      <c r="C66" s="13" t="s">
        <v>89</v>
      </c>
      <c r="D66" s="13" t="s">
        <v>18</v>
      </c>
      <c r="E66" s="13" t="s">
        <v>19</v>
      </c>
      <c r="F66" s="13" t="s">
        <v>22</v>
      </c>
      <c r="G66" s="14"/>
      <c r="H66" s="15">
        <v>0</v>
      </c>
      <c r="I66" s="15">
        <v>0</v>
      </c>
      <c r="J66" s="15">
        <v>0</v>
      </c>
      <c r="K66" s="15">
        <v>0</v>
      </c>
      <c r="L66" s="15">
        <v>0</v>
      </c>
      <c r="M66" s="15">
        <v>0</v>
      </c>
      <c r="N66" s="15">
        <v>0</v>
      </c>
      <c r="O66" s="15">
        <v>0</v>
      </c>
      <c r="P66" s="15">
        <v>0</v>
      </c>
      <c r="Q66" s="15">
        <v>0</v>
      </c>
      <c r="R66" s="15">
        <v>0</v>
      </c>
      <c r="S66" s="15">
        <v>0</v>
      </c>
      <c r="T66" s="15">
        <f t="shared" si="0"/>
        <v>0</v>
      </c>
      <c r="U66" s="15">
        <v>0</v>
      </c>
      <c r="V66" s="15">
        <v>0</v>
      </c>
      <c r="W66" s="15">
        <v>0</v>
      </c>
      <c r="X66" s="15">
        <v>0</v>
      </c>
      <c r="Y66" s="15">
        <v>0</v>
      </c>
      <c r="Z66" s="15">
        <v>0</v>
      </c>
      <c r="AA66" s="15">
        <v>0</v>
      </c>
      <c r="AB66" s="15">
        <v>0</v>
      </c>
      <c r="AC66" s="15">
        <v>0</v>
      </c>
      <c r="AD66" s="15">
        <v>0</v>
      </c>
      <c r="AE66" s="15">
        <v>0</v>
      </c>
      <c r="AF66" s="15">
        <v>0</v>
      </c>
      <c r="AG66" s="15">
        <f t="shared" si="1"/>
        <v>0</v>
      </c>
      <c r="AH66" s="15">
        <v>0</v>
      </c>
      <c r="AI66" s="15">
        <v>0</v>
      </c>
      <c r="AJ66" s="15">
        <v>0</v>
      </c>
      <c r="AK66" s="15">
        <v>0</v>
      </c>
      <c r="AL66" s="15">
        <v>0</v>
      </c>
      <c r="AM66" s="15">
        <v>0</v>
      </c>
      <c r="AN66" s="15">
        <v>0</v>
      </c>
      <c r="AO66" s="15">
        <v>0</v>
      </c>
      <c r="AP66" s="15">
        <v>0</v>
      </c>
      <c r="AQ66" s="15">
        <v>0</v>
      </c>
      <c r="AR66" s="15">
        <v>0</v>
      </c>
      <c r="AS66" s="15">
        <v>0</v>
      </c>
      <c r="AT66" s="15">
        <f t="shared" si="2"/>
        <v>0</v>
      </c>
      <c r="AU66" s="15">
        <v>0</v>
      </c>
      <c r="AV66" s="15">
        <v>0</v>
      </c>
      <c r="AW66" s="15">
        <v>0</v>
      </c>
      <c r="AX66" s="15">
        <v>0</v>
      </c>
      <c r="AY66" s="15">
        <v>0</v>
      </c>
      <c r="AZ66" s="15">
        <v>0</v>
      </c>
      <c r="BA66" s="15">
        <v>0</v>
      </c>
      <c r="BB66" s="15">
        <v>0</v>
      </c>
      <c r="BC66" s="15">
        <v>0</v>
      </c>
      <c r="BD66" s="15">
        <v>0</v>
      </c>
      <c r="BE66" s="15">
        <v>0</v>
      </c>
      <c r="BF66" s="15">
        <v>0</v>
      </c>
      <c r="BG66" s="15">
        <f t="shared" si="3"/>
        <v>0</v>
      </c>
      <c r="BH66" t="str">
        <f t="shared" si="4"/>
        <v>UIDIST</v>
      </c>
      <c r="BI66" t="str">
        <f>VLOOKUP(BH66,[1]Summary!$C$29:$C$56,1,0)</f>
        <v>UIDist</v>
      </c>
      <c r="BJ66" t="s">
        <v>12</v>
      </c>
    </row>
    <row r="67" spans="1:62" x14ac:dyDescent="0.25">
      <c r="A67" s="13">
        <v>801001.01</v>
      </c>
      <c r="B67" s="13">
        <v>801001.01</v>
      </c>
      <c r="C67" s="13" t="s">
        <v>90</v>
      </c>
      <c r="D67" s="13" t="s">
        <v>18</v>
      </c>
      <c r="E67" s="13" t="s">
        <v>19</v>
      </c>
      <c r="F67" s="13" t="s">
        <v>22</v>
      </c>
      <c r="G67" s="14"/>
      <c r="H67" s="15">
        <v>0.17199999999999999</v>
      </c>
      <c r="I67" s="15">
        <v>7.9290000000000003</v>
      </c>
      <c r="J67" s="15">
        <v>12.692</v>
      </c>
      <c r="K67" s="15">
        <v>22.765999999999998</v>
      </c>
      <c r="L67" s="15">
        <v>20.52</v>
      </c>
      <c r="M67" s="15">
        <v>1.6839999999999999</v>
      </c>
      <c r="N67" s="15">
        <v>3.548</v>
      </c>
      <c r="O67" s="15">
        <v>31.651</v>
      </c>
      <c r="P67" s="15">
        <v>113.19199999999999</v>
      </c>
      <c r="Q67" s="15">
        <v>11.183999999999999</v>
      </c>
      <c r="R67" s="15">
        <v>4.6779999999999999</v>
      </c>
      <c r="S67" s="15">
        <v>3.286</v>
      </c>
      <c r="T67" s="15">
        <f t="shared" ref="T67:T130" si="5">SUM(H67:S67)</f>
        <v>233.30199999999999</v>
      </c>
      <c r="U67" s="15">
        <v>1.9344499816894531</v>
      </c>
      <c r="V67" s="15">
        <v>1.4097500228881836</v>
      </c>
      <c r="W67" s="15">
        <v>7.559699798583984</v>
      </c>
      <c r="X67" s="15">
        <v>5.571290069580078</v>
      </c>
      <c r="Y67" s="15">
        <v>0.36552999877929687</v>
      </c>
      <c r="Z67" s="15">
        <v>9.295530212402344</v>
      </c>
      <c r="AA67" s="15">
        <v>5.6896399302482603</v>
      </c>
      <c r="AB67" s="15">
        <v>2.1147999801635744</v>
      </c>
      <c r="AC67" s="15">
        <v>108.86534323120117</v>
      </c>
      <c r="AD67" s="15">
        <v>21.844010223388672</v>
      </c>
      <c r="AE67" s="15">
        <v>201.26048822021485</v>
      </c>
      <c r="AF67" s="15">
        <v>268.64562548828127</v>
      </c>
      <c r="AG67" s="15">
        <f t="shared" ref="AG67:AG130" si="6">SUM(U67:AF67)</f>
        <v>634.55615715742113</v>
      </c>
      <c r="AH67" s="15">
        <v>3.0466200008392335</v>
      </c>
      <c r="AI67" s="15">
        <v>13.876149927139283</v>
      </c>
      <c r="AJ67" s="15">
        <v>2.9269200134277344</v>
      </c>
      <c r="AK67" s="15">
        <v>1.8804099423885345</v>
      </c>
      <c r="AL67" s="15">
        <v>1.86175</v>
      </c>
      <c r="AM67" s="15">
        <v>12.980270675659179</v>
      </c>
      <c r="AN67" s="15">
        <v>1.9594800148010254</v>
      </c>
      <c r="AO67" s="15">
        <v>6.3657301864624021</v>
      </c>
      <c r="AP67" s="15">
        <v>11.291470100402831</v>
      </c>
      <c r="AQ67" s="15">
        <v>15.826000000000001</v>
      </c>
      <c r="AR67" s="15">
        <v>62.767711639404297</v>
      </c>
      <c r="AS67" s="15">
        <v>2.9315299072265626</v>
      </c>
      <c r="AT67" s="15">
        <f t="shared" ref="AT67:AT130" si="7">SUM(AH67:AS67)</f>
        <v>137.71404240775109</v>
      </c>
      <c r="AU67" s="15">
        <v>0</v>
      </c>
      <c r="AV67" s="15">
        <v>0</v>
      </c>
      <c r="AW67" s="15">
        <v>0</v>
      </c>
      <c r="AX67" s="15">
        <v>0</v>
      </c>
      <c r="AY67" s="15">
        <v>0</v>
      </c>
      <c r="AZ67" s="15">
        <v>0</v>
      </c>
      <c r="BA67" s="15">
        <v>0</v>
      </c>
      <c r="BB67" s="15">
        <v>0</v>
      </c>
      <c r="BC67" s="15">
        <v>0</v>
      </c>
      <c r="BD67" s="15">
        <v>0</v>
      </c>
      <c r="BE67" s="15">
        <v>0</v>
      </c>
      <c r="BF67" s="15">
        <v>0</v>
      </c>
      <c r="BG67" s="15">
        <f t="shared" ref="BG67:BG130" si="8">SUM(AU67:BF67)</f>
        <v>0</v>
      </c>
      <c r="BH67" t="str">
        <f t="shared" ref="BH67:BH130" si="9">D67&amp;E67</f>
        <v>UIDIST</v>
      </c>
      <c r="BI67" t="str">
        <f>VLOOKUP(BH67,[1]Summary!$C$29:$C$56,1,0)</f>
        <v>UIDist</v>
      </c>
      <c r="BJ67" s="16">
        <v>44197</v>
      </c>
    </row>
    <row r="68" spans="1:62" x14ac:dyDescent="0.25">
      <c r="A68" s="13">
        <v>801047.01</v>
      </c>
      <c r="B68" s="13">
        <v>801047.01</v>
      </c>
      <c r="C68" s="13" t="s">
        <v>91</v>
      </c>
      <c r="D68" s="13" t="s">
        <v>18</v>
      </c>
      <c r="E68" s="13" t="s">
        <v>19</v>
      </c>
      <c r="F68" s="13" t="s">
        <v>22</v>
      </c>
      <c r="G68" s="14"/>
      <c r="H68" s="15">
        <v>-0.255</v>
      </c>
      <c r="I68" s="15">
        <v>13.643000000000001</v>
      </c>
      <c r="J68" s="15">
        <v>8.5830000000000002</v>
      </c>
      <c r="K68" s="15">
        <v>-4.6230000000000002</v>
      </c>
      <c r="L68" s="15">
        <v>7.2039999999999997</v>
      </c>
      <c r="M68" s="15">
        <v>-5.2830000000000004</v>
      </c>
      <c r="N68" s="15">
        <v>5.0919999999999996</v>
      </c>
      <c r="O68" s="15">
        <v>4.9930000000000003</v>
      </c>
      <c r="P68" s="15">
        <v>6.9420000000000002</v>
      </c>
      <c r="Q68" s="15">
        <v>23.922999999999998</v>
      </c>
      <c r="R68" s="15">
        <v>20.094999999999999</v>
      </c>
      <c r="S68" s="15">
        <v>22.167000000000002</v>
      </c>
      <c r="T68" s="15">
        <f t="shared" si="5"/>
        <v>102.48099999999999</v>
      </c>
      <c r="U68" s="15">
        <v>6.8561801452636715</v>
      </c>
      <c r="V68" s="15">
        <v>16.495939666748047</v>
      </c>
      <c r="W68" s="15">
        <v>7.1195601568222049</v>
      </c>
      <c r="X68" s="15">
        <v>12.771789749145508</v>
      </c>
      <c r="Y68" s="15">
        <v>12.994949905395508</v>
      </c>
      <c r="Z68" s="15">
        <v>8.8663598709106441</v>
      </c>
      <c r="AA68" s="15">
        <v>9.3344100341796867</v>
      </c>
      <c r="AB68" s="15">
        <v>8.4247901611328118</v>
      </c>
      <c r="AC68" s="15">
        <v>14.258789794921874</v>
      </c>
      <c r="AD68" s="15">
        <v>8.9394600830078126</v>
      </c>
      <c r="AE68" s="15">
        <v>87.709899863243109</v>
      </c>
      <c r="AF68" s="15">
        <v>83.654826721191412</v>
      </c>
      <c r="AG68" s="15">
        <f t="shared" si="6"/>
        <v>277.42695615196232</v>
      </c>
      <c r="AH68" s="15">
        <v>19.129120117187501</v>
      </c>
      <c r="AI68" s="15">
        <v>8.517530029296875</v>
      </c>
      <c r="AJ68" s="15">
        <v>5.0175098876953124</v>
      </c>
      <c r="AK68" s="15">
        <v>1.3272699890136719</v>
      </c>
      <c r="AL68" s="15">
        <v>2.8118499755859374</v>
      </c>
      <c r="AM68" s="15">
        <v>2.4841199340820315</v>
      </c>
      <c r="AN68" s="15">
        <v>2.2951199340820314</v>
      </c>
      <c r="AO68" s="15">
        <v>2.7857000122070312</v>
      </c>
      <c r="AP68" s="15">
        <v>3.2175700073242188</v>
      </c>
      <c r="AQ68" s="15">
        <v>6.9420000000000002</v>
      </c>
      <c r="AR68" s="15">
        <v>0</v>
      </c>
      <c r="AS68" s="15">
        <v>0</v>
      </c>
      <c r="AT68" s="15">
        <f t="shared" si="7"/>
        <v>54.527789886474608</v>
      </c>
      <c r="AU68" s="15">
        <v>0</v>
      </c>
      <c r="AV68" s="15">
        <v>0</v>
      </c>
      <c r="AW68" s="15">
        <v>0</v>
      </c>
      <c r="AX68" s="15">
        <v>0</v>
      </c>
      <c r="AY68" s="15">
        <v>0</v>
      </c>
      <c r="AZ68" s="15">
        <v>0</v>
      </c>
      <c r="BA68" s="15">
        <v>0</v>
      </c>
      <c r="BB68" s="15">
        <v>0</v>
      </c>
      <c r="BC68" s="15">
        <v>0</v>
      </c>
      <c r="BD68" s="15">
        <v>0</v>
      </c>
      <c r="BE68" s="15">
        <v>0</v>
      </c>
      <c r="BF68" s="15">
        <v>0</v>
      </c>
      <c r="BG68" s="15">
        <f t="shared" si="8"/>
        <v>0</v>
      </c>
      <c r="BH68" t="str">
        <f t="shared" si="9"/>
        <v>UIDIST</v>
      </c>
      <c r="BI68" t="str">
        <f>VLOOKUP(BH68,[1]Summary!$C$29:$C$56,1,0)</f>
        <v>UIDist</v>
      </c>
      <c r="BJ68" s="16">
        <v>44197</v>
      </c>
    </row>
    <row r="69" spans="1:62" x14ac:dyDescent="0.25">
      <c r="A69" s="13">
        <v>801054.01</v>
      </c>
      <c r="B69" s="13">
        <v>801054.01</v>
      </c>
      <c r="C69" s="13" t="s">
        <v>92</v>
      </c>
      <c r="D69" s="13" t="s">
        <v>18</v>
      </c>
      <c r="E69" s="13" t="s">
        <v>19</v>
      </c>
      <c r="F69" s="13" t="s">
        <v>22</v>
      </c>
      <c r="G69" s="14"/>
      <c r="H69" s="15">
        <v>2.5000000000000001E-2</v>
      </c>
      <c r="I69" s="15">
        <v>2.7440000000000002</v>
      </c>
      <c r="J69" s="15">
        <v>30.327000000000002</v>
      </c>
      <c r="K69" s="15">
        <v>22.273</v>
      </c>
      <c r="L69" s="15">
        <v>4.4109999999999996</v>
      </c>
      <c r="M69" s="15">
        <v>1.7000000000000001E-2</v>
      </c>
      <c r="N69" s="15">
        <v>1.7000000000000001E-2</v>
      </c>
      <c r="O69" s="15">
        <v>1.7000000000000001E-2</v>
      </c>
      <c r="P69" s="15">
        <v>0.25600000000000001</v>
      </c>
      <c r="Q69" s="15">
        <v>0.25600000000000001</v>
      </c>
      <c r="R69" s="15">
        <v>68.682000000000002</v>
      </c>
      <c r="S69" s="15">
        <v>40.110999999999997</v>
      </c>
      <c r="T69" s="15">
        <f t="shared" si="5"/>
        <v>169.136</v>
      </c>
      <c r="U69" s="15">
        <v>20.576220092773436</v>
      </c>
      <c r="V69" s="15">
        <v>5.4172999572753904</v>
      </c>
      <c r="W69" s="15">
        <v>29.808969604492187</v>
      </c>
      <c r="X69" s="15">
        <v>18.21383026123047</v>
      </c>
      <c r="Y69" s="15">
        <v>36.893199707031251</v>
      </c>
      <c r="Z69" s="15">
        <v>4.123779916763306</v>
      </c>
      <c r="AA69" s="15">
        <v>8.3221800537109374</v>
      </c>
      <c r="AB69" s="15">
        <v>33.001139497756959</v>
      </c>
      <c r="AC69" s="15">
        <v>96.662602661132809</v>
      </c>
      <c r="AD69" s="15">
        <v>180.977724609375</v>
      </c>
      <c r="AE69" s="15">
        <v>108.98234106445312</v>
      </c>
      <c r="AF69" s="15">
        <v>79.421400573730466</v>
      </c>
      <c r="AG69" s="15">
        <f t="shared" si="6"/>
        <v>622.40068799972539</v>
      </c>
      <c r="AH69" s="15">
        <v>40.824210418701171</v>
      </c>
      <c r="AI69" s="15">
        <v>13.673430206298828</v>
      </c>
      <c r="AJ69" s="15">
        <v>3.7443899488449097</v>
      </c>
      <c r="AK69" s="15">
        <v>19.259879961490633</v>
      </c>
      <c r="AL69" s="15">
        <v>118.70099133300781</v>
      </c>
      <c r="AM69" s="15">
        <v>72.437299682617194</v>
      </c>
      <c r="AN69" s="15">
        <v>95.880150512695309</v>
      </c>
      <c r="AO69" s="15">
        <v>5.5606300964355473</v>
      </c>
      <c r="AP69" s="15">
        <v>5.0988998718261715</v>
      </c>
      <c r="AQ69" s="15">
        <v>85.545000000000002</v>
      </c>
      <c r="AR69" s="15">
        <v>45.066240264892578</v>
      </c>
      <c r="AS69" s="15">
        <v>2.6470501403808595</v>
      </c>
      <c r="AT69" s="15">
        <f t="shared" si="7"/>
        <v>508.4381724371911</v>
      </c>
      <c r="AU69" s="15">
        <v>0</v>
      </c>
      <c r="AV69" s="15">
        <v>0</v>
      </c>
      <c r="AW69" s="15">
        <v>0</v>
      </c>
      <c r="AX69" s="15">
        <v>0</v>
      </c>
      <c r="AY69" s="15">
        <v>0</v>
      </c>
      <c r="AZ69" s="15">
        <v>0</v>
      </c>
      <c r="BA69" s="15">
        <v>0</v>
      </c>
      <c r="BB69" s="15">
        <v>0</v>
      </c>
      <c r="BC69" s="15">
        <v>0</v>
      </c>
      <c r="BD69" s="15">
        <v>0</v>
      </c>
      <c r="BE69" s="15">
        <v>0</v>
      </c>
      <c r="BF69" s="15">
        <v>0</v>
      </c>
      <c r="BG69" s="15">
        <f t="shared" si="8"/>
        <v>0</v>
      </c>
      <c r="BH69" t="str">
        <f t="shared" si="9"/>
        <v>UIDIST</v>
      </c>
      <c r="BI69" t="str">
        <f>VLOOKUP(BH69,[1]Summary!$C$29:$C$56,1,0)</f>
        <v>UIDist</v>
      </c>
      <c r="BJ69" s="16">
        <v>44197</v>
      </c>
    </row>
    <row r="70" spans="1:62" x14ac:dyDescent="0.25">
      <c r="A70" s="13">
        <v>801055.01</v>
      </c>
      <c r="B70" s="13">
        <v>801055.01</v>
      </c>
      <c r="C70" s="13" t="s">
        <v>93</v>
      </c>
      <c r="D70" s="13" t="s">
        <v>18</v>
      </c>
      <c r="E70" s="13" t="s">
        <v>19</v>
      </c>
      <c r="F70" s="13" t="s">
        <v>22</v>
      </c>
      <c r="G70" s="14"/>
      <c r="H70" s="15">
        <v>9.4329999999999998</v>
      </c>
      <c r="I70" s="15">
        <v>32.155999999999999</v>
      </c>
      <c r="J70" s="15">
        <v>14.833</v>
      </c>
      <c r="K70" s="15">
        <v>34.113</v>
      </c>
      <c r="L70" s="15">
        <v>68.227999999999994</v>
      </c>
      <c r="M70" s="15">
        <v>93.596999999999994</v>
      </c>
      <c r="N70" s="15">
        <v>82.644999999999996</v>
      </c>
      <c r="O70" s="15">
        <v>40.963999999999999</v>
      </c>
      <c r="P70" s="15">
        <v>35.557000000000002</v>
      </c>
      <c r="Q70" s="15">
        <v>37.177999999999997</v>
      </c>
      <c r="R70" s="15">
        <v>20.422000000000001</v>
      </c>
      <c r="S70" s="15">
        <v>4.7089999999999996</v>
      </c>
      <c r="T70" s="15">
        <f t="shared" si="5"/>
        <v>473.83499999999998</v>
      </c>
      <c r="U70" s="15">
        <v>2.8280100173950196</v>
      </c>
      <c r="V70" s="15">
        <v>20.699349975585939</v>
      </c>
      <c r="W70" s="15">
        <v>32.619619571685789</v>
      </c>
      <c r="X70" s="15">
        <v>5.7906000175476073</v>
      </c>
      <c r="Y70" s="15">
        <v>10.155969909667968</v>
      </c>
      <c r="Z70" s="15">
        <v>2.8720400590896604</v>
      </c>
      <c r="AA70" s="15">
        <v>3.1046699638366699</v>
      </c>
      <c r="AB70" s="15">
        <v>4.4125399951934812</v>
      </c>
      <c r="AC70" s="15">
        <v>8.0654299926757815</v>
      </c>
      <c r="AD70" s="15">
        <v>7.9444701766967771</v>
      </c>
      <c r="AE70" s="15">
        <v>37.886750640869138</v>
      </c>
      <c r="AF70" s="15">
        <v>6.7767400512695311</v>
      </c>
      <c r="AG70" s="15">
        <f t="shared" si="6"/>
        <v>143.15619037151339</v>
      </c>
      <c r="AH70" s="15">
        <v>2.8620000653266908</v>
      </c>
      <c r="AI70" s="15">
        <v>2.3064899024777112</v>
      </c>
      <c r="AJ70" s="15">
        <v>3.1427000999450683</v>
      </c>
      <c r="AK70" s="15">
        <v>2.3581799316406249</v>
      </c>
      <c r="AL70" s="15">
        <v>5.316999895095825</v>
      </c>
      <c r="AM70" s="15">
        <v>24.030769607543945</v>
      </c>
      <c r="AN70" s="15">
        <v>10.209509674072265</v>
      </c>
      <c r="AO70" s="15">
        <v>7.8748498902320865</v>
      </c>
      <c r="AP70" s="15">
        <v>6.7294698982238765</v>
      </c>
      <c r="AQ70" s="15">
        <v>30.678999999999998</v>
      </c>
      <c r="AR70" s="15">
        <v>46.148550254821778</v>
      </c>
      <c r="AS70" s="15">
        <v>15.992550102233887</v>
      </c>
      <c r="AT70" s="15">
        <f t="shared" si="7"/>
        <v>157.65106932161376</v>
      </c>
      <c r="AU70" s="15">
        <v>0</v>
      </c>
      <c r="AV70" s="15">
        <v>0</v>
      </c>
      <c r="AW70" s="15">
        <v>0</v>
      </c>
      <c r="AX70" s="15">
        <v>0</v>
      </c>
      <c r="AY70" s="15">
        <v>0</v>
      </c>
      <c r="AZ70" s="15">
        <v>0</v>
      </c>
      <c r="BA70" s="15">
        <v>0</v>
      </c>
      <c r="BB70" s="15">
        <v>0</v>
      </c>
      <c r="BC70" s="15">
        <v>2.2659199865758417</v>
      </c>
      <c r="BD70" s="15">
        <v>0</v>
      </c>
      <c r="BE70" s="15">
        <v>0</v>
      </c>
      <c r="BF70" s="15">
        <v>420.92200000000003</v>
      </c>
      <c r="BG70" s="15">
        <f t="shared" si="8"/>
        <v>423.18791998657588</v>
      </c>
      <c r="BH70" t="str">
        <f t="shared" si="9"/>
        <v>UIDIST</v>
      </c>
      <c r="BI70" t="str">
        <f>VLOOKUP(BH70,[1]Summary!$C$29:$C$56,1,0)</f>
        <v>UIDist</v>
      </c>
      <c r="BJ70" s="16">
        <v>44470</v>
      </c>
    </row>
    <row r="71" spans="1:62" x14ac:dyDescent="0.25">
      <c r="A71" s="13">
        <v>801068.01</v>
      </c>
      <c r="B71" s="13">
        <v>801068.01</v>
      </c>
      <c r="C71" s="13" t="s">
        <v>94</v>
      </c>
      <c r="D71" s="13" t="s">
        <v>18</v>
      </c>
      <c r="E71" s="13" t="s">
        <v>19</v>
      </c>
      <c r="F71" s="13" t="s">
        <v>22</v>
      </c>
      <c r="G71" s="14"/>
      <c r="H71" s="15">
        <v>0.76400000000000001</v>
      </c>
      <c r="I71" s="15">
        <v>4.1420000000000003</v>
      </c>
      <c r="J71" s="15">
        <v>7.5999999999999998E-2</v>
      </c>
      <c r="K71" s="15">
        <v>4.5999999999999999E-2</v>
      </c>
      <c r="L71" s="15">
        <v>4.5999999999999999E-2</v>
      </c>
      <c r="M71" s="15">
        <v>2E-3</v>
      </c>
      <c r="N71" s="15">
        <v>2E-3</v>
      </c>
      <c r="O71" s="15">
        <v>2E-3</v>
      </c>
      <c r="P71" s="15">
        <v>2.4E-2</v>
      </c>
      <c r="Q71" s="15">
        <v>2.4E-2</v>
      </c>
      <c r="R71" s="15">
        <v>2.4E-2</v>
      </c>
      <c r="S71" s="15">
        <v>0.10199999999999999</v>
      </c>
      <c r="T71" s="15">
        <f t="shared" si="5"/>
        <v>5.2540000000000004</v>
      </c>
      <c r="U71" s="15">
        <v>7.6980003356933599E-2</v>
      </c>
      <c r="V71" s="15">
        <v>7.6980003356933599E-2</v>
      </c>
      <c r="W71" s="15">
        <v>7.6449996948242185E-2</v>
      </c>
      <c r="X71" s="15">
        <v>7.6449996948242185E-2</v>
      </c>
      <c r="Y71" s="15">
        <v>7.6449996948242185E-2</v>
      </c>
      <c r="Z71" s="15">
        <v>7.6110000610351558E-2</v>
      </c>
      <c r="AA71" s="15">
        <v>7.8919998168945307E-2</v>
      </c>
      <c r="AB71" s="15">
        <v>7.8919998168945307E-2</v>
      </c>
      <c r="AC71" s="15">
        <v>6.558999633789063E-2</v>
      </c>
      <c r="AD71" s="15">
        <v>6.558999633789063E-2</v>
      </c>
      <c r="AE71" s="15">
        <v>36.570519631862638</v>
      </c>
      <c r="AF71" s="15">
        <v>3.5443899307250977</v>
      </c>
      <c r="AG71" s="15">
        <f t="shared" si="6"/>
        <v>40.863349549770348</v>
      </c>
      <c r="AH71" s="15">
        <v>41.165091242790226</v>
      </c>
      <c r="AI71" s="15">
        <v>42.260938964843753</v>
      </c>
      <c r="AJ71" s="15">
        <v>1.2751600189208985</v>
      </c>
      <c r="AK71" s="15">
        <v>0.50954998779296878</v>
      </c>
      <c r="AL71" s="15">
        <v>0.50954998779296878</v>
      </c>
      <c r="AM71" s="15">
        <v>8.3731198120117192</v>
      </c>
      <c r="AN71" s="15">
        <v>0.66812001037597657</v>
      </c>
      <c r="AO71" s="15">
        <v>0.70023001861572265</v>
      </c>
      <c r="AP71" s="15">
        <v>1.1249699707031251</v>
      </c>
      <c r="AQ71" s="15">
        <v>0.57499999999999996</v>
      </c>
      <c r="AR71" s="15">
        <v>0.5745399780273438</v>
      </c>
      <c r="AS71" s="15">
        <v>8.5132599792480477</v>
      </c>
      <c r="AT71" s="15">
        <f t="shared" si="7"/>
        <v>106.24952997112274</v>
      </c>
      <c r="AU71" s="15">
        <v>0</v>
      </c>
      <c r="AV71" s="15">
        <v>0</v>
      </c>
      <c r="AW71" s="15">
        <v>0</v>
      </c>
      <c r="AX71" s="15">
        <v>0</v>
      </c>
      <c r="AY71" s="15">
        <v>0</v>
      </c>
      <c r="AZ71" s="15">
        <v>0</v>
      </c>
      <c r="BA71" s="15">
        <v>0</v>
      </c>
      <c r="BB71" s="15">
        <v>0</v>
      </c>
      <c r="BC71" s="15">
        <v>0</v>
      </c>
      <c r="BD71" s="15">
        <v>0</v>
      </c>
      <c r="BE71" s="15">
        <v>0</v>
      </c>
      <c r="BF71" s="15">
        <v>0</v>
      </c>
      <c r="BG71" s="15">
        <f t="shared" si="8"/>
        <v>0</v>
      </c>
      <c r="BH71" t="str">
        <f t="shared" si="9"/>
        <v>UIDIST</v>
      </c>
      <c r="BI71" t="str">
        <f>VLOOKUP(BH71,[1]Summary!$C$29:$C$56,1,0)</f>
        <v>UIDist</v>
      </c>
      <c r="BJ71" s="16">
        <v>44197</v>
      </c>
    </row>
    <row r="72" spans="1:62" x14ac:dyDescent="0.25">
      <c r="A72" s="13">
        <v>801084.01</v>
      </c>
      <c r="B72" s="13">
        <v>801084.01</v>
      </c>
      <c r="C72" s="13" t="s">
        <v>95</v>
      </c>
      <c r="D72" s="13" t="s">
        <v>18</v>
      </c>
      <c r="E72" s="13" t="s">
        <v>19</v>
      </c>
      <c r="F72" s="13" t="s">
        <v>22</v>
      </c>
      <c r="G72" s="14"/>
      <c r="H72" s="15">
        <v>1E-3</v>
      </c>
      <c r="I72" s="15">
        <v>9.0630000000000006</v>
      </c>
      <c r="J72" s="15">
        <v>0.11600000000000001</v>
      </c>
      <c r="K72" s="15">
        <v>2E-3</v>
      </c>
      <c r="L72" s="15">
        <v>1.641</v>
      </c>
      <c r="M72" s="15">
        <v>0</v>
      </c>
      <c r="N72" s="15">
        <v>0</v>
      </c>
      <c r="O72" s="15">
        <v>9.89</v>
      </c>
      <c r="P72" s="15">
        <v>4.6779999999999999</v>
      </c>
      <c r="Q72" s="15">
        <v>5</v>
      </c>
      <c r="R72" s="15">
        <v>-11.983000000000001</v>
      </c>
      <c r="S72" s="15">
        <v>-8.6639999999999997</v>
      </c>
      <c r="T72" s="15">
        <f t="shared" si="5"/>
        <v>9.7440000000000015</v>
      </c>
      <c r="U72" s="15">
        <v>1.325E-2</v>
      </c>
      <c r="V72" s="15">
        <v>1.325E-2</v>
      </c>
      <c r="W72" s="15">
        <v>1.315999984741211E-2</v>
      </c>
      <c r="X72" s="15">
        <v>1.315999984741211E-2</v>
      </c>
      <c r="Y72" s="15">
        <v>1.315999984741211E-2</v>
      </c>
      <c r="Z72" s="15">
        <v>6.1684299888610843</v>
      </c>
      <c r="AA72" s="15">
        <v>1.0662500085830688</v>
      </c>
      <c r="AB72" s="15">
        <v>0.32830998039245607</v>
      </c>
      <c r="AC72" s="15">
        <v>0.97921002197265627</v>
      </c>
      <c r="AD72" s="15">
        <v>0.33921000576019289</v>
      </c>
      <c r="AE72" s="15">
        <v>1.1289999961853028E-2</v>
      </c>
      <c r="AF72" s="15">
        <v>1.4590000003576279E-2</v>
      </c>
      <c r="AG72" s="15">
        <f t="shared" si="6"/>
        <v>8.9732700050771239</v>
      </c>
      <c r="AH72" s="15">
        <v>1.4010000228881835E-2</v>
      </c>
      <c r="AI72" s="15">
        <v>3.1999999284744262E-4</v>
      </c>
      <c r="AJ72" s="15">
        <v>3.1999999284744262E-4</v>
      </c>
      <c r="AK72" s="15">
        <v>3.1000000238418578E-4</v>
      </c>
      <c r="AL72" s="15">
        <v>3.1000000238418578E-4</v>
      </c>
      <c r="AM72" s="15">
        <v>-1.697819960936904</v>
      </c>
      <c r="AN72" s="15">
        <v>3.1999999284744262E-4</v>
      </c>
      <c r="AO72" s="15">
        <v>3.1999999284744262E-4</v>
      </c>
      <c r="AP72" s="15">
        <v>3.6000001430511473E-4</v>
      </c>
      <c r="AQ72" s="15">
        <v>0</v>
      </c>
      <c r="AR72" s="15">
        <v>3.6000001430511473E-4</v>
      </c>
      <c r="AS72" s="15">
        <v>2.7999999374151232E-4</v>
      </c>
      <c r="AT72" s="15">
        <f t="shared" si="7"/>
        <v>-1.6809099607095124</v>
      </c>
      <c r="AU72" s="15">
        <v>0</v>
      </c>
      <c r="AV72" s="15">
        <v>0</v>
      </c>
      <c r="AW72" s="15">
        <v>0</v>
      </c>
      <c r="AX72" s="15">
        <v>0</v>
      </c>
      <c r="AY72" s="15">
        <v>0</v>
      </c>
      <c r="AZ72" s="15">
        <v>0</v>
      </c>
      <c r="BA72" s="15">
        <v>0</v>
      </c>
      <c r="BB72" s="15">
        <v>0</v>
      </c>
      <c r="BC72" s="15">
        <v>0</v>
      </c>
      <c r="BD72" s="15">
        <v>0</v>
      </c>
      <c r="BE72" s="15">
        <v>0</v>
      </c>
      <c r="BF72" s="15">
        <v>54.631999999999998</v>
      </c>
      <c r="BG72" s="15">
        <f t="shared" si="8"/>
        <v>54.631999999999998</v>
      </c>
      <c r="BH72" t="str">
        <f t="shared" si="9"/>
        <v>UIDIST</v>
      </c>
      <c r="BI72" t="str">
        <f>VLOOKUP(BH72,[1]Summary!$C$29:$C$56,1,0)</f>
        <v>UIDist</v>
      </c>
      <c r="BJ72" s="16">
        <v>44197</v>
      </c>
    </row>
    <row r="73" spans="1:62" x14ac:dyDescent="0.25">
      <c r="A73" s="13">
        <v>801096.01</v>
      </c>
      <c r="B73" s="13">
        <v>801096.01</v>
      </c>
      <c r="C73" s="13" t="s">
        <v>96</v>
      </c>
      <c r="D73" s="13" t="s">
        <v>18</v>
      </c>
      <c r="E73" s="13" t="s">
        <v>19</v>
      </c>
      <c r="F73" s="13" t="s">
        <v>22</v>
      </c>
      <c r="G73" s="14"/>
      <c r="H73" s="15">
        <v>56.256</v>
      </c>
      <c r="I73" s="15">
        <v>436.64600000000002</v>
      </c>
      <c r="J73" s="15">
        <v>167.30099999999999</v>
      </c>
      <c r="K73" s="15">
        <v>-161.292</v>
      </c>
      <c r="L73" s="15">
        <v>210.964</v>
      </c>
      <c r="M73" s="15">
        <v>241.07</v>
      </c>
      <c r="N73" s="15">
        <v>166.78200000000001</v>
      </c>
      <c r="O73" s="15">
        <v>305.64800000000002</v>
      </c>
      <c r="P73" s="15">
        <v>77.495000000000005</v>
      </c>
      <c r="Q73" s="15">
        <v>261.48200000000003</v>
      </c>
      <c r="R73" s="15">
        <v>219.626</v>
      </c>
      <c r="S73" s="15">
        <v>346.774</v>
      </c>
      <c r="T73" s="15">
        <f t="shared" si="5"/>
        <v>2328.752</v>
      </c>
      <c r="U73" s="15">
        <v>306.4042443237305</v>
      </c>
      <c r="V73" s="15">
        <v>249.64876416015625</v>
      </c>
      <c r="W73" s="15">
        <v>105.75391888427734</v>
      </c>
      <c r="X73" s="15">
        <v>112.74235931396484</v>
      </c>
      <c r="Y73" s="15">
        <v>355.56921618652342</v>
      </c>
      <c r="Z73" s="15">
        <v>361.59204736328127</v>
      </c>
      <c r="AA73" s="15">
        <v>223.4652993774414</v>
      </c>
      <c r="AB73" s="15">
        <v>264.81634704589845</v>
      </c>
      <c r="AC73" s="15">
        <v>357.26309600830081</v>
      </c>
      <c r="AD73" s="15">
        <v>404.35468753051759</v>
      </c>
      <c r="AE73" s="15">
        <v>432.73803088378907</v>
      </c>
      <c r="AF73" s="15">
        <v>461.51677478027347</v>
      </c>
      <c r="AG73" s="15">
        <f t="shared" si="6"/>
        <v>3635.8647858581544</v>
      </c>
      <c r="AH73" s="15">
        <v>387.43509914016721</v>
      </c>
      <c r="AI73" s="15">
        <v>573.10471460723875</v>
      </c>
      <c r="AJ73" s="15">
        <v>610.00727471923824</v>
      </c>
      <c r="AK73" s="15">
        <v>100.03299156951904</v>
      </c>
      <c r="AL73" s="15">
        <v>609.08414785766604</v>
      </c>
      <c r="AM73" s="15">
        <v>438.6394264450073</v>
      </c>
      <c r="AN73" s="15">
        <v>446.90844055175779</v>
      </c>
      <c r="AO73" s="15">
        <v>321.1770635986328</v>
      </c>
      <c r="AP73" s="15">
        <v>467.82414436340332</v>
      </c>
      <c r="AQ73" s="15">
        <v>446.13600000000002</v>
      </c>
      <c r="AR73" s="15">
        <v>466.56985952758788</v>
      </c>
      <c r="AS73" s="15">
        <v>336.18371011352536</v>
      </c>
      <c r="AT73" s="15">
        <f t="shared" si="7"/>
        <v>5203.1028724937441</v>
      </c>
      <c r="AU73" s="15">
        <v>0</v>
      </c>
      <c r="AV73" s="15">
        <v>0</v>
      </c>
      <c r="AW73" s="15">
        <v>0</v>
      </c>
      <c r="AX73" s="15">
        <v>0</v>
      </c>
      <c r="AY73" s="15">
        <v>0</v>
      </c>
      <c r="AZ73" s="15">
        <v>0</v>
      </c>
      <c r="BA73" s="15">
        <v>0</v>
      </c>
      <c r="BB73" s="15">
        <v>0</v>
      </c>
      <c r="BC73" s="15">
        <v>0</v>
      </c>
      <c r="BD73" s="15">
        <v>0</v>
      </c>
      <c r="BE73" s="15">
        <v>0</v>
      </c>
      <c r="BF73" s="15">
        <v>0</v>
      </c>
      <c r="BG73" s="15">
        <f t="shared" si="8"/>
        <v>0</v>
      </c>
      <c r="BH73" t="str">
        <f t="shared" si="9"/>
        <v>UIDIST</v>
      </c>
      <c r="BI73" t="str">
        <f>VLOOKUP(BH73,[1]Summary!$C$29:$C$56,1,0)</f>
        <v>UIDist</v>
      </c>
      <c r="BJ73" s="16">
        <v>44197</v>
      </c>
    </row>
    <row r="74" spans="1:62" x14ac:dyDescent="0.25">
      <c r="A74" s="13">
        <v>801110.02</v>
      </c>
      <c r="B74" s="13">
        <v>801110.02</v>
      </c>
      <c r="C74" s="13" t="s">
        <v>97</v>
      </c>
      <c r="D74" s="13" t="s">
        <v>18</v>
      </c>
      <c r="E74" s="13" t="s">
        <v>35</v>
      </c>
      <c r="F74" s="13" t="s">
        <v>22</v>
      </c>
      <c r="G74" s="14"/>
      <c r="H74" s="15">
        <v>0.70699999999999996</v>
      </c>
      <c r="I74" s="15">
        <v>3.649</v>
      </c>
      <c r="J74" s="15">
        <v>0</v>
      </c>
      <c r="K74" s="15">
        <v>0</v>
      </c>
      <c r="L74" s="15">
        <v>0</v>
      </c>
      <c r="M74" s="15">
        <v>0</v>
      </c>
      <c r="N74" s="15">
        <v>0</v>
      </c>
      <c r="O74" s="15">
        <v>0</v>
      </c>
      <c r="P74" s="15">
        <v>0</v>
      </c>
      <c r="Q74" s="15">
        <v>0</v>
      </c>
      <c r="R74" s="15">
        <v>0</v>
      </c>
      <c r="S74" s="15">
        <v>0</v>
      </c>
      <c r="T74" s="15">
        <f t="shared" si="5"/>
        <v>4.3559999999999999</v>
      </c>
      <c r="U74" s="15">
        <v>0</v>
      </c>
      <c r="V74" s="15">
        <v>0</v>
      </c>
      <c r="W74" s="15">
        <v>0</v>
      </c>
      <c r="X74" s="15">
        <v>0</v>
      </c>
      <c r="Y74" s="15">
        <v>0</v>
      </c>
      <c r="Z74" s="15">
        <v>0</v>
      </c>
      <c r="AA74" s="15">
        <v>0</v>
      </c>
      <c r="AB74" s="15">
        <v>0</v>
      </c>
      <c r="AC74" s="15">
        <v>0</v>
      </c>
      <c r="AD74" s="15">
        <v>0</v>
      </c>
      <c r="AE74" s="15">
        <v>8.0022400512695313</v>
      </c>
      <c r="AF74" s="15">
        <v>2.3438399047851561</v>
      </c>
      <c r="AG74" s="15">
        <f t="shared" si="6"/>
        <v>10.346079956054687</v>
      </c>
      <c r="AH74" s="15">
        <v>0</v>
      </c>
      <c r="AI74" s="15">
        <v>0</v>
      </c>
      <c r="AJ74" s="15">
        <v>0</v>
      </c>
      <c r="AK74" s="15">
        <v>0</v>
      </c>
      <c r="AL74" s="15">
        <v>0</v>
      </c>
      <c r="AM74" s="15">
        <v>0</v>
      </c>
      <c r="AN74" s="15">
        <v>0</v>
      </c>
      <c r="AO74" s="15">
        <v>0</v>
      </c>
      <c r="AP74" s="15">
        <v>0</v>
      </c>
      <c r="AQ74" s="15">
        <v>0</v>
      </c>
      <c r="AR74" s="15">
        <v>0</v>
      </c>
      <c r="AS74" s="15">
        <v>0</v>
      </c>
      <c r="AT74" s="15">
        <f t="shared" si="7"/>
        <v>0</v>
      </c>
      <c r="AU74" s="15">
        <v>0</v>
      </c>
      <c r="AV74" s="15">
        <v>0</v>
      </c>
      <c r="AW74" s="15">
        <v>0</v>
      </c>
      <c r="AX74" s="15">
        <v>0</v>
      </c>
      <c r="AY74" s="15">
        <v>0</v>
      </c>
      <c r="AZ74" s="15">
        <v>0</v>
      </c>
      <c r="BA74" s="15">
        <v>0</v>
      </c>
      <c r="BB74" s="15">
        <v>0</v>
      </c>
      <c r="BC74" s="15">
        <v>0</v>
      </c>
      <c r="BD74" s="15">
        <v>0</v>
      </c>
      <c r="BE74" s="15">
        <v>0</v>
      </c>
      <c r="BF74" s="15">
        <v>0</v>
      </c>
      <c r="BG74" s="15">
        <f t="shared" si="8"/>
        <v>0</v>
      </c>
      <c r="BH74" t="str">
        <f t="shared" si="9"/>
        <v>UITRANS</v>
      </c>
      <c r="BI74" t="str">
        <f>VLOOKUP(BH74,[1]Summary!$C$29:$C$56,1,0)</f>
        <v>UITrans</v>
      </c>
      <c r="BJ74" s="16">
        <v>43831</v>
      </c>
    </row>
    <row r="75" spans="1:62" x14ac:dyDescent="0.25">
      <c r="A75" s="13">
        <v>801128.01</v>
      </c>
      <c r="B75" s="13">
        <v>801128.01</v>
      </c>
      <c r="C75" s="13" t="s">
        <v>98</v>
      </c>
      <c r="D75" s="13" t="s">
        <v>18</v>
      </c>
      <c r="E75" s="13" t="s">
        <v>19</v>
      </c>
      <c r="F75" s="13" t="s">
        <v>22</v>
      </c>
      <c r="G75" s="14"/>
      <c r="H75" s="15">
        <v>26.388000000000002</v>
      </c>
      <c r="I75" s="15">
        <v>35.743000000000002</v>
      </c>
      <c r="J75" s="15">
        <v>24.654</v>
      </c>
      <c r="K75" s="15">
        <v>6.556</v>
      </c>
      <c r="L75" s="15">
        <v>10.135999999999999</v>
      </c>
      <c r="M75" s="15">
        <v>16.739000000000001</v>
      </c>
      <c r="N75" s="15">
        <v>-7.9660000000000002</v>
      </c>
      <c r="O75" s="15">
        <v>-7.9770000000000003</v>
      </c>
      <c r="P75" s="15">
        <v>9.6530000000000005</v>
      </c>
      <c r="Q75" s="15">
        <v>110.117</v>
      </c>
      <c r="R75" s="15">
        <v>162.49600000000001</v>
      </c>
      <c r="S75" s="15">
        <v>30.280999999999999</v>
      </c>
      <c r="T75" s="15">
        <f t="shared" si="5"/>
        <v>416.82</v>
      </c>
      <c r="U75" s="15">
        <v>20.255809814453126</v>
      </c>
      <c r="V75" s="15">
        <v>60.302760375976561</v>
      </c>
      <c r="W75" s="15">
        <v>36.234859130859377</v>
      </c>
      <c r="X75" s="15">
        <v>36.519928710937499</v>
      </c>
      <c r="Y75" s="15">
        <v>442.60412402343752</v>
      </c>
      <c r="Z75" s="15">
        <v>365.00059375000001</v>
      </c>
      <c r="AA75" s="15">
        <v>442.92984472656252</v>
      </c>
      <c r="AB75" s="15">
        <v>489.96361718750001</v>
      </c>
      <c r="AC75" s="15">
        <v>475.59598730468753</v>
      </c>
      <c r="AD75" s="15">
        <v>317.39864453125</v>
      </c>
      <c r="AE75" s="15">
        <v>209.05027783203124</v>
      </c>
      <c r="AF75" s="15">
        <v>269.04506176757815</v>
      </c>
      <c r="AG75" s="15">
        <f t="shared" si="6"/>
        <v>3164.9015091552733</v>
      </c>
      <c r="AH75" s="15">
        <v>294.76954638671873</v>
      </c>
      <c r="AI75" s="15">
        <v>1500.5987607421876</v>
      </c>
      <c r="AJ75" s="15">
        <v>-14.174731323242188</v>
      </c>
      <c r="AK75" s="15">
        <v>-854.56539990234376</v>
      </c>
      <c r="AL75" s="15">
        <v>342.63707690429686</v>
      </c>
      <c r="AM75" s="15">
        <v>-505.53828173828123</v>
      </c>
      <c r="AN75" s="15">
        <v>294.01397314453123</v>
      </c>
      <c r="AO75" s="15">
        <v>125.39669195556641</v>
      </c>
      <c r="AP75" s="15">
        <v>163.82527893066407</v>
      </c>
      <c r="AQ75" s="15">
        <v>269.11900000000003</v>
      </c>
      <c r="AR75" s="15">
        <v>204.54841564941407</v>
      </c>
      <c r="AS75" s="15">
        <v>143.29912915039063</v>
      </c>
      <c r="AT75" s="15">
        <f t="shared" si="7"/>
        <v>1963.9294598999024</v>
      </c>
      <c r="AU75" s="15">
        <v>105.7921396484375</v>
      </c>
      <c r="AV75" s="15">
        <v>160.38248925781249</v>
      </c>
      <c r="AW75" s="15">
        <v>78.984549194335941</v>
      </c>
      <c r="AX75" s="15">
        <v>165.89934863281249</v>
      </c>
      <c r="AY75" s="15">
        <v>59.895059936523438</v>
      </c>
      <c r="AZ75" s="15">
        <v>273.20409570312501</v>
      </c>
      <c r="BA75" s="15">
        <v>401.75196801757812</v>
      </c>
      <c r="BB75" s="15">
        <v>233.90228930664063</v>
      </c>
      <c r="BC75" s="15">
        <v>341.30243261718749</v>
      </c>
      <c r="BD75" s="15">
        <v>16.752990234375002</v>
      </c>
      <c r="BE75" s="15">
        <v>17.725540039062501</v>
      </c>
      <c r="BF75" s="15">
        <v>16.752990234375002</v>
      </c>
      <c r="BG75" s="15">
        <f t="shared" si="8"/>
        <v>1872.3458928222656</v>
      </c>
      <c r="BH75" t="str">
        <f t="shared" si="9"/>
        <v>UIDIST</v>
      </c>
      <c r="BI75" t="str">
        <f>VLOOKUP(BH75,[1]Summary!$C$29:$C$56,1,0)</f>
        <v>UIDist</v>
      </c>
      <c r="BJ75" t="s">
        <v>12</v>
      </c>
    </row>
    <row r="76" spans="1:62" x14ac:dyDescent="0.25">
      <c r="A76" s="13">
        <v>801129.01</v>
      </c>
      <c r="B76" s="13">
        <v>801129.01</v>
      </c>
      <c r="C76" s="13" t="s">
        <v>99</v>
      </c>
      <c r="D76" s="13" t="s">
        <v>18</v>
      </c>
      <c r="E76" s="13" t="s">
        <v>19</v>
      </c>
      <c r="F76" s="13" t="s">
        <v>22</v>
      </c>
      <c r="G76" s="14"/>
      <c r="H76" s="15">
        <v>4.5999999999999999E-2</v>
      </c>
      <c r="I76" s="15">
        <v>-0.19700000000000001</v>
      </c>
      <c r="J76" s="15">
        <v>-4.8000000000000001E-2</v>
      </c>
      <c r="K76" s="15">
        <v>0</v>
      </c>
      <c r="L76" s="15">
        <v>0</v>
      </c>
      <c r="M76" s="15">
        <v>0</v>
      </c>
      <c r="N76" s="15">
        <v>0.23400000000000001</v>
      </c>
      <c r="O76" s="15">
        <v>1.4E-2</v>
      </c>
      <c r="P76" s="15">
        <v>0</v>
      </c>
      <c r="Q76" s="15">
        <v>0</v>
      </c>
      <c r="R76" s="15">
        <v>0</v>
      </c>
      <c r="S76" s="15">
        <v>0</v>
      </c>
      <c r="T76" s="15">
        <f t="shared" si="5"/>
        <v>4.9000000000000002E-2</v>
      </c>
      <c r="U76" s="15">
        <v>0</v>
      </c>
      <c r="V76" s="15">
        <v>0</v>
      </c>
      <c r="W76" s="15">
        <v>0</v>
      </c>
      <c r="X76" s="15">
        <v>0</v>
      </c>
      <c r="Y76" s="15">
        <v>0</v>
      </c>
      <c r="Z76" s="15">
        <v>0</v>
      </c>
      <c r="AA76" s="15">
        <v>0</v>
      </c>
      <c r="AB76" s="15">
        <v>-0.26030999755859374</v>
      </c>
      <c r="AC76" s="15">
        <v>0</v>
      </c>
      <c r="AD76" s="15">
        <v>2.0898299560546874</v>
      </c>
      <c r="AE76" s="15">
        <v>0</v>
      </c>
      <c r="AF76" s="15">
        <v>0</v>
      </c>
      <c r="AG76" s="15">
        <f t="shared" si="6"/>
        <v>1.8295199584960935</v>
      </c>
      <c r="AH76" s="15">
        <v>0</v>
      </c>
      <c r="AI76" s="15">
        <v>0</v>
      </c>
      <c r="AJ76" s="15">
        <v>0</v>
      </c>
      <c r="AK76" s="15">
        <v>0</v>
      </c>
      <c r="AL76" s="15">
        <v>0</v>
      </c>
      <c r="AM76" s="15">
        <v>0</v>
      </c>
      <c r="AN76" s="15">
        <v>0</v>
      </c>
      <c r="AO76" s="15">
        <v>0</v>
      </c>
      <c r="AP76" s="15">
        <v>0</v>
      </c>
      <c r="AQ76" s="15">
        <v>0</v>
      </c>
      <c r="AR76" s="15">
        <v>0</v>
      </c>
      <c r="AS76" s="15">
        <v>0</v>
      </c>
      <c r="AT76" s="15">
        <f t="shared" si="7"/>
        <v>0</v>
      </c>
      <c r="AU76" s="15">
        <v>0</v>
      </c>
      <c r="AV76" s="15">
        <v>0</v>
      </c>
      <c r="AW76" s="15">
        <v>0</v>
      </c>
      <c r="AX76" s="15">
        <v>0</v>
      </c>
      <c r="AY76" s="15">
        <v>0</v>
      </c>
      <c r="AZ76" s="15">
        <v>0</v>
      </c>
      <c r="BA76" s="15">
        <v>0</v>
      </c>
      <c r="BB76" s="15">
        <v>0</v>
      </c>
      <c r="BC76" s="15">
        <v>0</v>
      </c>
      <c r="BD76" s="15">
        <v>0</v>
      </c>
      <c r="BE76" s="15">
        <v>0</v>
      </c>
      <c r="BF76" s="15">
        <v>0</v>
      </c>
      <c r="BG76" s="15">
        <f t="shared" si="8"/>
        <v>0</v>
      </c>
      <c r="BH76" t="str">
        <f t="shared" si="9"/>
        <v>UIDIST</v>
      </c>
      <c r="BI76" t="str">
        <f>VLOOKUP(BH76,[1]Summary!$C$29:$C$56,1,0)</f>
        <v>UIDist</v>
      </c>
      <c r="BJ76" s="16">
        <v>43831</v>
      </c>
    </row>
    <row r="77" spans="1:62" x14ac:dyDescent="0.25">
      <c r="A77" s="13">
        <v>801150.02</v>
      </c>
      <c r="B77" s="13">
        <v>801150.02</v>
      </c>
      <c r="C77" s="13" t="s">
        <v>100</v>
      </c>
      <c r="D77" s="13" t="s">
        <v>18</v>
      </c>
      <c r="E77" s="13" t="s">
        <v>35</v>
      </c>
      <c r="F77" s="13" t="s">
        <v>101</v>
      </c>
      <c r="G77" s="14"/>
      <c r="H77" s="15">
        <v>0</v>
      </c>
      <c r="I77" s="15">
        <v>0</v>
      </c>
      <c r="J77" s="15">
        <v>0</v>
      </c>
      <c r="K77" s="15">
        <v>0</v>
      </c>
      <c r="L77" s="15">
        <v>0</v>
      </c>
      <c r="M77" s="15">
        <v>0</v>
      </c>
      <c r="N77" s="15">
        <v>0</v>
      </c>
      <c r="O77" s="15">
        <v>0</v>
      </c>
      <c r="P77" s="15">
        <v>0</v>
      </c>
      <c r="Q77" s="15">
        <v>0</v>
      </c>
      <c r="R77" s="15">
        <v>2.14</v>
      </c>
      <c r="S77" s="15">
        <v>0</v>
      </c>
      <c r="T77" s="15">
        <f t="shared" si="5"/>
        <v>2.14</v>
      </c>
      <c r="U77" s="15">
        <v>0</v>
      </c>
      <c r="V77" s="15">
        <v>0</v>
      </c>
      <c r="W77" s="15">
        <v>0</v>
      </c>
      <c r="X77" s="15">
        <v>0</v>
      </c>
      <c r="Y77" s="15">
        <v>0</v>
      </c>
      <c r="Z77" s="15">
        <v>0</v>
      </c>
      <c r="AA77" s="15">
        <v>0</v>
      </c>
      <c r="AB77" s="15">
        <v>0</v>
      </c>
      <c r="AC77" s="15">
        <v>0</v>
      </c>
      <c r="AD77" s="15">
        <v>0</v>
      </c>
      <c r="AE77" s="15">
        <v>0</v>
      </c>
      <c r="AF77" s="15">
        <v>0</v>
      </c>
      <c r="AG77" s="15">
        <f t="shared" si="6"/>
        <v>0</v>
      </c>
      <c r="AH77" s="15">
        <v>0</v>
      </c>
      <c r="AI77" s="15">
        <v>0</v>
      </c>
      <c r="AJ77" s="15">
        <v>0</v>
      </c>
      <c r="AK77" s="15">
        <v>0</v>
      </c>
      <c r="AL77" s="15">
        <v>0</v>
      </c>
      <c r="AM77" s="15">
        <v>0</v>
      </c>
      <c r="AN77" s="15">
        <v>1.1314399719238282</v>
      </c>
      <c r="AO77" s="15">
        <v>0</v>
      </c>
      <c r="AP77" s="15">
        <v>0</v>
      </c>
      <c r="AQ77" s="15">
        <v>0</v>
      </c>
      <c r="AR77" s="15">
        <v>0</v>
      </c>
      <c r="AS77" s="15">
        <v>0</v>
      </c>
      <c r="AT77" s="15">
        <f t="shared" si="7"/>
        <v>1.1314399719238282</v>
      </c>
      <c r="AU77" s="15">
        <v>0</v>
      </c>
      <c r="AV77" s="15">
        <v>0</v>
      </c>
      <c r="AW77" s="15">
        <v>0</v>
      </c>
      <c r="AX77" s="15">
        <v>0</v>
      </c>
      <c r="AY77" s="15">
        <v>0</v>
      </c>
      <c r="AZ77" s="15">
        <v>0</v>
      </c>
      <c r="BA77" s="15">
        <v>0</v>
      </c>
      <c r="BB77" s="15">
        <v>0</v>
      </c>
      <c r="BC77" s="15">
        <v>0</v>
      </c>
      <c r="BD77" s="15">
        <v>0</v>
      </c>
      <c r="BE77" s="15">
        <v>0</v>
      </c>
      <c r="BF77" s="15">
        <v>0</v>
      </c>
      <c r="BG77" s="15">
        <f t="shared" si="8"/>
        <v>0</v>
      </c>
      <c r="BH77" t="str">
        <f t="shared" si="9"/>
        <v>UITRANS</v>
      </c>
      <c r="BI77" t="str">
        <f>VLOOKUP(BH77,[1]Summary!$C$29:$C$56,1,0)</f>
        <v>UITrans</v>
      </c>
      <c r="BJ77" s="16">
        <v>44197</v>
      </c>
    </row>
    <row r="78" spans="1:62" x14ac:dyDescent="0.25">
      <c r="A78" s="13">
        <v>801192.01</v>
      </c>
      <c r="B78" s="13">
        <v>801192.01</v>
      </c>
      <c r="C78" s="13" t="s">
        <v>102</v>
      </c>
      <c r="D78" s="13" t="s">
        <v>18</v>
      </c>
      <c r="E78" s="13" t="s">
        <v>19</v>
      </c>
      <c r="F78" s="13" t="s">
        <v>22</v>
      </c>
      <c r="G78" s="14"/>
      <c r="H78" s="15">
        <v>0</v>
      </c>
      <c r="I78" s="15">
        <v>0</v>
      </c>
      <c r="J78" s="15">
        <v>0</v>
      </c>
      <c r="K78" s="15">
        <v>0</v>
      </c>
      <c r="L78" s="15">
        <v>0</v>
      </c>
      <c r="M78" s="15">
        <v>0</v>
      </c>
      <c r="N78" s="15">
        <v>0</v>
      </c>
      <c r="O78" s="15">
        <v>0</v>
      </c>
      <c r="P78" s="15">
        <v>0</v>
      </c>
      <c r="Q78" s="15">
        <v>0</v>
      </c>
      <c r="R78" s="15">
        <v>0</v>
      </c>
      <c r="S78" s="15">
        <v>0</v>
      </c>
      <c r="T78" s="15">
        <f t="shared" si="5"/>
        <v>0</v>
      </c>
      <c r="U78" s="15">
        <v>0</v>
      </c>
      <c r="V78" s="15">
        <v>0</v>
      </c>
      <c r="W78" s="15">
        <v>0</v>
      </c>
      <c r="X78" s="15">
        <v>0</v>
      </c>
      <c r="Y78" s="15">
        <v>0</v>
      </c>
      <c r="Z78" s="15">
        <v>0</v>
      </c>
      <c r="AA78" s="15">
        <v>0</v>
      </c>
      <c r="AB78" s="15">
        <v>0</v>
      </c>
      <c r="AC78" s="15">
        <v>0</v>
      </c>
      <c r="AD78" s="15">
        <v>0</v>
      </c>
      <c r="AE78" s="15">
        <v>0</v>
      </c>
      <c r="AF78" s="15">
        <v>0</v>
      </c>
      <c r="AG78" s="15">
        <f t="shared" si="6"/>
        <v>0</v>
      </c>
      <c r="AH78" s="15">
        <v>0</v>
      </c>
      <c r="AI78" s="15">
        <v>0</v>
      </c>
      <c r="AJ78" s="15">
        <v>0</v>
      </c>
      <c r="AK78" s="15">
        <v>0</v>
      </c>
      <c r="AL78" s="15">
        <v>0</v>
      </c>
      <c r="AM78" s="15">
        <v>0</v>
      </c>
      <c r="AN78" s="15">
        <v>0</v>
      </c>
      <c r="AO78" s="15">
        <v>0.77477998352050781</v>
      </c>
      <c r="AP78" s="15">
        <v>0</v>
      </c>
      <c r="AQ78" s="15">
        <v>0</v>
      </c>
      <c r="AR78" s="15">
        <v>0</v>
      </c>
      <c r="AS78" s="15">
        <v>0</v>
      </c>
      <c r="AT78" s="15">
        <f t="shared" si="7"/>
        <v>0.77477998352050781</v>
      </c>
      <c r="AU78" s="15">
        <v>0</v>
      </c>
      <c r="AV78" s="15">
        <v>0</v>
      </c>
      <c r="AW78" s="15">
        <v>0</v>
      </c>
      <c r="AX78" s="15">
        <v>0</v>
      </c>
      <c r="AY78" s="15">
        <v>0</v>
      </c>
      <c r="AZ78" s="15">
        <v>0</v>
      </c>
      <c r="BA78" s="15">
        <v>0</v>
      </c>
      <c r="BB78" s="15">
        <v>0</v>
      </c>
      <c r="BC78" s="15">
        <v>0</v>
      </c>
      <c r="BD78" s="15">
        <v>0</v>
      </c>
      <c r="BE78" s="15">
        <v>0</v>
      </c>
      <c r="BF78" s="15">
        <v>0</v>
      </c>
      <c r="BG78" s="15">
        <f t="shared" si="8"/>
        <v>0</v>
      </c>
      <c r="BH78" t="str">
        <f t="shared" si="9"/>
        <v>UIDIST</v>
      </c>
      <c r="BI78" t="str">
        <f>VLOOKUP(BH78,[1]Summary!$C$29:$C$56,1,0)</f>
        <v>UIDist</v>
      </c>
      <c r="BJ78" s="16">
        <v>44197</v>
      </c>
    </row>
    <row r="79" spans="1:62" x14ac:dyDescent="0.25">
      <c r="A79" s="13">
        <v>801219.01</v>
      </c>
      <c r="B79" s="13">
        <v>801219.01</v>
      </c>
      <c r="C79" s="13" t="s">
        <v>103</v>
      </c>
      <c r="D79" s="13" t="s">
        <v>18</v>
      </c>
      <c r="E79" s="13" t="s">
        <v>19</v>
      </c>
      <c r="F79" s="13" t="s">
        <v>22</v>
      </c>
      <c r="G79" s="14"/>
      <c r="H79" s="15">
        <v>-86.631</v>
      </c>
      <c r="I79" s="15">
        <v>107.634</v>
      </c>
      <c r="J79" s="15">
        <v>-13.632999999999999</v>
      </c>
      <c r="K79" s="15">
        <v>-30.954999999999998</v>
      </c>
      <c r="L79" s="15">
        <v>16.440000000000001</v>
      </c>
      <c r="M79" s="15">
        <v>14.911</v>
      </c>
      <c r="N79" s="15">
        <v>14.169</v>
      </c>
      <c r="O79" s="15">
        <v>5.1719999999999997</v>
      </c>
      <c r="P79" s="15">
        <v>-87.542000000000002</v>
      </c>
      <c r="Q79" s="15">
        <v>-4.12</v>
      </c>
      <c r="R79" s="15">
        <v>-2.758</v>
      </c>
      <c r="S79" s="15">
        <v>6.2629999999999999</v>
      </c>
      <c r="T79" s="15">
        <f t="shared" si="5"/>
        <v>-61.050000000000004</v>
      </c>
      <c r="U79" s="15">
        <v>6.8001598968505856</v>
      </c>
      <c r="V79" s="15">
        <v>2.6259998168945313</v>
      </c>
      <c r="W79" s="15">
        <v>-9.0720100097656253</v>
      </c>
      <c r="X79" s="15">
        <v>12.440420532226563</v>
      </c>
      <c r="Y79" s="15">
        <v>-72.707807006835935</v>
      </c>
      <c r="Z79" s="15">
        <v>7.353120025634766</v>
      </c>
      <c r="AA79" s="15">
        <v>1.800349983215332</v>
      </c>
      <c r="AB79" s="15">
        <v>-3.1540998725891112</v>
      </c>
      <c r="AC79" s="15">
        <v>3.2834300384521486</v>
      </c>
      <c r="AD79" s="15">
        <v>-2.0515799980163574</v>
      </c>
      <c r="AE79" s="15">
        <v>0.46672003555297853</v>
      </c>
      <c r="AF79" s="15">
        <v>-68.311793155670159</v>
      </c>
      <c r="AG79" s="15">
        <f t="shared" si="6"/>
        <v>-120.52708971405028</v>
      </c>
      <c r="AH79" s="15">
        <v>-1.1268300094604493</v>
      </c>
      <c r="AI79" s="15">
        <v>2.6941399536132811</v>
      </c>
      <c r="AJ79" s="15">
        <v>3.0775500583648681</v>
      </c>
      <c r="AK79" s="15">
        <v>1.768989974975586</v>
      </c>
      <c r="AL79" s="15">
        <v>-1.1215500869750976</v>
      </c>
      <c r="AM79" s="15">
        <v>-2.9020899815559389</v>
      </c>
      <c r="AN79" s="15">
        <v>2.0596999435424803</v>
      </c>
      <c r="AO79" s="15">
        <v>3.3491300048828125</v>
      </c>
      <c r="AP79" s="15">
        <v>2.4684100036621093</v>
      </c>
      <c r="AQ79" s="15">
        <v>1.377</v>
      </c>
      <c r="AR79" s="15">
        <v>4.9430298871994021</v>
      </c>
      <c r="AS79" s="15">
        <v>1.6093100500106812</v>
      </c>
      <c r="AT79" s="15">
        <f t="shared" si="7"/>
        <v>18.196789798259736</v>
      </c>
      <c r="AU79" s="15">
        <v>-1.5970000267028807E-2</v>
      </c>
      <c r="AV79" s="15">
        <v>-1.4430000305175781E-2</v>
      </c>
      <c r="AW79" s="15">
        <v>-2.3610000610351563E-2</v>
      </c>
      <c r="AX79" s="15">
        <v>-1.8190000534057619E-2</v>
      </c>
      <c r="AY79" s="15">
        <v>-2.0079999923706054E-2</v>
      </c>
      <c r="AZ79" s="15">
        <v>-1.7229999542236328E-2</v>
      </c>
      <c r="BA79" s="15">
        <v>-1.7329999923706055E-2</v>
      </c>
      <c r="BB79" s="15">
        <v>-1.7329999923706055E-2</v>
      </c>
      <c r="BC79" s="15">
        <v>-2.1469999313354492E-2</v>
      </c>
      <c r="BD79" s="15">
        <v>0</v>
      </c>
      <c r="BE79" s="15">
        <v>0</v>
      </c>
      <c r="BF79" s="15">
        <v>0</v>
      </c>
      <c r="BG79" s="15">
        <f t="shared" si="8"/>
        <v>-0.16564000034332274</v>
      </c>
      <c r="BH79" t="str">
        <f t="shared" si="9"/>
        <v>UIDIST</v>
      </c>
      <c r="BI79" t="str">
        <f>VLOOKUP(BH79,[1]Summary!$C$29:$C$56,1,0)</f>
        <v>UIDist</v>
      </c>
      <c r="BJ79" s="16">
        <v>44470</v>
      </c>
    </row>
    <row r="80" spans="1:62" x14ac:dyDescent="0.25">
      <c r="A80" s="13">
        <v>801234.01</v>
      </c>
      <c r="B80" s="13">
        <v>801234.01</v>
      </c>
      <c r="C80" s="13" t="s">
        <v>104</v>
      </c>
      <c r="D80" s="13" t="s">
        <v>18</v>
      </c>
      <c r="E80" s="13" t="s">
        <v>19</v>
      </c>
      <c r="F80" s="13" t="s">
        <v>22</v>
      </c>
      <c r="G80" s="14"/>
      <c r="H80" s="15">
        <v>168.40899999999999</v>
      </c>
      <c r="I80" s="15">
        <v>71.564999999999998</v>
      </c>
      <c r="J80" s="15">
        <v>14.478999999999999</v>
      </c>
      <c r="K80" s="15">
        <v>1.8160000000000001</v>
      </c>
      <c r="L80" s="15">
        <v>40.697000000000003</v>
      </c>
      <c r="M80" s="15">
        <v>5.3170000000000002</v>
      </c>
      <c r="N80" s="15">
        <v>1.4450000000000001</v>
      </c>
      <c r="O80" s="15">
        <v>41.551000000000002</v>
      </c>
      <c r="P80" s="15">
        <v>-28.495000000000001</v>
      </c>
      <c r="Q80" s="15">
        <v>8.0470000000000006</v>
      </c>
      <c r="R80" s="15">
        <v>2.387</v>
      </c>
      <c r="S80" s="15">
        <v>1.292</v>
      </c>
      <c r="T80" s="15">
        <f t="shared" si="5"/>
        <v>328.50999999999993</v>
      </c>
      <c r="U80" s="15">
        <v>0.47230999755859376</v>
      </c>
      <c r="V80" s="15">
        <v>0</v>
      </c>
      <c r="W80" s="15">
        <v>0</v>
      </c>
      <c r="X80" s="15">
        <v>0</v>
      </c>
      <c r="Y80" s="15">
        <v>0</v>
      </c>
      <c r="Z80" s="15">
        <v>0</v>
      </c>
      <c r="AA80" s="15">
        <v>0</v>
      </c>
      <c r="AB80" s="15">
        <v>18.246549804687501</v>
      </c>
      <c r="AC80" s="15">
        <v>0</v>
      </c>
      <c r="AD80" s="15">
        <v>0</v>
      </c>
      <c r="AE80" s="15">
        <v>25.661999999999999</v>
      </c>
      <c r="AF80" s="15">
        <v>-0.52950999069213867</v>
      </c>
      <c r="AG80" s="15">
        <f t="shared" si="6"/>
        <v>43.851349811553952</v>
      </c>
      <c r="AH80" s="15">
        <v>0</v>
      </c>
      <c r="AI80" s="15">
        <v>0</v>
      </c>
      <c r="AJ80" s="15">
        <v>0</v>
      </c>
      <c r="AK80" s="15">
        <v>18.783599121093751</v>
      </c>
      <c r="AL80" s="15">
        <v>0.35312001037597657</v>
      </c>
      <c r="AM80" s="15">
        <v>0.10204999732971191</v>
      </c>
      <c r="AN80" s="15">
        <v>0</v>
      </c>
      <c r="AO80" s="15">
        <v>0</v>
      </c>
      <c r="AP80" s="15">
        <v>0</v>
      </c>
      <c r="AQ80" s="15">
        <v>0.30499999999999999</v>
      </c>
      <c r="AR80" s="15">
        <v>0</v>
      </c>
      <c r="AS80" s="15">
        <v>0</v>
      </c>
      <c r="AT80" s="15">
        <f t="shared" si="7"/>
        <v>19.54376912879944</v>
      </c>
      <c r="AU80" s="15">
        <v>0</v>
      </c>
      <c r="AV80" s="15">
        <v>0</v>
      </c>
      <c r="AW80" s="15">
        <v>0</v>
      </c>
      <c r="AX80" s="15">
        <v>0</v>
      </c>
      <c r="AY80" s="15">
        <v>0</v>
      </c>
      <c r="AZ80" s="15">
        <v>0</v>
      </c>
      <c r="BA80" s="15">
        <v>0</v>
      </c>
      <c r="BB80" s="15">
        <v>0</v>
      </c>
      <c r="BC80" s="15">
        <v>0</v>
      </c>
      <c r="BD80" s="15">
        <v>0</v>
      </c>
      <c r="BE80" s="15">
        <v>0</v>
      </c>
      <c r="BF80" s="15">
        <v>0</v>
      </c>
      <c r="BG80" s="15">
        <f t="shared" si="8"/>
        <v>0</v>
      </c>
      <c r="BH80" t="str">
        <f t="shared" si="9"/>
        <v>UIDIST</v>
      </c>
      <c r="BI80" t="str">
        <f>VLOOKUP(BH80,[1]Summary!$C$29:$C$56,1,0)</f>
        <v>UIDist</v>
      </c>
      <c r="BJ80" s="16">
        <v>44197</v>
      </c>
    </row>
    <row r="81" spans="1:62" x14ac:dyDescent="0.25">
      <c r="A81" s="13">
        <v>801236.01</v>
      </c>
      <c r="B81" s="13">
        <v>801236.01</v>
      </c>
      <c r="C81" s="13" t="s">
        <v>105</v>
      </c>
      <c r="D81" s="13" t="s">
        <v>18</v>
      </c>
      <c r="E81" s="13" t="s">
        <v>19</v>
      </c>
      <c r="F81" s="13" t="s">
        <v>22</v>
      </c>
      <c r="G81" s="14"/>
      <c r="H81" s="15">
        <v>0</v>
      </c>
      <c r="I81" s="15">
        <v>0</v>
      </c>
      <c r="J81" s="15">
        <v>0</v>
      </c>
      <c r="K81" s="15">
        <v>0</v>
      </c>
      <c r="L81" s="15">
        <v>0</v>
      </c>
      <c r="M81" s="15">
        <v>0</v>
      </c>
      <c r="N81" s="15">
        <v>0</v>
      </c>
      <c r="O81" s="15">
        <v>0</v>
      </c>
      <c r="P81" s="15">
        <v>0</v>
      </c>
      <c r="Q81" s="15">
        <v>0</v>
      </c>
      <c r="R81" s="15">
        <v>0</v>
      </c>
      <c r="S81" s="15">
        <v>0</v>
      </c>
      <c r="T81" s="15">
        <f t="shared" si="5"/>
        <v>0</v>
      </c>
      <c r="U81" s="15">
        <v>0</v>
      </c>
      <c r="V81" s="15">
        <v>0</v>
      </c>
      <c r="W81" s="15">
        <v>1.2494000396728515</v>
      </c>
      <c r="X81" s="15">
        <v>0</v>
      </c>
      <c r="Y81" s="15">
        <v>0</v>
      </c>
      <c r="Z81" s="15">
        <v>0</v>
      </c>
      <c r="AA81" s="15">
        <v>0</v>
      </c>
      <c r="AB81" s="15">
        <v>0</v>
      </c>
      <c r="AC81" s="15">
        <v>0</v>
      </c>
      <c r="AD81" s="15">
        <v>2.2728800659179687</v>
      </c>
      <c r="AE81" s="15">
        <v>0</v>
      </c>
      <c r="AF81" s="15">
        <v>0</v>
      </c>
      <c r="AG81" s="15">
        <f t="shared" si="6"/>
        <v>3.5222801055908199</v>
      </c>
      <c r="AH81" s="15">
        <v>0</v>
      </c>
      <c r="AI81" s="15">
        <v>3.7843999328613283</v>
      </c>
      <c r="AJ81" s="15">
        <v>0.7648599700927734</v>
      </c>
      <c r="AK81" s="15">
        <v>0</v>
      </c>
      <c r="AL81" s="15">
        <v>0</v>
      </c>
      <c r="AM81" s="15">
        <v>3.4078900146484377</v>
      </c>
      <c r="AN81" s="15">
        <v>0</v>
      </c>
      <c r="AO81" s="15">
        <v>0</v>
      </c>
      <c r="AP81" s="15">
        <v>0</v>
      </c>
      <c r="AQ81" s="15">
        <v>0</v>
      </c>
      <c r="AR81" s="15">
        <v>0</v>
      </c>
      <c r="AS81" s="15">
        <v>0</v>
      </c>
      <c r="AT81" s="15">
        <f t="shared" si="7"/>
        <v>7.9571499176025391</v>
      </c>
      <c r="AU81" s="15">
        <v>0</v>
      </c>
      <c r="AV81" s="15">
        <v>0</v>
      </c>
      <c r="AW81" s="15">
        <v>0</v>
      </c>
      <c r="AX81" s="15">
        <v>0</v>
      </c>
      <c r="AY81" s="15">
        <v>0</v>
      </c>
      <c r="AZ81" s="15">
        <v>0</v>
      </c>
      <c r="BA81" s="15">
        <v>0</v>
      </c>
      <c r="BB81" s="15">
        <v>0</v>
      </c>
      <c r="BC81" s="15">
        <v>0</v>
      </c>
      <c r="BD81" s="15">
        <v>0</v>
      </c>
      <c r="BE81" s="15">
        <v>0</v>
      </c>
      <c r="BF81" s="15">
        <v>0</v>
      </c>
      <c r="BG81" s="15">
        <f t="shared" si="8"/>
        <v>0</v>
      </c>
      <c r="BH81" t="str">
        <f t="shared" si="9"/>
        <v>UIDIST</v>
      </c>
      <c r="BI81" t="str">
        <f>VLOOKUP(BH81,[1]Summary!$C$29:$C$56,1,0)</f>
        <v>UIDist</v>
      </c>
      <c r="BJ81" s="16">
        <v>44197</v>
      </c>
    </row>
    <row r="82" spans="1:62" x14ac:dyDescent="0.25">
      <c r="A82" s="13">
        <v>801240.02</v>
      </c>
      <c r="B82" s="13">
        <v>801240.02</v>
      </c>
      <c r="C82" s="13" t="s">
        <v>106</v>
      </c>
      <c r="D82" s="13" t="s">
        <v>18</v>
      </c>
      <c r="E82" s="13" t="s">
        <v>35</v>
      </c>
      <c r="F82" s="13" t="s">
        <v>20</v>
      </c>
      <c r="G82" s="14"/>
      <c r="H82" s="15">
        <v>28.568000000000001</v>
      </c>
      <c r="I82" s="15">
        <v>36.404000000000003</v>
      </c>
      <c r="J82" s="15">
        <v>41.143999999999998</v>
      </c>
      <c r="K82" s="15">
        <v>35.819000000000003</v>
      </c>
      <c r="L82" s="15">
        <v>5.63</v>
      </c>
      <c r="M82" s="15">
        <v>18.684999999999999</v>
      </c>
      <c r="N82" s="15">
        <v>334.267</v>
      </c>
      <c r="O82" s="15">
        <v>28.991</v>
      </c>
      <c r="P82" s="15">
        <v>26.564</v>
      </c>
      <c r="Q82" s="15">
        <v>28.545999999999999</v>
      </c>
      <c r="R82" s="15">
        <v>30.59</v>
      </c>
      <c r="S82" s="15">
        <v>511.69600000000003</v>
      </c>
      <c r="T82" s="15">
        <f t="shared" si="5"/>
        <v>1126.904</v>
      </c>
      <c r="U82" s="15">
        <v>-341.28266369628903</v>
      </c>
      <c r="V82" s="15">
        <v>12.14641047668457</v>
      </c>
      <c r="W82" s="15">
        <v>17.702410919189454</v>
      </c>
      <c r="X82" s="15">
        <v>5.0574699707031252</v>
      </c>
      <c r="Y82" s="15">
        <v>9.7207998962402336</v>
      </c>
      <c r="Z82" s="15">
        <v>2.3854000244140625</v>
      </c>
      <c r="AA82" s="15">
        <v>2.9404500122070312</v>
      </c>
      <c r="AB82" s="15">
        <v>13.911770401000977</v>
      </c>
      <c r="AC82" s="15">
        <v>10.879159729003906</v>
      </c>
      <c r="AD82" s="15">
        <v>8.9308101806640625</v>
      </c>
      <c r="AE82" s="15">
        <v>9.1704699096679683</v>
      </c>
      <c r="AF82" s="15">
        <v>9.0693300170898432</v>
      </c>
      <c r="AG82" s="15">
        <f t="shared" si="6"/>
        <v>-239.36818215942375</v>
      </c>
      <c r="AH82" s="15">
        <v>0</v>
      </c>
      <c r="AI82" s="15">
        <v>0</v>
      </c>
      <c r="AJ82" s="15">
        <v>0</v>
      </c>
      <c r="AK82" s="15">
        <v>0</v>
      </c>
      <c r="AL82" s="15">
        <v>0.29228999328613281</v>
      </c>
      <c r="AM82" s="15">
        <v>0</v>
      </c>
      <c r="AN82" s="15">
        <v>0.58455999755859378</v>
      </c>
      <c r="AO82" s="15">
        <v>0</v>
      </c>
      <c r="AP82" s="15">
        <v>7.9339998245239254E-2</v>
      </c>
      <c r="AQ82" s="15">
        <v>0</v>
      </c>
      <c r="AR82" s="15">
        <v>7.9319997787475588E-2</v>
      </c>
      <c r="AS82" s="15">
        <v>0</v>
      </c>
      <c r="AT82" s="15">
        <f t="shared" si="7"/>
        <v>1.0355099868774416</v>
      </c>
      <c r="AU82" s="15">
        <v>9.3999999761581424E-4</v>
      </c>
      <c r="AV82" s="15">
        <v>7.5999999046325679E-4</v>
      </c>
      <c r="AW82" s="15">
        <v>3.0000001192092895E-4</v>
      </c>
      <c r="AX82" s="15">
        <v>0</v>
      </c>
      <c r="AY82" s="15">
        <v>-3.4000000357627867E-4</v>
      </c>
      <c r="AZ82" s="15">
        <v>-3.6000001430511473E-4</v>
      </c>
      <c r="BA82" s="15">
        <v>-3.9999999105930327E-5</v>
      </c>
      <c r="BB82" s="15">
        <v>-3.1999999284744262E-4</v>
      </c>
      <c r="BC82" s="15">
        <v>-2.800000011920929E-4</v>
      </c>
      <c r="BD82" s="15">
        <v>0</v>
      </c>
      <c r="BE82" s="15">
        <v>0</v>
      </c>
      <c r="BF82" s="15">
        <v>0</v>
      </c>
      <c r="BG82" s="15">
        <f t="shared" si="8"/>
        <v>6.5999998897314088E-4</v>
      </c>
      <c r="BH82" t="str">
        <f t="shared" si="9"/>
        <v>UITRANS</v>
      </c>
      <c r="BI82" t="str">
        <f>VLOOKUP(BH82,[1]Summary!$C$29:$C$56,1,0)</f>
        <v>UITrans</v>
      </c>
      <c r="BJ82" s="16">
        <v>44470</v>
      </c>
    </row>
    <row r="83" spans="1:62" x14ac:dyDescent="0.25">
      <c r="A83" s="13">
        <v>801259.01</v>
      </c>
      <c r="B83" s="13">
        <v>801259.01</v>
      </c>
      <c r="C83" s="13" t="s">
        <v>107</v>
      </c>
      <c r="D83" s="13" t="s">
        <v>18</v>
      </c>
      <c r="E83" s="13" t="s">
        <v>19</v>
      </c>
      <c r="F83" s="13" t="s">
        <v>22</v>
      </c>
      <c r="G83" s="14"/>
      <c r="H83" s="15">
        <v>0.03</v>
      </c>
      <c r="I83" s="15">
        <v>0.03</v>
      </c>
      <c r="J83" s="15">
        <v>3.7999999999999999E-2</v>
      </c>
      <c r="K83" s="15">
        <v>0.89300000000000002</v>
      </c>
      <c r="L83" s="15">
        <v>0.155</v>
      </c>
      <c r="M83" s="15">
        <v>1E-3</v>
      </c>
      <c r="N83" s="15">
        <v>1E-3</v>
      </c>
      <c r="O83" s="15">
        <v>1.2589999999999999</v>
      </c>
      <c r="P83" s="15">
        <v>0.35499999999999998</v>
      </c>
      <c r="Q83" s="15">
        <v>5.6000000000000001E-2</v>
      </c>
      <c r="R83" s="15">
        <v>19.773</v>
      </c>
      <c r="S83" s="15">
        <v>-7.4560000000000004</v>
      </c>
      <c r="T83" s="15">
        <f t="shared" si="5"/>
        <v>15.135000000000002</v>
      </c>
      <c r="U83" s="15">
        <v>0.1555</v>
      </c>
      <c r="V83" s="15">
        <v>0.83644001770019527</v>
      </c>
      <c r="W83" s="15">
        <v>25.163030944824218</v>
      </c>
      <c r="X83" s="15">
        <v>1.0427700271606446</v>
      </c>
      <c r="Y83" s="15">
        <v>0.89196998596191401</v>
      </c>
      <c r="Z83" s="15">
        <v>0.31861999511718753</v>
      </c>
      <c r="AA83" s="15">
        <v>0.32779998779296876</v>
      </c>
      <c r="AB83" s="15">
        <v>0.32779998779296876</v>
      </c>
      <c r="AC83" s="15">
        <v>0.64751998901367191</v>
      </c>
      <c r="AD83" s="15">
        <v>0.27432000732421874</v>
      </c>
      <c r="AE83" s="15">
        <v>0.27432000732421874</v>
      </c>
      <c r="AF83" s="15">
        <v>0.34639999389648435</v>
      </c>
      <c r="AG83" s="15">
        <f t="shared" si="6"/>
        <v>30.606490943908689</v>
      </c>
      <c r="AH83" s="15">
        <v>0.34072000122070312</v>
      </c>
      <c r="AI83" s="15">
        <v>0.34072000122070312</v>
      </c>
      <c r="AJ83" s="15">
        <v>0.34413999024033548</v>
      </c>
      <c r="AK83" s="15">
        <v>0.32985000610351561</v>
      </c>
      <c r="AL83" s="15">
        <v>0.32985000610351561</v>
      </c>
      <c r="AM83" s="15">
        <v>0.14374999999999999</v>
      </c>
      <c r="AN83" s="15">
        <v>0.33533999633789063</v>
      </c>
      <c r="AO83" s="15">
        <v>0.33533999633789063</v>
      </c>
      <c r="AP83" s="15">
        <v>0.37417999267578123</v>
      </c>
      <c r="AQ83" s="15">
        <v>0.374</v>
      </c>
      <c r="AR83" s="15">
        <v>0.37417999267578123</v>
      </c>
      <c r="AS83" s="15">
        <v>0.33216000366210935</v>
      </c>
      <c r="AT83" s="15">
        <f t="shared" si="7"/>
        <v>3.9542299865782264</v>
      </c>
      <c r="AU83" s="15">
        <v>0</v>
      </c>
      <c r="AV83" s="15">
        <v>0</v>
      </c>
      <c r="AW83" s="15">
        <v>0</v>
      </c>
      <c r="AX83" s="15">
        <v>0</v>
      </c>
      <c r="AY83" s="15">
        <v>0</v>
      </c>
      <c r="AZ83" s="15">
        <v>0</v>
      </c>
      <c r="BA83" s="15">
        <v>0</v>
      </c>
      <c r="BB83" s="15">
        <v>0</v>
      </c>
      <c r="BC83" s="15">
        <v>0</v>
      </c>
      <c r="BD83" s="15">
        <v>0</v>
      </c>
      <c r="BE83" s="15">
        <v>0</v>
      </c>
      <c r="BF83" s="15">
        <v>0</v>
      </c>
      <c r="BG83" s="15">
        <f t="shared" si="8"/>
        <v>0</v>
      </c>
      <c r="BH83" t="str">
        <f t="shared" si="9"/>
        <v>UIDIST</v>
      </c>
      <c r="BI83" t="str">
        <f>VLOOKUP(BH83,[1]Summary!$C$29:$C$56,1,0)</f>
        <v>UIDist</v>
      </c>
      <c r="BJ83" s="16">
        <v>44197</v>
      </c>
    </row>
    <row r="84" spans="1:62" x14ac:dyDescent="0.25">
      <c r="A84" s="13">
        <v>801359.01</v>
      </c>
      <c r="B84" s="13">
        <v>801359.01</v>
      </c>
      <c r="C84" s="13" t="s">
        <v>108</v>
      </c>
      <c r="D84" s="13" t="s">
        <v>18</v>
      </c>
      <c r="E84" s="13" t="s">
        <v>19</v>
      </c>
      <c r="F84" s="13" t="s">
        <v>22</v>
      </c>
      <c r="G84" s="14"/>
      <c r="H84" s="15">
        <v>1.6E-2</v>
      </c>
      <c r="I84" s="15">
        <v>9.0999999999999998E-2</v>
      </c>
      <c r="J84" s="15">
        <v>0.375</v>
      </c>
      <c r="K84" s="15">
        <v>-0.03</v>
      </c>
      <c r="L84" s="15">
        <v>0</v>
      </c>
      <c r="M84" s="15">
        <v>0</v>
      </c>
      <c r="N84" s="15">
        <v>0</v>
      </c>
      <c r="O84" s="15">
        <v>0</v>
      </c>
      <c r="P84" s="15">
        <v>0</v>
      </c>
      <c r="Q84" s="15">
        <v>0</v>
      </c>
      <c r="R84" s="15">
        <v>0</v>
      </c>
      <c r="S84" s="15">
        <v>0</v>
      </c>
      <c r="T84" s="15">
        <f t="shared" si="5"/>
        <v>0.45199999999999996</v>
      </c>
      <c r="U84" s="15">
        <v>0</v>
      </c>
      <c r="V84" s="15">
        <v>0</v>
      </c>
      <c r="W84" s="15">
        <v>0</v>
      </c>
      <c r="X84" s="15">
        <v>0</v>
      </c>
      <c r="Y84" s="15">
        <v>0</v>
      </c>
      <c r="Z84" s="15">
        <v>0</v>
      </c>
      <c r="AA84" s="15">
        <v>0</v>
      </c>
      <c r="AB84" s="15">
        <v>0</v>
      </c>
      <c r="AC84" s="15">
        <v>0</v>
      </c>
      <c r="AD84" s="15">
        <v>0</v>
      </c>
      <c r="AE84" s="15">
        <v>0</v>
      </c>
      <c r="AF84" s="15">
        <v>0</v>
      </c>
      <c r="AG84" s="15">
        <f t="shared" si="6"/>
        <v>0</v>
      </c>
      <c r="AH84" s="15">
        <v>0</v>
      </c>
      <c r="AI84" s="15">
        <v>0</v>
      </c>
      <c r="AJ84" s="15">
        <v>0</v>
      </c>
      <c r="AK84" s="15">
        <v>0</v>
      </c>
      <c r="AL84" s="15">
        <v>0</v>
      </c>
      <c r="AM84" s="15">
        <v>0</v>
      </c>
      <c r="AN84" s="15">
        <v>0</v>
      </c>
      <c r="AO84" s="15">
        <v>0</v>
      </c>
      <c r="AP84" s="15">
        <v>0</v>
      </c>
      <c r="AQ84" s="15">
        <v>0</v>
      </c>
      <c r="AR84" s="15">
        <v>0</v>
      </c>
      <c r="AS84" s="15">
        <v>0</v>
      </c>
      <c r="AT84" s="15">
        <f t="shared" si="7"/>
        <v>0</v>
      </c>
      <c r="AU84" s="15">
        <v>0</v>
      </c>
      <c r="AV84" s="15">
        <v>0</v>
      </c>
      <c r="AW84" s="15">
        <v>0</v>
      </c>
      <c r="AX84" s="15">
        <v>0</v>
      </c>
      <c r="AY84" s="15">
        <v>0</v>
      </c>
      <c r="AZ84" s="15">
        <v>0</v>
      </c>
      <c r="BA84" s="15">
        <v>0</v>
      </c>
      <c r="BB84" s="15">
        <v>0</v>
      </c>
      <c r="BC84" s="15">
        <v>0</v>
      </c>
      <c r="BD84" s="15">
        <v>0</v>
      </c>
      <c r="BE84" s="15">
        <v>0</v>
      </c>
      <c r="BF84" s="15">
        <v>0</v>
      </c>
      <c r="BG84" s="15">
        <f t="shared" si="8"/>
        <v>0</v>
      </c>
      <c r="BH84" t="str">
        <f t="shared" si="9"/>
        <v>UIDIST</v>
      </c>
      <c r="BI84" t="str">
        <f>VLOOKUP(BH84,[1]Summary!$C$29:$C$56,1,0)</f>
        <v>UIDist</v>
      </c>
      <c r="BJ84" s="16">
        <v>43466</v>
      </c>
    </row>
    <row r="85" spans="1:62" x14ac:dyDescent="0.25">
      <c r="A85" s="13">
        <v>801369.01</v>
      </c>
      <c r="B85" s="13">
        <v>801369.01</v>
      </c>
      <c r="C85" s="13" t="s">
        <v>109</v>
      </c>
      <c r="D85" s="13" t="s">
        <v>18</v>
      </c>
      <c r="E85" s="13" t="s">
        <v>19</v>
      </c>
      <c r="F85" s="13" t="s">
        <v>22</v>
      </c>
      <c r="G85" s="14"/>
      <c r="H85" s="15">
        <v>7.0000000000000001E-3</v>
      </c>
      <c r="I85" s="15">
        <v>0</v>
      </c>
      <c r="J85" s="15">
        <v>0</v>
      </c>
      <c r="K85" s="15">
        <v>0</v>
      </c>
      <c r="L85" s="15">
        <v>0</v>
      </c>
      <c r="M85" s="15">
        <v>2.87</v>
      </c>
      <c r="N85" s="15">
        <v>0.10299999999999999</v>
      </c>
      <c r="O85" s="15">
        <v>0</v>
      </c>
      <c r="P85" s="15">
        <v>2.0190000000000001</v>
      </c>
      <c r="Q85" s="15">
        <v>0.06</v>
      </c>
      <c r="R85" s="15">
        <v>0</v>
      </c>
      <c r="S85" s="15">
        <v>0</v>
      </c>
      <c r="T85" s="15">
        <f t="shared" si="5"/>
        <v>5.0590000000000002</v>
      </c>
      <c r="U85" s="15">
        <v>0</v>
      </c>
      <c r="V85" s="15">
        <v>0</v>
      </c>
      <c r="W85" s="15">
        <v>0</v>
      </c>
      <c r="X85" s="15">
        <v>0</v>
      </c>
      <c r="Y85" s="15">
        <v>0</v>
      </c>
      <c r="Z85" s="15">
        <v>0</v>
      </c>
      <c r="AA85" s="15">
        <v>0</v>
      </c>
      <c r="AB85" s="15">
        <v>0</v>
      </c>
      <c r="AC85" s="15">
        <v>1.0892700195312499</v>
      </c>
      <c r="AD85" s="15">
        <v>0</v>
      </c>
      <c r="AE85" s="15">
        <v>0</v>
      </c>
      <c r="AF85" s="15">
        <v>0</v>
      </c>
      <c r="AG85" s="15">
        <f t="shared" si="6"/>
        <v>1.0892700195312499</v>
      </c>
      <c r="AH85" s="15">
        <v>0</v>
      </c>
      <c r="AI85" s="15">
        <v>2.2599999904632569E-3</v>
      </c>
      <c r="AJ85" s="15">
        <v>0</v>
      </c>
      <c r="AK85" s="15">
        <v>0</v>
      </c>
      <c r="AL85" s="15">
        <v>0</v>
      </c>
      <c r="AM85" s="15">
        <v>0</v>
      </c>
      <c r="AN85" s="15">
        <v>0</v>
      </c>
      <c r="AO85" s="15">
        <v>0</v>
      </c>
      <c r="AP85" s="15">
        <v>0</v>
      </c>
      <c r="AQ85" s="15">
        <v>0</v>
      </c>
      <c r="AR85" s="15">
        <v>0</v>
      </c>
      <c r="AS85" s="15">
        <v>0</v>
      </c>
      <c r="AT85" s="15">
        <f t="shared" si="7"/>
        <v>2.2599999904632569E-3</v>
      </c>
      <c r="AU85" s="15">
        <v>0</v>
      </c>
      <c r="AV85" s="15">
        <v>0</v>
      </c>
      <c r="AW85" s="15">
        <v>0</v>
      </c>
      <c r="AX85" s="15">
        <v>0</v>
      </c>
      <c r="AY85" s="15">
        <v>0</v>
      </c>
      <c r="AZ85" s="15">
        <v>0</v>
      </c>
      <c r="BA85" s="15">
        <v>0</v>
      </c>
      <c r="BB85" s="15">
        <v>0</v>
      </c>
      <c r="BC85" s="15">
        <v>0</v>
      </c>
      <c r="BD85" s="15">
        <v>0</v>
      </c>
      <c r="BE85" s="15">
        <v>0</v>
      </c>
      <c r="BF85" s="15">
        <v>0</v>
      </c>
      <c r="BG85" s="15">
        <f t="shared" si="8"/>
        <v>0</v>
      </c>
      <c r="BH85" t="str">
        <f t="shared" si="9"/>
        <v>UIDIST</v>
      </c>
      <c r="BI85" t="str">
        <f>VLOOKUP(BH85,[1]Summary!$C$29:$C$56,1,0)</f>
        <v>UIDist</v>
      </c>
      <c r="BJ85" s="16">
        <v>44197</v>
      </c>
    </row>
    <row r="86" spans="1:62" x14ac:dyDescent="0.25">
      <c r="A86" s="13">
        <v>801372.01</v>
      </c>
      <c r="B86" s="13">
        <v>801372.01</v>
      </c>
      <c r="C86" s="13" t="s">
        <v>110</v>
      </c>
      <c r="D86" s="13" t="s">
        <v>18</v>
      </c>
      <c r="E86" s="13" t="s">
        <v>19</v>
      </c>
      <c r="F86" s="13" t="s">
        <v>22</v>
      </c>
      <c r="G86" s="14"/>
      <c r="H86" s="15">
        <v>0</v>
      </c>
      <c r="I86" s="15">
        <v>0</v>
      </c>
      <c r="J86" s="15">
        <v>0</v>
      </c>
      <c r="K86" s="15">
        <v>0</v>
      </c>
      <c r="L86" s="15">
        <v>0</v>
      </c>
      <c r="M86" s="15">
        <v>0</v>
      </c>
      <c r="N86" s="15">
        <v>0</v>
      </c>
      <c r="O86" s="15">
        <v>0</v>
      </c>
      <c r="P86" s="15">
        <v>0</v>
      </c>
      <c r="Q86" s="15">
        <v>0</v>
      </c>
      <c r="R86" s="15">
        <v>0</v>
      </c>
      <c r="S86" s="15">
        <v>0</v>
      </c>
      <c r="T86" s="15">
        <f t="shared" si="5"/>
        <v>0</v>
      </c>
      <c r="U86" s="15">
        <v>0</v>
      </c>
      <c r="V86" s="15">
        <v>0</v>
      </c>
      <c r="W86" s="15">
        <v>0.83824999642372133</v>
      </c>
      <c r="X86" s="15">
        <v>10.887170043945313</v>
      </c>
      <c r="Y86" s="15">
        <v>7.1930000305175781E-2</v>
      </c>
      <c r="Z86" s="15">
        <v>7.1599998474121088E-2</v>
      </c>
      <c r="AA86" s="15">
        <v>7.2730003356933595E-2</v>
      </c>
      <c r="AB86" s="15">
        <v>7.2730003356933595E-2</v>
      </c>
      <c r="AC86" s="15">
        <v>6.0450000762939451E-2</v>
      </c>
      <c r="AD86" s="15">
        <v>6.0450000762939451E-2</v>
      </c>
      <c r="AE86" s="15">
        <v>6.0450000762939451E-2</v>
      </c>
      <c r="AF86" s="15">
        <v>7.6319999694824225E-2</v>
      </c>
      <c r="AG86" s="15">
        <f t="shared" si="6"/>
        <v>12.272080047845842</v>
      </c>
      <c r="AH86" s="15">
        <v>0</v>
      </c>
      <c r="AI86" s="15">
        <v>0</v>
      </c>
      <c r="AJ86" s="15">
        <v>0</v>
      </c>
      <c r="AK86" s="15">
        <v>0</v>
      </c>
      <c r="AL86" s="15">
        <v>0</v>
      </c>
      <c r="AM86" s="15">
        <v>-0.18147999572753906</v>
      </c>
      <c r="AN86" s="15">
        <v>0</v>
      </c>
      <c r="AO86" s="15">
        <v>0</v>
      </c>
      <c r="AP86" s="15">
        <v>0</v>
      </c>
      <c r="AQ86" s="15">
        <v>0</v>
      </c>
      <c r="AR86" s="15">
        <v>0</v>
      </c>
      <c r="AS86" s="15">
        <v>0</v>
      </c>
      <c r="AT86" s="15">
        <f t="shared" si="7"/>
        <v>-0.18147999572753906</v>
      </c>
      <c r="AU86" s="15">
        <v>0</v>
      </c>
      <c r="AV86" s="15">
        <v>0</v>
      </c>
      <c r="AW86" s="15">
        <v>0</v>
      </c>
      <c r="AX86" s="15">
        <v>0</v>
      </c>
      <c r="AY86" s="15">
        <v>0</v>
      </c>
      <c r="AZ86" s="15">
        <v>0</v>
      </c>
      <c r="BA86" s="15">
        <v>0</v>
      </c>
      <c r="BB86" s="15">
        <v>0</v>
      </c>
      <c r="BC86" s="15">
        <v>0</v>
      </c>
      <c r="BD86" s="15">
        <v>0</v>
      </c>
      <c r="BE86" s="15">
        <v>0</v>
      </c>
      <c r="BF86" s="15">
        <v>0</v>
      </c>
      <c r="BG86" s="15">
        <f t="shared" si="8"/>
        <v>0</v>
      </c>
      <c r="BH86" t="str">
        <f t="shared" si="9"/>
        <v>UIDIST</v>
      </c>
      <c r="BI86" t="str">
        <f>VLOOKUP(BH86,[1]Summary!$C$29:$C$56,1,0)</f>
        <v>UIDist</v>
      </c>
      <c r="BJ86" s="16">
        <v>44197</v>
      </c>
    </row>
    <row r="87" spans="1:62" x14ac:dyDescent="0.25">
      <c r="A87" s="13">
        <v>801398.01</v>
      </c>
      <c r="B87" s="13">
        <v>801398.01</v>
      </c>
      <c r="C87" s="13" t="s">
        <v>111</v>
      </c>
      <c r="D87" s="13" t="s">
        <v>18</v>
      </c>
      <c r="E87" s="13" t="s">
        <v>19</v>
      </c>
      <c r="F87" s="13" t="s">
        <v>22</v>
      </c>
      <c r="G87" s="14"/>
      <c r="H87" s="15">
        <v>2.1000000000000001E-2</v>
      </c>
      <c r="I87" s="15">
        <v>2.1000000000000001E-2</v>
      </c>
      <c r="J87" s="15">
        <v>2.7E-2</v>
      </c>
      <c r="K87" s="15">
        <v>2.7E-2</v>
      </c>
      <c r="L87" s="15">
        <v>2.7E-2</v>
      </c>
      <c r="M87" s="15">
        <v>1E-3</v>
      </c>
      <c r="N87" s="15">
        <v>1E-3</v>
      </c>
      <c r="O87" s="15">
        <v>1E-3</v>
      </c>
      <c r="P87" s="15">
        <v>1.4E-2</v>
      </c>
      <c r="Q87" s="15">
        <v>1.4E-2</v>
      </c>
      <c r="R87" s="15">
        <v>1.4E-2</v>
      </c>
      <c r="S87" s="15">
        <v>5.8999999999999997E-2</v>
      </c>
      <c r="T87" s="15">
        <f t="shared" si="5"/>
        <v>0.22700000000000004</v>
      </c>
      <c r="U87" s="15">
        <v>4.4569999694824218E-2</v>
      </c>
      <c r="V87" s="15">
        <v>4.4569999694824218E-2</v>
      </c>
      <c r="W87" s="15">
        <v>0.22887999725341795</v>
      </c>
      <c r="X87" s="15">
        <v>4.5389999389648439E-2</v>
      </c>
      <c r="Y87" s="15">
        <v>4.5389999389648439E-2</v>
      </c>
      <c r="Z87" s="15">
        <v>4.5189998626708985E-2</v>
      </c>
      <c r="AA87" s="15">
        <v>4.6840000152587893E-2</v>
      </c>
      <c r="AB87" s="15">
        <v>4.6840000152587893E-2</v>
      </c>
      <c r="AC87" s="15">
        <v>3.893000030517578E-2</v>
      </c>
      <c r="AD87" s="15">
        <v>3.893000030517578E-2</v>
      </c>
      <c r="AE87" s="15">
        <v>3.893000030517578E-2</v>
      </c>
      <c r="AF87" s="15">
        <v>4.9159999847412109E-2</v>
      </c>
      <c r="AG87" s="15">
        <f t="shared" si="6"/>
        <v>0.71361999511718766</v>
      </c>
      <c r="AH87" s="15">
        <v>4.8349998474121095E-2</v>
      </c>
      <c r="AI87" s="15">
        <v>4.8349998474121095E-2</v>
      </c>
      <c r="AJ87" s="15">
        <v>4.8349998474121095E-2</v>
      </c>
      <c r="AK87" s="15">
        <v>4.6810001373291013E-2</v>
      </c>
      <c r="AL87" s="15">
        <v>0</v>
      </c>
      <c r="AM87" s="15">
        <v>0</v>
      </c>
      <c r="AN87" s="15">
        <v>0</v>
      </c>
      <c r="AO87" s="15">
        <v>0</v>
      </c>
      <c r="AP87" s="15">
        <v>0</v>
      </c>
      <c r="AQ87" s="15">
        <v>0</v>
      </c>
      <c r="AR87" s="15">
        <v>0</v>
      </c>
      <c r="AS87" s="15">
        <v>0</v>
      </c>
      <c r="AT87" s="15">
        <f t="shared" si="7"/>
        <v>0.1918599967956543</v>
      </c>
      <c r="AU87" s="15">
        <v>0</v>
      </c>
      <c r="AV87" s="15">
        <v>0</v>
      </c>
      <c r="AW87" s="15">
        <v>0</v>
      </c>
      <c r="AX87" s="15">
        <v>0</v>
      </c>
      <c r="AY87" s="15">
        <v>4.8828125000000001E-7</v>
      </c>
      <c r="AZ87" s="15">
        <v>4.8828125000000001E-7</v>
      </c>
      <c r="BA87" s="15">
        <v>0</v>
      </c>
      <c r="BB87" s="15">
        <v>0</v>
      </c>
      <c r="BC87" s="15">
        <v>1.52587890625E-8</v>
      </c>
      <c r="BD87" s="15">
        <v>0</v>
      </c>
      <c r="BE87" s="15">
        <v>0</v>
      </c>
      <c r="BF87" s="15">
        <v>0</v>
      </c>
      <c r="BG87" s="15">
        <f t="shared" si="8"/>
        <v>9.9182128906250003E-7</v>
      </c>
      <c r="BH87" t="str">
        <f t="shared" si="9"/>
        <v>UIDIST</v>
      </c>
      <c r="BI87" t="str">
        <f>VLOOKUP(BH87,[1]Summary!$C$29:$C$56,1,0)</f>
        <v>UIDist</v>
      </c>
      <c r="BJ87" s="16">
        <v>44470</v>
      </c>
    </row>
    <row r="88" spans="1:62" x14ac:dyDescent="0.25">
      <c r="A88" s="13">
        <v>801434.02</v>
      </c>
      <c r="B88" s="13">
        <v>801434.02</v>
      </c>
      <c r="C88" s="13" t="s">
        <v>112</v>
      </c>
      <c r="D88" s="13" t="s">
        <v>18</v>
      </c>
      <c r="E88" s="13" t="s">
        <v>35</v>
      </c>
      <c r="F88" s="13" t="s">
        <v>20</v>
      </c>
      <c r="G88" s="14"/>
      <c r="H88" s="15">
        <v>7.0999999999999994E-2</v>
      </c>
      <c r="I88" s="15">
        <v>7.0999999999999994E-2</v>
      </c>
      <c r="J88" s="15">
        <v>9.5000000000000001E-2</v>
      </c>
      <c r="K88" s="15">
        <v>9.5000000000000001E-2</v>
      </c>
      <c r="L88" s="15">
        <v>9.5000000000000001E-2</v>
      </c>
      <c r="M88" s="15">
        <v>3.0000000000000001E-3</v>
      </c>
      <c r="N88" s="15">
        <v>0</v>
      </c>
      <c r="O88" s="15">
        <v>0</v>
      </c>
      <c r="P88" s="15">
        <v>0</v>
      </c>
      <c r="Q88" s="15">
        <v>0</v>
      </c>
      <c r="R88" s="15">
        <v>0</v>
      </c>
      <c r="S88" s="15">
        <v>1.643</v>
      </c>
      <c r="T88" s="15">
        <f t="shared" si="5"/>
        <v>2.073</v>
      </c>
      <c r="U88" s="15">
        <v>0</v>
      </c>
      <c r="V88" s="15">
        <v>0</v>
      </c>
      <c r="W88" s="15">
        <v>0</v>
      </c>
      <c r="X88" s="15">
        <v>0</v>
      </c>
      <c r="Y88" s="15">
        <v>0</v>
      </c>
      <c r="Z88" s="15">
        <v>0</v>
      </c>
      <c r="AA88" s="15">
        <v>0</v>
      </c>
      <c r="AB88" s="15">
        <v>0</v>
      </c>
      <c r="AC88" s="15">
        <v>0</v>
      </c>
      <c r="AD88" s="15">
        <v>0</v>
      </c>
      <c r="AE88" s="15">
        <v>0</v>
      </c>
      <c r="AF88" s="15">
        <v>0</v>
      </c>
      <c r="AG88" s="15">
        <f t="shared" si="6"/>
        <v>0</v>
      </c>
      <c r="AH88" s="15">
        <v>0</v>
      </c>
      <c r="AI88" s="15">
        <v>0</v>
      </c>
      <c r="AJ88" s="15">
        <v>0</v>
      </c>
      <c r="AK88" s="15">
        <v>0</v>
      </c>
      <c r="AL88" s="15">
        <v>0</v>
      </c>
      <c r="AM88" s="15">
        <v>-1.8899999856948852E-3</v>
      </c>
      <c r="AN88" s="15">
        <v>0</v>
      </c>
      <c r="AO88" s="15">
        <v>0</v>
      </c>
      <c r="AP88" s="15">
        <v>0</v>
      </c>
      <c r="AQ88" s="15">
        <v>0</v>
      </c>
      <c r="AR88" s="15">
        <v>0</v>
      </c>
      <c r="AS88" s="15">
        <v>0</v>
      </c>
      <c r="AT88" s="15">
        <f t="shared" si="7"/>
        <v>-1.8899999856948852E-3</v>
      </c>
      <c r="AU88" s="15">
        <v>0</v>
      </c>
      <c r="AV88" s="15">
        <v>0</v>
      </c>
      <c r="AW88" s="15">
        <v>0</v>
      </c>
      <c r="AX88" s="15">
        <v>0</v>
      </c>
      <c r="AY88" s="15">
        <v>0</v>
      </c>
      <c r="AZ88" s="15">
        <v>0</v>
      </c>
      <c r="BA88" s="15">
        <v>0</v>
      </c>
      <c r="BB88" s="15">
        <v>0</v>
      </c>
      <c r="BC88" s="15">
        <v>0</v>
      </c>
      <c r="BD88" s="15">
        <v>0</v>
      </c>
      <c r="BE88" s="15">
        <v>0</v>
      </c>
      <c r="BF88" s="15">
        <v>0</v>
      </c>
      <c r="BG88" s="15">
        <f t="shared" si="8"/>
        <v>0</v>
      </c>
      <c r="BH88" t="str">
        <f t="shared" si="9"/>
        <v>UITRANS</v>
      </c>
      <c r="BI88" t="str">
        <f>VLOOKUP(BH88,[1]Summary!$C$29:$C$56,1,0)</f>
        <v>UITrans</v>
      </c>
      <c r="BJ88" s="16">
        <v>44197</v>
      </c>
    </row>
    <row r="89" spans="1:62" x14ac:dyDescent="0.25">
      <c r="A89" s="13">
        <v>801509.01</v>
      </c>
      <c r="B89" s="13">
        <v>801509.01</v>
      </c>
      <c r="C89" s="13" t="s">
        <v>113</v>
      </c>
      <c r="D89" s="13" t="s">
        <v>18</v>
      </c>
      <c r="E89" s="13" t="s">
        <v>19</v>
      </c>
      <c r="F89" s="13" t="s">
        <v>22</v>
      </c>
      <c r="G89" s="14"/>
      <c r="H89" s="15">
        <v>0.23799999999999999</v>
      </c>
      <c r="I89" s="15">
        <v>0.23799999999999999</v>
      </c>
      <c r="J89" s="15">
        <v>0.309</v>
      </c>
      <c r="K89" s="15">
        <v>0.309</v>
      </c>
      <c r="L89" s="15">
        <v>0.309</v>
      </c>
      <c r="M89" s="15">
        <v>0.01</v>
      </c>
      <c r="N89" s="15">
        <v>0.01</v>
      </c>
      <c r="O89" s="15">
        <v>0.01</v>
      </c>
      <c r="P89" s="15">
        <v>0.158</v>
      </c>
      <c r="Q89" s="15">
        <v>0.158</v>
      </c>
      <c r="R89" s="15">
        <v>0.158</v>
      </c>
      <c r="S89" s="15">
        <v>0.67900000000000005</v>
      </c>
      <c r="T89" s="15">
        <f t="shared" si="5"/>
        <v>2.5859999999999994</v>
      </c>
      <c r="U89" s="15">
        <v>0.5120700073242187</v>
      </c>
      <c r="V89" s="15">
        <v>0.5120700073242187</v>
      </c>
      <c r="W89" s="15">
        <v>0.50851000976562499</v>
      </c>
      <c r="X89" s="15">
        <v>0.50851000976562499</v>
      </c>
      <c r="Y89" s="15">
        <v>0.50851000976562499</v>
      </c>
      <c r="Z89" s="15">
        <v>0.5062200012207031</v>
      </c>
      <c r="AA89" s="15">
        <v>0.5249500122070313</v>
      </c>
      <c r="AB89" s="15">
        <v>0.5249500122070313</v>
      </c>
      <c r="AC89" s="15">
        <v>0.43625000000000003</v>
      </c>
      <c r="AD89" s="15">
        <v>0.43625000000000003</v>
      </c>
      <c r="AE89" s="15">
        <v>0.43625000000000003</v>
      </c>
      <c r="AF89" s="15">
        <v>0.55086999511718748</v>
      </c>
      <c r="AG89" s="15">
        <f t="shared" si="6"/>
        <v>5.9654100646972656</v>
      </c>
      <c r="AH89" s="15">
        <v>0.54190002441406249</v>
      </c>
      <c r="AI89" s="15">
        <v>0.54190002441406249</v>
      </c>
      <c r="AJ89" s="15">
        <v>0.54190002441406249</v>
      </c>
      <c r="AK89" s="15">
        <v>0.52457000732421877</v>
      </c>
      <c r="AL89" s="15">
        <v>0.52457000732421877</v>
      </c>
      <c r="AM89" s="15">
        <v>0.2286199951171875</v>
      </c>
      <c r="AN89" s="15">
        <v>0.53328997802734379</v>
      </c>
      <c r="AO89" s="15">
        <v>0.53328997802734379</v>
      </c>
      <c r="AP89" s="15">
        <v>0</v>
      </c>
      <c r="AQ89" s="15">
        <v>0</v>
      </c>
      <c r="AR89" s="15">
        <v>0</v>
      </c>
      <c r="AS89" s="15">
        <v>0</v>
      </c>
      <c r="AT89" s="15">
        <f t="shared" si="7"/>
        <v>3.9700400390625004</v>
      </c>
      <c r="AU89" s="15">
        <v>0</v>
      </c>
      <c r="AV89" s="15">
        <v>0</v>
      </c>
      <c r="AW89" s="15">
        <v>0</v>
      </c>
      <c r="AX89" s="15">
        <v>0</v>
      </c>
      <c r="AY89" s="15">
        <v>0</v>
      </c>
      <c r="AZ89" s="15">
        <v>0</v>
      </c>
      <c r="BA89" s="15">
        <v>0</v>
      </c>
      <c r="BB89" s="15">
        <v>0</v>
      </c>
      <c r="BC89" s="15">
        <v>0</v>
      </c>
      <c r="BD89" s="15">
        <v>0</v>
      </c>
      <c r="BE89" s="15">
        <v>0</v>
      </c>
      <c r="BF89" s="15">
        <v>0</v>
      </c>
      <c r="BG89" s="15">
        <f t="shared" si="8"/>
        <v>0</v>
      </c>
      <c r="BH89" t="str">
        <f t="shared" si="9"/>
        <v>UIDIST</v>
      </c>
      <c r="BI89" t="str">
        <f>VLOOKUP(BH89,[1]Summary!$C$29:$C$56,1,0)</f>
        <v>UIDist</v>
      </c>
      <c r="BJ89" s="16">
        <v>44197</v>
      </c>
    </row>
    <row r="90" spans="1:62" x14ac:dyDescent="0.25">
      <c r="A90" s="13">
        <v>801556.01</v>
      </c>
      <c r="B90" s="13">
        <v>801556.01</v>
      </c>
      <c r="C90" s="13" t="s">
        <v>114</v>
      </c>
      <c r="D90" s="13" t="s">
        <v>18</v>
      </c>
      <c r="E90" s="13" t="s">
        <v>19</v>
      </c>
      <c r="F90" s="13" t="s">
        <v>22</v>
      </c>
      <c r="G90" s="14"/>
      <c r="H90" s="15">
        <v>0.69199999999999995</v>
      </c>
      <c r="I90" s="15">
        <v>0.60899999999999999</v>
      </c>
      <c r="J90" s="15">
        <v>3.2949999999999999</v>
      </c>
      <c r="K90" s="15">
        <v>14.9</v>
      </c>
      <c r="L90" s="15">
        <v>34.401000000000003</v>
      </c>
      <c r="M90" s="15">
        <v>114.887</v>
      </c>
      <c r="N90" s="15">
        <v>158.035</v>
      </c>
      <c r="O90" s="15">
        <v>211.36699999999999</v>
      </c>
      <c r="P90" s="15">
        <v>150.37100000000001</v>
      </c>
      <c r="Q90" s="15">
        <v>-64.209000000000003</v>
      </c>
      <c r="R90" s="15">
        <v>435.40199999999999</v>
      </c>
      <c r="S90" s="15">
        <v>11.503</v>
      </c>
      <c r="T90" s="15">
        <f t="shared" si="5"/>
        <v>1071.2529999999999</v>
      </c>
      <c r="U90" s="15">
        <v>4.2783500976562499</v>
      </c>
      <c r="V90" s="15">
        <v>5.6521601562499999</v>
      </c>
      <c r="W90" s="15">
        <v>5.6128500976562501</v>
      </c>
      <c r="X90" s="15">
        <v>5.6035299034118653</v>
      </c>
      <c r="Y90" s="15">
        <v>5.6134399414062504</v>
      </c>
      <c r="Z90" s="15">
        <v>5.5882001953125</v>
      </c>
      <c r="AA90" s="15">
        <v>5.7949199218749996</v>
      </c>
      <c r="AB90" s="15">
        <v>7.7831098632812497</v>
      </c>
      <c r="AC90" s="15">
        <v>15.181239967346192</v>
      </c>
      <c r="AD90" s="15">
        <v>8.4377601776123043</v>
      </c>
      <c r="AE90" s="15">
        <v>4.86935009765625</v>
      </c>
      <c r="AF90" s="15">
        <v>7.0830199813842771</v>
      </c>
      <c r="AG90" s="15">
        <f t="shared" si="6"/>
        <v>81.497930400848404</v>
      </c>
      <c r="AH90" s="15">
        <v>6.0656901950836177</v>
      </c>
      <c r="AI90" s="15">
        <v>5.8764199218749997</v>
      </c>
      <c r="AJ90" s="15">
        <v>5.8764199218749997</v>
      </c>
      <c r="AK90" s="15">
        <v>5.6884902343750001</v>
      </c>
      <c r="AL90" s="15">
        <v>0</v>
      </c>
      <c r="AM90" s="15">
        <v>-7.2279998779296875E-2</v>
      </c>
      <c r="AN90" s="15">
        <v>0</v>
      </c>
      <c r="AO90" s="15">
        <v>0</v>
      </c>
      <c r="AP90" s="15">
        <v>0</v>
      </c>
      <c r="AQ90" s="15">
        <v>0</v>
      </c>
      <c r="AR90" s="15">
        <v>0</v>
      </c>
      <c r="AS90" s="15">
        <v>0</v>
      </c>
      <c r="AT90" s="15">
        <f t="shared" si="7"/>
        <v>23.434740274429316</v>
      </c>
      <c r="AU90" s="15">
        <v>0</v>
      </c>
      <c r="AV90" s="15">
        <v>0</v>
      </c>
      <c r="AW90" s="15">
        <v>0</v>
      </c>
      <c r="AX90" s="15">
        <v>0</v>
      </c>
      <c r="AY90" s="15">
        <v>0</v>
      </c>
      <c r="AZ90" s="15">
        <v>0</v>
      </c>
      <c r="BA90" s="15">
        <v>0</v>
      </c>
      <c r="BB90" s="15">
        <v>0</v>
      </c>
      <c r="BC90" s="15">
        <v>0</v>
      </c>
      <c r="BD90" s="15">
        <v>0</v>
      </c>
      <c r="BE90" s="15">
        <v>0</v>
      </c>
      <c r="BF90" s="15">
        <v>0</v>
      </c>
      <c r="BG90" s="15">
        <f t="shared" si="8"/>
        <v>0</v>
      </c>
      <c r="BH90" t="str">
        <f t="shared" si="9"/>
        <v>UIDIST</v>
      </c>
      <c r="BI90" t="str">
        <f>VLOOKUP(BH90,[1]Summary!$C$29:$C$56,1,0)</f>
        <v>UIDist</v>
      </c>
      <c r="BJ90" s="16">
        <v>44197</v>
      </c>
    </row>
    <row r="91" spans="1:62" x14ac:dyDescent="0.25">
      <c r="A91" s="13">
        <v>801564.02</v>
      </c>
      <c r="B91" s="13">
        <v>801564.02</v>
      </c>
      <c r="C91" s="13" t="s">
        <v>115</v>
      </c>
      <c r="D91" s="13" t="s">
        <v>18</v>
      </c>
      <c r="E91" s="13" t="s">
        <v>35</v>
      </c>
      <c r="F91" s="13" t="s">
        <v>20</v>
      </c>
      <c r="G91" s="14"/>
      <c r="H91" s="15">
        <v>-154.10900000000001</v>
      </c>
      <c r="I91" s="15">
        <v>144.93600000000001</v>
      </c>
      <c r="J91" s="15">
        <v>6.8680000000000003</v>
      </c>
      <c r="K91" s="15">
        <v>10.347</v>
      </c>
      <c r="L91" s="15">
        <v>4.3410000000000002</v>
      </c>
      <c r="M91" s="15">
        <v>2.54</v>
      </c>
      <c r="N91" s="15">
        <v>1.4179999999999999</v>
      </c>
      <c r="O91" s="15">
        <v>1.258</v>
      </c>
      <c r="P91" s="15">
        <v>2.04</v>
      </c>
      <c r="Q91" s="15">
        <v>7.2610000000000001</v>
      </c>
      <c r="R91" s="15">
        <v>4.1539999999999999</v>
      </c>
      <c r="S91" s="15">
        <v>12.148999999999999</v>
      </c>
      <c r="T91" s="15">
        <f t="shared" si="5"/>
        <v>43.202999999999996</v>
      </c>
      <c r="U91" s="15">
        <v>20.961520141601561</v>
      </c>
      <c r="V91" s="15">
        <v>3.8538999938964844</v>
      </c>
      <c r="W91" s="15">
        <v>5.2859400634765628</v>
      </c>
      <c r="X91" s="15">
        <v>4.2472599182128903</v>
      </c>
      <c r="Y91" s="15">
        <v>3.0932499389648438</v>
      </c>
      <c r="Z91" s="15">
        <v>2.398710021972656</v>
      </c>
      <c r="AA91" s="15">
        <v>7.3575799560546873</v>
      </c>
      <c r="AB91" s="15">
        <v>2.4699400634765625</v>
      </c>
      <c r="AC91" s="15">
        <v>80.191099731445306</v>
      </c>
      <c r="AD91" s="15">
        <v>3.4032900390625</v>
      </c>
      <c r="AE91" s="15">
        <v>0.34226000213623048</v>
      </c>
      <c r="AF91" s="15">
        <v>0</v>
      </c>
      <c r="AG91" s="15">
        <f t="shared" si="6"/>
        <v>133.60474987030031</v>
      </c>
      <c r="AH91" s="15">
        <v>0</v>
      </c>
      <c r="AI91" s="15">
        <v>13.397559814453125</v>
      </c>
      <c r="AJ91" s="15">
        <v>0.25187000083923339</v>
      </c>
      <c r="AK91" s="15">
        <v>0</v>
      </c>
      <c r="AL91" s="15">
        <v>0</v>
      </c>
      <c r="AM91" s="15">
        <v>0</v>
      </c>
      <c r="AN91" s="15">
        <v>0</v>
      </c>
      <c r="AO91" s="15">
        <v>0</v>
      </c>
      <c r="AP91" s="15">
        <v>0</v>
      </c>
      <c r="AQ91" s="15">
        <v>0</v>
      </c>
      <c r="AR91" s="15">
        <v>0</v>
      </c>
      <c r="AS91" s="15">
        <v>0</v>
      </c>
      <c r="AT91" s="15">
        <f t="shared" si="7"/>
        <v>13.649429815292358</v>
      </c>
      <c r="AU91" s="15">
        <v>0</v>
      </c>
      <c r="AV91" s="15">
        <v>0</v>
      </c>
      <c r="AW91" s="15">
        <v>0</v>
      </c>
      <c r="AX91" s="15">
        <v>0</v>
      </c>
      <c r="AY91" s="15">
        <v>0</v>
      </c>
      <c r="AZ91" s="15">
        <v>0</v>
      </c>
      <c r="BA91" s="15">
        <v>0</v>
      </c>
      <c r="BB91" s="15">
        <v>0</v>
      </c>
      <c r="BC91" s="15">
        <v>0</v>
      </c>
      <c r="BD91" s="15">
        <v>0</v>
      </c>
      <c r="BE91" s="15">
        <v>0</v>
      </c>
      <c r="BF91" s="15">
        <v>0</v>
      </c>
      <c r="BG91" s="15">
        <f t="shared" si="8"/>
        <v>0</v>
      </c>
      <c r="BH91" t="str">
        <f t="shared" si="9"/>
        <v>UITRANS</v>
      </c>
      <c r="BI91" t="str">
        <f>VLOOKUP(BH91,[1]Summary!$C$29:$C$56,1,0)</f>
        <v>UITrans</v>
      </c>
      <c r="BJ91" s="16">
        <v>44197</v>
      </c>
    </row>
    <row r="92" spans="1:62" x14ac:dyDescent="0.25">
      <c r="A92" s="13">
        <v>801570.01</v>
      </c>
      <c r="B92" s="13">
        <v>801570.01</v>
      </c>
      <c r="C92" s="13" t="s">
        <v>116</v>
      </c>
      <c r="D92" s="13" t="s">
        <v>18</v>
      </c>
      <c r="E92" s="13" t="s">
        <v>19</v>
      </c>
      <c r="F92" s="13" t="s">
        <v>22</v>
      </c>
      <c r="G92" s="14"/>
      <c r="H92" s="15">
        <v>5.7000000000000002E-2</v>
      </c>
      <c r="I92" s="15">
        <v>9.8000000000000004E-2</v>
      </c>
      <c r="J92" s="15">
        <v>8.5999999999999993E-2</v>
      </c>
      <c r="K92" s="15">
        <v>-9.5589999999999993</v>
      </c>
      <c r="L92" s="15">
        <v>-0.64700000000000002</v>
      </c>
      <c r="M92" s="15">
        <v>-1.4E-2</v>
      </c>
      <c r="N92" s="15">
        <v>2E-3</v>
      </c>
      <c r="O92" s="15">
        <v>2E-3</v>
      </c>
      <c r="P92" s="15">
        <v>0.47699999999999998</v>
      </c>
      <c r="Q92" s="15">
        <v>0.05</v>
      </c>
      <c r="R92" s="15">
        <v>3.6999999999999998E-2</v>
      </c>
      <c r="S92" s="15">
        <v>0.158</v>
      </c>
      <c r="T92" s="15">
        <f t="shared" si="5"/>
        <v>-9.2529999999999966</v>
      </c>
      <c r="U92" s="15">
        <v>0.6059700012207031</v>
      </c>
      <c r="V92" s="15">
        <v>0.11905999755859376</v>
      </c>
      <c r="W92" s="15">
        <v>0.11823000335693359</v>
      </c>
      <c r="X92" s="15">
        <v>0.11823000335693359</v>
      </c>
      <c r="Y92" s="15">
        <v>0.11823000335693359</v>
      </c>
      <c r="Z92" s="15">
        <v>0.11769999694824219</v>
      </c>
      <c r="AA92" s="15">
        <v>0.12205999755859374</v>
      </c>
      <c r="AB92" s="15">
        <v>0.12205999755859374</v>
      </c>
      <c r="AC92" s="15">
        <v>0.10143000030517578</v>
      </c>
      <c r="AD92" s="15">
        <v>0.10143000030517578</v>
      </c>
      <c r="AE92" s="15">
        <v>0.10143000030517578</v>
      </c>
      <c r="AF92" s="15">
        <v>0.1280800018310547</v>
      </c>
      <c r="AG92" s="15">
        <f t="shared" si="6"/>
        <v>1.873910003662109</v>
      </c>
      <c r="AH92" s="15">
        <v>0.126</v>
      </c>
      <c r="AI92" s="15">
        <v>0.126</v>
      </c>
      <c r="AJ92" s="15">
        <v>0.126</v>
      </c>
      <c r="AK92" s="15">
        <v>0.12197000122070313</v>
      </c>
      <c r="AL92" s="15">
        <v>0.12197000122070313</v>
      </c>
      <c r="AM92" s="15">
        <v>5.3159999847412112E-2</v>
      </c>
      <c r="AN92" s="15">
        <v>0.12398999786376953</v>
      </c>
      <c r="AO92" s="15">
        <v>0.12398999786376953</v>
      </c>
      <c r="AP92" s="15">
        <v>0.13835000610351564</v>
      </c>
      <c r="AQ92" s="15">
        <v>0.13800000000000001</v>
      </c>
      <c r="AR92" s="15">
        <v>0.13835000610351564</v>
      </c>
      <c r="AS92" s="15">
        <v>0.12281999969482423</v>
      </c>
      <c r="AT92" s="15">
        <f t="shared" si="7"/>
        <v>1.4606000099182128</v>
      </c>
      <c r="AU92" s="15">
        <v>0</v>
      </c>
      <c r="AV92" s="15">
        <v>0</v>
      </c>
      <c r="AW92" s="15">
        <v>0</v>
      </c>
      <c r="AX92" s="15">
        <v>0</v>
      </c>
      <c r="AY92" s="15">
        <v>0</v>
      </c>
      <c r="AZ92" s="15">
        <v>0</v>
      </c>
      <c r="BA92" s="15">
        <v>0</v>
      </c>
      <c r="BB92" s="15">
        <v>0</v>
      </c>
      <c r="BC92" s="15">
        <v>0</v>
      </c>
      <c r="BD92" s="15">
        <v>0</v>
      </c>
      <c r="BE92" s="15">
        <v>0</v>
      </c>
      <c r="BF92" s="15">
        <v>0</v>
      </c>
      <c r="BG92" s="15">
        <f t="shared" si="8"/>
        <v>0</v>
      </c>
      <c r="BH92" t="str">
        <f t="shared" si="9"/>
        <v>UIDIST</v>
      </c>
      <c r="BI92" t="str">
        <f>VLOOKUP(BH92,[1]Summary!$C$29:$C$56,1,0)</f>
        <v>UIDist</v>
      </c>
      <c r="BJ92" s="16">
        <v>44197</v>
      </c>
    </row>
    <row r="93" spans="1:62" x14ac:dyDescent="0.25">
      <c r="A93" s="13">
        <v>801579.01</v>
      </c>
      <c r="B93" s="13">
        <v>801579.01</v>
      </c>
      <c r="C93" s="13" t="s">
        <v>117</v>
      </c>
      <c r="D93" s="13" t="s">
        <v>18</v>
      </c>
      <c r="E93" s="13" t="s">
        <v>19</v>
      </c>
      <c r="F93" s="13" t="s">
        <v>22</v>
      </c>
      <c r="G93" s="14"/>
      <c r="H93" s="15">
        <v>2.57</v>
      </c>
      <c r="I93" s="15">
        <v>2.5169999999999999</v>
      </c>
      <c r="J93" s="15">
        <v>1541.019</v>
      </c>
      <c r="K93" s="15">
        <v>55.715000000000003</v>
      </c>
      <c r="L93" s="15">
        <v>2509.857</v>
      </c>
      <c r="M93" s="15">
        <v>452.04500000000002</v>
      </c>
      <c r="N93" s="15">
        <v>259.38200000000001</v>
      </c>
      <c r="O93" s="15">
        <v>22.484999999999999</v>
      </c>
      <c r="P93" s="15">
        <v>-7.0110000000000001</v>
      </c>
      <c r="Q93" s="15">
        <v>4.58</v>
      </c>
      <c r="R93" s="15">
        <v>5.6630000000000003</v>
      </c>
      <c r="S93" s="15">
        <v>-1.657</v>
      </c>
      <c r="T93" s="15">
        <f t="shared" si="5"/>
        <v>4847.1649999999981</v>
      </c>
      <c r="U93" s="15">
        <v>9.848000335693359E-2</v>
      </c>
      <c r="V93" s="15">
        <v>1484.2658000000715</v>
      </c>
      <c r="W93" s="15">
        <v>402.01259001159667</v>
      </c>
      <c r="X93" s="15">
        <v>74.907898437499995</v>
      </c>
      <c r="Y93" s="15">
        <v>7.2990000000000004</v>
      </c>
      <c r="Z93" s="15">
        <v>0.46655999755859373</v>
      </c>
      <c r="AA93" s="15">
        <v>0</v>
      </c>
      <c r="AB93" s="15">
        <v>0</v>
      </c>
      <c r="AC93" s="15">
        <v>0</v>
      </c>
      <c r="AD93" s="15">
        <v>0</v>
      </c>
      <c r="AE93" s="15">
        <v>602.44674462890623</v>
      </c>
      <c r="AF93" s="15">
        <v>138.81283862304687</v>
      </c>
      <c r="AG93" s="15">
        <f t="shared" si="6"/>
        <v>2710.3099117020365</v>
      </c>
      <c r="AH93" s="15">
        <v>3.0049999999999999</v>
      </c>
      <c r="AI93" s="15">
        <v>0</v>
      </c>
      <c r="AJ93" s="15">
        <v>0</v>
      </c>
      <c r="AK93" s="15">
        <v>0</v>
      </c>
      <c r="AL93" s="15">
        <v>0.31237000083923339</v>
      </c>
      <c r="AM93" s="15">
        <v>0</v>
      </c>
      <c r="AN93" s="15">
        <v>0</v>
      </c>
      <c r="AO93" s="15">
        <v>10415.919</v>
      </c>
      <c r="AP93" s="15">
        <v>1843.4985696508884</v>
      </c>
      <c r="AQ93" s="15">
        <v>554.85199999999998</v>
      </c>
      <c r="AR93" s="15">
        <v>763.79328764450554</v>
      </c>
      <c r="AS93" s="15">
        <v>883.12418745946889</v>
      </c>
      <c r="AT93" s="15">
        <f t="shared" si="7"/>
        <v>14464.504414755702</v>
      </c>
      <c r="AU93" s="15">
        <v>0</v>
      </c>
      <c r="AV93" s="15">
        <v>0</v>
      </c>
      <c r="AW93" s="15">
        <v>0</v>
      </c>
      <c r="AX93" s="15">
        <v>0</v>
      </c>
      <c r="AY93" s="15">
        <v>0</v>
      </c>
      <c r="AZ93" s="15">
        <v>0</v>
      </c>
      <c r="BA93" s="15">
        <v>0</v>
      </c>
      <c r="BB93" s="15">
        <v>0</v>
      </c>
      <c r="BC93" s="15">
        <v>0</v>
      </c>
      <c r="BD93" s="15">
        <v>0</v>
      </c>
      <c r="BE93" s="15">
        <v>0</v>
      </c>
      <c r="BF93" s="15">
        <v>0</v>
      </c>
      <c r="BG93" s="15">
        <f t="shared" si="8"/>
        <v>0</v>
      </c>
      <c r="BH93" t="str">
        <f t="shared" si="9"/>
        <v>UIDIST</v>
      </c>
      <c r="BI93" t="str">
        <f>VLOOKUP(BH93,[1]Summary!$C$29:$C$56,1,0)</f>
        <v>UIDist</v>
      </c>
      <c r="BJ93" s="16">
        <v>44197</v>
      </c>
    </row>
    <row r="94" spans="1:62" x14ac:dyDescent="0.25">
      <c r="A94" s="13">
        <v>801592.02</v>
      </c>
      <c r="B94" s="13">
        <v>801592.02</v>
      </c>
      <c r="C94" s="13" t="s">
        <v>118</v>
      </c>
      <c r="D94" s="13" t="s">
        <v>18</v>
      </c>
      <c r="E94" s="13" t="s">
        <v>35</v>
      </c>
      <c r="F94" s="13" t="s">
        <v>20</v>
      </c>
      <c r="G94" s="14"/>
      <c r="H94" s="15">
        <v>22.835999999999999</v>
      </c>
      <c r="I94" s="15">
        <v>2.7759999999999998</v>
      </c>
      <c r="J94" s="15">
        <v>9.5239999999999991</v>
      </c>
      <c r="K94" s="15">
        <v>3.92</v>
      </c>
      <c r="L94" s="15">
        <v>17.164000000000001</v>
      </c>
      <c r="M94" s="15">
        <v>0.85399999999999998</v>
      </c>
      <c r="N94" s="15">
        <v>0</v>
      </c>
      <c r="O94" s="15">
        <v>1.2E-2</v>
      </c>
      <c r="P94" s="15">
        <v>0</v>
      </c>
      <c r="Q94" s="15">
        <v>0</v>
      </c>
      <c r="R94" s="15">
        <v>0</v>
      </c>
      <c r="S94" s="15">
        <v>8.3879999999999999</v>
      </c>
      <c r="T94" s="15">
        <f t="shared" si="5"/>
        <v>65.474000000000004</v>
      </c>
      <c r="U94" s="15">
        <v>0</v>
      </c>
      <c r="V94" s="15">
        <v>0</v>
      </c>
      <c r="W94" s="15">
        <v>0</v>
      </c>
      <c r="X94" s="15">
        <v>0</v>
      </c>
      <c r="Y94" s="15">
        <v>0</v>
      </c>
      <c r="Z94" s="15">
        <v>0</v>
      </c>
      <c r="AA94" s="15">
        <v>0</v>
      </c>
      <c r="AB94" s="15">
        <v>0</v>
      </c>
      <c r="AC94" s="15">
        <v>0</v>
      </c>
      <c r="AD94" s="15">
        <v>0</v>
      </c>
      <c r="AE94" s="15">
        <v>0</v>
      </c>
      <c r="AF94" s="15">
        <v>0</v>
      </c>
      <c r="AG94" s="15">
        <f t="shared" si="6"/>
        <v>0</v>
      </c>
      <c r="AH94" s="15">
        <v>0</v>
      </c>
      <c r="AI94" s="15">
        <v>8.3874999999999993</v>
      </c>
      <c r="AJ94" s="15">
        <v>0</v>
      </c>
      <c r="AK94" s="15">
        <v>0</v>
      </c>
      <c r="AL94" s="15">
        <v>0</v>
      </c>
      <c r="AM94" s="15">
        <v>0</v>
      </c>
      <c r="AN94" s="15">
        <v>0</v>
      </c>
      <c r="AO94" s="15">
        <v>0</v>
      </c>
      <c r="AP94" s="15">
        <v>0</v>
      </c>
      <c r="AQ94" s="15">
        <v>0</v>
      </c>
      <c r="AR94" s="15">
        <v>0</v>
      </c>
      <c r="AS94" s="15">
        <v>0</v>
      </c>
      <c r="AT94" s="15">
        <f t="shared" si="7"/>
        <v>8.3874999999999993</v>
      </c>
      <c r="AU94" s="15">
        <v>0</v>
      </c>
      <c r="AV94" s="15">
        <v>0</v>
      </c>
      <c r="AW94" s="15">
        <v>0</v>
      </c>
      <c r="AX94" s="15">
        <v>0</v>
      </c>
      <c r="AY94" s="15">
        <v>0</v>
      </c>
      <c r="AZ94" s="15">
        <v>0</v>
      </c>
      <c r="BA94" s="15">
        <v>0</v>
      </c>
      <c r="BB94" s="15">
        <v>0</v>
      </c>
      <c r="BC94" s="15">
        <v>0</v>
      </c>
      <c r="BD94" s="15">
        <v>0</v>
      </c>
      <c r="BE94" s="15">
        <v>0</v>
      </c>
      <c r="BF94" s="15">
        <v>0</v>
      </c>
      <c r="BG94" s="15">
        <f t="shared" si="8"/>
        <v>0</v>
      </c>
      <c r="BH94" t="str">
        <f t="shared" si="9"/>
        <v>UITRANS</v>
      </c>
      <c r="BI94" t="str">
        <f>VLOOKUP(BH94,[1]Summary!$C$29:$C$56,1,0)</f>
        <v>UITrans</v>
      </c>
      <c r="BJ94" s="16">
        <v>44197</v>
      </c>
    </row>
    <row r="95" spans="1:62" x14ac:dyDescent="0.25">
      <c r="A95" s="13">
        <v>801594.02</v>
      </c>
      <c r="B95" s="13">
        <v>801594.02</v>
      </c>
      <c r="C95" s="13" t="s">
        <v>119</v>
      </c>
      <c r="D95" s="13" t="s">
        <v>18</v>
      </c>
      <c r="E95" s="13" t="s">
        <v>35</v>
      </c>
      <c r="F95" s="13" t="s">
        <v>20</v>
      </c>
      <c r="G95" s="14"/>
      <c r="H95" s="15">
        <v>0.61199999999999999</v>
      </c>
      <c r="I95" s="15">
        <v>0.64400000000000002</v>
      </c>
      <c r="J95" s="15">
        <v>4.1040000000000001</v>
      </c>
      <c r="K95" s="15">
        <v>0.35399999999999998</v>
      </c>
      <c r="L95" s="15">
        <v>0</v>
      </c>
      <c r="M95" s="15">
        <v>0</v>
      </c>
      <c r="N95" s="15">
        <v>0.66700000000000004</v>
      </c>
      <c r="O95" s="15">
        <v>7.0000000000000001E-3</v>
      </c>
      <c r="P95" s="15">
        <v>0.27600000000000002</v>
      </c>
      <c r="Q95" s="15">
        <v>1.0620000000000001</v>
      </c>
      <c r="R95" s="15">
        <v>3.6720000000000002</v>
      </c>
      <c r="S95" s="15">
        <v>84.028000000000006</v>
      </c>
      <c r="T95" s="15">
        <f t="shared" si="5"/>
        <v>95.426000000000002</v>
      </c>
      <c r="U95" s="15">
        <v>1.963109998703003</v>
      </c>
      <c r="V95" s="15">
        <v>171.19535288238527</v>
      </c>
      <c r="W95" s="15">
        <v>2.4435099649429319</v>
      </c>
      <c r="X95" s="15">
        <v>91.665796661376959</v>
      </c>
      <c r="Y95" s="15">
        <v>5.9182399902343752</v>
      </c>
      <c r="Z95" s="15">
        <v>242.41750025177001</v>
      </c>
      <c r="AA95" s="15">
        <v>-235.13559451293946</v>
      </c>
      <c r="AB95" s="15">
        <v>4.362719886779785</v>
      </c>
      <c r="AC95" s="15">
        <v>6.6712299499511722</v>
      </c>
      <c r="AD95" s="15">
        <v>12.187429977416992</v>
      </c>
      <c r="AE95" s="15">
        <v>14.866559478759765</v>
      </c>
      <c r="AF95" s="15">
        <v>17.852829467773436</v>
      </c>
      <c r="AG95" s="15">
        <f t="shared" si="6"/>
        <v>336.40868399715418</v>
      </c>
      <c r="AH95" s="15">
        <v>4.6826400299072262</v>
      </c>
      <c r="AI95" s="15">
        <v>70.769639282226564</v>
      </c>
      <c r="AJ95" s="15">
        <v>-830.6592099914551</v>
      </c>
      <c r="AK95" s="15">
        <v>-3.2341599121093751</v>
      </c>
      <c r="AL95" s="15">
        <v>6.1510000228881839E-2</v>
      </c>
      <c r="AM95" s="15">
        <v>0</v>
      </c>
      <c r="AN95" s="15">
        <v>5.498690002441406</v>
      </c>
      <c r="AO95" s="15">
        <v>12.035989990234375</v>
      </c>
      <c r="AP95" s="15">
        <v>14.52218994140625</v>
      </c>
      <c r="AQ95" s="15">
        <v>19.044</v>
      </c>
      <c r="AR95" s="15">
        <v>-49.513691711425778</v>
      </c>
      <c r="AS95" s="15">
        <v>-730.18230468750005</v>
      </c>
      <c r="AT95" s="15">
        <f t="shared" si="7"/>
        <v>-1486.9747070560456</v>
      </c>
      <c r="AU95" s="15">
        <v>0</v>
      </c>
      <c r="AV95" s="15">
        <v>0</v>
      </c>
      <c r="AW95" s="15">
        <v>0</v>
      </c>
      <c r="AX95" s="15">
        <v>0</v>
      </c>
      <c r="AY95" s="15">
        <v>0</v>
      </c>
      <c r="AZ95" s="15">
        <v>0</v>
      </c>
      <c r="BA95" s="15">
        <v>0</v>
      </c>
      <c r="BB95" s="15">
        <v>0</v>
      </c>
      <c r="BC95" s="15">
        <v>0</v>
      </c>
      <c r="BD95" s="15">
        <v>0</v>
      </c>
      <c r="BE95" s="15">
        <v>0</v>
      </c>
      <c r="BF95" s="15">
        <v>0</v>
      </c>
      <c r="BG95" s="15">
        <f t="shared" si="8"/>
        <v>0</v>
      </c>
      <c r="BH95" t="str">
        <f t="shared" si="9"/>
        <v>UITRANS</v>
      </c>
      <c r="BI95" t="str">
        <f>VLOOKUP(BH95,[1]Summary!$C$29:$C$56,1,0)</f>
        <v>UITrans</v>
      </c>
      <c r="BJ95" s="16">
        <v>44197</v>
      </c>
    </row>
    <row r="96" spans="1:62" x14ac:dyDescent="0.25">
      <c r="A96" s="13">
        <v>801602.01</v>
      </c>
      <c r="B96" s="13">
        <v>801602.01</v>
      </c>
      <c r="C96" s="13" t="s">
        <v>120</v>
      </c>
      <c r="D96" s="13" t="s">
        <v>18</v>
      </c>
      <c r="E96" s="13" t="s">
        <v>19</v>
      </c>
      <c r="F96" s="13" t="s">
        <v>22</v>
      </c>
      <c r="G96" s="14"/>
      <c r="H96" s="15">
        <v>4.0000000000000001E-3</v>
      </c>
      <c r="I96" s="15">
        <v>4.0000000000000001E-3</v>
      </c>
      <c r="J96" s="15">
        <v>6.0000000000000001E-3</v>
      </c>
      <c r="K96" s="15">
        <v>0.95399999999999996</v>
      </c>
      <c r="L96" s="15">
        <v>7.8E-2</v>
      </c>
      <c r="M96" s="15">
        <v>0</v>
      </c>
      <c r="N96" s="15">
        <v>0</v>
      </c>
      <c r="O96" s="15">
        <v>0</v>
      </c>
      <c r="P96" s="15">
        <v>5.0000000000000001E-3</v>
      </c>
      <c r="Q96" s="15">
        <v>5.0000000000000001E-3</v>
      </c>
      <c r="R96" s="15">
        <v>5.0000000000000001E-3</v>
      </c>
      <c r="S96" s="15">
        <v>2.1000000000000001E-2</v>
      </c>
      <c r="T96" s="15">
        <f t="shared" si="5"/>
        <v>1.0819999999999996</v>
      </c>
      <c r="U96" s="15">
        <v>1.559000015258789E-2</v>
      </c>
      <c r="V96" s="15">
        <v>1.559000015258789E-2</v>
      </c>
      <c r="W96" s="15">
        <v>1.5479999542236328E-2</v>
      </c>
      <c r="X96" s="15">
        <v>1.5479999542236328E-2</v>
      </c>
      <c r="Y96" s="15">
        <v>1.5479999542236328E-2</v>
      </c>
      <c r="Z96" s="15">
        <v>1.540999984741211E-2</v>
      </c>
      <c r="AA96" s="15">
        <v>1.5979999542236327E-2</v>
      </c>
      <c r="AB96" s="15">
        <v>1.5979999542236327E-2</v>
      </c>
      <c r="AC96" s="15">
        <v>1.3279999732971191E-2</v>
      </c>
      <c r="AD96" s="15">
        <v>1.3279999732971191E-2</v>
      </c>
      <c r="AE96" s="15">
        <v>1.3279999732971191E-2</v>
      </c>
      <c r="AF96" s="15">
        <v>1.6770000457763671E-2</v>
      </c>
      <c r="AG96" s="15">
        <f t="shared" si="6"/>
        <v>0.18159999752044678</v>
      </c>
      <c r="AH96" s="15">
        <v>1.6500000000000001E-2</v>
      </c>
      <c r="AI96" s="15">
        <v>1.6500000000000001E-2</v>
      </c>
      <c r="AJ96" s="15">
        <v>1.6500000000000001E-2</v>
      </c>
      <c r="AK96" s="15">
        <v>1.5970000267028807E-2</v>
      </c>
      <c r="AL96" s="15">
        <v>1.5970000267028807E-2</v>
      </c>
      <c r="AM96" s="15">
        <v>6.9600000381469726E-3</v>
      </c>
      <c r="AN96" s="15">
        <v>1.6239999771118164E-2</v>
      </c>
      <c r="AO96" s="15">
        <v>1.6239999771118164E-2</v>
      </c>
      <c r="AP96" s="15">
        <v>1.8110000610351562E-2</v>
      </c>
      <c r="AQ96" s="15">
        <v>0</v>
      </c>
      <c r="AR96" s="15">
        <v>0</v>
      </c>
      <c r="AS96" s="15">
        <v>0</v>
      </c>
      <c r="AT96" s="15">
        <f t="shared" si="7"/>
        <v>0.13899000072479248</v>
      </c>
      <c r="AU96" s="15">
        <v>0</v>
      </c>
      <c r="AV96" s="15">
        <v>0</v>
      </c>
      <c r="AW96" s="15">
        <v>0</v>
      </c>
      <c r="AX96" s="15">
        <v>0</v>
      </c>
      <c r="AY96" s="15">
        <v>0</v>
      </c>
      <c r="AZ96" s="15">
        <v>0</v>
      </c>
      <c r="BA96" s="15">
        <v>0</v>
      </c>
      <c r="BB96" s="15">
        <v>0</v>
      </c>
      <c r="BC96" s="15">
        <v>0</v>
      </c>
      <c r="BD96" s="15">
        <v>0</v>
      </c>
      <c r="BE96" s="15">
        <v>0</v>
      </c>
      <c r="BF96" s="15">
        <v>0</v>
      </c>
      <c r="BG96" s="15">
        <f t="shared" si="8"/>
        <v>0</v>
      </c>
      <c r="BH96" t="str">
        <f t="shared" si="9"/>
        <v>UIDIST</v>
      </c>
      <c r="BI96" t="str">
        <f>VLOOKUP(BH96,[1]Summary!$C$29:$C$56,1,0)</f>
        <v>UIDist</v>
      </c>
      <c r="BJ96" s="16">
        <v>44197</v>
      </c>
    </row>
    <row r="97" spans="1:62" x14ac:dyDescent="0.25">
      <c r="A97" s="13">
        <v>801617.01</v>
      </c>
      <c r="B97" s="13">
        <v>801617.01</v>
      </c>
      <c r="C97" s="13" t="s">
        <v>121</v>
      </c>
      <c r="D97" s="13" t="s">
        <v>18</v>
      </c>
      <c r="E97" s="13" t="s">
        <v>19</v>
      </c>
      <c r="F97" s="13" t="s">
        <v>22</v>
      </c>
      <c r="G97" s="14"/>
      <c r="H97" s="15">
        <v>35.716000000000001</v>
      </c>
      <c r="I97" s="15">
        <v>29.273</v>
      </c>
      <c r="J97" s="15">
        <v>-0.80800000000000005</v>
      </c>
      <c r="K97" s="15">
        <v>189.27600000000001</v>
      </c>
      <c r="L97" s="15">
        <v>366.25599999999997</v>
      </c>
      <c r="M97" s="15">
        <v>462.92</v>
      </c>
      <c r="N97" s="15">
        <v>31.245999999999999</v>
      </c>
      <c r="O97" s="15">
        <v>672.04899999999998</v>
      </c>
      <c r="P97" s="15">
        <v>50.018000000000001</v>
      </c>
      <c r="Q97" s="15">
        <v>216.36199999999999</v>
      </c>
      <c r="R97" s="15">
        <v>9.1760000000000002</v>
      </c>
      <c r="S97" s="15">
        <v>77.284000000000006</v>
      </c>
      <c r="T97" s="15">
        <f t="shared" si="5"/>
        <v>2138.768</v>
      </c>
      <c r="U97" s="15">
        <v>163.36882962036134</v>
      </c>
      <c r="V97" s="15">
        <v>72.502140258789069</v>
      </c>
      <c r="W97" s="15">
        <v>12.226710205078126</v>
      </c>
      <c r="X97" s="15">
        <v>-0.24080000495910645</v>
      </c>
      <c r="Y97" s="15">
        <v>0</v>
      </c>
      <c r="Z97" s="15">
        <v>0</v>
      </c>
      <c r="AA97" s="15">
        <v>0</v>
      </c>
      <c r="AB97" s="15">
        <v>0</v>
      </c>
      <c r="AC97" s="15">
        <v>7.4541697387695312</v>
      </c>
      <c r="AD97" s="15">
        <v>0</v>
      </c>
      <c r="AE97" s="15">
        <v>0</v>
      </c>
      <c r="AF97" s="15">
        <v>0</v>
      </c>
      <c r="AG97" s="15">
        <f t="shared" si="6"/>
        <v>255.31104981803895</v>
      </c>
      <c r="AH97" s="15">
        <v>0.14144000244140625</v>
      </c>
      <c r="AI97" s="15">
        <v>0</v>
      </c>
      <c r="AJ97" s="15">
        <v>0</v>
      </c>
      <c r="AK97" s="15">
        <v>0</v>
      </c>
      <c r="AL97" s="15">
        <v>0</v>
      </c>
      <c r="AM97" s="15">
        <v>0.64698000335693362</v>
      </c>
      <c r="AN97" s="15">
        <v>0</v>
      </c>
      <c r="AO97" s="15">
        <v>0</v>
      </c>
      <c r="AP97" s="15">
        <v>0</v>
      </c>
      <c r="AQ97" s="15">
        <v>0</v>
      </c>
      <c r="AR97" s="15">
        <v>0</v>
      </c>
      <c r="AS97" s="15">
        <v>0</v>
      </c>
      <c r="AT97" s="15">
        <f t="shared" si="7"/>
        <v>0.78842000579833993</v>
      </c>
      <c r="AU97" s="15">
        <v>0</v>
      </c>
      <c r="AV97" s="15">
        <v>0</v>
      </c>
      <c r="AW97" s="15">
        <v>0</v>
      </c>
      <c r="AX97" s="15">
        <v>0</v>
      </c>
      <c r="AY97" s="15">
        <v>0</v>
      </c>
      <c r="AZ97" s="15">
        <v>0</v>
      </c>
      <c r="BA97" s="15">
        <v>0</v>
      </c>
      <c r="BB97" s="15">
        <v>0</v>
      </c>
      <c r="BC97" s="15">
        <v>0</v>
      </c>
      <c r="BD97" s="15">
        <v>0</v>
      </c>
      <c r="BE97" s="15">
        <v>0</v>
      </c>
      <c r="BF97" s="15">
        <v>0</v>
      </c>
      <c r="BG97" s="15">
        <f t="shared" si="8"/>
        <v>0</v>
      </c>
      <c r="BH97" t="str">
        <f t="shared" si="9"/>
        <v>UIDIST</v>
      </c>
      <c r="BI97" t="str">
        <f>VLOOKUP(BH97,[1]Summary!$C$29:$C$56,1,0)</f>
        <v>UIDist</v>
      </c>
      <c r="BJ97" s="16">
        <v>44197</v>
      </c>
    </row>
    <row r="98" spans="1:62" x14ac:dyDescent="0.25">
      <c r="A98" s="13">
        <v>801627.01</v>
      </c>
      <c r="B98" s="13">
        <v>801627.01</v>
      </c>
      <c r="C98" s="13" t="s">
        <v>122</v>
      </c>
      <c r="D98" s="13" t="s">
        <v>18</v>
      </c>
      <c r="E98" s="13" t="s">
        <v>19</v>
      </c>
      <c r="F98" s="13" t="s">
        <v>22</v>
      </c>
      <c r="G98" s="14"/>
      <c r="H98" s="15">
        <v>0.45500000000000002</v>
      </c>
      <c r="I98" s="15">
        <v>0.45500000000000002</v>
      </c>
      <c r="J98" s="15">
        <v>0.59</v>
      </c>
      <c r="K98" s="15">
        <v>0.59</v>
      </c>
      <c r="L98" s="15">
        <v>0.59</v>
      </c>
      <c r="M98" s="15">
        <v>1.7470000000000001</v>
      </c>
      <c r="N98" s="15">
        <v>8.2000000000000003E-2</v>
      </c>
      <c r="O98" s="15">
        <v>0.02</v>
      </c>
      <c r="P98" s="15">
        <v>-138.273</v>
      </c>
      <c r="Q98" s="15">
        <v>-4.2160000000000002</v>
      </c>
      <c r="R98" s="15">
        <v>-19.111000000000001</v>
      </c>
      <c r="S98" s="15">
        <v>0.56499999999999995</v>
      </c>
      <c r="T98" s="15">
        <f t="shared" si="5"/>
        <v>-156.506</v>
      </c>
      <c r="U98" s="15">
        <v>0</v>
      </c>
      <c r="V98" s="15">
        <v>0</v>
      </c>
      <c r="W98" s="15">
        <v>0</v>
      </c>
      <c r="X98" s="15">
        <v>0</v>
      </c>
      <c r="Y98" s="15">
        <v>0</v>
      </c>
      <c r="Z98" s="15">
        <v>0</v>
      </c>
      <c r="AA98" s="15">
        <v>0</v>
      </c>
      <c r="AB98" s="15">
        <v>53.101711715698244</v>
      </c>
      <c r="AC98" s="15">
        <v>0.25158000183105467</v>
      </c>
      <c r="AD98" s="15">
        <v>0.25158000183105467</v>
      </c>
      <c r="AE98" s="15">
        <v>0.25158000183105467</v>
      </c>
      <c r="AF98" s="15">
        <v>0.31767001342773438</v>
      </c>
      <c r="AG98" s="15">
        <f t="shared" si="6"/>
        <v>54.174121734619135</v>
      </c>
      <c r="AH98" s="15">
        <v>0.30966000366210938</v>
      </c>
      <c r="AI98" s="15">
        <v>0.30966000366210938</v>
      </c>
      <c r="AJ98" s="15">
        <v>0.30966000366210938</v>
      </c>
      <c r="AK98" s="15">
        <v>0.29975000000000002</v>
      </c>
      <c r="AL98" s="15">
        <v>0.29975000000000002</v>
      </c>
      <c r="AM98" s="15">
        <v>0.13063000488281251</v>
      </c>
      <c r="AN98" s="15">
        <v>0.30473001098632813</v>
      </c>
      <c r="AO98" s="15">
        <v>0.30473001098632813</v>
      </c>
      <c r="AP98" s="15">
        <v>0</v>
      </c>
      <c r="AQ98" s="15">
        <v>0</v>
      </c>
      <c r="AR98" s="15">
        <v>0</v>
      </c>
      <c r="AS98" s="15">
        <v>0</v>
      </c>
      <c r="AT98" s="15">
        <f t="shared" si="7"/>
        <v>2.2685700378417968</v>
      </c>
      <c r="AU98" s="15">
        <v>0</v>
      </c>
      <c r="AV98" s="15">
        <v>0</v>
      </c>
      <c r="AW98" s="15">
        <v>0</v>
      </c>
      <c r="AX98" s="15">
        <v>0</v>
      </c>
      <c r="AY98" s="15">
        <v>0</v>
      </c>
      <c r="AZ98" s="15">
        <v>0</v>
      </c>
      <c r="BA98" s="15">
        <v>0</v>
      </c>
      <c r="BB98" s="15">
        <v>0</v>
      </c>
      <c r="BC98" s="15">
        <v>0</v>
      </c>
      <c r="BD98" s="15">
        <v>0</v>
      </c>
      <c r="BE98" s="15">
        <v>0</v>
      </c>
      <c r="BF98" s="15">
        <v>0</v>
      </c>
      <c r="BG98" s="15">
        <f t="shared" si="8"/>
        <v>0</v>
      </c>
      <c r="BH98" t="str">
        <f t="shared" si="9"/>
        <v>UIDIST</v>
      </c>
      <c r="BI98" t="str">
        <f>VLOOKUP(BH98,[1]Summary!$C$29:$C$56,1,0)</f>
        <v>UIDist</v>
      </c>
      <c r="BJ98" s="16">
        <v>44197</v>
      </c>
    </row>
    <row r="99" spans="1:62" x14ac:dyDescent="0.25">
      <c r="A99" s="13">
        <v>801631.01</v>
      </c>
      <c r="B99" s="13">
        <v>801631.01</v>
      </c>
      <c r="C99" s="13" t="s">
        <v>123</v>
      </c>
      <c r="D99" s="13" t="s">
        <v>18</v>
      </c>
      <c r="E99" s="13" t="s">
        <v>19</v>
      </c>
      <c r="F99" s="13" t="s">
        <v>22</v>
      </c>
      <c r="G99" s="14"/>
      <c r="H99" s="15">
        <v>8.0000000000000002E-3</v>
      </c>
      <c r="I99" s="15">
        <v>8.0000000000000002E-3</v>
      </c>
      <c r="J99" s="15">
        <v>1.0999999999999999E-2</v>
      </c>
      <c r="K99" s="15">
        <v>1.0999999999999999E-2</v>
      </c>
      <c r="L99" s="15">
        <v>1.0999999999999999E-2</v>
      </c>
      <c r="M99" s="15">
        <v>0</v>
      </c>
      <c r="N99" s="15">
        <v>0</v>
      </c>
      <c r="O99" s="15">
        <v>0</v>
      </c>
      <c r="P99" s="15">
        <v>6.0000000000000001E-3</v>
      </c>
      <c r="Q99" s="15">
        <v>6.0000000000000001E-3</v>
      </c>
      <c r="R99" s="15">
        <v>6.0000000000000001E-3</v>
      </c>
      <c r="S99" s="15">
        <v>2.4E-2</v>
      </c>
      <c r="T99" s="15">
        <f t="shared" si="5"/>
        <v>9.0999999999999998E-2</v>
      </c>
      <c r="U99" s="15">
        <v>1.8129999160766602E-2</v>
      </c>
      <c r="V99" s="15">
        <v>1.8129999160766602E-2</v>
      </c>
      <c r="W99" s="15">
        <v>1.7999999999999999E-2</v>
      </c>
      <c r="X99" s="15">
        <v>1.7999999999999999E-2</v>
      </c>
      <c r="Y99" s="15">
        <v>1.7999999999999999E-2</v>
      </c>
      <c r="Z99" s="15">
        <v>1.7920000076293945E-2</v>
      </c>
      <c r="AA99" s="15">
        <v>1.8579999923706056E-2</v>
      </c>
      <c r="AB99" s="15">
        <v>1.8579999923706056E-2</v>
      </c>
      <c r="AC99" s="15">
        <v>1.5439999580383302E-2</v>
      </c>
      <c r="AD99" s="15">
        <v>1.5439999580383302E-2</v>
      </c>
      <c r="AE99" s="15">
        <v>1.5439999580383302E-2</v>
      </c>
      <c r="AF99" s="15">
        <v>1.95E-2</v>
      </c>
      <c r="AG99" s="15">
        <f t="shared" si="6"/>
        <v>0.21115999698638921</v>
      </c>
      <c r="AH99" s="15">
        <v>1.9190000534057616E-2</v>
      </c>
      <c r="AI99" s="15">
        <v>1.9190000534057616E-2</v>
      </c>
      <c r="AJ99" s="15">
        <v>1.9190000534057616E-2</v>
      </c>
      <c r="AK99" s="15">
        <v>1.8569999694824219E-2</v>
      </c>
      <c r="AL99" s="15">
        <v>1.8569999694824219E-2</v>
      </c>
      <c r="AM99" s="15">
        <v>8.1000003814697269E-3</v>
      </c>
      <c r="AN99" s="15">
        <v>1.8879999160766603E-2</v>
      </c>
      <c r="AO99" s="15">
        <v>1.8879999160766603E-2</v>
      </c>
      <c r="AP99" s="15">
        <v>0</v>
      </c>
      <c r="AQ99" s="15">
        <v>0</v>
      </c>
      <c r="AR99" s="15">
        <v>0</v>
      </c>
      <c r="AS99" s="15">
        <v>0</v>
      </c>
      <c r="AT99" s="15">
        <f t="shared" si="7"/>
        <v>0.1405699996948242</v>
      </c>
      <c r="AU99" s="15">
        <v>0</v>
      </c>
      <c r="AV99" s="15">
        <v>0</v>
      </c>
      <c r="AW99" s="15">
        <v>0</v>
      </c>
      <c r="AX99" s="15">
        <v>0</v>
      </c>
      <c r="AY99" s="15">
        <v>0</v>
      </c>
      <c r="AZ99" s="15">
        <v>0</v>
      </c>
      <c r="BA99" s="15">
        <v>0</v>
      </c>
      <c r="BB99" s="15">
        <v>0</v>
      </c>
      <c r="BC99" s="15">
        <v>0</v>
      </c>
      <c r="BD99" s="15">
        <v>0</v>
      </c>
      <c r="BE99" s="15">
        <v>0</v>
      </c>
      <c r="BF99" s="15">
        <v>0</v>
      </c>
      <c r="BG99" s="15">
        <f t="shared" si="8"/>
        <v>0</v>
      </c>
      <c r="BH99" t="str">
        <f t="shared" si="9"/>
        <v>UIDIST</v>
      </c>
      <c r="BI99" t="str">
        <f>VLOOKUP(BH99,[1]Summary!$C$29:$C$56,1,0)</f>
        <v>UIDist</v>
      </c>
      <c r="BJ99" s="16">
        <v>44197</v>
      </c>
    </row>
    <row r="100" spans="1:62" x14ac:dyDescent="0.25">
      <c r="A100" s="13">
        <v>801634.01</v>
      </c>
      <c r="B100" s="13">
        <v>801634.01</v>
      </c>
      <c r="C100" s="13" t="s">
        <v>124</v>
      </c>
      <c r="D100" s="13" t="s">
        <v>18</v>
      </c>
      <c r="E100" s="13" t="s">
        <v>19</v>
      </c>
      <c r="F100" s="13" t="s">
        <v>22</v>
      </c>
      <c r="G100" s="14"/>
      <c r="H100" s="15">
        <v>86.326999999999998</v>
      </c>
      <c r="I100" s="15">
        <v>157.25299999999999</v>
      </c>
      <c r="J100" s="15">
        <v>40.253999999999998</v>
      </c>
      <c r="K100" s="15">
        <v>91.125</v>
      </c>
      <c r="L100" s="15">
        <v>46.999000000000002</v>
      </c>
      <c r="M100" s="15">
        <v>105.99</v>
      </c>
      <c r="N100" s="15">
        <v>89.084999999999994</v>
      </c>
      <c r="O100" s="15">
        <v>67.730999999999995</v>
      </c>
      <c r="P100" s="15">
        <v>74.254999999999995</v>
      </c>
      <c r="Q100" s="15">
        <v>31.614000000000001</v>
      </c>
      <c r="R100" s="15">
        <v>69.608999999999995</v>
      </c>
      <c r="S100" s="15">
        <v>119.45099999999999</v>
      </c>
      <c r="T100" s="15">
        <f t="shared" si="5"/>
        <v>979.6930000000001</v>
      </c>
      <c r="U100" s="15">
        <v>108.5057494506836</v>
      </c>
      <c r="V100" s="15">
        <v>56.423669921875003</v>
      </c>
      <c r="W100" s="15">
        <v>31.107759613037111</v>
      </c>
      <c r="X100" s="15">
        <v>110.54562939453125</v>
      </c>
      <c r="Y100" s="15">
        <v>71.276561523437493</v>
      </c>
      <c r="Z100" s="15">
        <v>52.466509155273435</v>
      </c>
      <c r="AA100" s="15">
        <v>54.1336298828125</v>
      </c>
      <c r="AB100" s="15">
        <v>35.968840789794925</v>
      </c>
      <c r="AC100" s="15">
        <v>86.554969879150391</v>
      </c>
      <c r="AD100" s="15">
        <v>28.539839324951171</v>
      </c>
      <c r="AE100" s="15">
        <v>37.97435040283203</v>
      </c>
      <c r="AF100" s="15">
        <v>40.00435028076172</v>
      </c>
      <c r="AG100" s="15">
        <f t="shared" si="6"/>
        <v>713.50185961914053</v>
      </c>
      <c r="AH100" s="15">
        <v>57.375460021972657</v>
      </c>
      <c r="AI100" s="15">
        <v>116.51796707153321</v>
      </c>
      <c r="AJ100" s="15">
        <v>98.729700073242185</v>
      </c>
      <c r="AK100" s="15">
        <v>63.905619018554688</v>
      </c>
      <c r="AL100" s="15">
        <v>205.11649169921876</v>
      </c>
      <c r="AM100" s="15">
        <v>37.441810180664064</v>
      </c>
      <c r="AN100" s="15">
        <v>60.461349578857423</v>
      </c>
      <c r="AO100" s="15">
        <v>51.970969451904296</v>
      </c>
      <c r="AP100" s="15">
        <v>48.486019439697266</v>
      </c>
      <c r="AQ100" s="15">
        <v>67.840999999999994</v>
      </c>
      <c r="AR100" s="15">
        <v>90.711810729980471</v>
      </c>
      <c r="AS100" s="15">
        <v>40.605010192871092</v>
      </c>
      <c r="AT100" s="15">
        <f t="shared" si="7"/>
        <v>939.16320745849612</v>
      </c>
      <c r="AU100" s="15">
        <v>0</v>
      </c>
      <c r="AV100" s="15">
        <v>0</v>
      </c>
      <c r="AW100" s="15">
        <v>0</v>
      </c>
      <c r="AX100" s="15">
        <v>0</v>
      </c>
      <c r="AY100" s="15">
        <v>0</v>
      </c>
      <c r="AZ100" s="15">
        <v>0</v>
      </c>
      <c r="BA100" s="15">
        <v>0</v>
      </c>
      <c r="BB100" s="15">
        <v>0</v>
      </c>
      <c r="BC100" s="15">
        <v>0</v>
      </c>
      <c r="BD100" s="15">
        <v>0</v>
      </c>
      <c r="BE100" s="15">
        <v>0</v>
      </c>
      <c r="BF100" s="15">
        <v>0</v>
      </c>
      <c r="BG100" s="15">
        <f t="shared" si="8"/>
        <v>0</v>
      </c>
      <c r="BH100" t="str">
        <f t="shared" si="9"/>
        <v>UIDIST</v>
      </c>
      <c r="BI100" t="str">
        <f>VLOOKUP(BH100,[1]Summary!$C$29:$C$56,1,0)</f>
        <v>UIDist</v>
      </c>
      <c r="BJ100" s="16">
        <v>44197</v>
      </c>
    </row>
    <row r="101" spans="1:62" x14ac:dyDescent="0.25">
      <c r="A101" s="13">
        <v>801635.01</v>
      </c>
      <c r="B101" s="13">
        <v>801635.01</v>
      </c>
      <c r="C101" s="13" t="s">
        <v>125</v>
      </c>
      <c r="D101" s="13" t="s">
        <v>18</v>
      </c>
      <c r="E101" s="13" t="s">
        <v>19</v>
      </c>
      <c r="F101" s="13" t="s">
        <v>22</v>
      </c>
      <c r="G101" s="14"/>
      <c r="H101" s="15">
        <v>87.747</v>
      </c>
      <c r="I101" s="15">
        <v>78.251999999999995</v>
      </c>
      <c r="J101" s="15">
        <v>72.418999999999997</v>
      </c>
      <c r="K101" s="15">
        <v>62.792999999999999</v>
      </c>
      <c r="L101" s="15">
        <v>45.747</v>
      </c>
      <c r="M101" s="15">
        <v>109.789</v>
      </c>
      <c r="N101" s="15">
        <v>199.19300000000001</v>
      </c>
      <c r="O101" s="15">
        <v>168.035</v>
      </c>
      <c r="P101" s="15">
        <v>146.81100000000001</v>
      </c>
      <c r="Q101" s="15">
        <v>137.34</v>
      </c>
      <c r="R101" s="15">
        <v>100.627</v>
      </c>
      <c r="S101" s="15">
        <v>45.286000000000001</v>
      </c>
      <c r="T101" s="15">
        <f t="shared" si="5"/>
        <v>1254.039</v>
      </c>
      <c r="U101" s="15">
        <v>103.62630102539063</v>
      </c>
      <c r="V101" s="15">
        <v>103.92239224243164</v>
      </c>
      <c r="W101" s="15">
        <v>104.45895095825195</v>
      </c>
      <c r="X101" s="15">
        <v>158.85954168701173</v>
      </c>
      <c r="Y101" s="15">
        <v>112.95440713500976</v>
      </c>
      <c r="Z101" s="15">
        <v>148.09885989379882</v>
      </c>
      <c r="AA101" s="15">
        <v>148.04239163208007</v>
      </c>
      <c r="AB101" s="15">
        <v>112.8458390197754</v>
      </c>
      <c r="AC101" s="15">
        <v>168.92024841308594</v>
      </c>
      <c r="AD101" s="15">
        <v>114.22544860839844</v>
      </c>
      <c r="AE101" s="15">
        <v>165.31668115234376</v>
      </c>
      <c r="AF101" s="15">
        <v>2.6462599639892579</v>
      </c>
      <c r="AG101" s="15">
        <f t="shared" si="6"/>
        <v>1443.9173217315674</v>
      </c>
      <c r="AH101" s="15">
        <v>187.89677709960938</v>
      </c>
      <c r="AI101" s="15">
        <v>192.93190130615235</v>
      </c>
      <c r="AJ101" s="15">
        <v>102.72669067382813</v>
      </c>
      <c r="AK101" s="15">
        <v>132.84259884643555</v>
      </c>
      <c r="AL101" s="15">
        <v>160.90989031982423</v>
      </c>
      <c r="AM101" s="15">
        <v>186.12222824096679</v>
      </c>
      <c r="AN101" s="15">
        <v>323.47399816894529</v>
      </c>
      <c r="AO101" s="15">
        <v>109.95301977539063</v>
      </c>
      <c r="AP101" s="15">
        <v>99.432759338378901</v>
      </c>
      <c r="AQ101" s="15">
        <v>167.68</v>
      </c>
      <c r="AR101" s="15">
        <v>34.142879791259766</v>
      </c>
      <c r="AS101" s="15">
        <v>65.515491088867194</v>
      </c>
      <c r="AT101" s="15">
        <f t="shared" si="7"/>
        <v>1763.6282346496582</v>
      </c>
      <c r="AU101" s="15">
        <v>0</v>
      </c>
      <c r="AV101" s="15">
        <v>0</v>
      </c>
      <c r="AW101" s="15">
        <v>0</v>
      </c>
      <c r="AX101" s="15">
        <v>0</v>
      </c>
      <c r="AY101" s="15">
        <v>0</v>
      </c>
      <c r="AZ101" s="15">
        <v>0</v>
      </c>
      <c r="BA101" s="15">
        <v>0</v>
      </c>
      <c r="BB101" s="15">
        <v>0</v>
      </c>
      <c r="BC101" s="15">
        <v>0</v>
      </c>
      <c r="BD101" s="15">
        <v>0</v>
      </c>
      <c r="BE101" s="15">
        <v>0</v>
      </c>
      <c r="BF101" s="15">
        <v>0</v>
      </c>
      <c r="BG101" s="15">
        <f t="shared" si="8"/>
        <v>0</v>
      </c>
      <c r="BH101" t="str">
        <f t="shared" si="9"/>
        <v>UIDIST</v>
      </c>
      <c r="BI101" t="str">
        <f>VLOOKUP(BH101,[1]Summary!$C$29:$C$56,1,0)</f>
        <v>UIDist</v>
      </c>
      <c r="BJ101" s="16">
        <v>44197</v>
      </c>
    </row>
    <row r="102" spans="1:62" x14ac:dyDescent="0.25">
      <c r="A102" s="13">
        <v>801648.01</v>
      </c>
      <c r="B102" s="13">
        <v>801648.01</v>
      </c>
      <c r="C102" s="13" t="s">
        <v>126</v>
      </c>
      <c r="D102" s="13" t="s">
        <v>18</v>
      </c>
      <c r="E102" s="13" t="s">
        <v>19</v>
      </c>
      <c r="F102" s="13" t="s">
        <v>22</v>
      </c>
      <c r="G102" s="14"/>
      <c r="H102" s="15">
        <v>0.23400000000000001</v>
      </c>
      <c r="I102" s="15">
        <v>-47.207000000000001</v>
      </c>
      <c r="J102" s="15">
        <v>4.0000000000000001E-3</v>
      </c>
      <c r="K102" s="15">
        <v>0.126</v>
      </c>
      <c r="L102" s="15">
        <v>1.2999999999999999E-2</v>
      </c>
      <c r="M102" s="15">
        <v>2.552</v>
      </c>
      <c r="N102" s="15">
        <v>0.59399999999999997</v>
      </c>
      <c r="O102" s="15">
        <v>0.55900000000000005</v>
      </c>
      <c r="P102" s="15">
        <v>1.2999999999999999E-2</v>
      </c>
      <c r="Q102" s="15">
        <v>3.0000000000000001E-3</v>
      </c>
      <c r="R102" s="15">
        <v>0.91300000000000003</v>
      </c>
      <c r="S102" s="15">
        <v>4.1000000000000002E-2</v>
      </c>
      <c r="T102" s="15">
        <f t="shared" si="5"/>
        <v>-42.155000000000015</v>
      </c>
      <c r="U102" s="15">
        <v>1.6389999389648437E-2</v>
      </c>
      <c r="V102" s="15">
        <v>1.6389999389648437E-2</v>
      </c>
      <c r="W102" s="15">
        <v>1.6280000686645507E-2</v>
      </c>
      <c r="X102" s="15">
        <v>1.6280000686645507E-2</v>
      </c>
      <c r="Y102" s="15">
        <v>1.6280000686645507E-2</v>
      </c>
      <c r="Z102" s="15">
        <v>1.6200000762939454E-2</v>
      </c>
      <c r="AA102" s="15">
        <v>1.6799999237060548E-2</v>
      </c>
      <c r="AB102" s="15">
        <v>1.6799999237060548E-2</v>
      </c>
      <c r="AC102" s="15">
        <v>1.3970000267028809E-2</v>
      </c>
      <c r="AD102" s="15">
        <v>1.3970000267028809E-2</v>
      </c>
      <c r="AE102" s="15">
        <v>1.3970000267028809E-2</v>
      </c>
      <c r="AF102" s="15">
        <v>1.7629999160766602E-2</v>
      </c>
      <c r="AG102" s="15">
        <f t="shared" si="6"/>
        <v>0.19096000003814695</v>
      </c>
      <c r="AH102" s="15">
        <v>1.7350000381469728E-2</v>
      </c>
      <c r="AI102" s="15">
        <v>1.7350000381469728E-2</v>
      </c>
      <c r="AJ102" s="15">
        <v>1.7350000381469728E-2</v>
      </c>
      <c r="AK102" s="15">
        <v>1.6790000915527344E-2</v>
      </c>
      <c r="AL102" s="15">
        <v>1.6790000915527344E-2</v>
      </c>
      <c r="AM102" s="15">
        <v>0</v>
      </c>
      <c r="AN102" s="15">
        <v>0</v>
      </c>
      <c r="AO102" s="15">
        <v>0</v>
      </c>
      <c r="AP102" s="15">
        <v>0</v>
      </c>
      <c r="AQ102" s="15">
        <v>0</v>
      </c>
      <c r="AR102" s="15">
        <v>0</v>
      </c>
      <c r="AS102" s="15">
        <v>0</v>
      </c>
      <c r="AT102" s="15">
        <f t="shared" si="7"/>
        <v>8.5630002975463873E-2</v>
      </c>
      <c r="AU102" s="15">
        <v>0</v>
      </c>
      <c r="AV102" s="15">
        <v>0</v>
      </c>
      <c r="AW102" s="15">
        <v>0</v>
      </c>
      <c r="AX102" s="15">
        <v>0</v>
      </c>
      <c r="AY102" s="15">
        <v>0</v>
      </c>
      <c r="AZ102" s="15">
        <v>0</v>
      </c>
      <c r="BA102" s="15">
        <v>0</v>
      </c>
      <c r="BB102" s="15">
        <v>0</v>
      </c>
      <c r="BC102" s="15">
        <v>0</v>
      </c>
      <c r="BD102" s="15">
        <v>0</v>
      </c>
      <c r="BE102" s="15">
        <v>0</v>
      </c>
      <c r="BF102" s="15">
        <v>0</v>
      </c>
      <c r="BG102" s="15">
        <f t="shared" si="8"/>
        <v>0</v>
      </c>
      <c r="BH102" t="str">
        <f t="shared" si="9"/>
        <v>UIDIST</v>
      </c>
      <c r="BI102" t="str">
        <f>VLOOKUP(BH102,[1]Summary!$C$29:$C$56,1,0)</f>
        <v>UIDist</v>
      </c>
      <c r="BJ102" s="16">
        <v>44197</v>
      </c>
    </row>
    <row r="103" spans="1:62" x14ac:dyDescent="0.25">
      <c r="A103" s="13">
        <v>801649.01</v>
      </c>
      <c r="B103" s="13">
        <v>801649.01</v>
      </c>
      <c r="C103" s="13" t="s">
        <v>127</v>
      </c>
      <c r="D103" s="13" t="s">
        <v>18</v>
      </c>
      <c r="E103" s="13" t="s">
        <v>19</v>
      </c>
      <c r="F103" s="13" t="s">
        <v>22</v>
      </c>
      <c r="G103" s="14"/>
      <c r="H103" s="15">
        <v>8.4000000000000005E-2</v>
      </c>
      <c r="I103" s="15">
        <v>0.11799999999999999</v>
      </c>
      <c r="J103" s="15">
        <v>-10.831</v>
      </c>
      <c r="K103" s="15">
        <v>7.4459999999999997</v>
      </c>
      <c r="L103" s="15">
        <v>0.28299999999999997</v>
      </c>
      <c r="M103" s="15">
        <v>0.55000000000000004</v>
      </c>
      <c r="N103" s="15">
        <v>0.13600000000000001</v>
      </c>
      <c r="O103" s="15">
        <v>0.60499999999999998</v>
      </c>
      <c r="P103" s="15">
        <v>0.17</v>
      </c>
      <c r="Q103" s="15">
        <v>3.7029999999999998</v>
      </c>
      <c r="R103" s="15">
        <v>0.17799999999999999</v>
      </c>
      <c r="S103" s="15">
        <v>0.38800000000000001</v>
      </c>
      <c r="T103" s="15">
        <f t="shared" si="5"/>
        <v>2.83</v>
      </c>
      <c r="U103" s="15">
        <v>0.518199999332428</v>
      </c>
      <c r="V103" s="15">
        <v>0.21321999883651732</v>
      </c>
      <c r="W103" s="15">
        <v>4.7800002098083499E-3</v>
      </c>
      <c r="X103" s="15">
        <v>4.7800002098083499E-3</v>
      </c>
      <c r="Y103" s="15">
        <v>2.4120799880027772</v>
      </c>
      <c r="Z103" s="15">
        <v>0.37932999229431152</v>
      </c>
      <c r="AA103" s="15">
        <v>2.9421999387741087</v>
      </c>
      <c r="AB103" s="15">
        <v>4.9499998092651367E-3</v>
      </c>
      <c r="AC103" s="15">
        <v>1.1855699806213378</v>
      </c>
      <c r="AD103" s="15">
        <v>4.090000152587891E-3</v>
      </c>
      <c r="AE103" s="15">
        <v>4.090000152587891E-3</v>
      </c>
      <c r="AF103" s="15">
        <v>5.1900000572204586E-3</v>
      </c>
      <c r="AG103" s="15">
        <f t="shared" si="6"/>
        <v>7.6784798984527596</v>
      </c>
      <c r="AH103" s="15">
        <v>5.1100001335144044E-3</v>
      </c>
      <c r="AI103" s="15">
        <v>5.1100001335144044E-3</v>
      </c>
      <c r="AJ103" s="15">
        <v>5.1100001335144044E-3</v>
      </c>
      <c r="AK103" s="15">
        <v>4.9400000572204592E-3</v>
      </c>
      <c r="AL103" s="15">
        <v>2.7845999684333802</v>
      </c>
      <c r="AM103" s="15">
        <v>0.19760000610351564</v>
      </c>
      <c r="AN103" s="15">
        <v>0</v>
      </c>
      <c r="AO103" s="15">
        <v>0</v>
      </c>
      <c r="AP103" s="15">
        <v>0</v>
      </c>
      <c r="AQ103" s="15">
        <v>0</v>
      </c>
      <c r="AR103" s="15">
        <v>0</v>
      </c>
      <c r="AS103" s="15">
        <v>0</v>
      </c>
      <c r="AT103" s="15">
        <f t="shared" si="7"/>
        <v>3.0024699749946593</v>
      </c>
      <c r="AU103" s="15">
        <v>0</v>
      </c>
      <c r="AV103" s="15">
        <v>0</v>
      </c>
      <c r="AW103" s="15">
        <v>0</v>
      </c>
      <c r="AX103" s="15">
        <v>0</v>
      </c>
      <c r="AY103" s="15">
        <v>0</v>
      </c>
      <c r="AZ103" s="15">
        <v>0</v>
      </c>
      <c r="BA103" s="15">
        <v>0</v>
      </c>
      <c r="BB103" s="15">
        <v>0</v>
      </c>
      <c r="BC103" s="15">
        <v>0</v>
      </c>
      <c r="BD103" s="15">
        <v>0</v>
      </c>
      <c r="BE103" s="15">
        <v>0</v>
      </c>
      <c r="BF103" s="15">
        <v>0</v>
      </c>
      <c r="BG103" s="15">
        <f t="shared" si="8"/>
        <v>0</v>
      </c>
      <c r="BH103" t="str">
        <f t="shared" si="9"/>
        <v>UIDIST</v>
      </c>
      <c r="BI103" t="str">
        <f>VLOOKUP(BH103,[1]Summary!$C$29:$C$56,1,0)</f>
        <v>UIDist</v>
      </c>
      <c r="BJ103" s="16">
        <v>44197</v>
      </c>
    </row>
    <row r="104" spans="1:62" x14ac:dyDescent="0.25">
      <c r="A104" s="13">
        <v>801654.02</v>
      </c>
      <c r="B104" s="13">
        <v>801654.02</v>
      </c>
      <c r="C104" s="13" t="s">
        <v>128</v>
      </c>
      <c r="D104" s="13" t="s">
        <v>18</v>
      </c>
      <c r="E104" s="13" t="s">
        <v>35</v>
      </c>
      <c r="F104" s="13" t="s">
        <v>62</v>
      </c>
      <c r="G104" s="14"/>
      <c r="H104" s="15">
        <v>13.131</v>
      </c>
      <c r="I104" s="15">
        <v>14.669</v>
      </c>
      <c r="J104" s="15">
        <v>16.707999999999998</v>
      </c>
      <c r="K104" s="15">
        <v>27.725999999999999</v>
      </c>
      <c r="L104" s="15">
        <v>24.201000000000001</v>
      </c>
      <c r="M104" s="15">
        <v>22.818999999999999</v>
      </c>
      <c r="N104" s="15">
        <v>5.0650000000000004</v>
      </c>
      <c r="O104" s="15">
        <v>12.458</v>
      </c>
      <c r="P104" s="15">
        <v>1.4470000000000001</v>
      </c>
      <c r="Q104" s="15">
        <v>4.351</v>
      </c>
      <c r="R104" s="15">
        <v>2.419</v>
      </c>
      <c r="S104" s="15">
        <v>1.5569999999999999</v>
      </c>
      <c r="T104" s="15">
        <f t="shared" si="5"/>
        <v>146.55100000000002</v>
      </c>
      <c r="U104" s="15">
        <v>1.9479699707031251</v>
      </c>
      <c r="V104" s="15">
        <v>0.64216998291015626</v>
      </c>
      <c r="W104" s="15">
        <v>0.7394000244140625</v>
      </c>
      <c r="X104" s="15">
        <v>0.73942002441361543</v>
      </c>
      <c r="Y104" s="15">
        <v>3.0290000915527342E-2</v>
      </c>
      <c r="Z104" s="15">
        <v>0.4756499900817871</v>
      </c>
      <c r="AA104" s="15">
        <v>3.1479999542236327E-2</v>
      </c>
      <c r="AB104" s="15">
        <v>3.1479999542236327E-2</v>
      </c>
      <c r="AC104" s="15">
        <v>2.6069999694824219E-2</v>
      </c>
      <c r="AD104" s="15">
        <v>2.6069999694824219E-2</v>
      </c>
      <c r="AE104" s="15">
        <v>2.6069999694824219E-2</v>
      </c>
      <c r="AF104" s="15">
        <v>3.2099998474121094E-2</v>
      </c>
      <c r="AG104" s="15">
        <f t="shared" si="6"/>
        <v>4.7481699900813403</v>
      </c>
      <c r="AH104" s="15">
        <v>0.1533900032043457</v>
      </c>
      <c r="AI104" s="15">
        <v>0.28140000534057619</v>
      </c>
      <c r="AJ104" s="15">
        <v>3.2770000457763675E-2</v>
      </c>
      <c r="AK104" s="15">
        <v>0.70553998184204103</v>
      </c>
      <c r="AL104" s="15">
        <v>0.87466002273559573</v>
      </c>
      <c r="AM104" s="15">
        <v>1.4789999961853028E-2</v>
      </c>
      <c r="AN104" s="15">
        <v>0.24570999526977538</v>
      </c>
      <c r="AO104" s="15">
        <v>1.7095000572204591</v>
      </c>
      <c r="AP104" s="15">
        <v>1.6973100280761719</v>
      </c>
      <c r="AQ104" s="15">
        <v>3.4569999999999999</v>
      </c>
      <c r="AR104" s="15">
        <v>6.9168099365234372</v>
      </c>
      <c r="AS104" s="15">
        <v>2.1136199511885643</v>
      </c>
      <c r="AT104" s="15">
        <f t="shared" si="7"/>
        <v>18.202499981820583</v>
      </c>
      <c r="AU104" s="15">
        <v>1.7937399902343749</v>
      </c>
      <c r="AV104" s="15">
        <v>1.6201400146484375</v>
      </c>
      <c r="AW104" s="15">
        <v>2.6959299316406251</v>
      </c>
      <c r="AX104" s="15">
        <v>2.05597998046875</v>
      </c>
      <c r="AY104" s="15">
        <v>1.7274000244140626</v>
      </c>
      <c r="AZ104" s="15">
        <v>1.9943900146484375</v>
      </c>
      <c r="BA104" s="15">
        <v>2.0608898925781252</v>
      </c>
      <c r="BB104" s="15">
        <v>2.0608898925781252</v>
      </c>
      <c r="BC104" s="15">
        <v>2.56147998046875</v>
      </c>
      <c r="BD104" s="15">
        <v>0</v>
      </c>
      <c r="BE104" s="15">
        <v>0</v>
      </c>
      <c r="BF104" s="15">
        <v>0</v>
      </c>
      <c r="BG104" s="15">
        <f t="shared" si="8"/>
        <v>18.57083972167969</v>
      </c>
      <c r="BH104" t="str">
        <f t="shared" si="9"/>
        <v>UITRANS</v>
      </c>
      <c r="BI104" t="str">
        <f>VLOOKUP(BH104,[1]Summary!$C$29:$C$56,1,0)</f>
        <v>UITrans</v>
      </c>
      <c r="BJ104" s="16">
        <v>44470</v>
      </c>
    </row>
    <row r="105" spans="1:62" x14ac:dyDescent="0.25">
      <c r="A105" s="13">
        <v>801683.01</v>
      </c>
      <c r="B105" s="13">
        <v>801683.01</v>
      </c>
      <c r="C105" s="13" t="s">
        <v>129</v>
      </c>
      <c r="D105" s="13" t="s">
        <v>18</v>
      </c>
      <c r="E105" s="13" t="s">
        <v>19</v>
      </c>
      <c r="F105" s="13" t="s">
        <v>22</v>
      </c>
      <c r="G105" s="14"/>
      <c r="H105" s="15">
        <v>-66.718999999999994</v>
      </c>
      <c r="I105" s="15">
        <v>3.3690000000000002</v>
      </c>
      <c r="J105" s="15">
        <v>2.0819999999999999</v>
      </c>
      <c r="K105" s="15">
        <v>1.2769999999999999</v>
      </c>
      <c r="L105" s="15">
        <v>1.3480000000000001</v>
      </c>
      <c r="M105" s="15">
        <v>4.2999999999999997E-2</v>
      </c>
      <c r="N105" s="15">
        <v>4.3999999999999997E-2</v>
      </c>
      <c r="O105" s="15">
        <v>4.3999999999999997E-2</v>
      </c>
      <c r="P105" s="15">
        <v>0.66800000000000004</v>
      </c>
      <c r="Q105" s="15">
        <v>0.66800000000000004</v>
      </c>
      <c r="R105" s="15">
        <v>0.66800000000000004</v>
      </c>
      <c r="S105" s="15">
        <v>2.871</v>
      </c>
      <c r="T105" s="15">
        <f t="shared" si="5"/>
        <v>-53.637</v>
      </c>
      <c r="U105" s="15">
        <v>2.1665100097656249</v>
      </c>
      <c r="V105" s="15">
        <v>2.1665100097656249</v>
      </c>
      <c r="W105" s="15">
        <v>2.151449951171875</v>
      </c>
      <c r="X105" s="15">
        <v>3.7064100036621093</v>
      </c>
      <c r="Y105" s="15">
        <v>2.4486900939941405</v>
      </c>
      <c r="Z105" s="15">
        <v>2.1530600585937498</v>
      </c>
      <c r="AA105" s="15">
        <v>2.232469970703125</v>
      </c>
      <c r="AB105" s="15">
        <v>2.232469970703125</v>
      </c>
      <c r="AC105" s="15">
        <v>1.855239990234375</v>
      </c>
      <c r="AD105" s="15">
        <v>1.855239990234375</v>
      </c>
      <c r="AE105" s="15">
        <v>2.6301799926757812</v>
      </c>
      <c r="AF105" s="15">
        <v>2.342679931640625</v>
      </c>
      <c r="AG105" s="15">
        <f t="shared" si="6"/>
        <v>27.940909973144528</v>
      </c>
      <c r="AH105" s="15">
        <v>2.3045300292968749</v>
      </c>
      <c r="AI105" s="15">
        <v>2.3045300292968749</v>
      </c>
      <c r="AJ105" s="15">
        <v>2.4034500665664673</v>
      </c>
      <c r="AK105" s="15">
        <v>2.2313999023437501</v>
      </c>
      <c r="AL105" s="15">
        <v>2.2313999023437501</v>
      </c>
      <c r="AM105" s="15">
        <v>0.97248999023437499</v>
      </c>
      <c r="AN105" s="15">
        <v>2.8919201202392579</v>
      </c>
      <c r="AO105" s="15">
        <v>2.272179931640625</v>
      </c>
      <c r="AP105" s="15">
        <v>0</v>
      </c>
      <c r="AQ105" s="15">
        <v>0</v>
      </c>
      <c r="AR105" s="15">
        <v>0</v>
      </c>
      <c r="AS105" s="15">
        <v>0</v>
      </c>
      <c r="AT105" s="15">
        <f t="shared" si="7"/>
        <v>17.611899971961975</v>
      </c>
      <c r="AU105" s="15">
        <v>0</v>
      </c>
      <c r="AV105" s="15">
        <v>0</v>
      </c>
      <c r="AW105" s="15">
        <v>0</v>
      </c>
      <c r="AX105" s="15">
        <v>0</v>
      </c>
      <c r="AY105" s="15">
        <v>0</v>
      </c>
      <c r="AZ105" s="15">
        <v>0</v>
      </c>
      <c r="BA105" s="15">
        <v>0</v>
      </c>
      <c r="BB105" s="15">
        <v>0</v>
      </c>
      <c r="BC105" s="15">
        <v>0</v>
      </c>
      <c r="BD105" s="15">
        <v>0</v>
      </c>
      <c r="BE105" s="15">
        <v>0</v>
      </c>
      <c r="BF105" s="15">
        <v>0</v>
      </c>
      <c r="BG105" s="15">
        <f t="shared" si="8"/>
        <v>0</v>
      </c>
      <c r="BH105" t="str">
        <f t="shared" si="9"/>
        <v>UIDIST</v>
      </c>
      <c r="BI105" t="str">
        <f>VLOOKUP(BH105,[1]Summary!$C$29:$C$56,1,0)</f>
        <v>UIDist</v>
      </c>
      <c r="BJ105" s="16">
        <v>44197</v>
      </c>
    </row>
    <row r="106" spans="1:62" x14ac:dyDescent="0.25">
      <c r="A106" s="13">
        <v>801689.02</v>
      </c>
      <c r="B106" s="13">
        <v>801689.02</v>
      </c>
      <c r="C106" s="13" t="s">
        <v>130</v>
      </c>
      <c r="D106" s="13" t="s">
        <v>18</v>
      </c>
      <c r="E106" s="13" t="s">
        <v>35</v>
      </c>
      <c r="F106" s="13" t="s">
        <v>20</v>
      </c>
      <c r="G106" s="14"/>
      <c r="H106" s="15">
        <v>103.3</v>
      </c>
      <c r="I106" s="15">
        <v>25.853000000000002</v>
      </c>
      <c r="J106" s="15">
        <v>69.692999999999998</v>
      </c>
      <c r="K106" s="15">
        <v>50.448</v>
      </c>
      <c r="L106" s="15">
        <v>91.471999999999994</v>
      </c>
      <c r="M106" s="15">
        <v>152.81200000000001</v>
      </c>
      <c r="N106" s="15">
        <v>264.18200000000002</v>
      </c>
      <c r="O106" s="15">
        <v>185.44900000000001</v>
      </c>
      <c r="P106" s="15">
        <v>136.29499999999999</v>
      </c>
      <c r="Q106" s="15">
        <v>446.959</v>
      </c>
      <c r="R106" s="15">
        <v>363.94200000000001</v>
      </c>
      <c r="S106" s="15">
        <v>273.262</v>
      </c>
      <c r="T106" s="15">
        <f t="shared" si="5"/>
        <v>2163.6670000000004</v>
      </c>
      <c r="U106" s="15">
        <v>375.44320703124998</v>
      </c>
      <c r="V106" s="15">
        <v>80.412375625610352</v>
      </c>
      <c r="W106" s="15">
        <v>149.59502734374999</v>
      </c>
      <c r="X106" s="15">
        <v>167.0921865234375</v>
      </c>
      <c r="Y106" s="15">
        <v>114.27449060058593</v>
      </c>
      <c r="Z106" s="15">
        <v>177.74710083007813</v>
      </c>
      <c r="AA106" s="15">
        <v>96.8094111328125</v>
      </c>
      <c r="AB106" s="15">
        <v>219.23498098754882</v>
      </c>
      <c r="AC106" s="15">
        <v>494.51816386413572</v>
      </c>
      <c r="AD106" s="15">
        <v>1122.8380582885743</v>
      </c>
      <c r="AE106" s="15">
        <v>488.52014355468748</v>
      </c>
      <c r="AF106" s="15">
        <v>342.0817270126343</v>
      </c>
      <c r="AG106" s="15">
        <f t="shared" si="6"/>
        <v>3828.5668727951052</v>
      </c>
      <c r="AH106" s="15">
        <v>85.026829536437987</v>
      </c>
      <c r="AI106" s="15">
        <v>107.43269122314453</v>
      </c>
      <c r="AJ106" s="15">
        <v>320.98107192611695</v>
      </c>
      <c r="AK106" s="15">
        <v>765.28396874237058</v>
      </c>
      <c r="AL106" s="15">
        <v>712.01077682876587</v>
      </c>
      <c r="AM106" s="15">
        <v>195.49311473464965</v>
      </c>
      <c r="AN106" s="15">
        <v>185.86737337493898</v>
      </c>
      <c r="AO106" s="15">
        <v>187.69395520019532</v>
      </c>
      <c r="AP106" s="15">
        <v>17.373760269165039</v>
      </c>
      <c r="AQ106" s="15">
        <v>21.212</v>
      </c>
      <c r="AR106" s="15">
        <v>56.472621901512149</v>
      </c>
      <c r="AS106" s="15">
        <v>10.269089843750001</v>
      </c>
      <c r="AT106" s="15">
        <f t="shared" si="7"/>
        <v>2665.1172535810465</v>
      </c>
      <c r="AU106" s="15">
        <v>0.33598001098632813</v>
      </c>
      <c r="AV106" s="15">
        <v>3.5282200088500977</v>
      </c>
      <c r="AW106" s="15">
        <v>0.10126000213623047</v>
      </c>
      <c r="AX106" s="15">
        <v>0.7115699719190598</v>
      </c>
      <c r="AY106" s="15">
        <v>-4.7690999336242674</v>
      </c>
      <c r="AZ106" s="15">
        <v>0.80411999237537379</v>
      </c>
      <c r="BA106" s="15">
        <v>0.76291002380847928</v>
      </c>
      <c r="BB106" s="15">
        <v>-3.7000000476837156E-4</v>
      </c>
      <c r="BC106" s="15">
        <v>-1.8640000343322752E-2</v>
      </c>
      <c r="BD106" s="15">
        <v>0</v>
      </c>
      <c r="BE106" s="15">
        <v>0</v>
      </c>
      <c r="BF106" s="15">
        <v>0</v>
      </c>
      <c r="BG106" s="15">
        <f t="shared" si="8"/>
        <v>1.4559500761032111</v>
      </c>
      <c r="BH106" t="str">
        <f t="shared" si="9"/>
        <v>UITRANS</v>
      </c>
      <c r="BI106" t="str">
        <f>VLOOKUP(BH106,[1]Summary!$C$29:$C$56,1,0)</f>
        <v>UITrans</v>
      </c>
      <c r="BJ106" s="16">
        <v>44470</v>
      </c>
    </row>
    <row r="107" spans="1:62" x14ac:dyDescent="0.25">
      <c r="A107" s="13">
        <v>801692.02</v>
      </c>
      <c r="B107" s="13">
        <v>801692.02</v>
      </c>
      <c r="C107" s="13" t="s">
        <v>131</v>
      </c>
      <c r="D107" s="13" t="s">
        <v>18</v>
      </c>
      <c r="E107" s="13" t="s">
        <v>35</v>
      </c>
      <c r="F107" s="13" t="s">
        <v>20</v>
      </c>
      <c r="G107" s="14"/>
      <c r="H107" s="15">
        <v>802.495</v>
      </c>
      <c r="I107" s="15">
        <v>549.06899999999996</v>
      </c>
      <c r="J107" s="15">
        <v>791.55600000000004</v>
      </c>
      <c r="K107" s="15">
        <v>707.86599999999999</v>
      </c>
      <c r="L107" s="15">
        <v>510.94</v>
      </c>
      <c r="M107" s="15">
        <v>923.60199999999998</v>
      </c>
      <c r="N107" s="15">
        <v>96.183000000000007</v>
      </c>
      <c r="O107" s="15">
        <v>693.91800000000001</v>
      </c>
      <c r="P107" s="15">
        <v>686.05799999999999</v>
      </c>
      <c r="Q107" s="15">
        <v>321.49900000000002</v>
      </c>
      <c r="R107" s="15">
        <v>174.87100000000001</v>
      </c>
      <c r="S107" s="15">
        <v>-54.478999999999999</v>
      </c>
      <c r="T107" s="15">
        <f t="shared" si="5"/>
        <v>6203.5779999999995</v>
      </c>
      <c r="U107" s="15">
        <v>360.3430037841797</v>
      </c>
      <c r="V107" s="15">
        <v>12.210549865722657</v>
      </c>
      <c r="W107" s="15">
        <v>170.14996361732483</v>
      </c>
      <c r="X107" s="15">
        <v>5.6270599365234375</v>
      </c>
      <c r="Y107" s="15">
        <v>2.3059200286865233</v>
      </c>
      <c r="Z107" s="15">
        <v>1.1114199676513672</v>
      </c>
      <c r="AA107" s="15">
        <v>0.68625999450683595</v>
      </c>
      <c r="AB107" s="15">
        <v>2.5436400146484375</v>
      </c>
      <c r="AC107" s="15">
        <v>3.9553299560546873</v>
      </c>
      <c r="AD107" s="15">
        <v>3.3932899322509766</v>
      </c>
      <c r="AE107" s="15">
        <v>0.73524999999999996</v>
      </c>
      <c r="AF107" s="15">
        <v>0.18450999450683594</v>
      </c>
      <c r="AG107" s="15">
        <f t="shared" si="6"/>
        <v>563.24619709205615</v>
      </c>
      <c r="AH107" s="15">
        <v>0.29168000411987305</v>
      </c>
      <c r="AI107" s="15">
        <v>12.34902995300293</v>
      </c>
      <c r="AJ107" s="15">
        <v>3.3003100357055666</v>
      </c>
      <c r="AK107" s="15">
        <v>1.8492599792480469</v>
      </c>
      <c r="AL107" s="15">
        <v>0.64251998138427735</v>
      </c>
      <c r="AM107" s="15">
        <v>0.12322000122070312</v>
      </c>
      <c r="AN107" s="15">
        <v>0.26897000122070314</v>
      </c>
      <c r="AO107" s="15">
        <v>0.26897000122070314</v>
      </c>
      <c r="AP107" s="15">
        <v>0.25502999877929688</v>
      </c>
      <c r="AQ107" s="15">
        <v>0.255</v>
      </c>
      <c r="AR107" s="15">
        <v>0.25502999877929688</v>
      </c>
      <c r="AS107" s="15">
        <v>0.26982000732421874</v>
      </c>
      <c r="AT107" s="15">
        <f t="shared" si="7"/>
        <v>20.128839962005614</v>
      </c>
      <c r="AU107" s="15">
        <v>0.24522999572753906</v>
      </c>
      <c r="AV107" s="15">
        <v>0.19758999633789062</v>
      </c>
      <c r="AW107" s="15">
        <v>7.0730003356933593E-2</v>
      </c>
      <c r="AX107" s="15">
        <v>0</v>
      </c>
      <c r="AY107" s="15">
        <v>-3.3759998321533202E-2</v>
      </c>
      <c r="AZ107" s="15">
        <v>0</v>
      </c>
      <c r="BA107" s="15">
        <v>0</v>
      </c>
      <c r="BB107" s="15">
        <v>0</v>
      </c>
      <c r="BC107" s="15">
        <v>-1.3260000228881836E-2</v>
      </c>
      <c r="BD107" s="15">
        <v>0</v>
      </c>
      <c r="BE107" s="15">
        <v>0</v>
      </c>
      <c r="BF107" s="15">
        <v>0</v>
      </c>
      <c r="BG107" s="15">
        <f t="shared" si="8"/>
        <v>0.46652999687194818</v>
      </c>
      <c r="BH107" t="str">
        <f t="shared" si="9"/>
        <v>UITRANS</v>
      </c>
      <c r="BI107" t="str">
        <f>VLOOKUP(BH107,[1]Summary!$C$29:$C$56,1,0)</f>
        <v>UITrans</v>
      </c>
      <c r="BJ107" s="16">
        <v>44470</v>
      </c>
    </row>
    <row r="108" spans="1:62" x14ac:dyDescent="0.25">
      <c r="A108" s="13">
        <v>801693.02</v>
      </c>
      <c r="B108" s="13">
        <v>801693.02</v>
      </c>
      <c r="C108" s="13" t="s">
        <v>132</v>
      </c>
      <c r="D108" s="13" t="s">
        <v>18</v>
      </c>
      <c r="E108" s="13" t="s">
        <v>35</v>
      </c>
      <c r="F108" s="13" t="s">
        <v>20</v>
      </c>
      <c r="G108" s="14"/>
      <c r="H108" s="15">
        <v>840.73</v>
      </c>
      <c r="I108" s="15">
        <v>660.83699999999999</v>
      </c>
      <c r="J108" s="15">
        <v>518.68899999999996</v>
      </c>
      <c r="K108" s="15">
        <v>402.15600000000001</v>
      </c>
      <c r="L108" s="15">
        <v>334.9</v>
      </c>
      <c r="M108" s="15">
        <v>-82.085999999999999</v>
      </c>
      <c r="N108" s="15">
        <v>1015.2859999999999</v>
      </c>
      <c r="O108" s="15">
        <v>210.16</v>
      </c>
      <c r="P108" s="15">
        <v>41.302999999999997</v>
      </c>
      <c r="Q108" s="15">
        <v>98.850999999999999</v>
      </c>
      <c r="R108" s="15">
        <v>-267.08600000000001</v>
      </c>
      <c r="S108" s="15">
        <v>7.8109999999999999</v>
      </c>
      <c r="T108" s="15">
        <f t="shared" si="5"/>
        <v>3781.5509999999999</v>
      </c>
      <c r="U108" s="15">
        <v>-2.5568801269531249</v>
      </c>
      <c r="V108" s="15">
        <v>7.1375499114990237</v>
      </c>
      <c r="W108" s="15">
        <v>21.757129638671874</v>
      </c>
      <c r="X108" s="15">
        <v>312.32856835937503</v>
      </c>
      <c r="Y108" s="15">
        <v>12.026699890136719</v>
      </c>
      <c r="Z108" s="15">
        <v>-9.274489929199218</v>
      </c>
      <c r="AA108" s="15">
        <v>2.8254799804687498</v>
      </c>
      <c r="AB108" s="15">
        <v>0</v>
      </c>
      <c r="AC108" s="15">
        <v>0</v>
      </c>
      <c r="AD108" s="15">
        <v>0.90045999145507816</v>
      </c>
      <c r="AE108" s="15">
        <v>1.6093000488281251</v>
      </c>
      <c r="AF108" s="15">
        <v>-2.1187398986816408</v>
      </c>
      <c r="AG108" s="15">
        <f t="shared" si="6"/>
        <v>344.63507786560064</v>
      </c>
      <c r="AH108" s="15">
        <v>4.7413399658203126</v>
      </c>
      <c r="AI108" s="15">
        <v>1.2455899963378907</v>
      </c>
      <c r="AJ108" s="15">
        <v>2.7818800048828125</v>
      </c>
      <c r="AK108" s="15">
        <v>1.07077001953125</v>
      </c>
      <c r="AL108" s="15">
        <v>0.53586997985839846</v>
      </c>
      <c r="AM108" s="15">
        <v>0</v>
      </c>
      <c r="AN108" s="15">
        <v>0</v>
      </c>
      <c r="AO108" s="15">
        <v>0</v>
      </c>
      <c r="AP108" s="15">
        <v>0</v>
      </c>
      <c r="AQ108" s="15">
        <v>0</v>
      </c>
      <c r="AR108" s="15">
        <v>0</v>
      </c>
      <c r="AS108" s="15">
        <v>0</v>
      </c>
      <c r="AT108" s="15">
        <f t="shared" si="7"/>
        <v>10.375449966430663</v>
      </c>
      <c r="AU108" s="15">
        <v>0</v>
      </c>
      <c r="AV108" s="15">
        <v>0</v>
      </c>
      <c r="AW108" s="15">
        <v>0</v>
      </c>
      <c r="AX108" s="15">
        <v>0</v>
      </c>
      <c r="AY108" s="15">
        <v>0</v>
      </c>
      <c r="AZ108" s="15">
        <v>0</v>
      </c>
      <c r="BA108" s="15">
        <v>0</v>
      </c>
      <c r="BB108" s="15">
        <v>0</v>
      </c>
      <c r="BC108" s="15">
        <v>0</v>
      </c>
      <c r="BD108" s="15">
        <v>0</v>
      </c>
      <c r="BE108" s="15">
        <v>0</v>
      </c>
      <c r="BF108" s="15">
        <v>0</v>
      </c>
      <c r="BG108" s="15">
        <f t="shared" si="8"/>
        <v>0</v>
      </c>
      <c r="BH108" t="str">
        <f t="shared" si="9"/>
        <v>UITRANS</v>
      </c>
      <c r="BI108" t="str">
        <f>VLOOKUP(BH108,[1]Summary!$C$29:$C$56,1,0)</f>
        <v>UITrans</v>
      </c>
      <c r="BJ108" s="16">
        <v>44197</v>
      </c>
    </row>
    <row r="109" spans="1:62" x14ac:dyDescent="0.25">
      <c r="A109" s="13">
        <v>801694.01</v>
      </c>
      <c r="B109" s="13">
        <v>801694.01</v>
      </c>
      <c r="C109" t="s">
        <v>133</v>
      </c>
      <c r="D109" t="s">
        <v>18</v>
      </c>
      <c r="E109" t="s">
        <v>19</v>
      </c>
      <c r="F109" s="13" t="s">
        <v>20</v>
      </c>
      <c r="G109" s="14"/>
      <c r="H109" s="15">
        <v>0</v>
      </c>
      <c r="I109" s="15">
        <v>0</v>
      </c>
      <c r="J109" s="15">
        <v>0</v>
      </c>
      <c r="K109" s="15">
        <v>2.702</v>
      </c>
      <c r="L109" s="15">
        <v>0.83799999999999997</v>
      </c>
      <c r="M109" s="15">
        <v>0.17299999999999999</v>
      </c>
      <c r="N109" s="15">
        <v>0.77100000000000002</v>
      </c>
      <c r="O109" s="15">
        <v>1.9590000000000001</v>
      </c>
      <c r="P109" s="15">
        <v>4.8000000000000001E-2</v>
      </c>
      <c r="Q109" s="15">
        <v>0.24199999999999999</v>
      </c>
      <c r="R109" s="15">
        <v>46.453000000000003</v>
      </c>
      <c r="S109" s="15">
        <v>-47.978000000000002</v>
      </c>
      <c r="T109" s="15">
        <f t="shared" si="5"/>
        <v>5.2079999999999984</v>
      </c>
      <c r="U109" s="15">
        <v>3.2270000457763674E-2</v>
      </c>
      <c r="V109" s="15">
        <v>3.2270000457763674E-2</v>
      </c>
      <c r="W109" s="15">
        <v>3.5017798671722411</v>
      </c>
      <c r="X109" s="15">
        <v>0.5723299942016602</v>
      </c>
      <c r="Y109" s="15">
        <v>5.6520000457763675E-2</v>
      </c>
      <c r="Z109" s="15">
        <v>5.6270000457763675E-2</v>
      </c>
      <c r="AA109" s="15">
        <v>0.46259000778198245</v>
      </c>
      <c r="AB109" s="15">
        <v>7.3350001573562626E-2</v>
      </c>
      <c r="AC109" s="15">
        <v>0.34160000228881837</v>
      </c>
      <c r="AD109" s="15">
        <v>4.0106800651550296</v>
      </c>
      <c r="AE109" s="15">
        <v>21.629469558715819</v>
      </c>
      <c r="AF109" s="15">
        <v>1.052699999332428</v>
      </c>
      <c r="AG109" s="15">
        <f t="shared" si="6"/>
        <v>31.821829498052598</v>
      </c>
      <c r="AH109" s="15">
        <v>10.313209950447083</v>
      </c>
      <c r="AI109" s="15">
        <v>20.352560111999512</v>
      </c>
      <c r="AJ109" s="15">
        <v>0.10660999631881714</v>
      </c>
      <c r="AK109" s="15">
        <v>2.8383099746704104</v>
      </c>
      <c r="AL109" s="15">
        <v>0.12031000232696533</v>
      </c>
      <c r="AM109" s="15">
        <v>-2.8850000495910644</v>
      </c>
      <c r="AN109" s="15">
        <v>6.9510002136230473E-2</v>
      </c>
      <c r="AO109" s="15">
        <v>6.9510002136230473E-2</v>
      </c>
      <c r="AP109" s="15">
        <v>7.7550003051757813E-2</v>
      </c>
      <c r="AQ109" s="15">
        <v>8.2000000000000003E-2</v>
      </c>
      <c r="AR109" s="15">
        <v>7.7589996337890627E-2</v>
      </c>
      <c r="AS109" s="15">
        <v>-12.229120002746582</v>
      </c>
      <c r="AT109" s="15">
        <f t="shared" si="7"/>
        <v>18.993039987087258</v>
      </c>
      <c r="AU109" s="15">
        <v>5.0000000000000001E-3</v>
      </c>
      <c r="AV109" s="15">
        <v>4.4999999999999997E-3</v>
      </c>
      <c r="AW109" s="15">
        <v>7.3600001335144046E-3</v>
      </c>
      <c r="AX109" s="15">
        <v>5.6799998283386232E-3</v>
      </c>
      <c r="AY109" s="15">
        <v>4.9099998474121092E-3</v>
      </c>
      <c r="AZ109" s="15">
        <v>5.3899998664855954E-3</v>
      </c>
      <c r="BA109" s="15">
        <v>5.5799999237060548E-3</v>
      </c>
      <c r="BB109" s="15">
        <v>5.5799999237060548E-3</v>
      </c>
      <c r="BC109" s="15">
        <v>6.9099998474121092E-3</v>
      </c>
      <c r="BD109" s="15">
        <v>0</v>
      </c>
      <c r="BE109" s="15">
        <v>0</v>
      </c>
      <c r="BF109" s="15">
        <v>0</v>
      </c>
      <c r="BG109" s="15">
        <f t="shared" si="8"/>
        <v>5.0909999370574957E-2</v>
      </c>
      <c r="BH109" t="str">
        <f t="shared" si="9"/>
        <v>UIDIST</v>
      </c>
      <c r="BI109" t="str">
        <f>VLOOKUP(BH109,[1]Summary!$C$29:$C$56,1,0)</f>
        <v>UIDist</v>
      </c>
      <c r="BJ109" s="16">
        <v>44470</v>
      </c>
    </row>
    <row r="110" spans="1:62" x14ac:dyDescent="0.25">
      <c r="A110" s="13">
        <v>801694.02</v>
      </c>
      <c r="B110" s="13">
        <v>801694.02</v>
      </c>
      <c r="C110" t="s">
        <v>133</v>
      </c>
      <c r="D110" t="s">
        <v>18</v>
      </c>
      <c r="E110" t="s">
        <v>35</v>
      </c>
      <c r="F110" s="13" t="s">
        <v>20</v>
      </c>
      <c r="G110" s="14"/>
      <c r="H110" s="15">
        <v>66.75</v>
      </c>
      <c r="I110" s="15">
        <v>153.4</v>
      </c>
      <c r="J110" s="15">
        <v>60.677999999999997</v>
      </c>
      <c r="K110" s="15">
        <v>6.782</v>
      </c>
      <c r="L110" s="15">
        <v>80.861999999999995</v>
      </c>
      <c r="M110" s="15">
        <v>212.779</v>
      </c>
      <c r="N110" s="15">
        <v>115.88</v>
      </c>
      <c r="O110" s="15">
        <v>111.93</v>
      </c>
      <c r="P110" s="15">
        <v>427.06099999999998</v>
      </c>
      <c r="Q110" s="15">
        <v>274.24200000000002</v>
      </c>
      <c r="R110" s="15">
        <v>104.25</v>
      </c>
      <c r="S110" s="15">
        <v>146.285</v>
      </c>
      <c r="T110" s="15">
        <f t="shared" si="5"/>
        <v>1760.8989999999999</v>
      </c>
      <c r="U110" s="15">
        <v>476.72171965026854</v>
      </c>
      <c r="V110" s="15">
        <v>237.26904374694826</v>
      </c>
      <c r="W110" s="15">
        <v>175.21779171752931</v>
      </c>
      <c r="X110" s="15">
        <v>168.41859500122069</v>
      </c>
      <c r="Y110" s="15">
        <v>704.09552117156977</v>
      </c>
      <c r="Z110" s="15">
        <v>192.94992560577393</v>
      </c>
      <c r="AA110" s="15">
        <v>2171.5105410156252</v>
      </c>
      <c r="AB110" s="15">
        <v>-100.22138113403321</v>
      </c>
      <c r="AC110" s="15">
        <v>141.4375285949707</v>
      </c>
      <c r="AD110" s="15">
        <v>441.50570452880862</v>
      </c>
      <c r="AE110" s="15">
        <v>639.51824526977543</v>
      </c>
      <c r="AF110" s="15">
        <v>1354.6091093749999</v>
      </c>
      <c r="AG110" s="15">
        <f t="shared" si="6"/>
        <v>6603.0323445434569</v>
      </c>
      <c r="AH110" s="15">
        <v>525.957543548584</v>
      </c>
      <c r="AI110" s="15">
        <v>2564.7973685188294</v>
      </c>
      <c r="AJ110" s="15">
        <v>2389.3866115722658</v>
      </c>
      <c r="AK110" s="15">
        <v>1922.5518100891113</v>
      </c>
      <c r="AL110" s="15">
        <v>2050.7571141357421</v>
      </c>
      <c r="AM110" s="15">
        <v>1325.2772617225646</v>
      </c>
      <c r="AN110" s="15">
        <v>2408.939920391083</v>
      </c>
      <c r="AO110" s="15">
        <v>4935.3814601554868</v>
      </c>
      <c r="AP110" s="15">
        <v>1356.156515317917</v>
      </c>
      <c r="AQ110" s="15">
        <v>331.048</v>
      </c>
      <c r="AR110" s="15">
        <v>920.03845265579218</v>
      </c>
      <c r="AS110" s="15">
        <v>1314.6399150390625</v>
      </c>
      <c r="AT110" s="15">
        <f t="shared" si="7"/>
        <v>22044.931973146442</v>
      </c>
      <c r="AU110" s="15">
        <v>-144.95515917968751</v>
      </c>
      <c r="AV110" s="15">
        <v>977.5501384277344</v>
      </c>
      <c r="AW110" s="15">
        <v>249.26809887695313</v>
      </c>
      <c r="AX110" s="15">
        <v>806.36766650390621</v>
      </c>
      <c r="AY110" s="15">
        <v>25.401659179687499</v>
      </c>
      <c r="AZ110" s="15">
        <v>538.92815147399904</v>
      </c>
      <c r="BA110" s="15">
        <v>303.26202020263673</v>
      </c>
      <c r="BB110" s="15">
        <v>15.289349769592285</v>
      </c>
      <c r="BC110" s="15">
        <v>43.410340209960935</v>
      </c>
      <c r="BD110" s="15">
        <v>29.316289062500001</v>
      </c>
      <c r="BE110" s="15">
        <v>28.416470703125</v>
      </c>
      <c r="BF110" s="15">
        <v>68.68270959472656</v>
      </c>
      <c r="BG110" s="15">
        <f t="shared" si="8"/>
        <v>2940.9377348251346</v>
      </c>
      <c r="BH110" t="str">
        <f t="shared" si="9"/>
        <v>UITRANS</v>
      </c>
      <c r="BI110" t="str">
        <f>VLOOKUP(BH110,[1]Summary!$C$29:$C$56,1,0)</f>
        <v>UITrans</v>
      </c>
      <c r="BJ110" t="s">
        <v>12</v>
      </c>
    </row>
    <row r="111" spans="1:62" x14ac:dyDescent="0.25">
      <c r="A111" s="13">
        <v>801701.01</v>
      </c>
      <c r="B111" s="13">
        <v>801701.01</v>
      </c>
      <c r="C111" t="s">
        <v>134</v>
      </c>
      <c r="D111" t="s">
        <v>18</v>
      </c>
      <c r="E111" t="s">
        <v>19</v>
      </c>
      <c r="F111" s="13" t="s">
        <v>22</v>
      </c>
      <c r="G111" s="14"/>
      <c r="H111" s="15">
        <v>0.86399999999999999</v>
      </c>
      <c r="I111" s="15">
        <v>98.741</v>
      </c>
      <c r="J111" s="15">
        <v>83.617999999999995</v>
      </c>
      <c r="K111" s="15">
        <v>166.05199999999999</v>
      </c>
      <c r="L111" s="15">
        <v>214.54599999999999</v>
      </c>
      <c r="M111" s="15">
        <v>0.108</v>
      </c>
      <c r="N111" s="15">
        <v>48.671999999999997</v>
      </c>
      <c r="O111" s="15">
        <v>33.915999999999997</v>
      </c>
      <c r="P111" s="15">
        <v>-90.415000000000006</v>
      </c>
      <c r="Q111" s="15">
        <v>1.893</v>
      </c>
      <c r="R111" s="15">
        <v>125.553</v>
      </c>
      <c r="S111" s="15">
        <v>340.24799999999999</v>
      </c>
      <c r="T111" s="15">
        <f t="shared" si="5"/>
        <v>1023.7959999999998</v>
      </c>
      <c r="U111" s="15">
        <v>28.973940185546876</v>
      </c>
      <c r="V111" s="15">
        <v>8.2762695312499996</v>
      </c>
      <c r="W111" s="15">
        <v>8.2187099609375007</v>
      </c>
      <c r="X111" s="15">
        <v>8.2187099609375007</v>
      </c>
      <c r="Y111" s="15">
        <v>8.2187099609375007</v>
      </c>
      <c r="Z111" s="15">
        <v>-5.4645498046874996</v>
      </c>
      <c r="AA111" s="15">
        <v>199.80347436523436</v>
      </c>
      <c r="AB111" s="15">
        <v>189.31709277343751</v>
      </c>
      <c r="AC111" s="15">
        <v>646.90679589843751</v>
      </c>
      <c r="AD111" s="15">
        <v>116.269892578125</v>
      </c>
      <c r="AE111" s="15">
        <v>52.431300048828128</v>
      </c>
      <c r="AF111" s="15">
        <v>14.646889648437501</v>
      </c>
      <c r="AG111" s="15">
        <f t="shared" si="6"/>
        <v>1275.8172351074222</v>
      </c>
      <c r="AH111" s="15">
        <v>15.8469404296875</v>
      </c>
      <c r="AI111" s="15">
        <v>15.8469404296875</v>
      </c>
      <c r="AJ111" s="15">
        <v>25.985049682617188</v>
      </c>
      <c r="AK111" s="15">
        <v>15.39598046875</v>
      </c>
      <c r="AL111" s="15">
        <v>15.39598046875</v>
      </c>
      <c r="AM111" s="15">
        <v>6.7098198242187497</v>
      </c>
      <c r="AN111" s="15">
        <v>673.30894726562497</v>
      </c>
      <c r="AO111" s="15">
        <v>15.651179687500001</v>
      </c>
      <c r="AP111" s="15">
        <v>17.880289924621582</v>
      </c>
      <c r="AQ111" s="15">
        <v>453.43299999999999</v>
      </c>
      <c r="AR111" s="15">
        <v>2.8267900390624998</v>
      </c>
      <c r="AS111" s="15">
        <v>2.5093500976562502</v>
      </c>
      <c r="AT111" s="15">
        <f t="shared" si="7"/>
        <v>1260.7902683181762</v>
      </c>
      <c r="AU111" s="15">
        <v>0</v>
      </c>
      <c r="AV111" s="15">
        <v>0</v>
      </c>
      <c r="AW111" s="15">
        <v>0</v>
      </c>
      <c r="AX111" s="15">
        <v>0</v>
      </c>
      <c r="AY111" s="15">
        <v>0</v>
      </c>
      <c r="AZ111" s="15">
        <v>0</v>
      </c>
      <c r="BA111" s="15">
        <v>0</v>
      </c>
      <c r="BB111" s="15">
        <v>0</v>
      </c>
      <c r="BC111" s="15">
        <v>0</v>
      </c>
      <c r="BD111" s="15">
        <v>0</v>
      </c>
      <c r="BE111" s="15">
        <v>0</v>
      </c>
      <c r="BF111" s="15">
        <v>0</v>
      </c>
      <c r="BG111" s="15">
        <f t="shared" si="8"/>
        <v>0</v>
      </c>
      <c r="BH111" t="str">
        <f t="shared" si="9"/>
        <v>UIDIST</v>
      </c>
      <c r="BI111" t="str">
        <f>VLOOKUP(BH111,[1]Summary!$C$29:$C$56,1,0)</f>
        <v>UIDist</v>
      </c>
      <c r="BJ111" s="16">
        <v>44197</v>
      </c>
    </row>
    <row r="112" spans="1:62" x14ac:dyDescent="0.25">
      <c r="A112" s="13">
        <v>801708.02</v>
      </c>
      <c r="B112" s="13">
        <v>801708.02</v>
      </c>
      <c r="C112" t="s">
        <v>135</v>
      </c>
      <c r="D112" t="s">
        <v>18</v>
      </c>
      <c r="E112" t="s">
        <v>35</v>
      </c>
      <c r="F112" s="13" t="s">
        <v>20</v>
      </c>
      <c r="G112" s="14"/>
      <c r="H112" s="15">
        <v>17.879000000000001</v>
      </c>
      <c r="I112" s="15">
        <v>-4.9870000000000001</v>
      </c>
      <c r="J112" s="15">
        <v>27.404</v>
      </c>
      <c r="K112" s="15">
        <v>6.6580000000000004</v>
      </c>
      <c r="L112" s="15">
        <v>8.2850000000000001</v>
      </c>
      <c r="M112" s="15">
        <v>0.3</v>
      </c>
      <c r="N112" s="15">
        <v>0.17</v>
      </c>
      <c r="O112" s="15">
        <v>4.4119999999999999</v>
      </c>
      <c r="P112" s="15">
        <v>0.104</v>
      </c>
      <c r="Q112" s="15">
        <v>1.4999999999999999E-2</v>
      </c>
      <c r="R112" s="15">
        <v>1.4999999999999999E-2</v>
      </c>
      <c r="S112" s="15">
        <v>0.29399999999999998</v>
      </c>
      <c r="T112" s="15">
        <f t="shared" si="5"/>
        <v>60.548999999999999</v>
      </c>
      <c r="U112" s="15">
        <v>0.20413999938964844</v>
      </c>
      <c r="V112" s="15">
        <v>0.20413999938964844</v>
      </c>
      <c r="W112" s="15">
        <v>0.2026999969482422</v>
      </c>
      <c r="X112" s="15">
        <v>0</v>
      </c>
      <c r="Y112" s="15">
        <v>0</v>
      </c>
      <c r="Z112" s="15">
        <v>0</v>
      </c>
      <c r="AA112" s="15">
        <v>0.17406000518798828</v>
      </c>
      <c r="AB112" s="15">
        <v>0</v>
      </c>
      <c r="AC112" s="15">
        <v>0</v>
      </c>
      <c r="AD112" s="15">
        <v>0</v>
      </c>
      <c r="AE112" s="15">
        <v>7.7340002059936519E-2</v>
      </c>
      <c r="AF112" s="15">
        <v>0</v>
      </c>
      <c r="AG112" s="15">
        <f t="shared" si="6"/>
        <v>0.8623800029754638</v>
      </c>
      <c r="AH112" s="15">
        <v>8.176000213623047E-2</v>
      </c>
      <c r="AI112" s="15">
        <v>0</v>
      </c>
      <c r="AJ112" s="15">
        <v>0</v>
      </c>
      <c r="AK112" s="15">
        <v>8.4199998855590819E-2</v>
      </c>
      <c r="AL112" s="15">
        <v>0.28808999633789062</v>
      </c>
      <c r="AM112" s="15">
        <v>3.6899999976158144E-3</v>
      </c>
      <c r="AN112" s="15">
        <v>0</v>
      </c>
      <c r="AO112" s="15">
        <v>0</v>
      </c>
      <c r="AP112" s="15">
        <v>0</v>
      </c>
      <c r="AQ112" s="15">
        <v>0</v>
      </c>
      <c r="AR112" s="15">
        <v>0.15032000350952149</v>
      </c>
      <c r="AS112" s="15">
        <v>0</v>
      </c>
      <c r="AT112" s="15">
        <f t="shared" si="7"/>
        <v>0.60806000083684919</v>
      </c>
      <c r="AU112" s="15">
        <v>1.0210000038146972E-2</v>
      </c>
      <c r="AV112" s="15">
        <v>9.2200002670288078E-3</v>
      </c>
      <c r="AW112" s="15">
        <v>1.5369999885559081E-2</v>
      </c>
      <c r="AX112" s="15">
        <v>1.1710000038146973E-2</v>
      </c>
      <c r="AY112" s="15">
        <v>9.8299999237060551E-3</v>
      </c>
      <c r="AZ112" s="15">
        <v>1.1359999656677246E-2</v>
      </c>
      <c r="BA112" s="15">
        <v>1.1729999542236328E-2</v>
      </c>
      <c r="BB112" s="15">
        <v>1.1729999542236328E-2</v>
      </c>
      <c r="BC112" s="15">
        <v>1.4579999923706054E-2</v>
      </c>
      <c r="BD112" s="15">
        <v>0</v>
      </c>
      <c r="BE112" s="15">
        <v>0</v>
      </c>
      <c r="BF112" s="15">
        <v>0</v>
      </c>
      <c r="BG112" s="15">
        <f t="shared" si="8"/>
        <v>0.10573999881744385</v>
      </c>
      <c r="BH112" t="str">
        <f t="shared" si="9"/>
        <v>UITRANS</v>
      </c>
      <c r="BI112" t="str">
        <f>VLOOKUP(BH112,[1]Summary!$C$29:$C$56,1,0)</f>
        <v>UITrans</v>
      </c>
      <c r="BJ112" s="16">
        <v>44470</v>
      </c>
    </row>
    <row r="113" spans="1:62" x14ac:dyDescent="0.25">
      <c r="A113" s="13">
        <v>801715.01</v>
      </c>
      <c r="B113" s="13">
        <v>801715.01</v>
      </c>
      <c r="C113" t="s">
        <v>136</v>
      </c>
      <c r="D113" t="s">
        <v>18</v>
      </c>
      <c r="E113" t="s">
        <v>19</v>
      </c>
      <c r="F113" s="13" t="s">
        <v>33</v>
      </c>
      <c r="G113" s="14"/>
      <c r="H113" s="15">
        <v>0</v>
      </c>
      <c r="I113" s="15">
        <v>0</v>
      </c>
      <c r="J113" s="15">
        <v>0</v>
      </c>
      <c r="K113" s="15">
        <v>0</v>
      </c>
      <c r="L113" s="15">
        <v>0</v>
      </c>
      <c r="M113" s="15">
        <v>345.279</v>
      </c>
      <c r="N113" s="15">
        <v>0</v>
      </c>
      <c r="O113" s="15">
        <v>0</v>
      </c>
      <c r="P113" s="15">
        <v>0</v>
      </c>
      <c r="Q113" s="15">
        <v>0</v>
      </c>
      <c r="R113" s="15">
        <v>0</v>
      </c>
      <c r="S113" s="15">
        <v>0</v>
      </c>
      <c r="T113" s="15">
        <f t="shared" si="5"/>
        <v>345.279</v>
      </c>
      <c r="U113" s="15">
        <v>0</v>
      </c>
      <c r="V113" s="15">
        <v>0</v>
      </c>
      <c r="W113" s="15">
        <v>0</v>
      </c>
      <c r="X113" s="15">
        <v>0</v>
      </c>
      <c r="Y113" s="15">
        <v>0</v>
      </c>
      <c r="Z113" s="15">
        <v>0</v>
      </c>
      <c r="AA113" s="15">
        <v>0</v>
      </c>
      <c r="AB113" s="15">
        <v>0</v>
      </c>
      <c r="AC113" s="15">
        <v>0</v>
      </c>
      <c r="AD113" s="15">
        <v>0</v>
      </c>
      <c r="AE113" s="15">
        <v>0</v>
      </c>
      <c r="AF113" s="15">
        <v>0</v>
      </c>
      <c r="AG113" s="15">
        <f t="shared" si="6"/>
        <v>0</v>
      </c>
      <c r="AH113" s="15">
        <v>0</v>
      </c>
      <c r="AI113" s="15">
        <v>0</v>
      </c>
      <c r="AJ113" s="15">
        <v>3.0685399780273439</v>
      </c>
      <c r="AK113" s="15">
        <v>1.5856600036621094</v>
      </c>
      <c r="AL113" s="15">
        <v>-4.6541999511718748</v>
      </c>
      <c r="AM113" s="15">
        <v>0</v>
      </c>
      <c r="AN113" s="15">
        <v>0</v>
      </c>
      <c r="AO113" s="15">
        <v>0</v>
      </c>
      <c r="AP113" s="15">
        <v>0</v>
      </c>
      <c r="AQ113" s="15">
        <v>0</v>
      </c>
      <c r="AR113" s="15">
        <v>0</v>
      </c>
      <c r="AS113" s="15">
        <v>0</v>
      </c>
      <c r="AT113" s="15">
        <f t="shared" si="7"/>
        <v>3.0517578686328761E-8</v>
      </c>
      <c r="AU113" s="15">
        <v>0</v>
      </c>
      <c r="AV113" s="15">
        <v>0</v>
      </c>
      <c r="AW113" s="15">
        <v>0</v>
      </c>
      <c r="AX113" s="15">
        <v>0</v>
      </c>
      <c r="AY113" s="15">
        <v>0</v>
      </c>
      <c r="AZ113" s="15">
        <v>0</v>
      </c>
      <c r="BA113" s="15">
        <v>0</v>
      </c>
      <c r="BB113" s="15">
        <v>0</v>
      </c>
      <c r="BC113" s="15">
        <v>0</v>
      </c>
      <c r="BD113" s="15">
        <v>0</v>
      </c>
      <c r="BE113" s="15">
        <v>0</v>
      </c>
      <c r="BF113" s="15">
        <v>0</v>
      </c>
      <c r="BG113" s="15">
        <f t="shared" si="8"/>
        <v>0</v>
      </c>
      <c r="BH113" t="str">
        <f t="shared" si="9"/>
        <v>UIDIST</v>
      </c>
      <c r="BI113" t="str">
        <f>VLOOKUP(BH113,[1]Summary!$C$29:$C$56,1,0)</f>
        <v>UIDist</v>
      </c>
      <c r="BJ113" s="16">
        <v>44197</v>
      </c>
    </row>
    <row r="114" spans="1:62" x14ac:dyDescent="0.25">
      <c r="A114" s="13">
        <v>801729.01</v>
      </c>
      <c r="B114" s="13">
        <v>801729.01</v>
      </c>
      <c r="C114" t="s">
        <v>137</v>
      </c>
      <c r="D114" t="s">
        <v>18</v>
      </c>
      <c r="E114" t="s">
        <v>19</v>
      </c>
      <c r="F114" s="13" t="s">
        <v>22</v>
      </c>
      <c r="G114" s="14"/>
      <c r="H114" s="15">
        <v>0</v>
      </c>
      <c r="I114" s="15">
        <v>0</v>
      </c>
      <c r="J114" s="15">
        <v>0</v>
      </c>
      <c r="K114" s="15">
        <v>0</v>
      </c>
      <c r="L114" s="15">
        <v>0.35299999999999998</v>
      </c>
      <c r="M114" s="15">
        <v>-0.02</v>
      </c>
      <c r="N114" s="15">
        <v>0</v>
      </c>
      <c r="O114" s="15">
        <v>0</v>
      </c>
      <c r="P114" s="15">
        <v>0</v>
      </c>
      <c r="Q114" s="15">
        <v>0</v>
      </c>
      <c r="R114" s="15">
        <v>0</v>
      </c>
      <c r="S114" s="15">
        <v>0</v>
      </c>
      <c r="T114" s="15">
        <f t="shared" si="5"/>
        <v>0.33299999999999996</v>
      </c>
      <c r="U114" s="15">
        <v>0</v>
      </c>
      <c r="V114" s="15">
        <v>0</v>
      </c>
      <c r="W114" s="15">
        <v>0</v>
      </c>
      <c r="X114" s="15">
        <v>0</v>
      </c>
      <c r="Y114" s="15">
        <v>0</v>
      </c>
      <c r="Z114" s="15">
        <v>0</v>
      </c>
      <c r="AA114" s="15">
        <v>0</v>
      </c>
      <c r="AB114" s="15">
        <v>0</v>
      </c>
      <c r="AC114" s="15">
        <v>0</v>
      </c>
      <c r="AD114" s="15">
        <v>0</v>
      </c>
      <c r="AE114" s="15">
        <v>0</v>
      </c>
      <c r="AF114" s="15">
        <v>0</v>
      </c>
      <c r="AG114" s="15">
        <f t="shared" si="6"/>
        <v>0</v>
      </c>
      <c r="AH114" s="15">
        <v>0</v>
      </c>
      <c r="AI114" s="15">
        <v>0</v>
      </c>
      <c r="AJ114" s="15">
        <v>0</v>
      </c>
      <c r="AK114" s="15">
        <v>0</v>
      </c>
      <c r="AL114" s="15">
        <v>0</v>
      </c>
      <c r="AM114" s="15">
        <v>0</v>
      </c>
      <c r="AN114" s="15">
        <v>0</v>
      </c>
      <c r="AO114" s="15">
        <v>0</v>
      </c>
      <c r="AP114" s="15">
        <v>0</v>
      </c>
      <c r="AQ114" s="15">
        <v>0</v>
      </c>
      <c r="AR114" s="15">
        <v>0</v>
      </c>
      <c r="AS114" s="15">
        <v>0</v>
      </c>
      <c r="AT114" s="15">
        <f t="shared" si="7"/>
        <v>0</v>
      </c>
      <c r="AU114" s="15">
        <v>0</v>
      </c>
      <c r="AV114" s="15">
        <v>0</v>
      </c>
      <c r="AW114" s="15">
        <v>0</v>
      </c>
      <c r="AX114" s="15">
        <v>0</v>
      </c>
      <c r="AY114" s="15">
        <v>0</v>
      </c>
      <c r="AZ114" s="15">
        <v>0</v>
      </c>
      <c r="BA114" s="15">
        <v>0</v>
      </c>
      <c r="BB114" s="15">
        <v>0</v>
      </c>
      <c r="BC114" s="15">
        <v>0</v>
      </c>
      <c r="BD114" s="15">
        <v>0</v>
      </c>
      <c r="BE114" s="15">
        <v>0</v>
      </c>
      <c r="BF114" s="15">
        <v>0</v>
      </c>
      <c r="BG114" s="15">
        <f t="shared" si="8"/>
        <v>0</v>
      </c>
      <c r="BH114" t="str">
        <f t="shared" si="9"/>
        <v>UIDIST</v>
      </c>
      <c r="BI114" t="str">
        <f>VLOOKUP(BH114,[1]Summary!$C$29:$C$56,1,0)</f>
        <v>UIDist</v>
      </c>
      <c r="BJ114" s="16">
        <v>43466</v>
      </c>
    </row>
    <row r="115" spans="1:62" x14ac:dyDescent="0.25">
      <c r="A115" s="13">
        <v>801737.01</v>
      </c>
      <c r="B115" s="13">
        <v>801737.01</v>
      </c>
      <c r="C115" t="s">
        <v>138</v>
      </c>
      <c r="D115" t="s">
        <v>18</v>
      </c>
      <c r="E115" t="s">
        <v>19</v>
      </c>
      <c r="F115" s="13" t="s">
        <v>22</v>
      </c>
      <c r="G115" s="14"/>
      <c r="H115" s="15">
        <v>26.925000000000001</v>
      </c>
      <c r="I115" s="15">
        <v>-2982.8919999999998</v>
      </c>
      <c r="J115" s="15">
        <v>-720.13800000000003</v>
      </c>
      <c r="K115" s="15">
        <v>2211.2049999999999</v>
      </c>
      <c r="L115" s="15">
        <v>59.801000000000002</v>
      </c>
      <c r="M115" s="15">
        <v>0.97899999999999998</v>
      </c>
      <c r="N115" s="15">
        <v>1.212</v>
      </c>
      <c r="O115" s="15">
        <v>4.1180000000000003</v>
      </c>
      <c r="P115" s="15">
        <v>4.21</v>
      </c>
      <c r="Q115" s="15">
        <v>12.552</v>
      </c>
      <c r="R115" s="15">
        <v>0.46</v>
      </c>
      <c r="S115" s="15">
        <v>1.038</v>
      </c>
      <c r="T115" s="15">
        <f t="shared" si="5"/>
        <v>-1380.5299999999997</v>
      </c>
      <c r="U115" s="15">
        <v>1.3493500061035155</v>
      </c>
      <c r="V115" s="15">
        <v>0.92975002288818365</v>
      </c>
      <c r="W115" s="15">
        <v>2.9402999267578127</v>
      </c>
      <c r="X115" s="15">
        <v>1.786740020751953</v>
      </c>
      <c r="Y115" s="15">
        <v>1.2560399780273437</v>
      </c>
      <c r="Z115" s="15">
        <v>0.8711899871826172</v>
      </c>
      <c r="AA115" s="15">
        <v>1.0831399688720702</v>
      </c>
      <c r="AB115" s="15">
        <v>2.2719299926757812</v>
      </c>
      <c r="AC115" s="15">
        <v>1.0666199798583984</v>
      </c>
      <c r="AD115" s="15">
        <v>0.28373999786376952</v>
      </c>
      <c r="AE115" s="15">
        <v>0.90481999206542973</v>
      </c>
      <c r="AF115" s="15">
        <v>0.49164002037048338</v>
      </c>
      <c r="AG115" s="15">
        <f t="shared" si="6"/>
        <v>15.235259893417361</v>
      </c>
      <c r="AH115" s="15">
        <v>0.56716999816894531</v>
      </c>
      <c r="AI115" s="15">
        <v>1.7906799926757813</v>
      </c>
      <c r="AJ115" s="15">
        <v>11.41309001159668</v>
      </c>
      <c r="AK115" s="15">
        <v>0</v>
      </c>
      <c r="AL115" s="15">
        <v>0</v>
      </c>
      <c r="AM115" s="15">
        <v>0</v>
      </c>
      <c r="AN115" s="15">
        <v>0</v>
      </c>
      <c r="AO115" s="15">
        <v>0</v>
      </c>
      <c r="AP115" s="15">
        <v>0</v>
      </c>
      <c r="AQ115" s="15">
        <v>0</v>
      </c>
      <c r="AR115" s="15">
        <v>0</v>
      </c>
      <c r="AS115" s="15">
        <v>0</v>
      </c>
      <c r="AT115" s="15">
        <f t="shared" si="7"/>
        <v>13.770940002441407</v>
      </c>
      <c r="AU115" s="15">
        <v>0</v>
      </c>
      <c r="AV115" s="15">
        <v>0</v>
      </c>
      <c r="AW115" s="15">
        <v>0</v>
      </c>
      <c r="AX115" s="15">
        <v>0</v>
      </c>
      <c r="AY115" s="15">
        <v>0</v>
      </c>
      <c r="AZ115" s="15">
        <v>0</v>
      </c>
      <c r="BA115" s="15">
        <v>0</v>
      </c>
      <c r="BB115" s="15">
        <v>0</v>
      </c>
      <c r="BC115" s="15">
        <v>0</v>
      </c>
      <c r="BD115" s="15">
        <v>0</v>
      </c>
      <c r="BE115" s="15">
        <v>0</v>
      </c>
      <c r="BF115" s="15">
        <v>0</v>
      </c>
      <c r="BG115" s="15">
        <f t="shared" si="8"/>
        <v>0</v>
      </c>
      <c r="BH115" t="str">
        <f t="shared" si="9"/>
        <v>UIDIST</v>
      </c>
      <c r="BI115" t="str">
        <f>VLOOKUP(BH115,[1]Summary!$C$29:$C$56,1,0)</f>
        <v>UIDist</v>
      </c>
      <c r="BJ115" s="16">
        <v>44197</v>
      </c>
    </row>
    <row r="116" spans="1:62" x14ac:dyDescent="0.25">
      <c r="A116" s="13">
        <v>801741.01</v>
      </c>
      <c r="B116" s="13">
        <v>801741.01</v>
      </c>
      <c r="C116" t="s">
        <v>139</v>
      </c>
      <c r="D116" t="s">
        <v>18</v>
      </c>
      <c r="E116" t="s">
        <v>19</v>
      </c>
      <c r="F116" s="13" t="s">
        <v>22</v>
      </c>
      <c r="G116" s="14"/>
      <c r="H116" s="15">
        <v>1.825</v>
      </c>
      <c r="I116" s="15">
        <v>3.3109999999999999</v>
      </c>
      <c r="J116" s="15">
        <v>1.8819999999999999</v>
      </c>
      <c r="K116" s="15">
        <v>2.2669999999999999</v>
      </c>
      <c r="L116" s="15">
        <v>1.694</v>
      </c>
      <c r="M116" s="15">
        <v>1.0109999999999999</v>
      </c>
      <c r="N116" s="15">
        <v>79.363</v>
      </c>
      <c r="O116" s="15">
        <v>146.08000000000001</v>
      </c>
      <c r="P116" s="15">
        <v>12.537000000000001</v>
      </c>
      <c r="Q116" s="15">
        <v>145.43</v>
      </c>
      <c r="R116" s="15">
        <v>11.704000000000001</v>
      </c>
      <c r="S116" s="15">
        <v>17.059999999999999</v>
      </c>
      <c r="T116" s="15">
        <f t="shared" si="5"/>
        <v>424.16399999999999</v>
      </c>
      <c r="U116" s="15">
        <v>113.18800598144531</v>
      </c>
      <c r="V116" s="15">
        <v>9.3577301025390618</v>
      </c>
      <c r="W116" s="15">
        <v>7.4409101028442386</v>
      </c>
      <c r="X116" s="15">
        <v>8.5497199783325204</v>
      </c>
      <c r="Y116" s="15">
        <v>78.349839843750004</v>
      </c>
      <c r="Z116" s="15">
        <v>13.633119750976563</v>
      </c>
      <c r="AA116" s="15">
        <v>289.11175726318362</v>
      </c>
      <c r="AB116" s="15">
        <v>16.582550170898436</v>
      </c>
      <c r="AC116" s="15">
        <v>75.11077172851563</v>
      </c>
      <c r="AD116" s="15">
        <v>117.7903193359375</v>
      </c>
      <c r="AE116" s="15">
        <v>-21.513118164062501</v>
      </c>
      <c r="AF116" s="15">
        <v>129.94491015624999</v>
      </c>
      <c r="AG116" s="15">
        <f t="shared" si="6"/>
        <v>837.54651625061047</v>
      </c>
      <c r="AH116" s="15">
        <v>30.795030151367186</v>
      </c>
      <c r="AI116" s="15">
        <v>21.197830078125001</v>
      </c>
      <c r="AJ116" s="15">
        <v>54.3449892578125</v>
      </c>
      <c r="AK116" s="15">
        <v>21.328570220947267</v>
      </c>
      <c r="AL116" s="15">
        <v>15.550940253973007</v>
      </c>
      <c r="AM116" s="15">
        <v>11.041570136785507</v>
      </c>
      <c r="AN116" s="15">
        <v>345.17180346679686</v>
      </c>
      <c r="AO116" s="15">
        <v>973.26450701904298</v>
      </c>
      <c r="AP116" s="15">
        <v>533.65660253906253</v>
      </c>
      <c r="AQ116" s="15">
        <v>725.02</v>
      </c>
      <c r="AR116" s="15">
        <v>645.71069910430913</v>
      </c>
      <c r="AS116" s="15">
        <v>234.0024013671875</v>
      </c>
      <c r="AT116" s="15">
        <f t="shared" si="7"/>
        <v>3611.0849435954096</v>
      </c>
      <c r="AU116" s="15">
        <v>27.672469467163086</v>
      </c>
      <c r="AV116" s="15">
        <v>38.101839599609377</v>
      </c>
      <c r="AW116" s="15">
        <v>586.92559619140627</v>
      </c>
      <c r="AX116" s="15">
        <v>1574.5511015625</v>
      </c>
      <c r="AY116" s="15">
        <v>1457.1721997070313</v>
      </c>
      <c r="AZ116" s="15">
        <v>1472.3643271484375</v>
      </c>
      <c r="BA116" s="15">
        <v>814.63069335937496</v>
      </c>
      <c r="BB116" s="15">
        <v>1573.5579404296875</v>
      </c>
      <c r="BC116" s="15">
        <v>922.58053613281254</v>
      </c>
      <c r="BD116" s="15">
        <v>620</v>
      </c>
      <c r="BE116" s="15">
        <v>125</v>
      </c>
      <c r="BF116" s="15">
        <v>7.5</v>
      </c>
      <c r="BG116" s="15">
        <f t="shared" si="8"/>
        <v>9220.0567035980239</v>
      </c>
      <c r="BH116" t="str">
        <f t="shared" si="9"/>
        <v>UIDIST</v>
      </c>
      <c r="BI116" t="str">
        <f>VLOOKUP(BH116,[1]Summary!$C$29:$C$56,1,0)</f>
        <v>UIDist</v>
      </c>
      <c r="BJ116" t="s">
        <v>12</v>
      </c>
    </row>
    <row r="117" spans="1:62" x14ac:dyDescent="0.25">
      <c r="A117" s="13">
        <v>801742.01</v>
      </c>
      <c r="B117" s="13">
        <v>801742.01</v>
      </c>
      <c r="C117" t="s">
        <v>140</v>
      </c>
      <c r="D117" t="s">
        <v>18</v>
      </c>
      <c r="E117" t="s">
        <v>19</v>
      </c>
      <c r="F117" s="13" t="s">
        <v>22</v>
      </c>
      <c r="G117" s="14"/>
      <c r="H117" s="15">
        <v>3.2290000000000001</v>
      </c>
      <c r="I117" s="15">
        <v>10.164</v>
      </c>
      <c r="J117" s="15">
        <v>10.563000000000001</v>
      </c>
      <c r="K117" s="15">
        <v>0.84799999999999998</v>
      </c>
      <c r="L117" s="15">
        <v>6.4210000000000003</v>
      </c>
      <c r="M117" s="15">
        <v>1.153</v>
      </c>
      <c r="N117" s="15">
        <v>2.04</v>
      </c>
      <c r="O117" s="15">
        <v>10.430999999999999</v>
      </c>
      <c r="P117" s="15">
        <v>8.1690000000000005</v>
      </c>
      <c r="Q117" s="15">
        <v>1.052</v>
      </c>
      <c r="R117" s="15">
        <v>0.35399999999999998</v>
      </c>
      <c r="S117" s="15">
        <v>1.6539999999999999</v>
      </c>
      <c r="T117" s="15">
        <f t="shared" si="5"/>
        <v>56.078000000000003</v>
      </c>
      <c r="U117" s="15">
        <v>2.0745499572753907</v>
      </c>
      <c r="V117" s="15">
        <v>1.8551399688720702</v>
      </c>
      <c r="W117" s="15">
        <v>1.9226299438476562</v>
      </c>
      <c r="X117" s="15">
        <v>5.0012901611328129</v>
      </c>
      <c r="Y117" s="15">
        <v>604.41158471679682</v>
      </c>
      <c r="Z117" s="15">
        <v>533.5702646484375</v>
      </c>
      <c r="AA117" s="15">
        <v>488.40820019531247</v>
      </c>
      <c r="AB117" s="15">
        <v>1281.0991606445311</v>
      </c>
      <c r="AC117" s="15">
        <v>416.58001171874997</v>
      </c>
      <c r="AD117" s="15">
        <v>700.20870117187496</v>
      </c>
      <c r="AE117" s="15">
        <v>256.36867187500002</v>
      </c>
      <c r="AF117" s="15">
        <v>56.162559324264528</v>
      </c>
      <c r="AG117" s="15">
        <f t="shared" si="6"/>
        <v>4347.6627643260945</v>
      </c>
      <c r="AH117" s="15">
        <v>83.32674212646485</v>
      </c>
      <c r="AI117" s="15">
        <v>40.076330659866336</v>
      </c>
      <c r="AJ117" s="15">
        <v>52.358190966606138</v>
      </c>
      <c r="AK117" s="15">
        <v>21.180780853271486</v>
      </c>
      <c r="AL117" s="15">
        <v>21.243258911132813</v>
      </c>
      <c r="AM117" s="15">
        <v>96.508977478027347</v>
      </c>
      <c r="AN117" s="15">
        <v>32.760939025878905</v>
      </c>
      <c r="AO117" s="15">
        <v>243.41729296874999</v>
      </c>
      <c r="AP117" s="15">
        <v>26.82021974182129</v>
      </c>
      <c r="AQ117" s="15">
        <v>22.591000000000001</v>
      </c>
      <c r="AR117" s="15">
        <v>22.866949058532715</v>
      </c>
      <c r="AS117" s="15">
        <v>20.440290939331053</v>
      </c>
      <c r="AT117" s="15">
        <f t="shared" si="7"/>
        <v>683.5909727296829</v>
      </c>
      <c r="AU117" s="15">
        <v>2.8473500976562498</v>
      </c>
      <c r="AV117" s="15">
        <v>50.598299438476559</v>
      </c>
      <c r="AW117" s="15">
        <v>4.5042499999999999</v>
      </c>
      <c r="AX117" s="15">
        <v>14.023810302734375</v>
      </c>
      <c r="AY117" s="15">
        <v>3.9479599609374998</v>
      </c>
      <c r="AZ117" s="15">
        <v>3.6193300170898439</v>
      </c>
      <c r="BA117" s="15">
        <v>3.78514990234375</v>
      </c>
      <c r="BB117" s="15">
        <v>3.78514990234375</v>
      </c>
      <c r="BC117" s="15">
        <v>4.2337901306152341</v>
      </c>
      <c r="BD117" s="15">
        <v>0</v>
      </c>
      <c r="BE117" s="15">
        <v>0</v>
      </c>
      <c r="BF117" s="15">
        <v>0</v>
      </c>
      <c r="BG117" s="15">
        <f t="shared" si="8"/>
        <v>91.345089752197254</v>
      </c>
      <c r="BH117" t="str">
        <f t="shared" si="9"/>
        <v>UIDIST</v>
      </c>
      <c r="BI117" t="str">
        <f>VLOOKUP(BH117,[1]Summary!$C$29:$C$56,1,0)</f>
        <v>UIDist</v>
      </c>
      <c r="BJ117" s="16">
        <v>44470</v>
      </c>
    </row>
    <row r="118" spans="1:62" x14ac:dyDescent="0.25">
      <c r="A118" s="13">
        <v>801800.01</v>
      </c>
      <c r="B118" s="13">
        <v>801800.01</v>
      </c>
      <c r="C118" t="s">
        <v>141</v>
      </c>
      <c r="D118" t="s">
        <v>18</v>
      </c>
      <c r="E118" t="s">
        <v>19</v>
      </c>
      <c r="F118" s="13" t="s">
        <v>22</v>
      </c>
      <c r="G118" s="14" t="s">
        <v>25</v>
      </c>
      <c r="H118" s="15">
        <v>92.183000000000007</v>
      </c>
      <c r="I118" s="15">
        <v>24.824000000000002</v>
      </c>
      <c r="J118" s="15">
        <v>11.545999999999999</v>
      </c>
      <c r="K118" s="15">
        <v>5.8029999999999999</v>
      </c>
      <c r="L118" s="15">
        <v>60.256999999999998</v>
      </c>
      <c r="M118" s="15">
        <v>284.399</v>
      </c>
      <c r="N118" s="15">
        <v>84.45</v>
      </c>
      <c r="O118" s="15">
        <v>176.05199999999999</v>
      </c>
      <c r="P118" s="15">
        <v>126.211</v>
      </c>
      <c r="Q118" s="15">
        <v>90.308000000000007</v>
      </c>
      <c r="R118" s="15">
        <v>126.042</v>
      </c>
      <c r="S118" s="15">
        <v>54.741999999999997</v>
      </c>
      <c r="T118" s="15">
        <f t="shared" si="5"/>
        <v>1136.817</v>
      </c>
      <c r="U118" s="15">
        <v>58.283509399414065</v>
      </c>
      <c r="V118" s="15">
        <v>25.527070098876955</v>
      </c>
      <c r="W118" s="15">
        <v>16.81843994140625</v>
      </c>
      <c r="X118" s="15">
        <v>12.987029876708984</v>
      </c>
      <c r="Y118" s="15">
        <v>59.190189819335934</v>
      </c>
      <c r="Z118" s="15">
        <v>3.6549799804687502</v>
      </c>
      <c r="AA118" s="15">
        <v>29.472009582519533</v>
      </c>
      <c r="AB118" s="15">
        <v>18.704899902343751</v>
      </c>
      <c r="AC118" s="15">
        <v>6.197189895629883</v>
      </c>
      <c r="AD118" s="15">
        <v>0.76110000610351558</v>
      </c>
      <c r="AE118" s="15">
        <v>0.70680998611450196</v>
      </c>
      <c r="AF118" s="15">
        <v>0.29654998773336411</v>
      </c>
      <c r="AG118" s="15">
        <f t="shared" si="6"/>
        <v>232.5997784766555</v>
      </c>
      <c r="AH118" s="15">
        <v>0.28308999633789061</v>
      </c>
      <c r="AI118" s="15">
        <v>0.98266999816894529</v>
      </c>
      <c r="AJ118" s="15">
        <v>0.29623999619483948</v>
      </c>
      <c r="AK118" s="15">
        <v>0.27404000854492189</v>
      </c>
      <c r="AL118" s="15">
        <v>0.27404000854492189</v>
      </c>
      <c r="AM118" s="15">
        <v>-2.1803798828124998</v>
      </c>
      <c r="AN118" s="15">
        <v>0</v>
      </c>
      <c r="AO118" s="15">
        <v>0</v>
      </c>
      <c r="AP118" s="15">
        <v>0.40169998931884765</v>
      </c>
      <c r="AQ118" s="15">
        <v>0</v>
      </c>
      <c r="AR118" s="15">
        <v>0</v>
      </c>
      <c r="AS118" s="15">
        <v>0</v>
      </c>
      <c r="AT118" s="15">
        <f t="shared" si="7"/>
        <v>0.33140011429786675</v>
      </c>
      <c r="AU118" s="15">
        <v>0</v>
      </c>
      <c r="AV118" s="15">
        <v>0</v>
      </c>
      <c r="AW118" s="15">
        <v>0</v>
      </c>
      <c r="AX118" s="15">
        <v>0</v>
      </c>
      <c r="AY118" s="15">
        <v>0</v>
      </c>
      <c r="AZ118" s="15">
        <v>0</v>
      </c>
      <c r="BA118" s="15">
        <v>0</v>
      </c>
      <c r="BB118" s="15">
        <v>0</v>
      </c>
      <c r="BC118" s="15">
        <v>0</v>
      </c>
      <c r="BD118" s="15">
        <v>0</v>
      </c>
      <c r="BE118" s="15">
        <v>0</v>
      </c>
      <c r="BF118" s="15">
        <v>0</v>
      </c>
      <c r="BG118" s="15">
        <f t="shared" si="8"/>
        <v>0</v>
      </c>
      <c r="BH118" t="str">
        <f t="shared" si="9"/>
        <v>UIDIST</v>
      </c>
      <c r="BI118" t="str">
        <f>VLOOKUP(BH118,[1]Summary!$C$29:$C$56,1,0)</f>
        <v>UIDist</v>
      </c>
      <c r="BJ118" s="16">
        <v>44197</v>
      </c>
    </row>
    <row r="119" spans="1:62" x14ac:dyDescent="0.25">
      <c r="A119" s="13">
        <v>801817.01</v>
      </c>
      <c r="B119" s="13">
        <v>801817.01</v>
      </c>
      <c r="C119" t="s">
        <v>142</v>
      </c>
      <c r="D119" t="s">
        <v>18</v>
      </c>
      <c r="E119" t="s">
        <v>19</v>
      </c>
      <c r="F119" s="13" t="s">
        <v>22</v>
      </c>
      <c r="G119" s="14"/>
      <c r="H119" s="15">
        <v>46.329000000000001</v>
      </c>
      <c r="I119" s="15">
        <v>138.16</v>
      </c>
      <c r="J119" s="15">
        <v>0</v>
      </c>
      <c r="K119" s="15">
        <v>0.28399999999999997</v>
      </c>
      <c r="L119" s="15">
        <v>0</v>
      </c>
      <c r="M119" s="15">
        <v>0</v>
      </c>
      <c r="N119" s="15">
        <v>0</v>
      </c>
      <c r="O119" s="15">
        <v>0.68300000000000005</v>
      </c>
      <c r="P119" s="15">
        <v>0</v>
      </c>
      <c r="Q119" s="15">
        <v>0</v>
      </c>
      <c r="R119" s="15">
        <v>0.58799999999999997</v>
      </c>
      <c r="S119" s="15">
        <v>0.53500000000000003</v>
      </c>
      <c r="T119" s="15">
        <f t="shared" si="5"/>
        <v>186.57899999999998</v>
      </c>
      <c r="U119" s="15">
        <v>0.18263000106811522</v>
      </c>
      <c r="V119" s="15">
        <v>0.25456000518798827</v>
      </c>
      <c r="W119" s="15">
        <v>9.2019998550415039E-2</v>
      </c>
      <c r="X119" s="15">
        <v>0.44833999633789062</v>
      </c>
      <c r="Y119" s="15">
        <v>0</v>
      </c>
      <c r="Z119" s="15">
        <v>0.2900999984741211</v>
      </c>
      <c r="AA119" s="15">
        <v>147.82783956909179</v>
      </c>
      <c r="AB119" s="15">
        <v>379.02240625000002</v>
      </c>
      <c r="AC119" s="15">
        <v>150.7676107788086</v>
      </c>
      <c r="AD119" s="15">
        <v>75.618730422973627</v>
      </c>
      <c r="AE119" s="15">
        <v>2.4740698852539063</v>
      </c>
      <c r="AF119" s="15">
        <v>0.38636999893188478</v>
      </c>
      <c r="AG119" s="15">
        <f t="shared" si="6"/>
        <v>757.36467690467839</v>
      </c>
      <c r="AH119" s="15">
        <v>0</v>
      </c>
      <c r="AI119" s="15">
        <v>0</v>
      </c>
      <c r="AJ119" s="15">
        <v>0.1026400032043457</v>
      </c>
      <c r="AK119" s="15">
        <v>9.7350002288818363E-2</v>
      </c>
      <c r="AL119" s="15">
        <v>0.29228999328613281</v>
      </c>
      <c r="AM119" s="15">
        <v>0</v>
      </c>
      <c r="AN119" s="15">
        <v>0</v>
      </c>
      <c r="AO119" s="15">
        <v>0</v>
      </c>
      <c r="AP119" s="15">
        <v>0</v>
      </c>
      <c r="AQ119" s="15">
        <v>0</v>
      </c>
      <c r="AR119" s="15">
        <v>60.778540039062499</v>
      </c>
      <c r="AS119" s="15">
        <v>63.004859863281247</v>
      </c>
      <c r="AT119" s="15">
        <f t="shared" si="7"/>
        <v>124.27567990112304</v>
      </c>
      <c r="AU119" s="15">
        <v>0</v>
      </c>
      <c r="AV119" s="15">
        <v>0</v>
      </c>
      <c r="AW119" s="15">
        <v>0</v>
      </c>
      <c r="AX119" s="15">
        <v>0</v>
      </c>
      <c r="AY119" s="15">
        <v>0</v>
      </c>
      <c r="AZ119" s="15">
        <v>0</v>
      </c>
      <c r="BA119" s="15">
        <v>0</v>
      </c>
      <c r="BB119" s="15">
        <v>0</v>
      </c>
      <c r="BC119" s="15">
        <v>0</v>
      </c>
      <c r="BD119" s="15">
        <v>0</v>
      </c>
      <c r="BE119" s="15">
        <v>0</v>
      </c>
      <c r="BF119" s="15">
        <v>0</v>
      </c>
      <c r="BG119" s="15">
        <f t="shared" si="8"/>
        <v>0</v>
      </c>
      <c r="BH119" t="str">
        <f t="shared" si="9"/>
        <v>UIDIST</v>
      </c>
      <c r="BI119" t="str">
        <f>VLOOKUP(BH119,[1]Summary!$C$29:$C$56,1,0)</f>
        <v>UIDist</v>
      </c>
      <c r="BJ119" s="16">
        <v>44197</v>
      </c>
    </row>
    <row r="120" spans="1:62" x14ac:dyDescent="0.25">
      <c r="A120" s="13">
        <v>801819.01</v>
      </c>
      <c r="B120" s="13">
        <v>801819.01</v>
      </c>
      <c r="C120" t="s">
        <v>143</v>
      </c>
      <c r="D120" t="s">
        <v>18</v>
      </c>
      <c r="E120" t="s">
        <v>19</v>
      </c>
      <c r="F120" s="13" t="s">
        <v>144</v>
      </c>
      <c r="G120" s="14"/>
      <c r="H120" s="15">
        <v>0</v>
      </c>
      <c r="I120" s="15">
        <v>0</v>
      </c>
      <c r="J120" s="15">
        <v>482.14299999999997</v>
      </c>
      <c r="K120" s="15">
        <v>116.18</v>
      </c>
      <c r="L120" s="15">
        <v>98.197999999999993</v>
      </c>
      <c r="M120" s="15">
        <v>92.067999999999998</v>
      </c>
      <c r="N120" s="15">
        <v>82.396000000000001</v>
      </c>
      <c r="O120" s="15">
        <v>80.664000000000001</v>
      </c>
      <c r="P120" s="15">
        <v>190.173</v>
      </c>
      <c r="Q120" s="15">
        <v>94.537999999999997</v>
      </c>
      <c r="R120" s="15">
        <v>98.974999999999994</v>
      </c>
      <c r="S120" s="15">
        <v>26.134</v>
      </c>
      <c r="T120" s="15">
        <f t="shared" si="5"/>
        <v>1361.4689999999998</v>
      </c>
      <c r="U120" s="15">
        <v>162.96080078124999</v>
      </c>
      <c r="V120" s="15">
        <v>118.7741298828125</v>
      </c>
      <c r="W120" s="15">
        <v>95.455047363281253</v>
      </c>
      <c r="X120" s="15">
        <v>105.70301171875001</v>
      </c>
      <c r="Y120" s="15">
        <v>135.18533593750001</v>
      </c>
      <c r="Z120" s="15">
        <v>116.7583388671875</v>
      </c>
      <c r="AA120" s="15">
        <v>74.710640624999996</v>
      </c>
      <c r="AB120" s="15">
        <v>121.122765625</v>
      </c>
      <c r="AC120" s="15">
        <v>98.344087890625005</v>
      </c>
      <c r="AD120" s="15">
        <v>103.4767099609375</v>
      </c>
      <c r="AE120" s="15">
        <v>40.844060546874999</v>
      </c>
      <c r="AF120" s="15">
        <v>174.34236523437499</v>
      </c>
      <c r="AG120" s="15">
        <f t="shared" si="6"/>
        <v>1347.6772944335937</v>
      </c>
      <c r="AH120" s="15">
        <v>91.923069824218743</v>
      </c>
      <c r="AI120" s="15">
        <v>108.2377607421875</v>
      </c>
      <c r="AJ120" s="15">
        <v>93.792141601562506</v>
      </c>
      <c r="AK120" s="15">
        <v>69.888270019531248</v>
      </c>
      <c r="AL120" s="15">
        <v>56.910548828125002</v>
      </c>
      <c r="AM120" s="15">
        <v>78.749919921875005</v>
      </c>
      <c r="AN120" s="15">
        <v>116.09923828125</v>
      </c>
      <c r="AO120" s="15">
        <v>97.118629882812499</v>
      </c>
      <c r="AP120" s="15">
        <v>32.037269531249997</v>
      </c>
      <c r="AQ120" s="15">
        <v>248.09700000000001</v>
      </c>
      <c r="AR120" s="15">
        <v>54.514050781249999</v>
      </c>
      <c r="AS120" s="15">
        <v>111.495498046875</v>
      </c>
      <c r="AT120" s="15">
        <f t="shared" si="7"/>
        <v>1158.8633974609372</v>
      </c>
      <c r="AU120" s="15">
        <v>0</v>
      </c>
      <c r="AV120" s="15">
        <v>62.957457763671876</v>
      </c>
      <c r="AW120" s="15">
        <v>-30.885099914550782</v>
      </c>
      <c r="AX120" s="15">
        <v>374.65036132812497</v>
      </c>
      <c r="AY120" s="15">
        <v>140.59967968749999</v>
      </c>
      <c r="AZ120" s="15">
        <v>214.282529296875</v>
      </c>
      <c r="BA120" s="15">
        <v>286.44596484375001</v>
      </c>
      <c r="BB120" s="15">
        <v>179.78784570312499</v>
      </c>
      <c r="BC120" s="15">
        <v>-57.523000000000003</v>
      </c>
      <c r="BD120" s="15">
        <v>72.557009765624997</v>
      </c>
      <c r="BE120" s="15">
        <v>21.155669921874999</v>
      </c>
      <c r="BF120" s="15">
        <v>141.15364843750001</v>
      </c>
      <c r="BG120" s="15">
        <f t="shared" si="8"/>
        <v>1405.1820668334963</v>
      </c>
      <c r="BH120" t="str">
        <f t="shared" si="9"/>
        <v>UIDIST</v>
      </c>
      <c r="BI120" t="str">
        <f>VLOOKUP(BH120,[1]Summary!$C$29:$C$56,1,0)</f>
        <v>UIDist</v>
      </c>
      <c r="BJ120" s="16">
        <v>44197</v>
      </c>
    </row>
    <row r="121" spans="1:62" x14ac:dyDescent="0.25">
      <c r="A121" s="13">
        <v>801821.02</v>
      </c>
      <c r="B121" s="13">
        <v>801821.02</v>
      </c>
      <c r="C121" t="s">
        <v>145</v>
      </c>
      <c r="D121" t="s">
        <v>18</v>
      </c>
      <c r="E121" t="s">
        <v>35</v>
      </c>
      <c r="F121" s="13" t="s">
        <v>22</v>
      </c>
      <c r="G121" s="14"/>
      <c r="H121" s="15">
        <v>0</v>
      </c>
      <c r="I121" s="15">
        <v>0</v>
      </c>
      <c r="J121" s="15">
        <v>0</v>
      </c>
      <c r="K121" s="15">
        <v>0</v>
      </c>
      <c r="L121" s="15">
        <v>0</v>
      </c>
      <c r="M121" s="15">
        <v>0</v>
      </c>
      <c r="N121" s="15">
        <v>0</v>
      </c>
      <c r="O121" s="15">
        <v>0</v>
      </c>
      <c r="P121" s="15">
        <v>0</v>
      </c>
      <c r="Q121" s="15">
        <v>0</v>
      </c>
      <c r="R121" s="15">
        <v>0</v>
      </c>
      <c r="S121" s="15">
        <v>0</v>
      </c>
      <c r="T121" s="15">
        <f t="shared" si="5"/>
        <v>0</v>
      </c>
      <c r="U121" s="15">
        <v>0</v>
      </c>
      <c r="V121" s="15">
        <v>0</v>
      </c>
      <c r="W121" s="15">
        <v>0</v>
      </c>
      <c r="X121" s="15">
        <v>0</v>
      </c>
      <c r="Y121" s="15">
        <v>0</v>
      </c>
      <c r="Z121" s="15">
        <v>0</v>
      </c>
      <c r="AA121" s="15">
        <v>0</v>
      </c>
      <c r="AB121" s="15">
        <v>0</v>
      </c>
      <c r="AC121" s="15">
        <v>0</v>
      </c>
      <c r="AD121" s="15">
        <v>6.1579299316406253</v>
      </c>
      <c r="AE121" s="15">
        <v>7.5350002441406252</v>
      </c>
      <c r="AF121" s="15">
        <v>0.68383998870849605</v>
      </c>
      <c r="AG121" s="15">
        <f t="shared" si="6"/>
        <v>14.376770164489745</v>
      </c>
      <c r="AH121" s="15">
        <v>3.0107599487304686</v>
      </c>
      <c r="AI121" s="15">
        <v>0</v>
      </c>
      <c r="AJ121" s="15">
        <v>1.1299999952316285E-3</v>
      </c>
      <c r="AK121" s="15">
        <v>0.73746999835968019</v>
      </c>
      <c r="AL121" s="15">
        <v>3.8057598876953125</v>
      </c>
      <c r="AM121" s="15">
        <v>9.2520004272460932E-2</v>
      </c>
      <c r="AN121" s="15">
        <v>0.44161000061035155</v>
      </c>
      <c r="AO121" s="15">
        <v>3.9003500976562502</v>
      </c>
      <c r="AP121" s="15">
        <v>0.83233000183105466</v>
      </c>
      <c r="AQ121" s="15">
        <v>0.36399999999999999</v>
      </c>
      <c r="AR121" s="15">
        <v>6.0832000732421871</v>
      </c>
      <c r="AS121" s="15">
        <v>1.9331099853515625</v>
      </c>
      <c r="AT121" s="15">
        <f t="shared" si="7"/>
        <v>21.202239997744563</v>
      </c>
      <c r="AU121" s="15">
        <v>0</v>
      </c>
      <c r="AV121" s="15">
        <v>0</v>
      </c>
      <c r="AW121" s="15">
        <v>0</v>
      </c>
      <c r="AX121" s="15">
        <v>0</v>
      </c>
      <c r="AY121" s="15">
        <v>0</v>
      </c>
      <c r="AZ121" s="15">
        <v>0</v>
      </c>
      <c r="BA121" s="15">
        <v>0</v>
      </c>
      <c r="BB121" s="15">
        <v>0</v>
      </c>
      <c r="BC121" s="15">
        <v>0</v>
      </c>
      <c r="BD121" s="15">
        <v>0</v>
      </c>
      <c r="BE121" s="15">
        <v>0</v>
      </c>
      <c r="BF121" s="15">
        <v>0</v>
      </c>
      <c r="BG121" s="15">
        <f t="shared" si="8"/>
        <v>0</v>
      </c>
      <c r="BH121" t="str">
        <f t="shared" si="9"/>
        <v>UITRANS</v>
      </c>
      <c r="BI121" t="str">
        <f>VLOOKUP(BH121,[1]Summary!$C$29:$C$56,1,0)</f>
        <v>UITrans</v>
      </c>
      <c r="BJ121" s="16">
        <v>44197</v>
      </c>
    </row>
    <row r="122" spans="1:62" x14ac:dyDescent="0.25">
      <c r="A122" s="13">
        <v>801838.01</v>
      </c>
      <c r="B122" s="13">
        <v>801838.01</v>
      </c>
      <c r="C122" t="s">
        <v>146</v>
      </c>
      <c r="D122" t="s">
        <v>18</v>
      </c>
      <c r="E122" t="s">
        <v>19</v>
      </c>
      <c r="F122" s="13" t="s">
        <v>22</v>
      </c>
      <c r="G122" s="14"/>
      <c r="H122" s="15">
        <v>2.3809999999999998</v>
      </c>
      <c r="I122" s="15">
        <v>3.113</v>
      </c>
      <c r="J122" s="15">
        <v>3.5960000000000001</v>
      </c>
      <c r="K122" s="15">
        <v>5.6109999999999998</v>
      </c>
      <c r="L122" s="15">
        <v>4.75</v>
      </c>
      <c r="M122" s="15">
        <v>18.440000000000001</v>
      </c>
      <c r="N122" s="15">
        <v>14.420999999999999</v>
      </c>
      <c r="O122" s="15">
        <v>2.7970000000000002</v>
      </c>
      <c r="P122" s="15">
        <v>14.926</v>
      </c>
      <c r="Q122" s="15">
        <v>151.85900000000001</v>
      </c>
      <c r="R122" s="15">
        <v>29.824000000000002</v>
      </c>
      <c r="S122" s="15">
        <v>28.555</v>
      </c>
      <c r="T122" s="15">
        <f t="shared" si="5"/>
        <v>280.27300000000002</v>
      </c>
      <c r="U122" s="15">
        <v>8.4054602203369146</v>
      </c>
      <c r="V122" s="15">
        <v>8.4438701171874992</v>
      </c>
      <c r="W122" s="15">
        <v>6.1920498046874997</v>
      </c>
      <c r="X122" s="15">
        <v>5.8093698120117185</v>
      </c>
      <c r="Y122" s="15">
        <v>6.1920498046874997</v>
      </c>
      <c r="Z122" s="15">
        <v>6.1642001953124996</v>
      </c>
      <c r="AA122" s="15">
        <v>6.3922299804687501</v>
      </c>
      <c r="AB122" s="15">
        <v>6.3922299804687501</v>
      </c>
      <c r="AC122" s="15">
        <v>5.3121098632812496</v>
      </c>
      <c r="AD122" s="15">
        <v>5.8370202026367188</v>
      </c>
      <c r="AE122" s="15">
        <v>5.6733101882934571</v>
      </c>
      <c r="AF122" s="15">
        <v>6.713509765625</v>
      </c>
      <c r="AG122" s="15">
        <f t="shared" si="6"/>
        <v>77.527409934997564</v>
      </c>
      <c r="AH122" s="15">
        <v>6.6041000976562501</v>
      </c>
      <c r="AI122" s="15">
        <v>6.6093198632001879</v>
      </c>
      <c r="AJ122" s="15">
        <v>6.6041401367187502</v>
      </c>
      <c r="AK122" s="15">
        <v>6.3929301757812498</v>
      </c>
      <c r="AL122" s="15">
        <v>6.5883500061035161</v>
      </c>
      <c r="AM122" s="15">
        <v>2.7866398925781248</v>
      </c>
      <c r="AN122" s="15">
        <v>11.321919921875001</v>
      </c>
      <c r="AO122" s="15">
        <v>6.5003901367187504</v>
      </c>
      <c r="AP122" s="15">
        <v>0</v>
      </c>
      <c r="AQ122" s="15">
        <v>0</v>
      </c>
      <c r="AR122" s="15">
        <v>0</v>
      </c>
      <c r="AS122" s="15">
        <v>0</v>
      </c>
      <c r="AT122" s="15">
        <f t="shared" si="7"/>
        <v>53.407790230631825</v>
      </c>
      <c r="AU122" s="15">
        <v>0</v>
      </c>
      <c r="AV122" s="15">
        <v>0</v>
      </c>
      <c r="AW122" s="15">
        <v>0</v>
      </c>
      <c r="AX122" s="15">
        <v>0</v>
      </c>
      <c r="AY122" s="15">
        <v>0</v>
      </c>
      <c r="AZ122" s="15">
        <v>0</v>
      </c>
      <c r="BA122" s="15">
        <v>0</v>
      </c>
      <c r="BB122" s="15">
        <v>0</v>
      </c>
      <c r="BC122" s="15">
        <v>0</v>
      </c>
      <c r="BD122" s="15">
        <v>0</v>
      </c>
      <c r="BE122" s="15">
        <v>0</v>
      </c>
      <c r="BF122" s="15">
        <v>0</v>
      </c>
      <c r="BG122" s="15">
        <f t="shared" si="8"/>
        <v>0</v>
      </c>
      <c r="BH122" t="str">
        <f t="shared" si="9"/>
        <v>UIDIST</v>
      </c>
      <c r="BI122" t="str">
        <f>VLOOKUP(BH122,[1]Summary!$C$29:$C$56,1,0)</f>
        <v>UIDist</v>
      </c>
      <c r="BJ122" s="16">
        <v>44197</v>
      </c>
    </row>
    <row r="123" spans="1:62" x14ac:dyDescent="0.25">
      <c r="A123" s="13">
        <v>801840.01</v>
      </c>
      <c r="B123" s="13">
        <v>801840.01</v>
      </c>
      <c r="C123" t="s">
        <v>147</v>
      </c>
      <c r="D123" t="s">
        <v>18</v>
      </c>
      <c r="E123" t="s">
        <v>19</v>
      </c>
      <c r="F123" s="13" t="s">
        <v>22</v>
      </c>
      <c r="G123" s="14"/>
      <c r="H123" s="15">
        <v>0.03</v>
      </c>
      <c r="I123" s="15">
        <v>0.03</v>
      </c>
      <c r="J123" s="15">
        <v>3.7999999999999999E-2</v>
      </c>
      <c r="K123" s="15">
        <v>3.7999999999999999E-2</v>
      </c>
      <c r="L123" s="15">
        <v>3.7999999999999999E-2</v>
      </c>
      <c r="M123" s="15">
        <v>1E-3</v>
      </c>
      <c r="N123" s="15">
        <v>1E-3</v>
      </c>
      <c r="O123" s="15">
        <v>1E-3</v>
      </c>
      <c r="P123" s="15">
        <v>0.46899999999999997</v>
      </c>
      <c r="Q123" s="15">
        <v>3.5000000000000003E-2</v>
      </c>
      <c r="R123" s="15">
        <v>2.1000000000000001E-2</v>
      </c>
      <c r="S123" s="15">
        <v>0.69799999999999995</v>
      </c>
      <c r="T123" s="15">
        <f t="shared" si="5"/>
        <v>1.4</v>
      </c>
      <c r="U123" s="15">
        <v>0.29777000427246092</v>
      </c>
      <c r="V123" s="15">
        <v>7.1739997863769528E-2</v>
      </c>
      <c r="W123" s="15">
        <v>0.61661000061035154</v>
      </c>
      <c r="X123" s="15">
        <v>0.38969000244140622</v>
      </c>
      <c r="Y123" s="15">
        <v>0.45356000518798828</v>
      </c>
      <c r="Z123" s="15">
        <v>2.8956499938964844</v>
      </c>
      <c r="AA123" s="15">
        <v>0.30256999969482423</v>
      </c>
      <c r="AB123" s="15">
        <v>0.13396999835968018</v>
      </c>
      <c r="AC123" s="15">
        <v>0.28562000274658206</v>
      </c>
      <c r="AD123" s="15">
        <v>1.5487200012207032</v>
      </c>
      <c r="AE123" s="15">
        <v>0.48643999481201172</v>
      </c>
      <c r="AF123" s="15">
        <v>0.15940000343322755</v>
      </c>
      <c r="AG123" s="15">
        <f t="shared" si="6"/>
        <v>7.6417400045394883</v>
      </c>
      <c r="AH123" s="15">
        <v>1.2345000076293946</v>
      </c>
      <c r="AI123" s="15">
        <v>4.7997301025390628</v>
      </c>
      <c r="AJ123" s="15">
        <v>19.29063031387329</v>
      </c>
      <c r="AK123" s="15">
        <v>102.9870990600586</v>
      </c>
      <c r="AL123" s="15">
        <v>94.201890136718745</v>
      </c>
      <c r="AM123" s="15">
        <v>18.593219848632813</v>
      </c>
      <c r="AN123" s="15">
        <v>46.703639060974119</v>
      </c>
      <c r="AO123" s="15">
        <v>4.579650001525879</v>
      </c>
      <c r="AP123" s="15">
        <v>20.504550292968752</v>
      </c>
      <c r="AQ123" s="15">
        <v>32.052999999999997</v>
      </c>
      <c r="AR123" s="15">
        <v>7.9681500611305234</v>
      </c>
      <c r="AS123" s="15">
        <v>3.8629199523925779</v>
      </c>
      <c r="AT123" s="15">
        <f t="shared" si="7"/>
        <v>356.77897883844378</v>
      </c>
      <c r="AU123" s="15">
        <v>3.7732899322509765</v>
      </c>
      <c r="AV123" s="15">
        <v>5.4106899719238282</v>
      </c>
      <c r="AW123" s="15">
        <v>-6.4275298919677732</v>
      </c>
      <c r="AX123" s="15">
        <v>0.91980999755859372</v>
      </c>
      <c r="AY123" s="15">
        <v>1.0146099853515624</v>
      </c>
      <c r="AZ123" s="15">
        <v>0.94070001220703126</v>
      </c>
      <c r="BA123" s="15">
        <v>0.97204998779296869</v>
      </c>
      <c r="BB123" s="15">
        <v>0.97204998779296869</v>
      </c>
      <c r="BC123" s="15">
        <v>1.2015</v>
      </c>
      <c r="BD123" s="15">
        <v>0</v>
      </c>
      <c r="BE123" s="15">
        <v>0</v>
      </c>
      <c r="BF123" s="15">
        <v>0</v>
      </c>
      <c r="BG123" s="15">
        <f t="shared" si="8"/>
        <v>8.7771699829101557</v>
      </c>
      <c r="BH123" t="str">
        <f t="shared" si="9"/>
        <v>UIDIST</v>
      </c>
      <c r="BI123" t="str">
        <f>VLOOKUP(BH123,[1]Summary!$C$29:$C$56,1,0)</f>
        <v>UIDist</v>
      </c>
      <c r="BJ123" s="16">
        <v>44470</v>
      </c>
    </row>
    <row r="124" spans="1:62" x14ac:dyDescent="0.25">
      <c r="A124" s="13">
        <v>801841.01</v>
      </c>
      <c r="B124" s="13">
        <v>801841.01</v>
      </c>
      <c r="C124" t="s">
        <v>148</v>
      </c>
      <c r="D124" t="s">
        <v>18</v>
      </c>
      <c r="E124" t="s">
        <v>19</v>
      </c>
      <c r="F124" s="13" t="s">
        <v>22</v>
      </c>
      <c r="G124" s="14"/>
      <c r="H124" s="15">
        <v>-8.9999999999999993E-3</v>
      </c>
      <c r="I124" s="15">
        <v>0.379</v>
      </c>
      <c r="J124" s="15">
        <v>0.86599999999999999</v>
      </c>
      <c r="K124" s="15">
        <v>-6.7000000000000004E-2</v>
      </c>
      <c r="L124" s="15">
        <v>0</v>
      </c>
      <c r="M124" s="15">
        <v>0</v>
      </c>
      <c r="N124" s="15">
        <v>0</v>
      </c>
      <c r="O124" s="15">
        <v>0</v>
      </c>
      <c r="P124" s="15">
        <v>0</v>
      </c>
      <c r="Q124" s="15">
        <v>0</v>
      </c>
      <c r="R124" s="15">
        <v>0</v>
      </c>
      <c r="S124" s="15">
        <v>0</v>
      </c>
      <c r="T124" s="15">
        <f t="shared" si="5"/>
        <v>1.169</v>
      </c>
      <c r="U124" s="15">
        <v>0</v>
      </c>
      <c r="V124" s="15">
        <v>0</v>
      </c>
      <c r="W124" s="15">
        <v>0</v>
      </c>
      <c r="X124" s="15">
        <v>0</v>
      </c>
      <c r="Y124" s="15">
        <v>0</v>
      </c>
      <c r="Z124" s="15">
        <v>0</v>
      </c>
      <c r="AA124" s="15">
        <v>0</v>
      </c>
      <c r="AB124" s="15">
        <v>0</v>
      </c>
      <c r="AC124" s="15">
        <v>0</v>
      </c>
      <c r="AD124" s="15">
        <v>0</v>
      </c>
      <c r="AE124" s="15">
        <v>0</v>
      </c>
      <c r="AF124" s="15">
        <v>0</v>
      </c>
      <c r="AG124" s="15">
        <f t="shared" si="6"/>
        <v>0</v>
      </c>
      <c r="AH124" s="15">
        <v>0</v>
      </c>
      <c r="AI124" s="15">
        <v>0</v>
      </c>
      <c r="AJ124" s="15">
        <v>0</v>
      </c>
      <c r="AK124" s="15">
        <v>0</v>
      </c>
      <c r="AL124" s="15">
        <v>0</v>
      </c>
      <c r="AM124" s="15">
        <v>0</v>
      </c>
      <c r="AN124" s="15">
        <v>0</v>
      </c>
      <c r="AO124" s="15">
        <v>0</v>
      </c>
      <c r="AP124" s="15">
        <v>0</v>
      </c>
      <c r="AQ124" s="15">
        <v>0</v>
      </c>
      <c r="AR124" s="15">
        <v>0</v>
      </c>
      <c r="AS124" s="15">
        <v>0</v>
      </c>
      <c r="AT124" s="15">
        <f t="shared" si="7"/>
        <v>0</v>
      </c>
      <c r="AU124" s="15">
        <v>0</v>
      </c>
      <c r="AV124" s="15">
        <v>0</v>
      </c>
      <c r="AW124" s="15">
        <v>0</v>
      </c>
      <c r="AX124" s="15">
        <v>0</v>
      </c>
      <c r="AY124" s="15">
        <v>0</v>
      </c>
      <c r="AZ124" s="15">
        <v>0</v>
      </c>
      <c r="BA124" s="15">
        <v>0</v>
      </c>
      <c r="BB124" s="15">
        <v>0</v>
      </c>
      <c r="BC124" s="15">
        <v>0</v>
      </c>
      <c r="BD124" s="15">
        <v>0</v>
      </c>
      <c r="BE124" s="15">
        <v>0</v>
      </c>
      <c r="BF124" s="15">
        <v>0</v>
      </c>
      <c r="BG124" s="15">
        <f t="shared" si="8"/>
        <v>0</v>
      </c>
      <c r="BH124" t="str">
        <f t="shared" si="9"/>
        <v>UIDIST</v>
      </c>
      <c r="BI124" t="str">
        <f>VLOOKUP(BH124,[1]Summary!$C$29:$C$56,1,0)</f>
        <v>UIDist</v>
      </c>
      <c r="BJ124" s="16">
        <v>43466</v>
      </c>
    </row>
    <row r="125" spans="1:62" x14ac:dyDescent="0.25">
      <c r="A125" s="13">
        <v>801845.01</v>
      </c>
      <c r="B125" s="13">
        <v>801845.01</v>
      </c>
      <c r="C125" t="s">
        <v>149</v>
      </c>
      <c r="D125" t="s">
        <v>18</v>
      </c>
      <c r="E125" t="s">
        <v>19</v>
      </c>
      <c r="F125" s="13" t="s">
        <v>62</v>
      </c>
      <c r="G125" s="14"/>
      <c r="H125" s="15">
        <v>0.61399999999999999</v>
      </c>
      <c r="I125" s="15">
        <v>30.34</v>
      </c>
      <c r="J125" s="15">
        <v>1.7869999999999999</v>
      </c>
      <c r="K125" s="15">
        <v>2.8929999999999998</v>
      </c>
      <c r="L125" s="15">
        <v>2.5009999999999999</v>
      </c>
      <c r="M125" s="15">
        <v>12.727</v>
      </c>
      <c r="N125" s="15">
        <v>6.6139999999999999</v>
      </c>
      <c r="O125" s="15">
        <v>5.3949999999999996</v>
      </c>
      <c r="P125" s="15">
        <v>2.0569999999999999</v>
      </c>
      <c r="Q125" s="15">
        <v>2.036</v>
      </c>
      <c r="R125" s="15">
        <v>0.32900000000000001</v>
      </c>
      <c r="S125" s="15">
        <v>1.413</v>
      </c>
      <c r="T125" s="15">
        <f t="shared" si="5"/>
        <v>68.705999999999989</v>
      </c>
      <c r="U125" s="15">
        <v>1.06593994140625</v>
      </c>
      <c r="V125" s="15">
        <v>1.06593994140625</v>
      </c>
      <c r="W125" s="15">
        <v>1.0585300292968749</v>
      </c>
      <c r="X125" s="15">
        <v>1.0585300292968749</v>
      </c>
      <c r="Y125" s="15">
        <v>1.0585300292968749</v>
      </c>
      <c r="Z125" s="15">
        <v>1.1622299585342408</v>
      </c>
      <c r="AA125" s="15">
        <v>1.0934100341796875</v>
      </c>
      <c r="AB125" s="15">
        <v>0</v>
      </c>
      <c r="AC125" s="15">
        <v>0</v>
      </c>
      <c r="AD125" s="15">
        <v>0</v>
      </c>
      <c r="AE125" s="15">
        <v>0</v>
      </c>
      <c r="AF125" s="15">
        <v>0</v>
      </c>
      <c r="AG125" s="15">
        <f t="shared" si="6"/>
        <v>7.5631099634170518</v>
      </c>
      <c r="AH125" s="15">
        <v>0</v>
      </c>
      <c r="AI125" s="15">
        <v>0</v>
      </c>
      <c r="AJ125" s="15">
        <v>0</v>
      </c>
      <c r="AK125" s="15">
        <v>0</v>
      </c>
      <c r="AL125" s="15">
        <v>0</v>
      </c>
      <c r="AM125" s="15">
        <v>0</v>
      </c>
      <c r="AN125" s="15">
        <v>0</v>
      </c>
      <c r="AO125" s="15">
        <v>0</v>
      </c>
      <c r="AP125" s="15">
        <v>0</v>
      </c>
      <c r="AQ125" s="15">
        <v>0</v>
      </c>
      <c r="AR125" s="15">
        <v>0</v>
      </c>
      <c r="AS125" s="15">
        <v>0</v>
      </c>
      <c r="AT125" s="15">
        <f t="shared" si="7"/>
        <v>0</v>
      </c>
      <c r="AU125" s="15">
        <v>0</v>
      </c>
      <c r="AV125" s="15">
        <v>0</v>
      </c>
      <c r="AW125" s="15">
        <v>0</v>
      </c>
      <c r="AX125" s="15">
        <v>0</v>
      </c>
      <c r="AY125" s="15">
        <v>0</v>
      </c>
      <c r="AZ125" s="15">
        <v>0</v>
      </c>
      <c r="BA125" s="15">
        <v>0</v>
      </c>
      <c r="BB125" s="15">
        <v>0</v>
      </c>
      <c r="BC125" s="15">
        <v>0</v>
      </c>
      <c r="BD125" s="15">
        <v>0</v>
      </c>
      <c r="BE125" s="15">
        <v>0</v>
      </c>
      <c r="BF125" s="15">
        <v>0</v>
      </c>
      <c r="BG125" s="15">
        <f t="shared" si="8"/>
        <v>0</v>
      </c>
      <c r="BH125" t="str">
        <f t="shared" si="9"/>
        <v>UIDIST</v>
      </c>
      <c r="BI125" t="str">
        <f>VLOOKUP(BH125,[1]Summary!$C$29:$C$56,1,0)</f>
        <v>UIDist</v>
      </c>
      <c r="BJ125" s="16">
        <v>43831</v>
      </c>
    </row>
    <row r="126" spans="1:62" x14ac:dyDescent="0.25">
      <c r="A126" s="13">
        <v>801851.04</v>
      </c>
      <c r="B126" s="13">
        <v>801851.04</v>
      </c>
      <c r="C126" t="s">
        <v>150</v>
      </c>
      <c r="D126" t="s">
        <v>18</v>
      </c>
      <c r="E126" t="s">
        <v>19</v>
      </c>
      <c r="F126" s="13" t="s">
        <v>20</v>
      </c>
      <c r="G126" s="14"/>
      <c r="H126" s="15">
        <v>0</v>
      </c>
      <c r="I126" s="15">
        <v>0</v>
      </c>
      <c r="J126" s="15">
        <v>0</v>
      </c>
      <c r="K126" s="15">
        <v>0</v>
      </c>
      <c r="L126" s="15">
        <v>0</v>
      </c>
      <c r="M126" s="15">
        <v>0</v>
      </c>
      <c r="N126" s="15">
        <v>0</v>
      </c>
      <c r="O126" s="15">
        <v>0</v>
      </c>
      <c r="P126" s="15">
        <v>8.2000000000000003E-2</v>
      </c>
      <c r="Q126" s="15">
        <v>0</v>
      </c>
      <c r="R126" s="15">
        <v>0</v>
      </c>
      <c r="S126" s="15">
        <v>0</v>
      </c>
      <c r="T126" s="15">
        <f t="shared" si="5"/>
        <v>8.2000000000000003E-2</v>
      </c>
      <c r="U126" s="15">
        <v>0</v>
      </c>
      <c r="V126" s="15">
        <v>0</v>
      </c>
      <c r="W126" s="15">
        <v>0</v>
      </c>
      <c r="X126" s="15">
        <v>0</v>
      </c>
      <c r="Y126" s="15">
        <v>0</v>
      </c>
      <c r="Z126" s="15">
        <v>0</v>
      </c>
      <c r="AA126" s="15">
        <v>0</v>
      </c>
      <c r="AB126" s="15">
        <v>0</v>
      </c>
      <c r="AC126" s="15">
        <v>0</v>
      </c>
      <c r="AD126" s="15">
        <v>0</v>
      </c>
      <c r="AE126" s="15">
        <v>0</v>
      </c>
      <c r="AF126" s="15">
        <v>0</v>
      </c>
      <c r="AG126" s="15">
        <f t="shared" si="6"/>
        <v>0</v>
      </c>
      <c r="AH126" s="15">
        <v>0</v>
      </c>
      <c r="AI126" s="15">
        <v>0</v>
      </c>
      <c r="AJ126" s="15">
        <v>0</v>
      </c>
      <c r="AK126" s="15">
        <v>0</v>
      </c>
      <c r="AL126" s="15">
        <v>0</v>
      </c>
      <c r="AM126" s="15">
        <v>0</v>
      </c>
      <c r="AN126" s="15">
        <v>0</v>
      </c>
      <c r="AO126" s="15">
        <v>0</v>
      </c>
      <c r="AP126" s="15">
        <v>0</v>
      </c>
      <c r="AQ126" s="15">
        <v>0</v>
      </c>
      <c r="AR126" s="15">
        <v>0</v>
      </c>
      <c r="AS126" s="15">
        <v>0</v>
      </c>
      <c r="AT126" s="15">
        <f t="shared" si="7"/>
        <v>0</v>
      </c>
      <c r="AU126" s="15">
        <v>0</v>
      </c>
      <c r="AV126" s="15">
        <v>0</v>
      </c>
      <c r="AW126" s="15">
        <v>0</v>
      </c>
      <c r="AX126" s="15">
        <v>0</v>
      </c>
      <c r="AY126" s="15">
        <v>0</v>
      </c>
      <c r="AZ126" s="15">
        <v>0</v>
      </c>
      <c r="BA126" s="15">
        <v>0</v>
      </c>
      <c r="BB126" s="15">
        <v>0</v>
      </c>
      <c r="BC126" s="15">
        <v>0</v>
      </c>
      <c r="BD126" s="15">
        <v>0</v>
      </c>
      <c r="BE126" s="15">
        <v>0</v>
      </c>
      <c r="BF126" s="15">
        <v>0</v>
      </c>
      <c r="BG126" s="15">
        <f t="shared" si="8"/>
        <v>0</v>
      </c>
      <c r="BH126" t="str">
        <f t="shared" si="9"/>
        <v>UIDIST</v>
      </c>
      <c r="BI126" t="str">
        <f>VLOOKUP(BH126,[1]Summary!$C$29:$C$56,1,0)</f>
        <v>UIDist</v>
      </c>
      <c r="BJ126" s="16">
        <v>43466</v>
      </c>
    </row>
    <row r="127" spans="1:62" x14ac:dyDescent="0.25">
      <c r="A127" s="13">
        <v>801853.04</v>
      </c>
      <c r="B127" s="13">
        <v>801853.04</v>
      </c>
      <c r="C127" t="s">
        <v>151</v>
      </c>
      <c r="D127" t="s">
        <v>18</v>
      </c>
      <c r="E127" t="s">
        <v>19</v>
      </c>
      <c r="F127" s="13" t="s">
        <v>20</v>
      </c>
      <c r="G127" s="14"/>
      <c r="H127" s="15">
        <v>2.302</v>
      </c>
      <c r="I127" s="15">
        <v>1.4810000000000001</v>
      </c>
      <c r="J127" s="15">
        <v>-1.1579999999999999</v>
      </c>
      <c r="K127" s="15">
        <v>1.25</v>
      </c>
      <c r="L127" s="15">
        <v>1.6479999999999999</v>
      </c>
      <c r="M127" s="15">
        <v>0.55400000000000005</v>
      </c>
      <c r="N127" s="15">
        <v>0.51500000000000001</v>
      </c>
      <c r="O127" s="15">
        <v>0.03</v>
      </c>
      <c r="P127" s="15">
        <v>0</v>
      </c>
      <c r="Q127" s="15">
        <v>0</v>
      </c>
      <c r="R127" s="15">
        <v>0</v>
      </c>
      <c r="S127" s="15">
        <v>6.9809999999999999</v>
      </c>
      <c r="T127" s="15">
        <f t="shared" si="5"/>
        <v>13.603000000000002</v>
      </c>
      <c r="U127" s="15">
        <v>0.94674998474121097</v>
      </c>
      <c r="V127" s="15">
        <v>0</v>
      </c>
      <c r="W127" s="15">
        <v>15.547999755859376</v>
      </c>
      <c r="X127" s="15">
        <v>0</v>
      </c>
      <c r="Y127" s="15">
        <v>0</v>
      </c>
      <c r="Z127" s="15">
        <v>0</v>
      </c>
      <c r="AA127" s="15">
        <v>0</v>
      </c>
      <c r="AB127" s="15">
        <v>0</v>
      </c>
      <c r="AC127" s="15">
        <v>0</v>
      </c>
      <c r="AD127" s="15">
        <v>0</v>
      </c>
      <c r="AE127" s="15">
        <v>0.23927999877929687</v>
      </c>
      <c r="AF127" s="15">
        <v>0</v>
      </c>
      <c r="AG127" s="15">
        <f t="shared" si="6"/>
        <v>16.734029739379881</v>
      </c>
      <c r="AH127" s="15">
        <v>0</v>
      </c>
      <c r="AI127" s="15">
        <v>0</v>
      </c>
      <c r="AJ127" s="15">
        <v>0</v>
      </c>
      <c r="AK127" s="15">
        <v>0</v>
      </c>
      <c r="AL127" s="15">
        <v>0</v>
      </c>
      <c r="AM127" s="15">
        <v>0</v>
      </c>
      <c r="AN127" s="15">
        <v>0</v>
      </c>
      <c r="AO127" s="15">
        <v>0</v>
      </c>
      <c r="AP127" s="15">
        <v>0</v>
      </c>
      <c r="AQ127" s="15">
        <v>0.36</v>
      </c>
      <c r="AR127" s="15">
        <v>9.7542899780273444</v>
      </c>
      <c r="AS127" s="15">
        <v>10.536680469512939</v>
      </c>
      <c r="AT127" s="15">
        <f t="shared" si="7"/>
        <v>20.650970447540281</v>
      </c>
      <c r="AU127" s="15">
        <v>0</v>
      </c>
      <c r="AV127" s="15">
        <v>0</v>
      </c>
      <c r="AW127" s="15">
        <v>0</v>
      </c>
      <c r="AX127" s="15">
        <v>0</v>
      </c>
      <c r="AY127" s="15">
        <v>0</v>
      </c>
      <c r="AZ127" s="15">
        <v>0</v>
      </c>
      <c r="BA127" s="15">
        <v>0</v>
      </c>
      <c r="BB127" s="15">
        <v>0</v>
      </c>
      <c r="BC127" s="15">
        <v>0</v>
      </c>
      <c r="BD127" s="15">
        <v>0</v>
      </c>
      <c r="BE127" s="15">
        <v>0</v>
      </c>
      <c r="BF127" s="15">
        <v>0</v>
      </c>
      <c r="BG127" s="15">
        <f t="shared" si="8"/>
        <v>0</v>
      </c>
      <c r="BH127" t="str">
        <f t="shared" si="9"/>
        <v>UIDIST</v>
      </c>
      <c r="BI127" t="str">
        <f>VLOOKUP(BH127,[1]Summary!$C$29:$C$56,1,0)</f>
        <v>UIDist</v>
      </c>
      <c r="BJ127" s="16">
        <v>44197</v>
      </c>
    </row>
    <row r="128" spans="1:62" x14ac:dyDescent="0.25">
      <c r="A128" s="13">
        <v>801857.02</v>
      </c>
      <c r="B128" s="13">
        <v>801857.02</v>
      </c>
      <c r="C128" t="s">
        <v>152</v>
      </c>
      <c r="D128" t="s">
        <v>18</v>
      </c>
      <c r="E128" t="s">
        <v>35</v>
      </c>
      <c r="F128" s="13" t="s">
        <v>153</v>
      </c>
      <c r="G128" s="14"/>
      <c r="H128" s="15">
        <v>-0.73699999999999999</v>
      </c>
      <c r="I128" s="15">
        <v>1.468</v>
      </c>
      <c r="J128" s="15">
        <v>224.55099999999999</v>
      </c>
      <c r="K128" s="15">
        <v>125.363</v>
      </c>
      <c r="L128" s="15">
        <v>144.80799999999999</v>
      </c>
      <c r="M128" s="15">
        <v>76.930999999999997</v>
      </c>
      <c r="N128" s="15">
        <v>74.150999999999996</v>
      </c>
      <c r="O128" s="15">
        <v>73.537999999999997</v>
      </c>
      <c r="P128" s="15">
        <v>294.76600000000002</v>
      </c>
      <c r="Q128" s="15">
        <v>142.691</v>
      </c>
      <c r="R128" s="15">
        <v>307.56700000000001</v>
      </c>
      <c r="S128" s="15">
        <v>109.96899999999999</v>
      </c>
      <c r="T128" s="15">
        <f t="shared" si="5"/>
        <v>1575.066</v>
      </c>
      <c r="U128" s="15">
        <v>-47.127569335937501</v>
      </c>
      <c r="V128" s="15">
        <v>441.81246093750002</v>
      </c>
      <c r="W128" s="15">
        <v>230.4875517578125</v>
      </c>
      <c r="X128" s="15">
        <v>669.39642578124995</v>
      </c>
      <c r="Y128" s="15">
        <v>-107.9288505859375</v>
      </c>
      <c r="Z128" s="15">
        <v>280.60620507812502</v>
      </c>
      <c r="AA128" s="15">
        <v>247.90456481933595</v>
      </c>
      <c r="AB128" s="15">
        <v>354.786923828125</v>
      </c>
      <c r="AC128" s="15">
        <v>330.74383398437499</v>
      </c>
      <c r="AD128" s="15">
        <v>554.29926577758783</v>
      </c>
      <c r="AE128" s="15">
        <v>4.9527592773437501</v>
      </c>
      <c r="AF128" s="15">
        <v>-513.38227929687503</v>
      </c>
      <c r="AG128" s="15">
        <f t="shared" si="6"/>
        <v>2446.5512920227047</v>
      </c>
      <c r="AH128" s="15">
        <v>1340.7709374999999</v>
      </c>
      <c r="AI128" s="15">
        <v>312.15654492187502</v>
      </c>
      <c r="AJ128" s="15">
        <v>1246.7394835968018</v>
      </c>
      <c r="AK128" s="15">
        <v>490.99223515319824</v>
      </c>
      <c r="AL128" s="15">
        <v>512.99535876464847</v>
      </c>
      <c r="AM128" s="15">
        <v>197.52169140625</v>
      </c>
      <c r="AN128" s="15">
        <v>-18.694167114257812</v>
      </c>
      <c r="AO128" s="15">
        <v>30.103500732421875</v>
      </c>
      <c r="AP128" s="15">
        <v>72.677148681640631</v>
      </c>
      <c r="AQ128" s="15">
        <v>623.83500000000004</v>
      </c>
      <c r="AR128" s="15">
        <v>688.20790077972413</v>
      </c>
      <c r="AS128" s="15">
        <v>2311.980143749237</v>
      </c>
      <c r="AT128" s="15">
        <f t="shared" si="7"/>
        <v>7809.2857781715393</v>
      </c>
      <c r="AU128" s="15">
        <v>0</v>
      </c>
      <c r="AV128" s="15">
        <v>0</v>
      </c>
      <c r="AW128" s="15">
        <v>0</v>
      </c>
      <c r="AX128" s="15">
        <v>0</v>
      </c>
      <c r="AY128" s="15">
        <v>0</v>
      </c>
      <c r="AZ128" s="15">
        <v>0</v>
      </c>
      <c r="BA128" s="15">
        <v>0</v>
      </c>
      <c r="BB128" s="15">
        <v>0</v>
      </c>
      <c r="BC128" s="15">
        <v>0</v>
      </c>
      <c r="BD128" s="15">
        <v>0</v>
      </c>
      <c r="BE128" s="15">
        <v>0</v>
      </c>
      <c r="BF128" s="15">
        <v>0</v>
      </c>
      <c r="BG128" s="15">
        <f t="shared" si="8"/>
        <v>0</v>
      </c>
      <c r="BH128" t="str">
        <f t="shared" si="9"/>
        <v>UITRANS</v>
      </c>
      <c r="BI128" t="str">
        <f>VLOOKUP(BH128,[1]Summary!$C$29:$C$56,1,0)</f>
        <v>UITrans</v>
      </c>
      <c r="BJ128" s="16">
        <v>44197</v>
      </c>
    </row>
    <row r="129" spans="1:62" x14ac:dyDescent="0.25">
      <c r="A129" s="13">
        <v>801862.01</v>
      </c>
      <c r="B129" s="13">
        <v>801862.01</v>
      </c>
      <c r="C129" t="s">
        <v>154</v>
      </c>
      <c r="D129" t="s">
        <v>18</v>
      </c>
      <c r="E129" t="s">
        <v>19</v>
      </c>
      <c r="F129" s="13" t="s">
        <v>22</v>
      </c>
      <c r="G129" s="14"/>
      <c r="H129" s="15">
        <v>20.064</v>
      </c>
      <c r="I129" s="15">
        <v>15.978</v>
      </c>
      <c r="J129" s="15">
        <v>16.234000000000002</v>
      </c>
      <c r="K129" s="15">
        <v>17.891999999999999</v>
      </c>
      <c r="L129" s="15">
        <v>25.741</v>
      </c>
      <c r="M129" s="15">
        <v>21.667999999999999</v>
      </c>
      <c r="N129" s="15">
        <v>33.293999999999997</v>
      </c>
      <c r="O129" s="15">
        <v>161.07499999999999</v>
      </c>
      <c r="P129" s="15">
        <v>31.911999999999999</v>
      </c>
      <c r="Q129" s="15">
        <v>15.352</v>
      </c>
      <c r="R129" s="15">
        <v>71.361999999999995</v>
      </c>
      <c r="S129" s="15">
        <v>99.921999999999997</v>
      </c>
      <c r="T129" s="15">
        <f t="shared" si="5"/>
        <v>530.49399999999991</v>
      </c>
      <c r="U129" s="15">
        <v>27.23087109375</v>
      </c>
      <c r="V129" s="15">
        <v>51.440869567871097</v>
      </c>
      <c r="W129" s="15">
        <v>0.8646008911132812</v>
      </c>
      <c r="X129" s="15">
        <v>36.565510498046876</v>
      </c>
      <c r="Y129" s="15">
        <v>38.006809165954593</v>
      </c>
      <c r="Z129" s="15">
        <v>33.948200622558595</v>
      </c>
      <c r="AA129" s="15">
        <v>40.044819885253908</v>
      </c>
      <c r="AB129" s="15">
        <v>6.3270599975585942</v>
      </c>
      <c r="AC129" s="15">
        <v>26.998429809570311</v>
      </c>
      <c r="AD129" s="15">
        <v>58.008850585937502</v>
      </c>
      <c r="AE129" s="15">
        <v>17.018729362487793</v>
      </c>
      <c r="AF129" s="15">
        <v>33.760280883789065</v>
      </c>
      <c r="AG129" s="15">
        <f t="shared" si="6"/>
        <v>370.21503236389168</v>
      </c>
      <c r="AH129" s="15">
        <v>13.418269958496094</v>
      </c>
      <c r="AI129" s="15">
        <v>91.875961486816408</v>
      </c>
      <c r="AJ129" s="15">
        <v>29.292090209960939</v>
      </c>
      <c r="AK129" s="15">
        <v>-0.23524060058593749</v>
      </c>
      <c r="AL129" s="15">
        <v>30.854420908927917</v>
      </c>
      <c r="AM129" s="15">
        <v>-27.625990051269532</v>
      </c>
      <c r="AN129" s="15">
        <v>11.186150085449219</v>
      </c>
      <c r="AO129" s="15">
        <v>17.0716201171875</v>
      </c>
      <c r="AP129" s="15">
        <v>18.878690429687499</v>
      </c>
      <c r="AQ129" s="15">
        <v>53.191000000000003</v>
      </c>
      <c r="AR129" s="15">
        <v>29.100559089660646</v>
      </c>
      <c r="AS129" s="15">
        <v>29.896480102539062</v>
      </c>
      <c r="AT129" s="15">
        <f t="shared" si="7"/>
        <v>296.90401173686985</v>
      </c>
      <c r="AU129" s="15">
        <v>0</v>
      </c>
      <c r="AV129" s="15">
        <v>0</v>
      </c>
      <c r="AW129" s="15">
        <v>0</v>
      </c>
      <c r="AX129" s="15">
        <v>0</v>
      </c>
      <c r="AY129" s="15">
        <v>0</v>
      </c>
      <c r="AZ129" s="15">
        <v>0</v>
      </c>
      <c r="BA129" s="15">
        <v>0</v>
      </c>
      <c r="BB129" s="15">
        <v>0</v>
      </c>
      <c r="BC129" s="15">
        <v>0</v>
      </c>
      <c r="BD129" s="15">
        <v>0</v>
      </c>
      <c r="BE129" s="15">
        <v>0</v>
      </c>
      <c r="BF129" s="15">
        <v>0</v>
      </c>
      <c r="BG129" s="15">
        <f t="shared" si="8"/>
        <v>0</v>
      </c>
      <c r="BH129" t="str">
        <f t="shared" si="9"/>
        <v>UIDIST</v>
      </c>
      <c r="BI129" t="str">
        <f>VLOOKUP(BH129,[1]Summary!$C$29:$C$56,1,0)</f>
        <v>UIDist</v>
      </c>
      <c r="BJ129" s="16">
        <v>44197</v>
      </c>
    </row>
    <row r="130" spans="1:62" x14ac:dyDescent="0.25">
      <c r="A130" s="13">
        <v>801871.01</v>
      </c>
      <c r="B130" s="13">
        <v>801871.01</v>
      </c>
      <c r="C130" t="s">
        <v>155</v>
      </c>
      <c r="D130" t="s">
        <v>18</v>
      </c>
      <c r="E130" t="s">
        <v>19</v>
      </c>
      <c r="F130" s="13" t="s">
        <v>22</v>
      </c>
      <c r="G130" s="14"/>
      <c r="H130" s="15">
        <v>0</v>
      </c>
      <c r="I130" s="15">
        <v>0</v>
      </c>
      <c r="J130" s="15">
        <v>0</v>
      </c>
      <c r="K130" s="15">
        <v>0</v>
      </c>
      <c r="L130" s="15">
        <v>0</v>
      </c>
      <c r="M130" s="15">
        <v>0</v>
      </c>
      <c r="N130" s="15">
        <v>0</v>
      </c>
      <c r="O130" s="15">
        <v>0</v>
      </c>
      <c r="P130" s="15">
        <v>0</v>
      </c>
      <c r="Q130" s="15">
        <v>0</v>
      </c>
      <c r="R130" s="15">
        <v>0</v>
      </c>
      <c r="S130" s="15">
        <v>0</v>
      </c>
      <c r="T130" s="15">
        <f t="shared" si="5"/>
        <v>0</v>
      </c>
      <c r="U130" s="15">
        <v>0</v>
      </c>
      <c r="V130" s="15">
        <v>0</v>
      </c>
      <c r="W130" s="15">
        <v>0</v>
      </c>
      <c r="X130" s="15">
        <v>0</v>
      </c>
      <c r="Y130" s="15">
        <v>0</v>
      </c>
      <c r="Z130" s="15">
        <v>0</v>
      </c>
      <c r="AA130" s="15">
        <v>0</v>
      </c>
      <c r="AB130" s="15">
        <v>0</v>
      </c>
      <c r="AC130" s="15">
        <v>0</v>
      </c>
      <c r="AD130" s="15">
        <v>0</v>
      </c>
      <c r="AE130" s="15">
        <v>0</v>
      </c>
      <c r="AF130" s="15">
        <v>0</v>
      </c>
      <c r="AG130" s="15">
        <f t="shared" si="6"/>
        <v>0</v>
      </c>
      <c r="AH130" s="15">
        <v>0</v>
      </c>
      <c r="AI130" s="15">
        <v>0</v>
      </c>
      <c r="AJ130" s="15">
        <v>0</v>
      </c>
      <c r="AK130" s="15">
        <v>0</v>
      </c>
      <c r="AL130" s="15">
        <v>0</v>
      </c>
      <c r="AM130" s="15">
        <v>0</v>
      </c>
      <c r="AN130" s="15">
        <v>0</v>
      </c>
      <c r="AO130" s="15">
        <v>0</v>
      </c>
      <c r="AP130" s="15">
        <v>0.39458000946044924</v>
      </c>
      <c r="AQ130" s="15">
        <v>0</v>
      </c>
      <c r="AR130" s="15">
        <v>0</v>
      </c>
      <c r="AS130" s="15">
        <v>0</v>
      </c>
      <c r="AT130" s="15">
        <f t="shared" si="7"/>
        <v>0.39458000946044924</v>
      </c>
      <c r="AU130" s="15">
        <v>0</v>
      </c>
      <c r="AV130" s="15">
        <v>0</v>
      </c>
      <c r="AW130" s="15">
        <v>0</v>
      </c>
      <c r="AX130" s="15">
        <v>0</v>
      </c>
      <c r="AY130" s="15">
        <v>0</v>
      </c>
      <c r="AZ130" s="15">
        <v>0</v>
      </c>
      <c r="BA130" s="15">
        <v>0</v>
      </c>
      <c r="BB130" s="15">
        <v>0</v>
      </c>
      <c r="BC130" s="15">
        <v>0</v>
      </c>
      <c r="BD130" s="15">
        <v>0</v>
      </c>
      <c r="BE130" s="15">
        <v>0</v>
      </c>
      <c r="BF130" s="15">
        <v>0</v>
      </c>
      <c r="BG130" s="15">
        <f t="shared" si="8"/>
        <v>0</v>
      </c>
      <c r="BH130" t="str">
        <f t="shared" si="9"/>
        <v>UIDIST</v>
      </c>
      <c r="BI130" t="str">
        <f>VLOOKUP(BH130,[1]Summary!$C$29:$C$56,1,0)</f>
        <v>UIDist</v>
      </c>
      <c r="BJ130" s="16">
        <v>44197</v>
      </c>
    </row>
    <row r="131" spans="1:62" x14ac:dyDescent="0.25">
      <c r="A131" s="13">
        <v>801872.01</v>
      </c>
      <c r="B131" s="13">
        <v>801872.01</v>
      </c>
      <c r="C131" t="s">
        <v>156</v>
      </c>
      <c r="D131" t="s">
        <v>18</v>
      </c>
      <c r="E131" t="s">
        <v>19</v>
      </c>
      <c r="F131" s="13" t="s">
        <v>22</v>
      </c>
      <c r="G131" s="14"/>
      <c r="H131" s="15">
        <v>0</v>
      </c>
      <c r="I131" s="15">
        <v>0</v>
      </c>
      <c r="J131" s="15">
        <v>0</v>
      </c>
      <c r="K131" s="15">
        <v>0</v>
      </c>
      <c r="L131" s="15">
        <v>0</v>
      </c>
      <c r="M131" s="15">
        <v>0</v>
      </c>
      <c r="N131" s="15">
        <v>0</v>
      </c>
      <c r="O131" s="15">
        <v>0</v>
      </c>
      <c r="P131" s="15">
        <v>0</v>
      </c>
      <c r="Q131" s="15">
        <v>0</v>
      </c>
      <c r="R131" s="15">
        <v>0</v>
      </c>
      <c r="S131" s="15">
        <v>0</v>
      </c>
      <c r="T131" s="15">
        <f t="shared" ref="T131:T194" si="10">SUM(H131:S131)</f>
        <v>0</v>
      </c>
      <c r="U131" s="15">
        <v>0</v>
      </c>
      <c r="V131" s="15">
        <v>0</v>
      </c>
      <c r="W131" s="15">
        <v>0</v>
      </c>
      <c r="X131" s="15">
        <v>0</v>
      </c>
      <c r="Y131" s="15">
        <v>0</v>
      </c>
      <c r="Z131" s="15">
        <v>0</v>
      </c>
      <c r="AA131" s="15">
        <v>0</v>
      </c>
      <c r="AB131" s="15">
        <v>0</v>
      </c>
      <c r="AC131" s="15">
        <v>0</v>
      </c>
      <c r="AD131" s="15">
        <v>0</v>
      </c>
      <c r="AE131" s="15">
        <v>0</v>
      </c>
      <c r="AF131" s="15">
        <v>0</v>
      </c>
      <c r="AG131" s="15">
        <f t="shared" ref="AG131:AG194" si="11">SUM(U131:AF131)</f>
        <v>0</v>
      </c>
      <c r="AH131" s="15">
        <v>0</v>
      </c>
      <c r="AI131" s="15">
        <v>0</v>
      </c>
      <c r="AJ131" s="15">
        <v>0</v>
      </c>
      <c r="AK131" s="15">
        <v>0</v>
      </c>
      <c r="AL131" s="15">
        <v>0</v>
      </c>
      <c r="AM131" s="15">
        <v>0</v>
      </c>
      <c r="AN131" s="15">
        <v>0</v>
      </c>
      <c r="AO131" s="15">
        <v>0</v>
      </c>
      <c r="AP131" s="15">
        <v>0</v>
      </c>
      <c r="AQ131" s="15">
        <v>0</v>
      </c>
      <c r="AR131" s="15">
        <v>0</v>
      </c>
      <c r="AS131" s="15">
        <v>0</v>
      </c>
      <c r="AT131" s="15">
        <f t="shared" ref="AT131:AT194" si="12">SUM(AH131:AS131)</f>
        <v>0</v>
      </c>
      <c r="AU131" s="15">
        <v>0</v>
      </c>
      <c r="AV131" s="15">
        <v>0</v>
      </c>
      <c r="AW131" s="15">
        <v>0</v>
      </c>
      <c r="AX131" s="15">
        <v>0</v>
      </c>
      <c r="AY131" s="15">
        <v>0</v>
      </c>
      <c r="AZ131" s="15">
        <v>0</v>
      </c>
      <c r="BA131" s="15">
        <v>0</v>
      </c>
      <c r="BB131" s="15">
        <v>0</v>
      </c>
      <c r="BC131" s="15">
        <v>0</v>
      </c>
      <c r="BD131" s="15">
        <v>0</v>
      </c>
      <c r="BE131" s="15">
        <v>0</v>
      </c>
      <c r="BF131" s="15">
        <v>0</v>
      </c>
      <c r="BG131" s="15">
        <f t="shared" ref="BG131:BG194" si="13">SUM(AU131:BF131)</f>
        <v>0</v>
      </c>
      <c r="BH131" t="str">
        <f t="shared" ref="BH131:BH194" si="14">D131&amp;E131</f>
        <v>UIDIST</v>
      </c>
      <c r="BI131" t="str">
        <f>VLOOKUP(BH131,[1]Summary!$C$29:$C$56,1,0)</f>
        <v>UIDist</v>
      </c>
      <c r="BJ131" t="s">
        <v>12</v>
      </c>
    </row>
    <row r="132" spans="1:62" x14ac:dyDescent="0.25">
      <c r="A132" s="13">
        <v>801882.01</v>
      </c>
      <c r="B132" s="13">
        <v>801882.01</v>
      </c>
      <c r="C132" t="s">
        <v>157</v>
      </c>
      <c r="D132" t="s">
        <v>18</v>
      </c>
      <c r="E132" t="s">
        <v>19</v>
      </c>
      <c r="F132" s="13" t="s">
        <v>22</v>
      </c>
      <c r="G132" s="14" t="s">
        <v>25</v>
      </c>
      <c r="H132" s="15">
        <v>1.0109999999999999</v>
      </c>
      <c r="I132" s="15">
        <v>1.6990000000000001</v>
      </c>
      <c r="J132" s="15">
        <v>0.39500000000000002</v>
      </c>
      <c r="K132" s="15">
        <v>4808.951</v>
      </c>
      <c r="L132" s="15">
        <v>-140.48500000000001</v>
      </c>
      <c r="M132" s="15">
        <v>-10.971</v>
      </c>
      <c r="N132" s="15">
        <v>-23.184000000000001</v>
      </c>
      <c r="O132" s="15">
        <v>-1.4</v>
      </c>
      <c r="P132" s="15">
        <v>-7.0000000000000001E-3</v>
      </c>
      <c r="Q132" s="15">
        <v>1E-3</v>
      </c>
      <c r="R132" s="15">
        <v>1.36</v>
      </c>
      <c r="S132" s="15">
        <v>15.363</v>
      </c>
      <c r="T132" s="15">
        <f t="shared" si="10"/>
        <v>4652.7330000000011</v>
      </c>
      <c r="U132" s="15">
        <v>3.6898898828029632</v>
      </c>
      <c r="V132" s="15">
        <v>4.3052998902797697</v>
      </c>
      <c r="W132" s="15">
        <v>-12.401800161123276</v>
      </c>
      <c r="X132" s="15">
        <v>6.5989302465915678</v>
      </c>
      <c r="Y132" s="15">
        <v>-2.5789999723434449E-2</v>
      </c>
      <c r="Z132" s="15">
        <v>1.6934200329780578</v>
      </c>
      <c r="AA132" s="15">
        <v>-0.32206000089645387</v>
      </c>
      <c r="AB132" s="15">
        <v>-1.7798999915122986</v>
      </c>
      <c r="AC132" s="15">
        <v>2.5232900085449219</v>
      </c>
      <c r="AD132" s="15">
        <v>2.5543699951171877</v>
      </c>
      <c r="AE132" s="15">
        <v>-3.5076498718261719</v>
      </c>
      <c r="AF132" s="15">
        <v>2.1575699768066405</v>
      </c>
      <c r="AG132" s="15">
        <f t="shared" si="11"/>
        <v>5.485570008039474</v>
      </c>
      <c r="AH132" s="15">
        <v>1.158869987487793</v>
      </c>
      <c r="AI132" s="15">
        <v>18.720079833984375</v>
      </c>
      <c r="AJ132" s="15">
        <v>5.1553199462890626</v>
      </c>
      <c r="AK132" s="15">
        <v>-4.0844999694824216</v>
      </c>
      <c r="AL132" s="15">
        <v>6.6170598173141482</v>
      </c>
      <c r="AM132" s="15">
        <v>-7.8922401123046875</v>
      </c>
      <c r="AN132" s="15">
        <v>1.7131700286865235</v>
      </c>
      <c r="AO132" s="15">
        <v>3.6612400512695311</v>
      </c>
      <c r="AP132" s="15">
        <v>3.213480010986328</v>
      </c>
      <c r="AQ132" s="15">
        <v>8.4260000000000002</v>
      </c>
      <c r="AR132" s="15">
        <v>4.2709699096679685</v>
      </c>
      <c r="AS132" s="15">
        <v>5.0183699340820311</v>
      </c>
      <c r="AT132" s="15">
        <f t="shared" si="12"/>
        <v>45.977819437980649</v>
      </c>
      <c r="AU132" s="15">
        <v>0</v>
      </c>
      <c r="AV132" s="15">
        <v>0</v>
      </c>
      <c r="AW132" s="15">
        <v>0</v>
      </c>
      <c r="AX132" s="15">
        <v>0</v>
      </c>
      <c r="AY132" s="15">
        <v>0</v>
      </c>
      <c r="AZ132" s="15">
        <v>0</v>
      </c>
      <c r="BA132" s="15">
        <v>0</v>
      </c>
      <c r="BB132" s="15">
        <v>0</v>
      </c>
      <c r="BC132" s="15">
        <v>0</v>
      </c>
      <c r="BD132" s="15">
        <v>0</v>
      </c>
      <c r="BE132" s="15">
        <v>0</v>
      </c>
      <c r="BF132" s="15">
        <v>0</v>
      </c>
      <c r="BG132" s="15">
        <f t="shared" si="13"/>
        <v>0</v>
      </c>
      <c r="BH132" t="str">
        <f t="shared" si="14"/>
        <v>UIDIST</v>
      </c>
      <c r="BI132" t="str">
        <f>VLOOKUP(BH132,[1]Summary!$C$29:$C$56,1,0)</f>
        <v>UIDist</v>
      </c>
      <c r="BJ132" s="16">
        <v>44197</v>
      </c>
    </row>
    <row r="133" spans="1:62" x14ac:dyDescent="0.25">
      <c r="A133" s="13">
        <v>801889.01</v>
      </c>
      <c r="B133" s="13">
        <v>801889.01</v>
      </c>
      <c r="C133" t="s">
        <v>158</v>
      </c>
      <c r="D133" t="s">
        <v>18</v>
      </c>
      <c r="E133" t="s">
        <v>19</v>
      </c>
      <c r="F133" s="13" t="s">
        <v>22</v>
      </c>
      <c r="G133" s="14"/>
      <c r="H133" s="15">
        <v>123.35899999999999</v>
      </c>
      <c r="I133" s="15">
        <v>146.03299999999999</v>
      </c>
      <c r="J133" s="15">
        <v>211.893</v>
      </c>
      <c r="K133" s="15">
        <v>352.97</v>
      </c>
      <c r="L133" s="15">
        <v>419.87099999999998</v>
      </c>
      <c r="M133" s="15">
        <v>333.27300000000002</v>
      </c>
      <c r="N133" s="15">
        <v>289.75099999999998</v>
      </c>
      <c r="O133" s="15">
        <v>78.111999999999995</v>
      </c>
      <c r="P133" s="15">
        <v>26.337</v>
      </c>
      <c r="Q133" s="15">
        <v>381.49599999999998</v>
      </c>
      <c r="R133" s="15">
        <v>66.763000000000005</v>
      </c>
      <c r="S133" s="15">
        <v>126.345</v>
      </c>
      <c r="T133" s="15">
        <f t="shared" si="10"/>
        <v>2556.2029999999995</v>
      </c>
      <c r="U133" s="15">
        <v>-53.980954345703125</v>
      </c>
      <c r="V133" s="15">
        <v>244.15319433593751</v>
      </c>
      <c r="W133" s="15">
        <v>48.994849914550784</v>
      </c>
      <c r="X133" s="15">
        <v>45.26472152709961</v>
      </c>
      <c r="Y133" s="15">
        <v>9.9610001087188718E-2</v>
      </c>
      <c r="Z133" s="15">
        <v>5.3689998626708986E-2</v>
      </c>
      <c r="AA133" s="15">
        <v>-1.1786199493408203</v>
      </c>
      <c r="AB133" s="15">
        <v>4.7849998474121094E-2</v>
      </c>
      <c r="AC133" s="15">
        <v>3.9759998321533201E-2</v>
      </c>
      <c r="AD133" s="15">
        <v>0.93942000198364262</v>
      </c>
      <c r="AE133" s="15">
        <v>5.6089998126029966E-2</v>
      </c>
      <c r="AF133" s="15">
        <v>5.0200000762939456E-2</v>
      </c>
      <c r="AG133" s="15">
        <f t="shared" si="11"/>
        <v>284.53981147992613</v>
      </c>
      <c r="AH133" s="15">
        <v>4.9409999847412109E-2</v>
      </c>
      <c r="AI133" s="15">
        <v>4.9409999847412109E-2</v>
      </c>
      <c r="AJ133" s="15">
        <v>4.9409999847412109E-2</v>
      </c>
      <c r="AK133" s="15">
        <v>4.7830001831054687E-2</v>
      </c>
      <c r="AL133" s="15">
        <v>4.7830001831054687E-2</v>
      </c>
      <c r="AM133" s="15">
        <v>2.0850000381469728E-2</v>
      </c>
      <c r="AN133" s="15">
        <v>4.8630001068115235E-2</v>
      </c>
      <c r="AO133" s="15">
        <v>4.8630001068115235E-2</v>
      </c>
      <c r="AP133" s="15">
        <v>0</v>
      </c>
      <c r="AQ133" s="15">
        <v>0</v>
      </c>
      <c r="AR133" s="15">
        <v>0</v>
      </c>
      <c r="AS133" s="15">
        <v>0.14752000427246093</v>
      </c>
      <c r="AT133" s="15">
        <f t="shared" si="12"/>
        <v>0.50952000999450675</v>
      </c>
      <c r="AU133" s="15">
        <v>0</v>
      </c>
      <c r="AV133" s="15">
        <v>0</v>
      </c>
      <c r="AW133" s="15">
        <v>0</v>
      </c>
      <c r="AX133" s="15">
        <v>0</v>
      </c>
      <c r="AY133" s="15">
        <v>0</v>
      </c>
      <c r="AZ133" s="15">
        <v>0</v>
      </c>
      <c r="BA133" s="15">
        <v>0</v>
      </c>
      <c r="BB133" s="15">
        <v>0</v>
      </c>
      <c r="BC133" s="15">
        <v>0</v>
      </c>
      <c r="BD133" s="15">
        <v>0</v>
      </c>
      <c r="BE133" s="15">
        <v>0</v>
      </c>
      <c r="BF133" s="15">
        <v>0</v>
      </c>
      <c r="BG133" s="15">
        <f t="shared" si="13"/>
        <v>0</v>
      </c>
      <c r="BH133" t="str">
        <f t="shared" si="14"/>
        <v>UIDIST</v>
      </c>
      <c r="BI133" t="str">
        <f>VLOOKUP(BH133,[1]Summary!$C$29:$C$56,1,0)</f>
        <v>UIDist</v>
      </c>
      <c r="BJ133" s="16">
        <v>44197</v>
      </c>
    </row>
    <row r="134" spans="1:62" x14ac:dyDescent="0.25">
      <c r="A134" s="13">
        <v>801894.02</v>
      </c>
      <c r="B134" s="13">
        <v>801894.02</v>
      </c>
      <c r="C134" t="s">
        <v>159</v>
      </c>
      <c r="D134" t="s">
        <v>18</v>
      </c>
      <c r="E134" t="s">
        <v>35</v>
      </c>
      <c r="F134" s="13" t="s">
        <v>20</v>
      </c>
      <c r="G134" s="14"/>
      <c r="H134" s="15">
        <v>124.08499999999999</v>
      </c>
      <c r="I134" s="15">
        <v>116.91500000000001</v>
      </c>
      <c r="J134" s="15">
        <v>72.635000000000005</v>
      </c>
      <c r="K134" s="15">
        <v>95.677999999999997</v>
      </c>
      <c r="L134" s="15">
        <v>72.680999999999997</v>
      </c>
      <c r="M134" s="15">
        <v>20.844000000000001</v>
      </c>
      <c r="N134" s="15">
        <v>3.9169999999999998</v>
      </c>
      <c r="O134" s="15">
        <v>25.024999999999999</v>
      </c>
      <c r="P134" s="15">
        <v>382.17399999999998</v>
      </c>
      <c r="Q134" s="15">
        <v>11.802</v>
      </c>
      <c r="R134" s="15">
        <v>11.807</v>
      </c>
      <c r="S134" s="15">
        <v>617.61</v>
      </c>
      <c r="T134" s="15">
        <f t="shared" si="10"/>
        <v>1555.173</v>
      </c>
      <c r="U134" s="15">
        <v>9.5706998786926274</v>
      </c>
      <c r="V134" s="15">
        <v>94.250047363281254</v>
      </c>
      <c r="W134" s="15">
        <v>35.71992980957031</v>
      </c>
      <c r="X134" s="15">
        <v>630.75998046874997</v>
      </c>
      <c r="Y134" s="15">
        <v>156.99762353515624</v>
      </c>
      <c r="Z134" s="15">
        <v>455.27882810592649</v>
      </c>
      <c r="AA134" s="15">
        <v>-193.14201707458497</v>
      </c>
      <c r="AB134" s="15">
        <v>254.60250382995605</v>
      </c>
      <c r="AC134" s="15">
        <v>119.42068421936035</v>
      </c>
      <c r="AD134" s="15">
        <v>57.224981048583984</v>
      </c>
      <c r="AE134" s="15">
        <v>105.84288281249999</v>
      </c>
      <c r="AF134" s="15">
        <v>-130.72157046508789</v>
      </c>
      <c r="AG134" s="15">
        <f t="shared" si="11"/>
        <v>1595.8045735321043</v>
      </c>
      <c r="AH134" s="15">
        <v>189.12584791564942</v>
      </c>
      <c r="AI134" s="15">
        <v>21.385979961395265</v>
      </c>
      <c r="AJ134" s="15">
        <v>-4609.8017693481443</v>
      </c>
      <c r="AK134" s="15">
        <v>-6.6439506835937499</v>
      </c>
      <c r="AL134" s="15">
        <v>80.20607861328125</v>
      </c>
      <c r="AM134" s="15">
        <v>-30.273820800781252</v>
      </c>
      <c r="AN134" s="15">
        <v>15.100800048828125</v>
      </c>
      <c r="AO134" s="15">
        <v>-11.4945703125</v>
      </c>
      <c r="AP134" s="15">
        <v>-81.147769531250006</v>
      </c>
      <c r="AQ134" s="15">
        <v>3.996</v>
      </c>
      <c r="AR134" s="15">
        <v>-56.249091064453125</v>
      </c>
      <c r="AS134" s="15">
        <v>-3.5620798339843751</v>
      </c>
      <c r="AT134" s="15">
        <f t="shared" si="12"/>
        <v>-4489.3583450355518</v>
      </c>
      <c r="AU134" s="15">
        <v>0</v>
      </c>
      <c r="AV134" s="15">
        <v>0</v>
      </c>
      <c r="AW134" s="15">
        <v>0</v>
      </c>
      <c r="AX134" s="15">
        <v>0</v>
      </c>
      <c r="AY134" s="15">
        <v>0</v>
      </c>
      <c r="AZ134" s="15">
        <v>0</v>
      </c>
      <c r="BA134" s="15">
        <v>0</v>
      </c>
      <c r="BB134" s="15">
        <v>0</v>
      </c>
      <c r="BC134" s="15">
        <v>0</v>
      </c>
      <c r="BD134" s="15">
        <v>0</v>
      </c>
      <c r="BE134" s="15">
        <v>0</v>
      </c>
      <c r="BF134" s="15">
        <v>0</v>
      </c>
      <c r="BG134" s="15">
        <f t="shared" si="13"/>
        <v>0</v>
      </c>
      <c r="BH134" t="str">
        <f t="shared" si="14"/>
        <v>UITRANS</v>
      </c>
      <c r="BI134" t="str">
        <f>VLOOKUP(BH134,[1]Summary!$C$29:$C$56,1,0)</f>
        <v>UITrans</v>
      </c>
      <c r="BJ134" s="16">
        <v>44197</v>
      </c>
    </row>
    <row r="135" spans="1:62" x14ac:dyDescent="0.25">
      <c r="A135" s="13">
        <v>801896.02</v>
      </c>
      <c r="B135" s="13">
        <v>801896.02</v>
      </c>
      <c r="C135" t="s">
        <v>160</v>
      </c>
      <c r="D135" t="s">
        <v>18</v>
      </c>
      <c r="E135" t="s">
        <v>35</v>
      </c>
      <c r="F135" s="13" t="s">
        <v>20</v>
      </c>
      <c r="G135" s="14"/>
      <c r="H135" s="15">
        <v>-53.908999999999999</v>
      </c>
      <c r="I135" s="15">
        <v>47.21</v>
      </c>
      <c r="J135" s="15">
        <v>32.988</v>
      </c>
      <c r="K135" s="15">
        <v>24.02</v>
      </c>
      <c r="L135" s="15">
        <v>18.53</v>
      </c>
      <c r="M135" s="15">
        <v>13.851000000000001</v>
      </c>
      <c r="N135" s="15">
        <v>5.7519999999999998</v>
      </c>
      <c r="O135" s="15">
        <v>-1.71</v>
      </c>
      <c r="P135" s="15">
        <v>22.591000000000001</v>
      </c>
      <c r="Q135" s="15">
        <v>6.4279999999999999</v>
      </c>
      <c r="R135" s="15">
        <v>0.79600000000000004</v>
      </c>
      <c r="S135" s="15">
        <v>0</v>
      </c>
      <c r="T135" s="15">
        <f t="shared" si="10"/>
        <v>116.54700000000001</v>
      </c>
      <c r="U135" s="15">
        <v>2.5189600219726564</v>
      </c>
      <c r="V135" s="15">
        <v>1.0972100219726562</v>
      </c>
      <c r="W135" s="15">
        <v>1.5124200439453126</v>
      </c>
      <c r="X135" s="15">
        <v>0.87257000732421874</v>
      </c>
      <c r="Y135" s="15">
        <v>0.90973999023437502</v>
      </c>
      <c r="Z135" s="15">
        <v>0.58551000976562495</v>
      </c>
      <c r="AA135" s="15">
        <v>0.72656001281738281</v>
      </c>
      <c r="AB135" s="15">
        <v>0.49674000549316405</v>
      </c>
      <c r="AC135" s="15">
        <v>0.48546000671386719</v>
      </c>
      <c r="AD135" s="15">
        <v>0</v>
      </c>
      <c r="AE135" s="15">
        <v>0</v>
      </c>
      <c r="AF135" s="15">
        <v>0</v>
      </c>
      <c r="AG135" s="15">
        <f t="shared" si="11"/>
        <v>9.2051701202392575</v>
      </c>
      <c r="AH135" s="15">
        <v>0.36796000671386719</v>
      </c>
      <c r="AI135" s="15">
        <v>0</v>
      </c>
      <c r="AJ135" s="15">
        <v>0</v>
      </c>
      <c r="AK135" s="15">
        <v>0</v>
      </c>
      <c r="AL135" s="15">
        <v>0</v>
      </c>
      <c r="AM135" s="15">
        <v>0</v>
      </c>
      <c r="AN135" s="15">
        <v>0</v>
      </c>
      <c r="AO135" s="15">
        <v>0</v>
      </c>
      <c r="AP135" s="15">
        <v>0</v>
      </c>
      <c r="AQ135" s="15">
        <v>0</v>
      </c>
      <c r="AR135" s="15">
        <v>0</v>
      </c>
      <c r="AS135" s="15">
        <v>0</v>
      </c>
      <c r="AT135" s="15">
        <f t="shared" si="12"/>
        <v>0.36796000671386719</v>
      </c>
      <c r="AU135" s="15">
        <v>0</v>
      </c>
      <c r="AV135" s="15">
        <v>0</v>
      </c>
      <c r="AW135" s="15">
        <v>0</v>
      </c>
      <c r="AX135" s="15">
        <v>0</v>
      </c>
      <c r="AY135" s="15">
        <v>0</v>
      </c>
      <c r="AZ135" s="15">
        <v>0</v>
      </c>
      <c r="BA135" s="15">
        <v>0</v>
      </c>
      <c r="BB135" s="15">
        <v>0</v>
      </c>
      <c r="BC135" s="15">
        <v>0</v>
      </c>
      <c r="BD135" s="15">
        <v>0</v>
      </c>
      <c r="BE135" s="15">
        <v>0</v>
      </c>
      <c r="BF135" s="15">
        <v>0</v>
      </c>
      <c r="BG135" s="15">
        <f t="shared" si="13"/>
        <v>0</v>
      </c>
      <c r="BH135" t="str">
        <f t="shared" si="14"/>
        <v>UITRANS</v>
      </c>
      <c r="BI135" t="str">
        <f>VLOOKUP(BH135,[1]Summary!$C$29:$C$56,1,0)</f>
        <v>UITrans</v>
      </c>
      <c r="BJ135" s="16">
        <v>44197</v>
      </c>
    </row>
    <row r="136" spans="1:62" x14ac:dyDescent="0.25">
      <c r="A136" s="13">
        <v>801898.02</v>
      </c>
      <c r="B136" s="13">
        <v>801898.02</v>
      </c>
      <c r="C136" t="s">
        <v>161</v>
      </c>
      <c r="D136" t="s">
        <v>18</v>
      </c>
      <c r="E136" t="s">
        <v>35</v>
      </c>
      <c r="F136" s="13" t="s">
        <v>20</v>
      </c>
      <c r="G136" s="14"/>
      <c r="H136" s="15">
        <v>82.912000000000006</v>
      </c>
      <c r="I136" s="15">
        <v>35.747</v>
      </c>
      <c r="J136" s="15">
        <v>12.62</v>
      </c>
      <c r="K136" s="15">
        <v>-3.7829999999999999</v>
      </c>
      <c r="L136" s="15">
        <v>29.026</v>
      </c>
      <c r="M136" s="15">
        <v>13.856999999999999</v>
      </c>
      <c r="N136" s="15">
        <v>7.9269999999999996</v>
      </c>
      <c r="O136" s="15">
        <v>-3.1520000000000001</v>
      </c>
      <c r="P136" s="15">
        <v>8.0579999999999998</v>
      </c>
      <c r="Q136" s="15">
        <v>0.109</v>
      </c>
      <c r="R136" s="15">
        <v>9.4E-2</v>
      </c>
      <c r="S136" s="15">
        <v>0</v>
      </c>
      <c r="T136" s="15">
        <f t="shared" si="10"/>
        <v>183.41499999999999</v>
      </c>
      <c r="U136" s="15">
        <v>0</v>
      </c>
      <c r="V136" s="15">
        <v>0</v>
      </c>
      <c r="W136" s="15">
        <v>0</v>
      </c>
      <c r="X136" s="15">
        <v>0</v>
      </c>
      <c r="Y136" s="15">
        <v>0</v>
      </c>
      <c r="Z136" s="15">
        <v>0</v>
      </c>
      <c r="AA136" s="15">
        <v>0</v>
      </c>
      <c r="AB136" s="15">
        <v>0</v>
      </c>
      <c r="AC136" s="15">
        <v>0</v>
      </c>
      <c r="AD136" s="15">
        <v>0</v>
      </c>
      <c r="AE136" s="15">
        <v>0</v>
      </c>
      <c r="AF136" s="15">
        <v>0</v>
      </c>
      <c r="AG136" s="15">
        <f t="shared" si="11"/>
        <v>0</v>
      </c>
      <c r="AH136" s="15">
        <v>0</v>
      </c>
      <c r="AI136" s="15">
        <v>0</v>
      </c>
      <c r="AJ136" s="15">
        <v>0</v>
      </c>
      <c r="AK136" s="15">
        <v>0</v>
      </c>
      <c r="AL136" s="15">
        <v>0</v>
      </c>
      <c r="AM136" s="15">
        <v>0</v>
      </c>
      <c r="AN136" s="15">
        <v>0</v>
      </c>
      <c r="AO136" s="15">
        <v>0</v>
      </c>
      <c r="AP136" s="15">
        <v>0</v>
      </c>
      <c r="AQ136" s="15">
        <v>0</v>
      </c>
      <c r="AR136" s="15">
        <v>0</v>
      </c>
      <c r="AS136" s="15">
        <v>0</v>
      </c>
      <c r="AT136" s="15">
        <f t="shared" si="12"/>
        <v>0</v>
      </c>
      <c r="AU136" s="15">
        <v>9.9999997764825818E-6</v>
      </c>
      <c r="AV136" s="15">
        <v>9.9999997764825818E-6</v>
      </c>
      <c r="AW136" s="15">
        <v>9.9999997764825818E-6</v>
      </c>
      <c r="AX136" s="15">
        <v>9.9999997764825818E-6</v>
      </c>
      <c r="AY136" s="15">
        <v>9.9999997764825818E-6</v>
      </c>
      <c r="AZ136" s="15">
        <v>9.9999997764825818E-6</v>
      </c>
      <c r="BA136" s="15">
        <v>9.9999997764825818E-6</v>
      </c>
      <c r="BB136" s="15">
        <v>9.9999997764825818E-6</v>
      </c>
      <c r="BC136" s="15">
        <v>9.9999997764825818E-6</v>
      </c>
      <c r="BD136" s="15">
        <v>0</v>
      </c>
      <c r="BE136" s="15">
        <v>0</v>
      </c>
      <c r="BF136" s="15">
        <v>0</v>
      </c>
      <c r="BG136" s="15">
        <f t="shared" si="13"/>
        <v>8.9999997988343241E-5</v>
      </c>
      <c r="BH136" t="str">
        <f t="shared" si="14"/>
        <v>UITRANS</v>
      </c>
      <c r="BI136" t="str">
        <f>VLOOKUP(BH136,[1]Summary!$C$29:$C$56,1,0)</f>
        <v>UITrans</v>
      </c>
      <c r="BJ136" s="16">
        <v>44470</v>
      </c>
    </row>
    <row r="137" spans="1:62" x14ac:dyDescent="0.25">
      <c r="A137" s="13">
        <v>801899.02</v>
      </c>
      <c r="B137" s="13">
        <v>801899.02</v>
      </c>
      <c r="C137" t="s">
        <v>162</v>
      </c>
      <c r="D137" t="s">
        <v>18</v>
      </c>
      <c r="E137" t="s">
        <v>35</v>
      </c>
      <c r="F137" s="13" t="s">
        <v>20</v>
      </c>
      <c r="G137" s="14"/>
      <c r="H137" s="15">
        <v>93.135999999999996</v>
      </c>
      <c r="I137" s="15">
        <v>55.201000000000001</v>
      </c>
      <c r="J137" s="15">
        <v>88.114999999999995</v>
      </c>
      <c r="K137" s="15">
        <v>76.290999999999997</v>
      </c>
      <c r="L137" s="15">
        <v>81.616</v>
      </c>
      <c r="M137" s="15">
        <v>132.64500000000001</v>
      </c>
      <c r="N137" s="15">
        <v>-55.701000000000001</v>
      </c>
      <c r="O137" s="15">
        <v>183.64699999999999</v>
      </c>
      <c r="P137" s="15">
        <v>24.855</v>
      </c>
      <c r="Q137" s="15">
        <v>17.082000000000001</v>
      </c>
      <c r="R137" s="15">
        <v>14.792</v>
      </c>
      <c r="S137" s="15">
        <v>179.911</v>
      </c>
      <c r="T137" s="15">
        <f t="shared" si="10"/>
        <v>891.59000000000015</v>
      </c>
      <c r="U137" s="15">
        <v>51.693386505126952</v>
      </c>
      <c r="V137" s="15">
        <v>319.61896423339846</v>
      </c>
      <c r="W137" s="15">
        <v>44.928771011352538</v>
      </c>
      <c r="X137" s="15">
        <v>449.10852465820312</v>
      </c>
      <c r="Y137" s="15">
        <v>148.60372521972656</v>
      </c>
      <c r="Z137" s="15">
        <v>218.3500791015625</v>
      </c>
      <c r="AA137" s="15">
        <v>-20.629118652343749</v>
      </c>
      <c r="AB137" s="15">
        <v>163.74079296874999</v>
      </c>
      <c r="AC137" s="15">
        <v>87.317801269531245</v>
      </c>
      <c r="AD137" s="15">
        <v>49.951099029541012</v>
      </c>
      <c r="AE137" s="15">
        <v>26.530680725097657</v>
      </c>
      <c r="AF137" s="15">
        <v>12.054570365905763</v>
      </c>
      <c r="AG137" s="15">
        <f t="shared" si="11"/>
        <v>1551.2692764358519</v>
      </c>
      <c r="AH137" s="15">
        <v>2.1235599365234377</v>
      </c>
      <c r="AI137" s="15">
        <v>5.5316799316406247</v>
      </c>
      <c r="AJ137" s="15">
        <v>1.9796899417042733</v>
      </c>
      <c r="AK137" s="15">
        <v>6.0962100677490234</v>
      </c>
      <c r="AL137" s="15">
        <v>1.778849967956543</v>
      </c>
      <c r="AM137" s="15">
        <v>0.78721002197265622</v>
      </c>
      <c r="AN137" s="15">
        <v>1.7264799804687501</v>
      </c>
      <c r="AO137" s="15">
        <v>1.7264799804687501</v>
      </c>
      <c r="AP137" s="15">
        <v>1.6370400390625</v>
      </c>
      <c r="AQ137" s="15">
        <v>1.637</v>
      </c>
      <c r="AR137" s="15">
        <v>1.6370400390625</v>
      </c>
      <c r="AS137" s="15">
        <v>0.19158000564575195</v>
      </c>
      <c r="AT137" s="15">
        <f t="shared" si="12"/>
        <v>26.852819912254809</v>
      </c>
      <c r="AU137" s="15">
        <v>0.19583999633789062</v>
      </c>
      <c r="AV137" s="15">
        <v>1.2631900215148926</v>
      </c>
      <c r="AW137" s="15">
        <v>0.30220001220703124</v>
      </c>
      <c r="AX137" s="15">
        <v>0.46945999145507811</v>
      </c>
      <c r="AY137" s="15">
        <v>-1.1275100402832032</v>
      </c>
      <c r="AZ137" s="15">
        <v>0.21775</v>
      </c>
      <c r="BA137" s="15">
        <v>0.22500000000000001</v>
      </c>
      <c r="BB137" s="15">
        <v>0.22500000000000001</v>
      </c>
      <c r="BC137" s="15">
        <v>0.28057998657226563</v>
      </c>
      <c r="BD137" s="15">
        <v>0</v>
      </c>
      <c r="BE137" s="15">
        <v>0</v>
      </c>
      <c r="BF137" s="15">
        <v>0</v>
      </c>
      <c r="BG137" s="15">
        <f t="shared" si="13"/>
        <v>2.0515099678039546</v>
      </c>
      <c r="BH137" t="str">
        <f t="shared" si="14"/>
        <v>UITRANS</v>
      </c>
      <c r="BI137" t="str">
        <f>VLOOKUP(BH137,[1]Summary!$C$29:$C$56,1,0)</f>
        <v>UITrans</v>
      </c>
      <c r="BJ137" s="16">
        <v>44470</v>
      </c>
    </row>
    <row r="138" spans="1:62" x14ac:dyDescent="0.25">
      <c r="A138" s="13">
        <v>801900.02</v>
      </c>
      <c r="B138" s="13">
        <v>801900.02</v>
      </c>
      <c r="C138" t="s">
        <v>163</v>
      </c>
      <c r="D138" t="s">
        <v>18</v>
      </c>
      <c r="E138" t="s">
        <v>35</v>
      </c>
      <c r="F138" s="13" t="s">
        <v>20</v>
      </c>
      <c r="G138" s="14"/>
      <c r="H138" s="15">
        <v>39.581000000000003</v>
      </c>
      <c r="I138" s="15">
        <v>8.5050000000000008</v>
      </c>
      <c r="J138" s="15">
        <v>9.7119999999999997</v>
      </c>
      <c r="K138" s="15">
        <v>8.5269999999999992</v>
      </c>
      <c r="L138" s="15">
        <v>42.759</v>
      </c>
      <c r="M138" s="15">
        <v>7.8259999999999996</v>
      </c>
      <c r="N138" s="15">
        <v>2.972</v>
      </c>
      <c r="O138" s="15">
        <v>6.6890000000000001</v>
      </c>
      <c r="P138" s="15">
        <v>2.9529999999999998</v>
      </c>
      <c r="Q138" s="15">
        <v>7.6379999999999999</v>
      </c>
      <c r="R138" s="15">
        <v>6.7439999999999998</v>
      </c>
      <c r="S138" s="15">
        <v>9.1240000000000006</v>
      </c>
      <c r="T138" s="15">
        <f t="shared" si="10"/>
        <v>153.03</v>
      </c>
      <c r="U138" s="15">
        <v>5.6625998229980468</v>
      </c>
      <c r="V138" s="15">
        <v>7.2641898193359378</v>
      </c>
      <c r="W138" s="15">
        <v>199.18472998046875</v>
      </c>
      <c r="X138" s="15">
        <v>14.212069808959962</v>
      </c>
      <c r="Y138" s="15">
        <v>8.8098498535156242</v>
      </c>
      <c r="Z138" s="15">
        <v>13.525740128517151</v>
      </c>
      <c r="AA138" s="15">
        <v>724.63818749999996</v>
      </c>
      <c r="AB138" s="15">
        <v>244.77792163085937</v>
      </c>
      <c r="AC138" s="15">
        <v>312.72038232421875</v>
      </c>
      <c r="AD138" s="15">
        <v>324.13617578125002</v>
      </c>
      <c r="AE138" s="15">
        <v>478.95621704101563</v>
      </c>
      <c r="AF138" s="15">
        <v>12.015550292968751</v>
      </c>
      <c r="AG138" s="15">
        <f t="shared" si="11"/>
        <v>2345.9036139841078</v>
      </c>
      <c r="AH138" s="15">
        <v>165.83457714843749</v>
      </c>
      <c r="AI138" s="15">
        <v>199.48760375976562</v>
      </c>
      <c r="AJ138" s="15">
        <v>200.33630142581464</v>
      </c>
      <c r="AK138" s="15">
        <v>24.597490381240846</v>
      </c>
      <c r="AL138" s="15">
        <v>3.2745699768066405</v>
      </c>
      <c r="AM138" s="15">
        <v>4.6667099609375002</v>
      </c>
      <c r="AN138" s="15">
        <v>8.5499999046325686E-2</v>
      </c>
      <c r="AO138" s="15">
        <v>0</v>
      </c>
      <c r="AP138" s="15">
        <v>-2.7415600280761718</v>
      </c>
      <c r="AQ138" s="15">
        <v>41.41</v>
      </c>
      <c r="AR138" s="15">
        <v>0.79049001312255862</v>
      </c>
      <c r="AS138" s="15">
        <v>0.84329998779296877</v>
      </c>
      <c r="AT138" s="15">
        <f t="shared" si="12"/>
        <v>638.58498262488843</v>
      </c>
      <c r="AU138" s="15">
        <v>1.7100000381469727E-3</v>
      </c>
      <c r="AV138" s="15">
        <v>1.3799999952316285E-3</v>
      </c>
      <c r="AW138" s="15">
        <v>5.0999999046325679E-4</v>
      </c>
      <c r="AX138" s="15">
        <v>0</v>
      </c>
      <c r="AY138" s="15">
        <v>-3.4000000357627867E-4</v>
      </c>
      <c r="AZ138" s="15">
        <v>-2.0000000298023223E-4</v>
      </c>
      <c r="BA138" s="15">
        <v>-1.9999999552965164E-5</v>
      </c>
      <c r="BB138" s="15">
        <v>-2.0000000298023223E-4</v>
      </c>
      <c r="BC138" s="15">
        <v>-2.0999999344348909E-4</v>
      </c>
      <c r="BD138" s="15">
        <v>0</v>
      </c>
      <c r="BE138" s="15">
        <v>0</v>
      </c>
      <c r="BF138" s="15">
        <v>0</v>
      </c>
      <c r="BG138" s="15">
        <f t="shared" si="13"/>
        <v>2.6300000213086605E-3</v>
      </c>
      <c r="BH138" t="str">
        <f t="shared" si="14"/>
        <v>UITRANS</v>
      </c>
      <c r="BI138" t="str">
        <f>VLOOKUP(BH138,[1]Summary!$C$29:$C$56,1,0)</f>
        <v>UITrans</v>
      </c>
      <c r="BJ138" s="16">
        <v>44470</v>
      </c>
    </row>
    <row r="139" spans="1:62" x14ac:dyDescent="0.25">
      <c r="A139" s="13">
        <v>801903.02</v>
      </c>
      <c r="B139" s="13">
        <v>801903.02</v>
      </c>
      <c r="C139" t="s">
        <v>164</v>
      </c>
      <c r="D139" t="s">
        <v>18</v>
      </c>
      <c r="E139" t="s">
        <v>35</v>
      </c>
      <c r="F139" s="13" t="s">
        <v>20</v>
      </c>
      <c r="G139" s="14"/>
      <c r="H139" s="15">
        <v>2.7770000000000001</v>
      </c>
      <c r="I139" s="15">
        <v>0.64500000000000002</v>
      </c>
      <c r="J139" s="15">
        <v>1.323</v>
      </c>
      <c r="K139" s="15">
        <v>0.47199999999999998</v>
      </c>
      <c r="L139" s="15">
        <v>0.47199999999999998</v>
      </c>
      <c r="M139" s="15">
        <v>1.2E-2</v>
      </c>
      <c r="N139" s="15">
        <v>0</v>
      </c>
      <c r="O139" s="15">
        <v>0</v>
      </c>
      <c r="P139" s="15">
        <v>0</v>
      </c>
      <c r="Q139" s="15">
        <v>0</v>
      </c>
      <c r="R139" s="15">
        <v>0</v>
      </c>
      <c r="S139" s="15">
        <v>0</v>
      </c>
      <c r="T139" s="15">
        <f t="shared" si="10"/>
        <v>5.7009999999999996</v>
      </c>
      <c r="U139" s="15">
        <v>0</v>
      </c>
      <c r="V139" s="15">
        <v>0</v>
      </c>
      <c r="W139" s="15">
        <v>0</v>
      </c>
      <c r="X139" s="15">
        <v>0</v>
      </c>
      <c r="Y139" s="15">
        <v>0</v>
      </c>
      <c r="Z139" s="15">
        <v>0</v>
      </c>
      <c r="AA139" s="15">
        <v>0</v>
      </c>
      <c r="AB139" s="15">
        <v>0</v>
      </c>
      <c r="AC139" s="15">
        <v>0</v>
      </c>
      <c r="AD139" s="15">
        <v>0</v>
      </c>
      <c r="AE139" s="15">
        <v>0</v>
      </c>
      <c r="AF139" s="15">
        <v>0</v>
      </c>
      <c r="AG139" s="15">
        <f t="shared" si="11"/>
        <v>0</v>
      </c>
      <c r="AH139" s="15">
        <v>0</v>
      </c>
      <c r="AI139" s="15">
        <v>0</v>
      </c>
      <c r="AJ139" s="15">
        <v>0</v>
      </c>
      <c r="AK139" s="15">
        <v>0</v>
      </c>
      <c r="AL139" s="15">
        <v>0</v>
      </c>
      <c r="AM139" s="15">
        <v>0</v>
      </c>
      <c r="AN139" s="15">
        <v>0</v>
      </c>
      <c r="AO139" s="15">
        <v>0</v>
      </c>
      <c r="AP139" s="15">
        <v>0</v>
      </c>
      <c r="AQ139" s="15">
        <v>0</v>
      </c>
      <c r="AR139" s="15">
        <v>0</v>
      </c>
      <c r="AS139" s="15">
        <v>0</v>
      </c>
      <c r="AT139" s="15">
        <f t="shared" si="12"/>
        <v>0</v>
      </c>
      <c r="AU139" s="15">
        <v>0</v>
      </c>
      <c r="AV139" s="15">
        <v>0</v>
      </c>
      <c r="AW139" s="15">
        <v>0</v>
      </c>
      <c r="AX139" s="15">
        <v>0</v>
      </c>
      <c r="AY139" s="15">
        <v>0</v>
      </c>
      <c r="AZ139" s="15">
        <v>0</v>
      </c>
      <c r="BA139" s="15">
        <v>0</v>
      </c>
      <c r="BB139" s="15">
        <v>0</v>
      </c>
      <c r="BC139" s="15">
        <v>0</v>
      </c>
      <c r="BD139" s="15">
        <v>0</v>
      </c>
      <c r="BE139" s="15">
        <v>0</v>
      </c>
      <c r="BF139" s="15">
        <v>0</v>
      </c>
      <c r="BG139" s="15">
        <f t="shared" si="13"/>
        <v>0</v>
      </c>
      <c r="BH139" t="str">
        <f t="shared" si="14"/>
        <v>UITRANS</v>
      </c>
      <c r="BI139" t="str">
        <f>VLOOKUP(BH139,[1]Summary!$C$29:$C$56,1,0)</f>
        <v>UITrans</v>
      </c>
      <c r="BJ139" s="16">
        <v>43466</v>
      </c>
    </row>
    <row r="140" spans="1:62" x14ac:dyDescent="0.25">
      <c r="A140" s="13">
        <v>801904.01</v>
      </c>
      <c r="B140" s="13">
        <v>801904.01</v>
      </c>
      <c r="C140" t="s">
        <v>165</v>
      </c>
      <c r="D140" t="s">
        <v>18</v>
      </c>
      <c r="E140" t="s">
        <v>19</v>
      </c>
      <c r="F140" s="13" t="s">
        <v>166</v>
      </c>
      <c r="G140" s="14"/>
      <c r="H140" s="15">
        <v>12.911</v>
      </c>
      <c r="I140" s="15">
        <v>1.6259999999999999</v>
      </c>
      <c r="J140" s="15">
        <v>1.8959999999999999</v>
      </c>
      <c r="K140" s="15">
        <v>0.60199999999999998</v>
      </c>
      <c r="L140" s="15">
        <v>2.464</v>
      </c>
      <c r="M140" s="15">
        <v>1.79</v>
      </c>
      <c r="N140" s="15">
        <v>7.7169999999999996</v>
      </c>
      <c r="O140" s="15">
        <v>16.317</v>
      </c>
      <c r="P140" s="15">
        <v>73.649000000000001</v>
      </c>
      <c r="Q140" s="15">
        <v>346.26600000000002</v>
      </c>
      <c r="R140" s="15">
        <v>40.174999999999997</v>
      </c>
      <c r="S140" s="15">
        <v>13.042</v>
      </c>
      <c r="T140" s="15">
        <f t="shared" si="10"/>
        <v>518.45500000000004</v>
      </c>
      <c r="U140" s="15">
        <v>709.09931787109372</v>
      </c>
      <c r="V140" s="15">
        <v>64.483940429687493</v>
      </c>
      <c r="W140" s="15">
        <v>25.341490234375001</v>
      </c>
      <c r="X140" s="15">
        <v>98.851576568603519</v>
      </c>
      <c r="Y140" s="15">
        <v>62.092500061035153</v>
      </c>
      <c r="Z140" s="15">
        <v>10.264350311279298</v>
      </c>
      <c r="AA140" s="15">
        <v>40.015539306640626</v>
      </c>
      <c r="AB140" s="15">
        <v>4.7250601196289059</v>
      </c>
      <c r="AC140" s="15">
        <v>7.7426701660156247</v>
      </c>
      <c r="AD140" s="15">
        <v>128.23610900878907</v>
      </c>
      <c r="AE140" s="15">
        <v>17.960049316406248</v>
      </c>
      <c r="AF140" s="15">
        <v>8.9522195053100582</v>
      </c>
      <c r="AG140" s="15">
        <f t="shared" si="11"/>
        <v>1177.7648228988646</v>
      </c>
      <c r="AH140" s="15">
        <v>7.7129001464843752</v>
      </c>
      <c r="AI140" s="15">
        <v>7.3841699218750003</v>
      </c>
      <c r="AJ140" s="15">
        <v>84.669479980468751</v>
      </c>
      <c r="AK140" s="15">
        <v>6.0515499267578123</v>
      </c>
      <c r="AL140" s="15">
        <v>137.99254980468751</v>
      </c>
      <c r="AM140" s="15">
        <v>95.735930664062494</v>
      </c>
      <c r="AN140" s="15">
        <v>126.8541416015625</v>
      </c>
      <c r="AO140" s="15">
        <v>4.7483300170898435</v>
      </c>
      <c r="AP140" s="15">
        <v>160.49174951171875</v>
      </c>
      <c r="AQ140" s="15">
        <v>121.059</v>
      </c>
      <c r="AR140" s="15">
        <v>30.809159545898439</v>
      </c>
      <c r="AS140" s="15">
        <v>739.74980468750005</v>
      </c>
      <c r="AT140" s="15">
        <f t="shared" si="12"/>
        <v>1523.2587658081056</v>
      </c>
      <c r="AU140" s="15">
        <v>0</v>
      </c>
      <c r="AV140" s="15">
        <v>0</v>
      </c>
      <c r="AW140" s="15">
        <v>610.59668103027343</v>
      </c>
      <c r="AX140" s="15">
        <v>136.98733813476562</v>
      </c>
      <c r="AY140" s="15">
        <v>2407.2303847656249</v>
      </c>
      <c r="AZ140" s="15">
        <v>-578.73175000000003</v>
      </c>
      <c r="BA140" s="15">
        <v>15.6016298828125</v>
      </c>
      <c r="BB140" s="15">
        <v>192.09865625</v>
      </c>
      <c r="BC140" s="15">
        <v>19.094810546874999</v>
      </c>
      <c r="BD140" s="15">
        <v>208.25</v>
      </c>
      <c r="BE140" s="15">
        <v>10</v>
      </c>
      <c r="BF140" s="15">
        <v>40</v>
      </c>
      <c r="BG140" s="15">
        <f t="shared" si="13"/>
        <v>3061.127750610352</v>
      </c>
      <c r="BH140" t="str">
        <f t="shared" si="14"/>
        <v>UIDIST</v>
      </c>
      <c r="BI140" t="str">
        <f>VLOOKUP(BH140,[1]Summary!$C$29:$C$56,1,0)</f>
        <v>UIDist</v>
      </c>
      <c r="BJ140" s="16">
        <v>44197</v>
      </c>
    </row>
    <row r="141" spans="1:62" x14ac:dyDescent="0.25">
      <c r="A141" s="13">
        <v>801927.01</v>
      </c>
      <c r="B141" s="13">
        <v>801927.01</v>
      </c>
      <c r="C141" t="s">
        <v>167</v>
      </c>
      <c r="D141" t="s">
        <v>18</v>
      </c>
      <c r="E141" t="s">
        <v>19</v>
      </c>
      <c r="F141" s="13" t="s">
        <v>101</v>
      </c>
      <c r="G141" s="14"/>
      <c r="H141" s="15">
        <v>0</v>
      </c>
      <c r="I141" s="15">
        <v>0</v>
      </c>
      <c r="J141" s="15">
        <v>0</v>
      </c>
      <c r="K141" s="15">
        <v>0</v>
      </c>
      <c r="L141" s="15">
        <v>0</v>
      </c>
      <c r="M141" s="15">
        <v>0</v>
      </c>
      <c r="N141" s="15">
        <v>25.178000000000001</v>
      </c>
      <c r="O141" s="15">
        <v>62.83</v>
      </c>
      <c r="P141" s="15">
        <v>39.11</v>
      </c>
      <c r="Q141" s="15">
        <v>43.192999999999998</v>
      </c>
      <c r="R141" s="15">
        <v>17.988</v>
      </c>
      <c r="S141" s="15">
        <v>45.02</v>
      </c>
      <c r="T141" s="15">
        <f t="shared" si="10"/>
        <v>233.31899999999999</v>
      </c>
      <c r="U141" s="15">
        <v>72.449870483398442</v>
      </c>
      <c r="V141" s="15">
        <v>20.560129638671874</v>
      </c>
      <c r="W141" s="15">
        <v>30.78179931640625</v>
      </c>
      <c r="X141" s="15">
        <v>2.842730049133301</v>
      </c>
      <c r="Y141" s="15">
        <v>13.969139709472657</v>
      </c>
      <c r="Z141" s="15">
        <v>2.2297600097656249</v>
      </c>
      <c r="AA141" s="15">
        <v>2.3050300292968751</v>
      </c>
      <c r="AB141" s="15">
        <v>2.3050300292968751</v>
      </c>
      <c r="AC141" s="15">
        <v>1.9155400390624999</v>
      </c>
      <c r="AD141" s="15">
        <v>1.9155400390624999</v>
      </c>
      <c r="AE141" s="15">
        <v>1.9155400390624999</v>
      </c>
      <c r="AF141" s="15">
        <v>80.79170336914062</v>
      </c>
      <c r="AG141" s="15">
        <f t="shared" si="11"/>
        <v>233.98181275177006</v>
      </c>
      <c r="AH141" s="15">
        <v>2.8589399414062502</v>
      </c>
      <c r="AI141" s="15">
        <v>2.8589399414062502</v>
      </c>
      <c r="AJ141" s="15">
        <v>214.21966064453125</v>
      </c>
      <c r="AK141" s="15">
        <v>35.884229003906249</v>
      </c>
      <c r="AL141" s="15">
        <v>4.7280599365234375</v>
      </c>
      <c r="AM141" s="15">
        <v>21.51022998046875</v>
      </c>
      <c r="AN141" s="15">
        <v>101.04964746093751</v>
      </c>
      <c r="AO141" s="15">
        <v>6.6620299224853516</v>
      </c>
      <c r="AP141" s="15">
        <v>5.4921801757812503</v>
      </c>
      <c r="AQ141" s="15">
        <v>83.844999999999999</v>
      </c>
      <c r="AR141" s="15">
        <v>7.5089098358154294</v>
      </c>
      <c r="AS141" s="15">
        <v>19.334560058593748</v>
      </c>
      <c r="AT141" s="15">
        <f t="shared" si="12"/>
        <v>505.95238690185556</v>
      </c>
      <c r="AU141" s="15">
        <v>0</v>
      </c>
      <c r="AV141" s="15">
        <v>0</v>
      </c>
      <c r="AW141" s="15">
        <v>0</v>
      </c>
      <c r="AX141" s="15">
        <v>0</v>
      </c>
      <c r="AY141" s="15">
        <v>0</v>
      </c>
      <c r="AZ141" s="15">
        <v>0</v>
      </c>
      <c r="BA141" s="15">
        <v>0</v>
      </c>
      <c r="BB141" s="15">
        <v>0</v>
      </c>
      <c r="BC141" s="15">
        <v>0</v>
      </c>
      <c r="BD141" s="15">
        <v>0</v>
      </c>
      <c r="BE141" s="15">
        <v>0</v>
      </c>
      <c r="BF141" s="15">
        <v>0</v>
      </c>
      <c r="BG141" s="15">
        <f t="shared" si="13"/>
        <v>0</v>
      </c>
      <c r="BH141" t="str">
        <f t="shared" si="14"/>
        <v>UIDIST</v>
      </c>
      <c r="BI141" t="str">
        <f>VLOOKUP(BH141,[1]Summary!$C$29:$C$56,1,0)</f>
        <v>UIDist</v>
      </c>
      <c r="BJ141" s="16">
        <v>44197</v>
      </c>
    </row>
    <row r="142" spans="1:62" x14ac:dyDescent="0.25">
      <c r="A142" s="13">
        <v>801939.01</v>
      </c>
      <c r="B142" s="13">
        <v>801939.01</v>
      </c>
      <c r="C142" t="s">
        <v>168</v>
      </c>
      <c r="D142" t="s">
        <v>18</v>
      </c>
      <c r="E142" t="s">
        <v>19</v>
      </c>
      <c r="F142" s="13" t="s">
        <v>22</v>
      </c>
      <c r="G142" s="14"/>
      <c r="H142" s="15">
        <v>0.151</v>
      </c>
      <c r="I142" s="15">
        <v>3.7999999999999999E-2</v>
      </c>
      <c r="J142" s="15">
        <v>0</v>
      </c>
      <c r="K142" s="15">
        <v>0</v>
      </c>
      <c r="L142" s="15">
        <v>15.821999999999999</v>
      </c>
      <c r="M142" s="15">
        <v>23.937000000000001</v>
      </c>
      <c r="N142" s="15">
        <v>69.622</v>
      </c>
      <c r="O142" s="15">
        <v>8.9999999999999993E-3</v>
      </c>
      <c r="P142" s="15">
        <v>16.364999999999998</v>
      </c>
      <c r="Q142" s="15">
        <v>16.533999999999999</v>
      </c>
      <c r="R142" s="15">
        <v>0.19800000000000001</v>
      </c>
      <c r="S142" s="15">
        <v>8.6280000000000001</v>
      </c>
      <c r="T142" s="15">
        <f t="shared" si="10"/>
        <v>151.30399999999997</v>
      </c>
      <c r="U142" s="15">
        <v>0.65734002685546877</v>
      </c>
      <c r="V142" s="15">
        <v>0</v>
      </c>
      <c r="W142" s="15">
        <v>0</v>
      </c>
      <c r="X142" s="15">
        <v>10.290769712448121</v>
      </c>
      <c r="Y142" s="15">
        <v>0</v>
      </c>
      <c r="Z142" s="15">
        <v>2.7110499277114868</v>
      </c>
      <c r="AA142" s="15">
        <v>1.6610000610351564E-2</v>
      </c>
      <c r="AB142" s="15">
        <v>55.983250427246091</v>
      </c>
      <c r="AC142" s="15">
        <v>0</v>
      </c>
      <c r="AD142" s="15">
        <v>20.555419921875</v>
      </c>
      <c r="AE142" s="15">
        <v>0.37279000473022461</v>
      </c>
      <c r="AF142" s="15">
        <v>0</v>
      </c>
      <c r="AG142" s="15">
        <f t="shared" si="11"/>
        <v>90.587230021476742</v>
      </c>
      <c r="AH142" s="15">
        <v>0</v>
      </c>
      <c r="AI142" s="15">
        <v>0</v>
      </c>
      <c r="AJ142" s="15">
        <v>0</v>
      </c>
      <c r="AK142" s="15">
        <v>0</v>
      </c>
      <c r="AL142" s="15">
        <v>0</v>
      </c>
      <c r="AM142" s="15">
        <v>0</v>
      </c>
      <c r="AN142" s="15">
        <v>0</v>
      </c>
      <c r="AO142" s="15">
        <v>0</v>
      </c>
      <c r="AP142" s="15">
        <v>0</v>
      </c>
      <c r="AQ142" s="15">
        <v>0</v>
      </c>
      <c r="AR142" s="15">
        <v>0</v>
      </c>
      <c r="AS142" s="15">
        <v>18.907800048828125</v>
      </c>
      <c r="AT142" s="15">
        <f t="shared" si="12"/>
        <v>18.907800048828125</v>
      </c>
      <c r="AU142" s="15">
        <v>0</v>
      </c>
      <c r="AV142" s="15">
        <v>0</v>
      </c>
      <c r="AW142" s="15">
        <v>0</v>
      </c>
      <c r="AX142" s="15">
        <v>0</v>
      </c>
      <c r="AY142" s="15">
        <v>0</v>
      </c>
      <c r="AZ142" s="15">
        <v>0</v>
      </c>
      <c r="BA142" s="15">
        <v>0</v>
      </c>
      <c r="BB142" s="15">
        <v>0</v>
      </c>
      <c r="BC142" s="15">
        <v>0</v>
      </c>
      <c r="BD142" s="15">
        <v>0</v>
      </c>
      <c r="BE142" s="15">
        <v>0</v>
      </c>
      <c r="BF142" s="15">
        <v>0</v>
      </c>
      <c r="BG142" s="15">
        <f t="shared" si="13"/>
        <v>0</v>
      </c>
      <c r="BH142" t="str">
        <f t="shared" si="14"/>
        <v>UIDIST</v>
      </c>
      <c r="BI142" t="str">
        <f>VLOOKUP(BH142,[1]Summary!$C$29:$C$56,1,0)</f>
        <v>UIDist</v>
      </c>
      <c r="BJ142" s="16">
        <v>44197</v>
      </c>
    </row>
    <row r="143" spans="1:62" x14ac:dyDescent="0.25">
      <c r="A143" s="13">
        <v>801941.01</v>
      </c>
      <c r="B143" s="13">
        <v>801941.01</v>
      </c>
      <c r="C143" t="s">
        <v>169</v>
      </c>
      <c r="D143" t="s">
        <v>18</v>
      </c>
      <c r="E143" t="s">
        <v>19</v>
      </c>
      <c r="F143" s="13" t="s">
        <v>22</v>
      </c>
      <c r="G143" s="14"/>
      <c r="H143" s="15">
        <v>0.49299999999999999</v>
      </c>
      <c r="I143" s="15">
        <v>0.94799999999999995</v>
      </c>
      <c r="J143" s="15">
        <v>1.071</v>
      </c>
      <c r="K143" s="15">
        <v>0.58699999999999997</v>
      </c>
      <c r="L143" s="15">
        <v>0.61799999999999999</v>
      </c>
      <c r="M143" s="15">
        <v>0.34799999999999998</v>
      </c>
      <c r="N143" s="15">
        <v>3.2000000000000001E-2</v>
      </c>
      <c r="O143" s="15">
        <v>2.1000000000000001E-2</v>
      </c>
      <c r="P143" s="15">
        <v>0.81100000000000005</v>
      </c>
      <c r="Q143" s="15">
        <v>2.4980000000000002</v>
      </c>
      <c r="R143" s="15">
        <v>3.476</v>
      </c>
      <c r="S143" s="15">
        <v>6.0739999999999998</v>
      </c>
      <c r="T143" s="15">
        <f t="shared" si="10"/>
        <v>16.976999999999997</v>
      </c>
      <c r="U143" s="15">
        <v>60.881330505371096</v>
      </c>
      <c r="V143" s="15">
        <v>6.8206500854492189</v>
      </c>
      <c r="W143" s="15">
        <v>5.6098199310302732</v>
      </c>
      <c r="X143" s="15">
        <v>4.6596500244140628</v>
      </c>
      <c r="Y143" s="15">
        <v>1.8170699768066407</v>
      </c>
      <c r="Z143" s="15">
        <v>1.524219970703125</v>
      </c>
      <c r="AA143" s="15">
        <v>1.5783199462890625</v>
      </c>
      <c r="AB143" s="15">
        <v>1.9623399810791016</v>
      </c>
      <c r="AC143" s="15">
        <v>1.3135799560546875</v>
      </c>
      <c r="AD143" s="15">
        <v>2.4244300231933593</v>
      </c>
      <c r="AE143" s="15">
        <v>2.9326199951171876</v>
      </c>
      <c r="AF143" s="15">
        <v>2.3189499816894532</v>
      </c>
      <c r="AG143" s="15">
        <f t="shared" si="11"/>
        <v>93.84298037719725</v>
      </c>
      <c r="AH143" s="15">
        <v>2.2982600250244141</v>
      </c>
      <c r="AI143" s="15">
        <v>7.7172799267768859</v>
      </c>
      <c r="AJ143" s="15">
        <v>5.6386999511718754</v>
      </c>
      <c r="AK143" s="15">
        <v>198.46097778320313</v>
      </c>
      <c r="AL143" s="15">
        <v>9.1393400993347171</v>
      </c>
      <c r="AM143" s="15">
        <v>24.269799098968505</v>
      </c>
      <c r="AN143" s="15">
        <v>31.942219909667969</v>
      </c>
      <c r="AO143" s="15">
        <v>44.167649994850159</v>
      </c>
      <c r="AP143" s="15">
        <v>18.673050170898438</v>
      </c>
      <c r="AQ143" s="15">
        <v>10.794</v>
      </c>
      <c r="AR143" s="15">
        <v>21.487980102539062</v>
      </c>
      <c r="AS143" s="15">
        <v>50.985728027343747</v>
      </c>
      <c r="AT143" s="15">
        <f t="shared" si="12"/>
        <v>425.57498508977886</v>
      </c>
      <c r="AU143" s="15">
        <v>0</v>
      </c>
      <c r="AV143" s="15">
        <v>0</v>
      </c>
      <c r="AW143" s="15">
        <v>0</v>
      </c>
      <c r="AX143" s="15">
        <v>0</v>
      </c>
      <c r="AY143" s="15">
        <v>0</v>
      </c>
      <c r="AZ143" s="15">
        <v>0</v>
      </c>
      <c r="BA143" s="15">
        <v>0</v>
      </c>
      <c r="BB143" s="15">
        <v>0</v>
      </c>
      <c r="BC143" s="15">
        <v>0</v>
      </c>
      <c r="BD143" s="15">
        <v>0</v>
      </c>
      <c r="BE143" s="15">
        <v>0</v>
      </c>
      <c r="BF143" s="15">
        <v>0</v>
      </c>
      <c r="BG143" s="15">
        <f t="shared" si="13"/>
        <v>0</v>
      </c>
      <c r="BH143" t="str">
        <f t="shared" si="14"/>
        <v>UIDIST</v>
      </c>
      <c r="BI143" t="str">
        <f>VLOOKUP(BH143,[1]Summary!$C$29:$C$56,1,0)</f>
        <v>UIDist</v>
      </c>
      <c r="BJ143" s="16">
        <v>44197</v>
      </c>
    </row>
    <row r="144" spans="1:62" x14ac:dyDescent="0.25">
      <c r="A144" s="13">
        <v>801945.01</v>
      </c>
      <c r="B144" s="13">
        <v>801945.01</v>
      </c>
      <c r="C144" t="s">
        <v>170</v>
      </c>
      <c r="D144" t="s">
        <v>18</v>
      </c>
      <c r="E144" t="s">
        <v>19</v>
      </c>
      <c r="F144" s="13" t="s">
        <v>22</v>
      </c>
      <c r="G144" s="14"/>
      <c r="H144" s="15">
        <v>0.17399999999999999</v>
      </c>
      <c r="I144" s="15">
        <v>1.355</v>
      </c>
      <c r="J144" s="15">
        <v>0.32900000000000001</v>
      </c>
      <c r="K144" s="15">
        <v>0.58099999999999996</v>
      </c>
      <c r="L144" s="15">
        <v>4.2999999999999997E-2</v>
      </c>
      <c r="M144" s="15">
        <v>0.36699999999999999</v>
      </c>
      <c r="N144" s="15">
        <v>1.2999999999999999E-2</v>
      </c>
      <c r="O144" s="15">
        <v>0</v>
      </c>
      <c r="P144" s="15">
        <v>5.343</v>
      </c>
      <c r="Q144" s="15">
        <v>0.17599999999999999</v>
      </c>
      <c r="R144" s="15">
        <v>0</v>
      </c>
      <c r="S144" s="15">
        <v>0</v>
      </c>
      <c r="T144" s="15">
        <f t="shared" si="10"/>
        <v>8.3810000000000002</v>
      </c>
      <c r="U144" s="15">
        <v>0</v>
      </c>
      <c r="V144" s="15">
        <v>0</v>
      </c>
      <c r="W144" s="15">
        <v>1.4593700256347657</v>
      </c>
      <c r="X144" s="15">
        <v>0.29086000061035155</v>
      </c>
      <c r="Y144" s="15">
        <v>0.33080000305175783</v>
      </c>
      <c r="Z144" s="15">
        <v>0.41823001098632812</v>
      </c>
      <c r="AA144" s="15">
        <v>8.0730001449584962E-2</v>
      </c>
      <c r="AB144" s="15">
        <v>0</v>
      </c>
      <c r="AC144" s="15">
        <v>0</v>
      </c>
      <c r="AD144" s="15">
        <v>0</v>
      </c>
      <c r="AE144" s="15">
        <v>0</v>
      </c>
      <c r="AF144" s="15">
        <v>0</v>
      </c>
      <c r="AG144" s="15">
        <f t="shared" si="11"/>
        <v>2.5799900417327883</v>
      </c>
      <c r="AH144" s="15">
        <v>0</v>
      </c>
      <c r="AI144" s="15">
        <v>0</v>
      </c>
      <c r="AJ144" s="15">
        <v>0</v>
      </c>
      <c r="AK144" s="15">
        <v>0</v>
      </c>
      <c r="AL144" s="15">
        <v>0</v>
      </c>
      <c r="AM144" s="15">
        <v>0</v>
      </c>
      <c r="AN144" s="15">
        <v>0</v>
      </c>
      <c r="AO144" s="15">
        <v>0</v>
      </c>
      <c r="AP144" s="15">
        <v>0</v>
      </c>
      <c r="AQ144" s="15">
        <v>0</v>
      </c>
      <c r="AR144" s="15">
        <v>0</v>
      </c>
      <c r="AS144" s="15">
        <v>0</v>
      </c>
      <c r="AT144" s="15">
        <f t="shared" si="12"/>
        <v>0</v>
      </c>
      <c r="AU144" s="15">
        <v>0</v>
      </c>
      <c r="AV144" s="15">
        <v>0</v>
      </c>
      <c r="AW144" s="15">
        <v>0</v>
      </c>
      <c r="AX144" s="15">
        <v>0</v>
      </c>
      <c r="AY144" s="15">
        <v>0</v>
      </c>
      <c r="AZ144" s="15">
        <v>0</v>
      </c>
      <c r="BA144" s="15">
        <v>0</v>
      </c>
      <c r="BB144" s="15">
        <v>0</v>
      </c>
      <c r="BC144" s="15">
        <v>0</v>
      </c>
      <c r="BD144" s="15">
        <v>0</v>
      </c>
      <c r="BE144" s="15">
        <v>0</v>
      </c>
      <c r="BF144" s="15">
        <v>0</v>
      </c>
      <c r="BG144" s="15">
        <f t="shared" si="13"/>
        <v>0</v>
      </c>
      <c r="BH144" t="str">
        <f t="shared" si="14"/>
        <v>UIDIST</v>
      </c>
      <c r="BI144" t="str">
        <f>VLOOKUP(BH144,[1]Summary!$C$29:$C$56,1,0)</f>
        <v>UIDist</v>
      </c>
      <c r="BJ144" s="16">
        <v>43831</v>
      </c>
    </row>
    <row r="145" spans="1:62" x14ac:dyDescent="0.25">
      <c r="A145" s="13">
        <v>801961.01</v>
      </c>
      <c r="B145" s="13">
        <v>801961.01</v>
      </c>
      <c r="C145" t="s">
        <v>171</v>
      </c>
      <c r="D145" t="s">
        <v>18</v>
      </c>
      <c r="E145" t="s">
        <v>19</v>
      </c>
      <c r="F145" s="13" t="s">
        <v>22</v>
      </c>
      <c r="G145" s="14"/>
      <c r="H145" s="15">
        <v>-45.718000000000004</v>
      </c>
      <c r="I145" s="15">
        <v>6.03</v>
      </c>
      <c r="J145" s="15">
        <v>44.554000000000002</v>
      </c>
      <c r="K145" s="15">
        <v>63.301000000000002</v>
      </c>
      <c r="L145" s="15">
        <v>61.377000000000002</v>
      </c>
      <c r="M145" s="15">
        <v>209.036</v>
      </c>
      <c r="N145" s="15">
        <v>-141.822</v>
      </c>
      <c r="O145" s="15">
        <v>227.511</v>
      </c>
      <c r="P145" s="15">
        <v>38.814999999999998</v>
      </c>
      <c r="Q145" s="15">
        <v>189.27600000000001</v>
      </c>
      <c r="R145" s="15">
        <v>25.628</v>
      </c>
      <c r="S145" s="15">
        <v>15.647</v>
      </c>
      <c r="T145" s="15">
        <f t="shared" si="10"/>
        <v>693.6350000000001</v>
      </c>
      <c r="U145" s="15">
        <v>3.9180400695800781</v>
      </c>
      <c r="V145" s="15">
        <v>3.40281990814209</v>
      </c>
      <c r="W145" s="15">
        <v>6.5759197998046872</v>
      </c>
      <c r="X145" s="15">
        <v>4.0474498844146725</v>
      </c>
      <c r="Y145" s="15">
        <v>82.352118408203125</v>
      </c>
      <c r="Z145" s="15">
        <v>3.9637399902343748</v>
      </c>
      <c r="AA145" s="15">
        <v>3.7375899963378907</v>
      </c>
      <c r="AB145" s="15">
        <v>2.0784499797821043</v>
      </c>
      <c r="AC145" s="15">
        <v>2.0576399841308595</v>
      </c>
      <c r="AD145" s="15">
        <v>0.69298999023437502</v>
      </c>
      <c r="AE145" s="15">
        <v>0.69298999023437502</v>
      </c>
      <c r="AF145" s="15">
        <v>0.77959002971649172</v>
      </c>
      <c r="AG145" s="15">
        <f t="shared" si="11"/>
        <v>114.29933803081514</v>
      </c>
      <c r="AH145" s="15">
        <v>0.77664001464843746</v>
      </c>
      <c r="AI145" s="15">
        <v>0.52158001708984369</v>
      </c>
      <c r="AJ145" s="15">
        <v>0.52158001708984369</v>
      </c>
      <c r="AK145" s="15">
        <v>0.50489999389648432</v>
      </c>
      <c r="AL145" s="15">
        <v>0.50489999389648432</v>
      </c>
      <c r="AM145" s="15">
        <v>139.7964375</v>
      </c>
      <c r="AN145" s="15">
        <v>0.58315998840332028</v>
      </c>
      <c r="AO145" s="15">
        <v>0</v>
      </c>
      <c r="AP145" s="15">
        <v>0</v>
      </c>
      <c r="AQ145" s="15">
        <v>0</v>
      </c>
      <c r="AR145" s="15">
        <v>0</v>
      </c>
      <c r="AS145" s="15">
        <v>0</v>
      </c>
      <c r="AT145" s="15">
        <f t="shared" si="12"/>
        <v>143.20919752502439</v>
      </c>
      <c r="AU145" s="15">
        <v>0</v>
      </c>
      <c r="AV145" s="15">
        <v>0</v>
      </c>
      <c r="AW145" s="15">
        <v>0</v>
      </c>
      <c r="AX145" s="15">
        <v>0</v>
      </c>
      <c r="AY145" s="15">
        <v>0</v>
      </c>
      <c r="AZ145" s="15">
        <v>0</v>
      </c>
      <c r="BA145" s="15">
        <v>0</v>
      </c>
      <c r="BB145" s="15">
        <v>0</v>
      </c>
      <c r="BC145" s="15">
        <v>0</v>
      </c>
      <c r="BD145" s="15">
        <v>0</v>
      </c>
      <c r="BE145" s="15">
        <v>0</v>
      </c>
      <c r="BF145" s="15">
        <v>0</v>
      </c>
      <c r="BG145" s="15">
        <f t="shared" si="13"/>
        <v>0</v>
      </c>
      <c r="BH145" t="str">
        <f t="shared" si="14"/>
        <v>UIDIST</v>
      </c>
      <c r="BI145" t="str">
        <f>VLOOKUP(BH145,[1]Summary!$C$29:$C$56,1,0)</f>
        <v>UIDist</v>
      </c>
      <c r="BJ145" s="16">
        <v>44197</v>
      </c>
    </row>
    <row r="146" spans="1:62" x14ac:dyDescent="0.25">
      <c r="A146" s="13">
        <v>801970.02</v>
      </c>
      <c r="B146" s="13">
        <v>801970.02</v>
      </c>
      <c r="C146" t="s">
        <v>172</v>
      </c>
      <c r="D146" t="s">
        <v>18</v>
      </c>
      <c r="E146" t="s">
        <v>35</v>
      </c>
      <c r="F146" s="13" t="s">
        <v>62</v>
      </c>
      <c r="G146" s="14"/>
      <c r="H146" s="15">
        <v>0</v>
      </c>
      <c r="I146" s="15">
        <v>0</v>
      </c>
      <c r="J146" s="15">
        <v>0</v>
      </c>
      <c r="K146" s="15">
        <v>0</v>
      </c>
      <c r="L146" s="15">
        <v>0</v>
      </c>
      <c r="M146" s="15">
        <v>0</v>
      </c>
      <c r="N146" s="15">
        <v>0</v>
      </c>
      <c r="O146" s="15">
        <v>0.59399999999999997</v>
      </c>
      <c r="P146" s="15">
        <v>0</v>
      </c>
      <c r="Q146" s="15">
        <v>25.798999999999999</v>
      </c>
      <c r="R146" s="15">
        <v>1.4E-2</v>
      </c>
      <c r="S146" s="15">
        <v>2685.473</v>
      </c>
      <c r="T146" s="15">
        <f t="shared" si="10"/>
        <v>2711.88</v>
      </c>
      <c r="U146" s="15">
        <v>64.874050292968747</v>
      </c>
      <c r="V146" s="15">
        <v>29.24054962158203</v>
      </c>
      <c r="W146" s="15">
        <v>23.416599243164061</v>
      </c>
      <c r="X146" s="15">
        <v>20.788069122314454</v>
      </c>
      <c r="Y146" s="15">
        <v>19.909779296875001</v>
      </c>
      <c r="Z146" s="15">
        <v>20.291159362792968</v>
      </c>
      <c r="AA146" s="15">
        <v>21.148880310058594</v>
      </c>
      <c r="AB146" s="15">
        <v>58.585717773437501</v>
      </c>
      <c r="AC146" s="15">
        <v>26.066720947265626</v>
      </c>
      <c r="AD146" s="15">
        <v>17.570929374694824</v>
      </c>
      <c r="AE146" s="15">
        <v>17.407839843750001</v>
      </c>
      <c r="AF146" s="15">
        <v>25.638270629882811</v>
      </c>
      <c r="AG146" s="15">
        <f t="shared" si="11"/>
        <v>344.93856581878663</v>
      </c>
      <c r="AH146" s="15">
        <v>22.002479295730591</v>
      </c>
      <c r="AI146" s="15">
        <v>21.923570312500001</v>
      </c>
      <c r="AJ146" s="15">
        <v>21.923570312500001</v>
      </c>
      <c r="AK146" s="15">
        <v>21.374490234374999</v>
      </c>
      <c r="AL146" s="15">
        <v>21.374490234374999</v>
      </c>
      <c r="AM146" s="15">
        <v>9.8878300781250008</v>
      </c>
      <c r="AN146" s="15">
        <v>33.618710937499998</v>
      </c>
      <c r="AO146" s="15">
        <v>21.685589843750002</v>
      </c>
      <c r="AP146" s="15">
        <v>20.562039062499998</v>
      </c>
      <c r="AQ146" s="15">
        <v>20.562000000000001</v>
      </c>
      <c r="AR146" s="15">
        <v>20.562039062499998</v>
      </c>
      <c r="AS146" s="15">
        <v>67.416360839843747</v>
      </c>
      <c r="AT146" s="15">
        <f t="shared" si="12"/>
        <v>302.89317021369936</v>
      </c>
      <c r="AU146" s="15">
        <v>0</v>
      </c>
      <c r="AV146" s="15">
        <v>0</v>
      </c>
      <c r="AW146" s="15">
        <v>0</v>
      </c>
      <c r="AX146" s="15">
        <v>0</v>
      </c>
      <c r="AY146" s="15">
        <v>0</v>
      </c>
      <c r="AZ146" s="15">
        <v>0</v>
      </c>
      <c r="BA146" s="15">
        <v>0</v>
      </c>
      <c r="BB146" s="15">
        <v>0</v>
      </c>
      <c r="BC146" s="15">
        <v>0</v>
      </c>
      <c r="BD146" s="15">
        <v>28.621029998779296</v>
      </c>
      <c r="BE146" s="15">
        <v>25.711029998779296</v>
      </c>
      <c r="BF146" s="15">
        <v>6.8709999694824218</v>
      </c>
      <c r="BG146" s="15">
        <f t="shared" si="13"/>
        <v>61.203059967041007</v>
      </c>
      <c r="BH146" t="str">
        <f t="shared" si="14"/>
        <v>UITRANS</v>
      </c>
      <c r="BI146" t="str">
        <f>VLOOKUP(BH146,[1]Summary!$C$29:$C$56,1,0)</f>
        <v>UITrans</v>
      </c>
      <c r="BJ146" s="16">
        <v>44197</v>
      </c>
    </row>
    <row r="147" spans="1:62" x14ac:dyDescent="0.25">
      <c r="A147" s="13">
        <v>801979.02</v>
      </c>
      <c r="B147" s="13">
        <v>801979.02</v>
      </c>
      <c r="C147" t="s">
        <v>173</v>
      </c>
      <c r="D147" t="s">
        <v>18</v>
      </c>
      <c r="E147" t="s">
        <v>35</v>
      </c>
      <c r="F147" s="13" t="s">
        <v>20</v>
      </c>
      <c r="G147" s="14"/>
      <c r="H147" s="15">
        <v>42.654000000000003</v>
      </c>
      <c r="I147" s="15">
        <v>5.6109999999999998</v>
      </c>
      <c r="J147" s="15">
        <v>10.298999999999999</v>
      </c>
      <c r="K147" s="15">
        <v>7.7210000000000001</v>
      </c>
      <c r="L147" s="15">
        <v>-2.629</v>
      </c>
      <c r="M147" s="15">
        <v>-0.08</v>
      </c>
      <c r="N147" s="15">
        <v>1.9E-2</v>
      </c>
      <c r="O147" s="15">
        <v>1.9E-2</v>
      </c>
      <c r="P147" s="15">
        <v>0.28499999999999998</v>
      </c>
      <c r="Q147" s="15">
        <v>0.28499999999999998</v>
      </c>
      <c r="R147" s="15">
        <v>0.28499999999999998</v>
      </c>
      <c r="S147" s="15">
        <v>1.224</v>
      </c>
      <c r="T147" s="15">
        <f t="shared" si="10"/>
        <v>65.692999999999998</v>
      </c>
      <c r="U147" s="15">
        <v>90.251823730468743</v>
      </c>
      <c r="V147" s="15">
        <v>0.92397998046874996</v>
      </c>
      <c r="W147" s="15">
        <v>-150.37946624755858</v>
      </c>
      <c r="X147" s="15">
        <v>0</v>
      </c>
      <c r="Y147" s="15">
        <v>0</v>
      </c>
      <c r="Z147" s="15">
        <v>0</v>
      </c>
      <c r="AA147" s="15">
        <v>3.7899999618530274E-3</v>
      </c>
      <c r="AB147" s="15">
        <v>3.7899999618530274E-3</v>
      </c>
      <c r="AC147" s="15">
        <v>3.1400001049041748E-3</v>
      </c>
      <c r="AD147" s="15">
        <v>3.1400001049041748E-3</v>
      </c>
      <c r="AE147" s="15">
        <v>3.1400001049041748E-3</v>
      </c>
      <c r="AF147" s="15">
        <v>3.8599998950958254E-3</v>
      </c>
      <c r="AG147" s="15">
        <f t="shared" si="11"/>
        <v>-59.182802536487571</v>
      </c>
      <c r="AH147" s="15">
        <v>3.9400000572204592E-3</v>
      </c>
      <c r="AI147" s="15">
        <v>0</v>
      </c>
      <c r="AJ147" s="15">
        <v>0</v>
      </c>
      <c r="AK147" s="15">
        <v>0</v>
      </c>
      <c r="AL147" s="15">
        <v>0</v>
      </c>
      <c r="AM147" s="15">
        <v>0</v>
      </c>
      <c r="AN147" s="15">
        <v>0</v>
      </c>
      <c r="AO147" s="15">
        <v>0</v>
      </c>
      <c r="AP147" s="15">
        <v>0</v>
      </c>
      <c r="AQ147" s="15">
        <v>0</v>
      </c>
      <c r="AR147" s="15">
        <v>0</v>
      </c>
      <c r="AS147" s="15">
        <v>0</v>
      </c>
      <c r="AT147" s="15">
        <f t="shared" si="12"/>
        <v>3.9400000572204592E-3</v>
      </c>
      <c r="AU147" s="15">
        <v>0</v>
      </c>
      <c r="AV147" s="15">
        <v>0</v>
      </c>
      <c r="AW147" s="15">
        <v>0</v>
      </c>
      <c r="AX147" s="15">
        <v>0</v>
      </c>
      <c r="AY147" s="15">
        <v>0</v>
      </c>
      <c r="AZ147" s="15">
        <v>0</v>
      </c>
      <c r="BA147" s="15">
        <v>0</v>
      </c>
      <c r="BB147" s="15">
        <v>0</v>
      </c>
      <c r="BC147" s="15">
        <v>0</v>
      </c>
      <c r="BD147" s="15">
        <v>0</v>
      </c>
      <c r="BE147" s="15">
        <v>0</v>
      </c>
      <c r="BF147" s="15">
        <v>0</v>
      </c>
      <c r="BG147" s="15">
        <f t="shared" si="13"/>
        <v>0</v>
      </c>
      <c r="BH147" t="str">
        <f t="shared" si="14"/>
        <v>UITRANS</v>
      </c>
      <c r="BI147" t="str">
        <f>VLOOKUP(BH147,[1]Summary!$C$29:$C$56,1,0)</f>
        <v>UITrans</v>
      </c>
      <c r="BJ147" s="16">
        <v>44197</v>
      </c>
    </row>
    <row r="148" spans="1:62" x14ac:dyDescent="0.25">
      <c r="A148" s="13">
        <v>801980.02</v>
      </c>
      <c r="B148" s="13">
        <v>801980.02</v>
      </c>
      <c r="C148" t="s">
        <v>174</v>
      </c>
      <c r="D148" t="s">
        <v>18</v>
      </c>
      <c r="E148" t="s">
        <v>35</v>
      </c>
      <c r="F148" s="13" t="s">
        <v>20</v>
      </c>
      <c r="G148" s="14"/>
      <c r="H148" s="15">
        <v>0</v>
      </c>
      <c r="I148" s="15">
        <v>0.67100000000000004</v>
      </c>
      <c r="J148" s="15">
        <v>3.2309999999999999</v>
      </c>
      <c r="K148" s="15">
        <v>2.8719999999999999</v>
      </c>
      <c r="L148" s="15">
        <v>4.984</v>
      </c>
      <c r="M148" s="15">
        <v>45.526000000000003</v>
      </c>
      <c r="N148" s="15">
        <v>-36.819000000000003</v>
      </c>
      <c r="O148" s="15">
        <v>9.3190000000000008</v>
      </c>
      <c r="P148" s="15">
        <v>136.245</v>
      </c>
      <c r="Q148" s="15">
        <v>74.843999999999994</v>
      </c>
      <c r="R148" s="15">
        <v>57.473999999999997</v>
      </c>
      <c r="S148" s="15">
        <v>-77.894999999999996</v>
      </c>
      <c r="T148" s="15">
        <f t="shared" si="10"/>
        <v>220.452</v>
      </c>
      <c r="U148" s="15">
        <v>536.85116967773433</v>
      </c>
      <c r="V148" s="15">
        <v>128.413041015625</v>
      </c>
      <c r="W148" s="15">
        <v>10.600400024414062</v>
      </c>
      <c r="X148" s="15">
        <v>7.5698501586914064</v>
      </c>
      <c r="Y148" s="15">
        <v>6.9614002075195316</v>
      </c>
      <c r="Z148" s="15">
        <v>6.3650599060058592</v>
      </c>
      <c r="AA148" s="15">
        <v>10.992309936523437</v>
      </c>
      <c r="AB148" s="15">
        <v>6.7508599243164067</v>
      </c>
      <c r="AC148" s="15">
        <v>21.8461201171875</v>
      </c>
      <c r="AD148" s="15">
        <v>7.1387400512695312</v>
      </c>
      <c r="AE148" s="15">
        <v>5.980060211181641</v>
      </c>
      <c r="AF148" s="15">
        <v>6.8609198989868165</v>
      </c>
      <c r="AG148" s="15">
        <f t="shared" si="11"/>
        <v>756.32993112945564</v>
      </c>
      <c r="AH148" s="15">
        <v>26.913880859374999</v>
      </c>
      <c r="AI148" s="15">
        <v>28.407650390625001</v>
      </c>
      <c r="AJ148" s="15">
        <v>8.7916403808593753</v>
      </c>
      <c r="AK148" s="15">
        <v>27.0923203125</v>
      </c>
      <c r="AL148" s="15">
        <v>16.209010009765624</v>
      </c>
      <c r="AM148" s="15">
        <v>19.168340087890623</v>
      </c>
      <c r="AN148" s="15">
        <v>183.910015625</v>
      </c>
      <c r="AO148" s="15">
        <v>494.15727661132814</v>
      </c>
      <c r="AP148" s="15">
        <v>-118.04327910137177</v>
      </c>
      <c r="AQ148" s="15">
        <v>302.27699999999999</v>
      </c>
      <c r="AR148" s="15">
        <v>59.707348632812497</v>
      </c>
      <c r="AS148" s="15">
        <v>189.05695507812499</v>
      </c>
      <c r="AT148" s="15">
        <f t="shared" si="12"/>
        <v>1237.6481588869094</v>
      </c>
      <c r="AU148" s="15">
        <v>-173.87009375</v>
      </c>
      <c r="AV148" s="15">
        <v>259.27477459716795</v>
      </c>
      <c r="AW148" s="15">
        <v>41.707610351562501</v>
      </c>
      <c r="AX148" s="15">
        <v>39.177749404907225</v>
      </c>
      <c r="AY148" s="15">
        <v>15.29795930480957</v>
      </c>
      <c r="AZ148" s="15">
        <v>209.56240320396424</v>
      </c>
      <c r="BA148" s="15">
        <v>40.730131347656247</v>
      </c>
      <c r="BB148" s="15">
        <v>21.643430175781251</v>
      </c>
      <c r="BC148" s="15">
        <v>127.82947753906249</v>
      </c>
      <c r="BD148" s="15">
        <v>189.97577636718751</v>
      </c>
      <c r="BE148" s="15">
        <v>217.17409667968749</v>
      </c>
      <c r="BF148" s="15">
        <v>78.207621337890629</v>
      </c>
      <c r="BG148" s="15">
        <f t="shared" si="13"/>
        <v>1066.7109365596771</v>
      </c>
      <c r="BH148" t="str">
        <f t="shared" si="14"/>
        <v>UITRANS</v>
      </c>
      <c r="BI148" t="str">
        <f>VLOOKUP(BH148,[1]Summary!$C$29:$C$56,1,0)</f>
        <v>UITrans</v>
      </c>
      <c r="BJ148" t="s">
        <v>12</v>
      </c>
    </row>
    <row r="149" spans="1:62" x14ac:dyDescent="0.25">
      <c r="A149" s="13">
        <v>801990.01</v>
      </c>
      <c r="B149" s="13">
        <v>801990.01</v>
      </c>
      <c r="C149" t="s">
        <v>175</v>
      </c>
      <c r="D149" t="s">
        <v>18</v>
      </c>
      <c r="E149" t="s">
        <v>19</v>
      </c>
      <c r="F149" s="13" t="s">
        <v>22</v>
      </c>
      <c r="G149" s="14"/>
      <c r="H149" s="15">
        <v>-1.274</v>
      </c>
      <c r="I149" s="15">
        <v>1.4530000000000001</v>
      </c>
      <c r="J149" s="15">
        <v>4.7359999999999998</v>
      </c>
      <c r="K149" s="15">
        <v>0.97899999999999998</v>
      </c>
      <c r="L149" s="15">
        <v>0.97899999999999998</v>
      </c>
      <c r="M149" s="15">
        <v>3.2000000000000001E-2</v>
      </c>
      <c r="N149" s="15">
        <v>0.76200000000000001</v>
      </c>
      <c r="O149" s="15">
        <v>1.3540000000000001</v>
      </c>
      <c r="P149" s="15">
        <v>1.4279999999999999</v>
      </c>
      <c r="Q149" s="15">
        <v>0.50700000000000001</v>
      </c>
      <c r="R149" s="15">
        <v>5.8310000000000004</v>
      </c>
      <c r="S149" s="15">
        <v>6.6859999999999999</v>
      </c>
      <c r="T149" s="15">
        <f t="shared" si="10"/>
        <v>23.473000000000003</v>
      </c>
      <c r="U149" s="15">
        <v>5.1734400634765629</v>
      </c>
      <c r="V149" s="15">
        <v>2.7959899654388427</v>
      </c>
      <c r="W149" s="15">
        <v>7.1083499813079838</v>
      </c>
      <c r="X149" s="15">
        <v>1.8134199886322022</v>
      </c>
      <c r="Y149" s="15">
        <v>1.7529200439453125</v>
      </c>
      <c r="Z149" s="15">
        <v>2.8236399669647216</v>
      </c>
      <c r="AA149" s="15">
        <v>24.025789672851563</v>
      </c>
      <c r="AB149" s="15">
        <v>14.182349731445312</v>
      </c>
      <c r="AC149" s="15">
        <v>2.796269989013672</v>
      </c>
      <c r="AD149" s="15">
        <v>6.2359999065399174</v>
      </c>
      <c r="AE149" s="15">
        <v>2.9783199815750123</v>
      </c>
      <c r="AF149" s="15">
        <v>6.3582302551269532</v>
      </c>
      <c r="AG149" s="15">
        <f t="shared" si="11"/>
        <v>78.044719546318063</v>
      </c>
      <c r="AH149" s="15">
        <v>5.9782799072265629</v>
      </c>
      <c r="AI149" s="15">
        <v>5.2974400634765626</v>
      </c>
      <c r="AJ149" s="15">
        <v>4.5452799072265622</v>
      </c>
      <c r="AK149" s="15">
        <v>12.5969599609375</v>
      </c>
      <c r="AL149" s="15">
        <v>10.328539909362792</v>
      </c>
      <c r="AM149" s="15">
        <v>14.274430145263672</v>
      </c>
      <c r="AN149" s="15">
        <v>33.313959655761721</v>
      </c>
      <c r="AO149" s="15">
        <v>37.267930009841919</v>
      </c>
      <c r="AP149" s="15">
        <v>12.222019653320313</v>
      </c>
      <c r="AQ149" s="15">
        <v>6.1920000000000002</v>
      </c>
      <c r="AR149" s="15">
        <v>8.7071897897720341</v>
      </c>
      <c r="AS149" s="15">
        <v>319.35968054199219</v>
      </c>
      <c r="AT149" s="15">
        <f t="shared" si="12"/>
        <v>470.08370954418183</v>
      </c>
      <c r="AU149" s="15">
        <v>4.0909099121093746</v>
      </c>
      <c r="AV149" s="15">
        <v>15.408520080566406</v>
      </c>
      <c r="AW149" s="15">
        <v>8.8055699996948249</v>
      </c>
      <c r="AX149" s="15">
        <v>12.84380972290039</v>
      </c>
      <c r="AY149" s="15">
        <v>9.1947301635742189</v>
      </c>
      <c r="AZ149" s="15">
        <v>7.2660400390625002</v>
      </c>
      <c r="BA149" s="15">
        <v>6.919190200805664</v>
      </c>
      <c r="BB149" s="15">
        <v>5.1111201171875003</v>
      </c>
      <c r="BC149" s="15">
        <v>6.0884801483154298</v>
      </c>
      <c r="BD149" s="15">
        <v>0</v>
      </c>
      <c r="BE149" s="15">
        <v>0</v>
      </c>
      <c r="BF149" s="15">
        <v>0</v>
      </c>
      <c r="BG149" s="15">
        <f t="shared" si="13"/>
        <v>75.728370384216305</v>
      </c>
      <c r="BH149" t="str">
        <f t="shared" si="14"/>
        <v>UIDIST</v>
      </c>
      <c r="BI149" t="str">
        <f>VLOOKUP(BH149,[1]Summary!$C$29:$C$56,1,0)</f>
        <v>UIDist</v>
      </c>
      <c r="BJ149" s="16">
        <v>44470</v>
      </c>
    </row>
    <row r="150" spans="1:62" x14ac:dyDescent="0.25">
      <c r="A150" s="13">
        <v>801999.01</v>
      </c>
      <c r="B150" s="13">
        <v>801999.01</v>
      </c>
      <c r="C150" t="s">
        <v>176</v>
      </c>
      <c r="D150" t="s">
        <v>18</v>
      </c>
      <c r="E150" t="s">
        <v>19</v>
      </c>
      <c r="F150" s="13" t="s">
        <v>22</v>
      </c>
      <c r="G150" s="14"/>
      <c r="H150" s="15">
        <v>4.4409999999999998</v>
      </c>
      <c r="I150" s="15">
        <v>0.51700000000000002</v>
      </c>
      <c r="J150" s="15">
        <v>4.3999999999999997E-2</v>
      </c>
      <c r="K150" s="15">
        <v>0</v>
      </c>
      <c r="L150" s="15">
        <v>3.3170000000000002</v>
      </c>
      <c r="M150" s="15">
        <v>1.9670000000000001</v>
      </c>
      <c r="N150" s="15">
        <v>6.3E-2</v>
      </c>
      <c r="O150" s="15">
        <v>0</v>
      </c>
      <c r="P150" s="15">
        <v>0</v>
      </c>
      <c r="Q150" s="15">
        <v>8.4000000000000005E-2</v>
      </c>
      <c r="R150" s="15">
        <v>0</v>
      </c>
      <c r="S150" s="15">
        <v>0</v>
      </c>
      <c r="T150" s="15">
        <f t="shared" si="10"/>
        <v>10.433</v>
      </c>
      <c r="U150" s="15">
        <v>0</v>
      </c>
      <c r="V150" s="15">
        <v>0</v>
      </c>
      <c r="W150" s="15">
        <v>0</v>
      </c>
      <c r="X150" s="15">
        <v>0</v>
      </c>
      <c r="Y150" s="15">
        <v>0</v>
      </c>
      <c r="Z150" s="15">
        <v>0</v>
      </c>
      <c r="AA150" s="15">
        <v>0</v>
      </c>
      <c r="AB150" s="15">
        <v>0</v>
      </c>
      <c r="AC150" s="15">
        <v>0</v>
      </c>
      <c r="AD150" s="15">
        <v>0</v>
      </c>
      <c r="AE150" s="15">
        <v>0</v>
      </c>
      <c r="AF150" s="15">
        <v>0</v>
      </c>
      <c r="AG150" s="15">
        <f t="shared" si="11"/>
        <v>0</v>
      </c>
      <c r="AH150" s="15">
        <v>0</v>
      </c>
      <c r="AI150" s="15">
        <v>0</v>
      </c>
      <c r="AJ150" s="15">
        <v>0</v>
      </c>
      <c r="AK150" s="15">
        <v>0</v>
      </c>
      <c r="AL150" s="15">
        <v>0</v>
      </c>
      <c r="AM150" s="15">
        <v>0</v>
      </c>
      <c r="AN150" s="15">
        <v>0</v>
      </c>
      <c r="AO150" s="15">
        <v>0</v>
      </c>
      <c r="AP150" s="15">
        <v>0</v>
      </c>
      <c r="AQ150" s="15">
        <v>0</v>
      </c>
      <c r="AR150" s="15">
        <v>3.1270000457763673E-2</v>
      </c>
      <c r="AS150" s="15">
        <v>0</v>
      </c>
      <c r="AT150" s="15">
        <f t="shared" si="12"/>
        <v>3.1270000457763673E-2</v>
      </c>
      <c r="AU150" s="15">
        <v>0</v>
      </c>
      <c r="AV150" s="15">
        <v>0</v>
      </c>
      <c r="AW150" s="15">
        <v>0</v>
      </c>
      <c r="AX150" s="15">
        <v>0</v>
      </c>
      <c r="AY150" s="15">
        <v>0</v>
      </c>
      <c r="AZ150" s="15">
        <v>0</v>
      </c>
      <c r="BA150" s="15">
        <v>0</v>
      </c>
      <c r="BB150" s="15">
        <v>0</v>
      </c>
      <c r="BC150" s="15">
        <v>0</v>
      </c>
      <c r="BD150" s="15">
        <v>0</v>
      </c>
      <c r="BE150" s="15">
        <v>0</v>
      </c>
      <c r="BF150" s="15">
        <v>0</v>
      </c>
      <c r="BG150" s="15">
        <f t="shared" si="13"/>
        <v>0</v>
      </c>
      <c r="BH150" t="str">
        <f t="shared" si="14"/>
        <v>UIDIST</v>
      </c>
      <c r="BI150" t="str">
        <f>VLOOKUP(BH150,[1]Summary!$C$29:$C$56,1,0)</f>
        <v>UIDist</v>
      </c>
      <c r="BJ150" s="16">
        <v>44197</v>
      </c>
    </row>
    <row r="151" spans="1:62" x14ac:dyDescent="0.25">
      <c r="A151" s="13">
        <v>802000.01</v>
      </c>
      <c r="B151" s="13">
        <v>802000.01</v>
      </c>
      <c r="C151" t="s">
        <v>177</v>
      </c>
      <c r="D151" t="s">
        <v>18</v>
      </c>
      <c r="E151" t="s">
        <v>19</v>
      </c>
      <c r="F151" s="13" t="s">
        <v>22</v>
      </c>
      <c r="G151" s="14"/>
      <c r="H151" s="15">
        <v>2E-3</v>
      </c>
      <c r="I151" s="15">
        <v>2E-3</v>
      </c>
      <c r="J151" s="15">
        <v>3.0000000000000001E-3</v>
      </c>
      <c r="K151" s="15">
        <v>1.486</v>
      </c>
      <c r="L151" s="15">
        <v>10.047000000000001</v>
      </c>
      <c r="M151" s="15">
        <v>15.637</v>
      </c>
      <c r="N151" s="15">
        <v>23.425000000000001</v>
      </c>
      <c r="O151" s="15">
        <v>40.274000000000001</v>
      </c>
      <c r="P151" s="15">
        <v>84.695999999999998</v>
      </c>
      <c r="Q151" s="15">
        <v>38.179000000000002</v>
      </c>
      <c r="R151" s="15">
        <v>85.828999999999994</v>
      </c>
      <c r="S151" s="15">
        <v>15.81</v>
      </c>
      <c r="T151" s="15">
        <f t="shared" si="10"/>
        <v>315.39</v>
      </c>
      <c r="U151" s="15">
        <v>249.45440051269532</v>
      </c>
      <c r="V151" s="15">
        <v>78.632291381835941</v>
      </c>
      <c r="W151" s="15">
        <v>610.46775878906249</v>
      </c>
      <c r="X151" s="15">
        <v>-173.09392089843749</v>
      </c>
      <c r="Y151" s="15">
        <v>459.14270532226561</v>
      </c>
      <c r="Z151" s="15">
        <v>24.266589843750001</v>
      </c>
      <c r="AA151" s="15">
        <v>6.6849201564788823</v>
      </c>
      <c r="AB151" s="15">
        <v>18.730169921875</v>
      </c>
      <c r="AC151" s="15">
        <v>12.20061003112793</v>
      </c>
      <c r="AD151" s="15">
        <v>11.234249736785889</v>
      </c>
      <c r="AE151" s="15">
        <v>7.0927099609375004</v>
      </c>
      <c r="AF151" s="15">
        <v>18.211209756851197</v>
      </c>
      <c r="AG151" s="15">
        <f t="shared" si="11"/>
        <v>1323.0236945152283</v>
      </c>
      <c r="AH151" s="15">
        <v>7.3214902343750001</v>
      </c>
      <c r="AI151" s="15">
        <v>7.6052098083496098</v>
      </c>
      <c r="AJ151" s="15">
        <v>7.2185601806640625</v>
      </c>
      <c r="AK151" s="15">
        <v>7.0355299072265627</v>
      </c>
      <c r="AL151" s="15">
        <v>7.226380020141602</v>
      </c>
      <c r="AM151" s="15">
        <v>3.1672298812866213</v>
      </c>
      <c r="AN151" s="15">
        <v>12.36000015258789</v>
      </c>
      <c r="AO151" s="15">
        <v>6.6765297851562497</v>
      </c>
      <c r="AP151" s="15">
        <v>7.4499301757812502</v>
      </c>
      <c r="AQ151" s="15">
        <v>7.5430000000000001</v>
      </c>
      <c r="AR151" s="15">
        <v>7.4505297851562498</v>
      </c>
      <c r="AS151" s="15">
        <v>6.6138598632812498</v>
      </c>
      <c r="AT151" s="15">
        <f t="shared" si="12"/>
        <v>87.668249794006357</v>
      </c>
      <c r="AU151" s="15">
        <v>6.0672998046875</v>
      </c>
      <c r="AV151" s="15">
        <v>8.7106000976562505</v>
      </c>
      <c r="AW151" s="15">
        <v>11.862740264892578</v>
      </c>
      <c r="AX151" s="15">
        <v>10.439330017089844</v>
      </c>
      <c r="AY151" s="15">
        <v>8.2074000015258797</v>
      </c>
      <c r="AZ151" s="15">
        <v>9.6219499816894523</v>
      </c>
      <c r="BA151" s="15">
        <v>8.2114800109863282</v>
      </c>
      <c r="BB151" s="15">
        <v>7.8045500030517578</v>
      </c>
      <c r="BC151" s="15">
        <v>10.480449966430664</v>
      </c>
      <c r="BD151" s="15">
        <v>0</v>
      </c>
      <c r="BE151" s="15">
        <v>0</v>
      </c>
      <c r="BF151" s="15">
        <v>0</v>
      </c>
      <c r="BG151" s="15">
        <f t="shared" si="13"/>
        <v>81.405800148010258</v>
      </c>
      <c r="BH151" t="str">
        <f t="shared" si="14"/>
        <v>UIDIST</v>
      </c>
      <c r="BI151" t="str">
        <f>VLOOKUP(BH151,[1]Summary!$C$29:$C$56,1,0)</f>
        <v>UIDist</v>
      </c>
      <c r="BJ151" s="16">
        <v>44470</v>
      </c>
    </row>
    <row r="152" spans="1:62" x14ac:dyDescent="0.25">
      <c r="A152" s="13">
        <v>802015.01</v>
      </c>
      <c r="B152" s="13">
        <v>802015.01</v>
      </c>
      <c r="C152" t="s">
        <v>178</v>
      </c>
      <c r="D152" t="s">
        <v>18</v>
      </c>
      <c r="E152" t="s">
        <v>19</v>
      </c>
      <c r="F152" s="13" t="s">
        <v>22</v>
      </c>
      <c r="G152" s="14"/>
      <c r="H152" s="15">
        <v>-1.8140000000000001</v>
      </c>
      <c r="I152" s="15">
        <v>1.6259999999999999</v>
      </c>
      <c r="J152" s="15">
        <v>0.495</v>
      </c>
      <c r="K152" s="15">
        <v>3.5979999999999999</v>
      </c>
      <c r="L152" s="15">
        <v>3.1030000000000002</v>
      </c>
      <c r="M152" s="15">
        <v>2.75</v>
      </c>
      <c r="N152" s="15">
        <v>0.23100000000000001</v>
      </c>
      <c r="O152" s="15">
        <v>-0.108</v>
      </c>
      <c r="P152" s="15">
        <v>0</v>
      </c>
      <c r="Q152" s="15">
        <v>0</v>
      </c>
      <c r="R152" s="15">
        <v>0</v>
      </c>
      <c r="S152" s="15">
        <v>0</v>
      </c>
      <c r="T152" s="15">
        <f t="shared" si="10"/>
        <v>9.8809999999999985</v>
      </c>
      <c r="U152" s="15">
        <v>0</v>
      </c>
      <c r="V152" s="15">
        <v>0</v>
      </c>
      <c r="W152" s="15">
        <v>0</v>
      </c>
      <c r="X152" s="15">
        <v>0</v>
      </c>
      <c r="Y152" s="15">
        <v>0</v>
      </c>
      <c r="Z152" s="15">
        <v>0</v>
      </c>
      <c r="AA152" s="15">
        <v>0</v>
      </c>
      <c r="AB152" s="15">
        <v>0</v>
      </c>
      <c r="AC152" s="15">
        <v>0</v>
      </c>
      <c r="AD152" s="15">
        <v>0</v>
      </c>
      <c r="AE152" s="15">
        <v>0</v>
      </c>
      <c r="AF152" s="15">
        <v>0</v>
      </c>
      <c r="AG152" s="15">
        <f t="shared" si="11"/>
        <v>0</v>
      </c>
      <c r="AH152" s="15">
        <v>0</v>
      </c>
      <c r="AI152" s="15">
        <v>0</v>
      </c>
      <c r="AJ152" s="15">
        <v>0</v>
      </c>
      <c r="AK152" s="15">
        <v>0</v>
      </c>
      <c r="AL152" s="15">
        <v>0</v>
      </c>
      <c r="AM152" s="15">
        <v>0</v>
      </c>
      <c r="AN152" s="15">
        <v>0</v>
      </c>
      <c r="AO152" s="15">
        <v>0</v>
      </c>
      <c r="AP152" s="15">
        <v>0</v>
      </c>
      <c r="AQ152" s="15">
        <v>0</v>
      </c>
      <c r="AR152" s="15">
        <v>0</v>
      </c>
      <c r="AS152" s="15">
        <v>0</v>
      </c>
      <c r="AT152" s="15">
        <f t="shared" si="12"/>
        <v>0</v>
      </c>
      <c r="AU152" s="15">
        <v>0</v>
      </c>
      <c r="AV152" s="15">
        <v>0</v>
      </c>
      <c r="AW152" s="15">
        <v>0</v>
      </c>
      <c r="AX152" s="15">
        <v>0</v>
      </c>
      <c r="AY152" s="15">
        <v>0</v>
      </c>
      <c r="AZ152" s="15">
        <v>0</v>
      </c>
      <c r="BA152" s="15">
        <v>0</v>
      </c>
      <c r="BB152" s="15">
        <v>0</v>
      </c>
      <c r="BC152" s="15">
        <v>0</v>
      </c>
      <c r="BD152" s="15">
        <v>0</v>
      </c>
      <c r="BE152" s="15">
        <v>0</v>
      </c>
      <c r="BF152" s="15">
        <v>0</v>
      </c>
      <c r="BG152" s="15">
        <f t="shared" si="13"/>
        <v>0</v>
      </c>
      <c r="BH152" t="str">
        <f t="shared" si="14"/>
        <v>UIDIST</v>
      </c>
      <c r="BI152" t="str">
        <f>VLOOKUP(BH152,[1]Summary!$C$29:$C$56,1,0)</f>
        <v>UIDist</v>
      </c>
      <c r="BJ152" s="16">
        <v>43466</v>
      </c>
    </row>
    <row r="153" spans="1:62" x14ac:dyDescent="0.25">
      <c r="A153" s="13">
        <v>802016.01</v>
      </c>
      <c r="B153" s="13">
        <v>802016.01</v>
      </c>
      <c r="C153" t="s">
        <v>179</v>
      </c>
      <c r="D153" t="s">
        <v>18</v>
      </c>
      <c r="E153" t="s">
        <v>19</v>
      </c>
      <c r="F153" s="13" t="s">
        <v>22</v>
      </c>
      <c r="G153" s="14"/>
      <c r="H153" s="15">
        <v>37.042999999999999</v>
      </c>
      <c r="I153" s="15">
        <v>39.956000000000003</v>
      </c>
      <c r="J153" s="15">
        <v>55.101999999999997</v>
      </c>
      <c r="K153" s="15">
        <v>32.749000000000002</v>
      </c>
      <c r="L153" s="15">
        <v>35.348999999999997</v>
      </c>
      <c r="M153" s="15">
        <v>16.581</v>
      </c>
      <c r="N153" s="15">
        <v>12.635999999999999</v>
      </c>
      <c r="O153" s="15">
        <v>4.5220000000000002</v>
      </c>
      <c r="P153" s="15">
        <v>0.54900000000000004</v>
      </c>
      <c r="Q153" s="15">
        <v>0.47699999999999998</v>
      </c>
      <c r="R153" s="15">
        <v>0.47699999999999998</v>
      </c>
      <c r="S153" s="15">
        <v>2.052</v>
      </c>
      <c r="T153" s="15">
        <f t="shared" si="10"/>
        <v>237.49299999999997</v>
      </c>
      <c r="U153" s="15">
        <v>2.3227300262451172</v>
      </c>
      <c r="V153" s="15">
        <v>1.5481400146484374</v>
      </c>
      <c r="W153" s="15">
        <v>1.5373800048828126</v>
      </c>
      <c r="X153" s="15">
        <v>1.5373800048828126</v>
      </c>
      <c r="Y153" s="15">
        <v>1.5373800048828126</v>
      </c>
      <c r="Z153" s="15">
        <v>2.8479999542236328E-2</v>
      </c>
      <c r="AA153" s="15">
        <v>0</v>
      </c>
      <c r="AB153" s="15">
        <v>-1.302550048828125</v>
      </c>
      <c r="AC153" s="15">
        <v>0</v>
      </c>
      <c r="AD153" s="15">
        <v>0</v>
      </c>
      <c r="AE153" s="15">
        <v>0</v>
      </c>
      <c r="AF153" s="15">
        <v>0</v>
      </c>
      <c r="AG153" s="15">
        <f t="shared" si="11"/>
        <v>7.2089400062561042</v>
      </c>
      <c r="AH153" s="15">
        <v>0</v>
      </c>
      <c r="AI153" s="15">
        <v>0</v>
      </c>
      <c r="AJ153" s="15">
        <v>0</v>
      </c>
      <c r="AK153" s="15">
        <v>0</v>
      </c>
      <c r="AL153" s="15">
        <v>0</v>
      </c>
      <c r="AM153" s="15">
        <v>0</v>
      </c>
      <c r="AN153" s="15">
        <v>0</v>
      </c>
      <c r="AO153" s="15">
        <v>0</v>
      </c>
      <c r="AP153" s="15">
        <v>0</v>
      </c>
      <c r="AQ153" s="15">
        <v>0</v>
      </c>
      <c r="AR153" s="15">
        <v>0</v>
      </c>
      <c r="AS153" s="15">
        <v>0</v>
      </c>
      <c r="AT153" s="15">
        <f t="shared" si="12"/>
        <v>0</v>
      </c>
      <c r="AU153" s="15">
        <v>0</v>
      </c>
      <c r="AV153" s="15">
        <v>0</v>
      </c>
      <c r="AW153" s="15">
        <v>0</v>
      </c>
      <c r="AX153" s="15">
        <v>0</v>
      </c>
      <c r="AY153" s="15">
        <v>0</v>
      </c>
      <c r="AZ153" s="15">
        <v>0</v>
      </c>
      <c r="BA153" s="15">
        <v>0</v>
      </c>
      <c r="BB153" s="15">
        <v>0</v>
      </c>
      <c r="BC153" s="15">
        <v>0</v>
      </c>
      <c r="BD153" s="15">
        <v>0</v>
      </c>
      <c r="BE153" s="15">
        <v>0</v>
      </c>
      <c r="BF153" s="15">
        <v>0</v>
      </c>
      <c r="BG153" s="15">
        <f t="shared" si="13"/>
        <v>0</v>
      </c>
      <c r="BH153" t="str">
        <f t="shared" si="14"/>
        <v>UIDIST</v>
      </c>
      <c r="BI153" t="str">
        <f>VLOOKUP(BH153,[1]Summary!$C$29:$C$56,1,0)</f>
        <v>UIDist</v>
      </c>
      <c r="BJ153" s="16">
        <v>43831</v>
      </c>
    </row>
    <row r="154" spans="1:62" x14ac:dyDescent="0.25">
      <c r="A154" s="13">
        <v>802017.01</v>
      </c>
      <c r="B154" s="13">
        <v>802017.01</v>
      </c>
      <c r="C154" t="s">
        <v>180</v>
      </c>
      <c r="D154" t="s">
        <v>18</v>
      </c>
      <c r="E154" t="s">
        <v>19</v>
      </c>
      <c r="F154" s="13" t="s">
        <v>22</v>
      </c>
      <c r="G154" s="14"/>
      <c r="H154" s="15">
        <v>2.6970000000000001</v>
      </c>
      <c r="I154" s="15">
        <v>3.7490000000000001</v>
      </c>
      <c r="J154" s="15">
        <v>1.218</v>
      </c>
      <c r="K154" s="15">
        <v>-1.8520000000000001</v>
      </c>
      <c r="L154" s="15">
        <v>-0.13400000000000001</v>
      </c>
      <c r="M154" s="15">
        <v>0</v>
      </c>
      <c r="N154" s="15">
        <v>0</v>
      </c>
      <c r="O154" s="15">
        <v>0</v>
      </c>
      <c r="P154" s="15">
        <v>0</v>
      </c>
      <c r="Q154" s="15">
        <v>0</v>
      </c>
      <c r="R154" s="15">
        <v>0</v>
      </c>
      <c r="S154" s="15">
        <v>0</v>
      </c>
      <c r="T154" s="15">
        <f t="shared" si="10"/>
        <v>5.677999999999999</v>
      </c>
      <c r="U154" s="15">
        <v>0</v>
      </c>
      <c r="V154" s="15">
        <v>0</v>
      </c>
      <c r="W154" s="15">
        <v>0</v>
      </c>
      <c r="X154" s="15">
        <v>0</v>
      </c>
      <c r="Y154" s="15">
        <v>0</v>
      </c>
      <c r="Z154" s="15">
        <v>0</v>
      </c>
      <c r="AA154" s="15">
        <v>0</v>
      </c>
      <c r="AB154" s="15">
        <v>0</v>
      </c>
      <c r="AC154" s="15">
        <v>0</v>
      </c>
      <c r="AD154" s="15">
        <v>0</v>
      </c>
      <c r="AE154" s="15">
        <v>0</v>
      </c>
      <c r="AF154" s="15">
        <v>0</v>
      </c>
      <c r="AG154" s="15">
        <f t="shared" si="11"/>
        <v>0</v>
      </c>
      <c r="AH154" s="15">
        <v>0</v>
      </c>
      <c r="AI154" s="15">
        <v>0</v>
      </c>
      <c r="AJ154" s="15">
        <v>0</v>
      </c>
      <c r="AK154" s="15">
        <v>0</v>
      </c>
      <c r="AL154" s="15">
        <v>0</v>
      </c>
      <c r="AM154" s="15">
        <v>0</v>
      </c>
      <c r="AN154" s="15">
        <v>0</v>
      </c>
      <c r="AO154" s="15">
        <v>0</v>
      </c>
      <c r="AP154" s="15">
        <v>0</v>
      </c>
      <c r="AQ154" s="15">
        <v>0</v>
      </c>
      <c r="AR154" s="15">
        <v>0</v>
      </c>
      <c r="AS154" s="15">
        <v>0</v>
      </c>
      <c r="AT154" s="15">
        <f t="shared" si="12"/>
        <v>0</v>
      </c>
      <c r="AU154" s="15">
        <v>0</v>
      </c>
      <c r="AV154" s="15">
        <v>0</v>
      </c>
      <c r="AW154" s="15">
        <v>0</v>
      </c>
      <c r="AX154" s="15">
        <v>0</v>
      </c>
      <c r="AY154" s="15">
        <v>0</v>
      </c>
      <c r="AZ154" s="15">
        <v>0</v>
      </c>
      <c r="BA154" s="15">
        <v>0</v>
      </c>
      <c r="BB154" s="15">
        <v>0</v>
      </c>
      <c r="BC154" s="15">
        <v>0</v>
      </c>
      <c r="BD154" s="15">
        <v>0</v>
      </c>
      <c r="BE154" s="15">
        <v>0</v>
      </c>
      <c r="BF154" s="15">
        <v>0</v>
      </c>
      <c r="BG154" s="15">
        <f t="shared" si="13"/>
        <v>0</v>
      </c>
      <c r="BH154" t="str">
        <f t="shared" si="14"/>
        <v>UIDIST</v>
      </c>
      <c r="BI154" t="str">
        <f>VLOOKUP(BH154,[1]Summary!$C$29:$C$56,1,0)</f>
        <v>UIDist</v>
      </c>
      <c r="BJ154" s="16">
        <v>43466</v>
      </c>
    </row>
    <row r="155" spans="1:62" x14ac:dyDescent="0.25">
      <c r="A155" s="13">
        <v>802018.01</v>
      </c>
      <c r="B155" s="13">
        <v>802018.01</v>
      </c>
      <c r="C155" t="s">
        <v>181</v>
      </c>
      <c r="D155" t="s">
        <v>18</v>
      </c>
      <c r="E155" t="s">
        <v>19</v>
      </c>
      <c r="F155" s="13" t="s">
        <v>22</v>
      </c>
      <c r="G155" s="14"/>
      <c r="H155" s="15">
        <v>0.46899999999999997</v>
      </c>
      <c r="I155" s="15">
        <v>7.9000000000000001E-2</v>
      </c>
      <c r="J155" s="15">
        <v>1.2999999999999999E-2</v>
      </c>
      <c r="K155" s="15">
        <v>1.2999999999999999E-2</v>
      </c>
      <c r="L155" s="15">
        <v>1.2999999999999999E-2</v>
      </c>
      <c r="M155" s="15">
        <v>0</v>
      </c>
      <c r="N155" s="15">
        <v>0</v>
      </c>
      <c r="O155" s="15">
        <v>0</v>
      </c>
      <c r="P155" s="15">
        <v>6.0000000000000001E-3</v>
      </c>
      <c r="Q155" s="15">
        <v>6.0000000000000001E-3</v>
      </c>
      <c r="R155" s="15">
        <v>6.0000000000000001E-3</v>
      </c>
      <c r="S155" s="15">
        <v>2.8000000000000001E-2</v>
      </c>
      <c r="T155" s="15">
        <f t="shared" si="10"/>
        <v>0.63300000000000001</v>
      </c>
      <c r="U155" s="15">
        <v>2.0850000381469728E-2</v>
      </c>
      <c r="V155" s="15">
        <v>2.0850000381469728E-2</v>
      </c>
      <c r="W155" s="15">
        <v>2.0709999084472658E-2</v>
      </c>
      <c r="X155" s="15">
        <v>2.0709999084472658E-2</v>
      </c>
      <c r="Y155" s="15">
        <v>2.0709999084472658E-2</v>
      </c>
      <c r="Z155" s="15">
        <v>0</v>
      </c>
      <c r="AA155" s="15">
        <v>0</v>
      </c>
      <c r="AB155" s="15">
        <v>0</v>
      </c>
      <c r="AC155" s="15">
        <v>0</v>
      </c>
      <c r="AD155" s="15">
        <v>0</v>
      </c>
      <c r="AE155" s="15">
        <v>0</v>
      </c>
      <c r="AF155" s="15">
        <v>0</v>
      </c>
      <c r="AG155" s="15">
        <f t="shared" si="11"/>
        <v>0.10382999801635742</v>
      </c>
      <c r="AH155" s="15">
        <v>0</v>
      </c>
      <c r="AI155" s="15">
        <v>0</v>
      </c>
      <c r="AJ155" s="15">
        <v>0</v>
      </c>
      <c r="AK155" s="15">
        <v>0</v>
      </c>
      <c r="AL155" s="15">
        <v>0</v>
      </c>
      <c r="AM155" s="15">
        <v>2.6823600769042968</v>
      </c>
      <c r="AN155" s="15">
        <v>5.0429999351501463E-2</v>
      </c>
      <c r="AO155" s="15">
        <v>0</v>
      </c>
      <c r="AP155" s="15">
        <v>0</v>
      </c>
      <c r="AQ155" s="15">
        <v>0</v>
      </c>
      <c r="AR155" s="15">
        <v>0</v>
      </c>
      <c r="AS155" s="15">
        <v>0</v>
      </c>
      <c r="AT155" s="15">
        <f t="shared" si="12"/>
        <v>2.7327900762557982</v>
      </c>
      <c r="AU155" s="15">
        <v>0</v>
      </c>
      <c r="AV155" s="15">
        <v>0</v>
      </c>
      <c r="AW155" s="15">
        <v>0</v>
      </c>
      <c r="AX155" s="15">
        <v>0</v>
      </c>
      <c r="AY155" s="15">
        <v>0</v>
      </c>
      <c r="AZ155" s="15">
        <v>0</v>
      </c>
      <c r="BA155" s="15">
        <v>0</v>
      </c>
      <c r="BB155" s="15">
        <v>0</v>
      </c>
      <c r="BC155" s="15">
        <v>0</v>
      </c>
      <c r="BD155" s="15">
        <v>0</v>
      </c>
      <c r="BE155" s="15">
        <v>0</v>
      </c>
      <c r="BF155" s="15">
        <v>0</v>
      </c>
      <c r="BG155" s="15">
        <f t="shared" si="13"/>
        <v>0</v>
      </c>
      <c r="BH155" t="str">
        <f t="shared" si="14"/>
        <v>UIDIST</v>
      </c>
      <c r="BI155" t="str">
        <f>VLOOKUP(BH155,[1]Summary!$C$29:$C$56,1,0)</f>
        <v>UIDist</v>
      </c>
      <c r="BJ155" s="16">
        <v>44197</v>
      </c>
    </row>
    <row r="156" spans="1:62" x14ac:dyDescent="0.25">
      <c r="A156" s="13">
        <v>802021.01</v>
      </c>
      <c r="B156" s="13">
        <v>802021.01</v>
      </c>
      <c r="C156" t="s">
        <v>182</v>
      </c>
      <c r="D156" t="s">
        <v>18</v>
      </c>
      <c r="E156" t="s">
        <v>19</v>
      </c>
      <c r="F156" s="13" t="s">
        <v>22</v>
      </c>
      <c r="G156" s="14"/>
      <c r="H156" s="15">
        <v>0.92400000000000004</v>
      </c>
      <c r="I156" s="15">
        <v>2.0049999999999999</v>
      </c>
      <c r="J156" s="15">
        <v>7.2119999999999997</v>
      </c>
      <c r="K156" s="15">
        <v>14.923999999999999</v>
      </c>
      <c r="L156" s="15">
        <v>3.2469999999999999</v>
      </c>
      <c r="M156" s="15">
        <v>1.833</v>
      </c>
      <c r="N156" s="15">
        <v>25.734000000000002</v>
      </c>
      <c r="O156" s="15">
        <v>2.3330000000000002</v>
      </c>
      <c r="P156" s="15">
        <v>8.8770000000000007</v>
      </c>
      <c r="Q156" s="15">
        <v>70.224999999999994</v>
      </c>
      <c r="R156" s="15">
        <v>110.337</v>
      </c>
      <c r="S156" s="15">
        <v>-37.844000000000001</v>
      </c>
      <c r="T156" s="15">
        <f t="shared" si="10"/>
        <v>209.80700000000002</v>
      </c>
      <c r="U156" s="15">
        <v>1.7960899696350097</v>
      </c>
      <c r="V156" s="15">
        <v>85.63120976638794</v>
      </c>
      <c r="W156" s="15">
        <v>2.0489699554443361</v>
      </c>
      <c r="X156" s="15">
        <v>1.5069099979400635</v>
      </c>
      <c r="Y156" s="15">
        <v>6.1880399780273434</v>
      </c>
      <c r="Z156" s="15">
        <v>1.6963599758148193</v>
      </c>
      <c r="AA156" s="15">
        <v>6.0828101806640626</v>
      </c>
      <c r="AB156" s="15">
        <v>1.93406005859375</v>
      </c>
      <c r="AC156" s="15">
        <v>3.3380900268554687</v>
      </c>
      <c r="AD156" s="15">
        <v>6.1362800292968753</v>
      </c>
      <c r="AE156" s="15">
        <v>1.6390100097656251</v>
      </c>
      <c r="AF156" s="15">
        <v>2.6696400527954101</v>
      </c>
      <c r="AG156" s="15">
        <f t="shared" si="11"/>
        <v>120.66747000122071</v>
      </c>
      <c r="AH156" s="15">
        <v>5.7291801757812504</v>
      </c>
      <c r="AI156" s="15">
        <v>5.8597800292968749</v>
      </c>
      <c r="AJ156" s="15">
        <v>2.7007599182128907</v>
      </c>
      <c r="AK156" s="15">
        <v>2.9124000091552733</v>
      </c>
      <c r="AL156" s="15">
        <v>5.4108000488281247</v>
      </c>
      <c r="AM156" s="15">
        <v>0.98538000679016113</v>
      </c>
      <c r="AN156" s="15">
        <v>2.6452299957275391</v>
      </c>
      <c r="AO156" s="15">
        <v>2.0836298828125002</v>
      </c>
      <c r="AP156" s="15">
        <v>3.344270050048828</v>
      </c>
      <c r="AQ156" s="15">
        <v>151.542</v>
      </c>
      <c r="AR156" s="15">
        <v>5.0898598632812497</v>
      </c>
      <c r="AS156" s="15">
        <v>45.633688022613526</v>
      </c>
      <c r="AT156" s="15">
        <f t="shared" si="12"/>
        <v>233.93697800254824</v>
      </c>
      <c r="AU156" s="15">
        <v>25.052110595703127</v>
      </c>
      <c r="AV156" s="15">
        <v>56.776080078124998</v>
      </c>
      <c r="AW156" s="15">
        <v>25.264900268554687</v>
      </c>
      <c r="AX156" s="15">
        <v>92.665678222656254</v>
      </c>
      <c r="AY156" s="15">
        <v>45.986919677734377</v>
      </c>
      <c r="AZ156" s="15">
        <v>51.365718994140622</v>
      </c>
      <c r="BA156" s="15">
        <v>12.885580169677734</v>
      </c>
      <c r="BB156" s="15">
        <v>5.4458300781249998</v>
      </c>
      <c r="BC156" s="15">
        <v>-1.0514104003906251</v>
      </c>
      <c r="BD156" s="15">
        <v>15.029279937744141</v>
      </c>
      <c r="BE156" s="15">
        <v>16.699199798583983</v>
      </c>
      <c r="BF156" s="15">
        <v>15.029279937744141</v>
      </c>
      <c r="BG156" s="15">
        <f t="shared" si="13"/>
        <v>361.14916735839847</v>
      </c>
      <c r="BH156" t="str">
        <f t="shared" si="14"/>
        <v>UIDIST</v>
      </c>
      <c r="BI156" t="str">
        <f>VLOOKUP(BH156,[1]Summary!$C$29:$C$56,1,0)</f>
        <v>UIDist</v>
      </c>
      <c r="BJ156" t="s">
        <v>12</v>
      </c>
    </row>
    <row r="157" spans="1:62" x14ac:dyDescent="0.25">
      <c r="A157" s="13">
        <v>802023.02</v>
      </c>
      <c r="B157" s="13">
        <v>802023.02</v>
      </c>
      <c r="C157" t="s">
        <v>183</v>
      </c>
      <c r="D157" t="s">
        <v>18</v>
      </c>
      <c r="E157" t="s">
        <v>35</v>
      </c>
      <c r="F157" s="13" t="s">
        <v>20</v>
      </c>
      <c r="G157" s="14"/>
      <c r="H157" s="15">
        <v>4.173</v>
      </c>
      <c r="I157" s="15">
        <v>4.0910000000000002</v>
      </c>
      <c r="J157" s="15">
        <v>3.2029999999999998</v>
      </c>
      <c r="K157" s="15">
        <v>9.6639999999999997</v>
      </c>
      <c r="L157" s="15">
        <v>1.95</v>
      </c>
      <c r="M157" s="15">
        <v>1.6459999999999999</v>
      </c>
      <c r="N157" s="15">
        <v>3.6080000000000001</v>
      </c>
      <c r="O157" s="15">
        <v>3.593</v>
      </c>
      <c r="P157" s="15">
        <v>1.5640000000000001</v>
      </c>
      <c r="Q157" s="15">
        <v>1.9019999999999999</v>
      </c>
      <c r="R157" s="15">
        <v>1.1080000000000001</v>
      </c>
      <c r="S157" s="15">
        <v>2.1739999999999999</v>
      </c>
      <c r="T157" s="15">
        <f t="shared" si="10"/>
        <v>38.676000000000002</v>
      </c>
      <c r="U157" s="15">
        <v>2.6659400634765626</v>
      </c>
      <c r="V157" s="15">
        <v>3.76656005859375</v>
      </c>
      <c r="W157" s="15">
        <v>4.3627100830078129</v>
      </c>
      <c r="X157" s="15">
        <v>4.7739201049804691</v>
      </c>
      <c r="Y157" s="15">
        <v>1.3347799835205079</v>
      </c>
      <c r="Z157" s="15">
        <v>1.9767899780273437</v>
      </c>
      <c r="AA157" s="15">
        <v>3.7068199462890625</v>
      </c>
      <c r="AB157" s="15">
        <v>6.3220999145507815</v>
      </c>
      <c r="AC157" s="15">
        <v>24.948690246582032</v>
      </c>
      <c r="AD157" s="15">
        <v>30.520520751953125</v>
      </c>
      <c r="AE157" s="15">
        <v>18.506369995117186</v>
      </c>
      <c r="AF157" s="15">
        <v>160.73589651489257</v>
      </c>
      <c r="AG157" s="15">
        <f t="shared" si="11"/>
        <v>263.6210976409912</v>
      </c>
      <c r="AH157" s="15">
        <v>31.069059413909912</v>
      </c>
      <c r="AI157" s="15">
        <v>48.443980001449582</v>
      </c>
      <c r="AJ157" s="15">
        <v>140.66429013061523</v>
      </c>
      <c r="AK157" s="15">
        <v>210.76967194080353</v>
      </c>
      <c r="AL157" s="15">
        <v>367.247611366272</v>
      </c>
      <c r="AM157" s="15">
        <v>125.38527234268189</v>
      </c>
      <c r="AN157" s="15">
        <v>70.284682189941407</v>
      </c>
      <c r="AO157" s="15">
        <v>30.275309814453124</v>
      </c>
      <c r="AP157" s="15">
        <v>6.6841299591064454</v>
      </c>
      <c r="AQ157" s="15">
        <v>10.646000000000001</v>
      </c>
      <c r="AR157" s="15">
        <v>15.272059814453126</v>
      </c>
      <c r="AS157" s="15">
        <v>9.3234400711059564</v>
      </c>
      <c r="AT157" s="15">
        <f t="shared" si="12"/>
        <v>1066.0655070447922</v>
      </c>
      <c r="AU157" s="15">
        <v>8.7919901123046866</v>
      </c>
      <c r="AV157" s="15">
        <v>-2.4628601531982421</v>
      </c>
      <c r="AW157" s="15">
        <v>5.2647999649047854</v>
      </c>
      <c r="AX157" s="15">
        <v>5.3861500244140625</v>
      </c>
      <c r="AY157" s="15">
        <v>1.0000699615478517</v>
      </c>
      <c r="AZ157" s="15">
        <v>28.258530273437501</v>
      </c>
      <c r="BA157" s="15">
        <v>3.3270300292968749</v>
      </c>
      <c r="BB157" s="15">
        <v>3.3270300292968749</v>
      </c>
      <c r="BC157" s="15">
        <v>3.4210498065948487</v>
      </c>
      <c r="BD157" s="15">
        <v>0</v>
      </c>
      <c r="BE157" s="15">
        <v>0</v>
      </c>
      <c r="BF157" s="15">
        <v>0</v>
      </c>
      <c r="BG157" s="15">
        <f t="shared" si="13"/>
        <v>56.313790048599245</v>
      </c>
      <c r="BH157" t="str">
        <f t="shared" si="14"/>
        <v>UITRANS</v>
      </c>
      <c r="BI157" t="str">
        <f>VLOOKUP(BH157,[1]Summary!$C$29:$C$56,1,0)</f>
        <v>UITrans</v>
      </c>
      <c r="BJ157" s="16">
        <v>44470</v>
      </c>
    </row>
    <row r="158" spans="1:62" x14ac:dyDescent="0.25">
      <c r="A158" s="13">
        <v>802029.01</v>
      </c>
      <c r="B158" s="13">
        <v>802029.01</v>
      </c>
      <c r="C158" t="s">
        <v>184</v>
      </c>
      <c r="D158" t="s">
        <v>18</v>
      </c>
      <c r="E158" t="s">
        <v>19</v>
      </c>
      <c r="F158" s="13" t="s">
        <v>22</v>
      </c>
      <c r="G158" s="14"/>
      <c r="H158" s="15">
        <v>4.2000000000000003E-2</v>
      </c>
      <c r="I158" s="15">
        <v>4.2000000000000003E-2</v>
      </c>
      <c r="J158" s="15">
        <v>5.3999999999999999E-2</v>
      </c>
      <c r="K158" s="15">
        <v>5.3999999999999999E-2</v>
      </c>
      <c r="L158" s="15">
        <v>5.3999999999999999E-2</v>
      </c>
      <c r="M158" s="15">
        <v>2E-3</v>
      </c>
      <c r="N158" s="15">
        <v>2E-3</v>
      </c>
      <c r="O158" s="15">
        <v>2E-3</v>
      </c>
      <c r="P158" s="15">
        <v>2.8000000000000001E-2</v>
      </c>
      <c r="Q158" s="15">
        <v>2.8000000000000001E-2</v>
      </c>
      <c r="R158" s="15">
        <v>2.8000000000000001E-2</v>
      </c>
      <c r="S158" s="15">
        <v>0.11899999999999999</v>
      </c>
      <c r="T158" s="15">
        <f t="shared" si="10"/>
        <v>0.45500000000000007</v>
      </c>
      <c r="U158" s="15">
        <v>8.995999908447265E-2</v>
      </c>
      <c r="V158" s="15">
        <v>8.995999908447265E-2</v>
      </c>
      <c r="W158" s="15">
        <v>8.9339996337890623E-2</v>
      </c>
      <c r="X158" s="15">
        <v>8.9339996337890623E-2</v>
      </c>
      <c r="Y158" s="15">
        <v>8.9339996337890623E-2</v>
      </c>
      <c r="Z158" s="15">
        <v>8.8930000305175783E-2</v>
      </c>
      <c r="AA158" s="15">
        <v>9.2220001220703118E-2</v>
      </c>
      <c r="AB158" s="15">
        <v>9.2220001220703118E-2</v>
      </c>
      <c r="AC158" s="15">
        <v>7.6639999389648439E-2</v>
      </c>
      <c r="AD158" s="15">
        <v>7.6639999389648439E-2</v>
      </c>
      <c r="AE158" s="15">
        <v>7.6639999389648439E-2</v>
      </c>
      <c r="AF158" s="15">
        <v>9.6769996643066403E-2</v>
      </c>
      <c r="AG158" s="15">
        <f t="shared" si="11"/>
        <v>1.0479999847412109</v>
      </c>
      <c r="AH158" s="15">
        <v>9.5199996948242188E-2</v>
      </c>
      <c r="AI158" s="15">
        <v>9.5199996948242188E-2</v>
      </c>
      <c r="AJ158" s="15">
        <v>9.5199996948242188E-2</v>
      </c>
      <c r="AK158" s="15">
        <v>9.2150001525878905E-2</v>
      </c>
      <c r="AL158" s="15">
        <v>0</v>
      </c>
      <c r="AM158" s="15">
        <v>0</v>
      </c>
      <c r="AN158" s="15">
        <v>0</v>
      </c>
      <c r="AO158" s="15">
        <v>0</v>
      </c>
      <c r="AP158" s="15">
        <v>0</v>
      </c>
      <c r="AQ158" s="15">
        <v>0</v>
      </c>
      <c r="AR158" s="15">
        <v>0</v>
      </c>
      <c r="AS158" s="15">
        <v>0</v>
      </c>
      <c r="AT158" s="15">
        <f t="shared" si="12"/>
        <v>0.37774999237060547</v>
      </c>
      <c r="AU158" s="15">
        <v>0</v>
      </c>
      <c r="AV158" s="15">
        <v>0</v>
      </c>
      <c r="AW158" s="15">
        <v>0</v>
      </c>
      <c r="AX158" s="15">
        <v>0</v>
      </c>
      <c r="AY158" s="15">
        <v>0</v>
      </c>
      <c r="AZ158" s="15">
        <v>0</v>
      </c>
      <c r="BA158" s="15">
        <v>0</v>
      </c>
      <c r="BB158" s="15">
        <v>0</v>
      </c>
      <c r="BC158" s="15">
        <v>0</v>
      </c>
      <c r="BD158" s="15">
        <v>0</v>
      </c>
      <c r="BE158" s="15">
        <v>0</v>
      </c>
      <c r="BF158" s="15">
        <v>0</v>
      </c>
      <c r="BG158" s="15">
        <f t="shared" si="13"/>
        <v>0</v>
      </c>
      <c r="BH158" t="str">
        <f t="shared" si="14"/>
        <v>UIDIST</v>
      </c>
      <c r="BI158" t="str">
        <f>VLOOKUP(BH158,[1]Summary!$C$29:$C$56,1,0)</f>
        <v>UIDist</v>
      </c>
      <c r="BJ158" s="16">
        <v>44197</v>
      </c>
    </row>
    <row r="159" spans="1:62" x14ac:dyDescent="0.25">
      <c r="A159" s="13">
        <v>802030.01</v>
      </c>
      <c r="B159" s="13">
        <v>802030.01</v>
      </c>
      <c r="C159" t="s">
        <v>185</v>
      </c>
      <c r="D159" t="s">
        <v>18</v>
      </c>
      <c r="E159" t="s">
        <v>19</v>
      </c>
      <c r="F159" s="13" t="s">
        <v>22</v>
      </c>
      <c r="G159" s="14"/>
      <c r="H159" s="15">
        <v>0.10299999999999999</v>
      </c>
      <c r="I159" s="15">
        <v>0.06</v>
      </c>
      <c r="J159" s="15">
        <v>0.92600000000000005</v>
      </c>
      <c r="K159" s="15">
        <v>0.48499999999999999</v>
      </c>
      <c r="L159" s="15">
        <v>1.4870000000000001</v>
      </c>
      <c r="M159" s="15">
        <v>0.92800000000000005</v>
      </c>
      <c r="N159" s="15">
        <v>3.3000000000000002E-2</v>
      </c>
      <c r="O159" s="15">
        <v>2.6269999999999998</v>
      </c>
      <c r="P159" s="15">
        <v>-1.7270000000000001</v>
      </c>
      <c r="Q159" s="15">
        <v>-6.0000000000000001E-3</v>
      </c>
      <c r="R159" s="15">
        <v>0.77800000000000002</v>
      </c>
      <c r="S159" s="15">
        <v>0.90700000000000003</v>
      </c>
      <c r="T159" s="15">
        <f t="shared" si="10"/>
        <v>6.6009999999999991</v>
      </c>
      <c r="U159" s="15">
        <v>0.39319999313354492</v>
      </c>
      <c r="V159" s="15">
        <v>0.7101900177001953</v>
      </c>
      <c r="W159" s="15">
        <v>1.4621499752998353</v>
      </c>
      <c r="X159" s="15">
        <v>1.7760299987792969</v>
      </c>
      <c r="Y159" s="15">
        <v>0.33636999416351321</v>
      </c>
      <c r="Z159" s="15">
        <v>0.16475999450683593</v>
      </c>
      <c r="AA159" s="15">
        <v>0.69339998245239254</v>
      </c>
      <c r="AB159" s="15">
        <v>0.73633000946044924</v>
      </c>
      <c r="AC159" s="15">
        <v>3.1503900604248045</v>
      </c>
      <c r="AD159" s="15">
        <v>0.14375999450683594</v>
      </c>
      <c r="AE159" s="15">
        <v>0.14375999450683594</v>
      </c>
      <c r="AF159" s="15">
        <v>0.18153999328613282</v>
      </c>
      <c r="AG159" s="15">
        <f t="shared" si="11"/>
        <v>9.8918800082206726</v>
      </c>
      <c r="AH159" s="15">
        <v>0.74747000122070317</v>
      </c>
      <c r="AI159" s="15">
        <v>0.51761999511718748</v>
      </c>
      <c r="AJ159" s="15">
        <v>0.95955001831054687</v>
      </c>
      <c r="AK159" s="15">
        <v>0.62462998962402339</v>
      </c>
      <c r="AL159" s="15">
        <v>0.33476000976562498</v>
      </c>
      <c r="AM159" s="15">
        <v>6.1229999542236326E-2</v>
      </c>
      <c r="AN159" s="15">
        <v>0.14263000488281249</v>
      </c>
      <c r="AO159" s="15">
        <v>0.14263000488281249</v>
      </c>
      <c r="AP159" s="15">
        <v>0.15913999938964843</v>
      </c>
      <c r="AQ159" s="15">
        <v>0.159</v>
      </c>
      <c r="AR159" s="15">
        <v>0.15913999938964843</v>
      </c>
      <c r="AS159" s="15">
        <v>0.14127000427246095</v>
      </c>
      <c r="AT159" s="15">
        <f t="shared" si="12"/>
        <v>4.1490700263977045</v>
      </c>
      <c r="AU159" s="15">
        <v>0</v>
      </c>
      <c r="AV159" s="15">
        <v>0</v>
      </c>
      <c r="AW159" s="15">
        <v>0</v>
      </c>
      <c r="AX159" s="15">
        <v>0</v>
      </c>
      <c r="AY159" s="15">
        <v>0</v>
      </c>
      <c r="AZ159" s="15">
        <v>0</v>
      </c>
      <c r="BA159" s="15">
        <v>0</v>
      </c>
      <c r="BB159" s="15">
        <v>0</v>
      </c>
      <c r="BC159" s="15">
        <v>0</v>
      </c>
      <c r="BD159" s="15">
        <v>0</v>
      </c>
      <c r="BE159" s="15">
        <v>0</v>
      </c>
      <c r="BF159" s="15">
        <v>0</v>
      </c>
      <c r="BG159" s="15">
        <f t="shared" si="13"/>
        <v>0</v>
      </c>
      <c r="BH159" t="str">
        <f t="shared" si="14"/>
        <v>UIDIST</v>
      </c>
      <c r="BI159" t="str">
        <f>VLOOKUP(BH159,[1]Summary!$C$29:$C$56,1,0)</f>
        <v>UIDist</v>
      </c>
      <c r="BJ159" s="16">
        <v>44197</v>
      </c>
    </row>
    <row r="160" spans="1:62" x14ac:dyDescent="0.25">
      <c r="A160" s="13">
        <v>802031.01</v>
      </c>
      <c r="B160" s="13">
        <v>802031.01</v>
      </c>
      <c r="C160" t="s">
        <v>186</v>
      </c>
      <c r="D160" t="s">
        <v>18</v>
      </c>
      <c r="E160" t="s">
        <v>19</v>
      </c>
      <c r="F160" s="13" t="s">
        <v>22</v>
      </c>
      <c r="G160" s="14"/>
      <c r="H160" s="15">
        <v>0.42599999999999999</v>
      </c>
      <c r="I160" s="15">
        <v>6.5579999999999998</v>
      </c>
      <c r="J160" s="15">
        <v>1.6970000000000001</v>
      </c>
      <c r="K160" s="15">
        <v>-0.35599999999999998</v>
      </c>
      <c r="L160" s="15">
        <v>9.0999999999999998E-2</v>
      </c>
      <c r="M160" s="15">
        <v>-14.852</v>
      </c>
      <c r="N160" s="15">
        <v>-0.52800000000000002</v>
      </c>
      <c r="O160" s="15">
        <v>0.42799999999999999</v>
      </c>
      <c r="P160" s="15">
        <v>4.0650000000000004</v>
      </c>
      <c r="Q160" s="15">
        <v>0.16200000000000001</v>
      </c>
      <c r="R160" s="15">
        <v>4.2000000000000003E-2</v>
      </c>
      <c r="S160" s="15">
        <v>0.182</v>
      </c>
      <c r="T160" s="15">
        <f t="shared" si="10"/>
        <v>-2.0850000000000004</v>
      </c>
      <c r="U160" s="15">
        <v>0.13711000061035156</v>
      </c>
      <c r="V160" s="15">
        <v>0.13711000061035156</v>
      </c>
      <c r="W160" s="15">
        <v>0.13616000366210937</v>
      </c>
      <c r="X160" s="15">
        <v>0.13616000366210937</v>
      </c>
      <c r="Y160" s="15">
        <v>0.13616000366210937</v>
      </c>
      <c r="Z160" s="15">
        <v>0.13555000305175782</v>
      </c>
      <c r="AA160" s="15">
        <v>0.14057000732421876</v>
      </c>
      <c r="AB160" s="15">
        <v>0.14057000732421876</v>
      </c>
      <c r="AC160" s="15">
        <v>0.11681999969482422</v>
      </c>
      <c r="AD160" s="15">
        <v>0.11681999969482422</v>
      </c>
      <c r="AE160" s="15">
        <v>0.11681999969482422</v>
      </c>
      <c r="AF160" s="15">
        <v>0.14749999999999999</v>
      </c>
      <c r="AG160" s="15">
        <f t="shared" si="11"/>
        <v>1.5973500289916993</v>
      </c>
      <c r="AH160" s="15">
        <v>0.86871996688842779</v>
      </c>
      <c r="AI160" s="15">
        <v>0.14952000427246093</v>
      </c>
      <c r="AJ160" s="15">
        <v>0.14952000427246093</v>
      </c>
      <c r="AK160" s="15">
        <v>0.14474000549316407</v>
      </c>
      <c r="AL160" s="15">
        <v>0.14474000549316407</v>
      </c>
      <c r="AM160" s="15">
        <v>6.3069999694824214E-2</v>
      </c>
      <c r="AN160" s="15">
        <v>0.1471300048828125</v>
      </c>
      <c r="AO160" s="15">
        <v>0.1471300048828125</v>
      </c>
      <c r="AP160" s="15">
        <v>0.16416999816894531</v>
      </c>
      <c r="AQ160" s="15">
        <v>0.16400000000000001</v>
      </c>
      <c r="AR160" s="15">
        <v>0.16416999816894531</v>
      </c>
      <c r="AS160" s="15">
        <v>0.14574000549316407</v>
      </c>
      <c r="AT160" s="15">
        <f t="shared" si="12"/>
        <v>2.4526499977111822</v>
      </c>
      <c r="AU160" s="15">
        <v>0</v>
      </c>
      <c r="AV160" s="15">
        <v>0</v>
      </c>
      <c r="AW160" s="15">
        <v>0</v>
      </c>
      <c r="AX160" s="15">
        <v>0</v>
      </c>
      <c r="AY160" s="15">
        <v>0</v>
      </c>
      <c r="AZ160" s="15">
        <v>0</v>
      </c>
      <c r="BA160" s="15">
        <v>0</v>
      </c>
      <c r="BB160" s="15">
        <v>0</v>
      </c>
      <c r="BC160" s="15">
        <v>0</v>
      </c>
      <c r="BD160" s="15">
        <v>0</v>
      </c>
      <c r="BE160" s="15">
        <v>0</v>
      </c>
      <c r="BF160" s="15">
        <v>0</v>
      </c>
      <c r="BG160" s="15">
        <f t="shared" si="13"/>
        <v>0</v>
      </c>
      <c r="BH160" t="str">
        <f t="shared" si="14"/>
        <v>UIDIST</v>
      </c>
      <c r="BI160" t="str">
        <f>VLOOKUP(BH160,[1]Summary!$C$29:$C$56,1,0)</f>
        <v>UIDist</v>
      </c>
      <c r="BJ160" s="16">
        <v>44197</v>
      </c>
    </row>
    <row r="161" spans="1:62" x14ac:dyDescent="0.25">
      <c r="A161" s="13">
        <v>802032.01</v>
      </c>
      <c r="B161" s="13">
        <v>802032.01</v>
      </c>
      <c r="C161" t="s">
        <v>187</v>
      </c>
      <c r="D161" t="s">
        <v>18</v>
      </c>
      <c r="E161" t="s">
        <v>19</v>
      </c>
      <c r="F161" s="13" t="s">
        <v>22</v>
      </c>
      <c r="G161" s="14"/>
      <c r="H161" s="15">
        <v>8.9999999999999993E-3</v>
      </c>
      <c r="I161" s="15">
        <v>8.9999999999999993E-3</v>
      </c>
      <c r="J161" s="15">
        <v>0.52</v>
      </c>
      <c r="K161" s="15">
        <v>-2.9000000000000001E-2</v>
      </c>
      <c r="L161" s="15">
        <v>1.2999999999999999E-2</v>
      </c>
      <c r="M161" s="15">
        <v>0</v>
      </c>
      <c r="N161" s="15">
        <v>0</v>
      </c>
      <c r="O161" s="15">
        <v>0</v>
      </c>
      <c r="P161" s="15">
        <v>7.0000000000000001E-3</v>
      </c>
      <c r="Q161" s="15">
        <v>7.0000000000000001E-3</v>
      </c>
      <c r="R161" s="15">
        <v>7.0000000000000001E-3</v>
      </c>
      <c r="S161" s="15">
        <v>2.8000000000000001E-2</v>
      </c>
      <c r="T161" s="15">
        <f t="shared" si="10"/>
        <v>0.57100000000000006</v>
      </c>
      <c r="U161" s="15">
        <v>2.1430000305175782E-2</v>
      </c>
      <c r="V161" s="15">
        <v>2.1430000305175782E-2</v>
      </c>
      <c r="W161" s="15">
        <v>2.1290000915527345E-2</v>
      </c>
      <c r="X161" s="15">
        <v>2.1290000915527345E-2</v>
      </c>
      <c r="Y161" s="15">
        <v>2.1290000915527345E-2</v>
      </c>
      <c r="Z161" s="15">
        <v>2.1190000534057618E-2</v>
      </c>
      <c r="AA161" s="15">
        <v>2.1979999542236329E-2</v>
      </c>
      <c r="AB161" s="15">
        <v>2.1979999542236329E-2</v>
      </c>
      <c r="AC161" s="15">
        <v>4.5200000524520875E-2</v>
      </c>
      <c r="AD161" s="15">
        <v>1.8399999618530272E-2</v>
      </c>
      <c r="AE161" s="15">
        <v>1.8399999618530272E-2</v>
      </c>
      <c r="AF161" s="15">
        <v>2.3229999542236326E-2</v>
      </c>
      <c r="AG161" s="15">
        <f t="shared" si="11"/>
        <v>0.27711000227928168</v>
      </c>
      <c r="AH161" s="15">
        <v>2.2850000381469726E-2</v>
      </c>
      <c r="AI161" s="15">
        <v>2.2850000381469726E-2</v>
      </c>
      <c r="AJ161" s="15">
        <v>2.2850000381469726E-2</v>
      </c>
      <c r="AK161" s="15">
        <v>2.2120000839233399E-2</v>
      </c>
      <c r="AL161" s="15">
        <v>2.2120000839233399E-2</v>
      </c>
      <c r="AM161" s="15">
        <v>9.6400003433227532E-3</v>
      </c>
      <c r="AN161" s="15">
        <v>2.2489999771118162E-2</v>
      </c>
      <c r="AO161" s="15">
        <v>2.2489999771118162E-2</v>
      </c>
      <c r="AP161" s="15">
        <v>2.5090000152587891E-2</v>
      </c>
      <c r="AQ161" s="15">
        <v>2.5000000000000001E-2</v>
      </c>
      <c r="AR161" s="15">
        <v>2.5090000152587891E-2</v>
      </c>
      <c r="AS161" s="15">
        <v>2.2280000686645509E-2</v>
      </c>
      <c r="AT161" s="15">
        <f t="shared" si="12"/>
        <v>0.26487000370025632</v>
      </c>
      <c r="AU161" s="15">
        <v>0</v>
      </c>
      <c r="AV161" s="15">
        <v>0</v>
      </c>
      <c r="AW161" s="15">
        <v>0</v>
      </c>
      <c r="AX161" s="15">
        <v>0</v>
      </c>
      <c r="AY161" s="15">
        <v>0</v>
      </c>
      <c r="AZ161" s="15">
        <v>0</v>
      </c>
      <c r="BA161" s="15">
        <v>0</v>
      </c>
      <c r="BB161" s="15">
        <v>0</v>
      </c>
      <c r="BC161" s="15">
        <v>0</v>
      </c>
      <c r="BD161" s="15">
        <v>0</v>
      </c>
      <c r="BE161" s="15">
        <v>0</v>
      </c>
      <c r="BF161" s="15">
        <v>0</v>
      </c>
      <c r="BG161" s="15">
        <f t="shared" si="13"/>
        <v>0</v>
      </c>
      <c r="BH161" t="str">
        <f t="shared" si="14"/>
        <v>UIDIST</v>
      </c>
      <c r="BI161" t="str">
        <f>VLOOKUP(BH161,[1]Summary!$C$29:$C$56,1,0)</f>
        <v>UIDist</v>
      </c>
      <c r="BJ161" s="16">
        <v>44197</v>
      </c>
    </row>
    <row r="162" spans="1:62" x14ac:dyDescent="0.25">
      <c r="A162" s="13">
        <v>802033.01</v>
      </c>
      <c r="B162" s="13">
        <v>802033.01</v>
      </c>
      <c r="C162" t="s">
        <v>188</v>
      </c>
      <c r="D162" t="s">
        <v>18</v>
      </c>
      <c r="E162" t="s">
        <v>19</v>
      </c>
      <c r="F162" s="13" t="s">
        <v>22</v>
      </c>
      <c r="G162" s="14"/>
      <c r="H162" s="15">
        <v>120.521</v>
      </c>
      <c r="I162" s="15">
        <v>72.622</v>
      </c>
      <c r="J162" s="15">
        <v>18.600999999999999</v>
      </c>
      <c r="K162" s="15">
        <v>12.35</v>
      </c>
      <c r="L162" s="15">
        <v>3.9169999999999998</v>
      </c>
      <c r="M162" s="15">
        <v>2.57</v>
      </c>
      <c r="N162" s="15">
        <v>0.105</v>
      </c>
      <c r="O162" s="15">
        <v>0.313</v>
      </c>
      <c r="P162" s="15">
        <v>1.3340000000000001</v>
      </c>
      <c r="Q162" s="15">
        <v>18.992999999999999</v>
      </c>
      <c r="R162" s="15">
        <v>1.091</v>
      </c>
      <c r="S162" s="15">
        <v>1.256</v>
      </c>
      <c r="T162" s="15">
        <f t="shared" si="10"/>
        <v>253.67299999999997</v>
      </c>
      <c r="U162" s="15">
        <v>0.94799999999999995</v>
      </c>
      <c r="V162" s="15">
        <v>1.0331000099182128</v>
      </c>
      <c r="W162" s="15">
        <v>5.0629499130249025</v>
      </c>
      <c r="X162" s="15">
        <v>28.971050170898437</v>
      </c>
      <c r="Y162" s="15">
        <v>4.2704599609375</v>
      </c>
      <c r="Z162" s="15">
        <v>1.7840099792480468</v>
      </c>
      <c r="AA162" s="15">
        <v>1.7891699829101562</v>
      </c>
      <c r="AB162" s="15">
        <v>1.7649999618530275E-2</v>
      </c>
      <c r="AC162" s="15">
        <v>1.4670000076293946E-2</v>
      </c>
      <c r="AD162" s="15">
        <v>0.11031999778747559</v>
      </c>
      <c r="AE162" s="15">
        <v>1.4670000076293946E-2</v>
      </c>
      <c r="AF162" s="15">
        <v>-0.31129998779296875</v>
      </c>
      <c r="AG162" s="15">
        <f t="shared" si="11"/>
        <v>43.704750026702882</v>
      </c>
      <c r="AH162" s="15">
        <v>0</v>
      </c>
      <c r="AI162" s="15">
        <v>0</v>
      </c>
      <c r="AJ162" s="15">
        <v>0</v>
      </c>
      <c r="AK162" s="15">
        <v>0</v>
      </c>
      <c r="AL162" s="15">
        <v>0</v>
      </c>
      <c r="AM162" s="15">
        <v>0</v>
      </c>
      <c r="AN162" s="15">
        <v>0</v>
      </c>
      <c r="AO162" s="15">
        <v>0</v>
      </c>
      <c r="AP162" s="15">
        <v>0</v>
      </c>
      <c r="AQ162" s="15">
        <v>0</v>
      </c>
      <c r="AR162" s="15">
        <v>0</v>
      </c>
      <c r="AS162" s="15">
        <v>0</v>
      </c>
      <c r="AT162" s="15">
        <f t="shared" si="12"/>
        <v>0</v>
      </c>
      <c r="AU162" s="15">
        <v>0</v>
      </c>
      <c r="AV162" s="15">
        <v>0</v>
      </c>
      <c r="AW162" s="15">
        <v>0</v>
      </c>
      <c r="AX162" s="15">
        <v>0</v>
      </c>
      <c r="AY162" s="15">
        <v>0</v>
      </c>
      <c r="AZ162" s="15">
        <v>0</v>
      </c>
      <c r="BA162" s="15">
        <v>0</v>
      </c>
      <c r="BB162" s="15">
        <v>0</v>
      </c>
      <c r="BC162" s="15">
        <v>0</v>
      </c>
      <c r="BD162" s="15">
        <v>0</v>
      </c>
      <c r="BE162" s="15">
        <v>0</v>
      </c>
      <c r="BF162" s="15">
        <v>0</v>
      </c>
      <c r="BG162" s="15">
        <f t="shared" si="13"/>
        <v>0</v>
      </c>
      <c r="BH162" t="str">
        <f t="shared" si="14"/>
        <v>UIDIST</v>
      </c>
      <c r="BI162" t="str">
        <f>VLOOKUP(BH162,[1]Summary!$C$29:$C$56,1,0)</f>
        <v>UIDist</v>
      </c>
      <c r="BJ162" s="16">
        <v>43831</v>
      </c>
    </row>
    <row r="163" spans="1:62" x14ac:dyDescent="0.25">
      <c r="A163" s="13">
        <v>802042.01</v>
      </c>
      <c r="B163" s="13">
        <v>802042.01</v>
      </c>
      <c r="C163" t="s">
        <v>189</v>
      </c>
      <c r="D163" t="s">
        <v>18</v>
      </c>
      <c r="E163" t="s">
        <v>19</v>
      </c>
      <c r="F163" s="13" t="s">
        <v>22</v>
      </c>
      <c r="G163" s="14"/>
      <c r="H163" s="15">
        <v>186.34200000000001</v>
      </c>
      <c r="I163" s="15">
        <v>223.678</v>
      </c>
      <c r="J163" s="15">
        <v>206.03399999999999</v>
      </c>
      <c r="K163" s="15">
        <v>182.75399999999999</v>
      </c>
      <c r="L163" s="15">
        <v>-35.67</v>
      </c>
      <c r="M163" s="15">
        <v>18.963999999999999</v>
      </c>
      <c r="N163" s="15">
        <v>13.962</v>
      </c>
      <c r="O163" s="15">
        <v>58.170999999999999</v>
      </c>
      <c r="P163" s="15">
        <v>-12.343999999999999</v>
      </c>
      <c r="Q163" s="15">
        <v>30.587</v>
      </c>
      <c r="R163" s="15">
        <v>9.14</v>
      </c>
      <c r="S163" s="15">
        <v>40.686</v>
      </c>
      <c r="T163" s="15">
        <f t="shared" si="10"/>
        <v>922.30400000000009</v>
      </c>
      <c r="U163" s="15">
        <v>26.924139282226562</v>
      </c>
      <c r="V163" s="15">
        <v>27.691400604248045</v>
      </c>
      <c r="W163" s="15">
        <v>23.602669998168945</v>
      </c>
      <c r="X163" s="15">
        <v>22.472050429821014</v>
      </c>
      <c r="Y163" s="15">
        <v>59.296750000000003</v>
      </c>
      <c r="Z163" s="15">
        <v>7.31518994140625</v>
      </c>
      <c r="AA163" s="15">
        <v>4.9177101440429691</v>
      </c>
      <c r="AB163" s="15">
        <v>7.4788298034667973</v>
      </c>
      <c r="AC163" s="15">
        <v>1.8519500694274902</v>
      </c>
      <c r="AD163" s="15">
        <v>0.72211001777648931</v>
      </c>
      <c r="AE163" s="15">
        <v>1.833189971923828</v>
      </c>
      <c r="AF163" s="15">
        <v>0.12534999954700471</v>
      </c>
      <c r="AG163" s="15">
        <f t="shared" si="11"/>
        <v>184.23134026205537</v>
      </c>
      <c r="AH163" s="15">
        <v>0.27847999572753906</v>
      </c>
      <c r="AI163" s="15">
        <v>4.659999847412109E-3</v>
      </c>
      <c r="AJ163" s="15">
        <v>4.659999847412109E-3</v>
      </c>
      <c r="AK163" s="15">
        <v>4.5100002288818363E-3</v>
      </c>
      <c r="AL163" s="15">
        <v>0.33354000616073609</v>
      </c>
      <c r="AM163" s="15">
        <v>-0.47336999630928039</v>
      </c>
      <c r="AN163" s="15">
        <v>4.5900001525878906E-3</v>
      </c>
      <c r="AO163" s="15">
        <v>4.5900001525878906E-3</v>
      </c>
      <c r="AP163" s="15">
        <v>0</v>
      </c>
      <c r="AQ163" s="15">
        <v>0</v>
      </c>
      <c r="AR163" s="15">
        <v>0</v>
      </c>
      <c r="AS163" s="15">
        <v>1.0748799848556518</v>
      </c>
      <c r="AT163" s="15">
        <f t="shared" si="12"/>
        <v>1.2365399906635286</v>
      </c>
      <c r="AU163" s="15">
        <v>0</v>
      </c>
      <c r="AV163" s="15">
        <v>0</v>
      </c>
      <c r="AW163" s="15">
        <v>0</v>
      </c>
      <c r="AX163" s="15">
        <v>0</v>
      </c>
      <c r="AY163" s="15">
        <v>0</v>
      </c>
      <c r="AZ163" s="15">
        <v>0</v>
      </c>
      <c r="BA163" s="15">
        <v>0</v>
      </c>
      <c r="BB163" s="15">
        <v>0</v>
      </c>
      <c r="BC163" s="15">
        <v>0</v>
      </c>
      <c r="BD163" s="15">
        <v>0</v>
      </c>
      <c r="BE163" s="15">
        <v>0</v>
      </c>
      <c r="BF163" s="15">
        <v>0</v>
      </c>
      <c r="BG163" s="15">
        <f t="shared" si="13"/>
        <v>0</v>
      </c>
      <c r="BH163" t="str">
        <f t="shared" si="14"/>
        <v>UIDIST</v>
      </c>
      <c r="BI163" t="str">
        <f>VLOOKUP(BH163,[1]Summary!$C$29:$C$56,1,0)</f>
        <v>UIDist</v>
      </c>
      <c r="BJ163" s="16">
        <v>44197</v>
      </c>
    </row>
    <row r="164" spans="1:62" x14ac:dyDescent="0.25">
      <c r="A164" s="13">
        <v>802043.01</v>
      </c>
      <c r="B164" s="13">
        <v>802043.01</v>
      </c>
      <c r="C164" t="s">
        <v>190</v>
      </c>
      <c r="D164" t="s">
        <v>18</v>
      </c>
      <c r="E164" t="s">
        <v>19</v>
      </c>
      <c r="F164" s="13" t="s">
        <v>22</v>
      </c>
      <c r="G164" s="14"/>
      <c r="H164" s="15">
        <v>-23.266999999999999</v>
      </c>
      <c r="I164" s="15">
        <v>-2.9540000000000002</v>
      </c>
      <c r="J164" s="15">
        <v>2.306</v>
      </c>
      <c r="K164" s="15">
        <v>1.075</v>
      </c>
      <c r="L164" s="15">
        <v>1.8460000000000001</v>
      </c>
      <c r="M164" s="15">
        <v>1.347</v>
      </c>
      <c r="N164" s="15">
        <v>2.0169999999999999</v>
      </c>
      <c r="O164" s="15">
        <v>5.2679999999999998</v>
      </c>
      <c r="P164" s="15">
        <v>7.7990000000000004</v>
      </c>
      <c r="Q164" s="15">
        <v>1.665</v>
      </c>
      <c r="R164" s="15">
        <v>15.601000000000001</v>
      </c>
      <c r="S164" s="15">
        <v>34.335999999999999</v>
      </c>
      <c r="T164" s="15">
        <f t="shared" si="10"/>
        <v>47.039000000000001</v>
      </c>
      <c r="U164" s="15">
        <v>3.9182200317382812</v>
      </c>
      <c r="V164" s="15">
        <v>270.25223046874999</v>
      </c>
      <c r="W164" s="15">
        <v>4.2211099853515623</v>
      </c>
      <c r="X164" s="15">
        <v>90.846469970703126</v>
      </c>
      <c r="Y164" s="15">
        <v>9.0793999023437504</v>
      </c>
      <c r="Z164" s="15">
        <v>73.327339355468752</v>
      </c>
      <c r="AA164" s="15">
        <v>82.794739843368532</v>
      </c>
      <c r="AB164" s="15">
        <v>23.094719451904297</v>
      </c>
      <c r="AC164" s="15">
        <v>61.960960113525388</v>
      </c>
      <c r="AD164" s="15">
        <v>-44.180139770507814</v>
      </c>
      <c r="AE164" s="15">
        <v>13.88776007080078</v>
      </c>
      <c r="AF164" s="15">
        <v>0.7081900043487549</v>
      </c>
      <c r="AG164" s="15">
        <f t="shared" si="11"/>
        <v>589.91099942779556</v>
      </c>
      <c r="AH164" s="15">
        <v>0.44839001464843747</v>
      </c>
      <c r="AI164" s="15">
        <v>10.771829711914062</v>
      </c>
      <c r="AJ164" s="15">
        <v>0.4695799961090088</v>
      </c>
      <c r="AK164" s="15">
        <v>0.26667001342773439</v>
      </c>
      <c r="AL164" s="15">
        <v>0.26667001342773439</v>
      </c>
      <c r="AM164" s="15">
        <v>3.8048400573730468</v>
      </c>
      <c r="AN164" s="15">
        <v>0.3860399913787842</v>
      </c>
      <c r="AO164" s="15">
        <v>0.27111999511718748</v>
      </c>
      <c r="AP164" s="15">
        <v>1.2829999923706054E-2</v>
      </c>
      <c r="AQ164" s="15">
        <v>1.2999999999999999E-2</v>
      </c>
      <c r="AR164" s="15">
        <v>1.2829999923706054E-2</v>
      </c>
      <c r="AS164" s="15">
        <v>1.1390000343322755E-2</v>
      </c>
      <c r="AT164" s="15">
        <f t="shared" si="12"/>
        <v>16.735189793586734</v>
      </c>
      <c r="AU164" s="15">
        <v>0</v>
      </c>
      <c r="AV164" s="15">
        <v>0</v>
      </c>
      <c r="AW164" s="15">
        <v>0</v>
      </c>
      <c r="AX164" s="15">
        <v>0</v>
      </c>
      <c r="AY164" s="15">
        <v>0</v>
      </c>
      <c r="AZ164" s="15">
        <v>0</v>
      </c>
      <c r="BA164" s="15">
        <v>0</v>
      </c>
      <c r="BB164" s="15">
        <v>0</v>
      </c>
      <c r="BC164" s="15">
        <v>0</v>
      </c>
      <c r="BD164" s="15">
        <v>0</v>
      </c>
      <c r="BE164" s="15">
        <v>0</v>
      </c>
      <c r="BF164" s="15">
        <v>0</v>
      </c>
      <c r="BG164" s="15">
        <f t="shared" si="13"/>
        <v>0</v>
      </c>
      <c r="BH164" t="str">
        <f t="shared" si="14"/>
        <v>UIDIST</v>
      </c>
      <c r="BI164" t="str">
        <f>VLOOKUP(BH164,[1]Summary!$C$29:$C$56,1,0)</f>
        <v>UIDist</v>
      </c>
      <c r="BJ164" s="16">
        <v>44197</v>
      </c>
    </row>
    <row r="165" spans="1:62" x14ac:dyDescent="0.25">
      <c r="A165" s="13">
        <v>802045.01</v>
      </c>
      <c r="B165" s="13">
        <v>802045.01</v>
      </c>
      <c r="C165" t="s">
        <v>191</v>
      </c>
      <c r="D165" t="s">
        <v>18</v>
      </c>
      <c r="E165" t="s">
        <v>19</v>
      </c>
      <c r="F165" s="13" t="s">
        <v>22</v>
      </c>
      <c r="G165" s="14"/>
      <c r="H165" s="15">
        <v>8.2000000000000003E-2</v>
      </c>
      <c r="I165" s="15">
        <v>2.4E-2</v>
      </c>
      <c r="J165" s="15">
        <v>3.1E-2</v>
      </c>
      <c r="K165" s="15">
        <v>0.60199999999999998</v>
      </c>
      <c r="L165" s="15">
        <v>0.47</v>
      </c>
      <c r="M165" s="15">
        <v>0.85399999999999998</v>
      </c>
      <c r="N165" s="15">
        <v>3.1E-2</v>
      </c>
      <c r="O165" s="15">
        <v>1.3660000000000001</v>
      </c>
      <c r="P165" s="15">
        <v>0.377</v>
      </c>
      <c r="Q165" s="15">
        <v>3.3000000000000002E-2</v>
      </c>
      <c r="R165" s="15">
        <v>0.35899999999999999</v>
      </c>
      <c r="S165" s="15">
        <v>0.46</v>
      </c>
      <c r="T165" s="15">
        <f t="shared" si="10"/>
        <v>4.6890000000000009</v>
      </c>
      <c r="U165" s="15">
        <v>7.9150001525878907E-2</v>
      </c>
      <c r="V165" s="15">
        <v>0.41962000274658201</v>
      </c>
      <c r="W165" s="15">
        <v>8.0690002441406256E-2</v>
      </c>
      <c r="X165" s="15">
        <v>0.98011997985839838</v>
      </c>
      <c r="Y165" s="15">
        <v>8.620999908447266E-2</v>
      </c>
      <c r="Z165" s="15">
        <v>8.5830001831054686E-2</v>
      </c>
      <c r="AA165" s="15">
        <v>8.8860000610351569E-2</v>
      </c>
      <c r="AB165" s="15">
        <v>8.8860000610351569E-2</v>
      </c>
      <c r="AC165" s="15">
        <v>7.3839996337890623E-2</v>
      </c>
      <c r="AD165" s="15">
        <v>7.3839996337890623E-2</v>
      </c>
      <c r="AE165" s="15">
        <v>7.3839996337890623E-2</v>
      </c>
      <c r="AF165" s="15">
        <v>9.325E-2</v>
      </c>
      <c r="AG165" s="15">
        <f t="shared" si="11"/>
        <v>2.224109977722168</v>
      </c>
      <c r="AH165" s="15">
        <v>9.1730003356933598E-2</v>
      </c>
      <c r="AI165" s="15">
        <v>9.1730003356933598E-2</v>
      </c>
      <c r="AJ165" s="15">
        <v>0.91534001922607422</v>
      </c>
      <c r="AK165" s="15">
        <v>9.3650001525878906E-2</v>
      </c>
      <c r="AL165" s="15">
        <v>0.58223999786376957</v>
      </c>
      <c r="AM165" s="15">
        <v>0</v>
      </c>
      <c r="AN165" s="15">
        <v>0.4871300048828125</v>
      </c>
      <c r="AO165" s="15">
        <v>0</v>
      </c>
      <c r="AP165" s="15">
        <v>0.64215998840332034</v>
      </c>
      <c r="AQ165" s="15">
        <v>0.27900000000000003</v>
      </c>
      <c r="AR165" s="15">
        <v>0</v>
      </c>
      <c r="AS165" s="15">
        <v>0</v>
      </c>
      <c r="AT165" s="15">
        <f t="shared" si="12"/>
        <v>3.1829800186157229</v>
      </c>
      <c r="AU165" s="15">
        <v>0</v>
      </c>
      <c r="AV165" s="15">
        <v>0</v>
      </c>
      <c r="AW165" s="15">
        <v>0</v>
      </c>
      <c r="AX165" s="15">
        <v>0</v>
      </c>
      <c r="AY165" s="15">
        <v>0</v>
      </c>
      <c r="AZ165" s="15">
        <v>0</v>
      </c>
      <c r="BA165" s="15">
        <v>0</v>
      </c>
      <c r="BB165" s="15">
        <v>0</v>
      </c>
      <c r="BC165" s="15">
        <v>0</v>
      </c>
      <c r="BD165" s="15">
        <v>0</v>
      </c>
      <c r="BE165" s="15">
        <v>0</v>
      </c>
      <c r="BF165" s="15">
        <v>0</v>
      </c>
      <c r="BG165" s="15">
        <f t="shared" si="13"/>
        <v>0</v>
      </c>
      <c r="BH165" t="str">
        <f t="shared" si="14"/>
        <v>UIDIST</v>
      </c>
      <c r="BI165" t="str">
        <f>VLOOKUP(BH165,[1]Summary!$C$29:$C$56,1,0)</f>
        <v>UIDist</v>
      </c>
      <c r="BJ165" s="16">
        <v>44197</v>
      </c>
    </row>
    <row r="166" spans="1:62" x14ac:dyDescent="0.25">
      <c r="A166" s="13">
        <v>802048.01</v>
      </c>
      <c r="B166" s="13">
        <v>802048.01</v>
      </c>
      <c r="C166" t="s">
        <v>192</v>
      </c>
      <c r="D166" t="s">
        <v>18</v>
      </c>
      <c r="E166" t="s">
        <v>19</v>
      </c>
      <c r="F166" s="13" t="s">
        <v>20</v>
      </c>
      <c r="G166" s="14"/>
      <c r="H166" s="15">
        <v>46.72</v>
      </c>
      <c r="I166" s="15">
        <v>14.009</v>
      </c>
      <c r="J166" s="15">
        <v>4.8529999999999998</v>
      </c>
      <c r="K166" s="15">
        <v>41.439</v>
      </c>
      <c r="L166" s="15">
        <v>40.462000000000003</v>
      </c>
      <c r="M166" s="15">
        <v>210.48099999999999</v>
      </c>
      <c r="N166" s="15">
        <v>108.717</v>
      </c>
      <c r="O166" s="15">
        <v>38.875</v>
      </c>
      <c r="P166" s="15">
        <v>54.654000000000003</v>
      </c>
      <c r="Q166" s="15">
        <v>41.945</v>
      </c>
      <c r="R166" s="15">
        <v>90.58</v>
      </c>
      <c r="S166" s="15">
        <v>73.742999999999995</v>
      </c>
      <c r="T166" s="15">
        <f t="shared" si="10"/>
        <v>766.47800000000007</v>
      </c>
      <c r="U166" s="15">
        <v>73.769788085937506</v>
      </c>
      <c r="V166" s="15">
        <v>56.163828613281247</v>
      </c>
      <c r="W166" s="15">
        <v>73.227190429687496</v>
      </c>
      <c r="X166" s="15">
        <v>19.497779785156251</v>
      </c>
      <c r="Y166" s="15">
        <v>52.736719726562498</v>
      </c>
      <c r="Z166" s="15">
        <v>23.830479980468748</v>
      </c>
      <c r="AA166" s="15">
        <v>24.393369873046876</v>
      </c>
      <c r="AB166" s="15">
        <v>56.681090820312498</v>
      </c>
      <c r="AC166" s="15">
        <v>84.556568359375007</v>
      </c>
      <c r="AD166" s="15">
        <v>61.084940917968751</v>
      </c>
      <c r="AE166" s="15">
        <v>41.5965595703125</v>
      </c>
      <c r="AF166" s="15">
        <v>507.4545</v>
      </c>
      <c r="AG166" s="15">
        <f t="shared" si="11"/>
        <v>1074.9928161621094</v>
      </c>
      <c r="AH166" s="15">
        <v>46.792870117187498</v>
      </c>
      <c r="AI166" s="15">
        <v>25.007680541992187</v>
      </c>
      <c r="AJ166" s="15">
        <v>71.355319717407227</v>
      </c>
      <c r="AK166" s="15">
        <v>31.959419979289173</v>
      </c>
      <c r="AL166" s="15">
        <v>40.538829589843751</v>
      </c>
      <c r="AM166" s="15">
        <v>49.993349609375002</v>
      </c>
      <c r="AN166" s="15">
        <v>45.215479003906253</v>
      </c>
      <c r="AO166" s="15">
        <v>41.108719528198243</v>
      </c>
      <c r="AP166" s="15">
        <v>31.285609008789063</v>
      </c>
      <c r="AQ166" s="15">
        <v>84.313000000000002</v>
      </c>
      <c r="AR166" s="15">
        <v>36.959690818786619</v>
      </c>
      <c r="AS166" s="15">
        <v>771.12785162353521</v>
      </c>
      <c r="AT166" s="15">
        <f t="shared" si="12"/>
        <v>1275.6578195383102</v>
      </c>
      <c r="AU166" s="15">
        <v>-128.58251855468751</v>
      </c>
      <c r="AV166" s="15">
        <v>280.71711474609373</v>
      </c>
      <c r="AW166" s="15">
        <v>96.252639160156249</v>
      </c>
      <c r="AX166" s="15">
        <v>67.521359619140625</v>
      </c>
      <c r="AY166" s="15">
        <v>2.4488093261718751</v>
      </c>
      <c r="AZ166" s="15">
        <v>33.457480468749999</v>
      </c>
      <c r="BA166" s="15">
        <v>76.811849853515625</v>
      </c>
      <c r="BB166" s="15">
        <v>518.35579933547979</v>
      </c>
      <c r="BC166" s="15">
        <v>104.80836987304687</v>
      </c>
      <c r="BD166" s="15">
        <v>352.91006249999998</v>
      </c>
      <c r="BE166" s="15">
        <v>362.860181640625</v>
      </c>
      <c r="BF166" s="15">
        <v>505.29408593749997</v>
      </c>
      <c r="BG166" s="15">
        <f t="shared" si="13"/>
        <v>2272.8552339057919</v>
      </c>
      <c r="BH166" t="str">
        <f t="shared" si="14"/>
        <v>UIDIST</v>
      </c>
      <c r="BI166" t="str">
        <f>VLOOKUP(BH166,[1]Summary!$C$29:$C$56,1,0)</f>
        <v>UIDist</v>
      </c>
      <c r="BJ166" t="s">
        <v>12</v>
      </c>
    </row>
    <row r="167" spans="1:62" x14ac:dyDescent="0.25">
      <c r="A167" s="13">
        <v>802050.01</v>
      </c>
      <c r="B167" s="13">
        <v>802050.01</v>
      </c>
      <c r="C167" t="s">
        <v>193</v>
      </c>
      <c r="D167" t="s">
        <v>18</v>
      </c>
      <c r="E167" t="s">
        <v>19</v>
      </c>
      <c r="F167" s="13" t="s">
        <v>22</v>
      </c>
      <c r="G167" s="14"/>
      <c r="H167" s="15">
        <v>0.21</v>
      </c>
      <c r="I167" s="15">
        <v>0.41599999999999998</v>
      </c>
      <c r="J167" s="15">
        <v>4.5999999999999999E-2</v>
      </c>
      <c r="K167" s="15">
        <v>8.1000000000000003E-2</v>
      </c>
      <c r="L167" s="15">
        <v>0.82399999999999995</v>
      </c>
      <c r="M167" s="15">
        <v>0.13700000000000001</v>
      </c>
      <c r="N167" s="15">
        <v>0.31900000000000001</v>
      </c>
      <c r="O167" s="15">
        <v>2.4729999999999999</v>
      </c>
      <c r="P167" s="15">
        <v>5.8000000000000003E-2</v>
      </c>
      <c r="Q167" s="15">
        <v>1.2999999999999999E-2</v>
      </c>
      <c r="R167" s="15">
        <v>0.59299999999999997</v>
      </c>
      <c r="S167" s="15">
        <v>6.0999999999999999E-2</v>
      </c>
      <c r="T167" s="15">
        <f t="shared" si="10"/>
        <v>5.2309999999999999</v>
      </c>
      <c r="U167" s="15">
        <v>4.5999999999999999E-2</v>
      </c>
      <c r="V167" s="15">
        <v>4.5999999999999999E-2</v>
      </c>
      <c r="W167" s="15">
        <v>4.5680000305175779E-2</v>
      </c>
      <c r="X167" s="15">
        <v>4.5680000305175779E-2</v>
      </c>
      <c r="Y167" s="15">
        <v>0.23749999618530274</v>
      </c>
      <c r="Z167" s="15">
        <v>4.6650001525878906E-2</v>
      </c>
      <c r="AA167" s="15">
        <v>4.8330001831054688E-2</v>
      </c>
      <c r="AB167" s="15">
        <v>4.8330001831054688E-2</v>
      </c>
      <c r="AC167" s="15">
        <v>4.0169998168945314E-2</v>
      </c>
      <c r="AD167" s="15">
        <v>4.0169998168945314E-2</v>
      </c>
      <c r="AE167" s="15">
        <v>4.0169998168945314E-2</v>
      </c>
      <c r="AF167" s="15">
        <v>5.0720001220703123E-2</v>
      </c>
      <c r="AG167" s="15">
        <f t="shared" si="11"/>
        <v>0.73539999771118159</v>
      </c>
      <c r="AH167" s="15">
        <v>4.9900001525878909E-2</v>
      </c>
      <c r="AI167" s="15">
        <v>4.9900001525878909E-2</v>
      </c>
      <c r="AJ167" s="15">
        <v>4.9900001525878909E-2</v>
      </c>
      <c r="AK167" s="15">
        <v>4.8310001373291014E-2</v>
      </c>
      <c r="AL167" s="15">
        <v>0</v>
      </c>
      <c r="AM167" s="15">
        <v>0</v>
      </c>
      <c r="AN167" s="15">
        <v>0</v>
      </c>
      <c r="AO167" s="15">
        <v>0</v>
      </c>
      <c r="AP167" s="15">
        <v>0</v>
      </c>
      <c r="AQ167" s="15">
        <v>0</v>
      </c>
      <c r="AR167" s="15">
        <v>0</v>
      </c>
      <c r="AS167" s="15">
        <v>0</v>
      </c>
      <c r="AT167" s="15">
        <f t="shared" si="12"/>
        <v>0.19801000595092771</v>
      </c>
      <c r="AU167" s="15">
        <v>0</v>
      </c>
      <c r="AV167" s="15">
        <v>0</v>
      </c>
      <c r="AW167" s="15">
        <v>0</v>
      </c>
      <c r="AX167" s="15">
        <v>0</v>
      </c>
      <c r="AY167" s="15">
        <v>0</v>
      </c>
      <c r="AZ167" s="15">
        <v>0</v>
      </c>
      <c r="BA167" s="15">
        <v>0</v>
      </c>
      <c r="BB167" s="15">
        <v>0</v>
      </c>
      <c r="BC167" s="15">
        <v>0</v>
      </c>
      <c r="BD167" s="15">
        <v>0</v>
      </c>
      <c r="BE167" s="15">
        <v>0</v>
      </c>
      <c r="BF167" s="15">
        <v>0</v>
      </c>
      <c r="BG167" s="15">
        <f t="shared" si="13"/>
        <v>0</v>
      </c>
      <c r="BH167" t="str">
        <f t="shared" si="14"/>
        <v>UIDIST</v>
      </c>
      <c r="BI167" t="str">
        <f>VLOOKUP(BH167,[1]Summary!$C$29:$C$56,1,0)</f>
        <v>UIDist</v>
      </c>
      <c r="BJ167" s="16">
        <v>44197</v>
      </c>
    </row>
    <row r="168" spans="1:62" x14ac:dyDescent="0.25">
      <c r="A168" s="13">
        <v>802053.01</v>
      </c>
      <c r="B168" s="13">
        <v>802053.01</v>
      </c>
      <c r="C168" t="s">
        <v>194</v>
      </c>
      <c r="D168" t="s">
        <v>18</v>
      </c>
      <c r="E168" t="s">
        <v>19</v>
      </c>
      <c r="F168" s="13" t="s">
        <v>22</v>
      </c>
      <c r="G168" s="14"/>
      <c r="H168" s="15">
        <v>1.639</v>
      </c>
      <c r="I168" s="15">
        <v>3.0489999999999999</v>
      </c>
      <c r="J168" s="15">
        <v>1.948</v>
      </c>
      <c r="K168" s="15">
        <v>67.137</v>
      </c>
      <c r="L168" s="15">
        <v>17.399999999999999</v>
      </c>
      <c r="M168" s="15">
        <v>3.621</v>
      </c>
      <c r="N168" s="15">
        <v>0.75900000000000001</v>
      </c>
      <c r="O168" s="15">
        <v>6.8000000000000005E-2</v>
      </c>
      <c r="P168" s="15">
        <v>0.29399999999999998</v>
      </c>
      <c r="Q168" s="15">
        <v>0.4</v>
      </c>
      <c r="R168" s="15">
        <v>0.29399999999999998</v>
      </c>
      <c r="S168" s="15">
        <v>1.2629999999999999</v>
      </c>
      <c r="T168" s="15">
        <f t="shared" si="10"/>
        <v>97.872</v>
      </c>
      <c r="U168" s="15">
        <v>0.95335998535156252</v>
      </c>
      <c r="V168" s="15">
        <v>0.95335998535156252</v>
      </c>
      <c r="W168" s="15">
        <v>0.94672998046875001</v>
      </c>
      <c r="X168" s="15">
        <v>0.94672998046875001</v>
      </c>
      <c r="Y168" s="15">
        <v>0.94672998046875001</v>
      </c>
      <c r="Z168" s="15">
        <v>0.94246997070312499</v>
      </c>
      <c r="AA168" s="15">
        <v>0.97734002685546872</v>
      </c>
      <c r="AB168" s="15">
        <v>0.97734002685546872</v>
      </c>
      <c r="AC168" s="15">
        <v>0.81219000244140627</v>
      </c>
      <c r="AD168" s="15">
        <v>0.81219000244140627</v>
      </c>
      <c r="AE168" s="15">
        <v>0.81219000244140627</v>
      </c>
      <c r="AF168" s="15">
        <v>1.0255899658203125</v>
      </c>
      <c r="AG168" s="15">
        <f t="shared" si="11"/>
        <v>11.106219909667969</v>
      </c>
      <c r="AH168" s="15">
        <v>1.0089000244140625</v>
      </c>
      <c r="AI168" s="15">
        <v>1.0089000244140625</v>
      </c>
      <c r="AJ168" s="15">
        <v>1.0089000244140625</v>
      </c>
      <c r="AK168" s="15">
        <v>0.97663000488281249</v>
      </c>
      <c r="AL168" s="15">
        <v>0.97663000488281249</v>
      </c>
      <c r="AM168" s="15">
        <v>0.4256300048828125</v>
      </c>
      <c r="AN168" s="15">
        <v>0.99286999511718754</v>
      </c>
      <c r="AO168" s="15">
        <v>0.99286999511718754</v>
      </c>
      <c r="AP168" s="15">
        <v>1.1078800048828126</v>
      </c>
      <c r="AQ168" s="15">
        <v>1.1080000000000001</v>
      </c>
      <c r="AR168" s="15">
        <v>1.1078800048828126</v>
      </c>
      <c r="AS168" s="15">
        <v>0.98346997070312503</v>
      </c>
      <c r="AT168" s="15">
        <f t="shared" si="12"/>
        <v>11.698560058593749</v>
      </c>
      <c r="AU168" s="15">
        <v>0</v>
      </c>
      <c r="AV168" s="15">
        <v>0</v>
      </c>
      <c r="AW168" s="15">
        <v>0</v>
      </c>
      <c r="AX168" s="15">
        <v>0</v>
      </c>
      <c r="AY168" s="15">
        <v>0</v>
      </c>
      <c r="AZ168" s="15">
        <v>0</v>
      </c>
      <c r="BA168" s="15">
        <v>0</v>
      </c>
      <c r="BB168" s="15">
        <v>0</v>
      </c>
      <c r="BC168" s="15">
        <v>0</v>
      </c>
      <c r="BD168" s="15">
        <v>0</v>
      </c>
      <c r="BE168" s="15">
        <v>0</v>
      </c>
      <c r="BF168" s="15">
        <v>0</v>
      </c>
      <c r="BG168" s="15">
        <f t="shared" si="13"/>
        <v>0</v>
      </c>
      <c r="BH168" t="str">
        <f t="shared" si="14"/>
        <v>UIDIST</v>
      </c>
      <c r="BI168" t="str">
        <f>VLOOKUP(BH168,[1]Summary!$C$29:$C$56,1,0)</f>
        <v>UIDist</v>
      </c>
      <c r="BJ168" s="16">
        <v>44197</v>
      </c>
    </row>
    <row r="169" spans="1:62" x14ac:dyDescent="0.25">
      <c r="A169" s="13">
        <v>802057.02</v>
      </c>
      <c r="B169">
        <v>802057.02</v>
      </c>
      <c r="C169" t="s">
        <v>195</v>
      </c>
      <c r="D169" t="s">
        <v>18</v>
      </c>
      <c r="E169" t="s">
        <v>35</v>
      </c>
      <c r="F169" s="13" t="s">
        <v>20</v>
      </c>
      <c r="G169" s="14"/>
      <c r="H169" s="15">
        <v>56.024000000000001</v>
      </c>
      <c r="I169" s="15">
        <v>22.663</v>
      </c>
      <c r="J169" s="15">
        <v>27.9</v>
      </c>
      <c r="K169" s="15">
        <v>8.6</v>
      </c>
      <c r="L169" s="15">
        <v>14.513</v>
      </c>
      <c r="M169" s="15">
        <v>11.48</v>
      </c>
      <c r="N169" s="15">
        <v>3</v>
      </c>
      <c r="O169" s="15">
        <v>4.7370000000000001</v>
      </c>
      <c r="P169" s="15">
        <v>18.536000000000001</v>
      </c>
      <c r="Q169" s="15">
        <v>13.395</v>
      </c>
      <c r="R169" s="15">
        <v>5.3929999999999998</v>
      </c>
      <c r="S169" s="15">
        <v>5.4889999999999999</v>
      </c>
      <c r="T169" s="15">
        <f t="shared" si="10"/>
        <v>191.73</v>
      </c>
      <c r="U169" s="15">
        <v>8.1576098632812499</v>
      </c>
      <c r="V169" s="15">
        <v>19.873800048828127</v>
      </c>
      <c r="W169" s="15">
        <v>80.715728027343744</v>
      </c>
      <c r="X169" s="15">
        <v>52.402749999999997</v>
      </c>
      <c r="Y169" s="15">
        <v>71.040670410156253</v>
      </c>
      <c r="Z169" s="15">
        <v>78.245179687499999</v>
      </c>
      <c r="AA169" s="15">
        <v>128.11105078124999</v>
      </c>
      <c r="AB169" s="15">
        <v>79.395338867187505</v>
      </c>
      <c r="AC169" s="15">
        <v>41.5634599609375</v>
      </c>
      <c r="AD169" s="15">
        <v>53.825301757812497</v>
      </c>
      <c r="AE169" s="15">
        <v>78.654090118408206</v>
      </c>
      <c r="AF169" s="15">
        <v>57.591921386718752</v>
      </c>
      <c r="AG169" s="15">
        <f t="shared" si="11"/>
        <v>749.57690090942378</v>
      </c>
      <c r="AH169" s="15">
        <v>66.236518027305607</v>
      </c>
      <c r="AI169" s="15">
        <v>58.509959921836852</v>
      </c>
      <c r="AJ169" s="15">
        <v>80.887968749999999</v>
      </c>
      <c r="AK169" s="15">
        <v>66.157751171112054</v>
      </c>
      <c r="AL169" s="15">
        <v>50.084929687500001</v>
      </c>
      <c r="AM169" s="15">
        <v>54.324620605468752</v>
      </c>
      <c r="AN169" s="15">
        <v>70.683240234375006</v>
      </c>
      <c r="AO169" s="15">
        <v>32.762070800781252</v>
      </c>
      <c r="AP169" s="15">
        <v>20.857900268554687</v>
      </c>
      <c r="AQ169" s="15">
        <v>23.15</v>
      </c>
      <c r="AR169" s="15">
        <v>24.223260375976562</v>
      </c>
      <c r="AS169" s="15">
        <v>19.704489868164064</v>
      </c>
      <c r="AT169" s="15">
        <f t="shared" si="12"/>
        <v>567.58270971107481</v>
      </c>
      <c r="AU169" s="15">
        <v>19.07937985229492</v>
      </c>
      <c r="AV169" s="15">
        <v>12.206880241394042</v>
      </c>
      <c r="AW169" s="15">
        <v>31.302820007324218</v>
      </c>
      <c r="AX169" s="15">
        <v>22.136959869384764</v>
      </c>
      <c r="AY169" s="15">
        <v>18.802180206298829</v>
      </c>
      <c r="AZ169" s="15">
        <v>54.513928894042969</v>
      </c>
      <c r="BA169" s="15">
        <v>17.549720108032226</v>
      </c>
      <c r="BB169" s="15">
        <v>28.670579589843751</v>
      </c>
      <c r="BC169" s="15">
        <v>17.341229110717773</v>
      </c>
      <c r="BD169" s="15">
        <v>23.160560180664064</v>
      </c>
      <c r="BE169" s="15">
        <v>147.1697177734375</v>
      </c>
      <c r="BF169" s="15">
        <v>174.36796874999999</v>
      </c>
      <c r="BG169" s="15">
        <f t="shared" si="13"/>
        <v>566.30192458343504</v>
      </c>
      <c r="BH169" t="str">
        <f t="shared" si="14"/>
        <v>UITRANS</v>
      </c>
      <c r="BI169" t="str">
        <f>VLOOKUP(BH169,[1]Summary!$C$29:$C$56,1,0)</f>
        <v>UITrans</v>
      </c>
      <c r="BJ169" t="s">
        <v>12</v>
      </c>
    </row>
    <row r="170" spans="1:62" x14ac:dyDescent="0.25">
      <c r="A170" s="13">
        <v>802059.02</v>
      </c>
      <c r="B170">
        <v>802059.02</v>
      </c>
      <c r="C170" t="s">
        <v>196</v>
      </c>
      <c r="D170" t="s">
        <v>18</v>
      </c>
      <c r="E170" t="s">
        <v>35</v>
      </c>
      <c r="F170" s="13" t="s">
        <v>101</v>
      </c>
      <c r="G170" s="14"/>
      <c r="H170" s="15">
        <v>-16.291</v>
      </c>
      <c r="I170" s="15">
        <v>1.9239999999999999</v>
      </c>
      <c r="J170" s="15">
        <v>-2.8159999999999998</v>
      </c>
      <c r="K170" s="15">
        <v>0.88500000000000001</v>
      </c>
      <c r="L170" s="15">
        <v>2.5049999999999999</v>
      </c>
      <c r="M170" s="15">
        <v>-3.391</v>
      </c>
      <c r="N170" s="15">
        <v>9.6980000000000004</v>
      </c>
      <c r="O170" s="15">
        <v>7.9880000000000004</v>
      </c>
      <c r="P170" s="15">
        <v>9.7870000000000008</v>
      </c>
      <c r="Q170" s="15">
        <v>6.5010000000000003</v>
      </c>
      <c r="R170" s="15">
        <v>-16.385000000000002</v>
      </c>
      <c r="S170" s="15">
        <v>-17.588999999999999</v>
      </c>
      <c r="T170" s="15">
        <f t="shared" si="10"/>
        <v>-17.183999999999994</v>
      </c>
      <c r="U170" s="15">
        <v>0.48123999023437503</v>
      </c>
      <c r="V170" s="15">
        <v>-0.48123999023437503</v>
      </c>
      <c r="W170" s="15">
        <v>0</v>
      </c>
      <c r="X170" s="15">
        <v>0</v>
      </c>
      <c r="Y170" s="15">
        <v>0</v>
      </c>
      <c r="Z170" s="15">
        <v>0</v>
      </c>
      <c r="AA170" s="15">
        <v>0</v>
      </c>
      <c r="AB170" s="15">
        <v>0</v>
      </c>
      <c r="AC170" s="15">
        <v>0</v>
      </c>
      <c r="AD170" s="15">
        <v>0</v>
      </c>
      <c r="AE170" s="15">
        <v>0</v>
      </c>
      <c r="AF170" s="15">
        <v>0.21835000228881835</v>
      </c>
      <c r="AG170" s="15">
        <f t="shared" si="11"/>
        <v>0.21835000228881835</v>
      </c>
      <c r="AH170" s="15">
        <v>0</v>
      </c>
      <c r="AI170" s="15">
        <v>0</v>
      </c>
      <c r="AJ170" s="15">
        <v>0</v>
      </c>
      <c r="AK170" s="15">
        <v>0</v>
      </c>
      <c r="AL170" s="15">
        <v>0</v>
      </c>
      <c r="AM170" s="15">
        <v>0</v>
      </c>
      <c r="AN170" s="15">
        <v>0</v>
      </c>
      <c r="AO170" s="15">
        <v>0</v>
      </c>
      <c r="AP170" s="15">
        <v>0</v>
      </c>
      <c r="AQ170" s="15">
        <v>0</v>
      </c>
      <c r="AR170" s="15">
        <v>0</v>
      </c>
      <c r="AS170" s="15">
        <v>0</v>
      </c>
      <c r="AT170" s="15">
        <f t="shared" si="12"/>
        <v>0</v>
      </c>
      <c r="AU170" s="15">
        <v>0</v>
      </c>
      <c r="AV170" s="15">
        <v>0</v>
      </c>
      <c r="AW170" s="15">
        <v>0</v>
      </c>
      <c r="AX170" s="15">
        <v>0</v>
      </c>
      <c r="AY170" s="15">
        <v>0</v>
      </c>
      <c r="AZ170" s="15">
        <v>0</v>
      </c>
      <c r="BA170" s="15">
        <v>0</v>
      </c>
      <c r="BB170" s="15">
        <v>0</v>
      </c>
      <c r="BC170" s="15">
        <v>0</v>
      </c>
      <c r="BD170" s="15">
        <v>0</v>
      </c>
      <c r="BE170" s="15">
        <v>0</v>
      </c>
      <c r="BF170" s="15">
        <v>0</v>
      </c>
      <c r="BG170" s="15">
        <f t="shared" si="13"/>
        <v>0</v>
      </c>
      <c r="BH170" t="str">
        <f t="shared" si="14"/>
        <v>UITRANS</v>
      </c>
      <c r="BI170" t="str">
        <f>VLOOKUP(BH170,[1]Summary!$C$29:$C$56,1,0)</f>
        <v>UITrans</v>
      </c>
      <c r="BJ170" s="16">
        <v>43831</v>
      </c>
    </row>
    <row r="171" spans="1:62" x14ac:dyDescent="0.25">
      <c r="A171" s="13">
        <v>802060.02</v>
      </c>
      <c r="B171">
        <v>802060.02</v>
      </c>
      <c r="C171" t="s">
        <v>197</v>
      </c>
      <c r="D171" t="s">
        <v>18</v>
      </c>
      <c r="E171" t="s">
        <v>35</v>
      </c>
      <c r="F171" s="13" t="s">
        <v>101</v>
      </c>
      <c r="G171" s="14"/>
      <c r="H171" s="15">
        <v>-9.1340000000000003</v>
      </c>
      <c r="I171" s="15">
        <v>4.7130000000000001</v>
      </c>
      <c r="J171" s="15">
        <v>-10.199999999999999</v>
      </c>
      <c r="K171" s="15">
        <v>1.946</v>
      </c>
      <c r="L171" s="15">
        <v>1.724</v>
      </c>
      <c r="M171" s="15">
        <v>-3.669</v>
      </c>
      <c r="N171" s="15">
        <v>0</v>
      </c>
      <c r="O171" s="15">
        <v>0.14699999999999999</v>
      </c>
      <c r="P171" s="15">
        <v>2.944</v>
      </c>
      <c r="Q171" s="15">
        <v>1.379</v>
      </c>
      <c r="R171" s="15">
        <v>-4.0709999999999997</v>
      </c>
      <c r="S171" s="15">
        <v>-0.39900000000000002</v>
      </c>
      <c r="T171" s="15">
        <f t="shared" si="10"/>
        <v>-14.620000000000001</v>
      </c>
      <c r="U171" s="15">
        <v>0.14036999511718751</v>
      </c>
      <c r="V171" s="15">
        <v>-0.14036999511718751</v>
      </c>
      <c r="W171" s="15">
        <v>0</v>
      </c>
      <c r="X171" s="15">
        <v>0</v>
      </c>
      <c r="Y171" s="15">
        <v>0</v>
      </c>
      <c r="Z171" s="15">
        <v>0</v>
      </c>
      <c r="AA171" s="15">
        <v>0</v>
      </c>
      <c r="AB171" s="15">
        <v>0</v>
      </c>
      <c r="AC171" s="15">
        <v>0.18706999588012696</v>
      </c>
      <c r="AD171" s="15">
        <v>0</v>
      </c>
      <c r="AE171" s="15">
        <v>0</v>
      </c>
      <c r="AF171" s="15">
        <v>0</v>
      </c>
      <c r="AG171" s="15">
        <f t="shared" si="11"/>
        <v>0.18706999588012696</v>
      </c>
      <c r="AH171" s="15">
        <v>0</v>
      </c>
      <c r="AI171" s="15">
        <v>0</v>
      </c>
      <c r="AJ171" s="15">
        <v>0</v>
      </c>
      <c r="AK171" s="15">
        <v>0</v>
      </c>
      <c r="AL171" s="15">
        <v>0</v>
      </c>
      <c r="AM171" s="15">
        <v>0</v>
      </c>
      <c r="AN171" s="15">
        <v>0</v>
      </c>
      <c r="AO171" s="15">
        <v>0</v>
      </c>
      <c r="AP171" s="15">
        <v>0</v>
      </c>
      <c r="AQ171" s="15">
        <v>0</v>
      </c>
      <c r="AR171" s="15">
        <v>0</v>
      </c>
      <c r="AS171" s="15">
        <v>0</v>
      </c>
      <c r="AT171" s="15">
        <f t="shared" si="12"/>
        <v>0</v>
      </c>
      <c r="AU171" s="15">
        <v>0</v>
      </c>
      <c r="AV171" s="15">
        <v>0</v>
      </c>
      <c r="AW171" s="15">
        <v>0</v>
      </c>
      <c r="AX171" s="15">
        <v>0</v>
      </c>
      <c r="AY171" s="15">
        <v>0</v>
      </c>
      <c r="AZ171" s="15">
        <v>0</v>
      </c>
      <c r="BA171" s="15">
        <v>0</v>
      </c>
      <c r="BB171" s="15">
        <v>0</v>
      </c>
      <c r="BC171" s="15">
        <v>0</v>
      </c>
      <c r="BD171" s="15">
        <v>0</v>
      </c>
      <c r="BE171" s="15">
        <v>0</v>
      </c>
      <c r="BF171" s="15">
        <v>0</v>
      </c>
      <c r="BG171" s="15">
        <f t="shared" si="13"/>
        <v>0</v>
      </c>
      <c r="BH171" t="str">
        <f t="shared" si="14"/>
        <v>UITRANS</v>
      </c>
      <c r="BI171" t="str">
        <f>VLOOKUP(BH171,[1]Summary!$C$29:$C$56,1,0)</f>
        <v>UITrans</v>
      </c>
      <c r="BJ171" s="16">
        <v>43831</v>
      </c>
    </row>
    <row r="172" spans="1:62" x14ac:dyDescent="0.25">
      <c r="A172" s="13">
        <v>802063.01</v>
      </c>
      <c r="B172">
        <v>802063.01</v>
      </c>
      <c r="C172" t="s">
        <v>198</v>
      </c>
      <c r="D172" t="s">
        <v>18</v>
      </c>
      <c r="E172" t="s">
        <v>19</v>
      </c>
      <c r="F172" s="13" t="s">
        <v>22</v>
      </c>
      <c r="G172" s="14"/>
      <c r="H172" s="15">
        <v>0.193</v>
      </c>
      <c r="I172" s="15">
        <v>-1.7999999999999999E-2</v>
      </c>
      <c r="J172" s="15">
        <v>0</v>
      </c>
      <c r="K172" s="15">
        <v>0</v>
      </c>
      <c r="L172" s="15">
        <v>0</v>
      </c>
      <c r="M172" s="15">
        <v>0</v>
      </c>
      <c r="N172" s="15">
        <v>0</v>
      </c>
      <c r="O172" s="15">
        <v>0.28599999999999998</v>
      </c>
      <c r="P172" s="15">
        <v>0</v>
      </c>
      <c r="Q172" s="15">
        <v>0</v>
      </c>
      <c r="R172" s="15">
        <v>0.56399999999999995</v>
      </c>
      <c r="S172" s="15">
        <v>1.0980000000000001</v>
      </c>
      <c r="T172" s="15">
        <f t="shared" si="10"/>
        <v>2.1230000000000002</v>
      </c>
      <c r="U172" s="15">
        <v>0</v>
      </c>
      <c r="V172" s="15">
        <v>0</v>
      </c>
      <c r="W172" s="15">
        <v>2.4516000976562502</v>
      </c>
      <c r="X172" s="15">
        <v>0</v>
      </c>
      <c r="Y172" s="15">
        <v>0</v>
      </c>
      <c r="Z172" s="15">
        <v>0.74099999999999999</v>
      </c>
      <c r="AA172" s="15">
        <v>0.61297999572753903</v>
      </c>
      <c r="AB172" s="15">
        <v>0</v>
      </c>
      <c r="AC172" s="15">
        <v>0</v>
      </c>
      <c r="AD172" s="15">
        <v>0</v>
      </c>
      <c r="AE172" s="15">
        <v>0</v>
      </c>
      <c r="AF172" s="15">
        <v>0</v>
      </c>
      <c r="AG172" s="15">
        <f t="shared" si="11"/>
        <v>3.8055800933837896</v>
      </c>
      <c r="AH172" s="15">
        <v>0</v>
      </c>
      <c r="AI172" s="15">
        <v>0.10488999938964844</v>
      </c>
      <c r="AJ172" s="15">
        <v>0</v>
      </c>
      <c r="AK172" s="15">
        <v>0</v>
      </c>
      <c r="AL172" s="15">
        <v>0.10664999771118164</v>
      </c>
      <c r="AM172" s="15">
        <v>0</v>
      </c>
      <c r="AN172" s="15">
        <v>0</v>
      </c>
      <c r="AO172" s="15">
        <v>0</v>
      </c>
      <c r="AP172" s="15">
        <v>0</v>
      </c>
      <c r="AQ172" s="15">
        <v>0</v>
      </c>
      <c r="AR172" s="15">
        <v>0</v>
      </c>
      <c r="AS172" s="15">
        <v>0</v>
      </c>
      <c r="AT172" s="15">
        <f t="shared" si="12"/>
        <v>0.21153999710083007</v>
      </c>
      <c r="AU172" s="15">
        <v>0</v>
      </c>
      <c r="AV172" s="15">
        <v>0</v>
      </c>
      <c r="AW172" s="15">
        <v>0</v>
      </c>
      <c r="AX172" s="15">
        <v>0</v>
      </c>
      <c r="AY172" s="15">
        <v>0</v>
      </c>
      <c r="AZ172" s="15">
        <v>0</v>
      </c>
      <c r="BA172" s="15">
        <v>0</v>
      </c>
      <c r="BB172" s="15">
        <v>0</v>
      </c>
      <c r="BC172" s="15">
        <v>0</v>
      </c>
      <c r="BD172" s="15">
        <v>0</v>
      </c>
      <c r="BE172" s="15">
        <v>0</v>
      </c>
      <c r="BF172" s="15">
        <v>0</v>
      </c>
      <c r="BG172" s="15">
        <f t="shared" si="13"/>
        <v>0</v>
      </c>
      <c r="BH172" t="str">
        <f t="shared" si="14"/>
        <v>UIDIST</v>
      </c>
      <c r="BI172" t="str">
        <f>VLOOKUP(BH172,[1]Summary!$C$29:$C$56,1,0)</f>
        <v>UIDist</v>
      </c>
      <c r="BJ172" s="16">
        <v>44197</v>
      </c>
    </row>
    <row r="173" spans="1:62" x14ac:dyDescent="0.25">
      <c r="A173" s="13">
        <v>802064.01</v>
      </c>
      <c r="B173">
        <v>802064.01</v>
      </c>
      <c r="C173" t="s">
        <v>199</v>
      </c>
      <c r="D173" t="s">
        <v>18</v>
      </c>
      <c r="E173" t="s">
        <v>19</v>
      </c>
      <c r="F173" s="13" t="s">
        <v>22</v>
      </c>
      <c r="G173" s="14"/>
      <c r="H173" s="15">
        <v>2.2370000000000001</v>
      </c>
      <c r="I173" s="15">
        <v>0.16600000000000001</v>
      </c>
      <c r="J173" s="15">
        <v>2.1000000000000001E-2</v>
      </c>
      <c r="K173" s="15">
        <v>8.0000000000000002E-3</v>
      </c>
      <c r="L173" s="15">
        <v>8.0000000000000002E-3</v>
      </c>
      <c r="M173" s="15">
        <v>0</v>
      </c>
      <c r="N173" s="15">
        <v>0</v>
      </c>
      <c r="O173" s="15">
        <v>0</v>
      </c>
      <c r="P173" s="15">
        <v>4.0000000000000001E-3</v>
      </c>
      <c r="Q173" s="15">
        <v>4.0000000000000001E-3</v>
      </c>
      <c r="R173" s="15">
        <v>4.0000000000000001E-3</v>
      </c>
      <c r="S173" s="15">
        <v>1.7999999999999999E-2</v>
      </c>
      <c r="T173" s="15">
        <f t="shared" si="10"/>
        <v>2.4699999999999998</v>
      </c>
      <c r="U173" s="15">
        <v>0</v>
      </c>
      <c r="V173" s="15">
        <v>0</v>
      </c>
      <c r="W173" s="15">
        <v>2.4516000976562502</v>
      </c>
      <c r="X173" s="15">
        <v>-5.4700000762939453E-2</v>
      </c>
      <c r="Y173" s="15">
        <v>0</v>
      </c>
      <c r="Z173" s="15">
        <v>0</v>
      </c>
      <c r="AA173" s="15">
        <v>0</v>
      </c>
      <c r="AB173" s="15">
        <v>0</v>
      </c>
      <c r="AC173" s="15">
        <v>0</v>
      </c>
      <c r="AD173" s="15">
        <v>0</v>
      </c>
      <c r="AE173" s="15">
        <v>0</v>
      </c>
      <c r="AF173" s="15">
        <v>0</v>
      </c>
      <c r="AG173" s="15">
        <f t="shared" si="11"/>
        <v>2.3969000968933107</v>
      </c>
      <c r="AH173" s="15">
        <v>0</v>
      </c>
      <c r="AI173" s="15">
        <v>0</v>
      </c>
      <c r="AJ173" s="15">
        <v>0</v>
      </c>
      <c r="AK173" s="15">
        <v>0</v>
      </c>
      <c r="AL173" s="15">
        <v>0</v>
      </c>
      <c r="AM173" s="15">
        <v>0</v>
      </c>
      <c r="AN173" s="15">
        <v>0</v>
      </c>
      <c r="AO173" s="15">
        <v>0</v>
      </c>
      <c r="AP173" s="15">
        <v>0</v>
      </c>
      <c r="AQ173" s="15">
        <v>0</v>
      </c>
      <c r="AR173" s="15">
        <v>0</v>
      </c>
      <c r="AS173" s="15">
        <v>0</v>
      </c>
      <c r="AT173" s="15">
        <f t="shared" si="12"/>
        <v>0</v>
      </c>
      <c r="AU173" s="15">
        <v>0</v>
      </c>
      <c r="AV173" s="15">
        <v>0</v>
      </c>
      <c r="AW173" s="15">
        <v>0</v>
      </c>
      <c r="AX173" s="15">
        <v>0</v>
      </c>
      <c r="AY173" s="15">
        <v>0</v>
      </c>
      <c r="AZ173" s="15">
        <v>0</v>
      </c>
      <c r="BA173" s="15">
        <v>0</v>
      </c>
      <c r="BB173" s="15">
        <v>0</v>
      </c>
      <c r="BC173" s="15">
        <v>0</v>
      </c>
      <c r="BD173" s="15">
        <v>0</v>
      </c>
      <c r="BE173" s="15">
        <v>0</v>
      </c>
      <c r="BF173" s="15">
        <v>0</v>
      </c>
      <c r="BG173" s="15">
        <f t="shared" si="13"/>
        <v>0</v>
      </c>
      <c r="BH173" t="str">
        <f t="shared" si="14"/>
        <v>UIDIST</v>
      </c>
      <c r="BI173" t="str">
        <f>VLOOKUP(BH173,[1]Summary!$C$29:$C$56,1,0)</f>
        <v>UIDist</v>
      </c>
      <c r="BJ173" s="16">
        <v>43831</v>
      </c>
    </row>
    <row r="174" spans="1:62" x14ac:dyDescent="0.25">
      <c r="A174" s="13">
        <v>802065.01</v>
      </c>
      <c r="B174">
        <v>802065.01</v>
      </c>
      <c r="C174" t="s">
        <v>200</v>
      </c>
      <c r="D174" t="s">
        <v>18</v>
      </c>
      <c r="E174" t="s">
        <v>19</v>
      </c>
      <c r="F174" s="13" t="s">
        <v>22</v>
      </c>
      <c r="G174" s="14"/>
      <c r="H174" s="15">
        <v>18.402999999999999</v>
      </c>
      <c r="I174" s="15">
        <v>3.5000000000000003E-2</v>
      </c>
      <c r="J174" s="15">
        <v>5.5E-2</v>
      </c>
      <c r="K174" s="15">
        <v>0</v>
      </c>
      <c r="L174" s="15">
        <v>-1E-3</v>
      </c>
      <c r="M174" s="15">
        <v>0</v>
      </c>
      <c r="N174" s="15">
        <v>0</v>
      </c>
      <c r="O174" s="15">
        <v>0</v>
      </c>
      <c r="P174" s="15">
        <v>0</v>
      </c>
      <c r="Q174" s="15">
        <v>0</v>
      </c>
      <c r="R174" s="15">
        <v>0</v>
      </c>
      <c r="S174" s="15">
        <v>0</v>
      </c>
      <c r="T174" s="15">
        <f t="shared" si="10"/>
        <v>18.491999999999997</v>
      </c>
      <c r="U174" s="15">
        <v>0</v>
      </c>
      <c r="V174" s="15">
        <v>0</v>
      </c>
      <c r="W174" s="15">
        <v>2.4516000976562502</v>
      </c>
      <c r="X174" s="15">
        <v>0</v>
      </c>
      <c r="Y174" s="15">
        <v>0</v>
      </c>
      <c r="Z174" s="15">
        <v>0</v>
      </c>
      <c r="AA174" s="15">
        <v>0</v>
      </c>
      <c r="AB174" s="15">
        <v>0</v>
      </c>
      <c r="AC174" s="15">
        <v>0</v>
      </c>
      <c r="AD174" s="15">
        <v>0</v>
      </c>
      <c r="AE174" s="15">
        <v>0</v>
      </c>
      <c r="AF174" s="15">
        <v>0</v>
      </c>
      <c r="AG174" s="15">
        <f t="shared" si="11"/>
        <v>2.4516000976562502</v>
      </c>
      <c r="AH174" s="15">
        <v>0</v>
      </c>
      <c r="AI174" s="15">
        <v>0</v>
      </c>
      <c r="AJ174" s="15">
        <v>0</v>
      </c>
      <c r="AK174" s="15">
        <v>0</v>
      </c>
      <c r="AL174" s="15">
        <v>0</v>
      </c>
      <c r="AM174" s="15">
        <v>0</v>
      </c>
      <c r="AN174" s="15">
        <v>0</v>
      </c>
      <c r="AO174" s="15">
        <v>0</v>
      </c>
      <c r="AP174" s="15">
        <v>0</v>
      </c>
      <c r="AQ174" s="15">
        <v>0</v>
      </c>
      <c r="AR174" s="15">
        <v>0</v>
      </c>
      <c r="AS174" s="15">
        <v>0</v>
      </c>
      <c r="AT174" s="15">
        <f t="shared" si="12"/>
        <v>0</v>
      </c>
      <c r="AU174" s="15">
        <v>0</v>
      </c>
      <c r="AV174" s="15">
        <v>0</v>
      </c>
      <c r="AW174" s="15">
        <v>0</v>
      </c>
      <c r="AX174" s="15">
        <v>0</v>
      </c>
      <c r="AY174" s="15">
        <v>0</v>
      </c>
      <c r="AZ174" s="15">
        <v>0</v>
      </c>
      <c r="BA174" s="15">
        <v>0</v>
      </c>
      <c r="BB174" s="15">
        <v>0</v>
      </c>
      <c r="BC174" s="15">
        <v>0</v>
      </c>
      <c r="BD174" s="15">
        <v>0</v>
      </c>
      <c r="BE174" s="15">
        <v>0</v>
      </c>
      <c r="BF174" s="15">
        <v>0</v>
      </c>
      <c r="BG174" s="15">
        <f t="shared" si="13"/>
        <v>0</v>
      </c>
      <c r="BH174" t="str">
        <f t="shared" si="14"/>
        <v>UIDIST</v>
      </c>
      <c r="BI174" t="str">
        <f>VLOOKUP(BH174,[1]Summary!$C$29:$C$56,1,0)</f>
        <v>UIDist</v>
      </c>
      <c r="BJ174" s="16">
        <v>43831</v>
      </c>
    </row>
    <row r="175" spans="1:62" x14ac:dyDescent="0.25">
      <c r="A175" s="13">
        <v>802066.01</v>
      </c>
      <c r="B175">
        <v>802066.01</v>
      </c>
      <c r="C175" t="s">
        <v>201</v>
      </c>
      <c r="D175" t="s">
        <v>18</v>
      </c>
      <c r="E175" t="s">
        <v>19</v>
      </c>
      <c r="F175" s="13" t="s">
        <v>22</v>
      </c>
      <c r="G175" s="14"/>
      <c r="H175" s="15">
        <v>0.378</v>
      </c>
      <c r="I175" s="15">
        <v>0.17499999999999999</v>
      </c>
      <c r="J175" s="15">
        <v>0.22700000000000001</v>
      </c>
      <c r="K175" s="15">
        <v>0.22700000000000001</v>
      </c>
      <c r="L175" s="15">
        <v>0.22700000000000001</v>
      </c>
      <c r="M175" s="15">
        <v>8.0000000000000002E-3</v>
      </c>
      <c r="N175" s="15">
        <v>8.0000000000000002E-3</v>
      </c>
      <c r="O175" s="15">
        <v>8.0000000000000002E-3</v>
      </c>
      <c r="P175" s="15">
        <v>0.11600000000000001</v>
      </c>
      <c r="Q175" s="15">
        <v>0.11600000000000001</v>
      </c>
      <c r="R175" s="15">
        <v>0.11600000000000001</v>
      </c>
      <c r="S175" s="15">
        <v>0.5</v>
      </c>
      <c r="T175" s="15">
        <f t="shared" si="10"/>
        <v>2.1060000000000003</v>
      </c>
      <c r="U175" s="15">
        <v>0.377</v>
      </c>
      <c r="V175" s="15">
        <v>0.377</v>
      </c>
      <c r="W175" s="15">
        <v>2.8259801025390625</v>
      </c>
      <c r="X175" s="15">
        <v>0.37438000488281248</v>
      </c>
      <c r="Y175" s="15">
        <v>0.37438000488281248</v>
      </c>
      <c r="Z175" s="15">
        <v>0.37269000244140627</v>
      </c>
      <c r="AA175" s="15">
        <v>0.38648001098632812</v>
      </c>
      <c r="AB175" s="15">
        <v>0.38648001098632812</v>
      </c>
      <c r="AC175" s="15">
        <v>0.32117999267578123</v>
      </c>
      <c r="AD175" s="15">
        <v>0.32117999267578123</v>
      </c>
      <c r="AE175" s="15">
        <v>0.28058000183105469</v>
      </c>
      <c r="AF175" s="15">
        <v>0.27647000122070314</v>
      </c>
      <c r="AG175" s="15">
        <f t="shared" si="11"/>
        <v>6.6738001251220709</v>
      </c>
      <c r="AH175" s="15">
        <v>0.2719599914550781</v>
      </c>
      <c r="AI175" s="15">
        <v>0.2719599914550781</v>
      </c>
      <c r="AJ175" s="15">
        <v>0.2719599914550781</v>
      </c>
      <c r="AK175" s="15">
        <v>0.26326000976562502</v>
      </c>
      <c r="AL175" s="15">
        <v>0.41746001434326174</v>
      </c>
      <c r="AM175" s="15">
        <v>0.11473000335693359</v>
      </c>
      <c r="AN175" s="15">
        <v>0.34194001579284666</v>
      </c>
      <c r="AO175" s="15">
        <v>0.26764001464843751</v>
      </c>
      <c r="AP175" s="15">
        <v>0</v>
      </c>
      <c r="AQ175" s="15">
        <v>0</v>
      </c>
      <c r="AR175" s="15">
        <v>1.2289999961853027E-2</v>
      </c>
      <c r="AS175" s="15">
        <v>7.6239997863769532E-2</v>
      </c>
      <c r="AT175" s="15">
        <f t="shared" si="12"/>
        <v>2.3094400300979614</v>
      </c>
      <c r="AU175" s="15">
        <v>0</v>
      </c>
      <c r="AV175" s="15">
        <v>0</v>
      </c>
      <c r="AW175" s="15">
        <v>0</v>
      </c>
      <c r="AX175" s="15">
        <v>0</v>
      </c>
      <c r="AY175" s="15">
        <v>0</v>
      </c>
      <c r="AZ175" s="15">
        <v>0</v>
      </c>
      <c r="BA175" s="15">
        <v>0</v>
      </c>
      <c r="BB175" s="15">
        <v>0</v>
      </c>
      <c r="BC175" s="15">
        <v>0</v>
      </c>
      <c r="BD175" s="15">
        <v>0</v>
      </c>
      <c r="BE175" s="15">
        <v>0</v>
      </c>
      <c r="BF175" s="15">
        <v>0</v>
      </c>
      <c r="BG175" s="15">
        <f t="shared" si="13"/>
        <v>0</v>
      </c>
      <c r="BH175" t="str">
        <f t="shared" si="14"/>
        <v>UIDIST</v>
      </c>
      <c r="BI175" t="str">
        <f>VLOOKUP(BH175,[1]Summary!$C$29:$C$56,1,0)</f>
        <v>UIDist</v>
      </c>
      <c r="BJ175" s="16">
        <v>44197</v>
      </c>
    </row>
    <row r="176" spans="1:62" x14ac:dyDescent="0.25">
      <c r="A176" s="13">
        <v>802071.01</v>
      </c>
      <c r="B176">
        <v>802071.01</v>
      </c>
      <c r="C176" t="s">
        <v>202</v>
      </c>
      <c r="D176" t="s">
        <v>18</v>
      </c>
      <c r="E176" t="s">
        <v>19</v>
      </c>
      <c r="F176" s="13" t="s">
        <v>22</v>
      </c>
      <c r="G176" s="14"/>
      <c r="H176" s="15">
        <v>-92.427000000000007</v>
      </c>
      <c r="I176" s="15">
        <v>187.36699999999999</v>
      </c>
      <c r="J176" s="15">
        <v>158.38200000000001</v>
      </c>
      <c r="K176" s="15">
        <v>173.82599999999999</v>
      </c>
      <c r="L176" s="15">
        <v>143.47399999999999</v>
      </c>
      <c r="M176" s="15">
        <v>164.17699999999999</v>
      </c>
      <c r="N176" s="15">
        <v>178.80099999999999</v>
      </c>
      <c r="O176" s="15">
        <v>271.39299999999997</v>
      </c>
      <c r="P176" s="15">
        <v>76.673000000000002</v>
      </c>
      <c r="Q176" s="15">
        <v>149.86000000000001</v>
      </c>
      <c r="R176" s="15">
        <v>286.42</v>
      </c>
      <c r="S176" s="15">
        <v>214.39699999999999</v>
      </c>
      <c r="T176" s="15">
        <f t="shared" si="10"/>
        <v>1912.3430000000003</v>
      </c>
      <c r="U176" s="15">
        <v>182.7917294921875</v>
      </c>
      <c r="V176" s="15">
        <v>113.62745971679688</v>
      </c>
      <c r="W176" s="15">
        <v>122.76123767089844</v>
      </c>
      <c r="X176" s="15">
        <v>56.150229980468751</v>
      </c>
      <c r="Y176" s="15">
        <v>173.11072216796876</v>
      </c>
      <c r="Z176" s="15">
        <v>157.16500097656251</v>
      </c>
      <c r="AA176" s="15">
        <v>132.30082104492186</v>
      </c>
      <c r="AB176" s="15">
        <v>94.8100400390625</v>
      </c>
      <c r="AC176" s="15">
        <v>153.59229687499999</v>
      </c>
      <c r="AD176" s="15">
        <v>74.132399902343749</v>
      </c>
      <c r="AE176" s="15">
        <v>120.8562705078125</v>
      </c>
      <c r="AF176" s="15">
        <v>133.75542016601563</v>
      </c>
      <c r="AG176" s="15">
        <f t="shared" si="11"/>
        <v>1515.053628540039</v>
      </c>
      <c r="AH176" s="15">
        <v>155.14642919921874</v>
      </c>
      <c r="AI176" s="15">
        <v>248.84813415527344</v>
      </c>
      <c r="AJ176" s="15">
        <v>128.83762841796874</v>
      </c>
      <c r="AK176" s="15">
        <v>99.299248901367193</v>
      </c>
      <c r="AL176" s="15">
        <v>110.65799890136719</v>
      </c>
      <c r="AM176" s="15">
        <v>70.511231506347656</v>
      </c>
      <c r="AN176" s="15">
        <v>122.77314953613281</v>
      </c>
      <c r="AO176" s="15">
        <v>62.517770874023441</v>
      </c>
      <c r="AP176" s="15">
        <v>68.344030822753908</v>
      </c>
      <c r="AQ176" s="15">
        <v>110.65600000000001</v>
      </c>
      <c r="AR176" s="15">
        <v>105.18510803222657</v>
      </c>
      <c r="AS176" s="15">
        <v>117.05850964355469</v>
      </c>
      <c r="AT176" s="15">
        <f t="shared" si="12"/>
        <v>1399.8352399902344</v>
      </c>
      <c r="AU176" s="15">
        <v>0</v>
      </c>
      <c r="AV176" s="15">
        <v>0</v>
      </c>
      <c r="AW176" s="15">
        <v>0</v>
      </c>
      <c r="AX176" s="15">
        <v>0</v>
      </c>
      <c r="AY176" s="15">
        <v>0</v>
      </c>
      <c r="AZ176" s="15">
        <v>0</v>
      </c>
      <c r="BA176" s="15">
        <v>0</v>
      </c>
      <c r="BB176" s="15">
        <v>0</v>
      </c>
      <c r="BC176" s="15">
        <v>0</v>
      </c>
      <c r="BD176" s="15">
        <v>0</v>
      </c>
      <c r="BE176" s="15">
        <v>0</v>
      </c>
      <c r="BF176" s="15">
        <v>0</v>
      </c>
      <c r="BG176" s="15">
        <f t="shared" si="13"/>
        <v>0</v>
      </c>
      <c r="BH176" t="str">
        <f t="shared" si="14"/>
        <v>UIDIST</v>
      </c>
      <c r="BI176" t="str">
        <f>VLOOKUP(BH176,[1]Summary!$C$29:$C$56,1,0)</f>
        <v>UIDist</v>
      </c>
      <c r="BJ176" s="16">
        <v>44197</v>
      </c>
    </row>
    <row r="177" spans="1:62" x14ac:dyDescent="0.25">
      <c r="A177" s="13">
        <v>802072.01</v>
      </c>
      <c r="B177">
        <v>802072.01</v>
      </c>
      <c r="C177" t="s">
        <v>203</v>
      </c>
      <c r="D177" t="s">
        <v>18</v>
      </c>
      <c r="E177" t="s">
        <v>19</v>
      </c>
      <c r="F177" s="13" t="s">
        <v>22</v>
      </c>
      <c r="G177" s="14"/>
      <c r="H177" s="15">
        <v>1.962</v>
      </c>
      <c r="I177" s="15">
        <v>11.929</v>
      </c>
      <c r="J177" s="15">
        <v>4.8090000000000002</v>
      </c>
      <c r="K177" s="15">
        <v>1.9219999999999999</v>
      </c>
      <c r="L177" s="15">
        <v>0.58599999999999997</v>
      </c>
      <c r="M177" s="15">
        <v>4.7119999999999997</v>
      </c>
      <c r="N177" s="15">
        <v>257.72300000000001</v>
      </c>
      <c r="O177" s="15">
        <v>279.27699999999999</v>
      </c>
      <c r="P177" s="15">
        <v>432.98700000000002</v>
      </c>
      <c r="Q177" s="15">
        <v>72.319000000000003</v>
      </c>
      <c r="R177" s="15">
        <v>10.944000000000001</v>
      </c>
      <c r="S177" s="15">
        <v>2.9119999999999999</v>
      </c>
      <c r="T177" s="15">
        <f t="shared" si="10"/>
        <v>1082.0820000000001</v>
      </c>
      <c r="U177" s="15">
        <v>62.255168701171876</v>
      </c>
      <c r="V177" s="15">
        <v>277.00452099609373</v>
      </c>
      <c r="W177" s="15">
        <v>69.90865783691406</v>
      </c>
      <c r="X177" s="15">
        <v>1.6658199758529664</v>
      </c>
      <c r="Y177" s="15">
        <v>3.3684199218750002</v>
      </c>
      <c r="Z177" s="15">
        <v>3.1845400390625</v>
      </c>
      <c r="AA177" s="15">
        <v>0</v>
      </c>
      <c r="AB177" s="15">
        <v>0</v>
      </c>
      <c r="AC177" s="15">
        <v>2.6748699035644532</v>
      </c>
      <c r="AD177" s="15">
        <v>6.0638598022460934</v>
      </c>
      <c r="AE177" s="15">
        <v>1.0369700317382813</v>
      </c>
      <c r="AF177" s="15">
        <v>-1.7298000488281251</v>
      </c>
      <c r="AG177" s="15">
        <f t="shared" si="11"/>
        <v>425.43302715969088</v>
      </c>
      <c r="AH177" s="15">
        <v>0</v>
      </c>
      <c r="AI177" s="15">
        <v>0.87022000122070309</v>
      </c>
      <c r="AJ177" s="15">
        <v>2.621799987792969</v>
      </c>
      <c r="AK177" s="15">
        <v>0</v>
      </c>
      <c r="AL177" s="15">
        <v>0</v>
      </c>
      <c r="AM177" s="15">
        <v>0</v>
      </c>
      <c r="AN177" s="15">
        <v>1.97622998046875</v>
      </c>
      <c r="AO177" s="15">
        <v>3.2214499511718748</v>
      </c>
      <c r="AP177" s="15">
        <v>9.9723898925781249</v>
      </c>
      <c r="AQ177" s="15">
        <v>12.977</v>
      </c>
      <c r="AR177" s="15">
        <v>0</v>
      </c>
      <c r="AS177" s="15">
        <v>0</v>
      </c>
      <c r="AT177" s="15">
        <f t="shared" si="12"/>
        <v>31.63908981323242</v>
      </c>
      <c r="AU177" s="15">
        <v>0</v>
      </c>
      <c r="AV177" s="15">
        <v>0</v>
      </c>
      <c r="AW177" s="15">
        <v>0</v>
      </c>
      <c r="AX177" s="15">
        <v>0</v>
      </c>
      <c r="AY177" s="15">
        <v>0</v>
      </c>
      <c r="AZ177" s="15">
        <v>0</v>
      </c>
      <c r="BA177" s="15">
        <v>0</v>
      </c>
      <c r="BB177" s="15">
        <v>0</v>
      </c>
      <c r="BC177" s="15">
        <v>0</v>
      </c>
      <c r="BD177" s="15">
        <v>0</v>
      </c>
      <c r="BE177" s="15">
        <v>0</v>
      </c>
      <c r="BF177" s="15">
        <v>0</v>
      </c>
      <c r="BG177" s="15">
        <f t="shared" si="13"/>
        <v>0</v>
      </c>
      <c r="BH177" t="str">
        <f t="shared" si="14"/>
        <v>UIDIST</v>
      </c>
      <c r="BI177" t="str">
        <f>VLOOKUP(BH177,[1]Summary!$C$29:$C$56,1,0)</f>
        <v>UIDist</v>
      </c>
      <c r="BJ177" s="16">
        <v>44197</v>
      </c>
    </row>
    <row r="178" spans="1:62" x14ac:dyDescent="0.25">
      <c r="A178" s="13">
        <v>802073.01</v>
      </c>
      <c r="B178">
        <v>802073.01</v>
      </c>
      <c r="C178" t="s">
        <v>204</v>
      </c>
      <c r="D178" t="s">
        <v>18</v>
      </c>
      <c r="E178" t="s">
        <v>19</v>
      </c>
      <c r="F178" s="13" t="s">
        <v>22</v>
      </c>
      <c r="G178" s="14"/>
      <c r="H178" s="15">
        <v>0.51300000000000001</v>
      </c>
      <c r="I178" s="15">
        <v>8.6310000000000002</v>
      </c>
      <c r="J178" s="15">
        <v>169.77600000000001</v>
      </c>
      <c r="K178" s="15">
        <v>181.55099999999999</v>
      </c>
      <c r="L178" s="15">
        <v>467.29300000000001</v>
      </c>
      <c r="M178" s="15">
        <v>521.77099999999996</v>
      </c>
      <c r="N178" s="15">
        <v>119.47</v>
      </c>
      <c r="O178" s="15">
        <v>53.744</v>
      </c>
      <c r="P178" s="15">
        <v>9.6010000000000009</v>
      </c>
      <c r="Q178" s="15">
        <v>7.9580000000000002</v>
      </c>
      <c r="R178" s="15">
        <v>150.89599999999999</v>
      </c>
      <c r="S178" s="15">
        <v>82.286000000000001</v>
      </c>
      <c r="T178" s="15">
        <f t="shared" si="10"/>
        <v>1773.49</v>
      </c>
      <c r="U178" s="15">
        <v>46.812918945312497</v>
      </c>
      <c r="V178" s="15">
        <v>3.5666700134277343</v>
      </c>
      <c r="W178" s="15">
        <v>2.3831999511718749</v>
      </c>
      <c r="X178" s="15">
        <v>2.3675899658203123</v>
      </c>
      <c r="Y178" s="15">
        <v>14.125049865722657</v>
      </c>
      <c r="Z178" s="15">
        <v>0.21886000442504883</v>
      </c>
      <c r="AA178" s="15">
        <v>0.65071999359130861</v>
      </c>
      <c r="AB178" s="15">
        <v>-5.9599398242216557</v>
      </c>
      <c r="AC178" s="15">
        <v>0</v>
      </c>
      <c r="AD178" s="15">
        <v>0</v>
      </c>
      <c r="AE178" s="15">
        <v>0</v>
      </c>
      <c r="AF178" s="15">
        <v>0</v>
      </c>
      <c r="AG178" s="15">
        <f t="shared" si="11"/>
        <v>64.16506891524979</v>
      </c>
      <c r="AH178" s="15">
        <v>0</v>
      </c>
      <c r="AI178" s="15">
        <v>0.2919700012207031</v>
      </c>
      <c r="AJ178" s="15">
        <v>1.819760009765625</v>
      </c>
      <c r="AK178" s="15">
        <v>0</v>
      </c>
      <c r="AL178" s="15">
        <v>0</v>
      </c>
      <c r="AM178" s="15">
        <v>0</v>
      </c>
      <c r="AN178" s="15">
        <v>0</v>
      </c>
      <c r="AO178" s="15">
        <v>1.3901300048828125</v>
      </c>
      <c r="AP178" s="15">
        <v>0.5504299926757813</v>
      </c>
      <c r="AQ178" s="15">
        <v>5.4909999999999997</v>
      </c>
      <c r="AR178" s="15">
        <v>0</v>
      </c>
      <c r="AS178" s="15">
        <v>0</v>
      </c>
      <c r="AT178" s="15">
        <f t="shared" si="12"/>
        <v>9.5432900085449219</v>
      </c>
      <c r="AU178" s="15">
        <v>0</v>
      </c>
      <c r="AV178" s="15">
        <v>0</v>
      </c>
      <c r="AW178" s="15">
        <v>0</v>
      </c>
      <c r="AX178" s="15">
        <v>0</v>
      </c>
      <c r="AY178" s="15">
        <v>0</v>
      </c>
      <c r="AZ178" s="15">
        <v>0</v>
      </c>
      <c r="BA178" s="15">
        <v>0</v>
      </c>
      <c r="BB178" s="15">
        <v>0</v>
      </c>
      <c r="BC178" s="15">
        <v>0</v>
      </c>
      <c r="BD178" s="15">
        <v>0</v>
      </c>
      <c r="BE178" s="15">
        <v>0</v>
      </c>
      <c r="BF178" s="15">
        <v>0</v>
      </c>
      <c r="BG178" s="15">
        <f t="shared" si="13"/>
        <v>0</v>
      </c>
      <c r="BH178" t="str">
        <f t="shared" si="14"/>
        <v>UIDIST</v>
      </c>
      <c r="BI178" t="str">
        <f>VLOOKUP(BH178,[1]Summary!$C$29:$C$56,1,0)</f>
        <v>UIDist</v>
      </c>
      <c r="BJ178" s="16">
        <v>44197</v>
      </c>
    </row>
    <row r="179" spans="1:62" x14ac:dyDescent="0.25">
      <c r="A179" s="13">
        <v>802074.01</v>
      </c>
      <c r="B179">
        <v>802074.01</v>
      </c>
      <c r="C179" t="s">
        <v>205</v>
      </c>
      <c r="D179" t="s">
        <v>18</v>
      </c>
      <c r="E179" t="s">
        <v>19</v>
      </c>
      <c r="F179" s="13" t="s">
        <v>22</v>
      </c>
      <c r="G179" s="14"/>
      <c r="H179" s="15">
        <v>-1.69</v>
      </c>
      <c r="I179" s="15">
        <v>-9.4E-2</v>
      </c>
      <c r="J179" s="15">
        <v>0.78800000000000003</v>
      </c>
      <c r="K179" s="15">
        <v>7.8710000000000004</v>
      </c>
      <c r="L179" s="15">
        <v>2.5000000000000001E-2</v>
      </c>
      <c r="M179" s="15">
        <v>0.53800000000000003</v>
      </c>
      <c r="N179" s="15">
        <v>2.1999999999999999E-2</v>
      </c>
      <c r="O179" s="15">
        <v>2E-3</v>
      </c>
      <c r="P179" s="15">
        <v>3.3000000000000002E-2</v>
      </c>
      <c r="Q179" s="15">
        <v>3.3000000000000002E-2</v>
      </c>
      <c r="R179" s="15">
        <v>3.3000000000000002E-2</v>
      </c>
      <c r="S179" s="15">
        <v>0.14299999999999999</v>
      </c>
      <c r="T179" s="15">
        <f t="shared" si="10"/>
        <v>7.7040000000000015</v>
      </c>
      <c r="U179" s="15">
        <v>0.10801000213623047</v>
      </c>
      <c r="V179" s="15">
        <v>0.10801000213623047</v>
      </c>
      <c r="W179" s="15">
        <v>4.193249992370605</v>
      </c>
      <c r="X179" s="15">
        <v>0.10726000213623046</v>
      </c>
      <c r="Y179" s="15">
        <v>0.10726000213623046</v>
      </c>
      <c r="Z179" s="15">
        <v>0.10676999664306641</v>
      </c>
      <c r="AA179" s="15">
        <v>0.11072000122070312</v>
      </c>
      <c r="AB179" s="15">
        <v>0.11072000122070312</v>
      </c>
      <c r="AC179" s="15">
        <v>9.2019996643066412E-2</v>
      </c>
      <c r="AD179" s="15">
        <v>9.2019996643066412E-2</v>
      </c>
      <c r="AE179" s="15">
        <v>9.2019996643066412E-2</v>
      </c>
      <c r="AF179" s="15">
        <v>0.11619000244140625</v>
      </c>
      <c r="AG179" s="15">
        <f t="shared" si="11"/>
        <v>5.3442499923706066</v>
      </c>
      <c r="AH179" s="15">
        <v>0.11430000305175782</v>
      </c>
      <c r="AI179" s="15">
        <v>0</v>
      </c>
      <c r="AJ179" s="15">
        <v>0</v>
      </c>
      <c r="AK179" s="15">
        <v>0</v>
      </c>
      <c r="AL179" s="15">
        <v>7.3919998168945317E-2</v>
      </c>
      <c r="AM179" s="15">
        <v>0</v>
      </c>
      <c r="AN179" s="15">
        <v>6.5229999542236322E-2</v>
      </c>
      <c r="AO179" s="15">
        <v>0</v>
      </c>
      <c r="AP179" s="15">
        <v>0</v>
      </c>
      <c r="AQ179" s="15">
        <v>0</v>
      </c>
      <c r="AR179" s="15">
        <v>0</v>
      </c>
      <c r="AS179" s="15">
        <v>-0.54953997802734378</v>
      </c>
      <c r="AT179" s="15">
        <f t="shared" si="12"/>
        <v>-0.29608997726440434</v>
      </c>
      <c r="AU179" s="15">
        <v>0</v>
      </c>
      <c r="AV179" s="15">
        <v>0</v>
      </c>
      <c r="AW179" s="15">
        <v>0</v>
      </c>
      <c r="AX179" s="15">
        <v>0</v>
      </c>
      <c r="AY179" s="15">
        <v>0</v>
      </c>
      <c r="AZ179" s="15">
        <v>0</v>
      </c>
      <c r="BA179" s="15">
        <v>0</v>
      </c>
      <c r="BB179" s="15">
        <v>0</v>
      </c>
      <c r="BC179" s="15">
        <v>0</v>
      </c>
      <c r="BD179" s="15">
        <v>0</v>
      </c>
      <c r="BE179" s="15">
        <v>0</v>
      </c>
      <c r="BF179" s="15">
        <v>0</v>
      </c>
      <c r="BG179" s="15">
        <f t="shared" si="13"/>
        <v>0</v>
      </c>
      <c r="BH179" t="str">
        <f t="shared" si="14"/>
        <v>UIDIST</v>
      </c>
      <c r="BI179" t="str">
        <f>VLOOKUP(BH179,[1]Summary!$C$29:$C$56,1,0)</f>
        <v>UIDist</v>
      </c>
      <c r="BJ179" s="16">
        <v>44197</v>
      </c>
    </row>
    <row r="180" spans="1:62" x14ac:dyDescent="0.25">
      <c r="A180" s="13">
        <v>802075.01</v>
      </c>
      <c r="B180">
        <v>802075.01</v>
      </c>
      <c r="C180" t="s">
        <v>206</v>
      </c>
      <c r="D180" t="s">
        <v>18</v>
      </c>
      <c r="E180" t="s">
        <v>19</v>
      </c>
      <c r="F180" s="13" t="s">
        <v>22</v>
      </c>
      <c r="G180" s="14"/>
      <c r="H180" s="15">
        <v>0.47299999999999998</v>
      </c>
      <c r="I180" s="15">
        <v>0.42299999999999999</v>
      </c>
      <c r="J180" s="15">
        <v>0.54900000000000004</v>
      </c>
      <c r="K180" s="15">
        <v>0.36</v>
      </c>
      <c r="L180" s="15">
        <v>0.53400000000000003</v>
      </c>
      <c r="M180" s="15">
        <v>1.7999999999999999E-2</v>
      </c>
      <c r="N180" s="15">
        <v>1.7999999999999999E-2</v>
      </c>
      <c r="O180" s="15">
        <v>1.7999999999999999E-2</v>
      </c>
      <c r="P180" s="15">
        <v>0.28000000000000003</v>
      </c>
      <c r="Q180" s="15">
        <v>0.28000000000000003</v>
      </c>
      <c r="R180" s="15">
        <v>0.28000000000000003</v>
      </c>
      <c r="S180" s="15">
        <v>1.2050000000000001</v>
      </c>
      <c r="T180" s="15">
        <f t="shared" si="10"/>
        <v>4.4379999999999997</v>
      </c>
      <c r="U180" s="15">
        <v>0.90935998535156248</v>
      </c>
      <c r="V180" s="15">
        <v>0.90935998535156248</v>
      </c>
      <c r="W180" s="15">
        <v>5.0015999755859379</v>
      </c>
      <c r="X180" s="15">
        <v>0.92817999267578122</v>
      </c>
      <c r="Y180" s="15">
        <v>0.92817999267578122</v>
      </c>
      <c r="Z180" s="15">
        <v>0.92400000000000004</v>
      </c>
      <c r="AA180" s="15">
        <v>0.95779998779296871</v>
      </c>
      <c r="AB180" s="15">
        <v>0.95779998779296871</v>
      </c>
      <c r="AC180" s="15">
        <v>0.79595001220703121</v>
      </c>
      <c r="AD180" s="15">
        <v>0.79595001220703121</v>
      </c>
      <c r="AE180" s="15">
        <v>0.79595001220703121</v>
      </c>
      <c r="AF180" s="15">
        <v>1.1188900089263916</v>
      </c>
      <c r="AG180" s="15">
        <f t="shared" si="11"/>
        <v>15.02301995277405</v>
      </c>
      <c r="AH180" s="15">
        <v>0.9894199829101562</v>
      </c>
      <c r="AI180" s="15">
        <v>0.9894199829101562</v>
      </c>
      <c r="AJ180" s="15">
        <v>0.9894199829101562</v>
      </c>
      <c r="AK180" s="15">
        <v>0.957780029296875</v>
      </c>
      <c r="AL180" s="15">
        <v>0</v>
      </c>
      <c r="AM180" s="15">
        <v>0</v>
      </c>
      <c r="AN180" s="15">
        <v>0</v>
      </c>
      <c r="AO180" s="15">
        <v>0</v>
      </c>
      <c r="AP180" s="15">
        <v>0</v>
      </c>
      <c r="AQ180" s="15">
        <v>0</v>
      </c>
      <c r="AR180" s="15">
        <v>0</v>
      </c>
      <c r="AS180" s="15">
        <v>0</v>
      </c>
      <c r="AT180" s="15">
        <f t="shared" si="12"/>
        <v>3.9260399780273438</v>
      </c>
      <c r="AU180" s="15">
        <v>0</v>
      </c>
      <c r="AV180" s="15">
        <v>0</v>
      </c>
      <c r="AW180" s="15">
        <v>0</v>
      </c>
      <c r="AX180" s="15">
        <v>0</v>
      </c>
      <c r="AY180" s="15">
        <v>0</v>
      </c>
      <c r="AZ180" s="15">
        <v>0</v>
      </c>
      <c r="BA180" s="15">
        <v>0</v>
      </c>
      <c r="BB180" s="15">
        <v>0</v>
      </c>
      <c r="BC180" s="15">
        <v>0</v>
      </c>
      <c r="BD180" s="15">
        <v>0</v>
      </c>
      <c r="BE180" s="15">
        <v>0</v>
      </c>
      <c r="BF180" s="15">
        <v>0</v>
      </c>
      <c r="BG180" s="15">
        <f t="shared" si="13"/>
        <v>0</v>
      </c>
      <c r="BH180" t="str">
        <f t="shared" si="14"/>
        <v>UIDIST</v>
      </c>
      <c r="BI180" t="str">
        <f>VLOOKUP(BH180,[1]Summary!$C$29:$C$56,1,0)</f>
        <v>UIDist</v>
      </c>
      <c r="BJ180" s="16">
        <v>44197</v>
      </c>
    </row>
    <row r="181" spans="1:62" x14ac:dyDescent="0.25">
      <c r="A181" s="13">
        <v>802076.01</v>
      </c>
      <c r="B181">
        <v>802076.01</v>
      </c>
      <c r="C181" t="s">
        <v>207</v>
      </c>
      <c r="D181" t="s">
        <v>18</v>
      </c>
      <c r="E181" t="s">
        <v>19</v>
      </c>
      <c r="F181" s="13" t="s">
        <v>22</v>
      </c>
      <c r="G181" s="14"/>
      <c r="H181" s="15">
        <v>6.3680000000000003</v>
      </c>
      <c r="I181" s="15">
        <v>0.39600000000000002</v>
      </c>
      <c r="J181" s="15">
        <v>-5.0000000000000001E-3</v>
      </c>
      <c r="K181" s="15">
        <v>0</v>
      </c>
      <c r="L181" s="15">
        <v>0</v>
      </c>
      <c r="M181" s="15">
        <v>0.23100000000000001</v>
      </c>
      <c r="N181" s="15">
        <v>0.997</v>
      </c>
      <c r="O181" s="15">
        <v>0.127</v>
      </c>
      <c r="P181" s="15">
        <v>0</v>
      </c>
      <c r="Q181" s="15">
        <v>-1.1220000000000001</v>
      </c>
      <c r="R181" s="15">
        <v>0</v>
      </c>
      <c r="S181" s="15">
        <v>0</v>
      </c>
      <c r="T181" s="15">
        <f t="shared" si="10"/>
        <v>6.9920000000000009</v>
      </c>
      <c r="U181" s="15">
        <v>0</v>
      </c>
      <c r="V181" s="15">
        <v>0</v>
      </c>
      <c r="W181" s="15">
        <v>4.0907099902629849</v>
      </c>
      <c r="X181" s="15">
        <v>0</v>
      </c>
      <c r="Y181" s="15">
        <v>0</v>
      </c>
      <c r="Z181" s="15">
        <v>0</v>
      </c>
      <c r="AA181" s="15">
        <v>0</v>
      </c>
      <c r="AB181" s="15">
        <v>1.5102500000000001</v>
      </c>
      <c r="AC181" s="15">
        <v>0</v>
      </c>
      <c r="AD181" s="15">
        <v>0</v>
      </c>
      <c r="AE181" s="15">
        <v>0</v>
      </c>
      <c r="AF181" s="15">
        <v>0</v>
      </c>
      <c r="AG181" s="15">
        <f t="shared" si="11"/>
        <v>5.600959990262985</v>
      </c>
      <c r="AH181" s="15">
        <v>0</v>
      </c>
      <c r="AI181" s="15">
        <v>0</v>
      </c>
      <c r="AJ181" s="15">
        <v>0</v>
      </c>
      <c r="AK181" s="15">
        <v>7.4440001249313353E-2</v>
      </c>
      <c r="AL181" s="15">
        <v>0</v>
      </c>
      <c r="AM181" s="15">
        <v>0</v>
      </c>
      <c r="AN181" s="15">
        <v>0</v>
      </c>
      <c r="AO181" s="15">
        <v>0</v>
      </c>
      <c r="AP181" s="15">
        <v>0</v>
      </c>
      <c r="AQ181" s="15">
        <v>0</v>
      </c>
      <c r="AR181" s="15">
        <v>0</v>
      </c>
      <c r="AS181" s="15">
        <v>-0.30866000366210938</v>
      </c>
      <c r="AT181" s="15">
        <f t="shared" si="12"/>
        <v>-0.23422000241279603</v>
      </c>
      <c r="AU181" s="15">
        <v>0</v>
      </c>
      <c r="AV181" s="15">
        <v>0</v>
      </c>
      <c r="AW181" s="15">
        <v>0</v>
      </c>
      <c r="AX181" s="15">
        <v>0</v>
      </c>
      <c r="AY181" s="15">
        <v>0</v>
      </c>
      <c r="AZ181" s="15">
        <v>0</v>
      </c>
      <c r="BA181" s="15">
        <v>0</v>
      </c>
      <c r="BB181" s="15">
        <v>0</v>
      </c>
      <c r="BC181" s="15">
        <v>0</v>
      </c>
      <c r="BD181" s="15">
        <v>0</v>
      </c>
      <c r="BE181" s="15">
        <v>0</v>
      </c>
      <c r="BF181" s="15">
        <v>0</v>
      </c>
      <c r="BG181" s="15">
        <f t="shared" si="13"/>
        <v>0</v>
      </c>
      <c r="BH181" t="str">
        <f t="shared" si="14"/>
        <v>UIDIST</v>
      </c>
      <c r="BI181" t="str">
        <f>VLOOKUP(BH181,[1]Summary!$C$29:$C$56,1,0)</f>
        <v>UIDist</v>
      </c>
      <c r="BJ181" s="16">
        <v>44197</v>
      </c>
    </row>
    <row r="182" spans="1:62" x14ac:dyDescent="0.25">
      <c r="A182" s="13">
        <v>802077.01</v>
      </c>
      <c r="B182">
        <v>802077.01</v>
      </c>
      <c r="C182" t="s">
        <v>208</v>
      </c>
      <c r="D182" t="s">
        <v>18</v>
      </c>
      <c r="E182" t="s">
        <v>19</v>
      </c>
      <c r="F182" s="13" t="s">
        <v>22</v>
      </c>
      <c r="G182" s="14"/>
      <c r="H182" s="15">
        <v>0.86299999999999999</v>
      </c>
      <c r="I182" s="15">
        <v>2.8149999999999999</v>
      </c>
      <c r="J182" s="15">
        <v>1.242</v>
      </c>
      <c r="K182" s="15">
        <v>0.24</v>
      </c>
      <c r="L182" s="15">
        <v>0.80800000000000005</v>
      </c>
      <c r="M182" s="15">
        <v>5.0999999999999997E-2</v>
      </c>
      <c r="N182" s="15">
        <v>0.435</v>
      </c>
      <c r="O182" s="15">
        <v>1.1040000000000001</v>
      </c>
      <c r="P182" s="15">
        <v>0.16700000000000001</v>
      </c>
      <c r="Q182" s="15">
        <v>0.14799999999999999</v>
      </c>
      <c r="R182" s="15">
        <v>0.69499999999999995</v>
      </c>
      <c r="S182" s="15">
        <v>1.246</v>
      </c>
      <c r="T182" s="15">
        <f t="shared" si="10"/>
        <v>9.8140000000000001</v>
      </c>
      <c r="U182" s="15">
        <v>3.3267699279785155</v>
      </c>
      <c r="V182" s="15">
        <v>3.5493300781250001</v>
      </c>
      <c r="W182" s="15">
        <v>155.26994952392579</v>
      </c>
      <c r="X182" s="15">
        <v>231.03877026367186</v>
      </c>
      <c r="Y182" s="15">
        <v>72.856621093749993</v>
      </c>
      <c r="Z182" s="15">
        <v>3.474050079345703</v>
      </c>
      <c r="AA182" s="15">
        <v>97.74423876953125</v>
      </c>
      <c r="AB182" s="15">
        <v>203.821095703125</v>
      </c>
      <c r="AC182" s="15">
        <v>25.475319702148436</v>
      </c>
      <c r="AD182" s="15">
        <v>7.3833997802734377</v>
      </c>
      <c r="AE182" s="15">
        <v>0.58090001964569093</v>
      </c>
      <c r="AF182" s="15">
        <v>0.88827003097534185</v>
      </c>
      <c r="AG182" s="15">
        <f t="shared" si="11"/>
        <v>805.40871497249611</v>
      </c>
      <c r="AH182" s="15">
        <v>0.70392999267578127</v>
      </c>
      <c r="AI182" s="15">
        <v>0.70392999267578127</v>
      </c>
      <c r="AJ182" s="15">
        <v>0.70392999267578127</v>
      </c>
      <c r="AK182" s="15">
        <v>0.68140997314453122</v>
      </c>
      <c r="AL182" s="15">
        <v>0.68140997314453122</v>
      </c>
      <c r="AM182" s="15">
        <v>0.29697000122070311</v>
      </c>
      <c r="AN182" s="15">
        <v>0.69274999999999998</v>
      </c>
      <c r="AO182" s="15">
        <v>0.69274999999999998</v>
      </c>
      <c r="AP182" s="15">
        <v>0.86471999168395997</v>
      </c>
      <c r="AQ182" s="15">
        <v>0.77300000000000002</v>
      </c>
      <c r="AR182" s="15">
        <v>0.77298999023437498</v>
      </c>
      <c r="AS182" s="15">
        <v>0.68619000244140627</v>
      </c>
      <c r="AT182" s="15">
        <f t="shared" si="12"/>
        <v>8.2539799098968505</v>
      </c>
      <c r="AU182" s="15">
        <v>0</v>
      </c>
      <c r="AV182" s="15">
        <v>0</v>
      </c>
      <c r="AW182" s="15">
        <v>0</v>
      </c>
      <c r="AX182" s="15">
        <v>0</v>
      </c>
      <c r="AY182" s="15">
        <v>0</v>
      </c>
      <c r="AZ182" s="15">
        <v>0</v>
      </c>
      <c r="BA182" s="15">
        <v>0</v>
      </c>
      <c r="BB182" s="15">
        <v>0</v>
      </c>
      <c r="BC182" s="15">
        <v>0</v>
      </c>
      <c r="BD182" s="15">
        <v>0</v>
      </c>
      <c r="BE182" s="15">
        <v>0</v>
      </c>
      <c r="BF182" s="15">
        <v>0</v>
      </c>
      <c r="BG182" s="15">
        <f t="shared" si="13"/>
        <v>0</v>
      </c>
      <c r="BH182" t="str">
        <f t="shared" si="14"/>
        <v>UIDIST</v>
      </c>
      <c r="BI182" t="str">
        <f>VLOOKUP(BH182,[1]Summary!$C$29:$C$56,1,0)</f>
        <v>UIDist</v>
      </c>
      <c r="BJ182" s="16">
        <v>44197</v>
      </c>
    </row>
    <row r="183" spans="1:62" x14ac:dyDescent="0.25">
      <c r="A183" s="13">
        <v>802078.01</v>
      </c>
      <c r="B183">
        <v>802078.01</v>
      </c>
      <c r="C183" t="s">
        <v>209</v>
      </c>
      <c r="D183" t="s">
        <v>18</v>
      </c>
      <c r="E183" t="s">
        <v>19</v>
      </c>
      <c r="F183" s="13" t="s">
        <v>22</v>
      </c>
      <c r="G183" s="14"/>
      <c r="H183" s="15">
        <v>1.387</v>
      </c>
      <c r="I183" s="15">
        <v>1.7470000000000001</v>
      </c>
      <c r="J183" s="15">
        <v>1.121</v>
      </c>
      <c r="K183" s="15">
        <v>1.65</v>
      </c>
      <c r="L183" s="15">
        <v>1.417</v>
      </c>
      <c r="M183" s="15">
        <v>1.6859999999999999</v>
      </c>
      <c r="N183" s="15">
        <v>7.1999999999999995E-2</v>
      </c>
      <c r="O183" s="15">
        <v>1.0389999999999999</v>
      </c>
      <c r="P183" s="15">
        <v>0.312</v>
      </c>
      <c r="Q183" s="15">
        <v>0.221</v>
      </c>
      <c r="R183" s="15">
        <v>2.242</v>
      </c>
      <c r="S183" s="15">
        <v>4.5730000000000004</v>
      </c>
      <c r="T183" s="15">
        <f t="shared" si="10"/>
        <v>17.466999999999999</v>
      </c>
      <c r="U183" s="15">
        <v>5.1879199390411381</v>
      </c>
      <c r="V183" s="15">
        <v>7.7575198364257814</v>
      </c>
      <c r="W183" s="15">
        <v>24.612349670410158</v>
      </c>
      <c r="X183" s="15">
        <v>8.752960327148438</v>
      </c>
      <c r="Y183" s="15">
        <v>224.69698010253907</v>
      </c>
      <c r="Z183" s="15">
        <v>1362.8324090270996</v>
      </c>
      <c r="AA183" s="15">
        <v>711.04910571289065</v>
      </c>
      <c r="AB183" s="15">
        <v>281.59150878906252</v>
      </c>
      <c r="AC183" s="15">
        <v>652.20785253906251</v>
      </c>
      <c r="AD183" s="15">
        <v>377.044248046875</v>
      </c>
      <c r="AE183" s="15">
        <v>215.11994191741942</v>
      </c>
      <c r="AF183" s="15">
        <v>32.224159912109378</v>
      </c>
      <c r="AG183" s="15">
        <f t="shared" si="11"/>
        <v>3903.0769558200841</v>
      </c>
      <c r="AH183" s="15">
        <v>35.45854034423828</v>
      </c>
      <c r="AI183" s="15">
        <v>34.056430770874023</v>
      </c>
      <c r="AJ183" s="15">
        <v>33.655980693817142</v>
      </c>
      <c r="AK183" s="15">
        <v>18.605439460754393</v>
      </c>
      <c r="AL183" s="15">
        <v>17.987819841384887</v>
      </c>
      <c r="AM183" s="15">
        <v>7.7649301166534421</v>
      </c>
      <c r="AN183" s="15">
        <v>31.763559387207032</v>
      </c>
      <c r="AO183" s="15">
        <v>322.98891210937501</v>
      </c>
      <c r="AP183" s="15">
        <v>23.044699096679686</v>
      </c>
      <c r="AQ183" s="15">
        <v>21.684999999999999</v>
      </c>
      <c r="AR183" s="15">
        <v>26.843988891601562</v>
      </c>
      <c r="AS183" s="15">
        <v>18.952439453124999</v>
      </c>
      <c r="AT183" s="15">
        <f t="shared" si="12"/>
        <v>592.80774016571036</v>
      </c>
      <c r="AU183" s="15">
        <v>9.2739997863769533E-2</v>
      </c>
      <c r="AV183" s="15">
        <v>8.3750000000000005E-2</v>
      </c>
      <c r="AW183" s="15">
        <v>0.13713000488281249</v>
      </c>
      <c r="AX183" s="15">
        <v>0.10562999725341797</v>
      </c>
      <c r="AY183" s="15">
        <v>0.11644999694824219</v>
      </c>
      <c r="AZ183" s="15">
        <v>0.10804000091552735</v>
      </c>
      <c r="BA183" s="15">
        <v>0.1115999984741211</v>
      </c>
      <c r="BB183" s="15">
        <v>0.1115999984741211</v>
      </c>
      <c r="BC183" s="15">
        <v>0.13794000244140625</v>
      </c>
      <c r="BD183" s="15">
        <v>0</v>
      </c>
      <c r="BE183" s="15">
        <v>0</v>
      </c>
      <c r="BF183" s="15">
        <v>0</v>
      </c>
      <c r="BG183" s="15">
        <f t="shared" si="13"/>
        <v>1.0048799972534179</v>
      </c>
      <c r="BH183" t="str">
        <f t="shared" si="14"/>
        <v>UIDIST</v>
      </c>
      <c r="BI183" t="str">
        <f>VLOOKUP(BH183,[1]Summary!$C$29:$C$56,1,0)</f>
        <v>UIDist</v>
      </c>
      <c r="BJ183" s="16">
        <v>44470</v>
      </c>
    </row>
    <row r="184" spans="1:62" x14ac:dyDescent="0.25">
      <c r="A184" s="13">
        <v>802079.01</v>
      </c>
      <c r="B184">
        <v>802079.01</v>
      </c>
      <c r="C184" t="s">
        <v>210</v>
      </c>
      <c r="D184" t="s">
        <v>18</v>
      </c>
      <c r="E184" t="s">
        <v>19</v>
      </c>
      <c r="F184" s="13" t="s">
        <v>22</v>
      </c>
      <c r="G184" s="14"/>
      <c r="H184" s="15">
        <v>20.355</v>
      </c>
      <c r="I184" s="15">
        <v>3.9420000000000002</v>
      </c>
      <c r="J184" s="15">
        <v>2.0790000000000002</v>
      </c>
      <c r="K184" s="15">
        <v>17.75</v>
      </c>
      <c r="L184" s="15">
        <v>3.5710000000000002</v>
      </c>
      <c r="M184" s="15">
        <v>0.27300000000000002</v>
      </c>
      <c r="N184" s="15">
        <v>0.111</v>
      </c>
      <c r="O184" s="15">
        <v>5.8000000000000003E-2</v>
      </c>
      <c r="P184" s="15">
        <v>1.1890000000000001</v>
      </c>
      <c r="Q184" s="15">
        <v>0.90700000000000003</v>
      </c>
      <c r="R184" s="15">
        <v>1.397</v>
      </c>
      <c r="S184" s="15">
        <v>4.0540000000000003</v>
      </c>
      <c r="T184" s="15">
        <f t="shared" si="10"/>
        <v>55.686</v>
      </c>
      <c r="U184" s="15">
        <v>48.06817013549805</v>
      </c>
      <c r="V184" s="15">
        <v>4.7969398803710934</v>
      </c>
      <c r="W184" s="15">
        <v>32.897110839843748</v>
      </c>
      <c r="X184" s="15">
        <v>19.991879730224611</v>
      </c>
      <c r="Y184" s="15">
        <v>40.420889404296872</v>
      </c>
      <c r="Z184" s="15">
        <v>96.489619384765632</v>
      </c>
      <c r="AA184" s="15">
        <v>5.7040998840332033</v>
      </c>
      <c r="AB184" s="15">
        <v>6.2223999023437502</v>
      </c>
      <c r="AC184" s="15">
        <v>5.264969940185547</v>
      </c>
      <c r="AD184" s="15">
        <v>4.1654599571228026</v>
      </c>
      <c r="AE184" s="15">
        <v>4.7649000854492192</v>
      </c>
      <c r="AF184" s="15">
        <v>7.3776598815917973</v>
      </c>
      <c r="AG184" s="15">
        <f t="shared" si="11"/>
        <v>276.16409902572627</v>
      </c>
      <c r="AH184" s="15">
        <v>4.4388800544738771</v>
      </c>
      <c r="AI184" s="15">
        <v>4.2502797851562502</v>
      </c>
      <c r="AJ184" s="15">
        <v>4.5584002075195311</v>
      </c>
      <c r="AK184" s="15">
        <v>4.213820217132568</v>
      </c>
      <c r="AL184" s="15">
        <v>4.7030502319335934</v>
      </c>
      <c r="AM184" s="15">
        <v>1.7953900244235992</v>
      </c>
      <c r="AN184" s="15">
        <v>7.657730041503906</v>
      </c>
      <c r="AO184" s="15">
        <v>4.1936098632812504</v>
      </c>
      <c r="AP184" s="15">
        <v>4.6793701171875002</v>
      </c>
      <c r="AQ184" s="15">
        <v>4.6790000000000003</v>
      </c>
      <c r="AR184" s="15">
        <v>4.6793701171875002</v>
      </c>
      <c r="AS184" s="15">
        <v>4.1538901367187497</v>
      </c>
      <c r="AT184" s="15">
        <f t="shared" si="12"/>
        <v>54.00279079651834</v>
      </c>
      <c r="AU184" s="15">
        <v>3.8081799316406251</v>
      </c>
      <c r="AV184" s="15">
        <v>3.4396499023437501</v>
      </c>
      <c r="AW184" s="15">
        <v>5.6315800781250003</v>
      </c>
      <c r="AX184" s="15">
        <v>4.3375097656249997</v>
      </c>
      <c r="AY184" s="15">
        <v>4.7839799804687502</v>
      </c>
      <c r="AZ184" s="15">
        <v>4.4359399414062501</v>
      </c>
      <c r="BA184" s="15">
        <v>4.5838198242187502</v>
      </c>
      <c r="BB184" s="15">
        <v>4.5838198242187502</v>
      </c>
      <c r="BC184" s="15">
        <v>5.6647797851562496</v>
      </c>
      <c r="BD184" s="15">
        <v>0</v>
      </c>
      <c r="BE184" s="15">
        <v>0</v>
      </c>
      <c r="BF184" s="15">
        <v>0</v>
      </c>
      <c r="BG184" s="15">
        <f t="shared" si="13"/>
        <v>41.26925903320312</v>
      </c>
      <c r="BH184" t="str">
        <f t="shared" si="14"/>
        <v>UIDIST</v>
      </c>
      <c r="BI184" t="str">
        <f>VLOOKUP(BH184,[1]Summary!$C$29:$C$56,1,0)</f>
        <v>UIDist</v>
      </c>
      <c r="BJ184" s="16">
        <v>44470</v>
      </c>
    </row>
    <row r="185" spans="1:62" x14ac:dyDescent="0.25">
      <c r="A185" s="13">
        <v>802080.01</v>
      </c>
      <c r="B185">
        <v>802080.01</v>
      </c>
      <c r="C185" t="s">
        <v>211</v>
      </c>
      <c r="D185" t="s">
        <v>18</v>
      </c>
      <c r="E185" t="s">
        <v>19</v>
      </c>
      <c r="F185" s="13" t="s">
        <v>22</v>
      </c>
      <c r="G185" s="14"/>
      <c r="H185" s="15">
        <v>11.89</v>
      </c>
      <c r="I185" s="15">
        <v>59.069000000000003</v>
      </c>
      <c r="J185" s="15">
        <v>16.524999999999999</v>
      </c>
      <c r="K185" s="15">
        <v>-0.3</v>
      </c>
      <c r="L185" s="15">
        <v>-0.22500000000000001</v>
      </c>
      <c r="M185" s="15">
        <v>6.0060000000000002</v>
      </c>
      <c r="N185" s="15">
        <v>25.161999999999999</v>
      </c>
      <c r="O185" s="15">
        <v>22.826000000000001</v>
      </c>
      <c r="P185" s="15">
        <v>45.116</v>
      </c>
      <c r="Q185" s="15">
        <v>-84.343000000000004</v>
      </c>
      <c r="R185" s="15">
        <v>0.1</v>
      </c>
      <c r="S185" s="15">
        <v>0.43</v>
      </c>
      <c r="T185" s="15">
        <f t="shared" si="10"/>
        <v>102.25600000000001</v>
      </c>
      <c r="U185" s="15">
        <v>0.32567999267578124</v>
      </c>
      <c r="V185" s="15">
        <v>0.32567999267578124</v>
      </c>
      <c r="W185" s="15">
        <v>0.32342001342773435</v>
      </c>
      <c r="X185" s="15">
        <v>0.32342001342773435</v>
      </c>
      <c r="Y185" s="15">
        <v>0.32342001342773435</v>
      </c>
      <c r="Z185" s="15">
        <v>0.32197000122070313</v>
      </c>
      <c r="AA185" s="15">
        <v>-11.410100463867188</v>
      </c>
      <c r="AB185" s="15">
        <v>0.71789997863769528</v>
      </c>
      <c r="AC185" s="15">
        <v>0.56071999359130864</v>
      </c>
      <c r="AD185" s="15">
        <v>0.28083999633789064</v>
      </c>
      <c r="AE185" s="15">
        <v>0.28083999633789064</v>
      </c>
      <c r="AF185" s="15">
        <v>0.35463000488281249</v>
      </c>
      <c r="AG185" s="15">
        <f t="shared" si="11"/>
        <v>-7.2715804672241209</v>
      </c>
      <c r="AH185" s="15">
        <v>0.34880999755859377</v>
      </c>
      <c r="AI185" s="15">
        <v>0.34880999755859377</v>
      </c>
      <c r="AJ185" s="15">
        <v>12.710500457763672</v>
      </c>
      <c r="AK185" s="15">
        <v>0.34129998779296877</v>
      </c>
      <c r="AL185" s="15">
        <v>0.34129998779296877</v>
      </c>
      <c r="AM185" s="15">
        <v>0.14874999999999999</v>
      </c>
      <c r="AN185" s="15">
        <v>0.34692001342773438</v>
      </c>
      <c r="AO185" s="15">
        <v>0.34692001342773438</v>
      </c>
      <c r="AP185" s="15">
        <v>0.38710998535156249</v>
      </c>
      <c r="AQ185" s="15">
        <v>0.38700000000000001</v>
      </c>
      <c r="AR185" s="15">
        <v>0.38710998535156249</v>
      </c>
      <c r="AS185" s="15">
        <v>0.34364001464843752</v>
      </c>
      <c r="AT185" s="15">
        <f t="shared" si="12"/>
        <v>16.438170440673826</v>
      </c>
      <c r="AU185" s="15">
        <v>0</v>
      </c>
      <c r="AV185" s="15">
        <v>0</v>
      </c>
      <c r="AW185" s="15">
        <v>0</v>
      </c>
      <c r="AX185" s="15">
        <v>0</v>
      </c>
      <c r="AY185" s="15">
        <v>0</v>
      </c>
      <c r="AZ185" s="15">
        <v>0</v>
      </c>
      <c r="BA185" s="15">
        <v>0</v>
      </c>
      <c r="BB185" s="15">
        <v>0</v>
      </c>
      <c r="BC185" s="15">
        <v>0</v>
      </c>
      <c r="BD185" s="15">
        <v>0</v>
      </c>
      <c r="BE185" s="15">
        <v>0</v>
      </c>
      <c r="BF185" s="15">
        <v>0</v>
      </c>
      <c r="BG185" s="15">
        <f t="shared" si="13"/>
        <v>0</v>
      </c>
      <c r="BH185" t="str">
        <f t="shared" si="14"/>
        <v>UIDIST</v>
      </c>
      <c r="BI185" t="str">
        <f>VLOOKUP(BH185,[1]Summary!$C$29:$C$56,1,0)</f>
        <v>UIDist</v>
      </c>
      <c r="BJ185" s="16">
        <v>44197</v>
      </c>
    </row>
    <row r="186" spans="1:62" x14ac:dyDescent="0.25">
      <c r="A186" s="13">
        <v>802081.01</v>
      </c>
      <c r="B186">
        <v>802081.01</v>
      </c>
      <c r="C186" t="s">
        <v>212</v>
      </c>
      <c r="D186" t="s">
        <v>18</v>
      </c>
      <c r="E186" t="s">
        <v>19</v>
      </c>
      <c r="F186" s="13" t="s">
        <v>22</v>
      </c>
      <c r="G186" s="14"/>
      <c r="H186" s="15">
        <v>0.32900000000000001</v>
      </c>
      <c r="I186" s="15">
        <v>-7.5090000000000003</v>
      </c>
      <c r="J186" s="15">
        <v>-1.8140000000000001</v>
      </c>
      <c r="K186" s="15">
        <v>7.2999999999999995E-2</v>
      </c>
      <c r="L186" s="15">
        <v>3.4000000000000002E-2</v>
      </c>
      <c r="M186" s="15">
        <v>1E-3</v>
      </c>
      <c r="N186" s="15">
        <v>0.25600000000000001</v>
      </c>
      <c r="O186" s="15">
        <v>1.6E-2</v>
      </c>
      <c r="P186" s="15">
        <v>1.7999999999999999E-2</v>
      </c>
      <c r="Q186" s="15">
        <v>1.7999999999999999E-2</v>
      </c>
      <c r="R186" s="15">
        <v>2.3450000000000002</v>
      </c>
      <c r="S186" s="15">
        <v>2.0419999999999998</v>
      </c>
      <c r="T186" s="15">
        <f t="shared" si="10"/>
        <v>-4.1909999999999972</v>
      </c>
      <c r="U186" s="15">
        <v>5.7889999389648436E-2</v>
      </c>
      <c r="V186" s="15">
        <v>5.7889999389648436E-2</v>
      </c>
      <c r="W186" s="15">
        <v>0.32162000083923342</v>
      </c>
      <c r="X186" s="15">
        <v>-6.5600002288818363E-2</v>
      </c>
      <c r="Y186" s="15">
        <v>5.7479999542236329E-2</v>
      </c>
      <c r="Z186" s="15">
        <v>5.7229999542236329E-2</v>
      </c>
      <c r="AA186" s="15">
        <v>5.9340000152587891E-2</v>
      </c>
      <c r="AB186" s="15">
        <v>-1.9598498916625977</v>
      </c>
      <c r="AC186" s="15">
        <v>3.906999969482422E-2</v>
      </c>
      <c r="AD186" s="15">
        <v>3.906999969482422E-2</v>
      </c>
      <c r="AE186" s="15">
        <v>3.906999969482422E-2</v>
      </c>
      <c r="AF186" s="15">
        <v>4.9319999694824215E-2</v>
      </c>
      <c r="AG186" s="15">
        <f t="shared" si="11"/>
        <v>-1.2474698963165283</v>
      </c>
      <c r="AH186" s="15">
        <v>4.8639999389648435E-2</v>
      </c>
      <c r="AI186" s="15">
        <v>4.8639999389648435E-2</v>
      </c>
      <c r="AJ186" s="15">
        <v>4.8639999389648435E-2</v>
      </c>
      <c r="AK186" s="15">
        <v>4.7090000152587894E-2</v>
      </c>
      <c r="AL186" s="15">
        <v>4.7100000152364374E-2</v>
      </c>
      <c r="AM186" s="15">
        <v>2.0520000457763671E-2</v>
      </c>
      <c r="AN186" s="15">
        <v>4.7860000610351561E-2</v>
      </c>
      <c r="AO186" s="15">
        <v>4.7860000610351561E-2</v>
      </c>
      <c r="AP186" s="15">
        <v>5.3409999847412112E-2</v>
      </c>
      <c r="AQ186" s="15">
        <v>5.2999999999999999E-2</v>
      </c>
      <c r="AR186" s="15">
        <v>0</v>
      </c>
      <c r="AS186" s="15">
        <v>0</v>
      </c>
      <c r="AT186" s="15">
        <f t="shared" si="12"/>
        <v>0.46275999999977652</v>
      </c>
      <c r="AU186" s="15">
        <v>0</v>
      </c>
      <c r="AV186" s="15">
        <v>0</v>
      </c>
      <c r="AW186" s="15">
        <v>0</v>
      </c>
      <c r="AX186" s="15">
        <v>0</v>
      </c>
      <c r="AY186" s="15">
        <v>0</v>
      </c>
      <c r="AZ186" s="15">
        <v>0</v>
      </c>
      <c r="BA186" s="15">
        <v>0</v>
      </c>
      <c r="BB186" s="15">
        <v>0</v>
      </c>
      <c r="BC186" s="15">
        <v>0</v>
      </c>
      <c r="BD186" s="15">
        <v>0</v>
      </c>
      <c r="BE186" s="15">
        <v>0</v>
      </c>
      <c r="BF186" s="15">
        <v>0</v>
      </c>
      <c r="BG186" s="15">
        <f t="shared" si="13"/>
        <v>0</v>
      </c>
      <c r="BH186" t="str">
        <f t="shared" si="14"/>
        <v>UIDIST</v>
      </c>
      <c r="BI186" t="str">
        <f>VLOOKUP(BH186,[1]Summary!$C$29:$C$56,1,0)</f>
        <v>UIDist</v>
      </c>
      <c r="BJ186" s="16">
        <v>44197</v>
      </c>
    </row>
    <row r="187" spans="1:62" x14ac:dyDescent="0.25">
      <c r="A187" s="13">
        <v>802083.01</v>
      </c>
      <c r="B187">
        <v>802083.01</v>
      </c>
      <c r="C187" t="s">
        <v>213</v>
      </c>
      <c r="D187" t="s">
        <v>18</v>
      </c>
      <c r="E187" t="s">
        <v>19</v>
      </c>
      <c r="F187" s="13" t="s">
        <v>22</v>
      </c>
      <c r="G187" s="14"/>
      <c r="H187" s="15">
        <v>21.632999999999999</v>
      </c>
      <c r="I187" s="15">
        <v>4.149</v>
      </c>
      <c r="J187" s="15">
        <v>6.1180000000000003</v>
      </c>
      <c r="K187" s="15">
        <v>151.995</v>
      </c>
      <c r="L187" s="15">
        <v>229.81800000000001</v>
      </c>
      <c r="M187" s="15">
        <v>179.24199999999999</v>
      </c>
      <c r="N187" s="15">
        <v>309.87700000000001</v>
      </c>
      <c r="O187" s="15">
        <v>4.55</v>
      </c>
      <c r="P187" s="15">
        <v>156.041</v>
      </c>
      <c r="Q187" s="15">
        <v>515.53800000000001</v>
      </c>
      <c r="R187" s="15">
        <v>96.783000000000001</v>
      </c>
      <c r="S187" s="15">
        <v>119.136</v>
      </c>
      <c r="T187" s="15">
        <f t="shared" si="10"/>
        <v>1794.8799999999999</v>
      </c>
      <c r="U187" s="15">
        <v>109.99621228027344</v>
      </c>
      <c r="V187" s="15">
        <v>-216.99226593017579</v>
      </c>
      <c r="W187" s="15">
        <v>16.065959899902342</v>
      </c>
      <c r="X187" s="15">
        <v>14.23069985294342</v>
      </c>
      <c r="Y187" s="15">
        <v>13.0839501953125</v>
      </c>
      <c r="Z187" s="15">
        <v>13.184410346984864</v>
      </c>
      <c r="AA187" s="15">
        <v>178.97369128417969</v>
      </c>
      <c r="AB187" s="15">
        <v>211.00995361328125</v>
      </c>
      <c r="AC187" s="15">
        <v>124.06178979492188</v>
      </c>
      <c r="AD187" s="15">
        <v>271.27249322509766</v>
      </c>
      <c r="AE187" s="15">
        <v>17.084380249023436</v>
      </c>
      <c r="AF187" s="15">
        <v>16.126399654388429</v>
      </c>
      <c r="AG187" s="15">
        <f t="shared" si="11"/>
        <v>768.09767446613307</v>
      </c>
      <c r="AH187" s="15">
        <v>16.737250450134276</v>
      </c>
      <c r="AI187" s="15">
        <v>15.511669961214066</v>
      </c>
      <c r="AJ187" s="15">
        <v>15.4904599609375</v>
      </c>
      <c r="AK187" s="15">
        <v>14.995059570312501</v>
      </c>
      <c r="AL187" s="15">
        <v>0</v>
      </c>
      <c r="AM187" s="15">
        <v>-0.34192001342773437</v>
      </c>
      <c r="AN187" s="15">
        <v>0</v>
      </c>
      <c r="AO187" s="15">
        <v>0</v>
      </c>
      <c r="AP187" s="15">
        <v>0</v>
      </c>
      <c r="AQ187" s="15">
        <v>0</v>
      </c>
      <c r="AR187" s="15">
        <v>0</v>
      </c>
      <c r="AS187" s="15">
        <v>0</v>
      </c>
      <c r="AT187" s="15">
        <f t="shared" si="12"/>
        <v>62.392519929170611</v>
      </c>
      <c r="AU187" s="15">
        <v>0</v>
      </c>
      <c r="AV187" s="15">
        <v>0</v>
      </c>
      <c r="AW187" s="15">
        <v>0</v>
      </c>
      <c r="AX187" s="15">
        <v>0</v>
      </c>
      <c r="AY187" s="15">
        <v>0</v>
      </c>
      <c r="AZ187" s="15">
        <v>0</v>
      </c>
      <c r="BA187" s="15">
        <v>0</v>
      </c>
      <c r="BB187" s="15">
        <v>0</v>
      </c>
      <c r="BC187" s="15">
        <v>0</v>
      </c>
      <c r="BD187" s="15">
        <v>0</v>
      </c>
      <c r="BE187" s="15">
        <v>0</v>
      </c>
      <c r="BF187" s="15">
        <v>0</v>
      </c>
      <c r="BG187" s="15">
        <f t="shared" si="13"/>
        <v>0</v>
      </c>
      <c r="BH187" t="str">
        <f t="shared" si="14"/>
        <v>UIDIST</v>
      </c>
      <c r="BI187" t="str">
        <f>VLOOKUP(BH187,[1]Summary!$C$29:$C$56,1,0)</f>
        <v>UIDist</v>
      </c>
      <c r="BJ187" s="16">
        <v>44197</v>
      </c>
    </row>
    <row r="188" spans="1:62" x14ac:dyDescent="0.25">
      <c r="A188" s="13">
        <v>802084.01</v>
      </c>
      <c r="B188">
        <v>802084.01</v>
      </c>
      <c r="C188" t="s">
        <v>214</v>
      </c>
      <c r="D188" t="s">
        <v>18</v>
      </c>
      <c r="E188" t="s">
        <v>19</v>
      </c>
      <c r="F188" s="13" t="s">
        <v>22</v>
      </c>
      <c r="G188" s="14"/>
      <c r="H188" s="15">
        <v>6.7670000000000003</v>
      </c>
      <c r="I188" s="15">
        <v>7.3090000000000002</v>
      </c>
      <c r="J188" s="15">
        <v>6.569</v>
      </c>
      <c r="K188" s="15">
        <v>12.343</v>
      </c>
      <c r="L188" s="15">
        <v>207.23099999999999</v>
      </c>
      <c r="M188" s="15">
        <v>280.52600000000001</v>
      </c>
      <c r="N188" s="15">
        <v>123.66200000000001</v>
      </c>
      <c r="O188" s="15">
        <v>28.103999999999999</v>
      </c>
      <c r="P188" s="15">
        <v>1.5249999999999999</v>
      </c>
      <c r="Q188" s="15">
        <v>4.8600000000000003</v>
      </c>
      <c r="R188" s="15">
        <v>4.7380000000000004</v>
      </c>
      <c r="S188" s="15">
        <v>97.158000000000001</v>
      </c>
      <c r="T188" s="15">
        <f t="shared" si="10"/>
        <v>780.79200000000014</v>
      </c>
      <c r="U188" s="15">
        <v>11.945249954223632</v>
      </c>
      <c r="V188" s="15">
        <v>32.291540893554689</v>
      </c>
      <c r="W188" s="15">
        <v>35.809540039062497</v>
      </c>
      <c r="X188" s="15">
        <v>14.353689605712891</v>
      </c>
      <c r="Y188" s="15">
        <v>10.998029960632325</v>
      </c>
      <c r="Z188" s="15">
        <v>10.740830078125001</v>
      </c>
      <c r="AA188" s="15">
        <v>11.136959960937499</v>
      </c>
      <c r="AB188" s="15">
        <v>11.136959960937499</v>
      </c>
      <c r="AC188" s="15">
        <v>0</v>
      </c>
      <c r="AD188" s="15">
        <v>0</v>
      </c>
      <c r="AE188" s="15">
        <v>0</v>
      </c>
      <c r="AF188" s="15">
        <v>0</v>
      </c>
      <c r="AG188" s="15">
        <f t="shared" si="11"/>
        <v>138.41280045318604</v>
      </c>
      <c r="AH188" s="15">
        <v>0</v>
      </c>
      <c r="AI188" s="15">
        <v>0</v>
      </c>
      <c r="AJ188" s="15">
        <v>0</v>
      </c>
      <c r="AK188" s="15">
        <v>0</v>
      </c>
      <c r="AL188" s="15">
        <v>0</v>
      </c>
      <c r="AM188" s="15">
        <v>0</v>
      </c>
      <c r="AN188" s="15">
        <v>0</v>
      </c>
      <c r="AO188" s="15">
        <v>0</v>
      </c>
      <c r="AP188" s="15">
        <v>0</v>
      </c>
      <c r="AQ188" s="15">
        <v>0</v>
      </c>
      <c r="AR188" s="15">
        <v>0</v>
      </c>
      <c r="AS188" s="15">
        <v>0</v>
      </c>
      <c r="AT188" s="15">
        <f t="shared" si="12"/>
        <v>0</v>
      </c>
      <c r="AU188" s="15">
        <v>0</v>
      </c>
      <c r="AV188" s="15">
        <v>0</v>
      </c>
      <c r="AW188" s="15">
        <v>0</v>
      </c>
      <c r="AX188" s="15">
        <v>0</v>
      </c>
      <c r="AY188" s="15">
        <v>0</v>
      </c>
      <c r="AZ188" s="15">
        <v>0</v>
      </c>
      <c r="BA188" s="15">
        <v>0</v>
      </c>
      <c r="BB188" s="15">
        <v>0</v>
      </c>
      <c r="BC188" s="15">
        <v>0</v>
      </c>
      <c r="BD188" s="15">
        <v>0</v>
      </c>
      <c r="BE188" s="15">
        <v>0</v>
      </c>
      <c r="BF188" s="15">
        <v>0</v>
      </c>
      <c r="BG188" s="15">
        <f t="shared" si="13"/>
        <v>0</v>
      </c>
      <c r="BH188" t="str">
        <f t="shared" si="14"/>
        <v>UIDIST</v>
      </c>
      <c r="BI188" t="str">
        <f>VLOOKUP(BH188,[1]Summary!$C$29:$C$56,1,0)</f>
        <v>UIDist</v>
      </c>
      <c r="BJ188" s="16">
        <v>43831</v>
      </c>
    </row>
    <row r="189" spans="1:62" x14ac:dyDescent="0.25">
      <c r="A189" s="13">
        <v>802085.01</v>
      </c>
      <c r="B189">
        <v>802085.01</v>
      </c>
      <c r="C189" t="s">
        <v>215</v>
      </c>
      <c r="D189" t="s">
        <v>18</v>
      </c>
      <c r="E189" t="s">
        <v>19</v>
      </c>
      <c r="F189" s="13" t="s">
        <v>22</v>
      </c>
      <c r="G189" s="14"/>
      <c r="H189" s="15">
        <v>79.653999999999996</v>
      </c>
      <c r="I189" s="15">
        <v>20.782</v>
      </c>
      <c r="J189" s="15">
        <v>8.7780000000000005</v>
      </c>
      <c r="K189" s="15">
        <v>215.041</v>
      </c>
      <c r="L189" s="15">
        <v>431.06400000000002</v>
      </c>
      <c r="M189" s="15">
        <v>253.21299999999999</v>
      </c>
      <c r="N189" s="15">
        <v>23.097999999999999</v>
      </c>
      <c r="O189" s="15">
        <v>35.857999999999997</v>
      </c>
      <c r="P189" s="15">
        <v>7.8970000000000002</v>
      </c>
      <c r="Q189" s="15">
        <v>6.5270000000000001</v>
      </c>
      <c r="R189" s="15">
        <v>5.0679999999999996</v>
      </c>
      <c r="S189" s="15">
        <v>16.331</v>
      </c>
      <c r="T189" s="15">
        <f t="shared" si="10"/>
        <v>1103.3109999999997</v>
      </c>
      <c r="U189" s="15">
        <v>0.21185000610351562</v>
      </c>
      <c r="V189" s="15">
        <v>21.0119497756958</v>
      </c>
      <c r="W189" s="15">
        <v>18.386450042724608</v>
      </c>
      <c r="X189" s="15">
        <v>10.803949981689453</v>
      </c>
      <c r="Y189" s="15">
        <v>12.104120193481446</v>
      </c>
      <c r="Z189" s="15">
        <v>4.4194799036979679</v>
      </c>
      <c r="AA189" s="15">
        <v>0</v>
      </c>
      <c r="AB189" s="15">
        <v>0</v>
      </c>
      <c r="AC189" s="15">
        <v>0.80629000091552738</v>
      </c>
      <c r="AD189" s="15">
        <v>0.31508999633789064</v>
      </c>
      <c r="AE189" s="15">
        <v>121.0718701171875</v>
      </c>
      <c r="AF189" s="15">
        <v>-3.1307499084472656</v>
      </c>
      <c r="AG189" s="15">
        <f t="shared" si="11"/>
        <v>186.00030010938644</v>
      </c>
      <c r="AH189" s="15">
        <v>0</v>
      </c>
      <c r="AI189" s="15">
        <v>0</v>
      </c>
      <c r="AJ189" s="15">
        <v>0</v>
      </c>
      <c r="AK189" s="15">
        <v>0</v>
      </c>
      <c r="AL189" s="15">
        <v>0</v>
      </c>
      <c r="AM189" s="15">
        <v>0</v>
      </c>
      <c r="AN189" s="15">
        <v>0</v>
      </c>
      <c r="AO189" s="15">
        <v>0</v>
      </c>
      <c r="AP189" s="15">
        <v>0</v>
      </c>
      <c r="AQ189" s="15">
        <v>0</v>
      </c>
      <c r="AR189" s="15">
        <v>0</v>
      </c>
      <c r="AS189" s="15">
        <v>0</v>
      </c>
      <c r="AT189" s="15">
        <f t="shared" si="12"/>
        <v>0</v>
      </c>
      <c r="AU189" s="15">
        <v>0</v>
      </c>
      <c r="AV189" s="15">
        <v>0</v>
      </c>
      <c r="AW189" s="15">
        <v>0</v>
      </c>
      <c r="AX189" s="15">
        <v>0</v>
      </c>
      <c r="AY189" s="15">
        <v>0</v>
      </c>
      <c r="AZ189" s="15">
        <v>0</v>
      </c>
      <c r="BA189" s="15">
        <v>0</v>
      </c>
      <c r="BB189" s="15">
        <v>0</v>
      </c>
      <c r="BC189" s="15">
        <v>0</v>
      </c>
      <c r="BD189" s="15">
        <v>0</v>
      </c>
      <c r="BE189" s="15">
        <v>0</v>
      </c>
      <c r="BF189" s="15">
        <v>0</v>
      </c>
      <c r="BG189" s="15">
        <f t="shared" si="13"/>
        <v>0</v>
      </c>
      <c r="BH189" t="str">
        <f t="shared" si="14"/>
        <v>UIDIST</v>
      </c>
      <c r="BI189" t="str">
        <f>VLOOKUP(BH189,[1]Summary!$C$29:$C$56,1,0)</f>
        <v>UIDist</v>
      </c>
      <c r="BJ189" s="16">
        <v>43831</v>
      </c>
    </row>
    <row r="190" spans="1:62" x14ac:dyDescent="0.25">
      <c r="A190" s="13">
        <v>802086.01</v>
      </c>
      <c r="B190" s="13">
        <v>802086.01</v>
      </c>
      <c r="C190" t="s">
        <v>216</v>
      </c>
      <c r="D190" t="s">
        <v>18</v>
      </c>
      <c r="E190" t="s">
        <v>19</v>
      </c>
      <c r="F190" s="13" t="s">
        <v>22</v>
      </c>
      <c r="G190" s="14"/>
      <c r="H190" s="15">
        <v>30.163</v>
      </c>
      <c r="I190" s="15">
        <v>207.947</v>
      </c>
      <c r="J190" s="15">
        <v>92.837000000000003</v>
      </c>
      <c r="K190" s="15">
        <v>47.39</v>
      </c>
      <c r="L190" s="15">
        <v>254.809</v>
      </c>
      <c r="M190" s="15">
        <v>27.771000000000001</v>
      </c>
      <c r="N190" s="15">
        <v>0.60899999999999999</v>
      </c>
      <c r="O190" s="15">
        <v>-0.11600000000000001</v>
      </c>
      <c r="P190" s="15">
        <v>0.47799999999999998</v>
      </c>
      <c r="Q190" s="15">
        <v>0.78400000000000003</v>
      </c>
      <c r="R190" s="15">
        <v>5.44</v>
      </c>
      <c r="S190" s="15">
        <v>-4.6959999999999997</v>
      </c>
      <c r="T190" s="15">
        <f t="shared" si="10"/>
        <v>663.41599999999994</v>
      </c>
      <c r="U190" s="15">
        <v>0</v>
      </c>
      <c r="V190" s="15">
        <v>0</v>
      </c>
      <c r="W190" s="15">
        <v>0</v>
      </c>
      <c r="X190" s="15">
        <v>0</v>
      </c>
      <c r="Y190" s="15">
        <v>0</v>
      </c>
      <c r="Z190" s="15">
        <v>0</v>
      </c>
      <c r="AA190" s="15">
        <v>0</v>
      </c>
      <c r="AB190" s="15">
        <v>0</v>
      </c>
      <c r="AC190" s="15">
        <v>0</v>
      </c>
      <c r="AD190" s="15">
        <v>0</v>
      </c>
      <c r="AE190" s="15">
        <v>0</v>
      </c>
      <c r="AF190" s="15">
        <v>0</v>
      </c>
      <c r="AG190" s="15">
        <f t="shared" si="11"/>
        <v>0</v>
      </c>
      <c r="AH190" s="15">
        <v>0</v>
      </c>
      <c r="AI190" s="15">
        <v>0</v>
      </c>
      <c r="AJ190" s="15">
        <v>0</v>
      </c>
      <c r="AK190" s="15">
        <v>0</v>
      </c>
      <c r="AL190" s="15">
        <v>0</v>
      </c>
      <c r="AM190" s="15">
        <v>0</v>
      </c>
      <c r="AN190" s="15">
        <v>0</v>
      </c>
      <c r="AO190" s="15">
        <v>0</v>
      </c>
      <c r="AP190" s="15">
        <v>0</v>
      </c>
      <c r="AQ190" s="15">
        <v>0</v>
      </c>
      <c r="AR190" s="15">
        <v>0</v>
      </c>
      <c r="AS190" s="15">
        <v>0</v>
      </c>
      <c r="AT190" s="15">
        <f t="shared" si="12"/>
        <v>0</v>
      </c>
      <c r="AU190" s="15">
        <v>0</v>
      </c>
      <c r="AV190" s="15">
        <v>0</v>
      </c>
      <c r="AW190" s="15">
        <v>0</v>
      </c>
      <c r="AX190" s="15">
        <v>0</v>
      </c>
      <c r="AY190" s="15">
        <v>0</v>
      </c>
      <c r="AZ190" s="15">
        <v>0</v>
      </c>
      <c r="BA190" s="15">
        <v>0</v>
      </c>
      <c r="BB190" s="15">
        <v>0</v>
      </c>
      <c r="BC190" s="15">
        <v>0</v>
      </c>
      <c r="BD190" s="15">
        <v>0</v>
      </c>
      <c r="BE190" s="15">
        <v>0</v>
      </c>
      <c r="BF190" s="15">
        <v>0</v>
      </c>
      <c r="BG190" s="15">
        <f t="shared" si="13"/>
        <v>0</v>
      </c>
      <c r="BH190" t="str">
        <f t="shared" si="14"/>
        <v>UIDIST</v>
      </c>
      <c r="BI190" t="str">
        <f>VLOOKUP(BH190,[1]Summary!$C$29:$C$56,1,0)</f>
        <v>UIDist</v>
      </c>
      <c r="BJ190" s="16">
        <v>43466</v>
      </c>
    </row>
    <row r="191" spans="1:62" x14ac:dyDescent="0.25">
      <c r="A191" s="13">
        <v>802087.01</v>
      </c>
      <c r="B191" s="13">
        <v>802087.01</v>
      </c>
      <c r="C191" t="s">
        <v>217</v>
      </c>
      <c r="D191" t="s">
        <v>18</v>
      </c>
      <c r="E191" t="s">
        <v>19</v>
      </c>
      <c r="F191" s="13" t="s">
        <v>22</v>
      </c>
      <c r="G191" s="14"/>
      <c r="H191" s="15">
        <v>8.5839999999999996</v>
      </c>
      <c r="I191" s="15">
        <v>1.111</v>
      </c>
      <c r="J191" s="15">
        <v>1.89</v>
      </c>
      <c r="K191" s="15">
        <v>6.024</v>
      </c>
      <c r="L191" s="15">
        <v>1.2190000000000001</v>
      </c>
      <c r="M191" s="15">
        <v>3.5000000000000003E-2</v>
      </c>
      <c r="N191" s="15">
        <v>2.8000000000000001E-2</v>
      </c>
      <c r="O191" s="15">
        <v>2.8000000000000001E-2</v>
      </c>
      <c r="P191" s="15">
        <v>0.42299999999999999</v>
      </c>
      <c r="Q191" s="15">
        <v>0.42299999999999999</v>
      </c>
      <c r="R191" s="15">
        <v>0.42299999999999999</v>
      </c>
      <c r="S191" s="15">
        <v>1.8160000000000001</v>
      </c>
      <c r="T191" s="15">
        <f t="shared" si="10"/>
        <v>22.003999999999994</v>
      </c>
      <c r="U191" s="15">
        <v>1.3704100341796874</v>
      </c>
      <c r="V191" s="15">
        <v>1.3704100341796874</v>
      </c>
      <c r="W191" s="15">
        <v>1.3608800048828125</v>
      </c>
      <c r="X191" s="15">
        <v>1.3608800048828125</v>
      </c>
      <c r="Y191" s="15">
        <v>1.3608800048828125</v>
      </c>
      <c r="Z191" s="15">
        <v>1.3547600097656249</v>
      </c>
      <c r="AA191" s="15">
        <v>1.4048699951171875</v>
      </c>
      <c r="AB191" s="15">
        <v>1.4048699951171875</v>
      </c>
      <c r="AC191" s="15">
        <v>1.1674699707031251</v>
      </c>
      <c r="AD191" s="15">
        <v>1.1674699707031251</v>
      </c>
      <c r="AE191" s="15">
        <v>0.97636999511718747</v>
      </c>
      <c r="AF191" s="15">
        <v>1.1162900314331055</v>
      </c>
      <c r="AG191" s="15">
        <f t="shared" si="11"/>
        <v>15.415560050964357</v>
      </c>
      <c r="AH191" s="15">
        <v>1.1733599853515626</v>
      </c>
      <c r="AI191" s="15">
        <v>0</v>
      </c>
      <c r="AJ191" s="15">
        <v>0</v>
      </c>
      <c r="AK191" s="15">
        <v>0</v>
      </c>
      <c r="AL191" s="15">
        <v>0</v>
      </c>
      <c r="AM191" s="15">
        <v>-0.7819199829101563</v>
      </c>
      <c r="AN191" s="15">
        <v>0</v>
      </c>
      <c r="AO191" s="15">
        <v>0</v>
      </c>
      <c r="AP191" s="15">
        <v>0</v>
      </c>
      <c r="AQ191" s="15">
        <v>0</v>
      </c>
      <c r="AR191" s="15">
        <v>4.7150000959634779E-2</v>
      </c>
      <c r="AS191" s="15">
        <v>0</v>
      </c>
      <c r="AT191" s="15">
        <f t="shared" si="12"/>
        <v>0.4385900034010411</v>
      </c>
      <c r="AU191" s="15">
        <v>0</v>
      </c>
      <c r="AV191" s="15">
        <v>0</v>
      </c>
      <c r="AW191" s="15">
        <v>0</v>
      </c>
      <c r="AX191" s="15">
        <v>0</v>
      </c>
      <c r="AY191" s="15">
        <v>0</v>
      </c>
      <c r="AZ191" s="15">
        <v>0</v>
      </c>
      <c r="BA191" s="15">
        <v>0</v>
      </c>
      <c r="BB191" s="15">
        <v>0</v>
      </c>
      <c r="BC191" s="15">
        <v>0</v>
      </c>
      <c r="BD191" s="15">
        <v>0</v>
      </c>
      <c r="BE191" s="15">
        <v>0</v>
      </c>
      <c r="BF191" s="15">
        <v>0</v>
      </c>
      <c r="BG191" s="15">
        <f t="shared" si="13"/>
        <v>0</v>
      </c>
      <c r="BH191" t="str">
        <f t="shared" si="14"/>
        <v>UIDIST</v>
      </c>
      <c r="BI191" t="str">
        <f>VLOOKUP(BH191,[1]Summary!$C$29:$C$56,1,0)</f>
        <v>UIDist</v>
      </c>
      <c r="BJ191" s="16">
        <v>44197</v>
      </c>
    </row>
    <row r="192" spans="1:62" x14ac:dyDescent="0.25">
      <c r="A192" s="13">
        <v>802088.01</v>
      </c>
      <c r="B192" s="13">
        <v>802088.01</v>
      </c>
      <c r="C192" t="s">
        <v>218</v>
      </c>
      <c r="D192" t="s">
        <v>18</v>
      </c>
      <c r="E192" t="s">
        <v>19</v>
      </c>
      <c r="F192" s="13" t="s">
        <v>22</v>
      </c>
      <c r="G192" s="14"/>
      <c r="H192" s="15">
        <v>8.5419999999999998</v>
      </c>
      <c r="I192" s="15">
        <v>49.807000000000002</v>
      </c>
      <c r="J192" s="15">
        <v>2.81</v>
      </c>
      <c r="K192" s="15">
        <v>0.67100000000000004</v>
      </c>
      <c r="L192" s="15">
        <v>0.35499999999999998</v>
      </c>
      <c r="M192" s="15">
        <v>0.23200000000000001</v>
      </c>
      <c r="N192" s="15">
        <v>8.9999999999999993E-3</v>
      </c>
      <c r="O192" s="15">
        <v>1E-3</v>
      </c>
      <c r="P192" s="15">
        <v>1.6E-2</v>
      </c>
      <c r="Q192" s="15">
        <v>1.6E-2</v>
      </c>
      <c r="R192" s="15">
        <v>1.6E-2</v>
      </c>
      <c r="S192" s="15">
        <v>15.782999999999999</v>
      </c>
      <c r="T192" s="15">
        <f t="shared" si="10"/>
        <v>78.257999999999996</v>
      </c>
      <c r="U192" s="15">
        <v>4.8770000457763675E-2</v>
      </c>
      <c r="V192" s="15">
        <v>4.8770000457763675E-2</v>
      </c>
      <c r="W192" s="15">
        <v>8.6889999389648434E-2</v>
      </c>
      <c r="X192" s="15">
        <v>-3.5563000793457031</v>
      </c>
      <c r="Y192" s="15">
        <v>4.1779998779296876E-2</v>
      </c>
      <c r="Z192" s="15">
        <v>4.1590000152587889E-2</v>
      </c>
      <c r="AA192" s="15">
        <v>4.3130001068115237E-2</v>
      </c>
      <c r="AB192" s="15">
        <v>-8.1299972534179688E-3</v>
      </c>
      <c r="AC192" s="15">
        <v>3.5840000152587891E-2</v>
      </c>
      <c r="AD192" s="15">
        <v>3.5840000152587891E-2</v>
      </c>
      <c r="AE192" s="15">
        <v>0</v>
      </c>
      <c r="AF192" s="15">
        <v>0</v>
      </c>
      <c r="AG192" s="15">
        <f t="shared" si="11"/>
        <v>-3.1818200759887691</v>
      </c>
      <c r="AH192" s="15">
        <v>0</v>
      </c>
      <c r="AI192" s="15">
        <v>0</v>
      </c>
      <c r="AJ192" s="15">
        <v>0</v>
      </c>
      <c r="AK192" s="15">
        <v>0</v>
      </c>
      <c r="AL192" s="15">
        <v>0</v>
      </c>
      <c r="AM192" s="15">
        <v>0</v>
      </c>
      <c r="AN192" s="15">
        <v>0</v>
      </c>
      <c r="AO192" s="15">
        <v>0</v>
      </c>
      <c r="AP192" s="15">
        <v>0</v>
      </c>
      <c r="AQ192" s="15">
        <v>0</v>
      </c>
      <c r="AR192" s="15">
        <v>0</v>
      </c>
      <c r="AS192" s="15">
        <v>0</v>
      </c>
      <c r="AT192" s="15">
        <f t="shared" si="12"/>
        <v>0</v>
      </c>
      <c r="AU192" s="15">
        <v>0</v>
      </c>
      <c r="AV192" s="15">
        <v>0</v>
      </c>
      <c r="AW192" s="15">
        <v>0</v>
      </c>
      <c r="AX192" s="15">
        <v>0</v>
      </c>
      <c r="AY192" s="15">
        <v>0</v>
      </c>
      <c r="AZ192" s="15">
        <v>0</v>
      </c>
      <c r="BA192" s="15">
        <v>0</v>
      </c>
      <c r="BB192" s="15">
        <v>0</v>
      </c>
      <c r="BC192" s="15">
        <v>0</v>
      </c>
      <c r="BD192" s="15">
        <v>0</v>
      </c>
      <c r="BE192" s="15">
        <v>0</v>
      </c>
      <c r="BF192" s="15">
        <v>0</v>
      </c>
      <c r="BG192" s="15">
        <f t="shared" si="13"/>
        <v>0</v>
      </c>
      <c r="BH192" t="str">
        <f t="shared" si="14"/>
        <v>UIDIST</v>
      </c>
      <c r="BI192" t="str">
        <f>VLOOKUP(BH192,[1]Summary!$C$29:$C$56,1,0)</f>
        <v>UIDist</v>
      </c>
      <c r="BJ192" s="16">
        <v>43831</v>
      </c>
    </row>
    <row r="193" spans="1:62" x14ac:dyDescent="0.25">
      <c r="A193" s="13">
        <v>802093.01</v>
      </c>
      <c r="B193" s="13">
        <v>802093.01</v>
      </c>
      <c r="C193" t="s">
        <v>219</v>
      </c>
      <c r="D193" t="s">
        <v>18</v>
      </c>
      <c r="E193" t="s">
        <v>19</v>
      </c>
      <c r="F193" s="13" t="s">
        <v>22</v>
      </c>
      <c r="G193" s="14"/>
      <c r="H193" s="15">
        <v>5.0000000000000001E-3</v>
      </c>
      <c r="I193" s="15">
        <v>0.24099999999999999</v>
      </c>
      <c r="J193" s="15">
        <v>1.8720000000000001</v>
      </c>
      <c r="K193" s="15">
        <v>-0.13800000000000001</v>
      </c>
      <c r="L193" s="15">
        <v>1.4E-2</v>
      </c>
      <c r="M193" s="15">
        <v>3.5000000000000003E-2</v>
      </c>
      <c r="N193" s="15">
        <v>7.2999999999999995E-2</v>
      </c>
      <c r="O193" s="15">
        <v>0.34200000000000003</v>
      </c>
      <c r="P193" s="15">
        <v>8.0000000000000002E-3</v>
      </c>
      <c r="Q193" s="15">
        <v>8.0000000000000002E-3</v>
      </c>
      <c r="R193" s="15">
        <v>8.0000000000000002E-3</v>
      </c>
      <c r="S193" s="15">
        <v>0.39300000000000002</v>
      </c>
      <c r="T193" s="15">
        <f t="shared" si="10"/>
        <v>2.8610000000000007</v>
      </c>
      <c r="U193" s="15">
        <v>5.8955699424743653</v>
      </c>
      <c r="V193" s="15">
        <v>13.804899627685547</v>
      </c>
      <c r="W193" s="15">
        <v>24.64406031036377</v>
      </c>
      <c r="X193" s="15">
        <v>14.973130341529846</v>
      </c>
      <c r="Y193" s="15">
        <v>12.107610076904297</v>
      </c>
      <c r="Z193" s="15">
        <v>54.449719787597658</v>
      </c>
      <c r="AA193" s="15">
        <v>1.6466899890899658</v>
      </c>
      <c r="AB193" s="15">
        <v>1.4164700164794921</v>
      </c>
      <c r="AC193" s="15">
        <v>4.877540000915527</v>
      </c>
      <c r="AD193" s="15">
        <v>3.9121401481628419</v>
      </c>
      <c r="AE193" s="15">
        <v>2.0500100097656251</v>
      </c>
      <c r="AF193" s="15">
        <v>8.8699800415039061</v>
      </c>
      <c r="AG193" s="15">
        <f t="shared" si="11"/>
        <v>148.64782029247286</v>
      </c>
      <c r="AH193" s="15">
        <v>3.3515800933837889</v>
      </c>
      <c r="AI193" s="15">
        <v>4.3140901412963863</v>
      </c>
      <c r="AJ193" s="15">
        <v>1.8730599546432496</v>
      </c>
      <c r="AK193" s="15">
        <v>86.162869995117191</v>
      </c>
      <c r="AL193" s="15">
        <v>3.1218999557495115</v>
      </c>
      <c r="AM193" s="15">
        <v>39.469489807128909</v>
      </c>
      <c r="AN193" s="15">
        <v>32.624179527282713</v>
      </c>
      <c r="AO193" s="15">
        <v>46.126070068359375</v>
      </c>
      <c r="AP193" s="15">
        <v>23.704479980468751</v>
      </c>
      <c r="AQ193" s="15">
        <v>72.665999999999997</v>
      </c>
      <c r="AR193" s="15">
        <v>24.205169052124024</v>
      </c>
      <c r="AS193" s="15">
        <v>24.814598999023438</v>
      </c>
      <c r="AT193" s="15">
        <f t="shared" si="12"/>
        <v>362.43348757457733</v>
      </c>
      <c r="AU193" s="15">
        <v>0</v>
      </c>
      <c r="AV193" s="15">
        <v>0</v>
      </c>
      <c r="AW193" s="15">
        <v>0</v>
      </c>
      <c r="AX193" s="15">
        <v>0</v>
      </c>
      <c r="AY193" s="15">
        <v>0</v>
      </c>
      <c r="AZ193" s="15">
        <v>0</v>
      </c>
      <c r="BA193" s="15">
        <v>0</v>
      </c>
      <c r="BB193" s="15">
        <v>0</v>
      </c>
      <c r="BC193" s="15">
        <v>0</v>
      </c>
      <c r="BD193" s="15">
        <v>0</v>
      </c>
      <c r="BE193" s="15">
        <v>0</v>
      </c>
      <c r="BF193" s="15">
        <v>0</v>
      </c>
      <c r="BG193" s="15">
        <f t="shared" si="13"/>
        <v>0</v>
      </c>
      <c r="BH193" t="str">
        <f t="shared" si="14"/>
        <v>UIDIST</v>
      </c>
      <c r="BI193" t="str">
        <f>VLOOKUP(BH193,[1]Summary!$C$29:$C$56,1,0)</f>
        <v>UIDist</v>
      </c>
      <c r="BJ193" s="16">
        <v>44197</v>
      </c>
    </row>
    <row r="194" spans="1:62" x14ac:dyDescent="0.25">
      <c r="A194" s="13">
        <v>802095.01</v>
      </c>
      <c r="B194" s="13">
        <v>802095.01</v>
      </c>
      <c r="C194" t="s">
        <v>220</v>
      </c>
      <c r="D194" t="s">
        <v>18</v>
      </c>
      <c r="E194" t="s">
        <v>19</v>
      </c>
      <c r="F194" s="13" t="s">
        <v>22</v>
      </c>
      <c r="G194" s="14"/>
      <c r="H194" s="15">
        <v>-40.323999999999998</v>
      </c>
      <c r="I194" s="15">
        <v>-1.222</v>
      </c>
      <c r="J194" s="15">
        <v>19.675999999999998</v>
      </c>
      <c r="K194" s="15">
        <v>1.7609999999999999</v>
      </c>
      <c r="L194" s="15">
        <v>1.885</v>
      </c>
      <c r="M194" s="15">
        <v>5.3719999999999999</v>
      </c>
      <c r="N194" s="15">
        <v>22.788</v>
      </c>
      <c r="O194" s="15">
        <v>4.59</v>
      </c>
      <c r="P194" s="15">
        <v>388.166</v>
      </c>
      <c r="Q194" s="15">
        <v>485.48099999999999</v>
      </c>
      <c r="R194" s="15">
        <v>75.010999999999996</v>
      </c>
      <c r="S194" s="15">
        <v>33.886000000000003</v>
      </c>
      <c r="T194" s="15">
        <f t="shared" si="10"/>
        <v>997.06999999999994</v>
      </c>
      <c r="U194" s="15">
        <v>10.971150184631348</v>
      </c>
      <c r="V194" s="15">
        <v>10.747029945373535</v>
      </c>
      <c r="W194" s="15">
        <v>101.80980078125</v>
      </c>
      <c r="X194" s="15">
        <v>141.83270785522461</v>
      </c>
      <c r="Y194" s="15">
        <v>30.243820137023924</v>
      </c>
      <c r="Z194" s="15">
        <v>10.177480195045471</v>
      </c>
      <c r="AA194" s="15">
        <v>9.9971900329589847</v>
      </c>
      <c r="AB194" s="15">
        <v>18.388730041503905</v>
      </c>
      <c r="AC194" s="15">
        <v>23.103929565429688</v>
      </c>
      <c r="AD194" s="15">
        <v>94.318010559082026</v>
      </c>
      <c r="AE194" s="15">
        <v>132.49572070312499</v>
      </c>
      <c r="AF194" s="15">
        <v>16.444150146484375</v>
      </c>
      <c r="AG194" s="15">
        <f t="shared" si="11"/>
        <v>600.52972014713282</v>
      </c>
      <c r="AH194" s="15">
        <v>114.89420864868164</v>
      </c>
      <c r="AI194" s="15">
        <v>15.57948031616211</v>
      </c>
      <c r="AJ194" s="15">
        <v>13.196570448875427</v>
      </c>
      <c r="AK194" s="15">
        <v>0.64421997833251954</v>
      </c>
      <c r="AL194" s="15">
        <v>0.16443000411987305</v>
      </c>
      <c r="AM194" s="15">
        <v>-0.10287000274658203</v>
      </c>
      <c r="AN194" s="15">
        <v>0</v>
      </c>
      <c r="AO194" s="15">
        <v>0</v>
      </c>
      <c r="AP194" s="15">
        <v>0</v>
      </c>
      <c r="AQ194" s="15">
        <v>0</v>
      </c>
      <c r="AR194" s="15">
        <v>0</v>
      </c>
      <c r="AS194" s="15">
        <v>0</v>
      </c>
      <c r="AT194" s="15">
        <f t="shared" si="12"/>
        <v>144.376039393425</v>
      </c>
      <c r="AU194" s="15">
        <v>0</v>
      </c>
      <c r="AV194" s="15">
        <v>0</v>
      </c>
      <c r="AW194" s="15">
        <v>0</v>
      </c>
      <c r="AX194" s="15">
        <v>0</v>
      </c>
      <c r="AY194" s="15">
        <v>0</v>
      </c>
      <c r="AZ194" s="15">
        <v>0</v>
      </c>
      <c r="BA194" s="15">
        <v>0</v>
      </c>
      <c r="BB194" s="15">
        <v>0</v>
      </c>
      <c r="BC194" s="15">
        <v>0</v>
      </c>
      <c r="BD194" s="15">
        <v>0</v>
      </c>
      <c r="BE194" s="15">
        <v>0</v>
      </c>
      <c r="BF194" s="15">
        <v>0</v>
      </c>
      <c r="BG194" s="15">
        <f t="shared" si="13"/>
        <v>0</v>
      </c>
      <c r="BH194" t="str">
        <f t="shared" si="14"/>
        <v>UIDIST</v>
      </c>
      <c r="BI194" t="str">
        <f>VLOOKUP(BH194,[1]Summary!$C$29:$C$56,1,0)</f>
        <v>UIDist</v>
      </c>
      <c r="BJ194" s="16">
        <v>44197</v>
      </c>
    </row>
    <row r="195" spans="1:62" x14ac:dyDescent="0.25">
      <c r="A195" s="13">
        <v>802096.01</v>
      </c>
      <c r="B195" s="13">
        <v>802096.01</v>
      </c>
      <c r="C195" t="s">
        <v>221</v>
      </c>
      <c r="D195" t="s">
        <v>18</v>
      </c>
      <c r="E195" t="s">
        <v>19</v>
      </c>
      <c r="F195" s="13" t="s">
        <v>22</v>
      </c>
      <c r="G195" s="14"/>
      <c r="H195" s="15">
        <v>3.5000000000000003E-2</v>
      </c>
      <c r="I195" s="15">
        <v>3.5000000000000003E-2</v>
      </c>
      <c r="J195" s="15">
        <v>1.319</v>
      </c>
      <c r="K195" s="15">
        <v>-5.6000000000000001E-2</v>
      </c>
      <c r="L195" s="15">
        <v>0.05</v>
      </c>
      <c r="M195" s="15">
        <v>2E-3</v>
      </c>
      <c r="N195" s="15">
        <v>2E-3</v>
      </c>
      <c r="O195" s="15">
        <v>2E-3</v>
      </c>
      <c r="P195" s="15">
        <v>2.5000000000000001E-2</v>
      </c>
      <c r="Q195" s="15">
        <v>2.5000000000000001E-2</v>
      </c>
      <c r="R195" s="15">
        <v>2.5000000000000001E-2</v>
      </c>
      <c r="S195" s="15">
        <v>0.109</v>
      </c>
      <c r="T195" s="15">
        <f t="shared" ref="T195:T258" si="15">SUM(H195:S195)</f>
        <v>1.5729999999999997</v>
      </c>
      <c r="U195" s="15">
        <v>8.262000274658203E-2</v>
      </c>
      <c r="V195" s="15">
        <v>8.262000274658203E-2</v>
      </c>
      <c r="W195" s="15">
        <v>8.204000091552735E-2</v>
      </c>
      <c r="X195" s="15">
        <v>8.204000091552735E-2</v>
      </c>
      <c r="Y195" s="15">
        <v>8.204000091552735E-2</v>
      </c>
      <c r="Z195" s="15">
        <v>8.166999816894531E-2</v>
      </c>
      <c r="AA195" s="15">
        <v>8.4699996948242193E-2</v>
      </c>
      <c r="AB195" s="15">
        <v>8.4699996948242193E-2</v>
      </c>
      <c r="AC195" s="15">
        <v>7.0379997253417967E-2</v>
      </c>
      <c r="AD195" s="15">
        <v>7.0379997253417967E-2</v>
      </c>
      <c r="AE195" s="15">
        <v>7.0379997253417967E-2</v>
      </c>
      <c r="AF195" s="15">
        <v>8.8889999389648436E-2</v>
      </c>
      <c r="AG195" s="15">
        <f t="shared" ref="AG195:AG258" si="16">SUM(U195:AF195)</f>
        <v>0.96245999145507799</v>
      </c>
      <c r="AH195" s="15">
        <v>8.7430000305175781E-2</v>
      </c>
      <c r="AI195" s="15">
        <v>8.7430000305175781E-2</v>
      </c>
      <c r="AJ195" s="15">
        <v>8.7430000305175781E-2</v>
      </c>
      <c r="AK195" s="15">
        <v>8.4639999389648432E-2</v>
      </c>
      <c r="AL195" s="15">
        <v>8.4639999389648432E-2</v>
      </c>
      <c r="AM195" s="15">
        <v>3.6889999389648438E-2</v>
      </c>
      <c r="AN195" s="15">
        <v>8.604000091552734E-2</v>
      </c>
      <c r="AO195" s="15">
        <v>8.604000091552734E-2</v>
      </c>
      <c r="AP195" s="15">
        <v>9.6010002136230468E-2</v>
      </c>
      <c r="AQ195" s="15">
        <v>0</v>
      </c>
      <c r="AR195" s="15">
        <v>0</v>
      </c>
      <c r="AS195" s="15">
        <v>0</v>
      </c>
      <c r="AT195" s="15">
        <f t="shared" ref="AT195:AT258" si="17">SUM(AH195:AS195)</f>
        <v>0.73655000305175777</v>
      </c>
      <c r="AU195" s="15">
        <v>0</v>
      </c>
      <c r="AV195" s="15">
        <v>0</v>
      </c>
      <c r="AW195" s="15">
        <v>0</v>
      </c>
      <c r="AX195" s="15">
        <v>0</v>
      </c>
      <c r="AY195" s="15">
        <v>0</v>
      </c>
      <c r="AZ195" s="15">
        <v>0</v>
      </c>
      <c r="BA195" s="15">
        <v>0</v>
      </c>
      <c r="BB195" s="15">
        <v>0</v>
      </c>
      <c r="BC195" s="15">
        <v>0</v>
      </c>
      <c r="BD195" s="15">
        <v>0</v>
      </c>
      <c r="BE195" s="15">
        <v>0</v>
      </c>
      <c r="BF195" s="15">
        <v>0</v>
      </c>
      <c r="BG195" s="15">
        <f t="shared" ref="BG195:BG258" si="18">SUM(AU195:BF195)</f>
        <v>0</v>
      </c>
      <c r="BH195" t="str">
        <f t="shared" ref="BH195:BH258" si="19">D195&amp;E195</f>
        <v>UIDIST</v>
      </c>
      <c r="BI195" t="str">
        <f>VLOOKUP(BH195,[1]Summary!$C$29:$C$56,1,0)</f>
        <v>UIDist</v>
      </c>
      <c r="BJ195" s="16">
        <v>44197</v>
      </c>
    </row>
    <row r="196" spans="1:62" x14ac:dyDescent="0.25">
      <c r="A196" s="13">
        <v>802100.01</v>
      </c>
      <c r="B196" s="13">
        <v>802100.01</v>
      </c>
      <c r="C196" t="s">
        <v>222</v>
      </c>
      <c r="D196" t="s">
        <v>18</v>
      </c>
      <c r="E196" t="s">
        <v>19</v>
      </c>
      <c r="F196" s="13" t="s">
        <v>22</v>
      </c>
      <c r="G196" s="14"/>
      <c r="H196" s="15">
        <v>-18.794</v>
      </c>
      <c r="I196" s="15">
        <v>-2.6819999999999999</v>
      </c>
      <c r="J196" s="15">
        <v>1.9339999999999999</v>
      </c>
      <c r="K196" s="15">
        <v>0.66900000000000004</v>
      </c>
      <c r="L196" s="15">
        <v>0.72</v>
      </c>
      <c r="M196" s="15">
        <v>24.701000000000001</v>
      </c>
      <c r="N196" s="15">
        <v>2.0169999999999999</v>
      </c>
      <c r="O196" s="15">
        <v>0.51700000000000002</v>
      </c>
      <c r="P196" s="15">
        <v>2.0350000000000001</v>
      </c>
      <c r="Q196" s="15">
        <v>0.69199999999999995</v>
      </c>
      <c r="R196" s="15">
        <v>6.9459999999999997</v>
      </c>
      <c r="S196" s="15">
        <v>0.52400000000000002</v>
      </c>
      <c r="T196" s="15">
        <f t="shared" si="15"/>
        <v>19.279000000000003</v>
      </c>
      <c r="U196" s="15">
        <v>3.2410000057220461</v>
      </c>
      <c r="V196" s="15">
        <v>38.255769912719728</v>
      </c>
      <c r="W196" s="15">
        <v>27.884710327148436</v>
      </c>
      <c r="X196" s="15">
        <v>13.394520263671875</v>
      </c>
      <c r="Y196" s="15">
        <v>6.4755400238037106</v>
      </c>
      <c r="Z196" s="15">
        <v>151.15999835205079</v>
      </c>
      <c r="AA196" s="15">
        <v>135.28813037109376</v>
      </c>
      <c r="AB196" s="15">
        <v>225.41061743164062</v>
      </c>
      <c r="AC196" s="15">
        <v>2.8598792419433594</v>
      </c>
      <c r="AD196" s="15">
        <v>5.4339000244140623</v>
      </c>
      <c r="AE196" s="15">
        <v>116.75243310546875</v>
      </c>
      <c r="AF196" s="15">
        <v>1.5323299560546875</v>
      </c>
      <c r="AG196" s="15">
        <f t="shared" si="16"/>
        <v>727.6888290157317</v>
      </c>
      <c r="AH196" s="15">
        <v>4.843010040283203</v>
      </c>
      <c r="AI196" s="15">
        <v>10.441469787597656</v>
      </c>
      <c r="AJ196" s="15">
        <v>4.2142600183486936</v>
      </c>
      <c r="AK196" s="15">
        <v>3.9639299316406249</v>
      </c>
      <c r="AL196" s="15">
        <v>2.768000030517578E-2</v>
      </c>
      <c r="AM196" s="15">
        <v>1.2069999694824219E-2</v>
      </c>
      <c r="AN196" s="15">
        <v>2.8139999389648437E-2</v>
      </c>
      <c r="AO196" s="15">
        <v>2.8139999389648437E-2</v>
      </c>
      <c r="AP196" s="15">
        <v>3.1399999618530273E-2</v>
      </c>
      <c r="AQ196" s="15">
        <v>3.1E-2</v>
      </c>
      <c r="AR196" s="15">
        <v>3.1399999618530273E-2</v>
      </c>
      <c r="AS196" s="15">
        <v>2.7870000839233397E-2</v>
      </c>
      <c r="AT196" s="15">
        <f t="shared" si="17"/>
        <v>23.680369776725758</v>
      </c>
      <c r="AU196" s="15">
        <v>0</v>
      </c>
      <c r="AV196" s="15">
        <v>0</v>
      </c>
      <c r="AW196" s="15">
        <v>0</v>
      </c>
      <c r="AX196" s="15">
        <v>0</v>
      </c>
      <c r="AY196" s="15">
        <v>0</v>
      </c>
      <c r="AZ196" s="15">
        <v>0</v>
      </c>
      <c r="BA196" s="15">
        <v>0</v>
      </c>
      <c r="BB196" s="15">
        <v>0</v>
      </c>
      <c r="BC196" s="15">
        <v>0</v>
      </c>
      <c r="BD196" s="15">
        <v>0</v>
      </c>
      <c r="BE196" s="15">
        <v>0</v>
      </c>
      <c r="BF196" s="15">
        <v>0</v>
      </c>
      <c r="BG196" s="15">
        <f t="shared" si="18"/>
        <v>0</v>
      </c>
      <c r="BH196" t="str">
        <f t="shared" si="19"/>
        <v>UIDIST</v>
      </c>
      <c r="BI196" t="str">
        <f>VLOOKUP(BH196,[1]Summary!$C$29:$C$56,1,0)</f>
        <v>UIDist</v>
      </c>
      <c r="BJ196" s="16">
        <v>44197</v>
      </c>
    </row>
    <row r="197" spans="1:62" x14ac:dyDescent="0.25">
      <c r="A197" s="13">
        <v>802101.01</v>
      </c>
      <c r="B197" s="13">
        <v>802101.01</v>
      </c>
      <c r="C197" t="s">
        <v>223</v>
      </c>
      <c r="D197" t="s">
        <v>18</v>
      </c>
      <c r="E197" t="s">
        <v>19</v>
      </c>
      <c r="F197" s="13" t="s">
        <v>22</v>
      </c>
      <c r="G197" s="14"/>
      <c r="H197" s="15">
        <v>12.852</v>
      </c>
      <c r="I197" s="15">
        <v>8.8000000000000007</v>
      </c>
      <c r="J197" s="15">
        <v>-8.4019999999999992</v>
      </c>
      <c r="K197" s="15">
        <v>1.8089999999999999</v>
      </c>
      <c r="L197" s="15">
        <v>1.139</v>
      </c>
      <c r="M197" s="15">
        <v>3.3839999999999999</v>
      </c>
      <c r="N197" s="15">
        <v>174.99199999999999</v>
      </c>
      <c r="O197" s="15">
        <v>203.49600000000001</v>
      </c>
      <c r="P197" s="15">
        <v>18.931000000000001</v>
      </c>
      <c r="Q197" s="15">
        <v>1.462</v>
      </c>
      <c r="R197" s="15">
        <v>-7.39</v>
      </c>
      <c r="S197" s="15">
        <v>3.875</v>
      </c>
      <c r="T197" s="15">
        <f t="shared" si="15"/>
        <v>414.94799999999998</v>
      </c>
      <c r="U197" s="15">
        <v>7.6887900390624999</v>
      </c>
      <c r="V197" s="15">
        <v>53.827610351562498</v>
      </c>
      <c r="W197" s="15">
        <v>60.779110961914064</v>
      </c>
      <c r="X197" s="15">
        <v>2.184459991455078</v>
      </c>
      <c r="Y197" s="15">
        <v>12.208420059204101</v>
      </c>
      <c r="Z197" s="15">
        <v>9.3204597930908211</v>
      </c>
      <c r="AA197" s="15">
        <v>0.23078999328613281</v>
      </c>
      <c r="AB197" s="15">
        <v>0.4727699890136719</v>
      </c>
      <c r="AC197" s="15">
        <v>0.19180000305175782</v>
      </c>
      <c r="AD197" s="15">
        <v>0.19180000305175782</v>
      </c>
      <c r="AE197" s="15">
        <v>0.21910000300407409</v>
      </c>
      <c r="AF197" s="15">
        <v>0.24219000244140626</v>
      </c>
      <c r="AG197" s="15">
        <f t="shared" si="16"/>
        <v>147.55730119013788</v>
      </c>
      <c r="AH197" s="15">
        <v>0.23824000549316407</v>
      </c>
      <c r="AI197" s="15">
        <v>0.23824000549316407</v>
      </c>
      <c r="AJ197" s="15">
        <v>0.23824000549316407</v>
      </c>
      <c r="AK197" s="15">
        <v>0.23063000488281249</v>
      </c>
      <c r="AL197" s="15">
        <v>0.23063000488281249</v>
      </c>
      <c r="AM197" s="15">
        <v>1.0061100006103516</v>
      </c>
      <c r="AN197" s="15">
        <v>0.2514800066947937</v>
      </c>
      <c r="AO197" s="15">
        <v>0.23446000671386719</v>
      </c>
      <c r="AP197" s="15">
        <v>0.26161999511718748</v>
      </c>
      <c r="AQ197" s="15">
        <v>0.26200000000000001</v>
      </c>
      <c r="AR197" s="15">
        <v>0.26161999511718748</v>
      </c>
      <c r="AS197" s="15">
        <v>0.23224000549316406</v>
      </c>
      <c r="AT197" s="15">
        <f t="shared" si="17"/>
        <v>3.6855100359916682</v>
      </c>
      <c r="AU197" s="15">
        <v>0</v>
      </c>
      <c r="AV197" s="15">
        <v>0</v>
      </c>
      <c r="AW197" s="15">
        <v>0</v>
      </c>
      <c r="AX197" s="15">
        <v>0</v>
      </c>
      <c r="AY197" s="15">
        <v>0</v>
      </c>
      <c r="AZ197" s="15">
        <v>0</v>
      </c>
      <c r="BA197" s="15">
        <v>0</v>
      </c>
      <c r="BB197" s="15">
        <v>0</v>
      </c>
      <c r="BC197" s="15">
        <v>0</v>
      </c>
      <c r="BD197" s="15">
        <v>0</v>
      </c>
      <c r="BE197" s="15">
        <v>0</v>
      </c>
      <c r="BF197" s="15">
        <v>0</v>
      </c>
      <c r="BG197" s="15">
        <f t="shared" si="18"/>
        <v>0</v>
      </c>
      <c r="BH197" t="str">
        <f t="shared" si="19"/>
        <v>UIDIST</v>
      </c>
      <c r="BI197" t="str">
        <f>VLOOKUP(BH197,[1]Summary!$C$29:$C$56,1,0)</f>
        <v>UIDist</v>
      </c>
      <c r="BJ197" s="16">
        <v>44197</v>
      </c>
    </row>
    <row r="198" spans="1:62" x14ac:dyDescent="0.25">
      <c r="A198" s="13">
        <v>802102.01</v>
      </c>
      <c r="B198" s="13">
        <v>802102.01</v>
      </c>
      <c r="C198" t="s">
        <v>224</v>
      </c>
      <c r="D198" t="s">
        <v>18</v>
      </c>
      <c r="E198" t="s">
        <v>19</v>
      </c>
      <c r="F198" s="13" t="s">
        <v>22</v>
      </c>
      <c r="G198" s="14"/>
      <c r="H198" s="15">
        <v>33.338000000000001</v>
      </c>
      <c r="I198" s="15">
        <v>9.0579999999999998</v>
      </c>
      <c r="J198" s="15">
        <v>-12.585000000000001</v>
      </c>
      <c r="K198" s="15">
        <v>5.4710000000000001</v>
      </c>
      <c r="L198" s="15">
        <v>35.582999999999998</v>
      </c>
      <c r="M198" s="15">
        <v>-18.361999999999998</v>
      </c>
      <c r="N198" s="15">
        <v>0.45100000000000001</v>
      </c>
      <c r="O198" s="15">
        <v>0.59099999999999997</v>
      </c>
      <c r="P198" s="15">
        <v>1.512</v>
      </c>
      <c r="Q198" s="15">
        <v>1.4039999999999999</v>
      </c>
      <c r="R198" s="15">
        <v>2.2559999999999998</v>
      </c>
      <c r="S198" s="15">
        <v>2.5329999999999999</v>
      </c>
      <c r="T198" s="15">
        <f t="shared" si="15"/>
        <v>61.25</v>
      </c>
      <c r="U198" s="15">
        <v>1.862350025177002</v>
      </c>
      <c r="V198" s="15">
        <v>2.8106700439453123</v>
      </c>
      <c r="W198" s="15">
        <v>7.3360000343322751</v>
      </c>
      <c r="X198" s="15">
        <v>1.6206699829101563</v>
      </c>
      <c r="Y198" s="15">
        <v>7.123349914550781</v>
      </c>
      <c r="Z198" s="15">
        <v>20.934169921875</v>
      </c>
      <c r="AA198" s="15">
        <v>23.06727001953125</v>
      </c>
      <c r="AB198" s="15">
        <v>23.746760131835938</v>
      </c>
      <c r="AC198" s="15">
        <v>13.303060180664062</v>
      </c>
      <c r="AD198" s="15">
        <v>2.3800200500488282</v>
      </c>
      <c r="AE198" s="15">
        <v>350.25747495651245</v>
      </c>
      <c r="AF198" s="15">
        <v>296.39662167358398</v>
      </c>
      <c r="AG198" s="15">
        <f t="shared" si="16"/>
        <v>750.83841693496697</v>
      </c>
      <c r="AH198" s="15">
        <v>13.146470153808593</v>
      </c>
      <c r="AI198" s="15">
        <v>15.150470263481139</v>
      </c>
      <c r="AJ198" s="15">
        <v>6.8456900405883792</v>
      </c>
      <c r="AK198" s="15">
        <v>501.27361181640623</v>
      </c>
      <c r="AL198" s="15">
        <v>-279.74404296875002</v>
      </c>
      <c r="AM198" s="15">
        <v>5.9344799804687502</v>
      </c>
      <c r="AN198" s="15">
        <v>32.969610305786134</v>
      </c>
      <c r="AO198" s="15">
        <v>32.472910247802737</v>
      </c>
      <c r="AP198" s="15">
        <v>141.97419772338867</v>
      </c>
      <c r="AQ198" s="15">
        <v>19.527000000000001</v>
      </c>
      <c r="AR198" s="15">
        <v>664.25181921386718</v>
      </c>
      <c r="AS198" s="15">
        <v>405.7794051513672</v>
      </c>
      <c r="AT198" s="15">
        <f t="shared" si="17"/>
        <v>1559.5816219282149</v>
      </c>
      <c r="AU198" s="15">
        <v>0.15046000671386719</v>
      </c>
      <c r="AV198" s="15">
        <v>0.13589999389648438</v>
      </c>
      <c r="AW198" s="15">
        <v>6.8040199127197267</v>
      </c>
      <c r="AX198" s="15">
        <v>2.8229300231933592</v>
      </c>
      <c r="AY198" s="15">
        <v>19.414840087890624</v>
      </c>
      <c r="AZ198" s="15">
        <v>0.94960000610351558</v>
      </c>
      <c r="BA198" s="15">
        <v>34.804190002441409</v>
      </c>
      <c r="BB198" s="15">
        <v>34.462820564270018</v>
      </c>
      <c r="BC198" s="15">
        <v>2.5212299499511719</v>
      </c>
      <c r="BD198" s="15">
        <v>0</v>
      </c>
      <c r="BE198" s="15">
        <v>0</v>
      </c>
      <c r="BF198" s="15">
        <v>0</v>
      </c>
      <c r="BG198" s="15">
        <f t="shared" si="18"/>
        <v>102.06599054718018</v>
      </c>
      <c r="BH198" t="str">
        <f t="shared" si="19"/>
        <v>UIDIST</v>
      </c>
      <c r="BI198" t="str">
        <f>VLOOKUP(BH198,[1]Summary!$C$29:$C$56,1,0)</f>
        <v>UIDist</v>
      </c>
      <c r="BJ198" s="16">
        <v>44470</v>
      </c>
    </row>
    <row r="199" spans="1:62" x14ac:dyDescent="0.25">
      <c r="A199" s="13">
        <v>802104.01</v>
      </c>
      <c r="B199" s="13">
        <v>802104.01</v>
      </c>
      <c r="C199" t="s">
        <v>225</v>
      </c>
      <c r="D199" t="s">
        <v>18</v>
      </c>
      <c r="E199" t="s">
        <v>19</v>
      </c>
      <c r="F199" s="13" t="s">
        <v>22</v>
      </c>
      <c r="G199" s="14"/>
      <c r="H199" s="15">
        <v>0</v>
      </c>
      <c r="I199" s="15">
        <v>0</v>
      </c>
      <c r="J199" s="15">
        <v>0</v>
      </c>
      <c r="K199" s="15">
        <v>0</v>
      </c>
      <c r="L199" s="15">
        <v>0</v>
      </c>
      <c r="M199" s="15">
        <v>0.123</v>
      </c>
      <c r="N199" s="15">
        <v>0</v>
      </c>
      <c r="O199" s="15">
        <v>0.751</v>
      </c>
      <c r="P199" s="15">
        <v>4.2610000000000001</v>
      </c>
      <c r="Q199" s="15">
        <v>1.5589999999999999</v>
      </c>
      <c r="R199" s="15">
        <v>2.0649999999999999</v>
      </c>
      <c r="S199" s="15">
        <v>10.192</v>
      </c>
      <c r="T199" s="15">
        <f t="shared" si="15"/>
        <v>18.951000000000001</v>
      </c>
      <c r="U199" s="15">
        <v>2.3506199645996095</v>
      </c>
      <c r="V199" s="15">
        <v>1.2720800094604492</v>
      </c>
      <c r="W199" s="15">
        <v>3.1298299713134767</v>
      </c>
      <c r="X199" s="15">
        <v>2.2478500061035156</v>
      </c>
      <c r="Y199" s="15">
        <v>-1.0534600372314453</v>
      </c>
      <c r="Z199" s="15">
        <v>7.0138501281738277</v>
      </c>
      <c r="AA199" s="15">
        <v>6.6769197998046872</v>
      </c>
      <c r="AB199" s="15">
        <v>1.8815400390624999</v>
      </c>
      <c r="AC199" s="15">
        <v>5.1029400329589842</v>
      </c>
      <c r="AD199" s="15">
        <v>19.072159713745116</v>
      </c>
      <c r="AE199" s="15">
        <v>1.9450999755859375</v>
      </c>
      <c r="AF199" s="15">
        <v>14.172710052490235</v>
      </c>
      <c r="AG199" s="15">
        <f t="shared" si="16"/>
        <v>63.81213965606689</v>
      </c>
      <c r="AH199" s="15">
        <v>1.8846599884033204</v>
      </c>
      <c r="AI199" s="15">
        <v>2.1276899871826171</v>
      </c>
      <c r="AJ199" s="15">
        <v>27.052500019073488</v>
      </c>
      <c r="AK199" s="15">
        <v>32.369839935302736</v>
      </c>
      <c r="AL199" s="15">
        <v>4.1511900024414059</v>
      </c>
      <c r="AM199" s="15">
        <v>0.37311999511718752</v>
      </c>
      <c r="AN199" s="15">
        <v>1.4252400207519531</v>
      </c>
      <c r="AO199" s="15">
        <v>0.86991997063159943</v>
      </c>
      <c r="AP199" s="15">
        <v>0.96713000488281253</v>
      </c>
      <c r="AQ199" s="15">
        <v>0.96699999999999997</v>
      </c>
      <c r="AR199" s="15">
        <v>0.96713000488281253</v>
      </c>
      <c r="AS199" s="15">
        <v>0.85852001953125001</v>
      </c>
      <c r="AT199" s="15">
        <f t="shared" si="17"/>
        <v>74.013939948201212</v>
      </c>
      <c r="AU199" s="15">
        <v>0.78429998779296872</v>
      </c>
      <c r="AV199" s="15">
        <v>0.70840997314453125</v>
      </c>
      <c r="AW199" s="15">
        <v>0.97816998291015622</v>
      </c>
      <c r="AX199" s="15">
        <v>0</v>
      </c>
      <c r="AY199" s="15">
        <v>-1.2460000038146972E-2</v>
      </c>
      <c r="AZ199" s="15">
        <v>0</v>
      </c>
      <c r="BA199" s="15">
        <v>0</v>
      </c>
      <c r="BB199" s="15">
        <v>0</v>
      </c>
      <c r="BC199" s="15">
        <v>-3.3240001678466795E-2</v>
      </c>
      <c r="BD199" s="15">
        <v>84.885999999999996</v>
      </c>
      <c r="BE199" s="15">
        <v>0</v>
      </c>
      <c r="BF199" s="15">
        <v>0</v>
      </c>
      <c r="BG199" s="15">
        <f t="shared" si="18"/>
        <v>87.311179942131034</v>
      </c>
      <c r="BH199" t="str">
        <f t="shared" si="19"/>
        <v>UIDIST</v>
      </c>
      <c r="BI199" t="str">
        <f>VLOOKUP(BH199,[1]Summary!$C$29:$C$56,1,0)</f>
        <v>UIDist</v>
      </c>
      <c r="BJ199" s="16">
        <v>44501</v>
      </c>
    </row>
    <row r="200" spans="1:62" x14ac:dyDescent="0.25">
      <c r="A200" s="13">
        <v>802110.01</v>
      </c>
      <c r="B200" s="13">
        <v>802110.01</v>
      </c>
      <c r="C200" t="s">
        <v>226</v>
      </c>
      <c r="D200" t="s">
        <v>18</v>
      </c>
      <c r="E200" t="s">
        <v>19</v>
      </c>
      <c r="F200" s="13" t="s">
        <v>22</v>
      </c>
      <c r="G200" s="14"/>
      <c r="H200" s="15">
        <v>2.4910000000000001</v>
      </c>
      <c r="I200" s="15">
        <v>40.36</v>
      </c>
      <c r="J200" s="15">
        <v>153.29300000000001</v>
      </c>
      <c r="K200" s="15">
        <v>122.684</v>
      </c>
      <c r="L200" s="15">
        <v>176.08099999999999</v>
      </c>
      <c r="M200" s="15">
        <v>86.543999999999997</v>
      </c>
      <c r="N200" s="15">
        <v>3.6779999999999999</v>
      </c>
      <c r="O200" s="15">
        <v>66.850999999999999</v>
      </c>
      <c r="P200" s="15">
        <v>7.8280000000000003</v>
      </c>
      <c r="Q200" s="15">
        <v>3.2909999999999999</v>
      </c>
      <c r="R200" s="15">
        <v>2.7130000000000001</v>
      </c>
      <c r="S200" s="15">
        <v>7.008</v>
      </c>
      <c r="T200" s="15">
        <f t="shared" si="15"/>
        <v>672.822</v>
      </c>
      <c r="U200" s="15">
        <v>5.2882700195312502</v>
      </c>
      <c r="V200" s="15">
        <v>5.2882700195312502</v>
      </c>
      <c r="W200" s="15">
        <v>9.3500500488281251</v>
      </c>
      <c r="X200" s="15">
        <v>5.2766401367187497</v>
      </c>
      <c r="Y200" s="15">
        <v>5.2766401367187497</v>
      </c>
      <c r="Z200" s="15">
        <v>5.2529101562499996</v>
      </c>
      <c r="AA200" s="15">
        <v>5.4468500976562497</v>
      </c>
      <c r="AB200" s="15">
        <v>5.4468500976562497</v>
      </c>
      <c r="AC200" s="15">
        <v>-41.018659912109378</v>
      </c>
      <c r="AD200" s="15">
        <v>4.2951499023437503</v>
      </c>
      <c r="AE200" s="15">
        <v>4.2951499023437503</v>
      </c>
      <c r="AF200" s="15">
        <v>5.4236298828124996</v>
      </c>
      <c r="AG200" s="15">
        <f t="shared" si="16"/>
        <v>19.621750488281247</v>
      </c>
      <c r="AH200" s="15">
        <v>5.3394799804687496</v>
      </c>
      <c r="AI200" s="15">
        <v>5.3117299804687503</v>
      </c>
      <c r="AJ200" s="15">
        <v>5.3117299804687503</v>
      </c>
      <c r="AK200" s="15">
        <v>5.14185009765625</v>
      </c>
      <c r="AL200" s="15">
        <v>5.3770000457763673E-2</v>
      </c>
      <c r="AM200" s="15">
        <v>-0.13034999275207521</v>
      </c>
      <c r="AN200" s="15">
        <v>5.4669998168945313E-2</v>
      </c>
      <c r="AO200" s="15">
        <v>5.4669998168945313E-2</v>
      </c>
      <c r="AP200" s="15">
        <v>6.0999999999999999E-2</v>
      </c>
      <c r="AQ200" s="15">
        <v>6.0999999999999999E-2</v>
      </c>
      <c r="AR200" s="15">
        <v>6.0999999999999999E-2</v>
      </c>
      <c r="AS200" s="15">
        <v>5.4150001525878906E-2</v>
      </c>
      <c r="AT200" s="15">
        <f t="shared" si="17"/>
        <v>21.374700044631954</v>
      </c>
      <c r="AU200" s="15">
        <v>0</v>
      </c>
      <c r="AV200" s="15">
        <v>0</v>
      </c>
      <c r="AW200" s="15">
        <v>0</v>
      </c>
      <c r="AX200" s="15">
        <v>0</v>
      </c>
      <c r="AY200" s="15">
        <v>0</v>
      </c>
      <c r="AZ200" s="15">
        <v>0</v>
      </c>
      <c r="BA200" s="15">
        <v>0</v>
      </c>
      <c r="BB200" s="15">
        <v>0</v>
      </c>
      <c r="BC200" s="15">
        <v>0</v>
      </c>
      <c r="BD200" s="15">
        <v>0</v>
      </c>
      <c r="BE200" s="15">
        <v>0</v>
      </c>
      <c r="BF200" s="15">
        <v>0</v>
      </c>
      <c r="BG200" s="15">
        <f t="shared" si="18"/>
        <v>0</v>
      </c>
      <c r="BH200" t="str">
        <f t="shared" si="19"/>
        <v>UIDIST</v>
      </c>
      <c r="BI200" t="str">
        <f>VLOOKUP(BH200,[1]Summary!$C$29:$C$56,1,0)</f>
        <v>UIDist</v>
      </c>
      <c r="BJ200" s="16">
        <v>44197</v>
      </c>
    </row>
    <row r="201" spans="1:62" x14ac:dyDescent="0.25">
      <c r="A201" s="13">
        <v>802114.01</v>
      </c>
      <c r="B201" s="13">
        <v>802114.01</v>
      </c>
      <c r="C201" t="s">
        <v>227</v>
      </c>
      <c r="D201" t="s">
        <v>18</v>
      </c>
      <c r="E201" t="s">
        <v>19</v>
      </c>
      <c r="F201" s="13" t="s">
        <v>22</v>
      </c>
      <c r="G201" s="14"/>
      <c r="H201" s="15">
        <v>5.5209999999999999</v>
      </c>
      <c r="I201" s="15">
        <v>4.5970000000000004</v>
      </c>
      <c r="J201" s="15">
        <v>1.944</v>
      </c>
      <c r="K201" s="15">
        <v>0.26700000000000002</v>
      </c>
      <c r="L201" s="15">
        <v>0.34</v>
      </c>
      <c r="M201" s="15">
        <v>1.0999999999999999E-2</v>
      </c>
      <c r="N201" s="15">
        <v>1.0999999999999999E-2</v>
      </c>
      <c r="O201" s="15">
        <v>0.64700000000000002</v>
      </c>
      <c r="P201" s="15">
        <v>-0.35599999999999998</v>
      </c>
      <c r="Q201" s="15">
        <v>0.157</v>
      </c>
      <c r="R201" s="15">
        <v>0.17399999999999999</v>
      </c>
      <c r="S201" s="15">
        <v>0.748</v>
      </c>
      <c r="T201" s="15">
        <f t="shared" si="15"/>
        <v>14.060999999999998</v>
      </c>
      <c r="U201" s="15">
        <v>0.56413000488281251</v>
      </c>
      <c r="V201" s="15">
        <v>0.56413000488281251</v>
      </c>
      <c r="W201" s="15">
        <v>4.65877001953125</v>
      </c>
      <c r="X201" s="15">
        <v>0.58535998535156253</v>
      </c>
      <c r="Y201" s="15">
        <v>0.58535998535156253</v>
      </c>
      <c r="Z201" s="15">
        <v>0.58272998046875002</v>
      </c>
      <c r="AA201" s="15">
        <v>0.6038900146484375</v>
      </c>
      <c r="AB201" s="15">
        <v>0.6038900146484375</v>
      </c>
      <c r="AC201" s="15">
        <v>0.5018500061035156</v>
      </c>
      <c r="AD201" s="15">
        <v>0.5018500061035156</v>
      </c>
      <c r="AE201" s="15">
        <v>0.5018500061035156</v>
      </c>
      <c r="AF201" s="15">
        <v>0.63371997070312502</v>
      </c>
      <c r="AG201" s="15">
        <f t="shared" si="16"/>
        <v>10.887529998779295</v>
      </c>
      <c r="AH201" s="15">
        <v>0.6234000244140625</v>
      </c>
      <c r="AI201" s="15">
        <v>0.6234000244140625</v>
      </c>
      <c r="AJ201" s="15">
        <v>0.6234000244140625</v>
      </c>
      <c r="AK201" s="15">
        <v>0.60346002197265625</v>
      </c>
      <c r="AL201" s="15">
        <v>0</v>
      </c>
      <c r="AM201" s="15">
        <v>0</v>
      </c>
      <c r="AN201" s="15">
        <v>0</v>
      </c>
      <c r="AO201" s="15">
        <v>0</v>
      </c>
      <c r="AP201" s="15">
        <v>0</v>
      </c>
      <c r="AQ201" s="15">
        <v>0</v>
      </c>
      <c r="AR201" s="15">
        <v>0</v>
      </c>
      <c r="AS201" s="15">
        <v>0</v>
      </c>
      <c r="AT201" s="15">
        <f t="shared" si="17"/>
        <v>2.4736600952148438</v>
      </c>
      <c r="AU201" s="15">
        <v>0</v>
      </c>
      <c r="AV201" s="15">
        <v>0</v>
      </c>
      <c r="AW201" s="15">
        <v>0</v>
      </c>
      <c r="AX201" s="15">
        <v>0</v>
      </c>
      <c r="AY201" s="15">
        <v>0</v>
      </c>
      <c r="AZ201" s="15">
        <v>0</v>
      </c>
      <c r="BA201" s="15">
        <v>0</v>
      </c>
      <c r="BB201" s="15">
        <v>0</v>
      </c>
      <c r="BC201" s="15">
        <v>0</v>
      </c>
      <c r="BD201" s="15">
        <v>0</v>
      </c>
      <c r="BE201" s="15">
        <v>0</v>
      </c>
      <c r="BF201" s="15">
        <v>0</v>
      </c>
      <c r="BG201" s="15">
        <f t="shared" si="18"/>
        <v>0</v>
      </c>
      <c r="BH201" t="str">
        <f t="shared" si="19"/>
        <v>UIDIST</v>
      </c>
      <c r="BI201" t="str">
        <f>VLOOKUP(BH201,[1]Summary!$C$29:$C$56,1,0)</f>
        <v>UIDist</v>
      </c>
      <c r="BJ201" s="16">
        <v>44197</v>
      </c>
    </row>
    <row r="202" spans="1:62" x14ac:dyDescent="0.25">
      <c r="A202" s="13">
        <v>802117.01</v>
      </c>
      <c r="B202" s="13">
        <v>802117.01</v>
      </c>
      <c r="C202" t="s">
        <v>228</v>
      </c>
      <c r="D202" t="s">
        <v>18</v>
      </c>
      <c r="E202" t="s">
        <v>19</v>
      </c>
      <c r="F202" s="13" t="s">
        <v>22</v>
      </c>
      <c r="G202" s="14"/>
      <c r="H202" s="15">
        <v>0.312</v>
      </c>
      <c r="I202" s="15">
        <v>12.491</v>
      </c>
      <c r="J202" s="15">
        <v>12.893000000000001</v>
      </c>
      <c r="K202" s="15">
        <v>5.1689999999999996</v>
      </c>
      <c r="L202" s="15">
        <v>3.1070000000000002</v>
      </c>
      <c r="M202" s="15">
        <v>88.421999999999997</v>
      </c>
      <c r="N202" s="15">
        <v>27.17</v>
      </c>
      <c r="O202" s="15">
        <v>214.39500000000001</v>
      </c>
      <c r="P202" s="15">
        <v>77.843999999999994</v>
      </c>
      <c r="Q202" s="15">
        <v>29.193000000000001</v>
      </c>
      <c r="R202" s="15">
        <v>72.489000000000004</v>
      </c>
      <c r="S202" s="15">
        <v>60.872999999999998</v>
      </c>
      <c r="T202" s="15">
        <f t="shared" si="15"/>
        <v>604.35800000000006</v>
      </c>
      <c r="U202" s="15">
        <v>29.344639320373535</v>
      </c>
      <c r="V202" s="15">
        <v>0.96045002746582031</v>
      </c>
      <c r="W202" s="15">
        <v>25.38802081298828</v>
      </c>
      <c r="X202" s="15">
        <v>0.68081000900268551</v>
      </c>
      <c r="Y202" s="15">
        <v>7.0961700744628908</v>
      </c>
      <c r="Z202" s="15">
        <v>0.23991000545024871</v>
      </c>
      <c r="AA202" s="15">
        <v>0.23174000549316406</v>
      </c>
      <c r="AB202" s="15">
        <v>0.22557000541687011</v>
      </c>
      <c r="AC202" s="15">
        <v>0.19258999633789062</v>
      </c>
      <c r="AD202" s="15">
        <v>0.19258999633789062</v>
      </c>
      <c r="AE202" s="15">
        <v>0.19258999633789062</v>
      </c>
      <c r="AF202" s="15">
        <v>0.24319999694824218</v>
      </c>
      <c r="AG202" s="15">
        <f t="shared" si="16"/>
        <v>64.988280246615403</v>
      </c>
      <c r="AH202" s="15">
        <v>0.23924000549316407</v>
      </c>
      <c r="AI202" s="15">
        <v>0.19555999755859374</v>
      </c>
      <c r="AJ202" s="15">
        <v>0.19555999755859374</v>
      </c>
      <c r="AK202" s="15">
        <v>0.18930999755859376</v>
      </c>
      <c r="AL202" s="15">
        <v>0.18930999755859376</v>
      </c>
      <c r="AM202" s="15">
        <v>1.8260002136230469E-2</v>
      </c>
      <c r="AN202" s="15">
        <v>0.19244000244140624</v>
      </c>
      <c r="AO202" s="15">
        <v>0.19244000244140624</v>
      </c>
      <c r="AP202" s="15">
        <v>0.21475</v>
      </c>
      <c r="AQ202" s="15">
        <v>0.215</v>
      </c>
      <c r="AR202" s="15">
        <v>0.21475</v>
      </c>
      <c r="AS202" s="15">
        <v>0.19063000488281251</v>
      </c>
      <c r="AT202" s="15">
        <f t="shared" si="17"/>
        <v>2.2472500076293946</v>
      </c>
      <c r="AU202" s="15">
        <v>0</v>
      </c>
      <c r="AV202" s="15">
        <v>0</v>
      </c>
      <c r="AW202" s="15">
        <v>0</v>
      </c>
      <c r="AX202" s="15">
        <v>0</v>
      </c>
      <c r="AY202" s="15">
        <v>0</v>
      </c>
      <c r="AZ202" s="15">
        <v>0</v>
      </c>
      <c r="BA202" s="15">
        <v>0</v>
      </c>
      <c r="BB202" s="15">
        <v>0</v>
      </c>
      <c r="BC202" s="15">
        <v>0</v>
      </c>
      <c r="BD202" s="15">
        <v>0</v>
      </c>
      <c r="BE202" s="15">
        <v>0</v>
      </c>
      <c r="BF202" s="15">
        <v>0</v>
      </c>
      <c r="BG202" s="15">
        <f t="shared" si="18"/>
        <v>0</v>
      </c>
      <c r="BH202" t="str">
        <f t="shared" si="19"/>
        <v>UIDIST</v>
      </c>
      <c r="BI202" t="str">
        <f>VLOOKUP(BH202,[1]Summary!$C$29:$C$56,1,0)</f>
        <v>UIDist</v>
      </c>
      <c r="BJ202" s="16">
        <v>44197</v>
      </c>
    </row>
    <row r="203" spans="1:62" x14ac:dyDescent="0.25">
      <c r="A203" s="13">
        <v>802124.01</v>
      </c>
      <c r="B203" s="13">
        <v>802124.01</v>
      </c>
      <c r="C203" t="s">
        <v>229</v>
      </c>
      <c r="D203" t="s">
        <v>18</v>
      </c>
      <c r="E203" t="s">
        <v>19</v>
      </c>
      <c r="F203" s="13" t="s">
        <v>22</v>
      </c>
      <c r="G203" s="14"/>
      <c r="H203" s="15">
        <v>11.09</v>
      </c>
      <c r="I203" s="15">
        <v>12.241</v>
      </c>
      <c r="J203" s="15">
        <v>42.356999999999999</v>
      </c>
      <c r="K203" s="15">
        <v>1.883</v>
      </c>
      <c r="L203" s="15">
        <v>20.606999999999999</v>
      </c>
      <c r="M203" s="15">
        <v>15.654</v>
      </c>
      <c r="N203" s="15">
        <v>3.4390000000000001</v>
      </c>
      <c r="O203" s="15">
        <v>1.8320000000000001</v>
      </c>
      <c r="P203" s="15">
        <v>0.67500000000000004</v>
      </c>
      <c r="Q203" s="15">
        <v>7.8170000000000002</v>
      </c>
      <c r="R203" s="15">
        <v>8.6549999999999994</v>
      </c>
      <c r="S203" s="15">
        <v>13.288</v>
      </c>
      <c r="T203" s="15">
        <f t="shared" si="15"/>
        <v>139.53799999999998</v>
      </c>
      <c r="U203" s="15">
        <v>9.9880200195312501</v>
      </c>
      <c r="V203" s="15">
        <v>4.2700199584960936</v>
      </c>
      <c r="W203" s="15">
        <v>9.1209197998046871</v>
      </c>
      <c r="X203" s="15">
        <v>7.8900999145507811</v>
      </c>
      <c r="Y203" s="15">
        <v>7.0999899902343753</v>
      </c>
      <c r="Z203" s="15">
        <v>242.75826757812499</v>
      </c>
      <c r="AA203" s="15">
        <v>430.43693005371091</v>
      </c>
      <c r="AB203" s="15">
        <v>777.92835632324216</v>
      </c>
      <c r="AC203" s="15">
        <v>460.6681865234375</v>
      </c>
      <c r="AD203" s="15">
        <v>620.50147167968748</v>
      </c>
      <c r="AE203" s="15">
        <v>28.85906007385254</v>
      </c>
      <c r="AF203" s="15">
        <v>6.3998892517089843</v>
      </c>
      <c r="AG203" s="15">
        <f t="shared" si="16"/>
        <v>2605.9212111663815</v>
      </c>
      <c r="AH203" s="15">
        <v>37.951120162963868</v>
      </c>
      <c r="AI203" s="15">
        <v>192.64488447189331</v>
      </c>
      <c r="AJ203" s="15">
        <v>322.64220501708985</v>
      </c>
      <c r="AK203" s="15">
        <v>41.103019348144528</v>
      </c>
      <c r="AL203" s="15">
        <v>53.430000976562503</v>
      </c>
      <c r="AM203" s="15">
        <v>423.16787422943116</v>
      </c>
      <c r="AN203" s="15">
        <v>37.972929077148436</v>
      </c>
      <c r="AO203" s="15">
        <v>24.079779388427735</v>
      </c>
      <c r="AP203" s="15">
        <v>22.081400207519533</v>
      </c>
      <c r="AQ203" s="15">
        <v>2.3620000000000001</v>
      </c>
      <c r="AR203" s="15">
        <v>0</v>
      </c>
      <c r="AS203" s="15">
        <v>0</v>
      </c>
      <c r="AT203" s="15">
        <f t="shared" si="17"/>
        <v>1157.4352128791809</v>
      </c>
      <c r="AU203" s="15">
        <v>0</v>
      </c>
      <c r="AV203" s="15">
        <v>0</v>
      </c>
      <c r="AW203" s="15">
        <v>0</v>
      </c>
      <c r="AX203" s="15">
        <v>0</v>
      </c>
      <c r="AY203" s="15">
        <v>0</v>
      </c>
      <c r="AZ203" s="15">
        <v>0</v>
      </c>
      <c r="BA203" s="15">
        <v>0</v>
      </c>
      <c r="BB203" s="15">
        <v>0</v>
      </c>
      <c r="BC203" s="15">
        <v>0</v>
      </c>
      <c r="BD203" s="15">
        <v>0</v>
      </c>
      <c r="BE203" s="15">
        <v>0</v>
      </c>
      <c r="BF203" s="15">
        <v>0</v>
      </c>
      <c r="BG203" s="15">
        <f t="shared" si="18"/>
        <v>0</v>
      </c>
      <c r="BH203" t="str">
        <f t="shared" si="19"/>
        <v>UIDIST</v>
      </c>
      <c r="BI203" t="str">
        <f>VLOOKUP(BH203,[1]Summary!$C$29:$C$56,1,0)</f>
        <v>UIDist</v>
      </c>
      <c r="BJ203" s="16">
        <v>44197</v>
      </c>
    </row>
    <row r="204" spans="1:62" x14ac:dyDescent="0.25">
      <c r="A204" s="13">
        <v>802133.01</v>
      </c>
      <c r="B204" s="13">
        <v>802133.01</v>
      </c>
      <c r="C204" t="s">
        <v>230</v>
      </c>
      <c r="D204" t="s">
        <v>18</v>
      </c>
      <c r="E204" t="s">
        <v>19</v>
      </c>
      <c r="F204" s="13" t="s">
        <v>166</v>
      </c>
      <c r="G204" s="14"/>
      <c r="H204" s="15">
        <v>1.173</v>
      </c>
      <c r="I204" s="15">
        <v>4.9370000000000003</v>
      </c>
      <c r="J204" s="15">
        <v>5.5460000000000003</v>
      </c>
      <c r="K204" s="15">
        <v>3.8530000000000002</v>
      </c>
      <c r="L204" s="15">
        <v>8.8439999999999994</v>
      </c>
      <c r="M204" s="15">
        <v>7.5119999999999996</v>
      </c>
      <c r="N204" s="15">
        <v>0.77700000000000002</v>
      </c>
      <c r="O204" s="15">
        <v>7.0000000000000001E-3</v>
      </c>
      <c r="P204" s="15">
        <v>0.108</v>
      </c>
      <c r="Q204" s="15">
        <v>0.108</v>
      </c>
      <c r="R204" s="15">
        <v>0.108</v>
      </c>
      <c r="S204" s="15">
        <v>260.58499999999998</v>
      </c>
      <c r="T204" s="15">
        <f t="shared" si="15"/>
        <v>293.55799999999999</v>
      </c>
      <c r="U204" s="15">
        <v>1.9617900390625</v>
      </c>
      <c r="V204" s="15">
        <v>2.025599979400635</v>
      </c>
      <c r="W204" s="15">
        <v>1.948530029296875</v>
      </c>
      <c r="X204" s="15">
        <v>1.948530029296875</v>
      </c>
      <c r="Y204" s="15">
        <v>1.948530029296875</v>
      </c>
      <c r="Z204" s="15">
        <v>1.9397700195312499</v>
      </c>
      <c r="AA204" s="15">
        <v>2.0115200195312499</v>
      </c>
      <c r="AB204" s="15">
        <v>2.0115200195312499</v>
      </c>
      <c r="AC204" s="15">
        <v>1.6716300048828125</v>
      </c>
      <c r="AD204" s="15">
        <v>1.6716300048828125</v>
      </c>
      <c r="AE204" s="15">
        <v>1.6716300048828125</v>
      </c>
      <c r="AF204" s="15">
        <v>2.1108500976562499</v>
      </c>
      <c r="AG204" s="15">
        <f t="shared" si="16"/>
        <v>22.921530277252195</v>
      </c>
      <c r="AH204" s="15">
        <v>2.0764799804687502</v>
      </c>
      <c r="AI204" s="15">
        <v>2.0764799804687502</v>
      </c>
      <c r="AJ204" s="15">
        <v>2.0764799804687502</v>
      </c>
      <c r="AK204" s="15">
        <v>2.0100699462890623</v>
      </c>
      <c r="AL204" s="15">
        <v>2.0100699462890623</v>
      </c>
      <c r="AM204" s="15">
        <v>0.87602001953124997</v>
      </c>
      <c r="AN204" s="15">
        <v>2.0434999999999999</v>
      </c>
      <c r="AO204" s="15">
        <v>2.0434999999999999</v>
      </c>
      <c r="AP204" s="15">
        <v>2.2802099609374999</v>
      </c>
      <c r="AQ204" s="15">
        <v>2.2799999999999998</v>
      </c>
      <c r="AR204" s="15">
        <v>2.2802099609374999</v>
      </c>
      <c r="AS204" s="15">
        <v>2.0241500244140624</v>
      </c>
      <c r="AT204" s="15">
        <f t="shared" si="17"/>
        <v>24.07716979980469</v>
      </c>
      <c r="AU204" s="15">
        <v>0</v>
      </c>
      <c r="AV204" s="15">
        <v>0</v>
      </c>
      <c r="AW204" s="15">
        <v>0</v>
      </c>
      <c r="AX204" s="15">
        <v>0</v>
      </c>
      <c r="AY204" s="15">
        <v>0</v>
      </c>
      <c r="AZ204" s="15">
        <v>0</v>
      </c>
      <c r="BA204" s="15">
        <v>0</v>
      </c>
      <c r="BB204" s="15">
        <v>0</v>
      </c>
      <c r="BC204" s="15">
        <v>0</v>
      </c>
      <c r="BD204" s="15">
        <v>0</v>
      </c>
      <c r="BE204" s="15">
        <v>0</v>
      </c>
      <c r="BF204" s="15">
        <v>0</v>
      </c>
      <c r="BG204" s="15">
        <f t="shared" si="18"/>
        <v>0</v>
      </c>
      <c r="BH204" t="str">
        <f t="shared" si="19"/>
        <v>UIDIST</v>
      </c>
      <c r="BI204" t="str">
        <f>VLOOKUP(BH204,[1]Summary!$C$29:$C$56,1,0)</f>
        <v>UIDist</v>
      </c>
      <c r="BJ204" s="16">
        <v>44197</v>
      </c>
    </row>
    <row r="205" spans="1:62" x14ac:dyDescent="0.25">
      <c r="A205" s="13">
        <v>802136.01</v>
      </c>
      <c r="B205" s="13">
        <v>802136.01</v>
      </c>
      <c r="C205" t="s">
        <v>231</v>
      </c>
      <c r="D205" t="s">
        <v>18</v>
      </c>
      <c r="E205" t="s">
        <v>19</v>
      </c>
      <c r="F205" s="13" t="s">
        <v>22</v>
      </c>
      <c r="G205" s="14"/>
      <c r="H205" s="15">
        <v>1.2999999999999999E-2</v>
      </c>
      <c r="I205" s="15">
        <v>0.77200000000000002</v>
      </c>
      <c r="J205" s="15">
        <v>0.71399999999999997</v>
      </c>
      <c r="K205" s="15">
        <v>2.6880000000000002</v>
      </c>
      <c r="L205" s="15">
        <v>1.0469999999999999</v>
      </c>
      <c r="M205" s="15">
        <v>57.215000000000003</v>
      </c>
      <c r="N205" s="15">
        <v>9.5120000000000005</v>
      </c>
      <c r="O205" s="15">
        <v>3.4319999999999999</v>
      </c>
      <c r="P205" s="15">
        <v>0.08</v>
      </c>
      <c r="Q205" s="15">
        <v>6.0999999999999999E-2</v>
      </c>
      <c r="R205" s="15">
        <v>0.52900000000000003</v>
      </c>
      <c r="S205" s="15">
        <v>0.109</v>
      </c>
      <c r="T205" s="15">
        <f t="shared" si="15"/>
        <v>76.172000000000011</v>
      </c>
      <c r="U205" s="15">
        <v>0.49788999938964845</v>
      </c>
      <c r="V205" s="15">
        <v>8.2190002441406257E-2</v>
      </c>
      <c r="W205" s="15">
        <v>8.1620002746582029E-2</v>
      </c>
      <c r="X205" s="15">
        <v>0.48803000640869143</v>
      </c>
      <c r="Y205" s="15">
        <v>8.1620002746582029E-2</v>
      </c>
      <c r="Z205" s="15">
        <v>8.1250000000000003E-2</v>
      </c>
      <c r="AA205" s="15">
        <v>8.4250000000000005E-2</v>
      </c>
      <c r="AB205" s="15">
        <v>0.46827999114990232</v>
      </c>
      <c r="AC205" s="15">
        <v>0.37956999588012696</v>
      </c>
      <c r="AD205" s="15">
        <v>7.3529998779296876E-2</v>
      </c>
      <c r="AE205" s="15">
        <v>7.3529998779296876E-2</v>
      </c>
      <c r="AF205" s="15">
        <v>9.2849998474121093E-2</v>
      </c>
      <c r="AG205" s="15">
        <f t="shared" si="16"/>
        <v>2.4846099967956539</v>
      </c>
      <c r="AH205" s="15">
        <v>9.1290000915527345E-2</v>
      </c>
      <c r="AI205" s="15">
        <v>9.1290000915527345E-2</v>
      </c>
      <c r="AJ205" s="15">
        <v>1.1004300155639648</v>
      </c>
      <c r="AK205" s="15">
        <v>69.700309051513671</v>
      </c>
      <c r="AL205" s="15">
        <v>24.397850513458252</v>
      </c>
      <c r="AM205" s="15">
        <v>0.60698999404907228</v>
      </c>
      <c r="AN205" s="15">
        <v>0.64657000732421877</v>
      </c>
      <c r="AO205" s="15">
        <v>0.19922000122070313</v>
      </c>
      <c r="AP205" s="15">
        <v>0.22230999755859376</v>
      </c>
      <c r="AQ205" s="15">
        <v>0.222</v>
      </c>
      <c r="AR205" s="15">
        <v>0.10025000000000001</v>
      </c>
      <c r="AS205" s="15">
        <v>-3.134820068359375</v>
      </c>
      <c r="AT205" s="15">
        <f t="shared" si="17"/>
        <v>94.243689514160152</v>
      </c>
      <c r="AU205" s="15">
        <v>0</v>
      </c>
      <c r="AV205" s="15">
        <v>0</v>
      </c>
      <c r="AW205" s="15">
        <v>0</v>
      </c>
      <c r="AX205" s="15">
        <v>0</v>
      </c>
      <c r="AY205" s="15">
        <v>0</v>
      </c>
      <c r="AZ205" s="15">
        <v>0</v>
      </c>
      <c r="BA205" s="15">
        <v>0</v>
      </c>
      <c r="BB205" s="15">
        <v>0</v>
      </c>
      <c r="BC205" s="15">
        <v>0</v>
      </c>
      <c r="BD205" s="15">
        <v>0</v>
      </c>
      <c r="BE205" s="15">
        <v>0</v>
      </c>
      <c r="BF205" s="15">
        <v>0</v>
      </c>
      <c r="BG205" s="15">
        <f t="shared" si="18"/>
        <v>0</v>
      </c>
      <c r="BH205" t="str">
        <f t="shared" si="19"/>
        <v>UIDIST</v>
      </c>
      <c r="BI205" t="str">
        <f>VLOOKUP(BH205,[1]Summary!$C$29:$C$56,1,0)</f>
        <v>UIDist</v>
      </c>
      <c r="BJ205" s="16">
        <v>44197</v>
      </c>
    </row>
    <row r="206" spans="1:62" x14ac:dyDescent="0.25">
      <c r="A206" s="13">
        <v>802137.01</v>
      </c>
      <c r="B206" s="13">
        <v>802137.01</v>
      </c>
      <c r="C206" t="s">
        <v>232</v>
      </c>
      <c r="D206" t="s">
        <v>18</v>
      </c>
      <c r="E206" t="s">
        <v>19</v>
      </c>
      <c r="F206" s="13" t="s">
        <v>233</v>
      </c>
      <c r="G206" s="14"/>
      <c r="H206" s="15">
        <v>4.2000000000000003E-2</v>
      </c>
      <c r="I206" s="15">
        <v>4.2000000000000003E-2</v>
      </c>
      <c r="J206" s="15">
        <v>5.3999999999999999E-2</v>
      </c>
      <c r="K206" s="15">
        <v>5.3999999999999999E-2</v>
      </c>
      <c r="L206" s="15">
        <v>5.3999999999999999E-2</v>
      </c>
      <c r="M206" s="15">
        <v>2E-3</v>
      </c>
      <c r="N206" s="15">
        <v>2E-3</v>
      </c>
      <c r="O206" s="15">
        <v>2E-3</v>
      </c>
      <c r="P206" s="15">
        <v>2.8000000000000001E-2</v>
      </c>
      <c r="Q206" s="15">
        <v>2.8000000000000001E-2</v>
      </c>
      <c r="R206" s="15">
        <v>2.8000000000000001E-2</v>
      </c>
      <c r="S206" s="15">
        <v>0.11799999999999999</v>
      </c>
      <c r="T206" s="15">
        <f t="shared" si="15"/>
        <v>0.45400000000000007</v>
      </c>
      <c r="U206" s="15">
        <v>8.9330001831054689E-2</v>
      </c>
      <c r="V206" s="15">
        <v>8.9330001831054689E-2</v>
      </c>
      <c r="W206" s="15">
        <v>8.8709999084472663E-2</v>
      </c>
      <c r="X206" s="15">
        <v>8.8709999084472663E-2</v>
      </c>
      <c r="Y206" s="15">
        <v>8.8709999084472663E-2</v>
      </c>
      <c r="Z206" s="15">
        <v>8.8319999694824222E-2</v>
      </c>
      <c r="AA206" s="15">
        <v>9.1580001831054691E-2</v>
      </c>
      <c r="AB206" s="15">
        <v>9.1580001831054691E-2</v>
      </c>
      <c r="AC206" s="15">
        <v>7.6110000610351558E-2</v>
      </c>
      <c r="AD206" s="15">
        <v>7.6110000610351558E-2</v>
      </c>
      <c r="AE206" s="15">
        <v>7.6110000610351558E-2</v>
      </c>
      <c r="AF206" s="15">
        <v>9.6110000610351562E-2</v>
      </c>
      <c r="AG206" s="15">
        <f t="shared" si="16"/>
        <v>1.040710006713867</v>
      </c>
      <c r="AH206" s="15">
        <v>9.4540000915527347E-2</v>
      </c>
      <c r="AI206" s="15">
        <v>0</v>
      </c>
      <c r="AJ206" s="15">
        <v>0</v>
      </c>
      <c r="AK206" s="15">
        <v>0</v>
      </c>
      <c r="AL206" s="15">
        <v>0</v>
      </c>
      <c r="AM206" s="15">
        <v>0</v>
      </c>
      <c r="AN206" s="15">
        <v>0</v>
      </c>
      <c r="AO206" s="15">
        <v>0</v>
      </c>
      <c r="AP206" s="15">
        <v>0</v>
      </c>
      <c r="AQ206" s="15">
        <v>0</v>
      </c>
      <c r="AR206" s="15">
        <v>0</v>
      </c>
      <c r="AS206" s="15">
        <v>0</v>
      </c>
      <c r="AT206" s="15">
        <f t="shared" si="17"/>
        <v>9.4540000915527347E-2</v>
      </c>
      <c r="AU206" s="15">
        <v>0</v>
      </c>
      <c r="AV206" s="15">
        <v>0</v>
      </c>
      <c r="AW206" s="15">
        <v>0</v>
      </c>
      <c r="AX206" s="15">
        <v>0</v>
      </c>
      <c r="AY206" s="15">
        <v>0</v>
      </c>
      <c r="AZ206" s="15">
        <v>0</v>
      </c>
      <c r="BA206" s="15">
        <v>0</v>
      </c>
      <c r="BB206" s="15">
        <v>0</v>
      </c>
      <c r="BC206" s="15">
        <v>0</v>
      </c>
      <c r="BD206" s="15">
        <v>0</v>
      </c>
      <c r="BE206" s="15">
        <v>0</v>
      </c>
      <c r="BF206" s="15">
        <v>0</v>
      </c>
      <c r="BG206" s="15">
        <f t="shared" si="18"/>
        <v>0</v>
      </c>
      <c r="BH206" t="str">
        <f t="shared" si="19"/>
        <v>UIDIST</v>
      </c>
      <c r="BI206" t="str">
        <f>VLOOKUP(BH206,[1]Summary!$C$29:$C$56,1,0)</f>
        <v>UIDist</v>
      </c>
      <c r="BJ206" s="16">
        <v>44197</v>
      </c>
    </row>
    <row r="207" spans="1:62" x14ac:dyDescent="0.25">
      <c r="A207" s="13">
        <v>802141.01</v>
      </c>
      <c r="B207" s="13">
        <v>802141.01</v>
      </c>
      <c r="C207" t="s">
        <v>234</v>
      </c>
      <c r="D207" t="s">
        <v>18</v>
      </c>
      <c r="E207" t="s">
        <v>19</v>
      </c>
      <c r="F207" s="13" t="s">
        <v>22</v>
      </c>
      <c r="G207" s="14"/>
      <c r="H207" s="15">
        <v>217.624</v>
      </c>
      <c r="I207" s="15">
        <v>414.50700000000001</v>
      </c>
      <c r="J207" s="15">
        <v>98.186000000000007</v>
      </c>
      <c r="K207" s="15">
        <v>36.295999999999999</v>
      </c>
      <c r="L207" s="15">
        <v>22</v>
      </c>
      <c r="M207" s="15">
        <v>17.475000000000001</v>
      </c>
      <c r="N207" s="15">
        <v>29.707000000000001</v>
      </c>
      <c r="O207" s="15">
        <v>3.8849999999999998</v>
      </c>
      <c r="P207" s="15">
        <v>3.516</v>
      </c>
      <c r="Q207" s="15">
        <v>20.934000000000001</v>
      </c>
      <c r="R207" s="15">
        <v>4.3879999999999999</v>
      </c>
      <c r="S207" s="15">
        <v>9.8940000000000001</v>
      </c>
      <c r="T207" s="15">
        <f t="shared" si="15"/>
        <v>878.41200000000003</v>
      </c>
      <c r="U207" s="15">
        <v>13.891670013427735</v>
      </c>
      <c r="V207" s="15">
        <v>15.030029968261719</v>
      </c>
      <c r="W207" s="15">
        <v>36.82609043121338</v>
      </c>
      <c r="X207" s="15">
        <v>126.32599011230469</v>
      </c>
      <c r="Y207" s="15">
        <v>44.215919311523436</v>
      </c>
      <c r="Z207" s="15">
        <v>102.92891064453126</v>
      </c>
      <c r="AA207" s="15">
        <v>12.226979721069336</v>
      </c>
      <c r="AB207" s="15">
        <v>8.847800048828125</v>
      </c>
      <c r="AC207" s="15">
        <v>5.5079300537109379</v>
      </c>
      <c r="AD207" s="15">
        <v>1.7875300064086914</v>
      </c>
      <c r="AE207" s="15">
        <v>1.6721600074768066</v>
      </c>
      <c r="AF207" s="15">
        <v>1.1157099608778953</v>
      </c>
      <c r="AG207" s="15">
        <f t="shared" si="16"/>
        <v>370.37672027963396</v>
      </c>
      <c r="AH207" s="15">
        <v>1.0888599853515626</v>
      </c>
      <c r="AI207" s="15">
        <v>0.81273000335693357</v>
      </c>
      <c r="AJ207" s="15">
        <v>0.12630000138282776</v>
      </c>
      <c r="AK207" s="15">
        <v>0.10954000091552735</v>
      </c>
      <c r="AL207" s="15">
        <v>0.10954000091552735</v>
      </c>
      <c r="AM207" s="15">
        <v>387.07676124954224</v>
      </c>
      <c r="AN207" s="15">
        <v>0.11136000061035156</v>
      </c>
      <c r="AO207" s="15">
        <v>0.11136000061035156</v>
      </c>
      <c r="AP207" s="15">
        <v>0</v>
      </c>
      <c r="AQ207" s="15">
        <v>0.153</v>
      </c>
      <c r="AR207" s="15">
        <v>0</v>
      </c>
      <c r="AS207" s="15">
        <v>0</v>
      </c>
      <c r="AT207" s="15">
        <f t="shared" si="17"/>
        <v>389.69945124268537</v>
      </c>
      <c r="AU207" s="15">
        <v>0</v>
      </c>
      <c r="AV207" s="15">
        <v>0</v>
      </c>
      <c r="AW207" s="15">
        <v>0</v>
      </c>
      <c r="AX207" s="15">
        <v>0</v>
      </c>
      <c r="AY207" s="15">
        <v>0</v>
      </c>
      <c r="AZ207" s="15">
        <v>0</v>
      </c>
      <c r="BA207" s="15">
        <v>0</v>
      </c>
      <c r="BB207" s="15">
        <v>0</v>
      </c>
      <c r="BC207" s="15">
        <v>0</v>
      </c>
      <c r="BD207" s="15">
        <v>0</v>
      </c>
      <c r="BE207" s="15">
        <v>0</v>
      </c>
      <c r="BF207" s="15">
        <v>0</v>
      </c>
      <c r="BG207" s="15">
        <f t="shared" si="18"/>
        <v>0</v>
      </c>
      <c r="BH207" t="str">
        <f t="shared" si="19"/>
        <v>UIDIST</v>
      </c>
      <c r="BI207" t="str">
        <f>VLOOKUP(BH207,[1]Summary!$C$29:$C$56,1,0)</f>
        <v>UIDist</v>
      </c>
      <c r="BJ207" s="16">
        <v>44197</v>
      </c>
    </row>
    <row r="208" spans="1:62" x14ac:dyDescent="0.25">
      <c r="A208" s="13">
        <v>802145.01</v>
      </c>
      <c r="B208" s="13">
        <v>802145.01</v>
      </c>
      <c r="C208" t="s">
        <v>235</v>
      </c>
      <c r="D208" t="s">
        <v>18</v>
      </c>
      <c r="E208" t="s">
        <v>19</v>
      </c>
      <c r="F208" s="13" t="s">
        <v>22</v>
      </c>
      <c r="G208" s="14"/>
      <c r="H208" s="15">
        <v>139.31399999999999</v>
      </c>
      <c r="I208" s="15">
        <v>172.96</v>
      </c>
      <c r="J208" s="15">
        <v>-86.016000000000005</v>
      </c>
      <c r="K208" s="15">
        <v>-279.33699999999999</v>
      </c>
      <c r="L208" s="15">
        <v>-15.913</v>
      </c>
      <c r="M208" s="15">
        <v>2.6429999999999998</v>
      </c>
      <c r="N208" s="15">
        <v>0.24299999999999999</v>
      </c>
      <c r="O208" s="15">
        <v>0.753</v>
      </c>
      <c r="P208" s="15">
        <v>12.21</v>
      </c>
      <c r="Q208" s="15">
        <v>2.758</v>
      </c>
      <c r="R208" s="15">
        <v>61.363</v>
      </c>
      <c r="S208" s="15">
        <v>211.15700000000001</v>
      </c>
      <c r="T208" s="15">
        <f t="shared" si="15"/>
        <v>222.13499999999999</v>
      </c>
      <c r="U208" s="15">
        <v>151.87633123779298</v>
      </c>
      <c r="V208" s="15">
        <v>97.740595947265632</v>
      </c>
      <c r="W208" s="15">
        <v>31.432159859657286</v>
      </c>
      <c r="X208" s="15">
        <v>110.89393115234375</v>
      </c>
      <c r="Y208" s="15">
        <v>25.703689819335938</v>
      </c>
      <c r="Z208" s="15">
        <v>0.5161599960327149</v>
      </c>
      <c r="AA208" s="15">
        <v>46.057048339843753</v>
      </c>
      <c r="AB208" s="15">
        <v>19.615030273437501</v>
      </c>
      <c r="AC208" s="15">
        <v>23.918579618453979</v>
      </c>
      <c r="AD208" s="15">
        <v>16.016279983520509</v>
      </c>
      <c r="AE208" s="15">
        <v>0.27836999893188474</v>
      </c>
      <c r="AF208" s="15">
        <v>0</v>
      </c>
      <c r="AG208" s="15">
        <f t="shared" si="16"/>
        <v>524.04817622661596</v>
      </c>
      <c r="AH208" s="15">
        <v>0</v>
      </c>
      <c r="AI208" s="15">
        <v>0</v>
      </c>
      <c r="AJ208" s="15">
        <v>0</v>
      </c>
      <c r="AK208" s="15">
        <v>0</v>
      </c>
      <c r="AL208" s="15">
        <v>0</v>
      </c>
      <c r="AM208" s="15">
        <v>0</v>
      </c>
      <c r="AN208" s="15">
        <v>0</v>
      </c>
      <c r="AO208" s="15">
        <v>0</v>
      </c>
      <c r="AP208" s="15">
        <v>0</v>
      </c>
      <c r="AQ208" s="15">
        <v>0</v>
      </c>
      <c r="AR208" s="15">
        <v>0</v>
      </c>
      <c r="AS208" s="15">
        <v>0</v>
      </c>
      <c r="AT208" s="15">
        <f t="shared" si="17"/>
        <v>0</v>
      </c>
      <c r="AU208" s="15">
        <v>0</v>
      </c>
      <c r="AV208" s="15">
        <v>0</v>
      </c>
      <c r="AW208" s="15">
        <v>0</v>
      </c>
      <c r="AX208" s="15">
        <v>0</v>
      </c>
      <c r="AY208" s="15">
        <v>0</v>
      </c>
      <c r="AZ208" s="15">
        <v>0</v>
      </c>
      <c r="BA208" s="15">
        <v>0</v>
      </c>
      <c r="BB208" s="15">
        <v>0</v>
      </c>
      <c r="BC208" s="15">
        <v>0</v>
      </c>
      <c r="BD208" s="15">
        <v>0</v>
      </c>
      <c r="BE208" s="15">
        <v>0</v>
      </c>
      <c r="BF208" s="15">
        <v>0</v>
      </c>
      <c r="BG208" s="15">
        <f t="shared" si="18"/>
        <v>0</v>
      </c>
      <c r="BH208" t="str">
        <f t="shared" si="19"/>
        <v>UIDIST</v>
      </c>
      <c r="BI208" t="str">
        <f>VLOOKUP(BH208,[1]Summary!$C$29:$C$56,1,0)</f>
        <v>UIDist</v>
      </c>
      <c r="BJ208" s="16">
        <v>43831</v>
      </c>
    </row>
    <row r="209" spans="1:62" x14ac:dyDescent="0.25">
      <c r="A209" s="13">
        <v>802146.01</v>
      </c>
      <c r="B209" s="13">
        <v>802146.01</v>
      </c>
      <c r="C209" t="s">
        <v>236</v>
      </c>
      <c r="D209" t="s">
        <v>18</v>
      </c>
      <c r="E209" t="s">
        <v>19</v>
      </c>
      <c r="F209" s="13" t="s">
        <v>22</v>
      </c>
      <c r="G209" s="14"/>
      <c r="H209" s="15">
        <v>4.6470000000000002</v>
      </c>
      <c r="I209" s="15">
        <v>5.8120000000000003</v>
      </c>
      <c r="J209" s="15">
        <v>169.84200000000001</v>
      </c>
      <c r="K209" s="15">
        <v>-9.32</v>
      </c>
      <c r="L209" s="15">
        <v>2.9369999999999998</v>
      </c>
      <c r="M209" s="15">
        <v>12.29</v>
      </c>
      <c r="N209" s="15">
        <v>0.79600000000000004</v>
      </c>
      <c r="O209" s="15">
        <v>0.378</v>
      </c>
      <c r="P209" s="15">
        <v>3.3069999999999999</v>
      </c>
      <c r="Q209" s="15">
        <v>18.524999999999999</v>
      </c>
      <c r="R209" s="15">
        <v>33.512999999999998</v>
      </c>
      <c r="S209" s="15">
        <v>-13.455</v>
      </c>
      <c r="T209" s="15">
        <f t="shared" si="15"/>
        <v>229.27199999999999</v>
      </c>
      <c r="U209" s="15">
        <v>44.620950561523436</v>
      </c>
      <c r="V209" s="15">
        <v>49.775069580078124</v>
      </c>
      <c r="W209" s="15">
        <v>58.272970458984375</v>
      </c>
      <c r="X209" s="15">
        <v>34.011250366210938</v>
      </c>
      <c r="Y209" s="15">
        <v>6.0509398803710939</v>
      </c>
      <c r="Z209" s="15">
        <v>6.7243201293945312</v>
      </c>
      <c r="AA209" s="15">
        <v>7.6440200195312498</v>
      </c>
      <c r="AB209" s="15">
        <v>10.514699951171876</v>
      </c>
      <c r="AC209" s="15">
        <v>6.2488001708984378</v>
      </c>
      <c r="AD209" s="15">
        <v>2.5788300781250002</v>
      </c>
      <c r="AE209" s="15">
        <v>1.7201199951171875</v>
      </c>
      <c r="AF209" s="15">
        <v>2.1720700683593752</v>
      </c>
      <c r="AG209" s="15">
        <f t="shared" si="16"/>
        <v>230.3340412597656</v>
      </c>
      <c r="AH209" s="15">
        <v>2.1354599609374998</v>
      </c>
      <c r="AI209" s="15">
        <v>2.5918799285888672</v>
      </c>
      <c r="AJ209" s="15">
        <v>2.1468300194740295</v>
      </c>
      <c r="AK209" s="15">
        <v>2.0699099121093751</v>
      </c>
      <c r="AL209" s="15">
        <v>0</v>
      </c>
      <c r="AM209" s="15">
        <v>0</v>
      </c>
      <c r="AN209" s="15">
        <v>0</v>
      </c>
      <c r="AO209" s="15">
        <v>0</v>
      </c>
      <c r="AP209" s="15">
        <v>0</v>
      </c>
      <c r="AQ209" s="15">
        <v>0</v>
      </c>
      <c r="AR209" s="15">
        <v>0</v>
      </c>
      <c r="AS209" s="15">
        <v>0</v>
      </c>
      <c r="AT209" s="15">
        <f t="shared" si="17"/>
        <v>8.9440798211097725</v>
      </c>
      <c r="AU209" s="15">
        <v>0</v>
      </c>
      <c r="AV209" s="15">
        <v>0</v>
      </c>
      <c r="AW209" s="15">
        <v>0</v>
      </c>
      <c r="AX209" s="15">
        <v>0</v>
      </c>
      <c r="AY209" s="15">
        <v>0</v>
      </c>
      <c r="AZ209" s="15">
        <v>0</v>
      </c>
      <c r="BA209" s="15">
        <v>0</v>
      </c>
      <c r="BB209" s="15">
        <v>0</v>
      </c>
      <c r="BC209" s="15">
        <v>0</v>
      </c>
      <c r="BD209" s="15">
        <v>0</v>
      </c>
      <c r="BE209" s="15">
        <v>0</v>
      </c>
      <c r="BF209" s="15">
        <v>0</v>
      </c>
      <c r="BG209" s="15">
        <f t="shared" si="18"/>
        <v>0</v>
      </c>
      <c r="BH209" t="str">
        <f t="shared" si="19"/>
        <v>UIDIST</v>
      </c>
      <c r="BI209" t="str">
        <f>VLOOKUP(BH209,[1]Summary!$C$29:$C$56,1,0)</f>
        <v>UIDist</v>
      </c>
      <c r="BJ209" s="16">
        <v>44197</v>
      </c>
    </row>
    <row r="210" spans="1:62" x14ac:dyDescent="0.25">
      <c r="A210" s="13">
        <v>802147.01</v>
      </c>
      <c r="B210" s="13">
        <v>802147.01</v>
      </c>
      <c r="C210" t="s">
        <v>237</v>
      </c>
      <c r="D210" t="s">
        <v>18</v>
      </c>
      <c r="E210" t="s">
        <v>19</v>
      </c>
      <c r="F210" s="13" t="s">
        <v>22</v>
      </c>
      <c r="G210" s="14"/>
      <c r="H210" s="15">
        <v>0.93200000000000005</v>
      </c>
      <c r="I210" s="15">
        <v>2.3479999999999999</v>
      </c>
      <c r="J210" s="15">
        <v>5.8310000000000004</v>
      </c>
      <c r="K210" s="15">
        <v>8.2590000000000003</v>
      </c>
      <c r="L210" s="15">
        <v>14.326000000000001</v>
      </c>
      <c r="M210" s="15">
        <v>6.0069999999999997</v>
      </c>
      <c r="N210" s="15">
        <v>40.405000000000001</v>
      </c>
      <c r="O210" s="15">
        <v>-1.5329999999999999</v>
      </c>
      <c r="P210" s="15">
        <v>26.283999999999999</v>
      </c>
      <c r="Q210" s="15">
        <v>49.668999999999997</v>
      </c>
      <c r="R210" s="15">
        <v>-16.497</v>
      </c>
      <c r="S210" s="15">
        <v>1.304</v>
      </c>
      <c r="T210" s="15">
        <f t="shared" si="15"/>
        <v>137.33500000000001</v>
      </c>
      <c r="U210" s="15">
        <v>2.2695100097656251</v>
      </c>
      <c r="V210" s="15">
        <v>1.5153499908447265</v>
      </c>
      <c r="W210" s="15">
        <v>5.8109999999999999</v>
      </c>
      <c r="X210" s="15">
        <v>11.776819946289063</v>
      </c>
      <c r="Y210" s="15">
        <v>90.759971923828118</v>
      </c>
      <c r="Z210" s="15">
        <v>28.123630493164061</v>
      </c>
      <c r="AA210" s="15">
        <v>38.307700439453122</v>
      </c>
      <c r="AB210" s="15">
        <v>57.421918701171876</v>
      </c>
      <c r="AC210" s="15">
        <v>32.091949890136718</v>
      </c>
      <c r="AD210" s="15">
        <v>9.8818999633789062</v>
      </c>
      <c r="AE210" s="15">
        <v>1.3927899780273438</v>
      </c>
      <c r="AF210" s="15">
        <v>0.1582699956893921</v>
      </c>
      <c r="AG210" s="15">
        <f t="shared" si="16"/>
        <v>279.51081133174893</v>
      </c>
      <c r="AH210" s="15">
        <v>0.35209999084472654</v>
      </c>
      <c r="AI210" s="15">
        <v>0</v>
      </c>
      <c r="AJ210" s="15">
        <v>0</v>
      </c>
      <c r="AK210" s="15">
        <v>0</v>
      </c>
      <c r="AL210" s="15">
        <v>0</v>
      </c>
      <c r="AM210" s="15">
        <v>0</v>
      </c>
      <c r="AN210" s="15">
        <v>0</v>
      </c>
      <c r="AO210" s="15">
        <v>0</v>
      </c>
      <c r="AP210" s="15">
        <v>0</v>
      </c>
      <c r="AQ210" s="15">
        <v>0</v>
      </c>
      <c r="AR210" s="15">
        <v>0</v>
      </c>
      <c r="AS210" s="15">
        <v>0</v>
      </c>
      <c r="AT210" s="15">
        <f t="shared" si="17"/>
        <v>0.35209999084472654</v>
      </c>
      <c r="AU210" s="15">
        <v>0</v>
      </c>
      <c r="AV210" s="15">
        <v>0</v>
      </c>
      <c r="AW210" s="15">
        <v>0</v>
      </c>
      <c r="AX210" s="15">
        <v>0</v>
      </c>
      <c r="AY210" s="15">
        <v>0</v>
      </c>
      <c r="AZ210" s="15">
        <v>0</v>
      </c>
      <c r="BA210" s="15">
        <v>0</v>
      </c>
      <c r="BB210" s="15">
        <v>0</v>
      </c>
      <c r="BC210" s="15">
        <v>0</v>
      </c>
      <c r="BD210" s="15">
        <v>0</v>
      </c>
      <c r="BE210" s="15">
        <v>0</v>
      </c>
      <c r="BF210" s="15">
        <v>0</v>
      </c>
      <c r="BG210" s="15">
        <f t="shared" si="18"/>
        <v>0</v>
      </c>
      <c r="BH210" t="str">
        <f t="shared" si="19"/>
        <v>UIDIST</v>
      </c>
      <c r="BI210" t="str">
        <f>VLOOKUP(BH210,[1]Summary!$C$29:$C$56,1,0)</f>
        <v>UIDist</v>
      </c>
      <c r="BJ210" s="16">
        <v>44197</v>
      </c>
    </row>
    <row r="211" spans="1:62" x14ac:dyDescent="0.25">
      <c r="A211" s="13">
        <v>802150.01</v>
      </c>
      <c r="B211" s="13">
        <v>802150.01</v>
      </c>
      <c r="C211" t="s">
        <v>238</v>
      </c>
      <c r="D211" t="s">
        <v>18</v>
      </c>
      <c r="E211" t="s">
        <v>19</v>
      </c>
      <c r="F211" s="13" t="s">
        <v>22</v>
      </c>
      <c r="G211" s="14"/>
      <c r="H211" s="15">
        <v>0.98399999999999999</v>
      </c>
      <c r="I211" s="15">
        <v>2.6859999999999999</v>
      </c>
      <c r="J211" s="15">
        <v>0.85</v>
      </c>
      <c r="K211" s="15">
        <v>2.1280000000000001</v>
      </c>
      <c r="L211" s="15">
        <v>27.138000000000002</v>
      </c>
      <c r="M211" s="15">
        <v>11.364000000000001</v>
      </c>
      <c r="N211" s="15">
        <v>-8.6489999999999991</v>
      </c>
      <c r="O211" s="15">
        <v>-6.6580000000000004</v>
      </c>
      <c r="P211" s="15">
        <v>22.844000000000001</v>
      </c>
      <c r="Q211" s="15">
        <v>-11.802</v>
      </c>
      <c r="R211" s="15">
        <v>3.4620000000000002</v>
      </c>
      <c r="S211" s="15">
        <v>-0.76300000000000001</v>
      </c>
      <c r="T211" s="15">
        <f t="shared" si="15"/>
        <v>43.58400000000001</v>
      </c>
      <c r="U211" s="15">
        <v>0.27342999267578127</v>
      </c>
      <c r="V211" s="15">
        <v>0.27342999267578127</v>
      </c>
      <c r="W211" s="15">
        <v>0.2715299987792969</v>
      </c>
      <c r="X211" s="15">
        <v>0.47497999572753907</v>
      </c>
      <c r="Y211" s="15">
        <v>4.8493900756835941</v>
      </c>
      <c r="Z211" s="15">
        <v>3.8039699096679689</v>
      </c>
      <c r="AA211" s="15">
        <v>3.9878599548339846</v>
      </c>
      <c r="AB211" s="15">
        <v>3.8122600402832032</v>
      </c>
      <c r="AC211" s="15">
        <v>1.9269900436401368</v>
      </c>
      <c r="AD211" s="15">
        <v>0.30194000244140623</v>
      </c>
      <c r="AE211" s="15">
        <v>0.45700999832153322</v>
      </c>
      <c r="AF211" s="15">
        <v>0.38227999877929686</v>
      </c>
      <c r="AG211" s="15">
        <f t="shared" si="16"/>
        <v>20.815070003509518</v>
      </c>
      <c r="AH211" s="15">
        <v>0.37560998535156248</v>
      </c>
      <c r="AI211" s="15">
        <v>0.37560998535156248</v>
      </c>
      <c r="AJ211" s="15">
        <v>0.77634999084472656</v>
      </c>
      <c r="AK211" s="15">
        <v>34.702260833740233</v>
      </c>
      <c r="AL211" s="15">
        <v>44.03437957763672</v>
      </c>
      <c r="AM211" s="15">
        <v>83.171237854003905</v>
      </c>
      <c r="AN211" s="15">
        <v>1.9599298095703126</v>
      </c>
      <c r="AO211" s="15">
        <v>24.317940753936767</v>
      </c>
      <c r="AP211" s="15">
        <v>15.0830498046875</v>
      </c>
      <c r="AQ211" s="15">
        <v>5.8</v>
      </c>
      <c r="AR211" s="15">
        <v>13.653630126953125</v>
      </c>
      <c r="AS211" s="15">
        <v>8.9662997589111324</v>
      </c>
      <c r="AT211" s="15">
        <f t="shared" si="17"/>
        <v>233.21629848098758</v>
      </c>
      <c r="AU211" s="15">
        <v>2.7532900028228759</v>
      </c>
      <c r="AV211" s="15">
        <v>2.0087099876403807</v>
      </c>
      <c r="AW211" s="15">
        <v>1.2345199337005615</v>
      </c>
      <c r="AX211" s="15">
        <v>1.8523200073242188</v>
      </c>
      <c r="AY211" s="15">
        <v>1.6990400390625</v>
      </c>
      <c r="AZ211" s="15">
        <v>1.5741599702835083</v>
      </c>
      <c r="BA211" s="15">
        <v>1.62797998046875</v>
      </c>
      <c r="BB211" s="15">
        <v>1.62797998046875</v>
      </c>
      <c r="BC211" s="15">
        <v>1.99866002035141</v>
      </c>
      <c r="BD211" s="15">
        <v>0</v>
      </c>
      <c r="BE211" s="15">
        <v>0</v>
      </c>
      <c r="BF211" s="15">
        <v>0</v>
      </c>
      <c r="BG211" s="15">
        <f t="shared" si="18"/>
        <v>16.376659922122954</v>
      </c>
      <c r="BH211" t="str">
        <f t="shared" si="19"/>
        <v>UIDIST</v>
      </c>
      <c r="BI211" t="str">
        <f>VLOOKUP(BH211,[1]Summary!$C$29:$C$56,1,0)</f>
        <v>UIDist</v>
      </c>
      <c r="BJ211" s="16">
        <v>44470</v>
      </c>
    </row>
    <row r="212" spans="1:62" x14ac:dyDescent="0.25">
      <c r="A212" s="13">
        <v>802151.01</v>
      </c>
      <c r="B212" s="13">
        <v>802151.01</v>
      </c>
      <c r="C212" t="s">
        <v>239</v>
      </c>
      <c r="D212" t="s">
        <v>18</v>
      </c>
      <c r="E212" t="s">
        <v>19</v>
      </c>
      <c r="F212" s="13" t="s">
        <v>22</v>
      </c>
      <c r="G212" s="14"/>
      <c r="H212" s="15">
        <v>0.82799999999999996</v>
      </c>
      <c r="I212" s="15">
        <v>21.062999999999999</v>
      </c>
      <c r="J212" s="15">
        <v>5.8090000000000002</v>
      </c>
      <c r="K212" s="15">
        <v>5.0599999999999996</v>
      </c>
      <c r="L212" s="15">
        <v>14.757</v>
      </c>
      <c r="M212" s="15">
        <v>4.9870000000000001</v>
      </c>
      <c r="N212" s="15">
        <v>146.923</v>
      </c>
      <c r="O212" s="15">
        <v>10.228999999999999</v>
      </c>
      <c r="P212" s="15">
        <v>52.152000000000001</v>
      </c>
      <c r="Q212" s="15">
        <v>146.47999999999999</v>
      </c>
      <c r="R212" s="15">
        <v>7.641</v>
      </c>
      <c r="S212" s="15">
        <v>1.379</v>
      </c>
      <c r="T212" s="15">
        <f t="shared" si="15"/>
        <v>417.30800000000005</v>
      </c>
      <c r="U212" s="15">
        <v>5.5244299316406247</v>
      </c>
      <c r="V212" s="15">
        <v>7.5550600585937504</v>
      </c>
      <c r="W212" s="15">
        <v>21.595820434570314</v>
      </c>
      <c r="X212" s="15">
        <v>6.5044200439453128</v>
      </c>
      <c r="Y212" s="15">
        <v>89.530800537109371</v>
      </c>
      <c r="Z212" s="15">
        <v>101.43071020507813</v>
      </c>
      <c r="AA212" s="15">
        <v>196.11200585937499</v>
      </c>
      <c r="AB212" s="15">
        <v>248.8352578125</v>
      </c>
      <c r="AC212" s="15">
        <v>52.731831542968749</v>
      </c>
      <c r="AD212" s="15">
        <v>142.29540136718751</v>
      </c>
      <c r="AE212" s="15">
        <v>138.66965356445311</v>
      </c>
      <c r="AF212" s="15">
        <v>31.290320739746093</v>
      </c>
      <c r="AG212" s="15">
        <f t="shared" si="16"/>
        <v>1042.075712097168</v>
      </c>
      <c r="AH212" s="15">
        <v>32.819669372558593</v>
      </c>
      <c r="AI212" s="15">
        <v>77.665171653747564</v>
      </c>
      <c r="AJ212" s="15">
        <v>77.661920227050786</v>
      </c>
      <c r="AK212" s="15">
        <v>71.496099853515631</v>
      </c>
      <c r="AL212" s="15">
        <v>10.252760070800781</v>
      </c>
      <c r="AM212" s="15">
        <v>98.9894833984375</v>
      </c>
      <c r="AN212" s="15">
        <v>75.531829492568974</v>
      </c>
      <c r="AO212" s="15">
        <v>0.65289997577667236</v>
      </c>
      <c r="AP212" s="15">
        <v>2.3829999923706054E-2</v>
      </c>
      <c r="AQ212" s="15">
        <v>3.3000000000000002E-2</v>
      </c>
      <c r="AR212" s="15">
        <v>2.3829999923706054E-2</v>
      </c>
      <c r="AS212" s="15">
        <v>-4.1079100589752198</v>
      </c>
      <c r="AT212" s="15">
        <f t="shared" si="17"/>
        <v>441.04258398532869</v>
      </c>
      <c r="AU212" s="15">
        <v>0</v>
      </c>
      <c r="AV212" s="15">
        <v>0</v>
      </c>
      <c r="AW212" s="15">
        <v>0</v>
      </c>
      <c r="AX212" s="15">
        <v>0</v>
      </c>
      <c r="AY212" s="15">
        <v>0</v>
      </c>
      <c r="AZ212" s="15">
        <v>0</v>
      </c>
      <c r="BA212" s="15">
        <v>0</v>
      </c>
      <c r="BB212" s="15">
        <v>0</v>
      </c>
      <c r="BC212" s="15">
        <v>0</v>
      </c>
      <c r="BD212" s="15">
        <v>0</v>
      </c>
      <c r="BE212" s="15">
        <v>0</v>
      </c>
      <c r="BF212" s="15">
        <v>0</v>
      </c>
      <c r="BG212" s="15">
        <f t="shared" si="18"/>
        <v>0</v>
      </c>
      <c r="BH212" t="str">
        <f t="shared" si="19"/>
        <v>UIDIST</v>
      </c>
      <c r="BI212" t="str">
        <f>VLOOKUP(BH212,[1]Summary!$C$29:$C$56,1,0)</f>
        <v>UIDist</v>
      </c>
      <c r="BJ212" s="16">
        <v>44197</v>
      </c>
    </row>
    <row r="213" spans="1:62" x14ac:dyDescent="0.25">
      <c r="A213" s="13">
        <v>802152.01</v>
      </c>
      <c r="B213" s="13">
        <v>802152.01</v>
      </c>
      <c r="C213" t="s">
        <v>240</v>
      </c>
      <c r="D213" t="s">
        <v>18</v>
      </c>
      <c r="E213" t="s">
        <v>19</v>
      </c>
      <c r="F213" s="13" t="s">
        <v>22</v>
      </c>
      <c r="G213" s="14"/>
      <c r="H213" s="15">
        <v>0.82799999999999996</v>
      </c>
      <c r="I213" s="15">
        <v>1.9159999999999999</v>
      </c>
      <c r="J213" s="15">
        <v>21.54</v>
      </c>
      <c r="K213" s="15">
        <v>6.8789999999999996</v>
      </c>
      <c r="L213" s="15">
        <v>10.08</v>
      </c>
      <c r="M213" s="15">
        <v>1.0669999999999999</v>
      </c>
      <c r="N213" s="15">
        <v>1.502</v>
      </c>
      <c r="O213" s="15">
        <v>3.0289999999999999</v>
      </c>
      <c r="P213" s="15">
        <v>20.100999999999999</v>
      </c>
      <c r="Q213" s="15">
        <v>0.745</v>
      </c>
      <c r="R213" s="15">
        <v>3.9159999999999999</v>
      </c>
      <c r="S213" s="15">
        <v>1.589</v>
      </c>
      <c r="T213" s="15">
        <f t="shared" si="15"/>
        <v>73.191999999999993</v>
      </c>
      <c r="U213" s="15">
        <v>2.5209100036621095</v>
      </c>
      <c r="V213" s="15">
        <v>3.2586500244140626</v>
      </c>
      <c r="W213" s="15">
        <v>2.8614499816894532</v>
      </c>
      <c r="X213" s="15">
        <v>3.8217399291992189</v>
      </c>
      <c r="Y213" s="15">
        <v>19.732070129394533</v>
      </c>
      <c r="Z213" s="15">
        <v>96.365888977050787</v>
      </c>
      <c r="AA213" s="15">
        <v>40.194999755859378</v>
      </c>
      <c r="AB213" s="15">
        <v>14.778049926757813</v>
      </c>
      <c r="AC213" s="15">
        <v>283.16640490722654</v>
      </c>
      <c r="AD213" s="15">
        <v>176.19222900390625</v>
      </c>
      <c r="AE213" s="15">
        <v>263.55887304687502</v>
      </c>
      <c r="AF213" s="15">
        <v>266.71775561523435</v>
      </c>
      <c r="AG213" s="15">
        <f t="shared" si="16"/>
        <v>1173.1690213012696</v>
      </c>
      <c r="AH213" s="15">
        <v>214.58902661132814</v>
      </c>
      <c r="AI213" s="15">
        <v>159.97361950683595</v>
      </c>
      <c r="AJ213" s="15">
        <v>81.872601684570313</v>
      </c>
      <c r="AK213" s="15">
        <v>11.216259735107421</v>
      </c>
      <c r="AL213" s="15">
        <v>14.409050229310989</v>
      </c>
      <c r="AM213" s="15">
        <v>284.74113449668886</v>
      </c>
      <c r="AN213" s="15">
        <v>67.487567575454719</v>
      </c>
      <c r="AO213" s="15">
        <v>12.300610137939453</v>
      </c>
      <c r="AP213" s="15">
        <v>6.4514701538085939</v>
      </c>
      <c r="AQ213" s="15">
        <v>22.611000000000001</v>
      </c>
      <c r="AR213" s="15">
        <v>8.3491800479888916</v>
      </c>
      <c r="AS213" s="15">
        <v>6.1064300079345699</v>
      </c>
      <c r="AT213" s="15">
        <f t="shared" si="17"/>
        <v>890.10795018696786</v>
      </c>
      <c r="AU213" s="15">
        <v>0</v>
      </c>
      <c r="AV213" s="15">
        <v>0</v>
      </c>
      <c r="AW213" s="15">
        <v>0</v>
      </c>
      <c r="AX213" s="15">
        <v>0</v>
      </c>
      <c r="AY213" s="15">
        <v>0</v>
      </c>
      <c r="AZ213" s="15">
        <v>0</v>
      </c>
      <c r="BA213" s="15">
        <v>0</v>
      </c>
      <c r="BB213" s="15">
        <v>0</v>
      </c>
      <c r="BC213" s="15">
        <v>0</v>
      </c>
      <c r="BD213" s="15">
        <v>0</v>
      </c>
      <c r="BE213" s="15">
        <v>0</v>
      </c>
      <c r="BF213" s="15">
        <v>0</v>
      </c>
      <c r="BG213" s="15">
        <f t="shared" si="18"/>
        <v>0</v>
      </c>
      <c r="BH213" t="str">
        <f t="shared" si="19"/>
        <v>UIDIST</v>
      </c>
      <c r="BI213" t="str">
        <f>VLOOKUP(BH213,[1]Summary!$C$29:$C$56,1,0)</f>
        <v>UIDist</v>
      </c>
      <c r="BJ213" s="16">
        <v>44197</v>
      </c>
    </row>
    <row r="214" spans="1:62" x14ac:dyDescent="0.25">
      <c r="A214" s="13">
        <v>802153.01</v>
      </c>
      <c r="B214" s="13">
        <v>802153.01</v>
      </c>
      <c r="C214" t="s">
        <v>241</v>
      </c>
      <c r="D214" t="s">
        <v>18</v>
      </c>
      <c r="E214" t="s">
        <v>19</v>
      </c>
      <c r="F214" s="13" t="s">
        <v>22</v>
      </c>
      <c r="G214" s="14"/>
      <c r="H214" s="15">
        <v>0.78800000000000003</v>
      </c>
      <c r="I214" s="15">
        <v>1.659</v>
      </c>
      <c r="J214" s="15">
        <v>8.18</v>
      </c>
      <c r="K214" s="15">
        <v>8.7810000000000006</v>
      </c>
      <c r="L214" s="15">
        <v>-0.39600000000000002</v>
      </c>
      <c r="M214" s="15">
        <v>0.06</v>
      </c>
      <c r="N214" s="15">
        <v>0.13</v>
      </c>
      <c r="O214" s="15">
        <v>2.1800000000000002</v>
      </c>
      <c r="P214" s="15">
        <v>1.484</v>
      </c>
      <c r="Q214" s="15">
        <v>7.51</v>
      </c>
      <c r="R214" s="15">
        <v>0.113</v>
      </c>
      <c r="S214" s="15">
        <v>0.91100000000000003</v>
      </c>
      <c r="T214" s="15">
        <f t="shared" si="15"/>
        <v>31.4</v>
      </c>
      <c r="U214" s="15">
        <v>0.35473999786376953</v>
      </c>
      <c r="V214" s="15">
        <v>1.6266599884033204</v>
      </c>
      <c r="W214" s="15">
        <v>9.8965598754882809</v>
      </c>
      <c r="X214" s="15">
        <v>16.942480133056641</v>
      </c>
      <c r="Y214" s="15">
        <v>10.547969970703125</v>
      </c>
      <c r="Z214" s="15">
        <v>30.489380004882811</v>
      </c>
      <c r="AA214" s="15">
        <v>73.797559814453123</v>
      </c>
      <c r="AB214" s="15">
        <v>49.395448852539062</v>
      </c>
      <c r="AC214" s="15">
        <v>2.3528210906982423</v>
      </c>
      <c r="AD214" s="15">
        <v>117.86974780273438</v>
      </c>
      <c r="AE214" s="15">
        <v>132.25550927734375</v>
      </c>
      <c r="AF214" s="15">
        <v>16.149289703369142</v>
      </c>
      <c r="AG214" s="15">
        <f t="shared" si="16"/>
        <v>461.67816651153566</v>
      </c>
      <c r="AH214" s="15">
        <v>15.288909381866455</v>
      </c>
      <c r="AI214" s="15">
        <v>15.13301972579956</v>
      </c>
      <c r="AJ214" s="15">
        <v>8.0671002006530763</v>
      </c>
      <c r="AK214" s="15">
        <v>11.457389915466308</v>
      </c>
      <c r="AL214" s="15">
        <v>3.0532199630737304</v>
      </c>
      <c r="AM214" s="15">
        <v>3.3013499755859375</v>
      </c>
      <c r="AN214" s="15">
        <v>0.2865600051879883</v>
      </c>
      <c r="AO214" s="15">
        <v>1.9461900024414063</v>
      </c>
      <c r="AP214" s="15">
        <v>0</v>
      </c>
      <c r="AQ214" s="15">
        <v>0</v>
      </c>
      <c r="AR214" s="15">
        <v>0</v>
      </c>
      <c r="AS214" s="15">
        <v>0</v>
      </c>
      <c r="AT214" s="15">
        <f t="shared" si="17"/>
        <v>58.533739170074455</v>
      </c>
      <c r="AU214" s="15">
        <v>0</v>
      </c>
      <c r="AV214" s="15">
        <v>0</v>
      </c>
      <c r="AW214" s="15">
        <v>0</v>
      </c>
      <c r="AX214" s="15">
        <v>0</v>
      </c>
      <c r="AY214" s="15">
        <v>0</v>
      </c>
      <c r="AZ214" s="15">
        <v>0</v>
      </c>
      <c r="BA214" s="15">
        <v>0</v>
      </c>
      <c r="BB214" s="15">
        <v>0</v>
      </c>
      <c r="BC214" s="15">
        <v>0</v>
      </c>
      <c r="BD214" s="15">
        <v>0</v>
      </c>
      <c r="BE214" s="15">
        <v>0</v>
      </c>
      <c r="BF214" s="15">
        <v>0</v>
      </c>
      <c r="BG214" s="15">
        <f t="shared" si="18"/>
        <v>0</v>
      </c>
      <c r="BH214" t="str">
        <f t="shared" si="19"/>
        <v>UIDIST</v>
      </c>
      <c r="BI214" t="str">
        <f>VLOOKUP(BH214,[1]Summary!$C$29:$C$56,1,0)</f>
        <v>UIDist</v>
      </c>
      <c r="BJ214" s="16">
        <v>44197</v>
      </c>
    </row>
    <row r="215" spans="1:62" x14ac:dyDescent="0.25">
      <c r="A215" s="13">
        <v>802155.01</v>
      </c>
      <c r="B215" s="13">
        <v>802155.01</v>
      </c>
      <c r="C215" t="s">
        <v>242</v>
      </c>
      <c r="D215" t="s">
        <v>18</v>
      </c>
      <c r="E215" t="s">
        <v>19</v>
      </c>
      <c r="F215" s="13" t="s">
        <v>22</v>
      </c>
      <c r="G215" s="14"/>
      <c r="H215" s="15">
        <v>53.756999999999998</v>
      </c>
      <c r="I215" s="15">
        <v>4.5620000000000003</v>
      </c>
      <c r="J215" s="15">
        <v>2.5990000000000002</v>
      </c>
      <c r="K215" s="15">
        <v>17.125</v>
      </c>
      <c r="L215" s="15">
        <v>-4.6420000000000003</v>
      </c>
      <c r="M215" s="15">
        <v>0.61199999999999999</v>
      </c>
      <c r="N215" s="15">
        <v>1.196</v>
      </c>
      <c r="O215" s="15">
        <v>5.1239999999999997</v>
      </c>
      <c r="P215" s="15">
        <v>14.577</v>
      </c>
      <c r="Q215" s="15">
        <v>2.871</v>
      </c>
      <c r="R215" s="15">
        <v>76.495000000000005</v>
      </c>
      <c r="S215" s="15">
        <v>95.072000000000003</v>
      </c>
      <c r="T215" s="15">
        <f t="shared" si="15"/>
        <v>269.34799999999996</v>
      </c>
      <c r="U215" s="15">
        <v>-2.6435501098632814</v>
      </c>
      <c r="V215" s="15">
        <v>4.8524200744628905</v>
      </c>
      <c r="W215" s="15">
        <v>6.4844201049804688</v>
      </c>
      <c r="X215" s="15">
        <v>42.040080322265624</v>
      </c>
      <c r="Y215" s="15">
        <v>1.8121899490356446</v>
      </c>
      <c r="Z215" s="15">
        <v>7.3000001907348629E-3</v>
      </c>
      <c r="AA215" s="15">
        <v>0</v>
      </c>
      <c r="AB215" s="15">
        <v>0</v>
      </c>
      <c r="AC215" s="15">
        <v>0</v>
      </c>
      <c r="AD215" s="15">
        <v>0</v>
      </c>
      <c r="AE215" s="15">
        <v>0</v>
      </c>
      <c r="AF215" s="15">
        <v>0</v>
      </c>
      <c r="AG215" s="15">
        <f t="shared" si="16"/>
        <v>52.552860341072076</v>
      </c>
      <c r="AH215" s="15">
        <v>0</v>
      </c>
      <c r="AI215" s="15">
        <v>0</v>
      </c>
      <c r="AJ215" s="15">
        <v>0</v>
      </c>
      <c r="AK215" s="15">
        <v>0</v>
      </c>
      <c r="AL215" s="15">
        <v>0</v>
      </c>
      <c r="AM215" s="15">
        <v>-0.51666998958587651</v>
      </c>
      <c r="AN215" s="15">
        <v>0</v>
      </c>
      <c r="AO215" s="15">
        <v>0</v>
      </c>
      <c r="AP215" s="15">
        <v>0</v>
      </c>
      <c r="AQ215" s="15">
        <v>0</v>
      </c>
      <c r="AR215" s="15">
        <v>0</v>
      </c>
      <c r="AS215" s="15">
        <v>0</v>
      </c>
      <c r="AT215" s="15">
        <f t="shared" si="17"/>
        <v>-0.51666998958587651</v>
      </c>
      <c r="AU215" s="15">
        <v>0</v>
      </c>
      <c r="AV215" s="15">
        <v>0</v>
      </c>
      <c r="AW215" s="15">
        <v>0</v>
      </c>
      <c r="AX215" s="15">
        <v>0</v>
      </c>
      <c r="AY215" s="15">
        <v>0</v>
      </c>
      <c r="AZ215" s="15">
        <v>0</v>
      </c>
      <c r="BA215" s="15">
        <v>0</v>
      </c>
      <c r="BB215" s="15">
        <v>0</v>
      </c>
      <c r="BC215" s="15">
        <v>0</v>
      </c>
      <c r="BD215" s="15">
        <v>0</v>
      </c>
      <c r="BE215" s="15">
        <v>0</v>
      </c>
      <c r="BF215" s="15">
        <v>0</v>
      </c>
      <c r="BG215" s="15">
        <f t="shared" si="18"/>
        <v>0</v>
      </c>
      <c r="BH215" t="str">
        <f t="shared" si="19"/>
        <v>UIDIST</v>
      </c>
      <c r="BI215" t="str">
        <f>VLOOKUP(BH215,[1]Summary!$C$29:$C$56,1,0)</f>
        <v>UIDist</v>
      </c>
      <c r="BJ215" s="16">
        <v>44197</v>
      </c>
    </row>
    <row r="216" spans="1:62" x14ac:dyDescent="0.25">
      <c r="A216" s="13">
        <v>802156.01</v>
      </c>
      <c r="B216" s="13">
        <v>802156.01</v>
      </c>
      <c r="C216" t="s">
        <v>243</v>
      </c>
      <c r="D216" t="s">
        <v>18</v>
      </c>
      <c r="E216" t="s">
        <v>19</v>
      </c>
      <c r="F216" s="13" t="s">
        <v>22</v>
      </c>
      <c r="G216" s="14"/>
      <c r="H216" s="15">
        <v>2.3199999999999998</v>
      </c>
      <c r="I216" s="15">
        <v>0.53300000000000003</v>
      </c>
      <c r="J216" s="15">
        <v>1.2050000000000001</v>
      </c>
      <c r="K216" s="15">
        <v>127.8</v>
      </c>
      <c r="L216" s="15">
        <v>68.837000000000003</v>
      </c>
      <c r="M216" s="15">
        <v>32.238</v>
      </c>
      <c r="N216" s="15">
        <v>-5.78</v>
      </c>
      <c r="O216" s="15">
        <v>-34.832999999999998</v>
      </c>
      <c r="P216" s="15">
        <v>-38.106000000000002</v>
      </c>
      <c r="Q216" s="15">
        <v>59.064</v>
      </c>
      <c r="R216" s="15">
        <v>14.814</v>
      </c>
      <c r="S216" s="15">
        <v>10.465</v>
      </c>
      <c r="T216" s="15">
        <f t="shared" si="15"/>
        <v>238.55699999999999</v>
      </c>
      <c r="U216" s="15">
        <v>1.610199951171875</v>
      </c>
      <c r="V216" s="15">
        <v>1.610199951171875</v>
      </c>
      <c r="W216" s="15">
        <v>16.698829711914062</v>
      </c>
      <c r="X216" s="15">
        <v>10.463809936523438</v>
      </c>
      <c r="Y216" s="15">
        <v>71.971780517578125</v>
      </c>
      <c r="Z216" s="15">
        <v>181.63700915527343</v>
      </c>
      <c r="AA216" s="15">
        <v>220.95213403320312</v>
      </c>
      <c r="AB216" s="15">
        <v>148.41944754028322</v>
      </c>
      <c r="AC216" s="15">
        <v>23.416299560546875</v>
      </c>
      <c r="AD216" s="15">
        <v>69.292900085449219</v>
      </c>
      <c r="AE216" s="15">
        <v>32.939309154510497</v>
      </c>
      <c r="AF216" s="15">
        <v>4.0065398750305175</v>
      </c>
      <c r="AG216" s="15">
        <f t="shared" si="16"/>
        <v>783.01845947265622</v>
      </c>
      <c r="AH216" s="15">
        <v>5.2307697652578353</v>
      </c>
      <c r="AI216" s="15">
        <v>7.120350158691406</v>
      </c>
      <c r="AJ216" s="15">
        <v>5.2615100193023681</v>
      </c>
      <c r="AK216" s="15">
        <v>5.0587499999999999</v>
      </c>
      <c r="AL216" s="15">
        <v>0</v>
      </c>
      <c r="AM216" s="15">
        <v>6.5826901245117186</v>
      </c>
      <c r="AN216" s="15">
        <v>0.12402999973297119</v>
      </c>
      <c r="AO216" s="15">
        <v>0</v>
      </c>
      <c r="AP216" s="15">
        <v>0</v>
      </c>
      <c r="AQ216" s="15">
        <v>0</v>
      </c>
      <c r="AR216" s="15">
        <v>0</v>
      </c>
      <c r="AS216" s="15">
        <v>0</v>
      </c>
      <c r="AT216" s="15">
        <f t="shared" si="17"/>
        <v>29.378100067496298</v>
      </c>
      <c r="AU216" s="15">
        <v>0</v>
      </c>
      <c r="AV216" s="15">
        <v>0</v>
      </c>
      <c r="AW216" s="15">
        <v>0</v>
      </c>
      <c r="AX216" s="15">
        <v>0</v>
      </c>
      <c r="AY216" s="15">
        <v>0</v>
      </c>
      <c r="AZ216" s="15">
        <v>0</v>
      </c>
      <c r="BA216" s="15">
        <v>0</v>
      </c>
      <c r="BB216" s="15">
        <v>0</v>
      </c>
      <c r="BC216" s="15">
        <v>0</v>
      </c>
      <c r="BD216" s="15">
        <v>0</v>
      </c>
      <c r="BE216" s="15">
        <v>0</v>
      </c>
      <c r="BF216" s="15">
        <v>0</v>
      </c>
      <c r="BG216" s="15">
        <f t="shared" si="18"/>
        <v>0</v>
      </c>
      <c r="BH216" t="str">
        <f t="shared" si="19"/>
        <v>UIDIST</v>
      </c>
      <c r="BI216" t="str">
        <f>VLOOKUP(BH216,[1]Summary!$C$29:$C$56,1,0)</f>
        <v>UIDist</v>
      </c>
      <c r="BJ216" s="16">
        <v>44197</v>
      </c>
    </row>
    <row r="217" spans="1:62" x14ac:dyDescent="0.25">
      <c r="A217" s="13">
        <v>802157.01</v>
      </c>
      <c r="B217" s="13">
        <v>802157.01</v>
      </c>
      <c r="C217" t="s">
        <v>244</v>
      </c>
      <c r="D217" t="s">
        <v>18</v>
      </c>
      <c r="E217" t="s">
        <v>19</v>
      </c>
      <c r="F217" s="13" t="s">
        <v>22</v>
      </c>
      <c r="G217" s="14"/>
      <c r="H217" s="15">
        <v>2.1030000000000002</v>
      </c>
      <c r="I217" s="15">
        <v>18.04</v>
      </c>
      <c r="J217" s="15">
        <v>22.199000000000002</v>
      </c>
      <c r="K217" s="15">
        <v>178.83099999999999</v>
      </c>
      <c r="L217" s="15">
        <v>14.824999999999999</v>
      </c>
      <c r="M217" s="15">
        <v>24.824000000000002</v>
      </c>
      <c r="N217" s="15">
        <v>1.196</v>
      </c>
      <c r="O217" s="15">
        <v>77.260999999999996</v>
      </c>
      <c r="P217" s="15">
        <v>143.93</v>
      </c>
      <c r="Q217" s="15">
        <v>91.983999999999995</v>
      </c>
      <c r="R217" s="15">
        <v>132.97900000000001</v>
      </c>
      <c r="S217" s="15">
        <v>176.32900000000001</v>
      </c>
      <c r="T217" s="15">
        <f t="shared" si="15"/>
        <v>884.50099999999998</v>
      </c>
      <c r="U217" s="15">
        <v>25.945450553894045</v>
      </c>
      <c r="V217" s="15">
        <v>3.8389599800109862</v>
      </c>
      <c r="W217" s="15">
        <v>5.8379199752807613</v>
      </c>
      <c r="X217" s="15">
        <v>-1.270349853515625</v>
      </c>
      <c r="Y217" s="15">
        <v>1.2147400207519532</v>
      </c>
      <c r="Z217" s="15">
        <v>6.2183799743652344</v>
      </c>
      <c r="AA217" s="15">
        <v>1.620880048841238</v>
      </c>
      <c r="AB217" s="15">
        <v>1.625050048828125</v>
      </c>
      <c r="AC217" s="15">
        <v>1.3466999511718749</v>
      </c>
      <c r="AD217" s="15">
        <v>1.3466999511718749</v>
      </c>
      <c r="AE217" s="15">
        <v>1.3533799513578415</v>
      </c>
      <c r="AF217" s="15">
        <v>1.7005500488281251</v>
      </c>
      <c r="AG217" s="15">
        <f t="shared" si="16"/>
        <v>50.778360650986443</v>
      </c>
      <c r="AH217" s="15">
        <v>1.6728499755859374</v>
      </c>
      <c r="AI217" s="15">
        <v>0.81261001014709477</v>
      </c>
      <c r="AJ217" s="15">
        <v>1.9958400344848632</v>
      </c>
      <c r="AK217" s="15">
        <v>1.3755900115966797</v>
      </c>
      <c r="AL217" s="15">
        <v>1.0258900108337403</v>
      </c>
      <c r="AM217" s="15">
        <v>0.18214001464843749</v>
      </c>
      <c r="AN217" s="15">
        <v>0.92192997741699223</v>
      </c>
      <c r="AO217" s="15">
        <v>0.75040997314453128</v>
      </c>
      <c r="AP217" s="15">
        <v>0.23128999328613281</v>
      </c>
      <c r="AQ217" s="15">
        <v>0.23100000000000001</v>
      </c>
      <c r="AR217" s="15">
        <v>0.23128999328613281</v>
      </c>
      <c r="AS217" s="15">
        <v>0.29608999633789063</v>
      </c>
      <c r="AT217" s="15">
        <f t="shared" si="17"/>
        <v>9.7269299907684328</v>
      </c>
      <c r="AU217" s="15">
        <v>0</v>
      </c>
      <c r="AV217" s="15">
        <v>0</v>
      </c>
      <c r="AW217" s="15">
        <v>0</v>
      </c>
      <c r="AX217" s="15">
        <v>0</v>
      </c>
      <c r="AY217" s="15">
        <v>0</v>
      </c>
      <c r="AZ217" s="15">
        <v>0</v>
      </c>
      <c r="BA217" s="15">
        <v>0</v>
      </c>
      <c r="BB217" s="15">
        <v>0</v>
      </c>
      <c r="BC217" s="15">
        <v>0</v>
      </c>
      <c r="BD217" s="15">
        <v>0</v>
      </c>
      <c r="BE217" s="15">
        <v>0</v>
      </c>
      <c r="BF217" s="15">
        <v>0</v>
      </c>
      <c r="BG217" s="15">
        <f t="shared" si="18"/>
        <v>0</v>
      </c>
      <c r="BH217" t="str">
        <f t="shared" si="19"/>
        <v>UIDIST</v>
      </c>
      <c r="BI217" t="str">
        <f>VLOOKUP(BH217,[1]Summary!$C$29:$C$56,1,0)</f>
        <v>UIDist</v>
      </c>
      <c r="BJ217" s="16">
        <v>44197</v>
      </c>
    </row>
    <row r="218" spans="1:62" x14ac:dyDescent="0.25">
      <c r="A218" s="13">
        <v>802158.01</v>
      </c>
      <c r="B218" s="13">
        <v>802158.01</v>
      </c>
      <c r="C218" t="s">
        <v>245</v>
      </c>
      <c r="D218" t="s">
        <v>18</v>
      </c>
      <c r="E218" t="s">
        <v>19</v>
      </c>
      <c r="F218" s="13" t="s">
        <v>22</v>
      </c>
      <c r="G218" s="14"/>
      <c r="H218" s="15">
        <v>0.84599999999999997</v>
      </c>
      <c r="I218" s="15">
        <v>0.69499999999999995</v>
      </c>
      <c r="J218" s="15">
        <v>0.20899999999999999</v>
      </c>
      <c r="K218" s="15">
        <v>6.5000000000000002E-2</v>
      </c>
      <c r="L218" s="15">
        <v>43.633000000000003</v>
      </c>
      <c r="M218" s="15">
        <v>24.411000000000001</v>
      </c>
      <c r="N218" s="15">
        <v>-13.430999999999999</v>
      </c>
      <c r="O218" s="15">
        <v>-16.774999999999999</v>
      </c>
      <c r="P218" s="15">
        <v>-6.5469999999999997</v>
      </c>
      <c r="Q218" s="15">
        <v>16.762</v>
      </c>
      <c r="R218" s="15">
        <v>-7.0220000000000002</v>
      </c>
      <c r="S218" s="15">
        <v>-24.462</v>
      </c>
      <c r="T218" s="15">
        <f t="shared" si="15"/>
        <v>18.384000000000018</v>
      </c>
      <c r="U218" s="15">
        <v>0.2088000030517578</v>
      </c>
      <c r="V218" s="15">
        <v>0.2088000030517578</v>
      </c>
      <c r="W218" s="15">
        <v>3.8678001251220704</v>
      </c>
      <c r="X218" s="15">
        <v>4.6773500213623045</v>
      </c>
      <c r="Y218" s="15">
        <v>5.2217999572753904</v>
      </c>
      <c r="Z218" s="15">
        <v>5.6694898986816407</v>
      </c>
      <c r="AA218" s="15">
        <v>1.6955700378417968</v>
      </c>
      <c r="AB218" s="15">
        <v>0.33642999267578128</v>
      </c>
      <c r="AC218" s="15">
        <v>147.69530053710938</v>
      </c>
      <c r="AD218" s="15">
        <v>143.29504663085939</v>
      </c>
      <c r="AE218" s="15">
        <v>251.13752075195313</v>
      </c>
      <c r="AF218" s="15">
        <v>205.68801098632812</v>
      </c>
      <c r="AG218" s="15">
        <f t="shared" si="16"/>
        <v>769.70191894531251</v>
      </c>
      <c r="AH218" s="15">
        <v>13.071360015869141</v>
      </c>
      <c r="AI218" s="15">
        <v>51.001660123825076</v>
      </c>
      <c r="AJ218" s="15">
        <v>4.6300599822998043</v>
      </c>
      <c r="AK218" s="15">
        <v>4.1375601177215575</v>
      </c>
      <c r="AL218" s="15">
        <v>0.47737999725341795</v>
      </c>
      <c r="AM218" s="15">
        <v>17.013759910583495</v>
      </c>
      <c r="AN218" s="15">
        <v>0.54132999801635739</v>
      </c>
      <c r="AO218" s="15">
        <v>0.16288999938964843</v>
      </c>
      <c r="AP218" s="15">
        <v>0.18174999999999999</v>
      </c>
      <c r="AQ218" s="15">
        <v>0.182</v>
      </c>
      <c r="AR218" s="15">
        <v>0.20652000617980956</v>
      </c>
      <c r="AS218" s="15">
        <v>-1.21927001953125</v>
      </c>
      <c r="AT218" s="15">
        <f t="shared" si="17"/>
        <v>90.387000131607067</v>
      </c>
      <c r="AU218" s="15">
        <v>0</v>
      </c>
      <c r="AV218" s="15">
        <v>0</v>
      </c>
      <c r="AW218" s="15">
        <v>0</v>
      </c>
      <c r="AX218" s="15">
        <v>0</v>
      </c>
      <c r="AY218" s="15">
        <v>0</v>
      </c>
      <c r="AZ218" s="15">
        <v>0</v>
      </c>
      <c r="BA218" s="15">
        <v>0</v>
      </c>
      <c r="BB218" s="15">
        <v>0</v>
      </c>
      <c r="BC218" s="15">
        <v>0</v>
      </c>
      <c r="BD218" s="15">
        <v>0</v>
      </c>
      <c r="BE218" s="15">
        <v>0</v>
      </c>
      <c r="BF218" s="15">
        <v>0</v>
      </c>
      <c r="BG218" s="15">
        <f t="shared" si="18"/>
        <v>0</v>
      </c>
      <c r="BH218" t="str">
        <f t="shared" si="19"/>
        <v>UIDIST</v>
      </c>
      <c r="BI218" t="str">
        <f>VLOOKUP(BH218,[1]Summary!$C$29:$C$56,1,0)</f>
        <v>UIDist</v>
      </c>
      <c r="BJ218" s="16">
        <v>44197</v>
      </c>
    </row>
    <row r="219" spans="1:62" x14ac:dyDescent="0.25">
      <c r="A219" s="13">
        <v>802160.01</v>
      </c>
      <c r="B219" s="13">
        <v>802160.01</v>
      </c>
      <c r="C219" t="s">
        <v>246</v>
      </c>
      <c r="D219" t="s">
        <v>18</v>
      </c>
      <c r="E219" t="s">
        <v>19</v>
      </c>
      <c r="F219" s="13" t="s">
        <v>22</v>
      </c>
      <c r="G219" s="14"/>
      <c r="H219" s="15">
        <v>-0.15</v>
      </c>
      <c r="I219" s="15">
        <v>-2.4E-2</v>
      </c>
      <c r="J219" s="15">
        <v>2.7E-2</v>
      </c>
      <c r="K219" s="15">
        <v>2.7E-2</v>
      </c>
      <c r="L219" s="15">
        <v>2.7E-2</v>
      </c>
      <c r="M219" s="15">
        <v>1E-3</v>
      </c>
      <c r="N219" s="15">
        <v>1E-3</v>
      </c>
      <c r="O219" s="15">
        <v>1E-3</v>
      </c>
      <c r="P219" s="15">
        <v>1.4E-2</v>
      </c>
      <c r="Q219" s="15">
        <v>1.4E-2</v>
      </c>
      <c r="R219" s="15">
        <v>1.4E-2</v>
      </c>
      <c r="S219" s="15">
        <v>5.8999999999999997E-2</v>
      </c>
      <c r="T219" s="15">
        <f t="shared" si="15"/>
        <v>1.0999999999999996E-2</v>
      </c>
      <c r="U219" s="15">
        <v>4.4200000762939451E-2</v>
      </c>
      <c r="V219" s="15">
        <v>4.4200000762939451E-2</v>
      </c>
      <c r="W219" s="15">
        <v>4.3889999389648438E-2</v>
      </c>
      <c r="X219" s="15">
        <v>4.3889999389648438E-2</v>
      </c>
      <c r="Y219" s="15">
        <v>4.3889999389648438E-2</v>
      </c>
      <c r="Z219" s="15">
        <v>4.3689998626708984E-2</v>
      </c>
      <c r="AA219" s="15">
        <v>4.5310001373291019E-2</v>
      </c>
      <c r="AB219" s="15">
        <v>4.5310001373291019E-2</v>
      </c>
      <c r="AC219" s="15">
        <v>3.7650001525878905E-2</v>
      </c>
      <c r="AD219" s="15">
        <v>3.7650001525878905E-2</v>
      </c>
      <c r="AE219" s="15">
        <v>3.7650001525878905E-2</v>
      </c>
      <c r="AF219" s="15">
        <v>4.7549999237060547E-2</v>
      </c>
      <c r="AG219" s="15">
        <f t="shared" si="16"/>
        <v>0.51488000488281238</v>
      </c>
      <c r="AH219" s="15">
        <v>4.6770000457763673E-2</v>
      </c>
      <c r="AI219" s="15">
        <v>4.6770000457763673E-2</v>
      </c>
      <c r="AJ219" s="15">
        <v>4.6770000457763673E-2</v>
      </c>
      <c r="AK219" s="15">
        <v>4.5279998779296872E-2</v>
      </c>
      <c r="AL219" s="15">
        <v>0</v>
      </c>
      <c r="AM219" s="15">
        <v>0</v>
      </c>
      <c r="AN219" s="15">
        <v>0</v>
      </c>
      <c r="AO219" s="15">
        <v>0</v>
      </c>
      <c r="AP219" s="15">
        <v>0</v>
      </c>
      <c r="AQ219" s="15">
        <v>0</v>
      </c>
      <c r="AR219" s="15">
        <v>0</v>
      </c>
      <c r="AS219" s="15">
        <v>0</v>
      </c>
      <c r="AT219" s="15">
        <f t="shared" si="17"/>
        <v>0.18559000015258789</v>
      </c>
      <c r="AU219" s="15">
        <v>0</v>
      </c>
      <c r="AV219" s="15">
        <v>0</v>
      </c>
      <c r="AW219" s="15">
        <v>0</v>
      </c>
      <c r="AX219" s="15">
        <v>0</v>
      </c>
      <c r="AY219" s="15">
        <v>0</v>
      </c>
      <c r="AZ219" s="15">
        <v>0</v>
      </c>
      <c r="BA219" s="15">
        <v>0</v>
      </c>
      <c r="BB219" s="15">
        <v>0</v>
      </c>
      <c r="BC219" s="15">
        <v>0</v>
      </c>
      <c r="BD219" s="15">
        <v>0</v>
      </c>
      <c r="BE219" s="15">
        <v>0</v>
      </c>
      <c r="BF219" s="15">
        <v>0</v>
      </c>
      <c r="BG219" s="15">
        <f t="shared" si="18"/>
        <v>0</v>
      </c>
      <c r="BH219" t="str">
        <f t="shared" si="19"/>
        <v>UIDIST</v>
      </c>
      <c r="BI219" t="str">
        <f>VLOOKUP(BH219,[1]Summary!$C$29:$C$56,1,0)</f>
        <v>UIDist</v>
      </c>
      <c r="BJ219" s="16">
        <v>44197</v>
      </c>
    </row>
    <row r="220" spans="1:62" x14ac:dyDescent="0.25">
      <c r="A220" s="13">
        <v>802161.01</v>
      </c>
      <c r="B220" s="13">
        <v>802161.01</v>
      </c>
      <c r="C220" t="s">
        <v>247</v>
      </c>
      <c r="D220" t="s">
        <v>18</v>
      </c>
      <c r="E220" t="s">
        <v>19</v>
      </c>
      <c r="F220" s="13" t="s">
        <v>22</v>
      </c>
      <c r="G220" s="14"/>
      <c r="H220" s="15">
        <v>2.3410000000000002</v>
      </c>
      <c r="I220" s="15">
        <v>1.8320000000000001</v>
      </c>
      <c r="J220" s="15">
        <v>3.2450000000000001</v>
      </c>
      <c r="K220" s="15">
        <v>1.3480000000000001</v>
      </c>
      <c r="L220" s="15">
        <v>-0.153</v>
      </c>
      <c r="M220" s="15">
        <v>0.97299999999999998</v>
      </c>
      <c r="N220" s="15">
        <v>0.91100000000000003</v>
      </c>
      <c r="O220" s="15">
        <v>0.14199999999999999</v>
      </c>
      <c r="P220" s="15">
        <v>8.8859999999999992</v>
      </c>
      <c r="Q220" s="15">
        <v>73.742000000000004</v>
      </c>
      <c r="R220" s="15">
        <v>7.1589999999999998</v>
      </c>
      <c r="S220" s="15">
        <v>21.809000000000001</v>
      </c>
      <c r="T220" s="15">
        <f t="shared" si="15"/>
        <v>122.235</v>
      </c>
      <c r="U220" s="15">
        <v>158.35235229492187</v>
      </c>
      <c r="V220" s="15">
        <v>74.249169921874994</v>
      </c>
      <c r="W220" s="15">
        <v>76.749209228515625</v>
      </c>
      <c r="X220" s="15">
        <v>62.983090576171875</v>
      </c>
      <c r="Y220" s="15">
        <v>30.920489990234376</v>
      </c>
      <c r="Z220" s="15">
        <v>12.450620147705077</v>
      </c>
      <c r="AA220" s="15">
        <v>1.1812399902343751</v>
      </c>
      <c r="AB220" s="15">
        <v>-4.8552697753906253</v>
      </c>
      <c r="AC220" s="15">
        <v>-71.728430114746089</v>
      </c>
      <c r="AD220" s="15">
        <v>29.406369689941407</v>
      </c>
      <c r="AE220" s="15">
        <v>0.75854998779296878</v>
      </c>
      <c r="AF220" s="15">
        <v>0.60827001953125004</v>
      </c>
      <c r="AG220" s="15">
        <f t="shared" si="16"/>
        <v>371.07566195678703</v>
      </c>
      <c r="AH220" s="15">
        <v>0.60144000244140627</v>
      </c>
      <c r="AI220" s="15">
        <v>0.60144000244140627</v>
      </c>
      <c r="AJ220" s="15">
        <v>0.60144000244140627</v>
      </c>
      <c r="AK220" s="15">
        <v>0.58221002197265626</v>
      </c>
      <c r="AL220" s="15">
        <v>4.3999999761581423E-4</v>
      </c>
      <c r="AM220" s="15">
        <v>-2.4921500878930094</v>
      </c>
      <c r="AN220" s="15">
        <v>4.4999998807907106E-4</v>
      </c>
      <c r="AO220" s="15">
        <v>4.4999998807907106E-4</v>
      </c>
      <c r="AP220" s="15">
        <v>0</v>
      </c>
      <c r="AQ220" s="15">
        <v>0</v>
      </c>
      <c r="AR220" s="15">
        <v>0</v>
      </c>
      <c r="AS220" s="15">
        <v>-8.3999997377395635E-4</v>
      </c>
      <c r="AT220" s="15">
        <f t="shared" si="17"/>
        <v>-0.10512005859613457</v>
      </c>
      <c r="AU220" s="15">
        <v>0</v>
      </c>
      <c r="AV220" s="15">
        <v>0</v>
      </c>
      <c r="AW220" s="15">
        <v>0</v>
      </c>
      <c r="AX220" s="15">
        <v>0</v>
      </c>
      <c r="AY220" s="15">
        <v>0</v>
      </c>
      <c r="AZ220" s="15">
        <v>0</v>
      </c>
      <c r="BA220" s="15">
        <v>0</v>
      </c>
      <c r="BB220" s="15">
        <v>0</v>
      </c>
      <c r="BC220" s="15">
        <v>0</v>
      </c>
      <c r="BD220" s="15">
        <v>0</v>
      </c>
      <c r="BE220" s="15">
        <v>0</v>
      </c>
      <c r="BF220" s="15">
        <v>0</v>
      </c>
      <c r="BG220" s="15">
        <f t="shared" si="18"/>
        <v>0</v>
      </c>
      <c r="BH220" t="str">
        <f t="shared" si="19"/>
        <v>UIDIST</v>
      </c>
      <c r="BI220" t="str">
        <f>VLOOKUP(BH220,[1]Summary!$C$29:$C$56,1,0)</f>
        <v>UIDist</v>
      </c>
      <c r="BJ220" s="16">
        <v>44197</v>
      </c>
    </row>
    <row r="221" spans="1:62" x14ac:dyDescent="0.25">
      <c r="A221" s="13">
        <v>802165.01</v>
      </c>
      <c r="B221" s="13">
        <v>802165.01</v>
      </c>
      <c r="C221" t="s">
        <v>248</v>
      </c>
      <c r="D221" t="s">
        <v>18</v>
      </c>
      <c r="E221" t="s">
        <v>19</v>
      </c>
      <c r="F221" s="13" t="s">
        <v>166</v>
      </c>
      <c r="G221" s="14"/>
      <c r="H221" s="15">
        <v>-21.478999999999999</v>
      </c>
      <c r="I221" s="15">
        <v>22.22</v>
      </c>
      <c r="J221" s="15">
        <v>-30.591000000000001</v>
      </c>
      <c r="K221" s="15">
        <v>16.875</v>
      </c>
      <c r="L221" s="15">
        <v>14.903</v>
      </c>
      <c r="M221" s="15">
        <v>-31.777000000000001</v>
      </c>
      <c r="N221" s="15">
        <v>20.015000000000001</v>
      </c>
      <c r="O221" s="15">
        <v>17.315000000000001</v>
      </c>
      <c r="P221" s="15">
        <v>28.434000000000001</v>
      </c>
      <c r="Q221" s="15">
        <v>36.164999999999999</v>
      </c>
      <c r="R221" s="15">
        <v>40.070999999999998</v>
      </c>
      <c r="S221" s="15">
        <v>-30.975999999999999</v>
      </c>
      <c r="T221" s="15">
        <f t="shared" si="15"/>
        <v>81.174999999999997</v>
      </c>
      <c r="U221" s="15">
        <v>14.195190216064454</v>
      </c>
      <c r="V221" s="15">
        <v>-124.15568127441406</v>
      </c>
      <c r="W221" s="15">
        <v>0</v>
      </c>
      <c r="X221" s="15">
        <v>0</v>
      </c>
      <c r="Y221" s="15">
        <v>0</v>
      </c>
      <c r="Z221" s="15">
        <v>-1.0635699462890624</v>
      </c>
      <c r="AA221" s="15">
        <v>0</v>
      </c>
      <c r="AB221" s="15">
        <v>0</v>
      </c>
      <c r="AC221" s="15">
        <v>0</v>
      </c>
      <c r="AD221" s="15">
        <v>-0.41888000488281252</v>
      </c>
      <c r="AE221" s="15">
        <v>0</v>
      </c>
      <c r="AF221" s="15">
        <v>0</v>
      </c>
      <c r="AG221" s="15">
        <f t="shared" si="16"/>
        <v>-111.44294100952149</v>
      </c>
      <c r="AH221" s="15">
        <v>0</v>
      </c>
      <c r="AI221" s="15">
        <v>0</v>
      </c>
      <c r="AJ221" s="15">
        <v>0</v>
      </c>
      <c r="AK221" s="15">
        <v>0</v>
      </c>
      <c r="AL221" s="15">
        <v>0</v>
      </c>
      <c r="AM221" s="15">
        <v>0</v>
      </c>
      <c r="AN221" s="15">
        <v>0</v>
      </c>
      <c r="AO221" s="15">
        <v>0</v>
      </c>
      <c r="AP221" s="15">
        <v>0</v>
      </c>
      <c r="AQ221" s="15">
        <v>0</v>
      </c>
      <c r="AR221" s="15">
        <v>0</v>
      </c>
      <c r="AS221" s="15">
        <v>0</v>
      </c>
      <c r="AT221" s="15">
        <f t="shared" si="17"/>
        <v>0</v>
      </c>
      <c r="AU221" s="15">
        <v>0</v>
      </c>
      <c r="AV221" s="15">
        <v>0</v>
      </c>
      <c r="AW221" s="15">
        <v>0</v>
      </c>
      <c r="AX221" s="15">
        <v>0</v>
      </c>
      <c r="AY221" s="15">
        <v>0</v>
      </c>
      <c r="AZ221" s="15">
        <v>0</v>
      </c>
      <c r="BA221" s="15">
        <v>0</v>
      </c>
      <c r="BB221" s="15">
        <v>0</v>
      </c>
      <c r="BC221" s="15">
        <v>0</v>
      </c>
      <c r="BD221" s="15">
        <v>0</v>
      </c>
      <c r="BE221" s="15">
        <v>0</v>
      </c>
      <c r="BF221" s="15">
        <v>0</v>
      </c>
      <c r="BG221" s="15">
        <f t="shared" si="18"/>
        <v>0</v>
      </c>
      <c r="BH221" t="str">
        <f t="shared" si="19"/>
        <v>UIDIST</v>
      </c>
      <c r="BI221" t="str">
        <f>VLOOKUP(BH221,[1]Summary!$C$29:$C$56,1,0)</f>
        <v>UIDist</v>
      </c>
      <c r="BJ221" s="16">
        <v>43831</v>
      </c>
    </row>
    <row r="222" spans="1:62" x14ac:dyDescent="0.25">
      <c r="A222" s="13">
        <v>802168.01</v>
      </c>
      <c r="B222" s="13">
        <v>802168.01</v>
      </c>
      <c r="C222" t="s">
        <v>249</v>
      </c>
      <c r="D222" t="s">
        <v>18</v>
      </c>
      <c r="E222" t="s">
        <v>19</v>
      </c>
      <c r="F222" s="13" t="s">
        <v>22</v>
      </c>
      <c r="G222" s="14"/>
      <c r="H222" s="15">
        <v>0.90800000000000003</v>
      </c>
      <c r="I222" s="15">
        <v>10.206</v>
      </c>
      <c r="J222" s="15">
        <v>5.6210000000000004</v>
      </c>
      <c r="K222" s="15">
        <v>6.4000000000000001E-2</v>
      </c>
      <c r="L222" s="15">
        <v>6.4000000000000001E-2</v>
      </c>
      <c r="M222" s="15">
        <v>0.96499999999999997</v>
      </c>
      <c r="N222" s="15">
        <v>14.249000000000001</v>
      </c>
      <c r="O222" s="15">
        <v>65.631</v>
      </c>
      <c r="P222" s="15">
        <v>19.103999999999999</v>
      </c>
      <c r="Q222" s="15">
        <v>5.49</v>
      </c>
      <c r="R222" s="15">
        <v>14.212999999999999</v>
      </c>
      <c r="S222" s="15">
        <v>11.416</v>
      </c>
      <c r="T222" s="15">
        <f t="shared" si="15"/>
        <v>147.93099999999998</v>
      </c>
      <c r="U222" s="15">
        <v>1.7096600303649903</v>
      </c>
      <c r="V222" s="15">
        <v>0.25858999633789065</v>
      </c>
      <c r="W222" s="15">
        <v>0.2567900085449219</v>
      </c>
      <c r="X222" s="15">
        <v>1.1619700241088866</v>
      </c>
      <c r="Y222" s="15">
        <v>0.2567900085449219</v>
      </c>
      <c r="Z222" s="15">
        <v>0.25563000488281251</v>
      </c>
      <c r="AA222" s="15">
        <v>0.2650899963378906</v>
      </c>
      <c r="AB222" s="15">
        <v>0.55311000061035154</v>
      </c>
      <c r="AC222" s="15">
        <v>0.22175999450683595</v>
      </c>
      <c r="AD222" s="15">
        <v>0.89305001831054687</v>
      </c>
      <c r="AE222" s="15">
        <v>1.0318600311279298</v>
      </c>
      <c r="AF222" s="15">
        <v>0.46017998695373535</v>
      </c>
      <c r="AG222" s="15">
        <f t="shared" si="16"/>
        <v>7.3244801006317131</v>
      </c>
      <c r="AH222" s="15">
        <v>0.75969998168945307</v>
      </c>
      <c r="AI222" s="15">
        <v>0.28851000976562502</v>
      </c>
      <c r="AJ222" s="15">
        <v>0.28851000976562502</v>
      </c>
      <c r="AK222" s="15">
        <v>0.27927999877929688</v>
      </c>
      <c r="AL222" s="15">
        <v>0.27927999877929688</v>
      </c>
      <c r="AM222" s="15">
        <v>0.12170999908447265</v>
      </c>
      <c r="AN222" s="15">
        <v>0.28392001342773437</v>
      </c>
      <c r="AO222" s="15">
        <v>0.28392001342773437</v>
      </c>
      <c r="AP222" s="15">
        <v>0</v>
      </c>
      <c r="AQ222" s="15">
        <v>0</v>
      </c>
      <c r="AR222" s="15">
        <v>0</v>
      </c>
      <c r="AS222" s="15">
        <v>0</v>
      </c>
      <c r="AT222" s="15">
        <f t="shared" si="17"/>
        <v>2.584830024719238</v>
      </c>
      <c r="AU222" s="15">
        <v>0</v>
      </c>
      <c r="AV222" s="15">
        <v>0</v>
      </c>
      <c r="AW222" s="15">
        <v>0</v>
      </c>
      <c r="AX222" s="15">
        <v>0</v>
      </c>
      <c r="AY222" s="15">
        <v>0</v>
      </c>
      <c r="AZ222" s="15">
        <v>0</v>
      </c>
      <c r="BA222" s="15">
        <v>0</v>
      </c>
      <c r="BB222" s="15">
        <v>0</v>
      </c>
      <c r="BC222" s="15">
        <v>0</v>
      </c>
      <c r="BD222" s="15">
        <v>0</v>
      </c>
      <c r="BE222" s="15">
        <v>0</v>
      </c>
      <c r="BF222" s="15">
        <v>0</v>
      </c>
      <c r="BG222" s="15">
        <f t="shared" si="18"/>
        <v>0</v>
      </c>
      <c r="BH222" t="str">
        <f t="shared" si="19"/>
        <v>UIDIST</v>
      </c>
      <c r="BI222" t="str">
        <f>VLOOKUP(BH222,[1]Summary!$C$29:$C$56,1,0)</f>
        <v>UIDist</v>
      </c>
      <c r="BJ222" s="16">
        <v>44197</v>
      </c>
    </row>
    <row r="223" spans="1:62" x14ac:dyDescent="0.25">
      <c r="A223" s="13">
        <v>802170.01</v>
      </c>
      <c r="B223" s="13">
        <v>802170.01</v>
      </c>
      <c r="C223" t="s">
        <v>250</v>
      </c>
      <c r="D223" t="s">
        <v>18</v>
      </c>
      <c r="E223" t="s">
        <v>19</v>
      </c>
      <c r="F223" s="13" t="s">
        <v>22</v>
      </c>
      <c r="G223" s="14"/>
      <c r="H223" s="15">
        <v>10.635999999999999</v>
      </c>
      <c r="I223" s="15">
        <v>7.4160000000000004</v>
      </c>
      <c r="J223" s="15">
        <v>7.3019999999999996</v>
      </c>
      <c r="K223" s="15">
        <v>5.5609999999999999</v>
      </c>
      <c r="L223" s="15">
        <v>5.1310000000000002</v>
      </c>
      <c r="M223" s="15">
        <v>114.95399999999999</v>
      </c>
      <c r="N223" s="15">
        <v>92.441000000000003</v>
      </c>
      <c r="O223" s="15">
        <v>191.589</v>
      </c>
      <c r="P223" s="15">
        <v>434.26499999999999</v>
      </c>
      <c r="Q223" s="15">
        <v>114.929</v>
      </c>
      <c r="R223" s="15">
        <v>163.108</v>
      </c>
      <c r="S223" s="15">
        <v>83.948999999999998</v>
      </c>
      <c r="T223" s="15">
        <f t="shared" si="15"/>
        <v>1231.2809999999999</v>
      </c>
      <c r="U223" s="15">
        <v>0.29200000762939454</v>
      </c>
      <c r="V223" s="15">
        <v>0.13771000671386718</v>
      </c>
      <c r="W223" s="15">
        <v>0.25263999557495115</v>
      </c>
      <c r="X223" s="15">
        <v>0.58650996398925781</v>
      </c>
      <c r="Y223" s="15">
        <v>0.98188999938964838</v>
      </c>
      <c r="Z223" s="15">
        <v>0.13613999938964844</v>
      </c>
      <c r="AA223" s="15">
        <v>0.14117999267578124</v>
      </c>
      <c r="AB223" s="15">
        <v>-44.674389831542967</v>
      </c>
      <c r="AC223" s="15">
        <v>0.73870996856689453</v>
      </c>
      <c r="AD223" s="15">
        <v>0.11730999755859375</v>
      </c>
      <c r="AE223" s="15">
        <v>0.12862999773025513</v>
      </c>
      <c r="AF223" s="15">
        <v>0.14813999938964845</v>
      </c>
      <c r="AG223" s="15">
        <f t="shared" si="16"/>
        <v>-41.013529902935026</v>
      </c>
      <c r="AH223" s="15">
        <v>0.33481000137329103</v>
      </c>
      <c r="AI223" s="15">
        <v>0.11538999938964843</v>
      </c>
      <c r="AJ223" s="15">
        <v>0.11538999938964843</v>
      </c>
      <c r="AK223" s="15">
        <v>0.11169999694824219</v>
      </c>
      <c r="AL223" s="15">
        <v>0.11169999694824219</v>
      </c>
      <c r="AM223" s="15">
        <v>4.8680000305175782E-2</v>
      </c>
      <c r="AN223" s="15">
        <v>0.11355999755859375</v>
      </c>
      <c r="AO223" s="15">
        <v>0.11355999755859375</v>
      </c>
      <c r="AP223" s="15">
        <v>0</v>
      </c>
      <c r="AQ223" s="15">
        <v>0</v>
      </c>
      <c r="AR223" s="15">
        <v>0</v>
      </c>
      <c r="AS223" s="15">
        <v>0</v>
      </c>
      <c r="AT223" s="15">
        <f t="shared" si="17"/>
        <v>1.0647899894714354</v>
      </c>
      <c r="AU223" s="15">
        <v>0</v>
      </c>
      <c r="AV223" s="15">
        <v>0</v>
      </c>
      <c r="AW223" s="15">
        <v>0</v>
      </c>
      <c r="AX223" s="15">
        <v>0</v>
      </c>
      <c r="AY223" s="15">
        <v>0</v>
      </c>
      <c r="AZ223" s="15">
        <v>0</v>
      </c>
      <c r="BA223" s="15">
        <v>0</v>
      </c>
      <c r="BB223" s="15">
        <v>0</v>
      </c>
      <c r="BC223" s="15">
        <v>0</v>
      </c>
      <c r="BD223" s="15">
        <v>0</v>
      </c>
      <c r="BE223" s="15">
        <v>0</v>
      </c>
      <c r="BF223" s="15">
        <v>0</v>
      </c>
      <c r="BG223" s="15">
        <f t="shared" si="18"/>
        <v>0</v>
      </c>
      <c r="BH223" t="str">
        <f t="shared" si="19"/>
        <v>UIDIST</v>
      </c>
      <c r="BI223" t="str">
        <f>VLOOKUP(BH223,[1]Summary!$C$29:$C$56,1,0)</f>
        <v>UIDist</v>
      </c>
      <c r="BJ223" s="16">
        <v>44197</v>
      </c>
    </row>
    <row r="224" spans="1:62" x14ac:dyDescent="0.25">
      <c r="A224" s="13">
        <v>802173.01</v>
      </c>
      <c r="B224" s="13">
        <v>802173.01</v>
      </c>
      <c r="C224" t="s">
        <v>251</v>
      </c>
      <c r="D224" t="s">
        <v>18</v>
      </c>
      <c r="E224" t="s">
        <v>19</v>
      </c>
      <c r="F224" s="13" t="s">
        <v>22</v>
      </c>
      <c r="G224" s="14"/>
      <c r="H224" s="15">
        <v>36.462000000000003</v>
      </c>
      <c r="I224" s="15">
        <v>73.453000000000003</v>
      </c>
      <c r="J224" s="15">
        <v>93.052000000000007</v>
      </c>
      <c r="K224" s="15">
        <v>229.149</v>
      </c>
      <c r="L224" s="15">
        <v>131.50299999999999</v>
      </c>
      <c r="M224" s="15">
        <v>83.799000000000007</v>
      </c>
      <c r="N224" s="15">
        <v>214.89400000000001</v>
      </c>
      <c r="O224" s="15">
        <v>435.47899999999998</v>
      </c>
      <c r="P224" s="15">
        <v>158.87799999999999</v>
      </c>
      <c r="Q224" s="15">
        <v>145.84</v>
      </c>
      <c r="R224" s="15">
        <v>206.52600000000001</v>
      </c>
      <c r="S224" s="15">
        <v>243.03299999999999</v>
      </c>
      <c r="T224" s="15">
        <f t="shared" si="15"/>
        <v>2052.0679999999998</v>
      </c>
      <c r="U224" s="15">
        <v>240.8174013671875</v>
      </c>
      <c r="V224" s="15">
        <v>116.21836193847656</v>
      </c>
      <c r="W224" s="15">
        <v>41.02224108886719</v>
      </c>
      <c r="X224" s="15">
        <v>59.806159179687498</v>
      </c>
      <c r="Y224" s="15">
        <v>34.619281036376954</v>
      </c>
      <c r="Z224" s="15">
        <v>18.146199813842774</v>
      </c>
      <c r="AA224" s="15">
        <v>34.969799926757815</v>
      </c>
      <c r="AB224" s="15">
        <v>165.916177734375</v>
      </c>
      <c r="AC224" s="15">
        <v>30.529199768066405</v>
      </c>
      <c r="AD224" s="15">
        <v>9.989739929199219</v>
      </c>
      <c r="AE224" s="15">
        <v>11.268710327148437</v>
      </c>
      <c r="AF224" s="15">
        <v>14.479880279541016</v>
      </c>
      <c r="AG224" s="15">
        <f t="shared" si="16"/>
        <v>777.78315238952644</v>
      </c>
      <c r="AH224" s="15">
        <v>9.3012404327392577</v>
      </c>
      <c r="AI224" s="15">
        <v>9.6941599121093756</v>
      </c>
      <c r="AJ224" s="15">
        <v>9.3542699289321902</v>
      </c>
      <c r="AK224" s="15">
        <v>11.497400234222413</v>
      </c>
      <c r="AL224" s="15">
        <v>9.0502301244735719</v>
      </c>
      <c r="AM224" s="15">
        <v>4.053190124511719</v>
      </c>
      <c r="AN224" s="15">
        <v>12.6568095703125</v>
      </c>
      <c r="AO224" s="15">
        <v>7.8472499999999998</v>
      </c>
      <c r="AP224" s="15">
        <v>20.73937042236328</v>
      </c>
      <c r="AQ224" s="15">
        <v>8.5960000000000001</v>
      </c>
      <c r="AR224" s="15">
        <v>8.6787900390625001</v>
      </c>
      <c r="AS224" s="15">
        <v>1.0622001953125</v>
      </c>
      <c r="AT224" s="15">
        <f t="shared" si="17"/>
        <v>112.53091098403932</v>
      </c>
      <c r="AU224" s="15">
        <v>0</v>
      </c>
      <c r="AV224" s="15">
        <v>0</v>
      </c>
      <c r="AW224" s="15">
        <v>0</v>
      </c>
      <c r="AX224" s="15">
        <v>0</v>
      </c>
      <c r="AY224" s="15">
        <v>0</v>
      </c>
      <c r="AZ224" s="15">
        <v>0</v>
      </c>
      <c r="BA224" s="15">
        <v>0</v>
      </c>
      <c r="BB224" s="15">
        <v>0</v>
      </c>
      <c r="BC224" s="15">
        <v>0</v>
      </c>
      <c r="BD224" s="15">
        <v>0</v>
      </c>
      <c r="BE224" s="15">
        <v>0</v>
      </c>
      <c r="BF224" s="15">
        <v>0</v>
      </c>
      <c r="BG224" s="15">
        <f t="shared" si="18"/>
        <v>0</v>
      </c>
      <c r="BH224" t="str">
        <f t="shared" si="19"/>
        <v>UIDIST</v>
      </c>
      <c r="BI224" t="str">
        <f>VLOOKUP(BH224,[1]Summary!$C$29:$C$56,1,0)</f>
        <v>UIDist</v>
      </c>
      <c r="BJ224" s="16">
        <v>44197</v>
      </c>
    </row>
    <row r="225" spans="1:62" x14ac:dyDescent="0.25">
      <c r="A225" s="13">
        <v>802174.01</v>
      </c>
      <c r="B225" s="13">
        <v>802174.01</v>
      </c>
      <c r="C225" t="s">
        <v>252</v>
      </c>
      <c r="D225" t="s">
        <v>18</v>
      </c>
      <c r="E225" t="s">
        <v>19</v>
      </c>
      <c r="F225" s="13" t="s">
        <v>22</v>
      </c>
      <c r="G225" s="14"/>
      <c r="H225" s="15">
        <v>34.698</v>
      </c>
      <c r="I225" s="15">
        <v>5.984</v>
      </c>
      <c r="J225" s="15">
        <v>-32.218000000000004</v>
      </c>
      <c r="K225" s="15">
        <v>3.7919999999999998</v>
      </c>
      <c r="L225" s="15">
        <v>1.49</v>
      </c>
      <c r="M225" s="15">
        <v>1.4390000000000001</v>
      </c>
      <c r="N225" s="15">
        <v>6.6020000000000003</v>
      </c>
      <c r="O225" s="15">
        <v>3.25</v>
      </c>
      <c r="P225" s="15">
        <v>1.982</v>
      </c>
      <c r="Q225" s="15">
        <v>4.43</v>
      </c>
      <c r="R225" s="15">
        <v>4.6239999999999997</v>
      </c>
      <c r="S225" s="15">
        <v>24.690999999999999</v>
      </c>
      <c r="T225" s="15">
        <f t="shared" si="15"/>
        <v>60.763999999999996</v>
      </c>
      <c r="U225" s="15">
        <v>5.8105199584960934</v>
      </c>
      <c r="V225" s="15">
        <v>33.621689228057861</v>
      </c>
      <c r="W225" s="15">
        <v>6.9266100463867186</v>
      </c>
      <c r="X225" s="15">
        <v>29.860029663085939</v>
      </c>
      <c r="Y225" s="15">
        <v>148.00247155761718</v>
      </c>
      <c r="Z225" s="15">
        <v>42.18687145996094</v>
      </c>
      <c r="AA225" s="15">
        <v>170.65532568359376</v>
      </c>
      <c r="AB225" s="15">
        <v>169.72301867675782</v>
      </c>
      <c r="AC225" s="15">
        <v>-31.035541015625</v>
      </c>
      <c r="AD225" s="15">
        <v>48.304349853515625</v>
      </c>
      <c r="AE225" s="15">
        <v>23.068199462890625</v>
      </c>
      <c r="AF225" s="15">
        <v>3.8861899585723876</v>
      </c>
      <c r="AG225" s="15">
        <f t="shared" si="16"/>
        <v>651.00973453330994</v>
      </c>
      <c r="AH225" s="15">
        <v>3.9178798828125001</v>
      </c>
      <c r="AI225" s="15">
        <v>4.7271800613403316</v>
      </c>
      <c r="AJ225" s="15">
        <v>3.9380201070308685</v>
      </c>
      <c r="AK225" s="15">
        <v>3.7974599609375002</v>
      </c>
      <c r="AL225" s="15">
        <v>0.11962999725341797</v>
      </c>
      <c r="AM225" s="15">
        <v>5.9385300254821773</v>
      </c>
      <c r="AN225" s="15">
        <v>0.22476999759674071</v>
      </c>
      <c r="AO225" s="15">
        <v>7.8718900756835941</v>
      </c>
      <c r="AP225" s="15">
        <v>3.7671100158691404</v>
      </c>
      <c r="AQ225" s="15">
        <v>0.218</v>
      </c>
      <c r="AR225" s="15">
        <v>4.5719500427246098</v>
      </c>
      <c r="AS225" s="15">
        <v>7.243450149536133</v>
      </c>
      <c r="AT225" s="15">
        <f t="shared" si="17"/>
        <v>46.33587031626702</v>
      </c>
      <c r="AU225" s="15">
        <v>0</v>
      </c>
      <c r="AV225" s="15">
        <v>0</v>
      </c>
      <c r="AW225" s="15">
        <v>0</v>
      </c>
      <c r="AX225" s="15">
        <v>0</v>
      </c>
      <c r="AY225" s="15">
        <v>0</v>
      </c>
      <c r="AZ225" s="15">
        <v>0</v>
      </c>
      <c r="BA225" s="15">
        <v>0</v>
      </c>
      <c r="BB225" s="15">
        <v>0</v>
      </c>
      <c r="BC225" s="15">
        <v>0</v>
      </c>
      <c r="BD225" s="15">
        <v>0</v>
      </c>
      <c r="BE225" s="15">
        <v>0</v>
      </c>
      <c r="BF225" s="15">
        <v>0</v>
      </c>
      <c r="BG225" s="15">
        <f t="shared" si="18"/>
        <v>0</v>
      </c>
      <c r="BH225" t="str">
        <f t="shared" si="19"/>
        <v>UIDIST</v>
      </c>
      <c r="BI225" t="str">
        <f>VLOOKUP(BH225,[1]Summary!$C$29:$C$56,1,0)</f>
        <v>UIDist</v>
      </c>
      <c r="BJ225" s="16">
        <v>44197</v>
      </c>
    </row>
    <row r="226" spans="1:62" x14ac:dyDescent="0.25">
      <c r="A226" s="13">
        <v>802177.01</v>
      </c>
      <c r="B226" s="13">
        <v>802177.01</v>
      </c>
      <c r="C226" t="s">
        <v>253</v>
      </c>
      <c r="D226" t="s">
        <v>18</v>
      </c>
      <c r="E226" t="s">
        <v>19</v>
      </c>
      <c r="F226" s="13" t="s">
        <v>20</v>
      </c>
      <c r="G226" s="14"/>
      <c r="H226" s="15">
        <v>1.9119999999999999</v>
      </c>
      <c r="I226" s="15">
        <v>9.8960000000000008</v>
      </c>
      <c r="J226" s="15">
        <v>10.304</v>
      </c>
      <c r="K226" s="15">
        <v>8.44</v>
      </c>
      <c r="L226" s="15">
        <v>4.242</v>
      </c>
      <c r="M226" s="15">
        <v>7.4189999999999996</v>
      </c>
      <c r="N226" s="15">
        <v>7.52</v>
      </c>
      <c r="O226" s="15">
        <v>40.74</v>
      </c>
      <c r="P226" s="15">
        <v>20.356999999999999</v>
      </c>
      <c r="Q226" s="15">
        <v>7.9020000000000001</v>
      </c>
      <c r="R226" s="15">
        <v>19.175000000000001</v>
      </c>
      <c r="S226" s="15">
        <v>2.8620000000000001</v>
      </c>
      <c r="T226" s="15">
        <f t="shared" si="15"/>
        <v>140.76899999999998</v>
      </c>
      <c r="U226" s="15">
        <v>3.3516400260925292</v>
      </c>
      <c r="V226" s="15">
        <v>73.618079397201541</v>
      </c>
      <c r="W226" s="15">
        <v>26.702079772949219</v>
      </c>
      <c r="X226" s="15">
        <v>78.603207580566405</v>
      </c>
      <c r="Y226" s="15">
        <v>43.618571044921872</v>
      </c>
      <c r="Z226" s="15">
        <v>35.527940452575685</v>
      </c>
      <c r="AA226" s="15">
        <v>108.53012023925781</v>
      </c>
      <c r="AB226" s="15">
        <v>36.09910052490234</v>
      </c>
      <c r="AC226" s="15">
        <v>104.09614965820313</v>
      </c>
      <c r="AD226" s="15">
        <v>100.84064221191406</v>
      </c>
      <c r="AE226" s="15">
        <v>163.23657373046876</v>
      </c>
      <c r="AF226" s="15">
        <v>5.3227294311523439</v>
      </c>
      <c r="AG226" s="15">
        <f t="shared" si="16"/>
        <v>779.5468340702057</v>
      </c>
      <c r="AH226" s="15">
        <v>17.4622998046875</v>
      </c>
      <c r="AI226" s="15">
        <v>1.2856299133300781</v>
      </c>
      <c r="AJ226" s="15">
        <v>6.6378400402069095</v>
      </c>
      <c r="AK226" s="15">
        <v>0.44342999267578126</v>
      </c>
      <c r="AL226" s="15">
        <v>0.40756999254226683</v>
      </c>
      <c r="AM226" s="15">
        <v>0.19325000000000001</v>
      </c>
      <c r="AN226" s="15">
        <v>0.45080999755859374</v>
      </c>
      <c r="AO226" s="15">
        <v>0.45080999755859374</v>
      </c>
      <c r="AP226" s="15">
        <v>0.50302999877929688</v>
      </c>
      <c r="AQ226" s="15">
        <v>0.503</v>
      </c>
      <c r="AR226" s="15">
        <v>0.50302999877929688</v>
      </c>
      <c r="AS226" s="15">
        <v>-0.3528900146484375</v>
      </c>
      <c r="AT226" s="15">
        <f t="shared" si="17"/>
        <v>28.48780972146988</v>
      </c>
      <c r="AU226" s="15">
        <v>0</v>
      </c>
      <c r="AV226" s="15">
        <v>0</v>
      </c>
      <c r="AW226" s="15">
        <v>0</v>
      </c>
      <c r="AX226" s="15">
        <v>0</v>
      </c>
      <c r="AY226" s="15">
        <v>0</v>
      </c>
      <c r="AZ226" s="15">
        <v>0</v>
      </c>
      <c r="BA226" s="15">
        <v>0</v>
      </c>
      <c r="BB226" s="15">
        <v>0</v>
      </c>
      <c r="BC226" s="15">
        <v>0</v>
      </c>
      <c r="BD226" s="15">
        <v>0</v>
      </c>
      <c r="BE226" s="15">
        <v>0</v>
      </c>
      <c r="BF226" s="15">
        <v>0</v>
      </c>
      <c r="BG226" s="15">
        <f t="shared" si="18"/>
        <v>0</v>
      </c>
      <c r="BH226" t="str">
        <f t="shared" si="19"/>
        <v>UIDIST</v>
      </c>
      <c r="BI226" t="str">
        <f>VLOOKUP(BH226,[1]Summary!$C$29:$C$56,1,0)</f>
        <v>UIDist</v>
      </c>
      <c r="BJ226" s="16">
        <v>44197</v>
      </c>
    </row>
    <row r="227" spans="1:62" x14ac:dyDescent="0.25">
      <c r="A227" s="13">
        <v>802178.02</v>
      </c>
      <c r="B227" s="13">
        <v>802178.02</v>
      </c>
      <c r="C227" t="s">
        <v>254</v>
      </c>
      <c r="D227" t="s">
        <v>18</v>
      </c>
      <c r="E227" t="s">
        <v>35</v>
      </c>
      <c r="F227" s="13" t="s">
        <v>20</v>
      </c>
      <c r="G227" s="14"/>
      <c r="H227" s="15">
        <v>0.42</v>
      </c>
      <c r="I227" s="15">
        <v>1.1040000000000001</v>
      </c>
      <c r="J227" s="15">
        <v>1.147</v>
      </c>
      <c r="K227" s="15">
        <v>2.0950000000000002</v>
      </c>
      <c r="L227" s="15">
        <v>6.1070000000000002</v>
      </c>
      <c r="M227" s="15">
        <v>1.9590000000000001</v>
      </c>
      <c r="N227" s="15">
        <v>1.175</v>
      </c>
      <c r="O227" s="15">
        <v>1.1819999999999999</v>
      </c>
      <c r="P227" s="15">
        <v>1.0389999999999999</v>
      </c>
      <c r="Q227" s="15">
        <v>11.492000000000001</v>
      </c>
      <c r="R227" s="15">
        <v>1.6E-2</v>
      </c>
      <c r="S227" s="15">
        <v>1.5029999999999999</v>
      </c>
      <c r="T227" s="15">
        <f t="shared" si="15"/>
        <v>29.239000000000001</v>
      </c>
      <c r="U227" s="15">
        <v>3.0453899364471435</v>
      </c>
      <c r="V227" s="15">
        <v>5.0546299552917482</v>
      </c>
      <c r="W227" s="15">
        <v>7.2649998474121098</v>
      </c>
      <c r="X227" s="15">
        <v>7.591069976806641</v>
      </c>
      <c r="Y227" s="15">
        <v>96.628377258300787</v>
      </c>
      <c r="Z227" s="15">
        <v>5.6059801139831542</v>
      </c>
      <c r="AA227" s="15">
        <v>153.5799033203125</v>
      </c>
      <c r="AB227" s="15">
        <v>13.955089752197265</v>
      </c>
      <c r="AC227" s="15">
        <v>74.864870849609375</v>
      </c>
      <c r="AD227" s="15">
        <v>21.052510498046875</v>
      </c>
      <c r="AE227" s="15">
        <v>-58.304430068969729</v>
      </c>
      <c r="AF227" s="15">
        <v>48.699110778808596</v>
      </c>
      <c r="AG227" s="15">
        <f t="shared" si="16"/>
        <v>379.0375022182464</v>
      </c>
      <c r="AH227" s="15">
        <v>33.677389648437497</v>
      </c>
      <c r="AI227" s="15">
        <v>0.75883001708984377</v>
      </c>
      <c r="AJ227" s="15">
        <v>6.202939880371094</v>
      </c>
      <c r="AK227" s="15">
        <v>0</v>
      </c>
      <c r="AL227" s="15">
        <v>-2.6692900390625001</v>
      </c>
      <c r="AM227" s="15">
        <v>0</v>
      </c>
      <c r="AN227" s="15">
        <v>0</v>
      </c>
      <c r="AO227" s="15">
        <v>0</v>
      </c>
      <c r="AP227" s="15">
        <v>0.79262002563476563</v>
      </c>
      <c r="AQ227" s="15">
        <v>0</v>
      </c>
      <c r="AR227" s="15">
        <v>0</v>
      </c>
      <c r="AS227" s="15">
        <v>0</v>
      </c>
      <c r="AT227" s="15">
        <f t="shared" si="17"/>
        <v>38.762489532470703</v>
      </c>
      <c r="AU227" s="15">
        <v>0</v>
      </c>
      <c r="AV227" s="15">
        <v>0</v>
      </c>
      <c r="AW227" s="15">
        <v>0</v>
      </c>
      <c r="AX227" s="15">
        <v>0</v>
      </c>
      <c r="AY227" s="15">
        <v>0</v>
      </c>
      <c r="AZ227" s="15">
        <v>0</v>
      </c>
      <c r="BA227" s="15">
        <v>0</v>
      </c>
      <c r="BB227" s="15">
        <v>0</v>
      </c>
      <c r="BC227" s="15">
        <v>0</v>
      </c>
      <c r="BD227" s="15">
        <v>0</v>
      </c>
      <c r="BE227" s="15">
        <v>0</v>
      </c>
      <c r="BF227" s="15">
        <v>0</v>
      </c>
      <c r="BG227" s="15">
        <f t="shared" si="18"/>
        <v>0</v>
      </c>
      <c r="BH227" t="str">
        <f t="shared" si="19"/>
        <v>UITRANS</v>
      </c>
      <c r="BI227" t="str">
        <f>VLOOKUP(BH227,[1]Summary!$C$29:$C$56,1,0)</f>
        <v>UITrans</v>
      </c>
      <c r="BJ227" s="16">
        <v>44197</v>
      </c>
    </row>
    <row r="228" spans="1:62" x14ac:dyDescent="0.25">
      <c r="A228" s="13">
        <v>802179.01</v>
      </c>
      <c r="B228" s="13">
        <v>802179.01</v>
      </c>
      <c r="C228" t="s">
        <v>255</v>
      </c>
      <c r="D228" t="s">
        <v>18</v>
      </c>
      <c r="E228" t="s">
        <v>19</v>
      </c>
      <c r="F228" s="13" t="s">
        <v>22</v>
      </c>
      <c r="G228" s="14"/>
      <c r="H228" s="15">
        <v>6.5209999999999999</v>
      </c>
      <c r="I228" s="15">
        <v>12.031000000000001</v>
      </c>
      <c r="J228" s="15">
        <v>37.055</v>
      </c>
      <c r="K228" s="15">
        <v>134.71899999999999</v>
      </c>
      <c r="L228" s="15">
        <v>194.93</v>
      </c>
      <c r="M228" s="15">
        <v>322.39400000000001</v>
      </c>
      <c r="N228" s="15">
        <v>581.45100000000002</v>
      </c>
      <c r="O228" s="15">
        <v>1.306</v>
      </c>
      <c r="P228" s="15">
        <v>193.33699999999999</v>
      </c>
      <c r="Q228" s="15">
        <v>178.18899999999999</v>
      </c>
      <c r="R228" s="15">
        <v>204.648</v>
      </c>
      <c r="S228" s="15">
        <v>2559.9110000000001</v>
      </c>
      <c r="T228" s="15">
        <f t="shared" si="15"/>
        <v>4426.4920000000002</v>
      </c>
      <c r="U228" s="15">
        <v>221.72056420898437</v>
      </c>
      <c r="V228" s="15">
        <v>154.1112109375</v>
      </c>
      <c r="W228" s="15">
        <v>194.96411981201172</v>
      </c>
      <c r="X228" s="15">
        <v>181.06115594482421</v>
      </c>
      <c r="Y228" s="15">
        <v>35.417350677490234</v>
      </c>
      <c r="Z228" s="15">
        <v>-115.54859318542481</v>
      </c>
      <c r="AA228" s="15">
        <v>5.6716499938964846</v>
      </c>
      <c r="AB228" s="15">
        <v>1.32525</v>
      </c>
      <c r="AC228" s="15">
        <v>-17.851320465087891</v>
      </c>
      <c r="AD228" s="15">
        <v>3.381889973163605</v>
      </c>
      <c r="AE228" s="15">
        <v>-0.98105998325347898</v>
      </c>
      <c r="AF228" s="15">
        <v>7.3198201122283937</v>
      </c>
      <c r="AG228" s="15">
        <f t="shared" si="16"/>
        <v>670.59203802633306</v>
      </c>
      <c r="AH228" s="15">
        <v>1.5218099755644798</v>
      </c>
      <c r="AI228" s="15">
        <v>24.567580917954444</v>
      </c>
      <c r="AJ228" s="15">
        <v>6.7659398657083507</v>
      </c>
      <c r="AK228" s="15">
        <v>-5.3603598022460934</v>
      </c>
      <c r="AL228" s="15">
        <v>9.2186897773742675</v>
      </c>
      <c r="AM228" s="15">
        <v>-10.679620239257812</v>
      </c>
      <c r="AN228" s="15">
        <v>2.2688399791717528</v>
      </c>
      <c r="AO228" s="15">
        <v>4.8047797851562501</v>
      </c>
      <c r="AP228" s="15">
        <v>4.2171698913574218</v>
      </c>
      <c r="AQ228" s="15">
        <v>11.244999999999999</v>
      </c>
      <c r="AR228" s="15">
        <v>5.6049897766113279</v>
      </c>
      <c r="AS228" s="15">
        <v>6.537769836425781</v>
      </c>
      <c r="AT228" s="15">
        <f t="shared" si="17"/>
        <v>60.712589763820162</v>
      </c>
      <c r="AU228" s="15">
        <v>-84.003228126525883</v>
      </c>
      <c r="AV228" s="15">
        <v>-0.25979998779296876</v>
      </c>
      <c r="AW228" s="15">
        <v>-0.35960000610351561</v>
      </c>
      <c r="AX228" s="15">
        <v>-18.740629974365234</v>
      </c>
      <c r="AY228" s="15">
        <v>0.82620002746582033</v>
      </c>
      <c r="AZ228" s="15">
        <v>-0.36026998901367185</v>
      </c>
      <c r="BA228" s="15">
        <v>-0.45057000732421876</v>
      </c>
      <c r="BB228" s="15">
        <v>-0.45057000732421876</v>
      </c>
      <c r="BC228" s="15">
        <v>0.21143005371093751</v>
      </c>
      <c r="BD228" s="15">
        <v>0</v>
      </c>
      <c r="BE228" s="15">
        <v>0</v>
      </c>
      <c r="BF228" s="15">
        <v>0</v>
      </c>
      <c r="BG228" s="15">
        <f t="shared" si="18"/>
        <v>-103.58703801727296</v>
      </c>
      <c r="BH228" t="str">
        <f t="shared" si="19"/>
        <v>UIDIST</v>
      </c>
      <c r="BI228" t="str">
        <f>VLOOKUP(BH228,[1]Summary!$C$29:$C$56,1,0)</f>
        <v>UIDist</v>
      </c>
      <c r="BJ228" s="16">
        <v>44470</v>
      </c>
    </row>
    <row r="229" spans="1:62" x14ac:dyDescent="0.25">
      <c r="A229" s="13">
        <v>802180.01</v>
      </c>
      <c r="B229" s="13">
        <v>802180.01</v>
      </c>
      <c r="C229" t="s">
        <v>256</v>
      </c>
      <c r="D229" t="s">
        <v>18</v>
      </c>
      <c r="E229" t="s">
        <v>19</v>
      </c>
      <c r="F229" s="13" t="s">
        <v>22</v>
      </c>
      <c r="G229" s="14"/>
      <c r="H229" s="15">
        <v>5.1109999999999998</v>
      </c>
      <c r="I229" s="15">
        <v>5.5259999999999998</v>
      </c>
      <c r="J229" s="15">
        <v>3.831</v>
      </c>
      <c r="K229" s="15">
        <v>7.6630000000000003</v>
      </c>
      <c r="L229" s="15">
        <v>8.1170000000000009</v>
      </c>
      <c r="M229" s="15">
        <v>10.419</v>
      </c>
      <c r="N229" s="15">
        <v>15.423</v>
      </c>
      <c r="O229" s="15">
        <v>23.364000000000001</v>
      </c>
      <c r="P229" s="15">
        <v>35.170999999999999</v>
      </c>
      <c r="Q229" s="15">
        <v>26.622</v>
      </c>
      <c r="R229" s="15">
        <v>17.065000000000001</v>
      </c>
      <c r="S229" s="15">
        <v>42.918999999999997</v>
      </c>
      <c r="T229" s="15">
        <f t="shared" si="15"/>
        <v>201.23099999999999</v>
      </c>
      <c r="U229" s="15">
        <v>22.773879539489744</v>
      </c>
      <c r="V229" s="15">
        <v>5.9493898925781252</v>
      </c>
      <c r="W229" s="15">
        <v>12.381699829101562</v>
      </c>
      <c r="X229" s="15">
        <v>2.9077100219726564</v>
      </c>
      <c r="Y229" s="15">
        <v>3.1815700073242188</v>
      </c>
      <c r="Z229" s="15">
        <v>5.73931005859375</v>
      </c>
      <c r="AA229" s="15">
        <v>2.3159299316406252</v>
      </c>
      <c r="AB229" s="15">
        <v>1.0845100097656251</v>
      </c>
      <c r="AC229" s="15">
        <v>2.41497998046875</v>
      </c>
      <c r="AD229" s="15">
        <v>14.010709960937501</v>
      </c>
      <c r="AE229" s="15">
        <v>12.26260009765625</v>
      </c>
      <c r="AF229" s="15">
        <v>3.0018200263977053</v>
      </c>
      <c r="AG229" s="15">
        <f t="shared" si="16"/>
        <v>88.024109355926512</v>
      </c>
      <c r="AH229" s="15">
        <v>2.8961400146484375</v>
      </c>
      <c r="AI229" s="15">
        <v>3.1132999877929688</v>
      </c>
      <c r="AJ229" s="15">
        <v>4.4809700927734379</v>
      </c>
      <c r="AK229" s="15">
        <v>2.2990500488281249</v>
      </c>
      <c r="AL229" s="15">
        <v>-28.203389892578127</v>
      </c>
      <c r="AM229" s="15">
        <v>-0.73907000732421879</v>
      </c>
      <c r="AN229" s="15">
        <v>7.7267198104858394</v>
      </c>
      <c r="AO229" s="15">
        <v>14.063430294990539</v>
      </c>
      <c r="AP229" s="15">
        <v>0.14103999328613281</v>
      </c>
      <c r="AQ229" s="15">
        <v>9.3859999999999992</v>
      </c>
      <c r="AR229" s="15">
        <v>2.487990028619766</v>
      </c>
      <c r="AS229" s="15">
        <v>0.1915800018310547</v>
      </c>
      <c r="AT229" s="15">
        <f t="shared" si="17"/>
        <v>17.843760373353955</v>
      </c>
      <c r="AU229" s="15">
        <v>0</v>
      </c>
      <c r="AV229" s="15">
        <v>0</v>
      </c>
      <c r="AW229" s="15">
        <v>0</v>
      </c>
      <c r="AX229" s="15">
        <v>0</v>
      </c>
      <c r="AY229" s="15">
        <v>0</v>
      </c>
      <c r="AZ229" s="15">
        <v>0</v>
      </c>
      <c r="BA229" s="15">
        <v>0</v>
      </c>
      <c r="BB229" s="15">
        <v>0</v>
      </c>
      <c r="BC229" s="15">
        <v>0</v>
      </c>
      <c r="BD229" s="15">
        <v>0</v>
      </c>
      <c r="BE229" s="15">
        <v>0</v>
      </c>
      <c r="BF229" s="15">
        <v>0</v>
      </c>
      <c r="BG229" s="15">
        <f t="shared" si="18"/>
        <v>0</v>
      </c>
      <c r="BH229" t="str">
        <f t="shared" si="19"/>
        <v>UIDIST</v>
      </c>
      <c r="BI229" t="str">
        <f>VLOOKUP(BH229,[1]Summary!$C$29:$C$56,1,0)</f>
        <v>UIDist</v>
      </c>
      <c r="BJ229" s="16">
        <v>44197</v>
      </c>
    </row>
    <row r="230" spans="1:62" x14ac:dyDescent="0.25">
      <c r="A230" s="13">
        <v>802181.01</v>
      </c>
      <c r="B230" s="13">
        <v>802181.01</v>
      </c>
      <c r="C230" t="s">
        <v>257</v>
      </c>
      <c r="D230" t="s">
        <v>18</v>
      </c>
      <c r="E230" t="s">
        <v>19</v>
      </c>
      <c r="F230" s="13" t="s">
        <v>22</v>
      </c>
      <c r="G230" s="14"/>
      <c r="H230" s="15">
        <v>6.4340000000000002</v>
      </c>
      <c r="I230" s="15">
        <v>9.798</v>
      </c>
      <c r="J230" s="15">
        <v>7.9320000000000004</v>
      </c>
      <c r="K230" s="15">
        <v>5.1589999999999998</v>
      </c>
      <c r="L230" s="15">
        <v>6.1310000000000002</v>
      </c>
      <c r="M230" s="15">
        <v>148.25800000000001</v>
      </c>
      <c r="N230" s="15">
        <v>12.316000000000001</v>
      </c>
      <c r="O230" s="15">
        <v>70.540999999999997</v>
      </c>
      <c r="P230" s="15">
        <v>6.3479999999999999</v>
      </c>
      <c r="Q230" s="15">
        <v>78.55</v>
      </c>
      <c r="R230" s="15">
        <v>76.418999999999997</v>
      </c>
      <c r="S230" s="15">
        <v>9.3919999999999995</v>
      </c>
      <c r="T230" s="15">
        <f t="shared" si="15"/>
        <v>437.27800000000002</v>
      </c>
      <c r="U230" s="15">
        <v>20.534870361328124</v>
      </c>
      <c r="V230" s="15">
        <v>2.8195799702405928</v>
      </c>
      <c r="W230" s="15">
        <v>2.8028399658203127</v>
      </c>
      <c r="X230" s="15">
        <v>9.9985496826171882</v>
      </c>
      <c r="Y230" s="15">
        <v>2.6212499999999999</v>
      </c>
      <c r="Z230" s="15">
        <v>1.8285400390625</v>
      </c>
      <c r="AA230" s="15">
        <v>2.315030075073242</v>
      </c>
      <c r="AB230" s="15">
        <v>10.727149536132812</v>
      </c>
      <c r="AC230" s="15">
        <v>23.979560058593751</v>
      </c>
      <c r="AD230" s="15">
        <v>5.528800048828125</v>
      </c>
      <c r="AE230" s="15">
        <v>61.958439453125003</v>
      </c>
      <c r="AF230" s="15">
        <v>87.058808959960942</v>
      </c>
      <c r="AG230" s="15">
        <f t="shared" si="16"/>
        <v>232.1734181507826</v>
      </c>
      <c r="AH230" s="15">
        <v>11.29216000366211</v>
      </c>
      <c r="AI230" s="15">
        <v>2.275239990234375</v>
      </c>
      <c r="AJ230" s="15">
        <v>2.275239990234375</v>
      </c>
      <c r="AK230" s="15">
        <v>2.2024599609375</v>
      </c>
      <c r="AL230" s="15">
        <v>2.2024599609375</v>
      </c>
      <c r="AM230" s="15">
        <v>2.4959997177124025E-2</v>
      </c>
      <c r="AN230" s="15">
        <v>0</v>
      </c>
      <c r="AO230" s="15">
        <v>0</v>
      </c>
      <c r="AP230" s="15">
        <v>0</v>
      </c>
      <c r="AQ230" s="15">
        <v>2.5049999999999999</v>
      </c>
      <c r="AR230" s="15">
        <v>4.8240000247955321E-2</v>
      </c>
      <c r="AS230" s="15">
        <v>0</v>
      </c>
      <c r="AT230" s="15">
        <f t="shared" si="17"/>
        <v>22.825759903430939</v>
      </c>
      <c r="AU230" s="15">
        <v>0</v>
      </c>
      <c r="AV230" s="15">
        <v>0</v>
      </c>
      <c r="AW230" s="15">
        <v>0</v>
      </c>
      <c r="AX230" s="15">
        <v>0</v>
      </c>
      <c r="AY230" s="15">
        <v>0</v>
      </c>
      <c r="AZ230" s="15">
        <v>0</v>
      </c>
      <c r="BA230" s="15">
        <v>0</v>
      </c>
      <c r="BB230" s="15">
        <v>0</v>
      </c>
      <c r="BC230" s="15">
        <v>0</v>
      </c>
      <c r="BD230" s="15">
        <v>0</v>
      </c>
      <c r="BE230" s="15">
        <v>0</v>
      </c>
      <c r="BF230" s="15">
        <v>0</v>
      </c>
      <c r="BG230" s="15">
        <f t="shared" si="18"/>
        <v>0</v>
      </c>
      <c r="BH230" t="str">
        <f t="shared" si="19"/>
        <v>UIDIST</v>
      </c>
      <c r="BI230" t="str">
        <f>VLOOKUP(BH230,[1]Summary!$C$29:$C$56,1,0)</f>
        <v>UIDist</v>
      </c>
      <c r="BJ230" s="16">
        <v>44197</v>
      </c>
    </row>
    <row r="231" spans="1:62" x14ac:dyDescent="0.25">
      <c r="A231" s="13">
        <v>802188.01</v>
      </c>
      <c r="B231" s="13">
        <v>802188.01</v>
      </c>
      <c r="C231" t="s">
        <v>258</v>
      </c>
      <c r="D231" t="s">
        <v>18</v>
      </c>
      <c r="E231" t="s">
        <v>19</v>
      </c>
      <c r="F231" s="13" t="s">
        <v>22</v>
      </c>
      <c r="G231" s="14"/>
      <c r="H231" s="15">
        <v>2.4780000000000002</v>
      </c>
      <c r="I231" s="15">
        <v>0.51700000000000002</v>
      </c>
      <c r="J231" s="15">
        <v>1.1779999999999999</v>
      </c>
      <c r="K231" s="15">
        <v>6.149</v>
      </c>
      <c r="L231" s="15">
        <v>3.81</v>
      </c>
      <c r="M231" s="15">
        <v>0.93899999999999995</v>
      </c>
      <c r="N231" s="15">
        <v>0.309</v>
      </c>
      <c r="O231" s="15">
        <v>2.7E-2</v>
      </c>
      <c r="P231" s="15">
        <v>0.14799999999999999</v>
      </c>
      <c r="Q231" s="15">
        <v>0.14799999999999999</v>
      </c>
      <c r="R231" s="15">
        <v>7.4050000000000002</v>
      </c>
      <c r="S231" s="15">
        <v>4.9889999999999999</v>
      </c>
      <c r="T231" s="15">
        <f t="shared" si="15"/>
        <v>28.096999999999998</v>
      </c>
      <c r="U231" s="15">
        <v>0.32863000106811524</v>
      </c>
      <c r="V231" s="15">
        <v>0.14483999633789063</v>
      </c>
      <c r="W231" s="15">
        <v>2.4123599243164064</v>
      </c>
      <c r="X231" s="15">
        <v>0</v>
      </c>
      <c r="Y231" s="15">
        <v>0</v>
      </c>
      <c r="Z231" s="15">
        <v>0</v>
      </c>
      <c r="AA231" s="15">
        <v>0</v>
      </c>
      <c r="AB231" s="15">
        <v>0</v>
      </c>
      <c r="AC231" s="15">
        <v>0</v>
      </c>
      <c r="AD231" s="15">
        <v>0</v>
      </c>
      <c r="AE231" s="15">
        <v>0</v>
      </c>
      <c r="AF231" s="15">
        <v>0</v>
      </c>
      <c r="AG231" s="15">
        <f t="shared" si="16"/>
        <v>2.8858299217224124</v>
      </c>
      <c r="AH231" s="15">
        <v>0</v>
      </c>
      <c r="AI231" s="15">
        <v>0</v>
      </c>
      <c r="AJ231" s="15">
        <v>0</v>
      </c>
      <c r="AK231" s="15">
        <v>0</v>
      </c>
      <c r="AL231" s="15">
        <v>0.10839000320434571</v>
      </c>
      <c r="AM231" s="15">
        <v>0</v>
      </c>
      <c r="AN231" s="15">
        <v>0</v>
      </c>
      <c r="AO231" s="15">
        <v>0</v>
      </c>
      <c r="AP231" s="15">
        <v>0.61566998672485351</v>
      </c>
      <c r="AQ231" s="15">
        <v>0</v>
      </c>
      <c r="AR231" s="15">
        <v>2.4270000457763671E-2</v>
      </c>
      <c r="AS231" s="15">
        <v>0</v>
      </c>
      <c r="AT231" s="15">
        <f t="shared" si="17"/>
        <v>0.7483299903869628</v>
      </c>
      <c r="AU231" s="15">
        <v>0</v>
      </c>
      <c r="AV231" s="15">
        <v>0</v>
      </c>
      <c r="AW231" s="15">
        <v>0</v>
      </c>
      <c r="AX231" s="15">
        <v>0</v>
      </c>
      <c r="AY231" s="15">
        <v>0</v>
      </c>
      <c r="AZ231" s="15">
        <v>0</v>
      </c>
      <c r="BA231" s="15">
        <v>0</v>
      </c>
      <c r="BB231" s="15">
        <v>0</v>
      </c>
      <c r="BC231" s="15">
        <v>0</v>
      </c>
      <c r="BD231" s="15">
        <v>0</v>
      </c>
      <c r="BE231" s="15">
        <v>0</v>
      </c>
      <c r="BF231" s="15">
        <v>0</v>
      </c>
      <c r="BG231" s="15">
        <f t="shared" si="18"/>
        <v>0</v>
      </c>
      <c r="BH231" t="str">
        <f t="shared" si="19"/>
        <v>UIDIST</v>
      </c>
      <c r="BI231" t="str">
        <f>VLOOKUP(BH231,[1]Summary!$C$29:$C$56,1,0)</f>
        <v>UIDist</v>
      </c>
      <c r="BJ231" s="16">
        <v>44197</v>
      </c>
    </row>
    <row r="232" spans="1:62" x14ac:dyDescent="0.25">
      <c r="A232" s="13">
        <v>802189.01</v>
      </c>
      <c r="B232" s="13">
        <v>802189.01</v>
      </c>
      <c r="C232" t="s">
        <v>259</v>
      </c>
      <c r="D232" t="s">
        <v>18</v>
      </c>
      <c r="E232" t="s">
        <v>19</v>
      </c>
      <c r="F232" s="13" t="s">
        <v>22</v>
      </c>
      <c r="G232" s="14"/>
      <c r="H232" s="15">
        <v>-34.165999999999997</v>
      </c>
      <c r="I232" s="15">
        <v>5.9889999999999999</v>
      </c>
      <c r="J232" s="15">
        <v>88.718000000000004</v>
      </c>
      <c r="K232" s="15">
        <v>-33.024000000000001</v>
      </c>
      <c r="L232" s="15">
        <v>2.867</v>
      </c>
      <c r="M232" s="15">
        <v>4.0330000000000004</v>
      </c>
      <c r="N232" s="15">
        <v>2.0459999999999998</v>
      </c>
      <c r="O232" s="15">
        <v>0.73199999999999998</v>
      </c>
      <c r="P232" s="15">
        <v>0.68500000000000005</v>
      </c>
      <c r="Q232" s="15">
        <v>0.44600000000000001</v>
      </c>
      <c r="R232" s="15">
        <v>1.1399999999999999</v>
      </c>
      <c r="S232" s="15">
        <v>1.7090000000000001</v>
      </c>
      <c r="T232" s="15">
        <f t="shared" si="15"/>
        <v>41.175000000000011</v>
      </c>
      <c r="U232" s="15">
        <v>3.5916199340820314</v>
      </c>
      <c r="V232" s="15">
        <v>2.0671500244140626</v>
      </c>
      <c r="W232" s="15">
        <v>1.8845399780273437</v>
      </c>
      <c r="X232" s="15">
        <v>7.4197598876953128</v>
      </c>
      <c r="Y232" s="15">
        <v>5.341690124511719</v>
      </c>
      <c r="Z232" s="15">
        <v>3.0790200805664063</v>
      </c>
      <c r="AA232" s="15">
        <v>241.51656396484375</v>
      </c>
      <c r="AB232" s="15">
        <v>368.6489675292969</v>
      </c>
      <c r="AC232" s="15">
        <v>236.8154110107422</v>
      </c>
      <c r="AD232" s="15">
        <v>196.44948046875001</v>
      </c>
      <c r="AE232" s="15">
        <v>83.858839843750005</v>
      </c>
      <c r="AF232" s="15">
        <v>-23.546010742187502</v>
      </c>
      <c r="AG232" s="15">
        <f t="shared" si="16"/>
        <v>1127.1270321044924</v>
      </c>
      <c r="AH232" s="15">
        <v>13.753790000230074</v>
      </c>
      <c r="AI232" s="15">
        <v>48.437651367187499</v>
      </c>
      <c r="AJ232" s="15">
        <v>7.9958601131439213</v>
      </c>
      <c r="AK232" s="15">
        <v>0.17213000488281249</v>
      </c>
      <c r="AL232" s="15">
        <v>3.7621700439453125</v>
      </c>
      <c r="AM232" s="15">
        <v>7.5029998779296878E-2</v>
      </c>
      <c r="AN232" s="15">
        <v>6.9230003356933592E-2</v>
      </c>
      <c r="AO232" s="15">
        <v>6.9230003356933592E-2</v>
      </c>
      <c r="AP232" s="15">
        <v>7.7239997863769533E-2</v>
      </c>
      <c r="AQ232" s="15">
        <v>0</v>
      </c>
      <c r="AR232" s="15">
        <v>0</v>
      </c>
      <c r="AS232" s="15">
        <v>-0.20516999816894532</v>
      </c>
      <c r="AT232" s="15">
        <f t="shared" si="17"/>
        <v>74.207161534577637</v>
      </c>
      <c r="AU232" s="15">
        <v>0</v>
      </c>
      <c r="AV232" s="15">
        <v>0</v>
      </c>
      <c r="AW232" s="15">
        <v>0</v>
      </c>
      <c r="AX232" s="15">
        <v>0</v>
      </c>
      <c r="AY232" s="15">
        <v>0</v>
      </c>
      <c r="AZ232" s="15">
        <v>0</v>
      </c>
      <c r="BA232" s="15">
        <v>0</v>
      </c>
      <c r="BB232" s="15">
        <v>0</v>
      </c>
      <c r="BC232" s="15">
        <v>0</v>
      </c>
      <c r="BD232" s="15">
        <v>0</v>
      </c>
      <c r="BE232" s="15">
        <v>0</v>
      </c>
      <c r="BF232" s="15">
        <v>0</v>
      </c>
      <c r="BG232" s="15">
        <f t="shared" si="18"/>
        <v>0</v>
      </c>
      <c r="BH232" t="str">
        <f t="shared" si="19"/>
        <v>UIDIST</v>
      </c>
      <c r="BI232" t="str">
        <f>VLOOKUP(BH232,[1]Summary!$C$29:$C$56,1,0)</f>
        <v>UIDist</v>
      </c>
      <c r="BJ232" s="16">
        <v>44197</v>
      </c>
    </row>
    <row r="233" spans="1:62" x14ac:dyDescent="0.25">
      <c r="A233" s="13">
        <v>802191.01</v>
      </c>
      <c r="B233" s="13">
        <v>802191.01</v>
      </c>
      <c r="C233" t="s">
        <v>260</v>
      </c>
      <c r="D233" t="s">
        <v>18</v>
      </c>
      <c r="E233" t="s">
        <v>19</v>
      </c>
      <c r="F233" s="13" t="s">
        <v>22</v>
      </c>
      <c r="G233" s="14"/>
      <c r="H233" s="15">
        <v>0.65800000000000003</v>
      </c>
      <c r="I233" s="15">
        <v>0.77500000000000002</v>
      </c>
      <c r="J233" s="15">
        <v>1.1779999999999999</v>
      </c>
      <c r="K233" s="15">
        <v>0.20799999999999999</v>
      </c>
      <c r="L233" s="15">
        <v>2.5419999999999998</v>
      </c>
      <c r="M233" s="15">
        <v>15.324999999999999</v>
      </c>
      <c r="N233" s="15">
        <v>0.79700000000000004</v>
      </c>
      <c r="O233" s="15">
        <v>3.1030000000000002</v>
      </c>
      <c r="P233" s="15">
        <v>2.4129999999999998</v>
      </c>
      <c r="Q233" s="15">
        <v>118.68300000000001</v>
      </c>
      <c r="R233" s="15">
        <v>102.056</v>
      </c>
      <c r="S233" s="15">
        <v>11.356999999999999</v>
      </c>
      <c r="T233" s="15">
        <f t="shared" si="15"/>
        <v>259.09500000000003</v>
      </c>
      <c r="U233" s="15">
        <v>111.33252262115478</v>
      </c>
      <c r="V233" s="15">
        <v>20.740179443359374</v>
      </c>
      <c r="W233" s="15">
        <v>58.386420166015625</v>
      </c>
      <c r="X233" s="15">
        <v>6.6843699951171871</v>
      </c>
      <c r="Y233" s="15">
        <v>2.7434600524902342</v>
      </c>
      <c r="Z233" s="15">
        <v>2.5620700492858886</v>
      </c>
      <c r="AA233" s="15">
        <v>2.2388601074218748</v>
      </c>
      <c r="AB233" s="15">
        <v>5.3433001708984378</v>
      </c>
      <c r="AC233" s="15">
        <v>65.575499633789065</v>
      </c>
      <c r="AD233" s="15">
        <v>6.3843700637817387</v>
      </c>
      <c r="AE233" s="15">
        <v>2.0003700095713137</v>
      </c>
      <c r="AF233" s="15">
        <v>2.5845100083351134</v>
      </c>
      <c r="AG233" s="15">
        <f t="shared" si="16"/>
        <v>286.57593232122059</v>
      </c>
      <c r="AH233" s="15">
        <v>2.4761599121093751</v>
      </c>
      <c r="AI233" s="15">
        <v>2.4761599121093751</v>
      </c>
      <c r="AJ233" s="15">
        <v>2.4761599121093751</v>
      </c>
      <c r="AK233" s="15">
        <v>2.3969699707031249</v>
      </c>
      <c r="AL233" s="15">
        <v>0</v>
      </c>
      <c r="AM233" s="15">
        <v>-0.17003999328613281</v>
      </c>
      <c r="AN233" s="15">
        <v>0</v>
      </c>
      <c r="AO233" s="15">
        <v>0</v>
      </c>
      <c r="AP233" s="15">
        <v>0</v>
      </c>
      <c r="AQ233" s="15">
        <v>0</v>
      </c>
      <c r="AR233" s="15">
        <v>0</v>
      </c>
      <c r="AS233" s="15">
        <v>0</v>
      </c>
      <c r="AT233" s="15">
        <f t="shared" si="17"/>
        <v>9.6554097137451169</v>
      </c>
      <c r="AU233" s="15">
        <v>0</v>
      </c>
      <c r="AV233" s="15">
        <v>0</v>
      </c>
      <c r="AW233" s="15">
        <v>0</v>
      </c>
      <c r="AX233" s="15">
        <v>0</v>
      </c>
      <c r="AY233" s="15">
        <v>0</v>
      </c>
      <c r="AZ233" s="15">
        <v>0</v>
      </c>
      <c r="BA233" s="15">
        <v>0</v>
      </c>
      <c r="BB233" s="15">
        <v>0</v>
      </c>
      <c r="BC233" s="15">
        <v>0</v>
      </c>
      <c r="BD233" s="15">
        <v>0</v>
      </c>
      <c r="BE233" s="15">
        <v>0</v>
      </c>
      <c r="BF233" s="15">
        <v>0</v>
      </c>
      <c r="BG233" s="15">
        <f t="shared" si="18"/>
        <v>0</v>
      </c>
      <c r="BH233" t="str">
        <f t="shared" si="19"/>
        <v>UIDIST</v>
      </c>
      <c r="BI233" t="str">
        <f>VLOOKUP(BH233,[1]Summary!$C$29:$C$56,1,0)</f>
        <v>UIDist</v>
      </c>
      <c r="BJ233" s="16">
        <v>44197</v>
      </c>
    </row>
    <row r="234" spans="1:62" x14ac:dyDescent="0.25">
      <c r="A234" s="13">
        <v>802192.01</v>
      </c>
      <c r="B234" s="13">
        <v>802192.01</v>
      </c>
      <c r="C234" t="s">
        <v>261</v>
      </c>
      <c r="D234" t="s">
        <v>18</v>
      </c>
      <c r="E234" t="s">
        <v>19</v>
      </c>
      <c r="F234" s="13" t="s">
        <v>22</v>
      </c>
      <c r="G234" s="14"/>
      <c r="H234" s="15">
        <v>10.488</v>
      </c>
      <c r="I234" s="15">
        <v>3.3159999999999998</v>
      </c>
      <c r="J234" s="15">
        <v>1.6220000000000001</v>
      </c>
      <c r="K234" s="15">
        <v>31.265999999999998</v>
      </c>
      <c r="L234" s="15">
        <v>2.552</v>
      </c>
      <c r="M234" s="15">
        <v>14.26</v>
      </c>
      <c r="N234" s="15">
        <v>6.7000000000000004E-2</v>
      </c>
      <c r="O234" s="15">
        <v>0.01</v>
      </c>
      <c r="P234" s="15">
        <v>0.14499999999999999</v>
      </c>
      <c r="Q234" s="15">
        <v>0.14499999999999999</v>
      </c>
      <c r="R234" s="15">
        <v>0.14499999999999999</v>
      </c>
      <c r="S234" s="15">
        <v>0.625</v>
      </c>
      <c r="T234" s="15">
        <f t="shared" si="15"/>
        <v>64.640999999999991</v>
      </c>
      <c r="U234" s="15">
        <v>0.47135000610351563</v>
      </c>
      <c r="V234" s="15">
        <v>0.47135000610351563</v>
      </c>
      <c r="W234" s="15">
        <v>0.46807998657226563</v>
      </c>
      <c r="X234" s="15">
        <v>0.46807998657226563</v>
      </c>
      <c r="Y234" s="15">
        <v>0.46807998657226563</v>
      </c>
      <c r="Z234" s="15">
        <v>0.46598001098632813</v>
      </c>
      <c r="AA234" s="15">
        <v>0.48320999145507815</v>
      </c>
      <c r="AB234" s="15">
        <v>0.48320999145507815</v>
      </c>
      <c r="AC234" s="15">
        <v>0.40155999755859373</v>
      </c>
      <c r="AD234" s="15">
        <v>0.40155999755859373</v>
      </c>
      <c r="AE234" s="15">
        <v>1.4883600463867188</v>
      </c>
      <c r="AF234" s="15">
        <v>-0.57799005126953129</v>
      </c>
      <c r="AG234" s="15">
        <f t="shared" si="16"/>
        <v>5.4928299560546865</v>
      </c>
      <c r="AH234" s="15">
        <v>0.62660999870300294</v>
      </c>
      <c r="AI234" s="15">
        <v>0.50128999760746951</v>
      </c>
      <c r="AJ234" s="15">
        <v>0.49880999755859373</v>
      </c>
      <c r="AK234" s="15">
        <v>0.48285998535156249</v>
      </c>
      <c r="AL234" s="15">
        <v>0</v>
      </c>
      <c r="AM234" s="15">
        <v>7.5999999046325679E-4</v>
      </c>
      <c r="AN234" s="15">
        <v>0</v>
      </c>
      <c r="AO234" s="15">
        <v>0</v>
      </c>
      <c r="AP234" s="15">
        <v>0</v>
      </c>
      <c r="AQ234" s="15">
        <v>0</v>
      </c>
      <c r="AR234" s="15">
        <v>0</v>
      </c>
      <c r="AS234" s="15">
        <v>0</v>
      </c>
      <c r="AT234" s="15">
        <f t="shared" si="17"/>
        <v>2.1103299792110919</v>
      </c>
      <c r="AU234" s="15">
        <v>0</v>
      </c>
      <c r="AV234" s="15">
        <v>0</v>
      </c>
      <c r="AW234" s="15">
        <v>0</v>
      </c>
      <c r="AX234" s="15">
        <v>0</v>
      </c>
      <c r="AY234" s="15">
        <v>0</v>
      </c>
      <c r="AZ234" s="15">
        <v>0</v>
      </c>
      <c r="BA234" s="15">
        <v>0</v>
      </c>
      <c r="BB234" s="15">
        <v>0</v>
      </c>
      <c r="BC234" s="15">
        <v>0</v>
      </c>
      <c r="BD234" s="15">
        <v>0</v>
      </c>
      <c r="BE234" s="15">
        <v>0</v>
      </c>
      <c r="BF234" s="15">
        <v>0</v>
      </c>
      <c r="BG234" s="15">
        <f t="shared" si="18"/>
        <v>0</v>
      </c>
      <c r="BH234" t="str">
        <f t="shared" si="19"/>
        <v>UIDIST</v>
      </c>
      <c r="BI234" t="str">
        <f>VLOOKUP(BH234,[1]Summary!$C$29:$C$56,1,0)</f>
        <v>UIDist</v>
      </c>
      <c r="BJ234" s="16">
        <v>44197</v>
      </c>
    </row>
    <row r="235" spans="1:62" x14ac:dyDescent="0.25">
      <c r="A235" s="13">
        <v>802193.01</v>
      </c>
      <c r="B235" s="13">
        <v>802193.01</v>
      </c>
      <c r="C235" t="s">
        <v>262</v>
      </c>
      <c r="D235" t="s">
        <v>18</v>
      </c>
      <c r="E235" t="s">
        <v>19</v>
      </c>
      <c r="F235" s="13" t="s">
        <v>22</v>
      </c>
      <c r="G235" s="14"/>
      <c r="H235" s="15">
        <v>0.85099999999999998</v>
      </c>
      <c r="I235" s="15">
        <v>1.9470000000000001</v>
      </c>
      <c r="J235" s="15">
        <v>24.552</v>
      </c>
      <c r="K235" s="15">
        <v>15.605</v>
      </c>
      <c r="L235" s="15">
        <v>36.963000000000001</v>
      </c>
      <c r="M235" s="15">
        <v>14.766</v>
      </c>
      <c r="N235" s="15">
        <v>2.9000000000000001E-2</v>
      </c>
      <c r="O235" s="15">
        <v>1.6E-2</v>
      </c>
      <c r="P235" s="15">
        <v>0.61799999999999999</v>
      </c>
      <c r="Q235" s="15">
        <v>1.542</v>
      </c>
      <c r="R235" s="15">
        <v>3.6419999999999999</v>
      </c>
      <c r="S235" s="15">
        <v>12.494999999999999</v>
      </c>
      <c r="T235" s="15">
        <f t="shared" si="15"/>
        <v>113.02600000000001</v>
      </c>
      <c r="U235" s="15">
        <v>1.702739974975586</v>
      </c>
      <c r="V235" s="15">
        <v>2.952800048828125</v>
      </c>
      <c r="W235" s="15">
        <v>1.7003800125122071</v>
      </c>
      <c r="X235" s="15">
        <v>10.787730255126952</v>
      </c>
      <c r="Y235" s="15">
        <v>113.75401953124999</v>
      </c>
      <c r="Z235" s="15">
        <v>178.10194067382812</v>
      </c>
      <c r="AA235" s="15">
        <v>249.69916503906251</v>
      </c>
      <c r="AB235" s="15">
        <v>280.1304453125</v>
      </c>
      <c r="AC235" s="15">
        <v>25.739930480957032</v>
      </c>
      <c r="AD235" s="15">
        <v>497.93539941406249</v>
      </c>
      <c r="AE235" s="15">
        <v>456.43130566406251</v>
      </c>
      <c r="AF235" s="15">
        <v>512.40783949279785</v>
      </c>
      <c r="AG235" s="15">
        <f t="shared" si="16"/>
        <v>2331.3436958999632</v>
      </c>
      <c r="AH235" s="15">
        <v>699.29685527420042</v>
      </c>
      <c r="AI235" s="15">
        <v>-157.03672469329834</v>
      </c>
      <c r="AJ235" s="15">
        <v>991.6592250976563</v>
      </c>
      <c r="AK235" s="15">
        <v>246.88272607421874</v>
      </c>
      <c r="AL235" s="15">
        <v>68.327791870117181</v>
      </c>
      <c r="AM235" s="15">
        <v>135.17349687576294</v>
      </c>
      <c r="AN235" s="15">
        <v>340.00886175537107</v>
      </c>
      <c r="AO235" s="15">
        <v>30.114700073242187</v>
      </c>
      <c r="AP235" s="15">
        <v>132.82096774291992</v>
      </c>
      <c r="AQ235" s="15">
        <v>210.28899999999999</v>
      </c>
      <c r="AR235" s="15">
        <v>301.31866644287112</v>
      </c>
      <c r="AS235" s="15">
        <v>35.753670820236209</v>
      </c>
      <c r="AT235" s="15">
        <f t="shared" si="17"/>
        <v>3034.6092373332976</v>
      </c>
      <c r="AU235" s="15">
        <v>0.59084002685546877</v>
      </c>
      <c r="AV235" s="15">
        <v>0.53365997314453129</v>
      </c>
      <c r="AW235" s="15">
        <v>3.1931699371337889</v>
      </c>
      <c r="AX235" s="15">
        <v>1.2662699584960937</v>
      </c>
      <c r="AY235" s="15">
        <v>0.76030999755859374</v>
      </c>
      <c r="AZ235" s="15">
        <v>0.93593997192382816</v>
      </c>
      <c r="BA235" s="15">
        <v>0.73032000732421876</v>
      </c>
      <c r="BB235" s="15">
        <v>0.73032000732421876</v>
      </c>
      <c r="BC235" s="15">
        <v>0.83124000597000125</v>
      </c>
      <c r="BD235" s="15">
        <v>0</v>
      </c>
      <c r="BE235" s="15">
        <v>0</v>
      </c>
      <c r="BF235" s="15">
        <v>0</v>
      </c>
      <c r="BG235" s="15">
        <f t="shared" si="18"/>
        <v>9.5720698857307411</v>
      </c>
      <c r="BH235" t="str">
        <f t="shared" si="19"/>
        <v>UIDIST</v>
      </c>
      <c r="BI235" t="str">
        <f>VLOOKUP(BH235,[1]Summary!$C$29:$C$56,1,0)</f>
        <v>UIDist</v>
      </c>
      <c r="BJ235" s="16">
        <v>44470</v>
      </c>
    </row>
    <row r="236" spans="1:62" x14ac:dyDescent="0.25">
      <c r="A236" s="13">
        <v>802194.01</v>
      </c>
      <c r="B236" s="13">
        <v>802194.01</v>
      </c>
      <c r="C236" t="s">
        <v>263</v>
      </c>
      <c r="D236" t="s">
        <v>18</v>
      </c>
      <c r="E236" t="s">
        <v>19</v>
      </c>
      <c r="F236" s="13" t="s">
        <v>22</v>
      </c>
      <c r="G236" s="14"/>
      <c r="H236" s="15">
        <v>6.0000000000000001E-3</v>
      </c>
      <c r="I236" s="15">
        <v>6.0000000000000001E-3</v>
      </c>
      <c r="J236" s="15">
        <v>7.0000000000000001E-3</v>
      </c>
      <c r="K236" s="15">
        <v>7.0000000000000001E-3</v>
      </c>
      <c r="L236" s="15">
        <v>7.0000000000000001E-3</v>
      </c>
      <c r="M236" s="15">
        <v>2.3639999999999999</v>
      </c>
      <c r="N236" s="15">
        <v>1E-3</v>
      </c>
      <c r="O236" s="15">
        <v>1E-3</v>
      </c>
      <c r="P236" s="15">
        <v>8.0000000000000002E-3</v>
      </c>
      <c r="Q236" s="15">
        <v>8.0000000000000002E-3</v>
      </c>
      <c r="R236" s="15">
        <v>8.0000000000000002E-3</v>
      </c>
      <c r="S236" s="15">
        <v>3.5000000000000003E-2</v>
      </c>
      <c r="T236" s="15">
        <f t="shared" si="15"/>
        <v>2.4579999999999997</v>
      </c>
      <c r="U236" s="15">
        <v>2.6700000762939453E-2</v>
      </c>
      <c r="V236" s="15">
        <v>2.6700000762939453E-2</v>
      </c>
      <c r="W236" s="15">
        <v>2.6510000228881836E-2</v>
      </c>
      <c r="X236" s="15">
        <v>2.6510000228881836E-2</v>
      </c>
      <c r="Y236" s="15">
        <v>2.6510000228881836E-2</v>
      </c>
      <c r="Z236" s="15">
        <v>2.6389999389648436E-2</v>
      </c>
      <c r="AA236" s="15">
        <v>2.73700008392334E-2</v>
      </c>
      <c r="AB236" s="15">
        <v>2.73700008392334E-2</v>
      </c>
      <c r="AC236" s="15">
        <v>2.2749999999999999E-2</v>
      </c>
      <c r="AD236" s="15">
        <v>2.2749999999999999E-2</v>
      </c>
      <c r="AE236" s="15">
        <v>2.2749999999999999E-2</v>
      </c>
      <c r="AF236" s="15">
        <v>2.8719999313354491E-2</v>
      </c>
      <c r="AG236" s="15">
        <f t="shared" si="16"/>
        <v>0.31103000259399416</v>
      </c>
      <c r="AH236" s="15">
        <v>1.422559986114502</v>
      </c>
      <c r="AI236" s="15">
        <v>2.4035500297546388</v>
      </c>
      <c r="AJ236" s="15">
        <v>4.8154099197387694</v>
      </c>
      <c r="AK236" s="15">
        <v>4.1734401473999023</v>
      </c>
      <c r="AL236" s="15">
        <v>0</v>
      </c>
      <c r="AM236" s="15">
        <v>0</v>
      </c>
      <c r="AN236" s="15">
        <v>0</v>
      </c>
      <c r="AO236" s="15">
        <v>0</v>
      </c>
      <c r="AP236" s="15">
        <v>0</v>
      </c>
      <c r="AQ236" s="15">
        <v>0</v>
      </c>
      <c r="AR236" s="15">
        <v>0</v>
      </c>
      <c r="AS236" s="15">
        <v>0</v>
      </c>
      <c r="AT236" s="15">
        <f t="shared" si="17"/>
        <v>12.814960083007811</v>
      </c>
      <c r="AU236" s="15">
        <v>0</v>
      </c>
      <c r="AV236" s="15">
        <v>0</v>
      </c>
      <c r="AW236" s="15">
        <v>0</v>
      </c>
      <c r="AX236" s="15">
        <v>0</v>
      </c>
      <c r="AY236" s="15">
        <v>0</v>
      </c>
      <c r="AZ236" s="15">
        <v>0</v>
      </c>
      <c r="BA236" s="15">
        <v>0</v>
      </c>
      <c r="BB236" s="15">
        <v>0</v>
      </c>
      <c r="BC236" s="15">
        <v>0</v>
      </c>
      <c r="BD236" s="15">
        <v>0</v>
      </c>
      <c r="BE236" s="15">
        <v>0</v>
      </c>
      <c r="BF236" s="15">
        <v>0</v>
      </c>
      <c r="BG236" s="15">
        <f t="shared" si="18"/>
        <v>0</v>
      </c>
      <c r="BH236" t="str">
        <f t="shared" si="19"/>
        <v>UIDIST</v>
      </c>
      <c r="BI236" t="str">
        <f>VLOOKUP(BH236,[1]Summary!$C$29:$C$56,1,0)</f>
        <v>UIDist</v>
      </c>
      <c r="BJ236" s="16">
        <v>44197</v>
      </c>
    </row>
    <row r="237" spans="1:62" x14ac:dyDescent="0.25">
      <c r="A237" s="13">
        <v>802195.01</v>
      </c>
      <c r="B237" s="13">
        <v>802195.01</v>
      </c>
      <c r="C237" t="s">
        <v>264</v>
      </c>
      <c r="D237" t="s">
        <v>18</v>
      </c>
      <c r="E237" t="s">
        <v>19</v>
      </c>
      <c r="F237" s="13" t="s">
        <v>101</v>
      </c>
      <c r="G237" s="14"/>
      <c r="H237" s="15">
        <v>0</v>
      </c>
      <c r="I237" s="15">
        <v>0</v>
      </c>
      <c r="J237" s="15">
        <v>0</v>
      </c>
      <c r="K237" s="15">
        <v>0</v>
      </c>
      <c r="L237" s="15">
        <v>0</v>
      </c>
      <c r="M237" s="15">
        <v>0</v>
      </c>
      <c r="N237" s="15">
        <v>0</v>
      </c>
      <c r="O237" s="15">
        <v>0</v>
      </c>
      <c r="P237" s="15">
        <v>0</v>
      </c>
      <c r="Q237" s="15">
        <v>0</v>
      </c>
      <c r="R237" s="15">
        <v>1.1990000000000001</v>
      </c>
      <c r="S237" s="15">
        <v>0.81100000000000005</v>
      </c>
      <c r="T237" s="15">
        <f t="shared" si="15"/>
        <v>2.0100000000000002</v>
      </c>
      <c r="U237" s="15">
        <v>0</v>
      </c>
      <c r="V237" s="15">
        <v>1.8120000839233399E-2</v>
      </c>
      <c r="W237" s="15">
        <v>0</v>
      </c>
      <c r="X237" s="15">
        <v>0</v>
      </c>
      <c r="Y237" s="15">
        <v>0</v>
      </c>
      <c r="Z237" s="15">
        <v>-2.1791900691986084</v>
      </c>
      <c r="AA237" s="15">
        <v>0.16714000701904297</v>
      </c>
      <c r="AB237" s="15">
        <v>0</v>
      </c>
      <c r="AC237" s="15">
        <v>0</v>
      </c>
      <c r="AD237" s="15">
        <v>0</v>
      </c>
      <c r="AE237" s="15">
        <v>0</v>
      </c>
      <c r="AF237" s="15">
        <v>0</v>
      </c>
      <c r="AG237" s="15">
        <f t="shared" si="16"/>
        <v>-1.9939300613403321</v>
      </c>
      <c r="AH237" s="15">
        <v>0</v>
      </c>
      <c r="AI237" s="15">
        <v>0</v>
      </c>
      <c r="AJ237" s="15">
        <v>0</v>
      </c>
      <c r="AK237" s="15">
        <v>0</v>
      </c>
      <c r="AL237" s="15">
        <v>0</v>
      </c>
      <c r="AM237" s="15">
        <v>0</v>
      </c>
      <c r="AN237" s="15">
        <v>0</v>
      </c>
      <c r="AO237" s="15">
        <v>0</v>
      </c>
      <c r="AP237" s="15">
        <v>0</v>
      </c>
      <c r="AQ237" s="15">
        <v>0</v>
      </c>
      <c r="AR237" s="15">
        <v>0</v>
      </c>
      <c r="AS237" s="15">
        <v>0</v>
      </c>
      <c r="AT237" s="15">
        <f t="shared" si="17"/>
        <v>0</v>
      </c>
      <c r="AU237" s="15">
        <v>0</v>
      </c>
      <c r="AV237" s="15">
        <v>0</v>
      </c>
      <c r="AW237" s="15">
        <v>0</v>
      </c>
      <c r="AX237" s="15">
        <v>0</v>
      </c>
      <c r="AY237" s="15">
        <v>0</v>
      </c>
      <c r="AZ237" s="15">
        <v>0</v>
      </c>
      <c r="BA237" s="15">
        <v>0</v>
      </c>
      <c r="BB237" s="15">
        <v>0</v>
      </c>
      <c r="BC237" s="15">
        <v>0</v>
      </c>
      <c r="BD237" s="15">
        <v>0</v>
      </c>
      <c r="BE237" s="15">
        <v>0</v>
      </c>
      <c r="BF237" s="15">
        <v>0</v>
      </c>
      <c r="BG237" s="15">
        <f t="shared" si="18"/>
        <v>0</v>
      </c>
      <c r="BH237" t="str">
        <f t="shared" si="19"/>
        <v>UIDIST</v>
      </c>
      <c r="BI237" t="str">
        <f>VLOOKUP(BH237,[1]Summary!$C$29:$C$56,1,0)</f>
        <v>UIDist</v>
      </c>
      <c r="BJ237" s="16">
        <v>43831</v>
      </c>
    </row>
    <row r="238" spans="1:62" x14ac:dyDescent="0.25">
      <c r="A238" s="13">
        <v>802196.01</v>
      </c>
      <c r="B238" s="13">
        <v>802196.01</v>
      </c>
      <c r="C238" t="s">
        <v>265</v>
      </c>
      <c r="D238" t="s">
        <v>18</v>
      </c>
      <c r="E238" t="s">
        <v>19</v>
      </c>
      <c r="F238" s="13" t="s">
        <v>22</v>
      </c>
      <c r="G238" s="14"/>
      <c r="H238" s="15">
        <v>1.2290000000000001</v>
      </c>
      <c r="I238" s="15">
        <v>8.4000000000000005E-2</v>
      </c>
      <c r="J238" s="15">
        <v>0.109</v>
      </c>
      <c r="K238" s="15">
        <v>0.109</v>
      </c>
      <c r="L238" s="15">
        <v>0.109</v>
      </c>
      <c r="M238" s="15">
        <v>6.2939999999999996</v>
      </c>
      <c r="N238" s="15">
        <v>8.6999999999999994E-2</v>
      </c>
      <c r="O238" s="15">
        <v>5.8999999999999997E-2</v>
      </c>
      <c r="P238" s="15">
        <v>9.5000000000000001E-2</v>
      </c>
      <c r="Q238" s="15">
        <v>1.625</v>
      </c>
      <c r="R238" s="15">
        <v>3.5350000000000001</v>
      </c>
      <c r="S238" s="15">
        <v>14.904</v>
      </c>
      <c r="T238" s="15">
        <f t="shared" si="15"/>
        <v>28.238999999999997</v>
      </c>
      <c r="U238" s="15">
        <v>0.71933000373840328</v>
      </c>
      <c r="V238" s="15">
        <v>0.3109200134277344</v>
      </c>
      <c r="W238" s="15">
        <v>0.30875000000000002</v>
      </c>
      <c r="X238" s="15">
        <v>0.30875000000000002</v>
      </c>
      <c r="Y238" s="15">
        <v>0.30875000000000002</v>
      </c>
      <c r="Z238" s="15">
        <v>0.48036999702453614</v>
      </c>
      <c r="AA238" s="15">
        <v>0.30116000366210938</v>
      </c>
      <c r="AB238" s="15">
        <v>0.5116600036621094</v>
      </c>
      <c r="AC238" s="15">
        <v>0.25027000427246093</v>
      </c>
      <c r="AD238" s="15">
        <v>0.25027000427246093</v>
      </c>
      <c r="AE238" s="15">
        <v>0.25027000427246093</v>
      </c>
      <c r="AF238" s="15">
        <v>0.3160199890136719</v>
      </c>
      <c r="AG238" s="15">
        <f t="shared" si="16"/>
        <v>4.3165200233459471</v>
      </c>
      <c r="AH238" s="15">
        <v>0.31088000488281248</v>
      </c>
      <c r="AI238" s="15">
        <v>0.31088000488281248</v>
      </c>
      <c r="AJ238" s="15">
        <v>0.31088000488281248</v>
      </c>
      <c r="AK238" s="15">
        <v>0</v>
      </c>
      <c r="AL238" s="15">
        <v>0</v>
      </c>
      <c r="AM238" s="15">
        <v>0</v>
      </c>
      <c r="AN238" s="15">
        <v>0.11319999980926514</v>
      </c>
      <c r="AO238" s="15">
        <v>0</v>
      </c>
      <c r="AP238" s="15">
        <v>0</v>
      </c>
      <c r="AQ238" s="15">
        <v>0</v>
      </c>
      <c r="AR238" s="15">
        <v>0</v>
      </c>
      <c r="AS238" s="15">
        <v>0</v>
      </c>
      <c r="AT238" s="15">
        <f t="shared" si="17"/>
        <v>1.0458400144577027</v>
      </c>
      <c r="AU238" s="15">
        <v>0</v>
      </c>
      <c r="AV238" s="15">
        <v>0</v>
      </c>
      <c r="AW238" s="15">
        <v>0</v>
      </c>
      <c r="AX238" s="15">
        <v>0</v>
      </c>
      <c r="AY238" s="15">
        <v>0</v>
      </c>
      <c r="AZ238" s="15">
        <v>0</v>
      </c>
      <c r="BA238" s="15">
        <v>0</v>
      </c>
      <c r="BB238" s="15">
        <v>0</v>
      </c>
      <c r="BC238" s="15">
        <v>0</v>
      </c>
      <c r="BD238" s="15">
        <v>0</v>
      </c>
      <c r="BE238" s="15">
        <v>0</v>
      </c>
      <c r="BF238" s="15">
        <v>0</v>
      </c>
      <c r="BG238" s="15">
        <f t="shared" si="18"/>
        <v>0</v>
      </c>
      <c r="BH238" t="str">
        <f t="shared" si="19"/>
        <v>UIDIST</v>
      </c>
      <c r="BI238" t="str">
        <f>VLOOKUP(BH238,[1]Summary!$C$29:$C$56,1,0)</f>
        <v>UIDist</v>
      </c>
      <c r="BJ238" s="16">
        <v>44197</v>
      </c>
    </row>
    <row r="239" spans="1:62" x14ac:dyDescent="0.25">
      <c r="A239" s="13">
        <v>802200.01</v>
      </c>
      <c r="B239" s="13">
        <v>802200.01</v>
      </c>
      <c r="C239" t="s">
        <v>266</v>
      </c>
      <c r="D239" t="s">
        <v>18</v>
      </c>
      <c r="E239" t="s">
        <v>19</v>
      </c>
      <c r="F239" s="13" t="s">
        <v>22</v>
      </c>
      <c r="G239" s="14"/>
      <c r="H239" s="15">
        <v>1.113</v>
      </c>
      <c r="I239" s="15">
        <v>19.385000000000002</v>
      </c>
      <c r="J239" s="15">
        <v>49.383000000000003</v>
      </c>
      <c r="K239" s="15">
        <v>39.756</v>
      </c>
      <c r="L239" s="15">
        <v>1.702</v>
      </c>
      <c r="M239" s="15">
        <v>6.2969999999999997</v>
      </c>
      <c r="N239" s="15">
        <v>3.1019999999999999</v>
      </c>
      <c r="O239" s="15">
        <v>8.5739999999999998</v>
      </c>
      <c r="P239" s="15">
        <v>2.9359999999999999</v>
      </c>
      <c r="Q239" s="15">
        <v>0.66700000000000004</v>
      </c>
      <c r="R239" s="15">
        <v>0.77600000000000002</v>
      </c>
      <c r="S239" s="15">
        <v>1.863</v>
      </c>
      <c r="T239" s="15">
        <f t="shared" si="15"/>
        <v>135.55400000000003</v>
      </c>
      <c r="U239" s="15">
        <v>0.80092999267578124</v>
      </c>
      <c r="V239" s="15">
        <v>1.6943700256347656</v>
      </c>
      <c r="W239" s="15">
        <v>1.0310599899291992</v>
      </c>
      <c r="X239" s="15">
        <v>1.2114700012207031</v>
      </c>
      <c r="Y239" s="15">
        <v>1.1197799835205078</v>
      </c>
      <c r="Z239" s="15">
        <v>0.80307000732421874</v>
      </c>
      <c r="AA239" s="15">
        <v>0.83259997558593746</v>
      </c>
      <c r="AB239" s="15">
        <v>1.4632500152587891</v>
      </c>
      <c r="AC239" s="15">
        <v>298.50577050781249</v>
      </c>
      <c r="AD239" s="15">
        <v>-51.934302001953128</v>
      </c>
      <c r="AE239" s="15">
        <v>592.33094702148435</v>
      </c>
      <c r="AF239" s="15">
        <v>122.81766210937499</v>
      </c>
      <c r="AG239" s="15">
        <f t="shared" si="16"/>
        <v>970.67660762786852</v>
      </c>
      <c r="AH239" s="15">
        <v>245.46864599609376</v>
      </c>
      <c r="AI239" s="15">
        <v>99.691151855468746</v>
      </c>
      <c r="AJ239" s="15">
        <v>-66.544962936401362</v>
      </c>
      <c r="AK239" s="15">
        <v>7.8629301757812504</v>
      </c>
      <c r="AL239" s="15">
        <v>9.01702001953125</v>
      </c>
      <c r="AM239" s="15">
        <v>130.76782014083864</v>
      </c>
      <c r="AN239" s="15">
        <v>21.097910034179687</v>
      </c>
      <c r="AO239" s="15">
        <v>-11.281090087890625</v>
      </c>
      <c r="AP239" s="15">
        <v>3.3372999725341796</v>
      </c>
      <c r="AQ239" s="15">
        <v>1.736</v>
      </c>
      <c r="AR239" s="15">
        <v>2.1071699600219729</v>
      </c>
      <c r="AS239" s="15">
        <v>410.5515431289673</v>
      </c>
      <c r="AT239" s="15">
        <f t="shared" si="17"/>
        <v>853.81143825912477</v>
      </c>
      <c r="AU239" s="15">
        <v>-163.74871978759765</v>
      </c>
      <c r="AV239" s="15">
        <v>9.8529998779296871E-2</v>
      </c>
      <c r="AW239" s="15">
        <v>0.37469000482559206</v>
      </c>
      <c r="AX239" s="15">
        <v>-11.753050003051758</v>
      </c>
      <c r="AY239" s="15">
        <v>6.629000091552735E-2</v>
      </c>
      <c r="AZ239" s="15">
        <v>7.1299497756958008</v>
      </c>
      <c r="BA239" s="15">
        <v>0.95893000602722167</v>
      </c>
      <c r="BB239" s="15">
        <v>0.58282002639770503</v>
      </c>
      <c r="BC239" s="15">
        <v>124.0596985168457</v>
      </c>
      <c r="BD239" s="15">
        <v>0</v>
      </c>
      <c r="BE239" s="15">
        <v>0</v>
      </c>
      <c r="BF239" s="15">
        <v>20</v>
      </c>
      <c r="BG239" s="15">
        <f t="shared" si="18"/>
        <v>-22.230861461162547</v>
      </c>
      <c r="BH239" t="str">
        <f t="shared" si="19"/>
        <v>UIDIST</v>
      </c>
      <c r="BI239" t="str">
        <f>VLOOKUP(BH239,[1]Summary!$C$29:$C$56,1,0)</f>
        <v>UIDist</v>
      </c>
      <c r="BJ239" s="16">
        <v>44470</v>
      </c>
    </row>
    <row r="240" spans="1:62" x14ac:dyDescent="0.25">
      <c r="A240" s="13">
        <v>802201.01</v>
      </c>
      <c r="B240" s="13">
        <v>802201.01</v>
      </c>
      <c r="C240" t="s">
        <v>267</v>
      </c>
      <c r="D240" t="s">
        <v>18</v>
      </c>
      <c r="E240" t="s">
        <v>19</v>
      </c>
      <c r="F240" s="13" t="s">
        <v>22</v>
      </c>
      <c r="G240" s="14"/>
      <c r="H240" s="15">
        <v>1.325</v>
      </c>
      <c r="I240" s="15">
        <v>39.078000000000003</v>
      </c>
      <c r="J240" s="15">
        <v>15.901999999999999</v>
      </c>
      <c r="K240" s="15">
        <v>14.047000000000001</v>
      </c>
      <c r="L240" s="15">
        <v>-8.0839999999999996</v>
      </c>
      <c r="M240" s="15">
        <v>37.729999999999997</v>
      </c>
      <c r="N240" s="15">
        <v>21.302</v>
      </c>
      <c r="O240" s="15">
        <v>13.618</v>
      </c>
      <c r="P240" s="15">
        <v>2.911</v>
      </c>
      <c r="Q240" s="15">
        <v>0.75800000000000001</v>
      </c>
      <c r="R240" s="15">
        <v>0.873</v>
      </c>
      <c r="S240" s="15">
        <v>3.0339999999999998</v>
      </c>
      <c r="T240" s="15">
        <f t="shared" si="15"/>
        <v>142.49399999999997</v>
      </c>
      <c r="U240" s="15">
        <v>1.0423300094604493</v>
      </c>
      <c r="V240" s="15">
        <v>1.8800199584960937</v>
      </c>
      <c r="W240" s="15">
        <v>3.1785699462890626</v>
      </c>
      <c r="X240" s="15">
        <v>1.18897998046875</v>
      </c>
      <c r="Y240" s="15">
        <v>2.1880599880218505</v>
      </c>
      <c r="Z240" s="15">
        <v>1.4088699798583983</v>
      </c>
      <c r="AA240" s="15">
        <v>1.0326400146484376</v>
      </c>
      <c r="AB240" s="15">
        <v>2.0863000259399413</v>
      </c>
      <c r="AC240" s="15">
        <v>0.74924999999999997</v>
      </c>
      <c r="AD240" s="15">
        <v>120.60071696853637</v>
      </c>
      <c r="AE240" s="15">
        <v>276.81973010253904</v>
      </c>
      <c r="AF240" s="15">
        <v>-7.3078498535156253</v>
      </c>
      <c r="AG240" s="15">
        <f t="shared" si="16"/>
        <v>404.86761712074275</v>
      </c>
      <c r="AH240" s="15">
        <v>315.27744091796876</v>
      </c>
      <c r="AI240" s="15">
        <v>-73.614690002441407</v>
      </c>
      <c r="AJ240" s="15">
        <v>-278.35393005371094</v>
      </c>
      <c r="AK240" s="15">
        <v>126.51144952154159</v>
      </c>
      <c r="AL240" s="15">
        <v>351.29048222732541</v>
      </c>
      <c r="AM240" s="15">
        <v>237.1204554386139</v>
      </c>
      <c r="AN240" s="15">
        <v>32.653989822387693</v>
      </c>
      <c r="AO240" s="15">
        <v>243.2400041885376</v>
      </c>
      <c r="AP240" s="15">
        <v>319.45337538146975</v>
      </c>
      <c r="AQ240" s="15">
        <v>152.49600000000001</v>
      </c>
      <c r="AR240" s="15">
        <v>11.421009859085084</v>
      </c>
      <c r="AS240" s="15">
        <v>22.604030059814452</v>
      </c>
      <c r="AT240" s="15">
        <f t="shared" si="17"/>
        <v>1460.099617360592</v>
      </c>
      <c r="AU240" s="15">
        <v>0.89718000030517575</v>
      </c>
      <c r="AV240" s="15">
        <v>2.3758500289916991</v>
      </c>
      <c r="AW240" s="15">
        <v>1.2951400146484375</v>
      </c>
      <c r="AX240" s="15">
        <v>3.4110300483703613</v>
      </c>
      <c r="AY240" s="15">
        <v>47.42800061035156</v>
      </c>
      <c r="AZ240" s="15">
        <v>4.2843000392913817</v>
      </c>
      <c r="BA240" s="15">
        <v>2.712939910888672</v>
      </c>
      <c r="BB240" s="15">
        <v>0.47735000610351563</v>
      </c>
      <c r="BC240" s="15">
        <v>0.45954002618789674</v>
      </c>
      <c r="BD240" s="15">
        <v>0</v>
      </c>
      <c r="BE240" s="15">
        <v>0</v>
      </c>
      <c r="BF240" s="15">
        <v>0</v>
      </c>
      <c r="BG240" s="15">
        <f t="shared" si="18"/>
        <v>63.341330685138693</v>
      </c>
      <c r="BH240" t="str">
        <f t="shared" si="19"/>
        <v>UIDIST</v>
      </c>
      <c r="BI240" t="str">
        <f>VLOOKUP(BH240,[1]Summary!$C$29:$C$56,1,0)</f>
        <v>UIDist</v>
      </c>
      <c r="BJ240" s="16">
        <v>44470</v>
      </c>
    </row>
    <row r="241" spans="1:62" x14ac:dyDescent="0.25">
      <c r="A241" s="13">
        <v>802202.01</v>
      </c>
      <c r="B241" s="13">
        <v>802202.01</v>
      </c>
      <c r="C241" t="s">
        <v>268</v>
      </c>
      <c r="D241" t="s">
        <v>18</v>
      </c>
      <c r="E241" t="s">
        <v>19</v>
      </c>
      <c r="F241" s="13" t="s">
        <v>22</v>
      </c>
      <c r="G241" s="14"/>
      <c r="H241" s="15">
        <v>0.45400000000000001</v>
      </c>
      <c r="I241" s="15">
        <v>28.995000000000001</v>
      </c>
      <c r="J241" s="15">
        <v>12.696</v>
      </c>
      <c r="K241" s="15">
        <v>16.254999999999999</v>
      </c>
      <c r="L241" s="15">
        <v>39.192999999999998</v>
      </c>
      <c r="M241" s="15">
        <v>10.388999999999999</v>
      </c>
      <c r="N241" s="15">
        <v>8.8949999999999996</v>
      </c>
      <c r="O241" s="15">
        <v>4.3959999999999999</v>
      </c>
      <c r="P241" s="15">
        <v>2.093</v>
      </c>
      <c r="Q241" s="15">
        <v>6.0919999999999996</v>
      </c>
      <c r="R241" s="15">
        <v>0.69699999999999995</v>
      </c>
      <c r="S241" s="15">
        <v>1.649</v>
      </c>
      <c r="T241" s="15">
        <f t="shared" si="15"/>
        <v>131.804</v>
      </c>
      <c r="U241" s="15">
        <v>0.73923999023437503</v>
      </c>
      <c r="V241" s="15">
        <v>0.78179999446868897</v>
      </c>
      <c r="W241" s="15">
        <v>1.2868600006103517</v>
      </c>
      <c r="X241" s="15">
        <v>4.3096400756835935</v>
      </c>
      <c r="Y241" s="15">
        <v>1.1796300201416015</v>
      </c>
      <c r="Z241" s="15">
        <v>0.75882000732421873</v>
      </c>
      <c r="AA241" s="15">
        <v>0.78628997802734379</v>
      </c>
      <c r="AB241" s="15">
        <v>0.78628997802734379</v>
      </c>
      <c r="AC241" s="15">
        <v>228.38347973632813</v>
      </c>
      <c r="AD241" s="15">
        <v>135.42299072265624</v>
      </c>
      <c r="AE241" s="15">
        <v>292.41068481445313</v>
      </c>
      <c r="AF241" s="15">
        <v>299.11027764892577</v>
      </c>
      <c r="AG241" s="15">
        <f t="shared" si="16"/>
        <v>965.95600296688076</v>
      </c>
      <c r="AH241" s="15">
        <v>3.6477999267578123</v>
      </c>
      <c r="AI241" s="15">
        <v>10.349440002441407</v>
      </c>
      <c r="AJ241" s="15">
        <v>6.4505600585937497</v>
      </c>
      <c r="AK241" s="15">
        <v>6.2442700195312497</v>
      </c>
      <c r="AL241" s="15">
        <v>7.1947000732421875</v>
      </c>
      <c r="AM241" s="15">
        <v>2.8634799690246582</v>
      </c>
      <c r="AN241" s="15">
        <v>125.45145851516723</v>
      </c>
      <c r="AO241" s="15">
        <v>33.165399787902835</v>
      </c>
      <c r="AP241" s="15">
        <v>5.6363097686767576</v>
      </c>
      <c r="AQ241" s="15">
        <v>0.14799999999999999</v>
      </c>
      <c r="AR241" s="15">
        <v>1.5864199686050415</v>
      </c>
      <c r="AS241" s="15">
        <v>5.2000000357627869E-2</v>
      </c>
      <c r="AT241" s="15">
        <f t="shared" si="17"/>
        <v>202.78983809030055</v>
      </c>
      <c r="AU241" s="15">
        <v>0</v>
      </c>
      <c r="AV241" s="15">
        <v>0</v>
      </c>
      <c r="AW241" s="15">
        <v>0</v>
      </c>
      <c r="AX241" s="15">
        <v>0</v>
      </c>
      <c r="AY241" s="15">
        <v>0</v>
      </c>
      <c r="AZ241" s="15">
        <v>0</v>
      </c>
      <c r="BA241" s="15">
        <v>0</v>
      </c>
      <c r="BB241" s="15">
        <v>0</v>
      </c>
      <c r="BC241" s="15">
        <v>0</v>
      </c>
      <c r="BD241" s="15">
        <v>0</v>
      </c>
      <c r="BE241" s="15">
        <v>0</v>
      </c>
      <c r="BF241" s="15">
        <v>0</v>
      </c>
      <c r="BG241" s="15">
        <f t="shared" si="18"/>
        <v>0</v>
      </c>
      <c r="BH241" t="str">
        <f t="shared" si="19"/>
        <v>UIDIST</v>
      </c>
      <c r="BI241" t="str">
        <f>VLOOKUP(BH241,[1]Summary!$C$29:$C$56,1,0)</f>
        <v>UIDist</v>
      </c>
      <c r="BJ241" s="16">
        <v>44197</v>
      </c>
    </row>
    <row r="242" spans="1:62" x14ac:dyDescent="0.25">
      <c r="A242" s="13">
        <v>802241.01</v>
      </c>
      <c r="B242" s="13">
        <v>802241.01</v>
      </c>
      <c r="C242" t="s">
        <v>269</v>
      </c>
      <c r="D242" t="s">
        <v>18</v>
      </c>
      <c r="E242" t="s">
        <v>19</v>
      </c>
      <c r="F242" s="13" t="s">
        <v>22</v>
      </c>
      <c r="G242" s="14"/>
      <c r="H242" s="15">
        <v>0</v>
      </c>
      <c r="I242" s="15">
        <v>0</v>
      </c>
      <c r="J242" s="15">
        <v>1.895</v>
      </c>
      <c r="K242" s="15">
        <v>3.4569999999999999</v>
      </c>
      <c r="L242" s="15">
        <v>9.8390000000000004</v>
      </c>
      <c r="M242" s="15">
        <v>43.494</v>
      </c>
      <c r="N242" s="15">
        <v>52.552</v>
      </c>
      <c r="O242" s="15">
        <v>7.4909999999999997</v>
      </c>
      <c r="P242" s="15">
        <v>4.125</v>
      </c>
      <c r="Q242" s="15">
        <v>2.758</v>
      </c>
      <c r="R242" s="15">
        <v>3.1360000000000001</v>
      </c>
      <c r="S242" s="15">
        <v>51.418999999999997</v>
      </c>
      <c r="T242" s="15">
        <f t="shared" si="15"/>
        <v>180.166</v>
      </c>
      <c r="U242" s="15">
        <v>1.629770004272461</v>
      </c>
      <c r="V242" s="15">
        <v>0.804530029296875</v>
      </c>
      <c r="W242" s="15">
        <v>0.79896002197265625</v>
      </c>
      <c r="X242" s="15">
        <v>0.37834998703002931</v>
      </c>
      <c r="Y242" s="15">
        <v>0.26866000366210935</v>
      </c>
      <c r="Z242" s="15">
        <v>0.26744000244140625</v>
      </c>
      <c r="AA242" s="15">
        <v>0.27732000732421874</v>
      </c>
      <c r="AB242" s="15">
        <v>0.27732000732421874</v>
      </c>
      <c r="AC242" s="15">
        <v>0.23047000122070313</v>
      </c>
      <c r="AD242" s="15">
        <v>-1.5564100036621094</v>
      </c>
      <c r="AE242" s="15">
        <v>0.30635999488830568</v>
      </c>
      <c r="AF242" s="15">
        <v>0.29148001098632814</v>
      </c>
      <c r="AG242" s="15">
        <f t="shared" si="16"/>
        <v>3.9742500667572029</v>
      </c>
      <c r="AH242" s="15">
        <v>0.28672000122070312</v>
      </c>
      <c r="AI242" s="15">
        <v>0.19308999633789062</v>
      </c>
      <c r="AJ242" s="15">
        <v>0.19308999633789062</v>
      </c>
      <c r="AK242" s="15">
        <v>0</v>
      </c>
      <c r="AL242" s="15">
        <v>0</v>
      </c>
      <c r="AM242" s="15">
        <v>-5.2779998779296872E-2</v>
      </c>
      <c r="AN242" s="15">
        <v>0</v>
      </c>
      <c r="AO242" s="15">
        <v>0</v>
      </c>
      <c r="AP242" s="15">
        <v>0</v>
      </c>
      <c r="AQ242" s="15">
        <v>0</v>
      </c>
      <c r="AR242" s="15">
        <v>0</v>
      </c>
      <c r="AS242" s="15">
        <v>0</v>
      </c>
      <c r="AT242" s="15">
        <f t="shared" si="17"/>
        <v>0.62011999511718752</v>
      </c>
      <c r="AU242" s="15">
        <v>0</v>
      </c>
      <c r="AV242" s="15">
        <v>0</v>
      </c>
      <c r="AW242" s="15">
        <v>0</v>
      </c>
      <c r="AX242" s="15">
        <v>0</v>
      </c>
      <c r="AY242" s="15">
        <v>0</v>
      </c>
      <c r="AZ242" s="15">
        <v>0</v>
      </c>
      <c r="BA242" s="15">
        <v>0</v>
      </c>
      <c r="BB242" s="15">
        <v>0</v>
      </c>
      <c r="BC242" s="15">
        <v>0</v>
      </c>
      <c r="BD242" s="15">
        <v>0</v>
      </c>
      <c r="BE242" s="15">
        <v>0</v>
      </c>
      <c r="BF242" s="15">
        <v>0</v>
      </c>
      <c r="BG242" s="15">
        <f t="shared" si="18"/>
        <v>0</v>
      </c>
      <c r="BH242" t="str">
        <f t="shared" si="19"/>
        <v>UIDIST</v>
      </c>
      <c r="BI242" t="str">
        <f>VLOOKUP(BH242,[1]Summary!$C$29:$C$56,1,0)</f>
        <v>UIDist</v>
      </c>
      <c r="BJ242" s="16">
        <v>44197</v>
      </c>
    </row>
    <row r="243" spans="1:62" x14ac:dyDescent="0.25">
      <c r="A243" s="13">
        <v>802248.01</v>
      </c>
      <c r="B243" s="13">
        <v>802248.01</v>
      </c>
      <c r="C243" t="s">
        <v>270</v>
      </c>
      <c r="D243" t="s">
        <v>18</v>
      </c>
      <c r="E243" t="s">
        <v>19</v>
      </c>
      <c r="F243" s="13" t="s">
        <v>22</v>
      </c>
      <c r="G243" s="14"/>
      <c r="H243" s="15">
        <v>7.5999999999999998E-2</v>
      </c>
      <c r="I243" s="15">
        <v>4.2999999999999997E-2</v>
      </c>
      <c r="J243" s="15">
        <v>5.5E-2</v>
      </c>
      <c r="K243" s="15">
        <v>5.5E-2</v>
      </c>
      <c r="L243" s="15">
        <v>5.5E-2</v>
      </c>
      <c r="M243" s="15">
        <v>2E-3</v>
      </c>
      <c r="N243" s="15">
        <v>2E-3</v>
      </c>
      <c r="O243" s="15">
        <v>2E-3</v>
      </c>
      <c r="P243" s="15">
        <v>2.8000000000000001E-2</v>
      </c>
      <c r="Q243" s="15">
        <v>2.8000000000000001E-2</v>
      </c>
      <c r="R243" s="15">
        <v>2.8000000000000001E-2</v>
      </c>
      <c r="S243" s="15">
        <v>0.121</v>
      </c>
      <c r="T243" s="15">
        <f t="shared" si="15"/>
        <v>0.49500000000000005</v>
      </c>
      <c r="U243" s="15">
        <v>9.1449996948242185E-2</v>
      </c>
      <c r="V243" s="15">
        <v>9.1449996948242185E-2</v>
      </c>
      <c r="W243" s="15">
        <v>9.0819999694824224E-2</v>
      </c>
      <c r="X243" s="15">
        <v>9.0819999694824224E-2</v>
      </c>
      <c r="Y243" s="15">
        <v>9.0819999694824224E-2</v>
      </c>
      <c r="Z243" s="15">
        <v>9.0400001525878904E-2</v>
      </c>
      <c r="AA243" s="15">
        <v>9.375E-2</v>
      </c>
      <c r="AB243" s="15">
        <v>9.375E-2</v>
      </c>
      <c r="AC243" s="15">
        <v>7.7910003662109373E-2</v>
      </c>
      <c r="AD243" s="15">
        <v>7.7910003662109373E-2</v>
      </c>
      <c r="AE243" s="15">
        <v>7.7910003662109373E-2</v>
      </c>
      <c r="AF243" s="15">
        <v>9.8379997253417964E-2</v>
      </c>
      <c r="AG243" s="15">
        <f t="shared" si="16"/>
        <v>1.0653700027465822</v>
      </c>
      <c r="AH243" s="15">
        <v>9.6779998779296869E-2</v>
      </c>
      <c r="AI243" s="15">
        <v>9.6779998779296869E-2</v>
      </c>
      <c r="AJ243" s="15">
        <v>9.6779998779296869E-2</v>
      </c>
      <c r="AK243" s="15">
        <v>9.3680000305175787E-2</v>
      </c>
      <c r="AL243" s="15">
        <v>9.3680000305175787E-2</v>
      </c>
      <c r="AM243" s="15">
        <v>4.0830001831054688E-2</v>
      </c>
      <c r="AN243" s="15">
        <v>9.5250000000000001E-2</v>
      </c>
      <c r="AO243" s="15">
        <v>9.5250000000000001E-2</v>
      </c>
      <c r="AP243" s="15">
        <v>0.10627999877929688</v>
      </c>
      <c r="AQ243" s="15">
        <v>0.106</v>
      </c>
      <c r="AR243" s="15">
        <v>0.10627999877929688</v>
      </c>
      <c r="AS243" s="15">
        <v>9.4339996337890628E-2</v>
      </c>
      <c r="AT243" s="15">
        <f t="shared" si="17"/>
        <v>1.1219299926757813</v>
      </c>
      <c r="AU243" s="15">
        <v>0</v>
      </c>
      <c r="AV243" s="15">
        <v>0</v>
      </c>
      <c r="AW243" s="15">
        <v>0</v>
      </c>
      <c r="AX243" s="15">
        <v>0</v>
      </c>
      <c r="AY243" s="15">
        <v>0</v>
      </c>
      <c r="AZ243" s="15">
        <v>0</v>
      </c>
      <c r="BA243" s="15">
        <v>0</v>
      </c>
      <c r="BB243" s="15">
        <v>0</v>
      </c>
      <c r="BC243" s="15">
        <v>0</v>
      </c>
      <c r="BD243" s="15">
        <v>0</v>
      </c>
      <c r="BE243" s="15">
        <v>0</v>
      </c>
      <c r="BF243" s="15">
        <v>0</v>
      </c>
      <c r="BG243" s="15">
        <f t="shared" si="18"/>
        <v>0</v>
      </c>
      <c r="BH243" t="str">
        <f t="shared" si="19"/>
        <v>UIDIST</v>
      </c>
      <c r="BI243" t="str">
        <f>VLOOKUP(BH243,[1]Summary!$C$29:$C$56,1,0)</f>
        <v>UIDist</v>
      </c>
      <c r="BJ243" s="16">
        <v>44197</v>
      </c>
    </row>
    <row r="244" spans="1:62" x14ac:dyDescent="0.25">
      <c r="A244" s="13">
        <v>802251.02</v>
      </c>
      <c r="B244" s="13">
        <v>802251.02</v>
      </c>
      <c r="C244" t="s">
        <v>271</v>
      </c>
      <c r="D244" t="s">
        <v>18</v>
      </c>
      <c r="E244" t="s">
        <v>35</v>
      </c>
      <c r="F244" s="13" t="s">
        <v>20</v>
      </c>
      <c r="G244" s="14"/>
      <c r="H244" s="15">
        <v>60.235999999999997</v>
      </c>
      <c r="I244" s="15">
        <v>1.413</v>
      </c>
      <c r="J244" s="15">
        <v>0.95</v>
      </c>
      <c r="K244" s="15">
        <v>7.4999999999999997E-2</v>
      </c>
      <c r="L244" s="15">
        <v>4.9000000000000002E-2</v>
      </c>
      <c r="M244" s="15">
        <v>4.2709999999999999</v>
      </c>
      <c r="N244" s="15">
        <v>0.188</v>
      </c>
      <c r="O244" s="15">
        <v>0.38500000000000001</v>
      </c>
      <c r="P244" s="15">
        <v>0.153</v>
      </c>
      <c r="Q244" s="15">
        <v>0</v>
      </c>
      <c r="R244" s="15">
        <v>0</v>
      </c>
      <c r="S244" s="15">
        <v>0</v>
      </c>
      <c r="T244" s="15">
        <f t="shared" si="15"/>
        <v>67.720000000000013</v>
      </c>
      <c r="U244" s="15">
        <v>0</v>
      </c>
      <c r="V244" s="15">
        <v>0</v>
      </c>
      <c r="W244" s="15">
        <v>0</v>
      </c>
      <c r="X244" s="15">
        <v>0.44486000061035158</v>
      </c>
      <c r="Y244" s="15">
        <v>0.21463999176025392</v>
      </c>
      <c r="Z244" s="15">
        <v>0</v>
      </c>
      <c r="AA244" s="15">
        <v>0</v>
      </c>
      <c r="AB244" s="15">
        <v>0</v>
      </c>
      <c r="AC244" s="15">
        <v>0</v>
      </c>
      <c r="AD244" s="15">
        <v>0</v>
      </c>
      <c r="AE244" s="15">
        <v>0</v>
      </c>
      <c r="AF244" s="15">
        <v>0</v>
      </c>
      <c r="AG244" s="15">
        <f t="shared" si="16"/>
        <v>0.65949999237060553</v>
      </c>
      <c r="AH244" s="15">
        <v>0</v>
      </c>
      <c r="AI244" s="15">
        <v>0</v>
      </c>
      <c r="AJ244" s="15">
        <v>0</v>
      </c>
      <c r="AK244" s="15">
        <v>0</v>
      </c>
      <c r="AL244" s="15">
        <v>0</v>
      </c>
      <c r="AM244" s="15">
        <v>0</v>
      </c>
      <c r="AN244" s="15">
        <v>0</v>
      </c>
      <c r="AO244" s="15">
        <v>0</v>
      </c>
      <c r="AP244" s="15">
        <v>0</v>
      </c>
      <c r="AQ244" s="15">
        <v>0</v>
      </c>
      <c r="AR244" s="15">
        <v>0</v>
      </c>
      <c r="AS244" s="15">
        <v>0</v>
      </c>
      <c r="AT244" s="15">
        <f t="shared" si="17"/>
        <v>0</v>
      </c>
      <c r="AU244" s="15">
        <v>0</v>
      </c>
      <c r="AV244" s="15">
        <v>0</v>
      </c>
      <c r="AW244" s="15">
        <v>0</v>
      </c>
      <c r="AX244" s="15">
        <v>0</v>
      </c>
      <c r="AY244" s="15">
        <v>0</v>
      </c>
      <c r="AZ244" s="15">
        <v>0</v>
      </c>
      <c r="BA244" s="15">
        <v>0</v>
      </c>
      <c r="BB244" s="15">
        <v>0</v>
      </c>
      <c r="BC244" s="15">
        <v>0</v>
      </c>
      <c r="BD244" s="15">
        <v>0</v>
      </c>
      <c r="BE244" s="15">
        <v>0</v>
      </c>
      <c r="BF244" s="15">
        <v>0</v>
      </c>
      <c r="BG244" s="15">
        <f t="shared" si="18"/>
        <v>0</v>
      </c>
      <c r="BH244" t="str">
        <f t="shared" si="19"/>
        <v>UITRANS</v>
      </c>
      <c r="BI244" t="str">
        <f>VLOOKUP(BH244,[1]Summary!$C$29:$C$56,1,0)</f>
        <v>UITrans</v>
      </c>
      <c r="BJ244" s="16">
        <v>43831</v>
      </c>
    </row>
    <row r="245" spans="1:62" x14ac:dyDescent="0.25">
      <c r="A245" s="13">
        <v>802252.01</v>
      </c>
      <c r="B245" s="13">
        <v>802252.01</v>
      </c>
      <c r="C245" t="s">
        <v>272</v>
      </c>
      <c r="D245" t="s">
        <v>18</v>
      </c>
      <c r="E245" t="s">
        <v>19</v>
      </c>
      <c r="F245" s="13" t="s">
        <v>22</v>
      </c>
      <c r="G245" s="14"/>
      <c r="H245" s="15">
        <v>0</v>
      </c>
      <c r="I245" s="15">
        <v>0</v>
      </c>
      <c r="J245" s="15">
        <v>10.835000000000001</v>
      </c>
      <c r="K245" s="15">
        <v>-3.5880000000000001</v>
      </c>
      <c r="L245" s="15">
        <v>10.385999999999999</v>
      </c>
      <c r="M245" s="15">
        <v>5.2720000000000002</v>
      </c>
      <c r="N245" s="15">
        <v>0.55300000000000005</v>
      </c>
      <c r="O245" s="15">
        <v>0.03</v>
      </c>
      <c r="P245" s="15">
        <v>4.5999999999999999E-2</v>
      </c>
      <c r="Q245" s="15">
        <v>0.156</v>
      </c>
      <c r="R245" s="15">
        <v>4.5999999999999999E-2</v>
      </c>
      <c r="S245" s="15">
        <v>0.19700000000000001</v>
      </c>
      <c r="T245" s="15">
        <f t="shared" si="15"/>
        <v>23.933</v>
      </c>
      <c r="U245" s="15">
        <v>0.14833000183105469</v>
      </c>
      <c r="V245" s="15">
        <v>5.9445399322509767</v>
      </c>
      <c r="W245" s="15">
        <v>19.26384992980957</v>
      </c>
      <c r="X245" s="15">
        <v>19.813449615478515</v>
      </c>
      <c r="Y245" s="15">
        <v>171.94844140625</v>
      </c>
      <c r="Z245" s="15">
        <v>143.62825085449219</v>
      </c>
      <c r="AA245" s="15">
        <v>78.641820922851565</v>
      </c>
      <c r="AB245" s="15">
        <v>106.210259765625</v>
      </c>
      <c r="AC245" s="15">
        <v>127.00369995117188</v>
      </c>
      <c r="AD245" s="15">
        <v>323.18614550781251</v>
      </c>
      <c r="AE245" s="15">
        <v>161.5946708984375</v>
      </c>
      <c r="AF245" s="15">
        <v>52.131629011154175</v>
      </c>
      <c r="AG245" s="15">
        <f t="shared" si="16"/>
        <v>1209.5150877971651</v>
      </c>
      <c r="AH245" s="15">
        <v>2.4764199542999266</v>
      </c>
      <c r="AI245" s="15">
        <v>12.799300216674805</v>
      </c>
      <c r="AJ245" s="15">
        <v>1.9296000022888184</v>
      </c>
      <c r="AK245" s="15">
        <v>-23.87963037109375</v>
      </c>
      <c r="AL245" s="15">
        <v>0.25510000228881835</v>
      </c>
      <c r="AM245" s="15">
        <v>-1.6854900760650635</v>
      </c>
      <c r="AN245" s="15">
        <v>0.57869000244140623</v>
      </c>
      <c r="AO245" s="15">
        <v>0.11181999969482422</v>
      </c>
      <c r="AP245" s="15">
        <v>8.3189998626708977E-2</v>
      </c>
      <c r="AQ245" s="15">
        <v>8.6999999999999994E-2</v>
      </c>
      <c r="AR245" s="15">
        <v>0.19342999649047851</v>
      </c>
      <c r="AS245" s="15">
        <v>-2.3104600868225096</v>
      </c>
      <c r="AT245" s="15">
        <f t="shared" si="17"/>
        <v>-9.3610303611755388</v>
      </c>
      <c r="AU245" s="15">
        <v>0</v>
      </c>
      <c r="AV245" s="15">
        <v>0</v>
      </c>
      <c r="AW245" s="15">
        <v>0</v>
      </c>
      <c r="AX245" s="15">
        <v>0</v>
      </c>
      <c r="AY245" s="15">
        <v>0</v>
      </c>
      <c r="AZ245" s="15">
        <v>0</v>
      </c>
      <c r="BA245" s="15">
        <v>0</v>
      </c>
      <c r="BB245" s="15">
        <v>0</v>
      </c>
      <c r="BC245" s="15">
        <v>0</v>
      </c>
      <c r="BD245" s="15">
        <v>0</v>
      </c>
      <c r="BE245" s="15">
        <v>0</v>
      </c>
      <c r="BF245" s="15">
        <v>0</v>
      </c>
      <c r="BG245" s="15">
        <f t="shared" si="18"/>
        <v>0</v>
      </c>
      <c r="BH245" t="str">
        <f t="shared" si="19"/>
        <v>UIDIST</v>
      </c>
      <c r="BI245" t="str">
        <f>VLOOKUP(BH245,[1]Summary!$C$29:$C$56,1,0)</f>
        <v>UIDist</v>
      </c>
      <c r="BJ245" s="16">
        <v>44197</v>
      </c>
    </row>
    <row r="246" spans="1:62" x14ac:dyDescent="0.25">
      <c r="A246" s="13">
        <v>802257.01</v>
      </c>
      <c r="B246" s="13">
        <v>802257.01</v>
      </c>
      <c r="C246" t="s">
        <v>273</v>
      </c>
      <c r="D246" t="s">
        <v>18</v>
      </c>
      <c r="E246" t="s">
        <v>19</v>
      </c>
      <c r="F246" s="13" t="s">
        <v>22</v>
      </c>
      <c r="G246" s="14"/>
      <c r="H246" s="15">
        <v>0.502</v>
      </c>
      <c r="I246" s="15">
        <v>6.13</v>
      </c>
      <c r="J246" s="15">
        <v>7.1749999999999998</v>
      </c>
      <c r="K246" s="15">
        <v>7.8230000000000004</v>
      </c>
      <c r="L246" s="15">
        <v>7.4589999999999996</v>
      </c>
      <c r="M246" s="15">
        <v>6.0659999999999998</v>
      </c>
      <c r="N246" s="15">
        <v>2.48</v>
      </c>
      <c r="O246" s="15">
        <v>9.4489999999999998</v>
      </c>
      <c r="P246" s="15">
        <v>1.9990000000000001</v>
      </c>
      <c r="Q246" s="15">
        <v>0.28000000000000003</v>
      </c>
      <c r="R246" s="15">
        <v>1.1910000000000001</v>
      </c>
      <c r="S246" s="15">
        <v>1.238</v>
      </c>
      <c r="T246" s="15">
        <f t="shared" si="15"/>
        <v>51.792000000000002</v>
      </c>
      <c r="U246" s="15">
        <v>4.7814100418090817</v>
      </c>
      <c r="V246" s="15">
        <v>162.10655740356447</v>
      </c>
      <c r="W246" s="15">
        <v>279.62697167968747</v>
      </c>
      <c r="X246" s="15">
        <v>79.990861999511722</v>
      </c>
      <c r="Y246" s="15">
        <v>84.724809082031257</v>
      </c>
      <c r="Z246" s="15">
        <v>13.106349975585937</v>
      </c>
      <c r="AA246" s="15">
        <v>124.4261689453125</v>
      </c>
      <c r="AB246" s="15">
        <v>4.2727300872802738</v>
      </c>
      <c r="AC246" s="15">
        <v>5.0998300018310543</v>
      </c>
      <c r="AD246" s="15">
        <v>3.2718400096893312</v>
      </c>
      <c r="AE246" s="15">
        <v>3.2367800292968751</v>
      </c>
      <c r="AF246" s="15">
        <v>4.0872199707031251</v>
      </c>
      <c r="AG246" s="15">
        <f t="shared" si="16"/>
        <v>768.73152922630288</v>
      </c>
      <c r="AH246" s="15">
        <v>4.0184099121093748</v>
      </c>
      <c r="AI246" s="15">
        <v>4.0184099121093748</v>
      </c>
      <c r="AJ246" s="15">
        <v>4.0184099121093748</v>
      </c>
      <c r="AK246" s="15">
        <v>3.8898999023437502</v>
      </c>
      <c r="AL246" s="15">
        <v>0</v>
      </c>
      <c r="AM246" s="15">
        <v>0</v>
      </c>
      <c r="AN246" s="15">
        <v>0</v>
      </c>
      <c r="AO246" s="15">
        <v>0</v>
      </c>
      <c r="AP246" s="15">
        <v>0</v>
      </c>
      <c r="AQ246" s="15">
        <v>0</v>
      </c>
      <c r="AR246" s="15">
        <v>0</v>
      </c>
      <c r="AS246" s="15">
        <v>0</v>
      </c>
      <c r="AT246" s="15">
        <f t="shared" si="17"/>
        <v>15.945129638671874</v>
      </c>
      <c r="AU246" s="15">
        <v>0</v>
      </c>
      <c r="AV246" s="15">
        <v>0</v>
      </c>
      <c r="AW246" s="15">
        <v>0</v>
      </c>
      <c r="AX246" s="15">
        <v>0</v>
      </c>
      <c r="AY246" s="15">
        <v>0</v>
      </c>
      <c r="AZ246" s="15">
        <v>0</v>
      </c>
      <c r="BA246" s="15">
        <v>0</v>
      </c>
      <c r="BB246" s="15">
        <v>0</v>
      </c>
      <c r="BC246" s="15">
        <v>0</v>
      </c>
      <c r="BD246" s="15">
        <v>0</v>
      </c>
      <c r="BE246" s="15">
        <v>0</v>
      </c>
      <c r="BF246" s="15">
        <v>0</v>
      </c>
      <c r="BG246" s="15">
        <f t="shared" si="18"/>
        <v>0</v>
      </c>
      <c r="BH246" t="str">
        <f t="shared" si="19"/>
        <v>UIDIST</v>
      </c>
      <c r="BI246" t="str">
        <f>VLOOKUP(BH246,[1]Summary!$C$29:$C$56,1,0)</f>
        <v>UIDist</v>
      </c>
      <c r="BJ246" s="16">
        <v>44197</v>
      </c>
    </row>
    <row r="247" spans="1:62" x14ac:dyDescent="0.25">
      <c r="A247" s="13">
        <v>802258.01</v>
      </c>
      <c r="B247" s="13">
        <v>802258.01</v>
      </c>
      <c r="C247" t="s">
        <v>274</v>
      </c>
      <c r="D247" t="s">
        <v>18</v>
      </c>
      <c r="E247" t="s">
        <v>19</v>
      </c>
      <c r="F247" s="13" t="s">
        <v>22</v>
      </c>
      <c r="G247" s="14"/>
      <c r="H247" s="15">
        <v>0</v>
      </c>
      <c r="I247" s="15">
        <v>0</v>
      </c>
      <c r="J247" s="15">
        <v>0.31</v>
      </c>
      <c r="K247" s="15">
        <v>-2.5000000000000001E-2</v>
      </c>
      <c r="L247" s="15">
        <v>1E-3</v>
      </c>
      <c r="M247" s="15">
        <v>12.804</v>
      </c>
      <c r="N247" s="15">
        <v>2E-3</v>
      </c>
      <c r="O247" s="15">
        <v>0.753</v>
      </c>
      <c r="P247" s="15">
        <v>6.9740000000000002</v>
      </c>
      <c r="Q247" s="15">
        <v>4.3369999999999997</v>
      </c>
      <c r="R247" s="15">
        <v>4.194</v>
      </c>
      <c r="S247" s="15">
        <v>26.890999999999998</v>
      </c>
      <c r="T247" s="15">
        <f t="shared" si="15"/>
        <v>56.241</v>
      </c>
      <c r="U247" s="15">
        <v>3.3847200927734375</v>
      </c>
      <c r="V247" s="15">
        <v>1.0974999999999999</v>
      </c>
      <c r="W247" s="15">
        <v>1.6918699645996094</v>
      </c>
      <c r="X247" s="15">
        <v>2.095300048828125</v>
      </c>
      <c r="Y247" s="15">
        <v>-1.6736399459838867</v>
      </c>
      <c r="Z247" s="15">
        <v>5.1871501922607424</v>
      </c>
      <c r="AA247" s="15">
        <v>3.6727100830078125</v>
      </c>
      <c r="AB247" s="15">
        <v>1.2674100036621094</v>
      </c>
      <c r="AC247" s="15">
        <v>1.2386399536132813</v>
      </c>
      <c r="AD247" s="15">
        <v>1.1807400512695312</v>
      </c>
      <c r="AE247" s="15">
        <v>23.580140045166015</v>
      </c>
      <c r="AF247" s="15">
        <v>-0.24556998300552368</v>
      </c>
      <c r="AG247" s="15">
        <f t="shared" si="16"/>
        <v>42.47697050619125</v>
      </c>
      <c r="AH247" s="15">
        <v>0.98922999954223634</v>
      </c>
      <c r="AI247" s="15">
        <v>0.56899999999999995</v>
      </c>
      <c r="AJ247" s="15">
        <v>0.56899999999999995</v>
      </c>
      <c r="AK247" s="15">
        <v>0.74605999755859376</v>
      </c>
      <c r="AL247" s="15">
        <v>0.55195001220703122</v>
      </c>
      <c r="AM247" s="15">
        <v>5.742349876403809</v>
      </c>
      <c r="AN247" s="15">
        <v>1.1928299789428711</v>
      </c>
      <c r="AO247" s="15">
        <v>0.59665997314453123</v>
      </c>
      <c r="AP247" s="15">
        <v>0.66578002929687496</v>
      </c>
      <c r="AQ247" s="15">
        <v>0.66600000000000004</v>
      </c>
      <c r="AR247" s="15">
        <v>0.75779000854492184</v>
      </c>
      <c r="AS247" s="15">
        <v>0.84638001251220707</v>
      </c>
      <c r="AT247" s="15">
        <f t="shared" si="17"/>
        <v>13.893029888153075</v>
      </c>
      <c r="AU247" s="15">
        <v>0.54167999267578126</v>
      </c>
      <c r="AV247" s="15">
        <v>2.0616700210571288</v>
      </c>
      <c r="AW247" s="15">
        <v>3.0186699829101564</v>
      </c>
      <c r="AX247" s="15">
        <v>2.2411300048828124</v>
      </c>
      <c r="AY247" s="15">
        <v>0.71433001708984378</v>
      </c>
      <c r="AZ247" s="15">
        <v>1.0135999908447266</v>
      </c>
      <c r="BA247" s="15">
        <v>0.6870599975585937</v>
      </c>
      <c r="BB247" s="15">
        <v>0.6870599975585937</v>
      </c>
      <c r="BC247" s="15">
        <v>2.4290599975585936</v>
      </c>
      <c r="BD247" s="15">
        <v>0.68700000000000006</v>
      </c>
      <c r="BE247" s="15">
        <v>0.68700000000000006</v>
      </c>
      <c r="BF247" s="15">
        <v>0.68700000000000006</v>
      </c>
      <c r="BG247" s="15">
        <f t="shared" si="18"/>
        <v>15.45526000213623</v>
      </c>
      <c r="BH247" t="str">
        <f t="shared" si="19"/>
        <v>UIDIST</v>
      </c>
      <c r="BI247" t="str">
        <f>VLOOKUP(BH247,[1]Summary!$C$29:$C$56,1,0)</f>
        <v>UIDist</v>
      </c>
      <c r="BJ247" t="s">
        <v>12</v>
      </c>
    </row>
    <row r="248" spans="1:62" x14ac:dyDescent="0.25">
      <c r="A248" s="13">
        <v>802263.01</v>
      </c>
      <c r="B248" s="13">
        <v>802263.01</v>
      </c>
      <c r="C248" t="s">
        <v>275</v>
      </c>
      <c r="D248" t="s">
        <v>18</v>
      </c>
      <c r="E248" t="s">
        <v>19</v>
      </c>
      <c r="F248" s="13" t="s">
        <v>22</v>
      </c>
      <c r="G248" s="14"/>
      <c r="H248" s="15">
        <v>4.3999999999999997E-2</v>
      </c>
      <c r="I248" s="15">
        <v>0</v>
      </c>
      <c r="J248" s="15">
        <v>0</v>
      </c>
      <c r="K248" s="15">
        <v>1.1399999999999999</v>
      </c>
      <c r="L248" s="15">
        <v>0.13100000000000001</v>
      </c>
      <c r="M248" s="15">
        <v>0.32800000000000001</v>
      </c>
      <c r="N248" s="15">
        <v>1.0999999999999999E-2</v>
      </c>
      <c r="O248" s="15">
        <v>0.17100000000000001</v>
      </c>
      <c r="P248" s="15">
        <v>0.33300000000000002</v>
      </c>
      <c r="Q248" s="15">
        <v>0.82099999999999995</v>
      </c>
      <c r="R248" s="15">
        <v>58.273000000000003</v>
      </c>
      <c r="S248" s="15">
        <v>1.462</v>
      </c>
      <c r="T248" s="15">
        <f t="shared" si="15"/>
        <v>62.714000000000006</v>
      </c>
      <c r="U248" s="15">
        <v>0.51281001472473142</v>
      </c>
      <c r="V248" s="15">
        <v>0.98531997680664063</v>
      </c>
      <c r="W248" s="15">
        <v>1.0058599700927735</v>
      </c>
      <c r="X248" s="15">
        <v>0.39424999999999999</v>
      </c>
      <c r="Y248" s="15">
        <v>0.39424999999999999</v>
      </c>
      <c r="Z248" s="15">
        <v>0.39247000122070314</v>
      </c>
      <c r="AA248" s="15">
        <v>0.4068999938964844</v>
      </c>
      <c r="AB248" s="15">
        <v>0.4068999938964844</v>
      </c>
      <c r="AC248" s="15">
        <v>0.33814001464843751</v>
      </c>
      <c r="AD248" s="15">
        <v>0.33814001464843751</v>
      </c>
      <c r="AE248" s="15">
        <v>0.33814001464843751</v>
      </c>
      <c r="AF248" s="15">
        <v>0.42698999023437501</v>
      </c>
      <c r="AG248" s="15">
        <f t="shared" si="16"/>
        <v>5.940169984817504</v>
      </c>
      <c r="AH248" s="15">
        <v>0.42002999877929686</v>
      </c>
      <c r="AI248" s="15">
        <v>0.42002999877929686</v>
      </c>
      <c r="AJ248" s="15">
        <v>2.5125600280761717</v>
      </c>
      <c r="AK248" s="15">
        <v>3.4999299926757814</v>
      </c>
      <c r="AL248" s="15">
        <v>1.6097499694824218</v>
      </c>
      <c r="AM248" s="15">
        <v>3.1243200073242186</v>
      </c>
      <c r="AN248" s="15">
        <v>21.678409713745118</v>
      </c>
      <c r="AO248" s="15">
        <v>35.399479248046873</v>
      </c>
      <c r="AP248" s="15">
        <v>4.0831100158691402</v>
      </c>
      <c r="AQ248" s="15">
        <v>4.6619999999999999</v>
      </c>
      <c r="AR248" s="15">
        <v>2.6974100189208983</v>
      </c>
      <c r="AS248" s="15">
        <v>2.9446600341796874</v>
      </c>
      <c r="AT248" s="15">
        <f t="shared" si="17"/>
        <v>83.051689025878915</v>
      </c>
      <c r="AU248" s="15">
        <v>0</v>
      </c>
      <c r="AV248" s="15">
        <v>0</v>
      </c>
      <c r="AW248" s="15">
        <v>0</v>
      </c>
      <c r="AX248" s="15">
        <v>0</v>
      </c>
      <c r="AY248" s="15">
        <v>0</v>
      </c>
      <c r="AZ248" s="15">
        <v>0</v>
      </c>
      <c r="BA248" s="15">
        <v>0</v>
      </c>
      <c r="BB248" s="15">
        <v>0</v>
      </c>
      <c r="BC248" s="15">
        <v>0</v>
      </c>
      <c r="BD248" s="15">
        <v>0</v>
      </c>
      <c r="BE248" s="15">
        <v>0</v>
      </c>
      <c r="BF248" s="15">
        <v>0</v>
      </c>
      <c r="BG248" s="15">
        <f t="shared" si="18"/>
        <v>0</v>
      </c>
      <c r="BH248" t="str">
        <f t="shared" si="19"/>
        <v>UIDIST</v>
      </c>
      <c r="BI248" t="str">
        <f>VLOOKUP(BH248,[1]Summary!$C$29:$C$56,1,0)</f>
        <v>UIDist</v>
      </c>
      <c r="BJ248" s="16">
        <v>44197</v>
      </c>
    </row>
    <row r="249" spans="1:62" x14ac:dyDescent="0.25">
      <c r="A249" s="13">
        <v>802264.01</v>
      </c>
      <c r="B249" s="13">
        <v>802264.01</v>
      </c>
      <c r="C249" t="s">
        <v>276</v>
      </c>
      <c r="D249" t="s">
        <v>18</v>
      </c>
      <c r="E249" t="s">
        <v>19</v>
      </c>
      <c r="F249" s="13" t="s">
        <v>22</v>
      </c>
      <c r="G249" s="14"/>
      <c r="H249" s="15">
        <v>0</v>
      </c>
      <c r="I249" s="15">
        <v>3.452</v>
      </c>
      <c r="J249" s="15">
        <v>1.0629999999999999</v>
      </c>
      <c r="K249" s="15">
        <v>7.5640000000000001</v>
      </c>
      <c r="L249" s="15">
        <v>26.59</v>
      </c>
      <c r="M249" s="15">
        <v>24.071999999999999</v>
      </c>
      <c r="N249" s="15">
        <v>55.576999999999998</v>
      </c>
      <c r="O249" s="15">
        <v>27.850999999999999</v>
      </c>
      <c r="P249" s="15">
        <v>246.48500000000001</v>
      </c>
      <c r="Q249" s="15">
        <v>-131.602</v>
      </c>
      <c r="R249" s="15">
        <v>0.51900000000000002</v>
      </c>
      <c r="S249" s="15">
        <v>-5.5709999999999997</v>
      </c>
      <c r="T249" s="15">
        <f t="shared" si="15"/>
        <v>256</v>
      </c>
      <c r="U249" s="15">
        <v>13.139449714660644</v>
      </c>
      <c r="V249" s="15">
        <v>4.6907099990844729</v>
      </c>
      <c r="W249" s="15">
        <v>22.422319702148439</v>
      </c>
      <c r="X249" s="15">
        <v>1.1511299438476563</v>
      </c>
      <c r="Y249" s="15">
        <v>1.5318199462890625</v>
      </c>
      <c r="Z249" s="15">
        <v>0.77123999786376951</v>
      </c>
      <c r="AA249" s="15">
        <v>0</v>
      </c>
      <c r="AB249" s="15">
        <v>0</v>
      </c>
      <c r="AC249" s="15">
        <v>0</v>
      </c>
      <c r="AD249" s="15">
        <v>0</v>
      </c>
      <c r="AE249" s="15">
        <v>0</v>
      </c>
      <c r="AF249" s="15">
        <v>0</v>
      </c>
      <c r="AG249" s="15">
        <f t="shared" si="16"/>
        <v>43.706669303894046</v>
      </c>
      <c r="AH249" s="15">
        <v>0</v>
      </c>
      <c r="AI249" s="15">
        <v>0</v>
      </c>
      <c r="AJ249" s="15">
        <v>0</v>
      </c>
      <c r="AK249" s="15">
        <v>0</v>
      </c>
      <c r="AL249" s="15">
        <v>0</v>
      </c>
      <c r="AM249" s="15">
        <v>0</v>
      </c>
      <c r="AN249" s="15">
        <v>0</v>
      </c>
      <c r="AO249" s="15">
        <v>0</v>
      </c>
      <c r="AP249" s="15">
        <v>0</v>
      </c>
      <c r="AQ249" s="15">
        <v>0</v>
      </c>
      <c r="AR249" s="15">
        <v>0</v>
      </c>
      <c r="AS249" s="15">
        <v>0</v>
      </c>
      <c r="AT249" s="15">
        <f t="shared" si="17"/>
        <v>0</v>
      </c>
      <c r="AU249" s="15">
        <v>0</v>
      </c>
      <c r="AV249" s="15">
        <v>0</v>
      </c>
      <c r="AW249" s="15">
        <v>0</v>
      </c>
      <c r="AX249" s="15">
        <v>0</v>
      </c>
      <c r="AY249" s="15">
        <v>0</v>
      </c>
      <c r="AZ249" s="15">
        <v>0</v>
      </c>
      <c r="BA249" s="15">
        <v>0</v>
      </c>
      <c r="BB249" s="15">
        <v>0</v>
      </c>
      <c r="BC249" s="15">
        <v>0</v>
      </c>
      <c r="BD249" s="15">
        <v>0</v>
      </c>
      <c r="BE249" s="15">
        <v>0</v>
      </c>
      <c r="BF249" s="15">
        <v>0</v>
      </c>
      <c r="BG249" s="15">
        <f t="shared" si="18"/>
        <v>0</v>
      </c>
      <c r="BH249" t="str">
        <f t="shared" si="19"/>
        <v>UIDIST</v>
      </c>
      <c r="BI249" t="str">
        <f>VLOOKUP(BH249,[1]Summary!$C$29:$C$56,1,0)</f>
        <v>UIDist</v>
      </c>
      <c r="BJ249" s="16">
        <v>43831</v>
      </c>
    </row>
    <row r="250" spans="1:62" x14ac:dyDescent="0.25">
      <c r="A250" s="13">
        <v>802265.01</v>
      </c>
      <c r="B250" s="13">
        <v>802265.01</v>
      </c>
      <c r="C250" t="s">
        <v>277</v>
      </c>
      <c r="D250" t="s">
        <v>18</v>
      </c>
      <c r="E250" t="s">
        <v>19</v>
      </c>
      <c r="F250" s="13" t="s">
        <v>22</v>
      </c>
      <c r="G250" s="14"/>
      <c r="H250" s="15">
        <v>0</v>
      </c>
      <c r="I250" s="15">
        <v>0</v>
      </c>
      <c r="J250" s="15">
        <v>5.98</v>
      </c>
      <c r="K250" s="15">
        <v>-2.9830000000000001</v>
      </c>
      <c r="L250" s="15">
        <v>10.962999999999999</v>
      </c>
      <c r="M250" s="15">
        <v>5.7030000000000003</v>
      </c>
      <c r="N250" s="15">
        <v>1.379</v>
      </c>
      <c r="O250" s="15">
        <v>7.8E-2</v>
      </c>
      <c r="P250" s="15">
        <v>135.06299999999999</v>
      </c>
      <c r="Q250" s="15">
        <v>133.49299999999999</v>
      </c>
      <c r="R250" s="15">
        <v>294.35700000000003</v>
      </c>
      <c r="S250" s="15">
        <v>296.79899999999998</v>
      </c>
      <c r="T250" s="15">
        <f t="shared" si="15"/>
        <v>880.83199999999999</v>
      </c>
      <c r="U250" s="15">
        <v>59.916871826171878</v>
      </c>
      <c r="V250" s="15">
        <v>33.390590728759769</v>
      </c>
      <c r="W250" s="15">
        <v>63.117068359374997</v>
      </c>
      <c r="X250" s="15">
        <v>-26.841290283203126</v>
      </c>
      <c r="Y250" s="15">
        <v>-25.332519287109374</v>
      </c>
      <c r="Z250" s="15">
        <v>-10.739750122070312</v>
      </c>
      <c r="AA250" s="15">
        <v>8.8372601318359383</v>
      </c>
      <c r="AB250" s="15">
        <v>51.293390136718749</v>
      </c>
      <c r="AC250" s="15">
        <v>162.58719726562501</v>
      </c>
      <c r="AD250" s="15">
        <v>220.00537695312499</v>
      </c>
      <c r="AE250" s="15">
        <v>323.59894580078122</v>
      </c>
      <c r="AF250" s="15">
        <v>136.65809692382811</v>
      </c>
      <c r="AG250" s="15">
        <f t="shared" si="16"/>
        <v>996.49123843383779</v>
      </c>
      <c r="AH250" s="15">
        <v>21.386309844970704</v>
      </c>
      <c r="AI250" s="15">
        <v>13.371410308837891</v>
      </c>
      <c r="AJ250" s="15">
        <v>9.8025901160240174</v>
      </c>
      <c r="AK250" s="15">
        <v>12.287040100097656</v>
      </c>
      <c r="AL250" s="15">
        <v>0</v>
      </c>
      <c r="AM250" s="15">
        <v>90.9662568359375</v>
      </c>
      <c r="AN250" s="15">
        <v>1.7455399932861329</v>
      </c>
      <c r="AO250" s="15">
        <v>0</v>
      </c>
      <c r="AP250" s="15">
        <v>0</v>
      </c>
      <c r="AQ250" s="15">
        <v>0</v>
      </c>
      <c r="AR250" s="15">
        <v>0</v>
      </c>
      <c r="AS250" s="15">
        <v>0</v>
      </c>
      <c r="AT250" s="15">
        <f t="shared" si="17"/>
        <v>149.5591471991539</v>
      </c>
      <c r="AU250" s="15">
        <v>0</v>
      </c>
      <c r="AV250" s="15">
        <v>0</v>
      </c>
      <c r="AW250" s="15">
        <v>0</v>
      </c>
      <c r="AX250" s="15">
        <v>0</v>
      </c>
      <c r="AY250" s="15">
        <v>0</v>
      </c>
      <c r="AZ250" s="15">
        <v>0</v>
      </c>
      <c r="BA250" s="15">
        <v>0</v>
      </c>
      <c r="BB250" s="15">
        <v>0</v>
      </c>
      <c r="BC250" s="15">
        <v>0</v>
      </c>
      <c r="BD250" s="15">
        <v>0</v>
      </c>
      <c r="BE250" s="15">
        <v>0</v>
      </c>
      <c r="BF250" s="15">
        <v>0</v>
      </c>
      <c r="BG250" s="15">
        <f t="shared" si="18"/>
        <v>0</v>
      </c>
      <c r="BH250" t="str">
        <f t="shared" si="19"/>
        <v>UIDIST</v>
      </c>
      <c r="BI250" t="str">
        <f>VLOOKUP(BH250,[1]Summary!$C$29:$C$56,1,0)</f>
        <v>UIDist</v>
      </c>
      <c r="BJ250" s="16">
        <v>44197</v>
      </c>
    </row>
    <row r="251" spans="1:62" x14ac:dyDescent="0.25">
      <c r="A251" s="13">
        <v>802268.01</v>
      </c>
      <c r="B251" s="13">
        <v>802268.01</v>
      </c>
      <c r="C251" t="s">
        <v>278</v>
      </c>
      <c r="D251" t="s">
        <v>18</v>
      </c>
      <c r="E251" t="s">
        <v>19</v>
      </c>
      <c r="F251" s="13" t="s">
        <v>22</v>
      </c>
      <c r="G251" s="14"/>
      <c r="H251" s="15">
        <v>0</v>
      </c>
      <c r="I251" s="15">
        <v>0</v>
      </c>
      <c r="J251" s="15">
        <v>0</v>
      </c>
      <c r="K251" s="15">
        <v>0</v>
      </c>
      <c r="L251" s="15">
        <v>0.85899999999999999</v>
      </c>
      <c r="M251" s="15">
        <v>0.44</v>
      </c>
      <c r="N251" s="15">
        <v>0.22900000000000001</v>
      </c>
      <c r="O251" s="15">
        <v>0.76400000000000001</v>
      </c>
      <c r="P251" s="15">
        <v>5.0030000000000001</v>
      </c>
      <c r="Q251" s="15">
        <v>1.9790000000000001</v>
      </c>
      <c r="R251" s="15">
        <v>53.151000000000003</v>
      </c>
      <c r="S251" s="15">
        <v>7.431</v>
      </c>
      <c r="T251" s="15">
        <f t="shared" si="15"/>
        <v>69.856000000000009</v>
      </c>
      <c r="U251" s="15">
        <v>4.070379943847656</v>
      </c>
      <c r="V251" s="15">
        <v>64.928718811035154</v>
      </c>
      <c r="W251" s="15">
        <v>2.9914400024414061</v>
      </c>
      <c r="X251" s="15">
        <v>1.246</v>
      </c>
      <c r="Y251" s="15">
        <v>21.010860229492188</v>
      </c>
      <c r="Z251" s="15">
        <v>3.1584900817871095</v>
      </c>
      <c r="AA251" s="15">
        <v>6.1705299072265625</v>
      </c>
      <c r="AB251" s="15">
        <v>41.081361694335939</v>
      </c>
      <c r="AC251" s="15">
        <v>5.5499899902343746</v>
      </c>
      <c r="AD251" s="15">
        <v>2.6529700317382812</v>
      </c>
      <c r="AE251" s="15">
        <v>6.4850599975585936</v>
      </c>
      <c r="AF251" s="15">
        <v>2.8177500762939451</v>
      </c>
      <c r="AG251" s="15">
        <f t="shared" si="16"/>
        <v>162.16355076599118</v>
      </c>
      <c r="AH251" s="15">
        <v>4.0442799873352051</v>
      </c>
      <c r="AI251" s="15">
        <v>6.6470999755859372</v>
      </c>
      <c r="AJ251" s="15">
        <v>1.4805099852085113</v>
      </c>
      <c r="AK251" s="15">
        <v>23.879019729614257</v>
      </c>
      <c r="AL251" s="15">
        <v>687.62591833496094</v>
      </c>
      <c r="AM251" s="15">
        <v>-146.70501171875</v>
      </c>
      <c r="AN251" s="15">
        <v>58.715040039062501</v>
      </c>
      <c r="AO251" s="15">
        <v>444.01860773432253</v>
      </c>
      <c r="AP251" s="15">
        <v>652.76986230468754</v>
      </c>
      <c r="AQ251" s="15">
        <v>673.09699999999998</v>
      </c>
      <c r="AR251" s="15">
        <v>740.45384570312501</v>
      </c>
      <c r="AS251" s="15">
        <v>392.31473242187502</v>
      </c>
      <c r="AT251" s="15">
        <f t="shared" si="17"/>
        <v>3538.3409044970272</v>
      </c>
      <c r="AU251" s="15">
        <v>-333.84866583251954</v>
      </c>
      <c r="AV251" s="15">
        <v>940.58968359375001</v>
      </c>
      <c r="AW251" s="15">
        <v>17.708599182128907</v>
      </c>
      <c r="AX251" s="15">
        <v>376.91960595703125</v>
      </c>
      <c r="AY251" s="15">
        <v>445.34466601562502</v>
      </c>
      <c r="AZ251" s="15">
        <v>230.3846513671875</v>
      </c>
      <c r="BA251" s="15">
        <v>39.581191162109377</v>
      </c>
      <c r="BB251" s="15">
        <v>614.90986914062501</v>
      </c>
      <c r="BC251" s="15">
        <v>874.39886132812501</v>
      </c>
      <c r="BD251" s="15">
        <v>8.2257304687499992</v>
      </c>
      <c r="BE251" s="15">
        <v>400</v>
      </c>
      <c r="BF251" s="15">
        <v>0</v>
      </c>
      <c r="BG251" s="15">
        <f t="shared" si="18"/>
        <v>3614.2141923828126</v>
      </c>
      <c r="BH251" t="str">
        <f t="shared" si="19"/>
        <v>UIDIST</v>
      </c>
      <c r="BI251" t="str">
        <f>VLOOKUP(BH251,[1]Summary!$C$29:$C$56,1,0)</f>
        <v>UIDist</v>
      </c>
      <c r="BJ251" s="16">
        <v>44531</v>
      </c>
    </row>
    <row r="252" spans="1:62" x14ac:dyDescent="0.25">
      <c r="A252" s="13">
        <v>802269.01</v>
      </c>
      <c r="B252" s="13">
        <v>802269.01</v>
      </c>
      <c r="C252" t="s">
        <v>279</v>
      </c>
      <c r="D252" t="s">
        <v>18</v>
      </c>
      <c r="E252" t="s">
        <v>19</v>
      </c>
      <c r="F252" s="13" t="s">
        <v>22</v>
      </c>
      <c r="G252" s="14"/>
      <c r="H252" s="15">
        <v>1.1639999999999999</v>
      </c>
      <c r="I252" s="15">
        <v>1.244</v>
      </c>
      <c r="J252" s="15">
        <v>0.29099999999999998</v>
      </c>
      <c r="K252" s="15">
        <v>1.7999999999999999E-2</v>
      </c>
      <c r="L252" s="15">
        <v>1.7999999999999999E-2</v>
      </c>
      <c r="M252" s="15">
        <v>1E-3</v>
      </c>
      <c r="N252" s="15">
        <v>1E-3</v>
      </c>
      <c r="O252" s="15">
        <v>1.23</v>
      </c>
      <c r="P252" s="15">
        <v>5.617</v>
      </c>
      <c r="Q252" s="15">
        <v>7.5119999999999996</v>
      </c>
      <c r="R252" s="15">
        <v>36.284999999999997</v>
      </c>
      <c r="S252" s="15">
        <v>20.097000000000001</v>
      </c>
      <c r="T252" s="15">
        <f t="shared" si="15"/>
        <v>73.478000000000009</v>
      </c>
      <c r="U252" s="15">
        <v>8.021810150146484</v>
      </c>
      <c r="V252" s="15">
        <v>1.4440799865722656</v>
      </c>
      <c r="W252" s="15">
        <v>0.8250500030517578</v>
      </c>
      <c r="X252" s="15">
        <v>6.8524000854492186</v>
      </c>
      <c r="Y252" s="15">
        <v>2.873509979248047</v>
      </c>
      <c r="Z252" s="15">
        <v>3.732189910888672</v>
      </c>
      <c r="AA252" s="15">
        <v>2.7520299377441408</v>
      </c>
      <c r="AB252" s="15">
        <v>0.60888000488281246</v>
      </c>
      <c r="AC252" s="15">
        <v>0.59701998901367193</v>
      </c>
      <c r="AD252" s="15">
        <v>0.31454998779296878</v>
      </c>
      <c r="AE252" s="15">
        <v>0.31454998779296878</v>
      </c>
      <c r="AF252" s="15">
        <v>0.48488001298904421</v>
      </c>
      <c r="AG252" s="15">
        <f t="shared" si="16"/>
        <v>28.82095003557205</v>
      </c>
      <c r="AH252" s="15">
        <v>1.4494199829101562</v>
      </c>
      <c r="AI252" s="15">
        <v>1.4960199584960938</v>
      </c>
      <c r="AJ252" s="15">
        <v>0.97869001770019526</v>
      </c>
      <c r="AK252" s="15">
        <v>4.7515800476074217</v>
      </c>
      <c r="AL252" s="15">
        <v>0.42052999877929687</v>
      </c>
      <c r="AM252" s="15">
        <v>13.699250045776367</v>
      </c>
      <c r="AN252" s="15">
        <v>-0.57559039306640625</v>
      </c>
      <c r="AO252" s="15">
        <v>3.0337000427246092</v>
      </c>
      <c r="AP252" s="15">
        <v>1.4484400329589844</v>
      </c>
      <c r="AQ252" s="15">
        <v>24.902000000000001</v>
      </c>
      <c r="AR252" s="15">
        <v>-22.143110015869141</v>
      </c>
      <c r="AS252" s="15">
        <v>3.4897300548553467</v>
      </c>
      <c r="AT252" s="15">
        <f t="shared" si="17"/>
        <v>32.950659772872925</v>
      </c>
      <c r="AU252" s="15">
        <v>0</v>
      </c>
      <c r="AV252" s="15">
        <v>0</v>
      </c>
      <c r="AW252" s="15">
        <v>0</v>
      </c>
      <c r="AX252" s="15">
        <v>0</v>
      </c>
      <c r="AY252" s="15">
        <v>0</v>
      </c>
      <c r="AZ252" s="15">
        <v>0</v>
      </c>
      <c r="BA252" s="15">
        <v>0</v>
      </c>
      <c r="BB252" s="15">
        <v>1.5578199615478516</v>
      </c>
      <c r="BC252" s="15">
        <v>15.190380138397217</v>
      </c>
      <c r="BD252" s="15">
        <v>163.001</v>
      </c>
      <c r="BE252" s="15">
        <v>63.000999999999998</v>
      </c>
      <c r="BF252" s="15">
        <v>563.00099999999998</v>
      </c>
      <c r="BG252" s="15">
        <f t="shared" si="18"/>
        <v>805.75120009994509</v>
      </c>
      <c r="BH252" t="str">
        <f t="shared" si="19"/>
        <v>UIDIST</v>
      </c>
      <c r="BI252" t="str">
        <f>VLOOKUP(BH252,[1]Summary!$C$29:$C$56,1,0)</f>
        <v>UIDist</v>
      </c>
      <c r="BJ252" s="16">
        <v>44197</v>
      </c>
    </row>
    <row r="253" spans="1:62" x14ac:dyDescent="0.25">
      <c r="A253" s="13">
        <v>802272.01</v>
      </c>
      <c r="B253" s="13">
        <v>802272.01</v>
      </c>
      <c r="C253" t="s">
        <v>280</v>
      </c>
      <c r="D253" t="s">
        <v>18</v>
      </c>
      <c r="E253" t="s">
        <v>19</v>
      </c>
      <c r="F253" s="13" t="s">
        <v>22</v>
      </c>
      <c r="G253" s="14"/>
      <c r="H253" s="15">
        <v>0</v>
      </c>
      <c r="I253" s="15">
        <v>0.54300000000000004</v>
      </c>
      <c r="J253" s="15">
        <v>0.86</v>
      </c>
      <c r="K253" s="15">
        <v>-5.8000000000000003E-2</v>
      </c>
      <c r="L253" s="15">
        <v>5.0000000000000001E-3</v>
      </c>
      <c r="M253" s="15">
        <v>0.17899999999999999</v>
      </c>
      <c r="N253" s="15">
        <v>0</v>
      </c>
      <c r="O253" s="15">
        <v>0.751</v>
      </c>
      <c r="P253" s="15">
        <v>4.2649999999999997</v>
      </c>
      <c r="Q253" s="15">
        <v>2.5640000000000001</v>
      </c>
      <c r="R253" s="15">
        <v>2.1930000000000001</v>
      </c>
      <c r="S253" s="15">
        <v>14.702</v>
      </c>
      <c r="T253" s="15">
        <f t="shared" si="15"/>
        <v>26.003999999999998</v>
      </c>
      <c r="U253" s="15">
        <v>1.9634999847412109</v>
      </c>
      <c r="V253" s="15">
        <v>11.030779541015624</v>
      </c>
      <c r="W253" s="15">
        <v>2.2064200286865234</v>
      </c>
      <c r="X253" s="15">
        <v>2.27427001953125</v>
      </c>
      <c r="Y253" s="15">
        <v>-1.6131299139410258</v>
      </c>
      <c r="Z253" s="15">
        <v>8.7121700744628914</v>
      </c>
      <c r="AA253" s="15">
        <v>5.7442500305175779</v>
      </c>
      <c r="AB253" s="15">
        <v>2.1108299865722655</v>
      </c>
      <c r="AC253" s="15">
        <v>6.5276800537109372</v>
      </c>
      <c r="AD253" s="15">
        <v>1.470270004272461</v>
      </c>
      <c r="AE253" s="15">
        <v>7.2912201843261721</v>
      </c>
      <c r="AF253" s="15">
        <v>12.962179710388183</v>
      </c>
      <c r="AG253" s="15">
        <f t="shared" si="16"/>
        <v>60.680439704284069</v>
      </c>
      <c r="AH253" s="15">
        <v>2.6229699859619142</v>
      </c>
      <c r="AI253" s="15">
        <v>1.8517400207519532</v>
      </c>
      <c r="AJ253" s="15">
        <v>27.395969914436339</v>
      </c>
      <c r="AK253" s="15">
        <v>32.403199981689454</v>
      </c>
      <c r="AL253" s="15">
        <v>1.456890022277832</v>
      </c>
      <c r="AM253" s="15">
        <v>0.3806400146484375</v>
      </c>
      <c r="AN253" s="15">
        <v>1.2570199737548828</v>
      </c>
      <c r="AO253" s="15">
        <v>0.88678001701831821</v>
      </c>
      <c r="AP253" s="15">
        <v>0.98594000244140623</v>
      </c>
      <c r="AQ253" s="15">
        <v>0.98599999999999999</v>
      </c>
      <c r="AR253" s="15">
        <v>0.98594000244140623</v>
      </c>
      <c r="AS253" s="15">
        <v>0.9521600036621094</v>
      </c>
      <c r="AT253" s="15">
        <f t="shared" si="17"/>
        <v>72.165249939084077</v>
      </c>
      <c r="AU253" s="15">
        <v>0.79996002197265625</v>
      </c>
      <c r="AV253" s="15">
        <v>0.8499100179672241</v>
      </c>
      <c r="AW253" s="15">
        <v>1.4390900459289551</v>
      </c>
      <c r="AX253" s="15">
        <v>1.0088999938964844</v>
      </c>
      <c r="AY253" s="15">
        <v>1.0079400024414062</v>
      </c>
      <c r="AZ253" s="15">
        <v>0.97566002321243284</v>
      </c>
      <c r="BA253" s="15">
        <v>23.34404034423828</v>
      </c>
      <c r="BB253" s="15">
        <v>3.4666000061035156</v>
      </c>
      <c r="BC253" s="15">
        <v>8.0159201049804683</v>
      </c>
      <c r="BD253" s="15">
        <v>0</v>
      </c>
      <c r="BE253" s="15">
        <v>0</v>
      </c>
      <c r="BF253" s="15">
        <v>0</v>
      </c>
      <c r="BG253" s="15">
        <f t="shared" si="18"/>
        <v>40.90802056074142</v>
      </c>
      <c r="BH253" t="str">
        <f t="shared" si="19"/>
        <v>UIDIST</v>
      </c>
      <c r="BI253" t="str">
        <f>VLOOKUP(BH253,[1]Summary!$C$29:$C$56,1,0)</f>
        <v>UIDist</v>
      </c>
      <c r="BJ253" s="16">
        <v>44470</v>
      </c>
    </row>
    <row r="254" spans="1:62" x14ac:dyDescent="0.25">
      <c r="A254" s="13">
        <v>802274.01</v>
      </c>
      <c r="B254" s="13">
        <v>802274.01</v>
      </c>
      <c r="C254" t="s">
        <v>281</v>
      </c>
      <c r="D254" t="s">
        <v>18</v>
      </c>
      <c r="E254" t="s">
        <v>19</v>
      </c>
      <c r="F254" s="13" t="s">
        <v>22</v>
      </c>
      <c r="G254" s="14"/>
      <c r="H254" s="15">
        <v>0</v>
      </c>
      <c r="I254" s="15">
        <v>0</v>
      </c>
      <c r="J254" s="15">
        <v>1.2390000000000001</v>
      </c>
      <c r="K254" s="15">
        <v>1.2549999999999999</v>
      </c>
      <c r="L254" s="15">
        <v>65.77</v>
      </c>
      <c r="M254" s="15">
        <v>-25.158999999999999</v>
      </c>
      <c r="N254" s="15">
        <v>-0.71599999999999997</v>
      </c>
      <c r="O254" s="15">
        <v>2.52</v>
      </c>
      <c r="P254" s="15">
        <v>21.901</v>
      </c>
      <c r="Q254" s="15">
        <v>0.745</v>
      </c>
      <c r="R254" s="15">
        <v>-1.91</v>
      </c>
      <c r="S254" s="15">
        <v>0.54800000000000004</v>
      </c>
      <c r="T254" s="15">
        <f t="shared" si="15"/>
        <v>66.193000000000012</v>
      </c>
      <c r="U254" s="15">
        <v>0.46767999267578125</v>
      </c>
      <c r="V254" s="15">
        <v>0.66838999938964849</v>
      </c>
      <c r="W254" s="15">
        <v>0.24058999633789063</v>
      </c>
      <c r="X254" s="15">
        <v>0.24058999633789063</v>
      </c>
      <c r="Y254" s="15">
        <v>0.24058999633789063</v>
      </c>
      <c r="Z254" s="15">
        <v>0.23950999450683594</v>
      </c>
      <c r="AA254" s="15">
        <v>0.24833999633789061</v>
      </c>
      <c r="AB254" s="15">
        <v>0.24833999633789061</v>
      </c>
      <c r="AC254" s="15">
        <v>0.20638999938964844</v>
      </c>
      <c r="AD254" s="15">
        <v>0.20638999938964844</v>
      </c>
      <c r="AE254" s="15">
        <v>0.20638999938964844</v>
      </c>
      <c r="AF254" s="15">
        <v>0.26060000610351564</v>
      </c>
      <c r="AG254" s="15">
        <f t="shared" si="16"/>
        <v>3.4737999725341795</v>
      </c>
      <c r="AH254" s="15">
        <v>0.25635998535156251</v>
      </c>
      <c r="AI254" s="15">
        <v>0.25635998535156251</v>
      </c>
      <c r="AJ254" s="15">
        <v>0.25635998535156251</v>
      </c>
      <c r="AK254" s="15">
        <v>0.10937000274658203</v>
      </c>
      <c r="AL254" s="15">
        <v>0.10937000274658203</v>
      </c>
      <c r="AM254" s="15">
        <v>6.0459999084472658E-2</v>
      </c>
      <c r="AN254" s="15">
        <v>0</v>
      </c>
      <c r="AO254" s="15">
        <v>0</v>
      </c>
      <c r="AP254" s="15">
        <v>0</v>
      </c>
      <c r="AQ254" s="15">
        <v>0.48199999999999998</v>
      </c>
      <c r="AR254" s="15">
        <v>0</v>
      </c>
      <c r="AS254" s="15">
        <v>0</v>
      </c>
      <c r="AT254" s="15">
        <f t="shared" si="17"/>
        <v>1.5302799606323243</v>
      </c>
      <c r="AU254" s="15">
        <v>0</v>
      </c>
      <c r="AV254" s="15">
        <v>0</v>
      </c>
      <c r="AW254" s="15">
        <v>0</v>
      </c>
      <c r="AX254" s="15">
        <v>0</v>
      </c>
      <c r="AY254" s="15">
        <v>0</v>
      </c>
      <c r="AZ254" s="15">
        <v>0</v>
      </c>
      <c r="BA254" s="15">
        <v>0</v>
      </c>
      <c r="BB254" s="15">
        <v>0</v>
      </c>
      <c r="BC254" s="15">
        <v>0</v>
      </c>
      <c r="BD254" s="15">
        <v>0</v>
      </c>
      <c r="BE254" s="15">
        <v>0</v>
      </c>
      <c r="BF254" s="15">
        <v>0</v>
      </c>
      <c r="BG254" s="15">
        <f t="shared" si="18"/>
        <v>0</v>
      </c>
      <c r="BH254" t="str">
        <f t="shared" si="19"/>
        <v>UIDIST</v>
      </c>
      <c r="BI254" t="str">
        <f>VLOOKUP(BH254,[1]Summary!$C$29:$C$56,1,0)</f>
        <v>UIDist</v>
      </c>
      <c r="BJ254" s="16">
        <v>44197</v>
      </c>
    </row>
    <row r="255" spans="1:62" x14ac:dyDescent="0.25">
      <c r="A255" s="13">
        <v>802276.01</v>
      </c>
      <c r="B255" s="13">
        <v>802276.01</v>
      </c>
      <c r="C255" t="s">
        <v>282</v>
      </c>
      <c r="D255" t="s">
        <v>18</v>
      </c>
      <c r="E255" t="s">
        <v>19</v>
      </c>
      <c r="F255" s="13" t="s">
        <v>22</v>
      </c>
      <c r="G255" s="14"/>
      <c r="H255" s="15">
        <v>1.335</v>
      </c>
      <c r="I255" s="15">
        <v>9.7449999999999992</v>
      </c>
      <c r="J255" s="15">
        <v>0.30599999999999999</v>
      </c>
      <c r="K255" s="15">
        <v>7.0229999999999997</v>
      </c>
      <c r="L255" s="15">
        <v>4.4470000000000001</v>
      </c>
      <c r="M255" s="15">
        <v>1.1739999999999999</v>
      </c>
      <c r="N255" s="15">
        <v>0.97199999999999998</v>
      </c>
      <c r="O255" s="15">
        <v>1.095</v>
      </c>
      <c r="P255" s="15">
        <v>0.83099999999999996</v>
      </c>
      <c r="Q255" s="15">
        <v>6.6929999999999996</v>
      </c>
      <c r="R255" s="15">
        <v>26.238</v>
      </c>
      <c r="S255" s="15">
        <v>4.1360000000000001</v>
      </c>
      <c r="T255" s="15">
        <f t="shared" si="15"/>
        <v>63.994999999999997</v>
      </c>
      <c r="U255" s="15">
        <v>43.075281738281248</v>
      </c>
      <c r="V255" s="15">
        <v>42.534380310058594</v>
      </c>
      <c r="W255" s="15">
        <v>5.2021000366210934</v>
      </c>
      <c r="X255" s="15">
        <v>3.1044099731445312</v>
      </c>
      <c r="Y255" s="15">
        <v>66.610759765625005</v>
      </c>
      <c r="Z255" s="15">
        <v>6.5942700195312502</v>
      </c>
      <c r="AA255" s="15">
        <v>45.663129516601565</v>
      </c>
      <c r="AB255" s="15">
        <v>20.739499755859374</v>
      </c>
      <c r="AC255" s="15">
        <v>543.84852246093749</v>
      </c>
      <c r="AD255" s="15">
        <v>371.66272998046873</v>
      </c>
      <c r="AE255" s="15">
        <v>20.173280319213866</v>
      </c>
      <c r="AF255" s="15">
        <v>69.644089414119719</v>
      </c>
      <c r="AG255" s="15">
        <f t="shared" si="16"/>
        <v>1238.8524532904626</v>
      </c>
      <c r="AH255" s="15">
        <v>104.8677078704834</v>
      </c>
      <c r="AI255" s="15">
        <v>106.9782392654419</v>
      </c>
      <c r="AJ255" s="15">
        <v>139.67737081909181</v>
      </c>
      <c r="AK255" s="15">
        <v>89.771921539306646</v>
      </c>
      <c r="AL255" s="15">
        <v>30.117240898132323</v>
      </c>
      <c r="AM255" s="15">
        <v>5.5136100807189941</v>
      </c>
      <c r="AN255" s="15">
        <v>18.643249755859376</v>
      </c>
      <c r="AO255" s="15">
        <v>0.56869998931884769</v>
      </c>
      <c r="AP255" s="15">
        <v>51.228011718749997</v>
      </c>
      <c r="AQ255" s="15">
        <v>3.6349999999999998</v>
      </c>
      <c r="AR255" s="15">
        <v>9.0565899009704598</v>
      </c>
      <c r="AS255" s="15">
        <v>-0.59981000900268555</v>
      </c>
      <c r="AT255" s="15">
        <f t="shared" si="17"/>
        <v>559.4578318290711</v>
      </c>
      <c r="AU255" s="15">
        <v>0</v>
      </c>
      <c r="AV255" s="15">
        <v>0</v>
      </c>
      <c r="AW255" s="15">
        <v>0</v>
      </c>
      <c r="AX255" s="15">
        <v>0</v>
      </c>
      <c r="AY255" s="15">
        <v>0</v>
      </c>
      <c r="AZ255" s="15">
        <v>0</v>
      </c>
      <c r="BA255" s="15">
        <v>0</v>
      </c>
      <c r="BB255" s="15">
        <v>0</v>
      </c>
      <c r="BC255" s="15">
        <v>0</v>
      </c>
      <c r="BD255" s="15">
        <v>0</v>
      </c>
      <c r="BE255" s="15">
        <v>0</v>
      </c>
      <c r="BF255" s="15">
        <v>0</v>
      </c>
      <c r="BG255" s="15">
        <f t="shared" si="18"/>
        <v>0</v>
      </c>
      <c r="BH255" t="str">
        <f t="shared" si="19"/>
        <v>UIDIST</v>
      </c>
      <c r="BI255" t="str">
        <f>VLOOKUP(BH255,[1]Summary!$C$29:$C$56,1,0)</f>
        <v>UIDist</v>
      </c>
      <c r="BJ255" s="16">
        <v>44197</v>
      </c>
    </row>
    <row r="256" spans="1:62" x14ac:dyDescent="0.25">
      <c r="A256" s="13">
        <v>802282.01</v>
      </c>
      <c r="B256" s="13">
        <v>802282.01</v>
      </c>
      <c r="C256" t="s">
        <v>283</v>
      </c>
      <c r="D256" t="s">
        <v>18</v>
      </c>
      <c r="E256" t="s">
        <v>19</v>
      </c>
      <c r="F256" s="13" t="s">
        <v>22</v>
      </c>
      <c r="G256" s="14"/>
      <c r="H256" s="15">
        <v>0</v>
      </c>
      <c r="I256" s="15">
        <v>0.66400000000000003</v>
      </c>
      <c r="J256" s="15">
        <v>0.64900000000000002</v>
      </c>
      <c r="K256" s="15">
        <v>0.61599999999999999</v>
      </c>
      <c r="L256" s="15">
        <v>2.7440000000000002</v>
      </c>
      <c r="M256" s="15">
        <v>0.77700000000000002</v>
      </c>
      <c r="N256" s="15">
        <v>0.38100000000000001</v>
      </c>
      <c r="O256" s="15">
        <v>2.4660000000000002</v>
      </c>
      <c r="P256" s="15">
        <v>0.70599999999999996</v>
      </c>
      <c r="Q256" s="15">
        <v>0.182</v>
      </c>
      <c r="R256" s="15">
        <v>15.992000000000001</v>
      </c>
      <c r="S256" s="15">
        <v>0.91100000000000003</v>
      </c>
      <c r="T256" s="15">
        <f t="shared" si="15"/>
        <v>26.088000000000001</v>
      </c>
      <c r="U256" s="15">
        <v>1.2523700103759765</v>
      </c>
      <c r="V256" s="15">
        <v>2.3526499633789064</v>
      </c>
      <c r="W256" s="15">
        <v>1.6302200012207031</v>
      </c>
      <c r="X256" s="15">
        <v>1.2878800201416016</v>
      </c>
      <c r="Y256" s="15">
        <v>198.33220776367187</v>
      </c>
      <c r="Z256" s="15">
        <v>486.44905432128905</v>
      </c>
      <c r="AA256" s="15">
        <v>1501.6160415039062</v>
      </c>
      <c r="AB256" s="15">
        <v>80.345808593749993</v>
      </c>
      <c r="AC256" s="15">
        <v>127.965328125</v>
      </c>
      <c r="AD256" s="15">
        <v>1522.3543164062501</v>
      </c>
      <c r="AE256" s="15">
        <v>-283.38051269531252</v>
      </c>
      <c r="AF256" s="15">
        <v>271.80492724609377</v>
      </c>
      <c r="AG256" s="15">
        <f t="shared" si="16"/>
        <v>3912.0102912597654</v>
      </c>
      <c r="AH256" s="15">
        <v>358.33511746215822</v>
      </c>
      <c r="AI256" s="15">
        <v>129.50285933685302</v>
      </c>
      <c r="AJ256" s="15">
        <v>218.27076696777343</v>
      </c>
      <c r="AK256" s="15">
        <v>111.86187072753906</v>
      </c>
      <c r="AL256" s="15">
        <v>86.335488861083988</v>
      </c>
      <c r="AM256" s="15">
        <v>313.50000859069826</v>
      </c>
      <c r="AN256" s="15">
        <v>41.693820312500002</v>
      </c>
      <c r="AO256" s="15">
        <v>21.431730308532714</v>
      </c>
      <c r="AP256" s="15">
        <v>24.766100921630859</v>
      </c>
      <c r="AQ256" s="15">
        <v>3.302</v>
      </c>
      <c r="AR256" s="15">
        <v>1.7026300048828125</v>
      </c>
      <c r="AS256" s="15">
        <v>1.5114300537109375</v>
      </c>
      <c r="AT256" s="15">
        <f t="shared" si="17"/>
        <v>1312.2138235473631</v>
      </c>
      <c r="AU256" s="15">
        <v>3.0598100967407227</v>
      </c>
      <c r="AV256" s="15">
        <v>1.2737299804687501</v>
      </c>
      <c r="AW256" s="15">
        <v>2.0846398925781249</v>
      </c>
      <c r="AX256" s="15">
        <v>2.0203400421142579</v>
      </c>
      <c r="AY256" s="15">
        <v>1.7740699462890626</v>
      </c>
      <c r="AZ256" s="15">
        <v>1.8228000183105468</v>
      </c>
      <c r="BA256" s="15">
        <v>1.7010400390625</v>
      </c>
      <c r="BB256" s="15">
        <v>1.7010400390625</v>
      </c>
      <c r="BC256" s="15">
        <v>2.051300078868866</v>
      </c>
      <c r="BD256" s="15">
        <v>0</v>
      </c>
      <c r="BE256" s="15">
        <v>0</v>
      </c>
      <c r="BF256" s="15">
        <v>0</v>
      </c>
      <c r="BG256" s="15">
        <f t="shared" si="18"/>
        <v>17.488770133495329</v>
      </c>
      <c r="BH256" t="str">
        <f t="shared" si="19"/>
        <v>UIDIST</v>
      </c>
      <c r="BI256" t="str">
        <f>VLOOKUP(BH256,[1]Summary!$C$29:$C$56,1,0)</f>
        <v>UIDist</v>
      </c>
      <c r="BJ256" s="16">
        <v>44470</v>
      </c>
    </row>
    <row r="257" spans="1:62" x14ac:dyDescent="0.25">
      <c r="A257" s="13">
        <v>802285.01</v>
      </c>
      <c r="B257" s="13">
        <v>802285.01</v>
      </c>
      <c r="C257" t="s">
        <v>284</v>
      </c>
      <c r="D257" t="s">
        <v>18</v>
      </c>
      <c r="E257" t="s">
        <v>19</v>
      </c>
      <c r="F257" s="13" t="s">
        <v>22</v>
      </c>
      <c r="G257" s="14"/>
      <c r="H257" s="15">
        <v>0</v>
      </c>
      <c r="I257" s="15">
        <v>0</v>
      </c>
      <c r="J257" s="15">
        <v>0</v>
      </c>
      <c r="K257" s="15">
        <v>0</v>
      </c>
      <c r="L257" s="15">
        <v>0</v>
      </c>
      <c r="M257" s="15">
        <v>0.123</v>
      </c>
      <c r="N257" s="15">
        <v>0</v>
      </c>
      <c r="O257" s="15">
        <v>0.97399999999999998</v>
      </c>
      <c r="P257" s="15">
        <v>4.633</v>
      </c>
      <c r="Q257" s="15">
        <v>4.4459999999999997</v>
      </c>
      <c r="R257" s="15">
        <v>53.765000000000001</v>
      </c>
      <c r="S257" s="15">
        <v>-4.2089999999999996</v>
      </c>
      <c r="T257" s="15">
        <f t="shared" si="15"/>
        <v>59.731999999999999</v>
      </c>
      <c r="U257" s="15">
        <v>23.151640838623045</v>
      </c>
      <c r="V257" s="15">
        <v>-7.6737500000000001</v>
      </c>
      <c r="W257" s="15">
        <v>43.820298095703123</v>
      </c>
      <c r="X257" s="15">
        <v>3.0966600036621093</v>
      </c>
      <c r="Y257" s="15">
        <v>0.58044003295898439</v>
      </c>
      <c r="Z257" s="15">
        <v>10.254860107421875</v>
      </c>
      <c r="AA257" s="15">
        <v>5.2088700561523433</v>
      </c>
      <c r="AB257" s="15">
        <v>66.058930969238276</v>
      </c>
      <c r="AC257" s="15">
        <v>6.1665300636291507</v>
      </c>
      <c r="AD257" s="15">
        <v>3.7694600219726562</v>
      </c>
      <c r="AE257" s="15">
        <v>21.961730010986329</v>
      </c>
      <c r="AF257" s="15">
        <v>7.2067700634002687</v>
      </c>
      <c r="AG257" s="15">
        <f t="shared" si="16"/>
        <v>183.60244026374818</v>
      </c>
      <c r="AH257" s="15">
        <v>2.4024800415039063</v>
      </c>
      <c r="AI257" s="15">
        <v>2.7619699707031251</v>
      </c>
      <c r="AJ257" s="15">
        <v>30.85245920562744</v>
      </c>
      <c r="AK257" s="15">
        <v>7.5069700012207035</v>
      </c>
      <c r="AL257" s="15">
        <v>3.105520046234131</v>
      </c>
      <c r="AM257" s="15">
        <v>2.4815600585937498</v>
      </c>
      <c r="AN257" s="15">
        <v>3.4630499877929686</v>
      </c>
      <c r="AO257" s="15">
        <v>3.2952000427246095</v>
      </c>
      <c r="AP257" s="15">
        <v>17.839060150146484</v>
      </c>
      <c r="AQ257" s="15">
        <v>64.075000000000003</v>
      </c>
      <c r="AR257" s="15">
        <v>18.402069824218749</v>
      </c>
      <c r="AS257" s="15">
        <v>13.5787900390625</v>
      </c>
      <c r="AT257" s="15">
        <f t="shared" si="17"/>
        <v>169.76412936782839</v>
      </c>
      <c r="AU257" s="15">
        <v>4.871549880981445</v>
      </c>
      <c r="AV257" s="15">
        <v>6.4026699523925785</v>
      </c>
      <c r="AW257" s="15">
        <v>-2.7694400482177732</v>
      </c>
      <c r="AX257" s="15">
        <v>228.5799560546875</v>
      </c>
      <c r="AY257" s="15">
        <v>948.7485473632812</v>
      </c>
      <c r="AZ257" s="15">
        <v>19.791040771484376</v>
      </c>
      <c r="BA257" s="15">
        <v>12.053129577636719</v>
      </c>
      <c r="BB257" s="15">
        <v>697.08876220703121</v>
      </c>
      <c r="BC257" s="15">
        <v>232.89341308593751</v>
      </c>
      <c r="BD257" s="15">
        <v>0</v>
      </c>
      <c r="BE257" s="15">
        <v>0</v>
      </c>
      <c r="BF257" s="15">
        <v>0</v>
      </c>
      <c r="BG257" s="15">
        <f t="shared" si="18"/>
        <v>2147.6596288452147</v>
      </c>
      <c r="BH257" t="str">
        <f t="shared" si="19"/>
        <v>UIDIST</v>
      </c>
      <c r="BI257" t="str">
        <f>VLOOKUP(BH257,[1]Summary!$C$29:$C$56,1,0)</f>
        <v>UIDist</v>
      </c>
      <c r="BJ257" s="16">
        <v>44470</v>
      </c>
    </row>
    <row r="258" spans="1:62" x14ac:dyDescent="0.25">
      <c r="A258" s="13">
        <v>802290.01</v>
      </c>
      <c r="B258" s="13">
        <v>802290.01</v>
      </c>
      <c r="C258" t="s">
        <v>285</v>
      </c>
      <c r="D258" t="s">
        <v>18</v>
      </c>
      <c r="E258" t="s">
        <v>19</v>
      </c>
      <c r="F258" s="13" t="s">
        <v>22</v>
      </c>
      <c r="G258" s="14"/>
      <c r="H258" s="15">
        <v>0</v>
      </c>
      <c r="I258" s="15">
        <v>0</v>
      </c>
      <c r="J258" s="15">
        <v>48.219000000000001</v>
      </c>
      <c r="K258" s="15">
        <v>0.42199999999999999</v>
      </c>
      <c r="L258" s="15">
        <v>4.7389999999999999</v>
      </c>
      <c r="M258" s="15">
        <v>0.151</v>
      </c>
      <c r="N258" s="15">
        <v>0.81299999999999994</v>
      </c>
      <c r="O258" s="15">
        <v>30.934999999999999</v>
      </c>
      <c r="P258" s="15">
        <v>4.0039999999999996</v>
      </c>
      <c r="Q258" s="15">
        <v>4.0369999999999999</v>
      </c>
      <c r="R258" s="15">
        <v>1.1220000000000001</v>
      </c>
      <c r="S258" s="15">
        <v>1.7070000000000001</v>
      </c>
      <c r="T258" s="15">
        <f t="shared" si="15"/>
        <v>96.149000000000001</v>
      </c>
      <c r="U258" s="15">
        <v>1.3856399841308593</v>
      </c>
      <c r="V258" s="15">
        <v>0.60090002441406254</v>
      </c>
      <c r="W258" s="15">
        <v>0.59669000244140624</v>
      </c>
      <c r="X258" s="15">
        <v>0.59669000244140624</v>
      </c>
      <c r="Y258" s="15">
        <v>0.59669000244140624</v>
      </c>
      <c r="Z258" s="15">
        <v>0.59401000976562501</v>
      </c>
      <c r="AA258" s="15">
        <v>0.61596997070312498</v>
      </c>
      <c r="AB258" s="15">
        <v>0.61596997070312498</v>
      </c>
      <c r="AC258" s="15">
        <v>0.51189999389648433</v>
      </c>
      <c r="AD258" s="15">
        <v>0</v>
      </c>
      <c r="AE258" s="15">
        <v>0</v>
      </c>
      <c r="AF258" s="15">
        <v>0</v>
      </c>
      <c r="AG258" s="15">
        <f t="shared" si="16"/>
        <v>6.1144599609375003</v>
      </c>
      <c r="AH258" s="15">
        <v>0</v>
      </c>
      <c r="AI258" s="15">
        <v>0</v>
      </c>
      <c r="AJ258" s="15">
        <v>0</v>
      </c>
      <c r="AK258" s="15">
        <v>0</v>
      </c>
      <c r="AL258" s="15">
        <v>0</v>
      </c>
      <c r="AM258" s="15">
        <v>0</v>
      </c>
      <c r="AN258" s="15">
        <v>0</v>
      </c>
      <c r="AO258" s="15">
        <v>0</v>
      </c>
      <c r="AP258" s="15">
        <v>0</v>
      </c>
      <c r="AQ258" s="15">
        <v>0</v>
      </c>
      <c r="AR258" s="15">
        <v>0</v>
      </c>
      <c r="AS258" s="15">
        <v>0</v>
      </c>
      <c r="AT258" s="15">
        <f t="shared" si="17"/>
        <v>0</v>
      </c>
      <c r="AU258" s="15">
        <v>0</v>
      </c>
      <c r="AV258" s="15">
        <v>0</v>
      </c>
      <c r="AW258" s="15">
        <v>0</v>
      </c>
      <c r="AX258" s="15">
        <v>0</v>
      </c>
      <c r="AY258" s="15">
        <v>0</v>
      </c>
      <c r="AZ258" s="15">
        <v>0</v>
      </c>
      <c r="BA258" s="15">
        <v>0</v>
      </c>
      <c r="BB258" s="15">
        <v>0</v>
      </c>
      <c r="BC258" s="15">
        <v>0</v>
      </c>
      <c r="BD258" s="15">
        <v>0</v>
      </c>
      <c r="BE258" s="15">
        <v>0</v>
      </c>
      <c r="BF258" s="15">
        <v>0</v>
      </c>
      <c r="BG258" s="15">
        <f t="shared" si="18"/>
        <v>0</v>
      </c>
      <c r="BH258" t="str">
        <f t="shared" si="19"/>
        <v>UIDIST</v>
      </c>
      <c r="BI258" t="str">
        <f>VLOOKUP(BH258,[1]Summary!$C$29:$C$56,1,0)</f>
        <v>UIDist</v>
      </c>
      <c r="BJ258" s="16">
        <v>43831</v>
      </c>
    </row>
    <row r="259" spans="1:62" x14ac:dyDescent="0.25">
      <c r="A259" s="13">
        <v>802291.01</v>
      </c>
      <c r="B259" s="13">
        <v>802291.01</v>
      </c>
      <c r="C259" t="s">
        <v>286</v>
      </c>
      <c r="D259" t="s">
        <v>18</v>
      </c>
      <c r="E259" t="s">
        <v>19</v>
      </c>
      <c r="F259" s="13" t="s">
        <v>22</v>
      </c>
      <c r="G259" s="14"/>
      <c r="H259" s="15">
        <v>0</v>
      </c>
      <c r="I259" s="15">
        <v>0</v>
      </c>
      <c r="J259" s="15">
        <v>0</v>
      </c>
      <c r="K259" s="15">
        <v>0</v>
      </c>
      <c r="L259" s="15">
        <v>5.1920000000000002</v>
      </c>
      <c r="M259" s="15">
        <v>2.0099999999999998</v>
      </c>
      <c r="N259" s="15">
        <v>6.2E-2</v>
      </c>
      <c r="O259" s="15">
        <v>1.052</v>
      </c>
      <c r="P259" s="15">
        <v>3.5000000000000003E-2</v>
      </c>
      <c r="Q259" s="15">
        <v>-3.38</v>
      </c>
      <c r="R259" s="15">
        <v>0.01</v>
      </c>
      <c r="S259" s="15">
        <v>4.1000000000000002E-2</v>
      </c>
      <c r="T259" s="15">
        <f t="shared" ref="T259:T322" si="20">SUM(H259:S259)</f>
        <v>5.0220000000000011</v>
      </c>
      <c r="U259" s="15">
        <v>3.11299991607666E-2</v>
      </c>
      <c r="V259" s="15">
        <v>3.11299991607666E-2</v>
      </c>
      <c r="W259" s="15">
        <v>3.090999984741211E-2</v>
      </c>
      <c r="X259" s="15">
        <v>3.090999984741211E-2</v>
      </c>
      <c r="Y259" s="15">
        <v>3.090999984741211E-2</v>
      </c>
      <c r="Z259" s="15">
        <v>0.23393999481201172</v>
      </c>
      <c r="AA259" s="15">
        <v>3.3159999847412108E-2</v>
      </c>
      <c r="AB259" s="15">
        <v>3.3159999847412108E-2</v>
      </c>
      <c r="AC259" s="15">
        <v>2.7549999237060547E-2</v>
      </c>
      <c r="AD259" s="15">
        <v>2.7549999237060547E-2</v>
      </c>
      <c r="AE259" s="15">
        <v>48.25927983093262</v>
      </c>
      <c r="AF259" s="15">
        <v>131.27010644531251</v>
      </c>
      <c r="AG259" s="15">
        <f t="shared" ref="AG259:AG322" si="21">SUM(U259:AF259)</f>
        <v>180.03973626708984</v>
      </c>
      <c r="AH259" s="15">
        <v>-119.71836737060546</v>
      </c>
      <c r="AI259" s="15">
        <v>160.65257282066347</v>
      </c>
      <c r="AJ259" s="15">
        <v>3.9707800292968751</v>
      </c>
      <c r="AK259" s="15">
        <v>6.9224900512695315</v>
      </c>
      <c r="AL259" s="15">
        <v>1.0326800537109375</v>
      </c>
      <c r="AM259" s="15">
        <v>0.8565900001525879</v>
      </c>
      <c r="AN259" s="15">
        <v>1.6282999687194823</v>
      </c>
      <c r="AO259" s="15">
        <v>0.35985999298095706</v>
      </c>
      <c r="AP259" s="15">
        <v>3.3094899902343751</v>
      </c>
      <c r="AQ259" s="15">
        <v>0</v>
      </c>
      <c r="AR259" s="15">
        <v>0</v>
      </c>
      <c r="AS259" s="15">
        <v>0</v>
      </c>
      <c r="AT259" s="15">
        <f t="shared" ref="AT259:AT322" si="22">SUM(AH259:AS259)</f>
        <v>59.014395536422754</v>
      </c>
      <c r="AU259" s="15">
        <v>0</v>
      </c>
      <c r="AV259" s="15">
        <v>0</v>
      </c>
      <c r="AW259" s="15">
        <v>0</v>
      </c>
      <c r="AX259" s="15">
        <v>0</v>
      </c>
      <c r="AY259" s="15">
        <v>0</v>
      </c>
      <c r="AZ259" s="15">
        <v>0</v>
      </c>
      <c r="BA259" s="15">
        <v>0</v>
      </c>
      <c r="BB259" s="15">
        <v>0</v>
      </c>
      <c r="BC259" s="15">
        <v>0</v>
      </c>
      <c r="BD259" s="15">
        <v>0</v>
      </c>
      <c r="BE259" s="15">
        <v>0</v>
      </c>
      <c r="BF259" s="15">
        <v>0</v>
      </c>
      <c r="BG259" s="15">
        <f t="shared" ref="BG259:BG322" si="23">SUM(AU259:BF259)</f>
        <v>0</v>
      </c>
      <c r="BH259" t="str">
        <f t="shared" ref="BH259:BH322" si="24">D259&amp;E259</f>
        <v>UIDIST</v>
      </c>
      <c r="BI259" t="str">
        <f>VLOOKUP(BH259,[1]Summary!$C$29:$C$56,1,0)</f>
        <v>UIDist</v>
      </c>
      <c r="BJ259" s="16">
        <v>44197</v>
      </c>
    </row>
    <row r="260" spans="1:62" x14ac:dyDescent="0.25">
      <c r="A260" s="13">
        <v>802293.01</v>
      </c>
      <c r="B260" s="13">
        <v>802293.01</v>
      </c>
      <c r="C260" t="s">
        <v>287</v>
      </c>
      <c r="D260" t="s">
        <v>18</v>
      </c>
      <c r="E260" t="s">
        <v>19</v>
      </c>
      <c r="F260" s="13" t="s">
        <v>22</v>
      </c>
      <c r="G260" s="14"/>
      <c r="H260" s="15">
        <v>0</v>
      </c>
      <c r="I260" s="15">
        <v>0</v>
      </c>
      <c r="J260" s="15">
        <v>0</v>
      </c>
      <c r="K260" s="15">
        <v>0</v>
      </c>
      <c r="L260" s="15">
        <v>0</v>
      </c>
      <c r="M260" s="15">
        <v>0.123</v>
      </c>
      <c r="N260" s="15">
        <v>0</v>
      </c>
      <c r="O260" s="15">
        <v>2.7240000000000002</v>
      </c>
      <c r="P260" s="15">
        <v>4.4649999999999999</v>
      </c>
      <c r="Q260" s="15">
        <v>-0.112</v>
      </c>
      <c r="R260" s="15">
        <v>15.489000000000001</v>
      </c>
      <c r="S260" s="15">
        <v>3.419</v>
      </c>
      <c r="T260" s="15">
        <f t="shared" si="20"/>
        <v>26.108000000000001</v>
      </c>
      <c r="U260" s="15">
        <v>1.6876900329589843</v>
      </c>
      <c r="V260" s="15">
        <v>0.72755000305175777</v>
      </c>
      <c r="W260" s="15">
        <v>10.542680160522462</v>
      </c>
      <c r="X260" s="15">
        <v>2.4094000549316408</v>
      </c>
      <c r="Y260" s="15">
        <v>-0.49837995147705078</v>
      </c>
      <c r="Z260" s="15">
        <v>10.617539916992188</v>
      </c>
      <c r="AA260" s="15">
        <v>3.4077800903320314</v>
      </c>
      <c r="AB260" s="15">
        <v>2.6627900161743163</v>
      </c>
      <c r="AC260" s="15">
        <v>7.1258998107910152</v>
      </c>
      <c r="AD260" s="15">
        <v>2.1960900268554688</v>
      </c>
      <c r="AE260" s="15">
        <v>1.3860700073242187</v>
      </c>
      <c r="AF260" s="15">
        <v>1.4751899719238282</v>
      </c>
      <c r="AG260" s="15">
        <f t="shared" si="21"/>
        <v>43.740300140380867</v>
      </c>
      <c r="AH260" s="15">
        <v>14.685430935144424</v>
      </c>
      <c r="AI260" s="15">
        <v>70.188822282791136</v>
      </c>
      <c r="AJ260" s="15">
        <v>182.33228497314454</v>
      </c>
      <c r="AK260" s="15">
        <v>60.990009094238282</v>
      </c>
      <c r="AL260" s="15">
        <v>4.4012799949645993</v>
      </c>
      <c r="AM260" s="15">
        <v>132.27666796874999</v>
      </c>
      <c r="AN260" s="15">
        <v>-132.58137890624999</v>
      </c>
      <c r="AO260" s="15">
        <v>0</v>
      </c>
      <c r="AP260" s="15">
        <v>0</v>
      </c>
      <c r="AQ260" s="15">
        <v>0</v>
      </c>
      <c r="AR260" s="15">
        <v>0</v>
      </c>
      <c r="AS260" s="15">
        <v>0</v>
      </c>
      <c r="AT260" s="15">
        <f t="shared" si="22"/>
        <v>332.29311634278298</v>
      </c>
      <c r="AU260" s="15">
        <v>0</v>
      </c>
      <c r="AV260" s="15">
        <v>0</v>
      </c>
      <c r="AW260" s="15">
        <v>0</v>
      </c>
      <c r="AX260" s="15">
        <v>0</v>
      </c>
      <c r="AY260" s="15">
        <v>0</v>
      </c>
      <c r="AZ260" s="15">
        <v>0</v>
      </c>
      <c r="BA260" s="15">
        <v>0</v>
      </c>
      <c r="BB260" s="15">
        <v>0</v>
      </c>
      <c r="BC260" s="15">
        <v>0</v>
      </c>
      <c r="BD260" s="15">
        <v>0</v>
      </c>
      <c r="BE260" s="15">
        <v>0</v>
      </c>
      <c r="BF260" s="15">
        <v>0</v>
      </c>
      <c r="BG260" s="15">
        <f t="shared" si="23"/>
        <v>0</v>
      </c>
      <c r="BH260" t="str">
        <f t="shared" si="24"/>
        <v>UIDIST</v>
      </c>
      <c r="BI260" t="str">
        <f>VLOOKUP(BH260,[1]Summary!$C$29:$C$56,1,0)</f>
        <v>UIDist</v>
      </c>
      <c r="BJ260" s="16">
        <v>44197</v>
      </c>
    </row>
    <row r="261" spans="1:62" x14ac:dyDescent="0.25">
      <c r="A261" s="13">
        <v>802302.01</v>
      </c>
      <c r="B261" s="13">
        <v>802302.01</v>
      </c>
      <c r="C261" t="s">
        <v>288</v>
      </c>
      <c r="D261" t="s">
        <v>18</v>
      </c>
      <c r="E261" t="s">
        <v>19</v>
      </c>
      <c r="F261" s="13" t="s">
        <v>60</v>
      </c>
      <c r="G261" s="14"/>
      <c r="H261" s="15">
        <v>0</v>
      </c>
      <c r="I261" s="15">
        <v>0</v>
      </c>
      <c r="J261" s="15">
        <v>0</v>
      </c>
      <c r="K261" s="15">
        <v>0</v>
      </c>
      <c r="L261" s="15">
        <v>14.156000000000001</v>
      </c>
      <c r="M261" s="15">
        <v>7.452</v>
      </c>
      <c r="N261" s="15">
        <v>3.0000000000000001E-3</v>
      </c>
      <c r="O261" s="15">
        <v>3.0000000000000001E-3</v>
      </c>
      <c r="P261" s="15">
        <v>4.2000000000000003E-2</v>
      </c>
      <c r="Q261" s="15">
        <v>4.2000000000000003E-2</v>
      </c>
      <c r="R261" s="15">
        <v>4.2000000000000003E-2</v>
      </c>
      <c r="S261" s="15">
        <v>0.18</v>
      </c>
      <c r="T261" s="15">
        <f t="shared" si="20"/>
        <v>21.920000000000005</v>
      </c>
      <c r="U261" s="15">
        <v>0.13588000488281249</v>
      </c>
      <c r="V261" s="15">
        <v>0.13588000488281249</v>
      </c>
      <c r="W261" s="15">
        <v>0.13492999267578126</v>
      </c>
      <c r="X261" s="15">
        <v>0.13492999267578126</v>
      </c>
      <c r="Y261" s="15">
        <v>0.13492999267578126</v>
      </c>
      <c r="Z261" s="15">
        <v>0.13433000183105467</v>
      </c>
      <c r="AA261" s="15">
        <v>0.13930000305175783</v>
      </c>
      <c r="AB261" s="15">
        <v>0.13930000305175783</v>
      </c>
      <c r="AC261" s="15">
        <v>0.11576000213623047</v>
      </c>
      <c r="AD261" s="15">
        <v>0.11576000213623047</v>
      </c>
      <c r="AE261" s="15">
        <v>0.11576000213623047</v>
      </c>
      <c r="AF261" s="15">
        <v>0.14617999267578125</v>
      </c>
      <c r="AG261" s="15">
        <f t="shared" si="21"/>
        <v>1.5829399948120115</v>
      </c>
      <c r="AH261" s="15">
        <v>0.14378999328613282</v>
      </c>
      <c r="AI261" s="15">
        <v>0</v>
      </c>
      <c r="AJ261" s="15">
        <v>0</v>
      </c>
      <c r="AK261" s="15">
        <v>0</v>
      </c>
      <c r="AL261" s="15">
        <v>0</v>
      </c>
      <c r="AM261" s="15">
        <v>0</v>
      </c>
      <c r="AN261" s="15">
        <v>0</v>
      </c>
      <c r="AO261" s="15">
        <v>0</v>
      </c>
      <c r="AP261" s="15">
        <v>0</v>
      </c>
      <c r="AQ261" s="15">
        <v>0</v>
      </c>
      <c r="AR261" s="15">
        <v>0</v>
      </c>
      <c r="AS261" s="15">
        <v>0</v>
      </c>
      <c r="AT261" s="15">
        <f t="shared" si="22"/>
        <v>0.14378999328613282</v>
      </c>
      <c r="AU261" s="15">
        <v>0</v>
      </c>
      <c r="AV261" s="15">
        <v>0</v>
      </c>
      <c r="AW261" s="15">
        <v>0</v>
      </c>
      <c r="AX261" s="15">
        <v>0</v>
      </c>
      <c r="AY261" s="15">
        <v>0</v>
      </c>
      <c r="AZ261" s="15">
        <v>0</v>
      </c>
      <c r="BA261" s="15">
        <v>0</v>
      </c>
      <c r="BB261" s="15">
        <v>0</v>
      </c>
      <c r="BC261" s="15">
        <v>0</v>
      </c>
      <c r="BD261" s="15">
        <v>0</v>
      </c>
      <c r="BE261" s="15">
        <v>0</v>
      </c>
      <c r="BF261" s="15">
        <v>0</v>
      </c>
      <c r="BG261" s="15">
        <f t="shared" si="23"/>
        <v>0</v>
      </c>
      <c r="BH261" t="str">
        <f t="shared" si="24"/>
        <v>UIDIST</v>
      </c>
      <c r="BI261" t="str">
        <f>VLOOKUP(BH261,[1]Summary!$C$29:$C$56,1,0)</f>
        <v>UIDist</v>
      </c>
      <c r="BJ261" s="16">
        <v>44197</v>
      </c>
    </row>
    <row r="262" spans="1:62" x14ac:dyDescent="0.25">
      <c r="A262" s="13">
        <v>802311.01</v>
      </c>
      <c r="B262" s="13">
        <v>802311.01</v>
      </c>
      <c r="C262" t="s">
        <v>289</v>
      </c>
      <c r="D262" t="s">
        <v>18</v>
      </c>
      <c r="E262" t="s">
        <v>19</v>
      </c>
      <c r="F262" s="13" t="s">
        <v>22</v>
      </c>
      <c r="G262" s="14"/>
      <c r="H262" s="15">
        <v>0</v>
      </c>
      <c r="I262" s="15">
        <v>0</v>
      </c>
      <c r="J262" s="15">
        <v>0</v>
      </c>
      <c r="K262" s="15">
        <v>0</v>
      </c>
      <c r="L262" s="15">
        <v>16.036000000000001</v>
      </c>
      <c r="M262" s="15">
        <v>1.599</v>
      </c>
      <c r="N262" s="15">
        <v>1.3069999999999999</v>
      </c>
      <c r="O262" s="15">
        <v>0.08</v>
      </c>
      <c r="P262" s="15">
        <v>3.6999999999999998E-2</v>
      </c>
      <c r="Q262" s="15">
        <v>3.6999999999999998E-2</v>
      </c>
      <c r="R262" s="15">
        <v>3.6999999999999998E-2</v>
      </c>
      <c r="S262" s="15">
        <v>0.158</v>
      </c>
      <c r="T262" s="15">
        <f t="shared" si="20"/>
        <v>19.290999999999997</v>
      </c>
      <c r="U262" s="15">
        <v>0.16539000034332274</v>
      </c>
      <c r="V262" s="15">
        <v>0.11987000274658204</v>
      </c>
      <c r="W262" s="15">
        <v>0.11902999877929688</v>
      </c>
      <c r="X262" s="15">
        <v>0.11902999877929688</v>
      </c>
      <c r="Y262" s="15">
        <v>0.11902999877929688</v>
      </c>
      <c r="Z262" s="15">
        <v>0.11849999999999999</v>
      </c>
      <c r="AA262" s="15">
        <v>0.12287999725341797</v>
      </c>
      <c r="AB262" s="15">
        <v>0.12287999725341797</v>
      </c>
      <c r="AC262" s="15">
        <v>0.74468001556396479</v>
      </c>
      <c r="AD262" s="15">
        <v>1.3385900192260742</v>
      </c>
      <c r="AE262" s="15">
        <v>3.7664800634384155</v>
      </c>
      <c r="AF262" s="15">
        <v>0.50892001342773441</v>
      </c>
      <c r="AG262" s="15">
        <f t="shared" si="21"/>
        <v>7.3652801055908208</v>
      </c>
      <c r="AH262" s="15">
        <v>0.1630800018310547</v>
      </c>
      <c r="AI262" s="15">
        <v>0.90903997802734371</v>
      </c>
      <c r="AJ262" s="15">
        <v>11.483690032958984</v>
      </c>
      <c r="AK262" s="15">
        <v>48.782530426025389</v>
      </c>
      <c r="AL262" s="15">
        <v>12.368679870605469</v>
      </c>
      <c r="AM262" s="15">
        <v>7.9693499755859376</v>
      </c>
      <c r="AN262" s="15">
        <v>12.618980030059815</v>
      </c>
      <c r="AO262" s="15">
        <v>17.634039978027342</v>
      </c>
      <c r="AP262" s="15">
        <v>14.313580017089844</v>
      </c>
      <c r="AQ262" s="15">
        <v>36.081000000000003</v>
      </c>
      <c r="AR262" s="15">
        <v>10.456249877929688</v>
      </c>
      <c r="AS262" s="15">
        <v>4.1734199981689457</v>
      </c>
      <c r="AT262" s="15">
        <f t="shared" si="22"/>
        <v>176.95364018630983</v>
      </c>
      <c r="AU262" s="15">
        <v>0</v>
      </c>
      <c r="AV262" s="15">
        <v>0</v>
      </c>
      <c r="AW262" s="15">
        <v>0</v>
      </c>
      <c r="AX262" s="15">
        <v>0</v>
      </c>
      <c r="AY262" s="15">
        <v>0</v>
      </c>
      <c r="AZ262" s="15">
        <v>0</v>
      </c>
      <c r="BA262" s="15">
        <v>0</v>
      </c>
      <c r="BB262" s="15">
        <v>0</v>
      </c>
      <c r="BC262" s="15">
        <v>0</v>
      </c>
      <c r="BD262" s="15">
        <v>0</v>
      </c>
      <c r="BE262" s="15">
        <v>0</v>
      </c>
      <c r="BF262" s="15">
        <v>0</v>
      </c>
      <c r="BG262" s="15">
        <f t="shared" si="23"/>
        <v>0</v>
      </c>
      <c r="BH262" t="str">
        <f t="shared" si="24"/>
        <v>UIDIST</v>
      </c>
      <c r="BI262" t="str">
        <f>VLOOKUP(BH262,[1]Summary!$C$29:$C$56,1,0)</f>
        <v>UIDist</v>
      </c>
      <c r="BJ262" s="16">
        <v>44197</v>
      </c>
    </row>
    <row r="263" spans="1:62" x14ac:dyDescent="0.25">
      <c r="A263" s="13">
        <v>802322.02</v>
      </c>
      <c r="B263" s="13">
        <v>802322.02</v>
      </c>
      <c r="C263" t="s">
        <v>290</v>
      </c>
      <c r="D263" t="s">
        <v>18</v>
      </c>
      <c r="E263" t="s">
        <v>35</v>
      </c>
      <c r="F263" s="13" t="s">
        <v>20</v>
      </c>
      <c r="G263" s="14"/>
      <c r="H263" s="15">
        <v>0</v>
      </c>
      <c r="I263" s="15">
        <v>0</v>
      </c>
      <c r="J263" s="15">
        <v>0</v>
      </c>
      <c r="K263" s="15">
        <v>0</v>
      </c>
      <c r="L263" s="15">
        <v>5.5E-2</v>
      </c>
      <c r="M263" s="15">
        <v>1.589</v>
      </c>
      <c r="N263" s="15">
        <v>3.77</v>
      </c>
      <c r="O263" s="15">
        <v>47.881</v>
      </c>
      <c r="P263" s="15">
        <v>4.431</v>
      </c>
      <c r="Q263" s="15">
        <v>11.984999999999999</v>
      </c>
      <c r="R263" s="15">
        <v>900.16700000000003</v>
      </c>
      <c r="S263" s="15">
        <v>47.201000000000001</v>
      </c>
      <c r="T263" s="15">
        <f t="shared" si="20"/>
        <v>1017.0790000000001</v>
      </c>
      <c r="U263" s="15">
        <v>15.041530212402344</v>
      </c>
      <c r="V263" s="15">
        <v>3.3929799652099608</v>
      </c>
      <c r="W263" s="15">
        <v>5.5641699829101565</v>
      </c>
      <c r="X263" s="15">
        <v>7.7998102416992188</v>
      </c>
      <c r="Y263" s="15">
        <v>5.1420399417877194</v>
      </c>
      <c r="Z263" s="15">
        <v>7.0336801452636717</v>
      </c>
      <c r="AA263" s="15">
        <v>3.6861799926757812</v>
      </c>
      <c r="AB263" s="15">
        <v>1.9571100463867188</v>
      </c>
      <c r="AC263" s="15">
        <v>4.1315999755859378</v>
      </c>
      <c r="AD263" s="15">
        <v>1.0444700012207031</v>
      </c>
      <c r="AE263" s="15">
        <v>9.6544000053405767</v>
      </c>
      <c r="AF263" s="15">
        <v>10.504870315551758</v>
      </c>
      <c r="AG263" s="15">
        <f t="shared" si="21"/>
        <v>74.952840826034546</v>
      </c>
      <c r="AH263" s="15">
        <v>1.0048600158691405</v>
      </c>
      <c r="AI263" s="15">
        <v>5.9823999938964842</v>
      </c>
      <c r="AJ263" s="15">
        <v>1.0835699999928474</v>
      </c>
      <c r="AK263" s="15">
        <v>5.9461600341796874</v>
      </c>
      <c r="AL263" s="15">
        <v>2.1000899581909178</v>
      </c>
      <c r="AM263" s="15">
        <v>8.8689297790527348</v>
      </c>
      <c r="AN263" s="15">
        <v>3.0398399887084961</v>
      </c>
      <c r="AO263" s="15">
        <v>7.6866600952148438</v>
      </c>
      <c r="AP263" s="15">
        <v>8.6782901306152347</v>
      </c>
      <c r="AQ263" s="15">
        <v>9.9570000000000007</v>
      </c>
      <c r="AR263" s="15">
        <v>3.2959499511718748</v>
      </c>
      <c r="AS263" s="15">
        <v>1.0523600006103515</v>
      </c>
      <c r="AT263" s="15">
        <f t="shared" si="22"/>
        <v>58.696109947502613</v>
      </c>
      <c r="AU263" s="15">
        <v>-0.99290998840332034</v>
      </c>
      <c r="AV263" s="15">
        <v>1.2132200279235841</v>
      </c>
      <c r="AW263" s="15">
        <v>0.21794000244140624</v>
      </c>
      <c r="AX263" s="15">
        <v>0.15433999633789061</v>
      </c>
      <c r="AY263" s="15">
        <v>-0.70456993103027343</v>
      </c>
      <c r="AZ263" s="15">
        <v>0.57392001342773435</v>
      </c>
      <c r="BA263" s="15">
        <v>0.16666999816894532</v>
      </c>
      <c r="BB263" s="15">
        <v>0.16675000000000001</v>
      </c>
      <c r="BC263" s="15">
        <v>0.19760999584197997</v>
      </c>
      <c r="BD263" s="15">
        <v>0</v>
      </c>
      <c r="BE263" s="15">
        <v>0</v>
      </c>
      <c r="BF263" s="15">
        <v>0</v>
      </c>
      <c r="BG263" s="15">
        <f t="shared" si="23"/>
        <v>0.99297011470794683</v>
      </c>
      <c r="BH263" t="str">
        <f t="shared" si="24"/>
        <v>UITRANS</v>
      </c>
      <c r="BI263" t="str">
        <f>VLOOKUP(BH263,[1]Summary!$C$29:$C$56,1,0)</f>
        <v>UITrans</v>
      </c>
      <c r="BJ263" s="16">
        <v>44470</v>
      </c>
    </row>
    <row r="264" spans="1:62" x14ac:dyDescent="0.25">
      <c r="A264" s="13">
        <v>802323.02</v>
      </c>
      <c r="B264" s="13">
        <v>802323.02</v>
      </c>
      <c r="C264" t="s">
        <v>291</v>
      </c>
      <c r="D264" t="s">
        <v>18</v>
      </c>
      <c r="E264" t="s">
        <v>35</v>
      </c>
      <c r="F264" s="13" t="s">
        <v>20</v>
      </c>
      <c r="G264" s="14"/>
      <c r="H264" s="15">
        <v>0</v>
      </c>
      <c r="I264" s="15">
        <v>0</v>
      </c>
      <c r="J264" s="15">
        <v>0</v>
      </c>
      <c r="K264" s="15">
        <v>0</v>
      </c>
      <c r="L264" s="15">
        <v>0.16400000000000001</v>
      </c>
      <c r="M264" s="15">
        <v>1.645</v>
      </c>
      <c r="N264" s="15">
        <v>0.93200000000000005</v>
      </c>
      <c r="O264" s="15">
        <v>98.935000000000002</v>
      </c>
      <c r="P264" s="15">
        <v>17.902000000000001</v>
      </c>
      <c r="Q264" s="15">
        <v>1623.357</v>
      </c>
      <c r="R264" s="15">
        <v>61.975999999999999</v>
      </c>
      <c r="S264" s="15">
        <v>1272.008</v>
      </c>
      <c r="T264" s="15">
        <f t="shared" si="20"/>
        <v>3076.9189999999999</v>
      </c>
      <c r="U264" s="15">
        <v>36.94402047729492</v>
      </c>
      <c r="V264" s="15">
        <v>10.525619860649108</v>
      </c>
      <c r="W264" s="15">
        <v>32.009139892578126</v>
      </c>
      <c r="X264" s="15">
        <v>8.9858200912475592</v>
      </c>
      <c r="Y264" s="15">
        <v>6.2233800201416019</v>
      </c>
      <c r="Z264" s="15">
        <v>35.871890228271482</v>
      </c>
      <c r="AA264" s="15">
        <v>21.399699645996094</v>
      </c>
      <c r="AB264" s="15">
        <v>6.0901899108886717</v>
      </c>
      <c r="AC264" s="15">
        <v>7.3382100372314456</v>
      </c>
      <c r="AD264" s="15">
        <v>5.2559100646972654</v>
      </c>
      <c r="AE264" s="15">
        <v>9.8535999755859383</v>
      </c>
      <c r="AF264" s="15">
        <v>8.1930104522705083</v>
      </c>
      <c r="AG264" s="15">
        <f t="shared" si="21"/>
        <v>188.69049065685275</v>
      </c>
      <c r="AH264" s="15">
        <v>3.3938399658203124</v>
      </c>
      <c r="AI264" s="15">
        <v>8.5644399414062509</v>
      </c>
      <c r="AJ264" s="15">
        <v>2.131349968254566</v>
      </c>
      <c r="AK264" s="15">
        <v>4.1024600830078128</v>
      </c>
      <c r="AL264" s="15">
        <v>7.7129997253417973E-2</v>
      </c>
      <c r="AM264" s="15">
        <v>56.154521301269533</v>
      </c>
      <c r="AN264" s="15">
        <v>0.74124002075195317</v>
      </c>
      <c r="AO264" s="15">
        <v>58.806399536132815</v>
      </c>
      <c r="AP264" s="15">
        <v>19.136650390625</v>
      </c>
      <c r="AQ264" s="15">
        <v>2.3740000000000001</v>
      </c>
      <c r="AR264" s="15">
        <v>0</v>
      </c>
      <c r="AS264" s="15">
        <v>9.9999997764825818E-6</v>
      </c>
      <c r="AT264" s="15">
        <f t="shared" si="22"/>
        <v>155.48204120452144</v>
      </c>
      <c r="AU264" s="15">
        <v>9.5959999084472655E-2</v>
      </c>
      <c r="AV264" s="15">
        <v>7.82300033569336E-2</v>
      </c>
      <c r="AW264" s="15">
        <v>2.8879999160766601E-2</v>
      </c>
      <c r="AX264" s="15">
        <v>-4.300000071525574E-4</v>
      </c>
      <c r="AY264" s="15">
        <v>-2.681009927749634</v>
      </c>
      <c r="AZ264" s="15">
        <v>2.6686299279928209</v>
      </c>
      <c r="BA264" s="15">
        <v>-1.0000000149011611E-4</v>
      </c>
      <c r="BB264" s="15">
        <v>-1E-3</v>
      </c>
      <c r="BC264" s="15">
        <v>-6.6000002622604369E-4</v>
      </c>
      <c r="BD264" s="15">
        <v>0</v>
      </c>
      <c r="BE264" s="15">
        <v>0</v>
      </c>
      <c r="BF264" s="15">
        <v>0</v>
      </c>
      <c r="BG264" s="15">
        <f t="shared" si="23"/>
        <v>0.18850000181049109</v>
      </c>
      <c r="BH264" t="str">
        <f t="shared" si="24"/>
        <v>UITRANS</v>
      </c>
      <c r="BI264" t="str">
        <f>VLOOKUP(BH264,[1]Summary!$C$29:$C$56,1,0)</f>
        <v>UITrans</v>
      </c>
      <c r="BJ264" s="16">
        <v>44470</v>
      </c>
    </row>
    <row r="265" spans="1:62" x14ac:dyDescent="0.25">
      <c r="A265" s="13">
        <v>802328.01</v>
      </c>
      <c r="B265" s="13">
        <v>802328.01</v>
      </c>
      <c r="C265" t="s">
        <v>292</v>
      </c>
      <c r="D265" t="s">
        <v>18</v>
      </c>
      <c r="E265" t="s">
        <v>19</v>
      </c>
      <c r="F265" s="13" t="s">
        <v>233</v>
      </c>
      <c r="G265" s="14"/>
      <c r="H265" s="15">
        <v>0</v>
      </c>
      <c r="I265" s="15">
        <v>0</v>
      </c>
      <c r="J265" s="15">
        <v>0</v>
      </c>
      <c r="K265" s="15">
        <v>0</v>
      </c>
      <c r="L265" s="15">
        <v>0</v>
      </c>
      <c r="M265" s="15">
        <v>0.42599999999999999</v>
      </c>
      <c r="N265" s="15">
        <v>0</v>
      </c>
      <c r="O265" s="15">
        <v>1.7729999999999999</v>
      </c>
      <c r="P265" s="15">
        <v>1.6020000000000001</v>
      </c>
      <c r="Q265" s="15">
        <v>-3.5489999999999999</v>
      </c>
      <c r="R265" s="15">
        <v>-1.7000000000000001E-2</v>
      </c>
      <c r="S265" s="15">
        <v>0.91800000000000004</v>
      </c>
      <c r="T265" s="15">
        <f t="shared" si="20"/>
        <v>1.1530000000000002</v>
      </c>
      <c r="U265" s="15">
        <v>-1.1528199462890625</v>
      </c>
      <c r="V265" s="15">
        <v>0</v>
      </c>
      <c r="W265" s="15">
        <v>0</v>
      </c>
      <c r="X265" s="15">
        <v>0</v>
      </c>
      <c r="Y265" s="15">
        <v>0</v>
      </c>
      <c r="Z265" s="15">
        <v>0</v>
      </c>
      <c r="AA265" s="15">
        <v>0</v>
      </c>
      <c r="AB265" s="15">
        <v>0</v>
      </c>
      <c r="AC265" s="15">
        <v>0</v>
      </c>
      <c r="AD265" s="15">
        <v>0</v>
      </c>
      <c r="AE265" s="15">
        <v>0</v>
      </c>
      <c r="AF265" s="15">
        <v>0</v>
      </c>
      <c r="AG265" s="15">
        <f t="shared" si="21"/>
        <v>-1.1528199462890625</v>
      </c>
      <c r="AH265" s="15">
        <v>0</v>
      </c>
      <c r="AI265" s="15">
        <v>0</v>
      </c>
      <c r="AJ265" s="15">
        <v>0</v>
      </c>
      <c r="AK265" s="15">
        <v>0</v>
      </c>
      <c r="AL265" s="15">
        <v>0</v>
      </c>
      <c r="AM265" s="15">
        <v>0</v>
      </c>
      <c r="AN265" s="15">
        <v>0</v>
      </c>
      <c r="AO265" s="15">
        <v>0</v>
      </c>
      <c r="AP265" s="15">
        <v>0</v>
      </c>
      <c r="AQ265" s="15">
        <v>0</v>
      </c>
      <c r="AR265" s="15">
        <v>0</v>
      </c>
      <c r="AS265" s="15">
        <v>0</v>
      </c>
      <c r="AT265" s="15">
        <f t="shared" si="22"/>
        <v>0</v>
      </c>
      <c r="AU265" s="15">
        <v>0</v>
      </c>
      <c r="AV265" s="15">
        <v>0</v>
      </c>
      <c r="AW265" s="15">
        <v>0</v>
      </c>
      <c r="AX265" s="15">
        <v>0</v>
      </c>
      <c r="AY265" s="15">
        <v>0</v>
      </c>
      <c r="AZ265" s="15">
        <v>0</v>
      </c>
      <c r="BA265" s="15">
        <v>0</v>
      </c>
      <c r="BB265" s="15">
        <v>0</v>
      </c>
      <c r="BC265" s="15">
        <v>0</v>
      </c>
      <c r="BD265" s="15">
        <v>0</v>
      </c>
      <c r="BE265" s="15">
        <v>0</v>
      </c>
      <c r="BF265" s="15">
        <v>0</v>
      </c>
      <c r="BG265" s="15">
        <f t="shared" si="23"/>
        <v>0</v>
      </c>
      <c r="BH265" t="str">
        <f t="shared" si="24"/>
        <v>UIDIST</v>
      </c>
      <c r="BI265" t="str">
        <f>VLOOKUP(BH265,[1]Summary!$C$29:$C$56,1,0)</f>
        <v>UIDist</v>
      </c>
      <c r="BJ265" s="16">
        <v>43831</v>
      </c>
    </row>
    <row r="266" spans="1:62" x14ac:dyDescent="0.25">
      <c r="A266" s="13">
        <v>802334.01</v>
      </c>
      <c r="B266" s="13">
        <v>802334.01</v>
      </c>
      <c r="C266" t="s">
        <v>293</v>
      </c>
      <c r="D266" t="s">
        <v>18</v>
      </c>
      <c r="E266" t="s">
        <v>19</v>
      </c>
      <c r="F266" s="13" t="s">
        <v>22</v>
      </c>
      <c r="G266" s="14"/>
      <c r="H266" s="15">
        <v>0</v>
      </c>
      <c r="I266" s="15">
        <v>0</v>
      </c>
      <c r="J266" s="15">
        <v>0</v>
      </c>
      <c r="K266" s="15">
        <v>0</v>
      </c>
      <c r="L266" s="15">
        <v>0</v>
      </c>
      <c r="M266" s="15">
        <v>0</v>
      </c>
      <c r="N266" s="15">
        <v>7.54</v>
      </c>
      <c r="O266" s="15">
        <v>1.304</v>
      </c>
      <c r="P266" s="15">
        <v>1.228</v>
      </c>
      <c r="Q266" s="15">
        <v>0.52600000000000002</v>
      </c>
      <c r="R266" s="15">
        <v>0.52700000000000002</v>
      </c>
      <c r="S266" s="15">
        <v>9.1999999999999998E-2</v>
      </c>
      <c r="T266" s="15">
        <f t="shared" si="20"/>
        <v>11.216999999999999</v>
      </c>
      <c r="U266" s="15">
        <v>0.70124000549316401</v>
      </c>
      <c r="V266" s="15">
        <v>0.9641200218200684</v>
      </c>
      <c r="W266" s="15">
        <v>1.5733599720001221</v>
      </c>
      <c r="X266" s="15">
        <v>8.7669400939941404</v>
      </c>
      <c r="Y266" s="15">
        <v>0.92896000671386714</v>
      </c>
      <c r="Z266" s="15">
        <v>0.22891000556945801</v>
      </c>
      <c r="AA266" s="15">
        <v>0.74150999450683597</v>
      </c>
      <c r="AB266" s="15">
        <v>1.105469970703125</v>
      </c>
      <c r="AC266" s="15">
        <v>1.5920900268554687</v>
      </c>
      <c r="AD266" s="15">
        <v>3.5404900512695314</v>
      </c>
      <c r="AE266" s="15">
        <v>0.38932000732421873</v>
      </c>
      <c r="AF266" s="15">
        <v>0.47309999084472654</v>
      </c>
      <c r="AG266" s="15">
        <f t="shared" si="21"/>
        <v>21.005510147094729</v>
      </c>
      <c r="AH266" s="15">
        <v>2.2994599666595459</v>
      </c>
      <c r="AI266" s="15">
        <v>1.5347399845123291</v>
      </c>
      <c r="AJ266" s="15">
        <v>2.9685599365234374</v>
      </c>
      <c r="AK266" s="15">
        <v>23.398249755859375</v>
      </c>
      <c r="AL266" s="15">
        <v>22.288360412597655</v>
      </c>
      <c r="AM266" s="15">
        <v>147.4351558227539</v>
      </c>
      <c r="AN266" s="15">
        <v>16.621579555511474</v>
      </c>
      <c r="AO266" s="15">
        <v>385.76117333984377</v>
      </c>
      <c r="AP266" s="15">
        <v>237.36448474121093</v>
      </c>
      <c r="AQ266" s="15">
        <v>-82.45</v>
      </c>
      <c r="AR266" s="15">
        <v>256.34995214843752</v>
      </c>
      <c r="AS266" s="15">
        <v>487.3926416015625</v>
      </c>
      <c r="AT266" s="15">
        <f t="shared" si="22"/>
        <v>1500.9643572654725</v>
      </c>
      <c r="AU266" s="15">
        <v>-199.75426074218751</v>
      </c>
      <c r="AV266" s="15">
        <v>15.349909423828125</v>
      </c>
      <c r="AW266" s="15">
        <v>86.851002392768862</v>
      </c>
      <c r="AX266" s="15">
        <v>7.2539299316406254</v>
      </c>
      <c r="AY266" s="15">
        <v>224.96080078124999</v>
      </c>
      <c r="AZ266" s="15">
        <v>19.21556982421875</v>
      </c>
      <c r="BA266" s="15">
        <v>17.222489830017089</v>
      </c>
      <c r="BB266" s="15">
        <v>17.649390236854554</v>
      </c>
      <c r="BC266" s="15">
        <v>7.742920166015625</v>
      </c>
      <c r="BD266" s="15">
        <v>123.02671844482421</v>
      </c>
      <c r="BE266" s="15">
        <v>75.36971051025391</v>
      </c>
      <c r="BF266" s="15">
        <v>67.832732116699219</v>
      </c>
      <c r="BG266" s="15">
        <f t="shared" si="23"/>
        <v>462.72091291618347</v>
      </c>
      <c r="BH266" t="str">
        <f t="shared" si="24"/>
        <v>UIDIST</v>
      </c>
      <c r="BI266" t="str">
        <f>VLOOKUP(BH266,[1]Summary!$C$29:$C$56,1,0)</f>
        <v>UIDist</v>
      </c>
      <c r="BJ266" t="s">
        <v>12</v>
      </c>
    </row>
    <row r="267" spans="1:62" x14ac:dyDescent="0.25">
      <c r="A267" s="13">
        <v>802335.01</v>
      </c>
      <c r="B267" s="13">
        <v>802335.01</v>
      </c>
      <c r="C267" t="s">
        <v>294</v>
      </c>
      <c r="D267" t="s">
        <v>18</v>
      </c>
      <c r="E267" t="s">
        <v>19</v>
      </c>
      <c r="F267" s="13" t="s">
        <v>22</v>
      </c>
      <c r="G267" s="14"/>
      <c r="H267" s="15">
        <v>0</v>
      </c>
      <c r="I267" s="15">
        <v>0</v>
      </c>
      <c r="J267" s="15">
        <v>0</v>
      </c>
      <c r="K267" s="15">
        <v>0</v>
      </c>
      <c r="L267" s="15">
        <v>0</v>
      </c>
      <c r="M267" s="15">
        <v>0</v>
      </c>
      <c r="N267" s="15">
        <v>0</v>
      </c>
      <c r="O267" s="15">
        <v>0</v>
      </c>
      <c r="P267" s="15">
        <v>0.35499999999999998</v>
      </c>
      <c r="Q267" s="15">
        <v>447.91800000000001</v>
      </c>
      <c r="R267" s="15">
        <v>133.17699999999999</v>
      </c>
      <c r="S267" s="15">
        <v>149.06800000000001</v>
      </c>
      <c r="T267" s="15">
        <f t="shared" si="20"/>
        <v>730.51800000000003</v>
      </c>
      <c r="U267" s="15">
        <v>717.82340893554692</v>
      </c>
      <c r="V267" s="15">
        <v>72.43716981506347</v>
      </c>
      <c r="W267" s="15">
        <v>23.359309539794921</v>
      </c>
      <c r="X267" s="15">
        <v>38.566570495605468</v>
      </c>
      <c r="Y267" s="15">
        <v>12.877939697265624</v>
      </c>
      <c r="Z267" s="15">
        <v>2.454970001220703</v>
      </c>
      <c r="AA267" s="15">
        <v>15.724319580078125</v>
      </c>
      <c r="AB267" s="15">
        <v>8.3727200317382806</v>
      </c>
      <c r="AC267" s="15">
        <v>20.447110504150391</v>
      </c>
      <c r="AD267" s="15">
        <v>14.396690368652344</v>
      </c>
      <c r="AE267" s="15">
        <v>0.99183001995086673</v>
      </c>
      <c r="AF267" s="15">
        <v>0</v>
      </c>
      <c r="AG267" s="15">
        <f t="shared" si="21"/>
        <v>927.45203898906709</v>
      </c>
      <c r="AH267" s="15">
        <v>3.993379943847656</v>
      </c>
      <c r="AI267" s="15">
        <v>38.185288631439207</v>
      </c>
      <c r="AJ267" s="15">
        <v>108.6692734375</v>
      </c>
      <c r="AK267" s="15">
        <v>-148.260861328125</v>
      </c>
      <c r="AL267" s="15">
        <v>0</v>
      </c>
      <c r="AM267" s="15">
        <v>8.2010897827148437</v>
      </c>
      <c r="AN267" s="15">
        <v>0.15416999626159669</v>
      </c>
      <c r="AO267" s="15">
        <v>0</v>
      </c>
      <c r="AP267" s="15">
        <v>0</v>
      </c>
      <c r="AQ267" s="15">
        <v>0</v>
      </c>
      <c r="AR267" s="15">
        <v>0</v>
      </c>
      <c r="AS267" s="15">
        <v>0</v>
      </c>
      <c r="AT267" s="15">
        <f t="shared" si="22"/>
        <v>10.942340463638297</v>
      </c>
      <c r="AU267" s="15">
        <v>0</v>
      </c>
      <c r="AV267" s="15">
        <v>0</v>
      </c>
      <c r="AW267" s="15">
        <v>0</v>
      </c>
      <c r="AX267" s="15">
        <v>0</v>
      </c>
      <c r="AY267" s="15">
        <v>0</v>
      </c>
      <c r="AZ267" s="15">
        <v>0</v>
      </c>
      <c r="BA267" s="15">
        <v>0</v>
      </c>
      <c r="BB267" s="15">
        <v>0</v>
      </c>
      <c r="BC267" s="15">
        <v>0</v>
      </c>
      <c r="BD267" s="15">
        <v>0</v>
      </c>
      <c r="BE267" s="15">
        <v>0</v>
      </c>
      <c r="BF267" s="15">
        <v>0</v>
      </c>
      <c r="BG267" s="15">
        <f t="shared" si="23"/>
        <v>0</v>
      </c>
      <c r="BH267" t="str">
        <f t="shared" si="24"/>
        <v>UIDIST</v>
      </c>
      <c r="BI267" t="str">
        <f>VLOOKUP(BH267,[1]Summary!$C$29:$C$56,1,0)</f>
        <v>UIDist</v>
      </c>
      <c r="BJ267" s="16">
        <v>44197</v>
      </c>
    </row>
    <row r="268" spans="1:62" x14ac:dyDescent="0.25">
      <c r="A268" s="13">
        <v>802337.01</v>
      </c>
      <c r="B268" s="13">
        <v>802337.01</v>
      </c>
      <c r="C268" t="s">
        <v>295</v>
      </c>
      <c r="D268" t="s">
        <v>18</v>
      </c>
      <c r="E268" t="s">
        <v>19</v>
      </c>
      <c r="F268" s="13" t="s">
        <v>22</v>
      </c>
      <c r="G268" s="14"/>
      <c r="H268" s="15">
        <v>0</v>
      </c>
      <c r="I268" s="15">
        <v>0</v>
      </c>
      <c r="J268" s="15">
        <v>0</v>
      </c>
      <c r="K268" s="15">
        <v>0</v>
      </c>
      <c r="L268" s="15">
        <v>0</v>
      </c>
      <c r="M268" s="15">
        <v>0.123</v>
      </c>
      <c r="N268" s="15">
        <v>0</v>
      </c>
      <c r="O268" s="15">
        <v>1.958</v>
      </c>
      <c r="P268" s="15">
        <v>3.863</v>
      </c>
      <c r="Q268" s="15">
        <v>-0.59199999999999997</v>
      </c>
      <c r="R268" s="15">
        <v>1.5229999999999999</v>
      </c>
      <c r="S268" s="15">
        <v>14.475</v>
      </c>
      <c r="T268" s="15">
        <f t="shared" si="20"/>
        <v>21.35</v>
      </c>
      <c r="U268" s="15">
        <v>1.988310043334961</v>
      </c>
      <c r="V268" s="15">
        <v>1.7608799591064452</v>
      </c>
      <c r="W268" s="15">
        <v>1.6335900268554688</v>
      </c>
      <c r="X268" s="15">
        <v>1.6678699645996093</v>
      </c>
      <c r="Y268" s="15">
        <v>4.0007200622558594</v>
      </c>
      <c r="Z268" s="15">
        <v>2.299929962158203</v>
      </c>
      <c r="AA268" s="15">
        <v>4.1830901031494143</v>
      </c>
      <c r="AB268" s="15">
        <v>27.095989959716796</v>
      </c>
      <c r="AC268" s="15">
        <v>11.117509796142578</v>
      </c>
      <c r="AD268" s="15">
        <v>2.7309699859619139</v>
      </c>
      <c r="AE268" s="15">
        <v>6.2951200256347652</v>
      </c>
      <c r="AF268" s="15">
        <v>4.646690082550049</v>
      </c>
      <c r="AG268" s="15">
        <f t="shared" si="21"/>
        <v>69.420669971466054</v>
      </c>
      <c r="AH268" s="15">
        <v>4.8333900146484376</v>
      </c>
      <c r="AI268" s="15">
        <v>30.43165008544922</v>
      </c>
      <c r="AJ268" s="15">
        <v>39.528850419998172</v>
      </c>
      <c r="AK268" s="15">
        <v>8.5547100524902344</v>
      </c>
      <c r="AL268" s="15">
        <v>38.553149780273436</v>
      </c>
      <c r="AM268" s="15">
        <v>16.679610019683839</v>
      </c>
      <c r="AN268" s="15">
        <v>15.493370458602906</v>
      </c>
      <c r="AO268" s="15">
        <v>77.973929809570308</v>
      </c>
      <c r="AP268" s="15">
        <v>8.9587200927734383</v>
      </c>
      <c r="AQ268" s="15">
        <v>7.02</v>
      </c>
      <c r="AR268" s="15">
        <v>44.187771162152288</v>
      </c>
      <c r="AS268" s="15">
        <v>216.47520703124999</v>
      </c>
      <c r="AT268" s="15">
        <f t="shared" si="22"/>
        <v>508.69035892689226</v>
      </c>
      <c r="AU268" s="15">
        <v>6.6040598907470702</v>
      </c>
      <c r="AV268" s="15">
        <v>952.97838354492183</v>
      </c>
      <c r="AW268" s="15">
        <v>15.456710174560547</v>
      </c>
      <c r="AX268" s="15">
        <v>518.21076123046873</v>
      </c>
      <c r="AY268" s="15">
        <v>-20.095352416992188</v>
      </c>
      <c r="AZ268" s="15">
        <v>66.863690185546872</v>
      </c>
      <c r="BA268" s="15">
        <v>110.44144763183594</v>
      </c>
      <c r="BB268" s="15">
        <v>132.80376806640626</v>
      </c>
      <c r="BC268" s="15">
        <v>114.19449072265625</v>
      </c>
      <c r="BD268" s="15">
        <v>146.5</v>
      </c>
      <c r="BE268" s="15">
        <v>80</v>
      </c>
      <c r="BF268" s="15">
        <v>2.5</v>
      </c>
      <c r="BG268" s="15">
        <f t="shared" si="23"/>
        <v>2126.457959030151</v>
      </c>
      <c r="BH268" t="str">
        <f t="shared" si="24"/>
        <v>UIDIST</v>
      </c>
      <c r="BI268" t="str">
        <f>VLOOKUP(BH268,[1]Summary!$C$29:$C$56,1,0)</f>
        <v>UIDist</v>
      </c>
      <c r="BJ268" s="16">
        <v>43282</v>
      </c>
    </row>
    <row r="269" spans="1:62" x14ac:dyDescent="0.25">
      <c r="A269" s="13">
        <v>802341.01</v>
      </c>
      <c r="B269" s="13">
        <v>802341.01</v>
      </c>
      <c r="C269" t="s">
        <v>296</v>
      </c>
      <c r="D269" t="s">
        <v>18</v>
      </c>
      <c r="E269" t="s">
        <v>19</v>
      </c>
      <c r="F269" s="13" t="s">
        <v>22</v>
      </c>
      <c r="G269" s="14"/>
      <c r="H269" s="15">
        <v>0</v>
      </c>
      <c r="I269" s="15">
        <v>0</v>
      </c>
      <c r="J269" s="15">
        <v>0</v>
      </c>
      <c r="K269" s="15">
        <v>0</v>
      </c>
      <c r="L269" s="15">
        <v>0</v>
      </c>
      <c r="M269" s="15">
        <v>0</v>
      </c>
      <c r="N269" s="15">
        <v>2.6709999999999998</v>
      </c>
      <c r="O269" s="15">
        <v>5.8</v>
      </c>
      <c r="P269" s="15">
        <v>0.47399999999999998</v>
      </c>
      <c r="Q269" s="15">
        <v>5.4189999999999996</v>
      </c>
      <c r="R269" s="15">
        <v>2.1999999999999999E-2</v>
      </c>
      <c r="S269" s="15">
        <v>9.6000000000000002E-2</v>
      </c>
      <c r="T269" s="15">
        <f t="shared" si="20"/>
        <v>14.482000000000001</v>
      </c>
      <c r="U269" s="15">
        <v>7.2190002441406248E-2</v>
      </c>
      <c r="V269" s="15">
        <v>7.2190002441406248E-2</v>
      </c>
      <c r="W269" s="15">
        <v>7.1699996948242181E-2</v>
      </c>
      <c r="X269" s="15">
        <v>7.1699996948242181E-2</v>
      </c>
      <c r="Y269" s="15">
        <v>7.1699996948242181E-2</v>
      </c>
      <c r="Z269" s="15">
        <v>7.1379997253417968E-2</v>
      </c>
      <c r="AA269" s="15">
        <v>7.3999999999999996E-2</v>
      </c>
      <c r="AB269" s="15">
        <v>7.3999999999999996E-2</v>
      </c>
      <c r="AC269" s="15">
        <v>6.1499999999999999E-2</v>
      </c>
      <c r="AD269" s="15">
        <v>6.1499999999999999E-2</v>
      </c>
      <c r="AE269" s="15">
        <v>6.1499999999999999E-2</v>
      </c>
      <c r="AF269" s="15">
        <v>7.7680000305175786E-2</v>
      </c>
      <c r="AG269" s="15">
        <f t="shared" si="21"/>
        <v>0.84103999328613277</v>
      </c>
      <c r="AH269" s="15">
        <v>7.6400001525878905E-2</v>
      </c>
      <c r="AI269" s="15">
        <v>7.6400001525878905E-2</v>
      </c>
      <c r="AJ269" s="15">
        <v>7.6400001525878905E-2</v>
      </c>
      <c r="AK269" s="15">
        <v>7.397000122070313E-2</v>
      </c>
      <c r="AL269" s="15">
        <v>7.397000122070313E-2</v>
      </c>
      <c r="AM269" s="15">
        <v>3.2220001220703127E-2</v>
      </c>
      <c r="AN269" s="15">
        <v>7.5199996948242184E-2</v>
      </c>
      <c r="AO269" s="15">
        <v>7.5199996948242184E-2</v>
      </c>
      <c r="AP269" s="15">
        <v>0</v>
      </c>
      <c r="AQ269" s="15">
        <v>0</v>
      </c>
      <c r="AR269" s="15">
        <v>0</v>
      </c>
      <c r="AS269" s="15">
        <v>0</v>
      </c>
      <c r="AT269" s="15">
        <f t="shared" si="22"/>
        <v>0.55976000213623045</v>
      </c>
      <c r="AU269" s="15">
        <v>0</v>
      </c>
      <c r="AV269" s="15">
        <v>0</v>
      </c>
      <c r="AW269" s="15">
        <v>0</v>
      </c>
      <c r="AX269" s="15">
        <v>0</v>
      </c>
      <c r="AY269" s="15">
        <v>0</v>
      </c>
      <c r="AZ269" s="15">
        <v>0</v>
      </c>
      <c r="BA269" s="15">
        <v>0</v>
      </c>
      <c r="BB269" s="15">
        <v>0</v>
      </c>
      <c r="BC269" s="15">
        <v>0</v>
      </c>
      <c r="BD269" s="15">
        <v>0</v>
      </c>
      <c r="BE269" s="15">
        <v>0</v>
      </c>
      <c r="BF269" s="15">
        <v>0</v>
      </c>
      <c r="BG269" s="15">
        <f t="shared" si="23"/>
        <v>0</v>
      </c>
      <c r="BH269" t="str">
        <f t="shared" si="24"/>
        <v>UIDIST</v>
      </c>
      <c r="BI269" t="str">
        <f>VLOOKUP(BH269,[1]Summary!$C$29:$C$56,1,0)</f>
        <v>UIDist</v>
      </c>
      <c r="BJ269" s="16">
        <v>44197</v>
      </c>
    </row>
    <row r="270" spans="1:62" x14ac:dyDescent="0.25">
      <c r="A270" s="13">
        <v>802351.01</v>
      </c>
      <c r="B270" s="13">
        <v>802351.01</v>
      </c>
      <c r="C270" t="s">
        <v>297</v>
      </c>
      <c r="D270" t="s">
        <v>18</v>
      </c>
      <c r="E270" t="s">
        <v>19</v>
      </c>
      <c r="F270" s="13" t="s">
        <v>22</v>
      </c>
      <c r="G270" s="14"/>
      <c r="H270" s="15">
        <v>0</v>
      </c>
      <c r="I270" s="15">
        <v>0</v>
      </c>
      <c r="J270" s="15">
        <v>0</v>
      </c>
      <c r="K270" s="15">
        <v>0</v>
      </c>
      <c r="L270" s="15">
        <v>0</v>
      </c>
      <c r="M270" s="15">
        <v>0</v>
      </c>
      <c r="N270" s="15">
        <v>0</v>
      </c>
      <c r="O270" s="15">
        <v>0</v>
      </c>
      <c r="P270" s="15">
        <v>0</v>
      </c>
      <c r="Q270" s="15">
        <v>0</v>
      </c>
      <c r="R270" s="15">
        <v>0</v>
      </c>
      <c r="S270" s="15">
        <v>0</v>
      </c>
      <c r="T270" s="15">
        <f t="shared" si="20"/>
        <v>0</v>
      </c>
      <c r="U270" s="15">
        <v>0</v>
      </c>
      <c r="V270" s="15">
        <v>0</v>
      </c>
      <c r="W270" s="15">
        <v>1.1301199939250945</v>
      </c>
      <c r="X270" s="15">
        <v>1.1062500104904174</v>
      </c>
      <c r="Y270" s="15">
        <v>7.8339898262023926</v>
      </c>
      <c r="Z270" s="15">
        <v>0.54635998916625972</v>
      </c>
      <c r="AA270" s="15">
        <v>4.9774901657104493</v>
      </c>
      <c r="AB270" s="15">
        <v>17.106179962158205</v>
      </c>
      <c r="AC270" s="15">
        <v>11.367760055541993</v>
      </c>
      <c r="AD270" s="15">
        <v>5.472209915161133</v>
      </c>
      <c r="AE270" s="15">
        <v>41.232169158935548</v>
      </c>
      <c r="AF270" s="15">
        <v>-1.0092599945068359</v>
      </c>
      <c r="AG270" s="15">
        <f t="shared" si="21"/>
        <v>89.76326908278466</v>
      </c>
      <c r="AH270" s="15">
        <v>2.3570900421142578</v>
      </c>
      <c r="AI270" s="15">
        <v>15.847809833526611</v>
      </c>
      <c r="AJ270" s="15">
        <v>3.2055200347900392</v>
      </c>
      <c r="AK270" s="15">
        <v>8.2722401113510138</v>
      </c>
      <c r="AL270" s="15">
        <v>21.495360406875612</v>
      </c>
      <c r="AM270" s="15">
        <v>3.0493800973892213</v>
      </c>
      <c r="AN270" s="15">
        <v>2.3007799832820894</v>
      </c>
      <c r="AO270" s="15">
        <v>94.420911556243894</v>
      </c>
      <c r="AP270" s="15">
        <v>25.47759991455078</v>
      </c>
      <c r="AQ270" s="15">
        <v>66.814999999999998</v>
      </c>
      <c r="AR270" s="15">
        <v>6.7713398494720458</v>
      </c>
      <c r="AS270" s="15">
        <v>1.1487499656677247</v>
      </c>
      <c r="AT270" s="15">
        <f t="shared" si="22"/>
        <v>251.16178179526327</v>
      </c>
      <c r="AU270" s="15">
        <v>0</v>
      </c>
      <c r="AV270" s="15">
        <v>0.5091500149518251</v>
      </c>
      <c r="AW270" s="15">
        <v>3.0599999427795409E-3</v>
      </c>
      <c r="AX270" s="15">
        <v>0.13037000155448913</v>
      </c>
      <c r="AY270" s="15">
        <v>4.0399999618530276E-3</v>
      </c>
      <c r="AZ270" s="15">
        <v>5.8440001010894777E-2</v>
      </c>
      <c r="BA270" s="15">
        <v>4.2300000190734861E-3</v>
      </c>
      <c r="BB270" s="15">
        <v>4.2300000190734861E-3</v>
      </c>
      <c r="BC270" s="15">
        <v>-1.0419999480247497E-2</v>
      </c>
      <c r="BD270" s="15">
        <v>0</v>
      </c>
      <c r="BE270" s="15">
        <v>0</v>
      </c>
      <c r="BF270" s="15">
        <v>0</v>
      </c>
      <c r="BG270" s="15">
        <f t="shared" si="23"/>
        <v>0.70310001797974098</v>
      </c>
      <c r="BH270" t="str">
        <f t="shared" si="24"/>
        <v>UIDIST</v>
      </c>
      <c r="BI270" t="str">
        <f>VLOOKUP(BH270,[1]Summary!$C$29:$C$56,1,0)</f>
        <v>UIDist</v>
      </c>
      <c r="BJ270" s="16">
        <v>44470</v>
      </c>
    </row>
    <row r="271" spans="1:62" x14ac:dyDescent="0.25">
      <c r="A271" s="13" t="s">
        <v>298</v>
      </c>
      <c r="B271" s="13" t="s">
        <v>298</v>
      </c>
      <c r="C271" t="s">
        <v>299</v>
      </c>
      <c r="D271" t="s">
        <v>300</v>
      </c>
      <c r="E271" t="s">
        <v>301</v>
      </c>
      <c r="F271" s="13" t="s">
        <v>302</v>
      </c>
      <c r="G271" s="14"/>
      <c r="H271" s="15">
        <v>8.3209999999999997</v>
      </c>
      <c r="I271" s="15">
        <v>6.5750000000000002</v>
      </c>
      <c r="J271" s="15">
        <v>13.379</v>
      </c>
      <c r="K271" s="15">
        <v>21.120999999999999</v>
      </c>
      <c r="L271" s="15">
        <v>8.5459999999999994</v>
      </c>
      <c r="M271" s="15">
        <v>29.228000000000002</v>
      </c>
      <c r="N271" s="15">
        <v>26.824999999999999</v>
      </c>
      <c r="O271" s="15">
        <v>20.527999999999999</v>
      </c>
      <c r="P271" s="15">
        <v>0.83699999999999997</v>
      </c>
      <c r="Q271" s="15">
        <v>0</v>
      </c>
      <c r="R271" s="15">
        <v>0</v>
      </c>
      <c r="S271" s="15">
        <v>78.855999999999995</v>
      </c>
      <c r="T271" s="15">
        <f t="shared" si="20"/>
        <v>214.21599999999998</v>
      </c>
      <c r="U271" s="15">
        <v>-10.188239805698394</v>
      </c>
      <c r="V271" s="15">
        <v>0</v>
      </c>
      <c r="W271" s="15">
        <v>0</v>
      </c>
      <c r="X271" s="15">
        <v>0</v>
      </c>
      <c r="Y271" s="15">
        <v>0</v>
      </c>
      <c r="Z271" s="15">
        <v>0</v>
      </c>
      <c r="AA271" s="15">
        <v>4.1785898437500002</v>
      </c>
      <c r="AB271" s="15">
        <v>0</v>
      </c>
      <c r="AC271" s="15">
        <v>0</v>
      </c>
      <c r="AD271" s="15">
        <v>0</v>
      </c>
      <c r="AE271" s="15">
        <v>0</v>
      </c>
      <c r="AF271" s="15">
        <v>0</v>
      </c>
      <c r="AG271" s="15">
        <f t="shared" si="21"/>
        <v>-6.0096499619483943</v>
      </c>
      <c r="AH271" s="15">
        <v>0</v>
      </c>
      <c r="AI271" s="15">
        <v>0</v>
      </c>
      <c r="AJ271" s="15">
        <v>0</v>
      </c>
      <c r="AK271" s="15">
        <v>8.2647402343749992</v>
      </c>
      <c r="AL271" s="15">
        <v>0</v>
      </c>
      <c r="AM271" s="15">
        <v>0</v>
      </c>
      <c r="AN271" s="15">
        <v>0</v>
      </c>
      <c r="AO271" s="15">
        <v>0</v>
      </c>
      <c r="AP271" s="15">
        <v>0</v>
      </c>
      <c r="AQ271" s="15">
        <v>0</v>
      </c>
      <c r="AR271" s="15">
        <v>0</v>
      </c>
      <c r="AS271" s="15">
        <v>0</v>
      </c>
      <c r="AT271" s="15">
        <f t="shared" si="22"/>
        <v>8.2647402343749992</v>
      </c>
      <c r="AU271" s="15">
        <v>0</v>
      </c>
      <c r="AV271" s="15">
        <v>0</v>
      </c>
      <c r="AW271" s="15">
        <v>0</v>
      </c>
      <c r="AX271" s="15">
        <v>0</v>
      </c>
      <c r="AY271" s="15">
        <v>0</v>
      </c>
      <c r="AZ271" s="15">
        <v>0</v>
      </c>
      <c r="BA271" s="15">
        <v>0</v>
      </c>
      <c r="BB271" s="15">
        <v>0</v>
      </c>
      <c r="BC271" s="15">
        <v>0</v>
      </c>
      <c r="BD271" s="15">
        <v>0</v>
      </c>
      <c r="BE271" s="15">
        <v>0</v>
      </c>
      <c r="BF271" s="15">
        <v>0</v>
      </c>
      <c r="BG271" s="15">
        <f t="shared" si="23"/>
        <v>0</v>
      </c>
      <c r="BH271" t="str">
        <f t="shared" si="24"/>
        <v>UILCommon</v>
      </c>
      <c r="BI271" t="str">
        <f>VLOOKUP(BH271,[1]Summary!$C$29:$C$56,1,0)</f>
        <v>UILCommon</v>
      </c>
      <c r="BJ271" s="16">
        <v>44197</v>
      </c>
    </row>
    <row r="272" spans="1:62" x14ac:dyDescent="0.25">
      <c r="A272" s="13" t="s">
        <v>303</v>
      </c>
      <c r="B272" s="13" t="s">
        <v>303</v>
      </c>
      <c r="C272" t="s">
        <v>304</v>
      </c>
      <c r="D272" t="s">
        <v>300</v>
      </c>
      <c r="E272" t="s">
        <v>301</v>
      </c>
      <c r="F272" s="13" t="s">
        <v>302</v>
      </c>
      <c r="G272" s="14"/>
      <c r="H272" s="15">
        <v>60.796999999999997</v>
      </c>
      <c r="I272" s="15">
        <v>61.404000000000003</v>
      </c>
      <c r="J272" s="15">
        <v>2039.6579999999999</v>
      </c>
      <c r="K272" s="15">
        <v>194.977</v>
      </c>
      <c r="L272" s="15">
        <v>210.41200000000001</v>
      </c>
      <c r="M272" s="15">
        <v>139.447</v>
      </c>
      <c r="N272" s="15">
        <v>237.125</v>
      </c>
      <c r="O272" s="15">
        <v>315.803</v>
      </c>
      <c r="P272" s="15">
        <v>93.581999999999994</v>
      </c>
      <c r="Q272" s="15">
        <v>1085.663</v>
      </c>
      <c r="R272" s="15">
        <v>164.78399999999999</v>
      </c>
      <c r="S272" s="15">
        <v>3145.8020000000001</v>
      </c>
      <c r="T272" s="15">
        <f t="shared" si="20"/>
        <v>7749.4539999999997</v>
      </c>
      <c r="U272" s="15">
        <v>642.60532632446291</v>
      </c>
      <c r="V272" s="15">
        <v>780.52936275100706</v>
      </c>
      <c r="W272" s="15">
        <v>1017.3293812446594</v>
      </c>
      <c r="X272" s="15">
        <v>-166.6545317993164</v>
      </c>
      <c r="Y272" s="15">
        <v>1619.5524644775392</v>
      </c>
      <c r="Z272" s="15">
        <v>731.82354895019535</v>
      </c>
      <c r="AA272" s="15">
        <v>849.13785241699213</v>
      </c>
      <c r="AB272" s="15">
        <v>728.49161932373045</v>
      </c>
      <c r="AC272" s="15">
        <v>858.9666620483398</v>
      </c>
      <c r="AD272" s="15">
        <v>342.15217285156251</v>
      </c>
      <c r="AE272" s="15">
        <v>-472.99871984863279</v>
      </c>
      <c r="AF272" s="15">
        <v>2114.294946838379</v>
      </c>
      <c r="AG272" s="15">
        <f t="shared" si="21"/>
        <v>9045.2300855789181</v>
      </c>
      <c r="AH272" s="15">
        <v>33.734809417724613</v>
      </c>
      <c r="AI272" s="15">
        <v>61.240170532226564</v>
      </c>
      <c r="AJ272" s="15">
        <v>1324.3898999633789</v>
      </c>
      <c r="AK272" s="15">
        <v>-1177.5891899108888</v>
      </c>
      <c r="AL272" s="15">
        <v>58.541959197998047</v>
      </c>
      <c r="AM272" s="15">
        <v>7.8248800659179691</v>
      </c>
      <c r="AN272" s="15">
        <v>7.6911300659179691</v>
      </c>
      <c r="AO272" s="15">
        <v>3.2084401245117187</v>
      </c>
      <c r="AP272" s="15">
        <v>3.8486199874877931</v>
      </c>
      <c r="AQ272" s="15">
        <v>4.6150000000000002</v>
      </c>
      <c r="AR272" s="15">
        <v>3.4630001068115236E-2</v>
      </c>
      <c r="AS272" s="15">
        <v>-435.61556005859376</v>
      </c>
      <c r="AT272" s="15">
        <f t="shared" si="22"/>
        <v>-108.07521061325093</v>
      </c>
      <c r="AU272" s="15">
        <v>0</v>
      </c>
      <c r="AV272" s="15">
        <v>0</v>
      </c>
      <c r="AW272" s="15">
        <v>0</v>
      </c>
      <c r="AX272" s="15">
        <v>0</v>
      </c>
      <c r="AY272" s="15">
        <v>0</v>
      </c>
      <c r="AZ272" s="15">
        <v>0</v>
      </c>
      <c r="BA272" s="15">
        <v>0</v>
      </c>
      <c r="BB272" s="15">
        <v>0</v>
      </c>
      <c r="BC272" s="15">
        <v>0</v>
      </c>
      <c r="BD272" s="15">
        <v>0</v>
      </c>
      <c r="BE272" s="15">
        <v>0</v>
      </c>
      <c r="BF272" s="15">
        <v>0</v>
      </c>
      <c r="BG272" s="15">
        <f t="shared" si="23"/>
        <v>0</v>
      </c>
      <c r="BH272" t="str">
        <f t="shared" si="24"/>
        <v>UILCommon</v>
      </c>
      <c r="BI272" t="str">
        <f>VLOOKUP(BH272,[1]Summary!$C$29:$C$56,1,0)</f>
        <v>UILCommon</v>
      </c>
      <c r="BJ272" s="16">
        <v>44197</v>
      </c>
    </row>
    <row r="273" spans="1:62" x14ac:dyDescent="0.25">
      <c r="A273" s="13" t="s">
        <v>305</v>
      </c>
      <c r="B273" s="13" t="s">
        <v>305</v>
      </c>
      <c r="C273" t="s">
        <v>306</v>
      </c>
      <c r="D273" t="s">
        <v>307</v>
      </c>
      <c r="E273" t="s">
        <v>308</v>
      </c>
      <c r="F273" s="13" t="s">
        <v>302</v>
      </c>
      <c r="G273" s="14"/>
      <c r="H273" s="15">
        <v>0</v>
      </c>
      <c r="I273" s="15">
        <v>0</v>
      </c>
      <c r="J273" s="15">
        <v>0</v>
      </c>
      <c r="K273" s="15">
        <v>0</v>
      </c>
      <c r="L273" s="15">
        <v>0</v>
      </c>
      <c r="M273" s="15">
        <v>0</v>
      </c>
      <c r="N273" s="15">
        <v>34.432000000000002</v>
      </c>
      <c r="O273" s="15">
        <v>4.2610000000000001</v>
      </c>
      <c r="P273" s="15">
        <v>6.452</v>
      </c>
      <c r="Q273" s="15">
        <v>7.8940000000000001</v>
      </c>
      <c r="R273" s="15">
        <v>35.427</v>
      </c>
      <c r="S273" s="15">
        <v>2.17</v>
      </c>
      <c r="T273" s="15">
        <f t="shared" si="20"/>
        <v>90.63600000000001</v>
      </c>
      <c r="U273" s="15">
        <v>41.9115009765625</v>
      </c>
      <c r="V273" s="15">
        <v>35.331878906249997</v>
      </c>
      <c r="W273" s="15">
        <v>21.423179687499999</v>
      </c>
      <c r="X273" s="15">
        <v>39.841690429687503</v>
      </c>
      <c r="Y273" s="15">
        <v>67.558539062500003</v>
      </c>
      <c r="Z273" s="15">
        <v>56.887011718750003</v>
      </c>
      <c r="AA273" s="15">
        <v>0</v>
      </c>
      <c r="AB273" s="15">
        <v>9.1188701171875</v>
      </c>
      <c r="AC273" s="15">
        <v>9.1176198730468752</v>
      </c>
      <c r="AD273" s="15">
        <v>0</v>
      </c>
      <c r="AE273" s="15">
        <v>0</v>
      </c>
      <c r="AF273" s="15">
        <v>0</v>
      </c>
      <c r="AG273" s="15">
        <f t="shared" si="21"/>
        <v>281.19029077148434</v>
      </c>
      <c r="AH273" s="15">
        <v>38.725730468750001</v>
      </c>
      <c r="AI273" s="15">
        <v>0</v>
      </c>
      <c r="AJ273" s="15">
        <v>0</v>
      </c>
      <c r="AK273" s="15">
        <v>38.8454404296875</v>
      </c>
      <c r="AL273" s="15">
        <v>0</v>
      </c>
      <c r="AM273" s="15">
        <v>0</v>
      </c>
      <c r="AN273" s="15">
        <v>0</v>
      </c>
      <c r="AO273" s="15">
        <v>0</v>
      </c>
      <c r="AP273" s="15">
        <v>0</v>
      </c>
      <c r="AQ273" s="15">
        <v>0</v>
      </c>
      <c r="AR273" s="15">
        <v>0</v>
      </c>
      <c r="AS273" s="15">
        <v>0</v>
      </c>
      <c r="AT273" s="15">
        <f t="shared" si="22"/>
        <v>77.571170898437501</v>
      </c>
      <c r="AU273" s="15">
        <v>0</v>
      </c>
      <c r="AV273" s="15">
        <v>0</v>
      </c>
      <c r="AW273" s="15">
        <v>0</v>
      </c>
      <c r="AX273" s="15">
        <v>0</v>
      </c>
      <c r="AY273" s="15">
        <v>0</v>
      </c>
      <c r="AZ273" s="15">
        <v>0</v>
      </c>
      <c r="BA273" s="15">
        <v>0</v>
      </c>
      <c r="BB273" s="15">
        <v>0</v>
      </c>
      <c r="BC273" s="15">
        <v>0</v>
      </c>
      <c r="BD273" s="15">
        <v>1.157</v>
      </c>
      <c r="BE273" s="15">
        <v>1.157</v>
      </c>
      <c r="BF273" s="15">
        <v>1.157</v>
      </c>
      <c r="BG273" s="15">
        <f t="shared" si="23"/>
        <v>3.4710000000000001</v>
      </c>
      <c r="BH273" t="str">
        <f t="shared" si="24"/>
        <v>BGCGAS</v>
      </c>
      <c r="BI273" t="str">
        <f>VLOOKUP(BH273,[1]Summary!$C$29:$C$56,1,0)</f>
        <v>BGCGas</v>
      </c>
      <c r="BJ273" s="16">
        <v>44197</v>
      </c>
    </row>
    <row r="274" spans="1:62" x14ac:dyDescent="0.25">
      <c r="A274" s="13" t="s">
        <v>309</v>
      </c>
      <c r="B274" s="13" t="s">
        <v>309</v>
      </c>
      <c r="C274" t="s">
        <v>310</v>
      </c>
      <c r="D274" t="s">
        <v>307</v>
      </c>
      <c r="E274" t="s">
        <v>308</v>
      </c>
      <c r="F274" s="13" t="s">
        <v>60</v>
      </c>
      <c r="G274" s="14"/>
      <c r="H274" s="15">
        <v>0</v>
      </c>
      <c r="I274" s="15">
        <v>0</v>
      </c>
      <c r="J274" s="15">
        <v>0</v>
      </c>
      <c r="K274" s="15">
        <v>0</v>
      </c>
      <c r="L274" s="15">
        <v>0</v>
      </c>
      <c r="M274" s="15">
        <v>0</v>
      </c>
      <c r="N274" s="15">
        <v>0</v>
      </c>
      <c r="O274" s="15">
        <v>0</v>
      </c>
      <c r="P274" s="15">
        <v>0</v>
      </c>
      <c r="Q274" s="15">
        <v>0</v>
      </c>
      <c r="R274" s="15">
        <v>0</v>
      </c>
      <c r="S274" s="15">
        <v>0</v>
      </c>
      <c r="T274" s="15">
        <f t="shared" si="20"/>
        <v>0</v>
      </c>
      <c r="U274" s="15">
        <v>0</v>
      </c>
      <c r="V274" s="15">
        <v>0</v>
      </c>
      <c r="W274" s="15">
        <v>0</v>
      </c>
      <c r="X274" s="15">
        <v>0</v>
      </c>
      <c r="Y274" s="15">
        <v>0</v>
      </c>
      <c r="Z274" s="15">
        <v>0</v>
      </c>
      <c r="AA274" s="15">
        <v>0</v>
      </c>
      <c r="AB274" s="15">
        <v>0</v>
      </c>
      <c r="AC274" s="15">
        <v>0</v>
      </c>
      <c r="AD274" s="15">
        <v>0</v>
      </c>
      <c r="AE274" s="15">
        <v>0</v>
      </c>
      <c r="AF274" s="15">
        <v>0</v>
      </c>
      <c r="AG274" s="15">
        <f t="shared" si="21"/>
        <v>0</v>
      </c>
      <c r="AH274" s="15">
        <v>0</v>
      </c>
      <c r="AI274" s="15">
        <v>0</v>
      </c>
      <c r="AJ274" s="15">
        <v>0</v>
      </c>
      <c r="AK274" s="15">
        <v>0</v>
      </c>
      <c r="AL274" s="15">
        <v>0</v>
      </c>
      <c r="AM274" s="15">
        <v>0</v>
      </c>
      <c r="AN274" s="15">
        <v>0</v>
      </c>
      <c r="AO274" s="15">
        <v>0</v>
      </c>
      <c r="AP274" s="15">
        <v>0</v>
      </c>
      <c r="AQ274" s="15">
        <v>0</v>
      </c>
      <c r="AR274" s="15">
        <v>-9.9540000915527338E-2</v>
      </c>
      <c r="AS274" s="15">
        <v>0</v>
      </c>
      <c r="AT274" s="15">
        <f t="shared" si="22"/>
        <v>-9.9540000915527338E-2</v>
      </c>
      <c r="AU274" s="15">
        <v>0</v>
      </c>
      <c r="AV274" s="15">
        <v>0</v>
      </c>
      <c r="AW274" s="15">
        <v>0</v>
      </c>
      <c r="AX274" s="15">
        <v>0</v>
      </c>
      <c r="AY274" s="15">
        <v>0</v>
      </c>
      <c r="AZ274" s="15">
        <v>0</v>
      </c>
      <c r="BA274" s="15">
        <v>0</v>
      </c>
      <c r="BB274" s="15">
        <v>0</v>
      </c>
      <c r="BC274" s="15">
        <v>0</v>
      </c>
      <c r="BD274" s="15">
        <v>0</v>
      </c>
      <c r="BE274" s="15">
        <v>0</v>
      </c>
      <c r="BF274" s="15">
        <v>0</v>
      </c>
      <c r="BG274" s="15">
        <f t="shared" si="23"/>
        <v>0</v>
      </c>
      <c r="BH274" t="str">
        <f t="shared" si="24"/>
        <v>BGCGAS</v>
      </c>
      <c r="BI274" t="str">
        <f>VLOOKUP(BH274,[1]Summary!$C$29:$C$56,1,0)</f>
        <v>BGCGas</v>
      </c>
      <c r="BJ274" s="16">
        <v>44197</v>
      </c>
    </row>
    <row r="275" spans="1:62" x14ac:dyDescent="0.25">
      <c r="A275" s="13" t="s">
        <v>311</v>
      </c>
      <c r="B275" s="13" t="s">
        <v>311</v>
      </c>
      <c r="C275" t="s">
        <v>312</v>
      </c>
      <c r="D275" t="s">
        <v>307</v>
      </c>
      <c r="E275" t="s">
        <v>308</v>
      </c>
      <c r="F275" s="13" t="s">
        <v>60</v>
      </c>
      <c r="G275" s="14"/>
      <c r="H275" s="15">
        <v>0</v>
      </c>
      <c r="I275" s="15">
        <v>0</v>
      </c>
      <c r="J275" s="15">
        <v>0.75</v>
      </c>
      <c r="K275" s="15">
        <v>0</v>
      </c>
      <c r="L275" s="15">
        <v>0</v>
      </c>
      <c r="M275" s="15">
        <v>0</v>
      </c>
      <c r="N275" s="15">
        <v>0</v>
      </c>
      <c r="O275" s="15">
        <v>0</v>
      </c>
      <c r="P275" s="15">
        <v>0</v>
      </c>
      <c r="Q275" s="15">
        <v>0</v>
      </c>
      <c r="R275" s="15">
        <v>0</v>
      </c>
      <c r="S275" s="15">
        <v>90.206000000000003</v>
      </c>
      <c r="T275" s="15">
        <f t="shared" si="20"/>
        <v>90.956000000000003</v>
      </c>
      <c r="U275" s="15">
        <v>-74.585999999999999</v>
      </c>
      <c r="V275" s="15">
        <v>58.966000000000001</v>
      </c>
      <c r="W275" s="15">
        <v>0</v>
      </c>
      <c r="X275" s="15">
        <v>0</v>
      </c>
      <c r="Y275" s="15">
        <v>0</v>
      </c>
      <c r="Z275" s="15">
        <v>0</v>
      </c>
      <c r="AA275" s="15">
        <v>27.495000000000001</v>
      </c>
      <c r="AB275" s="15">
        <v>0</v>
      </c>
      <c r="AC275" s="15">
        <v>0</v>
      </c>
      <c r="AD275" s="15">
        <v>5.92252001953125</v>
      </c>
      <c r="AE275" s="15">
        <v>0</v>
      </c>
      <c r="AF275" s="15">
        <v>1.871</v>
      </c>
      <c r="AG275" s="15">
        <f t="shared" si="21"/>
        <v>19.668520019531254</v>
      </c>
      <c r="AH275" s="15">
        <v>0</v>
      </c>
      <c r="AI275" s="15">
        <v>0</v>
      </c>
      <c r="AJ275" s="15">
        <v>0</v>
      </c>
      <c r="AK275" s="15">
        <v>0</v>
      </c>
      <c r="AL275" s="15">
        <v>0</v>
      </c>
      <c r="AM275" s="15">
        <v>0</v>
      </c>
      <c r="AN275" s="15">
        <v>0</v>
      </c>
      <c r="AO275" s="15">
        <v>0</v>
      </c>
      <c r="AP275" s="15">
        <v>0</v>
      </c>
      <c r="AQ275" s="15">
        <v>0</v>
      </c>
      <c r="AR275" s="15">
        <v>0</v>
      </c>
      <c r="AS275" s="15">
        <v>0</v>
      </c>
      <c r="AT275" s="15">
        <f t="shared" si="22"/>
        <v>0</v>
      </c>
      <c r="AU275" s="15">
        <v>0</v>
      </c>
      <c r="AV275" s="15">
        <v>0</v>
      </c>
      <c r="AW275" s="15">
        <v>0</v>
      </c>
      <c r="AX275" s="15">
        <v>0</v>
      </c>
      <c r="AY275" s="15">
        <v>0</v>
      </c>
      <c r="AZ275" s="15">
        <v>0</v>
      </c>
      <c r="BA275" s="15">
        <v>0</v>
      </c>
      <c r="BB275" s="15">
        <v>0</v>
      </c>
      <c r="BC275" s="15">
        <v>0</v>
      </c>
      <c r="BD275" s="15">
        <v>0</v>
      </c>
      <c r="BE275" s="15">
        <v>0</v>
      </c>
      <c r="BF275" s="15">
        <v>0</v>
      </c>
      <c r="BG275" s="15">
        <f t="shared" si="23"/>
        <v>0</v>
      </c>
      <c r="BH275" t="str">
        <f t="shared" si="24"/>
        <v>BGCGAS</v>
      </c>
      <c r="BI275" t="str">
        <f>VLOOKUP(BH275,[1]Summary!$C$29:$C$56,1,0)</f>
        <v>BGCGas</v>
      </c>
      <c r="BJ275" s="16">
        <v>43831</v>
      </c>
    </row>
    <row r="276" spans="1:62" x14ac:dyDescent="0.25">
      <c r="A276" s="13" t="s">
        <v>313</v>
      </c>
      <c r="B276" s="13" t="s">
        <v>313</v>
      </c>
      <c r="C276" t="s">
        <v>314</v>
      </c>
      <c r="D276" t="s">
        <v>307</v>
      </c>
      <c r="E276" t="s">
        <v>308</v>
      </c>
      <c r="F276" s="13" t="s">
        <v>60</v>
      </c>
      <c r="G276" s="14"/>
      <c r="H276" s="15">
        <v>0</v>
      </c>
      <c r="I276" s="15">
        <v>0</v>
      </c>
      <c r="J276" s="15">
        <v>0</v>
      </c>
      <c r="K276" s="15">
        <v>0</v>
      </c>
      <c r="L276" s="15">
        <v>0</v>
      </c>
      <c r="M276" s="15">
        <v>0</v>
      </c>
      <c r="N276" s="15">
        <v>0</v>
      </c>
      <c r="O276" s="15">
        <v>0</v>
      </c>
      <c r="P276" s="15">
        <v>0</v>
      </c>
      <c r="Q276" s="15">
        <v>0</v>
      </c>
      <c r="R276" s="15">
        <v>0</v>
      </c>
      <c r="S276" s="15">
        <v>0</v>
      </c>
      <c r="T276" s="15">
        <f t="shared" si="20"/>
        <v>0</v>
      </c>
      <c r="U276" s="15">
        <v>0</v>
      </c>
      <c r="V276" s="15">
        <v>0</v>
      </c>
      <c r="W276" s="15">
        <v>0</v>
      </c>
      <c r="X276" s="15">
        <v>0</v>
      </c>
      <c r="Y276" s="15">
        <v>0</v>
      </c>
      <c r="Z276" s="15">
        <v>0</v>
      </c>
      <c r="AA276" s="15">
        <v>0</v>
      </c>
      <c r="AB276" s="15">
        <v>0</v>
      </c>
      <c r="AC276" s="15">
        <v>0</v>
      </c>
      <c r="AD276" s="15">
        <v>0</v>
      </c>
      <c r="AE276" s="15">
        <v>0</v>
      </c>
      <c r="AF276" s="15">
        <v>0</v>
      </c>
      <c r="AG276" s="15">
        <f t="shared" si="21"/>
        <v>0</v>
      </c>
      <c r="AH276" s="15">
        <v>0</v>
      </c>
      <c r="AI276" s="15">
        <v>0</v>
      </c>
      <c r="AJ276" s="15">
        <v>0</v>
      </c>
      <c r="AK276" s="15">
        <v>0</v>
      </c>
      <c r="AL276" s="15">
        <v>0</v>
      </c>
      <c r="AM276" s="15">
        <v>0</v>
      </c>
      <c r="AN276" s="15">
        <v>0</v>
      </c>
      <c r="AO276" s="15">
        <v>0</v>
      </c>
      <c r="AP276" s="15">
        <v>0</v>
      </c>
      <c r="AQ276" s="15">
        <v>0</v>
      </c>
      <c r="AR276" s="15">
        <v>0.19869000244140625</v>
      </c>
      <c r="AS276" s="15">
        <v>0</v>
      </c>
      <c r="AT276" s="15">
        <f t="shared" si="22"/>
        <v>0.19869000244140625</v>
      </c>
      <c r="AU276" s="15">
        <v>0</v>
      </c>
      <c r="AV276" s="15">
        <v>0</v>
      </c>
      <c r="AW276" s="15">
        <v>0</v>
      </c>
      <c r="AX276" s="15">
        <v>0</v>
      </c>
      <c r="AY276" s="15">
        <v>0</v>
      </c>
      <c r="AZ276" s="15">
        <v>0</v>
      </c>
      <c r="BA276" s="15">
        <v>0</v>
      </c>
      <c r="BB276" s="15">
        <v>0</v>
      </c>
      <c r="BC276" s="15">
        <v>0</v>
      </c>
      <c r="BD276" s="15">
        <v>0</v>
      </c>
      <c r="BE276" s="15">
        <v>0</v>
      </c>
      <c r="BF276" s="15">
        <v>0</v>
      </c>
      <c r="BG276" s="15">
        <f t="shared" si="23"/>
        <v>0</v>
      </c>
      <c r="BH276" t="str">
        <f t="shared" si="24"/>
        <v>BGCGAS</v>
      </c>
      <c r="BI276" t="str">
        <f>VLOOKUP(BH276,[1]Summary!$C$29:$C$56,1,0)</f>
        <v>BGCGas</v>
      </c>
      <c r="BJ276" s="16">
        <v>44197</v>
      </c>
    </row>
    <row r="277" spans="1:62" x14ac:dyDescent="0.25">
      <c r="A277" s="13" t="s">
        <v>315</v>
      </c>
      <c r="B277" s="13" t="s">
        <v>315</v>
      </c>
      <c r="C277" t="s">
        <v>316</v>
      </c>
      <c r="D277" t="s">
        <v>307</v>
      </c>
      <c r="E277" t="s">
        <v>308</v>
      </c>
      <c r="F277" s="13" t="s">
        <v>302</v>
      </c>
      <c r="G277" s="14"/>
      <c r="H277" s="15">
        <v>0</v>
      </c>
      <c r="I277" s="15">
        <v>0</v>
      </c>
      <c r="J277" s="15">
        <v>0</v>
      </c>
      <c r="K277" s="15">
        <v>1.2310000000000001</v>
      </c>
      <c r="L277" s="15">
        <v>60.048999999999999</v>
      </c>
      <c r="M277" s="15">
        <v>44.402000000000001</v>
      </c>
      <c r="N277" s="15">
        <v>101.587</v>
      </c>
      <c r="O277" s="15">
        <v>10.52</v>
      </c>
      <c r="P277" s="15">
        <v>112.46299999999999</v>
      </c>
      <c r="Q277" s="15">
        <v>40.076999999999998</v>
      </c>
      <c r="R277" s="15">
        <v>662.14200000000005</v>
      </c>
      <c r="S277" s="15">
        <v>-599.45100000000002</v>
      </c>
      <c r="T277" s="15">
        <f t="shared" si="20"/>
        <v>433.02</v>
      </c>
      <c r="U277" s="15">
        <v>27.264649963378908</v>
      </c>
      <c r="V277" s="15">
        <v>10.520749755859375</v>
      </c>
      <c r="W277" s="15">
        <v>0</v>
      </c>
      <c r="X277" s="15">
        <v>107.70090625</v>
      </c>
      <c r="Y277" s="15">
        <v>0</v>
      </c>
      <c r="Z277" s="15">
        <v>20.636169982910157</v>
      </c>
      <c r="AA277" s="15">
        <v>0</v>
      </c>
      <c r="AB277" s="15">
        <v>0</v>
      </c>
      <c r="AC277" s="15">
        <v>0</v>
      </c>
      <c r="AD277" s="15">
        <v>0</v>
      </c>
      <c r="AE277" s="15">
        <v>0</v>
      </c>
      <c r="AF277" s="15">
        <v>0</v>
      </c>
      <c r="AG277" s="15">
        <f t="shared" si="21"/>
        <v>166.12247595214845</v>
      </c>
      <c r="AH277" s="15">
        <v>0</v>
      </c>
      <c r="AI277" s="15">
        <v>0</v>
      </c>
      <c r="AJ277" s="15">
        <v>0</v>
      </c>
      <c r="AK277" s="15">
        <v>0</v>
      </c>
      <c r="AL277" s="15">
        <v>0</v>
      </c>
      <c r="AM277" s="15">
        <v>0</v>
      </c>
      <c r="AN277" s="15">
        <v>0</v>
      </c>
      <c r="AO277" s="15">
        <v>0</v>
      </c>
      <c r="AP277" s="15">
        <v>0</v>
      </c>
      <c r="AQ277" s="15">
        <v>0</v>
      </c>
      <c r="AR277" s="15">
        <v>0</v>
      </c>
      <c r="AS277" s="15">
        <v>0</v>
      </c>
      <c r="AT277" s="15">
        <f t="shared" si="22"/>
        <v>0</v>
      </c>
      <c r="AU277" s="15">
        <v>0</v>
      </c>
      <c r="AV277" s="15">
        <v>0</v>
      </c>
      <c r="AW277" s="15">
        <v>0</v>
      </c>
      <c r="AX277" s="15">
        <v>0</v>
      </c>
      <c r="AY277" s="15">
        <v>0</v>
      </c>
      <c r="AZ277" s="15">
        <v>0</v>
      </c>
      <c r="BA277" s="15">
        <v>0</v>
      </c>
      <c r="BB277" s="15">
        <v>0</v>
      </c>
      <c r="BC277" s="15">
        <v>0</v>
      </c>
      <c r="BD277" s="15">
        <v>0</v>
      </c>
      <c r="BE277" s="15">
        <v>0</v>
      </c>
      <c r="BF277" s="15">
        <v>0</v>
      </c>
      <c r="BG277" s="15">
        <f t="shared" si="23"/>
        <v>0</v>
      </c>
      <c r="BH277" t="str">
        <f t="shared" si="24"/>
        <v>BGCGAS</v>
      </c>
      <c r="BI277" t="str">
        <f>VLOOKUP(BH277,[1]Summary!$C$29:$C$56,1,0)</f>
        <v>BGCGas</v>
      </c>
      <c r="BJ277" s="16">
        <v>43831</v>
      </c>
    </row>
    <row r="278" spans="1:62" x14ac:dyDescent="0.25">
      <c r="A278" s="13" t="s">
        <v>317</v>
      </c>
      <c r="B278" s="13" t="s">
        <v>317</v>
      </c>
      <c r="C278" t="s">
        <v>318</v>
      </c>
      <c r="D278" t="s">
        <v>307</v>
      </c>
      <c r="E278" t="s">
        <v>308</v>
      </c>
      <c r="F278" s="13" t="s">
        <v>302</v>
      </c>
      <c r="G278" s="14"/>
      <c r="H278" s="15">
        <v>0</v>
      </c>
      <c r="I278" s="15">
        <v>0</v>
      </c>
      <c r="J278" s="15">
        <v>0</v>
      </c>
      <c r="K278" s="15">
        <v>30.460999999999999</v>
      </c>
      <c r="L278" s="15">
        <v>25.027000000000001</v>
      </c>
      <c r="M278" s="15">
        <v>7.5510000000000002</v>
      </c>
      <c r="N278" s="15">
        <v>4.1890000000000001</v>
      </c>
      <c r="O278" s="15">
        <v>732.92700000000002</v>
      </c>
      <c r="P278" s="15">
        <v>15.954000000000001</v>
      </c>
      <c r="Q278" s="15">
        <v>30.422999999999998</v>
      </c>
      <c r="R278" s="15">
        <v>33.710999999999999</v>
      </c>
      <c r="S278" s="15">
        <v>11.382</v>
      </c>
      <c r="T278" s="15">
        <f t="shared" si="20"/>
        <v>891.62499999999989</v>
      </c>
      <c r="U278" s="15">
        <v>5.002970001220703</v>
      </c>
      <c r="V278" s="15">
        <v>5.9600800781250003</v>
      </c>
      <c r="W278" s="15">
        <v>7.45</v>
      </c>
      <c r="X278" s="15">
        <v>11.724400390625</v>
      </c>
      <c r="Y278" s="15">
        <v>2.9436501121520995</v>
      </c>
      <c r="Z278" s="15">
        <v>0</v>
      </c>
      <c r="AA278" s="15">
        <v>0</v>
      </c>
      <c r="AB278" s="15">
        <v>0</v>
      </c>
      <c r="AC278" s="15">
        <v>0</v>
      </c>
      <c r="AD278" s="15">
        <v>0</v>
      </c>
      <c r="AE278" s="15">
        <v>0</v>
      </c>
      <c r="AF278" s="15">
        <v>0</v>
      </c>
      <c r="AG278" s="15">
        <f t="shared" si="21"/>
        <v>33.081100582122801</v>
      </c>
      <c r="AH278" s="15">
        <v>0</v>
      </c>
      <c r="AI278" s="15">
        <v>0</v>
      </c>
      <c r="AJ278" s="15">
        <v>0</v>
      </c>
      <c r="AK278" s="15">
        <v>0</v>
      </c>
      <c r="AL278" s="15">
        <v>0</v>
      </c>
      <c r="AM278" s="15">
        <v>0</v>
      </c>
      <c r="AN278" s="15">
        <v>0</v>
      </c>
      <c r="AO278" s="15">
        <v>0</v>
      </c>
      <c r="AP278" s="15">
        <v>0</v>
      </c>
      <c r="AQ278" s="15">
        <v>0</v>
      </c>
      <c r="AR278" s="15">
        <v>0</v>
      </c>
      <c r="AS278" s="15">
        <v>0</v>
      </c>
      <c r="AT278" s="15">
        <f t="shared" si="22"/>
        <v>0</v>
      </c>
      <c r="AU278" s="15">
        <v>0</v>
      </c>
      <c r="AV278" s="15">
        <v>0</v>
      </c>
      <c r="AW278" s="15">
        <v>0</v>
      </c>
      <c r="AX278" s="15">
        <v>0</v>
      </c>
      <c r="AY278" s="15">
        <v>0</v>
      </c>
      <c r="AZ278" s="15">
        <v>0</v>
      </c>
      <c r="BA278" s="15">
        <v>0</v>
      </c>
      <c r="BB278" s="15">
        <v>0</v>
      </c>
      <c r="BC278" s="15">
        <v>0</v>
      </c>
      <c r="BD278" s="15">
        <v>0</v>
      </c>
      <c r="BE278" s="15">
        <v>0</v>
      </c>
      <c r="BF278" s="15">
        <v>0</v>
      </c>
      <c r="BG278" s="15">
        <f t="shared" si="23"/>
        <v>0</v>
      </c>
      <c r="BH278" t="str">
        <f t="shared" si="24"/>
        <v>BGCGAS</v>
      </c>
      <c r="BI278" t="str">
        <f>VLOOKUP(BH278,[1]Summary!$C$29:$C$56,1,0)</f>
        <v>BGCGas</v>
      </c>
      <c r="BJ278" s="16">
        <v>43831</v>
      </c>
    </row>
    <row r="279" spans="1:62" x14ac:dyDescent="0.25">
      <c r="A279" s="13" t="s">
        <v>319</v>
      </c>
      <c r="B279" s="13" t="s">
        <v>319</v>
      </c>
      <c r="C279" t="s">
        <v>320</v>
      </c>
      <c r="D279" t="s">
        <v>307</v>
      </c>
      <c r="E279" t="s">
        <v>308</v>
      </c>
      <c r="F279" s="13" t="s">
        <v>302</v>
      </c>
      <c r="G279" s="14"/>
      <c r="H279" s="15">
        <v>0</v>
      </c>
      <c r="I279" s="15">
        <v>0</v>
      </c>
      <c r="J279" s="15">
        <v>0</v>
      </c>
      <c r="K279" s="15">
        <v>0</v>
      </c>
      <c r="L279" s="15">
        <v>0</v>
      </c>
      <c r="M279" s="15">
        <v>0</v>
      </c>
      <c r="N279" s="15">
        <v>0</v>
      </c>
      <c r="O279" s="15">
        <v>0</v>
      </c>
      <c r="P279" s="15">
        <v>0</v>
      </c>
      <c r="Q279" s="15">
        <v>0</v>
      </c>
      <c r="R279" s="15">
        <v>0</v>
      </c>
      <c r="S279" s="15">
        <v>0</v>
      </c>
      <c r="T279" s="15">
        <f t="shared" si="20"/>
        <v>0</v>
      </c>
      <c r="U279" s="15">
        <v>194.25005000305177</v>
      </c>
      <c r="V279" s="15">
        <v>0.48610000610351561</v>
      </c>
      <c r="W279" s="15">
        <v>0.4701000061035156</v>
      </c>
      <c r="X279" s="15">
        <v>0.4701000061035156</v>
      </c>
      <c r="Y279" s="15">
        <v>0.4701000061035156</v>
      </c>
      <c r="Z279" s="15">
        <v>194.61199999999999</v>
      </c>
      <c r="AA279" s="15">
        <v>31.755319763183593</v>
      </c>
      <c r="AB279" s="15">
        <v>405.43985986328124</v>
      </c>
      <c r="AC279" s="15">
        <v>41.613979003906252</v>
      </c>
      <c r="AD279" s="15">
        <v>35.18164990234375</v>
      </c>
      <c r="AE279" s="15">
        <v>49.973681060791016</v>
      </c>
      <c r="AF279" s="15">
        <v>285.8773858642578</v>
      </c>
      <c r="AG279" s="15">
        <f t="shared" si="21"/>
        <v>1240.6003254852294</v>
      </c>
      <c r="AH279" s="15">
        <v>203.56888012695313</v>
      </c>
      <c r="AI279" s="15">
        <v>222.33776684570313</v>
      </c>
      <c r="AJ279" s="15">
        <v>6.67831005859375</v>
      </c>
      <c r="AK279" s="15">
        <v>-8.5268095703124995</v>
      </c>
      <c r="AL279" s="15">
        <v>0</v>
      </c>
      <c r="AM279" s="15">
        <v>-1.224300048828125</v>
      </c>
      <c r="AN279" s="15">
        <v>0</v>
      </c>
      <c r="AO279" s="15">
        <v>0</v>
      </c>
      <c r="AP279" s="15">
        <v>0</v>
      </c>
      <c r="AQ279" s="15">
        <v>0</v>
      </c>
      <c r="AR279" s="15">
        <v>0</v>
      </c>
      <c r="AS279" s="15">
        <v>0</v>
      </c>
      <c r="AT279" s="15">
        <f t="shared" si="22"/>
        <v>422.83384741210944</v>
      </c>
      <c r="AU279" s="15">
        <v>0</v>
      </c>
      <c r="AV279" s="15">
        <v>0</v>
      </c>
      <c r="AW279" s="15">
        <v>0</v>
      </c>
      <c r="AX279" s="15">
        <v>0</v>
      </c>
      <c r="AY279" s="15">
        <v>0</v>
      </c>
      <c r="AZ279" s="15">
        <v>0</v>
      </c>
      <c r="BA279" s="15">
        <v>0</v>
      </c>
      <c r="BB279" s="15">
        <v>0</v>
      </c>
      <c r="BC279" s="15">
        <v>0</v>
      </c>
      <c r="BD279" s="15">
        <v>0</v>
      </c>
      <c r="BE279" s="15">
        <v>0</v>
      </c>
      <c r="BF279" s="15">
        <v>0</v>
      </c>
      <c r="BG279" s="15">
        <f t="shared" si="23"/>
        <v>0</v>
      </c>
      <c r="BH279" t="str">
        <f t="shared" si="24"/>
        <v>BGCGAS</v>
      </c>
      <c r="BI279" t="str">
        <f>VLOOKUP(BH279,[1]Summary!$C$29:$C$56,1,0)</f>
        <v>BGCGas</v>
      </c>
      <c r="BJ279" s="16">
        <v>44197</v>
      </c>
    </row>
    <row r="280" spans="1:62" x14ac:dyDescent="0.25">
      <c r="A280" s="13" t="s">
        <v>321</v>
      </c>
      <c r="B280" s="13" t="s">
        <v>321</v>
      </c>
      <c r="C280" t="s">
        <v>322</v>
      </c>
      <c r="D280" t="s">
        <v>307</v>
      </c>
      <c r="E280" t="s">
        <v>308</v>
      </c>
      <c r="F280" s="13" t="s">
        <v>302</v>
      </c>
      <c r="G280" s="14"/>
      <c r="H280" s="15">
        <v>0</v>
      </c>
      <c r="I280" s="15">
        <v>-0.188</v>
      </c>
      <c r="J280" s="15">
        <v>0</v>
      </c>
      <c r="K280" s="15">
        <v>79.72</v>
      </c>
      <c r="L280" s="15">
        <v>202.899</v>
      </c>
      <c r="M280" s="15">
        <v>106.497</v>
      </c>
      <c r="N280" s="15">
        <v>2.4300000000000002</v>
      </c>
      <c r="O280" s="15">
        <v>445.66</v>
      </c>
      <c r="P280" s="15">
        <v>18.678000000000001</v>
      </c>
      <c r="Q280" s="15">
        <v>0</v>
      </c>
      <c r="R280" s="15">
        <v>0</v>
      </c>
      <c r="S280" s="15">
        <v>0</v>
      </c>
      <c r="T280" s="15">
        <f t="shared" si="20"/>
        <v>855.69600000000003</v>
      </c>
      <c r="U280" s="15">
        <v>0</v>
      </c>
      <c r="V280" s="15">
        <v>0</v>
      </c>
      <c r="W280" s="15">
        <v>0</v>
      </c>
      <c r="X280" s="15">
        <v>0</v>
      </c>
      <c r="Y280" s="15">
        <v>0</v>
      </c>
      <c r="Z280" s="15">
        <v>0</v>
      </c>
      <c r="AA280" s="15">
        <v>0</v>
      </c>
      <c r="AB280" s="15">
        <v>31.719419921875001</v>
      </c>
      <c r="AC280" s="15">
        <v>9.0290400390624992</v>
      </c>
      <c r="AD280" s="15">
        <v>185.43875390625001</v>
      </c>
      <c r="AE280" s="15">
        <v>0</v>
      </c>
      <c r="AF280" s="15">
        <v>34.759959960937501</v>
      </c>
      <c r="AG280" s="15">
        <f t="shared" si="21"/>
        <v>260.94717382812502</v>
      </c>
      <c r="AH280" s="15">
        <v>0</v>
      </c>
      <c r="AI280" s="15">
        <v>0</v>
      </c>
      <c r="AJ280" s="15">
        <v>0</v>
      </c>
      <c r="AK280" s="15">
        <v>0</v>
      </c>
      <c r="AL280" s="15">
        <v>603.82131249999998</v>
      </c>
      <c r="AM280" s="15">
        <v>73.397128906250003</v>
      </c>
      <c r="AN280" s="15">
        <v>262.5445078125</v>
      </c>
      <c r="AO280" s="15">
        <v>253.12309375000001</v>
      </c>
      <c r="AP280" s="15">
        <v>0</v>
      </c>
      <c r="AQ280" s="15">
        <v>0</v>
      </c>
      <c r="AR280" s="15">
        <v>0</v>
      </c>
      <c r="AS280" s="15">
        <v>-873.46285546875004</v>
      </c>
      <c r="AT280" s="15">
        <f t="shared" si="22"/>
        <v>319.42318749999993</v>
      </c>
      <c r="AU280" s="15">
        <v>0</v>
      </c>
      <c r="AV280" s="15">
        <v>0</v>
      </c>
      <c r="AW280" s="15">
        <v>0</v>
      </c>
      <c r="AX280" s="15">
        <v>0</v>
      </c>
      <c r="AY280" s="15">
        <v>0</v>
      </c>
      <c r="AZ280" s="15">
        <v>0</v>
      </c>
      <c r="BA280" s="15">
        <v>0</v>
      </c>
      <c r="BB280" s="15">
        <v>0</v>
      </c>
      <c r="BC280" s="15">
        <v>0</v>
      </c>
      <c r="BD280" s="15">
        <v>35.338999999999999</v>
      </c>
      <c r="BE280" s="15">
        <v>35.338999999999999</v>
      </c>
      <c r="BF280" s="15">
        <v>35.338999999999999</v>
      </c>
      <c r="BG280" s="15">
        <f t="shared" si="23"/>
        <v>106.017</v>
      </c>
      <c r="BH280" t="str">
        <f t="shared" si="24"/>
        <v>BGCGAS</v>
      </c>
      <c r="BI280" t="str">
        <f>VLOOKUP(BH280,[1]Summary!$C$29:$C$56,1,0)</f>
        <v>BGCGas</v>
      </c>
      <c r="BJ280" s="16">
        <v>44197</v>
      </c>
    </row>
    <row r="281" spans="1:62" x14ac:dyDescent="0.25">
      <c r="A281" s="13" t="s">
        <v>323</v>
      </c>
      <c r="B281" s="13" t="s">
        <v>323</v>
      </c>
      <c r="C281" t="s">
        <v>324</v>
      </c>
      <c r="D281" t="s">
        <v>307</v>
      </c>
      <c r="E281" t="s">
        <v>308</v>
      </c>
      <c r="F281" s="13" t="s">
        <v>302</v>
      </c>
      <c r="G281" s="14"/>
      <c r="H281" s="15">
        <v>0</v>
      </c>
      <c r="I281" s="15">
        <v>137.89500000000001</v>
      </c>
      <c r="J281" s="15">
        <v>11.459</v>
      </c>
      <c r="K281" s="15">
        <v>0</v>
      </c>
      <c r="L281" s="15">
        <v>0</v>
      </c>
      <c r="M281" s="15">
        <v>299.75900000000001</v>
      </c>
      <c r="N281" s="15">
        <v>0</v>
      </c>
      <c r="O281" s="15">
        <v>0</v>
      </c>
      <c r="P281" s="15">
        <v>112.614</v>
      </c>
      <c r="Q281" s="15">
        <v>0</v>
      </c>
      <c r="R281" s="15">
        <v>0</v>
      </c>
      <c r="S281" s="15">
        <v>0</v>
      </c>
      <c r="T281" s="15">
        <f t="shared" si="20"/>
        <v>561.72700000000009</v>
      </c>
      <c r="U281" s="15">
        <v>0</v>
      </c>
      <c r="V281" s="15">
        <v>0</v>
      </c>
      <c r="W281" s="15">
        <v>0</v>
      </c>
      <c r="X281" s="15">
        <v>0</v>
      </c>
      <c r="Y281" s="15">
        <v>0</v>
      </c>
      <c r="Z281" s="15">
        <v>6.6597001953125003</v>
      </c>
      <c r="AA281" s="15">
        <v>6.7859999999999996</v>
      </c>
      <c r="AB281" s="15">
        <v>0</v>
      </c>
      <c r="AC281" s="15">
        <v>659.4983125</v>
      </c>
      <c r="AD281" s="15">
        <v>0</v>
      </c>
      <c r="AE281" s="15">
        <v>0</v>
      </c>
      <c r="AF281" s="15">
        <v>0</v>
      </c>
      <c r="AG281" s="15">
        <f t="shared" si="21"/>
        <v>672.94401269531249</v>
      </c>
      <c r="AH281" s="15">
        <v>0</v>
      </c>
      <c r="AI281" s="15">
        <v>27.925669921874999</v>
      </c>
      <c r="AJ281" s="15">
        <v>19.441539062499999</v>
      </c>
      <c r="AK281" s="15">
        <v>0</v>
      </c>
      <c r="AL281" s="15">
        <v>27.247429687499999</v>
      </c>
      <c r="AM281" s="15">
        <v>1.7059399414062499</v>
      </c>
      <c r="AN281" s="15">
        <v>0</v>
      </c>
      <c r="AO281" s="15">
        <v>0</v>
      </c>
      <c r="AP281" s="15">
        <v>0</v>
      </c>
      <c r="AQ281" s="15">
        <v>0</v>
      </c>
      <c r="AR281" s="15">
        <v>0</v>
      </c>
      <c r="AS281" s="15">
        <v>0</v>
      </c>
      <c r="AT281" s="15">
        <f t="shared" si="22"/>
        <v>76.320578613281256</v>
      </c>
      <c r="AU281" s="15">
        <v>0</v>
      </c>
      <c r="AV281" s="15">
        <v>0</v>
      </c>
      <c r="AW281" s="15">
        <v>0</v>
      </c>
      <c r="AX281" s="15">
        <v>0</v>
      </c>
      <c r="AY281" s="15">
        <v>0</v>
      </c>
      <c r="AZ281" s="15">
        <v>0</v>
      </c>
      <c r="BA281" s="15">
        <v>0</v>
      </c>
      <c r="BB281" s="15">
        <v>0</v>
      </c>
      <c r="BC281" s="15">
        <v>0</v>
      </c>
      <c r="BD281" s="15">
        <v>2.2080000000000002</v>
      </c>
      <c r="BE281" s="15">
        <v>2.2080000000000002</v>
      </c>
      <c r="BF281" s="15">
        <v>2.2080000000000002</v>
      </c>
      <c r="BG281" s="15">
        <f t="shared" si="23"/>
        <v>6.6240000000000006</v>
      </c>
      <c r="BH281" t="str">
        <f t="shared" si="24"/>
        <v>BGCGAS</v>
      </c>
      <c r="BI281" t="str">
        <f>VLOOKUP(BH281,[1]Summary!$C$29:$C$56,1,0)</f>
        <v>BGCGas</v>
      </c>
      <c r="BJ281" s="16">
        <v>44197</v>
      </c>
    </row>
    <row r="282" spans="1:62" x14ac:dyDescent="0.25">
      <c r="A282" s="13" t="s">
        <v>325</v>
      </c>
      <c r="B282" s="13" t="s">
        <v>325</v>
      </c>
      <c r="C282" t="s">
        <v>326</v>
      </c>
      <c r="D282" t="s">
        <v>307</v>
      </c>
      <c r="E282" t="s">
        <v>308</v>
      </c>
      <c r="F282" s="13" t="s">
        <v>302</v>
      </c>
      <c r="G282" s="14"/>
      <c r="H282" s="15">
        <v>25.27</v>
      </c>
      <c r="I282" s="15">
        <v>24.456</v>
      </c>
      <c r="J282" s="15">
        <v>27.335999999999999</v>
      </c>
      <c r="K282" s="15">
        <v>26.818999999999999</v>
      </c>
      <c r="L282" s="15">
        <v>25.260999999999999</v>
      </c>
      <c r="M282" s="15">
        <v>26.998000000000001</v>
      </c>
      <c r="N282" s="15">
        <v>32.652999999999999</v>
      </c>
      <c r="O282" s="15">
        <v>46.466999999999999</v>
      </c>
      <c r="P282" s="15">
        <v>23.925000000000001</v>
      </c>
      <c r="Q282" s="15">
        <v>31.835000000000001</v>
      </c>
      <c r="R282" s="15">
        <v>19.577000000000002</v>
      </c>
      <c r="S282" s="15">
        <v>20.526</v>
      </c>
      <c r="T282" s="15">
        <f t="shared" si="20"/>
        <v>331.12299999999999</v>
      </c>
      <c r="U282" s="15">
        <v>30.360490234375</v>
      </c>
      <c r="V282" s="15">
        <v>29.072350078582765</v>
      </c>
      <c r="W282" s="15">
        <v>23.864390233993529</v>
      </c>
      <c r="X282" s="15">
        <v>14.6243203125</v>
      </c>
      <c r="Y282" s="15">
        <v>62.673781249999998</v>
      </c>
      <c r="Z282" s="15">
        <v>43.964218750000001</v>
      </c>
      <c r="AA282" s="15">
        <v>44.577191406250002</v>
      </c>
      <c r="AB282" s="15">
        <v>35.281371093750003</v>
      </c>
      <c r="AC282" s="15">
        <v>26.30733984375</v>
      </c>
      <c r="AD282" s="15">
        <v>27.860640624999998</v>
      </c>
      <c r="AE282" s="15">
        <v>17.236349609375001</v>
      </c>
      <c r="AF282" s="15">
        <v>21.57905078125</v>
      </c>
      <c r="AG282" s="15">
        <f t="shared" si="21"/>
        <v>377.40149421882626</v>
      </c>
      <c r="AH282" s="15">
        <v>16.762859375000001</v>
      </c>
      <c r="AI282" s="15">
        <v>19.959900390624998</v>
      </c>
      <c r="AJ282" s="15">
        <v>16.664669921874999</v>
      </c>
      <c r="AK282" s="15">
        <v>23.105480468749999</v>
      </c>
      <c r="AL282" s="15">
        <v>20.544310546875</v>
      </c>
      <c r="AM282" s="15">
        <v>25.814580078125001</v>
      </c>
      <c r="AN282" s="15">
        <v>22.232640624999998</v>
      </c>
      <c r="AO282" s="15">
        <v>16.798140624999998</v>
      </c>
      <c r="AP282" s="15">
        <v>17.195759765624999</v>
      </c>
      <c r="AQ282" s="15">
        <v>28.641999999999999</v>
      </c>
      <c r="AR282" s="15">
        <v>2.39618994140625</v>
      </c>
      <c r="AS282" s="15">
        <v>32.027089843749998</v>
      </c>
      <c r="AT282" s="15">
        <f t="shared" si="22"/>
        <v>242.14362158203124</v>
      </c>
      <c r="AU282" s="15">
        <v>0</v>
      </c>
      <c r="AV282" s="15">
        <v>0</v>
      </c>
      <c r="AW282" s="15">
        <v>0</v>
      </c>
      <c r="AX282" s="15">
        <v>0</v>
      </c>
      <c r="AY282" s="15">
        <v>0</v>
      </c>
      <c r="AZ282" s="15">
        <v>0</v>
      </c>
      <c r="BA282" s="15">
        <v>0</v>
      </c>
      <c r="BB282" s="15">
        <v>0</v>
      </c>
      <c r="BC282" s="15">
        <v>0</v>
      </c>
      <c r="BD282" s="15">
        <v>0</v>
      </c>
      <c r="BE282" s="15">
        <v>0</v>
      </c>
      <c r="BF282" s="15">
        <v>0</v>
      </c>
      <c r="BG282" s="15">
        <f t="shared" si="23"/>
        <v>0</v>
      </c>
      <c r="BH282" t="str">
        <f t="shared" si="24"/>
        <v>BGCGAS</v>
      </c>
      <c r="BI282" t="str">
        <f>VLOOKUP(BH282,[1]Summary!$C$29:$C$56,1,0)</f>
        <v>BGCGas</v>
      </c>
      <c r="BJ282" s="16">
        <v>44197</v>
      </c>
    </row>
    <row r="283" spans="1:62" x14ac:dyDescent="0.25">
      <c r="A283" s="13" t="s">
        <v>327</v>
      </c>
      <c r="B283" s="13" t="s">
        <v>327</v>
      </c>
      <c r="C283" t="s">
        <v>328</v>
      </c>
      <c r="D283" t="s">
        <v>307</v>
      </c>
      <c r="E283" t="s">
        <v>308</v>
      </c>
      <c r="F283" s="13" t="s">
        <v>302</v>
      </c>
      <c r="G283" s="14"/>
      <c r="H283" s="15">
        <v>1.4910000000000001</v>
      </c>
      <c r="I283" s="15">
        <v>0</v>
      </c>
      <c r="J283" s="15">
        <v>0</v>
      </c>
      <c r="K283" s="15">
        <v>0</v>
      </c>
      <c r="L283" s="15">
        <v>2.0219999999999998</v>
      </c>
      <c r="M283" s="15">
        <v>30.434999999999999</v>
      </c>
      <c r="N283" s="15">
        <v>93.26</v>
      </c>
      <c r="O283" s="15">
        <v>-64.200999999999993</v>
      </c>
      <c r="P283" s="15">
        <v>86.316999999999993</v>
      </c>
      <c r="Q283" s="15">
        <v>18.574999999999999</v>
      </c>
      <c r="R283" s="15">
        <v>114.994</v>
      </c>
      <c r="S283" s="15">
        <v>-41.720999999999997</v>
      </c>
      <c r="T283" s="15">
        <f t="shared" si="20"/>
        <v>241.17200000000003</v>
      </c>
      <c r="U283" s="15">
        <v>25.939249755859375</v>
      </c>
      <c r="V283" s="15">
        <v>0</v>
      </c>
      <c r="W283" s="15">
        <v>0</v>
      </c>
      <c r="X283" s="15">
        <v>0</v>
      </c>
      <c r="Y283" s="15">
        <v>13.135060333251953</v>
      </c>
      <c r="Z283" s="15">
        <v>22.242239746093752</v>
      </c>
      <c r="AA283" s="15">
        <v>4.2893800048828128</v>
      </c>
      <c r="AB283" s="15">
        <v>14.665159079551696</v>
      </c>
      <c r="AC283" s="15">
        <v>48.90751892089844</v>
      </c>
      <c r="AD283" s="15">
        <v>-8.0689698410034172</v>
      </c>
      <c r="AE283" s="15">
        <v>4.8483000488281247</v>
      </c>
      <c r="AF283" s="15">
        <v>84.536612236022947</v>
      </c>
      <c r="AG283" s="15">
        <f t="shared" si="21"/>
        <v>210.4945502843857</v>
      </c>
      <c r="AH283" s="15">
        <v>-45.678619140625003</v>
      </c>
      <c r="AI283" s="15">
        <v>0</v>
      </c>
      <c r="AJ283" s="15">
        <v>0</v>
      </c>
      <c r="AK283" s="15">
        <v>-15.328049991488458</v>
      </c>
      <c r="AL283" s="15">
        <v>26.022561256408693</v>
      </c>
      <c r="AM283" s="15">
        <v>-22.450180098891259</v>
      </c>
      <c r="AN283" s="15">
        <v>-15.292999999999999</v>
      </c>
      <c r="AO283" s="15">
        <v>54.077958984375002</v>
      </c>
      <c r="AP283" s="15">
        <v>12.118259458005427</v>
      </c>
      <c r="AQ283" s="15">
        <v>-3.82</v>
      </c>
      <c r="AR283" s="15">
        <v>70.900070312500006</v>
      </c>
      <c r="AS283" s="15">
        <v>19.575549514174462</v>
      </c>
      <c r="AT283" s="15">
        <f t="shared" si="22"/>
        <v>80.124550294458871</v>
      </c>
      <c r="AU283" s="15">
        <v>-55.267208574295047</v>
      </c>
      <c r="AV283" s="15">
        <v>-2.8049999237060547E-2</v>
      </c>
      <c r="AW283" s="15">
        <v>37.333869621276854</v>
      </c>
      <c r="AX283" s="15">
        <v>-19.009710187911988</v>
      </c>
      <c r="AY283" s="15">
        <v>-7.3910003662109369E-2</v>
      </c>
      <c r="AZ283" s="15">
        <v>7.7244600162506103</v>
      </c>
      <c r="BA283" s="15">
        <v>-6.5629997253417963E-2</v>
      </c>
      <c r="BB283" s="15">
        <v>-8.2780699081420899</v>
      </c>
      <c r="BC283" s="15">
        <v>1.7692500486373901</v>
      </c>
      <c r="BD283" s="15">
        <v>8.8108399658203123</v>
      </c>
      <c r="BE283" s="15">
        <v>8.848289966583252</v>
      </c>
      <c r="BF283" s="15">
        <v>8.885879959106445</v>
      </c>
      <c r="BG283" s="15">
        <f t="shared" si="23"/>
        <v>-9.3499890928268403</v>
      </c>
      <c r="BH283" t="str">
        <f t="shared" si="24"/>
        <v>BGCGAS</v>
      </c>
      <c r="BI283" t="str">
        <f>VLOOKUP(BH283,[1]Summary!$C$29:$C$56,1,0)</f>
        <v>BGCGas</v>
      </c>
      <c r="BJ283" s="16">
        <v>43862</v>
      </c>
    </row>
    <row r="284" spans="1:62" x14ac:dyDescent="0.25">
      <c r="A284" s="13" t="s">
        <v>329</v>
      </c>
      <c r="B284" s="13" t="s">
        <v>329</v>
      </c>
      <c r="C284" t="s">
        <v>330</v>
      </c>
      <c r="D284" t="s">
        <v>307</v>
      </c>
      <c r="E284" t="s">
        <v>308</v>
      </c>
      <c r="F284" s="13" t="s">
        <v>302</v>
      </c>
      <c r="G284" s="14"/>
      <c r="H284" s="15">
        <v>-15.459</v>
      </c>
      <c r="I284" s="15">
        <v>2.181</v>
      </c>
      <c r="J284" s="15">
        <v>0</v>
      </c>
      <c r="K284" s="15">
        <v>12.882</v>
      </c>
      <c r="L284" s="15">
        <v>194.96600000000001</v>
      </c>
      <c r="M284" s="15">
        <v>-17.670999999999999</v>
      </c>
      <c r="N284" s="15">
        <v>-24.106999999999999</v>
      </c>
      <c r="O284" s="15">
        <v>89.3</v>
      </c>
      <c r="P284" s="15">
        <v>120.25</v>
      </c>
      <c r="Q284" s="15">
        <v>38.173000000000002</v>
      </c>
      <c r="R284" s="15">
        <v>-24.693999999999999</v>
      </c>
      <c r="S284" s="15">
        <v>12.686</v>
      </c>
      <c r="T284" s="15">
        <f t="shared" si="20"/>
        <v>388.50700000000001</v>
      </c>
      <c r="U284" s="15">
        <v>-16.7727900390625</v>
      </c>
      <c r="V284" s="15">
        <v>0</v>
      </c>
      <c r="W284" s="15">
        <v>5.6944800782203675</v>
      </c>
      <c r="X284" s="15">
        <v>108.15347317886352</v>
      </c>
      <c r="Y284" s="15">
        <v>210.35814127445221</v>
      </c>
      <c r="Z284" s="15">
        <v>141.36856896209716</v>
      </c>
      <c r="AA284" s="15">
        <v>6.7483494625091556</v>
      </c>
      <c r="AB284" s="15">
        <v>149.19606993484496</v>
      </c>
      <c r="AC284" s="15">
        <v>183.19412535095213</v>
      </c>
      <c r="AD284" s="15">
        <v>31.502099159240721</v>
      </c>
      <c r="AE284" s="15">
        <v>119.8805714302063</v>
      </c>
      <c r="AF284" s="15">
        <v>-20.140989501953126</v>
      </c>
      <c r="AG284" s="15">
        <f t="shared" si="21"/>
        <v>919.18209929037096</v>
      </c>
      <c r="AH284" s="15">
        <v>-6.7433500976562497</v>
      </c>
      <c r="AI284" s="15">
        <v>1.1220700073242187</v>
      </c>
      <c r="AJ284" s="15">
        <v>0</v>
      </c>
      <c r="AK284" s="15">
        <v>35.624810165405272</v>
      </c>
      <c r="AL284" s="15">
        <v>54.558560232162478</v>
      </c>
      <c r="AM284" s="15">
        <v>19.57198995116353</v>
      </c>
      <c r="AN284" s="15">
        <v>-34.429970703125001</v>
      </c>
      <c r="AO284" s="15">
        <v>70.825282958984374</v>
      </c>
      <c r="AP284" s="15">
        <v>16.100630035400389</v>
      </c>
      <c r="AQ284" s="15">
        <v>40.481000000000002</v>
      </c>
      <c r="AR284" s="15">
        <v>-11.445239868164062</v>
      </c>
      <c r="AS284" s="15">
        <v>29.005150390625001</v>
      </c>
      <c r="AT284" s="15">
        <f t="shared" si="22"/>
        <v>214.67093307211996</v>
      </c>
      <c r="AU284" s="15">
        <v>0</v>
      </c>
      <c r="AV284" s="15">
        <v>0</v>
      </c>
      <c r="AW284" s="15">
        <v>0</v>
      </c>
      <c r="AX284" s="15">
        <v>0</v>
      </c>
      <c r="AY284" s="15">
        <v>0</v>
      </c>
      <c r="AZ284" s="15">
        <v>0</v>
      </c>
      <c r="BA284" s="15">
        <v>0</v>
      </c>
      <c r="BB284" s="15">
        <v>0</v>
      </c>
      <c r="BC284" s="15">
        <v>0</v>
      </c>
      <c r="BD284" s="15">
        <v>0.8</v>
      </c>
      <c r="BE284" s="15">
        <v>0.59899999999999998</v>
      </c>
      <c r="BF284" s="15">
        <v>0.59899999999999998</v>
      </c>
      <c r="BG284" s="15">
        <f t="shared" si="23"/>
        <v>1.998</v>
      </c>
      <c r="BH284" t="str">
        <f t="shared" si="24"/>
        <v>BGCGAS</v>
      </c>
      <c r="BI284" t="str">
        <f>VLOOKUP(BH284,[1]Summary!$C$29:$C$56,1,0)</f>
        <v>BGCGas</v>
      </c>
      <c r="BJ284" s="16">
        <v>44197</v>
      </c>
    </row>
    <row r="285" spans="1:62" x14ac:dyDescent="0.25">
      <c r="A285" s="13" t="s">
        <v>331</v>
      </c>
      <c r="B285" s="13" t="s">
        <v>331</v>
      </c>
      <c r="C285" t="s">
        <v>332</v>
      </c>
      <c r="D285" t="s">
        <v>307</v>
      </c>
      <c r="E285" t="s">
        <v>308</v>
      </c>
      <c r="F285" s="13" t="s">
        <v>302</v>
      </c>
      <c r="G285" s="14"/>
      <c r="H285" s="15">
        <v>147.59200000000001</v>
      </c>
      <c r="I285" s="15">
        <v>56.51</v>
      </c>
      <c r="J285" s="15">
        <v>-3.7240000000000002</v>
      </c>
      <c r="K285" s="15">
        <v>157.65899999999999</v>
      </c>
      <c r="L285" s="15">
        <v>97.206000000000003</v>
      </c>
      <c r="M285" s="15">
        <v>564.05700000000002</v>
      </c>
      <c r="N285" s="15">
        <v>393.25299999999999</v>
      </c>
      <c r="O285" s="15">
        <v>76.582999999999998</v>
      </c>
      <c r="P285" s="15">
        <v>306.19</v>
      </c>
      <c r="Q285" s="15">
        <v>279.012</v>
      </c>
      <c r="R285" s="15">
        <v>190.541</v>
      </c>
      <c r="S285" s="15">
        <v>148.637</v>
      </c>
      <c r="T285" s="15">
        <f t="shared" si="20"/>
        <v>2413.5160000000005</v>
      </c>
      <c r="U285" s="15">
        <v>-25.940899902343752</v>
      </c>
      <c r="V285" s="15">
        <v>0</v>
      </c>
      <c r="W285" s="15">
        <v>0</v>
      </c>
      <c r="X285" s="15">
        <v>183.38540773773192</v>
      </c>
      <c r="Y285" s="15">
        <v>521.77844232177733</v>
      </c>
      <c r="Z285" s="15">
        <v>457.57514935302737</v>
      </c>
      <c r="AA285" s="15">
        <v>356.09112225341795</v>
      </c>
      <c r="AB285" s="15">
        <v>291.92864038085935</v>
      </c>
      <c r="AC285" s="15">
        <v>318.85739122009278</v>
      </c>
      <c r="AD285" s="15">
        <v>86.04040146636963</v>
      </c>
      <c r="AE285" s="15">
        <v>497.82365559768675</v>
      </c>
      <c r="AF285" s="15">
        <v>-86.601018417358404</v>
      </c>
      <c r="AG285" s="15">
        <f t="shared" si="21"/>
        <v>2600.9382920112612</v>
      </c>
      <c r="AH285" s="15">
        <v>46.54595980453491</v>
      </c>
      <c r="AI285" s="15">
        <v>0.31851999664306641</v>
      </c>
      <c r="AJ285" s="15">
        <v>0</v>
      </c>
      <c r="AK285" s="15">
        <v>4.3434000244140627</v>
      </c>
      <c r="AL285" s="15">
        <v>160.6336911330223</v>
      </c>
      <c r="AM285" s="15">
        <v>177.88516081619264</v>
      </c>
      <c r="AN285" s="15">
        <v>-5.2348502244949344</v>
      </c>
      <c r="AO285" s="15">
        <v>1970.07613753891</v>
      </c>
      <c r="AP285" s="15">
        <v>-43.263738403320311</v>
      </c>
      <c r="AQ285" s="15">
        <v>460.709</v>
      </c>
      <c r="AR285" s="15">
        <v>212.86311500549317</v>
      </c>
      <c r="AS285" s="15">
        <v>-21.797900745391846</v>
      </c>
      <c r="AT285" s="15">
        <f t="shared" si="22"/>
        <v>2963.0784949460026</v>
      </c>
      <c r="AU285" s="15">
        <v>0</v>
      </c>
      <c r="AV285" s="15">
        <v>0</v>
      </c>
      <c r="AW285" s="15">
        <v>0</v>
      </c>
      <c r="AX285" s="15">
        <v>0</v>
      </c>
      <c r="AY285" s="15">
        <v>0</v>
      </c>
      <c r="AZ285" s="15">
        <v>0</v>
      </c>
      <c r="BA285" s="15">
        <v>0</v>
      </c>
      <c r="BB285" s="15">
        <v>0</v>
      </c>
      <c r="BC285" s="15">
        <v>0</v>
      </c>
      <c r="BD285" s="15">
        <v>14.382</v>
      </c>
      <c r="BE285" s="15">
        <v>10.787000000000001</v>
      </c>
      <c r="BF285" s="15">
        <v>10.787000000000001</v>
      </c>
      <c r="BG285" s="15">
        <f t="shared" si="23"/>
        <v>35.956000000000003</v>
      </c>
      <c r="BH285" t="str">
        <f t="shared" si="24"/>
        <v>BGCGAS</v>
      </c>
      <c r="BI285" t="str">
        <f>VLOOKUP(BH285,[1]Summary!$C$29:$C$56,1,0)</f>
        <v>BGCGas</v>
      </c>
      <c r="BJ285" s="16">
        <v>44197</v>
      </c>
    </row>
    <row r="286" spans="1:62" x14ac:dyDescent="0.25">
      <c r="A286" s="13" t="s">
        <v>333</v>
      </c>
      <c r="B286" s="13" t="s">
        <v>333</v>
      </c>
      <c r="C286" t="s">
        <v>334</v>
      </c>
      <c r="D286" t="s">
        <v>307</v>
      </c>
      <c r="E286" t="s">
        <v>308</v>
      </c>
      <c r="F286" s="13" t="s">
        <v>302</v>
      </c>
      <c r="G286" s="14"/>
      <c r="H286" s="15">
        <v>13.496</v>
      </c>
      <c r="I286" s="15">
        <v>27.045999999999999</v>
      </c>
      <c r="J286" s="15">
        <v>21.004000000000001</v>
      </c>
      <c r="K286" s="15">
        <v>62.683999999999997</v>
      </c>
      <c r="L286" s="15">
        <v>99.344999999999999</v>
      </c>
      <c r="M286" s="15">
        <v>126.917</v>
      </c>
      <c r="N286" s="15">
        <v>136.066</v>
      </c>
      <c r="O286" s="15">
        <v>78.596000000000004</v>
      </c>
      <c r="P286" s="15">
        <v>46.427999999999997</v>
      </c>
      <c r="Q286" s="15">
        <v>35.834000000000003</v>
      </c>
      <c r="R286" s="15">
        <v>33.813000000000002</v>
      </c>
      <c r="S286" s="15">
        <v>4.4580000000000002</v>
      </c>
      <c r="T286" s="15">
        <f t="shared" si="20"/>
        <v>685.6869999999999</v>
      </c>
      <c r="U286" s="15">
        <v>68.741242507934572</v>
      </c>
      <c r="V286" s="15">
        <v>14.256969985961915</v>
      </c>
      <c r="W286" s="15">
        <v>0</v>
      </c>
      <c r="X286" s="15">
        <v>6.1245199315547945</v>
      </c>
      <c r="Y286" s="15">
        <v>47.162069335937503</v>
      </c>
      <c r="Z286" s="15">
        <v>26.073739667892458</v>
      </c>
      <c r="AA286" s="15">
        <v>81.266128898620607</v>
      </c>
      <c r="AB286" s="15">
        <v>-6.0733297576904297</v>
      </c>
      <c r="AC286" s="15">
        <v>34.853990249633789</v>
      </c>
      <c r="AD286" s="15">
        <v>22.1651802444458</v>
      </c>
      <c r="AE286" s="15">
        <v>99.552647187232978</v>
      </c>
      <c r="AF286" s="15">
        <v>-70.194170898437505</v>
      </c>
      <c r="AG286" s="15">
        <f t="shared" si="21"/>
        <v>323.92898735308654</v>
      </c>
      <c r="AH286" s="15">
        <v>28.419510623931885</v>
      </c>
      <c r="AI286" s="15">
        <v>0</v>
      </c>
      <c r="AJ286" s="15">
        <v>3.0911000436544418</v>
      </c>
      <c r="AK286" s="15">
        <v>0.89</v>
      </c>
      <c r="AL286" s="15">
        <v>6.0643198165893555</v>
      </c>
      <c r="AM286" s="15">
        <v>131.63419047367572</v>
      </c>
      <c r="AN286" s="15">
        <v>-10.385449892997741</v>
      </c>
      <c r="AO286" s="15">
        <v>281.60097501373292</v>
      </c>
      <c r="AP286" s="15">
        <v>-1.1729999971389771</v>
      </c>
      <c r="AQ286" s="15">
        <v>80.855000000000004</v>
      </c>
      <c r="AR286" s="15">
        <v>112.17700253665447</v>
      </c>
      <c r="AS286" s="15">
        <v>21.745540580749513</v>
      </c>
      <c r="AT286" s="15">
        <f t="shared" si="22"/>
        <v>654.91918919885165</v>
      </c>
      <c r="AU286" s="15">
        <v>-32.710400001525876</v>
      </c>
      <c r="AV286" s="15">
        <v>1.8811199340820313</v>
      </c>
      <c r="AW286" s="15">
        <v>59.158241882324219</v>
      </c>
      <c r="AX286" s="15">
        <v>56.277529693603519</v>
      </c>
      <c r="AY286" s="15">
        <v>417.96136804199216</v>
      </c>
      <c r="AZ286" s="15">
        <v>203.45082995605469</v>
      </c>
      <c r="BA286" s="15">
        <v>28.000261108398437</v>
      </c>
      <c r="BB286" s="15">
        <v>80.137958801269534</v>
      </c>
      <c r="BC286" s="15">
        <v>-55.722180511474612</v>
      </c>
      <c r="BD286" s="15">
        <v>0.49842000198364256</v>
      </c>
      <c r="BE286" s="15">
        <v>0.50054000186920167</v>
      </c>
      <c r="BF286" s="15">
        <v>0.50267000198364253</v>
      </c>
      <c r="BG286" s="15">
        <f t="shared" si="23"/>
        <v>759.93635891056078</v>
      </c>
      <c r="BH286" t="str">
        <f t="shared" si="24"/>
        <v>BGCGAS</v>
      </c>
      <c r="BI286" t="str">
        <f>VLOOKUP(BH286,[1]Summary!$C$29:$C$56,1,0)</f>
        <v>BGCGas</v>
      </c>
      <c r="BJ286" s="16">
        <v>43862</v>
      </c>
    </row>
    <row r="287" spans="1:62" x14ac:dyDescent="0.25">
      <c r="A287" s="13" t="s">
        <v>335</v>
      </c>
      <c r="B287" s="13" t="s">
        <v>335</v>
      </c>
      <c r="C287" t="s">
        <v>336</v>
      </c>
      <c r="D287" t="s">
        <v>307</v>
      </c>
      <c r="E287" t="s">
        <v>308</v>
      </c>
      <c r="F287" s="13" t="s">
        <v>302</v>
      </c>
      <c r="G287" s="14"/>
      <c r="H287" s="15">
        <v>-68.619</v>
      </c>
      <c r="I287" s="15">
        <v>3.883</v>
      </c>
      <c r="J287" s="15">
        <v>-0.128</v>
      </c>
      <c r="K287" s="15">
        <v>156.03</v>
      </c>
      <c r="L287" s="15">
        <v>222.21</v>
      </c>
      <c r="M287" s="15">
        <v>288.98599999999999</v>
      </c>
      <c r="N287" s="15">
        <v>7.0339999999999998</v>
      </c>
      <c r="O287" s="15">
        <v>101.572</v>
      </c>
      <c r="P287" s="15">
        <v>810.16499999999996</v>
      </c>
      <c r="Q287" s="15">
        <v>110.455</v>
      </c>
      <c r="R287" s="15">
        <v>426.66399999999999</v>
      </c>
      <c r="S287" s="15">
        <v>-90.494</v>
      </c>
      <c r="T287" s="15">
        <f t="shared" si="20"/>
        <v>1967.7579999999996</v>
      </c>
      <c r="U287" s="15">
        <v>-54.843020210266111</v>
      </c>
      <c r="V287" s="15">
        <v>25.434530174255372</v>
      </c>
      <c r="W287" s="15">
        <v>27.673280311584474</v>
      </c>
      <c r="X287" s="15">
        <v>30.478320350646971</v>
      </c>
      <c r="Y287" s="15">
        <v>-19.042390388488769</v>
      </c>
      <c r="Z287" s="15">
        <v>101.15788240480423</v>
      </c>
      <c r="AA287" s="15">
        <v>127.48585216140746</v>
      </c>
      <c r="AB287" s="15">
        <v>-8.3510894470214847</v>
      </c>
      <c r="AC287" s="15">
        <v>455.20349142456053</v>
      </c>
      <c r="AD287" s="15">
        <v>136.96159985351562</v>
      </c>
      <c r="AE287" s="15">
        <v>416.71017486572265</v>
      </c>
      <c r="AF287" s="15">
        <v>-129.44894805908203</v>
      </c>
      <c r="AG287" s="15">
        <f t="shared" si="21"/>
        <v>1109.4196834416389</v>
      </c>
      <c r="AH287" s="15">
        <v>132.46126239395142</v>
      </c>
      <c r="AI287" s="15">
        <v>-1.8822000465393067</v>
      </c>
      <c r="AJ287" s="15">
        <v>24.417339424133299</v>
      </c>
      <c r="AK287" s="15">
        <v>79.510792231559748</v>
      </c>
      <c r="AL287" s="15">
        <v>212.00109016418457</v>
      </c>
      <c r="AM287" s="15">
        <v>55.827590602874757</v>
      </c>
      <c r="AN287" s="15">
        <v>-101.85691063880921</v>
      </c>
      <c r="AO287" s="15">
        <v>580.06967539405821</v>
      </c>
      <c r="AP287" s="15">
        <v>90.824690338134772</v>
      </c>
      <c r="AQ287" s="15">
        <v>343.42700000000002</v>
      </c>
      <c r="AR287" s="15">
        <v>279.1505527114868</v>
      </c>
      <c r="AS287" s="15">
        <v>484.07762942886353</v>
      </c>
      <c r="AT287" s="15">
        <f t="shared" si="22"/>
        <v>2178.0285120038984</v>
      </c>
      <c r="AU287" s="15">
        <v>0</v>
      </c>
      <c r="AV287" s="15">
        <v>0</v>
      </c>
      <c r="AW287" s="15">
        <v>0</v>
      </c>
      <c r="AX287" s="15">
        <v>0</v>
      </c>
      <c r="AY287" s="15">
        <v>0</v>
      </c>
      <c r="AZ287" s="15">
        <v>0</v>
      </c>
      <c r="BA287" s="15">
        <v>0</v>
      </c>
      <c r="BB287" s="15">
        <v>0</v>
      </c>
      <c r="BC287" s="15">
        <v>0</v>
      </c>
      <c r="BD287" s="15">
        <v>30.885999999999999</v>
      </c>
      <c r="BE287" s="15">
        <v>23.164999999999999</v>
      </c>
      <c r="BF287" s="15">
        <v>23.164999999999999</v>
      </c>
      <c r="BG287" s="15">
        <f t="shared" si="23"/>
        <v>77.216000000000008</v>
      </c>
      <c r="BH287" t="str">
        <f t="shared" si="24"/>
        <v>BGCGAS</v>
      </c>
      <c r="BI287" t="str">
        <f>VLOOKUP(BH287,[1]Summary!$C$29:$C$56,1,0)</f>
        <v>BGCGas</v>
      </c>
      <c r="BJ287" s="16">
        <v>44197</v>
      </c>
    </row>
    <row r="288" spans="1:62" x14ac:dyDescent="0.25">
      <c r="A288" s="13" t="s">
        <v>337</v>
      </c>
      <c r="B288" s="13" t="s">
        <v>337</v>
      </c>
      <c r="C288" t="s">
        <v>338</v>
      </c>
      <c r="D288" t="s">
        <v>307</v>
      </c>
      <c r="E288" t="s">
        <v>308</v>
      </c>
      <c r="F288" s="13" t="s">
        <v>302</v>
      </c>
      <c r="G288" s="14"/>
      <c r="H288" s="15">
        <v>6.9029999999999996</v>
      </c>
      <c r="I288" s="15">
        <v>0.58699999999999997</v>
      </c>
      <c r="J288" s="15">
        <v>0.316</v>
      </c>
      <c r="K288" s="15">
        <v>4.4039999999999999</v>
      </c>
      <c r="L288" s="15">
        <v>13.22</v>
      </c>
      <c r="M288" s="15">
        <v>29.481999999999999</v>
      </c>
      <c r="N288" s="15">
        <v>-17.75</v>
      </c>
      <c r="O288" s="15">
        <v>24.594999999999999</v>
      </c>
      <c r="P288" s="15">
        <v>-3.4119999999999999</v>
      </c>
      <c r="Q288" s="15">
        <v>-18.556000000000001</v>
      </c>
      <c r="R288" s="15">
        <v>78.025999999999996</v>
      </c>
      <c r="S288" s="15">
        <v>12.994999999999999</v>
      </c>
      <c r="T288" s="15">
        <f t="shared" si="20"/>
        <v>130.81</v>
      </c>
      <c r="U288" s="15">
        <v>8.7236800684928895</v>
      </c>
      <c r="V288" s="15">
        <v>0.99929000854492189</v>
      </c>
      <c r="W288" s="15">
        <v>1.1399999856948854E-3</v>
      </c>
      <c r="X288" s="15">
        <v>0.43667017817497256</v>
      </c>
      <c r="Y288" s="15">
        <v>16.704420186996462</v>
      </c>
      <c r="Z288" s="15">
        <v>20.608659869432451</v>
      </c>
      <c r="AA288" s="15">
        <v>0.48923999023437498</v>
      </c>
      <c r="AB288" s="15">
        <v>30.33772962999344</v>
      </c>
      <c r="AC288" s="15">
        <v>-13.72820998096466</v>
      </c>
      <c r="AD288" s="15">
        <v>42.803541027069095</v>
      </c>
      <c r="AE288" s="15">
        <v>5.0738799657821652</v>
      </c>
      <c r="AF288" s="15">
        <v>34.568619758844378</v>
      </c>
      <c r="AG288" s="15">
        <f t="shared" si="21"/>
        <v>147.0186607025862</v>
      </c>
      <c r="AH288" s="15">
        <v>-36.721980119705201</v>
      </c>
      <c r="AI288" s="15">
        <v>0.40377999725937841</v>
      </c>
      <c r="AJ288" s="15">
        <v>2.2890399436950686</v>
      </c>
      <c r="AK288" s="15">
        <v>1.9809100103974342</v>
      </c>
      <c r="AL288" s="15">
        <v>32.561939797878267</v>
      </c>
      <c r="AM288" s="15">
        <v>-18.121770019531251</v>
      </c>
      <c r="AN288" s="15">
        <v>-1.0334599353075027</v>
      </c>
      <c r="AO288" s="15">
        <v>27.572969609379768</v>
      </c>
      <c r="AP288" s="15">
        <v>4.1870799560546876</v>
      </c>
      <c r="AQ288" s="15">
        <v>31.994</v>
      </c>
      <c r="AR288" s="15">
        <v>10.639380610466004</v>
      </c>
      <c r="AS288" s="15">
        <v>55.472980127334594</v>
      </c>
      <c r="AT288" s="15">
        <f t="shared" si="22"/>
        <v>111.22486997792126</v>
      </c>
      <c r="AU288" s="15">
        <v>0</v>
      </c>
      <c r="AV288" s="15">
        <v>0</v>
      </c>
      <c r="AW288" s="15">
        <v>0</v>
      </c>
      <c r="AX288" s="15">
        <v>0</v>
      </c>
      <c r="AY288" s="15">
        <v>0</v>
      </c>
      <c r="AZ288" s="15">
        <v>0</v>
      </c>
      <c r="BA288" s="15">
        <v>0</v>
      </c>
      <c r="BB288" s="15">
        <v>0</v>
      </c>
      <c r="BC288" s="15">
        <v>0</v>
      </c>
      <c r="BD288" s="15">
        <v>3.5390000000000001</v>
      </c>
      <c r="BE288" s="15">
        <v>2.6539999999999999</v>
      </c>
      <c r="BF288" s="15">
        <v>2.6539999999999999</v>
      </c>
      <c r="BG288" s="15">
        <f t="shared" si="23"/>
        <v>8.8469999999999995</v>
      </c>
      <c r="BH288" t="str">
        <f t="shared" si="24"/>
        <v>BGCGAS</v>
      </c>
      <c r="BI288" t="str">
        <f>VLOOKUP(BH288,[1]Summary!$C$29:$C$56,1,0)</f>
        <v>BGCGas</v>
      </c>
      <c r="BJ288" s="16">
        <v>44197</v>
      </c>
    </row>
    <row r="289" spans="1:62" x14ac:dyDescent="0.25">
      <c r="A289" s="13" t="s">
        <v>339</v>
      </c>
      <c r="B289" s="13" t="s">
        <v>339</v>
      </c>
      <c r="C289" t="s">
        <v>340</v>
      </c>
      <c r="D289" t="s">
        <v>307</v>
      </c>
      <c r="E289" t="s">
        <v>308</v>
      </c>
      <c r="F289" s="13" t="s">
        <v>302</v>
      </c>
      <c r="G289" s="14"/>
      <c r="H289" s="15">
        <v>5.8920000000000003</v>
      </c>
      <c r="I289" s="15">
        <v>22.954999999999998</v>
      </c>
      <c r="J289" s="15">
        <v>1.399</v>
      </c>
      <c r="K289" s="15">
        <v>67.004000000000005</v>
      </c>
      <c r="L289" s="15">
        <v>48.878999999999998</v>
      </c>
      <c r="M289" s="15">
        <v>143.08199999999999</v>
      </c>
      <c r="N289" s="15">
        <v>70.218999999999994</v>
      </c>
      <c r="O289" s="15">
        <v>145.315</v>
      </c>
      <c r="P289" s="15">
        <v>36.204000000000001</v>
      </c>
      <c r="Q289" s="15">
        <v>53.048000000000002</v>
      </c>
      <c r="R289" s="15">
        <v>218.691</v>
      </c>
      <c r="S289" s="15">
        <v>-75.998999999999995</v>
      </c>
      <c r="T289" s="15">
        <f t="shared" si="20"/>
        <v>736.68899999999996</v>
      </c>
      <c r="U289" s="15">
        <v>25.676120685726403</v>
      </c>
      <c r="V289" s="15">
        <v>2.0001899375915526</v>
      </c>
      <c r="W289" s="15">
        <v>0.82134999513626095</v>
      </c>
      <c r="X289" s="15">
        <v>155.94139151859284</v>
      </c>
      <c r="Y289" s="15">
        <v>30.687710479736328</v>
      </c>
      <c r="Z289" s="15">
        <v>62.421319453239441</v>
      </c>
      <c r="AA289" s="15">
        <v>45.616810449242593</v>
      </c>
      <c r="AB289" s="15">
        <v>21.742540161132812</v>
      </c>
      <c r="AC289" s="15">
        <v>93.389831161499018</v>
      </c>
      <c r="AD289" s="15">
        <v>165.78051726531982</v>
      </c>
      <c r="AE289" s="15">
        <v>-28.988149551391601</v>
      </c>
      <c r="AF289" s="15">
        <v>-8.1930602617263801</v>
      </c>
      <c r="AG289" s="15">
        <f t="shared" si="21"/>
        <v>566.89657129409909</v>
      </c>
      <c r="AH289" s="15">
        <v>23.780379613041877</v>
      </c>
      <c r="AI289" s="15">
        <v>0.95554998779296874</v>
      </c>
      <c r="AJ289" s="15">
        <v>0</v>
      </c>
      <c r="AK289" s="15">
        <v>3.320310054898262</v>
      </c>
      <c r="AL289" s="15">
        <v>96.324479907035823</v>
      </c>
      <c r="AM289" s="15">
        <v>19.705160202503205</v>
      </c>
      <c r="AN289" s="15">
        <v>-28.984639987826348</v>
      </c>
      <c r="AO289" s="15">
        <v>111.86495702171325</v>
      </c>
      <c r="AP289" s="15">
        <v>20.505039409637451</v>
      </c>
      <c r="AQ289" s="15">
        <v>102.18300000000001</v>
      </c>
      <c r="AR289" s="15">
        <v>59.263731311798097</v>
      </c>
      <c r="AS289" s="15">
        <v>59.322590441942218</v>
      </c>
      <c r="AT289" s="15">
        <f t="shared" si="22"/>
        <v>468.2405579625368</v>
      </c>
      <c r="AU289" s="15">
        <v>0</v>
      </c>
      <c r="AV289" s="15">
        <v>0</v>
      </c>
      <c r="AW289" s="15">
        <v>0</v>
      </c>
      <c r="AX289" s="15">
        <v>0</v>
      </c>
      <c r="AY289" s="15">
        <v>0</v>
      </c>
      <c r="AZ289" s="15">
        <v>0</v>
      </c>
      <c r="BA289" s="15">
        <v>0</v>
      </c>
      <c r="BB289" s="15">
        <v>0</v>
      </c>
      <c r="BC289" s="15">
        <v>0</v>
      </c>
      <c r="BD289" s="15">
        <v>0</v>
      </c>
      <c r="BE289" s="15">
        <v>0</v>
      </c>
      <c r="BF289" s="15">
        <v>0</v>
      </c>
      <c r="BG289" s="15">
        <f t="shared" si="23"/>
        <v>0</v>
      </c>
      <c r="BH289" t="str">
        <f t="shared" si="24"/>
        <v>BGCGAS</v>
      </c>
      <c r="BI289" t="str">
        <f>VLOOKUP(BH289,[1]Summary!$C$29:$C$56,1,0)</f>
        <v>BGCGas</v>
      </c>
      <c r="BJ289" s="16">
        <v>44197</v>
      </c>
    </row>
    <row r="290" spans="1:62" x14ac:dyDescent="0.25">
      <c r="A290" s="13" t="s">
        <v>341</v>
      </c>
      <c r="B290" s="13" t="s">
        <v>341</v>
      </c>
      <c r="C290" t="s">
        <v>342</v>
      </c>
      <c r="D290" t="s">
        <v>307</v>
      </c>
      <c r="E290" t="s">
        <v>308</v>
      </c>
      <c r="F290" s="13" t="s">
        <v>302</v>
      </c>
      <c r="G290" s="14"/>
      <c r="H290" s="15">
        <v>60.845999999999997</v>
      </c>
      <c r="I290" s="15">
        <v>64.432000000000002</v>
      </c>
      <c r="J290" s="15">
        <v>4.0049999999999999</v>
      </c>
      <c r="K290" s="15">
        <v>48.048999999999999</v>
      </c>
      <c r="L290" s="15">
        <v>345.13200000000001</v>
      </c>
      <c r="M290" s="15">
        <v>112.557</v>
      </c>
      <c r="N290" s="15">
        <v>224.62700000000001</v>
      </c>
      <c r="O290" s="15">
        <v>265.87799999999999</v>
      </c>
      <c r="P290" s="15">
        <v>205.30699999999999</v>
      </c>
      <c r="Q290" s="15">
        <v>226.64</v>
      </c>
      <c r="R290" s="15">
        <v>163.55099999999999</v>
      </c>
      <c r="S290" s="15">
        <v>57.473999999999997</v>
      </c>
      <c r="T290" s="15">
        <f t="shared" si="20"/>
        <v>1778.4979999999998</v>
      </c>
      <c r="U290" s="15">
        <v>-27.992059268951415</v>
      </c>
      <c r="V290" s="15">
        <v>10.258319990634918</v>
      </c>
      <c r="W290" s="15">
        <v>8.5426700220108032</v>
      </c>
      <c r="X290" s="15">
        <v>273.24315541076658</v>
      </c>
      <c r="Y290" s="15">
        <v>192.84866600036622</v>
      </c>
      <c r="Z290" s="15">
        <v>201.83337779331208</v>
      </c>
      <c r="AA290" s="15">
        <v>257.77144510650635</v>
      </c>
      <c r="AB290" s="15">
        <v>247.50666997909545</v>
      </c>
      <c r="AC290" s="15">
        <v>153.1728709411621</v>
      </c>
      <c r="AD290" s="15">
        <v>47.521181694030759</v>
      </c>
      <c r="AE290" s="15">
        <v>98.497318359375001</v>
      </c>
      <c r="AF290" s="15">
        <v>-12.081450128555298</v>
      </c>
      <c r="AG290" s="15">
        <f t="shared" si="21"/>
        <v>1451.1221658997533</v>
      </c>
      <c r="AH290" s="15">
        <v>94.267988182067867</v>
      </c>
      <c r="AI290" s="15">
        <v>6.5605497701168058</v>
      </c>
      <c r="AJ290" s="15">
        <v>10.10553994190693</v>
      </c>
      <c r="AK290" s="15">
        <v>8.1044300572276118</v>
      </c>
      <c r="AL290" s="15">
        <v>143.01574639892578</v>
      </c>
      <c r="AM290" s="15">
        <v>29.594340215682983</v>
      </c>
      <c r="AN290" s="15">
        <v>289.14188374996183</v>
      </c>
      <c r="AO290" s="15">
        <v>610.53666933631894</v>
      </c>
      <c r="AP290" s="15">
        <v>-19.659289697647093</v>
      </c>
      <c r="AQ290" s="15">
        <v>561.87400000000002</v>
      </c>
      <c r="AR290" s="15">
        <v>257.49660207366941</v>
      </c>
      <c r="AS290" s="15">
        <v>228.50989125823975</v>
      </c>
      <c r="AT290" s="15">
        <f t="shared" si="22"/>
        <v>2219.5483512864707</v>
      </c>
      <c r="AU290" s="15">
        <v>-29.602070878982545</v>
      </c>
      <c r="AV290" s="15">
        <v>9.8333898677825928</v>
      </c>
      <c r="AW290" s="15">
        <v>53.719371181488036</v>
      </c>
      <c r="AX290" s="15">
        <v>21.870700325012209</v>
      </c>
      <c r="AY290" s="15">
        <v>9.3775998535156244</v>
      </c>
      <c r="AZ290" s="15">
        <v>110.32867238616943</v>
      </c>
      <c r="BA290" s="15">
        <v>28.366660324096678</v>
      </c>
      <c r="BB290" s="15">
        <v>61.544559692382812</v>
      </c>
      <c r="BC290" s="15">
        <v>31.084309057712556</v>
      </c>
      <c r="BD290" s="15">
        <v>34.035659667968751</v>
      </c>
      <c r="BE290" s="15">
        <v>24.53147006225586</v>
      </c>
      <c r="BF290" s="15">
        <v>24.635730072021484</v>
      </c>
      <c r="BG290" s="15">
        <f t="shared" si="23"/>
        <v>379.72605161142343</v>
      </c>
      <c r="BH290" t="str">
        <f t="shared" si="24"/>
        <v>BGCGAS</v>
      </c>
      <c r="BI290" t="str">
        <f>VLOOKUP(BH290,[1]Summary!$C$29:$C$56,1,0)</f>
        <v>BGCGas</v>
      </c>
      <c r="BJ290" t="s">
        <v>12</v>
      </c>
    </row>
    <row r="291" spans="1:62" x14ac:dyDescent="0.25">
      <c r="A291" s="13" t="s">
        <v>343</v>
      </c>
      <c r="B291" s="13" t="s">
        <v>343</v>
      </c>
      <c r="C291" t="s">
        <v>344</v>
      </c>
      <c r="D291" t="s">
        <v>307</v>
      </c>
      <c r="E291" t="s">
        <v>308</v>
      </c>
      <c r="F291" s="13" t="s">
        <v>302</v>
      </c>
      <c r="G291" s="14"/>
      <c r="H291" s="15">
        <v>0.12</v>
      </c>
      <c r="I291" s="15">
        <v>0.10299999999999999</v>
      </c>
      <c r="J291" s="15">
        <v>7.3120000000000003</v>
      </c>
      <c r="K291" s="15">
        <v>-5.8390000000000004</v>
      </c>
      <c r="L291" s="15">
        <v>4.0599999999999996</v>
      </c>
      <c r="M291" s="15">
        <v>-2.4969999999999999</v>
      </c>
      <c r="N291" s="15">
        <v>-37.457999999999998</v>
      </c>
      <c r="O291" s="15">
        <v>22.125</v>
      </c>
      <c r="P291" s="15">
        <v>43.29</v>
      </c>
      <c r="Q291" s="15">
        <v>2.2290000000000001</v>
      </c>
      <c r="R291" s="15">
        <v>-1.9450000000000001</v>
      </c>
      <c r="S291" s="15">
        <v>0</v>
      </c>
      <c r="T291" s="15">
        <f t="shared" si="20"/>
        <v>31.5</v>
      </c>
      <c r="U291" s="15">
        <v>1.6991599960327148</v>
      </c>
      <c r="V291" s="15">
        <v>4.909670180559158</v>
      </c>
      <c r="W291" s="15">
        <v>26.531620483398438</v>
      </c>
      <c r="X291" s="15">
        <v>-0.26311997777223589</v>
      </c>
      <c r="Y291" s="15">
        <v>-5.5313698378801348</v>
      </c>
      <c r="Z291" s="15">
        <v>19.140180664062498</v>
      </c>
      <c r="AA291" s="15">
        <v>-7.8338701877593993</v>
      </c>
      <c r="AB291" s="15">
        <v>10.540530065894126</v>
      </c>
      <c r="AC291" s="15">
        <v>-8.6939917564392094E-2</v>
      </c>
      <c r="AD291" s="15">
        <v>-9.4434802846908568</v>
      </c>
      <c r="AE291" s="15">
        <v>1.4130801122188568</v>
      </c>
      <c r="AF291" s="15">
        <v>19.752099563598634</v>
      </c>
      <c r="AG291" s="15">
        <f t="shared" si="21"/>
        <v>60.8275608600974</v>
      </c>
      <c r="AH291" s="15">
        <v>-12.758550048828125</v>
      </c>
      <c r="AI291" s="15">
        <v>-0.20613000171631574</v>
      </c>
      <c r="AJ291" s="15">
        <v>1.4970400549173355</v>
      </c>
      <c r="AK291" s="15">
        <v>-68.620078125000006</v>
      </c>
      <c r="AL291" s="15">
        <v>8.0896601562499999</v>
      </c>
      <c r="AM291" s="15">
        <v>13.849819941520691</v>
      </c>
      <c r="AN291" s="15">
        <v>7.8779099121093754</v>
      </c>
      <c r="AO291" s="15">
        <v>0.52374000740051274</v>
      </c>
      <c r="AP291" s="15">
        <v>-2.761989891052246</v>
      </c>
      <c r="AQ291" s="15">
        <v>52.667000000000002</v>
      </c>
      <c r="AR291" s="15">
        <v>32.883929847717283</v>
      </c>
      <c r="AS291" s="15">
        <v>20.337490077435969</v>
      </c>
      <c r="AT291" s="15">
        <f t="shared" si="22"/>
        <v>53.37984193075448</v>
      </c>
      <c r="AU291" s="15">
        <v>-1.6033799658194183</v>
      </c>
      <c r="AV291" s="15">
        <v>-7.4000000953674313E-4</v>
      </c>
      <c r="AW291" s="15">
        <v>63.028708854675294</v>
      </c>
      <c r="AX291" s="15">
        <v>-14.902639587402344</v>
      </c>
      <c r="AY291" s="15">
        <v>0.97488024902343751</v>
      </c>
      <c r="AZ291" s="15">
        <v>29.052009307861329</v>
      </c>
      <c r="BA291" s="15">
        <v>9.4910501136779786</v>
      </c>
      <c r="BB291" s="15">
        <v>7.8238297369480136</v>
      </c>
      <c r="BC291" s="15">
        <v>-3.4038901519775391</v>
      </c>
      <c r="BD291" s="15">
        <v>1.0679999895393848E-2</v>
      </c>
      <c r="BE291" s="15">
        <v>9.6900001317262643E-3</v>
      </c>
      <c r="BF291" s="15">
        <v>1.1240000039339065E-2</v>
      </c>
      <c r="BG291" s="15">
        <f t="shared" si="23"/>
        <v>90.491438557043665</v>
      </c>
      <c r="BH291" t="str">
        <f t="shared" si="24"/>
        <v>BGCGAS</v>
      </c>
      <c r="BI291" t="str">
        <f>VLOOKUP(BH291,[1]Summary!$C$29:$C$56,1,0)</f>
        <v>BGCGas</v>
      </c>
      <c r="BJ291" s="16">
        <v>43435</v>
      </c>
    </row>
    <row r="292" spans="1:62" x14ac:dyDescent="0.25">
      <c r="A292" s="13" t="s">
        <v>345</v>
      </c>
      <c r="B292" s="13" t="s">
        <v>345</v>
      </c>
      <c r="C292" t="s">
        <v>346</v>
      </c>
      <c r="D292" t="s">
        <v>307</v>
      </c>
      <c r="E292" t="s">
        <v>308</v>
      </c>
      <c r="F292" s="13" t="s">
        <v>302</v>
      </c>
      <c r="G292" s="14"/>
      <c r="H292" s="15">
        <v>0</v>
      </c>
      <c r="I292" s="15">
        <v>0</v>
      </c>
      <c r="J292" s="15">
        <v>0</v>
      </c>
      <c r="K292" s="15">
        <v>0</v>
      </c>
      <c r="L292" s="15">
        <v>0</v>
      </c>
      <c r="M292" s="15">
        <v>0</v>
      </c>
      <c r="N292" s="15">
        <v>0</v>
      </c>
      <c r="O292" s="15">
        <v>0</v>
      </c>
      <c r="P292" s="15">
        <v>0</v>
      </c>
      <c r="Q292" s="15">
        <v>0</v>
      </c>
      <c r="R292" s="15">
        <v>0</v>
      </c>
      <c r="S292" s="15">
        <v>0</v>
      </c>
      <c r="T292" s="15">
        <f t="shared" si="20"/>
        <v>0</v>
      </c>
      <c r="U292" s="15">
        <v>0</v>
      </c>
      <c r="V292" s="15">
        <v>0</v>
      </c>
      <c r="W292" s="15">
        <v>3.6818801050186156</v>
      </c>
      <c r="X292" s="15">
        <v>141.76005466842651</v>
      </c>
      <c r="Y292" s="15">
        <v>-16.345660430908204</v>
      </c>
      <c r="Z292" s="15">
        <v>87.957289326190946</v>
      </c>
      <c r="AA292" s="15">
        <v>28.017269371032715</v>
      </c>
      <c r="AB292" s="15">
        <v>100.37053680992126</v>
      </c>
      <c r="AC292" s="15">
        <v>-0.39312000656127932</v>
      </c>
      <c r="AD292" s="15">
        <v>157.87436487054825</v>
      </c>
      <c r="AE292" s="15">
        <v>169.79756903076171</v>
      </c>
      <c r="AF292" s="15">
        <v>-76.758703481674189</v>
      </c>
      <c r="AG292" s="15">
        <f t="shared" si="21"/>
        <v>595.96148026275637</v>
      </c>
      <c r="AH292" s="15">
        <v>10.354190302848815</v>
      </c>
      <c r="AI292" s="15">
        <v>0</v>
      </c>
      <c r="AJ292" s="15">
        <v>0</v>
      </c>
      <c r="AK292" s="15">
        <v>11.190699951171876</v>
      </c>
      <c r="AL292" s="15">
        <v>26.280450683593749</v>
      </c>
      <c r="AM292" s="15">
        <v>-34.312950195312503</v>
      </c>
      <c r="AN292" s="15">
        <v>59.942937499999999</v>
      </c>
      <c r="AO292" s="15">
        <v>-13.09047021484375</v>
      </c>
      <c r="AP292" s="15">
        <v>0</v>
      </c>
      <c r="AQ292" s="15">
        <v>11.372999999999999</v>
      </c>
      <c r="AR292" s="15">
        <v>-11.499180389404296</v>
      </c>
      <c r="AS292" s="15">
        <v>0</v>
      </c>
      <c r="AT292" s="15">
        <f t="shared" si="22"/>
        <v>60.238677638053893</v>
      </c>
      <c r="AU292" s="15">
        <v>0</v>
      </c>
      <c r="AV292" s="15">
        <v>0</v>
      </c>
      <c r="AW292" s="15">
        <v>0</v>
      </c>
      <c r="AX292" s="15">
        <v>0</v>
      </c>
      <c r="AY292" s="15">
        <v>0</v>
      </c>
      <c r="AZ292" s="15">
        <v>0</v>
      </c>
      <c r="BA292" s="15">
        <v>0</v>
      </c>
      <c r="BB292" s="15">
        <v>0</v>
      </c>
      <c r="BC292" s="15">
        <v>0</v>
      </c>
      <c r="BD292" s="15">
        <v>30.327999999999999</v>
      </c>
      <c r="BE292" s="15">
        <v>22.747</v>
      </c>
      <c r="BF292" s="15">
        <v>22.747</v>
      </c>
      <c r="BG292" s="15">
        <f t="shared" si="23"/>
        <v>75.822000000000003</v>
      </c>
      <c r="BH292" t="str">
        <f t="shared" si="24"/>
        <v>BGCGAS</v>
      </c>
      <c r="BI292" t="str">
        <f>VLOOKUP(BH292,[1]Summary!$C$29:$C$56,1,0)</f>
        <v>BGCGas</v>
      </c>
      <c r="BJ292" s="16">
        <v>44197</v>
      </c>
    </row>
    <row r="293" spans="1:62" x14ac:dyDescent="0.25">
      <c r="A293" s="13" t="s">
        <v>347</v>
      </c>
      <c r="B293" s="13" t="s">
        <v>347</v>
      </c>
      <c r="C293" t="s">
        <v>348</v>
      </c>
      <c r="D293" t="s">
        <v>307</v>
      </c>
      <c r="E293" t="s">
        <v>308</v>
      </c>
      <c r="F293" s="13" t="s">
        <v>302</v>
      </c>
      <c r="G293" s="14"/>
      <c r="H293" s="15">
        <v>10.106999999999999</v>
      </c>
      <c r="I293" s="15">
        <v>0.88700000000000001</v>
      </c>
      <c r="J293" s="15">
        <v>0</v>
      </c>
      <c r="K293" s="15">
        <v>24.63</v>
      </c>
      <c r="L293" s="15">
        <v>132.21799999999999</v>
      </c>
      <c r="M293" s="15">
        <v>34.241999999999997</v>
      </c>
      <c r="N293" s="15">
        <v>194.83600000000001</v>
      </c>
      <c r="O293" s="15">
        <v>7.0670000000000002</v>
      </c>
      <c r="P293" s="15">
        <v>158.44200000000001</v>
      </c>
      <c r="Q293" s="15">
        <v>54.762999999999998</v>
      </c>
      <c r="R293" s="15">
        <v>105.39</v>
      </c>
      <c r="S293" s="15">
        <v>-1.3640000000000001</v>
      </c>
      <c r="T293" s="15">
        <f t="shared" si="20"/>
        <v>721.21799999999996</v>
      </c>
      <c r="U293" s="15">
        <v>-8.4276899900436408</v>
      </c>
      <c r="V293" s="15">
        <v>2.7708399975299836</v>
      </c>
      <c r="W293" s="15">
        <v>6.4999997615814212E-4</v>
      </c>
      <c r="X293" s="15">
        <v>9.1361600097417828</v>
      </c>
      <c r="Y293" s="15">
        <v>9.4747502044439322</v>
      </c>
      <c r="Z293" s="15">
        <v>200.87733670711518</v>
      </c>
      <c r="AA293" s="15">
        <v>-14.860230754852294</v>
      </c>
      <c r="AB293" s="15">
        <v>64.998989028930666</v>
      </c>
      <c r="AC293" s="15">
        <v>187.42324949645996</v>
      </c>
      <c r="AD293" s="15">
        <v>148.61925782775879</v>
      </c>
      <c r="AE293" s="15">
        <v>290.27757204437256</v>
      </c>
      <c r="AF293" s="15">
        <v>-190.2105729522705</v>
      </c>
      <c r="AG293" s="15">
        <f t="shared" si="21"/>
        <v>700.08031161916256</v>
      </c>
      <c r="AH293" s="15">
        <v>142.94615250003338</v>
      </c>
      <c r="AI293" s="15">
        <v>1.3400000333786011E-3</v>
      </c>
      <c r="AJ293" s="15">
        <v>1.3400000333786011E-3</v>
      </c>
      <c r="AK293" s="15">
        <v>6.878260227203369</v>
      </c>
      <c r="AL293" s="15">
        <v>164.05872976112366</v>
      </c>
      <c r="AM293" s="15">
        <v>-17.305279881477357</v>
      </c>
      <c r="AN293" s="15">
        <v>56.447649935245515</v>
      </c>
      <c r="AO293" s="15">
        <v>251.60119927787781</v>
      </c>
      <c r="AP293" s="15">
        <v>3.7004700407981872</v>
      </c>
      <c r="AQ293" s="15">
        <v>197.06899999999999</v>
      </c>
      <c r="AR293" s="15">
        <v>-40.92024941825867</v>
      </c>
      <c r="AS293" s="15">
        <v>83.71265207052231</v>
      </c>
      <c r="AT293" s="15">
        <f t="shared" si="22"/>
        <v>848.19126451313491</v>
      </c>
      <c r="AU293" s="15">
        <v>0</v>
      </c>
      <c r="AV293" s="15">
        <v>0</v>
      </c>
      <c r="AW293" s="15">
        <v>0</v>
      </c>
      <c r="AX293" s="15">
        <v>0</v>
      </c>
      <c r="AY293" s="15">
        <v>0</v>
      </c>
      <c r="AZ293" s="15">
        <v>0</v>
      </c>
      <c r="BA293" s="15">
        <v>0</v>
      </c>
      <c r="BB293" s="15">
        <v>0</v>
      </c>
      <c r="BC293" s="15">
        <v>0</v>
      </c>
      <c r="BD293" s="15">
        <v>20.268000000000001</v>
      </c>
      <c r="BE293" s="15">
        <v>15.201000000000001</v>
      </c>
      <c r="BF293" s="15">
        <v>15.201000000000001</v>
      </c>
      <c r="BG293" s="15">
        <f t="shared" si="23"/>
        <v>50.67</v>
      </c>
      <c r="BH293" t="str">
        <f t="shared" si="24"/>
        <v>BGCGAS</v>
      </c>
      <c r="BI293" t="str">
        <f>VLOOKUP(BH293,[1]Summary!$C$29:$C$56,1,0)</f>
        <v>BGCGas</v>
      </c>
      <c r="BJ293" s="16">
        <v>44197</v>
      </c>
    </row>
    <row r="294" spans="1:62" x14ac:dyDescent="0.25">
      <c r="A294" s="13" t="s">
        <v>349</v>
      </c>
      <c r="B294" s="13" t="s">
        <v>349</v>
      </c>
      <c r="C294" t="s">
        <v>350</v>
      </c>
      <c r="D294" t="s">
        <v>307</v>
      </c>
      <c r="E294" t="s">
        <v>308</v>
      </c>
      <c r="F294" s="13" t="s">
        <v>302</v>
      </c>
      <c r="G294" s="14"/>
      <c r="H294" s="15">
        <v>13.734</v>
      </c>
      <c r="I294" s="15">
        <v>8.8559999999999999</v>
      </c>
      <c r="J294" s="15">
        <v>12.74</v>
      </c>
      <c r="K294" s="15">
        <v>4.4989999999999997</v>
      </c>
      <c r="L294" s="15">
        <v>9.0779999999999994</v>
      </c>
      <c r="M294" s="15">
        <v>32.042000000000002</v>
      </c>
      <c r="N294" s="15">
        <v>9.2059999999999995</v>
      </c>
      <c r="O294" s="15">
        <v>19.954000000000001</v>
      </c>
      <c r="P294" s="15">
        <v>59.531999999999996</v>
      </c>
      <c r="Q294" s="15">
        <v>40.887999999999998</v>
      </c>
      <c r="R294" s="15">
        <v>17.646999999999998</v>
      </c>
      <c r="S294" s="15">
        <v>1.5940000000000001</v>
      </c>
      <c r="T294" s="15">
        <f t="shared" si="20"/>
        <v>229.77</v>
      </c>
      <c r="U294" s="15">
        <v>58.968848907470701</v>
      </c>
      <c r="V294" s="15">
        <v>0.2492400016784668</v>
      </c>
      <c r="W294" s="15">
        <v>0.10909999847412109</v>
      </c>
      <c r="X294" s="15">
        <v>0.94204000473022464</v>
      </c>
      <c r="Y294" s="15">
        <v>11.754949893951416</v>
      </c>
      <c r="Z294" s="15">
        <v>20.331039840698242</v>
      </c>
      <c r="AA294" s="15">
        <v>1.1947700119018554</v>
      </c>
      <c r="AB294" s="15">
        <v>42.231360000610351</v>
      </c>
      <c r="AC294" s="15">
        <v>18.450329803466797</v>
      </c>
      <c r="AD294" s="15">
        <v>14.797699813842774</v>
      </c>
      <c r="AE294" s="15">
        <v>0.85024999999999995</v>
      </c>
      <c r="AF294" s="15">
        <v>78.495059310913092</v>
      </c>
      <c r="AG294" s="15">
        <f t="shared" si="21"/>
        <v>248.37468758773801</v>
      </c>
      <c r="AH294" s="15">
        <v>-31.822500259399416</v>
      </c>
      <c r="AI294" s="15">
        <v>1.3753599853515626</v>
      </c>
      <c r="AJ294" s="15">
        <v>0.16500000000000001</v>
      </c>
      <c r="AK294" s="15">
        <v>0.17033000183105468</v>
      </c>
      <c r="AL294" s="15">
        <v>4.9734099578857425</v>
      </c>
      <c r="AM294" s="15">
        <v>0.15424999809265136</v>
      </c>
      <c r="AN294" s="15">
        <v>-0.33344000244140626</v>
      </c>
      <c r="AO294" s="15">
        <v>0.13732999801635742</v>
      </c>
      <c r="AP294" s="15">
        <v>0.11749999999999999</v>
      </c>
      <c r="AQ294" s="15">
        <v>0.11799999999999999</v>
      </c>
      <c r="AR294" s="15">
        <v>0.11749999999999999</v>
      </c>
      <c r="AS294" s="15">
        <v>58.529741600036623</v>
      </c>
      <c r="AT294" s="15">
        <f t="shared" si="22"/>
        <v>33.702481279373167</v>
      </c>
      <c r="AU294" s="15">
        <v>0</v>
      </c>
      <c r="AV294" s="15">
        <v>0</v>
      </c>
      <c r="AW294" s="15">
        <v>0</v>
      </c>
      <c r="AX294" s="15">
        <v>0</v>
      </c>
      <c r="AY294" s="15">
        <v>0</v>
      </c>
      <c r="AZ294" s="15">
        <v>0</v>
      </c>
      <c r="BA294" s="15">
        <v>0</v>
      </c>
      <c r="BB294" s="15">
        <v>0</v>
      </c>
      <c r="BC294" s="15">
        <v>0</v>
      </c>
      <c r="BD294" s="15">
        <v>0</v>
      </c>
      <c r="BE294" s="15">
        <v>0</v>
      </c>
      <c r="BF294" s="15">
        <v>0</v>
      </c>
      <c r="BG294" s="15">
        <f t="shared" si="23"/>
        <v>0</v>
      </c>
      <c r="BH294" t="str">
        <f t="shared" si="24"/>
        <v>BGCGAS</v>
      </c>
      <c r="BI294" t="str">
        <f>VLOOKUP(BH294,[1]Summary!$C$29:$C$56,1,0)</f>
        <v>BGCGas</v>
      </c>
      <c r="BJ294" s="16">
        <v>44197</v>
      </c>
    </row>
    <row r="295" spans="1:62" x14ac:dyDescent="0.25">
      <c r="A295" s="13" t="s">
        <v>351</v>
      </c>
      <c r="B295" s="13" t="s">
        <v>351</v>
      </c>
      <c r="C295" t="s">
        <v>352</v>
      </c>
      <c r="D295" t="s">
        <v>307</v>
      </c>
      <c r="E295" t="s">
        <v>308</v>
      </c>
      <c r="F295" s="13" t="s">
        <v>302</v>
      </c>
      <c r="G295" s="14"/>
      <c r="H295" s="15">
        <v>-0.20399999999999999</v>
      </c>
      <c r="I295" s="15">
        <v>26.905999999999999</v>
      </c>
      <c r="J295" s="15">
        <v>-5.43</v>
      </c>
      <c r="K295" s="15">
        <v>73.596999999999994</v>
      </c>
      <c r="L295" s="15">
        <v>287.55</v>
      </c>
      <c r="M295" s="15">
        <v>555.35299999999995</v>
      </c>
      <c r="N295" s="15">
        <v>85.9</v>
      </c>
      <c r="O295" s="15">
        <v>269.12900000000002</v>
      </c>
      <c r="P295" s="15">
        <v>4.4260000000000002</v>
      </c>
      <c r="Q295" s="15">
        <v>237.80600000000001</v>
      </c>
      <c r="R295" s="15">
        <v>209.559</v>
      </c>
      <c r="S295" s="15">
        <v>63.41</v>
      </c>
      <c r="T295" s="15">
        <f t="shared" si="20"/>
        <v>1808.002</v>
      </c>
      <c r="U295" s="15">
        <v>-74.712688842773431</v>
      </c>
      <c r="V295" s="15">
        <v>3.6574200439453124</v>
      </c>
      <c r="W295" s="15">
        <v>25.519749805450438</v>
      </c>
      <c r="X295" s="15">
        <v>127.13502562713623</v>
      </c>
      <c r="Y295" s="15">
        <v>356.38468525695799</v>
      </c>
      <c r="Z295" s="15">
        <v>385.39867203140261</v>
      </c>
      <c r="AA295" s="15">
        <v>268.99893019866943</v>
      </c>
      <c r="AB295" s="15">
        <v>152.97178097915651</v>
      </c>
      <c r="AC295" s="15">
        <v>102.05930969238281</v>
      </c>
      <c r="AD295" s="15">
        <v>171.95910016632081</v>
      </c>
      <c r="AE295" s="15">
        <v>101.8968505859375</v>
      </c>
      <c r="AF295" s="15">
        <v>23.515169921875</v>
      </c>
      <c r="AG295" s="15">
        <f t="shared" si="21"/>
        <v>1644.7840054664612</v>
      </c>
      <c r="AH295" s="15">
        <v>17.323099609374999</v>
      </c>
      <c r="AI295" s="15">
        <v>0</v>
      </c>
      <c r="AJ295" s="15">
        <v>0</v>
      </c>
      <c r="AK295" s="15">
        <v>78.117650878906247</v>
      </c>
      <c r="AL295" s="15">
        <v>146.4694181213379</v>
      </c>
      <c r="AM295" s="15">
        <v>42.998881025314333</v>
      </c>
      <c r="AN295" s="15">
        <v>188.85365484809876</v>
      </c>
      <c r="AO295" s="15">
        <v>992.57736377429967</v>
      </c>
      <c r="AP295" s="15">
        <v>-26.665240488290788</v>
      </c>
      <c r="AQ295" s="15">
        <v>191.57499999999999</v>
      </c>
      <c r="AR295" s="15">
        <v>30.785610107421874</v>
      </c>
      <c r="AS295" s="15">
        <v>148.3740234375</v>
      </c>
      <c r="AT295" s="15">
        <f t="shared" si="22"/>
        <v>1810.4094613139632</v>
      </c>
      <c r="AU295" s="15">
        <v>0</v>
      </c>
      <c r="AV295" s="15">
        <v>0</v>
      </c>
      <c r="AW295" s="15">
        <v>0</v>
      </c>
      <c r="AX295" s="15">
        <v>0</v>
      </c>
      <c r="AY295" s="15">
        <v>0</v>
      </c>
      <c r="AZ295" s="15">
        <v>0</v>
      </c>
      <c r="BA295" s="15">
        <v>0</v>
      </c>
      <c r="BB295" s="15">
        <v>0</v>
      </c>
      <c r="BC295" s="15">
        <v>0</v>
      </c>
      <c r="BD295" s="15">
        <v>0</v>
      </c>
      <c r="BE295" s="15">
        <v>0</v>
      </c>
      <c r="BF295" s="15">
        <v>0</v>
      </c>
      <c r="BG295" s="15">
        <f t="shared" si="23"/>
        <v>0</v>
      </c>
      <c r="BH295" t="str">
        <f t="shared" si="24"/>
        <v>BGCGAS</v>
      </c>
      <c r="BI295" t="str">
        <f>VLOOKUP(BH295,[1]Summary!$C$29:$C$56,1,0)</f>
        <v>BGCGas</v>
      </c>
      <c r="BJ295" s="16">
        <v>44197</v>
      </c>
    </row>
    <row r="296" spans="1:62" x14ac:dyDescent="0.25">
      <c r="A296" s="13" t="s">
        <v>353</v>
      </c>
      <c r="B296" s="13" t="s">
        <v>353</v>
      </c>
      <c r="C296" t="s">
        <v>354</v>
      </c>
      <c r="D296" t="s">
        <v>307</v>
      </c>
      <c r="E296" t="s">
        <v>308</v>
      </c>
      <c r="F296" s="13" t="s">
        <v>302</v>
      </c>
      <c r="G296" s="14"/>
      <c r="H296" s="15">
        <v>-27.297000000000001</v>
      </c>
      <c r="I296" s="15">
        <v>6.0049999999999999</v>
      </c>
      <c r="J296" s="15">
        <v>0</v>
      </c>
      <c r="K296" s="15">
        <v>23.178999999999998</v>
      </c>
      <c r="L296" s="15">
        <v>142.36099999999999</v>
      </c>
      <c r="M296" s="15">
        <v>62.948999999999998</v>
      </c>
      <c r="N296" s="15">
        <v>64.849999999999994</v>
      </c>
      <c r="O296" s="15">
        <v>-64.876999999999995</v>
      </c>
      <c r="P296" s="15">
        <v>23.651</v>
      </c>
      <c r="Q296" s="15">
        <v>0.71699999999999997</v>
      </c>
      <c r="R296" s="15">
        <v>0</v>
      </c>
      <c r="S296" s="15">
        <v>7.1289999999999996</v>
      </c>
      <c r="T296" s="15">
        <f t="shared" si="20"/>
        <v>238.66700000000003</v>
      </c>
      <c r="U296" s="15">
        <v>1.3971100158691405</v>
      </c>
      <c r="V296" s="15">
        <v>0</v>
      </c>
      <c r="W296" s="15">
        <v>1.5358899987936019</v>
      </c>
      <c r="X296" s="15">
        <v>19.587280123710631</v>
      </c>
      <c r="Y296" s="15">
        <v>0.52555000305175781</v>
      </c>
      <c r="Z296" s="15">
        <v>100.44446911621094</v>
      </c>
      <c r="AA296" s="15">
        <v>-83.754651828765873</v>
      </c>
      <c r="AB296" s="15">
        <v>88.503250551700589</v>
      </c>
      <c r="AC296" s="15">
        <v>48.337420989990235</v>
      </c>
      <c r="AD296" s="15">
        <v>34.879769630432129</v>
      </c>
      <c r="AE296" s="15">
        <v>11.236829833984375</v>
      </c>
      <c r="AF296" s="15">
        <v>0.22897000885009766</v>
      </c>
      <c r="AG296" s="15">
        <f t="shared" si="21"/>
        <v>222.92188844382764</v>
      </c>
      <c r="AH296" s="15">
        <v>0.10479000091552734</v>
      </c>
      <c r="AI296" s="15">
        <v>6.2669998168945307E-2</v>
      </c>
      <c r="AJ296" s="15">
        <v>45.366229610443114</v>
      </c>
      <c r="AK296" s="15">
        <v>-14.349329570770264</v>
      </c>
      <c r="AL296" s="15">
        <v>7.8214001655578613</v>
      </c>
      <c r="AM296" s="15">
        <v>-6.1956401662826535</v>
      </c>
      <c r="AN296" s="15">
        <v>-52.139650919914246</v>
      </c>
      <c r="AO296" s="15">
        <v>23.155742301940919</v>
      </c>
      <c r="AP296" s="15">
        <v>-5.3453993911743165</v>
      </c>
      <c r="AQ296" s="15">
        <v>80.727000000000004</v>
      </c>
      <c r="AR296" s="15">
        <v>39.869940002441403</v>
      </c>
      <c r="AS296" s="15">
        <v>32.421380136489866</v>
      </c>
      <c r="AT296" s="15">
        <f t="shared" si="22"/>
        <v>151.49913216781616</v>
      </c>
      <c r="AU296" s="15">
        <v>0</v>
      </c>
      <c r="AV296" s="15">
        <v>0</v>
      </c>
      <c r="AW296" s="15">
        <v>0</v>
      </c>
      <c r="AX296" s="15">
        <v>0</v>
      </c>
      <c r="AY296" s="15">
        <v>0</v>
      </c>
      <c r="AZ296" s="15">
        <v>0</v>
      </c>
      <c r="BA296" s="15">
        <v>0</v>
      </c>
      <c r="BB296" s="15">
        <v>0</v>
      </c>
      <c r="BC296" s="15">
        <v>0</v>
      </c>
      <c r="BD296" s="15">
        <v>0</v>
      </c>
      <c r="BE296" s="15">
        <v>0</v>
      </c>
      <c r="BF296" s="15">
        <v>0</v>
      </c>
      <c r="BG296" s="15">
        <f t="shared" si="23"/>
        <v>0</v>
      </c>
      <c r="BH296" t="str">
        <f t="shared" si="24"/>
        <v>BGCGAS</v>
      </c>
      <c r="BI296" t="str">
        <f>VLOOKUP(BH296,[1]Summary!$C$29:$C$56,1,0)</f>
        <v>BGCGas</v>
      </c>
      <c r="BJ296" s="16">
        <v>44197</v>
      </c>
    </row>
    <row r="297" spans="1:62" x14ac:dyDescent="0.25">
      <c r="A297" s="13" t="s">
        <v>355</v>
      </c>
      <c r="B297" s="13" t="s">
        <v>355</v>
      </c>
      <c r="C297" t="s">
        <v>356</v>
      </c>
      <c r="D297" t="s">
        <v>307</v>
      </c>
      <c r="E297" t="s">
        <v>308</v>
      </c>
      <c r="F297" s="13" t="s">
        <v>302</v>
      </c>
      <c r="G297" s="14"/>
      <c r="H297" s="15">
        <v>4.7149999999999999</v>
      </c>
      <c r="I297" s="15">
        <v>8.3689999999999998</v>
      </c>
      <c r="J297" s="15">
        <v>0</v>
      </c>
      <c r="K297" s="15">
        <v>3.7879999999999998</v>
      </c>
      <c r="L297" s="15">
        <v>24.725999999999999</v>
      </c>
      <c r="M297" s="15">
        <v>-11.696</v>
      </c>
      <c r="N297" s="15">
        <v>27.088000000000001</v>
      </c>
      <c r="O297" s="15">
        <v>1.873</v>
      </c>
      <c r="P297" s="15">
        <v>12.487</v>
      </c>
      <c r="Q297" s="15">
        <v>3.6869999999999998</v>
      </c>
      <c r="R297" s="15">
        <v>0</v>
      </c>
      <c r="S297" s="15">
        <v>0</v>
      </c>
      <c r="T297" s="15">
        <f t="shared" si="20"/>
        <v>75.036999999999992</v>
      </c>
      <c r="U297" s="15">
        <v>0</v>
      </c>
      <c r="V297" s="15">
        <v>0</v>
      </c>
      <c r="W297" s="15">
        <v>0</v>
      </c>
      <c r="X297" s="15">
        <v>0.6679499969482422</v>
      </c>
      <c r="Y297" s="15">
        <v>0</v>
      </c>
      <c r="Z297" s="15">
        <v>0</v>
      </c>
      <c r="AA297" s="15">
        <v>4.0789999961853028E-2</v>
      </c>
      <c r="AB297" s="15">
        <v>2.5991500215083359</v>
      </c>
      <c r="AC297" s="15">
        <v>1.1700599817037582</v>
      </c>
      <c r="AD297" s="15">
        <v>5.4849999427795407E-2</v>
      </c>
      <c r="AE297" s="15">
        <v>9.5550902175903314</v>
      </c>
      <c r="AF297" s="15">
        <v>-3.4361501183509828</v>
      </c>
      <c r="AG297" s="15">
        <f t="shared" si="21"/>
        <v>10.651740098789332</v>
      </c>
      <c r="AH297" s="15">
        <v>2.3443400268554688</v>
      </c>
      <c r="AI297" s="15">
        <v>0</v>
      </c>
      <c r="AJ297" s="15">
        <v>0</v>
      </c>
      <c r="AK297" s="15">
        <v>0</v>
      </c>
      <c r="AL297" s="15">
        <v>0</v>
      </c>
      <c r="AM297" s="15">
        <v>0</v>
      </c>
      <c r="AN297" s="15">
        <v>1.1182199639827013</v>
      </c>
      <c r="AO297" s="15">
        <v>-6.4642296093702321</v>
      </c>
      <c r="AP297" s="15">
        <v>1.0331599960327149</v>
      </c>
      <c r="AQ297" s="15">
        <v>0</v>
      </c>
      <c r="AR297" s="15">
        <v>0</v>
      </c>
      <c r="AS297" s="15">
        <v>0</v>
      </c>
      <c r="AT297" s="15">
        <f t="shared" si="22"/>
        <v>-1.9685096224993468</v>
      </c>
      <c r="AU297" s="15">
        <v>0</v>
      </c>
      <c r="AV297" s="15">
        <v>0</v>
      </c>
      <c r="AW297" s="15">
        <v>0</v>
      </c>
      <c r="AX297" s="15">
        <v>0</v>
      </c>
      <c r="AY297" s="15">
        <v>0</v>
      </c>
      <c r="AZ297" s="15">
        <v>0</v>
      </c>
      <c r="BA297" s="15">
        <v>0</v>
      </c>
      <c r="BB297" s="15">
        <v>0</v>
      </c>
      <c r="BC297" s="15">
        <v>0</v>
      </c>
      <c r="BD297" s="15">
        <v>0</v>
      </c>
      <c r="BE297" s="15">
        <v>0</v>
      </c>
      <c r="BF297" s="15">
        <v>0</v>
      </c>
      <c r="BG297" s="15">
        <f t="shared" si="23"/>
        <v>0</v>
      </c>
      <c r="BH297" t="str">
        <f t="shared" si="24"/>
        <v>BGCGAS</v>
      </c>
      <c r="BI297" t="str">
        <f>VLOOKUP(BH297,[1]Summary!$C$29:$C$56,1,0)</f>
        <v>BGCGas</v>
      </c>
      <c r="BJ297" s="16">
        <v>44197</v>
      </c>
    </row>
    <row r="298" spans="1:62" x14ac:dyDescent="0.25">
      <c r="A298" s="13" t="s">
        <v>357</v>
      </c>
      <c r="B298" s="13" t="s">
        <v>357</v>
      </c>
      <c r="C298" t="s">
        <v>358</v>
      </c>
      <c r="D298" t="s">
        <v>307</v>
      </c>
      <c r="E298" t="s">
        <v>308</v>
      </c>
      <c r="F298" s="13" t="s">
        <v>302</v>
      </c>
      <c r="G298" s="14"/>
      <c r="H298" s="15">
        <v>8.0000000000000002E-3</v>
      </c>
      <c r="I298" s="15">
        <v>3.1859999999999999</v>
      </c>
      <c r="J298" s="15">
        <v>-0.11700000000000001</v>
      </c>
      <c r="K298" s="15">
        <v>0</v>
      </c>
      <c r="L298" s="15">
        <v>0</v>
      </c>
      <c r="M298" s="15">
        <v>6.6660000000000004</v>
      </c>
      <c r="N298" s="15">
        <v>0.17599999999999999</v>
      </c>
      <c r="O298" s="15">
        <v>18.402000000000001</v>
      </c>
      <c r="P298" s="15">
        <v>-0.85599999999999998</v>
      </c>
      <c r="Q298" s="15">
        <v>43.639000000000003</v>
      </c>
      <c r="R298" s="15">
        <v>15.875999999999999</v>
      </c>
      <c r="S298" s="15">
        <v>19.37</v>
      </c>
      <c r="T298" s="15">
        <f t="shared" si="20"/>
        <v>106.35000000000001</v>
      </c>
      <c r="U298" s="15">
        <v>1.3076499938964843</v>
      </c>
      <c r="V298" s="15">
        <v>0</v>
      </c>
      <c r="W298" s="15">
        <v>0</v>
      </c>
      <c r="X298" s="15">
        <v>0</v>
      </c>
      <c r="Y298" s="15">
        <v>0</v>
      </c>
      <c r="Z298" s="15">
        <v>0</v>
      </c>
      <c r="AA298" s="15">
        <v>0</v>
      </c>
      <c r="AB298" s="15">
        <v>1.147970001220703</v>
      </c>
      <c r="AC298" s="15">
        <v>6.1276300048828123</v>
      </c>
      <c r="AD298" s="15">
        <v>0</v>
      </c>
      <c r="AE298" s="15">
        <v>0</v>
      </c>
      <c r="AF298" s="15">
        <v>0</v>
      </c>
      <c r="AG298" s="15">
        <f t="shared" si="21"/>
        <v>8.5832499999999996</v>
      </c>
      <c r="AH298" s="15">
        <v>0</v>
      </c>
      <c r="AI298" s="15">
        <v>0</v>
      </c>
      <c r="AJ298" s="15">
        <v>0</v>
      </c>
      <c r="AK298" s="15">
        <v>0</v>
      </c>
      <c r="AL298" s="15">
        <v>0</v>
      </c>
      <c r="AM298" s="15">
        <v>0</v>
      </c>
      <c r="AN298" s="15">
        <v>0</v>
      </c>
      <c r="AO298" s="15">
        <v>0</v>
      </c>
      <c r="AP298" s="15">
        <v>0</v>
      </c>
      <c r="AQ298" s="15">
        <v>0</v>
      </c>
      <c r="AR298" s="15">
        <v>0</v>
      </c>
      <c r="AS298" s="15">
        <v>0</v>
      </c>
      <c r="AT298" s="15">
        <f t="shared" si="22"/>
        <v>0</v>
      </c>
      <c r="AU298" s="15">
        <v>0</v>
      </c>
      <c r="AV298" s="15">
        <v>0</v>
      </c>
      <c r="AW298" s="15">
        <v>0</v>
      </c>
      <c r="AX298" s="15">
        <v>0</v>
      </c>
      <c r="AY298" s="15">
        <v>0</v>
      </c>
      <c r="AZ298" s="15">
        <v>0</v>
      </c>
      <c r="BA298" s="15">
        <v>0</v>
      </c>
      <c r="BB298" s="15">
        <v>0</v>
      </c>
      <c r="BC298" s="15">
        <v>0</v>
      </c>
      <c r="BD298" s="15">
        <v>13.01</v>
      </c>
      <c r="BE298" s="15">
        <v>0</v>
      </c>
      <c r="BF298" s="15">
        <v>0</v>
      </c>
      <c r="BG298" s="15">
        <f t="shared" si="23"/>
        <v>13.01</v>
      </c>
      <c r="BH298" t="str">
        <f t="shared" si="24"/>
        <v>BGCGAS</v>
      </c>
      <c r="BI298" t="str">
        <f>VLOOKUP(BH298,[1]Summary!$C$29:$C$56,1,0)</f>
        <v>BGCGas</v>
      </c>
      <c r="BJ298" s="16">
        <v>44501</v>
      </c>
    </row>
    <row r="299" spans="1:62" x14ac:dyDescent="0.25">
      <c r="A299" s="13" t="s">
        <v>359</v>
      </c>
      <c r="B299" s="13" t="s">
        <v>359</v>
      </c>
      <c r="C299" t="s">
        <v>360</v>
      </c>
      <c r="D299" t="s">
        <v>361</v>
      </c>
      <c r="E299" t="s">
        <v>308</v>
      </c>
      <c r="F299" s="13" t="s">
        <v>302</v>
      </c>
      <c r="G299" s="14" t="s">
        <v>25</v>
      </c>
      <c r="H299" s="15">
        <v>1.71</v>
      </c>
      <c r="I299" s="15">
        <v>1.113</v>
      </c>
      <c r="J299" s="15">
        <v>3.577</v>
      </c>
      <c r="K299" s="15">
        <v>2.484</v>
      </c>
      <c r="L299" s="15">
        <v>0.93500000000000005</v>
      </c>
      <c r="M299" s="15">
        <v>0.28100000000000003</v>
      </c>
      <c r="N299" s="15">
        <v>0.70799999999999996</v>
      </c>
      <c r="O299" s="15">
        <v>0.03</v>
      </c>
      <c r="P299" s="15">
        <v>3.1E-2</v>
      </c>
      <c r="Q299" s="15">
        <v>3.1E-2</v>
      </c>
      <c r="R299" s="15">
        <v>3.1E-2</v>
      </c>
      <c r="S299" s="15">
        <v>0.05</v>
      </c>
      <c r="T299" s="15">
        <f t="shared" si="20"/>
        <v>10.981000000000003</v>
      </c>
      <c r="U299" s="15">
        <v>4.3959999084472658E-2</v>
      </c>
      <c r="V299" s="15">
        <v>4.3959999084472658E-2</v>
      </c>
      <c r="W299" s="15">
        <v>0.72464999389648432</v>
      </c>
      <c r="X299" s="15">
        <v>4.2529998779296876E-2</v>
      </c>
      <c r="Y299" s="15">
        <v>4.2529998779296876E-2</v>
      </c>
      <c r="Z299" s="15">
        <v>0.52138999176025391</v>
      </c>
      <c r="AA299" s="15">
        <v>6.1529998779296873E-2</v>
      </c>
      <c r="AB299" s="15">
        <v>0.60758000946044921</v>
      </c>
      <c r="AC299" s="15">
        <v>4.430510101318359</v>
      </c>
      <c r="AD299" s="15">
        <v>0.73165999984741215</v>
      </c>
      <c r="AE299" s="15">
        <v>3.2873400268554689</v>
      </c>
      <c r="AF299" s="15">
        <v>1.8030000686645509E-2</v>
      </c>
      <c r="AG299" s="15">
        <f t="shared" si="21"/>
        <v>10.555670118331909</v>
      </c>
      <c r="AH299" s="15">
        <v>0.8673100204467773</v>
      </c>
      <c r="AI299" s="15">
        <v>2.5959999084472656E-2</v>
      </c>
      <c r="AJ299" s="15">
        <v>2.5959999084472656E-2</v>
      </c>
      <c r="AK299" s="15">
        <v>9.2010002136230465E-2</v>
      </c>
      <c r="AL299" s="15">
        <v>9.2010002136230465E-2</v>
      </c>
      <c r="AM299" s="15">
        <v>-5.1930000305175784E-2</v>
      </c>
      <c r="AN299" s="15">
        <v>1.3279999732971191E-2</v>
      </c>
      <c r="AO299" s="15">
        <v>1.3279999732971191E-2</v>
      </c>
      <c r="AP299" s="15">
        <v>-1.4229999542236329E-2</v>
      </c>
      <c r="AQ299" s="15">
        <v>0</v>
      </c>
      <c r="AR299" s="15">
        <v>-1.4229999542236329E-2</v>
      </c>
      <c r="AS299" s="15">
        <v>0.7688000183105469</v>
      </c>
      <c r="AT299" s="15">
        <f t="shared" si="22"/>
        <v>1.8182200412750245</v>
      </c>
      <c r="AU299" s="15">
        <v>0</v>
      </c>
      <c r="AV299" s="15">
        <v>0</v>
      </c>
      <c r="AW299" s="15">
        <v>0</v>
      </c>
      <c r="AX299" s="15">
        <v>0</v>
      </c>
      <c r="AY299" s="15">
        <v>0</v>
      </c>
      <c r="AZ299" s="15">
        <v>0</v>
      </c>
      <c r="BA299" s="15">
        <v>0</v>
      </c>
      <c r="BB299" s="15">
        <v>0</v>
      </c>
      <c r="BC299" s="15">
        <v>0</v>
      </c>
      <c r="BD299" s="15">
        <v>0</v>
      </c>
      <c r="BE299" s="15">
        <v>0</v>
      </c>
      <c r="BF299" s="15">
        <v>0</v>
      </c>
      <c r="BG299" s="15">
        <f t="shared" si="23"/>
        <v>0</v>
      </c>
      <c r="BH299" t="str">
        <f t="shared" si="24"/>
        <v>SCGGAS</v>
      </c>
      <c r="BI299" t="str">
        <f>VLOOKUP(BH299,[1]Summary!$C$29:$C$56,1,0)</f>
        <v>SCGGas</v>
      </c>
      <c r="BJ299" s="16">
        <v>44197</v>
      </c>
    </row>
    <row r="300" spans="1:62" x14ac:dyDescent="0.25">
      <c r="A300" s="13" t="s">
        <v>362</v>
      </c>
      <c r="B300" s="13" t="s">
        <v>362</v>
      </c>
      <c r="C300" t="s">
        <v>363</v>
      </c>
      <c r="D300" t="s">
        <v>361</v>
      </c>
      <c r="E300" t="s">
        <v>308</v>
      </c>
      <c r="F300" s="13" t="s">
        <v>302</v>
      </c>
      <c r="G300" s="14"/>
      <c r="H300" s="15">
        <v>0</v>
      </c>
      <c r="I300" s="15">
        <v>0</v>
      </c>
      <c r="J300" s="15">
        <v>0</v>
      </c>
      <c r="K300" s="15">
        <v>0</v>
      </c>
      <c r="L300" s="15">
        <v>0</v>
      </c>
      <c r="M300" s="15">
        <v>0</v>
      </c>
      <c r="N300" s="15">
        <v>0</v>
      </c>
      <c r="O300" s="15">
        <v>0</v>
      </c>
      <c r="P300" s="15">
        <v>0</v>
      </c>
      <c r="Q300" s="15">
        <v>0</v>
      </c>
      <c r="R300" s="15">
        <v>0</v>
      </c>
      <c r="S300" s="15">
        <v>0</v>
      </c>
      <c r="T300" s="15">
        <f t="shared" si="20"/>
        <v>0</v>
      </c>
      <c r="U300" s="15">
        <v>0</v>
      </c>
      <c r="V300" s="15">
        <v>0</v>
      </c>
      <c r="W300" s="15">
        <v>0</v>
      </c>
      <c r="X300" s="15">
        <v>0</v>
      </c>
      <c r="Y300" s="15">
        <v>0</v>
      </c>
      <c r="Z300" s="15">
        <v>0</v>
      </c>
      <c r="AA300" s="15">
        <v>0</v>
      </c>
      <c r="AB300" s="15">
        <v>0</v>
      </c>
      <c r="AC300" s="15">
        <v>0</v>
      </c>
      <c r="AD300" s="15">
        <v>0</v>
      </c>
      <c r="AE300" s="15">
        <v>0</v>
      </c>
      <c r="AF300" s="15">
        <v>0</v>
      </c>
      <c r="AG300" s="15">
        <f t="shared" si="21"/>
        <v>0</v>
      </c>
      <c r="AH300" s="15">
        <v>0</v>
      </c>
      <c r="AI300" s="15">
        <v>0</v>
      </c>
      <c r="AJ300" s="15">
        <v>0</v>
      </c>
      <c r="AK300" s="15">
        <v>0</v>
      </c>
      <c r="AL300" s="15">
        <v>0</v>
      </c>
      <c r="AM300" s="15">
        <v>0</v>
      </c>
      <c r="AN300" s="15">
        <v>0</v>
      </c>
      <c r="AO300" s="15">
        <v>0</v>
      </c>
      <c r="AP300" s="15">
        <v>0</v>
      </c>
      <c r="AQ300" s="15">
        <v>0</v>
      </c>
      <c r="AR300" s="15">
        <v>-72.985742187499994</v>
      </c>
      <c r="AS300" s="15">
        <v>0</v>
      </c>
      <c r="AT300" s="15">
        <f t="shared" si="22"/>
        <v>-72.985742187499994</v>
      </c>
      <c r="AU300" s="15">
        <v>0</v>
      </c>
      <c r="AV300" s="15">
        <v>0</v>
      </c>
      <c r="AW300" s="15">
        <v>0</v>
      </c>
      <c r="AX300" s="15">
        <v>0</v>
      </c>
      <c r="AY300" s="15">
        <v>0</v>
      </c>
      <c r="AZ300" s="15">
        <v>0</v>
      </c>
      <c r="BA300" s="15">
        <v>0</v>
      </c>
      <c r="BB300" s="15">
        <v>0</v>
      </c>
      <c r="BC300" s="15">
        <v>0</v>
      </c>
      <c r="BD300" s="15">
        <v>0</v>
      </c>
      <c r="BE300" s="15">
        <v>0</v>
      </c>
      <c r="BF300" s="15">
        <v>0</v>
      </c>
      <c r="BG300" s="15">
        <f t="shared" si="23"/>
        <v>0</v>
      </c>
      <c r="BH300" t="str">
        <f t="shared" si="24"/>
        <v>SCGGAS</v>
      </c>
      <c r="BI300" t="str">
        <f>VLOOKUP(BH300,[1]Summary!$C$29:$C$56,1,0)</f>
        <v>SCGGas</v>
      </c>
      <c r="BJ300" s="16">
        <v>44197</v>
      </c>
    </row>
    <row r="301" spans="1:62" x14ac:dyDescent="0.25">
      <c r="A301" s="13" t="s">
        <v>364</v>
      </c>
      <c r="B301" s="13" t="s">
        <v>364</v>
      </c>
      <c r="C301" t="s">
        <v>365</v>
      </c>
      <c r="D301" t="s">
        <v>361</v>
      </c>
      <c r="E301" t="s">
        <v>308</v>
      </c>
      <c r="F301" s="13" t="s">
        <v>302</v>
      </c>
      <c r="G301" s="14"/>
      <c r="H301" s="15">
        <v>0</v>
      </c>
      <c r="I301" s="15">
        <v>6.4569999999999999</v>
      </c>
      <c r="J301" s="15">
        <v>0</v>
      </c>
      <c r="K301" s="15">
        <v>0</v>
      </c>
      <c r="L301" s="15">
        <v>0</v>
      </c>
      <c r="M301" s="15">
        <v>0</v>
      </c>
      <c r="N301" s="15">
        <v>0</v>
      </c>
      <c r="O301" s="15">
        <v>0</v>
      </c>
      <c r="P301" s="15">
        <v>0</v>
      </c>
      <c r="Q301" s="15">
        <v>0</v>
      </c>
      <c r="R301" s="15">
        <v>0</v>
      </c>
      <c r="S301" s="15">
        <v>0</v>
      </c>
      <c r="T301" s="15">
        <f t="shared" si="20"/>
        <v>6.4569999999999999</v>
      </c>
      <c r="U301" s="15">
        <v>0</v>
      </c>
      <c r="V301" s="15">
        <v>0</v>
      </c>
      <c r="W301" s="15">
        <v>0</v>
      </c>
      <c r="X301" s="15">
        <v>0</v>
      </c>
      <c r="Y301" s="15">
        <v>0</v>
      </c>
      <c r="Z301" s="15">
        <v>0</v>
      </c>
      <c r="AA301" s="15">
        <v>0</v>
      </c>
      <c r="AB301" s="15">
        <v>0</v>
      </c>
      <c r="AC301" s="15">
        <v>0</v>
      </c>
      <c r="AD301" s="15">
        <v>0</v>
      </c>
      <c r="AE301" s="15">
        <v>0</v>
      </c>
      <c r="AF301" s="15">
        <v>0</v>
      </c>
      <c r="AG301" s="15">
        <f t="shared" si="21"/>
        <v>0</v>
      </c>
      <c r="AH301" s="15">
        <v>0</v>
      </c>
      <c r="AI301" s="15">
        <v>0</v>
      </c>
      <c r="AJ301" s="15">
        <v>0</v>
      </c>
      <c r="AK301" s="15">
        <v>0</v>
      </c>
      <c r="AL301" s="15">
        <v>0</v>
      </c>
      <c r="AM301" s="15">
        <v>0</v>
      </c>
      <c r="AN301" s="15">
        <v>0</v>
      </c>
      <c r="AO301" s="15">
        <v>6.3810000000000002</v>
      </c>
      <c r="AP301" s="15">
        <v>9.0930000305175784E-2</v>
      </c>
      <c r="AQ301" s="15">
        <v>0</v>
      </c>
      <c r="AR301" s="15">
        <v>-3.350030029296875</v>
      </c>
      <c r="AS301" s="15">
        <v>0</v>
      </c>
      <c r="AT301" s="15">
        <f t="shared" si="22"/>
        <v>3.1218999710083009</v>
      </c>
      <c r="AU301" s="15">
        <v>0</v>
      </c>
      <c r="AV301" s="15">
        <v>0</v>
      </c>
      <c r="AW301" s="15">
        <v>0</v>
      </c>
      <c r="AX301" s="15">
        <v>0</v>
      </c>
      <c r="AY301" s="15">
        <v>0</v>
      </c>
      <c r="AZ301" s="15">
        <v>0</v>
      </c>
      <c r="BA301" s="15">
        <v>0</v>
      </c>
      <c r="BB301" s="15">
        <v>0</v>
      </c>
      <c r="BC301" s="15">
        <v>0</v>
      </c>
      <c r="BD301" s="15">
        <v>0</v>
      </c>
      <c r="BE301" s="15">
        <v>0</v>
      </c>
      <c r="BF301" s="15">
        <v>0</v>
      </c>
      <c r="BG301" s="15">
        <f t="shared" si="23"/>
        <v>0</v>
      </c>
      <c r="BH301" t="str">
        <f t="shared" si="24"/>
        <v>SCGGAS</v>
      </c>
      <c r="BI301" t="str">
        <f>VLOOKUP(BH301,[1]Summary!$C$29:$C$56,1,0)</f>
        <v>SCGGas</v>
      </c>
      <c r="BJ301" s="16">
        <v>44197</v>
      </c>
    </row>
    <row r="302" spans="1:62" x14ac:dyDescent="0.25">
      <c r="A302" s="13" t="s">
        <v>366</v>
      </c>
      <c r="B302" s="13" t="s">
        <v>366</v>
      </c>
      <c r="C302" t="s">
        <v>367</v>
      </c>
      <c r="D302" t="s">
        <v>361</v>
      </c>
      <c r="E302" t="s">
        <v>308</v>
      </c>
      <c r="F302" s="13" t="s">
        <v>60</v>
      </c>
      <c r="G302" s="14"/>
      <c r="H302" s="15">
        <v>27.52</v>
      </c>
      <c r="I302" s="15">
        <v>-1.0589999999999999</v>
      </c>
      <c r="J302" s="15">
        <v>14.301</v>
      </c>
      <c r="K302" s="15">
        <v>5.6779999999999999</v>
      </c>
      <c r="L302" s="15">
        <v>8.16</v>
      </c>
      <c r="M302" s="15">
        <v>0.629</v>
      </c>
      <c r="N302" s="15">
        <v>3.36</v>
      </c>
      <c r="O302" s="15">
        <v>-71.850999999999999</v>
      </c>
      <c r="P302" s="15">
        <v>10.571999999999999</v>
      </c>
      <c r="Q302" s="15">
        <v>20.087</v>
      </c>
      <c r="R302" s="15">
        <v>14.342000000000001</v>
      </c>
      <c r="S302" s="15">
        <v>0.96299999999999997</v>
      </c>
      <c r="T302" s="15">
        <f t="shared" si="20"/>
        <v>32.701999999999991</v>
      </c>
      <c r="U302" s="15">
        <v>13.845500244140625</v>
      </c>
      <c r="V302" s="15">
        <v>9.6309297485351557</v>
      </c>
      <c r="W302" s="15">
        <v>0.87453997802734373</v>
      </c>
      <c r="X302" s="15">
        <v>22.733210449218749</v>
      </c>
      <c r="Y302" s="15">
        <v>5.2398302001953123</v>
      </c>
      <c r="Z302" s="15">
        <v>0.79467999267578127</v>
      </c>
      <c r="AA302" s="15">
        <v>9.4797899169921873</v>
      </c>
      <c r="AB302" s="15">
        <v>9.4464495849609378</v>
      </c>
      <c r="AC302" s="15">
        <v>0.99651000976562498</v>
      </c>
      <c r="AD302" s="15">
        <v>31.098300842285155</v>
      </c>
      <c r="AE302" s="15">
        <v>0.94276000976562502</v>
      </c>
      <c r="AF302" s="15">
        <v>247.64565124511719</v>
      </c>
      <c r="AG302" s="15">
        <f t="shared" si="21"/>
        <v>352.72815222167969</v>
      </c>
      <c r="AH302" s="15">
        <v>-1.3561300048828124</v>
      </c>
      <c r="AI302" s="15">
        <v>1.0445799560546876</v>
      </c>
      <c r="AJ302" s="15">
        <v>1.0445799560546876</v>
      </c>
      <c r="AK302" s="15">
        <v>22.799610351562499</v>
      </c>
      <c r="AL302" s="15">
        <v>3.8044899902343752</v>
      </c>
      <c r="AM302" s="15">
        <v>-2.1474699707031251</v>
      </c>
      <c r="AN302" s="15">
        <v>-5.6995498046874999</v>
      </c>
      <c r="AO302" s="15">
        <v>0.54896997070312503</v>
      </c>
      <c r="AP302" s="15">
        <v>-0.5883099975585937</v>
      </c>
      <c r="AQ302" s="15">
        <v>-0.29399999999999998</v>
      </c>
      <c r="AR302" s="15">
        <v>0</v>
      </c>
      <c r="AS302" s="15">
        <v>0</v>
      </c>
      <c r="AT302" s="15">
        <f t="shared" si="22"/>
        <v>19.156770446777347</v>
      </c>
      <c r="AU302" s="15">
        <v>0</v>
      </c>
      <c r="AV302" s="15">
        <v>0</v>
      </c>
      <c r="AW302" s="15">
        <v>0</v>
      </c>
      <c r="AX302" s="15">
        <v>0</v>
      </c>
      <c r="AY302" s="15">
        <v>0</v>
      </c>
      <c r="AZ302" s="15">
        <v>0</v>
      </c>
      <c r="BA302" s="15">
        <v>0</v>
      </c>
      <c r="BB302" s="15">
        <v>0</v>
      </c>
      <c r="BC302" s="15">
        <v>0</v>
      </c>
      <c r="BD302" s="15">
        <v>0</v>
      </c>
      <c r="BE302" s="15">
        <v>0</v>
      </c>
      <c r="BF302" s="15">
        <v>0</v>
      </c>
      <c r="BG302" s="15">
        <f t="shared" si="23"/>
        <v>0</v>
      </c>
      <c r="BH302" t="str">
        <f t="shared" si="24"/>
        <v>SCGGAS</v>
      </c>
      <c r="BI302" t="str">
        <f>VLOOKUP(BH302,[1]Summary!$C$29:$C$56,1,0)</f>
        <v>SCGGas</v>
      </c>
      <c r="BJ302" s="16">
        <v>44197</v>
      </c>
    </row>
    <row r="303" spans="1:62" x14ac:dyDescent="0.25">
      <c r="A303" s="13" t="s">
        <v>368</v>
      </c>
      <c r="B303" s="13" t="s">
        <v>368</v>
      </c>
      <c r="C303" t="s">
        <v>369</v>
      </c>
      <c r="D303" t="s">
        <v>361</v>
      </c>
      <c r="E303" t="s">
        <v>308</v>
      </c>
      <c r="F303" s="13" t="s">
        <v>60</v>
      </c>
      <c r="G303" s="14"/>
      <c r="H303" s="15">
        <v>0</v>
      </c>
      <c r="I303" s="15">
        <v>0</v>
      </c>
      <c r="J303" s="15">
        <v>0</v>
      </c>
      <c r="K303" s="15">
        <v>0</v>
      </c>
      <c r="L303" s="15">
        <v>0</v>
      </c>
      <c r="M303" s="15">
        <v>0</v>
      </c>
      <c r="N303" s="15">
        <v>0</v>
      </c>
      <c r="O303" s="15">
        <v>0</v>
      </c>
      <c r="P303" s="15">
        <v>0</v>
      </c>
      <c r="Q303" s="15">
        <v>0</v>
      </c>
      <c r="R303" s="15">
        <v>0</v>
      </c>
      <c r="S303" s="15">
        <v>0</v>
      </c>
      <c r="T303" s="15">
        <f t="shared" si="20"/>
        <v>0</v>
      </c>
      <c r="U303" s="15">
        <v>0</v>
      </c>
      <c r="V303" s="15">
        <v>0</v>
      </c>
      <c r="W303" s="15">
        <v>0</v>
      </c>
      <c r="X303" s="15">
        <v>0</v>
      </c>
      <c r="Y303" s="15">
        <v>0</v>
      </c>
      <c r="Z303" s="15">
        <v>0</v>
      </c>
      <c r="AA303" s="15">
        <v>0</v>
      </c>
      <c r="AB303" s="15">
        <v>0</v>
      </c>
      <c r="AC303" s="15">
        <v>0</v>
      </c>
      <c r="AD303" s="15">
        <v>0</v>
      </c>
      <c r="AE303" s="15">
        <v>0</v>
      </c>
      <c r="AF303" s="15">
        <v>0</v>
      </c>
      <c r="AG303" s="15">
        <f t="shared" si="21"/>
        <v>0</v>
      </c>
      <c r="AH303" s="15">
        <v>0</v>
      </c>
      <c r="AI303" s="15">
        <v>0</v>
      </c>
      <c r="AJ303" s="15">
        <v>0</v>
      </c>
      <c r="AK303" s="15">
        <v>0</v>
      </c>
      <c r="AL303" s="15">
        <v>0</v>
      </c>
      <c r="AM303" s="15">
        <v>0</v>
      </c>
      <c r="AN303" s="15">
        <v>0</v>
      </c>
      <c r="AO303" s="15">
        <v>0</v>
      </c>
      <c r="AP303" s="15">
        <v>0</v>
      </c>
      <c r="AQ303" s="15">
        <v>0</v>
      </c>
      <c r="AR303" s="15">
        <v>-2.868260009765625</v>
      </c>
      <c r="AS303" s="15">
        <v>0</v>
      </c>
      <c r="AT303" s="15">
        <f t="shared" si="22"/>
        <v>-2.868260009765625</v>
      </c>
      <c r="AU303" s="15">
        <v>0</v>
      </c>
      <c r="AV303" s="15">
        <v>0</v>
      </c>
      <c r="AW303" s="15">
        <v>0</v>
      </c>
      <c r="AX303" s="15">
        <v>0</v>
      </c>
      <c r="AY303" s="15">
        <v>0</v>
      </c>
      <c r="AZ303" s="15">
        <v>0</v>
      </c>
      <c r="BA303" s="15">
        <v>0</v>
      </c>
      <c r="BB303" s="15">
        <v>0</v>
      </c>
      <c r="BC303" s="15">
        <v>0</v>
      </c>
      <c r="BD303" s="15">
        <v>0</v>
      </c>
      <c r="BE303" s="15">
        <v>0</v>
      </c>
      <c r="BF303" s="15">
        <v>0</v>
      </c>
      <c r="BG303" s="15">
        <f t="shared" si="23"/>
        <v>0</v>
      </c>
      <c r="BH303" t="str">
        <f t="shared" si="24"/>
        <v>SCGGAS</v>
      </c>
      <c r="BI303" t="str">
        <f>VLOOKUP(BH303,[1]Summary!$C$29:$C$56,1,0)</f>
        <v>SCGGas</v>
      </c>
      <c r="BJ303" s="16">
        <v>44197</v>
      </c>
    </row>
    <row r="304" spans="1:62" x14ac:dyDescent="0.25">
      <c r="A304" s="13" t="s">
        <v>370</v>
      </c>
      <c r="B304" s="13" t="s">
        <v>370</v>
      </c>
      <c r="C304" t="s">
        <v>371</v>
      </c>
      <c r="D304" t="s">
        <v>361</v>
      </c>
      <c r="E304" t="s">
        <v>308</v>
      </c>
      <c r="F304" s="13" t="s">
        <v>60</v>
      </c>
      <c r="G304" s="14"/>
      <c r="H304" s="15">
        <v>0.108</v>
      </c>
      <c r="I304" s="15">
        <v>0.108</v>
      </c>
      <c r="J304" s="15">
        <v>9.4E-2</v>
      </c>
      <c r="K304" s="15">
        <v>9.4E-2</v>
      </c>
      <c r="L304" s="15">
        <v>9.4E-2</v>
      </c>
      <c r="M304" s="15">
        <v>0.114</v>
      </c>
      <c r="N304" s="15">
        <v>0.11600000000000001</v>
      </c>
      <c r="O304" s="15">
        <v>0.11600000000000001</v>
      </c>
      <c r="P304" s="15">
        <v>0.11700000000000001</v>
      </c>
      <c r="Q304" s="15">
        <v>0.11700000000000001</v>
      </c>
      <c r="R304" s="15">
        <v>0.11700000000000001</v>
      </c>
      <c r="S304" s="15">
        <v>0.189</v>
      </c>
      <c r="T304" s="15">
        <f t="shared" si="20"/>
        <v>1.3840000000000001</v>
      </c>
      <c r="U304" s="15">
        <v>0.16675000000000001</v>
      </c>
      <c r="V304" s="15">
        <v>0.16675000000000001</v>
      </c>
      <c r="W304" s="15">
        <v>0.1612899932861328</v>
      </c>
      <c r="X304" s="15">
        <v>0.1612899932861328</v>
      </c>
      <c r="Y304" s="15">
        <v>0.1612899932861328</v>
      </c>
      <c r="Z304" s="15">
        <v>0.13666000366210937</v>
      </c>
      <c r="AA304" s="15">
        <v>0.13861999511718751</v>
      </c>
      <c r="AB304" s="15">
        <v>0.13861999511718751</v>
      </c>
      <c r="AC304" s="15">
        <v>0.14469999694824218</v>
      </c>
      <c r="AD304" s="15">
        <v>0.14469999694824218</v>
      </c>
      <c r="AE304" s="15">
        <v>0.14469999694824218</v>
      </c>
      <c r="AF304" s="15">
        <v>7.1919998168945315E-2</v>
      </c>
      <c r="AG304" s="15">
        <f t="shared" si="21"/>
        <v>1.7372899627685545</v>
      </c>
      <c r="AH304" s="15">
        <v>0.10348000335693359</v>
      </c>
      <c r="AI304" s="15">
        <v>0.10348000335693359</v>
      </c>
      <c r="AJ304" s="15">
        <v>0.10348000335693359</v>
      </c>
      <c r="AK304" s="15">
        <v>0.36676000976562501</v>
      </c>
      <c r="AL304" s="15">
        <v>0.36676000976562501</v>
      </c>
      <c r="AM304" s="15">
        <v>-0.20702999877929687</v>
      </c>
      <c r="AN304" s="15">
        <v>2.6469999313354493E-2</v>
      </c>
      <c r="AO304" s="15">
        <v>0</v>
      </c>
      <c r="AP304" s="15">
        <v>0</v>
      </c>
      <c r="AQ304" s="15">
        <v>0</v>
      </c>
      <c r="AR304" s="15">
        <v>0</v>
      </c>
      <c r="AS304" s="15">
        <v>0</v>
      </c>
      <c r="AT304" s="15">
        <f t="shared" si="22"/>
        <v>0.86340003013610844</v>
      </c>
      <c r="AU304" s="15">
        <v>0</v>
      </c>
      <c r="AV304" s="15">
        <v>0</v>
      </c>
      <c r="AW304" s="15">
        <v>0</v>
      </c>
      <c r="AX304" s="15">
        <v>0</v>
      </c>
      <c r="AY304" s="15">
        <v>0</v>
      </c>
      <c r="AZ304" s="15">
        <v>0</v>
      </c>
      <c r="BA304" s="15">
        <v>0</v>
      </c>
      <c r="BB304" s="15">
        <v>0</v>
      </c>
      <c r="BC304" s="15">
        <v>0</v>
      </c>
      <c r="BD304" s="15">
        <v>0</v>
      </c>
      <c r="BE304" s="15">
        <v>0</v>
      </c>
      <c r="BF304" s="15">
        <v>0</v>
      </c>
      <c r="BG304" s="15">
        <f t="shared" si="23"/>
        <v>0</v>
      </c>
      <c r="BH304" t="str">
        <f t="shared" si="24"/>
        <v>SCGGAS</v>
      </c>
      <c r="BI304" t="str">
        <f>VLOOKUP(BH304,[1]Summary!$C$29:$C$56,1,0)</f>
        <v>SCGGas</v>
      </c>
      <c r="BJ304" s="16">
        <v>44197</v>
      </c>
    </row>
    <row r="305" spans="1:62" x14ac:dyDescent="0.25">
      <c r="A305" s="13" t="s">
        <v>372</v>
      </c>
      <c r="B305" s="13" t="s">
        <v>372</v>
      </c>
      <c r="C305" t="s">
        <v>373</v>
      </c>
      <c r="D305" t="s">
        <v>361</v>
      </c>
      <c r="E305" t="s">
        <v>308</v>
      </c>
      <c r="F305" s="13" t="s">
        <v>60</v>
      </c>
      <c r="G305" s="14"/>
      <c r="H305" s="15">
        <v>0</v>
      </c>
      <c r="I305" s="15">
        <v>0</v>
      </c>
      <c r="J305" s="15">
        <v>0.75</v>
      </c>
      <c r="K305" s="15">
        <v>0</v>
      </c>
      <c r="L305" s="15">
        <v>0</v>
      </c>
      <c r="M305" s="15">
        <v>0</v>
      </c>
      <c r="N305" s="15">
        <v>0</v>
      </c>
      <c r="O305" s="15">
        <v>0</v>
      </c>
      <c r="P305" s="15">
        <v>0</v>
      </c>
      <c r="Q305" s="15">
        <v>0</v>
      </c>
      <c r="R305" s="15">
        <v>0</v>
      </c>
      <c r="S305" s="15">
        <v>116.15</v>
      </c>
      <c r="T305" s="15">
        <f t="shared" si="20"/>
        <v>116.9</v>
      </c>
      <c r="U305" s="15">
        <v>-102.078</v>
      </c>
      <c r="V305" s="15">
        <v>88.846000000000004</v>
      </c>
      <c r="W305" s="15">
        <v>0</v>
      </c>
      <c r="X305" s="15">
        <v>0</v>
      </c>
      <c r="Y305" s="15">
        <v>0</v>
      </c>
      <c r="Z305" s="15">
        <v>0</v>
      </c>
      <c r="AA305" s="15">
        <v>5.6417202148437502</v>
      </c>
      <c r="AB305" s="15">
        <v>1.5952500000000001</v>
      </c>
      <c r="AC305" s="15">
        <v>0</v>
      </c>
      <c r="AD305" s="15">
        <v>0</v>
      </c>
      <c r="AE305" s="15">
        <v>0</v>
      </c>
      <c r="AF305" s="15">
        <v>69.638210937500006</v>
      </c>
      <c r="AG305" s="15">
        <f t="shared" si="21"/>
        <v>63.643181152343757</v>
      </c>
      <c r="AH305" s="15">
        <v>-69.638210937500006</v>
      </c>
      <c r="AI305" s="15">
        <v>0</v>
      </c>
      <c r="AJ305" s="15">
        <v>0</v>
      </c>
      <c r="AK305" s="15">
        <v>69.638210937500006</v>
      </c>
      <c r="AL305" s="15">
        <v>0</v>
      </c>
      <c r="AM305" s="15">
        <v>0</v>
      </c>
      <c r="AN305" s="15">
        <v>7.9000002145767213E-4</v>
      </c>
      <c r="AO305" s="15">
        <v>-69.638999999999996</v>
      </c>
      <c r="AP305" s="15">
        <v>0</v>
      </c>
      <c r="AQ305" s="15">
        <v>0</v>
      </c>
      <c r="AR305" s="15">
        <v>0</v>
      </c>
      <c r="AS305" s="15">
        <v>0</v>
      </c>
      <c r="AT305" s="15">
        <f t="shared" si="22"/>
        <v>-69.638209999978542</v>
      </c>
      <c r="AU305" s="15">
        <v>0</v>
      </c>
      <c r="AV305" s="15">
        <v>0</v>
      </c>
      <c r="AW305" s="15">
        <v>0</v>
      </c>
      <c r="AX305" s="15">
        <v>0</v>
      </c>
      <c r="AY305" s="15">
        <v>0</v>
      </c>
      <c r="AZ305" s="15">
        <v>0</v>
      </c>
      <c r="BA305" s="15">
        <v>0</v>
      </c>
      <c r="BB305" s="15">
        <v>0</v>
      </c>
      <c r="BC305" s="15">
        <v>0</v>
      </c>
      <c r="BD305" s="15">
        <v>0</v>
      </c>
      <c r="BE305" s="15">
        <v>0</v>
      </c>
      <c r="BF305" s="15">
        <v>0</v>
      </c>
      <c r="BG305" s="15">
        <f t="shared" si="23"/>
        <v>0</v>
      </c>
      <c r="BH305" t="str">
        <f t="shared" si="24"/>
        <v>SCGGAS</v>
      </c>
      <c r="BI305" t="str">
        <f>VLOOKUP(BH305,[1]Summary!$C$29:$C$56,1,0)</f>
        <v>SCGGas</v>
      </c>
      <c r="BJ305" s="16">
        <v>44197</v>
      </c>
    </row>
    <row r="306" spans="1:62" x14ac:dyDescent="0.25">
      <c r="A306" s="13" t="s">
        <v>374</v>
      </c>
      <c r="B306" s="13" t="s">
        <v>374</v>
      </c>
      <c r="C306" t="s">
        <v>375</v>
      </c>
      <c r="D306" t="s">
        <v>361</v>
      </c>
      <c r="E306" t="s">
        <v>308</v>
      </c>
      <c r="F306" s="13" t="s">
        <v>60</v>
      </c>
      <c r="G306" s="14"/>
      <c r="H306" s="15">
        <v>0.11700000000000001</v>
      </c>
      <c r="I306" s="15">
        <v>0.11700000000000001</v>
      </c>
      <c r="J306" s="15">
        <v>0.85199999999999998</v>
      </c>
      <c r="K306" s="15">
        <v>0.10299999999999999</v>
      </c>
      <c r="L306" s="15">
        <v>0.10299999999999999</v>
      </c>
      <c r="M306" s="15">
        <v>0.125</v>
      </c>
      <c r="N306" s="15">
        <v>0.126</v>
      </c>
      <c r="O306" s="15">
        <v>0.126</v>
      </c>
      <c r="P306" s="15">
        <v>0.128</v>
      </c>
      <c r="Q306" s="15">
        <v>0.128</v>
      </c>
      <c r="R306" s="15">
        <v>0.128</v>
      </c>
      <c r="S306" s="15">
        <v>154.78700000000001</v>
      </c>
      <c r="T306" s="15">
        <f t="shared" si="20"/>
        <v>156.84</v>
      </c>
      <c r="U306" s="15">
        <v>-95.654429992675787</v>
      </c>
      <c r="V306" s="15">
        <v>41.601480010986329</v>
      </c>
      <c r="W306" s="15">
        <v>0.31748001098632811</v>
      </c>
      <c r="X306" s="15">
        <v>-40.957470001220706</v>
      </c>
      <c r="Y306" s="15">
        <v>0.31748001098632811</v>
      </c>
      <c r="Z306" s="15">
        <v>48.421541870117188</v>
      </c>
      <c r="AA306" s="15">
        <v>0.37194000244140624</v>
      </c>
      <c r="AB306" s="15">
        <v>0.37194000244140624</v>
      </c>
      <c r="AC306" s="15">
        <v>0.38824999999999998</v>
      </c>
      <c r="AD306" s="15">
        <v>0.38824999999999998</v>
      </c>
      <c r="AE306" s="15">
        <v>0.38824999999999998</v>
      </c>
      <c r="AF306" s="15">
        <v>0.19297000122070312</v>
      </c>
      <c r="AG306" s="15">
        <f t="shared" si="21"/>
        <v>-43.852318084716806</v>
      </c>
      <c r="AH306" s="15">
        <v>0.27766000366210936</v>
      </c>
      <c r="AI306" s="15">
        <v>0.27766000366210936</v>
      </c>
      <c r="AJ306" s="15">
        <v>0.27766000366210936</v>
      </c>
      <c r="AK306" s="15">
        <v>0.98408001708984372</v>
      </c>
      <c r="AL306" s="15">
        <v>0.98408001708984372</v>
      </c>
      <c r="AM306" s="15">
        <v>-0.55546997070312498</v>
      </c>
      <c r="AN306" s="15">
        <v>-1.5561899414062501</v>
      </c>
      <c r="AO306" s="15">
        <v>0</v>
      </c>
      <c r="AP306" s="15">
        <v>0</v>
      </c>
      <c r="AQ306" s="15">
        <v>0</v>
      </c>
      <c r="AR306" s="15">
        <v>0</v>
      </c>
      <c r="AS306" s="15">
        <v>0</v>
      </c>
      <c r="AT306" s="15">
        <f t="shared" si="22"/>
        <v>0.68948013305664047</v>
      </c>
      <c r="AU306" s="15">
        <v>0</v>
      </c>
      <c r="AV306" s="15">
        <v>0</v>
      </c>
      <c r="AW306" s="15">
        <v>0</v>
      </c>
      <c r="AX306" s="15">
        <v>0</v>
      </c>
      <c r="AY306" s="15">
        <v>0</v>
      </c>
      <c r="AZ306" s="15">
        <v>0</v>
      </c>
      <c r="BA306" s="15">
        <v>0</v>
      </c>
      <c r="BB306" s="15">
        <v>0</v>
      </c>
      <c r="BC306" s="15">
        <v>0</v>
      </c>
      <c r="BD306" s="15">
        <v>0</v>
      </c>
      <c r="BE306" s="15">
        <v>0</v>
      </c>
      <c r="BF306" s="15">
        <v>0</v>
      </c>
      <c r="BG306" s="15">
        <f t="shared" si="23"/>
        <v>0</v>
      </c>
      <c r="BH306" t="str">
        <f t="shared" si="24"/>
        <v>SCGGAS</v>
      </c>
      <c r="BI306" t="str">
        <f>VLOOKUP(BH306,[1]Summary!$C$29:$C$56,1,0)</f>
        <v>SCGGas</v>
      </c>
      <c r="BJ306" s="16">
        <v>44197</v>
      </c>
    </row>
    <row r="307" spans="1:62" x14ac:dyDescent="0.25">
      <c r="A307" s="13" t="s">
        <v>376</v>
      </c>
      <c r="B307" s="13" t="s">
        <v>376</v>
      </c>
      <c r="C307" t="s">
        <v>377</v>
      </c>
      <c r="D307" t="s">
        <v>361</v>
      </c>
      <c r="E307" t="s">
        <v>308</v>
      </c>
      <c r="F307" s="13" t="s">
        <v>60</v>
      </c>
      <c r="G307" s="14"/>
      <c r="H307" s="15">
        <v>8.9999999999999993E-3</v>
      </c>
      <c r="I307" s="15">
        <v>8.9999999999999993E-3</v>
      </c>
      <c r="J307" s="15">
        <v>0.75800000000000001</v>
      </c>
      <c r="K307" s="15">
        <v>8.9999999999999993E-3</v>
      </c>
      <c r="L307" s="15">
        <v>8.9999999999999993E-3</v>
      </c>
      <c r="M307" s="15">
        <v>1.0999999999999999E-2</v>
      </c>
      <c r="N307" s="15">
        <v>1.0999999999999999E-2</v>
      </c>
      <c r="O307" s="15">
        <v>1.0999999999999999E-2</v>
      </c>
      <c r="P307" s="15">
        <v>1.0999999999999999E-2</v>
      </c>
      <c r="Q307" s="15">
        <v>1.0999999999999999E-2</v>
      </c>
      <c r="R307" s="15">
        <v>1.0999999999999999E-2</v>
      </c>
      <c r="S307" s="15">
        <v>154.59800000000001</v>
      </c>
      <c r="T307" s="15">
        <f t="shared" si="20"/>
        <v>155.45800000000003</v>
      </c>
      <c r="U307" s="15">
        <v>-95.820890014648441</v>
      </c>
      <c r="V307" s="15">
        <v>41.435019996643064</v>
      </c>
      <c r="W307" s="15">
        <v>0.15647000122070312</v>
      </c>
      <c r="X307" s="15">
        <v>-41.11847999572754</v>
      </c>
      <c r="Y307" s="15">
        <v>0.15647000122070312</v>
      </c>
      <c r="Z307" s="15">
        <v>48.285121871948242</v>
      </c>
      <c r="AA307" s="15">
        <v>0.23355999755859375</v>
      </c>
      <c r="AB307" s="15">
        <v>0.23355999755859375</v>
      </c>
      <c r="AC307" s="15">
        <v>0.24380000305175781</v>
      </c>
      <c r="AD307" s="15">
        <v>0.24380000305175781</v>
      </c>
      <c r="AE307" s="15">
        <v>0.24380000305175781</v>
      </c>
      <c r="AF307" s="15">
        <v>0.12118000030517578</v>
      </c>
      <c r="AG307" s="15">
        <f t="shared" si="21"/>
        <v>-45.586588134765627</v>
      </c>
      <c r="AH307" s="15">
        <v>0.17435000610351561</v>
      </c>
      <c r="AI307" s="15">
        <v>0.17435000610351561</v>
      </c>
      <c r="AJ307" s="15">
        <v>0.17435000610351561</v>
      </c>
      <c r="AK307" s="15">
        <v>0.6179600219726562</v>
      </c>
      <c r="AL307" s="15">
        <v>0.6179600219726562</v>
      </c>
      <c r="AM307" s="15">
        <v>-0.34879998779296872</v>
      </c>
      <c r="AN307" s="15">
        <v>-0.46630999755859376</v>
      </c>
      <c r="AO307" s="15">
        <v>0</v>
      </c>
      <c r="AP307" s="15">
        <v>0</v>
      </c>
      <c r="AQ307" s="15">
        <v>0</v>
      </c>
      <c r="AR307" s="15">
        <v>0</v>
      </c>
      <c r="AS307" s="15">
        <v>0</v>
      </c>
      <c r="AT307" s="15">
        <f t="shared" si="22"/>
        <v>0.94386007690429663</v>
      </c>
      <c r="AU307" s="15">
        <v>0</v>
      </c>
      <c r="AV307" s="15">
        <v>0</v>
      </c>
      <c r="AW307" s="15">
        <v>0</v>
      </c>
      <c r="AX307" s="15">
        <v>0</v>
      </c>
      <c r="AY307" s="15">
        <v>0</v>
      </c>
      <c r="AZ307" s="15">
        <v>0</v>
      </c>
      <c r="BA307" s="15">
        <v>0</v>
      </c>
      <c r="BB307" s="15">
        <v>0</v>
      </c>
      <c r="BC307" s="15">
        <v>0</v>
      </c>
      <c r="BD307" s="15">
        <v>0</v>
      </c>
      <c r="BE307" s="15">
        <v>0</v>
      </c>
      <c r="BF307" s="15">
        <v>0</v>
      </c>
      <c r="BG307" s="15">
        <f t="shared" si="23"/>
        <v>0</v>
      </c>
      <c r="BH307" t="str">
        <f t="shared" si="24"/>
        <v>SCGGAS</v>
      </c>
      <c r="BI307" t="str">
        <f>VLOOKUP(BH307,[1]Summary!$C$29:$C$56,1,0)</f>
        <v>SCGGas</v>
      </c>
      <c r="BJ307" s="16">
        <v>44197</v>
      </c>
    </row>
    <row r="308" spans="1:62" x14ac:dyDescent="0.25">
      <c r="A308" s="13" t="s">
        <v>378</v>
      </c>
      <c r="B308" s="13" t="s">
        <v>378</v>
      </c>
      <c r="C308" t="s">
        <v>379</v>
      </c>
      <c r="D308" t="s">
        <v>361</v>
      </c>
      <c r="E308" t="s">
        <v>308</v>
      </c>
      <c r="F308" s="13" t="s">
        <v>302</v>
      </c>
      <c r="G308" s="14"/>
      <c r="H308" s="15">
        <v>2.9000000000000001E-2</v>
      </c>
      <c r="I308" s="15">
        <v>2.9000000000000001E-2</v>
      </c>
      <c r="J308" s="15">
        <v>2.5999999999999999E-2</v>
      </c>
      <c r="K308" s="15">
        <v>2.5999999999999999E-2</v>
      </c>
      <c r="L308" s="15">
        <v>2.5999999999999999E-2</v>
      </c>
      <c r="M308" s="15">
        <v>3.1E-2</v>
      </c>
      <c r="N308" s="15">
        <v>3.1E-2</v>
      </c>
      <c r="O308" s="15">
        <v>3.1E-2</v>
      </c>
      <c r="P308" s="15">
        <v>3.2000000000000001E-2</v>
      </c>
      <c r="Q308" s="15">
        <v>3.2000000000000001E-2</v>
      </c>
      <c r="R308" s="15">
        <v>3.2000000000000001E-2</v>
      </c>
      <c r="S308" s="15">
        <v>5.0999999999999997E-2</v>
      </c>
      <c r="T308" s="15">
        <f t="shared" si="20"/>
        <v>0.37600000000000006</v>
      </c>
      <c r="U308" s="15">
        <v>4.5080001831054685E-2</v>
      </c>
      <c r="V308" s="15">
        <v>4.5080001831054685E-2</v>
      </c>
      <c r="W308" s="15">
        <v>4.3599998474121091E-2</v>
      </c>
      <c r="X308" s="15">
        <v>4.3599998474121091E-2</v>
      </c>
      <c r="Y308" s="15">
        <v>4.3599998474121091E-2</v>
      </c>
      <c r="Z308" s="15">
        <v>3.6950000762939451E-2</v>
      </c>
      <c r="AA308" s="15">
        <v>3.7470001220703125E-2</v>
      </c>
      <c r="AB308" s="15">
        <v>3.7470001220703125E-2</v>
      </c>
      <c r="AC308" s="15">
        <v>3.9119998931884767E-2</v>
      </c>
      <c r="AD308" s="15">
        <v>3.9119998931884767E-2</v>
      </c>
      <c r="AE308" s="15">
        <v>3.9119998931884767E-2</v>
      </c>
      <c r="AF308" s="15">
        <v>1.9440000534057617E-2</v>
      </c>
      <c r="AG308" s="15">
        <f t="shared" si="21"/>
        <v>0.46964999961853027</v>
      </c>
      <c r="AH308" s="15">
        <v>2.7979999542236327E-2</v>
      </c>
      <c r="AI308" s="15">
        <v>2.7979999542236327E-2</v>
      </c>
      <c r="AJ308" s="15">
        <v>2.7979999542236327E-2</v>
      </c>
      <c r="AK308" s="15">
        <v>9.9150001525878911E-2</v>
      </c>
      <c r="AL308" s="15">
        <v>9.9150001525878911E-2</v>
      </c>
      <c r="AM308" s="15">
        <v>-2.7979999542236327E-2</v>
      </c>
      <c r="AN308" s="15">
        <v>0</v>
      </c>
      <c r="AO308" s="15">
        <v>0</v>
      </c>
      <c r="AP308" s="15">
        <v>0</v>
      </c>
      <c r="AQ308" s="15">
        <v>0</v>
      </c>
      <c r="AR308" s="15">
        <v>0</v>
      </c>
      <c r="AS308" s="15">
        <v>0</v>
      </c>
      <c r="AT308" s="15">
        <f t="shared" si="22"/>
        <v>0.25426000213623046</v>
      </c>
      <c r="AU308" s="15">
        <v>0</v>
      </c>
      <c r="AV308" s="15">
        <v>0</v>
      </c>
      <c r="AW308" s="15">
        <v>0</v>
      </c>
      <c r="AX308" s="15">
        <v>0</v>
      </c>
      <c r="AY308" s="15">
        <v>0</v>
      </c>
      <c r="AZ308" s="15">
        <v>0</v>
      </c>
      <c r="BA308" s="15">
        <v>0</v>
      </c>
      <c r="BB308" s="15">
        <v>0</v>
      </c>
      <c r="BC308" s="15">
        <v>0</v>
      </c>
      <c r="BD308" s="15">
        <v>0</v>
      </c>
      <c r="BE308" s="15">
        <v>0</v>
      </c>
      <c r="BF308" s="15">
        <v>0</v>
      </c>
      <c r="BG308" s="15">
        <f t="shared" si="23"/>
        <v>0</v>
      </c>
      <c r="BH308" t="str">
        <f t="shared" si="24"/>
        <v>SCGGAS</v>
      </c>
      <c r="BI308" t="str">
        <f>VLOOKUP(BH308,[1]Summary!$C$29:$C$56,1,0)</f>
        <v>SCGGas</v>
      </c>
      <c r="BJ308" s="16">
        <v>44197</v>
      </c>
    </row>
    <row r="309" spans="1:62" x14ac:dyDescent="0.25">
      <c r="A309" s="13" t="s">
        <v>380</v>
      </c>
      <c r="B309" s="13" t="s">
        <v>380</v>
      </c>
      <c r="C309" t="s">
        <v>381</v>
      </c>
      <c r="D309" t="s">
        <v>361</v>
      </c>
      <c r="E309" t="s">
        <v>308</v>
      </c>
      <c r="F309" s="13" t="s">
        <v>302</v>
      </c>
      <c r="G309" s="14"/>
      <c r="H309" s="15">
        <v>0</v>
      </c>
      <c r="I309" s="15">
        <v>0</v>
      </c>
      <c r="J309" s="15">
        <v>149.89699999999999</v>
      </c>
      <c r="K309" s="15">
        <v>3.2970000000000002</v>
      </c>
      <c r="L309" s="15">
        <v>506.12599999999998</v>
      </c>
      <c r="M309" s="15">
        <v>142.22399999999999</v>
      </c>
      <c r="N309" s="15">
        <v>41.204999999999998</v>
      </c>
      <c r="O309" s="15">
        <v>294.05099999999999</v>
      </c>
      <c r="P309" s="15">
        <v>70.384</v>
      </c>
      <c r="Q309" s="15">
        <v>264.41800000000001</v>
      </c>
      <c r="R309" s="15">
        <v>20.402000000000001</v>
      </c>
      <c r="S309" s="15">
        <v>507.54599999999999</v>
      </c>
      <c r="T309" s="15">
        <f t="shared" si="20"/>
        <v>1999.55</v>
      </c>
      <c r="U309" s="15">
        <v>28.209039825439454</v>
      </c>
      <c r="V309" s="15">
        <v>56.551491699218751</v>
      </c>
      <c r="W309" s="15">
        <v>-69.068339843749996</v>
      </c>
      <c r="X309" s="15">
        <v>31.903169433593749</v>
      </c>
      <c r="Y309" s="15">
        <v>22.748329101562501</v>
      </c>
      <c r="Z309" s="15">
        <v>5.44277978515625</v>
      </c>
      <c r="AA309" s="15">
        <v>4.2101397643089298</v>
      </c>
      <c r="AB309" s="15">
        <v>-4.6656500244140622</v>
      </c>
      <c r="AC309" s="15">
        <v>0</v>
      </c>
      <c r="AD309" s="15">
        <v>20.951900085449218</v>
      </c>
      <c r="AE309" s="15">
        <v>4.125559875488281</v>
      </c>
      <c r="AF309" s="15">
        <v>0</v>
      </c>
      <c r="AG309" s="15">
        <f t="shared" si="21"/>
        <v>100.40841970205307</v>
      </c>
      <c r="AH309" s="15">
        <v>0</v>
      </c>
      <c r="AI309" s="15">
        <v>0</v>
      </c>
      <c r="AJ309" s="15">
        <v>0</v>
      </c>
      <c r="AK309" s="15">
        <v>0</v>
      </c>
      <c r="AL309" s="15">
        <v>0</v>
      </c>
      <c r="AM309" s="15">
        <v>0.90415997314453123</v>
      </c>
      <c r="AN309" s="15">
        <v>0</v>
      </c>
      <c r="AO309" s="15">
        <v>0</v>
      </c>
      <c r="AP309" s="15">
        <v>0</v>
      </c>
      <c r="AQ309" s="15">
        <v>0</v>
      </c>
      <c r="AR309" s="15">
        <v>0</v>
      </c>
      <c r="AS309" s="15">
        <v>0</v>
      </c>
      <c r="AT309" s="15">
        <f t="shared" si="22"/>
        <v>0.90415997314453123</v>
      </c>
      <c r="AU309" s="15">
        <v>0</v>
      </c>
      <c r="AV309" s="15">
        <v>0</v>
      </c>
      <c r="AW309" s="15">
        <v>0</v>
      </c>
      <c r="AX309" s="15">
        <v>0</v>
      </c>
      <c r="AY309" s="15">
        <v>0</v>
      </c>
      <c r="AZ309" s="15">
        <v>0</v>
      </c>
      <c r="BA309" s="15">
        <v>0</v>
      </c>
      <c r="BB309" s="15">
        <v>0</v>
      </c>
      <c r="BC309" s="15">
        <v>0</v>
      </c>
      <c r="BD309" s="15">
        <v>0</v>
      </c>
      <c r="BE309" s="15">
        <v>0</v>
      </c>
      <c r="BF309" s="15">
        <v>0</v>
      </c>
      <c r="BG309" s="15">
        <f t="shared" si="23"/>
        <v>0</v>
      </c>
      <c r="BH309" t="str">
        <f t="shared" si="24"/>
        <v>SCGGAS</v>
      </c>
      <c r="BI309" t="str">
        <f>VLOOKUP(BH309,[1]Summary!$C$29:$C$56,1,0)</f>
        <v>SCGGas</v>
      </c>
      <c r="BJ309" s="16">
        <v>44197</v>
      </c>
    </row>
    <row r="310" spans="1:62" x14ac:dyDescent="0.25">
      <c r="A310" s="13" t="s">
        <v>382</v>
      </c>
      <c r="B310" s="13" t="s">
        <v>382</v>
      </c>
      <c r="C310" t="s">
        <v>383</v>
      </c>
      <c r="D310" t="s">
        <v>361</v>
      </c>
      <c r="E310" t="s">
        <v>308</v>
      </c>
      <c r="F310" s="13" t="s">
        <v>302</v>
      </c>
      <c r="G310" s="14"/>
      <c r="H310" s="15">
        <v>0</v>
      </c>
      <c r="I310" s="15">
        <v>0</v>
      </c>
      <c r="J310" s="15">
        <v>2.226</v>
      </c>
      <c r="K310" s="15">
        <v>1.774</v>
      </c>
      <c r="L310" s="15">
        <v>6.0000000000000001E-3</v>
      </c>
      <c r="M310" s="15">
        <v>0.16900000000000001</v>
      </c>
      <c r="N310" s="15">
        <v>0.33300000000000002</v>
      </c>
      <c r="O310" s="15">
        <v>8.0000000000000002E-3</v>
      </c>
      <c r="P310" s="15">
        <v>8.0000000000000002E-3</v>
      </c>
      <c r="Q310" s="15">
        <v>8.0000000000000002E-3</v>
      </c>
      <c r="R310" s="15">
        <v>8.0000000000000002E-3</v>
      </c>
      <c r="S310" s="15">
        <v>1.2999999999999999E-2</v>
      </c>
      <c r="T310" s="15">
        <f t="shared" si="20"/>
        <v>4.5529999999999999</v>
      </c>
      <c r="U310" s="15">
        <v>1.140999984741211E-2</v>
      </c>
      <c r="V310" s="15">
        <v>0.13460999965667725</v>
      </c>
      <c r="W310" s="15">
        <v>1.3666000051498413</v>
      </c>
      <c r="X310" s="15">
        <v>1.1246499509811401</v>
      </c>
      <c r="Y310" s="15">
        <v>0.51011999511718753</v>
      </c>
      <c r="Z310" s="15">
        <v>0.13883999919891357</v>
      </c>
      <c r="AA310" s="15">
        <v>1.609000015258789E-2</v>
      </c>
      <c r="AB310" s="15">
        <v>1.609000015258789E-2</v>
      </c>
      <c r="AC310" s="15">
        <v>1.6799999237060548E-2</v>
      </c>
      <c r="AD310" s="15">
        <v>0.24412999725341797</v>
      </c>
      <c r="AE310" s="15">
        <v>0.41677998352050782</v>
      </c>
      <c r="AF310" s="15">
        <v>5.0260000228881836E-2</v>
      </c>
      <c r="AG310" s="15">
        <f t="shared" si="21"/>
        <v>4.0463799304962151</v>
      </c>
      <c r="AH310" s="15">
        <v>-8.5938698825836184</v>
      </c>
      <c r="AI310" s="15">
        <v>-6.5100002288818355E-3</v>
      </c>
      <c r="AJ310" s="15">
        <v>0</v>
      </c>
      <c r="AK310" s="15">
        <v>0</v>
      </c>
      <c r="AL310" s="15">
        <v>0</v>
      </c>
      <c r="AM310" s="15">
        <v>0</v>
      </c>
      <c r="AN310" s="15">
        <v>1.1465399780273438</v>
      </c>
      <c r="AO310" s="15">
        <v>0.38458000946044923</v>
      </c>
      <c r="AP310" s="15">
        <v>0</v>
      </c>
      <c r="AQ310" s="15">
        <v>0</v>
      </c>
      <c r="AR310" s="15">
        <v>0</v>
      </c>
      <c r="AS310" s="15">
        <v>0</v>
      </c>
      <c r="AT310" s="15">
        <f t="shared" si="22"/>
        <v>-7.0692598953247083</v>
      </c>
      <c r="AU310" s="15">
        <v>0</v>
      </c>
      <c r="AV310" s="15">
        <v>0</v>
      </c>
      <c r="AW310" s="15">
        <v>0</v>
      </c>
      <c r="AX310" s="15">
        <v>0</v>
      </c>
      <c r="AY310" s="15">
        <v>0</v>
      </c>
      <c r="AZ310" s="15">
        <v>0</v>
      </c>
      <c r="BA310" s="15">
        <v>0</v>
      </c>
      <c r="BB310" s="15">
        <v>0</v>
      </c>
      <c r="BC310" s="15">
        <v>0</v>
      </c>
      <c r="BD310" s="15">
        <v>0</v>
      </c>
      <c r="BE310" s="15">
        <v>0</v>
      </c>
      <c r="BF310" s="15">
        <v>0</v>
      </c>
      <c r="BG310" s="15">
        <f t="shared" si="23"/>
        <v>0</v>
      </c>
      <c r="BH310" t="str">
        <f t="shared" si="24"/>
        <v>SCGGAS</v>
      </c>
      <c r="BI310" t="str">
        <f>VLOOKUP(BH310,[1]Summary!$C$29:$C$56,1,0)</f>
        <v>SCGGas</v>
      </c>
      <c r="BJ310" s="16">
        <v>44197</v>
      </c>
    </row>
    <row r="311" spans="1:62" x14ac:dyDescent="0.25">
      <c r="A311" s="13" t="s">
        <v>384</v>
      </c>
      <c r="B311" s="13" t="s">
        <v>384</v>
      </c>
      <c r="C311" t="s">
        <v>385</v>
      </c>
      <c r="D311" t="s">
        <v>361</v>
      </c>
      <c r="E311" t="s">
        <v>308</v>
      </c>
      <c r="F311" s="13" t="s">
        <v>302</v>
      </c>
      <c r="G311" s="14"/>
      <c r="H311" s="15">
        <v>7.8280000000000003</v>
      </c>
      <c r="I311" s="15">
        <v>9.3309999999999995</v>
      </c>
      <c r="J311" s="15">
        <v>33.164000000000001</v>
      </c>
      <c r="K311" s="15">
        <v>-2.0750000000000002</v>
      </c>
      <c r="L311" s="15">
        <v>11.634</v>
      </c>
      <c r="M311" s="15">
        <v>34.729999999999997</v>
      </c>
      <c r="N311" s="15">
        <v>17.481000000000002</v>
      </c>
      <c r="O311" s="15">
        <v>-3.246</v>
      </c>
      <c r="P311" s="15">
        <v>79.423000000000002</v>
      </c>
      <c r="Q311" s="15">
        <v>-117.73699999999999</v>
      </c>
      <c r="R311" s="15">
        <v>58.347999999999999</v>
      </c>
      <c r="S311" s="15">
        <v>19.782</v>
      </c>
      <c r="T311" s="15">
        <f t="shared" si="20"/>
        <v>148.66299999999998</v>
      </c>
      <c r="U311" s="15">
        <v>54.427480218887332</v>
      </c>
      <c r="V311" s="15">
        <v>26.110911009788513</v>
      </c>
      <c r="W311" s="15">
        <v>5.9747298045158388</v>
      </c>
      <c r="X311" s="15">
        <v>-16.73153966331482</v>
      </c>
      <c r="Y311" s="15">
        <v>48.25253006744385</v>
      </c>
      <c r="Z311" s="15">
        <v>12.512730136871339</v>
      </c>
      <c r="AA311" s="15">
        <v>56.831820297241208</v>
      </c>
      <c r="AB311" s="15">
        <v>44.753231084823611</v>
      </c>
      <c r="AC311" s="15">
        <v>23.509268944740295</v>
      </c>
      <c r="AD311" s="15">
        <v>-6.0927396297454832</v>
      </c>
      <c r="AE311" s="15">
        <v>25.136899667739868</v>
      </c>
      <c r="AF311" s="15">
        <v>-8.8284697856903076</v>
      </c>
      <c r="AG311" s="15">
        <f t="shared" si="21"/>
        <v>265.85685215330125</v>
      </c>
      <c r="AH311" s="15">
        <v>49.467051481246948</v>
      </c>
      <c r="AI311" s="15">
        <v>34.38119040679932</v>
      </c>
      <c r="AJ311" s="15">
        <v>9.8995999889373785</v>
      </c>
      <c r="AK311" s="15">
        <v>129.28900102233888</v>
      </c>
      <c r="AL311" s="15">
        <v>59.742941925048825</v>
      </c>
      <c r="AM311" s="15">
        <v>39.8019291305542</v>
      </c>
      <c r="AN311" s="15">
        <v>0.69669001483917237</v>
      </c>
      <c r="AO311" s="15">
        <v>29.235091050148011</v>
      </c>
      <c r="AP311" s="15">
        <v>4.0173399753570553</v>
      </c>
      <c r="AQ311" s="15">
        <v>13.907</v>
      </c>
      <c r="AR311" s="15">
        <v>136.9145973701477</v>
      </c>
      <c r="AS311" s="15">
        <v>38.897981346130372</v>
      </c>
      <c r="AT311" s="15">
        <f t="shared" si="22"/>
        <v>546.25041371154782</v>
      </c>
      <c r="AU311" s="15">
        <v>0</v>
      </c>
      <c r="AV311" s="15">
        <v>0</v>
      </c>
      <c r="AW311" s="15">
        <v>0</v>
      </c>
      <c r="AX311" s="15">
        <v>0</v>
      </c>
      <c r="AY311" s="15">
        <v>0</v>
      </c>
      <c r="AZ311" s="15">
        <v>0</v>
      </c>
      <c r="BA311" s="15">
        <v>0</v>
      </c>
      <c r="BB311" s="15">
        <v>0</v>
      </c>
      <c r="BC311" s="15">
        <v>0</v>
      </c>
      <c r="BD311" s="15">
        <v>0</v>
      </c>
      <c r="BE311" s="15">
        <v>0</v>
      </c>
      <c r="BF311" s="15">
        <v>0</v>
      </c>
      <c r="BG311" s="15">
        <f t="shared" si="23"/>
        <v>0</v>
      </c>
      <c r="BH311" t="str">
        <f t="shared" si="24"/>
        <v>SCGGAS</v>
      </c>
      <c r="BI311" t="str">
        <f>VLOOKUP(BH311,[1]Summary!$C$29:$C$56,1,0)</f>
        <v>SCGGas</v>
      </c>
      <c r="BJ311" s="16">
        <v>44197</v>
      </c>
    </row>
    <row r="312" spans="1:62" x14ac:dyDescent="0.25">
      <c r="A312" s="13" t="s">
        <v>386</v>
      </c>
      <c r="B312" s="13" t="s">
        <v>386</v>
      </c>
      <c r="C312" t="s">
        <v>387</v>
      </c>
      <c r="D312" t="s">
        <v>361</v>
      </c>
      <c r="E312" t="s">
        <v>308</v>
      </c>
      <c r="F312" s="13" t="s">
        <v>302</v>
      </c>
      <c r="G312" s="14"/>
      <c r="H312" s="15">
        <v>198.61199999999999</v>
      </c>
      <c r="I312" s="15">
        <v>70.507999999999996</v>
      </c>
      <c r="J312" s="15">
        <v>606.96199999999999</v>
      </c>
      <c r="K312" s="15">
        <v>-780.95</v>
      </c>
      <c r="L312" s="15">
        <v>819.279</v>
      </c>
      <c r="M312" s="15">
        <v>735.03099999999995</v>
      </c>
      <c r="N312" s="15">
        <v>476.13200000000001</v>
      </c>
      <c r="O312" s="15">
        <v>191.40299999999999</v>
      </c>
      <c r="P312" s="15">
        <v>1385.742</v>
      </c>
      <c r="Q312" s="15">
        <v>1439.425</v>
      </c>
      <c r="R312" s="15">
        <v>422.9</v>
      </c>
      <c r="S312" s="15">
        <v>-550.36300000000006</v>
      </c>
      <c r="T312" s="15">
        <f t="shared" si="20"/>
        <v>5014.6809999999996</v>
      </c>
      <c r="U312" s="15">
        <v>545.46513916015624</v>
      </c>
      <c r="V312" s="15">
        <v>480.07187499999998</v>
      </c>
      <c r="W312" s="15">
        <v>3038.2511406936646</v>
      </c>
      <c r="X312" s="15">
        <v>1262.5214919586181</v>
      </c>
      <c r="Y312" s="15">
        <v>1150.9532062072753</v>
      </c>
      <c r="Z312" s="15">
        <v>357.12894610595703</v>
      </c>
      <c r="AA312" s="15">
        <v>1362.5398986740113</v>
      </c>
      <c r="AB312" s="15">
        <v>110.37249896240235</v>
      </c>
      <c r="AC312" s="15">
        <v>750.4977364044189</v>
      </c>
      <c r="AD312" s="15">
        <v>550.80490930175779</v>
      </c>
      <c r="AE312" s="15">
        <v>595.769033493042</v>
      </c>
      <c r="AF312" s="15">
        <v>-557.34280845642093</v>
      </c>
      <c r="AG312" s="15">
        <f t="shared" si="21"/>
        <v>9647.0330675048826</v>
      </c>
      <c r="AH312" s="15">
        <v>175.64454809188842</v>
      </c>
      <c r="AI312" s="15">
        <v>-42.594578735351561</v>
      </c>
      <c r="AJ312" s="15">
        <v>199.45107818222047</v>
      </c>
      <c r="AK312" s="15">
        <v>614.0446637573242</v>
      </c>
      <c r="AL312" s="15">
        <v>129.62422126770019</v>
      </c>
      <c r="AM312" s="15">
        <v>436.13261561584471</v>
      </c>
      <c r="AN312" s="15">
        <v>571.21497090911862</v>
      </c>
      <c r="AO312" s="15">
        <v>346.57230369949343</v>
      </c>
      <c r="AP312" s="15">
        <v>236.84575408172608</v>
      </c>
      <c r="AQ312" s="15">
        <v>1228.3699999999999</v>
      </c>
      <c r="AR312" s="15">
        <v>1159.5256428833009</v>
      </c>
      <c r="AS312" s="15">
        <v>-1438.6091806030274</v>
      </c>
      <c r="AT312" s="15">
        <f t="shared" si="22"/>
        <v>3616.2220391502378</v>
      </c>
      <c r="AU312" s="15">
        <v>-40.835949047088626</v>
      </c>
      <c r="AV312" s="15">
        <v>17.406020477294923</v>
      </c>
      <c r="AW312" s="15">
        <v>64.683339538574216</v>
      </c>
      <c r="AX312" s="15">
        <v>142.32506970214843</v>
      </c>
      <c r="AY312" s="15">
        <v>639.4233815917969</v>
      </c>
      <c r="AZ312" s="15">
        <v>1967.6195673828124</v>
      </c>
      <c r="BA312" s="15">
        <v>224.36711132812499</v>
      </c>
      <c r="BB312" s="15">
        <v>693.01839160156248</v>
      </c>
      <c r="BC312" s="15">
        <v>64.483242675781256</v>
      </c>
      <c r="BD312" s="15">
        <v>2190.0565735473633</v>
      </c>
      <c r="BE312" s="15">
        <v>2090.4494140625002</v>
      </c>
      <c r="BF312" s="15">
        <v>2054.3489179687499</v>
      </c>
      <c r="BG312" s="15">
        <f t="shared" si="23"/>
        <v>10107.34508082962</v>
      </c>
      <c r="BH312" t="str">
        <f t="shared" si="24"/>
        <v>SCGGAS</v>
      </c>
      <c r="BI312" t="str">
        <f>VLOOKUP(BH312,[1]Summary!$C$29:$C$56,1,0)</f>
        <v>SCGGas</v>
      </c>
      <c r="BJ312" t="s">
        <v>12</v>
      </c>
    </row>
    <row r="313" spans="1:62" x14ac:dyDescent="0.25">
      <c r="A313" s="13" t="s">
        <v>388</v>
      </c>
      <c r="B313" s="13" t="s">
        <v>388</v>
      </c>
      <c r="C313" t="s">
        <v>389</v>
      </c>
      <c r="D313" t="s">
        <v>361</v>
      </c>
      <c r="E313" t="s">
        <v>308</v>
      </c>
      <c r="F313" s="13" t="s">
        <v>302</v>
      </c>
      <c r="G313" s="14"/>
      <c r="H313" s="15">
        <v>48.131999999999998</v>
      </c>
      <c r="I313" s="15">
        <v>-37.503999999999998</v>
      </c>
      <c r="J313" s="15">
        <v>-8</v>
      </c>
      <c r="K313" s="15">
        <v>13.433</v>
      </c>
      <c r="L313" s="15">
        <v>64.823999999999998</v>
      </c>
      <c r="M313" s="15">
        <v>110.955</v>
      </c>
      <c r="N313" s="15">
        <v>37.793999999999997</v>
      </c>
      <c r="O313" s="15">
        <v>110.54900000000001</v>
      </c>
      <c r="P313" s="15">
        <v>77.212999999999994</v>
      </c>
      <c r="Q313" s="15">
        <v>231.465</v>
      </c>
      <c r="R313" s="15">
        <v>120.157</v>
      </c>
      <c r="S313" s="15">
        <v>89.765000000000001</v>
      </c>
      <c r="T313" s="15">
        <f t="shared" si="20"/>
        <v>858.78300000000002</v>
      </c>
      <c r="U313" s="15">
        <v>94.284510684967046</v>
      </c>
      <c r="V313" s="15">
        <v>84.392632957458503</v>
      </c>
      <c r="W313" s="15">
        <v>31.666380792617797</v>
      </c>
      <c r="X313" s="15">
        <v>149.45208009719849</v>
      </c>
      <c r="Y313" s="15">
        <v>163.3817912979126</v>
      </c>
      <c r="Z313" s="15">
        <v>83.182938793182373</v>
      </c>
      <c r="AA313" s="15">
        <v>58.795679010391233</v>
      </c>
      <c r="AB313" s="15">
        <v>38.704360227584836</v>
      </c>
      <c r="AC313" s="15">
        <v>67.311300212860104</v>
      </c>
      <c r="AD313" s="15">
        <v>52.86968960952759</v>
      </c>
      <c r="AE313" s="15">
        <v>24.18494933605194</v>
      </c>
      <c r="AF313" s="15">
        <v>55.172351076126098</v>
      </c>
      <c r="AG313" s="15">
        <f t="shared" si="21"/>
        <v>903.39866409587864</v>
      </c>
      <c r="AH313" s="15">
        <v>62.564120820045474</v>
      </c>
      <c r="AI313" s="15">
        <v>11.163959878921508</v>
      </c>
      <c r="AJ313" s="15">
        <v>59.362461948394774</v>
      </c>
      <c r="AK313" s="15">
        <v>102.84864394378663</v>
      </c>
      <c r="AL313" s="15">
        <v>57.75534790802002</v>
      </c>
      <c r="AM313" s="15">
        <v>40.081450626373289</v>
      </c>
      <c r="AN313" s="15">
        <v>9.9589902882575991</v>
      </c>
      <c r="AO313" s="15">
        <v>83.781066992282874</v>
      </c>
      <c r="AP313" s="15">
        <v>49.878008245468138</v>
      </c>
      <c r="AQ313" s="15">
        <v>67.724000000000004</v>
      </c>
      <c r="AR313" s="15">
        <v>92.897496505260463</v>
      </c>
      <c r="AS313" s="15">
        <v>109.2079274520874</v>
      </c>
      <c r="AT313" s="15">
        <f t="shared" si="22"/>
        <v>747.22347460889819</v>
      </c>
      <c r="AU313" s="15">
        <v>0</v>
      </c>
      <c r="AV313" s="15">
        <v>0</v>
      </c>
      <c r="AW313" s="15">
        <v>0</v>
      </c>
      <c r="AX313" s="15">
        <v>0</v>
      </c>
      <c r="AY313" s="15">
        <v>0</v>
      </c>
      <c r="AZ313" s="15">
        <v>0</v>
      </c>
      <c r="BA313" s="15">
        <v>0</v>
      </c>
      <c r="BB313" s="15">
        <v>0</v>
      </c>
      <c r="BC313" s="15">
        <v>0</v>
      </c>
      <c r="BD313" s="15">
        <v>0</v>
      </c>
      <c r="BE313" s="15">
        <v>0</v>
      </c>
      <c r="BF313" s="15">
        <v>0</v>
      </c>
      <c r="BG313" s="15">
        <f t="shared" si="23"/>
        <v>0</v>
      </c>
      <c r="BH313" t="str">
        <f t="shared" si="24"/>
        <v>SCGGAS</v>
      </c>
      <c r="BI313" t="str">
        <f>VLOOKUP(BH313,[1]Summary!$C$29:$C$56,1,0)</f>
        <v>SCGGas</v>
      </c>
      <c r="BJ313" s="16">
        <v>44197</v>
      </c>
    </row>
    <row r="314" spans="1:62" x14ac:dyDescent="0.25">
      <c r="A314" s="13" t="s">
        <v>390</v>
      </c>
      <c r="B314" s="13" t="s">
        <v>390</v>
      </c>
      <c r="C314" t="s">
        <v>391</v>
      </c>
      <c r="D314" t="s">
        <v>361</v>
      </c>
      <c r="E314" t="s">
        <v>308</v>
      </c>
      <c r="F314" s="13" t="s">
        <v>302</v>
      </c>
      <c r="G314" s="14"/>
      <c r="H314" s="15">
        <v>50.83</v>
      </c>
      <c r="I314" s="15">
        <v>54.41</v>
      </c>
      <c r="J314" s="15">
        <v>33.982999999999997</v>
      </c>
      <c r="K314" s="15">
        <v>73.061000000000007</v>
      </c>
      <c r="L314" s="15">
        <v>114.16200000000001</v>
      </c>
      <c r="M314" s="15">
        <v>39.468000000000004</v>
      </c>
      <c r="N314" s="15">
        <v>115.40300000000001</v>
      </c>
      <c r="O314" s="15">
        <v>100.096</v>
      </c>
      <c r="P314" s="15">
        <v>86.603999999999999</v>
      </c>
      <c r="Q314" s="15">
        <v>124.08799999999999</v>
      </c>
      <c r="R314" s="15">
        <v>237.74</v>
      </c>
      <c r="S314" s="15">
        <v>146.50200000000001</v>
      </c>
      <c r="T314" s="15">
        <f t="shared" si="20"/>
        <v>1176.347</v>
      </c>
      <c r="U314" s="15">
        <v>92.239782676696777</v>
      </c>
      <c r="V314" s="15">
        <v>64.647122299194336</v>
      </c>
      <c r="W314" s="15">
        <v>81.751689056396486</v>
      </c>
      <c r="X314" s="15">
        <v>70.851000617980958</v>
      </c>
      <c r="Y314" s="15">
        <v>55.871468570709226</v>
      </c>
      <c r="Z314" s="15">
        <v>105.87876705551147</v>
      </c>
      <c r="AA314" s="15">
        <v>76.176501213073735</v>
      </c>
      <c r="AB314" s="15">
        <v>162.62293822479248</v>
      </c>
      <c r="AC314" s="15">
        <v>201.09886748504638</v>
      </c>
      <c r="AD314" s="15">
        <v>146.65196237945557</v>
      </c>
      <c r="AE314" s="15">
        <v>251.31937283325195</v>
      </c>
      <c r="AF314" s="15">
        <v>198.81603574371337</v>
      </c>
      <c r="AG314" s="15">
        <f t="shared" si="21"/>
        <v>1507.9255081558229</v>
      </c>
      <c r="AH314" s="15">
        <v>66.208220619201654</v>
      </c>
      <c r="AI314" s="15">
        <v>79.371459838867182</v>
      </c>
      <c r="AJ314" s="15">
        <v>107.18667147827148</v>
      </c>
      <c r="AK314" s="15">
        <v>30.130289184570312</v>
      </c>
      <c r="AL314" s="15">
        <v>48.436589874267575</v>
      </c>
      <c r="AM314" s="15">
        <v>110.93838665771484</v>
      </c>
      <c r="AN314" s="15">
        <v>66.141940040588381</v>
      </c>
      <c r="AO314" s="15">
        <v>103.96288320922852</v>
      </c>
      <c r="AP314" s="15">
        <v>180.23005390167236</v>
      </c>
      <c r="AQ314" s="15">
        <v>138.52699999999999</v>
      </c>
      <c r="AR314" s="15">
        <v>256.3231028518677</v>
      </c>
      <c r="AS314" s="15">
        <v>84.481625808715819</v>
      </c>
      <c r="AT314" s="15">
        <f t="shared" si="22"/>
        <v>1271.9382234649656</v>
      </c>
      <c r="AU314" s="15">
        <v>0</v>
      </c>
      <c r="AV314" s="15">
        <v>0</v>
      </c>
      <c r="AW314" s="15">
        <v>0</v>
      </c>
      <c r="AX314" s="15">
        <v>0</v>
      </c>
      <c r="AY314" s="15">
        <v>0</v>
      </c>
      <c r="AZ314" s="15">
        <v>0</v>
      </c>
      <c r="BA314" s="15">
        <v>0</v>
      </c>
      <c r="BB314" s="15">
        <v>0</v>
      </c>
      <c r="BC314" s="15">
        <v>0</v>
      </c>
      <c r="BD314" s="15">
        <v>0</v>
      </c>
      <c r="BE314" s="15">
        <v>0</v>
      </c>
      <c r="BF314" s="15">
        <v>0</v>
      </c>
      <c r="BG314" s="15">
        <f t="shared" si="23"/>
        <v>0</v>
      </c>
      <c r="BH314" t="str">
        <f t="shared" si="24"/>
        <v>SCGGAS</v>
      </c>
      <c r="BI314" t="str">
        <f>VLOOKUP(BH314,[1]Summary!$C$29:$C$56,1,0)</f>
        <v>SCGGas</v>
      </c>
      <c r="BJ314" s="16">
        <v>44197</v>
      </c>
    </row>
    <row r="315" spans="1:62" x14ac:dyDescent="0.25">
      <c r="A315" s="13" t="s">
        <v>392</v>
      </c>
      <c r="B315" s="13" t="s">
        <v>392</v>
      </c>
      <c r="C315" t="s">
        <v>393</v>
      </c>
      <c r="D315" t="s">
        <v>361</v>
      </c>
      <c r="E315" t="s">
        <v>308</v>
      </c>
      <c r="F315" s="13" t="s">
        <v>302</v>
      </c>
      <c r="G315" s="14"/>
      <c r="H315" s="15">
        <v>0</v>
      </c>
      <c r="I315" s="15">
        <v>0</v>
      </c>
      <c r="J315" s="15">
        <v>0</v>
      </c>
      <c r="K315" s="15">
        <v>0</v>
      </c>
      <c r="L315" s="15">
        <v>0</v>
      </c>
      <c r="M315" s="15">
        <v>0</v>
      </c>
      <c r="N315" s="15">
        <v>0</v>
      </c>
      <c r="O315" s="15">
        <v>0</v>
      </c>
      <c r="P315" s="15">
        <v>0</v>
      </c>
      <c r="Q315" s="15">
        <v>0</v>
      </c>
      <c r="R315" s="15">
        <v>0</v>
      </c>
      <c r="S315" s="15">
        <v>0</v>
      </c>
      <c r="T315" s="15">
        <f t="shared" si="20"/>
        <v>0</v>
      </c>
      <c r="U315" s="15">
        <v>0</v>
      </c>
      <c r="V315" s="15">
        <v>0</v>
      </c>
      <c r="W315" s="15">
        <v>0</v>
      </c>
      <c r="X315" s="15">
        <v>0</v>
      </c>
      <c r="Y315" s="15">
        <v>0</v>
      </c>
      <c r="Z315" s="15">
        <v>0</v>
      </c>
      <c r="AA315" s="15">
        <v>0</v>
      </c>
      <c r="AB315" s="15">
        <v>0</v>
      </c>
      <c r="AC315" s="15">
        <v>0</v>
      </c>
      <c r="AD315" s="15">
        <v>0</v>
      </c>
      <c r="AE315" s="15">
        <v>0</v>
      </c>
      <c r="AF315" s="15">
        <v>0</v>
      </c>
      <c r="AG315" s="15">
        <f t="shared" si="21"/>
        <v>0</v>
      </c>
      <c r="AH315" s="15">
        <v>0</v>
      </c>
      <c r="AI315" s="15">
        <v>0</v>
      </c>
      <c r="AJ315" s="15">
        <v>0</v>
      </c>
      <c r="AK315" s="15">
        <v>0</v>
      </c>
      <c r="AL315" s="15">
        <v>0</v>
      </c>
      <c r="AM315" s="15">
        <v>0</v>
      </c>
      <c r="AN315" s="15">
        <v>0</v>
      </c>
      <c r="AO315" s="15">
        <v>0</v>
      </c>
      <c r="AP315" s="15">
        <v>0</v>
      </c>
      <c r="AQ315" s="15">
        <v>0</v>
      </c>
      <c r="AR315" s="15">
        <v>0</v>
      </c>
      <c r="AS315" s="15">
        <v>0</v>
      </c>
      <c r="AT315" s="15">
        <f t="shared" si="22"/>
        <v>0</v>
      </c>
      <c r="AU315" s="15">
        <v>0</v>
      </c>
      <c r="AV315" s="15">
        <v>0</v>
      </c>
      <c r="AW315" s="15">
        <v>0</v>
      </c>
      <c r="AX315" s="15">
        <v>0</v>
      </c>
      <c r="AY315" s="15">
        <v>0</v>
      </c>
      <c r="AZ315" s="15">
        <v>0</v>
      </c>
      <c r="BA315" s="15">
        <v>0</v>
      </c>
      <c r="BB315" s="15">
        <v>0</v>
      </c>
      <c r="BC315" s="15">
        <v>0</v>
      </c>
      <c r="BD315" s="15">
        <v>0</v>
      </c>
      <c r="BE315" s="15">
        <v>0</v>
      </c>
      <c r="BF315" s="15">
        <v>0</v>
      </c>
      <c r="BG315" s="15">
        <f t="shared" si="23"/>
        <v>0</v>
      </c>
      <c r="BH315" t="str">
        <f t="shared" si="24"/>
        <v>SCGGAS</v>
      </c>
      <c r="BI315" t="str">
        <f>VLOOKUP(BH315,[1]Summary!$C$29:$C$56,1,0)</f>
        <v>SCGGas</v>
      </c>
      <c r="BJ315" t="s">
        <v>12</v>
      </c>
    </row>
    <row r="316" spans="1:62" x14ac:dyDescent="0.25">
      <c r="A316" s="13" t="s">
        <v>394</v>
      </c>
      <c r="B316" s="13" t="s">
        <v>394</v>
      </c>
      <c r="C316" t="s">
        <v>395</v>
      </c>
      <c r="D316" t="s">
        <v>361</v>
      </c>
      <c r="E316" t="s">
        <v>308</v>
      </c>
      <c r="F316" s="13" t="s">
        <v>302</v>
      </c>
      <c r="G316" s="14"/>
      <c r="H316" s="15">
        <v>0.16500000000000001</v>
      </c>
      <c r="I316" s="15">
        <v>0</v>
      </c>
      <c r="J316" s="15">
        <v>0</v>
      </c>
      <c r="K316" s="15">
        <v>0</v>
      </c>
      <c r="L316" s="15">
        <v>0</v>
      </c>
      <c r="M316" s="15">
        <v>46.063000000000002</v>
      </c>
      <c r="N316" s="15">
        <v>1547.645</v>
      </c>
      <c r="O316" s="15">
        <v>949.63599999999997</v>
      </c>
      <c r="P316" s="15">
        <v>862.43799999999999</v>
      </c>
      <c r="Q316" s="15">
        <v>0.48399999999999999</v>
      </c>
      <c r="R316" s="15">
        <v>1310.2639999999999</v>
      </c>
      <c r="S316" s="15">
        <v>2207.1930000000002</v>
      </c>
      <c r="T316" s="15">
        <f t="shared" si="20"/>
        <v>6923.8879999999999</v>
      </c>
      <c r="U316" s="15">
        <v>0</v>
      </c>
      <c r="V316" s="15">
        <v>1050.8341250000001</v>
      </c>
      <c r="W316" s="15">
        <v>1981.1025625</v>
      </c>
      <c r="X316" s="15">
        <v>3784.9243750000001</v>
      </c>
      <c r="Y316" s="15">
        <v>0</v>
      </c>
      <c r="Z316" s="15">
        <v>0</v>
      </c>
      <c r="AA316" s="15">
        <v>9.9862402343749999</v>
      </c>
      <c r="AB316" s="15">
        <v>458.16401562499999</v>
      </c>
      <c r="AC316" s="15">
        <v>9.9118203124999997</v>
      </c>
      <c r="AD316" s="15">
        <v>615.90085937499998</v>
      </c>
      <c r="AE316" s="15">
        <v>0</v>
      </c>
      <c r="AF316" s="15">
        <v>579.04057812500002</v>
      </c>
      <c r="AG316" s="15">
        <f t="shared" si="21"/>
        <v>8489.8645761718744</v>
      </c>
      <c r="AH316" s="15">
        <v>0</v>
      </c>
      <c r="AI316" s="15">
        <v>0</v>
      </c>
      <c r="AJ316" s="15">
        <v>0</v>
      </c>
      <c r="AK316" s="15">
        <v>0</v>
      </c>
      <c r="AL316" s="15">
        <v>0</v>
      </c>
      <c r="AM316" s="15">
        <v>0</v>
      </c>
      <c r="AN316" s="15">
        <v>0</v>
      </c>
      <c r="AO316" s="15">
        <v>0</v>
      </c>
      <c r="AP316" s="15">
        <v>-1.1485799560546874</v>
      </c>
      <c r="AQ316" s="15">
        <v>0</v>
      </c>
      <c r="AR316" s="15">
        <v>-1.0569099731445313</v>
      </c>
      <c r="AS316" s="15">
        <v>-5632.3230000000003</v>
      </c>
      <c r="AT316" s="15">
        <f t="shared" si="22"/>
        <v>-5634.5284899291992</v>
      </c>
      <c r="AU316" s="15">
        <v>0</v>
      </c>
      <c r="AV316" s="15">
        <v>0</v>
      </c>
      <c r="AW316" s="15">
        <v>0</v>
      </c>
      <c r="AX316" s="15">
        <v>0</v>
      </c>
      <c r="AY316" s="15">
        <v>0</v>
      </c>
      <c r="AZ316" s="15">
        <v>0</v>
      </c>
      <c r="BA316" s="15">
        <v>0</v>
      </c>
      <c r="BB316" s="15">
        <v>0</v>
      </c>
      <c r="BC316" s="15">
        <v>0</v>
      </c>
      <c r="BD316" s="15">
        <v>0</v>
      </c>
      <c r="BE316" s="15">
        <v>0</v>
      </c>
      <c r="BF316" s="15">
        <v>0</v>
      </c>
      <c r="BG316" s="15">
        <f t="shared" si="23"/>
        <v>0</v>
      </c>
      <c r="BH316" t="str">
        <f t="shared" si="24"/>
        <v>SCGGAS</v>
      </c>
      <c r="BI316" t="str">
        <f>VLOOKUP(BH316,[1]Summary!$C$29:$C$56,1,0)</f>
        <v>SCGGas</v>
      </c>
      <c r="BJ316" s="16">
        <v>44197</v>
      </c>
    </row>
    <row r="317" spans="1:62" x14ac:dyDescent="0.25">
      <c r="A317" s="13" t="s">
        <v>396</v>
      </c>
      <c r="B317" s="13" t="s">
        <v>396</v>
      </c>
      <c r="C317" t="s">
        <v>397</v>
      </c>
      <c r="D317" t="s">
        <v>361</v>
      </c>
      <c r="E317" t="s">
        <v>308</v>
      </c>
      <c r="F317" s="13" t="s">
        <v>302</v>
      </c>
      <c r="G317" s="14"/>
      <c r="H317" s="15">
        <v>0</v>
      </c>
      <c r="I317" s="15">
        <v>0</v>
      </c>
      <c r="J317" s="15">
        <v>0</v>
      </c>
      <c r="K317" s="15">
        <v>55.664000000000001</v>
      </c>
      <c r="L317" s="15">
        <v>0</v>
      </c>
      <c r="M317" s="15">
        <v>0</v>
      </c>
      <c r="N317" s="15">
        <v>0</v>
      </c>
      <c r="O317" s="15">
        <v>116.089</v>
      </c>
      <c r="P317" s="15">
        <v>0</v>
      </c>
      <c r="Q317" s="15">
        <v>0</v>
      </c>
      <c r="R317" s="15">
        <v>93.804000000000002</v>
      </c>
      <c r="S317" s="15">
        <v>0</v>
      </c>
      <c r="T317" s="15">
        <f t="shared" si="20"/>
        <v>265.55700000000002</v>
      </c>
      <c r="U317" s="15">
        <v>0</v>
      </c>
      <c r="V317" s="15">
        <v>0</v>
      </c>
      <c r="W317" s="15">
        <v>0</v>
      </c>
      <c r="X317" s="15">
        <v>0</v>
      </c>
      <c r="Y317" s="15">
        <v>9.5648798828124999</v>
      </c>
      <c r="Z317" s="15">
        <v>16.7557197265625</v>
      </c>
      <c r="AA317" s="15">
        <v>9.9615400390625002</v>
      </c>
      <c r="AB317" s="15">
        <v>41.546269531249997</v>
      </c>
      <c r="AC317" s="15">
        <v>1.1916099853515625</v>
      </c>
      <c r="AD317" s="15">
        <v>24.390969726562499</v>
      </c>
      <c r="AE317" s="15">
        <v>23.912209960937499</v>
      </c>
      <c r="AF317" s="15">
        <v>2.4951799316406249</v>
      </c>
      <c r="AG317" s="15">
        <f t="shared" si="21"/>
        <v>129.81837878417969</v>
      </c>
      <c r="AH317" s="15">
        <v>29.876999999999999</v>
      </c>
      <c r="AI317" s="15">
        <v>0</v>
      </c>
      <c r="AJ317" s="15">
        <v>1.1774200134277344</v>
      </c>
      <c r="AK317" s="15">
        <v>220.80501953125</v>
      </c>
      <c r="AL317" s="15">
        <v>0.60727999877929684</v>
      </c>
      <c r="AM317" s="15">
        <v>0</v>
      </c>
      <c r="AN317" s="15">
        <v>0</v>
      </c>
      <c r="AO317" s="15">
        <v>0</v>
      </c>
      <c r="AP317" s="15">
        <v>0</v>
      </c>
      <c r="AQ317" s="15">
        <v>0</v>
      </c>
      <c r="AR317" s="15">
        <v>0</v>
      </c>
      <c r="AS317" s="15">
        <v>0</v>
      </c>
      <c r="AT317" s="15">
        <f t="shared" si="22"/>
        <v>252.46671954345703</v>
      </c>
      <c r="AU317" s="15">
        <v>0</v>
      </c>
      <c r="AV317" s="15">
        <v>0</v>
      </c>
      <c r="AW317" s="15">
        <v>0</v>
      </c>
      <c r="AX317" s="15">
        <v>0</v>
      </c>
      <c r="AY317" s="15">
        <v>0</v>
      </c>
      <c r="AZ317" s="15">
        <v>0</v>
      </c>
      <c r="BA317" s="15">
        <v>0</v>
      </c>
      <c r="BB317" s="15">
        <v>0</v>
      </c>
      <c r="BC317" s="15">
        <v>0</v>
      </c>
      <c r="BD317" s="15">
        <v>0</v>
      </c>
      <c r="BE317" s="15">
        <v>0</v>
      </c>
      <c r="BF317" s="15">
        <v>0</v>
      </c>
      <c r="BG317" s="15">
        <f t="shared" si="23"/>
        <v>0</v>
      </c>
      <c r="BH317" t="str">
        <f t="shared" si="24"/>
        <v>SCGGAS</v>
      </c>
      <c r="BI317" t="str">
        <f>VLOOKUP(BH317,[1]Summary!$C$29:$C$56,1,0)</f>
        <v>SCGGas</v>
      </c>
      <c r="BJ317" s="16">
        <v>44197</v>
      </c>
    </row>
    <row r="318" spans="1:62" x14ac:dyDescent="0.25">
      <c r="A318" s="13" t="s">
        <v>398</v>
      </c>
      <c r="B318" s="13" t="s">
        <v>398</v>
      </c>
      <c r="C318" t="s">
        <v>399</v>
      </c>
      <c r="D318" t="s">
        <v>361</v>
      </c>
      <c r="E318" t="s">
        <v>308</v>
      </c>
      <c r="F318" s="13" t="s">
        <v>302</v>
      </c>
      <c r="G318" s="14"/>
      <c r="H318" s="15">
        <v>12.064</v>
      </c>
      <c r="I318" s="15">
        <v>0</v>
      </c>
      <c r="J318" s="15">
        <v>0</v>
      </c>
      <c r="K318" s="15">
        <v>0</v>
      </c>
      <c r="L318" s="15">
        <v>39.649000000000001</v>
      </c>
      <c r="M318" s="15">
        <v>5.7329999999999997</v>
      </c>
      <c r="N318" s="15">
        <v>77.441000000000003</v>
      </c>
      <c r="O318" s="15">
        <v>0</v>
      </c>
      <c r="P318" s="15">
        <v>66.63</v>
      </c>
      <c r="Q318" s="15">
        <v>19.021000000000001</v>
      </c>
      <c r="R318" s="15">
        <v>110.877</v>
      </c>
      <c r="S318" s="15">
        <v>25.565999999999999</v>
      </c>
      <c r="T318" s="15">
        <f t="shared" si="20"/>
        <v>356.98099999999999</v>
      </c>
      <c r="U318" s="15">
        <v>43.997589843749999</v>
      </c>
      <c r="V318" s="15">
        <v>31.1080498046875</v>
      </c>
      <c r="W318" s="15">
        <v>169.80882031249999</v>
      </c>
      <c r="X318" s="15">
        <v>270.2169140625</v>
      </c>
      <c r="Y318" s="15">
        <v>46.456099609375002</v>
      </c>
      <c r="Z318" s="15">
        <v>339.77326562500002</v>
      </c>
      <c r="AA318" s="15">
        <v>226.84324218750001</v>
      </c>
      <c r="AB318" s="15">
        <v>81.918072265625</v>
      </c>
      <c r="AC318" s="15">
        <v>258.520375</v>
      </c>
      <c r="AD318" s="15">
        <v>140.64368359375001</v>
      </c>
      <c r="AE318" s="15">
        <v>79.287148437499994</v>
      </c>
      <c r="AF318" s="15">
        <v>339.93224511718751</v>
      </c>
      <c r="AG318" s="15">
        <f t="shared" si="21"/>
        <v>2028.505505859375</v>
      </c>
      <c r="AH318" s="15">
        <v>258.08008593749997</v>
      </c>
      <c r="AI318" s="15">
        <v>85.150990234375001</v>
      </c>
      <c r="AJ318" s="15">
        <v>152.30058203125</v>
      </c>
      <c r="AK318" s="15">
        <v>152.56301562499999</v>
      </c>
      <c r="AL318" s="15">
        <v>67.501521484375004</v>
      </c>
      <c r="AM318" s="15">
        <v>38.371769531250003</v>
      </c>
      <c r="AN318" s="15">
        <v>53.818308593749997</v>
      </c>
      <c r="AO318" s="15">
        <v>130.41170703124999</v>
      </c>
      <c r="AP318" s="15">
        <v>46.0431591796875</v>
      </c>
      <c r="AQ318" s="15">
        <v>3.8650000000000002</v>
      </c>
      <c r="AR318" s="15">
        <v>68.499499755859375</v>
      </c>
      <c r="AS318" s="15">
        <v>102.806802734375</v>
      </c>
      <c r="AT318" s="15">
        <f t="shared" si="22"/>
        <v>1159.4124421386718</v>
      </c>
      <c r="AU318" s="15">
        <v>0</v>
      </c>
      <c r="AV318" s="15">
        <v>0</v>
      </c>
      <c r="AW318" s="15">
        <v>0</v>
      </c>
      <c r="AX318" s="15">
        <v>0</v>
      </c>
      <c r="AY318" s="15">
        <v>0</v>
      </c>
      <c r="AZ318" s="15">
        <v>0</v>
      </c>
      <c r="BA318" s="15">
        <v>0</v>
      </c>
      <c r="BB318" s="15">
        <v>0</v>
      </c>
      <c r="BC318" s="15">
        <v>0</v>
      </c>
      <c r="BD318" s="15">
        <v>0</v>
      </c>
      <c r="BE318" s="15">
        <v>0</v>
      </c>
      <c r="BF318" s="15">
        <v>0</v>
      </c>
      <c r="BG318" s="15">
        <f t="shared" si="23"/>
        <v>0</v>
      </c>
      <c r="BH318" t="str">
        <f t="shared" si="24"/>
        <v>SCGGAS</v>
      </c>
      <c r="BI318" t="str">
        <f>VLOOKUP(BH318,[1]Summary!$C$29:$C$56,1,0)</f>
        <v>SCGGas</v>
      </c>
      <c r="BJ318" s="16">
        <v>44197</v>
      </c>
    </row>
    <row r="319" spans="1:62" x14ac:dyDescent="0.25">
      <c r="A319" s="13" t="s">
        <v>400</v>
      </c>
      <c r="B319" s="13" t="s">
        <v>400</v>
      </c>
      <c r="C319" t="s">
        <v>401</v>
      </c>
      <c r="D319" t="s">
        <v>361</v>
      </c>
      <c r="E319" t="s">
        <v>308</v>
      </c>
      <c r="F319" s="13" t="s">
        <v>302</v>
      </c>
      <c r="G319" s="14"/>
      <c r="H319" s="15">
        <v>546.63400000000001</v>
      </c>
      <c r="I319" s="15">
        <v>-186.73</v>
      </c>
      <c r="J319" s="15">
        <v>145.511</v>
      </c>
      <c r="K319" s="15">
        <v>424.13099999999997</v>
      </c>
      <c r="L319" s="15">
        <v>851.99300000000005</v>
      </c>
      <c r="M319" s="15">
        <v>1095.684</v>
      </c>
      <c r="N319" s="15">
        <v>607.37099999999998</v>
      </c>
      <c r="O319" s="15">
        <v>732.89099999999996</v>
      </c>
      <c r="P319" s="15">
        <v>598.02499999999998</v>
      </c>
      <c r="Q319" s="15">
        <v>614.51599999999996</v>
      </c>
      <c r="R319" s="15">
        <v>386.30500000000001</v>
      </c>
      <c r="S319" s="15">
        <v>708.44399999999996</v>
      </c>
      <c r="T319" s="15">
        <f t="shared" si="20"/>
        <v>6524.7749999999996</v>
      </c>
      <c r="U319" s="15">
        <v>603.38626336669927</v>
      </c>
      <c r="V319" s="15">
        <v>274.02411764526369</v>
      </c>
      <c r="W319" s="15">
        <v>368.2800789794922</v>
      </c>
      <c r="X319" s="15">
        <v>634.80492140197759</v>
      </c>
      <c r="Y319" s="15">
        <v>476.68089710998532</v>
      </c>
      <c r="Z319" s="15">
        <v>476.38355651855471</v>
      </c>
      <c r="AA319" s="15">
        <v>745.55525274658203</v>
      </c>
      <c r="AB319" s="15">
        <v>766.08688632202143</v>
      </c>
      <c r="AC319" s="15">
        <v>775.97604660034176</v>
      </c>
      <c r="AD319" s="15">
        <v>898.08598953247065</v>
      </c>
      <c r="AE319" s="15">
        <v>711.53759156799322</v>
      </c>
      <c r="AF319" s="15">
        <v>549.885566444397</v>
      </c>
      <c r="AG319" s="15">
        <f t="shared" si="21"/>
        <v>7280.6871682357796</v>
      </c>
      <c r="AH319" s="15">
        <v>318.42311204528806</v>
      </c>
      <c r="AI319" s="15">
        <v>415.8430658111572</v>
      </c>
      <c r="AJ319" s="15">
        <v>435.20167714691161</v>
      </c>
      <c r="AK319" s="15">
        <v>456.77992648315427</v>
      </c>
      <c r="AL319" s="15">
        <v>561.38921865844725</v>
      </c>
      <c r="AM319" s="15">
        <v>438.47335520935059</v>
      </c>
      <c r="AN319" s="15">
        <v>564.61240140151972</v>
      </c>
      <c r="AO319" s="15">
        <v>434.6702812385559</v>
      </c>
      <c r="AP319" s="15">
        <v>416.04340661621092</v>
      </c>
      <c r="AQ319" s="15">
        <v>754.52200000000005</v>
      </c>
      <c r="AR319" s="15">
        <v>728.29401522064211</v>
      </c>
      <c r="AS319" s="15">
        <v>487.84622952270507</v>
      </c>
      <c r="AT319" s="15">
        <f t="shared" si="22"/>
        <v>6012.098689353943</v>
      </c>
      <c r="AU319" s="15">
        <v>0</v>
      </c>
      <c r="AV319" s="15">
        <v>0</v>
      </c>
      <c r="AW319" s="15">
        <v>0</v>
      </c>
      <c r="AX319" s="15">
        <v>0</v>
      </c>
      <c r="AY319" s="15">
        <v>0</v>
      </c>
      <c r="AZ319" s="15">
        <v>0</v>
      </c>
      <c r="BA319" s="15">
        <v>0</v>
      </c>
      <c r="BB319" s="15">
        <v>0</v>
      </c>
      <c r="BC319" s="15">
        <v>0</v>
      </c>
      <c r="BD319" s="15">
        <v>0</v>
      </c>
      <c r="BE319" s="15">
        <v>0</v>
      </c>
      <c r="BF319" s="15">
        <v>0</v>
      </c>
      <c r="BG319" s="15">
        <f t="shared" si="23"/>
        <v>0</v>
      </c>
      <c r="BH319" t="str">
        <f t="shared" si="24"/>
        <v>SCGGAS</v>
      </c>
      <c r="BI319" t="str">
        <f>VLOOKUP(BH319,[1]Summary!$C$29:$C$56,1,0)</f>
        <v>SCGGas</v>
      </c>
      <c r="BJ319" s="16">
        <v>44197</v>
      </c>
    </row>
    <row r="320" spans="1:62" x14ac:dyDescent="0.25">
      <c r="A320" s="13" t="s">
        <v>402</v>
      </c>
      <c r="B320" s="13" t="s">
        <v>402</v>
      </c>
      <c r="C320" t="s">
        <v>403</v>
      </c>
      <c r="D320" t="s">
        <v>361</v>
      </c>
      <c r="E320" t="s">
        <v>308</v>
      </c>
      <c r="F320" s="13" t="s">
        <v>302</v>
      </c>
      <c r="G320" s="14"/>
      <c r="H320" s="15">
        <v>6.0000000000000001E-3</v>
      </c>
      <c r="I320" s="15">
        <v>6.0000000000000001E-3</v>
      </c>
      <c r="J320" s="15">
        <v>5.0000000000000001E-3</v>
      </c>
      <c r="K320" s="15">
        <v>5.0000000000000001E-3</v>
      </c>
      <c r="L320" s="15">
        <v>5.0000000000000001E-3</v>
      </c>
      <c r="M320" s="15">
        <v>6.0000000000000001E-3</v>
      </c>
      <c r="N320" s="15">
        <v>6.0000000000000001E-3</v>
      </c>
      <c r="O320" s="15">
        <v>6.0000000000000001E-3</v>
      </c>
      <c r="P320" s="15">
        <v>6.0000000000000001E-3</v>
      </c>
      <c r="Q320" s="15">
        <v>0.61199999999999999</v>
      </c>
      <c r="R320" s="15">
        <v>51.287999999999997</v>
      </c>
      <c r="S320" s="15">
        <v>87.92</v>
      </c>
      <c r="T320" s="15">
        <f t="shared" si="20"/>
        <v>139.87099999999998</v>
      </c>
      <c r="U320" s="15">
        <v>8.9099998474121093E-3</v>
      </c>
      <c r="V320" s="15">
        <v>1.0454500045776367</v>
      </c>
      <c r="W320" s="15">
        <v>52.844820000648497</v>
      </c>
      <c r="X320" s="15">
        <v>8.6199998855590824E-3</v>
      </c>
      <c r="Y320" s="15">
        <v>8.6199998855590824E-3</v>
      </c>
      <c r="Z320" s="15">
        <v>7.3099999427795413E-3</v>
      </c>
      <c r="AA320" s="15">
        <v>6.804080165863037</v>
      </c>
      <c r="AB320" s="15">
        <v>7.4099998474121097E-3</v>
      </c>
      <c r="AC320" s="15">
        <v>7.7300000190734866E-3</v>
      </c>
      <c r="AD320" s="15">
        <v>7.7300000190734866E-3</v>
      </c>
      <c r="AE320" s="15">
        <v>-1.5223200030326842</v>
      </c>
      <c r="AF320" s="15">
        <v>1.4466400029659272</v>
      </c>
      <c r="AG320" s="15">
        <f t="shared" si="21"/>
        <v>60.675000170469282</v>
      </c>
      <c r="AH320" s="15">
        <v>0.16256000280380248</v>
      </c>
      <c r="AI320" s="15">
        <v>5.5300002098083497E-3</v>
      </c>
      <c r="AJ320" s="15">
        <v>5.5300002098083497E-3</v>
      </c>
      <c r="AK320" s="15">
        <v>1.959000015258789E-2</v>
      </c>
      <c r="AL320" s="15">
        <v>1.959000015258789E-2</v>
      </c>
      <c r="AM320" s="15">
        <v>-1.1060000419616699E-2</v>
      </c>
      <c r="AN320" s="15">
        <v>2.8299999237060545E-3</v>
      </c>
      <c r="AO320" s="15">
        <v>9.4085395946502679</v>
      </c>
      <c r="AP320" s="15">
        <v>2.238550047636032</v>
      </c>
      <c r="AQ320" s="15">
        <v>-3.0000000000000001E-3</v>
      </c>
      <c r="AR320" s="15">
        <v>0.13170999693870544</v>
      </c>
      <c r="AS320" s="15">
        <v>-3.2499999999999999E-3</v>
      </c>
      <c r="AT320" s="15">
        <f t="shared" si="22"/>
        <v>11.977119642257689</v>
      </c>
      <c r="AU320" s="15">
        <v>0</v>
      </c>
      <c r="AV320" s="15">
        <v>0</v>
      </c>
      <c r="AW320" s="15">
        <v>0</v>
      </c>
      <c r="AX320" s="15">
        <v>0</v>
      </c>
      <c r="AY320" s="15">
        <v>0</v>
      </c>
      <c r="AZ320" s="15">
        <v>0</v>
      </c>
      <c r="BA320" s="15">
        <v>0</v>
      </c>
      <c r="BB320" s="15">
        <v>0</v>
      </c>
      <c r="BC320" s="15">
        <v>0</v>
      </c>
      <c r="BD320" s="15">
        <v>0</v>
      </c>
      <c r="BE320" s="15">
        <v>0</v>
      </c>
      <c r="BF320" s="15">
        <v>0</v>
      </c>
      <c r="BG320" s="15">
        <f t="shared" si="23"/>
        <v>0</v>
      </c>
      <c r="BH320" t="str">
        <f t="shared" si="24"/>
        <v>SCGGAS</v>
      </c>
      <c r="BI320" t="str">
        <f>VLOOKUP(BH320,[1]Summary!$C$29:$C$56,1,0)</f>
        <v>SCGGas</v>
      </c>
      <c r="BJ320" s="16">
        <v>44197</v>
      </c>
    </row>
    <row r="321" spans="1:62" x14ac:dyDescent="0.25">
      <c r="A321" s="13" t="s">
        <v>404</v>
      </c>
      <c r="B321" s="13" t="s">
        <v>404</v>
      </c>
      <c r="C321" t="s">
        <v>405</v>
      </c>
      <c r="D321" t="s">
        <v>361</v>
      </c>
      <c r="E321" t="s">
        <v>308</v>
      </c>
      <c r="F321" s="13" t="s">
        <v>302</v>
      </c>
      <c r="G321" s="14"/>
      <c r="H321" s="15">
        <v>13.458</v>
      </c>
      <c r="I321" s="15">
        <v>52.572000000000003</v>
      </c>
      <c r="J321" s="15">
        <v>5.6619999999999999</v>
      </c>
      <c r="K321" s="15">
        <v>127.881</v>
      </c>
      <c r="L321" s="15">
        <v>44.121000000000002</v>
      </c>
      <c r="M321" s="15">
        <v>3.4750000000000001</v>
      </c>
      <c r="N321" s="15">
        <v>30.468</v>
      </c>
      <c r="O321" s="15">
        <v>155.64400000000001</v>
      </c>
      <c r="P321" s="15">
        <v>33.987000000000002</v>
      </c>
      <c r="Q321" s="15">
        <v>157.97900000000001</v>
      </c>
      <c r="R321" s="15">
        <v>-49.991</v>
      </c>
      <c r="S321" s="15">
        <v>-46.536999999999999</v>
      </c>
      <c r="T321" s="15">
        <f t="shared" si="20"/>
        <v>528.71900000000005</v>
      </c>
      <c r="U321" s="15">
        <v>22.673169921875001</v>
      </c>
      <c r="V321" s="15">
        <v>66.35526856994629</v>
      </c>
      <c r="W321" s="15">
        <v>196.03234241819382</v>
      </c>
      <c r="X321" s="15">
        <v>183.31240240478516</v>
      </c>
      <c r="Y321" s="15">
        <v>286.10202844238279</v>
      </c>
      <c r="Z321" s="15">
        <v>23.851080661773683</v>
      </c>
      <c r="AA321" s="15">
        <v>0.50719000816345217</v>
      </c>
      <c r="AB321" s="15">
        <v>77.647268463134765</v>
      </c>
      <c r="AC321" s="15">
        <v>454.53986026000979</v>
      </c>
      <c r="AD321" s="15">
        <v>2.2059699401855468</v>
      </c>
      <c r="AE321" s="15">
        <v>10.478709894180298</v>
      </c>
      <c r="AF321" s="15">
        <v>5.2109699096679689</v>
      </c>
      <c r="AG321" s="15">
        <f t="shared" si="21"/>
        <v>1328.9162608942986</v>
      </c>
      <c r="AH321" s="15">
        <v>83.223599288940434</v>
      </c>
      <c r="AI321" s="15">
        <v>12.528980087280273</v>
      </c>
      <c r="AJ321" s="15">
        <v>295.03627810668945</v>
      </c>
      <c r="AK321" s="15">
        <v>183.31647381591796</v>
      </c>
      <c r="AL321" s="15">
        <v>453.79144616699216</v>
      </c>
      <c r="AM321" s="15">
        <v>94.054851440429687</v>
      </c>
      <c r="AN321" s="15">
        <v>64.800581428527835</v>
      </c>
      <c r="AO321" s="15">
        <v>61.813400207519528</v>
      </c>
      <c r="AP321" s="15">
        <v>29.971500793457032</v>
      </c>
      <c r="AQ321" s="15">
        <v>287.27</v>
      </c>
      <c r="AR321" s="15">
        <v>93.860142387390141</v>
      </c>
      <c r="AS321" s="15">
        <v>33.199939620971676</v>
      </c>
      <c r="AT321" s="15">
        <f t="shared" si="22"/>
        <v>1692.8671933441162</v>
      </c>
      <c r="AU321" s="15">
        <v>0</v>
      </c>
      <c r="AV321" s="15">
        <v>0</v>
      </c>
      <c r="AW321" s="15">
        <v>0</v>
      </c>
      <c r="AX321" s="15">
        <v>0</v>
      </c>
      <c r="AY321" s="15">
        <v>0</v>
      </c>
      <c r="AZ321" s="15">
        <v>0</v>
      </c>
      <c r="BA321" s="15">
        <v>0</v>
      </c>
      <c r="BB321" s="15">
        <v>0</v>
      </c>
      <c r="BC321" s="15">
        <v>0</v>
      </c>
      <c r="BD321" s="15">
        <v>0</v>
      </c>
      <c r="BE321" s="15">
        <v>0</v>
      </c>
      <c r="BF321" s="15">
        <v>0</v>
      </c>
      <c r="BG321" s="15">
        <f t="shared" si="23"/>
        <v>0</v>
      </c>
      <c r="BH321" t="str">
        <f t="shared" si="24"/>
        <v>SCGGAS</v>
      </c>
      <c r="BI321" t="str">
        <f>VLOOKUP(BH321,[1]Summary!$C$29:$C$56,1,0)</f>
        <v>SCGGas</v>
      </c>
      <c r="BJ321" s="16">
        <v>44197</v>
      </c>
    </row>
    <row r="322" spans="1:62" x14ac:dyDescent="0.25">
      <c r="A322" s="13" t="s">
        <v>406</v>
      </c>
      <c r="B322" s="13" t="s">
        <v>406</v>
      </c>
      <c r="C322" t="s">
        <v>407</v>
      </c>
      <c r="D322" t="s">
        <v>361</v>
      </c>
      <c r="E322" t="s">
        <v>308</v>
      </c>
      <c r="F322" s="13" t="s">
        <v>302</v>
      </c>
      <c r="G322" s="14"/>
      <c r="H322" s="15">
        <v>485.16500000000002</v>
      </c>
      <c r="I322" s="15">
        <v>450.20699999999999</v>
      </c>
      <c r="J322" s="15">
        <v>259.18099999999998</v>
      </c>
      <c r="K322" s="15">
        <v>1827.5129999999999</v>
      </c>
      <c r="L322" s="15">
        <v>2108.31</v>
      </c>
      <c r="M322" s="15">
        <v>2157.2420000000002</v>
      </c>
      <c r="N322" s="15">
        <v>1303.0039999999999</v>
      </c>
      <c r="O322" s="15">
        <v>1008.366</v>
      </c>
      <c r="P322" s="15">
        <v>1404.72</v>
      </c>
      <c r="Q322" s="15">
        <v>1398.8309999999999</v>
      </c>
      <c r="R322" s="15">
        <v>1818.6790000000001</v>
      </c>
      <c r="S322" s="15">
        <v>1235.2719999999999</v>
      </c>
      <c r="T322" s="15">
        <f t="shared" si="20"/>
        <v>15456.489999999998</v>
      </c>
      <c r="U322" s="15">
        <v>783.23611474609379</v>
      </c>
      <c r="V322" s="15">
        <v>275.77529357910157</v>
      </c>
      <c r="W322" s="15">
        <v>706.82893859863282</v>
      </c>
      <c r="X322" s="15">
        <v>886.46051513671875</v>
      </c>
      <c r="Y322" s="15">
        <v>2600.3850157165525</v>
      </c>
      <c r="Z322" s="15">
        <v>2451.20588092041</v>
      </c>
      <c r="AA322" s="15">
        <v>1725.7807746582032</v>
      </c>
      <c r="AB322" s="15">
        <v>1137.520617553711</v>
      </c>
      <c r="AC322" s="15">
        <v>1813.1795986328125</v>
      </c>
      <c r="AD322" s="15">
        <v>3063.0373801269529</v>
      </c>
      <c r="AE322" s="15">
        <v>2508.4722119903563</v>
      </c>
      <c r="AF322" s="15">
        <v>1271.3259575576783</v>
      </c>
      <c r="AG322" s="15">
        <f t="shared" si="21"/>
        <v>19223.208299217225</v>
      </c>
      <c r="AH322" s="15">
        <v>816.83789721679682</v>
      </c>
      <c r="AI322" s="15">
        <v>959.70641406250002</v>
      </c>
      <c r="AJ322" s="15">
        <v>2173.1136542968752</v>
      </c>
      <c r="AK322" s="15">
        <v>1927.3467192382811</v>
      </c>
      <c r="AL322" s="15">
        <v>2888.3853193359373</v>
      </c>
      <c r="AM322" s="15">
        <v>4003.100940979004</v>
      </c>
      <c r="AN322" s="15">
        <v>3237.3501745300291</v>
      </c>
      <c r="AO322" s="15">
        <v>3099.2028442931173</v>
      </c>
      <c r="AP322" s="15">
        <v>3008.1882740478513</v>
      </c>
      <c r="AQ322" s="15">
        <v>4388.6880000000001</v>
      </c>
      <c r="AR322" s="15">
        <v>1933.7655778198243</v>
      </c>
      <c r="AS322" s="15">
        <v>2202.8075594311504</v>
      </c>
      <c r="AT322" s="15">
        <f t="shared" si="22"/>
        <v>30638.493375251368</v>
      </c>
      <c r="AU322" s="15">
        <v>0</v>
      </c>
      <c r="AV322" s="15">
        <v>0</v>
      </c>
      <c r="AW322" s="15">
        <v>0</v>
      </c>
      <c r="AX322" s="15">
        <v>0</v>
      </c>
      <c r="AY322" s="15">
        <v>0</v>
      </c>
      <c r="AZ322" s="15">
        <v>0</v>
      </c>
      <c r="BA322" s="15">
        <v>0</v>
      </c>
      <c r="BB322" s="15">
        <v>0</v>
      </c>
      <c r="BC322" s="15">
        <v>0</v>
      </c>
      <c r="BD322" s="15">
        <v>0</v>
      </c>
      <c r="BE322" s="15">
        <v>0</v>
      </c>
      <c r="BF322" s="15">
        <v>0</v>
      </c>
      <c r="BG322" s="15">
        <f t="shared" si="23"/>
        <v>0</v>
      </c>
      <c r="BH322" t="str">
        <f t="shared" si="24"/>
        <v>SCGGAS</v>
      </c>
      <c r="BI322" t="str">
        <f>VLOOKUP(BH322,[1]Summary!$C$29:$C$56,1,0)</f>
        <v>SCGGas</v>
      </c>
      <c r="BJ322" s="16">
        <v>44197</v>
      </c>
    </row>
    <row r="323" spans="1:62" x14ac:dyDescent="0.25">
      <c r="A323" s="13" t="s">
        <v>408</v>
      </c>
      <c r="B323" s="13" t="s">
        <v>408</v>
      </c>
      <c r="C323" t="s">
        <v>409</v>
      </c>
      <c r="D323" t="s">
        <v>361</v>
      </c>
      <c r="E323" t="s">
        <v>308</v>
      </c>
      <c r="F323" s="13" t="s">
        <v>302</v>
      </c>
      <c r="G323" s="14"/>
      <c r="H323" s="15">
        <v>346.798</v>
      </c>
      <c r="I323" s="15">
        <v>74.481999999999999</v>
      </c>
      <c r="J323" s="15">
        <v>4.7839999999999998</v>
      </c>
      <c r="K323" s="15">
        <v>407.15300000000002</v>
      </c>
      <c r="L323" s="15">
        <v>332.6</v>
      </c>
      <c r="M323" s="15">
        <v>417.17599999999999</v>
      </c>
      <c r="N323" s="15">
        <v>564.62199999999996</v>
      </c>
      <c r="O323" s="15">
        <v>313.41000000000003</v>
      </c>
      <c r="P323" s="15">
        <v>439.31900000000002</v>
      </c>
      <c r="Q323" s="15">
        <v>252.34700000000001</v>
      </c>
      <c r="R323" s="15">
        <v>146.244</v>
      </c>
      <c r="S323" s="15">
        <v>182.4</v>
      </c>
      <c r="T323" s="15">
        <f t="shared" ref="T323:T386" si="25">SUM(H323:S323)</f>
        <v>3481.335</v>
      </c>
      <c r="U323" s="15">
        <v>173.91257022094726</v>
      </c>
      <c r="V323" s="15">
        <v>368.15080253601076</v>
      </c>
      <c r="W323" s="15">
        <v>285.03050190734865</v>
      </c>
      <c r="X323" s="15">
        <v>115.03644119262695</v>
      </c>
      <c r="Y323" s="15">
        <v>93.007079551696776</v>
      </c>
      <c r="Z323" s="15">
        <v>130.25813298034669</v>
      </c>
      <c r="AA323" s="15">
        <v>77.875649093627928</v>
      </c>
      <c r="AB323" s="15">
        <v>116.04773045349121</v>
      </c>
      <c r="AC323" s="15">
        <v>114.26896592712403</v>
      </c>
      <c r="AD323" s="15">
        <v>217.25096261596678</v>
      </c>
      <c r="AE323" s="15">
        <v>381.90029232788083</v>
      </c>
      <c r="AF323" s="15">
        <v>397.5433937950134</v>
      </c>
      <c r="AG323" s="15">
        <f t="shared" ref="AG323:AG386" si="26">SUM(U323:AF323)</f>
        <v>2470.2825226020814</v>
      </c>
      <c r="AH323" s="15">
        <v>372.70970775604246</v>
      </c>
      <c r="AI323" s="15">
        <v>876.05509757232664</v>
      </c>
      <c r="AJ323" s="15">
        <v>494.91250091552735</v>
      </c>
      <c r="AK323" s="15">
        <v>117.17621594238281</v>
      </c>
      <c r="AL323" s="15">
        <v>61.563298614501953</v>
      </c>
      <c r="AM323" s="15">
        <v>132.80037739562988</v>
      </c>
      <c r="AN323" s="15">
        <v>42.789679870605468</v>
      </c>
      <c r="AO323" s="15">
        <v>50.591111030578617</v>
      </c>
      <c r="AP323" s="15">
        <v>619.72223455047606</v>
      </c>
      <c r="AQ323" s="15">
        <v>55.701999999999998</v>
      </c>
      <c r="AR323" s="15">
        <v>523.12251882171631</v>
      </c>
      <c r="AS323" s="15">
        <v>269.68124473571777</v>
      </c>
      <c r="AT323" s="15">
        <f t="shared" ref="AT323:AT386" si="27">SUM(AH323:AS323)</f>
        <v>3616.8259872055055</v>
      </c>
      <c r="AU323" s="15">
        <v>0</v>
      </c>
      <c r="AV323" s="15">
        <v>0</v>
      </c>
      <c r="AW323" s="15">
        <v>0</v>
      </c>
      <c r="AX323" s="15">
        <v>0</v>
      </c>
      <c r="AY323" s="15">
        <v>0</v>
      </c>
      <c r="AZ323" s="15">
        <v>0</v>
      </c>
      <c r="BA323" s="15">
        <v>0</v>
      </c>
      <c r="BB323" s="15">
        <v>0</v>
      </c>
      <c r="BC323" s="15">
        <v>0</v>
      </c>
      <c r="BD323" s="15">
        <v>0</v>
      </c>
      <c r="BE323" s="15">
        <v>0</v>
      </c>
      <c r="BF323" s="15">
        <v>0</v>
      </c>
      <c r="BG323" s="15">
        <f t="shared" ref="BG323:BG386" si="28">SUM(AU323:BF323)</f>
        <v>0</v>
      </c>
      <c r="BH323" t="str">
        <f t="shared" ref="BH323:BH386" si="29">D323&amp;E323</f>
        <v>SCGGAS</v>
      </c>
      <c r="BI323" t="str">
        <f>VLOOKUP(BH323,[1]Summary!$C$29:$C$56,1,0)</f>
        <v>SCGGas</v>
      </c>
      <c r="BJ323" s="16">
        <v>44197</v>
      </c>
    </row>
    <row r="324" spans="1:62" x14ac:dyDescent="0.25">
      <c r="A324" s="13" t="s">
        <v>410</v>
      </c>
      <c r="B324" s="13" t="s">
        <v>410</v>
      </c>
      <c r="C324" t="s">
        <v>411</v>
      </c>
      <c r="D324" t="s">
        <v>361</v>
      </c>
      <c r="E324" t="s">
        <v>308</v>
      </c>
      <c r="F324" s="13" t="s">
        <v>302</v>
      </c>
      <c r="G324" s="14"/>
      <c r="H324" s="15">
        <v>1.7649999999999999</v>
      </c>
      <c r="I324" s="15">
        <v>40.292000000000002</v>
      </c>
      <c r="J324" s="15">
        <v>9.2729999999999997</v>
      </c>
      <c r="K324" s="15">
        <v>0.11799999999999999</v>
      </c>
      <c r="L324" s="15">
        <v>0.153</v>
      </c>
      <c r="M324" s="15">
        <v>6.8000000000000005E-2</v>
      </c>
      <c r="N324" s="15">
        <v>52.45</v>
      </c>
      <c r="O324" s="15">
        <v>1.121</v>
      </c>
      <c r="P324" s="15">
        <v>2.911</v>
      </c>
      <c r="Q324" s="15">
        <v>34.255000000000003</v>
      </c>
      <c r="R324" s="15">
        <v>0.58599999999999997</v>
      </c>
      <c r="S324" s="15">
        <v>70.738</v>
      </c>
      <c r="T324" s="15">
        <f t="shared" si="25"/>
        <v>213.73000000000002</v>
      </c>
      <c r="U324" s="15">
        <v>34.686090400695804</v>
      </c>
      <c r="V324" s="15">
        <v>3.9954299392700197</v>
      </c>
      <c r="W324" s="15">
        <v>4.2047499084472655</v>
      </c>
      <c r="X324" s="15">
        <v>128.81605091094971</v>
      </c>
      <c r="Y324" s="15">
        <v>-17.129699747085571</v>
      </c>
      <c r="Z324" s="15">
        <v>-11.282569755554199</v>
      </c>
      <c r="AA324" s="15">
        <v>16.214210372924803</v>
      </c>
      <c r="AB324" s="15">
        <v>26.651899833679199</v>
      </c>
      <c r="AC324" s="15">
        <v>81.661223701477056</v>
      </c>
      <c r="AD324" s="15">
        <v>27.4778193359375</v>
      </c>
      <c r="AE324" s="15">
        <v>6.1115302047729489</v>
      </c>
      <c r="AF324" s="15">
        <v>11.450200254440308</v>
      </c>
      <c r="AG324" s="15">
        <f t="shared" si="26"/>
        <v>312.85693535995489</v>
      </c>
      <c r="AH324" s="15">
        <v>0.18521000289916992</v>
      </c>
      <c r="AI324" s="15">
        <v>-5.2058997573852537</v>
      </c>
      <c r="AJ324" s="15">
        <v>-0.22172000122070312</v>
      </c>
      <c r="AK324" s="15">
        <v>12.936740509033203</v>
      </c>
      <c r="AL324" s="15">
        <v>0.79316999816894529</v>
      </c>
      <c r="AM324" s="15">
        <v>8.6762297401428228</v>
      </c>
      <c r="AN324" s="15">
        <v>205.23702469062806</v>
      </c>
      <c r="AO324" s="15">
        <v>-121.50497943878173</v>
      </c>
      <c r="AP324" s="15">
        <v>150.04717078018189</v>
      </c>
      <c r="AQ324" s="15">
        <v>-6.6180000000000003</v>
      </c>
      <c r="AR324" s="15">
        <v>-201.77345804595947</v>
      </c>
      <c r="AS324" s="15">
        <v>66.003110078334814</v>
      </c>
      <c r="AT324" s="15">
        <f t="shared" si="27"/>
        <v>108.55459855604174</v>
      </c>
      <c r="AU324" s="15">
        <v>0</v>
      </c>
      <c r="AV324" s="15">
        <v>0</v>
      </c>
      <c r="AW324" s="15">
        <v>0</v>
      </c>
      <c r="AX324" s="15">
        <v>0</v>
      </c>
      <c r="AY324" s="15">
        <v>0</v>
      </c>
      <c r="AZ324" s="15">
        <v>0</v>
      </c>
      <c r="BA324" s="15">
        <v>0</v>
      </c>
      <c r="BB324" s="15">
        <v>0</v>
      </c>
      <c r="BC324" s="15">
        <v>0</v>
      </c>
      <c r="BD324" s="15">
        <v>0</v>
      </c>
      <c r="BE324" s="15">
        <v>0</v>
      </c>
      <c r="BF324" s="15">
        <v>0</v>
      </c>
      <c r="BG324" s="15">
        <f t="shared" si="28"/>
        <v>0</v>
      </c>
      <c r="BH324" t="str">
        <f t="shared" si="29"/>
        <v>SCGGAS</v>
      </c>
      <c r="BI324" t="str">
        <f>VLOOKUP(BH324,[1]Summary!$C$29:$C$56,1,0)</f>
        <v>SCGGas</v>
      </c>
      <c r="BJ324" s="16">
        <v>44197</v>
      </c>
    </row>
    <row r="325" spans="1:62" x14ac:dyDescent="0.25">
      <c r="A325" s="13" t="s">
        <v>412</v>
      </c>
      <c r="B325" s="13" t="s">
        <v>412</v>
      </c>
      <c r="C325" t="s">
        <v>413</v>
      </c>
      <c r="D325" t="s">
        <v>361</v>
      </c>
      <c r="E325" t="s">
        <v>308</v>
      </c>
      <c r="F325" s="13" t="s">
        <v>302</v>
      </c>
      <c r="G325" s="14"/>
      <c r="H325" s="15">
        <v>4.5999999999999999E-2</v>
      </c>
      <c r="I325" s="15">
        <v>4.5999999999999999E-2</v>
      </c>
      <c r="J325" s="15">
        <v>1.101</v>
      </c>
      <c r="K325" s="15">
        <v>1.1859999999999999</v>
      </c>
      <c r="L325" s="15">
        <v>444.97699999999998</v>
      </c>
      <c r="M325" s="15">
        <v>837.26400000000001</v>
      </c>
      <c r="N325" s="15">
        <v>662.43799999999999</v>
      </c>
      <c r="O325" s="15">
        <v>31.207000000000001</v>
      </c>
      <c r="P325" s="15">
        <v>45.572000000000003</v>
      </c>
      <c r="Q325" s="15">
        <v>11.212</v>
      </c>
      <c r="R325" s="15">
        <v>7.73</v>
      </c>
      <c r="S325" s="15">
        <v>-2371.991</v>
      </c>
      <c r="T325" s="15">
        <f t="shared" si="25"/>
        <v>-329.21199999999999</v>
      </c>
      <c r="U325" s="15">
        <v>723.49764210128785</v>
      </c>
      <c r="V325" s="15">
        <v>44.136519664764407</v>
      </c>
      <c r="W325" s="15">
        <v>86.837943641662591</v>
      </c>
      <c r="X325" s="15">
        <v>-19.16595955657959</v>
      </c>
      <c r="Y325" s="15">
        <v>-9.9404599990844726</v>
      </c>
      <c r="Z325" s="15">
        <v>12.209259677886964</v>
      </c>
      <c r="AA325" s="15">
        <v>-0.733840015411377</v>
      </c>
      <c r="AB325" s="15">
        <v>8.3649999141693118E-2</v>
      </c>
      <c r="AC325" s="15">
        <v>9.273849800109863</v>
      </c>
      <c r="AD325" s="15">
        <v>-583.18151531219485</v>
      </c>
      <c r="AE325" s="15">
        <v>69.374437812805169</v>
      </c>
      <c r="AF325" s="15">
        <v>8.0495002555847162</v>
      </c>
      <c r="AG325" s="15">
        <f t="shared" si="26"/>
        <v>340.4410280699729</v>
      </c>
      <c r="AH325" s="15">
        <v>3.8189998626708986E-2</v>
      </c>
      <c r="AI325" s="15">
        <v>3.8189998626708986E-2</v>
      </c>
      <c r="AJ325" s="15">
        <v>3.8189998626708986E-2</v>
      </c>
      <c r="AK325" s="15">
        <v>0.13539999389648438</v>
      </c>
      <c r="AL325" s="15">
        <v>2.6589100952148437</v>
      </c>
      <c r="AM325" s="15">
        <v>0.69480997467041017</v>
      </c>
      <c r="AN325" s="15">
        <v>4.910899980545044</v>
      </c>
      <c r="AO325" s="15">
        <v>0.66953000068664548</v>
      </c>
      <c r="AP325" s="15">
        <v>-2.0940000534057618E-2</v>
      </c>
      <c r="AQ325" s="15">
        <v>-1.5609999999999999</v>
      </c>
      <c r="AR325" s="15">
        <v>5.3609302139282224</v>
      </c>
      <c r="AS325" s="15">
        <v>-2.2440000534057616E-2</v>
      </c>
      <c r="AT325" s="15">
        <f t="shared" si="27"/>
        <v>12.940670253753661</v>
      </c>
      <c r="AU325" s="15">
        <v>0</v>
      </c>
      <c r="AV325" s="15">
        <v>0</v>
      </c>
      <c r="AW325" s="15">
        <v>0</v>
      </c>
      <c r="AX325" s="15">
        <v>0</v>
      </c>
      <c r="AY325" s="15">
        <v>0</v>
      </c>
      <c r="AZ325" s="15">
        <v>0</v>
      </c>
      <c r="BA325" s="15">
        <v>0</v>
      </c>
      <c r="BB325" s="15">
        <v>0</v>
      </c>
      <c r="BC325" s="15">
        <v>0</v>
      </c>
      <c r="BD325" s="15">
        <v>0</v>
      </c>
      <c r="BE325" s="15">
        <v>0</v>
      </c>
      <c r="BF325" s="15">
        <v>0</v>
      </c>
      <c r="BG325" s="15">
        <f t="shared" si="28"/>
        <v>0</v>
      </c>
      <c r="BH325" t="str">
        <f t="shared" si="29"/>
        <v>SCGGAS</v>
      </c>
      <c r="BI325" t="str">
        <f>VLOOKUP(BH325,[1]Summary!$C$29:$C$56,1,0)</f>
        <v>SCGGas</v>
      </c>
      <c r="BJ325" s="16">
        <v>44197</v>
      </c>
    </row>
    <row r="326" spans="1:62" x14ac:dyDescent="0.25">
      <c r="A326" s="13" t="s">
        <v>414</v>
      </c>
      <c r="B326" s="13" t="s">
        <v>414</v>
      </c>
      <c r="C326" t="s">
        <v>415</v>
      </c>
      <c r="D326" t="s">
        <v>361</v>
      </c>
      <c r="E326" t="s">
        <v>308</v>
      </c>
      <c r="F326" s="13" t="s">
        <v>302</v>
      </c>
      <c r="G326" s="14"/>
      <c r="H326" s="15">
        <v>1.18</v>
      </c>
      <c r="I326" s="15">
        <v>2.4950000000000001</v>
      </c>
      <c r="J326" s="15">
        <v>3.758</v>
      </c>
      <c r="K326" s="15">
        <v>3.5259999999999998</v>
      </c>
      <c r="L326" s="15">
        <v>0.185</v>
      </c>
      <c r="M326" s="15">
        <v>7.2999999999999995E-2</v>
      </c>
      <c r="N326" s="15">
        <v>7.3999999999999996E-2</v>
      </c>
      <c r="O326" s="15">
        <v>0.75800000000000001</v>
      </c>
      <c r="P326" s="15">
        <v>5.4749999999999996</v>
      </c>
      <c r="Q326" s="15">
        <v>6.8000000000000005E-2</v>
      </c>
      <c r="R326" s="15">
        <v>6.7000000000000004E-2</v>
      </c>
      <c r="S326" s="15">
        <v>0.108</v>
      </c>
      <c r="T326" s="15">
        <f t="shared" si="25"/>
        <v>17.767000000000003</v>
      </c>
      <c r="U326" s="15">
        <v>0.15330000019073486</v>
      </c>
      <c r="V326" s="15">
        <v>0.67556001281738276</v>
      </c>
      <c r="W326" s="15">
        <v>1.1871899719238281</v>
      </c>
      <c r="X326" s="15">
        <v>1.1972499999999999</v>
      </c>
      <c r="Y326" s="15">
        <v>0.32981999969482423</v>
      </c>
      <c r="Z326" s="15">
        <v>7.7849998474121093E-2</v>
      </c>
      <c r="AA326" s="15">
        <v>0.65354001617431645</v>
      </c>
      <c r="AB326" s="15">
        <v>0.99814997100830083</v>
      </c>
      <c r="AC326" s="15">
        <v>8.240000152587891E-2</v>
      </c>
      <c r="AD326" s="15">
        <v>8.240000152587891E-2</v>
      </c>
      <c r="AE326" s="15">
        <v>8.240000152587891E-2</v>
      </c>
      <c r="AF326" s="15">
        <v>4.0970001220703128E-2</v>
      </c>
      <c r="AG326" s="15">
        <f t="shared" si="26"/>
        <v>5.5608299760818483</v>
      </c>
      <c r="AH326" s="15">
        <v>5.8930000305175784E-2</v>
      </c>
      <c r="AI326" s="15">
        <v>5.8930000305175784E-2</v>
      </c>
      <c r="AJ326" s="15">
        <v>5.8930000305175784E-2</v>
      </c>
      <c r="AK326" s="15">
        <v>0.20889999389648437</v>
      </c>
      <c r="AL326" s="15">
        <v>0.20889999389648437</v>
      </c>
      <c r="AM326" s="15">
        <v>0.6639500122070312</v>
      </c>
      <c r="AN326" s="15">
        <v>3.0149999618530272E-2</v>
      </c>
      <c r="AO326" s="15">
        <v>3.0149999618530272E-2</v>
      </c>
      <c r="AP326" s="15">
        <v>-3.2310001373291014E-2</v>
      </c>
      <c r="AQ326" s="15">
        <v>8.3000000000000004E-2</v>
      </c>
      <c r="AR326" s="15">
        <v>-2.2790000915527343E-2</v>
      </c>
      <c r="AS326" s="15">
        <v>-1.41899995803833E-2</v>
      </c>
      <c r="AT326" s="15">
        <f t="shared" si="27"/>
        <v>1.3325499982833862</v>
      </c>
      <c r="AU326" s="15">
        <v>0</v>
      </c>
      <c r="AV326" s="15">
        <v>0</v>
      </c>
      <c r="AW326" s="15">
        <v>0</v>
      </c>
      <c r="AX326" s="15">
        <v>0</v>
      </c>
      <c r="AY326" s="15">
        <v>0</v>
      </c>
      <c r="AZ326" s="15">
        <v>0</v>
      </c>
      <c r="BA326" s="15">
        <v>0</v>
      </c>
      <c r="BB326" s="15">
        <v>0</v>
      </c>
      <c r="BC326" s="15">
        <v>0</v>
      </c>
      <c r="BD326" s="15">
        <v>0</v>
      </c>
      <c r="BE326" s="15">
        <v>0</v>
      </c>
      <c r="BF326" s="15">
        <v>0</v>
      </c>
      <c r="BG326" s="15">
        <f t="shared" si="28"/>
        <v>0</v>
      </c>
      <c r="BH326" t="str">
        <f t="shared" si="29"/>
        <v>SCGGAS</v>
      </c>
      <c r="BI326" t="str">
        <f>VLOOKUP(BH326,[1]Summary!$C$29:$C$56,1,0)</f>
        <v>SCGGas</v>
      </c>
      <c r="BJ326" s="16">
        <v>44197</v>
      </c>
    </row>
    <row r="327" spans="1:62" x14ac:dyDescent="0.25">
      <c r="A327" s="13" t="s">
        <v>416</v>
      </c>
      <c r="B327" s="13" t="s">
        <v>416</v>
      </c>
      <c r="C327" t="s">
        <v>417</v>
      </c>
      <c r="D327" t="s">
        <v>361</v>
      </c>
      <c r="E327" t="s">
        <v>308</v>
      </c>
      <c r="F327" s="13" t="s">
        <v>302</v>
      </c>
      <c r="G327" s="14"/>
      <c r="H327" s="15">
        <v>518.15300000000002</v>
      </c>
      <c r="I327" s="15">
        <v>406.12799999999999</v>
      </c>
      <c r="J327" s="15">
        <v>468.44499999999999</v>
      </c>
      <c r="K327" s="15">
        <v>405.94799999999998</v>
      </c>
      <c r="L327" s="15">
        <v>532.33600000000001</v>
      </c>
      <c r="M327" s="15">
        <v>495.18299999999999</v>
      </c>
      <c r="N327" s="15">
        <v>438.65</v>
      </c>
      <c r="O327" s="15">
        <v>403.346</v>
      </c>
      <c r="P327" s="15">
        <v>425.36399999999998</v>
      </c>
      <c r="Q327" s="15">
        <v>322.85199999999998</v>
      </c>
      <c r="R327" s="15">
        <v>244.697</v>
      </c>
      <c r="S327" s="15">
        <v>257.577</v>
      </c>
      <c r="T327" s="15">
        <f t="shared" si="25"/>
        <v>4918.679000000001</v>
      </c>
      <c r="U327" s="15">
        <v>301.68986926269531</v>
      </c>
      <c r="V327" s="15">
        <v>336.08594714355468</v>
      </c>
      <c r="W327" s="15">
        <v>593.19450512695312</v>
      </c>
      <c r="X327" s="15">
        <v>688.91886096191411</v>
      </c>
      <c r="Y327" s="15">
        <v>346.1209842529297</v>
      </c>
      <c r="Z327" s="15">
        <v>392.49533732604982</v>
      </c>
      <c r="AA327" s="15">
        <v>382.98276736450197</v>
      </c>
      <c r="AB327" s="15">
        <v>489.88034741210936</v>
      </c>
      <c r="AC327" s="15">
        <v>400.5592405509949</v>
      </c>
      <c r="AD327" s="15">
        <v>327.03754974365233</v>
      </c>
      <c r="AE327" s="15">
        <v>445.35160217285159</v>
      </c>
      <c r="AF327" s="15">
        <v>260.98220782470702</v>
      </c>
      <c r="AG327" s="15">
        <f t="shared" si="26"/>
        <v>4965.2992191429139</v>
      </c>
      <c r="AH327" s="15">
        <v>300.4124465484619</v>
      </c>
      <c r="AI327" s="15">
        <v>557.67115903472904</v>
      </c>
      <c r="AJ327" s="15">
        <v>349.92140460205076</v>
      </c>
      <c r="AK327" s="15">
        <v>421.10296655273436</v>
      </c>
      <c r="AL327" s="15">
        <v>343.35556454467775</v>
      </c>
      <c r="AM327" s="15">
        <v>478.03203077697754</v>
      </c>
      <c r="AN327" s="15">
        <v>661.82675833129883</v>
      </c>
      <c r="AO327" s="15">
        <v>525.1148416137695</v>
      </c>
      <c r="AP327" s="15">
        <v>406.27180087280271</v>
      </c>
      <c r="AQ327" s="15">
        <v>652.17899999999997</v>
      </c>
      <c r="AR327" s="15">
        <v>629.25983758544919</v>
      </c>
      <c r="AS327" s="15">
        <v>350.16249267578127</v>
      </c>
      <c r="AT327" s="15">
        <f t="shared" si="27"/>
        <v>5675.3103031387327</v>
      </c>
      <c r="AU327" s="15">
        <v>0</v>
      </c>
      <c r="AV327" s="15">
        <v>0</v>
      </c>
      <c r="AW327" s="15">
        <v>0</v>
      </c>
      <c r="AX327" s="15">
        <v>0</v>
      </c>
      <c r="AY327" s="15">
        <v>0</v>
      </c>
      <c r="AZ327" s="15">
        <v>0</v>
      </c>
      <c r="BA327" s="15">
        <v>0</v>
      </c>
      <c r="BB327" s="15">
        <v>0</v>
      </c>
      <c r="BC327" s="15">
        <v>0</v>
      </c>
      <c r="BD327" s="15">
        <v>0</v>
      </c>
      <c r="BE327" s="15">
        <v>0</v>
      </c>
      <c r="BF327" s="15">
        <v>0</v>
      </c>
      <c r="BG327" s="15">
        <f t="shared" si="28"/>
        <v>0</v>
      </c>
      <c r="BH327" t="str">
        <f t="shared" si="29"/>
        <v>SCGGAS</v>
      </c>
      <c r="BI327" t="str">
        <f>VLOOKUP(BH327,[1]Summary!$C$29:$C$56,1,0)</f>
        <v>SCGGas</v>
      </c>
      <c r="BJ327" s="16">
        <v>44197</v>
      </c>
    </row>
    <row r="328" spans="1:62" x14ac:dyDescent="0.25">
      <c r="A328" s="13" t="s">
        <v>418</v>
      </c>
      <c r="B328" s="13" t="s">
        <v>418</v>
      </c>
      <c r="C328" t="s">
        <v>419</v>
      </c>
      <c r="D328" t="s">
        <v>361</v>
      </c>
      <c r="E328" t="s">
        <v>308</v>
      </c>
      <c r="F328" s="13" t="s">
        <v>302</v>
      </c>
      <c r="G328" s="14"/>
      <c r="H328" s="15">
        <v>364.78199999999998</v>
      </c>
      <c r="I328" s="15">
        <v>446.67399999999998</v>
      </c>
      <c r="J328" s="15">
        <v>340.59399999999999</v>
      </c>
      <c r="K328" s="15">
        <v>596.86300000000006</v>
      </c>
      <c r="L328" s="15">
        <v>622.65499999999997</v>
      </c>
      <c r="M328" s="15">
        <v>537.46600000000001</v>
      </c>
      <c r="N328" s="15">
        <v>520.72500000000002</v>
      </c>
      <c r="O328" s="15">
        <v>584.46699999999998</v>
      </c>
      <c r="P328" s="15">
        <v>456.55599999999998</v>
      </c>
      <c r="Q328" s="15">
        <v>348.30900000000003</v>
      </c>
      <c r="R328" s="15">
        <v>261.68299999999999</v>
      </c>
      <c r="S328" s="15">
        <v>373.666</v>
      </c>
      <c r="T328" s="15">
        <f t="shared" si="25"/>
        <v>5454.4400000000005</v>
      </c>
      <c r="U328" s="15">
        <v>383.56007690429686</v>
      </c>
      <c r="V328" s="15">
        <v>378.63573750972751</v>
      </c>
      <c r="W328" s="15">
        <v>682.73913954162595</v>
      </c>
      <c r="X328" s="15">
        <v>774.67106237792973</v>
      </c>
      <c r="Y328" s="15">
        <v>600.12685879516607</v>
      </c>
      <c r="Z328" s="15">
        <v>636.31738964843748</v>
      </c>
      <c r="AA328" s="15">
        <v>980.26464566040045</v>
      </c>
      <c r="AB328" s="15">
        <v>990.15560246276857</v>
      </c>
      <c r="AC328" s="15">
        <v>581.64680808258061</v>
      </c>
      <c r="AD328" s="15">
        <v>999.39235557556151</v>
      </c>
      <c r="AE328" s="15">
        <v>700.54960632324219</v>
      </c>
      <c r="AF328" s="15">
        <v>436.800629863739</v>
      </c>
      <c r="AG328" s="15">
        <f t="shared" si="26"/>
        <v>8144.8599127454772</v>
      </c>
      <c r="AH328" s="15">
        <v>864.04712344360348</v>
      </c>
      <c r="AI328" s="15">
        <v>856.16059024047854</v>
      </c>
      <c r="AJ328" s="15">
        <v>900.74123638916012</v>
      </c>
      <c r="AK328" s="15">
        <v>410.31398236083982</v>
      </c>
      <c r="AL328" s="15">
        <v>201.49275861358643</v>
      </c>
      <c r="AM328" s="15">
        <v>810.58582252502447</v>
      </c>
      <c r="AN328" s="15">
        <v>1201.6713768768311</v>
      </c>
      <c r="AO328" s="15">
        <v>1349.5263013916015</v>
      </c>
      <c r="AP328" s="15">
        <v>1155.388968902588</v>
      </c>
      <c r="AQ328" s="15">
        <v>1269.008</v>
      </c>
      <c r="AR328" s="15">
        <v>1040.0322642974854</v>
      </c>
      <c r="AS328" s="15">
        <v>570.71845993041995</v>
      </c>
      <c r="AT328" s="15">
        <f t="shared" si="27"/>
        <v>10629.686884971621</v>
      </c>
      <c r="AU328" s="15">
        <v>-126.47179800415039</v>
      </c>
      <c r="AV328" s="15">
        <v>358.706699798584</v>
      </c>
      <c r="AW328" s="15">
        <v>341.70861657714846</v>
      </c>
      <c r="AX328" s="15">
        <v>610.10506982421873</v>
      </c>
      <c r="AY328" s="15">
        <v>1140.184427734375</v>
      </c>
      <c r="AZ328" s="15">
        <v>1478.4454641723632</v>
      </c>
      <c r="BA328" s="15">
        <v>1058.4786508483887</v>
      </c>
      <c r="BB328" s="15">
        <v>1299.6731302490234</v>
      </c>
      <c r="BC328" s="15">
        <v>1135.4818353271485</v>
      </c>
      <c r="BD328" s="15">
        <v>356.91303979492187</v>
      </c>
      <c r="BE328" s="15">
        <v>358.91532958984374</v>
      </c>
      <c r="BF328" s="15">
        <v>353.10804943847654</v>
      </c>
      <c r="BG328" s="15">
        <f t="shared" si="28"/>
        <v>8365.2485153503421</v>
      </c>
      <c r="BH328" t="str">
        <f t="shared" si="29"/>
        <v>SCGGAS</v>
      </c>
      <c r="BI328" t="str">
        <f>VLOOKUP(BH328,[1]Summary!$C$29:$C$56,1,0)</f>
        <v>SCGGas</v>
      </c>
      <c r="BJ328" t="s">
        <v>12</v>
      </c>
    </row>
    <row r="329" spans="1:62" x14ac:dyDescent="0.25">
      <c r="A329" s="13" t="s">
        <v>420</v>
      </c>
      <c r="B329" s="13" t="s">
        <v>420</v>
      </c>
      <c r="C329" t="s">
        <v>421</v>
      </c>
      <c r="D329" t="s">
        <v>361</v>
      </c>
      <c r="E329" t="s">
        <v>308</v>
      </c>
      <c r="F329" s="13" t="s">
        <v>302</v>
      </c>
      <c r="G329" s="14"/>
      <c r="H329" s="15">
        <v>0</v>
      </c>
      <c r="I329" s="15">
        <v>0</v>
      </c>
      <c r="J329" s="15">
        <v>0</v>
      </c>
      <c r="K329" s="15">
        <v>0</v>
      </c>
      <c r="L329" s="15">
        <v>0</v>
      </c>
      <c r="M329" s="15">
        <v>0</v>
      </c>
      <c r="N329" s="15">
        <v>0</v>
      </c>
      <c r="O329" s="15">
        <v>0</v>
      </c>
      <c r="P329" s="15">
        <v>0</v>
      </c>
      <c r="Q329" s="15">
        <v>0</v>
      </c>
      <c r="R329" s="15">
        <v>0</v>
      </c>
      <c r="S329" s="15">
        <v>0</v>
      </c>
      <c r="T329" s="15">
        <f t="shared" si="25"/>
        <v>0</v>
      </c>
      <c r="U329" s="15">
        <v>0</v>
      </c>
      <c r="V329" s="15">
        <v>0</v>
      </c>
      <c r="W329" s="15">
        <v>0</v>
      </c>
      <c r="X329" s="15">
        <v>0</v>
      </c>
      <c r="Y329" s="15">
        <v>0</v>
      </c>
      <c r="Z329" s="15">
        <v>0</v>
      </c>
      <c r="AA329" s="15">
        <v>0</v>
      </c>
      <c r="AB329" s="15">
        <v>0</v>
      </c>
      <c r="AC329" s="15">
        <v>0</v>
      </c>
      <c r="AD329" s="15">
        <v>0</v>
      </c>
      <c r="AE329" s="15">
        <v>0</v>
      </c>
      <c r="AF329" s="15">
        <v>0</v>
      </c>
      <c r="AG329" s="15">
        <f t="shared" si="26"/>
        <v>0</v>
      </c>
      <c r="AH329" s="15">
        <v>13.31869011592865</v>
      </c>
      <c r="AI329" s="15">
        <v>8.2531701049804695</v>
      </c>
      <c r="AJ329" s="15">
        <v>0.76438999572396282</v>
      </c>
      <c r="AK329" s="15">
        <v>1.0139800171852111</v>
      </c>
      <c r="AL329" s="15">
        <v>12.207229818820954</v>
      </c>
      <c r="AM329" s="15">
        <v>0.36721998703479769</v>
      </c>
      <c r="AN329" s="15">
        <v>2.4214300402700899</v>
      </c>
      <c r="AO329" s="15">
        <v>7.9587098388671871</v>
      </c>
      <c r="AP329" s="15">
        <v>0.67489997071027752</v>
      </c>
      <c r="AQ329" s="15">
        <v>-1.0049999999999999</v>
      </c>
      <c r="AR329" s="15">
        <v>-5.7171198693811895</v>
      </c>
      <c r="AS329" s="15">
        <v>-0.62726999449729914</v>
      </c>
      <c r="AT329" s="15">
        <f t="shared" si="27"/>
        <v>39.630330025643119</v>
      </c>
      <c r="AU329" s="15">
        <v>-4.5546199194192889</v>
      </c>
      <c r="AV329" s="15">
        <v>5.1484201107025145</v>
      </c>
      <c r="AW329" s="15">
        <v>4.835660087585449</v>
      </c>
      <c r="AX329" s="15">
        <v>-2.4357699623107911</v>
      </c>
      <c r="AY329" s="15">
        <v>1.3457800788879395</v>
      </c>
      <c r="AZ329" s="15">
        <v>17.630119617462157</v>
      </c>
      <c r="BA329" s="15">
        <v>40.40017987060547</v>
      </c>
      <c r="BB329" s="15">
        <v>22.568269966125488</v>
      </c>
      <c r="BC329" s="15">
        <v>2.4962900505065919</v>
      </c>
      <c r="BD329" s="15">
        <v>3.0459999084472656E-2</v>
      </c>
      <c r="BE329" s="15">
        <v>3.0629999160766603E-2</v>
      </c>
      <c r="BF329" s="15">
        <v>3.0799999237060546E-2</v>
      </c>
      <c r="BG329" s="15">
        <f t="shared" si="28"/>
        <v>87.526219897627826</v>
      </c>
      <c r="BH329" t="str">
        <f t="shared" si="29"/>
        <v>SCGGAS</v>
      </c>
      <c r="BI329" t="str">
        <f>VLOOKUP(BH329,[1]Summary!$C$29:$C$56,1,0)</f>
        <v>SCGGas</v>
      </c>
      <c r="BJ329" t="s">
        <v>12</v>
      </c>
    </row>
    <row r="330" spans="1:62" x14ac:dyDescent="0.25">
      <c r="A330" s="13" t="s">
        <v>422</v>
      </c>
      <c r="B330" s="13" t="s">
        <v>422</v>
      </c>
      <c r="C330" t="s">
        <v>423</v>
      </c>
      <c r="D330" t="s">
        <v>361</v>
      </c>
      <c r="E330" t="s">
        <v>308</v>
      </c>
      <c r="F330" s="13" t="s">
        <v>302</v>
      </c>
      <c r="G330" s="14"/>
      <c r="H330" s="15">
        <v>0</v>
      </c>
      <c r="I330" s="15">
        <v>0</v>
      </c>
      <c r="J330" s="15">
        <v>0</v>
      </c>
      <c r="K330" s="15">
        <v>0</v>
      </c>
      <c r="L330" s="15">
        <v>0</v>
      </c>
      <c r="M330" s="15">
        <v>0.35399999999999998</v>
      </c>
      <c r="N330" s="15">
        <v>1E-3</v>
      </c>
      <c r="O330" s="15">
        <v>1E-3</v>
      </c>
      <c r="P330" s="15">
        <v>1E-3</v>
      </c>
      <c r="Q330" s="15">
        <v>0</v>
      </c>
      <c r="R330" s="15">
        <v>0</v>
      </c>
      <c r="S330" s="15">
        <v>0</v>
      </c>
      <c r="T330" s="15">
        <f t="shared" si="25"/>
        <v>0.35699999999999998</v>
      </c>
      <c r="U330" s="15">
        <v>0</v>
      </c>
      <c r="V330" s="15">
        <v>0</v>
      </c>
      <c r="W330" s="15">
        <v>0.46020998626947401</v>
      </c>
      <c r="X330" s="15">
        <v>1.1100000143051147E-3</v>
      </c>
      <c r="Y330" s="15">
        <v>1.1100000143051147E-3</v>
      </c>
      <c r="Z330" s="15">
        <v>9.3999999761581424E-4</v>
      </c>
      <c r="AA330" s="15">
        <v>0.27710999512672424</v>
      </c>
      <c r="AB330" s="15">
        <v>3.5170000376701354</v>
      </c>
      <c r="AC330" s="15">
        <v>10.696389648437499</v>
      </c>
      <c r="AD330" s="15">
        <v>15.15139966392517</v>
      </c>
      <c r="AE330" s="15">
        <v>-0.82533999824523929</v>
      </c>
      <c r="AF330" s="15">
        <v>4.1399998664855961E-3</v>
      </c>
      <c r="AG330" s="15">
        <f t="shared" si="26"/>
        <v>29.284069333076474</v>
      </c>
      <c r="AH330" s="15">
        <v>5.9699997901916501E-3</v>
      </c>
      <c r="AI330" s="15">
        <v>5.9699997901916501E-3</v>
      </c>
      <c r="AJ330" s="15">
        <v>5.9699997901916501E-3</v>
      </c>
      <c r="AK330" s="15">
        <v>0.83461997413635258</v>
      </c>
      <c r="AL330" s="15">
        <v>113.34678952026367</v>
      </c>
      <c r="AM330" s="15">
        <v>33.395180017858742</v>
      </c>
      <c r="AN330" s="15">
        <v>0</v>
      </c>
      <c r="AO330" s="15">
        <v>0.30797999954223632</v>
      </c>
      <c r="AP330" s="15">
        <v>6.2486898193359375</v>
      </c>
      <c r="AQ330" s="15">
        <v>19.527999999999999</v>
      </c>
      <c r="AR330" s="15">
        <v>11.8807197265625</v>
      </c>
      <c r="AS330" s="15">
        <v>10.498940185546875</v>
      </c>
      <c r="AT330" s="15">
        <f t="shared" si="27"/>
        <v>196.05882924261687</v>
      </c>
      <c r="AU330" s="15">
        <v>0</v>
      </c>
      <c r="AV330" s="15">
        <v>0</v>
      </c>
      <c r="AW330" s="15">
        <v>0</v>
      </c>
      <c r="AX330" s="15">
        <v>0</v>
      </c>
      <c r="AY330" s="15">
        <v>0</v>
      </c>
      <c r="AZ330" s="15">
        <v>0</v>
      </c>
      <c r="BA330" s="15">
        <v>0</v>
      </c>
      <c r="BB330" s="15">
        <v>0</v>
      </c>
      <c r="BC330" s="15">
        <v>0</v>
      </c>
      <c r="BD330" s="15">
        <v>0</v>
      </c>
      <c r="BE330" s="15">
        <v>0</v>
      </c>
      <c r="BF330" s="15">
        <v>0</v>
      </c>
      <c r="BG330" s="15">
        <f t="shared" si="28"/>
        <v>0</v>
      </c>
      <c r="BH330" t="str">
        <f t="shared" si="29"/>
        <v>SCGGAS</v>
      </c>
      <c r="BI330" t="str">
        <f>VLOOKUP(BH330,[1]Summary!$C$29:$C$56,1,0)</f>
        <v>SCGGas</v>
      </c>
      <c r="BJ330" s="16">
        <v>44197</v>
      </c>
    </row>
    <row r="331" spans="1:62" x14ac:dyDescent="0.25">
      <c r="A331" s="13" t="s">
        <v>424</v>
      </c>
      <c r="B331" s="13" t="s">
        <v>424</v>
      </c>
      <c r="C331" t="s">
        <v>425</v>
      </c>
      <c r="D331" t="s">
        <v>361</v>
      </c>
      <c r="E331" t="s">
        <v>308</v>
      </c>
      <c r="F331" s="13" t="s">
        <v>426</v>
      </c>
      <c r="G331" s="14"/>
      <c r="H331" s="15">
        <v>241.846</v>
      </c>
      <c r="I331" s="15">
        <v>18.658000000000001</v>
      </c>
      <c r="J331" s="15">
        <v>7.3369999999999997</v>
      </c>
      <c r="K331" s="15">
        <v>2.714</v>
      </c>
      <c r="L331" s="15">
        <v>2.976</v>
      </c>
      <c r="M331" s="15">
        <v>18.654</v>
      </c>
      <c r="N331" s="15">
        <v>2.4870000000000001</v>
      </c>
      <c r="O331" s="15">
        <v>15.333</v>
      </c>
      <c r="P331" s="15">
        <v>113.2</v>
      </c>
      <c r="Q331" s="15">
        <v>14.125999999999999</v>
      </c>
      <c r="R331" s="15">
        <v>57.226999999999997</v>
      </c>
      <c r="S331" s="15">
        <v>22.138999999999999</v>
      </c>
      <c r="T331" s="15">
        <f t="shared" si="25"/>
        <v>516.697</v>
      </c>
      <c r="U331" s="15">
        <v>34.388229110717774</v>
      </c>
      <c r="V331" s="15">
        <v>56.181718093872071</v>
      </c>
      <c r="W331" s="15">
        <v>35.667840759277347</v>
      </c>
      <c r="X331" s="15">
        <v>113.63431411743164</v>
      </c>
      <c r="Y331" s="15">
        <v>152.31054611206054</v>
      </c>
      <c r="Z331" s="15">
        <v>4.1483400230407712</v>
      </c>
      <c r="AA331" s="15">
        <v>22.874679794311522</v>
      </c>
      <c r="AB331" s="15">
        <v>17.53940044593811</v>
      </c>
      <c r="AC331" s="15">
        <v>122.48605003356934</v>
      </c>
      <c r="AD331" s="15">
        <v>21.552669189453123</v>
      </c>
      <c r="AE331" s="15">
        <v>5.9067501678466794</v>
      </c>
      <c r="AF331" s="15">
        <v>-11.488800086975097</v>
      </c>
      <c r="AG331" s="15">
        <f t="shared" si="26"/>
        <v>575.20173776054378</v>
      </c>
      <c r="AH331" s="15">
        <v>-41.732159393310546</v>
      </c>
      <c r="AI331" s="15">
        <v>93.405820953369144</v>
      </c>
      <c r="AJ331" s="15">
        <v>15.934980400085449</v>
      </c>
      <c r="AK331" s="15">
        <v>1.1456400299072265</v>
      </c>
      <c r="AL331" s="15">
        <v>231.4751531982422</v>
      </c>
      <c r="AM331" s="15">
        <v>387.20727813720703</v>
      </c>
      <c r="AN331" s="15">
        <v>329.43116577148436</v>
      </c>
      <c r="AO331" s="15">
        <v>-39.96658268737793</v>
      </c>
      <c r="AP331" s="15">
        <v>123.81627273941039</v>
      </c>
      <c r="AQ331" s="15">
        <v>386.64699999999999</v>
      </c>
      <c r="AR331" s="15">
        <v>184.80578190612792</v>
      </c>
      <c r="AS331" s="15">
        <v>112.13656214165688</v>
      </c>
      <c r="AT331" s="15">
        <f t="shared" si="27"/>
        <v>1784.306913196802</v>
      </c>
      <c r="AU331" s="15">
        <v>0</v>
      </c>
      <c r="AV331" s="15">
        <v>0</v>
      </c>
      <c r="AW331" s="15">
        <v>0</v>
      </c>
      <c r="AX331" s="15">
        <v>0</v>
      </c>
      <c r="AY331" s="15">
        <v>0</v>
      </c>
      <c r="AZ331" s="15">
        <v>0</v>
      </c>
      <c r="BA331" s="15">
        <v>0</v>
      </c>
      <c r="BB331" s="15">
        <v>0</v>
      </c>
      <c r="BC331" s="15">
        <v>0</v>
      </c>
      <c r="BD331" s="15">
        <v>0</v>
      </c>
      <c r="BE331" s="15">
        <v>0</v>
      </c>
      <c r="BF331" s="15">
        <v>0</v>
      </c>
      <c r="BG331" s="15">
        <f t="shared" si="28"/>
        <v>0</v>
      </c>
      <c r="BH331" t="str">
        <f t="shared" si="29"/>
        <v>SCGGAS</v>
      </c>
      <c r="BI331" t="str">
        <f>VLOOKUP(BH331,[1]Summary!$C$29:$C$56,1,0)</f>
        <v>SCGGas</v>
      </c>
      <c r="BJ331" s="16">
        <v>44197</v>
      </c>
    </row>
    <row r="332" spans="1:62" x14ac:dyDescent="0.25">
      <c r="A332" s="13" t="s">
        <v>427</v>
      </c>
      <c r="B332" s="13" t="s">
        <v>427</v>
      </c>
      <c r="C332" t="s">
        <v>428</v>
      </c>
      <c r="D332" t="s">
        <v>361</v>
      </c>
      <c r="E332" t="s">
        <v>308</v>
      </c>
      <c r="F332" s="13" t="s">
        <v>302</v>
      </c>
      <c r="G332" s="14"/>
      <c r="H332" s="15">
        <v>0</v>
      </c>
      <c r="I332" s="15">
        <v>0</v>
      </c>
      <c r="J332" s="15">
        <v>0</v>
      </c>
      <c r="K332" s="15">
        <v>0</v>
      </c>
      <c r="L332" s="15">
        <v>0</v>
      </c>
      <c r="M332" s="15">
        <v>0</v>
      </c>
      <c r="N332" s="15">
        <v>0</v>
      </c>
      <c r="O332" s="15">
        <v>0</v>
      </c>
      <c r="P332" s="15">
        <v>22.739000000000001</v>
      </c>
      <c r="Q332" s="15">
        <v>-77.135999999999996</v>
      </c>
      <c r="R332" s="15">
        <v>4.1000000000000002E-2</v>
      </c>
      <c r="S332" s="15">
        <v>6.6000000000000003E-2</v>
      </c>
      <c r="T332" s="15">
        <f t="shared" si="25"/>
        <v>-54.289999999999992</v>
      </c>
      <c r="U332" s="15">
        <v>3.1823500099182129</v>
      </c>
      <c r="V332" s="15">
        <v>5.834000015258789E-2</v>
      </c>
      <c r="W332" s="15">
        <v>5.6430000305175781E-2</v>
      </c>
      <c r="X332" s="15">
        <v>5.6430000305175781E-2</v>
      </c>
      <c r="Y332" s="15">
        <v>5.6430000305175781E-2</v>
      </c>
      <c r="Z332" s="15">
        <v>7.8034599571228025</v>
      </c>
      <c r="AA332" s="15">
        <v>219.71314838790894</v>
      </c>
      <c r="AB332" s="15">
        <v>405.601137512207</v>
      </c>
      <c r="AC332" s="15">
        <v>-34.856070481300357</v>
      </c>
      <c r="AD332" s="15">
        <v>13.5252299118042</v>
      </c>
      <c r="AE332" s="15">
        <v>61.530601753234862</v>
      </c>
      <c r="AF332" s="15">
        <v>-170.74195383787156</v>
      </c>
      <c r="AG332" s="15">
        <f t="shared" si="26"/>
        <v>505.9855332140923</v>
      </c>
      <c r="AH332" s="15">
        <v>19.73987999343872</v>
      </c>
      <c r="AI332" s="15">
        <v>9.6202999086379997</v>
      </c>
      <c r="AJ332" s="15">
        <v>90.597208719253544</v>
      </c>
      <c r="AK332" s="15">
        <v>213.62541374969481</v>
      </c>
      <c r="AL332" s="15">
        <v>47.84664926147461</v>
      </c>
      <c r="AM332" s="15">
        <v>189.99356475448607</v>
      </c>
      <c r="AN332" s="15">
        <v>6.8274900751113892</v>
      </c>
      <c r="AO332" s="15">
        <v>1.6138999862670897</v>
      </c>
      <c r="AP332" s="15">
        <v>0.28698999500274658</v>
      </c>
      <c r="AQ332" s="15">
        <v>1.9930000000000001</v>
      </c>
      <c r="AR332" s="15">
        <v>-1.0409999847412109E-2</v>
      </c>
      <c r="AS332" s="15">
        <v>-80.063708749771124</v>
      </c>
      <c r="AT332" s="15">
        <f t="shared" si="27"/>
        <v>502.07027769374855</v>
      </c>
      <c r="AU332" s="15">
        <v>0</v>
      </c>
      <c r="AV332" s="15">
        <v>0</v>
      </c>
      <c r="AW332" s="15">
        <v>0</v>
      </c>
      <c r="AX332" s="15">
        <v>0</v>
      </c>
      <c r="AY332" s="15">
        <v>0</v>
      </c>
      <c r="AZ332" s="15">
        <v>0</v>
      </c>
      <c r="BA332" s="15">
        <v>0</v>
      </c>
      <c r="BB332" s="15">
        <v>0</v>
      </c>
      <c r="BC332" s="15">
        <v>0</v>
      </c>
      <c r="BD332" s="15">
        <v>0</v>
      </c>
      <c r="BE332" s="15">
        <v>0</v>
      </c>
      <c r="BF332" s="15">
        <v>0</v>
      </c>
      <c r="BG332" s="15">
        <f t="shared" si="28"/>
        <v>0</v>
      </c>
      <c r="BH332" t="str">
        <f t="shared" si="29"/>
        <v>SCGGAS</v>
      </c>
      <c r="BI332" t="str">
        <f>VLOOKUP(BH332,[1]Summary!$C$29:$C$56,1,0)</f>
        <v>SCGGas</v>
      </c>
      <c r="BJ332" s="16">
        <v>44197</v>
      </c>
    </row>
    <row r="333" spans="1:62" x14ac:dyDescent="0.25">
      <c r="A333" s="13" t="s">
        <v>429</v>
      </c>
      <c r="B333" s="13" t="s">
        <v>429</v>
      </c>
      <c r="C333" t="s">
        <v>430</v>
      </c>
      <c r="D333" t="s">
        <v>361</v>
      </c>
      <c r="E333" t="s">
        <v>308</v>
      </c>
      <c r="F333" s="13" t="s">
        <v>302</v>
      </c>
      <c r="G333" s="14"/>
      <c r="H333" s="15">
        <v>249.28200000000001</v>
      </c>
      <c r="I333" s="15">
        <v>0.13400000000000001</v>
      </c>
      <c r="J333" s="15">
        <v>-0.45700000000000002</v>
      </c>
      <c r="K333" s="15">
        <v>-5.2960000000000003</v>
      </c>
      <c r="L333" s="15">
        <v>0.4</v>
      </c>
      <c r="M333" s="15">
        <v>1.1339999999999999</v>
      </c>
      <c r="N333" s="15">
        <v>-47.890999999999998</v>
      </c>
      <c r="O333" s="15">
        <v>42.069000000000003</v>
      </c>
      <c r="P333" s="15">
        <v>8.5169999999999995</v>
      </c>
      <c r="Q333" s="15">
        <v>225.49299999999999</v>
      </c>
      <c r="R333" s="15">
        <v>153.375</v>
      </c>
      <c r="S333" s="15">
        <v>399.36399999999998</v>
      </c>
      <c r="T333" s="15">
        <f t="shared" si="25"/>
        <v>1026.124</v>
      </c>
      <c r="U333" s="15">
        <v>-319.26431817626951</v>
      </c>
      <c r="V333" s="15">
        <v>130.6961307067871</v>
      </c>
      <c r="W333" s="15">
        <v>372.76292999267577</v>
      </c>
      <c r="X333" s="15">
        <v>29.704200942993165</v>
      </c>
      <c r="Y333" s="15">
        <v>50.524301696777343</v>
      </c>
      <c r="Z333" s="15">
        <v>222.10652592468261</v>
      </c>
      <c r="AA333" s="15">
        <v>-59.481310638427736</v>
      </c>
      <c r="AB333" s="15">
        <v>157.72138143920898</v>
      </c>
      <c r="AC333" s="15">
        <v>23.378819671630858</v>
      </c>
      <c r="AD333" s="15">
        <v>-6.8989982604980474E-2</v>
      </c>
      <c r="AE333" s="15">
        <v>4.4335301361083985</v>
      </c>
      <c r="AF333" s="15">
        <v>-350.03895124816893</v>
      </c>
      <c r="AG333" s="15">
        <f t="shared" si="26"/>
        <v>262.47425046539308</v>
      </c>
      <c r="AH333" s="15">
        <v>6.0937097644805904</v>
      </c>
      <c r="AI333" s="15">
        <v>24.31286036682129</v>
      </c>
      <c r="AJ333" s="15">
        <v>42.1850394821167</v>
      </c>
      <c r="AK333" s="15">
        <v>4.0680501098632815</v>
      </c>
      <c r="AL333" s="15">
        <v>1.2946099882125854</v>
      </c>
      <c r="AM333" s="15">
        <v>-0.53694999712705616</v>
      </c>
      <c r="AN333" s="15">
        <v>1.2481499938964844</v>
      </c>
      <c r="AO333" s="15">
        <v>216.26195943450927</v>
      </c>
      <c r="AP333" s="15">
        <v>265.68210129547117</v>
      </c>
      <c r="AQ333" s="15">
        <v>30.949000000000002</v>
      </c>
      <c r="AR333" s="15">
        <v>298.83344535827638</v>
      </c>
      <c r="AS333" s="15">
        <v>322.4082138671875</v>
      </c>
      <c r="AT333" s="15">
        <f t="shared" si="27"/>
        <v>1212.8001896637081</v>
      </c>
      <c r="AU333" s="15">
        <v>0</v>
      </c>
      <c r="AV333" s="15">
        <v>0</v>
      </c>
      <c r="AW333" s="15">
        <v>0</v>
      </c>
      <c r="AX333" s="15">
        <v>0</v>
      </c>
      <c r="AY333" s="15">
        <v>0</v>
      </c>
      <c r="AZ333" s="15">
        <v>0</v>
      </c>
      <c r="BA333" s="15">
        <v>0</v>
      </c>
      <c r="BB333" s="15">
        <v>0</v>
      </c>
      <c r="BC333" s="15">
        <v>0</v>
      </c>
      <c r="BD333" s="15">
        <v>0</v>
      </c>
      <c r="BE333" s="15">
        <v>0</v>
      </c>
      <c r="BF333" s="15">
        <v>0</v>
      </c>
      <c r="BG333" s="15">
        <f t="shared" si="28"/>
        <v>0</v>
      </c>
      <c r="BH333" t="str">
        <f t="shared" si="29"/>
        <v>SCGGAS</v>
      </c>
      <c r="BI333" t="str">
        <f>VLOOKUP(BH333,[1]Summary!$C$29:$C$56,1,0)</f>
        <v>SCGGas</v>
      </c>
      <c r="BJ333" s="16">
        <v>44197</v>
      </c>
    </row>
    <row r="334" spans="1:62" x14ac:dyDescent="0.25">
      <c r="A334" s="13" t="s">
        <v>431</v>
      </c>
      <c r="B334" s="13" t="s">
        <v>431</v>
      </c>
      <c r="C334" t="s">
        <v>432</v>
      </c>
      <c r="D334" t="s">
        <v>361</v>
      </c>
      <c r="E334" t="s">
        <v>308</v>
      </c>
      <c r="F334" s="13" t="s">
        <v>302</v>
      </c>
      <c r="G334" s="14"/>
      <c r="H334" s="15">
        <v>0</v>
      </c>
      <c r="I334" s="15">
        <v>0</v>
      </c>
      <c r="J334" s="15">
        <v>0</v>
      </c>
      <c r="K334" s="15">
        <v>0</v>
      </c>
      <c r="L334" s="15">
        <v>7.8E-2</v>
      </c>
      <c r="M334" s="15">
        <v>1E-3</v>
      </c>
      <c r="N334" s="15">
        <v>1E-3</v>
      </c>
      <c r="O334" s="15">
        <v>0.01</v>
      </c>
      <c r="P334" s="15">
        <v>1E-3</v>
      </c>
      <c r="Q334" s="15">
        <v>1E-3</v>
      </c>
      <c r="R334" s="15">
        <v>1E-3</v>
      </c>
      <c r="S334" s="15">
        <v>1E-3</v>
      </c>
      <c r="T334" s="15">
        <f t="shared" si="25"/>
        <v>9.4E-2</v>
      </c>
      <c r="U334" s="15">
        <v>9.3999999761581424E-4</v>
      </c>
      <c r="V334" s="15">
        <v>9.3999999761581424E-4</v>
      </c>
      <c r="W334" s="15">
        <v>8.9999997615814213E-4</v>
      </c>
      <c r="X334" s="15">
        <v>8.9999997615814213E-4</v>
      </c>
      <c r="Y334" s="15">
        <v>8.9999997615814213E-4</v>
      </c>
      <c r="Z334" s="15">
        <v>2.6529600622653962</v>
      </c>
      <c r="AA334" s="15">
        <v>4.2051500072479246</v>
      </c>
      <c r="AB334" s="15">
        <v>5.9101602363586423</v>
      </c>
      <c r="AC334" s="15">
        <v>110.65851129150391</v>
      </c>
      <c r="AD334" s="15">
        <v>3.6762800941467284</v>
      </c>
      <c r="AE334" s="15">
        <v>0.39219003295898436</v>
      </c>
      <c r="AF334" s="15">
        <v>-0.45061001110076904</v>
      </c>
      <c r="AG334" s="15">
        <f t="shared" si="26"/>
        <v>127.04922171330453</v>
      </c>
      <c r="AH334" s="15">
        <v>2.4592200183868407</v>
      </c>
      <c r="AI334" s="15">
        <v>0.72482000923156742</v>
      </c>
      <c r="AJ334" s="15">
        <v>53.699709876060489</v>
      </c>
      <c r="AK334" s="15">
        <v>1.335639980316162</v>
      </c>
      <c r="AL334" s="15">
        <v>95.06700724029541</v>
      </c>
      <c r="AM334" s="15">
        <v>115.56142867279053</v>
      </c>
      <c r="AN334" s="15">
        <v>3.856999969482422E-2</v>
      </c>
      <c r="AO334" s="15">
        <v>3.5616400682926179</v>
      </c>
      <c r="AP334" s="15">
        <v>5.4080800352096556</v>
      </c>
      <c r="AQ334" s="15">
        <v>11.738</v>
      </c>
      <c r="AR334" s="15">
        <v>-1.6274499688148498</v>
      </c>
      <c r="AS334" s="15">
        <v>7.7029801404476164</v>
      </c>
      <c r="AT334" s="15">
        <f t="shared" si="27"/>
        <v>295.66964607191079</v>
      </c>
      <c r="AU334" s="15">
        <v>0</v>
      </c>
      <c r="AV334" s="15">
        <v>0</v>
      </c>
      <c r="AW334" s="15">
        <v>0</v>
      </c>
      <c r="AX334" s="15">
        <v>0</v>
      </c>
      <c r="AY334" s="15">
        <v>0</v>
      </c>
      <c r="AZ334" s="15">
        <v>0</v>
      </c>
      <c r="BA334" s="15">
        <v>0</v>
      </c>
      <c r="BB334" s="15">
        <v>0</v>
      </c>
      <c r="BC334" s="15">
        <v>0</v>
      </c>
      <c r="BD334" s="15">
        <v>0</v>
      </c>
      <c r="BE334" s="15">
        <v>0</v>
      </c>
      <c r="BF334" s="15">
        <v>0</v>
      </c>
      <c r="BG334" s="15">
        <f t="shared" si="28"/>
        <v>0</v>
      </c>
      <c r="BH334" t="str">
        <f t="shared" si="29"/>
        <v>SCGGAS</v>
      </c>
      <c r="BI334" t="str">
        <f>VLOOKUP(BH334,[1]Summary!$C$29:$C$56,1,0)</f>
        <v>SCGGas</v>
      </c>
      <c r="BJ334" s="16">
        <v>44197</v>
      </c>
    </row>
    <row r="335" spans="1:62" x14ac:dyDescent="0.25">
      <c r="A335" s="13" t="s">
        <v>433</v>
      </c>
      <c r="B335" s="13" t="s">
        <v>433</v>
      </c>
      <c r="C335" t="s">
        <v>385</v>
      </c>
      <c r="D335" t="s">
        <v>434</v>
      </c>
      <c r="E335" t="s">
        <v>308</v>
      </c>
      <c r="F335" s="13" t="s">
        <v>302</v>
      </c>
      <c r="G335" s="14"/>
      <c r="H335" s="15">
        <v>31.532</v>
      </c>
      <c r="I335" s="15">
        <v>1.8839999999999999</v>
      </c>
      <c r="J335" s="15">
        <v>3.9340000000000002</v>
      </c>
      <c r="K335" s="15">
        <v>24.87</v>
      </c>
      <c r="L335" s="15">
        <v>9.0419999999999998</v>
      </c>
      <c r="M335" s="15">
        <v>51.185000000000002</v>
      </c>
      <c r="N335" s="15">
        <v>73.432000000000002</v>
      </c>
      <c r="O335" s="15">
        <v>62.241999999999997</v>
      </c>
      <c r="P335" s="15">
        <v>-6.1680000000000001</v>
      </c>
      <c r="Q335" s="15">
        <v>147.53899999999999</v>
      </c>
      <c r="R335" s="15">
        <v>96.768000000000001</v>
      </c>
      <c r="S335" s="15">
        <v>79.045000000000002</v>
      </c>
      <c r="T335" s="15">
        <f t="shared" si="25"/>
        <v>575.30499999999995</v>
      </c>
      <c r="U335" s="15">
        <v>26.7229189453125</v>
      </c>
      <c r="V335" s="15">
        <v>12.161500238418579</v>
      </c>
      <c r="W335" s="15">
        <v>2.7532000341415404</v>
      </c>
      <c r="X335" s="15">
        <v>27.865279868125917</v>
      </c>
      <c r="Y335" s="15">
        <v>-8.2850200653076165</v>
      </c>
      <c r="Z335" s="15">
        <v>10.238969858169556</v>
      </c>
      <c r="AA335" s="15">
        <v>62.269051289081574</v>
      </c>
      <c r="AB335" s="15">
        <v>9.3987796726226804</v>
      </c>
      <c r="AC335" s="15">
        <v>48.385578632354736</v>
      </c>
      <c r="AD335" s="15">
        <v>25.81967036151886</v>
      </c>
      <c r="AE335" s="15">
        <v>10.637059565544128</v>
      </c>
      <c r="AF335" s="15">
        <v>30.830799388408661</v>
      </c>
      <c r="AG335" s="15">
        <f t="shared" si="26"/>
        <v>258.79778778839108</v>
      </c>
      <c r="AH335" s="15">
        <v>18.680129501819611</v>
      </c>
      <c r="AI335" s="15">
        <v>5.8899998664855959E-3</v>
      </c>
      <c r="AJ335" s="15">
        <v>0.70265998268127439</v>
      </c>
      <c r="AK335" s="15">
        <v>2.2159999847412109E-2</v>
      </c>
      <c r="AL335" s="15">
        <v>24.920709945678713</v>
      </c>
      <c r="AM335" s="15">
        <v>20.34392045235634</v>
      </c>
      <c r="AN335" s="15">
        <v>88.650319220066066</v>
      </c>
      <c r="AO335" s="15">
        <v>15.591110191822052</v>
      </c>
      <c r="AP335" s="15">
        <v>39.246760832548141</v>
      </c>
      <c r="AQ335" s="15">
        <v>-25.504000000000001</v>
      </c>
      <c r="AR335" s="15">
        <v>21.118920198678971</v>
      </c>
      <c r="AS335" s="15">
        <v>8.7469401025772093</v>
      </c>
      <c r="AT335" s="15">
        <f t="shared" si="27"/>
        <v>212.52552042794233</v>
      </c>
      <c r="AU335" s="15">
        <v>0</v>
      </c>
      <c r="AV335" s="15">
        <v>0</v>
      </c>
      <c r="AW335" s="15">
        <v>0</v>
      </c>
      <c r="AX335" s="15">
        <v>0</v>
      </c>
      <c r="AY335" s="15">
        <v>0</v>
      </c>
      <c r="AZ335" s="15">
        <v>0</v>
      </c>
      <c r="BA335" s="15">
        <v>0</v>
      </c>
      <c r="BB335" s="15">
        <v>0</v>
      </c>
      <c r="BC335" s="15">
        <v>0</v>
      </c>
      <c r="BD335" s="15">
        <v>0</v>
      </c>
      <c r="BE335" s="15">
        <v>0</v>
      </c>
      <c r="BF335" s="15">
        <v>0</v>
      </c>
      <c r="BG335" s="15">
        <f t="shared" si="28"/>
        <v>0</v>
      </c>
      <c r="BH335" t="str">
        <f t="shared" si="29"/>
        <v>CNGGAS</v>
      </c>
      <c r="BI335" t="str">
        <f>VLOOKUP(BH335,[1]Summary!$C$29:$C$56,1,0)</f>
        <v>CNGGas</v>
      </c>
      <c r="BJ335" s="16">
        <v>44197</v>
      </c>
    </row>
    <row r="336" spans="1:62" x14ac:dyDescent="0.25">
      <c r="A336" s="13" t="s">
        <v>435</v>
      </c>
      <c r="B336" s="13" t="s">
        <v>435</v>
      </c>
      <c r="C336" t="s">
        <v>387</v>
      </c>
      <c r="D336" t="s">
        <v>434</v>
      </c>
      <c r="E336" t="s">
        <v>308</v>
      </c>
      <c r="F336" s="13" t="s">
        <v>302</v>
      </c>
      <c r="G336" s="14"/>
      <c r="H336" s="15">
        <v>405.036</v>
      </c>
      <c r="I336" s="15">
        <v>114.69499999999999</v>
      </c>
      <c r="J336" s="15">
        <v>74.747</v>
      </c>
      <c r="K336" s="15">
        <v>94.531000000000006</v>
      </c>
      <c r="L336" s="15">
        <v>873.08900000000006</v>
      </c>
      <c r="M336" s="15">
        <v>991.12900000000002</v>
      </c>
      <c r="N336" s="15">
        <v>633.178</v>
      </c>
      <c r="O336" s="15">
        <v>-692.07500000000005</v>
      </c>
      <c r="P336" s="15">
        <v>484.03100000000001</v>
      </c>
      <c r="Q336" s="15">
        <v>1164.319</v>
      </c>
      <c r="R336" s="15">
        <v>-731.50800000000004</v>
      </c>
      <c r="S336" s="15">
        <v>-1030.827</v>
      </c>
      <c r="T336" s="15">
        <f t="shared" si="25"/>
        <v>2380.3450000000003</v>
      </c>
      <c r="U336" s="15">
        <v>164.0832541809082</v>
      </c>
      <c r="V336" s="15">
        <v>-86.583475753784185</v>
      </c>
      <c r="W336" s="15">
        <v>1035.8918419952392</v>
      </c>
      <c r="X336" s="15">
        <v>292.89725505828858</v>
      </c>
      <c r="Y336" s="15">
        <v>251.11118443298341</v>
      </c>
      <c r="Z336" s="15">
        <v>291.81356336975097</v>
      </c>
      <c r="AA336" s="15">
        <v>325.15160525512698</v>
      </c>
      <c r="AB336" s="15">
        <v>615.06842479705813</v>
      </c>
      <c r="AC336" s="15">
        <v>406.95692562866213</v>
      </c>
      <c r="AD336" s="15">
        <v>824.66693499755854</v>
      </c>
      <c r="AE336" s="15">
        <v>689.49369583129885</v>
      </c>
      <c r="AF336" s="15">
        <v>-575.29518745422365</v>
      </c>
      <c r="AG336" s="15">
        <f t="shared" si="26"/>
        <v>4235.2560223388682</v>
      </c>
      <c r="AH336" s="15">
        <v>-84.506231170654303</v>
      </c>
      <c r="AI336" s="15">
        <v>-46.007488456726072</v>
      </c>
      <c r="AJ336" s="15">
        <v>14.286580001831055</v>
      </c>
      <c r="AK336" s="15">
        <v>72.340638900756829</v>
      </c>
      <c r="AL336" s="15">
        <v>266.91954606628417</v>
      </c>
      <c r="AM336" s="15">
        <v>881.2287701301575</v>
      </c>
      <c r="AN336" s="15">
        <v>738.02843990325925</v>
      </c>
      <c r="AO336" s="15">
        <v>580.09291355514529</v>
      </c>
      <c r="AP336" s="15">
        <v>87.70740947341919</v>
      </c>
      <c r="AQ336" s="15">
        <v>771.83699999999999</v>
      </c>
      <c r="AR336" s="15">
        <v>226.78056893920899</v>
      </c>
      <c r="AS336" s="15">
        <v>-369.57620996093749</v>
      </c>
      <c r="AT336" s="15">
        <f t="shared" si="27"/>
        <v>3139.131937381745</v>
      </c>
      <c r="AU336" s="15">
        <v>-204.39961160278321</v>
      </c>
      <c r="AV336" s="15">
        <v>114.39057586669922</v>
      </c>
      <c r="AW336" s="15">
        <v>-13.783999568939208</v>
      </c>
      <c r="AX336" s="15">
        <v>46.292598785400394</v>
      </c>
      <c r="AY336" s="15">
        <v>288.06938229370115</v>
      </c>
      <c r="AZ336" s="15">
        <v>991.50805517578124</v>
      </c>
      <c r="BA336" s="15">
        <v>64.402229492187502</v>
      </c>
      <c r="BB336" s="15">
        <v>117.23773138427734</v>
      </c>
      <c r="BC336" s="15">
        <v>46.731490783691406</v>
      </c>
      <c r="BD336" s="15">
        <v>1389.6266557617187</v>
      </c>
      <c r="BE336" s="15">
        <v>1336.1602485351561</v>
      </c>
      <c r="BF336" s="15">
        <v>1042.6196987304688</v>
      </c>
      <c r="BG336" s="15">
        <f t="shared" si="28"/>
        <v>5218.8550556373593</v>
      </c>
      <c r="BH336" t="str">
        <f t="shared" si="29"/>
        <v>CNGGAS</v>
      </c>
      <c r="BI336" t="str">
        <f>VLOOKUP(BH336,[1]Summary!$C$29:$C$56,1,0)</f>
        <v>CNGGas</v>
      </c>
      <c r="BJ336" t="s">
        <v>12</v>
      </c>
    </row>
    <row r="337" spans="1:62" x14ac:dyDescent="0.25">
      <c r="A337" s="13" t="s">
        <v>436</v>
      </c>
      <c r="B337" s="13" t="s">
        <v>436</v>
      </c>
      <c r="C337" t="s">
        <v>389</v>
      </c>
      <c r="D337" t="s">
        <v>434</v>
      </c>
      <c r="E337" t="s">
        <v>308</v>
      </c>
      <c r="F337" s="13" t="s">
        <v>302</v>
      </c>
      <c r="G337" s="14"/>
      <c r="H337" s="15">
        <v>70.001999999999995</v>
      </c>
      <c r="I337" s="15">
        <v>12.097</v>
      </c>
      <c r="J337" s="15">
        <v>-92.980999999999995</v>
      </c>
      <c r="K337" s="15">
        <v>20.306000000000001</v>
      </c>
      <c r="L337" s="15">
        <v>29.231000000000002</v>
      </c>
      <c r="M337" s="15">
        <v>424.983</v>
      </c>
      <c r="N337" s="15">
        <v>274.86</v>
      </c>
      <c r="O337" s="15">
        <v>300.327</v>
      </c>
      <c r="P337" s="15">
        <v>162.804</v>
      </c>
      <c r="Q337" s="15">
        <v>169.547</v>
      </c>
      <c r="R337" s="15">
        <v>127.22499999999999</v>
      </c>
      <c r="S337" s="15">
        <v>211.77799999999999</v>
      </c>
      <c r="T337" s="15">
        <f t="shared" si="25"/>
        <v>1710.1790000000001</v>
      </c>
      <c r="U337" s="15">
        <v>74.981251358032225</v>
      </c>
      <c r="V337" s="15">
        <v>38.265099960327149</v>
      </c>
      <c r="W337" s="15">
        <v>38.673299789428711</v>
      </c>
      <c r="X337" s="15">
        <v>137.73169030761719</v>
      </c>
      <c r="Y337" s="15">
        <v>181.56836014556885</v>
      </c>
      <c r="Z337" s="15">
        <v>79.0509193649292</v>
      </c>
      <c r="AA337" s="15">
        <v>112.32838953399659</v>
      </c>
      <c r="AB337" s="15">
        <v>230.46329691314696</v>
      </c>
      <c r="AC337" s="15">
        <v>117.85136676025391</v>
      </c>
      <c r="AD337" s="15">
        <v>255.80623789215088</v>
      </c>
      <c r="AE337" s="15">
        <v>112.27608755493164</v>
      </c>
      <c r="AF337" s="15">
        <v>105.05427154541016</v>
      </c>
      <c r="AG337" s="15">
        <f t="shared" si="26"/>
        <v>1484.050271125793</v>
      </c>
      <c r="AH337" s="15">
        <v>78.836278518676764</v>
      </c>
      <c r="AI337" s="15">
        <v>16.001890441894531</v>
      </c>
      <c r="AJ337" s="15">
        <v>27.246670829772949</v>
      </c>
      <c r="AK337" s="15">
        <v>110.21676327514649</v>
      </c>
      <c r="AL337" s="15">
        <v>137.44611576843261</v>
      </c>
      <c r="AM337" s="15">
        <v>148.4633190422058</v>
      </c>
      <c r="AN337" s="15">
        <v>86.177090965270992</v>
      </c>
      <c r="AO337" s="15">
        <v>129.27728105926514</v>
      </c>
      <c r="AP337" s="15">
        <v>149.30563933563232</v>
      </c>
      <c r="AQ337" s="15">
        <v>143.012</v>
      </c>
      <c r="AR337" s="15">
        <v>226.66634843826293</v>
      </c>
      <c r="AS337" s="15">
        <v>148.06980034637451</v>
      </c>
      <c r="AT337" s="15">
        <f t="shared" si="27"/>
        <v>1400.719198020935</v>
      </c>
      <c r="AU337" s="15">
        <v>0</v>
      </c>
      <c r="AV337" s="15">
        <v>0</v>
      </c>
      <c r="AW337" s="15">
        <v>0</v>
      </c>
      <c r="AX337" s="15">
        <v>0</v>
      </c>
      <c r="AY337" s="15">
        <v>0</v>
      </c>
      <c r="AZ337" s="15">
        <v>0</v>
      </c>
      <c r="BA337" s="15">
        <v>0</v>
      </c>
      <c r="BB337" s="15">
        <v>0</v>
      </c>
      <c r="BC337" s="15">
        <v>0</v>
      </c>
      <c r="BD337" s="15">
        <v>0</v>
      </c>
      <c r="BE337" s="15">
        <v>0</v>
      </c>
      <c r="BF337" s="15">
        <v>0</v>
      </c>
      <c r="BG337" s="15">
        <f t="shared" si="28"/>
        <v>0</v>
      </c>
      <c r="BH337" t="str">
        <f t="shared" si="29"/>
        <v>CNGGAS</v>
      </c>
      <c r="BI337" t="str">
        <f>VLOOKUP(BH337,[1]Summary!$C$29:$C$56,1,0)</f>
        <v>CNGGas</v>
      </c>
      <c r="BJ337" s="16">
        <v>44197</v>
      </c>
    </row>
    <row r="338" spans="1:62" x14ac:dyDescent="0.25">
      <c r="A338" s="13" t="s">
        <v>437</v>
      </c>
      <c r="B338" s="13" t="s">
        <v>437</v>
      </c>
      <c r="C338" t="s">
        <v>391</v>
      </c>
      <c r="D338" t="s">
        <v>434</v>
      </c>
      <c r="E338" t="s">
        <v>308</v>
      </c>
      <c r="F338" s="13" t="s">
        <v>302</v>
      </c>
      <c r="G338" s="14"/>
      <c r="H338" s="15">
        <v>42.631</v>
      </c>
      <c r="I338" s="15">
        <v>69.165000000000006</v>
      </c>
      <c r="J338" s="15">
        <v>40.932000000000002</v>
      </c>
      <c r="K338" s="15">
        <v>65.337000000000003</v>
      </c>
      <c r="L338" s="15">
        <v>116.801</v>
      </c>
      <c r="M338" s="15">
        <v>89.474999999999994</v>
      </c>
      <c r="N338" s="15">
        <v>53.701000000000001</v>
      </c>
      <c r="O338" s="15">
        <v>195.815</v>
      </c>
      <c r="P338" s="15">
        <v>153.172</v>
      </c>
      <c r="Q338" s="15">
        <v>148.744</v>
      </c>
      <c r="R338" s="15">
        <v>103.21599999999999</v>
      </c>
      <c r="S338" s="15">
        <v>217.82900000000001</v>
      </c>
      <c r="T338" s="15">
        <f t="shared" si="25"/>
        <v>1296.818</v>
      </c>
      <c r="U338" s="15">
        <v>-33.758599754333495</v>
      </c>
      <c r="V338" s="15">
        <v>82.192049404144285</v>
      </c>
      <c r="W338" s="15">
        <v>33.389651000976563</v>
      </c>
      <c r="X338" s="15">
        <v>131.67200255966188</v>
      </c>
      <c r="Y338" s="15">
        <v>49.770861064910889</v>
      </c>
      <c r="Z338" s="15">
        <v>102.75134538269043</v>
      </c>
      <c r="AA338" s="15">
        <v>78.334361190795903</v>
      </c>
      <c r="AB338" s="15">
        <v>179.88144094848633</v>
      </c>
      <c r="AC338" s="15">
        <v>204.8455001525879</v>
      </c>
      <c r="AD338" s="15">
        <v>258.51508570098878</v>
      </c>
      <c r="AE338" s="15">
        <v>235.84207530975343</v>
      </c>
      <c r="AF338" s="15">
        <v>102.708090965271</v>
      </c>
      <c r="AG338" s="15">
        <f t="shared" si="26"/>
        <v>1426.1438639259338</v>
      </c>
      <c r="AH338" s="15">
        <v>44.620370059967044</v>
      </c>
      <c r="AI338" s="15">
        <v>14.90191000366211</v>
      </c>
      <c r="AJ338" s="15">
        <v>14.335149829864502</v>
      </c>
      <c r="AK338" s="15">
        <v>83.554258934020993</v>
      </c>
      <c r="AL338" s="15">
        <v>238.93294314575195</v>
      </c>
      <c r="AM338" s="15">
        <v>58.962421934127811</v>
      </c>
      <c r="AN338" s="15">
        <v>178.96198602485657</v>
      </c>
      <c r="AO338" s="15">
        <v>85.489017108917238</v>
      </c>
      <c r="AP338" s="15">
        <v>170.16951051712036</v>
      </c>
      <c r="AQ338" s="15">
        <v>142.411</v>
      </c>
      <c r="AR338" s="15">
        <v>148.36938767051697</v>
      </c>
      <c r="AS338" s="15">
        <v>44.161909309387205</v>
      </c>
      <c r="AT338" s="15">
        <f t="shared" si="27"/>
        <v>1224.8698645381928</v>
      </c>
      <c r="AU338" s="15">
        <v>0</v>
      </c>
      <c r="AV338" s="15">
        <v>0</v>
      </c>
      <c r="AW338" s="15">
        <v>0</v>
      </c>
      <c r="AX338" s="15">
        <v>0</v>
      </c>
      <c r="AY338" s="15">
        <v>0</v>
      </c>
      <c r="AZ338" s="15">
        <v>0</v>
      </c>
      <c r="BA338" s="15">
        <v>0</v>
      </c>
      <c r="BB338" s="15">
        <v>0</v>
      </c>
      <c r="BC338" s="15">
        <v>0</v>
      </c>
      <c r="BD338" s="15">
        <v>0</v>
      </c>
      <c r="BE338" s="15">
        <v>0</v>
      </c>
      <c r="BF338" s="15">
        <v>0</v>
      </c>
      <c r="BG338" s="15">
        <f t="shared" si="28"/>
        <v>0</v>
      </c>
      <c r="BH338" t="str">
        <f t="shared" si="29"/>
        <v>CNGGAS</v>
      </c>
      <c r="BI338" t="str">
        <f>VLOOKUP(BH338,[1]Summary!$C$29:$C$56,1,0)</f>
        <v>CNGGas</v>
      </c>
      <c r="BJ338" s="16">
        <v>44197</v>
      </c>
    </row>
    <row r="339" spans="1:62" x14ac:dyDescent="0.25">
      <c r="A339" s="13" t="s">
        <v>438</v>
      </c>
      <c r="B339" s="13" t="s">
        <v>438</v>
      </c>
      <c r="C339" t="s">
        <v>439</v>
      </c>
      <c r="D339" t="s">
        <v>434</v>
      </c>
      <c r="E339" t="s">
        <v>308</v>
      </c>
      <c r="F339" s="13" t="s">
        <v>60</v>
      </c>
      <c r="G339" s="14"/>
      <c r="H339" s="15">
        <v>19.706</v>
      </c>
      <c r="I339" s="15">
        <v>8.8070000000000004</v>
      </c>
      <c r="J339" s="15">
        <v>11.183999999999999</v>
      </c>
      <c r="K339" s="15">
        <v>2.8919999999999999</v>
      </c>
      <c r="L339" s="15">
        <v>3.7280000000000002</v>
      </c>
      <c r="M339" s="15">
        <v>0.95099999999999996</v>
      </c>
      <c r="N339" s="15">
        <v>0.88800000000000001</v>
      </c>
      <c r="O339" s="15">
        <v>74.849999999999994</v>
      </c>
      <c r="P339" s="15">
        <v>0.73499999999999999</v>
      </c>
      <c r="Q339" s="15">
        <v>0.248</v>
      </c>
      <c r="R339" s="15">
        <v>0</v>
      </c>
      <c r="S339" s="15">
        <v>0</v>
      </c>
      <c r="T339" s="15">
        <f t="shared" si="25"/>
        <v>123.989</v>
      </c>
      <c r="U339" s="15">
        <v>0</v>
      </c>
      <c r="V339" s="15">
        <v>0</v>
      </c>
      <c r="W339" s="15">
        <v>0</v>
      </c>
      <c r="X339" s="15">
        <v>0</v>
      </c>
      <c r="Y339" s="15">
        <v>0</v>
      </c>
      <c r="Z339" s="15">
        <v>0</v>
      </c>
      <c r="AA339" s="15">
        <v>0</v>
      </c>
      <c r="AB339" s="15">
        <v>0</v>
      </c>
      <c r="AC339" s="15">
        <v>0</v>
      </c>
      <c r="AD339" s="15">
        <v>0</v>
      </c>
      <c r="AE339" s="15">
        <v>0</v>
      </c>
      <c r="AF339" s="15">
        <v>0</v>
      </c>
      <c r="AG339" s="15">
        <f t="shared" si="26"/>
        <v>0</v>
      </c>
      <c r="AH339" s="15">
        <v>0</v>
      </c>
      <c r="AI339" s="15">
        <v>0</v>
      </c>
      <c r="AJ339" s="15">
        <v>0</v>
      </c>
      <c r="AK339" s="15">
        <v>0</v>
      </c>
      <c r="AL339" s="15">
        <v>0</v>
      </c>
      <c r="AM339" s="15">
        <v>0</v>
      </c>
      <c r="AN339" s="15">
        <v>0</v>
      </c>
      <c r="AO339" s="15">
        <v>0</v>
      </c>
      <c r="AP339" s="15">
        <v>0</v>
      </c>
      <c r="AQ339" s="15">
        <v>0</v>
      </c>
      <c r="AR339" s="15">
        <v>0</v>
      </c>
      <c r="AS339" s="15">
        <v>0</v>
      </c>
      <c r="AT339" s="15">
        <f t="shared" si="27"/>
        <v>0</v>
      </c>
      <c r="AU339" s="15">
        <v>0</v>
      </c>
      <c r="AV339" s="15">
        <v>0</v>
      </c>
      <c r="AW339" s="15">
        <v>0</v>
      </c>
      <c r="AX339" s="15">
        <v>0</v>
      </c>
      <c r="AY339" s="15">
        <v>0</v>
      </c>
      <c r="AZ339" s="15">
        <v>0</v>
      </c>
      <c r="BA339" s="15">
        <v>0</v>
      </c>
      <c r="BB339" s="15">
        <v>0</v>
      </c>
      <c r="BC339" s="15">
        <v>0</v>
      </c>
      <c r="BD339" s="15">
        <v>0</v>
      </c>
      <c r="BE339" s="15">
        <v>0</v>
      </c>
      <c r="BF339" s="15">
        <v>0</v>
      </c>
      <c r="BG339" s="15">
        <f t="shared" si="28"/>
        <v>0</v>
      </c>
      <c r="BH339" t="str">
        <f t="shared" si="29"/>
        <v>CNGGAS</v>
      </c>
      <c r="BI339" t="str">
        <f>VLOOKUP(BH339,[1]Summary!$C$29:$C$56,1,0)</f>
        <v>CNGGas</v>
      </c>
      <c r="BJ339" s="16">
        <v>43466</v>
      </c>
    </row>
    <row r="340" spans="1:62" x14ac:dyDescent="0.25">
      <c r="A340" s="13" t="s">
        <v>440</v>
      </c>
      <c r="B340" s="13" t="s">
        <v>440</v>
      </c>
      <c r="C340" t="s">
        <v>393</v>
      </c>
      <c r="D340" t="s">
        <v>434</v>
      </c>
      <c r="E340" t="s">
        <v>308</v>
      </c>
      <c r="F340" s="13" t="s">
        <v>302</v>
      </c>
      <c r="G340" s="14"/>
      <c r="H340" s="15">
        <v>0</v>
      </c>
      <c r="I340" s="15">
        <v>0</v>
      </c>
      <c r="J340" s="15">
        <v>0</v>
      </c>
      <c r="K340" s="15">
        <v>0</v>
      </c>
      <c r="L340" s="15">
        <v>0</v>
      </c>
      <c r="M340" s="15">
        <v>0</v>
      </c>
      <c r="N340" s="15">
        <v>0</v>
      </c>
      <c r="O340" s="15">
        <v>0</v>
      </c>
      <c r="P340" s="15">
        <v>0</v>
      </c>
      <c r="Q340" s="15">
        <v>0</v>
      </c>
      <c r="R340" s="15">
        <v>0</v>
      </c>
      <c r="S340" s="15">
        <v>0</v>
      </c>
      <c r="T340" s="15">
        <f t="shared" si="25"/>
        <v>0</v>
      </c>
      <c r="U340" s="15">
        <v>0</v>
      </c>
      <c r="V340" s="15">
        <v>0</v>
      </c>
      <c r="W340" s="15">
        <v>0</v>
      </c>
      <c r="X340" s="15">
        <v>0</v>
      </c>
      <c r="Y340" s="15">
        <v>0</v>
      </c>
      <c r="Z340" s="15">
        <v>0</v>
      </c>
      <c r="AA340" s="15">
        <v>0</v>
      </c>
      <c r="AB340" s="15">
        <v>0</v>
      </c>
      <c r="AC340" s="15">
        <v>0</v>
      </c>
      <c r="AD340" s="15">
        <v>0</v>
      </c>
      <c r="AE340" s="15">
        <v>0</v>
      </c>
      <c r="AF340" s="15">
        <v>0</v>
      </c>
      <c r="AG340" s="15">
        <f t="shared" si="26"/>
        <v>0</v>
      </c>
      <c r="AH340" s="15">
        <v>0</v>
      </c>
      <c r="AI340" s="15">
        <v>0</v>
      </c>
      <c r="AJ340" s="15">
        <v>0</v>
      </c>
      <c r="AK340" s="15">
        <v>0</v>
      </c>
      <c r="AL340" s="15">
        <v>0</v>
      </c>
      <c r="AM340" s="15">
        <v>0</v>
      </c>
      <c r="AN340" s="15">
        <v>0</v>
      </c>
      <c r="AO340" s="15">
        <v>0</v>
      </c>
      <c r="AP340" s="15">
        <v>0</v>
      </c>
      <c r="AQ340" s="15">
        <v>0</v>
      </c>
      <c r="AR340" s="15">
        <v>0</v>
      </c>
      <c r="AS340" s="15">
        <v>0</v>
      </c>
      <c r="AT340" s="15">
        <f t="shared" si="27"/>
        <v>0</v>
      </c>
      <c r="AU340" s="15">
        <v>0</v>
      </c>
      <c r="AV340" s="15">
        <v>0</v>
      </c>
      <c r="AW340" s="15">
        <v>0</v>
      </c>
      <c r="AX340" s="15">
        <v>0</v>
      </c>
      <c r="AY340" s="15">
        <v>0</v>
      </c>
      <c r="AZ340" s="15">
        <v>0</v>
      </c>
      <c r="BA340" s="15">
        <v>0</v>
      </c>
      <c r="BB340" s="15">
        <v>0</v>
      </c>
      <c r="BC340" s="15">
        <v>0</v>
      </c>
      <c r="BD340" s="15">
        <v>0</v>
      </c>
      <c r="BE340" s="15">
        <v>0</v>
      </c>
      <c r="BF340" s="15">
        <v>0</v>
      </c>
      <c r="BG340" s="15">
        <f t="shared" si="28"/>
        <v>0</v>
      </c>
      <c r="BH340" t="str">
        <f t="shared" si="29"/>
        <v>CNGGAS</v>
      </c>
      <c r="BI340" t="str">
        <f>VLOOKUP(BH340,[1]Summary!$C$29:$C$56,1,0)</f>
        <v>CNGGas</v>
      </c>
      <c r="BJ340" t="s">
        <v>12</v>
      </c>
    </row>
    <row r="341" spans="1:62" x14ac:dyDescent="0.25">
      <c r="A341" s="13" t="s">
        <v>441</v>
      </c>
      <c r="B341" s="13" t="s">
        <v>441</v>
      </c>
      <c r="C341" t="s">
        <v>322</v>
      </c>
      <c r="D341" t="s">
        <v>434</v>
      </c>
      <c r="E341" t="s">
        <v>308</v>
      </c>
      <c r="F341" s="13" t="s">
        <v>302</v>
      </c>
      <c r="G341" s="14"/>
      <c r="H341" s="15">
        <v>-40.905000000000001</v>
      </c>
      <c r="I341" s="15">
        <v>789.85699999999997</v>
      </c>
      <c r="J341" s="15">
        <v>60.482999999999997</v>
      </c>
      <c r="K341" s="15">
        <v>157.745</v>
      </c>
      <c r="L341" s="15">
        <v>438.71899999999999</v>
      </c>
      <c r="M341" s="15">
        <v>355.55099999999999</v>
      </c>
      <c r="N341" s="15">
        <v>975.32600000000002</v>
      </c>
      <c r="O341" s="15">
        <v>1416.979</v>
      </c>
      <c r="P341" s="15">
        <v>670.91099999999994</v>
      </c>
      <c r="Q341" s="15">
        <v>843.00300000000004</v>
      </c>
      <c r="R341" s="15">
        <v>1349.816</v>
      </c>
      <c r="S341" s="15">
        <v>1893.2090000000001</v>
      </c>
      <c r="T341" s="15">
        <f t="shared" si="25"/>
        <v>8910.6939999999995</v>
      </c>
      <c r="U341" s="15">
        <v>0.79919000244140626</v>
      </c>
      <c r="V341" s="15">
        <v>427.64190624999998</v>
      </c>
      <c r="W341" s="15">
        <v>2577.2046249999999</v>
      </c>
      <c r="X341" s="15">
        <v>1408.6121874999999</v>
      </c>
      <c r="Y341" s="15">
        <v>25.254509765624999</v>
      </c>
      <c r="Z341" s="15">
        <v>0</v>
      </c>
      <c r="AA341" s="15">
        <v>0</v>
      </c>
      <c r="AB341" s="15">
        <v>0</v>
      </c>
      <c r="AC341" s="15">
        <v>0</v>
      </c>
      <c r="AD341" s="15">
        <v>24.187160156249998</v>
      </c>
      <c r="AE341" s="15">
        <v>1058.66809375</v>
      </c>
      <c r="AF341" s="15">
        <v>876.10390234374995</v>
      </c>
      <c r="AG341" s="15">
        <f t="shared" si="26"/>
        <v>6398.4715747680657</v>
      </c>
      <c r="AH341" s="15">
        <v>59.732371093749997</v>
      </c>
      <c r="AI341" s="15">
        <v>43.314939941406251</v>
      </c>
      <c r="AJ341" s="15">
        <v>176.94581249999999</v>
      </c>
      <c r="AK341" s="15">
        <v>370.32121875000001</v>
      </c>
      <c r="AL341" s="15">
        <v>71.401619140625002</v>
      </c>
      <c r="AM341" s="15">
        <v>265.66578906249998</v>
      </c>
      <c r="AN341" s="15">
        <v>0</v>
      </c>
      <c r="AO341" s="15">
        <v>70.071349609375005</v>
      </c>
      <c r="AP341" s="15">
        <v>29.535509765625001</v>
      </c>
      <c r="AQ341" s="15">
        <v>60.947000000000003</v>
      </c>
      <c r="AR341" s="15">
        <v>-332.44090625000001</v>
      </c>
      <c r="AS341" s="15">
        <v>-2484.6378906250002</v>
      </c>
      <c r="AT341" s="15">
        <f t="shared" si="27"/>
        <v>-1669.143187011719</v>
      </c>
      <c r="AU341" s="15">
        <v>0</v>
      </c>
      <c r="AV341" s="15">
        <v>0</v>
      </c>
      <c r="AW341" s="15">
        <v>0</v>
      </c>
      <c r="AX341" s="15">
        <v>0</v>
      </c>
      <c r="AY341" s="15">
        <v>0</v>
      </c>
      <c r="AZ341" s="15">
        <v>0</v>
      </c>
      <c r="BA341" s="15">
        <v>0</v>
      </c>
      <c r="BB341" s="15">
        <v>0</v>
      </c>
      <c r="BC341" s="15">
        <v>0</v>
      </c>
      <c r="BD341" s="15">
        <v>0</v>
      </c>
      <c r="BE341" s="15">
        <v>0</v>
      </c>
      <c r="BF341" s="15">
        <v>0</v>
      </c>
      <c r="BG341" s="15">
        <f t="shared" si="28"/>
        <v>0</v>
      </c>
      <c r="BH341" t="str">
        <f t="shared" si="29"/>
        <v>CNGGAS</v>
      </c>
      <c r="BI341" t="str">
        <f>VLOOKUP(BH341,[1]Summary!$C$29:$C$56,1,0)</f>
        <v>CNGGas</v>
      </c>
      <c r="BJ341" s="16">
        <v>44197</v>
      </c>
    </row>
    <row r="342" spans="1:62" x14ac:dyDescent="0.25">
      <c r="A342" s="13" t="s">
        <v>442</v>
      </c>
      <c r="B342" s="13" t="s">
        <v>442</v>
      </c>
      <c r="C342" t="s">
        <v>324</v>
      </c>
      <c r="D342" t="s">
        <v>434</v>
      </c>
      <c r="E342" t="s">
        <v>308</v>
      </c>
      <c r="F342" s="13" t="s">
        <v>302</v>
      </c>
      <c r="G342" s="14"/>
      <c r="H342" s="15">
        <v>0</v>
      </c>
      <c r="I342" s="15">
        <v>0</v>
      </c>
      <c r="J342" s="15">
        <v>0</v>
      </c>
      <c r="K342" s="15">
        <v>0</v>
      </c>
      <c r="L342" s="15">
        <v>0</v>
      </c>
      <c r="M342" s="15">
        <v>0</v>
      </c>
      <c r="N342" s="15">
        <v>0</v>
      </c>
      <c r="O342" s="15">
        <v>131.89500000000001</v>
      </c>
      <c r="P342" s="15">
        <v>0</v>
      </c>
      <c r="Q342" s="15">
        <v>40.563000000000002</v>
      </c>
      <c r="R342" s="15">
        <v>36.371000000000002</v>
      </c>
      <c r="S342" s="15">
        <v>39.856999999999999</v>
      </c>
      <c r="T342" s="15">
        <f t="shared" si="25"/>
        <v>248.68600000000004</v>
      </c>
      <c r="U342" s="15">
        <v>51.034810546875001</v>
      </c>
      <c r="V342" s="15">
        <v>0</v>
      </c>
      <c r="W342" s="15">
        <v>108.80025000000001</v>
      </c>
      <c r="X342" s="15">
        <v>377.65275000000003</v>
      </c>
      <c r="Y342" s="15">
        <v>167.61496875</v>
      </c>
      <c r="Z342" s="15">
        <v>0</v>
      </c>
      <c r="AA342" s="15">
        <v>50.500720703124998</v>
      </c>
      <c r="AB342" s="15">
        <v>72.385390624999999</v>
      </c>
      <c r="AC342" s="15">
        <v>2.9999999329447747E-5</v>
      </c>
      <c r="AD342" s="15">
        <v>46.218310546875003</v>
      </c>
      <c r="AE342" s="15">
        <v>0.6937200012207031</v>
      </c>
      <c r="AF342" s="15">
        <v>25.5131298828125</v>
      </c>
      <c r="AG342" s="15">
        <f t="shared" si="26"/>
        <v>900.41408105590767</v>
      </c>
      <c r="AH342" s="15">
        <v>0</v>
      </c>
      <c r="AI342" s="15">
        <v>25.971529296875001</v>
      </c>
      <c r="AJ342" s="15">
        <v>0</v>
      </c>
      <c r="AK342" s="15">
        <v>837.15415625000003</v>
      </c>
      <c r="AL342" s="15">
        <v>162.51183984375001</v>
      </c>
      <c r="AM342" s="15">
        <v>226.93938281250001</v>
      </c>
      <c r="AN342" s="15">
        <v>10.967770019531249</v>
      </c>
      <c r="AO342" s="15">
        <v>0</v>
      </c>
      <c r="AP342" s="15">
        <v>0</v>
      </c>
      <c r="AQ342" s="15">
        <v>5.0620000000000003</v>
      </c>
      <c r="AR342" s="15">
        <v>0</v>
      </c>
      <c r="AS342" s="15">
        <v>0</v>
      </c>
      <c r="AT342" s="15">
        <f t="shared" si="27"/>
        <v>1268.6066782226562</v>
      </c>
      <c r="AU342" s="15">
        <v>0</v>
      </c>
      <c r="AV342" s="15">
        <v>0</v>
      </c>
      <c r="AW342" s="15">
        <v>0</v>
      </c>
      <c r="AX342" s="15">
        <v>0</v>
      </c>
      <c r="AY342" s="15">
        <v>0</v>
      </c>
      <c r="AZ342" s="15">
        <v>0</v>
      </c>
      <c r="BA342" s="15">
        <v>0</v>
      </c>
      <c r="BB342" s="15">
        <v>0</v>
      </c>
      <c r="BC342" s="15">
        <v>0</v>
      </c>
      <c r="BD342" s="15">
        <v>0</v>
      </c>
      <c r="BE342" s="15">
        <v>0</v>
      </c>
      <c r="BF342" s="15">
        <v>0</v>
      </c>
      <c r="BG342" s="15">
        <f t="shared" si="28"/>
        <v>0</v>
      </c>
      <c r="BH342" t="str">
        <f t="shared" si="29"/>
        <v>CNGGAS</v>
      </c>
      <c r="BI342" t="str">
        <f>VLOOKUP(BH342,[1]Summary!$C$29:$C$56,1,0)</f>
        <v>CNGGas</v>
      </c>
      <c r="BJ342" s="16">
        <v>44197</v>
      </c>
    </row>
    <row r="343" spans="1:62" x14ac:dyDescent="0.25">
      <c r="A343" s="13" t="s">
        <v>443</v>
      </c>
      <c r="B343" s="13" t="s">
        <v>443</v>
      </c>
      <c r="C343" t="s">
        <v>306</v>
      </c>
      <c r="D343" t="s">
        <v>434</v>
      </c>
      <c r="E343" t="s">
        <v>308</v>
      </c>
      <c r="F343" s="13" t="s">
        <v>302</v>
      </c>
      <c r="G343" s="14"/>
      <c r="H343" s="15">
        <v>319.03300000000002</v>
      </c>
      <c r="I343" s="15">
        <v>0</v>
      </c>
      <c r="J343" s="15">
        <v>0</v>
      </c>
      <c r="K343" s="15">
        <v>0</v>
      </c>
      <c r="L343" s="15">
        <v>75.3</v>
      </c>
      <c r="M343" s="15">
        <v>194.40299999999999</v>
      </c>
      <c r="N343" s="15">
        <v>90.965999999999994</v>
      </c>
      <c r="O343" s="15">
        <v>96.501000000000005</v>
      </c>
      <c r="P343" s="15">
        <v>126.592</v>
      </c>
      <c r="Q343" s="15">
        <v>216.511</v>
      </c>
      <c r="R343" s="15">
        <v>271.21800000000002</v>
      </c>
      <c r="S343" s="15">
        <v>225.523</v>
      </c>
      <c r="T343" s="15">
        <f t="shared" si="25"/>
        <v>1616.047</v>
      </c>
      <c r="U343" s="15">
        <v>0.38796000671386721</v>
      </c>
      <c r="V343" s="15">
        <v>12.540829589843749</v>
      </c>
      <c r="W343" s="15">
        <v>31.5173701171875</v>
      </c>
      <c r="X343" s="15">
        <v>49.516339843750004</v>
      </c>
      <c r="Y343" s="15">
        <v>41.347809570312499</v>
      </c>
      <c r="Z343" s="15">
        <v>80.2901796875</v>
      </c>
      <c r="AA343" s="15">
        <v>135.0064375</v>
      </c>
      <c r="AB343" s="15">
        <v>139.81992187500001</v>
      </c>
      <c r="AC343" s="15">
        <v>135.26413281250001</v>
      </c>
      <c r="AD343" s="15">
        <v>0</v>
      </c>
      <c r="AE343" s="15">
        <v>52.766080078125</v>
      </c>
      <c r="AF343" s="15">
        <v>137.5408984375</v>
      </c>
      <c r="AG343" s="15">
        <f t="shared" si="26"/>
        <v>815.99795951843259</v>
      </c>
      <c r="AH343" s="15">
        <v>0.35163000488281249</v>
      </c>
      <c r="AI343" s="15">
        <v>187.98426953124999</v>
      </c>
      <c r="AJ343" s="15">
        <v>137.79526562500001</v>
      </c>
      <c r="AK343" s="15">
        <v>30.664419921875002</v>
      </c>
      <c r="AL343" s="15">
        <v>0</v>
      </c>
      <c r="AM343" s="15">
        <v>54.289191406249998</v>
      </c>
      <c r="AN343" s="15">
        <v>27.03875</v>
      </c>
      <c r="AO343" s="15">
        <v>82.510990234375001</v>
      </c>
      <c r="AP343" s="15">
        <v>45.233899414062499</v>
      </c>
      <c r="AQ343" s="15">
        <v>171.19</v>
      </c>
      <c r="AR343" s="15">
        <v>-10.87956005859375</v>
      </c>
      <c r="AS343" s="15">
        <v>156.64101953125001</v>
      </c>
      <c r="AT343" s="15">
        <f t="shared" si="27"/>
        <v>882.81987561035157</v>
      </c>
      <c r="AU343" s="15">
        <v>0</v>
      </c>
      <c r="AV343" s="15">
        <v>0</v>
      </c>
      <c r="AW343" s="15">
        <v>0</v>
      </c>
      <c r="AX343" s="15">
        <v>0</v>
      </c>
      <c r="AY343" s="15">
        <v>0</v>
      </c>
      <c r="AZ343" s="15">
        <v>0</v>
      </c>
      <c r="BA343" s="15">
        <v>0</v>
      </c>
      <c r="BB343" s="15">
        <v>0</v>
      </c>
      <c r="BC343" s="15">
        <v>0</v>
      </c>
      <c r="BD343" s="15">
        <v>0</v>
      </c>
      <c r="BE343" s="15">
        <v>0</v>
      </c>
      <c r="BF343" s="15">
        <v>0</v>
      </c>
      <c r="BG343" s="15">
        <f t="shared" si="28"/>
        <v>0</v>
      </c>
      <c r="BH343" t="str">
        <f t="shared" si="29"/>
        <v>CNGGAS</v>
      </c>
      <c r="BI343" t="str">
        <f>VLOOKUP(BH343,[1]Summary!$C$29:$C$56,1,0)</f>
        <v>CNGGas</v>
      </c>
      <c r="BJ343" s="16">
        <v>44197</v>
      </c>
    </row>
    <row r="344" spans="1:62" x14ac:dyDescent="0.25">
      <c r="A344" s="13" t="s">
        <v>444</v>
      </c>
      <c r="B344" s="13" t="s">
        <v>444</v>
      </c>
      <c r="C344" t="s">
        <v>445</v>
      </c>
      <c r="D344" t="s">
        <v>434</v>
      </c>
      <c r="E344" t="s">
        <v>308</v>
      </c>
      <c r="F344" s="13" t="s">
        <v>302</v>
      </c>
      <c r="G344" s="14"/>
      <c r="H344" s="15">
        <v>1.929</v>
      </c>
      <c r="I344" s="15">
        <v>0.32</v>
      </c>
      <c r="J344" s="15">
        <v>0.08</v>
      </c>
      <c r="K344" s="15">
        <v>0</v>
      </c>
      <c r="L344" s="15">
        <v>0</v>
      </c>
      <c r="M344" s="15">
        <v>1.915</v>
      </c>
      <c r="N344" s="15">
        <v>2.4329999999999998</v>
      </c>
      <c r="O344" s="15">
        <v>1.923</v>
      </c>
      <c r="P344" s="15">
        <v>5.7069999999999999</v>
      </c>
      <c r="Q344" s="15">
        <v>21.797000000000001</v>
      </c>
      <c r="R344" s="15">
        <v>2.7730000000000001</v>
      </c>
      <c r="S344" s="15">
        <v>6.1870000000000003</v>
      </c>
      <c r="T344" s="15">
        <f t="shared" si="25"/>
        <v>45.064</v>
      </c>
      <c r="U344" s="15">
        <v>3.0053000488281252</v>
      </c>
      <c r="V344" s="15">
        <v>-38.069799804687499</v>
      </c>
      <c r="W344" s="15">
        <v>1.3939899902343751</v>
      </c>
      <c r="X344" s="15">
        <v>0</v>
      </c>
      <c r="Y344" s="15">
        <v>0</v>
      </c>
      <c r="Z344" s="15">
        <v>0</v>
      </c>
      <c r="AA344" s="15">
        <v>0</v>
      </c>
      <c r="AB344" s="15">
        <v>0</v>
      </c>
      <c r="AC344" s="15">
        <v>0</v>
      </c>
      <c r="AD344" s="15">
        <v>0</v>
      </c>
      <c r="AE344" s="15">
        <v>0</v>
      </c>
      <c r="AF344" s="15">
        <v>0</v>
      </c>
      <c r="AG344" s="15">
        <f t="shared" si="26"/>
        <v>-33.670509765624999</v>
      </c>
      <c r="AH344" s="15">
        <v>0</v>
      </c>
      <c r="AI344" s="15">
        <v>0</v>
      </c>
      <c r="AJ344" s="15">
        <v>0</v>
      </c>
      <c r="AK344" s="15">
        <v>0</v>
      </c>
      <c r="AL344" s="15">
        <v>0</v>
      </c>
      <c r="AM344" s="15">
        <v>0</v>
      </c>
      <c r="AN344" s="15">
        <v>0</v>
      </c>
      <c r="AO344" s="15">
        <v>0</v>
      </c>
      <c r="AP344" s="15">
        <v>0</v>
      </c>
      <c r="AQ344" s="15">
        <v>0</v>
      </c>
      <c r="AR344" s="15">
        <v>0</v>
      </c>
      <c r="AS344" s="15">
        <v>-91.238601562499994</v>
      </c>
      <c r="AT344" s="15">
        <f t="shared" si="27"/>
        <v>-91.238601562499994</v>
      </c>
      <c r="AU344" s="15">
        <v>0</v>
      </c>
      <c r="AV344" s="15">
        <v>0</v>
      </c>
      <c r="AW344" s="15">
        <v>0</v>
      </c>
      <c r="AX344" s="15">
        <v>0</v>
      </c>
      <c r="AY344" s="15">
        <v>0</v>
      </c>
      <c r="AZ344" s="15">
        <v>0</v>
      </c>
      <c r="BA344" s="15">
        <v>0</v>
      </c>
      <c r="BB344" s="15">
        <v>0</v>
      </c>
      <c r="BC344" s="15">
        <v>0</v>
      </c>
      <c r="BD344" s="15">
        <v>0</v>
      </c>
      <c r="BE344" s="15">
        <v>0</v>
      </c>
      <c r="BF344" s="15">
        <v>0</v>
      </c>
      <c r="BG344" s="15">
        <f t="shared" si="28"/>
        <v>0</v>
      </c>
      <c r="BH344" t="str">
        <f t="shared" si="29"/>
        <v>CNGGAS</v>
      </c>
      <c r="BI344" t="str">
        <f>VLOOKUP(BH344,[1]Summary!$C$29:$C$56,1,0)</f>
        <v>CNGGas</v>
      </c>
      <c r="BJ344" s="16">
        <v>44197</v>
      </c>
    </row>
    <row r="345" spans="1:62" x14ac:dyDescent="0.25">
      <c r="A345" s="13" t="s">
        <v>446</v>
      </c>
      <c r="B345" s="13" t="s">
        <v>446</v>
      </c>
      <c r="C345" t="s">
        <v>447</v>
      </c>
      <c r="D345" t="s">
        <v>434</v>
      </c>
      <c r="E345" t="s">
        <v>308</v>
      </c>
      <c r="F345" s="13" t="s">
        <v>302</v>
      </c>
      <c r="G345" s="14"/>
      <c r="H345" s="15">
        <v>1.2999999999999999E-2</v>
      </c>
      <c r="I345" s="15">
        <v>0</v>
      </c>
      <c r="J345" s="15">
        <v>0</v>
      </c>
      <c r="K345" s="15">
        <v>0</v>
      </c>
      <c r="L345" s="15">
        <v>0</v>
      </c>
      <c r="M345" s="15">
        <v>0</v>
      </c>
      <c r="N345" s="15">
        <v>0</v>
      </c>
      <c r="O345" s="15">
        <v>0</v>
      </c>
      <c r="P345" s="15">
        <v>0</v>
      </c>
      <c r="Q345" s="15">
        <v>0</v>
      </c>
      <c r="R345" s="15">
        <v>0</v>
      </c>
      <c r="S345" s="15">
        <v>0</v>
      </c>
      <c r="T345" s="15">
        <f t="shared" si="25"/>
        <v>1.2999999999999999E-2</v>
      </c>
      <c r="U345" s="15">
        <v>0</v>
      </c>
      <c r="V345" s="15">
        <v>0</v>
      </c>
      <c r="W345" s="15">
        <v>0</v>
      </c>
      <c r="X345" s="15">
        <v>0</v>
      </c>
      <c r="Y345" s="15">
        <v>0</v>
      </c>
      <c r="Z345" s="15">
        <v>0</v>
      </c>
      <c r="AA345" s="15">
        <v>0</v>
      </c>
      <c r="AB345" s="15">
        <v>0</v>
      </c>
      <c r="AC345" s="15">
        <v>0</v>
      </c>
      <c r="AD345" s="15">
        <v>0</v>
      </c>
      <c r="AE345" s="15">
        <v>0</v>
      </c>
      <c r="AF345" s="15">
        <v>0</v>
      </c>
      <c r="AG345" s="15">
        <f t="shared" si="26"/>
        <v>0</v>
      </c>
      <c r="AH345" s="15">
        <v>0</v>
      </c>
      <c r="AI345" s="15">
        <v>0</v>
      </c>
      <c r="AJ345" s="15">
        <v>0</v>
      </c>
      <c r="AK345" s="15">
        <v>0</v>
      </c>
      <c r="AL345" s="15">
        <v>0</v>
      </c>
      <c r="AM345" s="15">
        <v>0</v>
      </c>
      <c r="AN345" s="15">
        <v>0</v>
      </c>
      <c r="AO345" s="15">
        <v>0</v>
      </c>
      <c r="AP345" s="15">
        <v>0</v>
      </c>
      <c r="AQ345" s="15">
        <v>0</v>
      </c>
      <c r="AR345" s="15">
        <v>0</v>
      </c>
      <c r="AS345" s="15">
        <v>91.238601562499994</v>
      </c>
      <c r="AT345" s="15">
        <f t="shared" si="27"/>
        <v>91.238601562499994</v>
      </c>
      <c r="AU345" s="15">
        <v>0</v>
      </c>
      <c r="AV345" s="15">
        <v>0</v>
      </c>
      <c r="AW345" s="15">
        <v>0</v>
      </c>
      <c r="AX345" s="15">
        <v>0</v>
      </c>
      <c r="AY345" s="15">
        <v>0</v>
      </c>
      <c r="AZ345" s="15">
        <v>0</v>
      </c>
      <c r="BA345" s="15">
        <v>0</v>
      </c>
      <c r="BB345" s="15">
        <v>0</v>
      </c>
      <c r="BC345" s="15">
        <v>0</v>
      </c>
      <c r="BD345" s="15">
        <v>0</v>
      </c>
      <c r="BE345" s="15">
        <v>0</v>
      </c>
      <c r="BF345" s="15">
        <v>0</v>
      </c>
      <c r="BG345" s="15">
        <f t="shared" si="28"/>
        <v>0</v>
      </c>
      <c r="BH345" t="str">
        <f t="shared" si="29"/>
        <v>CNGGAS</v>
      </c>
      <c r="BI345" t="str">
        <f>VLOOKUP(BH345,[1]Summary!$C$29:$C$56,1,0)</f>
        <v>CNGGas</v>
      </c>
      <c r="BJ345" s="16">
        <v>44197</v>
      </c>
    </row>
    <row r="346" spans="1:62" x14ac:dyDescent="0.25">
      <c r="A346" s="13" t="s">
        <v>448</v>
      </c>
      <c r="B346" s="13" t="s">
        <v>448</v>
      </c>
      <c r="C346" t="s">
        <v>449</v>
      </c>
      <c r="D346" t="s">
        <v>434</v>
      </c>
      <c r="E346" t="s">
        <v>308</v>
      </c>
      <c r="F346" s="13" t="s">
        <v>302</v>
      </c>
      <c r="G346" s="14"/>
      <c r="H346" s="15">
        <v>-43.094999999999999</v>
      </c>
      <c r="I346" s="15">
        <v>43.094999999999999</v>
      </c>
      <c r="J346" s="15">
        <v>0</v>
      </c>
      <c r="K346" s="15">
        <v>0</v>
      </c>
      <c r="L346" s="15">
        <v>0</v>
      </c>
      <c r="M346" s="15">
        <v>0</v>
      </c>
      <c r="N346" s="15">
        <v>0</v>
      </c>
      <c r="O346" s="15">
        <v>0</v>
      </c>
      <c r="P346" s="15">
        <v>0</v>
      </c>
      <c r="Q346" s="15">
        <v>0</v>
      </c>
      <c r="R346" s="15">
        <v>0</v>
      </c>
      <c r="S346" s="15">
        <v>0</v>
      </c>
      <c r="T346" s="15">
        <f t="shared" si="25"/>
        <v>0</v>
      </c>
      <c r="U346" s="15">
        <v>0</v>
      </c>
      <c r="V346" s="15">
        <v>0</v>
      </c>
      <c r="W346" s="15">
        <v>0</v>
      </c>
      <c r="X346" s="15">
        <v>0</v>
      </c>
      <c r="Y346" s="15">
        <v>0</v>
      </c>
      <c r="Z346" s="15">
        <v>-43.094999999999999</v>
      </c>
      <c r="AA346" s="15">
        <v>43.094999999999999</v>
      </c>
      <c r="AB346" s="15">
        <v>0</v>
      </c>
      <c r="AC346" s="15">
        <v>0</v>
      </c>
      <c r="AD346" s="15">
        <v>0</v>
      </c>
      <c r="AE346" s="15">
        <v>0</v>
      </c>
      <c r="AF346" s="15">
        <v>0</v>
      </c>
      <c r="AG346" s="15">
        <f t="shared" si="26"/>
        <v>0</v>
      </c>
      <c r="AH346" s="15">
        <v>-43.094999999999999</v>
      </c>
      <c r="AI346" s="15">
        <v>0</v>
      </c>
      <c r="AJ346" s="15">
        <v>0</v>
      </c>
      <c r="AK346" s="15">
        <v>0</v>
      </c>
      <c r="AL346" s="15">
        <v>0</v>
      </c>
      <c r="AM346" s="15">
        <v>0</v>
      </c>
      <c r="AN346" s="15">
        <v>0</v>
      </c>
      <c r="AO346" s="15">
        <v>0</v>
      </c>
      <c r="AP346" s="15">
        <v>0</v>
      </c>
      <c r="AQ346" s="15">
        <v>0</v>
      </c>
      <c r="AR346" s="15">
        <v>0</v>
      </c>
      <c r="AS346" s="15">
        <v>0</v>
      </c>
      <c r="AT346" s="15">
        <f t="shared" si="27"/>
        <v>-43.094999999999999</v>
      </c>
      <c r="AU346" s="15">
        <v>0</v>
      </c>
      <c r="AV346" s="15">
        <v>0</v>
      </c>
      <c r="AW346" s="15">
        <v>0</v>
      </c>
      <c r="AX346" s="15">
        <v>0</v>
      </c>
      <c r="AY346" s="15">
        <v>0</v>
      </c>
      <c r="AZ346" s="15">
        <v>0</v>
      </c>
      <c r="BA346" s="15">
        <v>0</v>
      </c>
      <c r="BB346" s="15">
        <v>0</v>
      </c>
      <c r="BC346" s="15">
        <v>0</v>
      </c>
      <c r="BD346" s="15">
        <v>0</v>
      </c>
      <c r="BE346" s="15">
        <v>0</v>
      </c>
      <c r="BF346" s="15">
        <v>0</v>
      </c>
      <c r="BG346" s="15">
        <f t="shared" si="28"/>
        <v>0</v>
      </c>
      <c r="BH346" t="str">
        <f t="shared" si="29"/>
        <v>CNGGAS</v>
      </c>
      <c r="BI346" t="str">
        <f>VLOOKUP(BH346,[1]Summary!$C$29:$C$56,1,0)</f>
        <v>CNGGas</v>
      </c>
      <c r="BJ346" s="16">
        <v>44197</v>
      </c>
    </row>
    <row r="347" spans="1:62" x14ac:dyDescent="0.25">
      <c r="A347" s="13" t="s">
        <v>450</v>
      </c>
      <c r="B347" s="13" t="s">
        <v>450</v>
      </c>
      <c r="C347" t="s">
        <v>451</v>
      </c>
      <c r="D347" t="s">
        <v>434</v>
      </c>
      <c r="E347" t="s">
        <v>308</v>
      </c>
      <c r="F347" s="13" t="s">
        <v>302</v>
      </c>
      <c r="G347" s="14"/>
      <c r="H347" s="15">
        <v>2.3490000000000002</v>
      </c>
      <c r="I347" s="15">
        <v>-4.9820000000000002</v>
      </c>
      <c r="J347" s="15">
        <v>16.358000000000001</v>
      </c>
      <c r="K347" s="15">
        <v>9.1999999999999998E-2</v>
      </c>
      <c r="L347" s="15">
        <v>0.17100000000000001</v>
      </c>
      <c r="M347" s="15">
        <v>1.9039999999999999</v>
      </c>
      <c r="N347" s="15">
        <v>58.718000000000004</v>
      </c>
      <c r="O347" s="15">
        <v>52.552</v>
      </c>
      <c r="P347" s="15">
        <v>79.686000000000007</v>
      </c>
      <c r="Q347" s="15">
        <v>37.125999999999998</v>
      </c>
      <c r="R347" s="15">
        <v>13.585000000000001</v>
      </c>
      <c r="S347" s="15">
        <v>-161.16300000000001</v>
      </c>
      <c r="T347" s="15">
        <f t="shared" si="25"/>
        <v>96.396000000000015</v>
      </c>
      <c r="U347" s="15">
        <v>16.595800048828124</v>
      </c>
      <c r="V347" s="15">
        <v>10.883319976806641</v>
      </c>
      <c r="W347" s="15">
        <v>44.636808471679686</v>
      </c>
      <c r="X347" s="15">
        <v>7.9355000000000002</v>
      </c>
      <c r="Y347" s="15">
        <v>1.2132399902343749</v>
      </c>
      <c r="Z347" s="15">
        <v>10.4489501953125</v>
      </c>
      <c r="AA347" s="15">
        <v>90.786351562500002</v>
      </c>
      <c r="AB347" s="15">
        <v>0</v>
      </c>
      <c r="AC347" s="15">
        <v>0.362449999332428</v>
      </c>
      <c r="AD347" s="15">
        <v>0</v>
      </c>
      <c r="AE347" s="15">
        <v>2.1459999084472655E-2</v>
      </c>
      <c r="AF347" s="15">
        <v>0</v>
      </c>
      <c r="AG347" s="15">
        <f t="shared" si="26"/>
        <v>182.88388024377824</v>
      </c>
      <c r="AH347" s="15">
        <v>0.24689999389648437</v>
      </c>
      <c r="AI347" s="15">
        <v>0</v>
      </c>
      <c r="AJ347" s="15">
        <v>0</v>
      </c>
      <c r="AK347" s="15">
        <v>0.08</v>
      </c>
      <c r="AL347" s="15">
        <v>0</v>
      </c>
      <c r="AM347" s="15">
        <v>0.35345999145507812</v>
      </c>
      <c r="AN347" s="15">
        <v>8.7999999999999995E-2</v>
      </c>
      <c r="AO347" s="15">
        <v>0</v>
      </c>
      <c r="AP347" s="15">
        <v>0</v>
      </c>
      <c r="AQ347" s="15">
        <v>0</v>
      </c>
      <c r="AR347" s="15">
        <v>0</v>
      </c>
      <c r="AS347" s="15">
        <v>0</v>
      </c>
      <c r="AT347" s="15">
        <f t="shared" si="27"/>
        <v>0.76835998535156247</v>
      </c>
      <c r="AU347" s="15">
        <v>0</v>
      </c>
      <c r="AV347" s="15">
        <v>0</v>
      </c>
      <c r="AW347" s="15">
        <v>0</v>
      </c>
      <c r="AX347" s="15">
        <v>0</v>
      </c>
      <c r="AY347" s="15">
        <v>0</v>
      </c>
      <c r="AZ347" s="15">
        <v>0</v>
      </c>
      <c r="BA347" s="15">
        <v>0</v>
      </c>
      <c r="BB347" s="15">
        <v>0</v>
      </c>
      <c r="BC347" s="15">
        <v>0</v>
      </c>
      <c r="BD347" s="15">
        <v>0</v>
      </c>
      <c r="BE347" s="15">
        <v>0</v>
      </c>
      <c r="BF347" s="15">
        <v>0</v>
      </c>
      <c r="BG347" s="15">
        <f t="shared" si="28"/>
        <v>0</v>
      </c>
      <c r="BH347" t="str">
        <f t="shared" si="29"/>
        <v>CNGGAS</v>
      </c>
      <c r="BI347" t="str">
        <f>VLOOKUP(BH347,[1]Summary!$C$29:$C$56,1,0)</f>
        <v>CNGGas</v>
      </c>
      <c r="BJ347" s="16">
        <v>44197</v>
      </c>
    </row>
    <row r="348" spans="1:62" x14ac:dyDescent="0.25">
      <c r="A348" s="13" t="s">
        <v>452</v>
      </c>
      <c r="B348" s="13" t="s">
        <v>452</v>
      </c>
      <c r="C348" t="s">
        <v>453</v>
      </c>
      <c r="D348" t="s">
        <v>434</v>
      </c>
      <c r="E348" t="s">
        <v>308</v>
      </c>
      <c r="F348" s="13" t="s">
        <v>302</v>
      </c>
      <c r="G348" s="14"/>
      <c r="H348" s="15">
        <v>434.25799999999998</v>
      </c>
      <c r="I348" s="15">
        <v>144.81700000000001</v>
      </c>
      <c r="J348" s="15">
        <v>125.872</v>
      </c>
      <c r="K348" s="15">
        <v>296.08100000000002</v>
      </c>
      <c r="L348" s="15">
        <v>236.92699999999999</v>
      </c>
      <c r="M348" s="15">
        <v>304.65899999999999</v>
      </c>
      <c r="N348" s="15">
        <v>67.584999999999994</v>
      </c>
      <c r="O348" s="15">
        <v>231.857</v>
      </c>
      <c r="P348" s="15">
        <v>19.951000000000001</v>
      </c>
      <c r="Q348" s="15">
        <v>10.635</v>
      </c>
      <c r="R348" s="15">
        <v>114.39100000000001</v>
      </c>
      <c r="S348" s="15">
        <v>8.843</v>
      </c>
      <c r="T348" s="15">
        <f t="shared" si="25"/>
        <v>1995.8760000000002</v>
      </c>
      <c r="U348" s="15">
        <v>65.542109970092767</v>
      </c>
      <c r="V348" s="15">
        <v>11.740559936523438</v>
      </c>
      <c r="W348" s="15">
        <v>-0.65847994995117187</v>
      </c>
      <c r="X348" s="15">
        <v>0</v>
      </c>
      <c r="Y348" s="15">
        <v>0</v>
      </c>
      <c r="Z348" s="15">
        <v>0</v>
      </c>
      <c r="AA348" s="15">
        <v>1.0571999816894531</v>
      </c>
      <c r="AB348" s="15">
        <v>0.45418999099731444</v>
      </c>
      <c r="AC348" s="15">
        <v>0.68127000045776365</v>
      </c>
      <c r="AD348" s="15">
        <v>0.98111997985839838</v>
      </c>
      <c r="AE348" s="15">
        <v>0.17176999950408936</v>
      </c>
      <c r="AF348" s="15">
        <v>0</v>
      </c>
      <c r="AG348" s="15">
        <f t="shared" si="26"/>
        <v>79.969739909172048</v>
      </c>
      <c r="AH348" s="15">
        <v>0</v>
      </c>
      <c r="AI348" s="15">
        <v>-5.5723300781249998</v>
      </c>
      <c r="AJ348" s="15">
        <v>0</v>
      </c>
      <c r="AK348" s="15">
        <v>0</v>
      </c>
      <c r="AL348" s="15">
        <v>0</v>
      </c>
      <c r="AM348" s="15">
        <v>0</v>
      </c>
      <c r="AN348" s="15">
        <v>0</v>
      </c>
      <c r="AO348" s="15">
        <v>0</v>
      </c>
      <c r="AP348" s="15">
        <v>0</v>
      </c>
      <c r="AQ348" s="15">
        <v>0</v>
      </c>
      <c r="AR348" s="15">
        <v>0</v>
      </c>
      <c r="AS348" s="15">
        <v>-176.25</v>
      </c>
      <c r="AT348" s="15">
        <f t="shared" si="27"/>
        <v>-181.82233007812499</v>
      </c>
      <c r="AU348" s="15">
        <v>0</v>
      </c>
      <c r="AV348" s="15">
        <v>0</v>
      </c>
      <c r="AW348" s="15">
        <v>0</v>
      </c>
      <c r="AX348" s="15">
        <v>0</v>
      </c>
      <c r="AY348" s="15">
        <v>0</v>
      </c>
      <c r="AZ348" s="15">
        <v>0</v>
      </c>
      <c r="BA348" s="15">
        <v>0</v>
      </c>
      <c r="BB348" s="15">
        <v>0</v>
      </c>
      <c r="BC348" s="15">
        <v>0</v>
      </c>
      <c r="BD348" s="15">
        <v>0</v>
      </c>
      <c r="BE348" s="15">
        <v>0</v>
      </c>
      <c r="BF348" s="15">
        <v>0</v>
      </c>
      <c r="BG348" s="15">
        <f t="shared" si="28"/>
        <v>0</v>
      </c>
      <c r="BH348" t="str">
        <f t="shared" si="29"/>
        <v>CNGGAS</v>
      </c>
      <c r="BI348" t="str">
        <f>VLOOKUP(BH348,[1]Summary!$C$29:$C$56,1,0)</f>
        <v>CNGGas</v>
      </c>
      <c r="BJ348" s="16">
        <v>44197</v>
      </c>
    </row>
    <row r="349" spans="1:62" x14ac:dyDescent="0.25">
      <c r="A349" s="13">
        <v>802336.01</v>
      </c>
      <c r="B349" s="13">
        <v>802336.01</v>
      </c>
      <c r="C349" t="s">
        <v>454</v>
      </c>
      <c r="D349" t="s">
        <v>18</v>
      </c>
      <c r="E349" t="s">
        <v>19</v>
      </c>
      <c r="F349" s="13" t="s">
        <v>22</v>
      </c>
      <c r="G349" s="14"/>
      <c r="H349" s="15">
        <v>0</v>
      </c>
      <c r="I349" s="15">
        <v>0</v>
      </c>
      <c r="J349" s="15">
        <v>0</v>
      </c>
      <c r="K349" s="15">
        <v>0</v>
      </c>
      <c r="L349" s="15">
        <v>0</v>
      </c>
      <c r="M349" s="15">
        <v>0</v>
      </c>
      <c r="N349" s="15">
        <v>0.71099999999999997</v>
      </c>
      <c r="O349" s="15">
        <v>623.149</v>
      </c>
      <c r="P349" s="15">
        <v>250.07599999999999</v>
      </c>
      <c r="Q349" s="15">
        <v>35.414999999999999</v>
      </c>
      <c r="R349" s="15">
        <v>19.434999999999999</v>
      </c>
      <c r="S349" s="15">
        <v>23.855</v>
      </c>
      <c r="T349" s="15">
        <f t="shared" si="25"/>
        <v>952.64099999999996</v>
      </c>
      <c r="U349" s="15">
        <v>84.693860382080075</v>
      </c>
      <c r="V349" s="15">
        <v>47.151979888916017</v>
      </c>
      <c r="W349" s="15">
        <v>-37.194850830078124</v>
      </c>
      <c r="X349" s="15">
        <v>0</v>
      </c>
      <c r="Y349" s="15">
        <v>0</v>
      </c>
      <c r="Z349" s="15">
        <v>14.88051025390625</v>
      </c>
      <c r="AA349" s="15">
        <v>0</v>
      </c>
      <c r="AB349" s="15">
        <v>0.48889001464843751</v>
      </c>
      <c r="AC349" s="15">
        <v>0</v>
      </c>
      <c r="AD349" s="15">
        <v>0</v>
      </c>
      <c r="AE349" s="15">
        <v>0</v>
      </c>
      <c r="AF349" s="15">
        <v>0</v>
      </c>
      <c r="AG349" s="15">
        <f t="shared" si="26"/>
        <v>110.02038970947265</v>
      </c>
      <c r="AH349" s="15">
        <v>0</v>
      </c>
      <c r="AI349" s="15">
        <v>0</v>
      </c>
      <c r="AJ349" s="15">
        <v>0</v>
      </c>
      <c r="AK349" s="15">
        <v>0</v>
      </c>
      <c r="AL349" s="15">
        <v>0</v>
      </c>
      <c r="AM349" s="15">
        <v>0</v>
      </c>
      <c r="AN349" s="15">
        <v>0</v>
      </c>
      <c r="AO349" s="15">
        <v>0</v>
      </c>
      <c r="AP349" s="15">
        <v>0</v>
      </c>
      <c r="AQ349" s="15">
        <v>0</v>
      </c>
      <c r="AR349" s="15">
        <v>0</v>
      </c>
      <c r="AS349" s="15">
        <v>0</v>
      </c>
      <c r="AT349" s="15">
        <f t="shared" si="27"/>
        <v>0</v>
      </c>
      <c r="AU349" s="15">
        <v>0</v>
      </c>
      <c r="AV349" s="15">
        <v>0</v>
      </c>
      <c r="AW349" s="15">
        <v>0</v>
      </c>
      <c r="AX349" s="15">
        <v>0</v>
      </c>
      <c r="AY349" s="15">
        <v>0</v>
      </c>
      <c r="AZ349" s="15">
        <v>0</v>
      </c>
      <c r="BA349" s="15">
        <v>0</v>
      </c>
      <c r="BB349" s="15">
        <v>0</v>
      </c>
      <c r="BC349" s="15">
        <v>0</v>
      </c>
      <c r="BD349" s="15">
        <v>0</v>
      </c>
      <c r="BE349" s="15">
        <v>0</v>
      </c>
      <c r="BF349" s="15">
        <v>0</v>
      </c>
      <c r="BG349" s="15">
        <f t="shared" si="28"/>
        <v>0</v>
      </c>
      <c r="BH349" t="str">
        <f t="shared" si="29"/>
        <v>UIDIST</v>
      </c>
      <c r="BI349" t="str">
        <f>VLOOKUP(BH349,[1]Summary!$C$29:$C$56,1,0)</f>
        <v>UIDist</v>
      </c>
      <c r="BJ349" s="16">
        <v>43831</v>
      </c>
    </row>
    <row r="350" spans="1:62" x14ac:dyDescent="0.25">
      <c r="A350" s="13" t="s">
        <v>455</v>
      </c>
      <c r="B350" s="13" t="s">
        <v>455</v>
      </c>
      <c r="C350" t="s">
        <v>456</v>
      </c>
      <c r="D350" t="s">
        <v>434</v>
      </c>
      <c r="E350" t="s">
        <v>308</v>
      </c>
      <c r="F350" s="13" t="s">
        <v>302</v>
      </c>
      <c r="G350" s="14"/>
      <c r="H350" s="15">
        <v>6.3E-2</v>
      </c>
      <c r="I350" s="15">
        <v>6.3E-2</v>
      </c>
      <c r="J350" s="15">
        <v>0.06</v>
      </c>
      <c r="K350" s="15">
        <v>0.06</v>
      </c>
      <c r="L350" s="15">
        <v>0.06</v>
      </c>
      <c r="M350" s="15">
        <v>6.2E-2</v>
      </c>
      <c r="N350" s="15">
        <v>6.3E-2</v>
      </c>
      <c r="O350" s="15">
        <v>6.3E-2</v>
      </c>
      <c r="P350" s="15">
        <v>8.8999999999999996E-2</v>
      </c>
      <c r="Q350" s="15">
        <v>8.8999999999999996E-2</v>
      </c>
      <c r="R350" s="15">
        <v>8.8999999999999996E-2</v>
      </c>
      <c r="S350" s="15">
        <v>0.19400000000000001</v>
      </c>
      <c r="T350" s="15">
        <f t="shared" si="25"/>
        <v>0.95499999999999985</v>
      </c>
      <c r="U350" s="15">
        <v>0.86184001922607423</v>
      </c>
      <c r="V350" s="15">
        <v>9.8220001220703124E-2</v>
      </c>
      <c r="W350" s="15">
        <v>9.4330001831054694E-2</v>
      </c>
      <c r="X350" s="15">
        <v>9.4330001831054694E-2</v>
      </c>
      <c r="Y350" s="15">
        <v>9.4330001831054694E-2</v>
      </c>
      <c r="Z350" s="15">
        <v>8.0709999084472656E-2</v>
      </c>
      <c r="AA350" s="15">
        <v>8.1860000610351563E-2</v>
      </c>
      <c r="AB350" s="15">
        <v>8.1860000610351563E-2</v>
      </c>
      <c r="AC350" s="15">
        <v>8.633999633789062E-2</v>
      </c>
      <c r="AD350" s="15">
        <v>8.633999633789062E-2</v>
      </c>
      <c r="AE350" s="15">
        <v>8.633999633789062E-2</v>
      </c>
      <c r="AF350" s="15">
        <v>7.2260002136230475E-2</v>
      </c>
      <c r="AG350" s="15">
        <f t="shared" si="26"/>
        <v>1.8187600173950194</v>
      </c>
      <c r="AH350" s="15">
        <v>0</v>
      </c>
      <c r="AI350" s="15">
        <v>8.4916397476196295</v>
      </c>
      <c r="AJ350" s="15">
        <v>9.0972200012207036</v>
      </c>
      <c r="AK350" s="15">
        <v>0.14205999755859375</v>
      </c>
      <c r="AL350" s="15">
        <v>0.76056998443603518</v>
      </c>
      <c r="AM350" s="15">
        <v>0</v>
      </c>
      <c r="AN350" s="15">
        <v>0</v>
      </c>
      <c r="AO350" s="15">
        <v>0</v>
      </c>
      <c r="AP350" s="15">
        <v>0</v>
      </c>
      <c r="AQ350" s="15">
        <v>0</v>
      </c>
      <c r="AR350" s="15">
        <v>0</v>
      </c>
      <c r="AS350" s="15">
        <v>0</v>
      </c>
      <c r="AT350" s="15">
        <f t="shared" si="27"/>
        <v>18.491489730834964</v>
      </c>
      <c r="AU350" s="15">
        <v>0</v>
      </c>
      <c r="AV350" s="15">
        <v>0</v>
      </c>
      <c r="AW350" s="15">
        <v>0</v>
      </c>
      <c r="AX350" s="15">
        <v>0</v>
      </c>
      <c r="AY350" s="15">
        <v>0</v>
      </c>
      <c r="AZ350" s="15">
        <v>0</v>
      </c>
      <c r="BA350" s="15">
        <v>0</v>
      </c>
      <c r="BB350" s="15">
        <v>0</v>
      </c>
      <c r="BC350" s="15">
        <v>0</v>
      </c>
      <c r="BD350" s="15">
        <v>0</v>
      </c>
      <c r="BE350" s="15">
        <v>0</v>
      </c>
      <c r="BF350" s="15">
        <v>0</v>
      </c>
      <c r="BG350" s="15">
        <f t="shared" si="28"/>
        <v>0</v>
      </c>
      <c r="BH350" t="str">
        <f t="shared" si="29"/>
        <v>CNGGAS</v>
      </c>
      <c r="BI350" t="str">
        <f>VLOOKUP(BH350,[1]Summary!$C$29:$C$56,1,0)</f>
        <v>CNGGas</v>
      </c>
      <c r="BJ350" s="16">
        <v>44197</v>
      </c>
    </row>
    <row r="351" spans="1:62" x14ac:dyDescent="0.25">
      <c r="A351" s="13" t="s">
        <v>457</v>
      </c>
      <c r="B351" s="13" t="s">
        <v>457</v>
      </c>
      <c r="C351" t="s">
        <v>458</v>
      </c>
      <c r="D351" t="s">
        <v>434</v>
      </c>
      <c r="E351" t="s">
        <v>308</v>
      </c>
      <c r="F351" s="13" t="s">
        <v>60</v>
      </c>
      <c r="G351" s="14"/>
      <c r="H351" s="15">
        <v>0</v>
      </c>
      <c r="I351" s="15">
        <v>0</v>
      </c>
      <c r="J351" s="15">
        <v>0</v>
      </c>
      <c r="K351" s="15">
        <v>0</v>
      </c>
      <c r="L351" s="15">
        <v>0</v>
      </c>
      <c r="M351" s="15">
        <v>0</v>
      </c>
      <c r="N351" s="15">
        <v>0</v>
      </c>
      <c r="O351" s="15">
        <v>0</v>
      </c>
      <c r="P351" s="15">
        <v>0</v>
      </c>
      <c r="Q351" s="15">
        <v>0</v>
      </c>
      <c r="R351" s="15">
        <v>0</v>
      </c>
      <c r="S351" s="15">
        <v>0</v>
      </c>
      <c r="T351" s="15">
        <f t="shared" si="25"/>
        <v>0</v>
      </c>
      <c r="U351" s="15">
        <v>0</v>
      </c>
      <c r="V351" s="15">
        <v>0</v>
      </c>
      <c r="W351" s="15">
        <v>0</v>
      </c>
      <c r="X351" s="15">
        <v>0</v>
      </c>
      <c r="Y351" s="15">
        <v>0</v>
      </c>
      <c r="Z351" s="15">
        <v>0</v>
      </c>
      <c r="AA351" s="15">
        <v>0</v>
      </c>
      <c r="AB351" s="15">
        <v>0</v>
      </c>
      <c r="AC351" s="15">
        <v>0</v>
      </c>
      <c r="AD351" s="15">
        <v>0</v>
      </c>
      <c r="AE351" s="15">
        <v>0</v>
      </c>
      <c r="AF351" s="15">
        <v>0</v>
      </c>
      <c r="AG351" s="15">
        <f t="shared" si="26"/>
        <v>0</v>
      </c>
      <c r="AH351" s="15">
        <v>0</v>
      </c>
      <c r="AI351" s="15">
        <v>0</v>
      </c>
      <c r="AJ351" s="15">
        <v>0</v>
      </c>
      <c r="AK351" s="15">
        <v>0</v>
      </c>
      <c r="AL351" s="15">
        <v>0</v>
      </c>
      <c r="AM351" s="15">
        <v>0</v>
      </c>
      <c r="AN351" s="15">
        <v>0</v>
      </c>
      <c r="AO351" s="15">
        <v>0</v>
      </c>
      <c r="AP351" s="15">
        <v>0</v>
      </c>
      <c r="AQ351" s="15">
        <v>0</v>
      </c>
      <c r="AR351" s="15">
        <v>6.0069999694824218E-2</v>
      </c>
      <c r="AS351" s="15">
        <v>0</v>
      </c>
      <c r="AT351" s="15">
        <f t="shared" si="27"/>
        <v>6.0069999694824218E-2</v>
      </c>
      <c r="AU351" s="15">
        <v>0</v>
      </c>
      <c r="AV351" s="15">
        <v>0</v>
      </c>
      <c r="AW351" s="15">
        <v>0</v>
      </c>
      <c r="AX351" s="15">
        <v>0</v>
      </c>
      <c r="AY351" s="15">
        <v>0</v>
      </c>
      <c r="AZ351" s="15">
        <v>0</v>
      </c>
      <c r="BA351" s="15">
        <v>0</v>
      </c>
      <c r="BB351" s="15">
        <v>0</v>
      </c>
      <c r="BC351" s="15">
        <v>0</v>
      </c>
      <c r="BD351" s="15">
        <v>0</v>
      </c>
      <c r="BE351" s="15">
        <v>0</v>
      </c>
      <c r="BF351" s="15">
        <v>0</v>
      </c>
      <c r="BG351" s="15">
        <f t="shared" si="28"/>
        <v>0</v>
      </c>
      <c r="BH351" t="str">
        <f t="shared" si="29"/>
        <v>CNGGAS</v>
      </c>
      <c r="BI351" t="str">
        <f>VLOOKUP(BH351,[1]Summary!$C$29:$C$56,1,0)</f>
        <v>CNGGas</v>
      </c>
      <c r="BJ351" s="16">
        <v>44197</v>
      </c>
    </row>
    <row r="352" spans="1:62" x14ac:dyDescent="0.25">
      <c r="A352" s="13" t="s">
        <v>459</v>
      </c>
      <c r="B352" s="13" t="s">
        <v>459</v>
      </c>
      <c r="C352" t="s">
        <v>458</v>
      </c>
      <c r="D352" t="s">
        <v>434</v>
      </c>
      <c r="E352" t="s">
        <v>308</v>
      </c>
      <c r="F352" s="13" t="s">
        <v>60</v>
      </c>
      <c r="G352" s="14"/>
      <c r="H352" s="15">
        <v>0</v>
      </c>
      <c r="I352" s="15">
        <v>0</v>
      </c>
      <c r="J352" s="15">
        <v>0</v>
      </c>
      <c r="K352" s="15">
        <v>0</v>
      </c>
      <c r="L352" s="15">
        <v>0</v>
      </c>
      <c r="M352" s="15">
        <v>0</v>
      </c>
      <c r="N352" s="15">
        <v>0</v>
      </c>
      <c r="O352" s="15">
        <v>0</v>
      </c>
      <c r="P352" s="15">
        <v>0</v>
      </c>
      <c r="Q352" s="15">
        <v>0</v>
      </c>
      <c r="R352" s="15">
        <v>0</v>
      </c>
      <c r="S352" s="15">
        <v>0</v>
      </c>
      <c r="T352" s="15">
        <f t="shared" si="25"/>
        <v>0</v>
      </c>
      <c r="U352" s="15">
        <v>0</v>
      </c>
      <c r="V352" s="15">
        <v>0</v>
      </c>
      <c r="W352" s="15">
        <v>0</v>
      </c>
      <c r="X352" s="15">
        <v>0</v>
      </c>
      <c r="Y352" s="15">
        <v>0</v>
      </c>
      <c r="Z352" s="15">
        <v>0</v>
      </c>
      <c r="AA352" s="15">
        <v>0</v>
      </c>
      <c r="AB352" s="15">
        <v>0</v>
      </c>
      <c r="AC352" s="15">
        <v>0</v>
      </c>
      <c r="AD352" s="15">
        <v>0</v>
      </c>
      <c r="AE352" s="15">
        <v>0</v>
      </c>
      <c r="AF352" s="15">
        <v>0</v>
      </c>
      <c r="AG352" s="15">
        <f t="shared" si="26"/>
        <v>0</v>
      </c>
      <c r="AH352" s="15">
        <v>0</v>
      </c>
      <c r="AI352" s="15">
        <v>0</v>
      </c>
      <c r="AJ352" s="15">
        <v>0</v>
      </c>
      <c r="AK352" s="15">
        <v>0</v>
      </c>
      <c r="AL352" s="15">
        <v>0</v>
      </c>
      <c r="AM352" s="15">
        <v>0</v>
      </c>
      <c r="AN352" s="15">
        <v>0</v>
      </c>
      <c r="AO352" s="15">
        <v>0</v>
      </c>
      <c r="AP352" s="15">
        <v>0</v>
      </c>
      <c r="AQ352" s="15">
        <v>0</v>
      </c>
      <c r="AR352" s="15">
        <v>6.0069999694824218E-2</v>
      </c>
      <c r="AS352" s="15">
        <v>0</v>
      </c>
      <c r="AT352" s="15">
        <f t="shared" si="27"/>
        <v>6.0069999694824218E-2</v>
      </c>
      <c r="AU352" s="15">
        <v>0</v>
      </c>
      <c r="AV352" s="15">
        <v>0</v>
      </c>
      <c r="AW352" s="15">
        <v>0</v>
      </c>
      <c r="AX352" s="15">
        <v>0</v>
      </c>
      <c r="AY352" s="15">
        <v>0</v>
      </c>
      <c r="AZ352" s="15">
        <v>0</v>
      </c>
      <c r="BA352" s="15">
        <v>0</v>
      </c>
      <c r="BB352" s="15">
        <v>0</v>
      </c>
      <c r="BC352" s="15">
        <v>0</v>
      </c>
      <c r="BD352" s="15">
        <v>0</v>
      </c>
      <c r="BE352" s="15">
        <v>0</v>
      </c>
      <c r="BF352" s="15">
        <v>0</v>
      </c>
      <c r="BG352" s="15">
        <f t="shared" si="28"/>
        <v>0</v>
      </c>
      <c r="BH352" t="str">
        <f t="shared" si="29"/>
        <v>CNGGAS</v>
      </c>
      <c r="BI352" t="str">
        <f>VLOOKUP(BH352,[1]Summary!$C$29:$C$56,1,0)</f>
        <v>CNGGas</v>
      </c>
      <c r="BJ352" s="16">
        <v>44197</v>
      </c>
    </row>
    <row r="353" spans="1:62" x14ac:dyDescent="0.25">
      <c r="A353" s="13" t="s">
        <v>460</v>
      </c>
      <c r="B353" s="13" t="s">
        <v>460</v>
      </c>
      <c r="C353" t="s">
        <v>458</v>
      </c>
      <c r="D353" t="s">
        <v>434</v>
      </c>
      <c r="E353" t="s">
        <v>308</v>
      </c>
      <c r="F353" s="13" t="s">
        <v>60</v>
      </c>
      <c r="G353" s="14"/>
      <c r="H353" s="15">
        <v>0</v>
      </c>
      <c r="I353" s="15">
        <v>0</v>
      </c>
      <c r="J353" s="15">
        <v>0</v>
      </c>
      <c r="K353" s="15">
        <v>0</v>
      </c>
      <c r="L353" s="15">
        <v>0</v>
      </c>
      <c r="M353" s="15">
        <v>0</v>
      </c>
      <c r="N353" s="15">
        <v>0</v>
      </c>
      <c r="O353" s="15">
        <v>0</v>
      </c>
      <c r="P353" s="15">
        <v>0</v>
      </c>
      <c r="Q353" s="15">
        <v>0</v>
      </c>
      <c r="R353" s="15">
        <v>0</v>
      </c>
      <c r="S353" s="15">
        <v>0</v>
      </c>
      <c r="T353" s="15">
        <f t="shared" si="25"/>
        <v>0</v>
      </c>
      <c r="U353" s="15">
        <v>0</v>
      </c>
      <c r="V353" s="15">
        <v>0</v>
      </c>
      <c r="W353" s="15">
        <v>0</v>
      </c>
      <c r="X353" s="15">
        <v>0</v>
      </c>
      <c r="Y353" s="15">
        <v>0</v>
      </c>
      <c r="Z353" s="15">
        <v>0</v>
      </c>
      <c r="AA353" s="15">
        <v>0</v>
      </c>
      <c r="AB353" s="15">
        <v>0</v>
      </c>
      <c r="AC353" s="15">
        <v>0</v>
      </c>
      <c r="AD353" s="15">
        <v>0</v>
      </c>
      <c r="AE353" s="15">
        <v>0</v>
      </c>
      <c r="AF353" s="15">
        <v>0</v>
      </c>
      <c r="AG353" s="15">
        <f t="shared" si="26"/>
        <v>0</v>
      </c>
      <c r="AH353" s="15">
        <v>0</v>
      </c>
      <c r="AI353" s="15">
        <v>0</v>
      </c>
      <c r="AJ353" s="15">
        <v>0</v>
      </c>
      <c r="AK353" s="15">
        <v>0</v>
      </c>
      <c r="AL353" s="15">
        <v>0</v>
      </c>
      <c r="AM353" s="15">
        <v>0</v>
      </c>
      <c r="AN353" s="15">
        <v>0</v>
      </c>
      <c r="AO353" s="15">
        <v>0</v>
      </c>
      <c r="AP353" s="15">
        <v>0</v>
      </c>
      <c r="AQ353" s="15">
        <v>0</v>
      </c>
      <c r="AR353" s="15">
        <v>6.0069999694824218E-2</v>
      </c>
      <c r="AS353" s="15">
        <v>0</v>
      </c>
      <c r="AT353" s="15">
        <f t="shared" si="27"/>
        <v>6.0069999694824218E-2</v>
      </c>
      <c r="AU353" s="15">
        <v>0</v>
      </c>
      <c r="AV353" s="15">
        <v>0</v>
      </c>
      <c r="AW353" s="15">
        <v>0</v>
      </c>
      <c r="AX353" s="15">
        <v>0</v>
      </c>
      <c r="AY353" s="15">
        <v>0</v>
      </c>
      <c r="AZ353" s="15">
        <v>0</v>
      </c>
      <c r="BA353" s="15">
        <v>0</v>
      </c>
      <c r="BB353" s="15">
        <v>0</v>
      </c>
      <c r="BC353" s="15">
        <v>0</v>
      </c>
      <c r="BD353" s="15">
        <v>0</v>
      </c>
      <c r="BE353" s="15">
        <v>0</v>
      </c>
      <c r="BF353" s="15">
        <v>0</v>
      </c>
      <c r="BG353" s="15">
        <f t="shared" si="28"/>
        <v>0</v>
      </c>
      <c r="BH353" t="str">
        <f t="shared" si="29"/>
        <v>CNGGAS</v>
      </c>
      <c r="BI353" t="str">
        <f>VLOOKUP(BH353,[1]Summary!$C$29:$C$56,1,0)</f>
        <v>CNGGas</v>
      </c>
      <c r="BJ353" s="16">
        <v>44197</v>
      </c>
    </row>
    <row r="354" spans="1:62" x14ac:dyDescent="0.25">
      <c r="A354" s="13" t="s">
        <v>461</v>
      </c>
      <c r="B354" s="13" t="s">
        <v>461</v>
      </c>
      <c r="C354" t="s">
        <v>458</v>
      </c>
      <c r="D354" t="s">
        <v>434</v>
      </c>
      <c r="E354" t="s">
        <v>308</v>
      </c>
      <c r="F354" s="13" t="s">
        <v>60</v>
      </c>
      <c r="G354" s="14"/>
      <c r="H354" s="15">
        <v>0</v>
      </c>
      <c r="I354" s="15">
        <v>0</v>
      </c>
      <c r="J354" s="15">
        <v>0</v>
      </c>
      <c r="K354" s="15">
        <v>0</v>
      </c>
      <c r="L354" s="15">
        <v>0</v>
      </c>
      <c r="M354" s="15">
        <v>0</v>
      </c>
      <c r="N354" s="15">
        <v>0</v>
      </c>
      <c r="O354" s="15">
        <v>0</v>
      </c>
      <c r="P354" s="15">
        <v>0</v>
      </c>
      <c r="Q354" s="15">
        <v>0</v>
      </c>
      <c r="R354" s="15">
        <v>0</v>
      </c>
      <c r="S354" s="15">
        <v>0</v>
      </c>
      <c r="T354" s="15">
        <f t="shared" si="25"/>
        <v>0</v>
      </c>
      <c r="U354" s="15">
        <v>0</v>
      </c>
      <c r="V354" s="15">
        <v>0</v>
      </c>
      <c r="W354" s="15">
        <v>0</v>
      </c>
      <c r="X354" s="15">
        <v>0</v>
      </c>
      <c r="Y354" s="15">
        <v>0</v>
      </c>
      <c r="Z354" s="15">
        <v>0</v>
      </c>
      <c r="AA354" s="15">
        <v>0</v>
      </c>
      <c r="AB354" s="15">
        <v>0</v>
      </c>
      <c r="AC354" s="15">
        <v>0</v>
      </c>
      <c r="AD354" s="15">
        <v>0</v>
      </c>
      <c r="AE354" s="15">
        <v>0</v>
      </c>
      <c r="AF354" s="15">
        <v>0</v>
      </c>
      <c r="AG354" s="15">
        <f t="shared" si="26"/>
        <v>0</v>
      </c>
      <c r="AH354" s="15">
        <v>0</v>
      </c>
      <c r="AI354" s="15">
        <v>0</v>
      </c>
      <c r="AJ354" s="15">
        <v>0</v>
      </c>
      <c r="AK354" s="15">
        <v>0</v>
      </c>
      <c r="AL354" s="15">
        <v>0</v>
      </c>
      <c r="AM354" s="15">
        <v>0</v>
      </c>
      <c r="AN354" s="15">
        <v>0</v>
      </c>
      <c r="AO354" s="15">
        <v>0</v>
      </c>
      <c r="AP354" s="15">
        <v>0</v>
      </c>
      <c r="AQ354" s="15">
        <v>0</v>
      </c>
      <c r="AR354" s="15">
        <v>6.0069999694824218E-2</v>
      </c>
      <c r="AS354" s="15">
        <v>0</v>
      </c>
      <c r="AT354" s="15">
        <f t="shared" si="27"/>
        <v>6.0069999694824218E-2</v>
      </c>
      <c r="AU354" s="15">
        <v>0</v>
      </c>
      <c r="AV354" s="15">
        <v>0</v>
      </c>
      <c r="AW354" s="15">
        <v>0</v>
      </c>
      <c r="AX354" s="15">
        <v>0</v>
      </c>
      <c r="AY354" s="15">
        <v>0</v>
      </c>
      <c r="AZ354" s="15">
        <v>0</v>
      </c>
      <c r="BA354" s="15">
        <v>0</v>
      </c>
      <c r="BB354" s="15">
        <v>0</v>
      </c>
      <c r="BC354" s="15">
        <v>0</v>
      </c>
      <c r="BD354" s="15">
        <v>0</v>
      </c>
      <c r="BE354" s="15">
        <v>0</v>
      </c>
      <c r="BF354" s="15">
        <v>0</v>
      </c>
      <c r="BG354" s="15">
        <f t="shared" si="28"/>
        <v>0</v>
      </c>
      <c r="BH354" t="str">
        <f t="shared" si="29"/>
        <v>CNGGAS</v>
      </c>
      <c r="BI354" t="str">
        <f>VLOOKUP(BH354,[1]Summary!$C$29:$C$56,1,0)</f>
        <v>CNGGas</v>
      </c>
      <c r="BJ354" s="16">
        <v>44197</v>
      </c>
    </row>
    <row r="355" spans="1:62" x14ac:dyDescent="0.25">
      <c r="A355" s="13" t="s">
        <v>462</v>
      </c>
      <c r="B355" s="13" t="s">
        <v>462</v>
      </c>
      <c r="C355" t="s">
        <v>458</v>
      </c>
      <c r="D355" t="s">
        <v>434</v>
      </c>
      <c r="E355" t="s">
        <v>308</v>
      </c>
      <c r="F355" s="13" t="s">
        <v>60</v>
      </c>
      <c r="G355" s="14"/>
      <c r="H355" s="15">
        <v>0</v>
      </c>
      <c r="I355" s="15">
        <v>0</v>
      </c>
      <c r="J355" s="15">
        <v>0</v>
      </c>
      <c r="K355" s="15">
        <v>0</v>
      </c>
      <c r="L355" s="15">
        <v>0</v>
      </c>
      <c r="M355" s="15">
        <v>0</v>
      </c>
      <c r="N355" s="15">
        <v>0</v>
      </c>
      <c r="O355" s="15">
        <v>0</v>
      </c>
      <c r="P355" s="15">
        <v>0</v>
      </c>
      <c r="Q355" s="15">
        <v>0</v>
      </c>
      <c r="R355" s="15">
        <v>0</v>
      </c>
      <c r="S355" s="15">
        <v>0</v>
      </c>
      <c r="T355" s="15">
        <f t="shared" si="25"/>
        <v>0</v>
      </c>
      <c r="U355" s="15">
        <v>0</v>
      </c>
      <c r="V355" s="15">
        <v>0</v>
      </c>
      <c r="W355" s="15">
        <v>0</v>
      </c>
      <c r="X355" s="15">
        <v>0</v>
      </c>
      <c r="Y355" s="15">
        <v>0</v>
      </c>
      <c r="Z355" s="15">
        <v>0</v>
      </c>
      <c r="AA355" s="15">
        <v>0</v>
      </c>
      <c r="AB355" s="15">
        <v>0</v>
      </c>
      <c r="AC355" s="15">
        <v>0</v>
      </c>
      <c r="AD355" s="15">
        <v>0</v>
      </c>
      <c r="AE355" s="15">
        <v>0</v>
      </c>
      <c r="AF355" s="15">
        <v>0</v>
      </c>
      <c r="AG355" s="15">
        <f t="shared" si="26"/>
        <v>0</v>
      </c>
      <c r="AH355" s="15">
        <v>0</v>
      </c>
      <c r="AI355" s="15">
        <v>0</v>
      </c>
      <c r="AJ355" s="15">
        <v>0</v>
      </c>
      <c r="AK355" s="15">
        <v>0</v>
      </c>
      <c r="AL355" s="15">
        <v>0</v>
      </c>
      <c r="AM355" s="15">
        <v>0</v>
      </c>
      <c r="AN355" s="15">
        <v>0</v>
      </c>
      <c r="AO355" s="15">
        <v>0</v>
      </c>
      <c r="AP355" s="15">
        <v>0</v>
      </c>
      <c r="AQ355" s="15">
        <v>0</v>
      </c>
      <c r="AR355" s="15">
        <v>6.0069999694824218E-2</v>
      </c>
      <c r="AS355" s="15">
        <v>0</v>
      </c>
      <c r="AT355" s="15">
        <f t="shared" si="27"/>
        <v>6.0069999694824218E-2</v>
      </c>
      <c r="AU355" s="15">
        <v>0</v>
      </c>
      <c r="AV355" s="15">
        <v>0</v>
      </c>
      <c r="AW355" s="15">
        <v>0</v>
      </c>
      <c r="AX355" s="15">
        <v>0</v>
      </c>
      <c r="AY355" s="15">
        <v>0</v>
      </c>
      <c r="AZ355" s="15">
        <v>0</v>
      </c>
      <c r="BA355" s="15">
        <v>0</v>
      </c>
      <c r="BB355" s="15">
        <v>0</v>
      </c>
      <c r="BC355" s="15">
        <v>0</v>
      </c>
      <c r="BD355" s="15">
        <v>0</v>
      </c>
      <c r="BE355" s="15">
        <v>0</v>
      </c>
      <c r="BF355" s="15">
        <v>0</v>
      </c>
      <c r="BG355" s="15">
        <f t="shared" si="28"/>
        <v>0</v>
      </c>
      <c r="BH355" t="str">
        <f t="shared" si="29"/>
        <v>CNGGAS</v>
      </c>
      <c r="BI355" t="str">
        <f>VLOOKUP(BH355,[1]Summary!$C$29:$C$56,1,0)</f>
        <v>CNGGas</v>
      </c>
      <c r="BJ355" s="16">
        <v>44197</v>
      </c>
    </row>
    <row r="356" spans="1:62" x14ac:dyDescent="0.25">
      <c r="A356" s="13" t="s">
        <v>463</v>
      </c>
      <c r="B356" s="13" t="s">
        <v>463</v>
      </c>
      <c r="C356" t="s">
        <v>464</v>
      </c>
      <c r="D356" t="s">
        <v>434</v>
      </c>
      <c r="E356" t="s">
        <v>308</v>
      </c>
      <c r="F356" s="13" t="s">
        <v>60</v>
      </c>
      <c r="G356" s="14"/>
      <c r="H356" s="15">
        <v>0</v>
      </c>
      <c r="I356" s="15">
        <v>0</v>
      </c>
      <c r="J356" s="15">
        <v>0</v>
      </c>
      <c r="K356" s="15">
        <v>0</v>
      </c>
      <c r="L356" s="15">
        <v>0</v>
      </c>
      <c r="M356" s="15">
        <v>0</v>
      </c>
      <c r="N356" s="15">
        <v>0</v>
      </c>
      <c r="O356" s="15">
        <v>0</v>
      </c>
      <c r="P356" s="15">
        <v>0</v>
      </c>
      <c r="Q356" s="15">
        <v>0</v>
      </c>
      <c r="R356" s="15">
        <v>0</v>
      </c>
      <c r="S356" s="15">
        <v>0</v>
      </c>
      <c r="T356" s="15">
        <f t="shared" si="25"/>
        <v>0</v>
      </c>
      <c r="U356" s="15">
        <v>0</v>
      </c>
      <c r="V356" s="15">
        <v>0</v>
      </c>
      <c r="W356" s="15">
        <v>0</v>
      </c>
      <c r="X356" s="15">
        <v>0</v>
      </c>
      <c r="Y356" s="15">
        <v>0</v>
      </c>
      <c r="Z356" s="15">
        <v>0</v>
      </c>
      <c r="AA356" s="15">
        <v>0</v>
      </c>
      <c r="AB356" s="15">
        <v>0</v>
      </c>
      <c r="AC356" s="15">
        <v>0</v>
      </c>
      <c r="AD356" s="15">
        <v>0</v>
      </c>
      <c r="AE356" s="15">
        <v>0</v>
      </c>
      <c r="AF356" s="15">
        <v>0</v>
      </c>
      <c r="AG356" s="15">
        <f t="shared" si="26"/>
        <v>0</v>
      </c>
      <c r="AH356" s="15">
        <v>0</v>
      </c>
      <c r="AI356" s="15">
        <v>0</v>
      </c>
      <c r="AJ356" s="15">
        <v>0</v>
      </c>
      <c r="AK356" s="15">
        <v>0</v>
      </c>
      <c r="AL356" s="15">
        <v>0</v>
      </c>
      <c r="AM356" s="15">
        <v>0</v>
      </c>
      <c r="AN356" s="15">
        <v>0</v>
      </c>
      <c r="AO356" s="15">
        <v>0</v>
      </c>
      <c r="AP356" s="15">
        <v>0</v>
      </c>
      <c r="AQ356" s="15">
        <v>0</v>
      </c>
      <c r="AR356" s="15">
        <v>-0.30095001220703127</v>
      </c>
      <c r="AS356" s="15">
        <v>0</v>
      </c>
      <c r="AT356" s="15">
        <f t="shared" si="27"/>
        <v>-0.30095001220703127</v>
      </c>
      <c r="AU356" s="15">
        <v>0</v>
      </c>
      <c r="AV356" s="15">
        <v>0</v>
      </c>
      <c r="AW356" s="15">
        <v>0</v>
      </c>
      <c r="AX356" s="15">
        <v>0</v>
      </c>
      <c r="AY356" s="15">
        <v>0</v>
      </c>
      <c r="AZ356" s="15">
        <v>0</v>
      </c>
      <c r="BA356" s="15">
        <v>0</v>
      </c>
      <c r="BB356" s="15">
        <v>0</v>
      </c>
      <c r="BC356" s="15">
        <v>0</v>
      </c>
      <c r="BD356" s="15">
        <v>0</v>
      </c>
      <c r="BE356" s="15">
        <v>0</v>
      </c>
      <c r="BF356" s="15">
        <v>0</v>
      </c>
      <c r="BG356" s="15">
        <f t="shared" si="28"/>
        <v>0</v>
      </c>
      <c r="BH356" t="str">
        <f t="shared" si="29"/>
        <v>CNGGAS</v>
      </c>
      <c r="BI356" t="str">
        <f>VLOOKUP(BH356,[1]Summary!$C$29:$C$56,1,0)</f>
        <v>CNGGas</v>
      </c>
      <c r="BJ356" s="16">
        <v>44197</v>
      </c>
    </row>
    <row r="357" spans="1:62" x14ac:dyDescent="0.25">
      <c r="A357" s="13" t="s">
        <v>465</v>
      </c>
      <c r="B357" s="13" t="s">
        <v>465</v>
      </c>
      <c r="C357" t="s">
        <v>466</v>
      </c>
      <c r="D357" t="s">
        <v>434</v>
      </c>
      <c r="E357" t="s">
        <v>308</v>
      </c>
      <c r="F357" s="13" t="s">
        <v>60</v>
      </c>
      <c r="G357" s="14"/>
      <c r="H357" s="15">
        <v>47.258000000000003</v>
      </c>
      <c r="I357" s="15">
        <v>0.9</v>
      </c>
      <c r="J357" s="15">
        <v>0.45700000000000002</v>
      </c>
      <c r="K357" s="15">
        <v>1.4239999999999999</v>
      </c>
      <c r="L357" s="15">
        <v>1.2869999999999999</v>
      </c>
      <c r="M357" s="15">
        <v>8.4000000000000005E-2</v>
      </c>
      <c r="N357" s="15">
        <v>2.2709999999999999</v>
      </c>
      <c r="O357" s="15">
        <v>0.67400000000000004</v>
      </c>
      <c r="P357" s="15">
        <v>1.3380000000000001</v>
      </c>
      <c r="Q357" s="15">
        <v>0.13</v>
      </c>
      <c r="R357" s="15">
        <v>4.7880000000000003</v>
      </c>
      <c r="S357" s="15">
        <v>54.38</v>
      </c>
      <c r="T357" s="15">
        <f t="shared" si="25"/>
        <v>114.99100000000001</v>
      </c>
      <c r="U357" s="15">
        <v>68.2244193725586</v>
      </c>
      <c r="V357" s="15">
        <v>24.906849456787111</v>
      </c>
      <c r="W357" s="15">
        <v>-31.611999999999998</v>
      </c>
      <c r="X357" s="15">
        <v>43.488691406249998</v>
      </c>
      <c r="Y357" s="15">
        <v>8.0371601562499997</v>
      </c>
      <c r="Z357" s="15">
        <v>0</v>
      </c>
      <c r="AA357" s="15">
        <v>-1.4296700439453125</v>
      </c>
      <c r="AB357" s="15">
        <v>0</v>
      </c>
      <c r="AC357" s="15">
        <v>0</v>
      </c>
      <c r="AD357" s="15">
        <v>0</v>
      </c>
      <c r="AE357" s="15">
        <v>0</v>
      </c>
      <c r="AF357" s="15">
        <v>0</v>
      </c>
      <c r="AG357" s="15">
        <f t="shared" si="26"/>
        <v>111.61545034790041</v>
      </c>
      <c r="AH357" s="15">
        <v>0</v>
      </c>
      <c r="AI357" s="15">
        <v>0</v>
      </c>
      <c r="AJ357" s="15">
        <v>57.56194140625</v>
      </c>
      <c r="AK357" s="15">
        <v>-3.43693994140625</v>
      </c>
      <c r="AL357" s="15">
        <v>0</v>
      </c>
      <c r="AM357" s="15">
        <v>0</v>
      </c>
      <c r="AN357" s="15">
        <v>0</v>
      </c>
      <c r="AO357" s="15">
        <v>0</v>
      </c>
      <c r="AP357" s="15">
        <v>0</v>
      </c>
      <c r="AQ357" s="15">
        <v>0</v>
      </c>
      <c r="AR357" s="15">
        <v>0</v>
      </c>
      <c r="AS357" s="15">
        <v>0</v>
      </c>
      <c r="AT357" s="15">
        <f t="shared" si="27"/>
        <v>54.125001464843749</v>
      </c>
      <c r="AU357" s="15">
        <v>0</v>
      </c>
      <c r="AV357" s="15">
        <v>0</v>
      </c>
      <c r="AW357" s="15">
        <v>0</v>
      </c>
      <c r="AX357" s="15">
        <v>0</v>
      </c>
      <c r="AY357" s="15">
        <v>0</v>
      </c>
      <c r="AZ357" s="15">
        <v>0</v>
      </c>
      <c r="BA357" s="15">
        <v>0</v>
      </c>
      <c r="BB357" s="15">
        <v>0</v>
      </c>
      <c r="BC357" s="15">
        <v>0</v>
      </c>
      <c r="BD357" s="15">
        <v>0</v>
      </c>
      <c r="BE357" s="15">
        <v>0</v>
      </c>
      <c r="BF357" s="15">
        <v>0</v>
      </c>
      <c r="BG357" s="15">
        <f t="shared" si="28"/>
        <v>0</v>
      </c>
      <c r="BH357" t="str">
        <f t="shared" si="29"/>
        <v>CNGGAS</v>
      </c>
      <c r="BI357" t="str">
        <f>VLOOKUP(BH357,[1]Summary!$C$29:$C$56,1,0)</f>
        <v>CNGGas</v>
      </c>
      <c r="BJ357" s="16">
        <v>44197</v>
      </c>
    </row>
    <row r="358" spans="1:62" x14ac:dyDescent="0.25">
      <c r="A358" s="13" t="s">
        <v>467</v>
      </c>
      <c r="B358" s="13" t="s">
        <v>467</v>
      </c>
      <c r="C358" t="s">
        <v>468</v>
      </c>
      <c r="D358" t="s">
        <v>434</v>
      </c>
      <c r="E358" t="s">
        <v>308</v>
      </c>
      <c r="F358" s="13" t="s">
        <v>60</v>
      </c>
      <c r="G358" s="14"/>
      <c r="H358" s="15">
        <v>0</v>
      </c>
      <c r="I358" s="15">
        <v>-2.319</v>
      </c>
      <c r="J358" s="15">
        <v>0</v>
      </c>
      <c r="K358" s="15">
        <v>0</v>
      </c>
      <c r="L358" s="15">
        <v>0</v>
      </c>
      <c r="M358" s="15">
        <v>0</v>
      </c>
      <c r="N358" s="15">
        <v>0</v>
      </c>
      <c r="O358" s="15">
        <v>0.26700000000000002</v>
      </c>
      <c r="P358" s="15">
        <v>0</v>
      </c>
      <c r="Q358" s="15">
        <v>1.468</v>
      </c>
      <c r="R358" s="15">
        <v>0</v>
      </c>
      <c r="S358" s="15">
        <v>0</v>
      </c>
      <c r="T358" s="15">
        <f t="shared" si="25"/>
        <v>-0.58400000000000007</v>
      </c>
      <c r="U358" s="15">
        <v>37.378148437500002</v>
      </c>
      <c r="V358" s="15">
        <v>0</v>
      </c>
      <c r="W358" s="15">
        <v>0</v>
      </c>
      <c r="X358" s="15">
        <v>1.415</v>
      </c>
      <c r="Y358" s="15">
        <v>0</v>
      </c>
      <c r="Z358" s="15">
        <v>0</v>
      </c>
      <c r="AA358" s="15">
        <v>0</v>
      </c>
      <c r="AB358" s="15">
        <v>0</v>
      </c>
      <c r="AC358" s="15">
        <v>0</v>
      </c>
      <c r="AD358" s="15">
        <v>0</v>
      </c>
      <c r="AE358" s="15">
        <v>0</v>
      </c>
      <c r="AF358" s="15">
        <v>0</v>
      </c>
      <c r="AG358" s="15">
        <f t="shared" si="26"/>
        <v>38.793148437500001</v>
      </c>
      <c r="AH358" s="15">
        <v>0.50039999389648437</v>
      </c>
      <c r="AI358" s="15">
        <v>0</v>
      </c>
      <c r="AJ358" s="15">
        <v>0</v>
      </c>
      <c r="AK358" s="15">
        <v>0.5019299926757812</v>
      </c>
      <c r="AL358" s="15">
        <v>0</v>
      </c>
      <c r="AM358" s="15">
        <v>0</v>
      </c>
      <c r="AN358" s="15">
        <v>0</v>
      </c>
      <c r="AO358" s="15">
        <v>0</v>
      </c>
      <c r="AP358" s="15">
        <v>0</v>
      </c>
      <c r="AQ358" s="15">
        <v>0</v>
      </c>
      <c r="AR358" s="15">
        <v>0</v>
      </c>
      <c r="AS358" s="15">
        <v>0</v>
      </c>
      <c r="AT358" s="15">
        <f t="shared" si="27"/>
        <v>1.0023299865722657</v>
      </c>
      <c r="AU358" s="15">
        <v>0</v>
      </c>
      <c r="AV358" s="15">
        <v>0</v>
      </c>
      <c r="AW358" s="15">
        <v>0</v>
      </c>
      <c r="AX358" s="15">
        <v>0</v>
      </c>
      <c r="AY358" s="15">
        <v>0</v>
      </c>
      <c r="AZ358" s="15">
        <v>0</v>
      </c>
      <c r="BA358" s="15">
        <v>0</v>
      </c>
      <c r="BB358" s="15">
        <v>0</v>
      </c>
      <c r="BC358" s="15">
        <v>0</v>
      </c>
      <c r="BD358" s="15">
        <v>0</v>
      </c>
      <c r="BE358" s="15">
        <v>0</v>
      </c>
      <c r="BF358" s="15">
        <v>0</v>
      </c>
      <c r="BG358" s="15">
        <f t="shared" si="28"/>
        <v>0</v>
      </c>
      <c r="BH358" t="str">
        <f t="shared" si="29"/>
        <v>CNGGAS</v>
      </c>
      <c r="BI358" t="str">
        <f>VLOOKUP(BH358,[1]Summary!$C$29:$C$56,1,0)</f>
        <v>CNGGas</v>
      </c>
      <c r="BJ358" s="16">
        <v>44197</v>
      </c>
    </row>
    <row r="359" spans="1:62" x14ac:dyDescent="0.25">
      <c r="A359" s="13" t="s">
        <v>469</v>
      </c>
      <c r="B359" s="13" t="s">
        <v>469</v>
      </c>
      <c r="C359" t="s">
        <v>470</v>
      </c>
      <c r="D359" t="s">
        <v>434</v>
      </c>
      <c r="E359" t="s">
        <v>308</v>
      </c>
      <c r="F359" s="13" t="s">
        <v>60</v>
      </c>
      <c r="G359" s="14"/>
      <c r="H359" s="15">
        <v>0</v>
      </c>
      <c r="I359" s="15">
        <v>-0.47199999999999998</v>
      </c>
      <c r="J359" s="15">
        <v>0</v>
      </c>
      <c r="K359" s="15">
        <v>0</v>
      </c>
      <c r="L359" s="15">
        <v>0</v>
      </c>
      <c r="M359" s="15">
        <v>0</v>
      </c>
      <c r="N359" s="15">
        <v>1.748</v>
      </c>
      <c r="O359" s="15">
        <v>0</v>
      </c>
      <c r="P359" s="15">
        <v>0</v>
      </c>
      <c r="Q359" s="15">
        <v>0.65100000000000002</v>
      </c>
      <c r="R359" s="15">
        <v>0</v>
      </c>
      <c r="S359" s="15">
        <v>0</v>
      </c>
      <c r="T359" s="15">
        <f t="shared" si="25"/>
        <v>1.927</v>
      </c>
      <c r="U359" s="15">
        <v>0</v>
      </c>
      <c r="V359" s="15">
        <v>0</v>
      </c>
      <c r="W359" s="15">
        <v>0</v>
      </c>
      <c r="X359" s="15">
        <v>1.5198699951171875</v>
      </c>
      <c r="Y359" s="15">
        <v>0</v>
      </c>
      <c r="Z359" s="15">
        <v>0</v>
      </c>
      <c r="AA359" s="15">
        <v>0</v>
      </c>
      <c r="AB359" s="15">
        <v>0</v>
      </c>
      <c r="AC359" s="15">
        <v>0</v>
      </c>
      <c r="AD359" s="15">
        <v>0</v>
      </c>
      <c r="AE359" s="15">
        <v>0</v>
      </c>
      <c r="AF359" s="15">
        <v>0</v>
      </c>
      <c r="AG359" s="15">
        <f t="shared" si="26"/>
        <v>1.5198699951171875</v>
      </c>
      <c r="AH359" s="15">
        <v>2.35293994140625</v>
      </c>
      <c r="AI359" s="15">
        <v>0</v>
      </c>
      <c r="AJ359" s="15">
        <v>0</v>
      </c>
      <c r="AK359" s="15">
        <v>0</v>
      </c>
      <c r="AL359" s="15">
        <v>0</v>
      </c>
      <c r="AM359" s="15">
        <v>0</v>
      </c>
      <c r="AN359" s="15">
        <v>0</v>
      </c>
      <c r="AO359" s="15">
        <v>0</v>
      </c>
      <c r="AP359" s="15">
        <v>0</v>
      </c>
      <c r="AQ359" s="15">
        <v>0</v>
      </c>
      <c r="AR359" s="15">
        <v>0</v>
      </c>
      <c r="AS359" s="15">
        <v>0</v>
      </c>
      <c r="AT359" s="15">
        <f t="shared" si="27"/>
        <v>2.35293994140625</v>
      </c>
      <c r="AU359" s="15">
        <v>0</v>
      </c>
      <c r="AV359" s="15">
        <v>0</v>
      </c>
      <c r="AW359" s="15">
        <v>0</v>
      </c>
      <c r="AX359" s="15">
        <v>0</v>
      </c>
      <c r="AY359" s="15">
        <v>0</v>
      </c>
      <c r="AZ359" s="15">
        <v>0</v>
      </c>
      <c r="BA359" s="15">
        <v>0</v>
      </c>
      <c r="BB359" s="15">
        <v>0</v>
      </c>
      <c r="BC359" s="15">
        <v>0</v>
      </c>
      <c r="BD359" s="15">
        <v>0</v>
      </c>
      <c r="BE359" s="15">
        <v>0</v>
      </c>
      <c r="BF359" s="15">
        <v>0</v>
      </c>
      <c r="BG359" s="15">
        <f t="shared" si="28"/>
        <v>0</v>
      </c>
      <c r="BH359" t="str">
        <f t="shared" si="29"/>
        <v>CNGGAS</v>
      </c>
      <c r="BI359" t="str">
        <f>VLOOKUP(BH359,[1]Summary!$C$29:$C$56,1,0)</f>
        <v>CNGGas</v>
      </c>
      <c r="BJ359" s="16">
        <v>44197</v>
      </c>
    </row>
    <row r="360" spans="1:62" x14ac:dyDescent="0.25">
      <c r="A360" s="13" t="s">
        <v>471</v>
      </c>
      <c r="B360" s="13" t="s">
        <v>471</v>
      </c>
      <c r="C360" t="s">
        <v>472</v>
      </c>
      <c r="D360" t="s">
        <v>434</v>
      </c>
      <c r="E360" t="s">
        <v>308</v>
      </c>
      <c r="F360" s="13" t="s">
        <v>60</v>
      </c>
      <c r="G360" s="14"/>
      <c r="H360" s="15">
        <v>0</v>
      </c>
      <c r="I360" s="15">
        <v>0</v>
      </c>
      <c r="J360" s="15">
        <v>0</v>
      </c>
      <c r="K360" s="15">
        <v>0</v>
      </c>
      <c r="L360" s="15">
        <v>6.0350000000000001</v>
      </c>
      <c r="M360" s="15">
        <v>9.0619999999999994</v>
      </c>
      <c r="N360" s="15">
        <v>2.5000000000000001E-2</v>
      </c>
      <c r="O360" s="15">
        <v>2.5000000000000001E-2</v>
      </c>
      <c r="P360" s="15">
        <v>3.5000000000000003E-2</v>
      </c>
      <c r="Q360" s="15">
        <v>0</v>
      </c>
      <c r="R360" s="15">
        <v>0</v>
      </c>
      <c r="S360" s="15">
        <v>1.0049999999999999</v>
      </c>
      <c r="T360" s="15">
        <f t="shared" si="25"/>
        <v>16.187000000000001</v>
      </c>
      <c r="U360" s="15">
        <v>0</v>
      </c>
      <c r="V360" s="15">
        <v>0</v>
      </c>
      <c r="W360" s="15">
        <v>0</v>
      </c>
      <c r="X360" s="15">
        <v>0</v>
      </c>
      <c r="Y360" s="15">
        <v>0</v>
      </c>
      <c r="Z360" s="15">
        <v>0</v>
      </c>
      <c r="AA360" s="15">
        <v>0</v>
      </c>
      <c r="AB360" s="15">
        <v>0</v>
      </c>
      <c r="AC360" s="15">
        <v>0</v>
      </c>
      <c r="AD360" s="15">
        <v>0</v>
      </c>
      <c r="AE360" s="15">
        <v>0</v>
      </c>
      <c r="AF360" s="15">
        <v>63</v>
      </c>
      <c r="AG360" s="15">
        <f t="shared" si="26"/>
        <v>63</v>
      </c>
      <c r="AH360" s="15">
        <v>-63</v>
      </c>
      <c r="AI360" s="15">
        <v>0</v>
      </c>
      <c r="AJ360" s="15">
        <v>47.857500000000002</v>
      </c>
      <c r="AK360" s="15">
        <v>2.0100200195312499</v>
      </c>
      <c r="AL360" s="15">
        <v>0</v>
      </c>
      <c r="AM360" s="15">
        <v>0</v>
      </c>
      <c r="AN360" s="15">
        <v>0</v>
      </c>
      <c r="AO360" s="15">
        <v>0</v>
      </c>
      <c r="AP360" s="15">
        <v>0</v>
      </c>
      <c r="AQ360" s="15">
        <v>0</v>
      </c>
      <c r="AR360" s="15">
        <v>0</v>
      </c>
      <c r="AS360" s="15">
        <v>0</v>
      </c>
      <c r="AT360" s="15">
        <f t="shared" si="27"/>
        <v>-13.132479980468748</v>
      </c>
      <c r="AU360" s="15">
        <v>0</v>
      </c>
      <c r="AV360" s="15">
        <v>0</v>
      </c>
      <c r="AW360" s="15">
        <v>0</v>
      </c>
      <c r="AX360" s="15">
        <v>0</v>
      </c>
      <c r="AY360" s="15">
        <v>0</v>
      </c>
      <c r="AZ360" s="15">
        <v>0</v>
      </c>
      <c r="BA360" s="15">
        <v>0</v>
      </c>
      <c r="BB360" s="15">
        <v>0</v>
      </c>
      <c r="BC360" s="15">
        <v>0</v>
      </c>
      <c r="BD360" s="15">
        <v>0</v>
      </c>
      <c r="BE360" s="15">
        <v>0</v>
      </c>
      <c r="BF360" s="15">
        <v>0</v>
      </c>
      <c r="BG360" s="15">
        <f t="shared" si="28"/>
        <v>0</v>
      </c>
      <c r="BH360" t="str">
        <f t="shared" si="29"/>
        <v>CNGGAS</v>
      </c>
      <c r="BI360" t="str">
        <f>VLOOKUP(BH360,[1]Summary!$C$29:$C$56,1,0)</f>
        <v>CNGGas</v>
      </c>
      <c r="BJ360" s="16">
        <v>44197</v>
      </c>
    </row>
    <row r="361" spans="1:62" x14ac:dyDescent="0.25">
      <c r="A361" s="13" t="s">
        <v>473</v>
      </c>
      <c r="B361" s="13" t="s">
        <v>473</v>
      </c>
      <c r="C361" t="s">
        <v>474</v>
      </c>
      <c r="D361" t="s">
        <v>434</v>
      </c>
      <c r="E361" t="s">
        <v>475</v>
      </c>
      <c r="F361" s="13" t="s">
        <v>302</v>
      </c>
      <c r="G361" s="14"/>
      <c r="H361" s="15">
        <v>0</v>
      </c>
      <c r="I361" s="15">
        <v>0</v>
      </c>
      <c r="J361" s="15">
        <v>0</v>
      </c>
      <c r="K361" s="15">
        <v>0</v>
      </c>
      <c r="L361" s="15">
        <v>0</v>
      </c>
      <c r="M361" s="15">
        <v>0</v>
      </c>
      <c r="N361" s="15">
        <v>23.927</v>
      </c>
      <c r="O361" s="15">
        <v>0.04</v>
      </c>
      <c r="P361" s="15">
        <v>5.6000000000000001E-2</v>
      </c>
      <c r="Q361" s="15">
        <v>0.68700000000000006</v>
      </c>
      <c r="R361" s="15">
        <v>5.7000000000000002E-2</v>
      </c>
      <c r="S361" s="15">
        <v>0.125</v>
      </c>
      <c r="T361" s="15">
        <f t="shared" si="25"/>
        <v>24.891999999999999</v>
      </c>
      <c r="U361" s="15">
        <v>6.218000030517578E-2</v>
      </c>
      <c r="V361" s="15">
        <v>6.218000030517578E-2</v>
      </c>
      <c r="W361" s="15">
        <v>5.6493600921630858</v>
      </c>
      <c r="X361" s="15">
        <v>12.694160041809083</v>
      </c>
      <c r="Y361" s="15">
        <v>0.10337000274658203</v>
      </c>
      <c r="Z361" s="15">
        <v>8.8440002441406249E-2</v>
      </c>
      <c r="AA361" s="15">
        <v>8.9410003662109369E-2</v>
      </c>
      <c r="AB361" s="15">
        <v>8.9410003662109369E-2</v>
      </c>
      <c r="AC361" s="15">
        <v>9.4300003051757814E-2</v>
      </c>
      <c r="AD361" s="15">
        <v>9.4300003051757814E-2</v>
      </c>
      <c r="AE361" s="15">
        <v>8.7141395339965815</v>
      </c>
      <c r="AF361" s="15">
        <v>-2.8319999694824217E-2</v>
      </c>
      <c r="AG361" s="15">
        <f t="shared" si="26"/>
        <v>27.712929687500001</v>
      </c>
      <c r="AH361" s="15">
        <v>8.1150001525878909E-2</v>
      </c>
      <c r="AI361" s="15">
        <v>8.1150001525878909E-2</v>
      </c>
      <c r="AJ361" s="15">
        <v>8.1150001525878909E-2</v>
      </c>
      <c r="AK361" s="15">
        <v>0.25854998779296873</v>
      </c>
      <c r="AL361" s="15">
        <v>1.0209799880981445</v>
      </c>
      <c r="AM361" s="15">
        <v>0.755099983215332</v>
      </c>
      <c r="AN361" s="15">
        <v>2.4085000839233399</v>
      </c>
      <c r="AO361" s="15">
        <v>7.1470001220703128E-2</v>
      </c>
      <c r="AP361" s="15">
        <v>-2.8809999465942381E-2</v>
      </c>
      <c r="AQ361" s="15">
        <v>-2.9000000000000001E-2</v>
      </c>
      <c r="AR361" s="15">
        <v>-2.8809999465942381E-2</v>
      </c>
      <c r="AS361" s="15">
        <v>3.906999969482422E-2</v>
      </c>
      <c r="AT361" s="15">
        <f t="shared" si="27"/>
        <v>4.7105000495910634</v>
      </c>
      <c r="AU361" s="15">
        <v>0</v>
      </c>
      <c r="AV361" s="15">
        <v>0</v>
      </c>
      <c r="AW361" s="15">
        <v>0</v>
      </c>
      <c r="AX361" s="15">
        <v>0</v>
      </c>
      <c r="AY361" s="15">
        <v>0</v>
      </c>
      <c r="AZ361" s="15">
        <v>0</v>
      </c>
      <c r="BA361" s="15">
        <v>0</v>
      </c>
      <c r="BB361" s="15">
        <v>0</v>
      </c>
      <c r="BC361" s="15">
        <v>0</v>
      </c>
      <c r="BD361" s="15">
        <v>0</v>
      </c>
      <c r="BE361" s="15">
        <v>0</v>
      </c>
      <c r="BF361" s="15">
        <v>0</v>
      </c>
      <c r="BG361" s="15">
        <f t="shared" si="28"/>
        <v>0</v>
      </c>
      <c r="BH361" t="str">
        <f t="shared" si="29"/>
        <v>CNGGas</v>
      </c>
      <c r="BI361" t="str">
        <f>VLOOKUP(BH361,[1]Summary!$C$29:$C$56,1,0)</f>
        <v>CNGGas</v>
      </c>
      <c r="BJ361" s="16">
        <v>44197</v>
      </c>
    </row>
    <row r="362" spans="1:62" x14ac:dyDescent="0.25">
      <c r="A362" s="13" t="s">
        <v>476</v>
      </c>
      <c r="B362" s="13" t="s">
        <v>476</v>
      </c>
      <c r="C362" t="s">
        <v>477</v>
      </c>
      <c r="D362" t="s">
        <v>434</v>
      </c>
      <c r="E362" t="s">
        <v>308</v>
      </c>
      <c r="F362" s="13" t="s">
        <v>302</v>
      </c>
      <c r="G362" s="14"/>
      <c r="H362" s="15">
        <v>155.22800000000001</v>
      </c>
      <c r="I362" s="15">
        <v>140.38399999999999</v>
      </c>
      <c r="J362" s="15">
        <v>-50.731000000000002</v>
      </c>
      <c r="K362" s="15">
        <v>257.97300000000001</v>
      </c>
      <c r="L362" s="15">
        <v>573.38599999999997</v>
      </c>
      <c r="M362" s="15">
        <v>835.93100000000004</v>
      </c>
      <c r="N362" s="15">
        <v>448.22699999999998</v>
      </c>
      <c r="O362" s="15">
        <v>529.42700000000002</v>
      </c>
      <c r="P362" s="15">
        <v>317.351</v>
      </c>
      <c r="Q362" s="15">
        <v>455.55700000000002</v>
      </c>
      <c r="R362" s="15">
        <v>523.63499999999999</v>
      </c>
      <c r="S362" s="15">
        <v>465.202</v>
      </c>
      <c r="T362" s="15">
        <f t="shared" si="25"/>
        <v>4651.5700000000006</v>
      </c>
      <c r="U362" s="15">
        <v>204.05243357849122</v>
      </c>
      <c r="V362" s="15">
        <v>46.934249217987059</v>
      </c>
      <c r="W362" s="15">
        <v>87.316349708557127</v>
      </c>
      <c r="X362" s="15">
        <v>374.21844834136965</v>
      </c>
      <c r="Y362" s="15">
        <v>383.04617198944089</v>
      </c>
      <c r="Z362" s="15">
        <v>489.59524917602539</v>
      </c>
      <c r="AA362" s="15">
        <v>437.7739937133789</v>
      </c>
      <c r="AB362" s="15">
        <v>566.1154842376709</v>
      </c>
      <c r="AC362" s="15">
        <v>228.12879561614992</v>
      </c>
      <c r="AD362" s="15">
        <v>767.76190562438967</v>
      </c>
      <c r="AE362" s="15">
        <v>465.1440606613159</v>
      </c>
      <c r="AF362" s="15">
        <v>290.66922425842284</v>
      </c>
      <c r="AG362" s="15">
        <f t="shared" si="26"/>
        <v>4340.7563661231998</v>
      </c>
      <c r="AH362" s="15">
        <v>145.27344830322266</v>
      </c>
      <c r="AI362" s="15">
        <v>82.723619579315184</v>
      </c>
      <c r="AJ362" s="15">
        <v>94.339638801574708</v>
      </c>
      <c r="AK362" s="15">
        <v>198.86127947998048</v>
      </c>
      <c r="AL362" s="15">
        <v>375.09849916076661</v>
      </c>
      <c r="AM362" s="15">
        <v>587.0203151779175</v>
      </c>
      <c r="AN362" s="15">
        <v>314.96533843994143</v>
      </c>
      <c r="AO362" s="15">
        <v>438.47024591827392</v>
      </c>
      <c r="AP362" s="15">
        <v>830.1232094726563</v>
      </c>
      <c r="AQ362" s="15">
        <v>385.72899999999998</v>
      </c>
      <c r="AR362" s="15">
        <v>406.38928562545777</v>
      </c>
      <c r="AS362" s="15">
        <v>638.09534313201902</v>
      </c>
      <c r="AT362" s="15">
        <f t="shared" si="27"/>
        <v>4497.0892230911259</v>
      </c>
      <c r="AU362" s="15">
        <v>0</v>
      </c>
      <c r="AV362" s="15">
        <v>0</v>
      </c>
      <c r="AW362" s="15">
        <v>0</v>
      </c>
      <c r="AX362" s="15">
        <v>0</v>
      </c>
      <c r="AY362" s="15">
        <v>0</v>
      </c>
      <c r="AZ362" s="15">
        <v>0</v>
      </c>
      <c r="BA362" s="15">
        <v>0</v>
      </c>
      <c r="BB362" s="15">
        <v>0</v>
      </c>
      <c r="BC362" s="15">
        <v>0</v>
      </c>
      <c r="BD362" s="15">
        <v>0</v>
      </c>
      <c r="BE362" s="15">
        <v>0</v>
      </c>
      <c r="BF362" s="15">
        <v>0</v>
      </c>
      <c r="BG362" s="15">
        <f t="shared" si="28"/>
        <v>0</v>
      </c>
      <c r="BH362" t="str">
        <f t="shared" si="29"/>
        <v>CNGGAS</v>
      </c>
      <c r="BI362" t="str">
        <f>VLOOKUP(BH362,[1]Summary!$C$29:$C$56,1,0)</f>
        <v>CNGGas</v>
      </c>
      <c r="BJ362" s="16">
        <v>44197</v>
      </c>
    </row>
    <row r="363" spans="1:62" x14ac:dyDescent="0.25">
      <c r="A363" s="13" t="s">
        <v>478</v>
      </c>
      <c r="B363" s="13" t="s">
        <v>478</v>
      </c>
      <c r="C363" t="s">
        <v>403</v>
      </c>
      <c r="D363" t="s">
        <v>434</v>
      </c>
      <c r="E363" t="s">
        <v>308</v>
      </c>
      <c r="F363" s="13" t="s">
        <v>302</v>
      </c>
      <c r="G363" s="14"/>
      <c r="H363" s="15">
        <v>0</v>
      </c>
      <c r="I363" s="15">
        <v>0</v>
      </c>
      <c r="J363" s="15">
        <v>0</v>
      </c>
      <c r="K363" s="15">
        <v>0</v>
      </c>
      <c r="L363" s="15">
        <v>0</v>
      </c>
      <c r="M363" s="15">
        <v>0</v>
      </c>
      <c r="N363" s="15">
        <v>0</v>
      </c>
      <c r="O363" s="15">
        <v>0</v>
      </c>
      <c r="P363" s="15">
        <v>0</v>
      </c>
      <c r="Q363" s="15">
        <v>0</v>
      </c>
      <c r="R363" s="15">
        <v>0</v>
      </c>
      <c r="S363" s="15">
        <v>0</v>
      </c>
      <c r="T363" s="15">
        <f t="shared" si="25"/>
        <v>0</v>
      </c>
      <c r="U363" s="15">
        <v>0</v>
      </c>
      <c r="V363" s="15">
        <v>0</v>
      </c>
      <c r="W363" s="15">
        <v>0</v>
      </c>
      <c r="X363" s="15">
        <v>0</v>
      </c>
      <c r="Y363" s="15">
        <v>0.54573999786376948</v>
      </c>
      <c r="Z363" s="15">
        <v>0</v>
      </c>
      <c r="AA363" s="15">
        <v>0</v>
      </c>
      <c r="AB363" s="15">
        <v>0</v>
      </c>
      <c r="AC363" s="15">
        <v>0</v>
      </c>
      <c r="AD363" s="15">
        <v>0</v>
      </c>
      <c r="AE363" s="15">
        <v>0</v>
      </c>
      <c r="AF363" s="15">
        <v>0</v>
      </c>
      <c r="AG363" s="15">
        <f t="shared" si="26"/>
        <v>0.54573999786376948</v>
      </c>
      <c r="AH363" s="15">
        <v>0</v>
      </c>
      <c r="AI363" s="15">
        <v>0</v>
      </c>
      <c r="AJ363" s="15">
        <v>0</v>
      </c>
      <c r="AK363" s="15">
        <v>0</v>
      </c>
      <c r="AL363" s="15">
        <v>0</v>
      </c>
      <c r="AM363" s="15">
        <v>0</v>
      </c>
      <c r="AN363" s="15">
        <v>0</v>
      </c>
      <c r="AO363" s="15">
        <v>0</v>
      </c>
      <c r="AP363" s="15">
        <v>0</v>
      </c>
      <c r="AQ363" s="15">
        <v>0</v>
      </c>
      <c r="AR363" s="15">
        <v>0</v>
      </c>
      <c r="AS363" s="15">
        <v>0</v>
      </c>
      <c r="AT363" s="15">
        <f t="shared" si="27"/>
        <v>0</v>
      </c>
      <c r="AU363" s="15">
        <v>0</v>
      </c>
      <c r="AV363" s="15">
        <v>0</v>
      </c>
      <c r="AW363" s="15">
        <v>0</v>
      </c>
      <c r="AX363" s="15">
        <v>0</v>
      </c>
      <c r="AY363" s="15">
        <v>0</v>
      </c>
      <c r="AZ363" s="15">
        <v>0</v>
      </c>
      <c r="BA363" s="15">
        <v>0</v>
      </c>
      <c r="BB363" s="15">
        <v>0</v>
      </c>
      <c r="BC363" s="15">
        <v>0</v>
      </c>
      <c r="BD363" s="15">
        <v>0</v>
      </c>
      <c r="BE363" s="15">
        <v>0</v>
      </c>
      <c r="BF363" s="15">
        <v>0</v>
      </c>
      <c r="BG363" s="15">
        <f t="shared" si="28"/>
        <v>0</v>
      </c>
      <c r="BH363" t="str">
        <f t="shared" si="29"/>
        <v>CNGGAS</v>
      </c>
      <c r="BI363" t="str">
        <f>VLOOKUP(BH363,[1]Summary!$C$29:$C$56,1,0)</f>
        <v>CNGGas</v>
      </c>
      <c r="BJ363" s="16">
        <v>43831</v>
      </c>
    </row>
    <row r="364" spans="1:62" x14ac:dyDescent="0.25">
      <c r="A364" s="13" t="s">
        <v>479</v>
      </c>
      <c r="B364" s="13" t="s">
        <v>479</v>
      </c>
      <c r="C364" t="s">
        <v>405</v>
      </c>
      <c r="D364" t="s">
        <v>434</v>
      </c>
      <c r="E364" t="s">
        <v>308</v>
      </c>
      <c r="F364" s="13" t="s">
        <v>302</v>
      </c>
      <c r="G364" s="14"/>
      <c r="H364" s="15">
        <v>0</v>
      </c>
      <c r="I364" s="15">
        <v>0</v>
      </c>
      <c r="J364" s="15">
        <v>0.29799999999999999</v>
      </c>
      <c r="K364" s="15">
        <v>29.628</v>
      </c>
      <c r="L364" s="15">
        <v>89.712999999999994</v>
      </c>
      <c r="M364" s="15">
        <v>14.866</v>
      </c>
      <c r="N364" s="15">
        <v>2.585</v>
      </c>
      <c r="O364" s="15">
        <v>8.6739999999999995</v>
      </c>
      <c r="P364" s="15">
        <v>2.1970000000000001</v>
      </c>
      <c r="Q364" s="15">
        <v>13.284000000000001</v>
      </c>
      <c r="R364" s="15">
        <v>114.438</v>
      </c>
      <c r="S364" s="15">
        <v>24.818000000000001</v>
      </c>
      <c r="T364" s="15">
        <f t="shared" si="25"/>
        <v>300.50099999999998</v>
      </c>
      <c r="U364" s="15">
        <v>-1.7032600135803222</v>
      </c>
      <c r="V364" s="15">
        <v>3.9323300781250001</v>
      </c>
      <c r="W364" s="15">
        <v>0</v>
      </c>
      <c r="X364" s="15">
        <v>0</v>
      </c>
      <c r="Y364" s="15">
        <v>122.03393960952759</v>
      </c>
      <c r="Z364" s="15">
        <v>227.42753749847412</v>
      </c>
      <c r="AA364" s="15">
        <v>92.438469055175787</v>
      </c>
      <c r="AB364" s="15">
        <v>481.78641062927244</v>
      </c>
      <c r="AC364" s="15">
        <v>38.761620361328127</v>
      </c>
      <c r="AD364" s="15">
        <v>85.038488906860351</v>
      </c>
      <c r="AE364" s="15">
        <v>3.363990001678467</v>
      </c>
      <c r="AF364" s="15">
        <v>16.653549301147461</v>
      </c>
      <c r="AG364" s="15">
        <f t="shared" si="26"/>
        <v>1069.733075428009</v>
      </c>
      <c r="AH364" s="15">
        <v>0.91521002006530761</v>
      </c>
      <c r="AI364" s="15">
        <v>6.6512101325988766</v>
      </c>
      <c r="AJ364" s="15">
        <v>2.1329999923706055E-2</v>
      </c>
      <c r="AK364" s="15">
        <v>59.960648864746091</v>
      </c>
      <c r="AL364" s="15">
        <v>-5.5947901382446288</v>
      </c>
      <c r="AM364" s="15">
        <v>1.9965201053619386</v>
      </c>
      <c r="AN364" s="15">
        <v>653.20654709625239</v>
      </c>
      <c r="AO364" s="15">
        <v>-328.48378747558593</v>
      </c>
      <c r="AP364" s="15">
        <v>133.99540570497513</v>
      </c>
      <c r="AQ364" s="15">
        <v>575.94899999999996</v>
      </c>
      <c r="AR364" s="15">
        <v>272.23775579833983</v>
      </c>
      <c r="AS364" s="15">
        <v>38.857899853706357</v>
      </c>
      <c r="AT364" s="15">
        <f t="shared" si="27"/>
        <v>1409.712949962139</v>
      </c>
      <c r="AU364" s="15">
        <v>0</v>
      </c>
      <c r="AV364" s="15">
        <v>0</v>
      </c>
      <c r="AW364" s="15">
        <v>0</v>
      </c>
      <c r="AX364" s="15">
        <v>0</v>
      </c>
      <c r="AY364" s="15">
        <v>0</v>
      </c>
      <c r="AZ364" s="15">
        <v>0</v>
      </c>
      <c r="BA364" s="15">
        <v>0</v>
      </c>
      <c r="BB364" s="15">
        <v>0</v>
      </c>
      <c r="BC364" s="15">
        <v>0</v>
      </c>
      <c r="BD364" s="15">
        <v>0</v>
      </c>
      <c r="BE364" s="15">
        <v>0</v>
      </c>
      <c r="BF364" s="15">
        <v>0</v>
      </c>
      <c r="BG364" s="15">
        <f t="shared" si="28"/>
        <v>0</v>
      </c>
      <c r="BH364" t="str">
        <f t="shared" si="29"/>
        <v>CNGGAS</v>
      </c>
      <c r="BI364" t="str">
        <f>VLOOKUP(BH364,[1]Summary!$C$29:$C$56,1,0)</f>
        <v>CNGGas</v>
      </c>
      <c r="BJ364" s="16">
        <v>44197</v>
      </c>
    </row>
    <row r="365" spans="1:62" x14ac:dyDescent="0.25">
      <c r="A365" s="13" t="s">
        <v>480</v>
      </c>
      <c r="B365" s="13" t="s">
        <v>480</v>
      </c>
      <c r="C365" t="s">
        <v>407</v>
      </c>
      <c r="D365" t="s">
        <v>434</v>
      </c>
      <c r="E365" t="s">
        <v>308</v>
      </c>
      <c r="F365" s="13" t="s">
        <v>302</v>
      </c>
      <c r="G365" s="14"/>
      <c r="H365" s="15">
        <v>167.40899999999999</v>
      </c>
      <c r="I365" s="15">
        <v>64.156999999999996</v>
      </c>
      <c r="J365" s="15">
        <v>3.2320000000000002</v>
      </c>
      <c r="K365" s="15">
        <v>490.98399999999998</v>
      </c>
      <c r="L365" s="15">
        <v>617.65899999999999</v>
      </c>
      <c r="M365" s="15">
        <v>1730.6489999999999</v>
      </c>
      <c r="N365" s="15">
        <v>1571.9269999999999</v>
      </c>
      <c r="O365" s="15">
        <v>2110.6880000000001</v>
      </c>
      <c r="P365" s="15">
        <v>1285.5119999999999</v>
      </c>
      <c r="Q365" s="15">
        <v>1223.4100000000001</v>
      </c>
      <c r="R365" s="15">
        <v>434.21699999999998</v>
      </c>
      <c r="S365" s="15">
        <v>718.58900000000006</v>
      </c>
      <c r="T365" s="15">
        <f t="shared" si="25"/>
        <v>10418.433000000001</v>
      </c>
      <c r="U365" s="15">
        <v>156.33187615966796</v>
      </c>
      <c r="V365" s="15">
        <v>-92.042151245117182</v>
      </c>
      <c r="W365" s="15">
        <v>128.06692990112305</v>
      </c>
      <c r="X365" s="15">
        <v>1067.0907522583009</v>
      </c>
      <c r="Y365" s="15">
        <v>1189.2041060791016</v>
      </c>
      <c r="Z365" s="15">
        <v>1378.8573786163331</v>
      </c>
      <c r="AA365" s="15">
        <v>1062.1164100646972</v>
      </c>
      <c r="AB365" s="15">
        <v>1227.3842023811339</v>
      </c>
      <c r="AC365" s="15">
        <v>1102.8258850097657</v>
      </c>
      <c r="AD365" s="15">
        <v>699.92561828613282</v>
      </c>
      <c r="AE365" s="15">
        <v>499.87188482666016</v>
      </c>
      <c r="AF365" s="15">
        <v>-28.452297943115234</v>
      </c>
      <c r="AG365" s="15">
        <f t="shared" si="26"/>
        <v>8391.1805943946838</v>
      </c>
      <c r="AH365" s="15">
        <v>478.61067877197263</v>
      </c>
      <c r="AI365" s="15">
        <v>216.70794323730468</v>
      </c>
      <c r="AJ365" s="15">
        <v>341.13549310302733</v>
      </c>
      <c r="AK365" s="15">
        <v>996.34201318359374</v>
      </c>
      <c r="AL365" s="15">
        <v>1309.6942462158204</v>
      </c>
      <c r="AM365" s="15">
        <v>1268.4916620178224</v>
      </c>
      <c r="AN365" s="15">
        <v>1078.0877205505371</v>
      </c>
      <c r="AO365" s="15">
        <v>1236.4162585372924</v>
      </c>
      <c r="AP365" s="15">
        <v>1275.8747148437501</v>
      </c>
      <c r="AQ365" s="15">
        <v>960.39599999999996</v>
      </c>
      <c r="AR365" s="15">
        <v>1262.565577331543</v>
      </c>
      <c r="AS365" s="15">
        <v>225.77820446777343</v>
      </c>
      <c r="AT365" s="15">
        <f t="shared" si="27"/>
        <v>10650.100512260438</v>
      </c>
      <c r="AU365" s="15">
        <v>0</v>
      </c>
      <c r="AV365" s="15">
        <v>0</v>
      </c>
      <c r="AW365" s="15">
        <v>0</v>
      </c>
      <c r="AX365" s="15">
        <v>0</v>
      </c>
      <c r="AY365" s="15">
        <v>0</v>
      </c>
      <c r="AZ365" s="15">
        <v>0</v>
      </c>
      <c r="BA365" s="15">
        <v>0</v>
      </c>
      <c r="BB365" s="15">
        <v>0</v>
      </c>
      <c r="BC365" s="15">
        <v>0</v>
      </c>
      <c r="BD365" s="15">
        <v>0</v>
      </c>
      <c r="BE365" s="15">
        <v>0</v>
      </c>
      <c r="BF365" s="15">
        <v>0</v>
      </c>
      <c r="BG365" s="15">
        <f t="shared" si="28"/>
        <v>0</v>
      </c>
      <c r="BH365" t="str">
        <f t="shared" si="29"/>
        <v>CNGGAS</v>
      </c>
      <c r="BI365" t="str">
        <f>VLOOKUP(BH365,[1]Summary!$C$29:$C$56,1,0)</f>
        <v>CNGGas</v>
      </c>
      <c r="BJ365" s="16">
        <v>44197</v>
      </c>
    </row>
    <row r="366" spans="1:62" x14ac:dyDescent="0.25">
      <c r="A366" s="13" t="s">
        <v>481</v>
      </c>
      <c r="B366" s="13" t="s">
        <v>481</v>
      </c>
      <c r="C366" t="s">
        <v>409</v>
      </c>
      <c r="D366" t="s">
        <v>434</v>
      </c>
      <c r="E366" t="s">
        <v>308</v>
      </c>
      <c r="F366" s="13" t="s">
        <v>302</v>
      </c>
      <c r="G366" s="14"/>
      <c r="H366" s="15">
        <v>107.16200000000001</v>
      </c>
      <c r="I366" s="15">
        <v>0.221</v>
      </c>
      <c r="J366" s="15">
        <v>69.424999999999997</v>
      </c>
      <c r="K366" s="15">
        <v>3.5089999999999999</v>
      </c>
      <c r="L366" s="15">
        <v>33.488</v>
      </c>
      <c r="M366" s="15">
        <v>182.54900000000001</v>
      </c>
      <c r="N366" s="15">
        <v>188.845</v>
      </c>
      <c r="O366" s="15">
        <v>-68.872</v>
      </c>
      <c r="P366" s="15">
        <v>90.364999999999995</v>
      </c>
      <c r="Q366" s="15">
        <v>42.841999999999999</v>
      </c>
      <c r="R366" s="15">
        <v>10.74</v>
      </c>
      <c r="S366" s="15">
        <v>4.298</v>
      </c>
      <c r="T366" s="15">
        <f t="shared" si="25"/>
        <v>664.572</v>
      </c>
      <c r="U366" s="15">
        <v>3.9565999794006346</v>
      </c>
      <c r="V366" s="15">
        <v>0.20375999450683593</v>
      </c>
      <c r="W366" s="15">
        <v>3.1229999542236327E-2</v>
      </c>
      <c r="X366" s="15">
        <v>34.5851100769043</v>
      </c>
      <c r="Y366" s="15">
        <v>26.629719800949097</v>
      </c>
      <c r="Z366" s="15">
        <v>26.460860525131224</v>
      </c>
      <c r="AA366" s="15">
        <v>-3.9910400009155271</v>
      </c>
      <c r="AB366" s="15">
        <v>35.109300058364866</v>
      </c>
      <c r="AC366" s="15">
        <v>103.23848028564453</v>
      </c>
      <c r="AD366" s="15">
        <v>225.95527590942382</v>
      </c>
      <c r="AE366" s="15">
        <v>122.01113885498047</v>
      </c>
      <c r="AF366" s="15">
        <v>89.293930633544917</v>
      </c>
      <c r="AG366" s="15">
        <f t="shared" si="26"/>
        <v>663.48436611747741</v>
      </c>
      <c r="AH366" s="15">
        <v>95.267372100830073</v>
      </c>
      <c r="AI366" s="15">
        <v>38.224431182861331</v>
      </c>
      <c r="AJ366" s="15">
        <v>-46.540051330566406</v>
      </c>
      <c r="AK366" s="15">
        <v>86.255301483154298</v>
      </c>
      <c r="AL366" s="15">
        <v>138.49399284744263</v>
      </c>
      <c r="AM366" s="15">
        <v>360.28944134521487</v>
      </c>
      <c r="AN366" s="15">
        <v>396.245435546875</v>
      </c>
      <c r="AO366" s="15">
        <v>200.42142065429687</v>
      </c>
      <c r="AP366" s="15">
        <v>322.10880218505861</v>
      </c>
      <c r="AQ366" s="15">
        <v>252.59200000000001</v>
      </c>
      <c r="AR366" s="15">
        <v>535.32378076171869</v>
      </c>
      <c r="AS366" s="15">
        <v>242.75555575561523</v>
      </c>
      <c r="AT366" s="15">
        <f t="shared" si="27"/>
        <v>2621.4374825325017</v>
      </c>
      <c r="AU366" s="15">
        <v>0</v>
      </c>
      <c r="AV366" s="15">
        <v>0</v>
      </c>
      <c r="AW366" s="15">
        <v>0</v>
      </c>
      <c r="AX366" s="15">
        <v>0</v>
      </c>
      <c r="AY366" s="15">
        <v>0</v>
      </c>
      <c r="AZ366" s="15">
        <v>0</v>
      </c>
      <c r="BA366" s="15">
        <v>0</v>
      </c>
      <c r="BB366" s="15">
        <v>0</v>
      </c>
      <c r="BC366" s="15">
        <v>0</v>
      </c>
      <c r="BD366" s="15">
        <v>0</v>
      </c>
      <c r="BE366" s="15">
        <v>0</v>
      </c>
      <c r="BF366" s="15">
        <v>0</v>
      </c>
      <c r="BG366" s="15">
        <f t="shared" si="28"/>
        <v>0</v>
      </c>
      <c r="BH366" t="str">
        <f t="shared" si="29"/>
        <v>CNGGAS</v>
      </c>
      <c r="BI366" t="str">
        <f>VLOOKUP(BH366,[1]Summary!$C$29:$C$56,1,0)</f>
        <v>CNGGas</v>
      </c>
      <c r="BJ366" s="16">
        <v>44197</v>
      </c>
    </row>
    <row r="367" spans="1:62" x14ac:dyDescent="0.25">
      <c r="A367" s="13" t="s">
        <v>482</v>
      </c>
      <c r="B367" s="13" t="s">
        <v>482</v>
      </c>
      <c r="C367" t="s">
        <v>411</v>
      </c>
      <c r="D367" t="s">
        <v>434</v>
      </c>
      <c r="E367" t="s">
        <v>308</v>
      </c>
      <c r="F367" s="13" t="s">
        <v>302</v>
      </c>
      <c r="G367" s="14"/>
      <c r="H367" s="15">
        <v>-2.6880000000000002</v>
      </c>
      <c r="I367" s="15">
        <v>6.0000000000000001E-3</v>
      </c>
      <c r="J367" s="15">
        <v>6.0000000000000001E-3</v>
      </c>
      <c r="K367" s="15">
        <v>6.0000000000000001E-3</v>
      </c>
      <c r="L367" s="15">
        <v>6.0000000000000001E-3</v>
      </c>
      <c r="M367" s="15">
        <v>6.0000000000000001E-3</v>
      </c>
      <c r="N367" s="15">
        <v>24.611000000000001</v>
      </c>
      <c r="O367" s="15">
        <v>46.143000000000001</v>
      </c>
      <c r="P367" s="15">
        <v>3.5920000000000001</v>
      </c>
      <c r="Q367" s="15">
        <v>8.9999999999999993E-3</v>
      </c>
      <c r="R367" s="15">
        <v>8.9999999999999993E-3</v>
      </c>
      <c r="S367" s="15">
        <v>2.024</v>
      </c>
      <c r="T367" s="15">
        <f t="shared" si="25"/>
        <v>73.73</v>
      </c>
      <c r="U367" s="15">
        <v>9.6999998092651366E-3</v>
      </c>
      <c r="V367" s="15">
        <v>9.6999998092651366E-3</v>
      </c>
      <c r="W367" s="15">
        <v>9.3100004196166996E-3</v>
      </c>
      <c r="X367" s="15">
        <v>9.3100004196166996E-3</v>
      </c>
      <c r="Y367" s="15">
        <v>9.3100004196166996E-3</v>
      </c>
      <c r="Z367" s="15">
        <v>7.9699997901916501E-3</v>
      </c>
      <c r="AA367" s="15">
        <v>8.0799999237060553E-3</v>
      </c>
      <c r="AB367" s="15">
        <v>8.0799999237060553E-3</v>
      </c>
      <c r="AC367" s="15">
        <v>0.67620997238159175</v>
      </c>
      <c r="AD367" s="15">
        <v>1.0389999961853027</v>
      </c>
      <c r="AE367" s="15">
        <v>8.5200004577636722E-3</v>
      </c>
      <c r="AF367" s="15">
        <v>7.1300001144409177E-3</v>
      </c>
      <c r="AG367" s="15">
        <f t="shared" si="26"/>
        <v>1.8023199696540833</v>
      </c>
      <c r="AH367" s="15">
        <v>6.1500000953674319E-3</v>
      </c>
      <c r="AI367" s="15">
        <v>6.1500000953674319E-3</v>
      </c>
      <c r="AJ367" s="15">
        <v>6.1500000953674319E-3</v>
      </c>
      <c r="AK367" s="15">
        <v>15.521209873199464</v>
      </c>
      <c r="AL367" s="15">
        <v>1.959000015258789E-2</v>
      </c>
      <c r="AM367" s="15">
        <v>5.0199999809265134E-3</v>
      </c>
      <c r="AN367" s="15">
        <v>5.0500001907348635E-3</v>
      </c>
      <c r="AO367" s="15">
        <v>5.0500001907348635E-3</v>
      </c>
      <c r="AP367" s="15">
        <v>19.570500273466109</v>
      </c>
      <c r="AQ367" s="15">
        <v>32.78</v>
      </c>
      <c r="AR367" s="15">
        <v>11.437229520797729</v>
      </c>
      <c r="AS367" s="15">
        <v>-5.6794299888610844</v>
      </c>
      <c r="AT367" s="15">
        <f t="shared" si="27"/>
        <v>73.682669679403304</v>
      </c>
      <c r="AU367" s="15">
        <v>0</v>
      </c>
      <c r="AV367" s="15">
        <v>0</v>
      </c>
      <c r="AW367" s="15">
        <v>0</v>
      </c>
      <c r="AX367" s="15">
        <v>0</v>
      </c>
      <c r="AY367" s="15">
        <v>0</v>
      </c>
      <c r="AZ367" s="15">
        <v>0</v>
      </c>
      <c r="BA367" s="15">
        <v>0</v>
      </c>
      <c r="BB367" s="15">
        <v>0</v>
      </c>
      <c r="BC367" s="15">
        <v>0</v>
      </c>
      <c r="BD367" s="15">
        <v>0</v>
      </c>
      <c r="BE367" s="15">
        <v>0</v>
      </c>
      <c r="BF367" s="15">
        <v>0</v>
      </c>
      <c r="BG367" s="15">
        <f t="shared" si="28"/>
        <v>0</v>
      </c>
      <c r="BH367" t="str">
        <f t="shared" si="29"/>
        <v>CNGGAS</v>
      </c>
      <c r="BI367" t="str">
        <f>VLOOKUP(BH367,[1]Summary!$C$29:$C$56,1,0)</f>
        <v>CNGGas</v>
      </c>
      <c r="BJ367" s="16">
        <v>44197</v>
      </c>
    </row>
    <row r="368" spans="1:62" x14ac:dyDescent="0.25">
      <c r="A368" s="13" t="s">
        <v>483</v>
      </c>
      <c r="B368" s="13" t="s">
        <v>483</v>
      </c>
      <c r="C368" t="s">
        <v>415</v>
      </c>
      <c r="D368" t="s">
        <v>434</v>
      </c>
      <c r="E368" t="s">
        <v>308</v>
      </c>
      <c r="F368" s="13" t="s">
        <v>302</v>
      </c>
      <c r="G368" s="14"/>
      <c r="H368" s="15">
        <v>3.2759999999999998</v>
      </c>
      <c r="I368" s="15">
        <v>0.01</v>
      </c>
      <c r="J368" s="15">
        <v>0.01</v>
      </c>
      <c r="K368" s="15">
        <v>0.01</v>
      </c>
      <c r="L368" s="15">
        <v>0.71899999999999997</v>
      </c>
      <c r="M368" s="15">
        <v>3.0000000000000001E-3</v>
      </c>
      <c r="N368" s="15">
        <v>7.66</v>
      </c>
      <c r="O368" s="15">
        <v>-6.1859999999999999</v>
      </c>
      <c r="P368" s="15">
        <v>4.0000000000000001E-3</v>
      </c>
      <c r="Q368" s="15">
        <v>4.0000000000000001E-3</v>
      </c>
      <c r="R368" s="15">
        <v>4.0000000000000001E-3</v>
      </c>
      <c r="S368" s="15">
        <v>8.0000000000000002E-3</v>
      </c>
      <c r="T368" s="15">
        <f t="shared" si="25"/>
        <v>5.5219999999999976</v>
      </c>
      <c r="U368" s="15">
        <v>4.1300001144409177E-3</v>
      </c>
      <c r="V368" s="15">
        <v>4.1300001144409177E-3</v>
      </c>
      <c r="W368" s="15">
        <v>3.9700000286102292E-3</v>
      </c>
      <c r="X368" s="15">
        <v>3.9700000286102292E-3</v>
      </c>
      <c r="Y368" s="15">
        <v>2.7029199619293212</v>
      </c>
      <c r="Z368" s="15">
        <v>3.390000104904175E-3</v>
      </c>
      <c r="AA368" s="15">
        <v>3.4400000572204592E-3</v>
      </c>
      <c r="AB368" s="15">
        <v>3.4400000572204592E-3</v>
      </c>
      <c r="AC368" s="15">
        <v>3.6300001144409181E-3</v>
      </c>
      <c r="AD368" s="15">
        <v>3.6300001144409181E-3</v>
      </c>
      <c r="AE368" s="15">
        <v>3.6300001144409181E-3</v>
      </c>
      <c r="AF368" s="15">
        <v>3.0499999523162843E-3</v>
      </c>
      <c r="AG368" s="15">
        <f t="shared" si="26"/>
        <v>2.7433299627304066</v>
      </c>
      <c r="AH368" s="15">
        <v>2.6199998855590818E-3</v>
      </c>
      <c r="AI368" s="15">
        <v>2.6199998855590818E-3</v>
      </c>
      <c r="AJ368" s="15">
        <v>2.6199998855590818E-3</v>
      </c>
      <c r="AK368" s="15">
        <v>8.3500003814697271E-3</v>
      </c>
      <c r="AL368" s="15">
        <v>8.3500003814697271E-3</v>
      </c>
      <c r="AM368" s="15">
        <v>2.1400001049041747E-3</v>
      </c>
      <c r="AN368" s="15">
        <v>0.82614002156257627</v>
      </c>
      <c r="AO368" s="15">
        <v>2.1600000858306885E-3</v>
      </c>
      <c r="AP368" s="15">
        <v>-8.600000143051148E-4</v>
      </c>
      <c r="AQ368" s="15">
        <v>-1E-3</v>
      </c>
      <c r="AR368" s="15">
        <v>-8.3999997377395635E-4</v>
      </c>
      <c r="AS368" s="15">
        <v>2.1900000572204589E-3</v>
      </c>
      <c r="AT368" s="15">
        <f t="shared" si="27"/>
        <v>0.85449002224206938</v>
      </c>
      <c r="AU368" s="15">
        <v>0</v>
      </c>
      <c r="AV368" s="15">
        <v>0</v>
      </c>
      <c r="AW368" s="15">
        <v>0</v>
      </c>
      <c r="AX368" s="15">
        <v>0</v>
      </c>
      <c r="AY368" s="15">
        <v>0</v>
      </c>
      <c r="AZ368" s="15">
        <v>0</v>
      </c>
      <c r="BA368" s="15">
        <v>0</v>
      </c>
      <c r="BB368" s="15">
        <v>0</v>
      </c>
      <c r="BC368" s="15">
        <v>0</v>
      </c>
      <c r="BD368" s="15">
        <v>0</v>
      </c>
      <c r="BE368" s="15">
        <v>0</v>
      </c>
      <c r="BF368" s="15">
        <v>0</v>
      </c>
      <c r="BG368" s="15">
        <f t="shared" si="28"/>
        <v>0</v>
      </c>
      <c r="BH368" t="str">
        <f t="shared" si="29"/>
        <v>CNGGAS</v>
      </c>
      <c r="BI368" t="str">
        <f>VLOOKUP(BH368,[1]Summary!$C$29:$C$56,1,0)</f>
        <v>CNGGas</v>
      </c>
      <c r="BJ368" s="16">
        <v>44197</v>
      </c>
    </row>
    <row r="369" spans="1:62" x14ac:dyDescent="0.25">
      <c r="A369" s="13" t="s">
        <v>484</v>
      </c>
      <c r="B369" s="13" t="s">
        <v>484</v>
      </c>
      <c r="C369" t="s">
        <v>417</v>
      </c>
      <c r="D369" t="s">
        <v>434</v>
      </c>
      <c r="E369" t="s">
        <v>308</v>
      </c>
      <c r="F369" s="13" t="s">
        <v>302</v>
      </c>
      <c r="G369" s="14"/>
      <c r="H369" s="15">
        <v>123.215</v>
      </c>
      <c r="I369" s="15">
        <v>135.70500000000001</v>
      </c>
      <c r="J369" s="15">
        <v>246.98</v>
      </c>
      <c r="K369" s="15">
        <v>237.04400000000001</v>
      </c>
      <c r="L369" s="15">
        <v>149.32400000000001</v>
      </c>
      <c r="M369" s="15">
        <v>309.08600000000001</v>
      </c>
      <c r="N369" s="15">
        <v>199.178</v>
      </c>
      <c r="O369" s="15">
        <v>196.04300000000001</v>
      </c>
      <c r="P369" s="15">
        <v>202.91399999999999</v>
      </c>
      <c r="Q369" s="15">
        <v>227.71299999999999</v>
      </c>
      <c r="R369" s="15">
        <v>168.511</v>
      </c>
      <c r="S369" s="15">
        <v>213.62</v>
      </c>
      <c r="T369" s="15">
        <f t="shared" si="25"/>
        <v>2409.3330000000001</v>
      </c>
      <c r="U369" s="15">
        <v>154.56655572509766</v>
      </c>
      <c r="V369" s="15">
        <v>165.09654866027833</v>
      </c>
      <c r="W369" s="15">
        <v>166.05529122924804</v>
      </c>
      <c r="X369" s="15">
        <v>202.56456536865235</v>
      </c>
      <c r="Y369" s="15">
        <v>255.98402717590332</v>
      </c>
      <c r="Z369" s="15">
        <v>312.68069387817383</v>
      </c>
      <c r="AA369" s="15">
        <v>218.01274562072754</v>
      </c>
      <c r="AB369" s="15">
        <v>291.50863890075686</v>
      </c>
      <c r="AC369" s="15">
        <v>177.20416728210449</v>
      </c>
      <c r="AD369" s="15">
        <v>266.07630995178221</v>
      </c>
      <c r="AE369" s="15">
        <v>117.65929126930237</v>
      </c>
      <c r="AF369" s="15">
        <v>263.01418569946287</v>
      </c>
      <c r="AG369" s="15">
        <f t="shared" si="26"/>
        <v>2590.4230207614896</v>
      </c>
      <c r="AH369" s="15">
        <v>357.36252519226076</v>
      </c>
      <c r="AI369" s="15">
        <v>122.52070877075195</v>
      </c>
      <c r="AJ369" s="15">
        <v>255.581314453125</v>
      </c>
      <c r="AK369" s="15">
        <v>76.003029815673827</v>
      </c>
      <c r="AL369" s="15">
        <v>205.74719227600099</v>
      </c>
      <c r="AM369" s="15">
        <v>199.48460292625427</v>
      </c>
      <c r="AN369" s="15">
        <v>207.5659373474121</v>
      </c>
      <c r="AO369" s="15">
        <v>214.16049011802673</v>
      </c>
      <c r="AP369" s="15">
        <v>115.03155099105835</v>
      </c>
      <c r="AQ369" s="15">
        <v>304.77499999999998</v>
      </c>
      <c r="AR369" s="15">
        <v>251.15909943389892</v>
      </c>
      <c r="AS369" s="15">
        <v>209.77527735900878</v>
      </c>
      <c r="AT369" s="15">
        <f t="shared" si="27"/>
        <v>2519.1667286834713</v>
      </c>
      <c r="AU369" s="15">
        <v>-153.43051708984376</v>
      </c>
      <c r="AV369" s="15">
        <v>274.15527696228025</v>
      </c>
      <c r="AW369" s="15">
        <v>161.02505944824219</v>
      </c>
      <c r="AX369" s="15">
        <v>164.44147924804687</v>
      </c>
      <c r="AY369" s="15">
        <v>277.85570605468752</v>
      </c>
      <c r="AZ369" s="15">
        <v>606.51875463867191</v>
      </c>
      <c r="BA369" s="15">
        <v>179.17872973632814</v>
      </c>
      <c r="BB369" s="15">
        <v>312.71864306640623</v>
      </c>
      <c r="BC369" s="15">
        <v>132.13872827148438</v>
      </c>
      <c r="BD369" s="15">
        <v>297.62024938964845</v>
      </c>
      <c r="BE369" s="15">
        <v>269.85089807128907</v>
      </c>
      <c r="BF369" s="15">
        <v>197.5242700805664</v>
      </c>
      <c r="BG369" s="15">
        <f t="shared" si="28"/>
        <v>2719.5972778778078</v>
      </c>
      <c r="BH369" t="str">
        <f t="shared" si="29"/>
        <v>CNGGAS</v>
      </c>
      <c r="BI369" t="str">
        <f>VLOOKUP(BH369,[1]Summary!$C$29:$C$56,1,0)</f>
        <v>CNGGas</v>
      </c>
      <c r="BJ369" t="s">
        <v>12</v>
      </c>
    </row>
    <row r="370" spans="1:62" x14ac:dyDescent="0.25">
      <c r="A370" s="13" t="s">
        <v>485</v>
      </c>
      <c r="B370" s="13" t="s">
        <v>485</v>
      </c>
      <c r="C370" t="s">
        <v>419</v>
      </c>
      <c r="D370" t="s">
        <v>434</v>
      </c>
      <c r="E370" t="s">
        <v>308</v>
      </c>
      <c r="F370" s="13" t="s">
        <v>302</v>
      </c>
      <c r="G370" s="14"/>
      <c r="H370" s="15">
        <v>398.09399999999999</v>
      </c>
      <c r="I370" s="15">
        <v>456.52300000000002</v>
      </c>
      <c r="J370" s="15">
        <v>362.572</v>
      </c>
      <c r="K370" s="15">
        <v>564.99300000000005</v>
      </c>
      <c r="L370" s="15">
        <v>507.072</v>
      </c>
      <c r="M370" s="15">
        <v>517.52300000000002</v>
      </c>
      <c r="N370" s="15">
        <v>561.39400000000001</v>
      </c>
      <c r="O370" s="15">
        <v>824.82100000000003</v>
      </c>
      <c r="P370" s="15">
        <v>377.041</v>
      </c>
      <c r="Q370" s="15">
        <v>493.20800000000003</v>
      </c>
      <c r="R370" s="15">
        <v>301.61700000000002</v>
      </c>
      <c r="S370" s="15">
        <v>709.06700000000001</v>
      </c>
      <c r="T370" s="15">
        <f t="shared" si="25"/>
        <v>6073.9250000000002</v>
      </c>
      <c r="U370" s="15">
        <v>232.8662075805664</v>
      </c>
      <c r="V370" s="15">
        <v>284.24210663604737</v>
      </c>
      <c r="W370" s="15">
        <v>490.80894702148436</v>
      </c>
      <c r="X370" s="15">
        <v>634.1429782104492</v>
      </c>
      <c r="Y370" s="15">
        <v>948.09382644653317</v>
      </c>
      <c r="Z370" s="15">
        <v>551.65751379394533</v>
      </c>
      <c r="AA370" s="15">
        <v>551.88929629516599</v>
      </c>
      <c r="AB370" s="15">
        <v>1044.8578082427978</v>
      </c>
      <c r="AC370" s="15">
        <v>578.55518993377689</v>
      </c>
      <c r="AD370" s="15">
        <v>774.01948953247074</v>
      </c>
      <c r="AE370" s="15">
        <v>604.5081598510742</v>
      </c>
      <c r="AF370" s="15">
        <v>550.03020776367191</v>
      </c>
      <c r="AG370" s="15">
        <f t="shared" si="26"/>
        <v>7245.6717313079835</v>
      </c>
      <c r="AH370" s="15">
        <v>721.41228672790533</v>
      </c>
      <c r="AI370" s="15">
        <v>540.61977194213864</v>
      </c>
      <c r="AJ370" s="15">
        <v>603.64502960205073</v>
      </c>
      <c r="AK370" s="15">
        <v>276.0428522644043</v>
      </c>
      <c r="AL370" s="15">
        <v>367.52420501708986</v>
      </c>
      <c r="AM370" s="15">
        <v>601.74417042541506</v>
      </c>
      <c r="AN370" s="15">
        <v>852.05274819946294</v>
      </c>
      <c r="AO370" s="15">
        <v>603.26577274322506</v>
      </c>
      <c r="AP370" s="15">
        <v>393.78529203796387</v>
      </c>
      <c r="AQ370" s="15">
        <v>727.649</v>
      </c>
      <c r="AR370" s="15">
        <v>231.35471464538574</v>
      </c>
      <c r="AS370" s="15">
        <v>258.5034089164734</v>
      </c>
      <c r="AT370" s="15">
        <f t="shared" si="27"/>
        <v>6177.5992525215161</v>
      </c>
      <c r="AU370" s="15">
        <v>0</v>
      </c>
      <c r="AV370" s="15">
        <v>0</v>
      </c>
      <c r="AW370" s="15">
        <v>0</v>
      </c>
      <c r="AX370" s="15">
        <v>0</v>
      </c>
      <c r="AY370" s="15">
        <v>0</v>
      </c>
      <c r="AZ370" s="15">
        <v>0</v>
      </c>
      <c r="BA370" s="15">
        <v>0</v>
      </c>
      <c r="BB370" s="15">
        <v>0</v>
      </c>
      <c r="BC370" s="15">
        <v>0</v>
      </c>
      <c r="BD370" s="15">
        <v>0</v>
      </c>
      <c r="BE370" s="15">
        <v>0</v>
      </c>
      <c r="BF370" s="15">
        <v>0</v>
      </c>
      <c r="BG370" s="15">
        <f t="shared" si="28"/>
        <v>0</v>
      </c>
      <c r="BH370" t="str">
        <f t="shared" si="29"/>
        <v>CNGGAS</v>
      </c>
      <c r="BI370" t="str">
        <f>VLOOKUP(BH370,[1]Summary!$C$29:$C$56,1,0)</f>
        <v>CNGGas</v>
      </c>
      <c r="BJ370" s="16">
        <v>44197</v>
      </c>
    </row>
    <row r="371" spans="1:62" x14ac:dyDescent="0.25">
      <c r="A371" s="13" t="s">
        <v>486</v>
      </c>
      <c r="B371" s="13" t="s">
        <v>486</v>
      </c>
      <c r="C371" t="s">
        <v>421</v>
      </c>
      <c r="D371" t="s">
        <v>434</v>
      </c>
      <c r="E371" t="s">
        <v>308</v>
      </c>
      <c r="F371" s="13" t="s">
        <v>302</v>
      </c>
      <c r="G371" s="14"/>
      <c r="H371" s="15">
        <v>4.875</v>
      </c>
      <c r="I371" s="15">
        <v>1E-3</v>
      </c>
      <c r="J371" s="15">
        <v>-0.60699999999999998</v>
      </c>
      <c r="K371" s="15">
        <v>0.81299999999999994</v>
      </c>
      <c r="L371" s="15">
        <v>2.1419999999999999</v>
      </c>
      <c r="M371" s="15">
        <v>4.2789999999999999</v>
      </c>
      <c r="N371" s="15">
        <v>-1.7729999999999999</v>
      </c>
      <c r="O371" s="15">
        <v>-0.311</v>
      </c>
      <c r="P371" s="15">
        <v>2.4430000000000001</v>
      </c>
      <c r="Q371" s="15">
        <v>9.9459999999999997</v>
      </c>
      <c r="R371" s="15">
        <v>11.906000000000001</v>
      </c>
      <c r="S371" s="15">
        <v>9.3889999999999993</v>
      </c>
      <c r="T371" s="15">
        <f t="shared" si="25"/>
        <v>43.102999999999994</v>
      </c>
      <c r="U371" s="15">
        <v>16.17378015613556</v>
      </c>
      <c r="V371" s="15">
        <v>1.2661699876785277</v>
      </c>
      <c r="W371" s="15">
        <v>3.4124799413681028</v>
      </c>
      <c r="X371" s="15">
        <v>1.7336800107955932</v>
      </c>
      <c r="Y371" s="15">
        <v>0.93244981694221496</v>
      </c>
      <c r="Z371" s="15">
        <v>-2.3388000085353853</v>
      </c>
      <c r="AA371" s="15">
        <v>-3.5516902294158936</v>
      </c>
      <c r="AB371" s="15">
        <v>16.539659985542297</v>
      </c>
      <c r="AC371" s="15">
        <v>3.5847798819541929</v>
      </c>
      <c r="AD371" s="15">
        <v>32.817520156860354</v>
      </c>
      <c r="AE371" s="15">
        <v>-5.1180999529361726</v>
      </c>
      <c r="AF371" s="15">
        <v>4.9242499420642849</v>
      </c>
      <c r="AG371" s="15">
        <f t="shared" si="26"/>
        <v>70.376179688453661</v>
      </c>
      <c r="AH371" s="15">
        <v>0.35892999887466431</v>
      </c>
      <c r="AI371" s="15">
        <v>0.69394999694824222</v>
      </c>
      <c r="AJ371" s="15">
        <v>0</v>
      </c>
      <c r="AK371" s="15">
        <v>0</v>
      </c>
      <c r="AL371" s="15">
        <v>3.7326299419403077</v>
      </c>
      <c r="AM371" s="15">
        <v>0.7435200042724609</v>
      </c>
      <c r="AN371" s="15">
        <v>-0.34046998262405398</v>
      </c>
      <c r="AO371" s="15">
        <v>1.6441500439494847</v>
      </c>
      <c r="AP371" s="15">
        <v>6.0246301171779635</v>
      </c>
      <c r="AQ371" s="15">
        <v>0</v>
      </c>
      <c r="AR371" s="15">
        <v>5.0433400415182117</v>
      </c>
      <c r="AS371" s="15">
        <v>2.2283500244617462</v>
      </c>
      <c r="AT371" s="15">
        <f t="shared" si="27"/>
        <v>20.129030186519028</v>
      </c>
      <c r="AU371" s="15">
        <v>0</v>
      </c>
      <c r="AV371" s="15">
        <v>0</v>
      </c>
      <c r="AW371" s="15">
        <v>0</v>
      </c>
      <c r="AX371" s="15">
        <v>0</v>
      </c>
      <c r="AY371" s="15">
        <v>0</v>
      </c>
      <c r="AZ371" s="15">
        <v>0</v>
      </c>
      <c r="BA371" s="15">
        <v>0</v>
      </c>
      <c r="BB371" s="15">
        <v>0</v>
      </c>
      <c r="BC371" s="15">
        <v>0</v>
      </c>
      <c r="BD371" s="15">
        <v>0</v>
      </c>
      <c r="BE371" s="15">
        <v>0</v>
      </c>
      <c r="BF371" s="15">
        <v>0</v>
      </c>
      <c r="BG371" s="15">
        <f t="shared" si="28"/>
        <v>0</v>
      </c>
      <c r="BH371" t="str">
        <f t="shared" si="29"/>
        <v>CNGGAS</v>
      </c>
      <c r="BI371" t="str">
        <f>VLOOKUP(BH371,[1]Summary!$C$29:$C$56,1,0)</f>
        <v>CNGGas</v>
      </c>
      <c r="BJ371" s="16">
        <v>44197</v>
      </c>
    </row>
    <row r="372" spans="1:62" x14ac:dyDescent="0.25">
      <c r="A372" s="13" t="s">
        <v>487</v>
      </c>
      <c r="B372" s="13" t="s">
        <v>487</v>
      </c>
      <c r="C372" t="s">
        <v>488</v>
      </c>
      <c r="D372" t="s">
        <v>434</v>
      </c>
      <c r="E372" t="s">
        <v>308</v>
      </c>
      <c r="F372" s="13" t="s">
        <v>302</v>
      </c>
      <c r="G372" s="14"/>
      <c r="H372" s="15">
        <v>0</v>
      </c>
      <c r="I372" s="15">
        <v>0</v>
      </c>
      <c r="J372" s="15">
        <v>0</v>
      </c>
      <c r="K372" s="15">
        <v>0</v>
      </c>
      <c r="L372" s="15">
        <v>0</v>
      </c>
      <c r="M372" s="15">
        <v>0</v>
      </c>
      <c r="N372" s="15">
        <v>0</v>
      </c>
      <c r="O372" s="15">
        <v>0</v>
      </c>
      <c r="P372" s="15">
        <v>0</v>
      </c>
      <c r="Q372" s="15">
        <v>0</v>
      </c>
      <c r="R372" s="15">
        <v>0</v>
      </c>
      <c r="S372" s="15">
        <v>0</v>
      </c>
      <c r="T372" s="15">
        <f t="shared" si="25"/>
        <v>0</v>
      </c>
      <c r="U372" s="15">
        <v>0</v>
      </c>
      <c r="V372" s="15">
        <v>0</v>
      </c>
      <c r="W372" s="15">
        <v>30.155829833984374</v>
      </c>
      <c r="X372" s="15">
        <v>37.586008789062497</v>
      </c>
      <c r="Y372" s="15">
        <v>4.0221198730468748</v>
      </c>
      <c r="Z372" s="15">
        <v>13.190820434570313</v>
      </c>
      <c r="AA372" s="15">
        <v>21.342109985351563</v>
      </c>
      <c r="AB372" s="15">
        <v>16.486369873046876</v>
      </c>
      <c r="AC372" s="15">
        <v>14.224310302734375</v>
      </c>
      <c r="AD372" s="15">
        <v>145.81960570311546</v>
      </c>
      <c r="AE372" s="15">
        <v>5.609729785919189</v>
      </c>
      <c r="AF372" s="15">
        <v>16.768849212646483</v>
      </c>
      <c r="AG372" s="15">
        <f t="shared" si="26"/>
        <v>305.20575379347804</v>
      </c>
      <c r="AH372" s="15">
        <v>0.75616001892089846</v>
      </c>
      <c r="AI372" s="15">
        <v>0</v>
      </c>
      <c r="AJ372" s="15">
        <v>0</v>
      </c>
      <c r="AK372" s="15">
        <v>11.740020338058471</v>
      </c>
      <c r="AL372" s="15">
        <v>0.16498000335693358</v>
      </c>
      <c r="AM372" s="15">
        <v>2.274469940185547</v>
      </c>
      <c r="AN372" s="15">
        <v>0</v>
      </c>
      <c r="AO372" s="15">
        <v>0</v>
      </c>
      <c r="AP372" s="15">
        <v>2.1160199573040011</v>
      </c>
      <c r="AQ372" s="15">
        <v>21.132999999999999</v>
      </c>
      <c r="AR372" s="15">
        <v>18.131739729002117</v>
      </c>
      <c r="AS372" s="15">
        <v>3.9634199804663659</v>
      </c>
      <c r="AT372" s="15">
        <f t="shared" si="27"/>
        <v>60.279809967294341</v>
      </c>
      <c r="AU372" s="15">
        <v>0</v>
      </c>
      <c r="AV372" s="15">
        <v>0</v>
      </c>
      <c r="AW372" s="15">
        <v>0</v>
      </c>
      <c r="AX372" s="15">
        <v>0</v>
      </c>
      <c r="AY372" s="15">
        <v>0</v>
      </c>
      <c r="AZ372" s="15">
        <v>0</v>
      </c>
      <c r="BA372" s="15">
        <v>0</v>
      </c>
      <c r="BB372" s="15">
        <v>0</v>
      </c>
      <c r="BC372" s="15">
        <v>0</v>
      </c>
      <c r="BD372" s="15">
        <v>0</v>
      </c>
      <c r="BE372" s="15">
        <v>0</v>
      </c>
      <c r="BF372" s="15">
        <v>0</v>
      </c>
      <c r="BG372" s="15">
        <f t="shared" si="28"/>
        <v>0</v>
      </c>
      <c r="BH372" t="str">
        <f t="shared" si="29"/>
        <v>CNGGAS</v>
      </c>
      <c r="BI372" t="str">
        <f>VLOOKUP(BH372,[1]Summary!$C$29:$C$56,1,0)</f>
        <v>CNGGas</v>
      </c>
      <c r="BJ372" s="16">
        <v>44197</v>
      </c>
    </row>
    <row r="373" spans="1:62" x14ac:dyDescent="0.25">
      <c r="A373" s="13" t="s">
        <v>489</v>
      </c>
      <c r="B373" s="13" t="s">
        <v>489</v>
      </c>
      <c r="C373" t="s">
        <v>490</v>
      </c>
      <c r="D373" t="s">
        <v>434</v>
      </c>
      <c r="E373" t="s">
        <v>308</v>
      </c>
      <c r="F373" s="13" t="s">
        <v>302</v>
      </c>
      <c r="G373" s="14"/>
      <c r="H373" s="15">
        <v>0</v>
      </c>
      <c r="I373" s="15">
        <v>7.1660000000000004</v>
      </c>
      <c r="J373" s="15">
        <v>-0.45400000000000001</v>
      </c>
      <c r="K373" s="15">
        <v>0</v>
      </c>
      <c r="L373" s="15">
        <v>0.14699999999999999</v>
      </c>
      <c r="M373" s="15">
        <v>1.034</v>
      </c>
      <c r="N373" s="15">
        <v>0</v>
      </c>
      <c r="O373" s="15">
        <v>0.18</v>
      </c>
      <c r="P373" s="15">
        <v>0</v>
      </c>
      <c r="Q373" s="15">
        <v>0</v>
      </c>
      <c r="R373" s="15">
        <v>0</v>
      </c>
      <c r="S373" s="15">
        <v>0</v>
      </c>
      <c r="T373" s="15">
        <f t="shared" si="25"/>
        <v>8.0730000000000004</v>
      </c>
      <c r="U373" s="15">
        <v>0</v>
      </c>
      <c r="V373" s="15">
        <v>0</v>
      </c>
      <c r="W373" s="15">
        <v>0</v>
      </c>
      <c r="X373" s="15">
        <v>0</v>
      </c>
      <c r="Y373" s="15">
        <v>0</v>
      </c>
      <c r="Z373" s="15">
        <v>0</v>
      </c>
      <c r="AA373" s="15">
        <v>0</v>
      </c>
      <c r="AB373" s="15">
        <v>0</v>
      </c>
      <c r="AC373" s="15">
        <v>0</v>
      </c>
      <c r="AD373" s="15">
        <v>0</v>
      </c>
      <c r="AE373" s="15">
        <v>0</v>
      </c>
      <c r="AF373" s="15">
        <v>0</v>
      </c>
      <c r="AG373" s="15">
        <f t="shared" si="26"/>
        <v>0</v>
      </c>
      <c r="AH373" s="15">
        <v>0</v>
      </c>
      <c r="AI373" s="15">
        <v>0</v>
      </c>
      <c r="AJ373" s="15">
        <v>0</v>
      </c>
      <c r="AK373" s="15">
        <v>0</v>
      </c>
      <c r="AL373" s="15">
        <v>0</v>
      </c>
      <c r="AM373" s="15">
        <v>0</v>
      </c>
      <c r="AN373" s="15">
        <v>0</v>
      </c>
      <c r="AO373" s="15">
        <v>0</v>
      </c>
      <c r="AP373" s="15">
        <v>0</v>
      </c>
      <c r="AQ373" s="15">
        <v>0</v>
      </c>
      <c r="AR373" s="15">
        <v>0</v>
      </c>
      <c r="AS373" s="15">
        <v>0</v>
      </c>
      <c r="AT373" s="15">
        <f t="shared" si="27"/>
        <v>0</v>
      </c>
      <c r="AU373" s="15">
        <v>0</v>
      </c>
      <c r="AV373" s="15">
        <v>0</v>
      </c>
      <c r="AW373" s="15">
        <v>0</v>
      </c>
      <c r="AX373" s="15">
        <v>0</v>
      </c>
      <c r="AY373" s="15">
        <v>0</v>
      </c>
      <c r="AZ373" s="15">
        <v>0</v>
      </c>
      <c r="BA373" s="15">
        <v>0</v>
      </c>
      <c r="BB373" s="15">
        <v>0</v>
      </c>
      <c r="BC373" s="15">
        <v>0</v>
      </c>
      <c r="BD373" s="15">
        <v>0</v>
      </c>
      <c r="BE373" s="15">
        <v>0</v>
      </c>
      <c r="BF373" s="15">
        <v>0</v>
      </c>
      <c r="BG373" s="15">
        <f t="shared" si="28"/>
        <v>0</v>
      </c>
      <c r="BH373" t="str">
        <f t="shared" si="29"/>
        <v>CNGGAS</v>
      </c>
      <c r="BI373" t="str">
        <f>VLOOKUP(BH373,[1]Summary!$C$29:$C$56,1,0)</f>
        <v>CNGGas</v>
      </c>
      <c r="BJ373" s="16">
        <v>43466</v>
      </c>
    </row>
    <row r="374" spans="1:62" x14ac:dyDescent="0.25">
      <c r="A374" s="13" t="s">
        <v>491</v>
      </c>
      <c r="B374" s="13" t="s">
        <v>491</v>
      </c>
      <c r="C374" t="s">
        <v>425</v>
      </c>
      <c r="D374" t="s">
        <v>434</v>
      </c>
      <c r="E374" t="s">
        <v>308</v>
      </c>
      <c r="F374" s="13" t="s">
        <v>426</v>
      </c>
      <c r="G374" s="14"/>
      <c r="H374" s="15">
        <v>71.319999999999993</v>
      </c>
      <c r="I374" s="15">
        <v>32.209000000000003</v>
      </c>
      <c r="J374" s="15">
        <v>71.087000000000003</v>
      </c>
      <c r="K374" s="15">
        <v>91.733000000000004</v>
      </c>
      <c r="L374" s="15">
        <v>94.763999999999996</v>
      </c>
      <c r="M374" s="15">
        <v>177.71299999999999</v>
      </c>
      <c r="N374" s="15">
        <v>45.113999999999997</v>
      </c>
      <c r="O374" s="15">
        <v>389.22899999999998</v>
      </c>
      <c r="P374" s="15">
        <v>54.387</v>
      </c>
      <c r="Q374" s="15">
        <v>54.87</v>
      </c>
      <c r="R374" s="15">
        <v>59.429000000000002</v>
      </c>
      <c r="S374" s="15">
        <v>380.35700000000003</v>
      </c>
      <c r="T374" s="15">
        <f t="shared" si="25"/>
        <v>1522.212</v>
      </c>
      <c r="U374" s="15">
        <v>37.836559326171873</v>
      </c>
      <c r="V374" s="15">
        <v>20.987200317382811</v>
      </c>
      <c r="W374" s="15">
        <v>22.170709960937501</v>
      </c>
      <c r="X374" s="15">
        <v>13.420309814453125</v>
      </c>
      <c r="Y374" s="15">
        <v>41.438979934692384</v>
      </c>
      <c r="Z374" s="15">
        <v>25.36889013671875</v>
      </c>
      <c r="AA374" s="15">
        <v>7.1747800903320309</v>
      </c>
      <c r="AB374" s="15">
        <v>-44.876940196990965</v>
      </c>
      <c r="AC374" s="15">
        <v>138.81176177692413</v>
      </c>
      <c r="AD374" s="15">
        <v>186.16558245849609</v>
      </c>
      <c r="AE374" s="15">
        <v>-57.422131912231443</v>
      </c>
      <c r="AF374" s="15">
        <v>-20.604850763320922</v>
      </c>
      <c r="AG374" s="15">
        <f t="shared" si="26"/>
        <v>370.47085094356532</v>
      </c>
      <c r="AH374" s="15">
        <v>21.640489990234375</v>
      </c>
      <c r="AI374" s="15">
        <v>45.061758167266845</v>
      </c>
      <c r="AJ374" s="15">
        <v>149.06778192138671</v>
      </c>
      <c r="AK374" s="15">
        <v>51.450228960037229</v>
      </c>
      <c r="AL374" s="15">
        <v>133.65828979492187</v>
      </c>
      <c r="AM374" s="15">
        <v>198.34305969238281</v>
      </c>
      <c r="AN374" s="15">
        <v>214.98995849609375</v>
      </c>
      <c r="AO374" s="15">
        <v>227.90339697265625</v>
      </c>
      <c r="AP374" s="15">
        <v>244.2642992553711</v>
      </c>
      <c r="AQ374" s="15">
        <v>500.18299999999999</v>
      </c>
      <c r="AR374" s="15">
        <v>139.93366735839842</v>
      </c>
      <c r="AS374" s="15">
        <v>169.62712360382079</v>
      </c>
      <c r="AT374" s="15">
        <f t="shared" si="27"/>
        <v>2096.1230542125704</v>
      </c>
      <c r="AU374" s="15">
        <v>0</v>
      </c>
      <c r="AV374" s="15">
        <v>0</v>
      </c>
      <c r="AW374" s="15">
        <v>0</v>
      </c>
      <c r="AX374" s="15">
        <v>0</v>
      </c>
      <c r="AY374" s="15">
        <v>0</v>
      </c>
      <c r="AZ374" s="15">
        <v>0</v>
      </c>
      <c r="BA374" s="15">
        <v>0</v>
      </c>
      <c r="BB374" s="15">
        <v>0</v>
      </c>
      <c r="BC374" s="15">
        <v>0</v>
      </c>
      <c r="BD374" s="15">
        <v>0</v>
      </c>
      <c r="BE374" s="15">
        <v>0</v>
      </c>
      <c r="BF374" s="15">
        <v>0</v>
      </c>
      <c r="BG374" s="15">
        <f t="shared" si="28"/>
        <v>0</v>
      </c>
      <c r="BH374" t="str">
        <f t="shared" si="29"/>
        <v>CNGGAS</v>
      </c>
      <c r="BI374" t="str">
        <f>VLOOKUP(BH374,[1]Summary!$C$29:$C$56,1,0)</f>
        <v>CNGGas</v>
      </c>
      <c r="BJ374" s="16">
        <v>44197</v>
      </c>
    </row>
    <row r="375" spans="1:62" x14ac:dyDescent="0.25">
      <c r="A375" s="13" t="s">
        <v>492</v>
      </c>
      <c r="B375" s="13" t="s">
        <v>492</v>
      </c>
      <c r="C375" t="s">
        <v>428</v>
      </c>
      <c r="D375" t="s">
        <v>434</v>
      </c>
      <c r="E375" t="s">
        <v>308</v>
      </c>
      <c r="F375" s="13" t="s">
        <v>302</v>
      </c>
      <c r="G375" s="14"/>
      <c r="H375" s="15">
        <v>-266.33100000000002</v>
      </c>
      <c r="I375" s="15">
        <v>-3.9209999999999998</v>
      </c>
      <c r="J375" s="15">
        <v>5.1559999999999997</v>
      </c>
      <c r="K375" s="15">
        <v>87.561000000000007</v>
      </c>
      <c r="L375" s="15">
        <v>138.95500000000001</v>
      </c>
      <c r="M375" s="15">
        <v>360.87200000000001</v>
      </c>
      <c r="N375" s="15">
        <v>621.41399999999999</v>
      </c>
      <c r="O375" s="15">
        <v>683.69299999999998</v>
      </c>
      <c r="P375" s="15">
        <v>201.16300000000001</v>
      </c>
      <c r="Q375" s="15">
        <v>82.102999999999994</v>
      </c>
      <c r="R375" s="15">
        <v>49.186999999999998</v>
      </c>
      <c r="S375" s="15">
        <v>184.624</v>
      </c>
      <c r="T375" s="15">
        <f t="shared" si="25"/>
        <v>2144.4759999999997</v>
      </c>
      <c r="U375" s="15">
        <v>5.9419798364639282</v>
      </c>
      <c r="V375" s="15">
        <v>47.370620044708254</v>
      </c>
      <c r="W375" s="15">
        <v>42.713209629058838</v>
      </c>
      <c r="X375" s="15">
        <v>396.05131402587892</v>
      </c>
      <c r="Y375" s="15">
        <v>411.88590100097656</v>
      </c>
      <c r="Z375" s="15">
        <v>434.62386972045897</v>
      </c>
      <c r="AA375" s="15">
        <v>393.08635485839847</v>
      </c>
      <c r="AB375" s="15">
        <v>459.99681668090818</v>
      </c>
      <c r="AC375" s="15">
        <v>191.05295071411132</v>
      </c>
      <c r="AD375" s="15">
        <v>514.43726828002934</v>
      </c>
      <c r="AE375" s="15">
        <v>202.35390077209473</v>
      </c>
      <c r="AF375" s="15">
        <v>175.61771500396728</v>
      </c>
      <c r="AG375" s="15">
        <f t="shared" si="26"/>
        <v>3275.1319005670548</v>
      </c>
      <c r="AH375" s="15">
        <v>222.35125453126432</v>
      </c>
      <c r="AI375" s="15">
        <v>54.925220317959784</v>
      </c>
      <c r="AJ375" s="15">
        <v>16.795819951057435</v>
      </c>
      <c r="AK375" s="15">
        <v>211.73445537185668</v>
      </c>
      <c r="AL375" s="15">
        <v>421.95587054443359</v>
      </c>
      <c r="AM375" s="15">
        <v>250.74919132995606</v>
      </c>
      <c r="AN375" s="15">
        <v>145.46145174694061</v>
      </c>
      <c r="AO375" s="15">
        <v>43.595961612701416</v>
      </c>
      <c r="AP375" s="15">
        <v>62.38861029291153</v>
      </c>
      <c r="AQ375" s="15">
        <v>79.628</v>
      </c>
      <c r="AR375" s="15">
        <v>724.48072653317456</v>
      </c>
      <c r="AS375" s="15">
        <v>77.278721114635474</v>
      </c>
      <c r="AT375" s="15">
        <f t="shared" si="27"/>
        <v>2311.3452833468914</v>
      </c>
      <c r="AU375" s="15">
        <v>0</v>
      </c>
      <c r="AV375" s="15">
        <v>0</v>
      </c>
      <c r="AW375" s="15">
        <v>0</v>
      </c>
      <c r="AX375" s="15">
        <v>0</v>
      </c>
      <c r="AY375" s="15">
        <v>0</v>
      </c>
      <c r="AZ375" s="15">
        <v>0</v>
      </c>
      <c r="BA375" s="15">
        <v>0</v>
      </c>
      <c r="BB375" s="15">
        <v>0</v>
      </c>
      <c r="BC375" s="15">
        <v>0</v>
      </c>
      <c r="BD375" s="15">
        <v>0</v>
      </c>
      <c r="BE375" s="15">
        <v>0</v>
      </c>
      <c r="BF375" s="15">
        <v>0</v>
      </c>
      <c r="BG375" s="15">
        <f t="shared" si="28"/>
        <v>0</v>
      </c>
      <c r="BH375" t="str">
        <f t="shared" si="29"/>
        <v>CNGGAS</v>
      </c>
      <c r="BI375" t="str">
        <f>VLOOKUP(BH375,[1]Summary!$C$29:$C$56,1,0)</f>
        <v>CNGGas</v>
      </c>
      <c r="BJ375" s="16">
        <v>44197</v>
      </c>
    </row>
    <row r="376" spans="1:62" x14ac:dyDescent="0.25">
      <c r="A376" s="13" t="s">
        <v>493</v>
      </c>
      <c r="B376" s="13" t="s">
        <v>493</v>
      </c>
      <c r="C376" t="s">
        <v>430</v>
      </c>
      <c r="D376" t="s">
        <v>434</v>
      </c>
      <c r="E376" t="s">
        <v>308</v>
      </c>
      <c r="F376" s="13" t="s">
        <v>302</v>
      </c>
      <c r="G376" s="14"/>
      <c r="H376" s="15">
        <v>-84.951999999999998</v>
      </c>
      <c r="I376" s="15">
        <v>26.687000000000001</v>
      </c>
      <c r="J376" s="15">
        <v>-38.798999999999999</v>
      </c>
      <c r="K376" s="15">
        <v>124.151</v>
      </c>
      <c r="L376" s="15">
        <v>6.0949999999999998</v>
      </c>
      <c r="M376" s="15">
        <v>42.125</v>
      </c>
      <c r="N376" s="15">
        <v>115.047</v>
      </c>
      <c r="O376" s="15">
        <v>-17.866</v>
      </c>
      <c r="P376" s="15">
        <v>15.531000000000001</v>
      </c>
      <c r="Q376" s="15">
        <v>-183.15700000000001</v>
      </c>
      <c r="R376" s="15">
        <v>19.701000000000001</v>
      </c>
      <c r="S376" s="15">
        <v>11.127000000000001</v>
      </c>
      <c r="T376" s="15">
        <f t="shared" si="25"/>
        <v>35.69</v>
      </c>
      <c r="U376" s="15">
        <v>-1.0529100246429444</v>
      </c>
      <c r="V376" s="15">
        <v>41.8944591960907</v>
      </c>
      <c r="W376" s="15">
        <v>-0.6488799648284912</v>
      </c>
      <c r="X376" s="15">
        <v>68.820310420989983</v>
      </c>
      <c r="Y376" s="15">
        <v>14.72791954421997</v>
      </c>
      <c r="Z376" s="15">
        <v>-19.718150428771974</v>
      </c>
      <c r="AA376" s="15">
        <v>171.44735185623168</v>
      </c>
      <c r="AB376" s="15">
        <v>89.223901046752928</v>
      </c>
      <c r="AC376" s="15">
        <v>66.2867782907486</v>
      </c>
      <c r="AD376" s="15">
        <v>15.832559648513794</v>
      </c>
      <c r="AE376" s="15">
        <v>2.36299991607666E-2</v>
      </c>
      <c r="AF376" s="15">
        <v>3.1154098205566405</v>
      </c>
      <c r="AG376" s="15">
        <f t="shared" si="26"/>
        <v>449.95237940502165</v>
      </c>
      <c r="AH376" s="15">
        <v>1.6600000381469728E-2</v>
      </c>
      <c r="AI376" s="15">
        <v>1.6190000534057617E-2</v>
      </c>
      <c r="AJ376" s="15">
        <v>1.6190000534057617E-2</v>
      </c>
      <c r="AK376" s="15">
        <v>106.24470923614501</v>
      </c>
      <c r="AL376" s="15">
        <v>113.07000192260742</v>
      </c>
      <c r="AM376" s="15">
        <v>54.789228172302245</v>
      </c>
      <c r="AN376" s="15">
        <v>52.407640411376953</v>
      </c>
      <c r="AO376" s="15">
        <v>133.6220103302002</v>
      </c>
      <c r="AP376" s="15">
        <v>198.86701278686525</v>
      </c>
      <c r="AQ376" s="15">
        <v>113.898</v>
      </c>
      <c r="AR376" s="15">
        <v>111.90164249801636</v>
      </c>
      <c r="AS376" s="15">
        <v>86.608311485290528</v>
      </c>
      <c r="AT376" s="15">
        <f t="shared" si="27"/>
        <v>971.45753684425358</v>
      </c>
      <c r="AU376" s="15">
        <v>0</v>
      </c>
      <c r="AV376" s="15">
        <v>0</v>
      </c>
      <c r="AW376" s="15">
        <v>0</v>
      </c>
      <c r="AX376" s="15">
        <v>0</v>
      </c>
      <c r="AY376" s="15">
        <v>0</v>
      </c>
      <c r="AZ376" s="15">
        <v>0</v>
      </c>
      <c r="BA376" s="15">
        <v>0</v>
      </c>
      <c r="BB376" s="15">
        <v>0</v>
      </c>
      <c r="BC376" s="15">
        <v>0</v>
      </c>
      <c r="BD376" s="15">
        <v>0</v>
      </c>
      <c r="BE376" s="15">
        <v>0</v>
      </c>
      <c r="BF376" s="15">
        <v>0</v>
      </c>
      <c r="BG376" s="15">
        <f t="shared" si="28"/>
        <v>0</v>
      </c>
      <c r="BH376" t="str">
        <f t="shared" si="29"/>
        <v>CNGGAS</v>
      </c>
      <c r="BI376" t="str">
        <f>VLOOKUP(BH376,[1]Summary!$C$29:$C$56,1,0)</f>
        <v>CNGGas</v>
      </c>
      <c r="BJ376" s="16">
        <v>44197</v>
      </c>
    </row>
    <row r="377" spans="1:62" x14ac:dyDescent="0.25">
      <c r="A377" s="13" t="s">
        <v>494</v>
      </c>
      <c r="B377" s="13" t="s">
        <v>494</v>
      </c>
      <c r="C377" t="s">
        <v>495</v>
      </c>
      <c r="D377" t="s">
        <v>434</v>
      </c>
      <c r="E377" t="s">
        <v>308</v>
      </c>
      <c r="F377" s="13" t="s">
        <v>302</v>
      </c>
      <c r="G377" s="14"/>
      <c r="H377" s="15">
        <v>0</v>
      </c>
      <c r="I377" s="15">
        <v>10.749000000000001</v>
      </c>
      <c r="J377" s="15">
        <v>18.085000000000001</v>
      </c>
      <c r="K377" s="15">
        <v>43.767000000000003</v>
      </c>
      <c r="L377" s="15">
        <v>1.6539999999999999</v>
      </c>
      <c r="M377" s="15">
        <v>9.7910000000000004</v>
      </c>
      <c r="N377" s="15">
        <v>18.664000000000001</v>
      </c>
      <c r="O377" s="15">
        <v>14.851000000000001</v>
      </c>
      <c r="P377" s="15">
        <v>0.52900000000000003</v>
      </c>
      <c r="Q377" s="15">
        <v>-4.2290000000000001</v>
      </c>
      <c r="R377" s="15">
        <v>1.7999999999999999E-2</v>
      </c>
      <c r="S377" s="15">
        <v>3.7010000000000001</v>
      </c>
      <c r="T377" s="15">
        <f t="shared" si="25"/>
        <v>117.57999999999998</v>
      </c>
      <c r="U377" s="15">
        <v>1.5562800073623657</v>
      </c>
      <c r="V377" s="15">
        <v>2.3223600244522093</v>
      </c>
      <c r="W377" s="15">
        <v>1.2449999809265137E-2</v>
      </c>
      <c r="X377" s="15">
        <v>1.2449999809265137E-2</v>
      </c>
      <c r="Y377" s="15">
        <v>1.2449999809265137E-2</v>
      </c>
      <c r="Z377" s="15">
        <v>1.0649999618530274E-2</v>
      </c>
      <c r="AA377" s="15">
        <v>16.424650062561035</v>
      </c>
      <c r="AB377" s="15">
        <v>-33.963589709281919</v>
      </c>
      <c r="AC377" s="15">
        <v>0.29486000823974612</v>
      </c>
      <c r="AD377" s="15">
        <v>1.1710000038146973E-2</v>
      </c>
      <c r="AE377" s="15">
        <v>1.1710000038146973E-2</v>
      </c>
      <c r="AF377" s="15">
        <v>9.8100004196167E-3</v>
      </c>
      <c r="AG377" s="15">
        <f t="shared" si="26"/>
        <v>-13.284209607124327</v>
      </c>
      <c r="AH377" s="15">
        <v>8.4499998092651372E-3</v>
      </c>
      <c r="AI377" s="15">
        <v>8.4499998092651372E-3</v>
      </c>
      <c r="AJ377" s="15">
        <v>8.4499998092651372E-3</v>
      </c>
      <c r="AK377" s="15">
        <v>2.693000030517578E-2</v>
      </c>
      <c r="AL377" s="15">
        <v>2.693000030517578E-2</v>
      </c>
      <c r="AM377" s="15">
        <v>6.9000000953674317E-3</v>
      </c>
      <c r="AN377" s="15">
        <v>6.9499998092651368E-3</v>
      </c>
      <c r="AO377" s="15">
        <v>6.9499998092651368E-3</v>
      </c>
      <c r="AP377" s="15">
        <v>-2.7899999618530274E-3</v>
      </c>
      <c r="AQ377" s="15">
        <v>-3.0000000000000001E-3</v>
      </c>
      <c r="AR377" s="15">
        <v>-1.4299999475479127E-3</v>
      </c>
      <c r="AS377" s="15">
        <v>2.0999999344348909E-4</v>
      </c>
      <c r="AT377" s="15">
        <f t="shared" si="27"/>
        <v>9.2999999836087213E-2</v>
      </c>
      <c r="AU377" s="15">
        <v>0</v>
      </c>
      <c r="AV377" s="15">
        <v>0</v>
      </c>
      <c r="AW377" s="15">
        <v>0</v>
      </c>
      <c r="AX377" s="15">
        <v>0</v>
      </c>
      <c r="AY377" s="15">
        <v>0</v>
      </c>
      <c r="AZ377" s="15">
        <v>0</v>
      </c>
      <c r="BA377" s="15">
        <v>0</v>
      </c>
      <c r="BB377" s="15">
        <v>0</v>
      </c>
      <c r="BC377" s="15">
        <v>0</v>
      </c>
      <c r="BD377" s="15">
        <v>0</v>
      </c>
      <c r="BE377" s="15">
        <v>0</v>
      </c>
      <c r="BF377" s="15">
        <v>0</v>
      </c>
      <c r="BG377" s="15">
        <f t="shared" si="28"/>
        <v>0</v>
      </c>
      <c r="BH377" t="str">
        <f t="shared" si="29"/>
        <v>CNGGAS</v>
      </c>
      <c r="BI377" t="str">
        <f>VLOOKUP(BH377,[1]Summary!$C$29:$C$56,1,0)</f>
        <v>CNGGas</v>
      </c>
      <c r="BJ377" s="16">
        <v>44197</v>
      </c>
    </row>
    <row r="378" spans="1:62" x14ac:dyDescent="0.25">
      <c r="A378" s="13" t="s">
        <v>496</v>
      </c>
      <c r="B378" s="13" t="s">
        <v>496</v>
      </c>
      <c r="C378" t="s">
        <v>497</v>
      </c>
      <c r="D378" t="s">
        <v>434</v>
      </c>
      <c r="E378" t="s">
        <v>308</v>
      </c>
      <c r="F378" s="13" t="s">
        <v>302</v>
      </c>
      <c r="G378" s="14"/>
      <c r="H378" s="15">
        <v>-3.004</v>
      </c>
      <c r="I378" s="15">
        <v>43.41</v>
      </c>
      <c r="J378" s="15">
        <v>41.16</v>
      </c>
      <c r="K378" s="15">
        <v>10.724</v>
      </c>
      <c r="L378" s="15">
        <v>11.266</v>
      </c>
      <c r="M378" s="15">
        <v>11.654</v>
      </c>
      <c r="N378" s="15">
        <v>11.942</v>
      </c>
      <c r="O378" s="15">
        <v>9.2799999999999994</v>
      </c>
      <c r="P378" s="15">
        <v>11.422000000000001</v>
      </c>
      <c r="Q378" s="15">
        <v>29.177</v>
      </c>
      <c r="R378" s="15">
        <v>2.4359999999999999</v>
      </c>
      <c r="S378" s="15">
        <v>12.215999999999999</v>
      </c>
      <c r="T378" s="15">
        <f t="shared" si="25"/>
        <v>191.68300000000002</v>
      </c>
      <c r="U378" s="15">
        <v>69.053180362701411</v>
      </c>
      <c r="V378" s="15">
        <v>50.738148242950437</v>
      </c>
      <c r="W378" s="15">
        <v>35.463659074783322</v>
      </c>
      <c r="X378" s="15">
        <v>43.520180601596834</v>
      </c>
      <c r="Y378" s="15">
        <v>19.317619355201721</v>
      </c>
      <c r="Z378" s="15">
        <v>6.0460602235794063</v>
      </c>
      <c r="AA378" s="15">
        <v>21.170909550786018</v>
      </c>
      <c r="AB378" s="15">
        <v>7.91167998996377</v>
      </c>
      <c r="AC378" s="15">
        <v>10.678429453134537</v>
      </c>
      <c r="AD378" s="15">
        <v>0.37953000855445862</v>
      </c>
      <c r="AE378" s="15">
        <v>1.2714300131201743</v>
      </c>
      <c r="AF378" s="15">
        <v>16.930910101890564</v>
      </c>
      <c r="AG378" s="15">
        <f t="shared" si="26"/>
        <v>282.48173697826263</v>
      </c>
      <c r="AH378" s="15">
        <v>101.22814695739746</v>
      </c>
      <c r="AI378" s="15">
        <v>61.622178829193118</v>
      </c>
      <c r="AJ378" s="15">
        <v>141.53759272766112</v>
      </c>
      <c r="AK378" s="15">
        <v>33.522109649658205</v>
      </c>
      <c r="AL378" s="15">
        <v>40.818270156860351</v>
      </c>
      <c r="AM378" s="15">
        <v>98.065871390819552</v>
      </c>
      <c r="AN378" s="15">
        <v>79.291831708908077</v>
      </c>
      <c r="AO378" s="15">
        <v>82.946130409240723</v>
      </c>
      <c r="AP378" s="15">
        <v>121.36106329536437</v>
      </c>
      <c r="AQ378" s="15">
        <v>57.203000000000003</v>
      </c>
      <c r="AR378" s="15">
        <v>101.79192929458618</v>
      </c>
      <c r="AS378" s="15">
        <v>16.987760101318358</v>
      </c>
      <c r="AT378" s="15">
        <f t="shared" si="27"/>
        <v>936.37588452100761</v>
      </c>
      <c r="AU378" s="15">
        <v>0</v>
      </c>
      <c r="AV378" s="15">
        <v>0</v>
      </c>
      <c r="AW378" s="15">
        <v>0</v>
      </c>
      <c r="AX378" s="15">
        <v>0</v>
      </c>
      <c r="AY378" s="15">
        <v>0</v>
      </c>
      <c r="AZ378" s="15">
        <v>0</v>
      </c>
      <c r="BA378" s="15">
        <v>0</v>
      </c>
      <c r="BB378" s="15">
        <v>0</v>
      </c>
      <c r="BC378" s="15">
        <v>0</v>
      </c>
      <c r="BD378" s="15">
        <v>0</v>
      </c>
      <c r="BE378" s="15">
        <v>0</v>
      </c>
      <c r="BF378" s="15">
        <v>0</v>
      </c>
      <c r="BG378" s="15">
        <f t="shared" si="28"/>
        <v>0</v>
      </c>
      <c r="BH378" t="str">
        <f t="shared" si="29"/>
        <v>CNGGAS</v>
      </c>
      <c r="BI378" t="str">
        <f>VLOOKUP(BH378,[1]Summary!$C$29:$C$56,1,0)</f>
        <v>CNGGas</v>
      </c>
      <c r="BJ378" s="16">
        <v>44197</v>
      </c>
    </row>
    <row r="379" spans="1:62" x14ac:dyDescent="0.25">
      <c r="A379" s="13" t="s">
        <v>498</v>
      </c>
      <c r="B379" s="13" t="s">
        <v>498</v>
      </c>
      <c r="C379" t="s">
        <v>499</v>
      </c>
      <c r="D379" t="s">
        <v>434</v>
      </c>
      <c r="E379" t="s">
        <v>308</v>
      </c>
      <c r="F379" s="13" t="s">
        <v>302</v>
      </c>
      <c r="G379" s="14"/>
      <c r="H379" s="15">
        <v>46.53</v>
      </c>
      <c r="I379" s="15">
        <v>59.895000000000003</v>
      </c>
      <c r="J379" s="15">
        <v>82.704999999999998</v>
      </c>
      <c r="K379" s="15">
        <v>66.408000000000001</v>
      </c>
      <c r="L379" s="15">
        <v>29.559000000000001</v>
      </c>
      <c r="M379" s="15">
        <v>44.058999999999997</v>
      </c>
      <c r="N379" s="15">
        <v>7.1150000000000002</v>
      </c>
      <c r="O379" s="15">
        <v>14.848000000000001</v>
      </c>
      <c r="P379" s="15">
        <v>18.498999999999999</v>
      </c>
      <c r="Q379" s="15">
        <v>4.3099999999999996</v>
      </c>
      <c r="R379" s="15">
        <v>9.48</v>
      </c>
      <c r="S379" s="15">
        <v>20.030999999999999</v>
      </c>
      <c r="T379" s="15">
        <f t="shared" si="25"/>
        <v>403.43900000000014</v>
      </c>
      <c r="U379" s="15">
        <v>107.39248065948486</v>
      </c>
      <c r="V379" s="15">
        <v>0.57773003339767459</v>
      </c>
      <c r="W379" s="15">
        <v>75.614217811584467</v>
      </c>
      <c r="X379" s="15">
        <v>44.450149185180663</v>
      </c>
      <c r="Y379" s="15">
        <v>-2.3147700843811037</v>
      </c>
      <c r="Z379" s="15">
        <v>39.40075959396362</v>
      </c>
      <c r="AA379" s="15">
        <v>-1.6248400535583496</v>
      </c>
      <c r="AB379" s="15">
        <v>30.902060867309569</v>
      </c>
      <c r="AC379" s="15">
        <v>3.7876798658370974</v>
      </c>
      <c r="AD379" s="15">
        <v>11.399060420036315</v>
      </c>
      <c r="AE379" s="15">
        <v>-5.5942298326492308</v>
      </c>
      <c r="AF379" s="15">
        <v>1.3316399736404418</v>
      </c>
      <c r="AG379" s="15">
        <f t="shared" si="26"/>
        <v>305.32193843984606</v>
      </c>
      <c r="AH379" s="15">
        <v>136.03938970756531</v>
      </c>
      <c r="AI379" s="15">
        <v>79.012961471557617</v>
      </c>
      <c r="AJ379" s="15">
        <v>33.523899650573732</v>
      </c>
      <c r="AK379" s="15">
        <v>-8.5415202331542961</v>
      </c>
      <c r="AL379" s="15">
        <v>62.992361740112308</v>
      </c>
      <c r="AM379" s="15">
        <v>124.3947229309082</v>
      </c>
      <c r="AN379" s="15">
        <v>226.58034629440309</v>
      </c>
      <c r="AO379" s="15">
        <v>110.51838888168335</v>
      </c>
      <c r="AP379" s="15">
        <v>41.091890644073487</v>
      </c>
      <c r="AQ379" s="15">
        <v>-23.919</v>
      </c>
      <c r="AR379" s="15">
        <v>97.671553291320805</v>
      </c>
      <c r="AS379" s="15">
        <v>123.64616083526612</v>
      </c>
      <c r="AT379" s="15">
        <f t="shared" si="27"/>
        <v>1003.0111552143097</v>
      </c>
      <c r="AU379" s="15">
        <v>0</v>
      </c>
      <c r="AV379" s="15">
        <v>0</v>
      </c>
      <c r="AW379" s="15">
        <v>0</v>
      </c>
      <c r="AX379" s="15">
        <v>0</v>
      </c>
      <c r="AY379" s="15">
        <v>0</v>
      </c>
      <c r="AZ379" s="15">
        <v>0</v>
      </c>
      <c r="BA379" s="15">
        <v>0</v>
      </c>
      <c r="BB379" s="15">
        <v>0</v>
      </c>
      <c r="BC379" s="15">
        <v>0</v>
      </c>
      <c r="BD379" s="15">
        <v>0</v>
      </c>
      <c r="BE379" s="15">
        <v>0</v>
      </c>
      <c r="BF379" s="15">
        <v>0</v>
      </c>
      <c r="BG379" s="15">
        <f t="shared" si="28"/>
        <v>0</v>
      </c>
      <c r="BH379" t="str">
        <f t="shared" si="29"/>
        <v>CNGGAS</v>
      </c>
      <c r="BI379" t="str">
        <f>VLOOKUP(BH379,[1]Summary!$C$29:$C$56,1,0)</f>
        <v>CNGGas</v>
      </c>
      <c r="BJ379" s="16">
        <v>44197</v>
      </c>
    </row>
    <row r="380" spans="1:62" x14ac:dyDescent="0.25">
      <c r="A380" s="13" t="s">
        <v>500</v>
      </c>
      <c r="B380" s="13" t="s">
        <v>500</v>
      </c>
      <c r="C380" t="s">
        <v>501</v>
      </c>
      <c r="D380" t="s">
        <v>434</v>
      </c>
      <c r="E380" t="s">
        <v>308</v>
      </c>
      <c r="F380" s="13" t="s">
        <v>302</v>
      </c>
      <c r="G380" s="14"/>
      <c r="H380" s="15">
        <v>0</v>
      </c>
      <c r="I380" s="15">
        <v>0</v>
      </c>
      <c r="J380" s="15">
        <v>0</v>
      </c>
      <c r="K380" s="15">
        <v>0</v>
      </c>
      <c r="L380" s="15">
        <v>0</v>
      </c>
      <c r="M380" s="15">
        <v>0</v>
      </c>
      <c r="N380" s="15">
        <v>0</v>
      </c>
      <c r="O380" s="15">
        <v>0</v>
      </c>
      <c r="P380" s="15">
        <v>0</v>
      </c>
      <c r="Q380" s="15">
        <v>0</v>
      </c>
      <c r="R380" s="15">
        <v>0</v>
      </c>
      <c r="S380" s="15">
        <v>0</v>
      </c>
      <c r="T380" s="15">
        <f t="shared" si="25"/>
        <v>0</v>
      </c>
      <c r="U380" s="15">
        <v>0</v>
      </c>
      <c r="V380" s="15">
        <v>0</v>
      </c>
      <c r="W380" s="15">
        <v>0</v>
      </c>
      <c r="X380" s="15">
        <v>0</v>
      </c>
      <c r="Y380" s="15">
        <v>0</v>
      </c>
      <c r="Z380" s="15">
        <v>0</v>
      </c>
      <c r="AA380" s="15">
        <v>0</v>
      </c>
      <c r="AB380" s="15">
        <v>0</v>
      </c>
      <c r="AC380" s="15">
        <v>0</v>
      </c>
      <c r="AD380" s="15">
        <v>0</v>
      </c>
      <c r="AE380" s="15">
        <v>0</v>
      </c>
      <c r="AF380" s="15">
        <v>0</v>
      </c>
      <c r="AG380" s="15">
        <f t="shared" si="26"/>
        <v>0</v>
      </c>
      <c r="AH380" s="15">
        <v>0</v>
      </c>
      <c r="AI380" s="15">
        <v>0</v>
      </c>
      <c r="AJ380" s="15">
        <v>0</v>
      </c>
      <c r="AK380" s="15">
        <v>0</v>
      </c>
      <c r="AL380" s="15">
        <v>0</v>
      </c>
      <c r="AM380" s="15">
        <v>0</v>
      </c>
      <c r="AN380" s="15">
        <v>0</v>
      </c>
      <c r="AO380" s="15">
        <v>0</v>
      </c>
      <c r="AP380" s="15">
        <v>0</v>
      </c>
      <c r="AQ380" s="15">
        <v>0</v>
      </c>
      <c r="AR380" s="15">
        <v>0</v>
      </c>
      <c r="AS380" s="15">
        <v>0</v>
      </c>
      <c r="AT380" s="15">
        <f t="shared" si="27"/>
        <v>0</v>
      </c>
      <c r="AU380" s="15">
        <v>0</v>
      </c>
      <c r="AV380" s="15">
        <v>0</v>
      </c>
      <c r="AW380" s="15">
        <v>0</v>
      </c>
      <c r="AX380" s="15">
        <v>0</v>
      </c>
      <c r="AY380" s="15">
        <v>0</v>
      </c>
      <c r="AZ380" s="15">
        <v>0</v>
      </c>
      <c r="BA380" s="15">
        <v>0</v>
      </c>
      <c r="BB380" s="15">
        <v>0</v>
      </c>
      <c r="BC380" s="15">
        <v>0</v>
      </c>
      <c r="BD380" s="15">
        <v>0</v>
      </c>
      <c r="BE380" s="15">
        <v>0</v>
      </c>
      <c r="BF380" s="15">
        <v>0</v>
      </c>
      <c r="BG380" s="15">
        <f t="shared" si="28"/>
        <v>0</v>
      </c>
      <c r="BH380" t="str">
        <f t="shared" si="29"/>
        <v>CNGGAS</v>
      </c>
      <c r="BI380" t="str">
        <f>VLOOKUP(BH380,[1]Summary!$C$29:$C$56,1,0)</f>
        <v>CNGGas</v>
      </c>
      <c r="BJ380" t="s">
        <v>12</v>
      </c>
    </row>
    <row r="381" spans="1:62" x14ac:dyDescent="0.25">
      <c r="A381" s="13">
        <v>802459.01</v>
      </c>
      <c r="B381" s="13">
        <v>802459.01</v>
      </c>
      <c r="C381" t="s">
        <v>502</v>
      </c>
      <c r="D381" t="s">
        <v>18</v>
      </c>
      <c r="E381" t="s">
        <v>19</v>
      </c>
      <c r="F381" s="13" t="s">
        <v>101</v>
      </c>
      <c r="G381" s="14"/>
      <c r="H381" s="15">
        <v>0</v>
      </c>
      <c r="I381" s="15">
        <v>0</v>
      </c>
      <c r="J381" s="15">
        <v>0</v>
      </c>
      <c r="K381" s="15">
        <v>0</v>
      </c>
      <c r="L381" s="15">
        <v>0</v>
      </c>
      <c r="M381" s="15">
        <v>0</v>
      </c>
      <c r="N381" s="15">
        <v>0</v>
      </c>
      <c r="O381" s="15">
        <v>0</v>
      </c>
      <c r="P381" s="15">
        <v>0</v>
      </c>
      <c r="Q381" s="15">
        <v>0</v>
      </c>
      <c r="R381" s="15">
        <v>0</v>
      </c>
      <c r="S381" s="15">
        <v>0</v>
      </c>
      <c r="T381" s="15">
        <f t="shared" si="25"/>
        <v>0</v>
      </c>
      <c r="U381" s="15">
        <v>0</v>
      </c>
      <c r="V381" s="15">
        <v>0</v>
      </c>
      <c r="W381" s="15">
        <v>5415.1906699829105</v>
      </c>
      <c r="X381" s="15">
        <v>0</v>
      </c>
      <c r="Y381" s="15">
        <v>0</v>
      </c>
      <c r="Z381" s="15">
        <v>10.589099609374999</v>
      </c>
      <c r="AA381" s="15">
        <v>0</v>
      </c>
      <c r="AB381" s="15">
        <v>0.39183999633789063</v>
      </c>
      <c r="AC381" s="15">
        <v>0</v>
      </c>
      <c r="AD381" s="15">
        <v>0</v>
      </c>
      <c r="AE381" s="15">
        <v>0</v>
      </c>
      <c r="AF381" s="15">
        <v>-5389.2545</v>
      </c>
      <c r="AG381" s="15">
        <f t="shared" si="26"/>
        <v>36.917109588623134</v>
      </c>
      <c r="AH381" s="15">
        <v>0</v>
      </c>
      <c r="AI381" s="15">
        <v>0</v>
      </c>
      <c r="AJ381" s="15">
        <v>0</v>
      </c>
      <c r="AK381" s="15">
        <v>0</v>
      </c>
      <c r="AL381" s="15">
        <v>3.1108000488281249</v>
      </c>
      <c r="AM381" s="15">
        <v>0</v>
      </c>
      <c r="AN381" s="15">
        <v>0</v>
      </c>
      <c r="AO381" s="15">
        <v>0</v>
      </c>
      <c r="AP381" s="15">
        <v>73.246343749999994</v>
      </c>
      <c r="AQ381" s="15">
        <v>0</v>
      </c>
      <c r="AR381" s="15">
        <v>0</v>
      </c>
      <c r="AS381" s="15">
        <v>0</v>
      </c>
      <c r="AT381" s="15">
        <f t="shared" si="27"/>
        <v>76.357143798828119</v>
      </c>
      <c r="AU381" s="15">
        <v>0</v>
      </c>
      <c r="AV381" s="15">
        <v>0</v>
      </c>
      <c r="AW381" s="15">
        <v>0</v>
      </c>
      <c r="AX381" s="15">
        <v>0</v>
      </c>
      <c r="AY381" s="15">
        <v>0</v>
      </c>
      <c r="AZ381" s="15">
        <v>0</v>
      </c>
      <c r="BA381" s="15">
        <v>0</v>
      </c>
      <c r="BB381" s="15">
        <v>0</v>
      </c>
      <c r="BC381" s="15">
        <v>0</v>
      </c>
      <c r="BD381" s="15">
        <v>0</v>
      </c>
      <c r="BE381" s="15">
        <v>0</v>
      </c>
      <c r="BF381" s="15">
        <v>0</v>
      </c>
      <c r="BG381" s="15">
        <f t="shared" si="28"/>
        <v>0</v>
      </c>
      <c r="BH381" t="str">
        <f t="shared" si="29"/>
        <v>UIDIST</v>
      </c>
      <c r="BI381" t="str">
        <f>VLOOKUP(BH381,[1]Summary!$C$29:$C$56,1,0)</f>
        <v>UIDist</v>
      </c>
      <c r="BJ381" s="16">
        <v>44197</v>
      </c>
    </row>
    <row r="382" spans="1:62" x14ac:dyDescent="0.25">
      <c r="A382" s="13">
        <v>802338.01</v>
      </c>
      <c r="B382" s="13">
        <v>802338.01</v>
      </c>
      <c r="C382" t="s">
        <v>503</v>
      </c>
      <c r="D382" t="s">
        <v>18</v>
      </c>
      <c r="E382" t="s">
        <v>19</v>
      </c>
      <c r="F382" s="13" t="s">
        <v>22</v>
      </c>
      <c r="G382" s="14"/>
      <c r="H382" s="15">
        <v>0</v>
      </c>
      <c r="I382" s="15">
        <v>0</v>
      </c>
      <c r="J382" s="15">
        <v>0</v>
      </c>
      <c r="K382" s="15">
        <v>0</v>
      </c>
      <c r="L382" s="15">
        <v>0</v>
      </c>
      <c r="M382" s="15">
        <v>0</v>
      </c>
      <c r="N382" s="15">
        <v>0</v>
      </c>
      <c r="O382" s="15">
        <v>2.7240000000000002</v>
      </c>
      <c r="P382" s="15">
        <v>4.96</v>
      </c>
      <c r="Q382" s="15">
        <v>46.447000000000003</v>
      </c>
      <c r="R382" s="15">
        <v>4.7110000000000003</v>
      </c>
      <c r="S382" s="15">
        <v>7.069</v>
      </c>
      <c r="T382" s="15">
        <f t="shared" si="25"/>
        <v>65.911000000000001</v>
      </c>
      <c r="U382" s="15">
        <v>1.7696499786376954</v>
      </c>
      <c r="V382" s="15">
        <v>1.1354399871826173</v>
      </c>
      <c r="W382" s="15">
        <v>2.4224700622558593</v>
      </c>
      <c r="X382" s="15">
        <v>1.1050499877929687</v>
      </c>
      <c r="Y382" s="15">
        <v>0.94506999206542974</v>
      </c>
      <c r="Z382" s="15">
        <v>1.5010999984741211</v>
      </c>
      <c r="AA382" s="15">
        <v>2.932010040283203</v>
      </c>
      <c r="AB382" s="15">
        <v>2.0335199890136719</v>
      </c>
      <c r="AC382" s="15">
        <v>61.883370208740232</v>
      </c>
      <c r="AD382" s="15">
        <v>2.1200699951052666</v>
      </c>
      <c r="AE382" s="15">
        <v>2.1131800231933595</v>
      </c>
      <c r="AF382" s="15">
        <v>1.3119899940490722</v>
      </c>
      <c r="AG382" s="15">
        <f t="shared" si="26"/>
        <v>81.272920256793498</v>
      </c>
      <c r="AH382" s="15">
        <v>4.6189699096679684</v>
      </c>
      <c r="AI382" s="15">
        <v>1.9553300247192382</v>
      </c>
      <c r="AJ382" s="15">
        <v>1.2571500167846679</v>
      </c>
      <c r="AK382" s="15">
        <v>22.24592999267578</v>
      </c>
      <c r="AL382" s="15">
        <v>16.329430175781251</v>
      </c>
      <c r="AM382" s="15">
        <v>7.6051800537109377</v>
      </c>
      <c r="AN382" s="15">
        <v>2.5228699417114258</v>
      </c>
      <c r="AO382" s="15">
        <v>2.0751500244140626</v>
      </c>
      <c r="AP382" s="15">
        <v>379.4618444824219</v>
      </c>
      <c r="AQ382" s="15">
        <v>234.1</v>
      </c>
      <c r="AR382" s="15">
        <v>551.08940063476564</v>
      </c>
      <c r="AS382" s="15">
        <v>1572.3254139709472</v>
      </c>
      <c r="AT382" s="15">
        <f t="shared" si="27"/>
        <v>2795.5866692276004</v>
      </c>
      <c r="AU382" s="15">
        <v>-749.23125488281255</v>
      </c>
      <c r="AV382" s="15">
        <v>20.340340240478515</v>
      </c>
      <c r="AW382" s="15">
        <v>16.926429840803145</v>
      </c>
      <c r="AX382" s="15">
        <v>379.72315893554685</v>
      </c>
      <c r="AY382" s="15">
        <v>720.03334814453126</v>
      </c>
      <c r="AZ382" s="15">
        <v>12.260690063476563</v>
      </c>
      <c r="BA382" s="15">
        <v>19.876660156250001</v>
      </c>
      <c r="BB382" s="15">
        <v>19.876660156250001</v>
      </c>
      <c r="BC382" s="15">
        <v>21.660360168457032</v>
      </c>
      <c r="BD382" s="15">
        <v>19.172969543457032</v>
      </c>
      <c r="BE382" s="15">
        <v>21.303300415039061</v>
      </c>
      <c r="BF382" s="15">
        <v>19.172969543457032</v>
      </c>
      <c r="BG382" s="15">
        <f t="shared" si="28"/>
        <v>521.11563232493404</v>
      </c>
      <c r="BH382" t="str">
        <f t="shared" si="29"/>
        <v>UIDIST</v>
      </c>
      <c r="BI382" t="str">
        <f>VLOOKUP(BH382,[1]Summary!$C$29:$C$56,1,0)</f>
        <v>UIDist</v>
      </c>
      <c r="BJ382" t="s">
        <v>12</v>
      </c>
    </row>
    <row r="383" spans="1:62" x14ac:dyDescent="0.25">
      <c r="A383" s="13">
        <v>802339.01</v>
      </c>
      <c r="B383" s="13">
        <v>802339.01</v>
      </c>
      <c r="C383" t="s">
        <v>504</v>
      </c>
      <c r="D383" t="s">
        <v>18</v>
      </c>
      <c r="E383" t="s">
        <v>19</v>
      </c>
      <c r="F383" s="13" t="s">
        <v>22</v>
      </c>
      <c r="G383" s="14"/>
      <c r="H383" s="15">
        <v>0</v>
      </c>
      <c r="I383" s="15">
        <v>0</v>
      </c>
      <c r="J383" s="15">
        <v>0</v>
      </c>
      <c r="K383" s="15">
        <v>0</v>
      </c>
      <c r="L383" s="15">
        <v>0</v>
      </c>
      <c r="M383" s="15">
        <v>0</v>
      </c>
      <c r="N383" s="15">
        <v>0</v>
      </c>
      <c r="O383" s="15">
        <v>0.751</v>
      </c>
      <c r="P383" s="15">
        <v>4.2089999999999996</v>
      </c>
      <c r="Q383" s="15">
        <v>6.399</v>
      </c>
      <c r="R383" s="15">
        <v>2.597</v>
      </c>
      <c r="S383" s="15">
        <v>32.887999999999998</v>
      </c>
      <c r="T383" s="15">
        <f t="shared" si="25"/>
        <v>46.843999999999994</v>
      </c>
      <c r="U383" s="15">
        <v>3.5995599365234376</v>
      </c>
      <c r="V383" s="15">
        <v>15.569779876708985</v>
      </c>
      <c r="W383" s="15">
        <v>1.6682399597167969</v>
      </c>
      <c r="X383" s="15">
        <v>2.465550048828125</v>
      </c>
      <c r="Y383" s="15">
        <v>-1.7270599746704101</v>
      </c>
      <c r="Z383" s="15">
        <v>5.1039199829101563</v>
      </c>
      <c r="AA383" s="15">
        <v>3.7236200866699218</v>
      </c>
      <c r="AB383" s="15">
        <v>1.017520004272461</v>
      </c>
      <c r="AC383" s="15">
        <v>0.58237998962402349</v>
      </c>
      <c r="AD383" s="15">
        <v>0.58807001495361333</v>
      </c>
      <c r="AE383" s="15">
        <v>0.96791001892089845</v>
      </c>
      <c r="AF383" s="15">
        <v>21.667559936523439</v>
      </c>
      <c r="AG383" s="15">
        <f t="shared" si="26"/>
        <v>55.227049880981447</v>
      </c>
      <c r="AH383" s="15">
        <v>0.99595998764038085</v>
      </c>
      <c r="AI383" s="15">
        <v>1.5586199951171875</v>
      </c>
      <c r="AJ383" s="15">
        <v>1.0630999755859376</v>
      </c>
      <c r="AK383" s="15">
        <v>34.377120239257813</v>
      </c>
      <c r="AL383" s="15">
        <v>2.1919299926757811</v>
      </c>
      <c r="AM383" s="15">
        <v>0.35001000976562502</v>
      </c>
      <c r="AN383" s="15">
        <v>1.3190799865722656</v>
      </c>
      <c r="AO383" s="15">
        <v>0.97568999099731446</v>
      </c>
      <c r="AP383" s="15">
        <v>2.6032500610351561</v>
      </c>
      <c r="AQ383" s="15">
        <v>0.92100000000000004</v>
      </c>
      <c r="AR383" s="15">
        <v>1.0220300121307373</v>
      </c>
      <c r="AS383" s="15">
        <v>1.1553099594116212</v>
      </c>
      <c r="AT383" s="15">
        <f t="shared" si="27"/>
        <v>48.533100210189815</v>
      </c>
      <c r="AU383" s="15">
        <v>0.74924999999999997</v>
      </c>
      <c r="AV383" s="15">
        <v>0.67673999023437503</v>
      </c>
      <c r="AW383" s="15">
        <v>1.1080000000000001</v>
      </c>
      <c r="AX383" s="15">
        <v>4.0371400146484371</v>
      </c>
      <c r="AY383" s="15">
        <v>7.3380900268554692</v>
      </c>
      <c r="AZ383" s="15">
        <v>850.97678271484369</v>
      </c>
      <c r="BA383" s="15">
        <v>522.67615846252443</v>
      </c>
      <c r="BB383" s="15">
        <v>22.967859375</v>
      </c>
      <c r="BC383" s="15">
        <v>1481.6073295898439</v>
      </c>
      <c r="BD383" s="15">
        <v>448.88912158203124</v>
      </c>
      <c r="BE383" s="15">
        <v>321.00168408203126</v>
      </c>
      <c r="BF383" s="15">
        <v>125.24149267578125</v>
      </c>
      <c r="BG383" s="15">
        <f t="shared" si="28"/>
        <v>3787.2696485137935</v>
      </c>
      <c r="BH383" t="str">
        <f t="shared" si="29"/>
        <v>UIDIST</v>
      </c>
      <c r="BI383" t="str">
        <f>VLOOKUP(BH383,[1]Summary!$C$29:$C$56,1,0)</f>
        <v>UIDist</v>
      </c>
      <c r="BJ383" t="s">
        <v>12</v>
      </c>
    </row>
    <row r="384" spans="1:62" x14ac:dyDescent="0.25">
      <c r="A384" s="13">
        <v>802407.01</v>
      </c>
      <c r="B384" s="13">
        <v>802407.01</v>
      </c>
      <c r="C384" t="s">
        <v>505</v>
      </c>
      <c r="D384" t="s">
        <v>18</v>
      </c>
      <c r="E384" t="s">
        <v>19</v>
      </c>
      <c r="F384" s="13" t="s">
        <v>60</v>
      </c>
      <c r="G384" s="14"/>
      <c r="H384" s="15">
        <v>0</v>
      </c>
      <c r="I384" s="15">
        <v>0</v>
      </c>
      <c r="J384" s="15">
        <v>0</v>
      </c>
      <c r="K384" s="15">
        <v>0</v>
      </c>
      <c r="L384" s="15">
        <v>0</v>
      </c>
      <c r="M384" s="15">
        <v>0</v>
      </c>
      <c r="N384" s="15">
        <v>0</v>
      </c>
      <c r="O384" s="15">
        <v>127.18899999999999</v>
      </c>
      <c r="P384" s="15">
        <v>0.247</v>
      </c>
      <c r="Q384" s="15">
        <v>0.247</v>
      </c>
      <c r="R384" s="15">
        <v>0.247</v>
      </c>
      <c r="S384" s="15">
        <v>47.237000000000002</v>
      </c>
      <c r="T384" s="15">
        <f t="shared" si="25"/>
        <v>175.167</v>
      </c>
      <c r="U384" s="15">
        <v>1.085800048828125</v>
      </c>
      <c r="V384" s="15">
        <v>1.085800048828125</v>
      </c>
      <c r="W384" s="15">
        <v>1.0782399902343749</v>
      </c>
      <c r="X384" s="15">
        <v>1.0782399902343749</v>
      </c>
      <c r="Y384" s="15">
        <v>1.0782399902343749</v>
      </c>
      <c r="Z384" s="15">
        <v>1.0734000244140625</v>
      </c>
      <c r="AA384" s="15">
        <v>1.1130999755859374</v>
      </c>
      <c r="AB384" s="15">
        <v>1.1130999755859374</v>
      </c>
      <c r="AC384" s="15">
        <v>0.92502001953125002</v>
      </c>
      <c r="AD384" s="15">
        <v>0.92502001953125002</v>
      </c>
      <c r="AE384" s="15">
        <v>0.92502001953125002</v>
      </c>
      <c r="AF384" s="15">
        <v>650.84433325195312</v>
      </c>
      <c r="AG384" s="15">
        <f t="shared" si="26"/>
        <v>662.32531335449221</v>
      </c>
      <c r="AH384" s="15">
        <v>146.85920898437499</v>
      </c>
      <c r="AI384" s="15">
        <v>6.429969944000244</v>
      </c>
      <c r="AJ384" s="15">
        <v>82.774357910156255</v>
      </c>
      <c r="AK384" s="15">
        <v>44.535649902343749</v>
      </c>
      <c r="AL384" s="15">
        <v>59.482078613281253</v>
      </c>
      <c r="AM384" s="15">
        <v>3.3078398933410647</v>
      </c>
      <c r="AN384" s="15">
        <v>35.072121093749999</v>
      </c>
      <c r="AO384" s="15">
        <v>7.2286701431274416</v>
      </c>
      <c r="AP384" s="15">
        <v>8.0365197811126716</v>
      </c>
      <c r="AQ384" s="15">
        <v>7.8339999999999996</v>
      </c>
      <c r="AR384" s="15">
        <v>0</v>
      </c>
      <c r="AS384" s="15">
        <v>26.319540771484377</v>
      </c>
      <c r="AT384" s="15">
        <f t="shared" si="27"/>
        <v>427.87995703697197</v>
      </c>
      <c r="AU384" s="15">
        <v>0</v>
      </c>
      <c r="AV384" s="15">
        <v>0</v>
      </c>
      <c r="AW384" s="15">
        <v>0</v>
      </c>
      <c r="AX384" s="15">
        <v>0</v>
      </c>
      <c r="AY384" s="15">
        <v>0</v>
      </c>
      <c r="AZ384" s="15">
        <v>0</v>
      </c>
      <c r="BA384" s="15">
        <v>0</v>
      </c>
      <c r="BB384" s="15">
        <v>0</v>
      </c>
      <c r="BC384" s="15">
        <v>0</v>
      </c>
      <c r="BD384" s="15">
        <v>0</v>
      </c>
      <c r="BE384" s="15">
        <v>0</v>
      </c>
      <c r="BF384" s="15">
        <v>0</v>
      </c>
      <c r="BG384" s="15">
        <f t="shared" si="28"/>
        <v>0</v>
      </c>
      <c r="BH384" t="str">
        <f t="shared" si="29"/>
        <v>UIDIST</v>
      </c>
      <c r="BI384" t="str">
        <f>VLOOKUP(BH384,[1]Summary!$C$29:$C$56,1,0)</f>
        <v>UIDist</v>
      </c>
      <c r="BJ384" s="16">
        <v>44197</v>
      </c>
    </row>
    <row r="385" spans="1:62" x14ac:dyDescent="0.25">
      <c r="A385" s="13">
        <v>802426.01</v>
      </c>
      <c r="B385" s="13">
        <v>802426.01</v>
      </c>
      <c r="C385" t="s">
        <v>506</v>
      </c>
      <c r="D385" t="s">
        <v>18</v>
      </c>
      <c r="E385" t="s">
        <v>19</v>
      </c>
      <c r="F385" s="13" t="s">
        <v>22</v>
      </c>
      <c r="G385" s="14"/>
      <c r="H385" s="15">
        <v>0</v>
      </c>
      <c r="I385" s="15">
        <v>0</v>
      </c>
      <c r="J385" s="15">
        <v>0</v>
      </c>
      <c r="K385" s="15">
        <v>0</v>
      </c>
      <c r="L385" s="15">
        <v>0</v>
      </c>
      <c r="M385" s="15">
        <v>0</v>
      </c>
      <c r="N385" s="15">
        <v>0</v>
      </c>
      <c r="O385" s="15">
        <v>0.63900000000000001</v>
      </c>
      <c r="P385" s="15">
        <v>4.024</v>
      </c>
      <c r="Q385" s="15">
        <v>1.5840000000000001</v>
      </c>
      <c r="R385" s="15">
        <v>1.7729999999999999</v>
      </c>
      <c r="S385" s="15">
        <v>0.56799999999999995</v>
      </c>
      <c r="T385" s="15">
        <f t="shared" si="25"/>
        <v>8.5879999999999992</v>
      </c>
      <c r="U385" s="15">
        <v>5.3240001678466799E-2</v>
      </c>
      <c r="V385" s="15">
        <v>0.56374999237060552</v>
      </c>
      <c r="W385" s="15">
        <v>1.5753700218200684</v>
      </c>
      <c r="X385" s="15">
        <v>6.5330001831054682E-2</v>
      </c>
      <c r="Y385" s="15">
        <v>6.5330001831054682E-2</v>
      </c>
      <c r="Z385" s="15">
        <v>6.5029998779296869E-2</v>
      </c>
      <c r="AA385" s="15">
        <v>6.7260002136230471E-2</v>
      </c>
      <c r="AB385" s="15">
        <v>2.3611999893188478</v>
      </c>
      <c r="AC385" s="15">
        <v>0.47814999389648438</v>
      </c>
      <c r="AD385" s="15">
        <v>6.9629997253417966E-2</v>
      </c>
      <c r="AE385" s="15">
        <v>0.46209999847412109</v>
      </c>
      <c r="AF385" s="15">
        <v>9.0449996948242184E-2</v>
      </c>
      <c r="AG385" s="15">
        <f t="shared" si="26"/>
        <v>5.9168399963378917</v>
      </c>
      <c r="AH385" s="15">
        <v>8.8749999999999996E-2</v>
      </c>
      <c r="AI385" s="15">
        <v>3.0047499923706056</v>
      </c>
      <c r="AJ385" s="15">
        <v>0.41466999053955078</v>
      </c>
      <c r="AK385" s="15">
        <v>79.459409645080569</v>
      </c>
      <c r="AL385" s="15">
        <v>23.433069888114929</v>
      </c>
      <c r="AM385" s="15">
        <v>144.15387268066405</v>
      </c>
      <c r="AN385" s="15">
        <v>8.676110168457031</v>
      </c>
      <c r="AO385" s="15">
        <v>1.8082200088500977</v>
      </c>
      <c r="AP385" s="15">
        <v>1.5939899864196778</v>
      </c>
      <c r="AQ385" s="15">
        <v>1.0780000000000001</v>
      </c>
      <c r="AR385" s="15">
        <v>1.0680899658203125</v>
      </c>
      <c r="AS385" s="15">
        <v>7.9501500854492191</v>
      </c>
      <c r="AT385" s="15">
        <f t="shared" si="27"/>
        <v>272.729082411766</v>
      </c>
      <c r="AU385" s="15">
        <v>0</v>
      </c>
      <c r="AV385" s="15">
        <v>0</v>
      </c>
      <c r="AW385" s="15">
        <v>0</v>
      </c>
      <c r="AX385" s="15">
        <v>0</v>
      </c>
      <c r="AY385" s="15">
        <v>0</v>
      </c>
      <c r="AZ385" s="15">
        <v>0</v>
      </c>
      <c r="BA385" s="15">
        <v>0</v>
      </c>
      <c r="BB385" s="15">
        <v>0</v>
      </c>
      <c r="BC385" s="15">
        <v>0</v>
      </c>
      <c r="BD385" s="15">
        <v>0</v>
      </c>
      <c r="BE385" s="15">
        <v>0</v>
      </c>
      <c r="BF385" s="15">
        <v>0</v>
      </c>
      <c r="BG385" s="15">
        <f t="shared" si="28"/>
        <v>0</v>
      </c>
      <c r="BH385" t="str">
        <f t="shared" si="29"/>
        <v>UIDIST</v>
      </c>
      <c r="BI385" t="str">
        <f>VLOOKUP(BH385,[1]Summary!$C$29:$C$56,1,0)</f>
        <v>UIDist</v>
      </c>
      <c r="BJ385" s="16">
        <v>44197</v>
      </c>
    </row>
    <row r="386" spans="1:62" x14ac:dyDescent="0.25">
      <c r="A386" s="13" t="s">
        <v>507</v>
      </c>
      <c r="B386" s="13" t="s">
        <v>507</v>
      </c>
      <c r="C386" t="s">
        <v>508</v>
      </c>
      <c r="D386" t="s">
        <v>361</v>
      </c>
      <c r="E386" t="s">
        <v>308</v>
      </c>
      <c r="F386" s="13" t="s">
        <v>60</v>
      </c>
      <c r="G386" s="14"/>
      <c r="H386" s="15">
        <v>0</v>
      </c>
      <c r="I386" s="15">
        <v>0</v>
      </c>
      <c r="J386" s="15">
        <v>0</v>
      </c>
      <c r="K386" s="15">
        <v>0</v>
      </c>
      <c r="L386" s="15">
        <v>0</v>
      </c>
      <c r="M386" s="15">
        <v>0</v>
      </c>
      <c r="N386" s="15">
        <v>0</v>
      </c>
      <c r="O386" s="15">
        <v>74.992000000000004</v>
      </c>
      <c r="P386" s="15">
        <v>0.13300000000000001</v>
      </c>
      <c r="Q386" s="15">
        <v>13.705</v>
      </c>
      <c r="R386" s="15">
        <v>2.5529999999999999</v>
      </c>
      <c r="S386" s="15">
        <v>0.26100000000000001</v>
      </c>
      <c r="T386" s="15">
        <f t="shared" si="25"/>
        <v>91.643999999999991</v>
      </c>
      <c r="U386" s="15">
        <v>0.22952000427246094</v>
      </c>
      <c r="V386" s="15">
        <v>0.22952000427246094</v>
      </c>
      <c r="W386" s="15">
        <v>0.222</v>
      </c>
      <c r="X386" s="15">
        <v>0.222</v>
      </c>
      <c r="Y386" s="15">
        <v>0.222</v>
      </c>
      <c r="Z386" s="15">
        <v>0.18811000061035157</v>
      </c>
      <c r="AA386" s="15">
        <v>0.19080000305175782</v>
      </c>
      <c r="AB386" s="15">
        <v>0.19080000305175782</v>
      </c>
      <c r="AC386" s="15">
        <v>0.19916999816894532</v>
      </c>
      <c r="AD386" s="15">
        <v>0.19916999816894532</v>
      </c>
      <c r="AE386" s="15">
        <v>0.19916999816894532</v>
      </c>
      <c r="AF386" s="15">
        <v>9.8989997863769524E-2</v>
      </c>
      <c r="AG386" s="15">
        <f t="shared" si="26"/>
        <v>2.3912500076293943</v>
      </c>
      <c r="AH386" s="15">
        <v>0.14244000244140625</v>
      </c>
      <c r="AI386" s="15">
        <v>0.14244000244140625</v>
      </c>
      <c r="AJ386" s="15">
        <v>0.14244000244140625</v>
      </c>
      <c r="AK386" s="15">
        <v>0.50482000732421872</v>
      </c>
      <c r="AL386" s="15">
        <v>0.50482000732421872</v>
      </c>
      <c r="AM386" s="15">
        <v>-0.28495001220703126</v>
      </c>
      <c r="AN386" s="15">
        <v>7.2860000610351569E-2</v>
      </c>
      <c r="AO386" s="15">
        <v>7.2860000610351569E-2</v>
      </c>
      <c r="AP386" s="15">
        <v>-7.8080001831054693E-2</v>
      </c>
      <c r="AQ386" s="15">
        <v>-3.9E-2</v>
      </c>
      <c r="AR386" s="15">
        <v>0</v>
      </c>
      <c r="AS386" s="15">
        <v>0</v>
      </c>
      <c r="AT386" s="15">
        <f t="shared" si="27"/>
        <v>1.1806500091552732</v>
      </c>
      <c r="AU386" s="15">
        <v>0</v>
      </c>
      <c r="AV386" s="15">
        <v>0</v>
      </c>
      <c r="AW386" s="15">
        <v>0</v>
      </c>
      <c r="AX386" s="15">
        <v>0</v>
      </c>
      <c r="AY386" s="15">
        <v>0</v>
      </c>
      <c r="AZ386" s="15">
        <v>0</v>
      </c>
      <c r="BA386" s="15">
        <v>0</v>
      </c>
      <c r="BB386" s="15">
        <v>0</v>
      </c>
      <c r="BC386" s="15">
        <v>0</v>
      </c>
      <c r="BD386" s="15">
        <v>0</v>
      </c>
      <c r="BE386" s="15">
        <v>0</v>
      </c>
      <c r="BF386" s="15">
        <v>0</v>
      </c>
      <c r="BG386" s="15">
        <f t="shared" si="28"/>
        <v>0</v>
      </c>
      <c r="BH386" t="str">
        <f t="shared" si="29"/>
        <v>SCGGAS</v>
      </c>
      <c r="BI386" t="str">
        <f>VLOOKUP(BH386,[1]Summary!$C$29:$C$56,1,0)</f>
        <v>SCGGas</v>
      </c>
      <c r="BJ386" s="16">
        <v>44197</v>
      </c>
    </row>
    <row r="387" spans="1:62" x14ac:dyDescent="0.25">
      <c r="A387" s="13">
        <v>802080.02</v>
      </c>
      <c r="B387" s="13">
        <v>802080.02</v>
      </c>
      <c r="C387" t="s">
        <v>211</v>
      </c>
      <c r="D387" t="s">
        <v>18</v>
      </c>
      <c r="E387" t="s">
        <v>35</v>
      </c>
      <c r="F387" s="13" t="s">
        <v>22</v>
      </c>
      <c r="G387" s="14"/>
      <c r="H387" s="15">
        <v>0</v>
      </c>
      <c r="I387" s="15">
        <v>0</v>
      </c>
      <c r="J387" s="15">
        <v>0</v>
      </c>
      <c r="K387" s="15">
        <v>0</v>
      </c>
      <c r="L387" s="15">
        <v>0</v>
      </c>
      <c r="M387" s="15">
        <v>0</v>
      </c>
      <c r="N387" s="15">
        <v>0</v>
      </c>
      <c r="O387" s="15">
        <v>0</v>
      </c>
      <c r="P387" s="15">
        <v>0.90500000000000003</v>
      </c>
      <c r="Q387" s="15">
        <v>32.008000000000003</v>
      </c>
      <c r="R387" s="15">
        <v>31.07</v>
      </c>
      <c r="S387" s="15">
        <v>30.748000000000001</v>
      </c>
      <c r="T387" s="15">
        <f t="shared" ref="T387:T438" si="30">SUM(H387:S387)</f>
        <v>94.731000000000009</v>
      </c>
      <c r="U387" s="15">
        <v>-30.083500366210938</v>
      </c>
      <c r="V387" s="15">
        <v>1.1449900054931641</v>
      </c>
      <c r="W387" s="15">
        <v>0.46530999755859376</v>
      </c>
      <c r="X387" s="15">
        <v>0.46530999755859376</v>
      </c>
      <c r="Y387" s="15">
        <v>0.46530999755859376</v>
      </c>
      <c r="Z387" s="15">
        <v>0.46370001220703128</v>
      </c>
      <c r="AA387" s="15">
        <v>-65.327261871337896</v>
      </c>
      <c r="AB387" s="15">
        <v>2.4193198833465575</v>
      </c>
      <c r="AC387" s="15">
        <v>2.6499999999999999E-2</v>
      </c>
      <c r="AD387" s="15">
        <v>2.6499999999999999E-2</v>
      </c>
      <c r="AE387" s="15">
        <v>2.6499999999999999E-2</v>
      </c>
      <c r="AF387" s="15">
        <v>3.2650001525878908E-2</v>
      </c>
      <c r="AG387" s="15">
        <f t="shared" ref="AG387:AG438" si="31">SUM(U387:AF387)</f>
        <v>-89.874672342300414</v>
      </c>
      <c r="AH387" s="15">
        <v>3.483000183105469E-2</v>
      </c>
      <c r="AI387" s="15">
        <v>3.483000183105469E-2</v>
      </c>
      <c r="AJ387" s="15">
        <v>63.442439056396488</v>
      </c>
      <c r="AK387" s="15">
        <v>0.47573001098632811</v>
      </c>
      <c r="AL387" s="15">
        <v>0.47573001098632811</v>
      </c>
      <c r="AM387" s="15">
        <v>0.22008000183105469</v>
      </c>
      <c r="AN387" s="15">
        <v>0.47492001342773438</v>
      </c>
      <c r="AO387" s="15">
        <v>0.47492001342773438</v>
      </c>
      <c r="AP387" s="15">
        <v>0.45030999755859374</v>
      </c>
      <c r="AQ387" s="15">
        <v>0.45</v>
      </c>
      <c r="AR387" s="15">
        <v>0.45030999755859374</v>
      </c>
      <c r="AS387" s="15">
        <v>0.47642001342773438</v>
      </c>
      <c r="AT387" s="15">
        <f t="shared" ref="AT387:AT438" si="32">SUM(AH387:AS387)</f>
        <v>67.460519119262685</v>
      </c>
      <c r="AU387" s="15">
        <v>0</v>
      </c>
      <c r="AV387" s="15">
        <v>0</v>
      </c>
      <c r="AW387" s="15">
        <v>0</v>
      </c>
      <c r="AX387" s="15">
        <v>0</v>
      </c>
      <c r="AY387" s="15">
        <v>0</v>
      </c>
      <c r="AZ387" s="15">
        <v>0</v>
      </c>
      <c r="BA387" s="15">
        <v>0</v>
      </c>
      <c r="BB387" s="15">
        <v>0</v>
      </c>
      <c r="BC387" s="15">
        <v>0</v>
      </c>
      <c r="BD387" s="15">
        <v>0</v>
      </c>
      <c r="BE387" s="15">
        <v>0</v>
      </c>
      <c r="BF387" s="15">
        <v>0</v>
      </c>
      <c r="BG387" s="15">
        <f t="shared" ref="BG387:BG438" si="33">SUM(AU387:BF387)</f>
        <v>0</v>
      </c>
      <c r="BH387" t="str">
        <f t="shared" ref="BH387:BH438" si="34">D387&amp;E387</f>
        <v>UITRANS</v>
      </c>
      <c r="BI387" t="str">
        <f>VLOOKUP(BH387,[1]Summary!$C$29:$C$56,1,0)</f>
        <v>UITrans</v>
      </c>
      <c r="BJ387" s="16">
        <v>44197</v>
      </c>
    </row>
    <row r="388" spans="1:62" x14ac:dyDescent="0.25">
      <c r="A388" s="13">
        <v>802384.01</v>
      </c>
      <c r="B388" s="13">
        <v>802384.01</v>
      </c>
      <c r="C388" t="s">
        <v>509</v>
      </c>
      <c r="D388" t="s">
        <v>18</v>
      </c>
      <c r="E388" t="s">
        <v>19</v>
      </c>
      <c r="F388" s="13" t="s">
        <v>22</v>
      </c>
      <c r="G388" s="14"/>
      <c r="H388" s="15">
        <v>0</v>
      </c>
      <c r="I388" s="15">
        <v>0</v>
      </c>
      <c r="J388" s="15">
        <v>0</v>
      </c>
      <c r="K388" s="15">
        <v>0</v>
      </c>
      <c r="L388" s="15">
        <v>0</v>
      </c>
      <c r="M388" s="15">
        <v>0</v>
      </c>
      <c r="N388" s="15">
        <v>0</v>
      </c>
      <c r="O388" s="15">
        <v>0</v>
      </c>
      <c r="P388" s="15">
        <v>16.818000000000001</v>
      </c>
      <c r="Q388" s="15">
        <v>30.227</v>
      </c>
      <c r="R388" s="15">
        <v>32.444000000000003</v>
      </c>
      <c r="S388" s="15">
        <v>9.3889999999999993</v>
      </c>
      <c r="T388" s="15">
        <f t="shared" si="30"/>
        <v>88.878</v>
      </c>
      <c r="U388" s="15">
        <v>8.2043197937011723</v>
      </c>
      <c r="V388" s="15">
        <v>0.35620000648498534</v>
      </c>
      <c r="W388" s="15">
        <v>1.7700000762939452E-2</v>
      </c>
      <c r="X388" s="15">
        <v>1.7700000762939452E-2</v>
      </c>
      <c r="Y388" s="15">
        <v>1.7700000762939452E-2</v>
      </c>
      <c r="Z388" s="15">
        <v>1.7629999160766602E-2</v>
      </c>
      <c r="AA388" s="15">
        <v>1.8260000228881836E-2</v>
      </c>
      <c r="AB388" s="15">
        <v>1.8260000228881836E-2</v>
      </c>
      <c r="AC388" s="15">
        <v>1.5170000076293945E-2</v>
      </c>
      <c r="AD388" s="15">
        <v>1.5170000076293945E-2</v>
      </c>
      <c r="AE388" s="15">
        <v>0.19443999767303466</v>
      </c>
      <c r="AF388" s="15">
        <v>2.0309999465942384E-2</v>
      </c>
      <c r="AG388" s="15">
        <f t="shared" si="31"/>
        <v>8.9128597993850711</v>
      </c>
      <c r="AH388" s="15">
        <v>1.9959999084472657E-2</v>
      </c>
      <c r="AI388" s="15">
        <v>1.9959999084472657E-2</v>
      </c>
      <c r="AJ388" s="15">
        <v>1.9959999084472657E-2</v>
      </c>
      <c r="AK388" s="15">
        <v>1.9309999465942383E-2</v>
      </c>
      <c r="AL388" s="15">
        <v>1.9309999465942383E-2</v>
      </c>
      <c r="AM388" s="15">
        <v>-1.158319990158081</v>
      </c>
      <c r="AN388" s="15">
        <v>1.9639999389648437E-2</v>
      </c>
      <c r="AO388" s="15">
        <v>1.9639999389648437E-2</v>
      </c>
      <c r="AP388" s="15">
        <v>2.1909999847412109E-2</v>
      </c>
      <c r="AQ388" s="15">
        <v>0</v>
      </c>
      <c r="AR388" s="15">
        <v>0</v>
      </c>
      <c r="AS388" s="15">
        <v>0</v>
      </c>
      <c r="AT388" s="15">
        <f t="shared" si="32"/>
        <v>-0.99862999534606933</v>
      </c>
      <c r="AU388" s="15">
        <v>0</v>
      </c>
      <c r="AV388" s="15">
        <v>0</v>
      </c>
      <c r="AW388" s="15">
        <v>0</v>
      </c>
      <c r="AX388" s="15">
        <v>0</v>
      </c>
      <c r="AY388" s="15">
        <v>0</v>
      </c>
      <c r="AZ388" s="15">
        <v>0</v>
      </c>
      <c r="BA388" s="15">
        <v>0</v>
      </c>
      <c r="BB388" s="15">
        <v>0</v>
      </c>
      <c r="BC388" s="15">
        <v>0</v>
      </c>
      <c r="BD388" s="15">
        <v>0</v>
      </c>
      <c r="BE388" s="15">
        <v>0</v>
      </c>
      <c r="BF388" s="15">
        <v>0</v>
      </c>
      <c r="BG388" s="15">
        <f t="shared" si="33"/>
        <v>0</v>
      </c>
      <c r="BH388" t="str">
        <f t="shared" si="34"/>
        <v>UIDIST</v>
      </c>
      <c r="BI388" t="str">
        <f>VLOOKUP(BH388,[1]Summary!$C$29:$C$56,1,0)</f>
        <v>UIDist</v>
      </c>
      <c r="BJ388" s="16">
        <v>44197</v>
      </c>
    </row>
    <row r="389" spans="1:62" x14ac:dyDescent="0.25">
      <c r="A389" s="13">
        <v>802408.01</v>
      </c>
      <c r="B389" s="13">
        <v>802408.01</v>
      </c>
      <c r="C389" t="s">
        <v>510</v>
      </c>
      <c r="D389" t="s">
        <v>18</v>
      </c>
      <c r="E389" t="s">
        <v>19</v>
      </c>
      <c r="F389" s="13" t="s">
        <v>22</v>
      </c>
      <c r="G389" s="14"/>
      <c r="H389" s="15">
        <v>0</v>
      </c>
      <c r="I389" s="15">
        <v>0</v>
      </c>
      <c r="J389" s="15">
        <v>0</v>
      </c>
      <c r="K389" s="15">
        <v>0</v>
      </c>
      <c r="L389" s="15">
        <v>0</v>
      </c>
      <c r="M389" s="15">
        <v>0</v>
      </c>
      <c r="N389" s="15">
        <v>0</v>
      </c>
      <c r="O389" s="15">
        <v>0</v>
      </c>
      <c r="P389" s="15">
        <v>11.862</v>
      </c>
      <c r="Q389" s="15">
        <v>4.0490000000000004</v>
      </c>
      <c r="R389" s="15">
        <v>0.17100000000000001</v>
      </c>
      <c r="S389" s="15">
        <v>0.13300000000000001</v>
      </c>
      <c r="T389" s="15">
        <f t="shared" si="30"/>
        <v>16.215</v>
      </c>
      <c r="U389" s="15">
        <v>0.10051000213623047</v>
      </c>
      <c r="V389" s="15">
        <v>0.10051000213623047</v>
      </c>
      <c r="W389" s="15">
        <v>9.9809997558593752E-2</v>
      </c>
      <c r="X389" s="15">
        <v>9.9809997558593752E-2</v>
      </c>
      <c r="Y389" s="15">
        <v>9.9809997558593752E-2</v>
      </c>
      <c r="Z389" s="15">
        <v>9.9360000610351565E-2</v>
      </c>
      <c r="AA389" s="15">
        <v>0.10304000091552734</v>
      </c>
      <c r="AB389" s="15">
        <v>0.10304000091552734</v>
      </c>
      <c r="AC389" s="15">
        <v>0.36693999481201173</v>
      </c>
      <c r="AD389" s="15">
        <v>0.57563001251220702</v>
      </c>
      <c r="AE389" s="15">
        <v>8.9529998779296877E-2</v>
      </c>
      <c r="AF389" s="15">
        <v>0.11306999969482422</v>
      </c>
      <c r="AG389" s="15">
        <f t="shared" si="31"/>
        <v>1.9510600051879883</v>
      </c>
      <c r="AH389" s="15">
        <v>0.11113999938964844</v>
      </c>
      <c r="AI389" s="15">
        <v>1.4759000167846679</v>
      </c>
      <c r="AJ389" s="15">
        <v>0.11947000122070313</v>
      </c>
      <c r="AK389" s="15">
        <v>9.7403599090576165</v>
      </c>
      <c r="AL389" s="15">
        <v>70.512501831054692</v>
      </c>
      <c r="AM389" s="15">
        <v>151.78992169189453</v>
      </c>
      <c r="AN389" s="15">
        <v>140.87685046386719</v>
      </c>
      <c r="AO389" s="15">
        <v>42.906929931640626</v>
      </c>
      <c r="AP389" s="15">
        <v>52.660560607910156</v>
      </c>
      <c r="AQ389" s="15">
        <v>54.283999999999999</v>
      </c>
      <c r="AR389" s="15">
        <v>55.321351257324217</v>
      </c>
      <c r="AS389" s="15">
        <v>6.028969837188721</v>
      </c>
      <c r="AT389" s="15">
        <f t="shared" si="32"/>
        <v>585.82795554733275</v>
      </c>
      <c r="AU389" s="15">
        <v>2.318040002822876</v>
      </c>
      <c r="AV389" s="15">
        <v>1.4062099609375001</v>
      </c>
      <c r="AW389" s="15">
        <v>1.5350499629974366</v>
      </c>
      <c r="AX389" s="15">
        <v>1.7688800048828126</v>
      </c>
      <c r="AY389" s="15">
        <v>1.95097998046875</v>
      </c>
      <c r="AZ389" s="15">
        <v>1.8089999999999999</v>
      </c>
      <c r="BA389" s="15">
        <v>1.8693199462890624</v>
      </c>
      <c r="BB389" s="15">
        <v>1.8693199462890624</v>
      </c>
      <c r="BC389" s="15">
        <v>2.3102900390625001</v>
      </c>
      <c r="BD389" s="15">
        <v>0</v>
      </c>
      <c r="BE389" s="15">
        <v>0</v>
      </c>
      <c r="BF389" s="15">
        <v>0</v>
      </c>
      <c r="BG389" s="15">
        <f t="shared" si="33"/>
        <v>16.837089843749997</v>
      </c>
      <c r="BH389" t="str">
        <f t="shared" si="34"/>
        <v>UIDIST</v>
      </c>
      <c r="BI389" t="str">
        <f>VLOOKUP(BH389,[1]Summary!$C$29:$C$56,1,0)</f>
        <v>UIDist</v>
      </c>
      <c r="BJ389" s="16">
        <v>44470</v>
      </c>
    </row>
    <row r="390" spans="1:62" x14ac:dyDescent="0.25">
      <c r="A390" s="13" t="s">
        <v>511</v>
      </c>
      <c r="B390" s="13" t="s">
        <v>511</v>
      </c>
      <c r="C390" t="s">
        <v>512</v>
      </c>
      <c r="D390" t="s">
        <v>361</v>
      </c>
      <c r="E390" t="s">
        <v>475</v>
      </c>
      <c r="F390" s="13" t="s">
        <v>60</v>
      </c>
      <c r="G390" s="14"/>
      <c r="H390" s="15">
        <v>0</v>
      </c>
      <c r="I390" s="15">
        <v>0</v>
      </c>
      <c r="J390" s="15">
        <v>0</v>
      </c>
      <c r="K390" s="15">
        <v>0</v>
      </c>
      <c r="L390" s="15">
        <v>0</v>
      </c>
      <c r="M390" s="15">
        <v>0</v>
      </c>
      <c r="N390" s="15">
        <v>0</v>
      </c>
      <c r="O390" s="15">
        <v>0</v>
      </c>
      <c r="P390" s="15">
        <v>0</v>
      </c>
      <c r="Q390" s="15">
        <v>4.4969999999999999</v>
      </c>
      <c r="R390" s="15">
        <v>7.7510000000000003</v>
      </c>
      <c r="S390" s="15">
        <v>29.359000000000002</v>
      </c>
      <c r="T390" s="15">
        <f t="shared" si="30"/>
        <v>41.606999999999999</v>
      </c>
      <c r="U390" s="15">
        <v>0.10419999694824218</v>
      </c>
      <c r="V390" s="15">
        <v>0.10419999694824218</v>
      </c>
      <c r="W390" s="15">
        <v>0.10079000091552734</v>
      </c>
      <c r="X390" s="15">
        <v>0.10079000091552734</v>
      </c>
      <c r="Y390" s="15">
        <v>7.2607800750732423</v>
      </c>
      <c r="Z390" s="15">
        <v>0.10008000183105469</v>
      </c>
      <c r="AA390" s="15">
        <v>6.3398598632812497</v>
      </c>
      <c r="AB390" s="15">
        <v>0.11415000152587891</v>
      </c>
      <c r="AC390" s="15">
        <v>0.1191500015258789</v>
      </c>
      <c r="AD390" s="15">
        <v>0.1191500015258789</v>
      </c>
      <c r="AE390" s="15">
        <v>0.1191500015258789</v>
      </c>
      <c r="AF390" s="15">
        <v>5.9220001220703124E-2</v>
      </c>
      <c r="AG390" s="15">
        <f t="shared" si="31"/>
        <v>14.641519943237306</v>
      </c>
      <c r="AH390" s="15">
        <v>8.5199996948242193E-2</v>
      </c>
      <c r="AI390" s="15">
        <v>8.5199996948242193E-2</v>
      </c>
      <c r="AJ390" s="15">
        <v>8.5199996948242193E-2</v>
      </c>
      <c r="AK390" s="15">
        <v>0.30197000122070311</v>
      </c>
      <c r="AL390" s="15">
        <v>0.30197000122070311</v>
      </c>
      <c r="AM390" s="15">
        <v>-0.1704499969482422</v>
      </c>
      <c r="AN390" s="15">
        <v>4.358000183105469E-2</v>
      </c>
      <c r="AO390" s="15">
        <v>4.358000183105469E-2</v>
      </c>
      <c r="AP390" s="15">
        <v>-4.6700000762939453E-2</v>
      </c>
      <c r="AQ390" s="15">
        <v>-2.3E-2</v>
      </c>
      <c r="AR390" s="15">
        <v>0</v>
      </c>
      <c r="AS390" s="15">
        <v>0</v>
      </c>
      <c r="AT390" s="15">
        <f t="shared" si="32"/>
        <v>0.70654999923706041</v>
      </c>
      <c r="AU390" s="15">
        <v>0</v>
      </c>
      <c r="AV390" s="15">
        <v>0</v>
      </c>
      <c r="AW390" s="15">
        <v>0</v>
      </c>
      <c r="AX390" s="15">
        <v>0</v>
      </c>
      <c r="AY390" s="15">
        <v>0</v>
      </c>
      <c r="AZ390" s="15">
        <v>0</v>
      </c>
      <c r="BA390" s="15">
        <v>0</v>
      </c>
      <c r="BB390" s="15">
        <v>0</v>
      </c>
      <c r="BC390" s="15">
        <v>0</v>
      </c>
      <c r="BD390" s="15">
        <v>0</v>
      </c>
      <c r="BE390" s="15">
        <v>0</v>
      </c>
      <c r="BF390" s="15">
        <v>0</v>
      </c>
      <c r="BG390" s="15">
        <f t="shared" si="33"/>
        <v>0</v>
      </c>
      <c r="BH390" t="str">
        <f t="shared" si="34"/>
        <v>SCGGas</v>
      </c>
      <c r="BI390" t="str">
        <f>VLOOKUP(BH390,[1]Summary!$C$29:$C$56,1,0)</f>
        <v>SCGGas</v>
      </c>
      <c r="BJ390" s="16">
        <v>44197</v>
      </c>
    </row>
    <row r="391" spans="1:62" x14ac:dyDescent="0.25">
      <c r="A391" s="13">
        <v>802416.01</v>
      </c>
      <c r="B391" s="13">
        <v>802416.01</v>
      </c>
      <c r="C391" t="s">
        <v>513</v>
      </c>
      <c r="D391" t="s">
        <v>18</v>
      </c>
      <c r="E391" t="s">
        <v>19</v>
      </c>
      <c r="F391" s="13" t="s">
        <v>22</v>
      </c>
      <c r="G391" s="14"/>
      <c r="H391" s="15">
        <v>0</v>
      </c>
      <c r="I391" s="15">
        <v>0</v>
      </c>
      <c r="J391" s="15">
        <v>0</v>
      </c>
      <c r="K391" s="15">
        <v>0</v>
      </c>
      <c r="L391" s="15">
        <v>0</v>
      </c>
      <c r="M391" s="15">
        <v>0</v>
      </c>
      <c r="N391" s="15">
        <v>0</v>
      </c>
      <c r="O391" s="15">
        <v>0</v>
      </c>
      <c r="P391" s="15">
        <v>0</v>
      </c>
      <c r="Q391" s="15">
        <v>8.9079999999999995</v>
      </c>
      <c r="R391" s="15">
        <v>4.2999999999999997E-2</v>
      </c>
      <c r="S391" s="15">
        <v>0.09</v>
      </c>
      <c r="T391" s="15">
        <f t="shared" si="30"/>
        <v>9.0409999999999986</v>
      </c>
      <c r="U391" s="15">
        <v>5.6049999237060548E-2</v>
      </c>
      <c r="V391" s="15">
        <v>5.6049999237060548E-2</v>
      </c>
      <c r="W391" s="15">
        <v>5.5650001525878907E-2</v>
      </c>
      <c r="X391" s="15">
        <v>5.5650001525878907E-2</v>
      </c>
      <c r="Y391" s="15">
        <v>5.5650001525878907E-2</v>
      </c>
      <c r="Z391" s="15">
        <v>5.5400001525878907E-2</v>
      </c>
      <c r="AA391" s="15">
        <v>5.7450000762939456E-2</v>
      </c>
      <c r="AB391" s="15">
        <v>0.45245000839233396</v>
      </c>
      <c r="AC391" s="15">
        <v>4.9750000000000003E-2</v>
      </c>
      <c r="AD391" s="15">
        <v>0.66927000427246097</v>
      </c>
      <c r="AE391" s="15">
        <v>5.2889999389648439E-2</v>
      </c>
      <c r="AF391" s="15">
        <v>0.12509999990463258</v>
      </c>
      <c r="AG391" s="15">
        <f t="shared" si="31"/>
        <v>1.7413600172996517</v>
      </c>
      <c r="AH391" s="15">
        <v>0.23286999893188476</v>
      </c>
      <c r="AI391" s="15">
        <v>0.48733000183105468</v>
      </c>
      <c r="AJ391" s="15">
        <v>1.0612200317382812</v>
      </c>
      <c r="AK391" s="15">
        <v>2.7984200439453124</v>
      </c>
      <c r="AL391" s="15">
        <v>0.17065999603271484</v>
      </c>
      <c r="AM391" s="15">
        <v>8.1639999389648443E-2</v>
      </c>
      <c r="AN391" s="15">
        <v>4.5162401123046871</v>
      </c>
      <c r="AO391" s="15">
        <v>0.16232999801635742</v>
      </c>
      <c r="AP391" s="15">
        <v>38.556489913940432</v>
      </c>
      <c r="AQ391" s="15">
        <v>41.488</v>
      </c>
      <c r="AR391" s="15">
        <v>42.145900238037107</v>
      </c>
      <c r="AS391" s="15">
        <v>279.93782610893248</v>
      </c>
      <c r="AT391" s="15">
        <f t="shared" si="32"/>
        <v>411.63892644309999</v>
      </c>
      <c r="AU391" s="15">
        <v>0</v>
      </c>
      <c r="AV391" s="15">
        <v>0</v>
      </c>
      <c r="AW391" s="15">
        <v>0</v>
      </c>
      <c r="AX391" s="15">
        <v>0</v>
      </c>
      <c r="AY391" s="15">
        <v>0</v>
      </c>
      <c r="AZ391" s="15">
        <v>0</v>
      </c>
      <c r="BA391" s="15">
        <v>0</v>
      </c>
      <c r="BB391" s="15">
        <v>0</v>
      </c>
      <c r="BC391" s="15">
        <v>0</v>
      </c>
      <c r="BD391" s="15">
        <v>0</v>
      </c>
      <c r="BE391" s="15">
        <v>0</v>
      </c>
      <c r="BF391" s="15">
        <v>0</v>
      </c>
      <c r="BG391" s="15">
        <f t="shared" si="33"/>
        <v>0</v>
      </c>
      <c r="BH391" t="str">
        <f t="shared" si="34"/>
        <v>UIDIST</v>
      </c>
      <c r="BI391" t="str">
        <f>VLOOKUP(BH391,[1]Summary!$C$29:$C$56,1,0)</f>
        <v>UIDist</v>
      </c>
      <c r="BJ391" s="16">
        <v>44197</v>
      </c>
    </row>
    <row r="392" spans="1:62" x14ac:dyDescent="0.25">
      <c r="A392" s="13">
        <v>802424.01</v>
      </c>
      <c r="B392" s="13">
        <v>802424.01</v>
      </c>
      <c r="C392" t="s">
        <v>514</v>
      </c>
      <c r="D392" t="s">
        <v>18</v>
      </c>
      <c r="E392" t="s">
        <v>19</v>
      </c>
      <c r="F392" s="13" t="s">
        <v>60</v>
      </c>
      <c r="G392" s="14"/>
      <c r="H392" s="15">
        <v>0</v>
      </c>
      <c r="I392" s="15">
        <v>0</v>
      </c>
      <c r="J392" s="15">
        <v>0</v>
      </c>
      <c r="K392" s="15">
        <v>0</v>
      </c>
      <c r="L392" s="15">
        <v>0</v>
      </c>
      <c r="M392" s="15">
        <v>0</v>
      </c>
      <c r="N392" s="15">
        <v>0</v>
      </c>
      <c r="O392" s="15">
        <v>0</v>
      </c>
      <c r="P392" s="15">
        <v>0</v>
      </c>
      <c r="Q392" s="15">
        <v>0</v>
      </c>
      <c r="R392" s="15">
        <v>9.2579999999999991</v>
      </c>
      <c r="S392" s="15">
        <v>7.6999999999999999E-2</v>
      </c>
      <c r="T392" s="15">
        <f t="shared" si="30"/>
        <v>9.3349999999999991</v>
      </c>
      <c r="U392" s="15">
        <v>5.7860000610351563E-2</v>
      </c>
      <c r="V392" s="15">
        <v>5.7860000610351563E-2</v>
      </c>
      <c r="W392" s="15">
        <v>5.7459999084472656E-2</v>
      </c>
      <c r="X392" s="15">
        <v>5.7459999084472656E-2</v>
      </c>
      <c r="Y392" s="15">
        <v>5.7459999084472656E-2</v>
      </c>
      <c r="Z392" s="15">
        <v>5.7200000762939456E-2</v>
      </c>
      <c r="AA392" s="15">
        <v>5.9319999694824217E-2</v>
      </c>
      <c r="AB392" s="15">
        <v>5.9319999694824217E-2</v>
      </c>
      <c r="AC392" s="15">
        <v>4.9299999237060549E-2</v>
      </c>
      <c r="AD392" s="15">
        <v>4.9299999237060549E-2</v>
      </c>
      <c r="AE392" s="15">
        <v>4.9299999237060549E-2</v>
      </c>
      <c r="AF392" s="15">
        <v>6.22400016784668E-2</v>
      </c>
      <c r="AG392" s="15">
        <f t="shared" si="31"/>
        <v>0.67407999801635732</v>
      </c>
      <c r="AH392" s="15">
        <v>6.1229999542236326E-2</v>
      </c>
      <c r="AI392" s="15">
        <v>6.1229999542236326E-2</v>
      </c>
      <c r="AJ392" s="15">
        <v>6.1229999542236326E-2</v>
      </c>
      <c r="AK392" s="15">
        <v>5.9279998779296877E-2</v>
      </c>
      <c r="AL392" s="15">
        <v>5.9279998779296877E-2</v>
      </c>
      <c r="AM392" s="15">
        <v>2.5829999923706055E-2</v>
      </c>
      <c r="AN392" s="15">
        <v>6.0259998321533205E-2</v>
      </c>
      <c r="AO392" s="15">
        <v>6.0259998321533205E-2</v>
      </c>
      <c r="AP392" s="15">
        <v>6.7239997863769538E-2</v>
      </c>
      <c r="AQ392" s="15">
        <v>6.7000000000000004E-2</v>
      </c>
      <c r="AR392" s="15">
        <v>0</v>
      </c>
      <c r="AS392" s="15">
        <v>0</v>
      </c>
      <c r="AT392" s="15">
        <f t="shared" si="32"/>
        <v>0.58283999061584479</v>
      </c>
      <c r="AU392" s="15">
        <v>0</v>
      </c>
      <c r="AV392" s="15">
        <v>0</v>
      </c>
      <c r="AW392" s="15">
        <v>0</v>
      </c>
      <c r="AX392" s="15">
        <v>0</v>
      </c>
      <c r="AY392" s="15">
        <v>0</v>
      </c>
      <c r="AZ392" s="15">
        <v>0</v>
      </c>
      <c r="BA392" s="15">
        <v>0</v>
      </c>
      <c r="BB392" s="15">
        <v>0</v>
      </c>
      <c r="BC392" s="15">
        <v>0</v>
      </c>
      <c r="BD392" s="15">
        <v>0</v>
      </c>
      <c r="BE392" s="15">
        <v>0</v>
      </c>
      <c r="BF392" s="15">
        <v>0</v>
      </c>
      <c r="BG392" s="15">
        <f t="shared" si="33"/>
        <v>0</v>
      </c>
      <c r="BH392" t="str">
        <f t="shared" si="34"/>
        <v>UIDIST</v>
      </c>
      <c r="BI392" t="str">
        <f>VLOOKUP(BH392,[1]Summary!$C$29:$C$56,1,0)</f>
        <v>UIDist</v>
      </c>
      <c r="BJ392" s="16">
        <v>44197</v>
      </c>
    </row>
    <row r="393" spans="1:62" x14ac:dyDescent="0.25">
      <c r="A393" s="13">
        <v>802442.01</v>
      </c>
      <c r="B393" s="13">
        <v>802442.01</v>
      </c>
      <c r="C393" t="s">
        <v>515</v>
      </c>
      <c r="D393" t="s">
        <v>18</v>
      </c>
      <c r="E393" t="s">
        <v>19</v>
      </c>
      <c r="F393" s="13" t="s">
        <v>60</v>
      </c>
      <c r="G393" s="14"/>
      <c r="H393" s="15">
        <v>0</v>
      </c>
      <c r="I393" s="15">
        <v>0</v>
      </c>
      <c r="J393" s="15">
        <v>0</v>
      </c>
      <c r="K393" s="15">
        <v>0</v>
      </c>
      <c r="L393" s="15">
        <v>0</v>
      </c>
      <c r="M393" s="15">
        <v>0</v>
      </c>
      <c r="N393" s="15">
        <v>0</v>
      </c>
      <c r="O393" s="15">
        <v>0</v>
      </c>
      <c r="P393" s="15">
        <v>0</v>
      </c>
      <c r="Q393" s="15">
        <v>0</v>
      </c>
      <c r="R393" s="15">
        <v>0</v>
      </c>
      <c r="S393" s="15">
        <v>295.255</v>
      </c>
      <c r="T393" s="15">
        <f t="shared" si="30"/>
        <v>295.255</v>
      </c>
      <c r="U393" s="15">
        <v>174.03839550781251</v>
      </c>
      <c r="V393" s="15">
        <v>95.339681640625003</v>
      </c>
      <c r="W393" s="15">
        <v>51.659950080871582</v>
      </c>
      <c r="X393" s="15">
        <v>24.954780761718752</v>
      </c>
      <c r="Y393" s="15">
        <v>48.072151855468753</v>
      </c>
      <c r="Z393" s="15">
        <v>-16.753440673828123</v>
      </c>
      <c r="AA393" s="15">
        <v>44.045288330078122</v>
      </c>
      <c r="AB393" s="15">
        <v>4.3653198242187496</v>
      </c>
      <c r="AC393" s="15">
        <v>3.6276999511718748</v>
      </c>
      <c r="AD393" s="15">
        <v>12.5480703125</v>
      </c>
      <c r="AE393" s="15">
        <v>-737.15281249999998</v>
      </c>
      <c r="AF393" s="15">
        <v>0.84395999908447261</v>
      </c>
      <c r="AG393" s="15">
        <f t="shared" si="31"/>
        <v>-294.41095491027835</v>
      </c>
      <c r="AH393" s="15">
        <v>1.6009999871253969E-2</v>
      </c>
      <c r="AI393" s="15">
        <v>0</v>
      </c>
      <c r="AJ393" s="15">
        <v>0</v>
      </c>
      <c r="AK393" s="15">
        <v>0</v>
      </c>
      <c r="AL393" s="15">
        <v>0</v>
      </c>
      <c r="AM393" s="15">
        <v>0</v>
      </c>
      <c r="AN393" s="15">
        <v>0</v>
      </c>
      <c r="AO393" s="15">
        <v>0</v>
      </c>
      <c r="AP393" s="15">
        <v>0</v>
      </c>
      <c r="AQ393" s="15">
        <v>0</v>
      </c>
      <c r="AR393" s="15">
        <v>0</v>
      </c>
      <c r="AS393" s="15">
        <v>0</v>
      </c>
      <c r="AT393" s="15">
        <f t="shared" si="32"/>
        <v>1.6009999871253969E-2</v>
      </c>
      <c r="AU393" s="15">
        <v>0</v>
      </c>
      <c r="AV393" s="15">
        <v>0</v>
      </c>
      <c r="AW393" s="15">
        <v>0</v>
      </c>
      <c r="AX393" s="15">
        <v>0</v>
      </c>
      <c r="AY393" s="15">
        <v>0</v>
      </c>
      <c r="AZ393" s="15">
        <v>0</v>
      </c>
      <c r="BA393" s="15">
        <v>0</v>
      </c>
      <c r="BB393" s="15">
        <v>0</v>
      </c>
      <c r="BC393" s="15">
        <v>0</v>
      </c>
      <c r="BD393" s="15">
        <v>0</v>
      </c>
      <c r="BE393" s="15">
        <v>0</v>
      </c>
      <c r="BF393" s="15">
        <v>0</v>
      </c>
      <c r="BG393" s="15">
        <f t="shared" si="33"/>
        <v>0</v>
      </c>
      <c r="BH393" t="str">
        <f t="shared" si="34"/>
        <v>UIDIST</v>
      </c>
      <c r="BI393" t="str">
        <f>VLOOKUP(BH393,[1]Summary!$C$29:$C$56,1,0)</f>
        <v>UIDist</v>
      </c>
      <c r="BJ393" s="16">
        <v>44197</v>
      </c>
    </row>
    <row r="394" spans="1:62" x14ac:dyDescent="0.25">
      <c r="A394" s="13" t="s">
        <v>516</v>
      </c>
      <c r="B394" s="13" t="s">
        <v>516</v>
      </c>
      <c r="C394" t="s">
        <v>517</v>
      </c>
      <c r="D394" t="s">
        <v>361</v>
      </c>
      <c r="E394" t="s">
        <v>475</v>
      </c>
      <c r="F394" s="13" t="s">
        <v>60</v>
      </c>
      <c r="G394" s="14"/>
      <c r="H394" s="15">
        <v>0</v>
      </c>
      <c r="I394" s="15">
        <v>0</v>
      </c>
      <c r="J394" s="15">
        <v>0</v>
      </c>
      <c r="K394" s="15">
        <v>0</v>
      </c>
      <c r="L394" s="15">
        <v>0</v>
      </c>
      <c r="M394" s="15">
        <v>0</v>
      </c>
      <c r="N394" s="15">
        <v>0</v>
      </c>
      <c r="O394" s="15">
        <v>0</v>
      </c>
      <c r="P394" s="15">
        <v>0</v>
      </c>
      <c r="Q394" s="15">
        <v>6.3380000000000001</v>
      </c>
      <c r="R394" s="15">
        <v>8.7940000000000005</v>
      </c>
      <c r="S394" s="15">
        <v>31.896000000000001</v>
      </c>
      <c r="T394" s="15">
        <f t="shared" si="30"/>
        <v>47.028000000000006</v>
      </c>
      <c r="U394" s="15">
        <v>0.11777999877929687</v>
      </c>
      <c r="V394" s="15">
        <v>-3.5207699966430663</v>
      </c>
      <c r="W394" s="15">
        <v>0.10512000274658204</v>
      </c>
      <c r="X394" s="15">
        <v>0.10512000274658204</v>
      </c>
      <c r="Y394" s="15">
        <v>18.343060859680175</v>
      </c>
      <c r="Z394" s="15">
        <v>0.12645999908447267</v>
      </c>
      <c r="AA394" s="15">
        <v>13.751649810791015</v>
      </c>
      <c r="AB394" s="15">
        <v>0.15582000732421875</v>
      </c>
      <c r="AC394" s="15">
        <v>0.16264999389648438</v>
      </c>
      <c r="AD394" s="15">
        <v>0.16264999389648438</v>
      </c>
      <c r="AE394" s="15">
        <v>0.16264999389648438</v>
      </c>
      <c r="AF394" s="15">
        <v>8.0839996337890629E-2</v>
      </c>
      <c r="AG394" s="15">
        <f t="shared" si="31"/>
        <v>29.753030662536617</v>
      </c>
      <c r="AH394" s="15">
        <v>0.11630000305175782</v>
      </c>
      <c r="AI394" s="15">
        <v>0.11630000305175782</v>
      </c>
      <c r="AJ394" s="15">
        <v>0.11630000305175782</v>
      </c>
      <c r="AK394" s="15">
        <v>0.41220001220703123</v>
      </c>
      <c r="AL394" s="15">
        <v>0.41220001220703123</v>
      </c>
      <c r="AM394" s="15">
        <v>-0.23266000366210937</v>
      </c>
      <c r="AN394" s="15">
        <v>5.9490001678466797E-2</v>
      </c>
      <c r="AO394" s="15">
        <v>5.9490001678466797E-2</v>
      </c>
      <c r="AP394" s="15">
        <v>-6.3750000000000001E-2</v>
      </c>
      <c r="AQ394" s="15">
        <v>-3.2000000000000001E-2</v>
      </c>
      <c r="AR394" s="15">
        <v>0</v>
      </c>
      <c r="AS394" s="15">
        <v>0</v>
      </c>
      <c r="AT394" s="15">
        <f t="shared" si="32"/>
        <v>0.9638700332641601</v>
      </c>
      <c r="AU394" s="15">
        <v>0</v>
      </c>
      <c r="AV394" s="15">
        <v>0</v>
      </c>
      <c r="AW394" s="15">
        <v>0</v>
      </c>
      <c r="AX394" s="15">
        <v>0</v>
      </c>
      <c r="AY394" s="15">
        <v>0</v>
      </c>
      <c r="AZ394" s="15">
        <v>0</v>
      </c>
      <c r="BA394" s="15">
        <v>0</v>
      </c>
      <c r="BB394" s="15">
        <v>0</v>
      </c>
      <c r="BC394" s="15">
        <v>0</v>
      </c>
      <c r="BD394" s="15">
        <v>0</v>
      </c>
      <c r="BE394" s="15">
        <v>0</v>
      </c>
      <c r="BF394" s="15">
        <v>0</v>
      </c>
      <c r="BG394" s="15">
        <f t="shared" si="33"/>
        <v>0</v>
      </c>
      <c r="BH394" t="str">
        <f t="shared" si="34"/>
        <v>SCGGas</v>
      </c>
      <c r="BI394" t="str">
        <f>VLOOKUP(BH394,[1]Summary!$C$29:$C$56,1,0)</f>
        <v>SCGGas</v>
      </c>
      <c r="BJ394" s="16">
        <v>44197</v>
      </c>
    </row>
    <row r="395" spans="1:62" x14ac:dyDescent="0.25">
      <c r="A395" s="13" t="s">
        <v>518</v>
      </c>
      <c r="B395" s="13" t="s">
        <v>518</v>
      </c>
      <c r="C395" t="s">
        <v>519</v>
      </c>
      <c r="D395" t="s">
        <v>361</v>
      </c>
      <c r="E395" t="s">
        <v>475</v>
      </c>
      <c r="F395" s="13" t="s">
        <v>60</v>
      </c>
      <c r="G395" s="14"/>
      <c r="H395" s="15">
        <v>0</v>
      </c>
      <c r="I395" s="15">
        <v>0</v>
      </c>
      <c r="J395" s="15">
        <v>0</v>
      </c>
      <c r="K395" s="15">
        <v>0</v>
      </c>
      <c r="L395" s="15">
        <v>0</v>
      </c>
      <c r="M395" s="15">
        <v>0</v>
      </c>
      <c r="N395" s="15">
        <v>0</v>
      </c>
      <c r="O395" s="15">
        <v>0</v>
      </c>
      <c r="P395" s="15">
        <v>0</v>
      </c>
      <c r="Q395" s="15">
        <v>6.0140000000000002</v>
      </c>
      <c r="R395" s="15">
        <v>5.0000000000000001E-3</v>
      </c>
      <c r="S395" s="15">
        <v>0</v>
      </c>
      <c r="T395" s="15">
        <f t="shared" si="30"/>
        <v>6.0190000000000001</v>
      </c>
      <c r="U395" s="15">
        <v>0</v>
      </c>
      <c r="V395" s="15">
        <v>0</v>
      </c>
      <c r="W395" s="15">
        <v>0</v>
      </c>
      <c r="X395" s="15">
        <v>0</v>
      </c>
      <c r="Y395" s="15">
        <v>0</v>
      </c>
      <c r="Z395" s="15">
        <v>0</v>
      </c>
      <c r="AA395" s="15">
        <v>0</v>
      </c>
      <c r="AB395" s="15">
        <v>0</v>
      </c>
      <c r="AC395" s="15">
        <v>0</v>
      </c>
      <c r="AD395" s="15">
        <v>0</v>
      </c>
      <c r="AE395" s="15">
        <v>0</v>
      </c>
      <c r="AF395" s="15">
        <v>0</v>
      </c>
      <c r="AG395" s="15">
        <f t="shared" si="31"/>
        <v>0</v>
      </c>
      <c r="AH395" s="15">
        <v>0</v>
      </c>
      <c r="AI395" s="15">
        <v>0</v>
      </c>
      <c r="AJ395" s="15">
        <v>0</v>
      </c>
      <c r="AK395" s="15">
        <v>0</v>
      </c>
      <c r="AL395" s="15">
        <v>0</v>
      </c>
      <c r="AM395" s="15">
        <v>0</v>
      </c>
      <c r="AN395" s="15">
        <v>0</v>
      </c>
      <c r="AO395" s="15">
        <v>0</v>
      </c>
      <c r="AP395" s="15">
        <v>0</v>
      </c>
      <c r="AQ395" s="15">
        <v>0</v>
      </c>
      <c r="AR395" s="15">
        <v>0</v>
      </c>
      <c r="AS395" s="15">
        <v>0</v>
      </c>
      <c r="AT395" s="15">
        <f t="shared" si="32"/>
        <v>0</v>
      </c>
      <c r="AU395" s="15">
        <v>0</v>
      </c>
      <c r="AV395" s="15">
        <v>0</v>
      </c>
      <c r="AW395" s="15">
        <v>0</v>
      </c>
      <c r="AX395" s="15">
        <v>0</v>
      </c>
      <c r="AY395" s="15">
        <v>0</v>
      </c>
      <c r="AZ395" s="15">
        <v>0</v>
      </c>
      <c r="BA395" s="15">
        <v>0</v>
      </c>
      <c r="BB395" s="15">
        <v>0</v>
      </c>
      <c r="BC395" s="15">
        <v>0</v>
      </c>
      <c r="BD395" s="15">
        <v>0</v>
      </c>
      <c r="BE395" s="15">
        <v>0</v>
      </c>
      <c r="BF395" s="15">
        <v>0</v>
      </c>
      <c r="BG395" s="15">
        <f t="shared" si="33"/>
        <v>0</v>
      </c>
      <c r="BH395" t="str">
        <f t="shared" si="34"/>
        <v>SCGGas</v>
      </c>
      <c r="BI395" t="str">
        <f>VLOOKUP(BH395,[1]Summary!$C$29:$C$56,1,0)</f>
        <v>SCGGas</v>
      </c>
      <c r="BJ395" s="16">
        <v>43466</v>
      </c>
    </row>
    <row r="396" spans="1:62" x14ac:dyDescent="0.25">
      <c r="A396" s="13" t="s">
        <v>520</v>
      </c>
      <c r="B396" s="13" t="s">
        <v>520</v>
      </c>
      <c r="C396" t="s">
        <v>521</v>
      </c>
      <c r="D396" t="s">
        <v>434</v>
      </c>
      <c r="E396" t="s">
        <v>475</v>
      </c>
      <c r="F396" s="13" t="s">
        <v>302</v>
      </c>
      <c r="G396" s="14"/>
      <c r="H396" s="15">
        <v>0</v>
      </c>
      <c r="I396" s="15">
        <v>0</v>
      </c>
      <c r="J396" s="15">
        <v>0</v>
      </c>
      <c r="K396" s="15">
        <v>0</v>
      </c>
      <c r="L396" s="15">
        <v>0</v>
      </c>
      <c r="M396" s="15">
        <v>0</v>
      </c>
      <c r="N396" s="15">
        <v>0</v>
      </c>
      <c r="O396" s="15">
        <v>0</v>
      </c>
      <c r="P396" s="15">
        <v>0</v>
      </c>
      <c r="Q396" s="15">
        <v>0</v>
      </c>
      <c r="R396" s="15">
        <v>0.92600000000000005</v>
      </c>
      <c r="S396" s="15">
        <v>5.0000000000000001E-3</v>
      </c>
      <c r="T396" s="15">
        <f t="shared" si="30"/>
        <v>0.93100000000000005</v>
      </c>
      <c r="U396" s="15">
        <v>0</v>
      </c>
      <c r="V396" s="15">
        <v>0</v>
      </c>
      <c r="W396" s="15">
        <v>0</v>
      </c>
      <c r="X396" s="15">
        <v>260.72073937988279</v>
      </c>
      <c r="Y396" s="15">
        <v>0.62703002929687501</v>
      </c>
      <c r="Z396" s="15">
        <v>0.53648999023437505</v>
      </c>
      <c r="AA396" s="15">
        <v>0.53952001953124995</v>
      </c>
      <c r="AB396" s="15">
        <v>0.53952001953124995</v>
      </c>
      <c r="AC396" s="15">
        <v>0.56904998779296878</v>
      </c>
      <c r="AD396" s="15">
        <v>216.13640402221679</v>
      </c>
      <c r="AE396" s="15">
        <v>3.7202300262451171</v>
      </c>
      <c r="AF396" s="15">
        <v>37.184441406250002</v>
      </c>
      <c r="AG396" s="15">
        <f t="shared" si="31"/>
        <v>520.57342488098141</v>
      </c>
      <c r="AH396" s="15">
        <v>13.002490234374999</v>
      </c>
      <c r="AI396" s="15">
        <v>-152.833984375</v>
      </c>
      <c r="AJ396" s="15">
        <v>53.918261718750003</v>
      </c>
      <c r="AK396" s="15">
        <v>-10.40666015625</v>
      </c>
      <c r="AL396" s="15">
        <v>0</v>
      </c>
      <c r="AM396" s="15">
        <v>-13.012740234375</v>
      </c>
      <c r="AN396" s="15">
        <v>5.33568017578125</v>
      </c>
      <c r="AO396" s="15">
        <v>0</v>
      </c>
      <c r="AP396" s="15">
        <v>0</v>
      </c>
      <c r="AQ396" s="15">
        <v>0</v>
      </c>
      <c r="AR396" s="15">
        <v>0</v>
      </c>
      <c r="AS396" s="15">
        <v>0</v>
      </c>
      <c r="AT396" s="15">
        <f t="shared" si="32"/>
        <v>-103.99695263671876</v>
      </c>
      <c r="AU396" s="15">
        <v>0</v>
      </c>
      <c r="AV396" s="15">
        <v>0</v>
      </c>
      <c r="AW396" s="15">
        <v>0</v>
      </c>
      <c r="AX396" s="15">
        <v>0</v>
      </c>
      <c r="AY396" s="15">
        <v>0</v>
      </c>
      <c r="AZ396" s="15">
        <v>0</v>
      </c>
      <c r="BA396" s="15">
        <v>0</v>
      </c>
      <c r="BB396" s="15">
        <v>0</v>
      </c>
      <c r="BC396" s="15">
        <v>0</v>
      </c>
      <c r="BD396" s="15">
        <v>0</v>
      </c>
      <c r="BE396" s="15">
        <v>0</v>
      </c>
      <c r="BF396" s="15">
        <v>0</v>
      </c>
      <c r="BG396" s="15">
        <f t="shared" si="33"/>
        <v>0</v>
      </c>
      <c r="BH396" t="str">
        <f t="shared" si="34"/>
        <v>CNGGas</v>
      </c>
      <c r="BI396" t="str">
        <f>VLOOKUP(BH396,[1]Summary!$C$29:$C$56,1,0)</f>
        <v>CNGGas</v>
      </c>
      <c r="BJ396" s="16">
        <v>44197</v>
      </c>
    </row>
    <row r="397" spans="1:62" x14ac:dyDescent="0.25">
      <c r="A397" s="13" t="s">
        <v>522</v>
      </c>
      <c r="B397" s="13" t="s">
        <v>522</v>
      </c>
      <c r="C397" t="s">
        <v>523</v>
      </c>
      <c r="D397" t="s">
        <v>434</v>
      </c>
      <c r="E397" t="s">
        <v>475</v>
      </c>
      <c r="F397" s="13" t="s">
        <v>153</v>
      </c>
      <c r="G397" s="14"/>
      <c r="H397" s="15">
        <v>0</v>
      </c>
      <c r="I397" s="15">
        <v>0</v>
      </c>
      <c r="J397" s="15">
        <v>0</v>
      </c>
      <c r="K397" s="15">
        <v>0</v>
      </c>
      <c r="L397" s="15">
        <v>0</v>
      </c>
      <c r="M397" s="15">
        <v>0</v>
      </c>
      <c r="N397" s="15">
        <v>0</v>
      </c>
      <c r="O397" s="15">
        <v>0</v>
      </c>
      <c r="P397" s="15">
        <v>0</v>
      </c>
      <c r="Q397" s="15">
        <v>25</v>
      </c>
      <c r="R397" s="15">
        <v>46.595999999999997</v>
      </c>
      <c r="S397" s="15">
        <v>-23.425000000000001</v>
      </c>
      <c r="T397" s="15">
        <f t="shared" si="30"/>
        <v>48.171000000000006</v>
      </c>
      <c r="U397" s="15">
        <v>0.12033999633789062</v>
      </c>
      <c r="V397" s="15">
        <v>0.12033999633789062</v>
      </c>
      <c r="W397" s="15">
        <v>0.11558000183105469</v>
      </c>
      <c r="X397" s="15">
        <v>0.11558000183105469</v>
      </c>
      <c r="Y397" s="15">
        <v>0.11558000183105469</v>
      </c>
      <c r="Z397" s="15">
        <v>9.8889999389648431E-2</v>
      </c>
      <c r="AA397" s="15">
        <v>0.10030000305175782</v>
      </c>
      <c r="AB397" s="15">
        <v>0.10030000305175782</v>
      </c>
      <c r="AC397" s="15">
        <v>0.10579000091552734</v>
      </c>
      <c r="AD397" s="15">
        <v>0.10579000091552734</v>
      </c>
      <c r="AE397" s="15">
        <v>0.10579000091552734</v>
      </c>
      <c r="AF397" s="15">
        <v>8.8529998779296876E-2</v>
      </c>
      <c r="AG397" s="15">
        <f t="shared" si="31"/>
        <v>1.2928100051879883</v>
      </c>
      <c r="AH397" s="15">
        <v>7.6300003051757812E-2</v>
      </c>
      <c r="AI397" s="15">
        <v>47.896389999389648</v>
      </c>
      <c r="AJ397" s="15">
        <v>-47.743790000915524</v>
      </c>
      <c r="AK397" s="15">
        <v>0.24310000610351562</v>
      </c>
      <c r="AL397" s="15">
        <v>21.690770004272462</v>
      </c>
      <c r="AM397" s="15">
        <v>1.4098699989318848</v>
      </c>
      <c r="AN397" s="15">
        <v>0</v>
      </c>
      <c r="AO397" s="15">
        <v>0</v>
      </c>
      <c r="AP397" s="15">
        <v>0</v>
      </c>
      <c r="AQ397" s="15">
        <v>0</v>
      </c>
      <c r="AR397" s="15">
        <v>0</v>
      </c>
      <c r="AS397" s="15">
        <v>0</v>
      </c>
      <c r="AT397" s="15">
        <f t="shared" si="32"/>
        <v>23.572640010833741</v>
      </c>
      <c r="AU397" s="15">
        <v>0</v>
      </c>
      <c r="AV397" s="15">
        <v>0</v>
      </c>
      <c r="AW397" s="15">
        <v>0</v>
      </c>
      <c r="AX397" s="15">
        <v>0</v>
      </c>
      <c r="AY397" s="15">
        <v>0</v>
      </c>
      <c r="AZ397" s="15">
        <v>0</v>
      </c>
      <c r="BA397" s="15">
        <v>0</v>
      </c>
      <c r="BB397" s="15">
        <v>0</v>
      </c>
      <c r="BC397" s="15">
        <v>0</v>
      </c>
      <c r="BD397" s="15">
        <v>0</v>
      </c>
      <c r="BE397" s="15">
        <v>0</v>
      </c>
      <c r="BF397" s="15">
        <v>0</v>
      </c>
      <c r="BG397" s="15">
        <f t="shared" si="33"/>
        <v>0</v>
      </c>
      <c r="BH397" t="str">
        <f t="shared" si="34"/>
        <v>CNGGas</v>
      </c>
      <c r="BI397" t="str">
        <f>VLOOKUP(BH397,[1]Summary!$C$29:$C$56,1,0)</f>
        <v>CNGGas</v>
      </c>
      <c r="BJ397" s="16">
        <v>44197</v>
      </c>
    </row>
    <row r="398" spans="1:62" x14ac:dyDescent="0.25">
      <c r="A398" s="13" t="s">
        <v>524</v>
      </c>
      <c r="B398" s="13" t="s">
        <v>524</v>
      </c>
      <c r="C398" t="s">
        <v>525</v>
      </c>
      <c r="D398" t="s">
        <v>434</v>
      </c>
      <c r="E398" t="s">
        <v>475</v>
      </c>
      <c r="F398" s="13" t="s">
        <v>302</v>
      </c>
      <c r="G398" s="14"/>
      <c r="H398" s="15">
        <v>0</v>
      </c>
      <c r="I398" s="15">
        <v>0</v>
      </c>
      <c r="J398" s="15">
        <v>0</v>
      </c>
      <c r="K398" s="15">
        <v>0</v>
      </c>
      <c r="L398" s="15">
        <v>0</v>
      </c>
      <c r="M398" s="15">
        <v>0</v>
      </c>
      <c r="N398" s="15">
        <v>0</v>
      </c>
      <c r="O398" s="15">
        <v>0</v>
      </c>
      <c r="P398" s="15">
        <v>0</v>
      </c>
      <c r="Q398" s="15">
        <v>0</v>
      </c>
      <c r="R398" s="15">
        <v>0.24399999999999999</v>
      </c>
      <c r="S398" s="15">
        <v>1E-3</v>
      </c>
      <c r="T398" s="15">
        <f t="shared" si="30"/>
        <v>0.245</v>
      </c>
      <c r="U398" s="15">
        <v>10.014999892234803</v>
      </c>
      <c r="V398" s="15">
        <v>2.5600000381469725E-2</v>
      </c>
      <c r="W398" s="15">
        <v>2.4590000152587891E-2</v>
      </c>
      <c r="X398" s="15">
        <v>2.5722601165771484</v>
      </c>
      <c r="Y398" s="15">
        <v>3.0690000534057616E-2</v>
      </c>
      <c r="Z398" s="15">
        <v>13.513509922027588</v>
      </c>
      <c r="AA398" s="15">
        <v>5.425E-2</v>
      </c>
      <c r="AB398" s="15">
        <v>1.3986400260925294</v>
      </c>
      <c r="AC398" s="15">
        <v>6.0130001068115231E-2</v>
      </c>
      <c r="AD398" s="15">
        <v>6.0130001068115231E-2</v>
      </c>
      <c r="AE398" s="15">
        <v>6.0130001068115231E-2</v>
      </c>
      <c r="AF398" s="15">
        <v>5.0319999694824216E-2</v>
      </c>
      <c r="AG398" s="15">
        <f t="shared" si="31"/>
        <v>27.865249960899348</v>
      </c>
      <c r="AH398" s="15">
        <v>4.3360000610351564E-2</v>
      </c>
      <c r="AI398" s="15">
        <v>4.3360000610351564E-2</v>
      </c>
      <c r="AJ398" s="15">
        <v>4.3360000610351564E-2</v>
      </c>
      <c r="AK398" s="15">
        <v>6.9080001831054685E-2</v>
      </c>
      <c r="AL398" s="15">
        <v>0</v>
      </c>
      <c r="AM398" s="15">
        <v>0</v>
      </c>
      <c r="AN398" s="15">
        <v>0</v>
      </c>
      <c r="AO398" s="15">
        <v>0</v>
      </c>
      <c r="AP398" s="15">
        <v>0</v>
      </c>
      <c r="AQ398" s="15">
        <v>0</v>
      </c>
      <c r="AR398" s="15">
        <v>0</v>
      </c>
      <c r="AS398" s="15">
        <v>0</v>
      </c>
      <c r="AT398" s="15">
        <f t="shared" si="32"/>
        <v>0.1991600036621094</v>
      </c>
      <c r="AU398" s="15">
        <v>0</v>
      </c>
      <c r="AV398" s="15">
        <v>0</v>
      </c>
      <c r="AW398" s="15">
        <v>0</v>
      </c>
      <c r="AX398" s="15">
        <v>0</v>
      </c>
      <c r="AY398" s="15">
        <v>0</v>
      </c>
      <c r="AZ398" s="15">
        <v>0</v>
      </c>
      <c r="BA398" s="15">
        <v>0</v>
      </c>
      <c r="BB398" s="15">
        <v>0</v>
      </c>
      <c r="BC398" s="15">
        <v>0</v>
      </c>
      <c r="BD398" s="15">
        <v>0</v>
      </c>
      <c r="BE398" s="15">
        <v>0</v>
      </c>
      <c r="BF398" s="15">
        <v>0</v>
      </c>
      <c r="BG398" s="15">
        <f t="shared" si="33"/>
        <v>0</v>
      </c>
      <c r="BH398" t="str">
        <f t="shared" si="34"/>
        <v>CNGGas</v>
      </c>
      <c r="BI398" t="str">
        <f>VLOOKUP(BH398,[1]Summary!$C$29:$C$56,1,0)</f>
        <v>CNGGas</v>
      </c>
      <c r="BJ398" s="16">
        <v>44197</v>
      </c>
    </row>
    <row r="399" spans="1:62" x14ac:dyDescent="0.25">
      <c r="A399" s="13" t="s">
        <v>526</v>
      </c>
      <c r="B399" s="13" t="s">
        <v>526</v>
      </c>
      <c r="C399" t="s">
        <v>527</v>
      </c>
      <c r="D399" t="s">
        <v>434</v>
      </c>
      <c r="E399" t="s">
        <v>475</v>
      </c>
      <c r="F399" s="13" t="s">
        <v>302</v>
      </c>
      <c r="G399" s="14"/>
      <c r="H399" s="15">
        <v>0</v>
      </c>
      <c r="I399" s="15">
        <v>0</v>
      </c>
      <c r="J399" s="15">
        <v>0</v>
      </c>
      <c r="K399" s="15">
        <v>0</v>
      </c>
      <c r="L399" s="15">
        <v>0</v>
      </c>
      <c r="M399" s="15">
        <v>0</v>
      </c>
      <c r="N399" s="15">
        <v>0</v>
      </c>
      <c r="O399" s="15">
        <v>0</v>
      </c>
      <c r="P399" s="15">
        <v>0</v>
      </c>
      <c r="Q399" s="15">
        <v>0</v>
      </c>
      <c r="R399" s="15">
        <v>1.784</v>
      </c>
      <c r="S399" s="15">
        <v>2.3210000000000002</v>
      </c>
      <c r="T399" s="15">
        <f t="shared" si="30"/>
        <v>4.1050000000000004</v>
      </c>
      <c r="U399" s="15">
        <v>2.4636499357223509</v>
      </c>
      <c r="V399" s="15">
        <v>11.795379646301269</v>
      </c>
      <c r="W399" s="15">
        <v>37.076110153198243</v>
      </c>
      <c r="X399" s="15">
        <v>14.777239822387696</v>
      </c>
      <c r="Y399" s="15">
        <v>20.628990020751953</v>
      </c>
      <c r="Z399" s="15">
        <v>7.628350021362305</v>
      </c>
      <c r="AA399" s="15">
        <v>415.21981439971921</v>
      </c>
      <c r="AB399" s="15">
        <v>168.71920227050782</v>
      </c>
      <c r="AC399" s="15">
        <v>-147.59301721191406</v>
      </c>
      <c r="AD399" s="15">
        <v>233.8296640625</v>
      </c>
      <c r="AE399" s="15">
        <v>-5.3269901657104493</v>
      </c>
      <c r="AF399" s="15">
        <v>111.26140998840332</v>
      </c>
      <c r="AG399" s="15">
        <f t="shared" si="31"/>
        <v>870.47980294322963</v>
      </c>
      <c r="AH399" s="15">
        <v>28.602959167480467</v>
      </c>
      <c r="AI399" s="15">
        <v>1.2781399841308594</v>
      </c>
      <c r="AJ399" s="15">
        <v>0.74565002441406247</v>
      </c>
      <c r="AK399" s="15">
        <v>2.3757199707031251</v>
      </c>
      <c r="AL399" s="15">
        <v>2.3757199707031251</v>
      </c>
      <c r="AM399" s="15">
        <v>0.60876000976562505</v>
      </c>
      <c r="AN399" s="15">
        <v>2.9140498657226561</v>
      </c>
      <c r="AO399" s="15">
        <v>189.84065313720703</v>
      </c>
      <c r="AP399" s="15">
        <v>11.559890157699584</v>
      </c>
      <c r="AQ399" s="15">
        <v>2.6520000000000001</v>
      </c>
      <c r="AR399" s="15">
        <v>60.448959716796878</v>
      </c>
      <c r="AS399" s="15">
        <v>10.765400173187256</v>
      </c>
      <c r="AT399" s="15">
        <f t="shared" si="32"/>
        <v>314.16790217781062</v>
      </c>
      <c r="AU399" s="15">
        <v>0</v>
      </c>
      <c r="AV399" s="15">
        <v>0</v>
      </c>
      <c r="AW399" s="15">
        <v>0</v>
      </c>
      <c r="AX399" s="15">
        <v>0</v>
      </c>
      <c r="AY399" s="15">
        <v>0</v>
      </c>
      <c r="AZ399" s="15">
        <v>0</v>
      </c>
      <c r="BA399" s="15">
        <v>0</v>
      </c>
      <c r="BB399" s="15">
        <v>0</v>
      </c>
      <c r="BC399" s="15">
        <v>0</v>
      </c>
      <c r="BD399" s="15">
        <v>0</v>
      </c>
      <c r="BE399" s="15">
        <v>0</v>
      </c>
      <c r="BF399" s="15">
        <v>0</v>
      </c>
      <c r="BG399" s="15">
        <f t="shared" si="33"/>
        <v>0</v>
      </c>
      <c r="BH399" t="str">
        <f t="shared" si="34"/>
        <v>CNGGas</v>
      </c>
      <c r="BI399" t="str">
        <f>VLOOKUP(BH399,[1]Summary!$C$29:$C$56,1,0)</f>
        <v>CNGGas</v>
      </c>
      <c r="BJ399" s="16">
        <v>44197</v>
      </c>
    </row>
    <row r="400" spans="1:62" x14ac:dyDescent="0.25">
      <c r="A400" s="13" t="s">
        <v>528</v>
      </c>
      <c r="B400" s="13" t="s">
        <v>528</v>
      </c>
      <c r="C400" t="s">
        <v>529</v>
      </c>
      <c r="D400" t="s">
        <v>434</v>
      </c>
      <c r="E400" t="s">
        <v>475</v>
      </c>
      <c r="F400" s="13" t="s">
        <v>302</v>
      </c>
      <c r="G400" s="14"/>
      <c r="H400" s="15">
        <v>0</v>
      </c>
      <c r="I400" s="15">
        <v>0</v>
      </c>
      <c r="J400" s="15">
        <v>0</v>
      </c>
      <c r="K400" s="15">
        <v>0</v>
      </c>
      <c r="L400" s="15">
        <v>0</v>
      </c>
      <c r="M400" s="15">
        <v>0</v>
      </c>
      <c r="N400" s="15">
        <v>0</v>
      </c>
      <c r="O400" s="15">
        <v>0</v>
      </c>
      <c r="P400" s="15">
        <v>0</v>
      </c>
      <c r="Q400" s="15">
        <v>0</v>
      </c>
      <c r="R400" s="15">
        <v>1.9159999999999999</v>
      </c>
      <c r="S400" s="15">
        <v>0</v>
      </c>
      <c r="T400" s="15">
        <f t="shared" si="30"/>
        <v>1.9159999999999999</v>
      </c>
      <c r="U400" s="15">
        <v>0</v>
      </c>
      <c r="V400" s="15">
        <v>0</v>
      </c>
      <c r="W400" s="15">
        <v>0</v>
      </c>
      <c r="X400" s="15">
        <v>0</v>
      </c>
      <c r="Y400" s="15">
        <v>0</v>
      </c>
      <c r="Z400" s="15">
        <v>0</v>
      </c>
      <c r="AA400" s="15">
        <v>0</v>
      </c>
      <c r="AB400" s="15">
        <v>0</v>
      </c>
      <c r="AC400" s="15">
        <v>0</v>
      </c>
      <c r="AD400" s="15">
        <v>0</v>
      </c>
      <c r="AE400" s="15">
        <v>0</v>
      </c>
      <c r="AF400" s="15">
        <v>0</v>
      </c>
      <c r="AG400" s="15">
        <f t="shared" si="31"/>
        <v>0</v>
      </c>
      <c r="AH400" s="15">
        <v>0</v>
      </c>
      <c r="AI400" s="15">
        <v>0</v>
      </c>
      <c r="AJ400" s="15">
        <v>0</v>
      </c>
      <c r="AK400" s="15">
        <v>0</v>
      </c>
      <c r="AL400" s="15">
        <v>0</v>
      </c>
      <c r="AM400" s="15">
        <v>0</v>
      </c>
      <c r="AN400" s="15">
        <v>0</v>
      </c>
      <c r="AO400" s="15">
        <v>0</v>
      </c>
      <c r="AP400" s="15">
        <v>0</v>
      </c>
      <c r="AQ400" s="15">
        <v>1.2350000000000001</v>
      </c>
      <c r="AR400" s="15">
        <v>0</v>
      </c>
      <c r="AS400" s="15">
        <v>0</v>
      </c>
      <c r="AT400" s="15">
        <f t="shared" si="32"/>
        <v>1.2350000000000001</v>
      </c>
      <c r="AU400" s="15">
        <v>0</v>
      </c>
      <c r="AV400" s="15">
        <v>0</v>
      </c>
      <c r="AW400" s="15">
        <v>0</v>
      </c>
      <c r="AX400" s="15">
        <v>0</v>
      </c>
      <c r="AY400" s="15">
        <v>0</v>
      </c>
      <c r="AZ400" s="15">
        <v>0</v>
      </c>
      <c r="BA400" s="15">
        <v>0</v>
      </c>
      <c r="BB400" s="15">
        <v>0</v>
      </c>
      <c r="BC400" s="15">
        <v>0</v>
      </c>
      <c r="BD400" s="15">
        <v>0</v>
      </c>
      <c r="BE400" s="15">
        <v>0</v>
      </c>
      <c r="BF400" s="15">
        <v>0</v>
      </c>
      <c r="BG400" s="15">
        <f t="shared" si="33"/>
        <v>0</v>
      </c>
      <c r="BH400" t="str">
        <f t="shared" si="34"/>
        <v>CNGGas</v>
      </c>
      <c r="BI400" t="str">
        <f>VLOOKUP(BH400,[1]Summary!$C$29:$C$56,1,0)</f>
        <v>CNGGas</v>
      </c>
      <c r="BJ400" s="16">
        <v>44197</v>
      </c>
    </row>
    <row r="401" spans="1:62" x14ac:dyDescent="0.25">
      <c r="A401" s="13">
        <v>802432.01</v>
      </c>
      <c r="B401" s="13">
        <v>802432.01</v>
      </c>
      <c r="C401" t="s">
        <v>530</v>
      </c>
      <c r="D401" t="s">
        <v>18</v>
      </c>
      <c r="E401" t="s">
        <v>19</v>
      </c>
      <c r="F401" s="13" t="s">
        <v>22</v>
      </c>
      <c r="G401" s="14"/>
      <c r="H401" s="15">
        <v>0</v>
      </c>
      <c r="I401" s="15">
        <v>0</v>
      </c>
      <c r="J401" s="15">
        <v>0</v>
      </c>
      <c r="K401" s="15">
        <v>0</v>
      </c>
      <c r="L401" s="15">
        <v>0</v>
      </c>
      <c r="M401" s="15">
        <v>0</v>
      </c>
      <c r="N401" s="15">
        <v>0</v>
      </c>
      <c r="O401" s="15">
        <v>0</v>
      </c>
      <c r="P401" s="15">
        <v>0</v>
      </c>
      <c r="Q401" s="15">
        <v>0</v>
      </c>
      <c r="R401" s="15">
        <v>1.02</v>
      </c>
      <c r="S401" s="15">
        <v>8.0000000000000002E-3</v>
      </c>
      <c r="T401" s="15">
        <f t="shared" si="30"/>
        <v>1.028</v>
      </c>
      <c r="U401" s="15">
        <v>0.18958000087738036</v>
      </c>
      <c r="V401" s="15">
        <v>0.60330999183654788</v>
      </c>
      <c r="W401" s="15">
        <v>0.63233999252319339</v>
      </c>
      <c r="X401" s="15">
        <v>1.2517099895477295</v>
      </c>
      <c r="Y401" s="15">
        <v>0.8856800403594971</v>
      </c>
      <c r="Z401" s="15">
        <v>2.7690000534057617E-2</v>
      </c>
      <c r="AA401" s="15">
        <v>2.8299999237060548E-2</v>
      </c>
      <c r="AB401" s="15">
        <v>0.7963499813079834</v>
      </c>
      <c r="AC401" s="15">
        <v>2.7420000076293947E-2</v>
      </c>
      <c r="AD401" s="15">
        <v>2.7420000076293947E-2</v>
      </c>
      <c r="AE401" s="15">
        <v>2.7420000076293947E-2</v>
      </c>
      <c r="AF401" s="15">
        <v>3.4630001068115236E-2</v>
      </c>
      <c r="AG401" s="15">
        <f t="shared" si="31"/>
        <v>4.531849997520446</v>
      </c>
      <c r="AH401" s="15">
        <v>0.41329999542236329</v>
      </c>
      <c r="AI401" s="15">
        <v>0.94455001449584963</v>
      </c>
      <c r="AJ401" s="15">
        <v>0.5729699964523316</v>
      </c>
      <c r="AK401" s="15">
        <v>0.72709999465942388</v>
      </c>
      <c r="AL401" s="15">
        <v>-2.1492100028991699</v>
      </c>
      <c r="AM401" s="15">
        <v>1.2237300090789796</v>
      </c>
      <c r="AN401" s="15">
        <v>5.344260060310364</v>
      </c>
      <c r="AO401" s="15">
        <v>19.403590072631836</v>
      </c>
      <c r="AP401" s="15">
        <v>1.0149999923706055</v>
      </c>
      <c r="AQ401" s="15">
        <v>0.157</v>
      </c>
      <c r="AR401" s="15">
        <v>0.14360000610351562</v>
      </c>
      <c r="AS401" s="15">
        <v>-5.7200040817260746E-3</v>
      </c>
      <c r="AT401" s="15">
        <f t="shared" si="32"/>
        <v>27.790170134544372</v>
      </c>
      <c r="AU401" s="15">
        <v>0</v>
      </c>
      <c r="AV401" s="15">
        <v>0</v>
      </c>
      <c r="AW401" s="15">
        <v>0</v>
      </c>
      <c r="AX401" s="15">
        <v>0</v>
      </c>
      <c r="AY401" s="15">
        <v>0</v>
      </c>
      <c r="AZ401" s="15">
        <v>0</v>
      </c>
      <c r="BA401" s="15">
        <v>0</v>
      </c>
      <c r="BB401" s="15">
        <v>0</v>
      </c>
      <c r="BC401" s="15">
        <v>0</v>
      </c>
      <c r="BD401" s="15">
        <v>0</v>
      </c>
      <c r="BE401" s="15">
        <v>0</v>
      </c>
      <c r="BF401" s="15">
        <v>0</v>
      </c>
      <c r="BG401" s="15">
        <f t="shared" si="33"/>
        <v>0</v>
      </c>
      <c r="BH401" t="str">
        <f t="shared" si="34"/>
        <v>UIDIST</v>
      </c>
      <c r="BI401" t="str">
        <f>VLOOKUP(BH401,[1]Summary!$C$29:$C$56,1,0)</f>
        <v>UIDist</v>
      </c>
      <c r="BJ401" s="16">
        <v>44197</v>
      </c>
    </row>
    <row r="402" spans="1:62" x14ac:dyDescent="0.25">
      <c r="A402" s="13">
        <v>802436.01</v>
      </c>
      <c r="B402" s="13">
        <v>802436.01</v>
      </c>
      <c r="C402" t="s">
        <v>531</v>
      </c>
      <c r="D402" t="s">
        <v>18</v>
      </c>
      <c r="E402" t="s">
        <v>19</v>
      </c>
      <c r="F402" s="13" t="s">
        <v>22</v>
      </c>
      <c r="G402" s="14"/>
      <c r="H402" s="15">
        <v>0</v>
      </c>
      <c r="I402" s="15">
        <v>0</v>
      </c>
      <c r="J402" s="15">
        <v>0</v>
      </c>
      <c r="K402" s="15">
        <v>0</v>
      </c>
      <c r="L402" s="15">
        <v>0</v>
      </c>
      <c r="M402" s="15">
        <v>0</v>
      </c>
      <c r="N402" s="15">
        <v>0</v>
      </c>
      <c r="O402" s="15">
        <v>0</v>
      </c>
      <c r="P402" s="15">
        <v>0</v>
      </c>
      <c r="Q402" s="15">
        <v>0</v>
      </c>
      <c r="R402" s="15">
        <v>0.93100000000000005</v>
      </c>
      <c r="S402" s="15">
        <v>0.83299999999999996</v>
      </c>
      <c r="T402" s="15">
        <f t="shared" si="30"/>
        <v>1.764</v>
      </c>
      <c r="U402" s="15">
        <v>1.0930000305175781E-2</v>
      </c>
      <c r="V402" s="15">
        <v>1.0930000305175781E-2</v>
      </c>
      <c r="W402" s="15">
        <v>1.1309600038528442</v>
      </c>
      <c r="X402" s="15">
        <v>4.6180900001525877</v>
      </c>
      <c r="Y402" s="15">
        <v>0.62958000564575201</v>
      </c>
      <c r="Z402" s="15">
        <v>0.34240999603271483</v>
      </c>
      <c r="AA402" s="15">
        <v>0.41581999588012697</v>
      </c>
      <c r="AB402" s="15">
        <v>5.4349998474121093E-2</v>
      </c>
      <c r="AC402" s="15">
        <v>4.5159999847412112E-2</v>
      </c>
      <c r="AD402" s="15">
        <v>0.33287000274658202</v>
      </c>
      <c r="AE402" s="15">
        <v>11.442970432281495</v>
      </c>
      <c r="AF402" s="15">
        <v>-66.630327575683594</v>
      </c>
      <c r="AG402" s="15">
        <f t="shared" si="31"/>
        <v>-47.596257140159608</v>
      </c>
      <c r="AH402" s="15">
        <v>50.756820495605467</v>
      </c>
      <c r="AI402" s="15">
        <v>7.4534801254272463</v>
      </c>
      <c r="AJ402" s="15">
        <v>2.7371499705314637</v>
      </c>
      <c r="AK402" s="15">
        <v>2.9981699218750002</v>
      </c>
      <c r="AL402" s="15">
        <v>0.67147000122070311</v>
      </c>
      <c r="AM402" s="15">
        <v>-0.117949951171875</v>
      </c>
      <c r="AN402" s="15">
        <v>1.7514499816894531</v>
      </c>
      <c r="AO402" s="15">
        <v>1.9547899627685548</v>
      </c>
      <c r="AP402" s="15">
        <v>0.70389999389648439</v>
      </c>
      <c r="AQ402" s="15">
        <v>0.69099999999999995</v>
      </c>
      <c r="AR402" s="15">
        <v>4.5325500183105465</v>
      </c>
      <c r="AS402" s="15">
        <v>0.11783998870849609</v>
      </c>
      <c r="AT402" s="15">
        <f t="shared" si="32"/>
        <v>74.250670508861532</v>
      </c>
      <c r="AU402" s="15">
        <v>0.20775999450683594</v>
      </c>
      <c r="AV402" s="15">
        <v>0.18764999389648437</v>
      </c>
      <c r="AW402" s="15">
        <v>0.30720001220703125</v>
      </c>
      <c r="AX402" s="15">
        <v>0.23663000488281249</v>
      </c>
      <c r="AY402" s="15">
        <v>0.26095001220703123</v>
      </c>
      <c r="AZ402" s="15">
        <v>0.24199000549316407</v>
      </c>
      <c r="BA402" s="15">
        <v>0.25005000305175779</v>
      </c>
      <c r="BB402" s="15">
        <v>0.25005000305175779</v>
      </c>
      <c r="BC402" s="15">
        <v>0.30910000610351562</v>
      </c>
      <c r="BD402" s="15">
        <v>0</v>
      </c>
      <c r="BE402" s="15">
        <v>0</v>
      </c>
      <c r="BF402" s="15">
        <v>0</v>
      </c>
      <c r="BG402" s="15">
        <f t="shared" si="33"/>
        <v>2.2513800354003903</v>
      </c>
      <c r="BH402" t="str">
        <f t="shared" si="34"/>
        <v>UIDIST</v>
      </c>
      <c r="BI402" t="str">
        <f>VLOOKUP(BH402,[1]Summary!$C$29:$C$56,1,0)</f>
        <v>UIDist</v>
      </c>
      <c r="BJ402" s="16">
        <v>44470</v>
      </c>
    </row>
    <row r="403" spans="1:62" x14ac:dyDescent="0.25">
      <c r="A403" s="13" t="s">
        <v>532</v>
      </c>
      <c r="B403" s="13" t="s">
        <v>532</v>
      </c>
      <c r="C403" t="s">
        <v>533</v>
      </c>
      <c r="D403" t="s">
        <v>361</v>
      </c>
      <c r="E403" t="s">
        <v>475</v>
      </c>
      <c r="F403" s="13" t="s">
        <v>302</v>
      </c>
      <c r="G403" s="14"/>
      <c r="H403" s="15">
        <v>0</v>
      </c>
      <c r="I403" s="15">
        <v>0</v>
      </c>
      <c r="J403" s="15">
        <v>0</v>
      </c>
      <c r="K403" s="15">
        <v>0</v>
      </c>
      <c r="L403" s="15">
        <v>0</v>
      </c>
      <c r="M403" s="15">
        <v>0</v>
      </c>
      <c r="N403" s="15">
        <v>0</v>
      </c>
      <c r="O403" s="15">
        <v>0</v>
      </c>
      <c r="P403" s="15">
        <v>0</v>
      </c>
      <c r="Q403" s="15">
        <v>0</v>
      </c>
      <c r="R403" s="15">
        <v>9.9000000000000005E-2</v>
      </c>
      <c r="S403" s="15">
        <v>0.80100000000000005</v>
      </c>
      <c r="T403" s="15">
        <f t="shared" si="30"/>
        <v>0.9</v>
      </c>
      <c r="U403" s="15">
        <v>0.20759999251365663</v>
      </c>
      <c r="V403" s="15">
        <v>1.8920299634933471</v>
      </c>
      <c r="W403" s="15">
        <v>4.0734099159240724</v>
      </c>
      <c r="X403" s="15">
        <v>0.32815000152587892</v>
      </c>
      <c r="Y403" s="15">
        <v>8.203999900817871E-2</v>
      </c>
      <c r="Z403" s="15">
        <v>0.24611999511718749</v>
      </c>
      <c r="AA403" s="15">
        <v>0</v>
      </c>
      <c r="AB403" s="15">
        <v>0</v>
      </c>
      <c r="AC403" s="15">
        <v>0</v>
      </c>
      <c r="AD403" s="15">
        <v>0</v>
      </c>
      <c r="AE403" s="15">
        <v>0</v>
      </c>
      <c r="AF403" s="15">
        <v>0</v>
      </c>
      <c r="AG403" s="15">
        <f t="shared" si="31"/>
        <v>6.8293498675823203</v>
      </c>
      <c r="AH403" s="15">
        <v>0.65300997924804682</v>
      </c>
      <c r="AI403" s="15">
        <v>0</v>
      </c>
      <c r="AJ403" s="15">
        <v>0.51032998657226558</v>
      </c>
      <c r="AK403" s="15">
        <v>0</v>
      </c>
      <c r="AL403" s="15">
        <v>0</v>
      </c>
      <c r="AM403" s="15">
        <v>0</v>
      </c>
      <c r="AN403" s="15">
        <v>0</v>
      </c>
      <c r="AO403" s="15">
        <v>0</v>
      </c>
      <c r="AP403" s="15">
        <v>0</v>
      </c>
      <c r="AQ403" s="15">
        <v>0</v>
      </c>
      <c r="AR403" s="15">
        <v>0</v>
      </c>
      <c r="AS403" s="15">
        <v>0</v>
      </c>
      <c r="AT403" s="15">
        <f t="shared" si="32"/>
        <v>1.1633399658203123</v>
      </c>
      <c r="AU403" s="15">
        <v>0</v>
      </c>
      <c r="AV403" s="15">
        <v>0</v>
      </c>
      <c r="AW403" s="15">
        <v>0</v>
      </c>
      <c r="AX403" s="15">
        <v>0</v>
      </c>
      <c r="AY403" s="15">
        <v>0</v>
      </c>
      <c r="AZ403" s="15">
        <v>0</v>
      </c>
      <c r="BA403" s="15">
        <v>0</v>
      </c>
      <c r="BB403" s="15">
        <v>0</v>
      </c>
      <c r="BC403" s="15">
        <v>0</v>
      </c>
      <c r="BD403" s="15">
        <v>0</v>
      </c>
      <c r="BE403" s="15">
        <v>0</v>
      </c>
      <c r="BF403" s="15">
        <v>0</v>
      </c>
      <c r="BG403" s="15">
        <f t="shared" si="33"/>
        <v>0</v>
      </c>
      <c r="BH403" t="str">
        <f t="shared" si="34"/>
        <v>SCGGas</v>
      </c>
      <c r="BI403" t="str">
        <f>VLOOKUP(BH403,[1]Summary!$C$29:$C$56,1,0)</f>
        <v>SCGGas</v>
      </c>
      <c r="BJ403" s="16">
        <v>44197</v>
      </c>
    </row>
    <row r="404" spans="1:62" x14ac:dyDescent="0.25">
      <c r="A404" s="13" t="s">
        <v>534</v>
      </c>
      <c r="B404" s="13" t="s">
        <v>534</v>
      </c>
      <c r="C404" t="s">
        <v>535</v>
      </c>
      <c r="D404" t="s">
        <v>307</v>
      </c>
      <c r="E404" t="s">
        <v>475</v>
      </c>
      <c r="F404" s="13" t="s">
        <v>302</v>
      </c>
      <c r="G404" s="14"/>
      <c r="H404" s="15">
        <v>0</v>
      </c>
      <c r="I404" s="15">
        <v>0</v>
      </c>
      <c r="J404" s="15">
        <v>0</v>
      </c>
      <c r="K404" s="15">
        <v>0</v>
      </c>
      <c r="L404" s="15">
        <v>0</v>
      </c>
      <c r="M404" s="15">
        <v>0</v>
      </c>
      <c r="N404" s="15">
        <v>0</v>
      </c>
      <c r="O404" s="15">
        <v>0</v>
      </c>
      <c r="P404" s="15">
        <v>0</v>
      </c>
      <c r="Q404" s="15">
        <v>0</v>
      </c>
      <c r="R404" s="15">
        <v>0</v>
      </c>
      <c r="S404" s="15">
        <v>0</v>
      </c>
      <c r="T404" s="15">
        <f t="shared" si="30"/>
        <v>0</v>
      </c>
      <c r="U404" s="15">
        <v>0</v>
      </c>
      <c r="V404" s="15">
        <v>0</v>
      </c>
      <c r="W404" s="15">
        <v>0</v>
      </c>
      <c r="X404" s="15">
        <v>0</v>
      </c>
      <c r="Y404" s="15">
        <v>0</v>
      </c>
      <c r="Z404" s="15">
        <v>0</v>
      </c>
      <c r="AA404" s="15">
        <v>0</v>
      </c>
      <c r="AB404" s="15">
        <v>0</v>
      </c>
      <c r="AC404" s="15">
        <v>0</v>
      </c>
      <c r="AD404" s="15">
        <v>0</v>
      </c>
      <c r="AE404" s="15">
        <v>0</v>
      </c>
      <c r="AF404" s="15">
        <v>0</v>
      </c>
      <c r="AG404" s="15">
        <f t="shared" si="31"/>
        <v>0</v>
      </c>
      <c r="AH404" s="15">
        <v>0</v>
      </c>
      <c r="AI404" s="15">
        <v>0</v>
      </c>
      <c r="AJ404" s="15">
        <v>0</v>
      </c>
      <c r="AK404" s="15">
        <v>0</v>
      </c>
      <c r="AL404" s="15">
        <v>0</v>
      </c>
      <c r="AM404" s="15">
        <v>0</v>
      </c>
      <c r="AN404" s="15">
        <v>0</v>
      </c>
      <c r="AO404" s="15">
        <v>0</v>
      </c>
      <c r="AP404" s="15">
        <v>0</v>
      </c>
      <c r="AQ404" s="15">
        <v>0</v>
      </c>
      <c r="AR404" s="15">
        <v>0</v>
      </c>
      <c r="AS404" s="15">
        <v>0</v>
      </c>
      <c r="AT404" s="15">
        <f t="shared" si="32"/>
        <v>0</v>
      </c>
      <c r="AU404" s="15">
        <v>0</v>
      </c>
      <c r="AV404" s="15">
        <v>0</v>
      </c>
      <c r="AW404" s="15">
        <v>0</v>
      </c>
      <c r="AX404" s="15">
        <v>0</v>
      </c>
      <c r="AY404" s="15">
        <v>0</v>
      </c>
      <c r="AZ404" s="15">
        <v>0</v>
      </c>
      <c r="BA404" s="15">
        <v>0</v>
      </c>
      <c r="BB404" s="15">
        <v>0</v>
      </c>
      <c r="BC404" s="15">
        <v>0</v>
      </c>
      <c r="BD404" s="15">
        <v>0</v>
      </c>
      <c r="BE404" s="15">
        <v>0</v>
      </c>
      <c r="BF404" s="15">
        <v>0</v>
      </c>
      <c r="BG404" s="15">
        <f t="shared" si="33"/>
        <v>0</v>
      </c>
      <c r="BH404" t="str">
        <f t="shared" si="34"/>
        <v>BGCGas</v>
      </c>
      <c r="BI404" t="str">
        <f>VLOOKUP(BH404,[1]Summary!$C$29:$C$56,1,0)</f>
        <v>BGCGas</v>
      </c>
      <c r="BJ404" t="s">
        <v>12</v>
      </c>
    </row>
    <row r="405" spans="1:62" x14ac:dyDescent="0.25">
      <c r="A405" s="13" t="s">
        <v>536</v>
      </c>
      <c r="B405" s="13" t="s">
        <v>536</v>
      </c>
      <c r="C405" t="s">
        <v>537</v>
      </c>
      <c r="D405" t="s">
        <v>307</v>
      </c>
      <c r="E405" t="s">
        <v>475</v>
      </c>
      <c r="F405" s="13" t="s">
        <v>302</v>
      </c>
      <c r="G405" s="14"/>
      <c r="H405" s="15">
        <v>0</v>
      </c>
      <c r="I405" s="15">
        <v>0</v>
      </c>
      <c r="J405" s="15">
        <v>0</v>
      </c>
      <c r="K405" s="15">
        <v>0</v>
      </c>
      <c r="L405" s="15">
        <v>0</v>
      </c>
      <c r="M405" s="15">
        <v>0</v>
      </c>
      <c r="N405" s="15">
        <v>0</v>
      </c>
      <c r="O405" s="15">
        <v>0</v>
      </c>
      <c r="P405" s="15">
        <v>0</v>
      </c>
      <c r="Q405" s="15">
        <v>0</v>
      </c>
      <c r="R405" s="15">
        <v>0</v>
      </c>
      <c r="S405" s="15">
        <v>3.3319999999999999</v>
      </c>
      <c r="T405" s="15">
        <f t="shared" si="30"/>
        <v>3.3319999999999999</v>
      </c>
      <c r="U405" s="15">
        <v>0</v>
      </c>
      <c r="V405" s="15">
        <v>0</v>
      </c>
      <c r="W405" s="15">
        <v>0</v>
      </c>
      <c r="X405" s="15">
        <v>0</v>
      </c>
      <c r="Y405" s="15">
        <v>0</v>
      </c>
      <c r="Z405" s="15">
        <v>0</v>
      </c>
      <c r="AA405" s="15">
        <v>0</v>
      </c>
      <c r="AB405" s="15">
        <v>0</v>
      </c>
      <c r="AC405" s="15">
        <v>0</v>
      </c>
      <c r="AD405" s="15">
        <v>0</v>
      </c>
      <c r="AE405" s="15">
        <v>0</v>
      </c>
      <c r="AF405" s="15">
        <v>0</v>
      </c>
      <c r="AG405" s="15">
        <f t="shared" si="31"/>
        <v>0</v>
      </c>
      <c r="AH405" s="15">
        <v>0</v>
      </c>
      <c r="AI405" s="15">
        <v>0</v>
      </c>
      <c r="AJ405" s="15">
        <v>0</v>
      </c>
      <c r="AK405" s="15">
        <v>0</v>
      </c>
      <c r="AL405" s="15">
        <v>0</v>
      </c>
      <c r="AM405" s="15">
        <v>0</v>
      </c>
      <c r="AN405" s="15">
        <v>0</v>
      </c>
      <c r="AO405" s="15">
        <v>0</v>
      </c>
      <c r="AP405" s="15">
        <v>0</v>
      </c>
      <c r="AQ405" s="15">
        <v>0</v>
      </c>
      <c r="AR405" s="15">
        <v>0</v>
      </c>
      <c r="AS405" s="15">
        <v>0</v>
      </c>
      <c r="AT405" s="15">
        <f t="shared" si="32"/>
        <v>0</v>
      </c>
      <c r="AU405" s="15">
        <v>0</v>
      </c>
      <c r="AV405" s="15">
        <v>0</v>
      </c>
      <c r="AW405" s="15">
        <v>0</v>
      </c>
      <c r="AX405" s="15">
        <v>0</v>
      </c>
      <c r="AY405" s="15">
        <v>0</v>
      </c>
      <c r="AZ405" s="15">
        <v>0</v>
      </c>
      <c r="BA405" s="15">
        <v>0</v>
      </c>
      <c r="BB405" s="15">
        <v>0</v>
      </c>
      <c r="BC405" s="15">
        <v>0</v>
      </c>
      <c r="BD405" s="15">
        <v>0</v>
      </c>
      <c r="BE405" s="15">
        <v>0</v>
      </c>
      <c r="BF405" s="15">
        <v>0</v>
      </c>
      <c r="BG405" s="15">
        <f t="shared" si="33"/>
        <v>0</v>
      </c>
      <c r="BH405" t="str">
        <f t="shared" si="34"/>
        <v>BGCGas</v>
      </c>
      <c r="BI405" t="str">
        <f>VLOOKUP(BH405,[1]Summary!$C$29:$C$56,1,0)</f>
        <v>BGCGas</v>
      </c>
      <c r="BJ405" s="16">
        <v>43466</v>
      </c>
    </row>
    <row r="406" spans="1:62" x14ac:dyDescent="0.25">
      <c r="A406" s="13">
        <v>802439.01</v>
      </c>
      <c r="B406" s="13">
        <v>802439.01</v>
      </c>
      <c r="C406" t="s">
        <v>538</v>
      </c>
      <c r="D406" t="s">
        <v>18</v>
      </c>
      <c r="E406" t="s">
        <v>19</v>
      </c>
      <c r="F406" s="13" t="s">
        <v>60</v>
      </c>
      <c r="G406" s="14"/>
      <c r="H406" s="15">
        <v>0</v>
      </c>
      <c r="I406" s="15">
        <v>0</v>
      </c>
      <c r="J406" s="15">
        <v>0</v>
      </c>
      <c r="K406" s="15">
        <v>0</v>
      </c>
      <c r="L406" s="15">
        <v>0</v>
      </c>
      <c r="M406" s="15">
        <v>0</v>
      </c>
      <c r="N406" s="15">
        <v>0</v>
      </c>
      <c r="O406" s="15">
        <v>0</v>
      </c>
      <c r="P406" s="15">
        <v>0</v>
      </c>
      <c r="Q406" s="15">
        <v>0</v>
      </c>
      <c r="R406" s="15">
        <v>0</v>
      </c>
      <c r="S406" s="15">
        <v>7.6989999999999998</v>
      </c>
      <c r="T406" s="15">
        <f t="shared" si="30"/>
        <v>7.6989999999999998</v>
      </c>
      <c r="U406" s="15">
        <v>4.7720001220703127E-2</v>
      </c>
      <c r="V406" s="15">
        <v>4.7720001220703127E-2</v>
      </c>
      <c r="W406" s="15">
        <v>4.7389999389648441E-2</v>
      </c>
      <c r="X406" s="15">
        <v>4.7389999389648441E-2</v>
      </c>
      <c r="Y406" s="15">
        <v>4.7389999389648441E-2</v>
      </c>
      <c r="Z406" s="15">
        <v>11.583350173950196</v>
      </c>
      <c r="AA406" s="15">
        <v>0.11962000274658204</v>
      </c>
      <c r="AB406" s="15">
        <v>0.11962000274658204</v>
      </c>
      <c r="AC406" s="15">
        <v>9.9400001525878912E-2</v>
      </c>
      <c r="AD406" s="15">
        <v>9.9400001525878912E-2</v>
      </c>
      <c r="AE406" s="15">
        <v>9.9400001525878912E-2</v>
      </c>
      <c r="AF406" s="15">
        <v>99.989579986572267</v>
      </c>
      <c r="AG406" s="15">
        <f t="shared" si="31"/>
        <v>112.34798017120362</v>
      </c>
      <c r="AH406" s="15">
        <v>1.063050012588501</v>
      </c>
      <c r="AI406" s="15">
        <v>0.73645001220703121</v>
      </c>
      <c r="AJ406" s="15">
        <v>2.7067500152587889</v>
      </c>
      <c r="AK406" s="15">
        <v>0.72453997802734371</v>
      </c>
      <c r="AL406" s="15">
        <v>0.72453997802734371</v>
      </c>
      <c r="AM406" s="15">
        <v>0.31576998901367187</v>
      </c>
      <c r="AN406" s="15">
        <v>0.73640002441406249</v>
      </c>
      <c r="AO406" s="15">
        <v>0.73640002441406249</v>
      </c>
      <c r="AP406" s="15">
        <v>0.82170001220703126</v>
      </c>
      <c r="AQ406" s="15">
        <v>0.82199999999999995</v>
      </c>
      <c r="AR406" s="15">
        <v>0</v>
      </c>
      <c r="AS406" s="15">
        <v>0</v>
      </c>
      <c r="AT406" s="15">
        <f t="shared" si="32"/>
        <v>9.3876000461578357</v>
      </c>
      <c r="AU406" s="15">
        <v>0</v>
      </c>
      <c r="AV406" s="15">
        <v>0</v>
      </c>
      <c r="AW406" s="15">
        <v>0</v>
      </c>
      <c r="AX406" s="15">
        <v>0</v>
      </c>
      <c r="AY406" s="15">
        <v>0</v>
      </c>
      <c r="AZ406" s="15">
        <v>0</v>
      </c>
      <c r="BA406" s="15">
        <v>0</v>
      </c>
      <c r="BB406" s="15">
        <v>0</v>
      </c>
      <c r="BC406" s="15">
        <v>0</v>
      </c>
      <c r="BD406" s="15">
        <v>0</v>
      </c>
      <c r="BE406" s="15">
        <v>0</v>
      </c>
      <c r="BF406" s="15">
        <v>0</v>
      </c>
      <c r="BG406" s="15">
        <f t="shared" si="33"/>
        <v>0</v>
      </c>
      <c r="BH406" t="str">
        <f t="shared" si="34"/>
        <v>UIDIST</v>
      </c>
      <c r="BI406" t="str">
        <f>VLOOKUP(BH406,[1]Summary!$C$29:$C$56,1,0)</f>
        <v>UIDist</v>
      </c>
      <c r="BJ406" s="16">
        <v>44197</v>
      </c>
    </row>
    <row r="407" spans="1:62" x14ac:dyDescent="0.25">
      <c r="A407" s="13" t="s">
        <v>539</v>
      </c>
      <c r="B407" s="13" t="s">
        <v>539</v>
      </c>
      <c r="C407" t="s">
        <v>540</v>
      </c>
      <c r="D407" t="s">
        <v>307</v>
      </c>
      <c r="E407" t="s">
        <v>475</v>
      </c>
      <c r="F407" s="13" t="s">
        <v>60</v>
      </c>
      <c r="G407" s="14"/>
      <c r="H407" s="15">
        <v>0</v>
      </c>
      <c r="I407" s="15">
        <v>0</v>
      </c>
      <c r="J407" s="15">
        <v>0</v>
      </c>
      <c r="K407" s="15">
        <v>0</v>
      </c>
      <c r="L407" s="15">
        <v>0</v>
      </c>
      <c r="M407" s="15">
        <v>0</v>
      </c>
      <c r="N407" s="15">
        <v>0</v>
      </c>
      <c r="O407" s="15">
        <v>0</v>
      </c>
      <c r="P407" s="15">
        <v>0</v>
      </c>
      <c r="Q407" s="15">
        <v>0</v>
      </c>
      <c r="R407" s="15">
        <v>0</v>
      </c>
      <c r="S407" s="15">
        <v>55.456000000000003</v>
      </c>
      <c r="T407" s="15">
        <f t="shared" si="30"/>
        <v>55.456000000000003</v>
      </c>
      <c r="U407" s="15">
        <v>0</v>
      </c>
      <c r="V407" s="15">
        <v>0</v>
      </c>
      <c r="W407" s="15">
        <v>0</v>
      </c>
      <c r="X407" s="15">
        <v>-7.4375</v>
      </c>
      <c r="Y407" s="15">
        <v>2.2000000000000002</v>
      </c>
      <c r="Z407" s="15">
        <v>5.2341597671508788</v>
      </c>
      <c r="AA407" s="15">
        <v>-0.22353002929687499</v>
      </c>
      <c r="AB407" s="15">
        <v>0</v>
      </c>
      <c r="AC407" s="15">
        <v>1.8593800048828124</v>
      </c>
      <c r="AD407" s="15">
        <v>0</v>
      </c>
      <c r="AE407" s="15">
        <v>0</v>
      </c>
      <c r="AF407" s="15">
        <v>0.17771000671386719</v>
      </c>
      <c r="AG407" s="15">
        <f t="shared" si="31"/>
        <v>1.8102197494506838</v>
      </c>
      <c r="AH407" s="15">
        <v>-0.17771000671386719</v>
      </c>
      <c r="AI407" s="15">
        <v>0</v>
      </c>
      <c r="AJ407" s="15">
        <v>0</v>
      </c>
      <c r="AK407" s="15">
        <v>0</v>
      </c>
      <c r="AL407" s="15">
        <v>0</v>
      </c>
      <c r="AM407" s="15">
        <v>0</v>
      </c>
      <c r="AN407" s="15">
        <v>0</v>
      </c>
      <c r="AO407" s="15">
        <v>0</v>
      </c>
      <c r="AP407" s="15">
        <v>0</v>
      </c>
      <c r="AQ407" s="15">
        <v>0</v>
      </c>
      <c r="AR407" s="15">
        <v>0</v>
      </c>
      <c r="AS407" s="15">
        <v>0</v>
      </c>
      <c r="AT407" s="15">
        <f t="shared" si="32"/>
        <v>-0.17771000671386719</v>
      </c>
      <c r="AU407" s="15">
        <v>0</v>
      </c>
      <c r="AV407" s="15">
        <v>0</v>
      </c>
      <c r="AW407" s="15">
        <v>0</v>
      </c>
      <c r="AX407" s="15">
        <v>0</v>
      </c>
      <c r="AY407" s="15">
        <v>0</v>
      </c>
      <c r="AZ407" s="15">
        <v>0</v>
      </c>
      <c r="BA407" s="15">
        <v>0</v>
      </c>
      <c r="BB407" s="15">
        <v>0</v>
      </c>
      <c r="BC407" s="15">
        <v>0</v>
      </c>
      <c r="BD407" s="15">
        <v>0</v>
      </c>
      <c r="BE407" s="15">
        <v>0</v>
      </c>
      <c r="BF407" s="15">
        <v>0</v>
      </c>
      <c r="BG407" s="15">
        <f t="shared" si="33"/>
        <v>0</v>
      </c>
      <c r="BH407" t="str">
        <f t="shared" si="34"/>
        <v>BGCGas</v>
      </c>
      <c r="BI407" t="str">
        <f>VLOOKUP(BH407,[1]Summary!$C$29:$C$56,1,0)</f>
        <v>BGCGas</v>
      </c>
      <c r="BJ407" s="16">
        <v>44197</v>
      </c>
    </row>
    <row r="408" spans="1:62" x14ac:dyDescent="0.25">
      <c r="A408" s="13" t="s">
        <v>541</v>
      </c>
      <c r="B408" s="13" t="s">
        <v>541</v>
      </c>
      <c r="C408" t="s">
        <v>540</v>
      </c>
      <c r="D408" t="s">
        <v>307</v>
      </c>
      <c r="E408" t="s">
        <v>475</v>
      </c>
      <c r="F408" s="13" t="s">
        <v>60</v>
      </c>
      <c r="G408" s="14"/>
      <c r="H408" s="15">
        <v>0</v>
      </c>
      <c r="I408" s="15">
        <v>0</v>
      </c>
      <c r="J408" s="15">
        <v>0</v>
      </c>
      <c r="K408" s="15">
        <v>0</v>
      </c>
      <c r="L408" s="15">
        <v>0</v>
      </c>
      <c r="M408" s="15">
        <v>0</v>
      </c>
      <c r="N408" s="15">
        <v>0</v>
      </c>
      <c r="O408" s="15">
        <v>0</v>
      </c>
      <c r="P408" s="15">
        <v>0</v>
      </c>
      <c r="Q408" s="15">
        <v>0</v>
      </c>
      <c r="R408" s="15">
        <v>0</v>
      </c>
      <c r="S408" s="15">
        <v>55.19</v>
      </c>
      <c r="T408" s="15">
        <f t="shared" si="30"/>
        <v>55.19</v>
      </c>
      <c r="U408" s="15">
        <v>0</v>
      </c>
      <c r="V408" s="15">
        <v>0</v>
      </c>
      <c r="W408" s="15">
        <v>0</v>
      </c>
      <c r="X408" s="15">
        <v>-7.4375</v>
      </c>
      <c r="Y408" s="15">
        <v>0</v>
      </c>
      <c r="Z408" s="15">
        <v>0.4375</v>
      </c>
      <c r="AA408" s="15">
        <v>0.8251800537109375</v>
      </c>
      <c r="AB408" s="15">
        <v>0</v>
      </c>
      <c r="AC408" s="15">
        <v>0</v>
      </c>
      <c r="AD408" s="15">
        <v>1.8593800048828124</v>
      </c>
      <c r="AE408" s="15">
        <v>0</v>
      </c>
      <c r="AF408" s="15">
        <v>0</v>
      </c>
      <c r="AG408" s="15">
        <f t="shared" si="31"/>
        <v>-4.3154399414062503</v>
      </c>
      <c r="AH408" s="15">
        <v>0</v>
      </c>
      <c r="AI408" s="15">
        <v>0</v>
      </c>
      <c r="AJ408" s="15">
        <v>0</v>
      </c>
      <c r="AK408" s="15">
        <v>1.8593800048828124</v>
      </c>
      <c r="AL408" s="15">
        <v>1.2132299804687501</v>
      </c>
      <c r="AM408" s="15">
        <v>0</v>
      </c>
      <c r="AN408" s="15">
        <v>0</v>
      </c>
      <c r="AO408" s="15">
        <v>0</v>
      </c>
      <c r="AP408" s="15">
        <v>0</v>
      </c>
      <c r="AQ408" s="15">
        <v>0</v>
      </c>
      <c r="AR408" s="15">
        <v>0</v>
      </c>
      <c r="AS408" s="15">
        <v>0</v>
      </c>
      <c r="AT408" s="15">
        <f t="shared" si="32"/>
        <v>3.0726099853515625</v>
      </c>
      <c r="AU408" s="15">
        <v>0</v>
      </c>
      <c r="AV408" s="15">
        <v>0</v>
      </c>
      <c r="AW408" s="15">
        <v>0</v>
      </c>
      <c r="AX408" s="15">
        <v>0</v>
      </c>
      <c r="AY408" s="15">
        <v>0</v>
      </c>
      <c r="AZ408" s="15">
        <v>0</v>
      </c>
      <c r="BA408" s="15">
        <v>0</v>
      </c>
      <c r="BB408" s="15">
        <v>0</v>
      </c>
      <c r="BC408" s="15">
        <v>0</v>
      </c>
      <c r="BD408" s="15">
        <v>0</v>
      </c>
      <c r="BE408" s="15">
        <v>0</v>
      </c>
      <c r="BF408" s="15">
        <v>0</v>
      </c>
      <c r="BG408" s="15">
        <f t="shared" si="33"/>
        <v>0</v>
      </c>
      <c r="BH408" t="str">
        <f t="shared" si="34"/>
        <v>BGCGas</v>
      </c>
      <c r="BI408" t="str">
        <f>VLOOKUP(BH408,[1]Summary!$C$29:$C$56,1,0)</f>
        <v>BGCGas</v>
      </c>
      <c r="BJ408" s="16">
        <v>44197</v>
      </c>
    </row>
    <row r="409" spans="1:62" x14ac:dyDescent="0.25">
      <c r="A409" s="13" t="s">
        <v>542</v>
      </c>
      <c r="B409" s="13" t="s">
        <v>542</v>
      </c>
      <c r="C409" t="s">
        <v>540</v>
      </c>
      <c r="D409" t="s">
        <v>307</v>
      </c>
      <c r="E409" t="s">
        <v>475</v>
      </c>
      <c r="F409" s="13" t="s">
        <v>60</v>
      </c>
      <c r="G409" s="14"/>
      <c r="H409" s="15">
        <v>0</v>
      </c>
      <c r="I409" s="15">
        <v>0</v>
      </c>
      <c r="J409" s="15">
        <v>0</v>
      </c>
      <c r="K409" s="15">
        <v>0</v>
      </c>
      <c r="L409" s="15">
        <v>0</v>
      </c>
      <c r="M409" s="15">
        <v>0</v>
      </c>
      <c r="N409" s="15">
        <v>0</v>
      </c>
      <c r="O409" s="15">
        <v>0</v>
      </c>
      <c r="P409" s="15">
        <v>0</v>
      </c>
      <c r="Q409" s="15">
        <v>0</v>
      </c>
      <c r="R409" s="15">
        <v>0</v>
      </c>
      <c r="S409" s="15">
        <v>57.921999999999997</v>
      </c>
      <c r="T409" s="15">
        <f t="shared" si="30"/>
        <v>57.921999999999997</v>
      </c>
      <c r="U409" s="15">
        <v>0</v>
      </c>
      <c r="V409" s="15">
        <v>0</v>
      </c>
      <c r="W409" s="15">
        <v>0</v>
      </c>
      <c r="X409" s="15">
        <v>-7.4375</v>
      </c>
      <c r="Y409" s="15">
        <v>0</v>
      </c>
      <c r="Z409" s="15">
        <v>0.4375</v>
      </c>
      <c r="AA409" s="15">
        <v>2.2565599975585937</v>
      </c>
      <c r="AB409" s="15">
        <v>1.6399999856948851E-3</v>
      </c>
      <c r="AC409" s="15">
        <v>0</v>
      </c>
      <c r="AD409" s="15">
        <v>0</v>
      </c>
      <c r="AE409" s="15">
        <v>0</v>
      </c>
      <c r="AF409" s="15">
        <v>4.0303400878906253</v>
      </c>
      <c r="AG409" s="15">
        <f t="shared" si="31"/>
        <v>-0.71145991456508639</v>
      </c>
      <c r="AH409" s="15">
        <v>-4.0303400878906253</v>
      </c>
      <c r="AI409" s="15">
        <v>0</v>
      </c>
      <c r="AJ409" s="15">
        <v>0</v>
      </c>
      <c r="AK409" s="15">
        <v>0</v>
      </c>
      <c r="AL409" s="15">
        <v>0</v>
      </c>
      <c r="AM409" s="15">
        <v>0</v>
      </c>
      <c r="AN409" s="15">
        <v>0</v>
      </c>
      <c r="AO409" s="15">
        <v>0</v>
      </c>
      <c r="AP409" s="15">
        <v>0</v>
      </c>
      <c r="AQ409" s="15">
        <v>0</v>
      </c>
      <c r="AR409" s="15">
        <v>0</v>
      </c>
      <c r="AS409" s="15">
        <v>0</v>
      </c>
      <c r="AT409" s="15">
        <f t="shared" si="32"/>
        <v>-4.0303400878906253</v>
      </c>
      <c r="AU409" s="15">
        <v>0</v>
      </c>
      <c r="AV409" s="15">
        <v>0</v>
      </c>
      <c r="AW409" s="15">
        <v>0</v>
      </c>
      <c r="AX409" s="15">
        <v>0</v>
      </c>
      <c r="AY409" s="15">
        <v>0</v>
      </c>
      <c r="AZ409" s="15">
        <v>0</v>
      </c>
      <c r="BA409" s="15">
        <v>0</v>
      </c>
      <c r="BB409" s="15">
        <v>0</v>
      </c>
      <c r="BC409" s="15">
        <v>0</v>
      </c>
      <c r="BD409" s="15">
        <v>0</v>
      </c>
      <c r="BE409" s="15">
        <v>0</v>
      </c>
      <c r="BF409" s="15">
        <v>0</v>
      </c>
      <c r="BG409" s="15">
        <f t="shared" si="33"/>
        <v>0</v>
      </c>
      <c r="BH409" t="str">
        <f t="shared" si="34"/>
        <v>BGCGas</v>
      </c>
      <c r="BI409" t="str">
        <f>VLOOKUP(BH409,[1]Summary!$C$29:$C$56,1,0)</f>
        <v>BGCGas</v>
      </c>
      <c r="BJ409" s="16">
        <v>44197</v>
      </c>
    </row>
    <row r="410" spans="1:62" x14ac:dyDescent="0.25">
      <c r="A410" s="13" t="s">
        <v>543</v>
      </c>
      <c r="B410" s="13" t="s">
        <v>543</v>
      </c>
      <c r="C410" t="s">
        <v>544</v>
      </c>
      <c r="D410" t="s">
        <v>307</v>
      </c>
      <c r="E410" t="s">
        <v>475</v>
      </c>
      <c r="F410" s="13" t="s">
        <v>60</v>
      </c>
      <c r="G410" s="14"/>
      <c r="H410" s="15">
        <v>0</v>
      </c>
      <c r="I410" s="15">
        <v>0</v>
      </c>
      <c r="J410" s="15">
        <v>0</v>
      </c>
      <c r="K410" s="15">
        <v>0</v>
      </c>
      <c r="L410" s="15">
        <v>0</v>
      </c>
      <c r="M410" s="15">
        <v>0</v>
      </c>
      <c r="N410" s="15">
        <v>0</v>
      </c>
      <c r="O410" s="15">
        <v>0</v>
      </c>
      <c r="P410" s="15">
        <v>0</v>
      </c>
      <c r="Q410" s="15">
        <v>0</v>
      </c>
      <c r="R410" s="15">
        <v>0</v>
      </c>
      <c r="S410" s="15">
        <v>37.692999999999998</v>
      </c>
      <c r="T410" s="15">
        <f t="shared" si="30"/>
        <v>37.692999999999998</v>
      </c>
      <c r="U410" s="15">
        <v>0</v>
      </c>
      <c r="V410" s="15">
        <v>0</v>
      </c>
      <c r="W410" s="15">
        <v>0</v>
      </c>
      <c r="X410" s="15">
        <v>0</v>
      </c>
      <c r="Y410" s="15">
        <v>0</v>
      </c>
      <c r="Z410" s="15">
        <v>0</v>
      </c>
      <c r="AA410" s="15">
        <v>1.5</v>
      </c>
      <c r="AB410" s="15">
        <v>0</v>
      </c>
      <c r="AC410" s="15">
        <v>0</v>
      </c>
      <c r="AD410" s="15">
        <v>0</v>
      </c>
      <c r="AE410" s="15">
        <v>0</v>
      </c>
      <c r="AF410" s="15">
        <v>4.9197797851562504</v>
      </c>
      <c r="AG410" s="15">
        <f t="shared" si="31"/>
        <v>6.4197797851562504</v>
      </c>
      <c r="AH410" s="15">
        <v>-4.9197797851562504</v>
      </c>
      <c r="AI410" s="15">
        <v>0</v>
      </c>
      <c r="AJ410" s="15">
        <v>0</v>
      </c>
      <c r="AK410" s="15">
        <v>0</v>
      </c>
      <c r="AL410" s="15">
        <v>0</v>
      </c>
      <c r="AM410" s="15">
        <v>0</v>
      </c>
      <c r="AN410" s="15">
        <v>0</v>
      </c>
      <c r="AO410" s="15">
        <v>0</v>
      </c>
      <c r="AP410" s="15">
        <v>0</v>
      </c>
      <c r="AQ410" s="15">
        <v>0</v>
      </c>
      <c r="AR410" s="15">
        <v>0</v>
      </c>
      <c r="AS410" s="15">
        <v>0</v>
      </c>
      <c r="AT410" s="15">
        <f t="shared" si="32"/>
        <v>-4.9197797851562504</v>
      </c>
      <c r="AU410" s="15">
        <v>0</v>
      </c>
      <c r="AV410" s="15">
        <v>0</v>
      </c>
      <c r="AW410" s="15">
        <v>0</v>
      </c>
      <c r="AX410" s="15">
        <v>0</v>
      </c>
      <c r="AY410" s="15">
        <v>0</v>
      </c>
      <c r="AZ410" s="15">
        <v>0</v>
      </c>
      <c r="BA410" s="15">
        <v>0</v>
      </c>
      <c r="BB410" s="15">
        <v>0</v>
      </c>
      <c r="BC410" s="15">
        <v>0</v>
      </c>
      <c r="BD410" s="15">
        <v>0</v>
      </c>
      <c r="BE410" s="15">
        <v>0</v>
      </c>
      <c r="BF410" s="15">
        <v>0</v>
      </c>
      <c r="BG410" s="15">
        <f t="shared" si="33"/>
        <v>0</v>
      </c>
      <c r="BH410" t="str">
        <f t="shared" si="34"/>
        <v>BGCGas</v>
      </c>
      <c r="BI410" t="str">
        <f>VLOOKUP(BH410,[1]Summary!$C$29:$C$56,1,0)</f>
        <v>BGCGas</v>
      </c>
      <c r="BJ410" s="16">
        <v>44197</v>
      </c>
    </row>
    <row r="411" spans="1:62" x14ac:dyDescent="0.25">
      <c r="A411" s="13" t="s">
        <v>545</v>
      </c>
      <c r="B411" s="13" t="s">
        <v>545</v>
      </c>
      <c r="C411" t="s">
        <v>546</v>
      </c>
      <c r="D411" t="s">
        <v>434</v>
      </c>
      <c r="E411" t="s">
        <v>475</v>
      </c>
      <c r="F411" s="13" t="s">
        <v>60</v>
      </c>
      <c r="G411" s="14"/>
      <c r="H411" s="15">
        <v>0</v>
      </c>
      <c r="I411" s="15">
        <v>0</v>
      </c>
      <c r="J411" s="15">
        <v>0</v>
      </c>
      <c r="K411" s="15">
        <v>0</v>
      </c>
      <c r="L411" s="15">
        <v>0</v>
      </c>
      <c r="M411" s="15">
        <v>0</v>
      </c>
      <c r="N411" s="15">
        <v>0</v>
      </c>
      <c r="O411" s="15">
        <v>0</v>
      </c>
      <c r="P411" s="15">
        <v>0</v>
      </c>
      <c r="Q411" s="15">
        <v>0</v>
      </c>
      <c r="R411" s="15">
        <v>0</v>
      </c>
      <c r="S411" s="15">
        <v>184.328</v>
      </c>
      <c r="T411" s="15">
        <f t="shared" si="30"/>
        <v>184.328</v>
      </c>
      <c r="U411" s="15">
        <v>-3.4182199707031251</v>
      </c>
      <c r="V411" s="15">
        <v>74.050718750000001</v>
      </c>
      <c r="W411" s="15">
        <v>56.11296875</v>
      </c>
      <c r="X411" s="15">
        <v>33.239308593750003</v>
      </c>
      <c r="Y411" s="15">
        <v>21.99026953125</v>
      </c>
      <c r="Z411" s="15">
        <v>0</v>
      </c>
      <c r="AA411" s="15">
        <v>0</v>
      </c>
      <c r="AB411" s="15">
        <v>8.6962197265625001</v>
      </c>
      <c r="AC411" s="15">
        <v>1.7101500244140626</v>
      </c>
      <c r="AD411" s="15">
        <v>0</v>
      </c>
      <c r="AE411" s="15">
        <v>0</v>
      </c>
      <c r="AF411" s="15">
        <v>0</v>
      </c>
      <c r="AG411" s="15">
        <f t="shared" si="31"/>
        <v>192.38141540527346</v>
      </c>
      <c r="AH411" s="15">
        <v>0</v>
      </c>
      <c r="AI411" s="15">
        <v>0</v>
      </c>
      <c r="AJ411" s="15">
        <v>19.855810546874999</v>
      </c>
      <c r="AK411" s="15">
        <v>0</v>
      </c>
      <c r="AL411" s="15">
        <v>0</v>
      </c>
      <c r="AM411" s="15">
        <v>0</v>
      </c>
      <c r="AN411" s="15">
        <v>0</v>
      </c>
      <c r="AO411" s="15">
        <v>0</v>
      </c>
      <c r="AP411" s="15">
        <v>0</v>
      </c>
      <c r="AQ411" s="15">
        <v>0</v>
      </c>
      <c r="AR411" s="15">
        <v>0</v>
      </c>
      <c r="AS411" s="15">
        <v>0</v>
      </c>
      <c r="AT411" s="15">
        <f t="shared" si="32"/>
        <v>19.855810546874999</v>
      </c>
      <c r="AU411" s="15">
        <v>0</v>
      </c>
      <c r="AV411" s="15">
        <v>0</v>
      </c>
      <c r="AW411" s="15">
        <v>0</v>
      </c>
      <c r="AX411" s="15">
        <v>0</v>
      </c>
      <c r="AY411" s="15">
        <v>0</v>
      </c>
      <c r="AZ411" s="15">
        <v>0</v>
      </c>
      <c r="BA411" s="15">
        <v>0</v>
      </c>
      <c r="BB411" s="15">
        <v>0</v>
      </c>
      <c r="BC411" s="15">
        <v>0</v>
      </c>
      <c r="BD411" s="15">
        <v>0</v>
      </c>
      <c r="BE411" s="15">
        <v>0</v>
      </c>
      <c r="BF411" s="15">
        <v>0</v>
      </c>
      <c r="BG411" s="15">
        <f t="shared" si="33"/>
        <v>0</v>
      </c>
      <c r="BH411" t="str">
        <f t="shared" si="34"/>
        <v>CNGGas</v>
      </c>
      <c r="BI411" t="str">
        <f>VLOOKUP(BH411,[1]Summary!$C$29:$C$56,1,0)</f>
        <v>CNGGas</v>
      </c>
      <c r="BJ411" s="16">
        <v>44197</v>
      </c>
    </row>
    <row r="412" spans="1:62" x14ac:dyDescent="0.25">
      <c r="A412" s="13" t="s">
        <v>547</v>
      </c>
      <c r="B412" s="13" t="s">
        <v>547</v>
      </c>
      <c r="C412" t="s">
        <v>548</v>
      </c>
      <c r="D412" t="s">
        <v>434</v>
      </c>
      <c r="E412" t="s">
        <v>475</v>
      </c>
      <c r="F412" s="13" t="s">
        <v>60</v>
      </c>
      <c r="G412" s="14"/>
      <c r="H412" s="15">
        <v>0</v>
      </c>
      <c r="I412" s="15">
        <v>0</v>
      </c>
      <c r="J412" s="15">
        <v>0</v>
      </c>
      <c r="K412" s="15">
        <v>0</v>
      </c>
      <c r="L412" s="15">
        <v>0</v>
      </c>
      <c r="M412" s="15">
        <v>0</v>
      </c>
      <c r="N412" s="15">
        <v>0</v>
      </c>
      <c r="O412" s="15">
        <v>0</v>
      </c>
      <c r="P412" s="15">
        <v>0</v>
      </c>
      <c r="Q412" s="15">
        <v>0</v>
      </c>
      <c r="R412" s="15">
        <v>0</v>
      </c>
      <c r="S412" s="15">
        <v>117.444</v>
      </c>
      <c r="T412" s="15">
        <f t="shared" si="30"/>
        <v>117.444</v>
      </c>
      <c r="U412" s="15">
        <v>0</v>
      </c>
      <c r="V412" s="15">
        <v>0</v>
      </c>
      <c r="W412" s="15">
        <v>0</v>
      </c>
      <c r="X412" s="15">
        <v>1.6399999618530274E-2</v>
      </c>
      <c r="Y412" s="15">
        <v>0.37223001098632813</v>
      </c>
      <c r="Z412" s="15">
        <v>0</v>
      </c>
      <c r="AA412" s="15">
        <v>14.0248603515625</v>
      </c>
      <c r="AB412" s="15">
        <v>0</v>
      </c>
      <c r="AC412" s="15">
        <v>0</v>
      </c>
      <c r="AD412" s="15">
        <v>0</v>
      </c>
      <c r="AE412" s="15">
        <v>0</v>
      </c>
      <c r="AF412" s="15">
        <v>0</v>
      </c>
      <c r="AG412" s="15">
        <f t="shared" si="31"/>
        <v>14.413490362167359</v>
      </c>
      <c r="AH412" s="15">
        <v>0</v>
      </c>
      <c r="AI412" s="15">
        <v>0</v>
      </c>
      <c r="AJ412" s="15">
        <v>0</v>
      </c>
      <c r="AK412" s="15">
        <v>-14.025</v>
      </c>
      <c r="AL412" s="15">
        <v>0</v>
      </c>
      <c r="AM412" s="15">
        <v>0</v>
      </c>
      <c r="AN412" s="15">
        <v>0</v>
      </c>
      <c r="AO412" s="15">
        <v>0</v>
      </c>
      <c r="AP412" s="15">
        <v>0</v>
      </c>
      <c r="AQ412" s="15">
        <v>0</v>
      </c>
      <c r="AR412" s="15">
        <v>0</v>
      </c>
      <c r="AS412" s="15">
        <v>0</v>
      </c>
      <c r="AT412" s="15">
        <f t="shared" si="32"/>
        <v>-14.025</v>
      </c>
      <c r="AU412" s="15">
        <v>0</v>
      </c>
      <c r="AV412" s="15">
        <v>0</v>
      </c>
      <c r="AW412" s="15">
        <v>0</v>
      </c>
      <c r="AX412" s="15">
        <v>0</v>
      </c>
      <c r="AY412" s="15">
        <v>0</v>
      </c>
      <c r="AZ412" s="15">
        <v>0</v>
      </c>
      <c r="BA412" s="15">
        <v>0</v>
      </c>
      <c r="BB412" s="15">
        <v>0</v>
      </c>
      <c r="BC412" s="15">
        <v>0</v>
      </c>
      <c r="BD412" s="15">
        <v>0</v>
      </c>
      <c r="BE412" s="15">
        <v>0</v>
      </c>
      <c r="BF412" s="15">
        <v>0</v>
      </c>
      <c r="BG412" s="15">
        <f t="shared" si="33"/>
        <v>0</v>
      </c>
      <c r="BH412" t="str">
        <f t="shared" si="34"/>
        <v>CNGGas</v>
      </c>
      <c r="BI412" t="str">
        <f>VLOOKUP(BH412,[1]Summary!$C$29:$C$56,1,0)</f>
        <v>CNGGas</v>
      </c>
      <c r="BJ412" s="16">
        <v>44197</v>
      </c>
    </row>
    <row r="413" spans="1:62" x14ac:dyDescent="0.25">
      <c r="A413" s="13" t="s">
        <v>549</v>
      </c>
      <c r="B413" s="13" t="s">
        <v>549</v>
      </c>
      <c r="C413" t="s">
        <v>550</v>
      </c>
      <c r="D413" t="s">
        <v>434</v>
      </c>
      <c r="E413" t="s">
        <v>475</v>
      </c>
      <c r="F413" s="13" t="s">
        <v>60</v>
      </c>
      <c r="G413" s="14"/>
      <c r="H413" s="15">
        <v>0</v>
      </c>
      <c r="I413" s="15">
        <v>0</v>
      </c>
      <c r="J413" s="15">
        <v>0</v>
      </c>
      <c r="K413" s="15">
        <v>0</v>
      </c>
      <c r="L413" s="15">
        <v>0</v>
      </c>
      <c r="M413" s="15">
        <v>0</v>
      </c>
      <c r="N413" s="15">
        <v>0</v>
      </c>
      <c r="O413" s="15">
        <v>0</v>
      </c>
      <c r="P413" s="15">
        <v>0</v>
      </c>
      <c r="Q413" s="15">
        <v>0</v>
      </c>
      <c r="R413" s="15">
        <v>0</v>
      </c>
      <c r="S413" s="15">
        <v>52.966000000000001</v>
      </c>
      <c r="T413" s="15">
        <f t="shared" si="30"/>
        <v>52.966000000000001</v>
      </c>
      <c r="U413" s="15">
        <v>0</v>
      </c>
      <c r="V413" s="15">
        <v>0</v>
      </c>
      <c r="W413" s="15">
        <v>0</v>
      </c>
      <c r="X413" s="15">
        <v>-6.3810000000000002</v>
      </c>
      <c r="Y413" s="15">
        <v>0</v>
      </c>
      <c r="Z413" s="15">
        <v>3.3220001220703128E-2</v>
      </c>
      <c r="AA413" s="15">
        <v>6.01439990234375</v>
      </c>
      <c r="AB413" s="15">
        <v>0</v>
      </c>
      <c r="AC413" s="15">
        <v>0</v>
      </c>
      <c r="AD413" s="15">
        <v>1.5952500000000001</v>
      </c>
      <c r="AE413" s="15">
        <v>0</v>
      </c>
      <c r="AF413" s="15">
        <v>0</v>
      </c>
      <c r="AG413" s="15">
        <f t="shared" si="31"/>
        <v>1.2618699035644534</v>
      </c>
      <c r="AH413" s="15">
        <v>0</v>
      </c>
      <c r="AI413" s="15">
        <v>0</v>
      </c>
      <c r="AJ413" s="15">
        <v>0</v>
      </c>
      <c r="AK413" s="15">
        <v>0</v>
      </c>
      <c r="AL413" s="15">
        <v>0</v>
      </c>
      <c r="AM413" s="15">
        <v>0</v>
      </c>
      <c r="AN413" s="15">
        <v>0</v>
      </c>
      <c r="AO413" s="15">
        <v>0</v>
      </c>
      <c r="AP413" s="15">
        <v>0</v>
      </c>
      <c r="AQ413" s="15">
        <v>0</v>
      </c>
      <c r="AR413" s="15">
        <v>0</v>
      </c>
      <c r="AS413" s="15">
        <v>0</v>
      </c>
      <c r="AT413" s="15">
        <f t="shared" si="32"/>
        <v>0</v>
      </c>
      <c r="AU413" s="15">
        <v>0</v>
      </c>
      <c r="AV413" s="15">
        <v>0</v>
      </c>
      <c r="AW413" s="15">
        <v>0</v>
      </c>
      <c r="AX413" s="15">
        <v>0</v>
      </c>
      <c r="AY413" s="15">
        <v>0</v>
      </c>
      <c r="AZ413" s="15">
        <v>0</v>
      </c>
      <c r="BA413" s="15">
        <v>0</v>
      </c>
      <c r="BB413" s="15">
        <v>0</v>
      </c>
      <c r="BC413" s="15">
        <v>0</v>
      </c>
      <c r="BD413" s="15">
        <v>0</v>
      </c>
      <c r="BE413" s="15">
        <v>0</v>
      </c>
      <c r="BF413" s="15">
        <v>0</v>
      </c>
      <c r="BG413" s="15">
        <f t="shared" si="33"/>
        <v>0</v>
      </c>
      <c r="BH413" t="str">
        <f t="shared" si="34"/>
        <v>CNGGas</v>
      </c>
      <c r="BI413" t="str">
        <f>VLOOKUP(BH413,[1]Summary!$C$29:$C$56,1,0)</f>
        <v>CNGGas</v>
      </c>
      <c r="BJ413" s="16">
        <v>43831</v>
      </c>
    </row>
    <row r="414" spans="1:62" x14ac:dyDescent="0.25">
      <c r="A414" s="13" t="s">
        <v>551</v>
      </c>
      <c r="B414" s="13" t="s">
        <v>551</v>
      </c>
      <c r="C414" t="s">
        <v>552</v>
      </c>
      <c r="D414" t="s">
        <v>434</v>
      </c>
      <c r="E414" t="s">
        <v>475</v>
      </c>
      <c r="F414" s="13" t="s">
        <v>60</v>
      </c>
      <c r="G414" s="14"/>
      <c r="H414" s="15">
        <v>0</v>
      </c>
      <c r="I414" s="15">
        <v>0</v>
      </c>
      <c r="J414" s="15">
        <v>0</v>
      </c>
      <c r="K414" s="15">
        <v>0</v>
      </c>
      <c r="L414" s="15">
        <v>0</v>
      </c>
      <c r="M414" s="15">
        <v>0</v>
      </c>
      <c r="N414" s="15">
        <v>0</v>
      </c>
      <c r="O414" s="15">
        <v>0</v>
      </c>
      <c r="P414" s="15">
        <v>0</v>
      </c>
      <c r="Q414" s="15">
        <v>0</v>
      </c>
      <c r="R414" s="15">
        <v>0</v>
      </c>
      <c r="S414" s="15">
        <v>57.478999999999999</v>
      </c>
      <c r="T414" s="15">
        <f t="shared" si="30"/>
        <v>57.478999999999999</v>
      </c>
      <c r="U414" s="15">
        <v>0</v>
      </c>
      <c r="V414" s="15">
        <v>0</v>
      </c>
      <c r="W414" s="15">
        <v>0</v>
      </c>
      <c r="X414" s="15">
        <v>0</v>
      </c>
      <c r="Y414" s="15">
        <v>0</v>
      </c>
      <c r="Z414" s="15">
        <v>0</v>
      </c>
      <c r="AA414" s="15">
        <v>0</v>
      </c>
      <c r="AB414" s="15">
        <v>0</v>
      </c>
      <c r="AC414" s="15">
        <v>0</v>
      </c>
      <c r="AD414" s="15">
        <v>1.5952500000000001</v>
      </c>
      <c r="AE414" s="15">
        <v>0</v>
      </c>
      <c r="AF414" s="15">
        <v>0</v>
      </c>
      <c r="AG414" s="15">
        <f t="shared" si="31"/>
        <v>1.5952500000000001</v>
      </c>
      <c r="AH414" s="15">
        <v>0</v>
      </c>
      <c r="AI414" s="15">
        <v>0</v>
      </c>
      <c r="AJ414" s="15">
        <v>0</v>
      </c>
      <c r="AK414" s="15">
        <v>0</v>
      </c>
      <c r="AL414" s="15">
        <v>0</v>
      </c>
      <c r="AM414" s="15">
        <v>0</v>
      </c>
      <c r="AN414" s="15">
        <v>0</v>
      </c>
      <c r="AO414" s="15">
        <v>0</v>
      </c>
      <c r="AP414" s="15">
        <v>0</v>
      </c>
      <c r="AQ414" s="15">
        <v>0</v>
      </c>
      <c r="AR414" s="15">
        <v>0</v>
      </c>
      <c r="AS414" s="15">
        <v>0</v>
      </c>
      <c r="AT414" s="15">
        <f t="shared" si="32"/>
        <v>0</v>
      </c>
      <c r="AU414" s="15">
        <v>0</v>
      </c>
      <c r="AV414" s="15">
        <v>0</v>
      </c>
      <c r="AW414" s="15">
        <v>0</v>
      </c>
      <c r="AX414" s="15">
        <v>0</v>
      </c>
      <c r="AY414" s="15">
        <v>0</v>
      </c>
      <c r="AZ414" s="15">
        <v>0</v>
      </c>
      <c r="BA414" s="15">
        <v>0</v>
      </c>
      <c r="BB414" s="15">
        <v>0</v>
      </c>
      <c r="BC414" s="15">
        <v>0</v>
      </c>
      <c r="BD414" s="15">
        <v>0</v>
      </c>
      <c r="BE414" s="15">
        <v>0</v>
      </c>
      <c r="BF414" s="15">
        <v>0</v>
      </c>
      <c r="BG414" s="15">
        <f t="shared" si="33"/>
        <v>0</v>
      </c>
      <c r="BH414" t="str">
        <f t="shared" si="34"/>
        <v>CNGGas</v>
      </c>
      <c r="BI414" t="str">
        <f>VLOOKUP(BH414,[1]Summary!$C$29:$C$56,1,0)</f>
        <v>CNGGas</v>
      </c>
      <c r="BJ414" s="16">
        <v>43831</v>
      </c>
    </row>
    <row r="415" spans="1:62" x14ac:dyDescent="0.25">
      <c r="A415" s="13" t="s">
        <v>553</v>
      </c>
      <c r="B415" s="13" t="s">
        <v>553</v>
      </c>
      <c r="C415" t="s">
        <v>552</v>
      </c>
      <c r="D415" t="s">
        <v>434</v>
      </c>
      <c r="E415" t="s">
        <v>475</v>
      </c>
      <c r="F415" s="13" t="s">
        <v>60</v>
      </c>
      <c r="G415" s="14"/>
      <c r="H415" s="15">
        <v>0</v>
      </c>
      <c r="I415" s="15">
        <v>0</v>
      </c>
      <c r="J415" s="15">
        <v>0</v>
      </c>
      <c r="K415" s="15">
        <v>0</v>
      </c>
      <c r="L415" s="15">
        <v>0</v>
      </c>
      <c r="M415" s="15">
        <v>0</v>
      </c>
      <c r="N415" s="15">
        <v>0</v>
      </c>
      <c r="O415" s="15">
        <v>0</v>
      </c>
      <c r="P415" s="15">
        <v>0</v>
      </c>
      <c r="Q415" s="15">
        <v>0</v>
      </c>
      <c r="R415" s="15">
        <v>0</v>
      </c>
      <c r="S415" s="15">
        <v>55.255000000000003</v>
      </c>
      <c r="T415" s="15">
        <f t="shared" si="30"/>
        <v>55.255000000000003</v>
      </c>
      <c r="U415" s="15">
        <v>0</v>
      </c>
      <c r="V415" s="15">
        <v>0</v>
      </c>
      <c r="W415" s="15">
        <v>0</v>
      </c>
      <c r="X415" s="15">
        <v>0</v>
      </c>
      <c r="Y415" s="15">
        <v>0</v>
      </c>
      <c r="Z415" s="15">
        <v>0</v>
      </c>
      <c r="AA415" s="15">
        <v>0</v>
      </c>
      <c r="AB415" s="15">
        <v>1.5952500000000001</v>
      </c>
      <c r="AC415" s="15">
        <v>0</v>
      </c>
      <c r="AD415" s="15">
        <v>1.5952500000000001</v>
      </c>
      <c r="AE415" s="15">
        <v>0</v>
      </c>
      <c r="AF415" s="15">
        <v>0</v>
      </c>
      <c r="AG415" s="15">
        <f t="shared" si="31"/>
        <v>3.1905000000000001</v>
      </c>
      <c r="AH415" s="15">
        <v>0</v>
      </c>
      <c r="AI415" s="15">
        <v>0</v>
      </c>
      <c r="AJ415" s="15">
        <v>0</v>
      </c>
      <c r="AK415" s="15">
        <v>0</v>
      </c>
      <c r="AL415" s="15">
        <v>0</v>
      </c>
      <c r="AM415" s="15">
        <v>0</v>
      </c>
      <c r="AN415" s="15">
        <v>0</v>
      </c>
      <c r="AO415" s="15">
        <v>0</v>
      </c>
      <c r="AP415" s="15">
        <v>0</v>
      </c>
      <c r="AQ415" s="15">
        <v>0</v>
      </c>
      <c r="AR415" s="15">
        <v>0</v>
      </c>
      <c r="AS415" s="15">
        <v>0</v>
      </c>
      <c r="AT415" s="15">
        <f t="shared" si="32"/>
        <v>0</v>
      </c>
      <c r="AU415" s="15">
        <v>0</v>
      </c>
      <c r="AV415" s="15">
        <v>0</v>
      </c>
      <c r="AW415" s="15">
        <v>0</v>
      </c>
      <c r="AX415" s="15">
        <v>0</v>
      </c>
      <c r="AY415" s="15">
        <v>0</v>
      </c>
      <c r="AZ415" s="15">
        <v>0</v>
      </c>
      <c r="BA415" s="15">
        <v>0</v>
      </c>
      <c r="BB415" s="15">
        <v>0</v>
      </c>
      <c r="BC415" s="15">
        <v>0</v>
      </c>
      <c r="BD415" s="15">
        <v>0</v>
      </c>
      <c r="BE415" s="15">
        <v>0</v>
      </c>
      <c r="BF415" s="15">
        <v>0</v>
      </c>
      <c r="BG415" s="15">
        <f t="shared" si="33"/>
        <v>0</v>
      </c>
      <c r="BH415" t="str">
        <f t="shared" si="34"/>
        <v>CNGGas</v>
      </c>
      <c r="BI415" t="str">
        <f>VLOOKUP(BH415,[1]Summary!$C$29:$C$56,1,0)</f>
        <v>CNGGas</v>
      </c>
      <c r="BJ415" s="16">
        <v>43831</v>
      </c>
    </row>
    <row r="416" spans="1:62" x14ac:dyDescent="0.25">
      <c r="A416" s="13" t="s">
        <v>554</v>
      </c>
      <c r="B416" s="13" t="s">
        <v>554</v>
      </c>
      <c r="C416" t="s">
        <v>555</v>
      </c>
      <c r="D416" t="s">
        <v>434</v>
      </c>
      <c r="E416" t="s">
        <v>475</v>
      </c>
      <c r="F416" s="13" t="s">
        <v>60</v>
      </c>
      <c r="G416" s="14"/>
      <c r="H416" s="15">
        <v>0</v>
      </c>
      <c r="I416" s="15">
        <v>0</v>
      </c>
      <c r="J416" s="15">
        <v>0</v>
      </c>
      <c r="K416" s="15">
        <v>0</v>
      </c>
      <c r="L416" s="15">
        <v>0</v>
      </c>
      <c r="M416" s="15">
        <v>0</v>
      </c>
      <c r="N416" s="15">
        <v>0</v>
      </c>
      <c r="O416" s="15">
        <v>0</v>
      </c>
      <c r="P416" s="15">
        <v>0</v>
      </c>
      <c r="Q416" s="15">
        <v>0</v>
      </c>
      <c r="R416" s="15">
        <v>0</v>
      </c>
      <c r="S416" s="15">
        <v>39.271999999999998</v>
      </c>
      <c r="T416" s="15">
        <f t="shared" si="30"/>
        <v>39.271999999999998</v>
      </c>
      <c r="U416" s="15">
        <v>1.5972199707031249</v>
      </c>
      <c r="V416" s="15">
        <v>0</v>
      </c>
      <c r="W416" s="15">
        <v>0</v>
      </c>
      <c r="X416" s="15">
        <v>0</v>
      </c>
      <c r="Y416" s="15">
        <v>0</v>
      </c>
      <c r="Z416" s="15">
        <v>0</v>
      </c>
      <c r="AA416" s="15">
        <v>0</v>
      </c>
      <c r="AB416" s="15">
        <v>1.855280029296875</v>
      </c>
      <c r="AC416" s="15">
        <v>0</v>
      </c>
      <c r="AD416" s="15">
        <v>1.5952500000000001</v>
      </c>
      <c r="AE416" s="15">
        <v>0.15202999877929688</v>
      </c>
      <c r="AF416" s="15">
        <v>0</v>
      </c>
      <c r="AG416" s="15">
        <f t="shared" si="31"/>
        <v>5.199779998779297</v>
      </c>
      <c r="AH416" s="15">
        <v>0</v>
      </c>
      <c r="AI416" s="15">
        <v>0</v>
      </c>
      <c r="AJ416" s="15">
        <v>0</v>
      </c>
      <c r="AK416" s="15">
        <v>0</v>
      </c>
      <c r="AL416" s="15">
        <v>2.5183100585937499</v>
      </c>
      <c r="AM416" s="15">
        <v>0</v>
      </c>
      <c r="AN416" s="15">
        <v>0</v>
      </c>
      <c r="AO416" s="15">
        <v>0</v>
      </c>
      <c r="AP416" s="15">
        <v>0</v>
      </c>
      <c r="AQ416" s="15">
        <v>0</v>
      </c>
      <c r="AR416" s="15">
        <v>0</v>
      </c>
      <c r="AS416" s="15">
        <v>0</v>
      </c>
      <c r="AT416" s="15">
        <f t="shared" si="32"/>
        <v>2.5183100585937499</v>
      </c>
      <c r="AU416" s="15">
        <v>0</v>
      </c>
      <c r="AV416" s="15">
        <v>0</v>
      </c>
      <c r="AW416" s="15">
        <v>0</v>
      </c>
      <c r="AX416" s="15">
        <v>0</v>
      </c>
      <c r="AY416" s="15">
        <v>0</v>
      </c>
      <c r="AZ416" s="15">
        <v>0</v>
      </c>
      <c r="BA416" s="15">
        <v>0</v>
      </c>
      <c r="BB416" s="15">
        <v>0</v>
      </c>
      <c r="BC416" s="15">
        <v>0</v>
      </c>
      <c r="BD416" s="15">
        <v>0</v>
      </c>
      <c r="BE416" s="15">
        <v>0</v>
      </c>
      <c r="BF416" s="15">
        <v>0</v>
      </c>
      <c r="BG416" s="15">
        <f t="shared" si="33"/>
        <v>0</v>
      </c>
      <c r="BH416" t="str">
        <f t="shared" si="34"/>
        <v>CNGGas</v>
      </c>
      <c r="BI416" t="str">
        <f>VLOOKUP(BH416,[1]Summary!$C$29:$C$56,1,0)</f>
        <v>CNGGas</v>
      </c>
      <c r="BJ416" s="16">
        <v>44197</v>
      </c>
    </row>
    <row r="417" spans="1:62" x14ac:dyDescent="0.25">
      <c r="A417" s="13" t="s">
        <v>556</v>
      </c>
      <c r="B417" s="13" t="s">
        <v>556</v>
      </c>
      <c r="C417" t="s">
        <v>555</v>
      </c>
      <c r="D417" t="s">
        <v>434</v>
      </c>
      <c r="E417" t="s">
        <v>475</v>
      </c>
      <c r="F417" s="13" t="s">
        <v>60</v>
      </c>
      <c r="G417" s="14"/>
      <c r="H417" s="15">
        <v>0</v>
      </c>
      <c r="I417" s="15">
        <v>0</v>
      </c>
      <c r="J417" s="15">
        <v>0</v>
      </c>
      <c r="K417" s="15">
        <v>0</v>
      </c>
      <c r="L417" s="15">
        <v>0</v>
      </c>
      <c r="M417" s="15">
        <v>0</v>
      </c>
      <c r="N417" s="15">
        <v>0</v>
      </c>
      <c r="O417" s="15">
        <v>0</v>
      </c>
      <c r="P417" s="15">
        <v>0</v>
      </c>
      <c r="Q417" s="15">
        <v>0</v>
      </c>
      <c r="R417" s="15">
        <v>0</v>
      </c>
      <c r="S417" s="15">
        <v>39.587000000000003</v>
      </c>
      <c r="T417" s="15">
        <f t="shared" si="30"/>
        <v>39.587000000000003</v>
      </c>
      <c r="U417" s="15">
        <v>1.5448599853515625</v>
      </c>
      <c r="V417" s="15">
        <v>0</v>
      </c>
      <c r="W417" s="15">
        <v>0</v>
      </c>
      <c r="X417" s="15">
        <v>0</v>
      </c>
      <c r="Y417" s="15">
        <v>0</v>
      </c>
      <c r="Z417" s="15">
        <v>0</v>
      </c>
      <c r="AA417" s="15">
        <v>0</v>
      </c>
      <c r="AB417" s="15">
        <v>0.47273001098632811</v>
      </c>
      <c r="AC417" s="15">
        <v>0.14096999645233155</v>
      </c>
      <c r="AD417" s="15">
        <v>1.5952500000000001</v>
      </c>
      <c r="AE417" s="15">
        <v>0.15202999877929688</v>
      </c>
      <c r="AF417" s="15">
        <v>0</v>
      </c>
      <c r="AG417" s="15">
        <f t="shared" si="31"/>
        <v>3.9058399915695188</v>
      </c>
      <c r="AH417" s="15">
        <v>0</v>
      </c>
      <c r="AI417" s="15">
        <v>0</v>
      </c>
      <c r="AJ417" s="15">
        <v>0</v>
      </c>
      <c r="AK417" s="15">
        <v>0</v>
      </c>
      <c r="AL417" s="15">
        <v>1.8314000244140625</v>
      </c>
      <c r="AM417" s="15">
        <v>0</v>
      </c>
      <c r="AN417" s="15">
        <v>0</v>
      </c>
      <c r="AO417" s="15">
        <v>0</v>
      </c>
      <c r="AP417" s="15">
        <v>0</v>
      </c>
      <c r="AQ417" s="15">
        <v>0</v>
      </c>
      <c r="AR417" s="15">
        <v>0</v>
      </c>
      <c r="AS417" s="15">
        <v>0</v>
      </c>
      <c r="AT417" s="15">
        <f t="shared" si="32"/>
        <v>1.8314000244140625</v>
      </c>
      <c r="AU417" s="15">
        <v>0</v>
      </c>
      <c r="AV417" s="15">
        <v>0</v>
      </c>
      <c r="AW417" s="15">
        <v>0</v>
      </c>
      <c r="AX417" s="15">
        <v>0</v>
      </c>
      <c r="AY417" s="15">
        <v>0</v>
      </c>
      <c r="AZ417" s="15">
        <v>0</v>
      </c>
      <c r="BA417" s="15">
        <v>0</v>
      </c>
      <c r="BB417" s="15">
        <v>0</v>
      </c>
      <c r="BC417" s="15">
        <v>0</v>
      </c>
      <c r="BD417" s="15">
        <v>0</v>
      </c>
      <c r="BE417" s="15">
        <v>0</v>
      </c>
      <c r="BF417" s="15">
        <v>0</v>
      </c>
      <c r="BG417" s="15">
        <f t="shared" si="33"/>
        <v>0</v>
      </c>
      <c r="BH417" t="str">
        <f t="shared" si="34"/>
        <v>CNGGas</v>
      </c>
      <c r="BI417" t="str">
        <f>VLOOKUP(BH417,[1]Summary!$C$29:$C$56,1,0)</f>
        <v>CNGGas</v>
      </c>
      <c r="BJ417" s="16">
        <v>44197</v>
      </c>
    </row>
    <row r="418" spans="1:62" x14ac:dyDescent="0.25">
      <c r="A418" s="13" t="s">
        <v>557</v>
      </c>
      <c r="B418" s="13" t="s">
        <v>557</v>
      </c>
      <c r="C418" t="s">
        <v>555</v>
      </c>
      <c r="D418" t="s">
        <v>434</v>
      </c>
      <c r="E418" t="s">
        <v>475</v>
      </c>
      <c r="F418" s="13" t="s">
        <v>60</v>
      </c>
      <c r="G418" s="14" t="s">
        <v>25</v>
      </c>
      <c r="H418" s="15">
        <v>0</v>
      </c>
      <c r="I418" s="15">
        <v>0</v>
      </c>
      <c r="J418" s="15">
        <v>0</v>
      </c>
      <c r="K418" s="15">
        <v>0</v>
      </c>
      <c r="L418" s="15">
        <v>0</v>
      </c>
      <c r="M418" s="15">
        <v>0</v>
      </c>
      <c r="N418" s="15">
        <v>0</v>
      </c>
      <c r="O418" s="15">
        <v>0</v>
      </c>
      <c r="P418" s="15">
        <v>0</v>
      </c>
      <c r="Q418" s="15">
        <v>0</v>
      </c>
      <c r="R418" s="15">
        <v>0</v>
      </c>
      <c r="S418" s="15">
        <v>39.682000000000002</v>
      </c>
      <c r="T418" s="15">
        <f t="shared" si="30"/>
        <v>39.682000000000002</v>
      </c>
      <c r="U418" s="15">
        <v>1.3337900390624999</v>
      </c>
      <c r="V418" s="15">
        <v>0</v>
      </c>
      <c r="W418" s="15">
        <v>0</v>
      </c>
      <c r="X418" s="15">
        <v>0</v>
      </c>
      <c r="Y418" s="15">
        <v>0</v>
      </c>
      <c r="Z418" s="15">
        <v>0</v>
      </c>
      <c r="AA418" s="15">
        <v>0</v>
      </c>
      <c r="AB418" s="15">
        <v>0.47273999023437502</v>
      </c>
      <c r="AC418" s="15">
        <v>0</v>
      </c>
      <c r="AD418" s="15">
        <v>1.5952500000000001</v>
      </c>
      <c r="AE418" s="15">
        <v>0.15202999877929688</v>
      </c>
      <c r="AF418" s="15">
        <v>0</v>
      </c>
      <c r="AG418" s="15">
        <f t="shared" si="31"/>
        <v>3.5538100280761715</v>
      </c>
      <c r="AH418" s="15">
        <v>0</v>
      </c>
      <c r="AI418" s="15">
        <v>0</v>
      </c>
      <c r="AJ418" s="15">
        <v>0</v>
      </c>
      <c r="AK418" s="15">
        <v>0</v>
      </c>
      <c r="AL418" s="15">
        <v>3.0369099121093752</v>
      </c>
      <c r="AM418" s="15">
        <v>0</v>
      </c>
      <c r="AN418" s="15">
        <v>0</v>
      </c>
      <c r="AO418" s="15">
        <v>0</v>
      </c>
      <c r="AP418" s="15">
        <v>0</v>
      </c>
      <c r="AQ418" s="15">
        <v>0</v>
      </c>
      <c r="AR418" s="15">
        <v>0</v>
      </c>
      <c r="AS418" s="15">
        <v>0</v>
      </c>
      <c r="AT418" s="15">
        <f t="shared" si="32"/>
        <v>3.0369099121093752</v>
      </c>
      <c r="AU418" s="15">
        <v>0</v>
      </c>
      <c r="AV418" s="15">
        <v>0</v>
      </c>
      <c r="AW418" s="15">
        <v>0</v>
      </c>
      <c r="AX418" s="15">
        <v>0</v>
      </c>
      <c r="AY418" s="15">
        <v>0</v>
      </c>
      <c r="AZ418" s="15">
        <v>0</v>
      </c>
      <c r="BA418" s="15">
        <v>0</v>
      </c>
      <c r="BB418" s="15">
        <v>0</v>
      </c>
      <c r="BC418" s="15">
        <v>0</v>
      </c>
      <c r="BD418" s="15">
        <v>0</v>
      </c>
      <c r="BE418" s="15">
        <v>0</v>
      </c>
      <c r="BF418" s="15">
        <v>0</v>
      </c>
      <c r="BG418" s="15">
        <f t="shared" si="33"/>
        <v>0</v>
      </c>
      <c r="BH418" t="str">
        <f t="shared" si="34"/>
        <v>CNGGas</v>
      </c>
      <c r="BI418" t="str">
        <f>VLOOKUP(BH418,[1]Summary!$C$29:$C$56,1,0)</f>
        <v>CNGGas</v>
      </c>
      <c r="BJ418" s="16">
        <v>44197</v>
      </c>
    </row>
    <row r="419" spans="1:62" x14ac:dyDescent="0.25">
      <c r="A419" s="13" t="s">
        <v>558</v>
      </c>
      <c r="B419" s="13" t="s">
        <v>558</v>
      </c>
      <c r="C419" t="s">
        <v>559</v>
      </c>
      <c r="D419" t="s">
        <v>361</v>
      </c>
      <c r="E419" t="s">
        <v>475</v>
      </c>
      <c r="F419" s="13" t="s">
        <v>60</v>
      </c>
      <c r="G419" s="14"/>
      <c r="H419" s="15">
        <v>0</v>
      </c>
      <c r="I419" s="15">
        <v>0</v>
      </c>
      <c r="J419" s="15">
        <v>0</v>
      </c>
      <c r="K419" s="15">
        <v>0</v>
      </c>
      <c r="L419" s="15">
        <v>0</v>
      </c>
      <c r="M419" s="15">
        <v>0</v>
      </c>
      <c r="N419" s="15">
        <v>0</v>
      </c>
      <c r="O419" s="15">
        <v>0</v>
      </c>
      <c r="P419" s="15">
        <v>0</v>
      </c>
      <c r="Q419" s="15">
        <v>0</v>
      </c>
      <c r="R419" s="15">
        <v>0</v>
      </c>
      <c r="S419" s="15">
        <v>54.957000000000001</v>
      </c>
      <c r="T419" s="15">
        <f t="shared" si="30"/>
        <v>54.957000000000001</v>
      </c>
      <c r="U419" s="15">
        <v>0</v>
      </c>
      <c r="V419" s="15">
        <v>0</v>
      </c>
      <c r="W419" s="15">
        <v>3.2049999237060547E-2</v>
      </c>
      <c r="X419" s="15">
        <v>0</v>
      </c>
      <c r="Y419" s="15">
        <v>1.4889000244140624</v>
      </c>
      <c r="Z419" s="15">
        <v>0</v>
      </c>
      <c r="AA419" s="15">
        <v>0</v>
      </c>
      <c r="AB419" s="15">
        <v>0</v>
      </c>
      <c r="AC419" s="15">
        <v>0</v>
      </c>
      <c r="AD419" s="15">
        <v>2.441739990234375</v>
      </c>
      <c r="AE419" s="15">
        <v>0</v>
      </c>
      <c r="AF419" s="15">
        <v>0</v>
      </c>
      <c r="AG419" s="15">
        <f t="shared" si="31"/>
        <v>3.9626900138854984</v>
      </c>
      <c r="AH419" s="15">
        <v>0</v>
      </c>
      <c r="AI419" s="15">
        <v>0</v>
      </c>
      <c r="AJ419" s="15">
        <v>0</v>
      </c>
      <c r="AK419" s="15">
        <v>0</v>
      </c>
      <c r="AL419" s="15">
        <v>1.6389599609375001</v>
      </c>
      <c r="AM419" s="15">
        <v>0</v>
      </c>
      <c r="AN419" s="15">
        <v>0</v>
      </c>
      <c r="AO419" s="15">
        <v>0</v>
      </c>
      <c r="AP419" s="15">
        <v>0</v>
      </c>
      <c r="AQ419" s="15">
        <v>0</v>
      </c>
      <c r="AR419" s="15">
        <v>0</v>
      </c>
      <c r="AS419" s="15">
        <v>0</v>
      </c>
      <c r="AT419" s="15">
        <f t="shared" si="32"/>
        <v>1.6389599609375001</v>
      </c>
      <c r="AU419" s="15">
        <v>0</v>
      </c>
      <c r="AV419" s="15">
        <v>0</v>
      </c>
      <c r="AW419" s="15">
        <v>0</v>
      </c>
      <c r="AX419" s="15">
        <v>0</v>
      </c>
      <c r="AY419" s="15">
        <v>0</v>
      </c>
      <c r="AZ419" s="15">
        <v>0</v>
      </c>
      <c r="BA419" s="15">
        <v>0</v>
      </c>
      <c r="BB419" s="15">
        <v>0</v>
      </c>
      <c r="BC419" s="15">
        <v>0</v>
      </c>
      <c r="BD419" s="15">
        <v>0</v>
      </c>
      <c r="BE419" s="15">
        <v>0</v>
      </c>
      <c r="BF419" s="15">
        <v>0</v>
      </c>
      <c r="BG419" s="15">
        <f t="shared" si="33"/>
        <v>0</v>
      </c>
      <c r="BH419" t="str">
        <f t="shared" si="34"/>
        <v>SCGGas</v>
      </c>
      <c r="BI419" t="str">
        <f>VLOOKUP(BH419,[1]Summary!$C$29:$C$56,1,0)</f>
        <v>SCGGas</v>
      </c>
      <c r="BJ419" s="16">
        <v>44197</v>
      </c>
    </row>
    <row r="420" spans="1:62" x14ac:dyDescent="0.25">
      <c r="A420" s="13" t="s">
        <v>560</v>
      </c>
      <c r="B420" s="13" t="s">
        <v>560</v>
      </c>
      <c r="C420" t="s">
        <v>559</v>
      </c>
      <c r="D420" t="s">
        <v>361</v>
      </c>
      <c r="E420" t="s">
        <v>475</v>
      </c>
      <c r="F420" s="13" t="s">
        <v>60</v>
      </c>
      <c r="G420" s="14"/>
      <c r="H420" s="15">
        <v>0</v>
      </c>
      <c r="I420" s="15">
        <v>0</v>
      </c>
      <c r="J420" s="15">
        <v>0</v>
      </c>
      <c r="K420" s="15">
        <v>0</v>
      </c>
      <c r="L420" s="15">
        <v>0</v>
      </c>
      <c r="M420" s="15">
        <v>0</v>
      </c>
      <c r="N420" s="15">
        <v>0</v>
      </c>
      <c r="O420" s="15">
        <v>0</v>
      </c>
      <c r="P420" s="15">
        <v>0</v>
      </c>
      <c r="Q420" s="15">
        <v>0</v>
      </c>
      <c r="R420" s="15">
        <v>0</v>
      </c>
      <c r="S420" s="15">
        <v>55.238</v>
      </c>
      <c r="T420" s="15">
        <f t="shared" si="30"/>
        <v>55.238</v>
      </c>
      <c r="U420" s="15">
        <v>0</v>
      </c>
      <c r="V420" s="15">
        <v>0</v>
      </c>
      <c r="W420" s="15">
        <v>2.3860000610351564E-2</v>
      </c>
      <c r="X420" s="15">
        <v>0</v>
      </c>
      <c r="Y420" s="15">
        <v>1.4889000244140624</v>
      </c>
      <c r="Z420" s="15">
        <v>0.29338000488281252</v>
      </c>
      <c r="AA420" s="15">
        <v>0</v>
      </c>
      <c r="AB420" s="15">
        <v>0</v>
      </c>
      <c r="AC420" s="15">
        <v>0</v>
      </c>
      <c r="AD420" s="15">
        <v>3.0904199218750001</v>
      </c>
      <c r="AE420" s="15">
        <v>0</v>
      </c>
      <c r="AF420" s="15">
        <v>0</v>
      </c>
      <c r="AG420" s="15">
        <f t="shared" si="31"/>
        <v>4.8965599517822262</v>
      </c>
      <c r="AH420" s="15">
        <v>0</v>
      </c>
      <c r="AI420" s="15">
        <v>0</v>
      </c>
      <c r="AJ420" s="15">
        <v>0</v>
      </c>
      <c r="AK420" s="15">
        <v>0</v>
      </c>
      <c r="AL420" s="15">
        <v>2.7055400390625</v>
      </c>
      <c r="AM420" s="15">
        <v>0</v>
      </c>
      <c r="AN420" s="15">
        <v>0</v>
      </c>
      <c r="AO420" s="15">
        <v>0</v>
      </c>
      <c r="AP420" s="15">
        <v>0</v>
      </c>
      <c r="AQ420" s="15">
        <v>0</v>
      </c>
      <c r="AR420" s="15">
        <v>0</v>
      </c>
      <c r="AS420" s="15">
        <v>0</v>
      </c>
      <c r="AT420" s="15">
        <f t="shared" si="32"/>
        <v>2.7055400390625</v>
      </c>
      <c r="AU420" s="15">
        <v>0</v>
      </c>
      <c r="AV420" s="15">
        <v>0</v>
      </c>
      <c r="AW420" s="15">
        <v>0</v>
      </c>
      <c r="AX420" s="15">
        <v>0</v>
      </c>
      <c r="AY420" s="15">
        <v>0</v>
      </c>
      <c r="AZ420" s="15">
        <v>0</v>
      </c>
      <c r="BA420" s="15">
        <v>0</v>
      </c>
      <c r="BB420" s="15">
        <v>0</v>
      </c>
      <c r="BC420" s="15">
        <v>0</v>
      </c>
      <c r="BD420" s="15">
        <v>0</v>
      </c>
      <c r="BE420" s="15">
        <v>0</v>
      </c>
      <c r="BF420" s="15">
        <v>0</v>
      </c>
      <c r="BG420" s="15">
        <f t="shared" si="33"/>
        <v>0</v>
      </c>
      <c r="BH420" t="str">
        <f t="shared" si="34"/>
        <v>SCGGas</v>
      </c>
      <c r="BI420" t="str">
        <f>VLOOKUP(BH420,[1]Summary!$C$29:$C$56,1,0)</f>
        <v>SCGGas</v>
      </c>
      <c r="BJ420" s="16">
        <v>44197</v>
      </c>
    </row>
    <row r="421" spans="1:62" x14ac:dyDescent="0.25">
      <c r="A421" s="13" t="s">
        <v>561</v>
      </c>
      <c r="B421" s="13" t="s">
        <v>561</v>
      </c>
      <c r="C421" t="s">
        <v>559</v>
      </c>
      <c r="D421" t="s">
        <v>361</v>
      </c>
      <c r="E421" t="s">
        <v>475</v>
      </c>
      <c r="F421" s="13" t="s">
        <v>60</v>
      </c>
      <c r="G421" s="14"/>
      <c r="H421" s="15">
        <v>0</v>
      </c>
      <c r="I421" s="15">
        <v>0</v>
      </c>
      <c r="J421" s="15">
        <v>0</v>
      </c>
      <c r="K421" s="15">
        <v>0</v>
      </c>
      <c r="L421" s="15">
        <v>0</v>
      </c>
      <c r="M421" s="15">
        <v>0</v>
      </c>
      <c r="N421" s="15">
        <v>0</v>
      </c>
      <c r="O421" s="15">
        <v>0</v>
      </c>
      <c r="P421" s="15">
        <v>0</v>
      </c>
      <c r="Q421" s="15">
        <v>0</v>
      </c>
      <c r="R421" s="15">
        <v>0</v>
      </c>
      <c r="S421" s="15">
        <v>54.481999999999999</v>
      </c>
      <c r="T421" s="15">
        <f t="shared" si="30"/>
        <v>54.481999999999999</v>
      </c>
      <c r="U421" s="15">
        <v>0</v>
      </c>
      <c r="V421" s="15">
        <v>53.992339843750003</v>
      </c>
      <c r="W421" s="15">
        <v>2.0159999847412111E-2</v>
      </c>
      <c r="X421" s="15">
        <v>0</v>
      </c>
      <c r="Y421" s="15">
        <v>1.4889000244140624</v>
      </c>
      <c r="Z421" s="15">
        <v>0.29338000488281252</v>
      </c>
      <c r="AA421" s="15">
        <v>0</v>
      </c>
      <c r="AB421" s="15">
        <v>0</v>
      </c>
      <c r="AC421" s="15">
        <v>0</v>
      </c>
      <c r="AD421" s="15">
        <v>3.313760009765625</v>
      </c>
      <c r="AE421" s="15">
        <v>0</v>
      </c>
      <c r="AF421" s="15">
        <v>0</v>
      </c>
      <c r="AG421" s="15">
        <f t="shared" si="31"/>
        <v>59.108539882659919</v>
      </c>
      <c r="AH421" s="15">
        <v>0</v>
      </c>
      <c r="AI421" s="15">
        <v>9.5375595703124993</v>
      </c>
      <c r="AJ421" s="15">
        <v>0</v>
      </c>
      <c r="AK421" s="15">
        <v>0</v>
      </c>
      <c r="AL421" s="15">
        <v>0</v>
      </c>
      <c r="AM421" s="15">
        <v>0</v>
      </c>
      <c r="AN421" s="15">
        <v>0</v>
      </c>
      <c r="AO421" s="15">
        <v>0</v>
      </c>
      <c r="AP421" s="15">
        <v>0</v>
      </c>
      <c r="AQ421" s="15">
        <v>0</v>
      </c>
      <c r="AR421" s="15">
        <v>0</v>
      </c>
      <c r="AS421" s="15">
        <v>0</v>
      </c>
      <c r="AT421" s="15">
        <f t="shared" si="32"/>
        <v>9.5375595703124993</v>
      </c>
      <c r="AU421" s="15">
        <v>0</v>
      </c>
      <c r="AV421" s="15">
        <v>0</v>
      </c>
      <c r="AW421" s="15">
        <v>0</v>
      </c>
      <c r="AX421" s="15">
        <v>0</v>
      </c>
      <c r="AY421" s="15">
        <v>0</v>
      </c>
      <c r="AZ421" s="15">
        <v>0</v>
      </c>
      <c r="BA421" s="15">
        <v>0</v>
      </c>
      <c r="BB421" s="15">
        <v>0</v>
      </c>
      <c r="BC421" s="15">
        <v>0</v>
      </c>
      <c r="BD421" s="15">
        <v>0</v>
      </c>
      <c r="BE421" s="15">
        <v>0</v>
      </c>
      <c r="BF421" s="15">
        <v>0</v>
      </c>
      <c r="BG421" s="15">
        <f t="shared" si="33"/>
        <v>0</v>
      </c>
      <c r="BH421" t="str">
        <f t="shared" si="34"/>
        <v>SCGGas</v>
      </c>
      <c r="BI421" t="str">
        <f>VLOOKUP(BH421,[1]Summary!$C$29:$C$56,1,0)</f>
        <v>SCGGas</v>
      </c>
      <c r="BJ421" s="16">
        <v>44197</v>
      </c>
    </row>
    <row r="422" spans="1:62" x14ac:dyDescent="0.25">
      <c r="A422" s="13" t="s">
        <v>562</v>
      </c>
      <c r="B422" s="13" t="s">
        <v>562</v>
      </c>
      <c r="C422" t="s">
        <v>559</v>
      </c>
      <c r="D422" t="s">
        <v>361</v>
      </c>
      <c r="E422" t="s">
        <v>475</v>
      </c>
      <c r="F422" s="13" t="s">
        <v>60</v>
      </c>
      <c r="G422" s="14"/>
      <c r="H422" s="15">
        <v>0</v>
      </c>
      <c r="I422" s="15">
        <v>0</v>
      </c>
      <c r="J422" s="15">
        <v>0</v>
      </c>
      <c r="K422" s="15">
        <v>0</v>
      </c>
      <c r="L422" s="15">
        <v>0</v>
      </c>
      <c r="M422" s="15">
        <v>0</v>
      </c>
      <c r="N422" s="15">
        <v>0</v>
      </c>
      <c r="O422" s="15">
        <v>0</v>
      </c>
      <c r="P422" s="15">
        <v>0</v>
      </c>
      <c r="Q422" s="15">
        <v>0</v>
      </c>
      <c r="R422" s="15">
        <v>0</v>
      </c>
      <c r="S422" s="15">
        <v>56.18</v>
      </c>
      <c r="T422" s="15">
        <f t="shared" si="30"/>
        <v>56.18</v>
      </c>
      <c r="U422" s="15">
        <v>0</v>
      </c>
      <c r="V422" s="15">
        <v>53.699449218749997</v>
      </c>
      <c r="W422" s="15">
        <v>2.002000045776367E-2</v>
      </c>
      <c r="X422" s="15">
        <v>0</v>
      </c>
      <c r="Y422" s="15">
        <v>1.4039999999999999</v>
      </c>
      <c r="Z422" s="15">
        <v>0</v>
      </c>
      <c r="AA422" s="15">
        <v>0</v>
      </c>
      <c r="AB422" s="15">
        <v>0</v>
      </c>
      <c r="AC422" s="15">
        <v>0</v>
      </c>
      <c r="AD422" s="15">
        <v>2.4148898925781248</v>
      </c>
      <c r="AE422" s="15">
        <v>0</v>
      </c>
      <c r="AF422" s="15">
        <v>0.2928900146484375</v>
      </c>
      <c r="AG422" s="15">
        <f t="shared" si="31"/>
        <v>57.831249126434322</v>
      </c>
      <c r="AH422" s="15">
        <v>-0.2928900146484375</v>
      </c>
      <c r="AI422" s="15">
        <v>0</v>
      </c>
      <c r="AJ422" s="15">
        <v>0</v>
      </c>
      <c r="AK422" s="15">
        <v>0</v>
      </c>
      <c r="AL422" s="15">
        <v>1.0640000343322754E-2</v>
      </c>
      <c r="AM422" s="15">
        <v>0</v>
      </c>
      <c r="AN422" s="15">
        <v>0</v>
      </c>
      <c r="AO422" s="15">
        <v>0</v>
      </c>
      <c r="AP422" s="15">
        <v>0</v>
      </c>
      <c r="AQ422" s="15">
        <v>0</v>
      </c>
      <c r="AR422" s="15">
        <v>0</v>
      </c>
      <c r="AS422" s="15">
        <v>0</v>
      </c>
      <c r="AT422" s="15">
        <f t="shared" si="32"/>
        <v>-0.28225001430511476</v>
      </c>
      <c r="AU422" s="15">
        <v>0</v>
      </c>
      <c r="AV422" s="15">
        <v>0</v>
      </c>
      <c r="AW422" s="15">
        <v>0</v>
      </c>
      <c r="AX422" s="15">
        <v>0</v>
      </c>
      <c r="AY422" s="15">
        <v>0</v>
      </c>
      <c r="AZ422" s="15">
        <v>0</v>
      </c>
      <c r="BA422" s="15">
        <v>0</v>
      </c>
      <c r="BB422" s="15">
        <v>0</v>
      </c>
      <c r="BC422" s="15">
        <v>0</v>
      </c>
      <c r="BD422" s="15">
        <v>0</v>
      </c>
      <c r="BE422" s="15">
        <v>0</v>
      </c>
      <c r="BF422" s="15">
        <v>0</v>
      </c>
      <c r="BG422" s="15">
        <f t="shared" si="33"/>
        <v>0</v>
      </c>
      <c r="BH422" t="str">
        <f t="shared" si="34"/>
        <v>SCGGas</v>
      </c>
      <c r="BI422" t="str">
        <f>VLOOKUP(BH422,[1]Summary!$C$29:$C$56,1,0)</f>
        <v>SCGGas</v>
      </c>
      <c r="BJ422" s="16">
        <v>44197</v>
      </c>
    </row>
    <row r="423" spans="1:62" x14ac:dyDescent="0.25">
      <c r="A423" s="13" t="s">
        <v>563</v>
      </c>
      <c r="B423" s="13" t="s">
        <v>563</v>
      </c>
      <c r="C423" t="s">
        <v>559</v>
      </c>
      <c r="D423" t="s">
        <v>361</v>
      </c>
      <c r="E423" t="s">
        <v>475</v>
      </c>
      <c r="F423" s="13" t="s">
        <v>60</v>
      </c>
      <c r="G423" s="14"/>
      <c r="H423" s="15">
        <v>0</v>
      </c>
      <c r="I423" s="15">
        <v>0</v>
      </c>
      <c r="J423" s="15">
        <v>0</v>
      </c>
      <c r="K423" s="15">
        <v>0</v>
      </c>
      <c r="L423" s="15">
        <v>0</v>
      </c>
      <c r="M423" s="15">
        <v>0</v>
      </c>
      <c r="N423" s="15">
        <v>0</v>
      </c>
      <c r="O423" s="15">
        <v>0</v>
      </c>
      <c r="P423" s="15">
        <v>0</v>
      </c>
      <c r="Q423" s="15">
        <v>0</v>
      </c>
      <c r="R423" s="15">
        <v>0</v>
      </c>
      <c r="S423" s="15">
        <v>54.631999999999998</v>
      </c>
      <c r="T423" s="15">
        <f t="shared" si="30"/>
        <v>54.631999999999998</v>
      </c>
      <c r="U423" s="15">
        <v>0</v>
      </c>
      <c r="V423" s="15">
        <v>0</v>
      </c>
      <c r="W423" s="15">
        <v>2.0399999618530274E-2</v>
      </c>
      <c r="X423" s="15">
        <v>0</v>
      </c>
      <c r="Y423" s="15">
        <v>0</v>
      </c>
      <c r="Z423" s="15">
        <v>0</v>
      </c>
      <c r="AA423" s="15">
        <v>0</v>
      </c>
      <c r="AB423" s="15">
        <v>0</v>
      </c>
      <c r="AC423" s="15">
        <v>0</v>
      </c>
      <c r="AD423" s="15">
        <v>0</v>
      </c>
      <c r="AE423" s="15">
        <v>0</v>
      </c>
      <c r="AF423" s="15">
        <v>0</v>
      </c>
      <c r="AG423" s="15">
        <f t="shared" si="31"/>
        <v>2.0399999618530274E-2</v>
      </c>
      <c r="AH423" s="15">
        <v>0</v>
      </c>
      <c r="AI423" s="15">
        <v>0</v>
      </c>
      <c r="AJ423" s="15">
        <v>0</v>
      </c>
      <c r="AK423" s="15">
        <v>0</v>
      </c>
      <c r="AL423" s="15">
        <v>0</v>
      </c>
      <c r="AM423" s="15">
        <v>0</v>
      </c>
      <c r="AN423" s="15">
        <v>0</v>
      </c>
      <c r="AO423" s="15">
        <v>0</v>
      </c>
      <c r="AP423" s="15">
        <v>0</v>
      </c>
      <c r="AQ423" s="15">
        <v>0</v>
      </c>
      <c r="AR423" s="15">
        <v>0</v>
      </c>
      <c r="AS423" s="15">
        <v>0</v>
      </c>
      <c r="AT423" s="15">
        <f t="shared" si="32"/>
        <v>0</v>
      </c>
      <c r="AU423" s="15">
        <v>0</v>
      </c>
      <c r="AV423" s="15">
        <v>0</v>
      </c>
      <c r="AW423" s="15">
        <v>0</v>
      </c>
      <c r="AX423" s="15">
        <v>0</v>
      </c>
      <c r="AY423" s="15">
        <v>0</v>
      </c>
      <c r="AZ423" s="15">
        <v>0</v>
      </c>
      <c r="BA423" s="15">
        <v>0</v>
      </c>
      <c r="BB423" s="15">
        <v>0</v>
      </c>
      <c r="BC423" s="15">
        <v>0</v>
      </c>
      <c r="BD423" s="15">
        <v>0</v>
      </c>
      <c r="BE423" s="15">
        <v>0</v>
      </c>
      <c r="BF423" s="15">
        <v>0</v>
      </c>
      <c r="BG423" s="15">
        <f t="shared" si="33"/>
        <v>0</v>
      </c>
      <c r="BH423" t="str">
        <f t="shared" si="34"/>
        <v>SCGGas</v>
      </c>
      <c r="BI423" t="str">
        <f>VLOOKUP(BH423,[1]Summary!$C$29:$C$56,1,0)</f>
        <v>SCGGas</v>
      </c>
      <c r="BJ423" s="16">
        <v>43831</v>
      </c>
    </row>
    <row r="424" spans="1:62" x14ac:dyDescent="0.25">
      <c r="A424" s="13" t="s">
        <v>564</v>
      </c>
      <c r="B424" s="13" t="s">
        <v>564</v>
      </c>
      <c r="C424" t="s">
        <v>559</v>
      </c>
      <c r="D424" t="s">
        <v>361</v>
      </c>
      <c r="E424" t="s">
        <v>475</v>
      </c>
      <c r="F424" s="13" t="s">
        <v>60</v>
      </c>
      <c r="G424" s="14"/>
      <c r="H424" s="15">
        <v>0</v>
      </c>
      <c r="I424" s="15">
        <v>0</v>
      </c>
      <c r="J424" s="15">
        <v>0</v>
      </c>
      <c r="K424" s="15">
        <v>0</v>
      </c>
      <c r="L424" s="15">
        <v>0</v>
      </c>
      <c r="M424" s="15">
        <v>0</v>
      </c>
      <c r="N424" s="15">
        <v>0</v>
      </c>
      <c r="O424" s="15">
        <v>0</v>
      </c>
      <c r="P424" s="15">
        <v>0</v>
      </c>
      <c r="Q424" s="15">
        <v>0</v>
      </c>
      <c r="R424" s="15">
        <v>0</v>
      </c>
      <c r="S424" s="15">
        <v>54.631999999999998</v>
      </c>
      <c r="T424" s="15">
        <f t="shared" si="30"/>
        <v>54.631999999999998</v>
      </c>
      <c r="U424" s="15">
        <v>0</v>
      </c>
      <c r="V424" s="15">
        <v>0</v>
      </c>
      <c r="W424" s="15">
        <v>0</v>
      </c>
      <c r="X424" s="15">
        <v>0</v>
      </c>
      <c r="Y424" s="15">
        <v>1.4889000244140624</v>
      </c>
      <c r="Z424" s="15">
        <v>0.29338000488281252</v>
      </c>
      <c r="AA424" s="15">
        <v>0</v>
      </c>
      <c r="AB424" s="15">
        <v>0</v>
      </c>
      <c r="AC424" s="15">
        <v>0</v>
      </c>
      <c r="AD424" s="15">
        <v>1.0889699707031251</v>
      </c>
      <c r="AE424" s="15">
        <v>0</v>
      </c>
      <c r="AF424" s="15">
        <v>0</v>
      </c>
      <c r="AG424" s="15">
        <f t="shared" si="31"/>
        <v>2.8712499999999999</v>
      </c>
      <c r="AH424" s="15">
        <v>0</v>
      </c>
      <c r="AI424" s="15">
        <v>0</v>
      </c>
      <c r="AJ424" s="15">
        <v>0</v>
      </c>
      <c r="AK424" s="15">
        <v>0</v>
      </c>
      <c r="AL424" s="15">
        <v>0</v>
      </c>
      <c r="AM424" s="15">
        <v>0</v>
      </c>
      <c r="AN424" s="15">
        <v>0</v>
      </c>
      <c r="AO424" s="15">
        <v>0</v>
      </c>
      <c r="AP424" s="15">
        <v>0</v>
      </c>
      <c r="AQ424" s="15">
        <v>0</v>
      </c>
      <c r="AR424" s="15">
        <v>0</v>
      </c>
      <c r="AS424" s="15">
        <v>0</v>
      </c>
      <c r="AT424" s="15">
        <f t="shared" si="32"/>
        <v>0</v>
      </c>
      <c r="AU424" s="15">
        <v>0</v>
      </c>
      <c r="AV424" s="15">
        <v>0</v>
      </c>
      <c r="AW424" s="15">
        <v>0</v>
      </c>
      <c r="AX424" s="15">
        <v>0</v>
      </c>
      <c r="AY424" s="15">
        <v>0</v>
      </c>
      <c r="AZ424" s="15">
        <v>0</v>
      </c>
      <c r="BA424" s="15">
        <v>0</v>
      </c>
      <c r="BB424" s="15">
        <v>0</v>
      </c>
      <c r="BC424" s="15">
        <v>0</v>
      </c>
      <c r="BD424" s="15">
        <v>0</v>
      </c>
      <c r="BE424" s="15">
        <v>0</v>
      </c>
      <c r="BF424" s="15">
        <v>0</v>
      </c>
      <c r="BG424" s="15">
        <f t="shared" si="33"/>
        <v>0</v>
      </c>
      <c r="BH424" t="str">
        <f t="shared" si="34"/>
        <v>SCGGas</v>
      </c>
      <c r="BI424" t="str">
        <f>VLOOKUP(BH424,[1]Summary!$C$29:$C$56,1,0)</f>
        <v>SCGGas</v>
      </c>
      <c r="BJ424" s="16">
        <v>43831</v>
      </c>
    </row>
    <row r="425" spans="1:62" x14ac:dyDescent="0.25">
      <c r="A425" s="13" t="s">
        <v>565</v>
      </c>
      <c r="B425" s="13" t="s">
        <v>565</v>
      </c>
      <c r="C425" t="s">
        <v>559</v>
      </c>
      <c r="D425" t="s">
        <v>361</v>
      </c>
      <c r="E425" t="s">
        <v>475</v>
      </c>
      <c r="F425" s="13" t="s">
        <v>60</v>
      </c>
      <c r="G425" s="14"/>
      <c r="H425" s="15">
        <v>0</v>
      </c>
      <c r="I425" s="15">
        <v>0</v>
      </c>
      <c r="J425" s="15">
        <v>0</v>
      </c>
      <c r="K425" s="15">
        <v>0</v>
      </c>
      <c r="L425" s="15">
        <v>0</v>
      </c>
      <c r="M425" s="15">
        <v>0</v>
      </c>
      <c r="N425" s="15">
        <v>0</v>
      </c>
      <c r="O425" s="15">
        <v>0</v>
      </c>
      <c r="P425" s="15">
        <v>0</v>
      </c>
      <c r="Q425" s="15">
        <v>0</v>
      </c>
      <c r="R425" s="15">
        <v>0</v>
      </c>
      <c r="S425" s="15">
        <v>54.301000000000002</v>
      </c>
      <c r="T425" s="15">
        <f t="shared" si="30"/>
        <v>54.301000000000002</v>
      </c>
      <c r="U425" s="15">
        <v>0</v>
      </c>
      <c r="V425" s="15">
        <v>0</v>
      </c>
      <c r="W425" s="15">
        <v>0</v>
      </c>
      <c r="X425" s="15">
        <v>0</v>
      </c>
      <c r="Y425" s="15">
        <v>0</v>
      </c>
      <c r="Z425" s="15">
        <v>0.29338000488281252</v>
      </c>
      <c r="AA425" s="15">
        <v>0</v>
      </c>
      <c r="AB425" s="15">
        <v>1.8079499511718751</v>
      </c>
      <c r="AC425" s="15">
        <v>0</v>
      </c>
      <c r="AD425" s="15">
        <v>1.239719970703125</v>
      </c>
      <c r="AE425" s="15">
        <v>0</v>
      </c>
      <c r="AF425" s="15">
        <v>0</v>
      </c>
      <c r="AG425" s="15">
        <f t="shared" si="31"/>
        <v>3.3410499267578126</v>
      </c>
      <c r="AH425" s="15">
        <v>0</v>
      </c>
      <c r="AI425" s="15">
        <v>0</v>
      </c>
      <c r="AJ425" s="15">
        <v>0</v>
      </c>
      <c r="AK425" s="15">
        <v>0</v>
      </c>
      <c r="AL425" s="15">
        <v>0</v>
      </c>
      <c r="AM425" s="15">
        <v>0</v>
      </c>
      <c r="AN425" s="15">
        <v>0</v>
      </c>
      <c r="AO425" s="15">
        <v>0</v>
      </c>
      <c r="AP425" s="15">
        <v>0</v>
      </c>
      <c r="AQ425" s="15">
        <v>0</v>
      </c>
      <c r="AR425" s="15">
        <v>0</v>
      </c>
      <c r="AS425" s="15">
        <v>0</v>
      </c>
      <c r="AT425" s="15">
        <f t="shared" si="32"/>
        <v>0</v>
      </c>
      <c r="AU425" s="15">
        <v>0</v>
      </c>
      <c r="AV425" s="15">
        <v>0</v>
      </c>
      <c r="AW425" s="15">
        <v>0</v>
      </c>
      <c r="AX425" s="15">
        <v>0</v>
      </c>
      <c r="AY425" s="15">
        <v>0</v>
      </c>
      <c r="AZ425" s="15">
        <v>0</v>
      </c>
      <c r="BA425" s="15">
        <v>0</v>
      </c>
      <c r="BB425" s="15">
        <v>0</v>
      </c>
      <c r="BC425" s="15">
        <v>0</v>
      </c>
      <c r="BD425" s="15">
        <v>0</v>
      </c>
      <c r="BE425" s="15">
        <v>0</v>
      </c>
      <c r="BF425" s="15">
        <v>0</v>
      </c>
      <c r="BG425" s="15">
        <f t="shared" si="33"/>
        <v>0</v>
      </c>
      <c r="BH425" t="str">
        <f t="shared" si="34"/>
        <v>SCGGas</v>
      </c>
      <c r="BI425" t="str">
        <f>VLOOKUP(BH425,[1]Summary!$C$29:$C$56,1,0)</f>
        <v>SCGGas</v>
      </c>
      <c r="BJ425" s="16">
        <v>43831</v>
      </c>
    </row>
    <row r="426" spans="1:62" x14ac:dyDescent="0.25">
      <c r="A426" s="13" t="s">
        <v>566</v>
      </c>
      <c r="B426" s="13" t="s">
        <v>566</v>
      </c>
      <c r="C426" t="s">
        <v>567</v>
      </c>
      <c r="D426" t="s">
        <v>361</v>
      </c>
      <c r="E426" t="s">
        <v>475</v>
      </c>
      <c r="F426" s="13" t="s">
        <v>60</v>
      </c>
      <c r="G426" s="14"/>
      <c r="H426" s="15">
        <v>0</v>
      </c>
      <c r="I426" s="15">
        <v>0</v>
      </c>
      <c r="J426" s="15">
        <v>0</v>
      </c>
      <c r="K426" s="15">
        <v>0</v>
      </c>
      <c r="L426" s="15">
        <v>0</v>
      </c>
      <c r="M426" s="15">
        <v>0</v>
      </c>
      <c r="N426" s="15">
        <v>0</v>
      </c>
      <c r="O426" s="15">
        <v>0</v>
      </c>
      <c r="P426" s="15">
        <v>0</v>
      </c>
      <c r="Q426" s="15">
        <v>0</v>
      </c>
      <c r="R426" s="15">
        <v>0</v>
      </c>
      <c r="S426" s="15">
        <v>40.985999999999997</v>
      </c>
      <c r="T426" s="15">
        <f t="shared" si="30"/>
        <v>40.985999999999997</v>
      </c>
      <c r="U426" s="15">
        <v>0</v>
      </c>
      <c r="V426" s="15">
        <v>0</v>
      </c>
      <c r="W426" s="15">
        <v>4.3930000305175784E-2</v>
      </c>
      <c r="X426" s="15">
        <v>2.7233000488281252</v>
      </c>
      <c r="Y426" s="15">
        <v>1.2709599609375</v>
      </c>
      <c r="Z426" s="15">
        <v>0.66223999023437496</v>
      </c>
      <c r="AA426" s="15">
        <v>0</v>
      </c>
      <c r="AB426" s="15">
        <v>0</v>
      </c>
      <c r="AC426" s="15">
        <v>0</v>
      </c>
      <c r="AD426" s="15">
        <v>3.313760009765625</v>
      </c>
      <c r="AE426" s="15">
        <v>0</v>
      </c>
      <c r="AF426" s="15">
        <v>0</v>
      </c>
      <c r="AG426" s="15">
        <f t="shared" si="31"/>
        <v>8.0141900100708021</v>
      </c>
      <c r="AH426" s="15">
        <v>0</v>
      </c>
      <c r="AI426" s="15">
        <v>0</v>
      </c>
      <c r="AJ426" s="15">
        <v>0</v>
      </c>
      <c r="AK426" s="15">
        <v>0</v>
      </c>
      <c r="AL426" s="15">
        <v>0</v>
      </c>
      <c r="AM426" s="15">
        <v>0</v>
      </c>
      <c r="AN426" s="15">
        <v>0</v>
      </c>
      <c r="AO426" s="15">
        <v>0</v>
      </c>
      <c r="AP426" s="15">
        <v>0</v>
      </c>
      <c r="AQ426" s="15">
        <v>0</v>
      </c>
      <c r="AR426" s="15">
        <v>0</v>
      </c>
      <c r="AS426" s="15">
        <v>0</v>
      </c>
      <c r="AT426" s="15">
        <f t="shared" si="32"/>
        <v>0</v>
      </c>
      <c r="AU426" s="15">
        <v>0</v>
      </c>
      <c r="AV426" s="15">
        <v>0</v>
      </c>
      <c r="AW426" s="15">
        <v>0</v>
      </c>
      <c r="AX426" s="15">
        <v>0</v>
      </c>
      <c r="AY426" s="15">
        <v>0</v>
      </c>
      <c r="AZ426" s="15">
        <v>0</v>
      </c>
      <c r="BA426" s="15">
        <v>0</v>
      </c>
      <c r="BB426" s="15">
        <v>0</v>
      </c>
      <c r="BC426" s="15">
        <v>0</v>
      </c>
      <c r="BD426" s="15">
        <v>0</v>
      </c>
      <c r="BE426" s="15">
        <v>0</v>
      </c>
      <c r="BF426" s="15">
        <v>0</v>
      </c>
      <c r="BG426" s="15">
        <f t="shared" si="33"/>
        <v>0</v>
      </c>
      <c r="BH426" t="str">
        <f t="shared" si="34"/>
        <v>SCGGas</v>
      </c>
      <c r="BI426" t="str">
        <f>VLOOKUP(BH426,[1]Summary!$C$29:$C$56,1,0)</f>
        <v>SCGGas</v>
      </c>
      <c r="BJ426" s="16">
        <v>43831</v>
      </c>
    </row>
    <row r="427" spans="1:62" x14ac:dyDescent="0.25">
      <c r="A427" s="13" t="s">
        <v>568</v>
      </c>
      <c r="B427" s="13" t="s">
        <v>568</v>
      </c>
      <c r="C427" t="s">
        <v>569</v>
      </c>
      <c r="D427" t="s">
        <v>361</v>
      </c>
      <c r="E427" t="s">
        <v>475</v>
      </c>
      <c r="F427" s="13" t="s">
        <v>60</v>
      </c>
      <c r="G427" s="14"/>
      <c r="H427" s="15">
        <v>0</v>
      </c>
      <c r="I427" s="15">
        <v>0</v>
      </c>
      <c r="J427" s="15">
        <v>0</v>
      </c>
      <c r="K427" s="15">
        <v>0</v>
      </c>
      <c r="L427" s="15">
        <v>0</v>
      </c>
      <c r="M427" s="15">
        <v>0</v>
      </c>
      <c r="N427" s="15">
        <v>0</v>
      </c>
      <c r="O427" s="15">
        <v>0</v>
      </c>
      <c r="P427" s="15">
        <v>0</v>
      </c>
      <c r="Q427" s="15">
        <v>0</v>
      </c>
      <c r="R427" s="15">
        <v>0</v>
      </c>
      <c r="S427" s="15">
        <v>41.439</v>
      </c>
      <c r="T427" s="15">
        <f t="shared" si="30"/>
        <v>41.439</v>
      </c>
      <c r="U427" s="15">
        <v>0</v>
      </c>
      <c r="V427" s="15">
        <v>0</v>
      </c>
      <c r="W427" s="15">
        <v>0</v>
      </c>
      <c r="X427" s="15">
        <v>0</v>
      </c>
      <c r="Y427" s="15">
        <v>0</v>
      </c>
      <c r="Z427" s="15">
        <v>0</v>
      </c>
      <c r="AA427" s="15">
        <v>2.655739990234375</v>
      </c>
      <c r="AB427" s="15">
        <v>1.5952500000000001</v>
      </c>
      <c r="AC427" s="15">
        <v>0</v>
      </c>
      <c r="AD427" s="15">
        <v>0</v>
      </c>
      <c r="AE427" s="15">
        <v>0</v>
      </c>
      <c r="AF427" s="15">
        <v>0</v>
      </c>
      <c r="AG427" s="15">
        <f t="shared" si="31"/>
        <v>4.2509899902343751</v>
      </c>
      <c r="AH427" s="15">
        <v>0</v>
      </c>
      <c r="AI427" s="15">
        <v>0</v>
      </c>
      <c r="AJ427" s="15">
        <v>0</v>
      </c>
      <c r="AK427" s="15">
        <v>0</v>
      </c>
      <c r="AL427" s="15">
        <v>0</v>
      </c>
      <c r="AM427" s="15">
        <v>0</v>
      </c>
      <c r="AN427" s="15">
        <v>0</v>
      </c>
      <c r="AO427" s="15">
        <v>0</v>
      </c>
      <c r="AP427" s="15">
        <v>0</v>
      </c>
      <c r="AQ427" s="15">
        <v>0</v>
      </c>
      <c r="AR427" s="15">
        <v>0</v>
      </c>
      <c r="AS427" s="15">
        <v>0</v>
      </c>
      <c r="AT427" s="15">
        <f t="shared" si="32"/>
        <v>0</v>
      </c>
      <c r="AU427" s="15">
        <v>0</v>
      </c>
      <c r="AV427" s="15">
        <v>0</v>
      </c>
      <c r="AW427" s="15">
        <v>0</v>
      </c>
      <c r="AX427" s="15">
        <v>0</v>
      </c>
      <c r="AY427" s="15">
        <v>0</v>
      </c>
      <c r="AZ427" s="15">
        <v>0</v>
      </c>
      <c r="BA427" s="15">
        <v>0</v>
      </c>
      <c r="BB427" s="15">
        <v>0</v>
      </c>
      <c r="BC427" s="15">
        <v>0</v>
      </c>
      <c r="BD427" s="15">
        <v>0</v>
      </c>
      <c r="BE427" s="15">
        <v>0</v>
      </c>
      <c r="BF427" s="15">
        <v>0</v>
      </c>
      <c r="BG427" s="15">
        <f t="shared" si="33"/>
        <v>0</v>
      </c>
      <c r="BH427" t="str">
        <f t="shared" si="34"/>
        <v>SCGGas</v>
      </c>
      <c r="BI427" t="str">
        <f>VLOOKUP(BH427,[1]Summary!$C$29:$C$56,1,0)</f>
        <v>SCGGas</v>
      </c>
      <c r="BJ427" s="16">
        <v>43831</v>
      </c>
    </row>
    <row r="428" spans="1:62" x14ac:dyDescent="0.25">
      <c r="A428" s="13">
        <v>802352.01</v>
      </c>
      <c r="B428" s="13">
        <v>802352.01</v>
      </c>
      <c r="C428" t="s">
        <v>570</v>
      </c>
      <c r="D428" t="s">
        <v>18</v>
      </c>
      <c r="E428" t="s">
        <v>19</v>
      </c>
      <c r="F428" s="13" t="s">
        <v>22</v>
      </c>
      <c r="G428" s="14"/>
      <c r="H428" s="15">
        <v>0</v>
      </c>
      <c r="I428" s="15">
        <v>0</v>
      </c>
      <c r="J428" s="15">
        <v>0</v>
      </c>
      <c r="K428" s="15">
        <v>0</v>
      </c>
      <c r="L428" s="15">
        <v>0</v>
      </c>
      <c r="M428" s="15">
        <v>0</v>
      </c>
      <c r="N428" s="15">
        <v>0</v>
      </c>
      <c r="O428" s="15">
        <v>0</v>
      </c>
      <c r="P428" s="15">
        <v>0</v>
      </c>
      <c r="Q428" s="15">
        <v>0</v>
      </c>
      <c r="R428" s="15">
        <v>0</v>
      </c>
      <c r="S428" s="15">
        <v>0</v>
      </c>
      <c r="T428" s="15">
        <f t="shared" si="30"/>
        <v>0</v>
      </c>
      <c r="U428" s="15">
        <v>0</v>
      </c>
      <c r="V428" s="15">
        <v>0</v>
      </c>
      <c r="W428" s="15">
        <v>0</v>
      </c>
      <c r="X428" s="15">
        <v>0</v>
      </c>
      <c r="Y428" s="15">
        <v>0</v>
      </c>
      <c r="Z428" s="15">
        <v>0</v>
      </c>
      <c r="AA428" s="15">
        <v>0</v>
      </c>
      <c r="AB428" s="15">
        <v>78.866349761962894</v>
      </c>
      <c r="AC428" s="15">
        <v>0.4003999938964844</v>
      </c>
      <c r="AD428" s="15">
        <v>0.4003999938964844</v>
      </c>
      <c r="AE428" s="15">
        <v>0.4003999938964844</v>
      </c>
      <c r="AF428" s="15">
        <v>0.50560000610351563</v>
      </c>
      <c r="AG428" s="15">
        <f t="shared" si="31"/>
        <v>80.573149749755871</v>
      </c>
      <c r="AH428" s="15">
        <v>0.49295001220703127</v>
      </c>
      <c r="AI428" s="15">
        <v>-66.348320343017576</v>
      </c>
      <c r="AJ428" s="15">
        <v>8.5010002136230473E-2</v>
      </c>
      <c r="AK428" s="15">
        <v>8.2300003051757817E-2</v>
      </c>
      <c r="AL428" s="15">
        <v>-14.846879844665528</v>
      </c>
      <c r="AM428" s="15">
        <v>0</v>
      </c>
      <c r="AN428" s="15">
        <v>2.6552799263000488</v>
      </c>
      <c r="AO428" s="15">
        <v>1.4810000419616699E-2</v>
      </c>
      <c r="AP428" s="15">
        <v>1.6530000686645507E-2</v>
      </c>
      <c r="AQ428" s="15">
        <v>4.327</v>
      </c>
      <c r="AR428" s="15">
        <v>4.4470001220703125E-2</v>
      </c>
      <c r="AS428" s="15">
        <v>3.9479999542236327E-2</v>
      </c>
      <c r="AT428" s="15">
        <f t="shared" si="32"/>
        <v>-73.437370242118831</v>
      </c>
      <c r="AU428" s="15">
        <v>2.7469999313354494E-2</v>
      </c>
      <c r="AV428" s="15">
        <v>2.5860000610351562E-2</v>
      </c>
      <c r="AW428" s="15">
        <v>5.040999984741211E-2</v>
      </c>
      <c r="AX428" s="15">
        <v>4.0500000000000001E-2</v>
      </c>
      <c r="AY428" s="15">
        <v>25.440430175781248</v>
      </c>
      <c r="AZ428" s="15">
        <v>1.8218299026489257</v>
      </c>
      <c r="BA428" s="15">
        <v>4.2810001373291016E-2</v>
      </c>
      <c r="BB428" s="15">
        <v>4.2810001373291016E-2</v>
      </c>
      <c r="BC428" s="15">
        <v>5.3459999084472659E-2</v>
      </c>
      <c r="BD428" s="15">
        <v>0</v>
      </c>
      <c r="BE428" s="15">
        <v>0</v>
      </c>
      <c r="BF428" s="15">
        <v>0</v>
      </c>
      <c r="BG428" s="15">
        <f t="shared" si="33"/>
        <v>27.545580080032348</v>
      </c>
      <c r="BH428" t="str">
        <f t="shared" si="34"/>
        <v>UIDIST</v>
      </c>
      <c r="BI428" t="str">
        <f>VLOOKUP(BH428,[1]Summary!$C$29:$C$56,1,0)</f>
        <v>UIDist</v>
      </c>
      <c r="BJ428" s="16">
        <v>44470</v>
      </c>
    </row>
    <row r="429" spans="1:62" x14ac:dyDescent="0.25">
      <c r="A429" s="13">
        <v>802354.01</v>
      </c>
      <c r="B429" s="13">
        <v>802354.01</v>
      </c>
      <c r="C429" t="s">
        <v>571</v>
      </c>
      <c r="D429" t="s">
        <v>18</v>
      </c>
      <c r="E429" t="s">
        <v>19</v>
      </c>
      <c r="F429" s="13" t="s">
        <v>22</v>
      </c>
      <c r="G429" s="14"/>
      <c r="H429" s="15">
        <v>0</v>
      </c>
      <c r="I429" s="15">
        <v>0</v>
      </c>
      <c r="J429" s="15">
        <v>0</v>
      </c>
      <c r="K429" s="15">
        <v>0</v>
      </c>
      <c r="L429" s="15">
        <v>0</v>
      </c>
      <c r="M429" s="15">
        <v>0</v>
      </c>
      <c r="N429" s="15">
        <v>0</v>
      </c>
      <c r="O429" s="15">
        <v>0</v>
      </c>
      <c r="P429" s="15">
        <v>0</v>
      </c>
      <c r="Q429" s="15">
        <v>0</v>
      </c>
      <c r="R429" s="15">
        <v>0</v>
      </c>
      <c r="S429" s="15">
        <v>0</v>
      </c>
      <c r="T429" s="15">
        <f t="shared" si="30"/>
        <v>0</v>
      </c>
      <c r="U429" s="15">
        <v>0.54960000920295715</v>
      </c>
      <c r="V429" s="15">
        <v>37.409939971923826</v>
      </c>
      <c r="W429" s="15">
        <v>73.572679443359377</v>
      </c>
      <c r="X429" s="15">
        <v>67.835629577636723</v>
      </c>
      <c r="Y429" s="15">
        <v>190.06425195312499</v>
      </c>
      <c r="Z429" s="15">
        <v>208.59248559570312</v>
      </c>
      <c r="AA429" s="15">
        <v>68.921709960937505</v>
      </c>
      <c r="AB429" s="15">
        <v>286.06601098632814</v>
      </c>
      <c r="AC429" s="15">
        <v>94.038662841796878</v>
      </c>
      <c r="AD429" s="15">
        <v>45.723850708007809</v>
      </c>
      <c r="AE429" s="15">
        <v>82.252681396484377</v>
      </c>
      <c r="AF429" s="15">
        <v>2671.3534501953127</v>
      </c>
      <c r="AG429" s="15">
        <f t="shared" si="31"/>
        <v>3826.3809526398181</v>
      </c>
      <c r="AH429" s="15">
        <v>93.613959655761718</v>
      </c>
      <c r="AI429" s="15">
        <v>189.49361151123045</v>
      </c>
      <c r="AJ429" s="15">
        <v>133.06677310562134</v>
      </c>
      <c r="AK429" s="15">
        <v>96.837968448638918</v>
      </c>
      <c r="AL429" s="15">
        <v>61.825049980163577</v>
      </c>
      <c r="AM429" s="15">
        <v>116.517396484375</v>
      </c>
      <c r="AN429" s="15">
        <v>66.901989257812502</v>
      </c>
      <c r="AO429" s="15">
        <v>30.265829452514648</v>
      </c>
      <c r="AP429" s="15">
        <v>69.15548974609375</v>
      </c>
      <c r="AQ429" s="15">
        <v>60.503999999999998</v>
      </c>
      <c r="AR429" s="15">
        <v>35.698260864257811</v>
      </c>
      <c r="AS429" s="15">
        <v>79.169499633789059</v>
      </c>
      <c r="AT429" s="15">
        <f t="shared" si="32"/>
        <v>1033.0498281402588</v>
      </c>
      <c r="AU429" s="15">
        <v>-42.243617919921874</v>
      </c>
      <c r="AV429" s="15">
        <v>54.163109497070316</v>
      </c>
      <c r="AW429" s="15">
        <v>3.316650077819824</v>
      </c>
      <c r="AX429" s="15">
        <v>4.3273198852539059</v>
      </c>
      <c r="AY429" s="15">
        <v>2.9426699218749999</v>
      </c>
      <c r="AZ429" s="15">
        <v>2.7220300216674804</v>
      </c>
      <c r="BA429" s="15">
        <v>2.8199299316406252</v>
      </c>
      <c r="BB429" s="15">
        <v>2.8199299316406252</v>
      </c>
      <c r="BC429" s="15">
        <v>3.4145600509643557</v>
      </c>
      <c r="BD429" s="15">
        <v>0</v>
      </c>
      <c r="BE429" s="15">
        <v>0</v>
      </c>
      <c r="BF429" s="15">
        <v>0</v>
      </c>
      <c r="BG429" s="15">
        <f t="shared" si="33"/>
        <v>34.282581398010258</v>
      </c>
      <c r="BH429" t="str">
        <f t="shared" si="34"/>
        <v>UIDIST</v>
      </c>
      <c r="BI429" t="str">
        <f>VLOOKUP(BH429,[1]Summary!$C$29:$C$56,1,0)</f>
        <v>UIDist</v>
      </c>
      <c r="BJ429" s="16">
        <v>44470</v>
      </c>
    </row>
    <row r="430" spans="1:62" x14ac:dyDescent="0.25">
      <c r="A430" s="13">
        <v>802355.01</v>
      </c>
      <c r="B430" s="13">
        <v>802355.01</v>
      </c>
      <c r="C430" t="s">
        <v>572</v>
      </c>
      <c r="D430" t="s">
        <v>18</v>
      </c>
      <c r="E430" t="s">
        <v>19</v>
      </c>
      <c r="F430" s="13" t="s">
        <v>22</v>
      </c>
      <c r="G430" s="14"/>
      <c r="H430" s="15">
        <v>0</v>
      </c>
      <c r="I430" s="15">
        <v>0</v>
      </c>
      <c r="J430" s="15">
        <v>0</v>
      </c>
      <c r="K430" s="15">
        <v>0</v>
      </c>
      <c r="L430" s="15">
        <v>0</v>
      </c>
      <c r="M430" s="15">
        <v>0</v>
      </c>
      <c r="N430" s="15">
        <v>0</v>
      </c>
      <c r="O430" s="15">
        <v>0</v>
      </c>
      <c r="P430" s="15">
        <v>0</v>
      </c>
      <c r="Q430" s="15">
        <v>0</v>
      </c>
      <c r="R430" s="15">
        <v>0</v>
      </c>
      <c r="S430" s="15">
        <v>0</v>
      </c>
      <c r="T430" s="15">
        <f t="shared" si="30"/>
        <v>0</v>
      </c>
      <c r="U430" s="15">
        <v>0</v>
      </c>
      <c r="V430" s="15">
        <v>0</v>
      </c>
      <c r="W430" s="15">
        <v>0</v>
      </c>
      <c r="X430" s="15">
        <v>0</v>
      </c>
      <c r="Y430" s="15">
        <v>0</v>
      </c>
      <c r="Z430" s="15">
        <v>0</v>
      </c>
      <c r="AA430" s="15">
        <v>0</v>
      </c>
      <c r="AB430" s="15">
        <v>0</v>
      </c>
      <c r="AC430" s="15">
        <v>27.565590553283691</v>
      </c>
      <c r="AD430" s="15">
        <v>64.288390335083008</v>
      </c>
      <c r="AE430" s="15">
        <v>17.93197046661377</v>
      </c>
      <c r="AF430" s="15">
        <v>8.3431701354980472</v>
      </c>
      <c r="AG430" s="15">
        <f t="shared" si="31"/>
        <v>118.1291214904785</v>
      </c>
      <c r="AH430" s="15">
        <v>141.14336093330382</v>
      </c>
      <c r="AI430" s="15">
        <v>125.19032934570312</v>
      </c>
      <c r="AJ430" s="15">
        <v>63.009561065673829</v>
      </c>
      <c r="AK430" s="15">
        <v>25.892320322036742</v>
      </c>
      <c r="AL430" s="15">
        <v>4.0438201217651368</v>
      </c>
      <c r="AM430" s="15">
        <v>-3.3233199567794798</v>
      </c>
      <c r="AN430" s="15">
        <v>0.63654000854492188</v>
      </c>
      <c r="AO430" s="15">
        <v>0.44898001098632812</v>
      </c>
      <c r="AP430" s="15">
        <v>0</v>
      </c>
      <c r="AQ430" s="15">
        <v>0</v>
      </c>
      <c r="AR430" s="15">
        <v>0</v>
      </c>
      <c r="AS430" s="15">
        <v>-0.33347000885009764</v>
      </c>
      <c r="AT430" s="15">
        <f t="shared" si="32"/>
        <v>356.70812184238429</v>
      </c>
      <c r="AU430" s="15">
        <v>0</v>
      </c>
      <c r="AV430" s="15">
        <v>0</v>
      </c>
      <c r="AW430" s="15">
        <v>0</v>
      </c>
      <c r="AX430" s="15">
        <v>0</v>
      </c>
      <c r="AY430" s="15">
        <v>0</v>
      </c>
      <c r="AZ430" s="15">
        <v>0</v>
      </c>
      <c r="BA430" s="15">
        <v>0</v>
      </c>
      <c r="BB430" s="15">
        <v>0</v>
      </c>
      <c r="BC430" s="15">
        <v>0</v>
      </c>
      <c r="BD430" s="15">
        <v>0</v>
      </c>
      <c r="BE430" s="15">
        <v>0</v>
      </c>
      <c r="BF430" s="15">
        <v>0</v>
      </c>
      <c r="BG430" s="15">
        <f t="shared" si="33"/>
        <v>0</v>
      </c>
      <c r="BH430" t="str">
        <f t="shared" si="34"/>
        <v>UIDIST</v>
      </c>
      <c r="BI430" t="str">
        <f>VLOOKUP(BH430,[1]Summary!$C$29:$C$56,1,0)</f>
        <v>UIDist</v>
      </c>
      <c r="BJ430" s="16">
        <v>44197</v>
      </c>
    </row>
    <row r="431" spans="1:62" x14ac:dyDescent="0.25">
      <c r="A431" s="13">
        <v>802370.01</v>
      </c>
      <c r="B431" s="13">
        <v>802370.01</v>
      </c>
      <c r="C431" t="s">
        <v>573</v>
      </c>
      <c r="D431" t="s">
        <v>18</v>
      </c>
      <c r="E431" t="s">
        <v>19</v>
      </c>
      <c r="F431" s="13" t="s">
        <v>22</v>
      </c>
      <c r="G431" s="14"/>
      <c r="H431" s="15">
        <v>0</v>
      </c>
      <c r="I431" s="15">
        <v>0</v>
      </c>
      <c r="J431" s="15">
        <v>0</v>
      </c>
      <c r="K431" s="15">
        <v>0</v>
      </c>
      <c r="L431" s="15">
        <v>0</v>
      </c>
      <c r="M431" s="15">
        <v>0</v>
      </c>
      <c r="N431" s="15">
        <v>0</v>
      </c>
      <c r="O431" s="15">
        <v>0</v>
      </c>
      <c r="P431" s="15">
        <v>0</v>
      </c>
      <c r="Q431" s="15">
        <v>0</v>
      </c>
      <c r="R431" s="15">
        <v>0</v>
      </c>
      <c r="S431" s="15">
        <v>0</v>
      </c>
      <c r="T431" s="15">
        <f t="shared" si="30"/>
        <v>0</v>
      </c>
      <c r="U431" s="15">
        <v>0</v>
      </c>
      <c r="V431" s="15">
        <v>0</v>
      </c>
      <c r="W431" s="15">
        <v>0</v>
      </c>
      <c r="X431" s="15">
        <v>0</v>
      </c>
      <c r="Y431" s="15">
        <v>0</v>
      </c>
      <c r="Z431" s="15">
        <v>0</v>
      </c>
      <c r="AA431" s="15">
        <v>0</v>
      </c>
      <c r="AB431" s="15">
        <v>0</v>
      </c>
      <c r="AC431" s="15">
        <v>0.90024999141693118</v>
      </c>
      <c r="AD431" s="15">
        <v>4.6077299804687497</v>
      </c>
      <c r="AE431" s="15">
        <v>8.4090399055480951</v>
      </c>
      <c r="AF431" s="15">
        <v>310.92904638671877</v>
      </c>
      <c r="AG431" s="15">
        <f t="shared" si="31"/>
        <v>324.84606626415257</v>
      </c>
      <c r="AH431" s="15">
        <v>226.51165307617188</v>
      </c>
      <c r="AI431" s="15">
        <v>48.760590576171872</v>
      </c>
      <c r="AJ431" s="15">
        <v>320.1601683959961</v>
      </c>
      <c r="AK431" s="15">
        <v>1157.8854101562499</v>
      </c>
      <c r="AL431" s="15">
        <v>1108.9134678878784</v>
      </c>
      <c r="AM431" s="15">
        <v>82.123646484375001</v>
      </c>
      <c r="AN431" s="15">
        <v>2662.5399218749999</v>
      </c>
      <c r="AO431" s="15">
        <v>503.20782861328127</v>
      </c>
      <c r="AP431" s="15">
        <v>948.72570996093748</v>
      </c>
      <c r="AQ431" s="15">
        <v>967.327</v>
      </c>
      <c r="AR431" s="15">
        <v>228.025724609375</v>
      </c>
      <c r="AS431" s="15">
        <v>513.35018811035161</v>
      </c>
      <c r="AT431" s="15">
        <f t="shared" si="32"/>
        <v>8767.5313097457874</v>
      </c>
      <c r="AU431" s="15">
        <v>9.1541699218750008</v>
      </c>
      <c r="AV431" s="15">
        <v>25.001910339355469</v>
      </c>
      <c r="AW431" s="15">
        <v>10.895880027770996</v>
      </c>
      <c r="AX431" s="15">
        <v>13.251210021972657</v>
      </c>
      <c r="AY431" s="15">
        <v>11.208709930419921</v>
      </c>
      <c r="AZ431" s="15">
        <v>10.774530273437501</v>
      </c>
      <c r="BA431" s="15">
        <v>8.1696601181030282</v>
      </c>
      <c r="BB431" s="15">
        <v>8.0342900886535649</v>
      </c>
      <c r="BC431" s="15">
        <v>17.549240234374999</v>
      </c>
      <c r="BD431" s="15">
        <v>0</v>
      </c>
      <c r="BE431" s="15">
        <v>0</v>
      </c>
      <c r="BF431" s="15">
        <v>0</v>
      </c>
      <c r="BG431" s="15">
        <f t="shared" si="33"/>
        <v>114.03960095596312</v>
      </c>
      <c r="BH431" t="str">
        <f t="shared" si="34"/>
        <v>UIDIST</v>
      </c>
      <c r="BI431" t="str">
        <f>VLOOKUP(BH431,[1]Summary!$C$29:$C$56,1,0)</f>
        <v>UIDist</v>
      </c>
      <c r="BJ431" s="16">
        <v>44470</v>
      </c>
    </row>
    <row r="432" spans="1:62" x14ac:dyDescent="0.25">
      <c r="A432" s="13">
        <v>802371.01</v>
      </c>
      <c r="B432" s="13">
        <v>802371.01</v>
      </c>
      <c r="C432" t="s">
        <v>574</v>
      </c>
      <c r="D432" t="s">
        <v>18</v>
      </c>
      <c r="E432" t="s">
        <v>19</v>
      </c>
      <c r="F432" s="13" t="s">
        <v>22</v>
      </c>
      <c r="G432" s="14"/>
      <c r="H432" s="15">
        <v>0</v>
      </c>
      <c r="I432" s="15">
        <v>0</v>
      </c>
      <c r="J432" s="15">
        <v>0</v>
      </c>
      <c r="K432" s="15">
        <v>0</v>
      </c>
      <c r="L432" s="15">
        <v>0</v>
      </c>
      <c r="M432" s="15">
        <v>0</v>
      </c>
      <c r="N432" s="15">
        <v>0</v>
      </c>
      <c r="O432" s="15">
        <v>0</v>
      </c>
      <c r="P432" s="15">
        <v>0</v>
      </c>
      <c r="Q432" s="15">
        <v>0</v>
      </c>
      <c r="R432" s="15">
        <v>0</v>
      </c>
      <c r="S432" s="15">
        <v>0</v>
      </c>
      <c r="T432" s="15">
        <f t="shared" si="30"/>
        <v>0</v>
      </c>
      <c r="U432" s="15">
        <v>82.37422953796387</v>
      </c>
      <c r="V432" s="15">
        <v>65.54823955535889</v>
      </c>
      <c r="W432" s="15">
        <v>242.90256018066407</v>
      </c>
      <c r="X432" s="15">
        <v>341.31965698242186</v>
      </c>
      <c r="Y432" s="15">
        <v>385.55048339843751</v>
      </c>
      <c r="Z432" s="15">
        <v>201.81491943359376</v>
      </c>
      <c r="AA432" s="15">
        <v>-15.86457080078125</v>
      </c>
      <c r="AB432" s="15">
        <v>156.24580029296874</v>
      </c>
      <c r="AC432" s="15">
        <v>202.23660229492188</v>
      </c>
      <c r="AD432" s="15">
        <v>159.69947216796874</v>
      </c>
      <c r="AE432" s="15">
        <v>167.70865380859374</v>
      </c>
      <c r="AF432" s="15">
        <v>-61.391463867187497</v>
      </c>
      <c r="AG432" s="15">
        <f t="shared" si="31"/>
        <v>1928.1445829849245</v>
      </c>
      <c r="AH432" s="15">
        <v>-43.877841552734374</v>
      </c>
      <c r="AI432" s="15">
        <v>174.68972583007812</v>
      </c>
      <c r="AJ432" s="15">
        <v>244.47619799804687</v>
      </c>
      <c r="AK432" s="15">
        <v>259.5477604980469</v>
      </c>
      <c r="AL432" s="15">
        <v>245.00511804199218</v>
      </c>
      <c r="AM432" s="15">
        <v>192.45851086425782</v>
      </c>
      <c r="AN432" s="15">
        <v>207.04166821289061</v>
      </c>
      <c r="AO432" s="15">
        <v>271.57443560791017</v>
      </c>
      <c r="AP432" s="15">
        <v>220.84323706054687</v>
      </c>
      <c r="AQ432" s="15">
        <v>170.32499999999999</v>
      </c>
      <c r="AR432" s="15">
        <v>114.12804040527344</v>
      </c>
      <c r="AS432" s="15">
        <v>98.331698852539063</v>
      </c>
      <c r="AT432" s="15">
        <f t="shared" si="32"/>
        <v>2154.5435518188478</v>
      </c>
      <c r="AU432" s="15">
        <v>0</v>
      </c>
      <c r="AV432" s="15">
        <v>0</v>
      </c>
      <c r="AW432" s="15">
        <v>0</v>
      </c>
      <c r="AX432" s="15">
        <v>0</v>
      </c>
      <c r="AY432" s="15">
        <v>0</v>
      </c>
      <c r="AZ432" s="15">
        <v>0</v>
      </c>
      <c r="BA432" s="15">
        <v>0</v>
      </c>
      <c r="BB432" s="15">
        <v>0</v>
      </c>
      <c r="BC432" s="15">
        <v>0</v>
      </c>
      <c r="BD432" s="15">
        <v>0</v>
      </c>
      <c r="BE432" s="15">
        <v>0</v>
      </c>
      <c r="BF432" s="15">
        <v>0</v>
      </c>
      <c r="BG432" s="15">
        <f t="shared" si="33"/>
        <v>0</v>
      </c>
      <c r="BH432" t="str">
        <f t="shared" si="34"/>
        <v>UIDIST</v>
      </c>
      <c r="BI432" t="str">
        <f>VLOOKUP(BH432,[1]Summary!$C$29:$C$56,1,0)</f>
        <v>UIDist</v>
      </c>
      <c r="BJ432" s="16">
        <v>44197</v>
      </c>
    </row>
    <row r="433" spans="1:62" x14ac:dyDescent="0.25">
      <c r="A433" s="13">
        <v>802383.01</v>
      </c>
      <c r="B433" s="13">
        <v>802383.01</v>
      </c>
      <c r="C433" t="s">
        <v>575</v>
      </c>
      <c r="D433" t="s">
        <v>18</v>
      </c>
      <c r="E433" t="s">
        <v>19</v>
      </c>
      <c r="F433" s="13" t="s">
        <v>22</v>
      </c>
      <c r="G433" s="14"/>
      <c r="H433" s="15">
        <v>0</v>
      </c>
      <c r="I433" s="15">
        <v>0</v>
      </c>
      <c r="J433" s="15">
        <v>0</v>
      </c>
      <c r="K433" s="15">
        <v>0</v>
      </c>
      <c r="L433" s="15">
        <v>0</v>
      </c>
      <c r="M433" s="15">
        <v>0</v>
      </c>
      <c r="N433" s="15">
        <v>0</v>
      </c>
      <c r="O433" s="15">
        <v>0</v>
      </c>
      <c r="P433" s="15">
        <v>0</v>
      </c>
      <c r="Q433" s="15">
        <v>0</v>
      </c>
      <c r="R433" s="15">
        <v>0</v>
      </c>
      <c r="S433" s="15">
        <v>0</v>
      </c>
      <c r="T433" s="15">
        <f t="shared" si="30"/>
        <v>0</v>
      </c>
      <c r="U433" s="15">
        <v>0</v>
      </c>
      <c r="V433" s="15">
        <v>0</v>
      </c>
      <c r="W433" s="15">
        <v>1.4206100096702576</v>
      </c>
      <c r="X433" s="15">
        <v>11.760099826812745</v>
      </c>
      <c r="Y433" s="15">
        <v>8.6795698623657227</v>
      </c>
      <c r="Z433" s="15">
        <v>85.72336178588867</v>
      </c>
      <c r="AA433" s="15">
        <v>306.98050329589842</v>
      </c>
      <c r="AB433" s="15">
        <v>8.1670899658203133</v>
      </c>
      <c r="AC433" s="15">
        <v>6.2839799804687502</v>
      </c>
      <c r="AD433" s="15">
        <v>5.4753400878906247</v>
      </c>
      <c r="AE433" s="15">
        <v>4.9825100708007817</v>
      </c>
      <c r="AF433" s="15">
        <v>4.403199996948242</v>
      </c>
      <c r="AG433" s="15">
        <f t="shared" si="31"/>
        <v>443.87626488256456</v>
      </c>
      <c r="AH433" s="15">
        <v>7.093689975738525</v>
      </c>
      <c r="AI433" s="15">
        <v>6.4214599609374998</v>
      </c>
      <c r="AJ433" s="15">
        <v>7.8421201171875001</v>
      </c>
      <c r="AK433" s="15">
        <v>11.057739990234374</v>
      </c>
      <c r="AL433" s="15">
        <v>19.610180053710938</v>
      </c>
      <c r="AM433" s="15">
        <v>5.126650089263916</v>
      </c>
      <c r="AN433" s="15">
        <v>10.298640258789062</v>
      </c>
      <c r="AO433" s="15">
        <v>7.2491900243759151</v>
      </c>
      <c r="AP433" s="15">
        <v>-25.358730052947998</v>
      </c>
      <c r="AQ433" s="15">
        <v>17.286999999999999</v>
      </c>
      <c r="AR433" s="15">
        <v>20.541820449829103</v>
      </c>
      <c r="AS433" s="15">
        <v>7.1826299591064453</v>
      </c>
      <c r="AT433" s="15">
        <f t="shared" si="32"/>
        <v>94.352390826225289</v>
      </c>
      <c r="AU433" s="15">
        <v>0</v>
      </c>
      <c r="AV433" s="15">
        <v>0</v>
      </c>
      <c r="AW433" s="15">
        <v>0</v>
      </c>
      <c r="AX433" s="15">
        <v>0</v>
      </c>
      <c r="AY433" s="15">
        <v>0</v>
      </c>
      <c r="AZ433" s="15">
        <v>0</v>
      </c>
      <c r="BA433" s="15">
        <v>0</v>
      </c>
      <c r="BB433" s="15">
        <v>0</v>
      </c>
      <c r="BC433" s="15">
        <v>0</v>
      </c>
      <c r="BD433" s="15">
        <v>0</v>
      </c>
      <c r="BE433" s="15">
        <v>0</v>
      </c>
      <c r="BF433" s="15">
        <v>0</v>
      </c>
      <c r="BG433" s="15">
        <f t="shared" si="33"/>
        <v>0</v>
      </c>
      <c r="BH433" t="str">
        <f t="shared" si="34"/>
        <v>UIDIST</v>
      </c>
      <c r="BI433" t="str">
        <f>VLOOKUP(BH433,[1]Summary!$C$29:$C$56,1,0)</f>
        <v>UIDist</v>
      </c>
      <c r="BJ433" s="16">
        <v>44197</v>
      </c>
    </row>
    <row r="434" spans="1:62" x14ac:dyDescent="0.25">
      <c r="A434" s="13">
        <v>802346.01</v>
      </c>
      <c r="B434" s="13">
        <v>802346.01</v>
      </c>
      <c r="C434" t="s">
        <v>576</v>
      </c>
      <c r="D434" t="s">
        <v>18</v>
      </c>
      <c r="E434" t="s">
        <v>19</v>
      </c>
      <c r="F434" s="13" t="s">
        <v>22</v>
      </c>
      <c r="G434" s="14"/>
      <c r="H434" s="15">
        <v>0</v>
      </c>
      <c r="I434" s="15">
        <v>0</v>
      </c>
      <c r="J434" s="15">
        <v>0</v>
      </c>
      <c r="K434" s="15">
        <v>0</v>
      </c>
      <c r="L434" s="15">
        <v>0</v>
      </c>
      <c r="M434" s="15">
        <v>0</v>
      </c>
      <c r="N434" s="15">
        <v>0</v>
      </c>
      <c r="O434" s="15">
        <v>0</v>
      </c>
      <c r="P434" s="15">
        <v>0</v>
      </c>
      <c r="Q434" s="15">
        <v>0</v>
      </c>
      <c r="R434" s="15">
        <v>0</v>
      </c>
      <c r="S434" s="15">
        <v>0</v>
      </c>
      <c r="T434" s="15">
        <f t="shared" si="30"/>
        <v>0</v>
      </c>
      <c r="U434" s="15">
        <v>0.22946999448537828</v>
      </c>
      <c r="V434" s="15">
        <v>1.4199999570846558E-3</v>
      </c>
      <c r="W434" s="15">
        <v>1.1315199937820435</v>
      </c>
      <c r="X434" s="15">
        <v>0.33506999778747559</v>
      </c>
      <c r="Y434" s="15">
        <v>2.3368000373840334</v>
      </c>
      <c r="Z434" s="15">
        <v>2.9399499664306639</v>
      </c>
      <c r="AA434" s="15">
        <v>4.272999954223633E-2</v>
      </c>
      <c r="AB434" s="15">
        <v>1.5288099975585938</v>
      </c>
      <c r="AC434" s="15">
        <v>1.1165699768066406</v>
      </c>
      <c r="AD434" s="15">
        <v>0.58305000686645503</v>
      </c>
      <c r="AE434" s="15">
        <v>0.53133000946044917</v>
      </c>
      <c r="AF434" s="15">
        <v>7.6550002992153171E-2</v>
      </c>
      <c r="AG434" s="15">
        <f t="shared" si="31"/>
        <v>10.853269983053208</v>
      </c>
      <c r="AH434" s="15">
        <v>6.640000152587891E-2</v>
      </c>
      <c r="AI434" s="15">
        <v>1.0299599990844726</v>
      </c>
      <c r="AJ434" s="15">
        <v>0.18841999912261964</v>
      </c>
      <c r="AK434" s="15">
        <v>1.6856699371337891</v>
      </c>
      <c r="AL434" s="15">
        <v>148.89596774291994</v>
      </c>
      <c r="AM434" s="15">
        <v>22.05209943008423</v>
      </c>
      <c r="AN434" s="15">
        <v>6.901290191650391</v>
      </c>
      <c r="AO434" s="15">
        <v>176.06443165779115</v>
      </c>
      <c r="AP434" s="15">
        <v>294.2785028076172</v>
      </c>
      <c r="AQ434" s="15">
        <v>78.891000000000005</v>
      </c>
      <c r="AR434" s="15">
        <v>28.266240051269531</v>
      </c>
      <c r="AS434" s="15">
        <v>2.8663799896240234</v>
      </c>
      <c r="AT434" s="15">
        <f t="shared" si="32"/>
        <v>761.18636180782323</v>
      </c>
      <c r="AU434" s="15">
        <v>1.8033299560546876</v>
      </c>
      <c r="AV434" s="15">
        <v>2.0107500514984129</v>
      </c>
      <c r="AW434" s="15">
        <v>21.335909606933594</v>
      </c>
      <c r="AX434" s="15">
        <v>6.923870071411133</v>
      </c>
      <c r="AY434" s="15">
        <v>2.4142900390625002</v>
      </c>
      <c r="AZ434" s="15">
        <v>4.0798200149536132</v>
      </c>
      <c r="BA434" s="15">
        <v>2.3274299316406251</v>
      </c>
      <c r="BB434" s="15">
        <v>5.3472600097656251</v>
      </c>
      <c r="BC434" s="15">
        <v>2.2443701210021971</v>
      </c>
      <c r="BD434" s="15">
        <v>0</v>
      </c>
      <c r="BE434" s="15">
        <v>0</v>
      </c>
      <c r="BF434" s="15">
        <v>0</v>
      </c>
      <c r="BG434" s="15">
        <f t="shared" si="33"/>
        <v>48.48702980232239</v>
      </c>
      <c r="BH434" t="str">
        <f t="shared" si="34"/>
        <v>UIDIST</v>
      </c>
      <c r="BI434" t="str">
        <f>VLOOKUP(BH434,[1]Summary!$C$29:$C$56,1,0)</f>
        <v>UIDist</v>
      </c>
      <c r="BJ434" s="16">
        <v>44470</v>
      </c>
    </row>
    <row r="435" spans="1:62" x14ac:dyDescent="0.25">
      <c r="A435" s="13">
        <v>802347.01</v>
      </c>
      <c r="B435" s="13">
        <v>802347.01</v>
      </c>
      <c r="C435" t="s">
        <v>577</v>
      </c>
      <c r="D435" t="s">
        <v>18</v>
      </c>
      <c r="E435" t="s">
        <v>19</v>
      </c>
      <c r="F435" s="13" t="s">
        <v>22</v>
      </c>
      <c r="G435" s="14"/>
      <c r="H435" s="15">
        <v>0</v>
      </c>
      <c r="I435" s="15">
        <v>0</v>
      </c>
      <c r="J435" s="15">
        <v>0</v>
      </c>
      <c r="K435" s="15">
        <v>0</v>
      </c>
      <c r="L435" s="15">
        <v>0</v>
      </c>
      <c r="M435" s="15">
        <v>0</v>
      </c>
      <c r="N435" s="15">
        <v>0</v>
      </c>
      <c r="O435" s="15">
        <v>0</v>
      </c>
      <c r="P435" s="15">
        <v>0</v>
      </c>
      <c r="Q435" s="15">
        <v>0</v>
      </c>
      <c r="R435" s="15">
        <v>0</v>
      </c>
      <c r="S435" s="15">
        <v>0</v>
      </c>
      <c r="T435" s="15">
        <f t="shared" si="30"/>
        <v>0</v>
      </c>
      <c r="U435" s="15">
        <v>0</v>
      </c>
      <c r="V435" s="15">
        <v>0</v>
      </c>
      <c r="W435" s="15">
        <v>0</v>
      </c>
      <c r="X435" s="15">
        <v>0</v>
      </c>
      <c r="Y435" s="15">
        <v>0.4259700036048889</v>
      </c>
      <c r="Z435" s="15">
        <v>0.48756999015808106</v>
      </c>
      <c r="AA435" s="15">
        <v>5.5999999046325681E-3</v>
      </c>
      <c r="AB435" s="15">
        <v>0.2456099910736084</v>
      </c>
      <c r="AC435" s="15">
        <v>5.2759999275207518E-2</v>
      </c>
      <c r="AD435" s="15">
        <v>6.1100001335144044E-3</v>
      </c>
      <c r="AE435" s="15">
        <v>9.5749998092651362E-2</v>
      </c>
      <c r="AF435" s="15">
        <v>0.1789699993133545</v>
      </c>
      <c r="AG435" s="15">
        <f t="shared" si="31"/>
        <v>1.4983399815559386</v>
      </c>
      <c r="AH435" s="15">
        <v>0.8703399877548218</v>
      </c>
      <c r="AI435" s="15">
        <v>1.4420000076293946E-2</v>
      </c>
      <c r="AJ435" s="15">
        <v>4.2136899604797362</v>
      </c>
      <c r="AK435" s="15">
        <v>108.80993075561524</v>
      </c>
      <c r="AL435" s="15">
        <v>11.291499877929688</v>
      </c>
      <c r="AM435" s="15">
        <v>0.91915997314453124</v>
      </c>
      <c r="AN435" s="15">
        <v>1.3970499725341796</v>
      </c>
      <c r="AO435" s="15">
        <v>0.79421003150939939</v>
      </c>
      <c r="AP435" s="15">
        <v>1.1811500244140625</v>
      </c>
      <c r="AQ435" s="15">
        <v>112.37</v>
      </c>
      <c r="AR435" s="15">
        <v>143.52089771461488</v>
      </c>
      <c r="AS435" s="15">
        <v>1.8178899765014649</v>
      </c>
      <c r="AT435" s="15">
        <f t="shared" si="32"/>
        <v>387.2002382745743</v>
      </c>
      <c r="AU435" s="15">
        <v>40.288260833740232</v>
      </c>
      <c r="AV435" s="15">
        <v>-1.9935100173950195</v>
      </c>
      <c r="AW435" s="15">
        <v>2.6627300033569337</v>
      </c>
      <c r="AX435" s="15">
        <v>13.632990055084228</v>
      </c>
      <c r="AY435" s="15">
        <v>0.85477997493743896</v>
      </c>
      <c r="AZ435" s="15">
        <v>6.2272900242805482</v>
      </c>
      <c r="BA435" s="15">
        <v>0.55695999729633328</v>
      </c>
      <c r="BB435" s="15">
        <v>3.4884399756193161</v>
      </c>
      <c r="BC435" s="15">
        <v>-0.50407000124454493</v>
      </c>
      <c r="BD435" s="15">
        <v>0</v>
      </c>
      <c r="BE435" s="15">
        <v>0</v>
      </c>
      <c r="BF435" s="15">
        <v>0</v>
      </c>
      <c r="BG435" s="15">
        <f t="shared" si="33"/>
        <v>65.213870845675473</v>
      </c>
      <c r="BH435" t="str">
        <f t="shared" si="34"/>
        <v>UIDIST</v>
      </c>
      <c r="BI435" t="str">
        <f>VLOOKUP(BH435,[1]Summary!$C$29:$C$56,1,0)</f>
        <v>UIDist</v>
      </c>
      <c r="BJ435" s="16">
        <v>44470</v>
      </c>
    </row>
    <row r="436" spans="1:62" x14ac:dyDescent="0.25">
      <c r="A436" s="13">
        <v>802402.02</v>
      </c>
      <c r="B436" s="13">
        <v>802402.02</v>
      </c>
      <c r="C436" t="s">
        <v>578</v>
      </c>
      <c r="D436" t="s">
        <v>18</v>
      </c>
      <c r="E436" t="s">
        <v>35</v>
      </c>
      <c r="F436" s="13" t="s">
        <v>233</v>
      </c>
      <c r="G436" s="14"/>
      <c r="H436" s="15">
        <v>0</v>
      </c>
      <c r="I436" s="15">
        <v>0</v>
      </c>
      <c r="J436" s="15">
        <v>0</v>
      </c>
      <c r="K436" s="15">
        <v>0</v>
      </c>
      <c r="L436" s="15">
        <v>0</v>
      </c>
      <c r="M436" s="15">
        <v>0</v>
      </c>
      <c r="N436" s="15">
        <v>0</v>
      </c>
      <c r="O436" s="15">
        <v>0</v>
      </c>
      <c r="P436" s="15">
        <v>0</v>
      </c>
      <c r="Q436" s="15">
        <v>0</v>
      </c>
      <c r="R436" s="15">
        <v>0</v>
      </c>
      <c r="S436" s="15">
        <v>0</v>
      </c>
      <c r="T436" s="15">
        <f t="shared" si="30"/>
        <v>0</v>
      </c>
      <c r="U436" s="15">
        <v>0</v>
      </c>
      <c r="V436" s="15">
        <v>0</v>
      </c>
      <c r="W436" s="15">
        <v>0</v>
      </c>
      <c r="X436" s="15">
        <v>0</v>
      </c>
      <c r="Y436" s="15">
        <v>0</v>
      </c>
      <c r="Z436" s="15">
        <v>0</v>
      </c>
      <c r="AA436" s="15">
        <v>0</v>
      </c>
      <c r="AB436" s="15">
        <v>0</v>
      </c>
      <c r="AC436" s="15">
        <v>0</v>
      </c>
      <c r="AD436" s="15">
        <v>0.52282999110221862</v>
      </c>
      <c r="AE436" s="15">
        <v>185.45957299804687</v>
      </c>
      <c r="AF436" s="15">
        <v>365.29301171874999</v>
      </c>
      <c r="AG436" s="15">
        <f t="shared" si="31"/>
        <v>551.27541470789902</v>
      </c>
      <c r="AH436" s="15">
        <v>10.931159912109376</v>
      </c>
      <c r="AI436" s="15">
        <v>4.0035200195312504</v>
      </c>
      <c r="AJ436" s="15">
        <v>4.0035200195312504</v>
      </c>
      <c r="AK436" s="15">
        <v>3.9032600097656251</v>
      </c>
      <c r="AL436" s="15">
        <v>3.9032600097656251</v>
      </c>
      <c r="AM436" s="15">
        <v>1.8056400146484375</v>
      </c>
      <c r="AN436" s="15">
        <v>70.300218261718754</v>
      </c>
      <c r="AO436" s="15">
        <v>-59.715858398437497</v>
      </c>
      <c r="AP436" s="15">
        <v>65.590138183593751</v>
      </c>
      <c r="AQ436" s="15">
        <v>5.2889999999999997</v>
      </c>
      <c r="AR436" s="15">
        <v>4.1611899414062501</v>
      </c>
      <c r="AS436" s="15">
        <v>0</v>
      </c>
      <c r="AT436" s="15">
        <f t="shared" si="32"/>
        <v>114.17504797363281</v>
      </c>
      <c r="AU436" s="15">
        <v>0</v>
      </c>
      <c r="AV436" s="15">
        <v>0</v>
      </c>
      <c r="AW436" s="15">
        <v>0</v>
      </c>
      <c r="AX436" s="15">
        <v>0</v>
      </c>
      <c r="AY436" s="15">
        <v>0</v>
      </c>
      <c r="AZ436" s="15">
        <v>0</v>
      </c>
      <c r="BA436" s="15">
        <v>0</v>
      </c>
      <c r="BB436" s="15">
        <v>0</v>
      </c>
      <c r="BC436" s="15">
        <v>0</v>
      </c>
      <c r="BD436" s="15">
        <v>0</v>
      </c>
      <c r="BE436" s="15">
        <v>0</v>
      </c>
      <c r="BF436" s="15">
        <v>0</v>
      </c>
      <c r="BG436" s="15">
        <f t="shared" si="33"/>
        <v>0</v>
      </c>
      <c r="BH436" t="str">
        <f t="shared" si="34"/>
        <v>UITRANS</v>
      </c>
      <c r="BI436" t="str">
        <f>VLOOKUP(BH436,[1]Summary!$C$29:$C$56,1,0)</f>
        <v>UITrans</v>
      </c>
      <c r="BJ436" s="16">
        <v>44197</v>
      </c>
    </row>
    <row r="437" spans="1:62" x14ac:dyDescent="0.25">
      <c r="A437" s="13" t="s">
        <v>579</v>
      </c>
      <c r="B437" s="13" t="s">
        <v>579</v>
      </c>
      <c r="C437" t="s">
        <v>580</v>
      </c>
      <c r="D437" t="s">
        <v>307</v>
      </c>
      <c r="E437" t="s">
        <v>475</v>
      </c>
      <c r="F437" s="13" t="s">
        <v>302</v>
      </c>
      <c r="G437" s="14" t="s">
        <v>25</v>
      </c>
      <c r="H437" s="15">
        <v>0</v>
      </c>
      <c r="I437" s="15">
        <v>0</v>
      </c>
      <c r="J437" s="15">
        <v>0</v>
      </c>
      <c r="K437" s="15">
        <v>0</v>
      </c>
      <c r="L437" s="15">
        <v>0</v>
      </c>
      <c r="M437" s="15">
        <v>0</v>
      </c>
      <c r="N437" s="15">
        <v>0</v>
      </c>
      <c r="O437" s="15">
        <v>0</v>
      </c>
      <c r="P437" s="15">
        <v>0</v>
      </c>
      <c r="Q437" s="15">
        <v>0</v>
      </c>
      <c r="R437" s="15">
        <v>0</v>
      </c>
      <c r="S437" s="15">
        <v>0</v>
      </c>
      <c r="T437" s="15">
        <f t="shared" si="30"/>
        <v>0</v>
      </c>
      <c r="U437" s="15">
        <v>330.10042373275758</v>
      </c>
      <c r="V437" s="15">
        <v>1.267109972000122</v>
      </c>
      <c r="W437" s="15">
        <v>2.1149999847412109</v>
      </c>
      <c r="X437" s="15">
        <v>223.94205187988283</v>
      </c>
      <c r="Y437" s="15">
        <v>333.28935495758054</v>
      </c>
      <c r="Z437" s="15">
        <v>3.516150016784668</v>
      </c>
      <c r="AA437" s="15">
        <v>8.9563100585937505</v>
      </c>
      <c r="AB437" s="15">
        <v>202.17849798583984</v>
      </c>
      <c r="AC437" s="15">
        <v>45.19834033203125</v>
      </c>
      <c r="AD437" s="15">
        <v>27.731019744873048</v>
      </c>
      <c r="AE437" s="15">
        <v>9.7294201660156254</v>
      </c>
      <c r="AF437" s="15">
        <v>247.60554069519043</v>
      </c>
      <c r="AG437" s="15">
        <f t="shared" si="31"/>
        <v>1435.6292195262909</v>
      </c>
      <c r="AH437" s="15">
        <v>-183.02861805725098</v>
      </c>
      <c r="AI437" s="15">
        <v>42.019490112304688</v>
      </c>
      <c r="AJ437" s="15">
        <v>81.332042327880856</v>
      </c>
      <c r="AK437" s="15">
        <v>-3.6881999654769899</v>
      </c>
      <c r="AL437" s="15">
        <v>6.4202399749755861</v>
      </c>
      <c r="AM437" s="15">
        <v>6.3592600402832034</v>
      </c>
      <c r="AN437" s="15">
        <v>4.9978299407958984</v>
      </c>
      <c r="AO437" s="15">
        <v>56.077840133666989</v>
      </c>
      <c r="AP437" s="15">
        <v>2.1595</v>
      </c>
      <c r="AQ437" s="15">
        <v>5.36</v>
      </c>
      <c r="AR437" s="15">
        <v>-1.6223900146484376</v>
      </c>
      <c r="AS437" s="15">
        <v>-7.7199599609374996</v>
      </c>
      <c r="AT437" s="15">
        <f t="shared" si="32"/>
        <v>8.6670345315933037</v>
      </c>
      <c r="AU437" s="15">
        <v>0</v>
      </c>
      <c r="AV437" s="15">
        <v>0</v>
      </c>
      <c r="AW437" s="15">
        <v>0</v>
      </c>
      <c r="AX437" s="15">
        <v>0</v>
      </c>
      <c r="AY437" s="15">
        <v>0</v>
      </c>
      <c r="AZ437" s="15">
        <v>0</v>
      </c>
      <c r="BA437" s="15">
        <v>0</v>
      </c>
      <c r="BB437" s="15">
        <v>0</v>
      </c>
      <c r="BC437" s="15">
        <v>0</v>
      </c>
      <c r="BD437" s="15">
        <v>0</v>
      </c>
      <c r="BE437" s="15">
        <v>0</v>
      </c>
      <c r="BF437" s="15">
        <v>0</v>
      </c>
      <c r="BG437" s="15">
        <f t="shared" si="33"/>
        <v>0</v>
      </c>
      <c r="BH437" t="str">
        <f t="shared" si="34"/>
        <v>BGCGas</v>
      </c>
      <c r="BI437" t="str">
        <f>VLOOKUP(BH437,[1]Summary!$C$29:$C$56,1,0)</f>
        <v>BGCGas</v>
      </c>
      <c r="BJ437" s="16">
        <v>44197</v>
      </c>
    </row>
    <row r="438" spans="1:62" x14ac:dyDescent="0.25">
      <c r="A438" s="13">
        <v>802249.01</v>
      </c>
      <c r="B438" s="13">
        <v>802249.01</v>
      </c>
      <c r="C438" t="s">
        <v>581</v>
      </c>
      <c r="D438" t="s">
        <v>18</v>
      </c>
      <c r="E438" t="s">
        <v>19</v>
      </c>
      <c r="F438" s="13" t="s">
        <v>22</v>
      </c>
      <c r="G438" s="14"/>
      <c r="H438" s="15">
        <v>0</v>
      </c>
      <c r="I438" s="15">
        <v>0</v>
      </c>
      <c r="J438" s="15">
        <v>0</v>
      </c>
      <c r="K438" s="15">
        <v>0</v>
      </c>
      <c r="L438" s="15">
        <v>0</v>
      </c>
      <c r="M438" s="15">
        <v>0</v>
      </c>
      <c r="N438" s="15">
        <v>0</v>
      </c>
      <c r="O438" s="15">
        <v>0</v>
      </c>
      <c r="P438" s="15">
        <v>0</v>
      </c>
      <c r="Q438" s="15">
        <v>0</v>
      </c>
      <c r="R438" s="15">
        <v>0</v>
      </c>
      <c r="S438" s="15">
        <v>0</v>
      </c>
      <c r="T438" s="15">
        <f t="shared" si="30"/>
        <v>0</v>
      </c>
      <c r="U438" s="15">
        <v>0</v>
      </c>
      <c r="V438" s="15">
        <v>0.51360998904705046</v>
      </c>
      <c r="W438" s="15">
        <v>3.1500000953674319E-3</v>
      </c>
      <c r="X438" s="15">
        <v>3.1500000953674319E-3</v>
      </c>
      <c r="Y438" s="15">
        <v>3.1500000953674319E-3</v>
      </c>
      <c r="Z438" s="15">
        <v>3.1300001144409181E-3</v>
      </c>
      <c r="AA438" s="15">
        <v>3.2200000286102294E-3</v>
      </c>
      <c r="AB438" s="15">
        <v>3.2200000286102294E-3</v>
      </c>
      <c r="AC438" s="15">
        <v>2.6800000667572023E-3</v>
      </c>
      <c r="AD438" s="15">
        <v>2.6800000667572023E-3</v>
      </c>
      <c r="AE438" s="15">
        <v>2.6800000667572023E-3</v>
      </c>
      <c r="AF438" s="15">
        <v>3.390000104904175E-3</v>
      </c>
      <c r="AG438" s="15">
        <f t="shared" si="31"/>
        <v>0.54405998980998993</v>
      </c>
      <c r="AH438" s="15">
        <v>3.3299999237060545E-3</v>
      </c>
      <c r="AI438" s="15">
        <v>3.3299999237060545E-3</v>
      </c>
      <c r="AJ438" s="15">
        <v>3.3299999237060545E-3</v>
      </c>
      <c r="AK438" s="15">
        <v>3.2300000190734865E-3</v>
      </c>
      <c r="AL438" s="15">
        <v>3.2300000190734865E-3</v>
      </c>
      <c r="AM438" s="15">
        <v>0</v>
      </c>
      <c r="AN438" s="15">
        <v>0</v>
      </c>
      <c r="AO438" s="15">
        <v>0</v>
      </c>
      <c r="AP438" s="15">
        <v>0</v>
      </c>
      <c r="AQ438" s="15">
        <v>0</v>
      </c>
      <c r="AR438" s="15">
        <v>0</v>
      </c>
      <c r="AS438" s="15">
        <v>0</v>
      </c>
      <c r="AT438" s="15">
        <f t="shared" si="32"/>
        <v>1.6449999809265137E-2</v>
      </c>
      <c r="AU438" s="15">
        <v>0</v>
      </c>
      <c r="AV438" s="15">
        <v>0</v>
      </c>
      <c r="AW438" s="15">
        <v>0</v>
      </c>
      <c r="AX438" s="15">
        <v>0</v>
      </c>
      <c r="AY438" s="15">
        <v>0</v>
      </c>
      <c r="AZ438" s="15">
        <v>0</v>
      </c>
      <c r="BA438" s="15">
        <v>0</v>
      </c>
      <c r="BB438" s="15">
        <v>0</v>
      </c>
      <c r="BC438" s="15">
        <v>0</v>
      </c>
      <c r="BD438" s="15">
        <v>0</v>
      </c>
      <c r="BE438" s="15">
        <v>0</v>
      </c>
      <c r="BF438" s="15">
        <v>0</v>
      </c>
      <c r="BG438" s="15">
        <f t="shared" si="33"/>
        <v>0</v>
      </c>
      <c r="BH438" t="str">
        <f t="shared" si="34"/>
        <v>UIDIST</v>
      </c>
      <c r="BI438" t="str">
        <f>VLOOKUP(BH438,[1]Summary!$C$29:$C$56,1,0)</f>
        <v>UIDist</v>
      </c>
      <c r="BJ438" s="16">
        <v>44197</v>
      </c>
    </row>
  </sheetData>
  <autoFilter ref="A1:BJ1" xr:uid="{E5575D77-1CF5-400B-A44F-5C1312F3DAAB}"/>
  <conditionalFormatting sqref="A2:A438">
    <cfRule type="duplicateValues" dxfId="3" priority="1"/>
    <cfRule type="duplicateValues" dxfId="2" priority="2"/>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26C4B-42CD-48AE-9DC9-C5B9B4184C11}">
  <sheetPr codeName="Sheet4"/>
  <dimension ref="A1:X76"/>
  <sheetViews>
    <sheetView workbookViewId="0">
      <pane xSplit="3" ySplit="2" topLeftCell="D14" activePane="bottomRight" state="frozen"/>
      <selection pane="topRight" activeCell="D1" sqref="D1"/>
      <selection pane="bottomLeft" activeCell="A3" sqref="A3"/>
      <selection pane="bottomRight" activeCell="O17" sqref="O17"/>
    </sheetView>
  </sheetViews>
  <sheetFormatPr defaultRowHeight="15" x14ac:dyDescent="0.25"/>
  <cols>
    <col min="21" max="21" width="10.5703125" bestFit="1" customWidth="1"/>
    <col min="22" max="22" width="13.140625" bestFit="1" customWidth="1"/>
    <col min="23" max="26" width="15.140625" bestFit="1" customWidth="1"/>
    <col min="27" max="29" width="11.5703125" bestFit="1" customWidth="1"/>
    <col min="30" max="30" width="12.7109375" bestFit="1" customWidth="1"/>
    <col min="31" max="37" width="12" bestFit="1" customWidth="1"/>
    <col min="38" max="39" width="11" bestFit="1" customWidth="1"/>
    <col min="40" max="45" width="12" bestFit="1" customWidth="1"/>
    <col min="47" max="47" width="11.28515625" bestFit="1" customWidth="1"/>
  </cols>
  <sheetData>
    <row r="1" spans="1:24" ht="15.75" thickBot="1" x14ac:dyDescent="0.3">
      <c r="A1" s="17"/>
      <c r="D1" s="18" t="s">
        <v>582</v>
      </c>
      <c r="E1" s="18"/>
      <c r="F1" s="18"/>
      <c r="G1" s="18"/>
      <c r="H1" s="18"/>
      <c r="J1" s="18" t="s">
        <v>583</v>
      </c>
      <c r="K1" s="18"/>
      <c r="L1" s="18"/>
      <c r="M1" s="18"/>
      <c r="N1" s="18"/>
      <c r="P1" s="33" t="s">
        <v>609</v>
      </c>
      <c r="Q1" s="33"/>
      <c r="R1" s="33"/>
      <c r="S1" s="33"/>
    </row>
    <row r="2" spans="1:24" ht="15.75" thickBot="1" x14ac:dyDescent="0.3">
      <c r="C2" s="25"/>
      <c r="D2" s="19">
        <v>2018</v>
      </c>
      <c r="E2" s="19">
        <v>2019</v>
      </c>
      <c r="F2" s="19">
        <v>2020</v>
      </c>
      <c r="G2" s="19">
        <v>2021</v>
      </c>
      <c r="H2" s="19" t="s">
        <v>584</v>
      </c>
      <c r="J2" s="19">
        <v>2018</v>
      </c>
      <c r="K2" s="19">
        <v>2019</v>
      </c>
      <c r="L2" s="19">
        <v>2020</v>
      </c>
      <c r="M2" s="19">
        <v>2021</v>
      </c>
      <c r="N2" s="19" t="s">
        <v>584</v>
      </c>
      <c r="P2" s="19">
        <v>2018</v>
      </c>
      <c r="Q2" s="19">
        <v>2019</v>
      </c>
      <c r="R2" s="19">
        <v>2020</v>
      </c>
      <c r="S2" s="19">
        <v>2021</v>
      </c>
      <c r="T2" s="21"/>
      <c r="U2" s="21"/>
      <c r="V2" s="21"/>
      <c r="W2" s="21"/>
      <c r="X2" s="21"/>
    </row>
    <row r="3" spans="1:24" x14ac:dyDescent="0.25">
      <c r="A3" s="20" t="s">
        <v>101</v>
      </c>
      <c r="C3" s="20"/>
      <c r="D3" s="14">
        <f>SUMIF('[1]By Project CAP'!$F$13:$F$14801,$A3,'[1]By Project CAP'!T$13:T$14801)</f>
        <v>8491.6198100000001</v>
      </c>
      <c r="E3" s="14">
        <f>SUMIF('[1]By Project CAP'!$F$13:$F$14801,$A3,'[1]By Project CAP'!AG$13:AG$14801)</f>
        <v>18618.690300550177</v>
      </c>
      <c r="F3" s="14">
        <f>SUMIF('[1]By Project CAP'!$F$13:$F$14801,$A3,'[1]By Project CAP'!AT$13:AT$14801)</f>
        <v>26008.378059242652</v>
      </c>
      <c r="G3" s="14">
        <f>SUMIF('[1]By Project CAP'!$F$13:$F$14801,$A3,'[1]By Project CAP'!BG$13:BG$14801)</f>
        <v>9469.0675309639009</v>
      </c>
      <c r="H3" s="14">
        <f>SUM(D3:G3)</f>
        <v>62587.755700756737</v>
      </c>
      <c r="J3" s="14">
        <f>SUMIF('[1]By Project Plant'!$F$13:$F$14801,$A3,'[1]By Project Plant'!T$13:T$14801)</f>
        <v>849.81594999999993</v>
      </c>
      <c r="K3" s="14">
        <f>SUMIF('[1]By Project Plant'!$F$13:$F$14801,$A3,'[1]By Project Plant'!AG$13:AG$14801)</f>
        <v>21568.808950000002</v>
      </c>
      <c r="L3" s="14">
        <f>SUMIF('[1]By Project Plant'!$F$13:$F$14801,$A3,'[1]By Project Plant'!AT$13:AT$14801)</f>
        <v>15238.235550000001</v>
      </c>
      <c r="M3" s="14">
        <f>SUMIF('[1]By Project Plant'!$F$13:$F$14801,$A3,'[1]By Project Plant'!BG$13:BG$14801)</f>
        <v>651.33017000000007</v>
      </c>
      <c r="N3" s="14">
        <f t="shared" ref="N3:N21" si="0">SUM(J3:M3)</f>
        <v>38308.190620000008</v>
      </c>
      <c r="P3" s="22">
        <f>J3/D3</f>
        <v>0.10007701345734177</v>
      </c>
      <c r="Q3" s="22">
        <f t="shared" ref="Q3:S3" si="1">K3/E3</f>
        <v>1.158449310978799</v>
      </c>
      <c r="R3" s="22">
        <f t="shared" si="1"/>
        <v>0.58589718725596418</v>
      </c>
      <c r="S3" s="22">
        <f t="shared" si="1"/>
        <v>6.8785038006133864E-2</v>
      </c>
      <c r="T3" s="24"/>
      <c r="U3" s="21"/>
      <c r="V3" s="21"/>
      <c r="W3" s="21"/>
      <c r="X3" s="21"/>
    </row>
    <row r="4" spans="1:24" x14ac:dyDescent="0.25">
      <c r="A4" s="20" t="s">
        <v>144</v>
      </c>
      <c r="B4" s="20"/>
      <c r="C4" s="20"/>
      <c r="D4" s="14">
        <f>SUMIF('[1]By Project CAP'!$F$13:$F$14801,$A4,'[1]By Project CAP'!T$13:T$14801)</f>
        <v>14605.011400000003</v>
      </c>
      <c r="E4" s="14">
        <f>SUMIF('[1]By Project CAP'!$F$13:$F$14801,$A4,'[1]By Project CAP'!AG$13:AG$14801)</f>
        <v>14183.155733916163</v>
      </c>
      <c r="F4" s="14">
        <f>SUMIF('[1]By Project CAP'!$F$13:$F$14801,$A4,'[1]By Project CAP'!AT$13:AT$14801)</f>
        <v>12261.322361238786</v>
      </c>
      <c r="G4" s="14">
        <f>SUMIF('[1]By Project CAP'!$F$13:$F$14801,$A4,'[1]By Project CAP'!BG$13:BG$14801)</f>
        <v>18171.16015650985</v>
      </c>
      <c r="H4" s="14">
        <f t="shared" ref="H4:H21" si="2">SUM(D4:G4)</f>
        <v>59220.649651664804</v>
      </c>
      <c r="I4" s="20"/>
      <c r="J4" s="14">
        <f>SUMIF('[1]By Project Plant'!$F$13:$F$14801,$A4,'[1]By Project Plant'!T$13:T$14801)</f>
        <v>12359.396679999998</v>
      </c>
      <c r="K4" s="14">
        <f>SUMIF('[1]By Project Plant'!$F$13:$F$14801,$A4,'[1]By Project Plant'!AG$13:AG$14801)</f>
        <v>12816.195899999999</v>
      </c>
      <c r="L4" s="14">
        <f>SUMIF('[1]By Project Plant'!$F$13:$F$14801,$A4,'[1]By Project Plant'!AT$13:AT$14801)</f>
        <v>9425.4618400000018</v>
      </c>
      <c r="M4" s="14">
        <f>SUMIF('[1]By Project Plant'!$F$13:$F$14801,$A4,'[1]By Project Plant'!BG$13:BG$14801)</f>
        <v>15803.884697716167</v>
      </c>
      <c r="N4" s="14">
        <f t="shared" si="0"/>
        <v>50404.939117716167</v>
      </c>
      <c r="P4" s="22">
        <f t="shared" ref="P4:P22" si="3">J4/D4</f>
        <v>0.84624354897798948</v>
      </c>
      <c r="Q4" s="22">
        <f t="shared" ref="Q4:Q22" si="4">K4/E4</f>
        <v>0.90362089653663225</v>
      </c>
      <c r="R4" s="22">
        <f t="shared" ref="R4:R22" si="5">L4/F4</f>
        <v>0.76871495278489099</v>
      </c>
      <c r="S4" s="22">
        <f t="shared" ref="S4:S22" si="6">M4/G4</f>
        <v>0.86972348279338663</v>
      </c>
      <c r="T4" s="24"/>
      <c r="U4" s="21"/>
      <c r="V4" s="21"/>
      <c r="W4" s="21"/>
      <c r="X4" s="21"/>
    </row>
    <row r="5" spans="1:24" x14ac:dyDescent="0.25">
      <c r="A5" s="20" t="s">
        <v>22</v>
      </c>
      <c r="B5" s="20"/>
      <c r="C5" s="20"/>
      <c r="D5" s="14">
        <f>SUMIF('[1]By Project CAP'!$F$13:$F$14801,$A5,'[1]By Project CAP'!T$13:T$14801)</f>
        <v>333133.95991999982</v>
      </c>
      <c r="E5" s="14">
        <f>SUMIF('[1]By Project CAP'!$F$13:$F$14801,$A5,'[1]By Project CAP'!AG$13:AG$14801)</f>
        <v>351063.83472891705</v>
      </c>
      <c r="F5" s="14">
        <f>SUMIF('[1]By Project CAP'!$F$13:$F$14801,$A5,'[1]By Project CAP'!AT$13:AT$14801)</f>
        <v>404819.3992470933</v>
      </c>
      <c r="G5" s="14">
        <f>SUMIF('[1]By Project CAP'!$F$13:$F$14801,$A5,'[1]By Project CAP'!BG$13:BG$14801)</f>
        <v>468548.66255837987</v>
      </c>
      <c r="H5" s="14">
        <f t="shared" si="2"/>
        <v>1557565.8564543901</v>
      </c>
      <c r="I5" s="20"/>
      <c r="J5" s="14">
        <f>SUMIF('[1]By Project Plant'!$F$13:$F$14801,$A5,'[1]By Project Plant'!T$13:T$14801)</f>
        <v>302521.23976000014</v>
      </c>
      <c r="K5" s="14">
        <f>SUMIF('[1]By Project Plant'!$F$13:$F$14801,$A5,'[1]By Project Plant'!AG$13:AG$14801)</f>
        <v>374455.55130000005</v>
      </c>
      <c r="L5" s="14">
        <f>SUMIF('[1]By Project Plant'!$F$13:$F$14801,$A5,'[1]By Project Plant'!AT$13:AT$14801)</f>
        <v>379001.28117999964</v>
      </c>
      <c r="M5" s="14">
        <f>SUMIF('[1]By Project Plant'!$F$13:$F$14801,$A5,'[1]By Project Plant'!BG$13:BG$14801)</f>
        <v>407231.99667003501</v>
      </c>
      <c r="N5" s="14">
        <f t="shared" si="0"/>
        <v>1463210.0689100348</v>
      </c>
      <c r="P5" s="22">
        <f t="shared" si="3"/>
        <v>0.9081068763828487</v>
      </c>
      <c r="Q5" s="22">
        <f t="shared" si="4"/>
        <v>1.066630949294864</v>
      </c>
      <c r="R5" s="22">
        <f t="shared" si="5"/>
        <v>0.9362231204455328</v>
      </c>
      <c r="S5" s="22">
        <f t="shared" si="6"/>
        <v>0.8691349036116286</v>
      </c>
      <c r="T5" s="24"/>
      <c r="U5" s="21"/>
      <c r="V5" s="21"/>
      <c r="W5" s="21"/>
      <c r="X5" s="21"/>
    </row>
    <row r="6" spans="1:24" x14ac:dyDescent="0.25">
      <c r="A6" s="20" t="s">
        <v>585</v>
      </c>
      <c r="B6" s="20"/>
      <c r="C6" s="20"/>
      <c r="D6" s="14">
        <f>SUMIF('[1]By Project CAP'!$F$13:$F$14801,$A6,'[1]By Project CAP'!T$13:T$14801)</f>
        <v>542.77357000000018</v>
      </c>
      <c r="E6" s="14">
        <f>SUMIF('[1]By Project CAP'!$F$13:$F$14801,$A6,'[1]By Project CAP'!AG$13:AG$14801)</f>
        <v>2301.2589299999991</v>
      </c>
      <c r="F6" s="14">
        <f>SUMIF('[1]By Project CAP'!$F$13:$F$14801,$A6,'[1]By Project CAP'!AT$13:AT$14801)</f>
        <v>-334.99007999999969</v>
      </c>
      <c r="G6" s="14">
        <f>SUMIF('[1]By Project CAP'!$F$13:$F$14801,$A6,'[1]By Project CAP'!BG$13:BG$14801)</f>
        <v>-857.1221925872303</v>
      </c>
      <c r="H6" s="14">
        <f t="shared" si="2"/>
        <v>1651.9202274127695</v>
      </c>
      <c r="I6" s="20"/>
      <c r="J6" s="14">
        <f>SUMIF('[1]By Project Plant'!$F$13:$F$14801,$A6,'[1]By Project Plant'!T$13:T$14801)</f>
        <v>-394.35597999999999</v>
      </c>
      <c r="K6" s="14">
        <f>SUMIF('[1]By Project Plant'!$F$13:$F$14801,$A6,'[1]By Project Plant'!AG$13:AG$14801)</f>
        <v>2372.3151500000004</v>
      </c>
      <c r="L6" s="14">
        <f>SUMIF('[1]By Project Plant'!$F$13:$F$14801,$A6,'[1]By Project Plant'!AT$13:AT$14801)</f>
        <v>-2182.9975400000003</v>
      </c>
      <c r="M6" s="14">
        <f>SUMIF('[1]By Project Plant'!$F$13:$F$14801,$A6,'[1]By Project Plant'!BG$13:BG$14801)</f>
        <v>1035.07629</v>
      </c>
      <c r="N6" s="14">
        <f t="shared" si="0"/>
        <v>830.03791999999999</v>
      </c>
      <c r="P6" s="22">
        <f t="shared" si="3"/>
        <v>-0.72655707977822104</v>
      </c>
      <c r="Q6" s="22">
        <f t="shared" si="4"/>
        <v>1.0308771077750913</v>
      </c>
      <c r="R6" s="22">
        <f t="shared" si="5"/>
        <v>6.5166035364390558</v>
      </c>
      <c r="S6" s="22">
        <f t="shared" si="6"/>
        <v>-1.2076181190404296</v>
      </c>
      <c r="T6" s="24"/>
      <c r="U6" s="21"/>
      <c r="V6" s="21"/>
      <c r="W6" s="21"/>
      <c r="X6" s="21"/>
    </row>
    <row r="7" spans="1:24" x14ac:dyDescent="0.25">
      <c r="A7" s="20" t="s">
        <v>302</v>
      </c>
      <c r="B7" s="20"/>
      <c r="C7" s="20"/>
      <c r="D7" s="14">
        <f>SUMIF('[1]By Project CAP'!$F$13:$F$14801,$A7,'[1]By Project CAP'!T$13:T$14801)</f>
        <v>136952.65126999968</v>
      </c>
      <c r="E7" s="14">
        <f>SUMIF('[1]By Project CAP'!$F$13:$F$14801,$A7,'[1]By Project CAP'!AG$13:AG$14801)</f>
        <v>164993.38818068616</v>
      </c>
      <c r="F7" s="14">
        <f>SUMIF('[1]By Project CAP'!$F$13:$F$14801,$A7,'[1]By Project CAP'!AT$13:AT$14801)</f>
        <v>129911.01372353102</v>
      </c>
      <c r="G7" s="14">
        <f>SUMIF('[1]By Project CAP'!$F$13:$F$14801,$A7,'[1]By Project CAP'!BG$13:BG$14801)</f>
        <v>142431.53231235241</v>
      </c>
      <c r="H7" s="14">
        <f t="shared" si="2"/>
        <v>574288.58548656933</v>
      </c>
      <c r="I7" s="20"/>
      <c r="J7" s="14">
        <f>SUMIF('[1]By Project Plant'!$F$13:$F$14801,$A7,'[1]By Project Plant'!T$13:T$14801)</f>
        <v>165648.2468800002</v>
      </c>
      <c r="K7" s="14">
        <f>SUMIF('[1]By Project Plant'!$F$13:$F$14801,$A7,'[1]By Project Plant'!AG$13:AG$14801)</f>
        <v>155701.23671000006</v>
      </c>
      <c r="L7" s="14">
        <f>SUMIF('[1]By Project Plant'!$F$13:$F$14801,$A7,'[1]By Project Plant'!AT$13:AT$14801)</f>
        <v>119393.74580999996</v>
      </c>
      <c r="M7" s="14">
        <f>SUMIF('[1]By Project Plant'!$F$13:$F$14801,$A7,'[1]By Project Plant'!BG$13:BG$14801)</f>
        <v>126707.02990737314</v>
      </c>
      <c r="N7" s="14">
        <f t="shared" si="0"/>
        <v>567450.25930737332</v>
      </c>
      <c r="P7" s="22">
        <f t="shared" si="3"/>
        <v>1.2095293179350552</v>
      </c>
      <c r="Q7" s="22">
        <f t="shared" si="4"/>
        <v>0.94368167371343292</v>
      </c>
      <c r="R7" s="22">
        <f t="shared" si="5"/>
        <v>0.91904252293871491</v>
      </c>
      <c r="S7" s="22">
        <f t="shared" si="6"/>
        <v>0.88959957005520784</v>
      </c>
      <c r="T7" s="24"/>
      <c r="U7" s="21"/>
      <c r="V7" s="21"/>
      <c r="W7" s="21"/>
      <c r="X7" s="21"/>
    </row>
    <row r="8" spans="1:24" x14ac:dyDescent="0.25">
      <c r="A8" s="20" t="s">
        <v>426</v>
      </c>
      <c r="B8" s="20"/>
      <c r="C8" s="20"/>
      <c r="D8" s="14">
        <f>SUMIF('[1]By Project CAP'!$F$13:$F$14801,$A8,'[1]By Project CAP'!T$13:T$14801)</f>
        <v>132358.86306</v>
      </c>
      <c r="E8" s="14">
        <f>SUMIF('[1]By Project CAP'!$F$13:$F$14801,$A8,'[1]By Project CAP'!AG$13:AG$14801)</f>
        <v>127397.48490868819</v>
      </c>
      <c r="F8" s="14">
        <f>SUMIF('[1]By Project CAP'!$F$13:$F$14801,$A8,'[1]By Project CAP'!AT$13:AT$14801)</f>
        <v>142476.39002936176</v>
      </c>
      <c r="G8" s="14">
        <f>SUMIF('[1]By Project CAP'!$F$13:$F$14801,$A8,'[1]By Project CAP'!BG$13:BG$14801)</f>
        <v>162505.37047135099</v>
      </c>
      <c r="H8" s="14">
        <f t="shared" si="2"/>
        <v>564738.1084694009</v>
      </c>
      <c r="I8" s="20"/>
      <c r="J8" s="14">
        <f>SUMIF('[1]By Project Plant'!$F$13:$F$14801,$A8,'[1]By Project Plant'!T$13:T$14801)</f>
        <v>75340.620989999967</v>
      </c>
      <c r="K8" s="14">
        <f>SUMIF('[1]By Project Plant'!$F$13:$F$14801,$A8,'[1]By Project Plant'!AG$13:AG$14801)</f>
        <v>164500.71325000006</v>
      </c>
      <c r="L8" s="14">
        <f>SUMIF('[1]By Project Plant'!$F$13:$F$14801,$A8,'[1]By Project Plant'!AT$13:AT$14801)</f>
        <v>105788.24314999999</v>
      </c>
      <c r="M8" s="14">
        <f>SUMIF('[1]By Project Plant'!$F$13:$F$14801,$A8,'[1]By Project Plant'!BG$13:BG$14801)</f>
        <v>219540.65687999999</v>
      </c>
      <c r="N8" s="14">
        <f t="shared" si="0"/>
        <v>565170.23427000002</v>
      </c>
      <c r="P8" s="22">
        <f t="shared" si="3"/>
        <v>0.56921477903483564</v>
      </c>
      <c r="Q8" s="22">
        <f t="shared" si="4"/>
        <v>1.2912398809749306</v>
      </c>
      <c r="R8" s="22">
        <f t="shared" si="5"/>
        <v>0.74249665595962244</v>
      </c>
      <c r="S8" s="22">
        <f t="shared" si="6"/>
        <v>1.3509747785148065</v>
      </c>
      <c r="T8" s="24"/>
      <c r="U8" s="21"/>
      <c r="V8" s="21"/>
      <c r="W8" s="21"/>
      <c r="X8" s="21"/>
    </row>
    <row r="9" spans="1:24" x14ac:dyDescent="0.25">
      <c r="A9" s="20" t="s">
        <v>60</v>
      </c>
      <c r="B9" s="20"/>
      <c r="C9" s="20"/>
      <c r="D9" s="14">
        <f>SUMIF('[1]By Project CAP'!$F$13:$F$14801,$A9,'[1]By Project CAP'!T$13:T$14801)</f>
        <v>37184.776569999995</v>
      </c>
      <c r="E9" s="14">
        <f>SUMIF('[1]By Project CAP'!$F$13:$F$14801,$A9,'[1]By Project CAP'!AG$13:AG$14801)</f>
        <v>48185.825054669396</v>
      </c>
      <c r="F9" s="14">
        <f>SUMIF('[1]By Project CAP'!$F$13:$F$14801,$A9,'[1]By Project CAP'!AT$13:AT$14801)</f>
        <v>73301.699757853756</v>
      </c>
      <c r="G9" s="14">
        <f>SUMIF('[1]By Project CAP'!$F$13:$F$14801,$A9,'[1]By Project CAP'!BG$13:BG$14801)</f>
        <v>87975.253714349252</v>
      </c>
      <c r="H9" s="14">
        <f t="shared" si="2"/>
        <v>246647.55509687238</v>
      </c>
      <c r="I9" s="20"/>
      <c r="J9" s="14">
        <f>SUMIF('[1]By Project Plant'!$F$13:$F$14801,$A9,'[1]By Project Plant'!T$13:T$14801)</f>
        <v>32904.334310000013</v>
      </c>
      <c r="K9" s="14">
        <f>SUMIF('[1]By Project Plant'!$F$13:$F$14801,$A9,'[1]By Project Plant'!AG$13:AG$14801)</f>
        <v>37820.063170000001</v>
      </c>
      <c r="L9" s="14">
        <f>SUMIF('[1]By Project Plant'!$F$13:$F$14801,$A9,'[1]By Project Plant'!AT$13:AT$14801)</f>
        <v>67291.754400000034</v>
      </c>
      <c r="M9" s="14">
        <f>SUMIF('[1]By Project Plant'!$F$13:$F$14801,$A9,'[1]By Project Plant'!BG$13:BG$14801)</f>
        <v>80452.400690000009</v>
      </c>
      <c r="N9" s="14">
        <f t="shared" si="0"/>
        <v>218468.55257000006</v>
      </c>
      <c r="P9" s="22">
        <f t="shared" si="3"/>
        <v>0.88488724002571084</v>
      </c>
      <c r="Q9" s="22">
        <f t="shared" si="4"/>
        <v>0.78487943554128448</v>
      </c>
      <c r="R9" s="22">
        <f t="shared" si="5"/>
        <v>0.91801083224935998</v>
      </c>
      <c r="S9" s="22">
        <f t="shared" si="6"/>
        <v>0.91448898745122664</v>
      </c>
      <c r="T9" s="24"/>
      <c r="U9" s="21"/>
      <c r="V9" s="21"/>
      <c r="W9" s="21"/>
      <c r="X9" s="21"/>
    </row>
    <row r="10" spans="1:24" x14ac:dyDescent="0.25">
      <c r="A10" s="20" t="s">
        <v>586</v>
      </c>
      <c r="B10" s="20"/>
      <c r="C10" s="20"/>
      <c r="D10" s="14">
        <f>SUMIF('[1]By Project CAP'!$F$13:$F$14801,$A10,'[1]By Project CAP'!T$13:T$14801)</f>
        <v>29413.892209999998</v>
      </c>
      <c r="E10" s="14">
        <f>SUMIF('[1]By Project CAP'!$F$13:$F$14801,$A10,'[1]By Project CAP'!AG$13:AG$14801)</f>
        <v>-27580.869199999961</v>
      </c>
      <c r="F10" s="14">
        <f>SUMIF('[1]By Project CAP'!$F$13:$F$14801,$A10,'[1]By Project CAP'!AT$13:AT$14801)</f>
        <v>22079.331530000003</v>
      </c>
      <c r="G10" s="14">
        <f>SUMIF('[1]By Project CAP'!$F$13:$F$14801,$A10,'[1]By Project CAP'!BG$13:BG$14801)</f>
        <v>25225.22498238373</v>
      </c>
      <c r="H10" s="14">
        <f t="shared" si="2"/>
        <v>49137.57952238377</v>
      </c>
      <c r="I10" s="20"/>
      <c r="J10" s="14">
        <f>SUMIF('[1]By Project Plant'!$F$13:$F$14801,$A10,'[1]By Project Plant'!T$13:T$14801)</f>
        <v>-776.92764000000022</v>
      </c>
      <c r="K10" s="14">
        <f>SUMIF('[1]By Project Plant'!$F$13:$F$14801,$A10,'[1]By Project Plant'!AG$13:AG$14801)</f>
        <v>8369.22516</v>
      </c>
      <c r="L10" s="14">
        <f>SUMIF('[1]By Project Plant'!$F$13:$F$14801,$A10,'[1]By Project Plant'!AT$13:AT$14801)</f>
        <v>8964.6508400000002</v>
      </c>
      <c r="M10" s="14">
        <f>SUMIF('[1]By Project Plant'!$F$13:$F$14801,$A10,'[1]By Project Plant'!BG$13:BG$14801)</f>
        <v>3560.2714299999998</v>
      </c>
      <c r="N10" s="14">
        <f t="shared" si="0"/>
        <v>20117.219790000003</v>
      </c>
      <c r="P10" s="22">
        <f t="shared" si="3"/>
        <v>-2.6413629126439239E-2</v>
      </c>
      <c r="Q10" s="22">
        <f t="shared" si="4"/>
        <v>-0.30344312571555981</v>
      </c>
      <c r="R10" s="22">
        <f t="shared" si="5"/>
        <v>0.40602002953845762</v>
      </c>
      <c r="S10" s="22">
        <f t="shared" si="6"/>
        <v>0.14113933304802428</v>
      </c>
      <c r="T10" s="24"/>
      <c r="U10" s="21"/>
      <c r="V10" s="21"/>
      <c r="W10" s="21"/>
      <c r="X10" s="21"/>
    </row>
    <row r="11" spans="1:24" x14ac:dyDescent="0.25">
      <c r="A11" s="20" t="s">
        <v>587</v>
      </c>
      <c r="B11" s="20"/>
      <c r="C11" s="20"/>
      <c r="D11" s="14">
        <f>SUMIF('[1]By Project CAP'!$F$13:$F$14801,$A11,'[1]By Project CAP'!T$13:T$14801)</f>
        <v>508.85546999999997</v>
      </c>
      <c r="E11" s="14">
        <f>SUMIF('[1]By Project CAP'!$F$13:$F$14801,$A11,'[1]By Project CAP'!AG$13:AG$14801)</f>
        <v>304.42851972984317</v>
      </c>
      <c r="F11" s="14">
        <f>SUMIF('[1]By Project CAP'!$F$13:$F$14801,$A11,'[1]By Project CAP'!AT$13:AT$14801)</f>
        <v>41.959799965820316</v>
      </c>
      <c r="G11" s="14">
        <f>SUMIF('[1]By Project CAP'!$F$13:$F$14801,$A11,'[1]By Project CAP'!BG$13:BG$14801)</f>
        <v>410.34019579124458</v>
      </c>
      <c r="H11" s="14">
        <f t="shared" si="2"/>
        <v>1265.5839854869082</v>
      </c>
      <c r="I11" s="20"/>
      <c r="J11" s="14">
        <f>SUMIF('[1]By Project Plant'!$F$13:$F$14801,$A11,'[1]By Project Plant'!T$13:T$14801)</f>
        <v>327.16654999999997</v>
      </c>
      <c r="K11" s="14">
        <f>SUMIF('[1]By Project Plant'!$F$13:$F$14801,$A11,'[1]By Project Plant'!AG$13:AG$14801)</f>
        <v>266.86373999999995</v>
      </c>
      <c r="L11" s="14">
        <f>SUMIF('[1]By Project Plant'!$F$13:$F$14801,$A11,'[1]By Project Plant'!AT$13:AT$14801)</f>
        <v>39.997460000000004</v>
      </c>
      <c r="M11" s="14">
        <f>SUMIF('[1]By Project Plant'!$F$13:$F$14801,$A11,'[1]By Project Plant'!BG$13:BG$14801)</f>
        <v>1442.4555200000018</v>
      </c>
      <c r="N11" s="14">
        <f t="shared" si="0"/>
        <v>2076.4832700000015</v>
      </c>
      <c r="P11" s="22">
        <f t="shared" si="3"/>
        <v>0.64294592332868117</v>
      </c>
      <c r="Q11" s="22">
        <f t="shared" si="4"/>
        <v>0.87660558293559665</v>
      </c>
      <c r="R11" s="22">
        <f t="shared" si="5"/>
        <v>0.95323285698647753</v>
      </c>
      <c r="S11" s="22">
        <f t="shared" si="6"/>
        <v>3.5152674166335705</v>
      </c>
      <c r="T11" s="24"/>
      <c r="U11" s="21"/>
      <c r="V11" s="21"/>
      <c r="W11" s="21"/>
      <c r="X11" s="21"/>
    </row>
    <row r="12" spans="1:24" x14ac:dyDescent="0.25">
      <c r="A12" s="20" t="s">
        <v>33</v>
      </c>
      <c r="B12" s="20"/>
      <c r="C12" s="20"/>
      <c r="D12" s="14">
        <f>SUMIF('[1]By Project CAP'!$F$13:$F$14801,$A12,'[1]By Project CAP'!T$13:T$14801)</f>
        <v>44569.694970000004</v>
      </c>
      <c r="E12" s="14">
        <f>SUMIF('[1]By Project CAP'!$F$13:$F$14801,$A12,'[1]By Project CAP'!AG$13:AG$14801)</f>
        <v>49556.118958282153</v>
      </c>
      <c r="F12" s="14">
        <f>SUMIF('[1]By Project CAP'!$F$13:$F$14801,$A12,'[1]By Project CAP'!AT$13:AT$14801)</f>
        <v>55743.031952904901</v>
      </c>
      <c r="G12" s="14">
        <f>SUMIF('[1]By Project CAP'!$F$13:$F$14801,$A12,'[1]By Project CAP'!BG$13:BG$14801)</f>
        <v>49159.697114808594</v>
      </c>
      <c r="H12" s="14">
        <f t="shared" si="2"/>
        <v>199028.54299599567</v>
      </c>
      <c r="I12" s="20"/>
      <c r="J12" s="14">
        <f>SUMIF('[1]By Project Plant'!$F$13:$F$14801,$A12,'[1]By Project Plant'!T$13:T$14801)</f>
        <v>23899.25530999999</v>
      </c>
      <c r="K12" s="14">
        <f>SUMIF('[1]By Project Plant'!$F$13:$F$14801,$A12,'[1]By Project Plant'!AG$13:AG$14801)</f>
        <v>61494.146790000021</v>
      </c>
      <c r="L12" s="14">
        <f>SUMIF('[1]By Project Plant'!$F$13:$F$14801,$A12,'[1]By Project Plant'!AT$13:AT$14801)</f>
        <v>24164.691590000006</v>
      </c>
      <c r="M12" s="14">
        <f>SUMIF('[1]By Project Plant'!$F$13:$F$14801,$A12,'[1]By Project Plant'!BG$13:BG$14801)</f>
        <v>73873.808170000018</v>
      </c>
      <c r="N12" s="14">
        <f t="shared" si="0"/>
        <v>183431.90186000004</v>
      </c>
      <c r="P12" s="22">
        <f t="shared" si="3"/>
        <v>0.53622209723639913</v>
      </c>
      <c r="Q12" s="22">
        <f t="shared" si="4"/>
        <v>1.2408991681081334</v>
      </c>
      <c r="R12" s="22">
        <f t="shared" si="5"/>
        <v>0.43350156501023851</v>
      </c>
      <c r="S12" s="22">
        <f t="shared" si="6"/>
        <v>1.5027311498171676</v>
      </c>
      <c r="T12" s="24"/>
      <c r="U12" s="21"/>
      <c r="V12" s="21"/>
      <c r="W12" s="21"/>
      <c r="X12" s="21"/>
    </row>
    <row r="13" spans="1:24" x14ac:dyDescent="0.25">
      <c r="A13" s="20" t="s">
        <v>588</v>
      </c>
      <c r="B13" s="20"/>
      <c r="C13" s="20"/>
      <c r="D13" s="14">
        <f>SUMIF('[1]By Project CAP'!$F$13:$F$14801,$A13,'[1]By Project CAP'!T$13:T$14801)</f>
        <v>8976.8154899999972</v>
      </c>
      <c r="E13" s="14">
        <f>SUMIF('[1]By Project CAP'!$F$13:$F$14801,$A13,'[1]By Project CAP'!AG$13:AG$14801)</f>
        <v>20641.910540000008</v>
      </c>
      <c r="F13" s="14">
        <f>SUMIF('[1]By Project CAP'!$F$13:$F$14801,$A13,'[1]By Project CAP'!AT$13:AT$14801)</f>
        <v>15483.418749999995</v>
      </c>
      <c r="G13" s="14">
        <f>SUMIF('[1]By Project CAP'!$F$13:$F$14801,$A13,'[1]By Project CAP'!BG$13:BG$14801)</f>
        <v>17988.396827948436</v>
      </c>
      <c r="H13" s="14">
        <f t="shared" si="2"/>
        <v>63090.541607948442</v>
      </c>
      <c r="I13" s="20"/>
      <c r="J13" s="14">
        <f>SUMIF('[1]By Project Plant'!$F$13:$F$14801,$A13,'[1]By Project Plant'!T$13:T$14801)</f>
        <v>5567.9799800000001</v>
      </c>
      <c r="K13" s="14">
        <f>SUMIF('[1]By Project Plant'!$F$13:$F$14801,$A13,'[1]By Project Plant'!AG$13:AG$14801)</f>
        <v>12838.105730000001</v>
      </c>
      <c r="L13" s="14">
        <f>SUMIF('[1]By Project Plant'!$F$13:$F$14801,$A13,'[1]By Project Plant'!AT$13:AT$14801)</f>
        <v>12105.624449999999</v>
      </c>
      <c r="M13" s="14">
        <f>SUMIF('[1]By Project Plant'!$F$13:$F$14801,$A13,'[1]By Project Plant'!BG$13:BG$14801)</f>
        <v>15854.924806525289</v>
      </c>
      <c r="N13" s="14">
        <f t="shared" si="0"/>
        <v>46366.634966525286</v>
      </c>
      <c r="P13" s="22">
        <f t="shared" si="3"/>
        <v>0.62026227298562886</v>
      </c>
      <c r="Q13" s="22">
        <f t="shared" si="4"/>
        <v>0.62194367644032988</v>
      </c>
      <c r="R13" s="22">
        <f t="shared" si="5"/>
        <v>0.78184441339868838</v>
      </c>
      <c r="S13" s="22">
        <f t="shared" si="6"/>
        <v>0.88139732285045058</v>
      </c>
      <c r="T13" s="24"/>
      <c r="U13" s="21"/>
      <c r="V13" s="21"/>
      <c r="W13" s="21"/>
      <c r="X13" s="21"/>
    </row>
    <row r="14" spans="1:24" x14ac:dyDescent="0.25">
      <c r="A14" s="20" t="s">
        <v>589</v>
      </c>
      <c r="B14" s="20"/>
      <c r="C14" s="20"/>
      <c r="D14" s="14">
        <f>SUMIF('[1]By Project CAP'!$F$13:$F$14801,$A14,'[1]By Project CAP'!T$13:T$14801)</f>
        <v>427.95540999999997</v>
      </c>
      <c r="E14" s="14">
        <f>SUMIF('[1]By Project CAP'!$F$13:$F$14801,$A14,'[1]By Project CAP'!AG$13:AG$14801)</f>
        <v>368.82101</v>
      </c>
      <c r="F14" s="14">
        <f>SUMIF('[1]By Project CAP'!$F$13:$F$14801,$A14,'[1]By Project CAP'!AT$13:AT$14801)</f>
        <v>490.78329999999994</v>
      </c>
      <c r="G14" s="14">
        <f>SUMIF('[1]By Project CAP'!$F$13:$F$14801,$A14,'[1]By Project CAP'!BG$13:BG$14801)</f>
        <v>430.61661677359041</v>
      </c>
      <c r="H14" s="14">
        <f t="shared" si="2"/>
        <v>1718.1763367735903</v>
      </c>
      <c r="I14" s="20"/>
      <c r="J14" s="14">
        <f>SUMIF('[1]By Project Plant'!$F$13:$F$14801,$A14,'[1]By Project Plant'!T$13:T$14801)</f>
        <v>0</v>
      </c>
      <c r="K14" s="14">
        <f>SUMIF('[1]By Project Plant'!$F$13:$F$14801,$A14,'[1]By Project Plant'!AG$13:AG$14801)</f>
        <v>0</v>
      </c>
      <c r="L14" s="14">
        <f>SUMIF('[1]By Project Plant'!$F$13:$F$14801,$A14,'[1]By Project Plant'!AT$13:AT$14801)</f>
        <v>0</v>
      </c>
      <c r="M14" s="14">
        <f>SUMIF('[1]By Project Plant'!$F$13:$F$14801,$A14,'[1]By Project Plant'!BG$13:BG$14801)</f>
        <v>0</v>
      </c>
      <c r="N14" s="14">
        <f t="shared" si="0"/>
        <v>0</v>
      </c>
      <c r="P14" s="22">
        <f t="shared" si="3"/>
        <v>0</v>
      </c>
      <c r="Q14" s="22">
        <f t="shared" si="4"/>
        <v>0</v>
      </c>
      <c r="R14" s="22">
        <f t="shared" si="5"/>
        <v>0</v>
      </c>
      <c r="S14" s="22">
        <f t="shared" si="6"/>
        <v>0</v>
      </c>
      <c r="T14" s="24"/>
      <c r="U14" s="21"/>
      <c r="V14" s="21"/>
      <c r="W14" s="21"/>
      <c r="X14" s="21"/>
    </row>
    <row r="15" spans="1:24" x14ac:dyDescent="0.25">
      <c r="A15" s="20" t="s">
        <v>590</v>
      </c>
      <c r="B15" s="20"/>
      <c r="C15" s="20"/>
      <c r="D15" s="14">
        <f>SUMIF('[1]By Project CAP'!$F$13:$F$14801,$A15,'[1]By Project CAP'!T$13:T$14801)</f>
        <v>-6684.078870000023</v>
      </c>
      <c r="E15" s="14">
        <f>SUMIF('[1]By Project CAP'!$F$13:$F$14801,$A15,'[1]By Project CAP'!AG$13:AG$14801)</f>
        <v>411.30356094299026</v>
      </c>
      <c r="F15" s="14">
        <f>SUMIF('[1]By Project CAP'!$F$13:$F$14801,$A15,'[1]By Project CAP'!AT$13:AT$14801)</f>
        <v>1105.7570899966056</v>
      </c>
      <c r="G15" s="14">
        <f>SUMIF('[1]By Project CAP'!$F$13:$F$14801,$A15,'[1]By Project CAP'!BG$13:BG$14801)</f>
        <v>1774.6880781345367</v>
      </c>
      <c r="H15" s="14">
        <f t="shared" si="2"/>
        <v>-3392.3301409258906</v>
      </c>
      <c r="I15" s="20"/>
      <c r="J15" s="14">
        <f>SUMIF('[1]By Project Plant'!$F$13:$F$14801,$A15,'[1]By Project Plant'!T$13:T$14801)</f>
        <v>7886.3563100000001</v>
      </c>
      <c r="K15" s="14">
        <f>SUMIF('[1]By Project Plant'!$F$13:$F$14801,$A15,'[1]By Project Plant'!AG$13:AG$14801)</f>
        <v>568.17930999999999</v>
      </c>
      <c r="L15" s="14">
        <f>SUMIF('[1]By Project Plant'!$F$13:$F$14801,$A15,'[1]By Project Plant'!AT$13:AT$14801)</f>
        <v>1711.8325</v>
      </c>
      <c r="M15" s="14">
        <f>SUMIF('[1]By Project Plant'!$F$13:$F$14801,$A15,'[1]By Project Plant'!BG$13:BG$14801)</f>
        <v>1205.4814400148916</v>
      </c>
      <c r="N15" s="14">
        <f t="shared" si="0"/>
        <v>11371.849560014893</v>
      </c>
      <c r="P15" s="22">
        <f t="shared" si="3"/>
        <v>-1.1798718212910575</v>
      </c>
      <c r="Q15" s="22">
        <f t="shared" si="4"/>
        <v>1.3814111132355449</v>
      </c>
      <c r="R15" s="22">
        <f t="shared" si="5"/>
        <v>1.5481089974338351</v>
      </c>
      <c r="S15" s="22">
        <f t="shared" si="6"/>
        <v>0.67926384070942392</v>
      </c>
      <c r="T15" s="24"/>
      <c r="U15" s="21"/>
      <c r="V15" s="21"/>
      <c r="W15" s="21"/>
      <c r="X15" s="21"/>
    </row>
    <row r="16" spans="1:24" x14ac:dyDescent="0.25">
      <c r="A16" s="20" t="s">
        <v>62</v>
      </c>
      <c r="B16" s="20"/>
      <c r="C16" s="20"/>
      <c r="D16" s="14">
        <f>SUMIF('[1]By Project CAP'!$F$13:$F$14801,$A16,'[1]By Project CAP'!T$13:T$14801)</f>
        <v>106623.80258</v>
      </c>
      <c r="E16" s="14">
        <f>SUMIF('[1]By Project CAP'!$F$13:$F$14801,$A16,'[1]By Project CAP'!AG$13:AG$14801)</f>
        <v>107825.55634751423</v>
      </c>
      <c r="F16" s="14">
        <f>SUMIF('[1]By Project CAP'!$F$13:$F$14801,$A16,'[1]By Project CAP'!AT$13:AT$14801)</f>
        <v>136669.50325561158</v>
      </c>
      <c r="G16" s="14">
        <f>SUMIF('[1]By Project CAP'!$F$13:$F$14801,$A16,'[1]By Project CAP'!BG$13:BG$14801)</f>
        <v>201744.81997551833</v>
      </c>
      <c r="H16" s="14">
        <f t="shared" si="2"/>
        <v>552863.68215864408</v>
      </c>
      <c r="I16" s="20"/>
      <c r="J16" s="14">
        <f>SUMIF('[1]By Project Plant'!$F$13:$F$14801,$A16,'[1]By Project Plant'!T$13:T$14801)</f>
        <v>55441.884829999995</v>
      </c>
      <c r="K16" s="14">
        <f>SUMIF('[1]By Project Plant'!$F$13:$F$14801,$A16,'[1]By Project Plant'!AG$13:AG$14801)</f>
        <v>88995.16899999998</v>
      </c>
      <c r="L16" s="14">
        <f>SUMIF('[1]By Project Plant'!$F$13:$F$14801,$A16,'[1]By Project Plant'!AT$13:AT$14801)</f>
        <v>69561.451319999993</v>
      </c>
      <c r="M16" s="14">
        <f>SUMIF('[1]By Project Plant'!$F$13:$F$14801,$A16,'[1]By Project Plant'!BG$13:BG$14801)</f>
        <v>132408.82538833463</v>
      </c>
      <c r="N16" s="14">
        <f t="shared" si="0"/>
        <v>346407.33053833462</v>
      </c>
      <c r="P16" s="22">
        <f t="shared" si="3"/>
        <v>0.51997662330980798</v>
      </c>
      <c r="Q16" s="22">
        <f t="shared" si="4"/>
        <v>0.82536248376196431</v>
      </c>
      <c r="R16" s="22">
        <f t="shared" si="5"/>
        <v>0.50897566511162273</v>
      </c>
      <c r="S16" s="22">
        <f t="shared" si="6"/>
        <v>0.65631834019035729</v>
      </c>
      <c r="T16" s="24"/>
      <c r="U16" s="21"/>
      <c r="V16" s="21"/>
      <c r="W16" s="21"/>
      <c r="X16" s="21"/>
    </row>
    <row r="17" spans="1:24" x14ac:dyDescent="0.25">
      <c r="A17" s="20" t="s">
        <v>233</v>
      </c>
      <c r="B17" s="20"/>
      <c r="C17" s="20"/>
      <c r="D17" s="14">
        <f>SUMIF('[1]By Project CAP'!$F$13:$F$14801,$A17,'[1]By Project CAP'!T$13:T$14801)</f>
        <v>1408.2588300000002</v>
      </c>
      <c r="E17" s="14">
        <f>SUMIF('[1]By Project CAP'!$F$13:$F$14801,$A17,'[1]By Project CAP'!AG$13:AG$14801)</f>
        <v>9716.5606316709273</v>
      </c>
      <c r="F17" s="14">
        <f>SUMIF('[1]By Project CAP'!$F$13:$F$14801,$A17,'[1]By Project CAP'!AT$13:AT$14801)</f>
        <v>5172.9288371132661</v>
      </c>
      <c r="G17" s="14">
        <f>SUMIF('[1]By Project CAP'!$F$13:$F$14801,$A17,'[1]By Project CAP'!BG$13:BG$14801)</f>
        <v>2654.078084424018</v>
      </c>
      <c r="H17" s="14">
        <f t="shared" si="2"/>
        <v>18951.826383208212</v>
      </c>
      <c r="I17" s="20"/>
      <c r="J17" s="14">
        <f>SUMIF('[1]By Project Plant'!$F$13:$F$14801,$A17,'[1]By Project Plant'!T$13:T$14801)</f>
        <v>1952.64453</v>
      </c>
      <c r="K17" s="14">
        <f>SUMIF('[1]By Project Plant'!$F$13:$F$14801,$A17,'[1]By Project Plant'!AG$13:AG$14801)</f>
        <v>623.46579000000008</v>
      </c>
      <c r="L17" s="14">
        <f>SUMIF('[1]By Project Plant'!$F$13:$F$14801,$A17,'[1]By Project Plant'!AT$13:AT$14801)</f>
        <v>683.19993999999986</v>
      </c>
      <c r="M17" s="14">
        <f>SUMIF('[1]By Project Plant'!$F$13:$F$14801,$A17,'[1]By Project Plant'!BG$13:BG$14801)</f>
        <v>2367.1499101813902</v>
      </c>
      <c r="N17" s="14">
        <f t="shared" si="0"/>
        <v>5626.4601701813899</v>
      </c>
      <c r="P17" s="22">
        <f t="shared" si="3"/>
        <v>1.3865665092261483</v>
      </c>
      <c r="Q17" s="22">
        <f t="shared" si="4"/>
        <v>6.4165275516094272E-2</v>
      </c>
      <c r="R17" s="22">
        <f t="shared" si="5"/>
        <v>0.13207217062380025</v>
      </c>
      <c r="S17" s="22">
        <f t="shared" si="6"/>
        <v>0.89189158528284362</v>
      </c>
      <c r="T17" s="24"/>
      <c r="U17" s="21"/>
      <c r="V17" s="21"/>
      <c r="W17" s="21"/>
      <c r="X17" s="21"/>
    </row>
    <row r="18" spans="1:24" x14ac:dyDescent="0.25">
      <c r="A18" s="20" t="s">
        <v>20</v>
      </c>
      <c r="B18" s="20"/>
      <c r="C18" s="20"/>
      <c r="D18" s="14">
        <f>SUMIF('[1]By Project CAP'!$F$13:$F$14801,$A18,'[1]By Project CAP'!T$13:T$14801)</f>
        <v>419144.32247000019</v>
      </c>
      <c r="E18" s="14">
        <f>SUMIF('[1]By Project CAP'!$F$13:$F$14801,$A18,'[1]By Project CAP'!AG$13:AG$14801)</f>
        <v>639864.83209102286</v>
      </c>
      <c r="F18" s="14">
        <f>SUMIF('[1]By Project CAP'!$F$13:$F$14801,$A18,'[1]By Project CAP'!AT$13:AT$14801)</f>
        <v>697899.03550016193</v>
      </c>
      <c r="G18" s="14">
        <f>SUMIF('[1]By Project CAP'!$F$13:$F$14801,$A18,'[1]By Project CAP'!BG$13:BG$14801)</f>
        <v>909036.14008894551</v>
      </c>
      <c r="H18" s="14">
        <f t="shared" si="2"/>
        <v>2665944.3301501307</v>
      </c>
      <c r="I18" s="20"/>
      <c r="J18" s="14">
        <f>SUMIF('[1]By Project Plant'!$F$13:$F$14801,$A18,'[1]By Project Plant'!T$13:T$14801)</f>
        <v>557215.74773000018</v>
      </c>
      <c r="K18" s="14">
        <f>SUMIF('[1]By Project Plant'!$F$13:$F$14801,$A18,'[1]By Project Plant'!AG$13:AG$14801)</f>
        <v>336949.16853000002</v>
      </c>
      <c r="L18" s="14">
        <f>SUMIF('[1]By Project Plant'!$F$13:$F$14801,$A18,'[1]By Project Plant'!AT$13:AT$14801)</f>
        <v>733230.85102000053</v>
      </c>
      <c r="M18" s="14">
        <f>SUMIF('[1]By Project Plant'!$F$13:$F$14801,$A18,'[1]By Project Plant'!BG$13:BG$14801)</f>
        <v>275451.12729000021</v>
      </c>
      <c r="N18" s="14">
        <f t="shared" si="0"/>
        <v>1902846.8945700009</v>
      </c>
      <c r="P18" s="22">
        <f t="shared" si="3"/>
        <v>1.3294126100679373</v>
      </c>
      <c r="Q18" s="22">
        <f t="shared" si="4"/>
        <v>0.52659429246780032</v>
      </c>
      <c r="R18" s="22">
        <f t="shared" si="5"/>
        <v>1.0506259698360485</v>
      </c>
      <c r="S18" s="22">
        <f t="shared" si="6"/>
        <v>0.30301449540064318</v>
      </c>
      <c r="T18" s="24"/>
      <c r="U18" s="21"/>
      <c r="V18" s="21"/>
      <c r="W18" s="21"/>
      <c r="X18" s="21"/>
    </row>
    <row r="19" spans="1:24" x14ac:dyDescent="0.25">
      <c r="A19" s="20" t="s">
        <v>591</v>
      </c>
      <c r="B19" s="20"/>
      <c r="C19" s="20"/>
      <c r="D19" s="14">
        <f>SUMIF('[1]By Project CAP'!$F$13:$F$14801,$A19,'[1]By Project CAP'!T$13:T$14801)</f>
        <v>271.07800000000003</v>
      </c>
      <c r="E19" s="14">
        <f>SUMIF('[1]By Project CAP'!$F$13:$F$14801,$A19,'[1]By Project CAP'!AG$13:AG$14801)</f>
        <v>572.38915885770325</v>
      </c>
      <c r="F19" s="14">
        <f>SUMIF('[1]By Project CAP'!$F$13:$F$14801,$A19,'[1]By Project CAP'!AT$13:AT$14801)</f>
        <v>558.94337927889831</v>
      </c>
      <c r="G19" s="14">
        <f>SUMIF('[1]By Project CAP'!$F$13:$F$14801,$A19,'[1]By Project CAP'!BG$13:BG$14801)</f>
        <v>56.96849993896484</v>
      </c>
      <c r="H19" s="14">
        <f t="shared" si="2"/>
        <v>1459.3790380755665</v>
      </c>
      <c r="I19" s="20"/>
      <c r="J19" s="14">
        <f>SUMIF('[1]By Project Plant'!$F$13:$F$14801,$A19,'[1]By Project Plant'!T$13:T$14801)</f>
        <v>0.16847000000000004</v>
      </c>
      <c r="K19" s="14">
        <f>SUMIF('[1]By Project Plant'!$F$13:$F$14801,$A19,'[1]By Project Plant'!AG$13:AG$14801)</f>
        <v>0</v>
      </c>
      <c r="L19" s="14">
        <f>SUMIF('[1]By Project Plant'!$F$13:$F$14801,$A19,'[1]By Project Plant'!AT$13:AT$14801)</f>
        <v>0</v>
      </c>
      <c r="M19" s="14">
        <f>SUMIF('[1]By Project Plant'!$F$13:$F$14801,$A19,'[1]By Project Plant'!BG$13:BG$14801)</f>
        <v>0</v>
      </c>
      <c r="N19" s="14">
        <f t="shared" si="0"/>
        <v>0.16847000000000004</v>
      </c>
      <c r="P19" s="22">
        <f t="shared" si="3"/>
        <v>6.2148163997078341E-4</v>
      </c>
      <c r="Q19" s="22">
        <f t="shared" si="4"/>
        <v>0</v>
      </c>
      <c r="R19" s="22">
        <f t="shared" si="5"/>
        <v>0</v>
      </c>
      <c r="S19" s="22">
        <f t="shared" si="6"/>
        <v>0</v>
      </c>
      <c r="T19" s="24"/>
      <c r="U19" s="21"/>
      <c r="V19" s="21"/>
      <c r="W19" s="21"/>
      <c r="X19" s="21"/>
    </row>
    <row r="20" spans="1:24" x14ac:dyDescent="0.25">
      <c r="A20" s="20" t="s">
        <v>153</v>
      </c>
      <c r="B20" s="20"/>
      <c r="C20" s="20"/>
      <c r="D20" s="14">
        <f>SUMIF('[1]By Project CAP'!$F$13:$F$14801,$A20,'[1]By Project CAP'!T$13:T$14801)</f>
        <v>67146.383529999992</v>
      </c>
      <c r="E20" s="14">
        <f>SUMIF('[1]By Project CAP'!$F$13:$F$14801,$A20,'[1]By Project CAP'!AG$13:AG$14801)</f>
        <v>39763.727789412129</v>
      </c>
      <c r="F20" s="14">
        <f>SUMIF('[1]By Project CAP'!$F$13:$F$14801,$A20,'[1]By Project CAP'!AT$13:AT$14801)</f>
        <v>49289.475825215704</v>
      </c>
      <c r="G20" s="14">
        <f>SUMIF('[1]By Project CAP'!$F$13:$F$14801,$A20,'[1]By Project CAP'!BG$13:BG$14801)</f>
        <v>44227.965400220652</v>
      </c>
      <c r="H20" s="14">
        <f t="shared" si="2"/>
        <v>200427.55254484847</v>
      </c>
      <c r="I20" s="20"/>
      <c r="J20" s="14">
        <f>SUMIF('[1]By Project Plant'!$F$13:$F$14801,$A20,'[1]By Project Plant'!T$13:T$14801)</f>
        <v>54864.230309999992</v>
      </c>
      <c r="K20" s="14">
        <f>SUMIF('[1]By Project Plant'!$F$13:$F$14801,$A20,'[1]By Project Plant'!AG$13:AG$14801)</f>
        <v>59485.92598</v>
      </c>
      <c r="L20" s="14">
        <f>SUMIF('[1]By Project Plant'!$F$13:$F$14801,$A20,'[1]By Project Plant'!AT$13:AT$14801)</f>
        <v>35799.435579999998</v>
      </c>
      <c r="M20" s="14">
        <f>SUMIF('[1]By Project Plant'!$F$13:$F$14801,$A20,'[1]By Project Plant'!BG$13:BG$14801)</f>
        <v>45220.722078450002</v>
      </c>
      <c r="N20" s="14">
        <f t="shared" si="0"/>
        <v>195370.31394844997</v>
      </c>
      <c r="P20" s="22">
        <f t="shared" si="3"/>
        <v>0.81708392061781676</v>
      </c>
      <c r="Q20" s="22">
        <f t="shared" si="4"/>
        <v>1.4959846394441743</v>
      </c>
      <c r="R20" s="22">
        <f t="shared" si="5"/>
        <v>0.72630992682794127</v>
      </c>
      <c r="S20" s="22">
        <f t="shared" si="6"/>
        <v>1.022446356490647</v>
      </c>
      <c r="T20" s="24"/>
      <c r="U20" s="21"/>
      <c r="V20" s="21"/>
      <c r="W20" s="21"/>
      <c r="X20" s="21"/>
    </row>
    <row r="21" spans="1:24" x14ac:dyDescent="0.25">
      <c r="A21" s="20" t="s">
        <v>166</v>
      </c>
      <c r="B21" s="20"/>
      <c r="C21" s="20"/>
      <c r="D21" s="14">
        <f>SUMIF('[1]By Project CAP'!$F$13:$F$14801,$A21,'[1]By Project CAP'!T$13:T$14801)</f>
        <v>12426.796729999996</v>
      </c>
      <c r="E21" s="14">
        <f>SUMIF('[1]By Project CAP'!$F$13:$F$14801,$A21,'[1]By Project CAP'!AG$13:AG$14801)</f>
        <v>13667.531711635473</v>
      </c>
      <c r="F21" s="14">
        <f>SUMIF('[1]By Project CAP'!$F$13:$F$14801,$A21,'[1]By Project CAP'!AT$13:AT$14801)</f>
        <v>8248.3376865722275</v>
      </c>
      <c r="G21" s="14">
        <f>SUMIF('[1]By Project CAP'!$F$13:$F$14801,$A21,'[1]By Project CAP'!BG$13:BG$14801)</f>
        <v>8702.6800706703452</v>
      </c>
      <c r="H21" s="14">
        <f t="shared" si="2"/>
        <v>43045.34619887804</v>
      </c>
      <c r="I21" s="20"/>
      <c r="J21" s="14">
        <f>SUMIF('[1]By Project Plant'!$F$13:$F$14801,$A21,'[1]By Project Plant'!T$13:T$14801)</f>
        <v>3661.2952700000001</v>
      </c>
      <c r="K21" s="14">
        <f>SUMIF('[1]By Project Plant'!$F$13:$F$14801,$A21,'[1]By Project Plant'!AG$13:AG$14801)</f>
        <v>16696.016309999995</v>
      </c>
      <c r="L21" s="14">
        <f>SUMIF('[1]By Project Plant'!$F$13:$F$14801,$A21,'[1]By Project Plant'!AT$13:AT$14801)</f>
        <v>5209.6903299999994</v>
      </c>
      <c r="M21" s="14">
        <f>SUMIF('[1]By Project Plant'!$F$13:$F$14801,$A21,'[1]By Project Plant'!BG$13:BG$14801)</f>
        <v>11763.533319999999</v>
      </c>
      <c r="N21" s="14">
        <f t="shared" si="0"/>
        <v>37330.535229999994</v>
      </c>
      <c r="P21" s="22">
        <f t="shared" si="3"/>
        <v>0.2946290463705043</v>
      </c>
      <c r="Q21" s="22">
        <f t="shared" si="4"/>
        <v>1.2215824087524383</v>
      </c>
      <c r="R21" s="22">
        <f t="shared" si="5"/>
        <v>0.63160487942692334</v>
      </c>
      <c r="S21" s="22">
        <f t="shared" si="6"/>
        <v>1.351713865668267</v>
      </c>
      <c r="T21" s="24"/>
      <c r="U21" s="21"/>
      <c r="V21" s="21"/>
      <c r="W21" s="21"/>
      <c r="X21" s="21"/>
    </row>
    <row r="22" spans="1:24" x14ac:dyDescent="0.25">
      <c r="D22" s="14">
        <f t="shared" ref="D22" si="7">SUM(D3:D21)</f>
        <v>1347503.4324199995</v>
      </c>
      <c r="E22" s="14">
        <f t="shared" ref="E22:G22" si="8">SUM(E3:E21)</f>
        <v>1581855.9489564954</v>
      </c>
      <c r="F22" s="14">
        <f t="shared" si="8"/>
        <v>1781225.7200051423</v>
      </c>
      <c r="G22" s="14">
        <f t="shared" si="8"/>
        <v>2149655.5404868769</v>
      </c>
      <c r="H22" s="14">
        <f>SUM(H3:H21)</f>
        <v>6860240.6418685159</v>
      </c>
      <c r="J22" s="14">
        <f t="shared" ref="J22:M22" si="9">SUM(J3:J21)</f>
        <v>1299269.1002400003</v>
      </c>
      <c r="K22" s="14">
        <f t="shared" si="9"/>
        <v>1355521.1507700002</v>
      </c>
      <c r="L22" s="14">
        <f t="shared" si="9"/>
        <v>1585427.1494200001</v>
      </c>
      <c r="M22" s="14">
        <f t="shared" si="9"/>
        <v>1414570.6746586305</v>
      </c>
      <c r="N22" s="14">
        <f>SUM(N3:N21)</f>
        <v>5654788.0750886314</v>
      </c>
      <c r="P22" s="23">
        <f t="shared" si="3"/>
        <v>0.96420466841158647</v>
      </c>
      <c r="Q22" s="23">
        <f t="shared" si="4"/>
        <v>0.85691819894485222</v>
      </c>
      <c r="R22" s="23">
        <f t="shared" si="5"/>
        <v>0.89007649710752168</v>
      </c>
      <c r="S22" s="23">
        <f t="shared" si="6"/>
        <v>0.65804527656474832</v>
      </c>
      <c r="T22" s="24"/>
      <c r="U22" s="21"/>
      <c r="V22" s="21"/>
      <c r="W22" s="21"/>
      <c r="X22" s="21"/>
    </row>
    <row r="23" spans="1:24" x14ac:dyDescent="0.25">
      <c r="E23" s="21"/>
      <c r="K23" s="21"/>
    </row>
    <row r="24" spans="1:24" ht="15.75" thickBot="1" x14ac:dyDescent="0.3">
      <c r="D24" s="20"/>
      <c r="J24" s="20"/>
    </row>
    <row r="25" spans="1:24" ht="15.75" thickBot="1" x14ac:dyDescent="0.3">
      <c r="D25" s="19">
        <v>2018</v>
      </c>
      <c r="E25" s="19">
        <v>2019</v>
      </c>
      <c r="F25" s="19">
        <v>2020</v>
      </c>
      <c r="G25" s="19">
        <v>2021</v>
      </c>
      <c r="H25" s="19" t="s">
        <v>584</v>
      </c>
      <c r="J25" s="19">
        <v>2018</v>
      </c>
      <c r="K25" s="19">
        <v>2019</v>
      </c>
      <c r="L25" s="19">
        <v>2020</v>
      </c>
      <c r="M25" s="19">
        <v>2021</v>
      </c>
      <c r="N25" s="19" t="s">
        <v>584</v>
      </c>
      <c r="P25" s="19">
        <v>2018</v>
      </c>
      <c r="Q25" s="19">
        <v>2019</v>
      </c>
      <c r="R25" s="19">
        <v>2020</v>
      </c>
      <c r="S25" s="19">
        <v>2021</v>
      </c>
      <c r="T25" s="19" t="s">
        <v>9</v>
      </c>
    </row>
    <row r="26" spans="1:24" x14ac:dyDescent="0.25">
      <c r="A26" t="s">
        <v>18</v>
      </c>
      <c r="B26" t="s">
        <v>592</v>
      </c>
      <c r="C26" t="str">
        <f>A26&amp;B26</f>
        <v>UIDist</v>
      </c>
      <c r="D26" s="14">
        <f>SUMIFS('[1]By Project CAP'!T$13:T$14081,'[1]By Project CAP'!$D$13:$D$14081,$A26,'[1]By Project CAP'!$E$13:$E$14081,$B26)</f>
        <v>103092.45200000008</v>
      </c>
      <c r="E26" s="14">
        <f>SUMIFS('[1]By Project CAP'!AG$13:AG$14081,'[1]By Project CAP'!$D$13:$D$14081,$A26,'[1]By Project CAP'!$E$13:$E$14081,$B26)</f>
        <v>142560.89611333894</v>
      </c>
      <c r="F26" s="14">
        <f>SUMIFS('[1]By Project CAP'!AT$13:AT$14081,'[1]By Project CAP'!$D$13:$D$14081,$A26,'[1]By Project CAP'!$E$13:$E$14081,$B26)</f>
        <v>135847.34628195592</v>
      </c>
      <c r="G26" s="14">
        <f>SUMIFS('[1]By Project CAP'!BG$13:BG$14081,'[1]By Project CAP'!$D$13:$D$14081,$A26,'[1]By Project CAP'!$E$13:$E$14081,$B26)</f>
        <v>119192.07340458853</v>
      </c>
      <c r="H26" s="14">
        <f t="shared" ref="H26:H53" si="10">SUM(D26:G26)</f>
        <v>500692.7677998835</v>
      </c>
      <c r="J26" s="14">
        <f>SUMIFS('[1]By Project Plant'!T$13:T$14081,'[1]By Project Plant'!$D$13:$D$14081,$A26,'[1]By Project Plant'!$E$13:$E$14081,$B26)</f>
        <v>97244.545210000026</v>
      </c>
      <c r="K26" s="14">
        <f>SUMIFS('[1]By Project Plant'!AG$13:AG$14081,'[1]By Project Plant'!$D$13:$D$14081,$A26,'[1]By Project Plant'!$E$13:$E$14081,$B26)</f>
        <v>140048.24112999989</v>
      </c>
      <c r="L26" s="14">
        <f>SUMIFS('[1]By Project Plant'!AT$13:AT$14081,'[1]By Project Plant'!$D$13:$D$14081,$A26,'[1]By Project Plant'!$E$13:$E$14081,$B26)</f>
        <v>131106.89653000003</v>
      </c>
      <c r="M26" s="14">
        <f>SUMIFS('[1]By Project Plant'!BG$13:BG$14081,'[1]By Project Plant'!$D$13:$D$14081,$A26,'[1]By Project Plant'!$E$13:$E$14081,$B26)</f>
        <v>83659.609147591327</v>
      </c>
      <c r="N26" s="14">
        <f t="shared" ref="N26:N53" si="11">SUM(J26:M26)</f>
        <v>452059.2920175913</v>
      </c>
      <c r="P26" s="22">
        <f>IFERROR(J26/D26,0)</f>
        <v>0.94327512173248096</v>
      </c>
      <c r="Q26" s="22">
        <f t="shared" ref="Q26:S26" si="12">IFERROR(K26/E26,0)</f>
        <v>0.9823748653954768</v>
      </c>
      <c r="R26" s="22">
        <f t="shared" si="12"/>
        <v>0.96510458333049121</v>
      </c>
      <c r="S26" s="22">
        <f t="shared" si="12"/>
        <v>0.70188903303674455</v>
      </c>
      <c r="T26" s="22" t="str">
        <f>A26</f>
        <v>UI</v>
      </c>
    </row>
    <row r="27" spans="1:24" x14ac:dyDescent="0.25">
      <c r="A27" t="s">
        <v>18</v>
      </c>
      <c r="B27" t="s">
        <v>593</v>
      </c>
      <c r="C27" t="str">
        <f>A27&amp;B27</f>
        <v>UITrans</v>
      </c>
      <c r="D27" s="14">
        <f>SUMIFS('[1]By Project CAP'!T$13:T$14081,'[1]By Project CAP'!$D$13:$D$14081,$A27,'[1]By Project CAP'!$E$13:$E$14081,$B27)</f>
        <v>49873.416000000005</v>
      </c>
      <c r="E27" s="14">
        <f>SUMIFS('[1]By Project CAP'!AG$13:AG$14081,'[1]By Project CAP'!$D$13:$D$14081,$A27,'[1]By Project CAP'!$E$13:$E$14081,$B27)</f>
        <v>60381.260659481377</v>
      </c>
      <c r="F27" s="14">
        <f>SUMIFS('[1]By Project CAP'!AT$13:AT$14081,'[1]By Project CAP'!$D$13:$D$14081,$A27,'[1]By Project CAP'!$E$13:$E$14081,$B27)</f>
        <v>66246.478525637387</v>
      </c>
      <c r="G27" s="14">
        <f>SUMIFS('[1]By Project CAP'!BG$13:BG$14081,'[1]By Project CAP'!$D$13:$D$14081,$A27,'[1]By Project CAP'!$E$13:$E$14081,$B27)</f>
        <v>37844.402802726065</v>
      </c>
      <c r="H27" s="14">
        <f t="shared" si="10"/>
        <v>214345.55798784486</v>
      </c>
      <c r="J27" s="14">
        <f>SUMIFS('[1]By Project Plant'!T$13:T$14081,'[1]By Project Plant'!$D$13:$D$14081,$A27,'[1]By Project Plant'!$E$13:$E$14081,$B27)</f>
        <v>107018.75018999999</v>
      </c>
      <c r="K27" s="14">
        <f>SUMIFS('[1]By Project Plant'!AG$13:AG$14081,'[1]By Project Plant'!$D$13:$D$14081,$A27,'[1]By Project Plant'!$E$13:$E$14081,$B27)</f>
        <v>45794.374510000096</v>
      </c>
      <c r="L27" s="14">
        <f>SUMIFS('[1]By Project Plant'!AT$13:AT$14081,'[1]By Project Plant'!$D$13:$D$14081,$A27,'[1]By Project Plant'!$E$13:$E$14081,$B27)</f>
        <v>47542.624510000016</v>
      </c>
      <c r="M27" s="14">
        <f>SUMIFS('[1]By Project Plant'!BG$13:BG$14081,'[1]By Project Plant'!$D$13:$D$14081,$A27,'[1]By Project Plant'!$E$13:$E$14081,$B27)</f>
        <v>22252.648767073326</v>
      </c>
      <c r="N27" s="14">
        <f t="shared" si="11"/>
        <v>222608.39797707344</v>
      </c>
      <c r="P27" s="22">
        <f t="shared" ref="P27:P54" si="13">IFERROR(J27/D27,0)</f>
        <v>2.1458075017359945</v>
      </c>
      <c r="Q27" s="22">
        <f t="shared" ref="Q27:Q54" si="14">IFERROR(K27/E27,0)</f>
        <v>0.7584203113654141</v>
      </c>
      <c r="R27" s="22">
        <f t="shared" ref="R27:R54" si="15">IFERROR(L27/F27,0)</f>
        <v>0.71766266778393395</v>
      </c>
      <c r="S27" s="22">
        <f t="shared" ref="S27:S54" si="16">IFERROR(M27/G27,0)</f>
        <v>0.58800369721966894</v>
      </c>
      <c r="T27" s="22" t="str">
        <f t="shared" ref="T27:T53" si="17">A27</f>
        <v>UI</v>
      </c>
    </row>
    <row r="28" spans="1:24" x14ac:dyDescent="0.25">
      <c r="A28" t="s">
        <v>18</v>
      </c>
      <c r="B28" t="s">
        <v>301</v>
      </c>
      <c r="C28" t="str">
        <f t="shared" ref="C28:C53" si="18">A28&amp;B28</f>
        <v>UICommon</v>
      </c>
      <c r="D28" s="14">
        <f>SUMIFS('[1]By Project CAP'!T$13:T$14081,'[1]By Project CAP'!$D$13:$D$14081,$A28,'[1]By Project CAP'!$E$13:$E$14081,$B28)</f>
        <v>2656.8679999999999</v>
      </c>
      <c r="E28" s="14">
        <f>SUMIFS('[1]By Project CAP'!AG$13:AG$14081,'[1]By Project CAP'!$D$13:$D$14081,$A28,'[1]By Project CAP'!$E$13:$E$14081,$B28)</f>
        <v>-1784.9479647016524</v>
      </c>
      <c r="F28" s="14">
        <f>SUMIFS('[1]By Project CAP'!AT$13:AT$14081,'[1]By Project CAP'!$D$13:$D$14081,$A28,'[1]By Project CAP'!$E$13:$E$14081,$B28)</f>
        <v>678.49583590960503</v>
      </c>
      <c r="G28" s="14">
        <f>SUMIFS('[1]By Project CAP'!BG$13:BG$14081,'[1]By Project CAP'!$D$13:$D$14081,$A28,'[1]By Project CAP'!$E$13:$E$14081,$B28)</f>
        <v>25925.469020090979</v>
      </c>
      <c r="H28" s="14">
        <f t="shared" si="10"/>
        <v>27475.884891298931</v>
      </c>
      <c r="J28" s="14">
        <f>SUMIFS('[1]By Project Plant'!T$13:T$14081,'[1]By Project Plant'!$D$13:$D$14081,$A28,'[1]By Project Plant'!$E$13:$E$14081,$B28)</f>
        <v>0</v>
      </c>
      <c r="K28" s="14">
        <f>SUMIFS('[1]By Project Plant'!AG$13:AG$14081,'[1]By Project Plant'!$D$13:$D$14081,$A28,'[1]By Project Plant'!$E$13:$E$14081,$B28)</f>
        <v>0</v>
      </c>
      <c r="L28" s="14">
        <f>SUMIFS('[1]By Project Plant'!AT$13:AT$14081,'[1]By Project Plant'!$D$13:$D$14081,$A28,'[1]By Project Plant'!$E$13:$E$14081,$B28)</f>
        <v>0</v>
      </c>
      <c r="M28" s="14">
        <f>SUMIFS('[1]By Project Plant'!BG$13:BG$14081,'[1]By Project Plant'!$D$13:$D$14081,$A28,'[1]By Project Plant'!$E$13:$E$14081,$B28)</f>
        <v>29068.52424000001</v>
      </c>
      <c r="N28" s="14">
        <f t="shared" si="11"/>
        <v>29068.52424000001</v>
      </c>
      <c r="P28" s="22">
        <f t="shared" si="13"/>
        <v>0</v>
      </c>
      <c r="Q28" s="22">
        <f t="shared" si="14"/>
        <v>0</v>
      </c>
      <c r="R28" s="22">
        <f t="shared" si="15"/>
        <v>0</v>
      </c>
      <c r="S28" s="22">
        <f t="shared" si="16"/>
        <v>1.1212342664841788</v>
      </c>
      <c r="T28" s="22" t="str">
        <f t="shared" si="17"/>
        <v>UI</v>
      </c>
    </row>
    <row r="29" spans="1:24" x14ac:dyDescent="0.25">
      <c r="A29" t="s">
        <v>361</v>
      </c>
      <c r="B29" t="s">
        <v>475</v>
      </c>
      <c r="C29" t="str">
        <f t="shared" si="18"/>
        <v>SCGGas</v>
      </c>
      <c r="D29" s="14">
        <f>SUMIFS('[1]By Project CAP'!T$13:T$14081,'[1]By Project CAP'!$D$13:$D$14081,$A29,'[1]By Project CAP'!$E$13:$E$14081,$B29)</f>
        <v>57322.711999999985</v>
      </c>
      <c r="E29" s="14">
        <f>SUMIFS('[1]By Project CAP'!AG$13:AG$14081,'[1]By Project CAP'!$D$13:$D$14081,$A29,'[1]By Project CAP'!$E$13:$E$14081,$B29)</f>
        <v>82554.729653545117</v>
      </c>
      <c r="F29" s="14">
        <f>SUMIFS('[1]By Project CAP'!AT$13:AT$14081,'[1]By Project CAP'!$D$13:$D$14081,$A29,'[1]By Project CAP'!$E$13:$E$14081,$B29)</f>
        <v>77826.941937774362</v>
      </c>
      <c r="G29" s="14">
        <f>SUMIFS('[1]By Project CAP'!BG$13:BG$14081,'[1]By Project CAP'!$D$13:$D$14081,$A29,'[1]By Project CAP'!$E$13:$E$14081,$B29)</f>
        <v>88011.925938201573</v>
      </c>
      <c r="H29" s="14">
        <f t="shared" si="10"/>
        <v>305716.30952952104</v>
      </c>
      <c r="J29" s="14">
        <f>SUMIFS('[1]By Project Plant'!T$13:T$14081,'[1]By Project Plant'!$D$13:$D$14081,$A29,'[1]By Project Plant'!$E$13:$E$14081,$B29)</f>
        <v>55606.062589999994</v>
      </c>
      <c r="K29" s="14">
        <f>SUMIFS('[1]By Project Plant'!AG$13:AG$14081,'[1]By Project Plant'!$D$13:$D$14081,$A29,'[1]By Project Plant'!$E$13:$E$14081,$B29)</f>
        <v>71792.803180000017</v>
      </c>
      <c r="L29" s="14">
        <f>SUMIFS('[1]By Project Plant'!AT$13:AT$14081,'[1]By Project Plant'!$D$13:$D$14081,$A29,'[1]By Project Plant'!$E$13:$E$14081,$B29)</f>
        <v>65998.690990000003</v>
      </c>
      <c r="M29" s="14">
        <f>SUMIFS('[1]By Project Plant'!BG$13:BG$14081,'[1]By Project Plant'!$D$13:$D$14081,$A29,'[1]By Project Plant'!$E$13:$E$14081,$B29)</f>
        <v>81581.340928170481</v>
      </c>
      <c r="N29" s="14">
        <f t="shared" si="11"/>
        <v>274978.89768817049</v>
      </c>
      <c r="P29" s="22">
        <f t="shared" si="13"/>
        <v>0.97005289264750783</v>
      </c>
      <c r="Q29" s="22">
        <f t="shared" si="14"/>
        <v>0.86963888660638411</v>
      </c>
      <c r="R29" s="22">
        <f t="shared" si="15"/>
        <v>0.84801855689985217</v>
      </c>
      <c r="S29" s="22">
        <f t="shared" si="16"/>
        <v>0.92693507224752258</v>
      </c>
      <c r="T29" s="22" t="str">
        <f t="shared" si="17"/>
        <v>SCG</v>
      </c>
    </row>
    <row r="30" spans="1:24" x14ac:dyDescent="0.25">
      <c r="A30" t="s">
        <v>594</v>
      </c>
      <c r="B30" t="s">
        <v>475</v>
      </c>
      <c r="C30" t="str">
        <f t="shared" si="18"/>
        <v>TPSGas</v>
      </c>
      <c r="D30" s="14">
        <f>SUMIFS('[1]By Project CAP'!T$13:T$14081,'[1]By Project CAP'!$D$13:$D$14081,$A30,'[1]By Project CAP'!$E$13:$E$14081,$B30)</f>
        <v>64.117000000000019</v>
      </c>
      <c r="E30" s="14">
        <f>SUMIFS('[1]By Project CAP'!AG$13:AG$14081,'[1]By Project CAP'!$D$13:$D$14081,$A30,'[1]By Project CAP'!$E$13:$E$14081,$B30)</f>
        <v>80.532310873985296</v>
      </c>
      <c r="F30" s="14">
        <f>SUMIFS('[1]By Project CAP'!AT$13:AT$14081,'[1]By Project CAP'!$D$13:$D$14081,$A30,'[1]By Project CAP'!$E$13:$E$14081,$B30)</f>
        <v>791.77967912673955</v>
      </c>
      <c r="G30" s="14">
        <f>SUMIFS('[1]By Project CAP'!BG$13:BG$14081,'[1]By Project CAP'!$D$13:$D$14081,$A30,'[1]By Project CAP'!$E$13:$E$14081,$B30)</f>
        <v>1057.8497179365156</v>
      </c>
      <c r="H30" s="14">
        <f t="shared" si="10"/>
        <v>1994.2787079372406</v>
      </c>
      <c r="J30" s="14">
        <f>SUMIFS('[1]By Project Plant'!T$13:T$14081,'[1]By Project Plant'!$D$13:$D$14081,$A30,'[1]By Project Plant'!$E$13:$E$14081,$B30)</f>
        <v>0</v>
      </c>
      <c r="K30" s="14">
        <f>SUMIFS('[1]By Project Plant'!AG$13:AG$14081,'[1]By Project Plant'!$D$13:$D$14081,$A30,'[1]By Project Plant'!$E$13:$E$14081,$B30)</f>
        <v>0</v>
      </c>
      <c r="L30" s="14">
        <f>SUMIFS('[1]By Project Plant'!AT$13:AT$14081,'[1]By Project Plant'!$D$13:$D$14081,$A30,'[1]By Project Plant'!$E$13:$E$14081,$B30)</f>
        <v>0</v>
      </c>
      <c r="M30" s="14">
        <f>SUMIFS('[1]By Project Plant'!BG$13:BG$14081,'[1]By Project Plant'!$D$13:$D$14081,$A30,'[1]By Project Plant'!$E$13:$E$14081,$B30)</f>
        <v>4078.4326600000004</v>
      </c>
      <c r="N30" s="14">
        <f t="shared" si="11"/>
        <v>4078.4326600000004</v>
      </c>
      <c r="P30" s="22">
        <f t="shared" si="13"/>
        <v>0</v>
      </c>
      <c r="Q30" s="22">
        <f t="shared" si="14"/>
        <v>0</v>
      </c>
      <c r="R30" s="22">
        <f t="shared" si="15"/>
        <v>0</v>
      </c>
      <c r="S30" s="22">
        <f t="shared" si="16"/>
        <v>3.8553989199482475</v>
      </c>
      <c r="T30" s="22" t="str">
        <f t="shared" si="17"/>
        <v>TPS</v>
      </c>
    </row>
    <row r="31" spans="1:24" x14ac:dyDescent="0.25">
      <c r="A31" t="s">
        <v>434</v>
      </c>
      <c r="B31" t="s">
        <v>475</v>
      </c>
      <c r="C31" t="str">
        <f t="shared" si="18"/>
        <v>CNGGas</v>
      </c>
      <c r="D31" s="14">
        <f>SUMIFS('[1]By Project CAP'!T$13:T$14081,'[1]By Project CAP'!$D$13:$D$14081,$A31,'[1]By Project CAP'!$E$13:$E$14081,$B31)</f>
        <v>54883.348000000005</v>
      </c>
      <c r="E31" s="14">
        <f>SUMIFS('[1]By Project CAP'!AG$13:AG$14081,'[1]By Project CAP'!$D$13:$D$14081,$A31,'[1]By Project CAP'!$E$13:$E$14081,$B31)</f>
        <v>59581.210984590987</v>
      </c>
      <c r="F31" s="14">
        <f>SUMIFS('[1]By Project CAP'!AT$13:AT$14081,'[1]By Project CAP'!$D$13:$D$14081,$A31,'[1]By Project CAP'!$E$13:$E$14081,$B31)</f>
        <v>55534.878099979556</v>
      </c>
      <c r="G31" s="14">
        <f>SUMIFS('[1]By Project CAP'!BG$13:BG$14081,'[1]By Project CAP'!$D$13:$D$14081,$A31,'[1]By Project CAP'!$E$13:$E$14081,$B31)</f>
        <v>65174.437702157469</v>
      </c>
      <c r="H31" s="14">
        <f t="shared" si="10"/>
        <v>235173.874786728</v>
      </c>
      <c r="J31" s="14">
        <f>SUMIFS('[1]By Project Plant'!T$13:T$14081,'[1]By Project Plant'!$D$13:$D$14081,$A31,'[1]By Project Plant'!$E$13:$E$14081,$B31)</f>
        <v>91397.933260000005</v>
      </c>
      <c r="K31" s="14">
        <f>SUMIFS('[1]By Project Plant'!AG$13:AG$14081,'[1]By Project Plant'!$D$13:$D$14081,$A31,'[1]By Project Plant'!$E$13:$E$14081,$B31)</f>
        <v>54528.223670000014</v>
      </c>
      <c r="L31" s="14">
        <f>SUMIFS('[1]By Project Plant'!AT$13:AT$14081,'[1]By Project Plant'!$D$13:$D$14081,$A31,'[1]By Project Plant'!$E$13:$E$14081,$B31)</f>
        <v>39067.264719999992</v>
      </c>
      <c r="M31" s="14">
        <f>SUMIFS('[1]By Project Plant'!BG$13:BG$14081,'[1]By Project Plant'!$D$13:$D$14081,$A31,'[1]By Project Plant'!$E$13:$E$14081,$B31)</f>
        <v>60879.374348753867</v>
      </c>
      <c r="N31" s="14">
        <f t="shared" si="11"/>
        <v>245872.79599875389</v>
      </c>
      <c r="P31" s="22">
        <f t="shared" si="13"/>
        <v>1.6653126420057318</v>
      </c>
      <c r="Q31" s="22">
        <f t="shared" si="14"/>
        <v>0.91519159763473446</v>
      </c>
      <c r="R31" s="22">
        <f t="shared" si="15"/>
        <v>0.70347259337937351</v>
      </c>
      <c r="S31" s="22">
        <f t="shared" si="16"/>
        <v>0.9340989580449971</v>
      </c>
      <c r="T31" s="22" t="str">
        <f t="shared" si="17"/>
        <v>CNG</v>
      </c>
    </row>
    <row r="32" spans="1:24" x14ac:dyDescent="0.25">
      <c r="A32" t="s">
        <v>307</v>
      </c>
      <c r="B32" t="s">
        <v>475</v>
      </c>
      <c r="C32" t="str">
        <f t="shared" si="18"/>
        <v>BGCGas</v>
      </c>
      <c r="D32" s="14">
        <f>SUMIFS('[1]By Project CAP'!T$13:T$14081,'[1]By Project CAP'!$D$13:$D$14081,$A32,'[1]By Project CAP'!$E$13:$E$14081,$B32)</f>
        <v>16571.38800000001</v>
      </c>
      <c r="E32" s="14">
        <f>SUMIFS('[1]By Project CAP'!AG$13:AG$14081,'[1]By Project CAP'!$D$13:$D$14081,$A32,'[1]By Project CAP'!$E$13:$E$14081,$B32)</f>
        <v>19239.179937829176</v>
      </c>
      <c r="F32" s="14">
        <f>SUMIFS('[1]By Project CAP'!AT$13:AT$14081,'[1]By Project CAP'!$D$13:$D$14081,$A32,'[1]By Project CAP'!$E$13:$E$14081,$B32)</f>
        <v>16016.218810588274</v>
      </c>
      <c r="G32" s="14">
        <f>SUMIFS('[1]By Project CAP'!BG$13:BG$14081,'[1]By Project CAP'!$D$13:$D$14081,$A32,'[1]By Project CAP'!$E$13:$E$14081,$B32)</f>
        <v>16604.532354604948</v>
      </c>
      <c r="H32" s="14">
        <f t="shared" si="10"/>
        <v>68431.319103022397</v>
      </c>
      <c r="J32" s="14">
        <f>SUMIFS('[1]By Project Plant'!T$13:T$14081,'[1]By Project Plant'!$D$13:$D$14081,$A32,'[1]By Project Plant'!$E$13:$E$14081,$B32)</f>
        <v>15380.59835</v>
      </c>
      <c r="K32" s="14">
        <f>SUMIFS('[1]By Project Plant'!AG$13:AG$14081,'[1]By Project Plant'!$D$13:$D$14081,$A32,'[1]By Project Plant'!$E$13:$E$14081,$B32)</f>
        <v>15531.23242</v>
      </c>
      <c r="L32" s="14">
        <f>SUMIFS('[1]By Project Plant'!AT$13:AT$14081,'[1]By Project Plant'!$D$13:$D$14081,$A32,'[1]By Project Plant'!$E$13:$E$14081,$B32)</f>
        <v>17094.496980000004</v>
      </c>
      <c r="M32" s="14">
        <f>SUMIFS('[1]By Project Plant'!BG$13:BG$14081,'[1]By Project Plant'!$D$13:$D$14081,$A32,'[1]By Project Plant'!$E$13:$E$14081,$B32)</f>
        <v>16808.910501972088</v>
      </c>
      <c r="N32" s="14">
        <f t="shared" si="11"/>
        <v>64815.238251972092</v>
      </c>
      <c r="P32" s="22">
        <f t="shared" si="13"/>
        <v>0.92814182795068167</v>
      </c>
      <c r="Q32" s="22">
        <f t="shared" si="14"/>
        <v>0.80727102039633214</v>
      </c>
      <c r="R32" s="22">
        <f t="shared" si="15"/>
        <v>1.0673241407453102</v>
      </c>
      <c r="S32" s="22">
        <f t="shared" si="16"/>
        <v>1.0123085759359227</v>
      </c>
      <c r="T32" s="22" t="str">
        <f t="shared" si="17"/>
        <v>BGC</v>
      </c>
    </row>
    <row r="33" spans="1:20" x14ac:dyDescent="0.25">
      <c r="A33" t="s">
        <v>595</v>
      </c>
      <c r="B33" t="s">
        <v>592</v>
      </c>
      <c r="C33" t="str">
        <f t="shared" si="18"/>
        <v>CMPDist</v>
      </c>
      <c r="D33" s="14">
        <f>SUMIFS('[1]By Project CAP'!T$13:T$14081,'[1]By Project CAP'!$D$13:$D$14081,$A33,'[1]By Project CAP'!$E$13:$E$14081,$B33)</f>
        <v>42572.601449999944</v>
      </c>
      <c r="E33" s="14">
        <f>SUMIFS('[1]By Project CAP'!AG$13:AG$14081,'[1]By Project CAP'!$D$13:$D$14081,$A33,'[1]By Project CAP'!$E$13:$E$14081,$B33)</f>
        <v>83127.044570000013</v>
      </c>
      <c r="F33" s="14">
        <f>SUMIFS('[1]By Project CAP'!AT$13:AT$14081,'[1]By Project CAP'!$D$13:$D$14081,$A33,'[1]By Project CAP'!$E$13:$E$14081,$B33)</f>
        <v>125066.08962</v>
      </c>
      <c r="G33" s="14">
        <f>SUMIFS('[1]By Project CAP'!BG$13:BG$14081,'[1]By Project CAP'!$D$13:$D$14081,$A33,'[1]By Project CAP'!$E$13:$E$14081,$B33)</f>
        <v>131255.20580002372</v>
      </c>
      <c r="H33" s="14">
        <f t="shared" si="10"/>
        <v>382020.94144002371</v>
      </c>
      <c r="J33" s="14">
        <f>SUMIFS('[1]By Project Plant'!T$13:T$14081,'[1]By Project Plant'!$D$13:$D$14081,$A33,'[1]By Project Plant'!$E$13:$E$14081,$B33)</f>
        <v>46489.465769999995</v>
      </c>
      <c r="K33" s="14">
        <f>SUMIFS('[1]By Project Plant'!AG$13:AG$14081,'[1]By Project Plant'!$D$13:$D$14081,$A33,'[1]By Project Plant'!$E$13:$E$14081,$B33)</f>
        <v>62462.838649999991</v>
      </c>
      <c r="L33" s="14">
        <f>SUMIFS('[1]By Project Plant'!AT$13:AT$14081,'[1]By Project Plant'!$D$13:$D$14081,$A33,'[1]By Project Plant'!$E$13:$E$14081,$B33)</f>
        <v>73206.422430000006</v>
      </c>
      <c r="M33" s="14">
        <f>SUMIFS('[1]By Project Plant'!BG$13:BG$14081,'[1]By Project Plant'!$D$13:$D$14081,$A33,'[1]By Project Plant'!$E$13:$E$14081,$B33)</f>
        <v>140814.00588567884</v>
      </c>
      <c r="N33" s="14">
        <f t="shared" si="11"/>
        <v>322972.73273567879</v>
      </c>
      <c r="P33" s="22">
        <f t="shared" si="13"/>
        <v>1.0920043452031061</v>
      </c>
      <c r="Q33" s="22">
        <f t="shared" si="14"/>
        <v>0.75141416338218292</v>
      </c>
      <c r="R33" s="22">
        <f t="shared" si="15"/>
        <v>0.58534189925046776</v>
      </c>
      <c r="S33" s="22">
        <f t="shared" si="16"/>
        <v>1.0728260645160133</v>
      </c>
      <c r="T33" s="22" t="str">
        <f t="shared" si="17"/>
        <v>CMP</v>
      </c>
    </row>
    <row r="34" spans="1:20" x14ac:dyDescent="0.25">
      <c r="A34" t="s">
        <v>595</v>
      </c>
      <c r="B34" t="s">
        <v>593</v>
      </c>
      <c r="C34" t="str">
        <f t="shared" si="18"/>
        <v>CMPTrans</v>
      </c>
      <c r="D34" s="14">
        <f>SUMIFS('[1]By Project CAP'!T$13:T$14081,'[1]By Project CAP'!$D$13:$D$14081,$A34,'[1]By Project CAP'!$E$13:$E$14081,$B34)</f>
        <v>90414.025249999992</v>
      </c>
      <c r="E34" s="14">
        <f>SUMIFS('[1]By Project CAP'!AG$13:AG$14081,'[1]By Project CAP'!$D$13:$D$14081,$A34,'[1]By Project CAP'!$E$13:$E$14081,$B34)</f>
        <v>116858.50579000001</v>
      </c>
      <c r="F34" s="14">
        <f>SUMIFS('[1]By Project CAP'!AT$13:AT$14081,'[1]By Project CAP'!$D$13:$D$14081,$A34,'[1]By Project CAP'!$E$13:$E$14081,$B34)</f>
        <v>116478.42996999995</v>
      </c>
      <c r="G34" s="14">
        <f>SUMIFS('[1]By Project CAP'!BG$13:BG$14081,'[1]By Project CAP'!$D$13:$D$14081,$A34,'[1]By Project CAP'!$E$13:$E$14081,$B34)</f>
        <v>56976.397262372164</v>
      </c>
      <c r="H34" s="14">
        <f t="shared" si="10"/>
        <v>380727.35827237216</v>
      </c>
      <c r="J34" s="14">
        <f>SUMIFS('[1]By Project Plant'!T$13:T$14081,'[1]By Project Plant'!$D$13:$D$14081,$A34,'[1]By Project Plant'!$E$13:$E$14081,$B34)</f>
        <v>115046.88853</v>
      </c>
      <c r="K34" s="14">
        <f>SUMIFS('[1]By Project Plant'!AG$13:AG$14081,'[1]By Project Plant'!$D$13:$D$14081,$A34,'[1]By Project Plant'!$E$13:$E$14081,$B34)</f>
        <v>69701.154450000002</v>
      </c>
      <c r="L34" s="14">
        <f>SUMIFS('[1]By Project Plant'!AT$13:AT$14081,'[1]By Project Plant'!$D$13:$D$14081,$A34,'[1]By Project Plant'!$E$13:$E$14081,$B34)</f>
        <v>134467.72063999998</v>
      </c>
      <c r="M34" s="14">
        <f>SUMIFS('[1]By Project Plant'!BG$13:BG$14081,'[1]By Project Plant'!$D$13:$D$14081,$A34,'[1]By Project Plant'!$E$13:$E$14081,$B34)</f>
        <v>69160.711568499988</v>
      </c>
      <c r="N34" s="14">
        <f t="shared" si="11"/>
        <v>388376.47518849996</v>
      </c>
      <c r="P34" s="22">
        <f t="shared" si="13"/>
        <v>1.2724451567319199</v>
      </c>
      <c r="Q34" s="22">
        <f t="shared" si="14"/>
        <v>0.59645769025368256</v>
      </c>
      <c r="R34" s="22">
        <f t="shared" si="15"/>
        <v>1.1544431074030903</v>
      </c>
      <c r="S34" s="22">
        <f t="shared" si="16"/>
        <v>1.2138484511405652</v>
      </c>
      <c r="T34" s="22" t="str">
        <f t="shared" si="17"/>
        <v>CMP</v>
      </c>
    </row>
    <row r="35" spans="1:20" x14ac:dyDescent="0.25">
      <c r="A35" t="s">
        <v>595</v>
      </c>
      <c r="B35" t="s">
        <v>301</v>
      </c>
      <c r="C35" t="str">
        <f t="shared" si="18"/>
        <v>CMPCommon</v>
      </c>
      <c r="D35" s="14">
        <f>SUMIFS('[1]By Project CAP'!T$13:T$14081,'[1]By Project CAP'!$D$13:$D$14081,$A35,'[1]By Project CAP'!$E$13:$E$14081,$B35)</f>
        <v>42904.824220000002</v>
      </c>
      <c r="E35" s="14">
        <f>SUMIFS('[1]By Project CAP'!AG$13:AG$14081,'[1]By Project CAP'!$D$13:$D$14081,$A35,'[1]By Project CAP'!$E$13:$E$14081,$B35)</f>
        <v>52737.833940000004</v>
      </c>
      <c r="F35" s="14">
        <f>SUMIFS('[1]By Project CAP'!AT$13:AT$14081,'[1]By Project CAP'!$D$13:$D$14081,$A35,'[1]By Project CAP'!$E$13:$E$14081,$B35)</f>
        <v>35859.97481</v>
      </c>
      <c r="G35" s="14">
        <f>SUMIFS('[1]By Project CAP'!BG$13:BG$14081,'[1]By Project CAP'!$D$13:$D$14081,$A35,'[1]By Project CAP'!$E$13:$E$14081,$B35)</f>
        <v>38745.77745725734</v>
      </c>
      <c r="H35" s="14">
        <f t="shared" si="10"/>
        <v>170248.41042725736</v>
      </c>
      <c r="J35" s="14">
        <f>SUMIFS('[1]By Project Plant'!T$13:T$14081,'[1]By Project Plant'!$D$13:$D$14081,$A35,'[1]By Project Plant'!$E$13:$E$14081,$B35)</f>
        <v>32221.983029999999</v>
      </c>
      <c r="K35" s="14">
        <f>SUMIFS('[1]By Project Plant'!AG$13:AG$14081,'[1]By Project Plant'!$D$13:$D$14081,$A35,'[1]By Project Plant'!$E$13:$E$14081,$B35)</f>
        <v>54349.264210000008</v>
      </c>
      <c r="L35" s="14">
        <f>SUMIFS('[1]By Project Plant'!AT$13:AT$14081,'[1]By Project Plant'!$D$13:$D$14081,$A35,'[1]By Project Plant'!$E$13:$E$14081,$B35)</f>
        <v>21795.264040000002</v>
      </c>
      <c r="M35" s="14">
        <f>SUMIFS('[1]By Project Plant'!BG$13:BG$14081,'[1]By Project Plant'!$D$13:$D$14081,$A35,'[1]By Project Plant'!$E$13:$E$14081,$B35)</f>
        <v>34364.187127647652</v>
      </c>
      <c r="N35" s="14">
        <f t="shared" si="11"/>
        <v>142730.69840764767</v>
      </c>
      <c r="P35" s="22">
        <f t="shared" si="13"/>
        <v>0.75101072235554767</v>
      </c>
      <c r="Q35" s="22">
        <f t="shared" si="14"/>
        <v>1.0305554883394212</v>
      </c>
      <c r="R35" s="22">
        <f t="shared" si="15"/>
        <v>0.60778804657503893</v>
      </c>
      <c r="S35" s="22">
        <f t="shared" si="16"/>
        <v>0.8869143783617901</v>
      </c>
      <c r="T35" s="22" t="str">
        <f t="shared" si="17"/>
        <v>CMP</v>
      </c>
    </row>
    <row r="36" spans="1:20" x14ac:dyDescent="0.25">
      <c r="A36" t="s">
        <v>596</v>
      </c>
      <c r="B36" t="s">
        <v>592</v>
      </c>
      <c r="C36" t="str">
        <f t="shared" si="18"/>
        <v>RGEDist</v>
      </c>
      <c r="D36" s="14">
        <f>SUMIFS('[1]By Project CAP'!T$13:T$14081,'[1]By Project CAP'!$D$13:$D$14081,$A36,'[1]By Project CAP'!$E$13:$E$14081,$B36)</f>
        <v>92752.639219999997</v>
      </c>
      <c r="E36" s="14">
        <f>SUMIFS('[1]By Project CAP'!AG$13:AG$14081,'[1]By Project CAP'!$D$13:$D$14081,$A36,'[1]By Project CAP'!$E$13:$E$14081,$B36)</f>
        <v>94679.90101999999</v>
      </c>
      <c r="F36" s="14">
        <f>SUMIFS('[1]By Project CAP'!AT$13:AT$14081,'[1]By Project CAP'!$D$13:$D$14081,$A36,'[1]By Project CAP'!$E$13:$E$14081,$B36)</f>
        <v>213904.96392000004</v>
      </c>
      <c r="G36" s="14">
        <f>SUMIFS('[1]By Project CAP'!BG$13:BG$14081,'[1]By Project CAP'!$D$13:$D$14081,$A36,'[1]By Project CAP'!$E$13:$E$14081,$B36)</f>
        <v>169606.36491003699</v>
      </c>
      <c r="H36" s="14">
        <f t="shared" si="10"/>
        <v>570943.86907003704</v>
      </c>
      <c r="J36" s="14">
        <f>SUMIFS('[1]By Project Plant'!T$13:T$14081,'[1]By Project Plant'!$D$13:$D$14081,$A36,'[1]By Project Plant'!$E$13:$E$14081,$B36)</f>
        <v>202404.27297000002</v>
      </c>
      <c r="K36" s="14">
        <f>SUMIFS('[1]By Project Plant'!AG$13:AG$14081,'[1]By Project Plant'!$D$13:$D$14081,$A36,'[1]By Project Plant'!$E$13:$E$14081,$B36)</f>
        <v>147020.43807</v>
      </c>
      <c r="L36" s="14">
        <f>SUMIFS('[1]By Project Plant'!AT$13:AT$14081,'[1]By Project Plant'!$D$13:$D$14081,$A36,'[1]By Project Plant'!$E$13:$E$14081,$B36)</f>
        <v>453816.98994000006</v>
      </c>
      <c r="M36" s="14">
        <f>SUMIFS('[1]By Project Plant'!BG$13:BG$14081,'[1]By Project Plant'!$D$13:$D$14081,$A36,'[1]By Project Plant'!$E$13:$E$14081,$B36)</f>
        <v>85925.316949623491</v>
      </c>
      <c r="N36" s="14">
        <f t="shared" si="11"/>
        <v>889167.0179296236</v>
      </c>
      <c r="P36" s="22">
        <f t="shared" si="13"/>
        <v>2.1821942175674085</v>
      </c>
      <c r="Q36" s="22">
        <f t="shared" si="14"/>
        <v>1.55281571364279</v>
      </c>
      <c r="R36" s="22">
        <f t="shared" si="15"/>
        <v>2.1215823215291376</v>
      </c>
      <c r="S36" s="22">
        <f t="shared" si="16"/>
        <v>0.50661611075268431</v>
      </c>
      <c r="T36" s="22" t="str">
        <f t="shared" si="17"/>
        <v>RGE</v>
      </c>
    </row>
    <row r="37" spans="1:20" x14ac:dyDescent="0.25">
      <c r="A37" t="s">
        <v>596</v>
      </c>
      <c r="B37" t="s">
        <v>593</v>
      </c>
      <c r="C37" t="str">
        <f t="shared" si="18"/>
        <v>RGETrans</v>
      </c>
      <c r="D37" s="14">
        <f>SUMIFS('[1]By Project CAP'!T$13:T$14081,'[1]By Project CAP'!$D$13:$D$14081,$A37,'[1]By Project CAP'!$E$13:$E$14081,$B37)</f>
        <v>71473.196710000018</v>
      </c>
      <c r="E37" s="14">
        <f>SUMIFS('[1]By Project CAP'!AG$13:AG$14081,'[1]By Project CAP'!$D$13:$D$14081,$A37,'[1]By Project CAP'!$E$13:$E$14081,$B37)</f>
        <v>174123.32701999988</v>
      </c>
      <c r="F37" s="14">
        <f>SUMIFS('[1]By Project CAP'!AT$13:AT$14081,'[1]By Project CAP'!$D$13:$D$14081,$A37,'[1]By Project CAP'!$E$13:$E$14081,$B37)</f>
        <v>56324.917590000048</v>
      </c>
      <c r="G37" s="14">
        <f>SUMIFS('[1]By Project CAP'!BG$13:BG$14081,'[1]By Project CAP'!$D$13:$D$14081,$A37,'[1]By Project CAP'!$E$13:$E$14081,$B37)</f>
        <v>53977.62743614761</v>
      </c>
      <c r="H37" s="14">
        <f t="shared" si="10"/>
        <v>355899.06875614752</v>
      </c>
      <c r="J37" s="14">
        <f>SUMIFS('[1]By Project Plant'!T$13:T$14081,'[1]By Project Plant'!$D$13:$D$14081,$A37,'[1]By Project Plant'!$E$13:$E$14081,$B37)</f>
        <v>22089.024669999995</v>
      </c>
      <c r="K37" s="14">
        <f>SUMIFS('[1]By Project Plant'!AG$13:AG$14081,'[1]By Project Plant'!$D$13:$D$14081,$A37,'[1]By Project Plant'!$E$13:$E$14081,$B37)</f>
        <v>8336.2623100000001</v>
      </c>
      <c r="L37" s="14">
        <f>SUMIFS('[1]By Project Plant'!AT$13:AT$14081,'[1]By Project Plant'!$D$13:$D$14081,$A37,'[1]By Project Plant'!$E$13:$E$14081,$B37)</f>
        <v>0</v>
      </c>
      <c r="M37" s="14">
        <f>SUMIFS('[1]By Project Plant'!BG$13:BG$14081,'[1]By Project Plant'!$D$13:$D$14081,$A37,'[1]By Project Plant'!$E$13:$E$14081,$B37)</f>
        <v>36299.630389999991</v>
      </c>
      <c r="N37" s="14">
        <f t="shared" si="11"/>
        <v>66724.917369999981</v>
      </c>
      <c r="P37" s="22">
        <f t="shared" si="13"/>
        <v>0.30905326313618564</v>
      </c>
      <c r="Q37" s="22">
        <f t="shared" si="14"/>
        <v>4.7875620416111701E-2</v>
      </c>
      <c r="R37" s="22">
        <f t="shared" si="15"/>
        <v>0</v>
      </c>
      <c r="S37" s="22">
        <f t="shared" si="16"/>
        <v>0.67249399638656482</v>
      </c>
      <c r="T37" s="22" t="str">
        <f t="shared" si="17"/>
        <v>RGE</v>
      </c>
    </row>
    <row r="38" spans="1:20" x14ac:dyDescent="0.25">
      <c r="A38" t="s">
        <v>596</v>
      </c>
      <c r="B38" t="s">
        <v>597</v>
      </c>
      <c r="C38" t="str">
        <f t="shared" si="18"/>
        <v>RGEGen</v>
      </c>
      <c r="D38" s="14">
        <f>SUMIFS('[1]By Project CAP'!T$13:T$14081,'[1]By Project CAP'!$D$13:$D$14081,$A38,'[1]By Project CAP'!$E$13:$E$14081,$B38)</f>
        <v>3303.6403900000005</v>
      </c>
      <c r="E38" s="14">
        <f>SUMIFS('[1]By Project CAP'!AG$13:AG$14081,'[1]By Project CAP'!$D$13:$D$14081,$A38,'[1]By Project CAP'!$E$13:$E$14081,$B38)</f>
        <v>10120.308199999999</v>
      </c>
      <c r="F38" s="14">
        <f>SUMIFS('[1]By Project CAP'!AT$13:AT$14081,'[1]By Project CAP'!$D$13:$D$14081,$A38,'[1]By Project CAP'!$E$13:$E$14081,$B38)</f>
        <v>6131.1814799999984</v>
      </c>
      <c r="G38" s="14">
        <f>SUMIFS('[1]By Project CAP'!BG$13:BG$14081,'[1]By Project CAP'!$D$13:$D$14081,$A38,'[1]By Project CAP'!$E$13:$E$14081,$B38)</f>
        <v>8320.2390813538896</v>
      </c>
      <c r="H38" s="14">
        <f t="shared" si="10"/>
        <v>27875.369151353887</v>
      </c>
      <c r="J38" s="14">
        <f>SUMIFS('[1]By Project Plant'!T$13:T$14081,'[1]By Project Plant'!$D$13:$D$14081,$A38,'[1]By Project Plant'!$E$13:$E$14081,$B38)</f>
        <v>1093.6571899999999</v>
      </c>
      <c r="K38" s="14">
        <f>SUMIFS('[1]By Project Plant'!AG$13:AG$14081,'[1]By Project Plant'!$D$13:$D$14081,$A38,'[1]By Project Plant'!$E$13:$E$14081,$B38)</f>
        <v>3583.0721400000002</v>
      </c>
      <c r="L38" s="14">
        <f>SUMIFS('[1]By Project Plant'!AT$13:AT$14081,'[1]By Project Plant'!$D$13:$D$14081,$A38,'[1]By Project Plant'!$E$13:$E$14081,$B38)</f>
        <v>144.85165000000001</v>
      </c>
      <c r="M38" s="14">
        <f>SUMIFS('[1]By Project Plant'!BG$13:BG$14081,'[1]By Project Plant'!$D$13:$D$14081,$A38,'[1]By Project Plant'!$E$13:$E$14081,$B38)</f>
        <v>11541.987859999999</v>
      </c>
      <c r="N38" s="14">
        <f t="shared" si="11"/>
        <v>16363.56884</v>
      </c>
      <c r="P38" s="22">
        <f t="shared" si="13"/>
        <v>0.33104607671902198</v>
      </c>
      <c r="Q38" s="22">
        <f t="shared" si="14"/>
        <v>0.35404772949503654</v>
      </c>
      <c r="R38" s="22">
        <f t="shared" si="15"/>
        <v>2.3625405718703345E-2</v>
      </c>
      <c r="S38" s="22">
        <f t="shared" si="16"/>
        <v>1.3872182935062798</v>
      </c>
      <c r="T38" s="22" t="str">
        <f t="shared" si="17"/>
        <v>RGE</v>
      </c>
    </row>
    <row r="39" spans="1:20" x14ac:dyDescent="0.25">
      <c r="A39" t="s">
        <v>596</v>
      </c>
      <c r="B39" t="s">
        <v>475</v>
      </c>
      <c r="C39" t="str">
        <f t="shared" si="18"/>
        <v>RGEGas</v>
      </c>
      <c r="D39" s="14">
        <f>SUMIFS('[1]By Project CAP'!T$13:T$14081,'[1]By Project CAP'!$D$13:$D$14081,$A39,'[1]By Project CAP'!$E$13:$E$14081,$B39)</f>
        <v>71338.993640000015</v>
      </c>
      <c r="E39" s="14">
        <f>SUMIFS('[1]By Project CAP'!AG$13:AG$14081,'[1]By Project CAP'!$D$13:$D$14081,$A39,'[1]By Project CAP'!$E$13:$E$14081,$B39)</f>
        <v>63174.018820000005</v>
      </c>
      <c r="F39" s="14">
        <f>SUMIFS('[1]By Project CAP'!AT$13:AT$14081,'[1]By Project CAP'!$D$13:$D$14081,$A39,'[1]By Project CAP'!$E$13:$E$14081,$B39)</f>
        <v>51645.895080000009</v>
      </c>
      <c r="G39" s="14">
        <f>SUMIFS('[1]By Project CAP'!BG$13:BG$14081,'[1]By Project CAP'!$D$13:$D$14081,$A39,'[1]By Project CAP'!$E$13:$E$14081,$B39)</f>
        <v>95449.50049720869</v>
      </c>
      <c r="H39" s="14">
        <f t="shared" si="10"/>
        <v>281608.40803720872</v>
      </c>
      <c r="J39" s="14">
        <f>SUMIFS('[1]By Project Plant'!T$13:T$14081,'[1]By Project Plant'!$D$13:$D$14081,$A39,'[1]By Project Plant'!$E$13:$E$14081,$B39)</f>
        <v>39237.653580000013</v>
      </c>
      <c r="K39" s="14">
        <f>SUMIFS('[1]By Project Plant'!AG$13:AG$14081,'[1]By Project Plant'!$D$13:$D$14081,$A39,'[1]By Project Plant'!$E$13:$E$14081,$B39)</f>
        <v>88136.612859999979</v>
      </c>
      <c r="L39" s="14">
        <f>SUMIFS('[1]By Project Plant'!AT$13:AT$14081,'[1]By Project Plant'!$D$13:$D$14081,$A39,'[1]By Project Plant'!$E$13:$E$14081,$B39)</f>
        <v>45175.109790000002</v>
      </c>
      <c r="M39" s="14">
        <f>SUMIFS('[1]By Project Plant'!BG$13:BG$14081,'[1]By Project Plant'!$D$13:$D$14081,$A39,'[1]By Project Plant'!$E$13:$E$14081,$B39)</f>
        <v>117047.99780687397</v>
      </c>
      <c r="N39" s="14">
        <f t="shared" si="11"/>
        <v>289597.37403687398</v>
      </c>
      <c r="P39" s="22">
        <f t="shared" si="13"/>
        <v>0.55001692031157734</v>
      </c>
      <c r="Q39" s="22">
        <f t="shared" si="14"/>
        <v>1.3951401938053871</v>
      </c>
      <c r="R39" s="22">
        <f t="shared" si="15"/>
        <v>0.87470862340604816</v>
      </c>
      <c r="S39" s="22">
        <f t="shared" si="16"/>
        <v>1.226281931253238</v>
      </c>
      <c r="T39" s="22" t="str">
        <f t="shared" si="17"/>
        <v>RGE</v>
      </c>
    </row>
    <row r="40" spans="1:20" x14ac:dyDescent="0.25">
      <c r="A40" t="s">
        <v>596</v>
      </c>
      <c r="B40" t="s">
        <v>301</v>
      </c>
      <c r="C40" t="str">
        <f t="shared" si="18"/>
        <v>RGECommon</v>
      </c>
      <c r="D40" s="14">
        <f>SUMIFS('[1]By Project CAP'!T$13:T$14081,'[1]By Project CAP'!$D$13:$D$14081,$A40,'[1]By Project CAP'!$E$13:$E$14081,$B40)</f>
        <v>37775.741000000002</v>
      </c>
      <c r="E40" s="14">
        <f>SUMIFS('[1]By Project CAP'!AG$13:AG$14081,'[1]By Project CAP'!$D$13:$D$14081,$A40,'[1]By Project CAP'!$E$13:$E$14081,$B40)</f>
        <v>31054.992510000004</v>
      </c>
      <c r="F40" s="14">
        <f>SUMIFS('[1]By Project CAP'!AT$13:AT$14081,'[1]By Project CAP'!$D$13:$D$14081,$A40,'[1]By Project CAP'!$E$13:$E$14081,$B40)</f>
        <v>49972.080939999985</v>
      </c>
      <c r="G40" s="14">
        <f>SUMIFS('[1]By Project CAP'!BG$13:BG$14081,'[1]By Project CAP'!$D$13:$D$14081,$A40,'[1]By Project CAP'!$E$13:$E$14081,$B40)</f>
        <v>48796.116807724131</v>
      </c>
      <c r="H40" s="14">
        <f t="shared" si="10"/>
        <v>167598.93125772412</v>
      </c>
      <c r="J40" s="14">
        <f>SUMIFS('[1]By Project Plant'!T$13:T$14081,'[1]By Project Plant'!$D$13:$D$14081,$A40,'[1]By Project Plant'!$E$13:$E$14081,$B40)</f>
        <v>28459.161039999995</v>
      </c>
      <c r="K40" s="14">
        <f>SUMIFS('[1]By Project Plant'!AG$13:AG$14081,'[1]By Project Plant'!$D$13:$D$14081,$A40,'[1]By Project Plant'!$E$13:$E$14081,$B40)</f>
        <v>35174.747020000003</v>
      </c>
      <c r="L40" s="14">
        <f>SUMIFS('[1]By Project Plant'!AT$13:AT$14081,'[1]By Project Plant'!$D$13:$D$14081,$A40,'[1]By Project Plant'!$E$13:$E$14081,$B40)</f>
        <v>36744.114450000008</v>
      </c>
      <c r="M40" s="14">
        <f>SUMIFS('[1]By Project Plant'!BG$13:BG$14081,'[1]By Project Plant'!$D$13:$D$14081,$A40,'[1]By Project Plant'!$E$13:$E$14081,$B40)</f>
        <v>40383.605537553674</v>
      </c>
      <c r="N40" s="14">
        <f t="shared" si="11"/>
        <v>140761.62804755368</v>
      </c>
      <c r="P40" s="22">
        <f t="shared" si="13"/>
        <v>0.75337135120658505</v>
      </c>
      <c r="Q40" s="22">
        <f t="shared" si="14"/>
        <v>1.1326599743559236</v>
      </c>
      <c r="R40" s="22">
        <f t="shared" si="15"/>
        <v>0.73529286271103245</v>
      </c>
      <c r="S40" s="22">
        <f t="shared" si="16"/>
        <v>0.82759875538213301</v>
      </c>
      <c r="T40" s="22" t="str">
        <f t="shared" si="17"/>
        <v>RGE</v>
      </c>
    </row>
    <row r="41" spans="1:20" x14ac:dyDescent="0.25">
      <c r="A41" t="s">
        <v>598</v>
      </c>
      <c r="B41" t="s">
        <v>593</v>
      </c>
      <c r="C41" t="str">
        <f t="shared" si="18"/>
        <v>NECECTrans</v>
      </c>
      <c r="D41" s="14">
        <f>SUMIFS('[1]By Project CAP'!T$13:T$14081,'[1]By Project CAP'!$D$13:$D$14081,$A41,'[1]By Project CAP'!$E$13:$E$14081,$B41)</f>
        <v>0</v>
      </c>
      <c r="E41" s="14">
        <f>SUMIFS('[1]By Project CAP'!AG$13:AG$14081,'[1]By Project CAP'!$D$13:$D$14081,$A41,'[1]By Project CAP'!$E$13:$E$14081,$B41)</f>
        <v>75354.473790000004</v>
      </c>
      <c r="F41" s="14">
        <f>SUMIFS('[1]By Project CAP'!AT$13:AT$14081,'[1]By Project CAP'!$D$13:$D$14081,$A41,'[1]By Project CAP'!$E$13:$E$14081,$B41)</f>
        <v>104576.43229</v>
      </c>
      <c r="G41" s="14">
        <f>SUMIFS('[1]By Project CAP'!BG$13:BG$14081,'[1]By Project CAP'!$D$13:$D$14081,$A41,'[1]By Project CAP'!$E$13:$E$14081,$B41)</f>
        <v>478878.94636793516</v>
      </c>
      <c r="H41" s="14">
        <f t="shared" si="10"/>
        <v>658809.85244793515</v>
      </c>
      <c r="J41" s="14">
        <f>SUMIFS('[1]By Project Plant'!T$13:T$14081,'[1]By Project Plant'!$D$13:$D$14081,$A41,'[1]By Project Plant'!$E$13:$E$14081,$B41)</f>
        <v>0</v>
      </c>
      <c r="K41" s="14">
        <f>SUMIFS('[1]By Project Plant'!AG$13:AG$14081,'[1]By Project Plant'!$D$13:$D$14081,$A41,'[1]By Project Plant'!$E$13:$E$14081,$B41)</f>
        <v>0</v>
      </c>
      <c r="L41" s="14">
        <f>SUMIFS('[1]By Project Plant'!AT$13:AT$14081,'[1]By Project Plant'!$D$13:$D$14081,$A41,'[1]By Project Plant'!$E$13:$E$14081,$B41)</f>
        <v>0</v>
      </c>
      <c r="M41" s="14">
        <f>SUMIFS('[1]By Project Plant'!BG$13:BG$14081,'[1]By Project Plant'!$D$13:$D$14081,$A41,'[1]By Project Plant'!$E$13:$E$14081,$B41)</f>
        <v>0</v>
      </c>
      <c r="N41" s="14">
        <f t="shared" si="11"/>
        <v>0</v>
      </c>
      <c r="P41" s="22">
        <f t="shared" si="13"/>
        <v>0</v>
      </c>
      <c r="Q41" s="22">
        <f t="shared" si="14"/>
        <v>0</v>
      </c>
      <c r="R41" s="22">
        <f t="shared" si="15"/>
        <v>0</v>
      </c>
      <c r="S41" s="22">
        <f t="shared" si="16"/>
        <v>0</v>
      </c>
      <c r="T41" s="22" t="str">
        <f t="shared" si="17"/>
        <v>NECEC</v>
      </c>
    </row>
    <row r="42" spans="1:20" x14ac:dyDescent="0.25">
      <c r="A42" t="s">
        <v>599</v>
      </c>
      <c r="B42" t="s">
        <v>592</v>
      </c>
      <c r="C42" t="str">
        <f t="shared" si="18"/>
        <v>NYSEGDist</v>
      </c>
      <c r="D42" s="14">
        <f>SUMIFS('[1]By Project CAP'!T$13:T$14081,'[1]By Project CAP'!$D$13:$D$14081,$A42,'[1]By Project CAP'!$E$13:$E$14081,$B42)</f>
        <v>228785.45514000015</v>
      </c>
      <c r="E42" s="14">
        <f>SUMIFS('[1]By Project CAP'!AG$13:AG$14081,'[1]By Project CAP'!$D$13:$D$14081,$A42,'[1]By Project CAP'!$E$13:$E$14081,$B42)</f>
        <v>257937.37472999981</v>
      </c>
      <c r="F42" s="14">
        <f>SUMIFS('[1]By Project CAP'!AT$13:AT$14081,'[1]By Project CAP'!$D$13:$D$14081,$A42,'[1]By Project CAP'!$E$13:$E$14081,$B42)</f>
        <v>306686.18616999977</v>
      </c>
      <c r="G42" s="14">
        <f>SUMIFS('[1]By Project CAP'!BG$13:BG$14081,'[1]By Project CAP'!$D$13:$D$14081,$A42,'[1]By Project CAP'!$E$13:$E$14081,$B42)</f>
        <v>364844.72009086044</v>
      </c>
      <c r="H42" s="14">
        <f t="shared" si="10"/>
        <v>1158253.7361308602</v>
      </c>
      <c r="J42" s="14">
        <f>SUMIFS('[1]By Project Plant'!T$13:T$14081,'[1]By Project Plant'!$D$13:$D$14081,$A42,'[1]By Project Plant'!$E$13:$E$14081,$B42)</f>
        <v>171088.79897</v>
      </c>
      <c r="K42" s="14">
        <f>SUMIFS('[1]By Project Plant'!AG$13:AG$14081,'[1]By Project Plant'!$D$13:$D$14081,$A42,'[1]By Project Plant'!$E$13:$E$14081,$B42)</f>
        <v>300547.65721000003</v>
      </c>
      <c r="L42" s="14">
        <f>SUMIFS('[1]By Project Plant'!AT$13:AT$14081,'[1]By Project Plant'!$D$13:$D$14081,$A42,'[1]By Project Plant'!$E$13:$E$14081,$B42)</f>
        <v>334255.48571999994</v>
      </c>
      <c r="M42" s="14">
        <f>SUMIFS('[1]By Project Plant'!BG$13:BG$14081,'[1]By Project Plant'!$D$13:$D$14081,$A42,'[1]By Project Plant'!$E$13:$E$14081,$B42)</f>
        <v>287765.37905082322</v>
      </c>
      <c r="N42" s="14">
        <f t="shared" si="11"/>
        <v>1093657.3209508231</v>
      </c>
      <c r="P42" s="22">
        <f t="shared" si="13"/>
        <v>0.74781326839726781</v>
      </c>
      <c r="Q42" s="22">
        <f t="shared" si="14"/>
        <v>1.1651962323203577</v>
      </c>
      <c r="R42" s="22">
        <f t="shared" si="15"/>
        <v>1.0898941680233298</v>
      </c>
      <c r="S42" s="22">
        <f t="shared" si="16"/>
        <v>0.78873384539910163</v>
      </c>
      <c r="T42" s="22" t="str">
        <f t="shared" si="17"/>
        <v>NYSEG</v>
      </c>
    </row>
    <row r="43" spans="1:20" x14ac:dyDescent="0.25">
      <c r="A43" t="s">
        <v>599</v>
      </c>
      <c r="B43" t="s">
        <v>593</v>
      </c>
      <c r="C43" t="str">
        <f t="shared" si="18"/>
        <v>NYSEGTrans</v>
      </c>
      <c r="D43" s="14">
        <f>SUMIFS('[1]By Project CAP'!T$13:T$14081,'[1]By Project CAP'!$D$13:$D$14081,$A43,'[1]By Project CAP'!$E$13:$E$14081,$B43)</f>
        <v>92944.129259999987</v>
      </c>
      <c r="E43" s="14">
        <f>SUMIFS('[1]By Project CAP'!AG$13:AG$14081,'[1]By Project CAP'!$D$13:$D$14081,$A43,'[1]By Project CAP'!$E$13:$E$14081,$B43)</f>
        <v>122801.06825000001</v>
      </c>
      <c r="F43" s="14">
        <f>SUMIFS('[1]By Project CAP'!AT$13:AT$14081,'[1]By Project CAP'!$D$13:$D$14081,$A43,'[1]By Project CAP'!$E$13:$E$14081,$B43)</f>
        <v>130107.22661000004</v>
      </c>
      <c r="G43" s="14">
        <f>SUMIFS('[1]By Project CAP'!BG$13:BG$14081,'[1]By Project CAP'!$D$13:$D$14081,$A43,'[1]By Project CAP'!$E$13:$E$14081,$B43)</f>
        <v>106773.97791682537</v>
      </c>
      <c r="H43" s="14">
        <f t="shared" si="10"/>
        <v>452626.40203682543</v>
      </c>
      <c r="J43" s="14">
        <f>SUMIFS('[1]By Project Plant'!T$13:T$14081,'[1]By Project Plant'!$D$13:$D$14081,$A43,'[1]By Project Plant'!$E$13:$E$14081,$B43)</f>
        <v>54301.704029999994</v>
      </c>
      <c r="K43" s="14">
        <f>SUMIFS('[1]By Project Plant'!AG$13:AG$14081,'[1]By Project Plant'!$D$13:$D$14081,$A43,'[1]By Project Plant'!$E$13:$E$14081,$B43)</f>
        <v>45884.974760000012</v>
      </c>
      <c r="L43" s="14">
        <f>SUMIFS('[1]By Project Plant'!AT$13:AT$14081,'[1]By Project Plant'!$D$13:$D$14081,$A43,'[1]By Project Plant'!$E$13:$E$14081,$B43)</f>
        <v>0</v>
      </c>
      <c r="M43" s="14">
        <f>SUMIFS('[1]By Project Plant'!BG$13:BG$14081,'[1]By Project Plant'!$D$13:$D$14081,$A43,'[1]By Project Plant'!$E$13:$E$14081,$B43)</f>
        <v>57389.633435714837</v>
      </c>
      <c r="N43" s="14">
        <f t="shared" si="11"/>
        <v>157576.31222571485</v>
      </c>
      <c r="P43" s="22">
        <f t="shared" si="13"/>
        <v>0.5842402792122301</v>
      </c>
      <c r="Q43" s="22">
        <f t="shared" si="14"/>
        <v>0.37365289580858357</v>
      </c>
      <c r="R43" s="22">
        <f t="shared" si="15"/>
        <v>0</v>
      </c>
      <c r="S43" s="22">
        <f t="shared" si="16"/>
        <v>0.53748707836304577</v>
      </c>
      <c r="T43" s="22" t="str">
        <f t="shared" si="17"/>
        <v>NYSEG</v>
      </c>
    </row>
    <row r="44" spans="1:20" x14ac:dyDescent="0.25">
      <c r="A44" t="s">
        <v>599</v>
      </c>
      <c r="B44" t="s">
        <v>597</v>
      </c>
      <c r="C44" t="str">
        <f t="shared" si="18"/>
        <v>NYSEGGen</v>
      </c>
      <c r="D44" s="14">
        <f>SUMIFS('[1]By Project CAP'!T$13:T$14081,'[1]By Project CAP'!$D$13:$D$14081,$A44,'[1]By Project CAP'!$E$13:$E$14081,$B44)</f>
        <v>8390.5142899999992</v>
      </c>
      <c r="E44" s="14">
        <f>SUMIFS('[1]By Project CAP'!AG$13:AG$14081,'[1]By Project CAP'!$D$13:$D$14081,$A44,'[1]By Project CAP'!$E$13:$E$14081,$B44)</f>
        <v>11404.557429999999</v>
      </c>
      <c r="F44" s="14">
        <f>SUMIFS('[1]By Project CAP'!AT$13:AT$14081,'[1]By Project CAP'!$D$13:$D$14081,$A44,'[1]By Project CAP'!$E$13:$E$14081,$B44)</f>
        <v>9565.4429699999982</v>
      </c>
      <c r="G44" s="14">
        <f>SUMIFS('[1]By Project CAP'!BG$13:BG$14081,'[1]By Project CAP'!$D$13:$D$14081,$A44,'[1]By Project CAP'!$E$13:$E$14081,$B44)</f>
        <v>10076.668219521645</v>
      </c>
      <c r="H44" s="14">
        <f t="shared" si="10"/>
        <v>39437.182909521638</v>
      </c>
      <c r="J44" s="14">
        <f>SUMIFS('[1]By Project Plant'!T$13:T$14081,'[1]By Project Plant'!$D$13:$D$14081,$A44,'[1]By Project Plant'!$E$13:$E$14081,$B44)</f>
        <v>6204.3504499999999</v>
      </c>
      <c r="K44" s="14">
        <f>SUMIFS('[1]By Project Plant'!AG$13:AG$14081,'[1]By Project Plant'!$D$13:$D$14081,$A44,'[1]By Project Plant'!$E$13:$E$14081,$B44)</f>
        <v>9255.0335900000009</v>
      </c>
      <c r="L44" s="14">
        <f>SUMIFS('[1]By Project Plant'!AT$13:AT$14081,'[1]By Project Plant'!$D$13:$D$14081,$A44,'[1]By Project Plant'!$E$13:$E$14081,$B44)</f>
        <v>11960.772799999999</v>
      </c>
      <c r="M44" s="14">
        <f>SUMIFS('[1]By Project Plant'!BG$13:BG$14081,'[1]By Project Plant'!$D$13:$D$14081,$A44,'[1]By Project Plant'!$E$13:$E$14081,$B44)</f>
        <v>6758.4265865252892</v>
      </c>
      <c r="N44" s="14">
        <f t="shared" si="11"/>
        <v>34178.583426525292</v>
      </c>
      <c r="P44" s="22">
        <f t="shared" si="13"/>
        <v>0.73944817153752807</v>
      </c>
      <c r="Q44" s="22">
        <f t="shared" si="14"/>
        <v>0.81152062645187639</v>
      </c>
      <c r="R44" s="22">
        <f t="shared" si="15"/>
        <v>1.2504149402711875</v>
      </c>
      <c r="S44" s="22">
        <f t="shared" si="16"/>
        <v>0.67070051720390189</v>
      </c>
      <c r="T44" s="22" t="str">
        <f t="shared" si="17"/>
        <v>NYSEG</v>
      </c>
    </row>
    <row r="45" spans="1:20" x14ac:dyDescent="0.25">
      <c r="A45" t="s">
        <v>599</v>
      </c>
      <c r="B45" t="s">
        <v>475</v>
      </c>
      <c r="C45" t="str">
        <f t="shared" si="18"/>
        <v>NYSEGGas</v>
      </c>
      <c r="D45" s="14">
        <f>SUMIFS('[1]By Project CAP'!T$13:T$14081,'[1]By Project CAP'!$D$13:$D$14081,$A45,'[1]By Project CAP'!$E$13:$E$14081,$B45)</f>
        <v>67686.25241000003</v>
      </c>
      <c r="E45" s="14">
        <f>SUMIFS('[1]By Project CAP'!AG$13:AG$14081,'[1]By Project CAP'!$D$13:$D$14081,$A45,'[1]By Project CAP'!$E$13:$E$14081,$B45)</f>
        <v>72921.454199999949</v>
      </c>
      <c r="F45" s="14">
        <f>SUMIFS('[1]By Project CAP'!AT$13:AT$14081,'[1]By Project CAP'!$D$13:$D$14081,$A45,'[1]By Project CAP'!$E$13:$E$14081,$B45)</f>
        <v>93426.695580000043</v>
      </c>
      <c r="G45" s="14">
        <f>SUMIFS('[1]By Project CAP'!BG$13:BG$14081,'[1]By Project CAP'!$D$13:$D$14081,$A45,'[1]By Project CAP'!$E$13:$E$14081,$B45)</f>
        <v>76538.810379351155</v>
      </c>
      <c r="H45" s="14">
        <f t="shared" si="10"/>
        <v>310573.21256935119</v>
      </c>
      <c r="J45" s="14">
        <f>SUMIFS('[1]By Project Plant'!T$13:T$14081,'[1]By Project Plant'!$D$13:$D$14081,$A45,'[1]By Project Plant'!$E$13:$E$14081,$B45)</f>
        <v>43409.028810000003</v>
      </c>
      <c r="K45" s="14">
        <f>SUMIFS('[1]By Project Plant'!AG$13:AG$14081,'[1]By Project Plant'!$D$13:$D$14081,$A45,'[1]By Project Plant'!$E$13:$E$14081,$B45)</f>
        <v>85181.568569999989</v>
      </c>
      <c r="L45" s="14">
        <f>SUMIFS('[1]By Project Plant'!AT$13:AT$14081,'[1]By Project Plant'!$D$13:$D$14081,$A45,'[1]By Project Plant'!$E$13:$E$14081,$B45)</f>
        <v>64273.943219999986</v>
      </c>
      <c r="M45" s="14">
        <f>SUMIFS('[1]By Project Plant'!BG$13:BG$14081,'[1]By Project Plant'!$D$13:$D$14081,$A45,'[1]By Project Plant'!$E$13:$E$14081,$B45)</f>
        <v>106893.6861100621</v>
      </c>
      <c r="N45" s="14">
        <f t="shared" si="11"/>
        <v>299758.22671006207</v>
      </c>
      <c r="P45" s="22">
        <f t="shared" si="13"/>
        <v>0.64132711244014318</v>
      </c>
      <c r="Q45" s="22">
        <f t="shared" si="14"/>
        <v>1.1681276725005307</v>
      </c>
      <c r="R45" s="22">
        <f t="shared" si="15"/>
        <v>0.6879612173049946</v>
      </c>
      <c r="S45" s="22">
        <f t="shared" si="16"/>
        <v>1.3965945587638786</v>
      </c>
      <c r="T45" s="22" t="str">
        <f t="shared" si="17"/>
        <v>NYSEG</v>
      </c>
    </row>
    <row r="46" spans="1:20" x14ac:dyDescent="0.25">
      <c r="A46" t="s">
        <v>599</v>
      </c>
      <c r="B46" t="s">
        <v>301</v>
      </c>
      <c r="C46" t="str">
        <f t="shared" si="18"/>
        <v>NYSEGCommon</v>
      </c>
      <c r="D46" s="14">
        <f>SUMIFS('[1]By Project CAP'!T$13:T$14081,'[1]By Project CAP'!$D$13:$D$14081,$A46,'[1]By Project CAP'!$E$13:$E$14081,$B46)</f>
        <v>96335.663370000009</v>
      </c>
      <c r="E46" s="14">
        <f>SUMIFS('[1]By Project CAP'!AG$13:AG$14081,'[1]By Project CAP'!$D$13:$D$14081,$A46,'[1]By Project CAP'!$E$13:$E$14081,$B46)</f>
        <v>78391.480299999981</v>
      </c>
      <c r="F46" s="14">
        <f>SUMIFS('[1]By Project CAP'!AT$13:AT$14081,'[1]By Project CAP'!$D$13:$D$14081,$A46,'[1]By Project CAP'!$E$13:$E$14081,$B46)</f>
        <v>111217.78624999999</v>
      </c>
      <c r="G46" s="14">
        <f>SUMIFS('[1]By Project CAP'!BG$13:BG$14081,'[1]By Project CAP'!$D$13:$D$14081,$A46,'[1]By Project CAP'!$E$13:$E$14081,$B46)</f>
        <v>124350.13074457178</v>
      </c>
      <c r="H46" s="14">
        <f t="shared" si="10"/>
        <v>410295.06066457176</v>
      </c>
      <c r="J46" s="14">
        <f>SUMIFS('[1]By Project Plant'!T$13:T$14081,'[1]By Project Plant'!$D$13:$D$14081,$A46,'[1]By Project Plant'!$E$13:$E$14081,$B46)</f>
        <v>96082.226440000028</v>
      </c>
      <c r="K46" s="14">
        <f>SUMIFS('[1]By Project Plant'!AG$13:AG$14081,'[1]By Project Plant'!$D$13:$D$14081,$A46,'[1]By Project Plant'!$E$13:$E$14081,$B46)</f>
        <v>76869.016830000022</v>
      </c>
      <c r="L46" s="14">
        <f>SUMIFS('[1]By Project Plant'!AT$13:AT$14081,'[1]By Project Plant'!$D$13:$D$14081,$A46,'[1]By Project Plant'!$E$13:$E$14081,$B46)</f>
        <v>91797.468939999977</v>
      </c>
      <c r="M46" s="14">
        <f>SUMIFS('[1]By Project Plant'!BG$13:BG$14081,'[1]By Project Plant'!$D$13:$D$14081,$A46,'[1]By Project Plant'!$E$13:$E$14081,$B46)</f>
        <v>114630.32906083961</v>
      </c>
      <c r="N46" s="14">
        <f t="shared" si="11"/>
        <v>379379.04127083963</v>
      </c>
      <c r="P46" s="22">
        <f t="shared" si="13"/>
        <v>0.99736923044764225</v>
      </c>
      <c r="Q46" s="22">
        <f t="shared" si="14"/>
        <v>0.98057871258236773</v>
      </c>
      <c r="R46" s="22">
        <f t="shared" si="15"/>
        <v>0.82538478812780702</v>
      </c>
      <c r="S46" s="22">
        <f t="shared" si="16"/>
        <v>0.92183521138632596</v>
      </c>
      <c r="T46" s="22" t="str">
        <f t="shared" si="17"/>
        <v>NYSEG</v>
      </c>
    </row>
    <row r="47" spans="1:20" x14ac:dyDescent="0.25">
      <c r="A47" t="s">
        <v>600</v>
      </c>
      <c r="B47" t="s">
        <v>593</v>
      </c>
      <c r="C47" t="str">
        <f t="shared" si="18"/>
        <v>MEPCOTrans</v>
      </c>
      <c r="D47" s="14">
        <f>SUMIFS('[1]By Project CAP'!T$13:T$14081,'[1]By Project CAP'!$D$13:$D$14081,$A47,'[1]By Project CAP'!$E$13:$E$14081,$B47)</f>
        <v>72867.045010000002</v>
      </c>
      <c r="E47" s="14">
        <f>SUMIFS('[1]By Project CAP'!AG$13:AG$14081,'[1]By Project CAP'!$D$13:$D$14081,$A47,'[1]By Project CAP'!$E$13:$E$14081,$B47)</f>
        <v>-24223.90255999998</v>
      </c>
      <c r="F47" s="14">
        <f>SUMIFS('[1]By Project CAP'!AT$13:AT$14081,'[1]By Project CAP'!$D$13:$D$14081,$A47,'[1]By Project CAP'!$E$13:$E$14081,$B47)</f>
        <v>19043.830360000004</v>
      </c>
      <c r="G47" s="14">
        <f>SUMIFS('[1]By Project CAP'!BG$13:BG$14081,'[1]By Project CAP'!$D$13:$D$14081,$A47,'[1]By Project CAP'!$E$13:$E$14081,$B47)</f>
        <v>19668.604654991148</v>
      </c>
      <c r="H47" s="14">
        <f t="shared" si="10"/>
        <v>87355.577464991162</v>
      </c>
      <c r="J47" s="14">
        <f>SUMIFS('[1]By Project Plant'!T$13:T$14081,'[1]By Project Plant'!$D$13:$D$14081,$A47,'[1]By Project Plant'!$E$13:$E$14081,$B47)</f>
        <v>53490.679300000003</v>
      </c>
      <c r="K47" s="14">
        <f>SUMIFS('[1]By Project Plant'!AG$13:AG$14081,'[1]By Project Plant'!$D$13:$D$14081,$A47,'[1]By Project Plant'!$E$13:$E$14081,$B47)</f>
        <v>19036.881479999996</v>
      </c>
      <c r="L47" s="14">
        <f>SUMIFS('[1]By Project Plant'!AT$13:AT$14081,'[1]By Project Plant'!$D$13:$D$14081,$A47,'[1]By Project Plant'!$E$13:$E$14081,$B47)</f>
        <v>11517.997669999999</v>
      </c>
      <c r="M47" s="14">
        <f>SUMIFS('[1]By Project Plant'!BG$13:BG$14081,'[1]By Project Plant'!$D$13:$D$14081,$A47,'[1]By Project Plant'!$E$13:$E$14081,$B47)</f>
        <v>3460.2714299999998</v>
      </c>
      <c r="N47" s="14">
        <f t="shared" si="11"/>
        <v>87505.82987999999</v>
      </c>
      <c r="P47" s="22">
        <f t="shared" si="13"/>
        <v>0.73408602328609784</v>
      </c>
      <c r="Q47" s="22">
        <f t="shared" si="14"/>
        <v>-0.78587178233761901</v>
      </c>
      <c r="R47" s="22">
        <f t="shared" si="15"/>
        <v>0.60481517910349614</v>
      </c>
      <c r="S47" s="22">
        <f t="shared" si="16"/>
        <v>0.17592866859123704</v>
      </c>
      <c r="T47" s="22" t="str">
        <f t="shared" si="17"/>
        <v>MEPCO</v>
      </c>
    </row>
    <row r="48" spans="1:20" x14ac:dyDescent="0.25">
      <c r="A48" t="s">
        <v>300</v>
      </c>
      <c r="B48" t="s">
        <v>301</v>
      </c>
      <c r="C48" t="str">
        <f t="shared" si="18"/>
        <v>UILCommon</v>
      </c>
      <c r="D48" s="14">
        <f>SUMIFS('[1]By Project CAP'!T$13:T$14081,'[1]By Project CAP'!$D$13:$D$14081,$A48,'[1]By Project CAP'!$E$13:$E$14081,$B48)</f>
        <v>28175.883000000005</v>
      </c>
      <c r="E48" s="14">
        <f>SUMIFS('[1]By Project CAP'!AG$13:AG$14081,'[1]By Project CAP'!$D$13:$D$14081,$A48,'[1]By Project CAP'!$E$13:$E$14081,$B48)</f>
        <v>-9196.119188461571</v>
      </c>
      <c r="F48" s="14">
        <f>SUMIFS('[1]By Project CAP'!AT$13:AT$14081,'[1]By Project CAP'!$D$13:$D$14081,$A48,'[1]By Project CAP'!$E$13:$E$14081,$B48)</f>
        <v>-7841.3943358293172</v>
      </c>
      <c r="G48" s="14">
        <f>SUMIFS('[1]By Project CAP'!BG$13:BG$14081,'[1]By Project CAP'!$D$13:$D$14081,$A48,'[1]By Project CAP'!$E$13:$E$14081,$B48)</f>
        <v>0</v>
      </c>
      <c r="H48" s="14">
        <f t="shared" si="10"/>
        <v>11138.369475709114</v>
      </c>
      <c r="J48" s="14">
        <f>SUMIFS('[1]By Project Plant'!T$13:T$14081,'[1]By Project Plant'!$D$13:$D$14081,$A48,'[1]By Project Plant'!$E$13:$E$14081,$B48)</f>
        <v>5903.4801100000032</v>
      </c>
      <c r="K48" s="14">
        <f>SUMIFS('[1]By Project Plant'!AG$13:AG$14081,'[1]By Project Plant'!$D$13:$D$14081,$A48,'[1]By Project Plant'!$E$13:$E$14081,$B48)</f>
        <v>18692.640950000001</v>
      </c>
      <c r="L48" s="14">
        <f>SUMIFS('[1]By Project Plant'!AT$13:AT$14081,'[1]By Project Plant'!$D$13:$D$14081,$A48,'[1]By Project Plant'!$E$13:$E$14081,$B48)</f>
        <v>140.72256999999681</v>
      </c>
      <c r="M48" s="14">
        <f>SUMIFS('[1]By Project Plant'!BG$13:BG$14081,'[1]By Project Plant'!$D$13:$D$14081,$A48,'[1]By Project Plant'!$E$13:$E$14081,$B48)</f>
        <v>575.44200000000001</v>
      </c>
      <c r="N48" s="14">
        <f t="shared" si="11"/>
        <v>25312.285630000002</v>
      </c>
      <c r="P48" s="22">
        <f t="shared" si="13"/>
        <v>0.20952245258826502</v>
      </c>
      <c r="Q48" s="22">
        <f t="shared" si="14"/>
        <v>-2.0326662331055667</v>
      </c>
      <c r="R48" s="22">
        <f t="shared" si="15"/>
        <v>-1.7946115699984597E-2</v>
      </c>
      <c r="S48" s="22">
        <f t="shared" si="16"/>
        <v>0</v>
      </c>
      <c r="T48" s="22" t="str">
        <f t="shared" si="17"/>
        <v>UIL</v>
      </c>
    </row>
    <row r="49" spans="1:20" x14ac:dyDescent="0.25">
      <c r="A49" t="s">
        <v>601</v>
      </c>
      <c r="B49" t="s">
        <v>592</v>
      </c>
      <c r="C49" t="str">
        <f t="shared" si="18"/>
        <v>UWPDist</v>
      </c>
      <c r="D49" s="14">
        <f>SUMIFS('[1]By Project CAP'!T$13:T$14081,'[1]By Project CAP'!$D$13:$D$14081,$A49,'[1]By Project CAP'!$E$13:$E$14081,$B49)</f>
        <v>0</v>
      </c>
      <c r="E49" s="14">
        <f>SUMIFS('[1]By Project CAP'!AG$13:AG$14081,'[1]By Project CAP'!$D$13:$D$14081,$A49,'[1]By Project CAP'!$E$13:$E$14081,$B49)</f>
        <v>0</v>
      </c>
      <c r="F49" s="14">
        <f>SUMIFS('[1]By Project CAP'!AT$13:AT$14081,'[1]By Project CAP'!$D$13:$D$14081,$A49,'[1]By Project CAP'!$E$13:$E$14081,$B49)</f>
        <v>0</v>
      </c>
      <c r="G49" s="14">
        <f>SUMIFS('[1]By Project CAP'!BG$13:BG$14081,'[1]By Project CAP'!$D$13:$D$14081,$A49,'[1]By Project CAP'!$E$13:$E$14081,$B49)</f>
        <v>8.1298300781249999</v>
      </c>
      <c r="H49" s="14">
        <f t="shared" si="10"/>
        <v>8.1298300781249999</v>
      </c>
      <c r="J49" s="14">
        <f>SUMIFS('[1]By Project Plant'!T$13:T$14081,'[1]By Project Plant'!$D$13:$D$14081,$A49,'[1]By Project Plant'!$E$13:$E$14081,$B49)</f>
        <v>0</v>
      </c>
      <c r="K49" s="14">
        <f>SUMIFS('[1]By Project Plant'!AG$13:AG$14081,'[1]By Project Plant'!$D$13:$D$14081,$A49,'[1]By Project Plant'!$E$13:$E$14081,$B49)</f>
        <v>0</v>
      </c>
      <c r="L49" s="14">
        <f>SUMIFS('[1]By Project Plant'!AT$13:AT$14081,'[1]By Project Plant'!$D$13:$D$14081,$A49,'[1]By Project Plant'!$E$13:$E$14081,$B49)</f>
        <v>0</v>
      </c>
      <c r="M49" s="14">
        <f>SUMIFS('[1]By Project Plant'!BG$13:BG$14081,'[1]By Project Plant'!$D$13:$D$14081,$A49,'[1]By Project Plant'!$E$13:$E$14081,$B49)</f>
        <v>0</v>
      </c>
      <c r="N49" s="14">
        <f t="shared" si="11"/>
        <v>0</v>
      </c>
      <c r="P49" s="22">
        <f t="shared" si="13"/>
        <v>0</v>
      </c>
      <c r="Q49" s="22">
        <f t="shared" si="14"/>
        <v>0</v>
      </c>
      <c r="R49" s="22">
        <f t="shared" si="15"/>
        <v>0</v>
      </c>
      <c r="S49" s="22">
        <f t="shared" si="16"/>
        <v>0</v>
      </c>
      <c r="T49" s="22" t="str">
        <f t="shared" si="17"/>
        <v>UWP</v>
      </c>
    </row>
    <row r="50" spans="1:20" x14ac:dyDescent="0.25">
      <c r="A50" t="s">
        <v>602</v>
      </c>
      <c r="B50" t="s">
        <v>301</v>
      </c>
      <c r="C50" t="str">
        <f t="shared" si="18"/>
        <v>ASCCommon</v>
      </c>
      <c r="D50" s="14">
        <f>SUMIFS('[1]By Project CAP'!T$13:T$14081,'[1]By Project CAP'!$D$13:$D$14081,$A50,'[1]By Project CAP'!$E$13:$E$14081,$B50)</f>
        <v>7803.0990700000011</v>
      </c>
      <c r="E50" s="14">
        <f>SUMIFS('[1]By Project CAP'!AG$13:AG$14081,'[1]By Project CAP'!$D$13:$D$14081,$A50,'[1]By Project CAP'!$E$13:$E$14081,$B50)</f>
        <v>32.913050000000005</v>
      </c>
      <c r="F50" s="14">
        <f>SUMIFS('[1]By Project CAP'!AT$13:AT$14081,'[1]By Project CAP'!$D$13:$D$14081,$A50,'[1]By Project CAP'!$E$13:$E$14081,$B50)</f>
        <v>-4.2099999999999985E-3</v>
      </c>
      <c r="G50" s="14">
        <f>SUMIFS('[1]By Project CAP'!BG$13:BG$14081,'[1]By Project CAP'!$D$13:$D$14081,$A50,'[1]By Project CAP'!$E$13:$E$14081,$B50)</f>
        <v>924.25</v>
      </c>
      <c r="H50" s="14">
        <f t="shared" si="10"/>
        <v>8760.2579100000003</v>
      </c>
      <c r="J50" s="14">
        <f>SUMIFS('[1]By Project Plant'!T$13:T$14081,'[1]By Project Plant'!$D$13:$D$14081,$A50,'[1]By Project Plant'!$E$13:$E$14081,$B50)</f>
        <v>8470.2972699999991</v>
      </c>
      <c r="K50" s="14">
        <f>SUMIFS('[1]By Project Plant'!AG$13:AG$14081,'[1]By Project Plant'!$D$13:$D$14081,$A50,'[1]By Project Plant'!$E$13:$E$14081,$B50)</f>
        <v>31.958630000000003</v>
      </c>
      <c r="L50" s="14">
        <f>SUMIFS('[1]By Project Plant'!AT$13:AT$14081,'[1]By Project Plant'!$D$13:$D$14081,$A50,'[1]By Project Plant'!$E$13:$E$14081,$B50)</f>
        <v>0</v>
      </c>
      <c r="M50" s="14">
        <f>SUMIFS('[1]By Project Plant'!BG$13:BG$14081,'[1]By Project Plant'!$D$13:$D$14081,$A50,'[1]By Project Plant'!$E$13:$E$14081,$B50)</f>
        <v>912.0548</v>
      </c>
      <c r="N50" s="14">
        <f t="shared" si="11"/>
        <v>9414.3106999999982</v>
      </c>
      <c r="P50" s="22">
        <f t="shared" si="13"/>
        <v>1.0855042585022565</v>
      </c>
      <c r="Q50" s="22">
        <f t="shared" si="14"/>
        <v>0.97100177589132575</v>
      </c>
      <c r="R50" s="22">
        <f t="shared" si="15"/>
        <v>0</v>
      </c>
      <c r="S50" s="22">
        <f t="shared" si="16"/>
        <v>0.98680530159588853</v>
      </c>
      <c r="T50" s="22" t="str">
        <f t="shared" si="17"/>
        <v>ASC</v>
      </c>
    </row>
    <row r="51" spans="1:20" x14ac:dyDescent="0.25">
      <c r="A51" t="s">
        <v>603</v>
      </c>
      <c r="B51" t="s">
        <v>593</v>
      </c>
      <c r="C51" t="str">
        <f t="shared" si="18"/>
        <v>CHESTERTrans</v>
      </c>
      <c r="D51" s="14">
        <f>SUMIFS('[1]By Project CAP'!T$13:T$14081,'[1]By Project CAP'!$D$13:$D$14081,$A51,'[1]By Project CAP'!$E$13:$E$14081,$B51)</f>
        <v>0</v>
      </c>
      <c r="E51" s="14">
        <f>SUMIFS('[1]By Project CAP'!AG$13:AG$14081,'[1]By Project CAP'!$D$13:$D$14081,$A51,'[1]By Project CAP'!$E$13:$E$14081,$B51)</f>
        <v>0</v>
      </c>
      <c r="F51" s="14">
        <f>SUMIFS('[1]By Project CAP'!AT$13:AT$14081,'[1]By Project CAP'!$D$13:$D$14081,$A51,'[1]By Project CAP'!$E$13:$E$14081,$B51)</f>
        <v>0</v>
      </c>
      <c r="G51" s="14">
        <f>SUMIFS('[1]By Project CAP'!BG$13:BG$14081,'[1]By Project CAP'!$D$13:$D$14081,$A51,'[1]By Project CAP'!$E$13:$E$14081,$B51)</f>
        <v>0</v>
      </c>
      <c r="H51" s="14">
        <f t="shared" si="10"/>
        <v>0</v>
      </c>
      <c r="J51" s="14">
        <f>SUMIFS('[1]By Project Plant'!T$13:T$14081,'[1]By Project Plant'!$D$13:$D$14081,$A51,'[1]By Project Plant'!$E$13:$E$14081,$B51)</f>
        <v>0</v>
      </c>
      <c r="K51" s="14">
        <f>SUMIFS('[1]By Project Plant'!AG$13:AG$14081,'[1]By Project Plant'!$D$13:$D$14081,$A51,'[1]By Project Plant'!$E$13:$E$14081,$B51)</f>
        <v>0</v>
      </c>
      <c r="L51" s="14">
        <f>SUMIFS('[1]By Project Plant'!AT$13:AT$14081,'[1]By Project Plant'!$D$13:$D$14081,$A51,'[1]By Project Plant'!$E$13:$E$14081,$B51)</f>
        <v>0</v>
      </c>
      <c r="M51" s="14">
        <f>SUMIFS('[1]By Project Plant'!BG$13:BG$14081,'[1]By Project Plant'!$D$13:$D$14081,$A51,'[1]By Project Plant'!$E$13:$E$14081,$B51)</f>
        <v>100</v>
      </c>
      <c r="N51" s="14">
        <f t="shared" si="11"/>
        <v>100</v>
      </c>
      <c r="P51" s="22">
        <f t="shared" si="13"/>
        <v>0</v>
      </c>
      <c r="Q51" s="22">
        <f t="shared" si="14"/>
        <v>0</v>
      </c>
      <c r="R51" s="22">
        <f t="shared" si="15"/>
        <v>0</v>
      </c>
      <c r="S51" s="22">
        <f t="shared" si="16"/>
        <v>0</v>
      </c>
      <c r="T51" s="22" t="str">
        <f t="shared" si="17"/>
        <v>CHESTER</v>
      </c>
    </row>
    <row r="52" spans="1:20" x14ac:dyDescent="0.25">
      <c r="A52" t="s">
        <v>604</v>
      </c>
      <c r="B52" t="s">
        <v>301</v>
      </c>
      <c r="C52" t="str">
        <f t="shared" si="18"/>
        <v>AGECommon</v>
      </c>
      <c r="D52" s="14">
        <f>SUMIFS('[1]By Project CAP'!T$13:T$14081,'[1]By Project CAP'!$D$13:$D$14081,$A52,'[1]By Project CAP'!$E$13:$E$14081,$B52)</f>
        <v>915.85608999999988</v>
      </c>
      <c r="E52" s="14">
        <f>SUMIFS('[1]By Project CAP'!AG$13:AG$14081,'[1]By Project CAP'!$D$13:$D$14081,$A52,'[1]By Project CAP'!$E$13:$E$14081,$B52)</f>
        <v>1277.0514600000001</v>
      </c>
      <c r="F52" s="14">
        <f>SUMIFS('[1]By Project CAP'!AT$13:AT$14081,'[1]By Project CAP'!$D$13:$D$14081,$A52,'[1]By Project CAP'!$E$13:$E$14081,$B52)</f>
        <v>3055.5871799999995</v>
      </c>
      <c r="G52" s="14">
        <f>SUMIFS('[1]By Project CAP'!BG$13:BG$14081,'[1]By Project CAP'!$D$13:$D$14081,$A52,'[1]By Project CAP'!$E$13:$E$14081,$B52)</f>
        <v>5583.6045872879031</v>
      </c>
      <c r="H52" s="14">
        <f t="shared" si="10"/>
        <v>10832.099317287903</v>
      </c>
      <c r="J52" s="14">
        <f>SUMIFS('[1]By Project Plant'!T$13:T$14081,'[1]By Project Plant'!$D$13:$D$14081,$A52,'[1]By Project Plant'!$E$13:$E$14081,$B52)</f>
        <v>0</v>
      </c>
      <c r="K52" s="14">
        <f>SUMIFS('[1]By Project Plant'!AG$13:AG$14081,'[1]By Project Plant'!$D$13:$D$14081,$A52,'[1]By Project Plant'!$E$13:$E$14081,$B52)</f>
        <v>0</v>
      </c>
      <c r="L52" s="14">
        <f>SUMIFS('[1]By Project Plant'!AT$13:AT$14081,'[1]By Project Plant'!$D$13:$D$14081,$A52,'[1]By Project Plant'!$E$13:$E$14081,$B52)</f>
        <v>0</v>
      </c>
      <c r="M52" s="14">
        <f>SUMIFS('[1]By Project Plant'!BG$13:BG$14081,'[1]By Project Plant'!$D$13:$D$14081,$A52,'[1]By Project Plant'!$E$13:$E$14081,$B52)</f>
        <v>0</v>
      </c>
      <c r="N52" s="14">
        <f t="shared" si="11"/>
        <v>0</v>
      </c>
      <c r="P52" s="22">
        <f t="shared" si="13"/>
        <v>0</v>
      </c>
      <c r="Q52" s="22">
        <f t="shared" si="14"/>
        <v>0</v>
      </c>
      <c r="R52" s="22">
        <f t="shared" si="15"/>
        <v>0</v>
      </c>
      <c r="S52" s="22">
        <f t="shared" si="16"/>
        <v>0</v>
      </c>
      <c r="T52" s="22" t="str">
        <f t="shared" si="17"/>
        <v>AGE</v>
      </c>
    </row>
    <row r="53" spans="1:20" x14ac:dyDescent="0.25">
      <c r="A53" t="s">
        <v>605</v>
      </c>
      <c r="B53" t="s">
        <v>475</v>
      </c>
      <c r="C53" t="str">
        <f t="shared" si="18"/>
        <v>MNGGas</v>
      </c>
      <c r="D53" s="14">
        <f>SUMIFS('[1]By Project CAP'!T$13:T$14081,'[1]By Project CAP'!$D$13:$D$14081,$A53,'[1]By Project CAP'!$E$13:$E$14081,$B53)</f>
        <v>6599.5718999999999</v>
      </c>
      <c r="E53" s="14">
        <f>SUMIFS('[1]By Project CAP'!AG$13:AG$14081,'[1]By Project CAP'!$D$13:$D$14081,$A53,'[1]By Project CAP'!$E$13:$E$14081,$B53)</f>
        <v>6666.80393</v>
      </c>
      <c r="F53" s="14">
        <f>SUMIFS('[1]By Project CAP'!AT$13:AT$14081,'[1]By Project CAP'!$D$13:$D$14081,$A53,'[1]By Project CAP'!$E$13:$E$14081,$B53)</f>
        <v>3062.2585600000007</v>
      </c>
      <c r="G53" s="14">
        <f>SUMIFS('[1]By Project CAP'!BG$13:BG$14081,'[1]By Project CAP'!$D$13:$D$14081,$A53,'[1]By Project CAP'!$E$13:$E$14081,$B53)</f>
        <v>5069.7775030229095</v>
      </c>
      <c r="H53" s="14">
        <f t="shared" si="10"/>
        <v>21398.411893022909</v>
      </c>
      <c r="J53" s="14">
        <f>SUMIFS('[1]By Project Plant'!T$13:T$14081,'[1]By Project Plant'!$D$13:$D$14081,$A53,'[1]By Project Plant'!$E$13:$E$14081,$B53)</f>
        <v>6628.5384800000002</v>
      </c>
      <c r="K53" s="14">
        <f>SUMIFS('[1]By Project Plant'!AG$13:AG$14081,'[1]By Project Plant'!$D$13:$D$14081,$A53,'[1]By Project Plant'!$E$13:$E$14081,$B53)</f>
        <v>3562.1541299999999</v>
      </c>
      <c r="L53" s="14">
        <f>SUMIFS('[1]By Project Plant'!AT$13:AT$14081,'[1]By Project Plant'!$D$13:$D$14081,$A53,'[1]By Project Plant'!$E$13:$E$14081,$B53)</f>
        <v>5320.3118300000006</v>
      </c>
      <c r="M53" s="14">
        <f>SUMIFS('[1]By Project Plant'!BG$13:BG$14081,'[1]By Project Plant'!$D$13:$D$14081,$A53,'[1]By Project Plant'!$E$13:$E$14081,$B53)</f>
        <v>2219.1684652269196</v>
      </c>
      <c r="N53" s="14">
        <f t="shared" si="11"/>
        <v>17730.172905226922</v>
      </c>
      <c r="P53" s="22">
        <f t="shared" si="13"/>
        <v>1.0043891604544835</v>
      </c>
      <c r="Q53" s="22">
        <f t="shared" si="14"/>
        <v>0.53431211828064062</v>
      </c>
      <c r="R53" s="22">
        <f t="shared" si="15"/>
        <v>1.7373816500981547</v>
      </c>
      <c r="S53" s="22">
        <f t="shared" si="16"/>
        <v>0.43772502124673451</v>
      </c>
      <c r="T53" s="22" t="str">
        <f t="shared" si="17"/>
        <v>MNG</v>
      </c>
    </row>
    <row r="54" spans="1:20" x14ac:dyDescent="0.25">
      <c r="D54" s="14">
        <f t="shared" ref="D54:H54" si="19">SUM(D26:D53)</f>
        <v>1347503.4324200002</v>
      </c>
      <c r="E54" s="14">
        <f t="shared" si="19"/>
        <v>1581855.9489564958</v>
      </c>
      <c r="F54" s="14">
        <f t="shared" si="19"/>
        <v>1781225.7200051425</v>
      </c>
      <c r="G54" s="14">
        <f t="shared" si="19"/>
        <v>2149655.5404868769</v>
      </c>
      <c r="H54" s="14">
        <f t="shared" si="19"/>
        <v>6860240.6418685149</v>
      </c>
      <c r="J54" s="14">
        <f t="shared" ref="J54:N54" si="20">SUM(J26:J53)</f>
        <v>1299269.1002400003</v>
      </c>
      <c r="K54" s="14">
        <f t="shared" si="20"/>
        <v>1355521.1507699997</v>
      </c>
      <c r="L54" s="14">
        <f t="shared" si="20"/>
        <v>1585427.1494199999</v>
      </c>
      <c r="M54" s="14">
        <f t="shared" si="20"/>
        <v>1414570.6746586305</v>
      </c>
      <c r="N54" s="14">
        <f t="shared" si="20"/>
        <v>5654788.0750886323</v>
      </c>
      <c r="P54" s="22">
        <f t="shared" si="13"/>
        <v>0.96420466841158603</v>
      </c>
      <c r="Q54" s="22">
        <f t="shared" si="14"/>
        <v>0.85691819894485177</v>
      </c>
      <c r="R54" s="22">
        <f t="shared" si="15"/>
        <v>0.89007649710752135</v>
      </c>
      <c r="S54" s="22">
        <f t="shared" si="16"/>
        <v>0.65804527656474832</v>
      </c>
      <c r="T54" s="23"/>
    </row>
    <row r="55" spans="1:20" ht="15.75" thickBot="1" x14ac:dyDescent="0.3">
      <c r="D55" s="14"/>
      <c r="J55" s="14"/>
    </row>
    <row r="56" spans="1:20" ht="15.75" thickBot="1" x14ac:dyDescent="0.3">
      <c r="D56" s="19">
        <v>2018</v>
      </c>
      <c r="E56" s="19">
        <v>2019</v>
      </c>
      <c r="F56" s="19">
        <v>2020</v>
      </c>
      <c r="G56" s="19">
        <v>2021</v>
      </c>
      <c r="H56" s="19" t="s">
        <v>584</v>
      </c>
      <c r="J56" s="19">
        <v>2018</v>
      </c>
      <c r="K56" s="19">
        <v>2019</v>
      </c>
      <c r="L56" s="19">
        <v>2020</v>
      </c>
      <c r="M56" s="19">
        <v>2021</v>
      </c>
      <c r="N56" s="19" t="s">
        <v>584</v>
      </c>
    </row>
    <row r="57" spans="1:20" x14ac:dyDescent="0.25">
      <c r="A57" t="s">
        <v>18</v>
      </c>
      <c r="B57" t="s">
        <v>592</v>
      </c>
      <c r="C57" t="str">
        <f>A57&amp;B57</f>
        <v>UIDist</v>
      </c>
      <c r="D57" s="14">
        <f>D26+(0.8493*D83)+(0.4008*D82)</f>
        <v>103092.45200000008</v>
      </c>
      <c r="E57" s="14">
        <f t="shared" ref="E57:G57" si="21">E26+(0.8493*E83)+(0.4008*E82)</f>
        <v>142560.89611333894</v>
      </c>
      <c r="F57" s="14">
        <f t="shared" si="21"/>
        <v>135847.34628195592</v>
      </c>
      <c r="G57" s="14">
        <f t="shared" si="21"/>
        <v>119192.07340458853</v>
      </c>
      <c r="H57" s="14">
        <f t="shared" ref="H57:H75" si="22">SUM(D57:G57)</f>
        <v>500692.7677998835</v>
      </c>
      <c r="J57" s="14">
        <f>J26+(0.8493*J83)+(0.4008*J82)</f>
        <v>97244.545210000026</v>
      </c>
      <c r="K57" s="14">
        <f t="shared" ref="K57:M57" si="23">K26+(0.8493*K83)+(0.4008*K82)</f>
        <v>140048.24112999989</v>
      </c>
      <c r="L57" s="14">
        <f t="shared" si="23"/>
        <v>131106.89653000003</v>
      </c>
      <c r="M57" s="14">
        <f t="shared" si="23"/>
        <v>83659.609147591327</v>
      </c>
      <c r="N57" s="14">
        <f t="shared" ref="N57:N71" si="24">SUM(J57:M57)</f>
        <v>452059.2920175913</v>
      </c>
    </row>
    <row r="58" spans="1:20" x14ac:dyDescent="0.25">
      <c r="A58" t="s">
        <v>18</v>
      </c>
      <c r="B58" t="s">
        <v>593</v>
      </c>
      <c r="C58" t="str">
        <f t="shared" ref="C58:C75" si="25">A58&amp;B58</f>
        <v>UITrans</v>
      </c>
      <c r="D58" s="14">
        <f>D27+(0.1507*D83)+(D82*0.2379)</f>
        <v>49873.416000000005</v>
      </c>
      <c r="E58" s="14">
        <f t="shared" ref="E58:G58" si="26">E27+(0.1507*E83)+(E82*0.2379)</f>
        <v>60381.260659481377</v>
      </c>
      <c r="F58" s="14">
        <f t="shared" si="26"/>
        <v>66246.478525637387</v>
      </c>
      <c r="G58" s="14">
        <f t="shared" si="26"/>
        <v>37844.402802726065</v>
      </c>
      <c r="H58" s="14">
        <f t="shared" si="22"/>
        <v>214345.55798784486</v>
      </c>
      <c r="J58" s="14">
        <f>J27+(0.1507*J83)+(J82*0.2379)</f>
        <v>107018.75018999999</v>
      </c>
      <c r="K58" s="14">
        <f t="shared" ref="K58:M58" si="27">K27+(0.1507*K83)+(K82*0.2379)</f>
        <v>45794.374510000096</v>
      </c>
      <c r="L58" s="14">
        <f t="shared" si="27"/>
        <v>47542.624510000016</v>
      </c>
      <c r="M58" s="14">
        <f t="shared" si="27"/>
        <v>22252.648767073326</v>
      </c>
      <c r="N58" s="14">
        <f t="shared" si="24"/>
        <v>222608.39797707344</v>
      </c>
    </row>
    <row r="59" spans="1:20" x14ac:dyDescent="0.25">
      <c r="A59" t="s">
        <v>361</v>
      </c>
      <c r="B59" t="s">
        <v>475</v>
      </c>
      <c r="C59" t="str">
        <f t="shared" si="25"/>
        <v>SCGGas</v>
      </c>
      <c r="D59" s="14">
        <f>D29+(D82*0.1754)</f>
        <v>57322.711999999985</v>
      </c>
      <c r="E59" s="14">
        <f t="shared" ref="E59:G59" si="28">E29+(E82*0.1754)</f>
        <v>82554.729653545117</v>
      </c>
      <c r="F59" s="14">
        <f t="shared" si="28"/>
        <v>77826.941937774362</v>
      </c>
      <c r="G59" s="14">
        <f t="shared" si="28"/>
        <v>88011.925938201573</v>
      </c>
      <c r="H59" s="14">
        <f t="shared" si="22"/>
        <v>305716.30952952104</v>
      </c>
      <c r="J59" s="14">
        <f>J29+(J82*0.1754)</f>
        <v>55606.062589999994</v>
      </c>
      <c r="K59" s="14">
        <f t="shared" ref="K59:M59" si="29">K29+(K82*0.1754)</f>
        <v>71792.803180000017</v>
      </c>
      <c r="L59" s="14">
        <f t="shared" si="29"/>
        <v>65998.690990000003</v>
      </c>
      <c r="M59" s="14">
        <f t="shared" si="29"/>
        <v>81581.340928170481</v>
      </c>
      <c r="N59" s="14">
        <f t="shared" si="24"/>
        <v>274978.89768817049</v>
      </c>
    </row>
    <row r="60" spans="1:20" x14ac:dyDescent="0.25">
      <c r="A60" t="s">
        <v>594</v>
      </c>
      <c r="B60" t="s">
        <v>475</v>
      </c>
      <c r="C60" t="str">
        <f t="shared" si="25"/>
        <v>TPSGas</v>
      </c>
      <c r="D60" s="14">
        <f t="shared" ref="D60:G60" si="30">D30</f>
        <v>64.117000000000019</v>
      </c>
      <c r="E60" s="14">
        <f t="shared" si="30"/>
        <v>80.532310873985296</v>
      </c>
      <c r="F60" s="14">
        <f t="shared" si="30"/>
        <v>791.77967912673955</v>
      </c>
      <c r="G60" s="14">
        <f t="shared" si="30"/>
        <v>1057.8497179365156</v>
      </c>
      <c r="H60" s="14">
        <f t="shared" si="22"/>
        <v>1994.2787079372406</v>
      </c>
      <c r="J60" s="14">
        <f t="shared" ref="J60:M60" si="31">J30</f>
        <v>0</v>
      </c>
      <c r="K60" s="14">
        <f t="shared" si="31"/>
        <v>0</v>
      </c>
      <c r="L60" s="14">
        <f t="shared" si="31"/>
        <v>0</v>
      </c>
      <c r="M60" s="14">
        <f t="shared" si="31"/>
        <v>4078.4326600000004</v>
      </c>
      <c r="N60" s="14">
        <f t="shared" si="24"/>
        <v>4078.4326600000004</v>
      </c>
    </row>
    <row r="61" spans="1:20" x14ac:dyDescent="0.25">
      <c r="A61" t="s">
        <v>434</v>
      </c>
      <c r="B61" t="s">
        <v>475</v>
      </c>
      <c r="C61" t="str">
        <f t="shared" si="25"/>
        <v>CNGGas</v>
      </c>
      <c r="D61" s="14">
        <f>D31+(0.1427*D82)</f>
        <v>54883.348000000005</v>
      </c>
      <c r="E61" s="14">
        <f t="shared" ref="E61:G61" si="32">E31+(0.1427*E82)</f>
        <v>59581.210984590987</v>
      </c>
      <c r="F61" s="14">
        <f t="shared" si="32"/>
        <v>55534.878099979556</v>
      </c>
      <c r="G61" s="14">
        <f t="shared" si="32"/>
        <v>65174.437702157469</v>
      </c>
      <c r="H61" s="14">
        <f t="shared" si="22"/>
        <v>235173.874786728</v>
      </c>
      <c r="J61" s="14">
        <f>J31+(0.1427*J82)</f>
        <v>91397.933260000005</v>
      </c>
      <c r="K61" s="14">
        <f t="shared" ref="K61:M61" si="33">K31+(0.1427*K82)</f>
        <v>54528.223670000014</v>
      </c>
      <c r="L61" s="14">
        <f t="shared" si="33"/>
        <v>39067.264719999992</v>
      </c>
      <c r="M61" s="14">
        <f t="shared" si="33"/>
        <v>60879.374348753867</v>
      </c>
      <c r="N61" s="14">
        <f t="shared" si="24"/>
        <v>245872.79599875389</v>
      </c>
    </row>
    <row r="62" spans="1:20" x14ac:dyDescent="0.25">
      <c r="A62" t="s">
        <v>307</v>
      </c>
      <c r="B62" t="s">
        <v>475</v>
      </c>
      <c r="C62" t="str">
        <f t="shared" si="25"/>
        <v>BGCGas</v>
      </c>
      <c r="D62" s="14">
        <f>D32+(D82*0.0432)</f>
        <v>16571.38800000001</v>
      </c>
      <c r="E62" s="14">
        <f t="shared" ref="E62:G62" si="34">E32+(E82*0.0432)</f>
        <v>19239.179937829176</v>
      </c>
      <c r="F62" s="14">
        <f t="shared" si="34"/>
        <v>16016.218810588274</v>
      </c>
      <c r="G62" s="14">
        <f t="shared" si="34"/>
        <v>16604.532354604948</v>
      </c>
      <c r="H62" s="14">
        <f t="shared" si="22"/>
        <v>68431.319103022397</v>
      </c>
      <c r="J62" s="14">
        <f>J32+(J82*0.0432)</f>
        <v>15380.59835</v>
      </c>
      <c r="K62" s="14">
        <f t="shared" ref="K62:M62" si="35">K32+(K82*0.0432)</f>
        <v>15531.23242</v>
      </c>
      <c r="L62" s="14">
        <f t="shared" si="35"/>
        <v>17094.496980000004</v>
      </c>
      <c r="M62" s="14">
        <f t="shared" si="35"/>
        <v>16808.910501972088</v>
      </c>
      <c r="N62" s="14">
        <f t="shared" si="24"/>
        <v>64815.238251972092</v>
      </c>
    </row>
    <row r="63" spans="1:20" x14ac:dyDescent="0.25">
      <c r="A63" t="s">
        <v>595</v>
      </c>
      <c r="B63" t="s">
        <v>592</v>
      </c>
      <c r="C63" t="str">
        <f t="shared" si="25"/>
        <v>CMPDist</v>
      </c>
      <c r="D63" s="14">
        <f>D33+(0.7573*D35)</f>
        <v>75064.42483180594</v>
      </c>
      <c r="E63" s="14">
        <f t="shared" ref="E63:G63" si="36">E33+(0.7573*E35)</f>
        <v>123065.40621276201</v>
      </c>
      <c r="F63" s="14">
        <f t="shared" si="36"/>
        <v>152222.84854361298</v>
      </c>
      <c r="G63" s="14">
        <f t="shared" si="36"/>
        <v>160597.38306840468</v>
      </c>
      <c r="H63" s="14">
        <f t="shared" si="22"/>
        <v>510950.06265658565</v>
      </c>
      <c r="J63" s="14">
        <f>J33+(0.7573*J35)</f>
        <v>70891.173518618991</v>
      </c>
      <c r="K63" s="14">
        <f t="shared" ref="K63:M63" si="37">K33+(0.7573*K35)</f>
        <v>103621.536436233</v>
      </c>
      <c r="L63" s="14">
        <f t="shared" si="37"/>
        <v>89711.975887492008</v>
      </c>
      <c r="M63" s="14">
        <f t="shared" si="37"/>
        <v>166838.0047974464</v>
      </c>
      <c r="N63" s="14">
        <f t="shared" si="24"/>
        <v>431062.69063979038</v>
      </c>
    </row>
    <row r="64" spans="1:20" x14ac:dyDescent="0.25">
      <c r="A64" t="s">
        <v>595</v>
      </c>
      <c r="B64" t="s">
        <v>593</v>
      </c>
      <c r="C64" t="str">
        <f t="shared" si="25"/>
        <v>CMPTrans</v>
      </c>
      <c r="D64" s="14">
        <f>D34+(0.2427*D35)</f>
        <v>100827.02608819399</v>
      </c>
      <c r="E64" s="14">
        <f t="shared" ref="E64:G64" si="38">E34+(0.2427*E35)</f>
        <v>129657.97808723801</v>
      </c>
      <c r="F64" s="14">
        <f t="shared" si="38"/>
        <v>125181.64585638695</v>
      </c>
      <c r="G64" s="14">
        <f t="shared" si="38"/>
        <v>66379.997451248521</v>
      </c>
      <c r="H64" s="14">
        <f t="shared" si="22"/>
        <v>422046.64748306747</v>
      </c>
      <c r="J64" s="14">
        <f>J34+(0.2427*J35)</f>
        <v>122867.163811381</v>
      </c>
      <c r="K64" s="14">
        <f t="shared" ref="K64:M64" si="39">K34+(0.2427*K35)</f>
        <v>82891.720873767001</v>
      </c>
      <c r="L64" s="14">
        <f t="shared" si="39"/>
        <v>139757.43122250799</v>
      </c>
      <c r="M64" s="14">
        <f t="shared" si="39"/>
        <v>77500.899784380075</v>
      </c>
      <c r="N64" s="14">
        <f t="shared" si="24"/>
        <v>423017.21569203609</v>
      </c>
    </row>
    <row r="65" spans="1:14" x14ac:dyDescent="0.25">
      <c r="A65" t="s">
        <v>596</v>
      </c>
      <c r="B65" t="s">
        <v>606</v>
      </c>
      <c r="C65" t="str">
        <f t="shared" si="25"/>
        <v>RGEElectric</v>
      </c>
      <c r="D65" s="14">
        <f t="shared" ref="D65:G65" si="40">D36+(0.7139*D40)+D38+D37</f>
        <v>194497.57781990001</v>
      </c>
      <c r="E65" s="14">
        <f t="shared" si="40"/>
        <v>301093.69539288885</v>
      </c>
      <c r="F65" s="14">
        <f t="shared" si="40"/>
        <v>312036.13157306606</v>
      </c>
      <c r="G65" s="14">
        <f t="shared" si="40"/>
        <v>266739.77921657276</v>
      </c>
      <c r="H65" s="14">
        <f t="shared" si="22"/>
        <v>1074367.1840024278</v>
      </c>
      <c r="J65" s="14">
        <f t="shared" ref="J65:M65" si="41">J36+(0.7139*J40)+J38+J37</f>
        <v>245903.949896456</v>
      </c>
      <c r="K65" s="14">
        <f t="shared" si="41"/>
        <v>184051.02441757801</v>
      </c>
      <c r="L65" s="14">
        <f t="shared" si="41"/>
        <v>480193.46489585511</v>
      </c>
      <c r="M65" s="14">
        <f t="shared" si="41"/>
        <v>162596.79119288304</v>
      </c>
      <c r="N65" s="14">
        <f t="shared" si="24"/>
        <v>1072745.2304027723</v>
      </c>
    </row>
    <row r="66" spans="1:14" x14ac:dyDescent="0.25">
      <c r="A66" t="s">
        <v>596</v>
      </c>
      <c r="B66" t="s">
        <v>475</v>
      </c>
      <c r="C66" t="str">
        <f t="shared" si="25"/>
        <v>RGEGas</v>
      </c>
      <c r="D66" s="14">
        <f t="shared" ref="D66:G66" si="42">D39+(0.2861*D40)</f>
        <v>82146.633140100021</v>
      </c>
      <c r="E66" s="14">
        <f t="shared" si="42"/>
        <v>72058.85217711101</v>
      </c>
      <c r="F66" s="14">
        <f t="shared" si="42"/>
        <v>65942.907436934009</v>
      </c>
      <c r="G66" s="14">
        <f t="shared" si="42"/>
        <v>109410.06951589856</v>
      </c>
      <c r="H66" s="14">
        <f t="shared" si="22"/>
        <v>329558.46227004356</v>
      </c>
      <c r="J66" s="14">
        <f t="shared" ref="J66:M66" si="43">J39+(0.2861*J40)</f>
        <v>47379.81955354401</v>
      </c>
      <c r="K66" s="14">
        <f t="shared" si="43"/>
        <v>98200.107982421978</v>
      </c>
      <c r="L66" s="14">
        <f t="shared" si="43"/>
        <v>55687.600934145004</v>
      </c>
      <c r="M66" s="14">
        <f t="shared" si="43"/>
        <v>128601.74735116807</v>
      </c>
      <c r="N66" s="14">
        <f t="shared" si="24"/>
        <v>329869.27582127904</v>
      </c>
    </row>
    <row r="67" spans="1:14" x14ac:dyDescent="0.25">
      <c r="A67" t="s">
        <v>599</v>
      </c>
      <c r="B67" t="s">
        <v>606</v>
      </c>
      <c r="C67" t="str">
        <f t="shared" si="25"/>
        <v>NYSEGElectric</v>
      </c>
      <c r="D67" s="14">
        <f t="shared" ref="D67:G67" si="44">D42+(0.8026*D46)+D44+D43</f>
        <v>407439.10211076215</v>
      </c>
      <c r="E67" s="14">
        <f t="shared" si="44"/>
        <v>455060.0024987798</v>
      </c>
      <c r="F67" s="14">
        <f t="shared" si="44"/>
        <v>535622.25099424971</v>
      </c>
      <c r="G67" s="14">
        <f t="shared" si="44"/>
        <v>581498.78116280073</v>
      </c>
      <c r="H67" s="14">
        <f t="shared" si="22"/>
        <v>1979620.1367665925</v>
      </c>
      <c r="J67" s="14">
        <f t="shared" ref="J67:M67" si="45">J42+(0.8026*J46)+J44+J43</f>
        <v>308710.44839074404</v>
      </c>
      <c r="K67" s="14">
        <f t="shared" si="45"/>
        <v>417382.73846775806</v>
      </c>
      <c r="L67" s="14">
        <f t="shared" si="45"/>
        <v>419892.90709124389</v>
      </c>
      <c r="M67" s="14">
        <f t="shared" si="45"/>
        <v>443915.74117729318</v>
      </c>
      <c r="N67" s="14">
        <f t="shared" si="24"/>
        <v>1589901.8351270391</v>
      </c>
    </row>
    <row r="68" spans="1:14" x14ac:dyDescent="0.25">
      <c r="A68" t="s">
        <v>599</v>
      </c>
      <c r="B68" t="s">
        <v>475</v>
      </c>
      <c r="C68" t="str">
        <f t="shared" si="25"/>
        <v>NYSEGGas</v>
      </c>
      <c r="D68" s="14">
        <f t="shared" ref="D68:G68" si="46">D45+(0.1974*D46)</f>
        <v>86702.912359238035</v>
      </c>
      <c r="E68" s="14">
        <f t="shared" si="46"/>
        <v>88395.932411219939</v>
      </c>
      <c r="F68" s="14">
        <f t="shared" si="46"/>
        <v>115381.08658575005</v>
      </c>
      <c r="G68" s="14">
        <f t="shared" si="46"/>
        <v>101085.52618832962</v>
      </c>
      <c r="H68" s="14">
        <f t="shared" si="22"/>
        <v>391565.45754453767</v>
      </c>
      <c r="J68" s="14">
        <f t="shared" ref="J68:M68" si="47">J45+(0.1974*J46)</f>
        <v>62375.660309256011</v>
      </c>
      <c r="K68" s="14">
        <f t="shared" si="47"/>
        <v>100355.51249224199</v>
      </c>
      <c r="L68" s="14">
        <f t="shared" si="47"/>
        <v>82394.763588755974</v>
      </c>
      <c r="M68" s="14">
        <f t="shared" si="47"/>
        <v>129521.71306667184</v>
      </c>
      <c r="N68" s="14">
        <f t="shared" si="24"/>
        <v>374647.64945692581</v>
      </c>
    </row>
    <row r="69" spans="1:14" x14ac:dyDescent="0.25">
      <c r="A69" t="s">
        <v>598</v>
      </c>
      <c r="B69" t="s">
        <v>593</v>
      </c>
      <c r="C69" t="str">
        <f t="shared" si="25"/>
        <v>NECECTrans</v>
      </c>
      <c r="D69" s="14">
        <f t="shared" ref="D69:G69" si="48">D41</f>
        <v>0</v>
      </c>
      <c r="E69" s="14">
        <f t="shared" si="48"/>
        <v>75354.473790000004</v>
      </c>
      <c r="F69" s="14">
        <f t="shared" si="48"/>
        <v>104576.43229</v>
      </c>
      <c r="G69" s="14">
        <f t="shared" si="48"/>
        <v>478878.94636793516</v>
      </c>
      <c r="H69" s="14">
        <f t="shared" si="22"/>
        <v>658809.85244793515</v>
      </c>
      <c r="J69" s="14">
        <f t="shared" ref="J69:M69" si="49">J41</f>
        <v>0</v>
      </c>
      <c r="K69" s="14">
        <f t="shared" si="49"/>
        <v>0</v>
      </c>
      <c r="L69" s="14">
        <f t="shared" si="49"/>
        <v>0</v>
      </c>
      <c r="M69" s="14">
        <f t="shared" si="49"/>
        <v>0</v>
      </c>
      <c r="N69" s="14">
        <f t="shared" si="24"/>
        <v>0</v>
      </c>
    </row>
    <row r="70" spans="1:14" x14ac:dyDescent="0.25">
      <c r="A70" t="s">
        <v>600</v>
      </c>
      <c r="B70" t="s">
        <v>606</v>
      </c>
      <c r="C70" t="str">
        <f t="shared" si="25"/>
        <v>MEPCOElectric</v>
      </c>
      <c r="D70" s="14">
        <f t="shared" ref="D70:G70" si="50">D47</f>
        <v>72867.045010000002</v>
      </c>
      <c r="E70" s="14">
        <f t="shared" si="50"/>
        <v>-24223.90255999998</v>
      </c>
      <c r="F70" s="14">
        <f t="shared" si="50"/>
        <v>19043.830360000004</v>
      </c>
      <c r="G70" s="14">
        <f t="shared" si="50"/>
        <v>19668.604654991148</v>
      </c>
      <c r="H70" s="14">
        <f t="shared" si="22"/>
        <v>87355.577464991162</v>
      </c>
      <c r="J70" s="14">
        <f t="shared" ref="J70:M70" si="51">J47</f>
        <v>53490.679300000003</v>
      </c>
      <c r="K70" s="14">
        <f t="shared" si="51"/>
        <v>19036.881479999996</v>
      </c>
      <c r="L70" s="14">
        <f t="shared" si="51"/>
        <v>11517.997669999999</v>
      </c>
      <c r="M70" s="14">
        <f t="shared" si="51"/>
        <v>3460.2714299999998</v>
      </c>
      <c r="N70" s="14">
        <f t="shared" si="24"/>
        <v>87505.82987999999</v>
      </c>
    </row>
    <row r="71" spans="1:14" x14ac:dyDescent="0.25">
      <c r="A71" t="s">
        <v>607</v>
      </c>
      <c r="B71" t="s">
        <v>608</v>
      </c>
      <c r="C71" t="str">
        <f t="shared" si="25"/>
        <v>IUSAInvestment</v>
      </c>
      <c r="D71" s="14">
        <f t="shared" ref="D71:G71" si="52">D52</f>
        <v>915.85608999999988</v>
      </c>
      <c r="E71" s="14">
        <f t="shared" si="52"/>
        <v>1277.0514600000001</v>
      </c>
      <c r="F71" s="14">
        <f t="shared" si="52"/>
        <v>3055.5871799999995</v>
      </c>
      <c r="G71" s="14">
        <f t="shared" si="52"/>
        <v>5583.6045872879031</v>
      </c>
      <c r="H71" s="14">
        <f t="shared" si="22"/>
        <v>10832.099317287903</v>
      </c>
      <c r="J71" s="14">
        <f t="shared" ref="J71:M71" si="53">J52</f>
        <v>0</v>
      </c>
      <c r="K71" s="14">
        <f t="shared" si="53"/>
        <v>0</v>
      </c>
      <c r="L71" s="14">
        <f t="shared" si="53"/>
        <v>0</v>
      </c>
      <c r="M71" s="14">
        <f t="shared" si="53"/>
        <v>0</v>
      </c>
      <c r="N71" s="14">
        <f t="shared" si="24"/>
        <v>0</v>
      </c>
    </row>
    <row r="72" spans="1:14" x14ac:dyDescent="0.25">
      <c r="A72" t="s">
        <v>601</v>
      </c>
      <c r="D72" s="14">
        <f>D49</f>
        <v>0</v>
      </c>
      <c r="E72" s="14">
        <f t="shared" ref="E72:G72" si="54">E49</f>
        <v>0</v>
      </c>
      <c r="F72" s="14">
        <f t="shared" si="54"/>
        <v>0</v>
      </c>
      <c r="G72" s="14">
        <f t="shared" si="54"/>
        <v>8.1298300781249999</v>
      </c>
      <c r="H72" s="14">
        <f t="shared" si="22"/>
        <v>8.1298300781249999</v>
      </c>
      <c r="J72" s="14"/>
      <c r="K72" s="14"/>
      <c r="L72" s="14"/>
      <c r="M72" s="14"/>
      <c r="N72" s="14"/>
    </row>
    <row r="73" spans="1:14" x14ac:dyDescent="0.25">
      <c r="A73" t="s">
        <v>602</v>
      </c>
      <c r="C73" t="str">
        <f t="shared" si="25"/>
        <v>ASC</v>
      </c>
      <c r="D73" s="14">
        <f>D50</f>
        <v>7803.0990700000011</v>
      </c>
      <c r="E73" s="14">
        <f>E50</f>
        <v>32.913050000000005</v>
      </c>
      <c r="F73" s="14">
        <f>F50</f>
        <v>-4.2099999999999985E-3</v>
      </c>
      <c r="G73" s="14">
        <f>G50</f>
        <v>924.25</v>
      </c>
      <c r="H73" s="14">
        <f t="shared" si="22"/>
        <v>8760.2579100000003</v>
      </c>
      <c r="J73" s="14">
        <f t="shared" ref="J73:M74" si="55">J50</f>
        <v>8470.2972699999991</v>
      </c>
      <c r="K73" s="14">
        <f t="shared" si="55"/>
        <v>31.958630000000003</v>
      </c>
      <c r="L73" s="14">
        <f t="shared" si="55"/>
        <v>0</v>
      </c>
      <c r="M73" s="14">
        <f t="shared" si="55"/>
        <v>912.0548</v>
      </c>
      <c r="N73" s="14">
        <f>SUM(J73:M73)</f>
        <v>9414.3106999999982</v>
      </c>
    </row>
    <row r="74" spans="1:14" x14ac:dyDescent="0.25">
      <c r="A74" t="s">
        <v>603</v>
      </c>
      <c r="B74" t="s">
        <v>475</v>
      </c>
      <c r="C74" t="str">
        <f t="shared" si="25"/>
        <v>CHESTERGas</v>
      </c>
      <c r="D74" s="14">
        <f t="shared" ref="D74:E74" si="56">D51</f>
        <v>0</v>
      </c>
      <c r="E74" s="14">
        <f t="shared" si="56"/>
        <v>0</v>
      </c>
      <c r="F74" s="14">
        <f>F51</f>
        <v>0</v>
      </c>
      <c r="G74" s="14">
        <f>G51</f>
        <v>0</v>
      </c>
      <c r="H74" s="14">
        <f t="shared" si="22"/>
        <v>0</v>
      </c>
      <c r="J74" s="14">
        <f t="shared" si="55"/>
        <v>0</v>
      </c>
      <c r="K74" s="14">
        <f t="shared" si="55"/>
        <v>0</v>
      </c>
      <c r="L74" s="14">
        <f t="shared" si="55"/>
        <v>0</v>
      </c>
      <c r="M74" s="14">
        <f t="shared" si="55"/>
        <v>100</v>
      </c>
      <c r="N74" s="14">
        <f>SUM(J74:M74)</f>
        <v>100</v>
      </c>
    </row>
    <row r="75" spans="1:14" x14ac:dyDescent="0.25">
      <c r="A75" t="s">
        <v>605</v>
      </c>
      <c r="B75" t="s">
        <v>475</v>
      </c>
      <c r="C75" t="str">
        <f t="shared" si="25"/>
        <v>MNGGas</v>
      </c>
      <c r="D75" s="14">
        <f t="shared" ref="D75:G75" si="57">D53</f>
        <v>6599.5718999999999</v>
      </c>
      <c r="E75" s="14">
        <f t="shared" si="57"/>
        <v>6666.80393</v>
      </c>
      <c r="F75" s="14">
        <f t="shared" si="57"/>
        <v>3062.2585600000007</v>
      </c>
      <c r="G75" s="14">
        <f t="shared" si="57"/>
        <v>5069.7775030229095</v>
      </c>
      <c r="H75" s="14">
        <f t="shared" si="22"/>
        <v>21398.411893022909</v>
      </c>
      <c r="J75" s="14">
        <f t="shared" ref="J75:M75" si="58">J53</f>
        <v>6628.5384800000002</v>
      </c>
      <c r="K75" s="14">
        <f t="shared" si="58"/>
        <v>3562.1541299999999</v>
      </c>
      <c r="L75" s="14">
        <f t="shared" si="58"/>
        <v>5320.3118300000006</v>
      </c>
      <c r="M75" s="14">
        <f t="shared" si="58"/>
        <v>2219.1684652269196</v>
      </c>
      <c r="N75" s="14">
        <f>SUM(J75:M75)</f>
        <v>17730.172905226922</v>
      </c>
    </row>
    <row r="76" spans="1:14" x14ac:dyDescent="0.25">
      <c r="D76" s="14">
        <f t="shared" ref="D76:H76" si="59">SUM(D57:D75)</f>
        <v>1316670.6814200005</v>
      </c>
      <c r="E76" s="14">
        <f t="shared" si="59"/>
        <v>1592837.0161096591</v>
      </c>
      <c r="F76" s="14">
        <f t="shared" si="59"/>
        <v>1788388.6185050621</v>
      </c>
      <c r="G76" s="14">
        <f t="shared" si="59"/>
        <v>2123730.0714667854</v>
      </c>
      <c r="H76" s="14">
        <f t="shared" si="59"/>
        <v>6821626.3875015071</v>
      </c>
      <c r="J76" s="14">
        <f t="shared" ref="J76:N76" si="60">SUM(J57:J75)</f>
        <v>1293365.6201300002</v>
      </c>
      <c r="K76" s="14">
        <f t="shared" si="60"/>
        <v>1336828.50982</v>
      </c>
      <c r="L76" s="14">
        <f t="shared" si="60"/>
        <v>1585286.4268499999</v>
      </c>
      <c r="M76" s="14">
        <f t="shared" si="60"/>
        <v>1384926.7084186305</v>
      </c>
      <c r="N76" s="14">
        <f t="shared" si="60"/>
        <v>5600407.2652186314</v>
      </c>
    </row>
  </sheetData>
  <mergeCells count="1">
    <mergeCell ref="P1:S1"/>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CF9827-FDFD-4DBC-B913-160574CBF7CC}">
  <sheetPr codeName="Sheet6"/>
  <dimension ref="A1:BJ4038"/>
  <sheetViews>
    <sheetView topLeftCell="AQ1" workbookViewId="0">
      <selection activeCell="BC14" sqref="BC14"/>
    </sheetView>
  </sheetViews>
  <sheetFormatPr defaultRowHeight="15" x14ac:dyDescent="0.25"/>
  <cols>
    <col min="62" max="62" width="9.7109375" bestFit="1" customWidth="1"/>
  </cols>
  <sheetData>
    <row r="1" spans="1:62" ht="15.75" thickBot="1" x14ac:dyDescent="0.3">
      <c r="A1" s="7" t="s">
        <v>6</v>
      </c>
      <c r="B1" s="8" t="s">
        <v>7</v>
      </c>
      <c r="C1" s="9" t="s">
        <v>8</v>
      </c>
      <c r="D1" s="9" t="s">
        <v>9</v>
      </c>
      <c r="E1" s="9" t="s">
        <v>10</v>
      </c>
      <c r="F1" s="9" t="s">
        <v>11</v>
      </c>
      <c r="G1" s="10" t="s">
        <v>12</v>
      </c>
      <c r="H1" s="11">
        <v>43101</v>
      </c>
      <c r="I1" s="11">
        <v>43132</v>
      </c>
      <c r="J1" s="11">
        <v>43160</v>
      </c>
      <c r="K1" s="11">
        <v>43191</v>
      </c>
      <c r="L1" s="11">
        <v>43221</v>
      </c>
      <c r="M1" s="11">
        <v>43252</v>
      </c>
      <c r="N1" s="11">
        <v>43282</v>
      </c>
      <c r="O1" s="11">
        <v>43313</v>
      </c>
      <c r="P1" s="11">
        <v>43344</v>
      </c>
      <c r="Q1" s="11">
        <v>43374</v>
      </c>
      <c r="R1" s="11">
        <v>43405</v>
      </c>
      <c r="S1" s="11">
        <v>43435</v>
      </c>
      <c r="T1" s="12" t="s">
        <v>13</v>
      </c>
      <c r="U1" s="11">
        <v>43466</v>
      </c>
      <c r="V1" s="11">
        <v>43497</v>
      </c>
      <c r="W1" s="11">
        <v>43525</v>
      </c>
      <c r="X1" s="11">
        <v>43556</v>
      </c>
      <c r="Y1" s="11">
        <v>43586</v>
      </c>
      <c r="Z1" s="11">
        <v>43617</v>
      </c>
      <c r="AA1" s="11">
        <v>43647</v>
      </c>
      <c r="AB1" s="11">
        <v>43678</v>
      </c>
      <c r="AC1" s="11">
        <v>43709</v>
      </c>
      <c r="AD1" s="11">
        <v>43739</v>
      </c>
      <c r="AE1" s="11">
        <v>43770</v>
      </c>
      <c r="AF1" s="11">
        <v>43800</v>
      </c>
      <c r="AG1" s="12" t="s">
        <v>14</v>
      </c>
      <c r="AH1" s="11">
        <v>43831</v>
      </c>
      <c r="AI1" s="11">
        <v>43862</v>
      </c>
      <c r="AJ1" s="11">
        <v>43891</v>
      </c>
      <c r="AK1" s="11">
        <v>43922</v>
      </c>
      <c r="AL1" s="11">
        <v>43952</v>
      </c>
      <c r="AM1" s="11">
        <v>43983</v>
      </c>
      <c r="AN1" s="11">
        <v>44013</v>
      </c>
      <c r="AO1" s="11">
        <v>44044</v>
      </c>
      <c r="AP1" s="11">
        <v>44075</v>
      </c>
      <c r="AQ1" s="11">
        <v>44105</v>
      </c>
      <c r="AR1" s="11">
        <v>44136</v>
      </c>
      <c r="AS1" s="11">
        <v>44166</v>
      </c>
      <c r="AT1" s="12" t="s">
        <v>15</v>
      </c>
      <c r="AU1" s="11">
        <v>44197</v>
      </c>
      <c r="AV1" s="11">
        <v>44228</v>
      </c>
      <c r="AW1" s="11">
        <v>44256</v>
      </c>
      <c r="AX1" s="11">
        <v>44287</v>
      </c>
      <c r="AY1" s="11">
        <v>44317</v>
      </c>
      <c r="AZ1" s="11">
        <v>44348</v>
      </c>
      <c r="BA1" s="11">
        <v>44378</v>
      </c>
      <c r="BB1" s="11">
        <v>44409</v>
      </c>
      <c r="BC1" s="11">
        <v>44440</v>
      </c>
      <c r="BD1" s="11">
        <v>44470</v>
      </c>
      <c r="BE1" s="11">
        <v>44501</v>
      </c>
      <c r="BF1" s="11">
        <v>44531</v>
      </c>
      <c r="BG1" s="12" t="s">
        <v>16</v>
      </c>
    </row>
    <row r="2" spans="1:62" x14ac:dyDescent="0.25">
      <c r="A2" s="13">
        <v>800000.01</v>
      </c>
      <c r="B2" s="13">
        <v>800000.01</v>
      </c>
      <c r="C2" s="13" t="s">
        <v>17</v>
      </c>
      <c r="D2" s="13" t="s">
        <v>18</v>
      </c>
      <c r="E2" s="13" t="s">
        <v>19</v>
      </c>
      <c r="F2" s="13" t="s">
        <v>20</v>
      </c>
      <c r="G2" s="14"/>
      <c r="H2" s="15">
        <v>0</v>
      </c>
      <c r="I2" s="15">
        <v>0</v>
      </c>
      <c r="J2" s="15">
        <v>0</v>
      </c>
      <c r="K2" s="15">
        <v>0</v>
      </c>
      <c r="L2" s="15">
        <v>0</v>
      </c>
      <c r="M2" s="15">
        <v>0</v>
      </c>
      <c r="N2" s="15">
        <v>0</v>
      </c>
      <c r="O2" s="15">
        <v>0</v>
      </c>
      <c r="P2" s="15">
        <v>0</v>
      </c>
      <c r="Q2" s="15">
        <v>0.02</v>
      </c>
      <c r="R2" s="15">
        <v>0</v>
      </c>
      <c r="S2" s="15">
        <v>0</v>
      </c>
      <c r="T2" s="15">
        <f>SUM(H2:S2)</f>
        <v>0.02</v>
      </c>
      <c r="U2" s="15">
        <v>0</v>
      </c>
      <c r="V2" s="15">
        <v>0</v>
      </c>
      <c r="W2" s="15">
        <v>0</v>
      </c>
      <c r="X2" s="15">
        <v>0</v>
      </c>
      <c r="Y2" s="15">
        <v>0</v>
      </c>
      <c r="Z2" s="15">
        <v>0.43720999896526336</v>
      </c>
      <c r="AA2" s="15">
        <v>0.99553000122308732</v>
      </c>
      <c r="AB2" s="15">
        <v>0</v>
      </c>
      <c r="AC2" s="15">
        <v>7.1743599090576176</v>
      </c>
      <c r="AD2" s="15">
        <v>3.350720001220703</v>
      </c>
      <c r="AE2" s="15">
        <v>-5.5133798980712889</v>
      </c>
      <c r="AF2" s="15">
        <v>0</v>
      </c>
      <c r="AG2" s="15">
        <f>SUM(U2:AF2)</f>
        <v>6.4444400123953809</v>
      </c>
      <c r="AH2" s="15">
        <v>2.7081600036621092</v>
      </c>
      <c r="AI2" s="15">
        <v>-3.065639923095703</v>
      </c>
      <c r="AJ2" s="15">
        <v>0</v>
      </c>
      <c r="AK2" s="15">
        <v>0</v>
      </c>
      <c r="AL2" s="15">
        <v>0</v>
      </c>
      <c r="AM2" s="15">
        <v>19.893020304203034</v>
      </c>
      <c r="AN2" s="15">
        <v>0</v>
      </c>
      <c r="AO2" s="15">
        <v>0</v>
      </c>
      <c r="AP2" s="15">
        <v>0</v>
      </c>
      <c r="AQ2" s="15">
        <v>0</v>
      </c>
      <c r="AR2" s="15">
        <v>0</v>
      </c>
      <c r="AS2" s="15">
        <v>0.15342000389099122</v>
      </c>
      <c r="AT2" s="15">
        <f>SUM(AH2:AS2)</f>
        <v>19.688960388660433</v>
      </c>
      <c r="AU2" s="15">
        <v>2.5000000000000001E-4</v>
      </c>
      <c r="AV2" s="15">
        <v>2.1999999880790712E-4</v>
      </c>
      <c r="AW2" s="15">
        <v>3.4999999403953551E-4</v>
      </c>
      <c r="AX2" s="15">
        <v>2.800000011920929E-4</v>
      </c>
      <c r="AY2" s="15">
        <v>3.0000001192092895E-4</v>
      </c>
      <c r="AZ2" s="15">
        <v>2.8999999165534973E-4</v>
      </c>
      <c r="BA2" s="15">
        <v>2.8999999165534973E-4</v>
      </c>
      <c r="BB2" s="15">
        <v>2.8999999165534973E-4</v>
      </c>
      <c r="BC2" s="15">
        <v>3.7000000476837156E-4</v>
      </c>
      <c r="BD2" s="15">
        <v>0</v>
      </c>
      <c r="BE2" s="15">
        <v>0</v>
      </c>
      <c r="BF2" s="15">
        <v>0</v>
      </c>
      <c r="BG2" s="15">
        <f>SUM(AU2:BF2)</f>
        <v>2.6399999856948856E-3</v>
      </c>
      <c r="BH2" t="str">
        <f>D2&amp;E2</f>
        <v>UIDIST</v>
      </c>
      <c r="BI2" t="str">
        <f>VLOOKUP(BH2,[2]Summary!$C$29:$C$56,1,0)</f>
        <v>UIDist</v>
      </c>
      <c r="BJ2" s="16">
        <v>44470</v>
      </c>
    </row>
    <row r="3" spans="1:62" x14ac:dyDescent="0.25">
      <c r="A3" s="13">
        <v>800047.01</v>
      </c>
      <c r="B3" s="13">
        <v>800047.01</v>
      </c>
      <c r="C3" s="13" t="s">
        <v>21</v>
      </c>
      <c r="D3" s="13" t="s">
        <v>18</v>
      </c>
      <c r="E3" s="13" t="s">
        <v>19</v>
      </c>
      <c r="F3" s="13" t="s">
        <v>22</v>
      </c>
      <c r="G3" s="14"/>
      <c r="H3" s="15">
        <v>101.361</v>
      </c>
      <c r="I3" s="15">
        <v>364.73099999999999</v>
      </c>
      <c r="J3" s="15">
        <v>288.38099999999997</v>
      </c>
      <c r="K3" s="15">
        <v>-745.23400000000004</v>
      </c>
      <c r="L3" s="15">
        <v>143.84299999999999</v>
      </c>
      <c r="M3" s="15">
        <v>153.084</v>
      </c>
      <c r="N3" s="15">
        <v>171.768</v>
      </c>
      <c r="O3" s="15">
        <v>-316.20400000000001</v>
      </c>
      <c r="P3" s="15">
        <v>3.1139999999999999</v>
      </c>
      <c r="Q3" s="15">
        <v>2.4900000000000002</v>
      </c>
      <c r="R3" s="15">
        <v>1.036</v>
      </c>
      <c r="S3" s="15">
        <v>5.3440000000000003</v>
      </c>
      <c r="T3" s="15">
        <f t="shared" ref="T3:T66" si="0">SUM(H3:S3)</f>
        <v>173.71399999999997</v>
      </c>
      <c r="U3" s="15">
        <v>3.3830400781631469</v>
      </c>
      <c r="V3" s="15">
        <v>3.359580078125</v>
      </c>
      <c r="W3" s="15">
        <v>5.3747199096679683</v>
      </c>
      <c r="X3" s="15">
        <v>3.1233999633789065</v>
      </c>
      <c r="Y3" s="15">
        <v>3.3362099609375</v>
      </c>
      <c r="Z3" s="15">
        <v>3.32122998046875</v>
      </c>
      <c r="AA3" s="15">
        <v>3.4440800781249998</v>
      </c>
      <c r="AB3" s="15">
        <v>3.4440800781249998</v>
      </c>
      <c r="AC3" s="15">
        <v>2.862080078125</v>
      </c>
      <c r="AD3" s="15">
        <v>2.862080078125</v>
      </c>
      <c r="AE3" s="15">
        <v>2.1545699806213379</v>
      </c>
      <c r="AF3" s="15">
        <v>2.5970300292968749</v>
      </c>
      <c r="AG3" s="15">
        <f t="shared" ref="AG3:AG66" si="1">SUM(U3:AF3)</f>
        <v>39.262100293159484</v>
      </c>
      <c r="AH3" s="15">
        <v>2.6956498985290529</v>
      </c>
      <c r="AI3" s="15">
        <v>1.4655800189971924</v>
      </c>
      <c r="AJ3" s="15">
        <v>1.7789500274658203</v>
      </c>
      <c r="AK3" s="15">
        <v>3.1831800231933594</v>
      </c>
      <c r="AL3" s="15">
        <v>0.76188001728057864</v>
      </c>
      <c r="AM3" s="15">
        <v>1.0221000366210937</v>
      </c>
      <c r="AN3" s="15">
        <v>0.43122998619079589</v>
      </c>
      <c r="AO3" s="15">
        <v>0.33782998657226565</v>
      </c>
      <c r="AP3" s="15">
        <v>8.6099998950958257E-3</v>
      </c>
      <c r="AQ3" s="15">
        <v>0</v>
      </c>
      <c r="AR3" s="15">
        <v>0</v>
      </c>
      <c r="AS3" s="15">
        <v>-0.62109002685546877</v>
      </c>
      <c r="AT3" s="15">
        <f t="shared" ref="AT3:AT66" si="2">SUM(AH3:AS3)</f>
        <v>11.063919967889786</v>
      </c>
      <c r="AU3" s="15">
        <v>-2.9999999329447747E-5</v>
      </c>
      <c r="AV3" s="15">
        <v>-2.9999999329447747E-5</v>
      </c>
      <c r="AW3" s="15">
        <v>-5.0000000745058057E-5</v>
      </c>
      <c r="AX3" s="15">
        <v>-3.9999999105930327E-5</v>
      </c>
      <c r="AY3" s="15">
        <v>-3.9999999105930327E-5</v>
      </c>
      <c r="AZ3" s="15">
        <v>-3.9999999105930327E-5</v>
      </c>
      <c r="BA3" s="15">
        <v>-3.9999999105930327E-5</v>
      </c>
      <c r="BB3" s="15">
        <v>-3.9999999105930327E-5</v>
      </c>
      <c r="BC3" s="15">
        <v>-3.9999999105930327E-5</v>
      </c>
      <c r="BD3" s="15">
        <v>0</v>
      </c>
      <c r="BE3" s="15">
        <v>0</v>
      </c>
      <c r="BF3" s="15">
        <v>0</v>
      </c>
      <c r="BG3" s="15">
        <f t="shared" ref="BG3:BG66" si="3">SUM(AU3:BF3)</f>
        <v>-3.4999999403953556E-4</v>
      </c>
      <c r="BH3" t="str">
        <f t="shared" ref="BH3:BH66" si="4">D3&amp;E3</f>
        <v>UIDIST</v>
      </c>
      <c r="BI3" t="str">
        <f>VLOOKUP(BH3,[2]Summary!$C$29:$C$56,1,0)</f>
        <v>UIDist</v>
      </c>
      <c r="BJ3" s="16">
        <v>44470</v>
      </c>
    </row>
    <row r="4" spans="1:62" x14ac:dyDescent="0.25">
      <c r="A4" s="13">
        <v>800051.01</v>
      </c>
      <c r="B4" s="13">
        <v>800051.01</v>
      </c>
      <c r="C4" s="13" t="s">
        <v>23</v>
      </c>
      <c r="D4" s="13" t="s">
        <v>18</v>
      </c>
      <c r="E4" s="13" t="s">
        <v>19</v>
      </c>
      <c r="F4" s="13" t="s">
        <v>22</v>
      </c>
      <c r="G4" s="14"/>
      <c r="H4" s="15">
        <v>0</v>
      </c>
      <c r="I4" s="15">
        <v>0</v>
      </c>
      <c r="J4" s="15">
        <v>0</v>
      </c>
      <c r="K4" s="15">
        <v>0</v>
      </c>
      <c r="L4" s="15">
        <v>0</v>
      </c>
      <c r="M4" s="15">
        <v>0</v>
      </c>
      <c r="N4" s="15">
        <v>0</v>
      </c>
      <c r="O4" s="15">
        <v>0</v>
      </c>
      <c r="P4" s="15">
        <v>0</v>
      </c>
      <c r="Q4" s="15">
        <v>0</v>
      </c>
      <c r="R4" s="15">
        <v>0</v>
      </c>
      <c r="S4" s="15">
        <v>0</v>
      </c>
      <c r="T4" s="15">
        <f t="shared" si="0"/>
        <v>0</v>
      </c>
      <c r="U4" s="15">
        <v>0</v>
      </c>
      <c r="V4" s="15">
        <v>0</v>
      </c>
      <c r="W4" s="15">
        <v>0</v>
      </c>
      <c r="X4" s="15">
        <v>0</v>
      </c>
      <c r="Y4" s="15">
        <v>0</v>
      </c>
      <c r="Z4" s="15">
        <v>0</v>
      </c>
      <c r="AA4" s="15">
        <v>0</v>
      </c>
      <c r="AB4" s="15">
        <v>0</v>
      </c>
      <c r="AC4" s="15">
        <v>0</v>
      </c>
      <c r="AD4" s="15">
        <v>-0.34912999916076659</v>
      </c>
      <c r="AE4" s="15">
        <v>0</v>
      </c>
      <c r="AF4" s="15">
        <v>0</v>
      </c>
      <c r="AG4" s="15">
        <f t="shared" si="1"/>
        <v>-0.34912999916076659</v>
      </c>
      <c r="AH4" s="15">
        <v>0</v>
      </c>
      <c r="AI4" s="15">
        <v>0</v>
      </c>
      <c r="AJ4" s="15">
        <v>0</v>
      </c>
      <c r="AK4" s="15">
        <v>0</v>
      </c>
      <c r="AL4" s="15">
        <v>0</v>
      </c>
      <c r="AM4" s="15">
        <v>0</v>
      </c>
      <c r="AN4" s="15">
        <v>0</v>
      </c>
      <c r="AO4" s="15">
        <v>0</v>
      </c>
      <c r="AP4" s="15">
        <v>0</v>
      </c>
      <c r="AQ4" s="15">
        <v>-0.02</v>
      </c>
      <c r="AR4" s="15">
        <v>0</v>
      </c>
      <c r="AS4" s="15">
        <v>0</v>
      </c>
      <c r="AT4" s="15">
        <f t="shared" si="2"/>
        <v>-0.02</v>
      </c>
      <c r="AU4" s="15">
        <v>0</v>
      </c>
      <c r="AV4" s="15">
        <v>0</v>
      </c>
      <c r="AW4" s="15">
        <v>0</v>
      </c>
      <c r="AX4" s="15">
        <v>0</v>
      </c>
      <c r="AY4" s="15">
        <v>0</v>
      </c>
      <c r="AZ4" s="15">
        <v>0</v>
      </c>
      <c r="BA4" s="15">
        <v>0</v>
      </c>
      <c r="BB4" s="15">
        <v>0</v>
      </c>
      <c r="BC4" s="15">
        <v>0</v>
      </c>
      <c r="BD4" s="15">
        <v>0</v>
      </c>
      <c r="BE4" s="15">
        <v>0</v>
      </c>
      <c r="BF4" s="15">
        <v>0</v>
      </c>
      <c r="BG4" s="15">
        <f t="shared" si="3"/>
        <v>0</v>
      </c>
      <c r="BH4" t="str">
        <f t="shared" si="4"/>
        <v>UIDIST</v>
      </c>
      <c r="BI4" t="str">
        <f>VLOOKUP(BH4,[2]Summary!$C$29:$C$56,1,0)</f>
        <v>UIDist</v>
      </c>
      <c r="BJ4" s="16">
        <v>44197</v>
      </c>
    </row>
    <row r="5" spans="1:62" x14ac:dyDescent="0.25">
      <c r="A5" s="13">
        <v>800067.01</v>
      </c>
      <c r="B5" s="13">
        <v>800067.01</v>
      </c>
      <c r="C5" s="13" t="s">
        <v>24</v>
      </c>
      <c r="D5" s="13" t="s">
        <v>18</v>
      </c>
      <c r="E5" s="13" t="s">
        <v>19</v>
      </c>
      <c r="F5" s="13" t="s">
        <v>22</v>
      </c>
      <c r="G5" s="14" t="s">
        <v>25</v>
      </c>
      <c r="H5" s="15">
        <v>-5.5339999999999998</v>
      </c>
      <c r="I5" s="15">
        <v>10.534000000000001</v>
      </c>
      <c r="J5" s="15">
        <v>8.8740000000000006</v>
      </c>
      <c r="K5" s="15">
        <v>-0.65500000000000003</v>
      </c>
      <c r="L5" s="15">
        <v>3.492</v>
      </c>
      <c r="M5" s="15">
        <v>-0.71799999999999997</v>
      </c>
      <c r="N5" s="15">
        <v>13.922000000000001</v>
      </c>
      <c r="O5" s="15">
        <v>17.443000000000001</v>
      </c>
      <c r="P5" s="15">
        <v>2.202</v>
      </c>
      <c r="Q5" s="15">
        <v>7.5670000000000002</v>
      </c>
      <c r="R5" s="15">
        <v>28.305</v>
      </c>
      <c r="S5" s="15">
        <v>1.51</v>
      </c>
      <c r="T5" s="15">
        <f t="shared" si="0"/>
        <v>86.942000000000007</v>
      </c>
      <c r="U5" s="15">
        <v>6.6177399368286132</v>
      </c>
      <c r="V5" s="15">
        <v>4.8772201461791989</v>
      </c>
      <c r="W5" s="15">
        <v>13.134720336914063</v>
      </c>
      <c r="X5" s="15">
        <v>18.058149703979492</v>
      </c>
      <c r="Y5" s="15">
        <v>17.861620353698729</v>
      </c>
      <c r="Z5" s="15">
        <v>5.5373901062011717</v>
      </c>
      <c r="AA5" s="15">
        <v>0.65129092407226563</v>
      </c>
      <c r="AB5" s="15">
        <v>3.896629934310913</v>
      </c>
      <c r="AC5" s="15">
        <v>49.975759216308596</v>
      </c>
      <c r="AD5" s="15">
        <v>-31.638850894927977</v>
      </c>
      <c r="AE5" s="15">
        <v>-62.726259471893307</v>
      </c>
      <c r="AF5" s="15">
        <v>-16.684990097045898</v>
      </c>
      <c r="AG5" s="15">
        <f t="shared" si="1"/>
        <v>9.5604201946258698</v>
      </c>
      <c r="AH5" s="15">
        <v>19.621320430755617</v>
      </c>
      <c r="AI5" s="15">
        <v>10.469389728546142</v>
      </c>
      <c r="AJ5" s="15">
        <v>-3.9585699424743654</v>
      </c>
      <c r="AK5" s="15">
        <v>62.791348937988282</v>
      </c>
      <c r="AL5" s="15">
        <v>-17.866301757812501</v>
      </c>
      <c r="AM5" s="15">
        <v>-0.47499992370605471</v>
      </c>
      <c r="AN5" s="15">
        <v>-0.62748994636535649</v>
      </c>
      <c r="AO5" s="15">
        <v>0.42477001619338989</v>
      </c>
      <c r="AP5" s="15">
        <v>0.36445000457763671</v>
      </c>
      <c r="AQ5" s="15">
        <v>25.457999999999998</v>
      </c>
      <c r="AR5" s="15">
        <v>24.017130157470703</v>
      </c>
      <c r="AS5" s="15">
        <v>-13.840959396362305</v>
      </c>
      <c r="AT5" s="15">
        <f t="shared" si="2"/>
        <v>106.37808830881117</v>
      </c>
      <c r="AU5" s="15">
        <v>0</v>
      </c>
      <c r="AV5" s="15">
        <v>0</v>
      </c>
      <c r="AW5" s="15">
        <v>0</v>
      </c>
      <c r="AX5" s="15">
        <v>0</v>
      </c>
      <c r="AY5" s="15">
        <v>0</v>
      </c>
      <c r="AZ5" s="15">
        <v>0</v>
      </c>
      <c r="BA5" s="15">
        <v>0</v>
      </c>
      <c r="BB5" s="15">
        <v>0</v>
      </c>
      <c r="BC5" s="15">
        <v>0</v>
      </c>
      <c r="BD5" s="15">
        <v>0</v>
      </c>
      <c r="BE5" s="15">
        <v>0</v>
      </c>
      <c r="BF5" s="15">
        <v>0</v>
      </c>
      <c r="BG5" s="15">
        <f t="shared" si="3"/>
        <v>0</v>
      </c>
      <c r="BH5" t="str">
        <f t="shared" si="4"/>
        <v>UIDIST</v>
      </c>
      <c r="BI5" t="str">
        <f>VLOOKUP(BH5,[2]Summary!$C$29:$C$56,1,0)</f>
        <v>UIDist</v>
      </c>
      <c r="BJ5" s="16">
        <v>44197</v>
      </c>
    </row>
    <row r="6" spans="1:62" x14ac:dyDescent="0.25">
      <c r="A6" s="13">
        <v>800068.01</v>
      </c>
      <c r="B6" s="13">
        <v>800068.01</v>
      </c>
      <c r="C6" s="13" t="s">
        <v>26</v>
      </c>
      <c r="D6" s="13" t="s">
        <v>18</v>
      </c>
      <c r="E6" s="13" t="s">
        <v>19</v>
      </c>
      <c r="F6" s="13" t="s">
        <v>22</v>
      </c>
      <c r="G6" s="14"/>
      <c r="H6" s="15">
        <v>0</v>
      </c>
      <c r="I6" s="15">
        <v>0</v>
      </c>
      <c r="J6" s="15">
        <v>0</v>
      </c>
      <c r="K6" s="15">
        <v>0</v>
      </c>
      <c r="L6" s="15">
        <v>0</v>
      </c>
      <c r="M6" s="15">
        <v>0</v>
      </c>
      <c r="N6" s="15">
        <v>0</v>
      </c>
      <c r="O6" s="15">
        <v>0</v>
      </c>
      <c r="P6" s="15">
        <v>0</v>
      </c>
      <c r="Q6" s="15">
        <v>0</v>
      </c>
      <c r="R6" s="15">
        <v>0</v>
      </c>
      <c r="S6" s="15">
        <v>0</v>
      </c>
      <c r="T6" s="15">
        <f t="shared" si="0"/>
        <v>0</v>
      </c>
      <c r="U6" s="15">
        <v>0</v>
      </c>
      <c r="V6" s="15">
        <v>0</v>
      </c>
      <c r="W6" s="15">
        <v>0</v>
      </c>
      <c r="X6" s="15">
        <v>0</v>
      </c>
      <c r="Y6" s="15">
        <v>0</v>
      </c>
      <c r="Z6" s="15">
        <v>0</v>
      </c>
      <c r="AA6" s="15">
        <v>0</v>
      </c>
      <c r="AB6" s="15">
        <v>0</v>
      </c>
      <c r="AC6" s="15">
        <v>0</v>
      </c>
      <c r="AD6" s="15">
        <v>0</v>
      </c>
      <c r="AE6" s="15">
        <v>0</v>
      </c>
      <c r="AF6" s="15">
        <v>0</v>
      </c>
      <c r="AG6" s="15">
        <f t="shared" si="1"/>
        <v>0</v>
      </c>
      <c r="AH6" s="15">
        <v>0</v>
      </c>
      <c r="AI6" s="15">
        <v>5.066999912261963E-2</v>
      </c>
      <c r="AJ6" s="15">
        <v>0</v>
      </c>
      <c r="AK6" s="15">
        <v>0</v>
      </c>
      <c r="AL6" s="15">
        <v>0</v>
      </c>
      <c r="AM6" s="15">
        <v>0</v>
      </c>
      <c r="AN6" s="15">
        <v>0</v>
      </c>
      <c r="AO6" s="15">
        <v>0</v>
      </c>
      <c r="AP6" s="15">
        <v>0</v>
      </c>
      <c r="AQ6" s="15">
        <v>0</v>
      </c>
      <c r="AR6" s="15">
        <v>0</v>
      </c>
      <c r="AS6" s="15">
        <v>0</v>
      </c>
      <c r="AT6" s="15">
        <f t="shared" si="2"/>
        <v>5.066999912261963E-2</v>
      </c>
      <c r="AU6" s="15">
        <v>0</v>
      </c>
      <c r="AV6" s="15">
        <v>0</v>
      </c>
      <c r="AW6" s="15">
        <v>0</v>
      </c>
      <c r="AX6" s="15">
        <v>0</v>
      </c>
      <c r="AY6" s="15">
        <v>0</v>
      </c>
      <c r="AZ6" s="15">
        <v>0</v>
      </c>
      <c r="BA6" s="15">
        <v>0</v>
      </c>
      <c r="BB6" s="15">
        <v>0</v>
      </c>
      <c r="BC6" s="15">
        <v>0</v>
      </c>
      <c r="BD6" s="15">
        <v>0</v>
      </c>
      <c r="BE6" s="15">
        <v>0</v>
      </c>
      <c r="BF6" s="15">
        <v>0</v>
      </c>
      <c r="BG6" s="15">
        <f t="shared" si="3"/>
        <v>0</v>
      </c>
      <c r="BH6" t="str">
        <f t="shared" si="4"/>
        <v>UIDIST</v>
      </c>
      <c r="BI6" t="str">
        <f>VLOOKUP(BH6,[2]Summary!$C$29:$C$56,1,0)</f>
        <v>UIDist</v>
      </c>
      <c r="BJ6" s="16">
        <v>44197</v>
      </c>
    </row>
    <row r="7" spans="1:62" x14ac:dyDescent="0.25">
      <c r="A7" s="13">
        <v>800113.01</v>
      </c>
      <c r="B7" s="13">
        <v>800113.01</v>
      </c>
      <c r="C7" s="13" t="s">
        <v>27</v>
      </c>
      <c r="D7" s="13" t="s">
        <v>18</v>
      </c>
      <c r="E7" s="13" t="s">
        <v>19</v>
      </c>
      <c r="F7" s="13" t="s">
        <v>22</v>
      </c>
      <c r="G7" s="14"/>
      <c r="H7" s="15">
        <v>0.318</v>
      </c>
      <c r="I7" s="15">
        <v>8.2040000000000006</v>
      </c>
      <c r="J7" s="15">
        <v>9.5000000000000001E-2</v>
      </c>
      <c r="K7" s="15">
        <v>-4839.9570000000003</v>
      </c>
      <c r="L7" s="15">
        <v>5.6310000000000002</v>
      </c>
      <c r="M7" s="15">
        <v>35.96</v>
      </c>
      <c r="N7" s="15">
        <v>54.875999999999998</v>
      </c>
      <c r="O7" s="15">
        <v>89.403999999999996</v>
      </c>
      <c r="P7" s="15">
        <v>19.678999999999998</v>
      </c>
      <c r="Q7" s="15">
        <v>29.245999999999999</v>
      </c>
      <c r="R7" s="15">
        <v>49.834000000000003</v>
      </c>
      <c r="S7" s="15">
        <v>-2402.17</v>
      </c>
      <c r="T7" s="15">
        <f t="shared" si="0"/>
        <v>-6948.8799999999992</v>
      </c>
      <c r="U7" s="15">
        <v>0.96255998229980466</v>
      </c>
      <c r="V7" s="15">
        <v>0.67971997070312495</v>
      </c>
      <c r="W7" s="15">
        <v>0.674989990234375</v>
      </c>
      <c r="X7" s="15">
        <v>0.3201400146484375</v>
      </c>
      <c r="Y7" s="15">
        <v>0.58495001220703124</v>
      </c>
      <c r="Z7" s="15">
        <v>1.6429600219726563</v>
      </c>
      <c r="AA7" s="15">
        <v>5.1423099060058597</v>
      </c>
      <c r="AB7" s="15">
        <v>7.3062596282958987</v>
      </c>
      <c r="AC7" s="15">
        <v>0.55903997802734373</v>
      </c>
      <c r="AD7" s="15">
        <v>0.51504998779296873</v>
      </c>
      <c r="AE7" s="15">
        <v>0.40289001464843749</v>
      </c>
      <c r="AF7" s="15">
        <v>-2422.8710100097655</v>
      </c>
      <c r="AG7" s="15">
        <f t="shared" si="1"/>
        <v>-2404.0801405029297</v>
      </c>
      <c r="AH7" s="15">
        <v>0.50039999389648437</v>
      </c>
      <c r="AI7" s="15">
        <v>2.7045299084186554</v>
      </c>
      <c r="AJ7" s="15">
        <v>0.16208999824523926</v>
      </c>
      <c r="AK7" s="15">
        <v>0.11131999969482421</v>
      </c>
      <c r="AL7" s="15">
        <v>11.158979850769043</v>
      </c>
      <c r="AM7" s="15">
        <v>-0.49716001892089845</v>
      </c>
      <c r="AN7" s="15">
        <v>0.1368699951171875</v>
      </c>
      <c r="AO7" s="15">
        <v>7.9948599243164065</v>
      </c>
      <c r="AP7" s="15">
        <v>0.20122999572753905</v>
      </c>
      <c r="AQ7" s="15">
        <v>5.8999999999999997E-2</v>
      </c>
      <c r="AR7" s="15">
        <v>5.9259998321533204E-2</v>
      </c>
      <c r="AS7" s="15">
        <v>-0.50986002349853521</v>
      </c>
      <c r="AT7" s="15">
        <f t="shared" si="2"/>
        <v>22.08151962208748</v>
      </c>
      <c r="AU7" s="15">
        <v>0</v>
      </c>
      <c r="AV7" s="15">
        <v>0</v>
      </c>
      <c r="AW7" s="15">
        <v>0</v>
      </c>
      <c r="AX7" s="15">
        <v>0</v>
      </c>
      <c r="AY7" s="15">
        <v>0</v>
      </c>
      <c r="AZ7" s="15">
        <v>0</v>
      </c>
      <c r="BA7" s="15">
        <v>0</v>
      </c>
      <c r="BB7" s="15">
        <v>0</v>
      </c>
      <c r="BC7" s="15">
        <v>0</v>
      </c>
      <c r="BD7" s="15">
        <v>0</v>
      </c>
      <c r="BE7" s="15">
        <v>0</v>
      </c>
      <c r="BF7" s="15">
        <v>0</v>
      </c>
      <c r="BG7" s="15">
        <f t="shared" si="3"/>
        <v>0</v>
      </c>
      <c r="BH7" t="str">
        <f t="shared" si="4"/>
        <v>UIDIST</v>
      </c>
      <c r="BI7" t="str">
        <f>VLOOKUP(BH7,[2]Summary!$C$29:$C$56,1,0)</f>
        <v>UIDist</v>
      </c>
      <c r="BJ7" s="16">
        <v>44197</v>
      </c>
    </row>
    <row r="8" spans="1:62" x14ac:dyDescent="0.25">
      <c r="A8" s="13">
        <v>800118.01</v>
      </c>
      <c r="B8" s="13">
        <v>800118.01</v>
      </c>
      <c r="C8" s="13" t="s">
        <v>28</v>
      </c>
      <c r="D8" s="13" t="s">
        <v>18</v>
      </c>
      <c r="E8" s="13" t="s">
        <v>19</v>
      </c>
      <c r="F8" s="13" t="s">
        <v>22</v>
      </c>
      <c r="G8" s="14"/>
      <c r="H8" s="15">
        <v>0</v>
      </c>
      <c r="I8" s="15">
        <v>0</v>
      </c>
      <c r="J8" s="15">
        <v>0</v>
      </c>
      <c r="K8" s="15">
        <v>0</v>
      </c>
      <c r="L8" s="15">
        <v>0</v>
      </c>
      <c r="M8" s="15">
        <v>0</v>
      </c>
      <c r="N8" s="15">
        <v>0</v>
      </c>
      <c r="O8" s="15">
        <v>0</v>
      </c>
      <c r="P8" s="15">
        <v>0</v>
      </c>
      <c r="Q8" s="15">
        <v>0</v>
      </c>
      <c r="R8" s="15">
        <v>0</v>
      </c>
      <c r="S8" s="15">
        <v>0.35699999999999998</v>
      </c>
      <c r="T8" s="15">
        <f t="shared" si="0"/>
        <v>0.35699999999999998</v>
      </c>
      <c r="U8" s="15">
        <v>0</v>
      </c>
      <c r="V8" s="15">
        <v>0</v>
      </c>
      <c r="W8" s="15">
        <v>0</v>
      </c>
      <c r="X8" s="15">
        <v>0</v>
      </c>
      <c r="Y8" s="15">
        <v>0</v>
      </c>
      <c r="Z8" s="15">
        <v>0</v>
      </c>
      <c r="AA8" s="15">
        <v>0</v>
      </c>
      <c r="AB8" s="15">
        <v>0</v>
      </c>
      <c r="AC8" s="15">
        <v>0</v>
      </c>
      <c r="AD8" s="15">
        <v>0</v>
      </c>
      <c r="AE8" s="15">
        <v>0</v>
      </c>
      <c r="AF8" s="15">
        <v>0</v>
      </c>
      <c r="AG8" s="15">
        <f t="shared" si="1"/>
        <v>0</v>
      </c>
      <c r="AH8" s="15">
        <v>0</v>
      </c>
      <c r="AI8" s="15">
        <v>0</v>
      </c>
      <c r="AJ8" s="15">
        <v>0</v>
      </c>
      <c r="AK8" s="15">
        <v>0</v>
      </c>
      <c r="AL8" s="15">
        <v>0</v>
      </c>
      <c r="AM8" s="15">
        <v>0</v>
      </c>
      <c r="AN8" s="15">
        <v>0</v>
      </c>
      <c r="AO8" s="15">
        <v>0</v>
      </c>
      <c r="AP8" s="15">
        <v>0</v>
      </c>
      <c r="AQ8" s="15">
        <v>0.11600000000000001</v>
      </c>
      <c r="AR8" s="15">
        <v>0</v>
      </c>
      <c r="AS8" s="15">
        <v>0</v>
      </c>
      <c r="AT8" s="15">
        <f t="shared" si="2"/>
        <v>0.11600000000000001</v>
      </c>
      <c r="AU8" s="15">
        <v>6.1035156250000001E-8</v>
      </c>
      <c r="AV8" s="15">
        <v>0</v>
      </c>
      <c r="AW8" s="15">
        <v>1.220703125E-7</v>
      </c>
      <c r="AX8" s="15">
        <v>4.8828125000000001E-7</v>
      </c>
      <c r="AY8" s="15">
        <v>0</v>
      </c>
      <c r="AZ8" s="15">
        <v>0</v>
      </c>
      <c r="BA8" s="15">
        <v>7.6293945312500002E-9</v>
      </c>
      <c r="BB8" s="15">
        <v>0</v>
      </c>
      <c r="BC8" s="15">
        <v>0</v>
      </c>
      <c r="BD8" s="15">
        <v>0</v>
      </c>
      <c r="BE8" s="15">
        <v>0</v>
      </c>
      <c r="BF8" s="15">
        <v>0</v>
      </c>
      <c r="BG8" s="15">
        <f t="shared" si="3"/>
        <v>6.7901611328124997E-7</v>
      </c>
      <c r="BH8" t="str">
        <f t="shared" si="4"/>
        <v>UIDIST</v>
      </c>
      <c r="BI8" t="str">
        <f>VLOOKUP(BH8,[2]Summary!$C$29:$C$56,1,0)</f>
        <v>UIDist</v>
      </c>
      <c r="BJ8" s="16">
        <v>44409</v>
      </c>
    </row>
    <row r="9" spans="1:62" x14ac:dyDescent="0.25">
      <c r="A9" s="13">
        <v>800149.01</v>
      </c>
      <c r="B9" s="13">
        <v>800149.01</v>
      </c>
      <c r="C9" s="13" t="s">
        <v>29</v>
      </c>
      <c r="D9" s="13" t="s">
        <v>18</v>
      </c>
      <c r="E9" s="13" t="s">
        <v>19</v>
      </c>
      <c r="F9" s="13" t="s">
        <v>22</v>
      </c>
      <c r="G9" s="14"/>
      <c r="H9" s="15">
        <v>0</v>
      </c>
      <c r="I9" s="15">
        <v>0</v>
      </c>
      <c r="J9" s="15">
        <v>0</v>
      </c>
      <c r="K9" s="15">
        <v>0</v>
      </c>
      <c r="L9" s="15">
        <v>0</v>
      </c>
      <c r="M9" s="15">
        <v>0</v>
      </c>
      <c r="N9" s="15">
        <v>0</v>
      </c>
      <c r="O9" s="15">
        <v>2.355</v>
      </c>
      <c r="P9" s="15">
        <v>1.4079999999999999</v>
      </c>
      <c r="Q9" s="15">
        <v>6.48</v>
      </c>
      <c r="R9" s="15">
        <v>3.718</v>
      </c>
      <c r="S9" s="15">
        <v>0.29499999999999998</v>
      </c>
      <c r="T9" s="15">
        <f t="shared" si="0"/>
        <v>14.256</v>
      </c>
      <c r="U9" s="15">
        <v>9.5665504150390621</v>
      </c>
      <c r="V9" s="15">
        <v>0.13790999698638917</v>
      </c>
      <c r="W9" s="15">
        <v>14.195100219726562</v>
      </c>
      <c r="X9" s="15">
        <v>0.1102000036239624</v>
      </c>
      <c r="Y9" s="15">
        <v>0.96530997467041013</v>
      </c>
      <c r="Z9" s="15">
        <v>0</v>
      </c>
      <c r="AA9" s="15">
        <v>2.3282400054931642</v>
      </c>
      <c r="AB9" s="15">
        <v>0</v>
      </c>
      <c r="AC9" s="15">
        <v>0</v>
      </c>
      <c r="AD9" s="15">
        <v>0</v>
      </c>
      <c r="AE9" s="15">
        <v>0.30484000396728517</v>
      </c>
      <c r="AF9" s="15">
        <v>2.9590000391006469E-2</v>
      </c>
      <c r="AG9" s="15">
        <f t="shared" si="1"/>
        <v>27.637740619897844</v>
      </c>
      <c r="AH9" s="15">
        <v>0</v>
      </c>
      <c r="AI9" s="15">
        <v>4.7999998554587364E-4</v>
      </c>
      <c r="AJ9" s="15">
        <v>5.4019000244140623</v>
      </c>
      <c r="AK9" s="15">
        <v>0.10155999946594238</v>
      </c>
      <c r="AL9" s="15">
        <v>0</v>
      </c>
      <c r="AM9" s="15">
        <v>0</v>
      </c>
      <c r="AN9" s="15">
        <v>0</v>
      </c>
      <c r="AO9" s="15">
        <v>0</v>
      </c>
      <c r="AP9" s="15">
        <v>0</v>
      </c>
      <c r="AQ9" s="15">
        <v>0</v>
      </c>
      <c r="AR9" s="15">
        <v>0</v>
      </c>
      <c r="AS9" s="15">
        <v>0</v>
      </c>
      <c r="AT9" s="15">
        <f t="shared" si="2"/>
        <v>5.5039400238655505</v>
      </c>
      <c r="AU9" s="15">
        <v>0</v>
      </c>
      <c r="AV9" s="15">
        <v>0</v>
      </c>
      <c r="AW9" s="15">
        <v>0</v>
      </c>
      <c r="AX9" s="15">
        <v>0</v>
      </c>
      <c r="AY9" s="15">
        <v>0</v>
      </c>
      <c r="AZ9" s="15">
        <v>0</v>
      </c>
      <c r="BA9" s="15">
        <v>0</v>
      </c>
      <c r="BB9" s="15">
        <v>0</v>
      </c>
      <c r="BC9" s="15">
        <v>0</v>
      </c>
      <c r="BD9" s="15">
        <v>0</v>
      </c>
      <c r="BE9" s="15">
        <v>0</v>
      </c>
      <c r="BF9" s="15">
        <v>0</v>
      </c>
      <c r="BG9" s="15">
        <f t="shared" si="3"/>
        <v>0</v>
      </c>
      <c r="BH9" t="str">
        <f t="shared" si="4"/>
        <v>UIDIST</v>
      </c>
      <c r="BI9" t="str">
        <f>VLOOKUP(BH9,[2]Summary!$C$29:$C$56,1,0)</f>
        <v>UIDist</v>
      </c>
      <c r="BJ9" s="16">
        <v>44197</v>
      </c>
    </row>
    <row r="10" spans="1:62" x14ac:dyDescent="0.25">
      <c r="A10" s="13">
        <v>800163.01</v>
      </c>
      <c r="B10" s="13">
        <v>800163.01</v>
      </c>
      <c r="C10" s="13" t="s">
        <v>30</v>
      </c>
      <c r="D10" s="13" t="s">
        <v>18</v>
      </c>
      <c r="E10" s="13" t="s">
        <v>19</v>
      </c>
      <c r="F10" s="13" t="s">
        <v>22</v>
      </c>
      <c r="G10" s="14" t="s">
        <v>25</v>
      </c>
      <c r="H10" s="15">
        <v>49.598999999999997</v>
      </c>
      <c r="I10" s="15">
        <v>27.584</v>
      </c>
      <c r="J10" s="15">
        <v>17.712</v>
      </c>
      <c r="K10" s="15">
        <v>15.693</v>
      </c>
      <c r="L10" s="15">
        <v>17.494</v>
      </c>
      <c r="M10" s="15">
        <v>3.5019999999999998</v>
      </c>
      <c r="N10" s="15">
        <v>1.546</v>
      </c>
      <c r="O10" s="15">
        <v>0.504</v>
      </c>
      <c r="P10" s="15">
        <v>36.527999999999999</v>
      </c>
      <c r="Q10" s="15">
        <v>67.686999999999998</v>
      </c>
      <c r="R10" s="15">
        <v>21.523</v>
      </c>
      <c r="S10" s="15">
        <v>20.850999999999999</v>
      </c>
      <c r="T10" s="15">
        <f t="shared" si="0"/>
        <v>280.22300000000001</v>
      </c>
      <c r="U10" s="15">
        <v>77.186649902343746</v>
      </c>
      <c r="V10" s="15">
        <v>33.164999755859377</v>
      </c>
      <c r="W10" s="15">
        <v>51.18928857421875</v>
      </c>
      <c r="X10" s="15">
        <v>43.691091430664059</v>
      </c>
      <c r="Y10" s="15">
        <v>29.418399902343751</v>
      </c>
      <c r="Z10" s="15">
        <v>16.375640258789062</v>
      </c>
      <c r="AA10" s="15">
        <v>5.4043800354003908</v>
      </c>
      <c r="AB10" s="15">
        <v>9.2681002197265627</v>
      </c>
      <c r="AC10" s="15">
        <v>7.9283799285888668</v>
      </c>
      <c r="AD10" s="15">
        <v>2.7813700942993163</v>
      </c>
      <c r="AE10" s="15">
        <v>2.9340000152587891</v>
      </c>
      <c r="AF10" s="15">
        <v>61.729719482421878</v>
      </c>
      <c r="AG10" s="15">
        <f t="shared" si="1"/>
        <v>341.0720195999146</v>
      </c>
      <c r="AH10" s="15">
        <v>0.60487973785400395</v>
      </c>
      <c r="AI10" s="15">
        <v>8.726349884033203</v>
      </c>
      <c r="AJ10" s="15">
        <v>3.0561199722290038</v>
      </c>
      <c r="AK10" s="15">
        <v>6.6525400161743162</v>
      </c>
      <c r="AL10" s="15">
        <v>11.868119781494141</v>
      </c>
      <c r="AM10" s="15">
        <v>31.556539733886719</v>
      </c>
      <c r="AN10" s="15">
        <v>3.2051100463867188</v>
      </c>
      <c r="AO10" s="15">
        <v>1.7099999655485154</v>
      </c>
      <c r="AP10" s="15">
        <v>2.5838200721740723</v>
      </c>
      <c r="AQ10" s="15">
        <v>11.507</v>
      </c>
      <c r="AR10" s="15">
        <v>1.9329399652481078</v>
      </c>
      <c r="AS10" s="15">
        <v>1.3879899752140046</v>
      </c>
      <c r="AT10" s="15">
        <f t="shared" si="2"/>
        <v>84.791409150242814</v>
      </c>
      <c r="AU10" s="15">
        <v>0</v>
      </c>
      <c r="AV10" s="15">
        <v>0</v>
      </c>
      <c r="AW10" s="15">
        <v>0</v>
      </c>
      <c r="AX10" s="15">
        <v>0</v>
      </c>
      <c r="AY10" s="15">
        <v>0</v>
      </c>
      <c r="AZ10" s="15">
        <v>0</v>
      </c>
      <c r="BA10" s="15">
        <v>0</v>
      </c>
      <c r="BB10" s="15">
        <v>0</v>
      </c>
      <c r="BC10" s="15">
        <v>0</v>
      </c>
      <c r="BD10" s="15">
        <v>0</v>
      </c>
      <c r="BE10" s="15">
        <v>0</v>
      </c>
      <c r="BF10" s="15">
        <v>0</v>
      </c>
      <c r="BG10" s="15">
        <f t="shared" si="3"/>
        <v>0</v>
      </c>
      <c r="BH10" t="str">
        <f t="shared" si="4"/>
        <v>UIDIST</v>
      </c>
      <c r="BI10" t="str">
        <f>VLOOKUP(BH10,[2]Summary!$C$29:$C$56,1,0)</f>
        <v>UIDist</v>
      </c>
      <c r="BJ10" s="16">
        <v>44197</v>
      </c>
    </row>
    <row r="11" spans="1:62" x14ac:dyDescent="0.25">
      <c r="A11" s="13">
        <v>800173.01</v>
      </c>
      <c r="B11" s="13">
        <v>800173.01</v>
      </c>
      <c r="C11" s="13" t="s">
        <v>31</v>
      </c>
      <c r="D11" s="13" t="s">
        <v>18</v>
      </c>
      <c r="E11" s="13" t="s">
        <v>19</v>
      </c>
      <c r="F11" s="13" t="s">
        <v>22</v>
      </c>
      <c r="G11" s="14"/>
      <c r="H11" s="15">
        <v>0</v>
      </c>
      <c r="I11" s="15">
        <v>0</v>
      </c>
      <c r="J11" s="15">
        <v>0</v>
      </c>
      <c r="K11" s="15">
        <v>0</v>
      </c>
      <c r="L11" s="15">
        <v>0</v>
      </c>
      <c r="M11" s="15">
        <v>0</v>
      </c>
      <c r="N11" s="15">
        <v>0.22800000000000001</v>
      </c>
      <c r="O11" s="15">
        <v>0</v>
      </c>
      <c r="P11" s="15">
        <v>0</v>
      </c>
      <c r="Q11" s="15">
        <v>0.128</v>
      </c>
      <c r="R11" s="15">
        <v>0</v>
      </c>
      <c r="S11" s="15">
        <v>0.114</v>
      </c>
      <c r="T11" s="15">
        <f t="shared" si="0"/>
        <v>0.47</v>
      </c>
      <c r="U11" s="15">
        <v>0</v>
      </c>
      <c r="V11" s="15">
        <v>0</v>
      </c>
      <c r="W11" s="15">
        <v>0</v>
      </c>
      <c r="X11" s="15">
        <v>-8.7330001831054688E-2</v>
      </c>
      <c r="Y11" s="15">
        <v>0</v>
      </c>
      <c r="Z11" s="15">
        <v>0</v>
      </c>
      <c r="AA11" s="15">
        <v>0</v>
      </c>
      <c r="AB11" s="15">
        <v>-1.4700000286102296E-3</v>
      </c>
      <c r="AC11" s="15">
        <v>0</v>
      </c>
      <c r="AD11" s="15">
        <v>0</v>
      </c>
      <c r="AE11" s="15">
        <v>0</v>
      </c>
      <c r="AF11" s="15">
        <v>0</v>
      </c>
      <c r="AG11" s="15">
        <f t="shared" si="1"/>
        <v>-8.8800001859664912E-2</v>
      </c>
      <c r="AH11" s="15">
        <v>0</v>
      </c>
      <c r="AI11" s="15">
        <v>0</v>
      </c>
      <c r="AJ11" s="15">
        <v>0</v>
      </c>
      <c r="AK11" s="15">
        <v>0</v>
      </c>
      <c r="AL11" s="15">
        <v>0</v>
      </c>
      <c r="AM11" s="15">
        <v>0</v>
      </c>
      <c r="AN11" s="15">
        <v>0.15870999908447267</v>
      </c>
      <c r="AO11" s="15">
        <v>0</v>
      </c>
      <c r="AP11" s="15">
        <v>0</v>
      </c>
      <c r="AQ11" s="15">
        <v>0</v>
      </c>
      <c r="AR11" s="15">
        <v>0</v>
      </c>
      <c r="AS11" s="15">
        <v>-4.1999998688697817E-4</v>
      </c>
      <c r="AT11" s="15">
        <f t="shared" si="2"/>
        <v>0.1582899990975857</v>
      </c>
      <c r="AU11" s="15">
        <v>0</v>
      </c>
      <c r="AV11" s="15">
        <v>0</v>
      </c>
      <c r="AW11" s="15">
        <v>0</v>
      </c>
      <c r="AX11" s="15">
        <v>0</v>
      </c>
      <c r="AY11" s="15">
        <v>0</v>
      </c>
      <c r="AZ11" s="15">
        <v>0</v>
      </c>
      <c r="BA11" s="15">
        <v>0</v>
      </c>
      <c r="BB11" s="15">
        <v>0</v>
      </c>
      <c r="BC11" s="15">
        <v>0</v>
      </c>
      <c r="BD11" s="15">
        <v>0</v>
      </c>
      <c r="BE11" s="15">
        <v>0</v>
      </c>
      <c r="BF11" s="15">
        <v>0</v>
      </c>
      <c r="BG11" s="15">
        <f t="shared" si="3"/>
        <v>0</v>
      </c>
      <c r="BH11" t="str">
        <f t="shared" si="4"/>
        <v>UIDIST</v>
      </c>
      <c r="BI11" t="str">
        <f>VLOOKUP(BH11,[2]Summary!$C$29:$C$56,1,0)</f>
        <v>UIDist</v>
      </c>
      <c r="BJ11" s="16">
        <v>44197</v>
      </c>
    </row>
    <row r="12" spans="1:62" x14ac:dyDescent="0.25">
      <c r="A12" s="13">
        <v>800175.01</v>
      </c>
      <c r="B12" s="13">
        <v>800175.01</v>
      </c>
      <c r="C12" s="13" t="s">
        <v>32</v>
      </c>
      <c r="D12" s="13" t="s">
        <v>18</v>
      </c>
      <c r="E12" s="13" t="s">
        <v>19</v>
      </c>
      <c r="F12" s="13" t="s">
        <v>33</v>
      </c>
      <c r="G12" s="14"/>
      <c r="H12" s="15">
        <v>88.54</v>
      </c>
      <c r="I12" s="15">
        <v>15.233000000000001</v>
      </c>
      <c r="J12" s="15">
        <v>37.280999999999999</v>
      </c>
      <c r="K12" s="15">
        <v>57.636000000000003</v>
      </c>
      <c r="L12" s="15">
        <v>145.03899999999999</v>
      </c>
      <c r="M12" s="15">
        <v>107.47499999999999</v>
      </c>
      <c r="N12" s="15">
        <v>-6.383</v>
      </c>
      <c r="O12" s="15">
        <v>6.0810000000000004</v>
      </c>
      <c r="P12" s="15">
        <v>2.8260000000000001</v>
      </c>
      <c r="Q12" s="15">
        <v>96.436999999999998</v>
      </c>
      <c r="R12" s="15">
        <v>3.2440000000000002</v>
      </c>
      <c r="S12" s="15">
        <v>88.415999999999997</v>
      </c>
      <c r="T12" s="15">
        <f t="shared" si="0"/>
        <v>641.82500000000005</v>
      </c>
      <c r="U12" s="15">
        <v>-55.072898437500001</v>
      </c>
      <c r="V12" s="15">
        <v>9.8164902343749993</v>
      </c>
      <c r="W12" s="15">
        <v>9.7482001953124993</v>
      </c>
      <c r="X12" s="15">
        <v>0</v>
      </c>
      <c r="Y12" s="15">
        <v>0</v>
      </c>
      <c r="Z12" s="15">
        <v>0</v>
      </c>
      <c r="AA12" s="15">
        <v>0</v>
      </c>
      <c r="AB12" s="15">
        <v>0</v>
      </c>
      <c r="AC12" s="15">
        <v>0</v>
      </c>
      <c r="AD12" s="15">
        <v>0</v>
      </c>
      <c r="AE12" s="15">
        <v>0</v>
      </c>
      <c r="AF12" s="15">
        <v>92.977977294921871</v>
      </c>
      <c r="AG12" s="15">
        <f t="shared" si="1"/>
        <v>57.469769287109365</v>
      </c>
      <c r="AH12" s="15">
        <v>0.56884002685546875</v>
      </c>
      <c r="AI12" s="15">
        <v>3.0474599609375002</v>
      </c>
      <c r="AJ12" s="15">
        <v>0</v>
      </c>
      <c r="AK12" s="15">
        <v>0</v>
      </c>
      <c r="AL12" s="15">
        <v>0</v>
      </c>
      <c r="AM12" s="15">
        <v>0</v>
      </c>
      <c r="AN12" s="15">
        <v>0</v>
      </c>
      <c r="AO12" s="15">
        <v>0</v>
      </c>
      <c r="AP12" s="15">
        <v>0</v>
      </c>
      <c r="AQ12" s="15">
        <v>103.119</v>
      </c>
      <c r="AR12" s="15">
        <v>138.53652697753907</v>
      </c>
      <c r="AS12" s="15">
        <v>235.04366235351563</v>
      </c>
      <c r="AT12" s="15">
        <f t="shared" si="2"/>
        <v>480.31548931884765</v>
      </c>
      <c r="AU12" s="15">
        <v>0</v>
      </c>
      <c r="AV12" s="15">
        <v>0</v>
      </c>
      <c r="AW12" s="15">
        <v>0</v>
      </c>
      <c r="AX12" s="15">
        <v>0</v>
      </c>
      <c r="AY12" s="15">
        <v>0</v>
      </c>
      <c r="AZ12" s="15">
        <v>0</v>
      </c>
      <c r="BA12" s="15">
        <v>0</v>
      </c>
      <c r="BB12" s="15">
        <v>0</v>
      </c>
      <c r="BC12" s="15">
        <v>0</v>
      </c>
      <c r="BD12" s="15">
        <v>0</v>
      </c>
      <c r="BE12" s="15">
        <v>0</v>
      </c>
      <c r="BF12" s="15">
        <v>0</v>
      </c>
      <c r="BG12" s="15">
        <f t="shared" si="3"/>
        <v>0</v>
      </c>
      <c r="BH12" t="str">
        <f t="shared" si="4"/>
        <v>UIDIST</v>
      </c>
      <c r="BI12" t="str">
        <f>VLOOKUP(BH12,[2]Summary!$C$29:$C$56,1,0)</f>
        <v>UIDist</v>
      </c>
      <c r="BJ12" s="16">
        <v>44197</v>
      </c>
    </row>
    <row r="13" spans="1:62" x14ac:dyDescent="0.25">
      <c r="A13" s="13">
        <v>800179.02</v>
      </c>
      <c r="B13" s="13">
        <v>800179.02</v>
      </c>
      <c r="C13" s="13" t="s">
        <v>34</v>
      </c>
      <c r="D13" s="13" t="s">
        <v>18</v>
      </c>
      <c r="E13" s="13" t="s">
        <v>35</v>
      </c>
      <c r="F13" s="13" t="s">
        <v>20</v>
      </c>
      <c r="G13" s="14"/>
      <c r="H13" s="15">
        <v>0</v>
      </c>
      <c r="I13" s="15">
        <v>0</v>
      </c>
      <c r="J13" s="15">
        <v>0</v>
      </c>
      <c r="K13" s="15">
        <v>0</v>
      </c>
      <c r="L13" s="15">
        <v>0</v>
      </c>
      <c r="M13" s="15">
        <v>0</v>
      </c>
      <c r="N13" s="15">
        <v>0</v>
      </c>
      <c r="O13" s="15">
        <v>0</v>
      </c>
      <c r="P13" s="15">
        <v>0.14199999999999999</v>
      </c>
      <c r="Q13" s="15">
        <v>0.28899999999999998</v>
      </c>
      <c r="R13" s="15">
        <v>0</v>
      </c>
      <c r="S13" s="15">
        <v>0</v>
      </c>
      <c r="T13" s="15">
        <f t="shared" si="0"/>
        <v>0.43099999999999994</v>
      </c>
      <c r="U13" s="15">
        <v>0</v>
      </c>
      <c r="V13" s="15">
        <v>0</v>
      </c>
      <c r="W13" s="15">
        <v>0</v>
      </c>
      <c r="X13" s="15">
        <v>0</v>
      </c>
      <c r="Y13" s="15">
        <v>0</v>
      </c>
      <c r="Z13" s="15">
        <v>0</v>
      </c>
      <c r="AA13" s="15">
        <v>0</v>
      </c>
      <c r="AB13" s="15">
        <v>0</v>
      </c>
      <c r="AC13" s="15">
        <v>0</v>
      </c>
      <c r="AD13" s="15">
        <v>0</v>
      </c>
      <c r="AE13" s="15">
        <v>0</v>
      </c>
      <c r="AF13" s="15">
        <v>0</v>
      </c>
      <c r="AG13" s="15">
        <f t="shared" si="1"/>
        <v>0</v>
      </c>
      <c r="AH13" s="15">
        <v>0</v>
      </c>
      <c r="AI13" s="15">
        <v>1.8233399658203124</v>
      </c>
      <c r="AJ13" s="15">
        <v>4.7940499267578129</v>
      </c>
      <c r="AK13" s="15">
        <v>7.9146799316406247</v>
      </c>
      <c r="AL13" s="15">
        <v>5.9351999511718754</v>
      </c>
      <c r="AM13" s="15">
        <v>6.4513801269531248</v>
      </c>
      <c r="AN13" s="15">
        <v>0.67416998291015628</v>
      </c>
      <c r="AO13" s="15">
        <v>0</v>
      </c>
      <c r="AP13" s="15">
        <v>0</v>
      </c>
      <c r="AQ13" s="15">
        <v>0</v>
      </c>
      <c r="AR13" s="15">
        <v>0</v>
      </c>
      <c r="AS13" s="15">
        <v>0</v>
      </c>
      <c r="AT13" s="15">
        <f t="shared" si="2"/>
        <v>27.59281988525391</v>
      </c>
      <c r="AU13" s="15">
        <v>0</v>
      </c>
      <c r="AV13" s="15">
        <v>0</v>
      </c>
      <c r="AW13" s="15">
        <v>0</v>
      </c>
      <c r="AX13" s="15">
        <v>0</v>
      </c>
      <c r="AY13" s="15">
        <v>0</v>
      </c>
      <c r="AZ13" s="15">
        <v>0</v>
      </c>
      <c r="BA13" s="15">
        <v>0</v>
      </c>
      <c r="BB13" s="15">
        <v>0</v>
      </c>
      <c r="BC13" s="15">
        <v>0</v>
      </c>
      <c r="BD13" s="15">
        <v>0</v>
      </c>
      <c r="BE13" s="15">
        <v>0</v>
      </c>
      <c r="BF13" s="15">
        <v>0</v>
      </c>
      <c r="BG13" s="15">
        <f t="shared" si="3"/>
        <v>0</v>
      </c>
      <c r="BH13" t="str">
        <f t="shared" si="4"/>
        <v>UITRANS</v>
      </c>
      <c r="BI13" t="str">
        <f>VLOOKUP(BH13,[2]Summary!$C$29:$C$56,1,0)</f>
        <v>UITrans</v>
      </c>
      <c r="BJ13" s="16">
        <v>44197</v>
      </c>
    </row>
    <row r="14" spans="1:62" x14ac:dyDescent="0.25">
      <c r="A14" s="13">
        <v>800180.02</v>
      </c>
      <c r="B14" s="13">
        <v>800180.02</v>
      </c>
      <c r="C14" s="13" t="s">
        <v>36</v>
      </c>
      <c r="D14" s="13" t="s">
        <v>18</v>
      </c>
      <c r="E14" s="13" t="s">
        <v>35</v>
      </c>
      <c r="F14" s="13" t="s">
        <v>22</v>
      </c>
      <c r="G14" s="14"/>
      <c r="H14" s="15">
        <v>0</v>
      </c>
      <c r="I14" s="15">
        <v>0</v>
      </c>
      <c r="J14" s="15">
        <v>0</v>
      </c>
      <c r="K14" s="15">
        <v>0</v>
      </c>
      <c r="L14" s="15">
        <v>0</v>
      </c>
      <c r="M14" s="15">
        <v>0</v>
      </c>
      <c r="N14" s="15">
        <v>33.112000000000002</v>
      </c>
      <c r="O14" s="15">
        <v>0</v>
      </c>
      <c r="P14" s="15">
        <v>0</v>
      </c>
      <c r="Q14" s="15">
        <v>0</v>
      </c>
      <c r="R14" s="15">
        <v>0</v>
      </c>
      <c r="S14" s="15">
        <v>0</v>
      </c>
      <c r="T14" s="15">
        <f t="shared" si="0"/>
        <v>33.112000000000002</v>
      </c>
      <c r="U14" s="15">
        <v>0</v>
      </c>
      <c r="V14" s="15">
        <v>0</v>
      </c>
      <c r="W14" s="15">
        <v>0</v>
      </c>
      <c r="X14" s="15">
        <v>0</v>
      </c>
      <c r="Y14" s="15">
        <v>0</v>
      </c>
      <c r="Z14" s="15">
        <v>0</v>
      </c>
      <c r="AA14" s="15">
        <v>0</v>
      </c>
      <c r="AB14" s="15">
        <v>0.94299002075195315</v>
      </c>
      <c r="AC14" s="15">
        <v>0</v>
      </c>
      <c r="AD14" s="15">
        <v>0</v>
      </c>
      <c r="AE14" s="15">
        <v>0</v>
      </c>
      <c r="AF14" s="15">
        <v>11.904890392303466</v>
      </c>
      <c r="AG14" s="15">
        <f t="shared" si="1"/>
        <v>12.847880413055419</v>
      </c>
      <c r="AH14" s="15">
        <v>0.31125000762939453</v>
      </c>
      <c r="AI14" s="15">
        <v>8.6999999999999994E-2</v>
      </c>
      <c r="AJ14" s="15">
        <v>8.6999999999999994E-2</v>
      </c>
      <c r="AK14" s="15">
        <v>8.4809997558593753E-2</v>
      </c>
      <c r="AL14" s="15">
        <v>8.4809997558593753E-2</v>
      </c>
      <c r="AM14" s="15">
        <v>3.92400016784668E-2</v>
      </c>
      <c r="AN14" s="15">
        <v>8.6050003051757806E-2</v>
      </c>
      <c r="AO14" s="15">
        <v>8.6050003051757806E-2</v>
      </c>
      <c r="AP14" s="15">
        <v>8.158999633789063E-2</v>
      </c>
      <c r="AQ14" s="15">
        <v>8.2000000000000003E-2</v>
      </c>
      <c r="AR14" s="15">
        <v>8.158999633789063E-2</v>
      </c>
      <c r="AS14" s="15">
        <v>8.6309997558593754E-2</v>
      </c>
      <c r="AT14" s="15">
        <f t="shared" si="2"/>
        <v>1.1977000007629393</v>
      </c>
      <c r="AU14" s="15">
        <v>0</v>
      </c>
      <c r="AV14" s="15">
        <v>0</v>
      </c>
      <c r="AW14" s="15">
        <v>0</v>
      </c>
      <c r="AX14" s="15">
        <v>0</v>
      </c>
      <c r="AY14" s="15">
        <v>0</v>
      </c>
      <c r="AZ14" s="15">
        <v>0</v>
      </c>
      <c r="BA14" s="15">
        <v>0</v>
      </c>
      <c r="BB14" s="15">
        <v>0</v>
      </c>
      <c r="BC14" s="15">
        <v>0</v>
      </c>
      <c r="BD14" s="15">
        <v>0</v>
      </c>
      <c r="BE14" s="15">
        <v>0</v>
      </c>
      <c r="BF14" s="15">
        <v>0</v>
      </c>
      <c r="BG14" s="15">
        <f t="shared" si="3"/>
        <v>0</v>
      </c>
      <c r="BH14" t="str">
        <f t="shared" si="4"/>
        <v>UITRANS</v>
      </c>
      <c r="BI14" t="str">
        <f>VLOOKUP(BH14,[2]Summary!$C$29:$C$56,1,0)</f>
        <v>UITrans</v>
      </c>
      <c r="BJ14" s="16">
        <v>44197</v>
      </c>
    </row>
    <row r="15" spans="1:62" x14ac:dyDescent="0.25">
      <c r="A15" s="13">
        <v>800184.01</v>
      </c>
      <c r="B15" s="13">
        <v>800184.01</v>
      </c>
      <c r="C15" s="13" t="s">
        <v>37</v>
      </c>
      <c r="D15" s="13" t="s">
        <v>18</v>
      </c>
      <c r="E15" s="13" t="s">
        <v>19</v>
      </c>
      <c r="F15" s="13" t="s">
        <v>22</v>
      </c>
      <c r="G15" s="14"/>
      <c r="H15" s="15">
        <v>7.1999999999999995E-2</v>
      </c>
      <c r="I15" s="15">
        <v>7.1999999999999995E-2</v>
      </c>
      <c r="J15" s="15">
        <v>9.2999999999999999E-2</v>
      </c>
      <c r="K15" s="15">
        <v>9.2999999999999999E-2</v>
      </c>
      <c r="L15" s="15">
        <v>9.2999999999999999E-2</v>
      </c>
      <c r="M15" s="15">
        <v>3.0000000000000001E-3</v>
      </c>
      <c r="N15" s="15">
        <v>3.0000000000000001E-3</v>
      </c>
      <c r="O15" s="15">
        <v>3.0000000000000001E-3</v>
      </c>
      <c r="P15" s="15">
        <v>4.8000000000000001E-2</v>
      </c>
      <c r="Q15" s="15">
        <v>4.8000000000000001E-2</v>
      </c>
      <c r="R15" s="15">
        <v>4.8000000000000001E-2</v>
      </c>
      <c r="S15" s="15">
        <v>0.20399999999999999</v>
      </c>
      <c r="T15" s="15">
        <f t="shared" si="0"/>
        <v>0.77999999999999992</v>
      </c>
      <c r="U15" s="15">
        <v>0.15402999877929688</v>
      </c>
      <c r="V15" s="15">
        <v>6.6480299987792968</v>
      </c>
      <c r="W15" s="15">
        <v>0.19294000244140624</v>
      </c>
      <c r="X15" s="15">
        <v>0.19294000244140624</v>
      </c>
      <c r="Y15" s="15">
        <v>0.19294000244140624</v>
      </c>
      <c r="Z15" s="15">
        <v>0.19205999755859374</v>
      </c>
      <c r="AA15" s="15">
        <v>0.19867999267578124</v>
      </c>
      <c r="AB15" s="15">
        <v>0.19867999267578124</v>
      </c>
      <c r="AC15" s="15">
        <v>0.16511000061035155</v>
      </c>
      <c r="AD15" s="15">
        <v>0.16511000061035155</v>
      </c>
      <c r="AE15" s="15">
        <v>0.16511000061035155</v>
      </c>
      <c r="AF15" s="15">
        <v>0.20849000549316407</v>
      </c>
      <c r="AG15" s="15">
        <f t="shared" si="1"/>
        <v>8.6741199951171861</v>
      </c>
      <c r="AH15" s="15">
        <v>0.20508999633789063</v>
      </c>
      <c r="AI15" s="15">
        <v>0</v>
      </c>
      <c r="AJ15" s="15">
        <v>0</v>
      </c>
      <c r="AK15" s="15">
        <v>0</v>
      </c>
      <c r="AL15" s="15">
        <v>0</v>
      </c>
      <c r="AM15" s="15">
        <v>0</v>
      </c>
      <c r="AN15" s="15">
        <v>0</v>
      </c>
      <c r="AO15" s="15">
        <v>0</v>
      </c>
      <c r="AP15" s="15">
        <v>0</v>
      </c>
      <c r="AQ15" s="15">
        <v>0</v>
      </c>
      <c r="AR15" s="15">
        <v>0</v>
      </c>
      <c r="AS15" s="15">
        <v>0</v>
      </c>
      <c r="AT15" s="15">
        <f t="shared" si="2"/>
        <v>0.20508999633789063</v>
      </c>
      <c r="AU15" s="15">
        <v>0</v>
      </c>
      <c r="AV15" s="15">
        <v>0</v>
      </c>
      <c r="AW15" s="15">
        <v>0</v>
      </c>
      <c r="AX15" s="15">
        <v>0</v>
      </c>
      <c r="AY15" s="15">
        <v>0</v>
      </c>
      <c r="AZ15" s="15">
        <v>0</v>
      </c>
      <c r="BA15" s="15">
        <v>0</v>
      </c>
      <c r="BB15" s="15">
        <v>0</v>
      </c>
      <c r="BC15" s="15">
        <v>0</v>
      </c>
      <c r="BD15" s="15">
        <v>0</v>
      </c>
      <c r="BE15" s="15">
        <v>0</v>
      </c>
      <c r="BF15" s="15">
        <v>0</v>
      </c>
      <c r="BG15" s="15">
        <f t="shared" si="3"/>
        <v>0</v>
      </c>
      <c r="BH15" t="str">
        <f t="shared" si="4"/>
        <v>UIDIST</v>
      </c>
      <c r="BI15" t="str">
        <f>VLOOKUP(BH15,[2]Summary!$C$29:$C$56,1,0)</f>
        <v>UIDist</v>
      </c>
      <c r="BJ15" s="16">
        <v>44197</v>
      </c>
    </row>
    <row r="16" spans="1:62" x14ac:dyDescent="0.25">
      <c r="A16" s="13">
        <v>800191.01</v>
      </c>
      <c r="B16" s="13">
        <v>800191.01</v>
      </c>
      <c r="C16" s="13" t="s">
        <v>38</v>
      </c>
      <c r="D16" s="13" t="s">
        <v>18</v>
      </c>
      <c r="E16" s="13" t="s">
        <v>19</v>
      </c>
      <c r="F16" s="13" t="s">
        <v>22</v>
      </c>
      <c r="G16" s="14"/>
      <c r="H16" s="15">
        <v>179.13399999999999</v>
      </c>
      <c r="I16" s="15">
        <v>59.116</v>
      </c>
      <c r="J16" s="15">
        <v>30.001000000000001</v>
      </c>
      <c r="K16" s="15">
        <v>106.381</v>
      </c>
      <c r="L16" s="15">
        <v>184.357</v>
      </c>
      <c r="M16" s="15">
        <v>279.279</v>
      </c>
      <c r="N16" s="15">
        <v>142.36099999999999</v>
      </c>
      <c r="O16" s="15">
        <v>137.69999999999999</v>
      </c>
      <c r="P16" s="15">
        <v>145.99100000000001</v>
      </c>
      <c r="Q16" s="15">
        <v>51.564999999999998</v>
      </c>
      <c r="R16" s="15">
        <v>84.162999999999997</v>
      </c>
      <c r="S16" s="15">
        <v>104.64400000000001</v>
      </c>
      <c r="T16" s="15">
        <f t="shared" si="0"/>
        <v>1504.692</v>
      </c>
      <c r="U16" s="15">
        <v>197.86391552734375</v>
      </c>
      <c r="V16" s="15">
        <v>115.3600009765625</v>
      </c>
      <c r="W16" s="15">
        <v>64.362200195312496</v>
      </c>
      <c r="X16" s="15">
        <v>168.02633886718749</v>
      </c>
      <c r="Y16" s="15">
        <v>84.668361816406247</v>
      </c>
      <c r="Z16" s="15">
        <v>65.972561035156247</v>
      </c>
      <c r="AA16" s="15">
        <v>46.040529541015623</v>
      </c>
      <c r="AB16" s="15">
        <v>121.06448071289063</v>
      </c>
      <c r="AC16" s="15">
        <v>197.76116259765624</v>
      </c>
      <c r="AD16" s="15">
        <v>49.173990478515627</v>
      </c>
      <c r="AE16" s="15">
        <v>93.274622070312503</v>
      </c>
      <c r="AF16" s="15">
        <v>372.34826977539063</v>
      </c>
      <c r="AG16" s="15">
        <f t="shared" si="1"/>
        <v>1575.9164335937498</v>
      </c>
      <c r="AH16" s="15">
        <v>353.23691645765302</v>
      </c>
      <c r="AI16" s="15">
        <v>433.8647750854492</v>
      </c>
      <c r="AJ16" s="15">
        <v>327.63863702392575</v>
      </c>
      <c r="AK16" s="15">
        <v>260.66904434204099</v>
      </c>
      <c r="AL16" s="15">
        <v>324.9488400115967</v>
      </c>
      <c r="AM16" s="15">
        <v>466.39705862426757</v>
      </c>
      <c r="AN16" s="15">
        <v>491.21702429199217</v>
      </c>
      <c r="AO16" s="15">
        <v>7.3529407348632816</v>
      </c>
      <c r="AP16" s="15">
        <v>422.91004364013673</v>
      </c>
      <c r="AQ16" s="15">
        <v>352.54300000000001</v>
      </c>
      <c r="AR16" s="15">
        <v>254.65720712280273</v>
      </c>
      <c r="AS16" s="15">
        <v>258.88946874999999</v>
      </c>
      <c r="AT16" s="15">
        <f t="shared" si="2"/>
        <v>3954.3249560847289</v>
      </c>
      <c r="AU16" s="15">
        <v>-143.00299218750001</v>
      </c>
      <c r="AV16" s="15">
        <v>94.664942714691165</v>
      </c>
      <c r="AW16" s="15">
        <v>4.0244998779296877</v>
      </c>
      <c r="AX16" s="15">
        <v>2.2990112304687501E-2</v>
      </c>
      <c r="AY16" s="15">
        <v>11.568240325927734</v>
      </c>
      <c r="AZ16" s="15">
        <v>0.87375994873046881</v>
      </c>
      <c r="BA16" s="15">
        <v>0.86483000946044919</v>
      </c>
      <c r="BB16" s="15">
        <v>0.49429998779296874</v>
      </c>
      <c r="BC16" s="15">
        <v>-2.1840698852539062</v>
      </c>
      <c r="BD16" s="15">
        <v>0</v>
      </c>
      <c r="BE16" s="15">
        <v>0</v>
      </c>
      <c r="BF16" s="15">
        <v>0</v>
      </c>
      <c r="BG16" s="15">
        <f t="shared" si="3"/>
        <v>-32.67349909591676</v>
      </c>
      <c r="BH16" t="str">
        <f t="shared" si="4"/>
        <v>UIDIST</v>
      </c>
      <c r="BI16" t="str">
        <f>VLOOKUP(BH16,[2]Summary!$C$29:$C$56,1,0)</f>
        <v>UIDist</v>
      </c>
      <c r="BJ16" s="16">
        <v>44470</v>
      </c>
    </row>
    <row r="17" spans="1:62" x14ac:dyDescent="0.25">
      <c r="A17" s="13">
        <v>800192.01</v>
      </c>
      <c r="B17" s="13">
        <v>800192.01</v>
      </c>
      <c r="C17" s="13" t="s">
        <v>39</v>
      </c>
      <c r="D17" s="13" t="s">
        <v>18</v>
      </c>
      <c r="E17" s="13" t="s">
        <v>19</v>
      </c>
      <c r="F17" s="13" t="s">
        <v>22</v>
      </c>
      <c r="G17" s="14"/>
      <c r="H17" s="15">
        <v>-94.29</v>
      </c>
      <c r="I17" s="15">
        <v>-68.822999999999993</v>
      </c>
      <c r="J17" s="15">
        <v>10.042</v>
      </c>
      <c r="K17" s="15">
        <v>-58.795999999999999</v>
      </c>
      <c r="L17" s="15">
        <v>-58.127000000000002</v>
      </c>
      <c r="M17" s="15">
        <v>-73.668999999999997</v>
      </c>
      <c r="N17" s="15">
        <v>-73.87</v>
      </c>
      <c r="O17" s="15">
        <v>-168.25299999999999</v>
      </c>
      <c r="P17" s="15">
        <v>-129.804</v>
      </c>
      <c r="Q17" s="15">
        <v>-76.510999999999996</v>
      </c>
      <c r="R17" s="15">
        <v>-29.974</v>
      </c>
      <c r="S17" s="15">
        <v>59.491999999999997</v>
      </c>
      <c r="T17" s="15">
        <f t="shared" si="0"/>
        <v>-762.58299999999997</v>
      </c>
      <c r="U17" s="15">
        <v>-145.95435998535157</v>
      </c>
      <c r="V17" s="15">
        <v>-104.47871002197266</v>
      </c>
      <c r="W17" s="15">
        <v>5.8110299072265628</v>
      </c>
      <c r="X17" s="15">
        <v>-59.024380004882815</v>
      </c>
      <c r="Y17" s="15">
        <v>17.190881652832033</v>
      </c>
      <c r="Z17" s="15">
        <v>-63.064630004882815</v>
      </c>
      <c r="AA17" s="15">
        <v>6.0399997711181638E-2</v>
      </c>
      <c r="AB17" s="15">
        <v>-374.11264023590087</v>
      </c>
      <c r="AC17" s="15">
        <v>-59.539800566673279</v>
      </c>
      <c r="AD17" s="15">
        <v>-68.785609996795657</v>
      </c>
      <c r="AE17" s="15">
        <v>-78.325000000000003</v>
      </c>
      <c r="AF17" s="15">
        <v>-40.736120002746581</v>
      </c>
      <c r="AG17" s="15">
        <f t="shared" si="1"/>
        <v>-970.95893926143651</v>
      </c>
      <c r="AH17" s="15">
        <v>-80.275000000000006</v>
      </c>
      <c r="AI17" s="15">
        <v>-119.7442998046875</v>
      </c>
      <c r="AJ17" s="15">
        <v>-59.617199218750002</v>
      </c>
      <c r="AK17" s="15">
        <v>-60.921059570312501</v>
      </c>
      <c r="AL17" s="15">
        <v>-54.870600097656251</v>
      </c>
      <c r="AM17" s="15">
        <v>-89.375</v>
      </c>
      <c r="AN17" s="15">
        <v>0</v>
      </c>
      <c r="AO17" s="15">
        <v>-159.91470001220702</v>
      </c>
      <c r="AP17" s="15">
        <v>8.5199996471405026E-2</v>
      </c>
      <c r="AQ17" s="15">
        <v>-98.474999999999994</v>
      </c>
      <c r="AR17" s="15">
        <v>0</v>
      </c>
      <c r="AS17" s="15">
        <v>0</v>
      </c>
      <c r="AT17" s="15">
        <f t="shared" si="2"/>
        <v>-723.10765870714192</v>
      </c>
      <c r="AU17" s="15">
        <v>0</v>
      </c>
      <c r="AV17" s="15">
        <v>0</v>
      </c>
      <c r="AW17" s="15">
        <v>0</v>
      </c>
      <c r="AX17" s="15">
        <v>0</v>
      </c>
      <c r="AY17" s="15">
        <v>0</v>
      </c>
      <c r="AZ17" s="15">
        <v>0</v>
      </c>
      <c r="BA17" s="15">
        <v>0</v>
      </c>
      <c r="BB17" s="15">
        <v>0</v>
      </c>
      <c r="BC17" s="15">
        <v>0</v>
      </c>
      <c r="BD17" s="15">
        <v>0</v>
      </c>
      <c r="BE17" s="15">
        <v>0</v>
      </c>
      <c r="BF17" s="15">
        <v>0</v>
      </c>
      <c r="BG17" s="15">
        <f t="shared" si="3"/>
        <v>0</v>
      </c>
      <c r="BH17" t="str">
        <f t="shared" si="4"/>
        <v>UIDIST</v>
      </c>
      <c r="BI17" t="str">
        <f>VLOOKUP(BH17,[2]Summary!$C$29:$C$56,1,0)</f>
        <v>UIDist</v>
      </c>
      <c r="BJ17" s="16">
        <v>44197</v>
      </c>
    </row>
    <row r="18" spans="1:62" x14ac:dyDescent="0.25">
      <c r="A18" s="13">
        <v>800193.01</v>
      </c>
      <c r="B18" s="13">
        <v>800193.01</v>
      </c>
      <c r="C18" s="13" t="s">
        <v>40</v>
      </c>
      <c r="D18" s="13" t="s">
        <v>18</v>
      </c>
      <c r="E18" s="13" t="s">
        <v>19</v>
      </c>
      <c r="F18" s="13" t="s">
        <v>22</v>
      </c>
      <c r="G18" s="14"/>
      <c r="H18" s="15">
        <v>-31.207999999999998</v>
      </c>
      <c r="I18" s="15">
        <v>4.3250000000000002</v>
      </c>
      <c r="J18" s="15">
        <v>2.3559999999999999</v>
      </c>
      <c r="K18" s="15">
        <v>2.6379999999999999</v>
      </c>
      <c r="L18" s="15">
        <v>16.748000000000001</v>
      </c>
      <c r="M18" s="15">
        <v>4.3540000000000001</v>
      </c>
      <c r="N18" s="15">
        <v>21.989000000000001</v>
      </c>
      <c r="O18" s="15">
        <v>46.798000000000002</v>
      </c>
      <c r="P18" s="15">
        <v>84.653999999999996</v>
      </c>
      <c r="Q18" s="15">
        <v>24.783000000000001</v>
      </c>
      <c r="R18" s="15">
        <v>4.8860000000000001</v>
      </c>
      <c r="S18" s="15">
        <v>2.6040000000000001</v>
      </c>
      <c r="T18" s="15">
        <f t="shared" si="0"/>
        <v>184.92700000000002</v>
      </c>
      <c r="U18" s="15">
        <v>9.0585199279785158</v>
      </c>
      <c r="V18" s="15">
        <v>17.930670349121094</v>
      </c>
      <c r="W18" s="15">
        <v>25.014790389418604</v>
      </c>
      <c r="X18" s="15">
        <v>-7.1377604064941407</v>
      </c>
      <c r="Y18" s="15">
        <v>23.696219467163086</v>
      </c>
      <c r="Z18" s="15">
        <v>21.99929948425293</v>
      </c>
      <c r="AA18" s="15">
        <v>29.170129699707033</v>
      </c>
      <c r="AB18" s="15">
        <v>68.71380023193359</v>
      </c>
      <c r="AC18" s="15">
        <v>48.304510437011722</v>
      </c>
      <c r="AD18" s="15">
        <v>2.5661699829101563</v>
      </c>
      <c r="AE18" s="15">
        <v>16.696169555664063</v>
      </c>
      <c r="AF18" s="15">
        <v>17.546449981689452</v>
      </c>
      <c r="AG18" s="15">
        <f t="shared" si="1"/>
        <v>273.55896910035614</v>
      </c>
      <c r="AH18" s="15">
        <v>12.356129821777344</v>
      </c>
      <c r="AI18" s="15">
        <v>-22.854861267089845</v>
      </c>
      <c r="AJ18" s="15">
        <v>7.2876199645996094</v>
      </c>
      <c r="AK18" s="15">
        <v>26.655490325927733</v>
      </c>
      <c r="AL18" s="15">
        <v>60.163541137695312</v>
      </c>
      <c r="AM18" s="15">
        <v>133.59290203857421</v>
      </c>
      <c r="AN18" s="15">
        <v>105.58737951660156</v>
      </c>
      <c r="AO18" s="15">
        <v>15.473679754257201</v>
      </c>
      <c r="AP18" s="15">
        <v>20.542010208129884</v>
      </c>
      <c r="AQ18" s="15">
        <v>61.146000000000001</v>
      </c>
      <c r="AR18" s="15">
        <v>8.2158999938964836</v>
      </c>
      <c r="AS18" s="15">
        <v>13.423009460449219</v>
      </c>
      <c r="AT18" s="15">
        <f t="shared" si="2"/>
        <v>441.58880095481874</v>
      </c>
      <c r="AU18" s="15">
        <v>0</v>
      </c>
      <c r="AV18" s="15">
        <v>0</v>
      </c>
      <c r="AW18" s="15">
        <v>0</v>
      </c>
      <c r="AX18" s="15">
        <v>0</v>
      </c>
      <c r="AY18" s="15">
        <v>0</v>
      </c>
      <c r="AZ18" s="15">
        <v>0</v>
      </c>
      <c r="BA18" s="15">
        <v>0</v>
      </c>
      <c r="BB18" s="15">
        <v>0</v>
      </c>
      <c r="BC18" s="15">
        <v>0</v>
      </c>
      <c r="BD18" s="15">
        <v>0</v>
      </c>
      <c r="BE18" s="15">
        <v>0</v>
      </c>
      <c r="BF18" s="15">
        <v>0</v>
      </c>
      <c r="BG18" s="15">
        <f t="shared" si="3"/>
        <v>0</v>
      </c>
      <c r="BH18" t="str">
        <f t="shared" si="4"/>
        <v>UIDIST</v>
      </c>
      <c r="BI18" t="str">
        <f>VLOOKUP(BH18,[2]Summary!$C$29:$C$56,1,0)</f>
        <v>UIDist</v>
      </c>
      <c r="BJ18" s="16">
        <v>44197</v>
      </c>
    </row>
    <row r="19" spans="1:62" x14ac:dyDescent="0.25">
      <c r="A19" s="13">
        <v>800194.01</v>
      </c>
      <c r="B19" s="13">
        <v>800194.01</v>
      </c>
      <c r="C19" s="13" t="s">
        <v>41</v>
      </c>
      <c r="D19" s="13" t="s">
        <v>18</v>
      </c>
      <c r="E19" s="13" t="s">
        <v>19</v>
      </c>
      <c r="F19" s="13" t="s">
        <v>22</v>
      </c>
      <c r="G19" s="14"/>
      <c r="H19" s="15">
        <v>6.3920000000000003</v>
      </c>
      <c r="I19" s="15">
        <v>4.42</v>
      </c>
      <c r="J19" s="15">
        <v>3.839</v>
      </c>
      <c r="K19" s="15">
        <v>10.786</v>
      </c>
      <c r="L19" s="15">
        <v>14.035</v>
      </c>
      <c r="M19" s="15">
        <v>9.4009999999999998</v>
      </c>
      <c r="N19" s="15">
        <v>6.5369999999999999</v>
      </c>
      <c r="O19" s="15">
        <v>46.634</v>
      </c>
      <c r="P19" s="15">
        <v>37.512</v>
      </c>
      <c r="Q19" s="15">
        <v>16.934999999999999</v>
      </c>
      <c r="R19" s="15">
        <v>19.283000000000001</v>
      </c>
      <c r="S19" s="15">
        <v>-0.91300000000000003</v>
      </c>
      <c r="T19" s="15">
        <f t="shared" si="0"/>
        <v>174.86099999999999</v>
      </c>
      <c r="U19" s="15">
        <v>8.4540700073242192</v>
      </c>
      <c r="V19" s="15">
        <v>16.56040040588379</v>
      </c>
      <c r="W19" s="15">
        <v>37.36065021896362</v>
      </c>
      <c r="X19" s="15">
        <v>42.847939163208011</v>
      </c>
      <c r="Y19" s="15">
        <v>18.04090991973877</v>
      </c>
      <c r="Z19" s="15">
        <v>15.535360130310059</v>
      </c>
      <c r="AA19" s="15">
        <v>16.116410461425779</v>
      </c>
      <c r="AB19" s="15">
        <v>22.053969741821287</v>
      </c>
      <c r="AC19" s="15">
        <v>9.6650901336669914</v>
      </c>
      <c r="AD19" s="15">
        <v>1.349770004272461</v>
      </c>
      <c r="AE19" s="15">
        <v>7.3725699920654293</v>
      </c>
      <c r="AF19" s="15">
        <v>3.7011098976135255</v>
      </c>
      <c r="AG19" s="15">
        <f t="shared" si="1"/>
        <v>199.05825007629392</v>
      </c>
      <c r="AH19" s="15">
        <v>9.2899297790527342</v>
      </c>
      <c r="AI19" s="15">
        <v>6.550049957275391</v>
      </c>
      <c r="AJ19" s="15">
        <v>1.6659200286865234</v>
      </c>
      <c r="AK19" s="15">
        <v>6.8357099761962887</v>
      </c>
      <c r="AL19" s="15">
        <v>2.9755503692626952</v>
      </c>
      <c r="AM19" s="15">
        <v>9.6676798744201662</v>
      </c>
      <c r="AN19" s="15">
        <v>12.102930130004882</v>
      </c>
      <c r="AO19" s="15">
        <v>3.8618900320529939</v>
      </c>
      <c r="AP19" s="15">
        <v>6.9780000991821289</v>
      </c>
      <c r="AQ19" s="15">
        <v>2.694</v>
      </c>
      <c r="AR19" s="15">
        <v>4.1376800842285153</v>
      </c>
      <c r="AS19" s="15">
        <v>-0.83053990173339842</v>
      </c>
      <c r="AT19" s="15">
        <f t="shared" si="2"/>
        <v>65.928800428628918</v>
      </c>
      <c r="AU19" s="15">
        <v>0</v>
      </c>
      <c r="AV19" s="15">
        <v>0</v>
      </c>
      <c r="AW19" s="15">
        <v>0</v>
      </c>
      <c r="AX19" s="15">
        <v>0</v>
      </c>
      <c r="AY19" s="15">
        <v>0</v>
      </c>
      <c r="AZ19" s="15">
        <v>0</v>
      </c>
      <c r="BA19" s="15">
        <v>0</v>
      </c>
      <c r="BB19" s="15">
        <v>0</v>
      </c>
      <c r="BC19" s="15">
        <v>0</v>
      </c>
      <c r="BD19" s="15">
        <v>0</v>
      </c>
      <c r="BE19" s="15">
        <v>0</v>
      </c>
      <c r="BF19" s="15">
        <v>0</v>
      </c>
      <c r="BG19" s="15">
        <f t="shared" si="3"/>
        <v>0</v>
      </c>
      <c r="BH19" t="str">
        <f t="shared" si="4"/>
        <v>UIDIST</v>
      </c>
      <c r="BI19" t="str">
        <f>VLOOKUP(BH19,[2]Summary!$C$29:$C$56,1,0)</f>
        <v>UIDist</v>
      </c>
      <c r="BJ19" s="16">
        <v>44197</v>
      </c>
    </row>
    <row r="20" spans="1:62" x14ac:dyDescent="0.25">
      <c r="A20" s="13">
        <v>800199.01</v>
      </c>
      <c r="B20" s="13">
        <v>800199.01</v>
      </c>
      <c r="C20" s="13" t="s">
        <v>42</v>
      </c>
      <c r="D20" s="13" t="s">
        <v>18</v>
      </c>
      <c r="E20" s="13" t="s">
        <v>19</v>
      </c>
      <c r="F20" s="13" t="s">
        <v>22</v>
      </c>
      <c r="G20" s="14"/>
      <c r="H20" s="15">
        <v>51.767000000000003</v>
      </c>
      <c r="I20" s="15">
        <v>47.677</v>
      </c>
      <c r="J20" s="15">
        <v>13.73</v>
      </c>
      <c r="K20" s="15">
        <v>85.933000000000007</v>
      </c>
      <c r="L20" s="15">
        <v>121.864</v>
      </c>
      <c r="M20" s="15">
        <v>103.982</v>
      </c>
      <c r="N20" s="15">
        <v>3.2629999999999999</v>
      </c>
      <c r="O20" s="15">
        <v>293.39699999999999</v>
      </c>
      <c r="P20" s="15">
        <v>37.731999999999999</v>
      </c>
      <c r="Q20" s="15">
        <v>42.110999999999997</v>
      </c>
      <c r="R20" s="15">
        <v>28.204999999999998</v>
      </c>
      <c r="S20" s="15">
        <v>226.25800000000001</v>
      </c>
      <c r="T20" s="15">
        <f t="shared" si="0"/>
        <v>1055.9189999999999</v>
      </c>
      <c r="U20" s="15">
        <v>136.95577198028565</v>
      </c>
      <c r="V20" s="15">
        <v>14.139209884643554</v>
      </c>
      <c r="W20" s="15">
        <v>16.731020477294923</v>
      </c>
      <c r="X20" s="15">
        <v>77.730799774169924</v>
      </c>
      <c r="Y20" s="15">
        <v>64.75213121032715</v>
      </c>
      <c r="Z20" s="15">
        <v>31.270540252685546</v>
      </c>
      <c r="AA20" s="15">
        <v>30.419140625000001</v>
      </c>
      <c r="AB20" s="15">
        <v>35.536109161376956</v>
      </c>
      <c r="AC20" s="15">
        <v>26.292279945373537</v>
      </c>
      <c r="AD20" s="15">
        <v>54.86809150695801</v>
      </c>
      <c r="AE20" s="15">
        <v>91.920422767639167</v>
      </c>
      <c r="AF20" s="15">
        <v>82.473606697082516</v>
      </c>
      <c r="AG20" s="15">
        <f t="shared" si="1"/>
        <v>663.08912428283702</v>
      </c>
      <c r="AH20" s="15">
        <v>103.93497150039673</v>
      </c>
      <c r="AI20" s="15">
        <v>76.135179273605345</v>
      </c>
      <c r="AJ20" s="15">
        <v>74.668550792694091</v>
      </c>
      <c r="AK20" s="15">
        <v>12.400269779205322</v>
      </c>
      <c r="AL20" s="15">
        <v>68.293549464225762</v>
      </c>
      <c r="AM20" s="15">
        <v>32.80412091255188</v>
      </c>
      <c r="AN20" s="15">
        <v>28.915731036186219</v>
      </c>
      <c r="AO20" s="15">
        <v>24.01236973953247</v>
      </c>
      <c r="AP20" s="15">
        <v>34.9200908241272</v>
      </c>
      <c r="AQ20" s="15">
        <v>51.807000000000002</v>
      </c>
      <c r="AR20" s="15">
        <v>78.767538208007807</v>
      </c>
      <c r="AS20" s="15">
        <v>18.942950389862059</v>
      </c>
      <c r="AT20" s="15">
        <f t="shared" si="2"/>
        <v>605.60232192039484</v>
      </c>
      <c r="AU20" s="15">
        <v>0</v>
      </c>
      <c r="AV20" s="15">
        <v>0</v>
      </c>
      <c r="AW20" s="15">
        <v>0</v>
      </c>
      <c r="AX20" s="15">
        <v>0</v>
      </c>
      <c r="AY20" s="15">
        <v>0</v>
      </c>
      <c r="AZ20" s="15">
        <v>0</v>
      </c>
      <c r="BA20" s="15">
        <v>0</v>
      </c>
      <c r="BB20" s="15">
        <v>0</v>
      </c>
      <c r="BC20" s="15">
        <v>0</v>
      </c>
      <c r="BD20" s="15">
        <v>0</v>
      </c>
      <c r="BE20" s="15">
        <v>0</v>
      </c>
      <c r="BF20" s="15">
        <v>0</v>
      </c>
      <c r="BG20" s="15">
        <f t="shared" si="3"/>
        <v>0</v>
      </c>
      <c r="BH20" t="str">
        <f t="shared" si="4"/>
        <v>UIDIST</v>
      </c>
      <c r="BI20" t="str">
        <f>VLOOKUP(BH20,[2]Summary!$C$29:$C$56,1,0)</f>
        <v>UIDist</v>
      </c>
      <c r="BJ20" s="16">
        <v>44197</v>
      </c>
    </row>
    <row r="21" spans="1:62" x14ac:dyDescent="0.25">
      <c r="A21" s="13">
        <v>800200.01</v>
      </c>
      <c r="B21" s="13">
        <v>800200.01</v>
      </c>
      <c r="C21" s="13" t="s">
        <v>43</v>
      </c>
      <c r="D21" s="13" t="s">
        <v>18</v>
      </c>
      <c r="E21" s="13" t="s">
        <v>19</v>
      </c>
      <c r="F21" s="13" t="s">
        <v>22</v>
      </c>
      <c r="G21" s="14" t="s">
        <v>25</v>
      </c>
      <c r="H21" s="15">
        <v>517.822</v>
      </c>
      <c r="I21" s="15">
        <v>146.678</v>
      </c>
      <c r="J21" s="15">
        <v>74.242000000000004</v>
      </c>
      <c r="K21" s="15">
        <v>-284.52100000000002</v>
      </c>
      <c r="L21" s="15">
        <v>28.89</v>
      </c>
      <c r="M21" s="15">
        <v>59.344999999999999</v>
      </c>
      <c r="N21" s="15">
        <v>114.539</v>
      </c>
      <c r="O21" s="15">
        <v>61.072000000000003</v>
      </c>
      <c r="P21" s="15">
        <v>73.430000000000007</v>
      </c>
      <c r="Q21" s="15">
        <v>53.773000000000003</v>
      </c>
      <c r="R21" s="15">
        <v>105.852</v>
      </c>
      <c r="S21" s="15">
        <v>156.40600000000001</v>
      </c>
      <c r="T21" s="15">
        <f t="shared" si="0"/>
        <v>1107.5279999999998</v>
      </c>
      <c r="U21" s="15">
        <v>99.505319274902348</v>
      </c>
      <c r="V21" s="15">
        <v>92.595379344940184</v>
      </c>
      <c r="W21" s="15">
        <v>71.613390808105464</v>
      </c>
      <c r="X21" s="15">
        <v>88.969538574218745</v>
      </c>
      <c r="Y21" s="15">
        <v>69.023550415039068</v>
      </c>
      <c r="Z21" s="15">
        <v>72.890960456848148</v>
      </c>
      <c r="AA21" s="15">
        <v>34.368769714355466</v>
      </c>
      <c r="AB21" s="15">
        <v>50.076680419921878</v>
      </c>
      <c r="AC21" s="15">
        <v>74.690550567626957</v>
      </c>
      <c r="AD21" s="15">
        <v>65.311010314941413</v>
      </c>
      <c r="AE21" s="15">
        <v>101.38597927856445</v>
      </c>
      <c r="AF21" s="15">
        <v>96.185398376464846</v>
      </c>
      <c r="AG21" s="15">
        <f t="shared" si="1"/>
        <v>916.61652754592899</v>
      </c>
      <c r="AH21" s="15">
        <v>97.834799011230473</v>
      </c>
      <c r="AI21" s="15">
        <v>174.85845388793945</v>
      </c>
      <c r="AJ21" s="15">
        <v>114.19633996582031</v>
      </c>
      <c r="AK21" s="15">
        <v>77.36519152832031</v>
      </c>
      <c r="AL21" s="15">
        <v>129.42157409667968</v>
      </c>
      <c r="AM21" s="15">
        <v>97.616760314941402</v>
      </c>
      <c r="AN21" s="15">
        <v>115.90264959716797</v>
      </c>
      <c r="AO21" s="15">
        <v>72.830657806396488</v>
      </c>
      <c r="AP21" s="15">
        <v>81.58996954345703</v>
      </c>
      <c r="AQ21" s="15">
        <v>117.895</v>
      </c>
      <c r="AR21" s="15">
        <v>95.476271209716799</v>
      </c>
      <c r="AS21" s="15">
        <v>-20.141780761718749</v>
      </c>
      <c r="AT21" s="15">
        <f t="shared" si="2"/>
        <v>1154.8458861999511</v>
      </c>
      <c r="AU21" s="15">
        <v>0</v>
      </c>
      <c r="AV21" s="15">
        <v>0</v>
      </c>
      <c r="AW21" s="15">
        <v>0</v>
      </c>
      <c r="AX21" s="15">
        <v>0</v>
      </c>
      <c r="AY21" s="15">
        <v>0</v>
      </c>
      <c r="AZ21" s="15">
        <v>0</v>
      </c>
      <c r="BA21" s="15">
        <v>0</v>
      </c>
      <c r="BB21" s="15">
        <v>0</v>
      </c>
      <c r="BC21" s="15">
        <v>0</v>
      </c>
      <c r="BD21" s="15">
        <v>0</v>
      </c>
      <c r="BE21" s="15">
        <v>0</v>
      </c>
      <c r="BF21" s="15">
        <v>0</v>
      </c>
      <c r="BG21" s="15">
        <f t="shared" si="3"/>
        <v>0</v>
      </c>
      <c r="BH21" t="str">
        <f t="shared" si="4"/>
        <v>UIDIST</v>
      </c>
      <c r="BI21" t="str">
        <f>VLOOKUP(BH21,[2]Summary!$C$29:$C$56,1,0)</f>
        <v>UIDist</v>
      </c>
      <c r="BJ21" s="16">
        <v>44197</v>
      </c>
    </row>
    <row r="22" spans="1:62" x14ac:dyDescent="0.25">
      <c r="A22" s="13">
        <v>800210.02</v>
      </c>
      <c r="B22" s="13">
        <v>800210.02</v>
      </c>
      <c r="C22" s="13" t="s">
        <v>44</v>
      </c>
      <c r="D22" s="13" t="s">
        <v>18</v>
      </c>
      <c r="E22" s="13" t="s">
        <v>35</v>
      </c>
      <c r="F22" s="13" t="s">
        <v>20</v>
      </c>
      <c r="G22" s="14"/>
      <c r="H22" s="15">
        <v>0</v>
      </c>
      <c r="I22" s="15">
        <v>0</v>
      </c>
      <c r="J22" s="15">
        <v>0</v>
      </c>
      <c r="K22" s="15">
        <v>0</v>
      </c>
      <c r="L22" s="15">
        <v>0</v>
      </c>
      <c r="M22" s="15">
        <v>0</v>
      </c>
      <c r="N22" s="15">
        <v>0</v>
      </c>
      <c r="O22" s="15">
        <v>0</v>
      </c>
      <c r="P22" s="15">
        <v>0</v>
      </c>
      <c r="Q22" s="15">
        <v>0</v>
      </c>
      <c r="R22" s="15">
        <v>0</v>
      </c>
      <c r="S22" s="15">
        <v>0</v>
      </c>
      <c r="T22" s="15">
        <f t="shared" si="0"/>
        <v>0</v>
      </c>
      <c r="U22" s="15">
        <v>0</v>
      </c>
      <c r="V22" s="15">
        <v>0</v>
      </c>
      <c r="W22" s="15">
        <v>0</v>
      </c>
      <c r="X22" s="15">
        <v>0</v>
      </c>
      <c r="Y22" s="15">
        <v>0</v>
      </c>
      <c r="Z22" s="15">
        <v>0</v>
      </c>
      <c r="AA22" s="15">
        <v>0</v>
      </c>
      <c r="AB22" s="15">
        <v>0</v>
      </c>
      <c r="AC22" s="15">
        <v>0</v>
      </c>
      <c r="AD22" s="15">
        <v>0</v>
      </c>
      <c r="AE22" s="15">
        <v>0</v>
      </c>
      <c r="AF22" s="15">
        <v>0</v>
      </c>
      <c r="AG22" s="15">
        <f t="shared" si="1"/>
        <v>0</v>
      </c>
      <c r="AH22" s="15">
        <v>0</v>
      </c>
      <c r="AI22" s="15">
        <v>0</v>
      </c>
      <c r="AJ22" s="15">
        <v>0</v>
      </c>
      <c r="AK22" s="15">
        <v>0</v>
      </c>
      <c r="AL22" s="15">
        <v>0</v>
      </c>
      <c r="AM22" s="15">
        <v>0</v>
      </c>
      <c r="AN22" s="15">
        <v>0</v>
      </c>
      <c r="AO22" s="15">
        <v>0</v>
      </c>
      <c r="AP22" s="15">
        <v>0</v>
      </c>
      <c r="AQ22" s="15">
        <v>0</v>
      </c>
      <c r="AR22" s="15">
        <v>0</v>
      </c>
      <c r="AS22" s="15">
        <v>0</v>
      </c>
      <c r="AT22" s="15">
        <f t="shared" si="2"/>
        <v>0</v>
      </c>
      <c r="AU22" s="15">
        <v>0</v>
      </c>
      <c r="AV22" s="15">
        <v>0</v>
      </c>
      <c r="AW22" s="15">
        <v>0</v>
      </c>
      <c r="AX22" s="15">
        <v>0</v>
      </c>
      <c r="AY22" s="15">
        <v>0</v>
      </c>
      <c r="AZ22" s="15">
        <v>0</v>
      </c>
      <c r="BA22" s="15">
        <v>0</v>
      </c>
      <c r="BB22" s="15">
        <v>0</v>
      </c>
      <c r="BC22" s="15">
        <v>0</v>
      </c>
      <c r="BD22" s="15">
        <v>0</v>
      </c>
      <c r="BE22" s="15">
        <v>0</v>
      </c>
      <c r="BF22" s="15">
        <v>0</v>
      </c>
      <c r="BG22" s="15">
        <f t="shared" si="3"/>
        <v>0</v>
      </c>
      <c r="BH22" t="str">
        <f t="shared" si="4"/>
        <v>UITRANS</v>
      </c>
      <c r="BI22" t="str">
        <f>VLOOKUP(BH22,[2]Summary!$C$29:$C$56,1,0)</f>
        <v>UITrans</v>
      </c>
      <c r="BJ22" s="16">
        <v>44562</v>
      </c>
    </row>
    <row r="23" spans="1:62" x14ac:dyDescent="0.25">
      <c r="A23" s="13">
        <v>800212.01</v>
      </c>
      <c r="B23" s="13">
        <v>800212.01</v>
      </c>
      <c r="C23" s="13" t="s">
        <v>45</v>
      </c>
      <c r="D23" s="13" t="s">
        <v>18</v>
      </c>
      <c r="E23" s="13" t="s">
        <v>19</v>
      </c>
      <c r="F23" s="13" t="s">
        <v>20</v>
      </c>
      <c r="G23" s="14" t="s">
        <v>25</v>
      </c>
      <c r="H23" s="15">
        <v>27.890999999999998</v>
      </c>
      <c r="I23" s="15">
        <v>8.1760000000000002</v>
      </c>
      <c r="J23" s="15">
        <v>2.9790000000000001</v>
      </c>
      <c r="K23" s="15">
        <v>1.643</v>
      </c>
      <c r="L23" s="15">
        <v>1.373</v>
      </c>
      <c r="M23" s="15">
        <v>5.2999999999999999E-2</v>
      </c>
      <c r="N23" s="15">
        <v>0.20300000000000001</v>
      </c>
      <c r="O23" s="15">
        <v>0.72799999999999998</v>
      </c>
      <c r="P23" s="15">
        <v>0.68899999999999995</v>
      </c>
      <c r="Q23" s="15">
        <v>0.67300000000000004</v>
      </c>
      <c r="R23" s="15">
        <v>0.59399999999999997</v>
      </c>
      <c r="S23" s="15">
        <v>3.5249999999999999</v>
      </c>
      <c r="T23" s="15">
        <f t="shared" si="0"/>
        <v>48.527000000000001</v>
      </c>
      <c r="U23" s="15">
        <v>0</v>
      </c>
      <c r="V23" s="15">
        <v>0</v>
      </c>
      <c r="W23" s="15">
        <v>0</v>
      </c>
      <c r="X23" s="15">
        <v>-3.7293999023437499</v>
      </c>
      <c r="Y23" s="15">
        <v>0</v>
      </c>
      <c r="Z23" s="15">
        <v>0</v>
      </c>
      <c r="AA23" s="15">
        <v>0</v>
      </c>
      <c r="AB23" s="15">
        <v>0</v>
      </c>
      <c r="AC23" s="15">
        <v>0</v>
      </c>
      <c r="AD23" s="15">
        <v>0</v>
      </c>
      <c r="AE23" s="15">
        <v>0</v>
      </c>
      <c r="AF23" s="15">
        <v>0</v>
      </c>
      <c r="AG23" s="15">
        <f t="shared" si="1"/>
        <v>-3.7293999023437499</v>
      </c>
      <c r="AH23" s="15">
        <v>0</v>
      </c>
      <c r="AI23" s="15">
        <v>0</v>
      </c>
      <c r="AJ23" s="15">
        <v>0.44388999938964846</v>
      </c>
      <c r="AK23" s="15">
        <v>0</v>
      </c>
      <c r="AL23" s="15">
        <v>0</v>
      </c>
      <c r="AM23" s="15">
        <v>0</v>
      </c>
      <c r="AN23" s="15">
        <v>0</v>
      </c>
      <c r="AO23" s="15">
        <v>0</v>
      </c>
      <c r="AP23" s="15">
        <v>0</v>
      </c>
      <c r="AQ23" s="15">
        <v>0</v>
      </c>
      <c r="AR23" s="15">
        <v>3.9669999122619627E-2</v>
      </c>
      <c r="AS23" s="15">
        <v>0</v>
      </c>
      <c r="AT23" s="15">
        <f t="shared" si="2"/>
        <v>0.48355999851226811</v>
      </c>
      <c r="AU23" s="15">
        <v>0</v>
      </c>
      <c r="AV23" s="15">
        <v>0</v>
      </c>
      <c r="AW23" s="15">
        <v>0</v>
      </c>
      <c r="AX23" s="15">
        <v>0</v>
      </c>
      <c r="AY23" s="15">
        <v>0</v>
      </c>
      <c r="AZ23" s="15">
        <v>0</v>
      </c>
      <c r="BA23" s="15">
        <v>0</v>
      </c>
      <c r="BB23" s="15">
        <v>0</v>
      </c>
      <c r="BC23" s="15">
        <v>0</v>
      </c>
      <c r="BD23" s="15">
        <v>0</v>
      </c>
      <c r="BE23" s="15">
        <v>0</v>
      </c>
      <c r="BF23" s="15">
        <v>0</v>
      </c>
      <c r="BG23" s="15">
        <f t="shared" si="3"/>
        <v>0</v>
      </c>
      <c r="BH23" t="str">
        <f t="shared" si="4"/>
        <v>UIDIST</v>
      </c>
      <c r="BI23" t="str">
        <f>VLOOKUP(BH23,[2]Summary!$C$29:$C$56,1,0)</f>
        <v>UIDist</v>
      </c>
      <c r="BJ23" s="16">
        <v>44197</v>
      </c>
    </row>
    <row r="24" spans="1:62" x14ac:dyDescent="0.25">
      <c r="A24" s="13">
        <v>800212.02</v>
      </c>
      <c r="B24" s="13">
        <v>800212.02</v>
      </c>
      <c r="C24" s="13" t="s">
        <v>45</v>
      </c>
      <c r="D24" s="13" t="s">
        <v>18</v>
      </c>
      <c r="E24" s="13" t="s">
        <v>35</v>
      </c>
      <c r="F24" s="13" t="s">
        <v>20</v>
      </c>
      <c r="G24" s="14"/>
      <c r="H24" s="15">
        <v>961.125</v>
      </c>
      <c r="I24" s="15">
        <v>1108.671</v>
      </c>
      <c r="J24" s="15">
        <v>1121.8140000000001</v>
      </c>
      <c r="K24" s="15">
        <v>788.81700000000001</v>
      </c>
      <c r="L24" s="15">
        <v>952.32299999999998</v>
      </c>
      <c r="M24" s="15">
        <v>1207.7929999999999</v>
      </c>
      <c r="N24" s="15">
        <v>1331.5129999999999</v>
      </c>
      <c r="O24" s="15">
        <v>429.81299999999999</v>
      </c>
      <c r="P24" s="15">
        <v>98.680999999999997</v>
      </c>
      <c r="Q24" s="15">
        <v>545.97400000000005</v>
      </c>
      <c r="R24" s="15">
        <v>832.54399999999998</v>
      </c>
      <c r="S24" s="15">
        <v>3453.5729999999999</v>
      </c>
      <c r="T24" s="15">
        <f t="shared" si="0"/>
        <v>12832.641</v>
      </c>
      <c r="U24" s="15">
        <v>896.32498677825924</v>
      </c>
      <c r="V24" s="15">
        <v>609.10965579223637</v>
      </c>
      <c r="W24" s="15">
        <v>600.14779589843749</v>
      </c>
      <c r="X24" s="15">
        <v>-772.2283383789063</v>
      </c>
      <c r="Y24" s="15">
        <v>-412.99414135742188</v>
      </c>
      <c r="Z24" s="15">
        <v>-52.440159179687498</v>
      </c>
      <c r="AA24" s="15">
        <v>394.13499382781981</v>
      </c>
      <c r="AB24" s="15">
        <v>-371.66732116699217</v>
      </c>
      <c r="AC24" s="15">
        <v>-513.39666503906255</v>
      </c>
      <c r="AD24" s="15">
        <v>-10.785370544433594</v>
      </c>
      <c r="AE24" s="15">
        <v>16.840649860382079</v>
      </c>
      <c r="AF24" s="15">
        <v>20.821500434875489</v>
      </c>
      <c r="AG24" s="15">
        <f t="shared" si="1"/>
        <v>403.86758692550643</v>
      </c>
      <c r="AH24" s="15">
        <v>10.635880081176758</v>
      </c>
      <c r="AI24" s="15">
        <v>20.03658038330078</v>
      </c>
      <c r="AJ24" s="15">
        <v>21.218089439392092</v>
      </c>
      <c r="AK24" s="15">
        <v>1.1070500183105469</v>
      </c>
      <c r="AL24" s="15">
        <v>0.92629998779296874</v>
      </c>
      <c r="AM24" s="15">
        <v>719.25885160064695</v>
      </c>
      <c r="AN24" s="15">
        <v>-34.868649658203125</v>
      </c>
      <c r="AO24" s="15">
        <v>14.391360000610351</v>
      </c>
      <c r="AP24" s="15">
        <v>1.2072700309753417</v>
      </c>
      <c r="AQ24" s="15">
        <v>1.355</v>
      </c>
      <c r="AR24" s="15">
        <v>-4.1155699996948245</v>
      </c>
      <c r="AS24" s="15">
        <v>0.14921999597549437</v>
      </c>
      <c r="AT24" s="15">
        <f t="shared" si="2"/>
        <v>751.30138188028332</v>
      </c>
      <c r="AU24" s="15">
        <v>4.0709999084472655E-2</v>
      </c>
      <c r="AV24" s="15">
        <v>3.6749999999999998E-2</v>
      </c>
      <c r="AW24" s="15">
        <v>6.1180000305175779E-2</v>
      </c>
      <c r="AX24" s="15">
        <v>0.69154000091552736</v>
      </c>
      <c r="AY24" s="15">
        <v>-0.60336000061035155</v>
      </c>
      <c r="AZ24" s="15">
        <v>1.1201499977111817</v>
      </c>
      <c r="BA24" s="15">
        <v>5.4699997901916505E-3</v>
      </c>
      <c r="BB24" s="15">
        <v>0.97667002320289609</v>
      </c>
      <c r="BC24" s="15">
        <v>-4.0369998455047608E-2</v>
      </c>
      <c r="BD24" s="15">
        <v>0</v>
      </c>
      <c r="BE24" s="15">
        <v>0</v>
      </c>
      <c r="BF24" s="15">
        <v>0</v>
      </c>
      <c r="BG24" s="15">
        <f t="shared" si="3"/>
        <v>2.2887400219440459</v>
      </c>
      <c r="BH24" t="str">
        <f t="shared" si="4"/>
        <v>UITRANS</v>
      </c>
      <c r="BI24" t="str">
        <f>VLOOKUP(BH24,[2]Summary!$C$29:$C$56,1,0)</f>
        <v>UITrans</v>
      </c>
      <c r="BJ24" s="16">
        <v>44470</v>
      </c>
    </row>
    <row r="25" spans="1:62" x14ac:dyDescent="0.25">
      <c r="A25" s="13">
        <v>800243.01</v>
      </c>
      <c r="B25" s="13">
        <v>800243.01</v>
      </c>
      <c r="C25" s="13" t="s">
        <v>46</v>
      </c>
      <c r="D25" s="13" t="s">
        <v>18</v>
      </c>
      <c r="E25" s="13" t="s">
        <v>19</v>
      </c>
      <c r="F25" s="13" t="s">
        <v>22</v>
      </c>
      <c r="G25" s="14"/>
      <c r="H25" s="15">
        <v>450.83100000000002</v>
      </c>
      <c r="I25" s="15">
        <v>495.40300000000002</v>
      </c>
      <c r="J25" s="15">
        <v>618.81700000000001</v>
      </c>
      <c r="K25" s="15">
        <v>351.46600000000001</v>
      </c>
      <c r="L25" s="15">
        <v>502.75299999999999</v>
      </c>
      <c r="M25" s="15">
        <v>1225.9960000000001</v>
      </c>
      <c r="N25" s="15">
        <v>649.6</v>
      </c>
      <c r="O25" s="15">
        <v>388.58</v>
      </c>
      <c r="P25" s="15">
        <v>627.447</v>
      </c>
      <c r="Q25" s="15">
        <v>630.16999999999996</v>
      </c>
      <c r="R25" s="15">
        <v>354.387</v>
      </c>
      <c r="S25" s="15">
        <v>202.584</v>
      </c>
      <c r="T25" s="15">
        <f t="shared" si="0"/>
        <v>6498.0339999999997</v>
      </c>
      <c r="U25" s="15">
        <v>187.44481835937501</v>
      </c>
      <c r="V25" s="15">
        <v>485.94059277343752</v>
      </c>
      <c r="W25" s="15">
        <v>410.81049609374998</v>
      </c>
      <c r="X25" s="15">
        <v>923.35857421875005</v>
      </c>
      <c r="Y25" s="15">
        <v>416.6356572265625</v>
      </c>
      <c r="Z25" s="15">
        <v>716.57551269531245</v>
      </c>
      <c r="AA25" s="15">
        <v>333.08773242187499</v>
      </c>
      <c r="AB25" s="15">
        <v>925.7806396484375</v>
      </c>
      <c r="AC25" s="15">
        <v>232.0168193359375</v>
      </c>
      <c r="AD25" s="15">
        <v>324.77913085937502</v>
      </c>
      <c r="AE25" s="15">
        <v>288.35300988769529</v>
      </c>
      <c r="AF25" s="15">
        <v>17.999032348632813</v>
      </c>
      <c r="AG25" s="15">
        <f t="shared" si="1"/>
        <v>5262.7820158691411</v>
      </c>
      <c r="AH25" s="15">
        <v>141.32186791992189</v>
      </c>
      <c r="AI25" s="15">
        <v>271.50373525238035</v>
      </c>
      <c r="AJ25" s="15">
        <v>100.17217845153809</v>
      </c>
      <c r="AK25" s="15">
        <v>-34.88123009943962</v>
      </c>
      <c r="AL25" s="15">
        <v>86.6384287185669</v>
      </c>
      <c r="AM25" s="15">
        <v>118.92240190887451</v>
      </c>
      <c r="AN25" s="15">
        <v>141.5618686542511</v>
      </c>
      <c r="AO25" s="15">
        <v>184.37606973266602</v>
      </c>
      <c r="AP25" s="15">
        <v>100.99341624641418</v>
      </c>
      <c r="AQ25" s="15">
        <v>205.256</v>
      </c>
      <c r="AR25" s="15">
        <v>241.66844708251952</v>
      </c>
      <c r="AS25" s="15">
        <v>7.0329198913574222</v>
      </c>
      <c r="AT25" s="15">
        <f t="shared" si="2"/>
        <v>1564.5661037590503</v>
      </c>
      <c r="AU25" s="15">
        <v>-560.40975302314757</v>
      </c>
      <c r="AV25" s="15">
        <v>241.62304132080078</v>
      </c>
      <c r="AW25" s="15">
        <v>-10.61879001235962</v>
      </c>
      <c r="AX25" s="15">
        <v>-71.677880432128902</v>
      </c>
      <c r="AY25" s="15">
        <v>-2.3581298828124999</v>
      </c>
      <c r="AZ25" s="15">
        <v>-1.8485200119018554</v>
      </c>
      <c r="BA25" s="15">
        <v>-2.2752800292968751</v>
      </c>
      <c r="BB25" s="15">
        <v>-1.54125</v>
      </c>
      <c r="BC25" s="15">
        <v>2.6171098480224608</v>
      </c>
      <c r="BD25" s="15">
        <v>0</v>
      </c>
      <c r="BE25" s="15">
        <v>0</v>
      </c>
      <c r="BF25" s="15">
        <v>0</v>
      </c>
      <c r="BG25" s="15">
        <f t="shared" si="3"/>
        <v>-406.48945222282413</v>
      </c>
      <c r="BH25" t="str">
        <f t="shared" si="4"/>
        <v>UIDIST</v>
      </c>
      <c r="BI25" t="str">
        <f>VLOOKUP(BH25,[2]Summary!$C$29:$C$56,1,0)</f>
        <v>UIDist</v>
      </c>
      <c r="BJ25" s="16">
        <v>44470</v>
      </c>
    </row>
    <row r="26" spans="1:62" x14ac:dyDescent="0.25">
      <c r="A26" s="13">
        <v>800249.01</v>
      </c>
      <c r="B26" s="13">
        <v>800249.01</v>
      </c>
      <c r="C26" s="13" t="s">
        <v>47</v>
      </c>
      <c r="D26" s="13" t="s">
        <v>18</v>
      </c>
      <c r="E26" s="13" t="s">
        <v>19</v>
      </c>
      <c r="F26" s="13" t="s">
        <v>22</v>
      </c>
      <c r="G26" s="14"/>
      <c r="H26" s="15">
        <v>80.191999999999993</v>
      </c>
      <c r="I26" s="15">
        <v>141.68899999999999</v>
      </c>
      <c r="J26" s="15">
        <v>18.905999999999999</v>
      </c>
      <c r="K26" s="15">
        <v>47.097999999999999</v>
      </c>
      <c r="L26" s="15">
        <v>33.326999999999998</v>
      </c>
      <c r="M26" s="15">
        <v>19.856999999999999</v>
      </c>
      <c r="N26" s="15">
        <v>24.315000000000001</v>
      </c>
      <c r="O26" s="15">
        <v>48.847999999999999</v>
      </c>
      <c r="P26" s="15">
        <v>18.189</v>
      </c>
      <c r="Q26" s="15">
        <v>28.295000000000002</v>
      </c>
      <c r="R26" s="15">
        <v>15.388</v>
      </c>
      <c r="S26" s="15">
        <v>38.348999999999997</v>
      </c>
      <c r="T26" s="15">
        <f t="shared" si="0"/>
        <v>514.45299999999997</v>
      </c>
      <c r="U26" s="15">
        <v>35.735529541015623</v>
      </c>
      <c r="V26" s="15">
        <v>20.881189788818361</v>
      </c>
      <c r="W26" s="15">
        <v>32.973869995117191</v>
      </c>
      <c r="X26" s="15">
        <v>32.151399291992185</v>
      </c>
      <c r="Y26" s="15">
        <v>13.072619934082031</v>
      </c>
      <c r="Z26" s="15">
        <v>14.454500427246094</v>
      </c>
      <c r="AA26" s="15">
        <v>14.855520111083985</v>
      </c>
      <c r="AB26" s="15">
        <v>16.14508038330078</v>
      </c>
      <c r="AC26" s="15">
        <v>8.9045404663085943</v>
      </c>
      <c r="AD26" s="15">
        <v>12.914849975585938</v>
      </c>
      <c r="AE26" s="15">
        <v>37.964810028076172</v>
      </c>
      <c r="AF26" s="15">
        <v>3.2921100311279297</v>
      </c>
      <c r="AG26" s="15">
        <f t="shared" si="1"/>
        <v>243.34601997375486</v>
      </c>
      <c r="AH26" s="15">
        <v>10.558009826660156</v>
      </c>
      <c r="AI26" s="15">
        <v>3.5258000526428224</v>
      </c>
      <c r="AJ26" s="15">
        <v>5.1465999927520754</v>
      </c>
      <c r="AK26" s="15">
        <v>5.3051899604797361</v>
      </c>
      <c r="AL26" s="15">
        <v>2.0710800609588622</v>
      </c>
      <c r="AM26" s="15">
        <v>37.394540559768679</v>
      </c>
      <c r="AN26" s="15">
        <v>4.2097598876953128</v>
      </c>
      <c r="AO26" s="15">
        <v>44.558750579833983</v>
      </c>
      <c r="AP26" s="15">
        <v>10.416320159912109</v>
      </c>
      <c r="AQ26" s="15">
        <v>21.216999999999999</v>
      </c>
      <c r="AR26" s="15">
        <v>28.560169738769531</v>
      </c>
      <c r="AS26" s="15">
        <v>0.72935002136230465</v>
      </c>
      <c r="AT26" s="15">
        <f t="shared" si="2"/>
        <v>173.69257084083557</v>
      </c>
      <c r="AU26" s="15">
        <v>0</v>
      </c>
      <c r="AV26" s="15">
        <v>0</v>
      </c>
      <c r="AW26" s="15">
        <v>0</v>
      </c>
      <c r="AX26" s="15">
        <v>0</v>
      </c>
      <c r="AY26" s="15">
        <v>0</v>
      </c>
      <c r="AZ26" s="15">
        <v>0</v>
      </c>
      <c r="BA26" s="15">
        <v>0</v>
      </c>
      <c r="BB26" s="15">
        <v>0</v>
      </c>
      <c r="BC26" s="15">
        <v>0</v>
      </c>
      <c r="BD26" s="15">
        <v>0</v>
      </c>
      <c r="BE26" s="15">
        <v>0</v>
      </c>
      <c r="BF26" s="15">
        <v>0</v>
      </c>
      <c r="BG26" s="15">
        <f t="shared" si="3"/>
        <v>0</v>
      </c>
      <c r="BH26" t="str">
        <f t="shared" si="4"/>
        <v>UIDIST</v>
      </c>
      <c r="BI26" t="str">
        <f>VLOOKUP(BH26,[2]Summary!$C$29:$C$56,1,0)</f>
        <v>UIDist</v>
      </c>
      <c r="BJ26" s="16">
        <v>44197</v>
      </c>
    </row>
    <row r="27" spans="1:62" x14ac:dyDescent="0.25">
      <c r="A27" s="13">
        <v>800287.01</v>
      </c>
      <c r="B27" s="13">
        <v>800287.01</v>
      </c>
      <c r="C27" s="13" t="s">
        <v>48</v>
      </c>
      <c r="D27" s="13" t="s">
        <v>18</v>
      </c>
      <c r="E27" s="13" t="s">
        <v>19</v>
      </c>
      <c r="F27" s="13" t="s">
        <v>22</v>
      </c>
      <c r="G27" s="14"/>
      <c r="H27" s="15">
        <v>159.49700000000001</v>
      </c>
      <c r="I27" s="15">
        <v>107.20099999999999</v>
      </c>
      <c r="J27" s="15">
        <v>60.136000000000003</v>
      </c>
      <c r="K27" s="15">
        <v>117.702</v>
      </c>
      <c r="L27" s="15">
        <v>86.242000000000004</v>
      </c>
      <c r="M27" s="15">
        <v>115.86799999999999</v>
      </c>
      <c r="N27" s="15">
        <v>124.73099999999999</v>
      </c>
      <c r="O27" s="15">
        <v>126.76300000000001</v>
      </c>
      <c r="P27" s="15">
        <v>110.57</v>
      </c>
      <c r="Q27" s="15">
        <v>130.71799999999999</v>
      </c>
      <c r="R27" s="15">
        <v>137.773</v>
      </c>
      <c r="S27" s="15">
        <v>249.637</v>
      </c>
      <c r="T27" s="15">
        <f t="shared" si="0"/>
        <v>1526.838</v>
      </c>
      <c r="U27" s="15">
        <v>177.67233325195312</v>
      </c>
      <c r="V27" s="15">
        <v>138.6708612060547</v>
      </c>
      <c r="W27" s="15">
        <v>79.378251098632816</v>
      </c>
      <c r="X27" s="15">
        <v>137.18625048828125</v>
      </c>
      <c r="Y27" s="15">
        <v>149.99643151855469</v>
      </c>
      <c r="Z27" s="15">
        <v>140.41455126953124</v>
      </c>
      <c r="AA27" s="15">
        <v>121.26663836669921</v>
      </c>
      <c r="AB27" s="15">
        <v>109.28914904785157</v>
      </c>
      <c r="AC27" s="15">
        <v>179.43897705078126</v>
      </c>
      <c r="AD27" s="15">
        <v>107.2615394897461</v>
      </c>
      <c r="AE27" s="15">
        <v>122.76669201660157</v>
      </c>
      <c r="AF27" s="15">
        <v>139.27739819335937</v>
      </c>
      <c r="AG27" s="15">
        <f t="shared" si="1"/>
        <v>1602.6190729980469</v>
      </c>
      <c r="AH27" s="15">
        <v>59.07273098754883</v>
      </c>
      <c r="AI27" s="15">
        <v>231.37357592773438</v>
      </c>
      <c r="AJ27" s="15">
        <v>151.58202087402344</v>
      </c>
      <c r="AK27" s="15">
        <v>83.774168548583987</v>
      </c>
      <c r="AL27" s="15">
        <v>124.41013092041015</v>
      </c>
      <c r="AM27" s="15">
        <v>105.70064953613281</v>
      </c>
      <c r="AN27" s="15">
        <v>106.89358764648438</v>
      </c>
      <c r="AO27" s="15">
        <v>121.56580180358887</v>
      </c>
      <c r="AP27" s="15">
        <v>171.06718908691406</v>
      </c>
      <c r="AQ27" s="15">
        <v>198.04599999999999</v>
      </c>
      <c r="AR27" s="15">
        <v>147.84804990386962</v>
      </c>
      <c r="AS27" s="15">
        <v>161.21661071777345</v>
      </c>
      <c r="AT27" s="15">
        <f t="shared" si="2"/>
        <v>1662.5505159530642</v>
      </c>
      <c r="AU27" s="15">
        <v>0</v>
      </c>
      <c r="AV27" s="15">
        <v>0</v>
      </c>
      <c r="AW27" s="15">
        <v>0</v>
      </c>
      <c r="AX27" s="15">
        <v>0</v>
      </c>
      <c r="AY27" s="15">
        <v>0</v>
      </c>
      <c r="AZ27" s="15">
        <v>0</v>
      </c>
      <c r="BA27" s="15">
        <v>0</v>
      </c>
      <c r="BB27" s="15">
        <v>0</v>
      </c>
      <c r="BC27" s="15">
        <v>0</v>
      </c>
      <c r="BD27" s="15">
        <v>0</v>
      </c>
      <c r="BE27" s="15">
        <v>0</v>
      </c>
      <c r="BF27" s="15">
        <v>0</v>
      </c>
      <c r="BG27" s="15">
        <f t="shared" si="3"/>
        <v>0</v>
      </c>
      <c r="BH27" t="str">
        <f t="shared" si="4"/>
        <v>UIDIST</v>
      </c>
      <c r="BI27" t="str">
        <f>VLOOKUP(BH27,[2]Summary!$C$29:$C$56,1,0)</f>
        <v>UIDist</v>
      </c>
      <c r="BJ27" s="16">
        <v>44197</v>
      </c>
    </row>
    <row r="28" spans="1:62" x14ac:dyDescent="0.25">
      <c r="A28" s="13">
        <v>800288.01</v>
      </c>
      <c r="B28" s="13">
        <v>800288.01</v>
      </c>
      <c r="C28" s="13" t="s">
        <v>49</v>
      </c>
      <c r="D28" s="13" t="s">
        <v>18</v>
      </c>
      <c r="E28" s="13" t="s">
        <v>19</v>
      </c>
      <c r="F28" s="13" t="s">
        <v>22</v>
      </c>
      <c r="G28" s="14"/>
      <c r="H28" s="15">
        <v>8.0000000000000002E-3</v>
      </c>
      <c r="I28" s="15">
        <v>5.0000000000000001E-3</v>
      </c>
      <c r="J28" s="15">
        <v>6.0000000000000001E-3</v>
      </c>
      <c r="K28" s="15">
        <v>6.0000000000000001E-3</v>
      </c>
      <c r="L28" s="15">
        <v>6.0000000000000001E-3</v>
      </c>
      <c r="M28" s="15">
        <v>0</v>
      </c>
      <c r="N28" s="15">
        <v>0</v>
      </c>
      <c r="O28" s="15">
        <v>0</v>
      </c>
      <c r="P28" s="15">
        <v>0.27900000000000003</v>
      </c>
      <c r="Q28" s="15">
        <v>3.0000000000000001E-3</v>
      </c>
      <c r="R28" s="15">
        <v>0.35699999999999998</v>
      </c>
      <c r="S28" s="15">
        <v>0.41299999999999998</v>
      </c>
      <c r="T28" s="15">
        <f t="shared" si="0"/>
        <v>1.083</v>
      </c>
      <c r="U28" s="15">
        <v>3.8561399316787721</v>
      </c>
      <c r="V28" s="15">
        <v>1.0210000038146972E-2</v>
      </c>
      <c r="W28" s="15">
        <v>1.0140000343322754E-2</v>
      </c>
      <c r="X28" s="15">
        <v>1.0140000343322754E-2</v>
      </c>
      <c r="Y28" s="15">
        <v>1.0140000343322754E-2</v>
      </c>
      <c r="Z28" s="15">
        <v>1.0100000381469727E-2</v>
      </c>
      <c r="AA28" s="15">
        <v>1.0470000267028809E-2</v>
      </c>
      <c r="AB28" s="15">
        <v>1.0470000267028809E-2</v>
      </c>
      <c r="AC28" s="15">
        <v>8.6899995803833008E-3</v>
      </c>
      <c r="AD28" s="15">
        <v>8.6899995803833008E-3</v>
      </c>
      <c r="AE28" s="15">
        <v>8.6899995803833008E-3</v>
      </c>
      <c r="AF28" s="15">
        <v>1.8560199871063232</v>
      </c>
      <c r="AG28" s="15">
        <f t="shared" si="1"/>
        <v>5.8098999195098884</v>
      </c>
      <c r="AH28" s="15">
        <v>7.4733401565551754</v>
      </c>
      <c r="AI28" s="15">
        <v>1.4017101478576661</v>
      </c>
      <c r="AJ28" s="15">
        <v>3.036680057525635</v>
      </c>
      <c r="AK28" s="15">
        <v>8.7059999942779548E-2</v>
      </c>
      <c r="AL28" s="15">
        <v>7.1949999809265142E-2</v>
      </c>
      <c r="AM28" s="15">
        <v>-0.21844999456405639</v>
      </c>
      <c r="AN28" s="15">
        <v>1.0630000114440917E-2</v>
      </c>
      <c r="AO28" s="15">
        <v>-34.784090214729311</v>
      </c>
      <c r="AP28" s="15">
        <v>1.1869999885559082E-2</v>
      </c>
      <c r="AQ28" s="15">
        <v>1.4179999999999999</v>
      </c>
      <c r="AR28" s="15">
        <v>9.8500399675369259</v>
      </c>
      <c r="AS28" s="15">
        <v>2.4940199747085572</v>
      </c>
      <c r="AT28" s="15">
        <f t="shared" si="2"/>
        <v>-9.1472399053573668</v>
      </c>
      <c r="AU28" s="15">
        <v>-267.08620117187502</v>
      </c>
      <c r="AV28" s="15">
        <v>56.097089111328124</v>
      </c>
      <c r="AW28" s="15">
        <v>77.799179199218756</v>
      </c>
      <c r="AX28" s="15">
        <v>84.065780273437497</v>
      </c>
      <c r="AY28" s="15">
        <v>305.02461834716797</v>
      </c>
      <c r="AZ28" s="15">
        <v>28.313212036132814</v>
      </c>
      <c r="BA28" s="15">
        <v>69.106450683593749</v>
      </c>
      <c r="BB28" s="15">
        <v>192.17316583251954</v>
      </c>
      <c r="BC28" s="15">
        <v>1490.0820466918944</v>
      </c>
      <c r="BD28" s="15">
        <v>829.06911718749996</v>
      </c>
      <c r="BE28" s="15">
        <v>829.06911718749996</v>
      </c>
      <c r="BF28" s="15">
        <v>829.06911718749996</v>
      </c>
      <c r="BG28" s="15">
        <f t="shared" si="3"/>
        <v>4522.7826925659174</v>
      </c>
      <c r="BH28" t="str">
        <f t="shared" si="4"/>
        <v>UIDIST</v>
      </c>
      <c r="BI28" t="str">
        <f>VLOOKUP(BH28,[2]Summary!$C$29:$C$56,1,0)</f>
        <v>UIDist</v>
      </c>
      <c r="BJ28" s="16">
        <v>44562</v>
      </c>
    </row>
    <row r="29" spans="1:62" x14ac:dyDescent="0.25">
      <c r="A29" s="13">
        <v>800291.01</v>
      </c>
      <c r="B29" s="13">
        <v>800291.01</v>
      </c>
      <c r="C29" s="13" t="s">
        <v>50</v>
      </c>
      <c r="D29" s="13" t="s">
        <v>18</v>
      </c>
      <c r="E29" s="13" t="s">
        <v>19</v>
      </c>
      <c r="F29" s="13" t="s">
        <v>22</v>
      </c>
      <c r="G29" s="14"/>
      <c r="H29" s="15">
        <v>0.01</v>
      </c>
      <c r="I29" s="15">
        <v>0.01</v>
      </c>
      <c r="J29" s="15">
        <v>1.4E-2</v>
      </c>
      <c r="K29" s="15">
        <v>1.4E-2</v>
      </c>
      <c r="L29" s="15">
        <v>1.4E-2</v>
      </c>
      <c r="M29" s="15">
        <v>0</v>
      </c>
      <c r="N29" s="15">
        <v>0</v>
      </c>
      <c r="O29" s="15">
        <v>0</v>
      </c>
      <c r="P29" s="15">
        <v>7.0000000000000001E-3</v>
      </c>
      <c r="Q29" s="15">
        <v>7.0000000000000001E-3</v>
      </c>
      <c r="R29" s="15">
        <v>7.0000000000000001E-3</v>
      </c>
      <c r="S29" s="15">
        <v>0.03</v>
      </c>
      <c r="T29" s="15">
        <f t="shared" si="0"/>
        <v>0.11300000000000002</v>
      </c>
      <c r="U29" s="15">
        <v>2.2479999542236329E-2</v>
      </c>
      <c r="V29" s="15">
        <v>2.2479999542236329E-2</v>
      </c>
      <c r="W29" s="15">
        <v>2.2319999694824219E-2</v>
      </c>
      <c r="X29" s="15">
        <v>2.2319999694824219E-2</v>
      </c>
      <c r="Y29" s="15">
        <v>2.2319999694824219E-2</v>
      </c>
      <c r="Z29" s="15">
        <v>2.2219999313354492E-2</v>
      </c>
      <c r="AA29" s="15">
        <v>2.3040000915527343E-2</v>
      </c>
      <c r="AB29" s="15">
        <v>2.3040000915527343E-2</v>
      </c>
      <c r="AC29" s="15">
        <v>1.9149999618530273E-2</v>
      </c>
      <c r="AD29" s="15">
        <v>0</v>
      </c>
      <c r="AE29" s="15">
        <v>0</v>
      </c>
      <c r="AF29" s="15">
        <v>0</v>
      </c>
      <c r="AG29" s="15">
        <f t="shared" si="1"/>
        <v>0.19936999893188481</v>
      </c>
      <c r="AH29" s="15">
        <v>0</v>
      </c>
      <c r="AI29" s="15">
        <v>0</v>
      </c>
      <c r="AJ29" s="15">
        <v>0</v>
      </c>
      <c r="AK29" s="15">
        <v>0</v>
      </c>
      <c r="AL29" s="15">
        <v>0</v>
      </c>
      <c r="AM29" s="15">
        <v>0</v>
      </c>
      <c r="AN29" s="15">
        <v>0</v>
      </c>
      <c r="AO29" s="15">
        <v>0</v>
      </c>
      <c r="AP29" s="15">
        <v>0</v>
      </c>
      <c r="AQ29" s="15">
        <v>0</v>
      </c>
      <c r="AR29" s="15">
        <v>0</v>
      </c>
      <c r="AS29" s="15">
        <v>0</v>
      </c>
      <c r="AT29" s="15">
        <f t="shared" si="2"/>
        <v>0</v>
      </c>
      <c r="AU29" s="15">
        <v>0.27085000610351562</v>
      </c>
      <c r="AV29" s="15">
        <v>0.24463999938964845</v>
      </c>
      <c r="AW29" s="15">
        <v>0.40052999877929685</v>
      </c>
      <c r="AX29" s="15">
        <v>0.3085</v>
      </c>
      <c r="AY29" s="15">
        <v>0.34026000976562498</v>
      </c>
      <c r="AZ29" s="15">
        <v>0.3155</v>
      </c>
      <c r="BA29" s="15">
        <v>0.32601998901367185</v>
      </c>
      <c r="BB29" s="15">
        <v>0.32601998901367185</v>
      </c>
      <c r="BC29" s="15">
        <v>0.40292001342773437</v>
      </c>
      <c r="BD29" s="15">
        <v>0</v>
      </c>
      <c r="BE29" s="15">
        <v>0</v>
      </c>
      <c r="BF29" s="15">
        <v>0</v>
      </c>
      <c r="BG29" s="15">
        <f t="shared" si="3"/>
        <v>2.935240005493164</v>
      </c>
      <c r="BH29" t="str">
        <f t="shared" si="4"/>
        <v>UIDIST</v>
      </c>
      <c r="BI29" t="str">
        <f>VLOOKUP(BH29,[2]Summary!$C$29:$C$56,1,0)</f>
        <v>UIDist</v>
      </c>
      <c r="BJ29" s="16">
        <v>44470</v>
      </c>
    </row>
    <row r="30" spans="1:62" x14ac:dyDescent="0.25">
      <c r="A30" s="13">
        <v>800294.01</v>
      </c>
      <c r="B30" s="13">
        <v>800294.01</v>
      </c>
      <c r="C30" s="13" t="s">
        <v>51</v>
      </c>
      <c r="D30" s="13" t="s">
        <v>18</v>
      </c>
      <c r="E30" s="13" t="s">
        <v>19</v>
      </c>
      <c r="F30" s="13" t="s">
        <v>22</v>
      </c>
      <c r="G30" s="14"/>
      <c r="H30" s="15">
        <v>40.603999999999999</v>
      </c>
      <c r="I30" s="15">
        <v>38.454000000000001</v>
      </c>
      <c r="J30" s="15">
        <v>-11.856</v>
      </c>
      <c r="K30" s="15">
        <v>48.466999999999999</v>
      </c>
      <c r="L30" s="15">
        <v>154.464</v>
      </c>
      <c r="M30" s="15">
        <v>203.66300000000001</v>
      </c>
      <c r="N30" s="15">
        <v>14.295</v>
      </c>
      <c r="O30" s="15">
        <v>16.939</v>
      </c>
      <c r="P30" s="15">
        <v>43.082000000000001</v>
      </c>
      <c r="Q30" s="15">
        <v>33.090000000000003</v>
      </c>
      <c r="R30" s="15">
        <v>53.892000000000003</v>
      </c>
      <c r="S30" s="15">
        <v>120.548</v>
      </c>
      <c r="T30" s="15">
        <f t="shared" si="0"/>
        <v>755.64200000000017</v>
      </c>
      <c r="U30" s="15">
        <v>135.33688842773438</v>
      </c>
      <c r="V30" s="15">
        <v>38.32229919433594</v>
      </c>
      <c r="W30" s="15">
        <v>38.51873937988281</v>
      </c>
      <c r="X30" s="15">
        <v>7.3328600463867186</v>
      </c>
      <c r="Y30" s="15">
        <v>45.259699966430667</v>
      </c>
      <c r="Z30" s="15">
        <v>2.4152100067138673</v>
      </c>
      <c r="AA30" s="15">
        <v>0.22991999816894532</v>
      </c>
      <c r="AB30" s="15">
        <v>84.473869049072263</v>
      </c>
      <c r="AC30" s="15">
        <v>50.357090179443361</v>
      </c>
      <c r="AD30" s="15">
        <v>2.6011700172424317</v>
      </c>
      <c r="AE30" s="15">
        <v>44.723549865722653</v>
      </c>
      <c r="AF30" s="15">
        <v>66.521759735107423</v>
      </c>
      <c r="AG30" s="15">
        <f t="shared" si="1"/>
        <v>516.09305586624146</v>
      </c>
      <c r="AH30" s="15">
        <v>4.8870999450683597</v>
      </c>
      <c r="AI30" s="15">
        <v>10.650170043945312</v>
      </c>
      <c r="AJ30" s="15">
        <v>10.781809965133666</v>
      </c>
      <c r="AK30" s="15">
        <v>77.844581649780267</v>
      </c>
      <c r="AL30" s="15">
        <v>46.834949554443362</v>
      </c>
      <c r="AM30" s="15">
        <v>56.734880737304685</v>
      </c>
      <c r="AN30" s="15">
        <v>90.693601745605463</v>
      </c>
      <c r="AO30" s="15">
        <v>35.325310020446778</v>
      </c>
      <c r="AP30" s="15">
        <v>9.8948903150558465</v>
      </c>
      <c r="AQ30" s="15">
        <v>0.45100000000000001</v>
      </c>
      <c r="AR30" s="15">
        <v>13.485760261535644</v>
      </c>
      <c r="AS30" s="15">
        <v>-12.535480159759521</v>
      </c>
      <c r="AT30" s="15">
        <f t="shared" si="2"/>
        <v>345.0485740785598</v>
      </c>
      <c r="AU30" s="15">
        <v>0</v>
      </c>
      <c r="AV30" s="15">
        <v>0</v>
      </c>
      <c r="AW30" s="15">
        <v>0</v>
      </c>
      <c r="AX30" s="15">
        <v>0</v>
      </c>
      <c r="AY30" s="15">
        <v>0</v>
      </c>
      <c r="AZ30" s="15">
        <v>0</v>
      </c>
      <c r="BA30" s="15">
        <v>0</v>
      </c>
      <c r="BB30" s="15">
        <v>0</v>
      </c>
      <c r="BC30" s="15">
        <v>0</v>
      </c>
      <c r="BD30" s="15">
        <v>0</v>
      </c>
      <c r="BE30" s="15">
        <v>0</v>
      </c>
      <c r="BF30" s="15">
        <v>0</v>
      </c>
      <c r="BG30" s="15">
        <f t="shared" si="3"/>
        <v>0</v>
      </c>
      <c r="BH30" t="str">
        <f t="shared" si="4"/>
        <v>UIDIST</v>
      </c>
      <c r="BI30" t="str">
        <f>VLOOKUP(BH30,[2]Summary!$C$29:$C$56,1,0)</f>
        <v>UIDist</v>
      </c>
      <c r="BJ30" s="16">
        <v>44197</v>
      </c>
    </row>
    <row r="31" spans="1:62" x14ac:dyDescent="0.25">
      <c r="A31" s="13">
        <v>800295.01</v>
      </c>
      <c r="B31" s="13">
        <v>800295.01</v>
      </c>
      <c r="C31" s="13" t="s">
        <v>52</v>
      </c>
      <c r="D31" s="13" t="s">
        <v>18</v>
      </c>
      <c r="E31" s="13" t="s">
        <v>19</v>
      </c>
      <c r="F31" s="13" t="s">
        <v>22</v>
      </c>
      <c r="G31" s="14"/>
      <c r="H31" s="15">
        <v>2.714</v>
      </c>
      <c r="I31" s="15">
        <v>8.1869999999999994</v>
      </c>
      <c r="J31" s="15">
        <v>14.907</v>
      </c>
      <c r="K31" s="15">
        <v>26.085000000000001</v>
      </c>
      <c r="L31" s="15">
        <v>0.66800000000000004</v>
      </c>
      <c r="M31" s="15">
        <v>16.506</v>
      </c>
      <c r="N31" s="15">
        <v>35.915999999999997</v>
      </c>
      <c r="O31" s="15">
        <v>77.228999999999999</v>
      </c>
      <c r="P31" s="15">
        <v>35.359000000000002</v>
      </c>
      <c r="Q31" s="15">
        <v>37.5</v>
      </c>
      <c r="R31" s="15">
        <v>55.15</v>
      </c>
      <c r="S31" s="15">
        <v>25.635999999999999</v>
      </c>
      <c r="T31" s="15">
        <f t="shared" si="0"/>
        <v>335.85700000000003</v>
      </c>
      <c r="U31" s="15">
        <v>21.66829052734375</v>
      </c>
      <c r="V31" s="15">
        <v>37.024209777832034</v>
      </c>
      <c r="W31" s="15">
        <v>30.748879455566406</v>
      </c>
      <c r="X31" s="15">
        <v>13.860749938964844</v>
      </c>
      <c r="Y31" s="15">
        <v>33.824830200195315</v>
      </c>
      <c r="Z31" s="15">
        <v>74.111489074707038</v>
      </c>
      <c r="AA31" s="15">
        <v>160.1993081665039</v>
      </c>
      <c r="AB31" s="15">
        <v>68.660490753173832</v>
      </c>
      <c r="AC31" s="15">
        <v>89.942489624023438</v>
      </c>
      <c r="AD31" s="15">
        <v>34.534759490966799</v>
      </c>
      <c r="AE31" s="15">
        <v>51.28530892944336</v>
      </c>
      <c r="AF31" s="15">
        <v>15.495490446090699</v>
      </c>
      <c r="AG31" s="15">
        <f t="shared" si="1"/>
        <v>631.35629638481134</v>
      </c>
      <c r="AH31" s="15">
        <v>3.2756799011230471</v>
      </c>
      <c r="AI31" s="15">
        <v>62.528658782958985</v>
      </c>
      <c r="AJ31" s="15">
        <v>29.063289260864259</v>
      </c>
      <c r="AK31" s="15">
        <v>17.103740520477295</v>
      </c>
      <c r="AL31" s="15">
        <v>45.960589599609378</v>
      </c>
      <c r="AM31" s="15">
        <v>53.864280403137208</v>
      </c>
      <c r="AN31" s="15">
        <v>48.834828643798829</v>
      </c>
      <c r="AO31" s="15">
        <v>109.80583868408203</v>
      </c>
      <c r="AP31" s="15">
        <v>20.339391067504884</v>
      </c>
      <c r="AQ31" s="15">
        <v>112.874</v>
      </c>
      <c r="AR31" s="15">
        <v>59.552778195381165</v>
      </c>
      <c r="AS31" s="15">
        <v>-254.88254882812501</v>
      </c>
      <c r="AT31" s="15">
        <f t="shared" si="2"/>
        <v>308.32052623081211</v>
      </c>
      <c r="AU31" s="15">
        <v>0</v>
      </c>
      <c r="AV31" s="15">
        <v>0</v>
      </c>
      <c r="AW31" s="15">
        <v>0</v>
      </c>
      <c r="AX31" s="15">
        <v>0</v>
      </c>
      <c r="AY31" s="15">
        <v>0</v>
      </c>
      <c r="AZ31" s="15">
        <v>0</v>
      </c>
      <c r="BA31" s="15">
        <v>0</v>
      </c>
      <c r="BB31" s="15">
        <v>0</v>
      </c>
      <c r="BC31" s="15">
        <v>0</v>
      </c>
      <c r="BD31" s="15">
        <v>0</v>
      </c>
      <c r="BE31" s="15">
        <v>0</v>
      </c>
      <c r="BF31" s="15">
        <v>0</v>
      </c>
      <c r="BG31" s="15">
        <f t="shared" si="3"/>
        <v>0</v>
      </c>
      <c r="BH31" t="str">
        <f t="shared" si="4"/>
        <v>UIDIST</v>
      </c>
      <c r="BI31" t="str">
        <f>VLOOKUP(BH31,[2]Summary!$C$29:$C$56,1,0)</f>
        <v>UIDist</v>
      </c>
      <c r="BJ31" s="16">
        <v>44197</v>
      </c>
    </row>
    <row r="32" spans="1:62" x14ac:dyDescent="0.25">
      <c r="A32" s="13">
        <v>800310.01</v>
      </c>
      <c r="B32" s="13">
        <v>800310.01</v>
      </c>
      <c r="C32" s="13" t="s">
        <v>53</v>
      </c>
      <c r="D32" s="13" t="s">
        <v>18</v>
      </c>
      <c r="E32" s="13" t="s">
        <v>19</v>
      </c>
      <c r="F32" s="13" t="s">
        <v>22</v>
      </c>
      <c r="G32" s="14"/>
      <c r="H32" s="15">
        <v>0</v>
      </c>
      <c r="I32" s="15">
        <v>0</v>
      </c>
      <c r="J32" s="15">
        <v>0</v>
      </c>
      <c r="K32" s="15">
        <v>0</v>
      </c>
      <c r="L32" s="15">
        <v>0</v>
      </c>
      <c r="M32" s="15">
        <v>0</v>
      </c>
      <c r="N32" s="15">
        <v>0</v>
      </c>
      <c r="O32" s="15">
        <v>0</v>
      </c>
      <c r="P32" s="15">
        <v>0</v>
      </c>
      <c r="Q32" s="15">
        <v>0</v>
      </c>
      <c r="R32" s="15">
        <v>0</v>
      </c>
      <c r="S32" s="15">
        <v>0</v>
      </c>
      <c r="T32" s="15">
        <f t="shared" si="0"/>
        <v>0</v>
      </c>
      <c r="U32" s="15">
        <v>0</v>
      </c>
      <c r="V32" s="15">
        <v>0</v>
      </c>
      <c r="W32" s="15">
        <v>0</v>
      </c>
      <c r="X32" s="15">
        <v>0</v>
      </c>
      <c r="Y32" s="15">
        <v>0</v>
      </c>
      <c r="Z32" s="15">
        <v>0</v>
      </c>
      <c r="AA32" s="15">
        <v>0</v>
      </c>
      <c r="AB32" s="15">
        <v>0</v>
      </c>
      <c r="AC32" s="15">
        <v>0</v>
      </c>
      <c r="AD32" s="15">
        <v>0</v>
      </c>
      <c r="AE32" s="15">
        <v>0</v>
      </c>
      <c r="AF32" s="15">
        <v>0</v>
      </c>
      <c r="AG32" s="15">
        <f t="shared" si="1"/>
        <v>0</v>
      </c>
      <c r="AH32" s="15">
        <v>0</v>
      </c>
      <c r="AI32" s="15">
        <v>0</v>
      </c>
      <c r="AJ32" s="15">
        <v>0</v>
      </c>
      <c r="AK32" s="15">
        <v>0</v>
      </c>
      <c r="AL32" s="15">
        <v>0</v>
      </c>
      <c r="AM32" s="15">
        <v>-526.97862499999997</v>
      </c>
      <c r="AN32" s="15">
        <v>0</v>
      </c>
      <c r="AO32" s="15">
        <v>0</v>
      </c>
      <c r="AP32" s="15">
        <v>0</v>
      </c>
      <c r="AQ32" s="15">
        <v>0</v>
      </c>
      <c r="AR32" s="15">
        <v>0</v>
      </c>
      <c r="AS32" s="15">
        <v>0</v>
      </c>
      <c r="AT32" s="15">
        <f t="shared" si="2"/>
        <v>-526.97862499999997</v>
      </c>
      <c r="AU32" s="15">
        <v>0</v>
      </c>
      <c r="AV32" s="15">
        <v>0</v>
      </c>
      <c r="AW32" s="15">
        <v>0</v>
      </c>
      <c r="AX32" s="15">
        <v>0</v>
      </c>
      <c r="AY32" s="15">
        <v>0</v>
      </c>
      <c r="AZ32" s="15">
        <v>0</v>
      </c>
      <c r="BA32" s="15">
        <v>0</v>
      </c>
      <c r="BB32" s="15">
        <v>0</v>
      </c>
      <c r="BC32" s="15">
        <v>0</v>
      </c>
      <c r="BD32" s="15">
        <v>0</v>
      </c>
      <c r="BE32" s="15">
        <v>0</v>
      </c>
      <c r="BF32" s="15">
        <v>0</v>
      </c>
      <c r="BG32" s="15">
        <f t="shared" si="3"/>
        <v>0</v>
      </c>
      <c r="BH32" t="str">
        <f t="shared" si="4"/>
        <v>UIDIST</v>
      </c>
      <c r="BI32" t="str">
        <f>VLOOKUP(BH32,[2]Summary!$C$29:$C$56,1,0)</f>
        <v>UIDist</v>
      </c>
      <c r="BJ32" s="16">
        <v>44197</v>
      </c>
    </row>
    <row r="33" spans="1:62" x14ac:dyDescent="0.25">
      <c r="A33" s="13">
        <v>800325.01</v>
      </c>
      <c r="B33" s="13">
        <v>800325.01</v>
      </c>
      <c r="C33" s="13" t="s">
        <v>54</v>
      </c>
      <c r="D33" s="13" t="s">
        <v>18</v>
      </c>
      <c r="E33" s="13" t="s">
        <v>19</v>
      </c>
      <c r="F33" s="13" t="s">
        <v>22</v>
      </c>
      <c r="G33" s="14"/>
      <c r="H33" s="15">
        <v>64.177999999999997</v>
      </c>
      <c r="I33" s="15">
        <v>76.453000000000003</v>
      </c>
      <c r="J33" s="15">
        <v>72.518000000000001</v>
      </c>
      <c r="K33" s="15">
        <v>73.772000000000006</v>
      </c>
      <c r="L33" s="15">
        <v>70.183999999999997</v>
      </c>
      <c r="M33" s="15">
        <v>109.50700000000001</v>
      </c>
      <c r="N33" s="15">
        <v>82.43</v>
      </c>
      <c r="O33" s="15">
        <v>132.74799999999999</v>
      </c>
      <c r="P33" s="15">
        <v>98.582999999999998</v>
      </c>
      <c r="Q33" s="15">
        <v>92.841999999999999</v>
      </c>
      <c r="R33" s="15">
        <v>108.248</v>
      </c>
      <c r="S33" s="15">
        <v>77.049000000000007</v>
      </c>
      <c r="T33" s="15">
        <f t="shared" si="0"/>
        <v>1058.5119999999999</v>
      </c>
      <c r="U33" s="15">
        <v>81.475599082946772</v>
      </c>
      <c r="V33" s="15">
        <v>84.820380928039555</v>
      </c>
      <c r="W33" s="15">
        <v>99.817142528533935</v>
      </c>
      <c r="X33" s="15">
        <v>93.382498374938962</v>
      </c>
      <c r="Y33" s="15">
        <v>117.91579644775391</v>
      </c>
      <c r="Z33" s="15">
        <v>93.63346192169189</v>
      </c>
      <c r="AA33" s="15">
        <v>108.48614108276367</v>
      </c>
      <c r="AB33" s="15">
        <v>107.40217873382568</v>
      </c>
      <c r="AC33" s="15">
        <v>103.9603724899292</v>
      </c>
      <c r="AD33" s="15">
        <v>86.501678337097161</v>
      </c>
      <c r="AE33" s="15">
        <v>87.398000511169428</v>
      </c>
      <c r="AF33" s="15">
        <v>56.98393070220947</v>
      </c>
      <c r="AG33" s="15">
        <f t="shared" si="1"/>
        <v>1121.7771811408995</v>
      </c>
      <c r="AH33" s="15">
        <v>87.67372913360596</v>
      </c>
      <c r="AI33" s="15">
        <v>74.259542678833014</v>
      </c>
      <c r="AJ33" s="15">
        <v>96.072290512084962</v>
      </c>
      <c r="AK33" s="15">
        <v>97.259329383850101</v>
      </c>
      <c r="AL33" s="15">
        <v>59.065459762573241</v>
      </c>
      <c r="AM33" s="15">
        <v>59.98135940551758</v>
      </c>
      <c r="AN33" s="15">
        <v>113.71245031738282</v>
      </c>
      <c r="AO33" s="15">
        <v>57.663378044128415</v>
      </c>
      <c r="AP33" s="15">
        <v>91.796109579086306</v>
      </c>
      <c r="AQ33" s="15">
        <v>150.53200000000001</v>
      </c>
      <c r="AR33" s="15">
        <v>128.61475851440429</v>
      </c>
      <c r="AS33" s="15">
        <v>102.34031311798095</v>
      </c>
      <c r="AT33" s="15">
        <f t="shared" si="2"/>
        <v>1118.9707204494478</v>
      </c>
      <c r="AU33" s="15">
        <v>0</v>
      </c>
      <c r="AV33" s="15">
        <v>0</v>
      </c>
      <c r="AW33" s="15">
        <v>0</v>
      </c>
      <c r="AX33" s="15">
        <v>0</v>
      </c>
      <c r="AY33" s="15">
        <v>0</v>
      </c>
      <c r="AZ33" s="15">
        <v>0</v>
      </c>
      <c r="BA33" s="15">
        <v>0</v>
      </c>
      <c r="BB33" s="15">
        <v>0</v>
      </c>
      <c r="BC33" s="15">
        <v>0</v>
      </c>
      <c r="BD33" s="15">
        <v>0</v>
      </c>
      <c r="BE33" s="15">
        <v>0</v>
      </c>
      <c r="BF33" s="15">
        <v>0</v>
      </c>
      <c r="BG33" s="15">
        <f t="shared" si="3"/>
        <v>0</v>
      </c>
      <c r="BH33" t="str">
        <f t="shared" si="4"/>
        <v>UIDIST</v>
      </c>
      <c r="BI33" t="str">
        <f>VLOOKUP(BH33,[2]Summary!$C$29:$C$56,1,0)</f>
        <v>UIDist</v>
      </c>
      <c r="BJ33" s="16">
        <v>44197</v>
      </c>
    </row>
    <row r="34" spans="1:62" x14ac:dyDescent="0.25">
      <c r="A34" s="13">
        <v>800326.01</v>
      </c>
      <c r="B34" s="13">
        <v>800326.01</v>
      </c>
      <c r="C34" s="13" t="s">
        <v>55</v>
      </c>
      <c r="D34" s="13" t="s">
        <v>18</v>
      </c>
      <c r="E34" s="13" t="s">
        <v>19</v>
      </c>
      <c r="F34" s="13" t="s">
        <v>22</v>
      </c>
      <c r="G34" s="14"/>
      <c r="H34" s="15">
        <v>838.904</v>
      </c>
      <c r="I34" s="15">
        <v>2077.5390000000002</v>
      </c>
      <c r="J34" s="15">
        <v>2972.15</v>
      </c>
      <c r="K34" s="15">
        <v>928.58</v>
      </c>
      <c r="L34" s="15">
        <v>100.36</v>
      </c>
      <c r="M34" s="15">
        <v>22.154</v>
      </c>
      <c r="N34" s="15">
        <v>149.596</v>
      </c>
      <c r="O34" s="15">
        <v>72.869</v>
      </c>
      <c r="P34" s="15">
        <v>10.211</v>
      </c>
      <c r="Q34" s="15">
        <v>51.612000000000002</v>
      </c>
      <c r="R34" s="15">
        <v>896.08399999999995</v>
      </c>
      <c r="S34" s="15">
        <v>524.62</v>
      </c>
      <c r="T34" s="15">
        <f t="shared" si="0"/>
        <v>8644.6790000000019</v>
      </c>
      <c r="U34" s="15">
        <v>11.041669769287109</v>
      </c>
      <c r="V34" s="15">
        <v>436.4946212158203</v>
      </c>
      <c r="W34" s="15">
        <v>22.397140380859376</v>
      </c>
      <c r="X34" s="15">
        <v>222.58460546875</v>
      </c>
      <c r="Y34" s="15">
        <v>0</v>
      </c>
      <c r="Z34" s="15">
        <v>414.67429833984374</v>
      </c>
      <c r="AA34" s="15">
        <v>892.71398126220708</v>
      </c>
      <c r="AB34" s="15">
        <v>401.36022869873045</v>
      </c>
      <c r="AC34" s="15">
        <v>1.5169999999999999</v>
      </c>
      <c r="AD34" s="15">
        <v>287.10833984375</v>
      </c>
      <c r="AE34" s="15">
        <v>17.367999649047853</v>
      </c>
      <c r="AF34" s="15">
        <v>3398.9182304687502</v>
      </c>
      <c r="AG34" s="15">
        <f t="shared" si="1"/>
        <v>6106.1781150970455</v>
      </c>
      <c r="AH34" s="15">
        <v>2.2224399566650392</v>
      </c>
      <c r="AI34" s="15">
        <v>76.124139892578128</v>
      </c>
      <c r="AJ34" s="15">
        <v>3.9495099487304688</v>
      </c>
      <c r="AK34" s="15">
        <v>0.29535000228881836</v>
      </c>
      <c r="AL34" s="15">
        <v>24.647670166015626</v>
      </c>
      <c r="AM34" s="15">
        <v>6.1682101135253911</v>
      </c>
      <c r="AN34" s="15">
        <v>11.127410430908203</v>
      </c>
      <c r="AO34" s="15">
        <v>12.60226025390625</v>
      </c>
      <c r="AP34" s="15">
        <v>201.9551044921875</v>
      </c>
      <c r="AQ34" s="15">
        <v>225.41200000000001</v>
      </c>
      <c r="AR34" s="15">
        <v>19.075100372314452</v>
      </c>
      <c r="AS34" s="15">
        <v>142.8380048828125</v>
      </c>
      <c r="AT34" s="15">
        <f t="shared" si="2"/>
        <v>726.41720051193226</v>
      </c>
      <c r="AU34" s="15">
        <v>0</v>
      </c>
      <c r="AV34" s="15">
        <v>22.25794009399414</v>
      </c>
      <c r="AW34" s="15">
        <v>904.96961132812498</v>
      </c>
      <c r="AX34" s="15">
        <v>131.83711328125</v>
      </c>
      <c r="AY34" s="15">
        <v>332.29084667968749</v>
      </c>
      <c r="AZ34" s="15">
        <v>1200.629231262207</v>
      </c>
      <c r="BA34" s="15">
        <v>557.9958354492187</v>
      </c>
      <c r="BB34" s="15">
        <v>760.11395703125004</v>
      </c>
      <c r="BC34" s="15">
        <v>662.81541503906249</v>
      </c>
      <c r="BD34" s="15">
        <v>422.93202001953125</v>
      </c>
      <c r="BE34" s="15">
        <v>422.93202001953125</v>
      </c>
      <c r="BF34" s="15">
        <v>422.93202001953125</v>
      </c>
      <c r="BG34" s="15">
        <f t="shared" si="3"/>
        <v>5841.70601022339</v>
      </c>
      <c r="BH34" t="str">
        <f t="shared" si="4"/>
        <v>UIDIST</v>
      </c>
      <c r="BI34" t="str">
        <f>VLOOKUP(BH34,[2]Summary!$C$29:$C$56,1,0)</f>
        <v>UIDist</v>
      </c>
      <c r="BJ34" s="16">
        <v>44562</v>
      </c>
    </row>
    <row r="35" spans="1:62" x14ac:dyDescent="0.25">
      <c r="A35" s="13">
        <v>800327.01</v>
      </c>
      <c r="B35" s="13">
        <v>800327.01</v>
      </c>
      <c r="C35" s="13" t="s">
        <v>56</v>
      </c>
      <c r="D35" s="13" t="s">
        <v>18</v>
      </c>
      <c r="E35" s="13" t="s">
        <v>19</v>
      </c>
      <c r="F35" s="13" t="s">
        <v>22</v>
      </c>
      <c r="G35" s="14"/>
      <c r="H35" s="15">
        <v>77.959999999999994</v>
      </c>
      <c r="I35" s="15">
        <v>25.734000000000002</v>
      </c>
      <c r="J35" s="15">
        <v>52.124000000000002</v>
      </c>
      <c r="K35" s="15">
        <v>22.463999999999999</v>
      </c>
      <c r="L35" s="15">
        <v>17.219000000000001</v>
      </c>
      <c r="M35" s="15">
        <v>13.773999999999999</v>
      </c>
      <c r="N35" s="15">
        <v>17.620999999999999</v>
      </c>
      <c r="O35" s="15">
        <v>18.032</v>
      </c>
      <c r="P35" s="15">
        <v>7.25</v>
      </c>
      <c r="Q35" s="15">
        <v>26.821999999999999</v>
      </c>
      <c r="R35" s="15">
        <v>20.98</v>
      </c>
      <c r="S35" s="15">
        <v>92.433999999999997</v>
      </c>
      <c r="T35" s="15">
        <f t="shared" si="0"/>
        <v>392.41399999999999</v>
      </c>
      <c r="U35" s="15">
        <v>48.868168945312497</v>
      </c>
      <c r="V35" s="15">
        <v>29.646570190429689</v>
      </c>
      <c r="W35" s="15">
        <v>19.5719697265625</v>
      </c>
      <c r="X35" s="15">
        <v>25.09970001220703</v>
      </c>
      <c r="Y35" s="15">
        <v>79.40429907226563</v>
      </c>
      <c r="Z35" s="15">
        <v>96.914747558593746</v>
      </c>
      <c r="AA35" s="15">
        <v>9.8327402038574228</v>
      </c>
      <c r="AB35" s="15">
        <v>34.045700256347658</v>
      </c>
      <c r="AC35" s="15">
        <v>16.972489685058594</v>
      </c>
      <c r="AD35" s="15">
        <v>33.970319946289059</v>
      </c>
      <c r="AE35" s="15">
        <v>31.439149658203124</v>
      </c>
      <c r="AF35" s="15">
        <v>31.909900268554686</v>
      </c>
      <c r="AG35" s="15">
        <f t="shared" si="1"/>
        <v>457.67575552368157</v>
      </c>
      <c r="AH35" s="15">
        <v>68.306299873352046</v>
      </c>
      <c r="AI35" s="15">
        <v>65.906690757751463</v>
      </c>
      <c r="AJ35" s="15">
        <v>125.76391857910156</v>
      </c>
      <c r="AK35" s="15">
        <v>40.309210254669189</v>
      </c>
      <c r="AL35" s="15">
        <v>34.098420221328738</v>
      </c>
      <c r="AM35" s="15">
        <v>23.730650318145752</v>
      </c>
      <c r="AN35" s="15">
        <v>36.235909881591795</v>
      </c>
      <c r="AO35" s="15">
        <v>8.3193299560546876</v>
      </c>
      <c r="AP35" s="15">
        <v>13.828109744071961</v>
      </c>
      <c r="AQ35" s="15">
        <v>37.378</v>
      </c>
      <c r="AR35" s="15">
        <v>36.279250625610352</v>
      </c>
      <c r="AS35" s="15">
        <v>55.309270557403565</v>
      </c>
      <c r="AT35" s="15">
        <f t="shared" si="2"/>
        <v>545.46506076908111</v>
      </c>
      <c r="AU35" s="15">
        <v>0</v>
      </c>
      <c r="AV35" s="15">
        <v>0</v>
      </c>
      <c r="AW35" s="15">
        <v>0</v>
      </c>
      <c r="AX35" s="15">
        <v>0</v>
      </c>
      <c r="AY35" s="15">
        <v>0</v>
      </c>
      <c r="AZ35" s="15">
        <v>0</v>
      </c>
      <c r="BA35" s="15">
        <v>0</v>
      </c>
      <c r="BB35" s="15">
        <v>0</v>
      </c>
      <c r="BC35" s="15">
        <v>0</v>
      </c>
      <c r="BD35" s="15">
        <v>0</v>
      </c>
      <c r="BE35" s="15">
        <v>0</v>
      </c>
      <c r="BF35" s="15">
        <v>0</v>
      </c>
      <c r="BG35" s="15">
        <f t="shared" si="3"/>
        <v>0</v>
      </c>
      <c r="BH35" t="str">
        <f t="shared" si="4"/>
        <v>UIDIST</v>
      </c>
      <c r="BI35" t="str">
        <f>VLOOKUP(BH35,[2]Summary!$C$29:$C$56,1,0)</f>
        <v>UIDist</v>
      </c>
      <c r="BJ35" s="16">
        <v>44197</v>
      </c>
    </row>
    <row r="36" spans="1:62" x14ac:dyDescent="0.25">
      <c r="A36" s="13">
        <v>800328.01</v>
      </c>
      <c r="B36" s="13">
        <v>800328.01</v>
      </c>
      <c r="C36" s="13" t="s">
        <v>57</v>
      </c>
      <c r="D36" s="13" t="s">
        <v>18</v>
      </c>
      <c r="E36" s="13" t="s">
        <v>19</v>
      </c>
      <c r="F36" s="13" t="s">
        <v>22</v>
      </c>
      <c r="G36" s="14"/>
      <c r="H36" s="15">
        <v>20.298999999999999</v>
      </c>
      <c r="I36" s="15">
        <v>33.415999999999997</v>
      </c>
      <c r="J36" s="15">
        <v>110.84399999999999</v>
      </c>
      <c r="K36" s="15">
        <v>50.841000000000001</v>
      </c>
      <c r="L36" s="15">
        <v>47.265999999999998</v>
      </c>
      <c r="M36" s="15">
        <v>21.658999999999999</v>
      </c>
      <c r="N36" s="15">
        <v>31.385000000000002</v>
      </c>
      <c r="O36" s="15">
        <v>48.238999999999997</v>
      </c>
      <c r="P36" s="15">
        <v>24.146000000000001</v>
      </c>
      <c r="Q36" s="15">
        <v>44.567999999999998</v>
      </c>
      <c r="R36" s="15">
        <v>19.576000000000001</v>
      </c>
      <c r="S36" s="15">
        <v>36.125</v>
      </c>
      <c r="T36" s="15">
        <f t="shared" si="0"/>
        <v>488.36399999999998</v>
      </c>
      <c r="U36" s="15">
        <v>41.642079101562501</v>
      </c>
      <c r="V36" s="15">
        <v>28.667260009765624</v>
      </c>
      <c r="W36" s="15">
        <v>67.515350708007816</v>
      </c>
      <c r="X36" s="15">
        <v>76.469930175781244</v>
      </c>
      <c r="Y36" s="15">
        <v>43.649570312500003</v>
      </c>
      <c r="Z36" s="15">
        <v>54.225140014648439</v>
      </c>
      <c r="AA36" s="15">
        <v>22.982050720214843</v>
      </c>
      <c r="AB36" s="15">
        <v>12.737440185546875</v>
      </c>
      <c r="AC36" s="15">
        <v>2.6460896606445314</v>
      </c>
      <c r="AD36" s="15">
        <v>15.442480163574219</v>
      </c>
      <c r="AE36" s="15">
        <v>20.627389587402345</v>
      </c>
      <c r="AF36" s="15">
        <v>22.45419955444336</v>
      </c>
      <c r="AG36" s="15">
        <f t="shared" si="1"/>
        <v>409.0589801940917</v>
      </c>
      <c r="AH36" s="15">
        <v>77.106059661865231</v>
      </c>
      <c r="AI36" s="15">
        <v>24.725340446472167</v>
      </c>
      <c r="AJ36" s="15">
        <v>19.390399799346923</v>
      </c>
      <c r="AK36" s="15">
        <v>14.522120147705078</v>
      </c>
      <c r="AL36" s="15">
        <v>10.634950077056885</v>
      </c>
      <c r="AM36" s="15">
        <v>11.513119873046875</v>
      </c>
      <c r="AN36" s="15">
        <v>12.324050033569335</v>
      </c>
      <c r="AO36" s="15">
        <v>8.8783397827148445</v>
      </c>
      <c r="AP36" s="15">
        <v>9.8814400558471682</v>
      </c>
      <c r="AQ36" s="15">
        <v>17.088000000000001</v>
      </c>
      <c r="AR36" s="15">
        <v>65.710078819274898</v>
      </c>
      <c r="AS36" s="15">
        <v>84.500770156860355</v>
      </c>
      <c r="AT36" s="15">
        <f t="shared" si="2"/>
        <v>356.27466885375975</v>
      </c>
      <c r="AU36" s="15">
        <v>0</v>
      </c>
      <c r="AV36" s="15">
        <v>0</v>
      </c>
      <c r="AW36" s="15">
        <v>0</v>
      </c>
      <c r="AX36" s="15">
        <v>0</v>
      </c>
      <c r="AY36" s="15">
        <v>0</v>
      </c>
      <c r="AZ36" s="15">
        <v>0</v>
      </c>
      <c r="BA36" s="15">
        <v>0</v>
      </c>
      <c r="BB36" s="15">
        <v>0</v>
      </c>
      <c r="BC36" s="15">
        <v>0</v>
      </c>
      <c r="BD36" s="15">
        <v>0</v>
      </c>
      <c r="BE36" s="15">
        <v>0</v>
      </c>
      <c r="BF36" s="15">
        <v>0</v>
      </c>
      <c r="BG36" s="15">
        <f t="shared" si="3"/>
        <v>0</v>
      </c>
      <c r="BH36" t="str">
        <f t="shared" si="4"/>
        <v>UIDIST</v>
      </c>
      <c r="BI36" t="str">
        <f>VLOOKUP(BH36,[2]Summary!$C$29:$C$56,1,0)</f>
        <v>UIDist</v>
      </c>
      <c r="BJ36" s="16">
        <v>44197</v>
      </c>
    </row>
    <row r="37" spans="1:62" x14ac:dyDescent="0.25">
      <c r="A37" s="13">
        <v>800329.01</v>
      </c>
      <c r="B37" s="13">
        <v>800329.01</v>
      </c>
      <c r="C37" s="13" t="s">
        <v>58</v>
      </c>
      <c r="D37" s="13" t="s">
        <v>18</v>
      </c>
      <c r="E37" s="13" t="s">
        <v>19</v>
      </c>
      <c r="F37" s="13" t="s">
        <v>22</v>
      </c>
      <c r="G37" s="14" t="s">
        <v>25</v>
      </c>
      <c r="H37" s="15">
        <v>78.887</v>
      </c>
      <c r="I37" s="15">
        <v>45.923999999999999</v>
      </c>
      <c r="J37" s="15">
        <v>25.725999999999999</v>
      </c>
      <c r="K37" s="15">
        <v>97.394999999999996</v>
      </c>
      <c r="L37" s="15">
        <v>174.14099999999999</v>
      </c>
      <c r="M37" s="15">
        <v>601.49599999999998</v>
      </c>
      <c r="N37" s="15">
        <v>562.95899999999995</v>
      </c>
      <c r="O37" s="15">
        <v>264.14699999999999</v>
      </c>
      <c r="P37" s="15">
        <v>88.322000000000003</v>
      </c>
      <c r="Q37" s="15">
        <v>471.07799999999997</v>
      </c>
      <c r="R37" s="15">
        <v>1023.146</v>
      </c>
      <c r="S37" s="15">
        <v>347.35500000000002</v>
      </c>
      <c r="T37" s="15">
        <f t="shared" si="0"/>
        <v>3780.5759999999996</v>
      </c>
      <c r="U37" s="15">
        <v>408.33326330566405</v>
      </c>
      <c r="V37" s="15">
        <v>118.64354650878906</v>
      </c>
      <c r="W37" s="15">
        <v>272.36308789062502</v>
      </c>
      <c r="X37" s="15">
        <v>194.96142138671874</v>
      </c>
      <c r="Y37" s="15">
        <v>208.39853271484375</v>
      </c>
      <c r="Z37" s="15">
        <v>82.435470031738276</v>
      </c>
      <c r="AA37" s="15">
        <v>231.39387719726562</v>
      </c>
      <c r="AB37" s="15">
        <v>312.41385302734375</v>
      </c>
      <c r="AC37" s="15">
        <v>166.90106835937499</v>
      </c>
      <c r="AD37" s="15">
        <v>404.28322363281251</v>
      </c>
      <c r="AE37" s="15">
        <v>987.10393994140622</v>
      </c>
      <c r="AF37" s="15">
        <v>150.50643591308594</v>
      </c>
      <c r="AG37" s="15">
        <f t="shared" si="1"/>
        <v>3537.7377199096682</v>
      </c>
      <c r="AH37" s="15">
        <v>99.64609997558594</v>
      </c>
      <c r="AI37" s="15">
        <v>196.32690502929688</v>
      </c>
      <c r="AJ37" s="15">
        <v>63.824841796874999</v>
      </c>
      <c r="AK37" s="15">
        <v>63.235668212890623</v>
      </c>
      <c r="AL37" s="15">
        <v>146.50141870117187</v>
      </c>
      <c r="AM37" s="15">
        <v>281.03607495117188</v>
      </c>
      <c r="AN37" s="15">
        <v>364.51193127441405</v>
      </c>
      <c r="AO37" s="15">
        <v>508.69696557617186</v>
      </c>
      <c r="AP37" s="15">
        <v>507.66954064941405</v>
      </c>
      <c r="AQ37" s="15">
        <v>614.28</v>
      </c>
      <c r="AR37" s="15">
        <v>429.90791247558593</v>
      </c>
      <c r="AS37" s="15">
        <v>491.59359375000003</v>
      </c>
      <c r="AT37" s="15">
        <f t="shared" si="2"/>
        <v>3767.2309523925774</v>
      </c>
      <c r="AU37" s="15">
        <v>0</v>
      </c>
      <c r="AV37" s="15">
        <v>0</v>
      </c>
      <c r="AW37" s="15">
        <v>0</v>
      </c>
      <c r="AX37" s="15">
        <v>0</v>
      </c>
      <c r="AY37" s="15">
        <v>0</v>
      </c>
      <c r="AZ37" s="15">
        <v>0</v>
      </c>
      <c r="BA37" s="15">
        <v>0</v>
      </c>
      <c r="BB37" s="15">
        <v>0</v>
      </c>
      <c r="BC37" s="15">
        <v>0</v>
      </c>
      <c r="BD37" s="15">
        <v>0</v>
      </c>
      <c r="BE37" s="15">
        <v>0</v>
      </c>
      <c r="BF37" s="15">
        <v>0</v>
      </c>
      <c r="BG37" s="15">
        <f t="shared" si="3"/>
        <v>0</v>
      </c>
      <c r="BH37" t="str">
        <f t="shared" si="4"/>
        <v>UIDIST</v>
      </c>
      <c r="BI37" t="str">
        <f>VLOOKUP(BH37,[2]Summary!$C$29:$C$56,1,0)</f>
        <v>UIDist</v>
      </c>
      <c r="BJ37" s="16">
        <v>44197</v>
      </c>
    </row>
    <row r="38" spans="1:62" x14ac:dyDescent="0.25">
      <c r="A38" s="13">
        <v>800334.01</v>
      </c>
      <c r="B38" s="13">
        <v>800334.01</v>
      </c>
      <c r="C38" s="13" t="s">
        <v>59</v>
      </c>
      <c r="D38" s="13" t="s">
        <v>18</v>
      </c>
      <c r="E38" s="13" t="s">
        <v>19</v>
      </c>
      <c r="F38" s="13" t="s">
        <v>60</v>
      </c>
      <c r="G38" s="14" t="s">
        <v>25</v>
      </c>
      <c r="H38" s="15">
        <v>-1446.5889999999999</v>
      </c>
      <c r="I38" s="15">
        <v>727.66099999999994</v>
      </c>
      <c r="J38" s="15">
        <v>41.204999999999998</v>
      </c>
      <c r="K38" s="15">
        <v>-19.280999999999999</v>
      </c>
      <c r="L38" s="15">
        <v>0.32900000000000001</v>
      </c>
      <c r="M38" s="15">
        <v>3.0000000000000001E-3</v>
      </c>
      <c r="N38" s="15">
        <v>3.0000000000000001E-3</v>
      </c>
      <c r="O38" s="15">
        <v>3.0000000000000001E-3</v>
      </c>
      <c r="P38" s="15">
        <v>12.858000000000001</v>
      </c>
      <c r="Q38" s="15">
        <v>0.05</v>
      </c>
      <c r="R38" s="15">
        <v>0.20200000000000001</v>
      </c>
      <c r="S38" s="15">
        <v>0.21299999999999999</v>
      </c>
      <c r="T38" s="15">
        <f t="shared" si="0"/>
        <v>-683.34299999999996</v>
      </c>
      <c r="U38" s="15">
        <v>19.352330276489258</v>
      </c>
      <c r="V38" s="15">
        <v>0.16055000305175782</v>
      </c>
      <c r="W38" s="15">
        <v>0.13834999251365662</v>
      </c>
      <c r="X38" s="15">
        <v>0.15942999267578126</v>
      </c>
      <c r="Y38" s="15">
        <v>0.15942999267578126</v>
      </c>
      <c r="Z38" s="15">
        <v>0.15872999572753907</v>
      </c>
      <c r="AA38" s="15">
        <v>0.39133000183105471</v>
      </c>
      <c r="AB38" s="15">
        <v>0.16597000122070313</v>
      </c>
      <c r="AC38" s="15">
        <v>1.6959999084472658E-2</v>
      </c>
      <c r="AD38" s="15">
        <v>1.6959999084472658E-2</v>
      </c>
      <c r="AE38" s="15">
        <v>1.6959999084472658E-2</v>
      </c>
      <c r="AF38" s="15">
        <v>2.1420000076293945E-2</v>
      </c>
      <c r="AG38" s="15">
        <f t="shared" si="1"/>
        <v>20.758420253515251</v>
      </c>
      <c r="AH38" s="15">
        <v>2.1059999465942381E-2</v>
      </c>
      <c r="AI38" s="15">
        <v>2.1059999465942381E-2</v>
      </c>
      <c r="AJ38" s="15">
        <v>2.1059999465942381E-2</v>
      </c>
      <c r="AK38" s="15">
        <v>2.0389999389648437E-2</v>
      </c>
      <c r="AL38" s="15">
        <v>2.0389999389648437E-2</v>
      </c>
      <c r="AM38" s="15">
        <v>8.8900003433227542E-3</v>
      </c>
      <c r="AN38" s="15">
        <v>0.76495000076293951</v>
      </c>
      <c r="AO38" s="15">
        <v>0.42825000000000002</v>
      </c>
      <c r="AP38" s="15">
        <v>3.0519999146461488E-2</v>
      </c>
      <c r="AQ38" s="15">
        <v>2.3E-2</v>
      </c>
      <c r="AR38" s="15">
        <v>0</v>
      </c>
      <c r="AS38" s="15">
        <v>0</v>
      </c>
      <c r="AT38" s="15">
        <f t="shared" si="2"/>
        <v>1.3595699974298479</v>
      </c>
      <c r="AU38" s="15">
        <v>10.200089599609376</v>
      </c>
      <c r="AV38" s="15">
        <v>2.0882509765625001</v>
      </c>
      <c r="AW38" s="15">
        <v>28.520859912872314</v>
      </c>
      <c r="AX38" s="15">
        <v>28.474970520019532</v>
      </c>
      <c r="AY38" s="15">
        <v>15.783949584960938</v>
      </c>
      <c r="AZ38" s="15">
        <v>58.1377119140625</v>
      </c>
      <c r="BA38" s="15">
        <v>12.414970397949219</v>
      </c>
      <c r="BB38" s="15">
        <v>22.765230102539064</v>
      </c>
      <c r="BC38" s="15">
        <v>22.212749511718751</v>
      </c>
      <c r="BD38" s="15">
        <v>0</v>
      </c>
      <c r="BE38" s="15">
        <v>0</v>
      </c>
      <c r="BF38" s="15">
        <v>65.777492187500002</v>
      </c>
      <c r="BG38" s="15">
        <f t="shared" si="3"/>
        <v>266.37627470779421</v>
      </c>
      <c r="BH38" t="str">
        <f t="shared" si="4"/>
        <v>UIDIST</v>
      </c>
      <c r="BI38" t="str">
        <f>VLOOKUP(BH38,[2]Summary!$C$29:$C$56,1,0)</f>
        <v>UIDist</v>
      </c>
      <c r="BJ38" s="16">
        <v>44562</v>
      </c>
    </row>
    <row r="39" spans="1:62" x14ac:dyDescent="0.25">
      <c r="A39" s="13">
        <v>800405.01</v>
      </c>
      <c r="B39" s="13">
        <v>800405.01</v>
      </c>
      <c r="C39" s="13" t="s">
        <v>61</v>
      </c>
      <c r="D39" s="13" t="s">
        <v>18</v>
      </c>
      <c r="E39" s="13" t="s">
        <v>19</v>
      </c>
      <c r="F39" s="13" t="s">
        <v>62</v>
      </c>
      <c r="G39" s="14"/>
      <c r="H39" s="15">
        <v>9.0999999999999998E-2</v>
      </c>
      <c r="I39" s="15">
        <v>9.0999999999999998E-2</v>
      </c>
      <c r="J39" s="15">
        <v>0</v>
      </c>
      <c r="K39" s="15">
        <v>0</v>
      </c>
      <c r="L39" s="15">
        <v>0</v>
      </c>
      <c r="M39" s="15">
        <v>0</v>
      </c>
      <c r="N39" s="15">
        <v>0</v>
      </c>
      <c r="O39" s="15">
        <v>0</v>
      </c>
      <c r="P39" s="15">
        <v>0</v>
      </c>
      <c r="Q39" s="15">
        <v>0</v>
      </c>
      <c r="R39" s="15">
        <v>0</v>
      </c>
      <c r="S39" s="15">
        <v>0</v>
      </c>
      <c r="T39" s="15">
        <f t="shared" si="0"/>
        <v>0.182</v>
      </c>
      <c r="U39" s="15">
        <v>0</v>
      </c>
      <c r="V39" s="15">
        <v>0</v>
      </c>
      <c r="W39" s="15">
        <v>0</v>
      </c>
      <c r="X39" s="15">
        <v>0</v>
      </c>
      <c r="Y39" s="15">
        <v>2.0695000000000001</v>
      </c>
      <c r="Z39" s="15">
        <v>0</v>
      </c>
      <c r="AA39" s="15">
        <v>0</v>
      </c>
      <c r="AB39" s="15">
        <v>0</v>
      </c>
      <c r="AC39" s="15">
        <v>0</v>
      </c>
      <c r="AD39" s="15">
        <v>0</v>
      </c>
      <c r="AE39" s="15">
        <v>0</v>
      </c>
      <c r="AF39" s="15">
        <v>0</v>
      </c>
      <c r="AG39" s="15">
        <f t="shared" si="1"/>
        <v>2.0695000000000001</v>
      </c>
      <c r="AH39" s="15">
        <v>0</v>
      </c>
      <c r="AI39" s="15">
        <v>0</v>
      </c>
      <c r="AJ39" s="15">
        <v>0</v>
      </c>
      <c r="AK39" s="15">
        <v>0</v>
      </c>
      <c r="AL39" s="15">
        <v>0.10664999771118164</v>
      </c>
      <c r="AM39" s="15">
        <v>0</v>
      </c>
      <c r="AN39" s="15">
        <v>0</v>
      </c>
      <c r="AO39" s="15">
        <v>0</v>
      </c>
      <c r="AP39" s="15">
        <v>0</v>
      </c>
      <c r="AQ39" s="15">
        <v>0</v>
      </c>
      <c r="AR39" s="15">
        <v>0</v>
      </c>
      <c r="AS39" s="15">
        <v>0</v>
      </c>
      <c r="AT39" s="15">
        <f t="shared" si="2"/>
        <v>0.10664999771118164</v>
      </c>
      <c r="AU39" s="15">
        <v>0</v>
      </c>
      <c r="AV39" s="15">
        <v>0</v>
      </c>
      <c r="AW39" s="15">
        <v>0</v>
      </c>
      <c r="AX39" s="15">
        <v>0</v>
      </c>
      <c r="AY39" s="15">
        <v>0</v>
      </c>
      <c r="AZ39" s="15">
        <v>0</v>
      </c>
      <c r="BA39" s="15">
        <v>0</v>
      </c>
      <c r="BB39" s="15">
        <v>0</v>
      </c>
      <c r="BC39" s="15">
        <v>0</v>
      </c>
      <c r="BD39" s="15">
        <v>0</v>
      </c>
      <c r="BE39" s="15">
        <v>0</v>
      </c>
      <c r="BF39" s="15">
        <v>0</v>
      </c>
      <c r="BG39" s="15">
        <f t="shared" si="3"/>
        <v>0</v>
      </c>
      <c r="BH39" t="str">
        <f t="shared" si="4"/>
        <v>UIDIST</v>
      </c>
      <c r="BI39" t="str">
        <f>VLOOKUP(BH39,[2]Summary!$C$29:$C$56,1,0)</f>
        <v>UIDist</v>
      </c>
      <c r="BJ39" s="16">
        <v>44197</v>
      </c>
    </row>
    <row r="40" spans="1:62" x14ac:dyDescent="0.25">
      <c r="A40" s="13">
        <v>800420.02</v>
      </c>
      <c r="B40" s="13">
        <v>800420.02</v>
      </c>
      <c r="C40" s="13" t="s">
        <v>63</v>
      </c>
      <c r="D40" s="13" t="s">
        <v>18</v>
      </c>
      <c r="E40" s="13" t="s">
        <v>35</v>
      </c>
      <c r="F40" s="13" t="s">
        <v>22</v>
      </c>
      <c r="G40" s="14"/>
      <c r="H40" s="15">
        <v>7.9000000000000001E-2</v>
      </c>
      <c r="I40" s="15">
        <v>7.9000000000000001E-2</v>
      </c>
      <c r="J40" s="15">
        <v>35.594000000000001</v>
      </c>
      <c r="K40" s="15">
        <v>0.26</v>
      </c>
      <c r="L40" s="15">
        <v>0.26</v>
      </c>
      <c r="M40" s="15">
        <v>32.825000000000003</v>
      </c>
      <c r="N40" s="15">
        <v>3.0190000000000001</v>
      </c>
      <c r="O40" s="15">
        <v>-0.96699999999999997</v>
      </c>
      <c r="P40" s="15">
        <v>0.3</v>
      </c>
      <c r="Q40" s="15">
        <v>-35.555</v>
      </c>
      <c r="R40" s="15">
        <v>2.7749999999999999</v>
      </c>
      <c r="S40" s="15">
        <v>0.63500000000000001</v>
      </c>
      <c r="T40" s="15">
        <f t="shared" si="0"/>
        <v>39.304000000000009</v>
      </c>
      <c r="U40" s="15">
        <v>0.44148999023437502</v>
      </c>
      <c r="V40" s="15">
        <v>0</v>
      </c>
      <c r="W40" s="15">
        <v>0</v>
      </c>
      <c r="X40" s="15">
        <v>0</v>
      </c>
      <c r="Y40" s="15">
        <v>0</v>
      </c>
      <c r="Z40" s="15">
        <v>0</v>
      </c>
      <c r="AA40" s="15">
        <v>1.0474000244140624</v>
      </c>
      <c r="AB40" s="15">
        <v>0</v>
      </c>
      <c r="AC40" s="15">
        <v>0</v>
      </c>
      <c r="AD40" s="15">
        <v>0</v>
      </c>
      <c r="AE40" s="15">
        <v>0</v>
      </c>
      <c r="AF40" s="15">
        <v>0</v>
      </c>
      <c r="AG40" s="15">
        <f t="shared" si="1"/>
        <v>1.4888900146484374</v>
      </c>
      <c r="AH40" s="15">
        <v>-1.4293700256347657</v>
      </c>
      <c r="AI40" s="15">
        <v>0</v>
      </c>
      <c r="AJ40" s="15">
        <v>0</v>
      </c>
      <c r="AK40" s="15">
        <v>0</v>
      </c>
      <c r="AL40" s="15">
        <v>0</v>
      </c>
      <c r="AM40" s="15">
        <v>0</v>
      </c>
      <c r="AN40" s="15">
        <v>0</v>
      </c>
      <c r="AO40" s="15">
        <v>0</v>
      </c>
      <c r="AP40" s="15">
        <v>0</v>
      </c>
      <c r="AQ40" s="15">
        <v>0</v>
      </c>
      <c r="AR40" s="15">
        <v>0</v>
      </c>
      <c r="AS40" s="15">
        <v>11.308680053710937</v>
      </c>
      <c r="AT40" s="15">
        <f t="shared" si="2"/>
        <v>9.879310028076171</v>
      </c>
      <c r="AU40" s="15">
        <v>0</v>
      </c>
      <c r="AV40" s="15">
        <v>0</v>
      </c>
      <c r="AW40" s="15">
        <v>0</v>
      </c>
      <c r="AX40" s="15">
        <v>0</v>
      </c>
      <c r="AY40" s="15">
        <v>0</v>
      </c>
      <c r="AZ40" s="15">
        <v>0</v>
      </c>
      <c r="BA40" s="15">
        <v>0</v>
      </c>
      <c r="BB40" s="15">
        <v>0</v>
      </c>
      <c r="BC40" s="15">
        <v>0</v>
      </c>
      <c r="BD40" s="15">
        <v>0</v>
      </c>
      <c r="BE40" s="15">
        <v>0</v>
      </c>
      <c r="BF40" s="15">
        <v>0</v>
      </c>
      <c r="BG40" s="15">
        <f t="shared" si="3"/>
        <v>0</v>
      </c>
      <c r="BH40" t="str">
        <f t="shared" si="4"/>
        <v>UITRANS</v>
      </c>
      <c r="BI40" t="str">
        <f>VLOOKUP(BH40,[2]Summary!$C$29:$C$56,1,0)</f>
        <v>UITrans</v>
      </c>
      <c r="BJ40" s="16">
        <v>44197</v>
      </c>
    </row>
    <row r="41" spans="1:62" x14ac:dyDescent="0.25">
      <c r="A41" s="13">
        <v>800521.01</v>
      </c>
      <c r="B41" s="13">
        <v>800521.01</v>
      </c>
      <c r="C41" s="13" t="s">
        <v>64</v>
      </c>
      <c r="D41" s="13" t="s">
        <v>18</v>
      </c>
      <c r="E41" s="13" t="s">
        <v>19</v>
      </c>
      <c r="F41" s="13" t="s">
        <v>60</v>
      </c>
      <c r="G41" s="14"/>
      <c r="H41" s="15">
        <v>-19.97</v>
      </c>
      <c r="I41" s="15">
        <v>0.49199999999999999</v>
      </c>
      <c r="J41" s="15">
        <v>0.63900000000000001</v>
      </c>
      <c r="K41" s="15">
        <v>0.63900000000000001</v>
      </c>
      <c r="L41" s="15">
        <v>0.63900000000000001</v>
      </c>
      <c r="M41" s="15">
        <v>2.1000000000000001E-2</v>
      </c>
      <c r="N41" s="15">
        <v>2.1999999999999999E-2</v>
      </c>
      <c r="O41" s="15">
        <v>2.1999999999999999E-2</v>
      </c>
      <c r="P41" s="15">
        <v>0.32700000000000001</v>
      </c>
      <c r="Q41" s="15">
        <v>0.32700000000000001</v>
      </c>
      <c r="R41" s="15">
        <v>0.67800000000000005</v>
      </c>
      <c r="S41" s="15">
        <v>2320.904</v>
      </c>
      <c r="T41" s="15">
        <f t="shared" si="0"/>
        <v>2304.7399999999998</v>
      </c>
      <c r="U41" s="15">
        <v>-1641.0396350097656</v>
      </c>
      <c r="V41" s="15">
        <v>1404.7891853027343</v>
      </c>
      <c r="W41" s="15">
        <v>67.439320434570305</v>
      </c>
      <c r="X41" s="15">
        <v>42.136460083007812</v>
      </c>
      <c r="Y41" s="15">
        <v>-463.42785046386717</v>
      </c>
      <c r="Z41" s="15">
        <v>488.8511417694092</v>
      </c>
      <c r="AA41" s="15">
        <v>52.288579467773438</v>
      </c>
      <c r="AB41" s="15">
        <v>4.1533999938964845</v>
      </c>
      <c r="AC41" s="15">
        <v>27.036819671630859</v>
      </c>
      <c r="AD41" s="15">
        <v>391.36354464721677</v>
      </c>
      <c r="AE41" s="15">
        <v>196.97102191162111</v>
      </c>
      <c r="AF41" s="15">
        <v>2874.3959995117189</v>
      </c>
      <c r="AG41" s="15">
        <f t="shared" si="1"/>
        <v>3444.9579873199464</v>
      </c>
      <c r="AH41" s="15">
        <v>-82.658679443359375</v>
      </c>
      <c r="AI41" s="15">
        <v>234.41032128906249</v>
      </c>
      <c r="AJ41" s="15">
        <v>537.63348965454099</v>
      </c>
      <c r="AK41" s="15">
        <v>-20.892081054687502</v>
      </c>
      <c r="AL41" s="15">
        <v>-14.528159912109375</v>
      </c>
      <c r="AM41" s="15">
        <v>-4.9445301513671875</v>
      </c>
      <c r="AN41" s="15">
        <v>9.0240605468750008</v>
      </c>
      <c r="AO41" s="15">
        <v>65.555229492187493</v>
      </c>
      <c r="AP41" s="15">
        <v>55.146168823242185</v>
      </c>
      <c r="AQ41" s="15">
        <v>27.28</v>
      </c>
      <c r="AR41" s="15">
        <v>79.586078613281245</v>
      </c>
      <c r="AS41" s="15">
        <v>1716.5117064208985</v>
      </c>
      <c r="AT41" s="15">
        <f t="shared" si="2"/>
        <v>2602.1236042785645</v>
      </c>
      <c r="AU41" s="15">
        <v>0.58763000488281247</v>
      </c>
      <c r="AV41" s="15">
        <v>-403.97907873535155</v>
      </c>
      <c r="AW41" s="15">
        <v>389.8373901977539</v>
      </c>
      <c r="AX41" s="15">
        <v>22.535250244140624</v>
      </c>
      <c r="AY41" s="15">
        <v>0.48190997314453127</v>
      </c>
      <c r="AZ41" s="15">
        <v>0.68790002441406251</v>
      </c>
      <c r="BA41" s="15">
        <v>0.71082000732421879</v>
      </c>
      <c r="BB41" s="15">
        <v>0.71082000732421879</v>
      </c>
      <c r="BC41" s="15">
        <v>0.87419000244140621</v>
      </c>
      <c r="BD41" s="15">
        <v>0</v>
      </c>
      <c r="BE41" s="15">
        <v>600</v>
      </c>
      <c r="BF41" s="15">
        <v>903.88843750000001</v>
      </c>
      <c r="BG41" s="15">
        <f t="shared" si="3"/>
        <v>1516.3352692260742</v>
      </c>
      <c r="BH41" t="str">
        <f t="shared" si="4"/>
        <v>UIDIST</v>
      </c>
      <c r="BI41" t="str">
        <f>VLOOKUP(BH41,[2]Summary!$C$29:$C$56,1,0)</f>
        <v>UIDist</v>
      </c>
      <c r="BJ41" s="16">
        <v>44562</v>
      </c>
    </row>
    <row r="42" spans="1:62" x14ac:dyDescent="0.25">
      <c r="A42" s="13">
        <v>800534.01</v>
      </c>
      <c r="B42" s="13">
        <v>800534.01</v>
      </c>
      <c r="C42" s="13" t="s">
        <v>65</v>
      </c>
      <c r="D42" s="13" t="s">
        <v>18</v>
      </c>
      <c r="E42" s="13" t="s">
        <v>19</v>
      </c>
      <c r="F42" s="13" t="s">
        <v>22</v>
      </c>
      <c r="G42" s="14"/>
      <c r="H42" s="15">
        <v>4.4450000000000003</v>
      </c>
      <c r="I42" s="15">
        <v>11.566000000000001</v>
      </c>
      <c r="J42" s="15">
        <v>22.225000000000001</v>
      </c>
      <c r="K42" s="15">
        <v>10.638</v>
      </c>
      <c r="L42" s="15">
        <v>6.5620000000000003</v>
      </c>
      <c r="M42" s="15">
        <v>4.6260000000000003</v>
      </c>
      <c r="N42" s="15">
        <v>5.2009999999999996</v>
      </c>
      <c r="O42" s="15">
        <v>5.1950000000000003</v>
      </c>
      <c r="P42" s="15">
        <v>2.9129999999999998</v>
      </c>
      <c r="Q42" s="15">
        <v>59.726999999999997</v>
      </c>
      <c r="R42" s="15">
        <v>129.393</v>
      </c>
      <c r="S42" s="15">
        <v>12.321999999999999</v>
      </c>
      <c r="T42" s="15">
        <f t="shared" si="0"/>
        <v>274.81299999999999</v>
      </c>
      <c r="U42" s="15">
        <v>10.493610153198242</v>
      </c>
      <c r="V42" s="15">
        <v>8.9906101379394538</v>
      </c>
      <c r="W42" s="15">
        <v>8.4063600769042974</v>
      </c>
      <c r="X42" s="15">
        <v>7.4889301757812499</v>
      </c>
      <c r="Y42" s="15">
        <v>7.4889301757812499</v>
      </c>
      <c r="Z42" s="15">
        <v>7.4552402343750002</v>
      </c>
      <c r="AA42" s="15">
        <v>7.7308598632812497</v>
      </c>
      <c r="AB42" s="15">
        <v>7.7308598632812497</v>
      </c>
      <c r="AC42" s="15">
        <v>6.4245498046874996</v>
      </c>
      <c r="AD42" s="15">
        <v>8.2250000000000004E-2</v>
      </c>
      <c r="AE42" s="15">
        <v>8.2250000000000004E-2</v>
      </c>
      <c r="AF42" s="15">
        <v>0.35688999938964844</v>
      </c>
      <c r="AG42" s="15">
        <f t="shared" si="1"/>
        <v>72.731340484619153</v>
      </c>
      <c r="AH42" s="15">
        <v>0.10216999816894531</v>
      </c>
      <c r="AI42" s="15">
        <v>0.20645999908447266</v>
      </c>
      <c r="AJ42" s="15">
        <v>0</v>
      </c>
      <c r="AK42" s="15">
        <v>0</v>
      </c>
      <c r="AL42" s="15">
        <v>0</v>
      </c>
      <c r="AM42" s="15">
        <v>-111.44359843355417</v>
      </c>
      <c r="AN42" s="15">
        <v>0.29227999877929689</v>
      </c>
      <c r="AO42" s="15">
        <v>0</v>
      </c>
      <c r="AP42" s="15">
        <v>0</v>
      </c>
      <c r="AQ42" s="15">
        <v>50</v>
      </c>
      <c r="AR42" s="15">
        <v>0</v>
      </c>
      <c r="AS42" s="15">
        <v>0</v>
      </c>
      <c r="AT42" s="15">
        <f t="shared" si="2"/>
        <v>-60.84268843752146</v>
      </c>
      <c r="AU42" s="15">
        <v>0</v>
      </c>
      <c r="AV42" s="15">
        <v>0</v>
      </c>
      <c r="AW42" s="15">
        <v>0</v>
      </c>
      <c r="AX42" s="15">
        <v>0</v>
      </c>
      <c r="AY42" s="15">
        <v>0</v>
      </c>
      <c r="AZ42" s="15">
        <v>0</v>
      </c>
      <c r="BA42" s="15">
        <v>0</v>
      </c>
      <c r="BB42" s="15">
        <v>0</v>
      </c>
      <c r="BC42" s="15">
        <v>0</v>
      </c>
      <c r="BD42" s="15">
        <v>0</v>
      </c>
      <c r="BE42" s="15">
        <v>0</v>
      </c>
      <c r="BF42" s="15">
        <v>0</v>
      </c>
      <c r="BG42" s="15">
        <f t="shared" si="3"/>
        <v>0</v>
      </c>
      <c r="BH42" t="str">
        <f t="shared" si="4"/>
        <v>UIDIST</v>
      </c>
      <c r="BI42" t="str">
        <f>VLOOKUP(BH42,[2]Summary!$C$29:$C$56,1,0)</f>
        <v>UIDist</v>
      </c>
      <c r="BJ42" s="16">
        <v>44197</v>
      </c>
    </row>
    <row r="43" spans="1:62" x14ac:dyDescent="0.25">
      <c r="A43" s="13">
        <v>800550.01</v>
      </c>
      <c r="B43" s="13">
        <v>800550.01</v>
      </c>
      <c r="C43" s="13" t="s">
        <v>66</v>
      </c>
      <c r="D43" s="13" t="s">
        <v>18</v>
      </c>
      <c r="E43" s="13" t="s">
        <v>19</v>
      </c>
      <c r="F43" s="13" t="s">
        <v>62</v>
      </c>
      <c r="G43" s="14"/>
      <c r="H43" s="15">
        <v>7.2939999999999996</v>
      </c>
      <c r="I43" s="15">
        <v>3.8279999999999998</v>
      </c>
      <c r="J43" s="15">
        <v>2.4630000000000001</v>
      </c>
      <c r="K43" s="15">
        <v>0.67200000000000004</v>
      </c>
      <c r="L43" s="15">
        <v>1.1020000000000001</v>
      </c>
      <c r="M43" s="15">
        <v>-344.50900000000001</v>
      </c>
      <c r="N43" s="15">
        <v>29.474</v>
      </c>
      <c r="O43" s="15">
        <v>2.0779999999999998</v>
      </c>
      <c r="P43" s="15">
        <v>0.48699999999999999</v>
      </c>
      <c r="Q43" s="15">
        <v>0.371</v>
      </c>
      <c r="R43" s="15">
        <v>0.503</v>
      </c>
      <c r="S43" s="15">
        <v>7.6210000000000004</v>
      </c>
      <c r="T43" s="15">
        <f t="shared" si="0"/>
        <v>-288.6160000000001</v>
      </c>
      <c r="U43" s="15">
        <v>0</v>
      </c>
      <c r="V43" s="15">
        <v>0</v>
      </c>
      <c r="W43" s="15">
        <v>0</v>
      </c>
      <c r="X43" s="15">
        <v>0</v>
      </c>
      <c r="Y43" s="15">
        <v>0</v>
      </c>
      <c r="Z43" s="15">
        <v>0</v>
      </c>
      <c r="AA43" s="15">
        <v>0</v>
      </c>
      <c r="AB43" s="15">
        <v>0</v>
      </c>
      <c r="AC43" s="15">
        <v>7.6152902221679684</v>
      </c>
      <c r="AD43" s="15">
        <v>0.14341999626159668</v>
      </c>
      <c r="AE43" s="15">
        <v>1.2798600158691407</v>
      </c>
      <c r="AF43" s="15">
        <v>0.36160999298095703</v>
      </c>
      <c r="AG43" s="15">
        <f t="shared" si="1"/>
        <v>9.4001802272796624</v>
      </c>
      <c r="AH43" s="15">
        <v>0</v>
      </c>
      <c r="AI43" s="15">
        <v>0</v>
      </c>
      <c r="AJ43" s="15">
        <v>0</v>
      </c>
      <c r="AK43" s="15">
        <v>0</v>
      </c>
      <c r="AL43" s="15">
        <v>0</v>
      </c>
      <c r="AM43" s="15">
        <v>0</v>
      </c>
      <c r="AN43" s="15">
        <v>0</v>
      </c>
      <c r="AO43" s="15">
        <v>0</v>
      </c>
      <c r="AP43" s="15">
        <v>0</v>
      </c>
      <c r="AQ43" s="15">
        <v>0</v>
      </c>
      <c r="AR43" s="15">
        <v>0</v>
      </c>
      <c r="AS43" s="15">
        <v>0</v>
      </c>
      <c r="AT43" s="15">
        <f t="shared" si="2"/>
        <v>0</v>
      </c>
      <c r="AU43" s="15">
        <v>0</v>
      </c>
      <c r="AV43" s="15">
        <v>0</v>
      </c>
      <c r="AW43" s="15">
        <v>0</v>
      </c>
      <c r="AX43" s="15">
        <v>0</v>
      </c>
      <c r="AY43" s="15">
        <v>0</v>
      </c>
      <c r="AZ43" s="15">
        <v>0</v>
      </c>
      <c r="BA43" s="15">
        <v>0</v>
      </c>
      <c r="BB43" s="15">
        <v>0</v>
      </c>
      <c r="BC43" s="15">
        <v>0</v>
      </c>
      <c r="BD43" s="15">
        <v>0</v>
      </c>
      <c r="BE43" s="15">
        <v>0</v>
      </c>
      <c r="BF43" s="15">
        <v>0</v>
      </c>
      <c r="BG43" s="15">
        <f t="shared" si="3"/>
        <v>0</v>
      </c>
      <c r="BH43" t="str">
        <f t="shared" si="4"/>
        <v>UIDIST</v>
      </c>
      <c r="BI43" t="str">
        <f>VLOOKUP(BH43,[2]Summary!$C$29:$C$56,1,0)</f>
        <v>UIDist</v>
      </c>
      <c r="BJ43" s="16">
        <v>43831</v>
      </c>
    </row>
    <row r="44" spans="1:62" x14ac:dyDescent="0.25">
      <c r="A44" s="13">
        <v>800559.01</v>
      </c>
      <c r="B44" s="13">
        <v>800559.01</v>
      </c>
      <c r="C44" s="13" t="s">
        <v>67</v>
      </c>
      <c r="D44" s="13" t="s">
        <v>18</v>
      </c>
      <c r="E44" s="13" t="s">
        <v>19</v>
      </c>
      <c r="F44" s="13" t="s">
        <v>22</v>
      </c>
      <c r="G44" s="14"/>
      <c r="H44" s="15">
        <v>7.9820000000000002</v>
      </c>
      <c r="I44" s="15">
        <v>4.2309999999999999</v>
      </c>
      <c r="J44" s="15">
        <v>1.006</v>
      </c>
      <c r="K44" s="15">
        <v>38.158000000000001</v>
      </c>
      <c r="L44" s="15">
        <v>21.56</v>
      </c>
      <c r="M44" s="15">
        <v>0.26900000000000002</v>
      </c>
      <c r="N44" s="15">
        <v>2.4079999999999999</v>
      </c>
      <c r="O44" s="15">
        <v>0.218</v>
      </c>
      <c r="P44" s="15">
        <v>0.72299999999999998</v>
      </c>
      <c r="Q44" s="15">
        <v>0.64400000000000002</v>
      </c>
      <c r="R44" s="15">
        <v>0.77800000000000002</v>
      </c>
      <c r="S44" s="15">
        <v>2.6739999999999999</v>
      </c>
      <c r="T44" s="15">
        <f t="shared" si="0"/>
        <v>80.651000000000025</v>
      </c>
      <c r="U44" s="15">
        <v>5.7531299133300777</v>
      </c>
      <c r="V44" s="15">
        <v>1.9958299407958984</v>
      </c>
      <c r="W44" s="15">
        <v>48.090520507812499</v>
      </c>
      <c r="X44" s="15">
        <v>2.8759001007080078</v>
      </c>
      <c r="Y44" s="15">
        <v>42.609699707031247</v>
      </c>
      <c r="Z44" s="15">
        <v>2.9142399139404298</v>
      </c>
      <c r="AA44" s="15">
        <v>2.2471899642944337</v>
      </c>
      <c r="AB44" s="15">
        <v>1.8591600608825685</v>
      </c>
      <c r="AC44" s="15">
        <v>3.7816099243164061</v>
      </c>
      <c r="AD44" s="15">
        <v>-6.2598297924809154</v>
      </c>
      <c r="AE44" s="15">
        <v>1.3870400390625</v>
      </c>
      <c r="AF44" s="15">
        <v>1.7516399707049131</v>
      </c>
      <c r="AG44" s="15">
        <f t="shared" si="1"/>
        <v>109.00613025039809</v>
      </c>
      <c r="AH44" s="15">
        <v>1.7238900146484375</v>
      </c>
      <c r="AI44" s="15">
        <v>1.7238900146484375</v>
      </c>
      <c r="AJ44" s="15">
        <v>1.7238900146484375</v>
      </c>
      <c r="AK44" s="15">
        <v>1.668760009765625</v>
      </c>
      <c r="AL44" s="15">
        <v>1.8597200088500976</v>
      </c>
      <c r="AM44" s="15">
        <v>1.8072600402832031</v>
      </c>
      <c r="AN44" s="15">
        <v>1.7168100101947785</v>
      </c>
      <c r="AO44" s="15">
        <v>1.7879000091552735</v>
      </c>
      <c r="AP44" s="15">
        <v>1.8930300292968749</v>
      </c>
      <c r="AQ44" s="15">
        <v>2.06</v>
      </c>
      <c r="AR44" s="15">
        <v>1.8941099853515626</v>
      </c>
      <c r="AS44" s="15">
        <v>1.6151800341717899</v>
      </c>
      <c r="AT44" s="15">
        <f t="shared" si="2"/>
        <v>21.474440171014518</v>
      </c>
      <c r="AU44" s="15">
        <v>-5.0000000745058057E-5</v>
      </c>
      <c r="AV44" s="15">
        <v>-3.9999999105930327E-5</v>
      </c>
      <c r="AW44" s="15">
        <v>-7.0000000298023224E-5</v>
      </c>
      <c r="AX44" s="15">
        <v>-5.0000000745058057E-5</v>
      </c>
      <c r="AY44" s="15">
        <v>-7.9999998211860654E-5</v>
      </c>
      <c r="AZ44" s="15">
        <v>-9.9999997764825818E-6</v>
      </c>
      <c r="BA44" s="15">
        <v>0</v>
      </c>
      <c r="BB44" s="15">
        <v>0</v>
      </c>
      <c r="BC44" s="15">
        <v>-1.9999999552965164E-5</v>
      </c>
      <c r="BD44" s="15">
        <v>0</v>
      </c>
      <c r="BE44" s="15">
        <v>0</v>
      </c>
      <c r="BF44" s="15">
        <v>0</v>
      </c>
      <c r="BG44" s="15">
        <f t="shared" si="3"/>
        <v>-3.1999999843537806E-4</v>
      </c>
      <c r="BH44" t="str">
        <f t="shared" si="4"/>
        <v>UIDIST</v>
      </c>
      <c r="BI44" t="str">
        <f>VLOOKUP(BH44,[2]Summary!$C$29:$C$56,1,0)</f>
        <v>UIDist</v>
      </c>
      <c r="BJ44" s="16">
        <v>44470</v>
      </c>
    </row>
    <row r="45" spans="1:62" x14ac:dyDescent="0.25">
      <c r="A45" s="13">
        <v>800572.01</v>
      </c>
      <c r="B45" s="13">
        <v>800572.01</v>
      </c>
      <c r="C45" s="13" t="s">
        <v>68</v>
      </c>
      <c r="D45" s="13" t="s">
        <v>18</v>
      </c>
      <c r="E45" s="13" t="s">
        <v>19</v>
      </c>
      <c r="F45" s="13" t="s">
        <v>22</v>
      </c>
      <c r="G45" s="14"/>
      <c r="H45" s="15">
        <v>0</v>
      </c>
      <c r="I45" s="15">
        <v>0</v>
      </c>
      <c r="J45" s="15">
        <v>0</v>
      </c>
      <c r="K45" s="15">
        <v>0</v>
      </c>
      <c r="L45" s="15">
        <v>0</v>
      </c>
      <c r="M45" s="15">
        <v>0</v>
      </c>
      <c r="N45" s="15">
        <v>0</v>
      </c>
      <c r="O45" s="15">
        <v>0</v>
      </c>
      <c r="P45" s="15">
        <v>0</v>
      </c>
      <c r="Q45" s="15">
        <v>0</v>
      </c>
      <c r="R45" s="15">
        <v>0</v>
      </c>
      <c r="S45" s="15">
        <v>0</v>
      </c>
      <c r="T45" s="15">
        <f t="shared" si="0"/>
        <v>0</v>
      </c>
      <c r="U45" s="15">
        <v>0</v>
      </c>
      <c r="V45" s="15">
        <v>0</v>
      </c>
      <c r="W45" s="15">
        <v>0</v>
      </c>
      <c r="X45" s="15">
        <v>0</v>
      </c>
      <c r="Y45" s="15">
        <v>0</v>
      </c>
      <c r="Z45" s="15">
        <v>0</v>
      </c>
      <c r="AA45" s="15">
        <v>0</v>
      </c>
      <c r="AB45" s="15">
        <v>0</v>
      </c>
      <c r="AC45" s="15">
        <v>0</v>
      </c>
      <c r="AD45" s="15">
        <v>0</v>
      </c>
      <c r="AE45" s="15">
        <v>-2.5450000762939452E-2</v>
      </c>
      <c r="AF45" s="15">
        <v>0</v>
      </c>
      <c r="AG45" s="15">
        <f t="shared" si="1"/>
        <v>-2.5450000762939452E-2</v>
      </c>
      <c r="AH45" s="15">
        <v>0</v>
      </c>
      <c r="AI45" s="15">
        <v>0</v>
      </c>
      <c r="AJ45" s="15">
        <v>0</v>
      </c>
      <c r="AK45" s="15">
        <v>0</v>
      </c>
      <c r="AL45" s="15">
        <v>0</v>
      </c>
      <c r="AM45" s="15">
        <v>0</v>
      </c>
      <c r="AN45" s="15">
        <v>0</v>
      </c>
      <c r="AO45" s="15">
        <v>0</v>
      </c>
      <c r="AP45" s="15">
        <v>0</v>
      </c>
      <c r="AQ45" s="15">
        <v>0</v>
      </c>
      <c r="AR45" s="15">
        <v>0</v>
      </c>
      <c r="AS45" s="15">
        <v>0</v>
      </c>
      <c r="AT45" s="15">
        <f t="shared" si="2"/>
        <v>0</v>
      </c>
      <c r="AU45" s="15">
        <v>0</v>
      </c>
      <c r="AV45" s="15">
        <v>0</v>
      </c>
      <c r="AW45" s="15">
        <v>0</v>
      </c>
      <c r="AX45" s="15">
        <v>0</v>
      </c>
      <c r="AY45" s="15">
        <v>0</v>
      </c>
      <c r="AZ45" s="15">
        <v>0</v>
      </c>
      <c r="BA45" s="15">
        <v>0</v>
      </c>
      <c r="BB45" s="15">
        <v>0</v>
      </c>
      <c r="BC45" s="15">
        <v>0</v>
      </c>
      <c r="BD45" s="15">
        <v>0</v>
      </c>
      <c r="BE45" s="15">
        <v>0</v>
      </c>
      <c r="BF45" s="15">
        <v>0</v>
      </c>
      <c r="BG45" s="15">
        <f t="shared" si="3"/>
        <v>0</v>
      </c>
      <c r="BH45" t="str">
        <f t="shared" si="4"/>
        <v>UIDIST</v>
      </c>
      <c r="BI45" t="str">
        <f>VLOOKUP(BH45,[2]Summary!$C$29:$C$56,1,0)</f>
        <v>UIDist</v>
      </c>
      <c r="BJ45" s="16">
        <v>43831</v>
      </c>
    </row>
    <row r="46" spans="1:62" x14ac:dyDescent="0.25">
      <c r="A46" s="13">
        <v>800575.01</v>
      </c>
      <c r="B46" s="13">
        <v>800575.01</v>
      </c>
      <c r="C46" s="13" t="s">
        <v>69</v>
      </c>
      <c r="D46" s="13" t="s">
        <v>18</v>
      </c>
      <c r="E46" s="13" t="s">
        <v>19</v>
      </c>
      <c r="F46" s="13" t="s">
        <v>22</v>
      </c>
      <c r="G46" s="14"/>
      <c r="H46" s="15">
        <v>4.1079999999999997</v>
      </c>
      <c r="I46" s="15">
        <v>0.64600000000000002</v>
      </c>
      <c r="J46" s="15">
        <v>4.6890000000000001</v>
      </c>
      <c r="K46" s="15">
        <v>-0.29699999999999999</v>
      </c>
      <c r="L46" s="15">
        <v>0.33600000000000002</v>
      </c>
      <c r="M46" s="15">
        <v>0.434</v>
      </c>
      <c r="N46" s="15">
        <v>1.6739999999999999</v>
      </c>
      <c r="O46" s="15">
        <v>0.10299999999999999</v>
      </c>
      <c r="P46" s="15">
        <v>4.2000000000000003E-2</v>
      </c>
      <c r="Q46" s="15">
        <v>0</v>
      </c>
      <c r="R46" s="15">
        <v>0</v>
      </c>
      <c r="S46" s="15">
        <v>2E-3</v>
      </c>
      <c r="T46" s="15">
        <f t="shared" si="0"/>
        <v>11.736999999999998</v>
      </c>
      <c r="U46" s="15">
        <v>1.2000000476837158E-3</v>
      </c>
      <c r="V46" s="15">
        <v>1.2000000476837158E-3</v>
      </c>
      <c r="W46" s="15">
        <v>1.1900000572204589E-3</v>
      </c>
      <c r="X46" s="15">
        <v>1.1900000572204589E-3</v>
      </c>
      <c r="Y46" s="15">
        <v>1.1900000572204589E-3</v>
      </c>
      <c r="Z46" s="15">
        <v>1.1900000572204589E-3</v>
      </c>
      <c r="AA46" s="15">
        <v>1.2400000095367431E-3</v>
      </c>
      <c r="AB46" s="15">
        <v>2.4011899511814119</v>
      </c>
      <c r="AC46" s="15">
        <v>1.0299999713897705E-3</v>
      </c>
      <c r="AD46" s="15">
        <v>1.0299999713897705E-3</v>
      </c>
      <c r="AE46" s="15">
        <v>1.0299999713897705E-3</v>
      </c>
      <c r="AF46" s="15">
        <v>-0.19047000432014466</v>
      </c>
      <c r="AG46" s="15">
        <f t="shared" si="1"/>
        <v>2.222209947109222</v>
      </c>
      <c r="AH46" s="15">
        <v>1.2799999713897705E-3</v>
      </c>
      <c r="AI46" s="15">
        <v>0</v>
      </c>
      <c r="AJ46" s="15">
        <v>0</v>
      </c>
      <c r="AK46" s="15">
        <v>0</v>
      </c>
      <c r="AL46" s="15">
        <v>0</v>
      </c>
      <c r="AM46" s="15">
        <v>0</v>
      </c>
      <c r="AN46" s="15">
        <v>0</v>
      </c>
      <c r="AO46" s="15">
        <v>0</v>
      </c>
      <c r="AP46" s="15">
        <v>0</v>
      </c>
      <c r="AQ46" s="15">
        <v>0</v>
      </c>
      <c r="AR46" s="15">
        <v>0</v>
      </c>
      <c r="AS46" s="15">
        <v>0</v>
      </c>
      <c r="AT46" s="15">
        <f t="shared" si="2"/>
        <v>1.2799999713897705E-3</v>
      </c>
      <c r="AU46" s="15">
        <v>1.1100000143051147E-3</v>
      </c>
      <c r="AV46" s="15">
        <v>1E-3</v>
      </c>
      <c r="AW46" s="15">
        <v>1.649999976158142E-3</v>
      </c>
      <c r="AX46" s="15">
        <v>1.2599999904632569E-3</v>
      </c>
      <c r="AY46" s="15">
        <v>1.4199999570846558E-3</v>
      </c>
      <c r="AZ46" s="15">
        <v>1.2999999523162842E-3</v>
      </c>
      <c r="BA46" s="15">
        <v>1.3400000333786011E-3</v>
      </c>
      <c r="BB46" s="15">
        <v>1.3400000333786011E-3</v>
      </c>
      <c r="BC46" s="15">
        <v>1.6200000047683716E-3</v>
      </c>
      <c r="BD46" s="15">
        <v>0</v>
      </c>
      <c r="BE46" s="15">
        <v>0</v>
      </c>
      <c r="BF46" s="15">
        <v>0</v>
      </c>
      <c r="BG46" s="15">
        <f t="shared" si="3"/>
        <v>1.2039999961853027E-2</v>
      </c>
      <c r="BH46" t="str">
        <f t="shared" si="4"/>
        <v>UIDIST</v>
      </c>
      <c r="BI46" t="str">
        <f>VLOOKUP(BH46,[2]Summary!$C$29:$C$56,1,0)</f>
        <v>UIDist</v>
      </c>
      <c r="BJ46" s="16">
        <v>44470</v>
      </c>
    </row>
    <row r="47" spans="1:62" x14ac:dyDescent="0.25">
      <c r="A47" s="13">
        <v>800587.01</v>
      </c>
      <c r="B47" s="13">
        <v>800587.01</v>
      </c>
      <c r="C47" s="13" t="s">
        <v>70</v>
      </c>
      <c r="D47" s="13" t="s">
        <v>18</v>
      </c>
      <c r="E47" s="13" t="s">
        <v>19</v>
      </c>
      <c r="F47" s="13" t="s">
        <v>22</v>
      </c>
      <c r="G47" s="14"/>
      <c r="H47" s="15">
        <v>190.42</v>
      </c>
      <c r="I47" s="15">
        <v>410.96600000000001</v>
      </c>
      <c r="J47" s="15">
        <v>299.04500000000002</v>
      </c>
      <c r="K47" s="15">
        <v>927.16700000000003</v>
      </c>
      <c r="L47" s="15">
        <v>240.33099999999999</v>
      </c>
      <c r="M47" s="15">
        <v>300.92700000000002</v>
      </c>
      <c r="N47" s="15">
        <v>290.89</v>
      </c>
      <c r="O47" s="15">
        <v>683.49900000000002</v>
      </c>
      <c r="P47" s="15">
        <v>116.032</v>
      </c>
      <c r="Q47" s="15">
        <v>256.54399999999998</v>
      </c>
      <c r="R47" s="15">
        <v>199.49299999999999</v>
      </c>
      <c r="S47" s="15">
        <v>106.45399999999999</v>
      </c>
      <c r="T47" s="15">
        <f t="shared" si="0"/>
        <v>4021.768</v>
      </c>
      <c r="U47" s="15">
        <v>87.441529785156249</v>
      </c>
      <c r="V47" s="15">
        <v>77.387580566406257</v>
      </c>
      <c r="W47" s="15">
        <v>116.20407031249999</v>
      </c>
      <c r="X47" s="15">
        <v>95.080951171875</v>
      </c>
      <c r="Y47" s="15">
        <v>46.789769903182986</v>
      </c>
      <c r="Z47" s="15">
        <v>28.559889221191405</v>
      </c>
      <c r="AA47" s="15">
        <v>20.891360656738282</v>
      </c>
      <c r="AB47" s="15">
        <v>5.8621299514770504</v>
      </c>
      <c r="AC47" s="15">
        <v>10.582199951171875</v>
      </c>
      <c r="AD47" s="15">
        <v>6.75085009765625</v>
      </c>
      <c r="AE47" s="15">
        <v>5.4456598854064939</v>
      </c>
      <c r="AF47" s="15">
        <v>3.9052697165012358</v>
      </c>
      <c r="AG47" s="15">
        <f t="shared" si="1"/>
        <v>504.90126121926318</v>
      </c>
      <c r="AH47" s="15">
        <v>6.33683984375</v>
      </c>
      <c r="AI47" s="15">
        <v>5.3180600166320797</v>
      </c>
      <c r="AJ47" s="15">
        <v>5.2167500000000002</v>
      </c>
      <c r="AK47" s="15">
        <v>5.0442700195312504</v>
      </c>
      <c r="AL47" s="15">
        <v>2.5658200302124023</v>
      </c>
      <c r="AM47" s="15">
        <v>-2.7463298950195312</v>
      </c>
      <c r="AN47" s="15">
        <v>1.4982900562286376</v>
      </c>
      <c r="AO47" s="15">
        <v>1.306170051574707</v>
      </c>
      <c r="AP47" s="15">
        <v>0.82066999816894526</v>
      </c>
      <c r="AQ47" s="15">
        <v>0.124</v>
      </c>
      <c r="AR47" s="15">
        <v>0.10602999877929688</v>
      </c>
      <c r="AS47" s="15">
        <v>-5.2160198822021488</v>
      </c>
      <c r="AT47" s="15">
        <f t="shared" si="2"/>
        <v>20.37455023765564</v>
      </c>
      <c r="AU47" s="15">
        <v>6.0619998931884765E-2</v>
      </c>
      <c r="AV47" s="15">
        <v>2.0911099815368654</v>
      </c>
      <c r="AW47" s="15">
        <v>-1.8996600311771035</v>
      </c>
      <c r="AX47" s="15">
        <v>7.9480003356933587E-2</v>
      </c>
      <c r="AY47" s="15">
        <v>7.6519996643066412E-2</v>
      </c>
      <c r="AZ47" s="15">
        <v>4.1380004882812502E-2</v>
      </c>
      <c r="BA47" s="15">
        <v>0</v>
      </c>
      <c r="BB47" s="15">
        <v>0</v>
      </c>
      <c r="BC47" s="15">
        <v>1.4999971389770509E-3</v>
      </c>
      <c r="BD47" s="15">
        <v>0</v>
      </c>
      <c r="BE47" s="15">
        <v>0</v>
      </c>
      <c r="BF47" s="15">
        <v>0</v>
      </c>
      <c r="BG47" s="15">
        <f t="shared" si="3"/>
        <v>0.45094995131343629</v>
      </c>
      <c r="BH47" t="str">
        <f t="shared" si="4"/>
        <v>UIDIST</v>
      </c>
      <c r="BI47" t="str">
        <f>VLOOKUP(BH47,[2]Summary!$C$29:$C$56,1,0)</f>
        <v>UIDist</v>
      </c>
      <c r="BJ47" s="16">
        <v>44470</v>
      </c>
    </row>
    <row r="48" spans="1:62" x14ac:dyDescent="0.25">
      <c r="A48" s="13">
        <v>800610.01</v>
      </c>
      <c r="B48" s="13">
        <v>800610.01</v>
      </c>
      <c r="C48" s="13" t="s">
        <v>71</v>
      </c>
      <c r="D48" s="13" t="s">
        <v>18</v>
      </c>
      <c r="E48" s="13" t="s">
        <v>19</v>
      </c>
      <c r="F48" s="13" t="s">
        <v>22</v>
      </c>
      <c r="G48" s="14"/>
      <c r="H48" s="15">
        <v>0.123</v>
      </c>
      <c r="I48" s="15">
        <v>0.123</v>
      </c>
      <c r="J48" s="15">
        <v>0.16</v>
      </c>
      <c r="K48" s="15">
        <v>0.16</v>
      </c>
      <c r="L48" s="15">
        <v>0.16</v>
      </c>
      <c r="M48" s="15">
        <v>5.0000000000000001E-3</v>
      </c>
      <c r="N48" s="15">
        <v>5.0000000000000001E-3</v>
      </c>
      <c r="O48" s="15">
        <v>5.0000000000000001E-3</v>
      </c>
      <c r="P48" s="15">
        <v>8.2000000000000003E-2</v>
      </c>
      <c r="Q48" s="15">
        <v>8.2000000000000003E-2</v>
      </c>
      <c r="R48" s="15">
        <v>8.2000000000000003E-2</v>
      </c>
      <c r="S48" s="15">
        <v>0.35099999999999998</v>
      </c>
      <c r="T48" s="15">
        <f t="shared" si="0"/>
        <v>1.3380000000000001</v>
      </c>
      <c r="U48" s="15">
        <v>0.2646400146484375</v>
      </c>
      <c r="V48" s="15">
        <v>0.2646400146484375</v>
      </c>
      <c r="W48" s="15">
        <v>0.26279998779296876</v>
      </c>
      <c r="X48" s="15">
        <v>0.26279998779296876</v>
      </c>
      <c r="Y48" s="15">
        <v>0.26279998779296876</v>
      </c>
      <c r="Z48" s="15">
        <v>0.26161999511718748</v>
      </c>
      <c r="AA48" s="15">
        <v>0.27129998779296877</v>
      </c>
      <c r="AB48" s="15">
        <v>0.27129998779296877</v>
      </c>
      <c r="AC48" s="15">
        <v>0.22544999694824219</v>
      </c>
      <c r="AD48" s="15">
        <v>0.22544999694824219</v>
      </c>
      <c r="AE48" s="15">
        <v>0.22544999694824219</v>
      </c>
      <c r="AF48" s="15">
        <v>0.28469000244140624</v>
      </c>
      <c r="AG48" s="15">
        <f t="shared" si="1"/>
        <v>3.0829399566650397</v>
      </c>
      <c r="AH48" s="15">
        <v>0.28005999755859373</v>
      </c>
      <c r="AI48" s="15">
        <v>0.28005999755859373</v>
      </c>
      <c r="AJ48" s="15">
        <v>0.28005999755859373</v>
      </c>
      <c r="AK48" s="15">
        <v>0.2710899963378906</v>
      </c>
      <c r="AL48" s="15">
        <v>0</v>
      </c>
      <c r="AM48" s="15">
        <v>0</v>
      </c>
      <c r="AN48" s="15">
        <v>0</v>
      </c>
      <c r="AO48" s="15">
        <v>0</v>
      </c>
      <c r="AP48" s="15">
        <v>0</v>
      </c>
      <c r="AQ48" s="15">
        <v>0</v>
      </c>
      <c r="AR48" s="15">
        <v>0</v>
      </c>
      <c r="AS48" s="15">
        <v>0</v>
      </c>
      <c r="AT48" s="15">
        <f t="shared" si="2"/>
        <v>1.1112699890136717</v>
      </c>
      <c r="AU48" s="15">
        <v>0</v>
      </c>
      <c r="AV48" s="15">
        <v>0</v>
      </c>
      <c r="AW48" s="15">
        <v>0</v>
      </c>
      <c r="AX48" s="15">
        <v>0</v>
      </c>
      <c r="AY48" s="15">
        <v>0</v>
      </c>
      <c r="AZ48" s="15">
        <v>0</v>
      </c>
      <c r="BA48" s="15">
        <v>0</v>
      </c>
      <c r="BB48" s="15">
        <v>0</v>
      </c>
      <c r="BC48" s="15">
        <v>0</v>
      </c>
      <c r="BD48" s="15">
        <v>0</v>
      </c>
      <c r="BE48" s="15">
        <v>0</v>
      </c>
      <c r="BF48" s="15">
        <v>0</v>
      </c>
      <c r="BG48" s="15">
        <f t="shared" si="3"/>
        <v>0</v>
      </c>
      <c r="BH48" t="str">
        <f t="shared" si="4"/>
        <v>UIDIST</v>
      </c>
      <c r="BI48" t="str">
        <f>VLOOKUP(BH48,[2]Summary!$C$29:$C$56,1,0)</f>
        <v>UIDist</v>
      </c>
      <c r="BJ48" s="16">
        <v>44197</v>
      </c>
    </row>
    <row r="49" spans="1:62" x14ac:dyDescent="0.25">
      <c r="A49" s="13">
        <v>800691.01</v>
      </c>
      <c r="B49" s="13">
        <v>800691.01</v>
      </c>
      <c r="C49" s="13" t="s">
        <v>72</v>
      </c>
      <c r="D49" s="13" t="s">
        <v>18</v>
      </c>
      <c r="E49" s="13" t="s">
        <v>19</v>
      </c>
      <c r="F49" s="13" t="s">
        <v>22</v>
      </c>
      <c r="G49" s="14"/>
      <c r="H49" s="15">
        <v>268.46100000000001</v>
      </c>
      <c r="I49" s="15">
        <v>130.15199999999999</v>
      </c>
      <c r="J49" s="15">
        <v>78.927999999999997</v>
      </c>
      <c r="K49" s="15">
        <v>277.48099999999999</v>
      </c>
      <c r="L49" s="15">
        <v>173.083</v>
      </c>
      <c r="M49" s="15">
        <v>273.68</v>
      </c>
      <c r="N49" s="15">
        <v>-118.732</v>
      </c>
      <c r="O49" s="15">
        <v>-146.61500000000001</v>
      </c>
      <c r="P49" s="15">
        <v>145.69900000000001</v>
      </c>
      <c r="Q49" s="15">
        <v>4.5620000000000003</v>
      </c>
      <c r="R49" s="15">
        <v>4.7359999999999998</v>
      </c>
      <c r="S49" s="15">
        <v>0.14499999999999999</v>
      </c>
      <c r="T49" s="15">
        <f t="shared" si="0"/>
        <v>1091.58</v>
      </c>
      <c r="U49" s="15">
        <v>0.16652000284194945</v>
      </c>
      <c r="V49" s="15">
        <v>0.10933000183105469</v>
      </c>
      <c r="W49" s="15">
        <v>2.9767199554443358</v>
      </c>
      <c r="X49" s="15">
        <v>-62.348550884246826</v>
      </c>
      <c r="Y49" s="15">
        <v>67.451367809295661</v>
      </c>
      <c r="Z49" s="15">
        <v>0</v>
      </c>
      <c r="AA49" s="15">
        <v>0</v>
      </c>
      <c r="AB49" s="15">
        <v>0</v>
      </c>
      <c r="AC49" s="15">
        <v>0</v>
      </c>
      <c r="AD49" s="15">
        <v>0</v>
      </c>
      <c r="AE49" s="15">
        <v>0</v>
      </c>
      <c r="AF49" s="15">
        <v>0</v>
      </c>
      <c r="AG49" s="15">
        <f t="shared" si="1"/>
        <v>8.3553868851661761</v>
      </c>
      <c r="AH49" s="15">
        <v>0</v>
      </c>
      <c r="AI49" s="15">
        <v>0</v>
      </c>
      <c r="AJ49" s="15">
        <v>0</v>
      </c>
      <c r="AK49" s="15">
        <v>0</v>
      </c>
      <c r="AL49" s="15">
        <v>0</v>
      </c>
      <c r="AM49" s="15">
        <v>-0.22032000732421875</v>
      </c>
      <c r="AN49" s="15">
        <v>0</v>
      </c>
      <c r="AO49" s="15">
        <v>0</v>
      </c>
      <c r="AP49" s="15">
        <v>0</v>
      </c>
      <c r="AQ49" s="15">
        <v>0</v>
      </c>
      <c r="AR49" s="15">
        <v>0</v>
      </c>
      <c r="AS49" s="15">
        <v>0</v>
      </c>
      <c r="AT49" s="15">
        <f t="shared" si="2"/>
        <v>-0.22032000732421875</v>
      </c>
      <c r="AU49" s="15">
        <v>0</v>
      </c>
      <c r="AV49" s="15">
        <v>0</v>
      </c>
      <c r="AW49" s="15">
        <v>0</v>
      </c>
      <c r="AX49" s="15">
        <v>0</v>
      </c>
      <c r="AY49" s="15">
        <v>0</v>
      </c>
      <c r="AZ49" s="15">
        <v>0</v>
      </c>
      <c r="BA49" s="15">
        <v>0</v>
      </c>
      <c r="BB49" s="15">
        <v>0</v>
      </c>
      <c r="BC49" s="15">
        <v>0</v>
      </c>
      <c r="BD49" s="15">
        <v>0</v>
      </c>
      <c r="BE49" s="15">
        <v>0</v>
      </c>
      <c r="BF49" s="15">
        <v>0</v>
      </c>
      <c r="BG49" s="15">
        <f t="shared" si="3"/>
        <v>0</v>
      </c>
      <c r="BH49" t="str">
        <f t="shared" si="4"/>
        <v>UIDIST</v>
      </c>
      <c r="BI49" t="str">
        <f>VLOOKUP(BH49,[2]Summary!$C$29:$C$56,1,0)</f>
        <v>UIDist</v>
      </c>
      <c r="BJ49" s="16">
        <v>44197</v>
      </c>
    </row>
    <row r="50" spans="1:62" x14ac:dyDescent="0.25">
      <c r="A50" s="13">
        <v>800717.02</v>
      </c>
      <c r="B50" s="13">
        <v>800717.02</v>
      </c>
      <c r="C50" s="13" t="s">
        <v>73</v>
      </c>
      <c r="D50" s="13" t="s">
        <v>18</v>
      </c>
      <c r="E50" s="13" t="s">
        <v>35</v>
      </c>
      <c r="F50" s="13" t="s">
        <v>20</v>
      </c>
      <c r="G50" s="14"/>
      <c r="H50" s="15">
        <v>0</v>
      </c>
      <c r="I50" s="15">
        <v>0</v>
      </c>
      <c r="J50" s="15">
        <v>0</v>
      </c>
      <c r="K50" s="15">
        <v>0</v>
      </c>
      <c r="L50" s="15">
        <v>0</v>
      </c>
      <c r="M50" s="15">
        <v>0</v>
      </c>
      <c r="N50" s="15">
        <v>0</v>
      </c>
      <c r="O50" s="15">
        <v>0</v>
      </c>
      <c r="P50" s="15">
        <v>0</v>
      </c>
      <c r="Q50" s="15">
        <v>0</v>
      </c>
      <c r="R50" s="15">
        <v>0</v>
      </c>
      <c r="S50" s="15">
        <v>0</v>
      </c>
      <c r="T50" s="15">
        <f t="shared" si="0"/>
        <v>0</v>
      </c>
      <c r="U50" s="15">
        <v>0</v>
      </c>
      <c r="V50" s="15">
        <v>0</v>
      </c>
      <c r="W50" s="15">
        <v>0</v>
      </c>
      <c r="X50" s="15">
        <v>0</v>
      </c>
      <c r="Y50" s="15">
        <v>0</v>
      </c>
      <c r="Z50" s="15">
        <v>0</v>
      </c>
      <c r="AA50" s="15">
        <v>0</v>
      </c>
      <c r="AB50" s="15">
        <v>0</v>
      </c>
      <c r="AC50" s="15">
        <v>0</v>
      </c>
      <c r="AD50" s="15">
        <v>0</v>
      </c>
      <c r="AE50" s="15">
        <v>0</v>
      </c>
      <c r="AF50" s="15">
        <v>0</v>
      </c>
      <c r="AG50" s="15">
        <f t="shared" si="1"/>
        <v>0</v>
      </c>
      <c r="AH50" s="15">
        <v>0</v>
      </c>
      <c r="AI50" s="15">
        <v>0</v>
      </c>
      <c r="AJ50" s="15">
        <v>0</v>
      </c>
      <c r="AK50" s="15">
        <v>0</v>
      </c>
      <c r="AL50" s="15">
        <v>0</v>
      </c>
      <c r="AM50" s="15">
        <v>0</v>
      </c>
      <c r="AN50" s="15">
        <v>0</v>
      </c>
      <c r="AO50" s="15">
        <v>0</v>
      </c>
      <c r="AP50" s="15">
        <v>0</v>
      </c>
      <c r="AQ50" s="15">
        <v>0</v>
      </c>
      <c r="AR50" s="15">
        <v>0</v>
      </c>
      <c r="AS50" s="15">
        <v>0</v>
      </c>
      <c r="AT50" s="15">
        <f t="shared" si="2"/>
        <v>0</v>
      </c>
      <c r="AU50" s="15">
        <v>0</v>
      </c>
      <c r="AV50" s="15">
        <v>0</v>
      </c>
      <c r="AW50" s="15">
        <v>0</v>
      </c>
      <c r="AX50" s="15">
        <v>0</v>
      </c>
      <c r="AY50" s="15">
        <v>0</v>
      </c>
      <c r="AZ50" s="15">
        <v>0</v>
      </c>
      <c r="BA50" s="15">
        <v>0</v>
      </c>
      <c r="BB50" s="15">
        <v>0</v>
      </c>
      <c r="BC50" s="15">
        <v>0</v>
      </c>
      <c r="BD50" s="15">
        <v>0</v>
      </c>
      <c r="BE50" s="15">
        <v>0</v>
      </c>
      <c r="BF50" s="15">
        <v>0</v>
      </c>
      <c r="BG50" s="15">
        <f t="shared" si="3"/>
        <v>0</v>
      </c>
      <c r="BH50" t="str">
        <f t="shared" si="4"/>
        <v>UITRANS</v>
      </c>
      <c r="BI50" t="str">
        <f>VLOOKUP(BH50,[2]Summary!$C$29:$C$56,1,0)</f>
        <v>UITrans</v>
      </c>
      <c r="BJ50" s="16">
        <v>44562</v>
      </c>
    </row>
    <row r="51" spans="1:62" x14ac:dyDescent="0.25">
      <c r="A51" s="13">
        <v>800726.01</v>
      </c>
      <c r="B51" s="13">
        <v>800726.01</v>
      </c>
      <c r="C51" s="13" t="s">
        <v>74</v>
      </c>
      <c r="D51" s="13" t="s">
        <v>18</v>
      </c>
      <c r="E51" s="13" t="s">
        <v>19</v>
      </c>
      <c r="F51" s="13" t="s">
        <v>22</v>
      </c>
      <c r="G51" s="14"/>
      <c r="H51" s="15">
        <v>5.6000000000000001E-2</v>
      </c>
      <c r="I51" s="15">
        <v>5.7000000000000002E-2</v>
      </c>
      <c r="J51" s="15">
        <v>0</v>
      </c>
      <c r="K51" s="15">
        <v>0</v>
      </c>
      <c r="L51" s="15">
        <v>0</v>
      </c>
      <c r="M51" s="15">
        <v>0</v>
      </c>
      <c r="N51" s="15">
        <v>0</v>
      </c>
      <c r="O51" s="15">
        <v>0</v>
      </c>
      <c r="P51" s="15">
        <v>0</v>
      </c>
      <c r="Q51" s="15">
        <v>0</v>
      </c>
      <c r="R51" s="15">
        <v>0</v>
      </c>
      <c r="S51" s="15">
        <v>1E-3</v>
      </c>
      <c r="T51" s="15">
        <f t="shared" si="0"/>
        <v>0.114</v>
      </c>
      <c r="U51" s="15">
        <v>1.3282499623298645</v>
      </c>
      <c r="V51" s="15">
        <v>4.3469399852752684</v>
      </c>
      <c r="W51" s="15">
        <v>7.0242199058532711</v>
      </c>
      <c r="X51" s="15">
        <v>48.295429855346683</v>
      </c>
      <c r="Y51" s="15">
        <v>0.56624999809265142</v>
      </c>
      <c r="Z51" s="15">
        <v>2.5736599845886232</v>
      </c>
      <c r="AA51" s="15">
        <v>0.9477399978637695</v>
      </c>
      <c r="AB51" s="15">
        <v>-4.8190002441406248E-2</v>
      </c>
      <c r="AC51" s="15">
        <v>0.24727000427246093</v>
      </c>
      <c r="AD51" s="15">
        <v>0.53497999572753907</v>
      </c>
      <c r="AE51" s="15">
        <v>0.24874000549316405</v>
      </c>
      <c r="AF51" s="15">
        <v>1.9709999084472657E-2</v>
      </c>
      <c r="AG51" s="15">
        <f t="shared" si="1"/>
        <v>66.08499969148636</v>
      </c>
      <c r="AH51" s="15">
        <v>1.9360000610351563E-2</v>
      </c>
      <c r="AI51" s="15">
        <v>1.9360000610351563E-2</v>
      </c>
      <c r="AJ51" s="15">
        <v>0.3282099952697754</v>
      </c>
      <c r="AK51" s="15">
        <v>2.0559999465942384E-2</v>
      </c>
      <c r="AL51" s="15">
        <v>2.0559999465942384E-2</v>
      </c>
      <c r="AM51" s="15">
        <v>-1.8487899999618531</v>
      </c>
      <c r="AN51" s="15">
        <v>2.0879999160766601E-2</v>
      </c>
      <c r="AO51" s="15">
        <v>2.0879999160766601E-2</v>
      </c>
      <c r="AP51" s="15">
        <v>2.3299999237060547E-2</v>
      </c>
      <c r="AQ51" s="15">
        <v>0</v>
      </c>
      <c r="AR51" s="15">
        <v>0</v>
      </c>
      <c r="AS51" s="15">
        <v>0</v>
      </c>
      <c r="AT51" s="15">
        <f t="shared" si="2"/>
        <v>-1.3756800069808959</v>
      </c>
      <c r="AU51" s="15">
        <v>0</v>
      </c>
      <c r="AV51" s="15">
        <v>0</v>
      </c>
      <c r="AW51" s="15">
        <v>0</v>
      </c>
      <c r="AX51" s="15">
        <v>0</v>
      </c>
      <c r="AY51" s="15">
        <v>0</v>
      </c>
      <c r="AZ51" s="15">
        <v>0</v>
      </c>
      <c r="BA51" s="15">
        <v>0</v>
      </c>
      <c r="BB51" s="15">
        <v>0</v>
      </c>
      <c r="BC51" s="15">
        <v>0</v>
      </c>
      <c r="BD51" s="15">
        <v>0</v>
      </c>
      <c r="BE51" s="15">
        <v>0</v>
      </c>
      <c r="BF51" s="15">
        <v>0</v>
      </c>
      <c r="BG51" s="15">
        <f t="shared" si="3"/>
        <v>0</v>
      </c>
      <c r="BH51" t="str">
        <f t="shared" si="4"/>
        <v>UIDIST</v>
      </c>
      <c r="BI51" t="str">
        <f>VLOOKUP(BH51,[2]Summary!$C$29:$C$56,1,0)</f>
        <v>UIDist</v>
      </c>
      <c r="BJ51" s="16">
        <v>44197</v>
      </c>
    </row>
    <row r="52" spans="1:62" x14ac:dyDescent="0.25">
      <c r="A52" s="13">
        <v>800746.01</v>
      </c>
      <c r="B52" s="13">
        <v>800746.01</v>
      </c>
      <c r="C52" s="13" t="s">
        <v>75</v>
      </c>
      <c r="D52" s="13" t="s">
        <v>18</v>
      </c>
      <c r="E52" s="13" t="s">
        <v>19</v>
      </c>
      <c r="F52" s="13" t="s">
        <v>33</v>
      </c>
      <c r="G52" s="14"/>
      <c r="H52" s="15">
        <v>0</v>
      </c>
      <c r="I52" s="15">
        <v>0</v>
      </c>
      <c r="J52" s="15">
        <v>0</v>
      </c>
      <c r="K52" s="15">
        <v>0</v>
      </c>
      <c r="L52" s="15">
        <v>0</v>
      </c>
      <c r="M52" s="15">
        <v>0</v>
      </c>
      <c r="N52" s="15">
        <v>0</v>
      </c>
      <c r="O52" s="15">
        <v>0</v>
      </c>
      <c r="P52" s="15">
        <v>0</v>
      </c>
      <c r="Q52" s="15">
        <v>0</v>
      </c>
      <c r="R52" s="15">
        <v>0</v>
      </c>
      <c r="S52" s="15">
        <v>0</v>
      </c>
      <c r="T52" s="15">
        <f t="shared" si="0"/>
        <v>0</v>
      </c>
      <c r="U52" s="15">
        <v>0</v>
      </c>
      <c r="V52" s="15">
        <v>0</v>
      </c>
      <c r="W52" s="15">
        <v>0</v>
      </c>
      <c r="X52" s="15">
        <v>0</v>
      </c>
      <c r="Y52" s="15">
        <v>0</v>
      </c>
      <c r="Z52" s="15">
        <v>0</v>
      </c>
      <c r="AA52" s="15">
        <v>0</v>
      </c>
      <c r="AB52" s="15">
        <v>0</v>
      </c>
      <c r="AC52" s="15">
        <v>0</v>
      </c>
      <c r="AD52" s="15">
        <v>0.86091003417968748</v>
      </c>
      <c r="AE52" s="15">
        <v>0</v>
      </c>
      <c r="AF52" s="15">
        <v>-0.51041002655029299</v>
      </c>
      <c r="AG52" s="15">
        <f t="shared" si="1"/>
        <v>0.35050000762939448</v>
      </c>
      <c r="AH52" s="15">
        <v>0</v>
      </c>
      <c r="AI52" s="15">
        <v>0</v>
      </c>
      <c r="AJ52" s="15">
        <v>0</v>
      </c>
      <c r="AK52" s="15">
        <v>0</v>
      </c>
      <c r="AL52" s="15">
        <v>0</v>
      </c>
      <c r="AM52" s="15">
        <v>0</v>
      </c>
      <c r="AN52" s="15">
        <v>0</v>
      </c>
      <c r="AO52" s="15">
        <v>0</v>
      </c>
      <c r="AP52" s="15">
        <v>0</v>
      </c>
      <c r="AQ52" s="15">
        <v>0</v>
      </c>
      <c r="AR52" s="15">
        <v>3.4460400390624999</v>
      </c>
      <c r="AS52" s="15">
        <v>0</v>
      </c>
      <c r="AT52" s="15">
        <f t="shared" si="2"/>
        <v>3.4460400390624999</v>
      </c>
      <c r="AU52" s="15">
        <v>0</v>
      </c>
      <c r="AV52" s="15">
        <v>0</v>
      </c>
      <c r="AW52" s="15">
        <v>0</v>
      </c>
      <c r="AX52" s="15">
        <v>0</v>
      </c>
      <c r="AY52" s="15">
        <v>0</v>
      </c>
      <c r="AZ52" s="15">
        <v>0</v>
      </c>
      <c r="BA52" s="15">
        <v>0</v>
      </c>
      <c r="BB52" s="15">
        <v>0</v>
      </c>
      <c r="BC52" s="15">
        <v>0</v>
      </c>
      <c r="BD52" s="15">
        <v>0</v>
      </c>
      <c r="BE52" s="15">
        <v>0</v>
      </c>
      <c r="BF52" s="15">
        <v>0</v>
      </c>
      <c r="BG52" s="15">
        <f t="shared" si="3"/>
        <v>0</v>
      </c>
      <c r="BH52" t="str">
        <f t="shared" si="4"/>
        <v>UIDIST</v>
      </c>
      <c r="BI52" t="str">
        <f>VLOOKUP(BH52,[2]Summary!$C$29:$C$56,1,0)</f>
        <v>UIDist</v>
      </c>
      <c r="BJ52" s="16">
        <v>44197</v>
      </c>
    </row>
    <row r="53" spans="1:62" x14ac:dyDescent="0.25">
      <c r="A53" s="13">
        <v>800832.02</v>
      </c>
      <c r="B53" s="13">
        <v>800832.02</v>
      </c>
      <c r="C53" s="13" t="s">
        <v>76</v>
      </c>
      <c r="D53" s="13" t="s">
        <v>18</v>
      </c>
      <c r="E53" s="13" t="s">
        <v>35</v>
      </c>
      <c r="F53" s="13" t="s">
        <v>20</v>
      </c>
      <c r="G53" s="14" t="s">
        <v>25</v>
      </c>
      <c r="H53" s="15">
        <v>13.757</v>
      </c>
      <c r="I53" s="15">
        <v>8.5909999999999993</v>
      </c>
      <c r="J53" s="15">
        <v>8.3569999999999993</v>
      </c>
      <c r="K53" s="15">
        <v>8.8409999999999993</v>
      </c>
      <c r="L53" s="15">
        <v>2.7570000000000001</v>
      </c>
      <c r="M53" s="15">
        <v>16.356999999999999</v>
      </c>
      <c r="N53" s="15">
        <v>0.56599999999999995</v>
      </c>
      <c r="O53" s="15">
        <v>4.0000000000000001E-3</v>
      </c>
      <c r="P53" s="15">
        <v>0</v>
      </c>
      <c r="Q53" s="15">
        <v>0</v>
      </c>
      <c r="R53" s="15">
        <v>0</v>
      </c>
      <c r="S53" s="15">
        <v>22.012</v>
      </c>
      <c r="T53" s="15">
        <f t="shared" si="0"/>
        <v>81.24199999999999</v>
      </c>
      <c r="U53" s="15">
        <v>0</v>
      </c>
      <c r="V53" s="15">
        <v>0</v>
      </c>
      <c r="W53" s="15">
        <v>0</v>
      </c>
      <c r="X53" s="15">
        <v>0</v>
      </c>
      <c r="Y53" s="15">
        <v>0</v>
      </c>
      <c r="Z53" s="15">
        <v>0</v>
      </c>
      <c r="AA53" s="15">
        <v>0</v>
      </c>
      <c r="AB53" s="15">
        <v>0</v>
      </c>
      <c r="AC53" s="15">
        <v>0</v>
      </c>
      <c r="AD53" s="15">
        <v>0</v>
      </c>
      <c r="AE53" s="15">
        <v>0</v>
      </c>
      <c r="AF53" s="15">
        <v>0</v>
      </c>
      <c r="AG53" s="15">
        <f t="shared" si="1"/>
        <v>0</v>
      </c>
      <c r="AH53" s="15">
        <v>0</v>
      </c>
      <c r="AI53" s="15">
        <v>0</v>
      </c>
      <c r="AJ53" s="15">
        <v>1.8337700195312501</v>
      </c>
      <c r="AK53" s="15">
        <v>0</v>
      </c>
      <c r="AL53" s="15">
        <v>0</v>
      </c>
      <c r="AM53" s="15">
        <v>0</v>
      </c>
      <c r="AN53" s="15">
        <v>0</v>
      </c>
      <c r="AO53" s="15">
        <v>0</v>
      </c>
      <c r="AP53" s="15">
        <v>0</v>
      </c>
      <c r="AQ53" s="15">
        <v>0</v>
      </c>
      <c r="AR53" s="15">
        <v>0</v>
      </c>
      <c r="AS53" s="15">
        <v>0</v>
      </c>
      <c r="AT53" s="15">
        <f t="shared" si="2"/>
        <v>1.8337700195312501</v>
      </c>
      <c r="AU53" s="15">
        <v>0</v>
      </c>
      <c r="AV53" s="15">
        <v>0</v>
      </c>
      <c r="AW53" s="15">
        <v>0</v>
      </c>
      <c r="AX53" s="15">
        <v>0</v>
      </c>
      <c r="AY53" s="15">
        <v>0</v>
      </c>
      <c r="AZ53" s="15">
        <v>0</v>
      </c>
      <c r="BA53" s="15">
        <v>0</v>
      </c>
      <c r="BB53" s="15">
        <v>0</v>
      </c>
      <c r="BC53" s="15">
        <v>0</v>
      </c>
      <c r="BD53" s="15">
        <v>0</v>
      </c>
      <c r="BE53" s="15">
        <v>0</v>
      </c>
      <c r="BF53" s="15">
        <v>0</v>
      </c>
      <c r="BG53" s="15">
        <f t="shared" si="3"/>
        <v>0</v>
      </c>
      <c r="BH53" t="str">
        <f t="shared" si="4"/>
        <v>UITRANS</v>
      </c>
      <c r="BI53" t="str">
        <f>VLOOKUP(BH53,[2]Summary!$C$29:$C$56,1,0)</f>
        <v>UITrans</v>
      </c>
      <c r="BJ53" s="16">
        <v>44197</v>
      </c>
    </row>
    <row r="54" spans="1:62" x14ac:dyDescent="0.25">
      <c r="A54" s="13">
        <v>800842.01</v>
      </c>
      <c r="B54" s="13">
        <v>800842.01</v>
      </c>
      <c r="C54" s="13" t="s">
        <v>77</v>
      </c>
      <c r="D54" s="13" t="s">
        <v>18</v>
      </c>
      <c r="E54" s="13" t="s">
        <v>19</v>
      </c>
      <c r="F54" s="13" t="s">
        <v>22</v>
      </c>
      <c r="G54" s="14" t="s">
        <v>25</v>
      </c>
      <c r="H54" s="15">
        <v>0.53200000000000003</v>
      </c>
      <c r="I54" s="15">
        <v>0.58199999999999996</v>
      </c>
      <c r="J54" s="15">
        <v>0.69</v>
      </c>
      <c r="K54" s="15">
        <v>0.69</v>
      </c>
      <c r="L54" s="15">
        <v>4.16</v>
      </c>
      <c r="M54" s="15">
        <v>35.884999999999998</v>
      </c>
      <c r="N54" s="15">
        <v>28.751999999999999</v>
      </c>
      <c r="O54" s="15">
        <v>45.508000000000003</v>
      </c>
      <c r="P54" s="15">
        <v>17.523</v>
      </c>
      <c r="Q54" s="15">
        <v>-4.1820000000000004</v>
      </c>
      <c r="R54" s="15">
        <v>63.924999999999997</v>
      </c>
      <c r="S54" s="15">
        <v>26.45</v>
      </c>
      <c r="T54" s="15">
        <f t="shared" si="0"/>
        <v>220.51499999999999</v>
      </c>
      <c r="U54" s="15">
        <v>31.821069580078124</v>
      </c>
      <c r="V54" s="15">
        <v>2.6565800781250002</v>
      </c>
      <c r="W54" s="15">
        <v>3.9238800354003907</v>
      </c>
      <c r="X54" s="15">
        <v>14.167719726562501</v>
      </c>
      <c r="Y54" s="15">
        <v>-24.282139282226563</v>
      </c>
      <c r="Z54" s="15">
        <v>75.534859374999996</v>
      </c>
      <c r="AA54" s="15">
        <v>27.326589416503907</v>
      </c>
      <c r="AB54" s="15">
        <v>20.652000000000001</v>
      </c>
      <c r="AC54" s="15">
        <v>20.001529754638671</v>
      </c>
      <c r="AD54" s="15">
        <v>20.791430053710936</v>
      </c>
      <c r="AE54" s="15">
        <v>4.200589904785156</v>
      </c>
      <c r="AF54" s="15">
        <v>11.636290267944336</v>
      </c>
      <c r="AG54" s="15">
        <f t="shared" si="1"/>
        <v>208.43039891052246</v>
      </c>
      <c r="AH54" s="15">
        <v>25.485870254516602</v>
      </c>
      <c r="AI54" s="15">
        <v>14.294899780273438</v>
      </c>
      <c r="AJ54" s="15">
        <v>13.762580200195313</v>
      </c>
      <c r="AK54" s="15">
        <v>17.317210083007812</v>
      </c>
      <c r="AL54" s="15">
        <v>20.162680175781251</v>
      </c>
      <c r="AM54" s="15">
        <v>-40.332949569702151</v>
      </c>
      <c r="AN54" s="15">
        <v>48.057371337890622</v>
      </c>
      <c r="AO54" s="15">
        <v>74.839050170898432</v>
      </c>
      <c r="AP54" s="15">
        <v>10.538090194702148</v>
      </c>
      <c r="AQ54" s="15">
        <v>55.551000000000002</v>
      </c>
      <c r="AR54" s="15">
        <v>22.85050008392334</v>
      </c>
      <c r="AS54" s="15">
        <v>23.576330136060715</v>
      </c>
      <c r="AT54" s="15">
        <f t="shared" si="2"/>
        <v>286.10263284754751</v>
      </c>
      <c r="AU54" s="15">
        <v>170.41173950195312</v>
      </c>
      <c r="AV54" s="15">
        <v>85.672300292968757</v>
      </c>
      <c r="AW54" s="15">
        <v>126.80249902343751</v>
      </c>
      <c r="AX54" s="15">
        <v>268.84655126953123</v>
      </c>
      <c r="AY54" s="15">
        <v>885.613376953125</v>
      </c>
      <c r="AZ54" s="15">
        <v>133.29211035156251</v>
      </c>
      <c r="BA54" s="15">
        <v>98.310731628417969</v>
      </c>
      <c r="BB54" s="15">
        <v>176.04698242187499</v>
      </c>
      <c r="BC54" s="15">
        <v>160.345947265625</v>
      </c>
      <c r="BD54" s="15">
        <v>108.71533007812501</v>
      </c>
      <c r="BE54" s="15">
        <v>108.71533007812501</v>
      </c>
      <c r="BF54" s="15">
        <v>108.71533007812501</v>
      </c>
      <c r="BG54" s="15">
        <f t="shared" si="3"/>
        <v>2431.4882289428715</v>
      </c>
      <c r="BH54" t="str">
        <f t="shared" si="4"/>
        <v>UIDIST</v>
      </c>
      <c r="BI54" t="str">
        <f>VLOOKUP(BH54,[2]Summary!$C$29:$C$56,1,0)</f>
        <v>UIDist</v>
      </c>
      <c r="BJ54" s="16">
        <v>44562</v>
      </c>
    </row>
    <row r="55" spans="1:62" x14ac:dyDescent="0.25">
      <c r="A55" s="13">
        <v>800845.02</v>
      </c>
      <c r="B55" s="13">
        <v>800845.02</v>
      </c>
      <c r="C55" s="13" t="s">
        <v>78</v>
      </c>
      <c r="D55" s="13" t="s">
        <v>18</v>
      </c>
      <c r="E55" s="13" t="s">
        <v>35</v>
      </c>
      <c r="F55" s="13" t="s">
        <v>22</v>
      </c>
      <c r="G55" s="14"/>
      <c r="H55" s="15">
        <v>0.71399999999999997</v>
      </c>
      <c r="I55" s="15">
        <v>0.71399999999999997</v>
      </c>
      <c r="J55" s="15">
        <v>0.32</v>
      </c>
      <c r="K55" s="15">
        <v>1.173</v>
      </c>
      <c r="L55" s="15">
        <v>4.6459999999999999</v>
      </c>
      <c r="M55" s="15">
        <v>8.9999999999999993E-3</v>
      </c>
      <c r="N55" s="15">
        <v>2.802</v>
      </c>
      <c r="O55" s="15">
        <v>93.852999999999994</v>
      </c>
      <c r="P55" s="15">
        <v>0.09</v>
      </c>
      <c r="Q55" s="15">
        <v>0.09</v>
      </c>
      <c r="R55" s="15">
        <v>0.09</v>
      </c>
      <c r="S55" s="15">
        <v>-13.11</v>
      </c>
      <c r="T55" s="15">
        <f t="shared" si="0"/>
        <v>91.391000000000005</v>
      </c>
      <c r="U55" s="15">
        <v>36.072910644531248</v>
      </c>
      <c r="V55" s="15">
        <v>1.7949821395874024</v>
      </c>
      <c r="W55" s="15">
        <v>1.4014300537109374</v>
      </c>
      <c r="X55" s="15">
        <v>1.2529300537109376</v>
      </c>
      <c r="Y55" s="15">
        <v>1.2529300537109376</v>
      </c>
      <c r="Z55" s="15">
        <v>1.24856005859375</v>
      </c>
      <c r="AA55" s="15">
        <v>1.3015999755859375</v>
      </c>
      <c r="AB55" s="15">
        <v>1.3015999755859375</v>
      </c>
      <c r="AC55" s="15">
        <v>1.0771300048828125</v>
      </c>
      <c r="AD55" s="15">
        <v>1.0771300048828125</v>
      </c>
      <c r="AE55" s="15">
        <v>1.0771300048828125</v>
      </c>
      <c r="AF55" s="15">
        <v>37.804219848632812</v>
      </c>
      <c r="AG55" s="15">
        <f t="shared" si="1"/>
        <v>86.662552818298337</v>
      </c>
      <c r="AH55" s="15">
        <v>2.3085699691772459</v>
      </c>
      <c r="AI55" s="15">
        <v>1.6214599609375</v>
      </c>
      <c r="AJ55" s="15">
        <v>1.1064200439453125</v>
      </c>
      <c r="AK55" s="15">
        <v>1.0787099609374999</v>
      </c>
      <c r="AL55" s="15">
        <v>1.0787099609374999</v>
      </c>
      <c r="AM55" s="15">
        <v>0.499</v>
      </c>
      <c r="AN55" s="15">
        <v>1.0943900146484375</v>
      </c>
      <c r="AO55" s="15">
        <v>1.0943900146484375</v>
      </c>
      <c r="AP55" s="15">
        <v>3.0437700805664063</v>
      </c>
      <c r="AQ55" s="15">
        <v>13.971</v>
      </c>
      <c r="AR55" s="15">
        <v>8.4409299316406248</v>
      </c>
      <c r="AS55" s="15">
        <v>230.43263218688963</v>
      </c>
      <c r="AT55" s="15">
        <f t="shared" si="2"/>
        <v>265.76998212432858</v>
      </c>
      <c r="AU55" s="15">
        <v>0</v>
      </c>
      <c r="AV55" s="15">
        <v>0</v>
      </c>
      <c r="AW55" s="15">
        <v>0</v>
      </c>
      <c r="AX55" s="15">
        <v>0</v>
      </c>
      <c r="AY55" s="15">
        <v>0</v>
      </c>
      <c r="AZ55" s="15">
        <v>0</v>
      </c>
      <c r="BA55" s="15">
        <v>0</v>
      </c>
      <c r="BB55" s="15">
        <v>0</v>
      </c>
      <c r="BC55" s="15">
        <v>0</v>
      </c>
      <c r="BD55" s="15">
        <v>0</v>
      </c>
      <c r="BE55" s="15">
        <v>0</v>
      </c>
      <c r="BF55" s="15">
        <v>0</v>
      </c>
      <c r="BG55" s="15">
        <f t="shared" si="3"/>
        <v>0</v>
      </c>
      <c r="BH55" t="str">
        <f t="shared" si="4"/>
        <v>UITRANS</v>
      </c>
      <c r="BI55" t="str">
        <f>VLOOKUP(BH55,[2]Summary!$C$29:$C$56,1,0)</f>
        <v>UITrans</v>
      </c>
      <c r="BJ55" s="16">
        <v>44197</v>
      </c>
    </row>
    <row r="56" spans="1:62" x14ac:dyDescent="0.25">
      <c r="A56" s="13">
        <v>800854.01</v>
      </c>
      <c r="B56" s="13">
        <v>800854.01</v>
      </c>
      <c r="C56" s="13" t="s">
        <v>79</v>
      </c>
      <c r="D56" s="13" t="s">
        <v>18</v>
      </c>
      <c r="E56" s="13" t="s">
        <v>19</v>
      </c>
      <c r="F56" s="13" t="s">
        <v>22</v>
      </c>
      <c r="G56" s="14"/>
      <c r="H56" s="15">
        <v>3.6309999999999998</v>
      </c>
      <c r="I56" s="15">
        <v>3.3740000000000001</v>
      </c>
      <c r="J56" s="15">
        <v>4.9050000000000002</v>
      </c>
      <c r="K56" s="15">
        <v>4.2919999999999998</v>
      </c>
      <c r="L56" s="15">
        <v>-3.0609999999999999</v>
      </c>
      <c r="M56" s="15">
        <v>5.024</v>
      </c>
      <c r="N56" s="15">
        <v>0.95899999999999996</v>
      </c>
      <c r="O56" s="15">
        <v>2.59</v>
      </c>
      <c r="P56" s="15">
        <v>2.2250000000000001</v>
      </c>
      <c r="Q56" s="15">
        <v>1.8680000000000001</v>
      </c>
      <c r="R56" s="15">
        <v>0.88400000000000001</v>
      </c>
      <c r="S56" s="15">
        <v>3.8969999999999998</v>
      </c>
      <c r="T56" s="15">
        <f t="shared" si="0"/>
        <v>30.587999999999997</v>
      </c>
      <c r="U56" s="15">
        <v>23.655500305175782</v>
      </c>
      <c r="V56" s="15">
        <v>19.093799865722655</v>
      </c>
      <c r="W56" s="15">
        <v>19.270349731445311</v>
      </c>
      <c r="X56" s="15">
        <v>52.463539367675779</v>
      </c>
      <c r="Y56" s="15">
        <v>100.61917962646484</v>
      </c>
      <c r="Z56" s="15">
        <v>36.100070434570313</v>
      </c>
      <c r="AA56" s="15">
        <v>37.381148803710936</v>
      </c>
      <c r="AB56" s="15">
        <v>3.8562601013183593</v>
      </c>
      <c r="AC56" s="15">
        <v>2.0971900558471681</v>
      </c>
      <c r="AD56" s="15">
        <v>2.7740400543212891</v>
      </c>
      <c r="AE56" s="15">
        <v>1.7794599609374999</v>
      </c>
      <c r="AF56" s="15">
        <v>1.052739990234375</v>
      </c>
      <c r="AG56" s="15">
        <f t="shared" si="1"/>
        <v>300.14327829742433</v>
      </c>
      <c r="AH56" s="15">
        <v>2.7615900421142578</v>
      </c>
      <c r="AI56" s="15">
        <v>1.0791100201606751</v>
      </c>
      <c r="AJ56" s="15">
        <v>1.0456199951171874</v>
      </c>
      <c r="AK56" s="15">
        <v>1.0121799926757813</v>
      </c>
      <c r="AL56" s="15">
        <v>1.4192599792480469</v>
      </c>
      <c r="AM56" s="15">
        <v>0.6467300109863281</v>
      </c>
      <c r="AN56" s="15">
        <v>1.0739299907684325</v>
      </c>
      <c r="AO56" s="15">
        <v>1.0289899902343751</v>
      </c>
      <c r="AP56" s="15">
        <v>1.0588000488281251</v>
      </c>
      <c r="AQ56" s="15">
        <v>1.0589999999999999</v>
      </c>
      <c r="AR56" s="15">
        <v>1.0588000488281251</v>
      </c>
      <c r="AS56" s="15">
        <v>-6.4466697998046874</v>
      </c>
      <c r="AT56" s="15">
        <f t="shared" si="2"/>
        <v>6.797340319156647</v>
      </c>
      <c r="AU56" s="15">
        <v>0.3398999938964844</v>
      </c>
      <c r="AV56" s="15">
        <v>0.307</v>
      </c>
      <c r="AW56" s="15">
        <v>0.50260000610351563</v>
      </c>
      <c r="AX56" s="15">
        <v>0.38713000488281252</v>
      </c>
      <c r="AY56" s="15">
        <v>0.42699999999999999</v>
      </c>
      <c r="AZ56" s="15">
        <v>0.39592999267578127</v>
      </c>
      <c r="BA56" s="15">
        <v>0.40910998535156251</v>
      </c>
      <c r="BB56" s="15">
        <v>0.40910998535156251</v>
      </c>
      <c r="BC56" s="15">
        <v>0.50560000610351563</v>
      </c>
      <c r="BD56" s="15">
        <v>0</v>
      </c>
      <c r="BE56" s="15">
        <v>0</v>
      </c>
      <c r="BF56" s="15">
        <v>0</v>
      </c>
      <c r="BG56" s="15">
        <f t="shared" si="3"/>
        <v>3.6833799743652347</v>
      </c>
      <c r="BH56" t="str">
        <f t="shared" si="4"/>
        <v>UIDIST</v>
      </c>
      <c r="BI56" t="str">
        <f>VLOOKUP(BH56,[2]Summary!$C$29:$C$56,1,0)</f>
        <v>UIDist</v>
      </c>
      <c r="BJ56" s="16">
        <v>44470</v>
      </c>
    </row>
    <row r="57" spans="1:62" x14ac:dyDescent="0.25">
      <c r="A57" s="13">
        <v>800888.01</v>
      </c>
      <c r="B57" s="13">
        <v>800888.01</v>
      </c>
      <c r="C57" s="13" t="s">
        <v>80</v>
      </c>
      <c r="D57" s="13" t="s">
        <v>18</v>
      </c>
      <c r="E57" s="13" t="s">
        <v>19</v>
      </c>
      <c r="F57" s="13" t="s">
        <v>22</v>
      </c>
      <c r="G57" s="14"/>
      <c r="H57" s="15">
        <v>42.713000000000001</v>
      </c>
      <c r="I57" s="15">
        <v>0.49099999999999999</v>
      </c>
      <c r="J57" s="15">
        <v>1.0680000000000001</v>
      </c>
      <c r="K57" s="15">
        <v>-2.1999999999999999E-2</v>
      </c>
      <c r="L57" s="15">
        <v>0.34300000000000003</v>
      </c>
      <c r="M57" s="15">
        <v>6.0000000000000001E-3</v>
      </c>
      <c r="N57" s="15">
        <v>98.619</v>
      </c>
      <c r="O57" s="15">
        <v>1.9E-2</v>
      </c>
      <c r="P57" s="15">
        <v>0.82699999999999996</v>
      </c>
      <c r="Q57" s="15">
        <v>4.4130000000000003</v>
      </c>
      <c r="R57" s="15">
        <v>2.569</v>
      </c>
      <c r="S57" s="15">
        <v>40.107999999999997</v>
      </c>
      <c r="T57" s="15">
        <f t="shared" si="0"/>
        <v>191.15400000000002</v>
      </c>
      <c r="U57" s="15">
        <v>0.93880999755859373</v>
      </c>
      <c r="V57" s="15">
        <v>0.93880999755859373</v>
      </c>
      <c r="W57" s="15">
        <v>1.0170400295257569</v>
      </c>
      <c r="X57" s="15">
        <v>0.93228002929687503</v>
      </c>
      <c r="Y57" s="15">
        <v>0.93228002929687503</v>
      </c>
      <c r="Z57" s="15">
        <v>0.92808001708984378</v>
      </c>
      <c r="AA57" s="15">
        <v>0.96241998291015629</v>
      </c>
      <c r="AB57" s="15">
        <v>0.96241998291015629</v>
      </c>
      <c r="AC57" s="15">
        <v>0.79978997802734375</v>
      </c>
      <c r="AD57" s="15">
        <v>0.79978997802734375</v>
      </c>
      <c r="AE57" s="15">
        <v>0.79978997802734375</v>
      </c>
      <c r="AF57" s="15">
        <v>2.4056800079345702</v>
      </c>
      <c r="AG57" s="15">
        <f t="shared" si="1"/>
        <v>12.417190008163452</v>
      </c>
      <c r="AH57" s="15">
        <v>14.099379989624023</v>
      </c>
      <c r="AI57" s="15">
        <v>36.545239440917967</v>
      </c>
      <c r="AJ57" s="15">
        <v>3.7557100390791893</v>
      </c>
      <c r="AK57" s="15">
        <v>1.1024000401496887</v>
      </c>
      <c r="AL57" s="15">
        <v>0.96296997070312496</v>
      </c>
      <c r="AM57" s="15">
        <v>-1.1171899719238281</v>
      </c>
      <c r="AN57" s="15">
        <v>0.97898999023437505</v>
      </c>
      <c r="AO57" s="15">
        <v>0.97898999023437505</v>
      </c>
      <c r="AP57" s="15">
        <v>1.0923900146484375</v>
      </c>
      <c r="AQ57" s="15">
        <v>1.0920000000000001</v>
      </c>
      <c r="AR57" s="15">
        <v>1.0923900146484375</v>
      </c>
      <c r="AS57" s="15">
        <v>0.96971002197265621</v>
      </c>
      <c r="AT57" s="15">
        <f t="shared" si="2"/>
        <v>61.552979540288455</v>
      </c>
      <c r="AU57" s="15">
        <v>0</v>
      </c>
      <c r="AV57" s="15">
        <v>0</v>
      </c>
      <c r="AW57" s="15">
        <v>0</v>
      </c>
      <c r="AX57" s="15">
        <v>0</v>
      </c>
      <c r="AY57" s="15">
        <v>0</v>
      </c>
      <c r="AZ57" s="15">
        <v>0</v>
      </c>
      <c r="BA57" s="15">
        <v>0</v>
      </c>
      <c r="BB57" s="15">
        <v>0</v>
      </c>
      <c r="BC57" s="15">
        <v>0</v>
      </c>
      <c r="BD57" s="15">
        <v>0</v>
      </c>
      <c r="BE57" s="15">
        <v>0</v>
      </c>
      <c r="BF57" s="15">
        <v>0</v>
      </c>
      <c r="BG57" s="15">
        <f t="shared" si="3"/>
        <v>0</v>
      </c>
      <c r="BH57" t="str">
        <f t="shared" si="4"/>
        <v>UIDIST</v>
      </c>
      <c r="BI57" t="str">
        <f>VLOOKUP(BH57,[2]Summary!$C$29:$C$56,1,0)</f>
        <v>UIDist</v>
      </c>
      <c r="BJ57" s="16">
        <v>44197</v>
      </c>
    </row>
    <row r="58" spans="1:62" x14ac:dyDescent="0.25">
      <c r="A58" s="13">
        <v>800925.01</v>
      </c>
      <c r="B58" s="13">
        <v>800925.01</v>
      </c>
      <c r="C58" s="13" t="s">
        <v>81</v>
      </c>
      <c r="D58" s="13" t="s">
        <v>18</v>
      </c>
      <c r="E58" s="13" t="s">
        <v>19</v>
      </c>
      <c r="F58" s="13" t="s">
        <v>22</v>
      </c>
      <c r="G58" s="14"/>
      <c r="H58" s="15">
        <v>1E-3</v>
      </c>
      <c r="I58" s="15">
        <v>0.42</v>
      </c>
      <c r="J58" s="15">
        <v>3.0000000000000001E-3</v>
      </c>
      <c r="K58" s="15">
        <v>3.0000000000000001E-3</v>
      </c>
      <c r="L58" s="15">
        <v>3.0000000000000001E-3</v>
      </c>
      <c r="M58" s="15">
        <v>0</v>
      </c>
      <c r="N58" s="15">
        <v>0</v>
      </c>
      <c r="O58" s="15">
        <v>0</v>
      </c>
      <c r="P58" s="15">
        <v>3.339</v>
      </c>
      <c r="Q58" s="15">
        <v>1E-3</v>
      </c>
      <c r="R58" s="15">
        <v>1E-3</v>
      </c>
      <c r="S58" s="15">
        <v>6.0000000000000001E-3</v>
      </c>
      <c r="T58" s="15">
        <f t="shared" si="0"/>
        <v>3.7769999999999997</v>
      </c>
      <c r="U58" s="15">
        <v>4.2300000190734861E-3</v>
      </c>
      <c r="V58" s="15">
        <v>4.2300000190734861E-3</v>
      </c>
      <c r="W58" s="15">
        <v>4.1999998092651369E-3</v>
      </c>
      <c r="X58" s="15">
        <v>4.1999998092651369E-3</v>
      </c>
      <c r="Y58" s="15">
        <v>4.1999998092651369E-3</v>
      </c>
      <c r="Z58" s="15">
        <v>4.1799998283386227E-3</v>
      </c>
      <c r="AA58" s="15">
        <v>4.3400001525878903E-3</v>
      </c>
      <c r="AB58" s="15">
        <v>4.3400001525878903E-3</v>
      </c>
      <c r="AC58" s="15">
        <v>3.5999999046325685E-3</v>
      </c>
      <c r="AD58" s="15">
        <v>3.5999999046325685E-3</v>
      </c>
      <c r="AE58" s="15">
        <v>3.5999999046325685E-3</v>
      </c>
      <c r="AF58" s="15">
        <v>4.5599999427795414E-3</v>
      </c>
      <c r="AG58" s="15">
        <f t="shared" si="1"/>
        <v>4.9279999256134042E-2</v>
      </c>
      <c r="AH58" s="15">
        <v>4.4800000190734863E-3</v>
      </c>
      <c r="AI58" s="15">
        <v>4.4800000190734863E-3</v>
      </c>
      <c r="AJ58" s="15">
        <v>4.4800000190734863E-3</v>
      </c>
      <c r="AK58" s="15">
        <v>4.3299999237060545E-3</v>
      </c>
      <c r="AL58" s="15">
        <v>4.3299999237060545E-3</v>
      </c>
      <c r="AM58" s="15">
        <v>1.8899999856948852E-3</v>
      </c>
      <c r="AN58" s="15">
        <v>4.4099998474121096E-3</v>
      </c>
      <c r="AO58" s="15">
        <v>4.4099998474121096E-3</v>
      </c>
      <c r="AP58" s="15">
        <v>0</v>
      </c>
      <c r="AQ58" s="15">
        <v>0</v>
      </c>
      <c r="AR58" s="15">
        <v>0</v>
      </c>
      <c r="AS58" s="15">
        <v>0</v>
      </c>
      <c r="AT58" s="15">
        <f t="shared" si="2"/>
        <v>3.280999958515167E-2</v>
      </c>
      <c r="AU58" s="15">
        <v>0</v>
      </c>
      <c r="AV58" s="15">
        <v>0</v>
      </c>
      <c r="AW58" s="15">
        <v>0</v>
      </c>
      <c r="AX58" s="15">
        <v>0</v>
      </c>
      <c r="AY58" s="15">
        <v>0</v>
      </c>
      <c r="AZ58" s="15">
        <v>0</v>
      </c>
      <c r="BA58" s="15">
        <v>0</v>
      </c>
      <c r="BB58" s="15">
        <v>0</v>
      </c>
      <c r="BC58" s="15">
        <v>0</v>
      </c>
      <c r="BD58" s="15">
        <v>0</v>
      </c>
      <c r="BE58" s="15">
        <v>0</v>
      </c>
      <c r="BF58" s="15">
        <v>0</v>
      </c>
      <c r="BG58" s="15">
        <f t="shared" si="3"/>
        <v>0</v>
      </c>
      <c r="BH58" t="str">
        <f t="shared" si="4"/>
        <v>UIDIST</v>
      </c>
      <c r="BI58" t="str">
        <f>VLOOKUP(BH58,[2]Summary!$C$29:$C$56,1,0)</f>
        <v>UIDist</v>
      </c>
      <c r="BJ58" s="16">
        <v>44197</v>
      </c>
    </row>
    <row r="59" spans="1:62" x14ac:dyDescent="0.25">
      <c r="A59" s="13">
        <v>800930.01</v>
      </c>
      <c r="B59" s="13">
        <v>800930.01</v>
      </c>
      <c r="C59" s="13" t="s">
        <v>82</v>
      </c>
      <c r="D59" s="13" t="s">
        <v>18</v>
      </c>
      <c r="E59" s="13" t="s">
        <v>19</v>
      </c>
      <c r="F59" s="13" t="s">
        <v>22</v>
      </c>
      <c r="G59" s="14"/>
      <c r="H59" s="15">
        <v>7.5919999999999996</v>
      </c>
      <c r="I59" s="15">
        <v>0</v>
      </c>
      <c r="J59" s="15">
        <v>17.446999999999999</v>
      </c>
      <c r="K59" s="15">
        <v>0.33700000000000002</v>
      </c>
      <c r="L59" s="15">
        <v>10.624000000000001</v>
      </c>
      <c r="M59" s="15">
        <v>17.715</v>
      </c>
      <c r="N59" s="15">
        <v>4.0149999999999997</v>
      </c>
      <c r="O59" s="15">
        <v>12.223000000000001</v>
      </c>
      <c r="P59" s="15">
        <v>7.2789999999999999</v>
      </c>
      <c r="Q59" s="15">
        <v>0.114</v>
      </c>
      <c r="R59" s="15">
        <v>8.5999999999999993E-2</v>
      </c>
      <c r="S59" s="15">
        <v>41.536999999999999</v>
      </c>
      <c r="T59" s="15">
        <f t="shared" si="0"/>
        <v>118.96899999999999</v>
      </c>
      <c r="U59" s="15">
        <v>8.9786900024414056</v>
      </c>
      <c r="V59" s="15">
        <v>6.8099998474121098E-2</v>
      </c>
      <c r="W59" s="15">
        <v>0</v>
      </c>
      <c r="X59" s="15">
        <v>0.9703199732303619</v>
      </c>
      <c r="Y59" s="15">
        <v>3.1298399925231934</v>
      </c>
      <c r="Z59" s="15">
        <v>2.0929899845123292</v>
      </c>
      <c r="AA59" s="15">
        <v>2.4639999389648438E-2</v>
      </c>
      <c r="AB59" s="15">
        <v>2.4639999389648438E-2</v>
      </c>
      <c r="AC59" s="15">
        <v>2.0479999542236327E-2</v>
      </c>
      <c r="AD59" s="15">
        <v>0</v>
      </c>
      <c r="AE59" s="15">
        <v>0</v>
      </c>
      <c r="AF59" s="15">
        <v>0</v>
      </c>
      <c r="AG59" s="15">
        <f t="shared" si="1"/>
        <v>15.309699949502944</v>
      </c>
      <c r="AH59" s="15">
        <v>23.024049964904783</v>
      </c>
      <c r="AI59" s="15">
        <v>0.58897999191284178</v>
      </c>
      <c r="AJ59" s="15">
        <v>0.14316000366210938</v>
      </c>
      <c r="AK59" s="15">
        <v>5.6905899658203127</v>
      </c>
      <c r="AL59" s="15">
        <v>0.25742000389099123</v>
      </c>
      <c r="AM59" s="15">
        <v>1.9391500015258789</v>
      </c>
      <c r="AN59" s="15">
        <v>0.1903300051689148</v>
      </c>
      <c r="AO59" s="15">
        <v>0.15513000488281251</v>
      </c>
      <c r="AP59" s="15">
        <v>0.17310000610351561</v>
      </c>
      <c r="AQ59" s="15">
        <v>0.17299999999999999</v>
      </c>
      <c r="AR59" s="15">
        <v>0.17310000610351561</v>
      </c>
      <c r="AS59" s="15">
        <v>24.218500061035158</v>
      </c>
      <c r="AT59" s="15">
        <f t="shared" si="2"/>
        <v>56.726510015010838</v>
      </c>
      <c r="AU59" s="15">
        <v>0</v>
      </c>
      <c r="AV59" s="15">
        <v>0</v>
      </c>
      <c r="AW59" s="15">
        <v>0</v>
      </c>
      <c r="AX59" s="15">
        <v>0</v>
      </c>
      <c r="AY59" s="15">
        <v>0</v>
      </c>
      <c r="AZ59" s="15">
        <v>0</v>
      </c>
      <c r="BA59" s="15">
        <v>0</v>
      </c>
      <c r="BB59" s="15">
        <v>0</v>
      </c>
      <c r="BC59" s="15">
        <v>0</v>
      </c>
      <c r="BD59" s="15">
        <v>0</v>
      </c>
      <c r="BE59" s="15">
        <v>0</v>
      </c>
      <c r="BF59" s="15">
        <v>0</v>
      </c>
      <c r="BG59" s="15">
        <f t="shared" si="3"/>
        <v>0</v>
      </c>
      <c r="BH59" t="str">
        <f t="shared" si="4"/>
        <v>UIDIST</v>
      </c>
      <c r="BI59" t="str">
        <f>VLOOKUP(BH59,[2]Summary!$C$29:$C$56,1,0)</f>
        <v>UIDist</v>
      </c>
      <c r="BJ59" s="16">
        <v>44197</v>
      </c>
    </row>
    <row r="60" spans="1:62" x14ac:dyDescent="0.25">
      <c r="A60" s="13">
        <v>800932.01</v>
      </c>
      <c r="B60" s="13">
        <v>800932.01</v>
      </c>
      <c r="C60" s="13" t="s">
        <v>83</v>
      </c>
      <c r="D60" s="13" t="s">
        <v>18</v>
      </c>
      <c r="E60" s="13" t="s">
        <v>19</v>
      </c>
      <c r="F60" s="13" t="s">
        <v>62</v>
      </c>
      <c r="G60" s="14" t="s">
        <v>25</v>
      </c>
      <c r="H60" s="15">
        <v>-0.85199999999999998</v>
      </c>
      <c r="I60" s="15">
        <v>0.38500000000000001</v>
      </c>
      <c r="J60" s="15">
        <v>-0.13400000000000001</v>
      </c>
      <c r="K60" s="15">
        <v>-1.643</v>
      </c>
      <c r="L60" s="15">
        <v>-1.915</v>
      </c>
      <c r="M60" s="15">
        <v>3.7509999999999999</v>
      </c>
      <c r="N60" s="15">
        <v>-0.24099999999999999</v>
      </c>
      <c r="O60" s="15">
        <v>-6.66</v>
      </c>
      <c r="P60" s="15">
        <v>9.2289999999999992</v>
      </c>
      <c r="Q60" s="15">
        <v>-3.35</v>
      </c>
      <c r="R60" s="15">
        <v>0</v>
      </c>
      <c r="S60" s="15">
        <v>0</v>
      </c>
      <c r="T60" s="15">
        <f t="shared" si="0"/>
        <v>-1.430000000000001</v>
      </c>
      <c r="U60" s="15">
        <v>0</v>
      </c>
      <c r="V60" s="15">
        <v>0</v>
      </c>
      <c r="W60" s="15">
        <v>0</v>
      </c>
      <c r="X60" s="15">
        <v>0</v>
      </c>
      <c r="Y60" s="15">
        <v>0</v>
      </c>
      <c r="Z60" s="15">
        <v>-19.693640625</v>
      </c>
      <c r="AA60" s="15">
        <v>0</v>
      </c>
      <c r="AB60" s="15">
        <v>0</v>
      </c>
      <c r="AC60" s="15">
        <v>0</v>
      </c>
      <c r="AD60" s="15">
        <v>0</v>
      </c>
      <c r="AE60" s="15">
        <v>0</v>
      </c>
      <c r="AF60" s="15">
        <v>0</v>
      </c>
      <c r="AG60" s="15">
        <f t="shared" si="1"/>
        <v>-19.693640625</v>
      </c>
      <c r="AH60" s="15">
        <v>0</v>
      </c>
      <c r="AI60" s="15">
        <v>0</v>
      </c>
      <c r="AJ60" s="15">
        <v>0</v>
      </c>
      <c r="AK60" s="15">
        <v>0.140649995803833</v>
      </c>
      <c r="AL60" s="15">
        <v>0</v>
      </c>
      <c r="AM60" s="15">
        <v>0</v>
      </c>
      <c r="AN60" s="15">
        <v>0</v>
      </c>
      <c r="AO60" s="15">
        <v>0</v>
      </c>
      <c r="AP60" s="15">
        <v>0</v>
      </c>
      <c r="AQ60" s="15">
        <v>0</v>
      </c>
      <c r="AR60" s="15">
        <v>0</v>
      </c>
      <c r="AS60" s="15">
        <v>0</v>
      </c>
      <c r="AT60" s="15">
        <f t="shared" si="2"/>
        <v>0.140649995803833</v>
      </c>
      <c r="AU60" s="15">
        <v>0</v>
      </c>
      <c r="AV60" s="15">
        <v>0</v>
      </c>
      <c r="AW60" s="15">
        <v>0</v>
      </c>
      <c r="AX60" s="15">
        <v>0</v>
      </c>
      <c r="AY60" s="15">
        <v>0</v>
      </c>
      <c r="AZ60" s="15">
        <v>0</v>
      </c>
      <c r="BA60" s="15">
        <v>0</v>
      </c>
      <c r="BB60" s="15">
        <v>0</v>
      </c>
      <c r="BC60" s="15">
        <v>0</v>
      </c>
      <c r="BD60" s="15">
        <v>0</v>
      </c>
      <c r="BE60" s="15">
        <v>0</v>
      </c>
      <c r="BF60" s="15">
        <v>0</v>
      </c>
      <c r="BG60" s="15">
        <f t="shared" si="3"/>
        <v>0</v>
      </c>
      <c r="BH60" t="str">
        <f t="shared" si="4"/>
        <v>UIDIST</v>
      </c>
      <c r="BI60" t="str">
        <f>VLOOKUP(BH60,[2]Summary!$C$29:$C$56,1,0)</f>
        <v>UIDist</v>
      </c>
      <c r="BJ60" s="16">
        <v>44197</v>
      </c>
    </row>
    <row r="61" spans="1:62" x14ac:dyDescent="0.25">
      <c r="A61" s="13">
        <v>800933.01</v>
      </c>
      <c r="B61" s="13">
        <v>800933.01</v>
      </c>
      <c r="C61" s="13" t="s">
        <v>84</v>
      </c>
      <c r="D61" s="13" t="s">
        <v>18</v>
      </c>
      <c r="E61" s="13" t="s">
        <v>19</v>
      </c>
      <c r="F61" s="13" t="s">
        <v>20</v>
      </c>
      <c r="G61" s="14"/>
      <c r="H61" s="15">
        <v>0</v>
      </c>
      <c r="I61" s="15">
        <v>0</v>
      </c>
      <c r="J61" s="15">
        <v>0</v>
      </c>
      <c r="K61" s="15">
        <v>0.42199999999999999</v>
      </c>
      <c r="L61" s="15">
        <v>0.219</v>
      </c>
      <c r="M61" s="15">
        <v>0</v>
      </c>
      <c r="N61" s="15">
        <v>0</v>
      </c>
      <c r="O61" s="15">
        <v>0</v>
      </c>
      <c r="P61" s="15">
        <v>0</v>
      </c>
      <c r="Q61" s="15">
        <v>0</v>
      </c>
      <c r="R61" s="15">
        <v>0</v>
      </c>
      <c r="S61" s="15">
        <v>0.54800000000000004</v>
      </c>
      <c r="T61" s="15">
        <f t="shared" si="0"/>
        <v>1.1890000000000001</v>
      </c>
      <c r="U61" s="15">
        <v>0</v>
      </c>
      <c r="V61" s="15">
        <v>0</v>
      </c>
      <c r="W61" s="15">
        <v>0</v>
      </c>
      <c r="X61" s="15">
        <v>0</v>
      </c>
      <c r="Y61" s="15">
        <v>0</v>
      </c>
      <c r="Z61" s="15">
        <v>0</v>
      </c>
      <c r="AA61" s="15">
        <v>0</v>
      </c>
      <c r="AB61" s="15">
        <v>1.341239990234375</v>
      </c>
      <c r="AC61" s="15">
        <v>0</v>
      </c>
      <c r="AD61" s="15">
        <v>5.7629300537109378</v>
      </c>
      <c r="AE61" s="15">
        <v>27.520410156250001</v>
      </c>
      <c r="AF61" s="15">
        <v>5.1928698730468748</v>
      </c>
      <c r="AG61" s="15">
        <f t="shared" si="1"/>
        <v>39.817450073242185</v>
      </c>
      <c r="AH61" s="15">
        <v>0</v>
      </c>
      <c r="AI61" s="15">
        <v>0</v>
      </c>
      <c r="AJ61" s="15">
        <v>0</v>
      </c>
      <c r="AK61" s="15">
        <v>0</v>
      </c>
      <c r="AL61" s="15">
        <v>0</v>
      </c>
      <c r="AM61" s="15">
        <v>0</v>
      </c>
      <c r="AN61" s="15">
        <v>0</v>
      </c>
      <c r="AO61" s="15">
        <v>0</v>
      </c>
      <c r="AP61" s="15">
        <v>0</v>
      </c>
      <c r="AQ61" s="15">
        <v>0</v>
      </c>
      <c r="AR61" s="15">
        <v>0</v>
      </c>
      <c r="AS61" s="15">
        <v>0</v>
      </c>
      <c r="AT61" s="15">
        <f t="shared" si="2"/>
        <v>0</v>
      </c>
      <c r="AU61" s="15">
        <v>0</v>
      </c>
      <c r="AV61" s="15">
        <v>0</v>
      </c>
      <c r="AW61" s="15">
        <v>0</v>
      </c>
      <c r="AX61" s="15">
        <v>0</v>
      </c>
      <c r="AY61" s="15">
        <v>0</v>
      </c>
      <c r="AZ61" s="15">
        <v>0</v>
      </c>
      <c r="BA61" s="15">
        <v>0</v>
      </c>
      <c r="BB61" s="15">
        <v>0</v>
      </c>
      <c r="BC61" s="15">
        <v>0</v>
      </c>
      <c r="BD61" s="15">
        <v>0</v>
      </c>
      <c r="BE61" s="15">
        <v>0</v>
      </c>
      <c r="BF61" s="15">
        <v>0</v>
      </c>
      <c r="BG61" s="15">
        <f t="shared" si="3"/>
        <v>0</v>
      </c>
      <c r="BH61" t="str">
        <f t="shared" si="4"/>
        <v>UIDIST</v>
      </c>
      <c r="BI61" t="str">
        <f>VLOOKUP(BH61,[2]Summary!$C$29:$C$56,1,0)</f>
        <v>UIDist</v>
      </c>
      <c r="BJ61" s="16">
        <v>43831</v>
      </c>
    </row>
    <row r="62" spans="1:62" x14ac:dyDescent="0.25">
      <c r="A62" s="13">
        <v>800938.01</v>
      </c>
      <c r="B62" s="13">
        <v>800938.01</v>
      </c>
      <c r="C62" s="13" t="s">
        <v>85</v>
      </c>
      <c r="D62" s="13" t="s">
        <v>18</v>
      </c>
      <c r="E62" s="13" t="s">
        <v>19</v>
      </c>
      <c r="F62" s="13" t="s">
        <v>20</v>
      </c>
      <c r="G62" s="14"/>
      <c r="H62" s="15">
        <v>192.05699999999999</v>
      </c>
      <c r="I62" s="15">
        <v>323.27699999999999</v>
      </c>
      <c r="J62" s="15">
        <v>643.40899999999999</v>
      </c>
      <c r="K62" s="15">
        <v>176.23500000000001</v>
      </c>
      <c r="L62" s="15">
        <v>88.216999999999999</v>
      </c>
      <c r="M62" s="15">
        <v>86.581000000000003</v>
      </c>
      <c r="N62" s="15">
        <v>36.381</v>
      </c>
      <c r="O62" s="15">
        <v>25.324999999999999</v>
      </c>
      <c r="P62" s="15">
        <v>28.446000000000002</v>
      </c>
      <c r="Q62" s="15">
        <v>75.111000000000004</v>
      </c>
      <c r="R62" s="15">
        <v>-6.6870000000000003</v>
      </c>
      <c r="S62" s="15">
        <v>-24.527000000000001</v>
      </c>
      <c r="T62" s="15">
        <f t="shared" si="0"/>
        <v>1643.8250000000003</v>
      </c>
      <c r="U62" s="15">
        <v>-13.44254971408844</v>
      </c>
      <c r="V62" s="15">
        <v>-44.933281845092772</v>
      </c>
      <c r="W62" s="15">
        <v>6.6043099975585937</v>
      </c>
      <c r="X62" s="15">
        <v>1.8528699417114258</v>
      </c>
      <c r="Y62" s="15">
        <v>6.7780699844360353</v>
      </c>
      <c r="Z62" s="15">
        <v>7.3179999113082886E-2</v>
      </c>
      <c r="AA62" s="15">
        <v>5.0312097930908202</v>
      </c>
      <c r="AB62" s="15">
        <v>-1.5480700073242188</v>
      </c>
      <c r="AC62" s="15">
        <v>3.8139999389648439E-2</v>
      </c>
      <c r="AD62" s="15">
        <v>2.4153300018310548</v>
      </c>
      <c r="AE62" s="15">
        <v>0.12431999778747559</v>
      </c>
      <c r="AF62" s="15">
        <v>10.283469726562499</v>
      </c>
      <c r="AG62" s="15">
        <f t="shared" si="1"/>
        <v>-26.723002125024799</v>
      </c>
      <c r="AH62" s="15">
        <v>0.19503000640869142</v>
      </c>
      <c r="AI62" s="15">
        <v>0</v>
      </c>
      <c r="AJ62" s="15">
        <v>0</v>
      </c>
      <c r="AK62" s="15">
        <v>0</v>
      </c>
      <c r="AL62" s="15">
        <v>0</v>
      </c>
      <c r="AM62" s="15">
        <v>0</v>
      </c>
      <c r="AN62" s="15">
        <v>0</v>
      </c>
      <c r="AO62" s="15">
        <v>0</v>
      </c>
      <c r="AP62" s="15">
        <v>0</v>
      </c>
      <c r="AQ62" s="15">
        <v>0</v>
      </c>
      <c r="AR62" s="15">
        <v>0</v>
      </c>
      <c r="AS62" s="15">
        <v>0</v>
      </c>
      <c r="AT62" s="15">
        <f t="shared" si="2"/>
        <v>0.19503000640869142</v>
      </c>
      <c r="AU62" s="15">
        <v>0.31702999877929688</v>
      </c>
      <c r="AV62" s="15">
        <v>0.2555</v>
      </c>
      <c r="AW62" s="15">
        <v>8.7129997253417968E-2</v>
      </c>
      <c r="AX62" s="15">
        <v>0</v>
      </c>
      <c r="AY62" s="15">
        <v>-6.429999828338623E-3</v>
      </c>
      <c r="AZ62" s="15">
        <v>0</v>
      </c>
      <c r="BA62" s="15">
        <v>0</v>
      </c>
      <c r="BB62" s="15">
        <v>0</v>
      </c>
      <c r="BC62" s="15">
        <v>-1.7860000610351562E-2</v>
      </c>
      <c r="BD62" s="15">
        <v>0</v>
      </c>
      <c r="BE62" s="15">
        <v>0</v>
      </c>
      <c r="BF62" s="15">
        <v>0</v>
      </c>
      <c r="BG62" s="15">
        <f t="shared" si="3"/>
        <v>0.63536999559402474</v>
      </c>
      <c r="BH62" t="str">
        <f t="shared" si="4"/>
        <v>UIDIST</v>
      </c>
      <c r="BI62" t="str">
        <f>VLOOKUP(BH62,[2]Summary!$C$29:$C$56,1,0)</f>
        <v>UIDist</v>
      </c>
      <c r="BJ62" s="16">
        <v>44470</v>
      </c>
    </row>
    <row r="63" spans="1:62" x14ac:dyDescent="0.25">
      <c r="A63" s="13">
        <v>800938.02</v>
      </c>
      <c r="B63" s="13">
        <v>800938.02</v>
      </c>
      <c r="C63" s="13" t="s">
        <v>86</v>
      </c>
      <c r="D63" s="13" t="s">
        <v>18</v>
      </c>
      <c r="E63" s="13" t="s">
        <v>35</v>
      </c>
      <c r="F63" s="13" t="s">
        <v>20</v>
      </c>
      <c r="G63" s="14"/>
      <c r="H63" s="15">
        <v>579.08500000000004</v>
      </c>
      <c r="I63" s="15">
        <v>564.96699999999998</v>
      </c>
      <c r="J63" s="15">
        <v>686.28099999999995</v>
      </c>
      <c r="K63" s="15">
        <v>535</v>
      </c>
      <c r="L63" s="15">
        <v>821.81799999999998</v>
      </c>
      <c r="M63" s="15">
        <v>-292.887</v>
      </c>
      <c r="N63" s="15">
        <v>70.888999999999996</v>
      </c>
      <c r="O63" s="15">
        <v>84.527000000000001</v>
      </c>
      <c r="P63" s="15">
        <v>111.20099999999999</v>
      </c>
      <c r="Q63" s="15">
        <v>227.541</v>
      </c>
      <c r="R63" s="15">
        <v>46.323999999999998</v>
      </c>
      <c r="S63" s="15">
        <v>282.65100000000001</v>
      </c>
      <c r="T63" s="15">
        <f t="shared" si="0"/>
        <v>3717.3969999999999</v>
      </c>
      <c r="U63" s="15">
        <v>90.115801025390624</v>
      </c>
      <c r="V63" s="15">
        <v>134.19261878967285</v>
      </c>
      <c r="W63" s="15">
        <v>19.527740394592286</v>
      </c>
      <c r="X63" s="15">
        <v>-113.87283843803405</v>
      </c>
      <c r="Y63" s="15">
        <v>5.6480300903320311</v>
      </c>
      <c r="Z63" s="15">
        <v>237.30650903320313</v>
      </c>
      <c r="AA63" s="15">
        <v>-277.13329406738279</v>
      </c>
      <c r="AB63" s="15">
        <v>2.4058499755859377</v>
      </c>
      <c r="AC63" s="15">
        <v>2.2215799560546876</v>
      </c>
      <c r="AD63" s="15">
        <v>1.9191600341796875</v>
      </c>
      <c r="AE63" s="15">
        <v>0</v>
      </c>
      <c r="AF63" s="15">
        <v>1.5977499732971192</v>
      </c>
      <c r="AG63" s="15">
        <f t="shared" si="1"/>
        <v>103.9289067668915</v>
      </c>
      <c r="AH63" s="15">
        <v>1.2464999694824219</v>
      </c>
      <c r="AI63" s="15">
        <v>0</v>
      </c>
      <c r="AJ63" s="15">
        <v>0.4799499969482422</v>
      </c>
      <c r="AK63" s="15">
        <v>0</v>
      </c>
      <c r="AL63" s="15">
        <v>0</v>
      </c>
      <c r="AM63" s="15">
        <v>0</v>
      </c>
      <c r="AN63" s="15">
        <v>0</v>
      </c>
      <c r="AO63" s="15">
        <v>0.52750001525878909</v>
      </c>
      <c r="AP63" s="15">
        <v>0</v>
      </c>
      <c r="AQ63" s="15">
        <v>0</v>
      </c>
      <c r="AR63" s="15">
        <v>0</v>
      </c>
      <c r="AS63" s="15">
        <v>1.0927100067138671</v>
      </c>
      <c r="AT63" s="15">
        <f t="shared" si="2"/>
        <v>3.3466599884033204</v>
      </c>
      <c r="AU63" s="15">
        <v>0</v>
      </c>
      <c r="AV63" s="15">
        <v>0</v>
      </c>
      <c r="AW63" s="15">
        <v>0</v>
      </c>
      <c r="AX63" s="15">
        <v>0</v>
      </c>
      <c r="AY63" s="15">
        <v>0</v>
      </c>
      <c r="AZ63" s="15">
        <v>0</v>
      </c>
      <c r="BA63" s="15">
        <v>0</v>
      </c>
      <c r="BB63" s="15">
        <v>0</v>
      </c>
      <c r="BC63" s="15">
        <v>0</v>
      </c>
      <c r="BD63" s="15">
        <v>0</v>
      </c>
      <c r="BE63" s="15">
        <v>0</v>
      </c>
      <c r="BF63" s="15">
        <v>0</v>
      </c>
      <c r="BG63" s="15">
        <f t="shared" si="3"/>
        <v>0</v>
      </c>
      <c r="BH63" t="str">
        <f t="shared" si="4"/>
        <v>UITRANS</v>
      </c>
      <c r="BI63" t="str">
        <f>VLOOKUP(BH63,[2]Summary!$C$29:$C$56,1,0)</f>
        <v>UITrans</v>
      </c>
      <c r="BJ63" s="16">
        <v>44197</v>
      </c>
    </row>
    <row r="64" spans="1:62" x14ac:dyDescent="0.25">
      <c r="A64" s="13">
        <v>800947.02</v>
      </c>
      <c r="B64" s="13">
        <v>800947.02</v>
      </c>
      <c r="C64" s="13" t="s">
        <v>87</v>
      </c>
      <c r="D64" s="13" t="s">
        <v>18</v>
      </c>
      <c r="E64" s="13" t="s">
        <v>35</v>
      </c>
      <c r="F64" s="13" t="s">
        <v>20</v>
      </c>
      <c r="G64" s="14"/>
      <c r="H64" s="15">
        <v>0</v>
      </c>
      <c r="I64" s="15">
        <v>0</v>
      </c>
      <c r="J64" s="15">
        <v>0</v>
      </c>
      <c r="K64" s="15">
        <v>0.19</v>
      </c>
      <c r="L64" s="15">
        <v>52.652000000000001</v>
      </c>
      <c r="M64" s="15">
        <v>6.5439999999999996</v>
      </c>
      <c r="N64" s="15">
        <v>7.5999999999999998E-2</v>
      </c>
      <c r="O64" s="15">
        <v>0</v>
      </c>
      <c r="P64" s="15">
        <v>9.1609999999999996</v>
      </c>
      <c r="Q64" s="15">
        <v>0.124</v>
      </c>
      <c r="R64" s="15">
        <v>0</v>
      </c>
      <c r="S64" s="15">
        <v>2.3119999999999998</v>
      </c>
      <c r="T64" s="15">
        <f t="shared" si="0"/>
        <v>71.058999999999983</v>
      </c>
      <c r="U64" s="15">
        <v>0</v>
      </c>
      <c r="V64" s="15">
        <v>0</v>
      </c>
      <c r="W64" s="15">
        <v>0</v>
      </c>
      <c r="X64" s="15">
        <v>0</v>
      </c>
      <c r="Y64" s="15">
        <v>0</v>
      </c>
      <c r="Z64" s="15">
        <v>0</v>
      </c>
      <c r="AA64" s="15">
        <v>0</v>
      </c>
      <c r="AB64" s="15">
        <v>0</v>
      </c>
      <c r="AC64" s="15">
        <v>0</v>
      </c>
      <c r="AD64" s="15">
        <v>0</v>
      </c>
      <c r="AE64" s="15">
        <v>0</v>
      </c>
      <c r="AF64" s="15">
        <v>0</v>
      </c>
      <c r="AG64" s="15">
        <f t="shared" si="1"/>
        <v>0</v>
      </c>
      <c r="AH64" s="15">
        <v>0</v>
      </c>
      <c r="AI64" s="15">
        <v>0</v>
      </c>
      <c r="AJ64" s="15">
        <v>0</v>
      </c>
      <c r="AK64" s="15">
        <v>0</v>
      </c>
      <c r="AL64" s="15">
        <v>0</v>
      </c>
      <c r="AM64" s="15">
        <v>0</v>
      </c>
      <c r="AN64" s="15">
        <v>0</v>
      </c>
      <c r="AO64" s="15">
        <v>0</v>
      </c>
      <c r="AP64" s="15">
        <v>0</v>
      </c>
      <c r="AQ64" s="15">
        <v>0</v>
      </c>
      <c r="AR64" s="15">
        <v>0</v>
      </c>
      <c r="AS64" s="15">
        <v>0</v>
      </c>
      <c r="AT64" s="15">
        <f t="shared" si="2"/>
        <v>0</v>
      </c>
      <c r="AU64" s="15">
        <v>0</v>
      </c>
      <c r="AV64" s="15">
        <v>0</v>
      </c>
      <c r="AW64" s="15">
        <v>0</v>
      </c>
      <c r="AX64" s="15">
        <v>0</v>
      </c>
      <c r="AY64" s="15">
        <v>0</v>
      </c>
      <c r="AZ64" s="15">
        <v>0</v>
      </c>
      <c r="BA64" s="15">
        <v>0</v>
      </c>
      <c r="BB64" s="15">
        <v>0</v>
      </c>
      <c r="BC64" s="15">
        <v>0</v>
      </c>
      <c r="BD64" s="15">
        <v>0</v>
      </c>
      <c r="BE64" s="15">
        <v>0</v>
      </c>
      <c r="BF64" s="15">
        <v>0</v>
      </c>
      <c r="BG64" s="15">
        <f t="shared" si="3"/>
        <v>0</v>
      </c>
      <c r="BH64" t="str">
        <f t="shared" si="4"/>
        <v>UITRANS</v>
      </c>
      <c r="BI64" t="str">
        <f>VLOOKUP(BH64,[2]Summary!$C$29:$C$56,1,0)</f>
        <v>UITrans</v>
      </c>
      <c r="BJ64" s="16">
        <v>43466</v>
      </c>
    </row>
    <row r="65" spans="1:62" x14ac:dyDescent="0.25">
      <c r="A65" s="13">
        <v>800966.01</v>
      </c>
      <c r="B65" s="13">
        <v>800966.01</v>
      </c>
      <c r="C65" s="13" t="s">
        <v>88</v>
      </c>
      <c r="D65" s="13" t="s">
        <v>18</v>
      </c>
      <c r="E65" s="13" t="s">
        <v>19</v>
      </c>
      <c r="F65" s="13" t="s">
        <v>22</v>
      </c>
      <c r="G65" s="14"/>
      <c r="H65" s="15">
        <v>3.9809999999999999</v>
      </c>
      <c r="I65" s="15">
        <v>5.3339999999999996</v>
      </c>
      <c r="J65" s="15">
        <v>7.6689999999999996</v>
      </c>
      <c r="K65" s="15">
        <v>5.2549999999999999</v>
      </c>
      <c r="L65" s="15">
        <v>14.105</v>
      </c>
      <c r="M65" s="15">
        <v>5.2560000000000002</v>
      </c>
      <c r="N65" s="15">
        <v>2.8359999999999999</v>
      </c>
      <c r="O65" s="15">
        <v>7.9580000000000002</v>
      </c>
      <c r="P65" s="15">
        <v>4.8049999999999997</v>
      </c>
      <c r="Q65" s="15">
        <v>6.069</v>
      </c>
      <c r="R65" s="15">
        <v>19.45</v>
      </c>
      <c r="S65" s="15">
        <v>11.568</v>
      </c>
      <c r="T65" s="15">
        <f t="shared" si="0"/>
        <v>94.285999999999987</v>
      </c>
      <c r="U65" s="15">
        <v>12.662299865722657</v>
      </c>
      <c r="V65" s="15">
        <v>14.094150329589844</v>
      </c>
      <c r="W65" s="15">
        <v>25.16276971435547</v>
      </c>
      <c r="X65" s="15">
        <v>8.2060101222991939</v>
      </c>
      <c r="Y65" s="15">
        <v>10.935550292968751</v>
      </c>
      <c r="Z65" s="15">
        <v>3.9220499572753904</v>
      </c>
      <c r="AA65" s="15">
        <v>8.0034899826049806</v>
      </c>
      <c r="AB65" s="15">
        <v>30.846499633789062</v>
      </c>
      <c r="AC65" s="15">
        <v>33.854610351562499</v>
      </c>
      <c r="AD65" s="15">
        <v>5.8672298583984377</v>
      </c>
      <c r="AE65" s="15">
        <v>21.470430053710938</v>
      </c>
      <c r="AF65" s="15">
        <v>7.1213799591064451</v>
      </c>
      <c r="AG65" s="15">
        <f t="shared" si="1"/>
        <v>182.14647012138366</v>
      </c>
      <c r="AH65" s="15">
        <v>5.7545899353027341</v>
      </c>
      <c r="AI65" s="15">
        <v>6.6766600646972654</v>
      </c>
      <c r="AJ65" s="15">
        <v>4.9329000701904295</v>
      </c>
      <c r="AK65" s="15">
        <v>2.9710200195312502</v>
      </c>
      <c r="AL65" s="15">
        <v>4.3781899414062497</v>
      </c>
      <c r="AM65" s="15">
        <v>32.268509651184083</v>
      </c>
      <c r="AN65" s="15">
        <v>17.592330154418946</v>
      </c>
      <c r="AO65" s="15">
        <v>3.8256699943542483</v>
      </c>
      <c r="AP65" s="15">
        <v>8.2249598236083976</v>
      </c>
      <c r="AQ65" s="15">
        <v>22.085000000000001</v>
      </c>
      <c r="AR65" s="15">
        <v>33.697109558105467</v>
      </c>
      <c r="AS65" s="15">
        <v>9.9624200744628908</v>
      </c>
      <c r="AT65" s="15">
        <f t="shared" si="2"/>
        <v>152.36935928726197</v>
      </c>
      <c r="AU65" s="15">
        <v>0</v>
      </c>
      <c r="AV65" s="15">
        <v>0</v>
      </c>
      <c r="AW65" s="15">
        <v>0</v>
      </c>
      <c r="AX65" s="15">
        <v>0</v>
      </c>
      <c r="AY65" s="15">
        <v>0</v>
      </c>
      <c r="AZ65" s="15">
        <v>0</v>
      </c>
      <c r="BA65" s="15">
        <v>0</v>
      </c>
      <c r="BB65" s="15">
        <v>0</v>
      </c>
      <c r="BC65" s="15">
        <v>0</v>
      </c>
      <c r="BD65" s="15">
        <v>0</v>
      </c>
      <c r="BE65" s="15">
        <v>0</v>
      </c>
      <c r="BF65" s="15">
        <v>0</v>
      </c>
      <c r="BG65" s="15">
        <f t="shared" si="3"/>
        <v>0</v>
      </c>
      <c r="BH65" t="str">
        <f t="shared" si="4"/>
        <v>UIDIST</v>
      </c>
      <c r="BI65" t="str">
        <f>VLOOKUP(BH65,[2]Summary!$C$29:$C$56,1,0)</f>
        <v>UIDist</v>
      </c>
      <c r="BJ65" s="16">
        <v>44197</v>
      </c>
    </row>
    <row r="66" spans="1:62" x14ac:dyDescent="0.25">
      <c r="A66" s="13">
        <v>800985.01</v>
      </c>
      <c r="B66" s="13">
        <v>800985.01</v>
      </c>
      <c r="C66" s="13" t="s">
        <v>89</v>
      </c>
      <c r="D66" s="13" t="s">
        <v>18</v>
      </c>
      <c r="E66" s="13" t="s">
        <v>19</v>
      </c>
      <c r="F66" s="13" t="s">
        <v>22</v>
      </c>
      <c r="G66" s="14"/>
      <c r="H66" s="15">
        <v>0</v>
      </c>
      <c r="I66" s="15">
        <v>0</v>
      </c>
      <c r="J66" s="15">
        <v>0</v>
      </c>
      <c r="K66" s="15">
        <v>0</v>
      </c>
      <c r="L66" s="15">
        <v>0</v>
      </c>
      <c r="M66" s="15">
        <v>0</v>
      </c>
      <c r="N66" s="15">
        <v>0</v>
      </c>
      <c r="O66" s="15">
        <v>0</v>
      </c>
      <c r="P66" s="15">
        <v>0</v>
      </c>
      <c r="Q66" s="15">
        <v>0</v>
      </c>
      <c r="R66" s="15">
        <v>0</v>
      </c>
      <c r="S66" s="15">
        <v>0</v>
      </c>
      <c r="T66" s="15">
        <f t="shared" si="0"/>
        <v>0</v>
      </c>
      <c r="U66" s="15">
        <v>0</v>
      </c>
      <c r="V66" s="15">
        <v>0</v>
      </c>
      <c r="W66" s="15">
        <v>0</v>
      </c>
      <c r="X66" s="15">
        <v>0</v>
      </c>
      <c r="Y66" s="15">
        <v>0</v>
      </c>
      <c r="Z66" s="15">
        <v>0</v>
      </c>
      <c r="AA66" s="15">
        <v>0</v>
      </c>
      <c r="AB66" s="15">
        <v>0</v>
      </c>
      <c r="AC66" s="15">
        <v>0</v>
      </c>
      <c r="AD66" s="15">
        <v>0</v>
      </c>
      <c r="AE66" s="15">
        <v>0</v>
      </c>
      <c r="AF66" s="15">
        <v>0</v>
      </c>
      <c r="AG66" s="15">
        <f t="shared" si="1"/>
        <v>0</v>
      </c>
      <c r="AH66" s="15">
        <v>0</v>
      </c>
      <c r="AI66" s="15">
        <v>0</v>
      </c>
      <c r="AJ66" s="15">
        <v>0</v>
      </c>
      <c r="AK66" s="15">
        <v>0</v>
      </c>
      <c r="AL66" s="15">
        <v>0</v>
      </c>
      <c r="AM66" s="15">
        <v>0</v>
      </c>
      <c r="AN66" s="15">
        <v>0</v>
      </c>
      <c r="AO66" s="15">
        <v>0</v>
      </c>
      <c r="AP66" s="15">
        <v>0</v>
      </c>
      <c r="AQ66" s="15">
        <v>0</v>
      </c>
      <c r="AR66" s="15">
        <v>0</v>
      </c>
      <c r="AS66" s="15">
        <v>0</v>
      </c>
      <c r="AT66" s="15">
        <f t="shared" si="2"/>
        <v>0</v>
      </c>
      <c r="AU66" s="15">
        <v>0</v>
      </c>
      <c r="AV66" s="15">
        <v>0</v>
      </c>
      <c r="AW66" s="15">
        <v>0</v>
      </c>
      <c r="AX66" s="15">
        <v>0</v>
      </c>
      <c r="AY66" s="15">
        <v>0</v>
      </c>
      <c r="AZ66" s="15">
        <v>0</v>
      </c>
      <c r="BA66" s="15">
        <v>0</v>
      </c>
      <c r="BB66" s="15">
        <v>0</v>
      </c>
      <c r="BC66" s="15">
        <v>0</v>
      </c>
      <c r="BD66" s="15">
        <v>0</v>
      </c>
      <c r="BE66" s="15">
        <v>0</v>
      </c>
      <c r="BF66" s="15">
        <v>0</v>
      </c>
      <c r="BG66" s="15">
        <f t="shared" si="3"/>
        <v>0</v>
      </c>
      <c r="BH66" t="str">
        <f t="shared" si="4"/>
        <v>UIDIST</v>
      </c>
      <c r="BI66" t="str">
        <f>VLOOKUP(BH66,[2]Summary!$C$29:$C$56,1,0)</f>
        <v>UIDist</v>
      </c>
      <c r="BJ66" s="16">
        <v>44562</v>
      </c>
    </row>
    <row r="67" spans="1:62" x14ac:dyDescent="0.25">
      <c r="A67" s="13">
        <v>801001.01</v>
      </c>
      <c r="B67" s="13">
        <v>801001.01</v>
      </c>
      <c r="C67" s="13" t="s">
        <v>90</v>
      </c>
      <c r="D67" s="13" t="s">
        <v>18</v>
      </c>
      <c r="E67" s="13" t="s">
        <v>19</v>
      </c>
      <c r="F67" s="13" t="s">
        <v>22</v>
      </c>
      <c r="G67" s="14"/>
      <c r="H67" s="15">
        <v>0.17199999999999999</v>
      </c>
      <c r="I67" s="15">
        <v>7.9290000000000003</v>
      </c>
      <c r="J67" s="15">
        <v>12.692</v>
      </c>
      <c r="K67" s="15">
        <v>22.765999999999998</v>
      </c>
      <c r="L67" s="15">
        <v>20.52</v>
      </c>
      <c r="M67" s="15">
        <v>1.6839999999999999</v>
      </c>
      <c r="N67" s="15">
        <v>3.548</v>
      </c>
      <c r="O67" s="15">
        <v>31.651</v>
      </c>
      <c r="P67" s="15">
        <v>113.19199999999999</v>
      </c>
      <c r="Q67" s="15">
        <v>11.183999999999999</v>
      </c>
      <c r="R67" s="15">
        <v>4.6779999999999999</v>
      </c>
      <c r="S67" s="15">
        <v>3.286</v>
      </c>
      <c r="T67" s="15">
        <f t="shared" ref="T67:T130" si="5">SUM(H67:S67)</f>
        <v>233.30199999999999</v>
      </c>
      <c r="U67" s="15">
        <v>1.9344499816894531</v>
      </c>
      <c r="V67" s="15">
        <v>1.4097500228881836</v>
      </c>
      <c r="W67" s="15">
        <v>7.559699798583984</v>
      </c>
      <c r="X67" s="15">
        <v>5.571290069580078</v>
      </c>
      <c r="Y67" s="15">
        <v>0.36552999877929687</v>
      </c>
      <c r="Z67" s="15">
        <v>9.295530212402344</v>
      </c>
      <c r="AA67" s="15">
        <v>5.6896399302482603</v>
      </c>
      <c r="AB67" s="15">
        <v>2.1147999801635744</v>
      </c>
      <c r="AC67" s="15">
        <v>108.86534323120117</v>
      </c>
      <c r="AD67" s="15">
        <v>21.844010223388672</v>
      </c>
      <c r="AE67" s="15">
        <v>201.26048822021485</v>
      </c>
      <c r="AF67" s="15">
        <v>268.64562548828127</v>
      </c>
      <c r="AG67" s="15">
        <f t="shared" ref="AG67:AG130" si="6">SUM(U67:AF67)</f>
        <v>634.55615715742113</v>
      </c>
      <c r="AH67" s="15">
        <v>3.0466200008392335</v>
      </c>
      <c r="AI67" s="15">
        <v>13.876149927139283</v>
      </c>
      <c r="AJ67" s="15">
        <v>2.9269200134277344</v>
      </c>
      <c r="AK67" s="15">
        <v>1.8804099423885345</v>
      </c>
      <c r="AL67" s="15">
        <v>1.86175</v>
      </c>
      <c r="AM67" s="15">
        <v>12.980270675659179</v>
      </c>
      <c r="AN67" s="15">
        <v>1.9594800148010254</v>
      </c>
      <c r="AO67" s="15">
        <v>6.3657301864624021</v>
      </c>
      <c r="AP67" s="15">
        <v>11.291470100402831</v>
      </c>
      <c r="AQ67" s="15">
        <v>15.826000000000001</v>
      </c>
      <c r="AR67" s="15">
        <v>62.767711639404297</v>
      </c>
      <c r="AS67" s="15">
        <v>2.9315299072265626</v>
      </c>
      <c r="AT67" s="15">
        <f t="shared" ref="AT67:AT130" si="7">SUM(AH67:AS67)</f>
        <v>137.71404240775109</v>
      </c>
      <c r="AU67" s="15">
        <v>0</v>
      </c>
      <c r="AV67" s="15">
        <v>0</v>
      </c>
      <c r="AW67" s="15">
        <v>0</v>
      </c>
      <c r="AX67" s="15">
        <v>0</v>
      </c>
      <c r="AY67" s="15">
        <v>0</v>
      </c>
      <c r="AZ67" s="15">
        <v>0</v>
      </c>
      <c r="BA67" s="15">
        <v>0</v>
      </c>
      <c r="BB67" s="15">
        <v>0</v>
      </c>
      <c r="BC67" s="15">
        <v>0</v>
      </c>
      <c r="BD67" s="15">
        <v>0</v>
      </c>
      <c r="BE67" s="15">
        <v>0</v>
      </c>
      <c r="BF67" s="15">
        <v>0</v>
      </c>
      <c r="BG67" s="15">
        <f t="shared" ref="BG67:BG130" si="8">SUM(AU67:BF67)</f>
        <v>0</v>
      </c>
      <c r="BH67" t="str">
        <f t="shared" ref="BH67:BH130" si="9">D67&amp;E67</f>
        <v>UIDIST</v>
      </c>
      <c r="BI67" t="str">
        <f>VLOOKUP(BH67,[2]Summary!$C$29:$C$56,1,0)</f>
        <v>UIDist</v>
      </c>
      <c r="BJ67" s="16">
        <v>44197</v>
      </c>
    </row>
    <row r="68" spans="1:62" x14ac:dyDescent="0.25">
      <c r="A68" s="13">
        <v>801047.01</v>
      </c>
      <c r="B68" s="13">
        <v>801047.01</v>
      </c>
      <c r="C68" s="13" t="s">
        <v>91</v>
      </c>
      <c r="D68" s="13" t="s">
        <v>18</v>
      </c>
      <c r="E68" s="13" t="s">
        <v>19</v>
      </c>
      <c r="F68" s="13" t="s">
        <v>22</v>
      </c>
      <c r="G68" s="14"/>
      <c r="H68" s="15">
        <v>-0.255</v>
      </c>
      <c r="I68" s="15">
        <v>13.643000000000001</v>
      </c>
      <c r="J68" s="15">
        <v>8.5830000000000002</v>
      </c>
      <c r="K68" s="15">
        <v>-4.6230000000000002</v>
      </c>
      <c r="L68" s="15">
        <v>7.2039999999999997</v>
      </c>
      <c r="M68" s="15">
        <v>-5.2830000000000004</v>
      </c>
      <c r="N68" s="15">
        <v>5.0919999999999996</v>
      </c>
      <c r="O68" s="15">
        <v>4.9930000000000003</v>
      </c>
      <c r="P68" s="15">
        <v>6.9420000000000002</v>
      </c>
      <c r="Q68" s="15">
        <v>23.922999999999998</v>
      </c>
      <c r="R68" s="15">
        <v>20.094999999999999</v>
      </c>
      <c r="S68" s="15">
        <v>22.167000000000002</v>
      </c>
      <c r="T68" s="15">
        <f t="shared" si="5"/>
        <v>102.48099999999999</v>
      </c>
      <c r="U68" s="15">
        <v>6.8561801452636715</v>
      </c>
      <c r="V68" s="15">
        <v>16.495939666748047</v>
      </c>
      <c r="W68" s="15">
        <v>7.1195601568222049</v>
      </c>
      <c r="X68" s="15">
        <v>12.771789749145508</v>
      </c>
      <c r="Y68" s="15">
        <v>12.994949905395508</v>
      </c>
      <c r="Z68" s="15">
        <v>8.8663598709106441</v>
      </c>
      <c r="AA68" s="15">
        <v>9.3344100341796867</v>
      </c>
      <c r="AB68" s="15">
        <v>8.4247901611328118</v>
      </c>
      <c r="AC68" s="15">
        <v>14.258789794921874</v>
      </c>
      <c r="AD68" s="15">
        <v>8.9394600830078126</v>
      </c>
      <c r="AE68" s="15">
        <v>87.709899863243109</v>
      </c>
      <c r="AF68" s="15">
        <v>83.654826721191412</v>
      </c>
      <c r="AG68" s="15">
        <f t="shared" si="6"/>
        <v>277.42695615196232</v>
      </c>
      <c r="AH68" s="15">
        <v>19.129120117187501</v>
      </c>
      <c r="AI68" s="15">
        <v>8.517530029296875</v>
      </c>
      <c r="AJ68" s="15">
        <v>5.0175098876953124</v>
      </c>
      <c r="AK68" s="15">
        <v>1.3272699890136719</v>
      </c>
      <c r="AL68" s="15">
        <v>2.8118499755859374</v>
      </c>
      <c r="AM68" s="15">
        <v>2.4841199340820315</v>
      </c>
      <c r="AN68" s="15">
        <v>2.2951199340820314</v>
      </c>
      <c r="AO68" s="15">
        <v>2.7857000122070312</v>
      </c>
      <c r="AP68" s="15">
        <v>3.2175700073242188</v>
      </c>
      <c r="AQ68" s="15">
        <v>6.9420000000000002</v>
      </c>
      <c r="AR68" s="15">
        <v>0</v>
      </c>
      <c r="AS68" s="15">
        <v>0</v>
      </c>
      <c r="AT68" s="15">
        <f t="shared" si="7"/>
        <v>54.527789886474608</v>
      </c>
      <c r="AU68" s="15">
        <v>0</v>
      </c>
      <c r="AV68" s="15">
        <v>0</v>
      </c>
      <c r="AW68" s="15">
        <v>0</v>
      </c>
      <c r="AX68" s="15">
        <v>0</v>
      </c>
      <c r="AY68" s="15">
        <v>0</v>
      </c>
      <c r="AZ68" s="15">
        <v>0</v>
      </c>
      <c r="BA68" s="15">
        <v>0</v>
      </c>
      <c r="BB68" s="15">
        <v>0</v>
      </c>
      <c r="BC68" s="15">
        <v>0</v>
      </c>
      <c r="BD68" s="15">
        <v>0</v>
      </c>
      <c r="BE68" s="15">
        <v>0</v>
      </c>
      <c r="BF68" s="15">
        <v>0</v>
      </c>
      <c r="BG68" s="15">
        <f t="shared" si="8"/>
        <v>0</v>
      </c>
      <c r="BH68" t="str">
        <f t="shared" si="9"/>
        <v>UIDIST</v>
      </c>
      <c r="BI68" t="str">
        <f>VLOOKUP(BH68,[2]Summary!$C$29:$C$56,1,0)</f>
        <v>UIDist</v>
      </c>
      <c r="BJ68" s="16">
        <v>44197</v>
      </c>
    </row>
    <row r="69" spans="1:62" x14ac:dyDescent="0.25">
      <c r="A69" s="13">
        <v>801054.01</v>
      </c>
      <c r="B69" s="13">
        <v>801054.01</v>
      </c>
      <c r="C69" s="13" t="s">
        <v>92</v>
      </c>
      <c r="D69" s="13" t="s">
        <v>18</v>
      </c>
      <c r="E69" s="13" t="s">
        <v>19</v>
      </c>
      <c r="F69" s="13" t="s">
        <v>22</v>
      </c>
      <c r="G69" s="14"/>
      <c r="H69" s="15">
        <v>2.5000000000000001E-2</v>
      </c>
      <c r="I69" s="15">
        <v>2.7440000000000002</v>
      </c>
      <c r="J69" s="15">
        <v>30.327000000000002</v>
      </c>
      <c r="K69" s="15">
        <v>22.273</v>
      </c>
      <c r="L69" s="15">
        <v>4.4109999999999996</v>
      </c>
      <c r="M69" s="15">
        <v>1.7000000000000001E-2</v>
      </c>
      <c r="N69" s="15">
        <v>1.7000000000000001E-2</v>
      </c>
      <c r="O69" s="15">
        <v>1.7000000000000001E-2</v>
      </c>
      <c r="P69" s="15">
        <v>0.25600000000000001</v>
      </c>
      <c r="Q69" s="15">
        <v>0.25600000000000001</v>
      </c>
      <c r="R69" s="15">
        <v>68.682000000000002</v>
      </c>
      <c r="S69" s="15">
        <v>40.110999999999997</v>
      </c>
      <c r="T69" s="15">
        <f t="shared" si="5"/>
        <v>169.136</v>
      </c>
      <c r="U69" s="15">
        <v>20.576220092773436</v>
      </c>
      <c r="V69" s="15">
        <v>5.4172999572753904</v>
      </c>
      <c r="W69" s="15">
        <v>29.808969604492187</v>
      </c>
      <c r="X69" s="15">
        <v>18.21383026123047</v>
      </c>
      <c r="Y69" s="15">
        <v>36.893199707031251</v>
      </c>
      <c r="Z69" s="15">
        <v>4.123779916763306</v>
      </c>
      <c r="AA69" s="15">
        <v>8.3221800537109374</v>
      </c>
      <c r="AB69" s="15">
        <v>33.001139497756959</v>
      </c>
      <c r="AC69" s="15">
        <v>96.662602661132809</v>
      </c>
      <c r="AD69" s="15">
        <v>180.977724609375</v>
      </c>
      <c r="AE69" s="15">
        <v>108.98234106445312</v>
      </c>
      <c r="AF69" s="15">
        <v>79.421400573730466</v>
      </c>
      <c r="AG69" s="15">
        <f t="shared" si="6"/>
        <v>622.40068799972539</v>
      </c>
      <c r="AH69" s="15">
        <v>40.824210418701171</v>
      </c>
      <c r="AI69" s="15">
        <v>13.673430206298828</v>
      </c>
      <c r="AJ69" s="15">
        <v>3.7443899488449097</v>
      </c>
      <c r="AK69" s="15">
        <v>19.259879961490633</v>
      </c>
      <c r="AL69" s="15">
        <v>118.70099133300781</v>
      </c>
      <c r="AM69" s="15">
        <v>72.437299682617194</v>
      </c>
      <c r="AN69" s="15">
        <v>95.880150512695309</v>
      </c>
      <c r="AO69" s="15">
        <v>5.5606300964355473</v>
      </c>
      <c r="AP69" s="15">
        <v>5.0988998718261715</v>
      </c>
      <c r="AQ69" s="15">
        <v>85.545000000000002</v>
      </c>
      <c r="AR69" s="15">
        <v>45.066240264892578</v>
      </c>
      <c r="AS69" s="15">
        <v>2.6470501403808595</v>
      </c>
      <c r="AT69" s="15">
        <f t="shared" si="7"/>
        <v>508.4381724371911</v>
      </c>
      <c r="AU69" s="15">
        <v>0</v>
      </c>
      <c r="AV69" s="15">
        <v>0</v>
      </c>
      <c r="AW69" s="15">
        <v>0</v>
      </c>
      <c r="AX69" s="15">
        <v>0</v>
      </c>
      <c r="AY69" s="15">
        <v>0</v>
      </c>
      <c r="AZ69" s="15">
        <v>0</v>
      </c>
      <c r="BA69" s="15">
        <v>0</v>
      </c>
      <c r="BB69" s="15">
        <v>0</v>
      </c>
      <c r="BC69" s="15">
        <v>0</v>
      </c>
      <c r="BD69" s="15">
        <v>0</v>
      </c>
      <c r="BE69" s="15">
        <v>0</v>
      </c>
      <c r="BF69" s="15">
        <v>0</v>
      </c>
      <c r="BG69" s="15">
        <f t="shared" si="8"/>
        <v>0</v>
      </c>
      <c r="BH69" t="str">
        <f t="shared" si="9"/>
        <v>UIDIST</v>
      </c>
      <c r="BI69" t="str">
        <f>VLOOKUP(BH69,[2]Summary!$C$29:$C$56,1,0)</f>
        <v>UIDist</v>
      </c>
      <c r="BJ69" s="16">
        <v>44197</v>
      </c>
    </row>
    <row r="70" spans="1:62" x14ac:dyDescent="0.25">
      <c r="A70" s="13">
        <v>801055.01</v>
      </c>
      <c r="B70" s="13">
        <v>801055.01</v>
      </c>
      <c r="C70" s="13" t="s">
        <v>93</v>
      </c>
      <c r="D70" s="13" t="s">
        <v>18</v>
      </c>
      <c r="E70" s="13" t="s">
        <v>19</v>
      </c>
      <c r="F70" s="13" t="s">
        <v>22</v>
      </c>
      <c r="G70" s="14"/>
      <c r="H70" s="15">
        <v>9.4329999999999998</v>
      </c>
      <c r="I70" s="15">
        <v>32.155999999999999</v>
      </c>
      <c r="J70" s="15">
        <v>14.833</v>
      </c>
      <c r="K70" s="15">
        <v>34.113</v>
      </c>
      <c r="L70" s="15">
        <v>68.227999999999994</v>
      </c>
      <c r="M70" s="15">
        <v>93.596999999999994</v>
      </c>
      <c r="N70" s="15">
        <v>82.644999999999996</v>
      </c>
      <c r="O70" s="15">
        <v>40.963999999999999</v>
      </c>
      <c r="P70" s="15">
        <v>35.557000000000002</v>
      </c>
      <c r="Q70" s="15">
        <v>37.177999999999997</v>
      </c>
      <c r="R70" s="15">
        <v>20.422000000000001</v>
      </c>
      <c r="S70" s="15">
        <v>4.7089999999999996</v>
      </c>
      <c r="T70" s="15">
        <f t="shared" si="5"/>
        <v>473.83499999999998</v>
      </c>
      <c r="U70" s="15">
        <v>2.8280100173950196</v>
      </c>
      <c r="V70" s="15">
        <v>20.699349975585939</v>
      </c>
      <c r="W70" s="15">
        <v>32.619619571685789</v>
      </c>
      <c r="X70" s="15">
        <v>5.7906000175476073</v>
      </c>
      <c r="Y70" s="15">
        <v>10.155969909667968</v>
      </c>
      <c r="Z70" s="15">
        <v>2.8720400590896604</v>
      </c>
      <c r="AA70" s="15">
        <v>3.1046699638366699</v>
      </c>
      <c r="AB70" s="15">
        <v>4.4125399951934812</v>
      </c>
      <c r="AC70" s="15">
        <v>8.0654299926757815</v>
      </c>
      <c r="AD70" s="15">
        <v>7.9444701766967771</v>
      </c>
      <c r="AE70" s="15">
        <v>37.886750640869138</v>
      </c>
      <c r="AF70" s="15">
        <v>6.7767400512695311</v>
      </c>
      <c r="AG70" s="15">
        <f t="shared" si="6"/>
        <v>143.15619037151339</v>
      </c>
      <c r="AH70" s="15">
        <v>2.8620000653266908</v>
      </c>
      <c r="AI70" s="15">
        <v>2.3064899024777112</v>
      </c>
      <c r="AJ70" s="15">
        <v>3.1427000999450683</v>
      </c>
      <c r="AK70" s="15">
        <v>2.3581799316406249</v>
      </c>
      <c r="AL70" s="15">
        <v>5.316999895095825</v>
      </c>
      <c r="AM70" s="15">
        <v>24.030769607543945</v>
      </c>
      <c r="AN70" s="15">
        <v>10.209509674072265</v>
      </c>
      <c r="AO70" s="15">
        <v>7.8748498902320865</v>
      </c>
      <c r="AP70" s="15">
        <v>6.7294698982238765</v>
      </c>
      <c r="AQ70" s="15">
        <v>30.678999999999998</v>
      </c>
      <c r="AR70" s="15">
        <v>46.148550254821778</v>
      </c>
      <c r="AS70" s="15">
        <v>15.992550102233887</v>
      </c>
      <c r="AT70" s="15">
        <f t="shared" si="7"/>
        <v>157.65106932161376</v>
      </c>
      <c r="AU70" s="15">
        <v>0</v>
      </c>
      <c r="AV70" s="15">
        <v>0</v>
      </c>
      <c r="AW70" s="15">
        <v>0</v>
      </c>
      <c r="AX70" s="15">
        <v>0</v>
      </c>
      <c r="AY70" s="15">
        <v>0</v>
      </c>
      <c r="AZ70" s="15">
        <v>0</v>
      </c>
      <c r="BA70" s="15">
        <v>0</v>
      </c>
      <c r="BB70" s="15">
        <v>0</v>
      </c>
      <c r="BC70" s="15">
        <v>2.2659199865758417</v>
      </c>
      <c r="BD70" s="15">
        <v>0</v>
      </c>
      <c r="BE70" s="15">
        <v>0</v>
      </c>
      <c r="BF70" s="15">
        <v>420.92200000000003</v>
      </c>
      <c r="BG70" s="15">
        <f t="shared" si="8"/>
        <v>423.18791998657588</v>
      </c>
      <c r="BH70" t="str">
        <f t="shared" si="9"/>
        <v>UIDIST</v>
      </c>
      <c r="BI70" t="str">
        <f>VLOOKUP(BH70,[2]Summary!$C$29:$C$56,1,0)</f>
        <v>UIDist</v>
      </c>
      <c r="BJ70" s="16">
        <v>44562</v>
      </c>
    </row>
    <row r="71" spans="1:62" x14ac:dyDescent="0.25">
      <c r="A71" s="13">
        <v>801068.01</v>
      </c>
      <c r="B71" s="13">
        <v>801068.01</v>
      </c>
      <c r="C71" s="13" t="s">
        <v>94</v>
      </c>
      <c r="D71" s="13" t="s">
        <v>18</v>
      </c>
      <c r="E71" s="13" t="s">
        <v>19</v>
      </c>
      <c r="F71" s="13" t="s">
        <v>22</v>
      </c>
      <c r="G71" s="14"/>
      <c r="H71" s="15">
        <v>0.76400000000000001</v>
      </c>
      <c r="I71" s="15">
        <v>4.1420000000000003</v>
      </c>
      <c r="J71" s="15">
        <v>7.5999999999999998E-2</v>
      </c>
      <c r="K71" s="15">
        <v>4.5999999999999999E-2</v>
      </c>
      <c r="L71" s="15">
        <v>4.5999999999999999E-2</v>
      </c>
      <c r="M71" s="15">
        <v>2E-3</v>
      </c>
      <c r="N71" s="15">
        <v>2E-3</v>
      </c>
      <c r="O71" s="15">
        <v>2E-3</v>
      </c>
      <c r="P71" s="15">
        <v>2.4E-2</v>
      </c>
      <c r="Q71" s="15">
        <v>2.4E-2</v>
      </c>
      <c r="R71" s="15">
        <v>2.4E-2</v>
      </c>
      <c r="S71" s="15">
        <v>0.10199999999999999</v>
      </c>
      <c r="T71" s="15">
        <f t="shared" si="5"/>
        <v>5.2540000000000004</v>
      </c>
      <c r="U71" s="15">
        <v>7.6980003356933599E-2</v>
      </c>
      <c r="V71" s="15">
        <v>7.6980003356933599E-2</v>
      </c>
      <c r="W71" s="15">
        <v>7.6449996948242185E-2</v>
      </c>
      <c r="X71" s="15">
        <v>7.6449996948242185E-2</v>
      </c>
      <c r="Y71" s="15">
        <v>7.6449996948242185E-2</v>
      </c>
      <c r="Z71" s="15">
        <v>7.6110000610351558E-2</v>
      </c>
      <c r="AA71" s="15">
        <v>7.8919998168945307E-2</v>
      </c>
      <c r="AB71" s="15">
        <v>7.8919998168945307E-2</v>
      </c>
      <c r="AC71" s="15">
        <v>6.558999633789063E-2</v>
      </c>
      <c r="AD71" s="15">
        <v>6.558999633789063E-2</v>
      </c>
      <c r="AE71" s="15">
        <v>36.570519631862638</v>
      </c>
      <c r="AF71" s="15">
        <v>3.5443899307250977</v>
      </c>
      <c r="AG71" s="15">
        <f t="shared" si="6"/>
        <v>40.863349549770348</v>
      </c>
      <c r="AH71" s="15">
        <v>41.165091242790226</v>
      </c>
      <c r="AI71" s="15">
        <v>42.260938964843753</v>
      </c>
      <c r="AJ71" s="15">
        <v>1.2751600189208985</v>
      </c>
      <c r="AK71" s="15">
        <v>0.50954998779296878</v>
      </c>
      <c r="AL71" s="15">
        <v>0.50954998779296878</v>
      </c>
      <c r="AM71" s="15">
        <v>8.3731198120117192</v>
      </c>
      <c r="AN71" s="15">
        <v>0.66812001037597657</v>
      </c>
      <c r="AO71" s="15">
        <v>0.70023001861572265</v>
      </c>
      <c r="AP71" s="15">
        <v>1.1249699707031251</v>
      </c>
      <c r="AQ71" s="15">
        <v>0.57499999999999996</v>
      </c>
      <c r="AR71" s="15">
        <v>0.5745399780273438</v>
      </c>
      <c r="AS71" s="15">
        <v>8.5132599792480477</v>
      </c>
      <c r="AT71" s="15">
        <f t="shared" si="7"/>
        <v>106.24952997112274</v>
      </c>
      <c r="AU71" s="15">
        <v>0</v>
      </c>
      <c r="AV71" s="15">
        <v>0</v>
      </c>
      <c r="AW71" s="15">
        <v>0</v>
      </c>
      <c r="AX71" s="15">
        <v>0</v>
      </c>
      <c r="AY71" s="15">
        <v>0</v>
      </c>
      <c r="AZ71" s="15">
        <v>0</v>
      </c>
      <c r="BA71" s="15">
        <v>0</v>
      </c>
      <c r="BB71" s="15">
        <v>0</v>
      </c>
      <c r="BC71" s="15">
        <v>0</v>
      </c>
      <c r="BD71" s="15">
        <v>0</v>
      </c>
      <c r="BE71" s="15">
        <v>0</v>
      </c>
      <c r="BF71" s="15">
        <v>0</v>
      </c>
      <c r="BG71" s="15">
        <f t="shared" si="8"/>
        <v>0</v>
      </c>
      <c r="BH71" t="str">
        <f t="shared" si="9"/>
        <v>UIDIST</v>
      </c>
      <c r="BI71" t="str">
        <f>VLOOKUP(BH71,[2]Summary!$C$29:$C$56,1,0)</f>
        <v>UIDist</v>
      </c>
      <c r="BJ71" s="16">
        <v>44197</v>
      </c>
    </row>
    <row r="72" spans="1:62" x14ac:dyDescent="0.25">
      <c r="A72" s="13">
        <v>801084.01</v>
      </c>
      <c r="B72" s="13">
        <v>801084.01</v>
      </c>
      <c r="C72" s="13" t="s">
        <v>95</v>
      </c>
      <c r="D72" s="13" t="s">
        <v>18</v>
      </c>
      <c r="E72" s="13" t="s">
        <v>19</v>
      </c>
      <c r="F72" s="13" t="s">
        <v>22</v>
      </c>
      <c r="G72" s="14"/>
      <c r="H72" s="15">
        <v>1E-3</v>
      </c>
      <c r="I72" s="15">
        <v>9.0630000000000006</v>
      </c>
      <c r="J72" s="15">
        <v>0.11600000000000001</v>
      </c>
      <c r="K72" s="15">
        <v>2E-3</v>
      </c>
      <c r="L72" s="15">
        <v>1.641</v>
      </c>
      <c r="M72" s="15">
        <v>0</v>
      </c>
      <c r="N72" s="15">
        <v>0</v>
      </c>
      <c r="O72" s="15">
        <v>9.89</v>
      </c>
      <c r="P72" s="15">
        <v>4.6779999999999999</v>
      </c>
      <c r="Q72" s="15">
        <v>5</v>
      </c>
      <c r="R72" s="15">
        <v>-11.983000000000001</v>
      </c>
      <c r="S72" s="15">
        <v>-8.6639999999999997</v>
      </c>
      <c r="T72" s="15">
        <f t="shared" si="5"/>
        <v>9.7440000000000015</v>
      </c>
      <c r="U72" s="15">
        <v>1.325E-2</v>
      </c>
      <c r="V72" s="15">
        <v>1.325E-2</v>
      </c>
      <c r="W72" s="15">
        <v>1.315999984741211E-2</v>
      </c>
      <c r="X72" s="15">
        <v>1.315999984741211E-2</v>
      </c>
      <c r="Y72" s="15">
        <v>1.315999984741211E-2</v>
      </c>
      <c r="Z72" s="15">
        <v>6.1684299888610843</v>
      </c>
      <c r="AA72" s="15">
        <v>1.0662500085830688</v>
      </c>
      <c r="AB72" s="15">
        <v>0.32830998039245607</v>
      </c>
      <c r="AC72" s="15">
        <v>0.97921002197265627</v>
      </c>
      <c r="AD72" s="15">
        <v>0.33921000576019289</v>
      </c>
      <c r="AE72" s="15">
        <v>1.1289999961853028E-2</v>
      </c>
      <c r="AF72" s="15">
        <v>1.4590000003576279E-2</v>
      </c>
      <c r="AG72" s="15">
        <f t="shared" si="6"/>
        <v>8.9732700050771239</v>
      </c>
      <c r="AH72" s="15">
        <v>1.4010000228881835E-2</v>
      </c>
      <c r="AI72" s="15">
        <v>3.1999999284744262E-4</v>
      </c>
      <c r="AJ72" s="15">
        <v>3.1999999284744262E-4</v>
      </c>
      <c r="AK72" s="15">
        <v>3.1000000238418578E-4</v>
      </c>
      <c r="AL72" s="15">
        <v>3.1000000238418578E-4</v>
      </c>
      <c r="AM72" s="15">
        <v>-1.697819960936904</v>
      </c>
      <c r="AN72" s="15">
        <v>3.1999999284744262E-4</v>
      </c>
      <c r="AO72" s="15">
        <v>3.1999999284744262E-4</v>
      </c>
      <c r="AP72" s="15">
        <v>3.6000001430511473E-4</v>
      </c>
      <c r="AQ72" s="15">
        <v>0</v>
      </c>
      <c r="AR72" s="15">
        <v>3.6000001430511473E-4</v>
      </c>
      <c r="AS72" s="15">
        <v>2.7999999374151232E-4</v>
      </c>
      <c r="AT72" s="15">
        <f t="shared" si="7"/>
        <v>-1.6809099607095124</v>
      </c>
      <c r="AU72" s="15">
        <v>0</v>
      </c>
      <c r="AV72" s="15">
        <v>0</v>
      </c>
      <c r="AW72" s="15">
        <v>0</v>
      </c>
      <c r="AX72" s="15">
        <v>0</v>
      </c>
      <c r="AY72" s="15">
        <v>0</v>
      </c>
      <c r="AZ72" s="15">
        <v>0</v>
      </c>
      <c r="BA72" s="15">
        <v>0</v>
      </c>
      <c r="BB72" s="15">
        <v>0</v>
      </c>
      <c r="BC72" s="15">
        <v>0</v>
      </c>
      <c r="BD72" s="15">
        <v>0</v>
      </c>
      <c r="BE72" s="15">
        <v>0</v>
      </c>
      <c r="BF72" s="15">
        <v>54.631999999999998</v>
      </c>
      <c r="BG72" s="15">
        <f t="shared" si="8"/>
        <v>54.631999999999998</v>
      </c>
      <c r="BH72" t="str">
        <f t="shared" si="9"/>
        <v>UIDIST</v>
      </c>
      <c r="BI72" t="str">
        <f>VLOOKUP(BH72,[2]Summary!$C$29:$C$56,1,0)</f>
        <v>UIDist</v>
      </c>
      <c r="BJ72" s="16">
        <v>44562</v>
      </c>
    </row>
    <row r="73" spans="1:62" x14ac:dyDescent="0.25">
      <c r="A73" s="13">
        <v>801096.01</v>
      </c>
      <c r="B73" s="13">
        <v>801096.01</v>
      </c>
      <c r="C73" s="13" t="s">
        <v>96</v>
      </c>
      <c r="D73" s="13" t="s">
        <v>18</v>
      </c>
      <c r="E73" s="13" t="s">
        <v>19</v>
      </c>
      <c r="F73" s="13" t="s">
        <v>22</v>
      </c>
      <c r="G73" s="14"/>
      <c r="H73" s="15">
        <v>56.256</v>
      </c>
      <c r="I73" s="15">
        <v>436.64600000000002</v>
      </c>
      <c r="J73" s="15">
        <v>167.30099999999999</v>
      </c>
      <c r="K73" s="15">
        <v>-161.292</v>
      </c>
      <c r="L73" s="15">
        <v>210.964</v>
      </c>
      <c r="M73" s="15">
        <v>241.07</v>
      </c>
      <c r="N73" s="15">
        <v>166.78200000000001</v>
      </c>
      <c r="O73" s="15">
        <v>305.64800000000002</v>
      </c>
      <c r="P73" s="15">
        <v>77.495000000000005</v>
      </c>
      <c r="Q73" s="15">
        <v>261.48200000000003</v>
      </c>
      <c r="R73" s="15">
        <v>219.626</v>
      </c>
      <c r="S73" s="15">
        <v>346.774</v>
      </c>
      <c r="T73" s="15">
        <f t="shared" si="5"/>
        <v>2328.752</v>
      </c>
      <c r="U73" s="15">
        <v>306.4042443237305</v>
      </c>
      <c r="V73" s="15">
        <v>249.64876416015625</v>
      </c>
      <c r="W73" s="15">
        <v>105.75391888427734</v>
      </c>
      <c r="X73" s="15">
        <v>112.74235931396484</v>
      </c>
      <c r="Y73" s="15">
        <v>355.56921618652342</v>
      </c>
      <c r="Z73" s="15">
        <v>361.59204736328127</v>
      </c>
      <c r="AA73" s="15">
        <v>223.4652993774414</v>
      </c>
      <c r="AB73" s="15">
        <v>264.81634704589845</v>
      </c>
      <c r="AC73" s="15">
        <v>357.26309600830081</v>
      </c>
      <c r="AD73" s="15">
        <v>404.35468753051759</v>
      </c>
      <c r="AE73" s="15">
        <v>432.73803088378907</v>
      </c>
      <c r="AF73" s="15">
        <v>461.51677478027347</v>
      </c>
      <c r="AG73" s="15">
        <f t="shared" si="6"/>
        <v>3635.8647858581544</v>
      </c>
      <c r="AH73" s="15">
        <v>387.43509914016721</v>
      </c>
      <c r="AI73" s="15">
        <v>573.10471460723875</v>
      </c>
      <c r="AJ73" s="15">
        <v>610.00727471923824</v>
      </c>
      <c r="AK73" s="15">
        <v>100.03299156951904</v>
      </c>
      <c r="AL73" s="15">
        <v>609.08414785766604</v>
      </c>
      <c r="AM73" s="15">
        <v>438.6394264450073</v>
      </c>
      <c r="AN73" s="15">
        <v>446.90844055175779</v>
      </c>
      <c r="AO73" s="15">
        <v>321.1770635986328</v>
      </c>
      <c r="AP73" s="15">
        <v>467.82414436340332</v>
      </c>
      <c r="AQ73" s="15">
        <v>446.13600000000002</v>
      </c>
      <c r="AR73" s="15">
        <v>466.56985952758788</v>
      </c>
      <c r="AS73" s="15">
        <v>336.18371011352536</v>
      </c>
      <c r="AT73" s="15">
        <f t="shared" si="7"/>
        <v>5203.1028724937441</v>
      </c>
      <c r="AU73" s="15">
        <v>0</v>
      </c>
      <c r="AV73" s="15">
        <v>0</v>
      </c>
      <c r="AW73" s="15">
        <v>0</v>
      </c>
      <c r="AX73" s="15">
        <v>0</v>
      </c>
      <c r="AY73" s="15">
        <v>0</v>
      </c>
      <c r="AZ73" s="15">
        <v>0</v>
      </c>
      <c r="BA73" s="15">
        <v>0</v>
      </c>
      <c r="BB73" s="15">
        <v>0</v>
      </c>
      <c r="BC73" s="15">
        <v>0</v>
      </c>
      <c r="BD73" s="15">
        <v>0</v>
      </c>
      <c r="BE73" s="15">
        <v>0</v>
      </c>
      <c r="BF73" s="15">
        <v>0</v>
      </c>
      <c r="BG73" s="15">
        <f t="shared" si="8"/>
        <v>0</v>
      </c>
      <c r="BH73" t="str">
        <f t="shared" si="9"/>
        <v>UIDIST</v>
      </c>
      <c r="BI73" t="str">
        <f>VLOOKUP(BH73,[2]Summary!$C$29:$C$56,1,0)</f>
        <v>UIDist</v>
      </c>
      <c r="BJ73" s="16">
        <v>44197</v>
      </c>
    </row>
    <row r="74" spans="1:62" x14ac:dyDescent="0.25">
      <c r="A74" s="13">
        <v>801110.02</v>
      </c>
      <c r="B74" s="13">
        <v>801110.02</v>
      </c>
      <c r="C74" s="13" t="s">
        <v>97</v>
      </c>
      <c r="D74" s="13" t="s">
        <v>18</v>
      </c>
      <c r="E74" s="13" t="s">
        <v>35</v>
      </c>
      <c r="F74" s="13" t="s">
        <v>22</v>
      </c>
      <c r="G74" s="14"/>
      <c r="H74" s="15">
        <v>0.70699999999999996</v>
      </c>
      <c r="I74" s="15">
        <v>3.649</v>
      </c>
      <c r="J74" s="15">
        <v>0</v>
      </c>
      <c r="K74" s="15">
        <v>0</v>
      </c>
      <c r="L74" s="15">
        <v>0</v>
      </c>
      <c r="M74" s="15">
        <v>0</v>
      </c>
      <c r="N74" s="15">
        <v>0</v>
      </c>
      <c r="O74" s="15">
        <v>0</v>
      </c>
      <c r="P74" s="15">
        <v>0</v>
      </c>
      <c r="Q74" s="15">
        <v>0</v>
      </c>
      <c r="R74" s="15">
        <v>0</v>
      </c>
      <c r="S74" s="15">
        <v>0</v>
      </c>
      <c r="T74" s="15">
        <f t="shared" si="5"/>
        <v>4.3559999999999999</v>
      </c>
      <c r="U74" s="15">
        <v>0</v>
      </c>
      <c r="V74" s="15">
        <v>0</v>
      </c>
      <c r="W74" s="15">
        <v>0</v>
      </c>
      <c r="X74" s="15">
        <v>0</v>
      </c>
      <c r="Y74" s="15">
        <v>0</v>
      </c>
      <c r="Z74" s="15">
        <v>0</v>
      </c>
      <c r="AA74" s="15">
        <v>0</v>
      </c>
      <c r="AB74" s="15">
        <v>0</v>
      </c>
      <c r="AC74" s="15">
        <v>0</v>
      </c>
      <c r="AD74" s="15">
        <v>0</v>
      </c>
      <c r="AE74" s="15">
        <v>8.0022400512695313</v>
      </c>
      <c r="AF74" s="15">
        <v>2.3438399047851561</v>
      </c>
      <c r="AG74" s="15">
        <f t="shared" si="6"/>
        <v>10.346079956054687</v>
      </c>
      <c r="AH74" s="15">
        <v>0</v>
      </c>
      <c r="AI74" s="15">
        <v>0</v>
      </c>
      <c r="AJ74" s="15">
        <v>0</v>
      </c>
      <c r="AK74" s="15">
        <v>0</v>
      </c>
      <c r="AL74" s="15">
        <v>0</v>
      </c>
      <c r="AM74" s="15">
        <v>0</v>
      </c>
      <c r="AN74" s="15">
        <v>0</v>
      </c>
      <c r="AO74" s="15">
        <v>0</v>
      </c>
      <c r="AP74" s="15">
        <v>0</v>
      </c>
      <c r="AQ74" s="15">
        <v>0</v>
      </c>
      <c r="AR74" s="15">
        <v>0</v>
      </c>
      <c r="AS74" s="15">
        <v>0</v>
      </c>
      <c r="AT74" s="15">
        <f t="shared" si="7"/>
        <v>0</v>
      </c>
      <c r="AU74" s="15">
        <v>0</v>
      </c>
      <c r="AV74" s="15">
        <v>0</v>
      </c>
      <c r="AW74" s="15">
        <v>0</v>
      </c>
      <c r="AX74" s="15">
        <v>0</v>
      </c>
      <c r="AY74" s="15">
        <v>0</v>
      </c>
      <c r="AZ74" s="15">
        <v>0</v>
      </c>
      <c r="BA74" s="15">
        <v>0</v>
      </c>
      <c r="BB74" s="15">
        <v>0</v>
      </c>
      <c r="BC74" s="15">
        <v>0</v>
      </c>
      <c r="BD74" s="15">
        <v>0</v>
      </c>
      <c r="BE74" s="15">
        <v>0</v>
      </c>
      <c r="BF74" s="15">
        <v>0</v>
      </c>
      <c r="BG74" s="15">
        <f t="shared" si="8"/>
        <v>0</v>
      </c>
      <c r="BH74" t="str">
        <f t="shared" si="9"/>
        <v>UITRANS</v>
      </c>
      <c r="BI74" t="str">
        <f>VLOOKUP(BH74,[2]Summary!$C$29:$C$56,1,0)</f>
        <v>UITrans</v>
      </c>
      <c r="BJ74" s="16">
        <v>43831</v>
      </c>
    </row>
    <row r="75" spans="1:62" x14ac:dyDescent="0.25">
      <c r="A75" s="13">
        <v>801128.01</v>
      </c>
      <c r="B75" s="13">
        <v>801128.01</v>
      </c>
      <c r="C75" s="13" t="s">
        <v>98</v>
      </c>
      <c r="D75" s="13" t="s">
        <v>18</v>
      </c>
      <c r="E75" s="13" t="s">
        <v>19</v>
      </c>
      <c r="F75" s="13" t="s">
        <v>22</v>
      </c>
      <c r="G75" s="14"/>
      <c r="H75" s="15">
        <v>26.388000000000002</v>
      </c>
      <c r="I75" s="15">
        <v>35.743000000000002</v>
      </c>
      <c r="J75" s="15">
        <v>24.654</v>
      </c>
      <c r="K75" s="15">
        <v>6.556</v>
      </c>
      <c r="L75" s="15">
        <v>10.135999999999999</v>
      </c>
      <c r="M75" s="15">
        <v>16.739000000000001</v>
      </c>
      <c r="N75" s="15">
        <v>-7.9660000000000002</v>
      </c>
      <c r="O75" s="15">
        <v>-7.9770000000000003</v>
      </c>
      <c r="P75" s="15">
        <v>9.6530000000000005</v>
      </c>
      <c r="Q75" s="15">
        <v>110.117</v>
      </c>
      <c r="R75" s="15">
        <v>162.49600000000001</v>
      </c>
      <c r="S75" s="15">
        <v>30.280999999999999</v>
      </c>
      <c r="T75" s="15">
        <f t="shared" si="5"/>
        <v>416.82</v>
      </c>
      <c r="U75" s="15">
        <v>20.255809814453126</v>
      </c>
      <c r="V75" s="15">
        <v>60.302760375976561</v>
      </c>
      <c r="W75" s="15">
        <v>36.234859130859377</v>
      </c>
      <c r="X75" s="15">
        <v>36.519928710937499</v>
      </c>
      <c r="Y75" s="15">
        <v>442.60412402343752</v>
      </c>
      <c r="Z75" s="15">
        <v>365.00059375000001</v>
      </c>
      <c r="AA75" s="15">
        <v>442.92984472656252</v>
      </c>
      <c r="AB75" s="15">
        <v>489.96361718750001</v>
      </c>
      <c r="AC75" s="15">
        <v>475.59598730468753</v>
      </c>
      <c r="AD75" s="15">
        <v>317.39864453125</v>
      </c>
      <c r="AE75" s="15">
        <v>209.05027783203124</v>
      </c>
      <c r="AF75" s="15">
        <v>269.04506176757815</v>
      </c>
      <c r="AG75" s="15">
        <f t="shared" si="6"/>
        <v>3164.9015091552733</v>
      </c>
      <c r="AH75" s="15">
        <v>294.76954638671873</v>
      </c>
      <c r="AI75" s="15">
        <v>1500.5987607421876</v>
      </c>
      <c r="AJ75" s="15">
        <v>-14.174731323242188</v>
      </c>
      <c r="AK75" s="15">
        <v>-854.56539990234376</v>
      </c>
      <c r="AL75" s="15">
        <v>342.63707690429686</v>
      </c>
      <c r="AM75" s="15">
        <v>-505.53828173828123</v>
      </c>
      <c r="AN75" s="15">
        <v>294.01397314453123</v>
      </c>
      <c r="AO75" s="15">
        <v>125.39669195556641</v>
      </c>
      <c r="AP75" s="15">
        <v>163.82527893066407</v>
      </c>
      <c r="AQ75" s="15">
        <v>269.11900000000003</v>
      </c>
      <c r="AR75" s="15">
        <v>204.54841564941407</v>
      </c>
      <c r="AS75" s="15">
        <v>143.29912915039063</v>
      </c>
      <c r="AT75" s="15">
        <f t="shared" si="7"/>
        <v>1963.9294598999024</v>
      </c>
      <c r="AU75" s="15">
        <v>105.7921396484375</v>
      </c>
      <c r="AV75" s="15">
        <v>160.38248925781249</v>
      </c>
      <c r="AW75" s="15">
        <v>78.984549194335941</v>
      </c>
      <c r="AX75" s="15">
        <v>165.89934863281249</v>
      </c>
      <c r="AY75" s="15">
        <v>59.895059936523438</v>
      </c>
      <c r="AZ75" s="15">
        <v>273.20409570312501</v>
      </c>
      <c r="BA75" s="15">
        <v>401.75196801757812</v>
      </c>
      <c r="BB75" s="15">
        <v>233.90228930664063</v>
      </c>
      <c r="BC75" s="15">
        <v>341.30243261718749</v>
      </c>
      <c r="BD75" s="15">
        <v>16.752990234375002</v>
      </c>
      <c r="BE75" s="15">
        <v>17.725540039062501</v>
      </c>
      <c r="BF75" s="15">
        <v>16.752990234375002</v>
      </c>
      <c r="BG75" s="15">
        <f t="shared" si="8"/>
        <v>1872.3458928222656</v>
      </c>
      <c r="BH75" t="str">
        <f t="shared" si="9"/>
        <v>UIDIST</v>
      </c>
      <c r="BI75" t="str">
        <f>VLOOKUP(BH75,[2]Summary!$C$29:$C$56,1,0)</f>
        <v>UIDist</v>
      </c>
      <c r="BJ75" s="16">
        <v>44562</v>
      </c>
    </row>
    <row r="76" spans="1:62" x14ac:dyDescent="0.25">
      <c r="A76" s="13">
        <v>801129.01</v>
      </c>
      <c r="B76" s="13">
        <v>801129.01</v>
      </c>
      <c r="C76" s="13" t="s">
        <v>99</v>
      </c>
      <c r="D76" s="13" t="s">
        <v>18</v>
      </c>
      <c r="E76" s="13" t="s">
        <v>19</v>
      </c>
      <c r="F76" s="13" t="s">
        <v>22</v>
      </c>
      <c r="G76" s="14"/>
      <c r="H76" s="15">
        <v>4.5999999999999999E-2</v>
      </c>
      <c r="I76" s="15">
        <v>-0.19700000000000001</v>
      </c>
      <c r="J76" s="15">
        <v>-4.8000000000000001E-2</v>
      </c>
      <c r="K76" s="15">
        <v>0</v>
      </c>
      <c r="L76" s="15">
        <v>0</v>
      </c>
      <c r="M76" s="15">
        <v>0</v>
      </c>
      <c r="N76" s="15">
        <v>0.23400000000000001</v>
      </c>
      <c r="O76" s="15">
        <v>1.4E-2</v>
      </c>
      <c r="P76" s="15">
        <v>0</v>
      </c>
      <c r="Q76" s="15">
        <v>0</v>
      </c>
      <c r="R76" s="15">
        <v>0</v>
      </c>
      <c r="S76" s="15">
        <v>0</v>
      </c>
      <c r="T76" s="15">
        <f t="shared" si="5"/>
        <v>4.9000000000000002E-2</v>
      </c>
      <c r="U76" s="15">
        <v>0</v>
      </c>
      <c r="V76" s="15">
        <v>0</v>
      </c>
      <c r="W76" s="15">
        <v>0</v>
      </c>
      <c r="X76" s="15">
        <v>0</v>
      </c>
      <c r="Y76" s="15">
        <v>0</v>
      </c>
      <c r="Z76" s="15">
        <v>0</v>
      </c>
      <c r="AA76" s="15">
        <v>0</v>
      </c>
      <c r="AB76" s="15">
        <v>-0.26030999755859374</v>
      </c>
      <c r="AC76" s="15">
        <v>0</v>
      </c>
      <c r="AD76" s="15">
        <v>2.0898299560546874</v>
      </c>
      <c r="AE76" s="15">
        <v>0</v>
      </c>
      <c r="AF76" s="15">
        <v>0</v>
      </c>
      <c r="AG76" s="15">
        <f t="shared" si="6"/>
        <v>1.8295199584960935</v>
      </c>
      <c r="AH76" s="15">
        <v>0</v>
      </c>
      <c r="AI76" s="15">
        <v>0</v>
      </c>
      <c r="AJ76" s="15">
        <v>0</v>
      </c>
      <c r="AK76" s="15">
        <v>0</v>
      </c>
      <c r="AL76" s="15">
        <v>0</v>
      </c>
      <c r="AM76" s="15">
        <v>0</v>
      </c>
      <c r="AN76" s="15">
        <v>0</v>
      </c>
      <c r="AO76" s="15">
        <v>0</v>
      </c>
      <c r="AP76" s="15">
        <v>0</v>
      </c>
      <c r="AQ76" s="15">
        <v>0</v>
      </c>
      <c r="AR76" s="15">
        <v>0</v>
      </c>
      <c r="AS76" s="15">
        <v>0</v>
      </c>
      <c r="AT76" s="15">
        <f t="shared" si="7"/>
        <v>0</v>
      </c>
      <c r="AU76" s="15">
        <v>0</v>
      </c>
      <c r="AV76" s="15">
        <v>0</v>
      </c>
      <c r="AW76" s="15">
        <v>0</v>
      </c>
      <c r="AX76" s="15">
        <v>0</v>
      </c>
      <c r="AY76" s="15">
        <v>0</v>
      </c>
      <c r="AZ76" s="15">
        <v>0</v>
      </c>
      <c r="BA76" s="15">
        <v>0</v>
      </c>
      <c r="BB76" s="15">
        <v>0</v>
      </c>
      <c r="BC76" s="15">
        <v>0</v>
      </c>
      <c r="BD76" s="15">
        <v>0</v>
      </c>
      <c r="BE76" s="15">
        <v>0</v>
      </c>
      <c r="BF76" s="15">
        <v>0</v>
      </c>
      <c r="BG76" s="15">
        <f t="shared" si="8"/>
        <v>0</v>
      </c>
      <c r="BH76" t="str">
        <f t="shared" si="9"/>
        <v>UIDIST</v>
      </c>
      <c r="BI76" t="str">
        <f>VLOOKUP(BH76,[2]Summary!$C$29:$C$56,1,0)</f>
        <v>UIDist</v>
      </c>
      <c r="BJ76" s="16">
        <v>43831</v>
      </c>
    </row>
    <row r="77" spans="1:62" x14ac:dyDescent="0.25">
      <c r="A77" s="13">
        <v>801150.02</v>
      </c>
      <c r="B77" s="13">
        <v>801150.02</v>
      </c>
      <c r="C77" s="13" t="s">
        <v>100</v>
      </c>
      <c r="D77" s="13" t="s">
        <v>18</v>
      </c>
      <c r="E77" s="13" t="s">
        <v>35</v>
      </c>
      <c r="F77" s="13" t="s">
        <v>101</v>
      </c>
      <c r="G77" s="14"/>
      <c r="H77" s="15">
        <v>0</v>
      </c>
      <c r="I77" s="15">
        <v>0</v>
      </c>
      <c r="J77" s="15">
        <v>0</v>
      </c>
      <c r="K77" s="15">
        <v>0</v>
      </c>
      <c r="L77" s="15">
        <v>0</v>
      </c>
      <c r="M77" s="15">
        <v>0</v>
      </c>
      <c r="N77" s="15">
        <v>0</v>
      </c>
      <c r="O77" s="15">
        <v>0</v>
      </c>
      <c r="P77" s="15">
        <v>0</v>
      </c>
      <c r="Q77" s="15">
        <v>0</v>
      </c>
      <c r="R77" s="15">
        <v>2.14</v>
      </c>
      <c r="S77" s="15">
        <v>0</v>
      </c>
      <c r="T77" s="15">
        <f t="shared" si="5"/>
        <v>2.14</v>
      </c>
      <c r="U77" s="15">
        <v>0</v>
      </c>
      <c r="V77" s="15">
        <v>0</v>
      </c>
      <c r="W77" s="15">
        <v>0</v>
      </c>
      <c r="X77" s="15">
        <v>0</v>
      </c>
      <c r="Y77" s="15">
        <v>0</v>
      </c>
      <c r="Z77" s="15">
        <v>0</v>
      </c>
      <c r="AA77" s="15">
        <v>0</v>
      </c>
      <c r="AB77" s="15">
        <v>0</v>
      </c>
      <c r="AC77" s="15">
        <v>0</v>
      </c>
      <c r="AD77" s="15">
        <v>0</v>
      </c>
      <c r="AE77" s="15">
        <v>0</v>
      </c>
      <c r="AF77" s="15">
        <v>0</v>
      </c>
      <c r="AG77" s="15">
        <f t="shared" si="6"/>
        <v>0</v>
      </c>
      <c r="AH77" s="15">
        <v>0</v>
      </c>
      <c r="AI77" s="15">
        <v>0</v>
      </c>
      <c r="AJ77" s="15">
        <v>0</v>
      </c>
      <c r="AK77" s="15">
        <v>0</v>
      </c>
      <c r="AL77" s="15">
        <v>0</v>
      </c>
      <c r="AM77" s="15">
        <v>0</v>
      </c>
      <c r="AN77" s="15">
        <v>1.1314399719238282</v>
      </c>
      <c r="AO77" s="15">
        <v>0</v>
      </c>
      <c r="AP77" s="15">
        <v>0</v>
      </c>
      <c r="AQ77" s="15">
        <v>0</v>
      </c>
      <c r="AR77" s="15">
        <v>0</v>
      </c>
      <c r="AS77" s="15">
        <v>0</v>
      </c>
      <c r="AT77" s="15">
        <f t="shared" si="7"/>
        <v>1.1314399719238282</v>
      </c>
      <c r="AU77" s="15">
        <v>0</v>
      </c>
      <c r="AV77" s="15">
        <v>0</v>
      </c>
      <c r="AW77" s="15">
        <v>0</v>
      </c>
      <c r="AX77" s="15">
        <v>0</v>
      </c>
      <c r="AY77" s="15">
        <v>0</v>
      </c>
      <c r="AZ77" s="15">
        <v>0</v>
      </c>
      <c r="BA77" s="15">
        <v>0</v>
      </c>
      <c r="BB77" s="15">
        <v>0</v>
      </c>
      <c r="BC77" s="15">
        <v>0</v>
      </c>
      <c r="BD77" s="15">
        <v>0</v>
      </c>
      <c r="BE77" s="15">
        <v>0</v>
      </c>
      <c r="BF77" s="15">
        <v>0</v>
      </c>
      <c r="BG77" s="15">
        <f t="shared" si="8"/>
        <v>0</v>
      </c>
      <c r="BH77" t="str">
        <f t="shared" si="9"/>
        <v>UITRANS</v>
      </c>
      <c r="BI77" t="str">
        <f>VLOOKUP(BH77,[2]Summary!$C$29:$C$56,1,0)</f>
        <v>UITrans</v>
      </c>
      <c r="BJ77" s="16">
        <v>44197</v>
      </c>
    </row>
    <row r="78" spans="1:62" x14ac:dyDescent="0.25">
      <c r="A78" s="13">
        <v>801192.01</v>
      </c>
      <c r="B78" s="13">
        <v>801192.01</v>
      </c>
      <c r="C78" s="13" t="s">
        <v>102</v>
      </c>
      <c r="D78" s="13" t="s">
        <v>18</v>
      </c>
      <c r="E78" s="13" t="s">
        <v>19</v>
      </c>
      <c r="F78" s="13" t="s">
        <v>22</v>
      </c>
      <c r="G78" s="14"/>
      <c r="H78" s="15">
        <v>0</v>
      </c>
      <c r="I78" s="15">
        <v>0</v>
      </c>
      <c r="J78" s="15">
        <v>0</v>
      </c>
      <c r="K78" s="15">
        <v>0</v>
      </c>
      <c r="L78" s="15">
        <v>0</v>
      </c>
      <c r="M78" s="15">
        <v>0</v>
      </c>
      <c r="N78" s="15">
        <v>0</v>
      </c>
      <c r="O78" s="15">
        <v>0</v>
      </c>
      <c r="P78" s="15">
        <v>0</v>
      </c>
      <c r="Q78" s="15">
        <v>0</v>
      </c>
      <c r="R78" s="15">
        <v>0</v>
      </c>
      <c r="S78" s="15">
        <v>0</v>
      </c>
      <c r="T78" s="15">
        <f t="shared" si="5"/>
        <v>0</v>
      </c>
      <c r="U78" s="15">
        <v>0</v>
      </c>
      <c r="V78" s="15">
        <v>0</v>
      </c>
      <c r="W78" s="15">
        <v>0</v>
      </c>
      <c r="X78" s="15">
        <v>0</v>
      </c>
      <c r="Y78" s="15">
        <v>0</v>
      </c>
      <c r="Z78" s="15">
        <v>0</v>
      </c>
      <c r="AA78" s="15">
        <v>0</v>
      </c>
      <c r="AB78" s="15">
        <v>0</v>
      </c>
      <c r="AC78" s="15">
        <v>0</v>
      </c>
      <c r="AD78" s="15">
        <v>0</v>
      </c>
      <c r="AE78" s="15">
        <v>0</v>
      </c>
      <c r="AF78" s="15">
        <v>0</v>
      </c>
      <c r="AG78" s="15">
        <f t="shared" si="6"/>
        <v>0</v>
      </c>
      <c r="AH78" s="15">
        <v>0</v>
      </c>
      <c r="AI78" s="15">
        <v>0</v>
      </c>
      <c r="AJ78" s="15">
        <v>0</v>
      </c>
      <c r="AK78" s="15">
        <v>0</v>
      </c>
      <c r="AL78" s="15">
        <v>0</v>
      </c>
      <c r="AM78" s="15">
        <v>0</v>
      </c>
      <c r="AN78" s="15">
        <v>0</v>
      </c>
      <c r="AO78" s="15">
        <v>0.77477998352050781</v>
      </c>
      <c r="AP78" s="15">
        <v>0</v>
      </c>
      <c r="AQ78" s="15">
        <v>0</v>
      </c>
      <c r="AR78" s="15">
        <v>0</v>
      </c>
      <c r="AS78" s="15">
        <v>0</v>
      </c>
      <c r="AT78" s="15">
        <f t="shared" si="7"/>
        <v>0.77477998352050781</v>
      </c>
      <c r="AU78" s="15">
        <v>0</v>
      </c>
      <c r="AV78" s="15">
        <v>0</v>
      </c>
      <c r="AW78" s="15">
        <v>0</v>
      </c>
      <c r="AX78" s="15">
        <v>0</v>
      </c>
      <c r="AY78" s="15">
        <v>0</v>
      </c>
      <c r="AZ78" s="15">
        <v>0</v>
      </c>
      <c r="BA78" s="15">
        <v>0</v>
      </c>
      <c r="BB78" s="15">
        <v>0</v>
      </c>
      <c r="BC78" s="15">
        <v>0</v>
      </c>
      <c r="BD78" s="15">
        <v>0</v>
      </c>
      <c r="BE78" s="15">
        <v>0</v>
      </c>
      <c r="BF78" s="15">
        <v>0</v>
      </c>
      <c r="BG78" s="15">
        <f t="shared" si="8"/>
        <v>0</v>
      </c>
      <c r="BH78" t="str">
        <f t="shared" si="9"/>
        <v>UIDIST</v>
      </c>
      <c r="BI78" t="str">
        <f>VLOOKUP(BH78,[2]Summary!$C$29:$C$56,1,0)</f>
        <v>UIDist</v>
      </c>
      <c r="BJ78" s="16">
        <v>44197</v>
      </c>
    </row>
    <row r="79" spans="1:62" x14ac:dyDescent="0.25">
      <c r="A79" s="13">
        <v>801219.01</v>
      </c>
      <c r="B79" s="13">
        <v>801219.01</v>
      </c>
      <c r="C79" s="13" t="s">
        <v>103</v>
      </c>
      <c r="D79" s="13" t="s">
        <v>18</v>
      </c>
      <c r="E79" s="13" t="s">
        <v>19</v>
      </c>
      <c r="F79" s="13" t="s">
        <v>22</v>
      </c>
      <c r="G79" s="14"/>
      <c r="H79" s="15">
        <v>-86.631</v>
      </c>
      <c r="I79" s="15">
        <v>107.634</v>
      </c>
      <c r="J79" s="15">
        <v>-13.632999999999999</v>
      </c>
      <c r="K79" s="15">
        <v>-30.954999999999998</v>
      </c>
      <c r="L79" s="15">
        <v>16.440000000000001</v>
      </c>
      <c r="M79" s="15">
        <v>14.911</v>
      </c>
      <c r="N79" s="15">
        <v>14.169</v>
      </c>
      <c r="O79" s="15">
        <v>5.1719999999999997</v>
      </c>
      <c r="P79" s="15">
        <v>-87.542000000000002</v>
      </c>
      <c r="Q79" s="15">
        <v>-4.12</v>
      </c>
      <c r="R79" s="15">
        <v>-2.758</v>
      </c>
      <c r="S79" s="15">
        <v>6.2629999999999999</v>
      </c>
      <c r="T79" s="15">
        <f t="shared" si="5"/>
        <v>-61.050000000000004</v>
      </c>
      <c r="U79" s="15">
        <v>6.8001598968505856</v>
      </c>
      <c r="V79" s="15">
        <v>2.6259998168945313</v>
      </c>
      <c r="W79" s="15">
        <v>-9.0720100097656253</v>
      </c>
      <c r="X79" s="15">
        <v>12.440420532226563</v>
      </c>
      <c r="Y79" s="15">
        <v>-72.707807006835935</v>
      </c>
      <c r="Z79" s="15">
        <v>7.353120025634766</v>
      </c>
      <c r="AA79" s="15">
        <v>1.800349983215332</v>
      </c>
      <c r="AB79" s="15">
        <v>-3.1540998725891112</v>
      </c>
      <c r="AC79" s="15">
        <v>3.2834300384521486</v>
      </c>
      <c r="AD79" s="15">
        <v>-2.0515799980163574</v>
      </c>
      <c r="AE79" s="15">
        <v>0.46672003555297853</v>
      </c>
      <c r="AF79" s="15">
        <v>-68.311793155670159</v>
      </c>
      <c r="AG79" s="15">
        <f t="shared" si="6"/>
        <v>-120.52708971405028</v>
      </c>
      <c r="AH79" s="15">
        <v>-1.1268300094604493</v>
      </c>
      <c r="AI79" s="15">
        <v>2.6941399536132811</v>
      </c>
      <c r="AJ79" s="15">
        <v>3.0775500583648681</v>
      </c>
      <c r="AK79" s="15">
        <v>1.768989974975586</v>
      </c>
      <c r="AL79" s="15">
        <v>-1.1215500869750976</v>
      </c>
      <c r="AM79" s="15">
        <v>-2.9020899815559389</v>
      </c>
      <c r="AN79" s="15">
        <v>2.0596999435424803</v>
      </c>
      <c r="AO79" s="15">
        <v>3.3491300048828125</v>
      </c>
      <c r="AP79" s="15">
        <v>2.4684100036621093</v>
      </c>
      <c r="AQ79" s="15">
        <v>1.377</v>
      </c>
      <c r="AR79" s="15">
        <v>4.9430298871994021</v>
      </c>
      <c r="AS79" s="15">
        <v>1.6093100500106812</v>
      </c>
      <c r="AT79" s="15">
        <f t="shared" si="7"/>
        <v>18.196789798259736</v>
      </c>
      <c r="AU79" s="15">
        <v>-1.5970000267028807E-2</v>
      </c>
      <c r="AV79" s="15">
        <v>-1.4430000305175781E-2</v>
      </c>
      <c r="AW79" s="15">
        <v>-2.3610000610351563E-2</v>
      </c>
      <c r="AX79" s="15">
        <v>-1.8190000534057619E-2</v>
      </c>
      <c r="AY79" s="15">
        <v>-2.0079999923706054E-2</v>
      </c>
      <c r="AZ79" s="15">
        <v>-1.7229999542236328E-2</v>
      </c>
      <c r="BA79" s="15">
        <v>-1.7329999923706055E-2</v>
      </c>
      <c r="BB79" s="15">
        <v>-1.7329999923706055E-2</v>
      </c>
      <c r="BC79" s="15">
        <v>-2.1469999313354492E-2</v>
      </c>
      <c r="BD79" s="15">
        <v>0</v>
      </c>
      <c r="BE79" s="15">
        <v>0</v>
      </c>
      <c r="BF79" s="15">
        <v>0</v>
      </c>
      <c r="BG79" s="15">
        <f t="shared" si="8"/>
        <v>-0.16564000034332274</v>
      </c>
      <c r="BH79" t="str">
        <f t="shared" si="9"/>
        <v>UIDIST</v>
      </c>
      <c r="BI79" t="str">
        <f>VLOOKUP(BH79,[2]Summary!$C$29:$C$56,1,0)</f>
        <v>UIDist</v>
      </c>
      <c r="BJ79" s="16">
        <v>44470</v>
      </c>
    </row>
    <row r="80" spans="1:62" x14ac:dyDescent="0.25">
      <c r="A80" s="13">
        <v>801234.01</v>
      </c>
      <c r="B80" s="13">
        <v>801234.01</v>
      </c>
      <c r="C80" s="13" t="s">
        <v>104</v>
      </c>
      <c r="D80" s="13" t="s">
        <v>18</v>
      </c>
      <c r="E80" s="13" t="s">
        <v>19</v>
      </c>
      <c r="F80" s="13" t="s">
        <v>22</v>
      </c>
      <c r="G80" s="14"/>
      <c r="H80" s="15">
        <v>168.40899999999999</v>
      </c>
      <c r="I80" s="15">
        <v>71.564999999999998</v>
      </c>
      <c r="J80" s="15">
        <v>14.478999999999999</v>
      </c>
      <c r="K80" s="15">
        <v>1.8160000000000001</v>
      </c>
      <c r="L80" s="15">
        <v>40.697000000000003</v>
      </c>
      <c r="M80" s="15">
        <v>5.3170000000000002</v>
      </c>
      <c r="N80" s="15">
        <v>1.4450000000000001</v>
      </c>
      <c r="O80" s="15">
        <v>41.551000000000002</v>
      </c>
      <c r="P80" s="15">
        <v>-28.495000000000001</v>
      </c>
      <c r="Q80" s="15">
        <v>8.0470000000000006</v>
      </c>
      <c r="R80" s="15">
        <v>2.387</v>
      </c>
      <c r="S80" s="15">
        <v>1.292</v>
      </c>
      <c r="T80" s="15">
        <f t="shared" si="5"/>
        <v>328.50999999999993</v>
      </c>
      <c r="U80" s="15">
        <v>0.47230999755859376</v>
      </c>
      <c r="V80" s="15">
        <v>0</v>
      </c>
      <c r="W80" s="15">
        <v>0</v>
      </c>
      <c r="X80" s="15">
        <v>0</v>
      </c>
      <c r="Y80" s="15">
        <v>0</v>
      </c>
      <c r="Z80" s="15">
        <v>0</v>
      </c>
      <c r="AA80" s="15">
        <v>0</v>
      </c>
      <c r="AB80" s="15">
        <v>18.246549804687501</v>
      </c>
      <c r="AC80" s="15">
        <v>0</v>
      </c>
      <c r="AD80" s="15">
        <v>0</v>
      </c>
      <c r="AE80" s="15">
        <v>25.661999999999999</v>
      </c>
      <c r="AF80" s="15">
        <v>-0.52950999069213867</v>
      </c>
      <c r="AG80" s="15">
        <f t="shared" si="6"/>
        <v>43.851349811553952</v>
      </c>
      <c r="AH80" s="15">
        <v>0</v>
      </c>
      <c r="AI80" s="15">
        <v>0</v>
      </c>
      <c r="AJ80" s="15">
        <v>0</v>
      </c>
      <c r="AK80" s="15">
        <v>18.783599121093751</v>
      </c>
      <c r="AL80" s="15">
        <v>0.35312001037597657</v>
      </c>
      <c r="AM80" s="15">
        <v>0.10204999732971191</v>
      </c>
      <c r="AN80" s="15">
        <v>0</v>
      </c>
      <c r="AO80" s="15">
        <v>0</v>
      </c>
      <c r="AP80" s="15">
        <v>0</v>
      </c>
      <c r="AQ80" s="15">
        <v>0.30499999999999999</v>
      </c>
      <c r="AR80" s="15">
        <v>0</v>
      </c>
      <c r="AS80" s="15">
        <v>0</v>
      </c>
      <c r="AT80" s="15">
        <f t="shared" si="7"/>
        <v>19.54376912879944</v>
      </c>
      <c r="AU80" s="15">
        <v>0</v>
      </c>
      <c r="AV80" s="15">
        <v>0</v>
      </c>
      <c r="AW80" s="15">
        <v>0</v>
      </c>
      <c r="AX80" s="15">
        <v>0</v>
      </c>
      <c r="AY80" s="15">
        <v>0</v>
      </c>
      <c r="AZ80" s="15">
        <v>0</v>
      </c>
      <c r="BA80" s="15">
        <v>0</v>
      </c>
      <c r="BB80" s="15">
        <v>0</v>
      </c>
      <c r="BC80" s="15">
        <v>0</v>
      </c>
      <c r="BD80" s="15">
        <v>0</v>
      </c>
      <c r="BE80" s="15">
        <v>0</v>
      </c>
      <c r="BF80" s="15">
        <v>0</v>
      </c>
      <c r="BG80" s="15">
        <f t="shared" si="8"/>
        <v>0</v>
      </c>
      <c r="BH80" t="str">
        <f t="shared" si="9"/>
        <v>UIDIST</v>
      </c>
      <c r="BI80" t="str">
        <f>VLOOKUP(BH80,[2]Summary!$C$29:$C$56,1,0)</f>
        <v>UIDist</v>
      </c>
      <c r="BJ80" s="16">
        <v>44197</v>
      </c>
    </row>
    <row r="81" spans="1:62" x14ac:dyDescent="0.25">
      <c r="A81" s="13">
        <v>801236.01</v>
      </c>
      <c r="B81" s="13">
        <v>801236.01</v>
      </c>
      <c r="C81" s="13" t="s">
        <v>105</v>
      </c>
      <c r="D81" s="13" t="s">
        <v>18</v>
      </c>
      <c r="E81" s="13" t="s">
        <v>19</v>
      </c>
      <c r="F81" s="13" t="s">
        <v>22</v>
      </c>
      <c r="G81" s="14"/>
      <c r="H81" s="15">
        <v>0</v>
      </c>
      <c r="I81" s="15">
        <v>0</v>
      </c>
      <c r="J81" s="15">
        <v>0</v>
      </c>
      <c r="K81" s="15">
        <v>0</v>
      </c>
      <c r="L81" s="15">
        <v>0</v>
      </c>
      <c r="M81" s="15">
        <v>0</v>
      </c>
      <c r="N81" s="15">
        <v>0</v>
      </c>
      <c r="O81" s="15">
        <v>0</v>
      </c>
      <c r="P81" s="15">
        <v>0</v>
      </c>
      <c r="Q81" s="15">
        <v>0</v>
      </c>
      <c r="R81" s="15">
        <v>0</v>
      </c>
      <c r="S81" s="15">
        <v>0</v>
      </c>
      <c r="T81" s="15">
        <f t="shared" si="5"/>
        <v>0</v>
      </c>
      <c r="U81" s="15">
        <v>0</v>
      </c>
      <c r="V81" s="15">
        <v>0</v>
      </c>
      <c r="W81" s="15">
        <v>1.2494000396728515</v>
      </c>
      <c r="X81" s="15">
        <v>0</v>
      </c>
      <c r="Y81" s="15">
        <v>0</v>
      </c>
      <c r="Z81" s="15">
        <v>0</v>
      </c>
      <c r="AA81" s="15">
        <v>0</v>
      </c>
      <c r="AB81" s="15">
        <v>0</v>
      </c>
      <c r="AC81" s="15">
        <v>0</v>
      </c>
      <c r="AD81" s="15">
        <v>2.2728800659179687</v>
      </c>
      <c r="AE81" s="15">
        <v>0</v>
      </c>
      <c r="AF81" s="15">
        <v>0</v>
      </c>
      <c r="AG81" s="15">
        <f t="shared" si="6"/>
        <v>3.5222801055908199</v>
      </c>
      <c r="AH81" s="15">
        <v>0</v>
      </c>
      <c r="AI81" s="15">
        <v>3.7843999328613283</v>
      </c>
      <c r="AJ81" s="15">
        <v>0.7648599700927734</v>
      </c>
      <c r="AK81" s="15">
        <v>0</v>
      </c>
      <c r="AL81" s="15">
        <v>0</v>
      </c>
      <c r="AM81" s="15">
        <v>3.4078900146484377</v>
      </c>
      <c r="AN81" s="15">
        <v>0</v>
      </c>
      <c r="AO81" s="15">
        <v>0</v>
      </c>
      <c r="AP81" s="15">
        <v>0</v>
      </c>
      <c r="AQ81" s="15">
        <v>0</v>
      </c>
      <c r="AR81" s="15">
        <v>0</v>
      </c>
      <c r="AS81" s="15">
        <v>0</v>
      </c>
      <c r="AT81" s="15">
        <f t="shared" si="7"/>
        <v>7.9571499176025391</v>
      </c>
      <c r="AU81" s="15">
        <v>0</v>
      </c>
      <c r="AV81" s="15">
        <v>0</v>
      </c>
      <c r="AW81" s="15">
        <v>0</v>
      </c>
      <c r="AX81" s="15">
        <v>0</v>
      </c>
      <c r="AY81" s="15">
        <v>0</v>
      </c>
      <c r="AZ81" s="15">
        <v>0</v>
      </c>
      <c r="BA81" s="15">
        <v>0</v>
      </c>
      <c r="BB81" s="15">
        <v>0</v>
      </c>
      <c r="BC81" s="15">
        <v>0</v>
      </c>
      <c r="BD81" s="15">
        <v>0</v>
      </c>
      <c r="BE81" s="15">
        <v>0</v>
      </c>
      <c r="BF81" s="15">
        <v>0</v>
      </c>
      <c r="BG81" s="15">
        <f t="shared" si="8"/>
        <v>0</v>
      </c>
      <c r="BH81" t="str">
        <f t="shared" si="9"/>
        <v>UIDIST</v>
      </c>
      <c r="BI81" t="str">
        <f>VLOOKUP(BH81,[2]Summary!$C$29:$C$56,1,0)</f>
        <v>UIDist</v>
      </c>
      <c r="BJ81" s="16">
        <v>44197</v>
      </c>
    </row>
    <row r="82" spans="1:62" x14ac:dyDescent="0.25">
      <c r="A82" s="13">
        <v>801240.02</v>
      </c>
      <c r="B82" s="13">
        <v>801240.02</v>
      </c>
      <c r="C82" s="13" t="s">
        <v>106</v>
      </c>
      <c r="D82" s="13" t="s">
        <v>18</v>
      </c>
      <c r="E82" s="13" t="s">
        <v>35</v>
      </c>
      <c r="F82" s="13" t="s">
        <v>20</v>
      </c>
      <c r="G82" s="14"/>
      <c r="H82" s="15">
        <v>28.568000000000001</v>
      </c>
      <c r="I82" s="15">
        <v>36.404000000000003</v>
      </c>
      <c r="J82" s="15">
        <v>41.143999999999998</v>
      </c>
      <c r="K82" s="15">
        <v>35.819000000000003</v>
      </c>
      <c r="L82" s="15">
        <v>5.63</v>
      </c>
      <c r="M82" s="15">
        <v>18.684999999999999</v>
      </c>
      <c r="N82" s="15">
        <v>334.267</v>
      </c>
      <c r="O82" s="15">
        <v>28.991</v>
      </c>
      <c r="P82" s="15">
        <v>26.564</v>
      </c>
      <c r="Q82" s="15">
        <v>28.545999999999999</v>
      </c>
      <c r="R82" s="15">
        <v>30.59</v>
      </c>
      <c r="S82" s="15">
        <v>511.69600000000003</v>
      </c>
      <c r="T82" s="15">
        <f t="shared" si="5"/>
        <v>1126.904</v>
      </c>
      <c r="U82" s="15">
        <v>-341.28266369628903</v>
      </c>
      <c r="V82" s="15">
        <v>12.14641047668457</v>
      </c>
      <c r="W82" s="15">
        <v>17.702410919189454</v>
      </c>
      <c r="X82" s="15">
        <v>5.0574699707031252</v>
      </c>
      <c r="Y82" s="15">
        <v>9.7207998962402336</v>
      </c>
      <c r="Z82" s="15">
        <v>2.3854000244140625</v>
      </c>
      <c r="AA82" s="15">
        <v>2.9404500122070312</v>
      </c>
      <c r="AB82" s="15">
        <v>13.911770401000977</v>
      </c>
      <c r="AC82" s="15">
        <v>10.879159729003906</v>
      </c>
      <c r="AD82" s="15">
        <v>8.9308101806640625</v>
      </c>
      <c r="AE82" s="15">
        <v>9.1704699096679683</v>
      </c>
      <c r="AF82" s="15">
        <v>9.0693300170898432</v>
      </c>
      <c r="AG82" s="15">
        <f t="shared" si="6"/>
        <v>-239.36818215942375</v>
      </c>
      <c r="AH82" s="15">
        <v>0</v>
      </c>
      <c r="AI82" s="15">
        <v>0</v>
      </c>
      <c r="AJ82" s="15">
        <v>0</v>
      </c>
      <c r="AK82" s="15">
        <v>0</v>
      </c>
      <c r="AL82" s="15">
        <v>0.29228999328613281</v>
      </c>
      <c r="AM82" s="15">
        <v>0</v>
      </c>
      <c r="AN82" s="15">
        <v>0.58455999755859378</v>
      </c>
      <c r="AO82" s="15">
        <v>0</v>
      </c>
      <c r="AP82" s="15">
        <v>7.9339998245239254E-2</v>
      </c>
      <c r="AQ82" s="15">
        <v>0</v>
      </c>
      <c r="AR82" s="15">
        <v>7.9319997787475588E-2</v>
      </c>
      <c r="AS82" s="15">
        <v>0</v>
      </c>
      <c r="AT82" s="15">
        <f t="shared" si="7"/>
        <v>1.0355099868774416</v>
      </c>
      <c r="AU82" s="15">
        <v>9.3999999761581424E-4</v>
      </c>
      <c r="AV82" s="15">
        <v>7.5999999046325679E-4</v>
      </c>
      <c r="AW82" s="15">
        <v>3.0000001192092895E-4</v>
      </c>
      <c r="AX82" s="15">
        <v>0</v>
      </c>
      <c r="AY82" s="15">
        <v>-3.4000000357627867E-4</v>
      </c>
      <c r="AZ82" s="15">
        <v>-3.6000001430511473E-4</v>
      </c>
      <c r="BA82" s="15">
        <v>-3.9999999105930327E-5</v>
      </c>
      <c r="BB82" s="15">
        <v>-3.1999999284744262E-4</v>
      </c>
      <c r="BC82" s="15">
        <v>-2.800000011920929E-4</v>
      </c>
      <c r="BD82" s="15">
        <v>0</v>
      </c>
      <c r="BE82" s="15">
        <v>0</v>
      </c>
      <c r="BF82" s="15">
        <v>0</v>
      </c>
      <c r="BG82" s="15">
        <f t="shared" si="8"/>
        <v>6.5999998897314088E-4</v>
      </c>
      <c r="BH82" t="str">
        <f t="shared" si="9"/>
        <v>UITRANS</v>
      </c>
      <c r="BI82" t="str">
        <f>VLOOKUP(BH82,[2]Summary!$C$29:$C$56,1,0)</f>
        <v>UITrans</v>
      </c>
      <c r="BJ82" s="16">
        <v>44470</v>
      </c>
    </row>
    <row r="83" spans="1:62" x14ac:dyDescent="0.25">
      <c r="A83" s="13">
        <v>801259.01</v>
      </c>
      <c r="B83" s="13">
        <v>801259.01</v>
      </c>
      <c r="C83" s="13" t="s">
        <v>107</v>
      </c>
      <c r="D83" s="13" t="s">
        <v>18</v>
      </c>
      <c r="E83" s="13" t="s">
        <v>19</v>
      </c>
      <c r="F83" s="13" t="s">
        <v>22</v>
      </c>
      <c r="G83" s="14"/>
      <c r="H83" s="15">
        <v>0.03</v>
      </c>
      <c r="I83" s="15">
        <v>0.03</v>
      </c>
      <c r="J83" s="15">
        <v>3.7999999999999999E-2</v>
      </c>
      <c r="K83" s="15">
        <v>0.89300000000000002</v>
      </c>
      <c r="L83" s="15">
        <v>0.155</v>
      </c>
      <c r="M83" s="15">
        <v>1E-3</v>
      </c>
      <c r="N83" s="15">
        <v>1E-3</v>
      </c>
      <c r="O83" s="15">
        <v>1.2589999999999999</v>
      </c>
      <c r="P83" s="15">
        <v>0.35499999999999998</v>
      </c>
      <c r="Q83" s="15">
        <v>5.6000000000000001E-2</v>
      </c>
      <c r="R83" s="15">
        <v>19.773</v>
      </c>
      <c r="S83" s="15">
        <v>-7.4560000000000004</v>
      </c>
      <c r="T83" s="15">
        <f t="shared" si="5"/>
        <v>15.135000000000002</v>
      </c>
      <c r="U83" s="15">
        <v>0.1555</v>
      </c>
      <c r="V83" s="15">
        <v>0.83644001770019527</v>
      </c>
      <c r="W83" s="15">
        <v>25.163030944824218</v>
      </c>
      <c r="X83" s="15">
        <v>1.0427700271606446</v>
      </c>
      <c r="Y83" s="15">
        <v>0.89196998596191401</v>
      </c>
      <c r="Z83" s="15">
        <v>0.31861999511718753</v>
      </c>
      <c r="AA83" s="15">
        <v>0.32779998779296876</v>
      </c>
      <c r="AB83" s="15">
        <v>0.32779998779296876</v>
      </c>
      <c r="AC83" s="15">
        <v>0.64751998901367191</v>
      </c>
      <c r="AD83" s="15">
        <v>0.27432000732421874</v>
      </c>
      <c r="AE83" s="15">
        <v>0.27432000732421874</v>
      </c>
      <c r="AF83" s="15">
        <v>0.34639999389648435</v>
      </c>
      <c r="AG83" s="15">
        <f t="shared" si="6"/>
        <v>30.606490943908689</v>
      </c>
      <c r="AH83" s="15">
        <v>0.34072000122070312</v>
      </c>
      <c r="AI83" s="15">
        <v>0.34072000122070312</v>
      </c>
      <c r="AJ83" s="15">
        <v>0.34413999024033548</v>
      </c>
      <c r="AK83" s="15">
        <v>0.32985000610351561</v>
      </c>
      <c r="AL83" s="15">
        <v>0.32985000610351561</v>
      </c>
      <c r="AM83" s="15">
        <v>0.14374999999999999</v>
      </c>
      <c r="AN83" s="15">
        <v>0.33533999633789063</v>
      </c>
      <c r="AO83" s="15">
        <v>0.33533999633789063</v>
      </c>
      <c r="AP83" s="15">
        <v>0.37417999267578123</v>
      </c>
      <c r="AQ83" s="15">
        <v>0.374</v>
      </c>
      <c r="AR83" s="15">
        <v>0.37417999267578123</v>
      </c>
      <c r="AS83" s="15">
        <v>0.33216000366210935</v>
      </c>
      <c r="AT83" s="15">
        <f t="shared" si="7"/>
        <v>3.9542299865782264</v>
      </c>
      <c r="AU83" s="15">
        <v>0</v>
      </c>
      <c r="AV83" s="15">
        <v>0</v>
      </c>
      <c r="AW83" s="15">
        <v>0</v>
      </c>
      <c r="AX83" s="15">
        <v>0</v>
      </c>
      <c r="AY83" s="15">
        <v>0</v>
      </c>
      <c r="AZ83" s="15">
        <v>0</v>
      </c>
      <c r="BA83" s="15">
        <v>0</v>
      </c>
      <c r="BB83" s="15">
        <v>0</v>
      </c>
      <c r="BC83" s="15">
        <v>0</v>
      </c>
      <c r="BD83" s="15">
        <v>0</v>
      </c>
      <c r="BE83" s="15">
        <v>0</v>
      </c>
      <c r="BF83" s="15">
        <v>0</v>
      </c>
      <c r="BG83" s="15">
        <f t="shared" si="8"/>
        <v>0</v>
      </c>
      <c r="BH83" t="str">
        <f t="shared" si="9"/>
        <v>UIDIST</v>
      </c>
      <c r="BI83" t="str">
        <f>VLOOKUP(BH83,[2]Summary!$C$29:$C$56,1,0)</f>
        <v>UIDist</v>
      </c>
      <c r="BJ83" s="16">
        <v>44197</v>
      </c>
    </row>
    <row r="84" spans="1:62" x14ac:dyDescent="0.25">
      <c r="A84" s="13">
        <v>801359.01</v>
      </c>
      <c r="B84" s="13">
        <v>801359.01</v>
      </c>
      <c r="C84" s="13" t="s">
        <v>108</v>
      </c>
      <c r="D84" s="13" t="s">
        <v>18</v>
      </c>
      <c r="E84" s="13" t="s">
        <v>19</v>
      </c>
      <c r="F84" s="13" t="s">
        <v>22</v>
      </c>
      <c r="G84" s="14"/>
      <c r="H84" s="15">
        <v>1.6E-2</v>
      </c>
      <c r="I84" s="15">
        <v>9.0999999999999998E-2</v>
      </c>
      <c r="J84" s="15">
        <v>0.375</v>
      </c>
      <c r="K84" s="15">
        <v>-0.03</v>
      </c>
      <c r="L84" s="15">
        <v>0</v>
      </c>
      <c r="M84" s="15">
        <v>0</v>
      </c>
      <c r="N84" s="15">
        <v>0</v>
      </c>
      <c r="O84" s="15">
        <v>0</v>
      </c>
      <c r="P84" s="15">
        <v>0</v>
      </c>
      <c r="Q84" s="15">
        <v>0</v>
      </c>
      <c r="R84" s="15">
        <v>0</v>
      </c>
      <c r="S84" s="15">
        <v>0</v>
      </c>
      <c r="T84" s="15">
        <f t="shared" si="5"/>
        <v>0.45199999999999996</v>
      </c>
      <c r="U84" s="15">
        <v>0</v>
      </c>
      <c r="V84" s="15">
        <v>0</v>
      </c>
      <c r="W84" s="15">
        <v>0</v>
      </c>
      <c r="X84" s="15">
        <v>0</v>
      </c>
      <c r="Y84" s="15">
        <v>0</v>
      </c>
      <c r="Z84" s="15">
        <v>0</v>
      </c>
      <c r="AA84" s="15">
        <v>0</v>
      </c>
      <c r="AB84" s="15">
        <v>0</v>
      </c>
      <c r="AC84" s="15">
        <v>0</v>
      </c>
      <c r="AD84" s="15">
        <v>0</v>
      </c>
      <c r="AE84" s="15">
        <v>0</v>
      </c>
      <c r="AF84" s="15">
        <v>0</v>
      </c>
      <c r="AG84" s="15">
        <f t="shared" si="6"/>
        <v>0</v>
      </c>
      <c r="AH84" s="15">
        <v>0</v>
      </c>
      <c r="AI84" s="15">
        <v>0</v>
      </c>
      <c r="AJ84" s="15">
        <v>0</v>
      </c>
      <c r="AK84" s="15">
        <v>0</v>
      </c>
      <c r="AL84" s="15">
        <v>0</v>
      </c>
      <c r="AM84" s="15">
        <v>0</v>
      </c>
      <c r="AN84" s="15">
        <v>0</v>
      </c>
      <c r="AO84" s="15">
        <v>0</v>
      </c>
      <c r="AP84" s="15">
        <v>0</v>
      </c>
      <c r="AQ84" s="15">
        <v>0</v>
      </c>
      <c r="AR84" s="15">
        <v>0</v>
      </c>
      <c r="AS84" s="15">
        <v>0</v>
      </c>
      <c r="AT84" s="15">
        <f t="shared" si="7"/>
        <v>0</v>
      </c>
      <c r="AU84" s="15">
        <v>0</v>
      </c>
      <c r="AV84" s="15">
        <v>0</v>
      </c>
      <c r="AW84" s="15">
        <v>0</v>
      </c>
      <c r="AX84" s="15">
        <v>0</v>
      </c>
      <c r="AY84" s="15">
        <v>0</v>
      </c>
      <c r="AZ84" s="15">
        <v>0</v>
      </c>
      <c r="BA84" s="15">
        <v>0</v>
      </c>
      <c r="BB84" s="15">
        <v>0</v>
      </c>
      <c r="BC84" s="15">
        <v>0</v>
      </c>
      <c r="BD84" s="15">
        <v>0</v>
      </c>
      <c r="BE84" s="15">
        <v>0</v>
      </c>
      <c r="BF84" s="15">
        <v>0</v>
      </c>
      <c r="BG84" s="15">
        <f t="shared" si="8"/>
        <v>0</v>
      </c>
      <c r="BH84" t="str">
        <f t="shared" si="9"/>
        <v>UIDIST</v>
      </c>
      <c r="BI84" t="str">
        <f>VLOOKUP(BH84,[2]Summary!$C$29:$C$56,1,0)</f>
        <v>UIDist</v>
      </c>
      <c r="BJ84" s="16">
        <v>43466</v>
      </c>
    </row>
    <row r="85" spans="1:62" x14ac:dyDescent="0.25">
      <c r="A85" s="13">
        <v>801369.01</v>
      </c>
      <c r="B85" s="13">
        <v>801369.01</v>
      </c>
      <c r="C85" s="13" t="s">
        <v>109</v>
      </c>
      <c r="D85" s="13" t="s">
        <v>18</v>
      </c>
      <c r="E85" s="13" t="s">
        <v>19</v>
      </c>
      <c r="F85" s="13" t="s">
        <v>22</v>
      </c>
      <c r="G85" s="14"/>
      <c r="H85" s="15">
        <v>7.0000000000000001E-3</v>
      </c>
      <c r="I85" s="15">
        <v>0</v>
      </c>
      <c r="J85" s="15">
        <v>0</v>
      </c>
      <c r="K85" s="15">
        <v>0</v>
      </c>
      <c r="L85" s="15">
        <v>0</v>
      </c>
      <c r="M85" s="15">
        <v>2.87</v>
      </c>
      <c r="N85" s="15">
        <v>0.10299999999999999</v>
      </c>
      <c r="O85" s="15">
        <v>0</v>
      </c>
      <c r="P85" s="15">
        <v>2.0190000000000001</v>
      </c>
      <c r="Q85" s="15">
        <v>0.06</v>
      </c>
      <c r="R85" s="15">
        <v>0</v>
      </c>
      <c r="S85" s="15">
        <v>0</v>
      </c>
      <c r="T85" s="15">
        <f t="shared" si="5"/>
        <v>5.0590000000000002</v>
      </c>
      <c r="U85" s="15">
        <v>0</v>
      </c>
      <c r="V85" s="15">
        <v>0</v>
      </c>
      <c r="W85" s="15">
        <v>0</v>
      </c>
      <c r="X85" s="15">
        <v>0</v>
      </c>
      <c r="Y85" s="15">
        <v>0</v>
      </c>
      <c r="Z85" s="15">
        <v>0</v>
      </c>
      <c r="AA85" s="15">
        <v>0</v>
      </c>
      <c r="AB85" s="15">
        <v>0</v>
      </c>
      <c r="AC85" s="15">
        <v>1.0892700195312499</v>
      </c>
      <c r="AD85" s="15">
        <v>0</v>
      </c>
      <c r="AE85" s="15">
        <v>0</v>
      </c>
      <c r="AF85" s="15">
        <v>0</v>
      </c>
      <c r="AG85" s="15">
        <f t="shared" si="6"/>
        <v>1.0892700195312499</v>
      </c>
      <c r="AH85" s="15">
        <v>0</v>
      </c>
      <c r="AI85" s="15">
        <v>2.2599999904632569E-3</v>
      </c>
      <c r="AJ85" s="15">
        <v>0</v>
      </c>
      <c r="AK85" s="15">
        <v>0</v>
      </c>
      <c r="AL85" s="15">
        <v>0</v>
      </c>
      <c r="AM85" s="15">
        <v>0</v>
      </c>
      <c r="AN85" s="15">
        <v>0</v>
      </c>
      <c r="AO85" s="15">
        <v>0</v>
      </c>
      <c r="AP85" s="15">
        <v>0</v>
      </c>
      <c r="AQ85" s="15">
        <v>0</v>
      </c>
      <c r="AR85" s="15">
        <v>0</v>
      </c>
      <c r="AS85" s="15">
        <v>0</v>
      </c>
      <c r="AT85" s="15">
        <f t="shared" si="7"/>
        <v>2.2599999904632569E-3</v>
      </c>
      <c r="AU85" s="15">
        <v>0</v>
      </c>
      <c r="AV85" s="15">
        <v>0</v>
      </c>
      <c r="AW85" s="15">
        <v>0</v>
      </c>
      <c r="AX85" s="15">
        <v>0</v>
      </c>
      <c r="AY85" s="15">
        <v>0</v>
      </c>
      <c r="AZ85" s="15">
        <v>0</v>
      </c>
      <c r="BA85" s="15">
        <v>0</v>
      </c>
      <c r="BB85" s="15">
        <v>0</v>
      </c>
      <c r="BC85" s="15">
        <v>0</v>
      </c>
      <c r="BD85" s="15">
        <v>0</v>
      </c>
      <c r="BE85" s="15">
        <v>0</v>
      </c>
      <c r="BF85" s="15">
        <v>0</v>
      </c>
      <c r="BG85" s="15">
        <f t="shared" si="8"/>
        <v>0</v>
      </c>
      <c r="BH85" t="str">
        <f t="shared" si="9"/>
        <v>UIDIST</v>
      </c>
      <c r="BI85" t="str">
        <f>VLOOKUP(BH85,[2]Summary!$C$29:$C$56,1,0)</f>
        <v>UIDist</v>
      </c>
      <c r="BJ85" s="16">
        <v>44197</v>
      </c>
    </row>
    <row r="86" spans="1:62" x14ac:dyDescent="0.25">
      <c r="A86" s="13">
        <v>801372.01</v>
      </c>
      <c r="B86" s="13">
        <v>801372.01</v>
      </c>
      <c r="C86" s="13" t="s">
        <v>110</v>
      </c>
      <c r="D86" s="13" t="s">
        <v>18</v>
      </c>
      <c r="E86" s="13" t="s">
        <v>19</v>
      </c>
      <c r="F86" s="13" t="s">
        <v>22</v>
      </c>
      <c r="G86" s="14"/>
      <c r="H86" s="15">
        <v>0</v>
      </c>
      <c r="I86" s="15">
        <v>0</v>
      </c>
      <c r="J86" s="15">
        <v>0</v>
      </c>
      <c r="K86" s="15">
        <v>0</v>
      </c>
      <c r="L86" s="15">
        <v>0</v>
      </c>
      <c r="M86" s="15">
        <v>0</v>
      </c>
      <c r="N86" s="15">
        <v>0</v>
      </c>
      <c r="O86" s="15">
        <v>0</v>
      </c>
      <c r="P86" s="15">
        <v>0</v>
      </c>
      <c r="Q86" s="15">
        <v>0</v>
      </c>
      <c r="R86" s="15">
        <v>0</v>
      </c>
      <c r="S86" s="15">
        <v>0</v>
      </c>
      <c r="T86" s="15">
        <f t="shared" si="5"/>
        <v>0</v>
      </c>
      <c r="U86" s="15">
        <v>0</v>
      </c>
      <c r="V86" s="15">
        <v>0</v>
      </c>
      <c r="W86" s="15">
        <v>0.83824999642372133</v>
      </c>
      <c r="X86" s="15">
        <v>10.887170043945313</v>
      </c>
      <c r="Y86" s="15">
        <v>7.1930000305175781E-2</v>
      </c>
      <c r="Z86" s="15">
        <v>7.1599998474121088E-2</v>
      </c>
      <c r="AA86" s="15">
        <v>7.2730003356933595E-2</v>
      </c>
      <c r="AB86" s="15">
        <v>7.2730003356933595E-2</v>
      </c>
      <c r="AC86" s="15">
        <v>6.0450000762939451E-2</v>
      </c>
      <c r="AD86" s="15">
        <v>6.0450000762939451E-2</v>
      </c>
      <c r="AE86" s="15">
        <v>6.0450000762939451E-2</v>
      </c>
      <c r="AF86" s="15">
        <v>7.6319999694824225E-2</v>
      </c>
      <c r="AG86" s="15">
        <f t="shared" si="6"/>
        <v>12.272080047845842</v>
      </c>
      <c r="AH86" s="15">
        <v>0</v>
      </c>
      <c r="AI86" s="15">
        <v>0</v>
      </c>
      <c r="AJ86" s="15">
        <v>0</v>
      </c>
      <c r="AK86" s="15">
        <v>0</v>
      </c>
      <c r="AL86" s="15">
        <v>0</v>
      </c>
      <c r="AM86" s="15">
        <v>-0.18147999572753906</v>
      </c>
      <c r="AN86" s="15">
        <v>0</v>
      </c>
      <c r="AO86" s="15">
        <v>0</v>
      </c>
      <c r="AP86" s="15">
        <v>0</v>
      </c>
      <c r="AQ86" s="15">
        <v>0</v>
      </c>
      <c r="AR86" s="15">
        <v>0</v>
      </c>
      <c r="AS86" s="15">
        <v>0</v>
      </c>
      <c r="AT86" s="15">
        <f t="shared" si="7"/>
        <v>-0.18147999572753906</v>
      </c>
      <c r="AU86" s="15">
        <v>0</v>
      </c>
      <c r="AV86" s="15">
        <v>0</v>
      </c>
      <c r="AW86" s="15">
        <v>0</v>
      </c>
      <c r="AX86" s="15">
        <v>0</v>
      </c>
      <c r="AY86" s="15">
        <v>0</v>
      </c>
      <c r="AZ86" s="15">
        <v>0</v>
      </c>
      <c r="BA86" s="15">
        <v>0</v>
      </c>
      <c r="BB86" s="15">
        <v>0</v>
      </c>
      <c r="BC86" s="15">
        <v>0</v>
      </c>
      <c r="BD86" s="15">
        <v>0</v>
      </c>
      <c r="BE86" s="15">
        <v>0</v>
      </c>
      <c r="BF86" s="15">
        <v>0</v>
      </c>
      <c r="BG86" s="15">
        <f t="shared" si="8"/>
        <v>0</v>
      </c>
      <c r="BH86" t="str">
        <f t="shared" si="9"/>
        <v>UIDIST</v>
      </c>
      <c r="BI86" t="str">
        <f>VLOOKUP(BH86,[2]Summary!$C$29:$C$56,1,0)</f>
        <v>UIDist</v>
      </c>
      <c r="BJ86" s="16">
        <v>44197</v>
      </c>
    </row>
    <row r="87" spans="1:62" x14ac:dyDescent="0.25">
      <c r="A87" s="13">
        <v>801398.01</v>
      </c>
      <c r="B87" s="13">
        <v>801398.01</v>
      </c>
      <c r="C87" s="13" t="s">
        <v>111</v>
      </c>
      <c r="D87" s="13" t="s">
        <v>18</v>
      </c>
      <c r="E87" s="13" t="s">
        <v>19</v>
      </c>
      <c r="F87" s="13" t="s">
        <v>22</v>
      </c>
      <c r="G87" s="14"/>
      <c r="H87" s="15">
        <v>2.1000000000000001E-2</v>
      </c>
      <c r="I87" s="15">
        <v>2.1000000000000001E-2</v>
      </c>
      <c r="J87" s="15">
        <v>2.7E-2</v>
      </c>
      <c r="K87" s="15">
        <v>2.7E-2</v>
      </c>
      <c r="L87" s="15">
        <v>2.7E-2</v>
      </c>
      <c r="M87" s="15">
        <v>1E-3</v>
      </c>
      <c r="N87" s="15">
        <v>1E-3</v>
      </c>
      <c r="O87" s="15">
        <v>1E-3</v>
      </c>
      <c r="P87" s="15">
        <v>1.4E-2</v>
      </c>
      <c r="Q87" s="15">
        <v>1.4E-2</v>
      </c>
      <c r="R87" s="15">
        <v>1.4E-2</v>
      </c>
      <c r="S87" s="15">
        <v>5.8999999999999997E-2</v>
      </c>
      <c r="T87" s="15">
        <f t="shared" si="5"/>
        <v>0.22700000000000004</v>
      </c>
      <c r="U87" s="15">
        <v>4.4569999694824218E-2</v>
      </c>
      <c r="V87" s="15">
        <v>4.4569999694824218E-2</v>
      </c>
      <c r="W87" s="15">
        <v>0.22887999725341795</v>
      </c>
      <c r="X87" s="15">
        <v>4.5389999389648439E-2</v>
      </c>
      <c r="Y87" s="15">
        <v>4.5389999389648439E-2</v>
      </c>
      <c r="Z87" s="15">
        <v>4.5189998626708985E-2</v>
      </c>
      <c r="AA87" s="15">
        <v>4.6840000152587893E-2</v>
      </c>
      <c r="AB87" s="15">
        <v>4.6840000152587893E-2</v>
      </c>
      <c r="AC87" s="15">
        <v>3.893000030517578E-2</v>
      </c>
      <c r="AD87" s="15">
        <v>3.893000030517578E-2</v>
      </c>
      <c r="AE87" s="15">
        <v>3.893000030517578E-2</v>
      </c>
      <c r="AF87" s="15">
        <v>4.9159999847412109E-2</v>
      </c>
      <c r="AG87" s="15">
        <f t="shared" si="6"/>
        <v>0.71361999511718766</v>
      </c>
      <c r="AH87" s="15">
        <v>4.8349998474121095E-2</v>
      </c>
      <c r="AI87" s="15">
        <v>4.8349998474121095E-2</v>
      </c>
      <c r="AJ87" s="15">
        <v>4.8349998474121095E-2</v>
      </c>
      <c r="AK87" s="15">
        <v>4.6810001373291013E-2</v>
      </c>
      <c r="AL87" s="15">
        <v>0</v>
      </c>
      <c r="AM87" s="15">
        <v>0</v>
      </c>
      <c r="AN87" s="15">
        <v>0</v>
      </c>
      <c r="AO87" s="15">
        <v>0</v>
      </c>
      <c r="AP87" s="15">
        <v>0</v>
      </c>
      <c r="AQ87" s="15">
        <v>0</v>
      </c>
      <c r="AR87" s="15">
        <v>0</v>
      </c>
      <c r="AS87" s="15">
        <v>0</v>
      </c>
      <c r="AT87" s="15">
        <f t="shared" si="7"/>
        <v>0.1918599967956543</v>
      </c>
      <c r="AU87" s="15">
        <v>0</v>
      </c>
      <c r="AV87" s="15">
        <v>0</v>
      </c>
      <c r="AW87" s="15">
        <v>0</v>
      </c>
      <c r="AX87" s="15">
        <v>0</v>
      </c>
      <c r="AY87" s="15">
        <v>4.8828125000000001E-7</v>
      </c>
      <c r="AZ87" s="15">
        <v>4.8828125000000001E-7</v>
      </c>
      <c r="BA87" s="15">
        <v>0</v>
      </c>
      <c r="BB87" s="15">
        <v>0</v>
      </c>
      <c r="BC87" s="15">
        <v>1.52587890625E-8</v>
      </c>
      <c r="BD87" s="15">
        <v>0</v>
      </c>
      <c r="BE87" s="15">
        <v>0</v>
      </c>
      <c r="BF87" s="15">
        <v>0</v>
      </c>
      <c r="BG87" s="15">
        <f t="shared" si="8"/>
        <v>9.9182128906250003E-7</v>
      </c>
      <c r="BH87" t="str">
        <f t="shared" si="9"/>
        <v>UIDIST</v>
      </c>
      <c r="BI87" t="str">
        <f>VLOOKUP(BH87,[2]Summary!$C$29:$C$56,1,0)</f>
        <v>UIDist</v>
      </c>
      <c r="BJ87" s="16">
        <v>44470</v>
      </c>
    </row>
    <row r="88" spans="1:62" x14ac:dyDescent="0.25">
      <c r="A88" s="13">
        <v>801434.02</v>
      </c>
      <c r="B88" s="13">
        <v>801434.02</v>
      </c>
      <c r="C88" s="13" t="s">
        <v>112</v>
      </c>
      <c r="D88" s="13" t="s">
        <v>18</v>
      </c>
      <c r="E88" s="13" t="s">
        <v>35</v>
      </c>
      <c r="F88" s="13" t="s">
        <v>20</v>
      </c>
      <c r="G88" s="14"/>
      <c r="H88" s="15">
        <v>7.0999999999999994E-2</v>
      </c>
      <c r="I88" s="15">
        <v>7.0999999999999994E-2</v>
      </c>
      <c r="J88" s="15">
        <v>9.5000000000000001E-2</v>
      </c>
      <c r="K88" s="15">
        <v>9.5000000000000001E-2</v>
      </c>
      <c r="L88" s="15">
        <v>9.5000000000000001E-2</v>
      </c>
      <c r="M88" s="15">
        <v>3.0000000000000001E-3</v>
      </c>
      <c r="N88" s="15">
        <v>0</v>
      </c>
      <c r="O88" s="15">
        <v>0</v>
      </c>
      <c r="P88" s="15">
        <v>0</v>
      </c>
      <c r="Q88" s="15">
        <v>0</v>
      </c>
      <c r="R88" s="15">
        <v>0</v>
      </c>
      <c r="S88" s="15">
        <v>1.643</v>
      </c>
      <c r="T88" s="15">
        <f t="shared" si="5"/>
        <v>2.073</v>
      </c>
      <c r="U88" s="15">
        <v>0</v>
      </c>
      <c r="V88" s="15">
        <v>0</v>
      </c>
      <c r="W88" s="15">
        <v>0</v>
      </c>
      <c r="X88" s="15">
        <v>0</v>
      </c>
      <c r="Y88" s="15">
        <v>0</v>
      </c>
      <c r="Z88" s="15">
        <v>0</v>
      </c>
      <c r="AA88" s="15">
        <v>0</v>
      </c>
      <c r="AB88" s="15">
        <v>0</v>
      </c>
      <c r="AC88" s="15">
        <v>0</v>
      </c>
      <c r="AD88" s="15">
        <v>0</v>
      </c>
      <c r="AE88" s="15">
        <v>0</v>
      </c>
      <c r="AF88" s="15">
        <v>0</v>
      </c>
      <c r="AG88" s="15">
        <f t="shared" si="6"/>
        <v>0</v>
      </c>
      <c r="AH88" s="15">
        <v>0</v>
      </c>
      <c r="AI88" s="15">
        <v>0</v>
      </c>
      <c r="AJ88" s="15">
        <v>0</v>
      </c>
      <c r="AK88" s="15">
        <v>0</v>
      </c>
      <c r="AL88" s="15">
        <v>0</v>
      </c>
      <c r="AM88" s="15">
        <v>-1.8899999856948852E-3</v>
      </c>
      <c r="AN88" s="15">
        <v>0</v>
      </c>
      <c r="AO88" s="15">
        <v>0</v>
      </c>
      <c r="AP88" s="15">
        <v>0</v>
      </c>
      <c r="AQ88" s="15">
        <v>0</v>
      </c>
      <c r="AR88" s="15">
        <v>0</v>
      </c>
      <c r="AS88" s="15">
        <v>0</v>
      </c>
      <c r="AT88" s="15">
        <f t="shared" si="7"/>
        <v>-1.8899999856948852E-3</v>
      </c>
      <c r="AU88" s="15">
        <v>0</v>
      </c>
      <c r="AV88" s="15">
        <v>0</v>
      </c>
      <c r="AW88" s="15">
        <v>0</v>
      </c>
      <c r="AX88" s="15">
        <v>0</v>
      </c>
      <c r="AY88" s="15">
        <v>0</v>
      </c>
      <c r="AZ88" s="15">
        <v>0</v>
      </c>
      <c r="BA88" s="15">
        <v>0</v>
      </c>
      <c r="BB88" s="15">
        <v>0</v>
      </c>
      <c r="BC88" s="15">
        <v>0</v>
      </c>
      <c r="BD88" s="15">
        <v>0</v>
      </c>
      <c r="BE88" s="15">
        <v>0</v>
      </c>
      <c r="BF88" s="15">
        <v>0</v>
      </c>
      <c r="BG88" s="15">
        <f t="shared" si="8"/>
        <v>0</v>
      </c>
      <c r="BH88" t="str">
        <f t="shared" si="9"/>
        <v>UITRANS</v>
      </c>
      <c r="BI88" t="str">
        <f>VLOOKUP(BH88,[2]Summary!$C$29:$C$56,1,0)</f>
        <v>UITrans</v>
      </c>
      <c r="BJ88" s="16">
        <v>44197</v>
      </c>
    </row>
    <row r="89" spans="1:62" x14ac:dyDescent="0.25">
      <c r="A89" s="13">
        <v>801509.01</v>
      </c>
      <c r="B89" s="13">
        <v>801509.01</v>
      </c>
      <c r="C89" s="13" t="s">
        <v>113</v>
      </c>
      <c r="D89" s="13" t="s">
        <v>18</v>
      </c>
      <c r="E89" s="13" t="s">
        <v>19</v>
      </c>
      <c r="F89" s="13" t="s">
        <v>22</v>
      </c>
      <c r="G89" s="14"/>
      <c r="H89" s="15">
        <v>0.23799999999999999</v>
      </c>
      <c r="I89" s="15">
        <v>0.23799999999999999</v>
      </c>
      <c r="J89" s="15">
        <v>0.309</v>
      </c>
      <c r="K89" s="15">
        <v>0.309</v>
      </c>
      <c r="L89" s="15">
        <v>0.309</v>
      </c>
      <c r="M89" s="15">
        <v>0.01</v>
      </c>
      <c r="N89" s="15">
        <v>0.01</v>
      </c>
      <c r="O89" s="15">
        <v>0.01</v>
      </c>
      <c r="P89" s="15">
        <v>0.158</v>
      </c>
      <c r="Q89" s="15">
        <v>0.158</v>
      </c>
      <c r="R89" s="15">
        <v>0.158</v>
      </c>
      <c r="S89" s="15">
        <v>0.67900000000000005</v>
      </c>
      <c r="T89" s="15">
        <f t="shared" si="5"/>
        <v>2.5859999999999994</v>
      </c>
      <c r="U89" s="15">
        <v>0.5120700073242187</v>
      </c>
      <c r="V89" s="15">
        <v>0.5120700073242187</v>
      </c>
      <c r="W89" s="15">
        <v>0.50851000976562499</v>
      </c>
      <c r="X89" s="15">
        <v>0.50851000976562499</v>
      </c>
      <c r="Y89" s="15">
        <v>0.50851000976562499</v>
      </c>
      <c r="Z89" s="15">
        <v>0.5062200012207031</v>
      </c>
      <c r="AA89" s="15">
        <v>0.5249500122070313</v>
      </c>
      <c r="AB89" s="15">
        <v>0.5249500122070313</v>
      </c>
      <c r="AC89" s="15">
        <v>0.43625000000000003</v>
      </c>
      <c r="AD89" s="15">
        <v>0.43625000000000003</v>
      </c>
      <c r="AE89" s="15">
        <v>0.43625000000000003</v>
      </c>
      <c r="AF89" s="15">
        <v>0.55086999511718748</v>
      </c>
      <c r="AG89" s="15">
        <f t="shared" si="6"/>
        <v>5.9654100646972656</v>
      </c>
      <c r="AH89" s="15">
        <v>0.54190002441406249</v>
      </c>
      <c r="AI89" s="15">
        <v>0.54190002441406249</v>
      </c>
      <c r="AJ89" s="15">
        <v>0.54190002441406249</v>
      </c>
      <c r="AK89" s="15">
        <v>0.52457000732421877</v>
      </c>
      <c r="AL89" s="15">
        <v>0.52457000732421877</v>
      </c>
      <c r="AM89" s="15">
        <v>0.2286199951171875</v>
      </c>
      <c r="AN89" s="15">
        <v>0.53328997802734379</v>
      </c>
      <c r="AO89" s="15">
        <v>0.53328997802734379</v>
      </c>
      <c r="AP89" s="15">
        <v>0</v>
      </c>
      <c r="AQ89" s="15">
        <v>0</v>
      </c>
      <c r="AR89" s="15">
        <v>0</v>
      </c>
      <c r="AS89" s="15">
        <v>0</v>
      </c>
      <c r="AT89" s="15">
        <f t="shared" si="7"/>
        <v>3.9700400390625004</v>
      </c>
      <c r="AU89" s="15">
        <v>0</v>
      </c>
      <c r="AV89" s="15">
        <v>0</v>
      </c>
      <c r="AW89" s="15">
        <v>0</v>
      </c>
      <c r="AX89" s="15">
        <v>0</v>
      </c>
      <c r="AY89" s="15">
        <v>0</v>
      </c>
      <c r="AZ89" s="15">
        <v>0</v>
      </c>
      <c r="BA89" s="15">
        <v>0</v>
      </c>
      <c r="BB89" s="15">
        <v>0</v>
      </c>
      <c r="BC89" s="15">
        <v>0</v>
      </c>
      <c r="BD89" s="15">
        <v>0</v>
      </c>
      <c r="BE89" s="15">
        <v>0</v>
      </c>
      <c r="BF89" s="15">
        <v>0</v>
      </c>
      <c r="BG89" s="15">
        <f t="shared" si="8"/>
        <v>0</v>
      </c>
      <c r="BH89" t="str">
        <f t="shared" si="9"/>
        <v>UIDIST</v>
      </c>
      <c r="BI89" t="str">
        <f>VLOOKUP(BH89,[2]Summary!$C$29:$C$56,1,0)</f>
        <v>UIDist</v>
      </c>
      <c r="BJ89" s="16">
        <v>44197</v>
      </c>
    </row>
    <row r="90" spans="1:62" x14ac:dyDescent="0.25">
      <c r="A90" s="13">
        <v>801556.01</v>
      </c>
      <c r="B90" s="13">
        <v>801556.01</v>
      </c>
      <c r="C90" s="13" t="s">
        <v>114</v>
      </c>
      <c r="D90" s="13" t="s">
        <v>18</v>
      </c>
      <c r="E90" s="13" t="s">
        <v>19</v>
      </c>
      <c r="F90" s="13" t="s">
        <v>22</v>
      </c>
      <c r="G90" s="14"/>
      <c r="H90" s="15">
        <v>0.69199999999999995</v>
      </c>
      <c r="I90" s="15">
        <v>0.60899999999999999</v>
      </c>
      <c r="J90" s="15">
        <v>3.2949999999999999</v>
      </c>
      <c r="K90" s="15">
        <v>14.9</v>
      </c>
      <c r="L90" s="15">
        <v>34.401000000000003</v>
      </c>
      <c r="M90" s="15">
        <v>114.887</v>
      </c>
      <c r="N90" s="15">
        <v>158.035</v>
      </c>
      <c r="O90" s="15">
        <v>211.36699999999999</v>
      </c>
      <c r="P90" s="15">
        <v>150.37100000000001</v>
      </c>
      <c r="Q90" s="15">
        <v>-64.209000000000003</v>
      </c>
      <c r="R90" s="15">
        <v>435.40199999999999</v>
      </c>
      <c r="S90" s="15">
        <v>11.503</v>
      </c>
      <c r="T90" s="15">
        <f t="shared" si="5"/>
        <v>1071.2529999999999</v>
      </c>
      <c r="U90" s="15">
        <v>4.2783500976562499</v>
      </c>
      <c r="V90" s="15">
        <v>5.6521601562499999</v>
      </c>
      <c r="W90" s="15">
        <v>5.6128500976562501</v>
      </c>
      <c r="X90" s="15">
        <v>5.6035299034118653</v>
      </c>
      <c r="Y90" s="15">
        <v>5.6134399414062504</v>
      </c>
      <c r="Z90" s="15">
        <v>5.5882001953125</v>
      </c>
      <c r="AA90" s="15">
        <v>5.7949199218749996</v>
      </c>
      <c r="AB90" s="15">
        <v>7.7831098632812497</v>
      </c>
      <c r="AC90" s="15">
        <v>15.181239967346192</v>
      </c>
      <c r="AD90" s="15">
        <v>8.4377601776123043</v>
      </c>
      <c r="AE90" s="15">
        <v>4.86935009765625</v>
      </c>
      <c r="AF90" s="15">
        <v>7.0830199813842771</v>
      </c>
      <c r="AG90" s="15">
        <f t="shared" si="6"/>
        <v>81.497930400848404</v>
      </c>
      <c r="AH90" s="15">
        <v>6.0656901950836177</v>
      </c>
      <c r="AI90" s="15">
        <v>5.8764199218749997</v>
      </c>
      <c r="AJ90" s="15">
        <v>5.8764199218749997</v>
      </c>
      <c r="AK90" s="15">
        <v>5.6884902343750001</v>
      </c>
      <c r="AL90" s="15">
        <v>0</v>
      </c>
      <c r="AM90" s="15">
        <v>-7.2279998779296875E-2</v>
      </c>
      <c r="AN90" s="15">
        <v>0</v>
      </c>
      <c r="AO90" s="15">
        <v>0</v>
      </c>
      <c r="AP90" s="15">
        <v>0</v>
      </c>
      <c r="AQ90" s="15">
        <v>0</v>
      </c>
      <c r="AR90" s="15">
        <v>0</v>
      </c>
      <c r="AS90" s="15">
        <v>0</v>
      </c>
      <c r="AT90" s="15">
        <f t="shared" si="7"/>
        <v>23.434740274429316</v>
      </c>
      <c r="AU90" s="15">
        <v>0</v>
      </c>
      <c r="AV90" s="15">
        <v>0</v>
      </c>
      <c r="AW90" s="15">
        <v>0</v>
      </c>
      <c r="AX90" s="15">
        <v>0</v>
      </c>
      <c r="AY90" s="15">
        <v>0</v>
      </c>
      <c r="AZ90" s="15">
        <v>0</v>
      </c>
      <c r="BA90" s="15">
        <v>0</v>
      </c>
      <c r="BB90" s="15">
        <v>0</v>
      </c>
      <c r="BC90" s="15">
        <v>0</v>
      </c>
      <c r="BD90" s="15">
        <v>0</v>
      </c>
      <c r="BE90" s="15">
        <v>0</v>
      </c>
      <c r="BF90" s="15">
        <v>0</v>
      </c>
      <c r="BG90" s="15">
        <f t="shared" si="8"/>
        <v>0</v>
      </c>
      <c r="BH90" t="str">
        <f t="shared" si="9"/>
        <v>UIDIST</v>
      </c>
      <c r="BI90" t="str">
        <f>VLOOKUP(BH90,[2]Summary!$C$29:$C$56,1,0)</f>
        <v>UIDist</v>
      </c>
      <c r="BJ90" s="16">
        <v>44197</v>
      </c>
    </row>
    <row r="91" spans="1:62" x14ac:dyDescent="0.25">
      <c r="A91" s="13">
        <v>801564.02</v>
      </c>
      <c r="B91" s="13">
        <v>801564.02</v>
      </c>
      <c r="C91" s="13" t="s">
        <v>115</v>
      </c>
      <c r="D91" s="13" t="s">
        <v>18</v>
      </c>
      <c r="E91" s="13" t="s">
        <v>35</v>
      </c>
      <c r="F91" s="13" t="s">
        <v>20</v>
      </c>
      <c r="G91" s="14"/>
      <c r="H91" s="15">
        <v>-154.10900000000001</v>
      </c>
      <c r="I91" s="15">
        <v>144.93600000000001</v>
      </c>
      <c r="J91" s="15">
        <v>6.8680000000000003</v>
      </c>
      <c r="K91" s="15">
        <v>10.347</v>
      </c>
      <c r="L91" s="15">
        <v>4.3410000000000002</v>
      </c>
      <c r="M91" s="15">
        <v>2.54</v>
      </c>
      <c r="N91" s="15">
        <v>1.4179999999999999</v>
      </c>
      <c r="O91" s="15">
        <v>1.258</v>
      </c>
      <c r="P91" s="15">
        <v>2.04</v>
      </c>
      <c r="Q91" s="15">
        <v>7.2610000000000001</v>
      </c>
      <c r="R91" s="15">
        <v>4.1539999999999999</v>
      </c>
      <c r="S91" s="15">
        <v>12.148999999999999</v>
      </c>
      <c r="T91" s="15">
        <f t="shared" si="5"/>
        <v>43.202999999999996</v>
      </c>
      <c r="U91" s="15">
        <v>20.961520141601561</v>
      </c>
      <c r="V91" s="15">
        <v>3.8538999938964844</v>
      </c>
      <c r="W91" s="15">
        <v>5.2859400634765628</v>
      </c>
      <c r="X91" s="15">
        <v>4.2472599182128903</v>
      </c>
      <c r="Y91" s="15">
        <v>3.0932499389648438</v>
      </c>
      <c r="Z91" s="15">
        <v>2.398710021972656</v>
      </c>
      <c r="AA91" s="15">
        <v>7.3575799560546873</v>
      </c>
      <c r="AB91" s="15">
        <v>2.4699400634765625</v>
      </c>
      <c r="AC91" s="15">
        <v>80.191099731445306</v>
      </c>
      <c r="AD91" s="15">
        <v>3.4032900390625</v>
      </c>
      <c r="AE91" s="15">
        <v>0.34226000213623048</v>
      </c>
      <c r="AF91" s="15">
        <v>0</v>
      </c>
      <c r="AG91" s="15">
        <f t="shared" si="6"/>
        <v>133.60474987030031</v>
      </c>
      <c r="AH91" s="15">
        <v>0</v>
      </c>
      <c r="AI91" s="15">
        <v>13.397559814453125</v>
      </c>
      <c r="AJ91" s="15">
        <v>0.25187000083923339</v>
      </c>
      <c r="AK91" s="15">
        <v>0</v>
      </c>
      <c r="AL91" s="15">
        <v>0</v>
      </c>
      <c r="AM91" s="15">
        <v>0</v>
      </c>
      <c r="AN91" s="15">
        <v>0</v>
      </c>
      <c r="AO91" s="15">
        <v>0</v>
      </c>
      <c r="AP91" s="15">
        <v>0</v>
      </c>
      <c r="AQ91" s="15">
        <v>0</v>
      </c>
      <c r="AR91" s="15">
        <v>0</v>
      </c>
      <c r="AS91" s="15">
        <v>0</v>
      </c>
      <c r="AT91" s="15">
        <f t="shared" si="7"/>
        <v>13.649429815292358</v>
      </c>
      <c r="AU91" s="15">
        <v>0</v>
      </c>
      <c r="AV91" s="15">
        <v>0</v>
      </c>
      <c r="AW91" s="15">
        <v>0</v>
      </c>
      <c r="AX91" s="15">
        <v>0</v>
      </c>
      <c r="AY91" s="15">
        <v>0</v>
      </c>
      <c r="AZ91" s="15">
        <v>0</v>
      </c>
      <c r="BA91" s="15">
        <v>0</v>
      </c>
      <c r="BB91" s="15">
        <v>0</v>
      </c>
      <c r="BC91" s="15">
        <v>0</v>
      </c>
      <c r="BD91" s="15">
        <v>0</v>
      </c>
      <c r="BE91" s="15">
        <v>0</v>
      </c>
      <c r="BF91" s="15">
        <v>0</v>
      </c>
      <c r="BG91" s="15">
        <f t="shared" si="8"/>
        <v>0</v>
      </c>
      <c r="BH91" t="str">
        <f t="shared" si="9"/>
        <v>UITRANS</v>
      </c>
      <c r="BI91" t="str">
        <f>VLOOKUP(BH91,[2]Summary!$C$29:$C$56,1,0)</f>
        <v>UITrans</v>
      </c>
      <c r="BJ91" s="16">
        <v>44197</v>
      </c>
    </row>
    <row r="92" spans="1:62" x14ac:dyDescent="0.25">
      <c r="A92" s="13">
        <v>801570.01</v>
      </c>
      <c r="B92" s="13">
        <v>801570.01</v>
      </c>
      <c r="C92" s="13" t="s">
        <v>116</v>
      </c>
      <c r="D92" s="13" t="s">
        <v>18</v>
      </c>
      <c r="E92" s="13" t="s">
        <v>19</v>
      </c>
      <c r="F92" s="13" t="s">
        <v>22</v>
      </c>
      <c r="G92" s="14"/>
      <c r="H92" s="15">
        <v>5.7000000000000002E-2</v>
      </c>
      <c r="I92" s="15">
        <v>9.8000000000000004E-2</v>
      </c>
      <c r="J92" s="15">
        <v>8.5999999999999993E-2</v>
      </c>
      <c r="K92" s="15">
        <v>-9.5589999999999993</v>
      </c>
      <c r="L92" s="15">
        <v>-0.64700000000000002</v>
      </c>
      <c r="M92" s="15">
        <v>-1.4E-2</v>
      </c>
      <c r="N92" s="15">
        <v>2E-3</v>
      </c>
      <c r="O92" s="15">
        <v>2E-3</v>
      </c>
      <c r="P92" s="15">
        <v>0.47699999999999998</v>
      </c>
      <c r="Q92" s="15">
        <v>0.05</v>
      </c>
      <c r="R92" s="15">
        <v>3.6999999999999998E-2</v>
      </c>
      <c r="S92" s="15">
        <v>0.158</v>
      </c>
      <c r="T92" s="15">
        <f t="shared" si="5"/>
        <v>-9.2529999999999966</v>
      </c>
      <c r="U92" s="15">
        <v>0.6059700012207031</v>
      </c>
      <c r="V92" s="15">
        <v>0.11905999755859376</v>
      </c>
      <c r="W92" s="15">
        <v>0.11823000335693359</v>
      </c>
      <c r="X92" s="15">
        <v>0.11823000335693359</v>
      </c>
      <c r="Y92" s="15">
        <v>0.11823000335693359</v>
      </c>
      <c r="Z92" s="15">
        <v>0.11769999694824219</v>
      </c>
      <c r="AA92" s="15">
        <v>0.12205999755859374</v>
      </c>
      <c r="AB92" s="15">
        <v>0.12205999755859374</v>
      </c>
      <c r="AC92" s="15">
        <v>0.10143000030517578</v>
      </c>
      <c r="AD92" s="15">
        <v>0.10143000030517578</v>
      </c>
      <c r="AE92" s="15">
        <v>0.10143000030517578</v>
      </c>
      <c r="AF92" s="15">
        <v>0.1280800018310547</v>
      </c>
      <c r="AG92" s="15">
        <f t="shared" si="6"/>
        <v>1.873910003662109</v>
      </c>
      <c r="AH92" s="15">
        <v>0.126</v>
      </c>
      <c r="AI92" s="15">
        <v>0.126</v>
      </c>
      <c r="AJ92" s="15">
        <v>0.126</v>
      </c>
      <c r="AK92" s="15">
        <v>0.12197000122070313</v>
      </c>
      <c r="AL92" s="15">
        <v>0.12197000122070313</v>
      </c>
      <c r="AM92" s="15">
        <v>5.3159999847412112E-2</v>
      </c>
      <c r="AN92" s="15">
        <v>0.12398999786376953</v>
      </c>
      <c r="AO92" s="15">
        <v>0.12398999786376953</v>
      </c>
      <c r="AP92" s="15">
        <v>0.13835000610351564</v>
      </c>
      <c r="AQ92" s="15">
        <v>0.13800000000000001</v>
      </c>
      <c r="AR92" s="15">
        <v>0.13835000610351564</v>
      </c>
      <c r="AS92" s="15">
        <v>0.12281999969482423</v>
      </c>
      <c r="AT92" s="15">
        <f t="shared" si="7"/>
        <v>1.4606000099182128</v>
      </c>
      <c r="AU92" s="15">
        <v>0</v>
      </c>
      <c r="AV92" s="15">
        <v>0</v>
      </c>
      <c r="AW92" s="15">
        <v>0</v>
      </c>
      <c r="AX92" s="15">
        <v>0</v>
      </c>
      <c r="AY92" s="15">
        <v>0</v>
      </c>
      <c r="AZ92" s="15">
        <v>0</v>
      </c>
      <c r="BA92" s="15">
        <v>0</v>
      </c>
      <c r="BB92" s="15">
        <v>0</v>
      </c>
      <c r="BC92" s="15">
        <v>0</v>
      </c>
      <c r="BD92" s="15">
        <v>0</v>
      </c>
      <c r="BE92" s="15">
        <v>0</v>
      </c>
      <c r="BF92" s="15">
        <v>0</v>
      </c>
      <c r="BG92" s="15">
        <f t="shared" si="8"/>
        <v>0</v>
      </c>
      <c r="BH92" t="str">
        <f t="shared" si="9"/>
        <v>UIDIST</v>
      </c>
      <c r="BI92" t="str">
        <f>VLOOKUP(BH92,[2]Summary!$C$29:$C$56,1,0)</f>
        <v>UIDist</v>
      </c>
      <c r="BJ92" s="16">
        <v>44197</v>
      </c>
    </row>
    <row r="93" spans="1:62" x14ac:dyDescent="0.25">
      <c r="A93" s="13">
        <v>801579.01</v>
      </c>
      <c r="B93" s="13">
        <v>801579.01</v>
      </c>
      <c r="C93" s="13" t="s">
        <v>117</v>
      </c>
      <c r="D93" s="13" t="s">
        <v>18</v>
      </c>
      <c r="E93" s="13" t="s">
        <v>19</v>
      </c>
      <c r="F93" s="13" t="s">
        <v>22</v>
      </c>
      <c r="G93" s="14"/>
      <c r="H93" s="15">
        <v>2.57</v>
      </c>
      <c r="I93" s="15">
        <v>2.5169999999999999</v>
      </c>
      <c r="J93" s="15">
        <v>1541.019</v>
      </c>
      <c r="K93" s="15">
        <v>55.715000000000003</v>
      </c>
      <c r="L93" s="15">
        <v>2509.857</v>
      </c>
      <c r="M93" s="15">
        <v>452.04500000000002</v>
      </c>
      <c r="N93" s="15">
        <v>259.38200000000001</v>
      </c>
      <c r="O93" s="15">
        <v>22.484999999999999</v>
      </c>
      <c r="P93" s="15">
        <v>-7.0110000000000001</v>
      </c>
      <c r="Q93" s="15">
        <v>4.58</v>
      </c>
      <c r="R93" s="15">
        <v>5.6630000000000003</v>
      </c>
      <c r="S93" s="15">
        <v>-1.657</v>
      </c>
      <c r="T93" s="15">
        <f t="shared" si="5"/>
        <v>4847.1649999999981</v>
      </c>
      <c r="U93" s="15">
        <v>9.848000335693359E-2</v>
      </c>
      <c r="V93" s="15">
        <v>1484.2658000000715</v>
      </c>
      <c r="W93" s="15">
        <v>402.01259001159667</v>
      </c>
      <c r="X93" s="15">
        <v>74.907898437499995</v>
      </c>
      <c r="Y93" s="15">
        <v>7.2990000000000004</v>
      </c>
      <c r="Z93" s="15">
        <v>0.46655999755859373</v>
      </c>
      <c r="AA93" s="15">
        <v>0</v>
      </c>
      <c r="AB93" s="15">
        <v>0</v>
      </c>
      <c r="AC93" s="15">
        <v>0</v>
      </c>
      <c r="AD93" s="15">
        <v>0</v>
      </c>
      <c r="AE93" s="15">
        <v>602.44674462890623</v>
      </c>
      <c r="AF93" s="15">
        <v>138.81283862304687</v>
      </c>
      <c r="AG93" s="15">
        <f t="shared" si="6"/>
        <v>2710.3099117020365</v>
      </c>
      <c r="AH93" s="15">
        <v>3.0049999999999999</v>
      </c>
      <c r="AI93" s="15">
        <v>0</v>
      </c>
      <c r="AJ93" s="15">
        <v>0</v>
      </c>
      <c r="AK93" s="15">
        <v>0</v>
      </c>
      <c r="AL93" s="15">
        <v>0.31237000083923339</v>
      </c>
      <c r="AM93" s="15">
        <v>0</v>
      </c>
      <c r="AN93" s="15">
        <v>0</v>
      </c>
      <c r="AO93" s="15">
        <v>10415.919</v>
      </c>
      <c r="AP93" s="15">
        <v>1843.4985696508884</v>
      </c>
      <c r="AQ93" s="15">
        <v>554.85199999999998</v>
      </c>
      <c r="AR93" s="15">
        <v>763.79328764450554</v>
      </c>
      <c r="AS93" s="15">
        <v>883.12418745946889</v>
      </c>
      <c r="AT93" s="15">
        <f t="shared" si="7"/>
        <v>14464.504414755702</v>
      </c>
      <c r="AU93" s="15">
        <v>0</v>
      </c>
      <c r="AV93" s="15">
        <v>0</v>
      </c>
      <c r="AW93" s="15">
        <v>0</v>
      </c>
      <c r="AX93" s="15">
        <v>0</v>
      </c>
      <c r="AY93" s="15">
        <v>0</v>
      </c>
      <c r="AZ93" s="15">
        <v>0</v>
      </c>
      <c r="BA93" s="15">
        <v>0</v>
      </c>
      <c r="BB93" s="15">
        <v>0</v>
      </c>
      <c r="BC93" s="15">
        <v>0</v>
      </c>
      <c r="BD93" s="15">
        <v>0</v>
      </c>
      <c r="BE93" s="15">
        <v>0</v>
      </c>
      <c r="BF93" s="15">
        <v>0</v>
      </c>
      <c r="BG93" s="15">
        <f t="shared" si="8"/>
        <v>0</v>
      </c>
      <c r="BH93" t="str">
        <f t="shared" si="9"/>
        <v>UIDIST</v>
      </c>
      <c r="BI93" t="str">
        <f>VLOOKUP(BH93,[2]Summary!$C$29:$C$56,1,0)</f>
        <v>UIDist</v>
      </c>
      <c r="BJ93" s="16">
        <v>44197</v>
      </c>
    </row>
    <row r="94" spans="1:62" x14ac:dyDescent="0.25">
      <c r="A94" s="13">
        <v>801592.02</v>
      </c>
      <c r="B94" s="13">
        <v>801592.02</v>
      </c>
      <c r="C94" s="13" t="s">
        <v>118</v>
      </c>
      <c r="D94" s="13" t="s">
        <v>18</v>
      </c>
      <c r="E94" s="13" t="s">
        <v>35</v>
      </c>
      <c r="F94" s="13" t="s">
        <v>20</v>
      </c>
      <c r="G94" s="14"/>
      <c r="H94" s="15">
        <v>22.835999999999999</v>
      </c>
      <c r="I94" s="15">
        <v>2.7759999999999998</v>
      </c>
      <c r="J94" s="15">
        <v>9.5239999999999991</v>
      </c>
      <c r="K94" s="15">
        <v>3.92</v>
      </c>
      <c r="L94" s="15">
        <v>17.164000000000001</v>
      </c>
      <c r="M94" s="15">
        <v>0.85399999999999998</v>
      </c>
      <c r="N94" s="15">
        <v>0</v>
      </c>
      <c r="O94" s="15">
        <v>1.2E-2</v>
      </c>
      <c r="P94" s="15">
        <v>0</v>
      </c>
      <c r="Q94" s="15">
        <v>0</v>
      </c>
      <c r="R94" s="15">
        <v>0</v>
      </c>
      <c r="S94" s="15">
        <v>8.3879999999999999</v>
      </c>
      <c r="T94" s="15">
        <f t="shared" si="5"/>
        <v>65.474000000000004</v>
      </c>
      <c r="U94" s="15">
        <v>0</v>
      </c>
      <c r="V94" s="15">
        <v>0</v>
      </c>
      <c r="W94" s="15">
        <v>0</v>
      </c>
      <c r="X94" s="15">
        <v>0</v>
      </c>
      <c r="Y94" s="15">
        <v>0</v>
      </c>
      <c r="Z94" s="15">
        <v>0</v>
      </c>
      <c r="AA94" s="15">
        <v>0</v>
      </c>
      <c r="AB94" s="15">
        <v>0</v>
      </c>
      <c r="AC94" s="15">
        <v>0</v>
      </c>
      <c r="AD94" s="15">
        <v>0</v>
      </c>
      <c r="AE94" s="15">
        <v>0</v>
      </c>
      <c r="AF94" s="15">
        <v>0</v>
      </c>
      <c r="AG94" s="15">
        <f t="shared" si="6"/>
        <v>0</v>
      </c>
      <c r="AH94" s="15">
        <v>0</v>
      </c>
      <c r="AI94" s="15">
        <v>8.3874999999999993</v>
      </c>
      <c r="AJ94" s="15">
        <v>0</v>
      </c>
      <c r="AK94" s="15">
        <v>0</v>
      </c>
      <c r="AL94" s="15">
        <v>0</v>
      </c>
      <c r="AM94" s="15">
        <v>0</v>
      </c>
      <c r="AN94" s="15">
        <v>0</v>
      </c>
      <c r="AO94" s="15">
        <v>0</v>
      </c>
      <c r="AP94" s="15">
        <v>0</v>
      </c>
      <c r="AQ94" s="15">
        <v>0</v>
      </c>
      <c r="AR94" s="15">
        <v>0</v>
      </c>
      <c r="AS94" s="15">
        <v>0</v>
      </c>
      <c r="AT94" s="15">
        <f t="shared" si="7"/>
        <v>8.3874999999999993</v>
      </c>
      <c r="AU94" s="15">
        <v>0</v>
      </c>
      <c r="AV94" s="15">
        <v>0</v>
      </c>
      <c r="AW94" s="15">
        <v>0</v>
      </c>
      <c r="AX94" s="15">
        <v>0</v>
      </c>
      <c r="AY94" s="15">
        <v>0</v>
      </c>
      <c r="AZ94" s="15">
        <v>0</v>
      </c>
      <c r="BA94" s="15">
        <v>0</v>
      </c>
      <c r="BB94" s="15">
        <v>0</v>
      </c>
      <c r="BC94" s="15">
        <v>0</v>
      </c>
      <c r="BD94" s="15">
        <v>0</v>
      </c>
      <c r="BE94" s="15">
        <v>0</v>
      </c>
      <c r="BF94" s="15">
        <v>0</v>
      </c>
      <c r="BG94" s="15">
        <f t="shared" si="8"/>
        <v>0</v>
      </c>
      <c r="BH94" t="str">
        <f t="shared" si="9"/>
        <v>UITRANS</v>
      </c>
      <c r="BI94" t="str">
        <f>VLOOKUP(BH94,[2]Summary!$C$29:$C$56,1,0)</f>
        <v>UITrans</v>
      </c>
      <c r="BJ94" s="16">
        <v>44197</v>
      </c>
    </row>
    <row r="95" spans="1:62" x14ac:dyDescent="0.25">
      <c r="A95" s="13">
        <v>801594.02</v>
      </c>
      <c r="B95" s="13">
        <v>801594.02</v>
      </c>
      <c r="C95" s="13" t="s">
        <v>119</v>
      </c>
      <c r="D95" s="13" t="s">
        <v>18</v>
      </c>
      <c r="E95" s="13" t="s">
        <v>35</v>
      </c>
      <c r="F95" s="13" t="s">
        <v>20</v>
      </c>
      <c r="G95" s="14"/>
      <c r="H95" s="15">
        <v>0.61199999999999999</v>
      </c>
      <c r="I95" s="15">
        <v>0.64400000000000002</v>
      </c>
      <c r="J95" s="15">
        <v>4.1040000000000001</v>
      </c>
      <c r="K95" s="15">
        <v>0.35399999999999998</v>
      </c>
      <c r="L95" s="15">
        <v>0</v>
      </c>
      <c r="M95" s="15">
        <v>0</v>
      </c>
      <c r="N95" s="15">
        <v>0.66700000000000004</v>
      </c>
      <c r="O95" s="15">
        <v>7.0000000000000001E-3</v>
      </c>
      <c r="P95" s="15">
        <v>0.27600000000000002</v>
      </c>
      <c r="Q95" s="15">
        <v>1.0620000000000001</v>
      </c>
      <c r="R95" s="15">
        <v>3.6720000000000002</v>
      </c>
      <c r="S95" s="15">
        <v>84.028000000000006</v>
      </c>
      <c r="T95" s="15">
        <f t="shared" si="5"/>
        <v>95.426000000000002</v>
      </c>
      <c r="U95" s="15">
        <v>1.963109998703003</v>
      </c>
      <c r="V95" s="15">
        <v>171.19535288238527</v>
      </c>
      <c r="W95" s="15">
        <v>2.4435099649429319</v>
      </c>
      <c r="X95" s="15">
        <v>91.665796661376959</v>
      </c>
      <c r="Y95" s="15">
        <v>5.9182399902343752</v>
      </c>
      <c r="Z95" s="15">
        <v>242.41750025177001</v>
      </c>
      <c r="AA95" s="15">
        <v>-235.13559451293946</v>
      </c>
      <c r="AB95" s="15">
        <v>4.362719886779785</v>
      </c>
      <c r="AC95" s="15">
        <v>6.6712299499511722</v>
      </c>
      <c r="AD95" s="15">
        <v>12.187429977416992</v>
      </c>
      <c r="AE95" s="15">
        <v>14.866559478759765</v>
      </c>
      <c r="AF95" s="15">
        <v>17.852829467773436</v>
      </c>
      <c r="AG95" s="15">
        <f t="shared" si="6"/>
        <v>336.40868399715418</v>
      </c>
      <c r="AH95" s="15">
        <v>4.6826400299072262</v>
      </c>
      <c r="AI95" s="15">
        <v>70.769639282226564</v>
      </c>
      <c r="AJ95" s="15">
        <v>-830.6592099914551</v>
      </c>
      <c r="AK95" s="15">
        <v>-3.2341599121093751</v>
      </c>
      <c r="AL95" s="15">
        <v>6.1510000228881839E-2</v>
      </c>
      <c r="AM95" s="15">
        <v>0</v>
      </c>
      <c r="AN95" s="15">
        <v>5.498690002441406</v>
      </c>
      <c r="AO95" s="15">
        <v>12.035989990234375</v>
      </c>
      <c r="AP95" s="15">
        <v>14.52218994140625</v>
      </c>
      <c r="AQ95" s="15">
        <v>19.044</v>
      </c>
      <c r="AR95" s="15">
        <v>-49.513691711425778</v>
      </c>
      <c r="AS95" s="15">
        <v>-730.18230468750005</v>
      </c>
      <c r="AT95" s="15">
        <f t="shared" si="7"/>
        <v>-1486.9747070560456</v>
      </c>
      <c r="AU95" s="15">
        <v>0</v>
      </c>
      <c r="AV95" s="15">
        <v>0</v>
      </c>
      <c r="AW95" s="15">
        <v>0</v>
      </c>
      <c r="AX95" s="15">
        <v>0</v>
      </c>
      <c r="AY95" s="15">
        <v>0</v>
      </c>
      <c r="AZ95" s="15">
        <v>0</v>
      </c>
      <c r="BA95" s="15">
        <v>0</v>
      </c>
      <c r="BB95" s="15">
        <v>0</v>
      </c>
      <c r="BC95" s="15">
        <v>0</v>
      </c>
      <c r="BD95" s="15">
        <v>0</v>
      </c>
      <c r="BE95" s="15">
        <v>0</v>
      </c>
      <c r="BF95" s="15">
        <v>0</v>
      </c>
      <c r="BG95" s="15">
        <f t="shared" si="8"/>
        <v>0</v>
      </c>
      <c r="BH95" t="str">
        <f t="shared" si="9"/>
        <v>UITRANS</v>
      </c>
      <c r="BI95" t="str">
        <f>VLOOKUP(BH95,[2]Summary!$C$29:$C$56,1,0)</f>
        <v>UITrans</v>
      </c>
      <c r="BJ95" s="16">
        <v>44197</v>
      </c>
    </row>
    <row r="96" spans="1:62" x14ac:dyDescent="0.25">
      <c r="A96" s="13">
        <v>801602.01</v>
      </c>
      <c r="B96" s="13">
        <v>801602.01</v>
      </c>
      <c r="C96" s="13" t="s">
        <v>120</v>
      </c>
      <c r="D96" s="13" t="s">
        <v>18</v>
      </c>
      <c r="E96" s="13" t="s">
        <v>19</v>
      </c>
      <c r="F96" s="13" t="s">
        <v>22</v>
      </c>
      <c r="G96" s="14"/>
      <c r="H96" s="15">
        <v>4.0000000000000001E-3</v>
      </c>
      <c r="I96" s="15">
        <v>4.0000000000000001E-3</v>
      </c>
      <c r="J96" s="15">
        <v>6.0000000000000001E-3</v>
      </c>
      <c r="K96" s="15">
        <v>0.95399999999999996</v>
      </c>
      <c r="L96" s="15">
        <v>7.8E-2</v>
      </c>
      <c r="M96" s="15">
        <v>0</v>
      </c>
      <c r="N96" s="15">
        <v>0</v>
      </c>
      <c r="O96" s="15">
        <v>0</v>
      </c>
      <c r="P96" s="15">
        <v>5.0000000000000001E-3</v>
      </c>
      <c r="Q96" s="15">
        <v>5.0000000000000001E-3</v>
      </c>
      <c r="R96" s="15">
        <v>5.0000000000000001E-3</v>
      </c>
      <c r="S96" s="15">
        <v>2.1000000000000001E-2</v>
      </c>
      <c r="T96" s="15">
        <f t="shared" si="5"/>
        <v>1.0819999999999996</v>
      </c>
      <c r="U96" s="15">
        <v>1.559000015258789E-2</v>
      </c>
      <c r="V96" s="15">
        <v>1.559000015258789E-2</v>
      </c>
      <c r="W96" s="15">
        <v>1.5479999542236328E-2</v>
      </c>
      <c r="X96" s="15">
        <v>1.5479999542236328E-2</v>
      </c>
      <c r="Y96" s="15">
        <v>1.5479999542236328E-2</v>
      </c>
      <c r="Z96" s="15">
        <v>1.540999984741211E-2</v>
      </c>
      <c r="AA96" s="15">
        <v>1.5979999542236327E-2</v>
      </c>
      <c r="AB96" s="15">
        <v>1.5979999542236327E-2</v>
      </c>
      <c r="AC96" s="15">
        <v>1.3279999732971191E-2</v>
      </c>
      <c r="AD96" s="15">
        <v>1.3279999732971191E-2</v>
      </c>
      <c r="AE96" s="15">
        <v>1.3279999732971191E-2</v>
      </c>
      <c r="AF96" s="15">
        <v>1.6770000457763671E-2</v>
      </c>
      <c r="AG96" s="15">
        <f t="shared" si="6"/>
        <v>0.18159999752044678</v>
      </c>
      <c r="AH96" s="15">
        <v>1.6500000000000001E-2</v>
      </c>
      <c r="AI96" s="15">
        <v>1.6500000000000001E-2</v>
      </c>
      <c r="AJ96" s="15">
        <v>1.6500000000000001E-2</v>
      </c>
      <c r="AK96" s="15">
        <v>1.5970000267028807E-2</v>
      </c>
      <c r="AL96" s="15">
        <v>1.5970000267028807E-2</v>
      </c>
      <c r="AM96" s="15">
        <v>6.9600000381469726E-3</v>
      </c>
      <c r="AN96" s="15">
        <v>1.6239999771118164E-2</v>
      </c>
      <c r="AO96" s="15">
        <v>1.6239999771118164E-2</v>
      </c>
      <c r="AP96" s="15">
        <v>1.8110000610351562E-2</v>
      </c>
      <c r="AQ96" s="15">
        <v>0</v>
      </c>
      <c r="AR96" s="15">
        <v>0</v>
      </c>
      <c r="AS96" s="15">
        <v>0</v>
      </c>
      <c r="AT96" s="15">
        <f t="shared" si="7"/>
        <v>0.13899000072479248</v>
      </c>
      <c r="AU96" s="15">
        <v>0</v>
      </c>
      <c r="AV96" s="15">
        <v>0</v>
      </c>
      <c r="AW96" s="15">
        <v>0</v>
      </c>
      <c r="AX96" s="15">
        <v>0</v>
      </c>
      <c r="AY96" s="15">
        <v>0</v>
      </c>
      <c r="AZ96" s="15">
        <v>0</v>
      </c>
      <c r="BA96" s="15">
        <v>0</v>
      </c>
      <c r="BB96" s="15">
        <v>0</v>
      </c>
      <c r="BC96" s="15">
        <v>0</v>
      </c>
      <c r="BD96" s="15">
        <v>0</v>
      </c>
      <c r="BE96" s="15">
        <v>0</v>
      </c>
      <c r="BF96" s="15">
        <v>0</v>
      </c>
      <c r="BG96" s="15">
        <f t="shared" si="8"/>
        <v>0</v>
      </c>
      <c r="BH96" t="str">
        <f t="shared" si="9"/>
        <v>UIDIST</v>
      </c>
      <c r="BI96" t="str">
        <f>VLOOKUP(BH96,[2]Summary!$C$29:$C$56,1,0)</f>
        <v>UIDist</v>
      </c>
      <c r="BJ96" s="16">
        <v>44197</v>
      </c>
    </row>
    <row r="97" spans="1:62" x14ac:dyDescent="0.25">
      <c r="A97" s="13">
        <v>801617.01</v>
      </c>
      <c r="B97" s="13">
        <v>801617.01</v>
      </c>
      <c r="C97" s="13" t="s">
        <v>121</v>
      </c>
      <c r="D97" s="13" t="s">
        <v>18</v>
      </c>
      <c r="E97" s="13" t="s">
        <v>19</v>
      </c>
      <c r="F97" s="13" t="s">
        <v>22</v>
      </c>
      <c r="G97" s="14"/>
      <c r="H97" s="15">
        <v>35.716000000000001</v>
      </c>
      <c r="I97" s="15">
        <v>29.273</v>
      </c>
      <c r="J97" s="15">
        <v>-0.80800000000000005</v>
      </c>
      <c r="K97" s="15">
        <v>189.27600000000001</v>
      </c>
      <c r="L97" s="15">
        <v>366.25599999999997</v>
      </c>
      <c r="M97" s="15">
        <v>462.92</v>
      </c>
      <c r="N97" s="15">
        <v>31.245999999999999</v>
      </c>
      <c r="O97" s="15">
        <v>672.04899999999998</v>
      </c>
      <c r="P97" s="15">
        <v>50.018000000000001</v>
      </c>
      <c r="Q97" s="15">
        <v>216.36199999999999</v>
      </c>
      <c r="R97" s="15">
        <v>9.1760000000000002</v>
      </c>
      <c r="S97" s="15">
        <v>77.284000000000006</v>
      </c>
      <c r="T97" s="15">
        <f t="shared" si="5"/>
        <v>2138.768</v>
      </c>
      <c r="U97" s="15">
        <v>163.36882962036134</v>
      </c>
      <c r="V97" s="15">
        <v>72.502140258789069</v>
      </c>
      <c r="W97" s="15">
        <v>12.226710205078126</v>
      </c>
      <c r="X97" s="15">
        <v>-0.24080000495910645</v>
      </c>
      <c r="Y97" s="15">
        <v>0</v>
      </c>
      <c r="Z97" s="15">
        <v>0</v>
      </c>
      <c r="AA97" s="15">
        <v>0</v>
      </c>
      <c r="AB97" s="15">
        <v>0</v>
      </c>
      <c r="AC97" s="15">
        <v>7.4541697387695312</v>
      </c>
      <c r="AD97" s="15">
        <v>0</v>
      </c>
      <c r="AE97" s="15">
        <v>0</v>
      </c>
      <c r="AF97" s="15">
        <v>0</v>
      </c>
      <c r="AG97" s="15">
        <f t="shared" si="6"/>
        <v>255.31104981803895</v>
      </c>
      <c r="AH97" s="15">
        <v>0.14144000244140625</v>
      </c>
      <c r="AI97" s="15">
        <v>0</v>
      </c>
      <c r="AJ97" s="15">
        <v>0</v>
      </c>
      <c r="AK97" s="15">
        <v>0</v>
      </c>
      <c r="AL97" s="15">
        <v>0</v>
      </c>
      <c r="AM97" s="15">
        <v>0.64698000335693362</v>
      </c>
      <c r="AN97" s="15">
        <v>0</v>
      </c>
      <c r="AO97" s="15">
        <v>0</v>
      </c>
      <c r="AP97" s="15">
        <v>0</v>
      </c>
      <c r="AQ97" s="15">
        <v>0</v>
      </c>
      <c r="AR97" s="15">
        <v>0</v>
      </c>
      <c r="AS97" s="15">
        <v>0</v>
      </c>
      <c r="AT97" s="15">
        <f t="shared" si="7"/>
        <v>0.78842000579833993</v>
      </c>
      <c r="AU97" s="15">
        <v>0</v>
      </c>
      <c r="AV97" s="15">
        <v>0</v>
      </c>
      <c r="AW97" s="15">
        <v>0</v>
      </c>
      <c r="AX97" s="15">
        <v>0</v>
      </c>
      <c r="AY97" s="15">
        <v>0</v>
      </c>
      <c r="AZ97" s="15">
        <v>0</v>
      </c>
      <c r="BA97" s="15">
        <v>0</v>
      </c>
      <c r="BB97" s="15">
        <v>0</v>
      </c>
      <c r="BC97" s="15">
        <v>0</v>
      </c>
      <c r="BD97" s="15">
        <v>0</v>
      </c>
      <c r="BE97" s="15">
        <v>0</v>
      </c>
      <c r="BF97" s="15">
        <v>0</v>
      </c>
      <c r="BG97" s="15">
        <f t="shared" si="8"/>
        <v>0</v>
      </c>
      <c r="BH97" t="str">
        <f t="shared" si="9"/>
        <v>UIDIST</v>
      </c>
      <c r="BI97" t="str">
        <f>VLOOKUP(BH97,[2]Summary!$C$29:$C$56,1,0)</f>
        <v>UIDist</v>
      </c>
      <c r="BJ97" s="16">
        <v>44197</v>
      </c>
    </row>
    <row r="98" spans="1:62" x14ac:dyDescent="0.25">
      <c r="A98" s="13">
        <v>801627.01</v>
      </c>
      <c r="B98" s="13">
        <v>801627.01</v>
      </c>
      <c r="C98" s="13" t="s">
        <v>122</v>
      </c>
      <c r="D98" s="13" t="s">
        <v>18</v>
      </c>
      <c r="E98" s="13" t="s">
        <v>19</v>
      </c>
      <c r="F98" s="13" t="s">
        <v>22</v>
      </c>
      <c r="G98" s="14"/>
      <c r="H98" s="15">
        <v>0.45500000000000002</v>
      </c>
      <c r="I98" s="15">
        <v>0.45500000000000002</v>
      </c>
      <c r="J98" s="15">
        <v>0.59</v>
      </c>
      <c r="K98" s="15">
        <v>0.59</v>
      </c>
      <c r="L98" s="15">
        <v>0.59</v>
      </c>
      <c r="M98" s="15">
        <v>1.7470000000000001</v>
      </c>
      <c r="N98" s="15">
        <v>8.2000000000000003E-2</v>
      </c>
      <c r="O98" s="15">
        <v>0.02</v>
      </c>
      <c r="P98" s="15">
        <v>-138.273</v>
      </c>
      <c r="Q98" s="15">
        <v>-4.2160000000000002</v>
      </c>
      <c r="R98" s="15">
        <v>-19.111000000000001</v>
      </c>
      <c r="S98" s="15">
        <v>0.56499999999999995</v>
      </c>
      <c r="T98" s="15">
        <f t="shared" si="5"/>
        <v>-156.506</v>
      </c>
      <c r="U98" s="15">
        <v>0</v>
      </c>
      <c r="V98" s="15">
        <v>0</v>
      </c>
      <c r="W98" s="15">
        <v>0</v>
      </c>
      <c r="X98" s="15">
        <v>0</v>
      </c>
      <c r="Y98" s="15">
        <v>0</v>
      </c>
      <c r="Z98" s="15">
        <v>0</v>
      </c>
      <c r="AA98" s="15">
        <v>0</v>
      </c>
      <c r="AB98" s="15">
        <v>53.101711715698244</v>
      </c>
      <c r="AC98" s="15">
        <v>0.25158000183105467</v>
      </c>
      <c r="AD98" s="15">
        <v>0.25158000183105467</v>
      </c>
      <c r="AE98" s="15">
        <v>0.25158000183105467</v>
      </c>
      <c r="AF98" s="15">
        <v>0.31767001342773438</v>
      </c>
      <c r="AG98" s="15">
        <f t="shared" si="6"/>
        <v>54.174121734619135</v>
      </c>
      <c r="AH98" s="15">
        <v>0.30966000366210938</v>
      </c>
      <c r="AI98" s="15">
        <v>0.30966000366210938</v>
      </c>
      <c r="AJ98" s="15">
        <v>0.30966000366210938</v>
      </c>
      <c r="AK98" s="15">
        <v>0.29975000000000002</v>
      </c>
      <c r="AL98" s="15">
        <v>0.29975000000000002</v>
      </c>
      <c r="AM98" s="15">
        <v>0.13063000488281251</v>
      </c>
      <c r="AN98" s="15">
        <v>0.30473001098632813</v>
      </c>
      <c r="AO98" s="15">
        <v>0.30473001098632813</v>
      </c>
      <c r="AP98" s="15">
        <v>0</v>
      </c>
      <c r="AQ98" s="15">
        <v>0</v>
      </c>
      <c r="AR98" s="15">
        <v>0</v>
      </c>
      <c r="AS98" s="15">
        <v>0</v>
      </c>
      <c r="AT98" s="15">
        <f t="shared" si="7"/>
        <v>2.2685700378417968</v>
      </c>
      <c r="AU98" s="15">
        <v>0</v>
      </c>
      <c r="AV98" s="15">
        <v>0</v>
      </c>
      <c r="AW98" s="15">
        <v>0</v>
      </c>
      <c r="AX98" s="15">
        <v>0</v>
      </c>
      <c r="AY98" s="15">
        <v>0</v>
      </c>
      <c r="AZ98" s="15">
        <v>0</v>
      </c>
      <c r="BA98" s="15">
        <v>0</v>
      </c>
      <c r="BB98" s="15">
        <v>0</v>
      </c>
      <c r="BC98" s="15">
        <v>0</v>
      </c>
      <c r="BD98" s="15">
        <v>0</v>
      </c>
      <c r="BE98" s="15">
        <v>0</v>
      </c>
      <c r="BF98" s="15">
        <v>0</v>
      </c>
      <c r="BG98" s="15">
        <f t="shared" si="8"/>
        <v>0</v>
      </c>
      <c r="BH98" t="str">
        <f t="shared" si="9"/>
        <v>UIDIST</v>
      </c>
      <c r="BI98" t="str">
        <f>VLOOKUP(BH98,[2]Summary!$C$29:$C$56,1,0)</f>
        <v>UIDist</v>
      </c>
      <c r="BJ98" s="16">
        <v>44197</v>
      </c>
    </row>
    <row r="99" spans="1:62" x14ac:dyDescent="0.25">
      <c r="A99" s="13">
        <v>801631.01</v>
      </c>
      <c r="B99" s="13">
        <v>801631.01</v>
      </c>
      <c r="C99" s="13" t="s">
        <v>123</v>
      </c>
      <c r="D99" s="13" t="s">
        <v>18</v>
      </c>
      <c r="E99" s="13" t="s">
        <v>19</v>
      </c>
      <c r="F99" s="13" t="s">
        <v>22</v>
      </c>
      <c r="G99" s="14"/>
      <c r="H99" s="15">
        <v>8.0000000000000002E-3</v>
      </c>
      <c r="I99" s="15">
        <v>8.0000000000000002E-3</v>
      </c>
      <c r="J99" s="15">
        <v>1.0999999999999999E-2</v>
      </c>
      <c r="K99" s="15">
        <v>1.0999999999999999E-2</v>
      </c>
      <c r="L99" s="15">
        <v>1.0999999999999999E-2</v>
      </c>
      <c r="M99" s="15">
        <v>0</v>
      </c>
      <c r="N99" s="15">
        <v>0</v>
      </c>
      <c r="O99" s="15">
        <v>0</v>
      </c>
      <c r="P99" s="15">
        <v>6.0000000000000001E-3</v>
      </c>
      <c r="Q99" s="15">
        <v>6.0000000000000001E-3</v>
      </c>
      <c r="R99" s="15">
        <v>6.0000000000000001E-3</v>
      </c>
      <c r="S99" s="15">
        <v>2.4E-2</v>
      </c>
      <c r="T99" s="15">
        <f t="shared" si="5"/>
        <v>9.0999999999999998E-2</v>
      </c>
      <c r="U99" s="15">
        <v>1.8129999160766602E-2</v>
      </c>
      <c r="V99" s="15">
        <v>1.8129999160766602E-2</v>
      </c>
      <c r="W99" s="15">
        <v>1.7999999999999999E-2</v>
      </c>
      <c r="X99" s="15">
        <v>1.7999999999999999E-2</v>
      </c>
      <c r="Y99" s="15">
        <v>1.7999999999999999E-2</v>
      </c>
      <c r="Z99" s="15">
        <v>1.7920000076293945E-2</v>
      </c>
      <c r="AA99" s="15">
        <v>1.8579999923706056E-2</v>
      </c>
      <c r="AB99" s="15">
        <v>1.8579999923706056E-2</v>
      </c>
      <c r="AC99" s="15">
        <v>1.5439999580383302E-2</v>
      </c>
      <c r="AD99" s="15">
        <v>1.5439999580383302E-2</v>
      </c>
      <c r="AE99" s="15">
        <v>1.5439999580383302E-2</v>
      </c>
      <c r="AF99" s="15">
        <v>1.95E-2</v>
      </c>
      <c r="AG99" s="15">
        <f t="shared" si="6"/>
        <v>0.21115999698638921</v>
      </c>
      <c r="AH99" s="15">
        <v>1.9190000534057616E-2</v>
      </c>
      <c r="AI99" s="15">
        <v>1.9190000534057616E-2</v>
      </c>
      <c r="AJ99" s="15">
        <v>1.9190000534057616E-2</v>
      </c>
      <c r="AK99" s="15">
        <v>1.8569999694824219E-2</v>
      </c>
      <c r="AL99" s="15">
        <v>1.8569999694824219E-2</v>
      </c>
      <c r="AM99" s="15">
        <v>8.1000003814697269E-3</v>
      </c>
      <c r="AN99" s="15">
        <v>1.8879999160766603E-2</v>
      </c>
      <c r="AO99" s="15">
        <v>1.8879999160766603E-2</v>
      </c>
      <c r="AP99" s="15">
        <v>0</v>
      </c>
      <c r="AQ99" s="15">
        <v>0</v>
      </c>
      <c r="AR99" s="15">
        <v>0</v>
      </c>
      <c r="AS99" s="15">
        <v>0</v>
      </c>
      <c r="AT99" s="15">
        <f t="shared" si="7"/>
        <v>0.1405699996948242</v>
      </c>
      <c r="AU99" s="15">
        <v>0</v>
      </c>
      <c r="AV99" s="15">
        <v>0</v>
      </c>
      <c r="AW99" s="15">
        <v>0</v>
      </c>
      <c r="AX99" s="15">
        <v>0</v>
      </c>
      <c r="AY99" s="15">
        <v>0</v>
      </c>
      <c r="AZ99" s="15">
        <v>0</v>
      </c>
      <c r="BA99" s="15">
        <v>0</v>
      </c>
      <c r="BB99" s="15">
        <v>0</v>
      </c>
      <c r="BC99" s="15">
        <v>0</v>
      </c>
      <c r="BD99" s="15">
        <v>0</v>
      </c>
      <c r="BE99" s="15">
        <v>0</v>
      </c>
      <c r="BF99" s="15">
        <v>0</v>
      </c>
      <c r="BG99" s="15">
        <f t="shared" si="8"/>
        <v>0</v>
      </c>
      <c r="BH99" t="str">
        <f t="shared" si="9"/>
        <v>UIDIST</v>
      </c>
      <c r="BI99" t="str">
        <f>VLOOKUP(BH99,[2]Summary!$C$29:$C$56,1,0)</f>
        <v>UIDist</v>
      </c>
      <c r="BJ99" s="16">
        <v>44197</v>
      </c>
    </row>
    <row r="100" spans="1:62" x14ac:dyDescent="0.25">
      <c r="A100" s="13">
        <v>801634.01</v>
      </c>
      <c r="B100" s="13">
        <v>801634.01</v>
      </c>
      <c r="C100" s="13" t="s">
        <v>124</v>
      </c>
      <c r="D100" s="13" t="s">
        <v>18</v>
      </c>
      <c r="E100" s="13" t="s">
        <v>19</v>
      </c>
      <c r="F100" s="13" t="s">
        <v>22</v>
      </c>
      <c r="G100" s="14"/>
      <c r="H100" s="15">
        <v>86.326999999999998</v>
      </c>
      <c r="I100" s="15">
        <v>157.25299999999999</v>
      </c>
      <c r="J100" s="15">
        <v>40.253999999999998</v>
      </c>
      <c r="K100" s="15">
        <v>91.125</v>
      </c>
      <c r="L100" s="15">
        <v>46.999000000000002</v>
      </c>
      <c r="M100" s="15">
        <v>105.99</v>
      </c>
      <c r="N100" s="15">
        <v>89.084999999999994</v>
      </c>
      <c r="O100" s="15">
        <v>67.730999999999995</v>
      </c>
      <c r="P100" s="15">
        <v>74.254999999999995</v>
      </c>
      <c r="Q100" s="15">
        <v>31.614000000000001</v>
      </c>
      <c r="R100" s="15">
        <v>69.608999999999995</v>
      </c>
      <c r="S100" s="15">
        <v>119.45099999999999</v>
      </c>
      <c r="T100" s="15">
        <f t="shared" si="5"/>
        <v>979.6930000000001</v>
      </c>
      <c r="U100" s="15">
        <v>108.5057494506836</v>
      </c>
      <c r="V100" s="15">
        <v>56.423669921875003</v>
      </c>
      <c r="W100" s="15">
        <v>31.107759613037111</v>
      </c>
      <c r="X100" s="15">
        <v>110.54562939453125</v>
      </c>
      <c r="Y100" s="15">
        <v>71.276561523437493</v>
      </c>
      <c r="Z100" s="15">
        <v>52.466509155273435</v>
      </c>
      <c r="AA100" s="15">
        <v>54.1336298828125</v>
      </c>
      <c r="AB100" s="15">
        <v>35.968840789794925</v>
      </c>
      <c r="AC100" s="15">
        <v>86.554969879150391</v>
      </c>
      <c r="AD100" s="15">
        <v>28.539839324951171</v>
      </c>
      <c r="AE100" s="15">
        <v>37.97435040283203</v>
      </c>
      <c r="AF100" s="15">
        <v>40.00435028076172</v>
      </c>
      <c r="AG100" s="15">
        <f t="shared" si="6"/>
        <v>713.50185961914053</v>
      </c>
      <c r="AH100" s="15">
        <v>57.375460021972657</v>
      </c>
      <c r="AI100" s="15">
        <v>116.51796707153321</v>
      </c>
      <c r="AJ100" s="15">
        <v>98.729700073242185</v>
      </c>
      <c r="AK100" s="15">
        <v>63.905619018554688</v>
      </c>
      <c r="AL100" s="15">
        <v>205.11649169921876</v>
      </c>
      <c r="AM100" s="15">
        <v>37.441810180664064</v>
      </c>
      <c r="AN100" s="15">
        <v>60.461349578857423</v>
      </c>
      <c r="AO100" s="15">
        <v>51.970969451904296</v>
      </c>
      <c r="AP100" s="15">
        <v>48.486019439697266</v>
      </c>
      <c r="AQ100" s="15">
        <v>67.840999999999994</v>
      </c>
      <c r="AR100" s="15">
        <v>90.711810729980471</v>
      </c>
      <c r="AS100" s="15">
        <v>40.605010192871092</v>
      </c>
      <c r="AT100" s="15">
        <f t="shared" si="7"/>
        <v>939.16320745849612</v>
      </c>
      <c r="AU100" s="15">
        <v>0</v>
      </c>
      <c r="AV100" s="15">
        <v>0</v>
      </c>
      <c r="AW100" s="15">
        <v>0</v>
      </c>
      <c r="AX100" s="15">
        <v>0</v>
      </c>
      <c r="AY100" s="15">
        <v>0</v>
      </c>
      <c r="AZ100" s="15">
        <v>0</v>
      </c>
      <c r="BA100" s="15">
        <v>0</v>
      </c>
      <c r="BB100" s="15">
        <v>0</v>
      </c>
      <c r="BC100" s="15">
        <v>0</v>
      </c>
      <c r="BD100" s="15">
        <v>0</v>
      </c>
      <c r="BE100" s="15">
        <v>0</v>
      </c>
      <c r="BF100" s="15">
        <v>0</v>
      </c>
      <c r="BG100" s="15">
        <f t="shared" si="8"/>
        <v>0</v>
      </c>
      <c r="BH100" t="str">
        <f t="shared" si="9"/>
        <v>UIDIST</v>
      </c>
      <c r="BI100" t="str">
        <f>VLOOKUP(BH100,[2]Summary!$C$29:$C$56,1,0)</f>
        <v>UIDist</v>
      </c>
      <c r="BJ100" s="16">
        <v>44197</v>
      </c>
    </row>
    <row r="101" spans="1:62" x14ac:dyDescent="0.25">
      <c r="A101" s="13">
        <v>801635.01</v>
      </c>
      <c r="B101" s="13">
        <v>801635.01</v>
      </c>
      <c r="C101" s="13" t="s">
        <v>125</v>
      </c>
      <c r="D101" s="13" t="s">
        <v>18</v>
      </c>
      <c r="E101" s="13" t="s">
        <v>19</v>
      </c>
      <c r="F101" s="13" t="s">
        <v>22</v>
      </c>
      <c r="G101" s="14"/>
      <c r="H101" s="15">
        <v>87.747</v>
      </c>
      <c r="I101" s="15">
        <v>78.251999999999995</v>
      </c>
      <c r="J101" s="15">
        <v>72.418999999999997</v>
      </c>
      <c r="K101" s="15">
        <v>62.792999999999999</v>
      </c>
      <c r="L101" s="15">
        <v>45.747</v>
      </c>
      <c r="M101" s="15">
        <v>109.789</v>
      </c>
      <c r="N101" s="15">
        <v>199.19300000000001</v>
      </c>
      <c r="O101" s="15">
        <v>168.035</v>
      </c>
      <c r="P101" s="15">
        <v>146.81100000000001</v>
      </c>
      <c r="Q101" s="15">
        <v>137.34</v>
      </c>
      <c r="R101" s="15">
        <v>100.627</v>
      </c>
      <c r="S101" s="15">
        <v>45.286000000000001</v>
      </c>
      <c r="T101" s="15">
        <f t="shared" si="5"/>
        <v>1254.039</v>
      </c>
      <c r="U101" s="15">
        <v>103.62630102539063</v>
      </c>
      <c r="V101" s="15">
        <v>103.92239224243164</v>
      </c>
      <c r="W101" s="15">
        <v>104.45895095825195</v>
      </c>
      <c r="X101" s="15">
        <v>158.85954168701173</v>
      </c>
      <c r="Y101" s="15">
        <v>112.95440713500976</v>
      </c>
      <c r="Z101" s="15">
        <v>148.09885989379882</v>
      </c>
      <c r="AA101" s="15">
        <v>148.04239163208007</v>
      </c>
      <c r="AB101" s="15">
        <v>112.8458390197754</v>
      </c>
      <c r="AC101" s="15">
        <v>168.92024841308594</v>
      </c>
      <c r="AD101" s="15">
        <v>114.22544860839844</v>
      </c>
      <c r="AE101" s="15">
        <v>165.31668115234376</v>
      </c>
      <c r="AF101" s="15">
        <v>2.6462599639892579</v>
      </c>
      <c r="AG101" s="15">
        <f t="shared" si="6"/>
        <v>1443.9173217315674</v>
      </c>
      <c r="AH101" s="15">
        <v>187.89677709960938</v>
      </c>
      <c r="AI101" s="15">
        <v>192.93190130615235</v>
      </c>
      <c r="AJ101" s="15">
        <v>102.72669067382813</v>
      </c>
      <c r="AK101" s="15">
        <v>132.84259884643555</v>
      </c>
      <c r="AL101" s="15">
        <v>160.90989031982423</v>
      </c>
      <c r="AM101" s="15">
        <v>186.12222824096679</v>
      </c>
      <c r="AN101" s="15">
        <v>323.47399816894529</v>
      </c>
      <c r="AO101" s="15">
        <v>109.95301977539063</v>
      </c>
      <c r="AP101" s="15">
        <v>99.432759338378901</v>
      </c>
      <c r="AQ101" s="15">
        <v>167.68</v>
      </c>
      <c r="AR101" s="15">
        <v>34.142879791259766</v>
      </c>
      <c r="AS101" s="15">
        <v>65.515491088867194</v>
      </c>
      <c r="AT101" s="15">
        <f t="shared" si="7"/>
        <v>1763.6282346496582</v>
      </c>
      <c r="AU101" s="15">
        <v>0</v>
      </c>
      <c r="AV101" s="15">
        <v>0</v>
      </c>
      <c r="AW101" s="15">
        <v>0</v>
      </c>
      <c r="AX101" s="15">
        <v>0</v>
      </c>
      <c r="AY101" s="15">
        <v>0</v>
      </c>
      <c r="AZ101" s="15">
        <v>0</v>
      </c>
      <c r="BA101" s="15">
        <v>0</v>
      </c>
      <c r="BB101" s="15">
        <v>0</v>
      </c>
      <c r="BC101" s="15">
        <v>0</v>
      </c>
      <c r="BD101" s="15">
        <v>0</v>
      </c>
      <c r="BE101" s="15">
        <v>0</v>
      </c>
      <c r="BF101" s="15">
        <v>0</v>
      </c>
      <c r="BG101" s="15">
        <f t="shared" si="8"/>
        <v>0</v>
      </c>
      <c r="BH101" t="str">
        <f t="shared" si="9"/>
        <v>UIDIST</v>
      </c>
      <c r="BI101" t="str">
        <f>VLOOKUP(BH101,[2]Summary!$C$29:$C$56,1,0)</f>
        <v>UIDist</v>
      </c>
      <c r="BJ101" s="16">
        <v>44197</v>
      </c>
    </row>
    <row r="102" spans="1:62" x14ac:dyDescent="0.25">
      <c r="A102" s="13">
        <v>801648.01</v>
      </c>
      <c r="B102" s="13">
        <v>801648.01</v>
      </c>
      <c r="C102" s="13" t="s">
        <v>126</v>
      </c>
      <c r="D102" s="13" t="s">
        <v>18</v>
      </c>
      <c r="E102" s="13" t="s">
        <v>19</v>
      </c>
      <c r="F102" s="13" t="s">
        <v>22</v>
      </c>
      <c r="G102" s="14"/>
      <c r="H102" s="15">
        <v>0.23400000000000001</v>
      </c>
      <c r="I102" s="15">
        <v>-47.207000000000001</v>
      </c>
      <c r="J102" s="15">
        <v>4.0000000000000001E-3</v>
      </c>
      <c r="K102" s="15">
        <v>0.126</v>
      </c>
      <c r="L102" s="15">
        <v>1.2999999999999999E-2</v>
      </c>
      <c r="M102" s="15">
        <v>2.552</v>
      </c>
      <c r="N102" s="15">
        <v>0.59399999999999997</v>
      </c>
      <c r="O102" s="15">
        <v>0.55900000000000005</v>
      </c>
      <c r="P102" s="15">
        <v>1.2999999999999999E-2</v>
      </c>
      <c r="Q102" s="15">
        <v>3.0000000000000001E-3</v>
      </c>
      <c r="R102" s="15">
        <v>0.91300000000000003</v>
      </c>
      <c r="S102" s="15">
        <v>4.1000000000000002E-2</v>
      </c>
      <c r="T102" s="15">
        <f t="shared" si="5"/>
        <v>-42.155000000000015</v>
      </c>
      <c r="U102" s="15">
        <v>1.6389999389648437E-2</v>
      </c>
      <c r="V102" s="15">
        <v>1.6389999389648437E-2</v>
      </c>
      <c r="W102" s="15">
        <v>1.6280000686645507E-2</v>
      </c>
      <c r="X102" s="15">
        <v>1.6280000686645507E-2</v>
      </c>
      <c r="Y102" s="15">
        <v>1.6280000686645507E-2</v>
      </c>
      <c r="Z102" s="15">
        <v>1.6200000762939454E-2</v>
      </c>
      <c r="AA102" s="15">
        <v>1.6799999237060548E-2</v>
      </c>
      <c r="AB102" s="15">
        <v>1.6799999237060548E-2</v>
      </c>
      <c r="AC102" s="15">
        <v>1.3970000267028809E-2</v>
      </c>
      <c r="AD102" s="15">
        <v>1.3970000267028809E-2</v>
      </c>
      <c r="AE102" s="15">
        <v>1.3970000267028809E-2</v>
      </c>
      <c r="AF102" s="15">
        <v>1.7629999160766602E-2</v>
      </c>
      <c r="AG102" s="15">
        <f t="shared" si="6"/>
        <v>0.19096000003814695</v>
      </c>
      <c r="AH102" s="15">
        <v>1.7350000381469728E-2</v>
      </c>
      <c r="AI102" s="15">
        <v>1.7350000381469728E-2</v>
      </c>
      <c r="AJ102" s="15">
        <v>1.7350000381469728E-2</v>
      </c>
      <c r="AK102" s="15">
        <v>1.6790000915527344E-2</v>
      </c>
      <c r="AL102" s="15">
        <v>1.6790000915527344E-2</v>
      </c>
      <c r="AM102" s="15">
        <v>0</v>
      </c>
      <c r="AN102" s="15">
        <v>0</v>
      </c>
      <c r="AO102" s="15">
        <v>0</v>
      </c>
      <c r="AP102" s="15">
        <v>0</v>
      </c>
      <c r="AQ102" s="15">
        <v>0</v>
      </c>
      <c r="AR102" s="15">
        <v>0</v>
      </c>
      <c r="AS102" s="15">
        <v>0</v>
      </c>
      <c r="AT102" s="15">
        <f t="shared" si="7"/>
        <v>8.5630002975463873E-2</v>
      </c>
      <c r="AU102" s="15">
        <v>0</v>
      </c>
      <c r="AV102" s="15">
        <v>0</v>
      </c>
      <c r="AW102" s="15">
        <v>0</v>
      </c>
      <c r="AX102" s="15">
        <v>0</v>
      </c>
      <c r="AY102" s="15">
        <v>0</v>
      </c>
      <c r="AZ102" s="15">
        <v>0</v>
      </c>
      <c r="BA102" s="15">
        <v>0</v>
      </c>
      <c r="BB102" s="15">
        <v>0</v>
      </c>
      <c r="BC102" s="15">
        <v>0</v>
      </c>
      <c r="BD102" s="15">
        <v>0</v>
      </c>
      <c r="BE102" s="15">
        <v>0</v>
      </c>
      <c r="BF102" s="15">
        <v>0</v>
      </c>
      <c r="BG102" s="15">
        <f t="shared" si="8"/>
        <v>0</v>
      </c>
      <c r="BH102" t="str">
        <f t="shared" si="9"/>
        <v>UIDIST</v>
      </c>
      <c r="BI102" t="str">
        <f>VLOOKUP(BH102,[2]Summary!$C$29:$C$56,1,0)</f>
        <v>UIDist</v>
      </c>
      <c r="BJ102" s="16">
        <v>44197</v>
      </c>
    </row>
    <row r="103" spans="1:62" x14ac:dyDescent="0.25">
      <c r="A103" s="13">
        <v>801649.01</v>
      </c>
      <c r="B103" s="13">
        <v>801649.01</v>
      </c>
      <c r="C103" s="13" t="s">
        <v>127</v>
      </c>
      <c r="D103" s="13" t="s">
        <v>18</v>
      </c>
      <c r="E103" s="13" t="s">
        <v>19</v>
      </c>
      <c r="F103" s="13" t="s">
        <v>22</v>
      </c>
      <c r="G103" s="14"/>
      <c r="H103" s="15">
        <v>8.4000000000000005E-2</v>
      </c>
      <c r="I103" s="15">
        <v>0.11799999999999999</v>
      </c>
      <c r="J103" s="15">
        <v>-10.831</v>
      </c>
      <c r="K103" s="15">
        <v>7.4459999999999997</v>
      </c>
      <c r="L103" s="15">
        <v>0.28299999999999997</v>
      </c>
      <c r="M103" s="15">
        <v>0.55000000000000004</v>
      </c>
      <c r="N103" s="15">
        <v>0.13600000000000001</v>
      </c>
      <c r="O103" s="15">
        <v>0.60499999999999998</v>
      </c>
      <c r="P103" s="15">
        <v>0.17</v>
      </c>
      <c r="Q103" s="15">
        <v>3.7029999999999998</v>
      </c>
      <c r="R103" s="15">
        <v>0.17799999999999999</v>
      </c>
      <c r="S103" s="15">
        <v>0.38800000000000001</v>
      </c>
      <c r="T103" s="15">
        <f t="shared" si="5"/>
        <v>2.83</v>
      </c>
      <c r="U103" s="15">
        <v>0.518199999332428</v>
      </c>
      <c r="V103" s="15">
        <v>0.21321999883651732</v>
      </c>
      <c r="W103" s="15">
        <v>4.7800002098083499E-3</v>
      </c>
      <c r="X103" s="15">
        <v>4.7800002098083499E-3</v>
      </c>
      <c r="Y103" s="15">
        <v>2.4120799880027772</v>
      </c>
      <c r="Z103" s="15">
        <v>0.37932999229431152</v>
      </c>
      <c r="AA103" s="15">
        <v>2.9421999387741087</v>
      </c>
      <c r="AB103" s="15">
        <v>4.9499998092651367E-3</v>
      </c>
      <c r="AC103" s="15">
        <v>1.1855699806213378</v>
      </c>
      <c r="AD103" s="15">
        <v>4.090000152587891E-3</v>
      </c>
      <c r="AE103" s="15">
        <v>4.090000152587891E-3</v>
      </c>
      <c r="AF103" s="15">
        <v>5.1900000572204586E-3</v>
      </c>
      <c r="AG103" s="15">
        <f t="shared" si="6"/>
        <v>7.6784798984527596</v>
      </c>
      <c r="AH103" s="15">
        <v>5.1100001335144044E-3</v>
      </c>
      <c r="AI103" s="15">
        <v>5.1100001335144044E-3</v>
      </c>
      <c r="AJ103" s="15">
        <v>5.1100001335144044E-3</v>
      </c>
      <c r="AK103" s="15">
        <v>4.9400000572204592E-3</v>
      </c>
      <c r="AL103" s="15">
        <v>2.7845999684333802</v>
      </c>
      <c r="AM103" s="15">
        <v>0.19760000610351564</v>
      </c>
      <c r="AN103" s="15">
        <v>0</v>
      </c>
      <c r="AO103" s="15">
        <v>0</v>
      </c>
      <c r="AP103" s="15">
        <v>0</v>
      </c>
      <c r="AQ103" s="15">
        <v>0</v>
      </c>
      <c r="AR103" s="15">
        <v>0</v>
      </c>
      <c r="AS103" s="15">
        <v>0</v>
      </c>
      <c r="AT103" s="15">
        <f t="shared" si="7"/>
        <v>3.0024699749946593</v>
      </c>
      <c r="AU103" s="15">
        <v>0</v>
      </c>
      <c r="AV103" s="15">
        <v>0</v>
      </c>
      <c r="AW103" s="15">
        <v>0</v>
      </c>
      <c r="AX103" s="15">
        <v>0</v>
      </c>
      <c r="AY103" s="15">
        <v>0</v>
      </c>
      <c r="AZ103" s="15">
        <v>0</v>
      </c>
      <c r="BA103" s="15">
        <v>0</v>
      </c>
      <c r="BB103" s="15">
        <v>0</v>
      </c>
      <c r="BC103" s="15">
        <v>0</v>
      </c>
      <c r="BD103" s="15">
        <v>0</v>
      </c>
      <c r="BE103" s="15">
        <v>0</v>
      </c>
      <c r="BF103" s="15">
        <v>0</v>
      </c>
      <c r="BG103" s="15">
        <f t="shared" si="8"/>
        <v>0</v>
      </c>
      <c r="BH103" t="str">
        <f t="shared" si="9"/>
        <v>UIDIST</v>
      </c>
      <c r="BI103" t="str">
        <f>VLOOKUP(BH103,[2]Summary!$C$29:$C$56,1,0)</f>
        <v>UIDist</v>
      </c>
      <c r="BJ103" s="16">
        <v>44197</v>
      </c>
    </row>
    <row r="104" spans="1:62" x14ac:dyDescent="0.25">
      <c r="A104" s="13">
        <v>801654.02</v>
      </c>
      <c r="B104" s="13">
        <v>801654.02</v>
      </c>
      <c r="C104" s="13" t="s">
        <v>128</v>
      </c>
      <c r="D104" s="13" t="s">
        <v>18</v>
      </c>
      <c r="E104" s="13" t="s">
        <v>35</v>
      </c>
      <c r="F104" s="13" t="s">
        <v>62</v>
      </c>
      <c r="G104" s="14"/>
      <c r="H104" s="15">
        <v>13.131</v>
      </c>
      <c r="I104" s="15">
        <v>14.669</v>
      </c>
      <c r="J104" s="15">
        <v>16.707999999999998</v>
      </c>
      <c r="K104" s="15">
        <v>27.725999999999999</v>
      </c>
      <c r="L104" s="15">
        <v>24.201000000000001</v>
      </c>
      <c r="M104" s="15">
        <v>22.818999999999999</v>
      </c>
      <c r="N104" s="15">
        <v>5.0650000000000004</v>
      </c>
      <c r="O104" s="15">
        <v>12.458</v>
      </c>
      <c r="P104" s="15">
        <v>1.4470000000000001</v>
      </c>
      <c r="Q104" s="15">
        <v>4.351</v>
      </c>
      <c r="R104" s="15">
        <v>2.419</v>
      </c>
      <c r="S104" s="15">
        <v>1.5569999999999999</v>
      </c>
      <c r="T104" s="15">
        <f t="shared" si="5"/>
        <v>146.55100000000002</v>
      </c>
      <c r="U104" s="15">
        <v>1.9479699707031251</v>
      </c>
      <c r="V104" s="15">
        <v>0.64216998291015626</v>
      </c>
      <c r="W104" s="15">
        <v>0.7394000244140625</v>
      </c>
      <c r="X104" s="15">
        <v>0.73942002441361543</v>
      </c>
      <c r="Y104" s="15">
        <v>3.0290000915527342E-2</v>
      </c>
      <c r="Z104" s="15">
        <v>0.4756499900817871</v>
      </c>
      <c r="AA104" s="15">
        <v>3.1479999542236327E-2</v>
      </c>
      <c r="AB104" s="15">
        <v>3.1479999542236327E-2</v>
      </c>
      <c r="AC104" s="15">
        <v>2.6069999694824219E-2</v>
      </c>
      <c r="AD104" s="15">
        <v>2.6069999694824219E-2</v>
      </c>
      <c r="AE104" s="15">
        <v>2.6069999694824219E-2</v>
      </c>
      <c r="AF104" s="15">
        <v>3.2099998474121094E-2</v>
      </c>
      <c r="AG104" s="15">
        <f t="shared" si="6"/>
        <v>4.7481699900813403</v>
      </c>
      <c r="AH104" s="15">
        <v>0.1533900032043457</v>
      </c>
      <c r="AI104" s="15">
        <v>0.28140000534057619</v>
      </c>
      <c r="AJ104" s="15">
        <v>3.2770000457763675E-2</v>
      </c>
      <c r="AK104" s="15">
        <v>0.70553998184204103</v>
      </c>
      <c r="AL104" s="15">
        <v>0.87466002273559573</v>
      </c>
      <c r="AM104" s="15">
        <v>1.4789999961853028E-2</v>
      </c>
      <c r="AN104" s="15">
        <v>0.24570999526977538</v>
      </c>
      <c r="AO104" s="15">
        <v>1.7095000572204591</v>
      </c>
      <c r="AP104" s="15">
        <v>1.6973100280761719</v>
      </c>
      <c r="AQ104" s="15">
        <v>3.4569999999999999</v>
      </c>
      <c r="AR104" s="15">
        <v>6.9168099365234372</v>
      </c>
      <c r="AS104" s="15">
        <v>2.1136199511885643</v>
      </c>
      <c r="AT104" s="15">
        <f t="shared" si="7"/>
        <v>18.202499981820583</v>
      </c>
      <c r="AU104" s="15">
        <v>1.7937399902343749</v>
      </c>
      <c r="AV104" s="15">
        <v>1.6201400146484375</v>
      </c>
      <c r="AW104" s="15">
        <v>2.6959299316406251</v>
      </c>
      <c r="AX104" s="15">
        <v>2.05597998046875</v>
      </c>
      <c r="AY104" s="15">
        <v>1.7274000244140626</v>
      </c>
      <c r="AZ104" s="15">
        <v>1.9943900146484375</v>
      </c>
      <c r="BA104" s="15">
        <v>2.0608898925781252</v>
      </c>
      <c r="BB104" s="15">
        <v>2.0608898925781252</v>
      </c>
      <c r="BC104" s="15">
        <v>2.56147998046875</v>
      </c>
      <c r="BD104" s="15">
        <v>0</v>
      </c>
      <c r="BE104" s="15">
        <v>0</v>
      </c>
      <c r="BF104" s="15">
        <v>0</v>
      </c>
      <c r="BG104" s="15">
        <f t="shared" si="8"/>
        <v>18.57083972167969</v>
      </c>
      <c r="BH104" t="str">
        <f t="shared" si="9"/>
        <v>UITRANS</v>
      </c>
      <c r="BI104" t="str">
        <f>VLOOKUP(BH104,[2]Summary!$C$29:$C$56,1,0)</f>
        <v>UITrans</v>
      </c>
      <c r="BJ104" s="16">
        <v>44470</v>
      </c>
    </row>
    <row r="105" spans="1:62" x14ac:dyDescent="0.25">
      <c r="A105" s="13">
        <v>801683.01</v>
      </c>
      <c r="B105" s="13">
        <v>801683.01</v>
      </c>
      <c r="C105" s="13" t="s">
        <v>129</v>
      </c>
      <c r="D105" s="13" t="s">
        <v>18</v>
      </c>
      <c r="E105" s="13" t="s">
        <v>19</v>
      </c>
      <c r="F105" s="13" t="s">
        <v>22</v>
      </c>
      <c r="G105" s="14"/>
      <c r="H105" s="15">
        <v>-66.718999999999994</v>
      </c>
      <c r="I105" s="15">
        <v>3.3690000000000002</v>
      </c>
      <c r="J105" s="15">
        <v>2.0819999999999999</v>
      </c>
      <c r="K105" s="15">
        <v>1.2769999999999999</v>
      </c>
      <c r="L105" s="15">
        <v>1.3480000000000001</v>
      </c>
      <c r="M105" s="15">
        <v>4.2999999999999997E-2</v>
      </c>
      <c r="N105" s="15">
        <v>4.3999999999999997E-2</v>
      </c>
      <c r="O105" s="15">
        <v>4.3999999999999997E-2</v>
      </c>
      <c r="P105" s="15">
        <v>0.66800000000000004</v>
      </c>
      <c r="Q105" s="15">
        <v>0.66800000000000004</v>
      </c>
      <c r="R105" s="15">
        <v>0.66800000000000004</v>
      </c>
      <c r="S105" s="15">
        <v>2.871</v>
      </c>
      <c r="T105" s="15">
        <f t="shared" si="5"/>
        <v>-53.637</v>
      </c>
      <c r="U105" s="15">
        <v>2.1665100097656249</v>
      </c>
      <c r="V105" s="15">
        <v>2.1665100097656249</v>
      </c>
      <c r="W105" s="15">
        <v>2.151449951171875</v>
      </c>
      <c r="X105" s="15">
        <v>3.7064100036621093</v>
      </c>
      <c r="Y105" s="15">
        <v>2.4486900939941405</v>
      </c>
      <c r="Z105" s="15">
        <v>2.1530600585937498</v>
      </c>
      <c r="AA105" s="15">
        <v>2.232469970703125</v>
      </c>
      <c r="AB105" s="15">
        <v>2.232469970703125</v>
      </c>
      <c r="AC105" s="15">
        <v>1.855239990234375</v>
      </c>
      <c r="AD105" s="15">
        <v>1.855239990234375</v>
      </c>
      <c r="AE105" s="15">
        <v>2.6301799926757812</v>
      </c>
      <c r="AF105" s="15">
        <v>2.342679931640625</v>
      </c>
      <c r="AG105" s="15">
        <f t="shared" si="6"/>
        <v>27.940909973144528</v>
      </c>
      <c r="AH105" s="15">
        <v>2.3045300292968749</v>
      </c>
      <c r="AI105" s="15">
        <v>2.3045300292968749</v>
      </c>
      <c r="AJ105" s="15">
        <v>2.4034500665664673</v>
      </c>
      <c r="AK105" s="15">
        <v>2.2313999023437501</v>
      </c>
      <c r="AL105" s="15">
        <v>2.2313999023437501</v>
      </c>
      <c r="AM105" s="15">
        <v>0.97248999023437499</v>
      </c>
      <c r="AN105" s="15">
        <v>2.8919201202392579</v>
      </c>
      <c r="AO105" s="15">
        <v>2.272179931640625</v>
      </c>
      <c r="AP105" s="15">
        <v>0</v>
      </c>
      <c r="AQ105" s="15">
        <v>0</v>
      </c>
      <c r="AR105" s="15">
        <v>0</v>
      </c>
      <c r="AS105" s="15">
        <v>0</v>
      </c>
      <c r="AT105" s="15">
        <f t="shared" si="7"/>
        <v>17.611899971961975</v>
      </c>
      <c r="AU105" s="15">
        <v>0</v>
      </c>
      <c r="AV105" s="15">
        <v>0</v>
      </c>
      <c r="AW105" s="15">
        <v>0</v>
      </c>
      <c r="AX105" s="15">
        <v>0</v>
      </c>
      <c r="AY105" s="15">
        <v>0</v>
      </c>
      <c r="AZ105" s="15">
        <v>0</v>
      </c>
      <c r="BA105" s="15">
        <v>0</v>
      </c>
      <c r="BB105" s="15">
        <v>0</v>
      </c>
      <c r="BC105" s="15">
        <v>0</v>
      </c>
      <c r="BD105" s="15">
        <v>0</v>
      </c>
      <c r="BE105" s="15">
        <v>0</v>
      </c>
      <c r="BF105" s="15">
        <v>0</v>
      </c>
      <c r="BG105" s="15">
        <f t="shared" si="8"/>
        <v>0</v>
      </c>
      <c r="BH105" t="str">
        <f t="shared" si="9"/>
        <v>UIDIST</v>
      </c>
      <c r="BI105" t="str">
        <f>VLOOKUP(BH105,[2]Summary!$C$29:$C$56,1,0)</f>
        <v>UIDist</v>
      </c>
      <c r="BJ105" s="16">
        <v>44197</v>
      </c>
    </row>
    <row r="106" spans="1:62" x14ac:dyDescent="0.25">
      <c r="A106" s="13">
        <v>801689.02</v>
      </c>
      <c r="B106" s="13">
        <v>801689.02</v>
      </c>
      <c r="C106" s="13" t="s">
        <v>130</v>
      </c>
      <c r="D106" s="13" t="s">
        <v>18</v>
      </c>
      <c r="E106" s="13" t="s">
        <v>35</v>
      </c>
      <c r="F106" s="13" t="s">
        <v>20</v>
      </c>
      <c r="G106" s="14"/>
      <c r="H106" s="15">
        <v>103.3</v>
      </c>
      <c r="I106" s="15">
        <v>25.853000000000002</v>
      </c>
      <c r="J106" s="15">
        <v>69.692999999999998</v>
      </c>
      <c r="K106" s="15">
        <v>50.448</v>
      </c>
      <c r="L106" s="15">
        <v>91.471999999999994</v>
      </c>
      <c r="M106" s="15">
        <v>152.81200000000001</v>
      </c>
      <c r="N106" s="15">
        <v>264.18200000000002</v>
      </c>
      <c r="O106" s="15">
        <v>185.44900000000001</v>
      </c>
      <c r="P106" s="15">
        <v>136.29499999999999</v>
      </c>
      <c r="Q106" s="15">
        <v>446.959</v>
      </c>
      <c r="R106" s="15">
        <v>363.94200000000001</v>
      </c>
      <c r="S106" s="15">
        <v>273.262</v>
      </c>
      <c r="T106" s="15">
        <f t="shared" si="5"/>
        <v>2163.6670000000004</v>
      </c>
      <c r="U106" s="15">
        <v>375.44320703124998</v>
      </c>
      <c r="V106" s="15">
        <v>80.412375625610352</v>
      </c>
      <c r="W106" s="15">
        <v>149.59502734374999</v>
      </c>
      <c r="X106" s="15">
        <v>167.0921865234375</v>
      </c>
      <c r="Y106" s="15">
        <v>114.27449060058593</v>
      </c>
      <c r="Z106" s="15">
        <v>177.74710083007813</v>
      </c>
      <c r="AA106" s="15">
        <v>96.8094111328125</v>
      </c>
      <c r="AB106" s="15">
        <v>219.23498098754882</v>
      </c>
      <c r="AC106" s="15">
        <v>494.51816386413572</v>
      </c>
      <c r="AD106" s="15">
        <v>1122.8380582885743</v>
      </c>
      <c r="AE106" s="15">
        <v>488.52014355468748</v>
      </c>
      <c r="AF106" s="15">
        <v>342.0817270126343</v>
      </c>
      <c r="AG106" s="15">
        <f t="shared" si="6"/>
        <v>3828.5668727951052</v>
      </c>
      <c r="AH106" s="15">
        <v>85.026829536437987</v>
      </c>
      <c r="AI106" s="15">
        <v>107.43269122314453</v>
      </c>
      <c r="AJ106" s="15">
        <v>320.98107192611695</v>
      </c>
      <c r="AK106" s="15">
        <v>765.28396874237058</v>
      </c>
      <c r="AL106" s="15">
        <v>712.01077682876587</v>
      </c>
      <c r="AM106" s="15">
        <v>195.49311473464965</v>
      </c>
      <c r="AN106" s="15">
        <v>185.86737337493898</v>
      </c>
      <c r="AO106" s="15">
        <v>187.69395520019532</v>
      </c>
      <c r="AP106" s="15">
        <v>17.373760269165039</v>
      </c>
      <c r="AQ106" s="15">
        <v>21.212</v>
      </c>
      <c r="AR106" s="15">
        <v>56.472621901512149</v>
      </c>
      <c r="AS106" s="15">
        <v>10.269089843750001</v>
      </c>
      <c r="AT106" s="15">
        <f t="shared" si="7"/>
        <v>2665.1172535810465</v>
      </c>
      <c r="AU106" s="15">
        <v>0.33598001098632813</v>
      </c>
      <c r="AV106" s="15">
        <v>3.5282200088500977</v>
      </c>
      <c r="AW106" s="15">
        <v>0.10126000213623047</v>
      </c>
      <c r="AX106" s="15">
        <v>0.7115699719190598</v>
      </c>
      <c r="AY106" s="15">
        <v>-4.7690999336242674</v>
      </c>
      <c r="AZ106" s="15">
        <v>0.80411999237537379</v>
      </c>
      <c r="BA106" s="15">
        <v>0.76291002380847928</v>
      </c>
      <c r="BB106" s="15">
        <v>-3.7000000476837156E-4</v>
      </c>
      <c r="BC106" s="15">
        <v>-1.8640000343322752E-2</v>
      </c>
      <c r="BD106" s="15">
        <v>0</v>
      </c>
      <c r="BE106" s="15">
        <v>0</v>
      </c>
      <c r="BF106" s="15">
        <v>0</v>
      </c>
      <c r="BG106" s="15">
        <f t="shared" si="8"/>
        <v>1.4559500761032111</v>
      </c>
      <c r="BH106" t="str">
        <f t="shared" si="9"/>
        <v>UITRANS</v>
      </c>
      <c r="BI106" t="str">
        <f>VLOOKUP(BH106,[2]Summary!$C$29:$C$56,1,0)</f>
        <v>UITrans</v>
      </c>
      <c r="BJ106" s="16">
        <v>44470</v>
      </c>
    </row>
    <row r="107" spans="1:62" x14ac:dyDescent="0.25">
      <c r="A107" s="13">
        <v>801692.02</v>
      </c>
      <c r="B107" s="13">
        <v>801692.02</v>
      </c>
      <c r="C107" s="13" t="s">
        <v>131</v>
      </c>
      <c r="D107" s="13" t="s">
        <v>18</v>
      </c>
      <c r="E107" s="13" t="s">
        <v>35</v>
      </c>
      <c r="F107" s="13" t="s">
        <v>20</v>
      </c>
      <c r="G107" s="14"/>
      <c r="H107" s="15">
        <v>802.495</v>
      </c>
      <c r="I107" s="15">
        <v>549.06899999999996</v>
      </c>
      <c r="J107" s="15">
        <v>791.55600000000004</v>
      </c>
      <c r="K107" s="15">
        <v>707.86599999999999</v>
      </c>
      <c r="L107" s="15">
        <v>510.94</v>
      </c>
      <c r="M107" s="15">
        <v>923.60199999999998</v>
      </c>
      <c r="N107" s="15">
        <v>96.183000000000007</v>
      </c>
      <c r="O107" s="15">
        <v>693.91800000000001</v>
      </c>
      <c r="P107" s="15">
        <v>686.05799999999999</v>
      </c>
      <c r="Q107" s="15">
        <v>321.49900000000002</v>
      </c>
      <c r="R107" s="15">
        <v>174.87100000000001</v>
      </c>
      <c r="S107" s="15">
        <v>-54.478999999999999</v>
      </c>
      <c r="T107" s="15">
        <f t="shared" si="5"/>
        <v>6203.5779999999995</v>
      </c>
      <c r="U107" s="15">
        <v>360.3430037841797</v>
      </c>
      <c r="V107" s="15">
        <v>12.210549865722657</v>
      </c>
      <c r="W107" s="15">
        <v>170.14996361732483</v>
      </c>
      <c r="X107" s="15">
        <v>5.6270599365234375</v>
      </c>
      <c r="Y107" s="15">
        <v>2.3059200286865233</v>
      </c>
      <c r="Z107" s="15">
        <v>1.1114199676513672</v>
      </c>
      <c r="AA107" s="15">
        <v>0.68625999450683595</v>
      </c>
      <c r="AB107" s="15">
        <v>2.5436400146484375</v>
      </c>
      <c r="AC107" s="15">
        <v>3.9553299560546873</v>
      </c>
      <c r="AD107" s="15">
        <v>3.3932899322509766</v>
      </c>
      <c r="AE107" s="15">
        <v>0.73524999999999996</v>
      </c>
      <c r="AF107" s="15">
        <v>0.18450999450683594</v>
      </c>
      <c r="AG107" s="15">
        <f t="shared" si="6"/>
        <v>563.24619709205615</v>
      </c>
      <c r="AH107" s="15">
        <v>0.29168000411987305</v>
      </c>
      <c r="AI107" s="15">
        <v>12.34902995300293</v>
      </c>
      <c r="AJ107" s="15">
        <v>3.3003100357055666</v>
      </c>
      <c r="AK107" s="15">
        <v>1.8492599792480469</v>
      </c>
      <c r="AL107" s="15">
        <v>0.64251998138427735</v>
      </c>
      <c r="AM107" s="15">
        <v>0.12322000122070312</v>
      </c>
      <c r="AN107" s="15">
        <v>0.26897000122070314</v>
      </c>
      <c r="AO107" s="15">
        <v>0.26897000122070314</v>
      </c>
      <c r="AP107" s="15">
        <v>0.25502999877929688</v>
      </c>
      <c r="AQ107" s="15">
        <v>0.255</v>
      </c>
      <c r="AR107" s="15">
        <v>0.25502999877929688</v>
      </c>
      <c r="AS107" s="15">
        <v>0.26982000732421874</v>
      </c>
      <c r="AT107" s="15">
        <f t="shared" si="7"/>
        <v>20.128839962005614</v>
      </c>
      <c r="AU107" s="15">
        <v>0.24522999572753906</v>
      </c>
      <c r="AV107" s="15">
        <v>0.19758999633789062</v>
      </c>
      <c r="AW107" s="15">
        <v>7.0730003356933593E-2</v>
      </c>
      <c r="AX107" s="15">
        <v>0</v>
      </c>
      <c r="AY107" s="15">
        <v>-3.3759998321533202E-2</v>
      </c>
      <c r="AZ107" s="15">
        <v>0</v>
      </c>
      <c r="BA107" s="15">
        <v>0</v>
      </c>
      <c r="BB107" s="15">
        <v>0</v>
      </c>
      <c r="BC107" s="15">
        <v>-1.3260000228881836E-2</v>
      </c>
      <c r="BD107" s="15">
        <v>0</v>
      </c>
      <c r="BE107" s="15">
        <v>0</v>
      </c>
      <c r="BF107" s="15">
        <v>0</v>
      </c>
      <c r="BG107" s="15">
        <f t="shared" si="8"/>
        <v>0.46652999687194818</v>
      </c>
      <c r="BH107" t="str">
        <f t="shared" si="9"/>
        <v>UITRANS</v>
      </c>
      <c r="BI107" t="str">
        <f>VLOOKUP(BH107,[2]Summary!$C$29:$C$56,1,0)</f>
        <v>UITrans</v>
      </c>
      <c r="BJ107" s="16">
        <v>44470</v>
      </c>
    </row>
    <row r="108" spans="1:62" x14ac:dyDescent="0.25">
      <c r="A108" s="13">
        <v>801693.02</v>
      </c>
      <c r="B108" s="13">
        <v>801693.02</v>
      </c>
      <c r="C108" s="13" t="s">
        <v>132</v>
      </c>
      <c r="D108" s="13" t="s">
        <v>18</v>
      </c>
      <c r="E108" s="13" t="s">
        <v>35</v>
      </c>
      <c r="F108" s="13" t="s">
        <v>20</v>
      </c>
      <c r="G108" s="14"/>
      <c r="H108" s="15">
        <v>840.73</v>
      </c>
      <c r="I108" s="15">
        <v>660.83699999999999</v>
      </c>
      <c r="J108" s="15">
        <v>518.68899999999996</v>
      </c>
      <c r="K108" s="15">
        <v>402.15600000000001</v>
      </c>
      <c r="L108" s="15">
        <v>334.9</v>
      </c>
      <c r="M108" s="15">
        <v>-82.085999999999999</v>
      </c>
      <c r="N108" s="15">
        <v>1015.2859999999999</v>
      </c>
      <c r="O108" s="15">
        <v>210.16</v>
      </c>
      <c r="P108" s="15">
        <v>41.302999999999997</v>
      </c>
      <c r="Q108" s="15">
        <v>98.850999999999999</v>
      </c>
      <c r="R108" s="15">
        <v>-267.08600000000001</v>
      </c>
      <c r="S108" s="15">
        <v>7.8109999999999999</v>
      </c>
      <c r="T108" s="15">
        <f t="shared" si="5"/>
        <v>3781.5509999999999</v>
      </c>
      <c r="U108" s="15">
        <v>-2.5568801269531249</v>
      </c>
      <c r="V108" s="15">
        <v>7.1375499114990237</v>
      </c>
      <c r="W108" s="15">
        <v>21.757129638671874</v>
      </c>
      <c r="X108" s="15">
        <v>312.32856835937503</v>
      </c>
      <c r="Y108" s="15">
        <v>12.026699890136719</v>
      </c>
      <c r="Z108" s="15">
        <v>-9.274489929199218</v>
      </c>
      <c r="AA108" s="15">
        <v>2.8254799804687498</v>
      </c>
      <c r="AB108" s="15">
        <v>0</v>
      </c>
      <c r="AC108" s="15">
        <v>0</v>
      </c>
      <c r="AD108" s="15">
        <v>0.90045999145507816</v>
      </c>
      <c r="AE108" s="15">
        <v>1.6093000488281251</v>
      </c>
      <c r="AF108" s="15">
        <v>-2.1187398986816408</v>
      </c>
      <c r="AG108" s="15">
        <f t="shared" si="6"/>
        <v>344.63507786560064</v>
      </c>
      <c r="AH108" s="15">
        <v>4.7413399658203126</v>
      </c>
      <c r="AI108" s="15">
        <v>1.2455899963378907</v>
      </c>
      <c r="AJ108" s="15">
        <v>2.7818800048828125</v>
      </c>
      <c r="AK108" s="15">
        <v>1.07077001953125</v>
      </c>
      <c r="AL108" s="15">
        <v>0.53586997985839846</v>
      </c>
      <c r="AM108" s="15">
        <v>0</v>
      </c>
      <c r="AN108" s="15">
        <v>0</v>
      </c>
      <c r="AO108" s="15">
        <v>0</v>
      </c>
      <c r="AP108" s="15">
        <v>0</v>
      </c>
      <c r="AQ108" s="15">
        <v>0</v>
      </c>
      <c r="AR108" s="15">
        <v>0</v>
      </c>
      <c r="AS108" s="15">
        <v>0</v>
      </c>
      <c r="AT108" s="15">
        <f t="shared" si="7"/>
        <v>10.375449966430663</v>
      </c>
      <c r="AU108" s="15">
        <v>0</v>
      </c>
      <c r="AV108" s="15">
        <v>0</v>
      </c>
      <c r="AW108" s="15">
        <v>0</v>
      </c>
      <c r="AX108" s="15">
        <v>0</v>
      </c>
      <c r="AY108" s="15">
        <v>0</v>
      </c>
      <c r="AZ108" s="15">
        <v>0</v>
      </c>
      <c r="BA108" s="15">
        <v>0</v>
      </c>
      <c r="BB108" s="15">
        <v>0</v>
      </c>
      <c r="BC108" s="15">
        <v>0</v>
      </c>
      <c r="BD108" s="15">
        <v>0</v>
      </c>
      <c r="BE108" s="15">
        <v>0</v>
      </c>
      <c r="BF108" s="15">
        <v>0</v>
      </c>
      <c r="BG108" s="15">
        <f t="shared" si="8"/>
        <v>0</v>
      </c>
      <c r="BH108" t="str">
        <f t="shared" si="9"/>
        <v>UITRANS</v>
      </c>
      <c r="BI108" t="str">
        <f>VLOOKUP(BH108,[2]Summary!$C$29:$C$56,1,0)</f>
        <v>UITrans</v>
      </c>
      <c r="BJ108" s="16">
        <v>44197</v>
      </c>
    </row>
    <row r="109" spans="1:62" x14ac:dyDescent="0.25">
      <c r="A109" s="13">
        <v>801694.01</v>
      </c>
      <c r="B109" s="13">
        <v>801694.01</v>
      </c>
      <c r="C109" t="s">
        <v>133</v>
      </c>
      <c r="D109" t="s">
        <v>18</v>
      </c>
      <c r="E109" t="s">
        <v>19</v>
      </c>
      <c r="F109" s="13" t="s">
        <v>20</v>
      </c>
      <c r="G109" s="14"/>
      <c r="H109" s="15">
        <v>0</v>
      </c>
      <c r="I109" s="15">
        <v>0</v>
      </c>
      <c r="J109" s="15">
        <v>0</v>
      </c>
      <c r="K109" s="15">
        <v>2.702</v>
      </c>
      <c r="L109" s="15">
        <v>0.83799999999999997</v>
      </c>
      <c r="M109" s="15">
        <v>0.17299999999999999</v>
      </c>
      <c r="N109" s="15">
        <v>0.77100000000000002</v>
      </c>
      <c r="O109" s="15">
        <v>1.9590000000000001</v>
      </c>
      <c r="P109" s="15">
        <v>4.8000000000000001E-2</v>
      </c>
      <c r="Q109" s="15">
        <v>0.24199999999999999</v>
      </c>
      <c r="R109" s="15">
        <v>46.453000000000003</v>
      </c>
      <c r="S109" s="15">
        <v>-47.978000000000002</v>
      </c>
      <c r="T109" s="15">
        <f t="shared" si="5"/>
        <v>5.2079999999999984</v>
      </c>
      <c r="U109" s="15">
        <v>3.2270000457763674E-2</v>
      </c>
      <c r="V109" s="15">
        <v>3.2270000457763674E-2</v>
      </c>
      <c r="W109" s="15">
        <v>3.5017798671722411</v>
      </c>
      <c r="X109" s="15">
        <v>0.5723299942016602</v>
      </c>
      <c r="Y109" s="15">
        <v>5.6520000457763675E-2</v>
      </c>
      <c r="Z109" s="15">
        <v>5.6270000457763675E-2</v>
      </c>
      <c r="AA109" s="15">
        <v>0.46259000778198245</v>
      </c>
      <c r="AB109" s="15">
        <v>7.3350001573562626E-2</v>
      </c>
      <c r="AC109" s="15">
        <v>0.34160000228881837</v>
      </c>
      <c r="AD109" s="15">
        <v>4.0106800651550296</v>
      </c>
      <c r="AE109" s="15">
        <v>21.629469558715819</v>
      </c>
      <c r="AF109" s="15">
        <v>1.052699999332428</v>
      </c>
      <c r="AG109" s="15">
        <f t="shared" si="6"/>
        <v>31.821829498052598</v>
      </c>
      <c r="AH109" s="15">
        <v>10.313209950447083</v>
      </c>
      <c r="AI109" s="15">
        <v>20.352560111999512</v>
      </c>
      <c r="AJ109" s="15">
        <v>0.10660999631881714</v>
      </c>
      <c r="AK109" s="15">
        <v>2.8383099746704104</v>
      </c>
      <c r="AL109" s="15">
        <v>0.12031000232696533</v>
      </c>
      <c r="AM109" s="15">
        <v>-2.8850000495910644</v>
      </c>
      <c r="AN109" s="15">
        <v>6.9510002136230473E-2</v>
      </c>
      <c r="AO109" s="15">
        <v>6.9510002136230473E-2</v>
      </c>
      <c r="AP109" s="15">
        <v>7.7550003051757813E-2</v>
      </c>
      <c r="AQ109" s="15">
        <v>8.2000000000000003E-2</v>
      </c>
      <c r="AR109" s="15">
        <v>7.7589996337890627E-2</v>
      </c>
      <c r="AS109" s="15">
        <v>-12.229120002746582</v>
      </c>
      <c r="AT109" s="15">
        <f t="shared" si="7"/>
        <v>18.993039987087258</v>
      </c>
      <c r="AU109" s="15">
        <v>5.0000000000000001E-3</v>
      </c>
      <c r="AV109" s="15">
        <v>4.4999999999999997E-3</v>
      </c>
      <c r="AW109" s="15">
        <v>7.3600001335144046E-3</v>
      </c>
      <c r="AX109" s="15">
        <v>5.6799998283386232E-3</v>
      </c>
      <c r="AY109" s="15">
        <v>4.9099998474121092E-3</v>
      </c>
      <c r="AZ109" s="15">
        <v>5.3899998664855954E-3</v>
      </c>
      <c r="BA109" s="15">
        <v>5.5799999237060548E-3</v>
      </c>
      <c r="BB109" s="15">
        <v>5.5799999237060548E-3</v>
      </c>
      <c r="BC109" s="15">
        <v>6.9099998474121092E-3</v>
      </c>
      <c r="BD109" s="15">
        <v>0</v>
      </c>
      <c r="BE109" s="15">
        <v>0</v>
      </c>
      <c r="BF109" s="15">
        <v>0</v>
      </c>
      <c r="BG109" s="15">
        <f t="shared" si="8"/>
        <v>5.0909999370574957E-2</v>
      </c>
      <c r="BH109" t="str">
        <f t="shared" si="9"/>
        <v>UIDIST</v>
      </c>
      <c r="BI109" t="str">
        <f>VLOOKUP(BH109,[2]Summary!$C$29:$C$56,1,0)</f>
        <v>UIDist</v>
      </c>
      <c r="BJ109" s="16">
        <v>44470</v>
      </c>
    </row>
    <row r="110" spans="1:62" x14ac:dyDescent="0.25">
      <c r="A110" s="13">
        <v>801694.02</v>
      </c>
      <c r="B110" s="13">
        <v>801694.02</v>
      </c>
      <c r="C110" t="s">
        <v>133</v>
      </c>
      <c r="D110" t="s">
        <v>18</v>
      </c>
      <c r="E110" t="s">
        <v>35</v>
      </c>
      <c r="F110" s="13" t="s">
        <v>20</v>
      </c>
      <c r="G110" s="14"/>
      <c r="H110" s="15">
        <v>66.75</v>
      </c>
      <c r="I110" s="15">
        <v>153.4</v>
      </c>
      <c r="J110" s="15">
        <v>60.677999999999997</v>
      </c>
      <c r="K110" s="15">
        <v>6.782</v>
      </c>
      <c r="L110" s="15">
        <v>80.861999999999995</v>
      </c>
      <c r="M110" s="15">
        <v>212.779</v>
      </c>
      <c r="N110" s="15">
        <v>115.88</v>
      </c>
      <c r="O110" s="15">
        <v>111.93</v>
      </c>
      <c r="P110" s="15">
        <v>427.06099999999998</v>
      </c>
      <c r="Q110" s="15">
        <v>274.24200000000002</v>
      </c>
      <c r="R110" s="15">
        <v>104.25</v>
      </c>
      <c r="S110" s="15">
        <v>146.285</v>
      </c>
      <c r="T110" s="15">
        <f t="shared" si="5"/>
        <v>1760.8989999999999</v>
      </c>
      <c r="U110" s="15">
        <v>476.72171965026854</v>
      </c>
      <c r="V110" s="15">
        <v>237.26904374694826</v>
      </c>
      <c r="W110" s="15">
        <v>175.21779171752931</v>
      </c>
      <c r="X110" s="15">
        <v>168.41859500122069</v>
      </c>
      <c r="Y110" s="15">
        <v>704.09552117156977</v>
      </c>
      <c r="Z110" s="15">
        <v>192.94992560577393</v>
      </c>
      <c r="AA110" s="15">
        <v>2171.5105410156252</v>
      </c>
      <c r="AB110" s="15">
        <v>-100.22138113403321</v>
      </c>
      <c r="AC110" s="15">
        <v>141.4375285949707</v>
      </c>
      <c r="AD110" s="15">
        <v>441.50570452880862</v>
      </c>
      <c r="AE110" s="15">
        <v>639.51824526977543</v>
      </c>
      <c r="AF110" s="15">
        <v>1354.6091093749999</v>
      </c>
      <c r="AG110" s="15">
        <f t="shared" si="6"/>
        <v>6603.0323445434569</v>
      </c>
      <c r="AH110" s="15">
        <v>525.957543548584</v>
      </c>
      <c r="AI110" s="15">
        <v>2564.7973685188294</v>
      </c>
      <c r="AJ110" s="15">
        <v>2389.3866115722658</v>
      </c>
      <c r="AK110" s="15">
        <v>1922.5518100891113</v>
      </c>
      <c r="AL110" s="15">
        <v>2050.7571141357421</v>
      </c>
      <c r="AM110" s="15">
        <v>1325.2772617225646</v>
      </c>
      <c r="AN110" s="15">
        <v>2408.939920391083</v>
      </c>
      <c r="AO110" s="15">
        <v>4935.3814601554868</v>
      </c>
      <c r="AP110" s="15">
        <v>1356.156515317917</v>
      </c>
      <c r="AQ110" s="15">
        <v>331.048</v>
      </c>
      <c r="AR110" s="15">
        <v>920.03845265579218</v>
      </c>
      <c r="AS110" s="15">
        <v>1314.6399150390625</v>
      </c>
      <c r="AT110" s="15">
        <f t="shared" si="7"/>
        <v>22044.931973146442</v>
      </c>
      <c r="AU110" s="15">
        <v>-144.95515917968751</v>
      </c>
      <c r="AV110" s="15">
        <v>977.5501384277344</v>
      </c>
      <c r="AW110" s="15">
        <v>249.26809887695313</v>
      </c>
      <c r="AX110" s="15">
        <v>806.36766650390621</v>
      </c>
      <c r="AY110" s="15">
        <v>25.401659179687499</v>
      </c>
      <c r="AZ110" s="15">
        <v>538.92815147399904</v>
      </c>
      <c r="BA110" s="15">
        <v>303.26202020263673</v>
      </c>
      <c r="BB110" s="15">
        <v>15.289349769592285</v>
      </c>
      <c r="BC110" s="15">
        <v>43.410340209960935</v>
      </c>
      <c r="BD110" s="15">
        <v>29.316289062500001</v>
      </c>
      <c r="BE110" s="15">
        <v>28.416470703125</v>
      </c>
      <c r="BF110" s="15">
        <v>68.68270959472656</v>
      </c>
      <c r="BG110" s="15">
        <f t="shared" si="8"/>
        <v>2940.9377348251346</v>
      </c>
      <c r="BH110" t="str">
        <f t="shared" si="9"/>
        <v>UITRANS</v>
      </c>
      <c r="BI110" t="str">
        <f>VLOOKUP(BH110,[2]Summary!$C$29:$C$56,1,0)</f>
        <v>UITrans</v>
      </c>
      <c r="BJ110" s="16">
        <v>44562</v>
      </c>
    </row>
    <row r="111" spans="1:62" x14ac:dyDescent="0.25">
      <c r="A111" s="13">
        <v>801701.01</v>
      </c>
      <c r="B111" s="13">
        <v>801701.01</v>
      </c>
      <c r="C111" t="s">
        <v>134</v>
      </c>
      <c r="D111" t="s">
        <v>18</v>
      </c>
      <c r="E111" t="s">
        <v>19</v>
      </c>
      <c r="F111" s="13" t="s">
        <v>22</v>
      </c>
      <c r="G111" s="14"/>
      <c r="H111" s="15">
        <v>0.86399999999999999</v>
      </c>
      <c r="I111" s="15">
        <v>98.741</v>
      </c>
      <c r="J111" s="15">
        <v>83.617999999999995</v>
      </c>
      <c r="K111" s="15">
        <v>166.05199999999999</v>
      </c>
      <c r="L111" s="15">
        <v>214.54599999999999</v>
      </c>
      <c r="M111" s="15">
        <v>0.108</v>
      </c>
      <c r="N111" s="15">
        <v>48.671999999999997</v>
      </c>
      <c r="O111" s="15">
        <v>33.915999999999997</v>
      </c>
      <c r="P111" s="15">
        <v>-90.415000000000006</v>
      </c>
      <c r="Q111" s="15">
        <v>1.893</v>
      </c>
      <c r="R111" s="15">
        <v>125.553</v>
      </c>
      <c r="S111" s="15">
        <v>340.24799999999999</v>
      </c>
      <c r="T111" s="15">
        <f t="shared" si="5"/>
        <v>1023.7959999999998</v>
      </c>
      <c r="U111" s="15">
        <v>28.973940185546876</v>
      </c>
      <c r="V111" s="15">
        <v>8.2762695312499996</v>
      </c>
      <c r="W111" s="15">
        <v>8.2187099609375007</v>
      </c>
      <c r="X111" s="15">
        <v>8.2187099609375007</v>
      </c>
      <c r="Y111" s="15">
        <v>8.2187099609375007</v>
      </c>
      <c r="Z111" s="15">
        <v>-5.4645498046874996</v>
      </c>
      <c r="AA111" s="15">
        <v>199.80347436523436</v>
      </c>
      <c r="AB111" s="15">
        <v>189.31709277343751</v>
      </c>
      <c r="AC111" s="15">
        <v>646.90679589843751</v>
      </c>
      <c r="AD111" s="15">
        <v>116.269892578125</v>
      </c>
      <c r="AE111" s="15">
        <v>52.431300048828128</v>
      </c>
      <c r="AF111" s="15">
        <v>14.646889648437501</v>
      </c>
      <c r="AG111" s="15">
        <f t="shared" si="6"/>
        <v>1275.8172351074222</v>
      </c>
      <c r="AH111" s="15">
        <v>15.8469404296875</v>
      </c>
      <c r="AI111" s="15">
        <v>15.8469404296875</v>
      </c>
      <c r="AJ111" s="15">
        <v>25.985049682617188</v>
      </c>
      <c r="AK111" s="15">
        <v>15.39598046875</v>
      </c>
      <c r="AL111" s="15">
        <v>15.39598046875</v>
      </c>
      <c r="AM111" s="15">
        <v>6.7098198242187497</v>
      </c>
      <c r="AN111" s="15">
        <v>673.30894726562497</v>
      </c>
      <c r="AO111" s="15">
        <v>15.651179687500001</v>
      </c>
      <c r="AP111" s="15">
        <v>17.880289924621582</v>
      </c>
      <c r="AQ111" s="15">
        <v>453.43299999999999</v>
      </c>
      <c r="AR111" s="15">
        <v>2.8267900390624998</v>
      </c>
      <c r="AS111" s="15">
        <v>2.5093500976562502</v>
      </c>
      <c r="AT111" s="15">
        <f t="shared" si="7"/>
        <v>1260.7902683181762</v>
      </c>
      <c r="AU111" s="15">
        <v>0</v>
      </c>
      <c r="AV111" s="15">
        <v>0</v>
      </c>
      <c r="AW111" s="15">
        <v>0</v>
      </c>
      <c r="AX111" s="15">
        <v>0</v>
      </c>
      <c r="AY111" s="15">
        <v>0</v>
      </c>
      <c r="AZ111" s="15">
        <v>0</v>
      </c>
      <c r="BA111" s="15">
        <v>0</v>
      </c>
      <c r="BB111" s="15">
        <v>0</v>
      </c>
      <c r="BC111" s="15">
        <v>0</v>
      </c>
      <c r="BD111" s="15">
        <v>0</v>
      </c>
      <c r="BE111" s="15">
        <v>0</v>
      </c>
      <c r="BF111" s="15">
        <v>0</v>
      </c>
      <c r="BG111" s="15">
        <f t="shared" si="8"/>
        <v>0</v>
      </c>
      <c r="BH111" t="str">
        <f t="shared" si="9"/>
        <v>UIDIST</v>
      </c>
      <c r="BI111" t="str">
        <f>VLOOKUP(BH111,[2]Summary!$C$29:$C$56,1,0)</f>
        <v>UIDist</v>
      </c>
      <c r="BJ111" s="16">
        <v>44197</v>
      </c>
    </row>
    <row r="112" spans="1:62" x14ac:dyDescent="0.25">
      <c r="A112" s="13">
        <v>801708.02</v>
      </c>
      <c r="B112" s="13">
        <v>801708.02</v>
      </c>
      <c r="C112" t="s">
        <v>135</v>
      </c>
      <c r="D112" t="s">
        <v>18</v>
      </c>
      <c r="E112" t="s">
        <v>35</v>
      </c>
      <c r="F112" s="13" t="s">
        <v>20</v>
      </c>
      <c r="G112" s="14"/>
      <c r="H112" s="15">
        <v>17.879000000000001</v>
      </c>
      <c r="I112" s="15">
        <v>-4.9870000000000001</v>
      </c>
      <c r="J112" s="15">
        <v>27.404</v>
      </c>
      <c r="K112" s="15">
        <v>6.6580000000000004</v>
      </c>
      <c r="L112" s="15">
        <v>8.2850000000000001</v>
      </c>
      <c r="M112" s="15">
        <v>0.3</v>
      </c>
      <c r="N112" s="15">
        <v>0.17</v>
      </c>
      <c r="O112" s="15">
        <v>4.4119999999999999</v>
      </c>
      <c r="P112" s="15">
        <v>0.104</v>
      </c>
      <c r="Q112" s="15">
        <v>1.4999999999999999E-2</v>
      </c>
      <c r="R112" s="15">
        <v>1.4999999999999999E-2</v>
      </c>
      <c r="S112" s="15">
        <v>0.29399999999999998</v>
      </c>
      <c r="T112" s="15">
        <f t="shared" si="5"/>
        <v>60.548999999999999</v>
      </c>
      <c r="U112" s="15">
        <v>0.20413999938964844</v>
      </c>
      <c r="V112" s="15">
        <v>0.20413999938964844</v>
      </c>
      <c r="W112" s="15">
        <v>0.2026999969482422</v>
      </c>
      <c r="X112" s="15">
        <v>0</v>
      </c>
      <c r="Y112" s="15">
        <v>0</v>
      </c>
      <c r="Z112" s="15">
        <v>0</v>
      </c>
      <c r="AA112" s="15">
        <v>0.17406000518798828</v>
      </c>
      <c r="AB112" s="15">
        <v>0</v>
      </c>
      <c r="AC112" s="15">
        <v>0</v>
      </c>
      <c r="AD112" s="15">
        <v>0</v>
      </c>
      <c r="AE112" s="15">
        <v>7.7340002059936519E-2</v>
      </c>
      <c r="AF112" s="15">
        <v>0</v>
      </c>
      <c r="AG112" s="15">
        <f t="shared" si="6"/>
        <v>0.8623800029754638</v>
      </c>
      <c r="AH112" s="15">
        <v>8.176000213623047E-2</v>
      </c>
      <c r="AI112" s="15">
        <v>0</v>
      </c>
      <c r="AJ112" s="15">
        <v>0</v>
      </c>
      <c r="AK112" s="15">
        <v>8.4199998855590819E-2</v>
      </c>
      <c r="AL112" s="15">
        <v>0.28808999633789062</v>
      </c>
      <c r="AM112" s="15">
        <v>3.6899999976158144E-3</v>
      </c>
      <c r="AN112" s="15">
        <v>0</v>
      </c>
      <c r="AO112" s="15">
        <v>0</v>
      </c>
      <c r="AP112" s="15">
        <v>0</v>
      </c>
      <c r="AQ112" s="15">
        <v>0</v>
      </c>
      <c r="AR112" s="15">
        <v>0.15032000350952149</v>
      </c>
      <c r="AS112" s="15">
        <v>0</v>
      </c>
      <c r="AT112" s="15">
        <f t="shared" si="7"/>
        <v>0.60806000083684919</v>
      </c>
      <c r="AU112" s="15">
        <v>1.0210000038146972E-2</v>
      </c>
      <c r="AV112" s="15">
        <v>9.2200002670288078E-3</v>
      </c>
      <c r="AW112" s="15">
        <v>1.5369999885559081E-2</v>
      </c>
      <c r="AX112" s="15">
        <v>1.1710000038146973E-2</v>
      </c>
      <c r="AY112" s="15">
        <v>9.8299999237060551E-3</v>
      </c>
      <c r="AZ112" s="15">
        <v>1.1359999656677246E-2</v>
      </c>
      <c r="BA112" s="15">
        <v>1.1729999542236328E-2</v>
      </c>
      <c r="BB112" s="15">
        <v>1.1729999542236328E-2</v>
      </c>
      <c r="BC112" s="15">
        <v>1.4579999923706054E-2</v>
      </c>
      <c r="BD112" s="15">
        <v>0</v>
      </c>
      <c r="BE112" s="15">
        <v>0</v>
      </c>
      <c r="BF112" s="15">
        <v>0</v>
      </c>
      <c r="BG112" s="15">
        <f t="shared" si="8"/>
        <v>0.10573999881744385</v>
      </c>
      <c r="BH112" t="str">
        <f t="shared" si="9"/>
        <v>UITRANS</v>
      </c>
      <c r="BI112" t="str">
        <f>VLOOKUP(BH112,[2]Summary!$C$29:$C$56,1,0)</f>
        <v>UITrans</v>
      </c>
      <c r="BJ112" s="16">
        <v>44470</v>
      </c>
    </row>
    <row r="113" spans="1:62" x14ac:dyDescent="0.25">
      <c r="A113" s="13">
        <v>801715.01</v>
      </c>
      <c r="B113" s="13">
        <v>801715.01</v>
      </c>
      <c r="C113" t="s">
        <v>136</v>
      </c>
      <c r="D113" t="s">
        <v>18</v>
      </c>
      <c r="E113" t="s">
        <v>19</v>
      </c>
      <c r="F113" s="13" t="s">
        <v>33</v>
      </c>
      <c r="G113" s="14"/>
      <c r="H113" s="15">
        <v>0</v>
      </c>
      <c r="I113" s="15">
        <v>0</v>
      </c>
      <c r="J113" s="15">
        <v>0</v>
      </c>
      <c r="K113" s="15">
        <v>0</v>
      </c>
      <c r="L113" s="15">
        <v>0</v>
      </c>
      <c r="M113" s="15">
        <v>345.279</v>
      </c>
      <c r="N113" s="15">
        <v>0</v>
      </c>
      <c r="O113" s="15">
        <v>0</v>
      </c>
      <c r="P113" s="15">
        <v>0</v>
      </c>
      <c r="Q113" s="15">
        <v>0</v>
      </c>
      <c r="R113" s="15">
        <v>0</v>
      </c>
      <c r="S113" s="15">
        <v>0</v>
      </c>
      <c r="T113" s="15">
        <f t="shared" si="5"/>
        <v>345.279</v>
      </c>
      <c r="U113" s="15">
        <v>0</v>
      </c>
      <c r="V113" s="15">
        <v>0</v>
      </c>
      <c r="W113" s="15">
        <v>0</v>
      </c>
      <c r="X113" s="15">
        <v>0</v>
      </c>
      <c r="Y113" s="15">
        <v>0</v>
      </c>
      <c r="Z113" s="15">
        <v>0</v>
      </c>
      <c r="AA113" s="15">
        <v>0</v>
      </c>
      <c r="AB113" s="15">
        <v>0</v>
      </c>
      <c r="AC113" s="15">
        <v>0</v>
      </c>
      <c r="AD113" s="15">
        <v>0</v>
      </c>
      <c r="AE113" s="15">
        <v>0</v>
      </c>
      <c r="AF113" s="15">
        <v>0</v>
      </c>
      <c r="AG113" s="15">
        <f t="shared" si="6"/>
        <v>0</v>
      </c>
      <c r="AH113" s="15">
        <v>0</v>
      </c>
      <c r="AI113" s="15">
        <v>0</v>
      </c>
      <c r="AJ113" s="15">
        <v>3.0685399780273439</v>
      </c>
      <c r="AK113" s="15">
        <v>1.5856600036621094</v>
      </c>
      <c r="AL113" s="15">
        <v>-4.6541999511718748</v>
      </c>
      <c r="AM113" s="15">
        <v>0</v>
      </c>
      <c r="AN113" s="15">
        <v>0</v>
      </c>
      <c r="AO113" s="15">
        <v>0</v>
      </c>
      <c r="AP113" s="15">
        <v>0</v>
      </c>
      <c r="AQ113" s="15">
        <v>0</v>
      </c>
      <c r="AR113" s="15">
        <v>0</v>
      </c>
      <c r="AS113" s="15">
        <v>0</v>
      </c>
      <c r="AT113" s="15">
        <f t="shared" si="7"/>
        <v>3.0517578686328761E-8</v>
      </c>
      <c r="AU113" s="15">
        <v>0</v>
      </c>
      <c r="AV113" s="15">
        <v>0</v>
      </c>
      <c r="AW113" s="15">
        <v>0</v>
      </c>
      <c r="AX113" s="15">
        <v>0</v>
      </c>
      <c r="AY113" s="15">
        <v>0</v>
      </c>
      <c r="AZ113" s="15">
        <v>0</v>
      </c>
      <c r="BA113" s="15">
        <v>0</v>
      </c>
      <c r="BB113" s="15">
        <v>0</v>
      </c>
      <c r="BC113" s="15">
        <v>0</v>
      </c>
      <c r="BD113" s="15">
        <v>0</v>
      </c>
      <c r="BE113" s="15">
        <v>0</v>
      </c>
      <c r="BF113" s="15">
        <v>0</v>
      </c>
      <c r="BG113" s="15">
        <f t="shared" si="8"/>
        <v>0</v>
      </c>
      <c r="BH113" t="str">
        <f t="shared" si="9"/>
        <v>UIDIST</v>
      </c>
      <c r="BI113" t="str">
        <f>VLOOKUP(BH113,[2]Summary!$C$29:$C$56,1,0)</f>
        <v>UIDist</v>
      </c>
      <c r="BJ113" s="16">
        <v>44197</v>
      </c>
    </row>
    <row r="114" spans="1:62" x14ac:dyDescent="0.25">
      <c r="A114" s="13">
        <v>801729.01</v>
      </c>
      <c r="B114" s="13">
        <v>801729.01</v>
      </c>
      <c r="C114" t="s">
        <v>137</v>
      </c>
      <c r="D114" t="s">
        <v>18</v>
      </c>
      <c r="E114" t="s">
        <v>19</v>
      </c>
      <c r="F114" s="13" t="s">
        <v>22</v>
      </c>
      <c r="G114" s="14"/>
      <c r="H114" s="15">
        <v>0</v>
      </c>
      <c r="I114" s="15">
        <v>0</v>
      </c>
      <c r="J114" s="15">
        <v>0</v>
      </c>
      <c r="K114" s="15">
        <v>0</v>
      </c>
      <c r="L114" s="15">
        <v>0.35299999999999998</v>
      </c>
      <c r="M114" s="15">
        <v>-0.02</v>
      </c>
      <c r="N114" s="15">
        <v>0</v>
      </c>
      <c r="O114" s="15">
        <v>0</v>
      </c>
      <c r="P114" s="15">
        <v>0</v>
      </c>
      <c r="Q114" s="15">
        <v>0</v>
      </c>
      <c r="R114" s="15">
        <v>0</v>
      </c>
      <c r="S114" s="15">
        <v>0</v>
      </c>
      <c r="T114" s="15">
        <f t="shared" si="5"/>
        <v>0.33299999999999996</v>
      </c>
      <c r="U114" s="15">
        <v>0</v>
      </c>
      <c r="V114" s="15">
        <v>0</v>
      </c>
      <c r="W114" s="15">
        <v>0</v>
      </c>
      <c r="X114" s="15">
        <v>0</v>
      </c>
      <c r="Y114" s="15">
        <v>0</v>
      </c>
      <c r="Z114" s="15">
        <v>0</v>
      </c>
      <c r="AA114" s="15">
        <v>0</v>
      </c>
      <c r="AB114" s="15">
        <v>0</v>
      </c>
      <c r="AC114" s="15">
        <v>0</v>
      </c>
      <c r="AD114" s="15">
        <v>0</v>
      </c>
      <c r="AE114" s="15">
        <v>0</v>
      </c>
      <c r="AF114" s="15">
        <v>0</v>
      </c>
      <c r="AG114" s="15">
        <f t="shared" si="6"/>
        <v>0</v>
      </c>
      <c r="AH114" s="15">
        <v>0</v>
      </c>
      <c r="AI114" s="15">
        <v>0</v>
      </c>
      <c r="AJ114" s="15">
        <v>0</v>
      </c>
      <c r="AK114" s="15">
        <v>0</v>
      </c>
      <c r="AL114" s="15">
        <v>0</v>
      </c>
      <c r="AM114" s="15">
        <v>0</v>
      </c>
      <c r="AN114" s="15">
        <v>0</v>
      </c>
      <c r="AO114" s="15">
        <v>0</v>
      </c>
      <c r="AP114" s="15">
        <v>0</v>
      </c>
      <c r="AQ114" s="15">
        <v>0</v>
      </c>
      <c r="AR114" s="15">
        <v>0</v>
      </c>
      <c r="AS114" s="15">
        <v>0</v>
      </c>
      <c r="AT114" s="15">
        <f t="shared" si="7"/>
        <v>0</v>
      </c>
      <c r="AU114" s="15">
        <v>0</v>
      </c>
      <c r="AV114" s="15">
        <v>0</v>
      </c>
      <c r="AW114" s="15">
        <v>0</v>
      </c>
      <c r="AX114" s="15">
        <v>0</v>
      </c>
      <c r="AY114" s="15">
        <v>0</v>
      </c>
      <c r="AZ114" s="15">
        <v>0</v>
      </c>
      <c r="BA114" s="15">
        <v>0</v>
      </c>
      <c r="BB114" s="15">
        <v>0</v>
      </c>
      <c r="BC114" s="15">
        <v>0</v>
      </c>
      <c r="BD114" s="15">
        <v>0</v>
      </c>
      <c r="BE114" s="15">
        <v>0</v>
      </c>
      <c r="BF114" s="15">
        <v>0</v>
      </c>
      <c r="BG114" s="15">
        <f t="shared" si="8"/>
        <v>0</v>
      </c>
      <c r="BH114" t="str">
        <f t="shared" si="9"/>
        <v>UIDIST</v>
      </c>
      <c r="BI114" t="str">
        <f>VLOOKUP(BH114,[2]Summary!$C$29:$C$56,1,0)</f>
        <v>UIDist</v>
      </c>
      <c r="BJ114" s="16">
        <v>43466</v>
      </c>
    </row>
    <row r="115" spans="1:62" x14ac:dyDescent="0.25">
      <c r="A115" s="13">
        <v>801737.01</v>
      </c>
      <c r="B115" s="13">
        <v>801737.01</v>
      </c>
      <c r="C115" t="s">
        <v>138</v>
      </c>
      <c r="D115" t="s">
        <v>18</v>
      </c>
      <c r="E115" t="s">
        <v>19</v>
      </c>
      <c r="F115" s="13" t="s">
        <v>22</v>
      </c>
      <c r="G115" s="14"/>
      <c r="H115" s="15">
        <v>26.925000000000001</v>
      </c>
      <c r="I115" s="15">
        <v>-2982.8919999999998</v>
      </c>
      <c r="J115" s="15">
        <v>-720.13800000000003</v>
      </c>
      <c r="K115" s="15">
        <v>2211.2049999999999</v>
      </c>
      <c r="L115" s="15">
        <v>59.801000000000002</v>
      </c>
      <c r="M115" s="15">
        <v>0.97899999999999998</v>
      </c>
      <c r="N115" s="15">
        <v>1.212</v>
      </c>
      <c r="O115" s="15">
        <v>4.1180000000000003</v>
      </c>
      <c r="P115" s="15">
        <v>4.21</v>
      </c>
      <c r="Q115" s="15">
        <v>12.552</v>
      </c>
      <c r="R115" s="15">
        <v>0.46</v>
      </c>
      <c r="S115" s="15">
        <v>1.038</v>
      </c>
      <c r="T115" s="15">
        <f t="shared" si="5"/>
        <v>-1380.5299999999997</v>
      </c>
      <c r="U115" s="15">
        <v>1.3493500061035155</v>
      </c>
      <c r="V115" s="15">
        <v>0.92975002288818365</v>
      </c>
      <c r="W115" s="15">
        <v>2.9402999267578127</v>
      </c>
      <c r="X115" s="15">
        <v>1.786740020751953</v>
      </c>
      <c r="Y115" s="15">
        <v>1.2560399780273437</v>
      </c>
      <c r="Z115" s="15">
        <v>0.8711899871826172</v>
      </c>
      <c r="AA115" s="15">
        <v>1.0831399688720702</v>
      </c>
      <c r="AB115" s="15">
        <v>2.2719299926757812</v>
      </c>
      <c r="AC115" s="15">
        <v>1.0666199798583984</v>
      </c>
      <c r="AD115" s="15">
        <v>0.28373999786376952</v>
      </c>
      <c r="AE115" s="15">
        <v>0.90481999206542973</v>
      </c>
      <c r="AF115" s="15">
        <v>0.49164002037048338</v>
      </c>
      <c r="AG115" s="15">
        <f t="shared" si="6"/>
        <v>15.235259893417361</v>
      </c>
      <c r="AH115" s="15">
        <v>0.56716999816894531</v>
      </c>
      <c r="AI115" s="15">
        <v>1.7906799926757813</v>
      </c>
      <c r="AJ115" s="15">
        <v>11.41309001159668</v>
      </c>
      <c r="AK115" s="15">
        <v>0</v>
      </c>
      <c r="AL115" s="15">
        <v>0</v>
      </c>
      <c r="AM115" s="15">
        <v>0</v>
      </c>
      <c r="AN115" s="15">
        <v>0</v>
      </c>
      <c r="AO115" s="15">
        <v>0</v>
      </c>
      <c r="AP115" s="15">
        <v>0</v>
      </c>
      <c r="AQ115" s="15">
        <v>0</v>
      </c>
      <c r="AR115" s="15">
        <v>0</v>
      </c>
      <c r="AS115" s="15">
        <v>0</v>
      </c>
      <c r="AT115" s="15">
        <f t="shared" si="7"/>
        <v>13.770940002441407</v>
      </c>
      <c r="AU115" s="15">
        <v>0</v>
      </c>
      <c r="AV115" s="15">
        <v>0</v>
      </c>
      <c r="AW115" s="15">
        <v>0</v>
      </c>
      <c r="AX115" s="15">
        <v>0</v>
      </c>
      <c r="AY115" s="15">
        <v>0</v>
      </c>
      <c r="AZ115" s="15">
        <v>0</v>
      </c>
      <c r="BA115" s="15">
        <v>0</v>
      </c>
      <c r="BB115" s="15">
        <v>0</v>
      </c>
      <c r="BC115" s="15">
        <v>0</v>
      </c>
      <c r="BD115" s="15">
        <v>0</v>
      </c>
      <c r="BE115" s="15">
        <v>0</v>
      </c>
      <c r="BF115" s="15">
        <v>0</v>
      </c>
      <c r="BG115" s="15">
        <f t="shared" si="8"/>
        <v>0</v>
      </c>
      <c r="BH115" t="str">
        <f t="shared" si="9"/>
        <v>UIDIST</v>
      </c>
      <c r="BI115" t="str">
        <f>VLOOKUP(BH115,[2]Summary!$C$29:$C$56,1,0)</f>
        <v>UIDist</v>
      </c>
      <c r="BJ115" s="16">
        <v>44197</v>
      </c>
    </row>
    <row r="116" spans="1:62" x14ac:dyDescent="0.25">
      <c r="A116" s="13">
        <v>801741.01</v>
      </c>
      <c r="B116" s="13">
        <v>801741.01</v>
      </c>
      <c r="C116" t="s">
        <v>139</v>
      </c>
      <c r="D116" t="s">
        <v>18</v>
      </c>
      <c r="E116" t="s">
        <v>19</v>
      </c>
      <c r="F116" s="13" t="s">
        <v>22</v>
      </c>
      <c r="G116" s="14"/>
      <c r="H116" s="15">
        <v>1.825</v>
      </c>
      <c r="I116" s="15">
        <v>3.3109999999999999</v>
      </c>
      <c r="J116" s="15">
        <v>1.8819999999999999</v>
      </c>
      <c r="K116" s="15">
        <v>2.2669999999999999</v>
      </c>
      <c r="L116" s="15">
        <v>1.694</v>
      </c>
      <c r="M116" s="15">
        <v>1.0109999999999999</v>
      </c>
      <c r="N116" s="15">
        <v>79.363</v>
      </c>
      <c r="O116" s="15">
        <v>146.08000000000001</v>
      </c>
      <c r="P116" s="15">
        <v>12.537000000000001</v>
      </c>
      <c r="Q116" s="15">
        <v>145.43</v>
      </c>
      <c r="R116" s="15">
        <v>11.704000000000001</v>
      </c>
      <c r="S116" s="15">
        <v>17.059999999999999</v>
      </c>
      <c r="T116" s="15">
        <f t="shared" si="5"/>
        <v>424.16399999999999</v>
      </c>
      <c r="U116" s="15">
        <v>113.18800598144531</v>
      </c>
      <c r="V116" s="15">
        <v>9.3577301025390618</v>
      </c>
      <c r="W116" s="15">
        <v>7.4409101028442386</v>
      </c>
      <c r="X116" s="15">
        <v>8.5497199783325204</v>
      </c>
      <c r="Y116" s="15">
        <v>78.349839843750004</v>
      </c>
      <c r="Z116" s="15">
        <v>13.633119750976563</v>
      </c>
      <c r="AA116" s="15">
        <v>289.11175726318362</v>
      </c>
      <c r="AB116" s="15">
        <v>16.582550170898436</v>
      </c>
      <c r="AC116" s="15">
        <v>75.11077172851563</v>
      </c>
      <c r="AD116" s="15">
        <v>117.7903193359375</v>
      </c>
      <c r="AE116" s="15">
        <v>-21.513118164062501</v>
      </c>
      <c r="AF116" s="15">
        <v>129.94491015624999</v>
      </c>
      <c r="AG116" s="15">
        <f t="shared" si="6"/>
        <v>837.54651625061047</v>
      </c>
      <c r="AH116" s="15">
        <v>30.795030151367186</v>
      </c>
      <c r="AI116" s="15">
        <v>21.197830078125001</v>
      </c>
      <c r="AJ116" s="15">
        <v>54.3449892578125</v>
      </c>
      <c r="AK116" s="15">
        <v>21.328570220947267</v>
      </c>
      <c r="AL116" s="15">
        <v>15.550940253973007</v>
      </c>
      <c r="AM116" s="15">
        <v>11.041570136785507</v>
      </c>
      <c r="AN116" s="15">
        <v>345.17180346679686</v>
      </c>
      <c r="AO116" s="15">
        <v>973.26450701904298</v>
      </c>
      <c r="AP116" s="15">
        <v>533.65660253906253</v>
      </c>
      <c r="AQ116" s="15">
        <v>725.02</v>
      </c>
      <c r="AR116" s="15">
        <v>645.71069910430913</v>
      </c>
      <c r="AS116" s="15">
        <v>234.0024013671875</v>
      </c>
      <c r="AT116" s="15">
        <f t="shared" si="7"/>
        <v>3611.0849435954096</v>
      </c>
      <c r="AU116" s="15">
        <v>27.672469467163086</v>
      </c>
      <c r="AV116" s="15">
        <v>38.101839599609377</v>
      </c>
      <c r="AW116" s="15">
        <v>586.92559619140627</v>
      </c>
      <c r="AX116" s="15">
        <v>1574.5511015625</v>
      </c>
      <c r="AY116" s="15">
        <v>1457.1721997070313</v>
      </c>
      <c r="AZ116" s="15">
        <v>1472.3643271484375</v>
      </c>
      <c r="BA116" s="15">
        <v>814.63069335937496</v>
      </c>
      <c r="BB116" s="15">
        <v>1573.5579404296875</v>
      </c>
      <c r="BC116" s="15">
        <v>922.58053613281254</v>
      </c>
      <c r="BD116" s="15">
        <v>620</v>
      </c>
      <c r="BE116" s="15">
        <v>125</v>
      </c>
      <c r="BF116" s="15">
        <v>7.5</v>
      </c>
      <c r="BG116" s="15">
        <f t="shared" si="8"/>
        <v>9220.0567035980239</v>
      </c>
      <c r="BH116" t="str">
        <f t="shared" si="9"/>
        <v>UIDIST</v>
      </c>
      <c r="BI116" t="str">
        <f>VLOOKUP(BH116,[2]Summary!$C$29:$C$56,1,0)</f>
        <v>UIDist</v>
      </c>
      <c r="BJ116" s="16">
        <v>44562</v>
      </c>
    </row>
    <row r="117" spans="1:62" x14ac:dyDescent="0.25">
      <c r="A117" s="13">
        <v>801742.01</v>
      </c>
      <c r="B117" s="13">
        <v>801742.01</v>
      </c>
      <c r="C117" t="s">
        <v>140</v>
      </c>
      <c r="D117" t="s">
        <v>18</v>
      </c>
      <c r="E117" t="s">
        <v>19</v>
      </c>
      <c r="F117" s="13" t="s">
        <v>22</v>
      </c>
      <c r="G117" s="14"/>
      <c r="H117" s="15">
        <v>3.2290000000000001</v>
      </c>
      <c r="I117" s="15">
        <v>10.164</v>
      </c>
      <c r="J117" s="15">
        <v>10.563000000000001</v>
      </c>
      <c r="K117" s="15">
        <v>0.84799999999999998</v>
      </c>
      <c r="L117" s="15">
        <v>6.4210000000000003</v>
      </c>
      <c r="M117" s="15">
        <v>1.153</v>
      </c>
      <c r="N117" s="15">
        <v>2.04</v>
      </c>
      <c r="O117" s="15">
        <v>10.430999999999999</v>
      </c>
      <c r="P117" s="15">
        <v>8.1690000000000005</v>
      </c>
      <c r="Q117" s="15">
        <v>1.052</v>
      </c>
      <c r="R117" s="15">
        <v>0.35399999999999998</v>
      </c>
      <c r="S117" s="15">
        <v>1.6539999999999999</v>
      </c>
      <c r="T117" s="15">
        <f t="shared" si="5"/>
        <v>56.078000000000003</v>
      </c>
      <c r="U117" s="15">
        <v>2.0745499572753907</v>
      </c>
      <c r="V117" s="15">
        <v>1.8551399688720702</v>
      </c>
      <c r="W117" s="15">
        <v>1.9226299438476562</v>
      </c>
      <c r="X117" s="15">
        <v>5.0012901611328129</v>
      </c>
      <c r="Y117" s="15">
        <v>604.41158471679682</v>
      </c>
      <c r="Z117" s="15">
        <v>533.5702646484375</v>
      </c>
      <c r="AA117" s="15">
        <v>488.40820019531247</v>
      </c>
      <c r="AB117" s="15">
        <v>1281.0991606445311</v>
      </c>
      <c r="AC117" s="15">
        <v>416.58001171874997</v>
      </c>
      <c r="AD117" s="15">
        <v>700.20870117187496</v>
      </c>
      <c r="AE117" s="15">
        <v>256.36867187500002</v>
      </c>
      <c r="AF117" s="15">
        <v>56.162559324264528</v>
      </c>
      <c r="AG117" s="15">
        <f t="shared" si="6"/>
        <v>4347.6627643260945</v>
      </c>
      <c r="AH117" s="15">
        <v>83.32674212646485</v>
      </c>
      <c r="AI117" s="15">
        <v>40.076330659866336</v>
      </c>
      <c r="AJ117" s="15">
        <v>52.358190966606138</v>
      </c>
      <c r="AK117" s="15">
        <v>21.180780853271486</v>
      </c>
      <c r="AL117" s="15">
        <v>21.243258911132813</v>
      </c>
      <c r="AM117" s="15">
        <v>96.508977478027347</v>
      </c>
      <c r="AN117" s="15">
        <v>32.760939025878905</v>
      </c>
      <c r="AO117" s="15">
        <v>243.41729296874999</v>
      </c>
      <c r="AP117" s="15">
        <v>26.82021974182129</v>
      </c>
      <c r="AQ117" s="15">
        <v>22.591000000000001</v>
      </c>
      <c r="AR117" s="15">
        <v>22.866949058532715</v>
      </c>
      <c r="AS117" s="15">
        <v>20.440290939331053</v>
      </c>
      <c r="AT117" s="15">
        <f t="shared" si="7"/>
        <v>683.5909727296829</v>
      </c>
      <c r="AU117" s="15">
        <v>2.8473500976562498</v>
      </c>
      <c r="AV117" s="15">
        <v>50.598299438476559</v>
      </c>
      <c r="AW117" s="15">
        <v>4.5042499999999999</v>
      </c>
      <c r="AX117" s="15">
        <v>14.023810302734375</v>
      </c>
      <c r="AY117" s="15">
        <v>3.9479599609374998</v>
      </c>
      <c r="AZ117" s="15">
        <v>3.6193300170898439</v>
      </c>
      <c r="BA117" s="15">
        <v>3.78514990234375</v>
      </c>
      <c r="BB117" s="15">
        <v>3.78514990234375</v>
      </c>
      <c r="BC117" s="15">
        <v>4.2337901306152341</v>
      </c>
      <c r="BD117" s="15">
        <v>0</v>
      </c>
      <c r="BE117" s="15">
        <v>0</v>
      </c>
      <c r="BF117" s="15">
        <v>0</v>
      </c>
      <c r="BG117" s="15">
        <f t="shared" si="8"/>
        <v>91.345089752197254</v>
      </c>
      <c r="BH117" t="str">
        <f t="shared" si="9"/>
        <v>UIDIST</v>
      </c>
      <c r="BI117" t="str">
        <f>VLOOKUP(BH117,[2]Summary!$C$29:$C$56,1,0)</f>
        <v>UIDist</v>
      </c>
      <c r="BJ117" s="16">
        <v>44470</v>
      </c>
    </row>
    <row r="118" spans="1:62" x14ac:dyDescent="0.25">
      <c r="A118" s="13">
        <v>801800.01</v>
      </c>
      <c r="B118" s="13">
        <v>801800.01</v>
      </c>
      <c r="C118" t="s">
        <v>141</v>
      </c>
      <c r="D118" t="s">
        <v>18</v>
      </c>
      <c r="E118" t="s">
        <v>19</v>
      </c>
      <c r="F118" s="13" t="s">
        <v>22</v>
      </c>
      <c r="G118" s="14" t="s">
        <v>25</v>
      </c>
      <c r="H118" s="15">
        <v>92.183000000000007</v>
      </c>
      <c r="I118" s="15">
        <v>24.824000000000002</v>
      </c>
      <c r="J118" s="15">
        <v>11.545999999999999</v>
      </c>
      <c r="K118" s="15">
        <v>5.8029999999999999</v>
      </c>
      <c r="L118" s="15">
        <v>60.256999999999998</v>
      </c>
      <c r="M118" s="15">
        <v>284.399</v>
      </c>
      <c r="N118" s="15">
        <v>84.45</v>
      </c>
      <c r="O118" s="15">
        <v>176.05199999999999</v>
      </c>
      <c r="P118" s="15">
        <v>126.211</v>
      </c>
      <c r="Q118" s="15">
        <v>90.308000000000007</v>
      </c>
      <c r="R118" s="15">
        <v>126.042</v>
      </c>
      <c r="S118" s="15">
        <v>54.741999999999997</v>
      </c>
      <c r="T118" s="15">
        <f t="shared" si="5"/>
        <v>1136.817</v>
      </c>
      <c r="U118" s="15">
        <v>58.283509399414065</v>
      </c>
      <c r="V118" s="15">
        <v>25.527070098876955</v>
      </c>
      <c r="W118" s="15">
        <v>16.81843994140625</v>
      </c>
      <c r="X118" s="15">
        <v>12.987029876708984</v>
      </c>
      <c r="Y118" s="15">
        <v>59.190189819335934</v>
      </c>
      <c r="Z118" s="15">
        <v>3.6549799804687502</v>
      </c>
      <c r="AA118" s="15">
        <v>29.472009582519533</v>
      </c>
      <c r="AB118" s="15">
        <v>18.704899902343751</v>
      </c>
      <c r="AC118" s="15">
        <v>6.197189895629883</v>
      </c>
      <c r="AD118" s="15">
        <v>0.76110000610351558</v>
      </c>
      <c r="AE118" s="15">
        <v>0.70680998611450196</v>
      </c>
      <c r="AF118" s="15">
        <v>0.29654998773336411</v>
      </c>
      <c r="AG118" s="15">
        <f t="shared" si="6"/>
        <v>232.5997784766555</v>
      </c>
      <c r="AH118" s="15">
        <v>0.28308999633789061</v>
      </c>
      <c r="AI118" s="15">
        <v>0.98266999816894529</v>
      </c>
      <c r="AJ118" s="15">
        <v>0.29623999619483948</v>
      </c>
      <c r="AK118" s="15">
        <v>0.27404000854492189</v>
      </c>
      <c r="AL118" s="15">
        <v>0.27404000854492189</v>
      </c>
      <c r="AM118" s="15">
        <v>-2.1803798828124998</v>
      </c>
      <c r="AN118" s="15">
        <v>0</v>
      </c>
      <c r="AO118" s="15">
        <v>0</v>
      </c>
      <c r="AP118" s="15">
        <v>0.40169998931884765</v>
      </c>
      <c r="AQ118" s="15">
        <v>0</v>
      </c>
      <c r="AR118" s="15">
        <v>0</v>
      </c>
      <c r="AS118" s="15">
        <v>0</v>
      </c>
      <c r="AT118" s="15">
        <f t="shared" si="7"/>
        <v>0.33140011429786675</v>
      </c>
      <c r="AU118" s="15">
        <v>0</v>
      </c>
      <c r="AV118" s="15">
        <v>0</v>
      </c>
      <c r="AW118" s="15">
        <v>0</v>
      </c>
      <c r="AX118" s="15">
        <v>0</v>
      </c>
      <c r="AY118" s="15">
        <v>0</v>
      </c>
      <c r="AZ118" s="15">
        <v>0</v>
      </c>
      <c r="BA118" s="15">
        <v>0</v>
      </c>
      <c r="BB118" s="15">
        <v>0</v>
      </c>
      <c r="BC118" s="15">
        <v>0</v>
      </c>
      <c r="BD118" s="15">
        <v>0</v>
      </c>
      <c r="BE118" s="15">
        <v>0</v>
      </c>
      <c r="BF118" s="15">
        <v>0</v>
      </c>
      <c r="BG118" s="15">
        <f t="shared" si="8"/>
        <v>0</v>
      </c>
      <c r="BH118" t="str">
        <f t="shared" si="9"/>
        <v>UIDIST</v>
      </c>
      <c r="BI118" t="str">
        <f>VLOOKUP(BH118,[2]Summary!$C$29:$C$56,1,0)</f>
        <v>UIDist</v>
      </c>
      <c r="BJ118" s="16">
        <v>44197</v>
      </c>
    </row>
    <row r="119" spans="1:62" x14ac:dyDescent="0.25">
      <c r="A119" s="13">
        <v>801817.01</v>
      </c>
      <c r="B119" s="13">
        <v>801817.01</v>
      </c>
      <c r="C119" t="s">
        <v>142</v>
      </c>
      <c r="D119" t="s">
        <v>18</v>
      </c>
      <c r="E119" t="s">
        <v>19</v>
      </c>
      <c r="F119" s="13" t="s">
        <v>22</v>
      </c>
      <c r="G119" s="14"/>
      <c r="H119" s="15">
        <v>46.329000000000001</v>
      </c>
      <c r="I119" s="15">
        <v>138.16</v>
      </c>
      <c r="J119" s="15">
        <v>0</v>
      </c>
      <c r="K119" s="15">
        <v>0.28399999999999997</v>
      </c>
      <c r="L119" s="15">
        <v>0</v>
      </c>
      <c r="M119" s="15">
        <v>0</v>
      </c>
      <c r="N119" s="15">
        <v>0</v>
      </c>
      <c r="O119" s="15">
        <v>0.68300000000000005</v>
      </c>
      <c r="P119" s="15">
        <v>0</v>
      </c>
      <c r="Q119" s="15">
        <v>0</v>
      </c>
      <c r="R119" s="15">
        <v>0.58799999999999997</v>
      </c>
      <c r="S119" s="15">
        <v>0.53500000000000003</v>
      </c>
      <c r="T119" s="15">
        <f t="shared" si="5"/>
        <v>186.57899999999998</v>
      </c>
      <c r="U119" s="15">
        <v>0.18263000106811522</v>
      </c>
      <c r="V119" s="15">
        <v>0.25456000518798827</v>
      </c>
      <c r="W119" s="15">
        <v>9.2019998550415039E-2</v>
      </c>
      <c r="X119" s="15">
        <v>0.44833999633789062</v>
      </c>
      <c r="Y119" s="15">
        <v>0</v>
      </c>
      <c r="Z119" s="15">
        <v>0.2900999984741211</v>
      </c>
      <c r="AA119" s="15">
        <v>147.82783956909179</v>
      </c>
      <c r="AB119" s="15">
        <v>379.02240625000002</v>
      </c>
      <c r="AC119" s="15">
        <v>150.7676107788086</v>
      </c>
      <c r="AD119" s="15">
        <v>75.618730422973627</v>
      </c>
      <c r="AE119" s="15">
        <v>2.4740698852539063</v>
      </c>
      <c r="AF119" s="15">
        <v>0.38636999893188478</v>
      </c>
      <c r="AG119" s="15">
        <f t="shared" si="6"/>
        <v>757.36467690467839</v>
      </c>
      <c r="AH119" s="15">
        <v>0</v>
      </c>
      <c r="AI119" s="15">
        <v>0</v>
      </c>
      <c r="AJ119" s="15">
        <v>0.1026400032043457</v>
      </c>
      <c r="AK119" s="15">
        <v>9.7350002288818363E-2</v>
      </c>
      <c r="AL119" s="15">
        <v>0.29228999328613281</v>
      </c>
      <c r="AM119" s="15">
        <v>0</v>
      </c>
      <c r="AN119" s="15">
        <v>0</v>
      </c>
      <c r="AO119" s="15">
        <v>0</v>
      </c>
      <c r="AP119" s="15">
        <v>0</v>
      </c>
      <c r="AQ119" s="15">
        <v>0</v>
      </c>
      <c r="AR119" s="15">
        <v>60.778540039062499</v>
      </c>
      <c r="AS119" s="15">
        <v>63.004859863281247</v>
      </c>
      <c r="AT119" s="15">
        <f t="shared" si="7"/>
        <v>124.27567990112304</v>
      </c>
      <c r="AU119" s="15">
        <v>0</v>
      </c>
      <c r="AV119" s="15">
        <v>0</v>
      </c>
      <c r="AW119" s="15">
        <v>0</v>
      </c>
      <c r="AX119" s="15">
        <v>0</v>
      </c>
      <c r="AY119" s="15">
        <v>0</v>
      </c>
      <c r="AZ119" s="15">
        <v>0</v>
      </c>
      <c r="BA119" s="15">
        <v>0</v>
      </c>
      <c r="BB119" s="15">
        <v>0</v>
      </c>
      <c r="BC119" s="15">
        <v>0</v>
      </c>
      <c r="BD119" s="15">
        <v>0</v>
      </c>
      <c r="BE119" s="15">
        <v>0</v>
      </c>
      <c r="BF119" s="15">
        <v>0</v>
      </c>
      <c r="BG119" s="15">
        <f t="shared" si="8"/>
        <v>0</v>
      </c>
      <c r="BH119" t="str">
        <f t="shared" si="9"/>
        <v>UIDIST</v>
      </c>
      <c r="BI119" t="str">
        <f>VLOOKUP(BH119,[2]Summary!$C$29:$C$56,1,0)</f>
        <v>UIDist</v>
      </c>
      <c r="BJ119" s="16">
        <v>44197</v>
      </c>
    </row>
    <row r="120" spans="1:62" x14ac:dyDescent="0.25">
      <c r="A120" s="13">
        <v>801819.01</v>
      </c>
      <c r="B120" s="13">
        <v>801819.01</v>
      </c>
      <c r="C120" t="s">
        <v>143</v>
      </c>
      <c r="D120" t="s">
        <v>18</v>
      </c>
      <c r="E120" t="s">
        <v>19</v>
      </c>
      <c r="F120" s="13" t="s">
        <v>144</v>
      </c>
      <c r="G120" s="14"/>
      <c r="H120" s="15">
        <v>0</v>
      </c>
      <c r="I120" s="15">
        <v>0</v>
      </c>
      <c r="J120" s="15">
        <v>482.14299999999997</v>
      </c>
      <c r="K120" s="15">
        <v>116.18</v>
      </c>
      <c r="L120" s="15">
        <v>98.197999999999993</v>
      </c>
      <c r="M120" s="15">
        <v>92.067999999999998</v>
      </c>
      <c r="N120" s="15">
        <v>82.396000000000001</v>
      </c>
      <c r="O120" s="15">
        <v>80.664000000000001</v>
      </c>
      <c r="P120" s="15">
        <v>190.173</v>
      </c>
      <c r="Q120" s="15">
        <v>94.537999999999997</v>
      </c>
      <c r="R120" s="15">
        <v>98.974999999999994</v>
      </c>
      <c r="S120" s="15">
        <v>26.134</v>
      </c>
      <c r="T120" s="15">
        <f t="shared" si="5"/>
        <v>1361.4689999999998</v>
      </c>
      <c r="U120" s="15">
        <v>162.96080078124999</v>
      </c>
      <c r="V120" s="15">
        <v>118.7741298828125</v>
      </c>
      <c r="W120" s="15">
        <v>95.455047363281253</v>
      </c>
      <c r="X120" s="15">
        <v>105.70301171875001</v>
      </c>
      <c r="Y120" s="15">
        <v>135.18533593750001</v>
      </c>
      <c r="Z120" s="15">
        <v>116.7583388671875</v>
      </c>
      <c r="AA120" s="15">
        <v>74.710640624999996</v>
      </c>
      <c r="AB120" s="15">
        <v>121.122765625</v>
      </c>
      <c r="AC120" s="15">
        <v>98.344087890625005</v>
      </c>
      <c r="AD120" s="15">
        <v>103.4767099609375</v>
      </c>
      <c r="AE120" s="15">
        <v>40.844060546874999</v>
      </c>
      <c r="AF120" s="15">
        <v>174.34236523437499</v>
      </c>
      <c r="AG120" s="15">
        <f t="shared" si="6"/>
        <v>1347.6772944335937</v>
      </c>
      <c r="AH120" s="15">
        <v>91.923069824218743</v>
      </c>
      <c r="AI120" s="15">
        <v>108.2377607421875</v>
      </c>
      <c r="AJ120" s="15">
        <v>93.792141601562506</v>
      </c>
      <c r="AK120" s="15">
        <v>69.888270019531248</v>
      </c>
      <c r="AL120" s="15">
        <v>56.910548828125002</v>
      </c>
      <c r="AM120" s="15">
        <v>78.749919921875005</v>
      </c>
      <c r="AN120" s="15">
        <v>116.09923828125</v>
      </c>
      <c r="AO120" s="15">
        <v>97.118629882812499</v>
      </c>
      <c r="AP120" s="15">
        <v>32.037269531249997</v>
      </c>
      <c r="AQ120" s="15">
        <v>248.09700000000001</v>
      </c>
      <c r="AR120" s="15">
        <v>54.514050781249999</v>
      </c>
      <c r="AS120" s="15">
        <v>111.495498046875</v>
      </c>
      <c r="AT120" s="15">
        <f t="shared" si="7"/>
        <v>1158.8633974609372</v>
      </c>
      <c r="AU120" s="15">
        <v>0</v>
      </c>
      <c r="AV120" s="15">
        <v>62.957457763671876</v>
      </c>
      <c r="AW120" s="15">
        <v>-30.885099914550782</v>
      </c>
      <c r="AX120" s="15">
        <v>374.65036132812497</v>
      </c>
      <c r="AY120" s="15">
        <v>140.59967968749999</v>
      </c>
      <c r="AZ120" s="15">
        <v>214.282529296875</v>
      </c>
      <c r="BA120" s="15">
        <v>286.44596484375001</v>
      </c>
      <c r="BB120" s="15">
        <v>179.78784570312499</v>
      </c>
      <c r="BC120" s="15">
        <v>-57.523000000000003</v>
      </c>
      <c r="BD120" s="15">
        <v>72.557009765624997</v>
      </c>
      <c r="BE120" s="15">
        <v>21.155669921874999</v>
      </c>
      <c r="BF120" s="15">
        <v>141.15364843750001</v>
      </c>
      <c r="BG120" s="15">
        <f t="shared" si="8"/>
        <v>1405.1820668334963</v>
      </c>
      <c r="BH120" t="str">
        <f t="shared" si="9"/>
        <v>UIDIST</v>
      </c>
      <c r="BI120" t="str">
        <f>VLOOKUP(BH120,[2]Summary!$C$29:$C$56,1,0)</f>
        <v>UIDist</v>
      </c>
      <c r="BJ120" s="16">
        <v>44562</v>
      </c>
    </row>
    <row r="121" spans="1:62" x14ac:dyDescent="0.25">
      <c r="A121" s="13">
        <v>801821.02</v>
      </c>
      <c r="B121" s="13">
        <v>801821.02</v>
      </c>
      <c r="C121" t="s">
        <v>145</v>
      </c>
      <c r="D121" t="s">
        <v>18</v>
      </c>
      <c r="E121" t="s">
        <v>35</v>
      </c>
      <c r="F121" s="13" t="s">
        <v>22</v>
      </c>
      <c r="G121" s="14"/>
      <c r="H121" s="15">
        <v>0</v>
      </c>
      <c r="I121" s="15">
        <v>0</v>
      </c>
      <c r="J121" s="15">
        <v>0</v>
      </c>
      <c r="K121" s="15">
        <v>0</v>
      </c>
      <c r="L121" s="15">
        <v>0</v>
      </c>
      <c r="M121" s="15">
        <v>0</v>
      </c>
      <c r="N121" s="15">
        <v>0</v>
      </c>
      <c r="O121" s="15">
        <v>0</v>
      </c>
      <c r="P121" s="15">
        <v>0</v>
      </c>
      <c r="Q121" s="15">
        <v>0</v>
      </c>
      <c r="R121" s="15">
        <v>0</v>
      </c>
      <c r="S121" s="15">
        <v>0</v>
      </c>
      <c r="T121" s="15">
        <f t="shared" si="5"/>
        <v>0</v>
      </c>
      <c r="U121" s="15">
        <v>0</v>
      </c>
      <c r="V121" s="15">
        <v>0</v>
      </c>
      <c r="W121" s="15">
        <v>0</v>
      </c>
      <c r="X121" s="15">
        <v>0</v>
      </c>
      <c r="Y121" s="15">
        <v>0</v>
      </c>
      <c r="Z121" s="15">
        <v>0</v>
      </c>
      <c r="AA121" s="15">
        <v>0</v>
      </c>
      <c r="AB121" s="15">
        <v>0</v>
      </c>
      <c r="AC121" s="15">
        <v>0</v>
      </c>
      <c r="AD121" s="15">
        <v>6.1579299316406253</v>
      </c>
      <c r="AE121" s="15">
        <v>7.5350002441406252</v>
      </c>
      <c r="AF121" s="15">
        <v>0.68383998870849605</v>
      </c>
      <c r="AG121" s="15">
        <f t="shared" si="6"/>
        <v>14.376770164489745</v>
      </c>
      <c r="AH121" s="15">
        <v>3.0107599487304686</v>
      </c>
      <c r="AI121" s="15">
        <v>0</v>
      </c>
      <c r="AJ121" s="15">
        <v>1.1299999952316285E-3</v>
      </c>
      <c r="AK121" s="15">
        <v>0.73746999835968019</v>
      </c>
      <c r="AL121" s="15">
        <v>3.8057598876953125</v>
      </c>
      <c r="AM121" s="15">
        <v>9.2520004272460932E-2</v>
      </c>
      <c r="AN121" s="15">
        <v>0.44161000061035155</v>
      </c>
      <c r="AO121" s="15">
        <v>3.9003500976562502</v>
      </c>
      <c r="AP121" s="15">
        <v>0.83233000183105466</v>
      </c>
      <c r="AQ121" s="15">
        <v>0.36399999999999999</v>
      </c>
      <c r="AR121" s="15">
        <v>6.0832000732421871</v>
      </c>
      <c r="AS121" s="15">
        <v>1.9331099853515625</v>
      </c>
      <c r="AT121" s="15">
        <f t="shared" si="7"/>
        <v>21.202239997744563</v>
      </c>
      <c r="AU121" s="15">
        <v>0</v>
      </c>
      <c r="AV121" s="15">
        <v>0</v>
      </c>
      <c r="AW121" s="15">
        <v>0</v>
      </c>
      <c r="AX121" s="15">
        <v>0</v>
      </c>
      <c r="AY121" s="15">
        <v>0</v>
      </c>
      <c r="AZ121" s="15">
        <v>0</v>
      </c>
      <c r="BA121" s="15">
        <v>0</v>
      </c>
      <c r="BB121" s="15">
        <v>0</v>
      </c>
      <c r="BC121" s="15">
        <v>0</v>
      </c>
      <c r="BD121" s="15">
        <v>0</v>
      </c>
      <c r="BE121" s="15">
        <v>0</v>
      </c>
      <c r="BF121" s="15">
        <v>0</v>
      </c>
      <c r="BG121" s="15">
        <f t="shared" si="8"/>
        <v>0</v>
      </c>
      <c r="BH121" t="str">
        <f t="shared" si="9"/>
        <v>UITRANS</v>
      </c>
      <c r="BI121" t="str">
        <f>VLOOKUP(BH121,[2]Summary!$C$29:$C$56,1,0)</f>
        <v>UITrans</v>
      </c>
      <c r="BJ121" s="16">
        <v>44197</v>
      </c>
    </row>
    <row r="122" spans="1:62" x14ac:dyDescent="0.25">
      <c r="A122" s="13">
        <v>801838.01</v>
      </c>
      <c r="B122" s="13">
        <v>801838.01</v>
      </c>
      <c r="C122" t="s">
        <v>146</v>
      </c>
      <c r="D122" t="s">
        <v>18</v>
      </c>
      <c r="E122" t="s">
        <v>19</v>
      </c>
      <c r="F122" s="13" t="s">
        <v>22</v>
      </c>
      <c r="G122" s="14"/>
      <c r="H122" s="15">
        <v>2.3809999999999998</v>
      </c>
      <c r="I122" s="15">
        <v>3.113</v>
      </c>
      <c r="J122" s="15">
        <v>3.5960000000000001</v>
      </c>
      <c r="K122" s="15">
        <v>5.6109999999999998</v>
      </c>
      <c r="L122" s="15">
        <v>4.75</v>
      </c>
      <c r="M122" s="15">
        <v>18.440000000000001</v>
      </c>
      <c r="N122" s="15">
        <v>14.420999999999999</v>
      </c>
      <c r="O122" s="15">
        <v>2.7970000000000002</v>
      </c>
      <c r="P122" s="15">
        <v>14.926</v>
      </c>
      <c r="Q122" s="15">
        <v>151.85900000000001</v>
      </c>
      <c r="R122" s="15">
        <v>29.824000000000002</v>
      </c>
      <c r="S122" s="15">
        <v>28.555</v>
      </c>
      <c r="T122" s="15">
        <f t="shared" si="5"/>
        <v>280.27300000000002</v>
      </c>
      <c r="U122" s="15">
        <v>8.4054602203369146</v>
      </c>
      <c r="V122" s="15">
        <v>8.4438701171874992</v>
      </c>
      <c r="W122" s="15">
        <v>6.1920498046874997</v>
      </c>
      <c r="X122" s="15">
        <v>5.8093698120117185</v>
      </c>
      <c r="Y122" s="15">
        <v>6.1920498046874997</v>
      </c>
      <c r="Z122" s="15">
        <v>6.1642001953124996</v>
      </c>
      <c r="AA122" s="15">
        <v>6.3922299804687501</v>
      </c>
      <c r="AB122" s="15">
        <v>6.3922299804687501</v>
      </c>
      <c r="AC122" s="15">
        <v>5.3121098632812496</v>
      </c>
      <c r="AD122" s="15">
        <v>5.8370202026367188</v>
      </c>
      <c r="AE122" s="15">
        <v>5.6733101882934571</v>
      </c>
      <c r="AF122" s="15">
        <v>6.713509765625</v>
      </c>
      <c r="AG122" s="15">
        <f t="shared" si="6"/>
        <v>77.527409934997564</v>
      </c>
      <c r="AH122" s="15">
        <v>6.6041000976562501</v>
      </c>
      <c r="AI122" s="15">
        <v>6.6093198632001879</v>
      </c>
      <c r="AJ122" s="15">
        <v>6.6041401367187502</v>
      </c>
      <c r="AK122" s="15">
        <v>6.3929301757812498</v>
      </c>
      <c r="AL122" s="15">
        <v>6.5883500061035161</v>
      </c>
      <c r="AM122" s="15">
        <v>2.7866398925781248</v>
      </c>
      <c r="AN122" s="15">
        <v>11.321919921875001</v>
      </c>
      <c r="AO122" s="15">
        <v>6.5003901367187504</v>
      </c>
      <c r="AP122" s="15">
        <v>0</v>
      </c>
      <c r="AQ122" s="15">
        <v>0</v>
      </c>
      <c r="AR122" s="15">
        <v>0</v>
      </c>
      <c r="AS122" s="15">
        <v>0</v>
      </c>
      <c r="AT122" s="15">
        <f t="shared" si="7"/>
        <v>53.407790230631825</v>
      </c>
      <c r="AU122" s="15">
        <v>0</v>
      </c>
      <c r="AV122" s="15">
        <v>0</v>
      </c>
      <c r="AW122" s="15">
        <v>0</v>
      </c>
      <c r="AX122" s="15">
        <v>0</v>
      </c>
      <c r="AY122" s="15">
        <v>0</v>
      </c>
      <c r="AZ122" s="15">
        <v>0</v>
      </c>
      <c r="BA122" s="15">
        <v>0</v>
      </c>
      <c r="BB122" s="15">
        <v>0</v>
      </c>
      <c r="BC122" s="15">
        <v>0</v>
      </c>
      <c r="BD122" s="15">
        <v>0</v>
      </c>
      <c r="BE122" s="15">
        <v>0</v>
      </c>
      <c r="BF122" s="15">
        <v>0</v>
      </c>
      <c r="BG122" s="15">
        <f t="shared" si="8"/>
        <v>0</v>
      </c>
      <c r="BH122" t="str">
        <f t="shared" si="9"/>
        <v>UIDIST</v>
      </c>
      <c r="BI122" t="str">
        <f>VLOOKUP(BH122,[2]Summary!$C$29:$C$56,1,0)</f>
        <v>UIDist</v>
      </c>
      <c r="BJ122" s="16">
        <v>44197</v>
      </c>
    </row>
    <row r="123" spans="1:62" x14ac:dyDescent="0.25">
      <c r="A123" s="13">
        <v>801840.01</v>
      </c>
      <c r="B123" s="13">
        <v>801840.01</v>
      </c>
      <c r="C123" t="s">
        <v>147</v>
      </c>
      <c r="D123" t="s">
        <v>18</v>
      </c>
      <c r="E123" t="s">
        <v>19</v>
      </c>
      <c r="F123" s="13" t="s">
        <v>22</v>
      </c>
      <c r="G123" s="14"/>
      <c r="H123" s="15">
        <v>0.03</v>
      </c>
      <c r="I123" s="15">
        <v>0.03</v>
      </c>
      <c r="J123" s="15">
        <v>3.7999999999999999E-2</v>
      </c>
      <c r="K123" s="15">
        <v>3.7999999999999999E-2</v>
      </c>
      <c r="L123" s="15">
        <v>3.7999999999999999E-2</v>
      </c>
      <c r="M123" s="15">
        <v>1E-3</v>
      </c>
      <c r="N123" s="15">
        <v>1E-3</v>
      </c>
      <c r="O123" s="15">
        <v>1E-3</v>
      </c>
      <c r="P123" s="15">
        <v>0.46899999999999997</v>
      </c>
      <c r="Q123" s="15">
        <v>3.5000000000000003E-2</v>
      </c>
      <c r="R123" s="15">
        <v>2.1000000000000001E-2</v>
      </c>
      <c r="S123" s="15">
        <v>0.69799999999999995</v>
      </c>
      <c r="T123" s="15">
        <f t="shared" si="5"/>
        <v>1.4</v>
      </c>
      <c r="U123" s="15">
        <v>0.29777000427246092</v>
      </c>
      <c r="V123" s="15">
        <v>7.1739997863769528E-2</v>
      </c>
      <c r="W123" s="15">
        <v>0.61661000061035154</v>
      </c>
      <c r="X123" s="15">
        <v>0.38969000244140622</v>
      </c>
      <c r="Y123" s="15">
        <v>0.45356000518798828</v>
      </c>
      <c r="Z123" s="15">
        <v>2.8956499938964844</v>
      </c>
      <c r="AA123" s="15">
        <v>0.30256999969482423</v>
      </c>
      <c r="AB123" s="15">
        <v>0.13396999835968018</v>
      </c>
      <c r="AC123" s="15">
        <v>0.28562000274658206</v>
      </c>
      <c r="AD123" s="15">
        <v>1.5487200012207032</v>
      </c>
      <c r="AE123" s="15">
        <v>0.48643999481201172</v>
      </c>
      <c r="AF123" s="15">
        <v>0.15940000343322755</v>
      </c>
      <c r="AG123" s="15">
        <f t="shared" si="6"/>
        <v>7.6417400045394883</v>
      </c>
      <c r="AH123" s="15">
        <v>1.2345000076293946</v>
      </c>
      <c r="AI123" s="15">
        <v>4.7997301025390628</v>
      </c>
      <c r="AJ123" s="15">
        <v>19.29063031387329</v>
      </c>
      <c r="AK123" s="15">
        <v>102.9870990600586</v>
      </c>
      <c r="AL123" s="15">
        <v>94.201890136718745</v>
      </c>
      <c r="AM123" s="15">
        <v>18.593219848632813</v>
      </c>
      <c r="AN123" s="15">
        <v>46.703639060974119</v>
      </c>
      <c r="AO123" s="15">
        <v>4.579650001525879</v>
      </c>
      <c r="AP123" s="15">
        <v>20.504550292968752</v>
      </c>
      <c r="AQ123" s="15">
        <v>32.052999999999997</v>
      </c>
      <c r="AR123" s="15">
        <v>7.9681500611305234</v>
      </c>
      <c r="AS123" s="15">
        <v>3.8629199523925779</v>
      </c>
      <c r="AT123" s="15">
        <f t="shared" si="7"/>
        <v>356.77897883844378</v>
      </c>
      <c r="AU123" s="15">
        <v>3.7732899322509765</v>
      </c>
      <c r="AV123" s="15">
        <v>5.4106899719238282</v>
      </c>
      <c r="AW123" s="15">
        <v>-6.4275298919677732</v>
      </c>
      <c r="AX123" s="15">
        <v>0.91980999755859372</v>
      </c>
      <c r="AY123" s="15">
        <v>1.0146099853515624</v>
      </c>
      <c r="AZ123" s="15">
        <v>0.94070001220703126</v>
      </c>
      <c r="BA123" s="15">
        <v>0.97204998779296869</v>
      </c>
      <c r="BB123" s="15">
        <v>0.97204998779296869</v>
      </c>
      <c r="BC123" s="15">
        <v>1.2015</v>
      </c>
      <c r="BD123" s="15">
        <v>0</v>
      </c>
      <c r="BE123" s="15">
        <v>0</v>
      </c>
      <c r="BF123" s="15">
        <v>0</v>
      </c>
      <c r="BG123" s="15">
        <f t="shared" si="8"/>
        <v>8.7771699829101557</v>
      </c>
      <c r="BH123" t="str">
        <f t="shared" si="9"/>
        <v>UIDIST</v>
      </c>
      <c r="BI123" t="str">
        <f>VLOOKUP(BH123,[2]Summary!$C$29:$C$56,1,0)</f>
        <v>UIDist</v>
      </c>
      <c r="BJ123" s="16">
        <v>44470</v>
      </c>
    </row>
    <row r="124" spans="1:62" x14ac:dyDescent="0.25">
      <c r="A124" s="13">
        <v>801841.01</v>
      </c>
      <c r="B124" s="13">
        <v>801841.01</v>
      </c>
      <c r="C124" t="s">
        <v>148</v>
      </c>
      <c r="D124" t="s">
        <v>18</v>
      </c>
      <c r="E124" t="s">
        <v>19</v>
      </c>
      <c r="F124" s="13" t="s">
        <v>22</v>
      </c>
      <c r="G124" s="14"/>
      <c r="H124" s="15">
        <v>-8.9999999999999993E-3</v>
      </c>
      <c r="I124" s="15">
        <v>0.379</v>
      </c>
      <c r="J124" s="15">
        <v>0.86599999999999999</v>
      </c>
      <c r="K124" s="15">
        <v>-6.7000000000000004E-2</v>
      </c>
      <c r="L124" s="15">
        <v>0</v>
      </c>
      <c r="M124" s="15">
        <v>0</v>
      </c>
      <c r="N124" s="15">
        <v>0</v>
      </c>
      <c r="O124" s="15">
        <v>0</v>
      </c>
      <c r="P124" s="15">
        <v>0</v>
      </c>
      <c r="Q124" s="15">
        <v>0</v>
      </c>
      <c r="R124" s="15">
        <v>0</v>
      </c>
      <c r="S124" s="15">
        <v>0</v>
      </c>
      <c r="T124" s="15">
        <f t="shared" si="5"/>
        <v>1.169</v>
      </c>
      <c r="U124" s="15">
        <v>0</v>
      </c>
      <c r="V124" s="15">
        <v>0</v>
      </c>
      <c r="W124" s="15">
        <v>0</v>
      </c>
      <c r="X124" s="15">
        <v>0</v>
      </c>
      <c r="Y124" s="15">
        <v>0</v>
      </c>
      <c r="Z124" s="15">
        <v>0</v>
      </c>
      <c r="AA124" s="15">
        <v>0</v>
      </c>
      <c r="AB124" s="15">
        <v>0</v>
      </c>
      <c r="AC124" s="15">
        <v>0</v>
      </c>
      <c r="AD124" s="15">
        <v>0</v>
      </c>
      <c r="AE124" s="15">
        <v>0</v>
      </c>
      <c r="AF124" s="15">
        <v>0</v>
      </c>
      <c r="AG124" s="15">
        <f t="shared" si="6"/>
        <v>0</v>
      </c>
      <c r="AH124" s="15">
        <v>0</v>
      </c>
      <c r="AI124" s="15">
        <v>0</v>
      </c>
      <c r="AJ124" s="15">
        <v>0</v>
      </c>
      <c r="AK124" s="15">
        <v>0</v>
      </c>
      <c r="AL124" s="15">
        <v>0</v>
      </c>
      <c r="AM124" s="15">
        <v>0</v>
      </c>
      <c r="AN124" s="15">
        <v>0</v>
      </c>
      <c r="AO124" s="15">
        <v>0</v>
      </c>
      <c r="AP124" s="15">
        <v>0</v>
      </c>
      <c r="AQ124" s="15">
        <v>0</v>
      </c>
      <c r="AR124" s="15">
        <v>0</v>
      </c>
      <c r="AS124" s="15">
        <v>0</v>
      </c>
      <c r="AT124" s="15">
        <f t="shared" si="7"/>
        <v>0</v>
      </c>
      <c r="AU124" s="15">
        <v>0</v>
      </c>
      <c r="AV124" s="15">
        <v>0</v>
      </c>
      <c r="AW124" s="15">
        <v>0</v>
      </c>
      <c r="AX124" s="15">
        <v>0</v>
      </c>
      <c r="AY124" s="15">
        <v>0</v>
      </c>
      <c r="AZ124" s="15">
        <v>0</v>
      </c>
      <c r="BA124" s="15">
        <v>0</v>
      </c>
      <c r="BB124" s="15">
        <v>0</v>
      </c>
      <c r="BC124" s="15">
        <v>0</v>
      </c>
      <c r="BD124" s="15">
        <v>0</v>
      </c>
      <c r="BE124" s="15">
        <v>0</v>
      </c>
      <c r="BF124" s="15">
        <v>0</v>
      </c>
      <c r="BG124" s="15">
        <f t="shared" si="8"/>
        <v>0</v>
      </c>
      <c r="BH124" t="str">
        <f t="shared" si="9"/>
        <v>UIDIST</v>
      </c>
      <c r="BI124" t="str">
        <f>VLOOKUP(BH124,[2]Summary!$C$29:$C$56,1,0)</f>
        <v>UIDist</v>
      </c>
      <c r="BJ124" s="16">
        <v>43466</v>
      </c>
    </row>
    <row r="125" spans="1:62" x14ac:dyDescent="0.25">
      <c r="A125" s="13">
        <v>801845.01</v>
      </c>
      <c r="B125" s="13">
        <v>801845.01</v>
      </c>
      <c r="C125" t="s">
        <v>149</v>
      </c>
      <c r="D125" t="s">
        <v>18</v>
      </c>
      <c r="E125" t="s">
        <v>19</v>
      </c>
      <c r="F125" s="13" t="s">
        <v>62</v>
      </c>
      <c r="G125" s="14"/>
      <c r="H125" s="15">
        <v>0.61399999999999999</v>
      </c>
      <c r="I125" s="15">
        <v>30.34</v>
      </c>
      <c r="J125" s="15">
        <v>1.7869999999999999</v>
      </c>
      <c r="K125" s="15">
        <v>2.8929999999999998</v>
      </c>
      <c r="L125" s="15">
        <v>2.5009999999999999</v>
      </c>
      <c r="M125" s="15">
        <v>12.727</v>
      </c>
      <c r="N125" s="15">
        <v>6.6139999999999999</v>
      </c>
      <c r="O125" s="15">
        <v>5.3949999999999996</v>
      </c>
      <c r="P125" s="15">
        <v>2.0569999999999999</v>
      </c>
      <c r="Q125" s="15">
        <v>2.036</v>
      </c>
      <c r="R125" s="15">
        <v>0.32900000000000001</v>
      </c>
      <c r="S125" s="15">
        <v>1.413</v>
      </c>
      <c r="T125" s="15">
        <f t="shared" si="5"/>
        <v>68.705999999999989</v>
      </c>
      <c r="U125" s="15">
        <v>1.06593994140625</v>
      </c>
      <c r="V125" s="15">
        <v>1.06593994140625</v>
      </c>
      <c r="W125" s="15">
        <v>1.0585300292968749</v>
      </c>
      <c r="X125" s="15">
        <v>1.0585300292968749</v>
      </c>
      <c r="Y125" s="15">
        <v>1.0585300292968749</v>
      </c>
      <c r="Z125" s="15">
        <v>1.1622299585342408</v>
      </c>
      <c r="AA125" s="15">
        <v>1.0934100341796875</v>
      </c>
      <c r="AB125" s="15">
        <v>0</v>
      </c>
      <c r="AC125" s="15">
        <v>0</v>
      </c>
      <c r="AD125" s="15">
        <v>0</v>
      </c>
      <c r="AE125" s="15">
        <v>0</v>
      </c>
      <c r="AF125" s="15">
        <v>0</v>
      </c>
      <c r="AG125" s="15">
        <f t="shared" si="6"/>
        <v>7.5631099634170518</v>
      </c>
      <c r="AH125" s="15">
        <v>0</v>
      </c>
      <c r="AI125" s="15">
        <v>0</v>
      </c>
      <c r="AJ125" s="15">
        <v>0</v>
      </c>
      <c r="AK125" s="15">
        <v>0</v>
      </c>
      <c r="AL125" s="15">
        <v>0</v>
      </c>
      <c r="AM125" s="15">
        <v>0</v>
      </c>
      <c r="AN125" s="15">
        <v>0</v>
      </c>
      <c r="AO125" s="15">
        <v>0</v>
      </c>
      <c r="AP125" s="15">
        <v>0</v>
      </c>
      <c r="AQ125" s="15">
        <v>0</v>
      </c>
      <c r="AR125" s="15">
        <v>0</v>
      </c>
      <c r="AS125" s="15">
        <v>0</v>
      </c>
      <c r="AT125" s="15">
        <f t="shared" si="7"/>
        <v>0</v>
      </c>
      <c r="AU125" s="15">
        <v>0</v>
      </c>
      <c r="AV125" s="15">
        <v>0</v>
      </c>
      <c r="AW125" s="15">
        <v>0</v>
      </c>
      <c r="AX125" s="15">
        <v>0</v>
      </c>
      <c r="AY125" s="15">
        <v>0</v>
      </c>
      <c r="AZ125" s="15">
        <v>0</v>
      </c>
      <c r="BA125" s="15">
        <v>0</v>
      </c>
      <c r="BB125" s="15">
        <v>0</v>
      </c>
      <c r="BC125" s="15">
        <v>0</v>
      </c>
      <c r="BD125" s="15">
        <v>0</v>
      </c>
      <c r="BE125" s="15">
        <v>0</v>
      </c>
      <c r="BF125" s="15">
        <v>0</v>
      </c>
      <c r="BG125" s="15">
        <f t="shared" si="8"/>
        <v>0</v>
      </c>
      <c r="BH125" t="str">
        <f t="shared" si="9"/>
        <v>UIDIST</v>
      </c>
      <c r="BI125" t="str">
        <f>VLOOKUP(BH125,[2]Summary!$C$29:$C$56,1,0)</f>
        <v>UIDist</v>
      </c>
      <c r="BJ125" s="16">
        <v>43831</v>
      </c>
    </row>
    <row r="126" spans="1:62" x14ac:dyDescent="0.25">
      <c r="A126" s="13">
        <v>801851.04</v>
      </c>
      <c r="B126" s="13">
        <v>801851.04</v>
      </c>
      <c r="C126" t="s">
        <v>150</v>
      </c>
      <c r="D126" t="s">
        <v>18</v>
      </c>
      <c r="E126" t="s">
        <v>19</v>
      </c>
      <c r="F126" s="13" t="s">
        <v>20</v>
      </c>
      <c r="G126" s="14"/>
      <c r="H126" s="15">
        <v>0</v>
      </c>
      <c r="I126" s="15">
        <v>0</v>
      </c>
      <c r="J126" s="15">
        <v>0</v>
      </c>
      <c r="K126" s="15">
        <v>0</v>
      </c>
      <c r="L126" s="15">
        <v>0</v>
      </c>
      <c r="M126" s="15">
        <v>0</v>
      </c>
      <c r="N126" s="15">
        <v>0</v>
      </c>
      <c r="O126" s="15">
        <v>0</v>
      </c>
      <c r="P126" s="15">
        <v>8.2000000000000003E-2</v>
      </c>
      <c r="Q126" s="15">
        <v>0</v>
      </c>
      <c r="R126" s="15">
        <v>0</v>
      </c>
      <c r="S126" s="15">
        <v>0</v>
      </c>
      <c r="T126" s="15">
        <f t="shared" si="5"/>
        <v>8.2000000000000003E-2</v>
      </c>
      <c r="U126" s="15">
        <v>0</v>
      </c>
      <c r="V126" s="15">
        <v>0</v>
      </c>
      <c r="W126" s="15">
        <v>0</v>
      </c>
      <c r="X126" s="15">
        <v>0</v>
      </c>
      <c r="Y126" s="15">
        <v>0</v>
      </c>
      <c r="Z126" s="15">
        <v>0</v>
      </c>
      <c r="AA126" s="15">
        <v>0</v>
      </c>
      <c r="AB126" s="15">
        <v>0</v>
      </c>
      <c r="AC126" s="15">
        <v>0</v>
      </c>
      <c r="AD126" s="15">
        <v>0</v>
      </c>
      <c r="AE126" s="15">
        <v>0</v>
      </c>
      <c r="AF126" s="15">
        <v>0</v>
      </c>
      <c r="AG126" s="15">
        <f t="shared" si="6"/>
        <v>0</v>
      </c>
      <c r="AH126" s="15">
        <v>0</v>
      </c>
      <c r="AI126" s="15">
        <v>0</v>
      </c>
      <c r="AJ126" s="15">
        <v>0</v>
      </c>
      <c r="AK126" s="15">
        <v>0</v>
      </c>
      <c r="AL126" s="15">
        <v>0</v>
      </c>
      <c r="AM126" s="15">
        <v>0</v>
      </c>
      <c r="AN126" s="15">
        <v>0</v>
      </c>
      <c r="AO126" s="15">
        <v>0</v>
      </c>
      <c r="AP126" s="15">
        <v>0</v>
      </c>
      <c r="AQ126" s="15">
        <v>0</v>
      </c>
      <c r="AR126" s="15">
        <v>0</v>
      </c>
      <c r="AS126" s="15">
        <v>0</v>
      </c>
      <c r="AT126" s="15">
        <f t="shared" si="7"/>
        <v>0</v>
      </c>
      <c r="AU126" s="15">
        <v>0</v>
      </c>
      <c r="AV126" s="15">
        <v>0</v>
      </c>
      <c r="AW126" s="15">
        <v>0</v>
      </c>
      <c r="AX126" s="15">
        <v>0</v>
      </c>
      <c r="AY126" s="15">
        <v>0</v>
      </c>
      <c r="AZ126" s="15">
        <v>0</v>
      </c>
      <c r="BA126" s="15">
        <v>0</v>
      </c>
      <c r="BB126" s="15">
        <v>0</v>
      </c>
      <c r="BC126" s="15">
        <v>0</v>
      </c>
      <c r="BD126" s="15">
        <v>0</v>
      </c>
      <c r="BE126" s="15">
        <v>0</v>
      </c>
      <c r="BF126" s="15">
        <v>0</v>
      </c>
      <c r="BG126" s="15">
        <f t="shared" si="8"/>
        <v>0</v>
      </c>
      <c r="BH126" t="str">
        <f t="shared" si="9"/>
        <v>UIDIST</v>
      </c>
      <c r="BI126" t="str">
        <f>VLOOKUP(BH126,[2]Summary!$C$29:$C$56,1,0)</f>
        <v>UIDist</v>
      </c>
      <c r="BJ126" s="16">
        <v>43466</v>
      </c>
    </row>
    <row r="127" spans="1:62" x14ac:dyDescent="0.25">
      <c r="A127" s="13">
        <v>801853.04</v>
      </c>
      <c r="B127" s="13">
        <v>801853.04</v>
      </c>
      <c r="C127" t="s">
        <v>151</v>
      </c>
      <c r="D127" t="s">
        <v>18</v>
      </c>
      <c r="E127" t="s">
        <v>19</v>
      </c>
      <c r="F127" s="13" t="s">
        <v>20</v>
      </c>
      <c r="G127" s="14"/>
      <c r="H127" s="15">
        <v>2.302</v>
      </c>
      <c r="I127" s="15">
        <v>1.4810000000000001</v>
      </c>
      <c r="J127" s="15">
        <v>-1.1579999999999999</v>
      </c>
      <c r="K127" s="15">
        <v>1.25</v>
      </c>
      <c r="L127" s="15">
        <v>1.6479999999999999</v>
      </c>
      <c r="M127" s="15">
        <v>0.55400000000000005</v>
      </c>
      <c r="N127" s="15">
        <v>0.51500000000000001</v>
      </c>
      <c r="O127" s="15">
        <v>0.03</v>
      </c>
      <c r="P127" s="15">
        <v>0</v>
      </c>
      <c r="Q127" s="15">
        <v>0</v>
      </c>
      <c r="R127" s="15">
        <v>0</v>
      </c>
      <c r="S127" s="15">
        <v>6.9809999999999999</v>
      </c>
      <c r="T127" s="15">
        <f t="shared" si="5"/>
        <v>13.603000000000002</v>
      </c>
      <c r="U127" s="15">
        <v>0.94674998474121097</v>
      </c>
      <c r="V127" s="15">
        <v>0</v>
      </c>
      <c r="W127" s="15">
        <v>15.547999755859376</v>
      </c>
      <c r="X127" s="15">
        <v>0</v>
      </c>
      <c r="Y127" s="15">
        <v>0</v>
      </c>
      <c r="Z127" s="15">
        <v>0</v>
      </c>
      <c r="AA127" s="15">
        <v>0</v>
      </c>
      <c r="AB127" s="15">
        <v>0</v>
      </c>
      <c r="AC127" s="15">
        <v>0</v>
      </c>
      <c r="AD127" s="15">
        <v>0</v>
      </c>
      <c r="AE127" s="15">
        <v>0.23927999877929687</v>
      </c>
      <c r="AF127" s="15">
        <v>0</v>
      </c>
      <c r="AG127" s="15">
        <f t="shared" si="6"/>
        <v>16.734029739379881</v>
      </c>
      <c r="AH127" s="15">
        <v>0</v>
      </c>
      <c r="AI127" s="15">
        <v>0</v>
      </c>
      <c r="AJ127" s="15">
        <v>0</v>
      </c>
      <c r="AK127" s="15">
        <v>0</v>
      </c>
      <c r="AL127" s="15">
        <v>0</v>
      </c>
      <c r="AM127" s="15">
        <v>0</v>
      </c>
      <c r="AN127" s="15">
        <v>0</v>
      </c>
      <c r="AO127" s="15">
        <v>0</v>
      </c>
      <c r="AP127" s="15">
        <v>0</v>
      </c>
      <c r="AQ127" s="15">
        <v>0.36</v>
      </c>
      <c r="AR127" s="15">
        <v>9.7542899780273444</v>
      </c>
      <c r="AS127" s="15">
        <v>10.536680469512939</v>
      </c>
      <c r="AT127" s="15">
        <f t="shared" si="7"/>
        <v>20.650970447540281</v>
      </c>
      <c r="AU127" s="15">
        <v>0</v>
      </c>
      <c r="AV127" s="15">
        <v>0</v>
      </c>
      <c r="AW127" s="15">
        <v>0</v>
      </c>
      <c r="AX127" s="15">
        <v>0</v>
      </c>
      <c r="AY127" s="15">
        <v>0</v>
      </c>
      <c r="AZ127" s="15">
        <v>0</v>
      </c>
      <c r="BA127" s="15">
        <v>0</v>
      </c>
      <c r="BB127" s="15">
        <v>0</v>
      </c>
      <c r="BC127" s="15">
        <v>0</v>
      </c>
      <c r="BD127" s="15">
        <v>0</v>
      </c>
      <c r="BE127" s="15">
        <v>0</v>
      </c>
      <c r="BF127" s="15">
        <v>0</v>
      </c>
      <c r="BG127" s="15">
        <f t="shared" si="8"/>
        <v>0</v>
      </c>
      <c r="BH127" t="str">
        <f t="shared" si="9"/>
        <v>UIDIST</v>
      </c>
      <c r="BI127" t="str">
        <f>VLOOKUP(BH127,[2]Summary!$C$29:$C$56,1,0)</f>
        <v>UIDist</v>
      </c>
      <c r="BJ127" s="16">
        <v>44197</v>
      </c>
    </row>
    <row r="128" spans="1:62" x14ac:dyDescent="0.25">
      <c r="A128" s="13">
        <v>801857.02</v>
      </c>
      <c r="B128" s="13">
        <v>801857.02</v>
      </c>
      <c r="C128" t="s">
        <v>152</v>
      </c>
      <c r="D128" t="s">
        <v>18</v>
      </c>
      <c r="E128" t="s">
        <v>35</v>
      </c>
      <c r="F128" s="13" t="s">
        <v>153</v>
      </c>
      <c r="G128" s="14"/>
      <c r="H128" s="15">
        <v>-0.73699999999999999</v>
      </c>
      <c r="I128" s="15">
        <v>1.468</v>
      </c>
      <c r="J128" s="15">
        <v>224.55099999999999</v>
      </c>
      <c r="K128" s="15">
        <v>125.363</v>
      </c>
      <c r="L128" s="15">
        <v>144.80799999999999</v>
      </c>
      <c r="M128" s="15">
        <v>76.930999999999997</v>
      </c>
      <c r="N128" s="15">
        <v>74.150999999999996</v>
      </c>
      <c r="O128" s="15">
        <v>73.537999999999997</v>
      </c>
      <c r="P128" s="15">
        <v>294.76600000000002</v>
      </c>
      <c r="Q128" s="15">
        <v>142.691</v>
      </c>
      <c r="R128" s="15">
        <v>307.56700000000001</v>
      </c>
      <c r="S128" s="15">
        <v>109.96899999999999</v>
      </c>
      <c r="T128" s="15">
        <f t="shared" si="5"/>
        <v>1575.066</v>
      </c>
      <c r="U128" s="15">
        <v>-47.127569335937501</v>
      </c>
      <c r="V128" s="15">
        <v>441.81246093750002</v>
      </c>
      <c r="W128" s="15">
        <v>230.4875517578125</v>
      </c>
      <c r="X128" s="15">
        <v>669.39642578124995</v>
      </c>
      <c r="Y128" s="15">
        <v>-107.9288505859375</v>
      </c>
      <c r="Z128" s="15">
        <v>280.60620507812502</v>
      </c>
      <c r="AA128" s="15">
        <v>247.90456481933595</v>
      </c>
      <c r="AB128" s="15">
        <v>354.786923828125</v>
      </c>
      <c r="AC128" s="15">
        <v>330.74383398437499</v>
      </c>
      <c r="AD128" s="15">
        <v>554.29926577758783</v>
      </c>
      <c r="AE128" s="15">
        <v>4.9527592773437501</v>
      </c>
      <c r="AF128" s="15">
        <v>-513.38227929687503</v>
      </c>
      <c r="AG128" s="15">
        <f t="shared" si="6"/>
        <v>2446.5512920227047</v>
      </c>
      <c r="AH128" s="15">
        <v>1340.7709374999999</v>
      </c>
      <c r="AI128" s="15">
        <v>312.15654492187502</v>
      </c>
      <c r="AJ128" s="15">
        <v>1246.7394835968018</v>
      </c>
      <c r="AK128" s="15">
        <v>490.99223515319824</v>
      </c>
      <c r="AL128" s="15">
        <v>512.99535876464847</v>
      </c>
      <c r="AM128" s="15">
        <v>197.52169140625</v>
      </c>
      <c r="AN128" s="15">
        <v>-18.694167114257812</v>
      </c>
      <c r="AO128" s="15">
        <v>30.103500732421875</v>
      </c>
      <c r="AP128" s="15">
        <v>72.677148681640631</v>
      </c>
      <c r="AQ128" s="15">
        <v>623.83500000000004</v>
      </c>
      <c r="AR128" s="15">
        <v>688.20790077972413</v>
      </c>
      <c r="AS128" s="15">
        <v>2311.980143749237</v>
      </c>
      <c r="AT128" s="15">
        <f t="shared" si="7"/>
        <v>7809.2857781715393</v>
      </c>
      <c r="AU128" s="15">
        <v>0</v>
      </c>
      <c r="AV128" s="15">
        <v>0</v>
      </c>
      <c r="AW128" s="15">
        <v>0</v>
      </c>
      <c r="AX128" s="15">
        <v>0</v>
      </c>
      <c r="AY128" s="15">
        <v>0</v>
      </c>
      <c r="AZ128" s="15">
        <v>0</v>
      </c>
      <c r="BA128" s="15">
        <v>0</v>
      </c>
      <c r="BB128" s="15">
        <v>0</v>
      </c>
      <c r="BC128" s="15">
        <v>0</v>
      </c>
      <c r="BD128" s="15">
        <v>0</v>
      </c>
      <c r="BE128" s="15">
        <v>0</v>
      </c>
      <c r="BF128" s="15">
        <v>0</v>
      </c>
      <c r="BG128" s="15">
        <f t="shared" si="8"/>
        <v>0</v>
      </c>
      <c r="BH128" t="str">
        <f t="shared" si="9"/>
        <v>UITRANS</v>
      </c>
      <c r="BI128" t="str">
        <f>VLOOKUP(BH128,[2]Summary!$C$29:$C$56,1,0)</f>
        <v>UITrans</v>
      </c>
      <c r="BJ128" s="16">
        <v>44197</v>
      </c>
    </row>
    <row r="129" spans="1:62" x14ac:dyDescent="0.25">
      <c r="A129" s="13">
        <v>801862.01</v>
      </c>
      <c r="B129" s="13">
        <v>801862.01</v>
      </c>
      <c r="C129" t="s">
        <v>154</v>
      </c>
      <c r="D129" t="s">
        <v>18</v>
      </c>
      <c r="E129" t="s">
        <v>19</v>
      </c>
      <c r="F129" s="13" t="s">
        <v>22</v>
      </c>
      <c r="G129" s="14"/>
      <c r="H129" s="15">
        <v>20.064</v>
      </c>
      <c r="I129" s="15">
        <v>15.978</v>
      </c>
      <c r="J129" s="15">
        <v>16.234000000000002</v>
      </c>
      <c r="K129" s="15">
        <v>17.891999999999999</v>
      </c>
      <c r="L129" s="15">
        <v>25.741</v>
      </c>
      <c r="M129" s="15">
        <v>21.667999999999999</v>
      </c>
      <c r="N129" s="15">
        <v>33.293999999999997</v>
      </c>
      <c r="O129" s="15">
        <v>161.07499999999999</v>
      </c>
      <c r="P129" s="15">
        <v>31.911999999999999</v>
      </c>
      <c r="Q129" s="15">
        <v>15.352</v>
      </c>
      <c r="R129" s="15">
        <v>71.361999999999995</v>
      </c>
      <c r="S129" s="15">
        <v>99.921999999999997</v>
      </c>
      <c r="T129" s="15">
        <f t="shared" si="5"/>
        <v>530.49399999999991</v>
      </c>
      <c r="U129" s="15">
        <v>27.23087109375</v>
      </c>
      <c r="V129" s="15">
        <v>51.440869567871097</v>
      </c>
      <c r="W129" s="15">
        <v>0.8646008911132812</v>
      </c>
      <c r="X129" s="15">
        <v>36.565510498046876</v>
      </c>
      <c r="Y129" s="15">
        <v>38.006809165954593</v>
      </c>
      <c r="Z129" s="15">
        <v>33.948200622558595</v>
      </c>
      <c r="AA129" s="15">
        <v>40.044819885253908</v>
      </c>
      <c r="AB129" s="15">
        <v>6.3270599975585942</v>
      </c>
      <c r="AC129" s="15">
        <v>26.998429809570311</v>
      </c>
      <c r="AD129" s="15">
        <v>58.008850585937502</v>
      </c>
      <c r="AE129" s="15">
        <v>17.018729362487793</v>
      </c>
      <c r="AF129" s="15">
        <v>33.760280883789065</v>
      </c>
      <c r="AG129" s="15">
        <f t="shared" si="6"/>
        <v>370.21503236389168</v>
      </c>
      <c r="AH129" s="15">
        <v>13.418269958496094</v>
      </c>
      <c r="AI129" s="15">
        <v>91.875961486816408</v>
      </c>
      <c r="AJ129" s="15">
        <v>29.292090209960939</v>
      </c>
      <c r="AK129" s="15">
        <v>-0.23524060058593749</v>
      </c>
      <c r="AL129" s="15">
        <v>30.854420908927917</v>
      </c>
      <c r="AM129" s="15">
        <v>-27.625990051269532</v>
      </c>
      <c r="AN129" s="15">
        <v>11.186150085449219</v>
      </c>
      <c r="AO129" s="15">
        <v>17.0716201171875</v>
      </c>
      <c r="AP129" s="15">
        <v>18.878690429687499</v>
      </c>
      <c r="AQ129" s="15">
        <v>53.191000000000003</v>
      </c>
      <c r="AR129" s="15">
        <v>29.100559089660646</v>
      </c>
      <c r="AS129" s="15">
        <v>29.896480102539062</v>
      </c>
      <c r="AT129" s="15">
        <f t="shared" si="7"/>
        <v>296.90401173686985</v>
      </c>
      <c r="AU129" s="15">
        <v>0</v>
      </c>
      <c r="AV129" s="15">
        <v>0</v>
      </c>
      <c r="AW129" s="15">
        <v>0</v>
      </c>
      <c r="AX129" s="15">
        <v>0</v>
      </c>
      <c r="AY129" s="15">
        <v>0</v>
      </c>
      <c r="AZ129" s="15">
        <v>0</v>
      </c>
      <c r="BA129" s="15">
        <v>0</v>
      </c>
      <c r="BB129" s="15">
        <v>0</v>
      </c>
      <c r="BC129" s="15">
        <v>0</v>
      </c>
      <c r="BD129" s="15">
        <v>0</v>
      </c>
      <c r="BE129" s="15">
        <v>0</v>
      </c>
      <c r="BF129" s="15">
        <v>0</v>
      </c>
      <c r="BG129" s="15">
        <f t="shared" si="8"/>
        <v>0</v>
      </c>
      <c r="BH129" t="str">
        <f t="shared" si="9"/>
        <v>UIDIST</v>
      </c>
      <c r="BI129" t="str">
        <f>VLOOKUP(BH129,[2]Summary!$C$29:$C$56,1,0)</f>
        <v>UIDist</v>
      </c>
      <c r="BJ129" s="16">
        <v>44197</v>
      </c>
    </row>
    <row r="130" spans="1:62" x14ac:dyDescent="0.25">
      <c r="A130" s="13">
        <v>801871.01</v>
      </c>
      <c r="B130" s="13">
        <v>801871.01</v>
      </c>
      <c r="C130" t="s">
        <v>155</v>
      </c>
      <c r="D130" t="s">
        <v>18</v>
      </c>
      <c r="E130" t="s">
        <v>19</v>
      </c>
      <c r="F130" s="13" t="s">
        <v>22</v>
      </c>
      <c r="G130" s="14"/>
      <c r="H130" s="15">
        <v>0</v>
      </c>
      <c r="I130" s="15">
        <v>0</v>
      </c>
      <c r="J130" s="15">
        <v>0</v>
      </c>
      <c r="K130" s="15">
        <v>0</v>
      </c>
      <c r="L130" s="15">
        <v>0</v>
      </c>
      <c r="M130" s="15">
        <v>0</v>
      </c>
      <c r="N130" s="15">
        <v>0</v>
      </c>
      <c r="O130" s="15">
        <v>0</v>
      </c>
      <c r="P130" s="15">
        <v>0</v>
      </c>
      <c r="Q130" s="15">
        <v>0</v>
      </c>
      <c r="R130" s="15">
        <v>0</v>
      </c>
      <c r="S130" s="15">
        <v>0</v>
      </c>
      <c r="T130" s="15">
        <f t="shared" si="5"/>
        <v>0</v>
      </c>
      <c r="U130" s="15">
        <v>0</v>
      </c>
      <c r="V130" s="15">
        <v>0</v>
      </c>
      <c r="W130" s="15">
        <v>0</v>
      </c>
      <c r="X130" s="15">
        <v>0</v>
      </c>
      <c r="Y130" s="15">
        <v>0</v>
      </c>
      <c r="Z130" s="15">
        <v>0</v>
      </c>
      <c r="AA130" s="15">
        <v>0</v>
      </c>
      <c r="AB130" s="15">
        <v>0</v>
      </c>
      <c r="AC130" s="15">
        <v>0</v>
      </c>
      <c r="AD130" s="15">
        <v>0</v>
      </c>
      <c r="AE130" s="15">
        <v>0</v>
      </c>
      <c r="AF130" s="15">
        <v>0</v>
      </c>
      <c r="AG130" s="15">
        <f t="shared" si="6"/>
        <v>0</v>
      </c>
      <c r="AH130" s="15">
        <v>0</v>
      </c>
      <c r="AI130" s="15">
        <v>0</v>
      </c>
      <c r="AJ130" s="15">
        <v>0</v>
      </c>
      <c r="AK130" s="15">
        <v>0</v>
      </c>
      <c r="AL130" s="15">
        <v>0</v>
      </c>
      <c r="AM130" s="15">
        <v>0</v>
      </c>
      <c r="AN130" s="15">
        <v>0</v>
      </c>
      <c r="AO130" s="15">
        <v>0</v>
      </c>
      <c r="AP130" s="15">
        <v>0.39458000946044924</v>
      </c>
      <c r="AQ130" s="15">
        <v>0</v>
      </c>
      <c r="AR130" s="15">
        <v>0</v>
      </c>
      <c r="AS130" s="15">
        <v>0</v>
      </c>
      <c r="AT130" s="15">
        <f t="shared" si="7"/>
        <v>0.39458000946044924</v>
      </c>
      <c r="AU130" s="15">
        <v>0</v>
      </c>
      <c r="AV130" s="15">
        <v>0</v>
      </c>
      <c r="AW130" s="15">
        <v>0</v>
      </c>
      <c r="AX130" s="15">
        <v>0</v>
      </c>
      <c r="AY130" s="15">
        <v>0</v>
      </c>
      <c r="AZ130" s="15">
        <v>0</v>
      </c>
      <c r="BA130" s="15">
        <v>0</v>
      </c>
      <c r="BB130" s="15">
        <v>0</v>
      </c>
      <c r="BC130" s="15">
        <v>0</v>
      </c>
      <c r="BD130" s="15">
        <v>0</v>
      </c>
      <c r="BE130" s="15">
        <v>0</v>
      </c>
      <c r="BF130" s="15">
        <v>0</v>
      </c>
      <c r="BG130" s="15">
        <f t="shared" si="8"/>
        <v>0</v>
      </c>
      <c r="BH130" t="str">
        <f t="shared" si="9"/>
        <v>UIDIST</v>
      </c>
      <c r="BI130" t="str">
        <f>VLOOKUP(BH130,[2]Summary!$C$29:$C$56,1,0)</f>
        <v>UIDist</v>
      </c>
      <c r="BJ130" s="16">
        <v>44197</v>
      </c>
    </row>
    <row r="131" spans="1:62" x14ac:dyDescent="0.25">
      <c r="A131" s="13">
        <v>801872.01</v>
      </c>
      <c r="B131" s="13">
        <v>801872.01</v>
      </c>
      <c r="C131" t="s">
        <v>156</v>
      </c>
      <c r="D131" t="s">
        <v>18</v>
      </c>
      <c r="E131" t="s">
        <v>19</v>
      </c>
      <c r="F131" s="13" t="s">
        <v>22</v>
      </c>
      <c r="G131" s="14"/>
      <c r="H131" s="15">
        <v>0</v>
      </c>
      <c r="I131" s="15">
        <v>0</v>
      </c>
      <c r="J131" s="15">
        <v>0</v>
      </c>
      <c r="K131" s="15">
        <v>0</v>
      </c>
      <c r="L131" s="15">
        <v>0</v>
      </c>
      <c r="M131" s="15">
        <v>0</v>
      </c>
      <c r="N131" s="15">
        <v>0</v>
      </c>
      <c r="O131" s="15">
        <v>0</v>
      </c>
      <c r="P131" s="15">
        <v>0</v>
      </c>
      <c r="Q131" s="15">
        <v>0</v>
      </c>
      <c r="R131" s="15">
        <v>0</v>
      </c>
      <c r="S131" s="15">
        <v>0</v>
      </c>
      <c r="T131" s="15">
        <f t="shared" ref="T131:T194" si="10">SUM(H131:S131)</f>
        <v>0</v>
      </c>
      <c r="U131" s="15">
        <v>0</v>
      </c>
      <c r="V131" s="15">
        <v>0</v>
      </c>
      <c r="W131" s="15">
        <v>0</v>
      </c>
      <c r="X131" s="15">
        <v>0</v>
      </c>
      <c r="Y131" s="15">
        <v>0</v>
      </c>
      <c r="Z131" s="15">
        <v>0</v>
      </c>
      <c r="AA131" s="15">
        <v>0</v>
      </c>
      <c r="AB131" s="15">
        <v>0</v>
      </c>
      <c r="AC131" s="15">
        <v>0</v>
      </c>
      <c r="AD131" s="15">
        <v>0</v>
      </c>
      <c r="AE131" s="15">
        <v>0</v>
      </c>
      <c r="AF131" s="15">
        <v>0</v>
      </c>
      <c r="AG131" s="15">
        <f t="shared" ref="AG131:AG194" si="11">SUM(U131:AF131)</f>
        <v>0</v>
      </c>
      <c r="AH131" s="15">
        <v>0</v>
      </c>
      <c r="AI131" s="15">
        <v>0</v>
      </c>
      <c r="AJ131" s="15">
        <v>0</v>
      </c>
      <c r="AK131" s="15">
        <v>0</v>
      </c>
      <c r="AL131" s="15">
        <v>0</v>
      </c>
      <c r="AM131" s="15">
        <v>0</v>
      </c>
      <c r="AN131" s="15">
        <v>0</v>
      </c>
      <c r="AO131" s="15">
        <v>0</v>
      </c>
      <c r="AP131" s="15">
        <v>0</v>
      </c>
      <c r="AQ131" s="15">
        <v>0</v>
      </c>
      <c r="AR131" s="15">
        <v>0</v>
      </c>
      <c r="AS131" s="15">
        <v>0</v>
      </c>
      <c r="AT131" s="15">
        <f t="shared" ref="AT131:AT194" si="12">SUM(AH131:AS131)</f>
        <v>0</v>
      </c>
      <c r="AU131" s="15">
        <v>0</v>
      </c>
      <c r="AV131" s="15">
        <v>0</v>
      </c>
      <c r="AW131" s="15">
        <v>0</v>
      </c>
      <c r="AX131" s="15">
        <v>0</v>
      </c>
      <c r="AY131" s="15">
        <v>0</v>
      </c>
      <c r="AZ131" s="15">
        <v>0</v>
      </c>
      <c r="BA131" s="15">
        <v>0</v>
      </c>
      <c r="BB131" s="15">
        <v>0</v>
      </c>
      <c r="BC131" s="15">
        <v>0</v>
      </c>
      <c r="BD131" s="15">
        <v>0</v>
      </c>
      <c r="BE131" s="15">
        <v>0</v>
      </c>
      <c r="BF131" s="15">
        <v>0</v>
      </c>
      <c r="BG131" s="15">
        <f t="shared" ref="BG131:BG194" si="13">SUM(AU131:BF131)</f>
        <v>0</v>
      </c>
      <c r="BH131" t="str">
        <f t="shared" ref="BH131:BH194" si="14">D131&amp;E131</f>
        <v>UIDIST</v>
      </c>
      <c r="BI131" t="str">
        <f>VLOOKUP(BH131,[2]Summary!$C$29:$C$56,1,0)</f>
        <v>UIDist</v>
      </c>
      <c r="BJ131" s="16">
        <v>44562</v>
      </c>
    </row>
    <row r="132" spans="1:62" x14ac:dyDescent="0.25">
      <c r="A132" s="13">
        <v>801882.01</v>
      </c>
      <c r="B132" s="13">
        <v>801882.01</v>
      </c>
      <c r="C132" t="s">
        <v>157</v>
      </c>
      <c r="D132" t="s">
        <v>18</v>
      </c>
      <c r="E132" t="s">
        <v>19</v>
      </c>
      <c r="F132" s="13" t="s">
        <v>22</v>
      </c>
      <c r="G132" s="14" t="s">
        <v>25</v>
      </c>
      <c r="H132" s="15">
        <v>1.0109999999999999</v>
      </c>
      <c r="I132" s="15">
        <v>1.6990000000000001</v>
      </c>
      <c r="J132" s="15">
        <v>0.39500000000000002</v>
      </c>
      <c r="K132" s="15">
        <v>4808.951</v>
      </c>
      <c r="L132" s="15">
        <v>-140.48500000000001</v>
      </c>
      <c r="M132" s="15">
        <v>-10.971</v>
      </c>
      <c r="N132" s="15">
        <v>-23.184000000000001</v>
      </c>
      <c r="O132" s="15">
        <v>-1.4</v>
      </c>
      <c r="P132" s="15">
        <v>-7.0000000000000001E-3</v>
      </c>
      <c r="Q132" s="15">
        <v>1E-3</v>
      </c>
      <c r="R132" s="15">
        <v>1.36</v>
      </c>
      <c r="S132" s="15">
        <v>15.363</v>
      </c>
      <c r="T132" s="15">
        <f t="shared" si="10"/>
        <v>4652.7330000000011</v>
      </c>
      <c r="U132" s="15">
        <v>3.6898898828029632</v>
      </c>
      <c r="V132" s="15">
        <v>4.3052998902797697</v>
      </c>
      <c r="W132" s="15">
        <v>-12.401800161123276</v>
      </c>
      <c r="X132" s="15">
        <v>6.5989302465915678</v>
      </c>
      <c r="Y132" s="15">
        <v>-2.5789999723434449E-2</v>
      </c>
      <c r="Z132" s="15">
        <v>1.6934200329780578</v>
      </c>
      <c r="AA132" s="15">
        <v>-0.32206000089645387</v>
      </c>
      <c r="AB132" s="15">
        <v>-1.7798999915122986</v>
      </c>
      <c r="AC132" s="15">
        <v>2.5232900085449219</v>
      </c>
      <c r="AD132" s="15">
        <v>2.5543699951171877</v>
      </c>
      <c r="AE132" s="15">
        <v>-3.5076498718261719</v>
      </c>
      <c r="AF132" s="15">
        <v>2.1575699768066405</v>
      </c>
      <c r="AG132" s="15">
        <f t="shared" si="11"/>
        <v>5.485570008039474</v>
      </c>
      <c r="AH132" s="15">
        <v>1.158869987487793</v>
      </c>
      <c r="AI132" s="15">
        <v>18.720079833984375</v>
      </c>
      <c r="AJ132" s="15">
        <v>5.1553199462890626</v>
      </c>
      <c r="AK132" s="15">
        <v>-4.0844999694824216</v>
      </c>
      <c r="AL132" s="15">
        <v>6.6170598173141482</v>
      </c>
      <c r="AM132" s="15">
        <v>-7.8922401123046875</v>
      </c>
      <c r="AN132" s="15">
        <v>1.7131700286865235</v>
      </c>
      <c r="AO132" s="15">
        <v>3.6612400512695311</v>
      </c>
      <c r="AP132" s="15">
        <v>3.213480010986328</v>
      </c>
      <c r="AQ132" s="15">
        <v>8.4260000000000002</v>
      </c>
      <c r="AR132" s="15">
        <v>4.2709699096679685</v>
      </c>
      <c r="AS132" s="15">
        <v>5.0183699340820311</v>
      </c>
      <c r="AT132" s="15">
        <f t="shared" si="12"/>
        <v>45.977819437980649</v>
      </c>
      <c r="AU132" s="15">
        <v>0</v>
      </c>
      <c r="AV132" s="15">
        <v>0</v>
      </c>
      <c r="AW132" s="15">
        <v>0</v>
      </c>
      <c r="AX132" s="15">
        <v>0</v>
      </c>
      <c r="AY132" s="15">
        <v>0</v>
      </c>
      <c r="AZ132" s="15">
        <v>0</v>
      </c>
      <c r="BA132" s="15">
        <v>0</v>
      </c>
      <c r="BB132" s="15">
        <v>0</v>
      </c>
      <c r="BC132" s="15">
        <v>0</v>
      </c>
      <c r="BD132" s="15">
        <v>0</v>
      </c>
      <c r="BE132" s="15">
        <v>0</v>
      </c>
      <c r="BF132" s="15">
        <v>0</v>
      </c>
      <c r="BG132" s="15">
        <f t="shared" si="13"/>
        <v>0</v>
      </c>
      <c r="BH132" t="str">
        <f t="shared" si="14"/>
        <v>UIDIST</v>
      </c>
      <c r="BI132" t="str">
        <f>VLOOKUP(BH132,[2]Summary!$C$29:$C$56,1,0)</f>
        <v>UIDist</v>
      </c>
      <c r="BJ132" s="16">
        <v>44197</v>
      </c>
    </row>
    <row r="133" spans="1:62" x14ac:dyDescent="0.25">
      <c r="A133" s="13">
        <v>801889.01</v>
      </c>
      <c r="B133" s="13">
        <v>801889.01</v>
      </c>
      <c r="C133" t="s">
        <v>158</v>
      </c>
      <c r="D133" t="s">
        <v>18</v>
      </c>
      <c r="E133" t="s">
        <v>19</v>
      </c>
      <c r="F133" s="13" t="s">
        <v>22</v>
      </c>
      <c r="G133" s="14"/>
      <c r="H133" s="15">
        <v>123.35899999999999</v>
      </c>
      <c r="I133" s="15">
        <v>146.03299999999999</v>
      </c>
      <c r="J133" s="15">
        <v>211.893</v>
      </c>
      <c r="K133" s="15">
        <v>352.97</v>
      </c>
      <c r="L133" s="15">
        <v>419.87099999999998</v>
      </c>
      <c r="M133" s="15">
        <v>333.27300000000002</v>
      </c>
      <c r="N133" s="15">
        <v>289.75099999999998</v>
      </c>
      <c r="O133" s="15">
        <v>78.111999999999995</v>
      </c>
      <c r="P133" s="15">
        <v>26.337</v>
      </c>
      <c r="Q133" s="15">
        <v>381.49599999999998</v>
      </c>
      <c r="R133" s="15">
        <v>66.763000000000005</v>
      </c>
      <c r="S133" s="15">
        <v>126.345</v>
      </c>
      <c r="T133" s="15">
        <f t="shared" si="10"/>
        <v>2556.2029999999995</v>
      </c>
      <c r="U133" s="15">
        <v>-53.980954345703125</v>
      </c>
      <c r="V133" s="15">
        <v>244.15319433593751</v>
      </c>
      <c r="W133" s="15">
        <v>48.994849914550784</v>
      </c>
      <c r="X133" s="15">
        <v>45.26472152709961</v>
      </c>
      <c r="Y133" s="15">
        <v>9.9610001087188718E-2</v>
      </c>
      <c r="Z133" s="15">
        <v>5.3689998626708986E-2</v>
      </c>
      <c r="AA133" s="15">
        <v>-1.1786199493408203</v>
      </c>
      <c r="AB133" s="15">
        <v>4.7849998474121094E-2</v>
      </c>
      <c r="AC133" s="15">
        <v>3.9759998321533201E-2</v>
      </c>
      <c r="AD133" s="15">
        <v>0.93942000198364262</v>
      </c>
      <c r="AE133" s="15">
        <v>5.6089998126029966E-2</v>
      </c>
      <c r="AF133" s="15">
        <v>5.0200000762939456E-2</v>
      </c>
      <c r="AG133" s="15">
        <f t="shared" si="11"/>
        <v>284.53981147992613</v>
      </c>
      <c r="AH133" s="15">
        <v>4.9409999847412109E-2</v>
      </c>
      <c r="AI133" s="15">
        <v>4.9409999847412109E-2</v>
      </c>
      <c r="AJ133" s="15">
        <v>4.9409999847412109E-2</v>
      </c>
      <c r="AK133" s="15">
        <v>4.7830001831054687E-2</v>
      </c>
      <c r="AL133" s="15">
        <v>4.7830001831054687E-2</v>
      </c>
      <c r="AM133" s="15">
        <v>2.0850000381469728E-2</v>
      </c>
      <c r="AN133" s="15">
        <v>4.8630001068115235E-2</v>
      </c>
      <c r="AO133" s="15">
        <v>4.8630001068115235E-2</v>
      </c>
      <c r="AP133" s="15">
        <v>0</v>
      </c>
      <c r="AQ133" s="15">
        <v>0</v>
      </c>
      <c r="AR133" s="15">
        <v>0</v>
      </c>
      <c r="AS133" s="15">
        <v>0.14752000427246093</v>
      </c>
      <c r="AT133" s="15">
        <f t="shared" si="12"/>
        <v>0.50952000999450675</v>
      </c>
      <c r="AU133" s="15">
        <v>0</v>
      </c>
      <c r="AV133" s="15">
        <v>0</v>
      </c>
      <c r="AW133" s="15">
        <v>0</v>
      </c>
      <c r="AX133" s="15">
        <v>0</v>
      </c>
      <c r="AY133" s="15">
        <v>0</v>
      </c>
      <c r="AZ133" s="15">
        <v>0</v>
      </c>
      <c r="BA133" s="15">
        <v>0</v>
      </c>
      <c r="BB133" s="15">
        <v>0</v>
      </c>
      <c r="BC133" s="15">
        <v>0</v>
      </c>
      <c r="BD133" s="15">
        <v>0</v>
      </c>
      <c r="BE133" s="15">
        <v>0</v>
      </c>
      <c r="BF133" s="15">
        <v>0</v>
      </c>
      <c r="BG133" s="15">
        <f t="shared" si="13"/>
        <v>0</v>
      </c>
      <c r="BH133" t="str">
        <f t="shared" si="14"/>
        <v>UIDIST</v>
      </c>
      <c r="BI133" t="str">
        <f>VLOOKUP(BH133,[2]Summary!$C$29:$C$56,1,0)</f>
        <v>UIDist</v>
      </c>
      <c r="BJ133" s="16">
        <v>44197</v>
      </c>
    </row>
    <row r="134" spans="1:62" x14ac:dyDescent="0.25">
      <c r="A134" s="13">
        <v>801894.02</v>
      </c>
      <c r="B134" s="13">
        <v>801894.02</v>
      </c>
      <c r="C134" t="s">
        <v>159</v>
      </c>
      <c r="D134" t="s">
        <v>18</v>
      </c>
      <c r="E134" t="s">
        <v>35</v>
      </c>
      <c r="F134" s="13" t="s">
        <v>20</v>
      </c>
      <c r="G134" s="14"/>
      <c r="H134" s="15">
        <v>124.08499999999999</v>
      </c>
      <c r="I134" s="15">
        <v>116.91500000000001</v>
      </c>
      <c r="J134" s="15">
        <v>72.635000000000005</v>
      </c>
      <c r="K134" s="15">
        <v>95.677999999999997</v>
      </c>
      <c r="L134" s="15">
        <v>72.680999999999997</v>
      </c>
      <c r="M134" s="15">
        <v>20.844000000000001</v>
      </c>
      <c r="N134" s="15">
        <v>3.9169999999999998</v>
      </c>
      <c r="O134" s="15">
        <v>25.024999999999999</v>
      </c>
      <c r="P134" s="15">
        <v>382.17399999999998</v>
      </c>
      <c r="Q134" s="15">
        <v>11.802</v>
      </c>
      <c r="R134" s="15">
        <v>11.807</v>
      </c>
      <c r="S134" s="15">
        <v>617.61</v>
      </c>
      <c r="T134" s="15">
        <f t="shared" si="10"/>
        <v>1555.173</v>
      </c>
      <c r="U134" s="15">
        <v>9.5706998786926274</v>
      </c>
      <c r="V134" s="15">
        <v>94.250047363281254</v>
      </c>
      <c r="W134" s="15">
        <v>35.71992980957031</v>
      </c>
      <c r="X134" s="15">
        <v>630.75998046874997</v>
      </c>
      <c r="Y134" s="15">
        <v>156.99762353515624</v>
      </c>
      <c r="Z134" s="15">
        <v>455.27882810592649</v>
      </c>
      <c r="AA134" s="15">
        <v>-193.14201707458497</v>
      </c>
      <c r="AB134" s="15">
        <v>254.60250382995605</v>
      </c>
      <c r="AC134" s="15">
        <v>119.42068421936035</v>
      </c>
      <c r="AD134" s="15">
        <v>57.224981048583984</v>
      </c>
      <c r="AE134" s="15">
        <v>105.84288281249999</v>
      </c>
      <c r="AF134" s="15">
        <v>-130.72157046508789</v>
      </c>
      <c r="AG134" s="15">
        <f t="shared" si="11"/>
        <v>1595.8045735321043</v>
      </c>
      <c r="AH134" s="15">
        <v>189.12584791564942</v>
      </c>
      <c r="AI134" s="15">
        <v>21.385979961395265</v>
      </c>
      <c r="AJ134" s="15">
        <v>-4609.8017693481443</v>
      </c>
      <c r="AK134" s="15">
        <v>-6.6439506835937499</v>
      </c>
      <c r="AL134" s="15">
        <v>80.20607861328125</v>
      </c>
      <c r="AM134" s="15">
        <v>-30.273820800781252</v>
      </c>
      <c r="AN134" s="15">
        <v>15.100800048828125</v>
      </c>
      <c r="AO134" s="15">
        <v>-11.4945703125</v>
      </c>
      <c r="AP134" s="15">
        <v>-81.147769531250006</v>
      </c>
      <c r="AQ134" s="15">
        <v>3.996</v>
      </c>
      <c r="AR134" s="15">
        <v>-56.249091064453125</v>
      </c>
      <c r="AS134" s="15">
        <v>-3.5620798339843751</v>
      </c>
      <c r="AT134" s="15">
        <f t="shared" si="12"/>
        <v>-4489.3583450355518</v>
      </c>
      <c r="AU134" s="15">
        <v>0</v>
      </c>
      <c r="AV134" s="15">
        <v>0</v>
      </c>
      <c r="AW134" s="15">
        <v>0</v>
      </c>
      <c r="AX134" s="15">
        <v>0</v>
      </c>
      <c r="AY134" s="15">
        <v>0</v>
      </c>
      <c r="AZ134" s="15">
        <v>0</v>
      </c>
      <c r="BA134" s="15">
        <v>0</v>
      </c>
      <c r="BB134" s="15">
        <v>0</v>
      </c>
      <c r="BC134" s="15">
        <v>0</v>
      </c>
      <c r="BD134" s="15">
        <v>0</v>
      </c>
      <c r="BE134" s="15">
        <v>0</v>
      </c>
      <c r="BF134" s="15">
        <v>0</v>
      </c>
      <c r="BG134" s="15">
        <f t="shared" si="13"/>
        <v>0</v>
      </c>
      <c r="BH134" t="str">
        <f t="shared" si="14"/>
        <v>UITRANS</v>
      </c>
      <c r="BI134" t="str">
        <f>VLOOKUP(BH134,[2]Summary!$C$29:$C$56,1,0)</f>
        <v>UITrans</v>
      </c>
      <c r="BJ134" s="16">
        <v>44197</v>
      </c>
    </row>
    <row r="135" spans="1:62" x14ac:dyDescent="0.25">
      <c r="A135" s="13">
        <v>801896.02</v>
      </c>
      <c r="B135" s="13">
        <v>801896.02</v>
      </c>
      <c r="C135" t="s">
        <v>160</v>
      </c>
      <c r="D135" t="s">
        <v>18</v>
      </c>
      <c r="E135" t="s">
        <v>35</v>
      </c>
      <c r="F135" s="13" t="s">
        <v>20</v>
      </c>
      <c r="G135" s="14"/>
      <c r="H135" s="15">
        <v>-53.908999999999999</v>
      </c>
      <c r="I135" s="15">
        <v>47.21</v>
      </c>
      <c r="J135" s="15">
        <v>32.988</v>
      </c>
      <c r="K135" s="15">
        <v>24.02</v>
      </c>
      <c r="L135" s="15">
        <v>18.53</v>
      </c>
      <c r="M135" s="15">
        <v>13.851000000000001</v>
      </c>
      <c r="N135" s="15">
        <v>5.7519999999999998</v>
      </c>
      <c r="O135" s="15">
        <v>-1.71</v>
      </c>
      <c r="P135" s="15">
        <v>22.591000000000001</v>
      </c>
      <c r="Q135" s="15">
        <v>6.4279999999999999</v>
      </c>
      <c r="R135" s="15">
        <v>0.79600000000000004</v>
      </c>
      <c r="S135" s="15">
        <v>0</v>
      </c>
      <c r="T135" s="15">
        <f t="shared" si="10"/>
        <v>116.54700000000001</v>
      </c>
      <c r="U135" s="15">
        <v>2.5189600219726564</v>
      </c>
      <c r="V135" s="15">
        <v>1.0972100219726562</v>
      </c>
      <c r="W135" s="15">
        <v>1.5124200439453126</v>
      </c>
      <c r="X135" s="15">
        <v>0.87257000732421874</v>
      </c>
      <c r="Y135" s="15">
        <v>0.90973999023437502</v>
      </c>
      <c r="Z135" s="15">
        <v>0.58551000976562495</v>
      </c>
      <c r="AA135" s="15">
        <v>0.72656001281738281</v>
      </c>
      <c r="AB135" s="15">
        <v>0.49674000549316405</v>
      </c>
      <c r="AC135" s="15">
        <v>0.48546000671386719</v>
      </c>
      <c r="AD135" s="15">
        <v>0</v>
      </c>
      <c r="AE135" s="15">
        <v>0</v>
      </c>
      <c r="AF135" s="15">
        <v>0</v>
      </c>
      <c r="AG135" s="15">
        <f t="shared" si="11"/>
        <v>9.2051701202392575</v>
      </c>
      <c r="AH135" s="15">
        <v>0.36796000671386719</v>
      </c>
      <c r="AI135" s="15">
        <v>0</v>
      </c>
      <c r="AJ135" s="15">
        <v>0</v>
      </c>
      <c r="AK135" s="15">
        <v>0</v>
      </c>
      <c r="AL135" s="15">
        <v>0</v>
      </c>
      <c r="AM135" s="15">
        <v>0</v>
      </c>
      <c r="AN135" s="15">
        <v>0</v>
      </c>
      <c r="AO135" s="15">
        <v>0</v>
      </c>
      <c r="AP135" s="15">
        <v>0</v>
      </c>
      <c r="AQ135" s="15">
        <v>0</v>
      </c>
      <c r="AR135" s="15">
        <v>0</v>
      </c>
      <c r="AS135" s="15">
        <v>0</v>
      </c>
      <c r="AT135" s="15">
        <f t="shared" si="12"/>
        <v>0.36796000671386719</v>
      </c>
      <c r="AU135" s="15">
        <v>0</v>
      </c>
      <c r="AV135" s="15">
        <v>0</v>
      </c>
      <c r="AW135" s="15">
        <v>0</v>
      </c>
      <c r="AX135" s="15">
        <v>0</v>
      </c>
      <c r="AY135" s="15">
        <v>0</v>
      </c>
      <c r="AZ135" s="15">
        <v>0</v>
      </c>
      <c r="BA135" s="15">
        <v>0</v>
      </c>
      <c r="BB135" s="15">
        <v>0</v>
      </c>
      <c r="BC135" s="15">
        <v>0</v>
      </c>
      <c r="BD135" s="15">
        <v>0</v>
      </c>
      <c r="BE135" s="15">
        <v>0</v>
      </c>
      <c r="BF135" s="15">
        <v>0</v>
      </c>
      <c r="BG135" s="15">
        <f t="shared" si="13"/>
        <v>0</v>
      </c>
      <c r="BH135" t="str">
        <f t="shared" si="14"/>
        <v>UITRANS</v>
      </c>
      <c r="BI135" t="str">
        <f>VLOOKUP(BH135,[2]Summary!$C$29:$C$56,1,0)</f>
        <v>UITrans</v>
      </c>
      <c r="BJ135" s="16">
        <v>44197</v>
      </c>
    </row>
    <row r="136" spans="1:62" x14ac:dyDescent="0.25">
      <c r="A136" s="13">
        <v>801898.02</v>
      </c>
      <c r="B136" s="13">
        <v>801898.02</v>
      </c>
      <c r="C136" t="s">
        <v>161</v>
      </c>
      <c r="D136" t="s">
        <v>18</v>
      </c>
      <c r="E136" t="s">
        <v>35</v>
      </c>
      <c r="F136" s="13" t="s">
        <v>20</v>
      </c>
      <c r="G136" s="14"/>
      <c r="H136" s="15">
        <v>82.912000000000006</v>
      </c>
      <c r="I136" s="15">
        <v>35.747</v>
      </c>
      <c r="J136" s="15">
        <v>12.62</v>
      </c>
      <c r="K136" s="15">
        <v>-3.7829999999999999</v>
      </c>
      <c r="L136" s="15">
        <v>29.026</v>
      </c>
      <c r="M136" s="15">
        <v>13.856999999999999</v>
      </c>
      <c r="N136" s="15">
        <v>7.9269999999999996</v>
      </c>
      <c r="O136" s="15">
        <v>-3.1520000000000001</v>
      </c>
      <c r="P136" s="15">
        <v>8.0579999999999998</v>
      </c>
      <c r="Q136" s="15">
        <v>0.109</v>
      </c>
      <c r="R136" s="15">
        <v>9.4E-2</v>
      </c>
      <c r="S136" s="15">
        <v>0</v>
      </c>
      <c r="T136" s="15">
        <f t="shared" si="10"/>
        <v>183.41499999999999</v>
      </c>
      <c r="U136" s="15">
        <v>0</v>
      </c>
      <c r="V136" s="15">
        <v>0</v>
      </c>
      <c r="W136" s="15">
        <v>0</v>
      </c>
      <c r="X136" s="15">
        <v>0</v>
      </c>
      <c r="Y136" s="15">
        <v>0</v>
      </c>
      <c r="Z136" s="15">
        <v>0</v>
      </c>
      <c r="AA136" s="15">
        <v>0</v>
      </c>
      <c r="AB136" s="15">
        <v>0</v>
      </c>
      <c r="AC136" s="15">
        <v>0</v>
      </c>
      <c r="AD136" s="15">
        <v>0</v>
      </c>
      <c r="AE136" s="15">
        <v>0</v>
      </c>
      <c r="AF136" s="15">
        <v>0</v>
      </c>
      <c r="AG136" s="15">
        <f t="shared" si="11"/>
        <v>0</v>
      </c>
      <c r="AH136" s="15">
        <v>0</v>
      </c>
      <c r="AI136" s="15">
        <v>0</v>
      </c>
      <c r="AJ136" s="15">
        <v>0</v>
      </c>
      <c r="AK136" s="15">
        <v>0</v>
      </c>
      <c r="AL136" s="15">
        <v>0</v>
      </c>
      <c r="AM136" s="15">
        <v>0</v>
      </c>
      <c r="AN136" s="15">
        <v>0</v>
      </c>
      <c r="AO136" s="15">
        <v>0</v>
      </c>
      <c r="AP136" s="15">
        <v>0</v>
      </c>
      <c r="AQ136" s="15">
        <v>0</v>
      </c>
      <c r="AR136" s="15">
        <v>0</v>
      </c>
      <c r="AS136" s="15">
        <v>0</v>
      </c>
      <c r="AT136" s="15">
        <f t="shared" si="12"/>
        <v>0</v>
      </c>
      <c r="AU136" s="15">
        <v>9.9999997764825818E-6</v>
      </c>
      <c r="AV136" s="15">
        <v>9.9999997764825818E-6</v>
      </c>
      <c r="AW136" s="15">
        <v>9.9999997764825818E-6</v>
      </c>
      <c r="AX136" s="15">
        <v>9.9999997764825818E-6</v>
      </c>
      <c r="AY136" s="15">
        <v>9.9999997764825818E-6</v>
      </c>
      <c r="AZ136" s="15">
        <v>9.9999997764825818E-6</v>
      </c>
      <c r="BA136" s="15">
        <v>9.9999997764825818E-6</v>
      </c>
      <c r="BB136" s="15">
        <v>9.9999997764825818E-6</v>
      </c>
      <c r="BC136" s="15">
        <v>9.9999997764825818E-6</v>
      </c>
      <c r="BD136" s="15">
        <v>0</v>
      </c>
      <c r="BE136" s="15">
        <v>0</v>
      </c>
      <c r="BF136" s="15">
        <v>0</v>
      </c>
      <c r="BG136" s="15">
        <f t="shared" si="13"/>
        <v>8.9999997988343241E-5</v>
      </c>
      <c r="BH136" t="str">
        <f t="shared" si="14"/>
        <v>UITRANS</v>
      </c>
      <c r="BI136" t="str">
        <f>VLOOKUP(BH136,[2]Summary!$C$29:$C$56,1,0)</f>
        <v>UITrans</v>
      </c>
      <c r="BJ136" s="16">
        <v>44470</v>
      </c>
    </row>
    <row r="137" spans="1:62" x14ac:dyDescent="0.25">
      <c r="A137" s="13">
        <v>801899.02</v>
      </c>
      <c r="B137" s="13">
        <v>801899.02</v>
      </c>
      <c r="C137" t="s">
        <v>162</v>
      </c>
      <c r="D137" t="s">
        <v>18</v>
      </c>
      <c r="E137" t="s">
        <v>35</v>
      </c>
      <c r="F137" s="13" t="s">
        <v>20</v>
      </c>
      <c r="G137" s="14"/>
      <c r="H137" s="15">
        <v>93.135999999999996</v>
      </c>
      <c r="I137" s="15">
        <v>55.201000000000001</v>
      </c>
      <c r="J137" s="15">
        <v>88.114999999999995</v>
      </c>
      <c r="K137" s="15">
        <v>76.290999999999997</v>
      </c>
      <c r="L137" s="15">
        <v>81.616</v>
      </c>
      <c r="M137" s="15">
        <v>132.64500000000001</v>
      </c>
      <c r="N137" s="15">
        <v>-55.701000000000001</v>
      </c>
      <c r="O137" s="15">
        <v>183.64699999999999</v>
      </c>
      <c r="P137" s="15">
        <v>24.855</v>
      </c>
      <c r="Q137" s="15">
        <v>17.082000000000001</v>
      </c>
      <c r="R137" s="15">
        <v>14.792</v>
      </c>
      <c r="S137" s="15">
        <v>179.911</v>
      </c>
      <c r="T137" s="15">
        <f t="shared" si="10"/>
        <v>891.59000000000015</v>
      </c>
      <c r="U137" s="15">
        <v>51.693386505126952</v>
      </c>
      <c r="V137" s="15">
        <v>319.61896423339846</v>
      </c>
      <c r="W137" s="15">
        <v>44.928771011352538</v>
      </c>
      <c r="X137" s="15">
        <v>449.10852465820312</v>
      </c>
      <c r="Y137" s="15">
        <v>148.60372521972656</v>
      </c>
      <c r="Z137" s="15">
        <v>218.3500791015625</v>
      </c>
      <c r="AA137" s="15">
        <v>-20.629118652343749</v>
      </c>
      <c r="AB137" s="15">
        <v>163.74079296874999</v>
      </c>
      <c r="AC137" s="15">
        <v>87.317801269531245</v>
      </c>
      <c r="AD137" s="15">
        <v>49.951099029541012</v>
      </c>
      <c r="AE137" s="15">
        <v>26.530680725097657</v>
      </c>
      <c r="AF137" s="15">
        <v>12.054570365905763</v>
      </c>
      <c r="AG137" s="15">
        <f t="shared" si="11"/>
        <v>1551.2692764358519</v>
      </c>
      <c r="AH137" s="15">
        <v>2.1235599365234377</v>
      </c>
      <c r="AI137" s="15">
        <v>5.5316799316406247</v>
      </c>
      <c r="AJ137" s="15">
        <v>1.9796899417042733</v>
      </c>
      <c r="AK137" s="15">
        <v>6.0962100677490234</v>
      </c>
      <c r="AL137" s="15">
        <v>1.778849967956543</v>
      </c>
      <c r="AM137" s="15">
        <v>0.78721002197265622</v>
      </c>
      <c r="AN137" s="15">
        <v>1.7264799804687501</v>
      </c>
      <c r="AO137" s="15">
        <v>1.7264799804687501</v>
      </c>
      <c r="AP137" s="15">
        <v>1.6370400390625</v>
      </c>
      <c r="AQ137" s="15">
        <v>1.637</v>
      </c>
      <c r="AR137" s="15">
        <v>1.6370400390625</v>
      </c>
      <c r="AS137" s="15">
        <v>0.19158000564575195</v>
      </c>
      <c r="AT137" s="15">
        <f t="shared" si="12"/>
        <v>26.852819912254809</v>
      </c>
      <c r="AU137" s="15">
        <v>0.19583999633789062</v>
      </c>
      <c r="AV137" s="15">
        <v>1.2631900215148926</v>
      </c>
      <c r="AW137" s="15">
        <v>0.30220001220703124</v>
      </c>
      <c r="AX137" s="15">
        <v>0.46945999145507811</v>
      </c>
      <c r="AY137" s="15">
        <v>-1.1275100402832032</v>
      </c>
      <c r="AZ137" s="15">
        <v>0.21775</v>
      </c>
      <c r="BA137" s="15">
        <v>0.22500000000000001</v>
      </c>
      <c r="BB137" s="15">
        <v>0.22500000000000001</v>
      </c>
      <c r="BC137" s="15">
        <v>0.28057998657226563</v>
      </c>
      <c r="BD137" s="15">
        <v>0</v>
      </c>
      <c r="BE137" s="15">
        <v>0</v>
      </c>
      <c r="BF137" s="15">
        <v>0</v>
      </c>
      <c r="BG137" s="15">
        <f t="shared" si="13"/>
        <v>2.0515099678039546</v>
      </c>
      <c r="BH137" t="str">
        <f t="shared" si="14"/>
        <v>UITRANS</v>
      </c>
      <c r="BI137" t="str">
        <f>VLOOKUP(BH137,[2]Summary!$C$29:$C$56,1,0)</f>
        <v>UITrans</v>
      </c>
      <c r="BJ137" s="16">
        <v>44470</v>
      </c>
    </row>
    <row r="138" spans="1:62" x14ac:dyDescent="0.25">
      <c r="A138" s="13">
        <v>801900.02</v>
      </c>
      <c r="B138" s="13">
        <v>801900.02</v>
      </c>
      <c r="C138" t="s">
        <v>163</v>
      </c>
      <c r="D138" t="s">
        <v>18</v>
      </c>
      <c r="E138" t="s">
        <v>35</v>
      </c>
      <c r="F138" s="13" t="s">
        <v>20</v>
      </c>
      <c r="G138" s="14"/>
      <c r="H138" s="15">
        <v>39.581000000000003</v>
      </c>
      <c r="I138" s="15">
        <v>8.5050000000000008</v>
      </c>
      <c r="J138" s="15">
        <v>9.7119999999999997</v>
      </c>
      <c r="K138" s="15">
        <v>8.5269999999999992</v>
      </c>
      <c r="L138" s="15">
        <v>42.759</v>
      </c>
      <c r="M138" s="15">
        <v>7.8259999999999996</v>
      </c>
      <c r="N138" s="15">
        <v>2.972</v>
      </c>
      <c r="O138" s="15">
        <v>6.6890000000000001</v>
      </c>
      <c r="P138" s="15">
        <v>2.9529999999999998</v>
      </c>
      <c r="Q138" s="15">
        <v>7.6379999999999999</v>
      </c>
      <c r="R138" s="15">
        <v>6.7439999999999998</v>
      </c>
      <c r="S138" s="15">
        <v>9.1240000000000006</v>
      </c>
      <c r="T138" s="15">
        <f t="shared" si="10"/>
        <v>153.03</v>
      </c>
      <c r="U138" s="15">
        <v>5.6625998229980468</v>
      </c>
      <c r="V138" s="15">
        <v>7.2641898193359378</v>
      </c>
      <c r="W138" s="15">
        <v>199.18472998046875</v>
      </c>
      <c r="X138" s="15">
        <v>14.212069808959962</v>
      </c>
      <c r="Y138" s="15">
        <v>8.8098498535156242</v>
      </c>
      <c r="Z138" s="15">
        <v>13.525740128517151</v>
      </c>
      <c r="AA138" s="15">
        <v>724.63818749999996</v>
      </c>
      <c r="AB138" s="15">
        <v>244.77792163085937</v>
      </c>
      <c r="AC138" s="15">
        <v>312.72038232421875</v>
      </c>
      <c r="AD138" s="15">
        <v>324.13617578125002</v>
      </c>
      <c r="AE138" s="15">
        <v>478.95621704101563</v>
      </c>
      <c r="AF138" s="15">
        <v>12.015550292968751</v>
      </c>
      <c r="AG138" s="15">
        <f t="shared" si="11"/>
        <v>2345.9036139841078</v>
      </c>
      <c r="AH138" s="15">
        <v>165.83457714843749</v>
      </c>
      <c r="AI138" s="15">
        <v>199.48760375976562</v>
      </c>
      <c r="AJ138" s="15">
        <v>200.33630142581464</v>
      </c>
      <c r="AK138" s="15">
        <v>24.597490381240846</v>
      </c>
      <c r="AL138" s="15">
        <v>3.2745699768066405</v>
      </c>
      <c r="AM138" s="15">
        <v>4.6667099609375002</v>
      </c>
      <c r="AN138" s="15">
        <v>8.5499999046325686E-2</v>
      </c>
      <c r="AO138" s="15">
        <v>0</v>
      </c>
      <c r="AP138" s="15">
        <v>-2.7415600280761718</v>
      </c>
      <c r="AQ138" s="15">
        <v>41.41</v>
      </c>
      <c r="AR138" s="15">
        <v>0.79049001312255862</v>
      </c>
      <c r="AS138" s="15">
        <v>0.84329998779296877</v>
      </c>
      <c r="AT138" s="15">
        <f t="shared" si="12"/>
        <v>638.58498262488843</v>
      </c>
      <c r="AU138" s="15">
        <v>1.7100000381469727E-3</v>
      </c>
      <c r="AV138" s="15">
        <v>1.3799999952316285E-3</v>
      </c>
      <c r="AW138" s="15">
        <v>5.0999999046325679E-4</v>
      </c>
      <c r="AX138" s="15">
        <v>0</v>
      </c>
      <c r="AY138" s="15">
        <v>-3.4000000357627867E-4</v>
      </c>
      <c r="AZ138" s="15">
        <v>-2.0000000298023223E-4</v>
      </c>
      <c r="BA138" s="15">
        <v>-1.9999999552965164E-5</v>
      </c>
      <c r="BB138" s="15">
        <v>-2.0000000298023223E-4</v>
      </c>
      <c r="BC138" s="15">
        <v>-2.0999999344348909E-4</v>
      </c>
      <c r="BD138" s="15">
        <v>0</v>
      </c>
      <c r="BE138" s="15">
        <v>0</v>
      </c>
      <c r="BF138" s="15">
        <v>0</v>
      </c>
      <c r="BG138" s="15">
        <f t="shared" si="13"/>
        <v>2.6300000213086605E-3</v>
      </c>
      <c r="BH138" t="str">
        <f t="shared" si="14"/>
        <v>UITRANS</v>
      </c>
      <c r="BI138" t="str">
        <f>VLOOKUP(BH138,[2]Summary!$C$29:$C$56,1,0)</f>
        <v>UITrans</v>
      </c>
      <c r="BJ138" s="16">
        <v>44470</v>
      </c>
    </row>
    <row r="139" spans="1:62" x14ac:dyDescent="0.25">
      <c r="A139" s="13">
        <v>801903.02</v>
      </c>
      <c r="B139" s="13">
        <v>801903.02</v>
      </c>
      <c r="C139" t="s">
        <v>164</v>
      </c>
      <c r="D139" t="s">
        <v>18</v>
      </c>
      <c r="E139" t="s">
        <v>35</v>
      </c>
      <c r="F139" s="13" t="s">
        <v>20</v>
      </c>
      <c r="G139" s="14"/>
      <c r="H139" s="15">
        <v>2.7770000000000001</v>
      </c>
      <c r="I139" s="15">
        <v>0.64500000000000002</v>
      </c>
      <c r="J139" s="15">
        <v>1.323</v>
      </c>
      <c r="K139" s="15">
        <v>0.47199999999999998</v>
      </c>
      <c r="L139" s="15">
        <v>0.47199999999999998</v>
      </c>
      <c r="M139" s="15">
        <v>1.2E-2</v>
      </c>
      <c r="N139" s="15">
        <v>0</v>
      </c>
      <c r="O139" s="15">
        <v>0</v>
      </c>
      <c r="P139" s="15">
        <v>0</v>
      </c>
      <c r="Q139" s="15">
        <v>0</v>
      </c>
      <c r="R139" s="15">
        <v>0</v>
      </c>
      <c r="S139" s="15">
        <v>0</v>
      </c>
      <c r="T139" s="15">
        <f t="shared" si="10"/>
        <v>5.7009999999999996</v>
      </c>
      <c r="U139" s="15">
        <v>0</v>
      </c>
      <c r="V139" s="15">
        <v>0</v>
      </c>
      <c r="W139" s="15">
        <v>0</v>
      </c>
      <c r="X139" s="15">
        <v>0</v>
      </c>
      <c r="Y139" s="15">
        <v>0</v>
      </c>
      <c r="Z139" s="15">
        <v>0</v>
      </c>
      <c r="AA139" s="15">
        <v>0</v>
      </c>
      <c r="AB139" s="15">
        <v>0</v>
      </c>
      <c r="AC139" s="15">
        <v>0</v>
      </c>
      <c r="AD139" s="15">
        <v>0</v>
      </c>
      <c r="AE139" s="15">
        <v>0</v>
      </c>
      <c r="AF139" s="15">
        <v>0</v>
      </c>
      <c r="AG139" s="15">
        <f t="shared" si="11"/>
        <v>0</v>
      </c>
      <c r="AH139" s="15">
        <v>0</v>
      </c>
      <c r="AI139" s="15">
        <v>0</v>
      </c>
      <c r="AJ139" s="15">
        <v>0</v>
      </c>
      <c r="AK139" s="15">
        <v>0</v>
      </c>
      <c r="AL139" s="15">
        <v>0</v>
      </c>
      <c r="AM139" s="15">
        <v>0</v>
      </c>
      <c r="AN139" s="15">
        <v>0</v>
      </c>
      <c r="AO139" s="15">
        <v>0</v>
      </c>
      <c r="AP139" s="15">
        <v>0</v>
      </c>
      <c r="AQ139" s="15">
        <v>0</v>
      </c>
      <c r="AR139" s="15">
        <v>0</v>
      </c>
      <c r="AS139" s="15">
        <v>0</v>
      </c>
      <c r="AT139" s="15">
        <f t="shared" si="12"/>
        <v>0</v>
      </c>
      <c r="AU139" s="15">
        <v>0</v>
      </c>
      <c r="AV139" s="15">
        <v>0</v>
      </c>
      <c r="AW139" s="15">
        <v>0</v>
      </c>
      <c r="AX139" s="15">
        <v>0</v>
      </c>
      <c r="AY139" s="15">
        <v>0</v>
      </c>
      <c r="AZ139" s="15">
        <v>0</v>
      </c>
      <c r="BA139" s="15">
        <v>0</v>
      </c>
      <c r="BB139" s="15">
        <v>0</v>
      </c>
      <c r="BC139" s="15">
        <v>0</v>
      </c>
      <c r="BD139" s="15">
        <v>0</v>
      </c>
      <c r="BE139" s="15">
        <v>0</v>
      </c>
      <c r="BF139" s="15">
        <v>0</v>
      </c>
      <c r="BG139" s="15">
        <f t="shared" si="13"/>
        <v>0</v>
      </c>
      <c r="BH139" t="str">
        <f t="shared" si="14"/>
        <v>UITRANS</v>
      </c>
      <c r="BI139" t="str">
        <f>VLOOKUP(BH139,[2]Summary!$C$29:$C$56,1,0)</f>
        <v>UITrans</v>
      </c>
      <c r="BJ139" s="16">
        <v>43466</v>
      </c>
    </row>
    <row r="140" spans="1:62" x14ac:dyDescent="0.25">
      <c r="A140" s="13">
        <v>801904.01</v>
      </c>
      <c r="B140" s="13">
        <v>801904.01</v>
      </c>
      <c r="C140" t="s">
        <v>165</v>
      </c>
      <c r="D140" t="s">
        <v>18</v>
      </c>
      <c r="E140" t="s">
        <v>19</v>
      </c>
      <c r="F140" s="13" t="s">
        <v>166</v>
      </c>
      <c r="G140" s="14"/>
      <c r="H140" s="15">
        <v>12.911</v>
      </c>
      <c r="I140" s="15">
        <v>1.6259999999999999</v>
      </c>
      <c r="J140" s="15">
        <v>1.8959999999999999</v>
      </c>
      <c r="K140" s="15">
        <v>0.60199999999999998</v>
      </c>
      <c r="L140" s="15">
        <v>2.464</v>
      </c>
      <c r="M140" s="15">
        <v>1.79</v>
      </c>
      <c r="N140" s="15">
        <v>7.7169999999999996</v>
      </c>
      <c r="O140" s="15">
        <v>16.317</v>
      </c>
      <c r="P140" s="15">
        <v>73.649000000000001</v>
      </c>
      <c r="Q140" s="15">
        <v>346.26600000000002</v>
      </c>
      <c r="R140" s="15">
        <v>40.174999999999997</v>
      </c>
      <c r="S140" s="15">
        <v>13.042</v>
      </c>
      <c r="T140" s="15">
        <f t="shared" si="10"/>
        <v>518.45500000000004</v>
      </c>
      <c r="U140" s="15">
        <v>709.09931787109372</v>
      </c>
      <c r="V140" s="15">
        <v>64.483940429687493</v>
      </c>
      <c r="W140" s="15">
        <v>25.341490234375001</v>
      </c>
      <c r="X140" s="15">
        <v>98.851576568603519</v>
      </c>
      <c r="Y140" s="15">
        <v>62.092500061035153</v>
      </c>
      <c r="Z140" s="15">
        <v>10.264350311279298</v>
      </c>
      <c r="AA140" s="15">
        <v>40.015539306640626</v>
      </c>
      <c r="AB140" s="15">
        <v>4.7250601196289059</v>
      </c>
      <c r="AC140" s="15">
        <v>7.7426701660156247</v>
      </c>
      <c r="AD140" s="15">
        <v>128.23610900878907</v>
      </c>
      <c r="AE140" s="15">
        <v>17.960049316406248</v>
      </c>
      <c r="AF140" s="15">
        <v>8.9522195053100582</v>
      </c>
      <c r="AG140" s="15">
        <f t="shared" si="11"/>
        <v>1177.7648228988646</v>
      </c>
      <c r="AH140" s="15">
        <v>7.7129001464843752</v>
      </c>
      <c r="AI140" s="15">
        <v>7.3841699218750003</v>
      </c>
      <c r="AJ140" s="15">
        <v>84.669479980468751</v>
      </c>
      <c r="AK140" s="15">
        <v>6.0515499267578123</v>
      </c>
      <c r="AL140" s="15">
        <v>137.99254980468751</v>
      </c>
      <c r="AM140" s="15">
        <v>95.735930664062494</v>
      </c>
      <c r="AN140" s="15">
        <v>126.8541416015625</v>
      </c>
      <c r="AO140" s="15">
        <v>4.7483300170898435</v>
      </c>
      <c r="AP140" s="15">
        <v>160.49174951171875</v>
      </c>
      <c r="AQ140" s="15">
        <v>121.059</v>
      </c>
      <c r="AR140" s="15">
        <v>30.809159545898439</v>
      </c>
      <c r="AS140" s="15">
        <v>739.74980468750005</v>
      </c>
      <c r="AT140" s="15">
        <f t="shared" si="12"/>
        <v>1523.2587658081056</v>
      </c>
      <c r="AU140" s="15">
        <v>0</v>
      </c>
      <c r="AV140" s="15">
        <v>0</v>
      </c>
      <c r="AW140" s="15">
        <v>610.59668103027343</v>
      </c>
      <c r="AX140" s="15">
        <v>136.98733813476562</v>
      </c>
      <c r="AY140" s="15">
        <v>2407.2303847656249</v>
      </c>
      <c r="AZ140" s="15">
        <v>-578.73175000000003</v>
      </c>
      <c r="BA140" s="15">
        <v>15.6016298828125</v>
      </c>
      <c r="BB140" s="15">
        <v>192.09865625</v>
      </c>
      <c r="BC140" s="15">
        <v>19.094810546874999</v>
      </c>
      <c r="BD140" s="15">
        <v>208.25</v>
      </c>
      <c r="BE140" s="15">
        <v>10</v>
      </c>
      <c r="BF140" s="15">
        <v>40</v>
      </c>
      <c r="BG140" s="15">
        <f t="shared" si="13"/>
        <v>3061.127750610352</v>
      </c>
      <c r="BH140" t="str">
        <f t="shared" si="14"/>
        <v>UIDIST</v>
      </c>
      <c r="BI140" t="str">
        <f>VLOOKUP(BH140,[2]Summary!$C$29:$C$56,1,0)</f>
        <v>UIDist</v>
      </c>
      <c r="BJ140" s="16">
        <v>44562</v>
      </c>
    </row>
    <row r="141" spans="1:62" x14ac:dyDescent="0.25">
      <c r="A141" s="13">
        <v>801927.01</v>
      </c>
      <c r="B141" s="13">
        <v>801927.01</v>
      </c>
      <c r="C141" t="s">
        <v>167</v>
      </c>
      <c r="D141" t="s">
        <v>18</v>
      </c>
      <c r="E141" t="s">
        <v>19</v>
      </c>
      <c r="F141" s="13" t="s">
        <v>101</v>
      </c>
      <c r="G141" s="14"/>
      <c r="H141" s="15">
        <v>0</v>
      </c>
      <c r="I141" s="15">
        <v>0</v>
      </c>
      <c r="J141" s="15">
        <v>0</v>
      </c>
      <c r="K141" s="15">
        <v>0</v>
      </c>
      <c r="L141" s="15">
        <v>0</v>
      </c>
      <c r="M141" s="15">
        <v>0</v>
      </c>
      <c r="N141" s="15">
        <v>25.178000000000001</v>
      </c>
      <c r="O141" s="15">
        <v>62.83</v>
      </c>
      <c r="P141" s="15">
        <v>39.11</v>
      </c>
      <c r="Q141" s="15">
        <v>43.192999999999998</v>
      </c>
      <c r="R141" s="15">
        <v>17.988</v>
      </c>
      <c r="S141" s="15">
        <v>45.02</v>
      </c>
      <c r="T141" s="15">
        <f t="shared" si="10"/>
        <v>233.31899999999999</v>
      </c>
      <c r="U141" s="15">
        <v>72.449870483398442</v>
      </c>
      <c r="V141" s="15">
        <v>20.560129638671874</v>
      </c>
      <c r="W141" s="15">
        <v>30.78179931640625</v>
      </c>
      <c r="X141" s="15">
        <v>2.842730049133301</v>
      </c>
      <c r="Y141" s="15">
        <v>13.969139709472657</v>
      </c>
      <c r="Z141" s="15">
        <v>2.2297600097656249</v>
      </c>
      <c r="AA141" s="15">
        <v>2.3050300292968751</v>
      </c>
      <c r="AB141" s="15">
        <v>2.3050300292968751</v>
      </c>
      <c r="AC141" s="15">
        <v>1.9155400390624999</v>
      </c>
      <c r="AD141" s="15">
        <v>1.9155400390624999</v>
      </c>
      <c r="AE141" s="15">
        <v>1.9155400390624999</v>
      </c>
      <c r="AF141" s="15">
        <v>80.79170336914062</v>
      </c>
      <c r="AG141" s="15">
        <f t="shared" si="11"/>
        <v>233.98181275177006</v>
      </c>
      <c r="AH141" s="15">
        <v>2.8589399414062502</v>
      </c>
      <c r="AI141" s="15">
        <v>2.8589399414062502</v>
      </c>
      <c r="AJ141" s="15">
        <v>214.21966064453125</v>
      </c>
      <c r="AK141" s="15">
        <v>35.884229003906249</v>
      </c>
      <c r="AL141" s="15">
        <v>4.7280599365234375</v>
      </c>
      <c r="AM141" s="15">
        <v>21.51022998046875</v>
      </c>
      <c r="AN141" s="15">
        <v>101.04964746093751</v>
      </c>
      <c r="AO141" s="15">
        <v>6.6620299224853516</v>
      </c>
      <c r="AP141" s="15">
        <v>5.4921801757812503</v>
      </c>
      <c r="AQ141" s="15">
        <v>83.844999999999999</v>
      </c>
      <c r="AR141" s="15">
        <v>7.5089098358154294</v>
      </c>
      <c r="AS141" s="15">
        <v>19.334560058593748</v>
      </c>
      <c r="AT141" s="15">
        <f t="shared" si="12"/>
        <v>505.95238690185556</v>
      </c>
      <c r="AU141" s="15">
        <v>0</v>
      </c>
      <c r="AV141" s="15">
        <v>0</v>
      </c>
      <c r="AW141" s="15">
        <v>0</v>
      </c>
      <c r="AX141" s="15">
        <v>0</v>
      </c>
      <c r="AY141" s="15">
        <v>0</v>
      </c>
      <c r="AZ141" s="15">
        <v>0</v>
      </c>
      <c r="BA141" s="15">
        <v>0</v>
      </c>
      <c r="BB141" s="15">
        <v>0</v>
      </c>
      <c r="BC141" s="15">
        <v>0</v>
      </c>
      <c r="BD141" s="15">
        <v>0</v>
      </c>
      <c r="BE141" s="15">
        <v>0</v>
      </c>
      <c r="BF141" s="15">
        <v>0</v>
      </c>
      <c r="BG141" s="15">
        <f t="shared" si="13"/>
        <v>0</v>
      </c>
      <c r="BH141" t="str">
        <f t="shared" si="14"/>
        <v>UIDIST</v>
      </c>
      <c r="BI141" t="str">
        <f>VLOOKUP(BH141,[2]Summary!$C$29:$C$56,1,0)</f>
        <v>UIDist</v>
      </c>
      <c r="BJ141" s="16">
        <v>44197</v>
      </c>
    </row>
    <row r="142" spans="1:62" x14ac:dyDescent="0.25">
      <c r="A142" s="13">
        <v>801939.01</v>
      </c>
      <c r="B142" s="13">
        <v>801939.01</v>
      </c>
      <c r="C142" t="s">
        <v>168</v>
      </c>
      <c r="D142" t="s">
        <v>18</v>
      </c>
      <c r="E142" t="s">
        <v>19</v>
      </c>
      <c r="F142" s="13" t="s">
        <v>22</v>
      </c>
      <c r="G142" s="14"/>
      <c r="H142" s="15">
        <v>0.151</v>
      </c>
      <c r="I142" s="15">
        <v>3.7999999999999999E-2</v>
      </c>
      <c r="J142" s="15">
        <v>0</v>
      </c>
      <c r="K142" s="15">
        <v>0</v>
      </c>
      <c r="L142" s="15">
        <v>15.821999999999999</v>
      </c>
      <c r="M142" s="15">
        <v>23.937000000000001</v>
      </c>
      <c r="N142" s="15">
        <v>69.622</v>
      </c>
      <c r="O142" s="15">
        <v>8.9999999999999993E-3</v>
      </c>
      <c r="P142" s="15">
        <v>16.364999999999998</v>
      </c>
      <c r="Q142" s="15">
        <v>16.533999999999999</v>
      </c>
      <c r="R142" s="15">
        <v>0.19800000000000001</v>
      </c>
      <c r="S142" s="15">
        <v>8.6280000000000001</v>
      </c>
      <c r="T142" s="15">
        <f t="shared" si="10"/>
        <v>151.30399999999997</v>
      </c>
      <c r="U142" s="15">
        <v>0.65734002685546877</v>
      </c>
      <c r="V142" s="15">
        <v>0</v>
      </c>
      <c r="W142" s="15">
        <v>0</v>
      </c>
      <c r="X142" s="15">
        <v>10.290769712448121</v>
      </c>
      <c r="Y142" s="15">
        <v>0</v>
      </c>
      <c r="Z142" s="15">
        <v>2.7110499277114868</v>
      </c>
      <c r="AA142" s="15">
        <v>1.6610000610351564E-2</v>
      </c>
      <c r="AB142" s="15">
        <v>55.983250427246091</v>
      </c>
      <c r="AC142" s="15">
        <v>0</v>
      </c>
      <c r="AD142" s="15">
        <v>20.555419921875</v>
      </c>
      <c r="AE142" s="15">
        <v>0.37279000473022461</v>
      </c>
      <c r="AF142" s="15">
        <v>0</v>
      </c>
      <c r="AG142" s="15">
        <f t="shared" si="11"/>
        <v>90.587230021476742</v>
      </c>
      <c r="AH142" s="15">
        <v>0</v>
      </c>
      <c r="AI142" s="15">
        <v>0</v>
      </c>
      <c r="AJ142" s="15">
        <v>0</v>
      </c>
      <c r="AK142" s="15">
        <v>0</v>
      </c>
      <c r="AL142" s="15">
        <v>0</v>
      </c>
      <c r="AM142" s="15">
        <v>0</v>
      </c>
      <c r="AN142" s="15">
        <v>0</v>
      </c>
      <c r="AO142" s="15">
        <v>0</v>
      </c>
      <c r="AP142" s="15">
        <v>0</v>
      </c>
      <c r="AQ142" s="15">
        <v>0</v>
      </c>
      <c r="AR142" s="15">
        <v>0</v>
      </c>
      <c r="AS142" s="15">
        <v>18.907800048828125</v>
      </c>
      <c r="AT142" s="15">
        <f t="shared" si="12"/>
        <v>18.907800048828125</v>
      </c>
      <c r="AU142" s="15">
        <v>0</v>
      </c>
      <c r="AV142" s="15">
        <v>0</v>
      </c>
      <c r="AW142" s="15">
        <v>0</v>
      </c>
      <c r="AX142" s="15">
        <v>0</v>
      </c>
      <c r="AY142" s="15">
        <v>0</v>
      </c>
      <c r="AZ142" s="15">
        <v>0</v>
      </c>
      <c r="BA142" s="15">
        <v>0</v>
      </c>
      <c r="BB142" s="15">
        <v>0</v>
      </c>
      <c r="BC142" s="15">
        <v>0</v>
      </c>
      <c r="BD142" s="15">
        <v>0</v>
      </c>
      <c r="BE142" s="15">
        <v>0</v>
      </c>
      <c r="BF142" s="15">
        <v>0</v>
      </c>
      <c r="BG142" s="15">
        <f t="shared" si="13"/>
        <v>0</v>
      </c>
      <c r="BH142" t="str">
        <f t="shared" si="14"/>
        <v>UIDIST</v>
      </c>
      <c r="BI142" t="str">
        <f>VLOOKUP(BH142,[2]Summary!$C$29:$C$56,1,0)</f>
        <v>UIDist</v>
      </c>
      <c r="BJ142" s="16">
        <v>44197</v>
      </c>
    </row>
    <row r="143" spans="1:62" x14ac:dyDescent="0.25">
      <c r="A143" s="13">
        <v>801941.01</v>
      </c>
      <c r="B143" s="13">
        <v>801941.01</v>
      </c>
      <c r="C143" t="s">
        <v>169</v>
      </c>
      <c r="D143" t="s">
        <v>18</v>
      </c>
      <c r="E143" t="s">
        <v>19</v>
      </c>
      <c r="F143" s="13" t="s">
        <v>22</v>
      </c>
      <c r="G143" s="14"/>
      <c r="H143" s="15">
        <v>0.49299999999999999</v>
      </c>
      <c r="I143" s="15">
        <v>0.94799999999999995</v>
      </c>
      <c r="J143" s="15">
        <v>1.071</v>
      </c>
      <c r="K143" s="15">
        <v>0.58699999999999997</v>
      </c>
      <c r="L143" s="15">
        <v>0.61799999999999999</v>
      </c>
      <c r="M143" s="15">
        <v>0.34799999999999998</v>
      </c>
      <c r="N143" s="15">
        <v>3.2000000000000001E-2</v>
      </c>
      <c r="O143" s="15">
        <v>2.1000000000000001E-2</v>
      </c>
      <c r="P143" s="15">
        <v>0.81100000000000005</v>
      </c>
      <c r="Q143" s="15">
        <v>2.4980000000000002</v>
      </c>
      <c r="R143" s="15">
        <v>3.476</v>
      </c>
      <c r="S143" s="15">
        <v>6.0739999999999998</v>
      </c>
      <c r="T143" s="15">
        <f t="shared" si="10"/>
        <v>16.976999999999997</v>
      </c>
      <c r="U143" s="15">
        <v>60.881330505371096</v>
      </c>
      <c r="V143" s="15">
        <v>6.8206500854492189</v>
      </c>
      <c r="W143" s="15">
        <v>5.6098199310302732</v>
      </c>
      <c r="X143" s="15">
        <v>4.6596500244140628</v>
      </c>
      <c r="Y143" s="15">
        <v>1.8170699768066407</v>
      </c>
      <c r="Z143" s="15">
        <v>1.524219970703125</v>
      </c>
      <c r="AA143" s="15">
        <v>1.5783199462890625</v>
      </c>
      <c r="AB143" s="15">
        <v>1.9623399810791016</v>
      </c>
      <c r="AC143" s="15">
        <v>1.3135799560546875</v>
      </c>
      <c r="AD143" s="15">
        <v>2.4244300231933593</v>
      </c>
      <c r="AE143" s="15">
        <v>2.9326199951171876</v>
      </c>
      <c r="AF143" s="15">
        <v>2.3189499816894532</v>
      </c>
      <c r="AG143" s="15">
        <f t="shared" si="11"/>
        <v>93.84298037719725</v>
      </c>
      <c r="AH143" s="15">
        <v>2.2982600250244141</v>
      </c>
      <c r="AI143" s="15">
        <v>7.7172799267768859</v>
      </c>
      <c r="AJ143" s="15">
        <v>5.6386999511718754</v>
      </c>
      <c r="AK143" s="15">
        <v>198.46097778320313</v>
      </c>
      <c r="AL143" s="15">
        <v>9.1393400993347171</v>
      </c>
      <c r="AM143" s="15">
        <v>24.269799098968505</v>
      </c>
      <c r="AN143" s="15">
        <v>31.942219909667969</v>
      </c>
      <c r="AO143" s="15">
        <v>44.167649994850159</v>
      </c>
      <c r="AP143" s="15">
        <v>18.673050170898438</v>
      </c>
      <c r="AQ143" s="15">
        <v>10.794</v>
      </c>
      <c r="AR143" s="15">
        <v>21.487980102539062</v>
      </c>
      <c r="AS143" s="15">
        <v>50.985728027343747</v>
      </c>
      <c r="AT143" s="15">
        <f t="shared" si="12"/>
        <v>425.57498508977886</v>
      </c>
      <c r="AU143" s="15">
        <v>0</v>
      </c>
      <c r="AV143" s="15">
        <v>0</v>
      </c>
      <c r="AW143" s="15">
        <v>0</v>
      </c>
      <c r="AX143" s="15">
        <v>0</v>
      </c>
      <c r="AY143" s="15">
        <v>0</v>
      </c>
      <c r="AZ143" s="15">
        <v>0</v>
      </c>
      <c r="BA143" s="15">
        <v>0</v>
      </c>
      <c r="BB143" s="15">
        <v>0</v>
      </c>
      <c r="BC143" s="15">
        <v>0</v>
      </c>
      <c r="BD143" s="15">
        <v>0</v>
      </c>
      <c r="BE143" s="15">
        <v>0</v>
      </c>
      <c r="BF143" s="15">
        <v>0</v>
      </c>
      <c r="BG143" s="15">
        <f t="shared" si="13"/>
        <v>0</v>
      </c>
      <c r="BH143" t="str">
        <f t="shared" si="14"/>
        <v>UIDIST</v>
      </c>
      <c r="BI143" t="str">
        <f>VLOOKUP(BH143,[2]Summary!$C$29:$C$56,1,0)</f>
        <v>UIDist</v>
      </c>
      <c r="BJ143" s="16">
        <v>44197</v>
      </c>
    </row>
    <row r="144" spans="1:62" x14ac:dyDescent="0.25">
      <c r="A144" s="13">
        <v>801945.01</v>
      </c>
      <c r="B144" s="13">
        <v>801945.01</v>
      </c>
      <c r="C144" t="s">
        <v>170</v>
      </c>
      <c r="D144" t="s">
        <v>18</v>
      </c>
      <c r="E144" t="s">
        <v>19</v>
      </c>
      <c r="F144" s="13" t="s">
        <v>22</v>
      </c>
      <c r="G144" s="14"/>
      <c r="H144" s="15">
        <v>0.17399999999999999</v>
      </c>
      <c r="I144" s="15">
        <v>1.355</v>
      </c>
      <c r="J144" s="15">
        <v>0.32900000000000001</v>
      </c>
      <c r="K144" s="15">
        <v>0.58099999999999996</v>
      </c>
      <c r="L144" s="15">
        <v>4.2999999999999997E-2</v>
      </c>
      <c r="M144" s="15">
        <v>0.36699999999999999</v>
      </c>
      <c r="N144" s="15">
        <v>1.2999999999999999E-2</v>
      </c>
      <c r="O144" s="15">
        <v>0</v>
      </c>
      <c r="P144" s="15">
        <v>5.343</v>
      </c>
      <c r="Q144" s="15">
        <v>0.17599999999999999</v>
      </c>
      <c r="R144" s="15">
        <v>0</v>
      </c>
      <c r="S144" s="15">
        <v>0</v>
      </c>
      <c r="T144" s="15">
        <f t="shared" si="10"/>
        <v>8.3810000000000002</v>
      </c>
      <c r="U144" s="15">
        <v>0</v>
      </c>
      <c r="V144" s="15">
        <v>0</v>
      </c>
      <c r="W144" s="15">
        <v>1.4593700256347657</v>
      </c>
      <c r="X144" s="15">
        <v>0.29086000061035155</v>
      </c>
      <c r="Y144" s="15">
        <v>0.33080000305175783</v>
      </c>
      <c r="Z144" s="15">
        <v>0.41823001098632812</v>
      </c>
      <c r="AA144" s="15">
        <v>8.0730001449584962E-2</v>
      </c>
      <c r="AB144" s="15">
        <v>0</v>
      </c>
      <c r="AC144" s="15">
        <v>0</v>
      </c>
      <c r="AD144" s="15">
        <v>0</v>
      </c>
      <c r="AE144" s="15">
        <v>0</v>
      </c>
      <c r="AF144" s="15">
        <v>0</v>
      </c>
      <c r="AG144" s="15">
        <f t="shared" si="11"/>
        <v>2.5799900417327883</v>
      </c>
      <c r="AH144" s="15">
        <v>0</v>
      </c>
      <c r="AI144" s="15">
        <v>0</v>
      </c>
      <c r="AJ144" s="15">
        <v>0</v>
      </c>
      <c r="AK144" s="15">
        <v>0</v>
      </c>
      <c r="AL144" s="15">
        <v>0</v>
      </c>
      <c r="AM144" s="15">
        <v>0</v>
      </c>
      <c r="AN144" s="15">
        <v>0</v>
      </c>
      <c r="AO144" s="15">
        <v>0</v>
      </c>
      <c r="AP144" s="15">
        <v>0</v>
      </c>
      <c r="AQ144" s="15">
        <v>0</v>
      </c>
      <c r="AR144" s="15">
        <v>0</v>
      </c>
      <c r="AS144" s="15">
        <v>0</v>
      </c>
      <c r="AT144" s="15">
        <f t="shared" si="12"/>
        <v>0</v>
      </c>
      <c r="AU144" s="15">
        <v>0</v>
      </c>
      <c r="AV144" s="15">
        <v>0</v>
      </c>
      <c r="AW144" s="15">
        <v>0</v>
      </c>
      <c r="AX144" s="15">
        <v>0</v>
      </c>
      <c r="AY144" s="15">
        <v>0</v>
      </c>
      <c r="AZ144" s="15">
        <v>0</v>
      </c>
      <c r="BA144" s="15">
        <v>0</v>
      </c>
      <c r="BB144" s="15">
        <v>0</v>
      </c>
      <c r="BC144" s="15">
        <v>0</v>
      </c>
      <c r="BD144" s="15">
        <v>0</v>
      </c>
      <c r="BE144" s="15">
        <v>0</v>
      </c>
      <c r="BF144" s="15">
        <v>0</v>
      </c>
      <c r="BG144" s="15">
        <f t="shared" si="13"/>
        <v>0</v>
      </c>
      <c r="BH144" t="str">
        <f t="shared" si="14"/>
        <v>UIDIST</v>
      </c>
      <c r="BI144" t="str">
        <f>VLOOKUP(BH144,[2]Summary!$C$29:$C$56,1,0)</f>
        <v>UIDist</v>
      </c>
      <c r="BJ144" s="16">
        <v>43831</v>
      </c>
    </row>
    <row r="145" spans="1:62" x14ac:dyDescent="0.25">
      <c r="A145" s="13">
        <v>801961.01</v>
      </c>
      <c r="B145" s="13">
        <v>801961.01</v>
      </c>
      <c r="C145" t="s">
        <v>171</v>
      </c>
      <c r="D145" t="s">
        <v>18</v>
      </c>
      <c r="E145" t="s">
        <v>19</v>
      </c>
      <c r="F145" s="13" t="s">
        <v>22</v>
      </c>
      <c r="G145" s="14"/>
      <c r="H145" s="15">
        <v>-45.718000000000004</v>
      </c>
      <c r="I145" s="15">
        <v>6.03</v>
      </c>
      <c r="J145" s="15">
        <v>44.554000000000002</v>
      </c>
      <c r="K145" s="15">
        <v>63.301000000000002</v>
      </c>
      <c r="L145" s="15">
        <v>61.377000000000002</v>
      </c>
      <c r="M145" s="15">
        <v>209.036</v>
      </c>
      <c r="N145" s="15">
        <v>-141.822</v>
      </c>
      <c r="O145" s="15">
        <v>227.511</v>
      </c>
      <c r="P145" s="15">
        <v>38.814999999999998</v>
      </c>
      <c r="Q145" s="15">
        <v>189.27600000000001</v>
      </c>
      <c r="R145" s="15">
        <v>25.628</v>
      </c>
      <c r="S145" s="15">
        <v>15.647</v>
      </c>
      <c r="T145" s="15">
        <f t="shared" si="10"/>
        <v>693.6350000000001</v>
      </c>
      <c r="U145" s="15">
        <v>3.9180400695800781</v>
      </c>
      <c r="V145" s="15">
        <v>3.40281990814209</v>
      </c>
      <c r="W145" s="15">
        <v>6.5759197998046872</v>
      </c>
      <c r="X145" s="15">
        <v>4.0474498844146725</v>
      </c>
      <c r="Y145" s="15">
        <v>82.352118408203125</v>
      </c>
      <c r="Z145" s="15">
        <v>3.9637399902343748</v>
      </c>
      <c r="AA145" s="15">
        <v>3.7375899963378907</v>
      </c>
      <c r="AB145" s="15">
        <v>2.0784499797821043</v>
      </c>
      <c r="AC145" s="15">
        <v>2.0576399841308595</v>
      </c>
      <c r="AD145" s="15">
        <v>0.69298999023437502</v>
      </c>
      <c r="AE145" s="15">
        <v>0.69298999023437502</v>
      </c>
      <c r="AF145" s="15">
        <v>0.77959002971649172</v>
      </c>
      <c r="AG145" s="15">
        <f t="shared" si="11"/>
        <v>114.29933803081514</v>
      </c>
      <c r="AH145" s="15">
        <v>0.77664001464843746</v>
      </c>
      <c r="AI145" s="15">
        <v>0.52158001708984369</v>
      </c>
      <c r="AJ145" s="15">
        <v>0.52158001708984369</v>
      </c>
      <c r="AK145" s="15">
        <v>0.50489999389648432</v>
      </c>
      <c r="AL145" s="15">
        <v>0.50489999389648432</v>
      </c>
      <c r="AM145" s="15">
        <v>139.7964375</v>
      </c>
      <c r="AN145" s="15">
        <v>0.58315998840332028</v>
      </c>
      <c r="AO145" s="15">
        <v>0</v>
      </c>
      <c r="AP145" s="15">
        <v>0</v>
      </c>
      <c r="AQ145" s="15">
        <v>0</v>
      </c>
      <c r="AR145" s="15">
        <v>0</v>
      </c>
      <c r="AS145" s="15">
        <v>0</v>
      </c>
      <c r="AT145" s="15">
        <f t="shared" si="12"/>
        <v>143.20919752502439</v>
      </c>
      <c r="AU145" s="15">
        <v>0</v>
      </c>
      <c r="AV145" s="15">
        <v>0</v>
      </c>
      <c r="AW145" s="15">
        <v>0</v>
      </c>
      <c r="AX145" s="15">
        <v>0</v>
      </c>
      <c r="AY145" s="15">
        <v>0</v>
      </c>
      <c r="AZ145" s="15">
        <v>0</v>
      </c>
      <c r="BA145" s="15">
        <v>0</v>
      </c>
      <c r="BB145" s="15">
        <v>0</v>
      </c>
      <c r="BC145" s="15">
        <v>0</v>
      </c>
      <c r="BD145" s="15">
        <v>0</v>
      </c>
      <c r="BE145" s="15">
        <v>0</v>
      </c>
      <c r="BF145" s="15">
        <v>0</v>
      </c>
      <c r="BG145" s="15">
        <f t="shared" si="13"/>
        <v>0</v>
      </c>
      <c r="BH145" t="str">
        <f t="shared" si="14"/>
        <v>UIDIST</v>
      </c>
      <c r="BI145" t="str">
        <f>VLOOKUP(BH145,[2]Summary!$C$29:$C$56,1,0)</f>
        <v>UIDist</v>
      </c>
      <c r="BJ145" s="16">
        <v>44197</v>
      </c>
    </row>
    <row r="146" spans="1:62" x14ac:dyDescent="0.25">
      <c r="A146" s="13">
        <v>801970.02</v>
      </c>
      <c r="B146" s="13">
        <v>801970.02</v>
      </c>
      <c r="C146" t="s">
        <v>172</v>
      </c>
      <c r="D146" t="s">
        <v>18</v>
      </c>
      <c r="E146" t="s">
        <v>35</v>
      </c>
      <c r="F146" s="13" t="s">
        <v>62</v>
      </c>
      <c r="G146" s="14"/>
      <c r="H146" s="15">
        <v>0</v>
      </c>
      <c r="I146" s="15">
        <v>0</v>
      </c>
      <c r="J146" s="15">
        <v>0</v>
      </c>
      <c r="K146" s="15">
        <v>0</v>
      </c>
      <c r="L146" s="15">
        <v>0</v>
      </c>
      <c r="M146" s="15">
        <v>0</v>
      </c>
      <c r="N146" s="15">
        <v>0</v>
      </c>
      <c r="O146" s="15">
        <v>0.59399999999999997</v>
      </c>
      <c r="P146" s="15">
        <v>0</v>
      </c>
      <c r="Q146" s="15">
        <v>25.798999999999999</v>
      </c>
      <c r="R146" s="15">
        <v>1.4E-2</v>
      </c>
      <c r="S146" s="15">
        <v>2685.473</v>
      </c>
      <c r="T146" s="15">
        <f t="shared" si="10"/>
        <v>2711.88</v>
      </c>
      <c r="U146" s="15">
        <v>64.874050292968747</v>
      </c>
      <c r="V146" s="15">
        <v>29.24054962158203</v>
      </c>
      <c r="W146" s="15">
        <v>23.416599243164061</v>
      </c>
      <c r="X146" s="15">
        <v>20.788069122314454</v>
      </c>
      <c r="Y146" s="15">
        <v>19.909779296875001</v>
      </c>
      <c r="Z146" s="15">
        <v>20.291159362792968</v>
      </c>
      <c r="AA146" s="15">
        <v>21.148880310058594</v>
      </c>
      <c r="AB146" s="15">
        <v>58.585717773437501</v>
      </c>
      <c r="AC146" s="15">
        <v>26.066720947265626</v>
      </c>
      <c r="AD146" s="15">
        <v>17.570929374694824</v>
      </c>
      <c r="AE146" s="15">
        <v>17.407839843750001</v>
      </c>
      <c r="AF146" s="15">
        <v>25.638270629882811</v>
      </c>
      <c r="AG146" s="15">
        <f t="shared" si="11"/>
        <v>344.93856581878663</v>
      </c>
      <c r="AH146" s="15">
        <v>22.002479295730591</v>
      </c>
      <c r="AI146" s="15">
        <v>21.923570312500001</v>
      </c>
      <c r="AJ146" s="15">
        <v>21.923570312500001</v>
      </c>
      <c r="AK146" s="15">
        <v>21.374490234374999</v>
      </c>
      <c r="AL146" s="15">
        <v>21.374490234374999</v>
      </c>
      <c r="AM146" s="15">
        <v>9.8878300781250008</v>
      </c>
      <c r="AN146" s="15">
        <v>33.618710937499998</v>
      </c>
      <c r="AO146" s="15">
        <v>21.685589843750002</v>
      </c>
      <c r="AP146" s="15">
        <v>20.562039062499998</v>
      </c>
      <c r="AQ146" s="15">
        <v>20.562000000000001</v>
      </c>
      <c r="AR146" s="15">
        <v>20.562039062499998</v>
      </c>
      <c r="AS146" s="15">
        <v>67.416360839843747</v>
      </c>
      <c r="AT146" s="15">
        <f t="shared" si="12"/>
        <v>302.89317021369936</v>
      </c>
      <c r="AU146" s="15">
        <v>0</v>
      </c>
      <c r="AV146" s="15">
        <v>0</v>
      </c>
      <c r="AW146" s="15">
        <v>0</v>
      </c>
      <c r="AX146" s="15">
        <v>0</v>
      </c>
      <c r="AY146" s="15">
        <v>0</v>
      </c>
      <c r="AZ146" s="15">
        <v>0</v>
      </c>
      <c r="BA146" s="15">
        <v>0</v>
      </c>
      <c r="BB146" s="15">
        <v>0</v>
      </c>
      <c r="BC146" s="15">
        <v>0</v>
      </c>
      <c r="BD146" s="15">
        <v>28.621029998779296</v>
      </c>
      <c r="BE146" s="15">
        <v>25.711029998779296</v>
      </c>
      <c r="BF146" s="15">
        <v>6.8709999694824218</v>
      </c>
      <c r="BG146" s="15">
        <f t="shared" si="13"/>
        <v>61.203059967041007</v>
      </c>
      <c r="BH146" t="str">
        <f t="shared" si="14"/>
        <v>UITRANS</v>
      </c>
      <c r="BI146" t="str">
        <f>VLOOKUP(BH146,[2]Summary!$C$29:$C$56,1,0)</f>
        <v>UITrans</v>
      </c>
      <c r="BJ146" s="16">
        <v>44562</v>
      </c>
    </row>
    <row r="147" spans="1:62" x14ac:dyDescent="0.25">
      <c r="A147" s="13">
        <v>801979.02</v>
      </c>
      <c r="B147" s="13">
        <v>801979.02</v>
      </c>
      <c r="C147" t="s">
        <v>173</v>
      </c>
      <c r="D147" t="s">
        <v>18</v>
      </c>
      <c r="E147" t="s">
        <v>35</v>
      </c>
      <c r="F147" s="13" t="s">
        <v>20</v>
      </c>
      <c r="G147" s="14"/>
      <c r="H147" s="15">
        <v>42.654000000000003</v>
      </c>
      <c r="I147" s="15">
        <v>5.6109999999999998</v>
      </c>
      <c r="J147" s="15">
        <v>10.298999999999999</v>
      </c>
      <c r="K147" s="15">
        <v>7.7210000000000001</v>
      </c>
      <c r="L147" s="15">
        <v>-2.629</v>
      </c>
      <c r="M147" s="15">
        <v>-0.08</v>
      </c>
      <c r="N147" s="15">
        <v>1.9E-2</v>
      </c>
      <c r="O147" s="15">
        <v>1.9E-2</v>
      </c>
      <c r="P147" s="15">
        <v>0.28499999999999998</v>
      </c>
      <c r="Q147" s="15">
        <v>0.28499999999999998</v>
      </c>
      <c r="R147" s="15">
        <v>0.28499999999999998</v>
      </c>
      <c r="S147" s="15">
        <v>1.224</v>
      </c>
      <c r="T147" s="15">
        <f t="shared" si="10"/>
        <v>65.692999999999998</v>
      </c>
      <c r="U147" s="15">
        <v>90.251823730468743</v>
      </c>
      <c r="V147" s="15">
        <v>0.92397998046874996</v>
      </c>
      <c r="W147" s="15">
        <v>-150.37946624755858</v>
      </c>
      <c r="X147" s="15">
        <v>0</v>
      </c>
      <c r="Y147" s="15">
        <v>0</v>
      </c>
      <c r="Z147" s="15">
        <v>0</v>
      </c>
      <c r="AA147" s="15">
        <v>3.7899999618530274E-3</v>
      </c>
      <c r="AB147" s="15">
        <v>3.7899999618530274E-3</v>
      </c>
      <c r="AC147" s="15">
        <v>3.1400001049041748E-3</v>
      </c>
      <c r="AD147" s="15">
        <v>3.1400001049041748E-3</v>
      </c>
      <c r="AE147" s="15">
        <v>3.1400001049041748E-3</v>
      </c>
      <c r="AF147" s="15">
        <v>3.8599998950958254E-3</v>
      </c>
      <c r="AG147" s="15">
        <f t="shared" si="11"/>
        <v>-59.182802536487571</v>
      </c>
      <c r="AH147" s="15">
        <v>3.9400000572204592E-3</v>
      </c>
      <c r="AI147" s="15">
        <v>0</v>
      </c>
      <c r="AJ147" s="15">
        <v>0</v>
      </c>
      <c r="AK147" s="15">
        <v>0</v>
      </c>
      <c r="AL147" s="15">
        <v>0</v>
      </c>
      <c r="AM147" s="15">
        <v>0</v>
      </c>
      <c r="AN147" s="15">
        <v>0</v>
      </c>
      <c r="AO147" s="15">
        <v>0</v>
      </c>
      <c r="AP147" s="15">
        <v>0</v>
      </c>
      <c r="AQ147" s="15">
        <v>0</v>
      </c>
      <c r="AR147" s="15">
        <v>0</v>
      </c>
      <c r="AS147" s="15">
        <v>0</v>
      </c>
      <c r="AT147" s="15">
        <f t="shared" si="12"/>
        <v>3.9400000572204592E-3</v>
      </c>
      <c r="AU147" s="15">
        <v>0</v>
      </c>
      <c r="AV147" s="15">
        <v>0</v>
      </c>
      <c r="AW147" s="15">
        <v>0</v>
      </c>
      <c r="AX147" s="15">
        <v>0</v>
      </c>
      <c r="AY147" s="15">
        <v>0</v>
      </c>
      <c r="AZ147" s="15">
        <v>0</v>
      </c>
      <c r="BA147" s="15">
        <v>0</v>
      </c>
      <c r="BB147" s="15">
        <v>0</v>
      </c>
      <c r="BC147" s="15">
        <v>0</v>
      </c>
      <c r="BD147" s="15">
        <v>0</v>
      </c>
      <c r="BE147" s="15">
        <v>0</v>
      </c>
      <c r="BF147" s="15">
        <v>0</v>
      </c>
      <c r="BG147" s="15">
        <f t="shared" si="13"/>
        <v>0</v>
      </c>
      <c r="BH147" t="str">
        <f t="shared" si="14"/>
        <v>UITRANS</v>
      </c>
      <c r="BI147" t="str">
        <f>VLOOKUP(BH147,[2]Summary!$C$29:$C$56,1,0)</f>
        <v>UITrans</v>
      </c>
      <c r="BJ147" s="16">
        <v>44197</v>
      </c>
    </row>
    <row r="148" spans="1:62" x14ac:dyDescent="0.25">
      <c r="A148" s="13">
        <v>801980.02</v>
      </c>
      <c r="B148" s="13">
        <v>801980.02</v>
      </c>
      <c r="C148" t="s">
        <v>174</v>
      </c>
      <c r="D148" t="s">
        <v>18</v>
      </c>
      <c r="E148" t="s">
        <v>35</v>
      </c>
      <c r="F148" s="13" t="s">
        <v>20</v>
      </c>
      <c r="G148" s="14"/>
      <c r="H148" s="15">
        <v>0</v>
      </c>
      <c r="I148" s="15">
        <v>0.67100000000000004</v>
      </c>
      <c r="J148" s="15">
        <v>3.2309999999999999</v>
      </c>
      <c r="K148" s="15">
        <v>2.8719999999999999</v>
      </c>
      <c r="L148" s="15">
        <v>4.984</v>
      </c>
      <c r="M148" s="15">
        <v>45.526000000000003</v>
      </c>
      <c r="N148" s="15">
        <v>-36.819000000000003</v>
      </c>
      <c r="O148" s="15">
        <v>9.3190000000000008</v>
      </c>
      <c r="P148" s="15">
        <v>136.245</v>
      </c>
      <c r="Q148" s="15">
        <v>74.843999999999994</v>
      </c>
      <c r="R148" s="15">
        <v>57.473999999999997</v>
      </c>
      <c r="S148" s="15">
        <v>-77.894999999999996</v>
      </c>
      <c r="T148" s="15">
        <f t="shared" si="10"/>
        <v>220.452</v>
      </c>
      <c r="U148" s="15">
        <v>536.85116967773433</v>
      </c>
      <c r="V148" s="15">
        <v>128.413041015625</v>
      </c>
      <c r="W148" s="15">
        <v>10.600400024414062</v>
      </c>
      <c r="X148" s="15">
        <v>7.5698501586914064</v>
      </c>
      <c r="Y148" s="15">
        <v>6.9614002075195316</v>
      </c>
      <c r="Z148" s="15">
        <v>6.3650599060058592</v>
      </c>
      <c r="AA148" s="15">
        <v>10.992309936523437</v>
      </c>
      <c r="AB148" s="15">
        <v>6.7508599243164067</v>
      </c>
      <c r="AC148" s="15">
        <v>21.8461201171875</v>
      </c>
      <c r="AD148" s="15">
        <v>7.1387400512695312</v>
      </c>
      <c r="AE148" s="15">
        <v>5.980060211181641</v>
      </c>
      <c r="AF148" s="15">
        <v>6.8609198989868165</v>
      </c>
      <c r="AG148" s="15">
        <f t="shared" si="11"/>
        <v>756.32993112945564</v>
      </c>
      <c r="AH148" s="15">
        <v>26.913880859374999</v>
      </c>
      <c r="AI148" s="15">
        <v>28.407650390625001</v>
      </c>
      <c r="AJ148" s="15">
        <v>8.7916403808593753</v>
      </c>
      <c r="AK148" s="15">
        <v>27.0923203125</v>
      </c>
      <c r="AL148" s="15">
        <v>16.209010009765624</v>
      </c>
      <c r="AM148" s="15">
        <v>19.168340087890623</v>
      </c>
      <c r="AN148" s="15">
        <v>183.910015625</v>
      </c>
      <c r="AO148" s="15">
        <v>494.15727661132814</v>
      </c>
      <c r="AP148" s="15">
        <v>-118.04327910137177</v>
      </c>
      <c r="AQ148" s="15">
        <v>302.27699999999999</v>
      </c>
      <c r="AR148" s="15">
        <v>59.707348632812497</v>
      </c>
      <c r="AS148" s="15">
        <v>189.05695507812499</v>
      </c>
      <c r="AT148" s="15">
        <f t="shared" si="12"/>
        <v>1237.6481588869094</v>
      </c>
      <c r="AU148" s="15">
        <v>-173.87009375</v>
      </c>
      <c r="AV148" s="15">
        <v>259.27477459716795</v>
      </c>
      <c r="AW148" s="15">
        <v>41.707610351562501</v>
      </c>
      <c r="AX148" s="15">
        <v>39.177749404907225</v>
      </c>
      <c r="AY148" s="15">
        <v>15.29795930480957</v>
      </c>
      <c r="AZ148" s="15">
        <v>209.56240320396424</v>
      </c>
      <c r="BA148" s="15">
        <v>40.730131347656247</v>
      </c>
      <c r="BB148" s="15">
        <v>21.643430175781251</v>
      </c>
      <c r="BC148" s="15">
        <v>127.82947753906249</v>
      </c>
      <c r="BD148" s="15">
        <v>189.97577636718751</v>
      </c>
      <c r="BE148" s="15">
        <v>217.17409667968749</v>
      </c>
      <c r="BF148" s="15">
        <v>78.207621337890629</v>
      </c>
      <c r="BG148" s="15">
        <f t="shared" si="13"/>
        <v>1066.7109365596771</v>
      </c>
      <c r="BH148" t="str">
        <f t="shared" si="14"/>
        <v>UITRANS</v>
      </c>
      <c r="BI148" t="str">
        <f>VLOOKUP(BH148,[2]Summary!$C$29:$C$56,1,0)</f>
        <v>UITrans</v>
      </c>
      <c r="BJ148" s="16">
        <v>44562</v>
      </c>
    </row>
    <row r="149" spans="1:62" x14ac:dyDescent="0.25">
      <c r="A149" s="13">
        <v>801990.01</v>
      </c>
      <c r="B149" s="13">
        <v>801990.01</v>
      </c>
      <c r="C149" t="s">
        <v>175</v>
      </c>
      <c r="D149" t="s">
        <v>18</v>
      </c>
      <c r="E149" t="s">
        <v>19</v>
      </c>
      <c r="F149" s="13" t="s">
        <v>22</v>
      </c>
      <c r="G149" s="14"/>
      <c r="H149" s="15">
        <v>-1.274</v>
      </c>
      <c r="I149" s="15">
        <v>1.4530000000000001</v>
      </c>
      <c r="J149" s="15">
        <v>4.7359999999999998</v>
      </c>
      <c r="K149" s="15">
        <v>0.97899999999999998</v>
      </c>
      <c r="L149" s="15">
        <v>0.97899999999999998</v>
      </c>
      <c r="M149" s="15">
        <v>3.2000000000000001E-2</v>
      </c>
      <c r="N149" s="15">
        <v>0.76200000000000001</v>
      </c>
      <c r="O149" s="15">
        <v>1.3540000000000001</v>
      </c>
      <c r="P149" s="15">
        <v>1.4279999999999999</v>
      </c>
      <c r="Q149" s="15">
        <v>0.50700000000000001</v>
      </c>
      <c r="R149" s="15">
        <v>5.8310000000000004</v>
      </c>
      <c r="S149" s="15">
        <v>6.6859999999999999</v>
      </c>
      <c r="T149" s="15">
        <f t="shared" si="10"/>
        <v>23.473000000000003</v>
      </c>
      <c r="U149" s="15">
        <v>5.1734400634765629</v>
      </c>
      <c r="V149" s="15">
        <v>2.7959899654388427</v>
      </c>
      <c r="W149" s="15">
        <v>7.1083499813079838</v>
      </c>
      <c r="X149" s="15">
        <v>1.8134199886322022</v>
      </c>
      <c r="Y149" s="15">
        <v>1.7529200439453125</v>
      </c>
      <c r="Z149" s="15">
        <v>2.8236399669647216</v>
      </c>
      <c r="AA149" s="15">
        <v>24.025789672851563</v>
      </c>
      <c r="AB149" s="15">
        <v>14.182349731445312</v>
      </c>
      <c r="AC149" s="15">
        <v>2.796269989013672</v>
      </c>
      <c r="AD149" s="15">
        <v>6.2359999065399174</v>
      </c>
      <c r="AE149" s="15">
        <v>2.9783199815750123</v>
      </c>
      <c r="AF149" s="15">
        <v>6.3582302551269532</v>
      </c>
      <c r="AG149" s="15">
        <f t="shared" si="11"/>
        <v>78.044719546318063</v>
      </c>
      <c r="AH149" s="15">
        <v>5.9782799072265629</v>
      </c>
      <c r="AI149" s="15">
        <v>5.2974400634765626</v>
      </c>
      <c r="AJ149" s="15">
        <v>4.5452799072265622</v>
      </c>
      <c r="AK149" s="15">
        <v>12.5969599609375</v>
      </c>
      <c r="AL149" s="15">
        <v>10.328539909362792</v>
      </c>
      <c r="AM149" s="15">
        <v>14.274430145263672</v>
      </c>
      <c r="AN149" s="15">
        <v>33.313959655761721</v>
      </c>
      <c r="AO149" s="15">
        <v>37.267930009841919</v>
      </c>
      <c r="AP149" s="15">
        <v>12.222019653320313</v>
      </c>
      <c r="AQ149" s="15">
        <v>6.1920000000000002</v>
      </c>
      <c r="AR149" s="15">
        <v>8.7071897897720341</v>
      </c>
      <c r="AS149" s="15">
        <v>319.35968054199219</v>
      </c>
      <c r="AT149" s="15">
        <f t="shared" si="12"/>
        <v>470.08370954418183</v>
      </c>
      <c r="AU149" s="15">
        <v>4.0909099121093746</v>
      </c>
      <c r="AV149" s="15">
        <v>15.408520080566406</v>
      </c>
      <c r="AW149" s="15">
        <v>8.8055699996948249</v>
      </c>
      <c r="AX149" s="15">
        <v>12.84380972290039</v>
      </c>
      <c r="AY149" s="15">
        <v>9.1947301635742189</v>
      </c>
      <c r="AZ149" s="15">
        <v>7.2660400390625002</v>
      </c>
      <c r="BA149" s="15">
        <v>6.919190200805664</v>
      </c>
      <c r="BB149" s="15">
        <v>5.1111201171875003</v>
      </c>
      <c r="BC149" s="15">
        <v>6.0884801483154298</v>
      </c>
      <c r="BD149" s="15">
        <v>0</v>
      </c>
      <c r="BE149" s="15">
        <v>0</v>
      </c>
      <c r="BF149" s="15">
        <v>0</v>
      </c>
      <c r="BG149" s="15">
        <f t="shared" si="13"/>
        <v>75.728370384216305</v>
      </c>
      <c r="BH149" t="str">
        <f t="shared" si="14"/>
        <v>UIDIST</v>
      </c>
      <c r="BI149" t="str">
        <f>VLOOKUP(BH149,[2]Summary!$C$29:$C$56,1,0)</f>
        <v>UIDist</v>
      </c>
      <c r="BJ149" s="16">
        <v>44470</v>
      </c>
    </row>
    <row r="150" spans="1:62" x14ac:dyDescent="0.25">
      <c r="A150" s="13">
        <v>801999.01</v>
      </c>
      <c r="B150" s="13">
        <v>801999.01</v>
      </c>
      <c r="C150" t="s">
        <v>176</v>
      </c>
      <c r="D150" t="s">
        <v>18</v>
      </c>
      <c r="E150" t="s">
        <v>19</v>
      </c>
      <c r="F150" s="13" t="s">
        <v>22</v>
      </c>
      <c r="G150" s="14"/>
      <c r="H150" s="15">
        <v>4.4409999999999998</v>
      </c>
      <c r="I150" s="15">
        <v>0.51700000000000002</v>
      </c>
      <c r="J150" s="15">
        <v>4.3999999999999997E-2</v>
      </c>
      <c r="K150" s="15">
        <v>0</v>
      </c>
      <c r="L150" s="15">
        <v>3.3170000000000002</v>
      </c>
      <c r="M150" s="15">
        <v>1.9670000000000001</v>
      </c>
      <c r="N150" s="15">
        <v>6.3E-2</v>
      </c>
      <c r="O150" s="15">
        <v>0</v>
      </c>
      <c r="P150" s="15">
        <v>0</v>
      </c>
      <c r="Q150" s="15">
        <v>8.4000000000000005E-2</v>
      </c>
      <c r="R150" s="15">
        <v>0</v>
      </c>
      <c r="S150" s="15">
        <v>0</v>
      </c>
      <c r="T150" s="15">
        <f t="shared" si="10"/>
        <v>10.433</v>
      </c>
      <c r="U150" s="15">
        <v>0</v>
      </c>
      <c r="V150" s="15">
        <v>0</v>
      </c>
      <c r="W150" s="15">
        <v>0</v>
      </c>
      <c r="X150" s="15">
        <v>0</v>
      </c>
      <c r="Y150" s="15">
        <v>0</v>
      </c>
      <c r="Z150" s="15">
        <v>0</v>
      </c>
      <c r="AA150" s="15">
        <v>0</v>
      </c>
      <c r="AB150" s="15">
        <v>0</v>
      </c>
      <c r="AC150" s="15">
        <v>0</v>
      </c>
      <c r="AD150" s="15">
        <v>0</v>
      </c>
      <c r="AE150" s="15">
        <v>0</v>
      </c>
      <c r="AF150" s="15">
        <v>0</v>
      </c>
      <c r="AG150" s="15">
        <f t="shared" si="11"/>
        <v>0</v>
      </c>
      <c r="AH150" s="15">
        <v>0</v>
      </c>
      <c r="AI150" s="15">
        <v>0</v>
      </c>
      <c r="AJ150" s="15">
        <v>0</v>
      </c>
      <c r="AK150" s="15">
        <v>0</v>
      </c>
      <c r="AL150" s="15">
        <v>0</v>
      </c>
      <c r="AM150" s="15">
        <v>0</v>
      </c>
      <c r="AN150" s="15">
        <v>0</v>
      </c>
      <c r="AO150" s="15">
        <v>0</v>
      </c>
      <c r="AP150" s="15">
        <v>0</v>
      </c>
      <c r="AQ150" s="15">
        <v>0</v>
      </c>
      <c r="AR150" s="15">
        <v>3.1270000457763673E-2</v>
      </c>
      <c r="AS150" s="15">
        <v>0</v>
      </c>
      <c r="AT150" s="15">
        <f t="shared" si="12"/>
        <v>3.1270000457763673E-2</v>
      </c>
      <c r="AU150" s="15">
        <v>0</v>
      </c>
      <c r="AV150" s="15">
        <v>0</v>
      </c>
      <c r="AW150" s="15">
        <v>0</v>
      </c>
      <c r="AX150" s="15">
        <v>0</v>
      </c>
      <c r="AY150" s="15">
        <v>0</v>
      </c>
      <c r="AZ150" s="15">
        <v>0</v>
      </c>
      <c r="BA150" s="15">
        <v>0</v>
      </c>
      <c r="BB150" s="15">
        <v>0</v>
      </c>
      <c r="BC150" s="15">
        <v>0</v>
      </c>
      <c r="BD150" s="15">
        <v>0</v>
      </c>
      <c r="BE150" s="15">
        <v>0</v>
      </c>
      <c r="BF150" s="15">
        <v>0</v>
      </c>
      <c r="BG150" s="15">
        <f t="shared" si="13"/>
        <v>0</v>
      </c>
      <c r="BH150" t="str">
        <f t="shared" si="14"/>
        <v>UIDIST</v>
      </c>
      <c r="BI150" t="str">
        <f>VLOOKUP(BH150,[2]Summary!$C$29:$C$56,1,0)</f>
        <v>UIDist</v>
      </c>
      <c r="BJ150" s="16">
        <v>44197</v>
      </c>
    </row>
    <row r="151" spans="1:62" x14ac:dyDescent="0.25">
      <c r="A151" s="13">
        <v>802000.01</v>
      </c>
      <c r="B151" s="13">
        <v>802000.01</v>
      </c>
      <c r="C151" t="s">
        <v>177</v>
      </c>
      <c r="D151" t="s">
        <v>18</v>
      </c>
      <c r="E151" t="s">
        <v>19</v>
      </c>
      <c r="F151" s="13" t="s">
        <v>22</v>
      </c>
      <c r="G151" s="14"/>
      <c r="H151" s="15">
        <v>2E-3</v>
      </c>
      <c r="I151" s="15">
        <v>2E-3</v>
      </c>
      <c r="J151" s="15">
        <v>3.0000000000000001E-3</v>
      </c>
      <c r="K151" s="15">
        <v>1.486</v>
      </c>
      <c r="L151" s="15">
        <v>10.047000000000001</v>
      </c>
      <c r="M151" s="15">
        <v>15.637</v>
      </c>
      <c r="N151" s="15">
        <v>23.425000000000001</v>
      </c>
      <c r="O151" s="15">
        <v>40.274000000000001</v>
      </c>
      <c r="P151" s="15">
        <v>84.695999999999998</v>
      </c>
      <c r="Q151" s="15">
        <v>38.179000000000002</v>
      </c>
      <c r="R151" s="15">
        <v>85.828999999999994</v>
      </c>
      <c r="S151" s="15">
        <v>15.81</v>
      </c>
      <c r="T151" s="15">
        <f t="shared" si="10"/>
        <v>315.39</v>
      </c>
      <c r="U151" s="15">
        <v>249.45440051269532</v>
      </c>
      <c r="V151" s="15">
        <v>78.632291381835941</v>
      </c>
      <c r="W151" s="15">
        <v>610.46775878906249</v>
      </c>
      <c r="X151" s="15">
        <v>-173.09392089843749</v>
      </c>
      <c r="Y151" s="15">
        <v>459.14270532226561</v>
      </c>
      <c r="Z151" s="15">
        <v>24.266589843750001</v>
      </c>
      <c r="AA151" s="15">
        <v>6.6849201564788823</v>
      </c>
      <c r="AB151" s="15">
        <v>18.730169921875</v>
      </c>
      <c r="AC151" s="15">
        <v>12.20061003112793</v>
      </c>
      <c r="AD151" s="15">
        <v>11.234249736785889</v>
      </c>
      <c r="AE151" s="15">
        <v>7.0927099609375004</v>
      </c>
      <c r="AF151" s="15">
        <v>18.211209756851197</v>
      </c>
      <c r="AG151" s="15">
        <f t="shared" si="11"/>
        <v>1323.0236945152283</v>
      </c>
      <c r="AH151" s="15">
        <v>7.3214902343750001</v>
      </c>
      <c r="AI151" s="15">
        <v>7.6052098083496098</v>
      </c>
      <c r="AJ151" s="15">
        <v>7.2185601806640625</v>
      </c>
      <c r="AK151" s="15">
        <v>7.0355299072265627</v>
      </c>
      <c r="AL151" s="15">
        <v>7.226380020141602</v>
      </c>
      <c r="AM151" s="15">
        <v>3.1672298812866213</v>
      </c>
      <c r="AN151" s="15">
        <v>12.36000015258789</v>
      </c>
      <c r="AO151" s="15">
        <v>6.6765297851562497</v>
      </c>
      <c r="AP151" s="15">
        <v>7.4499301757812502</v>
      </c>
      <c r="AQ151" s="15">
        <v>7.5430000000000001</v>
      </c>
      <c r="AR151" s="15">
        <v>7.4505297851562498</v>
      </c>
      <c r="AS151" s="15">
        <v>6.6138598632812498</v>
      </c>
      <c r="AT151" s="15">
        <f t="shared" si="12"/>
        <v>87.668249794006357</v>
      </c>
      <c r="AU151" s="15">
        <v>6.0672998046875</v>
      </c>
      <c r="AV151" s="15">
        <v>8.7106000976562505</v>
      </c>
      <c r="AW151" s="15">
        <v>11.862740264892578</v>
      </c>
      <c r="AX151" s="15">
        <v>10.439330017089844</v>
      </c>
      <c r="AY151" s="15">
        <v>8.2074000015258797</v>
      </c>
      <c r="AZ151" s="15">
        <v>9.6219499816894523</v>
      </c>
      <c r="BA151" s="15">
        <v>8.2114800109863282</v>
      </c>
      <c r="BB151" s="15">
        <v>7.8045500030517578</v>
      </c>
      <c r="BC151" s="15">
        <v>10.480449966430664</v>
      </c>
      <c r="BD151" s="15">
        <v>0</v>
      </c>
      <c r="BE151" s="15">
        <v>0</v>
      </c>
      <c r="BF151" s="15">
        <v>0</v>
      </c>
      <c r="BG151" s="15">
        <f t="shared" si="13"/>
        <v>81.405800148010258</v>
      </c>
      <c r="BH151" t="str">
        <f t="shared" si="14"/>
        <v>UIDIST</v>
      </c>
      <c r="BI151" t="str">
        <f>VLOOKUP(BH151,[2]Summary!$C$29:$C$56,1,0)</f>
        <v>UIDist</v>
      </c>
      <c r="BJ151" s="16">
        <v>44470</v>
      </c>
    </row>
    <row r="152" spans="1:62" x14ac:dyDescent="0.25">
      <c r="A152" s="13">
        <v>802015.01</v>
      </c>
      <c r="B152" s="13">
        <v>802015.01</v>
      </c>
      <c r="C152" t="s">
        <v>178</v>
      </c>
      <c r="D152" t="s">
        <v>18</v>
      </c>
      <c r="E152" t="s">
        <v>19</v>
      </c>
      <c r="F152" s="13" t="s">
        <v>22</v>
      </c>
      <c r="G152" s="14"/>
      <c r="H152" s="15">
        <v>-1.8140000000000001</v>
      </c>
      <c r="I152" s="15">
        <v>1.6259999999999999</v>
      </c>
      <c r="J152" s="15">
        <v>0.495</v>
      </c>
      <c r="K152" s="15">
        <v>3.5979999999999999</v>
      </c>
      <c r="L152" s="15">
        <v>3.1030000000000002</v>
      </c>
      <c r="M152" s="15">
        <v>2.75</v>
      </c>
      <c r="N152" s="15">
        <v>0.23100000000000001</v>
      </c>
      <c r="O152" s="15">
        <v>-0.108</v>
      </c>
      <c r="P152" s="15">
        <v>0</v>
      </c>
      <c r="Q152" s="15">
        <v>0</v>
      </c>
      <c r="R152" s="15">
        <v>0</v>
      </c>
      <c r="S152" s="15">
        <v>0</v>
      </c>
      <c r="T152" s="15">
        <f t="shared" si="10"/>
        <v>9.8809999999999985</v>
      </c>
      <c r="U152" s="15">
        <v>0</v>
      </c>
      <c r="V152" s="15">
        <v>0</v>
      </c>
      <c r="W152" s="15">
        <v>0</v>
      </c>
      <c r="X152" s="15">
        <v>0</v>
      </c>
      <c r="Y152" s="15">
        <v>0</v>
      </c>
      <c r="Z152" s="15">
        <v>0</v>
      </c>
      <c r="AA152" s="15">
        <v>0</v>
      </c>
      <c r="AB152" s="15">
        <v>0</v>
      </c>
      <c r="AC152" s="15">
        <v>0</v>
      </c>
      <c r="AD152" s="15">
        <v>0</v>
      </c>
      <c r="AE152" s="15">
        <v>0</v>
      </c>
      <c r="AF152" s="15">
        <v>0</v>
      </c>
      <c r="AG152" s="15">
        <f t="shared" si="11"/>
        <v>0</v>
      </c>
      <c r="AH152" s="15">
        <v>0</v>
      </c>
      <c r="AI152" s="15">
        <v>0</v>
      </c>
      <c r="AJ152" s="15">
        <v>0</v>
      </c>
      <c r="AK152" s="15">
        <v>0</v>
      </c>
      <c r="AL152" s="15">
        <v>0</v>
      </c>
      <c r="AM152" s="15">
        <v>0</v>
      </c>
      <c r="AN152" s="15">
        <v>0</v>
      </c>
      <c r="AO152" s="15">
        <v>0</v>
      </c>
      <c r="AP152" s="15">
        <v>0</v>
      </c>
      <c r="AQ152" s="15">
        <v>0</v>
      </c>
      <c r="AR152" s="15">
        <v>0</v>
      </c>
      <c r="AS152" s="15">
        <v>0</v>
      </c>
      <c r="AT152" s="15">
        <f t="shared" si="12"/>
        <v>0</v>
      </c>
      <c r="AU152" s="15">
        <v>0</v>
      </c>
      <c r="AV152" s="15">
        <v>0</v>
      </c>
      <c r="AW152" s="15">
        <v>0</v>
      </c>
      <c r="AX152" s="15">
        <v>0</v>
      </c>
      <c r="AY152" s="15">
        <v>0</v>
      </c>
      <c r="AZ152" s="15">
        <v>0</v>
      </c>
      <c r="BA152" s="15">
        <v>0</v>
      </c>
      <c r="BB152" s="15">
        <v>0</v>
      </c>
      <c r="BC152" s="15">
        <v>0</v>
      </c>
      <c r="BD152" s="15">
        <v>0</v>
      </c>
      <c r="BE152" s="15">
        <v>0</v>
      </c>
      <c r="BF152" s="15">
        <v>0</v>
      </c>
      <c r="BG152" s="15">
        <f t="shared" si="13"/>
        <v>0</v>
      </c>
      <c r="BH152" t="str">
        <f t="shared" si="14"/>
        <v>UIDIST</v>
      </c>
      <c r="BI152" t="str">
        <f>VLOOKUP(BH152,[2]Summary!$C$29:$C$56,1,0)</f>
        <v>UIDist</v>
      </c>
      <c r="BJ152" s="16">
        <v>43466</v>
      </c>
    </row>
    <row r="153" spans="1:62" x14ac:dyDescent="0.25">
      <c r="A153" s="13">
        <v>802016.01</v>
      </c>
      <c r="B153" s="13">
        <v>802016.01</v>
      </c>
      <c r="C153" t="s">
        <v>179</v>
      </c>
      <c r="D153" t="s">
        <v>18</v>
      </c>
      <c r="E153" t="s">
        <v>19</v>
      </c>
      <c r="F153" s="13" t="s">
        <v>22</v>
      </c>
      <c r="G153" s="14"/>
      <c r="H153" s="15">
        <v>37.042999999999999</v>
      </c>
      <c r="I153" s="15">
        <v>39.956000000000003</v>
      </c>
      <c r="J153" s="15">
        <v>55.101999999999997</v>
      </c>
      <c r="K153" s="15">
        <v>32.749000000000002</v>
      </c>
      <c r="L153" s="15">
        <v>35.348999999999997</v>
      </c>
      <c r="M153" s="15">
        <v>16.581</v>
      </c>
      <c r="N153" s="15">
        <v>12.635999999999999</v>
      </c>
      <c r="O153" s="15">
        <v>4.5220000000000002</v>
      </c>
      <c r="P153" s="15">
        <v>0.54900000000000004</v>
      </c>
      <c r="Q153" s="15">
        <v>0.47699999999999998</v>
      </c>
      <c r="R153" s="15">
        <v>0.47699999999999998</v>
      </c>
      <c r="S153" s="15">
        <v>2.052</v>
      </c>
      <c r="T153" s="15">
        <f t="shared" si="10"/>
        <v>237.49299999999997</v>
      </c>
      <c r="U153" s="15">
        <v>2.3227300262451172</v>
      </c>
      <c r="V153" s="15">
        <v>1.5481400146484374</v>
      </c>
      <c r="W153" s="15">
        <v>1.5373800048828126</v>
      </c>
      <c r="X153" s="15">
        <v>1.5373800048828126</v>
      </c>
      <c r="Y153" s="15">
        <v>1.5373800048828126</v>
      </c>
      <c r="Z153" s="15">
        <v>2.8479999542236328E-2</v>
      </c>
      <c r="AA153" s="15">
        <v>0</v>
      </c>
      <c r="AB153" s="15">
        <v>-1.302550048828125</v>
      </c>
      <c r="AC153" s="15">
        <v>0</v>
      </c>
      <c r="AD153" s="15">
        <v>0</v>
      </c>
      <c r="AE153" s="15">
        <v>0</v>
      </c>
      <c r="AF153" s="15">
        <v>0</v>
      </c>
      <c r="AG153" s="15">
        <f t="shared" si="11"/>
        <v>7.2089400062561042</v>
      </c>
      <c r="AH153" s="15">
        <v>0</v>
      </c>
      <c r="AI153" s="15">
        <v>0</v>
      </c>
      <c r="AJ153" s="15">
        <v>0</v>
      </c>
      <c r="AK153" s="15">
        <v>0</v>
      </c>
      <c r="AL153" s="15">
        <v>0</v>
      </c>
      <c r="AM153" s="15">
        <v>0</v>
      </c>
      <c r="AN153" s="15">
        <v>0</v>
      </c>
      <c r="AO153" s="15">
        <v>0</v>
      </c>
      <c r="AP153" s="15">
        <v>0</v>
      </c>
      <c r="AQ153" s="15">
        <v>0</v>
      </c>
      <c r="AR153" s="15">
        <v>0</v>
      </c>
      <c r="AS153" s="15">
        <v>0</v>
      </c>
      <c r="AT153" s="15">
        <f t="shared" si="12"/>
        <v>0</v>
      </c>
      <c r="AU153" s="15">
        <v>0</v>
      </c>
      <c r="AV153" s="15">
        <v>0</v>
      </c>
      <c r="AW153" s="15">
        <v>0</v>
      </c>
      <c r="AX153" s="15">
        <v>0</v>
      </c>
      <c r="AY153" s="15">
        <v>0</v>
      </c>
      <c r="AZ153" s="15">
        <v>0</v>
      </c>
      <c r="BA153" s="15">
        <v>0</v>
      </c>
      <c r="BB153" s="15">
        <v>0</v>
      </c>
      <c r="BC153" s="15">
        <v>0</v>
      </c>
      <c r="BD153" s="15">
        <v>0</v>
      </c>
      <c r="BE153" s="15">
        <v>0</v>
      </c>
      <c r="BF153" s="15">
        <v>0</v>
      </c>
      <c r="BG153" s="15">
        <f t="shared" si="13"/>
        <v>0</v>
      </c>
      <c r="BH153" t="str">
        <f t="shared" si="14"/>
        <v>UIDIST</v>
      </c>
      <c r="BI153" t="str">
        <f>VLOOKUP(BH153,[2]Summary!$C$29:$C$56,1,0)</f>
        <v>UIDist</v>
      </c>
      <c r="BJ153" s="16">
        <v>43831</v>
      </c>
    </row>
    <row r="154" spans="1:62" x14ac:dyDescent="0.25">
      <c r="A154" s="13">
        <v>802017.01</v>
      </c>
      <c r="B154" s="13">
        <v>802017.01</v>
      </c>
      <c r="C154" t="s">
        <v>180</v>
      </c>
      <c r="D154" t="s">
        <v>18</v>
      </c>
      <c r="E154" t="s">
        <v>19</v>
      </c>
      <c r="F154" s="13" t="s">
        <v>22</v>
      </c>
      <c r="G154" s="14"/>
      <c r="H154" s="15">
        <v>2.6970000000000001</v>
      </c>
      <c r="I154" s="15">
        <v>3.7490000000000001</v>
      </c>
      <c r="J154" s="15">
        <v>1.218</v>
      </c>
      <c r="K154" s="15">
        <v>-1.8520000000000001</v>
      </c>
      <c r="L154" s="15">
        <v>-0.13400000000000001</v>
      </c>
      <c r="M154" s="15">
        <v>0</v>
      </c>
      <c r="N154" s="15">
        <v>0</v>
      </c>
      <c r="O154" s="15">
        <v>0</v>
      </c>
      <c r="P154" s="15">
        <v>0</v>
      </c>
      <c r="Q154" s="15">
        <v>0</v>
      </c>
      <c r="R154" s="15">
        <v>0</v>
      </c>
      <c r="S154" s="15">
        <v>0</v>
      </c>
      <c r="T154" s="15">
        <f t="shared" si="10"/>
        <v>5.677999999999999</v>
      </c>
      <c r="U154" s="15">
        <v>0</v>
      </c>
      <c r="V154" s="15">
        <v>0</v>
      </c>
      <c r="W154" s="15">
        <v>0</v>
      </c>
      <c r="X154" s="15">
        <v>0</v>
      </c>
      <c r="Y154" s="15">
        <v>0</v>
      </c>
      <c r="Z154" s="15">
        <v>0</v>
      </c>
      <c r="AA154" s="15">
        <v>0</v>
      </c>
      <c r="AB154" s="15">
        <v>0</v>
      </c>
      <c r="AC154" s="15">
        <v>0</v>
      </c>
      <c r="AD154" s="15">
        <v>0</v>
      </c>
      <c r="AE154" s="15">
        <v>0</v>
      </c>
      <c r="AF154" s="15">
        <v>0</v>
      </c>
      <c r="AG154" s="15">
        <f t="shared" si="11"/>
        <v>0</v>
      </c>
      <c r="AH154" s="15">
        <v>0</v>
      </c>
      <c r="AI154" s="15">
        <v>0</v>
      </c>
      <c r="AJ154" s="15">
        <v>0</v>
      </c>
      <c r="AK154" s="15">
        <v>0</v>
      </c>
      <c r="AL154" s="15">
        <v>0</v>
      </c>
      <c r="AM154" s="15">
        <v>0</v>
      </c>
      <c r="AN154" s="15">
        <v>0</v>
      </c>
      <c r="AO154" s="15">
        <v>0</v>
      </c>
      <c r="AP154" s="15">
        <v>0</v>
      </c>
      <c r="AQ154" s="15">
        <v>0</v>
      </c>
      <c r="AR154" s="15">
        <v>0</v>
      </c>
      <c r="AS154" s="15">
        <v>0</v>
      </c>
      <c r="AT154" s="15">
        <f t="shared" si="12"/>
        <v>0</v>
      </c>
      <c r="AU154" s="15">
        <v>0</v>
      </c>
      <c r="AV154" s="15">
        <v>0</v>
      </c>
      <c r="AW154" s="15">
        <v>0</v>
      </c>
      <c r="AX154" s="15">
        <v>0</v>
      </c>
      <c r="AY154" s="15">
        <v>0</v>
      </c>
      <c r="AZ154" s="15">
        <v>0</v>
      </c>
      <c r="BA154" s="15">
        <v>0</v>
      </c>
      <c r="BB154" s="15">
        <v>0</v>
      </c>
      <c r="BC154" s="15">
        <v>0</v>
      </c>
      <c r="BD154" s="15">
        <v>0</v>
      </c>
      <c r="BE154" s="15">
        <v>0</v>
      </c>
      <c r="BF154" s="15">
        <v>0</v>
      </c>
      <c r="BG154" s="15">
        <f t="shared" si="13"/>
        <v>0</v>
      </c>
      <c r="BH154" t="str">
        <f t="shared" si="14"/>
        <v>UIDIST</v>
      </c>
      <c r="BI154" t="str">
        <f>VLOOKUP(BH154,[2]Summary!$C$29:$C$56,1,0)</f>
        <v>UIDist</v>
      </c>
      <c r="BJ154" s="16">
        <v>43466</v>
      </c>
    </row>
    <row r="155" spans="1:62" x14ac:dyDescent="0.25">
      <c r="A155" s="13">
        <v>802018.01</v>
      </c>
      <c r="B155" s="13">
        <v>802018.01</v>
      </c>
      <c r="C155" t="s">
        <v>181</v>
      </c>
      <c r="D155" t="s">
        <v>18</v>
      </c>
      <c r="E155" t="s">
        <v>19</v>
      </c>
      <c r="F155" s="13" t="s">
        <v>22</v>
      </c>
      <c r="G155" s="14"/>
      <c r="H155" s="15">
        <v>0.46899999999999997</v>
      </c>
      <c r="I155" s="15">
        <v>7.9000000000000001E-2</v>
      </c>
      <c r="J155" s="15">
        <v>1.2999999999999999E-2</v>
      </c>
      <c r="K155" s="15">
        <v>1.2999999999999999E-2</v>
      </c>
      <c r="L155" s="15">
        <v>1.2999999999999999E-2</v>
      </c>
      <c r="M155" s="15">
        <v>0</v>
      </c>
      <c r="N155" s="15">
        <v>0</v>
      </c>
      <c r="O155" s="15">
        <v>0</v>
      </c>
      <c r="P155" s="15">
        <v>6.0000000000000001E-3</v>
      </c>
      <c r="Q155" s="15">
        <v>6.0000000000000001E-3</v>
      </c>
      <c r="R155" s="15">
        <v>6.0000000000000001E-3</v>
      </c>
      <c r="S155" s="15">
        <v>2.8000000000000001E-2</v>
      </c>
      <c r="T155" s="15">
        <f t="shared" si="10"/>
        <v>0.63300000000000001</v>
      </c>
      <c r="U155" s="15">
        <v>2.0850000381469728E-2</v>
      </c>
      <c r="V155" s="15">
        <v>2.0850000381469728E-2</v>
      </c>
      <c r="W155" s="15">
        <v>2.0709999084472658E-2</v>
      </c>
      <c r="X155" s="15">
        <v>2.0709999084472658E-2</v>
      </c>
      <c r="Y155" s="15">
        <v>2.0709999084472658E-2</v>
      </c>
      <c r="Z155" s="15">
        <v>0</v>
      </c>
      <c r="AA155" s="15">
        <v>0</v>
      </c>
      <c r="AB155" s="15">
        <v>0</v>
      </c>
      <c r="AC155" s="15">
        <v>0</v>
      </c>
      <c r="AD155" s="15">
        <v>0</v>
      </c>
      <c r="AE155" s="15">
        <v>0</v>
      </c>
      <c r="AF155" s="15">
        <v>0</v>
      </c>
      <c r="AG155" s="15">
        <f t="shared" si="11"/>
        <v>0.10382999801635742</v>
      </c>
      <c r="AH155" s="15">
        <v>0</v>
      </c>
      <c r="AI155" s="15">
        <v>0</v>
      </c>
      <c r="AJ155" s="15">
        <v>0</v>
      </c>
      <c r="AK155" s="15">
        <v>0</v>
      </c>
      <c r="AL155" s="15">
        <v>0</v>
      </c>
      <c r="AM155" s="15">
        <v>2.6823600769042968</v>
      </c>
      <c r="AN155" s="15">
        <v>5.0429999351501463E-2</v>
      </c>
      <c r="AO155" s="15">
        <v>0</v>
      </c>
      <c r="AP155" s="15">
        <v>0</v>
      </c>
      <c r="AQ155" s="15">
        <v>0</v>
      </c>
      <c r="AR155" s="15">
        <v>0</v>
      </c>
      <c r="AS155" s="15">
        <v>0</v>
      </c>
      <c r="AT155" s="15">
        <f t="shared" si="12"/>
        <v>2.7327900762557982</v>
      </c>
      <c r="AU155" s="15">
        <v>0</v>
      </c>
      <c r="AV155" s="15">
        <v>0</v>
      </c>
      <c r="AW155" s="15">
        <v>0</v>
      </c>
      <c r="AX155" s="15">
        <v>0</v>
      </c>
      <c r="AY155" s="15">
        <v>0</v>
      </c>
      <c r="AZ155" s="15">
        <v>0</v>
      </c>
      <c r="BA155" s="15">
        <v>0</v>
      </c>
      <c r="BB155" s="15">
        <v>0</v>
      </c>
      <c r="BC155" s="15">
        <v>0</v>
      </c>
      <c r="BD155" s="15">
        <v>0</v>
      </c>
      <c r="BE155" s="15">
        <v>0</v>
      </c>
      <c r="BF155" s="15">
        <v>0</v>
      </c>
      <c r="BG155" s="15">
        <f t="shared" si="13"/>
        <v>0</v>
      </c>
      <c r="BH155" t="str">
        <f t="shared" si="14"/>
        <v>UIDIST</v>
      </c>
      <c r="BI155" t="str">
        <f>VLOOKUP(BH155,[2]Summary!$C$29:$C$56,1,0)</f>
        <v>UIDist</v>
      </c>
      <c r="BJ155" s="16">
        <v>44197</v>
      </c>
    </row>
    <row r="156" spans="1:62" x14ac:dyDescent="0.25">
      <c r="A156" s="13">
        <v>802021.01</v>
      </c>
      <c r="B156" s="13">
        <v>802021.01</v>
      </c>
      <c r="C156" t="s">
        <v>182</v>
      </c>
      <c r="D156" t="s">
        <v>18</v>
      </c>
      <c r="E156" t="s">
        <v>19</v>
      </c>
      <c r="F156" s="13" t="s">
        <v>22</v>
      </c>
      <c r="G156" s="14"/>
      <c r="H156" s="15">
        <v>0.92400000000000004</v>
      </c>
      <c r="I156" s="15">
        <v>2.0049999999999999</v>
      </c>
      <c r="J156" s="15">
        <v>7.2119999999999997</v>
      </c>
      <c r="K156" s="15">
        <v>14.923999999999999</v>
      </c>
      <c r="L156" s="15">
        <v>3.2469999999999999</v>
      </c>
      <c r="M156" s="15">
        <v>1.833</v>
      </c>
      <c r="N156" s="15">
        <v>25.734000000000002</v>
      </c>
      <c r="O156" s="15">
        <v>2.3330000000000002</v>
      </c>
      <c r="P156" s="15">
        <v>8.8770000000000007</v>
      </c>
      <c r="Q156" s="15">
        <v>70.224999999999994</v>
      </c>
      <c r="R156" s="15">
        <v>110.337</v>
      </c>
      <c r="S156" s="15">
        <v>-37.844000000000001</v>
      </c>
      <c r="T156" s="15">
        <f t="shared" si="10"/>
        <v>209.80700000000002</v>
      </c>
      <c r="U156" s="15">
        <v>1.7960899696350097</v>
      </c>
      <c r="V156" s="15">
        <v>85.63120976638794</v>
      </c>
      <c r="W156" s="15">
        <v>2.0489699554443361</v>
      </c>
      <c r="X156" s="15">
        <v>1.5069099979400635</v>
      </c>
      <c r="Y156" s="15">
        <v>6.1880399780273434</v>
      </c>
      <c r="Z156" s="15">
        <v>1.6963599758148193</v>
      </c>
      <c r="AA156" s="15">
        <v>6.0828101806640626</v>
      </c>
      <c r="AB156" s="15">
        <v>1.93406005859375</v>
      </c>
      <c r="AC156" s="15">
        <v>3.3380900268554687</v>
      </c>
      <c r="AD156" s="15">
        <v>6.1362800292968753</v>
      </c>
      <c r="AE156" s="15">
        <v>1.6390100097656251</v>
      </c>
      <c r="AF156" s="15">
        <v>2.6696400527954101</v>
      </c>
      <c r="AG156" s="15">
        <f t="shared" si="11"/>
        <v>120.66747000122071</v>
      </c>
      <c r="AH156" s="15">
        <v>5.7291801757812504</v>
      </c>
      <c r="AI156" s="15">
        <v>5.8597800292968749</v>
      </c>
      <c r="AJ156" s="15">
        <v>2.7007599182128907</v>
      </c>
      <c r="AK156" s="15">
        <v>2.9124000091552733</v>
      </c>
      <c r="AL156" s="15">
        <v>5.4108000488281247</v>
      </c>
      <c r="AM156" s="15">
        <v>0.98538000679016113</v>
      </c>
      <c r="AN156" s="15">
        <v>2.6452299957275391</v>
      </c>
      <c r="AO156" s="15">
        <v>2.0836298828125002</v>
      </c>
      <c r="AP156" s="15">
        <v>3.344270050048828</v>
      </c>
      <c r="AQ156" s="15">
        <v>151.542</v>
      </c>
      <c r="AR156" s="15">
        <v>5.0898598632812497</v>
      </c>
      <c r="AS156" s="15">
        <v>45.633688022613526</v>
      </c>
      <c r="AT156" s="15">
        <f t="shared" si="12"/>
        <v>233.93697800254824</v>
      </c>
      <c r="AU156" s="15">
        <v>25.052110595703127</v>
      </c>
      <c r="AV156" s="15">
        <v>56.776080078124998</v>
      </c>
      <c r="AW156" s="15">
        <v>25.264900268554687</v>
      </c>
      <c r="AX156" s="15">
        <v>92.665678222656254</v>
      </c>
      <c r="AY156" s="15">
        <v>45.986919677734377</v>
      </c>
      <c r="AZ156" s="15">
        <v>51.365718994140622</v>
      </c>
      <c r="BA156" s="15">
        <v>12.885580169677734</v>
      </c>
      <c r="BB156" s="15">
        <v>5.4458300781249998</v>
      </c>
      <c r="BC156" s="15">
        <v>-1.0514104003906251</v>
      </c>
      <c r="BD156" s="15">
        <v>15.029279937744141</v>
      </c>
      <c r="BE156" s="15">
        <v>16.699199798583983</v>
      </c>
      <c r="BF156" s="15">
        <v>15.029279937744141</v>
      </c>
      <c r="BG156" s="15">
        <f t="shared" si="13"/>
        <v>361.14916735839847</v>
      </c>
      <c r="BH156" t="str">
        <f t="shared" si="14"/>
        <v>UIDIST</v>
      </c>
      <c r="BI156" t="str">
        <f>VLOOKUP(BH156,[2]Summary!$C$29:$C$56,1,0)</f>
        <v>UIDist</v>
      </c>
      <c r="BJ156" s="16">
        <v>44562</v>
      </c>
    </row>
    <row r="157" spans="1:62" x14ac:dyDescent="0.25">
      <c r="A157" s="13">
        <v>802023.02</v>
      </c>
      <c r="B157" s="13">
        <v>802023.02</v>
      </c>
      <c r="C157" t="s">
        <v>183</v>
      </c>
      <c r="D157" t="s">
        <v>18</v>
      </c>
      <c r="E157" t="s">
        <v>35</v>
      </c>
      <c r="F157" s="13" t="s">
        <v>20</v>
      </c>
      <c r="G157" s="14"/>
      <c r="H157" s="15">
        <v>4.173</v>
      </c>
      <c r="I157" s="15">
        <v>4.0910000000000002</v>
      </c>
      <c r="J157" s="15">
        <v>3.2029999999999998</v>
      </c>
      <c r="K157" s="15">
        <v>9.6639999999999997</v>
      </c>
      <c r="L157" s="15">
        <v>1.95</v>
      </c>
      <c r="M157" s="15">
        <v>1.6459999999999999</v>
      </c>
      <c r="N157" s="15">
        <v>3.6080000000000001</v>
      </c>
      <c r="O157" s="15">
        <v>3.593</v>
      </c>
      <c r="P157" s="15">
        <v>1.5640000000000001</v>
      </c>
      <c r="Q157" s="15">
        <v>1.9019999999999999</v>
      </c>
      <c r="R157" s="15">
        <v>1.1080000000000001</v>
      </c>
      <c r="S157" s="15">
        <v>2.1739999999999999</v>
      </c>
      <c r="T157" s="15">
        <f t="shared" si="10"/>
        <v>38.676000000000002</v>
      </c>
      <c r="U157" s="15">
        <v>2.6659400634765626</v>
      </c>
      <c r="V157" s="15">
        <v>3.76656005859375</v>
      </c>
      <c r="W157" s="15">
        <v>4.3627100830078129</v>
      </c>
      <c r="X157" s="15">
        <v>4.7739201049804691</v>
      </c>
      <c r="Y157" s="15">
        <v>1.3347799835205079</v>
      </c>
      <c r="Z157" s="15">
        <v>1.9767899780273437</v>
      </c>
      <c r="AA157" s="15">
        <v>3.7068199462890625</v>
      </c>
      <c r="AB157" s="15">
        <v>6.3220999145507815</v>
      </c>
      <c r="AC157" s="15">
        <v>24.948690246582032</v>
      </c>
      <c r="AD157" s="15">
        <v>30.520520751953125</v>
      </c>
      <c r="AE157" s="15">
        <v>18.506369995117186</v>
      </c>
      <c r="AF157" s="15">
        <v>160.73589651489257</v>
      </c>
      <c r="AG157" s="15">
        <f t="shared" si="11"/>
        <v>263.6210976409912</v>
      </c>
      <c r="AH157" s="15">
        <v>31.069059413909912</v>
      </c>
      <c r="AI157" s="15">
        <v>48.443980001449582</v>
      </c>
      <c r="AJ157" s="15">
        <v>140.66429013061523</v>
      </c>
      <c r="AK157" s="15">
        <v>210.76967194080353</v>
      </c>
      <c r="AL157" s="15">
        <v>367.247611366272</v>
      </c>
      <c r="AM157" s="15">
        <v>125.38527234268189</v>
      </c>
      <c r="AN157" s="15">
        <v>70.284682189941407</v>
      </c>
      <c r="AO157" s="15">
        <v>30.275309814453124</v>
      </c>
      <c r="AP157" s="15">
        <v>6.6841299591064454</v>
      </c>
      <c r="AQ157" s="15">
        <v>10.646000000000001</v>
      </c>
      <c r="AR157" s="15">
        <v>15.272059814453126</v>
      </c>
      <c r="AS157" s="15">
        <v>9.3234400711059564</v>
      </c>
      <c r="AT157" s="15">
        <f t="shared" si="12"/>
        <v>1066.0655070447922</v>
      </c>
      <c r="AU157" s="15">
        <v>8.7919901123046866</v>
      </c>
      <c r="AV157" s="15">
        <v>-2.4628601531982421</v>
      </c>
      <c r="AW157" s="15">
        <v>5.2647999649047854</v>
      </c>
      <c r="AX157" s="15">
        <v>5.3861500244140625</v>
      </c>
      <c r="AY157" s="15">
        <v>1.0000699615478517</v>
      </c>
      <c r="AZ157" s="15">
        <v>28.258530273437501</v>
      </c>
      <c r="BA157" s="15">
        <v>3.3270300292968749</v>
      </c>
      <c r="BB157" s="15">
        <v>3.3270300292968749</v>
      </c>
      <c r="BC157" s="15">
        <v>3.4210498065948487</v>
      </c>
      <c r="BD157" s="15">
        <v>0</v>
      </c>
      <c r="BE157" s="15">
        <v>0</v>
      </c>
      <c r="BF157" s="15">
        <v>0</v>
      </c>
      <c r="BG157" s="15">
        <f t="shared" si="13"/>
        <v>56.313790048599245</v>
      </c>
      <c r="BH157" t="str">
        <f t="shared" si="14"/>
        <v>UITRANS</v>
      </c>
      <c r="BI157" t="str">
        <f>VLOOKUP(BH157,[2]Summary!$C$29:$C$56,1,0)</f>
        <v>UITrans</v>
      </c>
      <c r="BJ157" s="16">
        <v>44470</v>
      </c>
    </row>
    <row r="158" spans="1:62" x14ac:dyDescent="0.25">
      <c r="A158" s="13">
        <v>802029.01</v>
      </c>
      <c r="B158" s="13">
        <v>802029.01</v>
      </c>
      <c r="C158" t="s">
        <v>184</v>
      </c>
      <c r="D158" t="s">
        <v>18</v>
      </c>
      <c r="E158" t="s">
        <v>19</v>
      </c>
      <c r="F158" s="13" t="s">
        <v>22</v>
      </c>
      <c r="G158" s="14"/>
      <c r="H158" s="15">
        <v>4.2000000000000003E-2</v>
      </c>
      <c r="I158" s="15">
        <v>4.2000000000000003E-2</v>
      </c>
      <c r="J158" s="15">
        <v>5.3999999999999999E-2</v>
      </c>
      <c r="K158" s="15">
        <v>5.3999999999999999E-2</v>
      </c>
      <c r="L158" s="15">
        <v>5.3999999999999999E-2</v>
      </c>
      <c r="M158" s="15">
        <v>2E-3</v>
      </c>
      <c r="N158" s="15">
        <v>2E-3</v>
      </c>
      <c r="O158" s="15">
        <v>2E-3</v>
      </c>
      <c r="P158" s="15">
        <v>2.8000000000000001E-2</v>
      </c>
      <c r="Q158" s="15">
        <v>2.8000000000000001E-2</v>
      </c>
      <c r="R158" s="15">
        <v>2.8000000000000001E-2</v>
      </c>
      <c r="S158" s="15">
        <v>0.11899999999999999</v>
      </c>
      <c r="T158" s="15">
        <f t="shared" si="10"/>
        <v>0.45500000000000007</v>
      </c>
      <c r="U158" s="15">
        <v>8.995999908447265E-2</v>
      </c>
      <c r="V158" s="15">
        <v>8.995999908447265E-2</v>
      </c>
      <c r="W158" s="15">
        <v>8.9339996337890623E-2</v>
      </c>
      <c r="X158" s="15">
        <v>8.9339996337890623E-2</v>
      </c>
      <c r="Y158" s="15">
        <v>8.9339996337890623E-2</v>
      </c>
      <c r="Z158" s="15">
        <v>8.8930000305175783E-2</v>
      </c>
      <c r="AA158" s="15">
        <v>9.2220001220703118E-2</v>
      </c>
      <c r="AB158" s="15">
        <v>9.2220001220703118E-2</v>
      </c>
      <c r="AC158" s="15">
        <v>7.6639999389648439E-2</v>
      </c>
      <c r="AD158" s="15">
        <v>7.6639999389648439E-2</v>
      </c>
      <c r="AE158" s="15">
        <v>7.6639999389648439E-2</v>
      </c>
      <c r="AF158" s="15">
        <v>9.6769996643066403E-2</v>
      </c>
      <c r="AG158" s="15">
        <f t="shared" si="11"/>
        <v>1.0479999847412109</v>
      </c>
      <c r="AH158" s="15">
        <v>9.5199996948242188E-2</v>
      </c>
      <c r="AI158" s="15">
        <v>9.5199996948242188E-2</v>
      </c>
      <c r="AJ158" s="15">
        <v>9.5199996948242188E-2</v>
      </c>
      <c r="AK158" s="15">
        <v>9.2150001525878905E-2</v>
      </c>
      <c r="AL158" s="15">
        <v>0</v>
      </c>
      <c r="AM158" s="15">
        <v>0</v>
      </c>
      <c r="AN158" s="15">
        <v>0</v>
      </c>
      <c r="AO158" s="15">
        <v>0</v>
      </c>
      <c r="AP158" s="15">
        <v>0</v>
      </c>
      <c r="AQ158" s="15">
        <v>0</v>
      </c>
      <c r="AR158" s="15">
        <v>0</v>
      </c>
      <c r="AS158" s="15">
        <v>0</v>
      </c>
      <c r="AT158" s="15">
        <f t="shared" si="12"/>
        <v>0.37774999237060547</v>
      </c>
      <c r="AU158" s="15">
        <v>0</v>
      </c>
      <c r="AV158" s="15">
        <v>0</v>
      </c>
      <c r="AW158" s="15">
        <v>0</v>
      </c>
      <c r="AX158" s="15">
        <v>0</v>
      </c>
      <c r="AY158" s="15">
        <v>0</v>
      </c>
      <c r="AZ158" s="15">
        <v>0</v>
      </c>
      <c r="BA158" s="15">
        <v>0</v>
      </c>
      <c r="BB158" s="15">
        <v>0</v>
      </c>
      <c r="BC158" s="15">
        <v>0</v>
      </c>
      <c r="BD158" s="15">
        <v>0</v>
      </c>
      <c r="BE158" s="15">
        <v>0</v>
      </c>
      <c r="BF158" s="15">
        <v>0</v>
      </c>
      <c r="BG158" s="15">
        <f t="shared" si="13"/>
        <v>0</v>
      </c>
      <c r="BH158" t="str">
        <f t="shared" si="14"/>
        <v>UIDIST</v>
      </c>
      <c r="BI158" t="str">
        <f>VLOOKUP(BH158,[2]Summary!$C$29:$C$56,1,0)</f>
        <v>UIDist</v>
      </c>
      <c r="BJ158" s="16">
        <v>44197</v>
      </c>
    </row>
    <row r="159" spans="1:62" x14ac:dyDescent="0.25">
      <c r="A159" s="13">
        <v>802030.01</v>
      </c>
      <c r="B159" s="13">
        <v>802030.01</v>
      </c>
      <c r="C159" t="s">
        <v>185</v>
      </c>
      <c r="D159" t="s">
        <v>18</v>
      </c>
      <c r="E159" t="s">
        <v>19</v>
      </c>
      <c r="F159" s="13" t="s">
        <v>22</v>
      </c>
      <c r="G159" s="14"/>
      <c r="H159" s="15">
        <v>0.10299999999999999</v>
      </c>
      <c r="I159" s="15">
        <v>0.06</v>
      </c>
      <c r="J159" s="15">
        <v>0.92600000000000005</v>
      </c>
      <c r="K159" s="15">
        <v>0.48499999999999999</v>
      </c>
      <c r="L159" s="15">
        <v>1.4870000000000001</v>
      </c>
      <c r="M159" s="15">
        <v>0.92800000000000005</v>
      </c>
      <c r="N159" s="15">
        <v>3.3000000000000002E-2</v>
      </c>
      <c r="O159" s="15">
        <v>2.6269999999999998</v>
      </c>
      <c r="P159" s="15">
        <v>-1.7270000000000001</v>
      </c>
      <c r="Q159" s="15">
        <v>-6.0000000000000001E-3</v>
      </c>
      <c r="R159" s="15">
        <v>0.77800000000000002</v>
      </c>
      <c r="S159" s="15">
        <v>0.90700000000000003</v>
      </c>
      <c r="T159" s="15">
        <f t="shared" si="10"/>
        <v>6.6009999999999991</v>
      </c>
      <c r="U159" s="15">
        <v>0.39319999313354492</v>
      </c>
      <c r="V159" s="15">
        <v>0.7101900177001953</v>
      </c>
      <c r="W159" s="15">
        <v>1.4621499752998353</v>
      </c>
      <c r="X159" s="15">
        <v>1.7760299987792969</v>
      </c>
      <c r="Y159" s="15">
        <v>0.33636999416351321</v>
      </c>
      <c r="Z159" s="15">
        <v>0.16475999450683593</v>
      </c>
      <c r="AA159" s="15">
        <v>0.69339998245239254</v>
      </c>
      <c r="AB159" s="15">
        <v>0.73633000946044924</v>
      </c>
      <c r="AC159" s="15">
        <v>3.1503900604248045</v>
      </c>
      <c r="AD159" s="15">
        <v>0.14375999450683594</v>
      </c>
      <c r="AE159" s="15">
        <v>0.14375999450683594</v>
      </c>
      <c r="AF159" s="15">
        <v>0.18153999328613282</v>
      </c>
      <c r="AG159" s="15">
        <f t="shared" si="11"/>
        <v>9.8918800082206726</v>
      </c>
      <c r="AH159" s="15">
        <v>0.74747000122070317</v>
      </c>
      <c r="AI159" s="15">
        <v>0.51761999511718748</v>
      </c>
      <c r="AJ159" s="15">
        <v>0.95955001831054687</v>
      </c>
      <c r="AK159" s="15">
        <v>0.62462998962402339</v>
      </c>
      <c r="AL159" s="15">
        <v>0.33476000976562498</v>
      </c>
      <c r="AM159" s="15">
        <v>6.1229999542236326E-2</v>
      </c>
      <c r="AN159" s="15">
        <v>0.14263000488281249</v>
      </c>
      <c r="AO159" s="15">
        <v>0.14263000488281249</v>
      </c>
      <c r="AP159" s="15">
        <v>0.15913999938964843</v>
      </c>
      <c r="AQ159" s="15">
        <v>0.159</v>
      </c>
      <c r="AR159" s="15">
        <v>0.15913999938964843</v>
      </c>
      <c r="AS159" s="15">
        <v>0.14127000427246095</v>
      </c>
      <c r="AT159" s="15">
        <f t="shared" si="12"/>
        <v>4.1490700263977045</v>
      </c>
      <c r="AU159" s="15">
        <v>0</v>
      </c>
      <c r="AV159" s="15">
        <v>0</v>
      </c>
      <c r="AW159" s="15">
        <v>0</v>
      </c>
      <c r="AX159" s="15">
        <v>0</v>
      </c>
      <c r="AY159" s="15">
        <v>0</v>
      </c>
      <c r="AZ159" s="15">
        <v>0</v>
      </c>
      <c r="BA159" s="15">
        <v>0</v>
      </c>
      <c r="BB159" s="15">
        <v>0</v>
      </c>
      <c r="BC159" s="15">
        <v>0</v>
      </c>
      <c r="BD159" s="15">
        <v>0</v>
      </c>
      <c r="BE159" s="15">
        <v>0</v>
      </c>
      <c r="BF159" s="15">
        <v>0</v>
      </c>
      <c r="BG159" s="15">
        <f t="shared" si="13"/>
        <v>0</v>
      </c>
      <c r="BH159" t="str">
        <f t="shared" si="14"/>
        <v>UIDIST</v>
      </c>
      <c r="BI159" t="str">
        <f>VLOOKUP(BH159,[2]Summary!$C$29:$C$56,1,0)</f>
        <v>UIDist</v>
      </c>
      <c r="BJ159" s="16">
        <v>44197</v>
      </c>
    </row>
    <row r="160" spans="1:62" x14ac:dyDescent="0.25">
      <c r="A160" s="13">
        <v>802031.01</v>
      </c>
      <c r="B160" s="13">
        <v>802031.01</v>
      </c>
      <c r="C160" t="s">
        <v>186</v>
      </c>
      <c r="D160" t="s">
        <v>18</v>
      </c>
      <c r="E160" t="s">
        <v>19</v>
      </c>
      <c r="F160" s="13" t="s">
        <v>22</v>
      </c>
      <c r="G160" s="14"/>
      <c r="H160" s="15">
        <v>0.42599999999999999</v>
      </c>
      <c r="I160" s="15">
        <v>6.5579999999999998</v>
      </c>
      <c r="J160" s="15">
        <v>1.6970000000000001</v>
      </c>
      <c r="K160" s="15">
        <v>-0.35599999999999998</v>
      </c>
      <c r="L160" s="15">
        <v>9.0999999999999998E-2</v>
      </c>
      <c r="M160" s="15">
        <v>-14.852</v>
      </c>
      <c r="N160" s="15">
        <v>-0.52800000000000002</v>
      </c>
      <c r="O160" s="15">
        <v>0.42799999999999999</v>
      </c>
      <c r="P160" s="15">
        <v>4.0650000000000004</v>
      </c>
      <c r="Q160" s="15">
        <v>0.16200000000000001</v>
      </c>
      <c r="R160" s="15">
        <v>4.2000000000000003E-2</v>
      </c>
      <c r="S160" s="15">
        <v>0.182</v>
      </c>
      <c r="T160" s="15">
        <f t="shared" si="10"/>
        <v>-2.0850000000000004</v>
      </c>
      <c r="U160" s="15">
        <v>0.13711000061035156</v>
      </c>
      <c r="V160" s="15">
        <v>0.13711000061035156</v>
      </c>
      <c r="W160" s="15">
        <v>0.13616000366210937</v>
      </c>
      <c r="X160" s="15">
        <v>0.13616000366210937</v>
      </c>
      <c r="Y160" s="15">
        <v>0.13616000366210937</v>
      </c>
      <c r="Z160" s="15">
        <v>0.13555000305175782</v>
      </c>
      <c r="AA160" s="15">
        <v>0.14057000732421876</v>
      </c>
      <c r="AB160" s="15">
        <v>0.14057000732421876</v>
      </c>
      <c r="AC160" s="15">
        <v>0.11681999969482422</v>
      </c>
      <c r="AD160" s="15">
        <v>0.11681999969482422</v>
      </c>
      <c r="AE160" s="15">
        <v>0.11681999969482422</v>
      </c>
      <c r="AF160" s="15">
        <v>0.14749999999999999</v>
      </c>
      <c r="AG160" s="15">
        <f t="shared" si="11"/>
        <v>1.5973500289916993</v>
      </c>
      <c r="AH160" s="15">
        <v>0.86871996688842779</v>
      </c>
      <c r="AI160" s="15">
        <v>0.14952000427246093</v>
      </c>
      <c r="AJ160" s="15">
        <v>0.14952000427246093</v>
      </c>
      <c r="AK160" s="15">
        <v>0.14474000549316407</v>
      </c>
      <c r="AL160" s="15">
        <v>0.14474000549316407</v>
      </c>
      <c r="AM160" s="15">
        <v>6.3069999694824214E-2</v>
      </c>
      <c r="AN160" s="15">
        <v>0.1471300048828125</v>
      </c>
      <c r="AO160" s="15">
        <v>0.1471300048828125</v>
      </c>
      <c r="AP160" s="15">
        <v>0.16416999816894531</v>
      </c>
      <c r="AQ160" s="15">
        <v>0.16400000000000001</v>
      </c>
      <c r="AR160" s="15">
        <v>0.16416999816894531</v>
      </c>
      <c r="AS160" s="15">
        <v>0.14574000549316407</v>
      </c>
      <c r="AT160" s="15">
        <f t="shared" si="12"/>
        <v>2.4526499977111822</v>
      </c>
      <c r="AU160" s="15">
        <v>0</v>
      </c>
      <c r="AV160" s="15">
        <v>0</v>
      </c>
      <c r="AW160" s="15">
        <v>0</v>
      </c>
      <c r="AX160" s="15">
        <v>0</v>
      </c>
      <c r="AY160" s="15">
        <v>0</v>
      </c>
      <c r="AZ160" s="15">
        <v>0</v>
      </c>
      <c r="BA160" s="15">
        <v>0</v>
      </c>
      <c r="BB160" s="15">
        <v>0</v>
      </c>
      <c r="BC160" s="15">
        <v>0</v>
      </c>
      <c r="BD160" s="15">
        <v>0</v>
      </c>
      <c r="BE160" s="15">
        <v>0</v>
      </c>
      <c r="BF160" s="15">
        <v>0</v>
      </c>
      <c r="BG160" s="15">
        <f t="shared" si="13"/>
        <v>0</v>
      </c>
      <c r="BH160" t="str">
        <f t="shared" si="14"/>
        <v>UIDIST</v>
      </c>
      <c r="BI160" t="str">
        <f>VLOOKUP(BH160,[2]Summary!$C$29:$C$56,1,0)</f>
        <v>UIDist</v>
      </c>
      <c r="BJ160" s="16">
        <v>44197</v>
      </c>
    </row>
    <row r="161" spans="1:62" x14ac:dyDescent="0.25">
      <c r="A161" s="13">
        <v>802032.01</v>
      </c>
      <c r="B161" s="13">
        <v>802032.01</v>
      </c>
      <c r="C161" t="s">
        <v>187</v>
      </c>
      <c r="D161" t="s">
        <v>18</v>
      </c>
      <c r="E161" t="s">
        <v>19</v>
      </c>
      <c r="F161" s="13" t="s">
        <v>22</v>
      </c>
      <c r="G161" s="14"/>
      <c r="H161" s="15">
        <v>8.9999999999999993E-3</v>
      </c>
      <c r="I161" s="15">
        <v>8.9999999999999993E-3</v>
      </c>
      <c r="J161" s="15">
        <v>0.52</v>
      </c>
      <c r="K161" s="15">
        <v>-2.9000000000000001E-2</v>
      </c>
      <c r="L161" s="15">
        <v>1.2999999999999999E-2</v>
      </c>
      <c r="M161" s="15">
        <v>0</v>
      </c>
      <c r="N161" s="15">
        <v>0</v>
      </c>
      <c r="O161" s="15">
        <v>0</v>
      </c>
      <c r="P161" s="15">
        <v>7.0000000000000001E-3</v>
      </c>
      <c r="Q161" s="15">
        <v>7.0000000000000001E-3</v>
      </c>
      <c r="R161" s="15">
        <v>7.0000000000000001E-3</v>
      </c>
      <c r="S161" s="15">
        <v>2.8000000000000001E-2</v>
      </c>
      <c r="T161" s="15">
        <f t="shared" si="10"/>
        <v>0.57100000000000006</v>
      </c>
      <c r="U161" s="15">
        <v>2.1430000305175782E-2</v>
      </c>
      <c r="V161" s="15">
        <v>2.1430000305175782E-2</v>
      </c>
      <c r="W161" s="15">
        <v>2.1290000915527345E-2</v>
      </c>
      <c r="X161" s="15">
        <v>2.1290000915527345E-2</v>
      </c>
      <c r="Y161" s="15">
        <v>2.1290000915527345E-2</v>
      </c>
      <c r="Z161" s="15">
        <v>2.1190000534057618E-2</v>
      </c>
      <c r="AA161" s="15">
        <v>2.1979999542236329E-2</v>
      </c>
      <c r="AB161" s="15">
        <v>2.1979999542236329E-2</v>
      </c>
      <c r="AC161" s="15">
        <v>4.5200000524520875E-2</v>
      </c>
      <c r="AD161" s="15">
        <v>1.8399999618530272E-2</v>
      </c>
      <c r="AE161" s="15">
        <v>1.8399999618530272E-2</v>
      </c>
      <c r="AF161" s="15">
        <v>2.3229999542236326E-2</v>
      </c>
      <c r="AG161" s="15">
        <f t="shared" si="11"/>
        <v>0.27711000227928168</v>
      </c>
      <c r="AH161" s="15">
        <v>2.2850000381469726E-2</v>
      </c>
      <c r="AI161" s="15">
        <v>2.2850000381469726E-2</v>
      </c>
      <c r="AJ161" s="15">
        <v>2.2850000381469726E-2</v>
      </c>
      <c r="AK161" s="15">
        <v>2.2120000839233399E-2</v>
      </c>
      <c r="AL161" s="15">
        <v>2.2120000839233399E-2</v>
      </c>
      <c r="AM161" s="15">
        <v>9.6400003433227532E-3</v>
      </c>
      <c r="AN161" s="15">
        <v>2.2489999771118162E-2</v>
      </c>
      <c r="AO161" s="15">
        <v>2.2489999771118162E-2</v>
      </c>
      <c r="AP161" s="15">
        <v>2.5090000152587891E-2</v>
      </c>
      <c r="AQ161" s="15">
        <v>2.5000000000000001E-2</v>
      </c>
      <c r="AR161" s="15">
        <v>2.5090000152587891E-2</v>
      </c>
      <c r="AS161" s="15">
        <v>2.2280000686645509E-2</v>
      </c>
      <c r="AT161" s="15">
        <f t="shared" si="12"/>
        <v>0.26487000370025632</v>
      </c>
      <c r="AU161" s="15">
        <v>0</v>
      </c>
      <c r="AV161" s="15">
        <v>0</v>
      </c>
      <c r="AW161" s="15">
        <v>0</v>
      </c>
      <c r="AX161" s="15">
        <v>0</v>
      </c>
      <c r="AY161" s="15">
        <v>0</v>
      </c>
      <c r="AZ161" s="15">
        <v>0</v>
      </c>
      <c r="BA161" s="15">
        <v>0</v>
      </c>
      <c r="BB161" s="15">
        <v>0</v>
      </c>
      <c r="BC161" s="15">
        <v>0</v>
      </c>
      <c r="BD161" s="15">
        <v>0</v>
      </c>
      <c r="BE161" s="15">
        <v>0</v>
      </c>
      <c r="BF161" s="15">
        <v>0</v>
      </c>
      <c r="BG161" s="15">
        <f t="shared" si="13"/>
        <v>0</v>
      </c>
      <c r="BH161" t="str">
        <f t="shared" si="14"/>
        <v>UIDIST</v>
      </c>
      <c r="BI161" t="str">
        <f>VLOOKUP(BH161,[2]Summary!$C$29:$C$56,1,0)</f>
        <v>UIDist</v>
      </c>
      <c r="BJ161" s="16">
        <v>44197</v>
      </c>
    </row>
    <row r="162" spans="1:62" x14ac:dyDescent="0.25">
      <c r="A162" s="13">
        <v>802033.01</v>
      </c>
      <c r="B162" s="13">
        <v>802033.01</v>
      </c>
      <c r="C162" t="s">
        <v>188</v>
      </c>
      <c r="D162" t="s">
        <v>18</v>
      </c>
      <c r="E162" t="s">
        <v>19</v>
      </c>
      <c r="F162" s="13" t="s">
        <v>22</v>
      </c>
      <c r="G162" s="14"/>
      <c r="H162" s="15">
        <v>120.521</v>
      </c>
      <c r="I162" s="15">
        <v>72.622</v>
      </c>
      <c r="J162" s="15">
        <v>18.600999999999999</v>
      </c>
      <c r="K162" s="15">
        <v>12.35</v>
      </c>
      <c r="L162" s="15">
        <v>3.9169999999999998</v>
      </c>
      <c r="M162" s="15">
        <v>2.57</v>
      </c>
      <c r="N162" s="15">
        <v>0.105</v>
      </c>
      <c r="O162" s="15">
        <v>0.313</v>
      </c>
      <c r="P162" s="15">
        <v>1.3340000000000001</v>
      </c>
      <c r="Q162" s="15">
        <v>18.992999999999999</v>
      </c>
      <c r="R162" s="15">
        <v>1.091</v>
      </c>
      <c r="S162" s="15">
        <v>1.256</v>
      </c>
      <c r="T162" s="15">
        <f t="shared" si="10"/>
        <v>253.67299999999997</v>
      </c>
      <c r="U162" s="15">
        <v>0.94799999999999995</v>
      </c>
      <c r="V162" s="15">
        <v>1.0331000099182128</v>
      </c>
      <c r="W162" s="15">
        <v>5.0629499130249025</v>
      </c>
      <c r="X162" s="15">
        <v>28.971050170898437</v>
      </c>
      <c r="Y162" s="15">
        <v>4.2704599609375</v>
      </c>
      <c r="Z162" s="15">
        <v>1.7840099792480468</v>
      </c>
      <c r="AA162" s="15">
        <v>1.7891699829101562</v>
      </c>
      <c r="AB162" s="15">
        <v>1.7649999618530275E-2</v>
      </c>
      <c r="AC162" s="15">
        <v>1.4670000076293946E-2</v>
      </c>
      <c r="AD162" s="15">
        <v>0.11031999778747559</v>
      </c>
      <c r="AE162" s="15">
        <v>1.4670000076293946E-2</v>
      </c>
      <c r="AF162" s="15">
        <v>-0.31129998779296875</v>
      </c>
      <c r="AG162" s="15">
        <f t="shared" si="11"/>
        <v>43.704750026702882</v>
      </c>
      <c r="AH162" s="15">
        <v>0</v>
      </c>
      <c r="AI162" s="15">
        <v>0</v>
      </c>
      <c r="AJ162" s="15">
        <v>0</v>
      </c>
      <c r="AK162" s="15">
        <v>0</v>
      </c>
      <c r="AL162" s="15">
        <v>0</v>
      </c>
      <c r="AM162" s="15">
        <v>0</v>
      </c>
      <c r="AN162" s="15">
        <v>0</v>
      </c>
      <c r="AO162" s="15">
        <v>0</v>
      </c>
      <c r="AP162" s="15">
        <v>0</v>
      </c>
      <c r="AQ162" s="15">
        <v>0</v>
      </c>
      <c r="AR162" s="15">
        <v>0</v>
      </c>
      <c r="AS162" s="15">
        <v>0</v>
      </c>
      <c r="AT162" s="15">
        <f t="shared" si="12"/>
        <v>0</v>
      </c>
      <c r="AU162" s="15">
        <v>0</v>
      </c>
      <c r="AV162" s="15">
        <v>0</v>
      </c>
      <c r="AW162" s="15">
        <v>0</v>
      </c>
      <c r="AX162" s="15">
        <v>0</v>
      </c>
      <c r="AY162" s="15">
        <v>0</v>
      </c>
      <c r="AZ162" s="15">
        <v>0</v>
      </c>
      <c r="BA162" s="15">
        <v>0</v>
      </c>
      <c r="BB162" s="15">
        <v>0</v>
      </c>
      <c r="BC162" s="15">
        <v>0</v>
      </c>
      <c r="BD162" s="15">
        <v>0</v>
      </c>
      <c r="BE162" s="15">
        <v>0</v>
      </c>
      <c r="BF162" s="15">
        <v>0</v>
      </c>
      <c r="BG162" s="15">
        <f t="shared" si="13"/>
        <v>0</v>
      </c>
      <c r="BH162" t="str">
        <f t="shared" si="14"/>
        <v>UIDIST</v>
      </c>
      <c r="BI162" t="str">
        <f>VLOOKUP(BH162,[2]Summary!$C$29:$C$56,1,0)</f>
        <v>UIDist</v>
      </c>
      <c r="BJ162" s="16">
        <v>43831</v>
      </c>
    </row>
    <row r="163" spans="1:62" x14ac:dyDescent="0.25">
      <c r="A163" s="13">
        <v>802042.01</v>
      </c>
      <c r="B163" s="13">
        <v>802042.01</v>
      </c>
      <c r="C163" t="s">
        <v>189</v>
      </c>
      <c r="D163" t="s">
        <v>18</v>
      </c>
      <c r="E163" t="s">
        <v>19</v>
      </c>
      <c r="F163" s="13" t="s">
        <v>22</v>
      </c>
      <c r="G163" s="14"/>
      <c r="H163" s="15">
        <v>186.34200000000001</v>
      </c>
      <c r="I163" s="15">
        <v>223.678</v>
      </c>
      <c r="J163" s="15">
        <v>206.03399999999999</v>
      </c>
      <c r="K163" s="15">
        <v>182.75399999999999</v>
      </c>
      <c r="L163" s="15">
        <v>-35.67</v>
      </c>
      <c r="M163" s="15">
        <v>18.963999999999999</v>
      </c>
      <c r="N163" s="15">
        <v>13.962</v>
      </c>
      <c r="O163" s="15">
        <v>58.170999999999999</v>
      </c>
      <c r="P163" s="15">
        <v>-12.343999999999999</v>
      </c>
      <c r="Q163" s="15">
        <v>30.587</v>
      </c>
      <c r="R163" s="15">
        <v>9.14</v>
      </c>
      <c r="S163" s="15">
        <v>40.686</v>
      </c>
      <c r="T163" s="15">
        <f t="shared" si="10"/>
        <v>922.30400000000009</v>
      </c>
      <c r="U163" s="15">
        <v>26.924139282226562</v>
      </c>
      <c r="V163" s="15">
        <v>27.691400604248045</v>
      </c>
      <c r="W163" s="15">
        <v>23.602669998168945</v>
      </c>
      <c r="X163" s="15">
        <v>22.472050429821014</v>
      </c>
      <c r="Y163" s="15">
        <v>59.296750000000003</v>
      </c>
      <c r="Z163" s="15">
        <v>7.31518994140625</v>
      </c>
      <c r="AA163" s="15">
        <v>4.9177101440429691</v>
      </c>
      <c r="AB163" s="15">
        <v>7.4788298034667973</v>
      </c>
      <c r="AC163" s="15">
        <v>1.8519500694274902</v>
      </c>
      <c r="AD163" s="15">
        <v>0.72211001777648931</v>
      </c>
      <c r="AE163" s="15">
        <v>1.833189971923828</v>
      </c>
      <c r="AF163" s="15">
        <v>0.12534999954700471</v>
      </c>
      <c r="AG163" s="15">
        <f t="shared" si="11"/>
        <v>184.23134026205537</v>
      </c>
      <c r="AH163" s="15">
        <v>0.27847999572753906</v>
      </c>
      <c r="AI163" s="15">
        <v>4.659999847412109E-3</v>
      </c>
      <c r="AJ163" s="15">
        <v>4.659999847412109E-3</v>
      </c>
      <c r="AK163" s="15">
        <v>4.5100002288818363E-3</v>
      </c>
      <c r="AL163" s="15">
        <v>0.33354000616073609</v>
      </c>
      <c r="AM163" s="15">
        <v>-0.47336999630928039</v>
      </c>
      <c r="AN163" s="15">
        <v>4.5900001525878906E-3</v>
      </c>
      <c r="AO163" s="15">
        <v>4.5900001525878906E-3</v>
      </c>
      <c r="AP163" s="15">
        <v>0</v>
      </c>
      <c r="AQ163" s="15">
        <v>0</v>
      </c>
      <c r="AR163" s="15">
        <v>0</v>
      </c>
      <c r="AS163" s="15">
        <v>1.0748799848556518</v>
      </c>
      <c r="AT163" s="15">
        <f t="shared" si="12"/>
        <v>1.2365399906635286</v>
      </c>
      <c r="AU163" s="15">
        <v>0</v>
      </c>
      <c r="AV163" s="15">
        <v>0</v>
      </c>
      <c r="AW163" s="15">
        <v>0</v>
      </c>
      <c r="AX163" s="15">
        <v>0</v>
      </c>
      <c r="AY163" s="15">
        <v>0</v>
      </c>
      <c r="AZ163" s="15">
        <v>0</v>
      </c>
      <c r="BA163" s="15">
        <v>0</v>
      </c>
      <c r="BB163" s="15">
        <v>0</v>
      </c>
      <c r="BC163" s="15">
        <v>0</v>
      </c>
      <c r="BD163" s="15">
        <v>0</v>
      </c>
      <c r="BE163" s="15">
        <v>0</v>
      </c>
      <c r="BF163" s="15">
        <v>0</v>
      </c>
      <c r="BG163" s="15">
        <f t="shared" si="13"/>
        <v>0</v>
      </c>
      <c r="BH163" t="str">
        <f t="shared" si="14"/>
        <v>UIDIST</v>
      </c>
      <c r="BI163" t="str">
        <f>VLOOKUP(BH163,[2]Summary!$C$29:$C$56,1,0)</f>
        <v>UIDist</v>
      </c>
      <c r="BJ163" s="16">
        <v>44197</v>
      </c>
    </row>
    <row r="164" spans="1:62" x14ac:dyDescent="0.25">
      <c r="A164" s="13">
        <v>802043.01</v>
      </c>
      <c r="B164" s="13">
        <v>802043.01</v>
      </c>
      <c r="C164" t="s">
        <v>190</v>
      </c>
      <c r="D164" t="s">
        <v>18</v>
      </c>
      <c r="E164" t="s">
        <v>19</v>
      </c>
      <c r="F164" s="13" t="s">
        <v>22</v>
      </c>
      <c r="G164" s="14"/>
      <c r="H164" s="15">
        <v>-23.266999999999999</v>
      </c>
      <c r="I164" s="15">
        <v>-2.9540000000000002</v>
      </c>
      <c r="J164" s="15">
        <v>2.306</v>
      </c>
      <c r="K164" s="15">
        <v>1.075</v>
      </c>
      <c r="L164" s="15">
        <v>1.8460000000000001</v>
      </c>
      <c r="M164" s="15">
        <v>1.347</v>
      </c>
      <c r="N164" s="15">
        <v>2.0169999999999999</v>
      </c>
      <c r="O164" s="15">
        <v>5.2679999999999998</v>
      </c>
      <c r="P164" s="15">
        <v>7.7990000000000004</v>
      </c>
      <c r="Q164" s="15">
        <v>1.665</v>
      </c>
      <c r="R164" s="15">
        <v>15.601000000000001</v>
      </c>
      <c r="S164" s="15">
        <v>34.335999999999999</v>
      </c>
      <c r="T164" s="15">
        <f t="shared" si="10"/>
        <v>47.039000000000001</v>
      </c>
      <c r="U164" s="15">
        <v>3.9182200317382812</v>
      </c>
      <c r="V164" s="15">
        <v>270.25223046874999</v>
      </c>
      <c r="W164" s="15">
        <v>4.2211099853515623</v>
      </c>
      <c r="X164" s="15">
        <v>90.846469970703126</v>
      </c>
      <c r="Y164" s="15">
        <v>9.0793999023437504</v>
      </c>
      <c r="Z164" s="15">
        <v>73.327339355468752</v>
      </c>
      <c r="AA164" s="15">
        <v>82.794739843368532</v>
      </c>
      <c r="AB164" s="15">
        <v>23.094719451904297</v>
      </c>
      <c r="AC164" s="15">
        <v>61.960960113525388</v>
      </c>
      <c r="AD164" s="15">
        <v>-44.180139770507814</v>
      </c>
      <c r="AE164" s="15">
        <v>13.88776007080078</v>
      </c>
      <c r="AF164" s="15">
        <v>0.7081900043487549</v>
      </c>
      <c r="AG164" s="15">
        <f t="shared" si="11"/>
        <v>589.91099942779556</v>
      </c>
      <c r="AH164" s="15">
        <v>0.44839001464843747</v>
      </c>
      <c r="AI164" s="15">
        <v>10.771829711914062</v>
      </c>
      <c r="AJ164" s="15">
        <v>0.4695799961090088</v>
      </c>
      <c r="AK164" s="15">
        <v>0.26667001342773439</v>
      </c>
      <c r="AL164" s="15">
        <v>0.26667001342773439</v>
      </c>
      <c r="AM164" s="15">
        <v>3.8048400573730468</v>
      </c>
      <c r="AN164" s="15">
        <v>0.3860399913787842</v>
      </c>
      <c r="AO164" s="15">
        <v>0.27111999511718748</v>
      </c>
      <c r="AP164" s="15">
        <v>1.2829999923706054E-2</v>
      </c>
      <c r="AQ164" s="15">
        <v>1.2999999999999999E-2</v>
      </c>
      <c r="AR164" s="15">
        <v>1.2829999923706054E-2</v>
      </c>
      <c r="AS164" s="15">
        <v>1.1390000343322755E-2</v>
      </c>
      <c r="AT164" s="15">
        <f t="shared" si="12"/>
        <v>16.735189793586734</v>
      </c>
      <c r="AU164" s="15">
        <v>0</v>
      </c>
      <c r="AV164" s="15">
        <v>0</v>
      </c>
      <c r="AW164" s="15">
        <v>0</v>
      </c>
      <c r="AX164" s="15">
        <v>0</v>
      </c>
      <c r="AY164" s="15">
        <v>0</v>
      </c>
      <c r="AZ164" s="15">
        <v>0</v>
      </c>
      <c r="BA164" s="15">
        <v>0</v>
      </c>
      <c r="BB164" s="15">
        <v>0</v>
      </c>
      <c r="BC164" s="15">
        <v>0</v>
      </c>
      <c r="BD164" s="15">
        <v>0</v>
      </c>
      <c r="BE164" s="15">
        <v>0</v>
      </c>
      <c r="BF164" s="15">
        <v>0</v>
      </c>
      <c r="BG164" s="15">
        <f t="shared" si="13"/>
        <v>0</v>
      </c>
      <c r="BH164" t="str">
        <f t="shared" si="14"/>
        <v>UIDIST</v>
      </c>
      <c r="BI164" t="str">
        <f>VLOOKUP(BH164,[2]Summary!$C$29:$C$56,1,0)</f>
        <v>UIDist</v>
      </c>
      <c r="BJ164" s="16">
        <v>44197</v>
      </c>
    </row>
    <row r="165" spans="1:62" x14ac:dyDescent="0.25">
      <c r="A165" s="13">
        <v>802045.01</v>
      </c>
      <c r="B165" s="13">
        <v>802045.01</v>
      </c>
      <c r="C165" t="s">
        <v>191</v>
      </c>
      <c r="D165" t="s">
        <v>18</v>
      </c>
      <c r="E165" t="s">
        <v>19</v>
      </c>
      <c r="F165" s="13" t="s">
        <v>22</v>
      </c>
      <c r="G165" s="14"/>
      <c r="H165" s="15">
        <v>8.2000000000000003E-2</v>
      </c>
      <c r="I165" s="15">
        <v>2.4E-2</v>
      </c>
      <c r="J165" s="15">
        <v>3.1E-2</v>
      </c>
      <c r="K165" s="15">
        <v>0.60199999999999998</v>
      </c>
      <c r="L165" s="15">
        <v>0.47</v>
      </c>
      <c r="M165" s="15">
        <v>0.85399999999999998</v>
      </c>
      <c r="N165" s="15">
        <v>3.1E-2</v>
      </c>
      <c r="O165" s="15">
        <v>1.3660000000000001</v>
      </c>
      <c r="P165" s="15">
        <v>0.377</v>
      </c>
      <c r="Q165" s="15">
        <v>3.3000000000000002E-2</v>
      </c>
      <c r="R165" s="15">
        <v>0.35899999999999999</v>
      </c>
      <c r="S165" s="15">
        <v>0.46</v>
      </c>
      <c r="T165" s="15">
        <f t="shared" si="10"/>
        <v>4.6890000000000009</v>
      </c>
      <c r="U165" s="15">
        <v>7.9150001525878907E-2</v>
      </c>
      <c r="V165" s="15">
        <v>0.41962000274658201</v>
      </c>
      <c r="W165" s="15">
        <v>8.0690002441406256E-2</v>
      </c>
      <c r="X165" s="15">
        <v>0.98011997985839838</v>
      </c>
      <c r="Y165" s="15">
        <v>8.620999908447266E-2</v>
      </c>
      <c r="Z165" s="15">
        <v>8.5830001831054686E-2</v>
      </c>
      <c r="AA165" s="15">
        <v>8.8860000610351569E-2</v>
      </c>
      <c r="AB165" s="15">
        <v>8.8860000610351569E-2</v>
      </c>
      <c r="AC165" s="15">
        <v>7.3839996337890623E-2</v>
      </c>
      <c r="AD165" s="15">
        <v>7.3839996337890623E-2</v>
      </c>
      <c r="AE165" s="15">
        <v>7.3839996337890623E-2</v>
      </c>
      <c r="AF165" s="15">
        <v>9.325E-2</v>
      </c>
      <c r="AG165" s="15">
        <f t="shared" si="11"/>
        <v>2.224109977722168</v>
      </c>
      <c r="AH165" s="15">
        <v>9.1730003356933598E-2</v>
      </c>
      <c r="AI165" s="15">
        <v>9.1730003356933598E-2</v>
      </c>
      <c r="AJ165" s="15">
        <v>0.91534001922607422</v>
      </c>
      <c r="AK165" s="15">
        <v>9.3650001525878906E-2</v>
      </c>
      <c r="AL165" s="15">
        <v>0.58223999786376957</v>
      </c>
      <c r="AM165" s="15">
        <v>0</v>
      </c>
      <c r="AN165" s="15">
        <v>0.4871300048828125</v>
      </c>
      <c r="AO165" s="15">
        <v>0</v>
      </c>
      <c r="AP165" s="15">
        <v>0.64215998840332034</v>
      </c>
      <c r="AQ165" s="15">
        <v>0.27900000000000003</v>
      </c>
      <c r="AR165" s="15">
        <v>0</v>
      </c>
      <c r="AS165" s="15">
        <v>0</v>
      </c>
      <c r="AT165" s="15">
        <f t="shared" si="12"/>
        <v>3.1829800186157229</v>
      </c>
      <c r="AU165" s="15">
        <v>0</v>
      </c>
      <c r="AV165" s="15">
        <v>0</v>
      </c>
      <c r="AW165" s="15">
        <v>0</v>
      </c>
      <c r="AX165" s="15">
        <v>0</v>
      </c>
      <c r="AY165" s="15">
        <v>0</v>
      </c>
      <c r="AZ165" s="15">
        <v>0</v>
      </c>
      <c r="BA165" s="15">
        <v>0</v>
      </c>
      <c r="BB165" s="15">
        <v>0</v>
      </c>
      <c r="BC165" s="15">
        <v>0</v>
      </c>
      <c r="BD165" s="15">
        <v>0</v>
      </c>
      <c r="BE165" s="15">
        <v>0</v>
      </c>
      <c r="BF165" s="15">
        <v>0</v>
      </c>
      <c r="BG165" s="15">
        <f t="shared" si="13"/>
        <v>0</v>
      </c>
      <c r="BH165" t="str">
        <f t="shared" si="14"/>
        <v>UIDIST</v>
      </c>
      <c r="BI165" t="str">
        <f>VLOOKUP(BH165,[2]Summary!$C$29:$C$56,1,0)</f>
        <v>UIDist</v>
      </c>
      <c r="BJ165" s="16">
        <v>44197</v>
      </c>
    </row>
    <row r="166" spans="1:62" x14ac:dyDescent="0.25">
      <c r="A166" s="13">
        <v>802048.01</v>
      </c>
      <c r="B166" s="13">
        <v>802048.01</v>
      </c>
      <c r="C166" t="s">
        <v>192</v>
      </c>
      <c r="D166" t="s">
        <v>18</v>
      </c>
      <c r="E166" t="s">
        <v>19</v>
      </c>
      <c r="F166" s="13" t="s">
        <v>20</v>
      </c>
      <c r="G166" s="14"/>
      <c r="H166" s="15">
        <v>46.72</v>
      </c>
      <c r="I166" s="15">
        <v>14.009</v>
      </c>
      <c r="J166" s="15">
        <v>4.8529999999999998</v>
      </c>
      <c r="K166" s="15">
        <v>41.439</v>
      </c>
      <c r="L166" s="15">
        <v>40.462000000000003</v>
      </c>
      <c r="M166" s="15">
        <v>210.48099999999999</v>
      </c>
      <c r="N166" s="15">
        <v>108.717</v>
      </c>
      <c r="O166" s="15">
        <v>38.875</v>
      </c>
      <c r="P166" s="15">
        <v>54.654000000000003</v>
      </c>
      <c r="Q166" s="15">
        <v>41.945</v>
      </c>
      <c r="R166" s="15">
        <v>90.58</v>
      </c>
      <c r="S166" s="15">
        <v>73.742999999999995</v>
      </c>
      <c r="T166" s="15">
        <f t="shared" si="10"/>
        <v>766.47800000000007</v>
      </c>
      <c r="U166" s="15">
        <v>73.769788085937506</v>
      </c>
      <c r="V166" s="15">
        <v>56.163828613281247</v>
      </c>
      <c r="W166" s="15">
        <v>73.227190429687496</v>
      </c>
      <c r="X166" s="15">
        <v>19.497779785156251</v>
      </c>
      <c r="Y166" s="15">
        <v>52.736719726562498</v>
      </c>
      <c r="Z166" s="15">
        <v>23.830479980468748</v>
      </c>
      <c r="AA166" s="15">
        <v>24.393369873046876</v>
      </c>
      <c r="AB166" s="15">
        <v>56.681090820312498</v>
      </c>
      <c r="AC166" s="15">
        <v>84.556568359375007</v>
      </c>
      <c r="AD166" s="15">
        <v>61.084940917968751</v>
      </c>
      <c r="AE166" s="15">
        <v>41.5965595703125</v>
      </c>
      <c r="AF166" s="15">
        <v>507.4545</v>
      </c>
      <c r="AG166" s="15">
        <f t="shared" si="11"/>
        <v>1074.9928161621094</v>
      </c>
      <c r="AH166" s="15">
        <v>46.792870117187498</v>
      </c>
      <c r="AI166" s="15">
        <v>25.007680541992187</v>
      </c>
      <c r="AJ166" s="15">
        <v>71.355319717407227</v>
      </c>
      <c r="AK166" s="15">
        <v>31.959419979289173</v>
      </c>
      <c r="AL166" s="15">
        <v>40.538829589843751</v>
      </c>
      <c r="AM166" s="15">
        <v>49.993349609375002</v>
      </c>
      <c r="AN166" s="15">
        <v>45.215479003906253</v>
      </c>
      <c r="AO166" s="15">
        <v>41.108719528198243</v>
      </c>
      <c r="AP166" s="15">
        <v>31.285609008789063</v>
      </c>
      <c r="AQ166" s="15">
        <v>84.313000000000002</v>
      </c>
      <c r="AR166" s="15">
        <v>36.959690818786619</v>
      </c>
      <c r="AS166" s="15">
        <v>771.12785162353521</v>
      </c>
      <c r="AT166" s="15">
        <f t="shared" si="12"/>
        <v>1275.6578195383102</v>
      </c>
      <c r="AU166" s="15">
        <v>-128.58251855468751</v>
      </c>
      <c r="AV166" s="15">
        <v>280.71711474609373</v>
      </c>
      <c r="AW166" s="15">
        <v>96.252639160156249</v>
      </c>
      <c r="AX166" s="15">
        <v>67.521359619140625</v>
      </c>
      <c r="AY166" s="15">
        <v>2.4488093261718751</v>
      </c>
      <c r="AZ166" s="15">
        <v>33.457480468749999</v>
      </c>
      <c r="BA166" s="15">
        <v>76.811849853515625</v>
      </c>
      <c r="BB166" s="15">
        <v>518.35579933547979</v>
      </c>
      <c r="BC166" s="15">
        <v>104.80836987304687</v>
      </c>
      <c r="BD166" s="15">
        <v>352.91006249999998</v>
      </c>
      <c r="BE166" s="15">
        <v>362.860181640625</v>
      </c>
      <c r="BF166" s="15">
        <v>505.29408593749997</v>
      </c>
      <c r="BG166" s="15">
        <f t="shared" si="13"/>
        <v>2272.8552339057919</v>
      </c>
      <c r="BH166" t="str">
        <f t="shared" si="14"/>
        <v>UIDIST</v>
      </c>
      <c r="BI166" t="str">
        <f>VLOOKUP(BH166,[2]Summary!$C$29:$C$56,1,0)</f>
        <v>UIDist</v>
      </c>
      <c r="BJ166" s="16">
        <v>44562</v>
      </c>
    </row>
    <row r="167" spans="1:62" x14ac:dyDescent="0.25">
      <c r="A167" s="13">
        <v>802050.01</v>
      </c>
      <c r="B167" s="13">
        <v>802050.01</v>
      </c>
      <c r="C167" t="s">
        <v>193</v>
      </c>
      <c r="D167" t="s">
        <v>18</v>
      </c>
      <c r="E167" t="s">
        <v>19</v>
      </c>
      <c r="F167" s="13" t="s">
        <v>22</v>
      </c>
      <c r="G167" s="14"/>
      <c r="H167" s="15">
        <v>0.21</v>
      </c>
      <c r="I167" s="15">
        <v>0.41599999999999998</v>
      </c>
      <c r="J167" s="15">
        <v>4.5999999999999999E-2</v>
      </c>
      <c r="K167" s="15">
        <v>8.1000000000000003E-2</v>
      </c>
      <c r="L167" s="15">
        <v>0.82399999999999995</v>
      </c>
      <c r="M167" s="15">
        <v>0.13700000000000001</v>
      </c>
      <c r="N167" s="15">
        <v>0.31900000000000001</v>
      </c>
      <c r="O167" s="15">
        <v>2.4729999999999999</v>
      </c>
      <c r="P167" s="15">
        <v>5.8000000000000003E-2</v>
      </c>
      <c r="Q167" s="15">
        <v>1.2999999999999999E-2</v>
      </c>
      <c r="R167" s="15">
        <v>0.59299999999999997</v>
      </c>
      <c r="S167" s="15">
        <v>6.0999999999999999E-2</v>
      </c>
      <c r="T167" s="15">
        <f t="shared" si="10"/>
        <v>5.2309999999999999</v>
      </c>
      <c r="U167" s="15">
        <v>4.5999999999999999E-2</v>
      </c>
      <c r="V167" s="15">
        <v>4.5999999999999999E-2</v>
      </c>
      <c r="W167" s="15">
        <v>4.5680000305175779E-2</v>
      </c>
      <c r="X167" s="15">
        <v>4.5680000305175779E-2</v>
      </c>
      <c r="Y167" s="15">
        <v>0.23749999618530274</v>
      </c>
      <c r="Z167" s="15">
        <v>4.6650001525878906E-2</v>
      </c>
      <c r="AA167" s="15">
        <v>4.8330001831054688E-2</v>
      </c>
      <c r="AB167" s="15">
        <v>4.8330001831054688E-2</v>
      </c>
      <c r="AC167" s="15">
        <v>4.0169998168945314E-2</v>
      </c>
      <c r="AD167" s="15">
        <v>4.0169998168945314E-2</v>
      </c>
      <c r="AE167" s="15">
        <v>4.0169998168945314E-2</v>
      </c>
      <c r="AF167" s="15">
        <v>5.0720001220703123E-2</v>
      </c>
      <c r="AG167" s="15">
        <f t="shared" si="11"/>
        <v>0.73539999771118159</v>
      </c>
      <c r="AH167" s="15">
        <v>4.9900001525878909E-2</v>
      </c>
      <c r="AI167" s="15">
        <v>4.9900001525878909E-2</v>
      </c>
      <c r="AJ167" s="15">
        <v>4.9900001525878909E-2</v>
      </c>
      <c r="AK167" s="15">
        <v>4.8310001373291014E-2</v>
      </c>
      <c r="AL167" s="15">
        <v>0</v>
      </c>
      <c r="AM167" s="15">
        <v>0</v>
      </c>
      <c r="AN167" s="15">
        <v>0</v>
      </c>
      <c r="AO167" s="15">
        <v>0</v>
      </c>
      <c r="AP167" s="15">
        <v>0</v>
      </c>
      <c r="AQ167" s="15">
        <v>0</v>
      </c>
      <c r="AR167" s="15">
        <v>0</v>
      </c>
      <c r="AS167" s="15">
        <v>0</v>
      </c>
      <c r="AT167" s="15">
        <f t="shared" si="12"/>
        <v>0.19801000595092771</v>
      </c>
      <c r="AU167" s="15">
        <v>0</v>
      </c>
      <c r="AV167" s="15">
        <v>0</v>
      </c>
      <c r="AW167" s="15">
        <v>0</v>
      </c>
      <c r="AX167" s="15">
        <v>0</v>
      </c>
      <c r="AY167" s="15">
        <v>0</v>
      </c>
      <c r="AZ167" s="15">
        <v>0</v>
      </c>
      <c r="BA167" s="15">
        <v>0</v>
      </c>
      <c r="BB167" s="15">
        <v>0</v>
      </c>
      <c r="BC167" s="15">
        <v>0</v>
      </c>
      <c r="BD167" s="15">
        <v>0</v>
      </c>
      <c r="BE167" s="15">
        <v>0</v>
      </c>
      <c r="BF167" s="15">
        <v>0</v>
      </c>
      <c r="BG167" s="15">
        <f t="shared" si="13"/>
        <v>0</v>
      </c>
      <c r="BH167" t="str">
        <f t="shared" si="14"/>
        <v>UIDIST</v>
      </c>
      <c r="BI167" t="str">
        <f>VLOOKUP(BH167,[2]Summary!$C$29:$C$56,1,0)</f>
        <v>UIDist</v>
      </c>
      <c r="BJ167" s="16">
        <v>44197</v>
      </c>
    </row>
    <row r="168" spans="1:62" x14ac:dyDescent="0.25">
      <c r="A168" s="13">
        <v>802053.01</v>
      </c>
      <c r="B168" s="13">
        <v>802053.01</v>
      </c>
      <c r="C168" t="s">
        <v>194</v>
      </c>
      <c r="D168" t="s">
        <v>18</v>
      </c>
      <c r="E168" t="s">
        <v>19</v>
      </c>
      <c r="F168" s="13" t="s">
        <v>22</v>
      </c>
      <c r="G168" s="14"/>
      <c r="H168" s="15">
        <v>1.639</v>
      </c>
      <c r="I168" s="15">
        <v>3.0489999999999999</v>
      </c>
      <c r="J168" s="15">
        <v>1.948</v>
      </c>
      <c r="K168" s="15">
        <v>67.137</v>
      </c>
      <c r="L168" s="15">
        <v>17.399999999999999</v>
      </c>
      <c r="M168" s="15">
        <v>3.621</v>
      </c>
      <c r="N168" s="15">
        <v>0.75900000000000001</v>
      </c>
      <c r="O168" s="15">
        <v>6.8000000000000005E-2</v>
      </c>
      <c r="P168" s="15">
        <v>0.29399999999999998</v>
      </c>
      <c r="Q168" s="15">
        <v>0.4</v>
      </c>
      <c r="R168" s="15">
        <v>0.29399999999999998</v>
      </c>
      <c r="S168" s="15">
        <v>1.2629999999999999</v>
      </c>
      <c r="T168" s="15">
        <f t="shared" si="10"/>
        <v>97.872</v>
      </c>
      <c r="U168" s="15">
        <v>0.95335998535156252</v>
      </c>
      <c r="V168" s="15">
        <v>0.95335998535156252</v>
      </c>
      <c r="W168" s="15">
        <v>0.94672998046875001</v>
      </c>
      <c r="X168" s="15">
        <v>0.94672998046875001</v>
      </c>
      <c r="Y168" s="15">
        <v>0.94672998046875001</v>
      </c>
      <c r="Z168" s="15">
        <v>0.94246997070312499</v>
      </c>
      <c r="AA168" s="15">
        <v>0.97734002685546872</v>
      </c>
      <c r="AB168" s="15">
        <v>0.97734002685546872</v>
      </c>
      <c r="AC168" s="15">
        <v>0.81219000244140627</v>
      </c>
      <c r="AD168" s="15">
        <v>0.81219000244140627</v>
      </c>
      <c r="AE168" s="15">
        <v>0.81219000244140627</v>
      </c>
      <c r="AF168" s="15">
        <v>1.0255899658203125</v>
      </c>
      <c r="AG168" s="15">
        <f t="shared" si="11"/>
        <v>11.106219909667969</v>
      </c>
      <c r="AH168" s="15">
        <v>1.0089000244140625</v>
      </c>
      <c r="AI168" s="15">
        <v>1.0089000244140625</v>
      </c>
      <c r="AJ168" s="15">
        <v>1.0089000244140625</v>
      </c>
      <c r="AK168" s="15">
        <v>0.97663000488281249</v>
      </c>
      <c r="AL168" s="15">
        <v>0.97663000488281249</v>
      </c>
      <c r="AM168" s="15">
        <v>0.4256300048828125</v>
      </c>
      <c r="AN168" s="15">
        <v>0.99286999511718754</v>
      </c>
      <c r="AO168" s="15">
        <v>0.99286999511718754</v>
      </c>
      <c r="AP168" s="15">
        <v>1.1078800048828126</v>
      </c>
      <c r="AQ168" s="15">
        <v>1.1080000000000001</v>
      </c>
      <c r="AR168" s="15">
        <v>1.1078800048828126</v>
      </c>
      <c r="AS168" s="15">
        <v>0.98346997070312503</v>
      </c>
      <c r="AT168" s="15">
        <f t="shared" si="12"/>
        <v>11.698560058593749</v>
      </c>
      <c r="AU168" s="15">
        <v>0</v>
      </c>
      <c r="AV168" s="15">
        <v>0</v>
      </c>
      <c r="AW168" s="15">
        <v>0</v>
      </c>
      <c r="AX168" s="15">
        <v>0</v>
      </c>
      <c r="AY168" s="15">
        <v>0</v>
      </c>
      <c r="AZ168" s="15">
        <v>0</v>
      </c>
      <c r="BA168" s="15">
        <v>0</v>
      </c>
      <c r="BB168" s="15">
        <v>0</v>
      </c>
      <c r="BC168" s="15">
        <v>0</v>
      </c>
      <c r="BD168" s="15">
        <v>0</v>
      </c>
      <c r="BE168" s="15">
        <v>0</v>
      </c>
      <c r="BF168" s="15">
        <v>0</v>
      </c>
      <c r="BG168" s="15">
        <f t="shared" si="13"/>
        <v>0</v>
      </c>
      <c r="BH168" t="str">
        <f t="shared" si="14"/>
        <v>UIDIST</v>
      </c>
      <c r="BI168" t="str">
        <f>VLOOKUP(BH168,[2]Summary!$C$29:$C$56,1,0)</f>
        <v>UIDist</v>
      </c>
      <c r="BJ168" s="16">
        <v>44197</v>
      </c>
    </row>
    <row r="169" spans="1:62" x14ac:dyDescent="0.25">
      <c r="A169" s="13">
        <v>802057.02</v>
      </c>
      <c r="B169">
        <v>802057.02</v>
      </c>
      <c r="C169" t="s">
        <v>195</v>
      </c>
      <c r="D169" t="s">
        <v>18</v>
      </c>
      <c r="E169" t="s">
        <v>35</v>
      </c>
      <c r="F169" s="13" t="s">
        <v>20</v>
      </c>
      <c r="G169" s="14"/>
      <c r="H169" s="15">
        <v>56.024000000000001</v>
      </c>
      <c r="I169" s="15">
        <v>22.663</v>
      </c>
      <c r="J169" s="15">
        <v>27.9</v>
      </c>
      <c r="K169" s="15">
        <v>8.6</v>
      </c>
      <c r="L169" s="15">
        <v>14.513</v>
      </c>
      <c r="M169" s="15">
        <v>11.48</v>
      </c>
      <c r="N169" s="15">
        <v>3</v>
      </c>
      <c r="O169" s="15">
        <v>4.7370000000000001</v>
      </c>
      <c r="P169" s="15">
        <v>18.536000000000001</v>
      </c>
      <c r="Q169" s="15">
        <v>13.395</v>
      </c>
      <c r="R169" s="15">
        <v>5.3929999999999998</v>
      </c>
      <c r="S169" s="15">
        <v>5.4889999999999999</v>
      </c>
      <c r="T169" s="15">
        <f t="shared" si="10"/>
        <v>191.73</v>
      </c>
      <c r="U169" s="15">
        <v>8.1576098632812499</v>
      </c>
      <c r="V169" s="15">
        <v>19.873800048828127</v>
      </c>
      <c r="W169" s="15">
        <v>80.715728027343744</v>
      </c>
      <c r="X169" s="15">
        <v>52.402749999999997</v>
      </c>
      <c r="Y169" s="15">
        <v>71.040670410156253</v>
      </c>
      <c r="Z169" s="15">
        <v>78.245179687499999</v>
      </c>
      <c r="AA169" s="15">
        <v>128.11105078124999</v>
      </c>
      <c r="AB169" s="15">
        <v>79.395338867187505</v>
      </c>
      <c r="AC169" s="15">
        <v>41.5634599609375</v>
      </c>
      <c r="AD169" s="15">
        <v>53.825301757812497</v>
      </c>
      <c r="AE169" s="15">
        <v>78.654090118408206</v>
      </c>
      <c r="AF169" s="15">
        <v>57.591921386718752</v>
      </c>
      <c r="AG169" s="15">
        <f t="shared" si="11"/>
        <v>749.57690090942378</v>
      </c>
      <c r="AH169" s="15">
        <v>66.236518027305607</v>
      </c>
      <c r="AI169" s="15">
        <v>58.509959921836852</v>
      </c>
      <c r="AJ169" s="15">
        <v>80.887968749999999</v>
      </c>
      <c r="AK169" s="15">
        <v>66.157751171112054</v>
      </c>
      <c r="AL169" s="15">
        <v>50.084929687500001</v>
      </c>
      <c r="AM169" s="15">
        <v>54.324620605468752</v>
      </c>
      <c r="AN169" s="15">
        <v>70.683240234375006</v>
      </c>
      <c r="AO169" s="15">
        <v>32.762070800781252</v>
      </c>
      <c r="AP169" s="15">
        <v>20.857900268554687</v>
      </c>
      <c r="AQ169" s="15">
        <v>23.15</v>
      </c>
      <c r="AR169" s="15">
        <v>24.223260375976562</v>
      </c>
      <c r="AS169" s="15">
        <v>19.704489868164064</v>
      </c>
      <c r="AT169" s="15">
        <f t="shared" si="12"/>
        <v>567.58270971107481</v>
      </c>
      <c r="AU169" s="15">
        <v>19.07937985229492</v>
      </c>
      <c r="AV169" s="15">
        <v>12.206880241394042</v>
      </c>
      <c r="AW169" s="15">
        <v>31.302820007324218</v>
      </c>
      <c r="AX169" s="15">
        <v>22.136959869384764</v>
      </c>
      <c r="AY169" s="15">
        <v>18.802180206298829</v>
      </c>
      <c r="AZ169" s="15">
        <v>54.513928894042969</v>
      </c>
      <c r="BA169" s="15">
        <v>17.549720108032226</v>
      </c>
      <c r="BB169" s="15">
        <v>28.670579589843751</v>
      </c>
      <c r="BC169" s="15">
        <v>17.341229110717773</v>
      </c>
      <c r="BD169" s="15">
        <v>23.160560180664064</v>
      </c>
      <c r="BE169" s="15">
        <v>147.1697177734375</v>
      </c>
      <c r="BF169" s="15">
        <v>174.36796874999999</v>
      </c>
      <c r="BG169" s="15">
        <f t="shared" si="13"/>
        <v>566.30192458343504</v>
      </c>
      <c r="BH169" t="str">
        <f t="shared" si="14"/>
        <v>UITRANS</v>
      </c>
      <c r="BI169" t="str">
        <f>VLOOKUP(BH169,[2]Summary!$C$29:$C$56,1,0)</f>
        <v>UITrans</v>
      </c>
      <c r="BJ169" s="16">
        <v>44562</v>
      </c>
    </row>
    <row r="170" spans="1:62" x14ac:dyDescent="0.25">
      <c r="A170" s="13">
        <v>802059.02</v>
      </c>
      <c r="B170">
        <v>802059.02</v>
      </c>
      <c r="C170" t="s">
        <v>196</v>
      </c>
      <c r="D170" t="s">
        <v>18</v>
      </c>
      <c r="E170" t="s">
        <v>35</v>
      </c>
      <c r="F170" s="13" t="s">
        <v>101</v>
      </c>
      <c r="G170" s="14"/>
      <c r="H170" s="15">
        <v>-16.291</v>
      </c>
      <c r="I170" s="15">
        <v>1.9239999999999999</v>
      </c>
      <c r="J170" s="15">
        <v>-2.8159999999999998</v>
      </c>
      <c r="K170" s="15">
        <v>0.88500000000000001</v>
      </c>
      <c r="L170" s="15">
        <v>2.5049999999999999</v>
      </c>
      <c r="M170" s="15">
        <v>-3.391</v>
      </c>
      <c r="N170" s="15">
        <v>9.6980000000000004</v>
      </c>
      <c r="O170" s="15">
        <v>7.9880000000000004</v>
      </c>
      <c r="P170" s="15">
        <v>9.7870000000000008</v>
      </c>
      <c r="Q170" s="15">
        <v>6.5010000000000003</v>
      </c>
      <c r="R170" s="15">
        <v>-16.385000000000002</v>
      </c>
      <c r="S170" s="15">
        <v>-17.588999999999999</v>
      </c>
      <c r="T170" s="15">
        <f t="shared" si="10"/>
        <v>-17.183999999999994</v>
      </c>
      <c r="U170" s="15">
        <v>0.48123999023437503</v>
      </c>
      <c r="V170" s="15">
        <v>-0.48123999023437503</v>
      </c>
      <c r="W170" s="15">
        <v>0</v>
      </c>
      <c r="X170" s="15">
        <v>0</v>
      </c>
      <c r="Y170" s="15">
        <v>0</v>
      </c>
      <c r="Z170" s="15">
        <v>0</v>
      </c>
      <c r="AA170" s="15">
        <v>0</v>
      </c>
      <c r="AB170" s="15">
        <v>0</v>
      </c>
      <c r="AC170" s="15">
        <v>0</v>
      </c>
      <c r="AD170" s="15">
        <v>0</v>
      </c>
      <c r="AE170" s="15">
        <v>0</v>
      </c>
      <c r="AF170" s="15">
        <v>0.21835000228881835</v>
      </c>
      <c r="AG170" s="15">
        <f t="shared" si="11"/>
        <v>0.21835000228881835</v>
      </c>
      <c r="AH170" s="15">
        <v>0</v>
      </c>
      <c r="AI170" s="15">
        <v>0</v>
      </c>
      <c r="AJ170" s="15">
        <v>0</v>
      </c>
      <c r="AK170" s="15">
        <v>0</v>
      </c>
      <c r="AL170" s="15">
        <v>0</v>
      </c>
      <c r="AM170" s="15">
        <v>0</v>
      </c>
      <c r="AN170" s="15">
        <v>0</v>
      </c>
      <c r="AO170" s="15">
        <v>0</v>
      </c>
      <c r="AP170" s="15">
        <v>0</v>
      </c>
      <c r="AQ170" s="15">
        <v>0</v>
      </c>
      <c r="AR170" s="15">
        <v>0</v>
      </c>
      <c r="AS170" s="15">
        <v>0</v>
      </c>
      <c r="AT170" s="15">
        <f t="shared" si="12"/>
        <v>0</v>
      </c>
      <c r="AU170" s="15">
        <v>0</v>
      </c>
      <c r="AV170" s="15">
        <v>0</v>
      </c>
      <c r="AW170" s="15">
        <v>0</v>
      </c>
      <c r="AX170" s="15">
        <v>0</v>
      </c>
      <c r="AY170" s="15">
        <v>0</v>
      </c>
      <c r="AZ170" s="15">
        <v>0</v>
      </c>
      <c r="BA170" s="15">
        <v>0</v>
      </c>
      <c r="BB170" s="15">
        <v>0</v>
      </c>
      <c r="BC170" s="15">
        <v>0</v>
      </c>
      <c r="BD170" s="15">
        <v>0</v>
      </c>
      <c r="BE170" s="15">
        <v>0</v>
      </c>
      <c r="BF170" s="15">
        <v>0</v>
      </c>
      <c r="BG170" s="15">
        <f t="shared" si="13"/>
        <v>0</v>
      </c>
      <c r="BH170" t="str">
        <f t="shared" si="14"/>
        <v>UITRANS</v>
      </c>
      <c r="BI170" t="str">
        <f>VLOOKUP(BH170,[2]Summary!$C$29:$C$56,1,0)</f>
        <v>UITrans</v>
      </c>
      <c r="BJ170" s="16">
        <v>43831</v>
      </c>
    </row>
    <row r="171" spans="1:62" x14ac:dyDescent="0.25">
      <c r="A171" s="13">
        <v>802060.02</v>
      </c>
      <c r="B171">
        <v>802060.02</v>
      </c>
      <c r="C171" t="s">
        <v>197</v>
      </c>
      <c r="D171" t="s">
        <v>18</v>
      </c>
      <c r="E171" t="s">
        <v>35</v>
      </c>
      <c r="F171" s="13" t="s">
        <v>101</v>
      </c>
      <c r="G171" s="14"/>
      <c r="H171" s="15">
        <v>-9.1340000000000003</v>
      </c>
      <c r="I171" s="15">
        <v>4.7130000000000001</v>
      </c>
      <c r="J171" s="15">
        <v>-10.199999999999999</v>
      </c>
      <c r="K171" s="15">
        <v>1.946</v>
      </c>
      <c r="L171" s="15">
        <v>1.724</v>
      </c>
      <c r="M171" s="15">
        <v>-3.669</v>
      </c>
      <c r="N171" s="15">
        <v>0</v>
      </c>
      <c r="O171" s="15">
        <v>0.14699999999999999</v>
      </c>
      <c r="P171" s="15">
        <v>2.944</v>
      </c>
      <c r="Q171" s="15">
        <v>1.379</v>
      </c>
      <c r="R171" s="15">
        <v>-4.0709999999999997</v>
      </c>
      <c r="S171" s="15">
        <v>-0.39900000000000002</v>
      </c>
      <c r="T171" s="15">
        <f t="shared" si="10"/>
        <v>-14.620000000000001</v>
      </c>
      <c r="U171" s="15">
        <v>0.14036999511718751</v>
      </c>
      <c r="V171" s="15">
        <v>-0.14036999511718751</v>
      </c>
      <c r="W171" s="15">
        <v>0</v>
      </c>
      <c r="X171" s="15">
        <v>0</v>
      </c>
      <c r="Y171" s="15">
        <v>0</v>
      </c>
      <c r="Z171" s="15">
        <v>0</v>
      </c>
      <c r="AA171" s="15">
        <v>0</v>
      </c>
      <c r="AB171" s="15">
        <v>0</v>
      </c>
      <c r="AC171" s="15">
        <v>0.18706999588012696</v>
      </c>
      <c r="AD171" s="15">
        <v>0</v>
      </c>
      <c r="AE171" s="15">
        <v>0</v>
      </c>
      <c r="AF171" s="15">
        <v>0</v>
      </c>
      <c r="AG171" s="15">
        <f t="shared" si="11"/>
        <v>0.18706999588012696</v>
      </c>
      <c r="AH171" s="15">
        <v>0</v>
      </c>
      <c r="AI171" s="15">
        <v>0</v>
      </c>
      <c r="AJ171" s="15">
        <v>0</v>
      </c>
      <c r="AK171" s="15">
        <v>0</v>
      </c>
      <c r="AL171" s="15">
        <v>0</v>
      </c>
      <c r="AM171" s="15">
        <v>0</v>
      </c>
      <c r="AN171" s="15">
        <v>0</v>
      </c>
      <c r="AO171" s="15">
        <v>0</v>
      </c>
      <c r="AP171" s="15">
        <v>0</v>
      </c>
      <c r="AQ171" s="15">
        <v>0</v>
      </c>
      <c r="AR171" s="15">
        <v>0</v>
      </c>
      <c r="AS171" s="15">
        <v>0</v>
      </c>
      <c r="AT171" s="15">
        <f t="shared" si="12"/>
        <v>0</v>
      </c>
      <c r="AU171" s="15">
        <v>0</v>
      </c>
      <c r="AV171" s="15">
        <v>0</v>
      </c>
      <c r="AW171" s="15">
        <v>0</v>
      </c>
      <c r="AX171" s="15">
        <v>0</v>
      </c>
      <c r="AY171" s="15">
        <v>0</v>
      </c>
      <c r="AZ171" s="15">
        <v>0</v>
      </c>
      <c r="BA171" s="15">
        <v>0</v>
      </c>
      <c r="BB171" s="15">
        <v>0</v>
      </c>
      <c r="BC171" s="15">
        <v>0</v>
      </c>
      <c r="BD171" s="15">
        <v>0</v>
      </c>
      <c r="BE171" s="15">
        <v>0</v>
      </c>
      <c r="BF171" s="15">
        <v>0</v>
      </c>
      <c r="BG171" s="15">
        <f t="shared" si="13"/>
        <v>0</v>
      </c>
      <c r="BH171" t="str">
        <f t="shared" si="14"/>
        <v>UITRANS</v>
      </c>
      <c r="BI171" t="str">
        <f>VLOOKUP(BH171,[2]Summary!$C$29:$C$56,1,0)</f>
        <v>UITrans</v>
      </c>
      <c r="BJ171" s="16">
        <v>43831</v>
      </c>
    </row>
    <row r="172" spans="1:62" x14ac:dyDescent="0.25">
      <c r="A172" s="13">
        <v>802063.01</v>
      </c>
      <c r="B172">
        <v>802063.01</v>
      </c>
      <c r="C172" t="s">
        <v>198</v>
      </c>
      <c r="D172" t="s">
        <v>18</v>
      </c>
      <c r="E172" t="s">
        <v>19</v>
      </c>
      <c r="F172" s="13" t="s">
        <v>22</v>
      </c>
      <c r="G172" s="14"/>
      <c r="H172" s="15">
        <v>0.193</v>
      </c>
      <c r="I172" s="15">
        <v>-1.7999999999999999E-2</v>
      </c>
      <c r="J172" s="15">
        <v>0</v>
      </c>
      <c r="K172" s="15">
        <v>0</v>
      </c>
      <c r="L172" s="15">
        <v>0</v>
      </c>
      <c r="M172" s="15">
        <v>0</v>
      </c>
      <c r="N172" s="15">
        <v>0</v>
      </c>
      <c r="O172" s="15">
        <v>0.28599999999999998</v>
      </c>
      <c r="P172" s="15">
        <v>0</v>
      </c>
      <c r="Q172" s="15">
        <v>0</v>
      </c>
      <c r="R172" s="15">
        <v>0.56399999999999995</v>
      </c>
      <c r="S172" s="15">
        <v>1.0980000000000001</v>
      </c>
      <c r="T172" s="15">
        <f t="shared" si="10"/>
        <v>2.1230000000000002</v>
      </c>
      <c r="U172" s="15">
        <v>0</v>
      </c>
      <c r="V172" s="15">
        <v>0</v>
      </c>
      <c r="W172" s="15">
        <v>2.4516000976562502</v>
      </c>
      <c r="X172" s="15">
        <v>0</v>
      </c>
      <c r="Y172" s="15">
        <v>0</v>
      </c>
      <c r="Z172" s="15">
        <v>0.74099999999999999</v>
      </c>
      <c r="AA172" s="15">
        <v>0.61297999572753903</v>
      </c>
      <c r="AB172" s="15">
        <v>0</v>
      </c>
      <c r="AC172" s="15">
        <v>0</v>
      </c>
      <c r="AD172" s="15">
        <v>0</v>
      </c>
      <c r="AE172" s="15">
        <v>0</v>
      </c>
      <c r="AF172" s="15">
        <v>0</v>
      </c>
      <c r="AG172" s="15">
        <f t="shared" si="11"/>
        <v>3.8055800933837896</v>
      </c>
      <c r="AH172" s="15">
        <v>0</v>
      </c>
      <c r="AI172" s="15">
        <v>0.10488999938964844</v>
      </c>
      <c r="AJ172" s="15">
        <v>0</v>
      </c>
      <c r="AK172" s="15">
        <v>0</v>
      </c>
      <c r="AL172" s="15">
        <v>0.10664999771118164</v>
      </c>
      <c r="AM172" s="15">
        <v>0</v>
      </c>
      <c r="AN172" s="15">
        <v>0</v>
      </c>
      <c r="AO172" s="15">
        <v>0</v>
      </c>
      <c r="AP172" s="15">
        <v>0</v>
      </c>
      <c r="AQ172" s="15">
        <v>0</v>
      </c>
      <c r="AR172" s="15">
        <v>0</v>
      </c>
      <c r="AS172" s="15">
        <v>0</v>
      </c>
      <c r="AT172" s="15">
        <f t="shared" si="12"/>
        <v>0.21153999710083007</v>
      </c>
      <c r="AU172" s="15">
        <v>0</v>
      </c>
      <c r="AV172" s="15">
        <v>0</v>
      </c>
      <c r="AW172" s="15">
        <v>0</v>
      </c>
      <c r="AX172" s="15">
        <v>0</v>
      </c>
      <c r="AY172" s="15">
        <v>0</v>
      </c>
      <c r="AZ172" s="15">
        <v>0</v>
      </c>
      <c r="BA172" s="15">
        <v>0</v>
      </c>
      <c r="BB172" s="15">
        <v>0</v>
      </c>
      <c r="BC172" s="15">
        <v>0</v>
      </c>
      <c r="BD172" s="15">
        <v>0</v>
      </c>
      <c r="BE172" s="15">
        <v>0</v>
      </c>
      <c r="BF172" s="15">
        <v>0</v>
      </c>
      <c r="BG172" s="15">
        <f t="shared" si="13"/>
        <v>0</v>
      </c>
      <c r="BH172" t="str">
        <f t="shared" si="14"/>
        <v>UIDIST</v>
      </c>
      <c r="BI172" t="str">
        <f>VLOOKUP(BH172,[2]Summary!$C$29:$C$56,1,0)</f>
        <v>UIDist</v>
      </c>
      <c r="BJ172" s="16">
        <v>44197</v>
      </c>
    </row>
    <row r="173" spans="1:62" x14ac:dyDescent="0.25">
      <c r="A173" s="13">
        <v>802064.01</v>
      </c>
      <c r="B173">
        <v>802064.01</v>
      </c>
      <c r="C173" t="s">
        <v>199</v>
      </c>
      <c r="D173" t="s">
        <v>18</v>
      </c>
      <c r="E173" t="s">
        <v>19</v>
      </c>
      <c r="F173" s="13" t="s">
        <v>22</v>
      </c>
      <c r="G173" s="14"/>
      <c r="H173" s="15">
        <v>2.2370000000000001</v>
      </c>
      <c r="I173" s="15">
        <v>0.16600000000000001</v>
      </c>
      <c r="J173" s="15">
        <v>2.1000000000000001E-2</v>
      </c>
      <c r="K173" s="15">
        <v>8.0000000000000002E-3</v>
      </c>
      <c r="L173" s="15">
        <v>8.0000000000000002E-3</v>
      </c>
      <c r="M173" s="15">
        <v>0</v>
      </c>
      <c r="N173" s="15">
        <v>0</v>
      </c>
      <c r="O173" s="15">
        <v>0</v>
      </c>
      <c r="P173" s="15">
        <v>4.0000000000000001E-3</v>
      </c>
      <c r="Q173" s="15">
        <v>4.0000000000000001E-3</v>
      </c>
      <c r="R173" s="15">
        <v>4.0000000000000001E-3</v>
      </c>
      <c r="S173" s="15">
        <v>1.7999999999999999E-2</v>
      </c>
      <c r="T173" s="15">
        <f t="shared" si="10"/>
        <v>2.4699999999999998</v>
      </c>
      <c r="U173" s="15">
        <v>0</v>
      </c>
      <c r="V173" s="15">
        <v>0</v>
      </c>
      <c r="W173" s="15">
        <v>2.4516000976562502</v>
      </c>
      <c r="X173" s="15">
        <v>-5.4700000762939453E-2</v>
      </c>
      <c r="Y173" s="15">
        <v>0</v>
      </c>
      <c r="Z173" s="15">
        <v>0</v>
      </c>
      <c r="AA173" s="15">
        <v>0</v>
      </c>
      <c r="AB173" s="15">
        <v>0</v>
      </c>
      <c r="AC173" s="15">
        <v>0</v>
      </c>
      <c r="AD173" s="15">
        <v>0</v>
      </c>
      <c r="AE173" s="15">
        <v>0</v>
      </c>
      <c r="AF173" s="15">
        <v>0</v>
      </c>
      <c r="AG173" s="15">
        <f t="shared" si="11"/>
        <v>2.3969000968933107</v>
      </c>
      <c r="AH173" s="15">
        <v>0</v>
      </c>
      <c r="AI173" s="15">
        <v>0</v>
      </c>
      <c r="AJ173" s="15">
        <v>0</v>
      </c>
      <c r="AK173" s="15">
        <v>0</v>
      </c>
      <c r="AL173" s="15">
        <v>0</v>
      </c>
      <c r="AM173" s="15">
        <v>0</v>
      </c>
      <c r="AN173" s="15">
        <v>0</v>
      </c>
      <c r="AO173" s="15">
        <v>0</v>
      </c>
      <c r="AP173" s="15">
        <v>0</v>
      </c>
      <c r="AQ173" s="15">
        <v>0</v>
      </c>
      <c r="AR173" s="15">
        <v>0</v>
      </c>
      <c r="AS173" s="15">
        <v>0</v>
      </c>
      <c r="AT173" s="15">
        <f t="shared" si="12"/>
        <v>0</v>
      </c>
      <c r="AU173" s="15">
        <v>0</v>
      </c>
      <c r="AV173" s="15">
        <v>0</v>
      </c>
      <c r="AW173" s="15">
        <v>0</v>
      </c>
      <c r="AX173" s="15">
        <v>0</v>
      </c>
      <c r="AY173" s="15">
        <v>0</v>
      </c>
      <c r="AZ173" s="15">
        <v>0</v>
      </c>
      <c r="BA173" s="15">
        <v>0</v>
      </c>
      <c r="BB173" s="15">
        <v>0</v>
      </c>
      <c r="BC173" s="15">
        <v>0</v>
      </c>
      <c r="BD173" s="15">
        <v>0</v>
      </c>
      <c r="BE173" s="15">
        <v>0</v>
      </c>
      <c r="BF173" s="15">
        <v>0</v>
      </c>
      <c r="BG173" s="15">
        <f t="shared" si="13"/>
        <v>0</v>
      </c>
      <c r="BH173" t="str">
        <f t="shared" si="14"/>
        <v>UIDIST</v>
      </c>
      <c r="BI173" t="str">
        <f>VLOOKUP(BH173,[2]Summary!$C$29:$C$56,1,0)</f>
        <v>UIDist</v>
      </c>
      <c r="BJ173" s="16">
        <v>43831</v>
      </c>
    </row>
    <row r="174" spans="1:62" x14ac:dyDescent="0.25">
      <c r="A174" s="13">
        <v>802065.01</v>
      </c>
      <c r="B174">
        <v>802065.01</v>
      </c>
      <c r="C174" t="s">
        <v>200</v>
      </c>
      <c r="D174" t="s">
        <v>18</v>
      </c>
      <c r="E174" t="s">
        <v>19</v>
      </c>
      <c r="F174" s="13" t="s">
        <v>22</v>
      </c>
      <c r="G174" s="14"/>
      <c r="H174" s="15">
        <v>18.402999999999999</v>
      </c>
      <c r="I174" s="15">
        <v>3.5000000000000003E-2</v>
      </c>
      <c r="J174" s="15">
        <v>5.5E-2</v>
      </c>
      <c r="K174" s="15">
        <v>0</v>
      </c>
      <c r="L174" s="15">
        <v>-1E-3</v>
      </c>
      <c r="M174" s="15">
        <v>0</v>
      </c>
      <c r="N174" s="15">
        <v>0</v>
      </c>
      <c r="O174" s="15">
        <v>0</v>
      </c>
      <c r="P174" s="15">
        <v>0</v>
      </c>
      <c r="Q174" s="15">
        <v>0</v>
      </c>
      <c r="R174" s="15">
        <v>0</v>
      </c>
      <c r="S174" s="15">
        <v>0</v>
      </c>
      <c r="T174" s="15">
        <f t="shared" si="10"/>
        <v>18.491999999999997</v>
      </c>
      <c r="U174" s="15">
        <v>0</v>
      </c>
      <c r="V174" s="15">
        <v>0</v>
      </c>
      <c r="W174" s="15">
        <v>2.4516000976562502</v>
      </c>
      <c r="X174" s="15">
        <v>0</v>
      </c>
      <c r="Y174" s="15">
        <v>0</v>
      </c>
      <c r="Z174" s="15">
        <v>0</v>
      </c>
      <c r="AA174" s="15">
        <v>0</v>
      </c>
      <c r="AB174" s="15">
        <v>0</v>
      </c>
      <c r="AC174" s="15">
        <v>0</v>
      </c>
      <c r="AD174" s="15">
        <v>0</v>
      </c>
      <c r="AE174" s="15">
        <v>0</v>
      </c>
      <c r="AF174" s="15">
        <v>0</v>
      </c>
      <c r="AG174" s="15">
        <f t="shared" si="11"/>
        <v>2.4516000976562502</v>
      </c>
      <c r="AH174" s="15">
        <v>0</v>
      </c>
      <c r="AI174" s="15">
        <v>0</v>
      </c>
      <c r="AJ174" s="15">
        <v>0</v>
      </c>
      <c r="AK174" s="15">
        <v>0</v>
      </c>
      <c r="AL174" s="15">
        <v>0</v>
      </c>
      <c r="AM174" s="15">
        <v>0</v>
      </c>
      <c r="AN174" s="15">
        <v>0</v>
      </c>
      <c r="AO174" s="15">
        <v>0</v>
      </c>
      <c r="AP174" s="15">
        <v>0</v>
      </c>
      <c r="AQ174" s="15">
        <v>0</v>
      </c>
      <c r="AR174" s="15">
        <v>0</v>
      </c>
      <c r="AS174" s="15">
        <v>0</v>
      </c>
      <c r="AT174" s="15">
        <f t="shared" si="12"/>
        <v>0</v>
      </c>
      <c r="AU174" s="15">
        <v>0</v>
      </c>
      <c r="AV174" s="15">
        <v>0</v>
      </c>
      <c r="AW174" s="15">
        <v>0</v>
      </c>
      <c r="AX174" s="15">
        <v>0</v>
      </c>
      <c r="AY174" s="15">
        <v>0</v>
      </c>
      <c r="AZ174" s="15">
        <v>0</v>
      </c>
      <c r="BA174" s="15">
        <v>0</v>
      </c>
      <c r="BB174" s="15">
        <v>0</v>
      </c>
      <c r="BC174" s="15">
        <v>0</v>
      </c>
      <c r="BD174" s="15">
        <v>0</v>
      </c>
      <c r="BE174" s="15">
        <v>0</v>
      </c>
      <c r="BF174" s="15">
        <v>0</v>
      </c>
      <c r="BG174" s="15">
        <f t="shared" si="13"/>
        <v>0</v>
      </c>
      <c r="BH174" t="str">
        <f t="shared" si="14"/>
        <v>UIDIST</v>
      </c>
      <c r="BI174" t="str">
        <f>VLOOKUP(BH174,[2]Summary!$C$29:$C$56,1,0)</f>
        <v>UIDist</v>
      </c>
      <c r="BJ174" s="16">
        <v>43831</v>
      </c>
    </row>
    <row r="175" spans="1:62" x14ac:dyDescent="0.25">
      <c r="A175" s="13">
        <v>802066.01</v>
      </c>
      <c r="B175">
        <v>802066.01</v>
      </c>
      <c r="C175" t="s">
        <v>201</v>
      </c>
      <c r="D175" t="s">
        <v>18</v>
      </c>
      <c r="E175" t="s">
        <v>19</v>
      </c>
      <c r="F175" s="13" t="s">
        <v>22</v>
      </c>
      <c r="G175" s="14"/>
      <c r="H175" s="15">
        <v>0.378</v>
      </c>
      <c r="I175" s="15">
        <v>0.17499999999999999</v>
      </c>
      <c r="J175" s="15">
        <v>0.22700000000000001</v>
      </c>
      <c r="K175" s="15">
        <v>0.22700000000000001</v>
      </c>
      <c r="L175" s="15">
        <v>0.22700000000000001</v>
      </c>
      <c r="M175" s="15">
        <v>8.0000000000000002E-3</v>
      </c>
      <c r="N175" s="15">
        <v>8.0000000000000002E-3</v>
      </c>
      <c r="O175" s="15">
        <v>8.0000000000000002E-3</v>
      </c>
      <c r="P175" s="15">
        <v>0.11600000000000001</v>
      </c>
      <c r="Q175" s="15">
        <v>0.11600000000000001</v>
      </c>
      <c r="R175" s="15">
        <v>0.11600000000000001</v>
      </c>
      <c r="S175" s="15">
        <v>0.5</v>
      </c>
      <c r="T175" s="15">
        <f t="shared" si="10"/>
        <v>2.1060000000000003</v>
      </c>
      <c r="U175" s="15">
        <v>0.377</v>
      </c>
      <c r="V175" s="15">
        <v>0.377</v>
      </c>
      <c r="W175" s="15">
        <v>2.8259801025390625</v>
      </c>
      <c r="X175" s="15">
        <v>0.37438000488281248</v>
      </c>
      <c r="Y175" s="15">
        <v>0.37438000488281248</v>
      </c>
      <c r="Z175" s="15">
        <v>0.37269000244140627</v>
      </c>
      <c r="AA175" s="15">
        <v>0.38648001098632812</v>
      </c>
      <c r="AB175" s="15">
        <v>0.38648001098632812</v>
      </c>
      <c r="AC175" s="15">
        <v>0.32117999267578123</v>
      </c>
      <c r="AD175" s="15">
        <v>0.32117999267578123</v>
      </c>
      <c r="AE175" s="15">
        <v>0.28058000183105469</v>
      </c>
      <c r="AF175" s="15">
        <v>0.27647000122070314</v>
      </c>
      <c r="AG175" s="15">
        <f t="shared" si="11"/>
        <v>6.6738001251220709</v>
      </c>
      <c r="AH175" s="15">
        <v>0.2719599914550781</v>
      </c>
      <c r="AI175" s="15">
        <v>0.2719599914550781</v>
      </c>
      <c r="AJ175" s="15">
        <v>0.2719599914550781</v>
      </c>
      <c r="AK175" s="15">
        <v>0.26326000976562502</v>
      </c>
      <c r="AL175" s="15">
        <v>0.41746001434326174</v>
      </c>
      <c r="AM175" s="15">
        <v>0.11473000335693359</v>
      </c>
      <c r="AN175" s="15">
        <v>0.34194001579284666</v>
      </c>
      <c r="AO175" s="15">
        <v>0.26764001464843751</v>
      </c>
      <c r="AP175" s="15">
        <v>0</v>
      </c>
      <c r="AQ175" s="15">
        <v>0</v>
      </c>
      <c r="AR175" s="15">
        <v>1.2289999961853027E-2</v>
      </c>
      <c r="AS175" s="15">
        <v>7.6239997863769532E-2</v>
      </c>
      <c r="AT175" s="15">
        <f t="shared" si="12"/>
        <v>2.3094400300979614</v>
      </c>
      <c r="AU175" s="15">
        <v>0</v>
      </c>
      <c r="AV175" s="15">
        <v>0</v>
      </c>
      <c r="AW175" s="15">
        <v>0</v>
      </c>
      <c r="AX175" s="15">
        <v>0</v>
      </c>
      <c r="AY175" s="15">
        <v>0</v>
      </c>
      <c r="AZ175" s="15">
        <v>0</v>
      </c>
      <c r="BA175" s="15">
        <v>0</v>
      </c>
      <c r="BB175" s="15">
        <v>0</v>
      </c>
      <c r="BC175" s="15">
        <v>0</v>
      </c>
      <c r="BD175" s="15">
        <v>0</v>
      </c>
      <c r="BE175" s="15">
        <v>0</v>
      </c>
      <c r="BF175" s="15">
        <v>0</v>
      </c>
      <c r="BG175" s="15">
        <f t="shared" si="13"/>
        <v>0</v>
      </c>
      <c r="BH175" t="str">
        <f t="shared" si="14"/>
        <v>UIDIST</v>
      </c>
      <c r="BI175" t="str">
        <f>VLOOKUP(BH175,[2]Summary!$C$29:$C$56,1,0)</f>
        <v>UIDist</v>
      </c>
      <c r="BJ175" s="16">
        <v>44197</v>
      </c>
    </row>
    <row r="176" spans="1:62" x14ac:dyDescent="0.25">
      <c r="A176" s="13">
        <v>802071.01</v>
      </c>
      <c r="B176">
        <v>802071.01</v>
      </c>
      <c r="C176" t="s">
        <v>202</v>
      </c>
      <c r="D176" t="s">
        <v>18</v>
      </c>
      <c r="E176" t="s">
        <v>19</v>
      </c>
      <c r="F176" s="13" t="s">
        <v>22</v>
      </c>
      <c r="G176" s="14"/>
      <c r="H176" s="15">
        <v>-92.427000000000007</v>
      </c>
      <c r="I176" s="15">
        <v>187.36699999999999</v>
      </c>
      <c r="J176" s="15">
        <v>158.38200000000001</v>
      </c>
      <c r="K176" s="15">
        <v>173.82599999999999</v>
      </c>
      <c r="L176" s="15">
        <v>143.47399999999999</v>
      </c>
      <c r="M176" s="15">
        <v>164.17699999999999</v>
      </c>
      <c r="N176" s="15">
        <v>178.80099999999999</v>
      </c>
      <c r="O176" s="15">
        <v>271.39299999999997</v>
      </c>
      <c r="P176" s="15">
        <v>76.673000000000002</v>
      </c>
      <c r="Q176" s="15">
        <v>149.86000000000001</v>
      </c>
      <c r="R176" s="15">
        <v>286.42</v>
      </c>
      <c r="S176" s="15">
        <v>214.39699999999999</v>
      </c>
      <c r="T176" s="15">
        <f t="shared" si="10"/>
        <v>1912.3430000000003</v>
      </c>
      <c r="U176" s="15">
        <v>182.7917294921875</v>
      </c>
      <c r="V176" s="15">
        <v>113.62745971679688</v>
      </c>
      <c r="W176" s="15">
        <v>122.76123767089844</v>
      </c>
      <c r="X176" s="15">
        <v>56.150229980468751</v>
      </c>
      <c r="Y176" s="15">
        <v>173.11072216796876</v>
      </c>
      <c r="Z176" s="15">
        <v>157.16500097656251</v>
      </c>
      <c r="AA176" s="15">
        <v>132.30082104492186</v>
      </c>
      <c r="AB176" s="15">
        <v>94.8100400390625</v>
      </c>
      <c r="AC176" s="15">
        <v>153.59229687499999</v>
      </c>
      <c r="AD176" s="15">
        <v>74.132399902343749</v>
      </c>
      <c r="AE176" s="15">
        <v>120.8562705078125</v>
      </c>
      <c r="AF176" s="15">
        <v>133.75542016601563</v>
      </c>
      <c r="AG176" s="15">
        <f t="shared" si="11"/>
        <v>1515.053628540039</v>
      </c>
      <c r="AH176" s="15">
        <v>155.14642919921874</v>
      </c>
      <c r="AI176" s="15">
        <v>248.84813415527344</v>
      </c>
      <c r="AJ176" s="15">
        <v>128.83762841796874</v>
      </c>
      <c r="AK176" s="15">
        <v>99.299248901367193</v>
      </c>
      <c r="AL176" s="15">
        <v>110.65799890136719</v>
      </c>
      <c r="AM176" s="15">
        <v>70.511231506347656</v>
      </c>
      <c r="AN176" s="15">
        <v>122.77314953613281</v>
      </c>
      <c r="AO176" s="15">
        <v>62.517770874023441</v>
      </c>
      <c r="AP176" s="15">
        <v>68.344030822753908</v>
      </c>
      <c r="AQ176" s="15">
        <v>110.65600000000001</v>
      </c>
      <c r="AR176" s="15">
        <v>105.18510803222657</v>
      </c>
      <c r="AS176" s="15">
        <v>117.05850964355469</v>
      </c>
      <c r="AT176" s="15">
        <f t="shared" si="12"/>
        <v>1399.8352399902344</v>
      </c>
      <c r="AU176" s="15">
        <v>0</v>
      </c>
      <c r="AV176" s="15">
        <v>0</v>
      </c>
      <c r="AW176" s="15">
        <v>0</v>
      </c>
      <c r="AX176" s="15">
        <v>0</v>
      </c>
      <c r="AY176" s="15">
        <v>0</v>
      </c>
      <c r="AZ176" s="15">
        <v>0</v>
      </c>
      <c r="BA176" s="15">
        <v>0</v>
      </c>
      <c r="BB176" s="15">
        <v>0</v>
      </c>
      <c r="BC176" s="15">
        <v>0</v>
      </c>
      <c r="BD176" s="15">
        <v>0</v>
      </c>
      <c r="BE176" s="15">
        <v>0</v>
      </c>
      <c r="BF176" s="15">
        <v>0</v>
      </c>
      <c r="BG176" s="15">
        <f t="shared" si="13"/>
        <v>0</v>
      </c>
      <c r="BH176" t="str">
        <f t="shared" si="14"/>
        <v>UIDIST</v>
      </c>
      <c r="BI176" t="str">
        <f>VLOOKUP(BH176,[2]Summary!$C$29:$C$56,1,0)</f>
        <v>UIDist</v>
      </c>
      <c r="BJ176" s="16">
        <v>44197</v>
      </c>
    </row>
    <row r="177" spans="1:62" x14ac:dyDescent="0.25">
      <c r="A177" s="13">
        <v>802072.01</v>
      </c>
      <c r="B177">
        <v>802072.01</v>
      </c>
      <c r="C177" t="s">
        <v>203</v>
      </c>
      <c r="D177" t="s">
        <v>18</v>
      </c>
      <c r="E177" t="s">
        <v>19</v>
      </c>
      <c r="F177" s="13" t="s">
        <v>22</v>
      </c>
      <c r="G177" s="14"/>
      <c r="H177" s="15">
        <v>1.962</v>
      </c>
      <c r="I177" s="15">
        <v>11.929</v>
      </c>
      <c r="J177" s="15">
        <v>4.8090000000000002</v>
      </c>
      <c r="K177" s="15">
        <v>1.9219999999999999</v>
      </c>
      <c r="L177" s="15">
        <v>0.58599999999999997</v>
      </c>
      <c r="M177" s="15">
        <v>4.7119999999999997</v>
      </c>
      <c r="N177" s="15">
        <v>257.72300000000001</v>
      </c>
      <c r="O177" s="15">
        <v>279.27699999999999</v>
      </c>
      <c r="P177" s="15">
        <v>432.98700000000002</v>
      </c>
      <c r="Q177" s="15">
        <v>72.319000000000003</v>
      </c>
      <c r="R177" s="15">
        <v>10.944000000000001</v>
      </c>
      <c r="S177" s="15">
        <v>2.9119999999999999</v>
      </c>
      <c r="T177" s="15">
        <f t="shared" si="10"/>
        <v>1082.0820000000001</v>
      </c>
      <c r="U177" s="15">
        <v>62.255168701171876</v>
      </c>
      <c r="V177" s="15">
        <v>277.00452099609373</v>
      </c>
      <c r="W177" s="15">
        <v>69.90865783691406</v>
      </c>
      <c r="X177" s="15">
        <v>1.6658199758529664</v>
      </c>
      <c r="Y177" s="15">
        <v>3.3684199218750002</v>
      </c>
      <c r="Z177" s="15">
        <v>3.1845400390625</v>
      </c>
      <c r="AA177" s="15">
        <v>0</v>
      </c>
      <c r="AB177" s="15">
        <v>0</v>
      </c>
      <c r="AC177" s="15">
        <v>2.6748699035644532</v>
      </c>
      <c r="AD177" s="15">
        <v>6.0638598022460934</v>
      </c>
      <c r="AE177" s="15">
        <v>1.0369700317382813</v>
      </c>
      <c r="AF177" s="15">
        <v>-1.7298000488281251</v>
      </c>
      <c r="AG177" s="15">
        <f t="shared" si="11"/>
        <v>425.43302715969088</v>
      </c>
      <c r="AH177" s="15">
        <v>0</v>
      </c>
      <c r="AI177" s="15">
        <v>0.87022000122070309</v>
      </c>
      <c r="AJ177" s="15">
        <v>2.621799987792969</v>
      </c>
      <c r="AK177" s="15">
        <v>0</v>
      </c>
      <c r="AL177" s="15">
        <v>0</v>
      </c>
      <c r="AM177" s="15">
        <v>0</v>
      </c>
      <c r="AN177" s="15">
        <v>1.97622998046875</v>
      </c>
      <c r="AO177" s="15">
        <v>3.2214499511718748</v>
      </c>
      <c r="AP177" s="15">
        <v>9.9723898925781249</v>
      </c>
      <c r="AQ177" s="15">
        <v>12.977</v>
      </c>
      <c r="AR177" s="15">
        <v>0</v>
      </c>
      <c r="AS177" s="15">
        <v>0</v>
      </c>
      <c r="AT177" s="15">
        <f t="shared" si="12"/>
        <v>31.63908981323242</v>
      </c>
      <c r="AU177" s="15">
        <v>0</v>
      </c>
      <c r="AV177" s="15">
        <v>0</v>
      </c>
      <c r="AW177" s="15">
        <v>0</v>
      </c>
      <c r="AX177" s="15">
        <v>0</v>
      </c>
      <c r="AY177" s="15">
        <v>0</v>
      </c>
      <c r="AZ177" s="15">
        <v>0</v>
      </c>
      <c r="BA177" s="15">
        <v>0</v>
      </c>
      <c r="BB177" s="15">
        <v>0</v>
      </c>
      <c r="BC177" s="15">
        <v>0</v>
      </c>
      <c r="BD177" s="15">
        <v>0</v>
      </c>
      <c r="BE177" s="15">
        <v>0</v>
      </c>
      <c r="BF177" s="15">
        <v>0</v>
      </c>
      <c r="BG177" s="15">
        <f t="shared" si="13"/>
        <v>0</v>
      </c>
      <c r="BH177" t="str">
        <f t="shared" si="14"/>
        <v>UIDIST</v>
      </c>
      <c r="BI177" t="str">
        <f>VLOOKUP(BH177,[2]Summary!$C$29:$C$56,1,0)</f>
        <v>UIDist</v>
      </c>
      <c r="BJ177" s="16">
        <v>44197</v>
      </c>
    </row>
    <row r="178" spans="1:62" x14ac:dyDescent="0.25">
      <c r="A178" s="13">
        <v>802073.01</v>
      </c>
      <c r="B178">
        <v>802073.01</v>
      </c>
      <c r="C178" t="s">
        <v>204</v>
      </c>
      <c r="D178" t="s">
        <v>18</v>
      </c>
      <c r="E178" t="s">
        <v>19</v>
      </c>
      <c r="F178" s="13" t="s">
        <v>22</v>
      </c>
      <c r="G178" s="14"/>
      <c r="H178" s="15">
        <v>0.51300000000000001</v>
      </c>
      <c r="I178" s="15">
        <v>8.6310000000000002</v>
      </c>
      <c r="J178" s="15">
        <v>169.77600000000001</v>
      </c>
      <c r="K178" s="15">
        <v>181.55099999999999</v>
      </c>
      <c r="L178" s="15">
        <v>467.29300000000001</v>
      </c>
      <c r="M178" s="15">
        <v>521.77099999999996</v>
      </c>
      <c r="N178" s="15">
        <v>119.47</v>
      </c>
      <c r="O178" s="15">
        <v>53.744</v>
      </c>
      <c r="P178" s="15">
        <v>9.6010000000000009</v>
      </c>
      <c r="Q178" s="15">
        <v>7.9580000000000002</v>
      </c>
      <c r="R178" s="15">
        <v>150.89599999999999</v>
      </c>
      <c r="S178" s="15">
        <v>82.286000000000001</v>
      </c>
      <c r="T178" s="15">
        <f t="shared" si="10"/>
        <v>1773.49</v>
      </c>
      <c r="U178" s="15">
        <v>46.812918945312497</v>
      </c>
      <c r="V178" s="15">
        <v>3.5666700134277343</v>
      </c>
      <c r="W178" s="15">
        <v>2.3831999511718749</v>
      </c>
      <c r="X178" s="15">
        <v>2.3675899658203123</v>
      </c>
      <c r="Y178" s="15">
        <v>14.125049865722657</v>
      </c>
      <c r="Z178" s="15">
        <v>0.21886000442504883</v>
      </c>
      <c r="AA178" s="15">
        <v>0.65071999359130861</v>
      </c>
      <c r="AB178" s="15">
        <v>-5.9599398242216557</v>
      </c>
      <c r="AC178" s="15">
        <v>0</v>
      </c>
      <c r="AD178" s="15">
        <v>0</v>
      </c>
      <c r="AE178" s="15">
        <v>0</v>
      </c>
      <c r="AF178" s="15">
        <v>0</v>
      </c>
      <c r="AG178" s="15">
        <f t="shared" si="11"/>
        <v>64.16506891524979</v>
      </c>
      <c r="AH178" s="15">
        <v>0</v>
      </c>
      <c r="AI178" s="15">
        <v>0.2919700012207031</v>
      </c>
      <c r="AJ178" s="15">
        <v>1.819760009765625</v>
      </c>
      <c r="AK178" s="15">
        <v>0</v>
      </c>
      <c r="AL178" s="15">
        <v>0</v>
      </c>
      <c r="AM178" s="15">
        <v>0</v>
      </c>
      <c r="AN178" s="15">
        <v>0</v>
      </c>
      <c r="AO178" s="15">
        <v>1.3901300048828125</v>
      </c>
      <c r="AP178" s="15">
        <v>0.5504299926757813</v>
      </c>
      <c r="AQ178" s="15">
        <v>5.4909999999999997</v>
      </c>
      <c r="AR178" s="15">
        <v>0</v>
      </c>
      <c r="AS178" s="15">
        <v>0</v>
      </c>
      <c r="AT178" s="15">
        <f t="shared" si="12"/>
        <v>9.5432900085449219</v>
      </c>
      <c r="AU178" s="15">
        <v>0</v>
      </c>
      <c r="AV178" s="15">
        <v>0</v>
      </c>
      <c r="AW178" s="15">
        <v>0</v>
      </c>
      <c r="AX178" s="15">
        <v>0</v>
      </c>
      <c r="AY178" s="15">
        <v>0</v>
      </c>
      <c r="AZ178" s="15">
        <v>0</v>
      </c>
      <c r="BA178" s="15">
        <v>0</v>
      </c>
      <c r="BB178" s="15">
        <v>0</v>
      </c>
      <c r="BC178" s="15">
        <v>0</v>
      </c>
      <c r="BD178" s="15">
        <v>0</v>
      </c>
      <c r="BE178" s="15">
        <v>0</v>
      </c>
      <c r="BF178" s="15">
        <v>0</v>
      </c>
      <c r="BG178" s="15">
        <f t="shared" si="13"/>
        <v>0</v>
      </c>
      <c r="BH178" t="str">
        <f t="shared" si="14"/>
        <v>UIDIST</v>
      </c>
      <c r="BI178" t="str">
        <f>VLOOKUP(BH178,[2]Summary!$C$29:$C$56,1,0)</f>
        <v>UIDist</v>
      </c>
      <c r="BJ178" s="16">
        <v>44197</v>
      </c>
    </row>
    <row r="179" spans="1:62" x14ac:dyDescent="0.25">
      <c r="A179" s="13">
        <v>802074.01</v>
      </c>
      <c r="B179">
        <v>802074.01</v>
      </c>
      <c r="C179" t="s">
        <v>205</v>
      </c>
      <c r="D179" t="s">
        <v>18</v>
      </c>
      <c r="E179" t="s">
        <v>19</v>
      </c>
      <c r="F179" s="13" t="s">
        <v>22</v>
      </c>
      <c r="G179" s="14"/>
      <c r="H179" s="15">
        <v>-1.69</v>
      </c>
      <c r="I179" s="15">
        <v>-9.4E-2</v>
      </c>
      <c r="J179" s="15">
        <v>0.78800000000000003</v>
      </c>
      <c r="K179" s="15">
        <v>7.8710000000000004</v>
      </c>
      <c r="L179" s="15">
        <v>2.5000000000000001E-2</v>
      </c>
      <c r="M179" s="15">
        <v>0.53800000000000003</v>
      </c>
      <c r="N179" s="15">
        <v>2.1999999999999999E-2</v>
      </c>
      <c r="O179" s="15">
        <v>2E-3</v>
      </c>
      <c r="P179" s="15">
        <v>3.3000000000000002E-2</v>
      </c>
      <c r="Q179" s="15">
        <v>3.3000000000000002E-2</v>
      </c>
      <c r="R179" s="15">
        <v>3.3000000000000002E-2</v>
      </c>
      <c r="S179" s="15">
        <v>0.14299999999999999</v>
      </c>
      <c r="T179" s="15">
        <f t="shared" si="10"/>
        <v>7.7040000000000015</v>
      </c>
      <c r="U179" s="15">
        <v>0.10801000213623047</v>
      </c>
      <c r="V179" s="15">
        <v>0.10801000213623047</v>
      </c>
      <c r="W179" s="15">
        <v>4.193249992370605</v>
      </c>
      <c r="X179" s="15">
        <v>0.10726000213623046</v>
      </c>
      <c r="Y179" s="15">
        <v>0.10726000213623046</v>
      </c>
      <c r="Z179" s="15">
        <v>0.10676999664306641</v>
      </c>
      <c r="AA179" s="15">
        <v>0.11072000122070312</v>
      </c>
      <c r="AB179" s="15">
        <v>0.11072000122070312</v>
      </c>
      <c r="AC179" s="15">
        <v>9.2019996643066412E-2</v>
      </c>
      <c r="AD179" s="15">
        <v>9.2019996643066412E-2</v>
      </c>
      <c r="AE179" s="15">
        <v>9.2019996643066412E-2</v>
      </c>
      <c r="AF179" s="15">
        <v>0.11619000244140625</v>
      </c>
      <c r="AG179" s="15">
        <f t="shared" si="11"/>
        <v>5.3442499923706066</v>
      </c>
      <c r="AH179" s="15">
        <v>0.11430000305175782</v>
      </c>
      <c r="AI179" s="15">
        <v>0</v>
      </c>
      <c r="AJ179" s="15">
        <v>0</v>
      </c>
      <c r="AK179" s="15">
        <v>0</v>
      </c>
      <c r="AL179" s="15">
        <v>7.3919998168945317E-2</v>
      </c>
      <c r="AM179" s="15">
        <v>0</v>
      </c>
      <c r="AN179" s="15">
        <v>6.5229999542236322E-2</v>
      </c>
      <c r="AO179" s="15">
        <v>0</v>
      </c>
      <c r="AP179" s="15">
        <v>0</v>
      </c>
      <c r="AQ179" s="15">
        <v>0</v>
      </c>
      <c r="AR179" s="15">
        <v>0</v>
      </c>
      <c r="AS179" s="15">
        <v>-0.54953997802734378</v>
      </c>
      <c r="AT179" s="15">
        <f t="shared" si="12"/>
        <v>-0.29608997726440434</v>
      </c>
      <c r="AU179" s="15">
        <v>0</v>
      </c>
      <c r="AV179" s="15">
        <v>0</v>
      </c>
      <c r="AW179" s="15">
        <v>0</v>
      </c>
      <c r="AX179" s="15">
        <v>0</v>
      </c>
      <c r="AY179" s="15">
        <v>0</v>
      </c>
      <c r="AZ179" s="15">
        <v>0</v>
      </c>
      <c r="BA179" s="15">
        <v>0</v>
      </c>
      <c r="BB179" s="15">
        <v>0</v>
      </c>
      <c r="BC179" s="15">
        <v>0</v>
      </c>
      <c r="BD179" s="15">
        <v>0</v>
      </c>
      <c r="BE179" s="15">
        <v>0</v>
      </c>
      <c r="BF179" s="15">
        <v>0</v>
      </c>
      <c r="BG179" s="15">
        <f t="shared" si="13"/>
        <v>0</v>
      </c>
      <c r="BH179" t="str">
        <f t="shared" si="14"/>
        <v>UIDIST</v>
      </c>
      <c r="BI179" t="str">
        <f>VLOOKUP(BH179,[2]Summary!$C$29:$C$56,1,0)</f>
        <v>UIDist</v>
      </c>
      <c r="BJ179" s="16">
        <v>44197</v>
      </c>
    </row>
    <row r="180" spans="1:62" x14ac:dyDescent="0.25">
      <c r="A180" s="13">
        <v>802075.01</v>
      </c>
      <c r="B180">
        <v>802075.01</v>
      </c>
      <c r="C180" t="s">
        <v>206</v>
      </c>
      <c r="D180" t="s">
        <v>18</v>
      </c>
      <c r="E180" t="s">
        <v>19</v>
      </c>
      <c r="F180" s="13" t="s">
        <v>22</v>
      </c>
      <c r="G180" s="14"/>
      <c r="H180" s="15">
        <v>0.47299999999999998</v>
      </c>
      <c r="I180" s="15">
        <v>0.42299999999999999</v>
      </c>
      <c r="J180" s="15">
        <v>0.54900000000000004</v>
      </c>
      <c r="K180" s="15">
        <v>0.36</v>
      </c>
      <c r="L180" s="15">
        <v>0.53400000000000003</v>
      </c>
      <c r="M180" s="15">
        <v>1.7999999999999999E-2</v>
      </c>
      <c r="N180" s="15">
        <v>1.7999999999999999E-2</v>
      </c>
      <c r="O180" s="15">
        <v>1.7999999999999999E-2</v>
      </c>
      <c r="P180" s="15">
        <v>0.28000000000000003</v>
      </c>
      <c r="Q180" s="15">
        <v>0.28000000000000003</v>
      </c>
      <c r="R180" s="15">
        <v>0.28000000000000003</v>
      </c>
      <c r="S180" s="15">
        <v>1.2050000000000001</v>
      </c>
      <c r="T180" s="15">
        <f t="shared" si="10"/>
        <v>4.4379999999999997</v>
      </c>
      <c r="U180" s="15">
        <v>0.90935998535156248</v>
      </c>
      <c r="V180" s="15">
        <v>0.90935998535156248</v>
      </c>
      <c r="W180" s="15">
        <v>5.0015999755859379</v>
      </c>
      <c r="X180" s="15">
        <v>0.92817999267578122</v>
      </c>
      <c r="Y180" s="15">
        <v>0.92817999267578122</v>
      </c>
      <c r="Z180" s="15">
        <v>0.92400000000000004</v>
      </c>
      <c r="AA180" s="15">
        <v>0.95779998779296871</v>
      </c>
      <c r="AB180" s="15">
        <v>0.95779998779296871</v>
      </c>
      <c r="AC180" s="15">
        <v>0.79595001220703121</v>
      </c>
      <c r="AD180" s="15">
        <v>0.79595001220703121</v>
      </c>
      <c r="AE180" s="15">
        <v>0.79595001220703121</v>
      </c>
      <c r="AF180" s="15">
        <v>1.1188900089263916</v>
      </c>
      <c r="AG180" s="15">
        <f t="shared" si="11"/>
        <v>15.02301995277405</v>
      </c>
      <c r="AH180" s="15">
        <v>0.9894199829101562</v>
      </c>
      <c r="AI180" s="15">
        <v>0.9894199829101562</v>
      </c>
      <c r="AJ180" s="15">
        <v>0.9894199829101562</v>
      </c>
      <c r="AK180" s="15">
        <v>0.957780029296875</v>
      </c>
      <c r="AL180" s="15">
        <v>0</v>
      </c>
      <c r="AM180" s="15">
        <v>0</v>
      </c>
      <c r="AN180" s="15">
        <v>0</v>
      </c>
      <c r="AO180" s="15">
        <v>0</v>
      </c>
      <c r="AP180" s="15">
        <v>0</v>
      </c>
      <c r="AQ180" s="15">
        <v>0</v>
      </c>
      <c r="AR180" s="15">
        <v>0</v>
      </c>
      <c r="AS180" s="15">
        <v>0</v>
      </c>
      <c r="AT180" s="15">
        <f t="shared" si="12"/>
        <v>3.9260399780273438</v>
      </c>
      <c r="AU180" s="15">
        <v>0</v>
      </c>
      <c r="AV180" s="15">
        <v>0</v>
      </c>
      <c r="AW180" s="15">
        <v>0</v>
      </c>
      <c r="AX180" s="15">
        <v>0</v>
      </c>
      <c r="AY180" s="15">
        <v>0</v>
      </c>
      <c r="AZ180" s="15">
        <v>0</v>
      </c>
      <c r="BA180" s="15">
        <v>0</v>
      </c>
      <c r="BB180" s="15">
        <v>0</v>
      </c>
      <c r="BC180" s="15">
        <v>0</v>
      </c>
      <c r="BD180" s="15">
        <v>0</v>
      </c>
      <c r="BE180" s="15">
        <v>0</v>
      </c>
      <c r="BF180" s="15">
        <v>0</v>
      </c>
      <c r="BG180" s="15">
        <f t="shared" si="13"/>
        <v>0</v>
      </c>
      <c r="BH180" t="str">
        <f t="shared" si="14"/>
        <v>UIDIST</v>
      </c>
      <c r="BI180" t="str">
        <f>VLOOKUP(BH180,[2]Summary!$C$29:$C$56,1,0)</f>
        <v>UIDist</v>
      </c>
      <c r="BJ180" s="16">
        <v>44197</v>
      </c>
    </row>
    <row r="181" spans="1:62" x14ac:dyDescent="0.25">
      <c r="A181" s="13">
        <v>802076.01</v>
      </c>
      <c r="B181">
        <v>802076.01</v>
      </c>
      <c r="C181" t="s">
        <v>207</v>
      </c>
      <c r="D181" t="s">
        <v>18</v>
      </c>
      <c r="E181" t="s">
        <v>19</v>
      </c>
      <c r="F181" s="13" t="s">
        <v>22</v>
      </c>
      <c r="G181" s="14"/>
      <c r="H181" s="15">
        <v>6.3680000000000003</v>
      </c>
      <c r="I181" s="15">
        <v>0.39600000000000002</v>
      </c>
      <c r="J181" s="15">
        <v>-5.0000000000000001E-3</v>
      </c>
      <c r="K181" s="15">
        <v>0</v>
      </c>
      <c r="L181" s="15">
        <v>0</v>
      </c>
      <c r="M181" s="15">
        <v>0.23100000000000001</v>
      </c>
      <c r="N181" s="15">
        <v>0.997</v>
      </c>
      <c r="O181" s="15">
        <v>0.127</v>
      </c>
      <c r="P181" s="15">
        <v>0</v>
      </c>
      <c r="Q181" s="15">
        <v>-1.1220000000000001</v>
      </c>
      <c r="R181" s="15">
        <v>0</v>
      </c>
      <c r="S181" s="15">
        <v>0</v>
      </c>
      <c r="T181" s="15">
        <f t="shared" si="10"/>
        <v>6.9920000000000009</v>
      </c>
      <c r="U181" s="15">
        <v>0</v>
      </c>
      <c r="V181" s="15">
        <v>0</v>
      </c>
      <c r="W181" s="15">
        <v>4.0907099902629849</v>
      </c>
      <c r="X181" s="15">
        <v>0</v>
      </c>
      <c r="Y181" s="15">
        <v>0</v>
      </c>
      <c r="Z181" s="15">
        <v>0</v>
      </c>
      <c r="AA181" s="15">
        <v>0</v>
      </c>
      <c r="AB181" s="15">
        <v>1.5102500000000001</v>
      </c>
      <c r="AC181" s="15">
        <v>0</v>
      </c>
      <c r="AD181" s="15">
        <v>0</v>
      </c>
      <c r="AE181" s="15">
        <v>0</v>
      </c>
      <c r="AF181" s="15">
        <v>0</v>
      </c>
      <c r="AG181" s="15">
        <f t="shared" si="11"/>
        <v>5.600959990262985</v>
      </c>
      <c r="AH181" s="15">
        <v>0</v>
      </c>
      <c r="AI181" s="15">
        <v>0</v>
      </c>
      <c r="AJ181" s="15">
        <v>0</v>
      </c>
      <c r="AK181" s="15">
        <v>7.4440001249313353E-2</v>
      </c>
      <c r="AL181" s="15">
        <v>0</v>
      </c>
      <c r="AM181" s="15">
        <v>0</v>
      </c>
      <c r="AN181" s="15">
        <v>0</v>
      </c>
      <c r="AO181" s="15">
        <v>0</v>
      </c>
      <c r="AP181" s="15">
        <v>0</v>
      </c>
      <c r="AQ181" s="15">
        <v>0</v>
      </c>
      <c r="AR181" s="15">
        <v>0</v>
      </c>
      <c r="AS181" s="15">
        <v>-0.30866000366210938</v>
      </c>
      <c r="AT181" s="15">
        <f t="shared" si="12"/>
        <v>-0.23422000241279603</v>
      </c>
      <c r="AU181" s="15">
        <v>0</v>
      </c>
      <c r="AV181" s="15">
        <v>0</v>
      </c>
      <c r="AW181" s="15">
        <v>0</v>
      </c>
      <c r="AX181" s="15">
        <v>0</v>
      </c>
      <c r="AY181" s="15">
        <v>0</v>
      </c>
      <c r="AZ181" s="15">
        <v>0</v>
      </c>
      <c r="BA181" s="15">
        <v>0</v>
      </c>
      <c r="BB181" s="15">
        <v>0</v>
      </c>
      <c r="BC181" s="15">
        <v>0</v>
      </c>
      <c r="BD181" s="15">
        <v>0</v>
      </c>
      <c r="BE181" s="15">
        <v>0</v>
      </c>
      <c r="BF181" s="15">
        <v>0</v>
      </c>
      <c r="BG181" s="15">
        <f t="shared" si="13"/>
        <v>0</v>
      </c>
      <c r="BH181" t="str">
        <f t="shared" si="14"/>
        <v>UIDIST</v>
      </c>
      <c r="BI181" t="str">
        <f>VLOOKUP(BH181,[2]Summary!$C$29:$C$56,1,0)</f>
        <v>UIDist</v>
      </c>
      <c r="BJ181" s="16">
        <v>44197</v>
      </c>
    </row>
    <row r="182" spans="1:62" x14ac:dyDescent="0.25">
      <c r="A182" s="13">
        <v>802077.01</v>
      </c>
      <c r="B182">
        <v>802077.01</v>
      </c>
      <c r="C182" t="s">
        <v>208</v>
      </c>
      <c r="D182" t="s">
        <v>18</v>
      </c>
      <c r="E182" t="s">
        <v>19</v>
      </c>
      <c r="F182" s="13" t="s">
        <v>22</v>
      </c>
      <c r="G182" s="14"/>
      <c r="H182" s="15">
        <v>0.86299999999999999</v>
      </c>
      <c r="I182" s="15">
        <v>2.8149999999999999</v>
      </c>
      <c r="J182" s="15">
        <v>1.242</v>
      </c>
      <c r="K182" s="15">
        <v>0.24</v>
      </c>
      <c r="L182" s="15">
        <v>0.80800000000000005</v>
      </c>
      <c r="M182" s="15">
        <v>5.0999999999999997E-2</v>
      </c>
      <c r="N182" s="15">
        <v>0.435</v>
      </c>
      <c r="O182" s="15">
        <v>1.1040000000000001</v>
      </c>
      <c r="P182" s="15">
        <v>0.16700000000000001</v>
      </c>
      <c r="Q182" s="15">
        <v>0.14799999999999999</v>
      </c>
      <c r="R182" s="15">
        <v>0.69499999999999995</v>
      </c>
      <c r="S182" s="15">
        <v>1.246</v>
      </c>
      <c r="T182" s="15">
        <f t="shared" si="10"/>
        <v>9.8140000000000001</v>
      </c>
      <c r="U182" s="15">
        <v>3.3267699279785155</v>
      </c>
      <c r="V182" s="15">
        <v>3.5493300781250001</v>
      </c>
      <c r="W182" s="15">
        <v>155.26994952392579</v>
      </c>
      <c r="X182" s="15">
        <v>231.03877026367186</v>
      </c>
      <c r="Y182" s="15">
        <v>72.856621093749993</v>
      </c>
      <c r="Z182" s="15">
        <v>3.474050079345703</v>
      </c>
      <c r="AA182" s="15">
        <v>97.74423876953125</v>
      </c>
      <c r="AB182" s="15">
        <v>203.821095703125</v>
      </c>
      <c r="AC182" s="15">
        <v>25.475319702148436</v>
      </c>
      <c r="AD182" s="15">
        <v>7.3833997802734377</v>
      </c>
      <c r="AE182" s="15">
        <v>0.58090001964569093</v>
      </c>
      <c r="AF182" s="15">
        <v>0.88827003097534185</v>
      </c>
      <c r="AG182" s="15">
        <f t="shared" si="11"/>
        <v>805.40871497249611</v>
      </c>
      <c r="AH182" s="15">
        <v>0.70392999267578127</v>
      </c>
      <c r="AI182" s="15">
        <v>0.70392999267578127</v>
      </c>
      <c r="AJ182" s="15">
        <v>0.70392999267578127</v>
      </c>
      <c r="AK182" s="15">
        <v>0.68140997314453122</v>
      </c>
      <c r="AL182" s="15">
        <v>0.68140997314453122</v>
      </c>
      <c r="AM182" s="15">
        <v>0.29697000122070311</v>
      </c>
      <c r="AN182" s="15">
        <v>0.69274999999999998</v>
      </c>
      <c r="AO182" s="15">
        <v>0.69274999999999998</v>
      </c>
      <c r="AP182" s="15">
        <v>0.86471999168395997</v>
      </c>
      <c r="AQ182" s="15">
        <v>0.77300000000000002</v>
      </c>
      <c r="AR182" s="15">
        <v>0.77298999023437498</v>
      </c>
      <c r="AS182" s="15">
        <v>0.68619000244140627</v>
      </c>
      <c r="AT182" s="15">
        <f t="shared" si="12"/>
        <v>8.2539799098968505</v>
      </c>
      <c r="AU182" s="15">
        <v>0</v>
      </c>
      <c r="AV182" s="15">
        <v>0</v>
      </c>
      <c r="AW182" s="15">
        <v>0</v>
      </c>
      <c r="AX182" s="15">
        <v>0</v>
      </c>
      <c r="AY182" s="15">
        <v>0</v>
      </c>
      <c r="AZ182" s="15">
        <v>0</v>
      </c>
      <c r="BA182" s="15">
        <v>0</v>
      </c>
      <c r="BB182" s="15">
        <v>0</v>
      </c>
      <c r="BC182" s="15">
        <v>0</v>
      </c>
      <c r="BD182" s="15">
        <v>0</v>
      </c>
      <c r="BE182" s="15">
        <v>0</v>
      </c>
      <c r="BF182" s="15">
        <v>0</v>
      </c>
      <c r="BG182" s="15">
        <f t="shared" si="13"/>
        <v>0</v>
      </c>
      <c r="BH182" t="str">
        <f t="shared" si="14"/>
        <v>UIDIST</v>
      </c>
      <c r="BI182" t="str">
        <f>VLOOKUP(BH182,[2]Summary!$C$29:$C$56,1,0)</f>
        <v>UIDist</v>
      </c>
      <c r="BJ182" s="16">
        <v>44197</v>
      </c>
    </row>
    <row r="183" spans="1:62" x14ac:dyDescent="0.25">
      <c r="A183" s="13">
        <v>802078.01</v>
      </c>
      <c r="B183">
        <v>802078.01</v>
      </c>
      <c r="C183" t="s">
        <v>209</v>
      </c>
      <c r="D183" t="s">
        <v>18</v>
      </c>
      <c r="E183" t="s">
        <v>19</v>
      </c>
      <c r="F183" s="13" t="s">
        <v>22</v>
      </c>
      <c r="G183" s="14"/>
      <c r="H183" s="15">
        <v>1.387</v>
      </c>
      <c r="I183" s="15">
        <v>1.7470000000000001</v>
      </c>
      <c r="J183" s="15">
        <v>1.121</v>
      </c>
      <c r="K183" s="15">
        <v>1.65</v>
      </c>
      <c r="L183" s="15">
        <v>1.417</v>
      </c>
      <c r="M183" s="15">
        <v>1.6859999999999999</v>
      </c>
      <c r="N183" s="15">
        <v>7.1999999999999995E-2</v>
      </c>
      <c r="O183" s="15">
        <v>1.0389999999999999</v>
      </c>
      <c r="P183" s="15">
        <v>0.312</v>
      </c>
      <c r="Q183" s="15">
        <v>0.221</v>
      </c>
      <c r="R183" s="15">
        <v>2.242</v>
      </c>
      <c r="S183" s="15">
        <v>4.5730000000000004</v>
      </c>
      <c r="T183" s="15">
        <f t="shared" si="10"/>
        <v>17.466999999999999</v>
      </c>
      <c r="U183" s="15">
        <v>5.1879199390411381</v>
      </c>
      <c r="V183" s="15">
        <v>7.7575198364257814</v>
      </c>
      <c r="W183" s="15">
        <v>24.612349670410158</v>
      </c>
      <c r="X183" s="15">
        <v>8.752960327148438</v>
      </c>
      <c r="Y183" s="15">
        <v>224.69698010253907</v>
      </c>
      <c r="Z183" s="15">
        <v>1362.8324090270996</v>
      </c>
      <c r="AA183" s="15">
        <v>711.04910571289065</v>
      </c>
      <c r="AB183" s="15">
        <v>281.59150878906252</v>
      </c>
      <c r="AC183" s="15">
        <v>652.20785253906251</v>
      </c>
      <c r="AD183" s="15">
        <v>377.044248046875</v>
      </c>
      <c r="AE183" s="15">
        <v>215.11994191741942</v>
      </c>
      <c r="AF183" s="15">
        <v>32.224159912109378</v>
      </c>
      <c r="AG183" s="15">
        <f t="shared" si="11"/>
        <v>3903.0769558200841</v>
      </c>
      <c r="AH183" s="15">
        <v>35.45854034423828</v>
      </c>
      <c r="AI183" s="15">
        <v>34.056430770874023</v>
      </c>
      <c r="AJ183" s="15">
        <v>33.655980693817142</v>
      </c>
      <c r="AK183" s="15">
        <v>18.605439460754393</v>
      </c>
      <c r="AL183" s="15">
        <v>17.987819841384887</v>
      </c>
      <c r="AM183" s="15">
        <v>7.7649301166534421</v>
      </c>
      <c r="AN183" s="15">
        <v>31.763559387207032</v>
      </c>
      <c r="AO183" s="15">
        <v>322.98891210937501</v>
      </c>
      <c r="AP183" s="15">
        <v>23.044699096679686</v>
      </c>
      <c r="AQ183" s="15">
        <v>21.684999999999999</v>
      </c>
      <c r="AR183" s="15">
        <v>26.843988891601562</v>
      </c>
      <c r="AS183" s="15">
        <v>18.952439453124999</v>
      </c>
      <c r="AT183" s="15">
        <f t="shared" si="12"/>
        <v>592.80774016571036</v>
      </c>
      <c r="AU183" s="15">
        <v>9.2739997863769533E-2</v>
      </c>
      <c r="AV183" s="15">
        <v>8.3750000000000005E-2</v>
      </c>
      <c r="AW183" s="15">
        <v>0.13713000488281249</v>
      </c>
      <c r="AX183" s="15">
        <v>0.10562999725341797</v>
      </c>
      <c r="AY183" s="15">
        <v>0.11644999694824219</v>
      </c>
      <c r="AZ183" s="15">
        <v>0.10804000091552735</v>
      </c>
      <c r="BA183" s="15">
        <v>0.1115999984741211</v>
      </c>
      <c r="BB183" s="15">
        <v>0.1115999984741211</v>
      </c>
      <c r="BC183" s="15">
        <v>0.13794000244140625</v>
      </c>
      <c r="BD183" s="15">
        <v>0</v>
      </c>
      <c r="BE183" s="15">
        <v>0</v>
      </c>
      <c r="BF183" s="15">
        <v>0</v>
      </c>
      <c r="BG183" s="15">
        <f t="shared" si="13"/>
        <v>1.0048799972534179</v>
      </c>
      <c r="BH183" t="str">
        <f t="shared" si="14"/>
        <v>UIDIST</v>
      </c>
      <c r="BI183" t="str">
        <f>VLOOKUP(BH183,[2]Summary!$C$29:$C$56,1,0)</f>
        <v>UIDist</v>
      </c>
      <c r="BJ183" s="16">
        <v>44470</v>
      </c>
    </row>
    <row r="184" spans="1:62" x14ac:dyDescent="0.25">
      <c r="A184" s="13">
        <v>802079.01</v>
      </c>
      <c r="B184">
        <v>802079.01</v>
      </c>
      <c r="C184" t="s">
        <v>210</v>
      </c>
      <c r="D184" t="s">
        <v>18</v>
      </c>
      <c r="E184" t="s">
        <v>19</v>
      </c>
      <c r="F184" s="13" t="s">
        <v>22</v>
      </c>
      <c r="G184" s="14"/>
      <c r="H184" s="15">
        <v>20.355</v>
      </c>
      <c r="I184" s="15">
        <v>3.9420000000000002</v>
      </c>
      <c r="J184" s="15">
        <v>2.0790000000000002</v>
      </c>
      <c r="K184" s="15">
        <v>17.75</v>
      </c>
      <c r="L184" s="15">
        <v>3.5710000000000002</v>
      </c>
      <c r="M184" s="15">
        <v>0.27300000000000002</v>
      </c>
      <c r="N184" s="15">
        <v>0.111</v>
      </c>
      <c r="O184" s="15">
        <v>5.8000000000000003E-2</v>
      </c>
      <c r="P184" s="15">
        <v>1.1890000000000001</v>
      </c>
      <c r="Q184" s="15">
        <v>0.90700000000000003</v>
      </c>
      <c r="R184" s="15">
        <v>1.397</v>
      </c>
      <c r="S184" s="15">
        <v>4.0540000000000003</v>
      </c>
      <c r="T184" s="15">
        <f t="shared" si="10"/>
        <v>55.686</v>
      </c>
      <c r="U184" s="15">
        <v>48.06817013549805</v>
      </c>
      <c r="V184" s="15">
        <v>4.7969398803710934</v>
      </c>
      <c r="W184" s="15">
        <v>32.897110839843748</v>
      </c>
      <c r="X184" s="15">
        <v>19.991879730224611</v>
      </c>
      <c r="Y184" s="15">
        <v>40.420889404296872</v>
      </c>
      <c r="Z184" s="15">
        <v>96.489619384765632</v>
      </c>
      <c r="AA184" s="15">
        <v>5.7040998840332033</v>
      </c>
      <c r="AB184" s="15">
        <v>6.2223999023437502</v>
      </c>
      <c r="AC184" s="15">
        <v>5.264969940185547</v>
      </c>
      <c r="AD184" s="15">
        <v>4.1654599571228026</v>
      </c>
      <c r="AE184" s="15">
        <v>4.7649000854492192</v>
      </c>
      <c r="AF184" s="15">
        <v>7.3776598815917973</v>
      </c>
      <c r="AG184" s="15">
        <f t="shared" si="11"/>
        <v>276.16409902572627</v>
      </c>
      <c r="AH184" s="15">
        <v>4.4388800544738771</v>
      </c>
      <c r="AI184" s="15">
        <v>4.2502797851562502</v>
      </c>
      <c r="AJ184" s="15">
        <v>4.5584002075195311</v>
      </c>
      <c r="AK184" s="15">
        <v>4.213820217132568</v>
      </c>
      <c r="AL184" s="15">
        <v>4.7030502319335934</v>
      </c>
      <c r="AM184" s="15">
        <v>1.7953900244235992</v>
      </c>
      <c r="AN184" s="15">
        <v>7.657730041503906</v>
      </c>
      <c r="AO184" s="15">
        <v>4.1936098632812504</v>
      </c>
      <c r="AP184" s="15">
        <v>4.6793701171875002</v>
      </c>
      <c r="AQ184" s="15">
        <v>4.6790000000000003</v>
      </c>
      <c r="AR184" s="15">
        <v>4.6793701171875002</v>
      </c>
      <c r="AS184" s="15">
        <v>4.1538901367187497</v>
      </c>
      <c r="AT184" s="15">
        <f t="shared" si="12"/>
        <v>54.00279079651834</v>
      </c>
      <c r="AU184" s="15">
        <v>3.8081799316406251</v>
      </c>
      <c r="AV184" s="15">
        <v>3.4396499023437501</v>
      </c>
      <c r="AW184" s="15">
        <v>5.6315800781250003</v>
      </c>
      <c r="AX184" s="15">
        <v>4.3375097656249997</v>
      </c>
      <c r="AY184" s="15">
        <v>4.7839799804687502</v>
      </c>
      <c r="AZ184" s="15">
        <v>4.4359399414062501</v>
      </c>
      <c r="BA184" s="15">
        <v>4.5838198242187502</v>
      </c>
      <c r="BB184" s="15">
        <v>4.5838198242187502</v>
      </c>
      <c r="BC184" s="15">
        <v>5.6647797851562496</v>
      </c>
      <c r="BD184" s="15">
        <v>0</v>
      </c>
      <c r="BE184" s="15">
        <v>0</v>
      </c>
      <c r="BF184" s="15">
        <v>0</v>
      </c>
      <c r="BG184" s="15">
        <f t="shared" si="13"/>
        <v>41.26925903320312</v>
      </c>
      <c r="BH184" t="str">
        <f t="shared" si="14"/>
        <v>UIDIST</v>
      </c>
      <c r="BI184" t="str">
        <f>VLOOKUP(BH184,[2]Summary!$C$29:$C$56,1,0)</f>
        <v>UIDist</v>
      </c>
      <c r="BJ184" s="16">
        <v>44470</v>
      </c>
    </row>
    <row r="185" spans="1:62" x14ac:dyDescent="0.25">
      <c r="A185" s="13">
        <v>802080.01</v>
      </c>
      <c r="B185">
        <v>802080.01</v>
      </c>
      <c r="C185" t="s">
        <v>211</v>
      </c>
      <c r="D185" t="s">
        <v>18</v>
      </c>
      <c r="E185" t="s">
        <v>19</v>
      </c>
      <c r="F185" s="13" t="s">
        <v>22</v>
      </c>
      <c r="G185" s="14"/>
      <c r="H185" s="15">
        <v>11.89</v>
      </c>
      <c r="I185" s="15">
        <v>59.069000000000003</v>
      </c>
      <c r="J185" s="15">
        <v>16.524999999999999</v>
      </c>
      <c r="K185" s="15">
        <v>-0.3</v>
      </c>
      <c r="L185" s="15">
        <v>-0.22500000000000001</v>
      </c>
      <c r="M185" s="15">
        <v>6.0060000000000002</v>
      </c>
      <c r="N185" s="15">
        <v>25.161999999999999</v>
      </c>
      <c r="O185" s="15">
        <v>22.826000000000001</v>
      </c>
      <c r="P185" s="15">
        <v>45.116</v>
      </c>
      <c r="Q185" s="15">
        <v>-84.343000000000004</v>
      </c>
      <c r="R185" s="15">
        <v>0.1</v>
      </c>
      <c r="S185" s="15">
        <v>0.43</v>
      </c>
      <c r="T185" s="15">
        <f t="shared" si="10"/>
        <v>102.25600000000001</v>
      </c>
      <c r="U185" s="15">
        <v>0.32567999267578124</v>
      </c>
      <c r="V185" s="15">
        <v>0.32567999267578124</v>
      </c>
      <c r="W185" s="15">
        <v>0.32342001342773435</v>
      </c>
      <c r="X185" s="15">
        <v>0.32342001342773435</v>
      </c>
      <c r="Y185" s="15">
        <v>0.32342001342773435</v>
      </c>
      <c r="Z185" s="15">
        <v>0.32197000122070313</v>
      </c>
      <c r="AA185" s="15">
        <v>-11.410100463867188</v>
      </c>
      <c r="AB185" s="15">
        <v>0.71789997863769528</v>
      </c>
      <c r="AC185" s="15">
        <v>0.56071999359130864</v>
      </c>
      <c r="AD185" s="15">
        <v>0.28083999633789064</v>
      </c>
      <c r="AE185" s="15">
        <v>0.28083999633789064</v>
      </c>
      <c r="AF185" s="15">
        <v>0.35463000488281249</v>
      </c>
      <c r="AG185" s="15">
        <f t="shared" si="11"/>
        <v>-7.2715804672241209</v>
      </c>
      <c r="AH185" s="15">
        <v>0.34880999755859377</v>
      </c>
      <c r="AI185" s="15">
        <v>0.34880999755859377</v>
      </c>
      <c r="AJ185" s="15">
        <v>12.710500457763672</v>
      </c>
      <c r="AK185" s="15">
        <v>0.34129998779296877</v>
      </c>
      <c r="AL185" s="15">
        <v>0.34129998779296877</v>
      </c>
      <c r="AM185" s="15">
        <v>0.14874999999999999</v>
      </c>
      <c r="AN185" s="15">
        <v>0.34692001342773438</v>
      </c>
      <c r="AO185" s="15">
        <v>0.34692001342773438</v>
      </c>
      <c r="AP185" s="15">
        <v>0.38710998535156249</v>
      </c>
      <c r="AQ185" s="15">
        <v>0.38700000000000001</v>
      </c>
      <c r="AR185" s="15">
        <v>0.38710998535156249</v>
      </c>
      <c r="AS185" s="15">
        <v>0.34364001464843752</v>
      </c>
      <c r="AT185" s="15">
        <f t="shared" si="12"/>
        <v>16.438170440673826</v>
      </c>
      <c r="AU185" s="15">
        <v>0</v>
      </c>
      <c r="AV185" s="15">
        <v>0</v>
      </c>
      <c r="AW185" s="15">
        <v>0</v>
      </c>
      <c r="AX185" s="15">
        <v>0</v>
      </c>
      <c r="AY185" s="15">
        <v>0</v>
      </c>
      <c r="AZ185" s="15">
        <v>0</v>
      </c>
      <c r="BA185" s="15">
        <v>0</v>
      </c>
      <c r="BB185" s="15">
        <v>0</v>
      </c>
      <c r="BC185" s="15">
        <v>0</v>
      </c>
      <c r="BD185" s="15">
        <v>0</v>
      </c>
      <c r="BE185" s="15">
        <v>0</v>
      </c>
      <c r="BF185" s="15">
        <v>0</v>
      </c>
      <c r="BG185" s="15">
        <f t="shared" si="13"/>
        <v>0</v>
      </c>
      <c r="BH185" t="str">
        <f t="shared" si="14"/>
        <v>UIDIST</v>
      </c>
      <c r="BI185" t="str">
        <f>VLOOKUP(BH185,[2]Summary!$C$29:$C$56,1,0)</f>
        <v>UIDist</v>
      </c>
      <c r="BJ185" s="16">
        <v>44197</v>
      </c>
    </row>
    <row r="186" spans="1:62" x14ac:dyDescent="0.25">
      <c r="A186" s="13">
        <v>802081.01</v>
      </c>
      <c r="B186">
        <v>802081.01</v>
      </c>
      <c r="C186" t="s">
        <v>212</v>
      </c>
      <c r="D186" t="s">
        <v>18</v>
      </c>
      <c r="E186" t="s">
        <v>19</v>
      </c>
      <c r="F186" s="13" t="s">
        <v>22</v>
      </c>
      <c r="G186" s="14"/>
      <c r="H186" s="15">
        <v>0.32900000000000001</v>
      </c>
      <c r="I186" s="15">
        <v>-7.5090000000000003</v>
      </c>
      <c r="J186" s="15">
        <v>-1.8140000000000001</v>
      </c>
      <c r="K186" s="15">
        <v>7.2999999999999995E-2</v>
      </c>
      <c r="L186" s="15">
        <v>3.4000000000000002E-2</v>
      </c>
      <c r="M186" s="15">
        <v>1E-3</v>
      </c>
      <c r="N186" s="15">
        <v>0.25600000000000001</v>
      </c>
      <c r="O186" s="15">
        <v>1.6E-2</v>
      </c>
      <c r="P186" s="15">
        <v>1.7999999999999999E-2</v>
      </c>
      <c r="Q186" s="15">
        <v>1.7999999999999999E-2</v>
      </c>
      <c r="R186" s="15">
        <v>2.3450000000000002</v>
      </c>
      <c r="S186" s="15">
        <v>2.0419999999999998</v>
      </c>
      <c r="T186" s="15">
        <f t="shared" si="10"/>
        <v>-4.1909999999999972</v>
      </c>
      <c r="U186" s="15">
        <v>5.7889999389648436E-2</v>
      </c>
      <c r="V186" s="15">
        <v>5.7889999389648436E-2</v>
      </c>
      <c r="W186" s="15">
        <v>0.32162000083923342</v>
      </c>
      <c r="X186" s="15">
        <v>-6.5600002288818363E-2</v>
      </c>
      <c r="Y186" s="15">
        <v>5.7479999542236329E-2</v>
      </c>
      <c r="Z186" s="15">
        <v>5.7229999542236329E-2</v>
      </c>
      <c r="AA186" s="15">
        <v>5.9340000152587891E-2</v>
      </c>
      <c r="AB186" s="15">
        <v>-1.9598498916625977</v>
      </c>
      <c r="AC186" s="15">
        <v>3.906999969482422E-2</v>
      </c>
      <c r="AD186" s="15">
        <v>3.906999969482422E-2</v>
      </c>
      <c r="AE186" s="15">
        <v>3.906999969482422E-2</v>
      </c>
      <c r="AF186" s="15">
        <v>4.9319999694824215E-2</v>
      </c>
      <c r="AG186" s="15">
        <f t="shared" si="11"/>
        <v>-1.2474698963165283</v>
      </c>
      <c r="AH186" s="15">
        <v>4.8639999389648435E-2</v>
      </c>
      <c r="AI186" s="15">
        <v>4.8639999389648435E-2</v>
      </c>
      <c r="AJ186" s="15">
        <v>4.8639999389648435E-2</v>
      </c>
      <c r="AK186" s="15">
        <v>4.7090000152587894E-2</v>
      </c>
      <c r="AL186" s="15">
        <v>4.7100000152364374E-2</v>
      </c>
      <c r="AM186" s="15">
        <v>2.0520000457763671E-2</v>
      </c>
      <c r="AN186" s="15">
        <v>4.7860000610351561E-2</v>
      </c>
      <c r="AO186" s="15">
        <v>4.7860000610351561E-2</v>
      </c>
      <c r="AP186" s="15">
        <v>5.3409999847412112E-2</v>
      </c>
      <c r="AQ186" s="15">
        <v>5.2999999999999999E-2</v>
      </c>
      <c r="AR186" s="15">
        <v>0</v>
      </c>
      <c r="AS186" s="15">
        <v>0</v>
      </c>
      <c r="AT186" s="15">
        <f t="shared" si="12"/>
        <v>0.46275999999977652</v>
      </c>
      <c r="AU186" s="15">
        <v>0</v>
      </c>
      <c r="AV186" s="15">
        <v>0</v>
      </c>
      <c r="AW186" s="15">
        <v>0</v>
      </c>
      <c r="AX186" s="15">
        <v>0</v>
      </c>
      <c r="AY186" s="15">
        <v>0</v>
      </c>
      <c r="AZ186" s="15">
        <v>0</v>
      </c>
      <c r="BA186" s="15">
        <v>0</v>
      </c>
      <c r="BB186" s="15">
        <v>0</v>
      </c>
      <c r="BC186" s="15">
        <v>0</v>
      </c>
      <c r="BD186" s="15">
        <v>0</v>
      </c>
      <c r="BE186" s="15">
        <v>0</v>
      </c>
      <c r="BF186" s="15">
        <v>0</v>
      </c>
      <c r="BG186" s="15">
        <f t="shared" si="13"/>
        <v>0</v>
      </c>
      <c r="BH186" t="str">
        <f t="shared" si="14"/>
        <v>UIDIST</v>
      </c>
      <c r="BI186" t="str">
        <f>VLOOKUP(BH186,[2]Summary!$C$29:$C$56,1,0)</f>
        <v>UIDist</v>
      </c>
      <c r="BJ186" s="16">
        <v>44197</v>
      </c>
    </row>
    <row r="187" spans="1:62" x14ac:dyDescent="0.25">
      <c r="A187" s="13">
        <v>802083.01</v>
      </c>
      <c r="B187">
        <v>802083.01</v>
      </c>
      <c r="C187" t="s">
        <v>213</v>
      </c>
      <c r="D187" t="s">
        <v>18</v>
      </c>
      <c r="E187" t="s">
        <v>19</v>
      </c>
      <c r="F187" s="13" t="s">
        <v>22</v>
      </c>
      <c r="G187" s="14"/>
      <c r="H187" s="15">
        <v>21.632999999999999</v>
      </c>
      <c r="I187" s="15">
        <v>4.149</v>
      </c>
      <c r="J187" s="15">
        <v>6.1180000000000003</v>
      </c>
      <c r="K187" s="15">
        <v>151.995</v>
      </c>
      <c r="L187" s="15">
        <v>229.81800000000001</v>
      </c>
      <c r="M187" s="15">
        <v>179.24199999999999</v>
      </c>
      <c r="N187" s="15">
        <v>309.87700000000001</v>
      </c>
      <c r="O187" s="15">
        <v>4.55</v>
      </c>
      <c r="P187" s="15">
        <v>156.041</v>
      </c>
      <c r="Q187" s="15">
        <v>515.53800000000001</v>
      </c>
      <c r="R187" s="15">
        <v>96.783000000000001</v>
      </c>
      <c r="S187" s="15">
        <v>119.136</v>
      </c>
      <c r="T187" s="15">
        <f t="shared" si="10"/>
        <v>1794.8799999999999</v>
      </c>
      <c r="U187" s="15">
        <v>109.99621228027344</v>
      </c>
      <c r="V187" s="15">
        <v>-216.99226593017579</v>
      </c>
      <c r="W187" s="15">
        <v>16.065959899902342</v>
      </c>
      <c r="X187" s="15">
        <v>14.23069985294342</v>
      </c>
      <c r="Y187" s="15">
        <v>13.0839501953125</v>
      </c>
      <c r="Z187" s="15">
        <v>13.184410346984864</v>
      </c>
      <c r="AA187" s="15">
        <v>178.97369128417969</v>
      </c>
      <c r="AB187" s="15">
        <v>211.00995361328125</v>
      </c>
      <c r="AC187" s="15">
        <v>124.06178979492188</v>
      </c>
      <c r="AD187" s="15">
        <v>271.27249322509766</v>
      </c>
      <c r="AE187" s="15">
        <v>17.084380249023436</v>
      </c>
      <c r="AF187" s="15">
        <v>16.126399654388429</v>
      </c>
      <c r="AG187" s="15">
        <f t="shared" si="11"/>
        <v>768.09767446613307</v>
      </c>
      <c r="AH187" s="15">
        <v>16.737250450134276</v>
      </c>
      <c r="AI187" s="15">
        <v>15.511669961214066</v>
      </c>
      <c r="AJ187" s="15">
        <v>15.4904599609375</v>
      </c>
      <c r="AK187" s="15">
        <v>14.995059570312501</v>
      </c>
      <c r="AL187" s="15">
        <v>0</v>
      </c>
      <c r="AM187" s="15">
        <v>-0.34192001342773437</v>
      </c>
      <c r="AN187" s="15">
        <v>0</v>
      </c>
      <c r="AO187" s="15">
        <v>0</v>
      </c>
      <c r="AP187" s="15">
        <v>0</v>
      </c>
      <c r="AQ187" s="15">
        <v>0</v>
      </c>
      <c r="AR187" s="15">
        <v>0</v>
      </c>
      <c r="AS187" s="15">
        <v>0</v>
      </c>
      <c r="AT187" s="15">
        <f t="shared" si="12"/>
        <v>62.392519929170611</v>
      </c>
      <c r="AU187" s="15">
        <v>0</v>
      </c>
      <c r="AV187" s="15">
        <v>0</v>
      </c>
      <c r="AW187" s="15">
        <v>0</v>
      </c>
      <c r="AX187" s="15">
        <v>0</v>
      </c>
      <c r="AY187" s="15">
        <v>0</v>
      </c>
      <c r="AZ187" s="15">
        <v>0</v>
      </c>
      <c r="BA187" s="15">
        <v>0</v>
      </c>
      <c r="BB187" s="15">
        <v>0</v>
      </c>
      <c r="BC187" s="15">
        <v>0</v>
      </c>
      <c r="BD187" s="15">
        <v>0</v>
      </c>
      <c r="BE187" s="15">
        <v>0</v>
      </c>
      <c r="BF187" s="15">
        <v>0</v>
      </c>
      <c r="BG187" s="15">
        <f t="shared" si="13"/>
        <v>0</v>
      </c>
      <c r="BH187" t="str">
        <f t="shared" si="14"/>
        <v>UIDIST</v>
      </c>
      <c r="BI187" t="str">
        <f>VLOOKUP(BH187,[2]Summary!$C$29:$C$56,1,0)</f>
        <v>UIDist</v>
      </c>
      <c r="BJ187" s="16">
        <v>44197</v>
      </c>
    </row>
    <row r="188" spans="1:62" x14ac:dyDescent="0.25">
      <c r="A188" s="13">
        <v>802084.01</v>
      </c>
      <c r="B188">
        <v>802084.01</v>
      </c>
      <c r="C188" t="s">
        <v>214</v>
      </c>
      <c r="D188" t="s">
        <v>18</v>
      </c>
      <c r="E188" t="s">
        <v>19</v>
      </c>
      <c r="F188" s="13" t="s">
        <v>22</v>
      </c>
      <c r="G188" s="14"/>
      <c r="H188" s="15">
        <v>6.7670000000000003</v>
      </c>
      <c r="I188" s="15">
        <v>7.3090000000000002</v>
      </c>
      <c r="J188" s="15">
        <v>6.569</v>
      </c>
      <c r="K188" s="15">
        <v>12.343</v>
      </c>
      <c r="L188" s="15">
        <v>207.23099999999999</v>
      </c>
      <c r="M188" s="15">
        <v>280.52600000000001</v>
      </c>
      <c r="N188" s="15">
        <v>123.66200000000001</v>
      </c>
      <c r="O188" s="15">
        <v>28.103999999999999</v>
      </c>
      <c r="P188" s="15">
        <v>1.5249999999999999</v>
      </c>
      <c r="Q188" s="15">
        <v>4.8600000000000003</v>
      </c>
      <c r="R188" s="15">
        <v>4.7380000000000004</v>
      </c>
      <c r="S188" s="15">
        <v>97.158000000000001</v>
      </c>
      <c r="T188" s="15">
        <f t="shared" si="10"/>
        <v>780.79200000000014</v>
      </c>
      <c r="U188" s="15">
        <v>11.945249954223632</v>
      </c>
      <c r="V188" s="15">
        <v>32.291540893554689</v>
      </c>
      <c r="W188" s="15">
        <v>35.809540039062497</v>
      </c>
      <c r="X188" s="15">
        <v>14.353689605712891</v>
      </c>
      <c r="Y188" s="15">
        <v>10.998029960632325</v>
      </c>
      <c r="Z188" s="15">
        <v>10.740830078125001</v>
      </c>
      <c r="AA188" s="15">
        <v>11.136959960937499</v>
      </c>
      <c r="AB188" s="15">
        <v>11.136959960937499</v>
      </c>
      <c r="AC188" s="15">
        <v>0</v>
      </c>
      <c r="AD188" s="15">
        <v>0</v>
      </c>
      <c r="AE188" s="15">
        <v>0</v>
      </c>
      <c r="AF188" s="15">
        <v>0</v>
      </c>
      <c r="AG188" s="15">
        <f t="shared" si="11"/>
        <v>138.41280045318604</v>
      </c>
      <c r="AH188" s="15">
        <v>0</v>
      </c>
      <c r="AI188" s="15">
        <v>0</v>
      </c>
      <c r="AJ188" s="15">
        <v>0</v>
      </c>
      <c r="AK188" s="15">
        <v>0</v>
      </c>
      <c r="AL188" s="15">
        <v>0</v>
      </c>
      <c r="AM188" s="15">
        <v>0</v>
      </c>
      <c r="AN188" s="15">
        <v>0</v>
      </c>
      <c r="AO188" s="15">
        <v>0</v>
      </c>
      <c r="AP188" s="15">
        <v>0</v>
      </c>
      <c r="AQ188" s="15">
        <v>0</v>
      </c>
      <c r="AR188" s="15">
        <v>0</v>
      </c>
      <c r="AS188" s="15">
        <v>0</v>
      </c>
      <c r="AT188" s="15">
        <f t="shared" si="12"/>
        <v>0</v>
      </c>
      <c r="AU188" s="15">
        <v>0</v>
      </c>
      <c r="AV188" s="15">
        <v>0</v>
      </c>
      <c r="AW188" s="15">
        <v>0</v>
      </c>
      <c r="AX188" s="15">
        <v>0</v>
      </c>
      <c r="AY188" s="15">
        <v>0</v>
      </c>
      <c r="AZ188" s="15">
        <v>0</v>
      </c>
      <c r="BA188" s="15">
        <v>0</v>
      </c>
      <c r="BB188" s="15">
        <v>0</v>
      </c>
      <c r="BC188" s="15">
        <v>0</v>
      </c>
      <c r="BD188" s="15">
        <v>0</v>
      </c>
      <c r="BE188" s="15">
        <v>0</v>
      </c>
      <c r="BF188" s="15">
        <v>0</v>
      </c>
      <c r="BG188" s="15">
        <f t="shared" si="13"/>
        <v>0</v>
      </c>
      <c r="BH188" t="str">
        <f t="shared" si="14"/>
        <v>UIDIST</v>
      </c>
      <c r="BI188" t="str">
        <f>VLOOKUP(BH188,[2]Summary!$C$29:$C$56,1,0)</f>
        <v>UIDist</v>
      </c>
      <c r="BJ188" s="16">
        <v>43831</v>
      </c>
    </row>
    <row r="189" spans="1:62" x14ac:dyDescent="0.25">
      <c r="A189" s="13">
        <v>802085.01</v>
      </c>
      <c r="B189">
        <v>802085.01</v>
      </c>
      <c r="C189" t="s">
        <v>215</v>
      </c>
      <c r="D189" t="s">
        <v>18</v>
      </c>
      <c r="E189" t="s">
        <v>19</v>
      </c>
      <c r="F189" s="13" t="s">
        <v>22</v>
      </c>
      <c r="G189" s="14"/>
      <c r="H189" s="15">
        <v>79.653999999999996</v>
      </c>
      <c r="I189" s="15">
        <v>20.782</v>
      </c>
      <c r="J189" s="15">
        <v>8.7780000000000005</v>
      </c>
      <c r="K189" s="15">
        <v>215.041</v>
      </c>
      <c r="L189" s="15">
        <v>431.06400000000002</v>
      </c>
      <c r="M189" s="15">
        <v>253.21299999999999</v>
      </c>
      <c r="N189" s="15">
        <v>23.097999999999999</v>
      </c>
      <c r="O189" s="15">
        <v>35.857999999999997</v>
      </c>
      <c r="P189" s="15">
        <v>7.8970000000000002</v>
      </c>
      <c r="Q189" s="15">
        <v>6.5270000000000001</v>
      </c>
      <c r="R189" s="15">
        <v>5.0679999999999996</v>
      </c>
      <c r="S189" s="15">
        <v>16.331</v>
      </c>
      <c r="T189" s="15">
        <f t="shared" si="10"/>
        <v>1103.3109999999997</v>
      </c>
      <c r="U189" s="15">
        <v>0.21185000610351562</v>
      </c>
      <c r="V189" s="15">
        <v>21.0119497756958</v>
      </c>
      <c r="W189" s="15">
        <v>18.386450042724608</v>
      </c>
      <c r="X189" s="15">
        <v>10.803949981689453</v>
      </c>
      <c r="Y189" s="15">
        <v>12.104120193481446</v>
      </c>
      <c r="Z189" s="15">
        <v>4.4194799036979679</v>
      </c>
      <c r="AA189" s="15">
        <v>0</v>
      </c>
      <c r="AB189" s="15">
        <v>0</v>
      </c>
      <c r="AC189" s="15">
        <v>0.80629000091552738</v>
      </c>
      <c r="AD189" s="15">
        <v>0.31508999633789064</v>
      </c>
      <c r="AE189" s="15">
        <v>121.0718701171875</v>
      </c>
      <c r="AF189" s="15">
        <v>-3.1307499084472656</v>
      </c>
      <c r="AG189" s="15">
        <f t="shared" si="11"/>
        <v>186.00030010938644</v>
      </c>
      <c r="AH189" s="15">
        <v>0</v>
      </c>
      <c r="AI189" s="15">
        <v>0</v>
      </c>
      <c r="AJ189" s="15">
        <v>0</v>
      </c>
      <c r="AK189" s="15">
        <v>0</v>
      </c>
      <c r="AL189" s="15">
        <v>0</v>
      </c>
      <c r="AM189" s="15">
        <v>0</v>
      </c>
      <c r="AN189" s="15">
        <v>0</v>
      </c>
      <c r="AO189" s="15">
        <v>0</v>
      </c>
      <c r="AP189" s="15">
        <v>0</v>
      </c>
      <c r="AQ189" s="15">
        <v>0</v>
      </c>
      <c r="AR189" s="15">
        <v>0</v>
      </c>
      <c r="AS189" s="15">
        <v>0</v>
      </c>
      <c r="AT189" s="15">
        <f t="shared" si="12"/>
        <v>0</v>
      </c>
      <c r="AU189" s="15">
        <v>0</v>
      </c>
      <c r="AV189" s="15">
        <v>0</v>
      </c>
      <c r="AW189" s="15">
        <v>0</v>
      </c>
      <c r="AX189" s="15">
        <v>0</v>
      </c>
      <c r="AY189" s="15">
        <v>0</v>
      </c>
      <c r="AZ189" s="15">
        <v>0</v>
      </c>
      <c r="BA189" s="15">
        <v>0</v>
      </c>
      <c r="BB189" s="15">
        <v>0</v>
      </c>
      <c r="BC189" s="15">
        <v>0</v>
      </c>
      <c r="BD189" s="15">
        <v>0</v>
      </c>
      <c r="BE189" s="15">
        <v>0</v>
      </c>
      <c r="BF189" s="15">
        <v>0</v>
      </c>
      <c r="BG189" s="15">
        <f t="shared" si="13"/>
        <v>0</v>
      </c>
      <c r="BH189" t="str">
        <f t="shared" si="14"/>
        <v>UIDIST</v>
      </c>
      <c r="BI189" t="str">
        <f>VLOOKUP(BH189,[2]Summary!$C$29:$C$56,1,0)</f>
        <v>UIDist</v>
      </c>
      <c r="BJ189" s="16">
        <v>43831</v>
      </c>
    </row>
    <row r="190" spans="1:62" x14ac:dyDescent="0.25">
      <c r="A190" s="13">
        <v>802086.01</v>
      </c>
      <c r="B190" s="13">
        <v>802086.01</v>
      </c>
      <c r="C190" t="s">
        <v>216</v>
      </c>
      <c r="D190" t="s">
        <v>18</v>
      </c>
      <c r="E190" t="s">
        <v>19</v>
      </c>
      <c r="F190" s="13" t="s">
        <v>22</v>
      </c>
      <c r="G190" s="14"/>
      <c r="H190" s="15">
        <v>30.163</v>
      </c>
      <c r="I190" s="15">
        <v>207.947</v>
      </c>
      <c r="J190" s="15">
        <v>92.837000000000003</v>
      </c>
      <c r="K190" s="15">
        <v>47.39</v>
      </c>
      <c r="L190" s="15">
        <v>254.809</v>
      </c>
      <c r="M190" s="15">
        <v>27.771000000000001</v>
      </c>
      <c r="N190" s="15">
        <v>0.60899999999999999</v>
      </c>
      <c r="O190" s="15">
        <v>-0.11600000000000001</v>
      </c>
      <c r="P190" s="15">
        <v>0.47799999999999998</v>
      </c>
      <c r="Q190" s="15">
        <v>0.78400000000000003</v>
      </c>
      <c r="R190" s="15">
        <v>5.44</v>
      </c>
      <c r="S190" s="15">
        <v>-4.6959999999999997</v>
      </c>
      <c r="T190" s="15">
        <f t="shared" si="10"/>
        <v>663.41599999999994</v>
      </c>
      <c r="U190" s="15">
        <v>0</v>
      </c>
      <c r="V190" s="15">
        <v>0</v>
      </c>
      <c r="W190" s="15">
        <v>0</v>
      </c>
      <c r="X190" s="15">
        <v>0</v>
      </c>
      <c r="Y190" s="15">
        <v>0</v>
      </c>
      <c r="Z190" s="15">
        <v>0</v>
      </c>
      <c r="AA190" s="15">
        <v>0</v>
      </c>
      <c r="AB190" s="15">
        <v>0</v>
      </c>
      <c r="AC190" s="15">
        <v>0</v>
      </c>
      <c r="AD190" s="15">
        <v>0</v>
      </c>
      <c r="AE190" s="15">
        <v>0</v>
      </c>
      <c r="AF190" s="15">
        <v>0</v>
      </c>
      <c r="AG190" s="15">
        <f t="shared" si="11"/>
        <v>0</v>
      </c>
      <c r="AH190" s="15">
        <v>0</v>
      </c>
      <c r="AI190" s="15">
        <v>0</v>
      </c>
      <c r="AJ190" s="15">
        <v>0</v>
      </c>
      <c r="AK190" s="15">
        <v>0</v>
      </c>
      <c r="AL190" s="15">
        <v>0</v>
      </c>
      <c r="AM190" s="15">
        <v>0</v>
      </c>
      <c r="AN190" s="15">
        <v>0</v>
      </c>
      <c r="AO190" s="15">
        <v>0</v>
      </c>
      <c r="AP190" s="15">
        <v>0</v>
      </c>
      <c r="AQ190" s="15">
        <v>0</v>
      </c>
      <c r="AR190" s="15">
        <v>0</v>
      </c>
      <c r="AS190" s="15">
        <v>0</v>
      </c>
      <c r="AT190" s="15">
        <f t="shared" si="12"/>
        <v>0</v>
      </c>
      <c r="AU190" s="15">
        <v>0</v>
      </c>
      <c r="AV190" s="15">
        <v>0</v>
      </c>
      <c r="AW190" s="15">
        <v>0</v>
      </c>
      <c r="AX190" s="15">
        <v>0</v>
      </c>
      <c r="AY190" s="15">
        <v>0</v>
      </c>
      <c r="AZ190" s="15">
        <v>0</v>
      </c>
      <c r="BA190" s="15">
        <v>0</v>
      </c>
      <c r="BB190" s="15">
        <v>0</v>
      </c>
      <c r="BC190" s="15">
        <v>0</v>
      </c>
      <c r="BD190" s="15">
        <v>0</v>
      </c>
      <c r="BE190" s="15">
        <v>0</v>
      </c>
      <c r="BF190" s="15">
        <v>0</v>
      </c>
      <c r="BG190" s="15">
        <f t="shared" si="13"/>
        <v>0</v>
      </c>
      <c r="BH190" t="str">
        <f t="shared" si="14"/>
        <v>UIDIST</v>
      </c>
      <c r="BI190" t="str">
        <f>VLOOKUP(BH190,[2]Summary!$C$29:$C$56,1,0)</f>
        <v>UIDist</v>
      </c>
      <c r="BJ190" s="16">
        <v>43466</v>
      </c>
    </row>
    <row r="191" spans="1:62" x14ac:dyDescent="0.25">
      <c r="A191" s="13">
        <v>802087.01</v>
      </c>
      <c r="B191" s="13">
        <v>802087.01</v>
      </c>
      <c r="C191" t="s">
        <v>217</v>
      </c>
      <c r="D191" t="s">
        <v>18</v>
      </c>
      <c r="E191" t="s">
        <v>19</v>
      </c>
      <c r="F191" s="13" t="s">
        <v>22</v>
      </c>
      <c r="G191" s="14"/>
      <c r="H191" s="15">
        <v>8.5839999999999996</v>
      </c>
      <c r="I191" s="15">
        <v>1.111</v>
      </c>
      <c r="J191" s="15">
        <v>1.89</v>
      </c>
      <c r="K191" s="15">
        <v>6.024</v>
      </c>
      <c r="L191" s="15">
        <v>1.2190000000000001</v>
      </c>
      <c r="M191" s="15">
        <v>3.5000000000000003E-2</v>
      </c>
      <c r="N191" s="15">
        <v>2.8000000000000001E-2</v>
      </c>
      <c r="O191" s="15">
        <v>2.8000000000000001E-2</v>
      </c>
      <c r="P191" s="15">
        <v>0.42299999999999999</v>
      </c>
      <c r="Q191" s="15">
        <v>0.42299999999999999</v>
      </c>
      <c r="R191" s="15">
        <v>0.42299999999999999</v>
      </c>
      <c r="S191" s="15">
        <v>1.8160000000000001</v>
      </c>
      <c r="T191" s="15">
        <f t="shared" si="10"/>
        <v>22.003999999999994</v>
      </c>
      <c r="U191" s="15">
        <v>1.3704100341796874</v>
      </c>
      <c r="V191" s="15">
        <v>1.3704100341796874</v>
      </c>
      <c r="W191" s="15">
        <v>1.3608800048828125</v>
      </c>
      <c r="X191" s="15">
        <v>1.3608800048828125</v>
      </c>
      <c r="Y191" s="15">
        <v>1.3608800048828125</v>
      </c>
      <c r="Z191" s="15">
        <v>1.3547600097656249</v>
      </c>
      <c r="AA191" s="15">
        <v>1.4048699951171875</v>
      </c>
      <c r="AB191" s="15">
        <v>1.4048699951171875</v>
      </c>
      <c r="AC191" s="15">
        <v>1.1674699707031251</v>
      </c>
      <c r="AD191" s="15">
        <v>1.1674699707031251</v>
      </c>
      <c r="AE191" s="15">
        <v>0.97636999511718747</v>
      </c>
      <c r="AF191" s="15">
        <v>1.1162900314331055</v>
      </c>
      <c r="AG191" s="15">
        <f t="shared" si="11"/>
        <v>15.415560050964357</v>
      </c>
      <c r="AH191" s="15">
        <v>1.1733599853515626</v>
      </c>
      <c r="AI191" s="15">
        <v>0</v>
      </c>
      <c r="AJ191" s="15">
        <v>0</v>
      </c>
      <c r="AK191" s="15">
        <v>0</v>
      </c>
      <c r="AL191" s="15">
        <v>0</v>
      </c>
      <c r="AM191" s="15">
        <v>-0.7819199829101563</v>
      </c>
      <c r="AN191" s="15">
        <v>0</v>
      </c>
      <c r="AO191" s="15">
        <v>0</v>
      </c>
      <c r="AP191" s="15">
        <v>0</v>
      </c>
      <c r="AQ191" s="15">
        <v>0</v>
      </c>
      <c r="AR191" s="15">
        <v>4.7150000959634779E-2</v>
      </c>
      <c r="AS191" s="15">
        <v>0</v>
      </c>
      <c r="AT191" s="15">
        <f t="shared" si="12"/>
        <v>0.4385900034010411</v>
      </c>
      <c r="AU191" s="15">
        <v>0</v>
      </c>
      <c r="AV191" s="15">
        <v>0</v>
      </c>
      <c r="AW191" s="15">
        <v>0</v>
      </c>
      <c r="AX191" s="15">
        <v>0</v>
      </c>
      <c r="AY191" s="15">
        <v>0</v>
      </c>
      <c r="AZ191" s="15">
        <v>0</v>
      </c>
      <c r="BA191" s="15">
        <v>0</v>
      </c>
      <c r="BB191" s="15">
        <v>0</v>
      </c>
      <c r="BC191" s="15">
        <v>0</v>
      </c>
      <c r="BD191" s="15">
        <v>0</v>
      </c>
      <c r="BE191" s="15">
        <v>0</v>
      </c>
      <c r="BF191" s="15">
        <v>0</v>
      </c>
      <c r="BG191" s="15">
        <f t="shared" si="13"/>
        <v>0</v>
      </c>
      <c r="BH191" t="str">
        <f t="shared" si="14"/>
        <v>UIDIST</v>
      </c>
      <c r="BI191" t="str">
        <f>VLOOKUP(BH191,[2]Summary!$C$29:$C$56,1,0)</f>
        <v>UIDist</v>
      </c>
      <c r="BJ191" s="16">
        <v>44197</v>
      </c>
    </row>
    <row r="192" spans="1:62" x14ac:dyDescent="0.25">
      <c r="A192" s="13">
        <v>802088.01</v>
      </c>
      <c r="B192" s="13">
        <v>802088.01</v>
      </c>
      <c r="C192" t="s">
        <v>218</v>
      </c>
      <c r="D192" t="s">
        <v>18</v>
      </c>
      <c r="E192" t="s">
        <v>19</v>
      </c>
      <c r="F192" s="13" t="s">
        <v>22</v>
      </c>
      <c r="G192" s="14"/>
      <c r="H192" s="15">
        <v>8.5419999999999998</v>
      </c>
      <c r="I192" s="15">
        <v>49.807000000000002</v>
      </c>
      <c r="J192" s="15">
        <v>2.81</v>
      </c>
      <c r="K192" s="15">
        <v>0.67100000000000004</v>
      </c>
      <c r="L192" s="15">
        <v>0.35499999999999998</v>
      </c>
      <c r="M192" s="15">
        <v>0.23200000000000001</v>
      </c>
      <c r="N192" s="15">
        <v>8.9999999999999993E-3</v>
      </c>
      <c r="O192" s="15">
        <v>1E-3</v>
      </c>
      <c r="P192" s="15">
        <v>1.6E-2</v>
      </c>
      <c r="Q192" s="15">
        <v>1.6E-2</v>
      </c>
      <c r="R192" s="15">
        <v>1.6E-2</v>
      </c>
      <c r="S192" s="15">
        <v>15.782999999999999</v>
      </c>
      <c r="T192" s="15">
        <f t="shared" si="10"/>
        <v>78.257999999999996</v>
      </c>
      <c r="U192" s="15">
        <v>4.8770000457763675E-2</v>
      </c>
      <c r="V192" s="15">
        <v>4.8770000457763675E-2</v>
      </c>
      <c r="W192" s="15">
        <v>8.6889999389648434E-2</v>
      </c>
      <c r="X192" s="15">
        <v>-3.5563000793457031</v>
      </c>
      <c r="Y192" s="15">
        <v>4.1779998779296876E-2</v>
      </c>
      <c r="Z192" s="15">
        <v>4.1590000152587889E-2</v>
      </c>
      <c r="AA192" s="15">
        <v>4.3130001068115237E-2</v>
      </c>
      <c r="AB192" s="15">
        <v>-8.1299972534179688E-3</v>
      </c>
      <c r="AC192" s="15">
        <v>3.5840000152587891E-2</v>
      </c>
      <c r="AD192" s="15">
        <v>3.5840000152587891E-2</v>
      </c>
      <c r="AE192" s="15">
        <v>0</v>
      </c>
      <c r="AF192" s="15">
        <v>0</v>
      </c>
      <c r="AG192" s="15">
        <f t="shared" si="11"/>
        <v>-3.1818200759887691</v>
      </c>
      <c r="AH192" s="15">
        <v>0</v>
      </c>
      <c r="AI192" s="15">
        <v>0</v>
      </c>
      <c r="AJ192" s="15">
        <v>0</v>
      </c>
      <c r="AK192" s="15">
        <v>0</v>
      </c>
      <c r="AL192" s="15">
        <v>0</v>
      </c>
      <c r="AM192" s="15">
        <v>0</v>
      </c>
      <c r="AN192" s="15">
        <v>0</v>
      </c>
      <c r="AO192" s="15">
        <v>0</v>
      </c>
      <c r="AP192" s="15">
        <v>0</v>
      </c>
      <c r="AQ192" s="15">
        <v>0</v>
      </c>
      <c r="AR192" s="15">
        <v>0</v>
      </c>
      <c r="AS192" s="15">
        <v>0</v>
      </c>
      <c r="AT192" s="15">
        <f t="shared" si="12"/>
        <v>0</v>
      </c>
      <c r="AU192" s="15">
        <v>0</v>
      </c>
      <c r="AV192" s="15">
        <v>0</v>
      </c>
      <c r="AW192" s="15">
        <v>0</v>
      </c>
      <c r="AX192" s="15">
        <v>0</v>
      </c>
      <c r="AY192" s="15">
        <v>0</v>
      </c>
      <c r="AZ192" s="15">
        <v>0</v>
      </c>
      <c r="BA192" s="15">
        <v>0</v>
      </c>
      <c r="BB192" s="15">
        <v>0</v>
      </c>
      <c r="BC192" s="15">
        <v>0</v>
      </c>
      <c r="BD192" s="15">
        <v>0</v>
      </c>
      <c r="BE192" s="15">
        <v>0</v>
      </c>
      <c r="BF192" s="15">
        <v>0</v>
      </c>
      <c r="BG192" s="15">
        <f t="shared" si="13"/>
        <v>0</v>
      </c>
      <c r="BH192" t="str">
        <f t="shared" si="14"/>
        <v>UIDIST</v>
      </c>
      <c r="BI192" t="str">
        <f>VLOOKUP(BH192,[2]Summary!$C$29:$C$56,1,0)</f>
        <v>UIDist</v>
      </c>
      <c r="BJ192" s="16">
        <v>43831</v>
      </c>
    </row>
    <row r="193" spans="1:62" x14ac:dyDescent="0.25">
      <c r="A193" s="13">
        <v>802093.01</v>
      </c>
      <c r="B193" s="13">
        <v>802093.01</v>
      </c>
      <c r="C193" t="s">
        <v>219</v>
      </c>
      <c r="D193" t="s">
        <v>18</v>
      </c>
      <c r="E193" t="s">
        <v>19</v>
      </c>
      <c r="F193" s="13" t="s">
        <v>22</v>
      </c>
      <c r="G193" s="14"/>
      <c r="H193" s="15">
        <v>5.0000000000000001E-3</v>
      </c>
      <c r="I193" s="15">
        <v>0.24099999999999999</v>
      </c>
      <c r="J193" s="15">
        <v>1.8720000000000001</v>
      </c>
      <c r="K193" s="15">
        <v>-0.13800000000000001</v>
      </c>
      <c r="L193" s="15">
        <v>1.4E-2</v>
      </c>
      <c r="M193" s="15">
        <v>3.5000000000000003E-2</v>
      </c>
      <c r="N193" s="15">
        <v>7.2999999999999995E-2</v>
      </c>
      <c r="O193" s="15">
        <v>0.34200000000000003</v>
      </c>
      <c r="P193" s="15">
        <v>8.0000000000000002E-3</v>
      </c>
      <c r="Q193" s="15">
        <v>8.0000000000000002E-3</v>
      </c>
      <c r="R193" s="15">
        <v>8.0000000000000002E-3</v>
      </c>
      <c r="S193" s="15">
        <v>0.39300000000000002</v>
      </c>
      <c r="T193" s="15">
        <f t="shared" si="10"/>
        <v>2.8610000000000007</v>
      </c>
      <c r="U193" s="15">
        <v>5.8955699424743653</v>
      </c>
      <c r="V193" s="15">
        <v>13.804899627685547</v>
      </c>
      <c r="W193" s="15">
        <v>24.64406031036377</v>
      </c>
      <c r="X193" s="15">
        <v>14.973130341529846</v>
      </c>
      <c r="Y193" s="15">
        <v>12.107610076904297</v>
      </c>
      <c r="Z193" s="15">
        <v>54.449719787597658</v>
      </c>
      <c r="AA193" s="15">
        <v>1.6466899890899658</v>
      </c>
      <c r="AB193" s="15">
        <v>1.4164700164794921</v>
      </c>
      <c r="AC193" s="15">
        <v>4.877540000915527</v>
      </c>
      <c r="AD193" s="15">
        <v>3.9121401481628419</v>
      </c>
      <c r="AE193" s="15">
        <v>2.0500100097656251</v>
      </c>
      <c r="AF193" s="15">
        <v>8.8699800415039061</v>
      </c>
      <c r="AG193" s="15">
        <f t="shared" si="11"/>
        <v>148.64782029247286</v>
      </c>
      <c r="AH193" s="15">
        <v>3.3515800933837889</v>
      </c>
      <c r="AI193" s="15">
        <v>4.3140901412963863</v>
      </c>
      <c r="AJ193" s="15">
        <v>1.8730599546432496</v>
      </c>
      <c r="AK193" s="15">
        <v>86.162869995117191</v>
      </c>
      <c r="AL193" s="15">
        <v>3.1218999557495115</v>
      </c>
      <c r="AM193" s="15">
        <v>39.469489807128909</v>
      </c>
      <c r="AN193" s="15">
        <v>32.624179527282713</v>
      </c>
      <c r="AO193" s="15">
        <v>46.126070068359375</v>
      </c>
      <c r="AP193" s="15">
        <v>23.704479980468751</v>
      </c>
      <c r="AQ193" s="15">
        <v>72.665999999999997</v>
      </c>
      <c r="AR193" s="15">
        <v>24.205169052124024</v>
      </c>
      <c r="AS193" s="15">
        <v>24.814598999023438</v>
      </c>
      <c r="AT193" s="15">
        <f t="shared" si="12"/>
        <v>362.43348757457733</v>
      </c>
      <c r="AU193" s="15">
        <v>0</v>
      </c>
      <c r="AV193" s="15">
        <v>0</v>
      </c>
      <c r="AW193" s="15">
        <v>0</v>
      </c>
      <c r="AX193" s="15">
        <v>0</v>
      </c>
      <c r="AY193" s="15">
        <v>0</v>
      </c>
      <c r="AZ193" s="15">
        <v>0</v>
      </c>
      <c r="BA193" s="15">
        <v>0</v>
      </c>
      <c r="BB193" s="15">
        <v>0</v>
      </c>
      <c r="BC193" s="15">
        <v>0</v>
      </c>
      <c r="BD193" s="15">
        <v>0</v>
      </c>
      <c r="BE193" s="15">
        <v>0</v>
      </c>
      <c r="BF193" s="15">
        <v>0</v>
      </c>
      <c r="BG193" s="15">
        <f t="shared" si="13"/>
        <v>0</v>
      </c>
      <c r="BH193" t="str">
        <f t="shared" si="14"/>
        <v>UIDIST</v>
      </c>
      <c r="BI193" t="str">
        <f>VLOOKUP(BH193,[2]Summary!$C$29:$C$56,1,0)</f>
        <v>UIDist</v>
      </c>
      <c r="BJ193" s="16">
        <v>44197</v>
      </c>
    </row>
    <row r="194" spans="1:62" x14ac:dyDescent="0.25">
      <c r="A194" s="13">
        <v>802095.01</v>
      </c>
      <c r="B194" s="13">
        <v>802095.01</v>
      </c>
      <c r="C194" t="s">
        <v>220</v>
      </c>
      <c r="D194" t="s">
        <v>18</v>
      </c>
      <c r="E194" t="s">
        <v>19</v>
      </c>
      <c r="F194" s="13" t="s">
        <v>22</v>
      </c>
      <c r="G194" s="14"/>
      <c r="H194" s="15">
        <v>-40.323999999999998</v>
      </c>
      <c r="I194" s="15">
        <v>-1.222</v>
      </c>
      <c r="J194" s="15">
        <v>19.675999999999998</v>
      </c>
      <c r="K194" s="15">
        <v>1.7609999999999999</v>
      </c>
      <c r="L194" s="15">
        <v>1.885</v>
      </c>
      <c r="M194" s="15">
        <v>5.3719999999999999</v>
      </c>
      <c r="N194" s="15">
        <v>22.788</v>
      </c>
      <c r="O194" s="15">
        <v>4.59</v>
      </c>
      <c r="P194" s="15">
        <v>388.166</v>
      </c>
      <c r="Q194" s="15">
        <v>485.48099999999999</v>
      </c>
      <c r="R194" s="15">
        <v>75.010999999999996</v>
      </c>
      <c r="S194" s="15">
        <v>33.886000000000003</v>
      </c>
      <c r="T194" s="15">
        <f t="shared" si="10"/>
        <v>997.06999999999994</v>
      </c>
      <c r="U194" s="15">
        <v>10.971150184631348</v>
      </c>
      <c r="V194" s="15">
        <v>10.747029945373535</v>
      </c>
      <c r="W194" s="15">
        <v>101.80980078125</v>
      </c>
      <c r="X194" s="15">
        <v>141.83270785522461</v>
      </c>
      <c r="Y194" s="15">
        <v>30.243820137023924</v>
      </c>
      <c r="Z194" s="15">
        <v>10.177480195045471</v>
      </c>
      <c r="AA194" s="15">
        <v>9.9971900329589847</v>
      </c>
      <c r="AB194" s="15">
        <v>18.388730041503905</v>
      </c>
      <c r="AC194" s="15">
        <v>23.103929565429688</v>
      </c>
      <c r="AD194" s="15">
        <v>94.318010559082026</v>
      </c>
      <c r="AE194" s="15">
        <v>132.49572070312499</v>
      </c>
      <c r="AF194" s="15">
        <v>16.444150146484375</v>
      </c>
      <c r="AG194" s="15">
        <f t="shared" si="11"/>
        <v>600.52972014713282</v>
      </c>
      <c r="AH194" s="15">
        <v>114.89420864868164</v>
      </c>
      <c r="AI194" s="15">
        <v>15.57948031616211</v>
      </c>
      <c r="AJ194" s="15">
        <v>13.196570448875427</v>
      </c>
      <c r="AK194" s="15">
        <v>0.64421997833251954</v>
      </c>
      <c r="AL194" s="15">
        <v>0.16443000411987305</v>
      </c>
      <c r="AM194" s="15">
        <v>-0.10287000274658203</v>
      </c>
      <c r="AN194" s="15">
        <v>0</v>
      </c>
      <c r="AO194" s="15">
        <v>0</v>
      </c>
      <c r="AP194" s="15">
        <v>0</v>
      </c>
      <c r="AQ194" s="15">
        <v>0</v>
      </c>
      <c r="AR194" s="15">
        <v>0</v>
      </c>
      <c r="AS194" s="15">
        <v>0</v>
      </c>
      <c r="AT194" s="15">
        <f t="shared" si="12"/>
        <v>144.376039393425</v>
      </c>
      <c r="AU194" s="15">
        <v>0</v>
      </c>
      <c r="AV194" s="15">
        <v>0</v>
      </c>
      <c r="AW194" s="15">
        <v>0</v>
      </c>
      <c r="AX194" s="15">
        <v>0</v>
      </c>
      <c r="AY194" s="15">
        <v>0</v>
      </c>
      <c r="AZ194" s="15">
        <v>0</v>
      </c>
      <c r="BA194" s="15">
        <v>0</v>
      </c>
      <c r="BB194" s="15">
        <v>0</v>
      </c>
      <c r="BC194" s="15">
        <v>0</v>
      </c>
      <c r="BD194" s="15">
        <v>0</v>
      </c>
      <c r="BE194" s="15">
        <v>0</v>
      </c>
      <c r="BF194" s="15">
        <v>0</v>
      </c>
      <c r="BG194" s="15">
        <f t="shared" si="13"/>
        <v>0</v>
      </c>
      <c r="BH194" t="str">
        <f t="shared" si="14"/>
        <v>UIDIST</v>
      </c>
      <c r="BI194" t="str">
        <f>VLOOKUP(BH194,[2]Summary!$C$29:$C$56,1,0)</f>
        <v>UIDist</v>
      </c>
      <c r="BJ194" s="16">
        <v>44197</v>
      </c>
    </row>
    <row r="195" spans="1:62" x14ac:dyDescent="0.25">
      <c r="A195" s="13">
        <v>802096.01</v>
      </c>
      <c r="B195" s="13">
        <v>802096.01</v>
      </c>
      <c r="C195" t="s">
        <v>221</v>
      </c>
      <c r="D195" t="s">
        <v>18</v>
      </c>
      <c r="E195" t="s">
        <v>19</v>
      </c>
      <c r="F195" s="13" t="s">
        <v>22</v>
      </c>
      <c r="G195" s="14"/>
      <c r="H195" s="15">
        <v>3.5000000000000003E-2</v>
      </c>
      <c r="I195" s="15">
        <v>3.5000000000000003E-2</v>
      </c>
      <c r="J195" s="15">
        <v>1.319</v>
      </c>
      <c r="K195" s="15">
        <v>-5.6000000000000001E-2</v>
      </c>
      <c r="L195" s="15">
        <v>0.05</v>
      </c>
      <c r="M195" s="15">
        <v>2E-3</v>
      </c>
      <c r="N195" s="15">
        <v>2E-3</v>
      </c>
      <c r="O195" s="15">
        <v>2E-3</v>
      </c>
      <c r="P195" s="15">
        <v>2.5000000000000001E-2</v>
      </c>
      <c r="Q195" s="15">
        <v>2.5000000000000001E-2</v>
      </c>
      <c r="R195" s="15">
        <v>2.5000000000000001E-2</v>
      </c>
      <c r="S195" s="15">
        <v>0.109</v>
      </c>
      <c r="T195" s="15">
        <f t="shared" ref="T195:T258" si="15">SUM(H195:S195)</f>
        <v>1.5729999999999997</v>
      </c>
      <c r="U195" s="15">
        <v>8.262000274658203E-2</v>
      </c>
      <c r="V195" s="15">
        <v>8.262000274658203E-2</v>
      </c>
      <c r="W195" s="15">
        <v>8.204000091552735E-2</v>
      </c>
      <c r="X195" s="15">
        <v>8.204000091552735E-2</v>
      </c>
      <c r="Y195" s="15">
        <v>8.204000091552735E-2</v>
      </c>
      <c r="Z195" s="15">
        <v>8.166999816894531E-2</v>
      </c>
      <c r="AA195" s="15">
        <v>8.4699996948242193E-2</v>
      </c>
      <c r="AB195" s="15">
        <v>8.4699996948242193E-2</v>
      </c>
      <c r="AC195" s="15">
        <v>7.0379997253417967E-2</v>
      </c>
      <c r="AD195" s="15">
        <v>7.0379997253417967E-2</v>
      </c>
      <c r="AE195" s="15">
        <v>7.0379997253417967E-2</v>
      </c>
      <c r="AF195" s="15">
        <v>8.8889999389648436E-2</v>
      </c>
      <c r="AG195" s="15">
        <f t="shared" ref="AG195:AG258" si="16">SUM(U195:AF195)</f>
        <v>0.96245999145507799</v>
      </c>
      <c r="AH195" s="15">
        <v>8.7430000305175781E-2</v>
      </c>
      <c r="AI195" s="15">
        <v>8.7430000305175781E-2</v>
      </c>
      <c r="AJ195" s="15">
        <v>8.7430000305175781E-2</v>
      </c>
      <c r="AK195" s="15">
        <v>8.4639999389648432E-2</v>
      </c>
      <c r="AL195" s="15">
        <v>8.4639999389648432E-2</v>
      </c>
      <c r="AM195" s="15">
        <v>3.6889999389648438E-2</v>
      </c>
      <c r="AN195" s="15">
        <v>8.604000091552734E-2</v>
      </c>
      <c r="AO195" s="15">
        <v>8.604000091552734E-2</v>
      </c>
      <c r="AP195" s="15">
        <v>9.6010002136230468E-2</v>
      </c>
      <c r="AQ195" s="15">
        <v>0</v>
      </c>
      <c r="AR195" s="15">
        <v>0</v>
      </c>
      <c r="AS195" s="15">
        <v>0</v>
      </c>
      <c r="AT195" s="15">
        <f t="shared" ref="AT195:AT258" si="17">SUM(AH195:AS195)</f>
        <v>0.73655000305175777</v>
      </c>
      <c r="AU195" s="15">
        <v>0</v>
      </c>
      <c r="AV195" s="15">
        <v>0</v>
      </c>
      <c r="AW195" s="15">
        <v>0</v>
      </c>
      <c r="AX195" s="15">
        <v>0</v>
      </c>
      <c r="AY195" s="15">
        <v>0</v>
      </c>
      <c r="AZ195" s="15">
        <v>0</v>
      </c>
      <c r="BA195" s="15">
        <v>0</v>
      </c>
      <c r="BB195" s="15">
        <v>0</v>
      </c>
      <c r="BC195" s="15">
        <v>0</v>
      </c>
      <c r="BD195" s="15">
        <v>0</v>
      </c>
      <c r="BE195" s="15">
        <v>0</v>
      </c>
      <c r="BF195" s="15">
        <v>0</v>
      </c>
      <c r="BG195" s="15">
        <f t="shared" ref="BG195:BG258" si="18">SUM(AU195:BF195)</f>
        <v>0</v>
      </c>
      <c r="BH195" t="str">
        <f t="shared" ref="BH195:BH258" si="19">D195&amp;E195</f>
        <v>UIDIST</v>
      </c>
      <c r="BI195" t="str">
        <f>VLOOKUP(BH195,[2]Summary!$C$29:$C$56,1,0)</f>
        <v>UIDist</v>
      </c>
      <c r="BJ195" s="16">
        <v>44197</v>
      </c>
    </row>
    <row r="196" spans="1:62" x14ac:dyDescent="0.25">
      <c r="A196" s="13">
        <v>802100.01</v>
      </c>
      <c r="B196" s="13">
        <v>802100.01</v>
      </c>
      <c r="C196" t="s">
        <v>222</v>
      </c>
      <c r="D196" t="s">
        <v>18</v>
      </c>
      <c r="E196" t="s">
        <v>19</v>
      </c>
      <c r="F196" s="13" t="s">
        <v>22</v>
      </c>
      <c r="G196" s="14"/>
      <c r="H196" s="15">
        <v>-18.794</v>
      </c>
      <c r="I196" s="15">
        <v>-2.6819999999999999</v>
      </c>
      <c r="J196" s="15">
        <v>1.9339999999999999</v>
      </c>
      <c r="K196" s="15">
        <v>0.66900000000000004</v>
      </c>
      <c r="L196" s="15">
        <v>0.72</v>
      </c>
      <c r="M196" s="15">
        <v>24.701000000000001</v>
      </c>
      <c r="N196" s="15">
        <v>2.0169999999999999</v>
      </c>
      <c r="O196" s="15">
        <v>0.51700000000000002</v>
      </c>
      <c r="P196" s="15">
        <v>2.0350000000000001</v>
      </c>
      <c r="Q196" s="15">
        <v>0.69199999999999995</v>
      </c>
      <c r="R196" s="15">
        <v>6.9459999999999997</v>
      </c>
      <c r="S196" s="15">
        <v>0.52400000000000002</v>
      </c>
      <c r="T196" s="15">
        <f t="shared" si="15"/>
        <v>19.279000000000003</v>
      </c>
      <c r="U196" s="15">
        <v>3.2410000057220461</v>
      </c>
      <c r="V196" s="15">
        <v>38.255769912719728</v>
      </c>
      <c r="W196" s="15">
        <v>27.884710327148436</v>
      </c>
      <c r="X196" s="15">
        <v>13.394520263671875</v>
      </c>
      <c r="Y196" s="15">
        <v>6.4755400238037106</v>
      </c>
      <c r="Z196" s="15">
        <v>151.15999835205079</v>
      </c>
      <c r="AA196" s="15">
        <v>135.28813037109376</v>
      </c>
      <c r="AB196" s="15">
        <v>225.41061743164062</v>
      </c>
      <c r="AC196" s="15">
        <v>2.8598792419433594</v>
      </c>
      <c r="AD196" s="15">
        <v>5.4339000244140623</v>
      </c>
      <c r="AE196" s="15">
        <v>116.75243310546875</v>
      </c>
      <c r="AF196" s="15">
        <v>1.5323299560546875</v>
      </c>
      <c r="AG196" s="15">
        <f t="shared" si="16"/>
        <v>727.6888290157317</v>
      </c>
      <c r="AH196" s="15">
        <v>4.843010040283203</v>
      </c>
      <c r="AI196" s="15">
        <v>10.441469787597656</v>
      </c>
      <c r="AJ196" s="15">
        <v>4.2142600183486936</v>
      </c>
      <c r="AK196" s="15">
        <v>3.9639299316406249</v>
      </c>
      <c r="AL196" s="15">
        <v>2.768000030517578E-2</v>
      </c>
      <c r="AM196" s="15">
        <v>1.2069999694824219E-2</v>
      </c>
      <c r="AN196" s="15">
        <v>2.8139999389648437E-2</v>
      </c>
      <c r="AO196" s="15">
        <v>2.8139999389648437E-2</v>
      </c>
      <c r="AP196" s="15">
        <v>3.1399999618530273E-2</v>
      </c>
      <c r="AQ196" s="15">
        <v>3.1E-2</v>
      </c>
      <c r="AR196" s="15">
        <v>3.1399999618530273E-2</v>
      </c>
      <c r="AS196" s="15">
        <v>2.7870000839233397E-2</v>
      </c>
      <c r="AT196" s="15">
        <f t="shared" si="17"/>
        <v>23.680369776725758</v>
      </c>
      <c r="AU196" s="15">
        <v>0</v>
      </c>
      <c r="AV196" s="15">
        <v>0</v>
      </c>
      <c r="AW196" s="15">
        <v>0</v>
      </c>
      <c r="AX196" s="15">
        <v>0</v>
      </c>
      <c r="AY196" s="15">
        <v>0</v>
      </c>
      <c r="AZ196" s="15">
        <v>0</v>
      </c>
      <c r="BA196" s="15">
        <v>0</v>
      </c>
      <c r="BB196" s="15">
        <v>0</v>
      </c>
      <c r="BC196" s="15">
        <v>0</v>
      </c>
      <c r="BD196" s="15">
        <v>0</v>
      </c>
      <c r="BE196" s="15">
        <v>0</v>
      </c>
      <c r="BF196" s="15">
        <v>0</v>
      </c>
      <c r="BG196" s="15">
        <f t="shared" si="18"/>
        <v>0</v>
      </c>
      <c r="BH196" t="str">
        <f t="shared" si="19"/>
        <v>UIDIST</v>
      </c>
      <c r="BI196" t="str">
        <f>VLOOKUP(BH196,[2]Summary!$C$29:$C$56,1,0)</f>
        <v>UIDist</v>
      </c>
      <c r="BJ196" s="16">
        <v>44197</v>
      </c>
    </row>
    <row r="197" spans="1:62" x14ac:dyDescent="0.25">
      <c r="A197" s="13">
        <v>802101.01</v>
      </c>
      <c r="B197" s="13">
        <v>802101.01</v>
      </c>
      <c r="C197" t="s">
        <v>223</v>
      </c>
      <c r="D197" t="s">
        <v>18</v>
      </c>
      <c r="E197" t="s">
        <v>19</v>
      </c>
      <c r="F197" s="13" t="s">
        <v>22</v>
      </c>
      <c r="G197" s="14"/>
      <c r="H197" s="15">
        <v>12.852</v>
      </c>
      <c r="I197" s="15">
        <v>8.8000000000000007</v>
      </c>
      <c r="J197" s="15">
        <v>-8.4019999999999992</v>
      </c>
      <c r="K197" s="15">
        <v>1.8089999999999999</v>
      </c>
      <c r="L197" s="15">
        <v>1.139</v>
      </c>
      <c r="M197" s="15">
        <v>3.3839999999999999</v>
      </c>
      <c r="N197" s="15">
        <v>174.99199999999999</v>
      </c>
      <c r="O197" s="15">
        <v>203.49600000000001</v>
      </c>
      <c r="P197" s="15">
        <v>18.931000000000001</v>
      </c>
      <c r="Q197" s="15">
        <v>1.462</v>
      </c>
      <c r="R197" s="15">
        <v>-7.39</v>
      </c>
      <c r="S197" s="15">
        <v>3.875</v>
      </c>
      <c r="T197" s="15">
        <f t="shared" si="15"/>
        <v>414.94799999999998</v>
      </c>
      <c r="U197" s="15">
        <v>7.6887900390624999</v>
      </c>
      <c r="V197" s="15">
        <v>53.827610351562498</v>
      </c>
      <c r="W197" s="15">
        <v>60.779110961914064</v>
      </c>
      <c r="X197" s="15">
        <v>2.184459991455078</v>
      </c>
      <c r="Y197" s="15">
        <v>12.208420059204101</v>
      </c>
      <c r="Z197" s="15">
        <v>9.3204597930908211</v>
      </c>
      <c r="AA197" s="15">
        <v>0.23078999328613281</v>
      </c>
      <c r="AB197" s="15">
        <v>0.4727699890136719</v>
      </c>
      <c r="AC197" s="15">
        <v>0.19180000305175782</v>
      </c>
      <c r="AD197" s="15">
        <v>0.19180000305175782</v>
      </c>
      <c r="AE197" s="15">
        <v>0.21910000300407409</v>
      </c>
      <c r="AF197" s="15">
        <v>0.24219000244140626</v>
      </c>
      <c r="AG197" s="15">
        <f t="shared" si="16"/>
        <v>147.55730119013788</v>
      </c>
      <c r="AH197" s="15">
        <v>0.23824000549316407</v>
      </c>
      <c r="AI197" s="15">
        <v>0.23824000549316407</v>
      </c>
      <c r="AJ197" s="15">
        <v>0.23824000549316407</v>
      </c>
      <c r="AK197" s="15">
        <v>0.23063000488281249</v>
      </c>
      <c r="AL197" s="15">
        <v>0.23063000488281249</v>
      </c>
      <c r="AM197" s="15">
        <v>1.0061100006103516</v>
      </c>
      <c r="AN197" s="15">
        <v>0.2514800066947937</v>
      </c>
      <c r="AO197" s="15">
        <v>0.23446000671386719</v>
      </c>
      <c r="AP197" s="15">
        <v>0.26161999511718748</v>
      </c>
      <c r="AQ197" s="15">
        <v>0.26200000000000001</v>
      </c>
      <c r="AR197" s="15">
        <v>0.26161999511718748</v>
      </c>
      <c r="AS197" s="15">
        <v>0.23224000549316406</v>
      </c>
      <c r="AT197" s="15">
        <f t="shared" si="17"/>
        <v>3.6855100359916682</v>
      </c>
      <c r="AU197" s="15">
        <v>0</v>
      </c>
      <c r="AV197" s="15">
        <v>0</v>
      </c>
      <c r="AW197" s="15">
        <v>0</v>
      </c>
      <c r="AX197" s="15">
        <v>0</v>
      </c>
      <c r="AY197" s="15">
        <v>0</v>
      </c>
      <c r="AZ197" s="15">
        <v>0</v>
      </c>
      <c r="BA197" s="15">
        <v>0</v>
      </c>
      <c r="BB197" s="15">
        <v>0</v>
      </c>
      <c r="BC197" s="15">
        <v>0</v>
      </c>
      <c r="BD197" s="15">
        <v>0</v>
      </c>
      <c r="BE197" s="15">
        <v>0</v>
      </c>
      <c r="BF197" s="15">
        <v>0</v>
      </c>
      <c r="BG197" s="15">
        <f t="shared" si="18"/>
        <v>0</v>
      </c>
      <c r="BH197" t="str">
        <f t="shared" si="19"/>
        <v>UIDIST</v>
      </c>
      <c r="BI197" t="str">
        <f>VLOOKUP(BH197,[2]Summary!$C$29:$C$56,1,0)</f>
        <v>UIDist</v>
      </c>
      <c r="BJ197" s="16">
        <v>44197</v>
      </c>
    </row>
    <row r="198" spans="1:62" x14ac:dyDescent="0.25">
      <c r="A198" s="13">
        <v>802102.01</v>
      </c>
      <c r="B198" s="13">
        <v>802102.01</v>
      </c>
      <c r="C198" t="s">
        <v>224</v>
      </c>
      <c r="D198" t="s">
        <v>18</v>
      </c>
      <c r="E198" t="s">
        <v>19</v>
      </c>
      <c r="F198" s="13" t="s">
        <v>22</v>
      </c>
      <c r="G198" s="14"/>
      <c r="H198" s="15">
        <v>33.338000000000001</v>
      </c>
      <c r="I198" s="15">
        <v>9.0579999999999998</v>
      </c>
      <c r="J198" s="15">
        <v>-12.585000000000001</v>
      </c>
      <c r="K198" s="15">
        <v>5.4710000000000001</v>
      </c>
      <c r="L198" s="15">
        <v>35.582999999999998</v>
      </c>
      <c r="M198" s="15">
        <v>-18.361999999999998</v>
      </c>
      <c r="N198" s="15">
        <v>0.45100000000000001</v>
      </c>
      <c r="O198" s="15">
        <v>0.59099999999999997</v>
      </c>
      <c r="P198" s="15">
        <v>1.512</v>
      </c>
      <c r="Q198" s="15">
        <v>1.4039999999999999</v>
      </c>
      <c r="R198" s="15">
        <v>2.2559999999999998</v>
      </c>
      <c r="S198" s="15">
        <v>2.5329999999999999</v>
      </c>
      <c r="T198" s="15">
        <f t="shared" si="15"/>
        <v>61.25</v>
      </c>
      <c r="U198" s="15">
        <v>1.862350025177002</v>
      </c>
      <c r="V198" s="15">
        <v>2.8106700439453123</v>
      </c>
      <c r="W198" s="15">
        <v>7.3360000343322751</v>
      </c>
      <c r="X198" s="15">
        <v>1.6206699829101563</v>
      </c>
      <c r="Y198" s="15">
        <v>7.123349914550781</v>
      </c>
      <c r="Z198" s="15">
        <v>20.934169921875</v>
      </c>
      <c r="AA198" s="15">
        <v>23.06727001953125</v>
      </c>
      <c r="AB198" s="15">
        <v>23.746760131835938</v>
      </c>
      <c r="AC198" s="15">
        <v>13.303060180664062</v>
      </c>
      <c r="AD198" s="15">
        <v>2.3800200500488282</v>
      </c>
      <c r="AE198" s="15">
        <v>350.25747495651245</v>
      </c>
      <c r="AF198" s="15">
        <v>296.39662167358398</v>
      </c>
      <c r="AG198" s="15">
        <f t="shared" si="16"/>
        <v>750.83841693496697</v>
      </c>
      <c r="AH198" s="15">
        <v>13.146470153808593</v>
      </c>
      <c r="AI198" s="15">
        <v>15.150470263481139</v>
      </c>
      <c r="AJ198" s="15">
        <v>6.8456900405883792</v>
      </c>
      <c r="AK198" s="15">
        <v>501.27361181640623</v>
      </c>
      <c r="AL198" s="15">
        <v>-279.74404296875002</v>
      </c>
      <c r="AM198" s="15">
        <v>5.9344799804687502</v>
      </c>
      <c r="AN198" s="15">
        <v>32.969610305786134</v>
      </c>
      <c r="AO198" s="15">
        <v>32.472910247802737</v>
      </c>
      <c r="AP198" s="15">
        <v>141.97419772338867</v>
      </c>
      <c r="AQ198" s="15">
        <v>19.527000000000001</v>
      </c>
      <c r="AR198" s="15">
        <v>664.25181921386718</v>
      </c>
      <c r="AS198" s="15">
        <v>405.7794051513672</v>
      </c>
      <c r="AT198" s="15">
        <f t="shared" si="17"/>
        <v>1559.5816219282149</v>
      </c>
      <c r="AU198" s="15">
        <v>0.15046000671386719</v>
      </c>
      <c r="AV198" s="15">
        <v>0.13589999389648438</v>
      </c>
      <c r="AW198" s="15">
        <v>6.8040199127197267</v>
      </c>
      <c r="AX198" s="15">
        <v>2.8229300231933592</v>
      </c>
      <c r="AY198" s="15">
        <v>19.414840087890624</v>
      </c>
      <c r="AZ198" s="15">
        <v>0.94960000610351558</v>
      </c>
      <c r="BA198" s="15">
        <v>34.804190002441409</v>
      </c>
      <c r="BB198" s="15">
        <v>34.462820564270018</v>
      </c>
      <c r="BC198" s="15">
        <v>2.5212299499511719</v>
      </c>
      <c r="BD198" s="15">
        <v>0</v>
      </c>
      <c r="BE198" s="15">
        <v>0</v>
      </c>
      <c r="BF198" s="15">
        <v>0</v>
      </c>
      <c r="BG198" s="15">
        <f t="shared" si="18"/>
        <v>102.06599054718018</v>
      </c>
      <c r="BH198" t="str">
        <f t="shared" si="19"/>
        <v>UIDIST</v>
      </c>
      <c r="BI198" t="str">
        <f>VLOOKUP(BH198,[2]Summary!$C$29:$C$56,1,0)</f>
        <v>UIDist</v>
      </c>
      <c r="BJ198" s="16">
        <v>44470</v>
      </c>
    </row>
    <row r="199" spans="1:62" x14ac:dyDescent="0.25">
      <c r="A199" s="13">
        <v>802104.01</v>
      </c>
      <c r="B199" s="13">
        <v>802104.01</v>
      </c>
      <c r="C199" t="s">
        <v>225</v>
      </c>
      <c r="D199" t="s">
        <v>18</v>
      </c>
      <c r="E199" t="s">
        <v>19</v>
      </c>
      <c r="F199" s="13" t="s">
        <v>22</v>
      </c>
      <c r="G199" s="14"/>
      <c r="H199" s="15">
        <v>0</v>
      </c>
      <c r="I199" s="15">
        <v>0</v>
      </c>
      <c r="J199" s="15">
        <v>0</v>
      </c>
      <c r="K199" s="15">
        <v>0</v>
      </c>
      <c r="L199" s="15">
        <v>0</v>
      </c>
      <c r="M199" s="15">
        <v>0.123</v>
      </c>
      <c r="N199" s="15">
        <v>0</v>
      </c>
      <c r="O199" s="15">
        <v>0.751</v>
      </c>
      <c r="P199" s="15">
        <v>4.2610000000000001</v>
      </c>
      <c r="Q199" s="15">
        <v>1.5589999999999999</v>
      </c>
      <c r="R199" s="15">
        <v>2.0649999999999999</v>
      </c>
      <c r="S199" s="15">
        <v>10.192</v>
      </c>
      <c r="T199" s="15">
        <f t="shared" si="15"/>
        <v>18.951000000000001</v>
      </c>
      <c r="U199" s="15">
        <v>2.3506199645996095</v>
      </c>
      <c r="V199" s="15">
        <v>1.2720800094604492</v>
      </c>
      <c r="W199" s="15">
        <v>3.1298299713134767</v>
      </c>
      <c r="X199" s="15">
        <v>2.2478500061035156</v>
      </c>
      <c r="Y199" s="15">
        <v>-1.0534600372314453</v>
      </c>
      <c r="Z199" s="15">
        <v>7.0138501281738277</v>
      </c>
      <c r="AA199" s="15">
        <v>6.6769197998046872</v>
      </c>
      <c r="AB199" s="15">
        <v>1.8815400390624999</v>
      </c>
      <c r="AC199" s="15">
        <v>5.1029400329589842</v>
      </c>
      <c r="AD199" s="15">
        <v>19.072159713745116</v>
      </c>
      <c r="AE199" s="15">
        <v>1.9450999755859375</v>
      </c>
      <c r="AF199" s="15">
        <v>14.172710052490235</v>
      </c>
      <c r="AG199" s="15">
        <f t="shared" si="16"/>
        <v>63.81213965606689</v>
      </c>
      <c r="AH199" s="15">
        <v>1.8846599884033204</v>
      </c>
      <c r="AI199" s="15">
        <v>2.1276899871826171</v>
      </c>
      <c r="AJ199" s="15">
        <v>27.052500019073488</v>
      </c>
      <c r="AK199" s="15">
        <v>32.369839935302736</v>
      </c>
      <c r="AL199" s="15">
        <v>4.1511900024414059</v>
      </c>
      <c r="AM199" s="15">
        <v>0.37311999511718752</v>
      </c>
      <c r="AN199" s="15">
        <v>1.4252400207519531</v>
      </c>
      <c r="AO199" s="15">
        <v>0.86991997063159943</v>
      </c>
      <c r="AP199" s="15">
        <v>0.96713000488281253</v>
      </c>
      <c r="AQ199" s="15">
        <v>0.96699999999999997</v>
      </c>
      <c r="AR199" s="15">
        <v>0.96713000488281253</v>
      </c>
      <c r="AS199" s="15">
        <v>0.85852001953125001</v>
      </c>
      <c r="AT199" s="15">
        <f t="shared" si="17"/>
        <v>74.013939948201212</v>
      </c>
      <c r="AU199" s="15">
        <v>0.78429998779296872</v>
      </c>
      <c r="AV199" s="15">
        <v>0.70840997314453125</v>
      </c>
      <c r="AW199" s="15">
        <v>0.97816998291015622</v>
      </c>
      <c r="AX199" s="15">
        <v>0</v>
      </c>
      <c r="AY199" s="15">
        <v>-1.2460000038146972E-2</v>
      </c>
      <c r="AZ199" s="15">
        <v>0</v>
      </c>
      <c r="BA199" s="15">
        <v>0</v>
      </c>
      <c r="BB199" s="15">
        <v>0</v>
      </c>
      <c r="BC199" s="15">
        <v>-3.3240001678466795E-2</v>
      </c>
      <c r="BD199" s="15">
        <v>84.885999999999996</v>
      </c>
      <c r="BE199" s="15">
        <v>0</v>
      </c>
      <c r="BF199" s="15">
        <v>0</v>
      </c>
      <c r="BG199" s="15">
        <f t="shared" si="18"/>
        <v>87.311179942131034</v>
      </c>
      <c r="BH199" t="str">
        <f t="shared" si="19"/>
        <v>UIDIST</v>
      </c>
      <c r="BI199" t="str">
        <f>VLOOKUP(BH199,[2]Summary!$C$29:$C$56,1,0)</f>
        <v>UIDist</v>
      </c>
      <c r="BJ199" s="16">
        <v>44501</v>
      </c>
    </row>
    <row r="200" spans="1:62" x14ac:dyDescent="0.25">
      <c r="A200" s="13">
        <v>802110.01</v>
      </c>
      <c r="B200" s="13">
        <v>802110.01</v>
      </c>
      <c r="C200" t="s">
        <v>226</v>
      </c>
      <c r="D200" t="s">
        <v>18</v>
      </c>
      <c r="E200" t="s">
        <v>19</v>
      </c>
      <c r="F200" s="13" t="s">
        <v>22</v>
      </c>
      <c r="G200" s="14"/>
      <c r="H200" s="15">
        <v>2.4910000000000001</v>
      </c>
      <c r="I200" s="15">
        <v>40.36</v>
      </c>
      <c r="J200" s="15">
        <v>153.29300000000001</v>
      </c>
      <c r="K200" s="15">
        <v>122.684</v>
      </c>
      <c r="L200" s="15">
        <v>176.08099999999999</v>
      </c>
      <c r="M200" s="15">
        <v>86.543999999999997</v>
      </c>
      <c r="N200" s="15">
        <v>3.6779999999999999</v>
      </c>
      <c r="O200" s="15">
        <v>66.850999999999999</v>
      </c>
      <c r="P200" s="15">
        <v>7.8280000000000003</v>
      </c>
      <c r="Q200" s="15">
        <v>3.2909999999999999</v>
      </c>
      <c r="R200" s="15">
        <v>2.7130000000000001</v>
      </c>
      <c r="S200" s="15">
        <v>7.008</v>
      </c>
      <c r="T200" s="15">
        <f t="shared" si="15"/>
        <v>672.822</v>
      </c>
      <c r="U200" s="15">
        <v>5.2882700195312502</v>
      </c>
      <c r="V200" s="15">
        <v>5.2882700195312502</v>
      </c>
      <c r="W200" s="15">
        <v>9.3500500488281251</v>
      </c>
      <c r="X200" s="15">
        <v>5.2766401367187497</v>
      </c>
      <c r="Y200" s="15">
        <v>5.2766401367187497</v>
      </c>
      <c r="Z200" s="15">
        <v>5.2529101562499996</v>
      </c>
      <c r="AA200" s="15">
        <v>5.4468500976562497</v>
      </c>
      <c r="AB200" s="15">
        <v>5.4468500976562497</v>
      </c>
      <c r="AC200" s="15">
        <v>-41.018659912109378</v>
      </c>
      <c r="AD200" s="15">
        <v>4.2951499023437503</v>
      </c>
      <c r="AE200" s="15">
        <v>4.2951499023437503</v>
      </c>
      <c r="AF200" s="15">
        <v>5.4236298828124996</v>
      </c>
      <c r="AG200" s="15">
        <f t="shared" si="16"/>
        <v>19.621750488281247</v>
      </c>
      <c r="AH200" s="15">
        <v>5.3394799804687496</v>
      </c>
      <c r="AI200" s="15">
        <v>5.3117299804687503</v>
      </c>
      <c r="AJ200" s="15">
        <v>5.3117299804687503</v>
      </c>
      <c r="AK200" s="15">
        <v>5.14185009765625</v>
      </c>
      <c r="AL200" s="15">
        <v>5.3770000457763673E-2</v>
      </c>
      <c r="AM200" s="15">
        <v>-0.13034999275207521</v>
      </c>
      <c r="AN200" s="15">
        <v>5.4669998168945313E-2</v>
      </c>
      <c r="AO200" s="15">
        <v>5.4669998168945313E-2</v>
      </c>
      <c r="AP200" s="15">
        <v>6.0999999999999999E-2</v>
      </c>
      <c r="AQ200" s="15">
        <v>6.0999999999999999E-2</v>
      </c>
      <c r="AR200" s="15">
        <v>6.0999999999999999E-2</v>
      </c>
      <c r="AS200" s="15">
        <v>5.4150001525878906E-2</v>
      </c>
      <c r="AT200" s="15">
        <f t="shared" si="17"/>
        <v>21.374700044631954</v>
      </c>
      <c r="AU200" s="15">
        <v>0</v>
      </c>
      <c r="AV200" s="15">
        <v>0</v>
      </c>
      <c r="AW200" s="15">
        <v>0</v>
      </c>
      <c r="AX200" s="15">
        <v>0</v>
      </c>
      <c r="AY200" s="15">
        <v>0</v>
      </c>
      <c r="AZ200" s="15">
        <v>0</v>
      </c>
      <c r="BA200" s="15">
        <v>0</v>
      </c>
      <c r="BB200" s="15">
        <v>0</v>
      </c>
      <c r="BC200" s="15">
        <v>0</v>
      </c>
      <c r="BD200" s="15">
        <v>0</v>
      </c>
      <c r="BE200" s="15">
        <v>0</v>
      </c>
      <c r="BF200" s="15">
        <v>0</v>
      </c>
      <c r="BG200" s="15">
        <f t="shared" si="18"/>
        <v>0</v>
      </c>
      <c r="BH200" t="str">
        <f t="shared" si="19"/>
        <v>UIDIST</v>
      </c>
      <c r="BI200" t="str">
        <f>VLOOKUP(BH200,[2]Summary!$C$29:$C$56,1,0)</f>
        <v>UIDist</v>
      </c>
      <c r="BJ200" s="16">
        <v>44197</v>
      </c>
    </row>
    <row r="201" spans="1:62" x14ac:dyDescent="0.25">
      <c r="A201" s="13">
        <v>802114.01</v>
      </c>
      <c r="B201" s="13">
        <v>802114.01</v>
      </c>
      <c r="C201" t="s">
        <v>227</v>
      </c>
      <c r="D201" t="s">
        <v>18</v>
      </c>
      <c r="E201" t="s">
        <v>19</v>
      </c>
      <c r="F201" s="13" t="s">
        <v>22</v>
      </c>
      <c r="G201" s="14"/>
      <c r="H201" s="15">
        <v>5.5209999999999999</v>
      </c>
      <c r="I201" s="15">
        <v>4.5970000000000004</v>
      </c>
      <c r="J201" s="15">
        <v>1.944</v>
      </c>
      <c r="K201" s="15">
        <v>0.26700000000000002</v>
      </c>
      <c r="L201" s="15">
        <v>0.34</v>
      </c>
      <c r="M201" s="15">
        <v>1.0999999999999999E-2</v>
      </c>
      <c r="N201" s="15">
        <v>1.0999999999999999E-2</v>
      </c>
      <c r="O201" s="15">
        <v>0.64700000000000002</v>
      </c>
      <c r="P201" s="15">
        <v>-0.35599999999999998</v>
      </c>
      <c r="Q201" s="15">
        <v>0.157</v>
      </c>
      <c r="R201" s="15">
        <v>0.17399999999999999</v>
      </c>
      <c r="S201" s="15">
        <v>0.748</v>
      </c>
      <c r="T201" s="15">
        <f t="shared" si="15"/>
        <v>14.060999999999998</v>
      </c>
      <c r="U201" s="15">
        <v>0.56413000488281251</v>
      </c>
      <c r="V201" s="15">
        <v>0.56413000488281251</v>
      </c>
      <c r="W201" s="15">
        <v>4.65877001953125</v>
      </c>
      <c r="X201" s="15">
        <v>0.58535998535156253</v>
      </c>
      <c r="Y201" s="15">
        <v>0.58535998535156253</v>
      </c>
      <c r="Z201" s="15">
        <v>0.58272998046875002</v>
      </c>
      <c r="AA201" s="15">
        <v>0.6038900146484375</v>
      </c>
      <c r="AB201" s="15">
        <v>0.6038900146484375</v>
      </c>
      <c r="AC201" s="15">
        <v>0.5018500061035156</v>
      </c>
      <c r="AD201" s="15">
        <v>0.5018500061035156</v>
      </c>
      <c r="AE201" s="15">
        <v>0.5018500061035156</v>
      </c>
      <c r="AF201" s="15">
        <v>0.63371997070312502</v>
      </c>
      <c r="AG201" s="15">
        <f t="shared" si="16"/>
        <v>10.887529998779295</v>
      </c>
      <c r="AH201" s="15">
        <v>0.6234000244140625</v>
      </c>
      <c r="AI201" s="15">
        <v>0.6234000244140625</v>
      </c>
      <c r="AJ201" s="15">
        <v>0.6234000244140625</v>
      </c>
      <c r="AK201" s="15">
        <v>0.60346002197265625</v>
      </c>
      <c r="AL201" s="15">
        <v>0</v>
      </c>
      <c r="AM201" s="15">
        <v>0</v>
      </c>
      <c r="AN201" s="15">
        <v>0</v>
      </c>
      <c r="AO201" s="15">
        <v>0</v>
      </c>
      <c r="AP201" s="15">
        <v>0</v>
      </c>
      <c r="AQ201" s="15">
        <v>0</v>
      </c>
      <c r="AR201" s="15">
        <v>0</v>
      </c>
      <c r="AS201" s="15">
        <v>0</v>
      </c>
      <c r="AT201" s="15">
        <f t="shared" si="17"/>
        <v>2.4736600952148438</v>
      </c>
      <c r="AU201" s="15">
        <v>0</v>
      </c>
      <c r="AV201" s="15">
        <v>0</v>
      </c>
      <c r="AW201" s="15">
        <v>0</v>
      </c>
      <c r="AX201" s="15">
        <v>0</v>
      </c>
      <c r="AY201" s="15">
        <v>0</v>
      </c>
      <c r="AZ201" s="15">
        <v>0</v>
      </c>
      <c r="BA201" s="15">
        <v>0</v>
      </c>
      <c r="BB201" s="15">
        <v>0</v>
      </c>
      <c r="BC201" s="15">
        <v>0</v>
      </c>
      <c r="BD201" s="15">
        <v>0</v>
      </c>
      <c r="BE201" s="15">
        <v>0</v>
      </c>
      <c r="BF201" s="15">
        <v>0</v>
      </c>
      <c r="BG201" s="15">
        <f t="shared" si="18"/>
        <v>0</v>
      </c>
      <c r="BH201" t="str">
        <f t="shared" si="19"/>
        <v>UIDIST</v>
      </c>
      <c r="BI201" t="str">
        <f>VLOOKUP(BH201,[2]Summary!$C$29:$C$56,1,0)</f>
        <v>UIDist</v>
      </c>
      <c r="BJ201" s="16">
        <v>44197</v>
      </c>
    </row>
    <row r="202" spans="1:62" x14ac:dyDescent="0.25">
      <c r="A202" s="13">
        <v>802117.01</v>
      </c>
      <c r="B202" s="13">
        <v>802117.01</v>
      </c>
      <c r="C202" t="s">
        <v>228</v>
      </c>
      <c r="D202" t="s">
        <v>18</v>
      </c>
      <c r="E202" t="s">
        <v>19</v>
      </c>
      <c r="F202" s="13" t="s">
        <v>22</v>
      </c>
      <c r="G202" s="14"/>
      <c r="H202" s="15">
        <v>0.312</v>
      </c>
      <c r="I202" s="15">
        <v>12.491</v>
      </c>
      <c r="J202" s="15">
        <v>12.893000000000001</v>
      </c>
      <c r="K202" s="15">
        <v>5.1689999999999996</v>
      </c>
      <c r="L202" s="15">
        <v>3.1070000000000002</v>
      </c>
      <c r="M202" s="15">
        <v>88.421999999999997</v>
      </c>
      <c r="N202" s="15">
        <v>27.17</v>
      </c>
      <c r="O202" s="15">
        <v>214.39500000000001</v>
      </c>
      <c r="P202" s="15">
        <v>77.843999999999994</v>
      </c>
      <c r="Q202" s="15">
        <v>29.193000000000001</v>
      </c>
      <c r="R202" s="15">
        <v>72.489000000000004</v>
      </c>
      <c r="S202" s="15">
        <v>60.872999999999998</v>
      </c>
      <c r="T202" s="15">
        <f t="shared" si="15"/>
        <v>604.35800000000006</v>
      </c>
      <c r="U202" s="15">
        <v>29.344639320373535</v>
      </c>
      <c r="V202" s="15">
        <v>0.96045002746582031</v>
      </c>
      <c r="W202" s="15">
        <v>25.38802081298828</v>
      </c>
      <c r="X202" s="15">
        <v>0.68081000900268551</v>
      </c>
      <c r="Y202" s="15">
        <v>7.0961700744628908</v>
      </c>
      <c r="Z202" s="15">
        <v>0.23991000545024871</v>
      </c>
      <c r="AA202" s="15">
        <v>0.23174000549316406</v>
      </c>
      <c r="AB202" s="15">
        <v>0.22557000541687011</v>
      </c>
      <c r="AC202" s="15">
        <v>0.19258999633789062</v>
      </c>
      <c r="AD202" s="15">
        <v>0.19258999633789062</v>
      </c>
      <c r="AE202" s="15">
        <v>0.19258999633789062</v>
      </c>
      <c r="AF202" s="15">
        <v>0.24319999694824218</v>
      </c>
      <c r="AG202" s="15">
        <f t="shared" si="16"/>
        <v>64.988280246615403</v>
      </c>
      <c r="AH202" s="15">
        <v>0.23924000549316407</v>
      </c>
      <c r="AI202" s="15">
        <v>0.19555999755859374</v>
      </c>
      <c r="AJ202" s="15">
        <v>0.19555999755859374</v>
      </c>
      <c r="AK202" s="15">
        <v>0.18930999755859376</v>
      </c>
      <c r="AL202" s="15">
        <v>0.18930999755859376</v>
      </c>
      <c r="AM202" s="15">
        <v>1.8260002136230469E-2</v>
      </c>
      <c r="AN202" s="15">
        <v>0.19244000244140624</v>
      </c>
      <c r="AO202" s="15">
        <v>0.19244000244140624</v>
      </c>
      <c r="AP202" s="15">
        <v>0.21475</v>
      </c>
      <c r="AQ202" s="15">
        <v>0.215</v>
      </c>
      <c r="AR202" s="15">
        <v>0.21475</v>
      </c>
      <c r="AS202" s="15">
        <v>0.19063000488281251</v>
      </c>
      <c r="AT202" s="15">
        <f t="shared" si="17"/>
        <v>2.2472500076293946</v>
      </c>
      <c r="AU202" s="15">
        <v>0</v>
      </c>
      <c r="AV202" s="15">
        <v>0</v>
      </c>
      <c r="AW202" s="15">
        <v>0</v>
      </c>
      <c r="AX202" s="15">
        <v>0</v>
      </c>
      <c r="AY202" s="15">
        <v>0</v>
      </c>
      <c r="AZ202" s="15">
        <v>0</v>
      </c>
      <c r="BA202" s="15">
        <v>0</v>
      </c>
      <c r="BB202" s="15">
        <v>0</v>
      </c>
      <c r="BC202" s="15">
        <v>0</v>
      </c>
      <c r="BD202" s="15">
        <v>0</v>
      </c>
      <c r="BE202" s="15">
        <v>0</v>
      </c>
      <c r="BF202" s="15">
        <v>0</v>
      </c>
      <c r="BG202" s="15">
        <f t="shared" si="18"/>
        <v>0</v>
      </c>
      <c r="BH202" t="str">
        <f t="shared" si="19"/>
        <v>UIDIST</v>
      </c>
      <c r="BI202" t="str">
        <f>VLOOKUP(BH202,[2]Summary!$C$29:$C$56,1,0)</f>
        <v>UIDist</v>
      </c>
      <c r="BJ202" s="16">
        <v>44197</v>
      </c>
    </row>
    <row r="203" spans="1:62" x14ac:dyDescent="0.25">
      <c r="A203" s="13">
        <v>802124.01</v>
      </c>
      <c r="B203" s="13">
        <v>802124.01</v>
      </c>
      <c r="C203" t="s">
        <v>229</v>
      </c>
      <c r="D203" t="s">
        <v>18</v>
      </c>
      <c r="E203" t="s">
        <v>19</v>
      </c>
      <c r="F203" s="13" t="s">
        <v>22</v>
      </c>
      <c r="G203" s="14"/>
      <c r="H203" s="15">
        <v>11.09</v>
      </c>
      <c r="I203" s="15">
        <v>12.241</v>
      </c>
      <c r="J203" s="15">
        <v>42.356999999999999</v>
      </c>
      <c r="K203" s="15">
        <v>1.883</v>
      </c>
      <c r="L203" s="15">
        <v>20.606999999999999</v>
      </c>
      <c r="M203" s="15">
        <v>15.654</v>
      </c>
      <c r="N203" s="15">
        <v>3.4390000000000001</v>
      </c>
      <c r="O203" s="15">
        <v>1.8320000000000001</v>
      </c>
      <c r="P203" s="15">
        <v>0.67500000000000004</v>
      </c>
      <c r="Q203" s="15">
        <v>7.8170000000000002</v>
      </c>
      <c r="R203" s="15">
        <v>8.6549999999999994</v>
      </c>
      <c r="S203" s="15">
        <v>13.288</v>
      </c>
      <c r="T203" s="15">
        <f t="shared" si="15"/>
        <v>139.53799999999998</v>
      </c>
      <c r="U203" s="15">
        <v>9.9880200195312501</v>
      </c>
      <c r="V203" s="15">
        <v>4.2700199584960936</v>
      </c>
      <c r="W203" s="15">
        <v>9.1209197998046871</v>
      </c>
      <c r="X203" s="15">
        <v>7.8900999145507811</v>
      </c>
      <c r="Y203" s="15">
        <v>7.0999899902343753</v>
      </c>
      <c r="Z203" s="15">
        <v>242.75826757812499</v>
      </c>
      <c r="AA203" s="15">
        <v>430.43693005371091</v>
      </c>
      <c r="AB203" s="15">
        <v>777.92835632324216</v>
      </c>
      <c r="AC203" s="15">
        <v>460.6681865234375</v>
      </c>
      <c r="AD203" s="15">
        <v>620.50147167968748</v>
      </c>
      <c r="AE203" s="15">
        <v>28.85906007385254</v>
      </c>
      <c r="AF203" s="15">
        <v>6.3998892517089843</v>
      </c>
      <c r="AG203" s="15">
        <f t="shared" si="16"/>
        <v>2605.9212111663815</v>
      </c>
      <c r="AH203" s="15">
        <v>37.951120162963868</v>
      </c>
      <c r="AI203" s="15">
        <v>192.64488447189331</v>
      </c>
      <c r="AJ203" s="15">
        <v>322.64220501708985</v>
      </c>
      <c r="AK203" s="15">
        <v>41.103019348144528</v>
      </c>
      <c r="AL203" s="15">
        <v>53.430000976562503</v>
      </c>
      <c r="AM203" s="15">
        <v>423.16787422943116</v>
      </c>
      <c r="AN203" s="15">
        <v>37.972929077148436</v>
      </c>
      <c r="AO203" s="15">
        <v>24.079779388427735</v>
      </c>
      <c r="AP203" s="15">
        <v>22.081400207519533</v>
      </c>
      <c r="AQ203" s="15">
        <v>2.3620000000000001</v>
      </c>
      <c r="AR203" s="15">
        <v>0</v>
      </c>
      <c r="AS203" s="15">
        <v>0</v>
      </c>
      <c r="AT203" s="15">
        <f t="shared" si="17"/>
        <v>1157.4352128791809</v>
      </c>
      <c r="AU203" s="15">
        <v>0</v>
      </c>
      <c r="AV203" s="15">
        <v>0</v>
      </c>
      <c r="AW203" s="15">
        <v>0</v>
      </c>
      <c r="AX203" s="15">
        <v>0</v>
      </c>
      <c r="AY203" s="15">
        <v>0</v>
      </c>
      <c r="AZ203" s="15">
        <v>0</v>
      </c>
      <c r="BA203" s="15">
        <v>0</v>
      </c>
      <c r="BB203" s="15">
        <v>0</v>
      </c>
      <c r="BC203" s="15">
        <v>0</v>
      </c>
      <c r="BD203" s="15">
        <v>0</v>
      </c>
      <c r="BE203" s="15">
        <v>0</v>
      </c>
      <c r="BF203" s="15">
        <v>0</v>
      </c>
      <c r="BG203" s="15">
        <f t="shared" si="18"/>
        <v>0</v>
      </c>
      <c r="BH203" t="str">
        <f t="shared" si="19"/>
        <v>UIDIST</v>
      </c>
      <c r="BI203" t="str">
        <f>VLOOKUP(BH203,[2]Summary!$C$29:$C$56,1,0)</f>
        <v>UIDist</v>
      </c>
      <c r="BJ203" s="16">
        <v>44197</v>
      </c>
    </row>
    <row r="204" spans="1:62" x14ac:dyDescent="0.25">
      <c r="A204" s="13">
        <v>802133.01</v>
      </c>
      <c r="B204" s="13">
        <v>802133.01</v>
      </c>
      <c r="C204" t="s">
        <v>230</v>
      </c>
      <c r="D204" t="s">
        <v>18</v>
      </c>
      <c r="E204" t="s">
        <v>19</v>
      </c>
      <c r="F204" s="13" t="s">
        <v>166</v>
      </c>
      <c r="G204" s="14"/>
      <c r="H204" s="15">
        <v>1.173</v>
      </c>
      <c r="I204" s="15">
        <v>4.9370000000000003</v>
      </c>
      <c r="J204" s="15">
        <v>5.5460000000000003</v>
      </c>
      <c r="K204" s="15">
        <v>3.8530000000000002</v>
      </c>
      <c r="L204" s="15">
        <v>8.8439999999999994</v>
      </c>
      <c r="M204" s="15">
        <v>7.5119999999999996</v>
      </c>
      <c r="N204" s="15">
        <v>0.77700000000000002</v>
      </c>
      <c r="O204" s="15">
        <v>7.0000000000000001E-3</v>
      </c>
      <c r="P204" s="15">
        <v>0.108</v>
      </c>
      <c r="Q204" s="15">
        <v>0.108</v>
      </c>
      <c r="R204" s="15">
        <v>0.108</v>
      </c>
      <c r="S204" s="15">
        <v>260.58499999999998</v>
      </c>
      <c r="T204" s="15">
        <f t="shared" si="15"/>
        <v>293.55799999999999</v>
      </c>
      <c r="U204" s="15">
        <v>1.9617900390625</v>
      </c>
      <c r="V204" s="15">
        <v>2.025599979400635</v>
      </c>
      <c r="W204" s="15">
        <v>1.948530029296875</v>
      </c>
      <c r="X204" s="15">
        <v>1.948530029296875</v>
      </c>
      <c r="Y204" s="15">
        <v>1.948530029296875</v>
      </c>
      <c r="Z204" s="15">
        <v>1.9397700195312499</v>
      </c>
      <c r="AA204" s="15">
        <v>2.0115200195312499</v>
      </c>
      <c r="AB204" s="15">
        <v>2.0115200195312499</v>
      </c>
      <c r="AC204" s="15">
        <v>1.6716300048828125</v>
      </c>
      <c r="AD204" s="15">
        <v>1.6716300048828125</v>
      </c>
      <c r="AE204" s="15">
        <v>1.6716300048828125</v>
      </c>
      <c r="AF204" s="15">
        <v>2.1108500976562499</v>
      </c>
      <c r="AG204" s="15">
        <f t="shared" si="16"/>
        <v>22.921530277252195</v>
      </c>
      <c r="AH204" s="15">
        <v>2.0764799804687502</v>
      </c>
      <c r="AI204" s="15">
        <v>2.0764799804687502</v>
      </c>
      <c r="AJ204" s="15">
        <v>2.0764799804687502</v>
      </c>
      <c r="AK204" s="15">
        <v>2.0100699462890623</v>
      </c>
      <c r="AL204" s="15">
        <v>2.0100699462890623</v>
      </c>
      <c r="AM204" s="15">
        <v>0.87602001953124997</v>
      </c>
      <c r="AN204" s="15">
        <v>2.0434999999999999</v>
      </c>
      <c r="AO204" s="15">
        <v>2.0434999999999999</v>
      </c>
      <c r="AP204" s="15">
        <v>2.2802099609374999</v>
      </c>
      <c r="AQ204" s="15">
        <v>2.2799999999999998</v>
      </c>
      <c r="AR204" s="15">
        <v>2.2802099609374999</v>
      </c>
      <c r="AS204" s="15">
        <v>2.0241500244140624</v>
      </c>
      <c r="AT204" s="15">
        <f t="shared" si="17"/>
        <v>24.07716979980469</v>
      </c>
      <c r="AU204" s="15">
        <v>0</v>
      </c>
      <c r="AV204" s="15">
        <v>0</v>
      </c>
      <c r="AW204" s="15">
        <v>0</v>
      </c>
      <c r="AX204" s="15">
        <v>0</v>
      </c>
      <c r="AY204" s="15">
        <v>0</v>
      </c>
      <c r="AZ204" s="15">
        <v>0</v>
      </c>
      <c r="BA204" s="15">
        <v>0</v>
      </c>
      <c r="BB204" s="15">
        <v>0</v>
      </c>
      <c r="BC204" s="15">
        <v>0</v>
      </c>
      <c r="BD204" s="15">
        <v>0</v>
      </c>
      <c r="BE204" s="15">
        <v>0</v>
      </c>
      <c r="BF204" s="15">
        <v>0</v>
      </c>
      <c r="BG204" s="15">
        <f t="shared" si="18"/>
        <v>0</v>
      </c>
      <c r="BH204" t="str">
        <f t="shared" si="19"/>
        <v>UIDIST</v>
      </c>
      <c r="BI204" t="str">
        <f>VLOOKUP(BH204,[2]Summary!$C$29:$C$56,1,0)</f>
        <v>UIDist</v>
      </c>
      <c r="BJ204" s="16">
        <v>44197</v>
      </c>
    </row>
    <row r="205" spans="1:62" x14ac:dyDescent="0.25">
      <c r="A205" s="13">
        <v>802136.01</v>
      </c>
      <c r="B205" s="13">
        <v>802136.01</v>
      </c>
      <c r="C205" t="s">
        <v>231</v>
      </c>
      <c r="D205" t="s">
        <v>18</v>
      </c>
      <c r="E205" t="s">
        <v>19</v>
      </c>
      <c r="F205" s="13" t="s">
        <v>22</v>
      </c>
      <c r="G205" s="14"/>
      <c r="H205" s="15">
        <v>1.2999999999999999E-2</v>
      </c>
      <c r="I205" s="15">
        <v>0.77200000000000002</v>
      </c>
      <c r="J205" s="15">
        <v>0.71399999999999997</v>
      </c>
      <c r="K205" s="15">
        <v>2.6880000000000002</v>
      </c>
      <c r="L205" s="15">
        <v>1.0469999999999999</v>
      </c>
      <c r="M205" s="15">
        <v>57.215000000000003</v>
      </c>
      <c r="N205" s="15">
        <v>9.5120000000000005</v>
      </c>
      <c r="O205" s="15">
        <v>3.4319999999999999</v>
      </c>
      <c r="P205" s="15">
        <v>0.08</v>
      </c>
      <c r="Q205" s="15">
        <v>6.0999999999999999E-2</v>
      </c>
      <c r="R205" s="15">
        <v>0.52900000000000003</v>
      </c>
      <c r="S205" s="15">
        <v>0.109</v>
      </c>
      <c r="T205" s="15">
        <f t="shared" si="15"/>
        <v>76.172000000000011</v>
      </c>
      <c r="U205" s="15">
        <v>0.49788999938964845</v>
      </c>
      <c r="V205" s="15">
        <v>8.2190002441406257E-2</v>
      </c>
      <c r="W205" s="15">
        <v>8.1620002746582029E-2</v>
      </c>
      <c r="X205" s="15">
        <v>0.48803000640869143</v>
      </c>
      <c r="Y205" s="15">
        <v>8.1620002746582029E-2</v>
      </c>
      <c r="Z205" s="15">
        <v>8.1250000000000003E-2</v>
      </c>
      <c r="AA205" s="15">
        <v>8.4250000000000005E-2</v>
      </c>
      <c r="AB205" s="15">
        <v>0.46827999114990232</v>
      </c>
      <c r="AC205" s="15">
        <v>0.37956999588012696</v>
      </c>
      <c r="AD205" s="15">
        <v>7.3529998779296876E-2</v>
      </c>
      <c r="AE205" s="15">
        <v>7.3529998779296876E-2</v>
      </c>
      <c r="AF205" s="15">
        <v>9.2849998474121093E-2</v>
      </c>
      <c r="AG205" s="15">
        <f t="shared" si="16"/>
        <v>2.4846099967956539</v>
      </c>
      <c r="AH205" s="15">
        <v>9.1290000915527345E-2</v>
      </c>
      <c r="AI205" s="15">
        <v>9.1290000915527345E-2</v>
      </c>
      <c r="AJ205" s="15">
        <v>1.1004300155639648</v>
      </c>
      <c r="AK205" s="15">
        <v>69.700309051513671</v>
      </c>
      <c r="AL205" s="15">
        <v>24.397850513458252</v>
      </c>
      <c r="AM205" s="15">
        <v>0.60698999404907228</v>
      </c>
      <c r="AN205" s="15">
        <v>0.64657000732421877</v>
      </c>
      <c r="AO205" s="15">
        <v>0.19922000122070313</v>
      </c>
      <c r="AP205" s="15">
        <v>0.22230999755859376</v>
      </c>
      <c r="AQ205" s="15">
        <v>0.222</v>
      </c>
      <c r="AR205" s="15">
        <v>0.10025000000000001</v>
      </c>
      <c r="AS205" s="15">
        <v>-3.134820068359375</v>
      </c>
      <c r="AT205" s="15">
        <f t="shared" si="17"/>
        <v>94.243689514160152</v>
      </c>
      <c r="AU205" s="15">
        <v>0</v>
      </c>
      <c r="AV205" s="15">
        <v>0</v>
      </c>
      <c r="AW205" s="15">
        <v>0</v>
      </c>
      <c r="AX205" s="15">
        <v>0</v>
      </c>
      <c r="AY205" s="15">
        <v>0</v>
      </c>
      <c r="AZ205" s="15">
        <v>0</v>
      </c>
      <c r="BA205" s="15">
        <v>0</v>
      </c>
      <c r="BB205" s="15">
        <v>0</v>
      </c>
      <c r="BC205" s="15">
        <v>0</v>
      </c>
      <c r="BD205" s="15">
        <v>0</v>
      </c>
      <c r="BE205" s="15">
        <v>0</v>
      </c>
      <c r="BF205" s="15">
        <v>0</v>
      </c>
      <c r="BG205" s="15">
        <f t="shared" si="18"/>
        <v>0</v>
      </c>
      <c r="BH205" t="str">
        <f t="shared" si="19"/>
        <v>UIDIST</v>
      </c>
      <c r="BI205" t="str">
        <f>VLOOKUP(BH205,[2]Summary!$C$29:$C$56,1,0)</f>
        <v>UIDist</v>
      </c>
      <c r="BJ205" s="16">
        <v>44197</v>
      </c>
    </row>
    <row r="206" spans="1:62" x14ac:dyDescent="0.25">
      <c r="A206" s="13">
        <v>802137.01</v>
      </c>
      <c r="B206" s="13">
        <v>802137.01</v>
      </c>
      <c r="C206" t="s">
        <v>232</v>
      </c>
      <c r="D206" t="s">
        <v>18</v>
      </c>
      <c r="E206" t="s">
        <v>19</v>
      </c>
      <c r="F206" s="13" t="s">
        <v>233</v>
      </c>
      <c r="G206" s="14"/>
      <c r="H206" s="15">
        <v>4.2000000000000003E-2</v>
      </c>
      <c r="I206" s="15">
        <v>4.2000000000000003E-2</v>
      </c>
      <c r="J206" s="15">
        <v>5.3999999999999999E-2</v>
      </c>
      <c r="K206" s="15">
        <v>5.3999999999999999E-2</v>
      </c>
      <c r="L206" s="15">
        <v>5.3999999999999999E-2</v>
      </c>
      <c r="M206" s="15">
        <v>2E-3</v>
      </c>
      <c r="N206" s="15">
        <v>2E-3</v>
      </c>
      <c r="O206" s="15">
        <v>2E-3</v>
      </c>
      <c r="P206" s="15">
        <v>2.8000000000000001E-2</v>
      </c>
      <c r="Q206" s="15">
        <v>2.8000000000000001E-2</v>
      </c>
      <c r="R206" s="15">
        <v>2.8000000000000001E-2</v>
      </c>
      <c r="S206" s="15">
        <v>0.11799999999999999</v>
      </c>
      <c r="T206" s="15">
        <f t="shared" si="15"/>
        <v>0.45400000000000007</v>
      </c>
      <c r="U206" s="15">
        <v>8.9330001831054689E-2</v>
      </c>
      <c r="V206" s="15">
        <v>8.9330001831054689E-2</v>
      </c>
      <c r="W206" s="15">
        <v>8.8709999084472663E-2</v>
      </c>
      <c r="X206" s="15">
        <v>8.8709999084472663E-2</v>
      </c>
      <c r="Y206" s="15">
        <v>8.8709999084472663E-2</v>
      </c>
      <c r="Z206" s="15">
        <v>8.8319999694824222E-2</v>
      </c>
      <c r="AA206" s="15">
        <v>9.1580001831054691E-2</v>
      </c>
      <c r="AB206" s="15">
        <v>9.1580001831054691E-2</v>
      </c>
      <c r="AC206" s="15">
        <v>7.6110000610351558E-2</v>
      </c>
      <c r="AD206" s="15">
        <v>7.6110000610351558E-2</v>
      </c>
      <c r="AE206" s="15">
        <v>7.6110000610351558E-2</v>
      </c>
      <c r="AF206" s="15">
        <v>9.6110000610351562E-2</v>
      </c>
      <c r="AG206" s="15">
        <f t="shared" si="16"/>
        <v>1.040710006713867</v>
      </c>
      <c r="AH206" s="15">
        <v>9.4540000915527347E-2</v>
      </c>
      <c r="AI206" s="15">
        <v>0</v>
      </c>
      <c r="AJ206" s="15">
        <v>0</v>
      </c>
      <c r="AK206" s="15">
        <v>0</v>
      </c>
      <c r="AL206" s="15">
        <v>0</v>
      </c>
      <c r="AM206" s="15">
        <v>0</v>
      </c>
      <c r="AN206" s="15">
        <v>0</v>
      </c>
      <c r="AO206" s="15">
        <v>0</v>
      </c>
      <c r="AP206" s="15">
        <v>0</v>
      </c>
      <c r="AQ206" s="15">
        <v>0</v>
      </c>
      <c r="AR206" s="15">
        <v>0</v>
      </c>
      <c r="AS206" s="15">
        <v>0</v>
      </c>
      <c r="AT206" s="15">
        <f t="shared" si="17"/>
        <v>9.4540000915527347E-2</v>
      </c>
      <c r="AU206" s="15">
        <v>0</v>
      </c>
      <c r="AV206" s="15">
        <v>0</v>
      </c>
      <c r="AW206" s="15">
        <v>0</v>
      </c>
      <c r="AX206" s="15">
        <v>0</v>
      </c>
      <c r="AY206" s="15">
        <v>0</v>
      </c>
      <c r="AZ206" s="15">
        <v>0</v>
      </c>
      <c r="BA206" s="15">
        <v>0</v>
      </c>
      <c r="BB206" s="15">
        <v>0</v>
      </c>
      <c r="BC206" s="15">
        <v>0</v>
      </c>
      <c r="BD206" s="15">
        <v>0</v>
      </c>
      <c r="BE206" s="15">
        <v>0</v>
      </c>
      <c r="BF206" s="15">
        <v>0</v>
      </c>
      <c r="BG206" s="15">
        <f t="shared" si="18"/>
        <v>0</v>
      </c>
      <c r="BH206" t="str">
        <f t="shared" si="19"/>
        <v>UIDIST</v>
      </c>
      <c r="BI206" t="str">
        <f>VLOOKUP(BH206,[2]Summary!$C$29:$C$56,1,0)</f>
        <v>UIDist</v>
      </c>
      <c r="BJ206" s="16">
        <v>44197</v>
      </c>
    </row>
    <row r="207" spans="1:62" x14ac:dyDescent="0.25">
      <c r="A207" s="13">
        <v>802141.01</v>
      </c>
      <c r="B207" s="13">
        <v>802141.01</v>
      </c>
      <c r="C207" t="s">
        <v>234</v>
      </c>
      <c r="D207" t="s">
        <v>18</v>
      </c>
      <c r="E207" t="s">
        <v>19</v>
      </c>
      <c r="F207" s="13" t="s">
        <v>22</v>
      </c>
      <c r="G207" s="14"/>
      <c r="H207" s="15">
        <v>217.624</v>
      </c>
      <c r="I207" s="15">
        <v>414.50700000000001</v>
      </c>
      <c r="J207" s="15">
        <v>98.186000000000007</v>
      </c>
      <c r="K207" s="15">
        <v>36.295999999999999</v>
      </c>
      <c r="L207" s="15">
        <v>22</v>
      </c>
      <c r="M207" s="15">
        <v>17.475000000000001</v>
      </c>
      <c r="N207" s="15">
        <v>29.707000000000001</v>
      </c>
      <c r="O207" s="15">
        <v>3.8849999999999998</v>
      </c>
      <c r="P207" s="15">
        <v>3.516</v>
      </c>
      <c r="Q207" s="15">
        <v>20.934000000000001</v>
      </c>
      <c r="R207" s="15">
        <v>4.3879999999999999</v>
      </c>
      <c r="S207" s="15">
        <v>9.8940000000000001</v>
      </c>
      <c r="T207" s="15">
        <f t="shared" si="15"/>
        <v>878.41200000000003</v>
      </c>
      <c r="U207" s="15">
        <v>13.891670013427735</v>
      </c>
      <c r="V207" s="15">
        <v>15.030029968261719</v>
      </c>
      <c r="W207" s="15">
        <v>36.82609043121338</v>
      </c>
      <c r="X207" s="15">
        <v>126.32599011230469</v>
      </c>
      <c r="Y207" s="15">
        <v>44.215919311523436</v>
      </c>
      <c r="Z207" s="15">
        <v>102.92891064453126</v>
      </c>
      <c r="AA207" s="15">
        <v>12.226979721069336</v>
      </c>
      <c r="AB207" s="15">
        <v>8.847800048828125</v>
      </c>
      <c r="AC207" s="15">
        <v>5.5079300537109379</v>
      </c>
      <c r="AD207" s="15">
        <v>1.7875300064086914</v>
      </c>
      <c r="AE207" s="15">
        <v>1.6721600074768066</v>
      </c>
      <c r="AF207" s="15">
        <v>1.1157099608778953</v>
      </c>
      <c r="AG207" s="15">
        <f t="shared" si="16"/>
        <v>370.37672027963396</v>
      </c>
      <c r="AH207" s="15">
        <v>1.0888599853515626</v>
      </c>
      <c r="AI207" s="15">
        <v>0.81273000335693357</v>
      </c>
      <c r="AJ207" s="15">
        <v>0.12630000138282776</v>
      </c>
      <c r="AK207" s="15">
        <v>0.10954000091552735</v>
      </c>
      <c r="AL207" s="15">
        <v>0.10954000091552735</v>
      </c>
      <c r="AM207" s="15">
        <v>387.07676124954224</v>
      </c>
      <c r="AN207" s="15">
        <v>0.11136000061035156</v>
      </c>
      <c r="AO207" s="15">
        <v>0.11136000061035156</v>
      </c>
      <c r="AP207" s="15">
        <v>0</v>
      </c>
      <c r="AQ207" s="15">
        <v>0.153</v>
      </c>
      <c r="AR207" s="15">
        <v>0</v>
      </c>
      <c r="AS207" s="15">
        <v>0</v>
      </c>
      <c r="AT207" s="15">
        <f t="shared" si="17"/>
        <v>389.69945124268537</v>
      </c>
      <c r="AU207" s="15">
        <v>0</v>
      </c>
      <c r="AV207" s="15">
        <v>0</v>
      </c>
      <c r="AW207" s="15">
        <v>0</v>
      </c>
      <c r="AX207" s="15">
        <v>0</v>
      </c>
      <c r="AY207" s="15">
        <v>0</v>
      </c>
      <c r="AZ207" s="15">
        <v>0</v>
      </c>
      <c r="BA207" s="15">
        <v>0</v>
      </c>
      <c r="BB207" s="15">
        <v>0</v>
      </c>
      <c r="BC207" s="15">
        <v>0</v>
      </c>
      <c r="BD207" s="15">
        <v>0</v>
      </c>
      <c r="BE207" s="15">
        <v>0</v>
      </c>
      <c r="BF207" s="15">
        <v>0</v>
      </c>
      <c r="BG207" s="15">
        <f t="shared" si="18"/>
        <v>0</v>
      </c>
      <c r="BH207" t="str">
        <f t="shared" si="19"/>
        <v>UIDIST</v>
      </c>
      <c r="BI207" t="str">
        <f>VLOOKUP(BH207,[2]Summary!$C$29:$C$56,1,0)</f>
        <v>UIDist</v>
      </c>
      <c r="BJ207" s="16">
        <v>44197</v>
      </c>
    </row>
    <row r="208" spans="1:62" x14ac:dyDescent="0.25">
      <c r="A208" s="13">
        <v>802145.01</v>
      </c>
      <c r="B208" s="13">
        <v>802145.01</v>
      </c>
      <c r="C208" t="s">
        <v>235</v>
      </c>
      <c r="D208" t="s">
        <v>18</v>
      </c>
      <c r="E208" t="s">
        <v>19</v>
      </c>
      <c r="F208" s="13" t="s">
        <v>22</v>
      </c>
      <c r="G208" s="14"/>
      <c r="H208" s="15">
        <v>139.31399999999999</v>
      </c>
      <c r="I208" s="15">
        <v>172.96</v>
      </c>
      <c r="J208" s="15">
        <v>-86.016000000000005</v>
      </c>
      <c r="K208" s="15">
        <v>-279.33699999999999</v>
      </c>
      <c r="L208" s="15">
        <v>-15.913</v>
      </c>
      <c r="M208" s="15">
        <v>2.6429999999999998</v>
      </c>
      <c r="N208" s="15">
        <v>0.24299999999999999</v>
      </c>
      <c r="O208" s="15">
        <v>0.753</v>
      </c>
      <c r="P208" s="15">
        <v>12.21</v>
      </c>
      <c r="Q208" s="15">
        <v>2.758</v>
      </c>
      <c r="R208" s="15">
        <v>61.363</v>
      </c>
      <c r="S208" s="15">
        <v>211.15700000000001</v>
      </c>
      <c r="T208" s="15">
        <f t="shared" si="15"/>
        <v>222.13499999999999</v>
      </c>
      <c r="U208" s="15">
        <v>151.87633123779298</v>
      </c>
      <c r="V208" s="15">
        <v>97.740595947265632</v>
      </c>
      <c r="W208" s="15">
        <v>31.432159859657286</v>
      </c>
      <c r="X208" s="15">
        <v>110.89393115234375</v>
      </c>
      <c r="Y208" s="15">
        <v>25.703689819335938</v>
      </c>
      <c r="Z208" s="15">
        <v>0.5161599960327149</v>
      </c>
      <c r="AA208" s="15">
        <v>46.057048339843753</v>
      </c>
      <c r="AB208" s="15">
        <v>19.615030273437501</v>
      </c>
      <c r="AC208" s="15">
        <v>23.918579618453979</v>
      </c>
      <c r="AD208" s="15">
        <v>16.016279983520509</v>
      </c>
      <c r="AE208" s="15">
        <v>0.27836999893188474</v>
      </c>
      <c r="AF208" s="15">
        <v>0</v>
      </c>
      <c r="AG208" s="15">
        <f t="shared" si="16"/>
        <v>524.04817622661596</v>
      </c>
      <c r="AH208" s="15">
        <v>0</v>
      </c>
      <c r="AI208" s="15">
        <v>0</v>
      </c>
      <c r="AJ208" s="15">
        <v>0</v>
      </c>
      <c r="AK208" s="15">
        <v>0</v>
      </c>
      <c r="AL208" s="15">
        <v>0</v>
      </c>
      <c r="AM208" s="15">
        <v>0</v>
      </c>
      <c r="AN208" s="15">
        <v>0</v>
      </c>
      <c r="AO208" s="15">
        <v>0</v>
      </c>
      <c r="AP208" s="15">
        <v>0</v>
      </c>
      <c r="AQ208" s="15">
        <v>0</v>
      </c>
      <c r="AR208" s="15">
        <v>0</v>
      </c>
      <c r="AS208" s="15">
        <v>0</v>
      </c>
      <c r="AT208" s="15">
        <f t="shared" si="17"/>
        <v>0</v>
      </c>
      <c r="AU208" s="15">
        <v>0</v>
      </c>
      <c r="AV208" s="15">
        <v>0</v>
      </c>
      <c r="AW208" s="15">
        <v>0</v>
      </c>
      <c r="AX208" s="15">
        <v>0</v>
      </c>
      <c r="AY208" s="15">
        <v>0</v>
      </c>
      <c r="AZ208" s="15">
        <v>0</v>
      </c>
      <c r="BA208" s="15">
        <v>0</v>
      </c>
      <c r="BB208" s="15">
        <v>0</v>
      </c>
      <c r="BC208" s="15">
        <v>0</v>
      </c>
      <c r="BD208" s="15">
        <v>0</v>
      </c>
      <c r="BE208" s="15">
        <v>0</v>
      </c>
      <c r="BF208" s="15">
        <v>0</v>
      </c>
      <c r="BG208" s="15">
        <f t="shared" si="18"/>
        <v>0</v>
      </c>
      <c r="BH208" t="str">
        <f t="shared" si="19"/>
        <v>UIDIST</v>
      </c>
      <c r="BI208" t="str">
        <f>VLOOKUP(BH208,[2]Summary!$C$29:$C$56,1,0)</f>
        <v>UIDist</v>
      </c>
      <c r="BJ208" s="16">
        <v>43831</v>
      </c>
    </row>
    <row r="209" spans="1:62" x14ac:dyDescent="0.25">
      <c r="A209" s="13">
        <v>802146.01</v>
      </c>
      <c r="B209" s="13">
        <v>802146.01</v>
      </c>
      <c r="C209" t="s">
        <v>236</v>
      </c>
      <c r="D209" t="s">
        <v>18</v>
      </c>
      <c r="E209" t="s">
        <v>19</v>
      </c>
      <c r="F209" s="13" t="s">
        <v>22</v>
      </c>
      <c r="G209" s="14"/>
      <c r="H209" s="15">
        <v>4.6470000000000002</v>
      </c>
      <c r="I209" s="15">
        <v>5.8120000000000003</v>
      </c>
      <c r="J209" s="15">
        <v>169.84200000000001</v>
      </c>
      <c r="K209" s="15">
        <v>-9.32</v>
      </c>
      <c r="L209" s="15">
        <v>2.9369999999999998</v>
      </c>
      <c r="M209" s="15">
        <v>12.29</v>
      </c>
      <c r="N209" s="15">
        <v>0.79600000000000004</v>
      </c>
      <c r="O209" s="15">
        <v>0.378</v>
      </c>
      <c r="P209" s="15">
        <v>3.3069999999999999</v>
      </c>
      <c r="Q209" s="15">
        <v>18.524999999999999</v>
      </c>
      <c r="R209" s="15">
        <v>33.512999999999998</v>
      </c>
      <c r="S209" s="15">
        <v>-13.455</v>
      </c>
      <c r="T209" s="15">
        <f t="shared" si="15"/>
        <v>229.27199999999999</v>
      </c>
      <c r="U209" s="15">
        <v>44.620950561523436</v>
      </c>
      <c r="V209" s="15">
        <v>49.775069580078124</v>
      </c>
      <c r="W209" s="15">
        <v>58.272970458984375</v>
      </c>
      <c r="X209" s="15">
        <v>34.011250366210938</v>
      </c>
      <c r="Y209" s="15">
        <v>6.0509398803710939</v>
      </c>
      <c r="Z209" s="15">
        <v>6.7243201293945312</v>
      </c>
      <c r="AA209" s="15">
        <v>7.6440200195312498</v>
      </c>
      <c r="AB209" s="15">
        <v>10.514699951171876</v>
      </c>
      <c r="AC209" s="15">
        <v>6.2488001708984378</v>
      </c>
      <c r="AD209" s="15">
        <v>2.5788300781250002</v>
      </c>
      <c r="AE209" s="15">
        <v>1.7201199951171875</v>
      </c>
      <c r="AF209" s="15">
        <v>2.1720700683593752</v>
      </c>
      <c r="AG209" s="15">
        <f t="shared" si="16"/>
        <v>230.3340412597656</v>
      </c>
      <c r="AH209" s="15">
        <v>2.1354599609374998</v>
      </c>
      <c r="AI209" s="15">
        <v>2.5918799285888672</v>
      </c>
      <c r="AJ209" s="15">
        <v>2.1468300194740295</v>
      </c>
      <c r="AK209" s="15">
        <v>2.0699099121093751</v>
      </c>
      <c r="AL209" s="15">
        <v>0</v>
      </c>
      <c r="AM209" s="15">
        <v>0</v>
      </c>
      <c r="AN209" s="15">
        <v>0</v>
      </c>
      <c r="AO209" s="15">
        <v>0</v>
      </c>
      <c r="AP209" s="15">
        <v>0</v>
      </c>
      <c r="AQ209" s="15">
        <v>0</v>
      </c>
      <c r="AR209" s="15">
        <v>0</v>
      </c>
      <c r="AS209" s="15">
        <v>0</v>
      </c>
      <c r="AT209" s="15">
        <f t="shared" si="17"/>
        <v>8.9440798211097725</v>
      </c>
      <c r="AU209" s="15">
        <v>0</v>
      </c>
      <c r="AV209" s="15">
        <v>0</v>
      </c>
      <c r="AW209" s="15">
        <v>0</v>
      </c>
      <c r="AX209" s="15">
        <v>0</v>
      </c>
      <c r="AY209" s="15">
        <v>0</v>
      </c>
      <c r="AZ209" s="15">
        <v>0</v>
      </c>
      <c r="BA209" s="15">
        <v>0</v>
      </c>
      <c r="BB209" s="15">
        <v>0</v>
      </c>
      <c r="BC209" s="15">
        <v>0</v>
      </c>
      <c r="BD209" s="15">
        <v>0</v>
      </c>
      <c r="BE209" s="15">
        <v>0</v>
      </c>
      <c r="BF209" s="15">
        <v>0</v>
      </c>
      <c r="BG209" s="15">
        <f t="shared" si="18"/>
        <v>0</v>
      </c>
      <c r="BH209" t="str">
        <f t="shared" si="19"/>
        <v>UIDIST</v>
      </c>
      <c r="BI209" t="str">
        <f>VLOOKUP(BH209,[2]Summary!$C$29:$C$56,1,0)</f>
        <v>UIDist</v>
      </c>
      <c r="BJ209" s="16">
        <v>44197</v>
      </c>
    </row>
    <row r="210" spans="1:62" x14ac:dyDescent="0.25">
      <c r="A210" s="13">
        <v>802147.01</v>
      </c>
      <c r="B210" s="13">
        <v>802147.01</v>
      </c>
      <c r="C210" t="s">
        <v>237</v>
      </c>
      <c r="D210" t="s">
        <v>18</v>
      </c>
      <c r="E210" t="s">
        <v>19</v>
      </c>
      <c r="F210" s="13" t="s">
        <v>22</v>
      </c>
      <c r="G210" s="14"/>
      <c r="H210" s="15">
        <v>0.93200000000000005</v>
      </c>
      <c r="I210" s="15">
        <v>2.3479999999999999</v>
      </c>
      <c r="J210" s="15">
        <v>5.8310000000000004</v>
      </c>
      <c r="K210" s="15">
        <v>8.2590000000000003</v>
      </c>
      <c r="L210" s="15">
        <v>14.326000000000001</v>
      </c>
      <c r="M210" s="15">
        <v>6.0069999999999997</v>
      </c>
      <c r="N210" s="15">
        <v>40.405000000000001</v>
      </c>
      <c r="O210" s="15">
        <v>-1.5329999999999999</v>
      </c>
      <c r="P210" s="15">
        <v>26.283999999999999</v>
      </c>
      <c r="Q210" s="15">
        <v>49.668999999999997</v>
      </c>
      <c r="R210" s="15">
        <v>-16.497</v>
      </c>
      <c r="S210" s="15">
        <v>1.304</v>
      </c>
      <c r="T210" s="15">
        <f t="shared" si="15"/>
        <v>137.33500000000001</v>
      </c>
      <c r="U210" s="15">
        <v>2.2695100097656251</v>
      </c>
      <c r="V210" s="15">
        <v>1.5153499908447265</v>
      </c>
      <c r="W210" s="15">
        <v>5.8109999999999999</v>
      </c>
      <c r="X210" s="15">
        <v>11.776819946289063</v>
      </c>
      <c r="Y210" s="15">
        <v>90.759971923828118</v>
      </c>
      <c r="Z210" s="15">
        <v>28.123630493164061</v>
      </c>
      <c r="AA210" s="15">
        <v>38.307700439453122</v>
      </c>
      <c r="AB210" s="15">
        <v>57.421918701171876</v>
      </c>
      <c r="AC210" s="15">
        <v>32.091949890136718</v>
      </c>
      <c r="AD210" s="15">
        <v>9.8818999633789062</v>
      </c>
      <c r="AE210" s="15">
        <v>1.3927899780273438</v>
      </c>
      <c r="AF210" s="15">
        <v>0.1582699956893921</v>
      </c>
      <c r="AG210" s="15">
        <f t="shared" si="16"/>
        <v>279.51081133174893</v>
      </c>
      <c r="AH210" s="15">
        <v>0.35209999084472654</v>
      </c>
      <c r="AI210" s="15">
        <v>0</v>
      </c>
      <c r="AJ210" s="15">
        <v>0</v>
      </c>
      <c r="AK210" s="15">
        <v>0</v>
      </c>
      <c r="AL210" s="15">
        <v>0</v>
      </c>
      <c r="AM210" s="15">
        <v>0</v>
      </c>
      <c r="AN210" s="15">
        <v>0</v>
      </c>
      <c r="AO210" s="15">
        <v>0</v>
      </c>
      <c r="AP210" s="15">
        <v>0</v>
      </c>
      <c r="AQ210" s="15">
        <v>0</v>
      </c>
      <c r="AR210" s="15">
        <v>0</v>
      </c>
      <c r="AS210" s="15">
        <v>0</v>
      </c>
      <c r="AT210" s="15">
        <f t="shared" si="17"/>
        <v>0.35209999084472654</v>
      </c>
      <c r="AU210" s="15">
        <v>0</v>
      </c>
      <c r="AV210" s="15">
        <v>0</v>
      </c>
      <c r="AW210" s="15">
        <v>0</v>
      </c>
      <c r="AX210" s="15">
        <v>0</v>
      </c>
      <c r="AY210" s="15">
        <v>0</v>
      </c>
      <c r="AZ210" s="15">
        <v>0</v>
      </c>
      <c r="BA210" s="15">
        <v>0</v>
      </c>
      <c r="BB210" s="15">
        <v>0</v>
      </c>
      <c r="BC210" s="15">
        <v>0</v>
      </c>
      <c r="BD210" s="15">
        <v>0</v>
      </c>
      <c r="BE210" s="15">
        <v>0</v>
      </c>
      <c r="BF210" s="15">
        <v>0</v>
      </c>
      <c r="BG210" s="15">
        <f t="shared" si="18"/>
        <v>0</v>
      </c>
      <c r="BH210" t="str">
        <f t="shared" si="19"/>
        <v>UIDIST</v>
      </c>
      <c r="BI210" t="str">
        <f>VLOOKUP(BH210,[2]Summary!$C$29:$C$56,1,0)</f>
        <v>UIDist</v>
      </c>
      <c r="BJ210" s="16">
        <v>44197</v>
      </c>
    </row>
    <row r="211" spans="1:62" x14ac:dyDescent="0.25">
      <c r="A211" s="13">
        <v>802150.01</v>
      </c>
      <c r="B211" s="13">
        <v>802150.01</v>
      </c>
      <c r="C211" t="s">
        <v>238</v>
      </c>
      <c r="D211" t="s">
        <v>18</v>
      </c>
      <c r="E211" t="s">
        <v>19</v>
      </c>
      <c r="F211" s="13" t="s">
        <v>22</v>
      </c>
      <c r="G211" s="14"/>
      <c r="H211" s="15">
        <v>0.98399999999999999</v>
      </c>
      <c r="I211" s="15">
        <v>2.6859999999999999</v>
      </c>
      <c r="J211" s="15">
        <v>0.85</v>
      </c>
      <c r="K211" s="15">
        <v>2.1280000000000001</v>
      </c>
      <c r="L211" s="15">
        <v>27.138000000000002</v>
      </c>
      <c r="M211" s="15">
        <v>11.364000000000001</v>
      </c>
      <c r="N211" s="15">
        <v>-8.6489999999999991</v>
      </c>
      <c r="O211" s="15">
        <v>-6.6580000000000004</v>
      </c>
      <c r="P211" s="15">
        <v>22.844000000000001</v>
      </c>
      <c r="Q211" s="15">
        <v>-11.802</v>
      </c>
      <c r="R211" s="15">
        <v>3.4620000000000002</v>
      </c>
      <c r="S211" s="15">
        <v>-0.76300000000000001</v>
      </c>
      <c r="T211" s="15">
        <f t="shared" si="15"/>
        <v>43.58400000000001</v>
      </c>
      <c r="U211" s="15">
        <v>0.27342999267578127</v>
      </c>
      <c r="V211" s="15">
        <v>0.27342999267578127</v>
      </c>
      <c r="W211" s="15">
        <v>0.2715299987792969</v>
      </c>
      <c r="X211" s="15">
        <v>0.47497999572753907</v>
      </c>
      <c r="Y211" s="15">
        <v>4.8493900756835941</v>
      </c>
      <c r="Z211" s="15">
        <v>3.8039699096679689</v>
      </c>
      <c r="AA211" s="15">
        <v>3.9878599548339846</v>
      </c>
      <c r="AB211" s="15">
        <v>3.8122600402832032</v>
      </c>
      <c r="AC211" s="15">
        <v>1.9269900436401368</v>
      </c>
      <c r="AD211" s="15">
        <v>0.30194000244140623</v>
      </c>
      <c r="AE211" s="15">
        <v>0.45700999832153322</v>
      </c>
      <c r="AF211" s="15">
        <v>0.38227999877929686</v>
      </c>
      <c r="AG211" s="15">
        <f t="shared" si="16"/>
        <v>20.815070003509518</v>
      </c>
      <c r="AH211" s="15">
        <v>0.37560998535156248</v>
      </c>
      <c r="AI211" s="15">
        <v>0.37560998535156248</v>
      </c>
      <c r="AJ211" s="15">
        <v>0.77634999084472656</v>
      </c>
      <c r="AK211" s="15">
        <v>34.702260833740233</v>
      </c>
      <c r="AL211" s="15">
        <v>44.03437957763672</v>
      </c>
      <c r="AM211" s="15">
        <v>83.171237854003905</v>
      </c>
      <c r="AN211" s="15">
        <v>1.9599298095703126</v>
      </c>
      <c r="AO211" s="15">
        <v>24.317940753936767</v>
      </c>
      <c r="AP211" s="15">
        <v>15.0830498046875</v>
      </c>
      <c r="AQ211" s="15">
        <v>5.8</v>
      </c>
      <c r="AR211" s="15">
        <v>13.653630126953125</v>
      </c>
      <c r="AS211" s="15">
        <v>8.9662997589111324</v>
      </c>
      <c r="AT211" s="15">
        <f t="shared" si="17"/>
        <v>233.21629848098758</v>
      </c>
      <c r="AU211" s="15">
        <v>2.7532900028228759</v>
      </c>
      <c r="AV211" s="15">
        <v>2.0087099876403807</v>
      </c>
      <c r="AW211" s="15">
        <v>1.2345199337005615</v>
      </c>
      <c r="AX211" s="15">
        <v>1.8523200073242188</v>
      </c>
      <c r="AY211" s="15">
        <v>1.6990400390625</v>
      </c>
      <c r="AZ211" s="15">
        <v>1.5741599702835083</v>
      </c>
      <c r="BA211" s="15">
        <v>1.62797998046875</v>
      </c>
      <c r="BB211" s="15">
        <v>1.62797998046875</v>
      </c>
      <c r="BC211" s="15">
        <v>1.99866002035141</v>
      </c>
      <c r="BD211" s="15">
        <v>0</v>
      </c>
      <c r="BE211" s="15">
        <v>0</v>
      </c>
      <c r="BF211" s="15">
        <v>0</v>
      </c>
      <c r="BG211" s="15">
        <f t="shared" si="18"/>
        <v>16.376659922122954</v>
      </c>
      <c r="BH211" t="str">
        <f t="shared" si="19"/>
        <v>UIDIST</v>
      </c>
      <c r="BI211" t="str">
        <f>VLOOKUP(BH211,[2]Summary!$C$29:$C$56,1,0)</f>
        <v>UIDist</v>
      </c>
      <c r="BJ211" s="16">
        <v>44470</v>
      </c>
    </row>
    <row r="212" spans="1:62" x14ac:dyDescent="0.25">
      <c r="A212" s="13">
        <v>802151.01</v>
      </c>
      <c r="B212" s="13">
        <v>802151.01</v>
      </c>
      <c r="C212" t="s">
        <v>239</v>
      </c>
      <c r="D212" t="s">
        <v>18</v>
      </c>
      <c r="E212" t="s">
        <v>19</v>
      </c>
      <c r="F212" s="13" t="s">
        <v>22</v>
      </c>
      <c r="G212" s="14"/>
      <c r="H212" s="15">
        <v>0.82799999999999996</v>
      </c>
      <c r="I212" s="15">
        <v>21.062999999999999</v>
      </c>
      <c r="J212" s="15">
        <v>5.8090000000000002</v>
      </c>
      <c r="K212" s="15">
        <v>5.0599999999999996</v>
      </c>
      <c r="L212" s="15">
        <v>14.757</v>
      </c>
      <c r="M212" s="15">
        <v>4.9870000000000001</v>
      </c>
      <c r="N212" s="15">
        <v>146.923</v>
      </c>
      <c r="O212" s="15">
        <v>10.228999999999999</v>
      </c>
      <c r="P212" s="15">
        <v>52.152000000000001</v>
      </c>
      <c r="Q212" s="15">
        <v>146.47999999999999</v>
      </c>
      <c r="R212" s="15">
        <v>7.641</v>
      </c>
      <c r="S212" s="15">
        <v>1.379</v>
      </c>
      <c r="T212" s="15">
        <f t="shared" si="15"/>
        <v>417.30800000000005</v>
      </c>
      <c r="U212" s="15">
        <v>5.5244299316406247</v>
      </c>
      <c r="V212" s="15">
        <v>7.5550600585937504</v>
      </c>
      <c r="W212" s="15">
        <v>21.595820434570314</v>
      </c>
      <c r="X212" s="15">
        <v>6.5044200439453128</v>
      </c>
      <c r="Y212" s="15">
        <v>89.530800537109371</v>
      </c>
      <c r="Z212" s="15">
        <v>101.43071020507813</v>
      </c>
      <c r="AA212" s="15">
        <v>196.11200585937499</v>
      </c>
      <c r="AB212" s="15">
        <v>248.8352578125</v>
      </c>
      <c r="AC212" s="15">
        <v>52.731831542968749</v>
      </c>
      <c r="AD212" s="15">
        <v>142.29540136718751</v>
      </c>
      <c r="AE212" s="15">
        <v>138.66965356445311</v>
      </c>
      <c r="AF212" s="15">
        <v>31.290320739746093</v>
      </c>
      <c r="AG212" s="15">
        <f t="shared" si="16"/>
        <v>1042.075712097168</v>
      </c>
      <c r="AH212" s="15">
        <v>32.819669372558593</v>
      </c>
      <c r="AI212" s="15">
        <v>77.665171653747564</v>
      </c>
      <c r="AJ212" s="15">
        <v>77.661920227050786</v>
      </c>
      <c r="AK212" s="15">
        <v>71.496099853515631</v>
      </c>
      <c r="AL212" s="15">
        <v>10.252760070800781</v>
      </c>
      <c r="AM212" s="15">
        <v>98.9894833984375</v>
      </c>
      <c r="AN212" s="15">
        <v>75.531829492568974</v>
      </c>
      <c r="AO212" s="15">
        <v>0.65289997577667236</v>
      </c>
      <c r="AP212" s="15">
        <v>2.3829999923706054E-2</v>
      </c>
      <c r="AQ212" s="15">
        <v>3.3000000000000002E-2</v>
      </c>
      <c r="AR212" s="15">
        <v>2.3829999923706054E-2</v>
      </c>
      <c r="AS212" s="15">
        <v>-4.1079100589752198</v>
      </c>
      <c r="AT212" s="15">
        <f t="shared" si="17"/>
        <v>441.04258398532869</v>
      </c>
      <c r="AU212" s="15">
        <v>0</v>
      </c>
      <c r="AV212" s="15">
        <v>0</v>
      </c>
      <c r="AW212" s="15">
        <v>0</v>
      </c>
      <c r="AX212" s="15">
        <v>0</v>
      </c>
      <c r="AY212" s="15">
        <v>0</v>
      </c>
      <c r="AZ212" s="15">
        <v>0</v>
      </c>
      <c r="BA212" s="15">
        <v>0</v>
      </c>
      <c r="BB212" s="15">
        <v>0</v>
      </c>
      <c r="BC212" s="15">
        <v>0</v>
      </c>
      <c r="BD212" s="15">
        <v>0</v>
      </c>
      <c r="BE212" s="15">
        <v>0</v>
      </c>
      <c r="BF212" s="15">
        <v>0</v>
      </c>
      <c r="BG212" s="15">
        <f t="shared" si="18"/>
        <v>0</v>
      </c>
      <c r="BH212" t="str">
        <f t="shared" si="19"/>
        <v>UIDIST</v>
      </c>
      <c r="BI212" t="str">
        <f>VLOOKUP(BH212,[2]Summary!$C$29:$C$56,1,0)</f>
        <v>UIDist</v>
      </c>
      <c r="BJ212" s="16">
        <v>44197</v>
      </c>
    </row>
    <row r="213" spans="1:62" x14ac:dyDescent="0.25">
      <c r="A213" s="13">
        <v>802152.01</v>
      </c>
      <c r="B213" s="13">
        <v>802152.01</v>
      </c>
      <c r="C213" t="s">
        <v>240</v>
      </c>
      <c r="D213" t="s">
        <v>18</v>
      </c>
      <c r="E213" t="s">
        <v>19</v>
      </c>
      <c r="F213" s="13" t="s">
        <v>22</v>
      </c>
      <c r="G213" s="14"/>
      <c r="H213" s="15">
        <v>0.82799999999999996</v>
      </c>
      <c r="I213" s="15">
        <v>1.9159999999999999</v>
      </c>
      <c r="J213" s="15">
        <v>21.54</v>
      </c>
      <c r="K213" s="15">
        <v>6.8789999999999996</v>
      </c>
      <c r="L213" s="15">
        <v>10.08</v>
      </c>
      <c r="M213" s="15">
        <v>1.0669999999999999</v>
      </c>
      <c r="N213" s="15">
        <v>1.502</v>
      </c>
      <c r="O213" s="15">
        <v>3.0289999999999999</v>
      </c>
      <c r="P213" s="15">
        <v>20.100999999999999</v>
      </c>
      <c r="Q213" s="15">
        <v>0.745</v>
      </c>
      <c r="R213" s="15">
        <v>3.9159999999999999</v>
      </c>
      <c r="S213" s="15">
        <v>1.589</v>
      </c>
      <c r="T213" s="15">
        <f t="shared" si="15"/>
        <v>73.191999999999993</v>
      </c>
      <c r="U213" s="15">
        <v>2.5209100036621095</v>
      </c>
      <c r="V213" s="15">
        <v>3.2586500244140626</v>
      </c>
      <c r="W213" s="15">
        <v>2.8614499816894532</v>
      </c>
      <c r="X213" s="15">
        <v>3.8217399291992189</v>
      </c>
      <c r="Y213" s="15">
        <v>19.732070129394533</v>
      </c>
      <c r="Z213" s="15">
        <v>96.365888977050787</v>
      </c>
      <c r="AA213" s="15">
        <v>40.194999755859378</v>
      </c>
      <c r="AB213" s="15">
        <v>14.778049926757813</v>
      </c>
      <c r="AC213" s="15">
        <v>283.16640490722654</v>
      </c>
      <c r="AD213" s="15">
        <v>176.19222900390625</v>
      </c>
      <c r="AE213" s="15">
        <v>263.55887304687502</v>
      </c>
      <c r="AF213" s="15">
        <v>266.71775561523435</v>
      </c>
      <c r="AG213" s="15">
        <f t="shared" si="16"/>
        <v>1173.1690213012696</v>
      </c>
      <c r="AH213" s="15">
        <v>214.58902661132814</v>
      </c>
      <c r="AI213" s="15">
        <v>159.97361950683595</v>
      </c>
      <c r="AJ213" s="15">
        <v>81.872601684570313</v>
      </c>
      <c r="AK213" s="15">
        <v>11.216259735107421</v>
      </c>
      <c r="AL213" s="15">
        <v>14.409050229310989</v>
      </c>
      <c r="AM213" s="15">
        <v>284.74113449668886</v>
      </c>
      <c r="AN213" s="15">
        <v>67.487567575454719</v>
      </c>
      <c r="AO213" s="15">
        <v>12.300610137939453</v>
      </c>
      <c r="AP213" s="15">
        <v>6.4514701538085939</v>
      </c>
      <c r="AQ213" s="15">
        <v>22.611000000000001</v>
      </c>
      <c r="AR213" s="15">
        <v>8.3491800479888916</v>
      </c>
      <c r="AS213" s="15">
        <v>6.1064300079345699</v>
      </c>
      <c r="AT213" s="15">
        <f t="shared" si="17"/>
        <v>890.10795018696786</v>
      </c>
      <c r="AU213" s="15">
        <v>0</v>
      </c>
      <c r="AV213" s="15">
        <v>0</v>
      </c>
      <c r="AW213" s="15">
        <v>0</v>
      </c>
      <c r="AX213" s="15">
        <v>0</v>
      </c>
      <c r="AY213" s="15">
        <v>0</v>
      </c>
      <c r="AZ213" s="15">
        <v>0</v>
      </c>
      <c r="BA213" s="15">
        <v>0</v>
      </c>
      <c r="BB213" s="15">
        <v>0</v>
      </c>
      <c r="BC213" s="15">
        <v>0</v>
      </c>
      <c r="BD213" s="15">
        <v>0</v>
      </c>
      <c r="BE213" s="15">
        <v>0</v>
      </c>
      <c r="BF213" s="15">
        <v>0</v>
      </c>
      <c r="BG213" s="15">
        <f t="shared" si="18"/>
        <v>0</v>
      </c>
      <c r="BH213" t="str">
        <f t="shared" si="19"/>
        <v>UIDIST</v>
      </c>
      <c r="BI213" t="str">
        <f>VLOOKUP(BH213,[2]Summary!$C$29:$C$56,1,0)</f>
        <v>UIDist</v>
      </c>
      <c r="BJ213" s="16">
        <v>44197</v>
      </c>
    </row>
    <row r="214" spans="1:62" x14ac:dyDescent="0.25">
      <c r="A214" s="13">
        <v>802153.01</v>
      </c>
      <c r="B214" s="13">
        <v>802153.01</v>
      </c>
      <c r="C214" t="s">
        <v>241</v>
      </c>
      <c r="D214" t="s">
        <v>18</v>
      </c>
      <c r="E214" t="s">
        <v>19</v>
      </c>
      <c r="F214" s="13" t="s">
        <v>22</v>
      </c>
      <c r="G214" s="14"/>
      <c r="H214" s="15">
        <v>0.78800000000000003</v>
      </c>
      <c r="I214" s="15">
        <v>1.659</v>
      </c>
      <c r="J214" s="15">
        <v>8.18</v>
      </c>
      <c r="K214" s="15">
        <v>8.7810000000000006</v>
      </c>
      <c r="L214" s="15">
        <v>-0.39600000000000002</v>
      </c>
      <c r="M214" s="15">
        <v>0.06</v>
      </c>
      <c r="N214" s="15">
        <v>0.13</v>
      </c>
      <c r="O214" s="15">
        <v>2.1800000000000002</v>
      </c>
      <c r="P214" s="15">
        <v>1.484</v>
      </c>
      <c r="Q214" s="15">
        <v>7.51</v>
      </c>
      <c r="R214" s="15">
        <v>0.113</v>
      </c>
      <c r="S214" s="15">
        <v>0.91100000000000003</v>
      </c>
      <c r="T214" s="15">
        <f t="shared" si="15"/>
        <v>31.4</v>
      </c>
      <c r="U214" s="15">
        <v>0.35473999786376953</v>
      </c>
      <c r="V214" s="15">
        <v>1.6266599884033204</v>
      </c>
      <c r="W214" s="15">
        <v>9.8965598754882809</v>
      </c>
      <c r="X214" s="15">
        <v>16.942480133056641</v>
      </c>
      <c r="Y214" s="15">
        <v>10.547969970703125</v>
      </c>
      <c r="Z214" s="15">
        <v>30.489380004882811</v>
      </c>
      <c r="AA214" s="15">
        <v>73.797559814453123</v>
      </c>
      <c r="AB214" s="15">
        <v>49.395448852539062</v>
      </c>
      <c r="AC214" s="15">
        <v>2.3528210906982423</v>
      </c>
      <c r="AD214" s="15">
        <v>117.86974780273438</v>
      </c>
      <c r="AE214" s="15">
        <v>132.25550927734375</v>
      </c>
      <c r="AF214" s="15">
        <v>16.149289703369142</v>
      </c>
      <c r="AG214" s="15">
        <f t="shared" si="16"/>
        <v>461.67816651153566</v>
      </c>
      <c r="AH214" s="15">
        <v>15.288909381866455</v>
      </c>
      <c r="AI214" s="15">
        <v>15.13301972579956</v>
      </c>
      <c r="AJ214" s="15">
        <v>8.0671002006530763</v>
      </c>
      <c r="AK214" s="15">
        <v>11.457389915466308</v>
      </c>
      <c r="AL214" s="15">
        <v>3.0532199630737304</v>
      </c>
      <c r="AM214" s="15">
        <v>3.3013499755859375</v>
      </c>
      <c r="AN214" s="15">
        <v>0.2865600051879883</v>
      </c>
      <c r="AO214" s="15">
        <v>1.9461900024414063</v>
      </c>
      <c r="AP214" s="15">
        <v>0</v>
      </c>
      <c r="AQ214" s="15">
        <v>0</v>
      </c>
      <c r="AR214" s="15">
        <v>0</v>
      </c>
      <c r="AS214" s="15">
        <v>0</v>
      </c>
      <c r="AT214" s="15">
        <f t="shared" si="17"/>
        <v>58.533739170074455</v>
      </c>
      <c r="AU214" s="15">
        <v>0</v>
      </c>
      <c r="AV214" s="15">
        <v>0</v>
      </c>
      <c r="AW214" s="15">
        <v>0</v>
      </c>
      <c r="AX214" s="15">
        <v>0</v>
      </c>
      <c r="AY214" s="15">
        <v>0</v>
      </c>
      <c r="AZ214" s="15">
        <v>0</v>
      </c>
      <c r="BA214" s="15">
        <v>0</v>
      </c>
      <c r="BB214" s="15">
        <v>0</v>
      </c>
      <c r="BC214" s="15">
        <v>0</v>
      </c>
      <c r="BD214" s="15">
        <v>0</v>
      </c>
      <c r="BE214" s="15">
        <v>0</v>
      </c>
      <c r="BF214" s="15">
        <v>0</v>
      </c>
      <c r="BG214" s="15">
        <f t="shared" si="18"/>
        <v>0</v>
      </c>
      <c r="BH214" t="str">
        <f t="shared" si="19"/>
        <v>UIDIST</v>
      </c>
      <c r="BI214" t="str">
        <f>VLOOKUP(BH214,[2]Summary!$C$29:$C$56,1,0)</f>
        <v>UIDist</v>
      </c>
      <c r="BJ214" s="16">
        <v>44197</v>
      </c>
    </row>
    <row r="215" spans="1:62" x14ac:dyDescent="0.25">
      <c r="A215" s="13">
        <v>802155.01</v>
      </c>
      <c r="B215" s="13">
        <v>802155.01</v>
      </c>
      <c r="C215" t="s">
        <v>242</v>
      </c>
      <c r="D215" t="s">
        <v>18</v>
      </c>
      <c r="E215" t="s">
        <v>19</v>
      </c>
      <c r="F215" s="13" t="s">
        <v>22</v>
      </c>
      <c r="G215" s="14"/>
      <c r="H215" s="15">
        <v>53.756999999999998</v>
      </c>
      <c r="I215" s="15">
        <v>4.5620000000000003</v>
      </c>
      <c r="J215" s="15">
        <v>2.5990000000000002</v>
      </c>
      <c r="K215" s="15">
        <v>17.125</v>
      </c>
      <c r="L215" s="15">
        <v>-4.6420000000000003</v>
      </c>
      <c r="M215" s="15">
        <v>0.61199999999999999</v>
      </c>
      <c r="N215" s="15">
        <v>1.196</v>
      </c>
      <c r="O215" s="15">
        <v>5.1239999999999997</v>
      </c>
      <c r="P215" s="15">
        <v>14.577</v>
      </c>
      <c r="Q215" s="15">
        <v>2.871</v>
      </c>
      <c r="R215" s="15">
        <v>76.495000000000005</v>
      </c>
      <c r="S215" s="15">
        <v>95.072000000000003</v>
      </c>
      <c r="T215" s="15">
        <f t="shared" si="15"/>
        <v>269.34799999999996</v>
      </c>
      <c r="U215" s="15">
        <v>-2.6435501098632814</v>
      </c>
      <c r="V215" s="15">
        <v>4.8524200744628905</v>
      </c>
      <c r="W215" s="15">
        <v>6.4844201049804688</v>
      </c>
      <c r="X215" s="15">
        <v>42.040080322265624</v>
      </c>
      <c r="Y215" s="15">
        <v>1.8121899490356446</v>
      </c>
      <c r="Z215" s="15">
        <v>7.3000001907348629E-3</v>
      </c>
      <c r="AA215" s="15">
        <v>0</v>
      </c>
      <c r="AB215" s="15">
        <v>0</v>
      </c>
      <c r="AC215" s="15">
        <v>0</v>
      </c>
      <c r="AD215" s="15">
        <v>0</v>
      </c>
      <c r="AE215" s="15">
        <v>0</v>
      </c>
      <c r="AF215" s="15">
        <v>0</v>
      </c>
      <c r="AG215" s="15">
        <f t="shared" si="16"/>
        <v>52.552860341072076</v>
      </c>
      <c r="AH215" s="15">
        <v>0</v>
      </c>
      <c r="AI215" s="15">
        <v>0</v>
      </c>
      <c r="AJ215" s="15">
        <v>0</v>
      </c>
      <c r="AK215" s="15">
        <v>0</v>
      </c>
      <c r="AL215" s="15">
        <v>0</v>
      </c>
      <c r="AM215" s="15">
        <v>-0.51666998958587651</v>
      </c>
      <c r="AN215" s="15">
        <v>0</v>
      </c>
      <c r="AO215" s="15">
        <v>0</v>
      </c>
      <c r="AP215" s="15">
        <v>0</v>
      </c>
      <c r="AQ215" s="15">
        <v>0</v>
      </c>
      <c r="AR215" s="15">
        <v>0</v>
      </c>
      <c r="AS215" s="15">
        <v>0</v>
      </c>
      <c r="AT215" s="15">
        <f t="shared" si="17"/>
        <v>-0.51666998958587651</v>
      </c>
      <c r="AU215" s="15">
        <v>0</v>
      </c>
      <c r="AV215" s="15">
        <v>0</v>
      </c>
      <c r="AW215" s="15">
        <v>0</v>
      </c>
      <c r="AX215" s="15">
        <v>0</v>
      </c>
      <c r="AY215" s="15">
        <v>0</v>
      </c>
      <c r="AZ215" s="15">
        <v>0</v>
      </c>
      <c r="BA215" s="15">
        <v>0</v>
      </c>
      <c r="BB215" s="15">
        <v>0</v>
      </c>
      <c r="BC215" s="15">
        <v>0</v>
      </c>
      <c r="BD215" s="15">
        <v>0</v>
      </c>
      <c r="BE215" s="15">
        <v>0</v>
      </c>
      <c r="BF215" s="15">
        <v>0</v>
      </c>
      <c r="BG215" s="15">
        <f t="shared" si="18"/>
        <v>0</v>
      </c>
      <c r="BH215" t="str">
        <f t="shared" si="19"/>
        <v>UIDIST</v>
      </c>
      <c r="BI215" t="str">
        <f>VLOOKUP(BH215,[2]Summary!$C$29:$C$56,1,0)</f>
        <v>UIDist</v>
      </c>
      <c r="BJ215" s="16">
        <v>44197</v>
      </c>
    </row>
    <row r="216" spans="1:62" x14ac:dyDescent="0.25">
      <c r="A216" s="13">
        <v>802156.01</v>
      </c>
      <c r="B216" s="13">
        <v>802156.01</v>
      </c>
      <c r="C216" t="s">
        <v>243</v>
      </c>
      <c r="D216" t="s">
        <v>18</v>
      </c>
      <c r="E216" t="s">
        <v>19</v>
      </c>
      <c r="F216" s="13" t="s">
        <v>22</v>
      </c>
      <c r="G216" s="14"/>
      <c r="H216" s="15">
        <v>2.3199999999999998</v>
      </c>
      <c r="I216" s="15">
        <v>0.53300000000000003</v>
      </c>
      <c r="J216" s="15">
        <v>1.2050000000000001</v>
      </c>
      <c r="K216" s="15">
        <v>127.8</v>
      </c>
      <c r="L216" s="15">
        <v>68.837000000000003</v>
      </c>
      <c r="M216" s="15">
        <v>32.238</v>
      </c>
      <c r="N216" s="15">
        <v>-5.78</v>
      </c>
      <c r="O216" s="15">
        <v>-34.832999999999998</v>
      </c>
      <c r="P216" s="15">
        <v>-38.106000000000002</v>
      </c>
      <c r="Q216" s="15">
        <v>59.064</v>
      </c>
      <c r="R216" s="15">
        <v>14.814</v>
      </c>
      <c r="S216" s="15">
        <v>10.465</v>
      </c>
      <c r="T216" s="15">
        <f t="shared" si="15"/>
        <v>238.55699999999999</v>
      </c>
      <c r="U216" s="15">
        <v>1.610199951171875</v>
      </c>
      <c r="V216" s="15">
        <v>1.610199951171875</v>
      </c>
      <c r="W216" s="15">
        <v>16.698829711914062</v>
      </c>
      <c r="X216" s="15">
        <v>10.463809936523438</v>
      </c>
      <c r="Y216" s="15">
        <v>71.971780517578125</v>
      </c>
      <c r="Z216" s="15">
        <v>181.63700915527343</v>
      </c>
      <c r="AA216" s="15">
        <v>220.95213403320312</v>
      </c>
      <c r="AB216" s="15">
        <v>148.41944754028322</v>
      </c>
      <c r="AC216" s="15">
        <v>23.416299560546875</v>
      </c>
      <c r="AD216" s="15">
        <v>69.292900085449219</v>
      </c>
      <c r="AE216" s="15">
        <v>32.939309154510497</v>
      </c>
      <c r="AF216" s="15">
        <v>4.0065398750305175</v>
      </c>
      <c r="AG216" s="15">
        <f t="shared" si="16"/>
        <v>783.01845947265622</v>
      </c>
      <c r="AH216" s="15">
        <v>5.2307697652578353</v>
      </c>
      <c r="AI216" s="15">
        <v>7.120350158691406</v>
      </c>
      <c r="AJ216" s="15">
        <v>5.2615100193023681</v>
      </c>
      <c r="AK216" s="15">
        <v>5.0587499999999999</v>
      </c>
      <c r="AL216" s="15">
        <v>0</v>
      </c>
      <c r="AM216" s="15">
        <v>6.5826901245117186</v>
      </c>
      <c r="AN216" s="15">
        <v>0.12402999973297119</v>
      </c>
      <c r="AO216" s="15">
        <v>0</v>
      </c>
      <c r="AP216" s="15">
        <v>0</v>
      </c>
      <c r="AQ216" s="15">
        <v>0</v>
      </c>
      <c r="AR216" s="15">
        <v>0</v>
      </c>
      <c r="AS216" s="15">
        <v>0</v>
      </c>
      <c r="AT216" s="15">
        <f t="shared" si="17"/>
        <v>29.378100067496298</v>
      </c>
      <c r="AU216" s="15">
        <v>0</v>
      </c>
      <c r="AV216" s="15">
        <v>0</v>
      </c>
      <c r="AW216" s="15">
        <v>0</v>
      </c>
      <c r="AX216" s="15">
        <v>0</v>
      </c>
      <c r="AY216" s="15">
        <v>0</v>
      </c>
      <c r="AZ216" s="15">
        <v>0</v>
      </c>
      <c r="BA216" s="15">
        <v>0</v>
      </c>
      <c r="BB216" s="15">
        <v>0</v>
      </c>
      <c r="BC216" s="15">
        <v>0</v>
      </c>
      <c r="BD216" s="15">
        <v>0</v>
      </c>
      <c r="BE216" s="15">
        <v>0</v>
      </c>
      <c r="BF216" s="15">
        <v>0</v>
      </c>
      <c r="BG216" s="15">
        <f t="shared" si="18"/>
        <v>0</v>
      </c>
      <c r="BH216" t="str">
        <f t="shared" si="19"/>
        <v>UIDIST</v>
      </c>
      <c r="BI216" t="str">
        <f>VLOOKUP(BH216,[2]Summary!$C$29:$C$56,1,0)</f>
        <v>UIDist</v>
      </c>
      <c r="BJ216" s="16">
        <v>44197</v>
      </c>
    </row>
    <row r="217" spans="1:62" x14ac:dyDescent="0.25">
      <c r="A217" s="13">
        <v>802157.01</v>
      </c>
      <c r="B217" s="13">
        <v>802157.01</v>
      </c>
      <c r="C217" t="s">
        <v>244</v>
      </c>
      <c r="D217" t="s">
        <v>18</v>
      </c>
      <c r="E217" t="s">
        <v>19</v>
      </c>
      <c r="F217" s="13" t="s">
        <v>22</v>
      </c>
      <c r="G217" s="14"/>
      <c r="H217" s="15">
        <v>2.1030000000000002</v>
      </c>
      <c r="I217" s="15">
        <v>18.04</v>
      </c>
      <c r="J217" s="15">
        <v>22.199000000000002</v>
      </c>
      <c r="K217" s="15">
        <v>178.83099999999999</v>
      </c>
      <c r="L217" s="15">
        <v>14.824999999999999</v>
      </c>
      <c r="M217" s="15">
        <v>24.824000000000002</v>
      </c>
      <c r="N217" s="15">
        <v>1.196</v>
      </c>
      <c r="O217" s="15">
        <v>77.260999999999996</v>
      </c>
      <c r="P217" s="15">
        <v>143.93</v>
      </c>
      <c r="Q217" s="15">
        <v>91.983999999999995</v>
      </c>
      <c r="R217" s="15">
        <v>132.97900000000001</v>
      </c>
      <c r="S217" s="15">
        <v>176.32900000000001</v>
      </c>
      <c r="T217" s="15">
        <f t="shared" si="15"/>
        <v>884.50099999999998</v>
      </c>
      <c r="U217" s="15">
        <v>25.945450553894045</v>
      </c>
      <c r="V217" s="15">
        <v>3.8389599800109862</v>
      </c>
      <c r="W217" s="15">
        <v>5.8379199752807613</v>
      </c>
      <c r="X217" s="15">
        <v>-1.270349853515625</v>
      </c>
      <c r="Y217" s="15">
        <v>1.2147400207519532</v>
      </c>
      <c r="Z217" s="15">
        <v>6.2183799743652344</v>
      </c>
      <c r="AA217" s="15">
        <v>1.620880048841238</v>
      </c>
      <c r="AB217" s="15">
        <v>1.625050048828125</v>
      </c>
      <c r="AC217" s="15">
        <v>1.3466999511718749</v>
      </c>
      <c r="AD217" s="15">
        <v>1.3466999511718749</v>
      </c>
      <c r="AE217" s="15">
        <v>1.3533799513578415</v>
      </c>
      <c r="AF217" s="15">
        <v>1.7005500488281251</v>
      </c>
      <c r="AG217" s="15">
        <f t="shared" si="16"/>
        <v>50.778360650986443</v>
      </c>
      <c r="AH217" s="15">
        <v>1.6728499755859374</v>
      </c>
      <c r="AI217" s="15">
        <v>0.81261001014709477</v>
      </c>
      <c r="AJ217" s="15">
        <v>1.9958400344848632</v>
      </c>
      <c r="AK217" s="15">
        <v>1.3755900115966797</v>
      </c>
      <c r="AL217" s="15">
        <v>1.0258900108337403</v>
      </c>
      <c r="AM217" s="15">
        <v>0.18214001464843749</v>
      </c>
      <c r="AN217" s="15">
        <v>0.92192997741699223</v>
      </c>
      <c r="AO217" s="15">
        <v>0.75040997314453128</v>
      </c>
      <c r="AP217" s="15">
        <v>0.23128999328613281</v>
      </c>
      <c r="AQ217" s="15">
        <v>0.23100000000000001</v>
      </c>
      <c r="AR217" s="15">
        <v>0.23128999328613281</v>
      </c>
      <c r="AS217" s="15">
        <v>0.29608999633789063</v>
      </c>
      <c r="AT217" s="15">
        <f t="shared" si="17"/>
        <v>9.7269299907684328</v>
      </c>
      <c r="AU217" s="15">
        <v>0</v>
      </c>
      <c r="AV217" s="15">
        <v>0</v>
      </c>
      <c r="AW217" s="15">
        <v>0</v>
      </c>
      <c r="AX217" s="15">
        <v>0</v>
      </c>
      <c r="AY217" s="15">
        <v>0</v>
      </c>
      <c r="AZ217" s="15">
        <v>0</v>
      </c>
      <c r="BA217" s="15">
        <v>0</v>
      </c>
      <c r="BB217" s="15">
        <v>0</v>
      </c>
      <c r="BC217" s="15">
        <v>0</v>
      </c>
      <c r="BD217" s="15">
        <v>0</v>
      </c>
      <c r="BE217" s="15">
        <v>0</v>
      </c>
      <c r="BF217" s="15">
        <v>0</v>
      </c>
      <c r="BG217" s="15">
        <f t="shared" si="18"/>
        <v>0</v>
      </c>
      <c r="BH217" t="str">
        <f t="shared" si="19"/>
        <v>UIDIST</v>
      </c>
      <c r="BI217" t="str">
        <f>VLOOKUP(BH217,[2]Summary!$C$29:$C$56,1,0)</f>
        <v>UIDist</v>
      </c>
      <c r="BJ217" s="16">
        <v>44197</v>
      </c>
    </row>
    <row r="218" spans="1:62" x14ac:dyDescent="0.25">
      <c r="A218" s="13">
        <v>802158.01</v>
      </c>
      <c r="B218" s="13">
        <v>802158.01</v>
      </c>
      <c r="C218" t="s">
        <v>245</v>
      </c>
      <c r="D218" t="s">
        <v>18</v>
      </c>
      <c r="E218" t="s">
        <v>19</v>
      </c>
      <c r="F218" s="13" t="s">
        <v>22</v>
      </c>
      <c r="G218" s="14"/>
      <c r="H218" s="15">
        <v>0.84599999999999997</v>
      </c>
      <c r="I218" s="15">
        <v>0.69499999999999995</v>
      </c>
      <c r="J218" s="15">
        <v>0.20899999999999999</v>
      </c>
      <c r="K218" s="15">
        <v>6.5000000000000002E-2</v>
      </c>
      <c r="L218" s="15">
        <v>43.633000000000003</v>
      </c>
      <c r="M218" s="15">
        <v>24.411000000000001</v>
      </c>
      <c r="N218" s="15">
        <v>-13.430999999999999</v>
      </c>
      <c r="O218" s="15">
        <v>-16.774999999999999</v>
      </c>
      <c r="P218" s="15">
        <v>-6.5469999999999997</v>
      </c>
      <c r="Q218" s="15">
        <v>16.762</v>
      </c>
      <c r="R218" s="15">
        <v>-7.0220000000000002</v>
      </c>
      <c r="S218" s="15">
        <v>-24.462</v>
      </c>
      <c r="T218" s="15">
        <f t="shared" si="15"/>
        <v>18.384000000000018</v>
      </c>
      <c r="U218" s="15">
        <v>0.2088000030517578</v>
      </c>
      <c r="V218" s="15">
        <v>0.2088000030517578</v>
      </c>
      <c r="W218" s="15">
        <v>3.8678001251220704</v>
      </c>
      <c r="X218" s="15">
        <v>4.6773500213623045</v>
      </c>
      <c r="Y218" s="15">
        <v>5.2217999572753904</v>
      </c>
      <c r="Z218" s="15">
        <v>5.6694898986816407</v>
      </c>
      <c r="AA218" s="15">
        <v>1.6955700378417968</v>
      </c>
      <c r="AB218" s="15">
        <v>0.33642999267578128</v>
      </c>
      <c r="AC218" s="15">
        <v>147.69530053710938</v>
      </c>
      <c r="AD218" s="15">
        <v>143.29504663085939</v>
      </c>
      <c r="AE218" s="15">
        <v>251.13752075195313</v>
      </c>
      <c r="AF218" s="15">
        <v>205.68801098632812</v>
      </c>
      <c r="AG218" s="15">
        <f t="shared" si="16"/>
        <v>769.70191894531251</v>
      </c>
      <c r="AH218" s="15">
        <v>13.071360015869141</v>
      </c>
      <c r="AI218" s="15">
        <v>51.001660123825076</v>
      </c>
      <c r="AJ218" s="15">
        <v>4.6300599822998043</v>
      </c>
      <c r="AK218" s="15">
        <v>4.1375601177215575</v>
      </c>
      <c r="AL218" s="15">
        <v>0.47737999725341795</v>
      </c>
      <c r="AM218" s="15">
        <v>17.013759910583495</v>
      </c>
      <c r="AN218" s="15">
        <v>0.54132999801635739</v>
      </c>
      <c r="AO218" s="15">
        <v>0.16288999938964843</v>
      </c>
      <c r="AP218" s="15">
        <v>0.18174999999999999</v>
      </c>
      <c r="AQ218" s="15">
        <v>0.182</v>
      </c>
      <c r="AR218" s="15">
        <v>0.20652000617980956</v>
      </c>
      <c r="AS218" s="15">
        <v>-1.21927001953125</v>
      </c>
      <c r="AT218" s="15">
        <f t="shared" si="17"/>
        <v>90.387000131607067</v>
      </c>
      <c r="AU218" s="15">
        <v>0</v>
      </c>
      <c r="AV218" s="15">
        <v>0</v>
      </c>
      <c r="AW218" s="15">
        <v>0</v>
      </c>
      <c r="AX218" s="15">
        <v>0</v>
      </c>
      <c r="AY218" s="15">
        <v>0</v>
      </c>
      <c r="AZ218" s="15">
        <v>0</v>
      </c>
      <c r="BA218" s="15">
        <v>0</v>
      </c>
      <c r="BB218" s="15">
        <v>0</v>
      </c>
      <c r="BC218" s="15">
        <v>0</v>
      </c>
      <c r="BD218" s="15">
        <v>0</v>
      </c>
      <c r="BE218" s="15">
        <v>0</v>
      </c>
      <c r="BF218" s="15">
        <v>0</v>
      </c>
      <c r="BG218" s="15">
        <f t="shared" si="18"/>
        <v>0</v>
      </c>
      <c r="BH218" t="str">
        <f t="shared" si="19"/>
        <v>UIDIST</v>
      </c>
      <c r="BI218" t="str">
        <f>VLOOKUP(BH218,[2]Summary!$C$29:$C$56,1,0)</f>
        <v>UIDist</v>
      </c>
      <c r="BJ218" s="16">
        <v>44197</v>
      </c>
    </row>
    <row r="219" spans="1:62" x14ac:dyDescent="0.25">
      <c r="A219" s="13">
        <v>802160.01</v>
      </c>
      <c r="B219" s="13">
        <v>802160.01</v>
      </c>
      <c r="C219" t="s">
        <v>246</v>
      </c>
      <c r="D219" t="s">
        <v>18</v>
      </c>
      <c r="E219" t="s">
        <v>19</v>
      </c>
      <c r="F219" s="13" t="s">
        <v>22</v>
      </c>
      <c r="G219" s="14"/>
      <c r="H219" s="15">
        <v>-0.15</v>
      </c>
      <c r="I219" s="15">
        <v>-2.4E-2</v>
      </c>
      <c r="J219" s="15">
        <v>2.7E-2</v>
      </c>
      <c r="K219" s="15">
        <v>2.7E-2</v>
      </c>
      <c r="L219" s="15">
        <v>2.7E-2</v>
      </c>
      <c r="M219" s="15">
        <v>1E-3</v>
      </c>
      <c r="N219" s="15">
        <v>1E-3</v>
      </c>
      <c r="O219" s="15">
        <v>1E-3</v>
      </c>
      <c r="P219" s="15">
        <v>1.4E-2</v>
      </c>
      <c r="Q219" s="15">
        <v>1.4E-2</v>
      </c>
      <c r="R219" s="15">
        <v>1.4E-2</v>
      </c>
      <c r="S219" s="15">
        <v>5.8999999999999997E-2</v>
      </c>
      <c r="T219" s="15">
        <f t="shared" si="15"/>
        <v>1.0999999999999996E-2</v>
      </c>
      <c r="U219" s="15">
        <v>4.4200000762939451E-2</v>
      </c>
      <c r="V219" s="15">
        <v>4.4200000762939451E-2</v>
      </c>
      <c r="W219" s="15">
        <v>4.3889999389648438E-2</v>
      </c>
      <c r="X219" s="15">
        <v>4.3889999389648438E-2</v>
      </c>
      <c r="Y219" s="15">
        <v>4.3889999389648438E-2</v>
      </c>
      <c r="Z219" s="15">
        <v>4.3689998626708984E-2</v>
      </c>
      <c r="AA219" s="15">
        <v>4.5310001373291019E-2</v>
      </c>
      <c r="AB219" s="15">
        <v>4.5310001373291019E-2</v>
      </c>
      <c r="AC219" s="15">
        <v>3.7650001525878905E-2</v>
      </c>
      <c r="AD219" s="15">
        <v>3.7650001525878905E-2</v>
      </c>
      <c r="AE219" s="15">
        <v>3.7650001525878905E-2</v>
      </c>
      <c r="AF219" s="15">
        <v>4.7549999237060547E-2</v>
      </c>
      <c r="AG219" s="15">
        <f t="shared" si="16"/>
        <v>0.51488000488281238</v>
      </c>
      <c r="AH219" s="15">
        <v>4.6770000457763673E-2</v>
      </c>
      <c r="AI219" s="15">
        <v>4.6770000457763673E-2</v>
      </c>
      <c r="AJ219" s="15">
        <v>4.6770000457763673E-2</v>
      </c>
      <c r="AK219" s="15">
        <v>4.5279998779296872E-2</v>
      </c>
      <c r="AL219" s="15">
        <v>0</v>
      </c>
      <c r="AM219" s="15">
        <v>0</v>
      </c>
      <c r="AN219" s="15">
        <v>0</v>
      </c>
      <c r="AO219" s="15">
        <v>0</v>
      </c>
      <c r="AP219" s="15">
        <v>0</v>
      </c>
      <c r="AQ219" s="15">
        <v>0</v>
      </c>
      <c r="AR219" s="15">
        <v>0</v>
      </c>
      <c r="AS219" s="15">
        <v>0</v>
      </c>
      <c r="AT219" s="15">
        <f t="shared" si="17"/>
        <v>0.18559000015258789</v>
      </c>
      <c r="AU219" s="15">
        <v>0</v>
      </c>
      <c r="AV219" s="15">
        <v>0</v>
      </c>
      <c r="AW219" s="15">
        <v>0</v>
      </c>
      <c r="AX219" s="15">
        <v>0</v>
      </c>
      <c r="AY219" s="15">
        <v>0</v>
      </c>
      <c r="AZ219" s="15">
        <v>0</v>
      </c>
      <c r="BA219" s="15">
        <v>0</v>
      </c>
      <c r="BB219" s="15">
        <v>0</v>
      </c>
      <c r="BC219" s="15">
        <v>0</v>
      </c>
      <c r="BD219" s="15">
        <v>0</v>
      </c>
      <c r="BE219" s="15">
        <v>0</v>
      </c>
      <c r="BF219" s="15">
        <v>0</v>
      </c>
      <c r="BG219" s="15">
        <f t="shared" si="18"/>
        <v>0</v>
      </c>
      <c r="BH219" t="str">
        <f t="shared" si="19"/>
        <v>UIDIST</v>
      </c>
      <c r="BI219" t="str">
        <f>VLOOKUP(BH219,[2]Summary!$C$29:$C$56,1,0)</f>
        <v>UIDist</v>
      </c>
      <c r="BJ219" s="16">
        <v>44197</v>
      </c>
    </row>
    <row r="220" spans="1:62" x14ac:dyDescent="0.25">
      <c r="A220" s="13">
        <v>802161.01</v>
      </c>
      <c r="B220" s="13">
        <v>802161.01</v>
      </c>
      <c r="C220" t="s">
        <v>247</v>
      </c>
      <c r="D220" t="s">
        <v>18</v>
      </c>
      <c r="E220" t="s">
        <v>19</v>
      </c>
      <c r="F220" s="13" t="s">
        <v>22</v>
      </c>
      <c r="G220" s="14"/>
      <c r="H220" s="15">
        <v>2.3410000000000002</v>
      </c>
      <c r="I220" s="15">
        <v>1.8320000000000001</v>
      </c>
      <c r="J220" s="15">
        <v>3.2450000000000001</v>
      </c>
      <c r="K220" s="15">
        <v>1.3480000000000001</v>
      </c>
      <c r="L220" s="15">
        <v>-0.153</v>
      </c>
      <c r="M220" s="15">
        <v>0.97299999999999998</v>
      </c>
      <c r="N220" s="15">
        <v>0.91100000000000003</v>
      </c>
      <c r="O220" s="15">
        <v>0.14199999999999999</v>
      </c>
      <c r="P220" s="15">
        <v>8.8859999999999992</v>
      </c>
      <c r="Q220" s="15">
        <v>73.742000000000004</v>
      </c>
      <c r="R220" s="15">
        <v>7.1589999999999998</v>
      </c>
      <c r="S220" s="15">
        <v>21.809000000000001</v>
      </c>
      <c r="T220" s="15">
        <f t="shared" si="15"/>
        <v>122.235</v>
      </c>
      <c r="U220" s="15">
        <v>158.35235229492187</v>
      </c>
      <c r="V220" s="15">
        <v>74.249169921874994</v>
      </c>
      <c r="W220" s="15">
        <v>76.749209228515625</v>
      </c>
      <c r="X220" s="15">
        <v>62.983090576171875</v>
      </c>
      <c r="Y220" s="15">
        <v>30.920489990234376</v>
      </c>
      <c r="Z220" s="15">
        <v>12.450620147705077</v>
      </c>
      <c r="AA220" s="15">
        <v>1.1812399902343751</v>
      </c>
      <c r="AB220" s="15">
        <v>-4.8552697753906253</v>
      </c>
      <c r="AC220" s="15">
        <v>-71.728430114746089</v>
      </c>
      <c r="AD220" s="15">
        <v>29.406369689941407</v>
      </c>
      <c r="AE220" s="15">
        <v>0.75854998779296878</v>
      </c>
      <c r="AF220" s="15">
        <v>0.60827001953125004</v>
      </c>
      <c r="AG220" s="15">
        <f t="shared" si="16"/>
        <v>371.07566195678703</v>
      </c>
      <c r="AH220" s="15">
        <v>0.60144000244140627</v>
      </c>
      <c r="AI220" s="15">
        <v>0.60144000244140627</v>
      </c>
      <c r="AJ220" s="15">
        <v>0.60144000244140627</v>
      </c>
      <c r="AK220" s="15">
        <v>0.58221002197265626</v>
      </c>
      <c r="AL220" s="15">
        <v>4.3999999761581423E-4</v>
      </c>
      <c r="AM220" s="15">
        <v>-2.4921500878930094</v>
      </c>
      <c r="AN220" s="15">
        <v>4.4999998807907106E-4</v>
      </c>
      <c r="AO220" s="15">
        <v>4.4999998807907106E-4</v>
      </c>
      <c r="AP220" s="15">
        <v>0</v>
      </c>
      <c r="AQ220" s="15">
        <v>0</v>
      </c>
      <c r="AR220" s="15">
        <v>0</v>
      </c>
      <c r="AS220" s="15">
        <v>-8.3999997377395635E-4</v>
      </c>
      <c r="AT220" s="15">
        <f t="shared" si="17"/>
        <v>-0.10512005859613457</v>
      </c>
      <c r="AU220" s="15">
        <v>0</v>
      </c>
      <c r="AV220" s="15">
        <v>0</v>
      </c>
      <c r="AW220" s="15">
        <v>0</v>
      </c>
      <c r="AX220" s="15">
        <v>0</v>
      </c>
      <c r="AY220" s="15">
        <v>0</v>
      </c>
      <c r="AZ220" s="15">
        <v>0</v>
      </c>
      <c r="BA220" s="15">
        <v>0</v>
      </c>
      <c r="BB220" s="15">
        <v>0</v>
      </c>
      <c r="BC220" s="15">
        <v>0</v>
      </c>
      <c r="BD220" s="15">
        <v>0</v>
      </c>
      <c r="BE220" s="15">
        <v>0</v>
      </c>
      <c r="BF220" s="15">
        <v>0</v>
      </c>
      <c r="BG220" s="15">
        <f t="shared" si="18"/>
        <v>0</v>
      </c>
      <c r="BH220" t="str">
        <f t="shared" si="19"/>
        <v>UIDIST</v>
      </c>
      <c r="BI220" t="str">
        <f>VLOOKUP(BH220,[2]Summary!$C$29:$C$56,1,0)</f>
        <v>UIDist</v>
      </c>
      <c r="BJ220" s="16">
        <v>44197</v>
      </c>
    </row>
    <row r="221" spans="1:62" x14ac:dyDescent="0.25">
      <c r="A221" s="13">
        <v>802165.01</v>
      </c>
      <c r="B221" s="13">
        <v>802165.01</v>
      </c>
      <c r="C221" t="s">
        <v>248</v>
      </c>
      <c r="D221" t="s">
        <v>18</v>
      </c>
      <c r="E221" t="s">
        <v>19</v>
      </c>
      <c r="F221" s="13" t="s">
        <v>166</v>
      </c>
      <c r="G221" s="14"/>
      <c r="H221" s="15">
        <v>-21.478999999999999</v>
      </c>
      <c r="I221" s="15">
        <v>22.22</v>
      </c>
      <c r="J221" s="15">
        <v>-30.591000000000001</v>
      </c>
      <c r="K221" s="15">
        <v>16.875</v>
      </c>
      <c r="L221" s="15">
        <v>14.903</v>
      </c>
      <c r="M221" s="15">
        <v>-31.777000000000001</v>
      </c>
      <c r="N221" s="15">
        <v>20.015000000000001</v>
      </c>
      <c r="O221" s="15">
        <v>17.315000000000001</v>
      </c>
      <c r="P221" s="15">
        <v>28.434000000000001</v>
      </c>
      <c r="Q221" s="15">
        <v>36.164999999999999</v>
      </c>
      <c r="R221" s="15">
        <v>40.070999999999998</v>
      </c>
      <c r="S221" s="15">
        <v>-30.975999999999999</v>
      </c>
      <c r="T221" s="15">
        <f t="shared" si="15"/>
        <v>81.174999999999997</v>
      </c>
      <c r="U221" s="15">
        <v>14.195190216064454</v>
      </c>
      <c r="V221" s="15">
        <v>-124.15568127441406</v>
      </c>
      <c r="W221" s="15">
        <v>0</v>
      </c>
      <c r="X221" s="15">
        <v>0</v>
      </c>
      <c r="Y221" s="15">
        <v>0</v>
      </c>
      <c r="Z221" s="15">
        <v>-1.0635699462890624</v>
      </c>
      <c r="AA221" s="15">
        <v>0</v>
      </c>
      <c r="AB221" s="15">
        <v>0</v>
      </c>
      <c r="AC221" s="15">
        <v>0</v>
      </c>
      <c r="AD221" s="15">
        <v>-0.41888000488281252</v>
      </c>
      <c r="AE221" s="15">
        <v>0</v>
      </c>
      <c r="AF221" s="15">
        <v>0</v>
      </c>
      <c r="AG221" s="15">
        <f t="shared" si="16"/>
        <v>-111.44294100952149</v>
      </c>
      <c r="AH221" s="15">
        <v>0</v>
      </c>
      <c r="AI221" s="15">
        <v>0</v>
      </c>
      <c r="AJ221" s="15">
        <v>0</v>
      </c>
      <c r="AK221" s="15">
        <v>0</v>
      </c>
      <c r="AL221" s="15">
        <v>0</v>
      </c>
      <c r="AM221" s="15">
        <v>0</v>
      </c>
      <c r="AN221" s="15">
        <v>0</v>
      </c>
      <c r="AO221" s="15">
        <v>0</v>
      </c>
      <c r="AP221" s="15">
        <v>0</v>
      </c>
      <c r="AQ221" s="15">
        <v>0</v>
      </c>
      <c r="AR221" s="15">
        <v>0</v>
      </c>
      <c r="AS221" s="15">
        <v>0</v>
      </c>
      <c r="AT221" s="15">
        <f t="shared" si="17"/>
        <v>0</v>
      </c>
      <c r="AU221" s="15">
        <v>0</v>
      </c>
      <c r="AV221" s="15">
        <v>0</v>
      </c>
      <c r="AW221" s="15">
        <v>0</v>
      </c>
      <c r="AX221" s="15">
        <v>0</v>
      </c>
      <c r="AY221" s="15">
        <v>0</v>
      </c>
      <c r="AZ221" s="15">
        <v>0</v>
      </c>
      <c r="BA221" s="15">
        <v>0</v>
      </c>
      <c r="BB221" s="15">
        <v>0</v>
      </c>
      <c r="BC221" s="15">
        <v>0</v>
      </c>
      <c r="BD221" s="15">
        <v>0</v>
      </c>
      <c r="BE221" s="15">
        <v>0</v>
      </c>
      <c r="BF221" s="15">
        <v>0</v>
      </c>
      <c r="BG221" s="15">
        <f t="shared" si="18"/>
        <v>0</v>
      </c>
      <c r="BH221" t="str">
        <f t="shared" si="19"/>
        <v>UIDIST</v>
      </c>
      <c r="BI221" t="str">
        <f>VLOOKUP(BH221,[2]Summary!$C$29:$C$56,1,0)</f>
        <v>UIDist</v>
      </c>
      <c r="BJ221" s="16">
        <v>43831</v>
      </c>
    </row>
    <row r="222" spans="1:62" x14ac:dyDescent="0.25">
      <c r="A222" s="13">
        <v>802168.01</v>
      </c>
      <c r="B222" s="13">
        <v>802168.01</v>
      </c>
      <c r="C222" t="s">
        <v>249</v>
      </c>
      <c r="D222" t="s">
        <v>18</v>
      </c>
      <c r="E222" t="s">
        <v>19</v>
      </c>
      <c r="F222" s="13" t="s">
        <v>22</v>
      </c>
      <c r="G222" s="14"/>
      <c r="H222" s="15">
        <v>0.90800000000000003</v>
      </c>
      <c r="I222" s="15">
        <v>10.206</v>
      </c>
      <c r="J222" s="15">
        <v>5.6210000000000004</v>
      </c>
      <c r="K222" s="15">
        <v>6.4000000000000001E-2</v>
      </c>
      <c r="L222" s="15">
        <v>6.4000000000000001E-2</v>
      </c>
      <c r="M222" s="15">
        <v>0.96499999999999997</v>
      </c>
      <c r="N222" s="15">
        <v>14.249000000000001</v>
      </c>
      <c r="O222" s="15">
        <v>65.631</v>
      </c>
      <c r="P222" s="15">
        <v>19.103999999999999</v>
      </c>
      <c r="Q222" s="15">
        <v>5.49</v>
      </c>
      <c r="R222" s="15">
        <v>14.212999999999999</v>
      </c>
      <c r="S222" s="15">
        <v>11.416</v>
      </c>
      <c r="T222" s="15">
        <f t="shared" si="15"/>
        <v>147.93099999999998</v>
      </c>
      <c r="U222" s="15">
        <v>1.7096600303649903</v>
      </c>
      <c r="V222" s="15">
        <v>0.25858999633789065</v>
      </c>
      <c r="W222" s="15">
        <v>0.2567900085449219</v>
      </c>
      <c r="X222" s="15">
        <v>1.1619700241088866</v>
      </c>
      <c r="Y222" s="15">
        <v>0.2567900085449219</v>
      </c>
      <c r="Z222" s="15">
        <v>0.25563000488281251</v>
      </c>
      <c r="AA222" s="15">
        <v>0.2650899963378906</v>
      </c>
      <c r="AB222" s="15">
        <v>0.55311000061035154</v>
      </c>
      <c r="AC222" s="15">
        <v>0.22175999450683595</v>
      </c>
      <c r="AD222" s="15">
        <v>0.89305001831054687</v>
      </c>
      <c r="AE222" s="15">
        <v>1.0318600311279298</v>
      </c>
      <c r="AF222" s="15">
        <v>0.46017998695373535</v>
      </c>
      <c r="AG222" s="15">
        <f t="shared" si="16"/>
        <v>7.3244801006317131</v>
      </c>
      <c r="AH222" s="15">
        <v>0.75969998168945307</v>
      </c>
      <c r="AI222" s="15">
        <v>0.28851000976562502</v>
      </c>
      <c r="AJ222" s="15">
        <v>0.28851000976562502</v>
      </c>
      <c r="AK222" s="15">
        <v>0.27927999877929688</v>
      </c>
      <c r="AL222" s="15">
        <v>0.27927999877929688</v>
      </c>
      <c r="AM222" s="15">
        <v>0.12170999908447265</v>
      </c>
      <c r="AN222" s="15">
        <v>0.28392001342773437</v>
      </c>
      <c r="AO222" s="15">
        <v>0.28392001342773437</v>
      </c>
      <c r="AP222" s="15">
        <v>0</v>
      </c>
      <c r="AQ222" s="15">
        <v>0</v>
      </c>
      <c r="AR222" s="15">
        <v>0</v>
      </c>
      <c r="AS222" s="15">
        <v>0</v>
      </c>
      <c r="AT222" s="15">
        <f t="shared" si="17"/>
        <v>2.584830024719238</v>
      </c>
      <c r="AU222" s="15">
        <v>0</v>
      </c>
      <c r="AV222" s="15">
        <v>0</v>
      </c>
      <c r="AW222" s="15">
        <v>0</v>
      </c>
      <c r="AX222" s="15">
        <v>0</v>
      </c>
      <c r="AY222" s="15">
        <v>0</v>
      </c>
      <c r="AZ222" s="15">
        <v>0</v>
      </c>
      <c r="BA222" s="15">
        <v>0</v>
      </c>
      <c r="BB222" s="15">
        <v>0</v>
      </c>
      <c r="BC222" s="15">
        <v>0</v>
      </c>
      <c r="BD222" s="15">
        <v>0</v>
      </c>
      <c r="BE222" s="15">
        <v>0</v>
      </c>
      <c r="BF222" s="15">
        <v>0</v>
      </c>
      <c r="BG222" s="15">
        <f t="shared" si="18"/>
        <v>0</v>
      </c>
      <c r="BH222" t="str">
        <f t="shared" si="19"/>
        <v>UIDIST</v>
      </c>
      <c r="BI222" t="str">
        <f>VLOOKUP(BH222,[2]Summary!$C$29:$C$56,1,0)</f>
        <v>UIDist</v>
      </c>
      <c r="BJ222" s="16">
        <v>44197</v>
      </c>
    </row>
    <row r="223" spans="1:62" x14ac:dyDescent="0.25">
      <c r="A223" s="13">
        <v>802170.01</v>
      </c>
      <c r="B223" s="13">
        <v>802170.01</v>
      </c>
      <c r="C223" t="s">
        <v>250</v>
      </c>
      <c r="D223" t="s">
        <v>18</v>
      </c>
      <c r="E223" t="s">
        <v>19</v>
      </c>
      <c r="F223" s="13" t="s">
        <v>22</v>
      </c>
      <c r="G223" s="14"/>
      <c r="H223" s="15">
        <v>10.635999999999999</v>
      </c>
      <c r="I223" s="15">
        <v>7.4160000000000004</v>
      </c>
      <c r="J223" s="15">
        <v>7.3019999999999996</v>
      </c>
      <c r="K223" s="15">
        <v>5.5609999999999999</v>
      </c>
      <c r="L223" s="15">
        <v>5.1310000000000002</v>
      </c>
      <c r="M223" s="15">
        <v>114.95399999999999</v>
      </c>
      <c r="N223" s="15">
        <v>92.441000000000003</v>
      </c>
      <c r="O223" s="15">
        <v>191.589</v>
      </c>
      <c r="P223" s="15">
        <v>434.26499999999999</v>
      </c>
      <c r="Q223" s="15">
        <v>114.929</v>
      </c>
      <c r="R223" s="15">
        <v>163.108</v>
      </c>
      <c r="S223" s="15">
        <v>83.948999999999998</v>
      </c>
      <c r="T223" s="15">
        <f t="shared" si="15"/>
        <v>1231.2809999999999</v>
      </c>
      <c r="U223" s="15">
        <v>0.29200000762939454</v>
      </c>
      <c r="V223" s="15">
        <v>0.13771000671386718</v>
      </c>
      <c r="W223" s="15">
        <v>0.25263999557495115</v>
      </c>
      <c r="X223" s="15">
        <v>0.58650996398925781</v>
      </c>
      <c r="Y223" s="15">
        <v>0.98188999938964838</v>
      </c>
      <c r="Z223" s="15">
        <v>0.13613999938964844</v>
      </c>
      <c r="AA223" s="15">
        <v>0.14117999267578124</v>
      </c>
      <c r="AB223" s="15">
        <v>-44.674389831542967</v>
      </c>
      <c r="AC223" s="15">
        <v>0.73870996856689453</v>
      </c>
      <c r="AD223" s="15">
        <v>0.11730999755859375</v>
      </c>
      <c r="AE223" s="15">
        <v>0.12862999773025513</v>
      </c>
      <c r="AF223" s="15">
        <v>0.14813999938964845</v>
      </c>
      <c r="AG223" s="15">
        <f t="shared" si="16"/>
        <v>-41.013529902935026</v>
      </c>
      <c r="AH223" s="15">
        <v>0.33481000137329103</v>
      </c>
      <c r="AI223" s="15">
        <v>0.11538999938964843</v>
      </c>
      <c r="AJ223" s="15">
        <v>0.11538999938964843</v>
      </c>
      <c r="AK223" s="15">
        <v>0.11169999694824219</v>
      </c>
      <c r="AL223" s="15">
        <v>0.11169999694824219</v>
      </c>
      <c r="AM223" s="15">
        <v>4.8680000305175782E-2</v>
      </c>
      <c r="AN223" s="15">
        <v>0.11355999755859375</v>
      </c>
      <c r="AO223" s="15">
        <v>0.11355999755859375</v>
      </c>
      <c r="AP223" s="15">
        <v>0</v>
      </c>
      <c r="AQ223" s="15">
        <v>0</v>
      </c>
      <c r="AR223" s="15">
        <v>0</v>
      </c>
      <c r="AS223" s="15">
        <v>0</v>
      </c>
      <c r="AT223" s="15">
        <f t="shared" si="17"/>
        <v>1.0647899894714354</v>
      </c>
      <c r="AU223" s="15">
        <v>0</v>
      </c>
      <c r="AV223" s="15">
        <v>0</v>
      </c>
      <c r="AW223" s="15">
        <v>0</v>
      </c>
      <c r="AX223" s="15">
        <v>0</v>
      </c>
      <c r="AY223" s="15">
        <v>0</v>
      </c>
      <c r="AZ223" s="15">
        <v>0</v>
      </c>
      <c r="BA223" s="15">
        <v>0</v>
      </c>
      <c r="BB223" s="15">
        <v>0</v>
      </c>
      <c r="BC223" s="15">
        <v>0</v>
      </c>
      <c r="BD223" s="15">
        <v>0</v>
      </c>
      <c r="BE223" s="15">
        <v>0</v>
      </c>
      <c r="BF223" s="15">
        <v>0</v>
      </c>
      <c r="BG223" s="15">
        <f t="shared" si="18"/>
        <v>0</v>
      </c>
      <c r="BH223" t="str">
        <f t="shared" si="19"/>
        <v>UIDIST</v>
      </c>
      <c r="BI223" t="str">
        <f>VLOOKUP(BH223,[2]Summary!$C$29:$C$56,1,0)</f>
        <v>UIDist</v>
      </c>
      <c r="BJ223" s="16">
        <v>44197</v>
      </c>
    </row>
    <row r="224" spans="1:62" x14ac:dyDescent="0.25">
      <c r="A224" s="13">
        <v>802173.01</v>
      </c>
      <c r="B224" s="13">
        <v>802173.01</v>
      </c>
      <c r="C224" t="s">
        <v>251</v>
      </c>
      <c r="D224" t="s">
        <v>18</v>
      </c>
      <c r="E224" t="s">
        <v>19</v>
      </c>
      <c r="F224" s="13" t="s">
        <v>22</v>
      </c>
      <c r="G224" s="14"/>
      <c r="H224" s="15">
        <v>36.462000000000003</v>
      </c>
      <c r="I224" s="15">
        <v>73.453000000000003</v>
      </c>
      <c r="J224" s="15">
        <v>93.052000000000007</v>
      </c>
      <c r="K224" s="15">
        <v>229.149</v>
      </c>
      <c r="L224" s="15">
        <v>131.50299999999999</v>
      </c>
      <c r="M224" s="15">
        <v>83.799000000000007</v>
      </c>
      <c r="N224" s="15">
        <v>214.89400000000001</v>
      </c>
      <c r="O224" s="15">
        <v>435.47899999999998</v>
      </c>
      <c r="P224" s="15">
        <v>158.87799999999999</v>
      </c>
      <c r="Q224" s="15">
        <v>145.84</v>
      </c>
      <c r="R224" s="15">
        <v>206.52600000000001</v>
      </c>
      <c r="S224" s="15">
        <v>243.03299999999999</v>
      </c>
      <c r="T224" s="15">
        <f t="shared" si="15"/>
        <v>2052.0679999999998</v>
      </c>
      <c r="U224" s="15">
        <v>240.8174013671875</v>
      </c>
      <c r="V224" s="15">
        <v>116.21836193847656</v>
      </c>
      <c r="W224" s="15">
        <v>41.02224108886719</v>
      </c>
      <c r="X224" s="15">
        <v>59.806159179687498</v>
      </c>
      <c r="Y224" s="15">
        <v>34.619281036376954</v>
      </c>
      <c r="Z224" s="15">
        <v>18.146199813842774</v>
      </c>
      <c r="AA224" s="15">
        <v>34.969799926757815</v>
      </c>
      <c r="AB224" s="15">
        <v>165.916177734375</v>
      </c>
      <c r="AC224" s="15">
        <v>30.529199768066405</v>
      </c>
      <c r="AD224" s="15">
        <v>9.989739929199219</v>
      </c>
      <c r="AE224" s="15">
        <v>11.268710327148437</v>
      </c>
      <c r="AF224" s="15">
        <v>14.479880279541016</v>
      </c>
      <c r="AG224" s="15">
        <f t="shared" si="16"/>
        <v>777.78315238952644</v>
      </c>
      <c r="AH224" s="15">
        <v>9.3012404327392577</v>
      </c>
      <c r="AI224" s="15">
        <v>9.6941599121093756</v>
      </c>
      <c r="AJ224" s="15">
        <v>9.3542699289321902</v>
      </c>
      <c r="AK224" s="15">
        <v>11.497400234222413</v>
      </c>
      <c r="AL224" s="15">
        <v>9.0502301244735719</v>
      </c>
      <c r="AM224" s="15">
        <v>4.053190124511719</v>
      </c>
      <c r="AN224" s="15">
        <v>12.6568095703125</v>
      </c>
      <c r="AO224" s="15">
        <v>7.8472499999999998</v>
      </c>
      <c r="AP224" s="15">
        <v>20.73937042236328</v>
      </c>
      <c r="AQ224" s="15">
        <v>8.5960000000000001</v>
      </c>
      <c r="AR224" s="15">
        <v>8.6787900390625001</v>
      </c>
      <c r="AS224" s="15">
        <v>1.0622001953125</v>
      </c>
      <c r="AT224" s="15">
        <f t="shared" si="17"/>
        <v>112.53091098403932</v>
      </c>
      <c r="AU224" s="15">
        <v>0</v>
      </c>
      <c r="AV224" s="15">
        <v>0</v>
      </c>
      <c r="AW224" s="15">
        <v>0</v>
      </c>
      <c r="AX224" s="15">
        <v>0</v>
      </c>
      <c r="AY224" s="15">
        <v>0</v>
      </c>
      <c r="AZ224" s="15">
        <v>0</v>
      </c>
      <c r="BA224" s="15">
        <v>0</v>
      </c>
      <c r="BB224" s="15">
        <v>0</v>
      </c>
      <c r="BC224" s="15">
        <v>0</v>
      </c>
      <c r="BD224" s="15">
        <v>0</v>
      </c>
      <c r="BE224" s="15">
        <v>0</v>
      </c>
      <c r="BF224" s="15">
        <v>0</v>
      </c>
      <c r="BG224" s="15">
        <f t="shared" si="18"/>
        <v>0</v>
      </c>
      <c r="BH224" t="str">
        <f t="shared" si="19"/>
        <v>UIDIST</v>
      </c>
      <c r="BI224" t="str">
        <f>VLOOKUP(BH224,[2]Summary!$C$29:$C$56,1,0)</f>
        <v>UIDist</v>
      </c>
      <c r="BJ224" s="16">
        <v>44197</v>
      </c>
    </row>
    <row r="225" spans="1:62" x14ac:dyDescent="0.25">
      <c r="A225" s="13">
        <v>802174.01</v>
      </c>
      <c r="B225" s="13">
        <v>802174.01</v>
      </c>
      <c r="C225" t="s">
        <v>252</v>
      </c>
      <c r="D225" t="s">
        <v>18</v>
      </c>
      <c r="E225" t="s">
        <v>19</v>
      </c>
      <c r="F225" s="13" t="s">
        <v>22</v>
      </c>
      <c r="G225" s="14"/>
      <c r="H225" s="15">
        <v>34.698</v>
      </c>
      <c r="I225" s="15">
        <v>5.984</v>
      </c>
      <c r="J225" s="15">
        <v>-32.218000000000004</v>
      </c>
      <c r="K225" s="15">
        <v>3.7919999999999998</v>
      </c>
      <c r="L225" s="15">
        <v>1.49</v>
      </c>
      <c r="M225" s="15">
        <v>1.4390000000000001</v>
      </c>
      <c r="N225" s="15">
        <v>6.6020000000000003</v>
      </c>
      <c r="O225" s="15">
        <v>3.25</v>
      </c>
      <c r="P225" s="15">
        <v>1.982</v>
      </c>
      <c r="Q225" s="15">
        <v>4.43</v>
      </c>
      <c r="R225" s="15">
        <v>4.6239999999999997</v>
      </c>
      <c r="S225" s="15">
        <v>24.690999999999999</v>
      </c>
      <c r="T225" s="15">
        <f t="shared" si="15"/>
        <v>60.763999999999996</v>
      </c>
      <c r="U225" s="15">
        <v>5.8105199584960934</v>
      </c>
      <c r="V225" s="15">
        <v>33.621689228057861</v>
      </c>
      <c r="W225" s="15">
        <v>6.9266100463867186</v>
      </c>
      <c r="X225" s="15">
        <v>29.860029663085939</v>
      </c>
      <c r="Y225" s="15">
        <v>148.00247155761718</v>
      </c>
      <c r="Z225" s="15">
        <v>42.18687145996094</v>
      </c>
      <c r="AA225" s="15">
        <v>170.65532568359376</v>
      </c>
      <c r="AB225" s="15">
        <v>169.72301867675782</v>
      </c>
      <c r="AC225" s="15">
        <v>-31.035541015625</v>
      </c>
      <c r="AD225" s="15">
        <v>48.304349853515625</v>
      </c>
      <c r="AE225" s="15">
        <v>23.068199462890625</v>
      </c>
      <c r="AF225" s="15">
        <v>3.8861899585723876</v>
      </c>
      <c r="AG225" s="15">
        <f t="shared" si="16"/>
        <v>651.00973453330994</v>
      </c>
      <c r="AH225" s="15">
        <v>3.9178798828125001</v>
      </c>
      <c r="AI225" s="15">
        <v>4.7271800613403316</v>
      </c>
      <c r="AJ225" s="15">
        <v>3.9380201070308685</v>
      </c>
      <c r="AK225" s="15">
        <v>3.7974599609375002</v>
      </c>
      <c r="AL225" s="15">
        <v>0.11962999725341797</v>
      </c>
      <c r="AM225" s="15">
        <v>5.9385300254821773</v>
      </c>
      <c r="AN225" s="15">
        <v>0.22476999759674071</v>
      </c>
      <c r="AO225" s="15">
        <v>7.8718900756835941</v>
      </c>
      <c r="AP225" s="15">
        <v>3.7671100158691404</v>
      </c>
      <c r="AQ225" s="15">
        <v>0.218</v>
      </c>
      <c r="AR225" s="15">
        <v>4.5719500427246098</v>
      </c>
      <c r="AS225" s="15">
        <v>7.243450149536133</v>
      </c>
      <c r="AT225" s="15">
        <f t="shared" si="17"/>
        <v>46.33587031626702</v>
      </c>
      <c r="AU225" s="15">
        <v>0</v>
      </c>
      <c r="AV225" s="15">
        <v>0</v>
      </c>
      <c r="AW225" s="15">
        <v>0</v>
      </c>
      <c r="AX225" s="15">
        <v>0</v>
      </c>
      <c r="AY225" s="15">
        <v>0</v>
      </c>
      <c r="AZ225" s="15">
        <v>0</v>
      </c>
      <c r="BA225" s="15">
        <v>0</v>
      </c>
      <c r="BB225" s="15">
        <v>0</v>
      </c>
      <c r="BC225" s="15">
        <v>0</v>
      </c>
      <c r="BD225" s="15">
        <v>0</v>
      </c>
      <c r="BE225" s="15">
        <v>0</v>
      </c>
      <c r="BF225" s="15">
        <v>0</v>
      </c>
      <c r="BG225" s="15">
        <f t="shared" si="18"/>
        <v>0</v>
      </c>
      <c r="BH225" t="str">
        <f t="shared" si="19"/>
        <v>UIDIST</v>
      </c>
      <c r="BI225" t="str">
        <f>VLOOKUP(BH225,[2]Summary!$C$29:$C$56,1,0)</f>
        <v>UIDist</v>
      </c>
      <c r="BJ225" s="16">
        <v>44197</v>
      </c>
    </row>
    <row r="226" spans="1:62" x14ac:dyDescent="0.25">
      <c r="A226" s="13">
        <v>802177.01</v>
      </c>
      <c r="B226" s="13">
        <v>802177.01</v>
      </c>
      <c r="C226" t="s">
        <v>253</v>
      </c>
      <c r="D226" t="s">
        <v>18</v>
      </c>
      <c r="E226" t="s">
        <v>19</v>
      </c>
      <c r="F226" s="13" t="s">
        <v>20</v>
      </c>
      <c r="G226" s="14"/>
      <c r="H226" s="15">
        <v>1.9119999999999999</v>
      </c>
      <c r="I226" s="15">
        <v>9.8960000000000008</v>
      </c>
      <c r="J226" s="15">
        <v>10.304</v>
      </c>
      <c r="K226" s="15">
        <v>8.44</v>
      </c>
      <c r="L226" s="15">
        <v>4.242</v>
      </c>
      <c r="M226" s="15">
        <v>7.4189999999999996</v>
      </c>
      <c r="N226" s="15">
        <v>7.52</v>
      </c>
      <c r="O226" s="15">
        <v>40.74</v>
      </c>
      <c r="P226" s="15">
        <v>20.356999999999999</v>
      </c>
      <c r="Q226" s="15">
        <v>7.9020000000000001</v>
      </c>
      <c r="R226" s="15">
        <v>19.175000000000001</v>
      </c>
      <c r="S226" s="15">
        <v>2.8620000000000001</v>
      </c>
      <c r="T226" s="15">
        <f t="shared" si="15"/>
        <v>140.76899999999998</v>
      </c>
      <c r="U226" s="15">
        <v>3.3516400260925292</v>
      </c>
      <c r="V226" s="15">
        <v>73.618079397201541</v>
      </c>
      <c r="W226" s="15">
        <v>26.702079772949219</v>
      </c>
      <c r="X226" s="15">
        <v>78.603207580566405</v>
      </c>
      <c r="Y226" s="15">
        <v>43.618571044921872</v>
      </c>
      <c r="Z226" s="15">
        <v>35.527940452575685</v>
      </c>
      <c r="AA226" s="15">
        <v>108.53012023925781</v>
      </c>
      <c r="AB226" s="15">
        <v>36.09910052490234</v>
      </c>
      <c r="AC226" s="15">
        <v>104.09614965820313</v>
      </c>
      <c r="AD226" s="15">
        <v>100.84064221191406</v>
      </c>
      <c r="AE226" s="15">
        <v>163.23657373046876</v>
      </c>
      <c r="AF226" s="15">
        <v>5.3227294311523439</v>
      </c>
      <c r="AG226" s="15">
        <f t="shared" si="16"/>
        <v>779.5468340702057</v>
      </c>
      <c r="AH226" s="15">
        <v>17.4622998046875</v>
      </c>
      <c r="AI226" s="15">
        <v>1.2856299133300781</v>
      </c>
      <c r="AJ226" s="15">
        <v>6.6378400402069095</v>
      </c>
      <c r="AK226" s="15">
        <v>0.44342999267578126</v>
      </c>
      <c r="AL226" s="15">
        <v>0.40756999254226683</v>
      </c>
      <c r="AM226" s="15">
        <v>0.19325000000000001</v>
      </c>
      <c r="AN226" s="15">
        <v>0.45080999755859374</v>
      </c>
      <c r="AO226" s="15">
        <v>0.45080999755859374</v>
      </c>
      <c r="AP226" s="15">
        <v>0.50302999877929688</v>
      </c>
      <c r="AQ226" s="15">
        <v>0.503</v>
      </c>
      <c r="AR226" s="15">
        <v>0.50302999877929688</v>
      </c>
      <c r="AS226" s="15">
        <v>-0.3528900146484375</v>
      </c>
      <c r="AT226" s="15">
        <f t="shared" si="17"/>
        <v>28.48780972146988</v>
      </c>
      <c r="AU226" s="15">
        <v>0</v>
      </c>
      <c r="AV226" s="15">
        <v>0</v>
      </c>
      <c r="AW226" s="15">
        <v>0</v>
      </c>
      <c r="AX226" s="15">
        <v>0</v>
      </c>
      <c r="AY226" s="15">
        <v>0</v>
      </c>
      <c r="AZ226" s="15">
        <v>0</v>
      </c>
      <c r="BA226" s="15">
        <v>0</v>
      </c>
      <c r="BB226" s="15">
        <v>0</v>
      </c>
      <c r="BC226" s="15">
        <v>0</v>
      </c>
      <c r="BD226" s="15">
        <v>0</v>
      </c>
      <c r="BE226" s="15">
        <v>0</v>
      </c>
      <c r="BF226" s="15">
        <v>0</v>
      </c>
      <c r="BG226" s="15">
        <f t="shared" si="18"/>
        <v>0</v>
      </c>
      <c r="BH226" t="str">
        <f t="shared" si="19"/>
        <v>UIDIST</v>
      </c>
      <c r="BI226" t="str">
        <f>VLOOKUP(BH226,[2]Summary!$C$29:$C$56,1,0)</f>
        <v>UIDist</v>
      </c>
      <c r="BJ226" s="16">
        <v>44197</v>
      </c>
    </row>
    <row r="227" spans="1:62" x14ac:dyDescent="0.25">
      <c r="A227" s="13">
        <v>802178.02</v>
      </c>
      <c r="B227" s="13">
        <v>802178.02</v>
      </c>
      <c r="C227" t="s">
        <v>254</v>
      </c>
      <c r="D227" t="s">
        <v>18</v>
      </c>
      <c r="E227" t="s">
        <v>35</v>
      </c>
      <c r="F227" s="13" t="s">
        <v>20</v>
      </c>
      <c r="G227" s="14"/>
      <c r="H227" s="15">
        <v>0.42</v>
      </c>
      <c r="I227" s="15">
        <v>1.1040000000000001</v>
      </c>
      <c r="J227" s="15">
        <v>1.147</v>
      </c>
      <c r="K227" s="15">
        <v>2.0950000000000002</v>
      </c>
      <c r="L227" s="15">
        <v>6.1070000000000002</v>
      </c>
      <c r="M227" s="15">
        <v>1.9590000000000001</v>
      </c>
      <c r="N227" s="15">
        <v>1.175</v>
      </c>
      <c r="O227" s="15">
        <v>1.1819999999999999</v>
      </c>
      <c r="P227" s="15">
        <v>1.0389999999999999</v>
      </c>
      <c r="Q227" s="15">
        <v>11.492000000000001</v>
      </c>
      <c r="R227" s="15">
        <v>1.6E-2</v>
      </c>
      <c r="S227" s="15">
        <v>1.5029999999999999</v>
      </c>
      <c r="T227" s="15">
        <f t="shared" si="15"/>
        <v>29.239000000000001</v>
      </c>
      <c r="U227" s="15">
        <v>3.0453899364471435</v>
      </c>
      <c r="V227" s="15">
        <v>5.0546299552917482</v>
      </c>
      <c r="W227" s="15">
        <v>7.2649998474121098</v>
      </c>
      <c r="X227" s="15">
        <v>7.591069976806641</v>
      </c>
      <c r="Y227" s="15">
        <v>96.628377258300787</v>
      </c>
      <c r="Z227" s="15">
        <v>5.6059801139831542</v>
      </c>
      <c r="AA227" s="15">
        <v>153.5799033203125</v>
      </c>
      <c r="AB227" s="15">
        <v>13.955089752197265</v>
      </c>
      <c r="AC227" s="15">
        <v>74.864870849609375</v>
      </c>
      <c r="AD227" s="15">
        <v>21.052510498046875</v>
      </c>
      <c r="AE227" s="15">
        <v>-58.304430068969729</v>
      </c>
      <c r="AF227" s="15">
        <v>48.699110778808596</v>
      </c>
      <c r="AG227" s="15">
        <f t="shared" si="16"/>
        <v>379.0375022182464</v>
      </c>
      <c r="AH227" s="15">
        <v>33.677389648437497</v>
      </c>
      <c r="AI227" s="15">
        <v>0.75883001708984377</v>
      </c>
      <c r="AJ227" s="15">
        <v>6.202939880371094</v>
      </c>
      <c r="AK227" s="15">
        <v>0</v>
      </c>
      <c r="AL227" s="15">
        <v>-2.6692900390625001</v>
      </c>
      <c r="AM227" s="15">
        <v>0</v>
      </c>
      <c r="AN227" s="15">
        <v>0</v>
      </c>
      <c r="AO227" s="15">
        <v>0</v>
      </c>
      <c r="AP227" s="15">
        <v>0.79262002563476563</v>
      </c>
      <c r="AQ227" s="15">
        <v>0</v>
      </c>
      <c r="AR227" s="15">
        <v>0</v>
      </c>
      <c r="AS227" s="15">
        <v>0</v>
      </c>
      <c r="AT227" s="15">
        <f t="shared" si="17"/>
        <v>38.762489532470703</v>
      </c>
      <c r="AU227" s="15">
        <v>0</v>
      </c>
      <c r="AV227" s="15">
        <v>0</v>
      </c>
      <c r="AW227" s="15">
        <v>0</v>
      </c>
      <c r="AX227" s="15">
        <v>0</v>
      </c>
      <c r="AY227" s="15">
        <v>0</v>
      </c>
      <c r="AZ227" s="15">
        <v>0</v>
      </c>
      <c r="BA227" s="15">
        <v>0</v>
      </c>
      <c r="BB227" s="15">
        <v>0</v>
      </c>
      <c r="BC227" s="15">
        <v>0</v>
      </c>
      <c r="BD227" s="15">
        <v>0</v>
      </c>
      <c r="BE227" s="15">
        <v>0</v>
      </c>
      <c r="BF227" s="15">
        <v>0</v>
      </c>
      <c r="BG227" s="15">
        <f t="shared" si="18"/>
        <v>0</v>
      </c>
      <c r="BH227" t="str">
        <f t="shared" si="19"/>
        <v>UITRANS</v>
      </c>
      <c r="BI227" t="str">
        <f>VLOOKUP(BH227,[2]Summary!$C$29:$C$56,1,0)</f>
        <v>UITrans</v>
      </c>
      <c r="BJ227" s="16">
        <v>44197</v>
      </c>
    </row>
    <row r="228" spans="1:62" x14ac:dyDescent="0.25">
      <c r="A228" s="13">
        <v>802179.01</v>
      </c>
      <c r="B228" s="13">
        <v>802179.01</v>
      </c>
      <c r="C228" t="s">
        <v>255</v>
      </c>
      <c r="D228" t="s">
        <v>18</v>
      </c>
      <c r="E228" t="s">
        <v>19</v>
      </c>
      <c r="F228" s="13" t="s">
        <v>22</v>
      </c>
      <c r="G228" s="14"/>
      <c r="H228" s="15">
        <v>6.5209999999999999</v>
      </c>
      <c r="I228" s="15">
        <v>12.031000000000001</v>
      </c>
      <c r="J228" s="15">
        <v>37.055</v>
      </c>
      <c r="K228" s="15">
        <v>134.71899999999999</v>
      </c>
      <c r="L228" s="15">
        <v>194.93</v>
      </c>
      <c r="M228" s="15">
        <v>322.39400000000001</v>
      </c>
      <c r="N228" s="15">
        <v>581.45100000000002</v>
      </c>
      <c r="O228" s="15">
        <v>1.306</v>
      </c>
      <c r="P228" s="15">
        <v>193.33699999999999</v>
      </c>
      <c r="Q228" s="15">
        <v>178.18899999999999</v>
      </c>
      <c r="R228" s="15">
        <v>204.648</v>
      </c>
      <c r="S228" s="15">
        <v>2559.9110000000001</v>
      </c>
      <c r="T228" s="15">
        <f t="shared" si="15"/>
        <v>4426.4920000000002</v>
      </c>
      <c r="U228" s="15">
        <v>221.72056420898437</v>
      </c>
      <c r="V228" s="15">
        <v>154.1112109375</v>
      </c>
      <c r="W228" s="15">
        <v>194.96411981201172</v>
      </c>
      <c r="X228" s="15">
        <v>181.06115594482421</v>
      </c>
      <c r="Y228" s="15">
        <v>35.417350677490234</v>
      </c>
      <c r="Z228" s="15">
        <v>-115.54859318542481</v>
      </c>
      <c r="AA228" s="15">
        <v>5.6716499938964846</v>
      </c>
      <c r="AB228" s="15">
        <v>1.32525</v>
      </c>
      <c r="AC228" s="15">
        <v>-17.851320465087891</v>
      </c>
      <c r="AD228" s="15">
        <v>3.381889973163605</v>
      </c>
      <c r="AE228" s="15">
        <v>-0.98105998325347898</v>
      </c>
      <c r="AF228" s="15">
        <v>7.3198201122283937</v>
      </c>
      <c r="AG228" s="15">
        <f t="shared" si="16"/>
        <v>670.59203802633306</v>
      </c>
      <c r="AH228" s="15">
        <v>1.5218099755644798</v>
      </c>
      <c r="AI228" s="15">
        <v>24.567580917954444</v>
      </c>
      <c r="AJ228" s="15">
        <v>6.7659398657083507</v>
      </c>
      <c r="AK228" s="15">
        <v>-5.3603598022460934</v>
      </c>
      <c r="AL228" s="15">
        <v>9.2186897773742675</v>
      </c>
      <c r="AM228" s="15">
        <v>-10.679620239257812</v>
      </c>
      <c r="AN228" s="15">
        <v>2.2688399791717528</v>
      </c>
      <c r="AO228" s="15">
        <v>4.8047797851562501</v>
      </c>
      <c r="AP228" s="15">
        <v>4.2171698913574218</v>
      </c>
      <c r="AQ228" s="15">
        <v>11.244999999999999</v>
      </c>
      <c r="AR228" s="15">
        <v>5.6049897766113279</v>
      </c>
      <c r="AS228" s="15">
        <v>6.537769836425781</v>
      </c>
      <c r="AT228" s="15">
        <f t="shared" si="17"/>
        <v>60.712589763820162</v>
      </c>
      <c r="AU228" s="15">
        <v>-84.003228126525883</v>
      </c>
      <c r="AV228" s="15">
        <v>-0.25979998779296876</v>
      </c>
      <c r="AW228" s="15">
        <v>-0.35960000610351561</v>
      </c>
      <c r="AX228" s="15">
        <v>-18.740629974365234</v>
      </c>
      <c r="AY228" s="15">
        <v>0.82620002746582033</v>
      </c>
      <c r="AZ228" s="15">
        <v>-0.36026998901367185</v>
      </c>
      <c r="BA228" s="15">
        <v>-0.45057000732421876</v>
      </c>
      <c r="BB228" s="15">
        <v>-0.45057000732421876</v>
      </c>
      <c r="BC228" s="15">
        <v>0.21143005371093751</v>
      </c>
      <c r="BD228" s="15">
        <v>0</v>
      </c>
      <c r="BE228" s="15">
        <v>0</v>
      </c>
      <c r="BF228" s="15">
        <v>0</v>
      </c>
      <c r="BG228" s="15">
        <f t="shared" si="18"/>
        <v>-103.58703801727296</v>
      </c>
      <c r="BH228" t="str">
        <f t="shared" si="19"/>
        <v>UIDIST</v>
      </c>
      <c r="BI228" t="str">
        <f>VLOOKUP(BH228,[2]Summary!$C$29:$C$56,1,0)</f>
        <v>UIDist</v>
      </c>
      <c r="BJ228" s="16">
        <v>44470</v>
      </c>
    </row>
    <row r="229" spans="1:62" x14ac:dyDescent="0.25">
      <c r="A229" s="13">
        <v>802180.01</v>
      </c>
      <c r="B229" s="13">
        <v>802180.01</v>
      </c>
      <c r="C229" t="s">
        <v>256</v>
      </c>
      <c r="D229" t="s">
        <v>18</v>
      </c>
      <c r="E229" t="s">
        <v>19</v>
      </c>
      <c r="F229" s="13" t="s">
        <v>22</v>
      </c>
      <c r="G229" s="14"/>
      <c r="H229" s="15">
        <v>5.1109999999999998</v>
      </c>
      <c r="I229" s="15">
        <v>5.5259999999999998</v>
      </c>
      <c r="J229" s="15">
        <v>3.831</v>
      </c>
      <c r="K229" s="15">
        <v>7.6630000000000003</v>
      </c>
      <c r="L229" s="15">
        <v>8.1170000000000009</v>
      </c>
      <c r="M229" s="15">
        <v>10.419</v>
      </c>
      <c r="N229" s="15">
        <v>15.423</v>
      </c>
      <c r="O229" s="15">
        <v>23.364000000000001</v>
      </c>
      <c r="P229" s="15">
        <v>35.170999999999999</v>
      </c>
      <c r="Q229" s="15">
        <v>26.622</v>
      </c>
      <c r="R229" s="15">
        <v>17.065000000000001</v>
      </c>
      <c r="S229" s="15">
        <v>42.918999999999997</v>
      </c>
      <c r="T229" s="15">
        <f t="shared" si="15"/>
        <v>201.23099999999999</v>
      </c>
      <c r="U229" s="15">
        <v>22.773879539489744</v>
      </c>
      <c r="V229" s="15">
        <v>5.9493898925781252</v>
      </c>
      <c r="W229" s="15">
        <v>12.381699829101562</v>
      </c>
      <c r="X229" s="15">
        <v>2.9077100219726564</v>
      </c>
      <c r="Y229" s="15">
        <v>3.1815700073242188</v>
      </c>
      <c r="Z229" s="15">
        <v>5.73931005859375</v>
      </c>
      <c r="AA229" s="15">
        <v>2.3159299316406252</v>
      </c>
      <c r="AB229" s="15">
        <v>1.0845100097656251</v>
      </c>
      <c r="AC229" s="15">
        <v>2.41497998046875</v>
      </c>
      <c r="AD229" s="15">
        <v>14.010709960937501</v>
      </c>
      <c r="AE229" s="15">
        <v>12.26260009765625</v>
      </c>
      <c r="AF229" s="15">
        <v>3.0018200263977053</v>
      </c>
      <c r="AG229" s="15">
        <f t="shared" si="16"/>
        <v>88.024109355926512</v>
      </c>
      <c r="AH229" s="15">
        <v>2.8961400146484375</v>
      </c>
      <c r="AI229" s="15">
        <v>3.1132999877929688</v>
      </c>
      <c r="AJ229" s="15">
        <v>4.4809700927734379</v>
      </c>
      <c r="AK229" s="15">
        <v>2.2990500488281249</v>
      </c>
      <c r="AL229" s="15">
        <v>-28.203389892578127</v>
      </c>
      <c r="AM229" s="15">
        <v>-0.73907000732421879</v>
      </c>
      <c r="AN229" s="15">
        <v>7.7267198104858394</v>
      </c>
      <c r="AO229" s="15">
        <v>14.063430294990539</v>
      </c>
      <c r="AP229" s="15">
        <v>0.14103999328613281</v>
      </c>
      <c r="AQ229" s="15">
        <v>9.3859999999999992</v>
      </c>
      <c r="AR229" s="15">
        <v>2.487990028619766</v>
      </c>
      <c r="AS229" s="15">
        <v>0.1915800018310547</v>
      </c>
      <c r="AT229" s="15">
        <f t="shared" si="17"/>
        <v>17.843760373353955</v>
      </c>
      <c r="AU229" s="15">
        <v>0</v>
      </c>
      <c r="AV229" s="15">
        <v>0</v>
      </c>
      <c r="AW229" s="15">
        <v>0</v>
      </c>
      <c r="AX229" s="15">
        <v>0</v>
      </c>
      <c r="AY229" s="15">
        <v>0</v>
      </c>
      <c r="AZ229" s="15">
        <v>0</v>
      </c>
      <c r="BA229" s="15">
        <v>0</v>
      </c>
      <c r="BB229" s="15">
        <v>0</v>
      </c>
      <c r="BC229" s="15">
        <v>0</v>
      </c>
      <c r="BD229" s="15">
        <v>0</v>
      </c>
      <c r="BE229" s="15">
        <v>0</v>
      </c>
      <c r="BF229" s="15">
        <v>0</v>
      </c>
      <c r="BG229" s="15">
        <f t="shared" si="18"/>
        <v>0</v>
      </c>
      <c r="BH229" t="str">
        <f t="shared" si="19"/>
        <v>UIDIST</v>
      </c>
      <c r="BI229" t="str">
        <f>VLOOKUP(BH229,[2]Summary!$C$29:$C$56,1,0)</f>
        <v>UIDist</v>
      </c>
      <c r="BJ229" s="16">
        <v>44197</v>
      </c>
    </row>
    <row r="230" spans="1:62" x14ac:dyDescent="0.25">
      <c r="A230" s="13">
        <v>802181.01</v>
      </c>
      <c r="B230" s="13">
        <v>802181.01</v>
      </c>
      <c r="C230" t="s">
        <v>257</v>
      </c>
      <c r="D230" t="s">
        <v>18</v>
      </c>
      <c r="E230" t="s">
        <v>19</v>
      </c>
      <c r="F230" s="13" t="s">
        <v>22</v>
      </c>
      <c r="G230" s="14"/>
      <c r="H230" s="15">
        <v>6.4340000000000002</v>
      </c>
      <c r="I230" s="15">
        <v>9.798</v>
      </c>
      <c r="J230" s="15">
        <v>7.9320000000000004</v>
      </c>
      <c r="K230" s="15">
        <v>5.1589999999999998</v>
      </c>
      <c r="L230" s="15">
        <v>6.1310000000000002</v>
      </c>
      <c r="M230" s="15">
        <v>148.25800000000001</v>
      </c>
      <c r="N230" s="15">
        <v>12.316000000000001</v>
      </c>
      <c r="O230" s="15">
        <v>70.540999999999997</v>
      </c>
      <c r="P230" s="15">
        <v>6.3479999999999999</v>
      </c>
      <c r="Q230" s="15">
        <v>78.55</v>
      </c>
      <c r="R230" s="15">
        <v>76.418999999999997</v>
      </c>
      <c r="S230" s="15">
        <v>9.3919999999999995</v>
      </c>
      <c r="T230" s="15">
        <f t="shared" si="15"/>
        <v>437.27800000000002</v>
      </c>
      <c r="U230" s="15">
        <v>20.534870361328124</v>
      </c>
      <c r="V230" s="15">
        <v>2.8195799702405928</v>
      </c>
      <c r="W230" s="15">
        <v>2.8028399658203127</v>
      </c>
      <c r="X230" s="15">
        <v>9.9985496826171882</v>
      </c>
      <c r="Y230" s="15">
        <v>2.6212499999999999</v>
      </c>
      <c r="Z230" s="15">
        <v>1.8285400390625</v>
      </c>
      <c r="AA230" s="15">
        <v>2.315030075073242</v>
      </c>
      <c r="AB230" s="15">
        <v>10.727149536132812</v>
      </c>
      <c r="AC230" s="15">
        <v>23.979560058593751</v>
      </c>
      <c r="AD230" s="15">
        <v>5.528800048828125</v>
      </c>
      <c r="AE230" s="15">
        <v>61.958439453125003</v>
      </c>
      <c r="AF230" s="15">
        <v>87.058808959960942</v>
      </c>
      <c r="AG230" s="15">
        <f t="shared" si="16"/>
        <v>232.1734181507826</v>
      </c>
      <c r="AH230" s="15">
        <v>11.29216000366211</v>
      </c>
      <c r="AI230" s="15">
        <v>2.275239990234375</v>
      </c>
      <c r="AJ230" s="15">
        <v>2.275239990234375</v>
      </c>
      <c r="AK230" s="15">
        <v>2.2024599609375</v>
      </c>
      <c r="AL230" s="15">
        <v>2.2024599609375</v>
      </c>
      <c r="AM230" s="15">
        <v>2.4959997177124025E-2</v>
      </c>
      <c r="AN230" s="15">
        <v>0</v>
      </c>
      <c r="AO230" s="15">
        <v>0</v>
      </c>
      <c r="AP230" s="15">
        <v>0</v>
      </c>
      <c r="AQ230" s="15">
        <v>2.5049999999999999</v>
      </c>
      <c r="AR230" s="15">
        <v>4.8240000247955321E-2</v>
      </c>
      <c r="AS230" s="15">
        <v>0</v>
      </c>
      <c r="AT230" s="15">
        <f t="shared" si="17"/>
        <v>22.825759903430939</v>
      </c>
      <c r="AU230" s="15">
        <v>0</v>
      </c>
      <c r="AV230" s="15">
        <v>0</v>
      </c>
      <c r="AW230" s="15">
        <v>0</v>
      </c>
      <c r="AX230" s="15">
        <v>0</v>
      </c>
      <c r="AY230" s="15">
        <v>0</v>
      </c>
      <c r="AZ230" s="15">
        <v>0</v>
      </c>
      <c r="BA230" s="15">
        <v>0</v>
      </c>
      <c r="BB230" s="15">
        <v>0</v>
      </c>
      <c r="BC230" s="15">
        <v>0</v>
      </c>
      <c r="BD230" s="15">
        <v>0</v>
      </c>
      <c r="BE230" s="15">
        <v>0</v>
      </c>
      <c r="BF230" s="15">
        <v>0</v>
      </c>
      <c r="BG230" s="15">
        <f t="shared" si="18"/>
        <v>0</v>
      </c>
      <c r="BH230" t="str">
        <f t="shared" si="19"/>
        <v>UIDIST</v>
      </c>
      <c r="BI230" t="str">
        <f>VLOOKUP(BH230,[2]Summary!$C$29:$C$56,1,0)</f>
        <v>UIDist</v>
      </c>
      <c r="BJ230" s="16">
        <v>44197</v>
      </c>
    </row>
    <row r="231" spans="1:62" x14ac:dyDescent="0.25">
      <c r="A231" s="13">
        <v>802188.01</v>
      </c>
      <c r="B231" s="13">
        <v>802188.01</v>
      </c>
      <c r="C231" t="s">
        <v>258</v>
      </c>
      <c r="D231" t="s">
        <v>18</v>
      </c>
      <c r="E231" t="s">
        <v>19</v>
      </c>
      <c r="F231" s="13" t="s">
        <v>22</v>
      </c>
      <c r="G231" s="14"/>
      <c r="H231" s="15">
        <v>2.4780000000000002</v>
      </c>
      <c r="I231" s="15">
        <v>0.51700000000000002</v>
      </c>
      <c r="J231" s="15">
        <v>1.1779999999999999</v>
      </c>
      <c r="K231" s="15">
        <v>6.149</v>
      </c>
      <c r="L231" s="15">
        <v>3.81</v>
      </c>
      <c r="M231" s="15">
        <v>0.93899999999999995</v>
      </c>
      <c r="N231" s="15">
        <v>0.309</v>
      </c>
      <c r="O231" s="15">
        <v>2.7E-2</v>
      </c>
      <c r="P231" s="15">
        <v>0.14799999999999999</v>
      </c>
      <c r="Q231" s="15">
        <v>0.14799999999999999</v>
      </c>
      <c r="R231" s="15">
        <v>7.4050000000000002</v>
      </c>
      <c r="S231" s="15">
        <v>4.9889999999999999</v>
      </c>
      <c r="T231" s="15">
        <f t="shared" si="15"/>
        <v>28.096999999999998</v>
      </c>
      <c r="U231" s="15">
        <v>0.32863000106811524</v>
      </c>
      <c r="V231" s="15">
        <v>0.14483999633789063</v>
      </c>
      <c r="W231" s="15">
        <v>2.4123599243164064</v>
      </c>
      <c r="X231" s="15">
        <v>0</v>
      </c>
      <c r="Y231" s="15">
        <v>0</v>
      </c>
      <c r="Z231" s="15">
        <v>0</v>
      </c>
      <c r="AA231" s="15">
        <v>0</v>
      </c>
      <c r="AB231" s="15">
        <v>0</v>
      </c>
      <c r="AC231" s="15">
        <v>0</v>
      </c>
      <c r="AD231" s="15">
        <v>0</v>
      </c>
      <c r="AE231" s="15">
        <v>0</v>
      </c>
      <c r="AF231" s="15">
        <v>0</v>
      </c>
      <c r="AG231" s="15">
        <f t="shared" si="16"/>
        <v>2.8858299217224124</v>
      </c>
      <c r="AH231" s="15">
        <v>0</v>
      </c>
      <c r="AI231" s="15">
        <v>0</v>
      </c>
      <c r="AJ231" s="15">
        <v>0</v>
      </c>
      <c r="AK231" s="15">
        <v>0</v>
      </c>
      <c r="AL231" s="15">
        <v>0.10839000320434571</v>
      </c>
      <c r="AM231" s="15">
        <v>0</v>
      </c>
      <c r="AN231" s="15">
        <v>0</v>
      </c>
      <c r="AO231" s="15">
        <v>0</v>
      </c>
      <c r="AP231" s="15">
        <v>0.61566998672485351</v>
      </c>
      <c r="AQ231" s="15">
        <v>0</v>
      </c>
      <c r="AR231" s="15">
        <v>2.4270000457763671E-2</v>
      </c>
      <c r="AS231" s="15">
        <v>0</v>
      </c>
      <c r="AT231" s="15">
        <f t="shared" si="17"/>
        <v>0.7483299903869628</v>
      </c>
      <c r="AU231" s="15">
        <v>0</v>
      </c>
      <c r="AV231" s="15">
        <v>0</v>
      </c>
      <c r="AW231" s="15">
        <v>0</v>
      </c>
      <c r="AX231" s="15">
        <v>0</v>
      </c>
      <c r="AY231" s="15">
        <v>0</v>
      </c>
      <c r="AZ231" s="15">
        <v>0</v>
      </c>
      <c r="BA231" s="15">
        <v>0</v>
      </c>
      <c r="BB231" s="15">
        <v>0</v>
      </c>
      <c r="BC231" s="15">
        <v>0</v>
      </c>
      <c r="BD231" s="15">
        <v>0</v>
      </c>
      <c r="BE231" s="15">
        <v>0</v>
      </c>
      <c r="BF231" s="15">
        <v>0</v>
      </c>
      <c r="BG231" s="15">
        <f t="shared" si="18"/>
        <v>0</v>
      </c>
      <c r="BH231" t="str">
        <f t="shared" si="19"/>
        <v>UIDIST</v>
      </c>
      <c r="BI231" t="str">
        <f>VLOOKUP(BH231,[2]Summary!$C$29:$C$56,1,0)</f>
        <v>UIDist</v>
      </c>
      <c r="BJ231" s="16">
        <v>44197</v>
      </c>
    </row>
    <row r="232" spans="1:62" x14ac:dyDescent="0.25">
      <c r="A232" s="13">
        <v>802189.01</v>
      </c>
      <c r="B232" s="13">
        <v>802189.01</v>
      </c>
      <c r="C232" t="s">
        <v>259</v>
      </c>
      <c r="D232" t="s">
        <v>18</v>
      </c>
      <c r="E232" t="s">
        <v>19</v>
      </c>
      <c r="F232" s="13" t="s">
        <v>22</v>
      </c>
      <c r="G232" s="14"/>
      <c r="H232" s="15">
        <v>-34.165999999999997</v>
      </c>
      <c r="I232" s="15">
        <v>5.9889999999999999</v>
      </c>
      <c r="J232" s="15">
        <v>88.718000000000004</v>
      </c>
      <c r="K232" s="15">
        <v>-33.024000000000001</v>
      </c>
      <c r="L232" s="15">
        <v>2.867</v>
      </c>
      <c r="M232" s="15">
        <v>4.0330000000000004</v>
      </c>
      <c r="N232" s="15">
        <v>2.0459999999999998</v>
      </c>
      <c r="O232" s="15">
        <v>0.73199999999999998</v>
      </c>
      <c r="P232" s="15">
        <v>0.68500000000000005</v>
      </c>
      <c r="Q232" s="15">
        <v>0.44600000000000001</v>
      </c>
      <c r="R232" s="15">
        <v>1.1399999999999999</v>
      </c>
      <c r="S232" s="15">
        <v>1.7090000000000001</v>
      </c>
      <c r="T232" s="15">
        <f t="shared" si="15"/>
        <v>41.175000000000011</v>
      </c>
      <c r="U232" s="15">
        <v>3.5916199340820314</v>
      </c>
      <c r="V232" s="15">
        <v>2.0671500244140626</v>
      </c>
      <c r="W232" s="15">
        <v>1.8845399780273437</v>
      </c>
      <c r="X232" s="15">
        <v>7.4197598876953128</v>
      </c>
      <c r="Y232" s="15">
        <v>5.341690124511719</v>
      </c>
      <c r="Z232" s="15">
        <v>3.0790200805664063</v>
      </c>
      <c r="AA232" s="15">
        <v>241.51656396484375</v>
      </c>
      <c r="AB232" s="15">
        <v>368.6489675292969</v>
      </c>
      <c r="AC232" s="15">
        <v>236.8154110107422</v>
      </c>
      <c r="AD232" s="15">
        <v>196.44948046875001</v>
      </c>
      <c r="AE232" s="15">
        <v>83.858839843750005</v>
      </c>
      <c r="AF232" s="15">
        <v>-23.546010742187502</v>
      </c>
      <c r="AG232" s="15">
        <f t="shared" si="16"/>
        <v>1127.1270321044924</v>
      </c>
      <c r="AH232" s="15">
        <v>13.753790000230074</v>
      </c>
      <c r="AI232" s="15">
        <v>48.437651367187499</v>
      </c>
      <c r="AJ232" s="15">
        <v>7.9958601131439213</v>
      </c>
      <c r="AK232" s="15">
        <v>0.17213000488281249</v>
      </c>
      <c r="AL232" s="15">
        <v>3.7621700439453125</v>
      </c>
      <c r="AM232" s="15">
        <v>7.5029998779296878E-2</v>
      </c>
      <c r="AN232" s="15">
        <v>6.9230003356933592E-2</v>
      </c>
      <c r="AO232" s="15">
        <v>6.9230003356933592E-2</v>
      </c>
      <c r="AP232" s="15">
        <v>7.7239997863769533E-2</v>
      </c>
      <c r="AQ232" s="15">
        <v>0</v>
      </c>
      <c r="AR232" s="15">
        <v>0</v>
      </c>
      <c r="AS232" s="15">
        <v>-0.20516999816894532</v>
      </c>
      <c r="AT232" s="15">
        <f t="shared" si="17"/>
        <v>74.207161534577637</v>
      </c>
      <c r="AU232" s="15">
        <v>0</v>
      </c>
      <c r="AV232" s="15">
        <v>0</v>
      </c>
      <c r="AW232" s="15">
        <v>0</v>
      </c>
      <c r="AX232" s="15">
        <v>0</v>
      </c>
      <c r="AY232" s="15">
        <v>0</v>
      </c>
      <c r="AZ232" s="15">
        <v>0</v>
      </c>
      <c r="BA232" s="15">
        <v>0</v>
      </c>
      <c r="BB232" s="15">
        <v>0</v>
      </c>
      <c r="BC232" s="15">
        <v>0</v>
      </c>
      <c r="BD232" s="15">
        <v>0</v>
      </c>
      <c r="BE232" s="15">
        <v>0</v>
      </c>
      <c r="BF232" s="15">
        <v>0</v>
      </c>
      <c r="BG232" s="15">
        <f t="shared" si="18"/>
        <v>0</v>
      </c>
      <c r="BH232" t="str">
        <f t="shared" si="19"/>
        <v>UIDIST</v>
      </c>
      <c r="BI232" t="str">
        <f>VLOOKUP(BH232,[2]Summary!$C$29:$C$56,1,0)</f>
        <v>UIDist</v>
      </c>
      <c r="BJ232" s="16">
        <v>44197</v>
      </c>
    </row>
    <row r="233" spans="1:62" x14ac:dyDescent="0.25">
      <c r="A233" s="13">
        <v>802191.01</v>
      </c>
      <c r="B233" s="13">
        <v>802191.01</v>
      </c>
      <c r="C233" t="s">
        <v>260</v>
      </c>
      <c r="D233" t="s">
        <v>18</v>
      </c>
      <c r="E233" t="s">
        <v>19</v>
      </c>
      <c r="F233" s="13" t="s">
        <v>22</v>
      </c>
      <c r="G233" s="14"/>
      <c r="H233" s="15">
        <v>0.65800000000000003</v>
      </c>
      <c r="I233" s="15">
        <v>0.77500000000000002</v>
      </c>
      <c r="J233" s="15">
        <v>1.1779999999999999</v>
      </c>
      <c r="K233" s="15">
        <v>0.20799999999999999</v>
      </c>
      <c r="L233" s="15">
        <v>2.5419999999999998</v>
      </c>
      <c r="M233" s="15">
        <v>15.324999999999999</v>
      </c>
      <c r="N233" s="15">
        <v>0.79700000000000004</v>
      </c>
      <c r="O233" s="15">
        <v>3.1030000000000002</v>
      </c>
      <c r="P233" s="15">
        <v>2.4129999999999998</v>
      </c>
      <c r="Q233" s="15">
        <v>118.68300000000001</v>
      </c>
      <c r="R233" s="15">
        <v>102.056</v>
      </c>
      <c r="S233" s="15">
        <v>11.356999999999999</v>
      </c>
      <c r="T233" s="15">
        <f t="shared" si="15"/>
        <v>259.09500000000003</v>
      </c>
      <c r="U233" s="15">
        <v>111.33252262115478</v>
      </c>
      <c r="V233" s="15">
        <v>20.740179443359374</v>
      </c>
      <c r="W233" s="15">
        <v>58.386420166015625</v>
      </c>
      <c r="X233" s="15">
        <v>6.6843699951171871</v>
      </c>
      <c r="Y233" s="15">
        <v>2.7434600524902342</v>
      </c>
      <c r="Z233" s="15">
        <v>2.5620700492858886</v>
      </c>
      <c r="AA233" s="15">
        <v>2.2388601074218748</v>
      </c>
      <c r="AB233" s="15">
        <v>5.3433001708984378</v>
      </c>
      <c r="AC233" s="15">
        <v>65.575499633789065</v>
      </c>
      <c r="AD233" s="15">
        <v>6.3843700637817387</v>
      </c>
      <c r="AE233" s="15">
        <v>2.0003700095713137</v>
      </c>
      <c r="AF233" s="15">
        <v>2.5845100083351134</v>
      </c>
      <c r="AG233" s="15">
        <f t="shared" si="16"/>
        <v>286.57593232122059</v>
      </c>
      <c r="AH233" s="15">
        <v>2.4761599121093751</v>
      </c>
      <c r="AI233" s="15">
        <v>2.4761599121093751</v>
      </c>
      <c r="AJ233" s="15">
        <v>2.4761599121093751</v>
      </c>
      <c r="AK233" s="15">
        <v>2.3969699707031249</v>
      </c>
      <c r="AL233" s="15">
        <v>0</v>
      </c>
      <c r="AM233" s="15">
        <v>-0.17003999328613281</v>
      </c>
      <c r="AN233" s="15">
        <v>0</v>
      </c>
      <c r="AO233" s="15">
        <v>0</v>
      </c>
      <c r="AP233" s="15">
        <v>0</v>
      </c>
      <c r="AQ233" s="15">
        <v>0</v>
      </c>
      <c r="AR233" s="15">
        <v>0</v>
      </c>
      <c r="AS233" s="15">
        <v>0</v>
      </c>
      <c r="AT233" s="15">
        <f t="shared" si="17"/>
        <v>9.6554097137451169</v>
      </c>
      <c r="AU233" s="15">
        <v>0</v>
      </c>
      <c r="AV233" s="15">
        <v>0</v>
      </c>
      <c r="AW233" s="15">
        <v>0</v>
      </c>
      <c r="AX233" s="15">
        <v>0</v>
      </c>
      <c r="AY233" s="15">
        <v>0</v>
      </c>
      <c r="AZ233" s="15">
        <v>0</v>
      </c>
      <c r="BA233" s="15">
        <v>0</v>
      </c>
      <c r="BB233" s="15">
        <v>0</v>
      </c>
      <c r="BC233" s="15">
        <v>0</v>
      </c>
      <c r="BD233" s="15">
        <v>0</v>
      </c>
      <c r="BE233" s="15">
        <v>0</v>
      </c>
      <c r="BF233" s="15">
        <v>0</v>
      </c>
      <c r="BG233" s="15">
        <f t="shared" si="18"/>
        <v>0</v>
      </c>
      <c r="BH233" t="str">
        <f t="shared" si="19"/>
        <v>UIDIST</v>
      </c>
      <c r="BI233" t="str">
        <f>VLOOKUP(BH233,[2]Summary!$C$29:$C$56,1,0)</f>
        <v>UIDist</v>
      </c>
      <c r="BJ233" s="16">
        <v>44197</v>
      </c>
    </row>
    <row r="234" spans="1:62" x14ac:dyDescent="0.25">
      <c r="A234" s="13">
        <v>802192.01</v>
      </c>
      <c r="B234" s="13">
        <v>802192.01</v>
      </c>
      <c r="C234" t="s">
        <v>261</v>
      </c>
      <c r="D234" t="s">
        <v>18</v>
      </c>
      <c r="E234" t="s">
        <v>19</v>
      </c>
      <c r="F234" s="13" t="s">
        <v>22</v>
      </c>
      <c r="G234" s="14"/>
      <c r="H234" s="15">
        <v>10.488</v>
      </c>
      <c r="I234" s="15">
        <v>3.3159999999999998</v>
      </c>
      <c r="J234" s="15">
        <v>1.6220000000000001</v>
      </c>
      <c r="K234" s="15">
        <v>31.265999999999998</v>
      </c>
      <c r="L234" s="15">
        <v>2.552</v>
      </c>
      <c r="M234" s="15">
        <v>14.26</v>
      </c>
      <c r="N234" s="15">
        <v>6.7000000000000004E-2</v>
      </c>
      <c r="O234" s="15">
        <v>0.01</v>
      </c>
      <c r="P234" s="15">
        <v>0.14499999999999999</v>
      </c>
      <c r="Q234" s="15">
        <v>0.14499999999999999</v>
      </c>
      <c r="R234" s="15">
        <v>0.14499999999999999</v>
      </c>
      <c r="S234" s="15">
        <v>0.625</v>
      </c>
      <c r="T234" s="15">
        <f t="shared" si="15"/>
        <v>64.640999999999991</v>
      </c>
      <c r="U234" s="15">
        <v>0.47135000610351563</v>
      </c>
      <c r="V234" s="15">
        <v>0.47135000610351563</v>
      </c>
      <c r="W234" s="15">
        <v>0.46807998657226563</v>
      </c>
      <c r="X234" s="15">
        <v>0.46807998657226563</v>
      </c>
      <c r="Y234" s="15">
        <v>0.46807998657226563</v>
      </c>
      <c r="Z234" s="15">
        <v>0.46598001098632813</v>
      </c>
      <c r="AA234" s="15">
        <v>0.48320999145507815</v>
      </c>
      <c r="AB234" s="15">
        <v>0.48320999145507815</v>
      </c>
      <c r="AC234" s="15">
        <v>0.40155999755859373</v>
      </c>
      <c r="AD234" s="15">
        <v>0.40155999755859373</v>
      </c>
      <c r="AE234" s="15">
        <v>1.4883600463867188</v>
      </c>
      <c r="AF234" s="15">
        <v>-0.57799005126953129</v>
      </c>
      <c r="AG234" s="15">
        <f t="shared" si="16"/>
        <v>5.4928299560546865</v>
      </c>
      <c r="AH234" s="15">
        <v>0.62660999870300294</v>
      </c>
      <c r="AI234" s="15">
        <v>0.50128999760746951</v>
      </c>
      <c r="AJ234" s="15">
        <v>0.49880999755859373</v>
      </c>
      <c r="AK234" s="15">
        <v>0.48285998535156249</v>
      </c>
      <c r="AL234" s="15">
        <v>0</v>
      </c>
      <c r="AM234" s="15">
        <v>7.5999999046325679E-4</v>
      </c>
      <c r="AN234" s="15">
        <v>0</v>
      </c>
      <c r="AO234" s="15">
        <v>0</v>
      </c>
      <c r="AP234" s="15">
        <v>0</v>
      </c>
      <c r="AQ234" s="15">
        <v>0</v>
      </c>
      <c r="AR234" s="15">
        <v>0</v>
      </c>
      <c r="AS234" s="15">
        <v>0</v>
      </c>
      <c r="AT234" s="15">
        <f t="shared" si="17"/>
        <v>2.1103299792110919</v>
      </c>
      <c r="AU234" s="15">
        <v>0</v>
      </c>
      <c r="AV234" s="15">
        <v>0</v>
      </c>
      <c r="AW234" s="15">
        <v>0</v>
      </c>
      <c r="AX234" s="15">
        <v>0</v>
      </c>
      <c r="AY234" s="15">
        <v>0</v>
      </c>
      <c r="AZ234" s="15">
        <v>0</v>
      </c>
      <c r="BA234" s="15">
        <v>0</v>
      </c>
      <c r="BB234" s="15">
        <v>0</v>
      </c>
      <c r="BC234" s="15">
        <v>0</v>
      </c>
      <c r="BD234" s="15">
        <v>0</v>
      </c>
      <c r="BE234" s="15">
        <v>0</v>
      </c>
      <c r="BF234" s="15">
        <v>0</v>
      </c>
      <c r="BG234" s="15">
        <f t="shared" si="18"/>
        <v>0</v>
      </c>
      <c r="BH234" t="str">
        <f t="shared" si="19"/>
        <v>UIDIST</v>
      </c>
      <c r="BI234" t="str">
        <f>VLOOKUP(BH234,[2]Summary!$C$29:$C$56,1,0)</f>
        <v>UIDist</v>
      </c>
      <c r="BJ234" s="16">
        <v>44197</v>
      </c>
    </row>
    <row r="235" spans="1:62" x14ac:dyDescent="0.25">
      <c r="A235" s="13">
        <v>802193.01</v>
      </c>
      <c r="B235" s="13">
        <v>802193.01</v>
      </c>
      <c r="C235" t="s">
        <v>262</v>
      </c>
      <c r="D235" t="s">
        <v>18</v>
      </c>
      <c r="E235" t="s">
        <v>19</v>
      </c>
      <c r="F235" s="13" t="s">
        <v>22</v>
      </c>
      <c r="G235" s="14"/>
      <c r="H235" s="15">
        <v>0.85099999999999998</v>
      </c>
      <c r="I235" s="15">
        <v>1.9470000000000001</v>
      </c>
      <c r="J235" s="15">
        <v>24.552</v>
      </c>
      <c r="K235" s="15">
        <v>15.605</v>
      </c>
      <c r="L235" s="15">
        <v>36.963000000000001</v>
      </c>
      <c r="M235" s="15">
        <v>14.766</v>
      </c>
      <c r="N235" s="15">
        <v>2.9000000000000001E-2</v>
      </c>
      <c r="O235" s="15">
        <v>1.6E-2</v>
      </c>
      <c r="P235" s="15">
        <v>0.61799999999999999</v>
      </c>
      <c r="Q235" s="15">
        <v>1.542</v>
      </c>
      <c r="R235" s="15">
        <v>3.6419999999999999</v>
      </c>
      <c r="S235" s="15">
        <v>12.494999999999999</v>
      </c>
      <c r="T235" s="15">
        <f t="shared" si="15"/>
        <v>113.02600000000001</v>
      </c>
      <c r="U235" s="15">
        <v>1.702739974975586</v>
      </c>
      <c r="V235" s="15">
        <v>2.952800048828125</v>
      </c>
      <c r="W235" s="15">
        <v>1.7003800125122071</v>
      </c>
      <c r="X235" s="15">
        <v>10.787730255126952</v>
      </c>
      <c r="Y235" s="15">
        <v>113.75401953124999</v>
      </c>
      <c r="Z235" s="15">
        <v>178.10194067382812</v>
      </c>
      <c r="AA235" s="15">
        <v>249.69916503906251</v>
      </c>
      <c r="AB235" s="15">
        <v>280.1304453125</v>
      </c>
      <c r="AC235" s="15">
        <v>25.739930480957032</v>
      </c>
      <c r="AD235" s="15">
        <v>497.93539941406249</v>
      </c>
      <c r="AE235" s="15">
        <v>456.43130566406251</v>
      </c>
      <c r="AF235" s="15">
        <v>512.40783949279785</v>
      </c>
      <c r="AG235" s="15">
        <f t="shared" si="16"/>
        <v>2331.3436958999632</v>
      </c>
      <c r="AH235" s="15">
        <v>699.29685527420042</v>
      </c>
      <c r="AI235" s="15">
        <v>-157.03672469329834</v>
      </c>
      <c r="AJ235" s="15">
        <v>991.6592250976563</v>
      </c>
      <c r="AK235" s="15">
        <v>246.88272607421874</v>
      </c>
      <c r="AL235" s="15">
        <v>68.327791870117181</v>
      </c>
      <c r="AM235" s="15">
        <v>135.17349687576294</v>
      </c>
      <c r="AN235" s="15">
        <v>340.00886175537107</v>
      </c>
      <c r="AO235" s="15">
        <v>30.114700073242187</v>
      </c>
      <c r="AP235" s="15">
        <v>132.82096774291992</v>
      </c>
      <c r="AQ235" s="15">
        <v>210.28899999999999</v>
      </c>
      <c r="AR235" s="15">
        <v>301.31866644287112</v>
      </c>
      <c r="AS235" s="15">
        <v>35.753670820236209</v>
      </c>
      <c r="AT235" s="15">
        <f t="shared" si="17"/>
        <v>3034.6092373332976</v>
      </c>
      <c r="AU235" s="15">
        <v>0.59084002685546877</v>
      </c>
      <c r="AV235" s="15">
        <v>0.53365997314453129</v>
      </c>
      <c r="AW235" s="15">
        <v>3.1931699371337889</v>
      </c>
      <c r="AX235" s="15">
        <v>1.2662699584960937</v>
      </c>
      <c r="AY235" s="15">
        <v>0.76030999755859374</v>
      </c>
      <c r="AZ235" s="15">
        <v>0.93593997192382816</v>
      </c>
      <c r="BA235" s="15">
        <v>0.73032000732421876</v>
      </c>
      <c r="BB235" s="15">
        <v>0.73032000732421876</v>
      </c>
      <c r="BC235" s="15">
        <v>0.83124000597000125</v>
      </c>
      <c r="BD235" s="15">
        <v>0</v>
      </c>
      <c r="BE235" s="15">
        <v>0</v>
      </c>
      <c r="BF235" s="15">
        <v>0</v>
      </c>
      <c r="BG235" s="15">
        <f t="shared" si="18"/>
        <v>9.5720698857307411</v>
      </c>
      <c r="BH235" t="str">
        <f t="shared" si="19"/>
        <v>UIDIST</v>
      </c>
      <c r="BI235" t="str">
        <f>VLOOKUP(BH235,[2]Summary!$C$29:$C$56,1,0)</f>
        <v>UIDist</v>
      </c>
      <c r="BJ235" s="16">
        <v>44470</v>
      </c>
    </row>
    <row r="236" spans="1:62" x14ac:dyDescent="0.25">
      <c r="A236" s="13">
        <v>802194.01</v>
      </c>
      <c r="B236" s="13">
        <v>802194.01</v>
      </c>
      <c r="C236" t="s">
        <v>263</v>
      </c>
      <c r="D236" t="s">
        <v>18</v>
      </c>
      <c r="E236" t="s">
        <v>19</v>
      </c>
      <c r="F236" s="13" t="s">
        <v>22</v>
      </c>
      <c r="G236" s="14"/>
      <c r="H236" s="15">
        <v>6.0000000000000001E-3</v>
      </c>
      <c r="I236" s="15">
        <v>6.0000000000000001E-3</v>
      </c>
      <c r="J236" s="15">
        <v>7.0000000000000001E-3</v>
      </c>
      <c r="K236" s="15">
        <v>7.0000000000000001E-3</v>
      </c>
      <c r="L236" s="15">
        <v>7.0000000000000001E-3</v>
      </c>
      <c r="M236" s="15">
        <v>2.3639999999999999</v>
      </c>
      <c r="N236" s="15">
        <v>1E-3</v>
      </c>
      <c r="O236" s="15">
        <v>1E-3</v>
      </c>
      <c r="P236" s="15">
        <v>8.0000000000000002E-3</v>
      </c>
      <c r="Q236" s="15">
        <v>8.0000000000000002E-3</v>
      </c>
      <c r="R236" s="15">
        <v>8.0000000000000002E-3</v>
      </c>
      <c r="S236" s="15">
        <v>3.5000000000000003E-2</v>
      </c>
      <c r="T236" s="15">
        <f t="shared" si="15"/>
        <v>2.4579999999999997</v>
      </c>
      <c r="U236" s="15">
        <v>2.6700000762939453E-2</v>
      </c>
      <c r="V236" s="15">
        <v>2.6700000762939453E-2</v>
      </c>
      <c r="W236" s="15">
        <v>2.6510000228881836E-2</v>
      </c>
      <c r="X236" s="15">
        <v>2.6510000228881836E-2</v>
      </c>
      <c r="Y236" s="15">
        <v>2.6510000228881836E-2</v>
      </c>
      <c r="Z236" s="15">
        <v>2.6389999389648436E-2</v>
      </c>
      <c r="AA236" s="15">
        <v>2.73700008392334E-2</v>
      </c>
      <c r="AB236" s="15">
        <v>2.73700008392334E-2</v>
      </c>
      <c r="AC236" s="15">
        <v>2.2749999999999999E-2</v>
      </c>
      <c r="AD236" s="15">
        <v>2.2749999999999999E-2</v>
      </c>
      <c r="AE236" s="15">
        <v>2.2749999999999999E-2</v>
      </c>
      <c r="AF236" s="15">
        <v>2.8719999313354491E-2</v>
      </c>
      <c r="AG236" s="15">
        <f t="shared" si="16"/>
        <v>0.31103000259399416</v>
      </c>
      <c r="AH236" s="15">
        <v>1.422559986114502</v>
      </c>
      <c r="AI236" s="15">
        <v>2.4035500297546388</v>
      </c>
      <c r="AJ236" s="15">
        <v>4.8154099197387694</v>
      </c>
      <c r="AK236" s="15">
        <v>4.1734401473999023</v>
      </c>
      <c r="AL236" s="15">
        <v>0</v>
      </c>
      <c r="AM236" s="15">
        <v>0</v>
      </c>
      <c r="AN236" s="15">
        <v>0</v>
      </c>
      <c r="AO236" s="15">
        <v>0</v>
      </c>
      <c r="AP236" s="15">
        <v>0</v>
      </c>
      <c r="AQ236" s="15">
        <v>0</v>
      </c>
      <c r="AR236" s="15">
        <v>0</v>
      </c>
      <c r="AS236" s="15">
        <v>0</v>
      </c>
      <c r="AT236" s="15">
        <f t="shared" si="17"/>
        <v>12.814960083007811</v>
      </c>
      <c r="AU236" s="15">
        <v>0</v>
      </c>
      <c r="AV236" s="15">
        <v>0</v>
      </c>
      <c r="AW236" s="15">
        <v>0</v>
      </c>
      <c r="AX236" s="15">
        <v>0</v>
      </c>
      <c r="AY236" s="15">
        <v>0</v>
      </c>
      <c r="AZ236" s="15">
        <v>0</v>
      </c>
      <c r="BA236" s="15">
        <v>0</v>
      </c>
      <c r="BB236" s="15">
        <v>0</v>
      </c>
      <c r="BC236" s="15">
        <v>0</v>
      </c>
      <c r="BD236" s="15">
        <v>0</v>
      </c>
      <c r="BE236" s="15">
        <v>0</v>
      </c>
      <c r="BF236" s="15">
        <v>0</v>
      </c>
      <c r="BG236" s="15">
        <f t="shared" si="18"/>
        <v>0</v>
      </c>
      <c r="BH236" t="str">
        <f t="shared" si="19"/>
        <v>UIDIST</v>
      </c>
      <c r="BI236" t="str">
        <f>VLOOKUP(BH236,[2]Summary!$C$29:$C$56,1,0)</f>
        <v>UIDist</v>
      </c>
      <c r="BJ236" s="16">
        <v>44197</v>
      </c>
    </row>
    <row r="237" spans="1:62" x14ac:dyDescent="0.25">
      <c r="A237" s="13">
        <v>802195.01</v>
      </c>
      <c r="B237" s="13">
        <v>802195.01</v>
      </c>
      <c r="C237" t="s">
        <v>264</v>
      </c>
      <c r="D237" t="s">
        <v>18</v>
      </c>
      <c r="E237" t="s">
        <v>19</v>
      </c>
      <c r="F237" s="13" t="s">
        <v>101</v>
      </c>
      <c r="G237" s="14"/>
      <c r="H237" s="15">
        <v>0</v>
      </c>
      <c r="I237" s="15">
        <v>0</v>
      </c>
      <c r="J237" s="15">
        <v>0</v>
      </c>
      <c r="K237" s="15">
        <v>0</v>
      </c>
      <c r="L237" s="15">
        <v>0</v>
      </c>
      <c r="M237" s="15">
        <v>0</v>
      </c>
      <c r="N237" s="15">
        <v>0</v>
      </c>
      <c r="O237" s="15">
        <v>0</v>
      </c>
      <c r="P237" s="15">
        <v>0</v>
      </c>
      <c r="Q237" s="15">
        <v>0</v>
      </c>
      <c r="R237" s="15">
        <v>1.1990000000000001</v>
      </c>
      <c r="S237" s="15">
        <v>0.81100000000000005</v>
      </c>
      <c r="T237" s="15">
        <f t="shared" si="15"/>
        <v>2.0100000000000002</v>
      </c>
      <c r="U237" s="15">
        <v>0</v>
      </c>
      <c r="V237" s="15">
        <v>1.8120000839233399E-2</v>
      </c>
      <c r="W237" s="15">
        <v>0</v>
      </c>
      <c r="X237" s="15">
        <v>0</v>
      </c>
      <c r="Y237" s="15">
        <v>0</v>
      </c>
      <c r="Z237" s="15">
        <v>-2.1791900691986084</v>
      </c>
      <c r="AA237" s="15">
        <v>0.16714000701904297</v>
      </c>
      <c r="AB237" s="15">
        <v>0</v>
      </c>
      <c r="AC237" s="15">
        <v>0</v>
      </c>
      <c r="AD237" s="15">
        <v>0</v>
      </c>
      <c r="AE237" s="15">
        <v>0</v>
      </c>
      <c r="AF237" s="15">
        <v>0</v>
      </c>
      <c r="AG237" s="15">
        <f t="shared" si="16"/>
        <v>-1.9939300613403321</v>
      </c>
      <c r="AH237" s="15">
        <v>0</v>
      </c>
      <c r="AI237" s="15">
        <v>0</v>
      </c>
      <c r="AJ237" s="15">
        <v>0</v>
      </c>
      <c r="AK237" s="15">
        <v>0</v>
      </c>
      <c r="AL237" s="15">
        <v>0</v>
      </c>
      <c r="AM237" s="15">
        <v>0</v>
      </c>
      <c r="AN237" s="15">
        <v>0</v>
      </c>
      <c r="AO237" s="15">
        <v>0</v>
      </c>
      <c r="AP237" s="15">
        <v>0</v>
      </c>
      <c r="AQ237" s="15">
        <v>0</v>
      </c>
      <c r="AR237" s="15">
        <v>0</v>
      </c>
      <c r="AS237" s="15">
        <v>0</v>
      </c>
      <c r="AT237" s="15">
        <f t="shared" si="17"/>
        <v>0</v>
      </c>
      <c r="AU237" s="15">
        <v>0</v>
      </c>
      <c r="AV237" s="15">
        <v>0</v>
      </c>
      <c r="AW237" s="15">
        <v>0</v>
      </c>
      <c r="AX237" s="15">
        <v>0</v>
      </c>
      <c r="AY237" s="15">
        <v>0</v>
      </c>
      <c r="AZ237" s="15">
        <v>0</v>
      </c>
      <c r="BA237" s="15">
        <v>0</v>
      </c>
      <c r="BB237" s="15">
        <v>0</v>
      </c>
      <c r="BC237" s="15">
        <v>0</v>
      </c>
      <c r="BD237" s="15">
        <v>0</v>
      </c>
      <c r="BE237" s="15">
        <v>0</v>
      </c>
      <c r="BF237" s="15">
        <v>0</v>
      </c>
      <c r="BG237" s="15">
        <f t="shared" si="18"/>
        <v>0</v>
      </c>
      <c r="BH237" t="str">
        <f t="shared" si="19"/>
        <v>UIDIST</v>
      </c>
      <c r="BI237" t="str">
        <f>VLOOKUP(BH237,[2]Summary!$C$29:$C$56,1,0)</f>
        <v>UIDist</v>
      </c>
      <c r="BJ237" s="16">
        <v>43831</v>
      </c>
    </row>
    <row r="238" spans="1:62" x14ac:dyDescent="0.25">
      <c r="A238" s="13">
        <v>802196.01</v>
      </c>
      <c r="B238" s="13">
        <v>802196.01</v>
      </c>
      <c r="C238" t="s">
        <v>265</v>
      </c>
      <c r="D238" t="s">
        <v>18</v>
      </c>
      <c r="E238" t="s">
        <v>19</v>
      </c>
      <c r="F238" s="13" t="s">
        <v>22</v>
      </c>
      <c r="G238" s="14"/>
      <c r="H238" s="15">
        <v>1.2290000000000001</v>
      </c>
      <c r="I238" s="15">
        <v>8.4000000000000005E-2</v>
      </c>
      <c r="J238" s="15">
        <v>0.109</v>
      </c>
      <c r="K238" s="15">
        <v>0.109</v>
      </c>
      <c r="L238" s="15">
        <v>0.109</v>
      </c>
      <c r="M238" s="15">
        <v>6.2939999999999996</v>
      </c>
      <c r="N238" s="15">
        <v>8.6999999999999994E-2</v>
      </c>
      <c r="O238" s="15">
        <v>5.8999999999999997E-2</v>
      </c>
      <c r="P238" s="15">
        <v>9.5000000000000001E-2</v>
      </c>
      <c r="Q238" s="15">
        <v>1.625</v>
      </c>
      <c r="R238" s="15">
        <v>3.5350000000000001</v>
      </c>
      <c r="S238" s="15">
        <v>14.904</v>
      </c>
      <c r="T238" s="15">
        <f t="shared" si="15"/>
        <v>28.238999999999997</v>
      </c>
      <c r="U238" s="15">
        <v>0.71933000373840328</v>
      </c>
      <c r="V238" s="15">
        <v>0.3109200134277344</v>
      </c>
      <c r="W238" s="15">
        <v>0.30875000000000002</v>
      </c>
      <c r="X238" s="15">
        <v>0.30875000000000002</v>
      </c>
      <c r="Y238" s="15">
        <v>0.30875000000000002</v>
      </c>
      <c r="Z238" s="15">
        <v>0.48036999702453614</v>
      </c>
      <c r="AA238" s="15">
        <v>0.30116000366210938</v>
      </c>
      <c r="AB238" s="15">
        <v>0.5116600036621094</v>
      </c>
      <c r="AC238" s="15">
        <v>0.25027000427246093</v>
      </c>
      <c r="AD238" s="15">
        <v>0.25027000427246093</v>
      </c>
      <c r="AE238" s="15">
        <v>0.25027000427246093</v>
      </c>
      <c r="AF238" s="15">
        <v>0.3160199890136719</v>
      </c>
      <c r="AG238" s="15">
        <f t="shared" si="16"/>
        <v>4.3165200233459471</v>
      </c>
      <c r="AH238" s="15">
        <v>0.31088000488281248</v>
      </c>
      <c r="AI238" s="15">
        <v>0.31088000488281248</v>
      </c>
      <c r="AJ238" s="15">
        <v>0.31088000488281248</v>
      </c>
      <c r="AK238" s="15">
        <v>0</v>
      </c>
      <c r="AL238" s="15">
        <v>0</v>
      </c>
      <c r="AM238" s="15">
        <v>0</v>
      </c>
      <c r="AN238" s="15">
        <v>0.11319999980926514</v>
      </c>
      <c r="AO238" s="15">
        <v>0</v>
      </c>
      <c r="AP238" s="15">
        <v>0</v>
      </c>
      <c r="AQ238" s="15">
        <v>0</v>
      </c>
      <c r="AR238" s="15">
        <v>0</v>
      </c>
      <c r="AS238" s="15">
        <v>0</v>
      </c>
      <c r="AT238" s="15">
        <f t="shared" si="17"/>
        <v>1.0458400144577027</v>
      </c>
      <c r="AU238" s="15">
        <v>0</v>
      </c>
      <c r="AV238" s="15">
        <v>0</v>
      </c>
      <c r="AW238" s="15">
        <v>0</v>
      </c>
      <c r="AX238" s="15">
        <v>0</v>
      </c>
      <c r="AY238" s="15">
        <v>0</v>
      </c>
      <c r="AZ238" s="15">
        <v>0</v>
      </c>
      <c r="BA238" s="15">
        <v>0</v>
      </c>
      <c r="BB238" s="15">
        <v>0</v>
      </c>
      <c r="BC238" s="15">
        <v>0</v>
      </c>
      <c r="BD238" s="15">
        <v>0</v>
      </c>
      <c r="BE238" s="15">
        <v>0</v>
      </c>
      <c r="BF238" s="15">
        <v>0</v>
      </c>
      <c r="BG238" s="15">
        <f t="shared" si="18"/>
        <v>0</v>
      </c>
      <c r="BH238" t="str">
        <f t="shared" si="19"/>
        <v>UIDIST</v>
      </c>
      <c r="BI238" t="str">
        <f>VLOOKUP(BH238,[2]Summary!$C$29:$C$56,1,0)</f>
        <v>UIDist</v>
      </c>
      <c r="BJ238" s="16">
        <v>44197</v>
      </c>
    </row>
    <row r="239" spans="1:62" x14ac:dyDescent="0.25">
      <c r="A239" s="13">
        <v>802200.01</v>
      </c>
      <c r="B239" s="13">
        <v>802200.01</v>
      </c>
      <c r="C239" t="s">
        <v>266</v>
      </c>
      <c r="D239" t="s">
        <v>18</v>
      </c>
      <c r="E239" t="s">
        <v>19</v>
      </c>
      <c r="F239" s="13" t="s">
        <v>22</v>
      </c>
      <c r="G239" s="14"/>
      <c r="H239" s="15">
        <v>1.113</v>
      </c>
      <c r="I239" s="15">
        <v>19.385000000000002</v>
      </c>
      <c r="J239" s="15">
        <v>49.383000000000003</v>
      </c>
      <c r="K239" s="15">
        <v>39.756</v>
      </c>
      <c r="L239" s="15">
        <v>1.702</v>
      </c>
      <c r="M239" s="15">
        <v>6.2969999999999997</v>
      </c>
      <c r="N239" s="15">
        <v>3.1019999999999999</v>
      </c>
      <c r="O239" s="15">
        <v>8.5739999999999998</v>
      </c>
      <c r="P239" s="15">
        <v>2.9359999999999999</v>
      </c>
      <c r="Q239" s="15">
        <v>0.66700000000000004</v>
      </c>
      <c r="R239" s="15">
        <v>0.77600000000000002</v>
      </c>
      <c r="S239" s="15">
        <v>1.863</v>
      </c>
      <c r="T239" s="15">
        <f t="shared" si="15"/>
        <v>135.55400000000003</v>
      </c>
      <c r="U239" s="15">
        <v>0.80092999267578124</v>
      </c>
      <c r="V239" s="15">
        <v>1.6943700256347656</v>
      </c>
      <c r="W239" s="15">
        <v>1.0310599899291992</v>
      </c>
      <c r="X239" s="15">
        <v>1.2114700012207031</v>
      </c>
      <c r="Y239" s="15">
        <v>1.1197799835205078</v>
      </c>
      <c r="Z239" s="15">
        <v>0.80307000732421874</v>
      </c>
      <c r="AA239" s="15">
        <v>0.83259997558593746</v>
      </c>
      <c r="AB239" s="15">
        <v>1.4632500152587891</v>
      </c>
      <c r="AC239" s="15">
        <v>298.50577050781249</v>
      </c>
      <c r="AD239" s="15">
        <v>-51.934302001953128</v>
      </c>
      <c r="AE239" s="15">
        <v>592.33094702148435</v>
      </c>
      <c r="AF239" s="15">
        <v>122.81766210937499</v>
      </c>
      <c r="AG239" s="15">
        <f t="shared" si="16"/>
        <v>970.67660762786852</v>
      </c>
      <c r="AH239" s="15">
        <v>245.46864599609376</v>
      </c>
      <c r="AI239" s="15">
        <v>99.691151855468746</v>
      </c>
      <c r="AJ239" s="15">
        <v>-66.544962936401362</v>
      </c>
      <c r="AK239" s="15">
        <v>7.8629301757812504</v>
      </c>
      <c r="AL239" s="15">
        <v>9.01702001953125</v>
      </c>
      <c r="AM239" s="15">
        <v>130.76782014083864</v>
      </c>
      <c r="AN239" s="15">
        <v>21.097910034179687</v>
      </c>
      <c r="AO239" s="15">
        <v>-11.281090087890625</v>
      </c>
      <c r="AP239" s="15">
        <v>3.3372999725341796</v>
      </c>
      <c r="AQ239" s="15">
        <v>1.736</v>
      </c>
      <c r="AR239" s="15">
        <v>2.1071699600219729</v>
      </c>
      <c r="AS239" s="15">
        <v>410.5515431289673</v>
      </c>
      <c r="AT239" s="15">
        <f t="shared" si="17"/>
        <v>853.81143825912477</v>
      </c>
      <c r="AU239" s="15">
        <v>-163.74871978759765</v>
      </c>
      <c r="AV239" s="15">
        <v>9.8529998779296871E-2</v>
      </c>
      <c r="AW239" s="15">
        <v>0.37469000482559206</v>
      </c>
      <c r="AX239" s="15">
        <v>-11.753050003051758</v>
      </c>
      <c r="AY239" s="15">
        <v>6.629000091552735E-2</v>
      </c>
      <c r="AZ239" s="15">
        <v>7.1299497756958008</v>
      </c>
      <c r="BA239" s="15">
        <v>0.95893000602722167</v>
      </c>
      <c r="BB239" s="15">
        <v>0.58282002639770503</v>
      </c>
      <c r="BC239" s="15">
        <v>124.0596985168457</v>
      </c>
      <c r="BD239" s="15">
        <v>0</v>
      </c>
      <c r="BE239" s="15">
        <v>0</v>
      </c>
      <c r="BF239" s="15">
        <v>20</v>
      </c>
      <c r="BG239" s="15">
        <f t="shared" si="18"/>
        <v>-22.230861461162547</v>
      </c>
      <c r="BH239" t="str">
        <f t="shared" si="19"/>
        <v>UIDIST</v>
      </c>
      <c r="BI239" t="str">
        <f>VLOOKUP(BH239,[2]Summary!$C$29:$C$56,1,0)</f>
        <v>UIDist</v>
      </c>
      <c r="BJ239" s="16">
        <v>44562</v>
      </c>
    </row>
    <row r="240" spans="1:62" x14ac:dyDescent="0.25">
      <c r="A240" s="13">
        <v>802201.01</v>
      </c>
      <c r="B240" s="13">
        <v>802201.01</v>
      </c>
      <c r="C240" t="s">
        <v>267</v>
      </c>
      <c r="D240" t="s">
        <v>18</v>
      </c>
      <c r="E240" t="s">
        <v>19</v>
      </c>
      <c r="F240" s="13" t="s">
        <v>22</v>
      </c>
      <c r="G240" s="14"/>
      <c r="H240" s="15">
        <v>1.325</v>
      </c>
      <c r="I240" s="15">
        <v>39.078000000000003</v>
      </c>
      <c r="J240" s="15">
        <v>15.901999999999999</v>
      </c>
      <c r="K240" s="15">
        <v>14.047000000000001</v>
      </c>
      <c r="L240" s="15">
        <v>-8.0839999999999996</v>
      </c>
      <c r="M240" s="15">
        <v>37.729999999999997</v>
      </c>
      <c r="N240" s="15">
        <v>21.302</v>
      </c>
      <c r="O240" s="15">
        <v>13.618</v>
      </c>
      <c r="P240" s="15">
        <v>2.911</v>
      </c>
      <c r="Q240" s="15">
        <v>0.75800000000000001</v>
      </c>
      <c r="R240" s="15">
        <v>0.873</v>
      </c>
      <c r="S240" s="15">
        <v>3.0339999999999998</v>
      </c>
      <c r="T240" s="15">
        <f t="shared" si="15"/>
        <v>142.49399999999997</v>
      </c>
      <c r="U240" s="15">
        <v>1.0423300094604493</v>
      </c>
      <c r="V240" s="15">
        <v>1.8800199584960937</v>
      </c>
      <c r="W240" s="15">
        <v>3.1785699462890626</v>
      </c>
      <c r="X240" s="15">
        <v>1.18897998046875</v>
      </c>
      <c r="Y240" s="15">
        <v>2.1880599880218505</v>
      </c>
      <c r="Z240" s="15">
        <v>1.4088699798583983</v>
      </c>
      <c r="AA240" s="15">
        <v>1.0326400146484376</v>
      </c>
      <c r="AB240" s="15">
        <v>2.0863000259399413</v>
      </c>
      <c r="AC240" s="15">
        <v>0.74924999999999997</v>
      </c>
      <c r="AD240" s="15">
        <v>120.60071696853637</v>
      </c>
      <c r="AE240" s="15">
        <v>276.81973010253904</v>
      </c>
      <c r="AF240" s="15">
        <v>-7.3078498535156253</v>
      </c>
      <c r="AG240" s="15">
        <f t="shared" si="16"/>
        <v>404.86761712074275</v>
      </c>
      <c r="AH240" s="15">
        <v>315.27744091796876</v>
      </c>
      <c r="AI240" s="15">
        <v>-73.614690002441407</v>
      </c>
      <c r="AJ240" s="15">
        <v>-278.35393005371094</v>
      </c>
      <c r="AK240" s="15">
        <v>126.51144952154159</v>
      </c>
      <c r="AL240" s="15">
        <v>351.29048222732541</v>
      </c>
      <c r="AM240" s="15">
        <v>237.1204554386139</v>
      </c>
      <c r="AN240" s="15">
        <v>32.653989822387693</v>
      </c>
      <c r="AO240" s="15">
        <v>243.2400041885376</v>
      </c>
      <c r="AP240" s="15">
        <v>319.45337538146975</v>
      </c>
      <c r="AQ240" s="15">
        <v>152.49600000000001</v>
      </c>
      <c r="AR240" s="15">
        <v>11.421009859085084</v>
      </c>
      <c r="AS240" s="15">
        <v>22.604030059814452</v>
      </c>
      <c r="AT240" s="15">
        <f t="shared" si="17"/>
        <v>1460.099617360592</v>
      </c>
      <c r="AU240" s="15">
        <v>0.89718000030517575</v>
      </c>
      <c r="AV240" s="15">
        <v>2.3758500289916991</v>
      </c>
      <c r="AW240" s="15">
        <v>1.2951400146484375</v>
      </c>
      <c r="AX240" s="15">
        <v>3.4110300483703613</v>
      </c>
      <c r="AY240" s="15">
        <v>47.42800061035156</v>
      </c>
      <c r="AZ240" s="15">
        <v>4.2843000392913817</v>
      </c>
      <c r="BA240" s="15">
        <v>2.712939910888672</v>
      </c>
      <c r="BB240" s="15">
        <v>0.47735000610351563</v>
      </c>
      <c r="BC240" s="15">
        <v>0.45954002618789674</v>
      </c>
      <c r="BD240" s="15">
        <v>0</v>
      </c>
      <c r="BE240" s="15">
        <v>0</v>
      </c>
      <c r="BF240" s="15">
        <v>0</v>
      </c>
      <c r="BG240" s="15">
        <f t="shared" si="18"/>
        <v>63.341330685138693</v>
      </c>
      <c r="BH240" t="str">
        <f t="shared" si="19"/>
        <v>UIDIST</v>
      </c>
      <c r="BI240" t="str">
        <f>VLOOKUP(BH240,[2]Summary!$C$29:$C$56,1,0)</f>
        <v>UIDist</v>
      </c>
      <c r="BJ240" s="16">
        <v>44470</v>
      </c>
    </row>
    <row r="241" spans="1:62" x14ac:dyDescent="0.25">
      <c r="A241" s="13">
        <v>802202.01</v>
      </c>
      <c r="B241" s="13">
        <v>802202.01</v>
      </c>
      <c r="C241" t="s">
        <v>268</v>
      </c>
      <c r="D241" t="s">
        <v>18</v>
      </c>
      <c r="E241" t="s">
        <v>19</v>
      </c>
      <c r="F241" s="13" t="s">
        <v>22</v>
      </c>
      <c r="G241" s="14"/>
      <c r="H241" s="15">
        <v>0.45400000000000001</v>
      </c>
      <c r="I241" s="15">
        <v>28.995000000000001</v>
      </c>
      <c r="J241" s="15">
        <v>12.696</v>
      </c>
      <c r="K241" s="15">
        <v>16.254999999999999</v>
      </c>
      <c r="L241" s="15">
        <v>39.192999999999998</v>
      </c>
      <c r="M241" s="15">
        <v>10.388999999999999</v>
      </c>
      <c r="N241" s="15">
        <v>8.8949999999999996</v>
      </c>
      <c r="O241" s="15">
        <v>4.3959999999999999</v>
      </c>
      <c r="P241" s="15">
        <v>2.093</v>
      </c>
      <c r="Q241" s="15">
        <v>6.0919999999999996</v>
      </c>
      <c r="R241" s="15">
        <v>0.69699999999999995</v>
      </c>
      <c r="S241" s="15">
        <v>1.649</v>
      </c>
      <c r="T241" s="15">
        <f t="shared" si="15"/>
        <v>131.804</v>
      </c>
      <c r="U241" s="15">
        <v>0.73923999023437503</v>
      </c>
      <c r="V241" s="15">
        <v>0.78179999446868897</v>
      </c>
      <c r="W241" s="15">
        <v>1.2868600006103517</v>
      </c>
      <c r="X241" s="15">
        <v>4.3096400756835935</v>
      </c>
      <c r="Y241" s="15">
        <v>1.1796300201416015</v>
      </c>
      <c r="Z241" s="15">
        <v>0.75882000732421873</v>
      </c>
      <c r="AA241" s="15">
        <v>0.78628997802734379</v>
      </c>
      <c r="AB241" s="15">
        <v>0.78628997802734379</v>
      </c>
      <c r="AC241" s="15">
        <v>228.38347973632813</v>
      </c>
      <c r="AD241" s="15">
        <v>135.42299072265624</v>
      </c>
      <c r="AE241" s="15">
        <v>292.41068481445313</v>
      </c>
      <c r="AF241" s="15">
        <v>299.11027764892577</v>
      </c>
      <c r="AG241" s="15">
        <f t="shared" si="16"/>
        <v>965.95600296688076</v>
      </c>
      <c r="AH241" s="15">
        <v>3.6477999267578123</v>
      </c>
      <c r="AI241" s="15">
        <v>10.349440002441407</v>
      </c>
      <c r="AJ241" s="15">
        <v>6.4505600585937497</v>
      </c>
      <c r="AK241" s="15">
        <v>6.2442700195312497</v>
      </c>
      <c r="AL241" s="15">
        <v>7.1947000732421875</v>
      </c>
      <c r="AM241" s="15">
        <v>2.8634799690246582</v>
      </c>
      <c r="AN241" s="15">
        <v>125.45145851516723</v>
      </c>
      <c r="AO241" s="15">
        <v>33.165399787902835</v>
      </c>
      <c r="AP241" s="15">
        <v>5.6363097686767576</v>
      </c>
      <c r="AQ241" s="15">
        <v>0.14799999999999999</v>
      </c>
      <c r="AR241" s="15">
        <v>1.5864199686050415</v>
      </c>
      <c r="AS241" s="15">
        <v>5.2000000357627869E-2</v>
      </c>
      <c r="AT241" s="15">
        <f t="shared" si="17"/>
        <v>202.78983809030055</v>
      </c>
      <c r="AU241" s="15">
        <v>0</v>
      </c>
      <c r="AV241" s="15">
        <v>0</v>
      </c>
      <c r="AW241" s="15">
        <v>0</v>
      </c>
      <c r="AX241" s="15">
        <v>0</v>
      </c>
      <c r="AY241" s="15">
        <v>0</v>
      </c>
      <c r="AZ241" s="15">
        <v>0</v>
      </c>
      <c r="BA241" s="15">
        <v>0</v>
      </c>
      <c r="BB241" s="15">
        <v>0</v>
      </c>
      <c r="BC241" s="15">
        <v>0</v>
      </c>
      <c r="BD241" s="15">
        <v>0</v>
      </c>
      <c r="BE241" s="15">
        <v>0</v>
      </c>
      <c r="BF241" s="15">
        <v>0</v>
      </c>
      <c r="BG241" s="15">
        <f t="shared" si="18"/>
        <v>0</v>
      </c>
      <c r="BH241" t="str">
        <f t="shared" si="19"/>
        <v>UIDIST</v>
      </c>
      <c r="BI241" t="str">
        <f>VLOOKUP(BH241,[2]Summary!$C$29:$C$56,1,0)</f>
        <v>UIDist</v>
      </c>
      <c r="BJ241" s="16">
        <v>44197</v>
      </c>
    </row>
    <row r="242" spans="1:62" x14ac:dyDescent="0.25">
      <c r="A242" s="13">
        <v>802241.01</v>
      </c>
      <c r="B242" s="13">
        <v>802241.01</v>
      </c>
      <c r="C242" t="s">
        <v>269</v>
      </c>
      <c r="D242" t="s">
        <v>18</v>
      </c>
      <c r="E242" t="s">
        <v>19</v>
      </c>
      <c r="F242" s="13" t="s">
        <v>22</v>
      </c>
      <c r="G242" s="14"/>
      <c r="H242" s="15">
        <v>0</v>
      </c>
      <c r="I242" s="15">
        <v>0</v>
      </c>
      <c r="J242" s="15">
        <v>1.895</v>
      </c>
      <c r="K242" s="15">
        <v>3.4569999999999999</v>
      </c>
      <c r="L242" s="15">
        <v>9.8390000000000004</v>
      </c>
      <c r="M242" s="15">
        <v>43.494</v>
      </c>
      <c r="N242" s="15">
        <v>52.552</v>
      </c>
      <c r="O242" s="15">
        <v>7.4909999999999997</v>
      </c>
      <c r="P242" s="15">
        <v>4.125</v>
      </c>
      <c r="Q242" s="15">
        <v>2.758</v>
      </c>
      <c r="R242" s="15">
        <v>3.1360000000000001</v>
      </c>
      <c r="S242" s="15">
        <v>51.418999999999997</v>
      </c>
      <c r="T242" s="15">
        <f t="shared" si="15"/>
        <v>180.166</v>
      </c>
      <c r="U242" s="15">
        <v>1.629770004272461</v>
      </c>
      <c r="V242" s="15">
        <v>0.804530029296875</v>
      </c>
      <c r="W242" s="15">
        <v>0.79896002197265625</v>
      </c>
      <c r="X242" s="15">
        <v>0.37834998703002931</v>
      </c>
      <c r="Y242" s="15">
        <v>0.26866000366210935</v>
      </c>
      <c r="Z242" s="15">
        <v>0.26744000244140625</v>
      </c>
      <c r="AA242" s="15">
        <v>0.27732000732421874</v>
      </c>
      <c r="AB242" s="15">
        <v>0.27732000732421874</v>
      </c>
      <c r="AC242" s="15">
        <v>0.23047000122070313</v>
      </c>
      <c r="AD242" s="15">
        <v>-1.5564100036621094</v>
      </c>
      <c r="AE242" s="15">
        <v>0.30635999488830568</v>
      </c>
      <c r="AF242" s="15">
        <v>0.29148001098632814</v>
      </c>
      <c r="AG242" s="15">
        <f t="shared" si="16"/>
        <v>3.9742500667572029</v>
      </c>
      <c r="AH242" s="15">
        <v>0.28672000122070312</v>
      </c>
      <c r="AI242" s="15">
        <v>0.19308999633789062</v>
      </c>
      <c r="AJ242" s="15">
        <v>0.19308999633789062</v>
      </c>
      <c r="AK242" s="15">
        <v>0</v>
      </c>
      <c r="AL242" s="15">
        <v>0</v>
      </c>
      <c r="AM242" s="15">
        <v>-5.2779998779296872E-2</v>
      </c>
      <c r="AN242" s="15">
        <v>0</v>
      </c>
      <c r="AO242" s="15">
        <v>0</v>
      </c>
      <c r="AP242" s="15">
        <v>0</v>
      </c>
      <c r="AQ242" s="15">
        <v>0</v>
      </c>
      <c r="AR242" s="15">
        <v>0</v>
      </c>
      <c r="AS242" s="15">
        <v>0</v>
      </c>
      <c r="AT242" s="15">
        <f t="shared" si="17"/>
        <v>0.62011999511718752</v>
      </c>
      <c r="AU242" s="15">
        <v>0</v>
      </c>
      <c r="AV242" s="15">
        <v>0</v>
      </c>
      <c r="AW242" s="15">
        <v>0</v>
      </c>
      <c r="AX242" s="15">
        <v>0</v>
      </c>
      <c r="AY242" s="15">
        <v>0</v>
      </c>
      <c r="AZ242" s="15">
        <v>0</v>
      </c>
      <c r="BA242" s="15">
        <v>0</v>
      </c>
      <c r="BB242" s="15">
        <v>0</v>
      </c>
      <c r="BC242" s="15">
        <v>0</v>
      </c>
      <c r="BD242" s="15">
        <v>0</v>
      </c>
      <c r="BE242" s="15">
        <v>0</v>
      </c>
      <c r="BF242" s="15">
        <v>0</v>
      </c>
      <c r="BG242" s="15">
        <f t="shared" si="18"/>
        <v>0</v>
      </c>
      <c r="BH242" t="str">
        <f t="shared" si="19"/>
        <v>UIDIST</v>
      </c>
      <c r="BI242" t="str">
        <f>VLOOKUP(BH242,[2]Summary!$C$29:$C$56,1,0)</f>
        <v>UIDist</v>
      </c>
      <c r="BJ242" s="16">
        <v>44197</v>
      </c>
    </row>
    <row r="243" spans="1:62" x14ac:dyDescent="0.25">
      <c r="A243" s="13">
        <v>802248.01</v>
      </c>
      <c r="B243" s="13">
        <v>802248.01</v>
      </c>
      <c r="C243" t="s">
        <v>270</v>
      </c>
      <c r="D243" t="s">
        <v>18</v>
      </c>
      <c r="E243" t="s">
        <v>19</v>
      </c>
      <c r="F243" s="13" t="s">
        <v>22</v>
      </c>
      <c r="G243" s="14"/>
      <c r="H243" s="15">
        <v>7.5999999999999998E-2</v>
      </c>
      <c r="I243" s="15">
        <v>4.2999999999999997E-2</v>
      </c>
      <c r="J243" s="15">
        <v>5.5E-2</v>
      </c>
      <c r="K243" s="15">
        <v>5.5E-2</v>
      </c>
      <c r="L243" s="15">
        <v>5.5E-2</v>
      </c>
      <c r="M243" s="15">
        <v>2E-3</v>
      </c>
      <c r="N243" s="15">
        <v>2E-3</v>
      </c>
      <c r="O243" s="15">
        <v>2E-3</v>
      </c>
      <c r="P243" s="15">
        <v>2.8000000000000001E-2</v>
      </c>
      <c r="Q243" s="15">
        <v>2.8000000000000001E-2</v>
      </c>
      <c r="R243" s="15">
        <v>2.8000000000000001E-2</v>
      </c>
      <c r="S243" s="15">
        <v>0.121</v>
      </c>
      <c r="T243" s="15">
        <f t="shared" si="15"/>
        <v>0.49500000000000005</v>
      </c>
      <c r="U243" s="15">
        <v>9.1449996948242185E-2</v>
      </c>
      <c r="V243" s="15">
        <v>9.1449996948242185E-2</v>
      </c>
      <c r="W243" s="15">
        <v>9.0819999694824224E-2</v>
      </c>
      <c r="X243" s="15">
        <v>9.0819999694824224E-2</v>
      </c>
      <c r="Y243" s="15">
        <v>9.0819999694824224E-2</v>
      </c>
      <c r="Z243" s="15">
        <v>9.0400001525878904E-2</v>
      </c>
      <c r="AA243" s="15">
        <v>9.375E-2</v>
      </c>
      <c r="AB243" s="15">
        <v>9.375E-2</v>
      </c>
      <c r="AC243" s="15">
        <v>7.7910003662109373E-2</v>
      </c>
      <c r="AD243" s="15">
        <v>7.7910003662109373E-2</v>
      </c>
      <c r="AE243" s="15">
        <v>7.7910003662109373E-2</v>
      </c>
      <c r="AF243" s="15">
        <v>9.8379997253417964E-2</v>
      </c>
      <c r="AG243" s="15">
        <f t="shared" si="16"/>
        <v>1.0653700027465822</v>
      </c>
      <c r="AH243" s="15">
        <v>9.6779998779296869E-2</v>
      </c>
      <c r="AI243" s="15">
        <v>9.6779998779296869E-2</v>
      </c>
      <c r="AJ243" s="15">
        <v>9.6779998779296869E-2</v>
      </c>
      <c r="AK243" s="15">
        <v>9.3680000305175787E-2</v>
      </c>
      <c r="AL243" s="15">
        <v>9.3680000305175787E-2</v>
      </c>
      <c r="AM243" s="15">
        <v>4.0830001831054688E-2</v>
      </c>
      <c r="AN243" s="15">
        <v>9.5250000000000001E-2</v>
      </c>
      <c r="AO243" s="15">
        <v>9.5250000000000001E-2</v>
      </c>
      <c r="AP243" s="15">
        <v>0.10627999877929688</v>
      </c>
      <c r="AQ243" s="15">
        <v>0.106</v>
      </c>
      <c r="AR243" s="15">
        <v>0.10627999877929688</v>
      </c>
      <c r="AS243" s="15">
        <v>9.4339996337890628E-2</v>
      </c>
      <c r="AT243" s="15">
        <f t="shared" si="17"/>
        <v>1.1219299926757813</v>
      </c>
      <c r="AU243" s="15">
        <v>0</v>
      </c>
      <c r="AV243" s="15">
        <v>0</v>
      </c>
      <c r="AW243" s="15">
        <v>0</v>
      </c>
      <c r="AX243" s="15">
        <v>0</v>
      </c>
      <c r="AY243" s="15">
        <v>0</v>
      </c>
      <c r="AZ243" s="15">
        <v>0</v>
      </c>
      <c r="BA243" s="15">
        <v>0</v>
      </c>
      <c r="BB243" s="15">
        <v>0</v>
      </c>
      <c r="BC243" s="15">
        <v>0</v>
      </c>
      <c r="BD243" s="15">
        <v>0</v>
      </c>
      <c r="BE243" s="15">
        <v>0</v>
      </c>
      <c r="BF243" s="15">
        <v>0</v>
      </c>
      <c r="BG243" s="15">
        <f t="shared" si="18"/>
        <v>0</v>
      </c>
      <c r="BH243" t="str">
        <f t="shared" si="19"/>
        <v>UIDIST</v>
      </c>
      <c r="BI243" t="str">
        <f>VLOOKUP(BH243,[2]Summary!$C$29:$C$56,1,0)</f>
        <v>UIDist</v>
      </c>
      <c r="BJ243" s="16">
        <v>44197</v>
      </c>
    </row>
    <row r="244" spans="1:62" x14ac:dyDescent="0.25">
      <c r="A244" s="13">
        <v>802251.02</v>
      </c>
      <c r="B244" s="13">
        <v>802251.02</v>
      </c>
      <c r="C244" t="s">
        <v>271</v>
      </c>
      <c r="D244" t="s">
        <v>18</v>
      </c>
      <c r="E244" t="s">
        <v>35</v>
      </c>
      <c r="F244" s="13" t="s">
        <v>20</v>
      </c>
      <c r="G244" s="14"/>
      <c r="H244" s="15">
        <v>60.235999999999997</v>
      </c>
      <c r="I244" s="15">
        <v>1.413</v>
      </c>
      <c r="J244" s="15">
        <v>0.95</v>
      </c>
      <c r="K244" s="15">
        <v>7.4999999999999997E-2</v>
      </c>
      <c r="L244" s="15">
        <v>4.9000000000000002E-2</v>
      </c>
      <c r="M244" s="15">
        <v>4.2709999999999999</v>
      </c>
      <c r="N244" s="15">
        <v>0.188</v>
      </c>
      <c r="O244" s="15">
        <v>0.38500000000000001</v>
      </c>
      <c r="P244" s="15">
        <v>0.153</v>
      </c>
      <c r="Q244" s="15">
        <v>0</v>
      </c>
      <c r="R244" s="15">
        <v>0</v>
      </c>
      <c r="S244" s="15">
        <v>0</v>
      </c>
      <c r="T244" s="15">
        <f t="shared" si="15"/>
        <v>67.720000000000013</v>
      </c>
      <c r="U244" s="15">
        <v>0</v>
      </c>
      <c r="V244" s="15">
        <v>0</v>
      </c>
      <c r="W244" s="15">
        <v>0</v>
      </c>
      <c r="X244" s="15">
        <v>0.44486000061035158</v>
      </c>
      <c r="Y244" s="15">
        <v>0.21463999176025392</v>
      </c>
      <c r="Z244" s="15">
        <v>0</v>
      </c>
      <c r="AA244" s="15">
        <v>0</v>
      </c>
      <c r="AB244" s="15">
        <v>0</v>
      </c>
      <c r="AC244" s="15">
        <v>0</v>
      </c>
      <c r="AD244" s="15">
        <v>0</v>
      </c>
      <c r="AE244" s="15">
        <v>0</v>
      </c>
      <c r="AF244" s="15">
        <v>0</v>
      </c>
      <c r="AG244" s="15">
        <f t="shared" si="16"/>
        <v>0.65949999237060553</v>
      </c>
      <c r="AH244" s="15">
        <v>0</v>
      </c>
      <c r="AI244" s="15">
        <v>0</v>
      </c>
      <c r="AJ244" s="15">
        <v>0</v>
      </c>
      <c r="AK244" s="15">
        <v>0</v>
      </c>
      <c r="AL244" s="15">
        <v>0</v>
      </c>
      <c r="AM244" s="15">
        <v>0</v>
      </c>
      <c r="AN244" s="15">
        <v>0</v>
      </c>
      <c r="AO244" s="15">
        <v>0</v>
      </c>
      <c r="AP244" s="15">
        <v>0</v>
      </c>
      <c r="AQ244" s="15">
        <v>0</v>
      </c>
      <c r="AR244" s="15">
        <v>0</v>
      </c>
      <c r="AS244" s="15">
        <v>0</v>
      </c>
      <c r="AT244" s="15">
        <f t="shared" si="17"/>
        <v>0</v>
      </c>
      <c r="AU244" s="15">
        <v>0</v>
      </c>
      <c r="AV244" s="15">
        <v>0</v>
      </c>
      <c r="AW244" s="15">
        <v>0</v>
      </c>
      <c r="AX244" s="15">
        <v>0</v>
      </c>
      <c r="AY244" s="15">
        <v>0</v>
      </c>
      <c r="AZ244" s="15">
        <v>0</v>
      </c>
      <c r="BA244" s="15">
        <v>0</v>
      </c>
      <c r="BB244" s="15">
        <v>0</v>
      </c>
      <c r="BC244" s="15">
        <v>0</v>
      </c>
      <c r="BD244" s="15">
        <v>0</v>
      </c>
      <c r="BE244" s="15">
        <v>0</v>
      </c>
      <c r="BF244" s="15">
        <v>0</v>
      </c>
      <c r="BG244" s="15">
        <f t="shared" si="18"/>
        <v>0</v>
      </c>
      <c r="BH244" t="str">
        <f t="shared" si="19"/>
        <v>UITRANS</v>
      </c>
      <c r="BI244" t="str">
        <f>VLOOKUP(BH244,[2]Summary!$C$29:$C$56,1,0)</f>
        <v>UITrans</v>
      </c>
      <c r="BJ244" s="16">
        <v>43831</v>
      </c>
    </row>
    <row r="245" spans="1:62" x14ac:dyDescent="0.25">
      <c r="A245" s="13">
        <v>802252.01</v>
      </c>
      <c r="B245" s="13">
        <v>802252.01</v>
      </c>
      <c r="C245" t="s">
        <v>272</v>
      </c>
      <c r="D245" t="s">
        <v>18</v>
      </c>
      <c r="E245" t="s">
        <v>19</v>
      </c>
      <c r="F245" s="13" t="s">
        <v>22</v>
      </c>
      <c r="G245" s="14"/>
      <c r="H245" s="15">
        <v>0</v>
      </c>
      <c r="I245" s="15">
        <v>0</v>
      </c>
      <c r="J245" s="15">
        <v>10.835000000000001</v>
      </c>
      <c r="K245" s="15">
        <v>-3.5880000000000001</v>
      </c>
      <c r="L245" s="15">
        <v>10.385999999999999</v>
      </c>
      <c r="M245" s="15">
        <v>5.2720000000000002</v>
      </c>
      <c r="N245" s="15">
        <v>0.55300000000000005</v>
      </c>
      <c r="O245" s="15">
        <v>0.03</v>
      </c>
      <c r="P245" s="15">
        <v>4.5999999999999999E-2</v>
      </c>
      <c r="Q245" s="15">
        <v>0.156</v>
      </c>
      <c r="R245" s="15">
        <v>4.5999999999999999E-2</v>
      </c>
      <c r="S245" s="15">
        <v>0.19700000000000001</v>
      </c>
      <c r="T245" s="15">
        <f t="shared" si="15"/>
        <v>23.933</v>
      </c>
      <c r="U245" s="15">
        <v>0.14833000183105469</v>
      </c>
      <c r="V245" s="15">
        <v>5.9445399322509767</v>
      </c>
      <c r="W245" s="15">
        <v>19.26384992980957</v>
      </c>
      <c r="X245" s="15">
        <v>19.813449615478515</v>
      </c>
      <c r="Y245" s="15">
        <v>171.94844140625</v>
      </c>
      <c r="Z245" s="15">
        <v>143.62825085449219</v>
      </c>
      <c r="AA245" s="15">
        <v>78.641820922851565</v>
      </c>
      <c r="AB245" s="15">
        <v>106.210259765625</v>
      </c>
      <c r="AC245" s="15">
        <v>127.00369995117188</v>
      </c>
      <c r="AD245" s="15">
        <v>323.18614550781251</v>
      </c>
      <c r="AE245" s="15">
        <v>161.5946708984375</v>
      </c>
      <c r="AF245" s="15">
        <v>52.131629011154175</v>
      </c>
      <c r="AG245" s="15">
        <f t="shared" si="16"/>
        <v>1209.5150877971651</v>
      </c>
      <c r="AH245" s="15">
        <v>2.4764199542999266</v>
      </c>
      <c r="AI245" s="15">
        <v>12.799300216674805</v>
      </c>
      <c r="AJ245" s="15">
        <v>1.9296000022888184</v>
      </c>
      <c r="AK245" s="15">
        <v>-23.87963037109375</v>
      </c>
      <c r="AL245" s="15">
        <v>0.25510000228881835</v>
      </c>
      <c r="AM245" s="15">
        <v>-1.6854900760650635</v>
      </c>
      <c r="AN245" s="15">
        <v>0.57869000244140623</v>
      </c>
      <c r="AO245" s="15">
        <v>0.11181999969482422</v>
      </c>
      <c r="AP245" s="15">
        <v>8.3189998626708977E-2</v>
      </c>
      <c r="AQ245" s="15">
        <v>8.6999999999999994E-2</v>
      </c>
      <c r="AR245" s="15">
        <v>0.19342999649047851</v>
      </c>
      <c r="AS245" s="15">
        <v>-2.3104600868225096</v>
      </c>
      <c r="AT245" s="15">
        <f t="shared" si="17"/>
        <v>-9.3610303611755388</v>
      </c>
      <c r="AU245" s="15">
        <v>0</v>
      </c>
      <c r="AV245" s="15">
        <v>0</v>
      </c>
      <c r="AW245" s="15">
        <v>0</v>
      </c>
      <c r="AX245" s="15">
        <v>0</v>
      </c>
      <c r="AY245" s="15">
        <v>0</v>
      </c>
      <c r="AZ245" s="15">
        <v>0</v>
      </c>
      <c r="BA245" s="15">
        <v>0</v>
      </c>
      <c r="BB245" s="15">
        <v>0</v>
      </c>
      <c r="BC245" s="15">
        <v>0</v>
      </c>
      <c r="BD245" s="15">
        <v>0</v>
      </c>
      <c r="BE245" s="15">
        <v>0</v>
      </c>
      <c r="BF245" s="15">
        <v>0</v>
      </c>
      <c r="BG245" s="15">
        <f t="shared" si="18"/>
        <v>0</v>
      </c>
      <c r="BH245" t="str">
        <f t="shared" si="19"/>
        <v>UIDIST</v>
      </c>
      <c r="BI245" t="str">
        <f>VLOOKUP(BH245,[2]Summary!$C$29:$C$56,1,0)</f>
        <v>UIDist</v>
      </c>
      <c r="BJ245" s="16">
        <v>44197</v>
      </c>
    </row>
    <row r="246" spans="1:62" x14ac:dyDescent="0.25">
      <c r="A246" s="13">
        <v>802257.01</v>
      </c>
      <c r="B246" s="13">
        <v>802257.01</v>
      </c>
      <c r="C246" t="s">
        <v>273</v>
      </c>
      <c r="D246" t="s">
        <v>18</v>
      </c>
      <c r="E246" t="s">
        <v>19</v>
      </c>
      <c r="F246" s="13" t="s">
        <v>22</v>
      </c>
      <c r="G246" s="14"/>
      <c r="H246" s="15">
        <v>0.502</v>
      </c>
      <c r="I246" s="15">
        <v>6.13</v>
      </c>
      <c r="J246" s="15">
        <v>7.1749999999999998</v>
      </c>
      <c r="K246" s="15">
        <v>7.8230000000000004</v>
      </c>
      <c r="L246" s="15">
        <v>7.4589999999999996</v>
      </c>
      <c r="M246" s="15">
        <v>6.0659999999999998</v>
      </c>
      <c r="N246" s="15">
        <v>2.48</v>
      </c>
      <c r="O246" s="15">
        <v>9.4489999999999998</v>
      </c>
      <c r="P246" s="15">
        <v>1.9990000000000001</v>
      </c>
      <c r="Q246" s="15">
        <v>0.28000000000000003</v>
      </c>
      <c r="R246" s="15">
        <v>1.1910000000000001</v>
      </c>
      <c r="S246" s="15">
        <v>1.238</v>
      </c>
      <c r="T246" s="15">
        <f t="shared" si="15"/>
        <v>51.792000000000002</v>
      </c>
      <c r="U246" s="15">
        <v>4.7814100418090817</v>
      </c>
      <c r="V246" s="15">
        <v>162.10655740356447</v>
      </c>
      <c r="W246" s="15">
        <v>279.62697167968747</v>
      </c>
      <c r="X246" s="15">
        <v>79.990861999511722</v>
      </c>
      <c r="Y246" s="15">
        <v>84.724809082031257</v>
      </c>
      <c r="Z246" s="15">
        <v>13.106349975585937</v>
      </c>
      <c r="AA246" s="15">
        <v>124.4261689453125</v>
      </c>
      <c r="AB246" s="15">
        <v>4.2727300872802738</v>
      </c>
      <c r="AC246" s="15">
        <v>5.0998300018310543</v>
      </c>
      <c r="AD246" s="15">
        <v>3.2718400096893312</v>
      </c>
      <c r="AE246" s="15">
        <v>3.2367800292968751</v>
      </c>
      <c r="AF246" s="15">
        <v>4.0872199707031251</v>
      </c>
      <c r="AG246" s="15">
        <f t="shared" si="16"/>
        <v>768.73152922630288</v>
      </c>
      <c r="AH246" s="15">
        <v>4.0184099121093748</v>
      </c>
      <c r="AI246" s="15">
        <v>4.0184099121093748</v>
      </c>
      <c r="AJ246" s="15">
        <v>4.0184099121093748</v>
      </c>
      <c r="AK246" s="15">
        <v>3.8898999023437502</v>
      </c>
      <c r="AL246" s="15">
        <v>0</v>
      </c>
      <c r="AM246" s="15">
        <v>0</v>
      </c>
      <c r="AN246" s="15">
        <v>0</v>
      </c>
      <c r="AO246" s="15">
        <v>0</v>
      </c>
      <c r="AP246" s="15">
        <v>0</v>
      </c>
      <c r="AQ246" s="15">
        <v>0</v>
      </c>
      <c r="AR246" s="15">
        <v>0</v>
      </c>
      <c r="AS246" s="15">
        <v>0</v>
      </c>
      <c r="AT246" s="15">
        <f t="shared" si="17"/>
        <v>15.945129638671874</v>
      </c>
      <c r="AU246" s="15">
        <v>0</v>
      </c>
      <c r="AV246" s="15">
        <v>0</v>
      </c>
      <c r="AW246" s="15">
        <v>0</v>
      </c>
      <c r="AX246" s="15">
        <v>0</v>
      </c>
      <c r="AY246" s="15">
        <v>0</v>
      </c>
      <c r="AZ246" s="15">
        <v>0</v>
      </c>
      <c r="BA246" s="15">
        <v>0</v>
      </c>
      <c r="BB246" s="15">
        <v>0</v>
      </c>
      <c r="BC246" s="15">
        <v>0</v>
      </c>
      <c r="BD246" s="15">
        <v>0</v>
      </c>
      <c r="BE246" s="15">
        <v>0</v>
      </c>
      <c r="BF246" s="15">
        <v>0</v>
      </c>
      <c r="BG246" s="15">
        <f t="shared" si="18"/>
        <v>0</v>
      </c>
      <c r="BH246" t="str">
        <f t="shared" si="19"/>
        <v>UIDIST</v>
      </c>
      <c r="BI246" t="str">
        <f>VLOOKUP(BH246,[2]Summary!$C$29:$C$56,1,0)</f>
        <v>UIDist</v>
      </c>
      <c r="BJ246" s="16">
        <v>44197</v>
      </c>
    </row>
    <row r="247" spans="1:62" x14ac:dyDescent="0.25">
      <c r="A247" s="13">
        <v>802258.01</v>
      </c>
      <c r="B247" s="13">
        <v>802258.01</v>
      </c>
      <c r="C247" t="s">
        <v>274</v>
      </c>
      <c r="D247" t="s">
        <v>18</v>
      </c>
      <c r="E247" t="s">
        <v>19</v>
      </c>
      <c r="F247" s="13" t="s">
        <v>22</v>
      </c>
      <c r="G247" s="14"/>
      <c r="H247" s="15">
        <v>0</v>
      </c>
      <c r="I247" s="15">
        <v>0</v>
      </c>
      <c r="J247" s="15">
        <v>0.31</v>
      </c>
      <c r="K247" s="15">
        <v>-2.5000000000000001E-2</v>
      </c>
      <c r="L247" s="15">
        <v>1E-3</v>
      </c>
      <c r="M247" s="15">
        <v>12.804</v>
      </c>
      <c r="N247" s="15">
        <v>2E-3</v>
      </c>
      <c r="O247" s="15">
        <v>0.753</v>
      </c>
      <c r="P247" s="15">
        <v>6.9740000000000002</v>
      </c>
      <c r="Q247" s="15">
        <v>4.3369999999999997</v>
      </c>
      <c r="R247" s="15">
        <v>4.194</v>
      </c>
      <c r="S247" s="15">
        <v>26.890999999999998</v>
      </c>
      <c r="T247" s="15">
        <f t="shared" si="15"/>
        <v>56.241</v>
      </c>
      <c r="U247" s="15">
        <v>3.3847200927734375</v>
      </c>
      <c r="V247" s="15">
        <v>1.0974999999999999</v>
      </c>
      <c r="W247" s="15">
        <v>1.6918699645996094</v>
      </c>
      <c r="X247" s="15">
        <v>2.095300048828125</v>
      </c>
      <c r="Y247" s="15">
        <v>-1.6736399459838867</v>
      </c>
      <c r="Z247" s="15">
        <v>5.1871501922607424</v>
      </c>
      <c r="AA247" s="15">
        <v>3.6727100830078125</v>
      </c>
      <c r="AB247" s="15">
        <v>1.2674100036621094</v>
      </c>
      <c r="AC247" s="15">
        <v>1.2386399536132813</v>
      </c>
      <c r="AD247" s="15">
        <v>1.1807400512695312</v>
      </c>
      <c r="AE247" s="15">
        <v>23.580140045166015</v>
      </c>
      <c r="AF247" s="15">
        <v>-0.24556998300552368</v>
      </c>
      <c r="AG247" s="15">
        <f t="shared" si="16"/>
        <v>42.47697050619125</v>
      </c>
      <c r="AH247" s="15">
        <v>0.98922999954223634</v>
      </c>
      <c r="AI247" s="15">
        <v>0.56899999999999995</v>
      </c>
      <c r="AJ247" s="15">
        <v>0.56899999999999995</v>
      </c>
      <c r="AK247" s="15">
        <v>0.74605999755859376</v>
      </c>
      <c r="AL247" s="15">
        <v>0.55195001220703122</v>
      </c>
      <c r="AM247" s="15">
        <v>5.742349876403809</v>
      </c>
      <c r="AN247" s="15">
        <v>1.1928299789428711</v>
      </c>
      <c r="AO247" s="15">
        <v>0.59665997314453123</v>
      </c>
      <c r="AP247" s="15">
        <v>0.66578002929687496</v>
      </c>
      <c r="AQ247" s="15">
        <v>0.66600000000000004</v>
      </c>
      <c r="AR247" s="15">
        <v>0.75779000854492184</v>
      </c>
      <c r="AS247" s="15">
        <v>0.84638001251220707</v>
      </c>
      <c r="AT247" s="15">
        <f t="shared" si="17"/>
        <v>13.893029888153075</v>
      </c>
      <c r="AU247" s="15">
        <v>0.54167999267578126</v>
      </c>
      <c r="AV247" s="15">
        <v>2.0616700210571288</v>
      </c>
      <c r="AW247" s="15">
        <v>3.0186699829101564</v>
      </c>
      <c r="AX247" s="15">
        <v>2.2411300048828124</v>
      </c>
      <c r="AY247" s="15">
        <v>0.71433001708984378</v>
      </c>
      <c r="AZ247" s="15">
        <v>1.0135999908447266</v>
      </c>
      <c r="BA247" s="15">
        <v>0.6870599975585937</v>
      </c>
      <c r="BB247" s="15">
        <v>0.6870599975585937</v>
      </c>
      <c r="BC247" s="15">
        <v>2.4290599975585936</v>
      </c>
      <c r="BD247" s="15">
        <v>0.68700000000000006</v>
      </c>
      <c r="BE247" s="15">
        <v>0.68700000000000006</v>
      </c>
      <c r="BF247" s="15">
        <v>0.68700000000000006</v>
      </c>
      <c r="BG247" s="15">
        <f t="shared" si="18"/>
        <v>15.45526000213623</v>
      </c>
      <c r="BH247" t="str">
        <f t="shared" si="19"/>
        <v>UIDIST</v>
      </c>
      <c r="BI247" t="str">
        <f>VLOOKUP(BH247,[2]Summary!$C$29:$C$56,1,0)</f>
        <v>UIDist</v>
      </c>
      <c r="BJ247" s="16">
        <v>44562</v>
      </c>
    </row>
    <row r="248" spans="1:62" x14ac:dyDescent="0.25">
      <c r="A248" s="13">
        <v>802263.01</v>
      </c>
      <c r="B248" s="13">
        <v>802263.01</v>
      </c>
      <c r="C248" t="s">
        <v>275</v>
      </c>
      <c r="D248" t="s">
        <v>18</v>
      </c>
      <c r="E248" t="s">
        <v>19</v>
      </c>
      <c r="F248" s="13" t="s">
        <v>22</v>
      </c>
      <c r="G248" s="14"/>
      <c r="H248" s="15">
        <v>4.3999999999999997E-2</v>
      </c>
      <c r="I248" s="15">
        <v>0</v>
      </c>
      <c r="J248" s="15">
        <v>0</v>
      </c>
      <c r="K248" s="15">
        <v>1.1399999999999999</v>
      </c>
      <c r="L248" s="15">
        <v>0.13100000000000001</v>
      </c>
      <c r="M248" s="15">
        <v>0.32800000000000001</v>
      </c>
      <c r="N248" s="15">
        <v>1.0999999999999999E-2</v>
      </c>
      <c r="O248" s="15">
        <v>0.17100000000000001</v>
      </c>
      <c r="P248" s="15">
        <v>0.33300000000000002</v>
      </c>
      <c r="Q248" s="15">
        <v>0.82099999999999995</v>
      </c>
      <c r="R248" s="15">
        <v>58.273000000000003</v>
      </c>
      <c r="S248" s="15">
        <v>1.462</v>
      </c>
      <c r="T248" s="15">
        <f t="shared" si="15"/>
        <v>62.714000000000006</v>
      </c>
      <c r="U248" s="15">
        <v>0.51281001472473142</v>
      </c>
      <c r="V248" s="15">
        <v>0.98531997680664063</v>
      </c>
      <c r="W248" s="15">
        <v>1.0058599700927735</v>
      </c>
      <c r="X248" s="15">
        <v>0.39424999999999999</v>
      </c>
      <c r="Y248" s="15">
        <v>0.39424999999999999</v>
      </c>
      <c r="Z248" s="15">
        <v>0.39247000122070314</v>
      </c>
      <c r="AA248" s="15">
        <v>0.4068999938964844</v>
      </c>
      <c r="AB248" s="15">
        <v>0.4068999938964844</v>
      </c>
      <c r="AC248" s="15">
        <v>0.33814001464843751</v>
      </c>
      <c r="AD248" s="15">
        <v>0.33814001464843751</v>
      </c>
      <c r="AE248" s="15">
        <v>0.33814001464843751</v>
      </c>
      <c r="AF248" s="15">
        <v>0.42698999023437501</v>
      </c>
      <c r="AG248" s="15">
        <f t="shared" si="16"/>
        <v>5.940169984817504</v>
      </c>
      <c r="AH248" s="15">
        <v>0.42002999877929686</v>
      </c>
      <c r="AI248" s="15">
        <v>0.42002999877929686</v>
      </c>
      <c r="AJ248" s="15">
        <v>2.5125600280761717</v>
      </c>
      <c r="AK248" s="15">
        <v>3.4999299926757814</v>
      </c>
      <c r="AL248" s="15">
        <v>1.6097499694824218</v>
      </c>
      <c r="AM248" s="15">
        <v>3.1243200073242186</v>
      </c>
      <c r="AN248" s="15">
        <v>21.678409713745118</v>
      </c>
      <c r="AO248" s="15">
        <v>35.399479248046873</v>
      </c>
      <c r="AP248" s="15">
        <v>4.0831100158691402</v>
      </c>
      <c r="AQ248" s="15">
        <v>4.6619999999999999</v>
      </c>
      <c r="AR248" s="15">
        <v>2.6974100189208983</v>
      </c>
      <c r="AS248" s="15">
        <v>2.9446600341796874</v>
      </c>
      <c r="AT248" s="15">
        <f t="shared" si="17"/>
        <v>83.051689025878915</v>
      </c>
      <c r="AU248" s="15">
        <v>0</v>
      </c>
      <c r="AV248" s="15">
        <v>0</v>
      </c>
      <c r="AW248" s="15">
        <v>0</v>
      </c>
      <c r="AX248" s="15">
        <v>0</v>
      </c>
      <c r="AY248" s="15">
        <v>0</v>
      </c>
      <c r="AZ248" s="15">
        <v>0</v>
      </c>
      <c r="BA248" s="15">
        <v>0</v>
      </c>
      <c r="BB248" s="15">
        <v>0</v>
      </c>
      <c r="BC248" s="15">
        <v>0</v>
      </c>
      <c r="BD248" s="15">
        <v>0</v>
      </c>
      <c r="BE248" s="15">
        <v>0</v>
      </c>
      <c r="BF248" s="15">
        <v>0</v>
      </c>
      <c r="BG248" s="15">
        <f t="shared" si="18"/>
        <v>0</v>
      </c>
      <c r="BH248" t="str">
        <f t="shared" si="19"/>
        <v>UIDIST</v>
      </c>
      <c r="BI248" t="str">
        <f>VLOOKUP(BH248,[2]Summary!$C$29:$C$56,1,0)</f>
        <v>UIDist</v>
      </c>
      <c r="BJ248" s="16">
        <v>44197</v>
      </c>
    </row>
    <row r="249" spans="1:62" x14ac:dyDescent="0.25">
      <c r="A249" s="13">
        <v>802264.01</v>
      </c>
      <c r="B249" s="13">
        <v>802264.01</v>
      </c>
      <c r="C249" t="s">
        <v>276</v>
      </c>
      <c r="D249" t="s">
        <v>18</v>
      </c>
      <c r="E249" t="s">
        <v>19</v>
      </c>
      <c r="F249" s="13" t="s">
        <v>22</v>
      </c>
      <c r="G249" s="14"/>
      <c r="H249" s="15">
        <v>0</v>
      </c>
      <c r="I249" s="15">
        <v>3.452</v>
      </c>
      <c r="J249" s="15">
        <v>1.0629999999999999</v>
      </c>
      <c r="K249" s="15">
        <v>7.5640000000000001</v>
      </c>
      <c r="L249" s="15">
        <v>26.59</v>
      </c>
      <c r="M249" s="15">
        <v>24.071999999999999</v>
      </c>
      <c r="N249" s="15">
        <v>55.576999999999998</v>
      </c>
      <c r="O249" s="15">
        <v>27.850999999999999</v>
      </c>
      <c r="P249" s="15">
        <v>246.48500000000001</v>
      </c>
      <c r="Q249" s="15">
        <v>-131.602</v>
      </c>
      <c r="R249" s="15">
        <v>0.51900000000000002</v>
      </c>
      <c r="S249" s="15">
        <v>-5.5709999999999997</v>
      </c>
      <c r="T249" s="15">
        <f t="shared" si="15"/>
        <v>256</v>
      </c>
      <c r="U249" s="15">
        <v>13.139449714660644</v>
      </c>
      <c r="V249" s="15">
        <v>4.6907099990844729</v>
      </c>
      <c r="W249" s="15">
        <v>22.422319702148439</v>
      </c>
      <c r="X249" s="15">
        <v>1.1511299438476563</v>
      </c>
      <c r="Y249" s="15">
        <v>1.5318199462890625</v>
      </c>
      <c r="Z249" s="15">
        <v>0.77123999786376951</v>
      </c>
      <c r="AA249" s="15">
        <v>0</v>
      </c>
      <c r="AB249" s="15">
        <v>0</v>
      </c>
      <c r="AC249" s="15">
        <v>0</v>
      </c>
      <c r="AD249" s="15">
        <v>0</v>
      </c>
      <c r="AE249" s="15">
        <v>0</v>
      </c>
      <c r="AF249" s="15">
        <v>0</v>
      </c>
      <c r="AG249" s="15">
        <f t="shared" si="16"/>
        <v>43.706669303894046</v>
      </c>
      <c r="AH249" s="15">
        <v>0</v>
      </c>
      <c r="AI249" s="15">
        <v>0</v>
      </c>
      <c r="AJ249" s="15">
        <v>0</v>
      </c>
      <c r="AK249" s="15">
        <v>0</v>
      </c>
      <c r="AL249" s="15">
        <v>0</v>
      </c>
      <c r="AM249" s="15">
        <v>0</v>
      </c>
      <c r="AN249" s="15">
        <v>0</v>
      </c>
      <c r="AO249" s="15">
        <v>0</v>
      </c>
      <c r="AP249" s="15">
        <v>0</v>
      </c>
      <c r="AQ249" s="15">
        <v>0</v>
      </c>
      <c r="AR249" s="15">
        <v>0</v>
      </c>
      <c r="AS249" s="15">
        <v>0</v>
      </c>
      <c r="AT249" s="15">
        <f t="shared" si="17"/>
        <v>0</v>
      </c>
      <c r="AU249" s="15">
        <v>0</v>
      </c>
      <c r="AV249" s="15">
        <v>0</v>
      </c>
      <c r="AW249" s="15">
        <v>0</v>
      </c>
      <c r="AX249" s="15">
        <v>0</v>
      </c>
      <c r="AY249" s="15">
        <v>0</v>
      </c>
      <c r="AZ249" s="15">
        <v>0</v>
      </c>
      <c r="BA249" s="15">
        <v>0</v>
      </c>
      <c r="BB249" s="15">
        <v>0</v>
      </c>
      <c r="BC249" s="15">
        <v>0</v>
      </c>
      <c r="BD249" s="15">
        <v>0</v>
      </c>
      <c r="BE249" s="15">
        <v>0</v>
      </c>
      <c r="BF249" s="15">
        <v>0</v>
      </c>
      <c r="BG249" s="15">
        <f t="shared" si="18"/>
        <v>0</v>
      </c>
      <c r="BH249" t="str">
        <f t="shared" si="19"/>
        <v>UIDIST</v>
      </c>
      <c r="BI249" t="str">
        <f>VLOOKUP(BH249,[2]Summary!$C$29:$C$56,1,0)</f>
        <v>UIDist</v>
      </c>
      <c r="BJ249" s="16">
        <v>43831</v>
      </c>
    </row>
    <row r="250" spans="1:62" x14ac:dyDescent="0.25">
      <c r="A250" s="13">
        <v>802265.01</v>
      </c>
      <c r="B250" s="13">
        <v>802265.01</v>
      </c>
      <c r="C250" t="s">
        <v>277</v>
      </c>
      <c r="D250" t="s">
        <v>18</v>
      </c>
      <c r="E250" t="s">
        <v>19</v>
      </c>
      <c r="F250" s="13" t="s">
        <v>22</v>
      </c>
      <c r="G250" s="14"/>
      <c r="H250" s="15">
        <v>0</v>
      </c>
      <c r="I250" s="15">
        <v>0</v>
      </c>
      <c r="J250" s="15">
        <v>5.98</v>
      </c>
      <c r="K250" s="15">
        <v>-2.9830000000000001</v>
      </c>
      <c r="L250" s="15">
        <v>10.962999999999999</v>
      </c>
      <c r="M250" s="15">
        <v>5.7030000000000003</v>
      </c>
      <c r="N250" s="15">
        <v>1.379</v>
      </c>
      <c r="O250" s="15">
        <v>7.8E-2</v>
      </c>
      <c r="P250" s="15">
        <v>135.06299999999999</v>
      </c>
      <c r="Q250" s="15">
        <v>133.49299999999999</v>
      </c>
      <c r="R250" s="15">
        <v>294.35700000000003</v>
      </c>
      <c r="S250" s="15">
        <v>296.79899999999998</v>
      </c>
      <c r="T250" s="15">
        <f t="shared" si="15"/>
        <v>880.83199999999999</v>
      </c>
      <c r="U250" s="15">
        <v>59.916871826171878</v>
      </c>
      <c r="V250" s="15">
        <v>33.390590728759769</v>
      </c>
      <c r="W250" s="15">
        <v>63.117068359374997</v>
      </c>
      <c r="X250" s="15">
        <v>-26.841290283203126</v>
      </c>
      <c r="Y250" s="15">
        <v>-25.332519287109374</v>
      </c>
      <c r="Z250" s="15">
        <v>-10.739750122070312</v>
      </c>
      <c r="AA250" s="15">
        <v>8.8372601318359383</v>
      </c>
      <c r="AB250" s="15">
        <v>51.293390136718749</v>
      </c>
      <c r="AC250" s="15">
        <v>162.58719726562501</v>
      </c>
      <c r="AD250" s="15">
        <v>220.00537695312499</v>
      </c>
      <c r="AE250" s="15">
        <v>323.59894580078122</v>
      </c>
      <c r="AF250" s="15">
        <v>136.65809692382811</v>
      </c>
      <c r="AG250" s="15">
        <f t="shared" si="16"/>
        <v>996.49123843383779</v>
      </c>
      <c r="AH250" s="15">
        <v>21.386309844970704</v>
      </c>
      <c r="AI250" s="15">
        <v>13.371410308837891</v>
      </c>
      <c r="AJ250" s="15">
        <v>9.8025901160240174</v>
      </c>
      <c r="AK250" s="15">
        <v>12.287040100097656</v>
      </c>
      <c r="AL250" s="15">
        <v>0</v>
      </c>
      <c r="AM250" s="15">
        <v>90.9662568359375</v>
      </c>
      <c r="AN250" s="15">
        <v>1.7455399932861329</v>
      </c>
      <c r="AO250" s="15">
        <v>0</v>
      </c>
      <c r="AP250" s="15">
        <v>0</v>
      </c>
      <c r="AQ250" s="15">
        <v>0</v>
      </c>
      <c r="AR250" s="15">
        <v>0</v>
      </c>
      <c r="AS250" s="15">
        <v>0</v>
      </c>
      <c r="AT250" s="15">
        <f t="shared" si="17"/>
        <v>149.5591471991539</v>
      </c>
      <c r="AU250" s="15">
        <v>0</v>
      </c>
      <c r="AV250" s="15">
        <v>0</v>
      </c>
      <c r="AW250" s="15">
        <v>0</v>
      </c>
      <c r="AX250" s="15">
        <v>0</v>
      </c>
      <c r="AY250" s="15">
        <v>0</v>
      </c>
      <c r="AZ250" s="15">
        <v>0</v>
      </c>
      <c r="BA250" s="15">
        <v>0</v>
      </c>
      <c r="BB250" s="15">
        <v>0</v>
      </c>
      <c r="BC250" s="15">
        <v>0</v>
      </c>
      <c r="BD250" s="15">
        <v>0</v>
      </c>
      <c r="BE250" s="15">
        <v>0</v>
      </c>
      <c r="BF250" s="15">
        <v>0</v>
      </c>
      <c r="BG250" s="15">
        <f t="shared" si="18"/>
        <v>0</v>
      </c>
      <c r="BH250" t="str">
        <f t="shared" si="19"/>
        <v>UIDIST</v>
      </c>
      <c r="BI250" t="str">
        <f>VLOOKUP(BH250,[2]Summary!$C$29:$C$56,1,0)</f>
        <v>UIDist</v>
      </c>
      <c r="BJ250" s="16">
        <v>44197</v>
      </c>
    </row>
    <row r="251" spans="1:62" x14ac:dyDescent="0.25">
      <c r="A251" s="13">
        <v>802268.01</v>
      </c>
      <c r="B251" s="13">
        <v>802268.01</v>
      </c>
      <c r="C251" t="s">
        <v>278</v>
      </c>
      <c r="D251" t="s">
        <v>18</v>
      </c>
      <c r="E251" t="s">
        <v>19</v>
      </c>
      <c r="F251" s="13" t="s">
        <v>22</v>
      </c>
      <c r="G251" s="14"/>
      <c r="H251" s="15">
        <v>0</v>
      </c>
      <c r="I251" s="15">
        <v>0</v>
      </c>
      <c r="J251" s="15">
        <v>0</v>
      </c>
      <c r="K251" s="15">
        <v>0</v>
      </c>
      <c r="L251" s="15">
        <v>0.85899999999999999</v>
      </c>
      <c r="M251" s="15">
        <v>0.44</v>
      </c>
      <c r="N251" s="15">
        <v>0.22900000000000001</v>
      </c>
      <c r="O251" s="15">
        <v>0.76400000000000001</v>
      </c>
      <c r="P251" s="15">
        <v>5.0030000000000001</v>
      </c>
      <c r="Q251" s="15">
        <v>1.9790000000000001</v>
      </c>
      <c r="R251" s="15">
        <v>53.151000000000003</v>
      </c>
      <c r="S251" s="15">
        <v>7.431</v>
      </c>
      <c r="T251" s="15">
        <f t="shared" si="15"/>
        <v>69.856000000000009</v>
      </c>
      <c r="U251" s="15">
        <v>4.070379943847656</v>
      </c>
      <c r="V251" s="15">
        <v>64.928718811035154</v>
      </c>
      <c r="W251" s="15">
        <v>2.9914400024414061</v>
      </c>
      <c r="X251" s="15">
        <v>1.246</v>
      </c>
      <c r="Y251" s="15">
        <v>21.010860229492188</v>
      </c>
      <c r="Z251" s="15">
        <v>3.1584900817871095</v>
      </c>
      <c r="AA251" s="15">
        <v>6.1705299072265625</v>
      </c>
      <c r="AB251" s="15">
        <v>41.081361694335939</v>
      </c>
      <c r="AC251" s="15">
        <v>5.5499899902343746</v>
      </c>
      <c r="AD251" s="15">
        <v>2.6529700317382812</v>
      </c>
      <c r="AE251" s="15">
        <v>6.4850599975585936</v>
      </c>
      <c r="AF251" s="15">
        <v>2.8177500762939451</v>
      </c>
      <c r="AG251" s="15">
        <f t="shared" si="16"/>
        <v>162.16355076599118</v>
      </c>
      <c r="AH251" s="15">
        <v>4.0442799873352051</v>
      </c>
      <c r="AI251" s="15">
        <v>6.6470999755859372</v>
      </c>
      <c r="AJ251" s="15">
        <v>1.4805099852085113</v>
      </c>
      <c r="AK251" s="15">
        <v>23.879019729614257</v>
      </c>
      <c r="AL251" s="15">
        <v>687.62591833496094</v>
      </c>
      <c r="AM251" s="15">
        <v>-146.70501171875</v>
      </c>
      <c r="AN251" s="15">
        <v>58.715040039062501</v>
      </c>
      <c r="AO251" s="15">
        <v>444.01860773432253</v>
      </c>
      <c r="AP251" s="15">
        <v>652.76986230468754</v>
      </c>
      <c r="AQ251" s="15">
        <v>673.09699999999998</v>
      </c>
      <c r="AR251" s="15">
        <v>740.45384570312501</v>
      </c>
      <c r="AS251" s="15">
        <v>392.31473242187502</v>
      </c>
      <c r="AT251" s="15">
        <f t="shared" si="17"/>
        <v>3538.3409044970272</v>
      </c>
      <c r="AU251" s="15">
        <v>-333.84866583251954</v>
      </c>
      <c r="AV251" s="15">
        <v>940.58968359375001</v>
      </c>
      <c r="AW251" s="15">
        <v>17.708599182128907</v>
      </c>
      <c r="AX251" s="15">
        <v>376.91960595703125</v>
      </c>
      <c r="AY251" s="15">
        <v>445.34466601562502</v>
      </c>
      <c r="AZ251" s="15">
        <v>230.3846513671875</v>
      </c>
      <c r="BA251" s="15">
        <v>39.581191162109377</v>
      </c>
      <c r="BB251" s="15">
        <v>614.90986914062501</v>
      </c>
      <c r="BC251" s="15">
        <v>874.39886132812501</v>
      </c>
      <c r="BD251" s="15">
        <v>8.2257304687499992</v>
      </c>
      <c r="BE251" s="15">
        <v>400</v>
      </c>
      <c r="BF251" s="15">
        <v>0</v>
      </c>
      <c r="BG251" s="15">
        <f t="shared" si="18"/>
        <v>3614.2141923828126</v>
      </c>
      <c r="BH251" t="str">
        <f t="shared" si="19"/>
        <v>UIDIST</v>
      </c>
      <c r="BI251" t="str">
        <f>VLOOKUP(BH251,[2]Summary!$C$29:$C$56,1,0)</f>
        <v>UIDist</v>
      </c>
      <c r="BJ251" s="16">
        <v>44531</v>
      </c>
    </row>
    <row r="252" spans="1:62" x14ac:dyDescent="0.25">
      <c r="A252" s="13">
        <v>802269.01</v>
      </c>
      <c r="B252" s="13">
        <v>802269.01</v>
      </c>
      <c r="C252" t="s">
        <v>279</v>
      </c>
      <c r="D252" t="s">
        <v>18</v>
      </c>
      <c r="E252" t="s">
        <v>19</v>
      </c>
      <c r="F252" s="13" t="s">
        <v>22</v>
      </c>
      <c r="G252" s="14"/>
      <c r="H252" s="15">
        <v>1.1639999999999999</v>
      </c>
      <c r="I252" s="15">
        <v>1.244</v>
      </c>
      <c r="J252" s="15">
        <v>0.29099999999999998</v>
      </c>
      <c r="K252" s="15">
        <v>1.7999999999999999E-2</v>
      </c>
      <c r="L252" s="15">
        <v>1.7999999999999999E-2</v>
      </c>
      <c r="M252" s="15">
        <v>1E-3</v>
      </c>
      <c r="N252" s="15">
        <v>1E-3</v>
      </c>
      <c r="O252" s="15">
        <v>1.23</v>
      </c>
      <c r="P252" s="15">
        <v>5.617</v>
      </c>
      <c r="Q252" s="15">
        <v>7.5119999999999996</v>
      </c>
      <c r="R252" s="15">
        <v>36.284999999999997</v>
      </c>
      <c r="S252" s="15">
        <v>20.097000000000001</v>
      </c>
      <c r="T252" s="15">
        <f t="shared" si="15"/>
        <v>73.478000000000009</v>
      </c>
      <c r="U252" s="15">
        <v>8.021810150146484</v>
      </c>
      <c r="V252" s="15">
        <v>1.4440799865722656</v>
      </c>
      <c r="W252" s="15">
        <v>0.8250500030517578</v>
      </c>
      <c r="X252" s="15">
        <v>6.8524000854492186</v>
      </c>
      <c r="Y252" s="15">
        <v>2.873509979248047</v>
      </c>
      <c r="Z252" s="15">
        <v>3.732189910888672</v>
      </c>
      <c r="AA252" s="15">
        <v>2.7520299377441408</v>
      </c>
      <c r="AB252" s="15">
        <v>0.60888000488281246</v>
      </c>
      <c r="AC252" s="15">
        <v>0.59701998901367193</v>
      </c>
      <c r="AD252" s="15">
        <v>0.31454998779296878</v>
      </c>
      <c r="AE252" s="15">
        <v>0.31454998779296878</v>
      </c>
      <c r="AF252" s="15">
        <v>0.48488001298904421</v>
      </c>
      <c r="AG252" s="15">
        <f t="shared" si="16"/>
        <v>28.82095003557205</v>
      </c>
      <c r="AH252" s="15">
        <v>1.4494199829101562</v>
      </c>
      <c r="AI252" s="15">
        <v>1.4960199584960938</v>
      </c>
      <c r="AJ252" s="15">
        <v>0.97869001770019526</v>
      </c>
      <c r="AK252" s="15">
        <v>4.7515800476074217</v>
      </c>
      <c r="AL252" s="15">
        <v>0.42052999877929687</v>
      </c>
      <c r="AM252" s="15">
        <v>13.699250045776367</v>
      </c>
      <c r="AN252" s="15">
        <v>-0.57559039306640625</v>
      </c>
      <c r="AO252" s="15">
        <v>3.0337000427246092</v>
      </c>
      <c r="AP252" s="15">
        <v>1.4484400329589844</v>
      </c>
      <c r="AQ252" s="15">
        <v>24.902000000000001</v>
      </c>
      <c r="AR252" s="15">
        <v>-22.143110015869141</v>
      </c>
      <c r="AS252" s="15">
        <v>3.4897300548553467</v>
      </c>
      <c r="AT252" s="15">
        <f t="shared" si="17"/>
        <v>32.950659772872925</v>
      </c>
      <c r="AU252" s="15">
        <v>0</v>
      </c>
      <c r="AV252" s="15">
        <v>0</v>
      </c>
      <c r="AW252" s="15">
        <v>0</v>
      </c>
      <c r="AX252" s="15">
        <v>0</v>
      </c>
      <c r="AY252" s="15">
        <v>0</v>
      </c>
      <c r="AZ252" s="15">
        <v>0</v>
      </c>
      <c r="BA252" s="15">
        <v>0</v>
      </c>
      <c r="BB252" s="15">
        <v>1.5578199615478516</v>
      </c>
      <c r="BC252" s="15">
        <v>15.190380138397217</v>
      </c>
      <c r="BD252" s="15">
        <v>163.001</v>
      </c>
      <c r="BE252" s="15">
        <v>63.000999999999998</v>
      </c>
      <c r="BF252" s="15">
        <v>563.00099999999998</v>
      </c>
      <c r="BG252" s="15">
        <f t="shared" si="18"/>
        <v>805.75120009994509</v>
      </c>
      <c r="BH252" t="str">
        <f t="shared" si="19"/>
        <v>UIDIST</v>
      </c>
      <c r="BI252" t="str">
        <f>VLOOKUP(BH252,[2]Summary!$C$29:$C$56,1,0)</f>
        <v>UIDist</v>
      </c>
      <c r="BJ252" s="16">
        <v>44562</v>
      </c>
    </row>
    <row r="253" spans="1:62" x14ac:dyDescent="0.25">
      <c r="A253" s="13">
        <v>802272.01</v>
      </c>
      <c r="B253" s="13">
        <v>802272.01</v>
      </c>
      <c r="C253" t="s">
        <v>280</v>
      </c>
      <c r="D253" t="s">
        <v>18</v>
      </c>
      <c r="E253" t="s">
        <v>19</v>
      </c>
      <c r="F253" s="13" t="s">
        <v>22</v>
      </c>
      <c r="G253" s="14"/>
      <c r="H253" s="15">
        <v>0</v>
      </c>
      <c r="I253" s="15">
        <v>0.54300000000000004</v>
      </c>
      <c r="J253" s="15">
        <v>0.86</v>
      </c>
      <c r="K253" s="15">
        <v>-5.8000000000000003E-2</v>
      </c>
      <c r="L253" s="15">
        <v>5.0000000000000001E-3</v>
      </c>
      <c r="M253" s="15">
        <v>0.17899999999999999</v>
      </c>
      <c r="N253" s="15">
        <v>0</v>
      </c>
      <c r="O253" s="15">
        <v>0.751</v>
      </c>
      <c r="P253" s="15">
        <v>4.2649999999999997</v>
      </c>
      <c r="Q253" s="15">
        <v>2.5640000000000001</v>
      </c>
      <c r="R253" s="15">
        <v>2.1930000000000001</v>
      </c>
      <c r="S253" s="15">
        <v>14.702</v>
      </c>
      <c r="T253" s="15">
        <f t="shared" si="15"/>
        <v>26.003999999999998</v>
      </c>
      <c r="U253" s="15">
        <v>1.9634999847412109</v>
      </c>
      <c r="V253" s="15">
        <v>11.030779541015624</v>
      </c>
      <c r="W253" s="15">
        <v>2.2064200286865234</v>
      </c>
      <c r="X253" s="15">
        <v>2.27427001953125</v>
      </c>
      <c r="Y253" s="15">
        <v>-1.6131299139410258</v>
      </c>
      <c r="Z253" s="15">
        <v>8.7121700744628914</v>
      </c>
      <c r="AA253" s="15">
        <v>5.7442500305175779</v>
      </c>
      <c r="AB253" s="15">
        <v>2.1108299865722655</v>
      </c>
      <c r="AC253" s="15">
        <v>6.5276800537109372</v>
      </c>
      <c r="AD253" s="15">
        <v>1.470270004272461</v>
      </c>
      <c r="AE253" s="15">
        <v>7.2912201843261721</v>
      </c>
      <c r="AF253" s="15">
        <v>12.962179710388183</v>
      </c>
      <c r="AG253" s="15">
        <f t="shared" si="16"/>
        <v>60.680439704284069</v>
      </c>
      <c r="AH253" s="15">
        <v>2.6229699859619142</v>
      </c>
      <c r="AI253" s="15">
        <v>1.8517400207519532</v>
      </c>
      <c r="AJ253" s="15">
        <v>27.395969914436339</v>
      </c>
      <c r="AK253" s="15">
        <v>32.403199981689454</v>
      </c>
      <c r="AL253" s="15">
        <v>1.456890022277832</v>
      </c>
      <c r="AM253" s="15">
        <v>0.3806400146484375</v>
      </c>
      <c r="AN253" s="15">
        <v>1.2570199737548828</v>
      </c>
      <c r="AO253" s="15">
        <v>0.88678001701831821</v>
      </c>
      <c r="AP253" s="15">
        <v>0.98594000244140623</v>
      </c>
      <c r="AQ253" s="15">
        <v>0.98599999999999999</v>
      </c>
      <c r="AR253" s="15">
        <v>0.98594000244140623</v>
      </c>
      <c r="AS253" s="15">
        <v>0.9521600036621094</v>
      </c>
      <c r="AT253" s="15">
        <f t="shared" si="17"/>
        <v>72.165249939084077</v>
      </c>
      <c r="AU253" s="15">
        <v>0.79996002197265625</v>
      </c>
      <c r="AV253" s="15">
        <v>0.8499100179672241</v>
      </c>
      <c r="AW253" s="15">
        <v>1.4390900459289551</v>
      </c>
      <c r="AX253" s="15">
        <v>1.0088999938964844</v>
      </c>
      <c r="AY253" s="15">
        <v>1.0079400024414062</v>
      </c>
      <c r="AZ253" s="15">
        <v>0.97566002321243284</v>
      </c>
      <c r="BA253" s="15">
        <v>23.34404034423828</v>
      </c>
      <c r="BB253" s="15">
        <v>3.4666000061035156</v>
      </c>
      <c r="BC253" s="15">
        <v>8.0159201049804683</v>
      </c>
      <c r="BD253" s="15">
        <v>0</v>
      </c>
      <c r="BE253" s="15">
        <v>0</v>
      </c>
      <c r="BF253" s="15">
        <v>0</v>
      </c>
      <c r="BG253" s="15">
        <f t="shared" si="18"/>
        <v>40.90802056074142</v>
      </c>
      <c r="BH253" t="str">
        <f t="shared" si="19"/>
        <v>UIDIST</v>
      </c>
      <c r="BI253" t="str">
        <f>VLOOKUP(BH253,[2]Summary!$C$29:$C$56,1,0)</f>
        <v>UIDist</v>
      </c>
      <c r="BJ253" s="16">
        <v>44470</v>
      </c>
    </row>
    <row r="254" spans="1:62" x14ac:dyDescent="0.25">
      <c r="A254" s="13">
        <v>802274.01</v>
      </c>
      <c r="B254" s="13">
        <v>802274.01</v>
      </c>
      <c r="C254" t="s">
        <v>281</v>
      </c>
      <c r="D254" t="s">
        <v>18</v>
      </c>
      <c r="E254" t="s">
        <v>19</v>
      </c>
      <c r="F254" s="13" t="s">
        <v>22</v>
      </c>
      <c r="G254" s="14"/>
      <c r="H254" s="15">
        <v>0</v>
      </c>
      <c r="I254" s="15">
        <v>0</v>
      </c>
      <c r="J254" s="15">
        <v>1.2390000000000001</v>
      </c>
      <c r="K254" s="15">
        <v>1.2549999999999999</v>
      </c>
      <c r="L254" s="15">
        <v>65.77</v>
      </c>
      <c r="M254" s="15">
        <v>-25.158999999999999</v>
      </c>
      <c r="N254" s="15">
        <v>-0.71599999999999997</v>
      </c>
      <c r="O254" s="15">
        <v>2.52</v>
      </c>
      <c r="P254" s="15">
        <v>21.901</v>
      </c>
      <c r="Q254" s="15">
        <v>0.745</v>
      </c>
      <c r="R254" s="15">
        <v>-1.91</v>
      </c>
      <c r="S254" s="15">
        <v>0.54800000000000004</v>
      </c>
      <c r="T254" s="15">
        <f t="shared" si="15"/>
        <v>66.193000000000012</v>
      </c>
      <c r="U254" s="15">
        <v>0.46767999267578125</v>
      </c>
      <c r="V254" s="15">
        <v>0.66838999938964849</v>
      </c>
      <c r="W254" s="15">
        <v>0.24058999633789063</v>
      </c>
      <c r="X254" s="15">
        <v>0.24058999633789063</v>
      </c>
      <c r="Y254" s="15">
        <v>0.24058999633789063</v>
      </c>
      <c r="Z254" s="15">
        <v>0.23950999450683594</v>
      </c>
      <c r="AA254" s="15">
        <v>0.24833999633789061</v>
      </c>
      <c r="AB254" s="15">
        <v>0.24833999633789061</v>
      </c>
      <c r="AC254" s="15">
        <v>0.20638999938964844</v>
      </c>
      <c r="AD254" s="15">
        <v>0.20638999938964844</v>
      </c>
      <c r="AE254" s="15">
        <v>0.20638999938964844</v>
      </c>
      <c r="AF254" s="15">
        <v>0.26060000610351564</v>
      </c>
      <c r="AG254" s="15">
        <f t="shared" si="16"/>
        <v>3.4737999725341795</v>
      </c>
      <c r="AH254" s="15">
        <v>0.25635998535156251</v>
      </c>
      <c r="AI254" s="15">
        <v>0.25635998535156251</v>
      </c>
      <c r="AJ254" s="15">
        <v>0.25635998535156251</v>
      </c>
      <c r="AK254" s="15">
        <v>0.10937000274658203</v>
      </c>
      <c r="AL254" s="15">
        <v>0.10937000274658203</v>
      </c>
      <c r="AM254" s="15">
        <v>6.0459999084472658E-2</v>
      </c>
      <c r="AN254" s="15">
        <v>0</v>
      </c>
      <c r="AO254" s="15">
        <v>0</v>
      </c>
      <c r="AP254" s="15">
        <v>0</v>
      </c>
      <c r="AQ254" s="15">
        <v>0.48199999999999998</v>
      </c>
      <c r="AR254" s="15">
        <v>0</v>
      </c>
      <c r="AS254" s="15">
        <v>0</v>
      </c>
      <c r="AT254" s="15">
        <f t="shared" si="17"/>
        <v>1.5302799606323243</v>
      </c>
      <c r="AU254" s="15">
        <v>0</v>
      </c>
      <c r="AV254" s="15">
        <v>0</v>
      </c>
      <c r="AW254" s="15">
        <v>0</v>
      </c>
      <c r="AX254" s="15">
        <v>0</v>
      </c>
      <c r="AY254" s="15">
        <v>0</v>
      </c>
      <c r="AZ254" s="15">
        <v>0</v>
      </c>
      <c r="BA254" s="15">
        <v>0</v>
      </c>
      <c r="BB254" s="15">
        <v>0</v>
      </c>
      <c r="BC254" s="15">
        <v>0</v>
      </c>
      <c r="BD254" s="15">
        <v>0</v>
      </c>
      <c r="BE254" s="15">
        <v>0</v>
      </c>
      <c r="BF254" s="15">
        <v>0</v>
      </c>
      <c r="BG254" s="15">
        <f t="shared" si="18"/>
        <v>0</v>
      </c>
      <c r="BH254" t="str">
        <f t="shared" si="19"/>
        <v>UIDIST</v>
      </c>
      <c r="BI254" t="str">
        <f>VLOOKUP(BH254,[2]Summary!$C$29:$C$56,1,0)</f>
        <v>UIDist</v>
      </c>
      <c r="BJ254" s="16">
        <v>44197</v>
      </c>
    </row>
    <row r="255" spans="1:62" x14ac:dyDescent="0.25">
      <c r="A255" s="13">
        <v>802276.01</v>
      </c>
      <c r="B255" s="13">
        <v>802276.01</v>
      </c>
      <c r="C255" t="s">
        <v>282</v>
      </c>
      <c r="D255" t="s">
        <v>18</v>
      </c>
      <c r="E255" t="s">
        <v>19</v>
      </c>
      <c r="F255" s="13" t="s">
        <v>22</v>
      </c>
      <c r="G255" s="14"/>
      <c r="H255" s="15">
        <v>1.335</v>
      </c>
      <c r="I255" s="15">
        <v>9.7449999999999992</v>
      </c>
      <c r="J255" s="15">
        <v>0.30599999999999999</v>
      </c>
      <c r="K255" s="15">
        <v>7.0229999999999997</v>
      </c>
      <c r="L255" s="15">
        <v>4.4470000000000001</v>
      </c>
      <c r="M255" s="15">
        <v>1.1739999999999999</v>
      </c>
      <c r="N255" s="15">
        <v>0.97199999999999998</v>
      </c>
      <c r="O255" s="15">
        <v>1.095</v>
      </c>
      <c r="P255" s="15">
        <v>0.83099999999999996</v>
      </c>
      <c r="Q255" s="15">
        <v>6.6929999999999996</v>
      </c>
      <c r="R255" s="15">
        <v>26.238</v>
      </c>
      <c r="S255" s="15">
        <v>4.1360000000000001</v>
      </c>
      <c r="T255" s="15">
        <f t="shared" si="15"/>
        <v>63.994999999999997</v>
      </c>
      <c r="U255" s="15">
        <v>43.075281738281248</v>
      </c>
      <c r="V255" s="15">
        <v>42.534380310058594</v>
      </c>
      <c r="W255" s="15">
        <v>5.2021000366210934</v>
      </c>
      <c r="X255" s="15">
        <v>3.1044099731445312</v>
      </c>
      <c r="Y255" s="15">
        <v>66.610759765625005</v>
      </c>
      <c r="Z255" s="15">
        <v>6.5942700195312502</v>
      </c>
      <c r="AA255" s="15">
        <v>45.663129516601565</v>
      </c>
      <c r="AB255" s="15">
        <v>20.739499755859374</v>
      </c>
      <c r="AC255" s="15">
        <v>543.84852246093749</v>
      </c>
      <c r="AD255" s="15">
        <v>371.66272998046873</v>
      </c>
      <c r="AE255" s="15">
        <v>20.173280319213866</v>
      </c>
      <c r="AF255" s="15">
        <v>69.644089414119719</v>
      </c>
      <c r="AG255" s="15">
        <f t="shared" si="16"/>
        <v>1238.8524532904626</v>
      </c>
      <c r="AH255" s="15">
        <v>104.8677078704834</v>
      </c>
      <c r="AI255" s="15">
        <v>106.9782392654419</v>
      </c>
      <c r="AJ255" s="15">
        <v>139.67737081909181</v>
      </c>
      <c r="AK255" s="15">
        <v>89.771921539306646</v>
      </c>
      <c r="AL255" s="15">
        <v>30.117240898132323</v>
      </c>
      <c r="AM255" s="15">
        <v>5.5136100807189941</v>
      </c>
      <c r="AN255" s="15">
        <v>18.643249755859376</v>
      </c>
      <c r="AO255" s="15">
        <v>0.56869998931884769</v>
      </c>
      <c r="AP255" s="15">
        <v>51.228011718749997</v>
      </c>
      <c r="AQ255" s="15">
        <v>3.6349999999999998</v>
      </c>
      <c r="AR255" s="15">
        <v>9.0565899009704598</v>
      </c>
      <c r="AS255" s="15">
        <v>-0.59981000900268555</v>
      </c>
      <c r="AT255" s="15">
        <f t="shared" si="17"/>
        <v>559.4578318290711</v>
      </c>
      <c r="AU255" s="15">
        <v>0</v>
      </c>
      <c r="AV255" s="15">
        <v>0</v>
      </c>
      <c r="AW255" s="15">
        <v>0</v>
      </c>
      <c r="AX255" s="15">
        <v>0</v>
      </c>
      <c r="AY255" s="15">
        <v>0</v>
      </c>
      <c r="AZ255" s="15">
        <v>0</v>
      </c>
      <c r="BA255" s="15">
        <v>0</v>
      </c>
      <c r="BB255" s="15">
        <v>0</v>
      </c>
      <c r="BC255" s="15">
        <v>0</v>
      </c>
      <c r="BD255" s="15">
        <v>0</v>
      </c>
      <c r="BE255" s="15">
        <v>0</v>
      </c>
      <c r="BF255" s="15">
        <v>0</v>
      </c>
      <c r="BG255" s="15">
        <f t="shared" si="18"/>
        <v>0</v>
      </c>
      <c r="BH255" t="str">
        <f t="shared" si="19"/>
        <v>UIDIST</v>
      </c>
      <c r="BI255" t="str">
        <f>VLOOKUP(BH255,[2]Summary!$C$29:$C$56,1,0)</f>
        <v>UIDist</v>
      </c>
      <c r="BJ255" s="16">
        <v>44197</v>
      </c>
    </row>
    <row r="256" spans="1:62" x14ac:dyDescent="0.25">
      <c r="A256" s="13">
        <v>802282.01</v>
      </c>
      <c r="B256" s="13">
        <v>802282.01</v>
      </c>
      <c r="C256" t="s">
        <v>283</v>
      </c>
      <c r="D256" t="s">
        <v>18</v>
      </c>
      <c r="E256" t="s">
        <v>19</v>
      </c>
      <c r="F256" s="13" t="s">
        <v>22</v>
      </c>
      <c r="G256" s="14"/>
      <c r="H256" s="15">
        <v>0</v>
      </c>
      <c r="I256" s="15">
        <v>0.66400000000000003</v>
      </c>
      <c r="J256" s="15">
        <v>0.64900000000000002</v>
      </c>
      <c r="K256" s="15">
        <v>0.61599999999999999</v>
      </c>
      <c r="L256" s="15">
        <v>2.7440000000000002</v>
      </c>
      <c r="M256" s="15">
        <v>0.77700000000000002</v>
      </c>
      <c r="N256" s="15">
        <v>0.38100000000000001</v>
      </c>
      <c r="O256" s="15">
        <v>2.4660000000000002</v>
      </c>
      <c r="P256" s="15">
        <v>0.70599999999999996</v>
      </c>
      <c r="Q256" s="15">
        <v>0.182</v>
      </c>
      <c r="R256" s="15">
        <v>15.992000000000001</v>
      </c>
      <c r="S256" s="15">
        <v>0.91100000000000003</v>
      </c>
      <c r="T256" s="15">
        <f t="shared" si="15"/>
        <v>26.088000000000001</v>
      </c>
      <c r="U256" s="15">
        <v>1.2523700103759765</v>
      </c>
      <c r="V256" s="15">
        <v>2.3526499633789064</v>
      </c>
      <c r="W256" s="15">
        <v>1.6302200012207031</v>
      </c>
      <c r="X256" s="15">
        <v>1.2878800201416016</v>
      </c>
      <c r="Y256" s="15">
        <v>198.33220776367187</v>
      </c>
      <c r="Z256" s="15">
        <v>486.44905432128905</v>
      </c>
      <c r="AA256" s="15">
        <v>1501.6160415039062</v>
      </c>
      <c r="AB256" s="15">
        <v>80.345808593749993</v>
      </c>
      <c r="AC256" s="15">
        <v>127.965328125</v>
      </c>
      <c r="AD256" s="15">
        <v>1522.3543164062501</v>
      </c>
      <c r="AE256" s="15">
        <v>-283.38051269531252</v>
      </c>
      <c r="AF256" s="15">
        <v>271.80492724609377</v>
      </c>
      <c r="AG256" s="15">
        <f t="shared" si="16"/>
        <v>3912.0102912597654</v>
      </c>
      <c r="AH256" s="15">
        <v>358.33511746215822</v>
      </c>
      <c r="AI256" s="15">
        <v>129.50285933685302</v>
      </c>
      <c r="AJ256" s="15">
        <v>218.27076696777343</v>
      </c>
      <c r="AK256" s="15">
        <v>111.86187072753906</v>
      </c>
      <c r="AL256" s="15">
        <v>86.335488861083988</v>
      </c>
      <c r="AM256" s="15">
        <v>313.50000859069826</v>
      </c>
      <c r="AN256" s="15">
        <v>41.693820312500002</v>
      </c>
      <c r="AO256" s="15">
        <v>21.431730308532714</v>
      </c>
      <c r="AP256" s="15">
        <v>24.766100921630859</v>
      </c>
      <c r="AQ256" s="15">
        <v>3.302</v>
      </c>
      <c r="AR256" s="15">
        <v>1.7026300048828125</v>
      </c>
      <c r="AS256" s="15">
        <v>1.5114300537109375</v>
      </c>
      <c r="AT256" s="15">
        <f t="shared" si="17"/>
        <v>1312.2138235473631</v>
      </c>
      <c r="AU256" s="15">
        <v>3.0598100967407227</v>
      </c>
      <c r="AV256" s="15">
        <v>1.2737299804687501</v>
      </c>
      <c r="AW256" s="15">
        <v>2.0846398925781249</v>
      </c>
      <c r="AX256" s="15">
        <v>2.0203400421142579</v>
      </c>
      <c r="AY256" s="15">
        <v>1.7740699462890626</v>
      </c>
      <c r="AZ256" s="15">
        <v>1.8228000183105468</v>
      </c>
      <c r="BA256" s="15">
        <v>1.7010400390625</v>
      </c>
      <c r="BB256" s="15">
        <v>1.7010400390625</v>
      </c>
      <c r="BC256" s="15">
        <v>2.051300078868866</v>
      </c>
      <c r="BD256" s="15">
        <v>0</v>
      </c>
      <c r="BE256" s="15">
        <v>0</v>
      </c>
      <c r="BF256" s="15">
        <v>0</v>
      </c>
      <c r="BG256" s="15">
        <f t="shared" si="18"/>
        <v>17.488770133495329</v>
      </c>
      <c r="BH256" t="str">
        <f t="shared" si="19"/>
        <v>UIDIST</v>
      </c>
      <c r="BI256" t="str">
        <f>VLOOKUP(BH256,[2]Summary!$C$29:$C$56,1,0)</f>
        <v>UIDist</v>
      </c>
      <c r="BJ256" s="16">
        <v>44470</v>
      </c>
    </row>
    <row r="257" spans="1:62" x14ac:dyDescent="0.25">
      <c r="A257" s="13">
        <v>802285.01</v>
      </c>
      <c r="B257" s="13">
        <v>802285.01</v>
      </c>
      <c r="C257" t="s">
        <v>284</v>
      </c>
      <c r="D257" t="s">
        <v>18</v>
      </c>
      <c r="E257" t="s">
        <v>19</v>
      </c>
      <c r="F257" s="13" t="s">
        <v>22</v>
      </c>
      <c r="G257" s="14"/>
      <c r="H257" s="15">
        <v>0</v>
      </c>
      <c r="I257" s="15">
        <v>0</v>
      </c>
      <c r="J257" s="15">
        <v>0</v>
      </c>
      <c r="K257" s="15">
        <v>0</v>
      </c>
      <c r="L257" s="15">
        <v>0</v>
      </c>
      <c r="M257" s="15">
        <v>0.123</v>
      </c>
      <c r="N257" s="15">
        <v>0</v>
      </c>
      <c r="O257" s="15">
        <v>0.97399999999999998</v>
      </c>
      <c r="P257" s="15">
        <v>4.633</v>
      </c>
      <c r="Q257" s="15">
        <v>4.4459999999999997</v>
      </c>
      <c r="R257" s="15">
        <v>53.765000000000001</v>
      </c>
      <c r="S257" s="15">
        <v>-4.2089999999999996</v>
      </c>
      <c r="T257" s="15">
        <f t="shared" si="15"/>
        <v>59.731999999999999</v>
      </c>
      <c r="U257" s="15">
        <v>23.151640838623045</v>
      </c>
      <c r="V257" s="15">
        <v>-7.6737500000000001</v>
      </c>
      <c r="W257" s="15">
        <v>43.820298095703123</v>
      </c>
      <c r="X257" s="15">
        <v>3.0966600036621093</v>
      </c>
      <c r="Y257" s="15">
        <v>0.58044003295898439</v>
      </c>
      <c r="Z257" s="15">
        <v>10.254860107421875</v>
      </c>
      <c r="AA257" s="15">
        <v>5.2088700561523433</v>
      </c>
      <c r="AB257" s="15">
        <v>66.058930969238276</v>
      </c>
      <c r="AC257" s="15">
        <v>6.1665300636291507</v>
      </c>
      <c r="AD257" s="15">
        <v>3.7694600219726562</v>
      </c>
      <c r="AE257" s="15">
        <v>21.961730010986329</v>
      </c>
      <c r="AF257" s="15">
        <v>7.2067700634002687</v>
      </c>
      <c r="AG257" s="15">
        <f t="shared" si="16"/>
        <v>183.60244026374818</v>
      </c>
      <c r="AH257" s="15">
        <v>2.4024800415039063</v>
      </c>
      <c r="AI257" s="15">
        <v>2.7619699707031251</v>
      </c>
      <c r="AJ257" s="15">
        <v>30.85245920562744</v>
      </c>
      <c r="AK257" s="15">
        <v>7.5069700012207035</v>
      </c>
      <c r="AL257" s="15">
        <v>3.105520046234131</v>
      </c>
      <c r="AM257" s="15">
        <v>2.4815600585937498</v>
      </c>
      <c r="AN257" s="15">
        <v>3.4630499877929686</v>
      </c>
      <c r="AO257" s="15">
        <v>3.2952000427246095</v>
      </c>
      <c r="AP257" s="15">
        <v>17.839060150146484</v>
      </c>
      <c r="AQ257" s="15">
        <v>64.075000000000003</v>
      </c>
      <c r="AR257" s="15">
        <v>18.402069824218749</v>
      </c>
      <c r="AS257" s="15">
        <v>13.5787900390625</v>
      </c>
      <c r="AT257" s="15">
        <f t="shared" si="17"/>
        <v>169.76412936782839</v>
      </c>
      <c r="AU257" s="15">
        <v>4.871549880981445</v>
      </c>
      <c r="AV257" s="15">
        <v>6.4026699523925785</v>
      </c>
      <c r="AW257" s="15">
        <v>-2.7694400482177732</v>
      </c>
      <c r="AX257" s="15">
        <v>228.5799560546875</v>
      </c>
      <c r="AY257" s="15">
        <v>948.7485473632812</v>
      </c>
      <c r="AZ257" s="15">
        <v>19.791040771484376</v>
      </c>
      <c r="BA257" s="15">
        <v>12.053129577636719</v>
      </c>
      <c r="BB257" s="15">
        <v>697.08876220703121</v>
      </c>
      <c r="BC257" s="15">
        <v>232.89341308593751</v>
      </c>
      <c r="BD257" s="15">
        <v>0</v>
      </c>
      <c r="BE257" s="15">
        <v>0</v>
      </c>
      <c r="BF257" s="15">
        <v>0</v>
      </c>
      <c r="BG257" s="15">
        <f t="shared" si="18"/>
        <v>2147.6596288452147</v>
      </c>
      <c r="BH257" t="str">
        <f t="shared" si="19"/>
        <v>UIDIST</v>
      </c>
      <c r="BI257" t="str">
        <f>VLOOKUP(BH257,[2]Summary!$C$29:$C$56,1,0)</f>
        <v>UIDist</v>
      </c>
      <c r="BJ257" s="16">
        <v>44470</v>
      </c>
    </row>
    <row r="258" spans="1:62" x14ac:dyDescent="0.25">
      <c r="A258" s="13">
        <v>802290.01</v>
      </c>
      <c r="B258" s="13">
        <v>802290.01</v>
      </c>
      <c r="C258" t="s">
        <v>285</v>
      </c>
      <c r="D258" t="s">
        <v>18</v>
      </c>
      <c r="E258" t="s">
        <v>19</v>
      </c>
      <c r="F258" s="13" t="s">
        <v>22</v>
      </c>
      <c r="G258" s="14"/>
      <c r="H258" s="15">
        <v>0</v>
      </c>
      <c r="I258" s="15">
        <v>0</v>
      </c>
      <c r="J258" s="15">
        <v>48.219000000000001</v>
      </c>
      <c r="K258" s="15">
        <v>0.42199999999999999</v>
      </c>
      <c r="L258" s="15">
        <v>4.7389999999999999</v>
      </c>
      <c r="M258" s="15">
        <v>0.151</v>
      </c>
      <c r="N258" s="15">
        <v>0.81299999999999994</v>
      </c>
      <c r="O258" s="15">
        <v>30.934999999999999</v>
      </c>
      <c r="P258" s="15">
        <v>4.0039999999999996</v>
      </c>
      <c r="Q258" s="15">
        <v>4.0369999999999999</v>
      </c>
      <c r="R258" s="15">
        <v>1.1220000000000001</v>
      </c>
      <c r="S258" s="15">
        <v>1.7070000000000001</v>
      </c>
      <c r="T258" s="15">
        <f t="shared" si="15"/>
        <v>96.149000000000001</v>
      </c>
      <c r="U258" s="15">
        <v>1.3856399841308593</v>
      </c>
      <c r="V258" s="15">
        <v>0.60090002441406254</v>
      </c>
      <c r="W258" s="15">
        <v>0.59669000244140624</v>
      </c>
      <c r="X258" s="15">
        <v>0.59669000244140624</v>
      </c>
      <c r="Y258" s="15">
        <v>0.59669000244140624</v>
      </c>
      <c r="Z258" s="15">
        <v>0.59401000976562501</v>
      </c>
      <c r="AA258" s="15">
        <v>0.61596997070312498</v>
      </c>
      <c r="AB258" s="15">
        <v>0.61596997070312498</v>
      </c>
      <c r="AC258" s="15">
        <v>0.51189999389648433</v>
      </c>
      <c r="AD258" s="15">
        <v>0</v>
      </c>
      <c r="AE258" s="15">
        <v>0</v>
      </c>
      <c r="AF258" s="15">
        <v>0</v>
      </c>
      <c r="AG258" s="15">
        <f t="shared" si="16"/>
        <v>6.1144599609375003</v>
      </c>
      <c r="AH258" s="15">
        <v>0</v>
      </c>
      <c r="AI258" s="15">
        <v>0</v>
      </c>
      <c r="AJ258" s="15">
        <v>0</v>
      </c>
      <c r="AK258" s="15">
        <v>0</v>
      </c>
      <c r="AL258" s="15">
        <v>0</v>
      </c>
      <c r="AM258" s="15">
        <v>0</v>
      </c>
      <c r="AN258" s="15">
        <v>0</v>
      </c>
      <c r="AO258" s="15">
        <v>0</v>
      </c>
      <c r="AP258" s="15">
        <v>0</v>
      </c>
      <c r="AQ258" s="15">
        <v>0</v>
      </c>
      <c r="AR258" s="15">
        <v>0</v>
      </c>
      <c r="AS258" s="15">
        <v>0</v>
      </c>
      <c r="AT258" s="15">
        <f t="shared" si="17"/>
        <v>0</v>
      </c>
      <c r="AU258" s="15">
        <v>0</v>
      </c>
      <c r="AV258" s="15">
        <v>0</v>
      </c>
      <c r="AW258" s="15">
        <v>0</v>
      </c>
      <c r="AX258" s="15">
        <v>0</v>
      </c>
      <c r="AY258" s="15">
        <v>0</v>
      </c>
      <c r="AZ258" s="15">
        <v>0</v>
      </c>
      <c r="BA258" s="15">
        <v>0</v>
      </c>
      <c r="BB258" s="15">
        <v>0</v>
      </c>
      <c r="BC258" s="15">
        <v>0</v>
      </c>
      <c r="BD258" s="15">
        <v>0</v>
      </c>
      <c r="BE258" s="15">
        <v>0</v>
      </c>
      <c r="BF258" s="15">
        <v>0</v>
      </c>
      <c r="BG258" s="15">
        <f t="shared" si="18"/>
        <v>0</v>
      </c>
      <c r="BH258" t="str">
        <f t="shared" si="19"/>
        <v>UIDIST</v>
      </c>
      <c r="BI258" t="str">
        <f>VLOOKUP(BH258,[2]Summary!$C$29:$C$56,1,0)</f>
        <v>UIDist</v>
      </c>
      <c r="BJ258" s="16">
        <v>43831</v>
      </c>
    </row>
    <row r="259" spans="1:62" x14ac:dyDescent="0.25">
      <c r="A259" s="13">
        <v>802291.01</v>
      </c>
      <c r="B259" s="13">
        <v>802291.01</v>
      </c>
      <c r="C259" t="s">
        <v>286</v>
      </c>
      <c r="D259" t="s">
        <v>18</v>
      </c>
      <c r="E259" t="s">
        <v>19</v>
      </c>
      <c r="F259" s="13" t="s">
        <v>22</v>
      </c>
      <c r="G259" s="14"/>
      <c r="H259" s="15">
        <v>0</v>
      </c>
      <c r="I259" s="15">
        <v>0</v>
      </c>
      <c r="J259" s="15">
        <v>0</v>
      </c>
      <c r="K259" s="15">
        <v>0</v>
      </c>
      <c r="L259" s="15">
        <v>5.1920000000000002</v>
      </c>
      <c r="M259" s="15">
        <v>2.0099999999999998</v>
      </c>
      <c r="N259" s="15">
        <v>6.2E-2</v>
      </c>
      <c r="O259" s="15">
        <v>1.052</v>
      </c>
      <c r="P259" s="15">
        <v>3.5000000000000003E-2</v>
      </c>
      <c r="Q259" s="15">
        <v>-3.38</v>
      </c>
      <c r="R259" s="15">
        <v>0.01</v>
      </c>
      <c r="S259" s="15">
        <v>4.1000000000000002E-2</v>
      </c>
      <c r="T259" s="15">
        <f t="shared" ref="T259:T322" si="20">SUM(H259:S259)</f>
        <v>5.0220000000000011</v>
      </c>
      <c r="U259" s="15">
        <v>3.11299991607666E-2</v>
      </c>
      <c r="V259" s="15">
        <v>3.11299991607666E-2</v>
      </c>
      <c r="W259" s="15">
        <v>3.090999984741211E-2</v>
      </c>
      <c r="X259" s="15">
        <v>3.090999984741211E-2</v>
      </c>
      <c r="Y259" s="15">
        <v>3.090999984741211E-2</v>
      </c>
      <c r="Z259" s="15">
        <v>0.23393999481201172</v>
      </c>
      <c r="AA259" s="15">
        <v>3.3159999847412108E-2</v>
      </c>
      <c r="AB259" s="15">
        <v>3.3159999847412108E-2</v>
      </c>
      <c r="AC259" s="15">
        <v>2.7549999237060547E-2</v>
      </c>
      <c r="AD259" s="15">
        <v>2.7549999237060547E-2</v>
      </c>
      <c r="AE259" s="15">
        <v>48.25927983093262</v>
      </c>
      <c r="AF259" s="15">
        <v>131.27010644531251</v>
      </c>
      <c r="AG259" s="15">
        <f t="shared" ref="AG259:AG322" si="21">SUM(U259:AF259)</f>
        <v>180.03973626708984</v>
      </c>
      <c r="AH259" s="15">
        <v>-119.71836737060546</v>
      </c>
      <c r="AI259" s="15">
        <v>160.65257282066347</v>
      </c>
      <c r="AJ259" s="15">
        <v>3.9707800292968751</v>
      </c>
      <c r="AK259" s="15">
        <v>6.9224900512695315</v>
      </c>
      <c r="AL259" s="15">
        <v>1.0326800537109375</v>
      </c>
      <c r="AM259" s="15">
        <v>0.8565900001525879</v>
      </c>
      <c r="AN259" s="15">
        <v>1.6282999687194823</v>
      </c>
      <c r="AO259" s="15">
        <v>0.35985999298095706</v>
      </c>
      <c r="AP259" s="15">
        <v>3.3094899902343751</v>
      </c>
      <c r="AQ259" s="15">
        <v>0</v>
      </c>
      <c r="AR259" s="15">
        <v>0</v>
      </c>
      <c r="AS259" s="15">
        <v>0</v>
      </c>
      <c r="AT259" s="15">
        <f t="shared" ref="AT259:AT322" si="22">SUM(AH259:AS259)</f>
        <v>59.014395536422754</v>
      </c>
      <c r="AU259" s="15">
        <v>0</v>
      </c>
      <c r="AV259" s="15">
        <v>0</v>
      </c>
      <c r="AW259" s="15">
        <v>0</v>
      </c>
      <c r="AX259" s="15">
        <v>0</v>
      </c>
      <c r="AY259" s="15">
        <v>0</v>
      </c>
      <c r="AZ259" s="15">
        <v>0</v>
      </c>
      <c r="BA259" s="15">
        <v>0</v>
      </c>
      <c r="BB259" s="15">
        <v>0</v>
      </c>
      <c r="BC259" s="15">
        <v>0</v>
      </c>
      <c r="BD259" s="15">
        <v>0</v>
      </c>
      <c r="BE259" s="15">
        <v>0</v>
      </c>
      <c r="BF259" s="15">
        <v>0</v>
      </c>
      <c r="BG259" s="15">
        <f t="shared" ref="BG259:BG322" si="23">SUM(AU259:BF259)</f>
        <v>0</v>
      </c>
      <c r="BH259" t="str">
        <f t="shared" ref="BH259:BH322" si="24">D259&amp;E259</f>
        <v>UIDIST</v>
      </c>
      <c r="BI259" t="str">
        <f>VLOOKUP(BH259,[2]Summary!$C$29:$C$56,1,0)</f>
        <v>UIDist</v>
      </c>
      <c r="BJ259" s="16">
        <v>44197</v>
      </c>
    </row>
    <row r="260" spans="1:62" x14ac:dyDescent="0.25">
      <c r="A260" s="13">
        <v>802293.01</v>
      </c>
      <c r="B260" s="13">
        <v>802293.01</v>
      </c>
      <c r="C260" t="s">
        <v>287</v>
      </c>
      <c r="D260" t="s">
        <v>18</v>
      </c>
      <c r="E260" t="s">
        <v>19</v>
      </c>
      <c r="F260" s="13" t="s">
        <v>22</v>
      </c>
      <c r="G260" s="14"/>
      <c r="H260" s="15">
        <v>0</v>
      </c>
      <c r="I260" s="15">
        <v>0</v>
      </c>
      <c r="J260" s="15">
        <v>0</v>
      </c>
      <c r="K260" s="15">
        <v>0</v>
      </c>
      <c r="L260" s="15">
        <v>0</v>
      </c>
      <c r="M260" s="15">
        <v>0.123</v>
      </c>
      <c r="N260" s="15">
        <v>0</v>
      </c>
      <c r="O260" s="15">
        <v>2.7240000000000002</v>
      </c>
      <c r="P260" s="15">
        <v>4.4649999999999999</v>
      </c>
      <c r="Q260" s="15">
        <v>-0.112</v>
      </c>
      <c r="R260" s="15">
        <v>15.489000000000001</v>
      </c>
      <c r="S260" s="15">
        <v>3.419</v>
      </c>
      <c r="T260" s="15">
        <f t="shared" si="20"/>
        <v>26.108000000000001</v>
      </c>
      <c r="U260" s="15">
        <v>1.6876900329589843</v>
      </c>
      <c r="V260" s="15">
        <v>0.72755000305175777</v>
      </c>
      <c r="W260" s="15">
        <v>10.542680160522462</v>
      </c>
      <c r="X260" s="15">
        <v>2.4094000549316408</v>
      </c>
      <c r="Y260" s="15">
        <v>-0.49837995147705078</v>
      </c>
      <c r="Z260" s="15">
        <v>10.617539916992188</v>
      </c>
      <c r="AA260" s="15">
        <v>3.4077800903320314</v>
      </c>
      <c r="AB260" s="15">
        <v>2.6627900161743163</v>
      </c>
      <c r="AC260" s="15">
        <v>7.1258998107910152</v>
      </c>
      <c r="AD260" s="15">
        <v>2.1960900268554688</v>
      </c>
      <c r="AE260" s="15">
        <v>1.3860700073242187</v>
      </c>
      <c r="AF260" s="15">
        <v>1.4751899719238282</v>
      </c>
      <c r="AG260" s="15">
        <f t="shared" si="21"/>
        <v>43.740300140380867</v>
      </c>
      <c r="AH260" s="15">
        <v>14.685430935144424</v>
      </c>
      <c r="AI260" s="15">
        <v>70.188822282791136</v>
      </c>
      <c r="AJ260" s="15">
        <v>182.33228497314454</v>
      </c>
      <c r="AK260" s="15">
        <v>60.990009094238282</v>
      </c>
      <c r="AL260" s="15">
        <v>4.4012799949645993</v>
      </c>
      <c r="AM260" s="15">
        <v>132.27666796874999</v>
      </c>
      <c r="AN260" s="15">
        <v>-132.58137890624999</v>
      </c>
      <c r="AO260" s="15">
        <v>0</v>
      </c>
      <c r="AP260" s="15">
        <v>0</v>
      </c>
      <c r="AQ260" s="15">
        <v>0</v>
      </c>
      <c r="AR260" s="15">
        <v>0</v>
      </c>
      <c r="AS260" s="15">
        <v>0</v>
      </c>
      <c r="AT260" s="15">
        <f t="shared" si="22"/>
        <v>332.29311634278298</v>
      </c>
      <c r="AU260" s="15">
        <v>0</v>
      </c>
      <c r="AV260" s="15">
        <v>0</v>
      </c>
      <c r="AW260" s="15">
        <v>0</v>
      </c>
      <c r="AX260" s="15">
        <v>0</v>
      </c>
      <c r="AY260" s="15">
        <v>0</v>
      </c>
      <c r="AZ260" s="15">
        <v>0</v>
      </c>
      <c r="BA260" s="15">
        <v>0</v>
      </c>
      <c r="BB260" s="15">
        <v>0</v>
      </c>
      <c r="BC260" s="15">
        <v>0</v>
      </c>
      <c r="BD260" s="15">
        <v>0</v>
      </c>
      <c r="BE260" s="15">
        <v>0</v>
      </c>
      <c r="BF260" s="15">
        <v>0</v>
      </c>
      <c r="BG260" s="15">
        <f t="shared" si="23"/>
        <v>0</v>
      </c>
      <c r="BH260" t="str">
        <f t="shared" si="24"/>
        <v>UIDIST</v>
      </c>
      <c r="BI260" t="str">
        <f>VLOOKUP(BH260,[2]Summary!$C$29:$C$56,1,0)</f>
        <v>UIDist</v>
      </c>
      <c r="BJ260" s="16">
        <v>44197</v>
      </c>
    </row>
    <row r="261" spans="1:62" x14ac:dyDescent="0.25">
      <c r="A261" s="13">
        <v>802302.01</v>
      </c>
      <c r="B261" s="13">
        <v>802302.01</v>
      </c>
      <c r="C261" t="s">
        <v>288</v>
      </c>
      <c r="D261" t="s">
        <v>18</v>
      </c>
      <c r="E261" t="s">
        <v>19</v>
      </c>
      <c r="F261" s="13" t="s">
        <v>60</v>
      </c>
      <c r="G261" s="14"/>
      <c r="H261" s="15">
        <v>0</v>
      </c>
      <c r="I261" s="15">
        <v>0</v>
      </c>
      <c r="J261" s="15">
        <v>0</v>
      </c>
      <c r="K261" s="15">
        <v>0</v>
      </c>
      <c r="L261" s="15">
        <v>14.156000000000001</v>
      </c>
      <c r="M261" s="15">
        <v>7.452</v>
      </c>
      <c r="N261" s="15">
        <v>3.0000000000000001E-3</v>
      </c>
      <c r="O261" s="15">
        <v>3.0000000000000001E-3</v>
      </c>
      <c r="P261" s="15">
        <v>4.2000000000000003E-2</v>
      </c>
      <c r="Q261" s="15">
        <v>4.2000000000000003E-2</v>
      </c>
      <c r="R261" s="15">
        <v>4.2000000000000003E-2</v>
      </c>
      <c r="S261" s="15">
        <v>0.18</v>
      </c>
      <c r="T261" s="15">
        <f t="shared" si="20"/>
        <v>21.920000000000005</v>
      </c>
      <c r="U261" s="15">
        <v>0.13588000488281249</v>
      </c>
      <c r="V261" s="15">
        <v>0.13588000488281249</v>
      </c>
      <c r="W261" s="15">
        <v>0.13492999267578126</v>
      </c>
      <c r="X261" s="15">
        <v>0.13492999267578126</v>
      </c>
      <c r="Y261" s="15">
        <v>0.13492999267578126</v>
      </c>
      <c r="Z261" s="15">
        <v>0.13433000183105467</v>
      </c>
      <c r="AA261" s="15">
        <v>0.13930000305175783</v>
      </c>
      <c r="AB261" s="15">
        <v>0.13930000305175783</v>
      </c>
      <c r="AC261" s="15">
        <v>0.11576000213623047</v>
      </c>
      <c r="AD261" s="15">
        <v>0.11576000213623047</v>
      </c>
      <c r="AE261" s="15">
        <v>0.11576000213623047</v>
      </c>
      <c r="AF261" s="15">
        <v>0.14617999267578125</v>
      </c>
      <c r="AG261" s="15">
        <f t="shared" si="21"/>
        <v>1.5829399948120115</v>
      </c>
      <c r="AH261" s="15">
        <v>0.14378999328613282</v>
      </c>
      <c r="AI261" s="15">
        <v>0</v>
      </c>
      <c r="AJ261" s="15">
        <v>0</v>
      </c>
      <c r="AK261" s="15">
        <v>0</v>
      </c>
      <c r="AL261" s="15">
        <v>0</v>
      </c>
      <c r="AM261" s="15">
        <v>0</v>
      </c>
      <c r="AN261" s="15">
        <v>0</v>
      </c>
      <c r="AO261" s="15">
        <v>0</v>
      </c>
      <c r="AP261" s="15">
        <v>0</v>
      </c>
      <c r="AQ261" s="15">
        <v>0</v>
      </c>
      <c r="AR261" s="15">
        <v>0</v>
      </c>
      <c r="AS261" s="15">
        <v>0</v>
      </c>
      <c r="AT261" s="15">
        <f t="shared" si="22"/>
        <v>0.14378999328613282</v>
      </c>
      <c r="AU261" s="15">
        <v>0</v>
      </c>
      <c r="AV261" s="15">
        <v>0</v>
      </c>
      <c r="AW261" s="15">
        <v>0</v>
      </c>
      <c r="AX261" s="15">
        <v>0</v>
      </c>
      <c r="AY261" s="15">
        <v>0</v>
      </c>
      <c r="AZ261" s="15">
        <v>0</v>
      </c>
      <c r="BA261" s="15">
        <v>0</v>
      </c>
      <c r="BB261" s="15">
        <v>0</v>
      </c>
      <c r="BC261" s="15">
        <v>0</v>
      </c>
      <c r="BD261" s="15">
        <v>0</v>
      </c>
      <c r="BE261" s="15">
        <v>0</v>
      </c>
      <c r="BF261" s="15">
        <v>0</v>
      </c>
      <c r="BG261" s="15">
        <f t="shared" si="23"/>
        <v>0</v>
      </c>
      <c r="BH261" t="str">
        <f t="shared" si="24"/>
        <v>UIDIST</v>
      </c>
      <c r="BI261" t="str">
        <f>VLOOKUP(BH261,[2]Summary!$C$29:$C$56,1,0)</f>
        <v>UIDist</v>
      </c>
      <c r="BJ261" s="16">
        <v>44197</v>
      </c>
    </row>
    <row r="262" spans="1:62" x14ac:dyDescent="0.25">
      <c r="A262" s="13">
        <v>802311.01</v>
      </c>
      <c r="B262" s="13">
        <v>802311.01</v>
      </c>
      <c r="C262" t="s">
        <v>289</v>
      </c>
      <c r="D262" t="s">
        <v>18</v>
      </c>
      <c r="E262" t="s">
        <v>19</v>
      </c>
      <c r="F262" s="13" t="s">
        <v>22</v>
      </c>
      <c r="G262" s="14"/>
      <c r="H262" s="15">
        <v>0</v>
      </c>
      <c r="I262" s="15">
        <v>0</v>
      </c>
      <c r="J262" s="15">
        <v>0</v>
      </c>
      <c r="K262" s="15">
        <v>0</v>
      </c>
      <c r="L262" s="15">
        <v>16.036000000000001</v>
      </c>
      <c r="M262" s="15">
        <v>1.599</v>
      </c>
      <c r="N262" s="15">
        <v>1.3069999999999999</v>
      </c>
      <c r="O262" s="15">
        <v>0.08</v>
      </c>
      <c r="P262" s="15">
        <v>3.6999999999999998E-2</v>
      </c>
      <c r="Q262" s="15">
        <v>3.6999999999999998E-2</v>
      </c>
      <c r="R262" s="15">
        <v>3.6999999999999998E-2</v>
      </c>
      <c r="S262" s="15">
        <v>0.158</v>
      </c>
      <c r="T262" s="15">
        <f t="shared" si="20"/>
        <v>19.290999999999997</v>
      </c>
      <c r="U262" s="15">
        <v>0.16539000034332274</v>
      </c>
      <c r="V262" s="15">
        <v>0.11987000274658204</v>
      </c>
      <c r="W262" s="15">
        <v>0.11902999877929688</v>
      </c>
      <c r="X262" s="15">
        <v>0.11902999877929688</v>
      </c>
      <c r="Y262" s="15">
        <v>0.11902999877929688</v>
      </c>
      <c r="Z262" s="15">
        <v>0.11849999999999999</v>
      </c>
      <c r="AA262" s="15">
        <v>0.12287999725341797</v>
      </c>
      <c r="AB262" s="15">
        <v>0.12287999725341797</v>
      </c>
      <c r="AC262" s="15">
        <v>0.74468001556396479</v>
      </c>
      <c r="AD262" s="15">
        <v>1.3385900192260742</v>
      </c>
      <c r="AE262" s="15">
        <v>3.7664800634384155</v>
      </c>
      <c r="AF262" s="15">
        <v>0.50892001342773441</v>
      </c>
      <c r="AG262" s="15">
        <f t="shared" si="21"/>
        <v>7.3652801055908208</v>
      </c>
      <c r="AH262" s="15">
        <v>0.1630800018310547</v>
      </c>
      <c r="AI262" s="15">
        <v>0.90903997802734371</v>
      </c>
      <c r="AJ262" s="15">
        <v>11.483690032958984</v>
      </c>
      <c r="AK262" s="15">
        <v>48.782530426025389</v>
      </c>
      <c r="AL262" s="15">
        <v>12.368679870605469</v>
      </c>
      <c r="AM262" s="15">
        <v>7.9693499755859376</v>
      </c>
      <c r="AN262" s="15">
        <v>12.618980030059815</v>
      </c>
      <c r="AO262" s="15">
        <v>17.634039978027342</v>
      </c>
      <c r="AP262" s="15">
        <v>14.313580017089844</v>
      </c>
      <c r="AQ262" s="15">
        <v>36.081000000000003</v>
      </c>
      <c r="AR262" s="15">
        <v>10.456249877929688</v>
      </c>
      <c r="AS262" s="15">
        <v>4.1734199981689457</v>
      </c>
      <c r="AT262" s="15">
        <f t="shared" si="22"/>
        <v>176.95364018630983</v>
      </c>
      <c r="AU262" s="15">
        <v>0</v>
      </c>
      <c r="AV262" s="15">
        <v>0</v>
      </c>
      <c r="AW262" s="15">
        <v>0</v>
      </c>
      <c r="AX262" s="15">
        <v>0</v>
      </c>
      <c r="AY262" s="15">
        <v>0</v>
      </c>
      <c r="AZ262" s="15">
        <v>0</v>
      </c>
      <c r="BA262" s="15">
        <v>0</v>
      </c>
      <c r="BB262" s="15">
        <v>0</v>
      </c>
      <c r="BC262" s="15">
        <v>0</v>
      </c>
      <c r="BD262" s="15">
        <v>0</v>
      </c>
      <c r="BE262" s="15">
        <v>0</v>
      </c>
      <c r="BF262" s="15">
        <v>0</v>
      </c>
      <c r="BG262" s="15">
        <f t="shared" si="23"/>
        <v>0</v>
      </c>
      <c r="BH262" t="str">
        <f t="shared" si="24"/>
        <v>UIDIST</v>
      </c>
      <c r="BI262" t="str">
        <f>VLOOKUP(BH262,[2]Summary!$C$29:$C$56,1,0)</f>
        <v>UIDist</v>
      </c>
      <c r="BJ262" s="16">
        <v>44197</v>
      </c>
    </row>
    <row r="263" spans="1:62" x14ac:dyDescent="0.25">
      <c r="A263" s="13">
        <v>802322.02</v>
      </c>
      <c r="B263" s="13">
        <v>802322.02</v>
      </c>
      <c r="C263" t="s">
        <v>290</v>
      </c>
      <c r="D263" t="s">
        <v>18</v>
      </c>
      <c r="E263" t="s">
        <v>35</v>
      </c>
      <c r="F263" s="13" t="s">
        <v>20</v>
      </c>
      <c r="G263" s="14"/>
      <c r="H263" s="15">
        <v>0</v>
      </c>
      <c r="I263" s="15">
        <v>0</v>
      </c>
      <c r="J263" s="15">
        <v>0</v>
      </c>
      <c r="K263" s="15">
        <v>0</v>
      </c>
      <c r="L263" s="15">
        <v>5.5E-2</v>
      </c>
      <c r="M263" s="15">
        <v>1.589</v>
      </c>
      <c r="N263" s="15">
        <v>3.77</v>
      </c>
      <c r="O263" s="15">
        <v>47.881</v>
      </c>
      <c r="P263" s="15">
        <v>4.431</v>
      </c>
      <c r="Q263" s="15">
        <v>11.984999999999999</v>
      </c>
      <c r="R263" s="15">
        <v>900.16700000000003</v>
      </c>
      <c r="S263" s="15">
        <v>47.201000000000001</v>
      </c>
      <c r="T263" s="15">
        <f t="shared" si="20"/>
        <v>1017.0790000000001</v>
      </c>
      <c r="U263" s="15">
        <v>15.041530212402344</v>
      </c>
      <c r="V263" s="15">
        <v>3.3929799652099608</v>
      </c>
      <c r="W263" s="15">
        <v>5.5641699829101565</v>
      </c>
      <c r="X263" s="15">
        <v>7.7998102416992188</v>
      </c>
      <c r="Y263" s="15">
        <v>5.1420399417877194</v>
      </c>
      <c r="Z263" s="15">
        <v>7.0336801452636717</v>
      </c>
      <c r="AA263" s="15">
        <v>3.6861799926757812</v>
      </c>
      <c r="AB263" s="15">
        <v>1.9571100463867188</v>
      </c>
      <c r="AC263" s="15">
        <v>4.1315999755859378</v>
      </c>
      <c r="AD263" s="15">
        <v>1.0444700012207031</v>
      </c>
      <c r="AE263" s="15">
        <v>9.6544000053405767</v>
      </c>
      <c r="AF263" s="15">
        <v>10.504870315551758</v>
      </c>
      <c r="AG263" s="15">
        <f t="shared" si="21"/>
        <v>74.952840826034546</v>
      </c>
      <c r="AH263" s="15">
        <v>1.0048600158691405</v>
      </c>
      <c r="AI263" s="15">
        <v>5.9823999938964842</v>
      </c>
      <c r="AJ263" s="15">
        <v>1.0835699999928474</v>
      </c>
      <c r="AK263" s="15">
        <v>5.9461600341796874</v>
      </c>
      <c r="AL263" s="15">
        <v>2.1000899581909178</v>
      </c>
      <c r="AM263" s="15">
        <v>8.8689297790527348</v>
      </c>
      <c r="AN263" s="15">
        <v>3.0398399887084961</v>
      </c>
      <c r="AO263" s="15">
        <v>7.6866600952148438</v>
      </c>
      <c r="AP263" s="15">
        <v>8.6782901306152347</v>
      </c>
      <c r="AQ263" s="15">
        <v>9.9570000000000007</v>
      </c>
      <c r="AR263" s="15">
        <v>3.2959499511718748</v>
      </c>
      <c r="AS263" s="15">
        <v>1.0523600006103515</v>
      </c>
      <c r="AT263" s="15">
        <f t="shared" si="22"/>
        <v>58.696109947502613</v>
      </c>
      <c r="AU263" s="15">
        <v>-0.99290998840332034</v>
      </c>
      <c r="AV263" s="15">
        <v>1.2132200279235841</v>
      </c>
      <c r="AW263" s="15">
        <v>0.21794000244140624</v>
      </c>
      <c r="AX263" s="15">
        <v>0.15433999633789061</v>
      </c>
      <c r="AY263" s="15">
        <v>-0.70456993103027343</v>
      </c>
      <c r="AZ263" s="15">
        <v>0.57392001342773435</v>
      </c>
      <c r="BA263" s="15">
        <v>0.16666999816894532</v>
      </c>
      <c r="BB263" s="15">
        <v>0.16675000000000001</v>
      </c>
      <c r="BC263" s="15">
        <v>0.19760999584197997</v>
      </c>
      <c r="BD263" s="15">
        <v>0</v>
      </c>
      <c r="BE263" s="15">
        <v>0</v>
      </c>
      <c r="BF263" s="15">
        <v>0</v>
      </c>
      <c r="BG263" s="15">
        <f t="shared" si="23"/>
        <v>0.99297011470794683</v>
      </c>
      <c r="BH263" t="str">
        <f t="shared" si="24"/>
        <v>UITRANS</v>
      </c>
      <c r="BI263" t="str">
        <f>VLOOKUP(BH263,[2]Summary!$C$29:$C$56,1,0)</f>
        <v>UITrans</v>
      </c>
      <c r="BJ263" s="16">
        <v>44470</v>
      </c>
    </row>
    <row r="264" spans="1:62" x14ac:dyDescent="0.25">
      <c r="A264" s="13">
        <v>802323.02</v>
      </c>
      <c r="B264" s="13">
        <v>802323.02</v>
      </c>
      <c r="C264" t="s">
        <v>291</v>
      </c>
      <c r="D264" t="s">
        <v>18</v>
      </c>
      <c r="E264" t="s">
        <v>35</v>
      </c>
      <c r="F264" s="13" t="s">
        <v>20</v>
      </c>
      <c r="G264" s="14"/>
      <c r="H264" s="15">
        <v>0</v>
      </c>
      <c r="I264" s="15">
        <v>0</v>
      </c>
      <c r="J264" s="15">
        <v>0</v>
      </c>
      <c r="K264" s="15">
        <v>0</v>
      </c>
      <c r="L264" s="15">
        <v>0.16400000000000001</v>
      </c>
      <c r="M264" s="15">
        <v>1.645</v>
      </c>
      <c r="N264" s="15">
        <v>0.93200000000000005</v>
      </c>
      <c r="O264" s="15">
        <v>98.935000000000002</v>
      </c>
      <c r="P264" s="15">
        <v>17.902000000000001</v>
      </c>
      <c r="Q264" s="15">
        <v>1623.357</v>
      </c>
      <c r="R264" s="15">
        <v>61.975999999999999</v>
      </c>
      <c r="S264" s="15">
        <v>1272.008</v>
      </c>
      <c r="T264" s="15">
        <f t="shared" si="20"/>
        <v>3076.9189999999999</v>
      </c>
      <c r="U264" s="15">
        <v>36.94402047729492</v>
      </c>
      <c r="V264" s="15">
        <v>10.525619860649108</v>
      </c>
      <c r="W264" s="15">
        <v>32.009139892578126</v>
      </c>
      <c r="X264" s="15">
        <v>8.9858200912475592</v>
      </c>
      <c r="Y264" s="15">
        <v>6.2233800201416019</v>
      </c>
      <c r="Z264" s="15">
        <v>35.871890228271482</v>
      </c>
      <c r="AA264" s="15">
        <v>21.399699645996094</v>
      </c>
      <c r="AB264" s="15">
        <v>6.0901899108886717</v>
      </c>
      <c r="AC264" s="15">
        <v>7.3382100372314456</v>
      </c>
      <c r="AD264" s="15">
        <v>5.2559100646972654</v>
      </c>
      <c r="AE264" s="15">
        <v>9.8535999755859383</v>
      </c>
      <c r="AF264" s="15">
        <v>8.1930104522705083</v>
      </c>
      <c r="AG264" s="15">
        <f t="shared" si="21"/>
        <v>188.69049065685275</v>
      </c>
      <c r="AH264" s="15">
        <v>3.3938399658203124</v>
      </c>
      <c r="AI264" s="15">
        <v>8.5644399414062509</v>
      </c>
      <c r="AJ264" s="15">
        <v>2.131349968254566</v>
      </c>
      <c r="AK264" s="15">
        <v>4.1024600830078128</v>
      </c>
      <c r="AL264" s="15">
        <v>7.7129997253417973E-2</v>
      </c>
      <c r="AM264" s="15">
        <v>56.154521301269533</v>
      </c>
      <c r="AN264" s="15">
        <v>0.74124002075195317</v>
      </c>
      <c r="AO264" s="15">
        <v>58.806399536132815</v>
      </c>
      <c r="AP264" s="15">
        <v>19.136650390625</v>
      </c>
      <c r="AQ264" s="15">
        <v>2.3740000000000001</v>
      </c>
      <c r="AR264" s="15">
        <v>0</v>
      </c>
      <c r="AS264" s="15">
        <v>9.9999997764825818E-6</v>
      </c>
      <c r="AT264" s="15">
        <f t="shared" si="22"/>
        <v>155.48204120452144</v>
      </c>
      <c r="AU264" s="15">
        <v>9.5959999084472655E-2</v>
      </c>
      <c r="AV264" s="15">
        <v>7.82300033569336E-2</v>
      </c>
      <c r="AW264" s="15">
        <v>2.8879999160766601E-2</v>
      </c>
      <c r="AX264" s="15">
        <v>-4.300000071525574E-4</v>
      </c>
      <c r="AY264" s="15">
        <v>-2.681009927749634</v>
      </c>
      <c r="AZ264" s="15">
        <v>2.6686299279928209</v>
      </c>
      <c r="BA264" s="15">
        <v>-1.0000000149011611E-4</v>
      </c>
      <c r="BB264" s="15">
        <v>-1E-3</v>
      </c>
      <c r="BC264" s="15">
        <v>-6.6000002622604369E-4</v>
      </c>
      <c r="BD264" s="15">
        <v>0</v>
      </c>
      <c r="BE264" s="15">
        <v>0</v>
      </c>
      <c r="BF264" s="15">
        <v>0</v>
      </c>
      <c r="BG264" s="15">
        <f t="shared" si="23"/>
        <v>0.18850000181049109</v>
      </c>
      <c r="BH264" t="str">
        <f t="shared" si="24"/>
        <v>UITRANS</v>
      </c>
      <c r="BI264" t="str">
        <f>VLOOKUP(BH264,[2]Summary!$C$29:$C$56,1,0)</f>
        <v>UITrans</v>
      </c>
      <c r="BJ264" s="16">
        <v>44470</v>
      </c>
    </row>
    <row r="265" spans="1:62" x14ac:dyDescent="0.25">
      <c r="A265" s="13">
        <v>802328.01</v>
      </c>
      <c r="B265" s="13">
        <v>802328.01</v>
      </c>
      <c r="C265" t="s">
        <v>292</v>
      </c>
      <c r="D265" t="s">
        <v>18</v>
      </c>
      <c r="E265" t="s">
        <v>19</v>
      </c>
      <c r="F265" s="13" t="s">
        <v>233</v>
      </c>
      <c r="G265" s="14"/>
      <c r="H265" s="15">
        <v>0</v>
      </c>
      <c r="I265" s="15">
        <v>0</v>
      </c>
      <c r="J265" s="15">
        <v>0</v>
      </c>
      <c r="K265" s="15">
        <v>0</v>
      </c>
      <c r="L265" s="15">
        <v>0</v>
      </c>
      <c r="M265" s="15">
        <v>0.42599999999999999</v>
      </c>
      <c r="N265" s="15">
        <v>0</v>
      </c>
      <c r="O265" s="15">
        <v>1.7729999999999999</v>
      </c>
      <c r="P265" s="15">
        <v>1.6020000000000001</v>
      </c>
      <c r="Q265" s="15">
        <v>-3.5489999999999999</v>
      </c>
      <c r="R265" s="15">
        <v>-1.7000000000000001E-2</v>
      </c>
      <c r="S265" s="15">
        <v>0.91800000000000004</v>
      </c>
      <c r="T265" s="15">
        <f t="shared" si="20"/>
        <v>1.1530000000000002</v>
      </c>
      <c r="U265" s="15">
        <v>-1.1528199462890625</v>
      </c>
      <c r="V265" s="15">
        <v>0</v>
      </c>
      <c r="W265" s="15">
        <v>0</v>
      </c>
      <c r="X265" s="15">
        <v>0</v>
      </c>
      <c r="Y265" s="15">
        <v>0</v>
      </c>
      <c r="Z265" s="15">
        <v>0</v>
      </c>
      <c r="AA265" s="15">
        <v>0</v>
      </c>
      <c r="AB265" s="15">
        <v>0</v>
      </c>
      <c r="AC265" s="15">
        <v>0</v>
      </c>
      <c r="AD265" s="15">
        <v>0</v>
      </c>
      <c r="AE265" s="15">
        <v>0</v>
      </c>
      <c r="AF265" s="15">
        <v>0</v>
      </c>
      <c r="AG265" s="15">
        <f t="shared" si="21"/>
        <v>-1.1528199462890625</v>
      </c>
      <c r="AH265" s="15">
        <v>0</v>
      </c>
      <c r="AI265" s="15">
        <v>0</v>
      </c>
      <c r="AJ265" s="15">
        <v>0</v>
      </c>
      <c r="AK265" s="15">
        <v>0</v>
      </c>
      <c r="AL265" s="15">
        <v>0</v>
      </c>
      <c r="AM265" s="15">
        <v>0</v>
      </c>
      <c r="AN265" s="15">
        <v>0</v>
      </c>
      <c r="AO265" s="15">
        <v>0</v>
      </c>
      <c r="AP265" s="15">
        <v>0</v>
      </c>
      <c r="AQ265" s="15">
        <v>0</v>
      </c>
      <c r="AR265" s="15">
        <v>0</v>
      </c>
      <c r="AS265" s="15">
        <v>0</v>
      </c>
      <c r="AT265" s="15">
        <f t="shared" si="22"/>
        <v>0</v>
      </c>
      <c r="AU265" s="15">
        <v>0</v>
      </c>
      <c r="AV265" s="15">
        <v>0</v>
      </c>
      <c r="AW265" s="15">
        <v>0</v>
      </c>
      <c r="AX265" s="15">
        <v>0</v>
      </c>
      <c r="AY265" s="15">
        <v>0</v>
      </c>
      <c r="AZ265" s="15">
        <v>0</v>
      </c>
      <c r="BA265" s="15">
        <v>0</v>
      </c>
      <c r="BB265" s="15">
        <v>0</v>
      </c>
      <c r="BC265" s="15">
        <v>0</v>
      </c>
      <c r="BD265" s="15">
        <v>0</v>
      </c>
      <c r="BE265" s="15">
        <v>0</v>
      </c>
      <c r="BF265" s="15">
        <v>0</v>
      </c>
      <c r="BG265" s="15">
        <f t="shared" si="23"/>
        <v>0</v>
      </c>
      <c r="BH265" t="str">
        <f t="shared" si="24"/>
        <v>UIDIST</v>
      </c>
      <c r="BI265" t="str">
        <f>VLOOKUP(BH265,[2]Summary!$C$29:$C$56,1,0)</f>
        <v>UIDist</v>
      </c>
      <c r="BJ265" s="16">
        <v>43831</v>
      </c>
    </row>
    <row r="266" spans="1:62" x14ac:dyDescent="0.25">
      <c r="A266" s="13">
        <v>802334.01</v>
      </c>
      <c r="B266" s="13">
        <v>802334.01</v>
      </c>
      <c r="C266" t="s">
        <v>293</v>
      </c>
      <c r="D266" t="s">
        <v>18</v>
      </c>
      <c r="E266" t="s">
        <v>19</v>
      </c>
      <c r="F266" s="13" t="s">
        <v>22</v>
      </c>
      <c r="G266" s="14"/>
      <c r="H266" s="15">
        <v>0</v>
      </c>
      <c r="I266" s="15">
        <v>0</v>
      </c>
      <c r="J266" s="15">
        <v>0</v>
      </c>
      <c r="K266" s="15">
        <v>0</v>
      </c>
      <c r="L266" s="15">
        <v>0</v>
      </c>
      <c r="M266" s="15">
        <v>0</v>
      </c>
      <c r="N266" s="15">
        <v>7.54</v>
      </c>
      <c r="O266" s="15">
        <v>1.304</v>
      </c>
      <c r="P266" s="15">
        <v>1.228</v>
      </c>
      <c r="Q266" s="15">
        <v>0.52600000000000002</v>
      </c>
      <c r="R266" s="15">
        <v>0.52700000000000002</v>
      </c>
      <c r="S266" s="15">
        <v>9.1999999999999998E-2</v>
      </c>
      <c r="T266" s="15">
        <f t="shared" si="20"/>
        <v>11.216999999999999</v>
      </c>
      <c r="U266" s="15">
        <v>0.70124000549316401</v>
      </c>
      <c r="V266" s="15">
        <v>0.9641200218200684</v>
      </c>
      <c r="W266" s="15">
        <v>1.5733599720001221</v>
      </c>
      <c r="X266" s="15">
        <v>8.7669400939941404</v>
      </c>
      <c r="Y266" s="15">
        <v>0.92896000671386714</v>
      </c>
      <c r="Z266" s="15">
        <v>0.22891000556945801</v>
      </c>
      <c r="AA266" s="15">
        <v>0.74150999450683597</v>
      </c>
      <c r="AB266" s="15">
        <v>1.105469970703125</v>
      </c>
      <c r="AC266" s="15">
        <v>1.5920900268554687</v>
      </c>
      <c r="AD266" s="15">
        <v>3.5404900512695314</v>
      </c>
      <c r="AE266" s="15">
        <v>0.38932000732421873</v>
      </c>
      <c r="AF266" s="15">
        <v>0.47309999084472654</v>
      </c>
      <c r="AG266" s="15">
        <f t="shared" si="21"/>
        <v>21.005510147094729</v>
      </c>
      <c r="AH266" s="15">
        <v>2.2994599666595459</v>
      </c>
      <c r="AI266" s="15">
        <v>1.5347399845123291</v>
      </c>
      <c r="AJ266" s="15">
        <v>2.9685599365234374</v>
      </c>
      <c r="AK266" s="15">
        <v>23.398249755859375</v>
      </c>
      <c r="AL266" s="15">
        <v>22.288360412597655</v>
      </c>
      <c r="AM266" s="15">
        <v>147.4351558227539</v>
      </c>
      <c r="AN266" s="15">
        <v>16.621579555511474</v>
      </c>
      <c r="AO266" s="15">
        <v>385.76117333984377</v>
      </c>
      <c r="AP266" s="15">
        <v>237.36448474121093</v>
      </c>
      <c r="AQ266" s="15">
        <v>-82.45</v>
      </c>
      <c r="AR266" s="15">
        <v>256.34995214843752</v>
      </c>
      <c r="AS266" s="15">
        <v>487.3926416015625</v>
      </c>
      <c r="AT266" s="15">
        <f t="shared" si="22"/>
        <v>1500.9643572654725</v>
      </c>
      <c r="AU266" s="15">
        <v>-199.75426074218751</v>
      </c>
      <c r="AV266" s="15">
        <v>15.349909423828125</v>
      </c>
      <c r="AW266" s="15">
        <v>86.851002392768862</v>
      </c>
      <c r="AX266" s="15">
        <v>7.2539299316406254</v>
      </c>
      <c r="AY266" s="15">
        <v>224.96080078124999</v>
      </c>
      <c r="AZ266" s="15">
        <v>19.21556982421875</v>
      </c>
      <c r="BA266" s="15">
        <v>17.222489830017089</v>
      </c>
      <c r="BB266" s="15">
        <v>17.649390236854554</v>
      </c>
      <c r="BC266" s="15">
        <v>7.742920166015625</v>
      </c>
      <c r="BD266" s="15">
        <v>123.02671844482421</v>
      </c>
      <c r="BE266" s="15">
        <v>75.36971051025391</v>
      </c>
      <c r="BF266" s="15">
        <v>67.832732116699219</v>
      </c>
      <c r="BG266" s="15">
        <f t="shared" si="23"/>
        <v>462.72091291618347</v>
      </c>
      <c r="BH266" t="str">
        <f t="shared" si="24"/>
        <v>UIDIST</v>
      </c>
      <c r="BI266" t="str">
        <f>VLOOKUP(BH266,[2]Summary!$C$29:$C$56,1,0)</f>
        <v>UIDist</v>
      </c>
      <c r="BJ266" s="16">
        <v>44562</v>
      </c>
    </row>
    <row r="267" spans="1:62" x14ac:dyDescent="0.25">
      <c r="A267" s="13">
        <v>802335.01</v>
      </c>
      <c r="B267" s="13">
        <v>802335.01</v>
      </c>
      <c r="C267" t="s">
        <v>294</v>
      </c>
      <c r="D267" t="s">
        <v>18</v>
      </c>
      <c r="E267" t="s">
        <v>19</v>
      </c>
      <c r="F267" s="13" t="s">
        <v>22</v>
      </c>
      <c r="G267" s="14"/>
      <c r="H267" s="15">
        <v>0</v>
      </c>
      <c r="I267" s="15">
        <v>0</v>
      </c>
      <c r="J267" s="15">
        <v>0</v>
      </c>
      <c r="K267" s="15">
        <v>0</v>
      </c>
      <c r="L267" s="15">
        <v>0</v>
      </c>
      <c r="M267" s="15">
        <v>0</v>
      </c>
      <c r="N267" s="15">
        <v>0</v>
      </c>
      <c r="O267" s="15">
        <v>0</v>
      </c>
      <c r="P267" s="15">
        <v>0.35499999999999998</v>
      </c>
      <c r="Q267" s="15">
        <v>447.91800000000001</v>
      </c>
      <c r="R267" s="15">
        <v>133.17699999999999</v>
      </c>
      <c r="S267" s="15">
        <v>149.06800000000001</v>
      </c>
      <c r="T267" s="15">
        <f t="shared" si="20"/>
        <v>730.51800000000003</v>
      </c>
      <c r="U267" s="15">
        <v>717.82340893554692</v>
      </c>
      <c r="V267" s="15">
        <v>72.43716981506347</v>
      </c>
      <c r="W267" s="15">
        <v>23.359309539794921</v>
      </c>
      <c r="X267" s="15">
        <v>38.566570495605468</v>
      </c>
      <c r="Y267" s="15">
        <v>12.877939697265624</v>
      </c>
      <c r="Z267" s="15">
        <v>2.454970001220703</v>
      </c>
      <c r="AA267" s="15">
        <v>15.724319580078125</v>
      </c>
      <c r="AB267" s="15">
        <v>8.3727200317382806</v>
      </c>
      <c r="AC267" s="15">
        <v>20.447110504150391</v>
      </c>
      <c r="AD267" s="15">
        <v>14.396690368652344</v>
      </c>
      <c r="AE267" s="15">
        <v>0.99183001995086673</v>
      </c>
      <c r="AF267" s="15">
        <v>0</v>
      </c>
      <c r="AG267" s="15">
        <f t="shared" si="21"/>
        <v>927.45203898906709</v>
      </c>
      <c r="AH267" s="15">
        <v>3.993379943847656</v>
      </c>
      <c r="AI267" s="15">
        <v>38.185288631439207</v>
      </c>
      <c r="AJ267" s="15">
        <v>108.6692734375</v>
      </c>
      <c r="AK267" s="15">
        <v>-148.260861328125</v>
      </c>
      <c r="AL267" s="15">
        <v>0</v>
      </c>
      <c r="AM267" s="15">
        <v>8.2010897827148437</v>
      </c>
      <c r="AN267" s="15">
        <v>0.15416999626159669</v>
      </c>
      <c r="AO267" s="15">
        <v>0</v>
      </c>
      <c r="AP267" s="15">
        <v>0</v>
      </c>
      <c r="AQ267" s="15">
        <v>0</v>
      </c>
      <c r="AR267" s="15">
        <v>0</v>
      </c>
      <c r="AS267" s="15">
        <v>0</v>
      </c>
      <c r="AT267" s="15">
        <f t="shared" si="22"/>
        <v>10.942340463638297</v>
      </c>
      <c r="AU267" s="15">
        <v>0</v>
      </c>
      <c r="AV267" s="15">
        <v>0</v>
      </c>
      <c r="AW267" s="15">
        <v>0</v>
      </c>
      <c r="AX267" s="15">
        <v>0</v>
      </c>
      <c r="AY267" s="15">
        <v>0</v>
      </c>
      <c r="AZ267" s="15">
        <v>0</v>
      </c>
      <c r="BA267" s="15">
        <v>0</v>
      </c>
      <c r="BB267" s="15">
        <v>0</v>
      </c>
      <c r="BC267" s="15">
        <v>0</v>
      </c>
      <c r="BD267" s="15">
        <v>0</v>
      </c>
      <c r="BE267" s="15">
        <v>0</v>
      </c>
      <c r="BF267" s="15">
        <v>0</v>
      </c>
      <c r="BG267" s="15">
        <f t="shared" si="23"/>
        <v>0</v>
      </c>
      <c r="BH267" t="str">
        <f t="shared" si="24"/>
        <v>UIDIST</v>
      </c>
      <c r="BI267" t="str">
        <f>VLOOKUP(BH267,[2]Summary!$C$29:$C$56,1,0)</f>
        <v>UIDist</v>
      </c>
      <c r="BJ267" s="16">
        <v>44197</v>
      </c>
    </row>
    <row r="268" spans="1:62" x14ac:dyDescent="0.25">
      <c r="A268" s="13">
        <v>802337.01</v>
      </c>
      <c r="B268" s="13">
        <v>802337.01</v>
      </c>
      <c r="C268" t="s">
        <v>295</v>
      </c>
      <c r="D268" t="s">
        <v>18</v>
      </c>
      <c r="E268" t="s">
        <v>19</v>
      </c>
      <c r="F268" s="13" t="s">
        <v>22</v>
      </c>
      <c r="G268" s="14"/>
      <c r="H268" s="15">
        <v>0</v>
      </c>
      <c r="I268" s="15">
        <v>0</v>
      </c>
      <c r="J268" s="15">
        <v>0</v>
      </c>
      <c r="K268" s="15">
        <v>0</v>
      </c>
      <c r="L268" s="15">
        <v>0</v>
      </c>
      <c r="M268" s="15">
        <v>0.123</v>
      </c>
      <c r="N268" s="15">
        <v>0</v>
      </c>
      <c r="O268" s="15">
        <v>1.958</v>
      </c>
      <c r="P268" s="15">
        <v>3.863</v>
      </c>
      <c r="Q268" s="15">
        <v>-0.59199999999999997</v>
      </c>
      <c r="R268" s="15">
        <v>1.5229999999999999</v>
      </c>
      <c r="S268" s="15">
        <v>14.475</v>
      </c>
      <c r="T268" s="15">
        <f t="shared" si="20"/>
        <v>21.35</v>
      </c>
      <c r="U268" s="15">
        <v>1.988310043334961</v>
      </c>
      <c r="V268" s="15">
        <v>1.7608799591064452</v>
      </c>
      <c r="W268" s="15">
        <v>1.6335900268554688</v>
      </c>
      <c r="X268" s="15">
        <v>1.6678699645996093</v>
      </c>
      <c r="Y268" s="15">
        <v>4.0007200622558594</v>
      </c>
      <c r="Z268" s="15">
        <v>2.299929962158203</v>
      </c>
      <c r="AA268" s="15">
        <v>4.1830901031494143</v>
      </c>
      <c r="AB268" s="15">
        <v>27.095989959716796</v>
      </c>
      <c r="AC268" s="15">
        <v>11.117509796142578</v>
      </c>
      <c r="AD268" s="15">
        <v>2.7309699859619139</v>
      </c>
      <c r="AE268" s="15">
        <v>6.2951200256347652</v>
      </c>
      <c r="AF268" s="15">
        <v>4.646690082550049</v>
      </c>
      <c r="AG268" s="15">
        <f t="shared" si="21"/>
        <v>69.420669971466054</v>
      </c>
      <c r="AH268" s="15">
        <v>4.8333900146484376</v>
      </c>
      <c r="AI268" s="15">
        <v>30.43165008544922</v>
      </c>
      <c r="AJ268" s="15">
        <v>39.528850419998172</v>
      </c>
      <c r="AK268" s="15">
        <v>8.5547100524902344</v>
      </c>
      <c r="AL268" s="15">
        <v>38.553149780273436</v>
      </c>
      <c r="AM268" s="15">
        <v>16.679610019683839</v>
      </c>
      <c r="AN268" s="15">
        <v>15.493370458602906</v>
      </c>
      <c r="AO268" s="15">
        <v>77.973929809570308</v>
      </c>
      <c r="AP268" s="15">
        <v>8.9587200927734383</v>
      </c>
      <c r="AQ268" s="15">
        <v>7.02</v>
      </c>
      <c r="AR268" s="15">
        <v>44.187771162152288</v>
      </c>
      <c r="AS268" s="15">
        <v>216.47520703124999</v>
      </c>
      <c r="AT268" s="15">
        <f t="shared" si="22"/>
        <v>508.69035892689226</v>
      </c>
      <c r="AU268" s="15">
        <v>6.6040598907470702</v>
      </c>
      <c r="AV268" s="15">
        <v>952.97838354492183</v>
      </c>
      <c r="AW268" s="15">
        <v>15.456710174560547</v>
      </c>
      <c r="AX268" s="15">
        <v>518.21076123046873</v>
      </c>
      <c r="AY268" s="15">
        <v>-20.095352416992188</v>
      </c>
      <c r="AZ268" s="15">
        <v>66.863690185546872</v>
      </c>
      <c r="BA268" s="15">
        <v>110.44144763183594</v>
      </c>
      <c r="BB268" s="15">
        <v>132.80376806640626</v>
      </c>
      <c r="BC268" s="15">
        <v>114.19449072265625</v>
      </c>
      <c r="BD268" s="15">
        <v>146.5</v>
      </c>
      <c r="BE268" s="15">
        <v>80</v>
      </c>
      <c r="BF268" s="15">
        <v>2.5</v>
      </c>
      <c r="BG268" s="15">
        <f t="shared" si="23"/>
        <v>2126.457959030151</v>
      </c>
      <c r="BH268" t="str">
        <f t="shared" si="24"/>
        <v>UIDIST</v>
      </c>
      <c r="BI268" t="str">
        <f>VLOOKUP(BH268,[2]Summary!$C$29:$C$56,1,0)</f>
        <v>UIDist</v>
      </c>
      <c r="BJ268" s="16">
        <v>44562</v>
      </c>
    </row>
    <row r="269" spans="1:62" x14ac:dyDescent="0.25">
      <c r="A269" s="13">
        <v>802341.01</v>
      </c>
      <c r="B269" s="13">
        <v>802341.01</v>
      </c>
      <c r="C269" t="s">
        <v>296</v>
      </c>
      <c r="D269" t="s">
        <v>18</v>
      </c>
      <c r="E269" t="s">
        <v>19</v>
      </c>
      <c r="F269" s="13" t="s">
        <v>22</v>
      </c>
      <c r="G269" s="14"/>
      <c r="H269" s="15">
        <v>0</v>
      </c>
      <c r="I269" s="15">
        <v>0</v>
      </c>
      <c r="J269" s="15">
        <v>0</v>
      </c>
      <c r="K269" s="15">
        <v>0</v>
      </c>
      <c r="L269" s="15">
        <v>0</v>
      </c>
      <c r="M269" s="15">
        <v>0</v>
      </c>
      <c r="N269" s="15">
        <v>2.6709999999999998</v>
      </c>
      <c r="O269" s="15">
        <v>5.8</v>
      </c>
      <c r="P269" s="15">
        <v>0.47399999999999998</v>
      </c>
      <c r="Q269" s="15">
        <v>5.4189999999999996</v>
      </c>
      <c r="R269" s="15">
        <v>2.1999999999999999E-2</v>
      </c>
      <c r="S269" s="15">
        <v>9.6000000000000002E-2</v>
      </c>
      <c r="T269" s="15">
        <f t="shared" si="20"/>
        <v>14.482000000000001</v>
      </c>
      <c r="U269" s="15">
        <v>7.2190002441406248E-2</v>
      </c>
      <c r="V269" s="15">
        <v>7.2190002441406248E-2</v>
      </c>
      <c r="W269" s="15">
        <v>7.1699996948242181E-2</v>
      </c>
      <c r="X269" s="15">
        <v>7.1699996948242181E-2</v>
      </c>
      <c r="Y269" s="15">
        <v>7.1699996948242181E-2</v>
      </c>
      <c r="Z269" s="15">
        <v>7.1379997253417968E-2</v>
      </c>
      <c r="AA269" s="15">
        <v>7.3999999999999996E-2</v>
      </c>
      <c r="AB269" s="15">
        <v>7.3999999999999996E-2</v>
      </c>
      <c r="AC269" s="15">
        <v>6.1499999999999999E-2</v>
      </c>
      <c r="AD269" s="15">
        <v>6.1499999999999999E-2</v>
      </c>
      <c r="AE269" s="15">
        <v>6.1499999999999999E-2</v>
      </c>
      <c r="AF269" s="15">
        <v>7.7680000305175786E-2</v>
      </c>
      <c r="AG269" s="15">
        <f t="shared" si="21"/>
        <v>0.84103999328613277</v>
      </c>
      <c r="AH269" s="15">
        <v>7.6400001525878905E-2</v>
      </c>
      <c r="AI269" s="15">
        <v>7.6400001525878905E-2</v>
      </c>
      <c r="AJ269" s="15">
        <v>7.6400001525878905E-2</v>
      </c>
      <c r="AK269" s="15">
        <v>7.397000122070313E-2</v>
      </c>
      <c r="AL269" s="15">
        <v>7.397000122070313E-2</v>
      </c>
      <c r="AM269" s="15">
        <v>3.2220001220703127E-2</v>
      </c>
      <c r="AN269" s="15">
        <v>7.5199996948242184E-2</v>
      </c>
      <c r="AO269" s="15">
        <v>7.5199996948242184E-2</v>
      </c>
      <c r="AP269" s="15">
        <v>0</v>
      </c>
      <c r="AQ269" s="15">
        <v>0</v>
      </c>
      <c r="AR269" s="15">
        <v>0</v>
      </c>
      <c r="AS269" s="15">
        <v>0</v>
      </c>
      <c r="AT269" s="15">
        <f t="shared" si="22"/>
        <v>0.55976000213623045</v>
      </c>
      <c r="AU269" s="15">
        <v>0</v>
      </c>
      <c r="AV269" s="15">
        <v>0</v>
      </c>
      <c r="AW269" s="15">
        <v>0</v>
      </c>
      <c r="AX269" s="15">
        <v>0</v>
      </c>
      <c r="AY269" s="15">
        <v>0</v>
      </c>
      <c r="AZ269" s="15">
        <v>0</v>
      </c>
      <c r="BA269" s="15">
        <v>0</v>
      </c>
      <c r="BB269" s="15">
        <v>0</v>
      </c>
      <c r="BC269" s="15">
        <v>0</v>
      </c>
      <c r="BD269" s="15">
        <v>0</v>
      </c>
      <c r="BE269" s="15">
        <v>0</v>
      </c>
      <c r="BF269" s="15">
        <v>0</v>
      </c>
      <c r="BG269" s="15">
        <f t="shared" si="23"/>
        <v>0</v>
      </c>
      <c r="BH269" t="str">
        <f t="shared" si="24"/>
        <v>UIDIST</v>
      </c>
      <c r="BI269" t="str">
        <f>VLOOKUP(BH269,[2]Summary!$C$29:$C$56,1,0)</f>
        <v>UIDist</v>
      </c>
      <c r="BJ269" s="16">
        <v>44197</v>
      </c>
    </row>
    <row r="270" spans="1:62" x14ac:dyDescent="0.25">
      <c r="A270" s="13">
        <v>802351.01</v>
      </c>
      <c r="B270" s="13">
        <v>802351.01</v>
      </c>
      <c r="C270" t="s">
        <v>297</v>
      </c>
      <c r="D270" t="s">
        <v>18</v>
      </c>
      <c r="E270" t="s">
        <v>19</v>
      </c>
      <c r="F270" s="13" t="s">
        <v>22</v>
      </c>
      <c r="G270" s="14"/>
      <c r="H270" s="15">
        <v>0</v>
      </c>
      <c r="I270" s="15">
        <v>0</v>
      </c>
      <c r="J270" s="15">
        <v>0</v>
      </c>
      <c r="K270" s="15">
        <v>0</v>
      </c>
      <c r="L270" s="15">
        <v>0</v>
      </c>
      <c r="M270" s="15">
        <v>0</v>
      </c>
      <c r="N270" s="15">
        <v>0</v>
      </c>
      <c r="O270" s="15">
        <v>0</v>
      </c>
      <c r="P270" s="15">
        <v>0</v>
      </c>
      <c r="Q270" s="15">
        <v>0</v>
      </c>
      <c r="R270" s="15">
        <v>0</v>
      </c>
      <c r="S270" s="15">
        <v>0</v>
      </c>
      <c r="T270" s="15">
        <f t="shared" si="20"/>
        <v>0</v>
      </c>
      <c r="U270" s="15">
        <v>0</v>
      </c>
      <c r="V270" s="15">
        <v>0</v>
      </c>
      <c r="W270" s="15">
        <v>1.1301199939250945</v>
      </c>
      <c r="X270" s="15">
        <v>1.1062500104904174</v>
      </c>
      <c r="Y270" s="15">
        <v>7.8339898262023926</v>
      </c>
      <c r="Z270" s="15">
        <v>0.54635998916625972</v>
      </c>
      <c r="AA270" s="15">
        <v>4.9774901657104493</v>
      </c>
      <c r="AB270" s="15">
        <v>17.106179962158205</v>
      </c>
      <c r="AC270" s="15">
        <v>11.367760055541993</v>
      </c>
      <c r="AD270" s="15">
        <v>5.472209915161133</v>
      </c>
      <c r="AE270" s="15">
        <v>41.232169158935548</v>
      </c>
      <c r="AF270" s="15">
        <v>-1.0092599945068359</v>
      </c>
      <c r="AG270" s="15">
        <f t="shared" si="21"/>
        <v>89.76326908278466</v>
      </c>
      <c r="AH270" s="15">
        <v>2.3570900421142578</v>
      </c>
      <c r="AI270" s="15">
        <v>15.847809833526611</v>
      </c>
      <c r="AJ270" s="15">
        <v>3.2055200347900392</v>
      </c>
      <c r="AK270" s="15">
        <v>8.2722401113510138</v>
      </c>
      <c r="AL270" s="15">
        <v>21.495360406875612</v>
      </c>
      <c r="AM270" s="15">
        <v>3.0493800973892213</v>
      </c>
      <c r="AN270" s="15">
        <v>2.3007799832820894</v>
      </c>
      <c r="AO270" s="15">
        <v>94.420911556243894</v>
      </c>
      <c r="AP270" s="15">
        <v>25.47759991455078</v>
      </c>
      <c r="AQ270" s="15">
        <v>66.814999999999998</v>
      </c>
      <c r="AR270" s="15">
        <v>6.7713398494720458</v>
      </c>
      <c r="AS270" s="15">
        <v>1.1487499656677247</v>
      </c>
      <c r="AT270" s="15">
        <f t="shared" si="22"/>
        <v>251.16178179526327</v>
      </c>
      <c r="AU270" s="15">
        <v>0</v>
      </c>
      <c r="AV270" s="15">
        <v>0.5091500149518251</v>
      </c>
      <c r="AW270" s="15">
        <v>3.0599999427795409E-3</v>
      </c>
      <c r="AX270" s="15">
        <v>0.13037000155448913</v>
      </c>
      <c r="AY270" s="15">
        <v>4.0399999618530276E-3</v>
      </c>
      <c r="AZ270" s="15">
        <v>5.8440001010894777E-2</v>
      </c>
      <c r="BA270" s="15">
        <v>4.2300000190734861E-3</v>
      </c>
      <c r="BB270" s="15">
        <v>4.2300000190734861E-3</v>
      </c>
      <c r="BC270" s="15">
        <v>-1.0419999480247497E-2</v>
      </c>
      <c r="BD270" s="15">
        <v>0</v>
      </c>
      <c r="BE270" s="15">
        <v>0</v>
      </c>
      <c r="BF270" s="15">
        <v>0</v>
      </c>
      <c r="BG270" s="15">
        <f t="shared" si="23"/>
        <v>0.70310001797974098</v>
      </c>
      <c r="BH270" t="str">
        <f t="shared" si="24"/>
        <v>UIDIST</v>
      </c>
      <c r="BI270" t="str">
        <f>VLOOKUP(BH270,[2]Summary!$C$29:$C$56,1,0)</f>
        <v>UIDist</v>
      </c>
      <c r="BJ270" s="16">
        <v>44470</v>
      </c>
    </row>
    <row r="271" spans="1:62" x14ac:dyDescent="0.25">
      <c r="A271" s="13" t="s">
        <v>298</v>
      </c>
      <c r="B271" s="13" t="s">
        <v>298</v>
      </c>
      <c r="C271" t="s">
        <v>299</v>
      </c>
      <c r="D271" t="s">
        <v>300</v>
      </c>
      <c r="E271" t="s">
        <v>301</v>
      </c>
      <c r="F271" s="13" t="s">
        <v>302</v>
      </c>
      <c r="G271" s="14"/>
      <c r="H271" s="15">
        <v>8.3209999999999997</v>
      </c>
      <c r="I271" s="15">
        <v>6.5750000000000002</v>
      </c>
      <c r="J271" s="15">
        <v>13.379</v>
      </c>
      <c r="K271" s="15">
        <v>21.120999999999999</v>
      </c>
      <c r="L271" s="15">
        <v>8.5459999999999994</v>
      </c>
      <c r="M271" s="15">
        <v>29.228000000000002</v>
      </c>
      <c r="N271" s="15">
        <v>26.824999999999999</v>
      </c>
      <c r="O271" s="15">
        <v>20.527999999999999</v>
      </c>
      <c r="P271" s="15">
        <v>0.83699999999999997</v>
      </c>
      <c r="Q271" s="15">
        <v>0</v>
      </c>
      <c r="R271" s="15">
        <v>0</v>
      </c>
      <c r="S271" s="15">
        <v>78.855999999999995</v>
      </c>
      <c r="T271" s="15">
        <f t="shared" si="20"/>
        <v>214.21599999999998</v>
      </c>
      <c r="U271" s="15">
        <v>-10.188239805698394</v>
      </c>
      <c r="V271" s="15">
        <v>0</v>
      </c>
      <c r="W271" s="15">
        <v>0</v>
      </c>
      <c r="X271" s="15">
        <v>0</v>
      </c>
      <c r="Y271" s="15">
        <v>0</v>
      </c>
      <c r="Z271" s="15">
        <v>0</v>
      </c>
      <c r="AA271" s="15">
        <v>4.1785898437500002</v>
      </c>
      <c r="AB271" s="15">
        <v>0</v>
      </c>
      <c r="AC271" s="15">
        <v>0</v>
      </c>
      <c r="AD271" s="15">
        <v>0</v>
      </c>
      <c r="AE271" s="15">
        <v>0</v>
      </c>
      <c r="AF271" s="15">
        <v>0</v>
      </c>
      <c r="AG271" s="15">
        <f t="shared" si="21"/>
        <v>-6.0096499619483943</v>
      </c>
      <c r="AH271" s="15">
        <v>0</v>
      </c>
      <c r="AI271" s="15">
        <v>0</v>
      </c>
      <c r="AJ271" s="15">
        <v>0</v>
      </c>
      <c r="AK271" s="15">
        <v>8.2647402343749992</v>
      </c>
      <c r="AL271" s="15">
        <v>0</v>
      </c>
      <c r="AM271" s="15">
        <v>0</v>
      </c>
      <c r="AN271" s="15">
        <v>0</v>
      </c>
      <c r="AO271" s="15">
        <v>0</v>
      </c>
      <c r="AP271" s="15">
        <v>0</v>
      </c>
      <c r="AQ271" s="15">
        <v>0</v>
      </c>
      <c r="AR271" s="15">
        <v>0</v>
      </c>
      <c r="AS271" s="15">
        <v>0</v>
      </c>
      <c r="AT271" s="15">
        <f t="shared" si="22"/>
        <v>8.2647402343749992</v>
      </c>
      <c r="AU271" s="15">
        <v>0</v>
      </c>
      <c r="AV271" s="15">
        <v>0</v>
      </c>
      <c r="AW271" s="15">
        <v>0</v>
      </c>
      <c r="AX271" s="15">
        <v>0</v>
      </c>
      <c r="AY271" s="15">
        <v>0</v>
      </c>
      <c r="AZ271" s="15">
        <v>0</v>
      </c>
      <c r="BA271" s="15">
        <v>0</v>
      </c>
      <c r="BB271" s="15">
        <v>0</v>
      </c>
      <c r="BC271" s="15">
        <v>0</v>
      </c>
      <c r="BD271" s="15">
        <v>0</v>
      </c>
      <c r="BE271" s="15">
        <v>0</v>
      </c>
      <c r="BF271" s="15">
        <v>0</v>
      </c>
      <c r="BG271" s="15">
        <f t="shared" si="23"/>
        <v>0</v>
      </c>
      <c r="BH271" t="str">
        <f t="shared" si="24"/>
        <v>UILCommon</v>
      </c>
      <c r="BI271" t="str">
        <f>VLOOKUP(BH271,[2]Summary!$C$29:$C$56,1,0)</f>
        <v>UILCommon</v>
      </c>
      <c r="BJ271" s="16">
        <v>44197</v>
      </c>
    </row>
    <row r="272" spans="1:62" x14ac:dyDescent="0.25">
      <c r="A272" s="13" t="s">
        <v>303</v>
      </c>
      <c r="B272" s="13" t="s">
        <v>303</v>
      </c>
      <c r="C272" t="s">
        <v>304</v>
      </c>
      <c r="D272" t="s">
        <v>300</v>
      </c>
      <c r="E272" t="s">
        <v>301</v>
      </c>
      <c r="F272" s="13" t="s">
        <v>302</v>
      </c>
      <c r="G272" s="14"/>
      <c r="H272" s="15">
        <v>60.796999999999997</v>
      </c>
      <c r="I272" s="15">
        <v>61.404000000000003</v>
      </c>
      <c r="J272" s="15">
        <v>2039.6579999999999</v>
      </c>
      <c r="K272" s="15">
        <v>194.977</v>
      </c>
      <c r="L272" s="15">
        <v>210.41200000000001</v>
      </c>
      <c r="M272" s="15">
        <v>139.447</v>
      </c>
      <c r="N272" s="15">
        <v>237.125</v>
      </c>
      <c r="O272" s="15">
        <v>315.803</v>
      </c>
      <c r="P272" s="15">
        <v>93.581999999999994</v>
      </c>
      <c r="Q272" s="15">
        <v>1085.663</v>
      </c>
      <c r="R272" s="15">
        <v>164.78399999999999</v>
      </c>
      <c r="S272" s="15">
        <v>3145.8020000000001</v>
      </c>
      <c r="T272" s="15">
        <f t="shared" si="20"/>
        <v>7749.4539999999997</v>
      </c>
      <c r="U272" s="15">
        <v>642.60532632446291</v>
      </c>
      <c r="V272" s="15">
        <v>780.52936275100706</v>
      </c>
      <c r="W272" s="15">
        <v>1017.3293812446594</v>
      </c>
      <c r="X272" s="15">
        <v>-166.6545317993164</v>
      </c>
      <c r="Y272" s="15">
        <v>1619.5524644775392</v>
      </c>
      <c r="Z272" s="15">
        <v>731.82354895019535</v>
      </c>
      <c r="AA272" s="15">
        <v>849.13785241699213</v>
      </c>
      <c r="AB272" s="15">
        <v>728.49161932373045</v>
      </c>
      <c r="AC272" s="15">
        <v>858.9666620483398</v>
      </c>
      <c r="AD272" s="15">
        <v>342.15217285156251</v>
      </c>
      <c r="AE272" s="15">
        <v>-472.99871984863279</v>
      </c>
      <c r="AF272" s="15">
        <v>2114.294946838379</v>
      </c>
      <c r="AG272" s="15">
        <f t="shared" si="21"/>
        <v>9045.2300855789181</v>
      </c>
      <c r="AH272" s="15">
        <v>33.734809417724613</v>
      </c>
      <c r="AI272" s="15">
        <v>61.240170532226564</v>
      </c>
      <c r="AJ272" s="15">
        <v>1324.3898999633789</v>
      </c>
      <c r="AK272" s="15">
        <v>-1177.5891899108888</v>
      </c>
      <c r="AL272" s="15">
        <v>58.541959197998047</v>
      </c>
      <c r="AM272" s="15">
        <v>7.8248800659179691</v>
      </c>
      <c r="AN272" s="15">
        <v>7.6911300659179691</v>
      </c>
      <c r="AO272" s="15">
        <v>3.2084401245117187</v>
      </c>
      <c r="AP272" s="15">
        <v>3.8486199874877931</v>
      </c>
      <c r="AQ272" s="15">
        <v>4.6150000000000002</v>
      </c>
      <c r="AR272" s="15">
        <v>3.4630001068115236E-2</v>
      </c>
      <c r="AS272" s="15">
        <v>-435.61556005859376</v>
      </c>
      <c r="AT272" s="15">
        <f t="shared" si="22"/>
        <v>-108.07521061325093</v>
      </c>
      <c r="AU272" s="15">
        <v>0</v>
      </c>
      <c r="AV272" s="15">
        <v>0</v>
      </c>
      <c r="AW272" s="15">
        <v>0</v>
      </c>
      <c r="AX272" s="15">
        <v>0</v>
      </c>
      <c r="AY272" s="15">
        <v>0</v>
      </c>
      <c r="AZ272" s="15">
        <v>0</v>
      </c>
      <c r="BA272" s="15">
        <v>0</v>
      </c>
      <c r="BB272" s="15">
        <v>0</v>
      </c>
      <c r="BC272" s="15">
        <v>0</v>
      </c>
      <c r="BD272" s="15">
        <v>0</v>
      </c>
      <c r="BE272" s="15">
        <v>0</v>
      </c>
      <c r="BF272" s="15">
        <v>0</v>
      </c>
      <c r="BG272" s="15">
        <f t="shared" si="23"/>
        <v>0</v>
      </c>
      <c r="BH272" t="str">
        <f t="shared" si="24"/>
        <v>UILCommon</v>
      </c>
      <c r="BI272" t="str">
        <f>VLOOKUP(BH272,[2]Summary!$C$29:$C$56,1,0)</f>
        <v>UILCommon</v>
      </c>
      <c r="BJ272" s="16">
        <v>44197</v>
      </c>
    </row>
    <row r="273" spans="1:62" x14ac:dyDescent="0.25">
      <c r="A273" s="13" t="s">
        <v>305</v>
      </c>
      <c r="B273" s="13" t="s">
        <v>305</v>
      </c>
      <c r="C273" t="s">
        <v>306</v>
      </c>
      <c r="D273" t="s">
        <v>307</v>
      </c>
      <c r="E273" t="s">
        <v>308</v>
      </c>
      <c r="F273" s="13" t="s">
        <v>302</v>
      </c>
      <c r="G273" s="14"/>
      <c r="H273" s="15">
        <v>0</v>
      </c>
      <c r="I273" s="15">
        <v>0</v>
      </c>
      <c r="J273" s="15">
        <v>0</v>
      </c>
      <c r="K273" s="15">
        <v>0</v>
      </c>
      <c r="L273" s="15">
        <v>0</v>
      </c>
      <c r="M273" s="15">
        <v>0</v>
      </c>
      <c r="N273" s="15">
        <v>34.432000000000002</v>
      </c>
      <c r="O273" s="15">
        <v>4.2610000000000001</v>
      </c>
      <c r="P273" s="15">
        <v>6.452</v>
      </c>
      <c r="Q273" s="15">
        <v>7.8940000000000001</v>
      </c>
      <c r="R273" s="15">
        <v>35.427</v>
      </c>
      <c r="S273" s="15">
        <v>2.17</v>
      </c>
      <c r="T273" s="15">
        <f t="shared" si="20"/>
        <v>90.63600000000001</v>
      </c>
      <c r="U273" s="15">
        <v>41.9115009765625</v>
      </c>
      <c r="V273" s="15">
        <v>35.331878906249997</v>
      </c>
      <c r="W273" s="15">
        <v>21.423179687499999</v>
      </c>
      <c r="X273" s="15">
        <v>39.841690429687503</v>
      </c>
      <c r="Y273" s="15">
        <v>67.558539062500003</v>
      </c>
      <c r="Z273" s="15">
        <v>56.887011718750003</v>
      </c>
      <c r="AA273" s="15">
        <v>0</v>
      </c>
      <c r="AB273" s="15">
        <v>9.1188701171875</v>
      </c>
      <c r="AC273" s="15">
        <v>9.1176198730468752</v>
      </c>
      <c r="AD273" s="15">
        <v>0</v>
      </c>
      <c r="AE273" s="15">
        <v>0</v>
      </c>
      <c r="AF273" s="15">
        <v>0</v>
      </c>
      <c r="AG273" s="15">
        <f t="shared" si="21"/>
        <v>281.19029077148434</v>
      </c>
      <c r="AH273" s="15">
        <v>38.725730468750001</v>
      </c>
      <c r="AI273" s="15">
        <v>0</v>
      </c>
      <c r="AJ273" s="15">
        <v>0</v>
      </c>
      <c r="AK273" s="15">
        <v>38.8454404296875</v>
      </c>
      <c r="AL273" s="15">
        <v>0</v>
      </c>
      <c r="AM273" s="15">
        <v>0</v>
      </c>
      <c r="AN273" s="15">
        <v>0</v>
      </c>
      <c r="AO273" s="15">
        <v>0</v>
      </c>
      <c r="AP273" s="15">
        <v>0</v>
      </c>
      <c r="AQ273" s="15">
        <v>0</v>
      </c>
      <c r="AR273" s="15">
        <v>0</v>
      </c>
      <c r="AS273" s="15">
        <v>0</v>
      </c>
      <c r="AT273" s="15">
        <f t="shared" si="22"/>
        <v>77.571170898437501</v>
      </c>
      <c r="AU273" s="15">
        <v>0</v>
      </c>
      <c r="AV273" s="15">
        <v>0</v>
      </c>
      <c r="AW273" s="15">
        <v>0</v>
      </c>
      <c r="AX273" s="15">
        <v>0</v>
      </c>
      <c r="AY273" s="15">
        <v>0</v>
      </c>
      <c r="AZ273" s="15">
        <v>0</v>
      </c>
      <c r="BA273" s="15">
        <v>0</v>
      </c>
      <c r="BB273" s="15">
        <v>0</v>
      </c>
      <c r="BC273" s="15">
        <v>0</v>
      </c>
      <c r="BD273" s="15">
        <v>1.157</v>
      </c>
      <c r="BE273" s="15">
        <v>1.157</v>
      </c>
      <c r="BF273" s="15">
        <v>1.157</v>
      </c>
      <c r="BG273" s="15">
        <f t="shared" si="23"/>
        <v>3.4710000000000001</v>
      </c>
      <c r="BH273" t="str">
        <f t="shared" si="24"/>
        <v>BGCGAS</v>
      </c>
      <c r="BI273" t="str">
        <f>VLOOKUP(BH273,[2]Summary!$C$29:$C$56,1,0)</f>
        <v>BGCGas</v>
      </c>
      <c r="BJ273" s="16">
        <v>44562</v>
      </c>
    </row>
    <row r="274" spans="1:62" x14ac:dyDescent="0.25">
      <c r="A274" s="13" t="s">
        <v>309</v>
      </c>
      <c r="B274" s="13" t="s">
        <v>309</v>
      </c>
      <c r="C274" t="s">
        <v>310</v>
      </c>
      <c r="D274" t="s">
        <v>307</v>
      </c>
      <c r="E274" t="s">
        <v>308</v>
      </c>
      <c r="F274" s="13" t="s">
        <v>60</v>
      </c>
      <c r="G274" s="14"/>
      <c r="H274" s="15">
        <v>0</v>
      </c>
      <c r="I274" s="15">
        <v>0</v>
      </c>
      <c r="J274" s="15">
        <v>0</v>
      </c>
      <c r="K274" s="15">
        <v>0</v>
      </c>
      <c r="L274" s="15">
        <v>0</v>
      </c>
      <c r="M274" s="15">
        <v>0</v>
      </c>
      <c r="N274" s="15">
        <v>0</v>
      </c>
      <c r="O274" s="15">
        <v>0</v>
      </c>
      <c r="P274" s="15">
        <v>0</v>
      </c>
      <c r="Q274" s="15">
        <v>0</v>
      </c>
      <c r="R274" s="15">
        <v>0</v>
      </c>
      <c r="S274" s="15">
        <v>0</v>
      </c>
      <c r="T274" s="15">
        <f t="shared" si="20"/>
        <v>0</v>
      </c>
      <c r="U274" s="15">
        <v>0</v>
      </c>
      <c r="V274" s="15">
        <v>0</v>
      </c>
      <c r="W274" s="15">
        <v>0</v>
      </c>
      <c r="X274" s="15">
        <v>0</v>
      </c>
      <c r="Y274" s="15">
        <v>0</v>
      </c>
      <c r="Z274" s="15">
        <v>0</v>
      </c>
      <c r="AA274" s="15">
        <v>0</v>
      </c>
      <c r="AB274" s="15">
        <v>0</v>
      </c>
      <c r="AC274" s="15">
        <v>0</v>
      </c>
      <c r="AD274" s="15">
        <v>0</v>
      </c>
      <c r="AE274" s="15">
        <v>0</v>
      </c>
      <c r="AF274" s="15">
        <v>0</v>
      </c>
      <c r="AG274" s="15">
        <f t="shared" si="21"/>
        <v>0</v>
      </c>
      <c r="AH274" s="15">
        <v>0</v>
      </c>
      <c r="AI274" s="15">
        <v>0</v>
      </c>
      <c r="AJ274" s="15">
        <v>0</v>
      </c>
      <c r="AK274" s="15">
        <v>0</v>
      </c>
      <c r="AL274" s="15">
        <v>0</v>
      </c>
      <c r="AM274" s="15">
        <v>0</v>
      </c>
      <c r="AN274" s="15">
        <v>0</v>
      </c>
      <c r="AO274" s="15">
        <v>0</v>
      </c>
      <c r="AP274" s="15">
        <v>0</v>
      </c>
      <c r="AQ274" s="15">
        <v>0</v>
      </c>
      <c r="AR274" s="15">
        <v>-9.9540000915527338E-2</v>
      </c>
      <c r="AS274" s="15">
        <v>0</v>
      </c>
      <c r="AT274" s="15">
        <f t="shared" si="22"/>
        <v>-9.9540000915527338E-2</v>
      </c>
      <c r="AU274" s="15">
        <v>0</v>
      </c>
      <c r="AV274" s="15">
        <v>0</v>
      </c>
      <c r="AW274" s="15">
        <v>0</v>
      </c>
      <c r="AX274" s="15">
        <v>0</v>
      </c>
      <c r="AY274" s="15">
        <v>0</v>
      </c>
      <c r="AZ274" s="15">
        <v>0</v>
      </c>
      <c r="BA274" s="15">
        <v>0</v>
      </c>
      <c r="BB274" s="15">
        <v>0</v>
      </c>
      <c r="BC274" s="15">
        <v>0</v>
      </c>
      <c r="BD274" s="15">
        <v>0</v>
      </c>
      <c r="BE274" s="15">
        <v>0</v>
      </c>
      <c r="BF274" s="15">
        <v>0</v>
      </c>
      <c r="BG274" s="15">
        <f t="shared" si="23"/>
        <v>0</v>
      </c>
      <c r="BH274" t="str">
        <f t="shared" si="24"/>
        <v>BGCGAS</v>
      </c>
      <c r="BI274" t="str">
        <f>VLOOKUP(BH274,[2]Summary!$C$29:$C$56,1,0)</f>
        <v>BGCGas</v>
      </c>
      <c r="BJ274" s="16">
        <v>44197</v>
      </c>
    </row>
    <row r="275" spans="1:62" x14ac:dyDescent="0.25">
      <c r="A275" s="13" t="s">
        <v>311</v>
      </c>
      <c r="B275" s="13" t="s">
        <v>311</v>
      </c>
      <c r="C275" t="s">
        <v>312</v>
      </c>
      <c r="D275" t="s">
        <v>307</v>
      </c>
      <c r="E275" t="s">
        <v>308</v>
      </c>
      <c r="F275" s="13" t="s">
        <v>60</v>
      </c>
      <c r="G275" s="14"/>
      <c r="H275" s="15">
        <v>0</v>
      </c>
      <c r="I275" s="15">
        <v>0</v>
      </c>
      <c r="J275" s="15">
        <v>0.75</v>
      </c>
      <c r="K275" s="15">
        <v>0</v>
      </c>
      <c r="L275" s="15">
        <v>0</v>
      </c>
      <c r="M275" s="15">
        <v>0</v>
      </c>
      <c r="N275" s="15">
        <v>0</v>
      </c>
      <c r="O275" s="15">
        <v>0</v>
      </c>
      <c r="P275" s="15">
        <v>0</v>
      </c>
      <c r="Q275" s="15">
        <v>0</v>
      </c>
      <c r="R275" s="15">
        <v>0</v>
      </c>
      <c r="S275" s="15">
        <v>90.206000000000003</v>
      </c>
      <c r="T275" s="15">
        <f t="shared" si="20"/>
        <v>90.956000000000003</v>
      </c>
      <c r="U275" s="15">
        <v>-74.585999999999999</v>
      </c>
      <c r="V275" s="15">
        <v>58.966000000000001</v>
      </c>
      <c r="W275" s="15">
        <v>0</v>
      </c>
      <c r="X275" s="15">
        <v>0</v>
      </c>
      <c r="Y275" s="15">
        <v>0</v>
      </c>
      <c r="Z275" s="15">
        <v>0</v>
      </c>
      <c r="AA275" s="15">
        <v>27.495000000000001</v>
      </c>
      <c r="AB275" s="15">
        <v>0</v>
      </c>
      <c r="AC275" s="15">
        <v>0</v>
      </c>
      <c r="AD275" s="15">
        <v>5.92252001953125</v>
      </c>
      <c r="AE275" s="15">
        <v>0</v>
      </c>
      <c r="AF275" s="15">
        <v>1.871</v>
      </c>
      <c r="AG275" s="15">
        <f t="shared" si="21"/>
        <v>19.668520019531254</v>
      </c>
      <c r="AH275" s="15">
        <v>0</v>
      </c>
      <c r="AI275" s="15">
        <v>0</v>
      </c>
      <c r="AJ275" s="15">
        <v>0</v>
      </c>
      <c r="AK275" s="15">
        <v>0</v>
      </c>
      <c r="AL275" s="15">
        <v>0</v>
      </c>
      <c r="AM275" s="15">
        <v>0</v>
      </c>
      <c r="AN275" s="15">
        <v>0</v>
      </c>
      <c r="AO275" s="15">
        <v>0</v>
      </c>
      <c r="AP275" s="15">
        <v>0</v>
      </c>
      <c r="AQ275" s="15">
        <v>0</v>
      </c>
      <c r="AR275" s="15">
        <v>0</v>
      </c>
      <c r="AS275" s="15">
        <v>0</v>
      </c>
      <c r="AT275" s="15">
        <f t="shared" si="22"/>
        <v>0</v>
      </c>
      <c r="AU275" s="15">
        <v>0</v>
      </c>
      <c r="AV275" s="15">
        <v>0</v>
      </c>
      <c r="AW275" s="15">
        <v>0</v>
      </c>
      <c r="AX275" s="15">
        <v>0</v>
      </c>
      <c r="AY275" s="15">
        <v>0</v>
      </c>
      <c r="AZ275" s="15">
        <v>0</v>
      </c>
      <c r="BA275" s="15">
        <v>0</v>
      </c>
      <c r="BB275" s="15">
        <v>0</v>
      </c>
      <c r="BC275" s="15">
        <v>0</v>
      </c>
      <c r="BD275" s="15">
        <v>0</v>
      </c>
      <c r="BE275" s="15">
        <v>0</v>
      </c>
      <c r="BF275" s="15">
        <v>0</v>
      </c>
      <c r="BG275" s="15">
        <f t="shared" si="23"/>
        <v>0</v>
      </c>
      <c r="BH275" t="str">
        <f t="shared" si="24"/>
        <v>BGCGAS</v>
      </c>
      <c r="BI275" t="str">
        <f>VLOOKUP(BH275,[2]Summary!$C$29:$C$56,1,0)</f>
        <v>BGCGas</v>
      </c>
      <c r="BJ275" s="16">
        <v>43831</v>
      </c>
    </row>
    <row r="276" spans="1:62" x14ac:dyDescent="0.25">
      <c r="A276" s="13" t="s">
        <v>313</v>
      </c>
      <c r="B276" s="13" t="s">
        <v>313</v>
      </c>
      <c r="C276" t="s">
        <v>314</v>
      </c>
      <c r="D276" t="s">
        <v>307</v>
      </c>
      <c r="E276" t="s">
        <v>308</v>
      </c>
      <c r="F276" s="13" t="s">
        <v>60</v>
      </c>
      <c r="G276" s="14"/>
      <c r="H276" s="15">
        <v>0</v>
      </c>
      <c r="I276" s="15">
        <v>0</v>
      </c>
      <c r="J276" s="15">
        <v>0</v>
      </c>
      <c r="K276" s="15">
        <v>0</v>
      </c>
      <c r="L276" s="15">
        <v>0</v>
      </c>
      <c r="M276" s="15">
        <v>0</v>
      </c>
      <c r="N276" s="15">
        <v>0</v>
      </c>
      <c r="O276" s="15">
        <v>0</v>
      </c>
      <c r="P276" s="15">
        <v>0</v>
      </c>
      <c r="Q276" s="15">
        <v>0</v>
      </c>
      <c r="R276" s="15">
        <v>0</v>
      </c>
      <c r="S276" s="15">
        <v>0</v>
      </c>
      <c r="T276" s="15">
        <f t="shared" si="20"/>
        <v>0</v>
      </c>
      <c r="U276" s="15">
        <v>0</v>
      </c>
      <c r="V276" s="15">
        <v>0</v>
      </c>
      <c r="W276" s="15">
        <v>0</v>
      </c>
      <c r="X276" s="15">
        <v>0</v>
      </c>
      <c r="Y276" s="15">
        <v>0</v>
      </c>
      <c r="Z276" s="15">
        <v>0</v>
      </c>
      <c r="AA276" s="15">
        <v>0</v>
      </c>
      <c r="AB276" s="15">
        <v>0</v>
      </c>
      <c r="AC276" s="15">
        <v>0</v>
      </c>
      <c r="AD276" s="15">
        <v>0</v>
      </c>
      <c r="AE276" s="15">
        <v>0</v>
      </c>
      <c r="AF276" s="15">
        <v>0</v>
      </c>
      <c r="AG276" s="15">
        <f t="shared" si="21"/>
        <v>0</v>
      </c>
      <c r="AH276" s="15">
        <v>0</v>
      </c>
      <c r="AI276" s="15">
        <v>0</v>
      </c>
      <c r="AJ276" s="15">
        <v>0</v>
      </c>
      <c r="AK276" s="15">
        <v>0</v>
      </c>
      <c r="AL276" s="15">
        <v>0</v>
      </c>
      <c r="AM276" s="15">
        <v>0</v>
      </c>
      <c r="AN276" s="15">
        <v>0</v>
      </c>
      <c r="AO276" s="15">
        <v>0</v>
      </c>
      <c r="AP276" s="15">
        <v>0</v>
      </c>
      <c r="AQ276" s="15">
        <v>0</v>
      </c>
      <c r="AR276" s="15">
        <v>0.19869000244140625</v>
      </c>
      <c r="AS276" s="15">
        <v>0</v>
      </c>
      <c r="AT276" s="15">
        <f t="shared" si="22"/>
        <v>0.19869000244140625</v>
      </c>
      <c r="AU276" s="15">
        <v>0</v>
      </c>
      <c r="AV276" s="15">
        <v>0</v>
      </c>
      <c r="AW276" s="15">
        <v>0</v>
      </c>
      <c r="AX276" s="15">
        <v>0</v>
      </c>
      <c r="AY276" s="15">
        <v>0</v>
      </c>
      <c r="AZ276" s="15">
        <v>0</v>
      </c>
      <c r="BA276" s="15">
        <v>0</v>
      </c>
      <c r="BB276" s="15">
        <v>0</v>
      </c>
      <c r="BC276" s="15">
        <v>0</v>
      </c>
      <c r="BD276" s="15">
        <v>0</v>
      </c>
      <c r="BE276" s="15">
        <v>0</v>
      </c>
      <c r="BF276" s="15">
        <v>0</v>
      </c>
      <c r="BG276" s="15">
        <f t="shared" si="23"/>
        <v>0</v>
      </c>
      <c r="BH276" t="str">
        <f t="shared" si="24"/>
        <v>BGCGAS</v>
      </c>
      <c r="BI276" t="str">
        <f>VLOOKUP(BH276,[2]Summary!$C$29:$C$56,1,0)</f>
        <v>BGCGas</v>
      </c>
      <c r="BJ276" s="16">
        <v>44197</v>
      </c>
    </row>
    <row r="277" spans="1:62" x14ac:dyDescent="0.25">
      <c r="A277" s="13" t="s">
        <v>315</v>
      </c>
      <c r="B277" s="13" t="s">
        <v>315</v>
      </c>
      <c r="C277" t="s">
        <v>316</v>
      </c>
      <c r="D277" t="s">
        <v>307</v>
      </c>
      <c r="E277" t="s">
        <v>308</v>
      </c>
      <c r="F277" s="13" t="s">
        <v>302</v>
      </c>
      <c r="G277" s="14"/>
      <c r="H277" s="15">
        <v>0</v>
      </c>
      <c r="I277" s="15">
        <v>0</v>
      </c>
      <c r="J277" s="15">
        <v>0</v>
      </c>
      <c r="K277" s="15">
        <v>1.2310000000000001</v>
      </c>
      <c r="L277" s="15">
        <v>60.048999999999999</v>
      </c>
      <c r="M277" s="15">
        <v>44.402000000000001</v>
      </c>
      <c r="N277" s="15">
        <v>101.587</v>
      </c>
      <c r="O277" s="15">
        <v>10.52</v>
      </c>
      <c r="P277" s="15">
        <v>112.46299999999999</v>
      </c>
      <c r="Q277" s="15">
        <v>40.076999999999998</v>
      </c>
      <c r="R277" s="15">
        <v>662.14200000000005</v>
      </c>
      <c r="S277" s="15">
        <v>-599.45100000000002</v>
      </c>
      <c r="T277" s="15">
        <f t="shared" si="20"/>
        <v>433.02</v>
      </c>
      <c r="U277" s="15">
        <v>27.264649963378908</v>
      </c>
      <c r="V277" s="15">
        <v>10.520749755859375</v>
      </c>
      <c r="W277" s="15">
        <v>0</v>
      </c>
      <c r="X277" s="15">
        <v>107.70090625</v>
      </c>
      <c r="Y277" s="15">
        <v>0</v>
      </c>
      <c r="Z277" s="15">
        <v>20.636169982910157</v>
      </c>
      <c r="AA277" s="15">
        <v>0</v>
      </c>
      <c r="AB277" s="15">
        <v>0</v>
      </c>
      <c r="AC277" s="15">
        <v>0</v>
      </c>
      <c r="AD277" s="15">
        <v>0</v>
      </c>
      <c r="AE277" s="15">
        <v>0</v>
      </c>
      <c r="AF277" s="15">
        <v>0</v>
      </c>
      <c r="AG277" s="15">
        <f t="shared" si="21"/>
        <v>166.12247595214845</v>
      </c>
      <c r="AH277" s="15">
        <v>0</v>
      </c>
      <c r="AI277" s="15">
        <v>0</v>
      </c>
      <c r="AJ277" s="15">
        <v>0</v>
      </c>
      <c r="AK277" s="15">
        <v>0</v>
      </c>
      <c r="AL277" s="15">
        <v>0</v>
      </c>
      <c r="AM277" s="15">
        <v>0</v>
      </c>
      <c r="AN277" s="15">
        <v>0</v>
      </c>
      <c r="AO277" s="15">
        <v>0</v>
      </c>
      <c r="AP277" s="15">
        <v>0</v>
      </c>
      <c r="AQ277" s="15">
        <v>0</v>
      </c>
      <c r="AR277" s="15">
        <v>0</v>
      </c>
      <c r="AS277" s="15">
        <v>0</v>
      </c>
      <c r="AT277" s="15">
        <f t="shared" si="22"/>
        <v>0</v>
      </c>
      <c r="AU277" s="15">
        <v>0</v>
      </c>
      <c r="AV277" s="15">
        <v>0</v>
      </c>
      <c r="AW277" s="15">
        <v>0</v>
      </c>
      <c r="AX277" s="15">
        <v>0</v>
      </c>
      <c r="AY277" s="15">
        <v>0</v>
      </c>
      <c r="AZ277" s="15">
        <v>0</v>
      </c>
      <c r="BA277" s="15">
        <v>0</v>
      </c>
      <c r="BB277" s="15">
        <v>0</v>
      </c>
      <c r="BC277" s="15">
        <v>0</v>
      </c>
      <c r="BD277" s="15">
        <v>0</v>
      </c>
      <c r="BE277" s="15">
        <v>0</v>
      </c>
      <c r="BF277" s="15">
        <v>0</v>
      </c>
      <c r="BG277" s="15">
        <f t="shared" si="23"/>
        <v>0</v>
      </c>
      <c r="BH277" t="str">
        <f t="shared" si="24"/>
        <v>BGCGAS</v>
      </c>
      <c r="BI277" t="str">
        <f>VLOOKUP(BH277,[2]Summary!$C$29:$C$56,1,0)</f>
        <v>BGCGas</v>
      </c>
      <c r="BJ277" s="16">
        <v>43831</v>
      </c>
    </row>
    <row r="278" spans="1:62" x14ac:dyDescent="0.25">
      <c r="A278" s="13" t="s">
        <v>317</v>
      </c>
      <c r="B278" s="13" t="s">
        <v>317</v>
      </c>
      <c r="C278" t="s">
        <v>318</v>
      </c>
      <c r="D278" t="s">
        <v>307</v>
      </c>
      <c r="E278" t="s">
        <v>308</v>
      </c>
      <c r="F278" s="13" t="s">
        <v>302</v>
      </c>
      <c r="G278" s="14"/>
      <c r="H278" s="15">
        <v>0</v>
      </c>
      <c r="I278" s="15">
        <v>0</v>
      </c>
      <c r="J278" s="15">
        <v>0</v>
      </c>
      <c r="K278" s="15">
        <v>30.460999999999999</v>
      </c>
      <c r="L278" s="15">
        <v>25.027000000000001</v>
      </c>
      <c r="M278" s="15">
        <v>7.5510000000000002</v>
      </c>
      <c r="N278" s="15">
        <v>4.1890000000000001</v>
      </c>
      <c r="O278" s="15">
        <v>732.92700000000002</v>
      </c>
      <c r="P278" s="15">
        <v>15.954000000000001</v>
      </c>
      <c r="Q278" s="15">
        <v>30.422999999999998</v>
      </c>
      <c r="R278" s="15">
        <v>33.710999999999999</v>
      </c>
      <c r="S278" s="15">
        <v>11.382</v>
      </c>
      <c r="T278" s="15">
        <f t="shared" si="20"/>
        <v>891.62499999999989</v>
      </c>
      <c r="U278" s="15">
        <v>5.002970001220703</v>
      </c>
      <c r="V278" s="15">
        <v>5.9600800781250003</v>
      </c>
      <c r="W278" s="15">
        <v>7.45</v>
      </c>
      <c r="X278" s="15">
        <v>11.724400390625</v>
      </c>
      <c r="Y278" s="15">
        <v>2.9436501121520995</v>
      </c>
      <c r="Z278" s="15">
        <v>0</v>
      </c>
      <c r="AA278" s="15">
        <v>0</v>
      </c>
      <c r="AB278" s="15">
        <v>0</v>
      </c>
      <c r="AC278" s="15">
        <v>0</v>
      </c>
      <c r="AD278" s="15">
        <v>0</v>
      </c>
      <c r="AE278" s="15">
        <v>0</v>
      </c>
      <c r="AF278" s="15">
        <v>0</v>
      </c>
      <c r="AG278" s="15">
        <f t="shared" si="21"/>
        <v>33.081100582122801</v>
      </c>
      <c r="AH278" s="15">
        <v>0</v>
      </c>
      <c r="AI278" s="15">
        <v>0</v>
      </c>
      <c r="AJ278" s="15">
        <v>0</v>
      </c>
      <c r="AK278" s="15">
        <v>0</v>
      </c>
      <c r="AL278" s="15">
        <v>0</v>
      </c>
      <c r="AM278" s="15">
        <v>0</v>
      </c>
      <c r="AN278" s="15">
        <v>0</v>
      </c>
      <c r="AO278" s="15">
        <v>0</v>
      </c>
      <c r="AP278" s="15">
        <v>0</v>
      </c>
      <c r="AQ278" s="15">
        <v>0</v>
      </c>
      <c r="AR278" s="15">
        <v>0</v>
      </c>
      <c r="AS278" s="15">
        <v>0</v>
      </c>
      <c r="AT278" s="15">
        <f t="shared" si="22"/>
        <v>0</v>
      </c>
      <c r="AU278" s="15">
        <v>0</v>
      </c>
      <c r="AV278" s="15">
        <v>0</v>
      </c>
      <c r="AW278" s="15">
        <v>0</v>
      </c>
      <c r="AX278" s="15">
        <v>0</v>
      </c>
      <c r="AY278" s="15">
        <v>0</v>
      </c>
      <c r="AZ278" s="15">
        <v>0</v>
      </c>
      <c r="BA278" s="15">
        <v>0</v>
      </c>
      <c r="BB278" s="15">
        <v>0</v>
      </c>
      <c r="BC278" s="15">
        <v>0</v>
      </c>
      <c r="BD278" s="15">
        <v>0</v>
      </c>
      <c r="BE278" s="15">
        <v>0</v>
      </c>
      <c r="BF278" s="15">
        <v>0</v>
      </c>
      <c r="BG278" s="15">
        <f t="shared" si="23"/>
        <v>0</v>
      </c>
      <c r="BH278" t="str">
        <f t="shared" si="24"/>
        <v>BGCGAS</v>
      </c>
      <c r="BI278" t="str">
        <f>VLOOKUP(BH278,[2]Summary!$C$29:$C$56,1,0)</f>
        <v>BGCGas</v>
      </c>
      <c r="BJ278" s="16">
        <v>43831</v>
      </c>
    </row>
    <row r="279" spans="1:62" x14ac:dyDescent="0.25">
      <c r="A279" s="13" t="s">
        <v>319</v>
      </c>
      <c r="B279" s="13" t="s">
        <v>319</v>
      </c>
      <c r="C279" t="s">
        <v>320</v>
      </c>
      <c r="D279" t="s">
        <v>307</v>
      </c>
      <c r="E279" t="s">
        <v>308</v>
      </c>
      <c r="F279" s="13" t="s">
        <v>302</v>
      </c>
      <c r="G279" s="14"/>
      <c r="H279" s="15">
        <v>0</v>
      </c>
      <c r="I279" s="15">
        <v>0</v>
      </c>
      <c r="J279" s="15">
        <v>0</v>
      </c>
      <c r="K279" s="15">
        <v>0</v>
      </c>
      <c r="L279" s="15">
        <v>0</v>
      </c>
      <c r="M279" s="15">
        <v>0</v>
      </c>
      <c r="N279" s="15">
        <v>0</v>
      </c>
      <c r="O279" s="15">
        <v>0</v>
      </c>
      <c r="P279" s="15">
        <v>0</v>
      </c>
      <c r="Q279" s="15">
        <v>0</v>
      </c>
      <c r="R279" s="15">
        <v>0</v>
      </c>
      <c r="S279" s="15">
        <v>0</v>
      </c>
      <c r="T279" s="15">
        <f t="shared" si="20"/>
        <v>0</v>
      </c>
      <c r="U279" s="15">
        <v>194.25005000305177</v>
      </c>
      <c r="V279" s="15">
        <v>0.48610000610351561</v>
      </c>
      <c r="W279" s="15">
        <v>0.4701000061035156</v>
      </c>
      <c r="X279" s="15">
        <v>0.4701000061035156</v>
      </c>
      <c r="Y279" s="15">
        <v>0.4701000061035156</v>
      </c>
      <c r="Z279" s="15">
        <v>194.61199999999999</v>
      </c>
      <c r="AA279" s="15">
        <v>31.755319763183593</v>
      </c>
      <c r="AB279" s="15">
        <v>405.43985986328124</v>
      </c>
      <c r="AC279" s="15">
        <v>41.613979003906252</v>
      </c>
      <c r="AD279" s="15">
        <v>35.18164990234375</v>
      </c>
      <c r="AE279" s="15">
        <v>49.973681060791016</v>
      </c>
      <c r="AF279" s="15">
        <v>285.8773858642578</v>
      </c>
      <c r="AG279" s="15">
        <f t="shared" si="21"/>
        <v>1240.6003254852294</v>
      </c>
      <c r="AH279" s="15">
        <v>203.56888012695313</v>
      </c>
      <c r="AI279" s="15">
        <v>222.33776684570313</v>
      </c>
      <c r="AJ279" s="15">
        <v>6.67831005859375</v>
      </c>
      <c r="AK279" s="15">
        <v>-8.5268095703124995</v>
      </c>
      <c r="AL279" s="15">
        <v>0</v>
      </c>
      <c r="AM279" s="15">
        <v>-1.224300048828125</v>
      </c>
      <c r="AN279" s="15">
        <v>0</v>
      </c>
      <c r="AO279" s="15">
        <v>0</v>
      </c>
      <c r="AP279" s="15">
        <v>0</v>
      </c>
      <c r="AQ279" s="15">
        <v>0</v>
      </c>
      <c r="AR279" s="15">
        <v>0</v>
      </c>
      <c r="AS279" s="15">
        <v>0</v>
      </c>
      <c r="AT279" s="15">
        <f t="shared" si="22"/>
        <v>422.83384741210944</v>
      </c>
      <c r="AU279" s="15">
        <v>0</v>
      </c>
      <c r="AV279" s="15">
        <v>0</v>
      </c>
      <c r="AW279" s="15">
        <v>0</v>
      </c>
      <c r="AX279" s="15">
        <v>0</v>
      </c>
      <c r="AY279" s="15">
        <v>0</v>
      </c>
      <c r="AZ279" s="15">
        <v>0</v>
      </c>
      <c r="BA279" s="15">
        <v>0</v>
      </c>
      <c r="BB279" s="15">
        <v>0</v>
      </c>
      <c r="BC279" s="15">
        <v>0</v>
      </c>
      <c r="BD279" s="15">
        <v>0</v>
      </c>
      <c r="BE279" s="15">
        <v>0</v>
      </c>
      <c r="BF279" s="15">
        <v>0</v>
      </c>
      <c r="BG279" s="15">
        <f t="shared" si="23"/>
        <v>0</v>
      </c>
      <c r="BH279" t="str">
        <f t="shared" si="24"/>
        <v>BGCGAS</v>
      </c>
      <c r="BI279" t="str">
        <f>VLOOKUP(BH279,[2]Summary!$C$29:$C$56,1,0)</f>
        <v>BGCGas</v>
      </c>
      <c r="BJ279" s="16">
        <v>44197</v>
      </c>
    </row>
    <row r="280" spans="1:62" x14ac:dyDescent="0.25">
      <c r="A280" s="13" t="s">
        <v>321</v>
      </c>
      <c r="B280" s="13" t="s">
        <v>321</v>
      </c>
      <c r="C280" t="s">
        <v>322</v>
      </c>
      <c r="D280" t="s">
        <v>307</v>
      </c>
      <c r="E280" t="s">
        <v>308</v>
      </c>
      <c r="F280" s="13" t="s">
        <v>302</v>
      </c>
      <c r="G280" s="14"/>
      <c r="H280" s="15">
        <v>0</v>
      </c>
      <c r="I280" s="15">
        <v>-0.188</v>
      </c>
      <c r="J280" s="15">
        <v>0</v>
      </c>
      <c r="K280" s="15">
        <v>79.72</v>
      </c>
      <c r="L280" s="15">
        <v>202.899</v>
      </c>
      <c r="M280" s="15">
        <v>106.497</v>
      </c>
      <c r="N280" s="15">
        <v>2.4300000000000002</v>
      </c>
      <c r="O280" s="15">
        <v>445.66</v>
      </c>
      <c r="P280" s="15">
        <v>18.678000000000001</v>
      </c>
      <c r="Q280" s="15">
        <v>0</v>
      </c>
      <c r="R280" s="15">
        <v>0</v>
      </c>
      <c r="S280" s="15">
        <v>0</v>
      </c>
      <c r="T280" s="15">
        <f t="shared" si="20"/>
        <v>855.69600000000003</v>
      </c>
      <c r="U280" s="15">
        <v>0</v>
      </c>
      <c r="V280" s="15">
        <v>0</v>
      </c>
      <c r="W280" s="15">
        <v>0</v>
      </c>
      <c r="X280" s="15">
        <v>0</v>
      </c>
      <c r="Y280" s="15">
        <v>0</v>
      </c>
      <c r="Z280" s="15">
        <v>0</v>
      </c>
      <c r="AA280" s="15">
        <v>0</v>
      </c>
      <c r="AB280" s="15">
        <v>31.719419921875001</v>
      </c>
      <c r="AC280" s="15">
        <v>9.0290400390624992</v>
      </c>
      <c r="AD280" s="15">
        <v>185.43875390625001</v>
      </c>
      <c r="AE280" s="15">
        <v>0</v>
      </c>
      <c r="AF280" s="15">
        <v>34.759959960937501</v>
      </c>
      <c r="AG280" s="15">
        <f t="shared" si="21"/>
        <v>260.94717382812502</v>
      </c>
      <c r="AH280" s="15">
        <v>0</v>
      </c>
      <c r="AI280" s="15">
        <v>0</v>
      </c>
      <c r="AJ280" s="15">
        <v>0</v>
      </c>
      <c r="AK280" s="15">
        <v>0</v>
      </c>
      <c r="AL280" s="15">
        <v>603.82131249999998</v>
      </c>
      <c r="AM280" s="15">
        <v>73.397128906250003</v>
      </c>
      <c r="AN280" s="15">
        <v>262.5445078125</v>
      </c>
      <c r="AO280" s="15">
        <v>253.12309375000001</v>
      </c>
      <c r="AP280" s="15">
        <v>0</v>
      </c>
      <c r="AQ280" s="15">
        <v>0</v>
      </c>
      <c r="AR280" s="15">
        <v>0</v>
      </c>
      <c r="AS280" s="15">
        <v>-873.46285546875004</v>
      </c>
      <c r="AT280" s="15">
        <f t="shared" si="22"/>
        <v>319.42318749999993</v>
      </c>
      <c r="AU280" s="15">
        <v>0</v>
      </c>
      <c r="AV280" s="15">
        <v>0</v>
      </c>
      <c r="AW280" s="15">
        <v>0</v>
      </c>
      <c r="AX280" s="15">
        <v>0</v>
      </c>
      <c r="AY280" s="15">
        <v>0</v>
      </c>
      <c r="AZ280" s="15">
        <v>0</v>
      </c>
      <c r="BA280" s="15">
        <v>0</v>
      </c>
      <c r="BB280" s="15">
        <v>0</v>
      </c>
      <c r="BC280" s="15">
        <v>0</v>
      </c>
      <c r="BD280" s="15">
        <v>35.338999999999999</v>
      </c>
      <c r="BE280" s="15">
        <v>35.338999999999999</v>
      </c>
      <c r="BF280" s="15">
        <v>35.338999999999999</v>
      </c>
      <c r="BG280" s="15">
        <f t="shared" si="23"/>
        <v>106.017</v>
      </c>
      <c r="BH280" t="str">
        <f t="shared" si="24"/>
        <v>BGCGAS</v>
      </c>
      <c r="BI280" t="str">
        <f>VLOOKUP(BH280,[2]Summary!$C$29:$C$56,1,0)</f>
        <v>BGCGas</v>
      </c>
      <c r="BJ280" s="16">
        <v>44562</v>
      </c>
    </row>
    <row r="281" spans="1:62" x14ac:dyDescent="0.25">
      <c r="A281" s="13" t="s">
        <v>323</v>
      </c>
      <c r="B281" s="13" t="s">
        <v>323</v>
      </c>
      <c r="C281" t="s">
        <v>324</v>
      </c>
      <c r="D281" t="s">
        <v>307</v>
      </c>
      <c r="E281" t="s">
        <v>308</v>
      </c>
      <c r="F281" s="13" t="s">
        <v>302</v>
      </c>
      <c r="G281" s="14"/>
      <c r="H281" s="15">
        <v>0</v>
      </c>
      <c r="I281" s="15">
        <v>137.89500000000001</v>
      </c>
      <c r="J281" s="15">
        <v>11.459</v>
      </c>
      <c r="K281" s="15">
        <v>0</v>
      </c>
      <c r="L281" s="15">
        <v>0</v>
      </c>
      <c r="M281" s="15">
        <v>299.75900000000001</v>
      </c>
      <c r="N281" s="15">
        <v>0</v>
      </c>
      <c r="O281" s="15">
        <v>0</v>
      </c>
      <c r="P281" s="15">
        <v>112.614</v>
      </c>
      <c r="Q281" s="15">
        <v>0</v>
      </c>
      <c r="R281" s="15">
        <v>0</v>
      </c>
      <c r="S281" s="15">
        <v>0</v>
      </c>
      <c r="T281" s="15">
        <f t="shared" si="20"/>
        <v>561.72700000000009</v>
      </c>
      <c r="U281" s="15">
        <v>0</v>
      </c>
      <c r="V281" s="15">
        <v>0</v>
      </c>
      <c r="W281" s="15">
        <v>0</v>
      </c>
      <c r="X281" s="15">
        <v>0</v>
      </c>
      <c r="Y281" s="15">
        <v>0</v>
      </c>
      <c r="Z281" s="15">
        <v>6.6597001953125003</v>
      </c>
      <c r="AA281" s="15">
        <v>6.7859999999999996</v>
      </c>
      <c r="AB281" s="15">
        <v>0</v>
      </c>
      <c r="AC281" s="15">
        <v>659.4983125</v>
      </c>
      <c r="AD281" s="15">
        <v>0</v>
      </c>
      <c r="AE281" s="15">
        <v>0</v>
      </c>
      <c r="AF281" s="15">
        <v>0</v>
      </c>
      <c r="AG281" s="15">
        <f t="shared" si="21"/>
        <v>672.94401269531249</v>
      </c>
      <c r="AH281" s="15">
        <v>0</v>
      </c>
      <c r="AI281" s="15">
        <v>27.925669921874999</v>
      </c>
      <c r="AJ281" s="15">
        <v>19.441539062499999</v>
      </c>
      <c r="AK281" s="15">
        <v>0</v>
      </c>
      <c r="AL281" s="15">
        <v>27.247429687499999</v>
      </c>
      <c r="AM281" s="15">
        <v>1.7059399414062499</v>
      </c>
      <c r="AN281" s="15">
        <v>0</v>
      </c>
      <c r="AO281" s="15">
        <v>0</v>
      </c>
      <c r="AP281" s="15">
        <v>0</v>
      </c>
      <c r="AQ281" s="15">
        <v>0</v>
      </c>
      <c r="AR281" s="15">
        <v>0</v>
      </c>
      <c r="AS281" s="15">
        <v>0</v>
      </c>
      <c r="AT281" s="15">
        <f t="shared" si="22"/>
        <v>76.320578613281256</v>
      </c>
      <c r="AU281" s="15">
        <v>0</v>
      </c>
      <c r="AV281" s="15">
        <v>0</v>
      </c>
      <c r="AW281" s="15">
        <v>0</v>
      </c>
      <c r="AX281" s="15">
        <v>0</v>
      </c>
      <c r="AY281" s="15">
        <v>0</v>
      </c>
      <c r="AZ281" s="15">
        <v>0</v>
      </c>
      <c r="BA281" s="15">
        <v>0</v>
      </c>
      <c r="BB281" s="15">
        <v>0</v>
      </c>
      <c r="BC281" s="15">
        <v>0</v>
      </c>
      <c r="BD281" s="15">
        <v>2.2080000000000002</v>
      </c>
      <c r="BE281" s="15">
        <v>2.2080000000000002</v>
      </c>
      <c r="BF281" s="15">
        <v>2.2080000000000002</v>
      </c>
      <c r="BG281" s="15">
        <f t="shared" si="23"/>
        <v>6.6240000000000006</v>
      </c>
      <c r="BH281" t="str">
        <f t="shared" si="24"/>
        <v>BGCGAS</v>
      </c>
      <c r="BI281" t="str">
        <f>VLOOKUP(BH281,[2]Summary!$C$29:$C$56,1,0)</f>
        <v>BGCGas</v>
      </c>
      <c r="BJ281" s="16">
        <v>44562</v>
      </c>
    </row>
    <row r="282" spans="1:62" x14ac:dyDescent="0.25">
      <c r="A282" s="13" t="s">
        <v>325</v>
      </c>
      <c r="B282" s="13" t="s">
        <v>325</v>
      </c>
      <c r="C282" t="s">
        <v>326</v>
      </c>
      <c r="D282" t="s">
        <v>307</v>
      </c>
      <c r="E282" t="s">
        <v>308</v>
      </c>
      <c r="F282" s="13" t="s">
        <v>302</v>
      </c>
      <c r="G282" s="14"/>
      <c r="H282" s="15">
        <v>25.27</v>
      </c>
      <c r="I282" s="15">
        <v>24.456</v>
      </c>
      <c r="J282" s="15">
        <v>27.335999999999999</v>
      </c>
      <c r="K282" s="15">
        <v>26.818999999999999</v>
      </c>
      <c r="L282" s="15">
        <v>25.260999999999999</v>
      </c>
      <c r="M282" s="15">
        <v>26.998000000000001</v>
      </c>
      <c r="N282" s="15">
        <v>32.652999999999999</v>
      </c>
      <c r="O282" s="15">
        <v>46.466999999999999</v>
      </c>
      <c r="P282" s="15">
        <v>23.925000000000001</v>
      </c>
      <c r="Q282" s="15">
        <v>31.835000000000001</v>
      </c>
      <c r="R282" s="15">
        <v>19.577000000000002</v>
      </c>
      <c r="S282" s="15">
        <v>20.526</v>
      </c>
      <c r="T282" s="15">
        <f t="shared" si="20"/>
        <v>331.12299999999999</v>
      </c>
      <c r="U282" s="15">
        <v>30.360490234375</v>
      </c>
      <c r="V282" s="15">
        <v>29.072350078582765</v>
      </c>
      <c r="W282" s="15">
        <v>23.864390233993529</v>
      </c>
      <c r="X282" s="15">
        <v>14.6243203125</v>
      </c>
      <c r="Y282" s="15">
        <v>62.673781249999998</v>
      </c>
      <c r="Z282" s="15">
        <v>43.964218750000001</v>
      </c>
      <c r="AA282" s="15">
        <v>44.577191406250002</v>
      </c>
      <c r="AB282" s="15">
        <v>35.281371093750003</v>
      </c>
      <c r="AC282" s="15">
        <v>26.30733984375</v>
      </c>
      <c r="AD282" s="15">
        <v>27.860640624999998</v>
      </c>
      <c r="AE282" s="15">
        <v>17.236349609375001</v>
      </c>
      <c r="AF282" s="15">
        <v>21.57905078125</v>
      </c>
      <c r="AG282" s="15">
        <f t="shared" si="21"/>
        <v>377.40149421882626</v>
      </c>
      <c r="AH282" s="15">
        <v>16.762859375000001</v>
      </c>
      <c r="AI282" s="15">
        <v>19.959900390624998</v>
      </c>
      <c r="AJ282" s="15">
        <v>16.664669921874999</v>
      </c>
      <c r="AK282" s="15">
        <v>23.105480468749999</v>
      </c>
      <c r="AL282" s="15">
        <v>20.544310546875</v>
      </c>
      <c r="AM282" s="15">
        <v>25.814580078125001</v>
      </c>
      <c r="AN282" s="15">
        <v>22.232640624999998</v>
      </c>
      <c r="AO282" s="15">
        <v>16.798140624999998</v>
      </c>
      <c r="AP282" s="15">
        <v>17.195759765624999</v>
      </c>
      <c r="AQ282" s="15">
        <v>28.641999999999999</v>
      </c>
      <c r="AR282" s="15">
        <v>2.39618994140625</v>
      </c>
      <c r="AS282" s="15">
        <v>32.027089843749998</v>
      </c>
      <c r="AT282" s="15">
        <f t="shared" si="22"/>
        <v>242.14362158203124</v>
      </c>
      <c r="AU282" s="15">
        <v>0</v>
      </c>
      <c r="AV282" s="15">
        <v>0</v>
      </c>
      <c r="AW282" s="15">
        <v>0</v>
      </c>
      <c r="AX282" s="15">
        <v>0</v>
      </c>
      <c r="AY282" s="15">
        <v>0</v>
      </c>
      <c r="AZ282" s="15">
        <v>0</v>
      </c>
      <c r="BA282" s="15">
        <v>0</v>
      </c>
      <c r="BB282" s="15">
        <v>0</v>
      </c>
      <c r="BC282" s="15">
        <v>0</v>
      </c>
      <c r="BD282" s="15">
        <v>0</v>
      </c>
      <c r="BE282" s="15">
        <v>0</v>
      </c>
      <c r="BF282" s="15">
        <v>0</v>
      </c>
      <c r="BG282" s="15">
        <f t="shared" si="23"/>
        <v>0</v>
      </c>
      <c r="BH282" t="str">
        <f t="shared" si="24"/>
        <v>BGCGAS</v>
      </c>
      <c r="BI282" t="str">
        <f>VLOOKUP(BH282,[2]Summary!$C$29:$C$56,1,0)</f>
        <v>BGCGas</v>
      </c>
      <c r="BJ282" s="16">
        <v>44197</v>
      </c>
    </row>
    <row r="283" spans="1:62" x14ac:dyDescent="0.25">
      <c r="A283" s="13" t="s">
        <v>327</v>
      </c>
      <c r="B283" s="13" t="s">
        <v>327</v>
      </c>
      <c r="C283" t="s">
        <v>328</v>
      </c>
      <c r="D283" t="s">
        <v>307</v>
      </c>
      <c r="E283" t="s">
        <v>308</v>
      </c>
      <c r="F283" s="13" t="s">
        <v>302</v>
      </c>
      <c r="G283" s="14"/>
      <c r="H283" s="15">
        <v>1.4910000000000001</v>
      </c>
      <c r="I283" s="15">
        <v>0</v>
      </c>
      <c r="J283" s="15">
        <v>0</v>
      </c>
      <c r="K283" s="15">
        <v>0</v>
      </c>
      <c r="L283" s="15">
        <v>2.0219999999999998</v>
      </c>
      <c r="M283" s="15">
        <v>30.434999999999999</v>
      </c>
      <c r="N283" s="15">
        <v>93.26</v>
      </c>
      <c r="O283" s="15">
        <v>-64.200999999999993</v>
      </c>
      <c r="P283" s="15">
        <v>86.316999999999993</v>
      </c>
      <c r="Q283" s="15">
        <v>18.574999999999999</v>
      </c>
      <c r="R283" s="15">
        <v>114.994</v>
      </c>
      <c r="S283" s="15">
        <v>-41.720999999999997</v>
      </c>
      <c r="T283" s="15">
        <f t="shared" si="20"/>
        <v>241.17200000000003</v>
      </c>
      <c r="U283" s="15">
        <v>25.939249755859375</v>
      </c>
      <c r="V283" s="15">
        <v>0</v>
      </c>
      <c r="W283" s="15">
        <v>0</v>
      </c>
      <c r="X283" s="15">
        <v>0</v>
      </c>
      <c r="Y283" s="15">
        <v>13.135060333251953</v>
      </c>
      <c r="Z283" s="15">
        <v>22.242239746093752</v>
      </c>
      <c r="AA283" s="15">
        <v>4.2893800048828128</v>
      </c>
      <c r="AB283" s="15">
        <v>14.665159079551696</v>
      </c>
      <c r="AC283" s="15">
        <v>48.90751892089844</v>
      </c>
      <c r="AD283" s="15">
        <v>-8.0689698410034172</v>
      </c>
      <c r="AE283" s="15">
        <v>4.8483000488281247</v>
      </c>
      <c r="AF283" s="15">
        <v>84.536612236022947</v>
      </c>
      <c r="AG283" s="15">
        <f t="shared" si="21"/>
        <v>210.4945502843857</v>
      </c>
      <c r="AH283" s="15">
        <v>-45.678619140625003</v>
      </c>
      <c r="AI283" s="15">
        <v>0</v>
      </c>
      <c r="AJ283" s="15">
        <v>0</v>
      </c>
      <c r="AK283" s="15">
        <v>-15.328049991488458</v>
      </c>
      <c r="AL283" s="15">
        <v>26.022561256408693</v>
      </c>
      <c r="AM283" s="15">
        <v>-22.450180098891259</v>
      </c>
      <c r="AN283" s="15">
        <v>-15.292999999999999</v>
      </c>
      <c r="AO283" s="15">
        <v>54.077958984375002</v>
      </c>
      <c r="AP283" s="15">
        <v>12.118259458005427</v>
      </c>
      <c r="AQ283" s="15">
        <v>-3.82</v>
      </c>
      <c r="AR283" s="15">
        <v>70.900070312500006</v>
      </c>
      <c r="AS283" s="15">
        <v>19.575549514174462</v>
      </c>
      <c r="AT283" s="15">
        <f t="shared" si="22"/>
        <v>80.124550294458871</v>
      </c>
      <c r="AU283" s="15">
        <v>-55.267208574295047</v>
      </c>
      <c r="AV283" s="15">
        <v>-2.8049999237060547E-2</v>
      </c>
      <c r="AW283" s="15">
        <v>37.333869621276854</v>
      </c>
      <c r="AX283" s="15">
        <v>-19.009710187911988</v>
      </c>
      <c r="AY283" s="15">
        <v>-7.3910003662109369E-2</v>
      </c>
      <c r="AZ283" s="15">
        <v>7.7244600162506103</v>
      </c>
      <c r="BA283" s="15">
        <v>-6.5629997253417963E-2</v>
      </c>
      <c r="BB283" s="15">
        <v>-8.2780699081420899</v>
      </c>
      <c r="BC283" s="15">
        <v>1.7692500486373901</v>
      </c>
      <c r="BD283" s="15">
        <v>8.8108399658203123</v>
      </c>
      <c r="BE283" s="15">
        <v>8.848289966583252</v>
      </c>
      <c r="BF283" s="15">
        <v>8.885879959106445</v>
      </c>
      <c r="BG283" s="15">
        <f t="shared" si="23"/>
        <v>-9.3499890928268403</v>
      </c>
      <c r="BH283" t="str">
        <f t="shared" si="24"/>
        <v>BGCGAS</v>
      </c>
      <c r="BI283" t="str">
        <f>VLOOKUP(BH283,[2]Summary!$C$29:$C$56,1,0)</f>
        <v>BGCGas</v>
      </c>
      <c r="BJ283" s="16">
        <v>44562</v>
      </c>
    </row>
    <row r="284" spans="1:62" x14ac:dyDescent="0.25">
      <c r="A284" s="13" t="s">
        <v>329</v>
      </c>
      <c r="B284" s="13" t="s">
        <v>329</v>
      </c>
      <c r="C284" t="s">
        <v>330</v>
      </c>
      <c r="D284" t="s">
        <v>307</v>
      </c>
      <c r="E284" t="s">
        <v>308</v>
      </c>
      <c r="F284" s="13" t="s">
        <v>302</v>
      </c>
      <c r="G284" s="14"/>
      <c r="H284" s="15">
        <v>-15.459</v>
      </c>
      <c r="I284" s="15">
        <v>2.181</v>
      </c>
      <c r="J284" s="15">
        <v>0</v>
      </c>
      <c r="K284" s="15">
        <v>12.882</v>
      </c>
      <c r="L284" s="15">
        <v>194.96600000000001</v>
      </c>
      <c r="M284" s="15">
        <v>-17.670999999999999</v>
      </c>
      <c r="N284" s="15">
        <v>-24.106999999999999</v>
      </c>
      <c r="O284" s="15">
        <v>89.3</v>
      </c>
      <c r="P284" s="15">
        <v>120.25</v>
      </c>
      <c r="Q284" s="15">
        <v>38.173000000000002</v>
      </c>
      <c r="R284" s="15">
        <v>-24.693999999999999</v>
      </c>
      <c r="S284" s="15">
        <v>12.686</v>
      </c>
      <c r="T284" s="15">
        <f t="shared" si="20"/>
        <v>388.50700000000001</v>
      </c>
      <c r="U284" s="15">
        <v>-16.7727900390625</v>
      </c>
      <c r="V284" s="15">
        <v>0</v>
      </c>
      <c r="W284" s="15">
        <v>5.6944800782203675</v>
      </c>
      <c r="X284" s="15">
        <v>108.15347317886352</v>
      </c>
      <c r="Y284" s="15">
        <v>210.35814127445221</v>
      </c>
      <c r="Z284" s="15">
        <v>141.36856896209716</v>
      </c>
      <c r="AA284" s="15">
        <v>6.7483494625091556</v>
      </c>
      <c r="AB284" s="15">
        <v>149.19606993484496</v>
      </c>
      <c r="AC284" s="15">
        <v>183.19412535095213</v>
      </c>
      <c r="AD284" s="15">
        <v>31.502099159240721</v>
      </c>
      <c r="AE284" s="15">
        <v>119.8805714302063</v>
      </c>
      <c r="AF284" s="15">
        <v>-20.140989501953126</v>
      </c>
      <c r="AG284" s="15">
        <f t="shared" si="21"/>
        <v>919.18209929037096</v>
      </c>
      <c r="AH284" s="15">
        <v>-6.7433500976562497</v>
      </c>
      <c r="AI284" s="15">
        <v>1.1220700073242187</v>
      </c>
      <c r="AJ284" s="15">
        <v>0</v>
      </c>
      <c r="AK284" s="15">
        <v>35.624810165405272</v>
      </c>
      <c r="AL284" s="15">
        <v>54.558560232162478</v>
      </c>
      <c r="AM284" s="15">
        <v>19.57198995116353</v>
      </c>
      <c r="AN284" s="15">
        <v>-34.429970703125001</v>
      </c>
      <c r="AO284" s="15">
        <v>70.825282958984374</v>
      </c>
      <c r="AP284" s="15">
        <v>16.100630035400389</v>
      </c>
      <c r="AQ284" s="15">
        <v>40.481000000000002</v>
      </c>
      <c r="AR284" s="15">
        <v>-11.445239868164062</v>
      </c>
      <c r="AS284" s="15">
        <v>29.005150390625001</v>
      </c>
      <c r="AT284" s="15">
        <f t="shared" si="22"/>
        <v>214.67093307211996</v>
      </c>
      <c r="AU284" s="15">
        <v>0</v>
      </c>
      <c r="AV284" s="15">
        <v>0</v>
      </c>
      <c r="AW284" s="15">
        <v>0</v>
      </c>
      <c r="AX284" s="15">
        <v>0</v>
      </c>
      <c r="AY284" s="15">
        <v>0</v>
      </c>
      <c r="AZ284" s="15">
        <v>0</v>
      </c>
      <c r="BA284" s="15">
        <v>0</v>
      </c>
      <c r="BB284" s="15">
        <v>0</v>
      </c>
      <c r="BC284" s="15">
        <v>0</v>
      </c>
      <c r="BD284" s="15">
        <v>0.8</v>
      </c>
      <c r="BE284" s="15">
        <v>0.59899999999999998</v>
      </c>
      <c r="BF284" s="15">
        <v>0.59899999999999998</v>
      </c>
      <c r="BG284" s="15">
        <f t="shared" si="23"/>
        <v>1.998</v>
      </c>
      <c r="BH284" t="str">
        <f t="shared" si="24"/>
        <v>BGCGAS</v>
      </c>
      <c r="BI284" t="str">
        <f>VLOOKUP(BH284,[2]Summary!$C$29:$C$56,1,0)</f>
        <v>BGCGas</v>
      </c>
      <c r="BJ284" s="16">
        <v>44562</v>
      </c>
    </row>
    <row r="285" spans="1:62" x14ac:dyDescent="0.25">
      <c r="A285" s="13" t="s">
        <v>331</v>
      </c>
      <c r="B285" s="13" t="s">
        <v>331</v>
      </c>
      <c r="C285" t="s">
        <v>332</v>
      </c>
      <c r="D285" t="s">
        <v>307</v>
      </c>
      <c r="E285" t="s">
        <v>308</v>
      </c>
      <c r="F285" s="13" t="s">
        <v>302</v>
      </c>
      <c r="G285" s="14"/>
      <c r="H285" s="15">
        <v>147.59200000000001</v>
      </c>
      <c r="I285" s="15">
        <v>56.51</v>
      </c>
      <c r="J285" s="15">
        <v>-3.7240000000000002</v>
      </c>
      <c r="K285" s="15">
        <v>157.65899999999999</v>
      </c>
      <c r="L285" s="15">
        <v>97.206000000000003</v>
      </c>
      <c r="M285" s="15">
        <v>564.05700000000002</v>
      </c>
      <c r="N285" s="15">
        <v>393.25299999999999</v>
      </c>
      <c r="O285" s="15">
        <v>76.582999999999998</v>
      </c>
      <c r="P285" s="15">
        <v>306.19</v>
      </c>
      <c r="Q285" s="15">
        <v>279.012</v>
      </c>
      <c r="R285" s="15">
        <v>190.541</v>
      </c>
      <c r="S285" s="15">
        <v>148.637</v>
      </c>
      <c r="T285" s="15">
        <f t="shared" si="20"/>
        <v>2413.5160000000005</v>
      </c>
      <c r="U285" s="15">
        <v>-25.940899902343752</v>
      </c>
      <c r="V285" s="15">
        <v>0</v>
      </c>
      <c r="W285" s="15">
        <v>0</v>
      </c>
      <c r="X285" s="15">
        <v>183.38540773773192</v>
      </c>
      <c r="Y285" s="15">
        <v>521.77844232177733</v>
      </c>
      <c r="Z285" s="15">
        <v>457.57514935302737</v>
      </c>
      <c r="AA285" s="15">
        <v>356.09112225341795</v>
      </c>
      <c r="AB285" s="15">
        <v>291.92864038085935</v>
      </c>
      <c r="AC285" s="15">
        <v>318.85739122009278</v>
      </c>
      <c r="AD285" s="15">
        <v>86.04040146636963</v>
      </c>
      <c r="AE285" s="15">
        <v>497.82365559768675</v>
      </c>
      <c r="AF285" s="15">
        <v>-86.601018417358404</v>
      </c>
      <c r="AG285" s="15">
        <f t="shared" si="21"/>
        <v>2600.9382920112612</v>
      </c>
      <c r="AH285" s="15">
        <v>46.54595980453491</v>
      </c>
      <c r="AI285" s="15">
        <v>0.31851999664306641</v>
      </c>
      <c r="AJ285" s="15">
        <v>0</v>
      </c>
      <c r="AK285" s="15">
        <v>4.3434000244140627</v>
      </c>
      <c r="AL285" s="15">
        <v>160.6336911330223</v>
      </c>
      <c r="AM285" s="15">
        <v>177.88516081619264</v>
      </c>
      <c r="AN285" s="15">
        <v>-5.2348502244949344</v>
      </c>
      <c r="AO285" s="15">
        <v>1970.07613753891</v>
      </c>
      <c r="AP285" s="15">
        <v>-43.263738403320311</v>
      </c>
      <c r="AQ285" s="15">
        <v>460.709</v>
      </c>
      <c r="AR285" s="15">
        <v>212.86311500549317</v>
      </c>
      <c r="AS285" s="15">
        <v>-21.797900745391846</v>
      </c>
      <c r="AT285" s="15">
        <f t="shared" si="22"/>
        <v>2963.0784949460026</v>
      </c>
      <c r="AU285" s="15">
        <v>0</v>
      </c>
      <c r="AV285" s="15">
        <v>0</v>
      </c>
      <c r="AW285" s="15">
        <v>0</v>
      </c>
      <c r="AX285" s="15">
        <v>0</v>
      </c>
      <c r="AY285" s="15">
        <v>0</v>
      </c>
      <c r="AZ285" s="15">
        <v>0</v>
      </c>
      <c r="BA285" s="15">
        <v>0</v>
      </c>
      <c r="BB285" s="15">
        <v>0</v>
      </c>
      <c r="BC285" s="15">
        <v>0</v>
      </c>
      <c r="BD285" s="15">
        <v>14.382</v>
      </c>
      <c r="BE285" s="15">
        <v>10.787000000000001</v>
      </c>
      <c r="BF285" s="15">
        <v>10.787000000000001</v>
      </c>
      <c r="BG285" s="15">
        <f t="shared" si="23"/>
        <v>35.956000000000003</v>
      </c>
      <c r="BH285" t="str">
        <f t="shared" si="24"/>
        <v>BGCGAS</v>
      </c>
      <c r="BI285" t="str">
        <f>VLOOKUP(BH285,[2]Summary!$C$29:$C$56,1,0)</f>
        <v>BGCGas</v>
      </c>
      <c r="BJ285" s="16">
        <v>44562</v>
      </c>
    </row>
    <row r="286" spans="1:62" x14ac:dyDescent="0.25">
      <c r="A286" s="13" t="s">
        <v>333</v>
      </c>
      <c r="B286" s="13" t="s">
        <v>333</v>
      </c>
      <c r="C286" t="s">
        <v>334</v>
      </c>
      <c r="D286" t="s">
        <v>307</v>
      </c>
      <c r="E286" t="s">
        <v>308</v>
      </c>
      <c r="F286" s="13" t="s">
        <v>302</v>
      </c>
      <c r="G286" s="14"/>
      <c r="H286" s="15">
        <v>13.496</v>
      </c>
      <c r="I286" s="15">
        <v>27.045999999999999</v>
      </c>
      <c r="J286" s="15">
        <v>21.004000000000001</v>
      </c>
      <c r="K286" s="15">
        <v>62.683999999999997</v>
      </c>
      <c r="L286" s="15">
        <v>99.344999999999999</v>
      </c>
      <c r="M286" s="15">
        <v>126.917</v>
      </c>
      <c r="N286" s="15">
        <v>136.066</v>
      </c>
      <c r="O286" s="15">
        <v>78.596000000000004</v>
      </c>
      <c r="P286" s="15">
        <v>46.427999999999997</v>
      </c>
      <c r="Q286" s="15">
        <v>35.834000000000003</v>
      </c>
      <c r="R286" s="15">
        <v>33.813000000000002</v>
      </c>
      <c r="S286" s="15">
        <v>4.4580000000000002</v>
      </c>
      <c r="T286" s="15">
        <f t="shared" si="20"/>
        <v>685.6869999999999</v>
      </c>
      <c r="U286" s="15">
        <v>68.741242507934572</v>
      </c>
      <c r="V286" s="15">
        <v>14.256969985961915</v>
      </c>
      <c r="W286" s="15">
        <v>0</v>
      </c>
      <c r="X286" s="15">
        <v>6.1245199315547945</v>
      </c>
      <c r="Y286" s="15">
        <v>47.162069335937503</v>
      </c>
      <c r="Z286" s="15">
        <v>26.073739667892458</v>
      </c>
      <c r="AA286" s="15">
        <v>81.266128898620607</v>
      </c>
      <c r="AB286" s="15">
        <v>-6.0733297576904297</v>
      </c>
      <c r="AC286" s="15">
        <v>34.853990249633789</v>
      </c>
      <c r="AD286" s="15">
        <v>22.1651802444458</v>
      </c>
      <c r="AE286" s="15">
        <v>99.552647187232978</v>
      </c>
      <c r="AF286" s="15">
        <v>-70.194170898437505</v>
      </c>
      <c r="AG286" s="15">
        <f t="shared" si="21"/>
        <v>323.92898735308654</v>
      </c>
      <c r="AH286" s="15">
        <v>28.419510623931885</v>
      </c>
      <c r="AI286" s="15">
        <v>0</v>
      </c>
      <c r="AJ286" s="15">
        <v>3.0911000436544418</v>
      </c>
      <c r="AK286" s="15">
        <v>0.89</v>
      </c>
      <c r="AL286" s="15">
        <v>6.0643198165893555</v>
      </c>
      <c r="AM286" s="15">
        <v>131.63419047367572</v>
      </c>
      <c r="AN286" s="15">
        <v>-10.385449892997741</v>
      </c>
      <c r="AO286" s="15">
        <v>281.60097501373292</v>
      </c>
      <c r="AP286" s="15">
        <v>-1.1729999971389771</v>
      </c>
      <c r="AQ286" s="15">
        <v>80.855000000000004</v>
      </c>
      <c r="AR286" s="15">
        <v>112.17700253665447</v>
      </c>
      <c r="AS286" s="15">
        <v>21.745540580749513</v>
      </c>
      <c r="AT286" s="15">
        <f t="shared" si="22"/>
        <v>654.91918919885165</v>
      </c>
      <c r="AU286" s="15">
        <v>-32.710400001525876</v>
      </c>
      <c r="AV286" s="15">
        <v>1.8811199340820313</v>
      </c>
      <c r="AW286" s="15">
        <v>59.158241882324219</v>
      </c>
      <c r="AX286" s="15">
        <v>56.277529693603519</v>
      </c>
      <c r="AY286" s="15">
        <v>417.96136804199216</v>
      </c>
      <c r="AZ286" s="15">
        <v>203.45082995605469</v>
      </c>
      <c r="BA286" s="15">
        <v>28.000261108398437</v>
      </c>
      <c r="BB286" s="15">
        <v>80.137958801269534</v>
      </c>
      <c r="BC286" s="15">
        <v>-55.722180511474612</v>
      </c>
      <c r="BD286" s="15">
        <v>0.49842000198364256</v>
      </c>
      <c r="BE286" s="15">
        <v>0.50054000186920167</v>
      </c>
      <c r="BF286" s="15">
        <v>0.50267000198364253</v>
      </c>
      <c r="BG286" s="15">
        <f t="shared" si="23"/>
        <v>759.93635891056078</v>
      </c>
      <c r="BH286" t="str">
        <f t="shared" si="24"/>
        <v>BGCGAS</v>
      </c>
      <c r="BI286" t="str">
        <f>VLOOKUP(BH286,[2]Summary!$C$29:$C$56,1,0)</f>
        <v>BGCGas</v>
      </c>
      <c r="BJ286" s="16">
        <v>44562</v>
      </c>
    </row>
    <row r="287" spans="1:62" x14ac:dyDescent="0.25">
      <c r="A287" s="13" t="s">
        <v>335</v>
      </c>
      <c r="B287" s="13" t="s">
        <v>335</v>
      </c>
      <c r="C287" t="s">
        <v>336</v>
      </c>
      <c r="D287" t="s">
        <v>307</v>
      </c>
      <c r="E287" t="s">
        <v>308</v>
      </c>
      <c r="F287" s="13" t="s">
        <v>302</v>
      </c>
      <c r="G287" s="14"/>
      <c r="H287" s="15">
        <v>-68.619</v>
      </c>
      <c r="I287" s="15">
        <v>3.883</v>
      </c>
      <c r="J287" s="15">
        <v>-0.128</v>
      </c>
      <c r="K287" s="15">
        <v>156.03</v>
      </c>
      <c r="L287" s="15">
        <v>222.21</v>
      </c>
      <c r="M287" s="15">
        <v>288.98599999999999</v>
      </c>
      <c r="N287" s="15">
        <v>7.0339999999999998</v>
      </c>
      <c r="O287" s="15">
        <v>101.572</v>
      </c>
      <c r="P287" s="15">
        <v>810.16499999999996</v>
      </c>
      <c r="Q287" s="15">
        <v>110.455</v>
      </c>
      <c r="R287" s="15">
        <v>426.66399999999999</v>
      </c>
      <c r="S287" s="15">
        <v>-90.494</v>
      </c>
      <c r="T287" s="15">
        <f t="shared" si="20"/>
        <v>1967.7579999999996</v>
      </c>
      <c r="U287" s="15">
        <v>-54.843020210266111</v>
      </c>
      <c r="V287" s="15">
        <v>25.434530174255372</v>
      </c>
      <c r="W287" s="15">
        <v>27.673280311584474</v>
      </c>
      <c r="X287" s="15">
        <v>30.478320350646971</v>
      </c>
      <c r="Y287" s="15">
        <v>-19.042390388488769</v>
      </c>
      <c r="Z287" s="15">
        <v>101.15788240480423</v>
      </c>
      <c r="AA287" s="15">
        <v>127.48585216140746</v>
      </c>
      <c r="AB287" s="15">
        <v>-8.3510894470214847</v>
      </c>
      <c r="AC287" s="15">
        <v>455.20349142456053</v>
      </c>
      <c r="AD287" s="15">
        <v>136.96159985351562</v>
      </c>
      <c r="AE287" s="15">
        <v>416.71017486572265</v>
      </c>
      <c r="AF287" s="15">
        <v>-129.44894805908203</v>
      </c>
      <c r="AG287" s="15">
        <f t="shared" si="21"/>
        <v>1109.4196834416389</v>
      </c>
      <c r="AH287" s="15">
        <v>132.46126239395142</v>
      </c>
      <c r="AI287" s="15">
        <v>-1.8822000465393067</v>
      </c>
      <c r="AJ287" s="15">
        <v>24.417339424133299</v>
      </c>
      <c r="AK287" s="15">
        <v>79.510792231559748</v>
      </c>
      <c r="AL287" s="15">
        <v>212.00109016418457</v>
      </c>
      <c r="AM287" s="15">
        <v>55.827590602874757</v>
      </c>
      <c r="AN287" s="15">
        <v>-101.85691063880921</v>
      </c>
      <c r="AO287" s="15">
        <v>580.06967539405821</v>
      </c>
      <c r="AP287" s="15">
        <v>90.824690338134772</v>
      </c>
      <c r="AQ287" s="15">
        <v>343.42700000000002</v>
      </c>
      <c r="AR287" s="15">
        <v>279.1505527114868</v>
      </c>
      <c r="AS287" s="15">
        <v>484.07762942886353</v>
      </c>
      <c r="AT287" s="15">
        <f t="shared" si="22"/>
        <v>2178.0285120038984</v>
      </c>
      <c r="AU287" s="15">
        <v>0</v>
      </c>
      <c r="AV287" s="15">
        <v>0</v>
      </c>
      <c r="AW287" s="15">
        <v>0</v>
      </c>
      <c r="AX287" s="15">
        <v>0</v>
      </c>
      <c r="AY287" s="15">
        <v>0</v>
      </c>
      <c r="AZ287" s="15">
        <v>0</v>
      </c>
      <c r="BA287" s="15">
        <v>0</v>
      </c>
      <c r="BB287" s="15">
        <v>0</v>
      </c>
      <c r="BC287" s="15">
        <v>0</v>
      </c>
      <c r="BD287" s="15">
        <v>30.885999999999999</v>
      </c>
      <c r="BE287" s="15">
        <v>23.164999999999999</v>
      </c>
      <c r="BF287" s="15">
        <v>23.164999999999999</v>
      </c>
      <c r="BG287" s="15">
        <f t="shared" si="23"/>
        <v>77.216000000000008</v>
      </c>
      <c r="BH287" t="str">
        <f t="shared" si="24"/>
        <v>BGCGAS</v>
      </c>
      <c r="BI287" t="str">
        <f>VLOOKUP(BH287,[2]Summary!$C$29:$C$56,1,0)</f>
        <v>BGCGas</v>
      </c>
      <c r="BJ287" s="16">
        <v>44562</v>
      </c>
    </row>
    <row r="288" spans="1:62" x14ac:dyDescent="0.25">
      <c r="A288" s="13" t="s">
        <v>337</v>
      </c>
      <c r="B288" s="13" t="s">
        <v>337</v>
      </c>
      <c r="C288" t="s">
        <v>338</v>
      </c>
      <c r="D288" t="s">
        <v>307</v>
      </c>
      <c r="E288" t="s">
        <v>308</v>
      </c>
      <c r="F288" s="13" t="s">
        <v>302</v>
      </c>
      <c r="G288" s="14"/>
      <c r="H288" s="15">
        <v>6.9029999999999996</v>
      </c>
      <c r="I288" s="15">
        <v>0.58699999999999997</v>
      </c>
      <c r="J288" s="15">
        <v>0.316</v>
      </c>
      <c r="K288" s="15">
        <v>4.4039999999999999</v>
      </c>
      <c r="L288" s="15">
        <v>13.22</v>
      </c>
      <c r="M288" s="15">
        <v>29.481999999999999</v>
      </c>
      <c r="N288" s="15">
        <v>-17.75</v>
      </c>
      <c r="O288" s="15">
        <v>24.594999999999999</v>
      </c>
      <c r="P288" s="15">
        <v>-3.4119999999999999</v>
      </c>
      <c r="Q288" s="15">
        <v>-18.556000000000001</v>
      </c>
      <c r="R288" s="15">
        <v>78.025999999999996</v>
      </c>
      <c r="S288" s="15">
        <v>12.994999999999999</v>
      </c>
      <c r="T288" s="15">
        <f t="shared" si="20"/>
        <v>130.81</v>
      </c>
      <c r="U288" s="15">
        <v>8.7236800684928895</v>
      </c>
      <c r="V288" s="15">
        <v>0.99929000854492189</v>
      </c>
      <c r="W288" s="15">
        <v>1.1399999856948854E-3</v>
      </c>
      <c r="X288" s="15">
        <v>0.43667017817497256</v>
      </c>
      <c r="Y288" s="15">
        <v>16.704420186996462</v>
      </c>
      <c r="Z288" s="15">
        <v>20.608659869432451</v>
      </c>
      <c r="AA288" s="15">
        <v>0.48923999023437498</v>
      </c>
      <c r="AB288" s="15">
        <v>30.33772962999344</v>
      </c>
      <c r="AC288" s="15">
        <v>-13.72820998096466</v>
      </c>
      <c r="AD288" s="15">
        <v>42.803541027069095</v>
      </c>
      <c r="AE288" s="15">
        <v>5.0738799657821652</v>
      </c>
      <c r="AF288" s="15">
        <v>34.568619758844378</v>
      </c>
      <c r="AG288" s="15">
        <f t="shared" si="21"/>
        <v>147.0186607025862</v>
      </c>
      <c r="AH288" s="15">
        <v>-36.721980119705201</v>
      </c>
      <c r="AI288" s="15">
        <v>0.40377999725937841</v>
      </c>
      <c r="AJ288" s="15">
        <v>2.2890399436950686</v>
      </c>
      <c r="AK288" s="15">
        <v>1.9809100103974342</v>
      </c>
      <c r="AL288" s="15">
        <v>32.561939797878267</v>
      </c>
      <c r="AM288" s="15">
        <v>-18.121770019531251</v>
      </c>
      <c r="AN288" s="15">
        <v>-1.0334599353075027</v>
      </c>
      <c r="AO288" s="15">
        <v>27.572969609379768</v>
      </c>
      <c r="AP288" s="15">
        <v>4.1870799560546876</v>
      </c>
      <c r="AQ288" s="15">
        <v>31.994</v>
      </c>
      <c r="AR288" s="15">
        <v>10.639380610466004</v>
      </c>
      <c r="AS288" s="15">
        <v>55.472980127334594</v>
      </c>
      <c r="AT288" s="15">
        <f t="shared" si="22"/>
        <v>111.22486997792126</v>
      </c>
      <c r="AU288" s="15">
        <v>0</v>
      </c>
      <c r="AV288" s="15">
        <v>0</v>
      </c>
      <c r="AW288" s="15">
        <v>0</v>
      </c>
      <c r="AX288" s="15">
        <v>0</v>
      </c>
      <c r="AY288" s="15">
        <v>0</v>
      </c>
      <c r="AZ288" s="15">
        <v>0</v>
      </c>
      <c r="BA288" s="15">
        <v>0</v>
      </c>
      <c r="BB288" s="15">
        <v>0</v>
      </c>
      <c r="BC288" s="15">
        <v>0</v>
      </c>
      <c r="BD288" s="15">
        <v>3.5390000000000001</v>
      </c>
      <c r="BE288" s="15">
        <v>2.6539999999999999</v>
      </c>
      <c r="BF288" s="15">
        <v>2.6539999999999999</v>
      </c>
      <c r="BG288" s="15">
        <f t="shared" si="23"/>
        <v>8.8469999999999995</v>
      </c>
      <c r="BH288" t="str">
        <f t="shared" si="24"/>
        <v>BGCGAS</v>
      </c>
      <c r="BI288" t="str">
        <f>VLOOKUP(BH288,[2]Summary!$C$29:$C$56,1,0)</f>
        <v>BGCGas</v>
      </c>
      <c r="BJ288" s="16">
        <v>44562</v>
      </c>
    </row>
    <row r="289" spans="1:62" x14ac:dyDescent="0.25">
      <c r="A289" s="13" t="s">
        <v>339</v>
      </c>
      <c r="B289" s="13" t="s">
        <v>339</v>
      </c>
      <c r="C289" t="s">
        <v>340</v>
      </c>
      <c r="D289" t="s">
        <v>307</v>
      </c>
      <c r="E289" t="s">
        <v>308</v>
      </c>
      <c r="F289" s="13" t="s">
        <v>302</v>
      </c>
      <c r="G289" s="14"/>
      <c r="H289" s="15">
        <v>5.8920000000000003</v>
      </c>
      <c r="I289" s="15">
        <v>22.954999999999998</v>
      </c>
      <c r="J289" s="15">
        <v>1.399</v>
      </c>
      <c r="K289" s="15">
        <v>67.004000000000005</v>
      </c>
      <c r="L289" s="15">
        <v>48.878999999999998</v>
      </c>
      <c r="M289" s="15">
        <v>143.08199999999999</v>
      </c>
      <c r="N289" s="15">
        <v>70.218999999999994</v>
      </c>
      <c r="O289" s="15">
        <v>145.315</v>
      </c>
      <c r="P289" s="15">
        <v>36.204000000000001</v>
      </c>
      <c r="Q289" s="15">
        <v>53.048000000000002</v>
      </c>
      <c r="R289" s="15">
        <v>218.691</v>
      </c>
      <c r="S289" s="15">
        <v>-75.998999999999995</v>
      </c>
      <c r="T289" s="15">
        <f t="shared" si="20"/>
        <v>736.68899999999996</v>
      </c>
      <c r="U289" s="15">
        <v>25.676120685726403</v>
      </c>
      <c r="V289" s="15">
        <v>2.0001899375915526</v>
      </c>
      <c r="W289" s="15">
        <v>0.82134999513626095</v>
      </c>
      <c r="X289" s="15">
        <v>155.94139151859284</v>
      </c>
      <c r="Y289" s="15">
        <v>30.687710479736328</v>
      </c>
      <c r="Z289" s="15">
        <v>62.421319453239441</v>
      </c>
      <c r="AA289" s="15">
        <v>45.616810449242593</v>
      </c>
      <c r="AB289" s="15">
        <v>21.742540161132812</v>
      </c>
      <c r="AC289" s="15">
        <v>93.389831161499018</v>
      </c>
      <c r="AD289" s="15">
        <v>165.78051726531982</v>
      </c>
      <c r="AE289" s="15">
        <v>-28.988149551391601</v>
      </c>
      <c r="AF289" s="15">
        <v>-8.1930602617263801</v>
      </c>
      <c r="AG289" s="15">
        <f t="shared" si="21"/>
        <v>566.89657129409909</v>
      </c>
      <c r="AH289" s="15">
        <v>23.780379613041877</v>
      </c>
      <c r="AI289" s="15">
        <v>0.95554998779296874</v>
      </c>
      <c r="AJ289" s="15">
        <v>0</v>
      </c>
      <c r="AK289" s="15">
        <v>3.320310054898262</v>
      </c>
      <c r="AL289" s="15">
        <v>96.324479907035823</v>
      </c>
      <c r="AM289" s="15">
        <v>19.705160202503205</v>
      </c>
      <c r="AN289" s="15">
        <v>-28.984639987826348</v>
      </c>
      <c r="AO289" s="15">
        <v>111.86495702171325</v>
      </c>
      <c r="AP289" s="15">
        <v>20.505039409637451</v>
      </c>
      <c r="AQ289" s="15">
        <v>102.18300000000001</v>
      </c>
      <c r="AR289" s="15">
        <v>59.263731311798097</v>
      </c>
      <c r="AS289" s="15">
        <v>59.322590441942218</v>
      </c>
      <c r="AT289" s="15">
        <f t="shared" si="22"/>
        <v>468.2405579625368</v>
      </c>
      <c r="AU289" s="15">
        <v>0</v>
      </c>
      <c r="AV289" s="15">
        <v>0</v>
      </c>
      <c r="AW289" s="15">
        <v>0</v>
      </c>
      <c r="AX289" s="15">
        <v>0</v>
      </c>
      <c r="AY289" s="15">
        <v>0</v>
      </c>
      <c r="AZ289" s="15">
        <v>0</v>
      </c>
      <c r="BA289" s="15">
        <v>0</v>
      </c>
      <c r="BB289" s="15">
        <v>0</v>
      </c>
      <c r="BC289" s="15">
        <v>0</v>
      </c>
      <c r="BD289" s="15">
        <v>0</v>
      </c>
      <c r="BE289" s="15">
        <v>0</v>
      </c>
      <c r="BF289" s="15">
        <v>0</v>
      </c>
      <c r="BG289" s="15">
        <f t="shared" si="23"/>
        <v>0</v>
      </c>
      <c r="BH289" t="str">
        <f t="shared" si="24"/>
        <v>BGCGAS</v>
      </c>
      <c r="BI289" t="str">
        <f>VLOOKUP(BH289,[2]Summary!$C$29:$C$56,1,0)</f>
        <v>BGCGas</v>
      </c>
      <c r="BJ289" s="16">
        <v>44197</v>
      </c>
    </row>
    <row r="290" spans="1:62" x14ac:dyDescent="0.25">
      <c r="A290" s="13" t="s">
        <v>341</v>
      </c>
      <c r="B290" s="13" t="s">
        <v>341</v>
      </c>
      <c r="C290" t="s">
        <v>342</v>
      </c>
      <c r="D290" t="s">
        <v>307</v>
      </c>
      <c r="E290" t="s">
        <v>308</v>
      </c>
      <c r="F290" s="13" t="s">
        <v>302</v>
      </c>
      <c r="G290" s="14"/>
      <c r="H290" s="15">
        <v>60.845999999999997</v>
      </c>
      <c r="I290" s="15">
        <v>64.432000000000002</v>
      </c>
      <c r="J290" s="15">
        <v>4.0049999999999999</v>
      </c>
      <c r="K290" s="15">
        <v>48.048999999999999</v>
      </c>
      <c r="L290" s="15">
        <v>345.13200000000001</v>
      </c>
      <c r="M290" s="15">
        <v>112.557</v>
      </c>
      <c r="N290" s="15">
        <v>224.62700000000001</v>
      </c>
      <c r="O290" s="15">
        <v>265.87799999999999</v>
      </c>
      <c r="P290" s="15">
        <v>205.30699999999999</v>
      </c>
      <c r="Q290" s="15">
        <v>226.64</v>
      </c>
      <c r="R290" s="15">
        <v>163.55099999999999</v>
      </c>
      <c r="S290" s="15">
        <v>57.473999999999997</v>
      </c>
      <c r="T290" s="15">
        <f t="shared" si="20"/>
        <v>1778.4979999999998</v>
      </c>
      <c r="U290" s="15">
        <v>-27.992059268951415</v>
      </c>
      <c r="V290" s="15">
        <v>10.258319990634918</v>
      </c>
      <c r="W290" s="15">
        <v>8.5426700220108032</v>
      </c>
      <c r="X290" s="15">
        <v>273.24315541076658</v>
      </c>
      <c r="Y290" s="15">
        <v>192.84866600036622</v>
      </c>
      <c r="Z290" s="15">
        <v>201.83337779331208</v>
      </c>
      <c r="AA290" s="15">
        <v>257.77144510650635</v>
      </c>
      <c r="AB290" s="15">
        <v>247.50666997909545</v>
      </c>
      <c r="AC290" s="15">
        <v>153.1728709411621</v>
      </c>
      <c r="AD290" s="15">
        <v>47.521181694030759</v>
      </c>
      <c r="AE290" s="15">
        <v>98.497318359375001</v>
      </c>
      <c r="AF290" s="15">
        <v>-12.081450128555298</v>
      </c>
      <c r="AG290" s="15">
        <f t="shared" si="21"/>
        <v>1451.1221658997533</v>
      </c>
      <c r="AH290" s="15">
        <v>94.267988182067867</v>
      </c>
      <c r="AI290" s="15">
        <v>6.5605497701168058</v>
      </c>
      <c r="AJ290" s="15">
        <v>10.10553994190693</v>
      </c>
      <c r="AK290" s="15">
        <v>8.1044300572276118</v>
      </c>
      <c r="AL290" s="15">
        <v>143.01574639892578</v>
      </c>
      <c r="AM290" s="15">
        <v>29.594340215682983</v>
      </c>
      <c r="AN290" s="15">
        <v>289.14188374996183</v>
      </c>
      <c r="AO290" s="15">
        <v>610.53666933631894</v>
      </c>
      <c r="AP290" s="15">
        <v>-19.659289697647093</v>
      </c>
      <c r="AQ290" s="15">
        <v>561.87400000000002</v>
      </c>
      <c r="AR290" s="15">
        <v>257.49660207366941</v>
      </c>
      <c r="AS290" s="15">
        <v>228.50989125823975</v>
      </c>
      <c r="AT290" s="15">
        <f t="shared" si="22"/>
        <v>2219.5483512864707</v>
      </c>
      <c r="AU290" s="15">
        <v>-29.602070878982545</v>
      </c>
      <c r="AV290" s="15">
        <v>9.8333898677825928</v>
      </c>
      <c r="AW290" s="15">
        <v>53.719371181488036</v>
      </c>
      <c r="AX290" s="15">
        <v>21.870700325012209</v>
      </c>
      <c r="AY290" s="15">
        <v>9.3775998535156244</v>
      </c>
      <c r="AZ290" s="15">
        <v>110.32867238616943</v>
      </c>
      <c r="BA290" s="15">
        <v>28.366660324096678</v>
      </c>
      <c r="BB290" s="15">
        <v>61.544559692382812</v>
      </c>
      <c r="BC290" s="15">
        <v>31.084309057712556</v>
      </c>
      <c r="BD290" s="15">
        <v>34.035659667968751</v>
      </c>
      <c r="BE290" s="15">
        <v>24.53147006225586</v>
      </c>
      <c r="BF290" s="15">
        <v>24.635730072021484</v>
      </c>
      <c r="BG290" s="15">
        <f t="shared" si="23"/>
        <v>379.72605161142343</v>
      </c>
      <c r="BH290" t="str">
        <f t="shared" si="24"/>
        <v>BGCGAS</v>
      </c>
      <c r="BI290" t="str">
        <f>VLOOKUP(BH290,[2]Summary!$C$29:$C$56,1,0)</f>
        <v>BGCGas</v>
      </c>
      <c r="BJ290" s="16">
        <v>44562</v>
      </c>
    </row>
    <row r="291" spans="1:62" x14ac:dyDescent="0.25">
      <c r="A291" s="13" t="s">
        <v>343</v>
      </c>
      <c r="B291" s="13" t="s">
        <v>343</v>
      </c>
      <c r="C291" t="s">
        <v>344</v>
      </c>
      <c r="D291" t="s">
        <v>307</v>
      </c>
      <c r="E291" t="s">
        <v>308</v>
      </c>
      <c r="F291" s="13" t="s">
        <v>302</v>
      </c>
      <c r="G291" s="14"/>
      <c r="H291" s="15">
        <v>0.12</v>
      </c>
      <c r="I291" s="15">
        <v>0.10299999999999999</v>
      </c>
      <c r="J291" s="15">
        <v>7.3120000000000003</v>
      </c>
      <c r="K291" s="15">
        <v>-5.8390000000000004</v>
      </c>
      <c r="L291" s="15">
        <v>4.0599999999999996</v>
      </c>
      <c r="M291" s="15">
        <v>-2.4969999999999999</v>
      </c>
      <c r="N291" s="15">
        <v>-37.457999999999998</v>
      </c>
      <c r="O291" s="15">
        <v>22.125</v>
      </c>
      <c r="P291" s="15">
        <v>43.29</v>
      </c>
      <c r="Q291" s="15">
        <v>2.2290000000000001</v>
      </c>
      <c r="R291" s="15">
        <v>-1.9450000000000001</v>
      </c>
      <c r="S291" s="15">
        <v>0</v>
      </c>
      <c r="T291" s="15">
        <f t="shared" si="20"/>
        <v>31.5</v>
      </c>
      <c r="U291" s="15">
        <v>1.6991599960327148</v>
      </c>
      <c r="V291" s="15">
        <v>4.909670180559158</v>
      </c>
      <c r="W291" s="15">
        <v>26.531620483398438</v>
      </c>
      <c r="X291" s="15">
        <v>-0.26311997777223589</v>
      </c>
      <c r="Y291" s="15">
        <v>-5.5313698378801348</v>
      </c>
      <c r="Z291" s="15">
        <v>19.140180664062498</v>
      </c>
      <c r="AA291" s="15">
        <v>-7.8338701877593993</v>
      </c>
      <c r="AB291" s="15">
        <v>10.540530065894126</v>
      </c>
      <c r="AC291" s="15">
        <v>-8.6939917564392094E-2</v>
      </c>
      <c r="AD291" s="15">
        <v>-9.4434802846908568</v>
      </c>
      <c r="AE291" s="15">
        <v>1.4130801122188568</v>
      </c>
      <c r="AF291" s="15">
        <v>19.752099563598634</v>
      </c>
      <c r="AG291" s="15">
        <f t="shared" si="21"/>
        <v>60.8275608600974</v>
      </c>
      <c r="AH291" s="15">
        <v>-12.758550048828125</v>
      </c>
      <c r="AI291" s="15">
        <v>-0.20613000171631574</v>
      </c>
      <c r="AJ291" s="15">
        <v>1.4970400549173355</v>
      </c>
      <c r="AK291" s="15">
        <v>-68.620078125000006</v>
      </c>
      <c r="AL291" s="15">
        <v>8.0896601562499999</v>
      </c>
      <c r="AM291" s="15">
        <v>13.849819941520691</v>
      </c>
      <c r="AN291" s="15">
        <v>7.8779099121093754</v>
      </c>
      <c r="AO291" s="15">
        <v>0.52374000740051274</v>
      </c>
      <c r="AP291" s="15">
        <v>-2.761989891052246</v>
      </c>
      <c r="AQ291" s="15">
        <v>52.667000000000002</v>
      </c>
      <c r="AR291" s="15">
        <v>32.883929847717283</v>
      </c>
      <c r="AS291" s="15">
        <v>20.337490077435969</v>
      </c>
      <c r="AT291" s="15">
        <f t="shared" si="22"/>
        <v>53.37984193075448</v>
      </c>
      <c r="AU291" s="15">
        <v>-1.6033799658194183</v>
      </c>
      <c r="AV291" s="15">
        <v>-7.4000000953674313E-4</v>
      </c>
      <c r="AW291" s="15">
        <v>63.028708854675294</v>
      </c>
      <c r="AX291" s="15">
        <v>-14.902639587402344</v>
      </c>
      <c r="AY291" s="15">
        <v>0.97488024902343751</v>
      </c>
      <c r="AZ291" s="15">
        <v>29.052009307861329</v>
      </c>
      <c r="BA291" s="15">
        <v>9.4910501136779786</v>
      </c>
      <c r="BB291" s="15">
        <v>7.8238297369480136</v>
      </c>
      <c r="BC291" s="15">
        <v>-3.4038901519775391</v>
      </c>
      <c r="BD291" s="15">
        <v>1.0679999895393848E-2</v>
      </c>
      <c r="BE291" s="15">
        <v>9.6900001317262643E-3</v>
      </c>
      <c r="BF291" s="15">
        <v>1.1240000039339065E-2</v>
      </c>
      <c r="BG291" s="15">
        <f t="shared" si="23"/>
        <v>90.491438557043665</v>
      </c>
      <c r="BH291" t="str">
        <f t="shared" si="24"/>
        <v>BGCGAS</v>
      </c>
      <c r="BI291" t="str">
        <f>VLOOKUP(BH291,[2]Summary!$C$29:$C$56,1,0)</f>
        <v>BGCGas</v>
      </c>
      <c r="BJ291" s="16">
        <v>44562</v>
      </c>
    </row>
    <row r="292" spans="1:62" x14ac:dyDescent="0.25">
      <c r="A292" s="13" t="s">
        <v>345</v>
      </c>
      <c r="B292" s="13" t="s">
        <v>345</v>
      </c>
      <c r="C292" t="s">
        <v>346</v>
      </c>
      <c r="D292" t="s">
        <v>307</v>
      </c>
      <c r="E292" t="s">
        <v>308</v>
      </c>
      <c r="F292" s="13" t="s">
        <v>302</v>
      </c>
      <c r="G292" s="14"/>
      <c r="H292" s="15">
        <v>0</v>
      </c>
      <c r="I292" s="15">
        <v>0</v>
      </c>
      <c r="J292" s="15">
        <v>0</v>
      </c>
      <c r="K292" s="15">
        <v>0</v>
      </c>
      <c r="L292" s="15">
        <v>0</v>
      </c>
      <c r="M292" s="15">
        <v>0</v>
      </c>
      <c r="N292" s="15">
        <v>0</v>
      </c>
      <c r="O292" s="15">
        <v>0</v>
      </c>
      <c r="P292" s="15">
        <v>0</v>
      </c>
      <c r="Q292" s="15">
        <v>0</v>
      </c>
      <c r="R292" s="15">
        <v>0</v>
      </c>
      <c r="S292" s="15">
        <v>0</v>
      </c>
      <c r="T292" s="15">
        <f t="shared" si="20"/>
        <v>0</v>
      </c>
      <c r="U292" s="15">
        <v>0</v>
      </c>
      <c r="V292" s="15">
        <v>0</v>
      </c>
      <c r="W292" s="15">
        <v>3.6818801050186156</v>
      </c>
      <c r="X292" s="15">
        <v>141.76005466842651</v>
      </c>
      <c r="Y292" s="15">
        <v>-16.345660430908204</v>
      </c>
      <c r="Z292" s="15">
        <v>87.957289326190946</v>
      </c>
      <c r="AA292" s="15">
        <v>28.017269371032715</v>
      </c>
      <c r="AB292" s="15">
        <v>100.37053680992126</v>
      </c>
      <c r="AC292" s="15">
        <v>-0.39312000656127932</v>
      </c>
      <c r="AD292" s="15">
        <v>157.87436487054825</v>
      </c>
      <c r="AE292" s="15">
        <v>169.79756903076171</v>
      </c>
      <c r="AF292" s="15">
        <v>-76.758703481674189</v>
      </c>
      <c r="AG292" s="15">
        <f t="shared" si="21"/>
        <v>595.96148026275637</v>
      </c>
      <c r="AH292" s="15">
        <v>10.354190302848815</v>
      </c>
      <c r="AI292" s="15">
        <v>0</v>
      </c>
      <c r="AJ292" s="15">
        <v>0</v>
      </c>
      <c r="AK292" s="15">
        <v>11.190699951171876</v>
      </c>
      <c r="AL292" s="15">
        <v>26.280450683593749</v>
      </c>
      <c r="AM292" s="15">
        <v>-34.312950195312503</v>
      </c>
      <c r="AN292" s="15">
        <v>59.942937499999999</v>
      </c>
      <c r="AO292" s="15">
        <v>-13.09047021484375</v>
      </c>
      <c r="AP292" s="15">
        <v>0</v>
      </c>
      <c r="AQ292" s="15">
        <v>11.372999999999999</v>
      </c>
      <c r="AR292" s="15">
        <v>-11.499180389404296</v>
      </c>
      <c r="AS292" s="15">
        <v>0</v>
      </c>
      <c r="AT292" s="15">
        <f t="shared" si="22"/>
        <v>60.238677638053893</v>
      </c>
      <c r="AU292" s="15">
        <v>0</v>
      </c>
      <c r="AV292" s="15">
        <v>0</v>
      </c>
      <c r="AW292" s="15">
        <v>0</v>
      </c>
      <c r="AX292" s="15">
        <v>0</v>
      </c>
      <c r="AY292" s="15">
        <v>0</v>
      </c>
      <c r="AZ292" s="15">
        <v>0</v>
      </c>
      <c r="BA292" s="15">
        <v>0</v>
      </c>
      <c r="BB292" s="15">
        <v>0</v>
      </c>
      <c r="BC292" s="15">
        <v>0</v>
      </c>
      <c r="BD292" s="15">
        <v>30.327999999999999</v>
      </c>
      <c r="BE292" s="15">
        <v>22.747</v>
      </c>
      <c r="BF292" s="15">
        <v>22.747</v>
      </c>
      <c r="BG292" s="15">
        <f t="shared" si="23"/>
        <v>75.822000000000003</v>
      </c>
      <c r="BH292" t="str">
        <f t="shared" si="24"/>
        <v>BGCGAS</v>
      </c>
      <c r="BI292" t="str">
        <f>VLOOKUP(BH292,[2]Summary!$C$29:$C$56,1,0)</f>
        <v>BGCGas</v>
      </c>
      <c r="BJ292" s="16">
        <v>44562</v>
      </c>
    </row>
    <row r="293" spans="1:62" x14ac:dyDescent="0.25">
      <c r="A293" s="13" t="s">
        <v>347</v>
      </c>
      <c r="B293" s="13" t="s">
        <v>347</v>
      </c>
      <c r="C293" t="s">
        <v>348</v>
      </c>
      <c r="D293" t="s">
        <v>307</v>
      </c>
      <c r="E293" t="s">
        <v>308</v>
      </c>
      <c r="F293" s="13" t="s">
        <v>302</v>
      </c>
      <c r="G293" s="14"/>
      <c r="H293" s="15">
        <v>10.106999999999999</v>
      </c>
      <c r="I293" s="15">
        <v>0.88700000000000001</v>
      </c>
      <c r="J293" s="15">
        <v>0</v>
      </c>
      <c r="K293" s="15">
        <v>24.63</v>
      </c>
      <c r="L293" s="15">
        <v>132.21799999999999</v>
      </c>
      <c r="M293" s="15">
        <v>34.241999999999997</v>
      </c>
      <c r="N293" s="15">
        <v>194.83600000000001</v>
      </c>
      <c r="O293" s="15">
        <v>7.0670000000000002</v>
      </c>
      <c r="P293" s="15">
        <v>158.44200000000001</v>
      </c>
      <c r="Q293" s="15">
        <v>54.762999999999998</v>
      </c>
      <c r="R293" s="15">
        <v>105.39</v>
      </c>
      <c r="S293" s="15">
        <v>-1.3640000000000001</v>
      </c>
      <c r="T293" s="15">
        <f t="shared" si="20"/>
        <v>721.21799999999996</v>
      </c>
      <c r="U293" s="15">
        <v>-8.4276899900436408</v>
      </c>
      <c r="V293" s="15">
        <v>2.7708399975299836</v>
      </c>
      <c r="W293" s="15">
        <v>6.4999997615814212E-4</v>
      </c>
      <c r="X293" s="15">
        <v>9.1361600097417828</v>
      </c>
      <c r="Y293" s="15">
        <v>9.4747502044439322</v>
      </c>
      <c r="Z293" s="15">
        <v>200.87733670711518</v>
      </c>
      <c r="AA293" s="15">
        <v>-14.860230754852294</v>
      </c>
      <c r="AB293" s="15">
        <v>64.998989028930666</v>
      </c>
      <c r="AC293" s="15">
        <v>187.42324949645996</v>
      </c>
      <c r="AD293" s="15">
        <v>148.61925782775879</v>
      </c>
      <c r="AE293" s="15">
        <v>290.27757204437256</v>
      </c>
      <c r="AF293" s="15">
        <v>-190.2105729522705</v>
      </c>
      <c r="AG293" s="15">
        <f t="shared" si="21"/>
        <v>700.08031161916256</v>
      </c>
      <c r="AH293" s="15">
        <v>142.94615250003338</v>
      </c>
      <c r="AI293" s="15">
        <v>1.3400000333786011E-3</v>
      </c>
      <c r="AJ293" s="15">
        <v>1.3400000333786011E-3</v>
      </c>
      <c r="AK293" s="15">
        <v>6.878260227203369</v>
      </c>
      <c r="AL293" s="15">
        <v>164.05872976112366</v>
      </c>
      <c r="AM293" s="15">
        <v>-17.305279881477357</v>
      </c>
      <c r="AN293" s="15">
        <v>56.447649935245515</v>
      </c>
      <c r="AO293" s="15">
        <v>251.60119927787781</v>
      </c>
      <c r="AP293" s="15">
        <v>3.7004700407981872</v>
      </c>
      <c r="AQ293" s="15">
        <v>197.06899999999999</v>
      </c>
      <c r="AR293" s="15">
        <v>-40.92024941825867</v>
      </c>
      <c r="AS293" s="15">
        <v>83.71265207052231</v>
      </c>
      <c r="AT293" s="15">
        <f t="shared" si="22"/>
        <v>848.19126451313491</v>
      </c>
      <c r="AU293" s="15">
        <v>0</v>
      </c>
      <c r="AV293" s="15">
        <v>0</v>
      </c>
      <c r="AW293" s="15">
        <v>0</v>
      </c>
      <c r="AX293" s="15">
        <v>0</v>
      </c>
      <c r="AY293" s="15">
        <v>0</v>
      </c>
      <c r="AZ293" s="15">
        <v>0</v>
      </c>
      <c r="BA293" s="15">
        <v>0</v>
      </c>
      <c r="BB293" s="15">
        <v>0</v>
      </c>
      <c r="BC293" s="15">
        <v>0</v>
      </c>
      <c r="BD293" s="15">
        <v>20.268000000000001</v>
      </c>
      <c r="BE293" s="15">
        <v>15.201000000000001</v>
      </c>
      <c r="BF293" s="15">
        <v>15.201000000000001</v>
      </c>
      <c r="BG293" s="15">
        <f t="shared" si="23"/>
        <v>50.67</v>
      </c>
      <c r="BH293" t="str">
        <f t="shared" si="24"/>
        <v>BGCGAS</v>
      </c>
      <c r="BI293" t="str">
        <f>VLOOKUP(BH293,[2]Summary!$C$29:$C$56,1,0)</f>
        <v>BGCGas</v>
      </c>
      <c r="BJ293" s="16">
        <v>44562</v>
      </c>
    </row>
    <row r="294" spans="1:62" x14ac:dyDescent="0.25">
      <c r="A294" s="13" t="s">
        <v>349</v>
      </c>
      <c r="B294" s="13" t="s">
        <v>349</v>
      </c>
      <c r="C294" t="s">
        <v>350</v>
      </c>
      <c r="D294" t="s">
        <v>307</v>
      </c>
      <c r="E294" t="s">
        <v>308</v>
      </c>
      <c r="F294" s="13" t="s">
        <v>302</v>
      </c>
      <c r="G294" s="14"/>
      <c r="H294" s="15">
        <v>13.734</v>
      </c>
      <c r="I294" s="15">
        <v>8.8559999999999999</v>
      </c>
      <c r="J294" s="15">
        <v>12.74</v>
      </c>
      <c r="K294" s="15">
        <v>4.4989999999999997</v>
      </c>
      <c r="L294" s="15">
        <v>9.0779999999999994</v>
      </c>
      <c r="M294" s="15">
        <v>32.042000000000002</v>
      </c>
      <c r="N294" s="15">
        <v>9.2059999999999995</v>
      </c>
      <c r="O294" s="15">
        <v>19.954000000000001</v>
      </c>
      <c r="P294" s="15">
        <v>59.531999999999996</v>
      </c>
      <c r="Q294" s="15">
        <v>40.887999999999998</v>
      </c>
      <c r="R294" s="15">
        <v>17.646999999999998</v>
      </c>
      <c r="S294" s="15">
        <v>1.5940000000000001</v>
      </c>
      <c r="T294" s="15">
        <f t="shared" si="20"/>
        <v>229.77</v>
      </c>
      <c r="U294" s="15">
        <v>58.968848907470701</v>
      </c>
      <c r="V294" s="15">
        <v>0.2492400016784668</v>
      </c>
      <c r="W294" s="15">
        <v>0.10909999847412109</v>
      </c>
      <c r="X294" s="15">
        <v>0.94204000473022464</v>
      </c>
      <c r="Y294" s="15">
        <v>11.754949893951416</v>
      </c>
      <c r="Z294" s="15">
        <v>20.331039840698242</v>
      </c>
      <c r="AA294" s="15">
        <v>1.1947700119018554</v>
      </c>
      <c r="AB294" s="15">
        <v>42.231360000610351</v>
      </c>
      <c r="AC294" s="15">
        <v>18.450329803466797</v>
      </c>
      <c r="AD294" s="15">
        <v>14.797699813842774</v>
      </c>
      <c r="AE294" s="15">
        <v>0.85024999999999995</v>
      </c>
      <c r="AF294" s="15">
        <v>78.495059310913092</v>
      </c>
      <c r="AG294" s="15">
        <f t="shared" si="21"/>
        <v>248.37468758773801</v>
      </c>
      <c r="AH294" s="15">
        <v>-31.822500259399416</v>
      </c>
      <c r="AI294" s="15">
        <v>1.3753599853515626</v>
      </c>
      <c r="AJ294" s="15">
        <v>0.16500000000000001</v>
      </c>
      <c r="AK294" s="15">
        <v>0.17033000183105468</v>
      </c>
      <c r="AL294" s="15">
        <v>4.9734099578857425</v>
      </c>
      <c r="AM294" s="15">
        <v>0.15424999809265136</v>
      </c>
      <c r="AN294" s="15">
        <v>-0.33344000244140626</v>
      </c>
      <c r="AO294" s="15">
        <v>0.13732999801635742</v>
      </c>
      <c r="AP294" s="15">
        <v>0.11749999999999999</v>
      </c>
      <c r="AQ294" s="15">
        <v>0.11799999999999999</v>
      </c>
      <c r="AR294" s="15">
        <v>0.11749999999999999</v>
      </c>
      <c r="AS294" s="15">
        <v>58.529741600036623</v>
      </c>
      <c r="AT294" s="15">
        <f t="shared" si="22"/>
        <v>33.702481279373167</v>
      </c>
      <c r="AU294" s="15">
        <v>0</v>
      </c>
      <c r="AV294" s="15">
        <v>0</v>
      </c>
      <c r="AW294" s="15">
        <v>0</v>
      </c>
      <c r="AX294" s="15">
        <v>0</v>
      </c>
      <c r="AY294" s="15">
        <v>0</v>
      </c>
      <c r="AZ294" s="15">
        <v>0</v>
      </c>
      <c r="BA294" s="15">
        <v>0</v>
      </c>
      <c r="BB294" s="15">
        <v>0</v>
      </c>
      <c r="BC294" s="15">
        <v>0</v>
      </c>
      <c r="BD294" s="15">
        <v>0</v>
      </c>
      <c r="BE294" s="15">
        <v>0</v>
      </c>
      <c r="BF294" s="15">
        <v>0</v>
      </c>
      <c r="BG294" s="15">
        <f t="shared" si="23"/>
        <v>0</v>
      </c>
      <c r="BH294" t="str">
        <f t="shared" si="24"/>
        <v>BGCGAS</v>
      </c>
      <c r="BI294" t="str">
        <f>VLOOKUP(BH294,[2]Summary!$C$29:$C$56,1,0)</f>
        <v>BGCGas</v>
      </c>
      <c r="BJ294" s="16">
        <v>44197</v>
      </c>
    </row>
    <row r="295" spans="1:62" x14ac:dyDescent="0.25">
      <c r="A295" s="13" t="s">
        <v>351</v>
      </c>
      <c r="B295" s="13" t="s">
        <v>351</v>
      </c>
      <c r="C295" t="s">
        <v>352</v>
      </c>
      <c r="D295" t="s">
        <v>307</v>
      </c>
      <c r="E295" t="s">
        <v>308</v>
      </c>
      <c r="F295" s="13" t="s">
        <v>302</v>
      </c>
      <c r="G295" s="14"/>
      <c r="H295" s="15">
        <v>-0.20399999999999999</v>
      </c>
      <c r="I295" s="15">
        <v>26.905999999999999</v>
      </c>
      <c r="J295" s="15">
        <v>-5.43</v>
      </c>
      <c r="K295" s="15">
        <v>73.596999999999994</v>
      </c>
      <c r="L295" s="15">
        <v>287.55</v>
      </c>
      <c r="M295" s="15">
        <v>555.35299999999995</v>
      </c>
      <c r="N295" s="15">
        <v>85.9</v>
      </c>
      <c r="O295" s="15">
        <v>269.12900000000002</v>
      </c>
      <c r="P295" s="15">
        <v>4.4260000000000002</v>
      </c>
      <c r="Q295" s="15">
        <v>237.80600000000001</v>
      </c>
      <c r="R295" s="15">
        <v>209.559</v>
      </c>
      <c r="S295" s="15">
        <v>63.41</v>
      </c>
      <c r="T295" s="15">
        <f t="shared" si="20"/>
        <v>1808.002</v>
      </c>
      <c r="U295" s="15">
        <v>-74.712688842773431</v>
      </c>
      <c r="V295" s="15">
        <v>3.6574200439453124</v>
      </c>
      <c r="W295" s="15">
        <v>25.519749805450438</v>
      </c>
      <c r="X295" s="15">
        <v>127.13502562713623</v>
      </c>
      <c r="Y295" s="15">
        <v>356.38468525695799</v>
      </c>
      <c r="Z295" s="15">
        <v>385.39867203140261</v>
      </c>
      <c r="AA295" s="15">
        <v>268.99893019866943</v>
      </c>
      <c r="AB295" s="15">
        <v>152.97178097915651</v>
      </c>
      <c r="AC295" s="15">
        <v>102.05930969238281</v>
      </c>
      <c r="AD295" s="15">
        <v>171.95910016632081</v>
      </c>
      <c r="AE295" s="15">
        <v>101.8968505859375</v>
      </c>
      <c r="AF295" s="15">
        <v>23.515169921875</v>
      </c>
      <c r="AG295" s="15">
        <f t="shared" si="21"/>
        <v>1644.7840054664612</v>
      </c>
      <c r="AH295" s="15">
        <v>17.323099609374999</v>
      </c>
      <c r="AI295" s="15">
        <v>0</v>
      </c>
      <c r="AJ295" s="15">
        <v>0</v>
      </c>
      <c r="AK295" s="15">
        <v>78.117650878906247</v>
      </c>
      <c r="AL295" s="15">
        <v>146.4694181213379</v>
      </c>
      <c r="AM295" s="15">
        <v>42.998881025314333</v>
      </c>
      <c r="AN295" s="15">
        <v>188.85365484809876</v>
      </c>
      <c r="AO295" s="15">
        <v>992.57736377429967</v>
      </c>
      <c r="AP295" s="15">
        <v>-26.665240488290788</v>
      </c>
      <c r="AQ295" s="15">
        <v>191.57499999999999</v>
      </c>
      <c r="AR295" s="15">
        <v>30.785610107421874</v>
      </c>
      <c r="AS295" s="15">
        <v>148.3740234375</v>
      </c>
      <c r="AT295" s="15">
        <f t="shared" si="22"/>
        <v>1810.4094613139632</v>
      </c>
      <c r="AU295" s="15">
        <v>0</v>
      </c>
      <c r="AV295" s="15">
        <v>0</v>
      </c>
      <c r="AW295" s="15">
        <v>0</v>
      </c>
      <c r="AX295" s="15">
        <v>0</v>
      </c>
      <c r="AY295" s="15">
        <v>0</v>
      </c>
      <c r="AZ295" s="15">
        <v>0</v>
      </c>
      <c r="BA295" s="15">
        <v>0</v>
      </c>
      <c r="BB295" s="15">
        <v>0</v>
      </c>
      <c r="BC295" s="15">
        <v>0</v>
      </c>
      <c r="BD295" s="15">
        <v>0</v>
      </c>
      <c r="BE295" s="15">
        <v>0</v>
      </c>
      <c r="BF295" s="15">
        <v>0</v>
      </c>
      <c r="BG295" s="15">
        <f t="shared" si="23"/>
        <v>0</v>
      </c>
      <c r="BH295" t="str">
        <f t="shared" si="24"/>
        <v>BGCGAS</v>
      </c>
      <c r="BI295" t="str">
        <f>VLOOKUP(BH295,[2]Summary!$C$29:$C$56,1,0)</f>
        <v>BGCGas</v>
      </c>
      <c r="BJ295" s="16">
        <v>44197</v>
      </c>
    </row>
    <row r="296" spans="1:62" x14ac:dyDescent="0.25">
      <c r="A296" s="13" t="s">
        <v>353</v>
      </c>
      <c r="B296" s="13" t="s">
        <v>353</v>
      </c>
      <c r="C296" t="s">
        <v>354</v>
      </c>
      <c r="D296" t="s">
        <v>307</v>
      </c>
      <c r="E296" t="s">
        <v>308</v>
      </c>
      <c r="F296" s="13" t="s">
        <v>302</v>
      </c>
      <c r="G296" s="14"/>
      <c r="H296" s="15">
        <v>-27.297000000000001</v>
      </c>
      <c r="I296" s="15">
        <v>6.0049999999999999</v>
      </c>
      <c r="J296" s="15">
        <v>0</v>
      </c>
      <c r="K296" s="15">
        <v>23.178999999999998</v>
      </c>
      <c r="L296" s="15">
        <v>142.36099999999999</v>
      </c>
      <c r="M296" s="15">
        <v>62.948999999999998</v>
      </c>
      <c r="N296" s="15">
        <v>64.849999999999994</v>
      </c>
      <c r="O296" s="15">
        <v>-64.876999999999995</v>
      </c>
      <c r="P296" s="15">
        <v>23.651</v>
      </c>
      <c r="Q296" s="15">
        <v>0.71699999999999997</v>
      </c>
      <c r="R296" s="15">
        <v>0</v>
      </c>
      <c r="S296" s="15">
        <v>7.1289999999999996</v>
      </c>
      <c r="T296" s="15">
        <f t="shared" si="20"/>
        <v>238.66700000000003</v>
      </c>
      <c r="U296" s="15">
        <v>1.3971100158691405</v>
      </c>
      <c r="V296" s="15">
        <v>0</v>
      </c>
      <c r="W296" s="15">
        <v>1.5358899987936019</v>
      </c>
      <c r="X296" s="15">
        <v>19.587280123710631</v>
      </c>
      <c r="Y296" s="15">
        <v>0.52555000305175781</v>
      </c>
      <c r="Z296" s="15">
        <v>100.44446911621094</v>
      </c>
      <c r="AA296" s="15">
        <v>-83.754651828765873</v>
      </c>
      <c r="AB296" s="15">
        <v>88.503250551700589</v>
      </c>
      <c r="AC296" s="15">
        <v>48.337420989990235</v>
      </c>
      <c r="AD296" s="15">
        <v>34.879769630432129</v>
      </c>
      <c r="AE296" s="15">
        <v>11.236829833984375</v>
      </c>
      <c r="AF296" s="15">
        <v>0.22897000885009766</v>
      </c>
      <c r="AG296" s="15">
        <f t="shared" si="21"/>
        <v>222.92188844382764</v>
      </c>
      <c r="AH296" s="15">
        <v>0.10479000091552734</v>
      </c>
      <c r="AI296" s="15">
        <v>6.2669998168945307E-2</v>
      </c>
      <c r="AJ296" s="15">
        <v>45.366229610443114</v>
      </c>
      <c r="AK296" s="15">
        <v>-14.349329570770264</v>
      </c>
      <c r="AL296" s="15">
        <v>7.8214001655578613</v>
      </c>
      <c r="AM296" s="15">
        <v>-6.1956401662826535</v>
      </c>
      <c r="AN296" s="15">
        <v>-52.139650919914246</v>
      </c>
      <c r="AO296" s="15">
        <v>23.155742301940919</v>
      </c>
      <c r="AP296" s="15">
        <v>-5.3453993911743165</v>
      </c>
      <c r="AQ296" s="15">
        <v>80.727000000000004</v>
      </c>
      <c r="AR296" s="15">
        <v>39.869940002441403</v>
      </c>
      <c r="AS296" s="15">
        <v>32.421380136489866</v>
      </c>
      <c r="AT296" s="15">
        <f t="shared" si="22"/>
        <v>151.49913216781616</v>
      </c>
      <c r="AU296" s="15">
        <v>0</v>
      </c>
      <c r="AV296" s="15">
        <v>0</v>
      </c>
      <c r="AW296" s="15">
        <v>0</v>
      </c>
      <c r="AX296" s="15">
        <v>0</v>
      </c>
      <c r="AY296" s="15">
        <v>0</v>
      </c>
      <c r="AZ296" s="15">
        <v>0</v>
      </c>
      <c r="BA296" s="15">
        <v>0</v>
      </c>
      <c r="BB296" s="15">
        <v>0</v>
      </c>
      <c r="BC296" s="15">
        <v>0</v>
      </c>
      <c r="BD296" s="15">
        <v>0</v>
      </c>
      <c r="BE296" s="15">
        <v>0</v>
      </c>
      <c r="BF296" s="15">
        <v>0</v>
      </c>
      <c r="BG296" s="15">
        <f t="shared" si="23"/>
        <v>0</v>
      </c>
      <c r="BH296" t="str">
        <f t="shared" si="24"/>
        <v>BGCGAS</v>
      </c>
      <c r="BI296" t="str">
        <f>VLOOKUP(BH296,[2]Summary!$C$29:$C$56,1,0)</f>
        <v>BGCGas</v>
      </c>
      <c r="BJ296" s="16">
        <v>44197</v>
      </c>
    </row>
    <row r="297" spans="1:62" x14ac:dyDescent="0.25">
      <c r="A297" s="13" t="s">
        <v>355</v>
      </c>
      <c r="B297" s="13" t="s">
        <v>355</v>
      </c>
      <c r="C297" t="s">
        <v>356</v>
      </c>
      <c r="D297" t="s">
        <v>307</v>
      </c>
      <c r="E297" t="s">
        <v>308</v>
      </c>
      <c r="F297" s="13" t="s">
        <v>302</v>
      </c>
      <c r="G297" s="14"/>
      <c r="H297" s="15">
        <v>4.7149999999999999</v>
      </c>
      <c r="I297" s="15">
        <v>8.3689999999999998</v>
      </c>
      <c r="J297" s="15">
        <v>0</v>
      </c>
      <c r="K297" s="15">
        <v>3.7879999999999998</v>
      </c>
      <c r="L297" s="15">
        <v>24.725999999999999</v>
      </c>
      <c r="M297" s="15">
        <v>-11.696</v>
      </c>
      <c r="N297" s="15">
        <v>27.088000000000001</v>
      </c>
      <c r="O297" s="15">
        <v>1.873</v>
      </c>
      <c r="P297" s="15">
        <v>12.487</v>
      </c>
      <c r="Q297" s="15">
        <v>3.6869999999999998</v>
      </c>
      <c r="R297" s="15">
        <v>0</v>
      </c>
      <c r="S297" s="15">
        <v>0</v>
      </c>
      <c r="T297" s="15">
        <f t="shared" si="20"/>
        <v>75.036999999999992</v>
      </c>
      <c r="U297" s="15">
        <v>0</v>
      </c>
      <c r="V297" s="15">
        <v>0</v>
      </c>
      <c r="W297" s="15">
        <v>0</v>
      </c>
      <c r="X297" s="15">
        <v>0.6679499969482422</v>
      </c>
      <c r="Y297" s="15">
        <v>0</v>
      </c>
      <c r="Z297" s="15">
        <v>0</v>
      </c>
      <c r="AA297" s="15">
        <v>4.0789999961853028E-2</v>
      </c>
      <c r="AB297" s="15">
        <v>2.5991500215083359</v>
      </c>
      <c r="AC297" s="15">
        <v>1.1700599817037582</v>
      </c>
      <c r="AD297" s="15">
        <v>5.4849999427795407E-2</v>
      </c>
      <c r="AE297" s="15">
        <v>9.5550902175903314</v>
      </c>
      <c r="AF297" s="15">
        <v>-3.4361501183509828</v>
      </c>
      <c r="AG297" s="15">
        <f t="shared" si="21"/>
        <v>10.651740098789332</v>
      </c>
      <c r="AH297" s="15">
        <v>2.3443400268554688</v>
      </c>
      <c r="AI297" s="15">
        <v>0</v>
      </c>
      <c r="AJ297" s="15">
        <v>0</v>
      </c>
      <c r="AK297" s="15">
        <v>0</v>
      </c>
      <c r="AL297" s="15">
        <v>0</v>
      </c>
      <c r="AM297" s="15">
        <v>0</v>
      </c>
      <c r="AN297" s="15">
        <v>1.1182199639827013</v>
      </c>
      <c r="AO297" s="15">
        <v>-6.4642296093702321</v>
      </c>
      <c r="AP297" s="15">
        <v>1.0331599960327149</v>
      </c>
      <c r="AQ297" s="15">
        <v>0</v>
      </c>
      <c r="AR297" s="15">
        <v>0</v>
      </c>
      <c r="AS297" s="15">
        <v>0</v>
      </c>
      <c r="AT297" s="15">
        <f t="shared" si="22"/>
        <v>-1.9685096224993468</v>
      </c>
      <c r="AU297" s="15">
        <v>0</v>
      </c>
      <c r="AV297" s="15">
        <v>0</v>
      </c>
      <c r="AW297" s="15">
        <v>0</v>
      </c>
      <c r="AX297" s="15">
        <v>0</v>
      </c>
      <c r="AY297" s="15">
        <v>0</v>
      </c>
      <c r="AZ297" s="15">
        <v>0</v>
      </c>
      <c r="BA297" s="15">
        <v>0</v>
      </c>
      <c r="BB297" s="15">
        <v>0</v>
      </c>
      <c r="BC297" s="15">
        <v>0</v>
      </c>
      <c r="BD297" s="15">
        <v>0</v>
      </c>
      <c r="BE297" s="15">
        <v>0</v>
      </c>
      <c r="BF297" s="15">
        <v>0</v>
      </c>
      <c r="BG297" s="15">
        <f t="shared" si="23"/>
        <v>0</v>
      </c>
      <c r="BH297" t="str">
        <f t="shared" si="24"/>
        <v>BGCGAS</v>
      </c>
      <c r="BI297" t="str">
        <f>VLOOKUP(BH297,[2]Summary!$C$29:$C$56,1,0)</f>
        <v>BGCGas</v>
      </c>
      <c r="BJ297" s="16">
        <v>44197</v>
      </c>
    </row>
    <row r="298" spans="1:62" x14ac:dyDescent="0.25">
      <c r="A298" s="13" t="s">
        <v>357</v>
      </c>
      <c r="B298" s="13" t="s">
        <v>357</v>
      </c>
      <c r="C298" t="s">
        <v>358</v>
      </c>
      <c r="D298" t="s">
        <v>307</v>
      </c>
      <c r="E298" t="s">
        <v>308</v>
      </c>
      <c r="F298" s="13" t="s">
        <v>302</v>
      </c>
      <c r="G298" s="14"/>
      <c r="H298" s="15">
        <v>8.0000000000000002E-3</v>
      </c>
      <c r="I298" s="15">
        <v>3.1859999999999999</v>
      </c>
      <c r="J298" s="15">
        <v>-0.11700000000000001</v>
      </c>
      <c r="K298" s="15">
        <v>0</v>
      </c>
      <c r="L298" s="15">
        <v>0</v>
      </c>
      <c r="M298" s="15">
        <v>6.6660000000000004</v>
      </c>
      <c r="N298" s="15">
        <v>0.17599999999999999</v>
      </c>
      <c r="O298" s="15">
        <v>18.402000000000001</v>
      </c>
      <c r="P298" s="15">
        <v>-0.85599999999999998</v>
      </c>
      <c r="Q298" s="15">
        <v>43.639000000000003</v>
      </c>
      <c r="R298" s="15">
        <v>15.875999999999999</v>
      </c>
      <c r="S298" s="15">
        <v>19.37</v>
      </c>
      <c r="T298" s="15">
        <f t="shared" si="20"/>
        <v>106.35000000000001</v>
      </c>
      <c r="U298" s="15">
        <v>1.3076499938964843</v>
      </c>
      <c r="V298" s="15">
        <v>0</v>
      </c>
      <c r="W298" s="15">
        <v>0</v>
      </c>
      <c r="X298" s="15">
        <v>0</v>
      </c>
      <c r="Y298" s="15">
        <v>0</v>
      </c>
      <c r="Z298" s="15">
        <v>0</v>
      </c>
      <c r="AA298" s="15">
        <v>0</v>
      </c>
      <c r="AB298" s="15">
        <v>1.147970001220703</v>
      </c>
      <c r="AC298" s="15">
        <v>6.1276300048828123</v>
      </c>
      <c r="AD298" s="15">
        <v>0</v>
      </c>
      <c r="AE298" s="15">
        <v>0</v>
      </c>
      <c r="AF298" s="15">
        <v>0</v>
      </c>
      <c r="AG298" s="15">
        <f t="shared" si="21"/>
        <v>8.5832499999999996</v>
      </c>
      <c r="AH298" s="15">
        <v>0</v>
      </c>
      <c r="AI298" s="15">
        <v>0</v>
      </c>
      <c r="AJ298" s="15">
        <v>0</v>
      </c>
      <c r="AK298" s="15">
        <v>0</v>
      </c>
      <c r="AL298" s="15">
        <v>0</v>
      </c>
      <c r="AM298" s="15">
        <v>0</v>
      </c>
      <c r="AN298" s="15">
        <v>0</v>
      </c>
      <c r="AO298" s="15">
        <v>0</v>
      </c>
      <c r="AP298" s="15">
        <v>0</v>
      </c>
      <c r="AQ298" s="15">
        <v>0</v>
      </c>
      <c r="AR298" s="15">
        <v>0</v>
      </c>
      <c r="AS298" s="15">
        <v>0</v>
      </c>
      <c r="AT298" s="15">
        <f t="shared" si="22"/>
        <v>0</v>
      </c>
      <c r="AU298" s="15">
        <v>0</v>
      </c>
      <c r="AV298" s="15">
        <v>0</v>
      </c>
      <c r="AW298" s="15">
        <v>0</v>
      </c>
      <c r="AX298" s="15">
        <v>0</v>
      </c>
      <c r="AY298" s="15">
        <v>0</v>
      </c>
      <c r="AZ298" s="15">
        <v>0</v>
      </c>
      <c r="BA298" s="15">
        <v>0</v>
      </c>
      <c r="BB298" s="15">
        <v>0</v>
      </c>
      <c r="BC298" s="15">
        <v>0</v>
      </c>
      <c r="BD298" s="15">
        <v>13.01</v>
      </c>
      <c r="BE298" s="15">
        <v>0</v>
      </c>
      <c r="BF298" s="15">
        <v>0</v>
      </c>
      <c r="BG298" s="15">
        <f t="shared" si="23"/>
        <v>13.01</v>
      </c>
      <c r="BH298" t="str">
        <f t="shared" si="24"/>
        <v>BGCGAS</v>
      </c>
      <c r="BI298" t="str">
        <f>VLOOKUP(BH298,[2]Summary!$C$29:$C$56,1,0)</f>
        <v>BGCGas</v>
      </c>
      <c r="BJ298" s="16">
        <v>44501</v>
      </c>
    </row>
    <row r="299" spans="1:62" x14ac:dyDescent="0.25">
      <c r="A299" s="13" t="s">
        <v>359</v>
      </c>
      <c r="B299" s="13" t="s">
        <v>359</v>
      </c>
      <c r="C299" t="s">
        <v>360</v>
      </c>
      <c r="D299" t="s">
        <v>361</v>
      </c>
      <c r="E299" t="s">
        <v>308</v>
      </c>
      <c r="F299" s="13" t="s">
        <v>302</v>
      </c>
      <c r="G299" s="14" t="s">
        <v>25</v>
      </c>
      <c r="H299" s="15">
        <v>1.71</v>
      </c>
      <c r="I299" s="15">
        <v>1.113</v>
      </c>
      <c r="J299" s="15">
        <v>3.577</v>
      </c>
      <c r="K299" s="15">
        <v>2.484</v>
      </c>
      <c r="L299" s="15">
        <v>0.93500000000000005</v>
      </c>
      <c r="M299" s="15">
        <v>0.28100000000000003</v>
      </c>
      <c r="N299" s="15">
        <v>0.70799999999999996</v>
      </c>
      <c r="O299" s="15">
        <v>0.03</v>
      </c>
      <c r="P299" s="15">
        <v>3.1E-2</v>
      </c>
      <c r="Q299" s="15">
        <v>3.1E-2</v>
      </c>
      <c r="R299" s="15">
        <v>3.1E-2</v>
      </c>
      <c r="S299" s="15">
        <v>0.05</v>
      </c>
      <c r="T299" s="15">
        <f t="shared" si="20"/>
        <v>10.981000000000003</v>
      </c>
      <c r="U299" s="15">
        <v>4.3959999084472658E-2</v>
      </c>
      <c r="V299" s="15">
        <v>4.3959999084472658E-2</v>
      </c>
      <c r="W299" s="15">
        <v>0.72464999389648432</v>
      </c>
      <c r="X299" s="15">
        <v>4.2529998779296876E-2</v>
      </c>
      <c r="Y299" s="15">
        <v>4.2529998779296876E-2</v>
      </c>
      <c r="Z299" s="15">
        <v>0.52138999176025391</v>
      </c>
      <c r="AA299" s="15">
        <v>6.1529998779296873E-2</v>
      </c>
      <c r="AB299" s="15">
        <v>0.60758000946044921</v>
      </c>
      <c r="AC299" s="15">
        <v>4.430510101318359</v>
      </c>
      <c r="AD299" s="15">
        <v>0.73165999984741215</v>
      </c>
      <c r="AE299" s="15">
        <v>3.2873400268554689</v>
      </c>
      <c r="AF299" s="15">
        <v>1.8030000686645509E-2</v>
      </c>
      <c r="AG299" s="15">
        <f t="shared" si="21"/>
        <v>10.555670118331909</v>
      </c>
      <c r="AH299" s="15">
        <v>0.8673100204467773</v>
      </c>
      <c r="AI299" s="15">
        <v>2.5959999084472656E-2</v>
      </c>
      <c r="AJ299" s="15">
        <v>2.5959999084472656E-2</v>
      </c>
      <c r="AK299" s="15">
        <v>9.2010002136230465E-2</v>
      </c>
      <c r="AL299" s="15">
        <v>9.2010002136230465E-2</v>
      </c>
      <c r="AM299" s="15">
        <v>-5.1930000305175784E-2</v>
      </c>
      <c r="AN299" s="15">
        <v>1.3279999732971191E-2</v>
      </c>
      <c r="AO299" s="15">
        <v>1.3279999732971191E-2</v>
      </c>
      <c r="AP299" s="15">
        <v>-1.4229999542236329E-2</v>
      </c>
      <c r="AQ299" s="15">
        <v>0</v>
      </c>
      <c r="AR299" s="15">
        <v>-1.4229999542236329E-2</v>
      </c>
      <c r="AS299" s="15">
        <v>0.7688000183105469</v>
      </c>
      <c r="AT299" s="15">
        <f t="shared" si="22"/>
        <v>1.8182200412750245</v>
      </c>
      <c r="AU299" s="15">
        <v>0</v>
      </c>
      <c r="AV299" s="15">
        <v>0</v>
      </c>
      <c r="AW299" s="15">
        <v>0</v>
      </c>
      <c r="AX299" s="15">
        <v>0</v>
      </c>
      <c r="AY299" s="15">
        <v>0</v>
      </c>
      <c r="AZ299" s="15">
        <v>0</v>
      </c>
      <c r="BA299" s="15">
        <v>0</v>
      </c>
      <c r="BB299" s="15">
        <v>0</v>
      </c>
      <c r="BC299" s="15">
        <v>0</v>
      </c>
      <c r="BD299" s="15">
        <v>0</v>
      </c>
      <c r="BE299" s="15">
        <v>0</v>
      </c>
      <c r="BF299" s="15">
        <v>0</v>
      </c>
      <c r="BG299" s="15">
        <f t="shared" si="23"/>
        <v>0</v>
      </c>
      <c r="BH299" t="str">
        <f t="shared" si="24"/>
        <v>SCGGAS</v>
      </c>
      <c r="BI299" t="str">
        <f>VLOOKUP(BH299,[2]Summary!$C$29:$C$56,1,0)</f>
        <v>SCGGas</v>
      </c>
      <c r="BJ299" s="16">
        <v>44197</v>
      </c>
    </row>
    <row r="300" spans="1:62" x14ac:dyDescent="0.25">
      <c r="A300" s="13" t="s">
        <v>362</v>
      </c>
      <c r="B300" s="13" t="s">
        <v>362</v>
      </c>
      <c r="C300" t="s">
        <v>363</v>
      </c>
      <c r="D300" t="s">
        <v>361</v>
      </c>
      <c r="E300" t="s">
        <v>308</v>
      </c>
      <c r="F300" s="13" t="s">
        <v>302</v>
      </c>
      <c r="G300" s="14"/>
      <c r="H300" s="15">
        <v>0</v>
      </c>
      <c r="I300" s="15">
        <v>0</v>
      </c>
      <c r="J300" s="15">
        <v>0</v>
      </c>
      <c r="K300" s="15">
        <v>0</v>
      </c>
      <c r="L300" s="15">
        <v>0</v>
      </c>
      <c r="M300" s="15">
        <v>0</v>
      </c>
      <c r="N300" s="15">
        <v>0</v>
      </c>
      <c r="O300" s="15">
        <v>0</v>
      </c>
      <c r="P300" s="15">
        <v>0</v>
      </c>
      <c r="Q300" s="15">
        <v>0</v>
      </c>
      <c r="R300" s="15">
        <v>0</v>
      </c>
      <c r="S300" s="15">
        <v>0</v>
      </c>
      <c r="T300" s="15">
        <f t="shared" si="20"/>
        <v>0</v>
      </c>
      <c r="U300" s="15">
        <v>0</v>
      </c>
      <c r="V300" s="15">
        <v>0</v>
      </c>
      <c r="W300" s="15">
        <v>0</v>
      </c>
      <c r="X300" s="15">
        <v>0</v>
      </c>
      <c r="Y300" s="15">
        <v>0</v>
      </c>
      <c r="Z300" s="15">
        <v>0</v>
      </c>
      <c r="AA300" s="15">
        <v>0</v>
      </c>
      <c r="AB300" s="15">
        <v>0</v>
      </c>
      <c r="AC300" s="15">
        <v>0</v>
      </c>
      <c r="AD300" s="15">
        <v>0</v>
      </c>
      <c r="AE300" s="15">
        <v>0</v>
      </c>
      <c r="AF300" s="15">
        <v>0</v>
      </c>
      <c r="AG300" s="15">
        <f t="shared" si="21"/>
        <v>0</v>
      </c>
      <c r="AH300" s="15">
        <v>0</v>
      </c>
      <c r="AI300" s="15">
        <v>0</v>
      </c>
      <c r="AJ300" s="15">
        <v>0</v>
      </c>
      <c r="AK300" s="15">
        <v>0</v>
      </c>
      <c r="AL300" s="15">
        <v>0</v>
      </c>
      <c r="AM300" s="15">
        <v>0</v>
      </c>
      <c r="AN300" s="15">
        <v>0</v>
      </c>
      <c r="AO300" s="15">
        <v>0</v>
      </c>
      <c r="AP300" s="15">
        <v>0</v>
      </c>
      <c r="AQ300" s="15">
        <v>0</v>
      </c>
      <c r="AR300" s="15">
        <v>-72.985742187499994</v>
      </c>
      <c r="AS300" s="15">
        <v>0</v>
      </c>
      <c r="AT300" s="15">
        <f t="shared" si="22"/>
        <v>-72.985742187499994</v>
      </c>
      <c r="AU300" s="15">
        <v>0</v>
      </c>
      <c r="AV300" s="15">
        <v>0</v>
      </c>
      <c r="AW300" s="15">
        <v>0</v>
      </c>
      <c r="AX300" s="15">
        <v>0</v>
      </c>
      <c r="AY300" s="15">
        <v>0</v>
      </c>
      <c r="AZ300" s="15">
        <v>0</v>
      </c>
      <c r="BA300" s="15">
        <v>0</v>
      </c>
      <c r="BB300" s="15">
        <v>0</v>
      </c>
      <c r="BC300" s="15">
        <v>0</v>
      </c>
      <c r="BD300" s="15">
        <v>0</v>
      </c>
      <c r="BE300" s="15">
        <v>0</v>
      </c>
      <c r="BF300" s="15">
        <v>0</v>
      </c>
      <c r="BG300" s="15">
        <f t="shared" si="23"/>
        <v>0</v>
      </c>
      <c r="BH300" t="str">
        <f t="shared" si="24"/>
        <v>SCGGAS</v>
      </c>
      <c r="BI300" t="str">
        <f>VLOOKUP(BH300,[2]Summary!$C$29:$C$56,1,0)</f>
        <v>SCGGas</v>
      </c>
      <c r="BJ300" s="16">
        <v>44197</v>
      </c>
    </row>
    <row r="301" spans="1:62" x14ac:dyDescent="0.25">
      <c r="A301" s="13" t="s">
        <v>364</v>
      </c>
      <c r="B301" s="13" t="s">
        <v>364</v>
      </c>
      <c r="C301" t="s">
        <v>365</v>
      </c>
      <c r="D301" t="s">
        <v>361</v>
      </c>
      <c r="E301" t="s">
        <v>308</v>
      </c>
      <c r="F301" s="13" t="s">
        <v>302</v>
      </c>
      <c r="G301" s="14"/>
      <c r="H301" s="15">
        <v>0</v>
      </c>
      <c r="I301" s="15">
        <v>6.4569999999999999</v>
      </c>
      <c r="J301" s="15">
        <v>0</v>
      </c>
      <c r="K301" s="15">
        <v>0</v>
      </c>
      <c r="L301" s="15">
        <v>0</v>
      </c>
      <c r="M301" s="15">
        <v>0</v>
      </c>
      <c r="N301" s="15">
        <v>0</v>
      </c>
      <c r="O301" s="15">
        <v>0</v>
      </c>
      <c r="P301" s="15">
        <v>0</v>
      </c>
      <c r="Q301" s="15">
        <v>0</v>
      </c>
      <c r="R301" s="15">
        <v>0</v>
      </c>
      <c r="S301" s="15">
        <v>0</v>
      </c>
      <c r="T301" s="15">
        <f t="shared" si="20"/>
        <v>6.4569999999999999</v>
      </c>
      <c r="U301" s="15">
        <v>0</v>
      </c>
      <c r="V301" s="15">
        <v>0</v>
      </c>
      <c r="W301" s="15">
        <v>0</v>
      </c>
      <c r="X301" s="15">
        <v>0</v>
      </c>
      <c r="Y301" s="15">
        <v>0</v>
      </c>
      <c r="Z301" s="15">
        <v>0</v>
      </c>
      <c r="AA301" s="15">
        <v>0</v>
      </c>
      <c r="AB301" s="15">
        <v>0</v>
      </c>
      <c r="AC301" s="15">
        <v>0</v>
      </c>
      <c r="AD301" s="15">
        <v>0</v>
      </c>
      <c r="AE301" s="15">
        <v>0</v>
      </c>
      <c r="AF301" s="15">
        <v>0</v>
      </c>
      <c r="AG301" s="15">
        <f t="shared" si="21"/>
        <v>0</v>
      </c>
      <c r="AH301" s="15">
        <v>0</v>
      </c>
      <c r="AI301" s="15">
        <v>0</v>
      </c>
      <c r="AJ301" s="15">
        <v>0</v>
      </c>
      <c r="AK301" s="15">
        <v>0</v>
      </c>
      <c r="AL301" s="15">
        <v>0</v>
      </c>
      <c r="AM301" s="15">
        <v>0</v>
      </c>
      <c r="AN301" s="15">
        <v>0</v>
      </c>
      <c r="AO301" s="15">
        <v>6.3810000000000002</v>
      </c>
      <c r="AP301" s="15">
        <v>9.0930000305175784E-2</v>
      </c>
      <c r="AQ301" s="15">
        <v>0</v>
      </c>
      <c r="AR301" s="15">
        <v>-3.350030029296875</v>
      </c>
      <c r="AS301" s="15">
        <v>0</v>
      </c>
      <c r="AT301" s="15">
        <f t="shared" si="22"/>
        <v>3.1218999710083009</v>
      </c>
      <c r="AU301" s="15">
        <v>0</v>
      </c>
      <c r="AV301" s="15">
        <v>0</v>
      </c>
      <c r="AW301" s="15">
        <v>0</v>
      </c>
      <c r="AX301" s="15">
        <v>0</v>
      </c>
      <c r="AY301" s="15">
        <v>0</v>
      </c>
      <c r="AZ301" s="15">
        <v>0</v>
      </c>
      <c r="BA301" s="15">
        <v>0</v>
      </c>
      <c r="BB301" s="15">
        <v>0</v>
      </c>
      <c r="BC301" s="15">
        <v>0</v>
      </c>
      <c r="BD301" s="15">
        <v>0</v>
      </c>
      <c r="BE301" s="15">
        <v>0</v>
      </c>
      <c r="BF301" s="15">
        <v>0</v>
      </c>
      <c r="BG301" s="15">
        <f t="shared" si="23"/>
        <v>0</v>
      </c>
      <c r="BH301" t="str">
        <f t="shared" si="24"/>
        <v>SCGGAS</v>
      </c>
      <c r="BI301" t="str">
        <f>VLOOKUP(BH301,[2]Summary!$C$29:$C$56,1,0)</f>
        <v>SCGGas</v>
      </c>
      <c r="BJ301" s="16">
        <v>44197</v>
      </c>
    </row>
    <row r="302" spans="1:62" x14ac:dyDescent="0.25">
      <c r="A302" s="13" t="s">
        <v>366</v>
      </c>
      <c r="B302" s="13" t="s">
        <v>366</v>
      </c>
      <c r="C302" t="s">
        <v>367</v>
      </c>
      <c r="D302" t="s">
        <v>361</v>
      </c>
      <c r="E302" t="s">
        <v>308</v>
      </c>
      <c r="F302" s="13" t="s">
        <v>60</v>
      </c>
      <c r="G302" s="14"/>
      <c r="H302" s="15">
        <v>27.52</v>
      </c>
      <c r="I302" s="15">
        <v>-1.0589999999999999</v>
      </c>
      <c r="J302" s="15">
        <v>14.301</v>
      </c>
      <c r="K302" s="15">
        <v>5.6779999999999999</v>
      </c>
      <c r="L302" s="15">
        <v>8.16</v>
      </c>
      <c r="M302" s="15">
        <v>0.629</v>
      </c>
      <c r="N302" s="15">
        <v>3.36</v>
      </c>
      <c r="O302" s="15">
        <v>-71.850999999999999</v>
      </c>
      <c r="P302" s="15">
        <v>10.571999999999999</v>
      </c>
      <c r="Q302" s="15">
        <v>20.087</v>
      </c>
      <c r="R302" s="15">
        <v>14.342000000000001</v>
      </c>
      <c r="S302" s="15">
        <v>0.96299999999999997</v>
      </c>
      <c r="T302" s="15">
        <f t="shared" si="20"/>
        <v>32.701999999999991</v>
      </c>
      <c r="U302" s="15">
        <v>13.845500244140625</v>
      </c>
      <c r="V302" s="15">
        <v>9.6309297485351557</v>
      </c>
      <c r="W302" s="15">
        <v>0.87453997802734373</v>
      </c>
      <c r="X302" s="15">
        <v>22.733210449218749</v>
      </c>
      <c r="Y302" s="15">
        <v>5.2398302001953123</v>
      </c>
      <c r="Z302" s="15">
        <v>0.79467999267578127</v>
      </c>
      <c r="AA302" s="15">
        <v>9.4797899169921873</v>
      </c>
      <c r="AB302" s="15">
        <v>9.4464495849609378</v>
      </c>
      <c r="AC302" s="15">
        <v>0.99651000976562498</v>
      </c>
      <c r="AD302" s="15">
        <v>31.098300842285155</v>
      </c>
      <c r="AE302" s="15">
        <v>0.94276000976562502</v>
      </c>
      <c r="AF302" s="15">
        <v>247.64565124511719</v>
      </c>
      <c r="AG302" s="15">
        <f t="shared" si="21"/>
        <v>352.72815222167969</v>
      </c>
      <c r="AH302" s="15">
        <v>-1.3561300048828124</v>
      </c>
      <c r="AI302" s="15">
        <v>1.0445799560546876</v>
      </c>
      <c r="AJ302" s="15">
        <v>1.0445799560546876</v>
      </c>
      <c r="AK302" s="15">
        <v>22.799610351562499</v>
      </c>
      <c r="AL302" s="15">
        <v>3.8044899902343752</v>
      </c>
      <c r="AM302" s="15">
        <v>-2.1474699707031251</v>
      </c>
      <c r="AN302" s="15">
        <v>-5.6995498046874999</v>
      </c>
      <c r="AO302" s="15">
        <v>0.54896997070312503</v>
      </c>
      <c r="AP302" s="15">
        <v>-0.5883099975585937</v>
      </c>
      <c r="AQ302" s="15">
        <v>-0.29399999999999998</v>
      </c>
      <c r="AR302" s="15">
        <v>0</v>
      </c>
      <c r="AS302" s="15">
        <v>0</v>
      </c>
      <c r="AT302" s="15">
        <f t="shared" si="22"/>
        <v>19.156770446777347</v>
      </c>
      <c r="AU302" s="15">
        <v>0</v>
      </c>
      <c r="AV302" s="15">
        <v>0</v>
      </c>
      <c r="AW302" s="15">
        <v>0</v>
      </c>
      <c r="AX302" s="15">
        <v>0</v>
      </c>
      <c r="AY302" s="15">
        <v>0</v>
      </c>
      <c r="AZ302" s="15">
        <v>0</v>
      </c>
      <c r="BA302" s="15">
        <v>0</v>
      </c>
      <c r="BB302" s="15">
        <v>0</v>
      </c>
      <c r="BC302" s="15">
        <v>0</v>
      </c>
      <c r="BD302" s="15">
        <v>0</v>
      </c>
      <c r="BE302" s="15">
        <v>0</v>
      </c>
      <c r="BF302" s="15">
        <v>0</v>
      </c>
      <c r="BG302" s="15">
        <f t="shared" si="23"/>
        <v>0</v>
      </c>
      <c r="BH302" t="str">
        <f t="shared" si="24"/>
        <v>SCGGAS</v>
      </c>
      <c r="BI302" t="str">
        <f>VLOOKUP(BH302,[2]Summary!$C$29:$C$56,1,0)</f>
        <v>SCGGas</v>
      </c>
      <c r="BJ302" s="16">
        <v>44197</v>
      </c>
    </row>
    <row r="303" spans="1:62" x14ac:dyDescent="0.25">
      <c r="A303" s="13" t="s">
        <v>368</v>
      </c>
      <c r="B303" s="13" t="s">
        <v>368</v>
      </c>
      <c r="C303" t="s">
        <v>369</v>
      </c>
      <c r="D303" t="s">
        <v>361</v>
      </c>
      <c r="E303" t="s">
        <v>308</v>
      </c>
      <c r="F303" s="13" t="s">
        <v>60</v>
      </c>
      <c r="G303" s="14"/>
      <c r="H303" s="15">
        <v>0</v>
      </c>
      <c r="I303" s="15">
        <v>0</v>
      </c>
      <c r="J303" s="15">
        <v>0</v>
      </c>
      <c r="K303" s="15">
        <v>0</v>
      </c>
      <c r="L303" s="15">
        <v>0</v>
      </c>
      <c r="M303" s="15">
        <v>0</v>
      </c>
      <c r="N303" s="15">
        <v>0</v>
      </c>
      <c r="O303" s="15">
        <v>0</v>
      </c>
      <c r="P303" s="15">
        <v>0</v>
      </c>
      <c r="Q303" s="15">
        <v>0</v>
      </c>
      <c r="R303" s="15">
        <v>0</v>
      </c>
      <c r="S303" s="15">
        <v>0</v>
      </c>
      <c r="T303" s="15">
        <f t="shared" si="20"/>
        <v>0</v>
      </c>
      <c r="U303" s="15">
        <v>0</v>
      </c>
      <c r="V303" s="15">
        <v>0</v>
      </c>
      <c r="W303" s="15">
        <v>0</v>
      </c>
      <c r="X303" s="15">
        <v>0</v>
      </c>
      <c r="Y303" s="15">
        <v>0</v>
      </c>
      <c r="Z303" s="15">
        <v>0</v>
      </c>
      <c r="AA303" s="15">
        <v>0</v>
      </c>
      <c r="AB303" s="15">
        <v>0</v>
      </c>
      <c r="AC303" s="15">
        <v>0</v>
      </c>
      <c r="AD303" s="15">
        <v>0</v>
      </c>
      <c r="AE303" s="15">
        <v>0</v>
      </c>
      <c r="AF303" s="15">
        <v>0</v>
      </c>
      <c r="AG303" s="15">
        <f t="shared" si="21"/>
        <v>0</v>
      </c>
      <c r="AH303" s="15">
        <v>0</v>
      </c>
      <c r="AI303" s="15">
        <v>0</v>
      </c>
      <c r="AJ303" s="15">
        <v>0</v>
      </c>
      <c r="AK303" s="15">
        <v>0</v>
      </c>
      <c r="AL303" s="15">
        <v>0</v>
      </c>
      <c r="AM303" s="15">
        <v>0</v>
      </c>
      <c r="AN303" s="15">
        <v>0</v>
      </c>
      <c r="AO303" s="15">
        <v>0</v>
      </c>
      <c r="AP303" s="15">
        <v>0</v>
      </c>
      <c r="AQ303" s="15">
        <v>0</v>
      </c>
      <c r="AR303" s="15">
        <v>-2.868260009765625</v>
      </c>
      <c r="AS303" s="15">
        <v>0</v>
      </c>
      <c r="AT303" s="15">
        <f t="shared" si="22"/>
        <v>-2.868260009765625</v>
      </c>
      <c r="AU303" s="15">
        <v>0</v>
      </c>
      <c r="AV303" s="15">
        <v>0</v>
      </c>
      <c r="AW303" s="15">
        <v>0</v>
      </c>
      <c r="AX303" s="15">
        <v>0</v>
      </c>
      <c r="AY303" s="15">
        <v>0</v>
      </c>
      <c r="AZ303" s="15">
        <v>0</v>
      </c>
      <c r="BA303" s="15">
        <v>0</v>
      </c>
      <c r="BB303" s="15">
        <v>0</v>
      </c>
      <c r="BC303" s="15">
        <v>0</v>
      </c>
      <c r="BD303" s="15">
        <v>0</v>
      </c>
      <c r="BE303" s="15">
        <v>0</v>
      </c>
      <c r="BF303" s="15">
        <v>0</v>
      </c>
      <c r="BG303" s="15">
        <f t="shared" si="23"/>
        <v>0</v>
      </c>
      <c r="BH303" t="str">
        <f t="shared" si="24"/>
        <v>SCGGAS</v>
      </c>
      <c r="BI303" t="str">
        <f>VLOOKUP(BH303,[2]Summary!$C$29:$C$56,1,0)</f>
        <v>SCGGas</v>
      </c>
      <c r="BJ303" s="16">
        <v>44197</v>
      </c>
    </row>
    <row r="304" spans="1:62" x14ac:dyDescent="0.25">
      <c r="A304" s="13" t="s">
        <v>370</v>
      </c>
      <c r="B304" s="13" t="s">
        <v>370</v>
      </c>
      <c r="C304" t="s">
        <v>371</v>
      </c>
      <c r="D304" t="s">
        <v>361</v>
      </c>
      <c r="E304" t="s">
        <v>308</v>
      </c>
      <c r="F304" s="13" t="s">
        <v>60</v>
      </c>
      <c r="G304" s="14"/>
      <c r="H304" s="15">
        <v>0.108</v>
      </c>
      <c r="I304" s="15">
        <v>0.108</v>
      </c>
      <c r="J304" s="15">
        <v>9.4E-2</v>
      </c>
      <c r="K304" s="15">
        <v>9.4E-2</v>
      </c>
      <c r="L304" s="15">
        <v>9.4E-2</v>
      </c>
      <c r="M304" s="15">
        <v>0.114</v>
      </c>
      <c r="N304" s="15">
        <v>0.11600000000000001</v>
      </c>
      <c r="O304" s="15">
        <v>0.11600000000000001</v>
      </c>
      <c r="P304" s="15">
        <v>0.11700000000000001</v>
      </c>
      <c r="Q304" s="15">
        <v>0.11700000000000001</v>
      </c>
      <c r="R304" s="15">
        <v>0.11700000000000001</v>
      </c>
      <c r="S304" s="15">
        <v>0.189</v>
      </c>
      <c r="T304" s="15">
        <f t="shared" si="20"/>
        <v>1.3840000000000001</v>
      </c>
      <c r="U304" s="15">
        <v>0.16675000000000001</v>
      </c>
      <c r="V304" s="15">
        <v>0.16675000000000001</v>
      </c>
      <c r="W304" s="15">
        <v>0.1612899932861328</v>
      </c>
      <c r="X304" s="15">
        <v>0.1612899932861328</v>
      </c>
      <c r="Y304" s="15">
        <v>0.1612899932861328</v>
      </c>
      <c r="Z304" s="15">
        <v>0.13666000366210937</v>
      </c>
      <c r="AA304" s="15">
        <v>0.13861999511718751</v>
      </c>
      <c r="AB304" s="15">
        <v>0.13861999511718751</v>
      </c>
      <c r="AC304" s="15">
        <v>0.14469999694824218</v>
      </c>
      <c r="AD304" s="15">
        <v>0.14469999694824218</v>
      </c>
      <c r="AE304" s="15">
        <v>0.14469999694824218</v>
      </c>
      <c r="AF304" s="15">
        <v>7.1919998168945315E-2</v>
      </c>
      <c r="AG304" s="15">
        <f t="shared" si="21"/>
        <v>1.7372899627685545</v>
      </c>
      <c r="AH304" s="15">
        <v>0.10348000335693359</v>
      </c>
      <c r="AI304" s="15">
        <v>0.10348000335693359</v>
      </c>
      <c r="AJ304" s="15">
        <v>0.10348000335693359</v>
      </c>
      <c r="AK304" s="15">
        <v>0.36676000976562501</v>
      </c>
      <c r="AL304" s="15">
        <v>0.36676000976562501</v>
      </c>
      <c r="AM304" s="15">
        <v>-0.20702999877929687</v>
      </c>
      <c r="AN304" s="15">
        <v>2.6469999313354493E-2</v>
      </c>
      <c r="AO304" s="15">
        <v>0</v>
      </c>
      <c r="AP304" s="15">
        <v>0</v>
      </c>
      <c r="AQ304" s="15">
        <v>0</v>
      </c>
      <c r="AR304" s="15">
        <v>0</v>
      </c>
      <c r="AS304" s="15">
        <v>0</v>
      </c>
      <c r="AT304" s="15">
        <f t="shared" si="22"/>
        <v>0.86340003013610844</v>
      </c>
      <c r="AU304" s="15">
        <v>0</v>
      </c>
      <c r="AV304" s="15">
        <v>0</v>
      </c>
      <c r="AW304" s="15">
        <v>0</v>
      </c>
      <c r="AX304" s="15">
        <v>0</v>
      </c>
      <c r="AY304" s="15">
        <v>0</v>
      </c>
      <c r="AZ304" s="15">
        <v>0</v>
      </c>
      <c r="BA304" s="15">
        <v>0</v>
      </c>
      <c r="BB304" s="15">
        <v>0</v>
      </c>
      <c r="BC304" s="15">
        <v>0</v>
      </c>
      <c r="BD304" s="15">
        <v>0</v>
      </c>
      <c r="BE304" s="15">
        <v>0</v>
      </c>
      <c r="BF304" s="15">
        <v>0</v>
      </c>
      <c r="BG304" s="15">
        <f t="shared" si="23"/>
        <v>0</v>
      </c>
      <c r="BH304" t="str">
        <f t="shared" si="24"/>
        <v>SCGGAS</v>
      </c>
      <c r="BI304" t="str">
        <f>VLOOKUP(BH304,[2]Summary!$C$29:$C$56,1,0)</f>
        <v>SCGGas</v>
      </c>
      <c r="BJ304" s="16">
        <v>44197</v>
      </c>
    </row>
    <row r="305" spans="1:62" x14ac:dyDescent="0.25">
      <c r="A305" s="13" t="s">
        <v>372</v>
      </c>
      <c r="B305" s="13" t="s">
        <v>372</v>
      </c>
      <c r="C305" t="s">
        <v>373</v>
      </c>
      <c r="D305" t="s">
        <v>361</v>
      </c>
      <c r="E305" t="s">
        <v>308</v>
      </c>
      <c r="F305" s="13" t="s">
        <v>60</v>
      </c>
      <c r="G305" s="14"/>
      <c r="H305" s="15">
        <v>0</v>
      </c>
      <c r="I305" s="15">
        <v>0</v>
      </c>
      <c r="J305" s="15">
        <v>0.75</v>
      </c>
      <c r="K305" s="15">
        <v>0</v>
      </c>
      <c r="L305" s="15">
        <v>0</v>
      </c>
      <c r="M305" s="15">
        <v>0</v>
      </c>
      <c r="N305" s="15">
        <v>0</v>
      </c>
      <c r="O305" s="15">
        <v>0</v>
      </c>
      <c r="P305" s="15">
        <v>0</v>
      </c>
      <c r="Q305" s="15">
        <v>0</v>
      </c>
      <c r="R305" s="15">
        <v>0</v>
      </c>
      <c r="S305" s="15">
        <v>116.15</v>
      </c>
      <c r="T305" s="15">
        <f t="shared" si="20"/>
        <v>116.9</v>
      </c>
      <c r="U305" s="15">
        <v>-102.078</v>
      </c>
      <c r="V305" s="15">
        <v>88.846000000000004</v>
      </c>
      <c r="W305" s="15">
        <v>0</v>
      </c>
      <c r="X305" s="15">
        <v>0</v>
      </c>
      <c r="Y305" s="15">
        <v>0</v>
      </c>
      <c r="Z305" s="15">
        <v>0</v>
      </c>
      <c r="AA305" s="15">
        <v>5.6417202148437502</v>
      </c>
      <c r="AB305" s="15">
        <v>1.5952500000000001</v>
      </c>
      <c r="AC305" s="15">
        <v>0</v>
      </c>
      <c r="AD305" s="15">
        <v>0</v>
      </c>
      <c r="AE305" s="15">
        <v>0</v>
      </c>
      <c r="AF305" s="15">
        <v>69.638210937500006</v>
      </c>
      <c r="AG305" s="15">
        <f t="shared" si="21"/>
        <v>63.643181152343757</v>
      </c>
      <c r="AH305" s="15">
        <v>-69.638210937500006</v>
      </c>
      <c r="AI305" s="15">
        <v>0</v>
      </c>
      <c r="AJ305" s="15">
        <v>0</v>
      </c>
      <c r="AK305" s="15">
        <v>69.638210937500006</v>
      </c>
      <c r="AL305" s="15">
        <v>0</v>
      </c>
      <c r="AM305" s="15">
        <v>0</v>
      </c>
      <c r="AN305" s="15">
        <v>7.9000002145767213E-4</v>
      </c>
      <c r="AO305" s="15">
        <v>-69.638999999999996</v>
      </c>
      <c r="AP305" s="15">
        <v>0</v>
      </c>
      <c r="AQ305" s="15">
        <v>0</v>
      </c>
      <c r="AR305" s="15">
        <v>0</v>
      </c>
      <c r="AS305" s="15">
        <v>0</v>
      </c>
      <c r="AT305" s="15">
        <f t="shared" si="22"/>
        <v>-69.638209999978542</v>
      </c>
      <c r="AU305" s="15">
        <v>0</v>
      </c>
      <c r="AV305" s="15">
        <v>0</v>
      </c>
      <c r="AW305" s="15">
        <v>0</v>
      </c>
      <c r="AX305" s="15">
        <v>0</v>
      </c>
      <c r="AY305" s="15">
        <v>0</v>
      </c>
      <c r="AZ305" s="15">
        <v>0</v>
      </c>
      <c r="BA305" s="15">
        <v>0</v>
      </c>
      <c r="BB305" s="15">
        <v>0</v>
      </c>
      <c r="BC305" s="15">
        <v>0</v>
      </c>
      <c r="BD305" s="15">
        <v>0</v>
      </c>
      <c r="BE305" s="15">
        <v>0</v>
      </c>
      <c r="BF305" s="15">
        <v>0</v>
      </c>
      <c r="BG305" s="15">
        <f t="shared" si="23"/>
        <v>0</v>
      </c>
      <c r="BH305" t="str">
        <f t="shared" si="24"/>
        <v>SCGGAS</v>
      </c>
      <c r="BI305" t="str">
        <f>VLOOKUP(BH305,[2]Summary!$C$29:$C$56,1,0)</f>
        <v>SCGGas</v>
      </c>
      <c r="BJ305" s="16">
        <v>44197</v>
      </c>
    </row>
    <row r="306" spans="1:62" x14ac:dyDescent="0.25">
      <c r="A306" s="13" t="s">
        <v>374</v>
      </c>
      <c r="B306" s="13" t="s">
        <v>374</v>
      </c>
      <c r="C306" t="s">
        <v>375</v>
      </c>
      <c r="D306" t="s">
        <v>361</v>
      </c>
      <c r="E306" t="s">
        <v>308</v>
      </c>
      <c r="F306" s="13" t="s">
        <v>60</v>
      </c>
      <c r="G306" s="14"/>
      <c r="H306" s="15">
        <v>0.11700000000000001</v>
      </c>
      <c r="I306" s="15">
        <v>0.11700000000000001</v>
      </c>
      <c r="J306" s="15">
        <v>0.85199999999999998</v>
      </c>
      <c r="K306" s="15">
        <v>0.10299999999999999</v>
      </c>
      <c r="L306" s="15">
        <v>0.10299999999999999</v>
      </c>
      <c r="M306" s="15">
        <v>0.125</v>
      </c>
      <c r="N306" s="15">
        <v>0.126</v>
      </c>
      <c r="O306" s="15">
        <v>0.126</v>
      </c>
      <c r="P306" s="15">
        <v>0.128</v>
      </c>
      <c r="Q306" s="15">
        <v>0.128</v>
      </c>
      <c r="R306" s="15">
        <v>0.128</v>
      </c>
      <c r="S306" s="15">
        <v>154.78700000000001</v>
      </c>
      <c r="T306" s="15">
        <f t="shared" si="20"/>
        <v>156.84</v>
      </c>
      <c r="U306" s="15">
        <v>-95.654429992675787</v>
      </c>
      <c r="V306" s="15">
        <v>41.601480010986329</v>
      </c>
      <c r="W306" s="15">
        <v>0.31748001098632811</v>
      </c>
      <c r="X306" s="15">
        <v>-40.957470001220706</v>
      </c>
      <c r="Y306" s="15">
        <v>0.31748001098632811</v>
      </c>
      <c r="Z306" s="15">
        <v>48.421541870117188</v>
      </c>
      <c r="AA306" s="15">
        <v>0.37194000244140624</v>
      </c>
      <c r="AB306" s="15">
        <v>0.37194000244140624</v>
      </c>
      <c r="AC306" s="15">
        <v>0.38824999999999998</v>
      </c>
      <c r="AD306" s="15">
        <v>0.38824999999999998</v>
      </c>
      <c r="AE306" s="15">
        <v>0.38824999999999998</v>
      </c>
      <c r="AF306" s="15">
        <v>0.19297000122070312</v>
      </c>
      <c r="AG306" s="15">
        <f t="shared" si="21"/>
        <v>-43.852318084716806</v>
      </c>
      <c r="AH306" s="15">
        <v>0.27766000366210936</v>
      </c>
      <c r="AI306" s="15">
        <v>0.27766000366210936</v>
      </c>
      <c r="AJ306" s="15">
        <v>0.27766000366210936</v>
      </c>
      <c r="AK306" s="15">
        <v>0.98408001708984372</v>
      </c>
      <c r="AL306" s="15">
        <v>0.98408001708984372</v>
      </c>
      <c r="AM306" s="15">
        <v>-0.55546997070312498</v>
      </c>
      <c r="AN306" s="15">
        <v>-1.5561899414062501</v>
      </c>
      <c r="AO306" s="15">
        <v>0</v>
      </c>
      <c r="AP306" s="15">
        <v>0</v>
      </c>
      <c r="AQ306" s="15">
        <v>0</v>
      </c>
      <c r="AR306" s="15">
        <v>0</v>
      </c>
      <c r="AS306" s="15">
        <v>0</v>
      </c>
      <c r="AT306" s="15">
        <f t="shared" si="22"/>
        <v>0.68948013305664047</v>
      </c>
      <c r="AU306" s="15">
        <v>0</v>
      </c>
      <c r="AV306" s="15">
        <v>0</v>
      </c>
      <c r="AW306" s="15">
        <v>0</v>
      </c>
      <c r="AX306" s="15">
        <v>0</v>
      </c>
      <c r="AY306" s="15">
        <v>0</v>
      </c>
      <c r="AZ306" s="15">
        <v>0</v>
      </c>
      <c r="BA306" s="15">
        <v>0</v>
      </c>
      <c r="BB306" s="15">
        <v>0</v>
      </c>
      <c r="BC306" s="15">
        <v>0</v>
      </c>
      <c r="BD306" s="15">
        <v>0</v>
      </c>
      <c r="BE306" s="15">
        <v>0</v>
      </c>
      <c r="BF306" s="15">
        <v>0</v>
      </c>
      <c r="BG306" s="15">
        <f t="shared" si="23"/>
        <v>0</v>
      </c>
      <c r="BH306" t="str">
        <f t="shared" si="24"/>
        <v>SCGGAS</v>
      </c>
      <c r="BI306" t="str">
        <f>VLOOKUP(BH306,[2]Summary!$C$29:$C$56,1,0)</f>
        <v>SCGGas</v>
      </c>
      <c r="BJ306" s="16">
        <v>44197</v>
      </c>
    </row>
    <row r="307" spans="1:62" x14ac:dyDescent="0.25">
      <c r="A307" s="13" t="s">
        <v>376</v>
      </c>
      <c r="B307" s="13" t="s">
        <v>376</v>
      </c>
      <c r="C307" t="s">
        <v>377</v>
      </c>
      <c r="D307" t="s">
        <v>361</v>
      </c>
      <c r="E307" t="s">
        <v>308</v>
      </c>
      <c r="F307" s="13" t="s">
        <v>60</v>
      </c>
      <c r="G307" s="14"/>
      <c r="H307" s="15">
        <v>8.9999999999999993E-3</v>
      </c>
      <c r="I307" s="15">
        <v>8.9999999999999993E-3</v>
      </c>
      <c r="J307" s="15">
        <v>0.75800000000000001</v>
      </c>
      <c r="K307" s="15">
        <v>8.9999999999999993E-3</v>
      </c>
      <c r="L307" s="15">
        <v>8.9999999999999993E-3</v>
      </c>
      <c r="M307" s="15">
        <v>1.0999999999999999E-2</v>
      </c>
      <c r="N307" s="15">
        <v>1.0999999999999999E-2</v>
      </c>
      <c r="O307" s="15">
        <v>1.0999999999999999E-2</v>
      </c>
      <c r="P307" s="15">
        <v>1.0999999999999999E-2</v>
      </c>
      <c r="Q307" s="15">
        <v>1.0999999999999999E-2</v>
      </c>
      <c r="R307" s="15">
        <v>1.0999999999999999E-2</v>
      </c>
      <c r="S307" s="15">
        <v>154.59800000000001</v>
      </c>
      <c r="T307" s="15">
        <f t="shared" si="20"/>
        <v>155.45800000000003</v>
      </c>
      <c r="U307" s="15">
        <v>-95.820890014648441</v>
      </c>
      <c r="V307" s="15">
        <v>41.435019996643064</v>
      </c>
      <c r="W307" s="15">
        <v>0.15647000122070312</v>
      </c>
      <c r="X307" s="15">
        <v>-41.11847999572754</v>
      </c>
      <c r="Y307" s="15">
        <v>0.15647000122070312</v>
      </c>
      <c r="Z307" s="15">
        <v>48.285121871948242</v>
      </c>
      <c r="AA307" s="15">
        <v>0.23355999755859375</v>
      </c>
      <c r="AB307" s="15">
        <v>0.23355999755859375</v>
      </c>
      <c r="AC307" s="15">
        <v>0.24380000305175781</v>
      </c>
      <c r="AD307" s="15">
        <v>0.24380000305175781</v>
      </c>
      <c r="AE307" s="15">
        <v>0.24380000305175781</v>
      </c>
      <c r="AF307" s="15">
        <v>0.12118000030517578</v>
      </c>
      <c r="AG307" s="15">
        <f t="shared" si="21"/>
        <v>-45.586588134765627</v>
      </c>
      <c r="AH307" s="15">
        <v>0.17435000610351561</v>
      </c>
      <c r="AI307" s="15">
        <v>0.17435000610351561</v>
      </c>
      <c r="AJ307" s="15">
        <v>0.17435000610351561</v>
      </c>
      <c r="AK307" s="15">
        <v>0.6179600219726562</v>
      </c>
      <c r="AL307" s="15">
        <v>0.6179600219726562</v>
      </c>
      <c r="AM307" s="15">
        <v>-0.34879998779296872</v>
      </c>
      <c r="AN307" s="15">
        <v>-0.46630999755859376</v>
      </c>
      <c r="AO307" s="15">
        <v>0</v>
      </c>
      <c r="AP307" s="15">
        <v>0</v>
      </c>
      <c r="AQ307" s="15">
        <v>0</v>
      </c>
      <c r="AR307" s="15">
        <v>0</v>
      </c>
      <c r="AS307" s="15">
        <v>0</v>
      </c>
      <c r="AT307" s="15">
        <f t="shared" si="22"/>
        <v>0.94386007690429663</v>
      </c>
      <c r="AU307" s="15">
        <v>0</v>
      </c>
      <c r="AV307" s="15">
        <v>0</v>
      </c>
      <c r="AW307" s="15">
        <v>0</v>
      </c>
      <c r="AX307" s="15">
        <v>0</v>
      </c>
      <c r="AY307" s="15">
        <v>0</v>
      </c>
      <c r="AZ307" s="15">
        <v>0</v>
      </c>
      <c r="BA307" s="15">
        <v>0</v>
      </c>
      <c r="BB307" s="15">
        <v>0</v>
      </c>
      <c r="BC307" s="15">
        <v>0</v>
      </c>
      <c r="BD307" s="15">
        <v>0</v>
      </c>
      <c r="BE307" s="15">
        <v>0</v>
      </c>
      <c r="BF307" s="15">
        <v>0</v>
      </c>
      <c r="BG307" s="15">
        <f t="shared" si="23"/>
        <v>0</v>
      </c>
      <c r="BH307" t="str">
        <f t="shared" si="24"/>
        <v>SCGGAS</v>
      </c>
      <c r="BI307" t="str">
        <f>VLOOKUP(BH307,[2]Summary!$C$29:$C$56,1,0)</f>
        <v>SCGGas</v>
      </c>
      <c r="BJ307" s="16">
        <v>44197</v>
      </c>
    </row>
    <row r="308" spans="1:62" x14ac:dyDescent="0.25">
      <c r="A308" s="13" t="s">
        <v>378</v>
      </c>
      <c r="B308" s="13" t="s">
        <v>378</v>
      </c>
      <c r="C308" t="s">
        <v>379</v>
      </c>
      <c r="D308" t="s">
        <v>361</v>
      </c>
      <c r="E308" t="s">
        <v>308</v>
      </c>
      <c r="F308" s="13" t="s">
        <v>302</v>
      </c>
      <c r="G308" s="14"/>
      <c r="H308" s="15">
        <v>2.9000000000000001E-2</v>
      </c>
      <c r="I308" s="15">
        <v>2.9000000000000001E-2</v>
      </c>
      <c r="J308" s="15">
        <v>2.5999999999999999E-2</v>
      </c>
      <c r="K308" s="15">
        <v>2.5999999999999999E-2</v>
      </c>
      <c r="L308" s="15">
        <v>2.5999999999999999E-2</v>
      </c>
      <c r="M308" s="15">
        <v>3.1E-2</v>
      </c>
      <c r="N308" s="15">
        <v>3.1E-2</v>
      </c>
      <c r="O308" s="15">
        <v>3.1E-2</v>
      </c>
      <c r="P308" s="15">
        <v>3.2000000000000001E-2</v>
      </c>
      <c r="Q308" s="15">
        <v>3.2000000000000001E-2</v>
      </c>
      <c r="R308" s="15">
        <v>3.2000000000000001E-2</v>
      </c>
      <c r="S308" s="15">
        <v>5.0999999999999997E-2</v>
      </c>
      <c r="T308" s="15">
        <f t="shared" si="20"/>
        <v>0.37600000000000006</v>
      </c>
      <c r="U308" s="15">
        <v>4.5080001831054685E-2</v>
      </c>
      <c r="V308" s="15">
        <v>4.5080001831054685E-2</v>
      </c>
      <c r="W308" s="15">
        <v>4.3599998474121091E-2</v>
      </c>
      <c r="X308" s="15">
        <v>4.3599998474121091E-2</v>
      </c>
      <c r="Y308" s="15">
        <v>4.3599998474121091E-2</v>
      </c>
      <c r="Z308" s="15">
        <v>3.6950000762939451E-2</v>
      </c>
      <c r="AA308" s="15">
        <v>3.7470001220703125E-2</v>
      </c>
      <c r="AB308" s="15">
        <v>3.7470001220703125E-2</v>
      </c>
      <c r="AC308" s="15">
        <v>3.9119998931884767E-2</v>
      </c>
      <c r="AD308" s="15">
        <v>3.9119998931884767E-2</v>
      </c>
      <c r="AE308" s="15">
        <v>3.9119998931884767E-2</v>
      </c>
      <c r="AF308" s="15">
        <v>1.9440000534057617E-2</v>
      </c>
      <c r="AG308" s="15">
        <f t="shared" si="21"/>
        <v>0.46964999961853027</v>
      </c>
      <c r="AH308" s="15">
        <v>2.7979999542236327E-2</v>
      </c>
      <c r="AI308" s="15">
        <v>2.7979999542236327E-2</v>
      </c>
      <c r="AJ308" s="15">
        <v>2.7979999542236327E-2</v>
      </c>
      <c r="AK308" s="15">
        <v>9.9150001525878911E-2</v>
      </c>
      <c r="AL308" s="15">
        <v>9.9150001525878911E-2</v>
      </c>
      <c r="AM308" s="15">
        <v>-2.7979999542236327E-2</v>
      </c>
      <c r="AN308" s="15">
        <v>0</v>
      </c>
      <c r="AO308" s="15">
        <v>0</v>
      </c>
      <c r="AP308" s="15">
        <v>0</v>
      </c>
      <c r="AQ308" s="15">
        <v>0</v>
      </c>
      <c r="AR308" s="15">
        <v>0</v>
      </c>
      <c r="AS308" s="15">
        <v>0</v>
      </c>
      <c r="AT308" s="15">
        <f t="shared" si="22"/>
        <v>0.25426000213623046</v>
      </c>
      <c r="AU308" s="15">
        <v>0</v>
      </c>
      <c r="AV308" s="15">
        <v>0</v>
      </c>
      <c r="AW308" s="15">
        <v>0</v>
      </c>
      <c r="AX308" s="15">
        <v>0</v>
      </c>
      <c r="AY308" s="15">
        <v>0</v>
      </c>
      <c r="AZ308" s="15">
        <v>0</v>
      </c>
      <c r="BA308" s="15">
        <v>0</v>
      </c>
      <c r="BB308" s="15">
        <v>0</v>
      </c>
      <c r="BC308" s="15">
        <v>0</v>
      </c>
      <c r="BD308" s="15">
        <v>0</v>
      </c>
      <c r="BE308" s="15">
        <v>0</v>
      </c>
      <c r="BF308" s="15">
        <v>0</v>
      </c>
      <c r="BG308" s="15">
        <f t="shared" si="23"/>
        <v>0</v>
      </c>
      <c r="BH308" t="str">
        <f t="shared" si="24"/>
        <v>SCGGAS</v>
      </c>
      <c r="BI308" t="str">
        <f>VLOOKUP(BH308,[2]Summary!$C$29:$C$56,1,0)</f>
        <v>SCGGas</v>
      </c>
      <c r="BJ308" s="16">
        <v>44197</v>
      </c>
    </row>
    <row r="309" spans="1:62" x14ac:dyDescent="0.25">
      <c r="A309" s="13" t="s">
        <v>380</v>
      </c>
      <c r="B309" s="13" t="s">
        <v>380</v>
      </c>
      <c r="C309" t="s">
        <v>381</v>
      </c>
      <c r="D309" t="s">
        <v>361</v>
      </c>
      <c r="E309" t="s">
        <v>308</v>
      </c>
      <c r="F309" s="13" t="s">
        <v>302</v>
      </c>
      <c r="G309" s="14"/>
      <c r="H309" s="15">
        <v>0</v>
      </c>
      <c r="I309" s="15">
        <v>0</v>
      </c>
      <c r="J309" s="15">
        <v>149.89699999999999</v>
      </c>
      <c r="K309" s="15">
        <v>3.2970000000000002</v>
      </c>
      <c r="L309" s="15">
        <v>506.12599999999998</v>
      </c>
      <c r="M309" s="15">
        <v>142.22399999999999</v>
      </c>
      <c r="N309" s="15">
        <v>41.204999999999998</v>
      </c>
      <c r="O309" s="15">
        <v>294.05099999999999</v>
      </c>
      <c r="P309" s="15">
        <v>70.384</v>
      </c>
      <c r="Q309" s="15">
        <v>264.41800000000001</v>
      </c>
      <c r="R309" s="15">
        <v>20.402000000000001</v>
      </c>
      <c r="S309" s="15">
        <v>507.54599999999999</v>
      </c>
      <c r="T309" s="15">
        <f t="shared" si="20"/>
        <v>1999.55</v>
      </c>
      <c r="U309" s="15">
        <v>28.209039825439454</v>
      </c>
      <c r="V309" s="15">
        <v>56.551491699218751</v>
      </c>
      <c r="W309" s="15">
        <v>-69.068339843749996</v>
      </c>
      <c r="X309" s="15">
        <v>31.903169433593749</v>
      </c>
      <c r="Y309" s="15">
        <v>22.748329101562501</v>
      </c>
      <c r="Z309" s="15">
        <v>5.44277978515625</v>
      </c>
      <c r="AA309" s="15">
        <v>4.2101397643089298</v>
      </c>
      <c r="AB309" s="15">
        <v>-4.6656500244140622</v>
      </c>
      <c r="AC309" s="15">
        <v>0</v>
      </c>
      <c r="AD309" s="15">
        <v>20.951900085449218</v>
      </c>
      <c r="AE309" s="15">
        <v>4.125559875488281</v>
      </c>
      <c r="AF309" s="15">
        <v>0</v>
      </c>
      <c r="AG309" s="15">
        <f t="shared" si="21"/>
        <v>100.40841970205307</v>
      </c>
      <c r="AH309" s="15">
        <v>0</v>
      </c>
      <c r="AI309" s="15">
        <v>0</v>
      </c>
      <c r="AJ309" s="15">
        <v>0</v>
      </c>
      <c r="AK309" s="15">
        <v>0</v>
      </c>
      <c r="AL309" s="15">
        <v>0</v>
      </c>
      <c r="AM309" s="15">
        <v>0.90415997314453123</v>
      </c>
      <c r="AN309" s="15">
        <v>0</v>
      </c>
      <c r="AO309" s="15">
        <v>0</v>
      </c>
      <c r="AP309" s="15">
        <v>0</v>
      </c>
      <c r="AQ309" s="15">
        <v>0</v>
      </c>
      <c r="AR309" s="15">
        <v>0</v>
      </c>
      <c r="AS309" s="15">
        <v>0</v>
      </c>
      <c r="AT309" s="15">
        <f t="shared" si="22"/>
        <v>0.90415997314453123</v>
      </c>
      <c r="AU309" s="15">
        <v>0</v>
      </c>
      <c r="AV309" s="15">
        <v>0</v>
      </c>
      <c r="AW309" s="15">
        <v>0</v>
      </c>
      <c r="AX309" s="15">
        <v>0</v>
      </c>
      <c r="AY309" s="15">
        <v>0</v>
      </c>
      <c r="AZ309" s="15">
        <v>0</v>
      </c>
      <c r="BA309" s="15">
        <v>0</v>
      </c>
      <c r="BB309" s="15">
        <v>0</v>
      </c>
      <c r="BC309" s="15">
        <v>0</v>
      </c>
      <c r="BD309" s="15">
        <v>0</v>
      </c>
      <c r="BE309" s="15">
        <v>0</v>
      </c>
      <c r="BF309" s="15">
        <v>0</v>
      </c>
      <c r="BG309" s="15">
        <f t="shared" si="23"/>
        <v>0</v>
      </c>
      <c r="BH309" t="str">
        <f t="shared" si="24"/>
        <v>SCGGAS</v>
      </c>
      <c r="BI309" t="str">
        <f>VLOOKUP(BH309,[2]Summary!$C$29:$C$56,1,0)</f>
        <v>SCGGas</v>
      </c>
      <c r="BJ309" s="16">
        <v>44197</v>
      </c>
    </row>
    <row r="310" spans="1:62" x14ac:dyDescent="0.25">
      <c r="A310" s="13" t="s">
        <v>382</v>
      </c>
      <c r="B310" s="13" t="s">
        <v>382</v>
      </c>
      <c r="C310" t="s">
        <v>383</v>
      </c>
      <c r="D310" t="s">
        <v>361</v>
      </c>
      <c r="E310" t="s">
        <v>308</v>
      </c>
      <c r="F310" s="13" t="s">
        <v>302</v>
      </c>
      <c r="G310" s="14"/>
      <c r="H310" s="15">
        <v>0</v>
      </c>
      <c r="I310" s="15">
        <v>0</v>
      </c>
      <c r="J310" s="15">
        <v>2.226</v>
      </c>
      <c r="K310" s="15">
        <v>1.774</v>
      </c>
      <c r="L310" s="15">
        <v>6.0000000000000001E-3</v>
      </c>
      <c r="M310" s="15">
        <v>0.16900000000000001</v>
      </c>
      <c r="N310" s="15">
        <v>0.33300000000000002</v>
      </c>
      <c r="O310" s="15">
        <v>8.0000000000000002E-3</v>
      </c>
      <c r="P310" s="15">
        <v>8.0000000000000002E-3</v>
      </c>
      <c r="Q310" s="15">
        <v>8.0000000000000002E-3</v>
      </c>
      <c r="R310" s="15">
        <v>8.0000000000000002E-3</v>
      </c>
      <c r="S310" s="15">
        <v>1.2999999999999999E-2</v>
      </c>
      <c r="T310" s="15">
        <f t="shared" si="20"/>
        <v>4.5529999999999999</v>
      </c>
      <c r="U310" s="15">
        <v>1.140999984741211E-2</v>
      </c>
      <c r="V310" s="15">
        <v>0.13460999965667725</v>
      </c>
      <c r="W310" s="15">
        <v>1.3666000051498413</v>
      </c>
      <c r="X310" s="15">
        <v>1.1246499509811401</v>
      </c>
      <c r="Y310" s="15">
        <v>0.51011999511718753</v>
      </c>
      <c r="Z310" s="15">
        <v>0.13883999919891357</v>
      </c>
      <c r="AA310" s="15">
        <v>1.609000015258789E-2</v>
      </c>
      <c r="AB310" s="15">
        <v>1.609000015258789E-2</v>
      </c>
      <c r="AC310" s="15">
        <v>1.6799999237060548E-2</v>
      </c>
      <c r="AD310" s="15">
        <v>0.24412999725341797</v>
      </c>
      <c r="AE310" s="15">
        <v>0.41677998352050782</v>
      </c>
      <c r="AF310" s="15">
        <v>5.0260000228881836E-2</v>
      </c>
      <c r="AG310" s="15">
        <f t="shared" si="21"/>
        <v>4.0463799304962151</v>
      </c>
      <c r="AH310" s="15">
        <v>-8.5938698825836184</v>
      </c>
      <c r="AI310" s="15">
        <v>-6.5100002288818355E-3</v>
      </c>
      <c r="AJ310" s="15">
        <v>0</v>
      </c>
      <c r="AK310" s="15">
        <v>0</v>
      </c>
      <c r="AL310" s="15">
        <v>0</v>
      </c>
      <c r="AM310" s="15">
        <v>0</v>
      </c>
      <c r="AN310" s="15">
        <v>1.1465399780273438</v>
      </c>
      <c r="AO310" s="15">
        <v>0.38458000946044923</v>
      </c>
      <c r="AP310" s="15">
        <v>0</v>
      </c>
      <c r="AQ310" s="15">
        <v>0</v>
      </c>
      <c r="AR310" s="15">
        <v>0</v>
      </c>
      <c r="AS310" s="15">
        <v>0</v>
      </c>
      <c r="AT310" s="15">
        <f t="shared" si="22"/>
        <v>-7.0692598953247083</v>
      </c>
      <c r="AU310" s="15">
        <v>0</v>
      </c>
      <c r="AV310" s="15">
        <v>0</v>
      </c>
      <c r="AW310" s="15">
        <v>0</v>
      </c>
      <c r="AX310" s="15">
        <v>0</v>
      </c>
      <c r="AY310" s="15">
        <v>0</v>
      </c>
      <c r="AZ310" s="15">
        <v>0</v>
      </c>
      <c r="BA310" s="15">
        <v>0</v>
      </c>
      <c r="BB310" s="15">
        <v>0</v>
      </c>
      <c r="BC310" s="15">
        <v>0</v>
      </c>
      <c r="BD310" s="15">
        <v>0</v>
      </c>
      <c r="BE310" s="15">
        <v>0</v>
      </c>
      <c r="BF310" s="15">
        <v>0</v>
      </c>
      <c r="BG310" s="15">
        <f t="shared" si="23"/>
        <v>0</v>
      </c>
      <c r="BH310" t="str">
        <f t="shared" si="24"/>
        <v>SCGGAS</v>
      </c>
      <c r="BI310" t="str">
        <f>VLOOKUP(BH310,[2]Summary!$C$29:$C$56,1,0)</f>
        <v>SCGGas</v>
      </c>
      <c r="BJ310" s="16">
        <v>44197</v>
      </c>
    </row>
    <row r="311" spans="1:62" x14ac:dyDescent="0.25">
      <c r="A311" s="13" t="s">
        <v>384</v>
      </c>
      <c r="B311" s="13" t="s">
        <v>384</v>
      </c>
      <c r="C311" t="s">
        <v>385</v>
      </c>
      <c r="D311" t="s">
        <v>361</v>
      </c>
      <c r="E311" t="s">
        <v>308</v>
      </c>
      <c r="F311" s="13" t="s">
        <v>302</v>
      </c>
      <c r="G311" s="14"/>
      <c r="H311" s="15">
        <v>7.8280000000000003</v>
      </c>
      <c r="I311" s="15">
        <v>9.3309999999999995</v>
      </c>
      <c r="J311" s="15">
        <v>33.164000000000001</v>
      </c>
      <c r="K311" s="15">
        <v>-2.0750000000000002</v>
      </c>
      <c r="L311" s="15">
        <v>11.634</v>
      </c>
      <c r="M311" s="15">
        <v>34.729999999999997</v>
      </c>
      <c r="N311" s="15">
        <v>17.481000000000002</v>
      </c>
      <c r="O311" s="15">
        <v>-3.246</v>
      </c>
      <c r="P311" s="15">
        <v>79.423000000000002</v>
      </c>
      <c r="Q311" s="15">
        <v>-117.73699999999999</v>
      </c>
      <c r="R311" s="15">
        <v>58.347999999999999</v>
      </c>
      <c r="S311" s="15">
        <v>19.782</v>
      </c>
      <c r="T311" s="15">
        <f t="shared" si="20"/>
        <v>148.66299999999998</v>
      </c>
      <c r="U311" s="15">
        <v>54.427480218887332</v>
      </c>
      <c r="V311" s="15">
        <v>26.110911009788513</v>
      </c>
      <c r="W311" s="15">
        <v>5.9747298045158388</v>
      </c>
      <c r="X311" s="15">
        <v>-16.73153966331482</v>
      </c>
      <c r="Y311" s="15">
        <v>48.25253006744385</v>
      </c>
      <c r="Z311" s="15">
        <v>12.512730136871339</v>
      </c>
      <c r="AA311" s="15">
        <v>56.831820297241208</v>
      </c>
      <c r="AB311" s="15">
        <v>44.753231084823611</v>
      </c>
      <c r="AC311" s="15">
        <v>23.509268944740295</v>
      </c>
      <c r="AD311" s="15">
        <v>-6.0927396297454832</v>
      </c>
      <c r="AE311" s="15">
        <v>25.136899667739868</v>
      </c>
      <c r="AF311" s="15">
        <v>-8.8284697856903076</v>
      </c>
      <c r="AG311" s="15">
        <f t="shared" si="21"/>
        <v>265.85685215330125</v>
      </c>
      <c r="AH311" s="15">
        <v>49.467051481246948</v>
      </c>
      <c r="AI311" s="15">
        <v>34.38119040679932</v>
      </c>
      <c r="AJ311" s="15">
        <v>9.8995999889373785</v>
      </c>
      <c r="AK311" s="15">
        <v>129.28900102233888</v>
      </c>
      <c r="AL311" s="15">
        <v>59.742941925048825</v>
      </c>
      <c r="AM311" s="15">
        <v>39.8019291305542</v>
      </c>
      <c r="AN311" s="15">
        <v>0.69669001483917237</v>
      </c>
      <c r="AO311" s="15">
        <v>29.235091050148011</v>
      </c>
      <c r="AP311" s="15">
        <v>4.0173399753570553</v>
      </c>
      <c r="AQ311" s="15">
        <v>13.907</v>
      </c>
      <c r="AR311" s="15">
        <v>136.9145973701477</v>
      </c>
      <c r="AS311" s="15">
        <v>38.897981346130372</v>
      </c>
      <c r="AT311" s="15">
        <f t="shared" si="22"/>
        <v>546.25041371154782</v>
      </c>
      <c r="AU311" s="15">
        <v>0</v>
      </c>
      <c r="AV311" s="15">
        <v>0</v>
      </c>
      <c r="AW311" s="15">
        <v>0</v>
      </c>
      <c r="AX311" s="15">
        <v>0</v>
      </c>
      <c r="AY311" s="15">
        <v>0</v>
      </c>
      <c r="AZ311" s="15">
        <v>0</v>
      </c>
      <c r="BA311" s="15">
        <v>0</v>
      </c>
      <c r="BB311" s="15">
        <v>0</v>
      </c>
      <c r="BC311" s="15">
        <v>0</v>
      </c>
      <c r="BD311" s="15">
        <v>0</v>
      </c>
      <c r="BE311" s="15">
        <v>0</v>
      </c>
      <c r="BF311" s="15">
        <v>0</v>
      </c>
      <c r="BG311" s="15">
        <f t="shared" si="23"/>
        <v>0</v>
      </c>
      <c r="BH311" t="str">
        <f t="shared" si="24"/>
        <v>SCGGAS</v>
      </c>
      <c r="BI311" t="str">
        <f>VLOOKUP(BH311,[2]Summary!$C$29:$C$56,1,0)</f>
        <v>SCGGas</v>
      </c>
      <c r="BJ311" s="16">
        <v>44197</v>
      </c>
    </row>
    <row r="312" spans="1:62" x14ac:dyDescent="0.25">
      <c r="A312" s="13" t="s">
        <v>386</v>
      </c>
      <c r="B312" s="13" t="s">
        <v>386</v>
      </c>
      <c r="C312" t="s">
        <v>387</v>
      </c>
      <c r="D312" t="s">
        <v>361</v>
      </c>
      <c r="E312" t="s">
        <v>308</v>
      </c>
      <c r="F312" s="13" t="s">
        <v>302</v>
      </c>
      <c r="G312" s="14"/>
      <c r="H312" s="15">
        <v>198.61199999999999</v>
      </c>
      <c r="I312" s="15">
        <v>70.507999999999996</v>
      </c>
      <c r="J312" s="15">
        <v>606.96199999999999</v>
      </c>
      <c r="K312" s="15">
        <v>-780.95</v>
      </c>
      <c r="L312" s="15">
        <v>819.279</v>
      </c>
      <c r="M312" s="15">
        <v>735.03099999999995</v>
      </c>
      <c r="N312" s="15">
        <v>476.13200000000001</v>
      </c>
      <c r="O312" s="15">
        <v>191.40299999999999</v>
      </c>
      <c r="P312" s="15">
        <v>1385.742</v>
      </c>
      <c r="Q312" s="15">
        <v>1439.425</v>
      </c>
      <c r="R312" s="15">
        <v>422.9</v>
      </c>
      <c r="S312" s="15">
        <v>-550.36300000000006</v>
      </c>
      <c r="T312" s="15">
        <f t="shared" si="20"/>
        <v>5014.6809999999996</v>
      </c>
      <c r="U312" s="15">
        <v>545.46513916015624</v>
      </c>
      <c r="V312" s="15">
        <v>480.07187499999998</v>
      </c>
      <c r="W312" s="15">
        <v>3038.2511406936646</v>
      </c>
      <c r="X312" s="15">
        <v>1262.5214919586181</v>
      </c>
      <c r="Y312" s="15">
        <v>1150.9532062072753</v>
      </c>
      <c r="Z312" s="15">
        <v>357.12894610595703</v>
      </c>
      <c r="AA312" s="15">
        <v>1362.5398986740113</v>
      </c>
      <c r="AB312" s="15">
        <v>110.37249896240235</v>
      </c>
      <c r="AC312" s="15">
        <v>750.4977364044189</v>
      </c>
      <c r="AD312" s="15">
        <v>550.80490930175779</v>
      </c>
      <c r="AE312" s="15">
        <v>595.769033493042</v>
      </c>
      <c r="AF312" s="15">
        <v>-557.34280845642093</v>
      </c>
      <c r="AG312" s="15">
        <f t="shared" si="21"/>
        <v>9647.0330675048826</v>
      </c>
      <c r="AH312" s="15">
        <v>175.64454809188842</v>
      </c>
      <c r="AI312" s="15">
        <v>-42.594578735351561</v>
      </c>
      <c r="AJ312" s="15">
        <v>199.45107818222047</v>
      </c>
      <c r="AK312" s="15">
        <v>614.0446637573242</v>
      </c>
      <c r="AL312" s="15">
        <v>129.62422126770019</v>
      </c>
      <c r="AM312" s="15">
        <v>436.13261561584471</v>
      </c>
      <c r="AN312" s="15">
        <v>571.21497090911862</v>
      </c>
      <c r="AO312" s="15">
        <v>346.57230369949343</v>
      </c>
      <c r="AP312" s="15">
        <v>236.84575408172608</v>
      </c>
      <c r="AQ312" s="15">
        <v>1228.3699999999999</v>
      </c>
      <c r="AR312" s="15">
        <v>1159.5256428833009</v>
      </c>
      <c r="AS312" s="15">
        <v>-1438.6091806030274</v>
      </c>
      <c r="AT312" s="15">
        <f t="shared" si="22"/>
        <v>3616.2220391502378</v>
      </c>
      <c r="AU312" s="15">
        <v>-40.835949047088626</v>
      </c>
      <c r="AV312" s="15">
        <v>17.406020477294923</v>
      </c>
      <c r="AW312" s="15">
        <v>64.683339538574216</v>
      </c>
      <c r="AX312" s="15">
        <v>142.32506970214843</v>
      </c>
      <c r="AY312" s="15">
        <v>639.4233815917969</v>
      </c>
      <c r="AZ312" s="15">
        <v>1967.6195673828124</v>
      </c>
      <c r="BA312" s="15">
        <v>224.36711132812499</v>
      </c>
      <c r="BB312" s="15">
        <v>693.01839160156248</v>
      </c>
      <c r="BC312" s="15">
        <v>64.483242675781256</v>
      </c>
      <c r="BD312" s="15">
        <v>2190.0565735473633</v>
      </c>
      <c r="BE312" s="15">
        <v>2090.4494140625002</v>
      </c>
      <c r="BF312" s="15">
        <v>2054.3489179687499</v>
      </c>
      <c r="BG312" s="15">
        <f t="shared" si="23"/>
        <v>10107.34508082962</v>
      </c>
      <c r="BH312" t="str">
        <f t="shared" si="24"/>
        <v>SCGGAS</v>
      </c>
      <c r="BI312" t="str">
        <f>VLOOKUP(BH312,[2]Summary!$C$29:$C$56,1,0)</f>
        <v>SCGGas</v>
      </c>
      <c r="BJ312" s="16">
        <v>44562</v>
      </c>
    </row>
    <row r="313" spans="1:62" x14ac:dyDescent="0.25">
      <c r="A313" s="13" t="s">
        <v>388</v>
      </c>
      <c r="B313" s="13" t="s">
        <v>388</v>
      </c>
      <c r="C313" t="s">
        <v>389</v>
      </c>
      <c r="D313" t="s">
        <v>361</v>
      </c>
      <c r="E313" t="s">
        <v>308</v>
      </c>
      <c r="F313" s="13" t="s">
        <v>302</v>
      </c>
      <c r="G313" s="14"/>
      <c r="H313" s="15">
        <v>48.131999999999998</v>
      </c>
      <c r="I313" s="15">
        <v>-37.503999999999998</v>
      </c>
      <c r="J313" s="15">
        <v>-8</v>
      </c>
      <c r="K313" s="15">
        <v>13.433</v>
      </c>
      <c r="L313" s="15">
        <v>64.823999999999998</v>
      </c>
      <c r="M313" s="15">
        <v>110.955</v>
      </c>
      <c r="N313" s="15">
        <v>37.793999999999997</v>
      </c>
      <c r="O313" s="15">
        <v>110.54900000000001</v>
      </c>
      <c r="P313" s="15">
        <v>77.212999999999994</v>
      </c>
      <c r="Q313" s="15">
        <v>231.465</v>
      </c>
      <c r="R313" s="15">
        <v>120.157</v>
      </c>
      <c r="S313" s="15">
        <v>89.765000000000001</v>
      </c>
      <c r="T313" s="15">
        <f t="shared" si="20"/>
        <v>858.78300000000002</v>
      </c>
      <c r="U313" s="15">
        <v>94.284510684967046</v>
      </c>
      <c r="V313" s="15">
        <v>84.392632957458503</v>
      </c>
      <c r="W313" s="15">
        <v>31.666380792617797</v>
      </c>
      <c r="X313" s="15">
        <v>149.45208009719849</v>
      </c>
      <c r="Y313" s="15">
        <v>163.3817912979126</v>
      </c>
      <c r="Z313" s="15">
        <v>83.182938793182373</v>
      </c>
      <c r="AA313" s="15">
        <v>58.795679010391233</v>
      </c>
      <c r="AB313" s="15">
        <v>38.704360227584836</v>
      </c>
      <c r="AC313" s="15">
        <v>67.311300212860104</v>
      </c>
      <c r="AD313" s="15">
        <v>52.86968960952759</v>
      </c>
      <c r="AE313" s="15">
        <v>24.18494933605194</v>
      </c>
      <c r="AF313" s="15">
        <v>55.172351076126098</v>
      </c>
      <c r="AG313" s="15">
        <f t="shared" si="21"/>
        <v>903.39866409587864</v>
      </c>
      <c r="AH313" s="15">
        <v>62.564120820045474</v>
      </c>
      <c r="AI313" s="15">
        <v>11.163959878921508</v>
      </c>
      <c r="AJ313" s="15">
        <v>59.362461948394774</v>
      </c>
      <c r="AK313" s="15">
        <v>102.84864394378663</v>
      </c>
      <c r="AL313" s="15">
        <v>57.75534790802002</v>
      </c>
      <c r="AM313" s="15">
        <v>40.081450626373289</v>
      </c>
      <c r="AN313" s="15">
        <v>9.9589902882575991</v>
      </c>
      <c r="AO313" s="15">
        <v>83.781066992282874</v>
      </c>
      <c r="AP313" s="15">
        <v>49.878008245468138</v>
      </c>
      <c r="AQ313" s="15">
        <v>67.724000000000004</v>
      </c>
      <c r="AR313" s="15">
        <v>92.897496505260463</v>
      </c>
      <c r="AS313" s="15">
        <v>109.2079274520874</v>
      </c>
      <c r="AT313" s="15">
        <f t="shared" si="22"/>
        <v>747.22347460889819</v>
      </c>
      <c r="AU313" s="15">
        <v>0</v>
      </c>
      <c r="AV313" s="15">
        <v>0</v>
      </c>
      <c r="AW313" s="15">
        <v>0</v>
      </c>
      <c r="AX313" s="15">
        <v>0</v>
      </c>
      <c r="AY313" s="15">
        <v>0</v>
      </c>
      <c r="AZ313" s="15">
        <v>0</v>
      </c>
      <c r="BA313" s="15">
        <v>0</v>
      </c>
      <c r="BB313" s="15">
        <v>0</v>
      </c>
      <c r="BC313" s="15">
        <v>0</v>
      </c>
      <c r="BD313" s="15">
        <v>0</v>
      </c>
      <c r="BE313" s="15">
        <v>0</v>
      </c>
      <c r="BF313" s="15">
        <v>0</v>
      </c>
      <c r="BG313" s="15">
        <f t="shared" si="23"/>
        <v>0</v>
      </c>
      <c r="BH313" t="str">
        <f t="shared" si="24"/>
        <v>SCGGAS</v>
      </c>
      <c r="BI313" t="str">
        <f>VLOOKUP(BH313,[2]Summary!$C$29:$C$56,1,0)</f>
        <v>SCGGas</v>
      </c>
      <c r="BJ313" s="16">
        <v>44197</v>
      </c>
    </row>
    <row r="314" spans="1:62" x14ac:dyDescent="0.25">
      <c r="A314" s="13" t="s">
        <v>390</v>
      </c>
      <c r="B314" s="13" t="s">
        <v>390</v>
      </c>
      <c r="C314" t="s">
        <v>391</v>
      </c>
      <c r="D314" t="s">
        <v>361</v>
      </c>
      <c r="E314" t="s">
        <v>308</v>
      </c>
      <c r="F314" s="13" t="s">
        <v>302</v>
      </c>
      <c r="G314" s="14"/>
      <c r="H314" s="15">
        <v>50.83</v>
      </c>
      <c r="I314" s="15">
        <v>54.41</v>
      </c>
      <c r="J314" s="15">
        <v>33.982999999999997</v>
      </c>
      <c r="K314" s="15">
        <v>73.061000000000007</v>
      </c>
      <c r="L314" s="15">
        <v>114.16200000000001</v>
      </c>
      <c r="M314" s="15">
        <v>39.468000000000004</v>
      </c>
      <c r="N314" s="15">
        <v>115.40300000000001</v>
      </c>
      <c r="O314" s="15">
        <v>100.096</v>
      </c>
      <c r="P314" s="15">
        <v>86.603999999999999</v>
      </c>
      <c r="Q314" s="15">
        <v>124.08799999999999</v>
      </c>
      <c r="R314" s="15">
        <v>237.74</v>
      </c>
      <c r="S314" s="15">
        <v>146.50200000000001</v>
      </c>
      <c r="T314" s="15">
        <f t="shared" si="20"/>
        <v>1176.347</v>
      </c>
      <c r="U314" s="15">
        <v>92.239782676696777</v>
      </c>
      <c r="V314" s="15">
        <v>64.647122299194336</v>
      </c>
      <c r="W314" s="15">
        <v>81.751689056396486</v>
      </c>
      <c r="X314" s="15">
        <v>70.851000617980958</v>
      </c>
      <c r="Y314" s="15">
        <v>55.871468570709226</v>
      </c>
      <c r="Z314" s="15">
        <v>105.87876705551147</v>
      </c>
      <c r="AA314" s="15">
        <v>76.176501213073735</v>
      </c>
      <c r="AB314" s="15">
        <v>162.62293822479248</v>
      </c>
      <c r="AC314" s="15">
        <v>201.09886748504638</v>
      </c>
      <c r="AD314" s="15">
        <v>146.65196237945557</v>
      </c>
      <c r="AE314" s="15">
        <v>251.31937283325195</v>
      </c>
      <c r="AF314" s="15">
        <v>198.81603574371337</v>
      </c>
      <c r="AG314" s="15">
        <f t="shared" si="21"/>
        <v>1507.9255081558229</v>
      </c>
      <c r="AH314" s="15">
        <v>66.208220619201654</v>
      </c>
      <c r="AI314" s="15">
        <v>79.371459838867182</v>
      </c>
      <c r="AJ314" s="15">
        <v>107.18667147827148</v>
      </c>
      <c r="AK314" s="15">
        <v>30.130289184570312</v>
      </c>
      <c r="AL314" s="15">
        <v>48.436589874267575</v>
      </c>
      <c r="AM314" s="15">
        <v>110.93838665771484</v>
      </c>
      <c r="AN314" s="15">
        <v>66.141940040588381</v>
      </c>
      <c r="AO314" s="15">
        <v>103.96288320922852</v>
      </c>
      <c r="AP314" s="15">
        <v>180.23005390167236</v>
      </c>
      <c r="AQ314" s="15">
        <v>138.52699999999999</v>
      </c>
      <c r="AR314" s="15">
        <v>256.3231028518677</v>
      </c>
      <c r="AS314" s="15">
        <v>84.481625808715819</v>
      </c>
      <c r="AT314" s="15">
        <f t="shared" si="22"/>
        <v>1271.9382234649656</v>
      </c>
      <c r="AU314" s="15">
        <v>0</v>
      </c>
      <c r="AV314" s="15">
        <v>0</v>
      </c>
      <c r="AW314" s="15">
        <v>0</v>
      </c>
      <c r="AX314" s="15">
        <v>0</v>
      </c>
      <c r="AY314" s="15">
        <v>0</v>
      </c>
      <c r="AZ314" s="15">
        <v>0</v>
      </c>
      <c r="BA314" s="15">
        <v>0</v>
      </c>
      <c r="BB314" s="15">
        <v>0</v>
      </c>
      <c r="BC314" s="15">
        <v>0</v>
      </c>
      <c r="BD314" s="15">
        <v>0</v>
      </c>
      <c r="BE314" s="15">
        <v>0</v>
      </c>
      <c r="BF314" s="15">
        <v>0</v>
      </c>
      <c r="BG314" s="15">
        <f t="shared" si="23"/>
        <v>0</v>
      </c>
      <c r="BH314" t="str">
        <f t="shared" si="24"/>
        <v>SCGGAS</v>
      </c>
      <c r="BI314" t="str">
        <f>VLOOKUP(BH314,[2]Summary!$C$29:$C$56,1,0)</f>
        <v>SCGGas</v>
      </c>
      <c r="BJ314" s="16">
        <v>44197</v>
      </c>
    </row>
    <row r="315" spans="1:62" x14ac:dyDescent="0.25">
      <c r="A315" s="13" t="s">
        <v>392</v>
      </c>
      <c r="B315" s="13" t="s">
        <v>392</v>
      </c>
      <c r="C315" t="s">
        <v>393</v>
      </c>
      <c r="D315" t="s">
        <v>361</v>
      </c>
      <c r="E315" t="s">
        <v>308</v>
      </c>
      <c r="F315" s="13" t="s">
        <v>302</v>
      </c>
      <c r="G315" s="14"/>
      <c r="H315" s="15">
        <v>0</v>
      </c>
      <c r="I315" s="15">
        <v>0</v>
      </c>
      <c r="J315" s="15">
        <v>0</v>
      </c>
      <c r="K315" s="15">
        <v>0</v>
      </c>
      <c r="L315" s="15">
        <v>0</v>
      </c>
      <c r="M315" s="15">
        <v>0</v>
      </c>
      <c r="N315" s="15">
        <v>0</v>
      </c>
      <c r="O315" s="15">
        <v>0</v>
      </c>
      <c r="P315" s="15">
        <v>0</v>
      </c>
      <c r="Q315" s="15">
        <v>0</v>
      </c>
      <c r="R315" s="15">
        <v>0</v>
      </c>
      <c r="S315" s="15">
        <v>0</v>
      </c>
      <c r="T315" s="15">
        <f t="shared" si="20"/>
        <v>0</v>
      </c>
      <c r="U315" s="15">
        <v>0</v>
      </c>
      <c r="V315" s="15">
        <v>0</v>
      </c>
      <c r="W315" s="15">
        <v>0</v>
      </c>
      <c r="X315" s="15">
        <v>0</v>
      </c>
      <c r="Y315" s="15">
        <v>0</v>
      </c>
      <c r="Z315" s="15">
        <v>0</v>
      </c>
      <c r="AA315" s="15">
        <v>0</v>
      </c>
      <c r="AB315" s="15">
        <v>0</v>
      </c>
      <c r="AC315" s="15">
        <v>0</v>
      </c>
      <c r="AD315" s="15">
        <v>0</v>
      </c>
      <c r="AE315" s="15">
        <v>0</v>
      </c>
      <c r="AF315" s="15">
        <v>0</v>
      </c>
      <c r="AG315" s="15">
        <f t="shared" si="21"/>
        <v>0</v>
      </c>
      <c r="AH315" s="15">
        <v>0</v>
      </c>
      <c r="AI315" s="15">
        <v>0</v>
      </c>
      <c r="AJ315" s="15">
        <v>0</v>
      </c>
      <c r="AK315" s="15">
        <v>0</v>
      </c>
      <c r="AL315" s="15">
        <v>0</v>
      </c>
      <c r="AM315" s="15">
        <v>0</v>
      </c>
      <c r="AN315" s="15">
        <v>0</v>
      </c>
      <c r="AO315" s="15">
        <v>0</v>
      </c>
      <c r="AP315" s="15">
        <v>0</v>
      </c>
      <c r="AQ315" s="15">
        <v>0</v>
      </c>
      <c r="AR315" s="15">
        <v>0</v>
      </c>
      <c r="AS315" s="15">
        <v>0</v>
      </c>
      <c r="AT315" s="15">
        <f t="shared" si="22"/>
        <v>0</v>
      </c>
      <c r="AU315" s="15">
        <v>0</v>
      </c>
      <c r="AV315" s="15">
        <v>0</v>
      </c>
      <c r="AW315" s="15">
        <v>0</v>
      </c>
      <c r="AX315" s="15">
        <v>0</v>
      </c>
      <c r="AY315" s="15">
        <v>0</v>
      </c>
      <c r="AZ315" s="15">
        <v>0</v>
      </c>
      <c r="BA315" s="15">
        <v>0</v>
      </c>
      <c r="BB315" s="15">
        <v>0</v>
      </c>
      <c r="BC315" s="15">
        <v>0</v>
      </c>
      <c r="BD315" s="15">
        <v>0</v>
      </c>
      <c r="BE315" s="15">
        <v>0</v>
      </c>
      <c r="BF315" s="15">
        <v>0</v>
      </c>
      <c r="BG315" s="15">
        <f t="shared" si="23"/>
        <v>0</v>
      </c>
      <c r="BH315" t="str">
        <f t="shared" si="24"/>
        <v>SCGGAS</v>
      </c>
      <c r="BI315" t="str">
        <f>VLOOKUP(BH315,[2]Summary!$C$29:$C$56,1,0)</f>
        <v>SCGGas</v>
      </c>
      <c r="BJ315" s="16">
        <v>44562</v>
      </c>
    </row>
    <row r="316" spans="1:62" x14ac:dyDescent="0.25">
      <c r="A316" s="13" t="s">
        <v>394</v>
      </c>
      <c r="B316" s="13" t="s">
        <v>394</v>
      </c>
      <c r="C316" t="s">
        <v>395</v>
      </c>
      <c r="D316" t="s">
        <v>361</v>
      </c>
      <c r="E316" t="s">
        <v>308</v>
      </c>
      <c r="F316" s="13" t="s">
        <v>302</v>
      </c>
      <c r="G316" s="14"/>
      <c r="H316" s="15">
        <v>0.16500000000000001</v>
      </c>
      <c r="I316" s="15">
        <v>0</v>
      </c>
      <c r="J316" s="15">
        <v>0</v>
      </c>
      <c r="K316" s="15">
        <v>0</v>
      </c>
      <c r="L316" s="15">
        <v>0</v>
      </c>
      <c r="M316" s="15">
        <v>46.063000000000002</v>
      </c>
      <c r="N316" s="15">
        <v>1547.645</v>
      </c>
      <c r="O316" s="15">
        <v>949.63599999999997</v>
      </c>
      <c r="P316" s="15">
        <v>862.43799999999999</v>
      </c>
      <c r="Q316" s="15">
        <v>0.48399999999999999</v>
      </c>
      <c r="R316" s="15">
        <v>1310.2639999999999</v>
      </c>
      <c r="S316" s="15">
        <v>2207.1930000000002</v>
      </c>
      <c r="T316" s="15">
        <f t="shared" si="20"/>
        <v>6923.8879999999999</v>
      </c>
      <c r="U316" s="15">
        <v>0</v>
      </c>
      <c r="V316" s="15">
        <v>1050.8341250000001</v>
      </c>
      <c r="W316" s="15">
        <v>1981.1025625</v>
      </c>
      <c r="X316" s="15">
        <v>3784.9243750000001</v>
      </c>
      <c r="Y316" s="15">
        <v>0</v>
      </c>
      <c r="Z316" s="15">
        <v>0</v>
      </c>
      <c r="AA316" s="15">
        <v>9.9862402343749999</v>
      </c>
      <c r="AB316" s="15">
        <v>458.16401562499999</v>
      </c>
      <c r="AC316" s="15">
        <v>9.9118203124999997</v>
      </c>
      <c r="AD316" s="15">
        <v>615.90085937499998</v>
      </c>
      <c r="AE316" s="15">
        <v>0</v>
      </c>
      <c r="AF316" s="15">
        <v>579.04057812500002</v>
      </c>
      <c r="AG316" s="15">
        <f t="shared" si="21"/>
        <v>8489.8645761718744</v>
      </c>
      <c r="AH316" s="15">
        <v>0</v>
      </c>
      <c r="AI316" s="15">
        <v>0</v>
      </c>
      <c r="AJ316" s="15">
        <v>0</v>
      </c>
      <c r="AK316" s="15">
        <v>0</v>
      </c>
      <c r="AL316" s="15">
        <v>0</v>
      </c>
      <c r="AM316" s="15">
        <v>0</v>
      </c>
      <c r="AN316" s="15">
        <v>0</v>
      </c>
      <c r="AO316" s="15">
        <v>0</v>
      </c>
      <c r="AP316" s="15">
        <v>-1.1485799560546874</v>
      </c>
      <c r="AQ316" s="15">
        <v>0</v>
      </c>
      <c r="AR316" s="15">
        <v>-1.0569099731445313</v>
      </c>
      <c r="AS316" s="15">
        <v>-5632.3230000000003</v>
      </c>
      <c r="AT316" s="15">
        <f t="shared" si="22"/>
        <v>-5634.5284899291992</v>
      </c>
      <c r="AU316" s="15">
        <v>0</v>
      </c>
      <c r="AV316" s="15">
        <v>0</v>
      </c>
      <c r="AW316" s="15">
        <v>0</v>
      </c>
      <c r="AX316" s="15">
        <v>0</v>
      </c>
      <c r="AY316" s="15">
        <v>0</v>
      </c>
      <c r="AZ316" s="15">
        <v>0</v>
      </c>
      <c r="BA316" s="15">
        <v>0</v>
      </c>
      <c r="BB316" s="15">
        <v>0</v>
      </c>
      <c r="BC316" s="15">
        <v>0</v>
      </c>
      <c r="BD316" s="15">
        <v>0</v>
      </c>
      <c r="BE316" s="15">
        <v>0</v>
      </c>
      <c r="BF316" s="15">
        <v>0</v>
      </c>
      <c r="BG316" s="15">
        <f t="shared" si="23"/>
        <v>0</v>
      </c>
      <c r="BH316" t="str">
        <f t="shared" si="24"/>
        <v>SCGGAS</v>
      </c>
      <c r="BI316" t="str">
        <f>VLOOKUP(BH316,[2]Summary!$C$29:$C$56,1,0)</f>
        <v>SCGGas</v>
      </c>
      <c r="BJ316" s="16">
        <v>44197</v>
      </c>
    </row>
    <row r="317" spans="1:62" x14ac:dyDescent="0.25">
      <c r="A317" s="13" t="s">
        <v>396</v>
      </c>
      <c r="B317" s="13" t="s">
        <v>396</v>
      </c>
      <c r="C317" t="s">
        <v>397</v>
      </c>
      <c r="D317" t="s">
        <v>361</v>
      </c>
      <c r="E317" t="s">
        <v>308</v>
      </c>
      <c r="F317" s="13" t="s">
        <v>302</v>
      </c>
      <c r="G317" s="14"/>
      <c r="H317" s="15">
        <v>0</v>
      </c>
      <c r="I317" s="15">
        <v>0</v>
      </c>
      <c r="J317" s="15">
        <v>0</v>
      </c>
      <c r="K317" s="15">
        <v>55.664000000000001</v>
      </c>
      <c r="L317" s="15">
        <v>0</v>
      </c>
      <c r="M317" s="15">
        <v>0</v>
      </c>
      <c r="N317" s="15">
        <v>0</v>
      </c>
      <c r="O317" s="15">
        <v>116.089</v>
      </c>
      <c r="P317" s="15">
        <v>0</v>
      </c>
      <c r="Q317" s="15">
        <v>0</v>
      </c>
      <c r="R317" s="15">
        <v>93.804000000000002</v>
      </c>
      <c r="S317" s="15">
        <v>0</v>
      </c>
      <c r="T317" s="15">
        <f t="shared" si="20"/>
        <v>265.55700000000002</v>
      </c>
      <c r="U317" s="15">
        <v>0</v>
      </c>
      <c r="V317" s="15">
        <v>0</v>
      </c>
      <c r="W317" s="15">
        <v>0</v>
      </c>
      <c r="X317" s="15">
        <v>0</v>
      </c>
      <c r="Y317" s="15">
        <v>9.5648798828124999</v>
      </c>
      <c r="Z317" s="15">
        <v>16.7557197265625</v>
      </c>
      <c r="AA317" s="15">
        <v>9.9615400390625002</v>
      </c>
      <c r="AB317" s="15">
        <v>41.546269531249997</v>
      </c>
      <c r="AC317" s="15">
        <v>1.1916099853515625</v>
      </c>
      <c r="AD317" s="15">
        <v>24.390969726562499</v>
      </c>
      <c r="AE317" s="15">
        <v>23.912209960937499</v>
      </c>
      <c r="AF317" s="15">
        <v>2.4951799316406249</v>
      </c>
      <c r="AG317" s="15">
        <f t="shared" si="21"/>
        <v>129.81837878417969</v>
      </c>
      <c r="AH317" s="15">
        <v>29.876999999999999</v>
      </c>
      <c r="AI317" s="15">
        <v>0</v>
      </c>
      <c r="AJ317" s="15">
        <v>1.1774200134277344</v>
      </c>
      <c r="AK317" s="15">
        <v>220.80501953125</v>
      </c>
      <c r="AL317" s="15">
        <v>0.60727999877929684</v>
      </c>
      <c r="AM317" s="15">
        <v>0</v>
      </c>
      <c r="AN317" s="15">
        <v>0</v>
      </c>
      <c r="AO317" s="15">
        <v>0</v>
      </c>
      <c r="AP317" s="15">
        <v>0</v>
      </c>
      <c r="AQ317" s="15">
        <v>0</v>
      </c>
      <c r="AR317" s="15">
        <v>0</v>
      </c>
      <c r="AS317" s="15">
        <v>0</v>
      </c>
      <c r="AT317" s="15">
        <f t="shared" si="22"/>
        <v>252.46671954345703</v>
      </c>
      <c r="AU317" s="15">
        <v>0</v>
      </c>
      <c r="AV317" s="15">
        <v>0</v>
      </c>
      <c r="AW317" s="15">
        <v>0</v>
      </c>
      <c r="AX317" s="15">
        <v>0</v>
      </c>
      <c r="AY317" s="15">
        <v>0</v>
      </c>
      <c r="AZ317" s="15">
        <v>0</v>
      </c>
      <c r="BA317" s="15">
        <v>0</v>
      </c>
      <c r="BB317" s="15">
        <v>0</v>
      </c>
      <c r="BC317" s="15">
        <v>0</v>
      </c>
      <c r="BD317" s="15">
        <v>0</v>
      </c>
      <c r="BE317" s="15">
        <v>0</v>
      </c>
      <c r="BF317" s="15">
        <v>0</v>
      </c>
      <c r="BG317" s="15">
        <f t="shared" si="23"/>
        <v>0</v>
      </c>
      <c r="BH317" t="str">
        <f t="shared" si="24"/>
        <v>SCGGAS</v>
      </c>
      <c r="BI317" t="str">
        <f>VLOOKUP(BH317,[2]Summary!$C$29:$C$56,1,0)</f>
        <v>SCGGas</v>
      </c>
      <c r="BJ317" s="16">
        <v>44197</v>
      </c>
    </row>
    <row r="318" spans="1:62" x14ac:dyDescent="0.25">
      <c r="A318" s="13" t="s">
        <v>398</v>
      </c>
      <c r="B318" s="13" t="s">
        <v>398</v>
      </c>
      <c r="C318" t="s">
        <v>399</v>
      </c>
      <c r="D318" t="s">
        <v>361</v>
      </c>
      <c r="E318" t="s">
        <v>308</v>
      </c>
      <c r="F318" s="13" t="s">
        <v>302</v>
      </c>
      <c r="G318" s="14"/>
      <c r="H318" s="15">
        <v>12.064</v>
      </c>
      <c r="I318" s="15">
        <v>0</v>
      </c>
      <c r="J318" s="15">
        <v>0</v>
      </c>
      <c r="K318" s="15">
        <v>0</v>
      </c>
      <c r="L318" s="15">
        <v>39.649000000000001</v>
      </c>
      <c r="M318" s="15">
        <v>5.7329999999999997</v>
      </c>
      <c r="N318" s="15">
        <v>77.441000000000003</v>
      </c>
      <c r="O318" s="15">
        <v>0</v>
      </c>
      <c r="P318" s="15">
        <v>66.63</v>
      </c>
      <c r="Q318" s="15">
        <v>19.021000000000001</v>
      </c>
      <c r="R318" s="15">
        <v>110.877</v>
      </c>
      <c r="S318" s="15">
        <v>25.565999999999999</v>
      </c>
      <c r="T318" s="15">
        <f t="shared" si="20"/>
        <v>356.98099999999999</v>
      </c>
      <c r="U318" s="15">
        <v>43.997589843749999</v>
      </c>
      <c r="V318" s="15">
        <v>31.1080498046875</v>
      </c>
      <c r="W318" s="15">
        <v>169.80882031249999</v>
      </c>
      <c r="X318" s="15">
        <v>270.2169140625</v>
      </c>
      <c r="Y318" s="15">
        <v>46.456099609375002</v>
      </c>
      <c r="Z318" s="15">
        <v>339.77326562500002</v>
      </c>
      <c r="AA318" s="15">
        <v>226.84324218750001</v>
      </c>
      <c r="AB318" s="15">
        <v>81.918072265625</v>
      </c>
      <c r="AC318" s="15">
        <v>258.520375</v>
      </c>
      <c r="AD318" s="15">
        <v>140.64368359375001</v>
      </c>
      <c r="AE318" s="15">
        <v>79.287148437499994</v>
      </c>
      <c r="AF318" s="15">
        <v>339.93224511718751</v>
      </c>
      <c r="AG318" s="15">
        <f t="shared" si="21"/>
        <v>2028.505505859375</v>
      </c>
      <c r="AH318" s="15">
        <v>258.08008593749997</v>
      </c>
      <c r="AI318" s="15">
        <v>85.150990234375001</v>
      </c>
      <c r="AJ318" s="15">
        <v>152.30058203125</v>
      </c>
      <c r="AK318" s="15">
        <v>152.56301562499999</v>
      </c>
      <c r="AL318" s="15">
        <v>67.501521484375004</v>
      </c>
      <c r="AM318" s="15">
        <v>38.371769531250003</v>
      </c>
      <c r="AN318" s="15">
        <v>53.818308593749997</v>
      </c>
      <c r="AO318" s="15">
        <v>130.41170703124999</v>
      </c>
      <c r="AP318" s="15">
        <v>46.0431591796875</v>
      </c>
      <c r="AQ318" s="15">
        <v>3.8650000000000002</v>
      </c>
      <c r="AR318" s="15">
        <v>68.499499755859375</v>
      </c>
      <c r="AS318" s="15">
        <v>102.806802734375</v>
      </c>
      <c r="AT318" s="15">
        <f t="shared" si="22"/>
        <v>1159.4124421386718</v>
      </c>
      <c r="AU318" s="15">
        <v>0</v>
      </c>
      <c r="AV318" s="15">
        <v>0</v>
      </c>
      <c r="AW318" s="15">
        <v>0</v>
      </c>
      <c r="AX318" s="15">
        <v>0</v>
      </c>
      <c r="AY318" s="15">
        <v>0</v>
      </c>
      <c r="AZ318" s="15">
        <v>0</v>
      </c>
      <c r="BA318" s="15">
        <v>0</v>
      </c>
      <c r="BB318" s="15">
        <v>0</v>
      </c>
      <c r="BC318" s="15">
        <v>0</v>
      </c>
      <c r="BD318" s="15">
        <v>0</v>
      </c>
      <c r="BE318" s="15">
        <v>0</v>
      </c>
      <c r="BF318" s="15">
        <v>0</v>
      </c>
      <c r="BG318" s="15">
        <f t="shared" si="23"/>
        <v>0</v>
      </c>
      <c r="BH318" t="str">
        <f t="shared" si="24"/>
        <v>SCGGAS</v>
      </c>
      <c r="BI318" t="str">
        <f>VLOOKUP(BH318,[2]Summary!$C$29:$C$56,1,0)</f>
        <v>SCGGas</v>
      </c>
      <c r="BJ318" s="16">
        <v>44197</v>
      </c>
    </row>
    <row r="319" spans="1:62" x14ac:dyDescent="0.25">
      <c r="A319" s="13" t="s">
        <v>400</v>
      </c>
      <c r="B319" s="13" t="s">
        <v>400</v>
      </c>
      <c r="C319" t="s">
        <v>401</v>
      </c>
      <c r="D319" t="s">
        <v>361</v>
      </c>
      <c r="E319" t="s">
        <v>308</v>
      </c>
      <c r="F319" s="13" t="s">
        <v>302</v>
      </c>
      <c r="G319" s="14"/>
      <c r="H319" s="15">
        <v>546.63400000000001</v>
      </c>
      <c r="I319" s="15">
        <v>-186.73</v>
      </c>
      <c r="J319" s="15">
        <v>145.511</v>
      </c>
      <c r="K319" s="15">
        <v>424.13099999999997</v>
      </c>
      <c r="L319" s="15">
        <v>851.99300000000005</v>
      </c>
      <c r="M319" s="15">
        <v>1095.684</v>
      </c>
      <c r="N319" s="15">
        <v>607.37099999999998</v>
      </c>
      <c r="O319" s="15">
        <v>732.89099999999996</v>
      </c>
      <c r="P319" s="15">
        <v>598.02499999999998</v>
      </c>
      <c r="Q319" s="15">
        <v>614.51599999999996</v>
      </c>
      <c r="R319" s="15">
        <v>386.30500000000001</v>
      </c>
      <c r="S319" s="15">
        <v>708.44399999999996</v>
      </c>
      <c r="T319" s="15">
        <f t="shared" si="20"/>
        <v>6524.7749999999996</v>
      </c>
      <c r="U319" s="15">
        <v>603.38626336669927</v>
      </c>
      <c r="V319" s="15">
        <v>274.02411764526369</v>
      </c>
      <c r="W319" s="15">
        <v>368.2800789794922</v>
      </c>
      <c r="X319" s="15">
        <v>634.80492140197759</v>
      </c>
      <c r="Y319" s="15">
        <v>476.68089710998532</v>
      </c>
      <c r="Z319" s="15">
        <v>476.38355651855471</v>
      </c>
      <c r="AA319" s="15">
        <v>745.55525274658203</v>
      </c>
      <c r="AB319" s="15">
        <v>766.08688632202143</v>
      </c>
      <c r="AC319" s="15">
        <v>775.97604660034176</v>
      </c>
      <c r="AD319" s="15">
        <v>898.08598953247065</v>
      </c>
      <c r="AE319" s="15">
        <v>711.53759156799322</v>
      </c>
      <c r="AF319" s="15">
        <v>549.885566444397</v>
      </c>
      <c r="AG319" s="15">
        <f t="shared" si="21"/>
        <v>7280.6871682357796</v>
      </c>
      <c r="AH319" s="15">
        <v>318.42311204528806</v>
      </c>
      <c r="AI319" s="15">
        <v>415.8430658111572</v>
      </c>
      <c r="AJ319" s="15">
        <v>435.20167714691161</v>
      </c>
      <c r="AK319" s="15">
        <v>456.77992648315427</v>
      </c>
      <c r="AL319" s="15">
        <v>561.38921865844725</v>
      </c>
      <c r="AM319" s="15">
        <v>438.47335520935059</v>
      </c>
      <c r="AN319" s="15">
        <v>564.61240140151972</v>
      </c>
      <c r="AO319" s="15">
        <v>434.6702812385559</v>
      </c>
      <c r="AP319" s="15">
        <v>416.04340661621092</v>
      </c>
      <c r="AQ319" s="15">
        <v>754.52200000000005</v>
      </c>
      <c r="AR319" s="15">
        <v>728.29401522064211</v>
      </c>
      <c r="AS319" s="15">
        <v>487.84622952270507</v>
      </c>
      <c r="AT319" s="15">
        <f t="shared" si="22"/>
        <v>6012.098689353943</v>
      </c>
      <c r="AU319" s="15">
        <v>0</v>
      </c>
      <c r="AV319" s="15">
        <v>0</v>
      </c>
      <c r="AW319" s="15">
        <v>0</v>
      </c>
      <c r="AX319" s="15">
        <v>0</v>
      </c>
      <c r="AY319" s="15">
        <v>0</v>
      </c>
      <c r="AZ319" s="15">
        <v>0</v>
      </c>
      <c r="BA319" s="15">
        <v>0</v>
      </c>
      <c r="BB319" s="15">
        <v>0</v>
      </c>
      <c r="BC319" s="15">
        <v>0</v>
      </c>
      <c r="BD319" s="15">
        <v>0</v>
      </c>
      <c r="BE319" s="15">
        <v>0</v>
      </c>
      <c r="BF319" s="15">
        <v>0</v>
      </c>
      <c r="BG319" s="15">
        <f t="shared" si="23"/>
        <v>0</v>
      </c>
      <c r="BH319" t="str">
        <f t="shared" si="24"/>
        <v>SCGGAS</v>
      </c>
      <c r="BI319" t="str">
        <f>VLOOKUP(BH319,[2]Summary!$C$29:$C$56,1,0)</f>
        <v>SCGGas</v>
      </c>
      <c r="BJ319" s="16">
        <v>44197</v>
      </c>
    </row>
    <row r="320" spans="1:62" x14ac:dyDescent="0.25">
      <c r="A320" s="13" t="s">
        <v>402</v>
      </c>
      <c r="B320" s="13" t="s">
        <v>402</v>
      </c>
      <c r="C320" t="s">
        <v>403</v>
      </c>
      <c r="D320" t="s">
        <v>361</v>
      </c>
      <c r="E320" t="s">
        <v>308</v>
      </c>
      <c r="F320" s="13" t="s">
        <v>302</v>
      </c>
      <c r="G320" s="14"/>
      <c r="H320" s="15">
        <v>6.0000000000000001E-3</v>
      </c>
      <c r="I320" s="15">
        <v>6.0000000000000001E-3</v>
      </c>
      <c r="J320" s="15">
        <v>5.0000000000000001E-3</v>
      </c>
      <c r="K320" s="15">
        <v>5.0000000000000001E-3</v>
      </c>
      <c r="L320" s="15">
        <v>5.0000000000000001E-3</v>
      </c>
      <c r="M320" s="15">
        <v>6.0000000000000001E-3</v>
      </c>
      <c r="N320" s="15">
        <v>6.0000000000000001E-3</v>
      </c>
      <c r="O320" s="15">
        <v>6.0000000000000001E-3</v>
      </c>
      <c r="P320" s="15">
        <v>6.0000000000000001E-3</v>
      </c>
      <c r="Q320" s="15">
        <v>0.61199999999999999</v>
      </c>
      <c r="R320" s="15">
        <v>51.287999999999997</v>
      </c>
      <c r="S320" s="15">
        <v>87.92</v>
      </c>
      <c r="T320" s="15">
        <f t="shared" si="20"/>
        <v>139.87099999999998</v>
      </c>
      <c r="U320" s="15">
        <v>8.9099998474121093E-3</v>
      </c>
      <c r="V320" s="15">
        <v>1.0454500045776367</v>
      </c>
      <c r="W320" s="15">
        <v>52.844820000648497</v>
      </c>
      <c r="X320" s="15">
        <v>8.6199998855590824E-3</v>
      </c>
      <c r="Y320" s="15">
        <v>8.6199998855590824E-3</v>
      </c>
      <c r="Z320" s="15">
        <v>7.3099999427795413E-3</v>
      </c>
      <c r="AA320" s="15">
        <v>6.804080165863037</v>
      </c>
      <c r="AB320" s="15">
        <v>7.4099998474121097E-3</v>
      </c>
      <c r="AC320" s="15">
        <v>7.7300000190734866E-3</v>
      </c>
      <c r="AD320" s="15">
        <v>7.7300000190734866E-3</v>
      </c>
      <c r="AE320" s="15">
        <v>-1.5223200030326842</v>
      </c>
      <c r="AF320" s="15">
        <v>1.4466400029659272</v>
      </c>
      <c r="AG320" s="15">
        <f t="shared" si="21"/>
        <v>60.675000170469282</v>
      </c>
      <c r="AH320" s="15">
        <v>0.16256000280380248</v>
      </c>
      <c r="AI320" s="15">
        <v>5.5300002098083497E-3</v>
      </c>
      <c r="AJ320" s="15">
        <v>5.5300002098083497E-3</v>
      </c>
      <c r="AK320" s="15">
        <v>1.959000015258789E-2</v>
      </c>
      <c r="AL320" s="15">
        <v>1.959000015258789E-2</v>
      </c>
      <c r="AM320" s="15">
        <v>-1.1060000419616699E-2</v>
      </c>
      <c r="AN320" s="15">
        <v>2.8299999237060545E-3</v>
      </c>
      <c r="AO320" s="15">
        <v>9.4085395946502679</v>
      </c>
      <c r="AP320" s="15">
        <v>2.238550047636032</v>
      </c>
      <c r="AQ320" s="15">
        <v>-3.0000000000000001E-3</v>
      </c>
      <c r="AR320" s="15">
        <v>0.13170999693870544</v>
      </c>
      <c r="AS320" s="15">
        <v>-3.2499999999999999E-3</v>
      </c>
      <c r="AT320" s="15">
        <f t="shared" si="22"/>
        <v>11.977119642257689</v>
      </c>
      <c r="AU320" s="15">
        <v>0</v>
      </c>
      <c r="AV320" s="15">
        <v>0</v>
      </c>
      <c r="AW320" s="15">
        <v>0</v>
      </c>
      <c r="AX320" s="15">
        <v>0</v>
      </c>
      <c r="AY320" s="15">
        <v>0</v>
      </c>
      <c r="AZ320" s="15">
        <v>0</v>
      </c>
      <c r="BA320" s="15">
        <v>0</v>
      </c>
      <c r="BB320" s="15">
        <v>0</v>
      </c>
      <c r="BC320" s="15">
        <v>0</v>
      </c>
      <c r="BD320" s="15">
        <v>0</v>
      </c>
      <c r="BE320" s="15">
        <v>0</v>
      </c>
      <c r="BF320" s="15">
        <v>0</v>
      </c>
      <c r="BG320" s="15">
        <f t="shared" si="23"/>
        <v>0</v>
      </c>
      <c r="BH320" t="str">
        <f t="shared" si="24"/>
        <v>SCGGAS</v>
      </c>
      <c r="BI320" t="str">
        <f>VLOOKUP(BH320,[2]Summary!$C$29:$C$56,1,0)</f>
        <v>SCGGas</v>
      </c>
      <c r="BJ320" s="16">
        <v>44197</v>
      </c>
    </row>
    <row r="321" spans="1:62" x14ac:dyDescent="0.25">
      <c r="A321" s="13" t="s">
        <v>404</v>
      </c>
      <c r="B321" s="13" t="s">
        <v>404</v>
      </c>
      <c r="C321" t="s">
        <v>405</v>
      </c>
      <c r="D321" t="s">
        <v>361</v>
      </c>
      <c r="E321" t="s">
        <v>308</v>
      </c>
      <c r="F321" s="13" t="s">
        <v>302</v>
      </c>
      <c r="G321" s="14"/>
      <c r="H321" s="15">
        <v>13.458</v>
      </c>
      <c r="I321" s="15">
        <v>52.572000000000003</v>
      </c>
      <c r="J321" s="15">
        <v>5.6619999999999999</v>
      </c>
      <c r="K321" s="15">
        <v>127.881</v>
      </c>
      <c r="L321" s="15">
        <v>44.121000000000002</v>
      </c>
      <c r="M321" s="15">
        <v>3.4750000000000001</v>
      </c>
      <c r="N321" s="15">
        <v>30.468</v>
      </c>
      <c r="O321" s="15">
        <v>155.64400000000001</v>
      </c>
      <c r="P321" s="15">
        <v>33.987000000000002</v>
      </c>
      <c r="Q321" s="15">
        <v>157.97900000000001</v>
      </c>
      <c r="R321" s="15">
        <v>-49.991</v>
      </c>
      <c r="S321" s="15">
        <v>-46.536999999999999</v>
      </c>
      <c r="T321" s="15">
        <f t="shared" si="20"/>
        <v>528.71900000000005</v>
      </c>
      <c r="U321" s="15">
        <v>22.673169921875001</v>
      </c>
      <c r="V321" s="15">
        <v>66.35526856994629</v>
      </c>
      <c r="W321" s="15">
        <v>196.03234241819382</v>
      </c>
      <c r="X321" s="15">
        <v>183.31240240478516</v>
      </c>
      <c r="Y321" s="15">
        <v>286.10202844238279</v>
      </c>
      <c r="Z321" s="15">
        <v>23.851080661773683</v>
      </c>
      <c r="AA321" s="15">
        <v>0.50719000816345217</v>
      </c>
      <c r="AB321" s="15">
        <v>77.647268463134765</v>
      </c>
      <c r="AC321" s="15">
        <v>454.53986026000979</v>
      </c>
      <c r="AD321" s="15">
        <v>2.2059699401855468</v>
      </c>
      <c r="AE321" s="15">
        <v>10.478709894180298</v>
      </c>
      <c r="AF321" s="15">
        <v>5.2109699096679689</v>
      </c>
      <c r="AG321" s="15">
        <f t="shared" si="21"/>
        <v>1328.9162608942986</v>
      </c>
      <c r="AH321" s="15">
        <v>83.223599288940434</v>
      </c>
      <c r="AI321" s="15">
        <v>12.528980087280273</v>
      </c>
      <c r="AJ321" s="15">
        <v>295.03627810668945</v>
      </c>
      <c r="AK321" s="15">
        <v>183.31647381591796</v>
      </c>
      <c r="AL321" s="15">
        <v>453.79144616699216</v>
      </c>
      <c r="AM321" s="15">
        <v>94.054851440429687</v>
      </c>
      <c r="AN321" s="15">
        <v>64.800581428527835</v>
      </c>
      <c r="AO321" s="15">
        <v>61.813400207519528</v>
      </c>
      <c r="AP321" s="15">
        <v>29.971500793457032</v>
      </c>
      <c r="AQ321" s="15">
        <v>287.27</v>
      </c>
      <c r="AR321" s="15">
        <v>93.860142387390141</v>
      </c>
      <c r="AS321" s="15">
        <v>33.199939620971676</v>
      </c>
      <c r="AT321" s="15">
        <f t="shared" si="22"/>
        <v>1692.8671933441162</v>
      </c>
      <c r="AU321" s="15">
        <v>0</v>
      </c>
      <c r="AV321" s="15">
        <v>0</v>
      </c>
      <c r="AW321" s="15">
        <v>0</v>
      </c>
      <c r="AX321" s="15">
        <v>0</v>
      </c>
      <c r="AY321" s="15">
        <v>0</v>
      </c>
      <c r="AZ321" s="15">
        <v>0</v>
      </c>
      <c r="BA321" s="15">
        <v>0</v>
      </c>
      <c r="BB321" s="15">
        <v>0</v>
      </c>
      <c r="BC321" s="15">
        <v>0</v>
      </c>
      <c r="BD321" s="15">
        <v>0</v>
      </c>
      <c r="BE321" s="15">
        <v>0</v>
      </c>
      <c r="BF321" s="15">
        <v>0</v>
      </c>
      <c r="BG321" s="15">
        <f t="shared" si="23"/>
        <v>0</v>
      </c>
      <c r="BH321" t="str">
        <f t="shared" si="24"/>
        <v>SCGGAS</v>
      </c>
      <c r="BI321" t="str">
        <f>VLOOKUP(BH321,[2]Summary!$C$29:$C$56,1,0)</f>
        <v>SCGGas</v>
      </c>
      <c r="BJ321" s="16">
        <v>44197</v>
      </c>
    </row>
    <row r="322" spans="1:62" x14ac:dyDescent="0.25">
      <c r="A322" s="13" t="s">
        <v>406</v>
      </c>
      <c r="B322" s="13" t="s">
        <v>406</v>
      </c>
      <c r="C322" t="s">
        <v>407</v>
      </c>
      <c r="D322" t="s">
        <v>361</v>
      </c>
      <c r="E322" t="s">
        <v>308</v>
      </c>
      <c r="F322" s="13" t="s">
        <v>302</v>
      </c>
      <c r="G322" s="14"/>
      <c r="H322" s="15">
        <v>485.16500000000002</v>
      </c>
      <c r="I322" s="15">
        <v>450.20699999999999</v>
      </c>
      <c r="J322" s="15">
        <v>259.18099999999998</v>
      </c>
      <c r="K322" s="15">
        <v>1827.5129999999999</v>
      </c>
      <c r="L322" s="15">
        <v>2108.31</v>
      </c>
      <c r="M322" s="15">
        <v>2157.2420000000002</v>
      </c>
      <c r="N322" s="15">
        <v>1303.0039999999999</v>
      </c>
      <c r="O322" s="15">
        <v>1008.366</v>
      </c>
      <c r="P322" s="15">
        <v>1404.72</v>
      </c>
      <c r="Q322" s="15">
        <v>1398.8309999999999</v>
      </c>
      <c r="R322" s="15">
        <v>1818.6790000000001</v>
      </c>
      <c r="S322" s="15">
        <v>1235.2719999999999</v>
      </c>
      <c r="T322" s="15">
        <f t="shared" si="20"/>
        <v>15456.489999999998</v>
      </c>
      <c r="U322" s="15">
        <v>783.23611474609379</v>
      </c>
      <c r="V322" s="15">
        <v>275.77529357910157</v>
      </c>
      <c r="W322" s="15">
        <v>706.82893859863282</v>
      </c>
      <c r="X322" s="15">
        <v>886.46051513671875</v>
      </c>
      <c r="Y322" s="15">
        <v>2600.3850157165525</v>
      </c>
      <c r="Z322" s="15">
        <v>2451.20588092041</v>
      </c>
      <c r="AA322" s="15">
        <v>1725.7807746582032</v>
      </c>
      <c r="AB322" s="15">
        <v>1137.520617553711</v>
      </c>
      <c r="AC322" s="15">
        <v>1813.1795986328125</v>
      </c>
      <c r="AD322" s="15">
        <v>3063.0373801269529</v>
      </c>
      <c r="AE322" s="15">
        <v>2508.4722119903563</v>
      </c>
      <c r="AF322" s="15">
        <v>1271.3259575576783</v>
      </c>
      <c r="AG322" s="15">
        <f t="shared" si="21"/>
        <v>19223.208299217225</v>
      </c>
      <c r="AH322" s="15">
        <v>816.83789721679682</v>
      </c>
      <c r="AI322" s="15">
        <v>959.70641406250002</v>
      </c>
      <c r="AJ322" s="15">
        <v>2173.1136542968752</v>
      </c>
      <c r="AK322" s="15">
        <v>1927.3467192382811</v>
      </c>
      <c r="AL322" s="15">
        <v>2888.3853193359373</v>
      </c>
      <c r="AM322" s="15">
        <v>4003.100940979004</v>
      </c>
      <c r="AN322" s="15">
        <v>3237.3501745300291</v>
      </c>
      <c r="AO322" s="15">
        <v>3099.2028442931173</v>
      </c>
      <c r="AP322" s="15">
        <v>3008.1882740478513</v>
      </c>
      <c r="AQ322" s="15">
        <v>4388.6880000000001</v>
      </c>
      <c r="AR322" s="15">
        <v>1933.7655778198243</v>
      </c>
      <c r="AS322" s="15">
        <v>2202.8075594311504</v>
      </c>
      <c r="AT322" s="15">
        <f t="shared" si="22"/>
        <v>30638.493375251368</v>
      </c>
      <c r="AU322" s="15">
        <v>0</v>
      </c>
      <c r="AV322" s="15">
        <v>0</v>
      </c>
      <c r="AW322" s="15">
        <v>0</v>
      </c>
      <c r="AX322" s="15">
        <v>0</v>
      </c>
      <c r="AY322" s="15">
        <v>0</v>
      </c>
      <c r="AZ322" s="15">
        <v>0</v>
      </c>
      <c r="BA322" s="15">
        <v>0</v>
      </c>
      <c r="BB322" s="15">
        <v>0</v>
      </c>
      <c r="BC322" s="15">
        <v>0</v>
      </c>
      <c r="BD322" s="15">
        <v>0</v>
      </c>
      <c r="BE322" s="15">
        <v>0</v>
      </c>
      <c r="BF322" s="15">
        <v>0</v>
      </c>
      <c r="BG322" s="15">
        <f t="shared" si="23"/>
        <v>0</v>
      </c>
      <c r="BH322" t="str">
        <f t="shared" si="24"/>
        <v>SCGGAS</v>
      </c>
      <c r="BI322" t="str">
        <f>VLOOKUP(BH322,[2]Summary!$C$29:$C$56,1,0)</f>
        <v>SCGGas</v>
      </c>
      <c r="BJ322" s="16">
        <v>44197</v>
      </c>
    </row>
    <row r="323" spans="1:62" x14ac:dyDescent="0.25">
      <c r="A323" s="13" t="s">
        <v>408</v>
      </c>
      <c r="B323" s="13" t="s">
        <v>408</v>
      </c>
      <c r="C323" t="s">
        <v>409</v>
      </c>
      <c r="D323" t="s">
        <v>361</v>
      </c>
      <c r="E323" t="s">
        <v>308</v>
      </c>
      <c r="F323" s="13" t="s">
        <v>302</v>
      </c>
      <c r="G323" s="14"/>
      <c r="H323" s="15">
        <v>346.798</v>
      </c>
      <c r="I323" s="15">
        <v>74.481999999999999</v>
      </c>
      <c r="J323" s="15">
        <v>4.7839999999999998</v>
      </c>
      <c r="K323" s="15">
        <v>407.15300000000002</v>
      </c>
      <c r="L323" s="15">
        <v>332.6</v>
      </c>
      <c r="M323" s="15">
        <v>417.17599999999999</v>
      </c>
      <c r="N323" s="15">
        <v>564.62199999999996</v>
      </c>
      <c r="O323" s="15">
        <v>313.41000000000003</v>
      </c>
      <c r="P323" s="15">
        <v>439.31900000000002</v>
      </c>
      <c r="Q323" s="15">
        <v>252.34700000000001</v>
      </c>
      <c r="R323" s="15">
        <v>146.244</v>
      </c>
      <c r="S323" s="15">
        <v>182.4</v>
      </c>
      <c r="T323" s="15">
        <f t="shared" ref="T323:T386" si="25">SUM(H323:S323)</f>
        <v>3481.335</v>
      </c>
      <c r="U323" s="15">
        <v>173.91257022094726</v>
      </c>
      <c r="V323" s="15">
        <v>368.15080253601076</v>
      </c>
      <c r="W323" s="15">
        <v>285.03050190734865</v>
      </c>
      <c r="X323" s="15">
        <v>115.03644119262695</v>
      </c>
      <c r="Y323" s="15">
        <v>93.007079551696776</v>
      </c>
      <c r="Z323" s="15">
        <v>130.25813298034669</v>
      </c>
      <c r="AA323" s="15">
        <v>77.875649093627928</v>
      </c>
      <c r="AB323" s="15">
        <v>116.04773045349121</v>
      </c>
      <c r="AC323" s="15">
        <v>114.26896592712403</v>
      </c>
      <c r="AD323" s="15">
        <v>217.25096261596678</v>
      </c>
      <c r="AE323" s="15">
        <v>381.90029232788083</v>
      </c>
      <c r="AF323" s="15">
        <v>397.5433937950134</v>
      </c>
      <c r="AG323" s="15">
        <f t="shared" ref="AG323:AG386" si="26">SUM(U323:AF323)</f>
        <v>2470.2825226020814</v>
      </c>
      <c r="AH323" s="15">
        <v>372.70970775604246</v>
      </c>
      <c r="AI323" s="15">
        <v>876.05509757232664</v>
      </c>
      <c r="AJ323" s="15">
        <v>494.91250091552735</v>
      </c>
      <c r="AK323" s="15">
        <v>117.17621594238281</v>
      </c>
      <c r="AL323" s="15">
        <v>61.563298614501953</v>
      </c>
      <c r="AM323" s="15">
        <v>132.80037739562988</v>
      </c>
      <c r="AN323" s="15">
        <v>42.789679870605468</v>
      </c>
      <c r="AO323" s="15">
        <v>50.591111030578617</v>
      </c>
      <c r="AP323" s="15">
        <v>619.72223455047606</v>
      </c>
      <c r="AQ323" s="15">
        <v>55.701999999999998</v>
      </c>
      <c r="AR323" s="15">
        <v>523.12251882171631</v>
      </c>
      <c r="AS323" s="15">
        <v>269.68124473571777</v>
      </c>
      <c r="AT323" s="15">
        <f t="shared" ref="AT323:AT386" si="27">SUM(AH323:AS323)</f>
        <v>3616.8259872055055</v>
      </c>
      <c r="AU323" s="15">
        <v>0</v>
      </c>
      <c r="AV323" s="15">
        <v>0</v>
      </c>
      <c r="AW323" s="15">
        <v>0</v>
      </c>
      <c r="AX323" s="15">
        <v>0</v>
      </c>
      <c r="AY323" s="15">
        <v>0</v>
      </c>
      <c r="AZ323" s="15">
        <v>0</v>
      </c>
      <c r="BA323" s="15">
        <v>0</v>
      </c>
      <c r="BB323" s="15">
        <v>0</v>
      </c>
      <c r="BC323" s="15">
        <v>0</v>
      </c>
      <c r="BD323" s="15">
        <v>0</v>
      </c>
      <c r="BE323" s="15">
        <v>0</v>
      </c>
      <c r="BF323" s="15">
        <v>0</v>
      </c>
      <c r="BG323" s="15">
        <f t="shared" ref="BG323:BG386" si="28">SUM(AU323:BF323)</f>
        <v>0</v>
      </c>
      <c r="BH323" t="str">
        <f t="shared" ref="BH323:BH386" si="29">D323&amp;E323</f>
        <v>SCGGAS</v>
      </c>
      <c r="BI323" t="str">
        <f>VLOOKUP(BH323,[2]Summary!$C$29:$C$56,1,0)</f>
        <v>SCGGas</v>
      </c>
      <c r="BJ323" s="16">
        <v>44197</v>
      </c>
    </row>
    <row r="324" spans="1:62" x14ac:dyDescent="0.25">
      <c r="A324" s="13" t="s">
        <v>410</v>
      </c>
      <c r="B324" s="13" t="s">
        <v>410</v>
      </c>
      <c r="C324" t="s">
        <v>411</v>
      </c>
      <c r="D324" t="s">
        <v>361</v>
      </c>
      <c r="E324" t="s">
        <v>308</v>
      </c>
      <c r="F324" s="13" t="s">
        <v>302</v>
      </c>
      <c r="G324" s="14"/>
      <c r="H324" s="15">
        <v>1.7649999999999999</v>
      </c>
      <c r="I324" s="15">
        <v>40.292000000000002</v>
      </c>
      <c r="J324" s="15">
        <v>9.2729999999999997</v>
      </c>
      <c r="K324" s="15">
        <v>0.11799999999999999</v>
      </c>
      <c r="L324" s="15">
        <v>0.153</v>
      </c>
      <c r="M324" s="15">
        <v>6.8000000000000005E-2</v>
      </c>
      <c r="N324" s="15">
        <v>52.45</v>
      </c>
      <c r="O324" s="15">
        <v>1.121</v>
      </c>
      <c r="P324" s="15">
        <v>2.911</v>
      </c>
      <c r="Q324" s="15">
        <v>34.255000000000003</v>
      </c>
      <c r="R324" s="15">
        <v>0.58599999999999997</v>
      </c>
      <c r="S324" s="15">
        <v>70.738</v>
      </c>
      <c r="T324" s="15">
        <f t="shared" si="25"/>
        <v>213.73000000000002</v>
      </c>
      <c r="U324" s="15">
        <v>34.686090400695804</v>
      </c>
      <c r="V324" s="15">
        <v>3.9954299392700197</v>
      </c>
      <c r="W324" s="15">
        <v>4.2047499084472655</v>
      </c>
      <c r="X324" s="15">
        <v>128.81605091094971</v>
      </c>
      <c r="Y324" s="15">
        <v>-17.129699747085571</v>
      </c>
      <c r="Z324" s="15">
        <v>-11.282569755554199</v>
      </c>
      <c r="AA324" s="15">
        <v>16.214210372924803</v>
      </c>
      <c r="AB324" s="15">
        <v>26.651899833679199</v>
      </c>
      <c r="AC324" s="15">
        <v>81.661223701477056</v>
      </c>
      <c r="AD324" s="15">
        <v>27.4778193359375</v>
      </c>
      <c r="AE324" s="15">
        <v>6.1115302047729489</v>
      </c>
      <c r="AF324" s="15">
        <v>11.450200254440308</v>
      </c>
      <c r="AG324" s="15">
        <f t="shared" si="26"/>
        <v>312.85693535995489</v>
      </c>
      <c r="AH324" s="15">
        <v>0.18521000289916992</v>
      </c>
      <c r="AI324" s="15">
        <v>-5.2058997573852537</v>
      </c>
      <c r="AJ324" s="15">
        <v>-0.22172000122070312</v>
      </c>
      <c r="AK324" s="15">
        <v>12.936740509033203</v>
      </c>
      <c r="AL324" s="15">
        <v>0.79316999816894529</v>
      </c>
      <c r="AM324" s="15">
        <v>8.6762297401428228</v>
      </c>
      <c r="AN324" s="15">
        <v>205.23702469062806</v>
      </c>
      <c r="AO324" s="15">
        <v>-121.50497943878173</v>
      </c>
      <c r="AP324" s="15">
        <v>150.04717078018189</v>
      </c>
      <c r="AQ324" s="15">
        <v>-6.6180000000000003</v>
      </c>
      <c r="AR324" s="15">
        <v>-201.77345804595947</v>
      </c>
      <c r="AS324" s="15">
        <v>66.003110078334814</v>
      </c>
      <c r="AT324" s="15">
        <f t="shared" si="27"/>
        <v>108.55459855604174</v>
      </c>
      <c r="AU324" s="15">
        <v>0</v>
      </c>
      <c r="AV324" s="15">
        <v>0</v>
      </c>
      <c r="AW324" s="15">
        <v>0</v>
      </c>
      <c r="AX324" s="15">
        <v>0</v>
      </c>
      <c r="AY324" s="15">
        <v>0</v>
      </c>
      <c r="AZ324" s="15">
        <v>0</v>
      </c>
      <c r="BA324" s="15">
        <v>0</v>
      </c>
      <c r="BB324" s="15">
        <v>0</v>
      </c>
      <c r="BC324" s="15">
        <v>0</v>
      </c>
      <c r="BD324" s="15">
        <v>0</v>
      </c>
      <c r="BE324" s="15">
        <v>0</v>
      </c>
      <c r="BF324" s="15">
        <v>0</v>
      </c>
      <c r="BG324" s="15">
        <f t="shared" si="28"/>
        <v>0</v>
      </c>
      <c r="BH324" t="str">
        <f t="shared" si="29"/>
        <v>SCGGAS</v>
      </c>
      <c r="BI324" t="str">
        <f>VLOOKUP(BH324,[2]Summary!$C$29:$C$56,1,0)</f>
        <v>SCGGas</v>
      </c>
      <c r="BJ324" s="16">
        <v>44197</v>
      </c>
    </row>
    <row r="325" spans="1:62" x14ac:dyDescent="0.25">
      <c r="A325" s="13" t="s">
        <v>412</v>
      </c>
      <c r="B325" s="13" t="s">
        <v>412</v>
      </c>
      <c r="C325" t="s">
        <v>413</v>
      </c>
      <c r="D325" t="s">
        <v>361</v>
      </c>
      <c r="E325" t="s">
        <v>308</v>
      </c>
      <c r="F325" s="13" t="s">
        <v>302</v>
      </c>
      <c r="G325" s="14"/>
      <c r="H325" s="15">
        <v>4.5999999999999999E-2</v>
      </c>
      <c r="I325" s="15">
        <v>4.5999999999999999E-2</v>
      </c>
      <c r="J325" s="15">
        <v>1.101</v>
      </c>
      <c r="K325" s="15">
        <v>1.1859999999999999</v>
      </c>
      <c r="L325" s="15">
        <v>444.97699999999998</v>
      </c>
      <c r="M325" s="15">
        <v>837.26400000000001</v>
      </c>
      <c r="N325" s="15">
        <v>662.43799999999999</v>
      </c>
      <c r="O325" s="15">
        <v>31.207000000000001</v>
      </c>
      <c r="P325" s="15">
        <v>45.572000000000003</v>
      </c>
      <c r="Q325" s="15">
        <v>11.212</v>
      </c>
      <c r="R325" s="15">
        <v>7.73</v>
      </c>
      <c r="S325" s="15">
        <v>-2371.991</v>
      </c>
      <c r="T325" s="15">
        <f t="shared" si="25"/>
        <v>-329.21199999999999</v>
      </c>
      <c r="U325" s="15">
        <v>723.49764210128785</v>
      </c>
      <c r="V325" s="15">
        <v>44.136519664764407</v>
      </c>
      <c r="W325" s="15">
        <v>86.837943641662591</v>
      </c>
      <c r="X325" s="15">
        <v>-19.16595955657959</v>
      </c>
      <c r="Y325" s="15">
        <v>-9.9404599990844726</v>
      </c>
      <c r="Z325" s="15">
        <v>12.209259677886964</v>
      </c>
      <c r="AA325" s="15">
        <v>-0.733840015411377</v>
      </c>
      <c r="AB325" s="15">
        <v>8.3649999141693118E-2</v>
      </c>
      <c r="AC325" s="15">
        <v>9.273849800109863</v>
      </c>
      <c r="AD325" s="15">
        <v>-583.18151531219485</v>
      </c>
      <c r="AE325" s="15">
        <v>69.374437812805169</v>
      </c>
      <c r="AF325" s="15">
        <v>8.0495002555847162</v>
      </c>
      <c r="AG325" s="15">
        <f t="shared" si="26"/>
        <v>340.4410280699729</v>
      </c>
      <c r="AH325" s="15">
        <v>3.8189998626708986E-2</v>
      </c>
      <c r="AI325" s="15">
        <v>3.8189998626708986E-2</v>
      </c>
      <c r="AJ325" s="15">
        <v>3.8189998626708986E-2</v>
      </c>
      <c r="AK325" s="15">
        <v>0.13539999389648438</v>
      </c>
      <c r="AL325" s="15">
        <v>2.6589100952148437</v>
      </c>
      <c r="AM325" s="15">
        <v>0.69480997467041017</v>
      </c>
      <c r="AN325" s="15">
        <v>4.910899980545044</v>
      </c>
      <c r="AO325" s="15">
        <v>0.66953000068664548</v>
      </c>
      <c r="AP325" s="15">
        <v>-2.0940000534057618E-2</v>
      </c>
      <c r="AQ325" s="15">
        <v>-1.5609999999999999</v>
      </c>
      <c r="AR325" s="15">
        <v>5.3609302139282224</v>
      </c>
      <c r="AS325" s="15">
        <v>-2.2440000534057616E-2</v>
      </c>
      <c r="AT325" s="15">
        <f t="shared" si="27"/>
        <v>12.940670253753661</v>
      </c>
      <c r="AU325" s="15">
        <v>0</v>
      </c>
      <c r="AV325" s="15">
        <v>0</v>
      </c>
      <c r="AW325" s="15">
        <v>0</v>
      </c>
      <c r="AX325" s="15">
        <v>0</v>
      </c>
      <c r="AY325" s="15">
        <v>0</v>
      </c>
      <c r="AZ325" s="15">
        <v>0</v>
      </c>
      <c r="BA325" s="15">
        <v>0</v>
      </c>
      <c r="BB325" s="15">
        <v>0</v>
      </c>
      <c r="BC325" s="15">
        <v>0</v>
      </c>
      <c r="BD325" s="15">
        <v>0</v>
      </c>
      <c r="BE325" s="15">
        <v>0</v>
      </c>
      <c r="BF325" s="15">
        <v>0</v>
      </c>
      <c r="BG325" s="15">
        <f t="shared" si="28"/>
        <v>0</v>
      </c>
      <c r="BH325" t="str">
        <f t="shared" si="29"/>
        <v>SCGGAS</v>
      </c>
      <c r="BI325" t="str">
        <f>VLOOKUP(BH325,[2]Summary!$C$29:$C$56,1,0)</f>
        <v>SCGGas</v>
      </c>
      <c r="BJ325" s="16">
        <v>44197</v>
      </c>
    </row>
    <row r="326" spans="1:62" x14ac:dyDescent="0.25">
      <c r="A326" s="13" t="s">
        <v>414</v>
      </c>
      <c r="B326" s="13" t="s">
        <v>414</v>
      </c>
      <c r="C326" t="s">
        <v>415</v>
      </c>
      <c r="D326" t="s">
        <v>361</v>
      </c>
      <c r="E326" t="s">
        <v>308</v>
      </c>
      <c r="F326" s="13" t="s">
        <v>302</v>
      </c>
      <c r="G326" s="14"/>
      <c r="H326" s="15">
        <v>1.18</v>
      </c>
      <c r="I326" s="15">
        <v>2.4950000000000001</v>
      </c>
      <c r="J326" s="15">
        <v>3.758</v>
      </c>
      <c r="K326" s="15">
        <v>3.5259999999999998</v>
      </c>
      <c r="L326" s="15">
        <v>0.185</v>
      </c>
      <c r="M326" s="15">
        <v>7.2999999999999995E-2</v>
      </c>
      <c r="N326" s="15">
        <v>7.3999999999999996E-2</v>
      </c>
      <c r="O326" s="15">
        <v>0.75800000000000001</v>
      </c>
      <c r="P326" s="15">
        <v>5.4749999999999996</v>
      </c>
      <c r="Q326" s="15">
        <v>6.8000000000000005E-2</v>
      </c>
      <c r="R326" s="15">
        <v>6.7000000000000004E-2</v>
      </c>
      <c r="S326" s="15">
        <v>0.108</v>
      </c>
      <c r="T326" s="15">
        <f t="shared" si="25"/>
        <v>17.767000000000003</v>
      </c>
      <c r="U326" s="15">
        <v>0.15330000019073486</v>
      </c>
      <c r="V326" s="15">
        <v>0.67556001281738276</v>
      </c>
      <c r="W326" s="15">
        <v>1.1871899719238281</v>
      </c>
      <c r="X326" s="15">
        <v>1.1972499999999999</v>
      </c>
      <c r="Y326" s="15">
        <v>0.32981999969482423</v>
      </c>
      <c r="Z326" s="15">
        <v>7.7849998474121093E-2</v>
      </c>
      <c r="AA326" s="15">
        <v>0.65354001617431645</v>
      </c>
      <c r="AB326" s="15">
        <v>0.99814997100830083</v>
      </c>
      <c r="AC326" s="15">
        <v>8.240000152587891E-2</v>
      </c>
      <c r="AD326" s="15">
        <v>8.240000152587891E-2</v>
      </c>
      <c r="AE326" s="15">
        <v>8.240000152587891E-2</v>
      </c>
      <c r="AF326" s="15">
        <v>4.0970001220703128E-2</v>
      </c>
      <c r="AG326" s="15">
        <f t="shared" si="26"/>
        <v>5.5608299760818483</v>
      </c>
      <c r="AH326" s="15">
        <v>5.8930000305175784E-2</v>
      </c>
      <c r="AI326" s="15">
        <v>5.8930000305175784E-2</v>
      </c>
      <c r="AJ326" s="15">
        <v>5.8930000305175784E-2</v>
      </c>
      <c r="AK326" s="15">
        <v>0.20889999389648437</v>
      </c>
      <c r="AL326" s="15">
        <v>0.20889999389648437</v>
      </c>
      <c r="AM326" s="15">
        <v>0.6639500122070312</v>
      </c>
      <c r="AN326" s="15">
        <v>3.0149999618530272E-2</v>
      </c>
      <c r="AO326" s="15">
        <v>3.0149999618530272E-2</v>
      </c>
      <c r="AP326" s="15">
        <v>-3.2310001373291014E-2</v>
      </c>
      <c r="AQ326" s="15">
        <v>8.3000000000000004E-2</v>
      </c>
      <c r="AR326" s="15">
        <v>-2.2790000915527343E-2</v>
      </c>
      <c r="AS326" s="15">
        <v>-1.41899995803833E-2</v>
      </c>
      <c r="AT326" s="15">
        <f t="shared" si="27"/>
        <v>1.3325499982833862</v>
      </c>
      <c r="AU326" s="15">
        <v>0</v>
      </c>
      <c r="AV326" s="15">
        <v>0</v>
      </c>
      <c r="AW326" s="15">
        <v>0</v>
      </c>
      <c r="AX326" s="15">
        <v>0</v>
      </c>
      <c r="AY326" s="15">
        <v>0</v>
      </c>
      <c r="AZ326" s="15">
        <v>0</v>
      </c>
      <c r="BA326" s="15">
        <v>0</v>
      </c>
      <c r="BB326" s="15">
        <v>0</v>
      </c>
      <c r="BC326" s="15">
        <v>0</v>
      </c>
      <c r="BD326" s="15">
        <v>0</v>
      </c>
      <c r="BE326" s="15">
        <v>0</v>
      </c>
      <c r="BF326" s="15">
        <v>0</v>
      </c>
      <c r="BG326" s="15">
        <f t="shared" si="28"/>
        <v>0</v>
      </c>
      <c r="BH326" t="str">
        <f t="shared" si="29"/>
        <v>SCGGAS</v>
      </c>
      <c r="BI326" t="str">
        <f>VLOOKUP(BH326,[2]Summary!$C$29:$C$56,1,0)</f>
        <v>SCGGas</v>
      </c>
      <c r="BJ326" s="16">
        <v>44197</v>
      </c>
    </row>
    <row r="327" spans="1:62" x14ac:dyDescent="0.25">
      <c r="A327" s="13" t="s">
        <v>416</v>
      </c>
      <c r="B327" s="13" t="s">
        <v>416</v>
      </c>
      <c r="C327" t="s">
        <v>417</v>
      </c>
      <c r="D327" t="s">
        <v>361</v>
      </c>
      <c r="E327" t="s">
        <v>308</v>
      </c>
      <c r="F327" s="13" t="s">
        <v>302</v>
      </c>
      <c r="G327" s="14"/>
      <c r="H327" s="15">
        <v>518.15300000000002</v>
      </c>
      <c r="I327" s="15">
        <v>406.12799999999999</v>
      </c>
      <c r="J327" s="15">
        <v>468.44499999999999</v>
      </c>
      <c r="K327" s="15">
        <v>405.94799999999998</v>
      </c>
      <c r="L327" s="15">
        <v>532.33600000000001</v>
      </c>
      <c r="M327" s="15">
        <v>495.18299999999999</v>
      </c>
      <c r="N327" s="15">
        <v>438.65</v>
      </c>
      <c r="O327" s="15">
        <v>403.346</v>
      </c>
      <c r="P327" s="15">
        <v>425.36399999999998</v>
      </c>
      <c r="Q327" s="15">
        <v>322.85199999999998</v>
      </c>
      <c r="R327" s="15">
        <v>244.697</v>
      </c>
      <c r="S327" s="15">
        <v>257.577</v>
      </c>
      <c r="T327" s="15">
        <f t="shared" si="25"/>
        <v>4918.679000000001</v>
      </c>
      <c r="U327" s="15">
        <v>301.68986926269531</v>
      </c>
      <c r="V327" s="15">
        <v>336.08594714355468</v>
      </c>
      <c r="W327" s="15">
        <v>593.19450512695312</v>
      </c>
      <c r="X327" s="15">
        <v>688.91886096191411</v>
      </c>
      <c r="Y327" s="15">
        <v>346.1209842529297</v>
      </c>
      <c r="Z327" s="15">
        <v>392.49533732604982</v>
      </c>
      <c r="AA327" s="15">
        <v>382.98276736450197</v>
      </c>
      <c r="AB327" s="15">
        <v>489.88034741210936</v>
      </c>
      <c r="AC327" s="15">
        <v>400.5592405509949</v>
      </c>
      <c r="AD327" s="15">
        <v>327.03754974365233</v>
      </c>
      <c r="AE327" s="15">
        <v>445.35160217285159</v>
      </c>
      <c r="AF327" s="15">
        <v>260.98220782470702</v>
      </c>
      <c r="AG327" s="15">
        <f t="shared" si="26"/>
        <v>4965.2992191429139</v>
      </c>
      <c r="AH327" s="15">
        <v>300.4124465484619</v>
      </c>
      <c r="AI327" s="15">
        <v>557.67115903472904</v>
      </c>
      <c r="AJ327" s="15">
        <v>349.92140460205076</v>
      </c>
      <c r="AK327" s="15">
        <v>421.10296655273436</v>
      </c>
      <c r="AL327" s="15">
        <v>343.35556454467775</v>
      </c>
      <c r="AM327" s="15">
        <v>478.03203077697754</v>
      </c>
      <c r="AN327" s="15">
        <v>661.82675833129883</v>
      </c>
      <c r="AO327" s="15">
        <v>525.1148416137695</v>
      </c>
      <c r="AP327" s="15">
        <v>406.27180087280271</v>
      </c>
      <c r="AQ327" s="15">
        <v>652.17899999999997</v>
      </c>
      <c r="AR327" s="15">
        <v>629.25983758544919</v>
      </c>
      <c r="AS327" s="15">
        <v>350.16249267578127</v>
      </c>
      <c r="AT327" s="15">
        <f t="shared" si="27"/>
        <v>5675.3103031387327</v>
      </c>
      <c r="AU327" s="15">
        <v>0</v>
      </c>
      <c r="AV327" s="15">
        <v>0</v>
      </c>
      <c r="AW327" s="15">
        <v>0</v>
      </c>
      <c r="AX327" s="15">
        <v>0</v>
      </c>
      <c r="AY327" s="15">
        <v>0</v>
      </c>
      <c r="AZ327" s="15">
        <v>0</v>
      </c>
      <c r="BA327" s="15">
        <v>0</v>
      </c>
      <c r="BB327" s="15">
        <v>0</v>
      </c>
      <c r="BC327" s="15">
        <v>0</v>
      </c>
      <c r="BD327" s="15">
        <v>0</v>
      </c>
      <c r="BE327" s="15">
        <v>0</v>
      </c>
      <c r="BF327" s="15">
        <v>0</v>
      </c>
      <c r="BG327" s="15">
        <f t="shared" si="28"/>
        <v>0</v>
      </c>
      <c r="BH327" t="str">
        <f t="shared" si="29"/>
        <v>SCGGAS</v>
      </c>
      <c r="BI327" t="str">
        <f>VLOOKUP(BH327,[2]Summary!$C$29:$C$56,1,0)</f>
        <v>SCGGas</v>
      </c>
      <c r="BJ327" s="16">
        <v>44197</v>
      </c>
    </row>
    <row r="328" spans="1:62" x14ac:dyDescent="0.25">
      <c r="A328" s="13" t="s">
        <v>418</v>
      </c>
      <c r="B328" s="13" t="s">
        <v>418</v>
      </c>
      <c r="C328" t="s">
        <v>419</v>
      </c>
      <c r="D328" t="s">
        <v>361</v>
      </c>
      <c r="E328" t="s">
        <v>308</v>
      </c>
      <c r="F328" s="13" t="s">
        <v>302</v>
      </c>
      <c r="G328" s="14"/>
      <c r="H328" s="15">
        <v>364.78199999999998</v>
      </c>
      <c r="I328" s="15">
        <v>446.67399999999998</v>
      </c>
      <c r="J328" s="15">
        <v>340.59399999999999</v>
      </c>
      <c r="K328" s="15">
        <v>596.86300000000006</v>
      </c>
      <c r="L328" s="15">
        <v>622.65499999999997</v>
      </c>
      <c r="M328" s="15">
        <v>537.46600000000001</v>
      </c>
      <c r="N328" s="15">
        <v>520.72500000000002</v>
      </c>
      <c r="O328" s="15">
        <v>584.46699999999998</v>
      </c>
      <c r="P328" s="15">
        <v>456.55599999999998</v>
      </c>
      <c r="Q328" s="15">
        <v>348.30900000000003</v>
      </c>
      <c r="R328" s="15">
        <v>261.68299999999999</v>
      </c>
      <c r="S328" s="15">
        <v>373.666</v>
      </c>
      <c r="T328" s="15">
        <f t="shared" si="25"/>
        <v>5454.4400000000005</v>
      </c>
      <c r="U328" s="15">
        <v>383.56007690429686</v>
      </c>
      <c r="V328" s="15">
        <v>378.63573750972751</v>
      </c>
      <c r="W328" s="15">
        <v>682.73913954162595</v>
      </c>
      <c r="X328" s="15">
        <v>774.67106237792973</v>
      </c>
      <c r="Y328" s="15">
        <v>600.12685879516607</v>
      </c>
      <c r="Z328" s="15">
        <v>636.31738964843748</v>
      </c>
      <c r="AA328" s="15">
        <v>980.26464566040045</v>
      </c>
      <c r="AB328" s="15">
        <v>990.15560246276857</v>
      </c>
      <c r="AC328" s="15">
        <v>581.64680808258061</v>
      </c>
      <c r="AD328" s="15">
        <v>999.39235557556151</v>
      </c>
      <c r="AE328" s="15">
        <v>700.54960632324219</v>
      </c>
      <c r="AF328" s="15">
        <v>436.800629863739</v>
      </c>
      <c r="AG328" s="15">
        <f t="shared" si="26"/>
        <v>8144.8599127454772</v>
      </c>
      <c r="AH328" s="15">
        <v>864.04712344360348</v>
      </c>
      <c r="AI328" s="15">
        <v>856.16059024047854</v>
      </c>
      <c r="AJ328" s="15">
        <v>900.74123638916012</v>
      </c>
      <c r="AK328" s="15">
        <v>410.31398236083982</v>
      </c>
      <c r="AL328" s="15">
        <v>201.49275861358643</v>
      </c>
      <c r="AM328" s="15">
        <v>810.58582252502447</v>
      </c>
      <c r="AN328" s="15">
        <v>1201.6713768768311</v>
      </c>
      <c r="AO328" s="15">
        <v>1349.5263013916015</v>
      </c>
      <c r="AP328" s="15">
        <v>1155.388968902588</v>
      </c>
      <c r="AQ328" s="15">
        <v>1269.008</v>
      </c>
      <c r="AR328" s="15">
        <v>1040.0322642974854</v>
      </c>
      <c r="AS328" s="15">
        <v>570.71845993041995</v>
      </c>
      <c r="AT328" s="15">
        <f t="shared" si="27"/>
        <v>10629.686884971621</v>
      </c>
      <c r="AU328" s="15">
        <v>-126.47179800415039</v>
      </c>
      <c r="AV328" s="15">
        <v>358.706699798584</v>
      </c>
      <c r="AW328" s="15">
        <v>341.70861657714846</v>
      </c>
      <c r="AX328" s="15">
        <v>610.10506982421873</v>
      </c>
      <c r="AY328" s="15">
        <v>1140.184427734375</v>
      </c>
      <c r="AZ328" s="15">
        <v>1478.4454641723632</v>
      </c>
      <c r="BA328" s="15">
        <v>1058.4786508483887</v>
      </c>
      <c r="BB328" s="15">
        <v>1299.6731302490234</v>
      </c>
      <c r="BC328" s="15">
        <v>1135.4818353271485</v>
      </c>
      <c r="BD328" s="15">
        <v>356.91303979492187</v>
      </c>
      <c r="BE328" s="15">
        <v>358.91532958984374</v>
      </c>
      <c r="BF328" s="15">
        <v>353.10804943847654</v>
      </c>
      <c r="BG328" s="15">
        <f t="shared" si="28"/>
        <v>8365.2485153503421</v>
      </c>
      <c r="BH328" t="str">
        <f t="shared" si="29"/>
        <v>SCGGAS</v>
      </c>
      <c r="BI328" t="str">
        <f>VLOOKUP(BH328,[2]Summary!$C$29:$C$56,1,0)</f>
        <v>SCGGas</v>
      </c>
      <c r="BJ328" s="16">
        <v>44562</v>
      </c>
    </row>
    <row r="329" spans="1:62" x14ac:dyDescent="0.25">
      <c r="A329" s="13" t="s">
        <v>420</v>
      </c>
      <c r="B329" s="13" t="s">
        <v>420</v>
      </c>
      <c r="C329" t="s">
        <v>421</v>
      </c>
      <c r="D329" t="s">
        <v>361</v>
      </c>
      <c r="E329" t="s">
        <v>308</v>
      </c>
      <c r="F329" s="13" t="s">
        <v>302</v>
      </c>
      <c r="G329" s="14"/>
      <c r="H329" s="15">
        <v>0</v>
      </c>
      <c r="I329" s="15">
        <v>0</v>
      </c>
      <c r="J329" s="15">
        <v>0</v>
      </c>
      <c r="K329" s="15">
        <v>0</v>
      </c>
      <c r="L329" s="15">
        <v>0</v>
      </c>
      <c r="M329" s="15">
        <v>0</v>
      </c>
      <c r="N329" s="15">
        <v>0</v>
      </c>
      <c r="O329" s="15">
        <v>0</v>
      </c>
      <c r="P329" s="15">
        <v>0</v>
      </c>
      <c r="Q329" s="15">
        <v>0</v>
      </c>
      <c r="R329" s="15">
        <v>0</v>
      </c>
      <c r="S329" s="15">
        <v>0</v>
      </c>
      <c r="T329" s="15">
        <f t="shared" si="25"/>
        <v>0</v>
      </c>
      <c r="U329" s="15">
        <v>0</v>
      </c>
      <c r="V329" s="15">
        <v>0</v>
      </c>
      <c r="W329" s="15">
        <v>0</v>
      </c>
      <c r="X329" s="15">
        <v>0</v>
      </c>
      <c r="Y329" s="15">
        <v>0</v>
      </c>
      <c r="Z329" s="15">
        <v>0</v>
      </c>
      <c r="AA329" s="15">
        <v>0</v>
      </c>
      <c r="AB329" s="15">
        <v>0</v>
      </c>
      <c r="AC329" s="15">
        <v>0</v>
      </c>
      <c r="AD329" s="15">
        <v>0</v>
      </c>
      <c r="AE329" s="15">
        <v>0</v>
      </c>
      <c r="AF329" s="15">
        <v>0</v>
      </c>
      <c r="AG329" s="15">
        <f t="shared" si="26"/>
        <v>0</v>
      </c>
      <c r="AH329" s="15">
        <v>13.31869011592865</v>
      </c>
      <c r="AI329" s="15">
        <v>8.2531701049804695</v>
      </c>
      <c r="AJ329" s="15">
        <v>0.76438999572396282</v>
      </c>
      <c r="AK329" s="15">
        <v>1.0139800171852111</v>
      </c>
      <c r="AL329" s="15">
        <v>12.207229818820954</v>
      </c>
      <c r="AM329" s="15">
        <v>0.36721998703479769</v>
      </c>
      <c r="AN329" s="15">
        <v>2.4214300402700899</v>
      </c>
      <c r="AO329" s="15">
        <v>7.9587098388671871</v>
      </c>
      <c r="AP329" s="15">
        <v>0.67489997071027752</v>
      </c>
      <c r="AQ329" s="15">
        <v>-1.0049999999999999</v>
      </c>
      <c r="AR329" s="15">
        <v>-5.7171198693811895</v>
      </c>
      <c r="AS329" s="15">
        <v>-0.62726999449729914</v>
      </c>
      <c r="AT329" s="15">
        <f t="shared" si="27"/>
        <v>39.630330025643119</v>
      </c>
      <c r="AU329" s="15">
        <v>-4.5546199194192889</v>
      </c>
      <c r="AV329" s="15">
        <v>5.1484201107025145</v>
      </c>
      <c r="AW329" s="15">
        <v>4.835660087585449</v>
      </c>
      <c r="AX329" s="15">
        <v>-2.4357699623107911</v>
      </c>
      <c r="AY329" s="15">
        <v>1.3457800788879395</v>
      </c>
      <c r="AZ329" s="15">
        <v>17.630119617462157</v>
      </c>
      <c r="BA329" s="15">
        <v>40.40017987060547</v>
      </c>
      <c r="BB329" s="15">
        <v>22.568269966125488</v>
      </c>
      <c r="BC329" s="15">
        <v>2.4962900505065919</v>
      </c>
      <c r="BD329" s="15">
        <v>3.0459999084472656E-2</v>
      </c>
      <c r="BE329" s="15">
        <v>3.0629999160766603E-2</v>
      </c>
      <c r="BF329" s="15">
        <v>3.0799999237060546E-2</v>
      </c>
      <c r="BG329" s="15">
        <f t="shared" si="28"/>
        <v>87.526219897627826</v>
      </c>
      <c r="BH329" t="str">
        <f t="shared" si="29"/>
        <v>SCGGAS</v>
      </c>
      <c r="BI329" t="str">
        <f>VLOOKUP(BH329,[2]Summary!$C$29:$C$56,1,0)</f>
        <v>SCGGas</v>
      </c>
      <c r="BJ329" s="16">
        <v>44562</v>
      </c>
    </row>
    <row r="330" spans="1:62" x14ac:dyDescent="0.25">
      <c r="A330" s="13" t="s">
        <v>422</v>
      </c>
      <c r="B330" s="13" t="s">
        <v>422</v>
      </c>
      <c r="C330" t="s">
        <v>423</v>
      </c>
      <c r="D330" t="s">
        <v>361</v>
      </c>
      <c r="E330" t="s">
        <v>308</v>
      </c>
      <c r="F330" s="13" t="s">
        <v>302</v>
      </c>
      <c r="G330" s="14"/>
      <c r="H330" s="15">
        <v>0</v>
      </c>
      <c r="I330" s="15">
        <v>0</v>
      </c>
      <c r="J330" s="15">
        <v>0</v>
      </c>
      <c r="K330" s="15">
        <v>0</v>
      </c>
      <c r="L330" s="15">
        <v>0</v>
      </c>
      <c r="M330" s="15">
        <v>0.35399999999999998</v>
      </c>
      <c r="N330" s="15">
        <v>1E-3</v>
      </c>
      <c r="O330" s="15">
        <v>1E-3</v>
      </c>
      <c r="P330" s="15">
        <v>1E-3</v>
      </c>
      <c r="Q330" s="15">
        <v>0</v>
      </c>
      <c r="R330" s="15">
        <v>0</v>
      </c>
      <c r="S330" s="15">
        <v>0</v>
      </c>
      <c r="T330" s="15">
        <f t="shared" si="25"/>
        <v>0.35699999999999998</v>
      </c>
      <c r="U330" s="15">
        <v>0</v>
      </c>
      <c r="V330" s="15">
        <v>0</v>
      </c>
      <c r="W330" s="15">
        <v>0.46020998626947401</v>
      </c>
      <c r="X330" s="15">
        <v>1.1100000143051147E-3</v>
      </c>
      <c r="Y330" s="15">
        <v>1.1100000143051147E-3</v>
      </c>
      <c r="Z330" s="15">
        <v>9.3999999761581424E-4</v>
      </c>
      <c r="AA330" s="15">
        <v>0.27710999512672424</v>
      </c>
      <c r="AB330" s="15">
        <v>3.5170000376701354</v>
      </c>
      <c r="AC330" s="15">
        <v>10.696389648437499</v>
      </c>
      <c r="AD330" s="15">
        <v>15.15139966392517</v>
      </c>
      <c r="AE330" s="15">
        <v>-0.82533999824523929</v>
      </c>
      <c r="AF330" s="15">
        <v>4.1399998664855961E-3</v>
      </c>
      <c r="AG330" s="15">
        <f t="shared" si="26"/>
        <v>29.284069333076474</v>
      </c>
      <c r="AH330" s="15">
        <v>5.9699997901916501E-3</v>
      </c>
      <c r="AI330" s="15">
        <v>5.9699997901916501E-3</v>
      </c>
      <c r="AJ330" s="15">
        <v>5.9699997901916501E-3</v>
      </c>
      <c r="AK330" s="15">
        <v>0.83461997413635258</v>
      </c>
      <c r="AL330" s="15">
        <v>113.34678952026367</v>
      </c>
      <c r="AM330" s="15">
        <v>33.395180017858742</v>
      </c>
      <c r="AN330" s="15">
        <v>0</v>
      </c>
      <c r="AO330" s="15">
        <v>0.30797999954223632</v>
      </c>
      <c r="AP330" s="15">
        <v>6.2486898193359375</v>
      </c>
      <c r="AQ330" s="15">
        <v>19.527999999999999</v>
      </c>
      <c r="AR330" s="15">
        <v>11.8807197265625</v>
      </c>
      <c r="AS330" s="15">
        <v>10.498940185546875</v>
      </c>
      <c r="AT330" s="15">
        <f t="shared" si="27"/>
        <v>196.05882924261687</v>
      </c>
      <c r="AU330" s="15">
        <v>0</v>
      </c>
      <c r="AV330" s="15">
        <v>0</v>
      </c>
      <c r="AW330" s="15">
        <v>0</v>
      </c>
      <c r="AX330" s="15">
        <v>0</v>
      </c>
      <c r="AY330" s="15">
        <v>0</v>
      </c>
      <c r="AZ330" s="15">
        <v>0</v>
      </c>
      <c r="BA330" s="15">
        <v>0</v>
      </c>
      <c r="BB330" s="15">
        <v>0</v>
      </c>
      <c r="BC330" s="15">
        <v>0</v>
      </c>
      <c r="BD330" s="15">
        <v>0</v>
      </c>
      <c r="BE330" s="15">
        <v>0</v>
      </c>
      <c r="BF330" s="15">
        <v>0</v>
      </c>
      <c r="BG330" s="15">
        <f t="shared" si="28"/>
        <v>0</v>
      </c>
      <c r="BH330" t="str">
        <f t="shared" si="29"/>
        <v>SCGGAS</v>
      </c>
      <c r="BI330" t="str">
        <f>VLOOKUP(BH330,[2]Summary!$C$29:$C$56,1,0)</f>
        <v>SCGGas</v>
      </c>
      <c r="BJ330" s="16">
        <v>44197</v>
      </c>
    </row>
    <row r="331" spans="1:62" x14ac:dyDescent="0.25">
      <c r="A331" s="13" t="s">
        <v>424</v>
      </c>
      <c r="B331" s="13" t="s">
        <v>424</v>
      </c>
      <c r="C331" t="s">
        <v>425</v>
      </c>
      <c r="D331" t="s">
        <v>361</v>
      </c>
      <c r="E331" t="s">
        <v>308</v>
      </c>
      <c r="F331" s="13" t="s">
        <v>426</v>
      </c>
      <c r="G331" s="14"/>
      <c r="H331" s="15">
        <v>241.846</v>
      </c>
      <c r="I331" s="15">
        <v>18.658000000000001</v>
      </c>
      <c r="J331" s="15">
        <v>7.3369999999999997</v>
      </c>
      <c r="K331" s="15">
        <v>2.714</v>
      </c>
      <c r="L331" s="15">
        <v>2.976</v>
      </c>
      <c r="M331" s="15">
        <v>18.654</v>
      </c>
      <c r="N331" s="15">
        <v>2.4870000000000001</v>
      </c>
      <c r="O331" s="15">
        <v>15.333</v>
      </c>
      <c r="P331" s="15">
        <v>113.2</v>
      </c>
      <c r="Q331" s="15">
        <v>14.125999999999999</v>
      </c>
      <c r="R331" s="15">
        <v>57.226999999999997</v>
      </c>
      <c r="S331" s="15">
        <v>22.138999999999999</v>
      </c>
      <c r="T331" s="15">
        <f t="shared" si="25"/>
        <v>516.697</v>
      </c>
      <c r="U331" s="15">
        <v>34.388229110717774</v>
      </c>
      <c r="V331" s="15">
        <v>56.181718093872071</v>
      </c>
      <c r="W331" s="15">
        <v>35.667840759277347</v>
      </c>
      <c r="X331" s="15">
        <v>113.63431411743164</v>
      </c>
      <c r="Y331" s="15">
        <v>152.31054611206054</v>
      </c>
      <c r="Z331" s="15">
        <v>4.1483400230407712</v>
      </c>
      <c r="AA331" s="15">
        <v>22.874679794311522</v>
      </c>
      <c r="AB331" s="15">
        <v>17.53940044593811</v>
      </c>
      <c r="AC331" s="15">
        <v>122.48605003356934</v>
      </c>
      <c r="AD331" s="15">
        <v>21.552669189453123</v>
      </c>
      <c r="AE331" s="15">
        <v>5.9067501678466794</v>
      </c>
      <c r="AF331" s="15">
        <v>-11.488800086975097</v>
      </c>
      <c r="AG331" s="15">
        <f t="shared" si="26"/>
        <v>575.20173776054378</v>
      </c>
      <c r="AH331" s="15">
        <v>-41.732159393310546</v>
      </c>
      <c r="AI331" s="15">
        <v>93.405820953369144</v>
      </c>
      <c r="AJ331" s="15">
        <v>15.934980400085449</v>
      </c>
      <c r="AK331" s="15">
        <v>1.1456400299072265</v>
      </c>
      <c r="AL331" s="15">
        <v>231.4751531982422</v>
      </c>
      <c r="AM331" s="15">
        <v>387.20727813720703</v>
      </c>
      <c r="AN331" s="15">
        <v>329.43116577148436</v>
      </c>
      <c r="AO331" s="15">
        <v>-39.96658268737793</v>
      </c>
      <c r="AP331" s="15">
        <v>123.81627273941039</v>
      </c>
      <c r="AQ331" s="15">
        <v>386.64699999999999</v>
      </c>
      <c r="AR331" s="15">
        <v>184.80578190612792</v>
      </c>
      <c r="AS331" s="15">
        <v>112.13656214165688</v>
      </c>
      <c r="AT331" s="15">
        <f t="shared" si="27"/>
        <v>1784.306913196802</v>
      </c>
      <c r="AU331" s="15">
        <v>0</v>
      </c>
      <c r="AV331" s="15">
        <v>0</v>
      </c>
      <c r="AW331" s="15">
        <v>0</v>
      </c>
      <c r="AX331" s="15">
        <v>0</v>
      </c>
      <c r="AY331" s="15">
        <v>0</v>
      </c>
      <c r="AZ331" s="15">
        <v>0</v>
      </c>
      <c r="BA331" s="15">
        <v>0</v>
      </c>
      <c r="BB331" s="15">
        <v>0</v>
      </c>
      <c r="BC331" s="15">
        <v>0</v>
      </c>
      <c r="BD331" s="15">
        <v>0</v>
      </c>
      <c r="BE331" s="15">
        <v>0</v>
      </c>
      <c r="BF331" s="15">
        <v>0</v>
      </c>
      <c r="BG331" s="15">
        <f t="shared" si="28"/>
        <v>0</v>
      </c>
      <c r="BH331" t="str">
        <f t="shared" si="29"/>
        <v>SCGGAS</v>
      </c>
      <c r="BI331" t="str">
        <f>VLOOKUP(BH331,[2]Summary!$C$29:$C$56,1,0)</f>
        <v>SCGGas</v>
      </c>
      <c r="BJ331" s="16">
        <v>44197</v>
      </c>
    </row>
    <row r="332" spans="1:62" x14ac:dyDescent="0.25">
      <c r="A332" s="13" t="s">
        <v>427</v>
      </c>
      <c r="B332" s="13" t="s">
        <v>427</v>
      </c>
      <c r="C332" t="s">
        <v>428</v>
      </c>
      <c r="D332" t="s">
        <v>361</v>
      </c>
      <c r="E332" t="s">
        <v>308</v>
      </c>
      <c r="F332" s="13" t="s">
        <v>302</v>
      </c>
      <c r="G332" s="14"/>
      <c r="H332" s="15">
        <v>0</v>
      </c>
      <c r="I332" s="15">
        <v>0</v>
      </c>
      <c r="J332" s="15">
        <v>0</v>
      </c>
      <c r="K332" s="15">
        <v>0</v>
      </c>
      <c r="L332" s="15">
        <v>0</v>
      </c>
      <c r="M332" s="15">
        <v>0</v>
      </c>
      <c r="N332" s="15">
        <v>0</v>
      </c>
      <c r="O332" s="15">
        <v>0</v>
      </c>
      <c r="P332" s="15">
        <v>22.739000000000001</v>
      </c>
      <c r="Q332" s="15">
        <v>-77.135999999999996</v>
      </c>
      <c r="R332" s="15">
        <v>4.1000000000000002E-2</v>
      </c>
      <c r="S332" s="15">
        <v>6.6000000000000003E-2</v>
      </c>
      <c r="T332" s="15">
        <f t="shared" si="25"/>
        <v>-54.289999999999992</v>
      </c>
      <c r="U332" s="15">
        <v>3.1823500099182129</v>
      </c>
      <c r="V332" s="15">
        <v>5.834000015258789E-2</v>
      </c>
      <c r="W332" s="15">
        <v>5.6430000305175781E-2</v>
      </c>
      <c r="X332" s="15">
        <v>5.6430000305175781E-2</v>
      </c>
      <c r="Y332" s="15">
        <v>5.6430000305175781E-2</v>
      </c>
      <c r="Z332" s="15">
        <v>7.8034599571228025</v>
      </c>
      <c r="AA332" s="15">
        <v>219.71314838790894</v>
      </c>
      <c r="AB332" s="15">
        <v>405.601137512207</v>
      </c>
      <c r="AC332" s="15">
        <v>-34.856070481300357</v>
      </c>
      <c r="AD332" s="15">
        <v>13.5252299118042</v>
      </c>
      <c r="AE332" s="15">
        <v>61.530601753234862</v>
      </c>
      <c r="AF332" s="15">
        <v>-170.74195383787156</v>
      </c>
      <c r="AG332" s="15">
        <f t="shared" si="26"/>
        <v>505.9855332140923</v>
      </c>
      <c r="AH332" s="15">
        <v>19.73987999343872</v>
      </c>
      <c r="AI332" s="15">
        <v>9.6202999086379997</v>
      </c>
      <c r="AJ332" s="15">
        <v>90.597208719253544</v>
      </c>
      <c r="AK332" s="15">
        <v>213.62541374969481</v>
      </c>
      <c r="AL332" s="15">
        <v>47.84664926147461</v>
      </c>
      <c r="AM332" s="15">
        <v>189.99356475448607</v>
      </c>
      <c r="AN332" s="15">
        <v>6.8274900751113892</v>
      </c>
      <c r="AO332" s="15">
        <v>1.6138999862670897</v>
      </c>
      <c r="AP332" s="15">
        <v>0.28698999500274658</v>
      </c>
      <c r="AQ332" s="15">
        <v>1.9930000000000001</v>
      </c>
      <c r="AR332" s="15">
        <v>-1.0409999847412109E-2</v>
      </c>
      <c r="AS332" s="15">
        <v>-80.063708749771124</v>
      </c>
      <c r="AT332" s="15">
        <f t="shared" si="27"/>
        <v>502.07027769374855</v>
      </c>
      <c r="AU332" s="15">
        <v>0</v>
      </c>
      <c r="AV332" s="15">
        <v>0</v>
      </c>
      <c r="AW332" s="15">
        <v>0</v>
      </c>
      <c r="AX332" s="15">
        <v>0</v>
      </c>
      <c r="AY332" s="15">
        <v>0</v>
      </c>
      <c r="AZ332" s="15">
        <v>0</v>
      </c>
      <c r="BA332" s="15">
        <v>0</v>
      </c>
      <c r="BB332" s="15">
        <v>0</v>
      </c>
      <c r="BC332" s="15">
        <v>0</v>
      </c>
      <c r="BD332" s="15">
        <v>0</v>
      </c>
      <c r="BE332" s="15">
        <v>0</v>
      </c>
      <c r="BF332" s="15">
        <v>0</v>
      </c>
      <c r="BG332" s="15">
        <f t="shared" si="28"/>
        <v>0</v>
      </c>
      <c r="BH332" t="str">
        <f t="shared" si="29"/>
        <v>SCGGAS</v>
      </c>
      <c r="BI332" t="str">
        <f>VLOOKUP(BH332,[2]Summary!$C$29:$C$56,1,0)</f>
        <v>SCGGas</v>
      </c>
      <c r="BJ332" s="16">
        <v>44197</v>
      </c>
    </row>
    <row r="333" spans="1:62" x14ac:dyDescent="0.25">
      <c r="A333" s="13" t="s">
        <v>429</v>
      </c>
      <c r="B333" s="13" t="s">
        <v>429</v>
      </c>
      <c r="C333" t="s">
        <v>430</v>
      </c>
      <c r="D333" t="s">
        <v>361</v>
      </c>
      <c r="E333" t="s">
        <v>308</v>
      </c>
      <c r="F333" s="13" t="s">
        <v>302</v>
      </c>
      <c r="G333" s="14"/>
      <c r="H333" s="15">
        <v>249.28200000000001</v>
      </c>
      <c r="I333" s="15">
        <v>0.13400000000000001</v>
      </c>
      <c r="J333" s="15">
        <v>-0.45700000000000002</v>
      </c>
      <c r="K333" s="15">
        <v>-5.2960000000000003</v>
      </c>
      <c r="L333" s="15">
        <v>0.4</v>
      </c>
      <c r="M333" s="15">
        <v>1.1339999999999999</v>
      </c>
      <c r="N333" s="15">
        <v>-47.890999999999998</v>
      </c>
      <c r="O333" s="15">
        <v>42.069000000000003</v>
      </c>
      <c r="P333" s="15">
        <v>8.5169999999999995</v>
      </c>
      <c r="Q333" s="15">
        <v>225.49299999999999</v>
      </c>
      <c r="R333" s="15">
        <v>153.375</v>
      </c>
      <c r="S333" s="15">
        <v>399.36399999999998</v>
      </c>
      <c r="T333" s="15">
        <f t="shared" si="25"/>
        <v>1026.124</v>
      </c>
      <c r="U333" s="15">
        <v>-319.26431817626951</v>
      </c>
      <c r="V333" s="15">
        <v>130.6961307067871</v>
      </c>
      <c r="W333" s="15">
        <v>372.76292999267577</v>
      </c>
      <c r="X333" s="15">
        <v>29.704200942993165</v>
      </c>
      <c r="Y333" s="15">
        <v>50.524301696777343</v>
      </c>
      <c r="Z333" s="15">
        <v>222.10652592468261</v>
      </c>
      <c r="AA333" s="15">
        <v>-59.481310638427736</v>
      </c>
      <c r="AB333" s="15">
        <v>157.72138143920898</v>
      </c>
      <c r="AC333" s="15">
        <v>23.378819671630858</v>
      </c>
      <c r="AD333" s="15">
        <v>-6.8989982604980474E-2</v>
      </c>
      <c r="AE333" s="15">
        <v>4.4335301361083985</v>
      </c>
      <c r="AF333" s="15">
        <v>-350.03895124816893</v>
      </c>
      <c r="AG333" s="15">
        <f t="shared" si="26"/>
        <v>262.47425046539308</v>
      </c>
      <c r="AH333" s="15">
        <v>6.0937097644805904</v>
      </c>
      <c r="AI333" s="15">
        <v>24.31286036682129</v>
      </c>
      <c r="AJ333" s="15">
        <v>42.1850394821167</v>
      </c>
      <c r="AK333" s="15">
        <v>4.0680501098632815</v>
      </c>
      <c r="AL333" s="15">
        <v>1.2946099882125854</v>
      </c>
      <c r="AM333" s="15">
        <v>-0.53694999712705616</v>
      </c>
      <c r="AN333" s="15">
        <v>1.2481499938964844</v>
      </c>
      <c r="AO333" s="15">
        <v>216.26195943450927</v>
      </c>
      <c r="AP333" s="15">
        <v>265.68210129547117</v>
      </c>
      <c r="AQ333" s="15">
        <v>30.949000000000002</v>
      </c>
      <c r="AR333" s="15">
        <v>298.83344535827638</v>
      </c>
      <c r="AS333" s="15">
        <v>322.4082138671875</v>
      </c>
      <c r="AT333" s="15">
        <f t="shared" si="27"/>
        <v>1212.8001896637081</v>
      </c>
      <c r="AU333" s="15">
        <v>0</v>
      </c>
      <c r="AV333" s="15">
        <v>0</v>
      </c>
      <c r="AW333" s="15">
        <v>0</v>
      </c>
      <c r="AX333" s="15">
        <v>0</v>
      </c>
      <c r="AY333" s="15">
        <v>0</v>
      </c>
      <c r="AZ333" s="15">
        <v>0</v>
      </c>
      <c r="BA333" s="15">
        <v>0</v>
      </c>
      <c r="BB333" s="15">
        <v>0</v>
      </c>
      <c r="BC333" s="15">
        <v>0</v>
      </c>
      <c r="BD333" s="15">
        <v>0</v>
      </c>
      <c r="BE333" s="15">
        <v>0</v>
      </c>
      <c r="BF333" s="15">
        <v>0</v>
      </c>
      <c r="BG333" s="15">
        <f t="shared" si="28"/>
        <v>0</v>
      </c>
      <c r="BH333" t="str">
        <f t="shared" si="29"/>
        <v>SCGGAS</v>
      </c>
      <c r="BI333" t="str">
        <f>VLOOKUP(BH333,[2]Summary!$C$29:$C$56,1,0)</f>
        <v>SCGGas</v>
      </c>
      <c r="BJ333" s="16">
        <v>44197</v>
      </c>
    </row>
    <row r="334" spans="1:62" x14ac:dyDescent="0.25">
      <c r="A334" s="13" t="s">
        <v>431</v>
      </c>
      <c r="B334" s="13" t="s">
        <v>431</v>
      </c>
      <c r="C334" t="s">
        <v>432</v>
      </c>
      <c r="D334" t="s">
        <v>361</v>
      </c>
      <c r="E334" t="s">
        <v>308</v>
      </c>
      <c r="F334" s="13" t="s">
        <v>302</v>
      </c>
      <c r="G334" s="14"/>
      <c r="H334" s="15">
        <v>0</v>
      </c>
      <c r="I334" s="15">
        <v>0</v>
      </c>
      <c r="J334" s="15">
        <v>0</v>
      </c>
      <c r="K334" s="15">
        <v>0</v>
      </c>
      <c r="L334" s="15">
        <v>7.8E-2</v>
      </c>
      <c r="M334" s="15">
        <v>1E-3</v>
      </c>
      <c r="N334" s="15">
        <v>1E-3</v>
      </c>
      <c r="O334" s="15">
        <v>0.01</v>
      </c>
      <c r="P334" s="15">
        <v>1E-3</v>
      </c>
      <c r="Q334" s="15">
        <v>1E-3</v>
      </c>
      <c r="R334" s="15">
        <v>1E-3</v>
      </c>
      <c r="S334" s="15">
        <v>1E-3</v>
      </c>
      <c r="T334" s="15">
        <f t="shared" si="25"/>
        <v>9.4E-2</v>
      </c>
      <c r="U334" s="15">
        <v>9.3999999761581424E-4</v>
      </c>
      <c r="V334" s="15">
        <v>9.3999999761581424E-4</v>
      </c>
      <c r="W334" s="15">
        <v>8.9999997615814213E-4</v>
      </c>
      <c r="X334" s="15">
        <v>8.9999997615814213E-4</v>
      </c>
      <c r="Y334" s="15">
        <v>8.9999997615814213E-4</v>
      </c>
      <c r="Z334" s="15">
        <v>2.6529600622653962</v>
      </c>
      <c r="AA334" s="15">
        <v>4.2051500072479246</v>
      </c>
      <c r="AB334" s="15">
        <v>5.9101602363586423</v>
      </c>
      <c r="AC334" s="15">
        <v>110.65851129150391</v>
      </c>
      <c r="AD334" s="15">
        <v>3.6762800941467284</v>
      </c>
      <c r="AE334" s="15">
        <v>0.39219003295898436</v>
      </c>
      <c r="AF334" s="15">
        <v>-0.45061001110076904</v>
      </c>
      <c r="AG334" s="15">
        <f t="shared" si="26"/>
        <v>127.04922171330453</v>
      </c>
      <c r="AH334" s="15">
        <v>2.4592200183868407</v>
      </c>
      <c r="AI334" s="15">
        <v>0.72482000923156742</v>
      </c>
      <c r="AJ334" s="15">
        <v>53.699709876060489</v>
      </c>
      <c r="AK334" s="15">
        <v>1.335639980316162</v>
      </c>
      <c r="AL334" s="15">
        <v>95.06700724029541</v>
      </c>
      <c r="AM334" s="15">
        <v>115.56142867279053</v>
      </c>
      <c r="AN334" s="15">
        <v>3.856999969482422E-2</v>
      </c>
      <c r="AO334" s="15">
        <v>3.5616400682926179</v>
      </c>
      <c r="AP334" s="15">
        <v>5.4080800352096556</v>
      </c>
      <c r="AQ334" s="15">
        <v>11.738</v>
      </c>
      <c r="AR334" s="15">
        <v>-1.6274499688148498</v>
      </c>
      <c r="AS334" s="15">
        <v>7.7029801404476164</v>
      </c>
      <c r="AT334" s="15">
        <f t="shared" si="27"/>
        <v>295.66964607191079</v>
      </c>
      <c r="AU334" s="15">
        <v>0</v>
      </c>
      <c r="AV334" s="15">
        <v>0</v>
      </c>
      <c r="AW334" s="15">
        <v>0</v>
      </c>
      <c r="AX334" s="15">
        <v>0</v>
      </c>
      <c r="AY334" s="15">
        <v>0</v>
      </c>
      <c r="AZ334" s="15">
        <v>0</v>
      </c>
      <c r="BA334" s="15">
        <v>0</v>
      </c>
      <c r="BB334" s="15">
        <v>0</v>
      </c>
      <c r="BC334" s="15">
        <v>0</v>
      </c>
      <c r="BD334" s="15">
        <v>0</v>
      </c>
      <c r="BE334" s="15">
        <v>0</v>
      </c>
      <c r="BF334" s="15">
        <v>0</v>
      </c>
      <c r="BG334" s="15">
        <f t="shared" si="28"/>
        <v>0</v>
      </c>
      <c r="BH334" t="str">
        <f t="shared" si="29"/>
        <v>SCGGAS</v>
      </c>
      <c r="BI334" t="str">
        <f>VLOOKUP(BH334,[2]Summary!$C$29:$C$56,1,0)</f>
        <v>SCGGas</v>
      </c>
      <c r="BJ334" s="16">
        <v>44197</v>
      </c>
    </row>
    <row r="335" spans="1:62" x14ac:dyDescent="0.25">
      <c r="A335" s="13" t="s">
        <v>433</v>
      </c>
      <c r="B335" s="13" t="s">
        <v>433</v>
      </c>
      <c r="C335" t="s">
        <v>385</v>
      </c>
      <c r="D335" t="s">
        <v>434</v>
      </c>
      <c r="E335" t="s">
        <v>308</v>
      </c>
      <c r="F335" s="13" t="s">
        <v>302</v>
      </c>
      <c r="G335" s="14"/>
      <c r="H335" s="15">
        <v>31.532</v>
      </c>
      <c r="I335" s="15">
        <v>1.8839999999999999</v>
      </c>
      <c r="J335" s="15">
        <v>3.9340000000000002</v>
      </c>
      <c r="K335" s="15">
        <v>24.87</v>
      </c>
      <c r="L335" s="15">
        <v>9.0419999999999998</v>
      </c>
      <c r="M335" s="15">
        <v>51.185000000000002</v>
      </c>
      <c r="N335" s="15">
        <v>73.432000000000002</v>
      </c>
      <c r="O335" s="15">
        <v>62.241999999999997</v>
      </c>
      <c r="P335" s="15">
        <v>-6.1680000000000001</v>
      </c>
      <c r="Q335" s="15">
        <v>147.53899999999999</v>
      </c>
      <c r="R335" s="15">
        <v>96.768000000000001</v>
      </c>
      <c r="S335" s="15">
        <v>79.045000000000002</v>
      </c>
      <c r="T335" s="15">
        <f t="shared" si="25"/>
        <v>575.30499999999995</v>
      </c>
      <c r="U335" s="15">
        <v>26.7229189453125</v>
      </c>
      <c r="V335" s="15">
        <v>12.161500238418579</v>
      </c>
      <c r="W335" s="15">
        <v>2.7532000341415404</v>
      </c>
      <c r="X335" s="15">
        <v>27.865279868125917</v>
      </c>
      <c r="Y335" s="15">
        <v>-8.2850200653076165</v>
      </c>
      <c r="Z335" s="15">
        <v>10.238969858169556</v>
      </c>
      <c r="AA335" s="15">
        <v>62.269051289081574</v>
      </c>
      <c r="AB335" s="15">
        <v>9.3987796726226804</v>
      </c>
      <c r="AC335" s="15">
        <v>48.385578632354736</v>
      </c>
      <c r="AD335" s="15">
        <v>25.81967036151886</v>
      </c>
      <c r="AE335" s="15">
        <v>10.637059565544128</v>
      </c>
      <c r="AF335" s="15">
        <v>30.830799388408661</v>
      </c>
      <c r="AG335" s="15">
        <f t="shared" si="26"/>
        <v>258.79778778839108</v>
      </c>
      <c r="AH335" s="15">
        <v>18.680129501819611</v>
      </c>
      <c r="AI335" s="15">
        <v>5.8899998664855959E-3</v>
      </c>
      <c r="AJ335" s="15">
        <v>0.70265998268127439</v>
      </c>
      <c r="AK335" s="15">
        <v>2.2159999847412109E-2</v>
      </c>
      <c r="AL335" s="15">
        <v>24.920709945678713</v>
      </c>
      <c r="AM335" s="15">
        <v>20.34392045235634</v>
      </c>
      <c r="AN335" s="15">
        <v>88.650319220066066</v>
      </c>
      <c r="AO335" s="15">
        <v>15.591110191822052</v>
      </c>
      <c r="AP335" s="15">
        <v>39.246760832548141</v>
      </c>
      <c r="AQ335" s="15">
        <v>-25.504000000000001</v>
      </c>
      <c r="AR335" s="15">
        <v>21.118920198678971</v>
      </c>
      <c r="AS335" s="15">
        <v>8.7469401025772093</v>
      </c>
      <c r="AT335" s="15">
        <f t="shared" si="27"/>
        <v>212.52552042794233</v>
      </c>
      <c r="AU335" s="15">
        <v>0</v>
      </c>
      <c r="AV335" s="15">
        <v>0</v>
      </c>
      <c r="AW335" s="15">
        <v>0</v>
      </c>
      <c r="AX335" s="15">
        <v>0</v>
      </c>
      <c r="AY335" s="15">
        <v>0</v>
      </c>
      <c r="AZ335" s="15">
        <v>0</v>
      </c>
      <c r="BA335" s="15">
        <v>0</v>
      </c>
      <c r="BB335" s="15">
        <v>0</v>
      </c>
      <c r="BC335" s="15">
        <v>0</v>
      </c>
      <c r="BD335" s="15">
        <v>0</v>
      </c>
      <c r="BE335" s="15">
        <v>0</v>
      </c>
      <c r="BF335" s="15">
        <v>0</v>
      </c>
      <c r="BG335" s="15">
        <f t="shared" si="28"/>
        <v>0</v>
      </c>
      <c r="BH335" t="str">
        <f t="shared" si="29"/>
        <v>CNGGAS</v>
      </c>
      <c r="BI335" t="str">
        <f>VLOOKUP(BH335,[2]Summary!$C$29:$C$56,1,0)</f>
        <v>CNGGas</v>
      </c>
      <c r="BJ335" s="16">
        <v>44197</v>
      </c>
    </row>
    <row r="336" spans="1:62" x14ac:dyDescent="0.25">
      <c r="A336" s="13" t="s">
        <v>435</v>
      </c>
      <c r="B336" s="13" t="s">
        <v>435</v>
      </c>
      <c r="C336" t="s">
        <v>387</v>
      </c>
      <c r="D336" t="s">
        <v>434</v>
      </c>
      <c r="E336" t="s">
        <v>308</v>
      </c>
      <c r="F336" s="13" t="s">
        <v>302</v>
      </c>
      <c r="G336" s="14"/>
      <c r="H336" s="15">
        <v>405.036</v>
      </c>
      <c r="I336" s="15">
        <v>114.69499999999999</v>
      </c>
      <c r="J336" s="15">
        <v>74.747</v>
      </c>
      <c r="K336" s="15">
        <v>94.531000000000006</v>
      </c>
      <c r="L336" s="15">
        <v>873.08900000000006</v>
      </c>
      <c r="M336" s="15">
        <v>991.12900000000002</v>
      </c>
      <c r="N336" s="15">
        <v>633.178</v>
      </c>
      <c r="O336" s="15">
        <v>-692.07500000000005</v>
      </c>
      <c r="P336" s="15">
        <v>484.03100000000001</v>
      </c>
      <c r="Q336" s="15">
        <v>1164.319</v>
      </c>
      <c r="R336" s="15">
        <v>-731.50800000000004</v>
      </c>
      <c r="S336" s="15">
        <v>-1030.827</v>
      </c>
      <c r="T336" s="15">
        <f t="shared" si="25"/>
        <v>2380.3450000000003</v>
      </c>
      <c r="U336" s="15">
        <v>164.0832541809082</v>
      </c>
      <c r="V336" s="15">
        <v>-86.583475753784185</v>
      </c>
      <c r="W336" s="15">
        <v>1035.8918419952392</v>
      </c>
      <c r="X336" s="15">
        <v>292.89725505828858</v>
      </c>
      <c r="Y336" s="15">
        <v>251.11118443298341</v>
      </c>
      <c r="Z336" s="15">
        <v>291.81356336975097</v>
      </c>
      <c r="AA336" s="15">
        <v>325.15160525512698</v>
      </c>
      <c r="AB336" s="15">
        <v>615.06842479705813</v>
      </c>
      <c r="AC336" s="15">
        <v>406.95692562866213</v>
      </c>
      <c r="AD336" s="15">
        <v>824.66693499755854</v>
      </c>
      <c r="AE336" s="15">
        <v>689.49369583129885</v>
      </c>
      <c r="AF336" s="15">
        <v>-575.29518745422365</v>
      </c>
      <c r="AG336" s="15">
        <f t="shared" si="26"/>
        <v>4235.2560223388682</v>
      </c>
      <c r="AH336" s="15">
        <v>-84.506231170654303</v>
      </c>
      <c r="AI336" s="15">
        <v>-46.007488456726072</v>
      </c>
      <c r="AJ336" s="15">
        <v>14.286580001831055</v>
      </c>
      <c r="AK336" s="15">
        <v>72.340638900756829</v>
      </c>
      <c r="AL336" s="15">
        <v>266.91954606628417</v>
      </c>
      <c r="AM336" s="15">
        <v>881.2287701301575</v>
      </c>
      <c r="AN336" s="15">
        <v>738.02843990325925</v>
      </c>
      <c r="AO336" s="15">
        <v>580.09291355514529</v>
      </c>
      <c r="AP336" s="15">
        <v>87.70740947341919</v>
      </c>
      <c r="AQ336" s="15">
        <v>771.83699999999999</v>
      </c>
      <c r="AR336" s="15">
        <v>226.78056893920899</v>
      </c>
      <c r="AS336" s="15">
        <v>-369.57620996093749</v>
      </c>
      <c r="AT336" s="15">
        <f t="shared" si="27"/>
        <v>3139.131937381745</v>
      </c>
      <c r="AU336" s="15">
        <v>-204.39961160278321</v>
      </c>
      <c r="AV336" s="15">
        <v>114.39057586669922</v>
      </c>
      <c r="AW336" s="15">
        <v>-13.783999568939208</v>
      </c>
      <c r="AX336" s="15">
        <v>46.292598785400394</v>
      </c>
      <c r="AY336" s="15">
        <v>288.06938229370115</v>
      </c>
      <c r="AZ336" s="15">
        <v>991.50805517578124</v>
      </c>
      <c r="BA336" s="15">
        <v>64.402229492187502</v>
      </c>
      <c r="BB336" s="15">
        <v>117.23773138427734</v>
      </c>
      <c r="BC336" s="15">
        <v>46.731490783691406</v>
      </c>
      <c r="BD336" s="15">
        <v>1389.6266557617187</v>
      </c>
      <c r="BE336" s="15">
        <v>1336.1602485351561</v>
      </c>
      <c r="BF336" s="15">
        <v>1042.6196987304688</v>
      </c>
      <c r="BG336" s="15">
        <f t="shared" si="28"/>
        <v>5218.8550556373593</v>
      </c>
      <c r="BH336" t="str">
        <f t="shared" si="29"/>
        <v>CNGGAS</v>
      </c>
      <c r="BI336" t="str">
        <f>VLOOKUP(BH336,[2]Summary!$C$29:$C$56,1,0)</f>
        <v>CNGGas</v>
      </c>
      <c r="BJ336" s="16">
        <v>44562</v>
      </c>
    </row>
    <row r="337" spans="1:62" x14ac:dyDescent="0.25">
      <c r="A337" s="13" t="s">
        <v>436</v>
      </c>
      <c r="B337" s="13" t="s">
        <v>436</v>
      </c>
      <c r="C337" t="s">
        <v>389</v>
      </c>
      <c r="D337" t="s">
        <v>434</v>
      </c>
      <c r="E337" t="s">
        <v>308</v>
      </c>
      <c r="F337" s="13" t="s">
        <v>302</v>
      </c>
      <c r="G337" s="14"/>
      <c r="H337" s="15">
        <v>70.001999999999995</v>
      </c>
      <c r="I337" s="15">
        <v>12.097</v>
      </c>
      <c r="J337" s="15">
        <v>-92.980999999999995</v>
      </c>
      <c r="K337" s="15">
        <v>20.306000000000001</v>
      </c>
      <c r="L337" s="15">
        <v>29.231000000000002</v>
      </c>
      <c r="M337" s="15">
        <v>424.983</v>
      </c>
      <c r="N337" s="15">
        <v>274.86</v>
      </c>
      <c r="O337" s="15">
        <v>300.327</v>
      </c>
      <c r="P337" s="15">
        <v>162.804</v>
      </c>
      <c r="Q337" s="15">
        <v>169.547</v>
      </c>
      <c r="R337" s="15">
        <v>127.22499999999999</v>
      </c>
      <c r="S337" s="15">
        <v>211.77799999999999</v>
      </c>
      <c r="T337" s="15">
        <f t="shared" si="25"/>
        <v>1710.1790000000001</v>
      </c>
      <c r="U337" s="15">
        <v>74.981251358032225</v>
      </c>
      <c r="V337" s="15">
        <v>38.265099960327149</v>
      </c>
      <c r="W337" s="15">
        <v>38.673299789428711</v>
      </c>
      <c r="X337" s="15">
        <v>137.73169030761719</v>
      </c>
      <c r="Y337" s="15">
        <v>181.56836014556885</v>
      </c>
      <c r="Z337" s="15">
        <v>79.0509193649292</v>
      </c>
      <c r="AA337" s="15">
        <v>112.32838953399659</v>
      </c>
      <c r="AB337" s="15">
        <v>230.46329691314696</v>
      </c>
      <c r="AC337" s="15">
        <v>117.85136676025391</v>
      </c>
      <c r="AD337" s="15">
        <v>255.80623789215088</v>
      </c>
      <c r="AE337" s="15">
        <v>112.27608755493164</v>
      </c>
      <c r="AF337" s="15">
        <v>105.05427154541016</v>
      </c>
      <c r="AG337" s="15">
        <f t="shared" si="26"/>
        <v>1484.050271125793</v>
      </c>
      <c r="AH337" s="15">
        <v>78.836278518676764</v>
      </c>
      <c r="AI337" s="15">
        <v>16.001890441894531</v>
      </c>
      <c r="AJ337" s="15">
        <v>27.246670829772949</v>
      </c>
      <c r="AK337" s="15">
        <v>110.21676327514649</v>
      </c>
      <c r="AL337" s="15">
        <v>137.44611576843261</v>
      </c>
      <c r="AM337" s="15">
        <v>148.4633190422058</v>
      </c>
      <c r="AN337" s="15">
        <v>86.177090965270992</v>
      </c>
      <c r="AO337" s="15">
        <v>129.27728105926514</v>
      </c>
      <c r="AP337" s="15">
        <v>149.30563933563232</v>
      </c>
      <c r="AQ337" s="15">
        <v>143.012</v>
      </c>
      <c r="AR337" s="15">
        <v>226.66634843826293</v>
      </c>
      <c r="AS337" s="15">
        <v>148.06980034637451</v>
      </c>
      <c r="AT337" s="15">
        <f t="shared" si="27"/>
        <v>1400.719198020935</v>
      </c>
      <c r="AU337" s="15">
        <v>0</v>
      </c>
      <c r="AV337" s="15">
        <v>0</v>
      </c>
      <c r="AW337" s="15">
        <v>0</v>
      </c>
      <c r="AX337" s="15">
        <v>0</v>
      </c>
      <c r="AY337" s="15">
        <v>0</v>
      </c>
      <c r="AZ337" s="15">
        <v>0</v>
      </c>
      <c r="BA337" s="15">
        <v>0</v>
      </c>
      <c r="BB337" s="15">
        <v>0</v>
      </c>
      <c r="BC337" s="15">
        <v>0</v>
      </c>
      <c r="BD337" s="15">
        <v>0</v>
      </c>
      <c r="BE337" s="15">
        <v>0</v>
      </c>
      <c r="BF337" s="15">
        <v>0</v>
      </c>
      <c r="BG337" s="15">
        <f t="shared" si="28"/>
        <v>0</v>
      </c>
      <c r="BH337" t="str">
        <f t="shared" si="29"/>
        <v>CNGGAS</v>
      </c>
      <c r="BI337" t="str">
        <f>VLOOKUP(BH337,[2]Summary!$C$29:$C$56,1,0)</f>
        <v>CNGGas</v>
      </c>
      <c r="BJ337" s="16">
        <v>44197</v>
      </c>
    </row>
    <row r="338" spans="1:62" x14ac:dyDescent="0.25">
      <c r="A338" s="13" t="s">
        <v>437</v>
      </c>
      <c r="B338" s="13" t="s">
        <v>437</v>
      </c>
      <c r="C338" t="s">
        <v>391</v>
      </c>
      <c r="D338" t="s">
        <v>434</v>
      </c>
      <c r="E338" t="s">
        <v>308</v>
      </c>
      <c r="F338" s="13" t="s">
        <v>302</v>
      </c>
      <c r="G338" s="14"/>
      <c r="H338" s="15">
        <v>42.631</v>
      </c>
      <c r="I338" s="15">
        <v>69.165000000000006</v>
      </c>
      <c r="J338" s="15">
        <v>40.932000000000002</v>
      </c>
      <c r="K338" s="15">
        <v>65.337000000000003</v>
      </c>
      <c r="L338" s="15">
        <v>116.801</v>
      </c>
      <c r="M338" s="15">
        <v>89.474999999999994</v>
      </c>
      <c r="N338" s="15">
        <v>53.701000000000001</v>
      </c>
      <c r="O338" s="15">
        <v>195.815</v>
      </c>
      <c r="P338" s="15">
        <v>153.172</v>
      </c>
      <c r="Q338" s="15">
        <v>148.744</v>
      </c>
      <c r="R338" s="15">
        <v>103.21599999999999</v>
      </c>
      <c r="S338" s="15">
        <v>217.82900000000001</v>
      </c>
      <c r="T338" s="15">
        <f t="shared" si="25"/>
        <v>1296.818</v>
      </c>
      <c r="U338" s="15">
        <v>-33.758599754333495</v>
      </c>
      <c r="V338" s="15">
        <v>82.192049404144285</v>
      </c>
      <c r="W338" s="15">
        <v>33.389651000976563</v>
      </c>
      <c r="X338" s="15">
        <v>131.67200255966188</v>
      </c>
      <c r="Y338" s="15">
        <v>49.770861064910889</v>
      </c>
      <c r="Z338" s="15">
        <v>102.75134538269043</v>
      </c>
      <c r="AA338" s="15">
        <v>78.334361190795903</v>
      </c>
      <c r="AB338" s="15">
        <v>179.88144094848633</v>
      </c>
      <c r="AC338" s="15">
        <v>204.8455001525879</v>
      </c>
      <c r="AD338" s="15">
        <v>258.51508570098878</v>
      </c>
      <c r="AE338" s="15">
        <v>235.84207530975343</v>
      </c>
      <c r="AF338" s="15">
        <v>102.708090965271</v>
      </c>
      <c r="AG338" s="15">
        <f t="shared" si="26"/>
        <v>1426.1438639259338</v>
      </c>
      <c r="AH338" s="15">
        <v>44.620370059967044</v>
      </c>
      <c r="AI338" s="15">
        <v>14.90191000366211</v>
      </c>
      <c r="AJ338" s="15">
        <v>14.335149829864502</v>
      </c>
      <c r="AK338" s="15">
        <v>83.554258934020993</v>
      </c>
      <c r="AL338" s="15">
        <v>238.93294314575195</v>
      </c>
      <c r="AM338" s="15">
        <v>58.962421934127811</v>
      </c>
      <c r="AN338" s="15">
        <v>178.96198602485657</v>
      </c>
      <c r="AO338" s="15">
        <v>85.489017108917238</v>
      </c>
      <c r="AP338" s="15">
        <v>170.16951051712036</v>
      </c>
      <c r="AQ338" s="15">
        <v>142.411</v>
      </c>
      <c r="AR338" s="15">
        <v>148.36938767051697</v>
      </c>
      <c r="AS338" s="15">
        <v>44.161909309387205</v>
      </c>
      <c r="AT338" s="15">
        <f t="shared" si="27"/>
        <v>1224.8698645381928</v>
      </c>
      <c r="AU338" s="15">
        <v>0</v>
      </c>
      <c r="AV338" s="15">
        <v>0</v>
      </c>
      <c r="AW338" s="15">
        <v>0</v>
      </c>
      <c r="AX338" s="15">
        <v>0</v>
      </c>
      <c r="AY338" s="15">
        <v>0</v>
      </c>
      <c r="AZ338" s="15">
        <v>0</v>
      </c>
      <c r="BA338" s="15">
        <v>0</v>
      </c>
      <c r="BB338" s="15">
        <v>0</v>
      </c>
      <c r="BC338" s="15">
        <v>0</v>
      </c>
      <c r="BD338" s="15">
        <v>0</v>
      </c>
      <c r="BE338" s="15">
        <v>0</v>
      </c>
      <c r="BF338" s="15">
        <v>0</v>
      </c>
      <c r="BG338" s="15">
        <f t="shared" si="28"/>
        <v>0</v>
      </c>
      <c r="BH338" t="str">
        <f t="shared" si="29"/>
        <v>CNGGAS</v>
      </c>
      <c r="BI338" t="str">
        <f>VLOOKUP(BH338,[2]Summary!$C$29:$C$56,1,0)</f>
        <v>CNGGas</v>
      </c>
      <c r="BJ338" s="16">
        <v>44197</v>
      </c>
    </row>
    <row r="339" spans="1:62" x14ac:dyDescent="0.25">
      <c r="A339" s="13" t="s">
        <v>438</v>
      </c>
      <c r="B339" s="13" t="s">
        <v>438</v>
      </c>
      <c r="C339" t="s">
        <v>439</v>
      </c>
      <c r="D339" t="s">
        <v>434</v>
      </c>
      <c r="E339" t="s">
        <v>308</v>
      </c>
      <c r="F339" s="13" t="s">
        <v>60</v>
      </c>
      <c r="G339" s="14"/>
      <c r="H339" s="15">
        <v>19.706</v>
      </c>
      <c r="I339" s="15">
        <v>8.8070000000000004</v>
      </c>
      <c r="J339" s="15">
        <v>11.183999999999999</v>
      </c>
      <c r="K339" s="15">
        <v>2.8919999999999999</v>
      </c>
      <c r="L339" s="15">
        <v>3.7280000000000002</v>
      </c>
      <c r="M339" s="15">
        <v>0.95099999999999996</v>
      </c>
      <c r="N339" s="15">
        <v>0.88800000000000001</v>
      </c>
      <c r="O339" s="15">
        <v>74.849999999999994</v>
      </c>
      <c r="P339" s="15">
        <v>0.73499999999999999</v>
      </c>
      <c r="Q339" s="15">
        <v>0.248</v>
      </c>
      <c r="R339" s="15">
        <v>0</v>
      </c>
      <c r="S339" s="15">
        <v>0</v>
      </c>
      <c r="T339" s="15">
        <f t="shared" si="25"/>
        <v>123.989</v>
      </c>
      <c r="U339" s="15">
        <v>0</v>
      </c>
      <c r="V339" s="15">
        <v>0</v>
      </c>
      <c r="W339" s="15">
        <v>0</v>
      </c>
      <c r="X339" s="15">
        <v>0</v>
      </c>
      <c r="Y339" s="15">
        <v>0</v>
      </c>
      <c r="Z339" s="15">
        <v>0</v>
      </c>
      <c r="AA339" s="15">
        <v>0</v>
      </c>
      <c r="AB339" s="15">
        <v>0</v>
      </c>
      <c r="AC339" s="15">
        <v>0</v>
      </c>
      <c r="AD339" s="15">
        <v>0</v>
      </c>
      <c r="AE339" s="15">
        <v>0</v>
      </c>
      <c r="AF339" s="15">
        <v>0</v>
      </c>
      <c r="AG339" s="15">
        <f t="shared" si="26"/>
        <v>0</v>
      </c>
      <c r="AH339" s="15">
        <v>0</v>
      </c>
      <c r="AI339" s="15">
        <v>0</v>
      </c>
      <c r="AJ339" s="15">
        <v>0</v>
      </c>
      <c r="AK339" s="15">
        <v>0</v>
      </c>
      <c r="AL339" s="15">
        <v>0</v>
      </c>
      <c r="AM339" s="15">
        <v>0</v>
      </c>
      <c r="AN339" s="15">
        <v>0</v>
      </c>
      <c r="AO339" s="15">
        <v>0</v>
      </c>
      <c r="AP339" s="15">
        <v>0</v>
      </c>
      <c r="AQ339" s="15">
        <v>0</v>
      </c>
      <c r="AR339" s="15">
        <v>0</v>
      </c>
      <c r="AS339" s="15">
        <v>0</v>
      </c>
      <c r="AT339" s="15">
        <f t="shared" si="27"/>
        <v>0</v>
      </c>
      <c r="AU339" s="15">
        <v>0</v>
      </c>
      <c r="AV339" s="15">
        <v>0</v>
      </c>
      <c r="AW339" s="15">
        <v>0</v>
      </c>
      <c r="AX339" s="15">
        <v>0</v>
      </c>
      <c r="AY339" s="15">
        <v>0</v>
      </c>
      <c r="AZ339" s="15">
        <v>0</v>
      </c>
      <c r="BA339" s="15">
        <v>0</v>
      </c>
      <c r="BB339" s="15">
        <v>0</v>
      </c>
      <c r="BC339" s="15">
        <v>0</v>
      </c>
      <c r="BD339" s="15">
        <v>0</v>
      </c>
      <c r="BE339" s="15">
        <v>0</v>
      </c>
      <c r="BF339" s="15">
        <v>0</v>
      </c>
      <c r="BG339" s="15">
        <f t="shared" si="28"/>
        <v>0</v>
      </c>
      <c r="BH339" t="str">
        <f t="shared" si="29"/>
        <v>CNGGAS</v>
      </c>
      <c r="BI339" t="str">
        <f>VLOOKUP(BH339,[2]Summary!$C$29:$C$56,1,0)</f>
        <v>CNGGas</v>
      </c>
      <c r="BJ339" s="16">
        <v>43466</v>
      </c>
    </row>
    <row r="340" spans="1:62" x14ac:dyDescent="0.25">
      <c r="A340" s="13" t="s">
        <v>440</v>
      </c>
      <c r="B340" s="13" t="s">
        <v>440</v>
      </c>
      <c r="C340" t="s">
        <v>393</v>
      </c>
      <c r="D340" t="s">
        <v>434</v>
      </c>
      <c r="E340" t="s">
        <v>308</v>
      </c>
      <c r="F340" s="13" t="s">
        <v>302</v>
      </c>
      <c r="G340" s="14"/>
      <c r="H340" s="15">
        <v>0</v>
      </c>
      <c r="I340" s="15">
        <v>0</v>
      </c>
      <c r="J340" s="15">
        <v>0</v>
      </c>
      <c r="K340" s="15">
        <v>0</v>
      </c>
      <c r="L340" s="15">
        <v>0</v>
      </c>
      <c r="M340" s="15">
        <v>0</v>
      </c>
      <c r="N340" s="15">
        <v>0</v>
      </c>
      <c r="O340" s="15">
        <v>0</v>
      </c>
      <c r="P340" s="15">
        <v>0</v>
      </c>
      <c r="Q340" s="15">
        <v>0</v>
      </c>
      <c r="R340" s="15">
        <v>0</v>
      </c>
      <c r="S340" s="15">
        <v>0</v>
      </c>
      <c r="T340" s="15">
        <f t="shared" si="25"/>
        <v>0</v>
      </c>
      <c r="U340" s="15">
        <v>0</v>
      </c>
      <c r="V340" s="15">
        <v>0</v>
      </c>
      <c r="W340" s="15">
        <v>0</v>
      </c>
      <c r="X340" s="15">
        <v>0</v>
      </c>
      <c r="Y340" s="15">
        <v>0</v>
      </c>
      <c r="Z340" s="15">
        <v>0</v>
      </c>
      <c r="AA340" s="15">
        <v>0</v>
      </c>
      <c r="AB340" s="15">
        <v>0</v>
      </c>
      <c r="AC340" s="15">
        <v>0</v>
      </c>
      <c r="AD340" s="15">
        <v>0</v>
      </c>
      <c r="AE340" s="15">
        <v>0</v>
      </c>
      <c r="AF340" s="15">
        <v>0</v>
      </c>
      <c r="AG340" s="15">
        <f t="shared" si="26"/>
        <v>0</v>
      </c>
      <c r="AH340" s="15">
        <v>0</v>
      </c>
      <c r="AI340" s="15">
        <v>0</v>
      </c>
      <c r="AJ340" s="15">
        <v>0</v>
      </c>
      <c r="AK340" s="15">
        <v>0</v>
      </c>
      <c r="AL340" s="15">
        <v>0</v>
      </c>
      <c r="AM340" s="15">
        <v>0</v>
      </c>
      <c r="AN340" s="15">
        <v>0</v>
      </c>
      <c r="AO340" s="15">
        <v>0</v>
      </c>
      <c r="AP340" s="15">
        <v>0</v>
      </c>
      <c r="AQ340" s="15">
        <v>0</v>
      </c>
      <c r="AR340" s="15">
        <v>0</v>
      </c>
      <c r="AS340" s="15">
        <v>0</v>
      </c>
      <c r="AT340" s="15">
        <f t="shared" si="27"/>
        <v>0</v>
      </c>
      <c r="AU340" s="15">
        <v>0</v>
      </c>
      <c r="AV340" s="15">
        <v>0</v>
      </c>
      <c r="AW340" s="15">
        <v>0</v>
      </c>
      <c r="AX340" s="15">
        <v>0</v>
      </c>
      <c r="AY340" s="15">
        <v>0</v>
      </c>
      <c r="AZ340" s="15">
        <v>0</v>
      </c>
      <c r="BA340" s="15">
        <v>0</v>
      </c>
      <c r="BB340" s="15">
        <v>0</v>
      </c>
      <c r="BC340" s="15">
        <v>0</v>
      </c>
      <c r="BD340" s="15">
        <v>0</v>
      </c>
      <c r="BE340" s="15">
        <v>0</v>
      </c>
      <c r="BF340" s="15">
        <v>0</v>
      </c>
      <c r="BG340" s="15">
        <f t="shared" si="28"/>
        <v>0</v>
      </c>
      <c r="BH340" t="str">
        <f t="shared" si="29"/>
        <v>CNGGAS</v>
      </c>
      <c r="BI340" t="str">
        <f>VLOOKUP(BH340,[2]Summary!$C$29:$C$56,1,0)</f>
        <v>CNGGas</v>
      </c>
      <c r="BJ340" s="16">
        <v>44562</v>
      </c>
    </row>
    <row r="341" spans="1:62" x14ac:dyDescent="0.25">
      <c r="A341" s="13" t="s">
        <v>441</v>
      </c>
      <c r="B341" s="13" t="s">
        <v>441</v>
      </c>
      <c r="C341" t="s">
        <v>322</v>
      </c>
      <c r="D341" t="s">
        <v>434</v>
      </c>
      <c r="E341" t="s">
        <v>308</v>
      </c>
      <c r="F341" s="13" t="s">
        <v>302</v>
      </c>
      <c r="G341" s="14"/>
      <c r="H341" s="15">
        <v>-40.905000000000001</v>
      </c>
      <c r="I341" s="15">
        <v>789.85699999999997</v>
      </c>
      <c r="J341" s="15">
        <v>60.482999999999997</v>
      </c>
      <c r="K341" s="15">
        <v>157.745</v>
      </c>
      <c r="L341" s="15">
        <v>438.71899999999999</v>
      </c>
      <c r="M341" s="15">
        <v>355.55099999999999</v>
      </c>
      <c r="N341" s="15">
        <v>975.32600000000002</v>
      </c>
      <c r="O341" s="15">
        <v>1416.979</v>
      </c>
      <c r="P341" s="15">
        <v>670.91099999999994</v>
      </c>
      <c r="Q341" s="15">
        <v>843.00300000000004</v>
      </c>
      <c r="R341" s="15">
        <v>1349.816</v>
      </c>
      <c r="S341" s="15">
        <v>1893.2090000000001</v>
      </c>
      <c r="T341" s="15">
        <f t="shared" si="25"/>
        <v>8910.6939999999995</v>
      </c>
      <c r="U341" s="15">
        <v>0.79919000244140626</v>
      </c>
      <c r="V341" s="15">
        <v>427.64190624999998</v>
      </c>
      <c r="W341" s="15">
        <v>2577.2046249999999</v>
      </c>
      <c r="X341" s="15">
        <v>1408.6121874999999</v>
      </c>
      <c r="Y341" s="15">
        <v>25.254509765624999</v>
      </c>
      <c r="Z341" s="15">
        <v>0</v>
      </c>
      <c r="AA341" s="15">
        <v>0</v>
      </c>
      <c r="AB341" s="15">
        <v>0</v>
      </c>
      <c r="AC341" s="15">
        <v>0</v>
      </c>
      <c r="AD341" s="15">
        <v>24.187160156249998</v>
      </c>
      <c r="AE341" s="15">
        <v>1058.66809375</v>
      </c>
      <c r="AF341" s="15">
        <v>876.10390234374995</v>
      </c>
      <c r="AG341" s="15">
        <f t="shared" si="26"/>
        <v>6398.4715747680657</v>
      </c>
      <c r="AH341" s="15">
        <v>59.732371093749997</v>
      </c>
      <c r="AI341" s="15">
        <v>43.314939941406251</v>
      </c>
      <c r="AJ341" s="15">
        <v>176.94581249999999</v>
      </c>
      <c r="AK341" s="15">
        <v>370.32121875000001</v>
      </c>
      <c r="AL341" s="15">
        <v>71.401619140625002</v>
      </c>
      <c r="AM341" s="15">
        <v>265.66578906249998</v>
      </c>
      <c r="AN341" s="15">
        <v>0</v>
      </c>
      <c r="AO341" s="15">
        <v>70.071349609375005</v>
      </c>
      <c r="AP341" s="15">
        <v>29.535509765625001</v>
      </c>
      <c r="AQ341" s="15">
        <v>60.947000000000003</v>
      </c>
      <c r="AR341" s="15">
        <v>-332.44090625000001</v>
      </c>
      <c r="AS341" s="15">
        <v>-2484.6378906250002</v>
      </c>
      <c r="AT341" s="15">
        <f t="shared" si="27"/>
        <v>-1669.143187011719</v>
      </c>
      <c r="AU341" s="15">
        <v>0</v>
      </c>
      <c r="AV341" s="15">
        <v>0</v>
      </c>
      <c r="AW341" s="15">
        <v>0</v>
      </c>
      <c r="AX341" s="15">
        <v>0</v>
      </c>
      <c r="AY341" s="15">
        <v>0</v>
      </c>
      <c r="AZ341" s="15">
        <v>0</v>
      </c>
      <c r="BA341" s="15">
        <v>0</v>
      </c>
      <c r="BB341" s="15">
        <v>0</v>
      </c>
      <c r="BC341" s="15">
        <v>0</v>
      </c>
      <c r="BD341" s="15">
        <v>0</v>
      </c>
      <c r="BE341" s="15">
        <v>0</v>
      </c>
      <c r="BF341" s="15">
        <v>0</v>
      </c>
      <c r="BG341" s="15">
        <f t="shared" si="28"/>
        <v>0</v>
      </c>
      <c r="BH341" t="str">
        <f t="shared" si="29"/>
        <v>CNGGAS</v>
      </c>
      <c r="BI341" t="str">
        <f>VLOOKUP(BH341,[2]Summary!$C$29:$C$56,1,0)</f>
        <v>CNGGas</v>
      </c>
      <c r="BJ341" s="16">
        <v>44197</v>
      </c>
    </row>
    <row r="342" spans="1:62" x14ac:dyDescent="0.25">
      <c r="A342" s="13" t="s">
        <v>442</v>
      </c>
      <c r="B342" s="13" t="s">
        <v>442</v>
      </c>
      <c r="C342" t="s">
        <v>324</v>
      </c>
      <c r="D342" t="s">
        <v>434</v>
      </c>
      <c r="E342" t="s">
        <v>308</v>
      </c>
      <c r="F342" s="13" t="s">
        <v>302</v>
      </c>
      <c r="G342" s="14"/>
      <c r="H342" s="15">
        <v>0</v>
      </c>
      <c r="I342" s="15">
        <v>0</v>
      </c>
      <c r="J342" s="15">
        <v>0</v>
      </c>
      <c r="K342" s="15">
        <v>0</v>
      </c>
      <c r="L342" s="15">
        <v>0</v>
      </c>
      <c r="M342" s="15">
        <v>0</v>
      </c>
      <c r="N342" s="15">
        <v>0</v>
      </c>
      <c r="O342" s="15">
        <v>131.89500000000001</v>
      </c>
      <c r="P342" s="15">
        <v>0</v>
      </c>
      <c r="Q342" s="15">
        <v>40.563000000000002</v>
      </c>
      <c r="R342" s="15">
        <v>36.371000000000002</v>
      </c>
      <c r="S342" s="15">
        <v>39.856999999999999</v>
      </c>
      <c r="T342" s="15">
        <f t="shared" si="25"/>
        <v>248.68600000000004</v>
      </c>
      <c r="U342" s="15">
        <v>51.034810546875001</v>
      </c>
      <c r="V342" s="15">
        <v>0</v>
      </c>
      <c r="W342" s="15">
        <v>108.80025000000001</v>
      </c>
      <c r="X342" s="15">
        <v>377.65275000000003</v>
      </c>
      <c r="Y342" s="15">
        <v>167.61496875</v>
      </c>
      <c r="Z342" s="15">
        <v>0</v>
      </c>
      <c r="AA342" s="15">
        <v>50.500720703124998</v>
      </c>
      <c r="AB342" s="15">
        <v>72.385390624999999</v>
      </c>
      <c r="AC342" s="15">
        <v>2.9999999329447747E-5</v>
      </c>
      <c r="AD342" s="15">
        <v>46.218310546875003</v>
      </c>
      <c r="AE342" s="15">
        <v>0.6937200012207031</v>
      </c>
      <c r="AF342" s="15">
        <v>25.5131298828125</v>
      </c>
      <c r="AG342" s="15">
        <f t="shared" si="26"/>
        <v>900.41408105590767</v>
      </c>
      <c r="AH342" s="15">
        <v>0</v>
      </c>
      <c r="AI342" s="15">
        <v>25.971529296875001</v>
      </c>
      <c r="AJ342" s="15">
        <v>0</v>
      </c>
      <c r="AK342" s="15">
        <v>837.15415625000003</v>
      </c>
      <c r="AL342" s="15">
        <v>162.51183984375001</v>
      </c>
      <c r="AM342" s="15">
        <v>226.93938281250001</v>
      </c>
      <c r="AN342" s="15">
        <v>10.967770019531249</v>
      </c>
      <c r="AO342" s="15">
        <v>0</v>
      </c>
      <c r="AP342" s="15">
        <v>0</v>
      </c>
      <c r="AQ342" s="15">
        <v>5.0620000000000003</v>
      </c>
      <c r="AR342" s="15">
        <v>0</v>
      </c>
      <c r="AS342" s="15">
        <v>0</v>
      </c>
      <c r="AT342" s="15">
        <f t="shared" si="27"/>
        <v>1268.6066782226562</v>
      </c>
      <c r="AU342" s="15">
        <v>0</v>
      </c>
      <c r="AV342" s="15">
        <v>0</v>
      </c>
      <c r="AW342" s="15">
        <v>0</v>
      </c>
      <c r="AX342" s="15">
        <v>0</v>
      </c>
      <c r="AY342" s="15">
        <v>0</v>
      </c>
      <c r="AZ342" s="15">
        <v>0</v>
      </c>
      <c r="BA342" s="15">
        <v>0</v>
      </c>
      <c r="BB342" s="15">
        <v>0</v>
      </c>
      <c r="BC342" s="15">
        <v>0</v>
      </c>
      <c r="BD342" s="15">
        <v>0</v>
      </c>
      <c r="BE342" s="15">
        <v>0</v>
      </c>
      <c r="BF342" s="15">
        <v>0</v>
      </c>
      <c r="BG342" s="15">
        <f t="shared" si="28"/>
        <v>0</v>
      </c>
      <c r="BH342" t="str">
        <f t="shared" si="29"/>
        <v>CNGGAS</v>
      </c>
      <c r="BI342" t="str">
        <f>VLOOKUP(BH342,[2]Summary!$C$29:$C$56,1,0)</f>
        <v>CNGGas</v>
      </c>
      <c r="BJ342" s="16">
        <v>44197</v>
      </c>
    </row>
    <row r="343" spans="1:62" x14ac:dyDescent="0.25">
      <c r="A343" s="13" t="s">
        <v>443</v>
      </c>
      <c r="B343" s="13" t="s">
        <v>443</v>
      </c>
      <c r="C343" t="s">
        <v>306</v>
      </c>
      <c r="D343" t="s">
        <v>434</v>
      </c>
      <c r="E343" t="s">
        <v>308</v>
      </c>
      <c r="F343" s="13" t="s">
        <v>302</v>
      </c>
      <c r="G343" s="14"/>
      <c r="H343" s="15">
        <v>319.03300000000002</v>
      </c>
      <c r="I343" s="15">
        <v>0</v>
      </c>
      <c r="J343" s="15">
        <v>0</v>
      </c>
      <c r="K343" s="15">
        <v>0</v>
      </c>
      <c r="L343" s="15">
        <v>75.3</v>
      </c>
      <c r="M343" s="15">
        <v>194.40299999999999</v>
      </c>
      <c r="N343" s="15">
        <v>90.965999999999994</v>
      </c>
      <c r="O343" s="15">
        <v>96.501000000000005</v>
      </c>
      <c r="P343" s="15">
        <v>126.592</v>
      </c>
      <c r="Q343" s="15">
        <v>216.511</v>
      </c>
      <c r="R343" s="15">
        <v>271.21800000000002</v>
      </c>
      <c r="S343" s="15">
        <v>225.523</v>
      </c>
      <c r="T343" s="15">
        <f t="shared" si="25"/>
        <v>1616.047</v>
      </c>
      <c r="U343" s="15">
        <v>0.38796000671386721</v>
      </c>
      <c r="V343" s="15">
        <v>12.540829589843749</v>
      </c>
      <c r="W343" s="15">
        <v>31.5173701171875</v>
      </c>
      <c r="X343" s="15">
        <v>49.516339843750004</v>
      </c>
      <c r="Y343" s="15">
        <v>41.347809570312499</v>
      </c>
      <c r="Z343" s="15">
        <v>80.2901796875</v>
      </c>
      <c r="AA343" s="15">
        <v>135.0064375</v>
      </c>
      <c r="AB343" s="15">
        <v>139.81992187500001</v>
      </c>
      <c r="AC343" s="15">
        <v>135.26413281250001</v>
      </c>
      <c r="AD343" s="15">
        <v>0</v>
      </c>
      <c r="AE343" s="15">
        <v>52.766080078125</v>
      </c>
      <c r="AF343" s="15">
        <v>137.5408984375</v>
      </c>
      <c r="AG343" s="15">
        <f t="shared" si="26"/>
        <v>815.99795951843259</v>
      </c>
      <c r="AH343" s="15">
        <v>0.35163000488281249</v>
      </c>
      <c r="AI343" s="15">
        <v>187.98426953124999</v>
      </c>
      <c r="AJ343" s="15">
        <v>137.79526562500001</v>
      </c>
      <c r="AK343" s="15">
        <v>30.664419921875002</v>
      </c>
      <c r="AL343" s="15">
        <v>0</v>
      </c>
      <c r="AM343" s="15">
        <v>54.289191406249998</v>
      </c>
      <c r="AN343" s="15">
        <v>27.03875</v>
      </c>
      <c r="AO343" s="15">
        <v>82.510990234375001</v>
      </c>
      <c r="AP343" s="15">
        <v>45.233899414062499</v>
      </c>
      <c r="AQ343" s="15">
        <v>171.19</v>
      </c>
      <c r="AR343" s="15">
        <v>-10.87956005859375</v>
      </c>
      <c r="AS343" s="15">
        <v>156.64101953125001</v>
      </c>
      <c r="AT343" s="15">
        <f t="shared" si="27"/>
        <v>882.81987561035157</v>
      </c>
      <c r="AU343" s="15">
        <v>0</v>
      </c>
      <c r="AV343" s="15">
        <v>0</v>
      </c>
      <c r="AW343" s="15">
        <v>0</v>
      </c>
      <c r="AX343" s="15">
        <v>0</v>
      </c>
      <c r="AY343" s="15">
        <v>0</v>
      </c>
      <c r="AZ343" s="15">
        <v>0</v>
      </c>
      <c r="BA343" s="15">
        <v>0</v>
      </c>
      <c r="BB343" s="15">
        <v>0</v>
      </c>
      <c r="BC343" s="15">
        <v>0</v>
      </c>
      <c r="BD343" s="15">
        <v>0</v>
      </c>
      <c r="BE343" s="15">
        <v>0</v>
      </c>
      <c r="BF343" s="15">
        <v>0</v>
      </c>
      <c r="BG343" s="15">
        <f t="shared" si="28"/>
        <v>0</v>
      </c>
      <c r="BH343" t="str">
        <f t="shared" si="29"/>
        <v>CNGGAS</v>
      </c>
      <c r="BI343" t="str">
        <f>VLOOKUP(BH343,[2]Summary!$C$29:$C$56,1,0)</f>
        <v>CNGGas</v>
      </c>
      <c r="BJ343" s="16">
        <v>44197</v>
      </c>
    </row>
    <row r="344" spans="1:62" x14ac:dyDescent="0.25">
      <c r="A344" s="13" t="s">
        <v>444</v>
      </c>
      <c r="B344" s="13" t="s">
        <v>444</v>
      </c>
      <c r="C344" t="s">
        <v>445</v>
      </c>
      <c r="D344" t="s">
        <v>434</v>
      </c>
      <c r="E344" t="s">
        <v>308</v>
      </c>
      <c r="F344" s="13" t="s">
        <v>302</v>
      </c>
      <c r="G344" s="14"/>
      <c r="H344" s="15">
        <v>1.929</v>
      </c>
      <c r="I344" s="15">
        <v>0.32</v>
      </c>
      <c r="J344" s="15">
        <v>0.08</v>
      </c>
      <c r="K344" s="15">
        <v>0</v>
      </c>
      <c r="L344" s="15">
        <v>0</v>
      </c>
      <c r="M344" s="15">
        <v>1.915</v>
      </c>
      <c r="N344" s="15">
        <v>2.4329999999999998</v>
      </c>
      <c r="O344" s="15">
        <v>1.923</v>
      </c>
      <c r="P344" s="15">
        <v>5.7069999999999999</v>
      </c>
      <c r="Q344" s="15">
        <v>21.797000000000001</v>
      </c>
      <c r="R344" s="15">
        <v>2.7730000000000001</v>
      </c>
      <c r="S344" s="15">
        <v>6.1870000000000003</v>
      </c>
      <c r="T344" s="15">
        <f t="shared" si="25"/>
        <v>45.064</v>
      </c>
      <c r="U344" s="15">
        <v>3.0053000488281252</v>
      </c>
      <c r="V344" s="15">
        <v>-38.069799804687499</v>
      </c>
      <c r="W344" s="15">
        <v>1.3939899902343751</v>
      </c>
      <c r="X344" s="15">
        <v>0</v>
      </c>
      <c r="Y344" s="15">
        <v>0</v>
      </c>
      <c r="Z344" s="15">
        <v>0</v>
      </c>
      <c r="AA344" s="15">
        <v>0</v>
      </c>
      <c r="AB344" s="15">
        <v>0</v>
      </c>
      <c r="AC344" s="15">
        <v>0</v>
      </c>
      <c r="AD344" s="15">
        <v>0</v>
      </c>
      <c r="AE344" s="15">
        <v>0</v>
      </c>
      <c r="AF344" s="15">
        <v>0</v>
      </c>
      <c r="AG344" s="15">
        <f t="shared" si="26"/>
        <v>-33.670509765624999</v>
      </c>
      <c r="AH344" s="15">
        <v>0</v>
      </c>
      <c r="AI344" s="15">
        <v>0</v>
      </c>
      <c r="AJ344" s="15">
        <v>0</v>
      </c>
      <c r="AK344" s="15">
        <v>0</v>
      </c>
      <c r="AL344" s="15">
        <v>0</v>
      </c>
      <c r="AM344" s="15">
        <v>0</v>
      </c>
      <c r="AN344" s="15">
        <v>0</v>
      </c>
      <c r="AO344" s="15">
        <v>0</v>
      </c>
      <c r="AP344" s="15">
        <v>0</v>
      </c>
      <c r="AQ344" s="15">
        <v>0</v>
      </c>
      <c r="AR344" s="15">
        <v>0</v>
      </c>
      <c r="AS344" s="15">
        <v>-91.238601562499994</v>
      </c>
      <c r="AT344" s="15">
        <f t="shared" si="27"/>
        <v>-91.238601562499994</v>
      </c>
      <c r="AU344" s="15">
        <v>0</v>
      </c>
      <c r="AV344" s="15">
        <v>0</v>
      </c>
      <c r="AW344" s="15">
        <v>0</v>
      </c>
      <c r="AX344" s="15">
        <v>0</v>
      </c>
      <c r="AY344" s="15">
        <v>0</v>
      </c>
      <c r="AZ344" s="15">
        <v>0</v>
      </c>
      <c r="BA344" s="15">
        <v>0</v>
      </c>
      <c r="BB344" s="15">
        <v>0</v>
      </c>
      <c r="BC344" s="15">
        <v>0</v>
      </c>
      <c r="BD344" s="15">
        <v>0</v>
      </c>
      <c r="BE344" s="15">
        <v>0</v>
      </c>
      <c r="BF344" s="15">
        <v>0</v>
      </c>
      <c r="BG344" s="15">
        <f t="shared" si="28"/>
        <v>0</v>
      </c>
      <c r="BH344" t="str">
        <f t="shared" si="29"/>
        <v>CNGGAS</v>
      </c>
      <c r="BI344" t="str">
        <f>VLOOKUP(BH344,[2]Summary!$C$29:$C$56,1,0)</f>
        <v>CNGGas</v>
      </c>
      <c r="BJ344" s="16">
        <v>44197</v>
      </c>
    </row>
    <row r="345" spans="1:62" x14ac:dyDescent="0.25">
      <c r="A345" s="13" t="s">
        <v>446</v>
      </c>
      <c r="B345" s="13" t="s">
        <v>446</v>
      </c>
      <c r="C345" t="s">
        <v>447</v>
      </c>
      <c r="D345" t="s">
        <v>434</v>
      </c>
      <c r="E345" t="s">
        <v>308</v>
      </c>
      <c r="F345" s="13" t="s">
        <v>302</v>
      </c>
      <c r="G345" s="14"/>
      <c r="H345" s="15">
        <v>1.2999999999999999E-2</v>
      </c>
      <c r="I345" s="15">
        <v>0</v>
      </c>
      <c r="J345" s="15">
        <v>0</v>
      </c>
      <c r="K345" s="15">
        <v>0</v>
      </c>
      <c r="L345" s="15">
        <v>0</v>
      </c>
      <c r="M345" s="15">
        <v>0</v>
      </c>
      <c r="N345" s="15">
        <v>0</v>
      </c>
      <c r="O345" s="15">
        <v>0</v>
      </c>
      <c r="P345" s="15">
        <v>0</v>
      </c>
      <c r="Q345" s="15">
        <v>0</v>
      </c>
      <c r="R345" s="15">
        <v>0</v>
      </c>
      <c r="S345" s="15">
        <v>0</v>
      </c>
      <c r="T345" s="15">
        <f t="shared" si="25"/>
        <v>1.2999999999999999E-2</v>
      </c>
      <c r="U345" s="15">
        <v>0</v>
      </c>
      <c r="V345" s="15">
        <v>0</v>
      </c>
      <c r="W345" s="15">
        <v>0</v>
      </c>
      <c r="X345" s="15">
        <v>0</v>
      </c>
      <c r="Y345" s="15">
        <v>0</v>
      </c>
      <c r="Z345" s="15">
        <v>0</v>
      </c>
      <c r="AA345" s="15">
        <v>0</v>
      </c>
      <c r="AB345" s="15">
        <v>0</v>
      </c>
      <c r="AC345" s="15">
        <v>0</v>
      </c>
      <c r="AD345" s="15">
        <v>0</v>
      </c>
      <c r="AE345" s="15">
        <v>0</v>
      </c>
      <c r="AF345" s="15">
        <v>0</v>
      </c>
      <c r="AG345" s="15">
        <f t="shared" si="26"/>
        <v>0</v>
      </c>
      <c r="AH345" s="15">
        <v>0</v>
      </c>
      <c r="AI345" s="15">
        <v>0</v>
      </c>
      <c r="AJ345" s="15">
        <v>0</v>
      </c>
      <c r="AK345" s="15">
        <v>0</v>
      </c>
      <c r="AL345" s="15">
        <v>0</v>
      </c>
      <c r="AM345" s="15">
        <v>0</v>
      </c>
      <c r="AN345" s="15">
        <v>0</v>
      </c>
      <c r="AO345" s="15">
        <v>0</v>
      </c>
      <c r="AP345" s="15">
        <v>0</v>
      </c>
      <c r="AQ345" s="15">
        <v>0</v>
      </c>
      <c r="AR345" s="15">
        <v>0</v>
      </c>
      <c r="AS345" s="15">
        <v>91.238601562499994</v>
      </c>
      <c r="AT345" s="15">
        <f t="shared" si="27"/>
        <v>91.238601562499994</v>
      </c>
      <c r="AU345" s="15">
        <v>0</v>
      </c>
      <c r="AV345" s="15">
        <v>0</v>
      </c>
      <c r="AW345" s="15">
        <v>0</v>
      </c>
      <c r="AX345" s="15">
        <v>0</v>
      </c>
      <c r="AY345" s="15">
        <v>0</v>
      </c>
      <c r="AZ345" s="15">
        <v>0</v>
      </c>
      <c r="BA345" s="15">
        <v>0</v>
      </c>
      <c r="BB345" s="15">
        <v>0</v>
      </c>
      <c r="BC345" s="15">
        <v>0</v>
      </c>
      <c r="BD345" s="15">
        <v>0</v>
      </c>
      <c r="BE345" s="15">
        <v>0</v>
      </c>
      <c r="BF345" s="15">
        <v>0</v>
      </c>
      <c r="BG345" s="15">
        <f t="shared" si="28"/>
        <v>0</v>
      </c>
      <c r="BH345" t="str">
        <f t="shared" si="29"/>
        <v>CNGGAS</v>
      </c>
      <c r="BI345" t="str">
        <f>VLOOKUP(BH345,[2]Summary!$C$29:$C$56,1,0)</f>
        <v>CNGGas</v>
      </c>
      <c r="BJ345" s="16">
        <v>44197</v>
      </c>
    </row>
    <row r="346" spans="1:62" x14ac:dyDescent="0.25">
      <c r="A346" s="13" t="s">
        <v>448</v>
      </c>
      <c r="B346" s="13" t="s">
        <v>448</v>
      </c>
      <c r="C346" t="s">
        <v>449</v>
      </c>
      <c r="D346" t="s">
        <v>434</v>
      </c>
      <c r="E346" t="s">
        <v>308</v>
      </c>
      <c r="F346" s="13" t="s">
        <v>302</v>
      </c>
      <c r="G346" s="14"/>
      <c r="H346" s="15">
        <v>-43.094999999999999</v>
      </c>
      <c r="I346" s="15">
        <v>43.094999999999999</v>
      </c>
      <c r="J346" s="15">
        <v>0</v>
      </c>
      <c r="K346" s="15">
        <v>0</v>
      </c>
      <c r="L346" s="15">
        <v>0</v>
      </c>
      <c r="M346" s="15">
        <v>0</v>
      </c>
      <c r="N346" s="15">
        <v>0</v>
      </c>
      <c r="O346" s="15">
        <v>0</v>
      </c>
      <c r="P346" s="15">
        <v>0</v>
      </c>
      <c r="Q346" s="15">
        <v>0</v>
      </c>
      <c r="R346" s="15">
        <v>0</v>
      </c>
      <c r="S346" s="15">
        <v>0</v>
      </c>
      <c r="T346" s="15">
        <f t="shared" si="25"/>
        <v>0</v>
      </c>
      <c r="U346" s="15">
        <v>0</v>
      </c>
      <c r="V346" s="15">
        <v>0</v>
      </c>
      <c r="W346" s="15">
        <v>0</v>
      </c>
      <c r="X346" s="15">
        <v>0</v>
      </c>
      <c r="Y346" s="15">
        <v>0</v>
      </c>
      <c r="Z346" s="15">
        <v>-43.094999999999999</v>
      </c>
      <c r="AA346" s="15">
        <v>43.094999999999999</v>
      </c>
      <c r="AB346" s="15">
        <v>0</v>
      </c>
      <c r="AC346" s="15">
        <v>0</v>
      </c>
      <c r="AD346" s="15">
        <v>0</v>
      </c>
      <c r="AE346" s="15">
        <v>0</v>
      </c>
      <c r="AF346" s="15">
        <v>0</v>
      </c>
      <c r="AG346" s="15">
        <f t="shared" si="26"/>
        <v>0</v>
      </c>
      <c r="AH346" s="15">
        <v>-43.094999999999999</v>
      </c>
      <c r="AI346" s="15">
        <v>0</v>
      </c>
      <c r="AJ346" s="15">
        <v>0</v>
      </c>
      <c r="AK346" s="15">
        <v>0</v>
      </c>
      <c r="AL346" s="15">
        <v>0</v>
      </c>
      <c r="AM346" s="15">
        <v>0</v>
      </c>
      <c r="AN346" s="15">
        <v>0</v>
      </c>
      <c r="AO346" s="15">
        <v>0</v>
      </c>
      <c r="AP346" s="15">
        <v>0</v>
      </c>
      <c r="AQ346" s="15">
        <v>0</v>
      </c>
      <c r="AR346" s="15">
        <v>0</v>
      </c>
      <c r="AS346" s="15">
        <v>0</v>
      </c>
      <c r="AT346" s="15">
        <f t="shared" si="27"/>
        <v>-43.094999999999999</v>
      </c>
      <c r="AU346" s="15">
        <v>0</v>
      </c>
      <c r="AV346" s="15">
        <v>0</v>
      </c>
      <c r="AW346" s="15">
        <v>0</v>
      </c>
      <c r="AX346" s="15">
        <v>0</v>
      </c>
      <c r="AY346" s="15">
        <v>0</v>
      </c>
      <c r="AZ346" s="15">
        <v>0</v>
      </c>
      <c r="BA346" s="15">
        <v>0</v>
      </c>
      <c r="BB346" s="15">
        <v>0</v>
      </c>
      <c r="BC346" s="15">
        <v>0</v>
      </c>
      <c r="BD346" s="15">
        <v>0</v>
      </c>
      <c r="BE346" s="15">
        <v>0</v>
      </c>
      <c r="BF346" s="15">
        <v>0</v>
      </c>
      <c r="BG346" s="15">
        <f t="shared" si="28"/>
        <v>0</v>
      </c>
      <c r="BH346" t="str">
        <f t="shared" si="29"/>
        <v>CNGGAS</v>
      </c>
      <c r="BI346" t="str">
        <f>VLOOKUP(BH346,[2]Summary!$C$29:$C$56,1,0)</f>
        <v>CNGGas</v>
      </c>
      <c r="BJ346" s="16">
        <v>44197</v>
      </c>
    </row>
    <row r="347" spans="1:62" x14ac:dyDescent="0.25">
      <c r="A347" s="13" t="s">
        <v>450</v>
      </c>
      <c r="B347" s="13" t="s">
        <v>450</v>
      </c>
      <c r="C347" t="s">
        <v>451</v>
      </c>
      <c r="D347" t="s">
        <v>434</v>
      </c>
      <c r="E347" t="s">
        <v>308</v>
      </c>
      <c r="F347" s="13" t="s">
        <v>302</v>
      </c>
      <c r="G347" s="14"/>
      <c r="H347" s="15">
        <v>2.3490000000000002</v>
      </c>
      <c r="I347" s="15">
        <v>-4.9820000000000002</v>
      </c>
      <c r="J347" s="15">
        <v>16.358000000000001</v>
      </c>
      <c r="K347" s="15">
        <v>9.1999999999999998E-2</v>
      </c>
      <c r="L347" s="15">
        <v>0.17100000000000001</v>
      </c>
      <c r="M347" s="15">
        <v>1.9039999999999999</v>
      </c>
      <c r="N347" s="15">
        <v>58.718000000000004</v>
      </c>
      <c r="O347" s="15">
        <v>52.552</v>
      </c>
      <c r="P347" s="15">
        <v>79.686000000000007</v>
      </c>
      <c r="Q347" s="15">
        <v>37.125999999999998</v>
      </c>
      <c r="R347" s="15">
        <v>13.585000000000001</v>
      </c>
      <c r="S347" s="15">
        <v>-161.16300000000001</v>
      </c>
      <c r="T347" s="15">
        <f t="shared" si="25"/>
        <v>96.396000000000015</v>
      </c>
      <c r="U347" s="15">
        <v>16.595800048828124</v>
      </c>
      <c r="V347" s="15">
        <v>10.883319976806641</v>
      </c>
      <c r="W347" s="15">
        <v>44.636808471679686</v>
      </c>
      <c r="X347" s="15">
        <v>7.9355000000000002</v>
      </c>
      <c r="Y347" s="15">
        <v>1.2132399902343749</v>
      </c>
      <c r="Z347" s="15">
        <v>10.4489501953125</v>
      </c>
      <c r="AA347" s="15">
        <v>90.786351562500002</v>
      </c>
      <c r="AB347" s="15">
        <v>0</v>
      </c>
      <c r="AC347" s="15">
        <v>0.362449999332428</v>
      </c>
      <c r="AD347" s="15">
        <v>0</v>
      </c>
      <c r="AE347" s="15">
        <v>2.1459999084472655E-2</v>
      </c>
      <c r="AF347" s="15">
        <v>0</v>
      </c>
      <c r="AG347" s="15">
        <f t="shared" si="26"/>
        <v>182.88388024377824</v>
      </c>
      <c r="AH347" s="15">
        <v>0.24689999389648437</v>
      </c>
      <c r="AI347" s="15">
        <v>0</v>
      </c>
      <c r="AJ347" s="15">
        <v>0</v>
      </c>
      <c r="AK347" s="15">
        <v>0.08</v>
      </c>
      <c r="AL347" s="15">
        <v>0</v>
      </c>
      <c r="AM347" s="15">
        <v>0.35345999145507812</v>
      </c>
      <c r="AN347" s="15">
        <v>8.7999999999999995E-2</v>
      </c>
      <c r="AO347" s="15">
        <v>0</v>
      </c>
      <c r="AP347" s="15">
        <v>0</v>
      </c>
      <c r="AQ347" s="15">
        <v>0</v>
      </c>
      <c r="AR347" s="15">
        <v>0</v>
      </c>
      <c r="AS347" s="15">
        <v>0</v>
      </c>
      <c r="AT347" s="15">
        <f t="shared" si="27"/>
        <v>0.76835998535156247</v>
      </c>
      <c r="AU347" s="15">
        <v>0</v>
      </c>
      <c r="AV347" s="15">
        <v>0</v>
      </c>
      <c r="AW347" s="15">
        <v>0</v>
      </c>
      <c r="AX347" s="15">
        <v>0</v>
      </c>
      <c r="AY347" s="15">
        <v>0</v>
      </c>
      <c r="AZ347" s="15">
        <v>0</v>
      </c>
      <c r="BA347" s="15">
        <v>0</v>
      </c>
      <c r="BB347" s="15">
        <v>0</v>
      </c>
      <c r="BC347" s="15">
        <v>0</v>
      </c>
      <c r="BD347" s="15">
        <v>0</v>
      </c>
      <c r="BE347" s="15">
        <v>0</v>
      </c>
      <c r="BF347" s="15">
        <v>0</v>
      </c>
      <c r="BG347" s="15">
        <f t="shared" si="28"/>
        <v>0</v>
      </c>
      <c r="BH347" t="str">
        <f t="shared" si="29"/>
        <v>CNGGAS</v>
      </c>
      <c r="BI347" t="str">
        <f>VLOOKUP(BH347,[2]Summary!$C$29:$C$56,1,0)</f>
        <v>CNGGas</v>
      </c>
      <c r="BJ347" s="16">
        <v>44197</v>
      </c>
    </row>
    <row r="348" spans="1:62" x14ac:dyDescent="0.25">
      <c r="A348" s="13" t="s">
        <v>452</v>
      </c>
      <c r="B348" s="13" t="s">
        <v>452</v>
      </c>
      <c r="C348" t="s">
        <v>453</v>
      </c>
      <c r="D348" t="s">
        <v>434</v>
      </c>
      <c r="E348" t="s">
        <v>308</v>
      </c>
      <c r="F348" s="13" t="s">
        <v>302</v>
      </c>
      <c r="G348" s="14"/>
      <c r="H348" s="15">
        <v>434.25799999999998</v>
      </c>
      <c r="I348" s="15">
        <v>144.81700000000001</v>
      </c>
      <c r="J348" s="15">
        <v>125.872</v>
      </c>
      <c r="K348" s="15">
        <v>296.08100000000002</v>
      </c>
      <c r="L348" s="15">
        <v>236.92699999999999</v>
      </c>
      <c r="M348" s="15">
        <v>304.65899999999999</v>
      </c>
      <c r="N348" s="15">
        <v>67.584999999999994</v>
      </c>
      <c r="O348" s="15">
        <v>231.857</v>
      </c>
      <c r="P348" s="15">
        <v>19.951000000000001</v>
      </c>
      <c r="Q348" s="15">
        <v>10.635</v>
      </c>
      <c r="R348" s="15">
        <v>114.39100000000001</v>
      </c>
      <c r="S348" s="15">
        <v>8.843</v>
      </c>
      <c r="T348" s="15">
        <f t="shared" si="25"/>
        <v>1995.8760000000002</v>
      </c>
      <c r="U348" s="15">
        <v>65.542109970092767</v>
      </c>
      <c r="V348" s="15">
        <v>11.740559936523438</v>
      </c>
      <c r="W348" s="15">
        <v>-0.65847994995117187</v>
      </c>
      <c r="X348" s="15">
        <v>0</v>
      </c>
      <c r="Y348" s="15">
        <v>0</v>
      </c>
      <c r="Z348" s="15">
        <v>0</v>
      </c>
      <c r="AA348" s="15">
        <v>1.0571999816894531</v>
      </c>
      <c r="AB348" s="15">
        <v>0.45418999099731444</v>
      </c>
      <c r="AC348" s="15">
        <v>0.68127000045776365</v>
      </c>
      <c r="AD348" s="15">
        <v>0.98111997985839838</v>
      </c>
      <c r="AE348" s="15">
        <v>0.17176999950408936</v>
      </c>
      <c r="AF348" s="15">
        <v>0</v>
      </c>
      <c r="AG348" s="15">
        <f t="shared" si="26"/>
        <v>79.969739909172048</v>
      </c>
      <c r="AH348" s="15">
        <v>0</v>
      </c>
      <c r="AI348" s="15">
        <v>-5.5723300781249998</v>
      </c>
      <c r="AJ348" s="15">
        <v>0</v>
      </c>
      <c r="AK348" s="15">
        <v>0</v>
      </c>
      <c r="AL348" s="15">
        <v>0</v>
      </c>
      <c r="AM348" s="15">
        <v>0</v>
      </c>
      <c r="AN348" s="15">
        <v>0</v>
      </c>
      <c r="AO348" s="15">
        <v>0</v>
      </c>
      <c r="AP348" s="15">
        <v>0</v>
      </c>
      <c r="AQ348" s="15">
        <v>0</v>
      </c>
      <c r="AR348" s="15">
        <v>0</v>
      </c>
      <c r="AS348" s="15">
        <v>-176.25</v>
      </c>
      <c r="AT348" s="15">
        <f t="shared" si="27"/>
        <v>-181.82233007812499</v>
      </c>
      <c r="AU348" s="15">
        <v>0</v>
      </c>
      <c r="AV348" s="15">
        <v>0</v>
      </c>
      <c r="AW348" s="15">
        <v>0</v>
      </c>
      <c r="AX348" s="15">
        <v>0</v>
      </c>
      <c r="AY348" s="15">
        <v>0</v>
      </c>
      <c r="AZ348" s="15">
        <v>0</v>
      </c>
      <c r="BA348" s="15">
        <v>0</v>
      </c>
      <c r="BB348" s="15">
        <v>0</v>
      </c>
      <c r="BC348" s="15">
        <v>0</v>
      </c>
      <c r="BD348" s="15">
        <v>0</v>
      </c>
      <c r="BE348" s="15">
        <v>0</v>
      </c>
      <c r="BF348" s="15">
        <v>0</v>
      </c>
      <c r="BG348" s="15">
        <f t="shared" si="28"/>
        <v>0</v>
      </c>
      <c r="BH348" t="str">
        <f t="shared" si="29"/>
        <v>CNGGAS</v>
      </c>
      <c r="BI348" t="str">
        <f>VLOOKUP(BH348,[2]Summary!$C$29:$C$56,1,0)</f>
        <v>CNGGas</v>
      </c>
      <c r="BJ348" s="16">
        <v>44197</v>
      </c>
    </row>
    <row r="349" spans="1:62" x14ac:dyDescent="0.25">
      <c r="A349" s="13">
        <v>802336.01</v>
      </c>
      <c r="B349" s="13">
        <v>802336.01</v>
      </c>
      <c r="C349" t="s">
        <v>454</v>
      </c>
      <c r="D349" t="s">
        <v>18</v>
      </c>
      <c r="E349" t="s">
        <v>19</v>
      </c>
      <c r="F349" s="13" t="s">
        <v>22</v>
      </c>
      <c r="G349" s="14"/>
      <c r="H349" s="15">
        <v>0</v>
      </c>
      <c r="I349" s="15">
        <v>0</v>
      </c>
      <c r="J349" s="15">
        <v>0</v>
      </c>
      <c r="K349" s="15">
        <v>0</v>
      </c>
      <c r="L349" s="15">
        <v>0</v>
      </c>
      <c r="M349" s="15">
        <v>0</v>
      </c>
      <c r="N349" s="15">
        <v>0.71099999999999997</v>
      </c>
      <c r="O349" s="15">
        <v>623.149</v>
      </c>
      <c r="P349" s="15">
        <v>250.07599999999999</v>
      </c>
      <c r="Q349" s="15">
        <v>35.414999999999999</v>
      </c>
      <c r="R349" s="15">
        <v>19.434999999999999</v>
      </c>
      <c r="S349" s="15">
        <v>23.855</v>
      </c>
      <c r="T349" s="15">
        <f t="shared" si="25"/>
        <v>952.64099999999996</v>
      </c>
      <c r="U349" s="15">
        <v>84.693860382080075</v>
      </c>
      <c r="V349" s="15">
        <v>47.151979888916017</v>
      </c>
      <c r="W349" s="15">
        <v>-37.194850830078124</v>
      </c>
      <c r="X349" s="15">
        <v>0</v>
      </c>
      <c r="Y349" s="15">
        <v>0</v>
      </c>
      <c r="Z349" s="15">
        <v>14.88051025390625</v>
      </c>
      <c r="AA349" s="15">
        <v>0</v>
      </c>
      <c r="AB349" s="15">
        <v>0.48889001464843751</v>
      </c>
      <c r="AC349" s="15">
        <v>0</v>
      </c>
      <c r="AD349" s="15">
        <v>0</v>
      </c>
      <c r="AE349" s="15">
        <v>0</v>
      </c>
      <c r="AF349" s="15">
        <v>0</v>
      </c>
      <c r="AG349" s="15">
        <f t="shared" si="26"/>
        <v>110.02038970947265</v>
      </c>
      <c r="AH349" s="15">
        <v>0</v>
      </c>
      <c r="AI349" s="15">
        <v>0</v>
      </c>
      <c r="AJ349" s="15">
        <v>0</v>
      </c>
      <c r="AK349" s="15">
        <v>0</v>
      </c>
      <c r="AL349" s="15">
        <v>0</v>
      </c>
      <c r="AM349" s="15">
        <v>0</v>
      </c>
      <c r="AN349" s="15">
        <v>0</v>
      </c>
      <c r="AO349" s="15">
        <v>0</v>
      </c>
      <c r="AP349" s="15">
        <v>0</v>
      </c>
      <c r="AQ349" s="15">
        <v>0</v>
      </c>
      <c r="AR349" s="15">
        <v>0</v>
      </c>
      <c r="AS349" s="15">
        <v>0</v>
      </c>
      <c r="AT349" s="15">
        <f t="shared" si="27"/>
        <v>0</v>
      </c>
      <c r="AU349" s="15">
        <v>0</v>
      </c>
      <c r="AV349" s="15">
        <v>0</v>
      </c>
      <c r="AW349" s="15">
        <v>0</v>
      </c>
      <c r="AX349" s="15">
        <v>0</v>
      </c>
      <c r="AY349" s="15">
        <v>0</v>
      </c>
      <c r="AZ349" s="15">
        <v>0</v>
      </c>
      <c r="BA349" s="15">
        <v>0</v>
      </c>
      <c r="BB349" s="15">
        <v>0</v>
      </c>
      <c r="BC349" s="15">
        <v>0</v>
      </c>
      <c r="BD349" s="15">
        <v>0</v>
      </c>
      <c r="BE349" s="15">
        <v>0</v>
      </c>
      <c r="BF349" s="15">
        <v>0</v>
      </c>
      <c r="BG349" s="15">
        <f t="shared" si="28"/>
        <v>0</v>
      </c>
      <c r="BH349" t="str">
        <f t="shared" si="29"/>
        <v>UIDIST</v>
      </c>
      <c r="BI349" t="str">
        <f>VLOOKUP(BH349,[2]Summary!$C$29:$C$56,1,0)</f>
        <v>UIDist</v>
      </c>
      <c r="BJ349" s="16">
        <v>43831</v>
      </c>
    </row>
    <row r="350" spans="1:62" x14ac:dyDescent="0.25">
      <c r="A350" s="13" t="s">
        <v>455</v>
      </c>
      <c r="B350" s="13" t="s">
        <v>455</v>
      </c>
      <c r="C350" t="s">
        <v>456</v>
      </c>
      <c r="D350" t="s">
        <v>434</v>
      </c>
      <c r="E350" t="s">
        <v>308</v>
      </c>
      <c r="F350" s="13" t="s">
        <v>302</v>
      </c>
      <c r="G350" s="14"/>
      <c r="H350" s="15">
        <v>6.3E-2</v>
      </c>
      <c r="I350" s="15">
        <v>6.3E-2</v>
      </c>
      <c r="J350" s="15">
        <v>0.06</v>
      </c>
      <c r="K350" s="15">
        <v>0.06</v>
      </c>
      <c r="L350" s="15">
        <v>0.06</v>
      </c>
      <c r="M350" s="15">
        <v>6.2E-2</v>
      </c>
      <c r="N350" s="15">
        <v>6.3E-2</v>
      </c>
      <c r="O350" s="15">
        <v>6.3E-2</v>
      </c>
      <c r="P350" s="15">
        <v>8.8999999999999996E-2</v>
      </c>
      <c r="Q350" s="15">
        <v>8.8999999999999996E-2</v>
      </c>
      <c r="R350" s="15">
        <v>8.8999999999999996E-2</v>
      </c>
      <c r="S350" s="15">
        <v>0.19400000000000001</v>
      </c>
      <c r="T350" s="15">
        <f t="shared" si="25"/>
        <v>0.95499999999999985</v>
      </c>
      <c r="U350" s="15">
        <v>0.86184001922607423</v>
      </c>
      <c r="V350" s="15">
        <v>9.8220001220703124E-2</v>
      </c>
      <c r="W350" s="15">
        <v>9.4330001831054694E-2</v>
      </c>
      <c r="X350" s="15">
        <v>9.4330001831054694E-2</v>
      </c>
      <c r="Y350" s="15">
        <v>9.4330001831054694E-2</v>
      </c>
      <c r="Z350" s="15">
        <v>8.0709999084472656E-2</v>
      </c>
      <c r="AA350" s="15">
        <v>8.1860000610351563E-2</v>
      </c>
      <c r="AB350" s="15">
        <v>8.1860000610351563E-2</v>
      </c>
      <c r="AC350" s="15">
        <v>8.633999633789062E-2</v>
      </c>
      <c r="AD350" s="15">
        <v>8.633999633789062E-2</v>
      </c>
      <c r="AE350" s="15">
        <v>8.633999633789062E-2</v>
      </c>
      <c r="AF350" s="15">
        <v>7.2260002136230475E-2</v>
      </c>
      <c r="AG350" s="15">
        <f t="shared" si="26"/>
        <v>1.8187600173950194</v>
      </c>
      <c r="AH350" s="15">
        <v>0</v>
      </c>
      <c r="AI350" s="15">
        <v>8.4916397476196295</v>
      </c>
      <c r="AJ350" s="15">
        <v>9.0972200012207036</v>
      </c>
      <c r="AK350" s="15">
        <v>0.14205999755859375</v>
      </c>
      <c r="AL350" s="15">
        <v>0.76056998443603518</v>
      </c>
      <c r="AM350" s="15">
        <v>0</v>
      </c>
      <c r="AN350" s="15">
        <v>0</v>
      </c>
      <c r="AO350" s="15">
        <v>0</v>
      </c>
      <c r="AP350" s="15">
        <v>0</v>
      </c>
      <c r="AQ350" s="15">
        <v>0</v>
      </c>
      <c r="AR350" s="15">
        <v>0</v>
      </c>
      <c r="AS350" s="15">
        <v>0</v>
      </c>
      <c r="AT350" s="15">
        <f t="shared" si="27"/>
        <v>18.491489730834964</v>
      </c>
      <c r="AU350" s="15">
        <v>0</v>
      </c>
      <c r="AV350" s="15">
        <v>0</v>
      </c>
      <c r="AW350" s="15">
        <v>0</v>
      </c>
      <c r="AX350" s="15">
        <v>0</v>
      </c>
      <c r="AY350" s="15">
        <v>0</v>
      </c>
      <c r="AZ350" s="15">
        <v>0</v>
      </c>
      <c r="BA350" s="15">
        <v>0</v>
      </c>
      <c r="BB350" s="15">
        <v>0</v>
      </c>
      <c r="BC350" s="15">
        <v>0</v>
      </c>
      <c r="BD350" s="15">
        <v>0</v>
      </c>
      <c r="BE350" s="15">
        <v>0</v>
      </c>
      <c r="BF350" s="15">
        <v>0</v>
      </c>
      <c r="BG350" s="15">
        <f t="shared" si="28"/>
        <v>0</v>
      </c>
      <c r="BH350" t="str">
        <f t="shared" si="29"/>
        <v>CNGGAS</v>
      </c>
      <c r="BI350" t="str">
        <f>VLOOKUP(BH350,[2]Summary!$C$29:$C$56,1,0)</f>
        <v>CNGGas</v>
      </c>
      <c r="BJ350" s="16">
        <v>44197</v>
      </c>
    </row>
    <row r="351" spans="1:62" x14ac:dyDescent="0.25">
      <c r="A351" s="13" t="s">
        <v>457</v>
      </c>
      <c r="B351" s="13" t="s">
        <v>457</v>
      </c>
      <c r="C351" t="s">
        <v>458</v>
      </c>
      <c r="D351" t="s">
        <v>434</v>
      </c>
      <c r="E351" t="s">
        <v>308</v>
      </c>
      <c r="F351" s="13" t="s">
        <v>60</v>
      </c>
      <c r="G351" s="14"/>
      <c r="H351" s="15">
        <v>0</v>
      </c>
      <c r="I351" s="15">
        <v>0</v>
      </c>
      <c r="J351" s="15">
        <v>0</v>
      </c>
      <c r="K351" s="15">
        <v>0</v>
      </c>
      <c r="L351" s="15">
        <v>0</v>
      </c>
      <c r="M351" s="15">
        <v>0</v>
      </c>
      <c r="N351" s="15">
        <v>0</v>
      </c>
      <c r="O351" s="15">
        <v>0</v>
      </c>
      <c r="P351" s="15">
        <v>0</v>
      </c>
      <c r="Q351" s="15">
        <v>0</v>
      </c>
      <c r="R351" s="15">
        <v>0</v>
      </c>
      <c r="S351" s="15">
        <v>0</v>
      </c>
      <c r="T351" s="15">
        <f t="shared" si="25"/>
        <v>0</v>
      </c>
      <c r="U351" s="15">
        <v>0</v>
      </c>
      <c r="V351" s="15">
        <v>0</v>
      </c>
      <c r="W351" s="15">
        <v>0</v>
      </c>
      <c r="X351" s="15">
        <v>0</v>
      </c>
      <c r="Y351" s="15">
        <v>0</v>
      </c>
      <c r="Z351" s="15">
        <v>0</v>
      </c>
      <c r="AA351" s="15">
        <v>0</v>
      </c>
      <c r="AB351" s="15">
        <v>0</v>
      </c>
      <c r="AC351" s="15">
        <v>0</v>
      </c>
      <c r="AD351" s="15">
        <v>0</v>
      </c>
      <c r="AE351" s="15">
        <v>0</v>
      </c>
      <c r="AF351" s="15">
        <v>0</v>
      </c>
      <c r="AG351" s="15">
        <f t="shared" si="26"/>
        <v>0</v>
      </c>
      <c r="AH351" s="15">
        <v>0</v>
      </c>
      <c r="AI351" s="15">
        <v>0</v>
      </c>
      <c r="AJ351" s="15">
        <v>0</v>
      </c>
      <c r="AK351" s="15">
        <v>0</v>
      </c>
      <c r="AL351" s="15">
        <v>0</v>
      </c>
      <c r="AM351" s="15">
        <v>0</v>
      </c>
      <c r="AN351" s="15">
        <v>0</v>
      </c>
      <c r="AO351" s="15">
        <v>0</v>
      </c>
      <c r="AP351" s="15">
        <v>0</v>
      </c>
      <c r="AQ351" s="15">
        <v>0</v>
      </c>
      <c r="AR351" s="15">
        <v>6.0069999694824218E-2</v>
      </c>
      <c r="AS351" s="15">
        <v>0</v>
      </c>
      <c r="AT351" s="15">
        <f t="shared" si="27"/>
        <v>6.0069999694824218E-2</v>
      </c>
      <c r="AU351" s="15">
        <v>0</v>
      </c>
      <c r="AV351" s="15">
        <v>0</v>
      </c>
      <c r="AW351" s="15">
        <v>0</v>
      </c>
      <c r="AX351" s="15">
        <v>0</v>
      </c>
      <c r="AY351" s="15">
        <v>0</v>
      </c>
      <c r="AZ351" s="15">
        <v>0</v>
      </c>
      <c r="BA351" s="15">
        <v>0</v>
      </c>
      <c r="BB351" s="15">
        <v>0</v>
      </c>
      <c r="BC351" s="15">
        <v>0</v>
      </c>
      <c r="BD351" s="15">
        <v>0</v>
      </c>
      <c r="BE351" s="15">
        <v>0</v>
      </c>
      <c r="BF351" s="15">
        <v>0</v>
      </c>
      <c r="BG351" s="15">
        <f t="shared" si="28"/>
        <v>0</v>
      </c>
      <c r="BH351" t="str">
        <f t="shared" si="29"/>
        <v>CNGGAS</v>
      </c>
      <c r="BI351" t="str">
        <f>VLOOKUP(BH351,[2]Summary!$C$29:$C$56,1,0)</f>
        <v>CNGGas</v>
      </c>
      <c r="BJ351" s="16">
        <v>44197</v>
      </c>
    </row>
    <row r="352" spans="1:62" x14ac:dyDescent="0.25">
      <c r="A352" s="13" t="s">
        <v>459</v>
      </c>
      <c r="B352" s="13" t="s">
        <v>459</v>
      </c>
      <c r="C352" t="s">
        <v>458</v>
      </c>
      <c r="D352" t="s">
        <v>434</v>
      </c>
      <c r="E352" t="s">
        <v>308</v>
      </c>
      <c r="F352" s="13" t="s">
        <v>60</v>
      </c>
      <c r="G352" s="14"/>
      <c r="H352" s="15">
        <v>0</v>
      </c>
      <c r="I352" s="15">
        <v>0</v>
      </c>
      <c r="J352" s="15">
        <v>0</v>
      </c>
      <c r="K352" s="15">
        <v>0</v>
      </c>
      <c r="L352" s="15">
        <v>0</v>
      </c>
      <c r="M352" s="15">
        <v>0</v>
      </c>
      <c r="N352" s="15">
        <v>0</v>
      </c>
      <c r="O352" s="15">
        <v>0</v>
      </c>
      <c r="P352" s="15">
        <v>0</v>
      </c>
      <c r="Q352" s="15">
        <v>0</v>
      </c>
      <c r="R352" s="15">
        <v>0</v>
      </c>
      <c r="S352" s="15">
        <v>0</v>
      </c>
      <c r="T352" s="15">
        <f t="shared" si="25"/>
        <v>0</v>
      </c>
      <c r="U352" s="15">
        <v>0</v>
      </c>
      <c r="V352" s="15">
        <v>0</v>
      </c>
      <c r="W352" s="15">
        <v>0</v>
      </c>
      <c r="X352" s="15">
        <v>0</v>
      </c>
      <c r="Y352" s="15">
        <v>0</v>
      </c>
      <c r="Z352" s="15">
        <v>0</v>
      </c>
      <c r="AA352" s="15">
        <v>0</v>
      </c>
      <c r="AB352" s="15">
        <v>0</v>
      </c>
      <c r="AC352" s="15">
        <v>0</v>
      </c>
      <c r="AD352" s="15">
        <v>0</v>
      </c>
      <c r="AE352" s="15">
        <v>0</v>
      </c>
      <c r="AF352" s="15">
        <v>0</v>
      </c>
      <c r="AG352" s="15">
        <f t="shared" si="26"/>
        <v>0</v>
      </c>
      <c r="AH352" s="15">
        <v>0</v>
      </c>
      <c r="AI352" s="15">
        <v>0</v>
      </c>
      <c r="AJ352" s="15">
        <v>0</v>
      </c>
      <c r="AK352" s="15">
        <v>0</v>
      </c>
      <c r="AL352" s="15">
        <v>0</v>
      </c>
      <c r="AM352" s="15">
        <v>0</v>
      </c>
      <c r="AN352" s="15">
        <v>0</v>
      </c>
      <c r="AO352" s="15">
        <v>0</v>
      </c>
      <c r="AP352" s="15">
        <v>0</v>
      </c>
      <c r="AQ352" s="15">
        <v>0</v>
      </c>
      <c r="AR352" s="15">
        <v>6.0069999694824218E-2</v>
      </c>
      <c r="AS352" s="15">
        <v>0</v>
      </c>
      <c r="AT352" s="15">
        <f t="shared" si="27"/>
        <v>6.0069999694824218E-2</v>
      </c>
      <c r="AU352" s="15">
        <v>0</v>
      </c>
      <c r="AV352" s="15">
        <v>0</v>
      </c>
      <c r="AW352" s="15">
        <v>0</v>
      </c>
      <c r="AX352" s="15">
        <v>0</v>
      </c>
      <c r="AY352" s="15">
        <v>0</v>
      </c>
      <c r="AZ352" s="15">
        <v>0</v>
      </c>
      <c r="BA352" s="15">
        <v>0</v>
      </c>
      <c r="BB352" s="15">
        <v>0</v>
      </c>
      <c r="BC352" s="15">
        <v>0</v>
      </c>
      <c r="BD352" s="15">
        <v>0</v>
      </c>
      <c r="BE352" s="15">
        <v>0</v>
      </c>
      <c r="BF352" s="15">
        <v>0</v>
      </c>
      <c r="BG352" s="15">
        <f t="shared" si="28"/>
        <v>0</v>
      </c>
      <c r="BH352" t="str">
        <f t="shared" si="29"/>
        <v>CNGGAS</v>
      </c>
      <c r="BI352" t="str">
        <f>VLOOKUP(BH352,[2]Summary!$C$29:$C$56,1,0)</f>
        <v>CNGGas</v>
      </c>
      <c r="BJ352" s="16">
        <v>44197</v>
      </c>
    </row>
    <row r="353" spans="1:62" x14ac:dyDescent="0.25">
      <c r="A353" s="13" t="s">
        <v>460</v>
      </c>
      <c r="B353" s="13" t="s">
        <v>460</v>
      </c>
      <c r="C353" t="s">
        <v>458</v>
      </c>
      <c r="D353" t="s">
        <v>434</v>
      </c>
      <c r="E353" t="s">
        <v>308</v>
      </c>
      <c r="F353" s="13" t="s">
        <v>60</v>
      </c>
      <c r="G353" s="14"/>
      <c r="H353" s="15">
        <v>0</v>
      </c>
      <c r="I353" s="15">
        <v>0</v>
      </c>
      <c r="J353" s="15">
        <v>0</v>
      </c>
      <c r="K353" s="15">
        <v>0</v>
      </c>
      <c r="L353" s="15">
        <v>0</v>
      </c>
      <c r="M353" s="15">
        <v>0</v>
      </c>
      <c r="N353" s="15">
        <v>0</v>
      </c>
      <c r="O353" s="15">
        <v>0</v>
      </c>
      <c r="P353" s="15">
        <v>0</v>
      </c>
      <c r="Q353" s="15">
        <v>0</v>
      </c>
      <c r="R353" s="15">
        <v>0</v>
      </c>
      <c r="S353" s="15">
        <v>0</v>
      </c>
      <c r="T353" s="15">
        <f t="shared" si="25"/>
        <v>0</v>
      </c>
      <c r="U353" s="15">
        <v>0</v>
      </c>
      <c r="V353" s="15">
        <v>0</v>
      </c>
      <c r="W353" s="15">
        <v>0</v>
      </c>
      <c r="X353" s="15">
        <v>0</v>
      </c>
      <c r="Y353" s="15">
        <v>0</v>
      </c>
      <c r="Z353" s="15">
        <v>0</v>
      </c>
      <c r="AA353" s="15">
        <v>0</v>
      </c>
      <c r="AB353" s="15">
        <v>0</v>
      </c>
      <c r="AC353" s="15">
        <v>0</v>
      </c>
      <c r="AD353" s="15">
        <v>0</v>
      </c>
      <c r="AE353" s="15">
        <v>0</v>
      </c>
      <c r="AF353" s="15">
        <v>0</v>
      </c>
      <c r="AG353" s="15">
        <f t="shared" si="26"/>
        <v>0</v>
      </c>
      <c r="AH353" s="15">
        <v>0</v>
      </c>
      <c r="AI353" s="15">
        <v>0</v>
      </c>
      <c r="AJ353" s="15">
        <v>0</v>
      </c>
      <c r="AK353" s="15">
        <v>0</v>
      </c>
      <c r="AL353" s="15">
        <v>0</v>
      </c>
      <c r="AM353" s="15">
        <v>0</v>
      </c>
      <c r="AN353" s="15">
        <v>0</v>
      </c>
      <c r="AO353" s="15">
        <v>0</v>
      </c>
      <c r="AP353" s="15">
        <v>0</v>
      </c>
      <c r="AQ353" s="15">
        <v>0</v>
      </c>
      <c r="AR353" s="15">
        <v>6.0069999694824218E-2</v>
      </c>
      <c r="AS353" s="15">
        <v>0</v>
      </c>
      <c r="AT353" s="15">
        <f t="shared" si="27"/>
        <v>6.0069999694824218E-2</v>
      </c>
      <c r="AU353" s="15">
        <v>0</v>
      </c>
      <c r="AV353" s="15">
        <v>0</v>
      </c>
      <c r="AW353" s="15">
        <v>0</v>
      </c>
      <c r="AX353" s="15">
        <v>0</v>
      </c>
      <c r="AY353" s="15">
        <v>0</v>
      </c>
      <c r="AZ353" s="15">
        <v>0</v>
      </c>
      <c r="BA353" s="15">
        <v>0</v>
      </c>
      <c r="BB353" s="15">
        <v>0</v>
      </c>
      <c r="BC353" s="15">
        <v>0</v>
      </c>
      <c r="BD353" s="15">
        <v>0</v>
      </c>
      <c r="BE353" s="15">
        <v>0</v>
      </c>
      <c r="BF353" s="15">
        <v>0</v>
      </c>
      <c r="BG353" s="15">
        <f t="shared" si="28"/>
        <v>0</v>
      </c>
      <c r="BH353" t="str">
        <f t="shared" si="29"/>
        <v>CNGGAS</v>
      </c>
      <c r="BI353" t="str">
        <f>VLOOKUP(BH353,[2]Summary!$C$29:$C$56,1,0)</f>
        <v>CNGGas</v>
      </c>
      <c r="BJ353" s="16">
        <v>44197</v>
      </c>
    </row>
    <row r="354" spans="1:62" x14ac:dyDescent="0.25">
      <c r="A354" s="13" t="s">
        <v>461</v>
      </c>
      <c r="B354" s="13" t="s">
        <v>461</v>
      </c>
      <c r="C354" t="s">
        <v>458</v>
      </c>
      <c r="D354" t="s">
        <v>434</v>
      </c>
      <c r="E354" t="s">
        <v>308</v>
      </c>
      <c r="F354" s="13" t="s">
        <v>60</v>
      </c>
      <c r="G354" s="14"/>
      <c r="H354" s="15">
        <v>0</v>
      </c>
      <c r="I354" s="15">
        <v>0</v>
      </c>
      <c r="J354" s="15">
        <v>0</v>
      </c>
      <c r="K354" s="15">
        <v>0</v>
      </c>
      <c r="L354" s="15">
        <v>0</v>
      </c>
      <c r="M354" s="15">
        <v>0</v>
      </c>
      <c r="N354" s="15">
        <v>0</v>
      </c>
      <c r="O354" s="15">
        <v>0</v>
      </c>
      <c r="P354" s="15">
        <v>0</v>
      </c>
      <c r="Q354" s="15">
        <v>0</v>
      </c>
      <c r="R354" s="15">
        <v>0</v>
      </c>
      <c r="S354" s="15">
        <v>0</v>
      </c>
      <c r="T354" s="15">
        <f t="shared" si="25"/>
        <v>0</v>
      </c>
      <c r="U354" s="15">
        <v>0</v>
      </c>
      <c r="V354" s="15">
        <v>0</v>
      </c>
      <c r="W354" s="15">
        <v>0</v>
      </c>
      <c r="X354" s="15">
        <v>0</v>
      </c>
      <c r="Y354" s="15">
        <v>0</v>
      </c>
      <c r="Z354" s="15">
        <v>0</v>
      </c>
      <c r="AA354" s="15">
        <v>0</v>
      </c>
      <c r="AB354" s="15">
        <v>0</v>
      </c>
      <c r="AC354" s="15">
        <v>0</v>
      </c>
      <c r="AD354" s="15">
        <v>0</v>
      </c>
      <c r="AE354" s="15">
        <v>0</v>
      </c>
      <c r="AF354" s="15">
        <v>0</v>
      </c>
      <c r="AG354" s="15">
        <f t="shared" si="26"/>
        <v>0</v>
      </c>
      <c r="AH354" s="15">
        <v>0</v>
      </c>
      <c r="AI354" s="15">
        <v>0</v>
      </c>
      <c r="AJ354" s="15">
        <v>0</v>
      </c>
      <c r="AK354" s="15">
        <v>0</v>
      </c>
      <c r="AL354" s="15">
        <v>0</v>
      </c>
      <c r="AM354" s="15">
        <v>0</v>
      </c>
      <c r="AN354" s="15">
        <v>0</v>
      </c>
      <c r="AO354" s="15">
        <v>0</v>
      </c>
      <c r="AP354" s="15">
        <v>0</v>
      </c>
      <c r="AQ354" s="15">
        <v>0</v>
      </c>
      <c r="AR354" s="15">
        <v>6.0069999694824218E-2</v>
      </c>
      <c r="AS354" s="15">
        <v>0</v>
      </c>
      <c r="AT354" s="15">
        <f t="shared" si="27"/>
        <v>6.0069999694824218E-2</v>
      </c>
      <c r="AU354" s="15">
        <v>0</v>
      </c>
      <c r="AV354" s="15">
        <v>0</v>
      </c>
      <c r="AW354" s="15">
        <v>0</v>
      </c>
      <c r="AX354" s="15">
        <v>0</v>
      </c>
      <c r="AY354" s="15">
        <v>0</v>
      </c>
      <c r="AZ354" s="15">
        <v>0</v>
      </c>
      <c r="BA354" s="15">
        <v>0</v>
      </c>
      <c r="BB354" s="15">
        <v>0</v>
      </c>
      <c r="BC354" s="15">
        <v>0</v>
      </c>
      <c r="BD354" s="15">
        <v>0</v>
      </c>
      <c r="BE354" s="15">
        <v>0</v>
      </c>
      <c r="BF354" s="15">
        <v>0</v>
      </c>
      <c r="BG354" s="15">
        <f t="shared" si="28"/>
        <v>0</v>
      </c>
      <c r="BH354" t="str">
        <f t="shared" si="29"/>
        <v>CNGGAS</v>
      </c>
      <c r="BI354" t="str">
        <f>VLOOKUP(BH354,[2]Summary!$C$29:$C$56,1,0)</f>
        <v>CNGGas</v>
      </c>
      <c r="BJ354" s="16">
        <v>44197</v>
      </c>
    </row>
    <row r="355" spans="1:62" x14ac:dyDescent="0.25">
      <c r="A355" s="13" t="s">
        <v>462</v>
      </c>
      <c r="B355" s="13" t="s">
        <v>462</v>
      </c>
      <c r="C355" t="s">
        <v>458</v>
      </c>
      <c r="D355" t="s">
        <v>434</v>
      </c>
      <c r="E355" t="s">
        <v>308</v>
      </c>
      <c r="F355" s="13" t="s">
        <v>60</v>
      </c>
      <c r="G355" s="14"/>
      <c r="H355" s="15">
        <v>0</v>
      </c>
      <c r="I355" s="15">
        <v>0</v>
      </c>
      <c r="J355" s="15">
        <v>0</v>
      </c>
      <c r="K355" s="15">
        <v>0</v>
      </c>
      <c r="L355" s="15">
        <v>0</v>
      </c>
      <c r="M355" s="15">
        <v>0</v>
      </c>
      <c r="N355" s="15">
        <v>0</v>
      </c>
      <c r="O355" s="15">
        <v>0</v>
      </c>
      <c r="P355" s="15">
        <v>0</v>
      </c>
      <c r="Q355" s="15">
        <v>0</v>
      </c>
      <c r="R355" s="15">
        <v>0</v>
      </c>
      <c r="S355" s="15">
        <v>0</v>
      </c>
      <c r="T355" s="15">
        <f t="shared" si="25"/>
        <v>0</v>
      </c>
      <c r="U355" s="15">
        <v>0</v>
      </c>
      <c r="V355" s="15">
        <v>0</v>
      </c>
      <c r="W355" s="15">
        <v>0</v>
      </c>
      <c r="X355" s="15">
        <v>0</v>
      </c>
      <c r="Y355" s="15">
        <v>0</v>
      </c>
      <c r="Z355" s="15">
        <v>0</v>
      </c>
      <c r="AA355" s="15">
        <v>0</v>
      </c>
      <c r="AB355" s="15">
        <v>0</v>
      </c>
      <c r="AC355" s="15">
        <v>0</v>
      </c>
      <c r="AD355" s="15">
        <v>0</v>
      </c>
      <c r="AE355" s="15">
        <v>0</v>
      </c>
      <c r="AF355" s="15">
        <v>0</v>
      </c>
      <c r="AG355" s="15">
        <f t="shared" si="26"/>
        <v>0</v>
      </c>
      <c r="AH355" s="15">
        <v>0</v>
      </c>
      <c r="AI355" s="15">
        <v>0</v>
      </c>
      <c r="AJ355" s="15">
        <v>0</v>
      </c>
      <c r="AK355" s="15">
        <v>0</v>
      </c>
      <c r="AL355" s="15">
        <v>0</v>
      </c>
      <c r="AM355" s="15">
        <v>0</v>
      </c>
      <c r="AN355" s="15">
        <v>0</v>
      </c>
      <c r="AO355" s="15">
        <v>0</v>
      </c>
      <c r="AP355" s="15">
        <v>0</v>
      </c>
      <c r="AQ355" s="15">
        <v>0</v>
      </c>
      <c r="AR355" s="15">
        <v>6.0069999694824218E-2</v>
      </c>
      <c r="AS355" s="15">
        <v>0</v>
      </c>
      <c r="AT355" s="15">
        <f t="shared" si="27"/>
        <v>6.0069999694824218E-2</v>
      </c>
      <c r="AU355" s="15">
        <v>0</v>
      </c>
      <c r="AV355" s="15">
        <v>0</v>
      </c>
      <c r="AW355" s="15">
        <v>0</v>
      </c>
      <c r="AX355" s="15">
        <v>0</v>
      </c>
      <c r="AY355" s="15">
        <v>0</v>
      </c>
      <c r="AZ355" s="15">
        <v>0</v>
      </c>
      <c r="BA355" s="15">
        <v>0</v>
      </c>
      <c r="BB355" s="15">
        <v>0</v>
      </c>
      <c r="BC355" s="15">
        <v>0</v>
      </c>
      <c r="BD355" s="15">
        <v>0</v>
      </c>
      <c r="BE355" s="15">
        <v>0</v>
      </c>
      <c r="BF355" s="15">
        <v>0</v>
      </c>
      <c r="BG355" s="15">
        <f t="shared" si="28"/>
        <v>0</v>
      </c>
      <c r="BH355" t="str">
        <f t="shared" si="29"/>
        <v>CNGGAS</v>
      </c>
      <c r="BI355" t="str">
        <f>VLOOKUP(BH355,[2]Summary!$C$29:$C$56,1,0)</f>
        <v>CNGGas</v>
      </c>
      <c r="BJ355" s="16">
        <v>44197</v>
      </c>
    </row>
    <row r="356" spans="1:62" x14ac:dyDescent="0.25">
      <c r="A356" s="13" t="s">
        <v>463</v>
      </c>
      <c r="B356" s="13" t="s">
        <v>463</v>
      </c>
      <c r="C356" t="s">
        <v>464</v>
      </c>
      <c r="D356" t="s">
        <v>434</v>
      </c>
      <c r="E356" t="s">
        <v>308</v>
      </c>
      <c r="F356" s="13" t="s">
        <v>60</v>
      </c>
      <c r="G356" s="14"/>
      <c r="H356" s="15">
        <v>0</v>
      </c>
      <c r="I356" s="15">
        <v>0</v>
      </c>
      <c r="J356" s="15">
        <v>0</v>
      </c>
      <c r="K356" s="15">
        <v>0</v>
      </c>
      <c r="L356" s="15">
        <v>0</v>
      </c>
      <c r="M356" s="15">
        <v>0</v>
      </c>
      <c r="N356" s="15">
        <v>0</v>
      </c>
      <c r="O356" s="15">
        <v>0</v>
      </c>
      <c r="P356" s="15">
        <v>0</v>
      </c>
      <c r="Q356" s="15">
        <v>0</v>
      </c>
      <c r="R356" s="15">
        <v>0</v>
      </c>
      <c r="S356" s="15">
        <v>0</v>
      </c>
      <c r="T356" s="15">
        <f t="shared" si="25"/>
        <v>0</v>
      </c>
      <c r="U356" s="15">
        <v>0</v>
      </c>
      <c r="V356" s="15">
        <v>0</v>
      </c>
      <c r="W356" s="15">
        <v>0</v>
      </c>
      <c r="X356" s="15">
        <v>0</v>
      </c>
      <c r="Y356" s="15">
        <v>0</v>
      </c>
      <c r="Z356" s="15">
        <v>0</v>
      </c>
      <c r="AA356" s="15">
        <v>0</v>
      </c>
      <c r="AB356" s="15">
        <v>0</v>
      </c>
      <c r="AC356" s="15">
        <v>0</v>
      </c>
      <c r="AD356" s="15">
        <v>0</v>
      </c>
      <c r="AE356" s="15">
        <v>0</v>
      </c>
      <c r="AF356" s="15">
        <v>0</v>
      </c>
      <c r="AG356" s="15">
        <f t="shared" si="26"/>
        <v>0</v>
      </c>
      <c r="AH356" s="15">
        <v>0</v>
      </c>
      <c r="AI356" s="15">
        <v>0</v>
      </c>
      <c r="AJ356" s="15">
        <v>0</v>
      </c>
      <c r="AK356" s="15">
        <v>0</v>
      </c>
      <c r="AL356" s="15">
        <v>0</v>
      </c>
      <c r="AM356" s="15">
        <v>0</v>
      </c>
      <c r="AN356" s="15">
        <v>0</v>
      </c>
      <c r="AO356" s="15">
        <v>0</v>
      </c>
      <c r="AP356" s="15">
        <v>0</v>
      </c>
      <c r="AQ356" s="15">
        <v>0</v>
      </c>
      <c r="AR356" s="15">
        <v>-0.30095001220703127</v>
      </c>
      <c r="AS356" s="15">
        <v>0</v>
      </c>
      <c r="AT356" s="15">
        <f t="shared" si="27"/>
        <v>-0.30095001220703127</v>
      </c>
      <c r="AU356" s="15">
        <v>0</v>
      </c>
      <c r="AV356" s="15">
        <v>0</v>
      </c>
      <c r="AW356" s="15">
        <v>0</v>
      </c>
      <c r="AX356" s="15">
        <v>0</v>
      </c>
      <c r="AY356" s="15">
        <v>0</v>
      </c>
      <c r="AZ356" s="15">
        <v>0</v>
      </c>
      <c r="BA356" s="15">
        <v>0</v>
      </c>
      <c r="BB356" s="15">
        <v>0</v>
      </c>
      <c r="BC356" s="15">
        <v>0</v>
      </c>
      <c r="BD356" s="15">
        <v>0</v>
      </c>
      <c r="BE356" s="15">
        <v>0</v>
      </c>
      <c r="BF356" s="15">
        <v>0</v>
      </c>
      <c r="BG356" s="15">
        <f t="shared" si="28"/>
        <v>0</v>
      </c>
      <c r="BH356" t="str">
        <f t="shared" si="29"/>
        <v>CNGGAS</v>
      </c>
      <c r="BI356" t="str">
        <f>VLOOKUP(BH356,[2]Summary!$C$29:$C$56,1,0)</f>
        <v>CNGGas</v>
      </c>
      <c r="BJ356" s="16">
        <v>44197</v>
      </c>
    </row>
    <row r="357" spans="1:62" x14ac:dyDescent="0.25">
      <c r="A357" s="13" t="s">
        <v>465</v>
      </c>
      <c r="B357" s="13" t="s">
        <v>465</v>
      </c>
      <c r="C357" t="s">
        <v>466</v>
      </c>
      <c r="D357" t="s">
        <v>434</v>
      </c>
      <c r="E357" t="s">
        <v>308</v>
      </c>
      <c r="F357" s="13" t="s">
        <v>60</v>
      </c>
      <c r="G357" s="14"/>
      <c r="H357" s="15">
        <v>47.258000000000003</v>
      </c>
      <c r="I357" s="15">
        <v>0.9</v>
      </c>
      <c r="J357" s="15">
        <v>0.45700000000000002</v>
      </c>
      <c r="K357" s="15">
        <v>1.4239999999999999</v>
      </c>
      <c r="L357" s="15">
        <v>1.2869999999999999</v>
      </c>
      <c r="M357" s="15">
        <v>8.4000000000000005E-2</v>
      </c>
      <c r="N357" s="15">
        <v>2.2709999999999999</v>
      </c>
      <c r="O357" s="15">
        <v>0.67400000000000004</v>
      </c>
      <c r="P357" s="15">
        <v>1.3380000000000001</v>
      </c>
      <c r="Q357" s="15">
        <v>0.13</v>
      </c>
      <c r="R357" s="15">
        <v>4.7880000000000003</v>
      </c>
      <c r="S357" s="15">
        <v>54.38</v>
      </c>
      <c r="T357" s="15">
        <f t="shared" si="25"/>
        <v>114.99100000000001</v>
      </c>
      <c r="U357" s="15">
        <v>68.2244193725586</v>
      </c>
      <c r="V357" s="15">
        <v>24.906849456787111</v>
      </c>
      <c r="W357" s="15">
        <v>-31.611999999999998</v>
      </c>
      <c r="X357" s="15">
        <v>43.488691406249998</v>
      </c>
      <c r="Y357" s="15">
        <v>8.0371601562499997</v>
      </c>
      <c r="Z357" s="15">
        <v>0</v>
      </c>
      <c r="AA357" s="15">
        <v>-1.4296700439453125</v>
      </c>
      <c r="AB357" s="15">
        <v>0</v>
      </c>
      <c r="AC357" s="15">
        <v>0</v>
      </c>
      <c r="AD357" s="15">
        <v>0</v>
      </c>
      <c r="AE357" s="15">
        <v>0</v>
      </c>
      <c r="AF357" s="15">
        <v>0</v>
      </c>
      <c r="AG357" s="15">
        <f t="shared" si="26"/>
        <v>111.61545034790041</v>
      </c>
      <c r="AH357" s="15">
        <v>0</v>
      </c>
      <c r="AI357" s="15">
        <v>0</v>
      </c>
      <c r="AJ357" s="15">
        <v>57.56194140625</v>
      </c>
      <c r="AK357" s="15">
        <v>-3.43693994140625</v>
      </c>
      <c r="AL357" s="15">
        <v>0</v>
      </c>
      <c r="AM357" s="15">
        <v>0</v>
      </c>
      <c r="AN357" s="15">
        <v>0</v>
      </c>
      <c r="AO357" s="15">
        <v>0</v>
      </c>
      <c r="AP357" s="15">
        <v>0</v>
      </c>
      <c r="AQ357" s="15">
        <v>0</v>
      </c>
      <c r="AR357" s="15">
        <v>0</v>
      </c>
      <c r="AS357" s="15">
        <v>0</v>
      </c>
      <c r="AT357" s="15">
        <f t="shared" si="27"/>
        <v>54.125001464843749</v>
      </c>
      <c r="AU357" s="15">
        <v>0</v>
      </c>
      <c r="AV357" s="15">
        <v>0</v>
      </c>
      <c r="AW357" s="15">
        <v>0</v>
      </c>
      <c r="AX357" s="15">
        <v>0</v>
      </c>
      <c r="AY357" s="15">
        <v>0</v>
      </c>
      <c r="AZ357" s="15">
        <v>0</v>
      </c>
      <c r="BA357" s="15">
        <v>0</v>
      </c>
      <c r="BB357" s="15">
        <v>0</v>
      </c>
      <c r="BC357" s="15">
        <v>0</v>
      </c>
      <c r="BD357" s="15">
        <v>0</v>
      </c>
      <c r="BE357" s="15">
        <v>0</v>
      </c>
      <c r="BF357" s="15">
        <v>0</v>
      </c>
      <c r="BG357" s="15">
        <f t="shared" si="28"/>
        <v>0</v>
      </c>
      <c r="BH357" t="str">
        <f t="shared" si="29"/>
        <v>CNGGAS</v>
      </c>
      <c r="BI357" t="str">
        <f>VLOOKUP(BH357,[2]Summary!$C$29:$C$56,1,0)</f>
        <v>CNGGas</v>
      </c>
      <c r="BJ357" s="16">
        <v>44197</v>
      </c>
    </row>
    <row r="358" spans="1:62" x14ac:dyDescent="0.25">
      <c r="A358" s="13" t="s">
        <v>467</v>
      </c>
      <c r="B358" s="13" t="s">
        <v>467</v>
      </c>
      <c r="C358" t="s">
        <v>468</v>
      </c>
      <c r="D358" t="s">
        <v>434</v>
      </c>
      <c r="E358" t="s">
        <v>308</v>
      </c>
      <c r="F358" s="13" t="s">
        <v>60</v>
      </c>
      <c r="G358" s="14"/>
      <c r="H358" s="15">
        <v>0</v>
      </c>
      <c r="I358" s="15">
        <v>-2.319</v>
      </c>
      <c r="J358" s="15">
        <v>0</v>
      </c>
      <c r="K358" s="15">
        <v>0</v>
      </c>
      <c r="L358" s="15">
        <v>0</v>
      </c>
      <c r="M358" s="15">
        <v>0</v>
      </c>
      <c r="N358" s="15">
        <v>0</v>
      </c>
      <c r="O358" s="15">
        <v>0.26700000000000002</v>
      </c>
      <c r="P358" s="15">
        <v>0</v>
      </c>
      <c r="Q358" s="15">
        <v>1.468</v>
      </c>
      <c r="R358" s="15">
        <v>0</v>
      </c>
      <c r="S358" s="15">
        <v>0</v>
      </c>
      <c r="T358" s="15">
        <f t="shared" si="25"/>
        <v>-0.58400000000000007</v>
      </c>
      <c r="U358" s="15">
        <v>37.378148437500002</v>
      </c>
      <c r="V358" s="15">
        <v>0</v>
      </c>
      <c r="W358" s="15">
        <v>0</v>
      </c>
      <c r="X358" s="15">
        <v>1.415</v>
      </c>
      <c r="Y358" s="15">
        <v>0</v>
      </c>
      <c r="Z358" s="15">
        <v>0</v>
      </c>
      <c r="AA358" s="15">
        <v>0</v>
      </c>
      <c r="AB358" s="15">
        <v>0</v>
      </c>
      <c r="AC358" s="15">
        <v>0</v>
      </c>
      <c r="AD358" s="15">
        <v>0</v>
      </c>
      <c r="AE358" s="15">
        <v>0</v>
      </c>
      <c r="AF358" s="15">
        <v>0</v>
      </c>
      <c r="AG358" s="15">
        <f t="shared" si="26"/>
        <v>38.793148437500001</v>
      </c>
      <c r="AH358" s="15">
        <v>0.50039999389648437</v>
      </c>
      <c r="AI358" s="15">
        <v>0</v>
      </c>
      <c r="AJ358" s="15">
        <v>0</v>
      </c>
      <c r="AK358" s="15">
        <v>0.5019299926757812</v>
      </c>
      <c r="AL358" s="15">
        <v>0</v>
      </c>
      <c r="AM358" s="15">
        <v>0</v>
      </c>
      <c r="AN358" s="15">
        <v>0</v>
      </c>
      <c r="AO358" s="15">
        <v>0</v>
      </c>
      <c r="AP358" s="15">
        <v>0</v>
      </c>
      <c r="AQ358" s="15">
        <v>0</v>
      </c>
      <c r="AR358" s="15">
        <v>0</v>
      </c>
      <c r="AS358" s="15">
        <v>0</v>
      </c>
      <c r="AT358" s="15">
        <f t="shared" si="27"/>
        <v>1.0023299865722657</v>
      </c>
      <c r="AU358" s="15">
        <v>0</v>
      </c>
      <c r="AV358" s="15">
        <v>0</v>
      </c>
      <c r="AW358" s="15">
        <v>0</v>
      </c>
      <c r="AX358" s="15">
        <v>0</v>
      </c>
      <c r="AY358" s="15">
        <v>0</v>
      </c>
      <c r="AZ358" s="15">
        <v>0</v>
      </c>
      <c r="BA358" s="15">
        <v>0</v>
      </c>
      <c r="BB358" s="15">
        <v>0</v>
      </c>
      <c r="BC358" s="15">
        <v>0</v>
      </c>
      <c r="BD358" s="15">
        <v>0</v>
      </c>
      <c r="BE358" s="15">
        <v>0</v>
      </c>
      <c r="BF358" s="15">
        <v>0</v>
      </c>
      <c r="BG358" s="15">
        <f t="shared" si="28"/>
        <v>0</v>
      </c>
      <c r="BH358" t="str">
        <f t="shared" si="29"/>
        <v>CNGGAS</v>
      </c>
      <c r="BI358" t="str">
        <f>VLOOKUP(BH358,[2]Summary!$C$29:$C$56,1,0)</f>
        <v>CNGGas</v>
      </c>
      <c r="BJ358" s="16">
        <v>44197</v>
      </c>
    </row>
    <row r="359" spans="1:62" x14ac:dyDescent="0.25">
      <c r="A359" s="13" t="s">
        <v>469</v>
      </c>
      <c r="B359" s="13" t="s">
        <v>469</v>
      </c>
      <c r="C359" t="s">
        <v>470</v>
      </c>
      <c r="D359" t="s">
        <v>434</v>
      </c>
      <c r="E359" t="s">
        <v>308</v>
      </c>
      <c r="F359" s="13" t="s">
        <v>60</v>
      </c>
      <c r="G359" s="14"/>
      <c r="H359" s="15">
        <v>0</v>
      </c>
      <c r="I359" s="15">
        <v>-0.47199999999999998</v>
      </c>
      <c r="J359" s="15">
        <v>0</v>
      </c>
      <c r="K359" s="15">
        <v>0</v>
      </c>
      <c r="L359" s="15">
        <v>0</v>
      </c>
      <c r="M359" s="15">
        <v>0</v>
      </c>
      <c r="N359" s="15">
        <v>1.748</v>
      </c>
      <c r="O359" s="15">
        <v>0</v>
      </c>
      <c r="P359" s="15">
        <v>0</v>
      </c>
      <c r="Q359" s="15">
        <v>0.65100000000000002</v>
      </c>
      <c r="R359" s="15">
        <v>0</v>
      </c>
      <c r="S359" s="15">
        <v>0</v>
      </c>
      <c r="T359" s="15">
        <f t="shared" si="25"/>
        <v>1.927</v>
      </c>
      <c r="U359" s="15">
        <v>0</v>
      </c>
      <c r="V359" s="15">
        <v>0</v>
      </c>
      <c r="W359" s="15">
        <v>0</v>
      </c>
      <c r="X359" s="15">
        <v>1.5198699951171875</v>
      </c>
      <c r="Y359" s="15">
        <v>0</v>
      </c>
      <c r="Z359" s="15">
        <v>0</v>
      </c>
      <c r="AA359" s="15">
        <v>0</v>
      </c>
      <c r="AB359" s="15">
        <v>0</v>
      </c>
      <c r="AC359" s="15">
        <v>0</v>
      </c>
      <c r="AD359" s="15">
        <v>0</v>
      </c>
      <c r="AE359" s="15">
        <v>0</v>
      </c>
      <c r="AF359" s="15">
        <v>0</v>
      </c>
      <c r="AG359" s="15">
        <f t="shared" si="26"/>
        <v>1.5198699951171875</v>
      </c>
      <c r="AH359" s="15">
        <v>2.35293994140625</v>
      </c>
      <c r="AI359" s="15">
        <v>0</v>
      </c>
      <c r="AJ359" s="15">
        <v>0</v>
      </c>
      <c r="AK359" s="15">
        <v>0</v>
      </c>
      <c r="AL359" s="15">
        <v>0</v>
      </c>
      <c r="AM359" s="15">
        <v>0</v>
      </c>
      <c r="AN359" s="15">
        <v>0</v>
      </c>
      <c r="AO359" s="15">
        <v>0</v>
      </c>
      <c r="AP359" s="15">
        <v>0</v>
      </c>
      <c r="AQ359" s="15">
        <v>0</v>
      </c>
      <c r="AR359" s="15">
        <v>0</v>
      </c>
      <c r="AS359" s="15">
        <v>0</v>
      </c>
      <c r="AT359" s="15">
        <f t="shared" si="27"/>
        <v>2.35293994140625</v>
      </c>
      <c r="AU359" s="15">
        <v>0</v>
      </c>
      <c r="AV359" s="15">
        <v>0</v>
      </c>
      <c r="AW359" s="15">
        <v>0</v>
      </c>
      <c r="AX359" s="15">
        <v>0</v>
      </c>
      <c r="AY359" s="15">
        <v>0</v>
      </c>
      <c r="AZ359" s="15">
        <v>0</v>
      </c>
      <c r="BA359" s="15">
        <v>0</v>
      </c>
      <c r="BB359" s="15">
        <v>0</v>
      </c>
      <c r="BC359" s="15">
        <v>0</v>
      </c>
      <c r="BD359" s="15">
        <v>0</v>
      </c>
      <c r="BE359" s="15">
        <v>0</v>
      </c>
      <c r="BF359" s="15">
        <v>0</v>
      </c>
      <c r="BG359" s="15">
        <f t="shared" si="28"/>
        <v>0</v>
      </c>
      <c r="BH359" t="str">
        <f t="shared" si="29"/>
        <v>CNGGAS</v>
      </c>
      <c r="BI359" t="str">
        <f>VLOOKUP(BH359,[2]Summary!$C$29:$C$56,1,0)</f>
        <v>CNGGas</v>
      </c>
      <c r="BJ359" s="16">
        <v>44197</v>
      </c>
    </row>
    <row r="360" spans="1:62" x14ac:dyDescent="0.25">
      <c r="A360" s="13" t="s">
        <v>471</v>
      </c>
      <c r="B360" s="13" t="s">
        <v>471</v>
      </c>
      <c r="C360" t="s">
        <v>472</v>
      </c>
      <c r="D360" t="s">
        <v>434</v>
      </c>
      <c r="E360" t="s">
        <v>308</v>
      </c>
      <c r="F360" s="13" t="s">
        <v>60</v>
      </c>
      <c r="G360" s="14"/>
      <c r="H360" s="15">
        <v>0</v>
      </c>
      <c r="I360" s="15">
        <v>0</v>
      </c>
      <c r="J360" s="15">
        <v>0</v>
      </c>
      <c r="K360" s="15">
        <v>0</v>
      </c>
      <c r="L360" s="15">
        <v>6.0350000000000001</v>
      </c>
      <c r="M360" s="15">
        <v>9.0619999999999994</v>
      </c>
      <c r="N360" s="15">
        <v>2.5000000000000001E-2</v>
      </c>
      <c r="O360" s="15">
        <v>2.5000000000000001E-2</v>
      </c>
      <c r="P360" s="15">
        <v>3.5000000000000003E-2</v>
      </c>
      <c r="Q360" s="15">
        <v>0</v>
      </c>
      <c r="R360" s="15">
        <v>0</v>
      </c>
      <c r="S360" s="15">
        <v>1.0049999999999999</v>
      </c>
      <c r="T360" s="15">
        <f t="shared" si="25"/>
        <v>16.187000000000001</v>
      </c>
      <c r="U360" s="15">
        <v>0</v>
      </c>
      <c r="V360" s="15">
        <v>0</v>
      </c>
      <c r="W360" s="15">
        <v>0</v>
      </c>
      <c r="X360" s="15">
        <v>0</v>
      </c>
      <c r="Y360" s="15">
        <v>0</v>
      </c>
      <c r="Z360" s="15">
        <v>0</v>
      </c>
      <c r="AA360" s="15">
        <v>0</v>
      </c>
      <c r="AB360" s="15">
        <v>0</v>
      </c>
      <c r="AC360" s="15">
        <v>0</v>
      </c>
      <c r="AD360" s="15">
        <v>0</v>
      </c>
      <c r="AE360" s="15">
        <v>0</v>
      </c>
      <c r="AF360" s="15">
        <v>63</v>
      </c>
      <c r="AG360" s="15">
        <f t="shared" si="26"/>
        <v>63</v>
      </c>
      <c r="AH360" s="15">
        <v>-63</v>
      </c>
      <c r="AI360" s="15">
        <v>0</v>
      </c>
      <c r="AJ360" s="15">
        <v>47.857500000000002</v>
      </c>
      <c r="AK360" s="15">
        <v>2.0100200195312499</v>
      </c>
      <c r="AL360" s="15">
        <v>0</v>
      </c>
      <c r="AM360" s="15">
        <v>0</v>
      </c>
      <c r="AN360" s="15">
        <v>0</v>
      </c>
      <c r="AO360" s="15">
        <v>0</v>
      </c>
      <c r="AP360" s="15">
        <v>0</v>
      </c>
      <c r="AQ360" s="15">
        <v>0</v>
      </c>
      <c r="AR360" s="15">
        <v>0</v>
      </c>
      <c r="AS360" s="15">
        <v>0</v>
      </c>
      <c r="AT360" s="15">
        <f t="shared" si="27"/>
        <v>-13.132479980468748</v>
      </c>
      <c r="AU360" s="15">
        <v>0</v>
      </c>
      <c r="AV360" s="15">
        <v>0</v>
      </c>
      <c r="AW360" s="15">
        <v>0</v>
      </c>
      <c r="AX360" s="15">
        <v>0</v>
      </c>
      <c r="AY360" s="15">
        <v>0</v>
      </c>
      <c r="AZ360" s="15">
        <v>0</v>
      </c>
      <c r="BA360" s="15">
        <v>0</v>
      </c>
      <c r="BB360" s="15">
        <v>0</v>
      </c>
      <c r="BC360" s="15">
        <v>0</v>
      </c>
      <c r="BD360" s="15">
        <v>0</v>
      </c>
      <c r="BE360" s="15">
        <v>0</v>
      </c>
      <c r="BF360" s="15">
        <v>0</v>
      </c>
      <c r="BG360" s="15">
        <f t="shared" si="28"/>
        <v>0</v>
      </c>
      <c r="BH360" t="str">
        <f t="shared" si="29"/>
        <v>CNGGAS</v>
      </c>
      <c r="BI360" t="str">
        <f>VLOOKUP(BH360,[2]Summary!$C$29:$C$56,1,0)</f>
        <v>CNGGas</v>
      </c>
      <c r="BJ360" s="16">
        <v>44197</v>
      </c>
    </row>
    <row r="361" spans="1:62" x14ac:dyDescent="0.25">
      <c r="A361" s="13" t="s">
        <v>473</v>
      </c>
      <c r="B361" s="13" t="s">
        <v>473</v>
      </c>
      <c r="C361" t="s">
        <v>474</v>
      </c>
      <c r="D361" t="s">
        <v>434</v>
      </c>
      <c r="E361" t="s">
        <v>475</v>
      </c>
      <c r="F361" s="13" t="s">
        <v>302</v>
      </c>
      <c r="G361" s="14"/>
      <c r="H361" s="15">
        <v>0</v>
      </c>
      <c r="I361" s="15">
        <v>0</v>
      </c>
      <c r="J361" s="15">
        <v>0</v>
      </c>
      <c r="K361" s="15">
        <v>0</v>
      </c>
      <c r="L361" s="15">
        <v>0</v>
      </c>
      <c r="M361" s="15">
        <v>0</v>
      </c>
      <c r="N361" s="15">
        <v>23.927</v>
      </c>
      <c r="O361" s="15">
        <v>0.04</v>
      </c>
      <c r="P361" s="15">
        <v>5.6000000000000001E-2</v>
      </c>
      <c r="Q361" s="15">
        <v>0.68700000000000006</v>
      </c>
      <c r="R361" s="15">
        <v>5.7000000000000002E-2</v>
      </c>
      <c r="S361" s="15">
        <v>0.125</v>
      </c>
      <c r="T361" s="15">
        <f t="shared" si="25"/>
        <v>24.891999999999999</v>
      </c>
      <c r="U361" s="15">
        <v>6.218000030517578E-2</v>
      </c>
      <c r="V361" s="15">
        <v>6.218000030517578E-2</v>
      </c>
      <c r="W361" s="15">
        <v>5.6493600921630858</v>
      </c>
      <c r="X361" s="15">
        <v>12.694160041809083</v>
      </c>
      <c r="Y361" s="15">
        <v>0.10337000274658203</v>
      </c>
      <c r="Z361" s="15">
        <v>8.8440002441406249E-2</v>
      </c>
      <c r="AA361" s="15">
        <v>8.9410003662109369E-2</v>
      </c>
      <c r="AB361" s="15">
        <v>8.9410003662109369E-2</v>
      </c>
      <c r="AC361" s="15">
        <v>9.4300003051757814E-2</v>
      </c>
      <c r="AD361" s="15">
        <v>9.4300003051757814E-2</v>
      </c>
      <c r="AE361" s="15">
        <v>8.7141395339965815</v>
      </c>
      <c r="AF361" s="15">
        <v>-2.8319999694824217E-2</v>
      </c>
      <c r="AG361" s="15">
        <f t="shared" si="26"/>
        <v>27.712929687500001</v>
      </c>
      <c r="AH361" s="15">
        <v>8.1150001525878909E-2</v>
      </c>
      <c r="AI361" s="15">
        <v>8.1150001525878909E-2</v>
      </c>
      <c r="AJ361" s="15">
        <v>8.1150001525878909E-2</v>
      </c>
      <c r="AK361" s="15">
        <v>0.25854998779296873</v>
      </c>
      <c r="AL361" s="15">
        <v>1.0209799880981445</v>
      </c>
      <c r="AM361" s="15">
        <v>0.755099983215332</v>
      </c>
      <c r="AN361" s="15">
        <v>2.4085000839233399</v>
      </c>
      <c r="AO361" s="15">
        <v>7.1470001220703128E-2</v>
      </c>
      <c r="AP361" s="15">
        <v>-2.8809999465942381E-2</v>
      </c>
      <c r="AQ361" s="15">
        <v>-2.9000000000000001E-2</v>
      </c>
      <c r="AR361" s="15">
        <v>-2.8809999465942381E-2</v>
      </c>
      <c r="AS361" s="15">
        <v>3.906999969482422E-2</v>
      </c>
      <c r="AT361" s="15">
        <f t="shared" si="27"/>
        <v>4.7105000495910634</v>
      </c>
      <c r="AU361" s="15">
        <v>0</v>
      </c>
      <c r="AV361" s="15">
        <v>0</v>
      </c>
      <c r="AW361" s="15">
        <v>0</v>
      </c>
      <c r="AX361" s="15">
        <v>0</v>
      </c>
      <c r="AY361" s="15">
        <v>0</v>
      </c>
      <c r="AZ361" s="15">
        <v>0</v>
      </c>
      <c r="BA361" s="15">
        <v>0</v>
      </c>
      <c r="BB361" s="15">
        <v>0</v>
      </c>
      <c r="BC361" s="15">
        <v>0</v>
      </c>
      <c r="BD361" s="15">
        <v>0</v>
      </c>
      <c r="BE361" s="15">
        <v>0</v>
      </c>
      <c r="BF361" s="15">
        <v>0</v>
      </c>
      <c r="BG361" s="15">
        <f t="shared" si="28"/>
        <v>0</v>
      </c>
      <c r="BH361" t="str">
        <f t="shared" si="29"/>
        <v>CNGGas</v>
      </c>
      <c r="BI361" t="str">
        <f>VLOOKUP(BH361,[2]Summary!$C$29:$C$56,1,0)</f>
        <v>CNGGas</v>
      </c>
      <c r="BJ361" s="16">
        <v>44197</v>
      </c>
    </row>
    <row r="362" spans="1:62" x14ac:dyDescent="0.25">
      <c r="A362" s="13" t="s">
        <v>476</v>
      </c>
      <c r="B362" s="13" t="s">
        <v>476</v>
      </c>
      <c r="C362" t="s">
        <v>477</v>
      </c>
      <c r="D362" t="s">
        <v>434</v>
      </c>
      <c r="E362" t="s">
        <v>308</v>
      </c>
      <c r="F362" s="13" t="s">
        <v>302</v>
      </c>
      <c r="G362" s="14"/>
      <c r="H362" s="15">
        <v>155.22800000000001</v>
      </c>
      <c r="I362" s="15">
        <v>140.38399999999999</v>
      </c>
      <c r="J362" s="15">
        <v>-50.731000000000002</v>
      </c>
      <c r="K362" s="15">
        <v>257.97300000000001</v>
      </c>
      <c r="L362" s="15">
        <v>573.38599999999997</v>
      </c>
      <c r="M362" s="15">
        <v>835.93100000000004</v>
      </c>
      <c r="N362" s="15">
        <v>448.22699999999998</v>
      </c>
      <c r="O362" s="15">
        <v>529.42700000000002</v>
      </c>
      <c r="P362" s="15">
        <v>317.351</v>
      </c>
      <c r="Q362" s="15">
        <v>455.55700000000002</v>
      </c>
      <c r="R362" s="15">
        <v>523.63499999999999</v>
      </c>
      <c r="S362" s="15">
        <v>465.202</v>
      </c>
      <c r="T362" s="15">
        <f t="shared" si="25"/>
        <v>4651.5700000000006</v>
      </c>
      <c r="U362" s="15">
        <v>204.05243357849122</v>
      </c>
      <c r="V362" s="15">
        <v>46.934249217987059</v>
      </c>
      <c r="W362" s="15">
        <v>87.316349708557127</v>
      </c>
      <c r="X362" s="15">
        <v>374.21844834136965</v>
      </c>
      <c r="Y362" s="15">
        <v>383.04617198944089</v>
      </c>
      <c r="Z362" s="15">
        <v>489.59524917602539</v>
      </c>
      <c r="AA362" s="15">
        <v>437.7739937133789</v>
      </c>
      <c r="AB362" s="15">
        <v>566.1154842376709</v>
      </c>
      <c r="AC362" s="15">
        <v>228.12879561614992</v>
      </c>
      <c r="AD362" s="15">
        <v>767.76190562438967</v>
      </c>
      <c r="AE362" s="15">
        <v>465.1440606613159</v>
      </c>
      <c r="AF362" s="15">
        <v>290.66922425842284</v>
      </c>
      <c r="AG362" s="15">
        <f t="shared" si="26"/>
        <v>4340.7563661231998</v>
      </c>
      <c r="AH362" s="15">
        <v>145.27344830322266</v>
      </c>
      <c r="AI362" s="15">
        <v>82.723619579315184</v>
      </c>
      <c r="AJ362" s="15">
        <v>94.339638801574708</v>
      </c>
      <c r="AK362" s="15">
        <v>198.86127947998048</v>
      </c>
      <c r="AL362" s="15">
        <v>375.09849916076661</v>
      </c>
      <c r="AM362" s="15">
        <v>587.0203151779175</v>
      </c>
      <c r="AN362" s="15">
        <v>314.96533843994143</v>
      </c>
      <c r="AO362" s="15">
        <v>438.47024591827392</v>
      </c>
      <c r="AP362" s="15">
        <v>830.1232094726563</v>
      </c>
      <c r="AQ362" s="15">
        <v>385.72899999999998</v>
      </c>
      <c r="AR362" s="15">
        <v>406.38928562545777</v>
      </c>
      <c r="AS362" s="15">
        <v>638.09534313201902</v>
      </c>
      <c r="AT362" s="15">
        <f t="shared" si="27"/>
        <v>4497.0892230911259</v>
      </c>
      <c r="AU362" s="15">
        <v>0</v>
      </c>
      <c r="AV362" s="15">
        <v>0</v>
      </c>
      <c r="AW362" s="15">
        <v>0</v>
      </c>
      <c r="AX362" s="15">
        <v>0</v>
      </c>
      <c r="AY362" s="15">
        <v>0</v>
      </c>
      <c r="AZ362" s="15">
        <v>0</v>
      </c>
      <c r="BA362" s="15">
        <v>0</v>
      </c>
      <c r="BB362" s="15">
        <v>0</v>
      </c>
      <c r="BC362" s="15">
        <v>0</v>
      </c>
      <c r="BD362" s="15">
        <v>0</v>
      </c>
      <c r="BE362" s="15">
        <v>0</v>
      </c>
      <c r="BF362" s="15">
        <v>0</v>
      </c>
      <c r="BG362" s="15">
        <f t="shared" si="28"/>
        <v>0</v>
      </c>
      <c r="BH362" t="str">
        <f t="shared" si="29"/>
        <v>CNGGAS</v>
      </c>
      <c r="BI362" t="str">
        <f>VLOOKUP(BH362,[2]Summary!$C$29:$C$56,1,0)</f>
        <v>CNGGas</v>
      </c>
      <c r="BJ362" s="16">
        <v>44197</v>
      </c>
    </row>
    <row r="363" spans="1:62" x14ac:dyDescent="0.25">
      <c r="A363" s="13" t="s">
        <v>478</v>
      </c>
      <c r="B363" s="13" t="s">
        <v>478</v>
      </c>
      <c r="C363" t="s">
        <v>403</v>
      </c>
      <c r="D363" t="s">
        <v>434</v>
      </c>
      <c r="E363" t="s">
        <v>308</v>
      </c>
      <c r="F363" s="13" t="s">
        <v>302</v>
      </c>
      <c r="G363" s="14"/>
      <c r="H363" s="15">
        <v>0</v>
      </c>
      <c r="I363" s="15">
        <v>0</v>
      </c>
      <c r="J363" s="15">
        <v>0</v>
      </c>
      <c r="K363" s="15">
        <v>0</v>
      </c>
      <c r="L363" s="15">
        <v>0</v>
      </c>
      <c r="M363" s="15">
        <v>0</v>
      </c>
      <c r="N363" s="15">
        <v>0</v>
      </c>
      <c r="O363" s="15">
        <v>0</v>
      </c>
      <c r="P363" s="15">
        <v>0</v>
      </c>
      <c r="Q363" s="15">
        <v>0</v>
      </c>
      <c r="R363" s="15">
        <v>0</v>
      </c>
      <c r="S363" s="15">
        <v>0</v>
      </c>
      <c r="T363" s="15">
        <f t="shared" si="25"/>
        <v>0</v>
      </c>
      <c r="U363" s="15">
        <v>0</v>
      </c>
      <c r="V363" s="15">
        <v>0</v>
      </c>
      <c r="W363" s="15">
        <v>0</v>
      </c>
      <c r="X363" s="15">
        <v>0</v>
      </c>
      <c r="Y363" s="15">
        <v>0.54573999786376948</v>
      </c>
      <c r="Z363" s="15">
        <v>0</v>
      </c>
      <c r="AA363" s="15">
        <v>0</v>
      </c>
      <c r="AB363" s="15">
        <v>0</v>
      </c>
      <c r="AC363" s="15">
        <v>0</v>
      </c>
      <c r="AD363" s="15">
        <v>0</v>
      </c>
      <c r="AE363" s="15">
        <v>0</v>
      </c>
      <c r="AF363" s="15">
        <v>0</v>
      </c>
      <c r="AG363" s="15">
        <f t="shared" si="26"/>
        <v>0.54573999786376948</v>
      </c>
      <c r="AH363" s="15">
        <v>0</v>
      </c>
      <c r="AI363" s="15">
        <v>0</v>
      </c>
      <c r="AJ363" s="15">
        <v>0</v>
      </c>
      <c r="AK363" s="15">
        <v>0</v>
      </c>
      <c r="AL363" s="15">
        <v>0</v>
      </c>
      <c r="AM363" s="15">
        <v>0</v>
      </c>
      <c r="AN363" s="15">
        <v>0</v>
      </c>
      <c r="AO363" s="15">
        <v>0</v>
      </c>
      <c r="AP363" s="15">
        <v>0</v>
      </c>
      <c r="AQ363" s="15">
        <v>0</v>
      </c>
      <c r="AR363" s="15">
        <v>0</v>
      </c>
      <c r="AS363" s="15">
        <v>0</v>
      </c>
      <c r="AT363" s="15">
        <f t="shared" si="27"/>
        <v>0</v>
      </c>
      <c r="AU363" s="15">
        <v>0</v>
      </c>
      <c r="AV363" s="15">
        <v>0</v>
      </c>
      <c r="AW363" s="15">
        <v>0</v>
      </c>
      <c r="AX363" s="15">
        <v>0</v>
      </c>
      <c r="AY363" s="15">
        <v>0</v>
      </c>
      <c r="AZ363" s="15">
        <v>0</v>
      </c>
      <c r="BA363" s="15">
        <v>0</v>
      </c>
      <c r="BB363" s="15">
        <v>0</v>
      </c>
      <c r="BC363" s="15">
        <v>0</v>
      </c>
      <c r="BD363" s="15">
        <v>0</v>
      </c>
      <c r="BE363" s="15">
        <v>0</v>
      </c>
      <c r="BF363" s="15">
        <v>0</v>
      </c>
      <c r="BG363" s="15">
        <f t="shared" si="28"/>
        <v>0</v>
      </c>
      <c r="BH363" t="str">
        <f t="shared" si="29"/>
        <v>CNGGAS</v>
      </c>
      <c r="BI363" t="str">
        <f>VLOOKUP(BH363,[2]Summary!$C$29:$C$56,1,0)</f>
        <v>CNGGas</v>
      </c>
      <c r="BJ363" s="16">
        <v>43831</v>
      </c>
    </row>
    <row r="364" spans="1:62" x14ac:dyDescent="0.25">
      <c r="A364" s="13" t="s">
        <v>479</v>
      </c>
      <c r="B364" s="13" t="s">
        <v>479</v>
      </c>
      <c r="C364" t="s">
        <v>405</v>
      </c>
      <c r="D364" t="s">
        <v>434</v>
      </c>
      <c r="E364" t="s">
        <v>308</v>
      </c>
      <c r="F364" s="13" t="s">
        <v>302</v>
      </c>
      <c r="G364" s="14"/>
      <c r="H364" s="15">
        <v>0</v>
      </c>
      <c r="I364" s="15">
        <v>0</v>
      </c>
      <c r="J364" s="15">
        <v>0.29799999999999999</v>
      </c>
      <c r="K364" s="15">
        <v>29.628</v>
      </c>
      <c r="L364" s="15">
        <v>89.712999999999994</v>
      </c>
      <c r="M364" s="15">
        <v>14.866</v>
      </c>
      <c r="N364" s="15">
        <v>2.585</v>
      </c>
      <c r="O364" s="15">
        <v>8.6739999999999995</v>
      </c>
      <c r="P364" s="15">
        <v>2.1970000000000001</v>
      </c>
      <c r="Q364" s="15">
        <v>13.284000000000001</v>
      </c>
      <c r="R364" s="15">
        <v>114.438</v>
      </c>
      <c r="S364" s="15">
        <v>24.818000000000001</v>
      </c>
      <c r="T364" s="15">
        <f t="shared" si="25"/>
        <v>300.50099999999998</v>
      </c>
      <c r="U364" s="15">
        <v>-1.7032600135803222</v>
      </c>
      <c r="V364" s="15">
        <v>3.9323300781250001</v>
      </c>
      <c r="W364" s="15">
        <v>0</v>
      </c>
      <c r="X364" s="15">
        <v>0</v>
      </c>
      <c r="Y364" s="15">
        <v>122.03393960952759</v>
      </c>
      <c r="Z364" s="15">
        <v>227.42753749847412</v>
      </c>
      <c r="AA364" s="15">
        <v>92.438469055175787</v>
      </c>
      <c r="AB364" s="15">
        <v>481.78641062927244</v>
      </c>
      <c r="AC364" s="15">
        <v>38.761620361328127</v>
      </c>
      <c r="AD364" s="15">
        <v>85.038488906860351</v>
      </c>
      <c r="AE364" s="15">
        <v>3.363990001678467</v>
      </c>
      <c r="AF364" s="15">
        <v>16.653549301147461</v>
      </c>
      <c r="AG364" s="15">
        <f t="shared" si="26"/>
        <v>1069.733075428009</v>
      </c>
      <c r="AH364" s="15">
        <v>0.91521002006530761</v>
      </c>
      <c r="AI364" s="15">
        <v>6.6512101325988766</v>
      </c>
      <c r="AJ364" s="15">
        <v>2.1329999923706055E-2</v>
      </c>
      <c r="AK364" s="15">
        <v>59.960648864746091</v>
      </c>
      <c r="AL364" s="15">
        <v>-5.5947901382446288</v>
      </c>
      <c r="AM364" s="15">
        <v>1.9965201053619386</v>
      </c>
      <c r="AN364" s="15">
        <v>653.20654709625239</v>
      </c>
      <c r="AO364" s="15">
        <v>-328.48378747558593</v>
      </c>
      <c r="AP364" s="15">
        <v>133.99540570497513</v>
      </c>
      <c r="AQ364" s="15">
        <v>575.94899999999996</v>
      </c>
      <c r="AR364" s="15">
        <v>272.23775579833983</v>
      </c>
      <c r="AS364" s="15">
        <v>38.857899853706357</v>
      </c>
      <c r="AT364" s="15">
        <f t="shared" si="27"/>
        <v>1409.712949962139</v>
      </c>
      <c r="AU364" s="15">
        <v>0</v>
      </c>
      <c r="AV364" s="15">
        <v>0</v>
      </c>
      <c r="AW364" s="15">
        <v>0</v>
      </c>
      <c r="AX364" s="15">
        <v>0</v>
      </c>
      <c r="AY364" s="15">
        <v>0</v>
      </c>
      <c r="AZ364" s="15">
        <v>0</v>
      </c>
      <c r="BA364" s="15">
        <v>0</v>
      </c>
      <c r="BB364" s="15">
        <v>0</v>
      </c>
      <c r="BC364" s="15">
        <v>0</v>
      </c>
      <c r="BD364" s="15">
        <v>0</v>
      </c>
      <c r="BE364" s="15">
        <v>0</v>
      </c>
      <c r="BF364" s="15">
        <v>0</v>
      </c>
      <c r="BG364" s="15">
        <f t="shared" si="28"/>
        <v>0</v>
      </c>
      <c r="BH364" t="str">
        <f t="shared" si="29"/>
        <v>CNGGAS</v>
      </c>
      <c r="BI364" t="str">
        <f>VLOOKUP(BH364,[2]Summary!$C$29:$C$56,1,0)</f>
        <v>CNGGas</v>
      </c>
      <c r="BJ364" s="16">
        <v>44197</v>
      </c>
    </row>
    <row r="365" spans="1:62" x14ac:dyDescent="0.25">
      <c r="A365" s="13" t="s">
        <v>480</v>
      </c>
      <c r="B365" s="13" t="s">
        <v>480</v>
      </c>
      <c r="C365" t="s">
        <v>407</v>
      </c>
      <c r="D365" t="s">
        <v>434</v>
      </c>
      <c r="E365" t="s">
        <v>308</v>
      </c>
      <c r="F365" s="13" t="s">
        <v>302</v>
      </c>
      <c r="G365" s="14"/>
      <c r="H365" s="15">
        <v>167.40899999999999</v>
      </c>
      <c r="I365" s="15">
        <v>64.156999999999996</v>
      </c>
      <c r="J365" s="15">
        <v>3.2320000000000002</v>
      </c>
      <c r="K365" s="15">
        <v>490.98399999999998</v>
      </c>
      <c r="L365" s="15">
        <v>617.65899999999999</v>
      </c>
      <c r="M365" s="15">
        <v>1730.6489999999999</v>
      </c>
      <c r="N365" s="15">
        <v>1571.9269999999999</v>
      </c>
      <c r="O365" s="15">
        <v>2110.6880000000001</v>
      </c>
      <c r="P365" s="15">
        <v>1285.5119999999999</v>
      </c>
      <c r="Q365" s="15">
        <v>1223.4100000000001</v>
      </c>
      <c r="R365" s="15">
        <v>434.21699999999998</v>
      </c>
      <c r="S365" s="15">
        <v>718.58900000000006</v>
      </c>
      <c r="T365" s="15">
        <f t="shared" si="25"/>
        <v>10418.433000000001</v>
      </c>
      <c r="U365" s="15">
        <v>156.33187615966796</v>
      </c>
      <c r="V365" s="15">
        <v>-92.042151245117182</v>
      </c>
      <c r="W365" s="15">
        <v>128.06692990112305</v>
      </c>
      <c r="X365" s="15">
        <v>1067.0907522583009</v>
      </c>
      <c r="Y365" s="15">
        <v>1189.2041060791016</v>
      </c>
      <c r="Z365" s="15">
        <v>1378.8573786163331</v>
      </c>
      <c r="AA365" s="15">
        <v>1062.1164100646972</v>
      </c>
      <c r="AB365" s="15">
        <v>1227.3842023811339</v>
      </c>
      <c r="AC365" s="15">
        <v>1102.8258850097657</v>
      </c>
      <c r="AD365" s="15">
        <v>699.92561828613282</v>
      </c>
      <c r="AE365" s="15">
        <v>499.87188482666016</v>
      </c>
      <c r="AF365" s="15">
        <v>-28.452297943115234</v>
      </c>
      <c r="AG365" s="15">
        <f t="shared" si="26"/>
        <v>8391.1805943946838</v>
      </c>
      <c r="AH365" s="15">
        <v>478.61067877197263</v>
      </c>
      <c r="AI365" s="15">
        <v>216.70794323730468</v>
      </c>
      <c r="AJ365" s="15">
        <v>341.13549310302733</v>
      </c>
      <c r="AK365" s="15">
        <v>996.34201318359374</v>
      </c>
      <c r="AL365" s="15">
        <v>1309.6942462158204</v>
      </c>
      <c r="AM365" s="15">
        <v>1268.4916620178224</v>
      </c>
      <c r="AN365" s="15">
        <v>1078.0877205505371</v>
      </c>
      <c r="AO365" s="15">
        <v>1236.4162585372924</v>
      </c>
      <c r="AP365" s="15">
        <v>1275.8747148437501</v>
      </c>
      <c r="AQ365" s="15">
        <v>960.39599999999996</v>
      </c>
      <c r="AR365" s="15">
        <v>1262.565577331543</v>
      </c>
      <c r="AS365" s="15">
        <v>225.77820446777343</v>
      </c>
      <c r="AT365" s="15">
        <f t="shared" si="27"/>
        <v>10650.100512260438</v>
      </c>
      <c r="AU365" s="15">
        <v>0</v>
      </c>
      <c r="AV365" s="15">
        <v>0</v>
      </c>
      <c r="AW365" s="15">
        <v>0</v>
      </c>
      <c r="AX365" s="15">
        <v>0</v>
      </c>
      <c r="AY365" s="15">
        <v>0</v>
      </c>
      <c r="AZ365" s="15">
        <v>0</v>
      </c>
      <c r="BA365" s="15">
        <v>0</v>
      </c>
      <c r="BB365" s="15">
        <v>0</v>
      </c>
      <c r="BC365" s="15">
        <v>0</v>
      </c>
      <c r="BD365" s="15">
        <v>0</v>
      </c>
      <c r="BE365" s="15">
        <v>0</v>
      </c>
      <c r="BF365" s="15">
        <v>0</v>
      </c>
      <c r="BG365" s="15">
        <f t="shared" si="28"/>
        <v>0</v>
      </c>
      <c r="BH365" t="str">
        <f t="shared" si="29"/>
        <v>CNGGAS</v>
      </c>
      <c r="BI365" t="str">
        <f>VLOOKUP(BH365,[2]Summary!$C$29:$C$56,1,0)</f>
        <v>CNGGas</v>
      </c>
      <c r="BJ365" s="16">
        <v>44197</v>
      </c>
    </row>
    <row r="366" spans="1:62" x14ac:dyDescent="0.25">
      <c r="A366" s="13" t="s">
        <v>481</v>
      </c>
      <c r="B366" s="13" t="s">
        <v>481</v>
      </c>
      <c r="C366" t="s">
        <v>409</v>
      </c>
      <c r="D366" t="s">
        <v>434</v>
      </c>
      <c r="E366" t="s">
        <v>308</v>
      </c>
      <c r="F366" s="13" t="s">
        <v>302</v>
      </c>
      <c r="G366" s="14"/>
      <c r="H366" s="15">
        <v>107.16200000000001</v>
      </c>
      <c r="I366" s="15">
        <v>0.221</v>
      </c>
      <c r="J366" s="15">
        <v>69.424999999999997</v>
      </c>
      <c r="K366" s="15">
        <v>3.5089999999999999</v>
      </c>
      <c r="L366" s="15">
        <v>33.488</v>
      </c>
      <c r="M366" s="15">
        <v>182.54900000000001</v>
      </c>
      <c r="N366" s="15">
        <v>188.845</v>
      </c>
      <c r="O366" s="15">
        <v>-68.872</v>
      </c>
      <c r="P366" s="15">
        <v>90.364999999999995</v>
      </c>
      <c r="Q366" s="15">
        <v>42.841999999999999</v>
      </c>
      <c r="R366" s="15">
        <v>10.74</v>
      </c>
      <c r="S366" s="15">
        <v>4.298</v>
      </c>
      <c r="T366" s="15">
        <f t="shared" si="25"/>
        <v>664.572</v>
      </c>
      <c r="U366" s="15">
        <v>3.9565999794006346</v>
      </c>
      <c r="V366" s="15">
        <v>0.20375999450683593</v>
      </c>
      <c r="W366" s="15">
        <v>3.1229999542236327E-2</v>
      </c>
      <c r="X366" s="15">
        <v>34.5851100769043</v>
      </c>
      <c r="Y366" s="15">
        <v>26.629719800949097</v>
      </c>
      <c r="Z366" s="15">
        <v>26.460860525131224</v>
      </c>
      <c r="AA366" s="15">
        <v>-3.9910400009155271</v>
      </c>
      <c r="AB366" s="15">
        <v>35.109300058364866</v>
      </c>
      <c r="AC366" s="15">
        <v>103.23848028564453</v>
      </c>
      <c r="AD366" s="15">
        <v>225.95527590942382</v>
      </c>
      <c r="AE366" s="15">
        <v>122.01113885498047</v>
      </c>
      <c r="AF366" s="15">
        <v>89.293930633544917</v>
      </c>
      <c r="AG366" s="15">
        <f t="shared" si="26"/>
        <v>663.48436611747741</v>
      </c>
      <c r="AH366" s="15">
        <v>95.267372100830073</v>
      </c>
      <c r="AI366" s="15">
        <v>38.224431182861331</v>
      </c>
      <c r="AJ366" s="15">
        <v>-46.540051330566406</v>
      </c>
      <c r="AK366" s="15">
        <v>86.255301483154298</v>
      </c>
      <c r="AL366" s="15">
        <v>138.49399284744263</v>
      </c>
      <c r="AM366" s="15">
        <v>360.28944134521487</v>
      </c>
      <c r="AN366" s="15">
        <v>396.245435546875</v>
      </c>
      <c r="AO366" s="15">
        <v>200.42142065429687</v>
      </c>
      <c r="AP366" s="15">
        <v>322.10880218505861</v>
      </c>
      <c r="AQ366" s="15">
        <v>252.59200000000001</v>
      </c>
      <c r="AR366" s="15">
        <v>535.32378076171869</v>
      </c>
      <c r="AS366" s="15">
        <v>242.75555575561523</v>
      </c>
      <c r="AT366" s="15">
        <f t="shared" si="27"/>
        <v>2621.4374825325017</v>
      </c>
      <c r="AU366" s="15">
        <v>0</v>
      </c>
      <c r="AV366" s="15">
        <v>0</v>
      </c>
      <c r="AW366" s="15">
        <v>0</v>
      </c>
      <c r="AX366" s="15">
        <v>0</v>
      </c>
      <c r="AY366" s="15">
        <v>0</v>
      </c>
      <c r="AZ366" s="15">
        <v>0</v>
      </c>
      <c r="BA366" s="15">
        <v>0</v>
      </c>
      <c r="BB366" s="15">
        <v>0</v>
      </c>
      <c r="BC366" s="15">
        <v>0</v>
      </c>
      <c r="BD366" s="15">
        <v>0</v>
      </c>
      <c r="BE366" s="15">
        <v>0</v>
      </c>
      <c r="BF366" s="15">
        <v>0</v>
      </c>
      <c r="BG366" s="15">
        <f t="shared" si="28"/>
        <v>0</v>
      </c>
      <c r="BH366" t="str">
        <f t="shared" si="29"/>
        <v>CNGGAS</v>
      </c>
      <c r="BI366" t="str">
        <f>VLOOKUP(BH366,[2]Summary!$C$29:$C$56,1,0)</f>
        <v>CNGGas</v>
      </c>
      <c r="BJ366" s="16">
        <v>44197</v>
      </c>
    </row>
    <row r="367" spans="1:62" x14ac:dyDescent="0.25">
      <c r="A367" s="13" t="s">
        <v>482</v>
      </c>
      <c r="B367" s="13" t="s">
        <v>482</v>
      </c>
      <c r="C367" t="s">
        <v>411</v>
      </c>
      <c r="D367" t="s">
        <v>434</v>
      </c>
      <c r="E367" t="s">
        <v>308</v>
      </c>
      <c r="F367" s="13" t="s">
        <v>302</v>
      </c>
      <c r="G367" s="14"/>
      <c r="H367" s="15">
        <v>-2.6880000000000002</v>
      </c>
      <c r="I367" s="15">
        <v>6.0000000000000001E-3</v>
      </c>
      <c r="J367" s="15">
        <v>6.0000000000000001E-3</v>
      </c>
      <c r="K367" s="15">
        <v>6.0000000000000001E-3</v>
      </c>
      <c r="L367" s="15">
        <v>6.0000000000000001E-3</v>
      </c>
      <c r="M367" s="15">
        <v>6.0000000000000001E-3</v>
      </c>
      <c r="N367" s="15">
        <v>24.611000000000001</v>
      </c>
      <c r="O367" s="15">
        <v>46.143000000000001</v>
      </c>
      <c r="P367" s="15">
        <v>3.5920000000000001</v>
      </c>
      <c r="Q367" s="15">
        <v>8.9999999999999993E-3</v>
      </c>
      <c r="R367" s="15">
        <v>8.9999999999999993E-3</v>
      </c>
      <c r="S367" s="15">
        <v>2.024</v>
      </c>
      <c r="T367" s="15">
        <f t="shared" si="25"/>
        <v>73.73</v>
      </c>
      <c r="U367" s="15">
        <v>9.6999998092651366E-3</v>
      </c>
      <c r="V367" s="15">
        <v>9.6999998092651366E-3</v>
      </c>
      <c r="W367" s="15">
        <v>9.3100004196166996E-3</v>
      </c>
      <c r="X367" s="15">
        <v>9.3100004196166996E-3</v>
      </c>
      <c r="Y367" s="15">
        <v>9.3100004196166996E-3</v>
      </c>
      <c r="Z367" s="15">
        <v>7.9699997901916501E-3</v>
      </c>
      <c r="AA367" s="15">
        <v>8.0799999237060553E-3</v>
      </c>
      <c r="AB367" s="15">
        <v>8.0799999237060553E-3</v>
      </c>
      <c r="AC367" s="15">
        <v>0.67620997238159175</v>
      </c>
      <c r="AD367" s="15">
        <v>1.0389999961853027</v>
      </c>
      <c r="AE367" s="15">
        <v>8.5200004577636722E-3</v>
      </c>
      <c r="AF367" s="15">
        <v>7.1300001144409177E-3</v>
      </c>
      <c r="AG367" s="15">
        <f t="shared" si="26"/>
        <v>1.8023199696540833</v>
      </c>
      <c r="AH367" s="15">
        <v>6.1500000953674319E-3</v>
      </c>
      <c r="AI367" s="15">
        <v>6.1500000953674319E-3</v>
      </c>
      <c r="AJ367" s="15">
        <v>6.1500000953674319E-3</v>
      </c>
      <c r="AK367" s="15">
        <v>15.521209873199464</v>
      </c>
      <c r="AL367" s="15">
        <v>1.959000015258789E-2</v>
      </c>
      <c r="AM367" s="15">
        <v>5.0199999809265134E-3</v>
      </c>
      <c r="AN367" s="15">
        <v>5.0500001907348635E-3</v>
      </c>
      <c r="AO367" s="15">
        <v>5.0500001907348635E-3</v>
      </c>
      <c r="AP367" s="15">
        <v>19.570500273466109</v>
      </c>
      <c r="AQ367" s="15">
        <v>32.78</v>
      </c>
      <c r="AR367" s="15">
        <v>11.437229520797729</v>
      </c>
      <c r="AS367" s="15">
        <v>-5.6794299888610844</v>
      </c>
      <c r="AT367" s="15">
        <f t="shared" si="27"/>
        <v>73.682669679403304</v>
      </c>
      <c r="AU367" s="15">
        <v>0</v>
      </c>
      <c r="AV367" s="15">
        <v>0</v>
      </c>
      <c r="AW367" s="15">
        <v>0</v>
      </c>
      <c r="AX367" s="15">
        <v>0</v>
      </c>
      <c r="AY367" s="15">
        <v>0</v>
      </c>
      <c r="AZ367" s="15">
        <v>0</v>
      </c>
      <c r="BA367" s="15">
        <v>0</v>
      </c>
      <c r="BB367" s="15">
        <v>0</v>
      </c>
      <c r="BC367" s="15">
        <v>0</v>
      </c>
      <c r="BD367" s="15">
        <v>0</v>
      </c>
      <c r="BE367" s="15">
        <v>0</v>
      </c>
      <c r="BF367" s="15">
        <v>0</v>
      </c>
      <c r="BG367" s="15">
        <f t="shared" si="28"/>
        <v>0</v>
      </c>
      <c r="BH367" t="str">
        <f t="shared" si="29"/>
        <v>CNGGAS</v>
      </c>
      <c r="BI367" t="str">
        <f>VLOOKUP(BH367,[2]Summary!$C$29:$C$56,1,0)</f>
        <v>CNGGas</v>
      </c>
      <c r="BJ367" s="16">
        <v>44197</v>
      </c>
    </row>
    <row r="368" spans="1:62" x14ac:dyDescent="0.25">
      <c r="A368" s="13" t="s">
        <v>483</v>
      </c>
      <c r="B368" s="13" t="s">
        <v>483</v>
      </c>
      <c r="C368" t="s">
        <v>415</v>
      </c>
      <c r="D368" t="s">
        <v>434</v>
      </c>
      <c r="E368" t="s">
        <v>308</v>
      </c>
      <c r="F368" s="13" t="s">
        <v>302</v>
      </c>
      <c r="G368" s="14"/>
      <c r="H368" s="15">
        <v>3.2759999999999998</v>
      </c>
      <c r="I368" s="15">
        <v>0.01</v>
      </c>
      <c r="J368" s="15">
        <v>0.01</v>
      </c>
      <c r="K368" s="15">
        <v>0.01</v>
      </c>
      <c r="L368" s="15">
        <v>0.71899999999999997</v>
      </c>
      <c r="M368" s="15">
        <v>3.0000000000000001E-3</v>
      </c>
      <c r="N368" s="15">
        <v>7.66</v>
      </c>
      <c r="O368" s="15">
        <v>-6.1859999999999999</v>
      </c>
      <c r="P368" s="15">
        <v>4.0000000000000001E-3</v>
      </c>
      <c r="Q368" s="15">
        <v>4.0000000000000001E-3</v>
      </c>
      <c r="R368" s="15">
        <v>4.0000000000000001E-3</v>
      </c>
      <c r="S368" s="15">
        <v>8.0000000000000002E-3</v>
      </c>
      <c r="T368" s="15">
        <f t="shared" si="25"/>
        <v>5.5219999999999976</v>
      </c>
      <c r="U368" s="15">
        <v>4.1300001144409177E-3</v>
      </c>
      <c r="V368" s="15">
        <v>4.1300001144409177E-3</v>
      </c>
      <c r="W368" s="15">
        <v>3.9700000286102292E-3</v>
      </c>
      <c r="X368" s="15">
        <v>3.9700000286102292E-3</v>
      </c>
      <c r="Y368" s="15">
        <v>2.7029199619293212</v>
      </c>
      <c r="Z368" s="15">
        <v>3.390000104904175E-3</v>
      </c>
      <c r="AA368" s="15">
        <v>3.4400000572204592E-3</v>
      </c>
      <c r="AB368" s="15">
        <v>3.4400000572204592E-3</v>
      </c>
      <c r="AC368" s="15">
        <v>3.6300001144409181E-3</v>
      </c>
      <c r="AD368" s="15">
        <v>3.6300001144409181E-3</v>
      </c>
      <c r="AE368" s="15">
        <v>3.6300001144409181E-3</v>
      </c>
      <c r="AF368" s="15">
        <v>3.0499999523162843E-3</v>
      </c>
      <c r="AG368" s="15">
        <f t="shared" si="26"/>
        <v>2.7433299627304066</v>
      </c>
      <c r="AH368" s="15">
        <v>2.6199998855590818E-3</v>
      </c>
      <c r="AI368" s="15">
        <v>2.6199998855590818E-3</v>
      </c>
      <c r="AJ368" s="15">
        <v>2.6199998855590818E-3</v>
      </c>
      <c r="AK368" s="15">
        <v>8.3500003814697271E-3</v>
      </c>
      <c r="AL368" s="15">
        <v>8.3500003814697271E-3</v>
      </c>
      <c r="AM368" s="15">
        <v>2.1400001049041747E-3</v>
      </c>
      <c r="AN368" s="15">
        <v>0.82614002156257627</v>
      </c>
      <c r="AO368" s="15">
        <v>2.1600000858306885E-3</v>
      </c>
      <c r="AP368" s="15">
        <v>-8.600000143051148E-4</v>
      </c>
      <c r="AQ368" s="15">
        <v>-1E-3</v>
      </c>
      <c r="AR368" s="15">
        <v>-8.3999997377395635E-4</v>
      </c>
      <c r="AS368" s="15">
        <v>2.1900000572204589E-3</v>
      </c>
      <c r="AT368" s="15">
        <f t="shared" si="27"/>
        <v>0.85449002224206938</v>
      </c>
      <c r="AU368" s="15">
        <v>0</v>
      </c>
      <c r="AV368" s="15">
        <v>0</v>
      </c>
      <c r="AW368" s="15">
        <v>0</v>
      </c>
      <c r="AX368" s="15">
        <v>0</v>
      </c>
      <c r="AY368" s="15">
        <v>0</v>
      </c>
      <c r="AZ368" s="15">
        <v>0</v>
      </c>
      <c r="BA368" s="15">
        <v>0</v>
      </c>
      <c r="BB368" s="15">
        <v>0</v>
      </c>
      <c r="BC368" s="15">
        <v>0</v>
      </c>
      <c r="BD368" s="15">
        <v>0</v>
      </c>
      <c r="BE368" s="15">
        <v>0</v>
      </c>
      <c r="BF368" s="15">
        <v>0</v>
      </c>
      <c r="BG368" s="15">
        <f t="shared" si="28"/>
        <v>0</v>
      </c>
      <c r="BH368" t="str">
        <f t="shared" si="29"/>
        <v>CNGGAS</v>
      </c>
      <c r="BI368" t="str">
        <f>VLOOKUP(BH368,[2]Summary!$C$29:$C$56,1,0)</f>
        <v>CNGGas</v>
      </c>
      <c r="BJ368" s="16">
        <v>44197</v>
      </c>
    </row>
    <row r="369" spans="1:62" x14ac:dyDescent="0.25">
      <c r="A369" s="13" t="s">
        <v>484</v>
      </c>
      <c r="B369" s="13" t="s">
        <v>484</v>
      </c>
      <c r="C369" t="s">
        <v>417</v>
      </c>
      <c r="D369" t="s">
        <v>434</v>
      </c>
      <c r="E369" t="s">
        <v>308</v>
      </c>
      <c r="F369" s="13" t="s">
        <v>302</v>
      </c>
      <c r="G369" s="14"/>
      <c r="H369" s="15">
        <v>123.215</v>
      </c>
      <c r="I369" s="15">
        <v>135.70500000000001</v>
      </c>
      <c r="J369" s="15">
        <v>246.98</v>
      </c>
      <c r="K369" s="15">
        <v>237.04400000000001</v>
      </c>
      <c r="L369" s="15">
        <v>149.32400000000001</v>
      </c>
      <c r="M369" s="15">
        <v>309.08600000000001</v>
      </c>
      <c r="N369" s="15">
        <v>199.178</v>
      </c>
      <c r="O369" s="15">
        <v>196.04300000000001</v>
      </c>
      <c r="P369" s="15">
        <v>202.91399999999999</v>
      </c>
      <c r="Q369" s="15">
        <v>227.71299999999999</v>
      </c>
      <c r="R369" s="15">
        <v>168.511</v>
      </c>
      <c r="S369" s="15">
        <v>213.62</v>
      </c>
      <c r="T369" s="15">
        <f t="shared" si="25"/>
        <v>2409.3330000000001</v>
      </c>
      <c r="U369" s="15">
        <v>154.56655572509766</v>
      </c>
      <c r="V369" s="15">
        <v>165.09654866027833</v>
      </c>
      <c r="W369" s="15">
        <v>166.05529122924804</v>
      </c>
      <c r="X369" s="15">
        <v>202.56456536865235</v>
      </c>
      <c r="Y369" s="15">
        <v>255.98402717590332</v>
      </c>
      <c r="Z369" s="15">
        <v>312.68069387817383</v>
      </c>
      <c r="AA369" s="15">
        <v>218.01274562072754</v>
      </c>
      <c r="AB369" s="15">
        <v>291.50863890075686</v>
      </c>
      <c r="AC369" s="15">
        <v>177.20416728210449</v>
      </c>
      <c r="AD369" s="15">
        <v>266.07630995178221</v>
      </c>
      <c r="AE369" s="15">
        <v>117.65929126930237</v>
      </c>
      <c r="AF369" s="15">
        <v>263.01418569946287</v>
      </c>
      <c r="AG369" s="15">
        <f t="shared" si="26"/>
        <v>2590.4230207614896</v>
      </c>
      <c r="AH369" s="15">
        <v>357.36252519226076</v>
      </c>
      <c r="AI369" s="15">
        <v>122.52070877075195</v>
      </c>
      <c r="AJ369" s="15">
        <v>255.581314453125</v>
      </c>
      <c r="AK369" s="15">
        <v>76.003029815673827</v>
      </c>
      <c r="AL369" s="15">
        <v>205.74719227600099</v>
      </c>
      <c r="AM369" s="15">
        <v>199.48460292625427</v>
      </c>
      <c r="AN369" s="15">
        <v>207.5659373474121</v>
      </c>
      <c r="AO369" s="15">
        <v>214.16049011802673</v>
      </c>
      <c r="AP369" s="15">
        <v>115.03155099105835</v>
      </c>
      <c r="AQ369" s="15">
        <v>304.77499999999998</v>
      </c>
      <c r="AR369" s="15">
        <v>251.15909943389892</v>
      </c>
      <c r="AS369" s="15">
        <v>209.77527735900878</v>
      </c>
      <c r="AT369" s="15">
        <f t="shared" si="27"/>
        <v>2519.1667286834713</v>
      </c>
      <c r="AU369" s="15">
        <v>-153.43051708984376</v>
      </c>
      <c r="AV369" s="15">
        <v>274.15527696228025</v>
      </c>
      <c r="AW369" s="15">
        <v>161.02505944824219</v>
      </c>
      <c r="AX369" s="15">
        <v>164.44147924804687</v>
      </c>
      <c r="AY369" s="15">
        <v>277.85570605468752</v>
      </c>
      <c r="AZ369" s="15">
        <v>606.51875463867191</v>
      </c>
      <c r="BA369" s="15">
        <v>179.17872973632814</v>
      </c>
      <c r="BB369" s="15">
        <v>312.71864306640623</v>
      </c>
      <c r="BC369" s="15">
        <v>132.13872827148438</v>
      </c>
      <c r="BD369" s="15">
        <v>297.62024938964845</v>
      </c>
      <c r="BE369" s="15">
        <v>269.85089807128907</v>
      </c>
      <c r="BF369" s="15">
        <v>197.5242700805664</v>
      </c>
      <c r="BG369" s="15">
        <f t="shared" si="28"/>
        <v>2719.5972778778078</v>
      </c>
      <c r="BH369" t="str">
        <f t="shared" si="29"/>
        <v>CNGGAS</v>
      </c>
      <c r="BI369" t="str">
        <f>VLOOKUP(BH369,[2]Summary!$C$29:$C$56,1,0)</f>
        <v>CNGGas</v>
      </c>
      <c r="BJ369" s="16">
        <v>44562</v>
      </c>
    </row>
    <row r="370" spans="1:62" x14ac:dyDescent="0.25">
      <c r="A370" s="13" t="s">
        <v>485</v>
      </c>
      <c r="B370" s="13" t="s">
        <v>485</v>
      </c>
      <c r="C370" t="s">
        <v>419</v>
      </c>
      <c r="D370" t="s">
        <v>434</v>
      </c>
      <c r="E370" t="s">
        <v>308</v>
      </c>
      <c r="F370" s="13" t="s">
        <v>302</v>
      </c>
      <c r="G370" s="14"/>
      <c r="H370" s="15">
        <v>398.09399999999999</v>
      </c>
      <c r="I370" s="15">
        <v>456.52300000000002</v>
      </c>
      <c r="J370" s="15">
        <v>362.572</v>
      </c>
      <c r="K370" s="15">
        <v>564.99300000000005</v>
      </c>
      <c r="L370" s="15">
        <v>507.072</v>
      </c>
      <c r="M370" s="15">
        <v>517.52300000000002</v>
      </c>
      <c r="N370" s="15">
        <v>561.39400000000001</v>
      </c>
      <c r="O370" s="15">
        <v>824.82100000000003</v>
      </c>
      <c r="P370" s="15">
        <v>377.041</v>
      </c>
      <c r="Q370" s="15">
        <v>493.20800000000003</v>
      </c>
      <c r="R370" s="15">
        <v>301.61700000000002</v>
      </c>
      <c r="S370" s="15">
        <v>709.06700000000001</v>
      </c>
      <c r="T370" s="15">
        <f t="shared" si="25"/>
        <v>6073.9250000000002</v>
      </c>
      <c r="U370" s="15">
        <v>232.8662075805664</v>
      </c>
      <c r="V370" s="15">
        <v>284.24210663604737</v>
      </c>
      <c r="W370" s="15">
        <v>490.80894702148436</v>
      </c>
      <c r="X370" s="15">
        <v>634.1429782104492</v>
      </c>
      <c r="Y370" s="15">
        <v>948.09382644653317</v>
      </c>
      <c r="Z370" s="15">
        <v>551.65751379394533</v>
      </c>
      <c r="AA370" s="15">
        <v>551.88929629516599</v>
      </c>
      <c r="AB370" s="15">
        <v>1044.8578082427978</v>
      </c>
      <c r="AC370" s="15">
        <v>578.55518993377689</v>
      </c>
      <c r="AD370" s="15">
        <v>774.01948953247074</v>
      </c>
      <c r="AE370" s="15">
        <v>604.5081598510742</v>
      </c>
      <c r="AF370" s="15">
        <v>550.03020776367191</v>
      </c>
      <c r="AG370" s="15">
        <f t="shared" si="26"/>
        <v>7245.6717313079835</v>
      </c>
      <c r="AH370" s="15">
        <v>721.41228672790533</v>
      </c>
      <c r="AI370" s="15">
        <v>540.61977194213864</v>
      </c>
      <c r="AJ370" s="15">
        <v>603.64502960205073</v>
      </c>
      <c r="AK370" s="15">
        <v>276.0428522644043</v>
      </c>
      <c r="AL370" s="15">
        <v>367.52420501708986</v>
      </c>
      <c r="AM370" s="15">
        <v>601.74417042541506</v>
      </c>
      <c r="AN370" s="15">
        <v>852.05274819946294</v>
      </c>
      <c r="AO370" s="15">
        <v>603.26577274322506</v>
      </c>
      <c r="AP370" s="15">
        <v>393.78529203796387</v>
      </c>
      <c r="AQ370" s="15">
        <v>727.649</v>
      </c>
      <c r="AR370" s="15">
        <v>231.35471464538574</v>
      </c>
      <c r="AS370" s="15">
        <v>258.5034089164734</v>
      </c>
      <c r="AT370" s="15">
        <f t="shared" si="27"/>
        <v>6177.5992525215161</v>
      </c>
      <c r="AU370" s="15">
        <v>0</v>
      </c>
      <c r="AV370" s="15">
        <v>0</v>
      </c>
      <c r="AW370" s="15">
        <v>0</v>
      </c>
      <c r="AX370" s="15">
        <v>0</v>
      </c>
      <c r="AY370" s="15">
        <v>0</v>
      </c>
      <c r="AZ370" s="15">
        <v>0</v>
      </c>
      <c r="BA370" s="15">
        <v>0</v>
      </c>
      <c r="BB370" s="15">
        <v>0</v>
      </c>
      <c r="BC370" s="15">
        <v>0</v>
      </c>
      <c r="BD370" s="15">
        <v>0</v>
      </c>
      <c r="BE370" s="15">
        <v>0</v>
      </c>
      <c r="BF370" s="15">
        <v>0</v>
      </c>
      <c r="BG370" s="15">
        <f t="shared" si="28"/>
        <v>0</v>
      </c>
      <c r="BH370" t="str">
        <f t="shared" si="29"/>
        <v>CNGGAS</v>
      </c>
      <c r="BI370" t="str">
        <f>VLOOKUP(BH370,[2]Summary!$C$29:$C$56,1,0)</f>
        <v>CNGGas</v>
      </c>
      <c r="BJ370" s="16">
        <v>44197</v>
      </c>
    </row>
    <row r="371" spans="1:62" x14ac:dyDescent="0.25">
      <c r="A371" s="13" t="s">
        <v>486</v>
      </c>
      <c r="B371" s="13" t="s">
        <v>486</v>
      </c>
      <c r="C371" t="s">
        <v>421</v>
      </c>
      <c r="D371" t="s">
        <v>434</v>
      </c>
      <c r="E371" t="s">
        <v>308</v>
      </c>
      <c r="F371" s="13" t="s">
        <v>302</v>
      </c>
      <c r="G371" s="14"/>
      <c r="H371" s="15">
        <v>4.875</v>
      </c>
      <c r="I371" s="15">
        <v>1E-3</v>
      </c>
      <c r="J371" s="15">
        <v>-0.60699999999999998</v>
      </c>
      <c r="K371" s="15">
        <v>0.81299999999999994</v>
      </c>
      <c r="L371" s="15">
        <v>2.1419999999999999</v>
      </c>
      <c r="M371" s="15">
        <v>4.2789999999999999</v>
      </c>
      <c r="N371" s="15">
        <v>-1.7729999999999999</v>
      </c>
      <c r="O371" s="15">
        <v>-0.311</v>
      </c>
      <c r="P371" s="15">
        <v>2.4430000000000001</v>
      </c>
      <c r="Q371" s="15">
        <v>9.9459999999999997</v>
      </c>
      <c r="R371" s="15">
        <v>11.906000000000001</v>
      </c>
      <c r="S371" s="15">
        <v>9.3889999999999993</v>
      </c>
      <c r="T371" s="15">
        <f t="shared" si="25"/>
        <v>43.102999999999994</v>
      </c>
      <c r="U371" s="15">
        <v>16.17378015613556</v>
      </c>
      <c r="V371" s="15">
        <v>1.2661699876785277</v>
      </c>
      <c r="W371" s="15">
        <v>3.4124799413681028</v>
      </c>
      <c r="X371" s="15">
        <v>1.7336800107955932</v>
      </c>
      <c r="Y371" s="15">
        <v>0.93244981694221496</v>
      </c>
      <c r="Z371" s="15">
        <v>-2.3388000085353853</v>
      </c>
      <c r="AA371" s="15">
        <v>-3.5516902294158936</v>
      </c>
      <c r="AB371" s="15">
        <v>16.539659985542297</v>
      </c>
      <c r="AC371" s="15">
        <v>3.5847798819541929</v>
      </c>
      <c r="AD371" s="15">
        <v>32.817520156860354</v>
      </c>
      <c r="AE371" s="15">
        <v>-5.1180999529361726</v>
      </c>
      <c r="AF371" s="15">
        <v>4.9242499420642849</v>
      </c>
      <c r="AG371" s="15">
        <f t="shared" si="26"/>
        <v>70.376179688453661</v>
      </c>
      <c r="AH371" s="15">
        <v>0.35892999887466431</v>
      </c>
      <c r="AI371" s="15">
        <v>0.69394999694824222</v>
      </c>
      <c r="AJ371" s="15">
        <v>0</v>
      </c>
      <c r="AK371" s="15">
        <v>0</v>
      </c>
      <c r="AL371" s="15">
        <v>3.7326299419403077</v>
      </c>
      <c r="AM371" s="15">
        <v>0.7435200042724609</v>
      </c>
      <c r="AN371" s="15">
        <v>-0.34046998262405398</v>
      </c>
      <c r="AO371" s="15">
        <v>1.6441500439494847</v>
      </c>
      <c r="AP371" s="15">
        <v>6.0246301171779635</v>
      </c>
      <c r="AQ371" s="15">
        <v>0</v>
      </c>
      <c r="AR371" s="15">
        <v>5.0433400415182117</v>
      </c>
      <c r="AS371" s="15">
        <v>2.2283500244617462</v>
      </c>
      <c r="AT371" s="15">
        <f t="shared" si="27"/>
        <v>20.129030186519028</v>
      </c>
      <c r="AU371" s="15">
        <v>0</v>
      </c>
      <c r="AV371" s="15">
        <v>0</v>
      </c>
      <c r="AW371" s="15">
        <v>0</v>
      </c>
      <c r="AX371" s="15">
        <v>0</v>
      </c>
      <c r="AY371" s="15">
        <v>0</v>
      </c>
      <c r="AZ371" s="15">
        <v>0</v>
      </c>
      <c r="BA371" s="15">
        <v>0</v>
      </c>
      <c r="BB371" s="15">
        <v>0</v>
      </c>
      <c r="BC371" s="15">
        <v>0</v>
      </c>
      <c r="BD371" s="15">
        <v>0</v>
      </c>
      <c r="BE371" s="15">
        <v>0</v>
      </c>
      <c r="BF371" s="15">
        <v>0</v>
      </c>
      <c r="BG371" s="15">
        <f t="shared" si="28"/>
        <v>0</v>
      </c>
      <c r="BH371" t="str">
        <f t="shared" si="29"/>
        <v>CNGGAS</v>
      </c>
      <c r="BI371" t="str">
        <f>VLOOKUP(BH371,[2]Summary!$C$29:$C$56,1,0)</f>
        <v>CNGGas</v>
      </c>
      <c r="BJ371" s="16">
        <v>44197</v>
      </c>
    </row>
    <row r="372" spans="1:62" x14ac:dyDescent="0.25">
      <c r="A372" s="13" t="s">
        <v>487</v>
      </c>
      <c r="B372" s="13" t="s">
        <v>487</v>
      </c>
      <c r="C372" t="s">
        <v>488</v>
      </c>
      <c r="D372" t="s">
        <v>434</v>
      </c>
      <c r="E372" t="s">
        <v>308</v>
      </c>
      <c r="F372" s="13" t="s">
        <v>302</v>
      </c>
      <c r="G372" s="14"/>
      <c r="H372" s="15">
        <v>0</v>
      </c>
      <c r="I372" s="15">
        <v>0</v>
      </c>
      <c r="J372" s="15">
        <v>0</v>
      </c>
      <c r="K372" s="15">
        <v>0</v>
      </c>
      <c r="L372" s="15">
        <v>0</v>
      </c>
      <c r="M372" s="15">
        <v>0</v>
      </c>
      <c r="N372" s="15">
        <v>0</v>
      </c>
      <c r="O372" s="15">
        <v>0</v>
      </c>
      <c r="P372" s="15">
        <v>0</v>
      </c>
      <c r="Q372" s="15">
        <v>0</v>
      </c>
      <c r="R372" s="15">
        <v>0</v>
      </c>
      <c r="S372" s="15">
        <v>0</v>
      </c>
      <c r="T372" s="15">
        <f t="shared" si="25"/>
        <v>0</v>
      </c>
      <c r="U372" s="15">
        <v>0</v>
      </c>
      <c r="V372" s="15">
        <v>0</v>
      </c>
      <c r="W372" s="15">
        <v>30.155829833984374</v>
      </c>
      <c r="X372" s="15">
        <v>37.586008789062497</v>
      </c>
      <c r="Y372" s="15">
        <v>4.0221198730468748</v>
      </c>
      <c r="Z372" s="15">
        <v>13.190820434570313</v>
      </c>
      <c r="AA372" s="15">
        <v>21.342109985351563</v>
      </c>
      <c r="AB372" s="15">
        <v>16.486369873046876</v>
      </c>
      <c r="AC372" s="15">
        <v>14.224310302734375</v>
      </c>
      <c r="AD372" s="15">
        <v>145.81960570311546</v>
      </c>
      <c r="AE372" s="15">
        <v>5.609729785919189</v>
      </c>
      <c r="AF372" s="15">
        <v>16.768849212646483</v>
      </c>
      <c r="AG372" s="15">
        <f t="shared" si="26"/>
        <v>305.20575379347804</v>
      </c>
      <c r="AH372" s="15">
        <v>0.75616001892089846</v>
      </c>
      <c r="AI372" s="15">
        <v>0</v>
      </c>
      <c r="AJ372" s="15">
        <v>0</v>
      </c>
      <c r="AK372" s="15">
        <v>11.740020338058471</v>
      </c>
      <c r="AL372" s="15">
        <v>0.16498000335693358</v>
      </c>
      <c r="AM372" s="15">
        <v>2.274469940185547</v>
      </c>
      <c r="AN372" s="15">
        <v>0</v>
      </c>
      <c r="AO372" s="15">
        <v>0</v>
      </c>
      <c r="AP372" s="15">
        <v>2.1160199573040011</v>
      </c>
      <c r="AQ372" s="15">
        <v>21.132999999999999</v>
      </c>
      <c r="AR372" s="15">
        <v>18.131739729002117</v>
      </c>
      <c r="AS372" s="15">
        <v>3.9634199804663659</v>
      </c>
      <c r="AT372" s="15">
        <f t="shared" si="27"/>
        <v>60.279809967294341</v>
      </c>
      <c r="AU372" s="15">
        <v>0</v>
      </c>
      <c r="AV372" s="15">
        <v>0</v>
      </c>
      <c r="AW372" s="15">
        <v>0</v>
      </c>
      <c r="AX372" s="15">
        <v>0</v>
      </c>
      <c r="AY372" s="15">
        <v>0</v>
      </c>
      <c r="AZ372" s="15">
        <v>0</v>
      </c>
      <c r="BA372" s="15">
        <v>0</v>
      </c>
      <c r="BB372" s="15">
        <v>0</v>
      </c>
      <c r="BC372" s="15">
        <v>0</v>
      </c>
      <c r="BD372" s="15">
        <v>0</v>
      </c>
      <c r="BE372" s="15">
        <v>0</v>
      </c>
      <c r="BF372" s="15">
        <v>0</v>
      </c>
      <c r="BG372" s="15">
        <f t="shared" si="28"/>
        <v>0</v>
      </c>
      <c r="BH372" t="str">
        <f t="shared" si="29"/>
        <v>CNGGAS</v>
      </c>
      <c r="BI372" t="str">
        <f>VLOOKUP(BH372,[2]Summary!$C$29:$C$56,1,0)</f>
        <v>CNGGas</v>
      </c>
      <c r="BJ372" s="16">
        <v>44197</v>
      </c>
    </row>
    <row r="373" spans="1:62" x14ac:dyDescent="0.25">
      <c r="A373" s="13" t="s">
        <v>489</v>
      </c>
      <c r="B373" s="13" t="s">
        <v>489</v>
      </c>
      <c r="C373" t="s">
        <v>490</v>
      </c>
      <c r="D373" t="s">
        <v>434</v>
      </c>
      <c r="E373" t="s">
        <v>308</v>
      </c>
      <c r="F373" s="13" t="s">
        <v>302</v>
      </c>
      <c r="G373" s="14"/>
      <c r="H373" s="15">
        <v>0</v>
      </c>
      <c r="I373" s="15">
        <v>7.1660000000000004</v>
      </c>
      <c r="J373" s="15">
        <v>-0.45400000000000001</v>
      </c>
      <c r="K373" s="15">
        <v>0</v>
      </c>
      <c r="L373" s="15">
        <v>0.14699999999999999</v>
      </c>
      <c r="M373" s="15">
        <v>1.034</v>
      </c>
      <c r="N373" s="15">
        <v>0</v>
      </c>
      <c r="O373" s="15">
        <v>0.18</v>
      </c>
      <c r="P373" s="15">
        <v>0</v>
      </c>
      <c r="Q373" s="15">
        <v>0</v>
      </c>
      <c r="R373" s="15">
        <v>0</v>
      </c>
      <c r="S373" s="15">
        <v>0</v>
      </c>
      <c r="T373" s="15">
        <f t="shared" si="25"/>
        <v>8.0730000000000004</v>
      </c>
      <c r="U373" s="15">
        <v>0</v>
      </c>
      <c r="V373" s="15">
        <v>0</v>
      </c>
      <c r="W373" s="15">
        <v>0</v>
      </c>
      <c r="X373" s="15">
        <v>0</v>
      </c>
      <c r="Y373" s="15">
        <v>0</v>
      </c>
      <c r="Z373" s="15">
        <v>0</v>
      </c>
      <c r="AA373" s="15">
        <v>0</v>
      </c>
      <c r="AB373" s="15">
        <v>0</v>
      </c>
      <c r="AC373" s="15">
        <v>0</v>
      </c>
      <c r="AD373" s="15">
        <v>0</v>
      </c>
      <c r="AE373" s="15">
        <v>0</v>
      </c>
      <c r="AF373" s="15">
        <v>0</v>
      </c>
      <c r="AG373" s="15">
        <f t="shared" si="26"/>
        <v>0</v>
      </c>
      <c r="AH373" s="15">
        <v>0</v>
      </c>
      <c r="AI373" s="15">
        <v>0</v>
      </c>
      <c r="AJ373" s="15">
        <v>0</v>
      </c>
      <c r="AK373" s="15">
        <v>0</v>
      </c>
      <c r="AL373" s="15">
        <v>0</v>
      </c>
      <c r="AM373" s="15">
        <v>0</v>
      </c>
      <c r="AN373" s="15">
        <v>0</v>
      </c>
      <c r="AO373" s="15">
        <v>0</v>
      </c>
      <c r="AP373" s="15">
        <v>0</v>
      </c>
      <c r="AQ373" s="15">
        <v>0</v>
      </c>
      <c r="AR373" s="15">
        <v>0</v>
      </c>
      <c r="AS373" s="15">
        <v>0</v>
      </c>
      <c r="AT373" s="15">
        <f t="shared" si="27"/>
        <v>0</v>
      </c>
      <c r="AU373" s="15">
        <v>0</v>
      </c>
      <c r="AV373" s="15">
        <v>0</v>
      </c>
      <c r="AW373" s="15">
        <v>0</v>
      </c>
      <c r="AX373" s="15">
        <v>0</v>
      </c>
      <c r="AY373" s="15">
        <v>0</v>
      </c>
      <c r="AZ373" s="15">
        <v>0</v>
      </c>
      <c r="BA373" s="15">
        <v>0</v>
      </c>
      <c r="BB373" s="15">
        <v>0</v>
      </c>
      <c r="BC373" s="15">
        <v>0</v>
      </c>
      <c r="BD373" s="15">
        <v>0</v>
      </c>
      <c r="BE373" s="15">
        <v>0</v>
      </c>
      <c r="BF373" s="15">
        <v>0</v>
      </c>
      <c r="BG373" s="15">
        <f t="shared" si="28"/>
        <v>0</v>
      </c>
      <c r="BH373" t="str">
        <f t="shared" si="29"/>
        <v>CNGGAS</v>
      </c>
      <c r="BI373" t="str">
        <f>VLOOKUP(BH373,[2]Summary!$C$29:$C$56,1,0)</f>
        <v>CNGGas</v>
      </c>
      <c r="BJ373" s="16">
        <v>43466</v>
      </c>
    </row>
    <row r="374" spans="1:62" x14ac:dyDescent="0.25">
      <c r="A374" s="13" t="s">
        <v>491</v>
      </c>
      <c r="B374" s="13" t="s">
        <v>491</v>
      </c>
      <c r="C374" t="s">
        <v>425</v>
      </c>
      <c r="D374" t="s">
        <v>434</v>
      </c>
      <c r="E374" t="s">
        <v>308</v>
      </c>
      <c r="F374" s="13" t="s">
        <v>426</v>
      </c>
      <c r="G374" s="14"/>
      <c r="H374" s="15">
        <v>71.319999999999993</v>
      </c>
      <c r="I374" s="15">
        <v>32.209000000000003</v>
      </c>
      <c r="J374" s="15">
        <v>71.087000000000003</v>
      </c>
      <c r="K374" s="15">
        <v>91.733000000000004</v>
      </c>
      <c r="L374" s="15">
        <v>94.763999999999996</v>
      </c>
      <c r="M374" s="15">
        <v>177.71299999999999</v>
      </c>
      <c r="N374" s="15">
        <v>45.113999999999997</v>
      </c>
      <c r="O374" s="15">
        <v>389.22899999999998</v>
      </c>
      <c r="P374" s="15">
        <v>54.387</v>
      </c>
      <c r="Q374" s="15">
        <v>54.87</v>
      </c>
      <c r="R374" s="15">
        <v>59.429000000000002</v>
      </c>
      <c r="S374" s="15">
        <v>380.35700000000003</v>
      </c>
      <c r="T374" s="15">
        <f t="shared" si="25"/>
        <v>1522.212</v>
      </c>
      <c r="U374" s="15">
        <v>37.836559326171873</v>
      </c>
      <c r="V374" s="15">
        <v>20.987200317382811</v>
      </c>
      <c r="W374" s="15">
        <v>22.170709960937501</v>
      </c>
      <c r="X374" s="15">
        <v>13.420309814453125</v>
      </c>
      <c r="Y374" s="15">
        <v>41.438979934692384</v>
      </c>
      <c r="Z374" s="15">
        <v>25.36889013671875</v>
      </c>
      <c r="AA374" s="15">
        <v>7.1747800903320309</v>
      </c>
      <c r="AB374" s="15">
        <v>-44.876940196990965</v>
      </c>
      <c r="AC374" s="15">
        <v>138.81176177692413</v>
      </c>
      <c r="AD374" s="15">
        <v>186.16558245849609</v>
      </c>
      <c r="AE374" s="15">
        <v>-57.422131912231443</v>
      </c>
      <c r="AF374" s="15">
        <v>-20.604850763320922</v>
      </c>
      <c r="AG374" s="15">
        <f t="shared" si="26"/>
        <v>370.47085094356532</v>
      </c>
      <c r="AH374" s="15">
        <v>21.640489990234375</v>
      </c>
      <c r="AI374" s="15">
        <v>45.061758167266845</v>
      </c>
      <c r="AJ374" s="15">
        <v>149.06778192138671</v>
      </c>
      <c r="AK374" s="15">
        <v>51.450228960037229</v>
      </c>
      <c r="AL374" s="15">
        <v>133.65828979492187</v>
      </c>
      <c r="AM374" s="15">
        <v>198.34305969238281</v>
      </c>
      <c r="AN374" s="15">
        <v>214.98995849609375</v>
      </c>
      <c r="AO374" s="15">
        <v>227.90339697265625</v>
      </c>
      <c r="AP374" s="15">
        <v>244.2642992553711</v>
      </c>
      <c r="AQ374" s="15">
        <v>500.18299999999999</v>
      </c>
      <c r="AR374" s="15">
        <v>139.93366735839842</v>
      </c>
      <c r="AS374" s="15">
        <v>169.62712360382079</v>
      </c>
      <c r="AT374" s="15">
        <f t="shared" si="27"/>
        <v>2096.1230542125704</v>
      </c>
      <c r="AU374" s="15">
        <v>0</v>
      </c>
      <c r="AV374" s="15">
        <v>0</v>
      </c>
      <c r="AW374" s="15">
        <v>0</v>
      </c>
      <c r="AX374" s="15">
        <v>0</v>
      </c>
      <c r="AY374" s="15">
        <v>0</v>
      </c>
      <c r="AZ374" s="15">
        <v>0</v>
      </c>
      <c r="BA374" s="15">
        <v>0</v>
      </c>
      <c r="BB374" s="15">
        <v>0</v>
      </c>
      <c r="BC374" s="15">
        <v>0</v>
      </c>
      <c r="BD374" s="15">
        <v>0</v>
      </c>
      <c r="BE374" s="15">
        <v>0</v>
      </c>
      <c r="BF374" s="15">
        <v>0</v>
      </c>
      <c r="BG374" s="15">
        <f t="shared" si="28"/>
        <v>0</v>
      </c>
      <c r="BH374" t="str">
        <f t="shared" si="29"/>
        <v>CNGGAS</v>
      </c>
      <c r="BI374" t="str">
        <f>VLOOKUP(BH374,[2]Summary!$C$29:$C$56,1,0)</f>
        <v>CNGGas</v>
      </c>
      <c r="BJ374" s="16">
        <v>44197</v>
      </c>
    </row>
    <row r="375" spans="1:62" x14ac:dyDescent="0.25">
      <c r="A375" s="13" t="s">
        <v>492</v>
      </c>
      <c r="B375" s="13" t="s">
        <v>492</v>
      </c>
      <c r="C375" t="s">
        <v>428</v>
      </c>
      <c r="D375" t="s">
        <v>434</v>
      </c>
      <c r="E375" t="s">
        <v>308</v>
      </c>
      <c r="F375" s="13" t="s">
        <v>302</v>
      </c>
      <c r="G375" s="14"/>
      <c r="H375" s="15">
        <v>-266.33100000000002</v>
      </c>
      <c r="I375" s="15">
        <v>-3.9209999999999998</v>
      </c>
      <c r="J375" s="15">
        <v>5.1559999999999997</v>
      </c>
      <c r="K375" s="15">
        <v>87.561000000000007</v>
      </c>
      <c r="L375" s="15">
        <v>138.95500000000001</v>
      </c>
      <c r="M375" s="15">
        <v>360.87200000000001</v>
      </c>
      <c r="N375" s="15">
        <v>621.41399999999999</v>
      </c>
      <c r="O375" s="15">
        <v>683.69299999999998</v>
      </c>
      <c r="P375" s="15">
        <v>201.16300000000001</v>
      </c>
      <c r="Q375" s="15">
        <v>82.102999999999994</v>
      </c>
      <c r="R375" s="15">
        <v>49.186999999999998</v>
      </c>
      <c r="S375" s="15">
        <v>184.624</v>
      </c>
      <c r="T375" s="15">
        <f t="shared" si="25"/>
        <v>2144.4759999999997</v>
      </c>
      <c r="U375" s="15">
        <v>5.9419798364639282</v>
      </c>
      <c r="V375" s="15">
        <v>47.370620044708254</v>
      </c>
      <c r="W375" s="15">
        <v>42.713209629058838</v>
      </c>
      <c r="X375" s="15">
        <v>396.05131402587892</v>
      </c>
      <c r="Y375" s="15">
        <v>411.88590100097656</v>
      </c>
      <c r="Z375" s="15">
        <v>434.62386972045897</v>
      </c>
      <c r="AA375" s="15">
        <v>393.08635485839847</v>
      </c>
      <c r="AB375" s="15">
        <v>459.99681668090818</v>
      </c>
      <c r="AC375" s="15">
        <v>191.05295071411132</v>
      </c>
      <c r="AD375" s="15">
        <v>514.43726828002934</v>
      </c>
      <c r="AE375" s="15">
        <v>202.35390077209473</v>
      </c>
      <c r="AF375" s="15">
        <v>175.61771500396728</v>
      </c>
      <c r="AG375" s="15">
        <f t="shared" si="26"/>
        <v>3275.1319005670548</v>
      </c>
      <c r="AH375" s="15">
        <v>222.35125453126432</v>
      </c>
      <c r="AI375" s="15">
        <v>54.925220317959784</v>
      </c>
      <c r="AJ375" s="15">
        <v>16.795819951057435</v>
      </c>
      <c r="AK375" s="15">
        <v>211.73445537185668</v>
      </c>
      <c r="AL375" s="15">
        <v>421.95587054443359</v>
      </c>
      <c r="AM375" s="15">
        <v>250.74919132995606</v>
      </c>
      <c r="AN375" s="15">
        <v>145.46145174694061</v>
      </c>
      <c r="AO375" s="15">
        <v>43.595961612701416</v>
      </c>
      <c r="AP375" s="15">
        <v>62.38861029291153</v>
      </c>
      <c r="AQ375" s="15">
        <v>79.628</v>
      </c>
      <c r="AR375" s="15">
        <v>724.48072653317456</v>
      </c>
      <c r="AS375" s="15">
        <v>77.278721114635474</v>
      </c>
      <c r="AT375" s="15">
        <f t="shared" si="27"/>
        <v>2311.3452833468914</v>
      </c>
      <c r="AU375" s="15">
        <v>0</v>
      </c>
      <c r="AV375" s="15">
        <v>0</v>
      </c>
      <c r="AW375" s="15">
        <v>0</v>
      </c>
      <c r="AX375" s="15">
        <v>0</v>
      </c>
      <c r="AY375" s="15">
        <v>0</v>
      </c>
      <c r="AZ375" s="15">
        <v>0</v>
      </c>
      <c r="BA375" s="15">
        <v>0</v>
      </c>
      <c r="BB375" s="15">
        <v>0</v>
      </c>
      <c r="BC375" s="15">
        <v>0</v>
      </c>
      <c r="BD375" s="15">
        <v>0</v>
      </c>
      <c r="BE375" s="15">
        <v>0</v>
      </c>
      <c r="BF375" s="15">
        <v>0</v>
      </c>
      <c r="BG375" s="15">
        <f t="shared" si="28"/>
        <v>0</v>
      </c>
      <c r="BH375" t="str">
        <f t="shared" si="29"/>
        <v>CNGGAS</v>
      </c>
      <c r="BI375" t="str">
        <f>VLOOKUP(BH375,[2]Summary!$C$29:$C$56,1,0)</f>
        <v>CNGGas</v>
      </c>
      <c r="BJ375" s="16">
        <v>44197</v>
      </c>
    </row>
    <row r="376" spans="1:62" x14ac:dyDescent="0.25">
      <c r="A376" s="13" t="s">
        <v>493</v>
      </c>
      <c r="B376" s="13" t="s">
        <v>493</v>
      </c>
      <c r="C376" t="s">
        <v>430</v>
      </c>
      <c r="D376" t="s">
        <v>434</v>
      </c>
      <c r="E376" t="s">
        <v>308</v>
      </c>
      <c r="F376" s="13" t="s">
        <v>302</v>
      </c>
      <c r="G376" s="14"/>
      <c r="H376" s="15">
        <v>-84.951999999999998</v>
      </c>
      <c r="I376" s="15">
        <v>26.687000000000001</v>
      </c>
      <c r="J376" s="15">
        <v>-38.798999999999999</v>
      </c>
      <c r="K376" s="15">
        <v>124.151</v>
      </c>
      <c r="L376" s="15">
        <v>6.0949999999999998</v>
      </c>
      <c r="M376" s="15">
        <v>42.125</v>
      </c>
      <c r="N376" s="15">
        <v>115.047</v>
      </c>
      <c r="O376" s="15">
        <v>-17.866</v>
      </c>
      <c r="P376" s="15">
        <v>15.531000000000001</v>
      </c>
      <c r="Q376" s="15">
        <v>-183.15700000000001</v>
      </c>
      <c r="R376" s="15">
        <v>19.701000000000001</v>
      </c>
      <c r="S376" s="15">
        <v>11.127000000000001</v>
      </c>
      <c r="T376" s="15">
        <f t="shared" si="25"/>
        <v>35.69</v>
      </c>
      <c r="U376" s="15">
        <v>-1.0529100246429444</v>
      </c>
      <c r="V376" s="15">
        <v>41.8944591960907</v>
      </c>
      <c r="W376" s="15">
        <v>-0.6488799648284912</v>
      </c>
      <c r="X376" s="15">
        <v>68.820310420989983</v>
      </c>
      <c r="Y376" s="15">
        <v>14.72791954421997</v>
      </c>
      <c r="Z376" s="15">
        <v>-19.718150428771974</v>
      </c>
      <c r="AA376" s="15">
        <v>171.44735185623168</v>
      </c>
      <c r="AB376" s="15">
        <v>89.223901046752928</v>
      </c>
      <c r="AC376" s="15">
        <v>66.2867782907486</v>
      </c>
      <c r="AD376" s="15">
        <v>15.832559648513794</v>
      </c>
      <c r="AE376" s="15">
        <v>2.36299991607666E-2</v>
      </c>
      <c r="AF376" s="15">
        <v>3.1154098205566405</v>
      </c>
      <c r="AG376" s="15">
        <f t="shared" si="26"/>
        <v>449.95237940502165</v>
      </c>
      <c r="AH376" s="15">
        <v>1.6600000381469728E-2</v>
      </c>
      <c r="AI376" s="15">
        <v>1.6190000534057617E-2</v>
      </c>
      <c r="AJ376" s="15">
        <v>1.6190000534057617E-2</v>
      </c>
      <c r="AK376" s="15">
        <v>106.24470923614501</v>
      </c>
      <c r="AL376" s="15">
        <v>113.07000192260742</v>
      </c>
      <c r="AM376" s="15">
        <v>54.789228172302245</v>
      </c>
      <c r="AN376" s="15">
        <v>52.407640411376953</v>
      </c>
      <c r="AO376" s="15">
        <v>133.6220103302002</v>
      </c>
      <c r="AP376" s="15">
        <v>198.86701278686525</v>
      </c>
      <c r="AQ376" s="15">
        <v>113.898</v>
      </c>
      <c r="AR376" s="15">
        <v>111.90164249801636</v>
      </c>
      <c r="AS376" s="15">
        <v>86.608311485290528</v>
      </c>
      <c r="AT376" s="15">
        <f t="shared" si="27"/>
        <v>971.45753684425358</v>
      </c>
      <c r="AU376" s="15">
        <v>0</v>
      </c>
      <c r="AV376" s="15">
        <v>0</v>
      </c>
      <c r="AW376" s="15">
        <v>0</v>
      </c>
      <c r="AX376" s="15">
        <v>0</v>
      </c>
      <c r="AY376" s="15">
        <v>0</v>
      </c>
      <c r="AZ376" s="15">
        <v>0</v>
      </c>
      <c r="BA376" s="15">
        <v>0</v>
      </c>
      <c r="BB376" s="15">
        <v>0</v>
      </c>
      <c r="BC376" s="15">
        <v>0</v>
      </c>
      <c r="BD376" s="15">
        <v>0</v>
      </c>
      <c r="BE376" s="15">
        <v>0</v>
      </c>
      <c r="BF376" s="15">
        <v>0</v>
      </c>
      <c r="BG376" s="15">
        <f t="shared" si="28"/>
        <v>0</v>
      </c>
      <c r="BH376" t="str">
        <f t="shared" si="29"/>
        <v>CNGGAS</v>
      </c>
      <c r="BI376" t="str">
        <f>VLOOKUP(BH376,[2]Summary!$C$29:$C$56,1,0)</f>
        <v>CNGGas</v>
      </c>
      <c r="BJ376" s="16">
        <v>44197</v>
      </c>
    </row>
    <row r="377" spans="1:62" x14ac:dyDescent="0.25">
      <c r="A377" s="13" t="s">
        <v>494</v>
      </c>
      <c r="B377" s="13" t="s">
        <v>494</v>
      </c>
      <c r="C377" t="s">
        <v>495</v>
      </c>
      <c r="D377" t="s">
        <v>434</v>
      </c>
      <c r="E377" t="s">
        <v>308</v>
      </c>
      <c r="F377" s="13" t="s">
        <v>302</v>
      </c>
      <c r="G377" s="14"/>
      <c r="H377" s="15">
        <v>0</v>
      </c>
      <c r="I377" s="15">
        <v>10.749000000000001</v>
      </c>
      <c r="J377" s="15">
        <v>18.085000000000001</v>
      </c>
      <c r="K377" s="15">
        <v>43.767000000000003</v>
      </c>
      <c r="L377" s="15">
        <v>1.6539999999999999</v>
      </c>
      <c r="M377" s="15">
        <v>9.7910000000000004</v>
      </c>
      <c r="N377" s="15">
        <v>18.664000000000001</v>
      </c>
      <c r="O377" s="15">
        <v>14.851000000000001</v>
      </c>
      <c r="P377" s="15">
        <v>0.52900000000000003</v>
      </c>
      <c r="Q377" s="15">
        <v>-4.2290000000000001</v>
      </c>
      <c r="R377" s="15">
        <v>1.7999999999999999E-2</v>
      </c>
      <c r="S377" s="15">
        <v>3.7010000000000001</v>
      </c>
      <c r="T377" s="15">
        <f t="shared" si="25"/>
        <v>117.57999999999998</v>
      </c>
      <c r="U377" s="15">
        <v>1.5562800073623657</v>
      </c>
      <c r="V377" s="15">
        <v>2.3223600244522093</v>
      </c>
      <c r="W377" s="15">
        <v>1.2449999809265137E-2</v>
      </c>
      <c r="X377" s="15">
        <v>1.2449999809265137E-2</v>
      </c>
      <c r="Y377" s="15">
        <v>1.2449999809265137E-2</v>
      </c>
      <c r="Z377" s="15">
        <v>1.0649999618530274E-2</v>
      </c>
      <c r="AA377" s="15">
        <v>16.424650062561035</v>
      </c>
      <c r="AB377" s="15">
        <v>-33.963589709281919</v>
      </c>
      <c r="AC377" s="15">
        <v>0.29486000823974612</v>
      </c>
      <c r="AD377" s="15">
        <v>1.1710000038146973E-2</v>
      </c>
      <c r="AE377" s="15">
        <v>1.1710000038146973E-2</v>
      </c>
      <c r="AF377" s="15">
        <v>9.8100004196167E-3</v>
      </c>
      <c r="AG377" s="15">
        <f t="shared" si="26"/>
        <v>-13.284209607124327</v>
      </c>
      <c r="AH377" s="15">
        <v>8.4499998092651372E-3</v>
      </c>
      <c r="AI377" s="15">
        <v>8.4499998092651372E-3</v>
      </c>
      <c r="AJ377" s="15">
        <v>8.4499998092651372E-3</v>
      </c>
      <c r="AK377" s="15">
        <v>2.693000030517578E-2</v>
      </c>
      <c r="AL377" s="15">
        <v>2.693000030517578E-2</v>
      </c>
      <c r="AM377" s="15">
        <v>6.9000000953674317E-3</v>
      </c>
      <c r="AN377" s="15">
        <v>6.9499998092651368E-3</v>
      </c>
      <c r="AO377" s="15">
        <v>6.9499998092651368E-3</v>
      </c>
      <c r="AP377" s="15">
        <v>-2.7899999618530274E-3</v>
      </c>
      <c r="AQ377" s="15">
        <v>-3.0000000000000001E-3</v>
      </c>
      <c r="AR377" s="15">
        <v>-1.4299999475479127E-3</v>
      </c>
      <c r="AS377" s="15">
        <v>2.0999999344348909E-4</v>
      </c>
      <c r="AT377" s="15">
        <f t="shared" si="27"/>
        <v>9.2999999836087213E-2</v>
      </c>
      <c r="AU377" s="15">
        <v>0</v>
      </c>
      <c r="AV377" s="15">
        <v>0</v>
      </c>
      <c r="AW377" s="15">
        <v>0</v>
      </c>
      <c r="AX377" s="15">
        <v>0</v>
      </c>
      <c r="AY377" s="15">
        <v>0</v>
      </c>
      <c r="AZ377" s="15">
        <v>0</v>
      </c>
      <c r="BA377" s="15">
        <v>0</v>
      </c>
      <c r="BB377" s="15">
        <v>0</v>
      </c>
      <c r="BC377" s="15">
        <v>0</v>
      </c>
      <c r="BD377" s="15">
        <v>0</v>
      </c>
      <c r="BE377" s="15">
        <v>0</v>
      </c>
      <c r="BF377" s="15">
        <v>0</v>
      </c>
      <c r="BG377" s="15">
        <f t="shared" si="28"/>
        <v>0</v>
      </c>
      <c r="BH377" t="str">
        <f t="shared" si="29"/>
        <v>CNGGAS</v>
      </c>
      <c r="BI377" t="str">
        <f>VLOOKUP(BH377,[2]Summary!$C$29:$C$56,1,0)</f>
        <v>CNGGas</v>
      </c>
      <c r="BJ377" s="16">
        <v>44197</v>
      </c>
    </row>
    <row r="378" spans="1:62" x14ac:dyDescent="0.25">
      <c r="A378" s="13" t="s">
        <v>496</v>
      </c>
      <c r="B378" s="13" t="s">
        <v>496</v>
      </c>
      <c r="C378" t="s">
        <v>497</v>
      </c>
      <c r="D378" t="s">
        <v>434</v>
      </c>
      <c r="E378" t="s">
        <v>308</v>
      </c>
      <c r="F378" s="13" t="s">
        <v>302</v>
      </c>
      <c r="G378" s="14"/>
      <c r="H378" s="15">
        <v>-3.004</v>
      </c>
      <c r="I378" s="15">
        <v>43.41</v>
      </c>
      <c r="J378" s="15">
        <v>41.16</v>
      </c>
      <c r="K378" s="15">
        <v>10.724</v>
      </c>
      <c r="L378" s="15">
        <v>11.266</v>
      </c>
      <c r="M378" s="15">
        <v>11.654</v>
      </c>
      <c r="N378" s="15">
        <v>11.942</v>
      </c>
      <c r="O378" s="15">
        <v>9.2799999999999994</v>
      </c>
      <c r="P378" s="15">
        <v>11.422000000000001</v>
      </c>
      <c r="Q378" s="15">
        <v>29.177</v>
      </c>
      <c r="R378" s="15">
        <v>2.4359999999999999</v>
      </c>
      <c r="S378" s="15">
        <v>12.215999999999999</v>
      </c>
      <c r="T378" s="15">
        <f t="shared" si="25"/>
        <v>191.68300000000002</v>
      </c>
      <c r="U378" s="15">
        <v>69.053180362701411</v>
      </c>
      <c r="V378" s="15">
        <v>50.738148242950437</v>
      </c>
      <c r="W378" s="15">
        <v>35.463659074783322</v>
      </c>
      <c r="X378" s="15">
        <v>43.520180601596834</v>
      </c>
      <c r="Y378" s="15">
        <v>19.317619355201721</v>
      </c>
      <c r="Z378" s="15">
        <v>6.0460602235794063</v>
      </c>
      <c r="AA378" s="15">
        <v>21.170909550786018</v>
      </c>
      <c r="AB378" s="15">
        <v>7.91167998996377</v>
      </c>
      <c r="AC378" s="15">
        <v>10.678429453134537</v>
      </c>
      <c r="AD378" s="15">
        <v>0.37953000855445862</v>
      </c>
      <c r="AE378" s="15">
        <v>1.2714300131201743</v>
      </c>
      <c r="AF378" s="15">
        <v>16.930910101890564</v>
      </c>
      <c r="AG378" s="15">
        <f t="shared" si="26"/>
        <v>282.48173697826263</v>
      </c>
      <c r="AH378" s="15">
        <v>101.22814695739746</v>
      </c>
      <c r="AI378" s="15">
        <v>61.622178829193118</v>
      </c>
      <c r="AJ378" s="15">
        <v>141.53759272766112</v>
      </c>
      <c r="AK378" s="15">
        <v>33.522109649658205</v>
      </c>
      <c r="AL378" s="15">
        <v>40.818270156860351</v>
      </c>
      <c r="AM378" s="15">
        <v>98.065871390819552</v>
      </c>
      <c r="AN378" s="15">
        <v>79.291831708908077</v>
      </c>
      <c r="AO378" s="15">
        <v>82.946130409240723</v>
      </c>
      <c r="AP378" s="15">
        <v>121.36106329536437</v>
      </c>
      <c r="AQ378" s="15">
        <v>57.203000000000003</v>
      </c>
      <c r="AR378" s="15">
        <v>101.79192929458618</v>
      </c>
      <c r="AS378" s="15">
        <v>16.987760101318358</v>
      </c>
      <c r="AT378" s="15">
        <f t="shared" si="27"/>
        <v>936.37588452100761</v>
      </c>
      <c r="AU378" s="15">
        <v>0</v>
      </c>
      <c r="AV378" s="15">
        <v>0</v>
      </c>
      <c r="AW378" s="15">
        <v>0</v>
      </c>
      <c r="AX378" s="15">
        <v>0</v>
      </c>
      <c r="AY378" s="15">
        <v>0</v>
      </c>
      <c r="AZ378" s="15">
        <v>0</v>
      </c>
      <c r="BA378" s="15">
        <v>0</v>
      </c>
      <c r="BB378" s="15">
        <v>0</v>
      </c>
      <c r="BC378" s="15">
        <v>0</v>
      </c>
      <c r="BD378" s="15">
        <v>0</v>
      </c>
      <c r="BE378" s="15">
        <v>0</v>
      </c>
      <c r="BF378" s="15">
        <v>0</v>
      </c>
      <c r="BG378" s="15">
        <f t="shared" si="28"/>
        <v>0</v>
      </c>
      <c r="BH378" t="str">
        <f t="shared" si="29"/>
        <v>CNGGAS</v>
      </c>
      <c r="BI378" t="str">
        <f>VLOOKUP(BH378,[2]Summary!$C$29:$C$56,1,0)</f>
        <v>CNGGas</v>
      </c>
      <c r="BJ378" s="16">
        <v>44197</v>
      </c>
    </row>
    <row r="379" spans="1:62" x14ac:dyDescent="0.25">
      <c r="A379" s="13" t="s">
        <v>498</v>
      </c>
      <c r="B379" s="13" t="s">
        <v>498</v>
      </c>
      <c r="C379" t="s">
        <v>499</v>
      </c>
      <c r="D379" t="s">
        <v>434</v>
      </c>
      <c r="E379" t="s">
        <v>308</v>
      </c>
      <c r="F379" s="13" t="s">
        <v>302</v>
      </c>
      <c r="G379" s="14"/>
      <c r="H379" s="15">
        <v>46.53</v>
      </c>
      <c r="I379" s="15">
        <v>59.895000000000003</v>
      </c>
      <c r="J379" s="15">
        <v>82.704999999999998</v>
      </c>
      <c r="K379" s="15">
        <v>66.408000000000001</v>
      </c>
      <c r="L379" s="15">
        <v>29.559000000000001</v>
      </c>
      <c r="M379" s="15">
        <v>44.058999999999997</v>
      </c>
      <c r="N379" s="15">
        <v>7.1150000000000002</v>
      </c>
      <c r="O379" s="15">
        <v>14.848000000000001</v>
      </c>
      <c r="P379" s="15">
        <v>18.498999999999999</v>
      </c>
      <c r="Q379" s="15">
        <v>4.3099999999999996</v>
      </c>
      <c r="R379" s="15">
        <v>9.48</v>
      </c>
      <c r="S379" s="15">
        <v>20.030999999999999</v>
      </c>
      <c r="T379" s="15">
        <f t="shared" si="25"/>
        <v>403.43900000000014</v>
      </c>
      <c r="U379" s="15">
        <v>107.39248065948486</v>
      </c>
      <c r="V379" s="15">
        <v>0.57773003339767459</v>
      </c>
      <c r="W379" s="15">
        <v>75.614217811584467</v>
      </c>
      <c r="X379" s="15">
        <v>44.450149185180663</v>
      </c>
      <c r="Y379" s="15">
        <v>-2.3147700843811037</v>
      </c>
      <c r="Z379" s="15">
        <v>39.40075959396362</v>
      </c>
      <c r="AA379" s="15">
        <v>-1.6248400535583496</v>
      </c>
      <c r="AB379" s="15">
        <v>30.902060867309569</v>
      </c>
      <c r="AC379" s="15">
        <v>3.7876798658370974</v>
      </c>
      <c r="AD379" s="15">
        <v>11.399060420036315</v>
      </c>
      <c r="AE379" s="15">
        <v>-5.5942298326492308</v>
      </c>
      <c r="AF379" s="15">
        <v>1.3316399736404418</v>
      </c>
      <c r="AG379" s="15">
        <f t="shared" si="26"/>
        <v>305.32193843984606</v>
      </c>
      <c r="AH379" s="15">
        <v>136.03938970756531</v>
      </c>
      <c r="AI379" s="15">
        <v>79.012961471557617</v>
      </c>
      <c r="AJ379" s="15">
        <v>33.523899650573732</v>
      </c>
      <c r="AK379" s="15">
        <v>-8.5415202331542961</v>
      </c>
      <c r="AL379" s="15">
        <v>62.992361740112308</v>
      </c>
      <c r="AM379" s="15">
        <v>124.3947229309082</v>
      </c>
      <c r="AN379" s="15">
        <v>226.58034629440309</v>
      </c>
      <c r="AO379" s="15">
        <v>110.51838888168335</v>
      </c>
      <c r="AP379" s="15">
        <v>41.091890644073487</v>
      </c>
      <c r="AQ379" s="15">
        <v>-23.919</v>
      </c>
      <c r="AR379" s="15">
        <v>97.671553291320805</v>
      </c>
      <c r="AS379" s="15">
        <v>123.64616083526612</v>
      </c>
      <c r="AT379" s="15">
        <f t="shared" si="27"/>
        <v>1003.0111552143097</v>
      </c>
      <c r="AU379" s="15">
        <v>0</v>
      </c>
      <c r="AV379" s="15">
        <v>0</v>
      </c>
      <c r="AW379" s="15">
        <v>0</v>
      </c>
      <c r="AX379" s="15">
        <v>0</v>
      </c>
      <c r="AY379" s="15">
        <v>0</v>
      </c>
      <c r="AZ379" s="15">
        <v>0</v>
      </c>
      <c r="BA379" s="15">
        <v>0</v>
      </c>
      <c r="BB379" s="15">
        <v>0</v>
      </c>
      <c r="BC379" s="15">
        <v>0</v>
      </c>
      <c r="BD379" s="15">
        <v>0</v>
      </c>
      <c r="BE379" s="15">
        <v>0</v>
      </c>
      <c r="BF379" s="15">
        <v>0</v>
      </c>
      <c r="BG379" s="15">
        <f t="shared" si="28"/>
        <v>0</v>
      </c>
      <c r="BH379" t="str">
        <f t="shared" si="29"/>
        <v>CNGGAS</v>
      </c>
      <c r="BI379" t="str">
        <f>VLOOKUP(BH379,[2]Summary!$C$29:$C$56,1,0)</f>
        <v>CNGGas</v>
      </c>
      <c r="BJ379" s="16">
        <v>44197</v>
      </c>
    </row>
    <row r="380" spans="1:62" x14ac:dyDescent="0.25">
      <c r="A380" s="13" t="s">
        <v>500</v>
      </c>
      <c r="B380" s="13" t="s">
        <v>500</v>
      </c>
      <c r="C380" t="s">
        <v>501</v>
      </c>
      <c r="D380" t="s">
        <v>434</v>
      </c>
      <c r="E380" t="s">
        <v>308</v>
      </c>
      <c r="F380" s="13" t="s">
        <v>302</v>
      </c>
      <c r="G380" s="14"/>
      <c r="H380" s="15">
        <v>0</v>
      </c>
      <c r="I380" s="15">
        <v>0</v>
      </c>
      <c r="J380" s="15">
        <v>0</v>
      </c>
      <c r="K380" s="15">
        <v>0</v>
      </c>
      <c r="L380" s="15">
        <v>0</v>
      </c>
      <c r="M380" s="15">
        <v>0</v>
      </c>
      <c r="N380" s="15">
        <v>0</v>
      </c>
      <c r="O380" s="15">
        <v>0</v>
      </c>
      <c r="P380" s="15">
        <v>0</v>
      </c>
      <c r="Q380" s="15">
        <v>0</v>
      </c>
      <c r="R380" s="15">
        <v>0</v>
      </c>
      <c r="S380" s="15">
        <v>0</v>
      </c>
      <c r="T380" s="15">
        <f t="shared" si="25"/>
        <v>0</v>
      </c>
      <c r="U380" s="15">
        <v>0</v>
      </c>
      <c r="V380" s="15">
        <v>0</v>
      </c>
      <c r="W380" s="15">
        <v>0</v>
      </c>
      <c r="X380" s="15">
        <v>0</v>
      </c>
      <c r="Y380" s="15">
        <v>0</v>
      </c>
      <c r="Z380" s="15">
        <v>0</v>
      </c>
      <c r="AA380" s="15">
        <v>0</v>
      </c>
      <c r="AB380" s="15">
        <v>0</v>
      </c>
      <c r="AC380" s="15">
        <v>0</v>
      </c>
      <c r="AD380" s="15">
        <v>0</v>
      </c>
      <c r="AE380" s="15">
        <v>0</v>
      </c>
      <c r="AF380" s="15">
        <v>0</v>
      </c>
      <c r="AG380" s="15">
        <f t="shared" si="26"/>
        <v>0</v>
      </c>
      <c r="AH380" s="15">
        <v>0</v>
      </c>
      <c r="AI380" s="15">
        <v>0</v>
      </c>
      <c r="AJ380" s="15">
        <v>0</v>
      </c>
      <c r="AK380" s="15">
        <v>0</v>
      </c>
      <c r="AL380" s="15">
        <v>0</v>
      </c>
      <c r="AM380" s="15">
        <v>0</v>
      </c>
      <c r="AN380" s="15">
        <v>0</v>
      </c>
      <c r="AO380" s="15">
        <v>0</v>
      </c>
      <c r="AP380" s="15">
        <v>0</v>
      </c>
      <c r="AQ380" s="15">
        <v>0</v>
      </c>
      <c r="AR380" s="15">
        <v>0</v>
      </c>
      <c r="AS380" s="15">
        <v>0</v>
      </c>
      <c r="AT380" s="15">
        <f t="shared" si="27"/>
        <v>0</v>
      </c>
      <c r="AU380" s="15">
        <v>0</v>
      </c>
      <c r="AV380" s="15">
        <v>0</v>
      </c>
      <c r="AW380" s="15">
        <v>0</v>
      </c>
      <c r="AX380" s="15">
        <v>0</v>
      </c>
      <c r="AY380" s="15">
        <v>0</v>
      </c>
      <c r="AZ380" s="15">
        <v>0</v>
      </c>
      <c r="BA380" s="15">
        <v>0</v>
      </c>
      <c r="BB380" s="15">
        <v>0</v>
      </c>
      <c r="BC380" s="15">
        <v>0</v>
      </c>
      <c r="BD380" s="15">
        <v>0</v>
      </c>
      <c r="BE380" s="15">
        <v>0</v>
      </c>
      <c r="BF380" s="15">
        <v>0</v>
      </c>
      <c r="BG380" s="15">
        <f t="shared" si="28"/>
        <v>0</v>
      </c>
      <c r="BH380" t="str">
        <f t="shared" si="29"/>
        <v>CNGGAS</v>
      </c>
      <c r="BI380" t="str">
        <f>VLOOKUP(BH380,[2]Summary!$C$29:$C$56,1,0)</f>
        <v>CNGGas</v>
      </c>
      <c r="BJ380" s="16">
        <v>44562</v>
      </c>
    </row>
    <row r="381" spans="1:62" x14ac:dyDescent="0.25">
      <c r="A381" s="13">
        <v>802459.01</v>
      </c>
      <c r="B381" s="13">
        <v>802459.01</v>
      </c>
      <c r="C381" t="s">
        <v>502</v>
      </c>
      <c r="D381" t="s">
        <v>18</v>
      </c>
      <c r="E381" t="s">
        <v>19</v>
      </c>
      <c r="F381" s="13" t="s">
        <v>101</v>
      </c>
      <c r="G381" s="14"/>
      <c r="H381" s="15">
        <v>0</v>
      </c>
      <c r="I381" s="15">
        <v>0</v>
      </c>
      <c r="J381" s="15">
        <v>0</v>
      </c>
      <c r="K381" s="15">
        <v>0</v>
      </c>
      <c r="L381" s="15">
        <v>0</v>
      </c>
      <c r="M381" s="15">
        <v>0</v>
      </c>
      <c r="N381" s="15">
        <v>0</v>
      </c>
      <c r="O381" s="15">
        <v>0</v>
      </c>
      <c r="P381" s="15">
        <v>0</v>
      </c>
      <c r="Q381" s="15">
        <v>0</v>
      </c>
      <c r="R381" s="15">
        <v>0</v>
      </c>
      <c r="S381" s="15">
        <v>0</v>
      </c>
      <c r="T381" s="15">
        <f t="shared" si="25"/>
        <v>0</v>
      </c>
      <c r="U381" s="15">
        <v>0</v>
      </c>
      <c r="V381" s="15">
        <v>0</v>
      </c>
      <c r="W381" s="15">
        <v>5415.1906699829105</v>
      </c>
      <c r="X381" s="15">
        <v>0</v>
      </c>
      <c r="Y381" s="15">
        <v>0</v>
      </c>
      <c r="Z381" s="15">
        <v>10.589099609374999</v>
      </c>
      <c r="AA381" s="15">
        <v>0</v>
      </c>
      <c r="AB381" s="15">
        <v>0.39183999633789063</v>
      </c>
      <c r="AC381" s="15">
        <v>0</v>
      </c>
      <c r="AD381" s="15">
        <v>0</v>
      </c>
      <c r="AE381" s="15">
        <v>0</v>
      </c>
      <c r="AF381" s="15">
        <v>-5389.2545</v>
      </c>
      <c r="AG381" s="15">
        <f t="shared" si="26"/>
        <v>36.917109588623134</v>
      </c>
      <c r="AH381" s="15">
        <v>0</v>
      </c>
      <c r="AI381" s="15">
        <v>0</v>
      </c>
      <c r="AJ381" s="15">
        <v>0</v>
      </c>
      <c r="AK381" s="15">
        <v>0</v>
      </c>
      <c r="AL381" s="15">
        <v>3.1108000488281249</v>
      </c>
      <c r="AM381" s="15">
        <v>0</v>
      </c>
      <c r="AN381" s="15">
        <v>0</v>
      </c>
      <c r="AO381" s="15">
        <v>0</v>
      </c>
      <c r="AP381" s="15">
        <v>73.246343749999994</v>
      </c>
      <c r="AQ381" s="15">
        <v>0</v>
      </c>
      <c r="AR381" s="15">
        <v>0</v>
      </c>
      <c r="AS381" s="15">
        <v>0</v>
      </c>
      <c r="AT381" s="15">
        <f t="shared" si="27"/>
        <v>76.357143798828119</v>
      </c>
      <c r="AU381" s="15">
        <v>0</v>
      </c>
      <c r="AV381" s="15">
        <v>0</v>
      </c>
      <c r="AW381" s="15">
        <v>0</v>
      </c>
      <c r="AX381" s="15">
        <v>0</v>
      </c>
      <c r="AY381" s="15">
        <v>0</v>
      </c>
      <c r="AZ381" s="15">
        <v>0</v>
      </c>
      <c r="BA381" s="15">
        <v>0</v>
      </c>
      <c r="BB381" s="15">
        <v>0</v>
      </c>
      <c r="BC381" s="15">
        <v>0</v>
      </c>
      <c r="BD381" s="15">
        <v>0</v>
      </c>
      <c r="BE381" s="15">
        <v>0</v>
      </c>
      <c r="BF381" s="15">
        <v>0</v>
      </c>
      <c r="BG381" s="15">
        <f t="shared" si="28"/>
        <v>0</v>
      </c>
      <c r="BH381" t="str">
        <f t="shared" si="29"/>
        <v>UIDIST</v>
      </c>
      <c r="BI381" t="str">
        <f>VLOOKUP(BH381,[2]Summary!$C$29:$C$56,1,0)</f>
        <v>UIDist</v>
      </c>
      <c r="BJ381" s="16">
        <v>44197</v>
      </c>
    </row>
    <row r="382" spans="1:62" x14ac:dyDescent="0.25">
      <c r="A382" s="13">
        <v>802338.01</v>
      </c>
      <c r="B382" s="13">
        <v>802338.01</v>
      </c>
      <c r="C382" t="s">
        <v>503</v>
      </c>
      <c r="D382" t="s">
        <v>18</v>
      </c>
      <c r="E382" t="s">
        <v>19</v>
      </c>
      <c r="F382" s="13" t="s">
        <v>22</v>
      </c>
      <c r="G382" s="14"/>
      <c r="H382" s="15">
        <v>0</v>
      </c>
      <c r="I382" s="15">
        <v>0</v>
      </c>
      <c r="J382" s="15">
        <v>0</v>
      </c>
      <c r="K382" s="15">
        <v>0</v>
      </c>
      <c r="L382" s="15">
        <v>0</v>
      </c>
      <c r="M382" s="15">
        <v>0</v>
      </c>
      <c r="N382" s="15">
        <v>0</v>
      </c>
      <c r="O382" s="15">
        <v>2.7240000000000002</v>
      </c>
      <c r="P382" s="15">
        <v>4.96</v>
      </c>
      <c r="Q382" s="15">
        <v>46.447000000000003</v>
      </c>
      <c r="R382" s="15">
        <v>4.7110000000000003</v>
      </c>
      <c r="S382" s="15">
        <v>7.069</v>
      </c>
      <c r="T382" s="15">
        <f t="shared" si="25"/>
        <v>65.911000000000001</v>
      </c>
      <c r="U382" s="15">
        <v>1.7696499786376954</v>
      </c>
      <c r="V382" s="15">
        <v>1.1354399871826173</v>
      </c>
      <c r="W382" s="15">
        <v>2.4224700622558593</v>
      </c>
      <c r="X382" s="15">
        <v>1.1050499877929687</v>
      </c>
      <c r="Y382" s="15">
        <v>0.94506999206542974</v>
      </c>
      <c r="Z382" s="15">
        <v>1.5010999984741211</v>
      </c>
      <c r="AA382" s="15">
        <v>2.932010040283203</v>
      </c>
      <c r="AB382" s="15">
        <v>2.0335199890136719</v>
      </c>
      <c r="AC382" s="15">
        <v>61.883370208740232</v>
      </c>
      <c r="AD382" s="15">
        <v>2.1200699951052666</v>
      </c>
      <c r="AE382" s="15">
        <v>2.1131800231933595</v>
      </c>
      <c r="AF382" s="15">
        <v>1.3119899940490722</v>
      </c>
      <c r="AG382" s="15">
        <f t="shared" si="26"/>
        <v>81.272920256793498</v>
      </c>
      <c r="AH382" s="15">
        <v>4.6189699096679684</v>
      </c>
      <c r="AI382" s="15">
        <v>1.9553300247192382</v>
      </c>
      <c r="AJ382" s="15">
        <v>1.2571500167846679</v>
      </c>
      <c r="AK382" s="15">
        <v>22.24592999267578</v>
      </c>
      <c r="AL382" s="15">
        <v>16.329430175781251</v>
      </c>
      <c r="AM382" s="15">
        <v>7.6051800537109377</v>
      </c>
      <c r="AN382" s="15">
        <v>2.5228699417114258</v>
      </c>
      <c r="AO382" s="15">
        <v>2.0751500244140626</v>
      </c>
      <c r="AP382" s="15">
        <v>379.4618444824219</v>
      </c>
      <c r="AQ382" s="15">
        <v>234.1</v>
      </c>
      <c r="AR382" s="15">
        <v>551.08940063476564</v>
      </c>
      <c r="AS382" s="15">
        <v>1572.3254139709472</v>
      </c>
      <c r="AT382" s="15">
        <f t="shared" si="27"/>
        <v>2795.5866692276004</v>
      </c>
      <c r="AU382" s="15">
        <v>-749.23125488281255</v>
      </c>
      <c r="AV382" s="15">
        <v>20.340340240478515</v>
      </c>
      <c r="AW382" s="15">
        <v>16.926429840803145</v>
      </c>
      <c r="AX382" s="15">
        <v>379.72315893554685</v>
      </c>
      <c r="AY382" s="15">
        <v>720.03334814453126</v>
      </c>
      <c r="AZ382" s="15">
        <v>12.260690063476563</v>
      </c>
      <c r="BA382" s="15">
        <v>19.876660156250001</v>
      </c>
      <c r="BB382" s="15">
        <v>19.876660156250001</v>
      </c>
      <c r="BC382" s="15">
        <v>21.660360168457032</v>
      </c>
      <c r="BD382" s="15">
        <v>19.172969543457032</v>
      </c>
      <c r="BE382" s="15">
        <v>21.303300415039061</v>
      </c>
      <c r="BF382" s="15">
        <v>19.172969543457032</v>
      </c>
      <c r="BG382" s="15">
        <f t="shared" si="28"/>
        <v>521.11563232493404</v>
      </c>
      <c r="BH382" t="str">
        <f t="shared" si="29"/>
        <v>UIDIST</v>
      </c>
      <c r="BI382" t="str">
        <f>VLOOKUP(BH382,[2]Summary!$C$29:$C$56,1,0)</f>
        <v>UIDist</v>
      </c>
      <c r="BJ382" s="16">
        <v>44562</v>
      </c>
    </row>
    <row r="383" spans="1:62" x14ac:dyDescent="0.25">
      <c r="A383" s="13">
        <v>802339.01</v>
      </c>
      <c r="B383" s="13">
        <v>802339.01</v>
      </c>
      <c r="C383" t="s">
        <v>504</v>
      </c>
      <c r="D383" t="s">
        <v>18</v>
      </c>
      <c r="E383" t="s">
        <v>19</v>
      </c>
      <c r="F383" s="13" t="s">
        <v>22</v>
      </c>
      <c r="G383" s="14"/>
      <c r="H383" s="15">
        <v>0</v>
      </c>
      <c r="I383" s="15">
        <v>0</v>
      </c>
      <c r="J383" s="15">
        <v>0</v>
      </c>
      <c r="K383" s="15">
        <v>0</v>
      </c>
      <c r="L383" s="15">
        <v>0</v>
      </c>
      <c r="M383" s="15">
        <v>0</v>
      </c>
      <c r="N383" s="15">
        <v>0</v>
      </c>
      <c r="O383" s="15">
        <v>0.751</v>
      </c>
      <c r="P383" s="15">
        <v>4.2089999999999996</v>
      </c>
      <c r="Q383" s="15">
        <v>6.399</v>
      </c>
      <c r="R383" s="15">
        <v>2.597</v>
      </c>
      <c r="S383" s="15">
        <v>32.887999999999998</v>
      </c>
      <c r="T383" s="15">
        <f t="shared" si="25"/>
        <v>46.843999999999994</v>
      </c>
      <c r="U383" s="15">
        <v>3.5995599365234376</v>
      </c>
      <c r="V383" s="15">
        <v>15.569779876708985</v>
      </c>
      <c r="W383" s="15">
        <v>1.6682399597167969</v>
      </c>
      <c r="X383" s="15">
        <v>2.465550048828125</v>
      </c>
      <c r="Y383" s="15">
        <v>-1.7270599746704101</v>
      </c>
      <c r="Z383" s="15">
        <v>5.1039199829101563</v>
      </c>
      <c r="AA383" s="15">
        <v>3.7236200866699218</v>
      </c>
      <c r="AB383" s="15">
        <v>1.017520004272461</v>
      </c>
      <c r="AC383" s="15">
        <v>0.58237998962402349</v>
      </c>
      <c r="AD383" s="15">
        <v>0.58807001495361333</v>
      </c>
      <c r="AE383" s="15">
        <v>0.96791001892089845</v>
      </c>
      <c r="AF383" s="15">
        <v>21.667559936523439</v>
      </c>
      <c r="AG383" s="15">
        <f t="shared" si="26"/>
        <v>55.227049880981447</v>
      </c>
      <c r="AH383" s="15">
        <v>0.99595998764038085</v>
      </c>
      <c r="AI383" s="15">
        <v>1.5586199951171875</v>
      </c>
      <c r="AJ383" s="15">
        <v>1.0630999755859376</v>
      </c>
      <c r="AK383" s="15">
        <v>34.377120239257813</v>
      </c>
      <c r="AL383" s="15">
        <v>2.1919299926757811</v>
      </c>
      <c r="AM383" s="15">
        <v>0.35001000976562502</v>
      </c>
      <c r="AN383" s="15">
        <v>1.3190799865722656</v>
      </c>
      <c r="AO383" s="15">
        <v>0.97568999099731446</v>
      </c>
      <c r="AP383" s="15">
        <v>2.6032500610351561</v>
      </c>
      <c r="AQ383" s="15">
        <v>0.92100000000000004</v>
      </c>
      <c r="AR383" s="15">
        <v>1.0220300121307373</v>
      </c>
      <c r="AS383" s="15">
        <v>1.1553099594116212</v>
      </c>
      <c r="AT383" s="15">
        <f t="shared" si="27"/>
        <v>48.533100210189815</v>
      </c>
      <c r="AU383" s="15">
        <v>0.74924999999999997</v>
      </c>
      <c r="AV383" s="15">
        <v>0.67673999023437503</v>
      </c>
      <c r="AW383" s="15">
        <v>1.1080000000000001</v>
      </c>
      <c r="AX383" s="15">
        <v>4.0371400146484371</v>
      </c>
      <c r="AY383" s="15">
        <v>7.3380900268554692</v>
      </c>
      <c r="AZ383" s="15">
        <v>850.97678271484369</v>
      </c>
      <c r="BA383" s="15">
        <v>522.67615846252443</v>
      </c>
      <c r="BB383" s="15">
        <v>22.967859375</v>
      </c>
      <c r="BC383" s="15">
        <v>1481.6073295898439</v>
      </c>
      <c r="BD383" s="15">
        <v>448.88912158203124</v>
      </c>
      <c r="BE383" s="15">
        <v>321.00168408203126</v>
      </c>
      <c r="BF383" s="15">
        <v>125.24149267578125</v>
      </c>
      <c r="BG383" s="15">
        <f t="shared" si="28"/>
        <v>3787.2696485137935</v>
      </c>
      <c r="BH383" t="str">
        <f t="shared" si="29"/>
        <v>UIDIST</v>
      </c>
      <c r="BI383" t="str">
        <f>VLOOKUP(BH383,[2]Summary!$C$29:$C$56,1,0)</f>
        <v>UIDist</v>
      </c>
      <c r="BJ383" s="16">
        <v>44562</v>
      </c>
    </row>
    <row r="384" spans="1:62" x14ac:dyDescent="0.25">
      <c r="A384" s="13">
        <v>802407.01</v>
      </c>
      <c r="B384" s="13">
        <v>802407.01</v>
      </c>
      <c r="C384" t="s">
        <v>505</v>
      </c>
      <c r="D384" t="s">
        <v>18</v>
      </c>
      <c r="E384" t="s">
        <v>19</v>
      </c>
      <c r="F384" s="13" t="s">
        <v>60</v>
      </c>
      <c r="G384" s="14"/>
      <c r="H384" s="15">
        <v>0</v>
      </c>
      <c r="I384" s="15">
        <v>0</v>
      </c>
      <c r="J384" s="15">
        <v>0</v>
      </c>
      <c r="K384" s="15">
        <v>0</v>
      </c>
      <c r="L384" s="15">
        <v>0</v>
      </c>
      <c r="M384" s="15">
        <v>0</v>
      </c>
      <c r="N384" s="15">
        <v>0</v>
      </c>
      <c r="O384" s="15">
        <v>127.18899999999999</v>
      </c>
      <c r="P384" s="15">
        <v>0.247</v>
      </c>
      <c r="Q384" s="15">
        <v>0.247</v>
      </c>
      <c r="R384" s="15">
        <v>0.247</v>
      </c>
      <c r="S384" s="15">
        <v>47.237000000000002</v>
      </c>
      <c r="T384" s="15">
        <f t="shared" si="25"/>
        <v>175.167</v>
      </c>
      <c r="U384" s="15">
        <v>1.085800048828125</v>
      </c>
      <c r="V384" s="15">
        <v>1.085800048828125</v>
      </c>
      <c r="W384" s="15">
        <v>1.0782399902343749</v>
      </c>
      <c r="X384" s="15">
        <v>1.0782399902343749</v>
      </c>
      <c r="Y384" s="15">
        <v>1.0782399902343749</v>
      </c>
      <c r="Z384" s="15">
        <v>1.0734000244140625</v>
      </c>
      <c r="AA384" s="15">
        <v>1.1130999755859374</v>
      </c>
      <c r="AB384" s="15">
        <v>1.1130999755859374</v>
      </c>
      <c r="AC384" s="15">
        <v>0.92502001953125002</v>
      </c>
      <c r="AD384" s="15">
        <v>0.92502001953125002</v>
      </c>
      <c r="AE384" s="15">
        <v>0.92502001953125002</v>
      </c>
      <c r="AF384" s="15">
        <v>650.84433325195312</v>
      </c>
      <c r="AG384" s="15">
        <f t="shared" si="26"/>
        <v>662.32531335449221</v>
      </c>
      <c r="AH384" s="15">
        <v>146.85920898437499</v>
      </c>
      <c r="AI384" s="15">
        <v>6.429969944000244</v>
      </c>
      <c r="AJ384" s="15">
        <v>82.774357910156255</v>
      </c>
      <c r="AK384" s="15">
        <v>44.535649902343749</v>
      </c>
      <c r="AL384" s="15">
        <v>59.482078613281253</v>
      </c>
      <c r="AM384" s="15">
        <v>3.3078398933410647</v>
      </c>
      <c r="AN384" s="15">
        <v>35.072121093749999</v>
      </c>
      <c r="AO384" s="15">
        <v>7.2286701431274416</v>
      </c>
      <c r="AP384" s="15">
        <v>8.0365197811126716</v>
      </c>
      <c r="AQ384" s="15">
        <v>7.8339999999999996</v>
      </c>
      <c r="AR384" s="15">
        <v>0</v>
      </c>
      <c r="AS384" s="15">
        <v>26.319540771484377</v>
      </c>
      <c r="AT384" s="15">
        <f t="shared" si="27"/>
        <v>427.87995703697197</v>
      </c>
      <c r="AU384" s="15">
        <v>0</v>
      </c>
      <c r="AV384" s="15">
        <v>0</v>
      </c>
      <c r="AW384" s="15">
        <v>0</v>
      </c>
      <c r="AX384" s="15">
        <v>0</v>
      </c>
      <c r="AY384" s="15">
        <v>0</v>
      </c>
      <c r="AZ384" s="15">
        <v>0</v>
      </c>
      <c r="BA384" s="15">
        <v>0</v>
      </c>
      <c r="BB384" s="15">
        <v>0</v>
      </c>
      <c r="BC384" s="15">
        <v>0</v>
      </c>
      <c r="BD384" s="15">
        <v>0</v>
      </c>
      <c r="BE384" s="15">
        <v>0</v>
      </c>
      <c r="BF384" s="15">
        <v>0</v>
      </c>
      <c r="BG384" s="15">
        <f t="shared" si="28"/>
        <v>0</v>
      </c>
      <c r="BH384" t="str">
        <f t="shared" si="29"/>
        <v>UIDIST</v>
      </c>
      <c r="BI384" t="str">
        <f>VLOOKUP(BH384,[2]Summary!$C$29:$C$56,1,0)</f>
        <v>UIDist</v>
      </c>
      <c r="BJ384" s="16">
        <v>44197</v>
      </c>
    </row>
    <row r="385" spans="1:62" x14ac:dyDescent="0.25">
      <c r="A385" s="13">
        <v>802426.01</v>
      </c>
      <c r="B385" s="13">
        <v>802426.01</v>
      </c>
      <c r="C385" t="s">
        <v>506</v>
      </c>
      <c r="D385" t="s">
        <v>18</v>
      </c>
      <c r="E385" t="s">
        <v>19</v>
      </c>
      <c r="F385" s="13" t="s">
        <v>22</v>
      </c>
      <c r="G385" s="14"/>
      <c r="H385" s="15">
        <v>0</v>
      </c>
      <c r="I385" s="15">
        <v>0</v>
      </c>
      <c r="J385" s="15">
        <v>0</v>
      </c>
      <c r="K385" s="15">
        <v>0</v>
      </c>
      <c r="L385" s="15">
        <v>0</v>
      </c>
      <c r="M385" s="15">
        <v>0</v>
      </c>
      <c r="N385" s="15">
        <v>0</v>
      </c>
      <c r="O385" s="15">
        <v>0.63900000000000001</v>
      </c>
      <c r="P385" s="15">
        <v>4.024</v>
      </c>
      <c r="Q385" s="15">
        <v>1.5840000000000001</v>
      </c>
      <c r="R385" s="15">
        <v>1.7729999999999999</v>
      </c>
      <c r="S385" s="15">
        <v>0.56799999999999995</v>
      </c>
      <c r="T385" s="15">
        <f t="shared" si="25"/>
        <v>8.5879999999999992</v>
      </c>
      <c r="U385" s="15">
        <v>5.3240001678466799E-2</v>
      </c>
      <c r="V385" s="15">
        <v>0.56374999237060552</v>
      </c>
      <c r="W385" s="15">
        <v>1.5753700218200684</v>
      </c>
      <c r="X385" s="15">
        <v>6.5330001831054682E-2</v>
      </c>
      <c r="Y385" s="15">
        <v>6.5330001831054682E-2</v>
      </c>
      <c r="Z385" s="15">
        <v>6.5029998779296869E-2</v>
      </c>
      <c r="AA385" s="15">
        <v>6.7260002136230471E-2</v>
      </c>
      <c r="AB385" s="15">
        <v>2.3611999893188478</v>
      </c>
      <c r="AC385" s="15">
        <v>0.47814999389648438</v>
      </c>
      <c r="AD385" s="15">
        <v>6.9629997253417966E-2</v>
      </c>
      <c r="AE385" s="15">
        <v>0.46209999847412109</v>
      </c>
      <c r="AF385" s="15">
        <v>9.0449996948242184E-2</v>
      </c>
      <c r="AG385" s="15">
        <f t="shared" si="26"/>
        <v>5.9168399963378917</v>
      </c>
      <c r="AH385" s="15">
        <v>8.8749999999999996E-2</v>
      </c>
      <c r="AI385" s="15">
        <v>3.0047499923706056</v>
      </c>
      <c r="AJ385" s="15">
        <v>0.41466999053955078</v>
      </c>
      <c r="AK385" s="15">
        <v>79.459409645080569</v>
      </c>
      <c r="AL385" s="15">
        <v>23.433069888114929</v>
      </c>
      <c r="AM385" s="15">
        <v>144.15387268066405</v>
      </c>
      <c r="AN385" s="15">
        <v>8.676110168457031</v>
      </c>
      <c r="AO385" s="15">
        <v>1.8082200088500977</v>
      </c>
      <c r="AP385" s="15">
        <v>1.5939899864196778</v>
      </c>
      <c r="AQ385" s="15">
        <v>1.0780000000000001</v>
      </c>
      <c r="AR385" s="15">
        <v>1.0680899658203125</v>
      </c>
      <c r="AS385" s="15">
        <v>7.9501500854492191</v>
      </c>
      <c r="AT385" s="15">
        <f t="shared" si="27"/>
        <v>272.729082411766</v>
      </c>
      <c r="AU385" s="15">
        <v>0</v>
      </c>
      <c r="AV385" s="15">
        <v>0</v>
      </c>
      <c r="AW385" s="15">
        <v>0</v>
      </c>
      <c r="AX385" s="15">
        <v>0</v>
      </c>
      <c r="AY385" s="15">
        <v>0</v>
      </c>
      <c r="AZ385" s="15">
        <v>0</v>
      </c>
      <c r="BA385" s="15">
        <v>0</v>
      </c>
      <c r="BB385" s="15">
        <v>0</v>
      </c>
      <c r="BC385" s="15">
        <v>0</v>
      </c>
      <c r="BD385" s="15">
        <v>0</v>
      </c>
      <c r="BE385" s="15">
        <v>0</v>
      </c>
      <c r="BF385" s="15">
        <v>0</v>
      </c>
      <c r="BG385" s="15">
        <f t="shared" si="28"/>
        <v>0</v>
      </c>
      <c r="BH385" t="str">
        <f t="shared" si="29"/>
        <v>UIDIST</v>
      </c>
      <c r="BI385" t="str">
        <f>VLOOKUP(BH385,[2]Summary!$C$29:$C$56,1,0)</f>
        <v>UIDist</v>
      </c>
      <c r="BJ385" s="16">
        <v>44197</v>
      </c>
    </row>
    <row r="386" spans="1:62" x14ac:dyDescent="0.25">
      <c r="A386" s="13" t="s">
        <v>507</v>
      </c>
      <c r="B386" s="13" t="s">
        <v>507</v>
      </c>
      <c r="C386" t="s">
        <v>508</v>
      </c>
      <c r="D386" t="s">
        <v>361</v>
      </c>
      <c r="E386" t="s">
        <v>308</v>
      </c>
      <c r="F386" s="13" t="s">
        <v>60</v>
      </c>
      <c r="G386" s="14"/>
      <c r="H386" s="15">
        <v>0</v>
      </c>
      <c r="I386" s="15">
        <v>0</v>
      </c>
      <c r="J386" s="15">
        <v>0</v>
      </c>
      <c r="K386" s="15">
        <v>0</v>
      </c>
      <c r="L386" s="15">
        <v>0</v>
      </c>
      <c r="M386" s="15">
        <v>0</v>
      </c>
      <c r="N386" s="15">
        <v>0</v>
      </c>
      <c r="O386" s="15">
        <v>74.992000000000004</v>
      </c>
      <c r="P386" s="15">
        <v>0.13300000000000001</v>
      </c>
      <c r="Q386" s="15">
        <v>13.705</v>
      </c>
      <c r="R386" s="15">
        <v>2.5529999999999999</v>
      </c>
      <c r="S386" s="15">
        <v>0.26100000000000001</v>
      </c>
      <c r="T386" s="15">
        <f t="shared" si="25"/>
        <v>91.643999999999991</v>
      </c>
      <c r="U386" s="15">
        <v>0.22952000427246094</v>
      </c>
      <c r="V386" s="15">
        <v>0.22952000427246094</v>
      </c>
      <c r="W386" s="15">
        <v>0.222</v>
      </c>
      <c r="X386" s="15">
        <v>0.222</v>
      </c>
      <c r="Y386" s="15">
        <v>0.222</v>
      </c>
      <c r="Z386" s="15">
        <v>0.18811000061035157</v>
      </c>
      <c r="AA386" s="15">
        <v>0.19080000305175782</v>
      </c>
      <c r="AB386" s="15">
        <v>0.19080000305175782</v>
      </c>
      <c r="AC386" s="15">
        <v>0.19916999816894532</v>
      </c>
      <c r="AD386" s="15">
        <v>0.19916999816894532</v>
      </c>
      <c r="AE386" s="15">
        <v>0.19916999816894532</v>
      </c>
      <c r="AF386" s="15">
        <v>9.8989997863769524E-2</v>
      </c>
      <c r="AG386" s="15">
        <f t="shared" si="26"/>
        <v>2.3912500076293943</v>
      </c>
      <c r="AH386" s="15">
        <v>0.14244000244140625</v>
      </c>
      <c r="AI386" s="15">
        <v>0.14244000244140625</v>
      </c>
      <c r="AJ386" s="15">
        <v>0.14244000244140625</v>
      </c>
      <c r="AK386" s="15">
        <v>0.50482000732421872</v>
      </c>
      <c r="AL386" s="15">
        <v>0.50482000732421872</v>
      </c>
      <c r="AM386" s="15">
        <v>-0.28495001220703126</v>
      </c>
      <c r="AN386" s="15">
        <v>7.2860000610351569E-2</v>
      </c>
      <c r="AO386" s="15">
        <v>7.2860000610351569E-2</v>
      </c>
      <c r="AP386" s="15">
        <v>-7.8080001831054693E-2</v>
      </c>
      <c r="AQ386" s="15">
        <v>-3.9E-2</v>
      </c>
      <c r="AR386" s="15">
        <v>0</v>
      </c>
      <c r="AS386" s="15">
        <v>0</v>
      </c>
      <c r="AT386" s="15">
        <f t="shared" si="27"/>
        <v>1.1806500091552732</v>
      </c>
      <c r="AU386" s="15">
        <v>0</v>
      </c>
      <c r="AV386" s="15">
        <v>0</v>
      </c>
      <c r="AW386" s="15">
        <v>0</v>
      </c>
      <c r="AX386" s="15">
        <v>0</v>
      </c>
      <c r="AY386" s="15">
        <v>0</v>
      </c>
      <c r="AZ386" s="15">
        <v>0</v>
      </c>
      <c r="BA386" s="15">
        <v>0</v>
      </c>
      <c r="BB386" s="15">
        <v>0</v>
      </c>
      <c r="BC386" s="15">
        <v>0</v>
      </c>
      <c r="BD386" s="15">
        <v>0</v>
      </c>
      <c r="BE386" s="15">
        <v>0</v>
      </c>
      <c r="BF386" s="15">
        <v>0</v>
      </c>
      <c r="BG386" s="15">
        <f t="shared" si="28"/>
        <v>0</v>
      </c>
      <c r="BH386" t="str">
        <f t="shared" si="29"/>
        <v>SCGGAS</v>
      </c>
      <c r="BI386" t="str">
        <f>VLOOKUP(BH386,[2]Summary!$C$29:$C$56,1,0)</f>
        <v>SCGGas</v>
      </c>
      <c r="BJ386" s="16">
        <v>44197</v>
      </c>
    </row>
    <row r="387" spans="1:62" x14ac:dyDescent="0.25">
      <c r="A387" s="13">
        <v>802080.02</v>
      </c>
      <c r="B387" s="13">
        <v>802080.02</v>
      </c>
      <c r="C387" t="s">
        <v>211</v>
      </c>
      <c r="D387" t="s">
        <v>18</v>
      </c>
      <c r="E387" t="s">
        <v>35</v>
      </c>
      <c r="F387" s="13" t="s">
        <v>22</v>
      </c>
      <c r="G387" s="14"/>
      <c r="H387" s="15">
        <v>0</v>
      </c>
      <c r="I387" s="15">
        <v>0</v>
      </c>
      <c r="J387" s="15">
        <v>0</v>
      </c>
      <c r="K387" s="15">
        <v>0</v>
      </c>
      <c r="L387" s="15">
        <v>0</v>
      </c>
      <c r="M387" s="15">
        <v>0</v>
      </c>
      <c r="N387" s="15">
        <v>0</v>
      </c>
      <c r="O387" s="15">
        <v>0</v>
      </c>
      <c r="P387" s="15">
        <v>0.90500000000000003</v>
      </c>
      <c r="Q387" s="15">
        <v>32.008000000000003</v>
      </c>
      <c r="R387" s="15">
        <v>31.07</v>
      </c>
      <c r="S387" s="15">
        <v>30.748000000000001</v>
      </c>
      <c r="T387" s="15">
        <f t="shared" ref="T387:T450" si="30">SUM(H387:S387)</f>
        <v>94.731000000000009</v>
      </c>
      <c r="U387" s="15">
        <v>-30.083500366210938</v>
      </c>
      <c r="V387" s="15">
        <v>1.1449900054931641</v>
      </c>
      <c r="W387" s="15">
        <v>0.46530999755859376</v>
      </c>
      <c r="X387" s="15">
        <v>0.46530999755859376</v>
      </c>
      <c r="Y387" s="15">
        <v>0.46530999755859376</v>
      </c>
      <c r="Z387" s="15">
        <v>0.46370001220703128</v>
      </c>
      <c r="AA387" s="15">
        <v>-65.327261871337896</v>
      </c>
      <c r="AB387" s="15">
        <v>2.4193198833465575</v>
      </c>
      <c r="AC387" s="15">
        <v>2.6499999999999999E-2</v>
      </c>
      <c r="AD387" s="15">
        <v>2.6499999999999999E-2</v>
      </c>
      <c r="AE387" s="15">
        <v>2.6499999999999999E-2</v>
      </c>
      <c r="AF387" s="15">
        <v>3.2650001525878908E-2</v>
      </c>
      <c r="AG387" s="15">
        <f t="shared" ref="AG387:AG450" si="31">SUM(U387:AF387)</f>
        <v>-89.874672342300414</v>
      </c>
      <c r="AH387" s="15">
        <v>3.483000183105469E-2</v>
      </c>
      <c r="AI387" s="15">
        <v>3.483000183105469E-2</v>
      </c>
      <c r="AJ387" s="15">
        <v>63.442439056396488</v>
      </c>
      <c r="AK387" s="15">
        <v>0.47573001098632811</v>
      </c>
      <c r="AL387" s="15">
        <v>0.47573001098632811</v>
      </c>
      <c r="AM387" s="15">
        <v>0.22008000183105469</v>
      </c>
      <c r="AN387" s="15">
        <v>0.47492001342773438</v>
      </c>
      <c r="AO387" s="15">
        <v>0.47492001342773438</v>
      </c>
      <c r="AP387" s="15">
        <v>0.45030999755859374</v>
      </c>
      <c r="AQ387" s="15">
        <v>0.45</v>
      </c>
      <c r="AR387" s="15">
        <v>0.45030999755859374</v>
      </c>
      <c r="AS387" s="15">
        <v>0.47642001342773438</v>
      </c>
      <c r="AT387" s="15">
        <f t="shared" ref="AT387:AT450" si="32">SUM(AH387:AS387)</f>
        <v>67.460519119262685</v>
      </c>
      <c r="AU387" s="15">
        <v>0</v>
      </c>
      <c r="AV387" s="15">
        <v>0</v>
      </c>
      <c r="AW387" s="15">
        <v>0</v>
      </c>
      <c r="AX387" s="15">
        <v>0</v>
      </c>
      <c r="AY387" s="15">
        <v>0</v>
      </c>
      <c r="AZ387" s="15">
        <v>0</v>
      </c>
      <c r="BA387" s="15">
        <v>0</v>
      </c>
      <c r="BB387" s="15">
        <v>0</v>
      </c>
      <c r="BC387" s="15">
        <v>0</v>
      </c>
      <c r="BD387" s="15">
        <v>0</v>
      </c>
      <c r="BE387" s="15">
        <v>0</v>
      </c>
      <c r="BF387" s="15">
        <v>0</v>
      </c>
      <c r="BG387" s="15">
        <f t="shared" ref="BG387:BG450" si="33">SUM(AU387:BF387)</f>
        <v>0</v>
      </c>
      <c r="BH387" t="str">
        <f t="shared" ref="BH387:BH450" si="34">D387&amp;E387</f>
        <v>UITRANS</v>
      </c>
      <c r="BI387" t="str">
        <f>VLOOKUP(BH387,[2]Summary!$C$29:$C$56,1,0)</f>
        <v>UITrans</v>
      </c>
      <c r="BJ387" s="16">
        <v>44197</v>
      </c>
    </row>
    <row r="388" spans="1:62" x14ac:dyDescent="0.25">
      <c r="A388" s="13">
        <v>802384.01</v>
      </c>
      <c r="B388" s="13">
        <v>802384.01</v>
      </c>
      <c r="C388" t="s">
        <v>509</v>
      </c>
      <c r="D388" t="s">
        <v>18</v>
      </c>
      <c r="E388" t="s">
        <v>19</v>
      </c>
      <c r="F388" s="13" t="s">
        <v>22</v>
      </c>
      <c r="G388" s="14"/>
      <c r="H388" s="15">
        <v>0</v>
      </c>
      <c r="I388" s="15">
        <v>0</v>
      </c>
      <c r="J388" s="15">
        <v>0</v>
      </c>
      <c r="K388" s="15">
        <v>0</v>
      </c>
      <c r="L388" s="15">
        <v>0</v>
      </c>
      <c r="M388" s="15">
        <v>0</v>
      </c>
      <c r="N388" s="15">
        <v>0</v>
      </c>
      <c r="O388" s="15">
        <v>0</v>
      </c>
      <c r="P388" s="15">
        <v>16.818000000000001</v>
      </c>
      <c r="Q388" s="15">
        <v>30.227</v>
      </c>
      <c r="R388" s="15">
        <v>32.444000000000003</v>
      </c>
      <c r="S388" s="15">
        <v>9.3889999999999993</v>
      </c>
      <c r="T388" s="15">
        <f t="shared" si="30"/>
        <v>88.878</v>
      </c>
      <c r="U388" s="15">
        <v>8.2043197937011723</v>
      </c>
      <c r="V388" s="15">
        <v>0.35620000648498534</v>
      </c>
      <c r="W388" s="15">
        <v>1.7700000762939452E-2</v>
      </c>
      <c r="X388" s="15">
        <v>1.7700000762939452E-2</v>
      </c>
      <c r="Y388" s="15">
        <v>1.7700000762939452E-2</v>
      </c>
      <c r="Z388" s="15">
        <v>1.7629999160766602E-2</v>
      </c>
      <c r="AA388" s="15">
        <v>1.8260000228881836E-2</v>
      </c>
      <c r="AB388" s="15">
        <v>1.8260000228881836E-2</v>
      </c>
      <c r="AC388" s="15">
        <v>1.5170000076293945E-2</v>
      </c>
      <c r="AD388" s="15">
        <v>1.5170000076293945E-2</v>
      </c>
      <c r="AE388" s="15">
        <v>0.19443999767303466</v>
      </c>
      <c r="AF388" s="15">
        <v>2.0309999465942384E-2</v>
      </c>
      <c r="AG388" s="15">
        <f t="shared" si="31"/>
        <v>8.9128597993850711</v>
      </c>
      <c r="AH388" s="15">
        <v>1.9959999084472657E-2</v>
      </c>
      <c r="AI388" s="15">
        <v>1.9959999084472657E-2</v>
      </c>
      <c r="AJ388" s="15">
        <v>1.9959999084472657E-2</v>
      </c>
      <c r="AK388" s="15">
        <v>1.9309999465942383E-2</v>
      </c>
      <c r="AL388" s="15">
        <v>1.9309999465942383E-2</v>
      </c>
      <c r="AM388" s="15">
        <v>-1.158319990158081</v>
      </c>
      <c r="AN388" s="15">
        <v>1.9639999389648437E-2</v>
      </c>
      <c r="AO388" s="15">
        <v>1.9639999389648437E-2</v>
      </c>
      <c r="AP388" s="15">
        <v>2.1909999847412109E-2</v>
      </c>
      <c r="AQ388" s="15">
        <v>0</v>
      </c>
      <c r="AR388" s="15">
        <v>0</v>
      </c>
      <c r="AS388" s="15">
        <v>0</v>
      </c>
      <c r="AT388" s="15">
        <f t="shared" si="32"/>
        <v>-0.99862999534606933</v>
      </c>
      <c r="AU388" s="15">
        <v>0</v>
      </c>
      <c r="AV388" s="15">
        <v>0</v>
      </c>
      <c r="AW388" s="15">
        <v>0</v>
      </c>
      <c r="AX388" s="15">
        <v>0</v>
      </c>
      <c r="AY388" s="15">
        <v>0</v>
      </c>
      <c r="AZ388" s="15">
        <v>0</v>
      </c>
      <c r="BA388" s="15">
        <v>0</v>
      </c>
      <c r="BB388" s="15">
        <v>0</v>
      </c>
      <c r="BC388" s="15">
        <v>0</v>
      </c>
      <c r="BD388" s="15">
        <v>0</v>
      </c>
      <c r="BE388" s="15">
        <v>0</v>
      </c>
      <c r="BF388" s="15">
        <v>0</v>
      </c>
      <c r="BG388" s="15">
        <f t="shared" si="33"/>
        <v>0</v>
      </c>
      <c r="BH388" t="str">
        <f t="shared" si="34"/>
        <v>UIDIST</v>
      </c>
      <c r="BI388" t="str">
        <f>VLOOKUP(BH388,[2]Summary!$C$29:$C$56,1,0)</f>
        <v>UIDist</v>
      </c>
      <c r="BJ388" s="16">
        <v>44197</v>
      </c>
    </row>
    <row r="389" spans="1:62" x14ac:dyDescent="0.25">
      <c r="A389" s="13">
        <v>802408.01</v>
      </c>
      <c r="B389" s="13">
        <v>802408.01</v>
      </c>
      <c r="C389" t="s">
        <v>510</v>
      </c>
      <c r="D389" t="s">
        <v>18</v>
      </c>
      <c r="E389" t="s">
        <v>19</v>
      </c>
      <c r="F389" s="13" t="s">
        <v>22</v>
      </c>
      <c r="G389" s="14"/>
      <c r="H389" s="15">
        <v>0</v>
      </c>
      <c r="I389" s="15">
        <v>0</v>
      </c>
      <c r="J389" s="15">
        <v>0</v>
      </c>
      <c r="K389" s="15">
        <v>0</v>
      </c>
      <c r="L389" s="15">
        <v>0</v>
      </c>
      <c r="M389" s="15">
        <v>0</v>
      </c>
      <c r="N389" s="15">
        <v>0</v>
      </c>
      <c r="O389" s="15">
        <v>0</v>
      </c>
      <c r="P389" s="15">
        <v>11.862</v>
      </c>
      <c r="Q389" s="15">
        <v>4.0490000000000004</v>
      </c>
      <c r="R389" s="15">
        <v>0.17100000000000001</v>
      </c>
      <c r="S389" s="15">
        <v>0.13300000000000001</v>
      </c>
      <c r="T389" s="15">
        <f t="shared" si="30"/>
        <v>16.215</v>
      </c>
      <c r="U389" s="15">
        <v>0.10051000213623047</v>
      </c>
      <c r="V389" s="15">
        <v>0.10051000213623047</v>
      </c>
      <c r="W389" s="15">
        <v>9.9809997558593752E-2</v>
      </c>
      <c r="X389" s="15">
        <v>9.9809997558593752E-2</v>
      </c>
      <c r="Y389" s="15">
        <v>9.9809997558593752E-2</v>
      </c>
      <c r="Z389" s="15">
        <v>9.9360000610351565E-2</v>
      </c>
      <c r="AA389" s="15">
        <v>0.10304000091552734</v>
      </c>
      <c r="AB389" s="15">
        <v>0.10304000091552734</v>
      </c>
      <c r="AC389" s="15">
        <v>0.36693999481201173</v>
      </c>
      <c r="AD389" s="15">
        <v>0.57563001251220702</v>
      </c>
      <c r="AE389" s="15">
        <v>8.9529998779296877E-2</v>
      </c>
      <c r="AF389" s="15">
        <v>0.11306999969482422</v>
      </c>
      <c r="AG389" s="15">
        <f t="shared" si="31"/>
        <v>1.9510600051879883</v>
      </c>
      <c r="AH389" s="15">
        <v>0.11113999938964844</v>
      </c>
      <c r="AI389" s="15">
        <v>1.4759000167846679</v>
      </c>
      <c r="AJ389" s="15">
        <v>0.11947000122070313</v>
      </c>
      <c r="AK389" s="15">
        <v>9.7403599090576165</v>
      </c>
      <c r="AL389" s="15">
        <v>70.512501831054692</v>
      </c>
      <c r="AM389" s="15">
        <v>151.78992169189453</v>
      </c>
      <c r="AN389" s="15">
        <v>140.87685046386719</v>
      </c>
      <c r="AO389" s="15">
        <v>42.906929931640626</v>
      </c>
      <c r="AP389" s="15">
        <v>52.660560607910156</v>
      </c>
      <c r="AQ389" s="15">
        <v>54.283999999999999</v>
      </c>
      <c r="AR389" s="15">
        <v>55.321351257324217</v>
      </c>
      <c r="AS389" s="15">
        <v>6.028969837188721</v>
      </c>
      <c r="AT389" s="15">
        <f t="shared" si="32"/>
        <v>585.82795554733275</v>
      </c>
      <c r="AU389" s="15">
        <v>2.318040002822876</v>
      </c>
      <c r="AV389" s="15">
        <v>1.4062099609375001</v>
      </c>
      <c r="AW389" s="15">
        <v>1.5350499629974366</v>
      </c>
      <c r="AX389" s="15">
        <v>1.7688800048828126</v>
      </c>
      <c r="AY389" s="15">
        <v>1.95097998046875</v>
      </c>
      <c r="AZ389" s="15">
        <v>1.8089999999999999</v>
      </c>
      <c r="BA389" s="15">
        <v>1.8693199462890624</v>
      </c>
      <c r="BB389" s="15">
        <v>1.8693199462890624</v>
      </c>
      <c r="BC389" s="15">
        <v>2.3102900390625001</v>
      </c>
      <c r="BD389" s="15">
        <v>0</v>
      </c>
      <c r="BE389" s="15">
        <v>0</v>
      </c>
      <c r="BF389" s="15">
        <v>0</v>
      </c>
      <c r="BG389" s="15">
        <f t="shared" si="33"/>
        <v>16.837089843749997</v>
      </c>
      <c r="BH389" t="str">
        <f t="shared" si="34"/>
        <v>UIDIST</v>
      </c>
      <c r="BI389" t="str">
        <f>VLOOKUP(BH389,[2]Summary!$C$29:$C$56,1,0)</f>
        <v>UIDist</v>
      </c>
      <c r="BJ389" s="16">
        <v>44470</v>
      </c>
    </row>
    <row r="390" spans="1:62" x14ac:dyDescent="0.25">
      <c r="A390" s="13" t="s">
        <v>511</v>
      </c>
      <c r="B390" s="13" t="s">
        <v>511</v>
      </c>
      <c r="C390" t="s">
        <v>512</v>
      </c>
      <c r="D390" t="s">
        <v>361</v>
      </c>
      <c r="E390" t="s">
        <v>475</v>
      </c>
      <c r="F390" s="13" t="s">
        <v>60</v>
      </c>
      <c r="G390" s="14"/>
      <c r="H390" s="15">
        <v>0</v>
      </c>
      <c r="I390" s="15">
        <v>0</v>
      </c>
      <c r="J390" s="15">
        <v>0</v>
      </c>
      <c r="K390" s="15">
        <v>0</v>
      </c>
      <c r="L390" s="15">
        <v>0</v>
      </c>
      <c r="M390" s="15">
        <v>0</v>
      </c>
      <c r="N390" s="15">
        <v>0</v>
      </c>
      <c r="O390" s="15">
        <v>0</v>
      </c>
      <c r="P390" s="15">
        <v>0</v>
      </c>
      <c r="Q390" s="15">
        <v>4.4969999999999999</v>
      </c>
      <c r="R390" s="15">
        <v>7.7510000000000003</v>
      </c>
      <c r="S390" s="15">
        <v>29.359000000000002</v>
      </c>
      <c r="T390" s="15">
        <f t="shared" si="30"/>
        <v>41.606999999999999</v>
      </c>
      <c r="U390" s="15">
        <v>0.10419999694824218</v>
      </c>
      <c r="V390" s="15">
        <v>0.10419999694824218</v>
      </c>
      <c r="W390" s="15">
        <v>0.10079000091552734</v>
      </c>
      <c r="X390" s="15">
        <v>0.10079000091552734</v>
      </c>
      <c r="Y390" s="15">
        <v>7.2607800750732423</v>
      </c>
      <c r="Z390" s="15">
        <v>0.10008000183105469</v>
      </c>
      <c r="AA390" s="15">
        <v>6.3398598632812497</v>
      </c>
      <c r="AB390" s="15">
        <v>0.11415000152587891</v>
      </c>
      <c r="AC390" s="15">
        <v>0.1191500015258789</v>
      </c>
      <c r="AD390" s="15">
        <v>0.1191500015258789</v>
      </c>
      <c r="AE390" s="15">
        <v>0.1191500015258789</v>
      </c>
      <c r="AF390" s="15">
        <v>5.9220001220703124E-2</v>
      </c>
      <c r="AG390" s="15">
        <f t="shared" si="31"/>
        <v>14.641519943237306</v>
      </c>
      <c r="AH390" s="15">
        <v>8.5199996948242193E-2</v>
      </c>
      <c r="AI390" s="15">
        <v>8.5199996948242193E-2</v>
      </c>
      <c r="AJ390" s="15">
        <v>8.5199996948242193E-2</v>
      </c>
      <c r="AK390" s="15">
        <v>0.30197000122070311</v>
      </c>
      <c r="AL390" s="15">
        <v>0.30197000122070311</v>
      </c>
      <c r="AM390" s="15">
        <v>-0.1704499969482422</v>
      </c>
      <c r="AN390" s="15">
        <v>4.358000183105469E-2</v>
      </c>
      <c r="AO390" s="15">
        <v>4.358000183105469E-2</v>
      </c>
      <c r="AP390" s="15">
        <v>-4.6700000762939453E-2</v>
      </c>
      <c r="AQ390" s="15">
        <v>-2.3E-2</v>
      </c>
      <c r="AR390" s="15">
        <v>0</v>
      </c>
      <c r="AS390" s="15">
        <v>0</v>
      </c>
      <c r="AT390" s="15">
        <f t="shared" si="32"/>
        <v>0.70654999923706041</v>
      </c>
      <c r="AU390" s="15">
        <v>0</v>
      </c>
      <c r="AV390" s="15">
        <v>0</v>
      </c>
      <c r="AW390" s="15">
        <v>0</v>
      </c>
      <c r="AX390" s="15">
        <v>0</v>
      </c>
      <c r="AY390" s="15">
        <v>0</v>
      </c>
      <c r="AZ390" s="15">
        <v>0</v>
      </c>
      <c r="BA390" s="15">
        <v>0</v>
      </c>
      <c r="BB390" s="15">
        <v>0</v>
      </c>
      <c r="BC390" s="15">
        <v>0</v>
      </c>
      <c r="BD390" s="15">
        <v>0</v>
      </c>
      <c r="BE390" s="15">
        <v>0</v>
      </c>
      <c r="BF390" s="15">
        <v>0</v>
      </c>
      <c r="BG390" s="15">
        <f t="shared" si="33"/>
        <v>0</v>
      </c>
      <c r="BH390" t="str">
        <f t="shared" si="34"/>
        <v>SCGGas</v>
      </c>
      <c r="BI390" t="str">
        <f>VLOOKUP(BH390,[2]Summary!$C$29:$C$56,1,0)</f>
        <v>SCGGas</v>
      </c>
      <c r="BJ390" s="16">
        <v>44197</v>
      </c>
    </row>
    <row r="391" spans="1:62" x14ac:dyDescent="0.25">
      <c r="A391" s="13">
        <v>802416.01</v>
      </c>
      <c r="B391" s="13">
        <v>802416.01</v>
      </c>
      <c r="C391" t="s">
        <v>513</v>
      </c>
      <c r="D391" t="s">
        <v>18</v>
      </c>
      <c r="E391" t="s">
        <v>19</v>
      </c>
      <c r="F391" s="13" t="s">
        <v>22</v>
      </c>
      <c r="G391" s="14"/>
      <c r="H391" s="15">
        <v>0</v>
      </c>
      <c r="I391" s="15">
        <v>0</v>
      </c>
      <c r="J391" s="15">
        <v>0</v>
      </c>
      <c r="K391" s="15">
        <v>0</v>
      </c>
      <c r="L391" s="15">
        <v>0</v>
      </c>
      <c r="M391" s="15">
        <v>0</v>
      </c>
      <c r="N391" s="15">
        <v>0</v>
      </c>
      <c r="O391" s="15">
        <v>0</v>
      </c>
      <c r="P391" s="15">
        <v>0</v>
      </c>
      <c r="Q391" s="15">
        <v>8.9079999999999995</v>
      </c>
      <c r="R391" s="15">
        <v>4.2999999999999997E-2</v>
      </c>
      <c r="S391" s="15">
        <v>0.09</v>
      </c>
      <c r="T391" s="15">
        <f t="shared" si="30"/>
        <v>9.0409999999999986</v>
      </c>
      <c r="U391" s="15">
        <v>5.6049999237060548E-2</v>
      </c>
      <c r="V391" s="15">
        <v>5.6049999237060548E-2</v>
      </c>
      <c r="W391" s="15">
        <v>5.5650001525878907E-2</v>
      </c>
      <c r="X391" s="15">
        <v>5.5650001525878907E-2</v>
      </c>
      <c r="Y391" s="15">
        <v>5.5650001525878907E-2</v>
      </c>
      <c r="Z391" s="15">
        <v>5.5400001525878907E-2</v>
      </c>
      <c r="AA391" s="15">
        <v>5.7450000762939456E-2</v>
      </c>
      <c r="AB391" s="15">
        <v>0.45245000839233396</v>
      </c>
      <c r="AC391" s="15">
        <v>4.9750000000000003E-2</v>
      </c>
      <c r="AD391" s="15">
        <v>0.66927000427246097</v>
      </c>
      <c r="AE391" s="15">
        <v>5.2889999389648439E-2</v>
      </c>
      <c r="AF391" s="15">
        <v>0.12509999990463258</v>
      </c>
      <c r="AG391" s="15">
        <f t="shared" si="31"/>
        <v>1.7413600172996517</v>
      </c>
      <c r="AH391" s="15">
        <v>0.23286999893188476</v>
      </c>
      <c r="AI391" s="15">
        <v>0.48733000183105468</v>
      </c>
      <c r="AJ391" s="15">
        <v>1.0612200317382812</v>
      </c>
      <c r="AK391" s="15">
        <v>2.7984200439453124</v>
      </c>
      <c r="AL391" s="15">
        <v>0.17065999603271484</v>
      </c>
      <c r="AM391" s="15">
        <v>8.1639999389648443E-2</v>
      </c>
      <c r="AN391" s="15">
        <v>4.5162401123046871</v>
      </c>
      <c r="AO391" s="15">
        <v>0.16232999801635742</v>
      </c>
      <c r="AP391" s="15">
        <v>38.556489913940432</v>
      </c>
      <c r="AQ391" s="15">
        <v>41.488</v>
      </c>
      <c r="AR391" s="15">
        <v>42.145900238037107</v>
      </c>
      <c r="AS391" s="15">
        <v>279.93782610893248</v>
      </c>
      <c r="AT391" s="15">
        <f t="shared" si="32"/>
        <v>411.63892644309999</v>
      </c>
      <c r="AU391" s="15">
        <v>0</v>
      </c>
      <c r="AV391" s="15">
        <v>0</v>
      </c>
      <c r="AW391" s="15">
        <v>0</v>
      </c>
      <c r="AX391" s="15">
        <v>0</v>
      </c>
      <c r="AY391" s="15">
        <v>0</v>
      </c>
      <c r="AZ391" s="15">
        <v>0</v>
      </c>
      <c r="BA391" s="15">
        <v>0</v>
      </c>
      <c r="BB391" s="15">
        <v>0</v>
      </c>
      <c r="BC391" s="15">
        <v>0</v>
      </c>
      <c r="BD391" s="15">
        <v>0</v>
      </c>
      <c r="BE391" s="15">
        <v>0</v>
      </c>
      <c r="BF391" s="15">
        <v>0</v>
      </c>
      <c r="BG391" s="15">
        <f t="shared" si="33"/>
        <v>0</v>
      </c>
      <c r="BH391" t="str">
        <f t="shared" si="34"/>
        <v>UIDIST</v>
      </c>
      <c r="BI391" t="str">
        <f>VLOOKUP(BH391,[2]Summary!$C$29:$C$56,1,0)</f>
        <v>UIDist</v>
      </c>
      <c r="BJ391" s="16">
        <v>44197</v>
      </c>
    </row>
    <row r="392" spans="1:62" x14ac:dyDescent="0.25">
      <c r="A392" s="13">
        <v>802424.01</v>
      </c>
      <c r="B392" s="13">
        <v>802424.01</v>
      </c>
      <c r="C392" t="s">
        <v>514</v>
      </c>
      <c r="D392" t="s">
        <v>18</v>
      </c>
      <c r="E392" t="s">
        <v>19</v>
      </c>
      <c r="F392" s="13" t="s">
        <v>60</v>
      </c>
      <c r="G392" s="14"/>
      <c r="H392" s="15">
        <v>0</v>
      </c>
      <c r="I392" s="15">
        <v>0</v>
      </c>
      <c r="J392" s="15">
        <v>0</v>
      </c>
      <c r="K392" s="15">
        <v>0</v>
      </c>
      <c r="L392" s="15">
        <v>0</v>
      </c>
      <c r="M392" s="15">
        <v>0</v>
      </c>
      <c r="N392" s="15">
        <v>0</v>
      </c>
      <c r="O392" s="15">
        <v>0</v>
      </c>
      <c r="P392" s="15">
        <v>0</v>
      </c>
      <c r="Q392" s="15">
        <v>0</v>
      </c>
      <c r="R392" s="15">
        <v>9.2579999999999991</v>
      </c>
      <c r="S392" s="15">
        <v>7.6999999999999999E-2</v>
      </c>
      <c r="T392" s="15">
        <f t="shared" si="30"/>
        <v>9.3349999999999991</v>
      </c>
      <c r="U392" s="15">
        <v>5.7860000610351563E-2</v>
      </c>
      <c r="V392" s="15">
        <v>5.7860000610351563E-2</v>
      </c>
      <c r="W392" s="15">
        <v>5.7459999084472656E-2</v>
      </c>
      <c r="X392" s="15">
        <v>5.7459999084472656E-2</v>
      </c>
      <c r="Y392" s="15">
        <v>5.7459999084472656E-2</v>
      </c>
      <c r="Z392" s="15">
        <v>5.7200000762939456E-2</v>
      </c>
      <c r="AA392" s="15">
        <v>5.9319999694824217E-2</v>
      </c>
      <c r="AB392" s="15">
        <v>5.9319999694824217E-2</v>
      </c>
      <c r="AC392" s="15">
        <v>4.9299999237060549E-2</v>
      </c>
      <c r="AD392" s="15">
        <v>4.9299999237060549E-2</v>
      </c>
      <c r="AE392" s="15">
        <v>4.9299999237060549E-2</v>
      </c>
      <c r="AF392" s="15">
        <v>6.22400016784668E-2</v>
      </c>
      <c r="AG392" s="15">
        <f t="shared" si="31"/>
        <v>0.67407999801635732</v>
      </c>
      <c r="AH392" s="15">
        <v>6.1229999542236326E-2</v>
      </c>
      <c r="AI392" s="15">
        <v>6.1229999542236326E-2</v>
      </c>
      <c r="AJ392" s="15">
        <v>6.1229999542236326E-2</v>
      </c>
      <c r="AK392" s="15">
        <v>5.9279998779296877E-2</v>
      </c>
      <c r="AL392" s="15">
        <v>5.9279998779296877E-2</v>
      </c>
      <c r="AM392" s="15">
        <v>2.5829999923706055E-2</v>
      </c>
      <c r="AN392" s="15">
        <v>6.0259998321533205E-2</v>
      </c>
      <c r="AO392" s="15">
        <v>6.0259998321533205E-2</v>
      </c>
      <c r="AP392" s="15">
        <v>6.7239997863769538E-2</v>
      </c>
      <c r="AQ392" s="15">
        <v>6.7000000000000004E-2</v>
      </c>
      <c r="AR392" s="15">
        <v>0</v>
      </c>
      <c r="AS392" s="15">
        <v>0</v>
      </c>
      <c r="AT392" s="15">
        <f t="shared" si="32"/>
        <v>0.58283999061584479</v>
      </c>
      <c r="AU392" s="15">
        <v>0</v>
      </c>
      <c r="AV392" s="15">
        <v>0</v>
      </c>
      <c r="AW392" s="15">
        <v>0</v>
      </c>
      <c r="AX392" s="15">
        <v>0</v>
      </c>
      <c r="AY392" s="15">
        <v>0</v>
      </c>
      <c r="AZ392" s="15">
        <v>0</v>
      </c>
      <c r="BA392" s="15">
        <v>0</v>
      </c>
      <c r="BB392" s="15">
        <v>0</v>
      </c>
      <c r="BC392" s="15">
        <v>0</v>
      </c>
      <c r="BD392" s="15">
        <v>0</v>
      </c>
      <c r="BE392" s="15">
        <v>0</v>
      </c>
      <c r="BF392" s="15">
        <v>0</v>
      </c>
      <c r="BG392" s="15">
        <f t="shared" si="33"/>
        <v>0</v>
      </c>
      <c r="BH392" t="str">
        <f t="shared" si="34"/>
        <v>UIDIST</v>
      </c>
      <c r="BI392" t="str">
        <f>VLOOKUP(BH392,[2]Summary!$C$29:$C$56,1,0)</f>
        <v>UIDist</v>
      </c>
      <c r="BJ392" s="16">
        <v>44197</v>
      </c>
    </row>
    <row r="393" spans="1:62" x14ac:dyDescent="0.25">
      <c r="A393" s="13">
        <v>802442.01</v>
      </c>
      <c r="B393" s="13">
        <v>802442.01</v>
      </c>
      <c r="C393" t="s">
        <v>515</v>
      </c>
      <c r="D393" t="s">
        <v>18</v>
      </c>
      <c r="E393" t="s">
        <v>19</v>
      </c>
      <c r="F393" s="13" t="s">
        <v>60</v>
      </c>
      <c r="G393" s="14"/>
      <c r="H393" s="15">
        <v>0</v>
      </c>
      <c r="I393" s="15">
        <v>0</v>
      </c>
      <c r="J393" s="15">
        <v>0</v>
      </c>
      <c r="K393" s="15">
        <v>0</v>
      </c>
      <c r="L393" s="15">
        <v>0</v>
      </c>
      <c r="M393" s="15">
        <v>0</v>
      </c>
      <c r="N393" s="15">
        <v>0</v>
      </c>
      <c r="O393" s="15">
        <v>0</v>
      </c>
      <c r="P393" s="15">
        <v>0</v>
      </c>
      <c r="Q393" s="15">
        <v>0</v>
      </c>
      <c r="R393" s="15">
        <v>0</v>
      </c>
      <c r="S393" s="15">
        <v>295.255</v>
      </c>
      <c r="T393" s="15">
        <f t="shared" si="30"/>
        <v>295.255</v>
      </c>
      <c r="U393" s="15">
        <v>174.03839550781251</v>
      </c>
      <c r="V393" s="15">
        <v>95.339681640625003</v>
      </c>
      <c r="W393" s="15">
        <v>51.659950080871582</v>
      </c>
      <c r="X393" s="15">
        <v>24.954780761718752</v>
      </c>
      <c r="Y393" s="15">
        <v>48.072151855468753</v>
      </c>
      <c r="Z393" s="15">
        <v>-16.753440673828123</v>
      </c>
      <c r="AA393" s="15">
        <v>44.045288330078122</v>
      </c>
      <c r="AB393" s="15">
        <v>4.3653198242187496</v>
      </c>
      <c r="AC393" s="15">
        <v>3.6276999511718748</v>
      </c>
      <c r="AD393" s="15">
        <v>12.5480703125</v>
      </c>
      <c r="AE393" s="15">
        <v>-737.15281249999998</v>
      </c>
      <c r="AF393" s="15">
        <v>0.84395999908447261</v>
      </c>
      <c r="AG393" s="15">
        <f t="shared" si="31"/>
        <v>-294.41095491027835</v>
      </c>
      <c r="AH393" s="15">
        <v>1.6009999871253969E-2</v>
      </c>
      <c r="AI393" s="15">
        <v>0</v>
      </c>
      <c r="AJ393" s="15">
        <v>0</v>
      </c>
      <c r="AK393" s="15">
        <v>0</v>
      </c>
      <c r="AL393" s="15">
        <v>0</v>
      </c>
      <c r="AM393" s="15">
        <v>0</v>
      </c>
      <c r="AN393" s="15">
        <v>0</v>
      </c>
      <c r="AO393" s="15">
        <v>0</v>
      </c>
      <c r="AP393" s="15">
        <v>0</v>
      </c>
      <c r="AQ393" s="15">
        <v>0</v>
      </c>
      <c r="AR393" s="15">
        <v>0</v>
      </c>
      <c r="AS393" s="15">
        <v>0</v>
      </c>
      <c r="AT393" s="15">
        <f t="shared" si="32"/>
        <v>1.6009999871253969E-2</v>
      </c>
      <c r="AU393" s="15">
        <v>0</v>
      </c>
      <c r="AV393" s="15">
        <v>0</v>
      </c>
      <c r="AW393" s="15">
        <v>0</v>
      </c>
      <c r="AX393" s="15">
        <v>0</v>
      </c>
      <c r="AY393" s="15">
        <v>0</v>
      </c>
      <c r="AZ393" s="15">
        <v>0</v>
      </c>
      <c r="BA393" s="15">
        <v>0</v>
      </c>
      <c r="BB393" s="15">
        <v>0</v>
      </c>
      <c r="BC393" s="15">
        <v>0</v>
      </c>
      <c r="BD393" s="15">
        <v>0</v>
      </c>
      <c r="BE393" s="15">
        <v>0</v>
      </c>
      <c r="BF393" s="15">
        <v>0</v>
      </c>
      <c r="BG393" s="15">
        <f t="shared" si="33"/>
        <v>0</v>
      </c>
      <c r="BH393" t="str">
        <f t="shared" si="34"/>
        <v>UIDIST</v>
      </c>
      <c r="BI393" t="str">
        <f>VLOOKUP(BH393,[2]Summary!$C$29:$C$56,1,0)</f>
        <v>UIDist</v>
      </c>
      <c r="BJ393" s="16">
        <v>44197</v>
      </c>
    </row>
    <row r="394" spans="1:62" x14ac:dyDescent="0.25">
      <c r="A394" s="13" t="s">
        <v>516</v>
      </c>
      <c r="B394" s="13" t="s">
        <v>516</v>
      </c>
      <c r="C394" t="s">
        <v>517</v>
      </c>
      <c r="D394" t="s">
        <v>361</v>
      </c>
      <c r="E394" t="s">
        <v>475</v>
      </c>
      <c r="F394" s="13" t="s">
        <v>60</v>
      </c>
      <c r="G394" s="14"/>
      <c r="H394" s="15">
        <v>0</v>
      </c>
      <c r="I394" s="15">
        <v>0</v>
      </c>
      <c r="J394" s="15">
        <v>0</v>
      </c>
      <c r="K394" s="15">
        <v>0</v>
      </c>
      <c r="L394" s="15">
        <v>0</v>
      </c>
      <c r="M394" s="15">
        <v>0</v>
      </c>
      <c r="N394" s="15">
        <v>0</v>
      </c>
      <c r="O394" s="15">
        <v>0</v>
      </c>
      <c r="P394" s="15">
        <v>0</v>
      </c>
      <c r="Q394" s="15">
        <v>6.3380000000000001</v>
      </c>
      <c r="R394" s="15">
        <v>8.7940000000000005</v>
      </c>
      <c r="S394" s="15">
        <v>31.896000000000001</v>
      </c>
      <c r="T394" s="15">
        <f t="shared" si="30"/>
        <v>47.028000000000006</v>
      </c>
      <c r="U394" s="15">
        <v>0.11777999877929687</v>
      </c>
      <c r="V394" s="15">
        <v>-3.5207699966430663</v>
      </c>
      <c r="W394" s="15">
        <v>0.10512000274658204</v>
      </c>
      <c r="X394" s="15">
        <v>0.10512000274658204</v>
      </c>
      <c r="Y394" s="15">
        <v>18.343060859680175</v>
      </c>
      <c r="Z394" s="15">
        <v>0.12645999908447267</v>
      </c>
      <c r="AA394" s="15">
        <v>13.751649810791015</v>
      </c>
      <c r="AB394" s="15">
        <v>0.15582000732421875</v>
      </c>
      <c r="AC394" s="15">
        <v>0.16264999389648438</v>
      </c>
      <c r="AD394" s="15">
        <v>0.16264999389648438</v>
      </c>
      <c r="AE394" s="15">
        <v>0.16264999389648438</v>
      </c>
      <c r="AF394" s="15">
        <v>8.0839996337890629E-2</v>
      </c>
      <c r="AG394" s="15">
        <f t="shared" si="31"/>
        <v>29.753030662536617</v>
      </c>
      <c r="AH394" s="15">
        <v>0.11630000305175782</v>
      </c>
      <c r="AI394" s="15">
        <v>0.11630000305175782</v>
      </c>
      <c r="AJ394" s="15">
        <v>0.11630000305175782</v>
      </c>
      <c r="AK394" s="15">
        <v>0.41220001220703123</v>
      </c>
      <c r="AL394" s="15">
        <v>0.41220001220703123</v>
      </c>
      <c r="AM394" s="15">
        <v>-0.23266000366210937</v>
      </c>
      <c r="AN394" s="15">
        <v>5.9490001678466797E-2</v>
      </c>
      <c r="AO394" s="15">
        <v>5.9490001678466797E-2</v>
      </c>
      <c r="AP394" s="15">
        <v>-6.3750000000000001E-2</v>
      </c>
      <c r="AQ394" s="15">
        <v>-3.2000000000000001E-2</v>
      </c>
      <c r="AR394" s="15">
        <v>0</v>
      </c>
      <c r="AS394" s="15">
        <v>0</v>
      </c>
      <c r="AT394" s="15">
        <f t="shared" si="32"/>
        <v>0.9638700332641601</v>
      </c>
      <c r="AU394" s="15">
        <v>0</v>
      </c>
      <c r="AV394" s="15">
        <v>0</v>
      </c>
      <c r="AW394" s="15">
        <v>0</v>
      </c>
      <c r="AX394" s="15">
        <v>0</v>
      </c>
      <c r="AY394" s="15">
        <v>0</v>
      </c>
      <c r="AZ394" s="15">
        <v>0</v>
      </c>
      <c r="BA394" s="15">
        <v>0</v>
      </c>
      <c r="BB394" s="15">
        <v>0</v>
      </c>
      <c r="BC394" s="15">
        <v>0</v>
      </c>
      <c r="BD394" s="15">
        <v>0</v>
      </c>
      <c r="BE394" s="15">
        <v>0</v>
      </c>
      <c r="BF394" s="15">
        <v>0</v>
      </c>
      <c r="BG394" s="15">
        <f t="shared" si="33"/>
        <v>0</v>
      </c>
      <c r="BH394" t="str">
        <f t="shared" si="34"/>
        <v>SCGGas</v>
      </c>
      <c r="BI394" t="str">
        <f>VLOOKUP(BH394,[2]Summary!$C$29:$C$56,1,0)</f>
        <v>SCGGas</v>
      </c>
      <c r="BJ394" s="16">
        <v>44197</v>
      </c>
    </row>
    <row r="395" spans="1:62" x14ac:dyDescent="0.25">
      <c r="A395" s="13" t="s">
        <v>518</v>
      </c>
      <c r="B395" s="13" t="s">
        <v>518</v>
      </c>
      <c r="C395" t="s">
        <v>519</v>
      </c>
      <c r="D395" t="s">
        <v>361</v>
      </c>
      <c r="E395" t="s">
        <v>475</v>
      </c>
      <c r="F395" s="13" t="s">
        <v>60</v>
      </c>
      <c r="G395" s="14"/>
      <c r="H395" s="15">
        <v>0</v>
      </c>
      <c r="I395" s="15">
        <v>0</v>
      </c>
      <c r="J395" s="15">
        <v>0</v>
      </c>
      <c r="K395" s="15">
        <v>0</v>
      </c>
      <c r="L395" s="15">
        <v>0</v>
      </c>
      <c r="M395" s="15">
        <v>0</v>
      </c>
      <c r="N395" s="15">
        <v>0</v>
      </c>
      <c r="O395" s="15">
        <v>0</v>
      </c>
      <c r="P395" s="15">
        <v>0</v>
      </c>
      <c r="Q395" s="15">
        <v>6.0140000000000002</v>
      </c>
      <c r="R395" s="15">
        <v>5.0000000000000001E-3</v>
      </c>
      <c r="S395" s="15">
        <v>0</v>
      </c>
      <c r="T395" s="15">
        <f t="shared" si="30"/>
        <v>6.0190000000000001</v>
      </c>
      <c r="U395" s="15">
        <v>0</v>
      </c>
      <c r="V395" s="15">
        <v>0</v>
      </c>
      <c r="W395" s="15">
        <v>0</v>
      </c>
      <c r="X395" s="15">
        <v>0</v>
      </c>
      <c r="Y395" s="15">
        <v>0</v>
      </c>
      <c r="Z395" s="15">
        <v>0</v>
      </c>
      <c r="AA395" s="15">
        <v>0</v>
      </c>
      <c r="AB395" s="15">
        <v>0</v>
      </c>
      <c r="AC395" s="15">
        <v>0</v>
      </c>
      <c r="AD395" s="15">
        <v>0</v>
      </c>
      <c r="AE395" s="15">
        <v>0</v>
      </c>
      <c r="AF395" s="15">
        <v>0</v>
      </c>
      <c r="AG395" s="15">
        <f t="shared" si="31"/>
        <v>0</v>
      </c>
      <c r="AH395" s="15">
        <v>0</v>
      </c>
      <c r="AI395" s="15">
        <v>0</v>
      </c>
      <c r="AJ395" s="15">
        <v>0</v>
      </c>
      <c r="AK395" s="15">
        <v>0</v>
      </c>
      <c r="AL395" s="15">
        <v>0</v>
      </c>
      <c r="AM395" s="15">
        <v>0</v>
      </c>
      <c r="AN395" s="15">
        <v>0</v>
      </c>
      <c r="AO395" s="15">
        <v>0</v>
      </c>
      <c r="AP395" s="15">
        <v>0</v>
      </c>
      <c r="AQ395" s="15">
        <v>0</v>
      </c>
      <c r="AR395" s="15">
        <v>0</v>
      </c>
      <c r="AS395" s="15">
        <v>0</v>
      </c>
      <c r="AT395" s="15">
        <f t="shared" si="32"/>
        <v>0</v>
      </c>
      <c r="AU395" s="15">
        <v>0</v>
      </c>
      <c r="AV395" s="15">
        <v>0</v>
      </c>
      <c r="AW395" s="15">
        <v>0</v>
      </c>
      <c r="AX395" s="15">
        <v>0</v>
      </c>
      <c r="AY395" s="15">
        <v>0</v>
      </c>
      <c r="AZ395" s="15">
        <v>0</v>
      </c>
      <c r="BA395" s="15">
        <v>0</v>
      </c>
      <c r="BB395" s="15">
        <v>0</v>
      </c>
      <c r="BC395" s="15">
        <v>0</v>
      </c>
      <c r="BD395" s="15">
        <v>0</v>
      </c>
      <c r="BE395" s="15">
        <v>0</v>
      </c>
      <c r="BF395" s="15">
        <v>0</v>
      </c>
      <c r="BG395" s="15">
        <f t="shared" si="33"/>
        <v>0</v>
      </c>
      <c r="BH395" t="str">
        <f t="shared" si="34"/>
        <v>SCGGas</v>
      </c>
      <c r="BI395" t="str">
        <f>VLOOKUP(BH395,[2]Summary!$C$29:$C$56,1,0)</f>
        <v>SCGGas</v>
      </c>
      <c r="BJ395" s="16">
        <v>43466</v>
      </c>
    </row>
    <row r="396" spans="1:62" x14ac:dyDescent="0.25">
      <c r="A396" s="13" t="s">
        <v>520</v>
      </c>
      <c r="B396" s="13" t="s">
        <v>520</v>
      </c>
      <c r="C396" t="s">
        <v>521</v>
      </c>
      <c r="D396" t="s">
        <v>434</v>
      </c>
      <c r="E396" t="s">
        <v>475</v>
      </c>
      <c r="F396" s="13" t="s">
        <v>302</v>
      </c>
      <c r="G396" s="14"/>
      <c r="H396" s="15">
        <v>0</v>
      </c>
      <c r="I396" s="15">
        <v>0</v>
      </c>
      <c r="J396" s="15">
        <v>0</v>
      </c>
      <c r="K396" s="15">
        <v>0</v>
      </c>
      <c r="L396" s="15">
        <v>0</v>
      </c>
      <c r="M396" s="15">
        <v>0</v>
      </c>
      <c r="N396" s="15">
        <v>0</v>
      </c>
      <c r="O396" s="15">
        <v>0</v>
      </c>
      <c r="P396" s="15">
        <v>0</v>
      </c>
      <c r="Q396" s="15">
        <v>0</v>
      </c>
      <c r="R396" s="15">
        <v>0.92600000000000005</v>
      </c>
      <c r="S396" s="15">
        <v>5.0000000000000001E-3</v>
      </c>
      <c r="T396" s="15">
        <f t="shared" si="30"/>
        <v>0.93100000000000005</v>
      </c>
      <c r="U396" s="15">
        <v>0</v>
      </c>
      <c r="V396" s="15">
        <v>0</v>
      </c>
      <c r="W396" s="15">
        <v>0</v>
      </c>
      <c r="X396" s="15">
        <v>260.72073937988279</v>
      </c>
      <c r="Y396" s="15">
        <v>0.62703002929687501</v>
      </c>
      <c r="Z396" s="15">
        <v>0.53648999023437505</v>
      </c>
      <c r="AA396" s="15">
        <v>0.53952001953124995</v>
      </c>
      <c r="AB396" s="15">
        <v>0.53952001953124995</v>
      </c>
      <c r="AC396" s="15">
        <v>0.56904998779296878</v>
      </c>
      <c r="AD396" s="15">
        <v>216.13640402221679</v>
      </c>
      <c r="AE396" s="15">
        <v>3.7202300262451171</v>
      </c>
      <c r="AF396" s="15">
        <v>37.184441406250002</v>
      </c>
      <c r="AG396" s="15">
        <f t="shared" si="31"/>
        <v>520.57342488098141</v>
      </c>
      <c r="AH396" s="15">
        <v>13.002490234374999</v>
      </c>
      <c r="AI396" s="15">
        <v>-152.833984375</v>
      </c>
      <c r="AJ396" s="15">
        <v>53.918261718750003</v>
      </c>
      <c r="AK396" s="15">
        <v>-10.40666015625</v>
      </c>
      <c r="AL396" s="15">
        <v>0</v>
      </c>
      <c r="AM396" s="15">
        <v>-13.012740234375</v>
      </c>
      <c r="AN396" s="15">
        <v>5.33568017578125</v>
      </c>
      <c r="AO396" s="15">
        <v>0</v>
      </c>
      <c r="AP396" s="15">
        <v>0</v>
      </c>
      <c r="AQ396" s="15">
        <v>0</v>
      </c>
      <c r="AR396" s="15">
        <v>0</v>
      </c>
      <c r="AS396" s="15">
        <v>0</v>
      </c>
      <c r="AT396" s="15">
        <f t="shared" si="32"/>
        <v>-103.99695263671876</v>
      </c>
      <c r="AU396" s="15">
        <v>0</v>
      </c>
      <c r="AV396" s="15">
        <v>0</v>
      </c>
      <c r="AW396" s="15">
        <v>0</v>
      </c>
      <c r="AX396" s="15">
        <v>0</v>
      </c>
      <c r="AY396" s="15">
        <v>0</v>
      </c>
      <c r="AZ396" s="15">
        <v>0</v>
      </c>
      <c r="BA396" s="15">
        <v>0</v>
      </c>
      <c r="BB396" s="15">
        <v>0</v>
      </c>
      <c r="BC396" s="15">
        <v>0</v>
      </c>
      <c r="BD396" s="15">
        <v>0</v>
      </c>
      <c r="BE396" s="15">
        <v>0</v>
      </c>
      <c r="BF396" s="15">
        <v>0</v>
      </c>
      <c r="BG396" s="15">
        <f t="shared" si="33"/>
        <v>0</v>
      </c>
      <c r="BH396" t="str">
        <f t="shared" si="34"/>
        <v>CNGGas</v>
      </c>
      <c r="BI396" t="str">
        <f>VLOOKUP(BH396,[2]Summary!$C$29:$C$56,1,0)</f>
        <v>CNGGas</v>
      </c>
      <c r="BJ396" s="16">
        <v>44197</v>
      </c>
    </row>
    <row r="397" spans="1:62" x14ac:dyDescent="0.25">
      <c r="A397" s="13" t="s">
        <v>522</v>
      </c>
      <c r="B397" s="13" t="s">
        <v>522</v>
      </c>
      <c r="C397" t="s">
        <v>523</v>
      </c>
      <c r="D397" t="s">
        <v>434</v>
      </c>
      <c r="E397" t="s">
        <v>475</v>
      </c>
      <c r="F397" s="13" t="s">
        <v>153</v>
      </c>
      <c r="G397" s="14"/>
      <c r="H397" s="15">
        <v>0</v>
      </c>
      <c r="I397" s="15">
        <v>0</v>
      </c>
      <c r="J397" s="15">
        <v>0</v>
      </c>
      <c r="K397" s="15">
        <v>0</v>
      </c>
      <c r="L397" s="15">
        <v>0</v>
      </c>
      <c r="M397" s="15">
        <v>0</v>
      </c>
      <c r="N397" s="15">
        <v>0</v>
      </c>
      <c r="O397" s="15">
        <v>0</v>
      </c>
      <c r="P397" s="15">
        <v>0</v>
      </c>
      <c r="Q397" s="15">
        <v>25</v>
      </c>
      <c r="R397" s="15">
        <v>46.595999999999997</v>
      </c>
      <c r="S397" s="15">
        <v>-23.425000000000001</v>
      </c>
      <c r="T397" s="15">
        <f t="shared" si="30"/>
        <v>48.171000000000006</v>
      </c>
      <c r="U397" s="15">
        <v>0.12033999633789062</v>
      </c>
      <c r="V397" s="15">
        <v>0.12033999633789062</v>
      </c>
      <c r="W397" s="15">
        <v>0.11558000183105469</v>
      </c>
      <c r="X397" s="15">
        <v>0.11558000183105469</v>
      </c>
      <c r="Y397" s="15">
        <v>0.11558000183105469</v>
      </c>
      <c r="Z397" s="15">
        <v>9.8889999389648431E-2</v>
      </c>
      <c r="AA397" s="15">
        <v>0.10030000305175782</v>
      </c>
      <c r="AB397" s="15">
        <v>0.10030000305175782</v>
      </c>
      <c r="AC397" s="15">
        <v>0.10579000091552734</v>
      </c>
      <c r="AD397" s="15">
        <v>0.10579000091552734</v>
      </c>
      <c r="AE397" s="15">
        <v>0.10579000091552734</v>
      </c>
      <c r="AF397" s="15">
        <v>8.8529998779296876E-2</v>
      </c>
      <c r="AG397" s="15">
        <f t="shared" si="31"/>
        <v>1.2928100051879883</v>
      </c>
      <c r="AH397" s="15">
        <v>7.6300003051757812E-2</v>
      </c>
      <c r="AI397" s="15">
        <v>47.896389999389648</v>
      </c>
      <c r="AJ397" s="15">
        <v>-47.743790000915524</v>
      </c>
      <c r="AK397" s="15">
        <v>0.24310000610351562</v>
      </c>
      <c r="AL397" s="15">
        <v>21.690770004272462</v>
      </c>
      <c r="AM397" s="15">
        <v>1.4098699989318848</v>
      </c>
      <c r="AN397" s="15">
        <v>0</v>
      </c>
      <c r="AO397" s="15">
        <v>0</v>
      </c>
      <c r="AP397" s="15">
        <v>0</v>
      </c>
      <c r="AQ397" s="15">
        <v>0</v>
      </c>
      <c r="AR397" s="15">
        <v>0</v>
      </c>
      <c r="AS397" s="15">
        <v>0</v>
      </c>
      <c r="AT397" s="15">
        <f t="shared" si="32"/>
        <v>23.572640010833741</v>
      </c>
      <c r="AU397" s="15">
        <v>0</v>
      </c>
      <c r="AV397" s="15">
        <v>0</v>
      </c>
      <c r="AW397" s="15">
        <v>0</v>
      </c>
      <c r="AX397" s="15">
        <v>0</v>
      </c>
      <c r="AY397" s="15">
        <v>0</v>
      </c>
      <c r="AZ397" s="15">
        <v>0</v>
      </c>
      <c r="BA397" s="15">
        <v>0</v>
      </c>
      <c r="BB397" s="15">
        <v>0</v>
      </c>
      <c r="BC397" s="15">
        <v>0</v>
      </c>
      <c r="BD397" s="15">
        <v>0</v>
      </c>
      <c r="BE397" s="15">
        <v>0</v>
      </c>
      <c r="BF397" s="15">
        <v>0</v>
      </c>
      <c r="BG397" s="15">
        <f t="shared" si="33"/>
        <v>0</v>
      </c>
      <c r="BH397" t="str">
        <f t="shared" si="34"/>
        <v>CNGGas</v>
      </c>
      <c r="BI397" t="str">
        <f>VLOOKUP(BH397,[2]Summary!$C$29:$C$56,1,0)</f>
        <v>CNGGas</v>
      </c>
      <c r="BJ397" s="16">
        <v>44197</v>
      </c>
    </row>
    <row r="398" spans="1:62" x14ac:dyDescent="0.25">
      <c r="A398" s="13" t="s">
        <v>524</v>
      </c>
      <c r="B398" s="13" t="s">
        <v>524</v>
      </c>
      <c r="C398" t="s">
        <v>525</v>
      </c>
      <c r="D398" t="s">
        <v>434</v>
      </c>
      <c r="E398" t="s">
        <v>475</v>
      </c>
      <c r="F398" s="13" t="s">
        <v>302</v>
      </c>
      <c r="G398" s="14"/>
      <c r="H398" s="15">
        <v>0</v>
      </c>
      <c r="I398" s="15">
        <v>0</v>
      </c>
      <c r="J398" s="15">
        <v>0</v>
      </c>
      <c r="K398" s="15">
        <v>0</v>
      </c>
      <c r="L398" s="15">
        <v>0</v>
      </c>
      <c r="M398" s="15">
        <v>0</v>
      </c>
      <c r="N398" s="15">
        <v>0</v>
      </c>
      <c r="O398" s="15">
        <v>0</v>
      </c>
      <c r="P398" s="15">
        <v>0</v>
      </c>
      <c r="Q398" s="15">
        <v>0</v>
      </c>
      <c r="R398" s="15">
        <v>0.24399999999999999</v>
      </c>
      <c r="S398" s="15">
        <v>1E-3</v>
      </c>
      <c r="T398" s="15">
        <f t="shared" si="30"/>
        <v>0.245</v>
      </c>
      <c r="U398" s="15">
        <v>10.014999892234803</v>
      </c>
      <c r="V398" s="15">
        <v>2.5600000381469725E-2</v>
      </c>
      <c r="W398" s="15">
        <v>2.4590000152587891E-2</v>
      </c>
      <c r="X398" s="15">
        <v>2.5722601165771484</v>
      </c>
      <c r="Y398" s="15">
        <v>3.0690000534057616E-2</v>
      </c>
      <c r="Z398" s="15">
        <v>13.513509922027588</v>
      </c>
      <c r="AA398" s="15">
        <v>5.425E-2</v>
      </c>
      <c r="AB398" s="15">
        <v>1.3986400260925294</v>
      </c>
      <c r="AC398" s="15">
        <v>6.0130001068115231E-2</v>
      </c>
      <c r="AD398" s="15">
        <v>6.0130001068115231E-2</v>
      </c>
      <c r="AE398" s="15">
        <v>6.0130001068115231E-2</v>
      </c>
      <c r="AF398" s="15">
        <v>5.0319999694824216E-2</v>
      </c>
      <c r="AG398" s="15">
        <f t="shared" si="31"/>
        <v>27.865249960899348</v>
      </c>
      <c r="AH398" s="15">
        <v>4.3360000610351564E-2</v>
      </c>
      <c r="AI398" s="15">
        <v>4.3360000610351564E-2</v>
      </c>
      <c r="AJ398" s="15">
        <v>4.3360000610351564E-2</v>
      </c>
      <c r="AK398" s="15">
        <v>6.9080001831054685E-2</v>
      </c>
      <c r="AL398" s="15">
        <v>0</v>
      </c>
      <c r="AM398" s="15">
        <v>0</v>
      </c>
      <c r="AN398" s="15">
        <v>0</v>
      </c>
      <c r="AO398" s="15">
        <v>0</v>
      </c>
      <c r="AP398" s="15">
        <v>0</v>
      </c>
      <c r="AQ398" s="15">
        <v>0</v>
      </c>
      <c r="AR398" s="15">
        <v>0</v>
      </c>
      <c r="AS398" s="15">
        <v>0</v>
      </c>
      <c r="AT398" s="15">
        <f t="shared" si="32"/>
        <v>0.1991600036621094</v>
      </c>
      <c r="AU398" s="15">
        <v>0</v>
      </c>
      <c r="AV398" s="15">
        <v>0</v>
      </c>
      <c r="AW398" s="15">
        <v>0</v>
      </c>
      <c r="AX398" s="15">
        <v>0</v>
      </c>
      <c r="AY398" s="15">
        <v>0</v>
      </c>
      <c r="AZ398" s="15">
        <v>0</v>
      </c>
      <c r="BA398" s="15">
        <v>0</v>
      </c>
      <c r="BB398" s="15">
        <v>0</v>
      </c>
      <c r="BC398" s="15">
        <v>0</v>
      </c>
      <c r="BD398" s="15">
        <v>0</v>
      </c>
      <c r="BE398" s="15">
        <v>0</v>
      </c>
      <c r="BF398" s="15">
        <v>0</v>
      </c>
      <c r="BG398" s="15">
        <f t="shared" si="33"/>
        <v>0</v>
      </c>
      <c r="BH398" t="str">
        <f t="shared" si="34"/>
        <v>CNGGas</v>
      </c>
      <c r="BI398" t="str">
        <f>VLOOKUP(BH398,[2]Summary!$C$29:$C$56,1,0)</f>
        <v>CNGGas</v>
      </c>
      <c r="BJ398" s="16">
        <v>44197</v>
      </c>
    </row>
    <row r="399" spans="1:62" x14ac:dyDescent="0.25">
      <c r="A399" s="13" t="s">
        <v>526</v>
      </c>
      <c r="B399" s="13" t="s">
        <v>526</v>
      </c>
      <c r="C399" t="s">
        <v>527</v>
      </c>
      <c r="D399" t="s">
        <v>434</v>
      </c>
      <c r="E399" t="s">
        <v>475</v>
      </c>
      <c r="F399" s="13" t="s">
        <v>302</v>
      </c>
      <c r="G399" s="14"/>
      <c r="H399" s="15">
        <v>0</v>
      </c>
      <c r="I399" s="15">
        <v>0</v>
      </c>
      <c r="J399" s="15">
        <v>0</v>
      </c>
      <c r="K399" s="15">
        <v>0</v>
      </c>
      <c r="L399" s="15">
        <v>0</v>
      </c>
      <c r="M399" s="15">
        <v>0</v>
      </c>
      <c r="N399" s="15">
        <v>0</v>
      </c>
      <c r="O399" s="15">
        <v>0</v>
      </c>
      <c r="P399" s="15">
        <v>0</v>
      </c>
      <c r="Q399" s="15">
        <v>0</v>
      </c>
      <c r="R399" s="15">
        <v>1.784</v>
      </c>
      <c r="S399" s="15">
        <v>2.3210000000000002</v>
      </c>
      <c r="T399" s="15">
        <f t="shared" si="30"/>
        <v>4.1050000000000004</v>
      </c>
      <c r="U399" s="15">
        <v>2.4636499357223509</v>
      </c>
      <c r="V399" s="15">
        <v>11.795379646301269</v>
      </c>
      <c r="W399" s="15">
        <v>37.076110153198243</v>
      </c>
      <c r="X399" s="15">
        <v>14.777239822387696</v>
      </c>
      <c r="Y399" s="15">
        <v>20.628990020751953</v>
      </c>
      <c r="Z399" s="15">
        <v>7.628350021362305</v>
      </c>
      <c r="AA399" s="15">
        <v>415.21981439971921</v>
      </c>
      <c r="AB399" s="15">
        <v>168.71920227050782</v>
      </c>
      <c r="AC399" s="15">
        <v>-147.59301721191406</v>
      </c>
      <c r="AD399" s="15">
        <v>233.8296640625</v>
      </c>
      <c r="AE399" s="15">
        <v>-5.3269901657104493</v>
      </c>
      <c r="AF399" s="15">
        <v>111.26140998840332</v>
      </c>
      <c r="AG399" s="15">
        <f t="shared" si="31"/>
        <v>870.47980294322963</v>
      </c>
      <c r="AH399" s="15">
        <v>28.602959167480467</v>
      </c>
      <c r="AI399" s="15">
        <v>1.2781399841308594</v>
      </c>
      <c r="AJ399" s="15">
        <v>0.74565002441406247</v>
      </c>
      <c r="AK399" s="15">
        <v>2.3757199707031251</v>
      </c>
      <c r="AL399" s="15">
        <v>2.3757199707031251</v>
      </c>
      <c r="AM399" s="15">
        <v>0.60876000976562505</v>
      </c>
      <c r="AN399" s="15">
        <v>2.9140498657226561</v>
      </c>
      <c r="AO399" s="15">
        <v>189.84065313720703</v>
      </c>
      <c r="AP399" s="15">
        <v>11.559890157699584</v>
      </c>
      <c r="AQ399" s="15">
        <v>2.6520000000000001</v>
      </c>
      <c r="AR399" s="15">
        <v>60.448959716796878</v>
      </c>
      <c r="AS399" s="15">
        <v>10.765400173187256</v>
      </c>
      <c r="AT399" s="15">
        <f t="shared" si="32"/>
        <v>314.16790217781062</v>
      </c>
      <c r="AU399" s="15">
        <v>0</v>
      </c>
      <c r="AV399" s="15">
        <v>0</v>
      </c>
      <c r="AW399" s="15">
        <v>0</v>
      </c>
      <c r="AX399" s="15">
        <v>0</v>
      </c>
      <c r="AY399" s="15">
        <v>0</v>
      </c>
      <c r="AZ399" s="15">
        <v>0</v>
      </c>
      <c r="BA399" s="15">
        <v>0</v>
      </c>
      <c r="BB399" s="15">
        <v>0</v>
      </c>
      <c r="BC399" s="15">
        <v>0</v>
      </c>
      <c r="BD399" s="15">
        <v>0</v>
      </c>
      <c r="BE399" s="15">
        <v>0</v>
      </c>
      <c r="BF399" s="15">
        <v>0</v>
      </c>
      <c r="BG399" s="15">
        <f t="shared" si="33"/>
        <v>0</v>
      </c>
      <c r="BH399" t="str">
        <f t="shared" si="34"/>
        <v>CNGGas</v>
      </c>
      <c r="BI399" t="str">
        <f>VLOOKUP(BH399,[2]Summary!$C$29:$C$56,1,0)</f>
        <v>CNGGas</v>
      </c>
      <c r="BJ399" s="16">
        <v>44197</v>
      </c>
    </row>
    <row r="400" spans="1:62" x14ac:dyDescent="0.25">
      <c r="A400" s="13" t="s">
        <v>528</v>
      </c>
      <c r="B400" s="13" t="s">
        <v>528</v>
      </c>
      <c r="C400" t="s">
        <v>529</v>
      </c>
      <c r="D400" t="s">
        <v>434</v>
      </c>
      <c r="E400" t="s">
        <v>475</v>
      </c>
      <c r="F400" s="13" t="s">
        <v>302</v>
      </c>
      <c r="G400" s="14"/>
      <c r="H400" s="15">
        <v>0</v>
      </c>
      <c r="I400" s="15">
        <v>0</v>
      </c>
      <c r="J400" s="15">
        <v>0</v>
      </c>
      <c r="K400" s="15">
        <v>0</v>
      </c>
      <c r="L400" s="15">
        <v>0</v>
      </c>
      <c r="M400" s="15">
        <v>0</v>
      </c>
      <c r="N400" s="15">
        <v>0</v>
      </c>
      <c r="O400" s="15">
        <v>0</v>
      </c>
      <c r="P400" s="15">
        <v>0</v>
      </c>
      <c r="Q400" s="15">
        <v>0</v>
      </c>
      <c r="R400" s="15">
        <v>1.9159999999999999</v>
      </c>
      <c r="S400" s="15">
        <v>0</v>
      </c>
      <c r="T400" s="15">
        <f t="shared" si="30"/>
        <v>1.9159999999999999</v>
      </c>
      <c r="U400" s="15">
        <v>0</v>
      </c>
      <c r="V400" s="15">
        <v>0</v>
      </c>
      <c r="W400" s="15">
        <v>0</v>
      </c>
      <c r="X400" s="15">
        <v>0</v>
      </c>
      <c r="Y400" s="15">
        <v>0</v>
      </c>
      <c r="Z400" s="15">
        <v>0</v>
      </c>
      <c r="AA400" s="15">
        <v>0</v>
      </c>
      <c r="AB400" s="15">
        <v>0</v>
      </c>
      <c r="AC400" s="15">
        <v>0</v>
      </c>
      <c r="AD400" s="15">
        <v>0</v>
      </c>
      <c r="AE400" s="15">
        <v>0</v>
      </c>
      <c r="AF400" s="15">
        <v>0</v>
      </c>
      <c r="AG400" s="15">
        <f t="shared" si="31"/>
        <v>0</v>
      </c>
      <c r="AH400" s="15">
        <v>0</v>
      </c>
      <c r="AI400" s="15">
        <v>0</v>
      </c>
      <c r="AJ400" s="15">
        <v>0</v>
      </c>
      <c r="AK400" s="15">
        <v>0</v>
      </c>
      <c r="AL400" s="15">
        <v>0</v>
      </c>
      <c r="AM400" s="15">
        <v>0</v>
      </c>
      <c r="AN400" s="15">
        <v>0</v>
      </c>
      <c r="AO400" s="15">
        <v>0</v>
      </c>
      <c r="AP400" s="15">
        <v>0</v>
      </c>
      <c r="AQ400" s="15">
        <v>1.2350000000000001</v>
      </c>
      <c r="AR400" s="15">
        <v>0</v>
      </c>
      <c r="AS400" s="15">
        <v>0</v>
      </c>
      <c r="AT400" s="15">
        <f t="shared" si="32"/>
        <v>1.2350000000000001</v>
      </c>
      <c r="AU400" s="15">
        <v>0</v>
      </c>
      <c r="AV400" s="15">
        <v>0</v>
      </c>
      <c r="AW400" s="15">
        <v>0</v>
      </c>
      <c r="AX400" s="15">
        <v>0</v>
      </c>
      <c r="AY400" s="15">
        <v>0</v>
      </c>
      <c r="AZ400" s="15">
        <v>0</v>
      </c>
      <c r="BA400" s="15">
        <v>0</v>
      </c>
      <c r="BB400" s="15">
        <v>0</v>
      </c>
      <c r="BC400" s="15">
        <v>0</v>
      </c>
      <c r="BD400" s="15">
        <v>0</v>
      </c>
      <c r="BE400" s="15">
        <v>0</v>
      </c>
      <c r="BF400" s="15">
        <v>0</v>
      </c>
      <c r="BG400" s="15">
        <f t="shared" si="33"/>
        <v>0</v>
      </c>
      <c r="BH400" t="str">
        <f t="shared" si="34"/>
        <v>CNGGas</v>
      </c>
      <c r="BI400" t="str">
        <f>VLOOKUP(BH400,[2]Summary!$C$29:$C$56,1,0)</f>
        <v>CNGGas</v>
      </c>
      <c r="BJ400" s="16">
        <v>44197</v>
      </c>
    </row>
    <row r="401" spans="1:62" x14ac:dyDescent="0.25">
      <c r="A401" s="13">
        <v>802432.01</v>
      </c>
      <c r="B401" s="13">
        <v>802432.01</v>
      </c>
      <c r="C401" t="s">
        <v>530</v>
      </c>
      <c r="D401" t="s">
        <v>18</v>
      </c>
      <c r="E401" t="s">
        <v>19</v>
      </c>
      <c r="F401" s="13" t="s">
        <v>22</v>
      </c>
      <c r="G401" s="14"/>
      <c r="H401" s="15">
        <v>0</v>
      </c>
      <c r="I401" s="15">
        <v>0</v>
      </c>
      <c r="J401" s="15">
        <v>0</v>
      </c>
      <c r="K401" s="15">
        <v>0</v>
      </c>
      <c r="L401" s="15">
        <v>0</v>
      </c>
      <c r="M401" s="15">
        <v>0</v>
      </c>
      <c r="N401" s="15">
        <v>0</v>
      </c>
      <c r="O401" s="15">
        <v>0</v>
      </c>
      <c r="P401" s="15">
        <v>0</v>
      </c>
      <c r="Q401" s="15">
        <v>0</v>
      </c>
      <c r="R401" s="15">
        <v>1.02</v>
      </c>
      <c r="S401" s="15">
        <v>8.0000000000000002E-3</v>
      </c>
      <c r="T401" s="15">
        <f t="shared" si="30"/>
        <v>1.028</v>
      </c>
      <c r="U401" s="15">
        <v>0.18958000087738036</v>
      </c>
      <c r="V401" s="15">
        <v>0.60330999183654788</v>
      </c>
      <c r="W401" s="15">
        <v>0.63233999252319339</v>
      </c>
      <c r="X401" s="15">
        <v>1.2517099895477295</v>
      </c>
      <c r="Y401" s="15">
        <v>0.8856800403594971</v>
      </c>
      <c r="Z401" s="15">
        <v>2.7690000534057617E-2</v>
      </c>
      <c r="AA401" s="15">
        <v>2.8299999237060548E-2</v>
      </c>
      <c r="AB401" s="15">
        <v>0.7963499813079834</v>
      </c>
      <c r="AC401" s="15">
        <v>2.7420000076293947E-2</v>
      </c>
      <c r="AD401" s="15">
        <v>2.7420000076293947E-2</v>
      </c>
      <c r="AE401" s="15">
        <v>2.7420000076293947E-2</v>
      </c>
      <c r="AF401" s="15">
        <v>3.4630001068115236E-2</v>
      </c>
      <c r="AG401" s="15">
        <f t="shared" si="31"/>
        <v>4.531849997520446</v>
      </c>
      <c r="AH401" s="15">
        <v>0.41329999542236329</v>
      </c>
      <c r="AI401" s="15">
        <v>0.94455001449584963</v>
      </c>
      <c r="AJ401" s="15">
        <v>0.5729699964523316</v>
      </c>
      <c r="AK401" s="15">
        <v>0.72709999465942388</v>
      </c>
      <c r="AL401" s="15">
        <v>-2.1492100028991699</v>
      </c>
      <c r="AM401" s="15">
        <v>1.2237300090789796</v>
      </c>
      <c r="AN401" s="15">
        <v>5.344260060310364</v>
      </c>
      <c r="AO401" s="15">
        <v>19.403590072631836</v>
      </c>
      <c r="AP401" s="15">
        <v>1.0149999923706055</v>
      </c>
      <c r="AQ401" s="15">
        <v>0.157</v>
      </c>
      <c r="AR401" s="15">
        <v>0.14360000610351562</v>
      </c>
      <c r="AS401" s="15">
        <v>-5.7200040817260746E-3</v>
      </c>
      <c r="AT401" s="15">
        <f t="shared" si="32"/>
        <v>27.790170134544372</v>
      </c>
      <c r="AU401" s="15">
        <v>0</v>
      </c>
      <c r="AV401" s="15">
        <v>0</v>
      </c>
      <c r="AW401" s="15">
        <v>0</v>
      </c>
      <c r="AX401" s="15">
        <v>0</v>
      </c>
      <c r="AY401" s="15">
        <v>0</v>
      </c>
      <c r="AZ401" s="15">
        <v>0</v>
      </c>
      <c r="BA401" s="15">
        <v>0</v>
      </c>
      <c r="BB401" s="15">
        <v>0</v>
      </c>
      <c r="BC401" s="15">
        <v>0</v>
      </c>
      <c r="BD401" s="15">
        <v>0</v>
      </c>
      <c r="BE401" s="15">
        <v>0</v>
      </c>
      <c r="BF401" s="15">
        <v>0</v>
      </c>
      <c r="BG401" s="15">
        <f t="shared" si="33"/>
        <v>0</v>
      </c>
      <c r="BH401" t="str">
        <f t="shared" si="34"/>
        <v>UIDIST</v>
      </c>
      <c r="BI401" t="str">
        <f>VLOOKUP(BH401,[2]Summary!$C$29:$C$56,1,0)</f>
        <v>UIDist</v>
      </c>
      <c r="BJ401" s="16">
        <v>44197</v>
      </c>
    </row>
    <row r="402" spans="1:62" x14ac:dyDescent="0.25">
      <c r="A402" s="13">
        <v>802436.01</v>
      </c>
      <c r="B402" s="13">
        <v>802436.01</v>
      </c>
      <c r="C402" t="s">
        <v>531</v>
      </c>
      <c r="D402" t="s">
        <v>18</v>
      </c>
      <c r="E402" t="s">
        <v>19</v>
      </c>
      <c r="F402" s="13" t="s">
        <v>22</v>
      </c>
      <c r="G402" s="14"/>
      <c r="H402" s="15">
        <v>0</v>
      </c>
      <c r="I402" s="15">
        <v>0</v>
      </c>
      <c r="J402" s="15">
        <v>0</v>
      </c>
      <c r="K402" s="15">
        <v>0</v>
      </c>
      <c r="L402" s="15">
        <v>0</v>
      </c>
      <c r="M402" s="15">
        <v>0</v>
      </c>
      <c r="N402" s="15">
        <v>0</v>
      </c>
      <c r="O402" s="15">
        <v>0</v>
      </c>
      <c r="P402" s="15">
        <v>0</v>
      </c>
      <c r="Q402" s="15">
        <v>0</v>
      </c>
      <c r="R402" s="15">
        <v>0.93100000000000005</v>
      </c>
      <c r="S402" s="15">
        <v>0.83299999999999996</v>
      </c>
      <c r="T402" s="15">
        <f t="shared" si="30"/>
        <v>1.764</v>
      </c>
      <c r="U402" s="15">
        <v>1.0930000305175781E-2</v>
      </c>
      <c r="V402" s="15">
        <v>1.0930000305175781E-2</v>
      </c>
      <c r="W402" s="15">
        <v>1.1309600038528442</v>
      </c>
      <c r="X402" s="15">
        <v>4.6180900001525877</v>
      </c>
      <c r="Y402" s="15">
        <v>0.62958000564575201</v>
      </c>
      <c r="Z402" s="15">
        <v>0.34240999603271483</v>
      </c>
      <c r="AA402" s="15">
        <v>0.41581999588012697</v>
      </c>
      <c r="AB402" s="15">
        <v>5.4349998474121093E-2</v>
      </c>
      <c r="AC402" s="15">
        <v>4.5159999847412112E-2</v>
      </c>
      <c r="AD402" s="15">
        <v>0.33287000274658202</v>
      </c>
      <c r="AE402" s="15">
        <v>11.442970432281495</v>
      </c>
      <c r="AF402" s="15">
        <v>-66.630327575683594</v>
      </c>
      <c r="AG402" s="15">
        <f t="shared" si="31"/>
        <v>-47.596257140159608</v>
      </c>
      <c r="AH402" s="15">
        <v>50.756820495605467</v>
      </c>
      <c r="AI402" s="15">
        <v>7.4534801254272463</v>
      </c>
      <c r="AJ402" s="15">
        <v>2.7371499705314637</v>
      </c>
      <c r="AK402" s="15">
        <v>2.9981699218750002</v>
      </c>
      <c r="AL402" s="15">
        <v>0.67147000122070311</v>
      </c>
      <c r="AM402" s="15">
        <v>-0.117949951171875</v>
      </c>
      <c r="AN402" s="15">
        <v>1.7514499816894531</v>
      </c>
      <c r="AO402" s="15">
        <v>1.9547899627685548</v>
      </c>
      <c r="AP402" s="15">
        <v>0.70389999389648439</v>
      </c>
      <c r="AQ402" s="15">
        <v>0.69099999999999995</v>
      </c>
      <c r="AR402" s="15">
        <v>4.5325500183105465</v>
      </c>
      <c r="AS402" s="15">
        <v>0.11783998870849609</v>
      </c>
      <c r="AT402" s="15">
        <f t="shared" si="32"/>
        <v>74.250670508861532</v>
      </c>
      <c r="AU402" s="15">
        <v>0.20775999450683594</v>
      </c>
      <c r="AV402" s="15">
        <v>0.18764999389648437</v>
      </c>
      <c r="AW402" s="15">
        <v>0.30720001220703125</v>
      </c>
      <c r="AX402" s="15">
        <v>0.23663000488281249</v>
      </c>
      <c r="AY402" s="15">
        <v>0.26095001220703123</v>
      </c>
      <c r="AZ402" s="15">
        <v>0.24199000549316407</v>
      </c>
      <c r="BA402" s="15">
        <v>0.25005000305175779</v>
      </c>
      <c r="BB402" s="15">
        <v>0.25005000305175779</v>
      </c>
      <c r="BC402" s="15">
        <v>0.30910000610351562</v>
      </c>
      <c r="BD402" s="15">
        <v>0</v>
      </c>
      <c r="BE402" s="15">
        <v>0</v>
      </c>
      <c r="BF402" s="15">
        <v>0</v>
      </c>
      <c r="BG402" s="15">
        <f t="shared" si="33"/>
        <v>2.2513800354003903</v>
      </c>
      <c r="BH402" t="str">
        <f t="shared" si="34"/>
        <v>UIDIST</v>
      </c>
      <c r="BI402" t="str">
        <f>VLOOKUP(BH402,[2]Summary!$C$29:$C$56,1,0)</f>
        <v>UIDist</v>
      </c>
      <c r="BJ402" s="16">
        <v>44470</v>
      </c>
    </row>
    <row r="403" spans="1:62" x14ac:dyDescent="0.25">
      <c r="A403" s="13" t="s">
        <v>532</v>
      </c>
      <c r="B403" s="13" t="s">
        <v>532</v>
      </c>
      <c r="C403" t="s">
        <v>533</v>
      </c>
      <c r="D403" t="s">
        <v>361</v>
      </c>
      <c r="E403" t="s">
        <v>475</v>
      </c>
      <c r="F403" s="13" t="s">
        <v>302</v>
      </c>
      <c r="G403" s="14"/>
      <c r="H403" s="15">
        <v>0</v>
      </c>
      <c r="I403" s="15">
        <v>0</v>
      </c>
      <c r="J403" s="15">
        <v>0</v>
      </c>
      <c r="K403" s="15">
        <v>0</v>
      </c>
      <c r="L403" s="15">
        <v>0</v>
      </c>
      <c r="M403" s="15">
        <v>0</v>
      </c>
      <c r="N403" s="15">
        <v>0</v>
      </c>
      <c r="O403" s="15">
        <v>0</v>
      </c>
      <c r="P403" s="15">
        <v>0</v>
      </c>
      <c r="Q403" s="15">
        <v>0</v>
      </c>
      <c r="R403" s="15">
        <v>9.9000000000000005E-2</v>
      </c>
      <c r="S403" s="15">
        <v>0.80100000000000005</v>
      </c>
      <c r="T403" s="15">
        <f t="shared" si="30"/>
        <v>0.9</v>
      </c>
      <c r="U403" s="15">
        <v>0.20759999251365663</v>
      </c>
      <c r="V403" s="15">
        <v>1.8920299634933471</v>
      </c>
      <c r="W403" s="15">
        <v>4.0734099159240724</v>
      </c>
      <c r="X403" s="15">
        <v>0.32815000152587892</v>
      </c>
      <c r="Y403" s="15">
        <v>8.203999900817871E-2</v>
      </c>
      <c r="Z403" s="15">
        <v>0.24611999511718749</v>
      </c>
      <c r="AA403" s="15">
        <v>0</v>
      </c>
      <c r="AB403" s="15">
        <v>0</v>
      </c>
      <c r="AC403" s="15">
        <v>0</v>
      </c>
      <c r="AD403" s="15">
        <v>0</v>
      </c>
      <c r="AE403" s="15">
        <v>0</v>
      </c>
      <c r="AF403" s="15">
        <v>0</v>
      </c>
      <c r="AG403" s="15">
        <f t="shared" si="31"/>
        <v>6.8293498675823203</v>
      </c>
      <c r="AH403" s="15">
        <v>0.65300997924804682</v>
      </c>
      <c r="AI403" s="15">
        <v>0</v>
      </c>
      <c r="AJ403" s="15">
        <v>0.51032998657226558</v>
      </c>
      <c r="AK403" s="15">
        <v>0</v>
      </c>
      <c r="AL403" s="15">
        <v>0</v>
      </c>
      <c r="AM403" s="15">
        <v>0</v>
      </c>
      <c r="AN403" s="15">
        <v>0</v>
      </c>
      <c r="AO403" s="15">
        <v>0</v>
      </c>
      <c r="AP403" s="15">
        <v>0</v>
      </c>
      <c r="AQ403" s="15">
        <v>0</v>
      </c>
      <c r="AR403" s="15">
        <v>0</v>
      </c>
      <c r="AS403" s="15">
        <v>0</v>
      </c>
      <c r="AT403" s="15">
        <f t="shared" si="32"/>
        <v>1.1633399658203123</v>
      </c>
      <c r="AU403" s="15">
        <v>0</v>
      </c>
      <c r="AV403" s="15">
        <v>0</v>
      </c>
      <c r="AW403" s="15">
        <v>0</v>
      </c>
      <c r="AX403" s="15">
        <v>0</v>
      </c>
      <c r="AY403" s="15">
        <v>0</v>
      </c>
      <c r="AZ403" s="15">
        <v>0</v>
      </c>
      <c r="BA403" s="15">
        <v>0</v>
      </c>
      <c r="BB403" s="15">
        <v>0</v>
      </c>
      <c r="BC403" s="15">
        <v>0</v>
      </c>
      <c r="BD403" s="15">
        <v>0</v>
      </c>
      <c r="BE403" s="15">
        <v>0</v>
      </c>
      <c r="BF403" s="15">
        <v>0</v>
      </c>
      <c r="BG403" s="15">
        <f t="shared" si="33"/>
        <v>0</v>
      </c>
      <c r="BH403" t="str">
        <f t="shared" si="34"/>
        <v>SCGGas</v>
      </c>
      <c r="BI403" t="str">
        <f>VLOOKUP(BH403,[2]Summary!$C$29:$C$56,1,0)</f>
        <v>SCGGas</v>
      </c>
      <c r="BJ403" s="16">
        <v>44197</v>
      </c>
    </row>
    <row r="404" spans="1:62" x14ac:dyDescent="0.25">
      <c r="A404" s="13" t="s">
        <v>534</v>
      </c>
      <c r="B404" s="13" t="s">
        <v>534</v>
      </c>
      <c r="C404" t="s">
        <v>535</v>
      </c>
      <c r="D404" t="s">
        <v>307</v>
      </c>
      <c r="E404" t="s">
        <v>475</v>
      </c>
      <c r="F404" s="13" t="s">
        <v>302</v>
      </c>
      <c r="G404" s="14"/>
      <c r="H404" s="15">
        <v>0</v>
      </c>
      <c r="I404" s="15">
        <v>0</v>
      </c>
      <c r="J404" s="15">
        <v>0</v>
      </c>
      <c r="K404" s="15">
        <v>0</v>
      </c>
      <c r="L404" s="15">
        <v>0</v>
      </c>
      <c r="M404" s="15">
        <v>0</v>
      </c>
      <c r="N404" s="15">
        <v>0</v>
      </c>
      <c r="O404" s="15">
        <v>0</v>
      </c>
      <c r="P404" s="15">
        <v>0</v>
      </c>
      <c r="Q404" s="15">
        <v>0</v>
      </c>
      <c r="R404" s="15">
        <v>0</v>
      </c>
      <c r="S404" s="15">
        <v>0</v>
      </c>
      <c r="T404" s="15">
        <f t="shared" si="30"/>
        <v>0</v>
      </c>
      <c r="U404" s="15">
        <v>0</v>
      </c>
      <c r="V404" s="15">
        <v>0</v>
      </c>
      <c r="W404" s="15">
        <v>0</v>
      </c>
      <c r="X404" s="15">
        <v>0</v>
      </c>
      <c r="Y404" s="15">
        <v>0</v>
      </c>
      <c r="Z404" s="15">
        <v>0</v>
      </c>
      <c r="AA404" s="15">
        <v>0</v>
      </c>
      <c r="AB404" s="15">
        <v>0</v>
      </c>
      <c r="AC404" s="15">
        <v>0</v>
      </c>
      <c r="AD404" s="15">
        <v>0</v>
      </c>
      <c r="AE404" s="15">
        <v>0</v>
      </c>
      <c r="AF404" s="15">
        <v>0</v>
      </c>
      <c r="AG404" s="15">
        <f t="shared" si="31"/>
        <v>0</v>
      </c>
      <c r="AH404" s="15">
        <v>0</v>
      </c>
      <c r="AI404" s="15">
        <v>0</v>
      </c>
      <c r="AJ404" s="15">
        <v>0</v>
      </c>
      <c r="AK404" s="15">
        <v>0</v>
      </c>
      <c r="AL404" s="15">
        <v>0</v>
      </c>
      <c r="AM404" s="15">
        <v>0</v>
      </c>
      <c r="AN404" s="15">
        <v>0</v>
      </c>
      <c r="AO404" s="15">
        <v>0</v>
      </c>
      <c r="AP404" s="15">
        <v>0</v>
      </c>
      <c r="AQ404" s="15">
        <v>0</v>
      </c>
      <c r="AR404" s="15">
        <v>0</v>
      </c>
      <c r="AS404" s="15">
        <v>0</v>
      </c>
      <c r="AT404" s="15">
        <f t="shared" si="32"/>
        <v>0</v>
      </c>
      <c r="AU404" s="15">
        <v>0</v>
      </c>
      <c r="AV404" s="15">
        <v>0</v>
      </c>
      <c r="AW404" s="15">
        <v>0</v>
      </c>
      <c r="AX404" s="15">
        <v>0</v>
      </c>
      <c r="AY404" s="15">
        <v>0</v>
      </c>
      <c r="AZ404" s="15">
        <v>0</v>
      </c>
      <c r="BA404" s="15">
        <v>0</v>
      </c>
      <c r="BB404" s="15">
        <v>0</v>
      </c>
      <c r="BC404" s="15">
        <v>0</v>
      </c>
      <c r="BD404" s="15">
        <v>0</v>
      </c>
      <c r="BE404" s="15">
        <v>0</v>
      </c>
      <c r="BF404" s="15">
        <v>0</v>
      </c>
      <c r="BG404" s="15">
        <f t="shared" si="33"/>
        <v>0</v>
      </c>
      <c r="BH404" t="str">
        <f t="shared" si="34"/>
        <v>BGCGas</v>
      </c>
      <c r="BI404" t="str">
        <f>VLOOKUP(BH404,[2]Summary!$C$29:$C$56,1,0)</f>
        <v>BGCGas</v>
      </c>
      <c r="BJ404" s="16">
        <v>44562</v>
      </c>
    </row>
    <row r="405" spans="1:62" x14ac:dyDescent="0.25">
      <c r="A405" s="13" t="s">
        <v>536</v>
      </c>
      <c r="B405" s="13" t="s">
        <v>536</v>
      </c>
      <c r="C405" t="s">
        <v>537</v>
      </c>
      <c r="D405" t="s">
        <v>307</v>
      </c>
      <c r="E405" t="s">
        <v>475</v>
      </c>
      <c r="F405" s="13" t="s">
        <v>302</v>
      </c>
      <c r="G405" s="14"/>
      <c r="H405" s="15">
        <v>0</v>
      </c>
      <c r="I405" s="15">
        <v>0</v>
      </c>
      <c r="J405" s="15">
        <v>0</v>
      </c>
      <c r="K405" s="15">
        <v>0</v>
      </c>
      <c r="L405" s="15">
        <v>0</v>
      </c>
      <c r="M405" s="15">
        <v>0</v>
      </c>
      <c r="N405" s="15">
        <v>0</v>
      </c>
      <c r="O405" s="15">
        <v>0</v>
      </c>
      <c r="P405" s="15">
        <v>0</v>
      </c>
      <c r="Q405" s="15">
        <v>0</v>
      </c>
      <c r="R405" s="15">
        <v>0</v>
      </c>
      <c r="S405" s="15">
        <v>3.3319999999999999</v>
      </c>
      <c r="T405" s="15">
        <f t="shared" si="30"/>
        <v>3.3319999999999999</v>
      </c>
      <c r="U405" s="15">
        <v>0</v>
      </c>
      <c r="V405" s="15">
        <v>0</v>
      </c>
      <c r="W405" s="15">
        <v>0</v>
      </c>
      <c r="X405" s="15">
        <v>0</v>
      </c>
      <c r="Y405" s="15">
        <v>0</v>
      </c>
      <c r="Z405" s="15">
        <v>0</v>
      </c>
      <c r="AA405" s="15">
        <v>0</v>
      </c>
      <c r="AB405" s="15">
        <v>0</v>
      </c>
      <c r="AC405" s="15">
        <v>0</v>
      </c>
      <c r="AD405" s="15">
        <v>0</v>
      </c>
      <c r="AE405" s="15">
        <v>0</v>
      </c>
      <c r="AF405" s="15">
        <v>0</v>
      </c>
      <c r="AG405" s="15">
        <f t="shared" si="31"/>
        <v>0</v>
      </c>
      <c r="AH405" s="15">
        <v>0</v>
      </c>
      <c r="AI405" s="15">
        <v>0</v>
      </c>
      <c r="AJ405" s="15">
        <v>0</v>
      </c>
      <c r="AK405" s="15">
        <v>0</v>
      </c>
      <c r="AL405" s="15">
        <v>0</v>
      </c>
      <c r="AM405" s="15">
        <v>0</v>
      </c>
      <c r="AN405" s="15">
        <v>0</v>
      </c>
      <c r="AO405" s="15">
        <v>0</v>
      </c>
      <c r="AP405" s="15">
        <v>0</v>
      </c>
      <c r="AQ405" s="15">
        <v>0</v>
      </c>
      <c r="AR405" s="15">
        <v>0</v>
      </c>
      <c r="AS405" s="15">
        <v>0</v>
      </c>
      <c r="AT405" s="15">
        <f t="shared" si="32"/>
        <v>0</v>
      </c>
      <c r="AU405" s="15">
        <v>0</v>
      </c>
      <c r="AV405" s="15">
        <v>0</v>
      </c>
      <c r="AW405" s="15">
        <v>0</v>
      </c>
      <c r="AX405" s="15">
        <v>0</v>
      </c>
      <c r="AY405" s="15">
        <v>0</v>
      </c>
      <c r="AZ405" s="15">
        <v>0</v>
      </c>
      <c r="BA405" s="15">
        <v>0</v>
      </c>
      <c r="BB405" s="15">
        <v>0</v>
      </c>
      <c r="BC405" s="15">
        <v>0</v>
      </c>
      <c r="BD405" s="15">
        <v>0</v>
      </c>
      <c r="BE405" s="15">
        <v>0</v>
      </c>
      <c r="BF405" s="15">
        <v>0</v>
      </c>
      <c r="BG405" s="15">
        <f t="shared" si="33"/>
        <v>0</v>
      </c>
      <c r="BH405" t="str">
        <f t="shared" si="34"/>
        <v>BGCGas</v>
      </c>
      <c r="BI405" t="str">
        <f>VLOOKUP(BH405,[2]Summary!$C$29:$C$56,1,0)</f>
        <v>BGCGas</v>
      </c>
      <c r="BJ405" s="16">
        <v>43466</v>
      </c>
    </row>
    <row r="406" spans="1:62" x14ac:dyDescent="0.25">
      <c r="A406" s="13">
        <v>802439.01</v>
      </c>
      <c r="B406" s="13">
        <v>802439.01</v>
      </c>
      <c r="C406" t="s">
        <v>538</v>
      </c>
      <c r="D406" t="s">
        <v>18</v>
      </c>
      <c r="E406" t="s">
        <v>19</v>
      </c>
      <c r="F406" s="13" t="s">
        <v>60</v>
      </c>
      <c r="G406" s="14"/>
      <c r="H406" s="15">
        <v>0</v>
      </c>
      <c r="I406" s="15">
        <v>0</v>
      </c>
      <c r="J406" s="15">
        <v>0</v>
      </c>
      <c r="K406" s="15">
        <v>0</v>
      </c>
      <c r="L406" s="15">
        <v>0</v>
      </c>
      <c r="M406" s="15">
        <v>0</v>
      </c>
      <c r="N406" s="15">
        <v>0</v>
      </c>
      <c r="O406" s="15">
        <v>0</v>
      </c>
      <c r="P406" s="15">
        <v>0</v>
      </c>
      <c r="Q406" s="15">
        <v>0</v>
      </c>
      <c r="R406" s="15">
        <v>0</v>
      </c>
      <c r="S406" s="15">
        <v>7.6989999999999998</v>
      </c>
      <c r="T406" s="15">
        <f t="shared" si="30"/>
        <v>7.6989999999999998</v>
      </c>
      <c r="U406" s="15">
        <v>4.7720001220703127E-2</v>
      </c>
      <c r="V406" s="15">
        <v>4.7720001220703127E-2</v>
      </c>
      <c r="W406" s="15">
        <v>4.7389999389648441E-2</v>
      </c>
      <c r="X406" s="15">
        <v>4.7389999389648441E-2</v>
      </c>
      <c r="Y406" s="15">
        <v>4.7389999389648441E-2</v>
      </c>
      <c r="Z406" s="15">
        <v>11.583350173950196</v>
      </c>
      <c r="AA406" s="15">
        <v>0.11962000274658204</v>
      </c>
      <c r="AB406" s="15">
        <v>0.11962000274658204</v>
      </c>
      <c r="AC406" s="15">
        <v>9.9400001525878912E-2</v>
      </c>
      <c r="AD406" s="15">
        <v>9.9400001525878912E-2</v>
      </c>
      <c r="AE406" s="15">
        <v>9.9400001525878912E-2</v>
      </c>
      <c r="AF406" s="15">
        <v>99.989579986572267</v>
      </c>
      <c r="AG406" s="15">
        <f t="shared" si="31"/>
        <v>112.34798017120362</v>
      </c>
      <c r="AH406" s="15">
        <v>1.063050012588501</v>
      </c>
      <c r="AI406" s="15">
        <v>0.73645001220703121</v>
      </c>
      <c r="AJ406" s="15">
        <v>2.7067500152587889</v>
      </c>
      <c r="AK406" s="15">
        <v>0.72453997802734371</v>
      </c>
      <c r="AL406" s="15">
        <v>0.72453997802734371</v>
      </c>
      <c r="AM406" s="15">
        <v>0.31576998901367187</v>
      </c>
      <c r="AN406" s="15">
        <v>0.73640002441406249</v>
      </c>
      <c r="AO406" s="15">
        <v>0.73640002441406249</v>
      </c>
      <c r="AP406" s="15">
        <v>0.82170001220703126</v>
      </c>
      <c r="AQ406" s="15">
        <v>0.82199999999999995</v>
      </c>
      <c r="AR406" s="15">
        <v>0</v>
      </c>
      <c r="AS406" s="15">
        <v>0</v>
      </c>
      <c r="AT406" s="15">
        <f t="shared" si="32"/>
        <v>9.3876000461578357</v>
      </c>
      <c r="AU406" s="15">
        <v>0</v>
      </c>
      <c r="AV406" s="15">
        <v>0</v>
      </c>
      <c r="AW406" s="15">
        <v>0</v>
      </c>
      <c r="AX406" s="15">
        <v>0</v>
      </c>
      <c r="AY406" s="15">
        <v>0</v>
      </c>
      <c r="AZ406" s="15">
        <v>0</v>
      </c>
      <c r="BA406" s="15">
        <v>0</v>
      </c>
      <c r="BB406" s="15">
        <v>0</v>
      </c>
      <c r="BC406" s="15">
        <v>0</v>
      </c>
      <c r="BD406" s="15">
        <v>0</v>
      </c>
      <c r="BE406" s="15">
        <v>0</v>
      </c>
      <c r="BF406" s="15">
        <v>0</v>
      </c>
      <c r="BG406" s="15">
        <f t="shared" si="33"/>
        <v>0</v>
      </c>
      <c r="BH406" t="str">
        <f t="shared" si="34"/>
        <v>UIDIST</v>
      </c>
      <c r="BI406" t="str">
        <f>VLOOKUP(BH406,[2]Summary!$C$29:$C$56,1,0)</f>
        <v>UIDist</v>
      </c>
      <c r="BJ406" s="16">
        <v>44197</v>
      </c>
    </row>
    <row r="407" spans="1:62" x14ac:dyDescent="0.25">
      <c r="A407" s="13" t="s">
        <v>539</v>
      </c>
      <c r="B407" s="13" t="s">
        <v>539</v>
      </c>
      <c r="C407" t="s">
        <v>540</v>
      </c>
      <c r="D407" t="s">
        <v>307</v>
      </c>
      <c r="E407" t="s">
        <v>475</v>
      </c>
      <c r="F407" s="13" t="s">
        <v>60</v>
      </c>
      <c r="G407" s="14"/>
      <c r="H407" s="15">
        <v>0</v>
      </c>
      <c r="I407" s="15">
        <v>0</v>
      </c>
      <c r="J407" s="15">
        <v>0</v>
      </c>
      <c r="K407" s="15">
        <v>0</v>
      </c>
      <c r="L407" s="15">
        <v>0</v>
      </c>
      <c r="M407" s="15">
        <v>0</v>
      </c>
      <c r="N407" s="15">
        <v>0</v>
      </c>
      <c r="O407" s="15">
        <v>0</v>
      </c>
      <c r="P407" s="15">
        <v>0</v>
      </c>
      <c r="Q407" s="15">
        <v>0</v>
      </c>
      <c r="R407" s="15">
        <v>0</v>
      </c>
      <c r="S407" s="15">
        <v>55.456000000000003</v>
      </c>
      <c r="T407" s="15">
        <f t="shared" si="30"/>
        <v>55.456000000000003</v>
      </c>
      <c r="U407" s="15">
        <v>0</v>
      </c>
      <c r="V407" s="15">
        <v>0</v>
      </c>
      <c r="W407" s="15">
        <v>0</v>
      </c>
      <c r="X407" s="15">
        <v>-7.4375</v>
      </c>
      <c r="Y407" s="15">
        <v>2.2000000000000002</v>
      </c>
      <c r="Z407" s="15">
        <v>5.2341597671508788</v>
      </c>
      <c r="AA407" s="15">
        <v>-0.22353002929687499</v>
      </c>
      <c r="AB407" s="15">
        <v>0</v>
      </c>
      <c r="AC407" s="15">
        <v>1.8593800048828124</v>
      </c>
      <c r="AD407" s="15">
        <v>0</v>
      </c>
      <c r="AE407" s="15">
        <v>0</v>
      </c>
      <c r="AF407" s="15">
        <v>0.17771000671386719</v>
      </c>
      <c r="AG407" s="15">
        <f t="shared" si="31"/>
        <v>1.8102197494506838</v>
      </c>
      <c r="AH407" s="15">
        <v>-0.17771000671386719</v>
      </c>
      <c r="AI407" s="15">
        <v>0</v>
      </c>
      <c r="AJ407" s="15">
        <v>0</v>
      </c>
      <c r="AK407" s="15">
        <v>0</v>
      </c>
      <c r="AL407" s="15">
        <v>0</v>
      </c>
      <c r="AM407" s="15">
        <v>0</v>
      </c>
      <c r="AN407" s="15">
        <v>0</v>
      </c>
      <c r="AO407" s="15">
        <v>0</v>
      </c>
      <c r="AP407" s="15">
        <v>0</v>
      </c>
      <c r="AQ407" s="15">
        <v>0</v>
      </c>
      <c r="AR407" s="15">
        <v>0</v>
      </c>
      <c r="AS407" s="15">
        <v>0</v>
      </c>
      <c r="AT407" s="15">
        <f t="shared" si="32"/>
        <v>-0.17771000671386719</v>
      </c>
      <c r="AU407" s="15">
        <v>0</v>
      </c>
      <c r="AV407" s="15">
        <v>0</v>
      </c>
      <c r="AW407" s="15">
        <v>0</v>
      </c>
      <c r="AX407" s="15">
        <v>0</v>
      </c>
      <c r="AY407" s="15">
        <v>0</v>
      </c>
      <c r="AZ407" s="15">
        <v>0</v>
      </c>
      <c r="BA407" s="15">
        <v>0</v>
      </c>
      <c r="BB407" s="15">
        <v>0</v>
      </c>
      <c r="BC407" s="15">
        <v>0</v>
      </c>
      <c r="BD407" s="15">
        <v>0</v>
      </c>
      <c r="BE407" s="15">
        <v>0</v>
      </c>
      <c r="BF407" s="15">
        <v>0</v>
      </c>
      <c r="BG407" s="15">
        <f t="shared" si="33"/>
        <v>0</v>
      </c>
      <c r="BH407" t="str">
        <f t="shared" si="34"/>
        <v>BGCGas</v>
      </c>
      <c r="BI407" t="str">
        <f>VLOOKUP(BH407,[2]Summary!$C$29:$C$56,1,0)</f>
        <v>BGCGas</v>
      </c>
      <c r="BJ407" s="16">
        <v>44197</v>
      </c>
    </row>
    <row r="408" spans="1:62" x14ac:dyDescent="0.25">
      <c r="A408" s="13" t="s">
        <v>541</v>
      </c>
      <c r="B408" s="13" t="s">
        <v>541</v>
      </c>
      <c r="C408" t="s">
        <v>540</v>
      </c>
      <c r="D408" t="s">
        <v>307</v>
      </c>
      <c r="E408" t="s">
        <v>475</v>
      </c>
      <c r="F408" s="13" t="s">
        <v>60</v>
      </c>
      <c r="G408" s="14"/>
      <c r="H408" s="15">
        <v>0</v>
      </c>
      <c r="I408" s="15">
        <v>0</v>
      </c>
      <c r="J408" s="15">
        <v>0</v>
      </c>
      <c r="K408" s="15">
        <v>0</v>
      </c>
      <c r="L408" s="15">
        <v>0</v>
      </c>
      <c r="M408" s="15">
        <v>0</v>
      </c>
      <c r="N408" s="15">
        <v>0</v>
      </c>
      <c r="O408" s="15">
        <v>0</v>
      </c>
      <c r="P408" s="15">
        <v>0</v>
      </c>
      <c r="Q408" s="15">
        <v>0</v>
      </c>
      <c r="R408" s="15">
        <v>0</v>
      </c>
      <c r="S408" s="15">
        <v>55.19</v>
      </c>
      <c r="T408" s="15">
        <f t="shared" si="30"/>
        <v>55.19</v>
      </c>
      <c r="U408" s="15">
        <v>0</v>
      </c>
      <c r="V408" s="15">
        <v>0</v>
      </c>
      <c r="W408" s="15">
        <v>0</v>
      </c>
      <c r="X408" s="15">
        <v>-7.4375</v>
      </c>
      <c r="Y408" s="15">
        <v>0</v>
      </c>
      <c r="Z408" s="15">
        <v>0.4375</v>
      </c>
      <c r="AA408" s="15">
        <v>0.8251800537109375</v>
      </c>
      <c r="AB408" s="15">
        <v>0</v>
      </c>
      <c r="AC408" s="15">
        <v>0</v>
      </c>
      <c r="AD408" s="15">
        <v>1.8593800048828124</v>
      </c>
      <c r="AE408" s="15">
        <v>0</v>
      </c>
      <c r="AF408" s="15">
        <v>0</v>
      </c>
      <c r="AG408" s="15">
        <f t="shared" si="31"/>
        <v>-4.3154399414062503</v>
      </c>
      <c r="AH408" s="15">
        <v>0</v>
      </c>
      <c r="AI408" s="15">
        <v>0</v>
      </c>
      <c r="AJ408" s="15">
        <v>0</v>
      </c>
      <c r="AK408" s="15">
        <v>1.8593800048828124</v>
      </c>
      <c r="AL408" s="15">
        <v>1.2132299804687501</v>
      </c>
      <c r="AM408" s="15">
        <v>0</v>
      </c>
      <c r="AN408" s="15">
        <v>0</v>
      </c>
      <c r="AO408" s="15">
        <v>0</v>
      </c>
      <c r="AP408" s="15">
        <v>0</v>
      </c>
      <c r="AQ408" s="15">
        <v>0</v>
      </c>
      <c r="AR408" s="15">
        <v>0</v>
      </c>
      <c r="AS408" s="15">
        <v>0</v>
      </c>
      <c r="AT408" s="15">
        <f t="shared" si="32"/>
        <v>3.0726099853515625</v>
      </c>
      <c r="AU408" s="15">
        <v>0</v>
      </c>
      <c r="AV408" s="15">
        <v>0</v>
      </c>
      <c r="AW408" s="15">
        <v>0</v>
      </c>
      <c r="AX408" s="15">
        <v>0</v>
      </c>
      <c r="AY408" s="15">
        <v>0</v>
      </c>
      <c r="AZ408" s="15">
        <v>0</v>
      </c>
      <c r="BA408" s="15">
        <v>0</v>
      </c>
      <c r="BB408" s="15">
        <v>0</v>
      </c>
      <c r="BC408" s="15">
        <v>0</v>
      </c>
      <c r="BD408" s="15">
        <v>0</v>
      </c>
      <c r="BE408" s="15">
        <v>0</v>
      </c>
      <c r="BF408" s="15">
        <v>0</v>
      </c>
      <c r="BG408" s="15">
        <f t="shared" si="33"/>
        <v>0</v>
      </c>
      <c r="BH408" t="str">
        <f t="shared" si="34"/>
        <v>BGCGas</v>
      </c>
      <c r="BI408" t="str">
        <f>VLOOKUP(BH408,[2]Summary!$C$29:$C$56,1,0)</f>
        <v>BGCGas</v>
      </c>
      <c r="BJ408" s="16">
        <v>44197</v>
      </c>
    </row>
    <row r="409" spans="1:62" x14ac:dyDescent="0.25">
      <c r="A409" s="13" t="s">
        <v>542</v>
      </c>
      <c r="B409" s="13" t="s">
        <v>542</v>
      </c>
      <c r="C409" t="s">
        <v>540</v>
      </c>
      <c r="D409" t="s">
        <v>307</v>
      </c>
      <c r="E409" t="s">
        <v>475</v>
      </c>
      <c r="F409" s="13" t="s">
        <v>60</v>
      </c>
      <c r="G409" s="14"/>
      <c r="H409" s="15">
        <v>0</v>
      </c>
      <c r="I409" s="15">
        <v>0</v>
      </c>
      <c r="J409" s="15">
        <v>0</v>
      </c>
      <c r="K409" s="15">
        <v>0</v>
      </c>
      <c r="L409" s="15">
        <v>0</v>
      </c>
      <c r="M409" s="15">
        <v>0</v>
      </c>
      <c r="N409" s="15">
        <v>0</v>
      </c>
      <c r="O409" s="15">
        <v>0</v>
      </c>
      <c r="P409" s="15">
        <v>0</v>
      </c>
      <c r="Q409" s="15">
        <v>0</v>
      </c>
      <c r="R409" s="15">
        <v>0</v>
      </c>
      <c r="S409" s="15">
        <v>57.921999999999997</v>
      </c>
      <c r="T409" s="15">
        <f t="shared" si="30"/>
        <v>57.921999999999997</v>
      </c>
      <c r="U409" s="15">
        <v>0</v>
      </c>
      <c r="V409" s="15">
        <v>0</v>
      </c>
      <c r="W409" s="15">
        <v>0</v>
      </c>
      <c r="X409" s="15">
        <v>-7.4375</v>
      </c>
      <c r="Y409" s="15">
        <v>0</v>
      </c>
      <c r="Z409" s="15">
        <v>0.4375</v>
      </c>
      <c r="AA409" s="15">
        <v>2.2565599975585937</v>
      </c>
      <c r="AB409" s="15">
        <v>1.6399999856948851E-3</v>
      </c>
      <c r="AC409" s="15">
        <v>0</v>
      </c>
      <c r="AD409" s="15">
        <v>0</v>
      </c>
      <c r="AE409" s="15">
        <v>0</v>
      </c>
      <c r="AF409" s="15">
        <v>4.0303400878906253</v>
      </c>
      <c r="AG409" s="15">
        <f t="shared" si="31"/>
        <v>-0.71145991456508639</v>
      </c>
      <c r="AH409" s="15">
        <v>-4.0303400878906253</v>
      </c>
      <c r="AI409" s="15">
        <v>0</v>
      </c>
      <c r="AJ409" s="15">
        <v>0</v>
      </c>
      <c r="AK409" s="15">
        <v>0</v>
      </c>
      <c r="AL409" s="15">
        <v>0</v>
      </c>
      <c r="AM409" s="15">
        <v>0</v>
      </c>
      <c r="AN409" s="15">
        <v>0</v>
      </c>
      <c r="AO409" s="15">
        <v>0</v>
      </c>
      <c r="AP409" s="15">
        <v>0</v>
      </c>
      <c r="AQ409" s="15">
        <v>0</v>
      </c>
      <c r="AR409" s="15">
        <v>0</v>
      </c>
      <c r="AS409" s="15">
        <v>0</v>
      </c>
      <c r="AT409" s="15">
        <f t="shared" si="32"/>
        <v>-4.0303400878906253</v>
      </c>
      <c r="AU409" s="15">
        <v>0</v>
      </c>
      <c r="AV409" s="15">
        <v>0</v>
      </c>
      <c r="AW409" s="15">
        <v>0</v>
      </c>
      <c r="AX409" s="15">
        <v>0</v>
      </c>
      <c r="AY409" s="15">
        <v>0</v>
      </c>
      <c r="AZ409" s="15">
        <v>0</v>
      </c>
      <c r="BA409" s="15">
        <v>0</v>
      </c>
      <c r="BB409" s="15">
        <v>0</v>
      </c>
      <c r="BC409" s="15">
        <v>0</v>
      </c>
      <c r="BD409" s="15">
        <v>0</v>
      </c>
      <c r="BE409" s="15">
        <v>0</v>
      </c>
      <c r="BF409" s="15">
        <v>0</v>
      </c>
      <c r="BG409" s="15">
        <f t="shared" si="33"/>
        <v>0</v>
      </c>
      <c r="BH409" t="str">
        <f t="shared" si="34"/>
        <v>BGCGas</v>
      </c>
      <c r="BI409" t="str">
        <f>VLOOKUP(BH409,[2]Summary!$C$29:$C$56,1,0)</f>
        <v>BGCGas</v>
      </c>
      <c r="BJ409" s="16">
        <v>44197</v>
      </c>
    </row>
    <row r="410" spans="1:62" x14ac:dyDescent="0.25">
      <c r="A410" s="13" t="s">
        <v>543</v>
      </c>
      <c r="B410" s="13" t="s">
        <v>543</v>
      </c>
      <c r="C410" t="s">
        <v>544</v>
      </c>
      <c r="D410" t="s">
        <v>307</v>
      </c>
      <c r="E410" t="s">
        <v>475</v>
      </c>
      <c r="F410" s="13" t="s">
        <v>60</v>
      </c>
      <c r="G410" s="14"/>
      <c r="H410" s="15">
        <v>0</v>
      </c>
      <c r="I410" s="15">
        <v>0</v>
      </c>
      <c r="J410" s="15">
        <v>0</v>
      </c>
      <c r="K410" s="15">
        <v>0</v>
      </c>
      <c r="L410" s="15">
        <v>0</v>
      </c>
      <c r="M410" s="15">
        <v>0</v>
      </c>
      <c r="N410" s="15">
        <v>0</v>
      </c>
      <c r="O410" s="15">
        <v>0</v>
      </c>
      <c r="P410" s="15">
        <v>0</v>
      </c>
      <c r="Q410" s="15">
        <v>0</v>
      </c>
      <c r="R410" s="15">
        <v>0</v>
      </c>
      <c r="S410" s="15">
        <v>37.692999999999998</v>
      </c>
      <c r="T410" s="15">
        <f t="shared" si="30"/>
        <v>37.692999999999998</v>
      </c>
      <c r="U410" s="15">
        <v>0</v>
      </c>
      <c r="V410" s="15">
        <v>0</v>
      </c>
      <c r="W410" s="15">
        <v>0</v>
      </c>
      <c r="X410" s="15">
        <v>0</v>
      </c>
      <c r="Y410" s="15">
        <v>0</v>
      </c>
      <c r="Z410" s="15">
        <v>0</v>
      </c>
      <c r="AA410" s="15">
        <v>1.5</v>
      </c>
      <c r="AB410" s="15">
        <v>0</v>
      </c>
      <c r="AC410" s="15">
        <v>0</v>
      </c>
      <c r="AD410" s="15">
        <v>0</v>
      </c>
      <c r="AE410" s="15">
        <v>0</v>
      </c>
      <c r="AF410" s="15">
        <v>4.9197797851562504</v>
      </c>
      <c r="AG410" s="15">
        <f t="shared" si="31"/>
        <v>6.4197797851562504</v>
      </c>
      <c r="AH410" s="15">
        <v>-4.9197797851562504</v>
      </c>
      <c r="AI410" s="15">
        <v>0</v>
      </c>
      <c r="AJ410" s="15">
        <v>0</v>
      </c>
      <c r="AK410" s="15">
        <v>0</v>
      </c>
      <c r="AL410" s="15">
        <v>0</v>
      </c>
      <c r="AM410" s="15">
        <v>0</v>
      </c>
      <c r="AN410" s="15">
        <v>0</v>
      </c>
      <c r="AO410" s="15">
        <v>0</v>
      </c>
      <c r="AP410" s="15">
        <v>0</v>
      </c>
      <c r="AQ410" s="15">
        <v>0</v>
      </c>
      <c r="AR410" s="15">
        <v>0</v>
      </c>
      <c r="AS410" s="15">
        <v>0</v>
      </c>
      <c r="AT410" s="15">
        <f t="shared" si="32"/>
        <v>-4.9197797851562504</v>
      </c>
      <c r="AU410" s="15">
        <v>0</v>
      </c>
      <c r="AV410" s="15">
        <v>0</v>
      </c>
      <c r="AW410" s="15">
        <v>0</v>
      </c>
      <c r="AX410" s="15">
        <v>0</v>
      </c>
      <c r="AY410" s="15">
        <v>0</v>
      </c>
      <c r="AZ410" s="15">
        <v>0</v>
      </c>
      <c r="BA410" s="15">
        <v>0</v>
      </c>
      <c r="BB410" s="15">
        <v>0</v>
      </c>
      <c r="BC410" s="15">
        <v>0</v>
      </c>
      <c r="BD410" s="15">
        <v>0</v>
      </c>
      <c r="BE410" s="15">
        <v>0</v>
      </c>
      <c r="BF410" s="15">
        <v>0</v>
      </c>
      <c r="BG410" s="15">
        <f t="shared" si="33"/>
        <v>0</v>
      </c>
      <c r="BH410" t="str">
        <f t="shared" si="34"/>
        <v>BGCGas</v>
      </c>
      <c r="BI410" t="str">
        <f>VLOOKUP(BH410,[2]Summary!$C$29:$C$56,1,0)</f>
        <v>BGCGas</v>
      </c>
      <c r="BJ410" s="16">
        <v>44197</v>
      </c>
    </row>
    <row r="411" spans="1:62" x14ac:dyDescent="0.25">
      <c r="A411" s="13" t="s">
        <v>545</v>
      </c>
      <c r="B411" s="13" t="s">
        <v>545</v>
      </c>
      <c r="C411" t="s">
        <v>546</v>
      </c>
      <c r="D411" t="s">
        <v>434</v>
      </c>
      <c r="E411" t="s">
        <v>475</v>
      </c>
      <c r="F411" s="13" t="s">
        <v>60</v>
      </c>
      <c r="G411" s="14"/>
      <c r="H411" s="15">
        <v>0</v>
      </c>
      <c r="I411" s="15">
        <v>0</v>
      </c>
      <c r="J411" s="15">
        <v>0</v>
      </c>
      <c r="K411" s="15">
        <v>0</v>
      </c>
      <c r="L411" s="15">
        <v>0</v>
      </c>
      <c r="M411" s="15">
        <v>0</v>
      </c>
      <c r="N411" s="15">
        <v>0</v>
      </c>
      <c r="O411" s="15">
        <v>0</v>
      </c>
      <c r="P411" s="15">
        <v>0</v>
      </c>
      <c r="Q411" s="15">
        <v>0</v>
      </c>
      <c r="R411" s="15">
        <v>0</v>
      </c>
      <c r="S411" s="15">
        <v>184.328</v>
      </c>
      <c r="T411" s="15">
        <f t="shared" si="30"/>
        <v>184.328</v>
      </c>
      <c r="U411" s="15">
        <v>-3.4182199707031251</v>
      </c>
      <c r="V411" s="15">
        <v>74.050718750000001</v>
      </c>
      <c r="W411" s="15">
        <v>56.11296875</v>
      </c>
      <c r="X411" s="15">
        <v>33.239308593750003</v>
      </c>
      <c r="Y411" s="15">
        <v>21.99026953125</v>
      </c>
      <c r="Z411" s="15">
        <v>0</v>
      </c>
      <c r="AA411" s="15">
        <v>0</v>
      </c>
      <c r="AB411" s="15">
        <v>8.6962197265625001</v>
      </c>
      <c r="AC411" s="15">
        <v>1.7101500244140626</v>
      </c>
      <c r="AD411" s="15">
        <v>0</v>
      </c>
      <c r="AE411" s="15">
        <v>0</v>
      </c>
      <c r="AF411" s="15">
        <v>0</v>
      </c>
      <c r="AG411" s="15">
        <f t="shared" si="31"/>
        <v>192.38141540527346</v>
      </c>
      <c r="AH411" s="15">
        <v>0</v>
      </c>
      <c r="AI411" s="15">
        <v>0</v>
      </c>
      <c r="AJ411" s="15">
        <v>19.855810546874999</v>
      </c>
      <c r="AK411" s="15">
        <v>0</v>
      </c>
      <c r="AL411" s="15">
        <v>0</v>
      </c>
      <c r="AM411" s="15">
        <v>0</v>
      </c>
      <c r="AN411" s="15">
        <v>0</v>
      </c>
      <c r="AO411" s="15">
        <v>0</v>
      </c>
      <c r="AP411" s="15">
        <v>0</v>
      </c>
      <c r="AQ411" s="15">
        <v>0</v>
      </c>
      <c r="AR411" s="15">
        <v>0</v>
      </c>
      <c r="AS411" s="15">
        <v>0</v>
      </c>
      <c r="AT411" s="15">
        <f t="shared" si="32"/>
        <v>19.855810546874999</v>
      </c>
      <c r="AU411" s="15">
        <v>0</v>
      </c>
      <c r="AV411" s="15">
        <v>0</v>
      </c>
      <c r="AW411" s="15">
        <v>0</v>
      </c>
      <c r="AX411" s="15">
        <v>0</v>
      </c>
      <c r="AY411" s="15">
        <v>0</v>
      </c>
      <c r="AZ411" s="15">
        <v>0</v>
      </c>
      <c r="BA411" s="15">
        <v>0</v>
      </c>
      <c r="BB411" s="15">
        <v>0</v>
      </c>
      <c r="BC411" s="15">
        <v>0</v>
      </c>
      <c r="BD411" s="15">
        <v>0</v>
      </c>
      <c r="BE411" s="15">
        <v>0</v>
      </c>
      <c r="BF411" s="15">
        <v>0</v>
      </c>
      <c r="BG411" s="15">
        <f t="shared" si="33"/>
        <v>0</v>
      </c>
      <c r="BH411" t="str">
        <f t="shared" si="34"/>
        <v>CNGGas</v>
      </c>
      <c r="BI411" t="str">
        <f>VLOOKUP(BH411,[2]Summary!$C$29:$C$56,1,0)</f>
        <v>CNGGas</v>
      </c>
      <c r="BJ411" s="16">
        <v>44197</v>
      </c>
    </row>
    <row r="412" spans="1:62" x14ac:dyDescent="0.25">
      <c r="A412" s="13" t="s">
        <v>547</v>
      </c>
      <c r="B412" s="13" t="s">
        <v>547</v>
      </c>
      <c r="C412" t="s">
        <v>548</v>
      </c>
      <c r="D412" t="s">
        <v>434</v>
      </c>
      <c r="E412" t="s">
        <v>475</v>
      </c>
      <c r="F412" s="13" t="s">
        <v>60</v>
      </c>
      <c r="G412" s="14"/>
      <c r="H412" s="15">
        <v>0</v>
      </c>
      <c r="I412" s="15">
        <v>0</v>
      </c>
      <c r="J412" s="15">
        <v>0</v>
      </c>
      <c r="K412" s="15">
        <v>0</v>
      </c>
      <c r="L412" s="15">
        <v>0</v>
      </c>
      <c r="M412" s="15">
        <v>0</v>
      </c>
      <c r="N412" s="15">
        <v>0</v>
      </c>
      <c r="O412" s="15">
        <v>0</v>
      </c>
      <c r="P412" s="15">
        <v>0</v>
      </c>
      <c r="Q412" s="15">
        <v>0</v>
      </c>
      <c r="R412" s="15">
        <v>0</v>
      </c>
      <c r="S412" s="15">
        <v>117.444</v>
      </c>
      <c r="T412" s="15">
        <f t="shared" si="30"/>
        <v>117.444</v>
      </c>
      <c r="U412" s="15">
        <v>0</v>
      </c>
      <c r="V412" s="15">
        <v>0</v>
      </c>
      <c r="W412" s="15">
        <v>0</v>
      </c>
      <c r="X412" s="15">
        <v>1.6399999618530274E-2</v>
      </c>
      <c r="Y412" s="15">
        <v>0.37223001098632813</v>
      </c>
      <c r="Z412" s="15">
        <v>0</v>
      </c>
      <c r="AA412" s="15">
        <v>14.0248603515625</v>
      </c>
      <c r="AB412" s="15">
        <v>0</v>
      </c>
      <c r="AC412" s="15">
        <v>0</v>
      </c>
      <c r="AD412" s="15">
        <v>0</v>
      </c>
      <c r="AE412" s="15">
        <v>0</v>
      </c>
      <c r="AF412" s="15">
        <v>0</v>
      </c>
      <c r="AG412" s="15">
        <f t="shared" si="31"/>
        <v>14.413490362167359</v>
      </c>
      <c r="AH412" s="15">
        <v>0</v>
      </c>
      <c r="AI412" s="15">
        <v>0</v>
      </c>
      <c r="AJ412" s="15">
        <v>0</v>
      </c>
      <c r="AK412" s="15">
        <v>-14.025</v>
      </c>
      <c r="AL412" s="15">
        <v>0</v>
      </c>
      <c r="AM412" s="15">
        <v>0</v>
      </c>
      <c r="AN412" s="15">
        <v>0</v>
      </c>
      <c r="AO412" s="15">
        <v>0</v>
      </c>
      <c r="AP412" s="15">
        <v>0</v>
      </c>
      <c r="AQ412" s="15">
        <v>0</v>
      </c>
      <c r="AR412" s="15">
        <v>0</v>
      </c>
      <c r="AS412" s="15">
        <v>0</v>
      </c>
      <c r="AT412" s="15">
        <f t="shared" si="32"/>
        <v>-14.025</v>
      </c>
      <c r="AU412" s="15">
        <v>0</v>
      </c>
      <c r="AV412" s="15">
        <v>0</v>
      </c>
      <c r="AW412" s="15">
        <v>0</v>
      </c>
      <c r="AX412" s="15">
        <v>0</v>
      </c>
      <c r="AY412" s="15">
        <v>0</v>
      </c>
      <c r="AZ412" s="15">
        <v>0</v>
      </c>
      <c r="BA412" s="15">
        <v>0</v>
      </c>
      <c r="BB412" s="15">
        <v>0</v>
      </c>
      <c r="BC412" s="15">
        <v>0</v>
      </c>
      <c r="BD412" s="15">
        <v>0</v>
      </c>
      <c r="BE412" s="15">
        <v>0</v>
      </c>
      <c r="BF412" s="15">
        <v>0</v>
      </c>
      <c r="BG412" s="15">
        <f t="shared" si="33"/>
        <v>0</v>
      </c>
      <c r="BH412" t="str">
        <f t="shared" si="34"/>
        <v>CNGGas</v>
      </c>
      <c r="BI412" t="str">
        <f>VLOOKUP(BH412,[2]Summary!$C$29:$C$56,1,0)</f>
        <v>CNGGas</v>
      </c>
      <c r="BJ412" s="16">
        <v>44197</v>
      </c>
    </row>
    <row r="413" spans="1:62" x14ac:dyDescent="0.25">
      <c r="A413" s="13" t="s">
        <v>549</v>
      </c>
      <c r="B413" s="13" t="s">
        <v>549</v>
      </c>
      <c r="C413" t="s">
        <v>550</v>
      </c>
      <c r="D413" t="s">
        <v>434</v>
      </c>
      <c r="E413" t="s">
        <v>475</v>
      </c>
      <c r="F413" s="13" t="s">
        <v>60</v>
      </c>
      <c r="G413" s="14"/>
      <c r="H413" s="15">
        <v>0</v>
      </c>
      <c r="I413" s="15">
        <v>0</v>
      </c>
      <c r="J413" s="15">
        <v>0</v>
      </c>
      <c r="K413" s="15">
        <v>0</v>
      </c>
      <c r="L413" s="15">
        <v>0</v>
      </c>
      <c r="M413" s="15">
        <v>0</v>
      </c>
      <c r="N413" s="15">
        <v>0</v>
      </c>
      <c r="O413" s="15">
        <v>0</v>
      </c>
      <c r="P413" s="15">
        <v>0</v>
      </c>
      <c r="Q413" s="15">
        <v>0</v>
      </c>
      <c r="R413" s="15">
        <v>0</v>
      </c>
      <c r="S413" s="15">
        <v>52.966000000000001</v>
      </c>
      <c r="T413" s="15">
        <f t="shared" si="30"/>
        <v>52.966000000000001</v>
      </c>
      <c r="U413" s="15">
        <v>0</v>
      </c>
      <c r="V413" s="15">
        <v>0</v>
      </c>
      <c r="W413" s="15">
        <v>0</v>
      </c>
      <c r="X413" s="15">
        <v>-6.3810000000000002</v>
      </c>
      <c r="Y413" s="15">
        <v>0</v>
      </c>
      <c r="Z413" s="15">
        <v>3.3220001220703128E-2</v>
      </c>
      <c r="AA413" s="15">
        <v>6.01439990234375</v>
      </c>
      <c r="AB413" s="15">
        <v>0</v>
      </c>
      <c r="AC413" s="15">
        <v>0</v>
      </c>
      <c r="AD413" s="15">
        <v>1.5952500000000001</v>
      </c>
      <c r="AE413" s="15">
        <v>0</v>
      </c>
      <c r="AF413" s="15">
        <v>0</v>
      </c>
      <c r="AG413" s="15">
        <f t="shared" si="31"/>
        <v>1.2618699035644534</v>
      </c>
      <c r="AH413" s="15">
        <v>0</v>
      </c>
      <c r="AI413" s="15">
        <v>0</v>
      </c>
      <c r="AJ413" s="15">
        <v>0</v>
      </c>
      <c r="AK413" s="15">
        <v>0</v>
      </c>
      <c r="AL413" s="15">
        <v>0</v>
      </c>
      <c r="AM413" s="15">
        <v>0</v>
      </c>
      <c r="AN413" s="15">
        <v>0</v>
      </c>
      <c r="AO413" s="15">
        <v>0</v>
      </c>
      <c r="AP413" s="15">
        <v>0</v>
      </c>
      <c r="AQ413" s="15">
        <v>0</v>
      </c>
      <c r="AR413" s="15">
        <v>0</v>
      </c>
      <c r="AS413" s="15">
        <v>0</v>
      </c>
      <c r="AT413" s="15">
        <f t="shared" si="32"/>
        <v>0</v>
      </c>
      <c r="AU413" s="15">
        <v>0</v>
      </c>
      <c r="AV413" s="15">
        <v>0</v>
      </c>
      <c r="AW413" s="15">
        <v>0</v>
      </c>
      <c r="AX413" s="15">
        <v>0</v>
      </c>
      <c r="AY413" s="15">
        <v>0</v>
      </c>
      <c r="AZ413" s="15">
        <v>0</v>
      </c>
      <c r="BA413" s="15">
        <v>0</v>
      </c>
      <c r="BB413" s="15">
        <v>0</v>
      </c>
      <c r="BC413" s="15">
        <v>0</v>
      </c>
      <c r="BD413" s="15">
        <v>0</v>
      </c>
      <c r="BE413" s="15">
        <v>0</v>
      </c>
      <c r="BF413" s="15">
        <v>0</v>
      </c>
      <c r="BG413" s="15">
        <f t="shared" si="33"/>
        <v>0</v>
      </c>
      <c r="BH413" t="str">
        <f t="shared" si="34"/>
        <v>CNGGas</v>
      </c>
      <c r="BI413" t="str">
        <f>VLOOKUP(BH413,[2]Summary!$C$29:$C$56,1,0)</f>
        <v>CNGGas</v>
      </c>
      <c r="BJ413" s="16">
        <v>43831</v>
      </c>
    </row>
    <row r="414" spans="1:62" x14ac:dyDescent="0.25">
      <c r="A414" s="13" t="s">
        <v>551</v>
      </c>
      <c r="B414" s="13" t="s">
        <v>551</v>
      </c>
      <c r="C414" t="s">
        <v>552</v>
      </c>
      <c r="D414" t="s">
        <v>434</v>
      </c>
      <c r="E414" t="s">
        <v>475</v>
      </c>
      <c r="F414" s="13" t="s">
        <v>60</v>
      </c>
      <c r="G414" s="14"/>
      <c r="H414" s="15">
        <v>0</v>
      </c>
      <c r="I414" s="15">
        <v>0</v>
      </c>
      <c r="J414" s="15">
        <v>0</v>
      </c>
      <c r="K414" s="15">
        <v>0</v>
      </c>
      <c r="L414" s="15">
        <v>0</v>
      </c>
      <c r="M414" s="15">
        <v>0</v>
      </c>
      <c r="N414" s="15">
        <v>0</v>
      </c>
      <c r="O414" s="15">
        <v>0</v>
      </c>
      <c r="P414" s="15">
        <v>0</v>
      </c>
      <c r="Q414" s="15">
        <v>0</v>
      </c>
      <c r="R414" s="15">
        <v>0</v>
      </c>
      <c r="S414" s="15">
        <v>57.478999999999999</v>
      </c>
      <c r="T414" s="15">
        <f t="shared" si="30"/>
        <v>57.478999999999999</v>
      </c>
      <c r="U414" s="15">
        <v>0</v>
      </c>
      <c r="V414" s="15">
        <v>0</v>
      </c>
      <c r="W414" s="15">
        <v>0</v>
      </c>
      <c r="X414" s="15">
        <v>0</v>
      </c>
      <c r="Y414" s="15">
        <v>0</v>
      </c>
      <c r="Z414" s="15">
        <v>0</v>
      </c>
      <c r="AA414" s="15">
        <v>0</v>
      </c>
      <c r="AB414" s="15">
        <v>0</v>
      </c>
      <c r="AC414" s="15">
        <v>0</v>
      </c>
      <c r="AD414" s="15">
        <v>1.5952500000000001</v>
      </c>
      <c r="AE414" s="15">
        <v>0</v>
      </c>
      <c r="AF414" s="15">
        <v>0</v>
      </c>
      <c r="AG414" s="15">
        <f t="shared" si="31"/>
        <v>1.5952500000000001</v>
      </c>
      <c r="AH414" s="15">
        <v>0</v>
      </c>
      <c r="AI414" s="15">
        <v>0</v>
      </c>
      <c r="AJ414" s="15">
        <v>0</v>
      </c>
      <c r="AK414" s="15">
        <v>0</v>
      </c>
      <c r="AL414" s="15">
        <v>0</v>
      </c>
      <c r="AM414" s="15">
        <v>0</v>
      </c>
      <c r="AN414" s="15">
        <v>0</v>
      </c>
      <c r="AO414" s="15">
        <v>0</v>
      </c>
      <c r="AP414" s="15">
        <v>0</v>
      </c>
      <c r="AQ414" s="15">
        <v>0</v>
      </c>
      <c r="AR414" s="15">
        <v>0</v>
      </c>
      <c r="AS414" s="15">
        <v>0</v>
      </c>
      <c r="AT414" s="15">
        <f t="shared" si="32"/>
        <v>0</v>
      </c>
      <c r="AU414" s="15">
        <v>0</v>
      </c>
      <c r="AV414" s="15">
        <v>0</v>
      </c>
      <c r="AW414" s="15">
        <v>0</v>
      </c>
      <c r="AX414" s="15">
        <v>0</v>
      </c>
      <c r="AY414" s="15">
        <v>0</v>
      </c>
      <c r="AZ414" s="15">
        <v>0</v>
      </c>
      <c r="BA414" s="15">
        <v>0</v>
      </c>
      <c r="BB414" s="15">
        <v>0</v>
      </c>
      <c r="BC414" s="15">
        <v>0</v>
      </c>
      <c r="BD414" s="15">
        <v>0</v>
      </c>
      <c r="BE414" s="15">
        <v>0</v>
      </c>
      <c r="BF414" s="15">
        <v>0</v>
      </c>
      <c r="BG414" s="15">
        <f t="shared" si="33"/>
        <v>0</v>
      </c>
      <c r="BH414" t="str">
        <f t="shared" si="34"/>
        <v>CNGGas</v>
      </c>
      <c r="BI414" t="str">
        <f>VLOOKUP(BH414,[2]Summary!$C$29:$C$56,1,0)</f>
        <v>CNGGas</v>
      </c>
      <c r="BJ414" s="16">
        <v>43831</v>
      </c>
    </row>
    <row r="415" spans="1:62" x14ac:dyDescent="0.25">
      <c r="A415" s="13" t="s">
        <v>553</v>
      </c>
      <c r="B415" s="13" t="s">
        <v>553</v>
      </c>
      <c r="C415" t="s">
        <v>552</v>
      </c>
      <c r="D415" t="s">
        <v>434</v>
      </c>
      <c r="E415" t="s">
        <v>475</v>
      </c>
      <c r="F415" s="13" t="s">
        <v>60</v>
      </c>
      <c r="G415" s="14"/>
      <c r="H415" s="15">
        <v>0</v>
      </c>
      <c r="I415" s="15">
        <v>0</v>
      </c>
      <c r="J415" s="15">
        <v>0</v>
      </c>
      <c r="K415" s="15">
        <v>0</v>
      </c>
      <c r="L415" s="15">
        <v>0</v>
      </c>
      <c r="M415" s="15">
        <v>0</v>
      </c>
      <c r="N415" s="15">
        <v>0</v>
      </c>
      <c r="O415" s="15">
        <v>0</v>
      </c>
      <c r="P415" s="15">
        <v>0</v>
      </c>
      <c r="Q415" s="15">
        <v>0</v>
      </c>
      <c r="R415" s="15">
        <v>0</v>
      </c>
      <c r="S415" s="15">
        <v>55.255000000000003</v>
      </c>
      <c r="T415" s="15">
        <f t="shared" si="30"/>
        <v>55.255000000000003</v>
      </c>
      <c r="U415" s="15">
        <v>0</v>
      </c>
      <c r="V415" s="15">
        <v>0</v>
      </c>
      <c r="W415" s="15">
        <v>0</v>
      </c>
      <c r="X415" s="15">
        <v>0</v>
      </c>
      <c r="Y415" s="15">
        <v>0</v>
      </c>
      <c r="Z415" s="15">
        <v>0</v>
      </c>
      <c r="AA415" s="15">
        <v>0</v>
      </c>
      <c r="AB415" s="15">
        <v>1.5952500000000001</v>
      </c>
      <c r="AC415" s="15">
        <v>0</v>
      </c>
      <c r="AD415" s="15">
        <v>1.5952500000000001</v>
      </c>
      <c r="AE415" s="15">
        <v>0</v>
      </c>
      <c r="AF415" s="15">
        <v>0</v>
      </c>
      <c r="AG415" s="15">
        <f t="shared" si="31"/>
        <v>3.1905000000000001</v>
      </c>
      <c r="AH415" s="15">
        <v>0</v>
      </c>
      <c r="AI415" s="15">
        <v>0</v>
      </c>
      <c r="AJ415" s="15">
        <v>0</v>
      </c>
      <c r="AK415" s="15">
        <v>0</v>
      </c>
      <c r="AL415" s="15">
        <v>0</v>
      </c>
      <c r="AM415" s="15">
        <v>0</v>
      </c>
      <c r="AN415" s="15">
        <v>0</v>
      </c>
      <c r="AO415" s="15">
        <v>0</v>
      </c>
      <c r="AP415" s="15">
        <v>0</v>
      </c>
      <c r="AQ415" s="15">
        <v>0</v>
      </c>
      <c r="AR415" s="15">
        <v>0</v>
      </c>
      <c r="AS415" s="15">
        <v>0</v>
      </c>
      <c r="AT415" s="15">
        <f t="shared" si="32"/>
        <v>0</v>
      </c>
      <c r="AU415" s="15">
        <v>0</v>
      </c>
      <c r="AV415" s="15">
        <v>0</v>
      </c>
      <c r="AW415" s="15">
        <v>0</v>
      </c>
      <c r="AX415" s="15">
        <v>0</v>
      </c>
      <c r="AY415" s="15">
        <v>0</v>
      </c>
      <c r="AZ415" s="15">
        <v>0</v>
      </c>
      <c r="BA415" s="15">
        <v>0</v>
      </c>
      <c r="BB415" s="15">
        <v>0</v>
      </c>
      <c r="BC415" s="15">
        <v>0</v>
      </c>
      <c r="BD415" s="15">
        <v>0</v>
      </c>
      <c r="BE415" s="15">
        <v>0</v>
      </c>
      <c r="BF415" s="15">
        <v>0</v>
      </c>
      <c r="BG415" s="15">
        <f t="shared" si="33"/>
        <v>0</v>
      </c>
      <c r="BH415" t="str">
        <f t="shared" si="34"/>
        <v>CNGGas</v>
      </c>
      <c r="BI415" t="str">
        <f>VLOOKUP(BH415,[2]Summary!$C$29:$C$56,1,0)</f>
        <v>CNGGas</v>
      </c>
      <c r="BJ415" s="16">
        <v>43831</v>
      </c>
    </row>
    <row r="416" spans="1:62" x14ac:dyDescent="0.25">
      <c r="A416" s="13" t="s">
        <v>554</v>
      </c>
      <c r="B416" s="13" t="s">
        <v>554</v>
      </c>
      <c r="C416" t="s">
        <v>555</v>
      </c>
      <c r="D416" t="s">
        <v>434</v>
      </c>
      <c r="E416" t="s">
        <v>475</v>
      </c>
      <c r="F416" s="13" t="s">
        <v>60</v>
      </c>
      <c r="G416" s="14"/>
      <c r="H416" s="15">
        <v>0</v>
      </c>
      <c r="I416" s="15">
        <v>0</v>
      </c>
      <c r="J416" s="15">
        <v>0</v>
      </c>
      <c r="K416" s="15">
        <v>0</v>
      </c>
      <c r="L416" s="15">
        <v>0</v>
      </c>
      <c r="M416" s="15">
        <v>0</v>
      </c>
      <c r="N416" s="15">
        <v>0</v>
      </c>
      <c r="O416" s="15">
        <v>0</v>
      </c>
      <c r="P416" s="15">
        <v>0</v>
      </c>
      <c r="Q416" s="15">
        <v>0</v>
      </c>
      <c r="R416" s="15">
        <v>0</v>
      </c>
      <c r="S416" s="15">
        <v>39.271999999999998</v>
      </c>
      <c r="T416" s="15">
        <f t="shared" si="30"/>
        <v>39.271999999999998</v>
      </c>
      <c r="U416" s="15">
        <v>1.5972199707031249</v>
      </c>
      <c r="V416" s="15">
        <v>0</v>
      </c>
      <c r="W416" s="15">
        <v>0</v>
      </c>
      <c r="X416" s="15">
        <v>0</v>
      </c>
      <c r="Y416" s="15">
        <v>0</v>
      </c>
      <c r="Z416" s="15">
        <v>0</v>
      </c>
      <c r="AA416" s="15">
        <v>0</v>
      </c>
      <c r="AB416" s="15">
        <v>1.855280029296875</v>
      </c>
      <c r="AC416" s="15">
        <v>0</v>
      </c>
      <c r="AD416" s="15">
        <v>1.5952500000000001</v>
      </c>
      <c r="AE416" s="15">
        <v>0.15202999877929688</v>
      </c>
      <c r="AF416" s="15">
        <v>0</v>
      </c>
      <c r="AG416" s="15">
        <f t="shared" si="31"/>
        <v>5.199779998779297</v>
      </c>
      <c r="AH416" s="15">
        <v>0</v>
      </c>
      <c r="AI416" s="15">
        <v>0</v>
      </c>
      <c r="AJ416" s="15">
        <v>0</v>
      </c>
      <c r="AK416" s="15">
        <v>0</v>
      </c>
      <c r="AL416" s="15">
        <v>2.5183100585937499</v>
      </c>
      <c r="AM416" s="15">
        <v>0</v>
      </c>
      <c r="AN416" s="15">
        <v>0</v>
      </c>
      <c r="AO416" s="15">
        <v>0</v>
      </c>
      <c r="AP416" s="15">
        <v>0</v>
      </c>
      <c r="AQ416" s="15">
        <v>0</v>
      </c>
      <c r="AR416" s="15">
        <v>0</v>
      </c>
      <c r="AS416" s="15">
        <v>0</v>
      </c>
      <c r="AT416" s="15">
        <f t="shared" si="32"/>
        <v>2.5183100585937499</v>
      </c>
      <c r="AU416" s="15">
        <v>0</v>
      </c>
      <c r="AV416" s="15">
        <v>0</v>
      </c>
      <c r="AW416" s="15">
        <v>0</v>
      </c>
      <c r="AX416" s="15">
        <v>0</v>
      </c>
      <c r="AY416" s="15">
        <v>0</v>
      </c>
      <c r="AZ416" s="15">
        <v>0</v>
      </c>
      <c r="BA416" s="15">
        <v>0</v>
      </c>
      <c r="BB416" s="15">
        <v>0</v>
      </c>
      <c r="BC416" s="15">
        <v>0</v>
      </c>
      <c r="BD416" s="15">
        <v>0</v>
      </c>
      <c r="BE416" s="15">
        <v>0</v>
      </c>
      <c r="BF416" s="15">
        <v>0</v>
      </c>
      <c r="BG416" s="15">
        <f t="shared" si="33"/>
        <v>0</v>
      </c>
      <c r="BH416" t="str">
        <f t="shared" si="34"/>
        <v>CNGGas</v>
      </c>
      <c r="BI416" t="str">
        <f>VLOOKUP(BH416,[2]Summary!$C$29:$C$56,1,0)</f>
        <v>CNGGas</v>
      </c>
      <c r="BJ416" s="16">
        <v>44197</v>
      </c>
    </row>
    <row r="417" spans="1:62" x14ac:dyDescent="0.25">
      <c r="A417" s="13" t="s">
        <v>556</v>
      </c>
      <c r="B417" s="13" t="s">
        <v>556</v>
      </c>
      <c r="C417" t="s">
        <v>555</v>
      </c>
      <c r="D417" t="s">
        <v>434</v>
      </c>
      <c r="E417" t="s">
        <v>475</v>
      </c>
      <c r="F417" s="13" t="s">
        <v>60</v>
      </c>
      <c r="G417" s="14"/>
      <c r="H417" s="15">
        <v>0</v>
      </c>
      <c r="I417" s="15">
        <v>0</v>
      </c>
      <c r="J417" s="15">
        <v>0</v>
      </c>
      <c r="K417" s="15">
        <v>0</v>
      </c>
      <c r="L417" s="15">
        <v>0</v>
      </c>
      <c r="M417" s="15">
        <v>0</v>
      </c>
      <c r="N417" s="15">
        <v>0</v>
      </c>
      <c r="O417" s="15">
        <v>0</v>
      </c>
      <c r="P417" s="15">
        <v>0</v>
      </c>
      <c r="Q417" s="15">
        <v>0</v>
      </c>
      <c r="R417" s="15">
        <v>0</v>
      </c>
      <c r="S417" s="15">
        <v>39.587000000000003</v>
      </c>
      <c r="T417" s="15">
        <f t="shared" si="30"/>
        <v>39.587000000000003</v>
      </c>
      <c r="U417" s="15">
        <v>1.5448599853515625</v>
      </c>
      <c r="V417" s="15">
        <v>0</v>
      </c>
      <c r="W417" s="15">
        <v>0</v>
      </c>
      <c r="X417" s="15">
        <v>0</v>
      </c>
      <c r="Y417" s="15">
        <v>0</v>
      </c>
      <c r="Z417" s="15">
        <v>0</v>
      </c>
      <c r="AA417" s="15">
        <v>0</v>
      </c>
      <c r="AB417" s="15">
        <v>0.47273001098632811</v>
      </c>
      <c r="AC417" s="15">
        <v>0.14096999645233155</v>
      </c>
      <c r="AD417" s="15">
        <v>1.5952500000000001</v>
      </c>
      <c r="AE417" s="15">
        <v>0.15202999877929688</v>
      </c>
      <c r="AF417" s="15">
        <v>0</v>
      </c>
      <c r="AG417" s="15">
        <f t="shared" si="31"/>
        <v>3.9058399915695188</v>
      </c>
      <c r="AH417" s="15">
        <v>0</v>
      </c>
      <c r="AI417" s="15">
        <v>0</v>
      </c>
      <c r="AJ417" s="15">
        <v>0</v>
      </c>
      <c r="AK417" s="15">
        <v>0</v>
      </c>
      <c r="AL417" s="15">
        <v>1.8314000244140625</v>
      </c>
      <c r="AM417" s="15">
        <v>0</v>
      </c>
      <c r="AN417" s="15">
        <v>0</v>
      </c>
      <c r="AO417" s="15">
        <v>0</v>
      </c>
      <c r="AP417" s="15">
        <v>0</v>
      </c>
      <c r="AQ417" s="15">
        <v>0</v>
      </c>
      <c r="AR417" s="15">
        <v>0</v>
      </c>
      <c r="AS417" s="15">
        <v>0</v>
      </c>
      <c r="AT417" s="15">
        <f t="shared" si="32"/>
        <v>1.8314000244140625</v>
      </c>
      <c r="AU417" s="15">
        <v>0</v>
      </c>
      <c r="AV417" s="15">
        <v>0</v>
      </c>
      <c r="AW417" s="15">
        <v>0</v>
      </c>
      <c r="AX417" s="15">
        <v>0</v>
      </c>
      <c r="AY417" s="15">
        <v>0</v>
      </c>
      <c r="AZ417" s="15">
        <v>0</v>
      </c>
      <c r="BA417" s="15">
        <v>0</v>
      </c>
      <c r="BB417" s="15">
        <v>0</v>
      </c>
      <c r="BC417" s="15">
        <v>0</v>
      </c>
      <c r="BD417" s="15">
        <v>0</v>
      </c>
      <c r="BE417" s="15">
        <v>0</v>
      </c>
      <c r="BF417" s="15">
        <v>0</v>
      </c>
      <c r="BG417" s="15">
        <f t="shared" si="33"/>
        <v>0</v>
      </c>
      <c r="BH417" t="str">
        <f t="shared" si="34"/>
        <v>CNGGas</v>
      </c>
      <c r="BI417" t="str">
        <f>VLOOKUP(BH417,[2]Summary!$C$29:$C$56,1,0)</f>
        <v>CNGGas</v>
      </c>
      <c r="BJ417" s="16">
        <v>44197</v>
      </c>
    </row>
    <row r="418" spans="1:62" x14ac:dyDescent="0.25">
      <c r="A418" s="13" t="s">
        <v>557</v>
      </c>
      <c r="B418" s="13" t="s">
        <v>557</v>
      </c>
      <c r="C418" t="s">
        <v>555</v>
      </c>
      <c r="D418" t="s">
        <v>434</v>
      </c>
      <c r="E418" t="s">
        <v>475</v>
      </c>
      <c r="F418" s="13" t="s">
        <v>60</v>
      </c>
      <c r="G418" s="14" t="s">
        <v>25</v>
      </c>
      <c r="H418" s="15">
        <v>0</v>
      </c>
      <c r="I418" s="15">
        <v>0</v>
      </c>
      <c r="J418" s="15">
        <v>0</v>
      </c>
      <c r="K418" s="15">
        <v>0</v>
      </c>
      <c r="L418" s="15">
        <v>0</v>
      </c>
      <c r="M418" s="15">
        <v>0</v>
      </c>
      <c r="N418" s="15">
        <v>0</v>
      </c>
      <c r="O418" s="15">
        <v>0</v>
      </c>
      <c r="P418" s="15">
        <v>0</v>
      </c>
      <c r="Q418" s="15">
        <v>0</v>
      </c>
      <c r="R418" s="15">
        <v>0</v>
      </c>
      <c r="S418" s="15">
        <v>39.682000000000002</v>
      </c>
      <c r="T418" s="15">
        <f t="shared" si="30"/>
        <v>39.682000000000002</v>
      </c>
      <c r="U418" s="15">
        <v>1.3337900390624999</v>
      </c>
      <c r="V418" s="15">
        <v>0</v>
      </c>
      <c r="W418" s="15">
        <v>0</v>
      </c>
      <c r="X418" s="15">
        <v>0</v>
      </c>
      <c r="Y418" s="15">
        <v>0</v>
      </c>
      <c r="Z418" s="15">
        <v>0</v>
      </c>
      <c r="AA418" s="15">
        <v>0</v>
      </c>
      <c r="AB418" s="15">
        <v>0.47273999023437502</v>
      </c>
      <c r="AC418" s="15">
        <v>0</v>
      </c>
      <c r="AD418" s="15">
        <v>1.5952500000000001</v>
      </c>
      <c r="AE418" s="15">
        <v>0.15202999877929688</v>
      </c>
      <c r="AF418" s="15">
        <v>0</v>
      </c>
      <c r="AG418" s="15">
        <f t="shared" si="31"/>
        <v>3.5538100280761715</v>
      </c>
      <c r="AH418" s="15">
        <v>0</v>
      </c>
      <c r="AI418" s="15">
        <v>0</v>
      </c>
      <c r="AJ418" s="15">
        <v>0</v>
      </c>
      <c r="AK418" s="15">
        <v>0</v>
      </c>
      <c r="AL418" s="15">
        <v>3.0369099121093752</v>
      </c>
      <c r="AM418" s="15">
        <v>0</v>
      </c>
      <c r="AN418" s="15">
        <v>0</v>
      </c>
      <c r="AO418" s="15">
        <v>0</v>
      </c>
      <c r="AP418" s="15">
        <v>0</v>
      </c>
      <c r="AQ418" s="15">
        <v>0</v>
      </c>
      <c r="AR418" s="15">
        <v>0</v>
      </c>
      <c r="AS418" s="15">
        <v>0</v>
      </c>
      <c r="AT418" s="15">
        <f t="shared" si="32"/>
        <v>3.0369099121093752</v>
      </c>
      <c r="AU418" s="15">
        <v>0</v>
      </c>
      <c r="AV418" s="15">
        <v>0</v>
      </c>
      <c r="AW418" s="15">
        <v>0</v>
      </c>
      <c r="AX418" s="15">
        <v>0</v>
      </c>
      <c r="AY418" s="15">
        <v>0</v>
      </c>
      <c r="AZ418" s="15">
        <v>0</v>
      </c>
      <c r="BA418" s="15">
        <v>0</v>
      </c>
      <c r="BB418" s="15">
        <v>0</v>
      </c>
      <c r="BC418" s="15">
        <v>0</v>
      </c>
      <c r="BD418" s="15">
        <v>0</v>
      </c>
      <c r="BE418" s="15">
        <v>0</v>
      </c>
      <c r="BF418" s="15">
        <v>0</v>
      </c>
      <c r="BG418" s="15">
        <f t="shared" si="33"/>
        <v>0</v>
      </c>
      <c r="BH418" t="str">
        <f t="shared" si="34"/>
        <v>CNGGas</v>
      </c>
      <c r="BI418" t="str">
        <f>VLOOKUP(BH418,[2]Summary!$C$29:$C$56,1,0)</f>
        <v>CNGGas</v>
      </c>
      <c r="BJ418" s="16">
        <v>44197</v>
      </c>
    </row>
    <row r="419" spans="1:62" x14ac:dyDescent="0.25">
      <c r="A419" s="13" t="s">
        <v>558</v>
      </c>
      <c r="B419" s="13" t="s">
        <v>558</v>
      </c>
      <c r="C419" t="s">
        <v>559</v>
      </c>
      <c r="D419" t="s">
        <v>361</v>
      </c>
      <c r="E419" t="s">
        <v>475</v>
      </c>
      <c r="F419" s="13" t="s">
        <v>60</v>
      </c>
      <c r="G419" s="14"/>
      <c r="H419" s="15">
        <v>0</v>
      </c>
      <c r="I419" s="15">
        <v>0</v>
      </c>
      <c r="J419" s="15">
        <v>0</v>
      </c>
      <c r="K419" s="15">
        <v>0</v>
      </c>
      <c r="L419" s="15">
        <v>0</v>
      </c>
      <c r="M419" s="15">
        <v>0</v>
      </c>
      <c r="N419" s="15">
        <v>0</v>
      </c>
      <c r="O419" s="15">
        <v>0</v>
      </c>
      <c r="P419" s="15">
        <v>0</v>
      </c>
      <c r="Q419" s="15">
        <v>0</v>
      </c>
      <c r="R419" s="15">
        <v>0</v>
      </c>
      <c r="S419" s="15">
        <v>54.957000000000001</v>
      </c>
      <c r="T419" s="15">
        <f t="shared" si="30"/>
        <v>54.957000000000001</v>
      </c>
      <c r="U419" s="15">
        <v>0</v>
      </c>
      <c r="V419" s="15">
        <v>0</v>
      </c>
      <c r="W419" s="15">
        <v>3.2049999237060547E-2</v>
      </c>
      <c r="X419" s="15">
        <v>0</v>
      </c>
      <c r="Y419" s="15">
        <v>1.4889000244140624</v>
      </c>
      <c r="Z419" s="15">
        <v>0</v>
      </c>
      <c r="AA419" s="15">
        <v>0</v>
      </c>
      <c r="AB419" s="15">
        <v>0</v>
      </c>
      <c r="AC419" s="15">
        <v>0</v>
      </c>
      <c r="AD419" s="15">
        <v>2.441739990234375</v>
      </c>
      <c r="AE419" s="15">
        <v>0</v>
      </c>
      <c r="AF419" s="15">
        <v>0</v>
      </c>
      <c r="AG419" s="15">
        <f t="shared" si="31"/>
        <v>3.9626900138854984</v>
      </c>
      <c r="AH419" s="15">
        <v>0</v>
      </c>
      <c r="AI419" s="15">
        <v>0</v>
      </c>
      <c r="AJ419" s="15">
        <v>0</v>
      </c>
      <c r="AK419" s="15">
        <v>0</v>
      </c>
      <c r="AL419" s="15">
        <v>1.6389599609375001</v>
      </c>
      <c r="AM419" s="15">
        <v>0</v>
      </c>
      <c r="AN419" s="15">
        <v>0</v>
      </c>
      <c r="AO419" s="15">
        <v>0</v>
      </c>
      <c r="AP419" s="15">
        <v>0</v>
      </c>
      <c r="AQ419" s="15">
        <v>0</v>
      </c>
      <c r="AR419" s="15">
        <v>0</v>
      </c>
      <c r="AS419" s="15">
        <v>0</v>
      </c>
      <c r="AT419" s="15">
        <f t="shared" si="32"/>
        <v>1.6389599609375001</v>
      </c>
      <c r="AU419" s="15">
        <v>0</v>
      </c>
      <c r="AV419" s="15">
        <v>0</v>
      </c>
      <c r="AW419" s="15">
        <v>0</v>
      </c>
      <c r="AX419" s="15">
        <v>0</v>
      </c>
      <c r="AY419" s="15">
        <v>0</v>
      </c>
      <c r="AZ419" s="15">
        <v>0</v>
      </c>
      <c r="BA419" s="15">
        <v>0</v>
      </c>
      <c r="BB419" s="15">
        <v>0</v>
      </c>
      <c r="BC419" s="15">
        <v>0</v>
      </c>
      <c r="BD419" s="15">
        <v>0</v>
      </c>
      <c r="BE419" s="15">
        <v>0</v>
      </c>
      <c r="BF419" s="15">
        <v>0</v>
      </c>
      <c r="BG419" s="15">
        <f t="shared" si="33"/>
        <v>0</v>
      </c>
      <c r="BH419" t="str">
        <f t="shared" si="34"/>
        <v>SCGGas</v>
      </c>
      <c r="BI419" t="str">
        <f>VLOOKUP(BH419,[2]Summary!$C$29:$C$56,1,0)</f>
        <v>SCGGas</v>
      </c>
      <c r="BJ419" s="16">
        <v>44197</v>
      </c>
    </row>
    <row r="420" spans="1:62" x14ac:dyDescent="0.25">
      <c r="A420" s="13" t="s">
        <v>560</v>
      </c>
      <c r="B420" s="13" t="s">
        <v>560</v>
      </c>
      <c r="C420" t="s">
        <v>559</v>
      </c>
      <c r="D420" t="s">
        <v>361</v>
      </c>
      <c r="E420" t="s">
        <v>475</v>
      </c>
      <c r="F420" s="13" t="s">
        <v>60</v>
      </c>
      <c r="G420" s="14"/>
      <c r="H420" s="15">
        <v>0</v>
      </c>
      <c r="I420" s="15">
        <v>0</v>
      </c>
      <c r="J420" s="15">
        <v>0</v>
      </c>
      <c r="K420" s="15">
        <v>0</v>
      </c>
      <c r="L420" s="15">
        <v>0</v>
      </c>
      <c r="M420" s="15">
        <v>0</v>
      </c>
      <c r="N420" s="15">
        <v>0</v>
      </c>
      <c r="O420" s="15">
        <v>0</v>
      </c>
      <c r="P420" s="15">
        <v>0</v>
      </c>
      <c r="Q420" s="15">
        <v>0</v>
      </c>
      <c r="R420" s="15">
        <v>0</v>
      </c>
      <c r="S420" s="15">
        <v>55.238</v>
      </c>
      <c r="T420" s="15">
        <f t="shared" si="30"/>
        <v>55.238</v>
      </c>
      <c r="U420" s="15">
        <v>0</v>
      </c>
      <c r="V420" s="15">
        <v>0</v>
      </c>
      <c r="W420" s="15">
        <v>2.3860000610351564E-2</v>
      </c>
      <c r="X420" s="15">
        <v>0</v>
      </c>
      <c r="Y420" s="15">
        <v>1.4889000244140624</v>
      </c>
      <c r="Z420" s="15">
        <v>0.29338000488281252</v>
      </c>
      <c r="AA420" s="15">
        <v>0</v>
      </c>
      <c r="AB420" s="15">
        <v>0</v>
      </c>
      <c r="AC420" s="15">
        <v>0</v>
      </c>
      <c r="AD420" s="15">
        <v>3.0904199218750001</v>
      </c>
      <c r="AE420" s="15">
        <v>0</v>
      </c>
      <c r="AF420" s="15">
        <v>0</v>
      </c>
      <c r="AG420" s="15">
        <f t="shared" si="31"/>
        <v>4.8965599517822262</v>
      </c>
      <c r="AH420" s="15">
        <v>0</v>
      </c>
      <c r="AI420" s="15">
        <v>0</v>
      </c>
      <c r="AJ420" s="15">
        <v>0</v>
      </c>
      <c r="AK420" s="15">
        <v>0</v>
      </c>
      <c r="AL420" s="15">
        <v>2.7055400390625</v>
      </c>
      <c r="AM420" s="15">
        <v>0</v>
      </c>
      <c r="AN420" s="15">
        <v>0</v>
      </c>
      <c r="AO420" s="15">
        <v>0</v>
      </c>
      <c r="AP420" s="15">
        <v>0</v>
      </c>
      <c r="AQ420" s="15">
        <v>0</v>
      </c>
      <c r="AR420" s="15">
        <v>0</v>
      </c>
      <c r="AS420" s="15">
        <v>0</v>
      </c>
      <c r="AT420" s="15">
        <f t="shared" si="32"/>
        <v>2.7055400390625</v>
      </c>
      <c r="AU420" s="15">
        <v>0</v>
      </c>
      <c r="AV420" s="15">
        <v>0</v>
      </c>
      <c r="AW420" s="15">
        <v>0</v>
      </c>
      <c r="AX420" s="15">
        <v>0</v>
      </c>
      <c r="AY420" s="15">
        <v>0</v>
      </c>
      <c r="AZ420" s="15">
        <v>0</v>
      </c>
      <c r="BA420" s="15">
        <v>0</v>
      </c>
      <c r="BB420" s="15">
        <v>0</v>
      </c>
      <c r="BC420" s="15">
        <v>0</v>
      </c>
      <c r="BD420" s="15">
        <v>0</v>
      </c>
      <c r="BE420" s="15">
        <v>0</v>
      </c>
      <c r="BF420" s="15">
        <v>0</v>
      </c>
      <c r="BG420" s="15">
        <f t="shared" si="33"/>
        <v>0</v>
      </c>
      <c r="BH420" t="str">
        <f t="shared" si="34"/>
        <v>SCGGas</v>
      </c>
      <c r="BI420" t="str">
        <f>VLOOKUP(BH420,[2]Summary!$C$29:$C$56,1,0)</f>
        <v>SCGGas</v>
      </c>
      <c r="BJ420" s="16">
        <v>44197</v>
      </c>
    </row>
    <row r="421" spans="1:62" x14ac:dyDescent="0.25">
      <c r="A421" s="13" t="s">
        <v>561</v>
      </c>
      <c r="B421" s="13" t="s">
        <v>561</v>
      </c>
      <c r="C421" t="s">
        <v>559</v>
      </c>
      <c r="D421" t="s">
        <v>361</v>
      </c>
      <c r="E421" t="s">
        <v>475</v>
      </c>
      <c r="F421" s="13" t="s">
        <v>60</v>
      </c>
      <c r="G421" s="14"/>
      <c r="H421" s="15">
        <v>0</v>
      </c>
      <c r="I421" s="15">
        <v>0</v>
      </c>
      <c r="J421" s="15">
        <v>0</v>
      </c>
      <c r="K421" s="15">
        <v>0</v>
      </c>
      <c r="L421" s="15">
        <v>0</v>
      </c>
      <c r="M421" s="15">
        <v>0</v>
      </c>
      <c r="N421" s="15">
        <v>0</v>
      </c>
      <c r="O421" s="15">
        <v>0</v>
      </c>
      <c r="P421" s="15">
        <v>0</v>
      </c>
      <c r="Q421" s="15">
        <v>0</v>
      </c>
      <c r="R421" s="15">
        <v>0</v>
      </c>
      <c r="S421" s="15">
        <v>54.481999999999999</v>
      </c>
      <c r="T421" s="15">
        <f t="shared" si="30"/>
        <v>54.481999999999999</v>
      </c>
      <c r="U421" s="15">
        <v>0</v>
      </c>
      <c r="V421" s="15">
        <v>53.992339843750003</v>
      </c>
      <c r="W421" s="15">
        <v>2.0159999847412111E-2</v>
      </c>
      <c r="X421" s="15">
        <v>0</v>
      </c>
      <c r="Y421" s="15">
        <v>1.4889000244140624</v>
      </c>
      <c r="Z421" s="15">
        <v>0.29338000488281252</v>
      </c>
      <c r="AA421" s="15">
        <v>0</v>
      </c>
      <c r="AB421" s="15">
        <v>0</v>
      </c>
      <c r="AC421" s="15">
        <v>0</v>
      </c>
      <c r="AD421" s="15">
        <v>3.313760009765625</v>
      </c>
      <c r="AE421" s="15">
        <v>0</v>
      </c>
      <c r="AF421" s="15">
        <v>0</v>
      </c>
      <c r="AG421" s="15">
        <f t="shared" si="31"/>
        <v>59.108539882659919</v>
      </c>
      <c r="AH421" s="15">
        <v>0</v>
      </c>
      <c r="AI421" s="15">
        <v>9.5375595703124993</v>
      </c>
      <c r="AJ421" s="15">
        <v>0</v>
      </c>
      <c r="AK421" s="15">
        <v>0</v>
      </c>
      <c r="AL421" s="15">
        <v>0</v>
      </c>
      <c r="AM421" s="15">
        <v>0</v>
      </c>
      <c r="AN421" s="15">
        <v>0</v>
      </c>
      <c r="AO421" s="15">
        <v>0</v>
      </c>
      <c r="AP421" s="15">
        <v>0</v>
      </c>
      <c r="AQ421" s="15">
        <v>0</v>
      </c>
      <c r="AR421" s="15">
        <v>0</v>
      </c>
      <c r="AS421" s="15">
        <v>0</v>
      </c>
      <c r="AT421" s="15">
        <f t="shared" si="32"/>
        <v>9.5375595703124993</v>
      </c>
      <c r="AU421" s="15">
        <v>0</v>
      </c>
      <c r="AV421" s="15">
        <v>0</v>
      </c>
      <c r="AW421" s="15">
        <v>0</v>
      </c>
      <c r="AX421" s="15">
        <v>0</v>
      </c>
      <c r="AY421" s="15">
        <v>0</v>
      </c>
      <c r="AZ421" s="15">
        <v>0</v>
      </c>
      <c r="BA421" s="15">
        <v>0</v>
      </c>
      <c r="BB421" s="15">
        <v>0</v>
      </c>
      <c r="BC421" s="15">
        <v>0</v>
      </c>
      <c r="BD421" s="15">
        <v>0</v>
      </c>
      <c r="BE421" s="15">
        <v>0</v>
      </c>
      <c r="BF421" s="15">
        <v>0</v>
      </c>
      <c r="BG421" s="15">
        <f t="shared" si="33"/>
        <v>0</v>
      </c>
      <c r="BH421" t="str">
        <f t="shared" si="34"/>
        <v>SCGGas</v>
      </c>
      <c r="BI421" t="str">
        <f>VLOOKUP(BH421,[2]Summary!$C$29:$C$56,1,0)</f>
        <v>SCGGas</v>
      </c>
      <c r="BJ421" s="16">
        <v>44197</v>
      </c>
    </row>
    <row r="422" spans="1:62" x14ac:dyDescent="0.25">
      <c r="A422" s="13" t="s">
        <v>562</v>
      </c>
      <c r="B422" s="13" t="s">
        <v>562</v>
      </c>
      <c r="C422" t="s">
        <v>559</v>
      </c>
      <c r="D422" t="s">
        <v>361</v>
      </c>
      <c r="E422" t="s">
        <v>475</v>
      </c>
      <c r="F422" s="13" t="s">
        <v>60</v>
      </c>
      <c r="G422" s="14"/>
      <c r="H422" s="15">
        <v>0</v>
      </c>
      <c r="I422" s="15">
        <v>0</v>
      </c>
      <c r="J422" s="15">
        <v>0</v>
      </c>
      <c r="K422" s="15">
        <v>0</v>
      </c>
      <c r="L422" s="15">
        <v>0</v>
      </c>
      <c r="M422" s="15">
        <v>0</v>
      </c>
      <c r="N422" s="15">
        <v>0</v>
      </c>
      <c r="O422" s="15">
        <v>0</v>
      </c>
      <c r="P422" s="15">
        <v>0</v>
      </c>
      <c r="Q422" s="15">
        <v>0</v>
      </c>
      <c r="R422" s="15">
        <v>0</v>
      </c>
      <c r="S422" s="15">
        <v>56.18</v>
      </c>
      <c r="T422" s="15">
        <f t="shared" si="30"/>
        <v>56.18</v>
      </c>
      <c r="U422" s="15">
        <v>0</v>
      </c>
      <c r="V422" s="15">
        <v>53.699449218749997</v>
      </c>
      <c r="W422" s="15">
        <v>2.002000045776367E-2</v>
      </c>
      <c r="X422" s="15">
        <v>0</v>
      </c>
      <c r="Y422" s="15">
        <v>1.4039999999999999</v>
      </c>
      <c r="Z422" s="15">
        <v>0</v>
      </c>
      <c r="AA422" s="15">
        <v>0</v>
      </c>
      <c r="AB422" s="15">
        <v>0</v>
      </c>
      <c r="AC422" s="15">
        <v>0</v>
      </c>
      <c r="AD422" s="15">
        <v>2.4148898925781248</v>
      </c>
      <c r="AE422" s="15">
        <v>0</v>
      </c>
      <c r="AF422" s="15">
        <v>0.2928900146484375</v>
      </c>
      <c r="AG422" s="15">
        <f t="shared" si="31"/>
        <v>57.831249126434322</v>
      </c>
      <c r="AH422" s="15">
        <v>-0.2928900146484375</v>
      </c>
      <c r="AI422" s="15">
        <v>0</v>
      </c>
      <c r="AJ422" s="15">
        <v>0</v>
      </c>
      <c r="AK422" s="15">
        <v>0</v>
      </c>
      <c r="AL422" s="15">
        <v>1.0640000343322754E-2</v>
      </c>
      <c r="AM422" s="15">
        <v>0</v>
      </c>
      <c r="AN422" s="15">
        <v>0</v>
      </c>
      <c r="AO422" s="15">
        <v>0</v>
      </c>
      <c r="AP422" s="15">
        <v>0</v>
      </c>
      <c r="AQ422" s="15">
        <v>0</v>
      </c>
      <c r="AR422" s="15">
        <v>0</v>
      </c>
      <c r="AS422" s="15">
        <v>0</v>
      </c>
      <c r="AT422" s="15">
        <f t="shared" si="32"/>
        <v>-0.28225001430511476</v>
      </c>
      <c r="AU422" s="15">
        <v>0</v>
      </c>
      <c r="AV422" s="15">
        <v>0</v>
      </c>
      <c r="AW422" s="15">
        <v>0</v>
      </c>
      <c r="AX422" s="15">
        <v>0</v>
      </c>
      <c r="AY422" s="15">
        <v>0</v>
      </c>
      <c r="AZ422" s="15">
        <v>0</v>
      </c>
      <c r="BA422" s="15">
        <v>0</v>
      </c>
      <c r="BB422" s="15">
        <v>0</v>
      </c>
      <c r="BC422" s="15">
        <v>0</v>
      </c>
      <c r="BD422" s="15">
        <v>0</v>
      </c>
      <c r="BE422" s="15">
        <v>0</v>
      </c>
      <c r="BF422" s="15">
        <v>0</v>
      </c>
      <c r="BG422" s="15">
        <f t="shared" si="33"/>
        <v>0</v>
      </c>
      <c r="BH422" t="str">
        <f t="shared" si="34"/>
        <v>SCGGas</v>
      </c>
      <c r="BI422" t="str">
        <f>VLOOKUP(BH422,[2]Summary!$C$29:$C$56,1,0)</f>
        <v>SCGGas</v>
      </c>
      <c r="BJ422" s="16">
        <v>44197</v>
      </c>
    </row>
    <row r="423" spans="1:62" x14ac:dyDescent="0.25">
      <c r="A423" s="13" t="s">
        <v>563</v>
      </c>
      <c r="B423" s="13" t="s">
        <v>563</v>
      </c>
      <c r="C423" t="s">
        <v>559</v>
      </c>
      <c r="D423" t="s">
        <v>361</v>
      </c>
      <c r="E423" t="s">
        <v>475</v>
      </c>
      <c r="F423" s="13" t="s">
        <v>60</v>
      </c>
      <c r="G423" s="14"/>
      <c r="H423" s="15">
        <v>0</v>
      </c>
      <c r="I423" s="15">
        <v>0</v>
      </c>
      <c r="J423" s="15">
        <v>0</v>
      </c>
      <c r="K423" s="15">
        <v>0</v>
      </c>
      <c r="L423" s="15">
        <v>0</v>
      </c>
      <c r="M423" s="15">
        <v>0</v>
      </c>
      <c r="N423" s="15">
        <v>0</v>
      </c>
      <c r="O423" s="15">
        <v>0</v>
      </c>
      <c r="P423" s="15">
        <v>0</v>
      </c>
      <c r="Q423" s="15">
        <v>0</v>
      </c>
      <c r="R423" s="15">
        <v>0</v>
      </c>
      <c r="S423" s="15">
        <v>54.631999999999998</v>
      </c>
      <c r="T423" s="15">
        <f t="shared" si="30"/>
        <v>54.631999999999998</v>
      </c>
      <c r="U423" s="15">
        <v>0</v>
      </c>
      <c r="V423" s="15">
        <v>0</v>
      </c>
      <c r="W423" s="15">
        <v>2.0399999618530274E-2</v>
      </c>
      <c r="X423" s="15">
        <v>0</v>
      </c>
      <c r="Y423" s="15">
        <v>0</v>
      </c>
      <c r="Z423" s="15">
        <v>0</v>
      </c>
      <c r="AA423" s="15">
        <v>0</v>
      </c>
      <c r="AB423" s="15">
        <v>0</v>
      </c>
      <c r="AC423" s="15">
        <v>0</v>
      </c>
      <c r="AD423" s="15">
        <v>0</v>
      </c>
      <c r="AE423" s="15">
        <v>0</v>
      </c>
      <c r="AF423" s="15">
        <v>0</v>
      </c>
      <c r="AG423" s="15">
        <f t="shared" si="31"/>
        <v>2.0399999618530274E-2</v>
      </c>
      <c r="AH423" s="15">
        <v>0</v>
      </c>
      <c r="AI423" s="15">
        <v>0</v>
      </c>
      <c r="AJ423" s="15">
        <v>0</v>
      </c>
      <c r="AK423" s="15">
        <v>0</v>
      </c>
      <c r="AL423" s="15">
        <v>0</v>
      </c>
      <c r="AM423" s="15">
        <v>0</v>
      </c>
      <c r="AN423" s="15">
        <v>0</v>
      </c>
      <c r="AO423" s="15">
        <v>0</v>
      </c>
      <c r="AP423" s="15">
        <v>0</v>
      </c>
      <c r="AQ423" s="15">
        <v>0</v>
      </c>
      <c r="AR423" s="15">
        <v>0</v>
      </c>
      <c r="AS423" s="15">
        <v>0</v>
      </c>
      <c r="AT423" s="15">
        <f t="shared" si="32"/>
        <v>0</v>
      </c>
      <c r="AU423" s="15">
        <v>0</v>
      </c>
      <c r="AV423" s="15">
        <v>0</v>
      </c>
      <c r="AW423" s="15">
        <v>0</v>
      </c>
      <c r="AX423" s="15">
        <v>0</v>
      </c>
      <c r="AY423" s="15">
        <v>0</v>
      </c>
      <c r="AZ423" s="15">
        <v>0</v>
      </c>
      <c r="BA423" s="15">
        <v>0</v>
      </c>
      <c r="BB423" s="15">
        <v>0</v>
      </c>
      <c r="BC423" s="15">
        <v>0</v>
      </c>
      <c r="BD423" s="15">
        <v>0</v>
      </c>
      <c r="BE423" s="15">
        <v>0</v>
      </c>
      <c r="BF423" s="15">
        <v>0</v>
      </c>
      <c r="BG423" s="15">
        <f t="shared" si="33"/>
        <v>0</v>
      </c>
      <c r="BH423" t="str">
        <f t="shared" si="34"/>
        <v>SCGGas</v>
      </c>
      <c r="BI423" t="str">
        <f>VLOOKUP(BH423,[2]Summary!$C$29:$C$56,1,0)</f>
        <v>SCGGas</v>
      </c>
      <c r="BJ423" s="16">
        <v>43831</v>
      </c>
    </row>
    <row r="424" spans="1:62" x14ac:dyDescent="0.25">
      <c r="A424" s="13" t="s">
        <v>564</v>
      </c>
      <c r="B424" s="13" t="s">
        <v>564</v>
      </c>
      <c r="C424" t="s">
        <v>559</v>
      </c>
      <c r="D424" t="s">
        <v>361</v>
      </c>
      <c r="E424" t="s">
        <v>475</v>
      </c>
      <c r="F424" s="13" t="s">
        <v>60</v>
      </c>
      <c r="G424" s="14"/>
      <c r="H424" s="15">
        <v>0</v>
      </c>
      <c r="I424" s="15">
        <v>0</v>
      </c>
      <c r="J424" s="15">
        <v>0</v>
      </c>
      <c r="K424" s="15">
        <v>0</v>
      </c>
      <c r="L424" s="15">
        <v>0</v>
      </c>
      <c r="M424" s="15">
        <v>0</v>
      </c>
      <c r="N424" s="15">
        <v>0</v>
      </c>
      <c r="O424" s="15">
        <v>0</v>
      </c>
      <c r="P424" s="15">
        <v>0</v>
      </c>
      <c r="Q424" s="15">
        <v>0</v>
      </c>
      <c r="R424" s="15">
        <v>0</v>
      </c>
      <c r="S424" s="15">
        <v>54.631999999999998</v>
      </c>
      <c r="T424" s="15">
        <f t="shared" si="30"/>
        <v>54.631999999999998</v>
      </c>
      <c r="U424" s="15">
        <v>0</v>
      </c>
      <c r="V424" s="15">
        <v>0</v>
      </c>
      <c r="W424" s="15">
        <v>0</v>
      </c>
      <c r="X424" s="15">
        <v>0</v>
      </c>
      <c r="Y424" s="15">
        <v>1.4889000244140624</v>
      </c>
      <c r="Z424" s="15">
        <v>0.29338000488281252</v>
      </c>
      <c r="AA424" s="15">
        <v>0</v>
      </c>
      <c r="AB424" s="15">
        <v>0</v>
      </c>
      <c r="AC424" s="15">
        <v>0</v>
      </c>
      <c r="AD424" s="15">
        <v>1.0889699707031251</v>
      </c>
      <c r="AE424" s="15">
        <v>0</v>
      </c>
      <c r="AF424" s="15">
        <v>0</v>
      </c>
      <c r="AG424" s="15">
        <f t="shared" si="31"/>
        <v>2.8712499999999999</v>
      </c>
      <c r="AH424" s="15">
        <v>0</v>
      </c>
      <c r="AI424" s="15">
        <v>0</v>
      </c>
      <c r="AJ424" s="15">
        <v>0</v>
      </c>
      <c r="AK424" s="15">
        <v>0</v>
      </c>
      <c r="AL424" s="15">
        <v>0</v>
      </c>
      <c r="AM424" s="15">
        <v>0</v>
      </c>
      <c r="AN424" s="15">
        <v>0</v>
      </c>
      <c r="AO424" s="15">
        <v>0</v>
      </c>
      <c r="AP424" s="15">
        <v>0</v>
      </c>
      <c r="AQ424" s="15">
        <v>0</v>
      </c>
      <c r="AR424" s="15">
        <v>0</v>
      </c>
      <c r="AS424" s="15">
        <v>0</v>
      </c>
      <c r="AT424" s="15">
        <f t="shared" si="32"/>
        <v>0</v>
      </c>
      <c r="AU424" s="15">
        <v>0</v>
      </c>
      <c r="AV424" s="15">
        <v>0</v>
      </c>
      <c r="AW424" s="15">
        <v>0</v>
      </c>
      <c r="AX424" s="15">
        <v>0</v>
      </c>
      <c r="AY424" s="15">
        <v>0</v>
      </c>
      <c r="AZ424" s="15">
        <v>0</v>
      </c>
      <c r="BA424" s="15">
        <v>0</v>
      </c>
      <c r="BB424" s="15">
        <v>0</v>
      </c>
      <c r="BC424" s="15">
        <v>0</v>
      </c>
      <c r="BD424" s="15">
        <v>0</v>
      </c>
      <c r="BE424" s="15">
        <v>0</v>
      </c>
      <c r="BF424" s="15">
        <v>0</v>
      </c>
      <c r="BG424" s="15">
        <f t="shared" si="33"/>
        <v>0</v>
      </c>
      <c r="BH424" t="str">
        <f t="shared" si="34"/>
        <v>SCGGas</v>
      </c>
      <c r="BI424" t="str">
        <f>VLOOKUP(BH424,[2]Summary!$C$29:$C$56,1,0)</f>
        <v>SCGGas</v>
      </c>
      <c r="BJ424" s="16">
        <v>43831</v>
      </c>
    </row>
    <row r="425" spans="1:62" x14ac:dyDescent="0.25">
      <c r="A425" s="13" t="s">
        <v>565</v>
      </c>
      <c r="B425" s="13" t="s">
        <v>565</v>
      </c>
      <c r="C425" t="s">
        <v>559</v>
      </c>
      <c r="D425" t="s">
        <v>361</v>
      </c>
      <c r="E425" t="s">
        <v>475</v>
      </c>
      <c r="F425" s="13" t="s">
        <v>60</v>
      </c>
      <c r="G425" s="14"/>
      <c r="H425" s="15">
        <v>0</v>
      </c>
      <c r="I425" s="15">
        <v>0</v>
      </c>
      <c r="J425" s="15">
        <v>0</v>
      </c>
      <c r="K425" s="15">
        <v>0</v>
      </c>
      <c r="L425" s="15">
        <v>0</v>
      </c>
      <c r="M425" s="15">
        <v>0</v>
      </c>
      <c r="N425" s="15">
        <v>0</v>
      </c>
      <c r="O425" s="15">
        <v>0</v>
      </c>
      <c r="P425" s="15">
        <v>0</v>
      </c>
      <c r="Q425" s="15">
        <v>0</v>
      </c>
      <c r="R425" s="15">
        <v>0</v>
      </c>
      <c r="S425" s="15">
        <v>54.301000000000002</v>
      </c>
      <c r="T425" s="15">
        <f t="shared" si="30"/>
        <v>54.301000000000002</v>
      </c>
      <c r="U425" s="15">
        <v>0</v>
      </c>
      <c r="V425" s="15">
        <v>0</v>
      </c>
      <c r="W425" s="15">
        <v>0</v>
      </c>
      <c r="X425" s="15">
        <v>0</v>
      </c>
      <c r="Y425" s="15">
        <v>0</v>
      </c>
      <c r="Z425" s="15">
        <v>0.29338000488281252</v>
      </c>
      <c r="AA425" s="15">
        <v>0</v>
      </c>
      <c r="AB425" s="15">
        <v>1.8079499511718751</v>
      </c>
      <c r="AC425" s="15">
        <v>0</v>
      </c>
      <c r="AD425" s="15">
        <v>1.239719970703125</v>
      </c>
      <c r="AE425" s="15">
        <v>0</v>
      </c>
      <c r="AF425" s="15">
        <v>0</v>
      </c>
      <c r="AG425" s="15">
        <f t="shared" si="31"/>
        <v>3.3410499267578126</v>
      </c>
      <c r="AH425" s="15">
        <v>0</v>
      </c>
      <c r="AI425" s="15">
        <v>0</v>
      </c>
      <c r="AJ425" s="15">
        <v>0</v>
      </c>
      <c r="AK425" s="15">
        <v>0</v>
      </c>
      <c r="AL425" s="15">
        <v>0</v>
      </c>
      <c r="AM425" s="15">
        <v>0</v>
      </c>
      <c r="AN425" s="15">
        <v>0</v>
      </c>
      <c r="AO425" s="15">
        <v>0</v>
      </c>
      <c r="AP425" s="15">
        <v>0</v>
      </c>
      <c r="AQ425" s="15">
        <v>0</v>
      </c>
      <c r="AR425" s="15">
        <v>0</v>
      </c>
      <c r="AS425" s="15">
        <v>0</v>
      </c>
      <c r="AT425" s="15">
        <f t="shared" si="32"/>
        <v>0</v>
      </c>
      <c r="AU425" s="15">
        <v>0</v>
      </c>
      <c r="AV425" s="15">
        <v>0</v>
      </c>
      <c r="AW425" s="15">
        <v>0</v>
      </c>
      <c r="AX425" s="15">
        <v>0</v>
      </c>
      <c r="AY425" s="15">
        <v>0</v>
      </c>
      <c r="AZ425" s="15">
        <v>0</v>
      </c>
      <c r="BA425" s="15">
        <v>0</v>
      </c>
      <c r="BB425" s="15">
        <v>0</v>
      </c>
      <c r="BC425" s="15">
        <v>0</v>
      </c>
      <c r="BD425" s="15">
        <v>0</v>
      </c>
      <c r="BE425" s="15">
        <v>0</v>
      </c>
      <c r="BF425" s="15">
        <v>0</v>
      </c>
      <c r="BG425" s="15">
        <f t="shared" si="33"/>
        <v>0</v>
      </c>
      <c r="BH425" t="str">
        <f t="shared" si="34"/>
        <v>SCGGas</v>
      </c>
      <c r="BI425" t="str">
        <f>VLOOKUP(BH425,[2]Summary!$C$29:$C$56,1,0)</f>
        <v>SCGGas</v>
      </c>
      <c r="BJ425" s="16">
        <v>43831</v>
      </c>
    </row>
    <row r="426" spans="1:62" x14ac:dyDescent="0.25">
      <c r="A426" s="13" t="s">
        <v>566</v>
      </c>
      <c r="B426" s="13" t="s">
        <v>566</v>
      </c>
      <c r="C426" t="s">
        <v>567</v>
      </c>
      <c r="D426" t="s">
        <v>361</v>
      </c>
      <c r="E426" t="s">
        <v>475</v>
      </c>
      <c r="F426" s="13" t="s">
        <v>60</v>
      </c>
      <c r="G426" s="14"/>
      <c r="H426" s="15">
        <v>0</v>
      </c>
      <c r="I426" s="15">
        <v>0</v>
      </c>
      <c r="J426" s="15">
        <v>0</v>
      </c>
      <c r="K426" s="15">
        <v>0</v>
      </c>
      <c r="L426" s="15">
        <v>0</v>
      </c>
      <c r="M426" s="15">
        <v>0</v>
      </c>
      <c r="N426" s="15">
        <v>0</v>
      </c>
      <c r="O426" s="15">
        <v>0</v>
      </c>
      <c r="P426" s="15">
        <v>0</v>
      </c>
      <c r="Q426" s="15">
        <v>0</v>
      </c>
      <c r="R426" s="15">
        <v>0</v>
      </c>
      <c r="S426" s="15">
        <v>40.985999999999997</v>
      </c>
      <c r="T426" s="15">
        <f t="shared" si="30"/>
        <v>40.985999999999997</v>
      </c>
      <c r="U426" s="15">
        <v>0</v>
      </c>
      <c r="V426" s="15">
        <v>0</v>
      </c>
      <c r="W426" s="15">
        <v>4.3930000305175784E-2</v>
      </c>
      <c r="X426" s="15">
        <v>2.7233000488281252</v>
      </c>
      <c r="Y426" s="15">
        <v>1.2709599609375</v>
      </c>
      <c r="Z426" s="15">
        <v>0.66223999023437496</v>
      </c>
      <c r="AA426" s="15">
        <v>0</v>
      </c>
      <c r="AB426" s="15">
        <v>0</v>
      </c>
      <c r="AC426" s="15">
        <v>0</v>
      </c>
      <c r="AD426" s="15">
        <v>3.313760009765625</v>
      </c>
      <c r="AE426" s="15">
        <v>0</v>
      </c>
      <c r="AF426" s="15">
        <v>0</v>
      </c>
      <c r="AG426" s="15">
        <f t="shared" si="31"/>
        <v>8.0141900100708021</v>
      </c>
      <c r="AH426" s="15">
        <v>0</v>
      </c>
      <c r="AI426" s="15">
        <v>0</v>
      </c>
      <c r="AJ426" s="15">
        <v>0</v>
      </c>
      <c r="AK426" s="15">
        <v>0</v>
      </c>
      <c r="AL426" s="15">
        <v>0</v>
      </c>
      <c r="AM426" s="15">
        <v>0</v>
      </c>
      <c r="AN426" s="15">
        <v>0</v>
      </c>
      <c r="AO426" s="15">
        <v>0</v>
      </c>
      <c r="AP426" s="15">
        <v>0</v>
      </c>
      <c r="AQ426" s="15">
        <v>0</v>
      </c>
      <c r="AR426" s="15">
        <v>0</v>
      </c>
      <c r="AS426" s="15">
        <v>0</v>
      </c>
      <c r="AT426" s="15">
        <f t="shared" si="32"/>
        <v>0</v>
      </c>
      <c r="AU426" s="15">
        <v>0</v>
      </c>
      <c r="AV426" s="15">
        <v>0</v>
      </c>
      <c r="AW426" s="15">
        <v>0</v>
      </c>
      <c r="AX426" s="15">
        <v>0</v>
      </c>
      <c r="AY426" s="15">
        <v>0</v>
      </c>
      <c r="AZ426" s="15">
        <v>0</v>
      </c>
      <c r="BA426" s="15">
        <v>0</v>
      </c>
      <c r="BB426" s="15">
        <v>0</v>
      </c>
      <c r="BC426" s="15">
        <v>0</v>
      </c>
      <c r="BD426" s="15">
        <v>0</v>
      </c>
      <c r="BE426" s="15">
        <v>0</v>
      </c>
      <c r="BF426" s="15">
        <v>0</v>
      </c>
      <c r="BG426" s="15">
        <f t="shared" si="33"/>
        <v>0</v>
      </c>
      <c r="BH426" t="str">
        <f t="shared" si="34"/>
        <v>SCGGas</v>
      </c>
      <c r="BI426" t="str">
        <f>VLOOKUP(BH426,[2]Summary!$C$29:$C$56,1,0)</f>
        <v>SCGGas</v>
      </c>
      <c r="BJ426" s="16">
        <v>43831</v>
      </c>
    </row>
    <row r="427" spans="1:62" x14ac:dyDescent="0.25">
      <c r="A427" s="13" t="s">
        <v>568</v>
      </c>
      <c r="B427" s="13" t="s">
        <v>568</v>
      </c>
      <c r="C427" t="s">
        <v>569</v>
      </c>
      <c r="D427" t="s">
        <v>361</v>
      </c>
      <c r="E427" t="s">
        <v>475</v>
      </c>
      <c r="F427" s="13" t="s">
        <v>60</v>
      </c>
      <c r="G427" s="14"/>
      <c r="H427" s="15">
        <v>0</v>
      </c>
      <c r="I427" s="15">
        <v>0</v>
      </c>
      <c r="J427" s="15">
        <v>0</v>
      </c>
      <c r="K427" s="15">
        <v>0</v>
      </c>
      <c r="L427" s="15">
        <v>0</v>
      </c>
      <c r="M427" s="15">
        <v>0</v>
      </c>
      <c r="N427" s="15">
        <v>0</v>
      </c>
      <c r="O427" s="15">
        <v>0</v>
      </c>
      <c r="P427" s="15">
        <v>0</v>
      </c>
      <c r="Q427" s="15">
        <v>0</v>
      </c>
      <c r="R427" s="15">
        <v>0</v>
      </c>
      <c r="S427" s="15">
        <v>41.439</v>
      </c>
      <c r="T427" s="15">
        <f t="shared" si="30"/>
        <v>41.439</v>
      </c>
      <c r="U427" s="15">
        <v>0</v>
      </c>
      <c r="V427" s="15">
        <v>0</v>
      </c>
      <c r="W427" s="15">
        <v>0</v>
      </c>
      <c r="X427" s="15">
        <v>0</v>
      </c>
      <c r="Y427" s="15">
        <v>0</v>
      </c>
      <c r="Z427" s="15">
        <v>0</v>
      </c>
      <c r="AA427" s="15">
        <v>2.655739990234375</v>
      </c>
      <c r="AB427" s="15">
        <v>1.5952500000000001</v>
      </c>
      <c r="AC427" s="15">
        <v>0</v>
      </c>
      <c r="AD427" s="15">
        <v>0</v>
      </c>
      <c r="AE427" s="15">
        <v>0</v>
      </c>
      <c r="AF427" s="15">
        <v>0</v>
      </c>
      <c r="AG427" s="15">
        <f t="shared" si="31"/>
        <v>4.2509899902343751</v>
      </c>
      <c r="AH427" s="15">
        <v>0</v>
      </c>
      <c r="AI427" s="15">
        <v>0</v>
      </c>
      <c r="AJ427" s="15">
        <v>0</v>
      </c>
      <c r="AK427" s="15">
        <v>0</v>
      </c>
      <c r="AL427" s="15">
        <v>0</v>
      </c>
      <c r="AM427" s="15">
        <v>0</v>
      </c>
      <c r="AN427" s="15">
        <v>0</v>
      </c>
      <c r="AO427" s="15">
        <v>0</v>
      </c>
      <c r="AP427" s="15">
        <v>0</v>
      </c>
      <c r="AQ427" s="15">
        <v>0</v>
      </c>
      <c r="AR427" s="15">
        <v>0</v>
      </c>
      <c r="AS427" s="15">
        <v>0</v>
      </c>
      <c r="AT427" s="15">
        <f t="shared" si="32"/>
        <v>0</v>
      </c>
      <c r="AU427" s="15">
        <v>0</v>
      </c>
      <c r="AV427" s="15">
        <v>0</v>
      </c>
      <c r="AW427" s="15">
        <v>0</v>
      </c>
      <c r="AX427" s="15">
        <v>0</v>
      </c>
      <c r="AY427" s="15">
        <v>0</v>
      </c>
      <c r="AZ427" s="15">
        <v>0</v>
      </c>
      <c r="BA427" s="15">
        <v>0</v>
      </c>
      <c r="BB427" s="15">
        <v>0</v>
      </c>
      <c r="BC427" s="15">
        <v>0</v>
      </c>
      <c r="BD427" s="15">
        <v>0</v>
      </c>
      <c r="BE427" s="15">
        <v>0</v>
      </c>
      <c r="BF427" s="15">
        <v>0</v>
      </c>
      <c r="BG427" s="15">
        <f t="shared" si="33"/>
        <v>0</v>
      </c>
      <c r="BH427" t="str">
        <f t="shared" si="34"/>
        <v>SCGGas</v>
      </c>
      <c r="BI427" t="str">
        <f>VLOOKUP(BH427,[2]Summary!$C$29:$C$56,1,0)</f>
        <v>SCGGas</v>
      </c>
      <c r="BJ427" s="16">
        <v>43831</v>
      </c>
    </row>
    <row r="428" spans="1:62" x14ac:dyDescent="0.25">
      <c r="A428" s="13">
        <v>802352.01</v>
      </c>
      <c r="B428" s="13">
        <v>802352.01</v>
      </c>
      <c r="C428" t="s">
        <v>570</v>
      </c>
      <c r="D428" t="s">
        <v>18</v>
      </c>
      <c r="E428" t="s">
        <v>19</v>
      </c>
      <c r="F428" s="13" t="s">
        <v>22</v>
      </c>
      <c r="G428" s="14"/>
      <c r="H428" s="15">
        <v>0</v>
      </c>
      <c r="I428" s="15">
        <v>0</v>
      </c>
      <c r="J428" s="15">
        <v>0</v>
      </c>
      <c r="K428" s="15">
        <v>0</v>
      </c>
      <c r="L428" s="15">
        <v>0</v>
      </c>
      <c r="M428" s="15">
        <v>0</v>
      </c>
      <c r="N428" s="15">
        <v>0</v>
      </c>
      <c r="O428" s="15">
        <v>0</v>
      </c>
      <c r="P428" s="15">
        <v>0</v>
      </c>
      <c r="Q428" s="15">
        <v>0</v>
      </c>
      <c r="R428" s="15">
        <v>0</v>
      </c>
      <c r="S428" s="15">
        <v>0</v>
      </c>
      <c r="T428" s="15">
        <f t="shared" si="30"/>
        <v>0</v>
      </c>
      <c r="U428" s="15">
        <v>0</v>
      </c>
      <c r="V428" s="15">
        <v>0</v>
      </c>
      <c r="W428" s="15">
        <v>0</v>
      </c>
      <c r="X428" s="15">
        <v>0</v>
      </c>
      <c r="Y428" s="15">
        <v>0</v>
      </c>
      <c r="Z428" s="15">
        <v>0</v>
      </c>
      <c r="AA428" s="15">
        <v>0</v>
      </c>
      <c r="AB428" s="15">
        <v>78.866349761962894</v>
      </c>
      <c r="AC428" s="15">
        <v>0.4003999938964844</v>
      </c>
      <c r="AD428" s="15">
        <v>0.4003999938964844</v>
      </c>
      <c r="AE428" s="15">
        <v>0.4003999938964844</v>
      </c>
      <c r="AF428" s="15">
        <v>0.50560000610351563</v>
      </c>
      <c r="AG428" s="15">
        <f t="shared" si="31"/>
        <v>80.573149749755871</v>
      </c>
      <c r="AH428" s="15">
        <v>0.49295001220703127</v>
      </c>
      <c r="AI428" s="15">
        <v>-66.348320343017576</v>
      </c>
      <c r="AJ428" s="15">
        <v>8.5010002136230473E-2</v>
      </c>
      <c r="AK428" s="15">
        <v>8.2300003051757817E-2</v>
      </c>
      <c r="AL428" s="15">
        <v>-14.846879844665528</v>
      </c>
      <c r="AM428" s="15">
        <v>0</v>
      </c>
      <c r="AN428" s="15">
        <v>2.6552799263000488</v>
      </c>
      <c r="AO428" s="15">
        <v>1.4810000419616699E-2</v>
      </c>
      <c r="AP428" s="15">
        <v>1.6530000686645507E-2</v>
      </c>
      <c r="AQ428" s="15">
        <v>4.327</v>
      </c>
      <c r="AR428" s="15">
        <v>4.4470001220703125E-2</v>
      </c>
      <c r="AS428" s="15">
        <v>3.9479999542236327E-2</v>
      </c>
      <c r="AT428" s="15">
        <f t="shared" si="32"/>
        <v>-73.437370242118831</v>
      </c>
      <c r="AU428" s="15">
        <v>2.7469999313354494E-2</v>
      </c>
      <c r="AV428" s="15">
        <v>2.5860000610351562E-2</v>
      </c>
      <c r="AW428" s="15">
        <v>5.040999984741211E-2</v>
      </c>
      <c r="AX428" s="15">
        <v>4.0500000000000001E-2</v>
      </c>
      <c r="AY428" s="15">
        <v>25.440430175781248</v>
      </c>
      <c r="AZ428" s="15">
        <v>1.8218299026489257</v>
      </c>
      <c r="BA428" s="15">
        <v>4.2810001373291016E-2</v>
      </c>
      <c r="BB428" s="15">
        <v>4.2810001373291016E-2</v>
      </c>
      <c r="BC428" s="15">
        <v>5.3459999084472659E-2</v>
      </c>
      <c r="BD428" s="15">
        <v>0</v>
      </c>
      <c r="BE428" s="15">
        <v>0</v>
      </c>
      <c r="BF428" s="15">
        <v>0</v>
      </c>
      <c r="BG428" s="15">
        <f t="shared" si="33"/>
        <v>27.545580080032348</v>
      </c>
      <c r="BH428" t="str">
        <f t="shared" si="34"/>
        <v>UIDIST</v>
      </c>
      <c r="BI428" t="str">
        <f>VLOOKUP(BH428,[2]Summary!$C$29:$C$56,1,0)</f>
        <v>UIDist</v>
      </c>
      <c r="BJ428" s="16">
        <v>44470</v>
      </c>
    </row>
    <row r="429" spans="1:62" x14ac:dyDescent="0.25">
      <c r="A429" s="13">
        <v>802354.01</v>
      </c>
      <c r="B429" s="13">
        <v>802354.01</v>
      </c>
      <c r="C429" t="s">
        <v>571</v>
      </c>
      <c r="D429" t="s">
        <v>18</v>
      </c>
      <c r="E429" t="s">
        <v>19</v>
      </c>
      <c r="F429" s="13" t="s">
        <v>22</v>
      </c>
      <c r="G429" s="14"/>
      <c r="H429" s="15">
        <v>0</v>
      </c>
      <c r="I429" s="15">
        <v>0</v>
      </c>
      <c r="J429" s="15">
        <v>0</v>
      </c>
      <c r="K429" s="15">
        <v>0</v>
      </c>
      <c r="L429" s="15">
        <v>0</v>
      </c>
      <c r="M429" s="15">
        <v>0</v>
      </c>
      <c r="N429" s="15">
        <v>0</v>
      </c>
      <c r="O429" s="15">
        <v>0</v>
      </c>
      <c r="P429" s="15">
        <v>0</v>
      </c>
      <c r="Q429" s="15">
        <v>0</v>
      </c>
      <c r="R429" s="15">
        <v>0</v>
      </c>
      <c r="S429" s="15">
        <v>0</v>
      </c>
      <c r="T429" s="15">
        <f t="shared" si="30"/>
        <v>0</v>
      </c>
      <c r="U429" s="15">
        <v>0.54960000920295715</v>
      </c>
      <c r="V429" s="15">
        <v>37.409939971923826</v>
      </c>
      <c r="W429" s="15">
        <v>73.572679443359377</v>
      </c>
      <c r="X429" s="15">
        <v>67.835629577636723</v>
      </c>
      <c r="Y429" s="15">
        <v>190.06425195312499</v>
      </c>
      <c r="Z429" s="15">
        <v>208.59248559570312</v>
      </c>
      <c r="AA429" s="15">
        <v>68.921709960937505</v>
      </c>
      <c r="AB429" s="15">
        <v>286.06601098632814</v>
      </c>
      <c r="AC429" s="15">
        <v>94.038662841796878</v>
      </c>
      <c r="AD429" s="15">
        <v>45.723850708007809</v>
      </c>
      <c r="AE429" s="15">
        <v>82.252681396484377</v>
      </c>
      <c r="AF429" s="15">
        <v>2671.3534501953127</v>
      </c>
      <c r="AG429" s="15">
        <f t="shared" si="31"/>
        <v>3826.3809526398181</v>
      </c>
      <c r="AH429" s="15">
        <v>93.613959655761718</v>
      </c>
      <c r="AI429" s="15">
        <v>189.49361151123045</v>
      </c>
      <c r="AJ429" s="15">
        <v>133.06677310562134</v>
      </c>
      <c r="AK429" s="15">
        <v>96.837968448638918</v>
      </c>
      <c r="AL429" s="15">
        <v>61.825049980163577</v>
      </c>
      <c r="AM429" s="15">
        <v>116.517396484375</v>
      </c>
      <c r="AN429" s="15">
        <v>66.901989257812502</v>
      </c>
      <c r="AO429" s="15">
        <v>30.265829452514648</v>
      </c>
      <c r="AP429" s="15">
        <v>69.15548974609375</v>
      </c>
      <c r="AQ429" s="15">
        <v>60.503999999999998</v>
      </c>
      <c r="AR429" s="15">
        <v>35.698260864257811</v>
      </c>
      <c r="AS429" s="15">
        <v>79.169499633789059</v>
      </c>
      <c r="AT429" s="15">
        <f t="shared" si="32"/>
        <v>1033.0498281402588</v>
      </c>
      <c r="AU429" s="15">
        <v>-42.243617919921874</v>
      </c>
      <c r="AV429" s="15">
        <v>54.163109497070316</v>
      </c>
      <c r="AW429" s="15">
        <v>3.316650077819824</v>
      </c>
      <c r="AX429" s="15">
        <v>4.3273198852539059</v>
      </c>
      <c r="AY429" s="15">
        <v>2.9426699218749999</v>
      </c>
      <c r="AZ429" s="15">
        <v>2.7220300216674804</v>
      </c>
      <c r="BA429" s="15">
        <v>2.8199299316406252</v>
      </c>
      <c r="BB429" s="15">
        <v>2.8199299316406252</v>
      </c>
      <c r="BC429" s="15">
        <v>3.4145600509643557</v>
      </c>
      <c r="BD429" s="15">
        <v>0</v>
      </c>
      <c r="BE429" s="15">
        <v>0</v>
      </c>
      <c r="BF429" s="15">
        <v>0</v>
      </c>
      <c r="BG429" s="15">
        <f t="shared" si="33"/>
        <v>34.282581398010258</v>
      </c>
      <c r="BH429" t="str">
        <f t="shared" si="34"/>
        <v>UIDIST</v>
      </c>
      <c r="BI429" t="str">
        <f>VLOOKUP(BH429,[2]Summary!$C$29:$C$56,1,0)</f>
        <v>UIDist</v>
      </c>
      <c r="BJ429" s="16">
        <v>44470</v>
      </c>
    </row>
    <row r="430" spans="1:62" x14ac:dyDescent="0.25">
      <c r="A430" s="13">
        <v>802355.01</v>
      </c>
      <c r="B430" s="13">
        <v>802355.01</v>
      </c>
      <c r="C430" t="s">
        <v>572</v>
      </c>
      <c r="D430" t="s">
        <v>18</v>
      </c>
      <c r="E430" t="s">
        <v>19</v>
      </c>
      <c r="F430" s="13" t="s">
        <v>22</v>
      </c>
      <c r="G430" s="14"/>
      <c r="H430" s="15">
        <v>0</v>
      </c>
      <c r="I430" s="15">
        <v>0</v>
      </c>
      <c r="J430" s="15">
        <v>0</v>
      </c>
      <c r="K430" s="15">
        <v>0</v>
      </c>
      <c r="L430" s="15">
        <v>0</v>
      </c>
      <c r="M430" s="15">
        <v>0</v>
      </c>
      <c r="N430" s="15">
        <v>0</v>
      </c>
      <c r="O430" s="15">
        <v>0</v>
      </c>
      <c r="P430" s="15">
        <v>0</v>
      </c>
      <c r="Q430" s="15">
        <v>0</v>
      </c>
      <c r="R430" s="15">
        <v>0</v>
      </c>
      <c r="S430" s="15">
        <v>0</v>
      </c>
      <c r="T430" s="15">
        <f t="shared" si="30"/>
        <v>0</v>
      </c>
      <c r="U430" s="15">
        <v>0</v>
      </c>
      <c r="V430" s="15">
        <v>0</v>
      </c>
      <c r="W430" s="15">
        <v>0</v>
      </c>
      <c r="X430" s="15">
        <v>0</v>
      </c>
      <c r="Y430" s="15">
        <v>0</v>
      </c>
      <c r="Z430" s="15">
        <v>0</v>
      </c>
      <c r="AA430" s="15">
        <v>0</v>
      </c>
      <c r="AB430" s="15">
        <v>0</v>
      </c>
      <c r="AC430" s="15">
        <v>27.565590553283691</v>
      </c>
      <c r="AD430" s="15">
        <v>64.288390335083008</v>
      </c>
      <c r="AE430" s="15">
        <v>17.93197046661377</v>
      </c>
      <c r="AF430" s="15">
        <v>8.3431701354980472</v>
      </c>
      <c r="AG430" s="15">
        <f t="shared" si="31"/>
        <v>118.1291214904785</v>
      </c>
      <c r="AH430" s="15">
        <v>141.14336093330382</v>
      </c>
      <c r="AI430" s="15">
        <v>125.19032934570312</v>
      </c>
      <c r="AJ430" s="15">
        <v>63.009561065673829</v>
      </c>
      <c r="AK430" s="15">
        <v>25.892320322036742</v>
      </c>
      <c r="AL430" s="15">
        <v>4.0438201217651368</v>
      </c>
      <c r="AM430" s="15">
        <v>-3.3233199567794798</v>
      </c>
      <c r="AN430" s="15">
        <v>0.63654000854492188</v>
      </c>
      <c r="AO430" s="15">
        <v>0.44898001098632812</v>
      </c>
      <c r="AP430" s="15">
        <v>0</v>
      </c>
      <c r="AQ430" s="15">
        <v>0</v>
      </c>
      <c r="AR430" s="15">
        <v>0</v>
      </c>
      <c r="AS430" s="15">
        <v>-0.33347000885009764</v>
      </c>
      <c r="AT430" s="15">
        <f t="shared" si="32"/>
        <v>356.70812184238429</v>
      </c>
      <c r="AU430" s="15">
        <v>0</v>
      </c>
      <c r="AV430" s="15">
        <v>0</v>
      </c>
      <c r="AW430" s="15">
        <v>0</v>
      </c>
      <c r="AX430" s="15">
        <v>0</v>
      </c>
      <c r="AY430" s="15">
        <v>0</v>
      </c>
      <c r="AZ430" s="15">
        <v>0</v>
      </c>
      <c r="BA430" s="15">
        <v>0</v>
      </c>
      <c r="BB430" s="15">
        <v>0</v>
      </c>
      <c r="BC430" s="15">
        <v>0</v>
      </c>
      <c r="BD430" s="15">
        <v>0</v>
      </c>
      <c r="BE430" s="15">
        <v>0</v>
      </c>
      <c r="BF430" s="15">
        <v>0</v>
      </c>
      <c r="BG430" s="15">
        <f t="shared" si="33"/>
        <v>0</v>
      </c>
      <c r="BH430" t="str">
        <f t="shared" si="34"/>
        <v>UIDIST</v>
      </c>
      <c r="BI430" t="str">
        <f>VLOOKUP(BH430,[2]Summary!$C$29:$C$56,1,0)</f>
        <v>UIDist</v>
      </c>
      <c r="BJ430" s="16">
        <v>44197</v>
      </c>
    </row>
    <row r="431" spans="1:62" x14ac:dyDescent="0.25">
      <c r="A431" s="13">
        <v>802370.01</v>
      </c>
      <c r="B431" s="13">
        <v>802370.01</v>
      </c>
      <c r="C431" t="s">
        <v>573</v>
      </c>
      <c r="D431" t="s">
        <v>18</v>
      </c>
      <c r="E431" t="s">
        <v>19</v>
      </c>
      <c r="F431" s="13" t="s">
        <v>22</v>
      </c>
      <c r="G431" s="14"/>
      <c r="H431" s="15">
        <v>0</v>
      </c>
      <c r="I431" s="15">
        <v>0</v>
      </c>
      <c r="J431" s="15">
        <v>0</v>
      </c>
      <c r="K431" s="15">
        <v>0</v>
      </c>
      <c r="L431" s="15">
        <v>0</v>
      </c>
      <c r="M431" s="15">
        <v>0</v>
      </c>
      <c r="N431" s="15">
        <v>0</v>
      </c>
      <c r="O431" s="15">
        <v>0</v>
      </c>
      <c r="P431" s="15">
        <v>0</v>
      </c>
      <c r="Q431" s="15">
        <v>0</v>
      </c>
      <c r="R431" s="15">
        <v>0</v>
      </c>
      <c r="S431" s="15">
        <v>0</v>
      </c>
      <c r="T431" s="15">
        <f t="shared" si="30"/>
        <v>0</v>
      </c>
      <c r="U431" s="15">
        <v>0</v>
      </c>
      <c r="V431" s="15">
        <v>0</v>
      </c>
      <c r="W431" s="15">
        <v>0</v>
      </c>
      <c r="X431" s="15">
        <v>0</v>
      </c>
      <c r="Y431" s="15">
        <v>0</v>
      </c>
      <c r="Z431" s="15">
        <v>0</v>
      </c>
      <c r="AA431" s="15">
        <v>0</v>
      </c>
      <c r="AB431" s="15">
        <v>0</v>
      </c>
      <c r="AC431" s="15">
        <v>0.90024999141693118</v>
      </c>
      <c r="AD431" s="15">
        <v>4.6077299804687497</v>
      </c>
      <c r="AE431" s="15">
        <v>8.4090399055480951</v>
      </c>
      <c r="AF431" s="15">
        <v>310.92904638671877</v>
      </c>
      <c r="AG431" s="15">
        <f t="shared" si="31"/>
        <v>324.84606626415257</v>
      </c>
      <c r="AH431" s="15">
        <v>226.51165307617188</v>
      </c>
      <c r="AI431" s="15">
        <v>48.760590576171872</v>
      </c>
      <c r="AJ431" s="15">
        <v>320.1601683959961</v>
      </c>
      <c r="AK431" s="15">
        <v>1157.8854101562499</v>
      </c>
      <c r="AL431" s="15">
        <v>1108.9134678878784</v>
      </c>
      <c r="AM431" s="15">
        <v>82.123646484375001</v>
      </c>
      <c r="AN431" s="15">
        <v>2662.5399218749999</v>
      </c>
      <c r="AO431" s="15">
        <v>503.20782861328127</v>
      </c>
      <c r="AP431" s="15">
        <v>948.72570996093748</v>
      </c>
      <c r="AQ431" s="15">
        <v>967.327</v>
      </c>
      <c r="AR431" s="15">
        <v>228.025724609375</v>
      </c>
      <c r="AS431" s="15">
        <v>513.35018811035161</v>
      </c>
      <c r="AT431" s="15">
        <f t="shared" si="32"/>
        <v>8767.5313097457874</v>
      </c>
      <c r="AU431" s="15">
        <v>9.1541699218750008</v>
      </c>
      <c r="AV431" s="15">
        <v>25.001910339355469</v>
      </c>
      <c r="AW431" s="15">
        <v>10.895880027770996</v>
      </c>
      <c r="AX431" s="15">
        <v>13.251210021972657</v>
      </c>
      <c r="AY431" s="15">
        <v>11.208709930419921</v>
      </c>
      <c r="AZ431" s="15">
        <v>10.774530273437501</v>
      </c>
      <c r="BA431" s="15">
        <v>8.1696601181030282</v>
      </c>
      <c r="BB431" s="15">
        <v>8.0342900886535649</v>
      </c>
      <c r="BC431" s="15">
        <v>17.549240234374999</v>
      </c>
      <c r="BD431" s="15">
        <v>0</v>
      </c>
      <c r="BE431" s="15">
        <v>0</v>
      </c>
      <c r="BF431" s="15">
        <v>0</v>
      </c>
      <c r="BG431" s="15">
        <f t="shared" si="33"/>
        <v>114.03960095596312</v>
      </c>
      <c r="BH431" t="str">
        <f t="shared" si="34"/>
        <v>UIDIST</v>
      </c>
      <c r="BI431" t="str">
        <f>VLOOKUP(BH431,[2]Summary!$C$29:$C$56,1,0)</f>
        <v>UIDist</v>
      </c>
      <c r="BJ431" s="16">
        <v>44470</v>
      </c>
    </row>
    <row r="432" spans="1:62" x14ac:dyDescent="0.25">
      <c r="A432" s="13">
        <v>802371.01</v>
      </c>
      <c r="B432" s="13">
        <v>802371.01</v>
      </c>
      <c r="C432" t="s">
        <v>574</v>
      </c>
      <c r="D432" t="s">
        <v>18</v>
      </c>
      <c r="E432" t="s">
        <v>19</v>
      </c>
      <c r="F432" s="13" t="s">
        <v>22</v>
      </c>
      <c r="G432" s="14"/>
      <c r="H432" s="15">
        <v>0</v>
      </c>
      <c r="I432" s="15">
        <v>0</v>
      </c>
      <c r="J432" s="15">
        <v>0</v>
      </c>
      <c r="K432" s="15">
        <v>0</v>
      </c>
      <c r="L432" s="15">
        <v>0</v>
      </c>
      <c r="M432" s="15">
        <v>0</v>
      </c>
      <c r="N432" s="15">
        <v>0</v>
      </c>
      <c r="O432" s="15">
        <v>0</v>
      </c>
      <c r="P432" s="15">
        <v>0</v>
      </c>
      <c r="Q432" s="15">
        <v>0</v>
      </c>
      <c r="R432" s="15">
        <v>0</v>
      </c>
      <c r="S432" s="15">
        <v>0</v>
      </c>
      <c r="T432" s="15">
        <f t="shared" si="30"/>
        <v>0</v>
      </c>
      <c r="U432" s="15">
        <v>82.37422953796387</v>
      </c>
      <c r="V432" s="15">
        <v>65.54823955535889</v>
      </c>
      <c r="W432" s="15">
        <v>242.90256018066407</v>
      </c>
      <c r="X432" s="15">
        <v>341.31965698242186</v>
      </c>
      <c r="Y432" s="15">
        <v>385.55048339843751</v>
      </c>
      <c r="Z432" s="15">
        <v>201.81491943359376</v>
      </c>
      <c r="AA432" s="15">
        <v>-15.86457080078125</v>
      </c>
      <c r="AB432" s="15">
        <v>156.24580029296874</v>
      </c>
      <c r="AC432" s="15">
        <v>202.23660229492188</v>
      </c>
      <c r="AD432" s="15">
        <v>159.69947216796874</v>
      </c>
      <c r="AE432" s="15">
        <v>167.70865380859374</v>
      </c>
      <c r="AF432" s="15">
        <v>-61.391463867187497</v>
      </c>
      <c r="AG432" s="15">
        <f t="shared" si="31"/>
        <v>1928.1445829849245</v>
      </c>
      <c r="AH432" s="15">
        <v>-43.877841552734374</v>
      </c>
      <c r="AI432" s="15">
        <v>174.68972583007812</v>
      </c>
      <c r="AJ432" s="15">
        <v>244.47619799804687</v>
      </c>
      <c r="AK432" s="15">
        <v>259.5477604980469</v>
      </c>
      <c r="AL432" s="15">
        <v>245.00511804199218</v>
      </c>
      <c r="AM432" s="15">
        <v>192.45851086425782</v>
      </c>
      <c r="AN432" s="15">
        <v>207.04166821289061</v>
      </c>
      <c r="AO432" s="15">
        <v>271.57443560791017</v>
      </c>
      <c r="AP432" s="15">
        <v>220.84323706054687</v>
      </c>
      <c r="AQ432" s="15">
        <v>170.32499999999999</v>
      </c>
      <c r="AR432" s="15">
        <v>114.12804040527344</v>
      </c>
      <c r="AS432" s="15">
        <v>98.331698852539063</v>
      </c>
      <c r="AT432" s="15">
        <f t="shared" si="32"/>
        <v>2154.5435518188478</v>
      </c>
      <c r="AU432" s="15">
        <v>0</v>
      </c>
      <c r="AV432" s="15">
        <v>0</v>
      </c>
      <c r="AW432" s="15">
        <v>0</v>
      </c>
      <c r="AX432" s="15">
        <v>0</v>
      </c>
      <c r="AY432" s="15">
        <v>0</v>
      </c>
      <c r="AZ432" s="15">
        <v>0</v>
      </c>
      <c r="BA432" s="15">
        <v>0</v>
      </c>
      <c r="BB432" s="15">
        <v>0</v>
      </c>
      <c r="BC432" s="15">
        <v>0</v>
      </c>
      <c r="BD432" s="15">
        <v>0</v>
      </c>
      <c r="BE432" s="15">
        <v>0</v>
      </c>
      <c r="BF432" s="15">
        <v>0</v>
      </c>
      <c r="BG432" s="15">
        <f t="shared" si="33"/>
        <v>0</v>
      </c>
      <c r="BH432" t="str">
        <f t="shared" si="34"/>
        <v>UIDIST</v>
      </c>
      <c r="BI432" t="str">
        <f>VLOOKUP(BH432,[2]Summary!$C$29:$C$56,1,0)</f>
        <v>UIDist</v>
      </c>
      <c r="BJ432" s="16">
        <v>44197</v>
      </c>
    </row>
    <row r="433" spans="1:62" x14ac:dyDescent="0.25">
      <c r="A433" s="13">
        <v>802383.01</v>
      </c>
      <c r="B433" s="13">
        <v>802383.01</v>
      </c>
      <c r="C433" t="s">
        <v>575</v>
      </c>
      <c r="D433" t="s">
        <v>18</v>
      </c>
      <c r="E433" t="s">
        <v>19</v>
      </c>
      <c r="F433" s="13" t="s">
        <v>22</v>
      </c>
      <c r="G433" s="14"/>
      <c r="H433" s="15">
        <v>0</v>
      </c>
      <c r="I433" s="15">
        <v>0</v>
      </c>
      <c r="J433" s="15">
        <v>0</v>
      </c>
      <c r="K433" s="15">
        <v>0</v>
      </c>
      <c r="L433" s="15">
        <v>0</v>
      </c>
      <c r="M433" s="15">
        <v>0</v>
      </c>
      <c r="N433" s="15">
        <v>0</v>
      </c>
      <c r="O433" s="15">
        <v>0</v>
      </c>
      <c r="P433" s="15">
        <v>0</v>
      </c>
      <c r="Q433" s="15">
        <v>0</v>
      </c>
      <c r="R433" s="15">
        <v>0</v>
      </c>
      <c r="S433" s="15">
        <v>0</v>
      </c>
      <c r="T433" s="15">
        <f t="shared" si="30"/>
        <v>0</v>
      </c>
      <c r="U433" s="15">
        <v>0</v>
      </c>
      <c r="V433" s="15">
        <v>0</v>
      </c>
      <c r="W433" s="15">
        <v>1.4206100096702576</v>
      </c>
      <c r="X433" s="15">
        <v>11.760099826812745</v>
      </c>
      <c r="Y433" s="15">
        <v>8.6795698623657227</v>
      </c>
      <c r="Z433" s="15">
        <v>85.72336178588867</v>
      </c>
      <c r="AA433" s="15">
        <v>306.98050329589842</v>
      </c>
      <c r="AB433" s="15">
        <v>8.1670899658203133</v>
      </c>
      <c r="AC433" s="15">
        <v>6.2839799804687502</v>
      </c>
      <c r="AD433" s="15">
        <v>5.4753400878906247</v>
      </c>
      <c r="AE433" s="15">
        <v>4.9825100708007817</v>
      </c>
      <c r="AF433" s="15">
        <v>4.403199996948242</v>
      </c>
      <c r="AG433" s="15">
        <f t="shared" si="31"/>
        <v>443.87626488256456</v>
      </c>
      <c r="AH433" s="15">
        <v>7.093689975738525</v>
      </c>
      <c r="AI433" s="15">
        <v>6.4214599609374998</v>
      </c>
      <c r="AJ433" s="15">
        <v>7.8421201171875001</v>
      </c>
      <c r="AK433" s="15">
        <v>11.057739990234374</v>
      </c>
      <c r="AL433" s="15">
        <v>19.610180053710938</v>
      </c>
      <c r="AM433" s="15">
        <v>5.126650089263916</v>
      </c>
      <c r="AN433" s="15">
        <v>10.298640258789062</v>
      </c>
      <c r="AO433" s="15">
        <v>7.2491900243759151</v>
      </c>
      <c r="AP433" s="15">
        <v>-25.358730052947998</v>
      </c>
      <c r="AQ433" s="15">
        <v>17.286999999999999</v>
      </c>
      <c r="AR433" s="15">
        <v>20.541820449829103</v>
      </c>
      <c r="AS433" s="15">
        <v>7.1826299591064453</v>
      </c>
      <c r="AT433" s="15">
        <f t="shared" si="32"/>
        <v>94.352390826225289</v>
      </c>
      <c r="AU433" s="15">
        <v>0</v>
      </c>
      <c r="AV433" s="15">
        <v>0</v>
      </c>
      <c r="AW433" s="15">
        <v>0</v>
      </c>
      <c r="AX433" s="15">
        <v>0</v>
      </c>
      <c r="AY433" s="15">
        <v>0</v>
      </c>
      <c r="AZ433" s="15">
        <v>0</v>
      </c>
      <c r="BA433" s="15">
        <v>0</v>
      </c>
      <c r="BB433" s="15">
        <v>0</v>
      </c>
      <c r="BC433" s="15">
        <v>0</v>
      </c>
      <c r="BD433" s="15">
        <v>0</v>
      </c>
      <c r="BE433" s="15">
        <v>0</v>
      </c>
      <c r="BF433" s="15">
        <v>0</v>
      </c>
      <c r="BG433" s="15">
        <f t="shared" si="33"/>
        <v>0</v>
      </c>
      <c r="BH433" t="str">
        <f t="shared" si="34"/>
        <v>UIDIST</v>
      </c>
      <c r="BI433" t="str">
        <f>VLOOKUP(BH433,[2]Summary!$C$29:$C$56,1,0)</f>
        <v>UIDist</v>
      </c>
      <c r="BJ433" s="16">
        <v>44197</v>
      </c>
    </row>
    <row r="434" spans="1:62" x14ac:dyDescent="0.25">
      <c r="A434" s="13">
        <v>802346.01</v>
      </c>
      <c r="B434" s="13">
        <v>802346.01</v>
      </c>
      <c r="C434" t="s">
        <v>576</v>
      </c>
      <c r="D434" t="s">
        <v>18</v>
      </c>
      <c r="E434" t="s">
        <v>19</v>
      </c>
      <c r="F434" s="13" t="s">
        <v>22</v>
      </c>
      <c r="G434" s="14"/>
      <c r="H434" s="15">
        <v>0</v>
      </c>
      <c r="I434" s="15">
        <v>0</v>
      </c>
      <c r="J434" s="15">
        <v>0</v>
      </c>
      <c r="K434" s="15">
        <v>0</v>
      </c>
      <c r="L434" s="15">
        <v>0</v>
      </c>
      <c r="M434" s="15">
        <v>0</v>
      </c>
      <c r="N434" s="15">
        <v>0</v>
      </c>
      <c r="O434" s="15">
        <v>0</v>
      </c>
      <c r="P434" s="15">
        <v>0</v>
      </c>
      <c r="Q434" s="15">
        <v>0</v>
      </c>
      <c r="R434" s="15">
        <v>0</v>
      </c>
      <c r="S434" s="15">
        <v>0</v>
      </c>
      <c r="T434" s="15">
        <f t="shared" si="30"/>
        <v>0</v>
      </c>
      <c r="U434" s="15">
        <v>0.22946999448537828</v>
      </c>
      <c r="V434" s="15">
        <v>1.4199999570846558E-3</v>
      </c>
      <c r="W434" s="15">
        <v>1.1315199937820435</v>
      </c>
      <c r="X434" s="15">
        <v>0.33506999778747559</v>
      </c>
      <c r="Y434" s="15">
        <v>2.3368000373840334</v>
      </c>
      <c r="Z434" s="15">
        <v>2.9399499664306639</v>
      </c>
      <c r="AA434" s="15">
        <v>4.272999954223633E-2</v>
      </c>
      <c r="AB434" s="15">
        <v>1.5288099975585938</v>
      </c>
      <c r="AC434" s="15">
        <v>1.1165699768066406</v>
      </c>
      <c r="AD434" s="15">
        <v>0.58305000686645503</v>
      </c>
      <c r="AE434" s="15">
        <v>0.53133000946044917</v>
      </c>
      <c r="AF434" s="15">
        <v>7.6550002992153171E-2</v>
      </c>
      <c r="AG434" s="15">
        <f t="shared" si="31"/>
        <v>10.853269983053208</v>
      </c>
      <c r="AH434" s="15">
        <v>6.640000152587891E-2</v>
      </c>
      <c r="AI434" s="15">
        <v>1.0299599990844726</v>
      </c>
      <c r="AJ434" s="15">
        <v>0.18841999912261964</v>
      </c>
      <c r="AK434" s="15">
        <v>1.6856699371337891</v>
      </c>
      <c r="AL434" s="15">
        <v>148.89596774291994</v>
      </c>
      <c r="AM434" s="15">
        <v>22.05209943008423</v>
      </c>
      <c r="AN434" s="15">
        <v>6.901290191650391</v>
      </c>
      <c r="AO434" s="15">
        <v>176.06443165779115</v>
      </c>
      <c r="AP434" s="15">
        <v>294.2785028076172</v>
      </c>
      <c r="AQ434" s="15">
        <v>78.891000000000005</v>
      </c>
      <c r="AR434" s="15">
        <v>28.266240051269531</v>
      </c>
      <c r="AS434" s="15">
        <v>2.8663799896240234</v>
      </c>
      <c r="AT434" s="15">
        <f t="shared" si="32"/>
        <v>761.18636180782323</v>
      </c>
      <c r="AU434" s="15">
        <v>1.8033299560546876</v>
      </c>
      <c r="AV434" s="15">
        <v>2.0107500514984129</v>
      </c>
      <c r="AW434" s="15">
        <v>21.335909606933594</v>
      </c>
      <c r="AX434" s="15">
        <v>6.923870071411133</v>
      </c>
      <c r="AY434" s="15">
        <v>2.4142900390625002</v>
      </c>
      <c r="AZ434" s="15">
        <v>4.0798200149536132</v>
      </c>
      <c r="BA434" s="15">
        <v>2.3274299316406251</v>
      </c>
      <c r="BB434" s="15">
        <v>5.3472600097656251</v>
      </c>
      <c r="BC434" s="15">
        <v>2.2443701210021971</v>
      </c>
      <c r="BD434" s="15">
        <v>0</v>
      </c>
      <c r="BE434" s="15">
        <v>0</v>
      </c>
      <c r="BF434" s="15">
        <v>0</v>
      </c>
      <c r="BG434" s="15">
        <f t="shared" si="33"/>
        <v>48.48702980232239</v>
      </c>
      <c r="BH434" t="str">
        <f t="shared" si="34"/>
        <v>UIDIST</v>
      </c>
      <c r="BI434" t="str">
        <f>VLOOKUP(BH434,[2]Summary!$C$29:$C$56,1,0)</f>
        <v>UIDist</v>
      </c>
      <c r="BJ434" s="16">
        <v>44470</v>
      </c>
    </row>
    <row r="435" spans="1:62" x14ac:dyDescent="0.25">
      <c r="A435" s="13">
        <v>802347.01</v>
      </c>
      <c r="B435" s="13">
        <v>802347.01</v>
      </c>
      <c r="C435" t="s">
        <v>577</v>
      </c>
      <c r="D435" t="s">
        <v>18</v>
      </c>
      <c r="E435" t="s">
        <v>19</v>
      </c>
      <c r="F435" s="13" t="s">
        <v>22</v>
      </c>
      <c r="G435" s="14"/>
      <c r="H435" s="15">
        <v>0</v>
      </c>
      <c r="I435" s="15">
        <v>0</v>
      </c>
      <c r="J435" s="15">
        <v>0</v>
      </c>
      <c r="K435" s="15">
        <v>0</v>
      </c>
      <c r="L435" s="15">
        <v>0</v>
      </c>
      <c r="M435" s="15">
        <v>0</v>
      </c>
      <c r="N435" s="15">
        <v>0</v>
      </c>
      <c r="O435" s="15">
        <v>0</v>
      </c>
      <c r="P435" s="15">
        <v>0</v>
      </c>
      <c r="Q435" s="15">
        <v>0</v>
      </c>
      <c r="R435" s="15">
        <v>0</v>
      </c>
      <c r="S435" s="15">
        <v>0</v>
      </c>
      <c r="T435" s="15">
        <f t="shared" si="30"/>
        <v>0</v>
      </c>
      <c r="U435" s="15">
        <v>0</v>
      </c>
      <c r="V435" s="15">
        <v>0</v>
      </c>
      <c r="W435" s="15">
        <v>0</v>
      </c>
      <c r="X435" s="15">
        <v>0</v>
      </c>
      <c r="Y435" s="15">
        <v>0.4259700036048889</v>
      </c>
      <c r="Z435" s="15">
        <v>0.48756999015808106</v>
      </c>
      <c r="AA435" s="15">
        <v>5.5999999046325681E-3</v>
      </c>
      <c r="AB435" s="15">
        <v>0.2456099910736084</v>
      </c>
      <c r="AC435" s="15">
        <v>5.2759999275207518E-2</v>
      </c>
      <c r="AD435" s="15">
        <v>6.1100001335144044E-3</v>
      </c>
      <c r="AE435" s="15">
        <v>9.5749998092651362E-2</v>
      </c>
      <c r="AF435" s="15">
        <v>0.1789699993133545</v>
      </c>
      <c r="AG435" s="15">
        <f t="shared" si="31"/>
        <v>1.4983399815559386</v>
      </c>
      <c r="AH435" s="15">
        <v>0.8703399877548218</v>
      </c>
      <c r="AI435" s="15">
        <v>1.4420000076293946E-2</v>
      </c>
      <c r="AJ435" s="15">
        <v>4.2136899604797362</v>
      </c>
      <c r="AK435" s="15">
        <v>108.80993075561524</v>
      </c>
      <c r="AL435" s="15">
        <v>11.291499877929688</v>
      </c>
      <c r="AM435" s="15">
        <v>0.91915997314453124</v>
      </c>
      <c r="AN435" s="15">
        <v>1.3970499725341796</v>
      </c>
      <c r="AO435" s="15">
        <v>0.79421003150939939</v>
      </c>
      <c r="AP435" s="15">
        <v>1.1811500244140625</v>
      </c>
      <c r="AQ435" s="15">
        <v>112.37</v>
      </c>
      <c r="AR435" s="15">
        <v>143.52089771461488</v>
      </c>
      <c r="AS435" s="15">
        <v>1.8178899765014649</v>
      </c>
      <c r="AT435" s="15">
        <f t="shared" si="32"/>
        <v>387.2002382745743</v>
      </c>
      <c r="AU435" s="15">
        <v>40.288260833740232</v>
      </c>
      <c r="AV435" s="15">
        <v>-1.9935100173950195</v>
      </c>
      <c r="AW435" s="15">
        <v>2.6627300033569337</v>
      </c>
      <c r="AX435" s="15">
        <v>13.632990055084228</v>
      </c>
      <c r="AY435" s="15">
        <v>0.85477997493743896</v>
      </c>
      <c r="AZ435" s="15">
        <v>6.2272900242805482</v>
      </c>
      <c r="BA435" s="15">
        <v>0.55695999729633328</v>
      </c>
      <c r="BB435" s="15">
        <v>3.4884399756193161</v>
      </c>
      <c r="BC435" s="15">
        <v>-0.50407000124454493</v>
      </c>
      <c r="BD435" s="15">
        <v>0</v>
      </c>
      <c r="BE435" s="15">
        <v>0</v>
      </c>
      <c r="BF435" s="15">
        <v>0</v>
      </c>
      <c r="BG435" s="15">
        <f t="shared" si="33"/>
        <v>65.213870845675473</v>
      </c>
      <c r="BH435" t="str">
        <f t="shared" si="34"/>
        <v>UIDIST</v>
      </c>
      <c r="BI435" t="str">
        <f>VLOOKUP(BH435,[2]Summary!$C$29:$C$56,1,0)</f>
        <v>UIDist</v>
      </c>
      <c r="BJ435" s="16">
        <v>44470</v>
      </c>
    </row>
    <row r="436" spans="1:62" x14ac:dyDescent="0.25">
      <c r="A436" s="13">
        <v>802402.02</v>
      </c>
      <c r="B436" s="13">
        <v>802402.02</v>
      </c>
      <c r="C436" t="s">
        <v>578</v>
      </c>
      <c r="D436" t="s">
        <v>18</v>
      </c>
      <c r="E436" t="s">
        <v>35</v>
      </c>
      <c r="F436" s="13" t="s">
        <v>233</v>
      </c>
      <c r="G436" s="14"/>
      <c r="H436" s="15">
        <v>0</v>
      </c>
      <c r="I436" s="15">
        <v>0</v>
      </c>
      <c r="J436" s="15">
        <v>0</v>
      </c>
      <c r="K436" s="15">
        <v>0</v>
      </c>
      <c r="L436" s="15">
        <v>0</v>
      </c>
      <c r="M436" s="15">
        <v>0</v>
      </c>
      <c r="N436" s="15">
        <v>0</v>
      </c>
      <c r="O436" s="15">
        <v>0</v>
      </c>
      <c r="P436" s="15">
        <v>0</v>
      </c>
      <c r="Q436" s="15">
        <v>0</v>
      </c>
      <c r="R436" s="15">
        <v>0</v>
      </c>
      <c r="S436" s="15">
        <v>0</v>
      </c>
      <c r="T436" s="15">
        <f t="shared" si="30"/>
        <v>0</v>
      </c>
      <c r="U436" s="15">
        <v>0</v>
      </c>
      <c r="V436" s="15">
        <v>0</v>
      </c>
      <c r="W436" s="15">
        <v>0</v>
      </c>
      <c r="X436" s="15">
        <v>0</v>
      </c>
      <c r="Y436" s="15">
        <v>0</v>
      </c>
      <c r="Z436" s="15">
        <v>0</v>
      </c>
      <c r="AA436" s="15">
        <v>0</v>
      </c>
      <c r="AB436" s="15">
        <v>0</v>
      </c>
      <c r="AC436" s="15">
        <v>0</v>
      </c>
      <c r="AD436" s="15">
        <v>0.52282999110221862</v>
      </c>
      <c r="AE436" s="15">
        <v>185.45957299804687</v>
      </c>
      <c r="AF436" s="15">
        <v>365.29301171874999</v>
      </c>
      <c r="AG436" s="15">
        <f t="shared" si="31"/>
        <v>551.27541470789902</v>
      </c>
      <c r="AH436" s="15">
        <v>10.931159912109376</v>
      </c>
      <c r="AI436" s="15">
        <v>4.0035200195312504</v>
      </c>
      <c r="AJ436" s="15">
        <v>4.0035200195312504</v>
      </c>
      <c r="AK436" s="15">
        <v>3.9032600097656251</v>
      </c>
      <c r="AL436" s="15">
        <v>3.9032600097656251</v>
      </c>
      <c r="AM436" s="15">
        <v>1.8056400146484375</v>
      </c>
      <c r="AN436" s="15">
        <v>70.300218261718754</v>
      </c>
      <c r="AO436" s="15">
        <v>-59.715858398437497</v>
      </c>
      <c r="AP436" s="15">
        <v>65.590138183593751</v>
      </c>
      <c r="AQ436" s="15">
        <v>5.2889999999999997</v>
      </c>
      <c r="AR436" s="15">
        <v>4.1611899414062501</v>
      </c>
      <c r="AS436" s="15">
        <v>0</v>
      </c>
      <c r="AT436" s="15">
        <f t="shared" si="32"/>
        <v>114.17504797363281</v>
      </c>
      <c r="AU436" s="15">
        <v>0</v>
      </c>
      <c r="AV436" s="15">
        <v>0</v>
      </c>
      <c r="AW436" s="15">
        <v>0</v>
      </c>
      <c r="AX436" s="15">
        <v>0</v>
      </c>
      <c r="AY436" s="15">
        <v>0</v>
      </c>
      <c r="AZ436" s="15">
        <v>0</v>
      </c>
      <c r="BA436" s="15">
        <v>0</v>
      </c>
      <c r="BB436" s="15">
        <v>0</v>
      </c>
      <c r="BC436" s="15">
        <v>0</v>
      </c>
      <c r="BD436" s="15">
        <v>0</v>
      </c>
      <c r="BE436" s="15">
        <v>0</v>
      </c>
      <c r="BF436" s="15">
        <v>0</v>
      </c>
      <c r="BG436" s="15">
        <f t="shared" si="33"/>
        <v>0</v>
      </c>
      <c r="BH436" t="str">
        <f t="shared" si="34"/>
        <v>UITRANS</v>
      </c>
      <c r="BI436" t="str">
        <f>VLOOKUP(BH436,[2]Summary!$C$29:$C$56,1,0)</f>
        <v>UITrans</v>
      </c>
      <c r="BJ436" s="16">
        <v>44197</v>
      </c>
    </row>
    <row r="437" spans="1:62" x14ac:dyDescent="0.25">
      <c r="A437" s="13" t="s">
        <v>579</v>
      </c>
      <c r="B437" s="13" t="s">
        <v>579</v>
      </c>
      <c r="C437" t="s">
        <v>580</v>
      </c>
      <c r="D437" t="s">
        <v>307</v>
      </c>
      <c r="E437" t="s">
        <v>475</v>
      </c>
      <c r="F437" s="13" t="s">
        <v>302</v>
      </c>
      <c r="G437" s="14" t="s">
        <v>25</v>
      </c>
      <c r="H437" s="15">
        <v>0</v>
      </c>
      <c r="I437" s="15">
        <v>0</v>
      </c>
      <c r="J437" s="15">
        <v>0</v>
      </c>
      <c r="K437" s="15">
        <v>0</v>
      </c>
      <c r="L437" s="15">
        <v>0</v>
      </c>
      <c r="M437" s="15">
        <v>0</v>
      </c>
      <c r="N437" s="15">
        <v>0</v>
      </c>
      <c r="O437" s="15">
        <v>0</v>
      </c>
      <c r="P437" s="15">
        <v>0</v>
      </c>
      <c r="Q437" s="15">
        <v>0</v>
      </c>
      <c r="R437" s="15">
        <v>0</v>
      </c>
      <c r="S437" s="15">
        <v>0</v>
      </c>
      <c r="T437" s="15">
        <f t="shared" si="30"/>
        <v>0</v>
      </c>
      <c r="U437" s="15">
        <v>330.10042373275758</v>
      </c>
      <c r="V437" s="15">
        <v>1.267109972000122</v>
      </c>
      <c r="W437" s="15">
        <v>2.1149999847412109</v>
      </c>
      <c r="X437" s="15">
        <v>223.94205187988283</v>
      </c>
      <c r="Y437" s="15">
        <v>333.28935495758054</v>
      </c>
      <c r="Z437" s="15">
        <v>3.516150016784668</v>
      </c>
      <c r="AA437" s="15">
        <v>8.9563100585937505</v>
      </c>
      <c r="AB437" s="15">
        <v>202.17849798583984</v>
      </c>
      <c r="AC437" s="15">
        <v>45.19834033203125</v>
      </c>
      <c r="AD437" s="15">
        <v>27.731019744873048</v>
      </c>
      <c r="AE437" s="15">
        <v>9.7294201660156254</v>
      </c>
      <c r="AF437" s="15">
        <v>247.60554069519043</v>
      </c>
      <c r="AG437" s="15">
        <f t="shared" si="31"/>
        <v>1435.6292195262909</v>
      </c>
      <c r="AH437" s="15">
        <v>-183.02861805725098</v>
      </c>
      <c r="AI437" s="15">
        <v>42.019490112304688</v>
      </c>
      <c r="AJ437" s="15">
        <v>81.332042327880856</v>
      </c>
      <c r="AK437" s="15">
        <v>-3.6881999654769899</v>
      </c>
      <c r="AL437" s="15">
        <v>6.4202399749755861</v>
      </c>
      <c r="AM437" s="15">
        <v>6.3592600402832034</v>
      </c>
      <c r="AN437" s="15">
        <v>4.9978299407958984</v>
      </c>
      <c r="AO437" s="15">
        <v>56.077840133666989</v>
      </c>
      <c r="AP437" s="15">
        <v>2.1595</v>
      </c>
      <c r="AQ437" s="15">
        <v>5.36</v>
      </c>
      <c r="AR437" s="15">
        <v>-1.6223900146484376</v>
      </c>
      <c r="AS437" s="15">
        <v>-7.7199599609374996</v>
      </c>
      <c r="AT437" s="15">
        <f t="shared" si="32"/>
        <v>8.6670345315933037</v>
      </c>
      <c r="AU437" s="15">
        <v>0</v>
      </c>
      <c r="AV437" s="15">
        <v>0</v>
      </c>
      <c r="AW437" s="15">
        <v>0</v>
      </c>
      <c r="AX437" s="15">
        <v>0</v>
      </c>
      <c r="AY437" s="15">
        <v>0</v>
      </c>
      <c r="AZ437" s="15">
        <v>0</v>
      </c>
      <c r="BA437" s="15">
        <v>0</v>
      </c>
      <c r="BB437" s="15">
        <v>0</v>
      </c>
      <c r="BC437" s="15">
        <v>0</v>
      </c>
      <c r="BD437" s="15">
        <v>0</v>
      </c>
      <c r="BE437" s="15">
        <v>0</v>
      </c>
      <c r="BF437" s="15">
        <v>0</v>
      </c>
      <c r="BG437" s="15">
        <f t="shared" si="33"/>
        <v>0</v>
      </c>
      <c r="BH437" t="str">
        <f t="shared" si="34"/>
        <v>BGCGas</v>
      </c>
      <c r="BI437" t="str">
        <f>VLOOKUP(BH437,[2]Summary!$C$29:$C$56,1,0)</f>
        <v>BGCGas</v>
      </c>
      <c r="BJ437" s="16">
        <v>44197</v>
      </c>
    </row>
    <row r="438" spans="1:62" x14ac:dyDescent="0.25">
      <c r="A438" s="13">
        <v>802249.01</v>
      </c>
      <c r="B438" s="13">
        <v>802249.01</v>
      </c>
      <c r="C438" t="s">
        <v>581</v>
      </c>
      <c r="D438" t="s">
        <v>18</v>
      </c>
      <c r="E438" t="s">
        <v>19</v>
      </c>
      <c r="F438" s="13" t="s">
        <v>22</v>
      </c>
      <c r="G438" s="14"/>
      <c r="H438" s="15">
        <v>0</v>
      </c>
      <c r="I438" s="15">
        <v>0</v>
      </c>
      <c r="J438" s="15">
        <v>0</v>
      </c>
      <c r="K438" s="15">
        <v>0</v>
      </c>
      <c r="L438" s="15">
        <v>0</v>
      </c>
      <c r="M438" s="15">
        <v>0</v>
      </c>
      <c r="N438" s="15">
        <v>0</v>
      </c>
      <c r="O438" s="15">
        <v>0</v>
      </c>
      <c r="P438" s="15">
        <v>0</v>
      </c>
      <c r="Q438" s="15">
        <v>0</v>
      </c>
      <c r="R438" s="15">
        <v>0</v>
      </c>
      <c r="S438" s="15">
        <v>0</v>
      </c>
      <c r="T438" s="15">
        <f t="shared" si="30"/>
        <v>0</v>
      </c>
      <c r="U438" s="15">
        <v>0</v>
      </c>
      <c r="V438" s="15">
        <v>0.51360998904705046</v>
      </c>
      <c r="W438" s="15">
        <v>3.1500000953674319E-3</v>
      </c>
      <c r="X438" s="15">
        <v>3.1500000953674319E-3</v>
      </c>
      <c r="Y438" s="15">
        <v>3.1500000953674319E-3</v>
      </c>
      <c r="Z438" s="15">
        <v>3.1300001144409181E-3</v>
      </c>
      <c r="AA438" s="15">
        <v>3.2200000286102294E-3</v>
      </c>
      <c r="AB438" s="15">
        <v>3.2200000286102294E-3</v>
      </c>
      <c r="AC438" s="15">
        <v>2.6800000667572023E-3</v>
      </c>
      <c r="AD438" s="15">
        <v>2.6800000667572023E-3</v>
      </c>
      <c r="AE438" s="15">
        <v>2.6800000667572023E-3</v>
      </c>
      <c r="AF438" s="15">
        <v>3.390000104904175E-3</v>
      </c>
      <c r="AG438" s="15">
        <f t="shared" si="31"/>
        <v>0.54405998980998993</v>
      </c>
      <c r="AH438" s="15">
        <v>3.3299999237060545E-3</v>
      </c>
      <c r="AI438" s="15">
        <v>3.3299999237060545E-3</v>
      </c>
      <c r="AJ438" s="15">
        <v>3.3299999237060545E-3</v>
      </c>
      <c r="AK438" s="15">
        <v>3.2300000190734865E-3</v>
      </c>
      <c r="AL438" s="15">
        <v>3.2300000190734865E-3</v>
      </c>
      <c r="AM438" s="15">
        <v>0</v>
      </c>
      <c r="AN438" s="15">
        <v>0</v>
      </c>
      <c r="AO438" s="15">
        <v>0</v>
      </c>
      <c r="AP438" s="15">
        <v>0</v>
      </c>
      <c r="AQ438" s="15">
        <v>0</v>
      </c>
      <c r="AR438" s="15">
        <v>0</v>
      </c>
      <c r="AS438" s="15">
        <v>0</v>
      </c>
      <c r="AT438" s="15">
        <f t="shared" si="32"/>
        <v>1.6449999809265137E-2</v>
      </c>
      <c r="AU438" s="15">
        <v>0</v>
      </c>
      <c r="AV438" s="15">
        <v>0</v>
      </c>
      <c r="AW438" s="15">
        <v>0</v>
      </c>
      <c r="AX438" s="15">
        <v>0</v>
      </c>
      <c r="AY438" s="15">
        <v>0</v>
      </c>
      <c r="AZ438" s="15">
        <v>0</v>
      </c>
      <c r="BA438" s="15">
        <v>0</v>
      </c>
      <c r="BB438" s="15">
        <v>0</v>
      </c>
      <c r="BC438" s="15">
        <v>0</v>
      </c>
      <c r="BD438" s="15">
        <v>0</v>
      </c>
      <c r="BE438" s="15">
        <v>0</v>
      </c>
      <c r="BF438" s="15">
        <v>0</v>
      </c>
      <c r="BG438" s="15">
        <f t="shared" si="33"/>
        <v>0</v>
      </c>
      <c r="BH438" t="str">
        <f t="shared" si="34"/>
        <v>UIDIST</v>
      </c>
      <c r="BI438" t="str">
        <f>VLOOKUP(BH438,[2]Summary!$C$29:$C$56,1,0)</f>
        <v>UIDist</v>
      </c>
      <c r="BJ438" s="16">
        <v>44197</v>
      </c>
    </row>
    <row r="439" spans="1:62" x14ac:dyDescent="0.25">
      <c r="A439" s="13">
        <v>802451.02</v>
      </c>
      <c r="B439" s="13">
        <v>802451.02</v>
      </c>
      <c r="C439" t="s">
        <v>623</v>
      </c>
      <c r="D439" t="s">
        <v>18</v>
      </c>
      <c r="E439" t="s">
        <v>35</v>
      </c>
      <c r="F439" s="13" t="s">
        <v>20</v>
      </c>
      <c r="G439" s="14"/>
      <c r="H439" s="15">
        <v>0</v>
      </c>
      <c r="I439" s="15">
        <v>0</v>
      </c>
      <c r="J439" s="15">
        <v>0</v>
      </c>
      <c r="K439" s="15">
        <v>0</v>
      </c>
      <c r="L439" s="15">
        <v>0</v>
      </c>
      <c r="M439" s="15">
        <v>0</v>
      </c>
      <c r="N439" s="15">
        <v>0</v>
      </c>
      <c r="O439" s="15">
        <v>0</v>
      </c>
      <c r="P439" s="15">
        <v>0</v>
      </c>
      <c r="Q439" s="15">
        <v>0</v>
      </c>
      <c r="R439" s="15">
        <v>0</v>
      </c>
      <c r="S439" s="15">
        <v>0</v>
      </c>
      <c r="T439" s="15">
        <f t="shared" si="30"/>
        <v>0</v>
      </c>
      <c r="U439" s="15">
        <v>0</v>
      </c>
      <c r="V439" s="15">
        <v>0</v>
      </c>
      <c r="W439" s="15">
        <v>0</v>
      </c>
      <c r="X439" s="15">
        <v>0</v>
      </c>
      <c r="Y439" s="15">
        <v>1170.8045249023437</v>
      </c>
      <c r="Z439" s="15">
        <v>1631.6570310153961</v>
      </c>
      <c r="AA439" s="15">
        <v>853.964791015625</v>
      </c>
      <c r="AB439" s="15">
        <v>1388.7039296875</v>
      </c>
      <c r="AC439" s="15">
        <v>966.29366390609744</v>
      </c>
      <c r="AD439" s="15">
        <v>964.76943212890626</v>
      </c>
      <c r="AE439" s="15">
        <v>162.82074023437499</v>
      </c>
      <c r="AF439" s="15">
        <v>250.46367553710937</v>
      </c>
      <c r="AG439" s="15">
        <f t="shared" si="31"/>
        <v>7389.4777884273526</v>
      </c>
      <c r="AH439" s="15">
        <v>6.4872002258300778</v>
      </c>
      <c r="AI439" s="15">
        <v>10.506440246582031</v>
      </c>
      <c r="AJ439" s="15">
        <v>2.3195500335693358</v>
      </c>
      <c r="AK439" s="15">
        <v>0</v>
      </c>
      <c r="AL439" s="15">
        <v>0.43469001770019533</v>
      </c>
      <c r="AM439" s="15">
        <v>0</v>
      </c>
      <c r="AN439" s="15">
        <v>23.453909912109374</v>
      </c>
      <c r="AO439" s="15">
        <v>0.44092998886108398</v>
      </c>
      <c r="AP439" s="15">
        <v>0</v>
      </c>
      <c r="AQ439" s="15">
        <v>0</v>
      </c>
      <c r="AR439" s="15">
        <v>4.0446899414062498</v>
      </c>
      <c r="AS439" s="15">
        <v>0</v>
      </c>
      <c r="AT439" s="15">
        <f t="shared" si="32"/>
        <v>47.687410366058344</v>
      </c>
      <c r="AU439" s="15">
        <v>0</v>
      </c>
      <c r="AV439" s="15">
        <v>0</v>
      </c>
      <c r="AW439" s="15">
        <v>0</v>
      </c>
      <c r="AX439" s="15">
        <v>0</v>
      </c>
      <c r="AY439" s="15">
        <v>0</v>
      </c>
      <c r="AZ439" s="15">
        <v>0</v>
      </c>
      <c r="BA439" s="15">
        <v>0</v>
      </c>
      <c r="BB439" s="15">
        <v>0</v>
      </c>
      <c r="BC439" s="15">
        <v>0</v>
      </c>
      <c r="BD439" s="15">
        <v>0</v>
      </c>
      <c r="BE439" s="15">
        <v>0</v>
      </c>
      <c r="BF439" s="15">
        <v>0</v>
      </c>
      <c r="BG439" s="15">
        <f t="shared" si="33"/>
        <v>0</v>
      </c>
      <c r="BH439" t="str">
        <f t="shared" si="34"/>
        <v>UITRANS</v>
      </c>
      <c r="BI439" t="str">
        <f>VLOOKUP(BH439,[2]Summary!$C$29:$C$56,1,0)</f>
        <v>UITrans</v>
      </c>
      <c r="BJ439" s="16">
        <v>44197</v>
      </c>
    </row>
    <row r="440" spans="1:62" x14ac:dyDescent="0.25">
      <c r="A440" s="13" t="s">
        <v>624</v>
      </c>
      <c r="B440" s="13" t="s">
        <v>624</v>
      </c>
      <c r="C440" t="s">
        <v>625</v>
      </c>
      <c r="D440" t="s">
        <v>361</v>
      </c>
      <c r="E440" t="s">
        <v>475</v>
      </c>
      <c r="F440" s="13" t="s">
        <v>302</v>
      </c>
      <c r="G440" s="14"/>
      <c r="H440" s="15">
        <v>0</v>
      </c>
      <c r="I440" s="15">
        <v>0</v>
      </c>
      <c r="J440" s="15">
        <v>0</v>
      </c>
      <c r="K440" s="15">
        <v>0</v>
      </c>
      <c r="L440" s="15">
        <v>0</v>
      </c>
      <c r="M440" s="15">
        <v>0</v>
      </c>
      <c r="N440" s="15">
        <v>0</v>
      </c>
      <c r="O440" s="15">
        <v>0</v>
      </c>
      <c r="P440" s="15">
        <v>0</v>
      </c>
      <c r="Q440" s="15">
        <v>0</v>
      </c>
      <c r="R440" s="15">
        <v>0</v>
      </c>
      <c r="S440" s="15">
        <v>0</v>
      </c>
      <c r="T440" s="15">
        <f t="shared" si="30"/>
        <v>0</v>
      </c>
      <c r="U440" s="15">
        <v>0</v>
      </c>
      <c r="V440" s="15">
        <v>4.1033400526046755</v>
      </c>
      <c r="W440" s="15">
        <v>3.1102900009155272</v>
      </c>
      <c r="X440" s="15">
        <v>19.069580097198486</v>
      </c>
      <c r="Y440" s="15">
        <v>12.533929824829102</v>
      </c>
      <c r="Z440" s="15">
        <v>10.480919921875</v>
      </c>
      <c r="AA440" s="15">
        <v>7.2271498947143558</v>
      </c>
      <c r="AB440" s="15">
        <v>34.963329559326169</v>
      </c>
      <c r="AC440" s="15">
        <v>24.6665199508667</v>
      </c>
      <c r="AD440" s="15">
        <v>159.19489169311524</v>
      </c>
      <c r="AE440" s="15">
        <v>-27.789869750976564</v>
      </c>
      <c r="AF440" s="15">
        <v>-143.22261443328858</v>
      </c>
      <c r="AG440" s="15">
        <f t="shared" si="31"/>
        <v>104.33746681118015</v>
      </c>
      <c r="AH440" s="15">
        <v>-40.083001647949217</v>
      </c>
      <c r="AI440" s="15">
        <v>25.339220310211182</v>
      </c>
      <c r="AJ440" s="15">
        <v>11.524820335388183</v>
      </c>
      <c r="AK440" s="15">
        <v>19.459169902801513</v>
      </c>
      <c r="AL440" s="15">
        <v>82.280631561279293</v>
      </c>
      <c r="AM440" s="15">
        <v>17.477860351562502</v>
      </c>
      <c r="AN440" s="15">
        <v>16.128900024414062</v>
      </c>
      <c r="AO440" s="15">
        <v>9.42792024230957</v>
      </c>
      <c r="AP440" s="15">
        <v>15.841630310058594</v>
      </c>
      <c r="AQ440" s="15">
        <v>-185.84</v>
      </c>
      <c r="AR440" s="15">
        <v>6.4905898323059086</v>
      </c>
      <c r="AS440" s="15">
        <v>-28.317160580635072</v>
      </c>
      <c r="AT440" s="15">
        <f t="shared" si="32"/>
        <v>-50.269419358253472</v>
      </c>
      <c r="AU440" s="15">
        <v>0</v>
      </c>
      <c r="AV440" s="15">
        <v>0</v>
      </c>
      <c r="AW440" s="15">
        <v>0</v>
      </c>
      <c r="AX440" s="15">
        <v>0</v>
      </c>
      <c r="AY440" s="15">
        <v>0</v>
      </c>
      <c r="AZ440" s="15">
        <v>0</v>
      </c>
      <c r="BA440" s="15">
        <v>0</v>
      </c>
      <c r="BB440" s="15">
        <v>0</v>
      </c>
      <c r="BC440" s="15">
        <v>0</v>
      </c>
      <c r="BD440" s="15">
        <v>0</v>
      </c>
      <c r="BE440" s="15">
        <v>0</v>
      </c>
      <c r="BF440" s="15">
        <v>0</v>
      </c>
      <c r="BG440" s="15">
        <f t="shared" si="33"/>
        <v>0</v>
      </c>
      <c r="BH440" t="str">
        <f t="shared" si="34"/>
        <v>SCGGas</v>
      </c>
      <c r="BI440" t="str">
        <f>VLOOKUP(BH440,[2]Summary!$C$29:$C$56,1,0)</f>
        <v>SCGGas</v>
      </c>
      <c r="BJ440" s="16">
        <v>44197</v>
      </c>
    </row>
    <row r="441" spans="1:62" x14ac:dyDescent="0.25">
      <c r="A441" s="13" t="s">
        <v>626</v>
      </c>
      <c r="B441" s="13" t="s">
        <v>626</v>
      </c>
      <c r="C441" t="s">
        <v>627</v>
      </c>
      <c r="D441" t="s">
        <v>361</v>
      </c>
      <c r="E441" t="s">
        <v>475</v>
      </c>
      <c r="F441" s="13" t="s">
        <v>302</v>
      </c>
      <c r="G441" s="14"/>
      <c r="H441" s="15">
        <v>0</v>
      </c>
      <c r="I441" s="15">
        <v>0</v>
      </c>
      <c r="J441" s="15">
        <v>0</v>
      </c>
      <c r="K441" s="15">
        <v>0</v>
      </c>
      <c r="L441" s="15">
        <v>0</v>
      </c>
      <c r="M441" s="15">
        <v>0</v>
      </c>
      <c r="N441" s="15">
        <v>0</v>
      </c>
      <c r="O441" s="15">
        <v>0</v>
      </c>
      <c r="P441" s="15">
        <v>0</v>
      </c>
      <c r="Q441" s="15">
        <v>0</v>
      </c>
      <c r="R441" s="15">
        <v>0</v>
      </c>
      <c r="S441" s="15">
        <v>0</v>
      </c>
      <c r="T441" s="15">
        <f t="shared" si="30"/>
        <v>0</v>
      </c>
      <c r="U441" s="15">
        <v>0</v>
      </c>
      <c r="V441" s="15">
        <v>6.4062401218414307</v>
      </c>
      <c r="W441" s="15">
        <v>9.0910202217102043</v>
      </c>
      <c r="X441" s="15">
        <v>8.9866999206542975</v>
      </c>
      <c r="Y441" s="15">
        <v>9.1044001541137689</v>
      </c>
      <c r="Z441" s="15">
        <v>12.43777976989746</v>
      </c>
      <c r="AA441" s="15">
        <v>128.60701208496093</v>
      </c>
      <c r="AB441" s="15">
        <v>125.3201169128418</v>
      </c>
      <c r="AC441" s="15">
        <v>30.76544937133789</v>
      </c>
      <c r="AD441" s="15">
        <v>186.77456881713869</v>
      </c>
      <c r="AE441" s="15">
        <v>69.23145824241638</v>
      </c>
      <c r="AF441" s="15">
        <v>67.407988616943356</v>
      </c>
      <c r="AG441" s="15">
        <f t="shared" si="31"/>
        <v>654.13273423385624</v>
      </c>
      <c r="AH441" s="15">
        <v>273.44116458129884</v>
      </c>
      <c r="AI441" s="15">
        <v>333.23981600952146</v>
      </c>
      <c r="AJ441" s="15">
        <v>233.88048828887941</v>
      </c>
      <c r="AK441" s="15">
        <v>253.44457385253907</v>
      </c>
      <c r="AL441" s="15">
        <v>47.062630310058594</v>
      </c>
      <c r="AM441" s="15">
        <v>37.677190307617188</v>
      </c>
      <c r="AN441" s="15">
        <v>41.721041107177733</v>
      </c>
      <c r="AO441" s="15">
        <v>22.347600036621095</v>
      </c>
      <c r="AP441" s="15">
        <v>119.46120372009277</v>
      </c>
      <c r="AQ441" s="15">
        <v>-78.974999999999994</v>
      </c>
      <c r="AR441" s="15">
        <v>-58.18459363937378</v>
      </c>
      <c r="AS441" s="15">
        <v>-50.430459226608278</v>
      </c>
      <c r="AT441" s="15">
        <f t="shared" si="32"/>
        <v>1174.6856553478242</v>
      </c>
      <c r="AU441" s="15">
        <v>0</v>
      </c>
      <c r="AV441" s="15">
        <v>0</v>
      </c>
      <c r="AW441" s="15">
        <v>0</v>
      </c>
      <c r="AX441" s="15">
        <v>0</v>
      </c>
      <c r="AY441" s="15">
        <v>0</v>
      </c>
      <c r="AZ441" s="15">
        <v>0</v>
      </c>
      <c r="BA441" s="15">
        <v>0</v>
      </c>
      <c r="BB441" s="15">
        <v>0</v>
      </c>
      <c r="BC441" s="15">
        <v>0</v>
      </c>
      <c r="BD441" s="15">
        <v>0</v>
      </c>
      <c r="BE441" s="15">
        <v>0</v>
      </c>
      <c r="BF441" s="15">
        <v>0</v>
      </c>
      <c r="BG441" s="15">
        <f t="shared" si="33"/>
        <v>0</v>
      </c>
      <c r="BH441" t="str">
        <f t="shared" si="34"/>
        <v>SCGGas</v>
      </c>
      <c r="BI441" t="str">
        <f>VLOOKUP(BH441,[2]Summary!$C$29:$C$56,1,0)</f>
        <v>SCGGas</v>
      </c>
      <c r="BJ441" s="16">
        <v>44197</v>
      </c>
    </row>
    <row r="442" spans="1:62" x14ac:dyDescent="0.25">
      <c r="A442" s="13" t="s">
        <v>628</v>
      </c>
      <c r="B442" s="13" t="s">
        <v>628</v>
      </c>
      <c r="C442" t="s">
        <v>629</v>
      </c>
      <c r="D442" t="s">
        <v>434</v>
      </c>
      <c r="E442" t="s">
        <v>475</v>
      </c>
      <c r="F442" s="13" t="s">
        <v>302</v>
      </c>
      <c r="G442" s="14"/>
      <c r="H442" s="15">
        <v>0</v>
      </c>
      <c r="I442" s="15">
        <v>0</v>
      </c>
      <c r="J442" s="15">
        <v>0</v>
      </c>
      <c r="K442" s="15">
        <v>0</v>
      </c>
      <c r="L442" s="15">
        <v>0</v>
      </c>
      <c r="M442" s="15">
        <v>0</v>
      </c>
      <c r="N442" s="15">
        <v>0</v>
      </c>
      <c r="O442" s="15">
        <v>0</v>
      </c>
      <c r="P442" s="15">
        <v>0</v>
      </c>
      <c r="Q442" s="15">
        <v>0</v>
      </c>
      <c r="R442" s="15">
        <v>0</v>
      </c>
      <c r="S442" s="15">
        <v>0</v>
      </c>
      <c r="T442" s="15">
        <f t="shared" si="30"/>
        <v>0</v>
      </c>
      <c r="U442" s="15">
        <v>0</v>
      </c>
      <c r="V442" s="15">
        <v>2.8850200209617616</v>
      </c>
      <c r="W442" s="15">
        <v>6.703939999580383</v>
      </c>
      <c r="X442" s="15">
        <v>11.73443000793457</v>
      </c>
      <c r="Y442" s="15">
        <v>16.416569931030274</v>
      </c>
      <c r="Z442" s="15">
        <v>9.7692499160766602</v>
      </c>
      <c r="AA442" s="15">
        <v>13.076589904785155</v>
      </c>
      <c r="AB442" s="15">
        <v>10.195969818115234</v>
      </c>
      <c r="AC442" s="15">
        <v>5.3460900993347167</v>
      </c>
      <c r="AD442" s="15">
        <v>32.167750183105468</v>
      </c>
      <c r="AE442" s="15">
        <v>128.47026754760742</v>
      </c>
      <c r="AF442" s="15">
        <v>237.48478710937499</v>
      </c>
      <c r="AG442" s="15">
        <f t="shared" si="31"/>
        <v>474.25066453790663</v>
      </c>
      <c r="AH442" s="15">
        <v>115.90596105957032</v>
      </c>
      <c r="AI442" s="15">
        <v>201.45945623779298</v>
      </c>
      <c r="AJ442" s="15">
        <v>108.13782922363281</v>
      </c>
      <c r="AK442" s="15">
        <v>59.431891448974611</v>
      </c>
      <c r="AL442" s="15">
        <v>36.448860397338869</v>
      </c>
      <c r="AM442" s="15">
        <v>82.411628601074213</v>
      </c>
      <c r="AN442" s="15">
        <v>70.805307739257813</v>
      </c>
      <c r="AO442" s="15">
        <v>10.532458923339844</v>
      </c>
      <c r="AP442" s="15">
        <v>172.98977343749999</v>
      </c>
      <c r="AQ442" s="15">
        <v>-157.46799999999999</v>
      </c>
      <c r="AR442" s="15">
        <v>11.75050963973999</v>
      </c>
      <c r="AS442" s="15">
        <v>-53.21252822113037</v>
      </c>
      <c r="AT442" s="15">
        <f t="shared" si="32"/>
        <v>659.19314848709121</v>
      </c>
      <c r="AU442" s="15">
        <v>0</v>
      </c>
      <c r="AV442" s="15">
        <v>0</v>
      </c>
      <c r="AW442" s="15">
        <v>0</v>
      </c>
      <c r="AX442" s="15">
        <v>0</v>
      </c>
      <c r="AY442" s="15">
        <v>0</v>
      </c>
      <c r="AZ442" s="15">
        <v>0</v>
      </c>
      <c r="BA442" s="15">
        <v>0</v>
      </c>
      <c r="BB442" s="15">
        <v>0</v>
      </c>
      <c r="BC442" s="15">
        <v>0</v>
      </c>
      <c r="BD442" s="15">
        <v>0</v>
      </c>
      <c r="BE442" s="15">
        <v>0</v>
      </c>
      <c r="BF442" s="15">
        <v>0</v>
      </c>
      <c r="BG442" s="15">
        <f t="shared" si="33"/>
        <v>0</v>
      </c>
      <c r="BH442" t="str">
        <f t="shared" si="34"/>
        <v>CNGGas</v>
      </c>
      <c r="BI442" t="str">
        <f>VLOOKUP(BH442,[2]Summary!$C$29:$C$56,1,0)</f>
        <v>CNGGas</v>
      </c>
      <c r="BJ442" s="16">
        <v>44197</v>
      </c>
    </row>
    <row r="443" spans="1:62" x14ac:dyDescent="0.25">
      <c r="A443" s="13" t="s">
        <v>630</v>
      </c>
      <c r="B443" s="13" t="s">
        <v>631</v>
      </c>
      <c r="C443" t="s">
        <v>632</v>
      </c>
      <c r="D443" t="s">
        <v>599</v>
      </c>
      <c r="E443" t="s">
        <v>19</v>
      </c>
      <c r="F443" s="13" t="s">
        <v>20</v>
      </c>
      <c r="G443" s="14"/>
      <c r="H443" s="15">
        <v>-412.31581000000006</v>
      </c>
      <c r="I443" s="15">
        <v>7.092439999999999</v>
      </c>
      <c r="J443" s="15">
        <v>51.808070000000001</v>
      </c>
      <c r="K443" s="15">
        <v>95.500650000000007</v>
      </c>
      <c r="L443" s="15">
        <v>262.90986000000004</v>
      </c>
      <c r="M443" s="15">
        <v>-419.47625999999997</v>
      </c>
      <c r="N443" s="15">
        <v>-114.64879000000003</v>
      </c>
      <c r="O443" s="15">
        <v>29.000680000000006</v>
      </c>
      <c r="P443" s="15">
        <v>12.43079</v>
      </c>
      <c r="Q443" s="15">
        <v>93.130480000000034</v>
      </c>
      <c r="R443" s="15">
        <v>37.536610000000003</v>
      </c>
      <c r="S443" s="15">
        <v>548.77151000000026</v>
      </c>
      <c r="T443" s="15">
        <f t="shared" si="30"/>
        <v>191.74023000000022</v>
      </c>
      <c r="U443" s="15">
        <v>38.857560000000007</v>
      </c>
      <c r="V443" s="15">
        <v>159.57017999999997</v>
      </c>
      <c r="W443" s="15">
        <v>93.198890000000006</v>
      </c>
      <c r="X443" s="15">
        <v>161.86398999999997</v>
      </c>
      <c r="Y443" s="15">
        <v>-73.925049999999999</v>
      </c>
      <c r="Z443" s="15">
        <v>190.55115000000006</v>
      </c>
      <c r="AA443" s="15">
        <v>-235.15985000000003</v>
      </c>
      <c r="AB443" s="15">
        <v>979.37650999999983</v>
      </c>
      <c r="AC443" s="15">
        <v>955.39331000000004</v>
      </c>
      <c r="AD443" s="15">
        <v>86.583889999999712</v>
      </c>
      <c r="AE443" s="15">
        <v>814.74567000000025</v>
      </c>
      <c r="AF443" s="15">
        <v>-573.95635000000016</v>
      </c>
      <c r="AG443" s="15">
        <f t="shared" si="31"/>
        <v>2597.0999000000002</v>
      </c>
      <c r="AH443" s="15">
        <v>-284.59119999999996</v>
      </c>
      <c r="AI443" s="15">
        <v>271.66819999999996</v>
      </c>
      <c r="AJ443" s="15">
        <v>55.596909999999994</v>
      </c>
      <c r="AK443" s="15">
        <v>90.32829000000001</v>
      </c>
      <c r="AL443" s="15">
        <v>133.61498999999998</v>
      </c>
      <c r="AM443" s="15">
        <v>79.251100000000008</v>
      </c>
      <c r="AN443" s="15">
        <v>22.666809999999998</v>
      </c>
      <c r="AO443" s="15">
        <v>52.354869999999998</v>
      </c>
      <c r="AP443" s="15">
        <v>33.938760000000002</v>
      </c>
      <c r="AQ443" s="15">
        <v>-39.31955</v>
      </c>
      <c r="AR443" s="15">
        <v>3.6470999999999996</v>
      </c>
      <c r="AS443" s="15">
        <v>-1573.4140199999993</v>
      </c>
      <c r="AT443" s="15">
        <f t="shared" si="32"/>
        <v>-1154.2577399999991</v>
      </c>
      <c r="AU443" s="15">
        <v>-27.413609619140626</v>
      </c>
      <c r="AV443" s="15">
        <v>0.79491003036499019</v>
      </c>
      <c r="AW443" s="15">
        <v>22.262839843750001</v>
      </c>
      <c r="AX443" s="15">
        <v>-29.147989501953123</v>
      </c>
      <c r="AY443" s="15">
        <v>29.677820068359374</v>
      </c>
      <c r="AZ443" s="15">
        <v>-4.3889599304199223</v>
      </c>
      <c r="BA443" s="15">
        <v>112.29266843414307</v>
      </c>
      <c r="BB443" s="15">
        <v>0.22188999938964843</v>
      </c>
      <c r="BC443" s="15">
        <v>-8.59399995803833E-2</v>
      </c>
      <c r="BD443" s="15">
        <v>0</v>
      </c>
      <c r="BE443" s="15">
        <v>0</v>
      </c>
      <c r="BF443" s="15">
        <v>0</v>
      </c>
      <c r="BG443" s="15">
        <f t="shared" si="33"/>
        <v>104.21362932491301</v>
      </c>
      <c r="BH443" t="str">
        <f t="shared" si="34"/>
        <v>NYSEGDIST</v>
      </c>
      <c r="BI443" t="str">
        <f>VLOOKUP(BH443,[2]Summary!$C$29:$C$56,1,0)</f>
        <v>NYSEGDist</v>
      </c>
      <c r="BJ443" s="16">
        <v>44470</v>
      </c>
    </row>
    <row r="444" spans="1:62" x14ac:dyDescent="0.25">
      <c r="A444" s="13" t="s">
        <v>633</v>
      </c>
      <c r="B444" s="13" t="s">
        <v>633</v>
      </c>
      <c r="C444" t="s">
        <v>634</v>
      </c>
      <c r="D444" t="s">
        <v>434</v>
      </c>
      <c r="E444" t="s">
        <v>308</v>
      </c>
      <c r="F444" s="13" t="s">
        <v>302</v>
      </c>
      <c r="G444" s="14"/>
      <c r="H444" s="15">
        <v>-142.83600000000001</v>
      </c>
      <c r="I444" s="15">
        <v>-0.47399999999999998</v>
      </c>
      <c r="J444" s="15">
        <v>553.85699999999997</v>
      </c>
      <c r="K444" s="15">
        <v>406.952</v>
      </c>
      <c r="L444" s="15">
        <v>103.392</v>
      </c>
      <c r="M444" s="15">
        <v>296.21300000000002</v>
      </c>
      <c r="N444" s="15">
        <v>39.098999999999997</v>
      </c>
      <c r="O444" s="15">
        <v>19.18</v>
      </c>
      <c r="P444" s="15">
        <v>-38.380000000000003</v>
      </c>
      <c r="Q444" s="15">
        <v>24.448</v>
      </c>
      <c r="R444" s="15">
        <v>29.82</v>
      </c>
      <c r="S444" s="15">
        <v>3.0190000000000001</v>
      </c>
      <c r="T444" s="15">
        <f t="shared" si="30"/>
        <v>1294.29</v>
      </c>
      <c r="U444" s="15">
        <v>183.0534831237793</v>
      </c>
      <c r="V444" s="15">
        <v>9.1325098876953117</v>
      </c>
      <c r="W444" s="15">
        <v>47.037299713134765</v>
      </c>
      <c r="X444" s="15">
        <v>-5.9715799865722659</v>
      </c>
      <c r="Y444" s="15">
        <v>4.6657999572753903</v>
      </c>
      <c r="Z444" s="15">
        <v>7.6558798217773436</v>
      </c>
      <c r="AA444" s="15">
        <v>4.5847098770141601</v>
      </c>
      <c r="AB444" s="15">
        <v>1.6653500366210938</v>
      </c>
      <c r="AC444" s="15">
        <v>1.8167399597167968</v>
      </c>
      <c r="AD444" s="15">
        <v>0.89937001037597653</v>
      </c>
      <c r="AE444" s="15">
        <v>0.7729100074768066</v>
      </c>
      <c r="AF444" s="15">
        <v>9.4599999427795414E-2</v>
      </c>
      <c r="AG444" s="15">
        <f t="shared" si="31"/>
        <v>255.40707240772247</v>
      </c>
      <c r="AH444" s="15">
        <v>0</v>
      </c>
      <c r="AI444" s="15">
        <v>0</v>
      </c>
      <c r="AJ444" s="15">
        <v>0</v>
      </c>
      <c r="AK444" s="15">
        <v>0</v>
      </c>
      <c r="AL444" s="15">
        <v>0</v>
      </c>
      <c r="AM444" s="15">
        <v>0</v>
      </c>
      <c r="AN444" s="15">
        <v>0</v>
      </c>
      <c r="AO444" s="15">
        <v>0</v>
      </c>
      <c r="AP444" s="15">
        <v>0</v>
      </c>
      <c r="AQ444" s="15">
        <v>0</v>
      </c>
      <c r="AR444" s="15">
        <v>0</v>
      </c>
      <c r="AS444" s="15">
        <v>-528.75</v>
      </c>
      <c r="AT444" s="15">
        <f t="shared" si="32"/>
        <v>-528.75</v>
      </c>
      <c r="AU444" s="15">
        <v>0</v>
      </c>
      <c r="AV444" s="15">
        <v>0</v>
      </c>
      <c r="AW444" s="15">
        <v>0</v>
      </c>
      <c r="AX444" s="15">
        <v>0</v>
      </c>
      <c r="AY444" s="15">
        <v>0</v>
      </c>
      <c r="AZ444" s="15">
        <v>0</v>
      </c>
      <c r="BA444" s="15">
        <v>0</v>
      </c>
      <c r="BB444" s="15">
        <v>0</v>
      </c>
      <c r="BC444" s="15">
        <v>0</v>
      </c>
      <c r="BD444" s="15">
        <v>0</v>
      </c>
      <c r="BE444" s="15">
        <v>0</v>
      </c>
      <c r="BF444" s="15">
        <v>0</v>
      </c>
      <c r="BG444" s="15">
        <f t="shared" si="33"/>
        <v>0</v>
      </c>
      <c r="BH444" t="str">
        <f t="shared" si="34"/>
        <v>CNGGAS</v>
      </c>
      <c r="BI444" t="str">
        <f>VLOOKUP(BH444,[2]Summary!$C$29:$C$56,1,0)</f>
        <v>CNGGas</v>
      </c>
      <c r="BJ444" s="16">
        <v>44197</v>
      </c>
    </row>
    <row r="445" spans="1:62" x14ac:dyDescent="0.25">
      <c r="A445" s="13" t="s">
        <v>635</v>
      </c>
      <c r="B445" s="13" t="s">
        <v>636</v>
      </c>
      <c r="C445" t="s">
        <v>637</v>
      </c>
      <c r="D445" t="s">
        <v>599</v>
      </c>
      <c r="E445" t="s">
        <v>475</v>
      </c>
      <c r="F445" s="13" t="s">
        <v>426</v>
      </c>
      <c r="G445" s="14"/>
      <c r="H445" s="15">
        <v>129.13936999999999</v>
      </c>
      <c r="I445" s="15">
        <v>85.142760000000038</v>
      </c>
      <c r="J445" s="15">
        <v>268.94852000000003</v>
      </c>
      <c r="K445" s="15">
        <v>360.95675</v>
      </c>
      <c r="L445" s="15">
        <v>529.03354999999965</v>
      </c>
      <c r="M445" s="15">
        <v>380.87652999999995</v>
      </c>
      <c r="N445" s="15">
        <v>437.22230999999988</v>
      </c>
      <c r="O445" s="15">
        <v>575.86285000000009</v>
      </c>
      <c r="P445" s="15">
        <v>418.30395999999973</v>
      </c>
      <c r="Q445" s="15">
        <v>332.23674999999997</v>
      </c>
      <c r="R445" s="15">
        <v>466.46445000000006</v>
      </c>
      <c r="S445" s="15">
        <v>469.70306999999991</v>
      </c>
      <c r="T445" s="15">
        <f t="shared" si="30"/>
        <v>4453.8908699999993</v>
      </c>
      <c r="U445" s="15">
        <v>103.20299000000001</v>
      </c>
      <c r="V445" s="15">
        <v>167.66397000000003</v>
      </c>
      <c r="W445" s="15">
        <v>119.69520999999996</v>
      </c>
      <c r="X445" s="15">
        <v>384.54614000000004</v>
      </c>
      <c r="Y445" s="15">
        <v>334.62470000000019</v>
      </c>
      <c r="Z445" s="15">
        <v>317.72749999999991</v>
      </c>
      <c r="AA445" s="15">
        <v>652.75398000000007</v>
      </c>
      <c r="AB445" s="15">
        <v>373.37488000000008</v>
      </c>
      <c r="AC445" s="15">
        <v>489.58133999999995</v>
      </c>
      <c r="AD445" s="15">
        <v>529.10823000000005</v>
      </c>
      <c r="AE445" s="15">
        <v>475.51192000000003</v>
      </c>
      <c r="AF445" s="15">
        <v>202.19006999999988</v>
      </c>
      <c r="AG445" s="15">
        <f t="shared" si="31"/>
        <v>4149.9809299999997</v>
      </c>
      <c r="AH445" s="15">
        <v>110.16723</v>
      </c>
      <c r="AI445" s="15">
        <v>169.07959999999991</v>
      </c>
      <c r="AJ445" s="15">
        <v>250.78765999999999</v>
      </c>
      <c r="AK445" s="15">
        <v>151.98406000000003</v>
      </c>
      <c r="AL445" s="15">
        <v>222.02509000000003</v>
      </c>
      <c r="AM445" s="15">
        <v>230.71584999999988</v>
      </c>
      <c r="AN445" s="15">
        <v>852.92081000000007</v>
      </c>
      <c r="AO445" s="15">
        <v>646.50405000000012</v>
      </c>
      <c r="AP445" s="15">
        <v>293.49688999999984</v>
      </c>
      <c r="AQ445" s="15">
        <v>768.23418000000004</v>
      </c>
      <c r="AR445" s="15">
        <v>556.94293000000005</v>
      </c>
      <c r="AS445" s="15">
        <v>892.10883999999942</v>
      </c>
      <c r="AT445" s="15">
        <f t="shared" si="32"/>
        <v>5144.9671899999994</v>
      </c>
      <c r="AU445" s="15">
        <v>175.3270419921875</v>
      </c>
      <c r="AV445" s="15">
        <v>308.11901513671876</v>
      </c>
      <c r="AW445" s="15">
        <v>347.99099707031252</v>
      </c>
      <c r="AX445" s="15">
        <v>737.44618066406247</v>
      </c>
      <c r="AY445" s="15">
        <v>593.09581347656251</v>
      </c>
      <c r="AZ445" s="15">
        <v>312.07023925781249</v>
      </c>
      <c r="BA445" s="15">
        <v>658.02190722656246</v>
      </c>
      <c r="BB445" s="15">
        <v>805.88386425781255</v>
      </c>
      <c r="BC445" s="15">
        <v>225.42964843749999</v>
      </c>
      <c r="BD445" s="15">
        <v>605.32469531250001</v>
      </c>
      <c r="BE445" s="15">
        <v>605.73559252929692</v>
      </c>
      <c r="BF445" s="15">
        <v>129.85953027343751</v>
      </c>
      <c r="BG445" s="15">
        <f t="shared" si="33"/>
        <v>5504.3045256347659</v>
      </c>
      <c r="BH445" t="str">
        <f t="shared" si="34"/>
        <v>NYSEGGas</v>
      </c>
      <c r="BI445" t="str">
        <f>VLOOKUP(BH445,[2]Summary!$C$29:$C$56,1,0)</f>
        <v>NYSEGGas</v>
      </c>
      <c r="BJ445" s="16">
        <v>44562</v>
      </c>
    </row>
    <row r="446" spans="1:62" x14ac:dyDescent="0.25">
      <c r="A446" s="13" t="s">
        <v>638</v>
      </c>
      <c r="B446" s="13" t="s">
        <v>639</v>
      </c>
      <c r="C446" t="s">
        <v>640</v>
      </c>
      <c r="D446" t="s">
        <v>599</v>
      </c>
      <c r="E446" t="s">
        <v>475</v>
      </c>
      <c r="F446" s="13" t="s">
        <v>426</v>
      </c>
      <c r="G446" s="14"/>
      <c r="H446" s="15">
        <v>313.04368000000005</v>
      </c>
      <c r="I446" s="15">
        <v>498.58127000000002</v>
      </c>
      <c r="J446" s="15">
        <v>1398.4729700000003</v>
      </c>
      <c r="K446" s="15">
        <v>1594.1785900000013</v>
      </c>
      <c r="L446" s="15">
        <v>1384.0532300000004</v>
      </c>
      <c r="M446" s="15">
        <v>1210.7861</v>
      </c>
      <c r="N446" s="15">
        <v>1981.9185500000001</v>
      </c>
      <c r="O446" s="15">
        <v>1363.1276399999997</v>
      </c>
      <c r="P446" s="15">
        <v>1105.0655199999999</v>
      </c>
      <c r="Q446" s="15">
        <v>1917.5293899999999</v>
      </c>
      <c r="R446" s="15">
        <v>2621.7965200000008</v>
      </c>
      <c r="S446" s="15">
        <v>1611.8042900000003</v>
      </c>
      <c r="T446" s="15">
        <f t="shared" si="30"/>
        <v>17000.357750000003</v>
      </c>
      <c r="U446" s="15">
        <v>28.002660000000052</v>
      </c>
      <c r="V446" s="15">
        <v>102.54241999999995</v>
      </c>
      <c r="W446" s="15">
        <v>600.69108000000006</v>
      </c>
      <c r="X446" s="15">
        <v>1570.1863999999996</v>
      </c>
      <c r="Y446" s="15">
        <v>1399.1833099999997</v>
      </c>
      <c r="Z446" s="15">
        <v>2039.3467300000002</v>
      </c>
      <c r="AA446" s="15">
        <v>2372.1773099999982</v>
      </c>
      <c r="AB446" s="15">
        <v>2749.8149399999993</v>
      </c>
      <c r="AC446" s="15">
        <v>1724.2867000000001</v>
      </c>
      <c r="AD446" s="15">
        <v>2570.2568799999995</v>
      </c>
      <c r="AE446" s="15">
        <v>2082.7020100000004</v>
      </c>
      <c r="AF446" s="15">
        <v>1437.4147499999997</v>
      </c>
      <c r="AG446" s="15">
        <f t="shared" si="31"/>
        <v>18676.605189999995</v>
      </c>
      <c r="AH446" s="15">
        <v>320.88464000000005</v>
      </c>
      <c r="AI446" s="15">
        <v>648.74122000000068</v>
      </c>
      <c r="AJ446" s="15">
        <v>979.17366999999945</v>
      </c>
      <c r="AK446" s="15">
        <v>1607.7037599999994</v>
      </c>
      <c r="AL446" s="15">
        <v>2233.0083400000008</v>
      </c>
      <c r="AM446" s="15">
        <v>2545.7030299999997</v>
      </c>
      <c r="AN446" s="15">
        <v>3108.9988299999991</v>
      </c>
      <c r="AO446" s="15">
        <v>1620.6971999999994</v>
      </c>
      <c r="AP446" s="15">
        <v>1436.0535099999997</v>
      </c>
      <c r="AQ446" s="15">
        <v>1562.7695300000003</v>
      </c>
      <c r="AR446" s="15">
        <v>863.6698200000003</v>
      </c>
      <c r="AS446" s="15">
        <v>4263.5767300000007</v>
      </c>
      <c r="AT446" s="15">
        <f t="shared" si="32"/>
        <v>21190.98028</v>
      </c>
      <c r="AU446" s="15">
        <v>1064.4528535156251</v>
      </c>
      <c r="AV446" s="15">
        <v>457.39197460937498</v>
      </c>
      <c r="AW446" s="15">
        <v>372.17881249999999</v>
      </c>
      <c r="AX446" s="15">
        <v>2279.7805351562502</v>
      </c>
      <c r="AY446" s="15">
        <v>2106.376828125</v>
      </c>
      <c r="AZ446" s="15">
        <v>1548.58521875</v>
      </c>
      <c r="BA446" s="15">
        <v>1849.44949609375</v>
      </c>
      <c r="BB446" s="15">
        <v>3279.1354440624991</v>
      </c>
      <c r="BC446" s="15">
        <v>222.20403250000066</v>
      </c>
      <c r="BD446" s="15">
        <v>2330.3058124999998</v>
      </c>
      <c r="BE446" s="15">
        <v>2670.6005341796877</v>
      </c>
      <c r="BF446" s="15">
        <v>2719.4001230468748</v>
      </c>
      <c r="BG446" s="15">
        <f t="shared" si="33"/>
        <v>20899.861665039061</v>
      </c>
      <c r="BH446" t="str">
        <f t="shared" si="34"/>
        <v>NYSEGGas</v>
      </c>
      <c r="BI446" t="str">
        <f>VLOOKUP(BH446,[2]Summary!$C$29:$C$56,1,0)</f>
        <v>NYSEGGas</v>
      </c>
      <c r="BJ446" s="16">
        <v>44562</v>
      </c>
    </row>
    <row r="447" spans="1:62" x14ac:dyDescent="0.25">
      <c r="A447" s="13" t="s">
        <v>641</v>
      </c>
      <c r="B447" s="13" t="s">
        <v>642</v>
      </c>
      <c r="C447" t="s">
        <v>643</v>
      </c>
      <c r="D447" t="s">
        <v>599</v>
      </c>
      <c r="E447" t="s">
        <v>475</v>
      </c>
      <c r="F447" s="13" t="s">
        <v>426</v>
      </c>
      <c r="G447" s="14"/>
      <c r="H447" s="15">
        <v>35.495830000000005</v>
      </c>
      <c r="I447" s="15">
        <v>52.224259999999994</v>
      </c>
      <c r="J447" s="15">
        <v>244.73984999999996</v>
      </c>
      <c r="K447" s="15">
        <v>211.54933999999997</v>
      </c>
      <c r="L447" s="15">
        <v>173.00541000000007</v>
      </c>
      <c r="M447" s="15">
        <v>-75.597320000000039</v>
      </c>
      <c r="N447" s="15">
        <v>302.52213999999998</v>
      </c>
      <c r="O447" s="15">
        <v>359.60543999999993</v>
      </c>
      <c r="P447" s="15">
        <v>595.42181999999968</v>
      </c>
      <c r="Q447" s="15">
        <v>831.0580299999998</v>
      </c>
      <c r="R447" s="15">
        <v>1166.1761000000004</v>
      </c>
      <c r="S447" s="15">
        <v>1732.0614200000005</v>
      </c>
      <c r="T447" s="15">
        <f t="shared" si="30"/>
        <v>5628.2623199999998</v>
      </c>
      <c r="U447" s="15">
        <v>132.43061000000006</v>
      </c>
      <c r="V447" s="15">
        <v>106.44610000000002</v>
      </c>
      <c r="W447" s="15">
        <v>86.86412999999996</v>
      </c>
      <c r="X447" s="15">
        <v>307.26502000000016</v>
      </c>
      <c r="Y447" s="15">
        <v>267.65285000000017</v>
      </c>
      <c r="Z447" s="15">
        <v>-315.39260999999993</v>
      </c>
      <c r="AA447" s="15">
        <v>238.96372999999988</v>
      </c>
      <c r="AB447" s="15">
        <v>273.22588999999988</v>
      </c>
      <c r="AC447" s="15">
        <v>246.60206000000011</v>
      </c>
      <c r="AD447" s="15">
        <v>368.86525000000012</v>
      </c>
      <c r="AE447" s="15">
        <v>386.54379999999986</v>
      </c>
      <c r="AF447" s="15">
        <v>544.93669</v>
      </c>
      <c r="AG447" s="15">
        <f t="shared" si="31"/>
        <v>2644.4035200000003</v>
      </c>
      <c r="AH447" s="15">
        <v>209.37030999999988</v>
      </c>
      <c r="AI447" s="15">
        <v>70.364239999999995</v>
      </c>
      <c r="AJ447" s="15">
        <v>75.924329999999983</v>
      </c>
      <c r="AK447" s="15">
        <v>105.43138</v>
      </c>
      <c r="AL447" s="15">
        <v>89.15798999999997</v>
      </c>
      <c r="AM447" s="15">
        <v>80.500350000000012</v>
      </c>
      <c r="AN447" s="15">
        <v>254.29581999999994</v>
      </c>
      <c r="AO447" s="15">
        <v>56.218429999999998</v>
      </c>
      <c r="AP447" s="15">
        <v>190.24607999999995</v>
      </c>
      <c r="AQ447" s="15">
        <v>224.73497000000006</v>
      </c>
      <c r="AR447" s="15">
        <v>299.69822000000005</v>
      </c>
      <c r="AS447" s="15">
        <v>432.02005000000042</v>
      </c>
      <c r="AT447" s="15">
        <f t="shared" si="32"/>
        <v>2087.9621700000002</v>
      </c>
      <c r="AU447" s="15">
        <v>80.812528808593754</v>
      </c>
      <c r="AV447" s="15">
        <v>33.202750244140624</v>
      </c>
      <c r="AW447" s="15">
        <v>40.184809967041012</v>
      </c>
      <c r="AX447" s="15">
        <v>74.963139770507809</v>
      </c>
      <c r="AY447" s="15">
        <v>120.46004296875</v>
      </c>
      <c r="AZ447" s="15">
        <v>12.880848510742187</v>
      </c>
      <c r="BA447" s="15">
        <v>30.112499511718749</v>
      </c>
      <c r="BB447" s="15">
        <v>40.974210449218752</v>
      </c>
      <c r="BC447" s="15">
        <v>-16.030660400390627</v>
      </c>
      <c r="BD447" s="15">
        <v>171.202451171875</v>
      </c>
      <c r="BE447" s="15">
        <v>232.85881018066405</v>
      </c>
      <c r="BF447" s="15">
        <v>284.60321130371096</v>
      </c>
      <c r="BG447" s="15">
        <f t="shared" si="33"/>
        <v>1106.2246424865721</v>
      </c>
      <c r="BH447" t="str">
        <f t="shared" si="34"/>
        <v>NYSEGGas</v>
      </c>
      <c r="BI447" t="str">
        <f>VLOOKUP(BH447,[2]Summary!$C$29:$C$56,1,0)</f>
        <v>NYSEGGas</v>
      </c>
      <c r="BJ447" s="16">
        <v>44562</v>
      </c>
    </row>
    <row r="448" spans="1:62" x14ac:dyDescent="0.25">
      <c r="A448" s="13" t="s">
        <v>644</v>
      </c>
      <c r="B448" s="13" t="s">
        <v>645</v>
      </c>
      <c r="C448" t="s">
        <v>646</v>
      </c>
      <c r="D448" t="s">
        <v>599</v>
      </c>
      <c r="E448" t="s">
        <v>19</v>
      </c>
      <c r="F448" s="13" t="s">
        <v>20</v>
      </c>
      <c r="G448" s="14"/>
      <c r="H448" s="15">
        <v>50.740180000000002</v>
      </c>
      <c r="I448" s="15">
        <v>194.80213000000001</v>
      </c>
      <c r="J448" s="15">
        <v>278.32357000000002</v>
      </c>
      <c r="K448" s="15">
        <v>104.87574000000001</v>
      </c>
      <c r="L448" s="15">
        <v>102.84461999999999</v>
      </c>
      <c r="M448" s="15">
        <v>98.331540000000004</v>
      </c>
      <c r="N448" s="15">
        <v>253.03568999999999</v>
      </c>
      <c r="O448" s="15">
        <v>729.53841999999975</v>
      </c>
      <c r="P448" s="15">
        <v>432.80919</v>
      </c>
      <c r="Q448" s="15">
        <v>748.98967000000016</v>
      </c>
      <c r="R448" s="15">
        <v>579.51555000000008</v>
      </c>
      <c r="S448" s="15">
        <v>521.13504999999998</v>
      </c>
      <c r="T448" s="15">
        <f t="shared" si="30"/>
        <v>4094.9413500000001</v>
      </c>
      <c r="U448" s="15">
        <v>220.13366000000002</v>
      </c>
      <c r="V448" s="15">
        <v>660.3366299999999</v>
      </c>
      <c r="W448" s="15">
        <v>391.40667000000002</v>
      </c>
      <c r="X448" s="15">
        <v>681.20517999999993</v>
      </c>
      <c r="Y448" s="15">
        <v>1047.32527</v>
      </c>
      <c r="Z448" s="15">
        <v>1078.5175000000002</v>
      </c>
      <c r="AA448" s="15">
        <v>1236.6103399999997</v>
      </c>
      <c r="AB448" s="15">
        <v>938.16016000000025</v>
      </c>
      <c r="AC448" s="15">
        <v>558.97662000000003</v>
      </c>
      <c r="AD448" s="15">
        <v>1212.6120199999998</v>
      </c>
      <c r="AE448" s="15">
        <v>418.17893999999995</v>
      </c>
      <c r="AF448" s="15">
        <v>422.56936999999994</v>
      </c>
      <c r="AG448" s="15">
        <f t="shared" si="31"/>
        <v>8866.0323599999992</v>
      </c>
      <c r="AH448" s="15">
        <v>177.36518999999996</v>
      </c>
      <c r="AI448" s="15">
        <v>634.53975000000003</v>
      </c>
      <c r="AJ448" s="15">
        <v>266.99934000000002</v>
      </c>
      <c r="AK448" s="15">
        <v>493.10867000000002</v>
      </c>
      <c r="AL448" s="15">
        <v>278.76252999999991</v>
      </c>
      <c r="AM448" s="15">
        <v>59.045959999999994</v>
      </c>
      <c r="AN448" s="15">
        <v>226.26007999999996</v>
      </c>
      <c r="AO448" s="15">
        <v>-2.9426400000000008</v>
      </c>
      <c r="AP448" s="15">
        <v>68.076979999999978</v>
      </c>
      <c r="AQ448" s="15">
        <v>3.9904199999999999</v>
      </c>
      <c r="AR448" s="15">
        <v>2.8545199999999995</v>
      </c>
      <c r="AS448" s="15">
        <v>46.4099</v>
      </c>
      <c r="AT448" s="15">
        <f t="shared" si="32"/>
        <v>2254.4706999999994</v>
      </c>
      <c r="AU448" s="15">
        <v>0.5071600112915039</v>
      </c>
      <c r="AV448" s="15">
        <v>5.7119997978210449E-2</v>
      </c>
      <c r="AW448" s="15">
        <v>0</v>
      </c>
      <c r="AX448" s="15">
        <v>3.080000114440918E-2</v>
      </c>
      <c r="AY448" s="15">
        <v>0</v>
      </c>
      <c r="AZ448" s="15">
        <v>1.6519999980926514E-2</v>
      </c>
      <c r="BA448" s="15">
        <v>-55.709349648475644</v>
      </c>
      <c r="BB448" s="15">
        <v>2.5046899414062498</v>
      </c>
      <c r="BC448" s="15">
        <v>3.0499817132949828E-3</v>
      </c>
      <c r="BD448" s="15">
        <v>0</v>
      </c>
      <c r="BE448" s="15">
        <v>0</v>
      </c>
      <c r="BF448" s="15">
        <v>0</v>
      </c>
      <c r="BG448" s="15">
        <f t="shared" si="33"/>
        <v>-52.590009714961049</v>
      </c>
      <c r="BH448" t="str">
        <f t="shared" si="34"/>
        <v>NYSEGDIST</v>
      </c>
      <c r="BI448" t="str">
        <f>VLOOKUP(BH448,[2]Summary!$C$29:$C$56,1,0)</f>
        <v>NYSEGDist</v>
      </c>
      <c r="BJ448" s="16">
        <v>44470</v>
      </c>
    </row>
    <row r="449" spans="1:62" x14ac:dyDescent="0.25">
      <c r="A449" s="13" t="s">
        <v>647</v>
      </c>
      <c r="B449" s="13" t="s">
        <v>648</v>
      </c>
      <c r="C449" t="s">
        <v>649</v>
      </c>
      <c r="D449" t="s">
        <v>599</v>
      </c>
      <c r="E449" t="s">
        <v>19</v>
      </c>
      <c r="F449" s="13" t="s">
        <v>22</v>
      </c>
      <c r="G449" s="14"/>
      <c r="H449" s="15">
        <v>482.17336999999998</v>
      </c>
      <c r="I449" s="15">
        <v>779.90217000000007</v>
      </c>
      <c r="J449" s="15">
        <v>954.88473000000045</v>
      </c>
      <c r="K449" s="15">
        <v>589.19335000000012</v>
      </c>
      <c r="L449" s="15">
        <v>535.85793000000001</v>
      </c>
      <c r="M449" s="15">
        <v>-252.82026999999988</v>
      </c>
      <c r="N449" s="15">
        <v>733.64876000000049</v>
      </c>
      <c r="O449" s="15">
        <v>661.99483999999973</v>
      </c>
      <c r="P449" s="15">
        <v>681.39625999999987</v>
      </c>
      <c r="Q449" s="15">
        <v>841.34417000000019</v>
      </c>
      <c r="R449" s="15">
        <v>580.96079000000009</v>
      </c>
      <c r="S449" s="15">
        <v>563.41703999999993</v>
      </c>
      <c r="T449" s="15">
        <f t="shared" si="30"/>
        <v>7151.9531400000014</v>
      </c>
      <c r="U449" s="15">
        <v>164.49573000000007</v>
      </c>
      <c r="V449" s="15">
        <v>420.09332999999998</v>
      </c>
      <c r="W449" s="15">
        <v>185.39836999999997</v>
      </c>
      <c r="X449" s="15">
        <v>467.00447000000014</v>
      </c>
      <c r="Y449" s="15">
        <v>580.16779999999994</v>
      </c>
      <c r="Z449" s="15">
        <v>247.04081000000005</v>
      </c>
      <c r="AA449" s="15">
        <v>253.55058</v>
      </c>
      <c r="AB449" s="15">
        <v>373.69340999999991</v>
      </c>
      <c r="AC449" s="15">
        <v>675.41850000000022</v>
      </c>
      <c r="AD449" s="15">
        <v>319.30340999999999</v>
      </c>
      <c r="AE449" s="15">
        <v>1155.2036200000005</v>
      </c>
      <c r="AF449" s="15">
        <v>860.76002999999992</v>
      </c>
      <c r="AG449" s="15">
        <f t="shared" si="31"/>
        <v>5702.1300600000013</v>
      </c>
      <c r="AH449" s="15">
        <v>772.18249000000026</v>
      </c>
      <c r="AI449" s="15">
        <v>845.64610000000039</v>
      </c>
      <c r="AJ449" s="15">
        <v>618.09928999999988</v>
      </c>
      <c r="AK449" s="15">
        <v>577.28147999999999</v>
      </c>
      <c r="AL449" s="15">
        <v>592.75076999999987</v>
      </c>
      <c r="AM449" s="15">
        <v>349.25864000000013</v>
      </c>
      <c r="AN449" s="15">
        <v>498.17538000000013</v>
      </c>
      <c r="AO449" s="15">
        <v>378.68648999999982</v>
      </c>
      <c r="AP449" s="15">
        <v>875.57124999999951</v>
      </c>
      <c r="AQ449" s="15">
        <v>511.51983000000041</v>
      </c>
      <c r="AR449" s="15">
        <v>618.24224000000015</v>
      </c>
      <c r="AS449" s="15">
        <v>605.62025000000051</v>
      </c>
      <c r="AT449" s="15">
        <f t="shared" si="32"/>
        <v>7243.0342100000007</v>
      </c>
      <c r="AU449" s="15">
        <v>151.2368193359375</v>
      </c>
      <c r="AV449" s="15">
        <v>195.65523144531249</v>
      </c>
      <c r="AW449" s="15">
        <v>189.59516894531251</v>
      </c>
      <c r="AX449" s="15">
        <v>522.84609375000002</v>
      </c>
      <c r="AY449" s="15">
        <v>298.04722265625003</v>
      </c>
      <c r="AZ449" s="15">
        <v>354.36973779296875</v>
      </c>
      <c r="BA449" s="15">
        <v>209.94690747070314</v>
      </c>
      <c r="BB449" s="15">
        <v>437.56391455078125</v>
      </c>
      <c r="BC449" s="15">
        <v>478.45155273437501</v>
      </c>
      <c r="BD449" s="15">
        <v>1252.2045250000001</v>
      </c>
      <c r="BE449" s="15">
        <v>2226.1413750000002</v>
      </c>
      <c r="BF449" s="15">
        <v>2087.0075687500002</v>
      </c>
      <c r="BG449" s="15">
        <f t="shared" si="33"/>
        <v>8403.066117431641</v>
      </c>
      <c r="BH449" t="str">
        <f t="shared" si="34"/>
        <v>NYSEGDIST</v>
      </c>
      <c r="BI449" t="str">
        <f>VLOOKUP(BH449,[2]Summary!$C$29:$C$56,1,0)</f>
        <v>NYSEGDist</v>
      </c>
      <c r="BJ449" s="16">
        <v>44562</v>
      </c>
    </row>
    <row r="450" spans="1:62" x14ac:dyDescent="0.25">
      <c r="A450" s="13" t="s">
        <v>650</v>
      </c>
      <c r="B450" s="13" t="s">
        <v>651</v>
      </c>
      <c r="C450" t="s">
        <v>652</v>
      </c>
      <c r="D450" t="s">
        <v>599</v>
      </c>
      <c r="E450" t="s">
        <v>19</v>
      </c>
      <c r="F450" s="13" t="s">
        <v>22</v>
      </c>
      <c r="G450" s="14"/>
      <c r="H450" s="15">
        <v>5.78207</v>
      </c>
      <c r="I450" s="15">
        <v>30.732509999999991</v>
      </c>
      <c r="J450" s="15">
        <v>61.197619999999986</v>
      </c>
      <c r="K450" s="15">
        <v>70.37572999999999</v>
      </c>
      <c r="L450" s="15">
        <v>14.102609999999997</v>
      </c>
      <c r="M450" s="15">
        <v>15.132400000000011</v>
      </c>
      <c r="N450" s="15">
        <v>25.549019999999995</v>
      </c>
      <c r="O450" s="15">
        <v>29.961830000000006</v>
      </c>
      <c r="P450" s="15">
        <v>20.708259999999996</v>
      </c>
      <c r="Q450" s="15">
        <v>26.949170000000006</v>
      </c>
      <c r="R450" s="15">
        <v>24.232899999999997</v>
      </c>
      <c r="S450" s="15">
        <v>81.560970000000026</v>
      </c>
      <c r="T450" s="15">
        <f t="shared" si="30"/>
        <v>406.28508999999997</v>
      </c>
      <c r="U450" s="15">
        <v>40.767149999999994</v>
      </c>
      <c r="V450" s="15">
        <v>25.935600000000001</v>
      </c>
      <c r="W450" s="15">
        <v>72.640230000000003</v>
      </c>
      <c r="X450" s="15">
        <v>21.065350000000006</v>
      </c>
      <c r="Y450" s="15">
        <v>17.180539999999997</v>
      </c>
      <c r="Z450" s="15">
        <v>39.921949999999988</v>
      </c>
      <c r="AA450" s="15">
        <v>45.534980000000004</v>
      </c>
      <c r="AB450" s="15">
        <v>126.59415</v>
      </c>
      <c r="AC450" s="15">
        <v>209.68842999999998</v>
      </c>
      <c r="AD450" s="15">
        <v>21.102130000000002</v>
      </c>
      <c r="AE450" s="15">
        <v>22.034989999999997</v>
      </c>
      <c r="AF450" s="15">
        <v>5.020690000000001</v>
      </c>
      <c r="AG450" s="15">
        <f t="shared" si="31"/>
        <v>647.48618999999985</v>
      </c>
      <c r="AH450" s="15">
        <v>1.1150799999999998</v>
      </c>
      <c r="AI450" s="15">
        <v>6.8288799999999998</v>
      </c>
      <c r="AJ450" s="15">
        <v>3.23197</v>
      </c>
      <c r="AK450" s="15">
        <v>42.486899999999999</v>
      </c>
      <c r="AL450" s="15">
        <v>2.7670100000000004</v>
      </c>
      <c r="AM450" s="15">
        <v>12.396010000000002</v>
      </c>
      <c r="AN450" s="15">
        <v>23.413409999999999</v>
      </c>
      <c r="AO450" s="15">
        <v>16.315360000000002</v>
      </c>
      <c r="AP450" s="15">
        <v>133.68535999999997</v>
      </c>
      <c r="AQ450" s="15">
        <v>98.055930000000004</v>
      </c>
      <c r="AR450" s="15">
        <v>140.84958999999998</v>
      </c>
      <c r="AS450" s="15">
        <v>80.398930000000021</v>
      </c>
      <c r="AT450" s="15">
        <f t="shared" si="32"/>
        <v>561.54443000000003</v>
      </c>
      <c r="AU450" s="15">
        <v>31.074530815124511</v>
      </c>
      <c r="AV450" s="15">
        <v>156.23469189453124</v>
      </c>
      <c r="AW450" s="15">
        <v>130.7206630859375</v>
      </c>
      <c r="AX450" s="15">
        <v>188.76262719726563</v>
      </c>
      <c r="AY450" s="15">
        <v>59.0927900390625</v>
      </c>
      <c r="AZ450" s="15">
        <v>57.50485888671875</v>
      </c>
      <c r="BA450" s="15">
        <v>72.441710937500005</v>
      </c>
      <c r="BB450" s="15">
        <v>44.144321289062503</v>
      </c>
      <c r="BC450" s="15">
        <v>30.610408813476564</v>
      </c>
      <c r="BD450" s="15">
        <v>33.747749511718752</v>
      </c>
      <c r="BE450" s="15">
        <v>59.996010253906249</v>
      </c>
      <c r="BF450" s="15">
        <v>56.246239501953127</v>
      </c>
      <c r="BG450" s="15">
        <f t="shared" si="33"/>
        <v>920.57660222625736</v>
      </c>
      <c r="BH450" t="str">
        <f t="shared" si="34"/>
        <v>NYSEGDIST</v>
      </c>
      <c r="BI450" t="str">
        <f>VLOOKUP(BH450,[2]Summary!$C$29:$C$56,1,0)</f>
        <v>NYSEGDist</v>
      </c>
      <c r="BJ450" s="16">
        <v>44562</v>
      </c>
    </row>
    <row r="451" spans="1:62" x14ac:dyDescent="0.25">
      <c r="A451" s="13" t="s">
        <v>653</v>
      </c>
      <c r="B451" s="13" t="s">
        <v>654</v>
      </c>
      <c r="C451" t="s">
        <v>655</v>
      </c>
      <c r="D451" t="s">
        <v>599</v>
      </c>
      <c r="E451" t="s">
        <v>308</v>
      </c>
      <c r="F451" s="13" t="s">
        <v>144</v>
      </c>
      <c r="G451" s="14" t="s">
        <v>25</v>
      </c>
      <c r="H451" s="15">
        <v>1.0606900000000001</v>
      </c>
      <c r="I451" s="15">
        <v>-0.23968999999999999</v>
      </c>
      <c r="J451" s="15">
        <v>6.4675099999999999</v>
      </c>
      <c r="K451" s="15">
        <v>12.71974</v>
      </c>
      <c r="L451" s="15">
        <v>1.1526899999999998</v>
      </c>
      <c r="M451" s="15">
        <v>6.7179700000000002</v>
      </c>
      <c r="N451" s="15">
        <v>10.815850000000001</v>
      </c>
      <c r="O451" s="15">
        <v>34.120460000000001</v>
      </c>
      <c r="P451" s="15">
        <v>14.596289999999998</v>
      </c>
      <c r="Q451" s="15">
        <v>16.06615</v>
      </c>
      <c r="R451" s="15">
        <v>21.017840000000003</v>
      </c>
      <c r="S451" s="15">
        <v>31.385989999999989</v>
      </c>
      <c r="T451" s="15">
        <f t="shared" ref="T451:T514" si="35">SUM(H451:S451)</f>
        <v>155.88149000000001</v>
      </c>
      <c r="U451" s="15">
        <v>42.15838999999999</v>
      </c>
      <c r="V451" s="15">
        <v>38.409309999999998</v>
      </c>
      <c r="W451" s="15">
        <v>18.389749999999999</v>
      </c>
      <c r="X451" s="15">
        <v>43.800330000000002</v>
      </c>
      <c r="Y451" s="15">
        <v>34.869170000000018</v>
      </c>
      <c r="Z451" s="15">
        <v>15.520229999999998</v>
      </c>
      <c r="AA451" s="15">
        <v>11.470740000000001</v>
      </c>
      <c r="AB451" s="15">
        <v>42.02711</v>
      </c>
      <c r="AC451" s="15">
        <v>25.79016</v>
      </c>
      <c r="AD451" s="15">
        <v>10.457890000000003</v>
      </c>
      <c r="AE451" s="15">
        <v>5.3842800000000004</v>
      </c>
      <c r="AF451" s="15">
        <v>4.4779700000000018</v>
      </c>
      <c r="AG451" s="15">
        <f t="shared" ref="AG451:AG514" si="36">SUM(U451:AF451)</f>
        <v>292.75533000000007</v>
      </c>
      <c r="AH451" s="15">
        <v>29.599190000000004</v>
      </c>
      <c r="AI451" s="15">
        <v>12.016450000000001</v>
      </c>
      <c r="AJ451" s="15">
        <v>-9.2883700000000005</v>
      </c>
      <c r="AK451" s="15">
        <v>10.449129999999998</v>
      </c>
      <c r="AL451" s="15">
        <v>69.304519999999997</v>
      </c>
      <c r="AM451" s="15">
        <v>6.6873600000000009</v>
      </c>
      <c r="AN451" s="15">
        <v>16.384400000000003</v>
      </c>
      <c r="AO451" s="15">
        <v>28.11382</v>
      </c>
      <c r="AP451" s="15">
        <v>157.15629000000001</v>
      </c>
      <c r="AQ451" s="15">
        <v>10.423909999999999</v>
      </c>
      <c r="AR451" s="15">
        <v>6.1155000000000008</v>
      </c>
      <c r="AS451" s="15">
        <v>3.7824400000000002</v>
      </c>
      <c r="AT451" s="15">
        <f t="shared" ref="AT451:AT514" si="37">SUM(AH451:AS451)</f>
        <v>340.74464</v>
      </c>
      <c r="AU451" s="15">
        <v>27.672380859375</v>
      </c>
      <c r="AV451" s="15">
        <v>16.320389648437502</v>
      </c>
      <c r="AW451" s="15">
        <v>1.8681700439453126</v>
      </c>
      <c r="AX451" s="15">
        <v>24.29466015625</v>
      </c>
      <c r="AY451" s="15">
        <v>4.3905600585937501</v>
      </c>
      <c r="AZ451" s="15">
        <v>21.644589843750001</v>
      </c>
      <c r="BA451" s="15">
        <v>10.449650390624999</v>
      </c>
      <c r="BB451" s="15">
        <v>0.25532000732421872</v>
      </c>
      <c r="BC451" s="15">
        <v>38.976628906249999</v>
      </c>
      <c r="BD451" s="15">
        <v>35</v>
      </c>
      <c r="BE451" s="15">
        <v>25</v>
      </c>
      <c r="BF451" s="15">
        <v>50</v>
      </c>
      <c r="BG451" s="15">
        <f t="shared" ref="BG451:BG514" si="38">SUM(AU451:BF451)</f>
        <v>255.87234991455077</v>
      </c>
      <c r="BH451" t="str">
        <f t="shared" ref="BH451:BH514" si="39">D451&amp;E451</f>
        <v>NYSEGGAS</v>
      </c>
      <c r="BI451" t="str">
        <f>VLOOKUP(BH451,[2]Summary!$C$29:$C$56,1,0)</f>
        <v>NYSEGGas</v>
      </c>
      <c r="BJ451" s="16">
        <v>44562</v>
      </c>
    </row>
    <row r="452" spans="1:62" x14ac:dyDescent="0.25">
      <c r="A452" s="13" t="s">
        <v>656</v>
      </c>
      <c r="B452" s="13" t="s">
        <v>657</v>
      </c>
      <c r="C452" t="s">
        <v>658</v>
      </c>
      <c r="D452" t="s">
        <v>599</v>
      </c>
      <c r="E452" t="s">
        <v>597</v>
      </c>
      <c r="F452" s="13" t="s">
        <v>588</v>
      </c>
      <c r="G452" s="14"/>
      <c r="H452" s="15">
        <v>85.280870000000746</v>
      </c>
      <c r="I452" s="15">
        <v>144.18006000000042</v>
      </c>
      <c r="J452" s="15">
        <v>4.960300000003171</v>
      </c>
      <c r="K452" s="15">
        <v>282.34955999999954</v>
      </c>
      <c r="L452" s="15">
        <v>182.95335999999998</v>
      </c>
      <c r="M452" s="15">
        <v>-25.892730000002619</v>
      </c>
      <c r="N452" s="15">
        <v>270.43859999999989</v>
      </c>
      <c r="O452" s="15">
        <v>176.02790000000098</v>
      </c>
      <c r="P452" s="15">
        <v>258.96545000000009</v>
      </c>
      <c r="Q452" s="15">
        <v>223.91365999999991</v>
      </c>
      <c r="R452" s="15">
        <v>193.07035999999997</v>
      </c>
      <c r="S452" s="15">
        <v>433.85143999999963</v>
      </c>
      <c r="T452" s="15">
        <f t="shared" si="35"/>
        <v>2230.0988300000017</v>
      </c>
      <c r="U452" s="15">
        <v>64.607399999999998</v>
      </c>
      <c r="V452" s="15">
        <v>164.81772999999998</v>
      </c>
      <c r="W452" s="15">
        <v>251.32023999999996</v>
      </c>
      <c r="X452" s="15">
        <v>95.224929999999958</v>
      </c>
      <c r="Y452" s="15">
        <v>316.09426999999999</v>
      </c>
      <c r="Z452" s="15">
        <v>320.16745999999983</v>
      </c>
      <c r="AA452" s="15">
        <v>549.02303999999992</v>
      </c>
      <c r="AB452" s="15">
        <v>111.05309000000007</v>
      </c>
      <c r="AC452" s="15">
        <v>240.84148999999996</v>
      </c>
      <c r="AD452" s="15">
        <v>266.24220000000003</v>
      </c>
      <c r="AE452" s="15">
        <v>167.56135999999995</v>
      </c>
      <c r="AF452" s="15">
        <v>94.658639999999991</v>
      </c>
      <c r="AG452" s="15">
        <f t="shared" si="36"/>
        <v>2641.6118500000002</v>
      </c>
      <c r="AH452" s="15">
        <v>25.251399999999997</v>
      </c>
      <c r="AI452" s="15">
        <v>29.893540000000002</v>
      </c>
      <c r="AJ452" s="15">
        <v>119.01788000000001</v>
      </c>
      <c r="AK452" s="15">
        <v>71.111929999999987</v>
      </c>
      <c r="AL452" s="15">
        <v>33.09301</v>
      </c>
      <c r="AM452" s="15">
        <v>85.073420000000013</v>
      </c>
      <c r="AN452" s="15">
        <v>66.509570000000011</v>
      </c>
      <c r="AO452" s="15">
        <v>96.72778000000001</v>
      </c>
      <c r="AP452" s="15">
        <v>77.799859999999995</v>
      </c>
      <c r="AQ452" s="15">
        <v>31.183599999999998</v>
      </c>
      <c r="AR452" s="15">
        <v>31.787389999999998</v>
      </c>
      <c r="AS452" s="15">
        <v>72.729099999999988</v>
      </c>
      <c r="AT452" s="15">
        <f t="shared" si="37"/>
        <v>740.17847999999992</v>
      </c>
      <c r="AU452" s="15">
        <v>-0.53908979797363277</v>
      </c>
      <c r="AV452" s="15">
        <v>-3.7314701385498048</v>
      </c>
      <c r="AW452" s="15">
        <v>23.748678710937501</v>
      </c>
      <c r="AX452" s="15">
        <v>-4.6822701168060306</v>
      </c>
      <c r="AY452" s="15">
        <v>16.050269897460936</v>
      </c>
      <c r="AZ452" s="15">
        <v>21.652310350298883</v>
      </c>
      <c r="BA452" s="15">
        <v>29.663310058593751</v>
      </c>
      <c r="BB452" s="15">
        <v>79.870371582031254</v>
      </c>
      <c r="BC452" s="15">
        <v>-6.2425699768066405</v>
      </c>
      <c r="BD452" s="15">
        <v>80.164259765625005</v>
      </c>
      <c r="BE452" s="15">
        <v>130.14826953125001</v>
      </c>
      <c r="BF452" s="15">
        <v>0</v>
      </c>
      <c r="BG452" s="15">
        <f t="shared" si="38"/>
        <v>366.10206986606124</v>
      </c>
      <c r="BH452" t="str">
        <f t="shared" si="39"/>
        <v>NYSEGGen</v>
      </c>
      <c r="BI452" t="str">
        <f>VLOOKUP(BH452,[2]Summary!$C$29:$C$56,1,0)</f>
        <v>NYSEGGen</v>
      </c>
      <c r="BJ452" s="16">
        <v>44531</v>
      </c>
    </row>
    <row r="453" spans="1:62" x14ac:dyDescent="0.25">
      <c r="A453" s="13" t="s">
        <v>659</v>
      </c>
      <c r="B453" s="13" t="s">
        <v>660</v>
      </c>
      <c r="C453" t="s">
        <v>661</v>
      </c>
      <c r="D453" t="s">
        <v>599</v>
      </c>
      <c r="E453" t="s">
        <v>19</v>
      </c>
      <c r="F453" s="13" t="s">
        <v>20</v>
      </c>
      <c r="G453" s="14"/>
      <c r="H453" s="15">
        <v>65.540289999999985</v>
      </c>
      <c r="I453" s="15">
        <v>181.90347</v>
      </c>
      <c r="J453" s="15">
        <v>234.28977999999998</v>
      </c>
      <c r="K453" s="15">
        <v>842.45271000000037</v>
      </c>
      <c r="L453" s="15">
        <v>651.96541000000025</v>
      </c>
      <c r="M453" s="15">
        <v>907.60297999999989</v>
      </c>
      <c r="N453" s="15">
        <v>431.23299999999989</v>
      </c>
      <c r="O453" s="15">
        <v>625.07668000000001</v>
      </c>
      <c r="P453" s="15">
        <v>416.96744000000001</v>
      </c>
      <c r="Q453" s="15">
        <v>672.59998999999993</v>
      </c>
      <c r="R453" s="15">
        <v>383.96895999999992</v>
      </c>
      <c r="S453" s="15">
        <v>803.09875999999997</v>
      </c>
      <c r="T453" s="15">
        <f t="shared" si="35"/>
        <v>6216.6994699999996</v>
      </c>
      <c r="U453" s="15">
        <v>-541.17277000000001</v>
      </c>
      <c r="V453" s="15">
        <v>992.5840400000003</v>
      </c>
      <c r="W453" s="15">
        <v>653.44970999999964</v>
      </c>
      <c r="X453" s="15">
        <v>308.43308000000002</v>
      </c>
      <c r="Y453" s="15">
        <v>236.43079</v>
      </c>
      <c r="Z453" s="15">
        <v>410.88281999999998</v>
      </c>
      <c r="AA453" s="15">
        <v>524.94645000000003</v>
      </c>
      <c r="AB453" s="15">
        <v>287.03583000000003</v>
      </c>
      <c r="AC453" s="15">
        <v>213.52495000000005</v>
      </c>
      <c r="AD453" s="15">
        <v>57.210169999999998</v>
      </c>
      <c r="AE453" s="15">
        <v>104.24054999999998</v>
      </c>
      <c r="AF453" s="15">
        <v>-61.825090000000024</v>
      </c>
      <c r="AG453" s="15">
        <f t="shared" si="36"/>
        <v>3185.7405299999996</v>
      </c>
      <c r="AH453" s="15">
        <v>-18.97878</v>
      </c>
      <c r="AI453" s="15">
        <v>6.5445600000000024</v>
      </c>
      <c r="AJ453" s="15">
        <v>6.070009999999999</v>
      </c>
      <c r="AK453" s="15">
        <v>3.3623799999999999</v>
      </c>
      <c r="AL453" s="15">
        <v>248.21571</v>
      </c>
      <c r="AM453" s="15">
        <v>-3.2100000000000002E-3</v>
      </c>
      <c r="AN453" s="15">
        <v>0.26421000000000006</v>
      </c>
      <c r="AO453" s="15">
        <v>-6.0999999999999997E-4</v>
      </c>
      <c r="AP453" s="15">
        <v>0.11320999999999999</v>
      </c>
      <c r="AQ453" s="15">
        <v>0</v>
      </c>
      <c r="AR453" s="15">
        <v>0</v>
      </c>
      <c r="AS453" s="15">
        <v>9.0883099999999981</v>
      </c>
      <c r="AT453" s="15">
        <f t="shared" si="37"/>
        <v>254.67579000000001</v>
      </c>
      <c r="AU453" s="15">
        <v>0</v>
      </c>
      <c r="AV453" s="15">
        <v>0</v>
      </c>
      <c r="AW453" s="15">
        <v>0</v>
      </c>
      <c r="AX453" s="15">
        <v>0</v>
      </c>
      <c r="AY453" s="15">
        <v>0</v>
      </c>
      <c r="AZ453" s="15">
        <v>0</v>
      </c>
      <c r="BA453" s="15">
        <v>0</v>
      </c>
      <c r="BB453" s="15">
        <v>0</v>
      </c>
      <c r="BC453" s="15">
        <v>-22.009529804706574</v>
      </c>
      <c r="BD453" s="15">
        <v>0</v>
      </c>
      <c r="BE453" s="15">
        <v>0</v>
      </c>
      <c r="BF453" s="15">
        <v>0</v>
      </c>
      <c r="BG453" s="15">
        <f t="shared" si="38"/>
        <v>-22.009529804706574</v>
      </c>
      <c r="BH453" t="str">
        <f t="shared" si="39"/>
        <v>NYSEGDIST</v>
      </c>
      <c r="BI453" t="str">
        <f>VLOOKUP(BH453,[2]Summary!$C$29:$C$56,1,0)</f>
        <v>NYSEGDist</v>
      </c>
      <c r="BJ453" s="16">
        <v>44470</v>
      </c>
    </row>
    <row r="454" spans="1:62" x14ac:dyDescent="0.25">
      <c r="A454" s="13" t="s">
        <v>662</v>
      </c>
      <c r="B454" s="13" t="s">
        <v>663</v>
      </c>
      <c r="C454" t="s">
        <v>664</v>
      </c>
      <c r="D454" t="s">
        <v>599</v>
      </c>
      <c r="E454" t="s">
        <v>19</v>
      </c>
      <c r="F454" s="13" t="s">
        <v>20</v>
      </c>
      <c r="G454" s="14"/>
      <c r="H454" s="15">
        <v>0</v>
      </c>
      <c r="I454" s="15">
        <v>0</v>
      </c>
      <c r="J454" s="15">
        <v>0</v>
      </c>
      <c r="K454" s="15">
        <v>0</v>
      </c>
      <c r="L454" s="15">
        <v>0</v>
      </c>
      <c r="M454" s="15">
        <v>0</v>
      </c>
      <c r="N454" s="15">
        <v>0</v>
      </c>
      <c r="O454" s="15">
        <v>0</v>
      </c>
      <c r="P454" s="15">
        <v>0</v>
      </c>
      <c r="Q454" s="15">
        <v>0</v>
      </c>
      <c r="R454" s="15">
        <v>0</v>
      </c>
      <c r="S454" s="15">
        <v>0</v>
      </c>
      <c r="T454" s="15">
        <f t="shared" si="35"/>
        <v>0</v>
      </c>
      <c r="U454" s="15">
        <v>0</v>
      </c>
      <c r="V454" s="15">
        <v>0</v>
      </c>
      <c r="W454" s="15">
        <v>0</v>
      </c>
      <c r="X454" s="15">
        <v>0</v>
      </c>
      <c r="Y454" s="15">
        <v>0</v>
      </c>
      <c r="Z454" s="15">
        <v>0</v>
      </c>
      <c r="AA454" s="15">
        <v>430.71906999999993</v>
      </c>
      <c r="AB454" s="15">
        <v>0</v>
      </c>
      <c r="AC454" s="15">
        <v>26.321939999999998</v>
      </c>
      <c r="AD454" s="15">
        <v>0</v>
      </c>
      <c r="AE454" s="15">
        <v>0</v>
      </c>
      <c r="AF454" s="15">
        <v>-18.812930000000001</v>
      </c>
      <c r="AG454" s="15">
        <f t="shared" si="36"/>
        <v>438.22807999999992</v>
      </c>
      <c r="AH454" s="15">
        <v>0</v>
      </c>
      <c r="AI454" s="15">
        <v>0</v>
      </c>
      <c r="AJ454" s="15">
        <v>0</v>
      </c>
      <c r="AK454" s="15">
        <v>0</v>
      </c>
      <c r="AL454" s="15">
        <v>0</v>
      </c>
      <c r="AM454" s="15">
        <v>0</v>
      </c>
      <c r="AN454" s="15">
        <v>0</v>
      </c>
      <c r="AO454" s="15">
        <v>0</v>
      </c>
      <c r="AP454" s="15">
        <v>0</v>
      </c>
      <c r="AQ454" s="15">
        <v>0</v>
      </c>
      <c r="AR454" s="15">
        <v>0</v>
      </c>
      <c r="AS454" s="15">
        <v>0</v>
      </c>
      <c r="AT454" s="15">
        <f t="shared" si="37"/>
        <v>0</v>
      </c>
      <c r="AU454" s="15">
        <v>0</v>
      </c>
      <c r="AV454" s="15">
        <v>0</v>
      </c>
      <c r="AW454" s="15">
        <v>0</v>
      </c>
      <c r="AX454" s="15">
        <v>0</v>
      </c>
      <c r="AY454" s="15">
        <v>0</v>
      </c>
      <c r="AZ454" s="15">
        <v>0</v>
      </c>
      <c r="BA454" s="15">
        <v>0</v>
      </c>
      <c r="BB454" s="15">
        <v>0</v>
      </c>
      <c r="BC454" s="15">
        <v>0</v>
      </c>
      <c r="BD454" s="15">
        <v>0</v>
      </c>
      <c r="BE454" s="15">
        <v>0</v>
      </c>
      <c r="BF454" s="15">
        <v>0</v>
      </c>
      <c r="BG454" s="15">
        <f t="shared" si="38"/>
        <v>0</v>
      </c>
      <c r="BH454" t="str">
        <f t="shared" si="39"/>
        <v>NYSEGDIST</v>
      </c>
      <c r="BI454" t="str">
        <f>VLOOKUP(BH454,[2]Summary!$C$29:$C$56,1,0)</f>
        <v>NYSEGDist</v>
      </c>
      <c r="BJ454" s="16">
        <v>43831</v>
      </c>
    </row>
    <row r="455" spans="1:62" x14ac:dyDescent="0.25">
      <c r="A455" s="13" t="s">
        <v>665</v>
      </c>
      <c r="B455" s="13" t="s">
        <v>666</v>
      </c>
      <c r="C455" t="s">
        <v>667</v>
      </c>
      <c r="D455" t="s">
        <v>599</v>
      </c>
      <c r="E455" t="s">
        <v>19</v>
      </c>
      <c r="F455" s="13" t="s">
        <v>62</v>
      </c>
      <c r="G455" s="14"/>
      <c r="H455" s="15">
        <v>2.5029300000000001</v>
      </c>
      <c r="I455" s="15">
        <v>0.87814999999999999</v>
      </c>
      <c r="J455" s="15">
        <v>1.9030899999999999</v>
      </c>
      <c r="K455" s="15">
        <v>1.0533999999999999</v>
      </c>
      <c r="L455" s="15">
        <v>-0.12482000000000003</v>
      </c>
      <c r="M455" s="15">
        <v>-0.33624999999999999</v>
      </c>
      <c r="N455" s="15">
        <v>0.32847999999999994</v>
      </c>
      <c r="O455" s="15">
        <v>0.19944000000000003</v>
      </c>
      <c r="P455" s="15">
        <v>135.79482000000002</v>
      </c>
      <c r="Q455" s="15">
        <v>15.652869999999998</v>
      </c>
      <c r="R455" s="15">
        <v>15.29575</v>
      </c>
      <c r="S455" s="15">
        <v>-22.572059999999997</v>
      </c>
      <c r="T455" s="15">
        <f t="shared" si="35"/>
        <v>150.57580000000002</v>
      </c>
      <c r="U455" s="15">
        <v>5.9758800000000001</v>
      </c>
      <c r="V455" s="15">
        <v>64.99042</v>
      </c>
      <c r="W455" s="15">
        <v>46.407470000000004</v>
      </c>
      <c r="X455" s="15">
        <v>0.69245000000000001</v>
      </c>
      <c r="Y455" s="15">
        <v>0.87352999999999981</v>
      </c>
      <c r="Z455" s="15">
        <v>0.61134999999999995</v>
      </c>
      <c r="AA455" s="15">
        <v>6.0360400000000007</v>
      </c>
      <c r="AB455" s="15">
        <v>8.1599699999999995</v>
      </c>
      <c r="AC455" s="15">
        <v>50.136249999999997</v>
      </c>
      <c r="AD455" s="15">
        <v>3.8037899999999998</v>
      </c>
      <c r="AE455" s="15">
        <v>3.7812600000000001</v>
      </c>
      <c r="AF455" s="15">
        <v>113.08701000000001</v>
      </c>
      <c r="AG455" s="15">
        <f t="shared" si="36"/>
        <v>304.55541999999997</v>
      </c>
      <c r="AH455" s="15">
        <v>6.9092200000000004</v>
      </c>
      <c r="AI455" s="15">
        <v>7.6581700000000001</v>
      </c>
      <c r="AJ455" s="15">
        <v>-12.012560000000001</v>
      </c>
      <c r="AK455" s="15">
        <v>0.56971000000000005</v>
      </c>
      <c r="AL455" s="15">
        <v>0.72349999999999992</v>
      </c>
      <c r="AM455" s="15">
        <v>2.15829</v>
      </c>
      <c r="AN455" s="15">
        <v>0.67225999999999997</v>
      </c>
      <c r="AO455" s="15">
        <v>2.87554</v>
      </c>
      <c r="AP455" s="15">
        <v>-2.9114699999999987</v>
      </c>
      <c r="AQ455" s="15">
        <v>1.9518000000000002</v>
      </c>
      <c r="AR455" s="15">
        <v>-0.53063999999999989</v>
      </c>
      <c r="AS455" s="15">
        <v>14.978860000000001</v>
      </c>
      <c r="AT455" s="15">
        <f t="shared" si="37"/>
        <v>23.042680000000001</v>
      </c>
      <c r="AU455" s="15">
        <v>1.2328899841308594</v>
      </c>
      <c r="AV455" s="15">
        <v>1.1598500061035155</v>
      </c>
      <c r="AW455" s="15">
        <v>1.6036899719238282</v>
      </c>
      <c r="AX455" s="15">
        <v>1.5718199920654297</v>
      </c>
      <c r="AY455" s="15">
        <v>1.2673899841308593</v>
      </c>
      <c r="AZ455" s="15">
        <v>1.3180999937057496</v>
      </c>
      <c r="BA455" s="15">
        <v>1.3466000061035157</v>
      </c>
      <c r="BB455" s="15">
        <v>1.3348799743652344</v>
      </c>
      <c r="BC455" s="15">
        <v>0.87399998092651365</v>
      </c>
      <c r="BD455" s="15">
        <v>0</v>
      </c>
      <c r="BE455" s="15">
        <v>0</v>
      </c>
      <c r="BF455" s="15">
        <v>0</v>
      </c>
      <c r="BG455" s="15">
        <f t="shared" si="38"/>
        <v>11.709219893455506</v>
      </c>
      <c r="BH455" t="str">
        <f t="shared" si="39"/>
        <v>NYSEGDIST</v>
      </c>
      <c r="BI455" t="str">
        <f>VLOOKUP(BH455,[2]Summary!$C$29:$C$56,1,0)</f>
        <v>NYSEGDist</v>
      </c>
      <c r="BJ455" s="16">
        <v>44470</v>
      </c>
    </row>
    <row r="456" spans="1:62" x14ac:dyDescent="0.25">
      <c r="A456" s="13" t="s">
        <v>668</v>
      </c>
      <c r="B456" s="13" t="s">
        <v>669</v>
      </c>
      <c r="C456" t="s">
        <v>670</v>
      </c>
      <c r="D456" t="s">
        <v>599</v>
      </c>
      <c r="E456" t="s">
        <v>19</v>
      </c>
      <c r="F456" s="13" t="s">
        <v>20</v>
      </c>
      <c r="G456" s="14"/>
      <c r="H456" s="15">
        <v>-15.259729999999999</v>
      </c>
      <c r="I456" s="15">
        <v>26.811000000000003</v>
      </c>
      <c r="J456" s="15">
        <v>57.862129999999986</v>
      </c>
      <c r="K456" s="15">
        <v>40.01981</v>
      </c>
      <c r="L456" s="15">
        <v>196.91143</v>
      </c>
      <c r="M456" s="15">
        <v>-47.61645</v>
      </c>
      <c r="N456" s="15">
        <v>69.486469999999997</v>
      </c>
      <c r="O456" s="15">
        <v>-1.4608499999999986</v>
      </c>
      <c r="P456" s="15">
        <v>2.6306700000000003</v>
      </c>
      <c r="Q456" s="15">
        <v>-25.692990000000002</v>
      </c>
      <c r="R456" s="15">
        <v>8.6051599999999997</v>
      </c>
      <c r="S456" s="15">
        <v>116.56555000000002</v>
      </c>
      <c r="T456" s="15">
        <f t="shared" si="35"/>
        <v>428.86220000000009</v>
      </c>
      <c r="U456" s="15">
        <v>-1.07942</v>
      </c>
      <c r="V456" s="15">
        <v>1.08955</v>
      </c>
      <c r="W456" s="15">
        <v>-11.970330000000001</v>
      </c>
      <c r="X456" s="15">
        <v>-24.843689999999999</v>
      </c>
      <c r="Y456" s="15">
        <v>0.10740000000000001</v>
      </c>
      <c r="Z456" s="15">
        <v>-8.2049999999999998E-2</v>
      </c>
      <c r="AA456" s="15">
        <v>0</v>
      </c>
      <c r="AB456" s="15">
        <v>0</v>
      </c>
      <c r="AC456" s="15">
        <v>1.2090000000000001</v>
      </c>
      <c r="AD456" s="15">
        <v>50.257849999999991</v>
      </c>
      <c r="AE456" s="15">
        <v>155.64851999999999</v>
      </c>
      <c r="AF456" s="15">
        <v>54.964760000000005</v>
      </c>
      <c r="AG456" s="15">
        <f t="shared" si="36"/>
        <v>225.30159</v>
      </c>
      <c r="AH456" s="15">
        <v>1.5448299999999999</v>
      </c>
      <c r="AI456" s="15">
        <v>1.3719199999999998</v>
      </c>
      <c r="AJ456" s="15">
        <v>0.72951999999999995</v>
      </c>
      <c r="AK456" s="15">
        <v>43.787209999999995</v>
      </c>
      <c r="AL456" s="15">
        <v>1.45913</v>
      </c>
      <c r="AM456" s="15">
        <v>1.3082499999999999</v>
      </c>
      <c r="AN456" s="15">
        <v>2.4344700000000001</v>
      </c>
      <c r="AO456" s="15">
        <v>77.066569999999999</v>
      </c>
      <c r="AP456" s="15">
        <v>6.9007899999999998</v>
      </c>
      <c r="AQ456" s="15">
        <v>5.9909900000000009</v>
      </c>
      <c r="AR456" s="15">
        <v>1.7437499999999999</v>
      </c>
      <c r="AS456" s="15">
        <v>1.5931500000000001</v>
      </c>
      <c r="AT456" s="15">
        <f t="shared" si="37"/>
        <v>145.93058000000002</v>
      </c>
      <c r="AU456" s="15">
        <v>1.838030029296875</v>
      </c>
      <c r="AV456" s="15">
        <v>1.6601500244140626</v>
      </c>
      <c r="AW456" s="15">
        <v>2.7239499511718752</v>
      </c>
      <c r="AX456" s="15">
        <v>2.071860107421875</v>
      </c>
      <c r="AY456" s="15">
        <v>1.91772998046875</v>
      </c>
      <c r="AZ456" s="15">
        <v>2.0119000244140626</v>
      </c>
      <c r="BA456" s="15">
        <v>2.0789599609375</v>
      </c>
      <c r="BB456" s="15">
        <v>2.0789599609375</v>
      </c>
      <c r="BC456" s="15">
        <v>2.1700300292968748</v>
      </c>
      <c r="BD456" s="15">
        <v>0</v>
      </c>
      <c r="BE456" s="15">
        <v>0</v>
      </c>
      <c r="BF456" s="15">
        <v>0</v>
      </c>
      <c r="BG456" s="15">
        <f t="shared" si="38"/>
        <v>18.551570068359375</v>
      </c>
      <c r="BH456" t="str">
        <f t="shared" si="39"/>
        <v>NYSEGDIST</v>
      </c>
      <c r="BI456" t="str">
        <f>VLOOKUP(BH456,[2]Summary!$C$29:$C$56,1,0)</f>
        <v>NYSEGDist</v>
      </c>
      <c r="BJ456" s="16">
        <v>44470</v>
      </c>
    </row>
    <row r="457" spans="1:62" x14ac:dyDescent="0.25">
      <c r="A457" s="13" t="s">
        <v>671</v>
      </c>
      <c r="B457" s="13" t="s">
        <v>672</v>
      </c>
      <c r="C457" t="s">
        <v>673</v>
      </c>
      <c r="D457" t="s">
        <v>599</v>
      </c>
      <c r="E457" t="s">
        <v>301</v>
      </c>
      <c r="F457" s="13" t="s">
        <v>60</v>
      </c>
      <c r="G457" s="14"/>
      <c r="H457" s="15">
        <v>293.72766000000001</v>
      </c>
      <c r="I457" s="15">
        <v>40.188910000000007</v>
      </c>
      <c r="J457" s="15">
        <v>51.167509999999993</v>
      </c>
      <c r="K457" s="15">
        <v>0</v>
      </c>
      <c r="L457" s="15">
        <v>0.95646000000000009</v>
      </c>
      <c r="M457" s="15">
        <v>1.2689999999999999</v>
      </c>
      <c r="N457" s="15">
        <v>31.903050000000004</v>
      </c>
      <c r="O457" s="15">
        <v>2.147E-2</v>
      </c>
      <c r="P457" s="15">
        <v>767.19199000000003</v>
      </c>
      <c r="Q457" s="15">
        <v>2.4338299999999999</v>
      </c>
      <c r="R457" s="15">
        <v>1657.6717100000001</v>
      </c>
      <c r="S457" s="15">
        <v>4245.2002500000008</v>
      </c>
      <c r="T457" s="15">
        <f t="shared" si="35"/>
        <v>7091.7318400000004</v>
      </c>
      <c r="U457" s="15">
        <v>3.05376</v>
      </c>
      <c r="V457" s="15">
        <v>748.73146000000008</v>
      </c>
      <c r="W457" s="15">
        <v>37.083020000000005</v>
      </c>
      <c r="X457" s="15">
        <v>311.28946000000002</v>
      </c>
      <c r="Y457" s="15">
        <v>661.20842999999991</v>
      </c>
      <c r="Z457" s="15">
        <v>400.45711999999997</v>
      </c>
      <c r="AA457" s="15">
        <v>1268.2521299999999</v>
      </c>
      <c r="AB457" s="15">
        <v>1156.1177299999999</v>
      </c>
      <c r="AC457" s="15">
        <v>631.60496000000012</v>
      </c>
      <c r="AD457" s="15">
        <v>657.85550999999998</v>
      </c>
      <c r="AE457" s="15">
        <v>1376.7558000000001</v>
      </c>
      <c r="AF457" s="15">
        <v>4427.8401400000002</v>
      </c>
      <c r="AG457" s="15">
        <f t="shared" si="36"/>
        <v>11680.249520000001</v>
      </c>
      <c r="AH457" s="15">
        <v>2312.8343999999997</v>
      </c>
      <c r="AI457" s="15">
        <v>2674.2510699999998</v>
      </c>
      <c r="AJ457" s="15">
        <v>1996.80268</v>
      </c>
      <c r="AK457" s="15">
        <v>2157.5940100000003</v>
      </c>
      <c r="AL457" s="15">
        <v>316.39263</v>
      </c>
      <c r="AM457" s="15">
        <v>1182.19112</v>
      </c>
      <c r="AN457" s="15">
        <v>1127.3117100000002</v>
      </c>
      <c r="AO457" s="15">
        <v>2252.5593399999998</v>
      </c>
      <c r="AP457" s="15">
        <v>4082.51964</v>
      </c>
      <c r="AQ457" s="15">
        <v>100.53065000000001</v>
      </c>
      <c r="AR457" s="15">
        <v>8259.6303800000005</v>
      </c>
      <c r="AS457" s="15">
        <v>2747.7725700000001</v>
      </c>
      <c r="AT457" s="15">
        <f t="shared" si="37"/>
        <v>29210.390200000002</v>
      </c>
      <c r="AU457" s="15">
        <v>569.62398999023435</v>
      </c>
      <c r="AV457" s="15">
        <v>3448.7602499999998</v>
      </c>
      <c r="AW457" s="15">
        <v>8889.7392600097664</v>
      </c>
      <c r="AX457" s="15">
        <v>577.73063748168943</v>
      </c>
      <c r="AY457" s="15">
        <v>645.07657751464842</v>
      </c>
      <c r="AZ457" s="15">
        <v>66.79309991455078</v>
      </c>
      <c r="BA457" s="15">
        <v>12.441399841308593</v>
      </c>
      <c r="BB457" s="15">
        <v>16.366910095214845</v>
      </c>
      <c r="BC457" s="15">
        <v>1932.1343949890136</v>
      </c>
      <c r="BD457" s="15">
        <v>5000</v>
      </c>
      <c r="BE457" s="15">
        <v>14623.333000000001</v>
      </c>
      <c r="BF457" s="15">
        <v>4000.0005000000001</v>
      </c>
      <c r="BG457" s="15">
        <f t="shared" si="38"/>
        <v>39782.000019836429</v>
      </c>
      <c r="BH457" t="str">
        <f t="shared" si="39"/>
        <v>NYSEGCommon</v>
      </c>
      <c r="BI457" t="str">
        <f>VLOOKUP(BH457,[2]Summary!$C$29:$C$56,1,0)</f>
        <v>NYSEGCommon</v>
      </c>
      <c r="BJ457" s="16">
        <v>44562</v>
      </c>
    </row>
    <row r="458" spans="1:62" x14ac:dyDescent="0.25">
      <c r="A458" s="13" t="s">
        <v>674</v>
      </c>
      <c r="B458" s="13" t="s">
        <v>675</v>
      </c>
      <c r="C458" t="s">
        <v>676</v>
      </c>
      <c r="D458" t="s">
        <v>599</v>
      </c>
      <c r="E458" t="s">
        <v>308</v>
      </c>
      <c r="F458" s="13" t="s">
        <v>144</v>
      </c>
      <c r="G458" s="14"/>
      <c r="H458" s="15">
        <v>137.49942999999999</v>
      </c>
      <c r="I458" s="15">
        <v>312.57274000000001</v>
      </c>
      <c r="J458" s="15">
        <v>365.64159000000001</v>
      </c>
      <c r="K458" s="15">
        <v>374.78575000000001</v>
      </c>
      <c r="L458" s="15">
        <v>267.89753000000002</v>
      </c>
      <c r="M458" s="15">
        <v>187.24977999999999</v>
      </c>
      <c r="N458" s="15">
        <v>365.03726</v>
      </c>
      <c r="O458" s="15">
        <v>301.91917000000001</v>
      </c>
      <c r="P458" s="15">
        <v>334.07244999999995</v>
      </c>
      <c r="Q458" s="15">
        <v>262.15431999999993</v>
      </c>
      <c r="R458" s="15">
        <v>264.6354</v>
      </c>
      <c r="S458" s="15">
        <v>278.48079000000001</v>
      </c>
      <c r="T458" s="15">
        <f t="shared" si="35"/>
        <v>3451.9462100000005</v>
      </c>
      <c r="U458" s="15">
        <v>114.66225</v>
      </c>
      <c r="V458" s="15">
        <v>228.03258000000002</v>
      </c>
      <c r="W458" s="15">
        <v>545.82960000000014</v>
      </c>
      <c r="X458" s="15">
        <v>345.99957000000001</v>
      </c>
      <c r="Y458" s="15">
        <v>287.24996999999996</v>
      </c>
      <c r="Z458" s="15">
        <v>437.71024999999997</v>
      </c>
      <c r="AA458" s="15">
        <v>254.65994999999998</v>
      </c>
      <c r="AB458" s="15">
        <v>367.36427000000003</v>
      </c>
      <c r="AC458" s="15">
        <v>269.94938999999999</v>
      </c>
      <c r="AD458" s="15">
        <v>280.04020000000003</v>
      </c>
      <c r="AE458" s="15">
        <v>227.75762</v>
      </c>
      <c r="AF458" s="15">
        <v>305.30195999999995</v>
      </c>
      <c r="AG458" s="15">
        <f t="shared" si="36"/>
        <v>3664.5576099999998</v>
      </c>
      <c r="AH458" s="15">
        <v>94.001490000000004</v>
      </c>
      <c r="AI458" s="15">
        <v>0.21806</v>
      </c>
      <c r="AJ458" s="15">
        <v>0</v>
      </c>
      <c r="AK458" s="15">
        <v>599.54479000000003</v>
      </c>
      <c r="AL458" s="15">
        <v>110.38808</v>
      </c>
      <c r="AM458" s="15">
        <v>148.83496</v>
      </c>
      <c r="AN458" s="15">
        <v>142.01454000000001</v>
      </c>
      <c r="AO458" s="15">
        <v>178.50903</v>
      </c>
      <c r="AP458" s="15">
        <v>229.28310000000002</v>
      </c>
      <c r="AQ458" s="15">
        <v>151.44825000000003</v>
      </c>
      <c r="AR458" s="15">
        <v>362.25873999999999</v>
      </c>
      <c r="AS458" s="15">
        <v>-455.89573999999999</v>
      </c>
      <c r="AT458" s="15">
        <f t="shared" si="37"/>
        <v>1560.6053000000004</v>
      </c>
      <c r="AU458" s="15">
        <v>160.35811157226561</v>
      </c>
      <c r="AV458" s="15">
        <v>78.726511108398441</v>
      </c>
      <c r="AW458" s="15">
        <v>105.10287194824218</v>
      </c>
      <c r="AX458" s="15">
        <v>215.77569509792329</v>
      </c>
      <c r="AY458" s="15">
        <v>132.94472241210937</v>
      </c>
      <c r="AZ458" s="15">
        <v>69.550249481201178</v>
      </c>
      <c r="BA458" s="15">
        <v>95.398360961914065</v>
      </c>
      <c r="BB458" s="15">
        <v>34.580059242248538</v>
      </c>
      <c r="BC458" s="15">
        <v>256.64176269531248</v>
      </c>
      <c r="BD458" s="15">
        <v>299.99998529052732</v>
      </c>
      <c r="BE458" s="15">
        <v>250.00000866699219</v>
      </c>
      <c r="BF458" s="15">
        <v>250.00000866699219</v>
      </c>
      <c r="BG458" s="15">
        <f t="shared" si="38"/>
        <v>1949.0783471441271</v>
      </c>
      <c r="BH458" t="str">
        <f t="shared" si="39"/>
        <v>NYSEGGAS</v>
      </c>
      <c r="BI458" t="str">
        <f>VLOOKUP(BH458,[2]Summary!$C$29:$C$56,1,0)</f>
        <v>NYSEGGas</v>
      </c>
      <c r="BJ458" s="16">
        <v>44562</v>
      </c>
    </row>
    <row r="459" spans="1:62" x14ac:dyDescent="0.25">
      <c r="A459" s="13" t="s">
        <v>677</v>
      </c>
      <c r="B459" s="13" t="s">
        <v>678</v>
      </c>
      <c r="C459" t="s">
        <v>679</v>
      </c>
      <c r="D459" t="s">
        <v>599</v>
      </c>
      <c r="E459" t="s">
        <v>19</v>
      </c>
      <c r="F459" s="13" t="s">
        <v>62</v>
      </c>
      <c r="G459" s="14"/>
      <c r="H459" s="15">
        <v>17.581039999999998</v>
      </c>
      <c r="I459" s="15">
        <v>4.5114499999999991</v>
      </c>
      <c r="J459" s="15">
        <v>10.284540000000002</v>
      </c>
      <c r="K459" s="15">
        <v>449.21721000000002</v>
      </c>
      <c r="L459" s="15">
        <v>26.088989999999999</v>
      </c>
      <c r="M459" s="15">
        <v>487.06783000000007</v>
      </c>
      <c r="N459" s="15">
        <v>63.824839999999995</v>
      </c>
      <c r="O459" s="15">
        <v>36.680689999999998</v>
      </c>
      <c r="P459" s="15">
        <v>191.23206999999999</v>
      </c>
      <c r="Q459" s="15">
        <v>23.09497</v>
      </c>
      <c r="R459" s="15">
        <v>22.470239999999997</v>
      </c>
      <c r="S459" s="15">
        <v>-68.950920000000039</v>
      </c>
      <c r="T459" s="15">
        <f t="shared" si="35"/>
        <v>1263.1029500000002</v>
      </c>
      <c r="U459" s="15">
        <v>7.3590599999999995</v>
      </c>
      <c r="V459" s="15">
        <v>9.7742400000000025</v>
      </c>
      <c r="W459" s="15">
        <v>101.06170000000002</v>
      </c>
      <c r="X459" s="15">
        <v>73.20917</v>
      </c>
      <c r="Y459" s="15">
        <v>-2.9951100000000004</v>
      </c>
      <c r="Z459" s="15">
        <v>3.2683399999999998</v>
      </c>
      <c r="AA459" s="15">
        <v>128.00745000000001</v>
      </c>
      <c r="AB459" s="15">
        <v>2.8692700000000007</v>
      </c>
      <c r="AC459" s="15">
        <v>18.07244</v>
      </c>
      <c r="AD459" s="15">
        <v>4.1664699999999995</v>
      </c>
      <c r="AE459" s="15">
        <v>8.7897099999999995</v>
      </c>
      <c r="AF459" s="15">
        <v>15.118739999999994</v>
      </c>
      <c r="AG459" s="15">
        <f t="shared" si="36"/>
        <v>368.70148000000006</v>
      </c>
      <c r="AH459" s="15">
        <v>5.9930899999999996</v>
      </c>
      <c r="AI459" s="15">
        <v>5.85459</v>
      </c>
      <c r="AJ459" s="15">
        <v>-6.4530499999999993</v>
      </c>
      <c r="AK459" s="15">
        <v>1.7717399999999999</v>
      </c>
      <c r="AL459" s="15">
        <v>2.2510899999999996</v>
      </c>
      <c r="AM459" s="15">
        <v>1.9916199999999999</v>
      </c>
      <c r="AN459" s="15">
        <v>2.7264599999999999</v>
      </c>
      <c r="AO459" s="15">
        <v>8.8356300000000019</v>
      </c>
      <c r="AP459" s="15">
        <v>-19.810320000000001</v>
      </c>
      <c r="AQ459" s="15">
        <v>-0.39456000000000019</v>
      </c>
      <c r="AR459" s="15">
        <v>-0.47042999999999985</v>
      </c>
      <c r="AS459" s="15">
        <v>45.484130000000007</v>
      </c>
      <c r="AT459" s="15">
        <f t="shared" si="37"/>
        <v>47.779990000000005</v>
      </c>
      <c r="AU459" s="15">
        <v>-0.28251000976562501</v>
      </c>
      <c r="AV459" s="15">
        <v>-0.50709008789062504</v>
      </c>
      <c r="AW459" s="15">
        <v>2.1393898925781252</v>
      </c>
      <c r="AX459" s="15">
        <v>8.0899978637695311E-2</v>
      </c>
      <c r="AY459" s="15">
        <v>-0.2298700196146965</v>
      </c>
      <c r="AZ459" s="15">
        <v>-0.11466014647483826</v>
      </c>
      <c r="BA459" s="15">
        <v>-6.6760009765625003E-2</v>
      </c>
      <c r="BB459" s="15">
        <v>1.2801400146484374</v>
      </c>
      <c r="BC459" s="15">
        <v>22.622590875148774</v>
      </c>
      <c r="BD459" s="15">
        <v>71</v>
      </c>
      <c r="BE459" s="15">
        <v>61</v>
      </c>
      <c r="BF459" s="15">
        <v>46.08</v>
      </c>
      <c r="BG459" s="15">
        <f t="shared" si="38"/>
        <v>203.00213048750163</v>
      </c>
      <c r="BH459" t="str">
        <f t="shared" si="39"/>
        <v>NYSEGDIST</v>
      </c>
      <c r="BI459" t="str">
        <f>VLOOKUP(BH459,[2]Summary!$C$29:$C$56,1,0)</f>
        <v>NYSEGDist</v>
      </c>
      <c r="BJ459" s="16">
        <v>44562</v>
      </c>
    </row>
    <row r="460" spans="1:62" x14ac:dyDescent="0.25">
      <c r="A460" s="13" t="s">
        <v>680</v>
      </c>
      <c r="B460" s="13" t="s">
        <v>681</v>
      </c>
      <c r="C460" t="s">
        <v>682</v>
      </c>
      <c r="D460" t="s">
        <v>599</v>
      </c>
      <c r="E460" t="s">
        <v>597</v>
      </c>
      <c r="F460" s="13" t="s">
        <v>588</v>
      </c>
      <c r="G460" s="14"/>
      <c r="H460" s="15">
        <v>-9.0617799999999988</v>
      </c>
      <c r="I460" s="15">
        <v>2.0244200000000001</v>
      </c>
      <c r="J460" s="15">
        <v>-1.32586</v>
      </c>
      <c r="K460" s="15">
        <v>50.873860000000001</v>
      </c>
      <c r="L460" s="15">
        <v>39.2346</v>
      </c>
      <c r="M460" s="15">
        <v>241.22408999999999</v>
      </c>
      <c r="N460" s="15">
        <v>394.99511999999999</v>
      </c>
      <c r="O460" s="15">
        <v>371.6676599999999</v>
      </c>
      <c r="P460" s="15">
        <v>394.06466999999998</v>
      </c>
      <c r="Q460" s="15">
        <v>263.24678999999992</v>
      </c>
      <c r="R460" s="15">
        <v>72.293530000000004</v>
      </c>
      <c r="S460" s="15">
        <v>242.34492000000003</v>
      </c>
      <c r="T460" s="15">
        <f t="shared" si="35"/>
        <v>2061.5820199999998</v>
      </c>
      <c r="U460" s="15">
        <v>7.6273500000000016</v>
      </c>
      <c r="V460" s="15">
        <v>3.7832399999999997</v>
      </c>
      <c r="W460" s="15">
        <v>35.773760000000003</v>
      </c>
      <c r="X460" s="15">
        <v>11.632640000000002</v>
      </c>
      <c r="Y460" s="15">
        <v>227.26967999999997</v>
      </c>
      <c r="Z460" s="15">
        <v>51.300760000000004</v>
      </c>
      <c r="AA460" s="15">
        <v>176.26180999999994</v>
      </c>
      <c r="AB460" s="15">
        <v>211.93589</v>
      </c>
      <c r="AC460" s="15">
        <v>290.45450000000011</v>
      </c>
      <c r="AD460" s="15">
        <v>295.42480000000006</v>
      </c>
      <c r="AE460" s="15">
        <v>369.11462</v>
      </c>
      <c r="AF460" s="15">
        <v>6.623800000000001</v>
      </c>
      <c r="AG460" s="15">
        <f t="shared" si="36"/>
        <v>1687.2028500000001</v>
      </c>
      <c r="AH460" s="15">
        <v>1.68513</v>
      </c>
      <c r="AI460" s="15">
        <v>3.5383399999999998</v>
      </c>
      <c r="AJ460" s="15">
        <v>5.8500300000000003</v>
      </c>
      <c r="AK460" s="15">
        <v>-6.0800000000000003E-3</v>
      </c>
      <c r="AL460" s="15">
        <v>8.6813500000000001</v>
      </c>
      <c r="AM460" s="15">
        <v>0</v>
      </c>
      <c r="AN460" s="15">
        <v>18.820690000000003</v>
      </c>
      <c r="AO460" s="15">
        <v>12.984120000000001</v>
      </c>
      <c r="AP460" s="15">
        <v>0</v>
      </c>
      <c r="AQ460" s="15">
        <v>-8.6289999999999992E-2</v>
      </c>
      <c r="AR460" s="15">
        <v>0</v>
      </c>
      <c r="AS460" s="15">
        <v>-3.57375</v>
      </c>
      <c r="AT460" s="15">
        <f t="shared" si="37"/>
        <v>47.893540000000016</v>
      </c>
      <c r="AU460" s="15">
        <v>0</v>
      </c>
      <c r="AV460" s="15">
        <v>0</v>
      </c>
      <c r="AW460" s="15">
        <v>0</v>
      </c>
      <c r="AX460" s="15">
        <v>0</v>
      </c>
      <c r="AY460" s="15">
        <v>0</v>
      </c>
      <c r="AZ460" s="15">
        <v>0</v>
      </c>
      <c r="BA460" s="15">
        <v>0</v>
      </c>
      <c r="BB460" s="15">
        <v>0</v>
      </c>
      <c r="BC460" s="15">
        <v>0</v>
      </c>
      <c r="BD460" s="15">
        <v>0</v>
      </c>
      <c r="BE460" s="15">
        <v>0</v>
      </c>
      <c r="BF460" s="15">
        <v>0</v>
      </c>
      <c r="BG460" s="15">
        <f t="shared" si="38"/>
        <v>0</v>
      </c>
      <c r="BH460" t="str">
        <f t="shared" si="39"/>
        <v>NYSEGGen</v>
      </c>
      <c r="BI460" t="str">
        <f>VLOOKUP(BH460,[2]Summary!$C$29:$C$56,1,0)</f>
        <v>NYSEGGen</v>
      </c>
      <c r="BJ460" s="16">
        <v>44197</v>
      </c>
    </row>
    <row r="461" spans="1:62" x14ac:dyDescent="0.25">
      <c r="A461" s="13" t="s">
        <v>683</v>
      </c>
      <c r="B461" s="13" t="s">
        <v>684</v>
      </c>
      <c r="C461" t="s">
        <v>685</v>
      </c>
      <c r="D461" t="s">
        <v>599</v>
      </c>
      <c r="E461" t="s">
        <v>19</v>
      </c>
      <c r="F461" s="13" t="s">
        <v>20</v>
      </c>
      <c r="G461" s="14"/>
      <c r="H461" s="15">
        <v>38.531320000000008</v>
      </c>
      <c r="I461" s="15">
        <v>29.763650000000005</v>
      </c>
      <c r="J461" s="15">
        <v>42.844850000000001</v>
      </c>
      <c r="K461" s="15">
        <v>21.477329999999998</v>
      </c>
      <c r="L461" s="15">
        <v>-10.457710000000001</v>
      </c>
      <c r="M461" s="15">
        <v>10.832799999999999</v>
      </c>
      <c r="N461" s="15">
        <v>23.822629999999997</v>
      </c>
      <c r="O461" s="15">
        <v>18.027129999999996</v>
      </c>
      <c r="P461" s="15">
        <v>20.908950000000001</v>
      </c>
      <c r="Q461" s="15">
        <v>30.60857</v>
      </c>
      <c r="R461" s="15">
        <v>631.1620999999999</v>
      </c>
      <c r="S461" s="15">
        <v>97.176810000000003</v>
      </c>
      <c r="T461" s="15">
        <f t="shared" si="35"/>
        <v>954.69843000000003</v>
      </c>
      <c r="U461" s="15">
        <v>240.81746000000004</v>
      </c>
      <c r="V461" s="15">
        <v>97.588269999999994</v>
      </c>
      <c r="W461" s="15">
        <v>169.08112</v>
      </c>
      <c r="X461" s="15">
        <v>138.81901000000002</v>
      </c>
      <c r="Y461" s="15">
        <v>89.903899999999993</v>
      </c>
      <c r="Z461" s="15">
        <v>200.9915</v>
      </c>
      <c r="AA461" s="15">
        <v>169.49804999999998</v>
      </c>
      <c r="AB461" s="15">
        <v>94.948509999999985</v>
      </c>
      <c r="AC461" s="15">
        <v>310.32299999999998</v>
      </c>
      <c r="AD461" s="15">
        <v>646.6561999999999</v>
      </c>
      <c r="AE461" s="15">
        <v>241.78555</v>
      </c>
      <c r="AF461" s="15">
        <v>977.48685</v>
      </c>
      <c r="AG461" s="15">
        <f t="shared" si="36"/>
        <v>3377.8994199999997</v>
      </c>
      <c r="AH461" s="15">
        <v>834.65030000000002</v>
      </c>
      <c r="AI461" s="15">
        <v>839.83389</v>
      </c>
      <c r="AJ461" s="15">
        <v>367.21235999999999</v>
      </c>
      <c r="AK461" s="15">
        <v>377.11471999999998</v>
      </c>
      <c r="AL461" s="15">
        <v>71.83059999999999</v>
      </c>
      <c r="AM461" s="15">
        <v>969.02719999999999</v>
      </c>
      <c r="AN461" s="15">
        <v>512.62100000000009</v>
      </c>
      <c r="AO461" s="15">
        <v>22.566770000000002</v>
      </c>
      <c r="AP461" s="15">
        <v>255.74938999999998</v>
      </c>
      <c r="AQ461" s="15">
        <v>-0.61379999999999924</v>
      </c>
      <c r="AR461" s="15">
        <v>-105.37496</v>
      </c>
      <c r="AS461" s="15">
        <v>1710.7335399999995</v>
      </c>
      <c r="AT461" s="15">
        <f t="shared" si="37"/>
        <v>5855.3510099999994</v>
      </c>
      <c r="AU461" s="15">
        <v>-28.831129190444948</v>
      </c>
      <c r="AV461" s="15">
        <v>-35.28038918495178</v>
      </c>
      <c r="AW461" s="15">
        <v>6.8852899875640867</v>
      </c>
      <c r="AX461" s="15">
        <v>12.133329839706422</v>
      </c>
      <c r="AY461" s="15">
        <v>-0.45377999305725097</v>
      </c>
      <c r="AZ461" s="15">
        <v>-0.76516000366210934</v>
      </c>
      <c r="BA461" s="15">
        <v>0</v>
      </c>
      <c r="BB461" s="15">
        <v>177.82838964843751</v>
      </c>
      <c r="BC461" s="15">
        <v>7.8499832153320313E-3</v>
      </c>
      <c r="BD461" s="15">
        <v>0</v>
      </c>
      <c r="BE461" s="15">
        <v>0</v>
      </c>
      <c r="BF461" s="15">
        <v>0</v>
      </c>
      <c r="BG461" s="15">
        <f t="shared" si="38"/>
        <v>131.52440108680725</v>
      </c>
      <c r="BH461" t="str">
        <f t="shared" si="39"/>
        <v>NYSEGDIST</v>
      </c>
      <c r="BI461" t="str">
        <f>VLOOKUP(BH461,[2]Summary!$C$29:$C$56,1,0)</f>
        <v>NYSEGDist</v>
      </c>
      <c r="BJ461" s="16">
        <v>44470</v>
      </c>
    </row>
    <row r="462" spans="1:62" x14ac:dyDescent="0.25">
      <c r="A462" s="13" t="s">
        <v>686</v>
      </c>
      <c r="B462" s="13" t="s">
        <v>687</v>
      </c>
      <c r="C462" t="s">
        <v>688</v>
      </c>
      <c r="D462" t="s">
        <v>599</v>
      </c>
      <c r="E462" t="s">
        <v>19</v>
      </c>
      <c r="F462" s="13" t="s">
        <v>20</v>
      </c>
      <c r="G462" s="14"/>
      <c r="H462" s="15">
        <v>66.891560000000027</v>
      </c>
      <c r="I462" s="15">
        <v>150.81238000000005</v>
      </c>
      <c r="J462" s="15">
        <v>310.65206000000006</v>
      </c>
      <c r="K462" s="15">
        <v>229.57611</v>
      </c>
      <c r="L462" s="15">
        <v>97.730950000000007</v>
      </c>
      <c r="M462" s="15">
        <v>-41.146710000000006</v>
      </c>
      <c r="N462" s="15">
        <v>227.51048999999995</v>
      </c>
      <c r="O462" s="15">
        <v>209.80156000000005</v>
      </c>
      <c r="P462" s="15">
        <v>262.59368999999998</v>
      </c>
      <c r="Q462" s="15">
        <v>234.64124000000001</v>
      </c>
      <c r="R462" s="15">
        <v>242.31049000000002</v>
      </c>
      <c r="S462" s="15">
        <v>367.72975000000002</v>
      </c>
      <c r="T462" s="15">
        <f t="shared" si="35"/>
        <v>2359.1035700000002</v>
      </c>
      <c r="U462" s="15">
        <v>55.797519999999999</v>
      </c>
      <c r="V462" s="15">
        <v>389.79922999999997</v>
      </c>
      <c r="W462" s="15">
        <v>536.52012999999999</v>
      </c>
      <c r="X462" s="15">
        <v>624.64490000000012</v>
      </c>
      <c r="Y462" s="15">
        <v>769.99734000000001</v>
      </c>
      <c r="Z462" s="15">
        <v>611.71145000000001</v>
      </c>
      <c r="AA462" s="15">
        <v>864.95072000000005</v>
      </c>
      <c r="AB462" s="15">
        <v>576.70669000000009</v>
      </c>
      <c r="AC462" s="15">
        <v>760.19682999999986</v>
      </c>
      <c r="AD462" s="15">
        <v>507.58956999999987</v>
      </c>
      <c r="AE462" s="15">
        <v>124.66349000000001</v>
      </c>
      <c r="AF462" s="15">
        <v>360.15716000000003</v>
      </c>
      <c r="AG462" s="15">
        <f t="shared" si="36"/>
        <v>6182.7350299999998</v>
      </c>
      <c r="AH462" s="15">
        <v>396.64017000000007</v>
      </c>
      <c r="AI462" s="15">
        <v>110.82087000000001</v>
      </c>
      <c r="AJ462" s="15">
        <v>61.307579999999994</v>
      </c>
      <c r="AK462" s="15">
        <v>189.51964999999998</v>
      </c>
      <c r="AL462" s="15">
        <v>112.89178</v>
      </c>
      <c r="AM462" s="15">
        <v>29.584350000000001</v>
      </c>
      <c r="AN462" s="15">
        <v>13.917859999999997</v>
      </c>
      <c r="AO462" s="15">
        <v>2.421790000000001</v>
      </c>
      <c r="AP462" s="15">
        <v>46.502830000000003</v>
      </c>
      <c r="AQ462" s="15">
        <v>4.0029899999999996</v>
      </c>
      <c r="AR462" s="15">
        <v>2.3088700000000002</v>
      </c>
      <c r="AS462" s="15">
        <v>1.3480599999999998</v>
      </c>
      <c r="AT462" s="15">
        <f t="shared" si="37"/>
        <v>971.26679999999999</v>
      </c>
      <c r="AU462" s="15">
        <v>0</v>
      </c>
      <c r="AV462" s="15">
        <v>0</v>
      </c>
      <c r="AW462" s="15">
        <v>0</v>
      </c>
      <c r="AX462" s="15">
        <v>0</v>
      </c>
      <c r="AY462" s="15">
        <v>0</v>
      </c>
      <c r="AZ462" s="15">
        <v>0</v>
      </c>
      <c r="BA462" s="15">
        <v>0</v>
      </c>
      <c r="BB462" s="15">
        <v>0</v>
      </c>
      <c r="BC462" s="15">
        <v>0</v>
      </c>
      <c r="BD462" s="15">
        <v>0</v>
      </c>
      <c r="BE462" s="15">
        <v>0</v>
      </c>
      <c r="BF462" s="15">
        <v>0</v>
      </c>
      <c r="BG462" s="15">
        <f t="shared" si="38"/>
        <v>0</v>
      </c>
      <c r="BH462" t="str">
        <f t="shared" si="39"/>
        <v>NYSEGDIST</v>
      </c>
      <c r="BI462" t="str">
        <f>VLOOKUP(BH462,[2]Summary!$C$29:$C$56,1,0)</f>
        <v>NYSEGDist</v>
      </c>
      <c r="BJ462" s="16">
        <v>44197</v>
      </c>
    </row>
    <row r="463" spans="1:62" x14ac:dyDescent="0.25">
      <c r="A463" s="13" t="s">
        <v>689</v>
      </c>
      <c r="B463" s="13" t="s">
        <v>666</v>
      </c>
      <c r="C463" t="s">
        <v>667</v>
      </c>
      <c r="D463" t="s">
        <v>599</v>
      </c>
      <c r="E463" t="s">
        <v>301</v>
      </c>
      <c r="F463" s="13" t="s">
        <v>62</v>
      </c>
      <c r="G463" s="14"/>
      <c r="H463" s="15">
        <v>124.25491000000001</v>
      </c>
      <c r="I463" s="15">
        <v>79.219270000000023</v>
      </c>
      <c r="J463" s="15">
        <v>653.20411999999999</v>
      </c>
      <c r="K463" s="15">
        <v>34.763739999999999</v>
      </c>
      <c r="L463" s="15">
        <v>160.55632</v>
      </c>
      <c r="M463" s="15">
        <v>213.43144999999998</v>
      </c>
      <c r="N463" s="15">
        <v>184.87551999999999</v>
      </c>
      <c r="O463" s="15">
        <v>1462.32981</v>
      </c>
      <c r="P463" s="15">
        <v>1437.7420199999999</v>
      </c>
      <c r="Q463" s="15">
        <v>607.96382000000006</v>
      </c>
      <c r="R463" s="15">
        <v>414.58226000000002</v>
      </c>
      <c r="S463" s="15">
        <v>26624.211880000006</v>
      </c>
      <c r="T463" s="15">
        <f t="shared" si="35"/>
        <v>31997.135120000006</v>
      </c>
      <c r="U463" s="15">
        <v>-7866.3313399999997</v>
      </c>
      <c r="V463" s="15">
        <v>-12091.49027</v>
      </c>
      <c r="W463" s="15">
        <v>21904.677460000003</v>
      </c>
      <c r="X463" s="15">
        <v>181.22790000000001</v>
      </c>
      <c r="Y463" s="15">
        <v>64.673059999999992</v>
      </c>
      <c r="Z463" s="15">
        <v>-382.40168000000006</v>
      </c>
      <c r="AA463" s="15">
        <v>148.41171000000003</v>
      </c>
      <c r="AB463" s="15">
        <v>21.990089999999999</v>
      </c>
      <c r="AC463" s="15">
        <v>10.191189999999999</v>
      </c>
      <c r="AD463" s="15">
        <v>-8.9543700000000008</v>
      </c>
      <c r="AE463" s="15">
        <v>12.02276</v>
      </c>
      <c r="AF463" s="15">
        <v>-657.78758000000016</v>
      </c>
      <c r="AG463" s="15">
        <f t="shared" si="36"/>
        <v>1336.2289300000036</v>
      </c>
      <c r="AH463" s="15">
        <v>0.29361000000000004</v>
      </c>
      <c r="AI463" s="15">
        <v>0.27840000000000004</v>
      </c>
      <c r="AJ463" s="15">
        <v>3.5974300000000001</v>
      </c>
      <c r="AK463" s="15">
        <v>0.18655000000000002</v>
      </c>
      <c r="AL463" s="15">
        <v>2.9387399999999997</v>
      </c>
      <c r="AM463" s="15">
        <v>13.590969999999999</v>
      </c>
      <c r="AN463" s="15">
        <v>0.28693000000000002</v>
      </c>
      <c r="AO463" s="15">
        <v>0.22388</v>
      </c>
      <c r="AP463" s="15">
        <v>-0.17394999999999999</v>
      </c>
      <c r="AQ463" s="15">
        <v>0.18048</v>
      </c>
      <c r="AR463" s="15">
        <v>0.17325000000000002</v>
      </c>
      <c r="AS463" s="15">
        <v>0.72550000000000003</v>
      </c>
      <c r="AT463" s="15">
        <f t="shared" si="37"/>
        <v>22.30179</v>
      </c>
      <c r="AU463" s="15">
        <v>0.17978999710083007</v>
      </c>
      <c r="AV463" s="15">
        <v>0.15748999404907227</v>
      </c>
      <c r="AW463" s="15">
        <v>0.29085000991821292</v>
      </c>
      <c r="AX463" s="15">
        <v>0.2091000099182129</v>
      </c>
      <c r="AY463" s="15">
        <v>0.18978000259399413</v>
      </c>
      <c r="AZ463" s="15">
        <v>0.20159000015258788</v>
      </c>
      <c r="BA463" s="15">
        <v>0.20998999404907226</v>
      </c>
      <c r="BB463" s="15">
        <v>0.20998999404907226</v>
      </c>
      <c r="BC463" s="15">
        <v>0.67710000610351562</v>
      </c>
      <c r="BD463" s="15">
        <v>0</v>
      </c>
      <c r="BE463" s="15">
        <v>0</v>
      </c>
      <c r="BF463" s="15">
        <v>0</v>
      </c>
      <c r="BG463" s="15">
        <f t="shared" si="38"/>
        <v>2.3256800079345701</v>
      </c>
      <c r="BH463" t="str">
        <f t="shared" si="39"/>
        <v>NYSEGCommon</v>
      </c>
      <c r="BI463" t="str">
        <f>VLOOKUP(BH463,[2]Summary!$C$29:$C$56,1,0)</f>
        <v>NYSEGCommon</v>
      </c>
      <c r="BJ463" s="16">
        <v>44470</v>
      </c>
    </row>
    <row r="464" spans="1:62" x14ac:dyDescent="0.25">
      <c r="A464" s="13" t="s">
        <v>690</v>
      </c>
      <c r="B464" s="13" t="s">
        <v>691</v>
      </c>
      <c r="C464" t="s">
        <v>692</v>
      </c>
      <c r="D464" t="s">
        <v>599</v>
      </c>
      <c r="E464" t="s">
        <v>475</v>
      </c>
      <c r="F464" s="13" t="s">
        <v>426</v>
      </c>
      <c r="G464" s="14"/>
      <c r="H464" s="15">
        <v>3.7950000000000005E-2</v>
      </c>
      <c r="I464" s="15">
        <v>3.4270000000000002E-2</v>
      </c>
      <c r="J464" s="15">
        <v>2.0250000000000001E-2</v>
      </c>
      <c r="K464" s="15">
        <v>3.082E-2</v>
      </c>
      <c r="L464" s="15">
        <v>16.924610000000001</v>
      </c>
      <c r="M464" s="15">
        <v>4.1349600000000004</v>
      </c>
      <c r="N464" s="15">
        <v>7.7539999999999998E-2</v>
      </c>
      <c r="O464" s="15">
        <v>1.72289</v>
      </c>
      <c r="P464" s="15">
        <v>72.636069999999989</v>
      </c>
      <c r="Q464" s="15">
        <v>144.93577999999999</v>
      </c>
      <c r="R464" s="15">
        <v>95.690350000000038</v>
      </c>
      <c r="S464" s="15">
        <v>2810.0526299999997</v>
      </c>
      <c r="T464" s="15">
        <f t="shared" si="35"/>
        <v>3146.2981199999995</v>
      </c>
      <c r="U464" s="15">
        <v>15.094239999999999</v>
      </c>
      <c r="V464" s="15">
        <v>2.5816699999999999</v>
      </c>
      <c r="W464" s="15">
        <v>18.097549999999998</v>
      </c>
      <c r="X464" s="15">
        <v>-316.43269999999995</v>
      </c>
      <c r="Y464" s="15">
        <v>175.82420999999999</v>
      </c>
      <c r="Z464" s="15">
        <v>135.00836999999999</v>
      </c>
      <c r="AA464" s="15">
        <v>72.951949999999997</v>
      </c>
      <c r="AB464" s="15">
        <v>333.37261000000001</v>
      </c>
      <c r="AC464" s="15">
        <v>30.527070000000002</v>
      </c>
      <c r="AD464" s="15">
        <v>6.8844099999999999</v>
      </c>
      <c r="AE464" s="15">
        <v>18.781010000000002</v>
      </c>
      <c r="AF464" s="15">
        <v>77.174089999999993</v>
      </c>
      <c r="AG464" s="15">
        <f t="shared" si="36"/>
        <v>569.86447999999996</v>
      </c>
      <c r="AH464" s="15">
        <v>62.390889999999999</v>
      </c>
      <c r="AI464" s="15">
        <v>0</v>
      </c>
      <c r="AJ464" s="15">
        <v>0</v>
      </c>
      <c r="AK464" s="15">
        <v>0</v>
      </c>
      <c r="AL464" s="15">
        <v>0</v>
      </c>
      <c r="AM464" s="15">
        <v>0</v>
      </c>
      <c r="AN464" s="15">
        <v>18.696280000000002</v>
      </c>
      <c r="AO464" s="15">
        <v>2.7469999999999998E-2</v>
      </c>
      <c r="AP464" s="15">
        <v>0</v>
      </c>
      <c r="AQ464" s="15">
        <v>0</v>
      </c>
      <c r="AR464" s="15">
        <v>0</v>
      </c>
      <c r="AS464" s="15">
        <v>0</v>
      </c>
      <c r="AT464" s="15">
        <f t="shared" si="37"/>
        <v>81.114639999999994</v>
      </c>
      <c r="AU464" s="15">
        <v>0</v>
      </c>
      <c r="AV464" s="15">
        <v>0</v>
      </c>
      <c r="AW464" s="15">
        <v>0</v>
      </c>
      <c r="AX464" s="15">
        <v>0</v>
      </c>
      <c r="AY464" s="15">
        <v>0</v>
      </c>
      <c r="AZ464" s="15">
        <v>0</v>
      </c>
      <c r="BA464" s="15">
        <v>0</v>
      </c>
      <c r="BB464" s="15">
        <v>0</v>
      </c>
      <c r="BC464" s="15">
        <v>0</v>
      </c>
      <c r="BD464" s="15">
        <v>0</v>
      </c>
      <c r="BE464" s="15">
        <v>0</v>
      </c>
      <c r="BF464" s="15">
        <v>0</v>
      </c>
      <c r="BG464" s="15">
        <f t="shared" si="38"/>
        <v>0</v>
      </c>
      <c r="BH464" t="str">
        <f t="shared" si="39"/>
        <v>NYSEGGas</v>
      </c>
      <c r="BI464" t="str">
        <f>VLOOKUP(BH464,[2]Summary!$C$29:$C$56,1,0)</f>
        <v>NYSEGGas</v>
      </c>
      <c r="BJ464" s="16">
        <v>44197</v>
      </c>
    </row>
    <row r="465" spans="1:62" x14ac:dyDescent="0.25">
      <c r="A465" s="13" t="s">
        <v>693</v>
      </c>
      <c r="B465" s="13" t="s">
        <v>694</v>
      </c>
      <c r="C465" t="s">
        <v>695</v>
      </c>
      <c r="D465" t="s">
        <v>599</v>
      </c>
      <c r="E465" t="s">
        <v>475</v>
      </c>
      <c r="F465" s="13" t="s">
        <v>426</v>
      </c>
      <c r="G465" s="14"/>
      <c r="H465" s="15">
        <v>13.893349999999991</v>
      </c>
      <c r="I465" s="15">
        <v>47.911569999999998</v>
      </c>
      <c r="J465" s="15">
        <v>206.31905999999989</v>
      </c>
      <c r="K465" s="15">
        <v>181.72590000000005</v>
      </c>
      <c r="L465" s="15">
        <v>165.37627999999998</v>
      </c>
      <c r="M465" s="15">
        <v>107.50518999999997</v>
      </c>
      <c r="N465" s="15">
        <v>64.747630000000001</v>
      </c>
      <c r="O465" s="15">
        <v>225.91883999999993</v>
      </c>
      <c r="P465" s="15">
        <v>199.79639</v>
      </c>
      <c r="Q465" s="15">
        <v>200.10347000000004</v>
      </c>
      <c r="R465" s="15">
        <v>348.05380999999988</v>
      </c>
      <c r="S465" s="15">
        <v>308.44420000000019</v>
      </c>
      <c r="T465" s="15">
        <f t="shared" si="35"/>
        <v>2069.7956899999999</v>
      </c>
      <c r="U465" s="15">
        <v>141.05567999999994</v>
      </c>
      <c r="V465" s="15">
        <v>81.403329999999983</v>
      </c>
      <c r="W465" s="15">
        <v>19.467900000000022</v>
      </c>
      <c r="X465" s="15">
        <v>201.96390999999997</v>
      </c>
      <c r="Y465" s="15">
        <v>282.05601999999993</v>
      </c>
      <c r="Z465" s="15">
        <v>169.67615000000012</v>
      </c>
      <c r="AA465" s="15">
        <v>450.42257999999993</v>
      </c>
      <c r="AB465" s="15">
        <v>318.85480999999987</v>
      </c>
      <c r="AC465" s="15">
        <v>326.70140999999995</v>
      </c>
      <c r="AD465" s="15">
        <v>420.51327999999984</v>
      </c>
      <c r="AE465" s="15">
        <v>528.82127999999977</v>
      </c>
      <c r="AF465" s="15">
        <v>311.73679999999985</v>
      </c>
      <c r="AG465" s="15">
        <f t="shared" si="36"/>
        <v>3252.6731499999987</v>
      </c>
      <c r="AH465" s="15">
        <v>229.55706999999998</v>
      </c>
      <c r="AI465" s="15">
        <v>109.25684000000001</v>
      </c>
      <c r="AJ465" s="15">
        <v>195.87743999999989</v>
      </c>
      <c r="AK465" s="15">
        <v>273.55447999999996</v>
      </c>
      <c r="AL465" s="15">
        <v>357.96582000000006</v>
      </c>
      <c r="AM465" s="15">
        <v>278.80461999999989</v>
      </c>
      <c r="AN465" s="15">
        <v>418.67395000000005</v>
      </c>
      <c r="AO465" s="15">
        <v>105.05490999999992</v>
      </c>
      <c r="AP465" s="15">
        <v>375.95068000000003</v>
      </c>
      <c r="AQ465" s="15">
        <v>277.33766000000003</v>
      </c>
      <c r="AR465" s="15">
        <v>654.83521000000019</v>
      </c>
      <c r="AS465" s="15">
        <v>759.39319000000023</v>
      </c>
      <c r="AT465" s="15">
        <f t="shared" si="37"/>
        <v>4036.2618700000003</v>
      </c>
      <c r="AU465" s="15">
        <v>738.34986816406251</v>
      </c>
      <c r="AV465" s="15">
        <v>167.45102783203126</v>
      </c>
      <c r="AW465" s="15">
        <v>253.9741953125</v>
      </c>
      <c r="AX465" s="15">
        <v>1096.8702719726562</v>
      </c>
      <c r="AY465" s="15">
        <v>462.74236132812501</v>
      </c>
      <c r="AZ465" s="15">
        <v>974.91923046875002</v>
      </c>
      <c r="BA465" s="15">
        <v>414.30360742187497</v>
      </c>
      <c r="BB465" s="15">
        <v>716.21761816406251</v>
      </c>
      <c r="BC465" s="15">
        <v>-389.67388867187498</v>
      </c>
      <c r="BD465" s="15">
        <v>913.74803125000005</v>
      </c>
      <c r="BE465" s="15">
        <v>480.29268115234373</v>
      </c>
      <c r="BF465" s="15">
        <v>362.16683251953123</v>
      </c>
      <c r="BG465" s="15">
        <f t="shared" si="38"/>
        <v>6191.3618369140631</v>
      </c>
      <c r="BH465" t="str">
        <f t="shared" si="39"/>
        <v>NYSEGGas</v>
      </c>
      <c r="BI465" t="str">
        <f>VLOOKUP(BH465,[2]Summary!$C$29:$C$56,1,0)</f>
        <v>NYSEGGas</v>
      </c>
      <c r="BJ465" s="16">
        <v>44562</v>
      </c>
    </row>
    <row r="466" spans="1:62" x14ac:dyDescent="0.25">
      <c r="A466" s="13" t="s">
        <v>696</v>
      </c>
      <c r="B466" s="13" t="s">
        <v>697</v>
      </c>
      <c r="C466" t="s">
        <v>698</v>
      </c>
      <c r="D466" t="s">
        <v>599</v>
      </c>
      <c r="E466" t="s">
        <v>301</v>
      </c>
      <c r="F466" s="13" t="s">
        <v>62</v>
      </c>
      <c r="G466" s="14"/>
      <c r="H466" s="15">
        <v>240.02949000000001</v>
      </c>
      <c r="I466" s="15">
        <v>45.814969999999995</v>
      </c>
      <c r="J466" s="15">
        <v>24.866859999999999</v>
      </c>
      <c r="K466" s="15">
        <v>89.474329999999995</v>
      </c>
      <c r="L466" s="15">
        <v>306.11194</v>
      </c>
      <c r="M466" s="15">
        <v>127.71494</v>
      </c>
      <c r="N466" s="15">
        <v>589.50277999999992</v>
      </c>
      <c r="O466" s="15">
        <v>258.42346999999995</v>
      </c>
      <c r="P466" s="15">
        <v>162.30385999999996</v>
      </c>
      <c r="Q466" s="15">
        <v>170.56527000000003</v>
      </c>
      <c r="R466" s="15">
        <v>109.75561</v>
      </c>
      <c r="S466" s="15">
        <v>3433.17454</v>
      </c>
      <c r="T466" s="15">
        <f t="shared" si="35"/>
        <v>5557.7380599999997</v>
      </c>
      <c r="U466" s="15">
        <v>32.648910000000001</v>
      </c>
      <c r="V466" s="15">
        <v>25.144929999999995</v>
      </c>
      <c r="W466" s="15">
        <v>84.723679999999987</v>
      </c>
      <c r="X466" s="15">
        <v>54.855339999999998</v>
      </c>
      <c r="Y466" s="15">
        <v>70.027850000000001</v>
      </c>
      <c r="Z466" s="15">
        <v>12.47395</v>
      </c>
      <c r="AA466" s="15">
        <v>85.078969999999984</v>
      </c>
      <c r="AB466" s="15">
        <v>21.580659999999995</v>
      </c>
      <c r="AC466" s="15">
        <v>59.186349999999997</v>
      </c>
      <c r="AD466" s="15">
        <v>77.166110000000003</v>
      </c>
      <c r="AE466" s="15">
        <v>57.572219999999994</v>
      </c>
      <c r="AF466" s="15">
        <v>242.64186999999998</v>
      </c>
      <c r="AG466" s="15">
        <f t="shared" si="36"/>
        <v>823.10083999999983</v>
      </c>
      <c r="AH466" s="15">
        <v>27.508689999999998</v>
      </c>
      <c r="AI466" s="15">
        <v>40.358170000000001</v>
      </c>
      <c r="AJ466" s="15">
        <v>64.881429999999995</v>
      </c>
      <c r="AK466" s="15">
        <v>37.157239999999994</v>
      </c>
      <c r="AL466" s="15">
        <v>24.331079999999996</v>
      </c>
      <c r="AM466" s="15">
        <v>16.17737</v>
      </c>
      <c r="AN466" s="15">
        <v>90.565479999999994</v>
      </c>
      <c r="AO466" s="15">
        <v>16.870090000000001</v>
      </c>
      <c r="AP466" s="15">
        <v>14.659619999999999</v>
      </c>
      <c r="AQ466" s="15">
        <v>12.583129999999999</v>
      </c>
      <c r="AR466" s="15">
        <v>134.07470000000001</v>
      </c>
      <c r="AS466" s="15">
        <v>68.89900999999999</v>
      </c>
      <c r="AT466" s="15">
        <f t="shared" si="37"/>
        <v>548.06601000000001</v>
      </c>
      <c r="AU466" s="15">
        <v>11.930520080566406</v>
      </c>
      <c r="AV466" s="15">
        <v>12.214950439453125</v>
      </c>
      <c r="AW466" s="15">
        <v>18.092790527343752</v>
      </c>
      <c r="AX466" s="15">
        <v>15.831099731445313</v>
      </c>
      <c r="AY466" s="15">
        <v>235.672326171875</v>
      </c>
      <c r="AZ466" s="15">
        <v>52.330010253906252</v>
      </c>
      <c r="BA466" s="15">
        <v>58.941200195312497</v>
      </c>
      <c r="BB466" s="15">
        <v>31.437159179687502</v>
      </c>
      <c r="BC466" s="15">
        <v>12.252999816894532</v>
      </c>
      <c r="BD466" s="15">
        <v>66.748999999999995</v>
      </c>
      <c r="BE466" s="15">
        <v>66.748999999999995</v>
      </c>
      <c r="BF466" s="15">
        <v>73.093999999999994</v>
      </c>
      <c r="BG466" s="15">
        <f t="shared" si="38"/>
        <v>655.29505639648437</v>
      </c>
      <c r="BH466" t="str">
        <f t="shared" si="39"/>
        <v>NYSEGCommon</v>
      </c>
      <c r="BI466" t="str">
        <f>VLOOKUP(BH466,[2]Summary!$C$29:$C$56,1,0)</f>
        <v>NYSEGCommon</v>
      </c>
      <c r="BJ466" s="16">
        <v>44562</v>
      </c>
    </row>
    <row r="467" spans="1:62" x14ac:dyDescent="0.25">
      <c r="A467" s="13" t="s">
        <v>699</v>
      </c>
      <c r="B467" s="13" t="s">
        <v>700</v>
      </c>
      <c r="C467" t="s">
        <v>701</v>
      </c>
      <c r="D467" t="s">
        <v>599</v>
      </c>
      <c r="E467" t="s">
        <v>475</v>
      </c>
      <c r="F467" s="13" t="s">
        <v>426</v>
      </c>
      <c r="G467" s="14"/>
      <c r="H467" s="15">
        <v>39.853190000000012</v>
      </c>
      <c r="I467" s="15">
        <v>91.863269999999957</v>
      </c>
      <c r="J467" s="15">
        <v>57.999040000000008</v>
      </c>
      <c r="K467" s="15">
        <v>187.41668000000007</v>
      </c>
      <c r="L467" s="15">
        <v>239.64575000000002</v>
      </c>
      <c r="M467" s="15">
        <v>-81.201549999999969</v>
      </c>
      <c r="N467" s="15">
        <v>5.9544399999999964</v>
      </c>
      <c r="O467" s="15">
        <v>105.40041999999997</v>
      </c>
      <c r="P467" s="15">
        <v>97.439109999999957</v>
      </c>
      <c r="Q467" s="15">
        <v>171.71042999999995</v>
      </c>
      <c r="R467" s="15">
        <v>212.55596000000006</v>
      </c>
      <c r="S467" s="15">
        <v>286.27320999999995</v>
      </c>
      <c r="T467" s="15">
        <f t="shared" si="35"/>
        <v>1414.9099499999998</v>
      </c>
      <c r="U467" s="15">
        <v>28.554680000000001</v>
      </c>
      <c r="V467" s="15">
        <v>68.981579999999994</v>
      </c>
      <c r="W467" s="15">
        <v>72.128070000000008</v>
      </c>
      <c r="X467" s="15">
        <v>36.310340000000004</v>
      </c>
      <c r="Y467" s="15">
        <v>57.747100000000003</v>
      </c>
      <c r="Z467" s="15">
        <v>167.19535000000005</v>
      </c>
      <c r="AA467" s="15">
        <v>244.19662000000002</v>
      </c>
      <c r="AB467" s="15">
        <v>-92.811449999999979</v>
      </c>
      <c r="AC467" s="15">
        <v>157.67455000000007</v>
      </c>
      <c r="AD467" s="15">
        <v>404.48124999999999</v>
      </c>
      <c r="AE467" s="15">
        <v>300.92867999999999</v>
      </c>
      <c r="AF467" s="15">
        <v>432.39437000000004</v>
      </c>
      <c r="AG467" s="15">
        <f t="shared" si="36"/>
        <v>1877.7811400000001</v>
      </c>
      <c r="AH467" s="15">
        <v>515.09895000000006</v>
      </c>
      <c r="AI467" s="15">
        <v>407.2048299999999</v>
      </c>
      <c r="AJ467" s="15">
        <v>124.90455999999999</v>
      </c>
      <c r="AK467" s="15">
        <v>183.60097000000002</v>
      </c>
      <c r="AL467" s="15">
        <v>116.41033999999998</v>
      </c>
      <c r="AM467" s="15">
        <v>83.455290000000005</v>
      </c>
      <c r="AN467" s="15">
        <v>104.73873</v>
      </c>
      <c r="AO467" s="15">
        <v>368.98770999999999</v>
      </c>
      <c r="AP467" s="15">
        <v>35.647630000000007</v>
      </c>
      <c r="AQ467" s="15">
        <v>140.10914999999997</v>
      </c>
      <c r="AR467" s="15">
        <v>116.20763000000007</v>
      </c>
      <c r="AS467" s="15">
        <v>257.44590999999997</v>
      </c>
      <c r="AT467" s="15">
        <f t="shared" si="37"/>
        <v>2453.8116999999993</v>
      </c>
      <c r="AU467" s="15">
        <v>-9.2132516479492192</v>
      </c>
      <c r="AV467" s="15">
        <v>124.64584204101563</v>
      </c>
      <c r="AW467" s="15">
        <v>211.7518544921875</v>
      </c>
      <c r="AX467" s="15">
        <v>488.54739599609377</v>
      </c>
      <c r="AY467" s="15">
        <v>131.95005865478515</v>
      </c>
      <c r="AZ467" s="15">
        <v>352.55626611328125</v>
      </c>
      <c r="BA467" s="15">
        <v>696.02910144042971</v>
      </c>
      <c r="BB467" s="15">
        <v>954.04493530273442</v>
      </c>
      <c r="BC467" s="15">
        <v>161.32641796875001</v>
      </c>
      <c r="BD467" s="15">
        <v>719.86996875</v>
      </c>
      <c r="BE467" s="15">
        <v>818.65023120117189</v>
      </c>
      <c r="BF467" s="15">
        <v>930.36568164062498</v>
      </c>
      <c r="BG467" s="15">
        <f t="shared" si="38"/>
        <v>5580.5245019531239</v>
      </c>
      <c r="BH467" t="str">
        <f t="shared" si="39"/>
        <v>NYSEGGas</v>
      </c>
      <c r="BI467" t="str">
        <f>VLOOKUP(BH467,[2]Summary!$C$29:$C$56,1,0)</f>
        <v>NYSEGGas</v>
      </c>
      <c r="BJ467" s="16">
        <v>44562</v>
      </c>
    </row>
    <row r="468" spans="1:62" x14ac:dyDescent="0.25">
      <c r="A468" s="13" t="s">
        <v>702</v>
      </c>
      <c r="B468" s="13" t="s">
        <v>703</v>
      </c>
      <c r="C468" t="s">
        <v>704</v>
      </c>
      <c r="D468" t="s">
        <v>599</v>
      </c>
      <c r="E468" t="s">
        <v>475</v>
      </c>
      <c r="F468" s="13" t="s">
        <v>22</v>
      </c>
      <c r="G468" s="14"/>
      <c r="H468" s="15">
        <v>0</v>
      </c>
      <c r="I468" s="15">
        <v>0</v>
      </c>
      <c r="J468" s="15">
        <v>1.6014500000000007</v>
      </c>
      <c r="K468" s="15">
        <v>1.6899999999999836E-3</v>
      </c>
      <c r="L468" s="15">
        <v>-7.5000000000000002E-4</v>
      </c>
      <c r="M468" s="15">
        <v>-0.34394999999995346</v>
      </c>
      <c r="N468" s="15">
        <v>0</v>
      </c>
      <c r="O468" s="15">
        <v>-9.2430000000022119E-2</v>
      </c>
      <c r="P468" s="15">
        <v>1.1999999999534338E-4</v>
      </c>
      <c r="Q468" s="15">
        <v>0</v>
      </c>
      <c r="R468" s="15">
        <v>0</v>
      </c>
      <c r="S468" s="15">
        <v>-1.7620000000000049E-2</v>
      </c>
      <c r="T468" s="15">
        <f t="shared" si="35"/>
        <v>1.1485100000000203</v>
      </c>
      <c r="U468" s="15">
        <v>0</v>
      </c>
      <c r="V468" s="15">
        <v>0</v>
      </c>
      <c r="W468" s="15">
        <v>0</v>
      </c>
      <c r="X468" s="15">
        <v>0</v>
      </c>
      <c r="Y468" s="15">
        <v>0</v>
      </c>
      <c r="Z468" s="15">
        <v>0</v>
      </c>
      <c r="AA468" s="15">
        <v>0</v>
      </c>
      <c r="AB468" s="15">
        <v>0</v>
      </c>
      <c r="AC468" s="15">
        <v>0</v>
      </c>
      <c r="AD468" s="15">
        <v>0</v>
      </c>
      <c r="AE468" s="15">
        <v>0</v>
      </c>
      <c r="AF468" s="15">
        <v>0</v>
      </c>
      <c r="AG468" s="15">
        <f t="shared" si="36"/>
        <v>0</v>
      </c>
      <c r="AH468" s="15">
        <v>0</v>
      </c>
      <c r="AI468" s="15">
        <v>0</v>
      </c>
      <c r="AJ468" s="15">
        <v>0</v>
      </c>
      <c r="AK468" s="15">
        <v>-3.46136</v>
      </c>
      <c r="AL468" s="15">
        <v>0</v>
      </c>
      <c r="AM468" s="15">
        <v>0</v>
      </c>
      <c r="AN468" s="15">
        <v>0</v>
      </c>
      <c r="AO468" s="15">
        <v>0</v>
      </c>
      <c r="AP468" s="15">
        <v>0</v>
      </c>
      <c r="AQ468" s="15">
        <v>0</v>
      </c>
      <c r="AR468" s="15">
        <v>0</v>
      </c>
      <c r="AS468" s="15">
        <v>0</v>
      </c>
      <c r="AT468" s="15">
        <f t="shared" si="37"/>
        <v>-3.46136</v>
      </c>
      <c r="AU468" s="15">
        <v>0</v>
      </c>
      <c r="AV468" s="15">
        <v>0</v>
      </c>
      <c r="AW468" s="15">
        <v>0</v>
      </c>
      <c r="AX468" s="15">
        <v>0</v>
      </c>
      <c r="AY468" s="15">
        <v>0</v>
      </c>
      <c r="AZ468" s="15">
        <v>0</v>
      </c>
      <c r="BA468" s="15">
        <v>0</v>
      </c>
      <c r="BB468" s="15">
        <v>0</v>
      </c>
      <c r="BC468" s="15">
        <v>0</v>
      </c>
      <c r="BD468" s="15">
        <v>0</v>
      </c>
      <c r="BE468" s="15">
        <v>0</v>
      </c>
      <c r="BF468" s="15">
        <v>0</v>
      </c>
      <c r="BG468" s="15">
        <f t="shared" si="38"/>
        <v>0</v>
      </c>
      <c r="BH468" t="str">
        <f t="shared" si="39"/>
        <v>NYSEGGas</v>
      </c>
      <c r="BI468" t="str">
        <f>VLOOKUP(BH468,[2]Summary!$C$29:$C$56,1,0)</f>
        <v>NYSEGGas</v>
      </c>
      <c r="BJ468" s="16">
        <v>44197</v>
      </c>
    </row>
    <row r="469" spans="1:62" x14ac:dyDescent="0.25">
      <c r="A469" s="13" t="s">
        <v>705</v>
      </c>
      <c r="B469" s="13" t="s">
        <v>706</v>
      </c>
      <c r="C469" t="s">
        <v>707</v>
      </c>
      <c r="D469" t="s">
        <v>599</v>
      </c>
      <c r="E469" t="s">
        <v>475</v>
      </c>
      <c r="F469" s="13" t="s">
        <v>426</v>
      </c>
      <c r="G469" s="14"/>
      <c r="H469" s="15">
        <v>104.57946999999996</v>
      </c>
      <c r="I469" s="15">
        <v>114.11695000000002</v>
      </c>
      <c r="J469" s="15">
        <v>228.81043000000005</v>
      </c>
      <c r="K469" s="15">
        <v>181.30345999999992</v>
      </c>
      <c r="L469" s="15">
        <v>149.52159000000015</v>
      </c>
      <c r="M469" s="15">
        <v>30.145740000000011</v>
      </c>
      <c r="N469" s="15">
        <v>245.63130000000001</v>
      </c>
      <c r="O469" s="15">
        <v>330.34496000000007</v>
      </c>
      <c r="P469" s="15">
        <v>193.34022000000002</v>
      </c>
      <c r="Q469" s="15">
        <v>466.92600000000004</v>
      </c>
      <c r="R469" s="15">
        <v>496.28849000000025</v>
      </c>
      <c r="S469" s="15">
        <v>626.88385000000017</v>
      </c>
      <c r="T469" s="15">
        <f t="shared" si="35"/>
        <v>3167.8924600000009</v>
      </c>
      <c r="U469" s="15">
        <v>140.47004999999993</v>
      </c>
      <c r="V469" s="15">
        <v>160.22468000000001</v>
      </c>
      <c r="W469" s="15">
        <v>135.91566</v>
      </c>
      <c r="X469" s="15">
        <v>194.76573999999985</v>
      </c>
      <c r="Y469" s="15">
        <v>198.95776000000004</v>
      </c>
      <c r="Z469" s="15">
        <v>213.25511000000009</v>
      </c>
      <c r="AA469" s="15">
        <v>290.93739999999985</v>
      </c>
      <c r="AB469" s="15">
        <v>377.56538000000006</v>
      </c>
      <c r="AC469" s="15">
        <v>478.05175999999989</v>
      </c>
      <c r="AD469" s="15">
        <v>488.96638999999988</v>
      </c>
      <c r="AE469" s="15">
        <v>463.80851000000007</v>
      </c>
      <c r="AF469" s="15">
        <v>399.23839999999984</v>
      </c>
      <c r="AG469" s="15">
        <f t="shared" si="36"/>
        <v>3542.1568399999992</v>
      </c>
      <c r="AH469" s="15">
        <v>254.97370999999987</v>
      </c>
      <c r="AI469" s="15">
        <v>171.35930999999997</v>
      </c>
      <c r="AJ469" s="15">
        <v>200.72468000000003</v>
      </c>
      <c r="AK469" s="15">
        <v>110.17598999999996</v>
      </c>
      <c r="AL469" s="15">
        <v>258.98369000000002</v>
      </c>
      <c r="AM469" s="15">
        <v>214.88365000000002</v>
      </c>
      <c r="AN469" s="15">
        <v>289.15199999999993</v>
      </c>
      <c r="AO469" s="15">
        <v>312.75009999999992</v>
      </c>
      <c r="AP469" s="15">
        <v>338.49572999999992</v>
      </c>
      <c r="AQ469" s="15">
        <v>392.04325999999998</v>
      </c>
      <c r="AR469" s="15">
        <v>328.62218000000018</v>
      </c>
      <c r="AS469" s="15">
        <v>501.22703000000018</v>
      </c>
      <c r="AT469" s="15">
        <f t="shared" si="37"/>
        <v>3373.3913299999999</v>
      </c>
      <c r="AU469" s="15">
        <v>264.04311572265624</v>
      </c>
      <c r="AV469" s="15">
        <v>271.60009219741823</v>
      </c>
      <c r="AW469" s="15">
        <v>214.54385282897948</v>
      </c>
      <c r="AX469" s="15">
        <v>351.43606591796873</v>
      </c>
      <c r="AY469" s="15">
        <v>238.7312119140625</v>
      </c>
      <c r="AZ469" s="15">
        <v>328.87490527343749</v>
      </c>
      <c r="BA469" s="15">
        <v>183.31590576171874</v>
      </c>
      <c r="BB469" s="15">
        <v>285.21418457031251</v>
      </c>
      <c r="BC469" s="15">
        <v>132.97360131835939</v>
      </c>
      <c r="BD469" s="15">
        <v>508.98950000000002</v>
      </c>
      <c r="BE469" s="15">
        <v>424.69803247070314</v>
      </c>
      <c r="BF469" s="15">
        <v>598.70764550781246</v>
      </c>
      <c r="BG469" s="15">
        <f t="shared" si="38"/>
        <v>3803.1281134834289</v>
      </c>
      <c r="BH469" t="str">
        <f t="shared" si="39"/>
        <v>NYSEGGas</v>
      </c>
      <c r="BI469" t="str">
        <f>VLOOKUP(BH469,[2]Summary!$C$29:$C$56,1,0)</f>
        <v>NYSEGGas</v>
      </c>
      <c r="BJ469" s="16">
        <v>44562</v>
      </c>
    </row>
    <row r="470" spans="1:62" x14ac:dyDescent="0.25">
      <c r="A470" s="13" t="s">
        <v>708</v>
      </c>
      <c r="B470" s="13" t="s">
        <v>709</v>
      </c>
      <c r="C470" t="s">
        <v>710</v>
      </c>
      <c r="D470" t="s">
        <v>599</v>
      </c>
      <c r="E470" t="s">
        <v>475</v>
      </c>
      <c r="F470" s="13" t="s">
        <v>426</v>
      </c>
      <c r="G470" s="14"/>
      <c r="H470" s="15">
        <v>53.334780000000002</v>
      </c>
      <c r="I470" s="15">
        <v>33.298619999999993</v>
      </c>
      <c r="J470" s="15">
        <v>-8.1817700000000109</v>
      </c>
      <c r="K470" s="15">
        <v>502.63753000000003</v>
      </c>
      <c r="L470" s="15">
        <v>115.32790999999999</v>
      </c>
      <c r="M470" s="15">
        <v>-144.74167</v>
      </c>
      <c r="N470" s="15">
        <v>1.8438400000000006</v>
      </c>
      <c r="O470" s="15">
        <v>132.69595000000004</v>
      </c>
      <c r="P470" s="15">
        <v>165.35606000000001</v>
      </c>
      <c r="Q470" s="15">
        <v>83.955580000000012</v>
      </c>
      <c r="R470" s="15">
        <v>162.69895000000005</v>
      </c>
      <c r="S470" s="15">
        <v>86.704009999999997</v>
      </c>
      <c r="T470" s="15">
        <f t="shared" si="35"/>
        <v>1184.9297899999999</v>
      </c>
      <c r="U470" s="15">
        <v>2.6815500000000023</v>
      </c>
      <c r="V470" s="15">
        <v>38.739750000000008</v>
      </c>
      <c r="W470" s="15">
        <v>25.849499999999999</v>
      </c>
      <c r="X470" s="15">
        <v>54.839620000000004</v>
      </c>
      <c r="Y470" s="15">
        <v>168.87219999999996</v>
      </c>
      <c r="Z470" s="15">
        <v>43.605150000000009</v>
      </c>
      <c r="AA470" s="15">
        <v>27.135539999999995</v>
      </c>
      <c r="AB470" s="15">
        <v>-17.120149999999988</v>
      </c>
      <c r="AC470" s="15">
        <v>-5.5917299999999859</v>
      </c>
      <c r="AD470" s="15">
        <v>126.99928</v>
      </c>
      <c r="AE470" s="15">
        <v>40.037020000000012</v>
      </c>
      <c r="AF470" s="15">
        <v>86.727280000000007</v>
      </c>
      <c r="AG470" s="15">
        <f t="shared" si="36"/>
        <v>592.77501000000007</v>
      </c>
      <c r="AH470" s="15">
        <v>32.949099999999987</v>
      </c>
      <c r="AI470" s="15">
        <v>13.79602</v>
      </c>
      <c r="AJ470" s="15">
        <v>12.08625</v>
      </c>
      <c r="AK470" s="15">
        <v>127.11977999999996</v>
      </c>
      <c r="AL470" s="15">
        <v>13.677760000000001</v>
      </c>
      <c r="AM470" s="15">
        <v>-3.6140499999999975</v>
      </c>
      <c r="AN470" s="15">
        <v>-34.173840000000006</v>
      </c>
      <c r="AO470" s="15">
        <v>-34.515299999999996</v>
      </c>
      <c r="AP470" s="15">
        <v>78.634780000000049</v>
      </c>
      <c r="AQ470" s="15">
        <v>143.19153999999997</v>
      </c>
      <c r="AR470" s="15">
        <v>40.271899999999981</v>
      </c>
      <c r="AS470" s="15">
        <v>81.466660000000076</v>
      </c>
      <c r="AT470" s="15">
        <f t="shared" si="37"/>
        <v>470.89060000000006</v>
      </c>
      <c r="AU470" s="15">
        <v>2.7659499359130861</v>
      </c>
      <c r="AV470" s="15">
        <v>43.705180236816403</v>
      </c>
      <c r="AW470" s="15">
        <v>24.125229690551759</v>
      </c>
      <c r="AX470" s="15">
        <v>327.6067283935547</v>
      </c>
      <c r="AY470" s="15">
        <v>91.740838623046869</v>
      </c>
      <c r="AZ470" s="15">
        <v>150.87022192382813</v>
      </c>
      <c r="BA470" s="15">
        <v>10.89602978515625</v>
      </c>
      <c r="BB470" s="15">
        <v>29.575530273437501</v>
      </c>
      <c r="BC470" s="15">
        <v>119.20010717773438</v>
      </c>
      <c r="BD470" s="15">
        <v>238.46880078125</v>
      </c>
      <c r="BE470" s="15">
        <v>123.94294140625</v>
      </c>
      <c r="BF470" s="15">
        <v>162.66596014404297</v>
      </c>
      <c r="BG470" s="15">
        <f t="shared" si="38"/>
        <v>1325.5635183715817</v>
      </c>
      <c r="BH470" t="str">
        <f t="shared" si="39"/>
        <v>NYSEGGas</v>
      </c>
      <c r="BI470" t="str">
        <f>VLOOKUP(BH470,[2]Summary!$C$29:$C$56,1,0)</f>
        <v>NYSEGGas</v>
      </c>
      <c r="BJ470" s="16">
        <v>44562</v>
      </c>
    </row>
    <row r="471" spans="1:62" x14ac:dyDescent="0.25">
      <c r="A471" s="13" t="s">
        <v>711</v>
      </c>
      <c r="B471" s="13" t="s">
        <v>712</v>
      </c>
      <c r="C471" t="s">
        <v>713</v>
      </c>
      <c r="D471" t="s">
        <v>599</v>
      </c>
      <c r="E471" t="s">
        <v>19</v>
      </c>
      <c r="F471" s="13" t="s">
        <v>101</v>
      </c>
      <c r="G471" s="14"/>
      <c r="H471" s="15">
        <v>0.34843000000000002</v>
      </c>
      <c r="I471" s="15">
        <v>0.31470999999999999</v>
      </c>
      <c r="J471" s="15">
        <v>0.18579000000000001</v>
      </c>
      <c r="K471" s="15">
        <v>0.28297000000000005</v>
      </c>
      <c r="L471" s="15">
        <v>-0.16685000000000003</v>
      </c>
      <c r="M471" s="15">
        <v>0.25557000000000002</v>
      </c>
      <c r="N471" s="15">
        <v>0.20906</v>
      </c>
      <c r="O471" s="15">
        <v>0.20906</v>
      </c>
      <c r="P471" s="15">
        <v>0.32863999999999999</v>
      </c>
      <c r="Q471" s="15">
        <v>0.22340000000000002</v>
      </c>
      <c r="R471" s="15">
        <v>0.21619999999999998</v>
      </c>
      <c r="S471" s="15">
        <v>0.22340000000000002</v>
      </c>
      <c r="T471" s="15">
        <f t="shared" si="35"/>
        <v>2.6303800000000002</v>
      </c>
      <c r="U471" s="15">
        <v>0.23070999999999997</v>
      </c>
      <c r="V471" s="15">
        <v>0.20838999999999999</v>
      </c>
      <c r="W471" s="15">
        <v>8.9793899999999987</v>
      </c>
      <c r="X471" s="15">
        <v>0.49054000000000003</v>
      </c>
      <c r="Y471" s="15">
        <v>0.45756000000000002</v>
      </c>
      <c r="Z471" s="15">
        <v>0.23086999999999999</v>
      </c>
      <c r="AA471" s="15">
        <v>-1.18E-2</v>
      </c>
      <c r="AB471" s="15">
        <v>-1.175E-2</v>
      </c>
      <c r="AC471" s="15">
        <v>-1.1339999999999999E-2</v>
      </c>
      <c r="AD471" s="15">
        <v>-1.1630000000000001E-2</v>
      </c>
      <c r="AE471" s="15">
        <v>0</v>
      </c>
      <c r="AF471" s="15">
        <v>0</v>
      </c>
      <c r="AG471" s="15">
        <f t="shared" si="36"/>
        <v>10.550939999999999</v>
      </c>
      <c r="AH471" s="15">
        <v>0</v>
      </c>
      <c r="AI471" s="15">
        <v>0</v>
      </c>
      <c r="AJ471" s="15">
        <v>0</v>
      </c>
      <c r="AK471" s="15">
        <v>0</v>
      </c>
      <c r="AL471" s="15">
        <v>0</v>
      </c>
      <c r="AM471" s="15">
        <v>0</v>
      </c>
      <c r="AN471" s="15">
        <v>0</v>
      </c>
      <c r="AO471" s="15">
        <v>0</v>
      </c>
      <c r="AP471" s="15">
        <v>0</v>
      </c>
      <c r="AQ471" s="15">
        <v>0</v>
      </c>
      <c r="AR471" s="15">
        <v>0</v>
      </c>
      <c r="AS471" s="15">
        <v>0</v>
      </c>
      <c r="AT471" s="15">
        <f t="shared" si="37"/>
        <v>0</v>
      </c>
      <c r="AU471" s="15">
        <v>0</v>
      </c>
      <c r="AV471" s="15">
        <v>0</v>
      </c>
      <c r="AW471" s="15">
        <v>0</v>
      </c>
      <c r="AX471" s="15">
        <v>0</v>
      </c>
      <c r="AY471" s="15">
        <v>0</v>
      </c>
      <c r="AZ471" s="15">
        <v>0</v>
      </c>
      <c r="BA471" s="15">
        <v>0</v>
      </c>
      <c r="BB471" s="15">
        <v>0</v>
      </c>
      <c r="BC471" s="15">
        <v>0</v>
      </c>
      <c r="BD471" s="15">
        <v>22.931869873046875</v>
      </c>
      <c r="BE471" s="15">
        <v>21.516580078124999</v>
      </c>
      <c r="BF471" s="15">
        <v>21.624799804687498</v>
      </c>
      <c r="BG471" s="15">
        <f t="shared" si="38"/>
        <v>66.073249755859365</v>
      </c>
      <c r="BH471" t="str">
        <f t="shared" si="39"/>
        <v>NYSEGDIST</v>
      </c>
      <c r="BI471" t="str">
        <f>VLOOKUP(BH471,[2]Summary!$C$29:$C$56,1,0)</f>
        <v>NYSEGDist</v>
      </c>
      <c r="BJ471" s="16">
        <v>44562</v>
      </c>
    </row>
    <row r="472" spans="1:62" x14ac:dyDescent="0.25">
      <c r="A472" s="13" t="s">
        <v>714</v>
      </c>
      <c r="B472" s="13" t="s">
        <v>715</v>
      </c>
      <c r="C472" t="s">
        <v>716</v>
      </c>
      <c r="D472" t="s">
        <v>599</v>
      </c>
      <c r="E472" t="s">
        <v>301</v>
      </c>
      <c r="F472" s="13" t="s">
        <v>153</v>
      </c>
      <c r="G472" s="14"/>
      <c r="H472" s="15">
        <v>-20.6311</v>
      </c>
      <c r="I472" s="15">
        <v>8.1604799999999997</v>
      </c>
      <c r="J472" s="15">
        <v>0</v>
      </c>
      <c r="K472" s="15">
        <v>0</v>
      </c>
      <c r="L472" s="15">
        <v>11.25</v>
      </c>
      <c r="M472" s="15">
        <v>0</v>
      </c>
      <c r="N472" s="15">
        <v>0</v>
      </c>
      <c r="O472" s="15">
        <v>770.34134999999992</v>
      </c>
      <c r="P472" s="15">
        <v>21.379560000000001</v>
      </c>
      <c r="Q472" s="15">
        <v>1201.00317</v>
      </c>
      <c r="R472" s="15">
        <v>439.43457000000001</v>
      </c>
      <c r="S472" s="15">
        <v>1907.9591699999999</v>
      </c>
      <c r="T472" s="15">
        <f t="shared" si="35"/>
        <v>4338.8971999999994</v>
      </c>
      <c r="U472" s="15">
        <v>0</v>
      </c>
      <c r="V472" s="15">
        <v>1.0000000000000001E-5</v>
      </c>
      <c r="W472" s="15">
        <v>0</v>
      </c>
      <c r="X472" s="15">
        <v>12.900600000000001</v>
      </c>
      <c r="Y472" s="15">
        <v>230.97432999999998</v>
      </c>
      <c r="Z472" s="15">
        <v>146.22691</v>
      </c>
      <c r="AA472" s="15">
        <v>156.48151999999999</v>
      </c>
      <c r="AB472" s="15">
        <v>128.65581</v>
      </c>
      <c r="AC472" s="15">
        <v>134.91369</v>
      </c>
      <c r="AD472" s="15">
        <v>463.10692</v>
      </c>
      <c r="AE472" s="15">
        <v>117.25537</v>
      </c>
      <c r="AF472" s="15">
        <v>1517.2218500000001</v>
      </c>
      <c r="AG472" s="15">
        <f t="shared" si="36"/>
        <v>2907.7370100000003</v>
      </c>
      <c r="AH472" s="15">
        <v>2.9999999999999997E-4</v>
      </c>
      <c r="AI472" s="15">
        <v>66.51733999999999</v>
      </c>
      <c r="AJ472" s="15">
        <v>235.08497</v>
      </c>
      <c r="AK472" s="15">
        <v>13.63341</v>
      </c>
      <c r="AL472" s="15">
        <v>0</v>
      </c>
      <c r="AM472" s="15">
        <v>244.51275000000001</v>
      </c>
      <c r="AN472" s="15">
        <v>-6.5835499999999998</v>
      </c>
      <c r="AO472" s="15">
        <v>160.76154</v>
      </c>
      <c r="AP472" s="15">
        <v>145.39198999999999</v>
      </c>
      <c r="AQ472" s="15">
        <v>568.75307000000009</v>
      </c>
      <c r="AR472" s="15">
        <v>217.13022999999998</v>
      </c>
      <c r="AS472" s="15">
        <v>197.78748000000002</v>
      </c>
      <c r="AT472" s="15">
        <f t="shared" si="37"/>
        <v>1842.9895300000001</v>
      </c>
      <c r="AU472" s="15">
        <v>0</v>
      </c>
      <c r="AV472" s="15">
        <v>0</v>
      </c>
      <c r="AW472" s="15">
        <v>323.57675</v>
      </c>
      <c r="AX472" s="15">
        <v>23.35275</v>
      </c>
      <c r="AY472" s="15">
        <v>53.901781249999999</v>
      </c>
      <c r="AZ472" s="15">
        <v>153.53993750000001</v>
      </c>
      <c r="BA472" s="15">
        <v>35.604999999999997</v>
      </c>
      <c r="BB472" s="15">
        <v>35.698250000000002</v>
      </c>
      <c r="BC472" s="15">
        <v>-33.160621093750002</v>
      </c>
      <c r="BD472" s="15">
        <v>0</v>
      </c>
      <c r="BE472" s="15">
        <v>500</v>
      </c>
      <c r="BF472" s="15">
        <v>1407.4860000000001</v>
      </c>
      <c r="BG472" s="15">
        <f t="shared" si="38"/>
        <v>2499.9998476562505</v>
      </c>
      <c r="BH472" t="str">
        <f t="shared" si="39"/>
        <v>NYSEGCommon</v>
      </c>
      <c r="BI472" t="str">
        <f>VLOOKUP(BH472,[2]Summary!$C$29:$C$56,1,0)</f>
        <v>NYSEGCommon</v>
      </c>
      <c r="BJ472" s="16">
        <v>44562</v>
      </c>
    </row>
    <row r="473" spans="1:62" x14ac:dyDescent="0.25">
      <c r="A473" s="13" t="s">
        <v>717</v>
      </c>
      <c r="B473" s="13" t="s">
        <v>703</v>
      </c>
      <c r="C473" t="s">
        <v>704</v>
      </c>
      <c r="D473" t="s">
        <v>599</v>
      </c>
      <c r="E473" t="s">
        <v>19</v>
      </c>
      <c r="F473" s="13" t="s">
        <v>22</v>
      </c>
      <c r="G473" s="14"/>
      <c r="H473" s="15">
        <v>112.2856</v>
      </c>
      <c r="I473" s="15">
        <v>445.65485000000024</v>
      </c>
      <c r="J473" s="15">
        <v>1206.26875</v>
      </c>
      <c r="K473" s="15">
        <v>725.05916999999965</v>
      </c>
      <c r="L473" s="15">
        <v>-90.432120000000026</v>
      </c>
      <c r="M473" s="15">
        <v>-22.363160000000022</v>
      </c>
      <c r="N473" s="15">
        <v>589.84664999999973</v>
      </c>
      <c r="O473" s="15">
        <v>711.54363999999998</v>
      </c>
      <c r="P473" s="15">
        <v>507.50697000000002</v>
      </c>
      <c r="Q473" s="15">
        <v>1346.5978900000009</v>
      </c>
      <c r="R473" s="15">
        <v>265.96566000000001</v>
      </c>
      <c r="S473" s="15">
        <v>880.32433000000003</v>
      </c>
      <c r="T473" s="15">
        <f t="shared" si="35"/>
        <v>6678.2582300000013</v>
      </c>
      <c r="U473" s="15">
        <v>451.4341500000001</v>
      </c>
      <c r="V473" s="15">
        <v>438.22252000000015</v>
      </c>
      <c r="W473" s="15">
        <v>458.95597000000004</v>
      </c>
      <c r="X473" s="15">
        <v>1036.0714900000003</v>
      </c>
      <c r="Y473" s="15">
        <v>722.83352999999943</v>
      </c>
      <c r="Z473" s="15">
        <v>281.08766999999989</v>
      </c>
      <c r="AA473" s="15">
        <v>1106.1618599999997</v>
      </c>
      <c r="AB473" s="15">
        <v>675.44791000000043</v>
      </c>
      <c r="AC473" s="15">
        <v>1217.2013300000008</v>
      </c>
      <c r="AD473" s="15">
        <v>1064.0196800000001</v>
      </c>
      <c r="AE473" s="15">
        <v>359.17881999999986</v>
      </c>
      <c r="AF473" s="15">
        <v>1828.2087799999988</v>
      </c>
      <c r="AG473" s="15">
        <f t="shared" si="36"/>
        <v>9638.8237100000006</v>
      </c>
      <c r="AH473" s="15">
        <v>1112.2098000000005</v>
      </c>
      <c r="AI473" s="15">
        <v>1006.06107</v>
      </c>
      <c r="AJ473" s="15">
        <v>1476.1955000000009</v>
      </c>
      <c r="AK473" s="15">
        <v>968.15325999999982</v>
      </c>
      <c r="AL473" s="15">
        <v>762.75975000000051</v>
      </c>
      <c r="AM473" s="15">
        <v>1114.1253199999996</v>
      </c>
      <c r="AN473" s="15">
        <v>970.16320000000007</v>
      </c>
      <c r="AO473" s="15">
        <v>382.29734999999999</v>
      </c>
      <c r="AP473" s="15">
        <v>539.3415700000005</v>
      </c>
      <c r="AQ473" s="15">
        <v>799.27139999999952</v>
      </c>
      <c r="AR473" s="15">
        <v>1192.4197800000002</v>
      </c>
      <c r="AS473" s="15">
        <v>498.31722999999977</v>
      </c>
      <c r="AT473" s="15">
        <f t="shared" si="37"/>
        <v>10821.315230000002</v>
      </c>
      <c r="AU473" s="15">
        <v>1034.6394892578126</v>
      </c>
      <c r="AV473" s="15">
        <v>936.19752343749997</v>
      </c>
      <c r="AW473" s="15">
        <v>728.93711816406255</v>
      </c>
      <c r="AX473" s="15">
        <v>872.91171484375002</v>
      </c>
      <c r="AY473" s="15">
        <v>2076.4078554687499</v>
      </c>
      <c r="AZ473" s="15">
        <v>1123.3980986328124</v>
      </c>
      <c r="BA473" s="15">
        <v>592.94258203125003</v>
      </c>
      <c r="BB473" s="15">
        <v>1175.6233017578124</v>
      </c>
      <c r="BC473" s="15">
        <v>502.799671875</v>
      </c>
      <c r="BD473" s="15">
        <v>126.66666406249999</v>
      </c>
      <c r="BE473" s="15">
        <v>126.66666406249999</v>
      </c>
      <c r="BF473" s="15">
        <v>126.66666406249999</v>
      </c>
      <c r="BG473" s="15">
        <f t="shared" si="38"/>
        <v>9423.8573476562524</v>
      </c>
      <c r="BH473" t="str">
        <f t="shared" si="39"/>
        <v>NYSEGDIST</v>
      </c>
      <c r="BI473" t="str">
        <f>VLOOKUP(BH473,[2]Summary!$C$29:$C$56,1,0)</f>
        <v>NYSEGDist</v>
      </c>
      <c r="BJ473" s="16">
        <v>44562</v>
      </c>
    </row>
    <row r="474" spans="1:62" x14ac:dyDescent="0.25">
      <c r="A474" s="13" t="s">
        <v>718</v>
      </c>
      <c r="B474" s="13" t="s">
        <v>719</v>
      </c>
      <c r="C474" t="s">
        <v>720</v>
      </c>
      <c r="D474" t="s">
        <v>599</v>
      </c>
      <c r="E474" t="s">
        <v>19</v>
      </c>
      <c r="F474" s="13" t="s">
        <v>144</v>
      </c>
      <c r="G474" s="14"/>
      <c r="H474" s="15">
        <v>176.42929000000004</v>
      </c>
      <c r="I474" s="15">
        <v>219.26143999999999</v>
      </c>
      <c r="J474" s="15">
        <v>201.47132999999999</v>
      </c>
      <c r="K474" s="15">
        <v>171.90048999999999</v>
      </c>
      <c r="L474" s="15">
        <v>228.75801999999999</v>
      </c>
      <c r="M474" s="15">
        <v>182.06816000000001</v>
      </c>
      <c r="N474" s="15">
        <v>267.50734999999997</v>
      </c>
      <c r="O474" s="15">
        <v>217.11593999999999</v>
      </c>
      <c r="P474" s="15">
        <v>195.95302999999996</v>
      </c>
      <c r="Q474" s="15">
        <v>263.14403999999996</v>
      </c>
      <c r="R474" s="15">
        <v>140.91982000000002</v>
      </c>
      <c r="S474" s="15">
        <v>226.36714999999998</v>
      </c>
      <c r="T474" s="15">
        <f t="shared" si="35"/>
        <v>2490.89606</v>
      </c>
      <c r="U474" s="15">
        <v>152.13765000000004</v>
      </c>
      <c r="V474" s="15">
        <v>299.46040000000005</v>
      </c>
      <c r="W474" s="15">
        <v>242.64319999999998</v>
      </c>
      <c r="X474" s="15">
        <v>64.701809999999995</v>
      </c>
      <c r="Y474" s="15">
        <v>287.19194999999996</v>
      </c>
      <c r="Z474" s="15">
        <v>273.56846999999999</v>
      </c>
      <c r="AA474" s="15">
        <v>221.83093</v>
      </c>
      <c r="AB474" s="15">
        <v>297.38006999999999</v>
      </c>
      <c r="AC474" s="15">
        <v>321.68324999999999</v>
      </c>
      <c r="AD474" s="15">
        <v>167.01546999999999</v>
      </c>
      <c r="AE474" s="15">
        <v>186.74950000000001</v>
      </c>
      <c r="AF474" s="15">
        <v>199.08052000000001</v>
      </c>
      <c r="AG474" s="15">
        <f t="shared" si="36"/>
        <v>2713.4432199999997</v>
      </c>
      <c r="AH474" s="15">
        <v>324.21787</v>
      </c>
      <c r="AI474" s="15">
        <v>30.569609999999997</v>
      </c>
      <c r="AJ474" s="15">
        <v>212.47686999999999</v>
      </c>
      <c r="AK474" s="15">
        <v>-176.99682000000001</v>
      </c>
      <c r="AL474" s="15">
        <v>419.89949999999999</v>
      </c>
      <c r="AM474" s="15">
        <v>222.39970000000002</v>
      </c>
      <c r="AN474" s="15">
        <v>206.77467999999999</v>
      </c>
      <c r="AO474" s="15">
        <v>241.37412</v>
      </c>
      <c r="AP474" s="15">
        <v>248.18261999999999</v>
      </c>
      <c r="AQ474" s="15">
        <v>193.95239999999998</v>
      </c>
      <c r="AR474" s="15">
        <v>188.50427000000002</v>
      </c>
      <c r="AS474" s="15">
        <v>730.44616999999994</v>
      </c>
      <c r="AT474" s="15">
        <f t="shared" si="37"/>
        <v>2841.8009899999997</v>
      </c>
      <c r="AU474" s="15">
        <v>294.09762304687501</v>
      </c>
      <c r="AV474" s="15">
        <v>167.24717541503907</v>
      </c>
      <c r="AW474" s="15">
        <v>320.99244677734373</v>
      </c>
      <c r="AX474" s="15">
        <v>411.75529980468752</v>
      </c>
      <c r="AY474" s="15">
        <v>346.60467724609373</v>
      </c>
      <c r="AZ474" s="15">
        <v>-284.35219024658204</v>
      </c>
      <c r="BA474" s="15">
        <v>130.15738934326171</v>
      </c>
      <c r="BB474" s="15">
        <v>207.4525703125</v>
      </c>
      <c r="BC474" s="15">
        <v>175.73487011718751</v>
      </c>
      <c r="BD474" s="15">
        <v>220.00000195312501</v>
      </c>
      <c r="BE474" s="15">
        <v>214.99999609375001</v>
      </c>
      <c r="BF474" s="15">
        <v>210.00000537109375</v>
      </c>
      <c r="BG474" s="15">
        <f t="shared" si="38"/>
        <v>2414.6898652343748</v>
      </c>
      <c r="BH474" t="str">
        <f t="shared" si="39"/>
        <v>NYSEGDIST</v>
      </c>
      <c r="BI474" t="str">
        <f>VLOOKUP(BH474,[2]Summary!$C$29:$C$56,1,0)</f>
        <v>NYSEGDist</v>
      </c>
      <c r="BJ474" s="16">
        <v>44562</v>
      </c>
    </row>
    <row r="475" spans="1:62" x14ac:dyDescent="0.25">
      <c r="A475" s="13" t="s">
        <v>721</v>
      </c>
      <c r="B475" s="13" t="s">
        <v>722</v>
      </c>
      <c r="C475" t="s">
        <v>723</v>
      </c>
      <c r="D475" t="s">
        <v>599</v>
      </c>
      <c r="E475" t="s">
        <v>19</v>
      </c>
      <c r="F475" s="13" t="s">
        <v>22</v>
      </c>
      <c r="G475" s="14"/>
      <c r="H475" s="15">
        <v>15.36421</v>
      </c>
      <c r="I475" s="15">
        <v>3.2438499999999992</v>
      </c>
      <c r="J475" s="15">
        <v>9374.0678499999995</v>
      </c>
      <c r="K475" s="15">
        <v>490.39813999999984</v>
      </c>
      <c r="L475" s="15">
        <v>54855.723329999993</v>
      </c>
      <c r="M475" s="15">
        <v>-10751.349179999996</v>
      </c>
      <c r="N475" s="15">
        <v>479.86266999999981</v>
      </c>
      <c r="O475" s="15">
        <v>-695.25357000000156</v>
      </c>
      <c r="P475" s="15">
        <v>41.069910000000043</v>
      </c>
      <c r="Q475" s="15">
        <v>112.80955</v>
      </c>
      <c r="R475" s="15">
        <v>61.235350000000011</v>
      </c>
      <c r="S475" s="15">
        <v>5807.8206099999998</v>
      </c>
      <c r="T475" s="15">
        <f t="shared" si="35"/>
        <v>59794.992719999995</v>
      </c>
      <c r="U475" s="15">
        <v>101.43260000000001</v>
      </c>
      <c r="V475" s="15">
        <v>2469.5588200000002</v>
      </c>
      <c r="W475" s="15">
        <v>-1249.2903799999999</v>
      </c>
      <c r="X475" s="15">
        <v>80.677509999999984</v>
      </c>
      <c r="Y475" s="15">
        <v>120.40324999999999</v>
      </c>
      <c r="Z475" s="15">
        <v>41.52105999999997</v>
      </c>
      <c r="AA475" s="15">
        <v>15.083039999999999</v>
      </c>
      <c r="AB475" s="15">
        <v>29.607980000000005</v>
      </c>
      <c r="AC475" s="15">
        <v>165.26957999999988</v>
      </c>
      <c r="AD475" s="15">
        <v>72.221419999999995</v>
      </c>
      <c r="AE475" s="15">
        <v>4356.4100899999985</v>
      </c>
      <c r="AF475" s="15">
        <v>-115.95378999999998</v>
      </c>
      <c r="AG475" s="15">
        <f t="shared" si="36"/>
        <v>6086.9411799999998</v>
      </c>
      <c r="AH475" s="15">
        <v>151.33245999999997</v>
      </c>
      <c r="AI475" s="15">
        <v>67.520620000000036</v>
      </c>
      <c r="AJ475" s="15">
        <v>38.09293000000001</v>
      </c>
      <c r="AK475" s="15">
        <v>103.24601000000001</v>
      </c>
      <c r="AL475" s="15">
        <v>668.45934999999963</v>
      </c>
      <c r="AM475" s="15">
        <v>150.87544000000096</v>
      </c>
      <c r="AN475" s="15">
        <v>19.252940000000006</v>
      </c>
      <c r="AO475" s="15">
        <v>4534.9248499999994</v>
      </c>
      <c r="AP475" s="15">
        <v>105.33002999999994</v>
      </c>
      <c r="AQ475" s="15">
        <v>149.17175999999995</v>
      </c>
      <c r="AR475" s="15">
        <v>2760.5594000000006</v>
      </c>
      <c r="AS475" s="15">
        <v>141.84464000000006</v>
      </c>
      <c r="AT475" s="15">
        <f t="shared" si="37"/>
        <v>8890.6104300000006</v>
      </c>
      <c r="AU475" s="15">
        <v>139.16650927734375</v>
      </c>
      <c r="AV475" s="15">
        <v>77.388310546875005</v>
      </c>
      <c r="AW475" s="15">
        <v>934.57252246093753</v>
      </c>
      <c r="AX475" s="15">
        <v>255.47346191406251</v>
      </c>
      <c r="AY475" s="15">
        <v>28.533540283203124</v>
      </c>
      <c r="AZ475" s="15">
        <v>3692.5155400390627</v>
      </c>
      <c r="BA475" s="15">
        <v>157.87940112304688</v>
      </c>
      <c r="BB475" s="15">
        <v>6828.2861855468745</v>
      </c>
      <c r="BC475" s="15">
        <v>700.96431835937506</v>
      </c>
      <c r="BD475" s="15">
        <v>222.245</v>
      </c>
      <c r="BE475" s="15">
        <v>222.245</v>
      </c>
      <c r="BF475" s="15">
        <v>222.245</v>
      </c>
      <c r="BG475" s="15">
        <f t="shared" si="38"/>
        <v>13481.514789550783</v>
      </c>
      <c r="BH475" t="str">
        <f t="shared" si="39"/>
        <v>NYSEGDIST</v>
      </c>
      <c r="BI475" t="str">
        <f>VLOOKUP(BH475,[2]Summary!$C$29:$C$56,1,0)</f>
        <v>NYSEGDist</v>
      </c>
      <c r="BJ475" s="16">
        <v>44562</v>
      </c>
    </row>
    <row r="476" spans="1:62" x14ac:dyDescent="0.25">
      <c r="A476" s="13" t="s">
        <v>724</v>
      </c>
      <c r="B476" s="13" t="s">
        <v>725</v>
      </c>
      <c r="C476" t="s">
        <v>726</v>
      </c>
      <c r="D476" t="s">
        <v>599</v>
      </c>
      <c r="E476" t="s">
        <v>19</v>
      </c>
      <c r="F476" s="13" t="s">
        <v>166</v>
      </c>
      <c r="G476" s="14"/>
      <c r="H476" s="15">
        <v>200.82705000000007</v>
      </c>
      <c r="I476" s="15">
        <v>397.2396599999999</v>
      </c>
      <c r="J476" s="15">
        <v>475.43148999999994</v>
      </c>
      <c r="K476" s="15">
        <v>-4692.98729</v>
      </c>
      <c r="L476" s="15">
        <v>159.47438</v>
      </c>
      <c r="M476" s="15">
        <v>657.70553999999981</v>
      </c>
      <c r="N476" s="15">
        <v>381.07405999999992</v>
      </c>
      <c r="O476" s="15">
        <v>192.56039999999999</v>
      </c>
      <c r="P476" s="15">
        <v>1740.3410099999999</v>
      </c>
      <c r="Q476" s="15">
        <v>113.71229999999998</v>
      </c>
      <c r="R476" s="15">
        <v>317.81653999999992</v>
      </c>
      <c r="S476" s="15">
        <v>1082.28944</v>
      </c>
      <c r="T476" s="15">
        <f t="shared" si="35"/>
        <v>1025.4845799999996</v>
      </c>
      <c r="U476" s="15">
        <v>86.117860000000036</v>
      </c>
      <c r="V476" s="15">
        <v>304.78507000000002</v>
      </c>
      <c r="W476" s="15">
        <v>319.47336999999999</v>
      </c>
      <c r="X476" s="15">
        <v>209.12612999999993</v>
      </c>
      <c r="Y476" s="15">
        <v>372.80949000000004</v>
      </c>
      <c r="Z476" s="15">
        <v>240.01969999999997</v>
      </c>
      <c r="AA476" s="15">
        <v>171.6063</v>
      </c>
      <c r="AB476" s="15">
        <v>147.66691999999998</v>
      </c>
      <c r="AC476" s="15">
        <v>176.45227000000006</v>
      </c>
      <c r="AD476" s="15">
        <v>136.86603999999997</v>
      </c>
      <c r="AE476" s="15">
        <v>117.21547999999999</v>
      </c>
      <c r="AF476" s="15">
        <v>500.49513999999891</v>
      </c>
      <c r="AG476" s="15">
        <f t="shared" si="36"/>
        <v>2782.633769999999</v>
      </c>
      <c r="AH476" s="15">
        <v>54.114059999999995</v>
      </c>
      <c r="AI476" s="15">
        <v>141.47311999999999</v>
      </c>
      <c r="AJ476" s="15">
        <v>57.558990000000009</v>
      </c>
      <c r="AK476" s="15">
        <v>67.483360000000019</v>
      </c>
      <c r="AL476" s="15">
        <v>67.662349999999989</v>
      </c>
      <c r="AM476" s="15">
        <v>78.131969999999995</v>
      </c>
      <c r="AN476" s="15">
        <v>40.628029999999995</v>
      </c>
      <c r="AO476" s="15">
        <v>114.44229000000001</v>
      </c>
      <c r="AP476" s="15">
        <v>104.57427</v>
      </c>
      <c r="AQ476" s="15">
        <v>89.679750000000013</v>
      </c>
      <c r="AR476" s="15">
        <v>97.901070000000018</v>
      </c>
      <c r="AS476" s="15">
        <v>111.60043000000003</v>
      </c>
      <c r="AT476" s="15">
        <f t="shared" si="37"/>
        <v>1025.2496899999999</v>
      </c>
      <c r="AU476" s="15">
        <v>121.88474683952332</v>
      </c>
      <c r="AV476" s="15">
        <v>93.830888671875002</v>
      </c>
      <c r="AW476" s="15">
        <v>111.0749328804016</v>
      </c>
      <c r="AX476" s="15">
        <v>94.391292448997504</v>
      </c>
      <c r="AY476" s="15">
        <v>123.75866894531249</v>
      </c>
      <c r="AZ476" s="15">
        <v>1402.8501928044557</v>
      </c>
      <c r="BA476" s="15">
        <v>128.27787109375001</v>
      </c>
      <c r="BB476" s="15">
        <v>103.84640039062501</v>
      </c>
      <c r="BC476" s="15">
        <v>106.15722156858445</v>
      </c>
      <c r="BD476" s="15">
        <v>0</v>
      </c>
      <c r="BE476" s="15">
        <v>0</v>
      </c>
      <c r="BF476" s="15">
        <v>0</v>
      </c>
      <c r="BG476" s="15">
        <f t="shared" si="38"/>
        <v>2286.0722156435254</v>
      </c>
      <c r="BH476" t="str">
        <f t="shared" si="39"/>
        <v>NYSEGDIST</v>
      </c>
      <c r="BI476" t="str">
        <f>VLOOKUP(BH476,[2]Summary!$C$29:$C$56,1,0)</f>
        <v>NYSEGDist</v>
      </c>
      <c r="BJ476" s="16">
        <v>44470</v>
      </c>
    </row>
    <row r="477" spans="1:62" x14ac:dyDescent="0.25">
      <c r="A477" s="13" t="s">
        <v>727</v>
      </c>
      <c r="B477" s="13" t="s">
        <v>725</v>
      </c>
      <c r="C477" t="s">
        <v>726</v>
      </c>
      <c r="D477" t="s">
        <v>599</v>
      </c>
      <c r="E477" t="s">
        <v>475</v>
      </c>
      <c r="F477" s="13" t="s">
        <v>166</v>
      </c>
      <c r="G477" s="14"/>
      <c r="H477" s="15">
        <v>0.17690999999999998</v>
      </c>
      <c r="I477" s="15">
        <v>3.8124799999999994</v>
      </c>
      <c r="J477" s="15">
        <v>-1.2780599999999998</v>
      </c>
      <c r="K477" s="15">
        <v>2.6118799999999998</v>
      </c>
      <c r="L477" s="15">
        <v>2.7391600000000005</v>
      </c>
      <c r="M477" s="15">
        <v>-26.122230000000002</v>
      </c>
      <c r="N477" s="15">
        <v>6.0043600000000001</v>
      </c>
      <c r="O477" s="15">
        <v>6.0942300000000005</v>
      </c>
      <c r="P477" s="15">
        <v>4.7309000000000001</v>
      </c>
      <c r="Q477" s="15">
        <v>5.6555900000000001</v>
      </c>
      <c r="R477" s="15">
        <v>4.9787800000000004</v>
      </c>
      <c r="S477" s="15">
        <v>4.6363900000000005</v>
      </c>
      <c r="T477" s="15">
        <f t="shared" si="35"/>
        <v>14.04039</v>
      </c>
      <c r="U477" s="15">
        <v>1.63686</v>
      </c>
      <c r="V477" s="15">
        <v>1.0283399999999998</v>
      </c>
      <c r="W477" s="15">
        <v>0.16707999999999998</v>
      </c>
      <c r="X477" s="15">
        <v>2.2040000000000004E-2</v>
      </c>
      <c r="Y477" s="15">
        <v>1.17378</v>
      </c>
      <c r="Z477" s="15">
        <v>3.39933</v>
      </c>
      <c r="AA477" s="15">
        <v>0.13466</v>
      </c>
      <c r="AB477" s="15">
        <v>1.0748899999999999</v>
      </c>
      <c r="AC477" s="15">
        <v>2.8481999999999998</v>
      </c>
      <c r="AD477" s="15">
        <v>1.35669</v>
      </c>
      <c r="AE477" s="15">
        <v>7.8488299999999995</v>
      </c>
      <c r="AF477" s="15">
        <v>4.4497699999999982</v>
      </c>
      <c r="AG477" s="15">
        <f t="shared" si="36"/>
        <v>25.140469999999997</v>
      </c>
      <c r="AH477" s="15">
        <v>0.64960000000000007</v>
      </c>
      <c r="AI477" s="15">
        <v>14.06404</v>
      </c>
      <c r="AJ477" s="15">
        <v>0.52398999999999996</v>
      </c>
      <c r="AK477" s="15">
        <v>2.0760000000000001E-2</v>
      </c>
      <c r="AL477" s="15">
        <v>0</v>
      </c>
      <c r="AM477" s="15">
        <v>0</v>
      </c>
      <c r="AN477" s="15">
        <v>0</v>
      </c>
      <c r="AO477" s="15">
        <v>0</v>
      </c>
      <c r="AP477" s="15">
        <v>0</v>
      </c>
      <c r="AQ477" s="15">
        <v>0</v>
      </c>
      <c r="AR477" s="15">
        <v>0</v>
      </c>
      <c r="AS477" s="15">
        <v>0</v>
      </c>
      <c r="AT477" s="15">
        <f t="shared" si="37"/>
        <v>15.258389999999999</v>
      </c>
      <c r="AU477" s="15">
        <v>0</v>
      </c>
      <c r="AV477" s="15">
        <v>0</v>
      </c>
      <c r="AW477" s="15">
        <v>0</v>
      </c>
      <c r="AX477" s="15">
        <v>0</v>
      </c>
      <c r="AY477" s="15">
        <v>0</v>
      </c>
      <c r="AZ477" s="15">
        <v>0</v>
      </c>
      <c r="BA477" s="15">
        <v>0</v>
      </c>
      <c r="BB477" s="15">
        <v>0</v>
      </c>
      <c r="BC477" s="15">
        <v>0</v>
      </c>
      <c r="BD477" s="15">
        <v>0</v>
      </c>
      <c r="BE477" s="15">
        <v>0</v>
      </c>
      <c r="BF477" s="15">
        <v>0</v>
      </c>
      <c r="BG477" s="15">
        <f t="shared" si="38"/>
        <v>0</v>
      </c>
      <c r="BH477" t="str">
        <f t="shared" si="39"/>
        <v>NYSEGGas</v>
      </c>
      <c r="BI477" t="str">
        <f>VLOOKUP(BH477,[2]Summary!$C$29:$C$56,1,0)</f>
        <v>NYSEGGas</v>
      </c>
      <c r="BJ477" s="16">
        <v>44197</v>
      </c>
    </row>
    <row r="478" spans="1:62" x14ac:dyDescent="0.25">
      <c r="A478" s="13" t="s">
        <v>728</v>
      </c>
      <c r="B478" s="13" t="s">
        <v>729</v>
      </c>
      <c r="C478" t="s">
        <v>730</v>
      </c>
      <c r="D478" t="s">
        <v>599</v>
      </c>
      <c r="E478" t="s">
        <v>19</v>
      </c>
      <c r="F478" s="13" t="s">
        <v>22</v>
      </c>
      <c r="G478" s="14"/>
      <c r="H478" s="15">
        <v>45.104479999999995</v>
      </c>
      <c r="I478" s="15">
        <v>65.814050000000009</v>
      </c>
      <c r="J478" s="15">
        <v>46.909119999999994</v>
      </c>
      <c r="K478" s="15">
        <v>7.7898600000000009</v>
      </c>
      <c r="L478" s="15">
        <v>2.2740800000000005</v>
      </c>
      <c r="M478" s="15">
        <v>-28.852720000000001</v>
      </c>
      <c r="N478" s="15">
        <v>55.83382000000001</v>
      </c>
      <c r="O478" s="15">
        <v>-2.1196300000000003</v>
      </c>
      <c r="P478" s="15">
        <v>2.1777399999999996</v>
      </c>
      <c r="Q478" s="15">
        <v>32.080610000000007</v>
      </c>
      <c r="R478" s="15">
        <v>-3.5456900000000005</v>
      </c>
      <c r="S478" s="15">
        <v>0.2853900000000002</v>
      </c>
      <c r="T478" s="15">
        <f t="shared" si="35"/>
        <v>223.75111000000001</v>
      </c>
      <c r="U478" s="15">
        <v>1.1109700000000002</v>
      </c>
      <c r="V478" s="15">
        <v>1.0034799999999999</v>
      </c>
      <c r="W478" s="15">
        <v>27.795000000000002</v>
      </c>
      <c r="X478" s="15">
        <v>108.34909000000003</v>
      </c>
      <c r="Y478" s="15">
        <v>363.50740999999994</v>
      </c>
      <c r="Z478" s="15">
        <v>199.76287999999997</v>
      </c>
      <c r="AA478" s="15">
        <v>-20.892509999999998</v>
      </c>
      <c r="AB478" s="15">
        <v>6.7504600000000012</v>
      </c>
      <c r="AC478" s="15">
        <v>24.66921</v>
      </c>
      <c r="AD478" s="15">
        <v>3.5664400000000001</v>
      </c>
      <c r="AE478" s="15">
        <v>2.8451200000000005</v>
      </c>
      <c r="AF478" s="15">
        <v>1.1837299999999993</v>
      </c>
      <c r="AG478" s="15">
        <f t="shared" si="36"/>
        <v>719.65127999999982</v>
      </c>
      <c r="AH478" s="15">
        <v>1.2161700000000002</v>
      </c>
      <c r="AI478" s="15">
        <v>1.7021199999999999</v>
      </c>
      <c r="AJ478" s="15">
        <v>0.83074999999999999</v>
      </c>
      <c r="AK478" s="15">
        <v>1.4255</v>
      </c>
      <c r="AL478" s="15">
        <v>1.9257800000000003</v>
      </c>
      <c r="AM478" s="15">
        <v>5.692870000000001</v>
      </c>
      <c r="AN478" s="15">
        <v>13.112369999999993</v>
      </c>
      <c r="AO478" s="15">
        <v>10.165120000000018</v>
      </c>
      <c r="AP478" s="15">
        <v>0.8451599999999998</v>
      </c>
      <c r="AQ478" s="15">
        <v>0.52939000000000014</v>
      </c>
      <c r="AR478" s="15">
        <v>0.51229999999999998</v>
      </c>
      <c r="AS478" s="15">
        <v>0.6862499999999998</v>
      </c>
      <c r="AT478" s="15">
        <f t="shared" si="37"/>
        <v>38.643780000000014</v>
      </c>
      <c r="AU478" s="15">
        <v>0.54473999023437503</v>
      </c>
      <c r="AV478" s="15">
        <v>0.49202999877929687</v>
      </c>
      <c r="AW478" s="15">
        <v>0.80721997070312501</v>
      </c>
      <c r="AX478" s="15">
        <v>0.61401000976562503</v>
      </c>
      <c r="AY478" s="15">
        <v>1.3770300064086913</v>
      </c>
      <c r="AZ478" s="15">
        <v>0.62313999962806699</v>
      </c>
      <c r="BA478" s="15">
        <v>53.279088378906252</v>
      </c>
      <c r="BB478" s="15">
        <v>-10.301409729003906</v>
      </c>
      <c r="BC478" s="15">
        <v>92.035097656250002</v>
      </c>
      <c r="BD478" s="15">
        <v>165.68757025146485</v>
      </c>
      <c r="BE478" s="15">
        <v>294.67044616699218</v>
      </c>
      <c r="BF478" s="15">
        <v>277.10949951171875</v>
      </c>
      <c r="BG478" s="15">
        <f t="shared" si="38"/>
        <v>876.93846221184731</v>
      </c>
      <c r="BH478" t="str">
        <f t="shared" si="39"/>
        <v>NYSEGDIST</v>
      </c>
      <c r="BI478" t="str">
        <f>VLOOKUP(BH478,[2]Summary!$C$29:$C$56,1,0)</f>
        <v>NYSEGDist</v>
      </c>
      <c r="BJ478" s="16">
        <v>44562</v>
      </c>
    </row>
    <row r="479" spans="1:62" x14ac:dyDescent="0.25">
      <c r="A479" s="13" t="s">
        <v>731</v>
      </c>
      <c r="B479" s="13" t="s">
        <v>732</v>
      </c>
      <c r="C479" t="s">
        <v>733</v>
      </c>
      <c r="D479" t="s">
        <v>599</v>
      </c>
      <c r="E479" t="s">
        <v>19</v>
      </c>
      <c r="F479" s="13" t="s">
        <v>22</v>
      </c>
      <c r="G479" s="14"/>
      <c r="H479" s="15">
        <v>90.089619999999968</v>
      </c>
      <c r="I479" s="15">
        <v>93.153909999999982</v>
      </c>
      <c r="J479" s="15">
        <v>480.76393000000019</v>
      </c>
      <c r="K479" s="15">
        <v>213.09155999999993</v>
      </c>
      <c r="L479" s="15">
        <v>64.240849999999995</v>
      </c>
      <c r="M479" s="15">
        <v>34.50295000000002</v>
      </c>
      <c r="N479" s="15">
        <v>117.39317999999999</v>
      </c>
      <c r="O479" s="15">
        <v>95.573750000000018</v>
      </c>
      <c r="P479" s="15">
        <v>38.45615999999999</v>
      </c>
      <c r="Q479" s="15">
        <v>124.74595999999998</v>
      </c>
      <c r="R479" s="15">
        <v>101.94551999999997</v>
      </c>
      <c r="S479" s="15">
        <v>34.448320000000002</v>
      </c>
      <c r="T479" s="15">
        <f t="shared" si="35"/>
        <v>1488.40571</v>
      </c>
      <c r="U479" s="15">
        <v>147.89204999999998</v>
      </c>
      <c r="V479" s="15">
        <v>180.67212999999998</v>
      </c>
      <c r="W479" s="15">
        <v>412.22316000000006</v>
      </c>
      <c r="X479" s="15">
        <v>313.50399999999991</v>
      </c>
      <c r="Y479" s="15">
        <v>94.903859999999995</v>
      </c>
      <c r="Z479" s="15">
        <v>242.84244999999999</v>
      </c>
      <c r="AA479" s="15">
        <v>334.78626000000014</v>
      </c>
      <c r="AB479" s="15">
        <v>735.80657000000031</v>
      </c>
      <c r="AC479" s="15">
        <v>441.87285000000008</v>
      </c>
      <c r="AD479" s="15">
        <v>250.14882000000011</v>
      </c>
      <c r="AE479" s="15">
        <v>299.4624</v>
      </c>
      <c r="AF479" s="15">
        <v>258.79547000000002</v>
      </c>
      <c r="AG479" s="15">
        <f t="shared" si="36"/>
        <v>3712.9100200000007</v>
      </c>
      <c r="AH479" s="15">
        <v>117.68845000000005</v>
      </c>
      <c r="AI479" s="15">
        <v>66.688740000000024</v>
      </c>
      <c r="AJ479" s="15">
        <v>55.355079999999987</v>
      </c>
      <c r="AK479" s="15">
        <v>254.54159999999979</v>
      </c>
      <c r="AL479" s="15">
        <v>219.36344000000003</v>
      </c>
      <c r="AM479" s="15">
        <v>595.11610999999994</v>
      </c>
      <c r="AN479" s="15">
        <v>226.41387999999978</v>
      </c>
      <c r="AO479" s="15">
        <v>109.09344999999996</v>
      </c>
      <c r="AP479" s="15">
        <v>196.41757000000004</v>
      </c>
      <c r="AQ479" s="15">
        <v>676.08983000000035</v>
      </c>
      <c r="AR479" s="15">
        <v>580.85585000000003</v>
      </c>
      <c r="AS479" s="15">
        <v>1486.2878000000005</v>
      </c>
      <c r="AT479" s="15">
        <f t="shared" si="37"/>
        <v>4583.9117999999999</v>
      </c>
      <c r="AU479" s="15">
        <v>77.309568725585933</v>
      </c>
      <c r="AV479" s="15">
        <v>-41.116146484375001</v>
      </c>
      <c r="AW479" s="15">
        <v>220.81116601562499</v>
      </c>
      <c r="AX479" s="15">
        <v>402.06565429687498</v>
      </c>
      <c r="AY479" s="15">
        <v>169.49743066406251</v>
      </c>
      <c r="AZ479" s="15">
        <v>308.14555078124999</v>
      </c>
      <c r="BA479" s="15">
        <v>224.08995410156251</v>
      </c>
      <c r="BB479" s="15">
        <v>282.07782031250002</v>
      </c>
      <c r="BC479" s="15">
        <v>630.95440820312501</v>
      </c>
      <c r="BD479" s="15">
        <v>0</v>
      </c>
      <c r="BE479" s="15">
        <v>0</v>
      </c>
      <c r="BF479" s="15">
        <v>0</v>
      </c>
      <c r="BG479" s="15">
        <f t="shared" si="38"/>
        <v>2273.835406616211</v>
      </c>
      <c r="BH479" t="str">
        <f t="shared" si="39"/>
        <v>NYSEGDIST</v>
      </c>
      <c r="BI479" t="str">
        <f>VLOOKUP(BH479,[2]Summary!$C$29:$C$56,1,0)</f>
        <v>NYSEGDist</v>
      </c>
      <c r="BJ479" s="16">
        <v>44470</v>
      </c>
    </row>
    <row r="480" spans="1:62" x14ac:dyDescent="0.25">
      <c r="A480" s="13" t="s">
        <v>734</v>
      </c>
      <c r="B480" s="13" t="s">
        <v>735</v>
      </c>
      <c r="C480" t="s">
        <v>736</v>
      </c>
      <c r="D480" t="s">
        <v>599</v>
      </c>
      <c r="E480" t="s">
        <v>19</v>
      </c>
      <c r="F480" s="13" t="s">
        <v>22</v>
      </c>
      <c r="G480" s="14"/>
      <c r="H480" s="15">
        <v>281.64318000000009</v>
      </c>
      <c r="I480" s="15">
        <v>365.73608999999999</v>
      </c>
      <c r="J480" s="15">
        <v>645.08088000000009</v>
      </c>
      <c r="K480" s="15">
        <v>1099.615700000001</v>
      </c>
      <c r="L480" s="15">
        <v>775.8272800000002</v>
      </c>
      <c r="M480" s="15">
        <v>-135.65703000000002</v>
      </c>
      <c r="N480" s="15">
        <v>1822.5982600000004</v>
      </c>
      <c r="O480" s="15">
        <v>1903.0895299999997</v>
      </c>
      <c r="P480" s="15">
        <v>1509.6460600000003</v>
      </c>
      <c r="Q480" s="15">
        <v>644.09943000000067</v>
      </c>
      <c r="R480" s="15">
        <v>1154.3063500000003</v>
      </c>
      <c r="S480" s="15">
        <v>1182.0622499999999</v>
      </c>
      <c r="T480" s="15">
        <f t="shared" si="35"/>
        <v>11248.047980000003</v>
      </c>
      <c r="U480" s="15">
        <v>822.22952999999984</v>
      </c>
      <c r="V480" s="15">
        <v>616.10314000000017</v>
      </c>
      <c r="W480" s="15">
        <v>783.25601999999992</v>
      </c>
      <c r="X480" s="15">
        <v>896.83315000000027</v>
      </c>
      <c r="Y480" s="15">
        <v>699.34102000000007</v>
      </c>
      <c r="Z480" s="15">
        <v>715.36464999999998</v>
      </c>
      <c r="AA480" s="15">
        <v>1433.6814999999999</v>
      </c>
      <c r="AB480" s="15">
        <v>309.70933000000008</v>
      </c>
      <c r="AC480" s="15">
        <v>1197.87761</v>
      </c>
      <c r="AD480" s="15">
        <v>243.28269000000009</v>
      </c>
      <c r="AE480" s="15">
        <v>74.573699999999988</v>
      </c>
      <c r="AF480" s="15">
        <v>1090.7428300000001</v>
      </c>
      <c r="AG480" s="15">
        <f t="shared" si="36"/>
        <v>8882.9951700000001</v>
      </c>
      <c r="AH480" s="15">
        <v>566.37628000000007</v>
      </c>
      <c r="AI480" s="15">
        <v>794.0043400000003</v>
      </c>
      <c r="AJ480" s="15">
        <v>699.98086999999941</v>
      </c>
      <c r="AK480" s="15">
        <v>1248.3299300000001</v>
      </c>
      <c r="AL480" s="15">
        <v>1369.5610399999996</v>
      </c>
      <c r="AM480" s="15">
        <v>1309.5874000000006</v>
      </c>
      <c r="AN480" s="15">
        <v>1047.3288400000008</v>
      </c>
      <c r="AO480" s="15">
        <v>1131.3445599999998</v>
      </c>
      <c r="AP480" s="15">
        <v>1062.7146600000005</v>
      </c>
      <c r="AQ480" s="15">
        <v>1209.5953399999994</v>
      </c>
      <c r="AR480" s="15">
        <v>306.23336000000023</v>
      </c>
      <c r="AS480" s="15">
        <v>677.05125999999996</v>
      </c>
      <c r="AT480" s="15">
        <f t="shared" si="37"/>
        <v>11422.107880000001</v>
      </c>
      <c r="AU480" s="15">
        <v>551.89289257812504</v>
      </c>
      <c r="AV480" s="15">
        <v>909.78263720703126</v>
      </c>
      <c r="AW480" s="15">
        <v>447.29625097656248</v>
      </c>
      <c r="AX480" s="15">
        <v>250.287568359375</v>
      </c>
      <c r="AY480" s="15">
        <v>156.18879882812499</v>
      </c>
      <c r="AZ480" s="15">
        <v>414.98946289062502</v>
      </c>
      <c r="BA480" s="15">
        <v>1475.7740585937499</v>
      </c>
      <c r="BB480" s="15">
        <v>361.26760156249998</v>
      </c>
      <c r="BC480" s="15">
        <v>586.26016796875001</v>
      </c>
      <c r="BD480" s="15">
        <v>2478.3776000000003</v>
      </c>
      <c r="BE480" s="15">
        <v>2478.3776000000003</v>
      </c>
      <c r="BF480" s="15">
        <v>2478.3776000000003</v>
      </c>
      <c r="BG480" s="15">
        <f t="shared" si="38"/>
        <v>12588.872238964845</v>
      </c>
      <c r="BH480" t="str">
        <f t="shared" si="39"/>
        <v>NYSEGDIST</v>
      </c>
      <c r="BI480" t="str">
        <f>VLOOKUP(BH480,[2]Summary!$C$29:$C$56,1,0)</f>
        <v>NYSEGDist</v>
      </c>
      <c r="BJ480" s="16">
        <v>44562</v>
      </c>
    </row>
    <row r="481" spans="1:62" x14ac:dyDescent="0.25">
      <c r="A481" s="13" t="s">
        <v>737</v>
      </c>
      <c r="B481" s="13" t="s">
        <v>738</v>
      </c>
      <c r="C481" t="s">
        <v>739</v>
      </c>
      <c r="D481" t="s">
        <v>599</v>
      </c>
      <c r="E481" t="s">
        <v>19</v>
      </c>
      <c r="F481" s="13" t="s">
        <v>22</v>
      </c>
      <c r="G481" s="14"/>
      <c r="H481" s="15">
        <v>1324.3041699999994</v>
      </c>
      <c r="I481" s="15">
        <v>721.24772999999971</v>
      </c>
      <c r="J481" s="15">
        <v>2805.3373199999987</v>
      </c>
      <c r="K481" s="15">
        <v>1896.3356299999987</v>
      </c>
      <c r="L481" s="15">
        <v>2044.8983799999994</v>
      </c>
      <c r="M481" s="15">
        <v>-365.7783799999998</v>
      </c>
      <c r="N481" s="15">
        <v>1166.9427400000002</v>
      </c>
      <c r="O481" s="15">
        <v>1556.2393499999985</v>
      </c>
      <c r="P481" s="15">
        <v>1640.8167899999987</v>
      </c>
      <c r="Q481" s="15">
        <v>1872.0357099999994</v>
      </c>
      <c r="R481" s="15">
        <v>1833.6673699999999</v>
      </c>
      <c r="S481" s="15">
        <v>3106.8400599999982</v>
      </c>
      <c r="T481" s="15">
        <f t="shared" si="35"/>
        <v>19602.886869999991</v>
      </c>
      <c r="U481" s="15">
        <v>2333.2075099999997</v>
      </c>
      <c r="V481" s="15">
        <v>2199.8227699999984</v>
      </c>
      <c r="W481" s="15">
        <v>3469.8526299999994</v>
      </c>
      <c r="X481" s="15">
        <v>3149.0333400000009</v>
      </c>
      <c r="Y481" s="15">
        <v>2861.8018500000012</v>
      </c>
      <c r="Z481" s="15">
        <v>3887.7646700000009</v>
      </c>
      <c r="AA481" s="15">
        <v>3583.7008299999984</v>
      </c>
      <c r="AB481" s="15">
        <v>1607.3601299999987</v>
      </c>
      <c r="AC481" s="15">
        <v>3312.6756000000019</v>
      </c>
      <c r="AD481" s="15">
        <v>6738.3855299999996</v>
      </c>
      <c r="AE481" s="15">
        <v>4073.1752099999985</v>
      </c>
      <c r="AF481" s="15">
        <v>3122.8700999999987</v>
      </c>
      <c r="AG481" s="15">
        <f t="shared" si="36"/>
        <v>40339.650170000001</v>
      </c>
      <c r="AH481" s="15">
        <v>3761.6243199999994</v>
      </c>
      <c r="AI481" s="15">
        <v>3700.4147900000025</v>
      </c>
      <c r="AJ481" s="15">
        <v>6729.5474500000018</v>
      </c>
      <c r="AK481" s="15">
        <v>3493.7016799999983</v>
      </c>
      <c r="AL481" s="15">
        <v>2283.5618100000011</v>
      </c>
      <c r="AM481" s="15">
        <v>3489.2828800000048</v>
      </c>
      <c r="AN481" s="15">
        <v>2755.340569999998</v>
      </c>
      <c r="AO481" s="15">
        <v>1445.7808399999979</v>
      </c>
      <c r="AP481" s="15">
        <v>2995.8245999999999</v>
      </c>
      <c r="AQ481" s="15">
        <v>2164.5037799999986</v>
      </c>
      <c r="AR481" s="15">
        <v>1222.2069199999989</v>
      </c>
      <c r="AS481" s="15">
        <v>3510.8952300000037</v>
      </c>
      <c r="AT481" s="15">
        <f t="shared" si="37"/>
        <v>37552.684869999997</v>
      </c>
      <c r="AU481" s="15">
        <v>2782.5459531249999</v>
      </c>
      <c r="AV481" s="15">
        <v>1588.667658203125</v>
      </c>
      <c r="AW481" s="15">
        <v>2539.1910156250001</v>
      </c>
      <c r="AX481" s="15">
        <v>2324.2044335937499</v>
      </c>
      <c r="AY481" s="15">
        <v>2355.6214765625</v>
      </c>
      <c r="AZ481" s="15">
        <v>3398.4192968749999</v>
      </c>
      <c r="BA481" s="15">
        <v>2261.07827734375</v>
      </c>
      <c r="BB481" s="15">
        <v>2547.77031640625</v>
      </c>
      <c r="BC481" s="15">
        <v>2775.7793034374995</v>
      </c>
      <c r="BD481" s="15">
        <v>1504.8851515625001</v>
      </c>
      <c r="BE481" s="15">
        <v>1504.8851515625001</v>
      </c>
      <c r="BF481" s="15">
        <v>1504.8851515625001</v>
      </c>
      <c r="BG481" s="15">
        <f t="shared" si="38"/>
        <v>27087.933185859372</v>
      </c>
      <c r="BH481" t="str">
        <f t="shared" si="39"/>
        <v>NYSEGDIST</v>
      </c>
      <c r="BI481" t="str">
        <f>VLOOKUP(BH481,[2]Summary!$C$29:$C$56,1,0)</f>
        <v>NYSEGDist</v>
      </c>
      <c r="BJ481" s="16">
        <v>44562</v>
      </c>
    </row>
    <row r="482" spans="1:62" x14ac:dyDescent="0.25">
      <c r="A482" s="13" t="s">
        <v>740</v>
      </c>
      <c r="B482" s="13" t="s">
        <v>741</v>
      </c>
      <c r="C482" t="s">
        <v>742</v>
      </c>
      <c r="D482" t="s">
        <v>599</v>
      </c>
      <c r="E482" t="s">
        <v>475</v>
      </c>
      <c r="F482" s="13" t="s">
        <v>426</v>
      </c>
      <c r="G482" s="14"/>
      <c r="H482" s="15">
        <v>24.02778</v>
      </c>
      <c r="I482" s="15">
        <v>48.317169999999997</v>
      </c>
      <c r="J482" s="15">
        <v>44.962040000000002</v>
      </c>
      <c r="K482" s="15">
        <v>59.33475</v>
      </c>
      <c r="L482" s="15">
        <v>-203.75394</v>
      </c>
      <c r="M482" s="15">
        <v>78.738810000000015</v>
      </c>
      <c r="N482" s="15">
        <v>1211.2884500000002</v>
      </c>
      <c r="O482" s="15">
        <v>1251.6974999999998</v>
      </c>
      <c r="P482" s="15">
        <v>3824.5899199999999</v>
      </c>
      <c r="Q482" s="15">
        <v>4657.2100499999997</v>
      </c>
      <c r="R482" s="15">
        <v>1165.6108999999999</v>
      </c>
      <c r="S482" s="15">
        <v>2388.0990599999996</v>
      </c>
      <c r="T482" s="15">
        <f t="shared" si="35"/>
        <v>14550.122489999998</v>
      </c>
      <c r="U482" s="15">
        <v>12.334539999999999</v>
      </c>
      <c r="V482" s="15">
        <v>159.29704000000001</v>
      </c>
      <c r="W482" s="15">
        <v>353.60060000000004</v>
      </c>
      <c r="X482" s="15">
        <v>149.11340999999999</v>
      </c>
      <c r="Y482" s="15">
        <v>4439.9088200000006</v>
      </c>
      <c r="Z482" s="15">
        <v>429.22568000000001</v>
      </c>
      <c r="AA482" s="15">
        <v>3117.6703600000001</v>
      </c>
      <c r="AB482" s="15">
        <v>2443.7312700000007</v>
      </c>
      <c r="AC482" s="15">
        <v>2610.0226399999997</v>
      </c>
      <c r="AD482" s="15">
        <v>722.56320999999991</v>
      </c>
      <c r="AE482" s="15">
        <v>4847.0970300000008</v>
      </c>
      <c r="AF482" s="15">
        <v>1059.6762200000005</v>
      </c>
      <c r="AG482" s="15">
        <f t="shared" si="36"/>
        <v>20344.240820000003</v>
      </c>
      <c r="AH482" s="15">
        <v>-25.004459999999991</v>
      </c>
      <c r="AI482" s="15">
        <v>17.515169999999998</v>
      </c>
      <c r="AJ482" s="15">
        <v>411.34500000000008</v>
      </c>
      <c r="AK482" s="15">
        <v>12.37154</v>
      </c>
      <c r="AL482" s="15">
        <v>7.6100300000000036</v>
      </c>
      <c r="AM482" s="15">
        <v>8.9289199999999997</v>
      </c>
      <c r="AN482" s="15">
        <v>234.74176000000003</v>
      </c>
      <c r="AO482" s="15">
        <v>24.676260000000003</v>
      </c>
      <c r="AP482" s="15">
        <v>60.490770000000005</v>
      </c>
      <c r="AQ482" s="15">
        <v>59.248069999999998</v>
      </c>
      <c r="AR482" s="15">
        <v>-4.9678800000000001</v>
      </c>
      <c r="AS482" s="15">
        <v>430.40362999999996</v>
      </c>
      <c r="AT482" s="15">
        <f t="shared" si="37"/>
        <v>1237.3588099999999</v>
      </c>
      <c r="AU482" s="15">
        <v>0</v>
      </c>
      <c r="AV482" s="15">
        <v>0</v>
      </c>
      <c r="AW482" s="15">
        <v>0</v>
      </c>
      <c r="AX482" s="15">
        <v>0</v>
      </c>
      <c r="AY482" s="15">
        <v>0</v>
      </c>
      <c r="AZ482" s="15">
        <v>0</v>
      </c>
      <c r="BA482" s="15">
        <v>0</v>
      </c>
      <c r="BB482" s="15">
        <v>0</v>
      </c>
      <c r="BC482" s="15">
        <v>0</v>
      </c>
      <c r="BD482" s="15">
        <v>0</v>
      </c>
      <c r="BE482" s="15">
        <v>0</v>
      </c>
      <c r="BF482" s="15">
        <v>0</v>
      </c>
      <c r="BG482" s="15">
        <f t="shared" si="38"/>
        <v>0</v>
      </c>
      <c r="BH482" t="str">
        <f t="shared" si="39"/>
        <v>NYSEGGas</v>
      </c>
      <c r="BI482" t="str">
        <f>VLOOKUP(BH482,[2]Summary!$C$29:$C$56,1,0)</f>
        <v>NYSEGGas</v>
      </c>
      <c r="BJ482" s="16">
        <v>44197</v>
      </c>
    </row>
    <row r="483" spans="1:62" x14ac:dyDescent="0.25">
      <c r="A483" s="13" t="s">
        <v>743</v>
      </c>
      <c r="B483" s="34" t="s">
        <v>744</v>
      </c>
      <c r="C483" t="s">
        <v>745</v>
      </c>
      <c r="D483" t="s">
        <v>599</v>
      </c>
      <c r="E483" t="s">
        <v>475</v>
      </c>
      <c r="F483" s="13" t="s">
        <v>426</v>
      </c>
      <c r="G483" s="14"/>
      <c r="H483" s="15">
        <v>0</v>
      </c>
      <c r="I483" s="15">
        <v>0</v>
      </c>
      <c r="J483" s="15">
        <v>0</v>
      </c>
      <c r="K483" s="15">
        <v>0</v>
      </c>
      <c r="L483" s="15">
        <v>0</v>
      </c>
      <c r="M483" s="15">
        <v>0</v>
      </c>
      <c r="N483" s="15">
        <v>0</v>
      </c>
      <c r="O483" s="15">
        <v>1.72553</v>
      </c>
      <c r="P483" s="15">
        <v>4.6600000000000001E-3</v>
      </c>
      <c r="Q483" s="15">
        <v>8.4752399999999994</v>
      </c>
      <c r="R483" s="15">
        <v>1.3365500000000001</v>
      </c>
      <c r="S483" s="15">
        <v>267.05106000000001</v>
      </c>
      <c r="T483" s="15">
        <f t="shared" si="35"/>
        <v>278.59304000000003</v>
      </c>
      <c r="U483" s="15">
        <v>0.77373000000000003</v>
      </c>
      <c r="V483" s="15">
        <v>0.69886000000000004</v>
      </c>
      <c r="W483" s="15">
        <v>-5.6821700000000002</v>
      </c>
      <c r="X483" s="15">
        <v>4.3799900000000003</v>
      </c>
      <c r="Y483" s="15">
        <v>13.26248</v>
      </c>
      <c r="Z483" s="15">
        <v>11.804590000000001</v>
      </c>
      <c r="AA483" s="15">
        <v>17.871269999999999</v>
      </c>
      <c r="AB483" s="15">
        <v>1.5635899999999998</v>
      </c>
      <c r="AC483" s="15">
        <v>9.8555499999999991</v>
      </c>
      <c r="AD483" s="15">
        <v>1.6053299999999999</v>
      </c>
      <c r="AE483" s="15">
        <v>1.5535399999999999</v>
      </c>
      <c r="AF483" s="15">
        <v>0.59460999999999986</v>
      </c>
      <c r="AG483" s="15">
        <f t="shared" si="36"/>
        <v>58.281370000000003</v>
      </c>
      <c r="AH483" s="15">
        <v>0</v>
      </c>
      <c r="AI483" s="15">
        <v>0</v>
      </c>
      <c r="AJ483" s="15">
        <v>0</v>
      </c>
      <c r="AK483" s="15">
        <v>3.5922199999999997</v>
      </c>
      <c r="AL483" s="15">
        <v>0</v>
      </c>
      <c r="AM483" s="15">
        <v>0</v>
      </c>
      <c r="AN483" s="15">
        <v>0</v>
      </c>
      <c r="AO483" s="15">
        <v>0</v>
      </c>
      <c r="AP483" s="15">
        <v>0</v>
      </c>
      <c r="AQ483" s="15">
        <v>0</v>
      </c>
      <c r="AR483" s="15">
        <v>0</v>
      </c>
      <c r="AS483" s="15">
        <v>0</v>
      </c>
      <c r="AT483" s="15">
        <f t="shared" si="37"/>
        <v>3.5922199999999997</v>
      </c>
      <c r="AU483" s="15">
        <v>0</v>
      </c>
      <c r="AV483" s="15">
        <v>0</v>
      </c>
      <c r="AW483" s="15">
        <v>0</v>
      </c>
      <c r="AX483" s="15">
        <v>0</v>
      </c>
      <c r="AY483" s="15">
        <v>0</v>
      </c>
      <c r="AZ483" s="15">
        <v>0</v>
      </c>
      <c r="BA483" s="15">
        <v>0</v>
      </c>
      <c r="BB483" s="15">
        <v>0</v>
      </c>
      <c r="BC483" s="15">
        <v>0</v>
      </c>
      <c r="BD483" s="15">
        <v>0</v>
      </c>
      <c r="BE483" s="15">
        <v>0</v>
      </c>
      <c r="BF483" s="15">
        <v>0</v>
      </c>
      <c r="BG483" s="15">
        <f t="shared" si="38"/>
        <v>0</v>
      </c>
      <c r="BH483" t="str">
        <f t="shared" si="39"/>
        <v>NYSEGGas</v>
      </c>
      <c r="BI483" t="str">
        <f>VLOOKUP(BH483,[2]Summary!$C$29:$C$56,1,0)</f>
        <v>NYSEGGas</v>
      </c>
      <c r="BJ483" s="16">
        <v>44197</v>
      </c>
    </row>
    <row r="484" spans="1:62" x14ac:dyDescent="0.25">
      <c r="A484" s="13" t="s">
        <v>746</v>
      </c>
      <c r="B484" s="34" t="s">
        <v>747</v>
      </c>
      <c r="C484" t="s">
        <v>748</v>
      </c>
      <c r="D484" t="s">
        <v>599</v>
      </c>
      <c r="E484" t="s">
        <v>19</v>
      </c>
      <c r="F484" s="13" t="s">
        <v>22</v>
      </c>
      <c r="G484" s="14"/>
      <c r="H484" s="15">
        <v>93.903559999999985</v>
      </c>
      <c r="I484" s="15">
        <v>88.066139999999976</v>
      </c>
      <c r="J484" s="15">
        <v>305.49492000000009</v>
      </c>
      <c r="K484" s="15">
        <v>344.52942999999999</v>
      </c>
      <c r="L484" s="15">
        <v>452.10270000000003</v>
      </c>
      <c r="M484" s="15">
        <v>-211.21589</v>
      </c>
      <c r="N484" s="15">
        <v>92.291840000000036</v>
      </c>
      <c r="O484" s="15">
        <v>222.02603000000002</v>
      </c>
      <c r="P484" s="15">
        <v>192.25251999999995</v>
      </c>
      <c r="Q484" s="15">
        <v>148.57300000000004</v>
      </c>
      <c r="R484" s="15">
        <v>125.71263999999998</v>
      </c>
      <c r="S484" s="15">
        <v>148.16608000000002</v>
      </c>
      <c r="T484" s="15">
        <f t="shared" si="35"/>
        <v>2001.9029700000003</v>
      </c>
      <c r="U484" s="15">
        <v>19.781700000000001</v>
      </c>
      <c r="V484" s="15">
        <v>170.84946000000002</v>
      </c>
      <c r="W484" s="15">
        <v>74.328519999999983</v>
      </c>
      <c r="X484" s="15">
        <v>86.046559999999999</v>
      </c>
      <c r="Y484" s="15">
        <v>371.32275999999985</v>
      </c>
      <c r="Z484" s="15">
        <v>218.76604999999989</v>
      </c>
      <c r="AA484" s="15">
        <v>228.0872700000001</v>
      </c>
      <c r="AB484" s="15">
        <v>113.39091000000005</v>
      </c>
      <c r="AC484" s="15">
        <v>53.398949999999999</v>
      </c>
      <c r="AD484" s="15">
        <v>37.617369999999994</v>
      </c>
      <c r="AE484" s="15">
        <v>65.983310000000003</v>
      </c>
      <c r="AF484" s="15">
        <v>32.533300000000011</v>
      </c>
      <c r="AG484" s="15">
        <f t="shared" si="36"/>
        <v>1472.10616</v>
      </c>
      <c r="AH484" s="15">
        <v>122.71803000000004</v>
      </c>
      <c r="AI484" s="15">
        <v>199.38034999999988</v>
      </c>
      <c r="AJ484" s="15">
        <v>309.41125000000017</v>
      </c>
      <c r="AK484" s="15">
        <v>344.94624999999974</v>
      </c>
      <c r="AL484" s="15">
        <v>340.11186000000015</v>
      </c>
      <c r="AM484" s="15">
        <v>122.36944</v>
      </c>
      <c r="AN484" s="15">
        <v>145.90942000000001</v>
      </c>
      <c r="AO484" s="15">
        <v>238.73695000000001</v>
      </c>
      <c r="AP484" s="15">
        <v>160.68137999999996</v>
      </c>
      <c r="AQ484" s="15">
        <v>126.70099999999999</v>
      </c>
      <c r="AR484" s="15">
        <v>47.668609999999994</v>
      </c>
      <c r="AS484" s="15">
        <v>53.852559999999997</v>
      </c>
      <c r="AT484" s="15">
        <f t="shared" si="37"/>
        <v>2212.4870999999998</v>
      </c>
      <c r="AU484" s="15">
        <v>190.35707861328126</v>
      </c>
      <c r="AV484" s="15">
        <v>133.00608740234375</v>
      </c>
      <c r="AW484" s="15">
        <v>327.51760742187503</v>
      </c>
      <c r="AX484" s="15">
        <v>384.61177197265624</v>
      </c>
      <c r="AY484" s="15">
        <v>328.77252685546875</v>
      </c>
      <c r="AZ484" s="15">
        <v>427.14755493164063</v>
      </c>
      <c r="BA484" s="15">
        <v>120.27670947265625</v>
      </c>
      <c r="BB484" s="15">
        <v>106.74278100585937</v>
      </c>
      <c r="BC484" s="15">
        <v>122.74614721679687</v>
      </c>
      <c r="BD484" s="15">
        <v>57.896769091796877</v>
      </c>
      <c r="BE484" s="15">
        <v>57.896769091796877</v>
      </c>
      <c r="BF484" s="15">
        <v>57.896769091796877</v>
      </c>
      <c r="BG484" s="15">
        <f t="shared" si="38"/>
        <v>2314.868572167969</v>
      </c>
      <c r="BH484" t="str">
        <f t="shared" si="39"/>
        <v>NYSEGDIST</v>
      </c>
      <c r="BI484" t="str">
        <f>VLOOKUP(BH484,[2]Summary!$C$29:$C$56,1,0)</f>
        <v>NYSEGDist</v>
      </c>
      <c r="BJ484" s="16">
        <v>44562</v>
      </c>
    </row>
    <row r="485" spans="1:62" x14ac:dyDescent="0.25">
      <c r="A485" s="13" t="s">
        <v>749</v>
      </c>
      <c r="B485" s="13" t="s">
        <v>750</v>
      </c>
      <c r="C485" t="s">
        <v>751</v>
      </c>
      <c r="D485" t="s">
        <v>599</v>
      </c>
      <c r="E485" t="s">
        <v>19</v>
      </c>
      <c r="F485" s="13" t="s">
        <v>22</v>
      </c>
      <c r="G485" s="14"/>
      <c r="H485" s="15">
        <v>189.13687999999976</v>
      </c>
      <c r="I485" s="15">
        <v>105.60001999999996</v>
      </c>
      <c r="J485" s="15">
        <v>541.76422000000025</v>
      </c>
      <c r="K485" s="15">
        <v>418.5169699999999</v>
      </c>
      <c r="L485" s="15">
        <v>398.37819999999994</v>
      </c>
      <c r="M485" s="15">
        <v>-87.025940000000006</v>
      </c>
      <c r="N485" s="15">
        <v>444.95136000000036</v>
      </c>
      <c r="O485" s="15">
        <v>588.24131000000011</v>
      </c>
      <c r="P485" s="15">
        <v>365.67257999999998</v>
      </c>
      <c r="Q485" s="15">
        <v>660.04321000000004</v>
      </c>
      <c r="R485" s="15">
        <v>407.37496000000016</v>
      </c>
      <c r="S485" s="15">
        <v>373.15018000000003</v>
      </c>
      <c r="T485" s="15">
        <f t="shared" si="35"/>
        <v>4405.8039500000004</v>
      </c>
      <c r="U485" s="15">
        <v>167.71910000000034</v>
      </c>
      <c r="V485" s="15">
        <v>456.73697999999996</v>
      </c>
      <c r="W485" s="15">
        <v>323.70575999999994</v>
      </c>
      <c r="X485" s="15">
        <v>401.30840999999992</v>
      </c>
      <c r="Y485" s="15">
        <v>448.70751999999976</v>
      </c>
      <c r="Z485" s="15">
        <v>261.0796000000002</v>
      </c>
      <c r="AA485" s="15">
        <v>375.59218000000016</v>
      </c>
      <c r="AB485" s="15">
        <v>153.88971999999993</v>
      </c>
      <c r="AC485" s="15">
        <v>665.57855999999913</v>
      </c>
      <c r="AD485" s="15">
        <v>419.62673000000029</v>
      </c>
      <c r="AE485" s="15">
        <v>567.68001000000004</v>
      </c>
      <c r="AF485" s="15">
        <v>-18.224610000000023</v>
      </c>
      <c r="AG485" s="15">
        <f t="shared" si="36"/>
        <v>4223.3999599999997</v>
      </c>
      <c r="AH485" s="15">
        <v>539.12743999999998</v>
      </c>
      <c r="AI485" s="15">
        <v>732.56382999999983</v>
      </c>
      <c r="AJ485" s="15">
        <v>434.10538999999949</v>
      </c>
      <c r="AK485" s="15">
        <v>328.6029199999997</v>
      </c>
      <c r="AL485" s="15">
        <v>723.46615000000065</v>
      </c>
      <c r="AM485" s="15">
        <v>432.38895000000008</v>
      </c>
      <c r="AN485" s="15">
        <v>357.47624000000042</v>
      </c>
      <c r="AO485" s="15">
        <v>191.83739999999992</v>
      </c>
      <c r="AP485" s="15">
        <v>919.37158999999929</v>
      </c>
      <c r="AQ485" s="15">
        <v>831.02065999999979</v>
      </c>
      <c r="AR485" s="15">
        <v>416.78626999999983</v>
      </c>
      <c r="AS485" s="15">
        <v>499.94377000000043</v>
      </c>
      <c r="AT485" s="15">
        <f t="shared" si="37"/>
        <v>6406.6906099999997</v>
      </c>
      <c r="AU485" s="15">
        <v>564.46864550781254</v>
      </c>
      <c r="AV485" s="15">
        <v>441.23968164062501</v>
      </c>
      <c r="AW485" s="15">
        <v>708.71880859375005</v>
      </c>
      <c r="AX485" s="15">
        <v>346.90953124999999</v>
      </c>
      <c r="AY485" s="15">
        <v>426.50849609375001</v>
      </c>
      <c r="AZ485" s="15">
        <v>758.71600585937495</v>
      </c>
      <c r="BA485" s="15">
        <v>486.08655371093749</v>
      </c>
      <c r="BB485" s="15">
        <v>375.61764550781248</v>
      </c>
      <c r="BC485" s="15">
        <v>547.92427929687506</v>
      </c>
      <c r="BD485" s="15">
        <v>413.88352656250004</v>
      </c>
      <c r="BE485" s="15">
        <v>413.88352656250004</v>
      </c>
      <c r="BF485" s="15">
        <v>413.88352656250004</v>
      </c>
      <c r="BG485" s="15">
        <f t="shared" si="38"/>
        <v>5897.8402271484383</v>
      </c>
      <c r="BH485" t="str">
        <f t="shared" si="39"/>
        <v>NYSEGDIST</v>
      </c>
      <c r="BI485" t="str">
        <f>VLOOKUP(BH485,[2]Summary!$C$29:$C$56,1,0)</f>
        <v>NYSEGDist</v>
      </c>
      <c r="BJ485" s="16">
        <v>44562</v>
      </c>
    </row>
    <row r="486" spans="1:62" x14ac:dyDescent="0.25">
      <c r="A486" s="13" t="s">
        <v>752</v>
      </c>
      <c r="B486" s="13" t="s">
        <v>753</v>
      </c>
      <c r="C486" t="s">
        <v>754</v>
      </c>
      <c r="D486" t="s">
        <v>599</v>
      </c>
      <c r="E486" t="s">
        <v>19</v>
      </c>
      <c r="F486" s="13" t="s">
        <v>22</v>
      </c>
      <c r="G486" s="14"/>
      <c r="H486" s="15">
        <v>405.7579800000002</v>
      </c>
      <c r="I486" s="15">
        <v>287.61499000000003</v>
      </c>
      <c r="J486" s="15">
        <v>720.46800999999994</v>
      </c>
      <c r="K486" s="15">
        <v>590.75755000000038</v>
      </c>
      <c r="L486" s="15">
        <v>619.18353000000036</v>
      </c>
      <c r="M486" s="15">
        <v>258.59709000000004</v>
      </c>
      <c r="N486" s="15">
        <v>544.81560000000002</v>
      </c>
      <c r="O486" s="15">
        <v>790.08172999999977</v>
      </c>
      <c r="P486" s="15">
        <v>911.44785999999999</v>
      </c>
      <c r="Q486" s="15">
        <v>675.8756000000003</v>
      </c>
      <c r="R486" s="15">
        <v>852.4206699999994</v>
      </c>
      <c r="S486" s="15">
        <v>1085.8666700000006</v>
      </c>
      <c r="T486" s="15">
        <f t="shared" si="35"/>
        <v>7742.8872800000008</v>
      </c>
      <c r="U486" s="15">
        <v>763.95401000000049</v>
      </c>
      <c r="V486" s="15">
        <v>518.93811000000051</v>
      </c>
      <c r="W486" s="15">
        <v>639.63283000000001</v>
      </c>
      <c r="X486" s="15">
        <v>1127.8300800000002</v>
      </c>
      <c r="Y486" s="15">
        <v>680.36589999999967</v>
      </c>
      <c r="Z486" s="15">
        <v>706.02267000000018</v>
      </c>
      <c r="AA486" s="15">
        <v>1065.7866100000001</v>
      </c>
      <c r="AB486" s="15">
        <v>623.79390999999976</v>
      </c>
      <c r="AC486" s="15">
        <v>1373.6977499999996</v>
      </c>
      <c r="AD486" s="15">
        <v>720.75958000000026</v>
      </c>
      <c r="AE486" s="15">
        <v>734.60239000000013</v>
      </c>
      <c r="AF486" s="15">
        <v>421.76158000000004</v>
      </c>
      <c r="AG486" s="15">
        <f t="shared" si="36"/>
        <v>9377.1454200000007</v>
      </c>
      <c r="AH486" s="15">
        <v>1375.5562099999988</v>
      </c>
      <c r="AI486" s="15">
        <v>949.4349499999995</v>
      </c>
      <c r="AJ486" s="15">
        <v>806.96015000000011</v>
      </c>
      <c r="AK486" s="15">
        <v>426.12976999999995</v>
      </c>
      <c r="AL486" s="15">
        <v>754.69961000000092</v>
      </c>
      <c r="AM486" s="15">
        <v>984.65929999999878</v>
      </c>
      <c r="AN486" s="15">
        <v>796.6674399999996</v>
      </c>
      <c r="AO486" s="15">
        <v>840.36092000000053</v>
      </c>
      <c r="AP486" s="15">
        <v>1255.1572800000015</v>
      </c>
      <c r="AQ486" s="15">
        <v>395.81194999999974</v>
      </c>
      <c r="AR486" s="15">
        <v>648.56193999999937</v>
      </c>
      <c r="AS486" s="15">
        <v>826.28550000000007</v>
      </c>
      <c r="AT486" s="15">
        <f t="shared" si="37"/>
        <v>10060.285019999998</v>
      </c>
      <c r="AU486" s="15">
        <v>862.89715136718746</v>
      </c>
      <c r="AV486" s="15">
        <v>1160.9922998046875</v>
      </c>
      <c r="AW486" s="15">
        <v>784.13901367187498</v>
      </c>
      <c r="AX486" s="15">
        <v>874.09038769531253</v>
      </c>
      <c r="AY486" s="15">
        <v>524.14040332031254</v>
      </c>
      <c r="AZ486" s="15">
        <v>976.09156933593749</v>
      </c>
      <c r="BA486" s="15">
        <v>646.21923242187495</v>
      </c>
      <c r="BB486" s="15">
        <v>1225.5604482421875</v>
      </c>
      <c r="BC486" s="15">
        <v>916.82708398437501</v>
      </c>
      <c r="BD486" s="15">
        <v>708.52956015625011</v>
      </c>
      <c r="BE486" s="15">
        <v>708.52956015625011</v>
      </c>
      <c r="BF486" s="15">
        <v>708.52956015625011</v>
      </c>
      <c r="BG486" s="15">
        <f t="shared" si="38"/>
        <v>10096.546270312501</v>
      </c>
      <c r="BH486" t="str">
        <f t="shared" si="39"/>
        <v>NYSEGDIST</v>
      </c>
      <c r="BI486" t="str">
        <f>VLOOKUP(BH486,[2]Summary!$C$29:$C$56,1,0)</f>
        <v>NYSEGDist</v>
      </c>
      <c r="BJ486" s="16">
        <v>44562</v>
      </c>
    </row>
    <row r="487" spans="1:62" x14ac:dyDescent="0.25">
      <c r="A487" s="13" t="s">
        <v>755</v>
      </c>
      <c r="B487" s="34" t="s">
        <v>756</v>
      </c>
      <c r="C487" t="s">
        <v>757</v>
      </c>
      <c r="D487" t="s">
        <v>599</v>
      </c>
      <c r="E487" t="s">
        <v>475</v>
      </c>
      <c r="F487" s="13" t="s">
        <v>426</v>
      </c>
      <c r="G487" s="14"/>
      <c r="H487" s="15">
        <v>0</v>
      </c>
      <c r="I487" s="15">
        <v>0</v>
      </c>
      <c r="J487" s="15">
        <v>3.8980299999999999</v>
      </c>
      <c r="K487" s="15">
        <v>1.3699999999999999E-2</v>
      </c>
      <c r="L487" s="15">
        <v>12.135900000000001</v>
      </c>
      <c r="M487" s="15">
        <v>-2.4609900000000002</v>
      </c>
      <c r="N487" s="15">
        <v>5.2590599999999998</v>
      </c>
      <c r="O487" s="15">
        <v>-0.8669300000000002</v>
      </c>
      <c r="P487" s="15">
        <v>19.09168</v>
      </c>
      <c r="Q487" s="15">
        <v>17.893670000000007</v>
      </c>
      <c r="R487" s="15">
        <v>149.54185000000001</v>
      </c>
      <c r="S487" s="15">
        <v>16.696680000000001</v>
      </c>
      <c r="T487" s="15">
        <f t="shared" si="35"/>
        <v>221.20265000000001</v>
      </c>
      <c r="U487" s="15">
        <v>-1.9139999999999995</v>
      </c>
      <c r="V487" s="15">
        <v>1.4243699999999999</v>
      </c>
      <c r="W487" s="15">
        <v>1.91204</v>
      </c>
      <c r="X487" s="15">
        <v>51.78877</v>
      </c>
      <c r="Y487" s="15">
        <v>114.27875000000002</v>
      </c>
      <c r="Z487" s="15">
        <v>83.764550000000014</v>
      </c>
      <c r="AA487" s="15">
        <v>45.384569999999982</v>
      </c>
      <c r="AB487" s="15">
        <v>45.764680000000006</v>
      </c>
      <c r="AC487" s="15">
        <v>97.097159999999974</v>
      </c>
      <c r="AD487" s="15">
        <v>371.29547000000002</v>
      </c>
      <c r="AE487" s="15">
        <v>480.09634</v>
      </c>
      <c r="AF487" s="15">
        <v>112.2371</v>
      </c>
      <c r="AG487" s="15">
        <f t="shared" si="36"/>
        <v>1403.1298000000002</v>
      </c>
      <c r="AH487" s="15">
        <v>5.3941800000000004</v>
      </c>
      <c r="AI487" s="15">
        <v>4.1694499999999994</v>
      </c>
      <c r="AJ487" s="15">
        <v>-1.7769600000000001</v>
      </c>
      <c r="AK487" s="15">
        <v>53.017710000000001</v>
      </c>
      <c r="AL487" s="15">
        <v>73.61833</v>
      </c>
      <c r="AM487" s="15">
        <v>119.68167</v>
      </c>
      <c r="AN487" s="15">
        <v>106.07607000000002</v>
      </c>
      <c r="AO487" s="15">
        <v>48.217690000000012</v>
      </c>
      <c r="AP487" s="15">
        <v>792.34574999999995</v>
      </c>
      <c r="AQ487" s="15">
        <v>546.81704999999988</v>
      </c>
      <c r="AR487" s="15">
        <v>86.632530000000003</v>
      </c>
      <c r="AS487" s="15">
        <v>29.023160000000001</v>
      </c>
      <c r="AT487" s="15">
        <f t="shared" si="37"/>
        <v>1863.2166299999999</v>
      </c>
      <c r="AU487" s="15">
        <v>0</v>
      </c>
      <c r="AV487" s="15">
        <v>0</v>
      </c>
      <c r="AW487" s="15">
        <v>0</v>
      </c>
      <c r="AX487" s="15">
        <v>11.059950214862823</v>
      </c>
      <c r="AY487" s="15">
        <v>33.007640274047851</v>
      </c>
      <c r="AZ487" s="15">
        <v>34.212910446166994</v>
      </c>
      <c r="BA487" s="15">
        <v>0</v>
      </c>
      <c r="BB487" s="15">
        <v>0</v>
      </c>
      <c r="BC487" s="15">
        <v>538.84578894042966</v>
      </c>
      <c r="BD487" s="15">
        <v>224.71716992187501</v>
      </c>
      <c r="BE487" s="15">
        <v>0</v>
      </c>
      <c r="BF487" s="15">
        <v>0</v>
      </c>
      <c r="BG487" s="15">
        <f t="shared" si="38"/>
        <v>841.84345979738237</v>
      </c>
      <c r="BH487" t="str">
        <f t="shared" si="39"/>
        <v>NYSEGGas</v>
      </c>
      <c r="BI487" t="str">
        <f>VLOOKUP(BH487,[2]Summary!$C$29:$C$56,1,0)</f>
        <v>NYSEGGas</v>
      </c>
      <c r="BJ487" s="16">
        <v>44501</v>
      </c>
    </row>
    <row r="488" spans="1:62" x14ac:dyDescent="0.25">
      <c r="A488" s="13" t="s">
        <v>758</v>
      </c>
      <c r="B488" s="34" t="s">
        <v>759</v>
      </c>
      <c r="C488" t="s">
        <v>760</v>
      </c>
      <c r="D488" t="s">
        <v>599</v>
      </c>
      <c r="E488" t="s">
        <v>19</v>
      </c>
      <c r="F488" s="13" t="s">
        <v>22</v>
      </c>
      <c r="G488" s="14"/>
      <c r="H488" s="15">
        <v>574.50107999999989</v>
      </c>
      <c r="I488" s="15">
        <v>110.50767000000005</v>
      </c>
      <c r="J488" s="15">
        <v>757.39905000000022</v>
      </c>
      <c r="K488" s="15">
        <v>501.56134999999983</v>
      </c>
      <c r="L488" s="15">
        <v>205.95970999999989</v>
      </c>
      <c r="M488" s="15">
        <v>112.79787000000007</v>
      </c>
      <c r="N488" s="15">
        <v>614.98858000000052</v>
      </c>
      <c r="O488" s="15">
        <v>392.36856999999964</v>
      </c>
      <c r="P488" s="15">
        <v>551.64294999999981</v>
      </c>
      <c r="Q488" s="15">
        <v>619.98016999999948</v>
      </c>
      <c r="R488" s="15">
        <v>328.3746900000001</v>
      </c>
      <c r="S488" s="15">
        <v>681.24142999999958</v>
      </c>
      <c r="T488" s="15">
        <f t="shared" si="35"/>
        <v>5451.3231199999991</v>
      </c>
      <c r="U488" s="15">
        <v>387.72589999999974</v>
      </c>
      <c r="V488" s="15">
        <v>306.07673000000023</v>
      </c>
      <c r="W488" s="15">
        <v>356.66395999999992</v>
      </c>
      <c r="X488" s="15">
        <v>338.96310999999997</v>
      </c>
      <c r="Y488" s="15">
        <v>379.49043000000012</v>
      </c>
      <c r="Z488" s="15">
        <v>547.57770000000028</v>
      </c>
      <c r="AA488" s="15">
        <v>585.65552999999966</v>
      </c>
      <c r="AB488" s="15">
        <v>515.32435999999996</v>
      </c>
      <c r="AC488" s="15">
        <v>802.82731000000138</v>
      </c>
      <c r="AD488" s="15">
        <v>700.68372999999951</v>
      </c>
      <c r="AE488" s="15">
        <v>725.67931999999939</v>
      </c>
      <c r="AF488" s="15">
        <v>477.53885999999989</v>
      </c>
      <c r="AG488" s="15">
        <f t="shared" si="36"/>
        <v>6124.20694</v>
      </c>
      <c r="AH488" s="15">
        <v>717.72210000000052</v>
      </c>
      <c r="AI488" s="15">
        <v>662.00599999999974</v>
      </c>
      <c r="AJ488" s="15">
        <v>543.42727999999886</v>
      </c>
      <c r="AK488" s="15">
        <v>472.42038000000048</v>
      </c>
      <c r="AL488" s="15">
        <v>406.12368999999973</v>
      </c>
      <c r="AM488" s="15">
        <v>683.28538000000026</v>
      </c>
      <c r="AN488" s="15">
        <v>836.26970000000028</v>
      </c>
      <c r="AO488" s="15">
        <v>506.13079999999951</v>
      </c>
      <c r="AP488" s="15">
        <v>1113.3531399999988</v>
      </c>
      <c r="AQ488" s="15">
        <v>802.07646000000034</v>
      </c>
      <c r="AR488" s="15">
        <v>597.56891000000041</v>
      </c>
      <c r="AS488" s="15">
        <v>633.7079</v>
      </c>
      <c r="AT488" s="15">
        <f t="shared" si="37"/>
        <v>7974.0917399999989</v>
      </c>
      <c r="AU488" s="15">
        <v>1116.3576835937499</v>
      </c>
      <c r="AV488" s="15">
        <v>787.29166796874995</v>
      </c>
      <c r="AW488" s="15">
        <v>678.0325400390625</v>
      </c>
      <c r="AX488" s="15">
        <v>565.50192382812497</v>
      </c>
      <c r="AY488" s="15">
        <v>786.54687939453129</v>
      </c>
      <c r="AZ488" s="15">
        <v>1264.3677197265624</v>
      </c>
      <c r="BA488" s="15">
        <v>725.23692578124997</v>
      </c>
      <c r="BB488" s="15">
        <v>890.39743164062497</v>
      </c>
      <c r="BC488" s="15">
        <v>803.35771679687502</v>
      </c>
      <c r="BD488" s="15">
        <v>541.65977890625004</v>
      </c>
      <c r="BE488" s="15">
        <v>541.65977890625004</v>
      </c>
      <c r="BF488" s="15">
        <v>541.65977890625004</v>
      </c>
      <c r="BG488" s="15">
        <f t="shared" si="38"/>
        <v>9242.0698254882809</v>
      </c>
      <c r="BH488" t="str">
        <f t="shared" si="39"/>
        <v>NYSEGDIST</v>
      </c>
      <c r="BI488" t="str">
        <f>VLOOKUP(BH488,[2]Summary!$C$29:$C$56,1,0)</f>
        <v>NYSEGDist</v>
      </c>
      <c r="BJ488" s="16">
        <v>44562</v>
      </c>
    </row>
    <row r="489" spans="1:62" x14ac:dyDescent="0.25">
      <c r="A489" s="13" t="s">
        <v>761</v>
      </c>
      <c r="B489" s="13" t="s">
        <v>762</v>
      </c>
      <c r="C489" t="s">
        <v>763</v>
      </c>
      <c r="D489" t="s">
        <v>599</v>
      </c>
      <c r="E489" t="s">
        <v>19</v>
      </c>
      <c r="F489" s="13" t="s">
        <v>20</v>
      </c>
      <c r="G489" s="14"/>
      <c r="H489" s="15">
        <v>40.254390000000001</v>
      </c>
      <c r="I489" s="15">
        <v>-10.072830000000002</v>
      </c>
      <c r="J489" s="15">
        <v>23.955759999999994</v>
      </c>
      <c r="K489" s="15">
        <v>82.470579999999998</v>
      </c>
      <c r="L489" s="15">
        <v>211.97318999999999</v>
      </c>
      <c r="M489" s="15">
        <v>-43.991400000000006</v>
      </c>
      <c r="N489" s="15">
        <v>-0.85721000000000003</v>
      </c>
      <c r="O489" s="15">
        <v>215.17717000000002</v>
      </c>
      <c r="P489" s="15">
        <v>2.3504800000000006</v>
      </c>
      <c r="Q489" s="15">
        <v>47.662649999999999</v>
      </c>
      <c r="R489" s="15">
        <v>5.1032999999999999</v>
      </c>
      <c r="S489" s="15">
        <v>-66.546120000000002</v>
      </c>
      <c r="T489" s="15">
        <f t="shared" si="35"/>
        <v>507.47995999999989</v>
      </c>
      <c r="U489" s="15">
        <v>1.72753</v>
      </c>
      <c r="V489" s="15">
        <v>-0.15981000000000001</v>
      </c>
      <c r="W489" s="15">
        <v>-0.85714999999999986</v>
      </c>
      <c r="X489" s="15">
        <v>39.888729999999995</v>
      </c>
      <c r="Y489" s="15">
        <v>4.0200000000000522E-3</v>
      </c>
      <c r="Z489" s="15">
        <v>-0.36013999999999996</v>
      </c>
      <c r="AA489" s="15">
        <v>-0.34802000000000005</v>
      </c>
      <c r="AB489" s="15">
        <v>-0.33608000000000005</v>
      </c>
      <c r="AC489" s="15">
        <v>-0.27522000000000002</v>
      </c>
      <c r="AD489" s="15">
        <v>-0.33534000000000003</v>
      </c>
      <c r="AE489" s="15">
        <v>-0.32452000000000003</v>
      </c>
      <c r="AF489" s="15">
        <v>-0.25642000000000004</v>
      </c>
      <c r="AG489" s="15">
        <f t="shared" si="36"/>
        <v>38.36757999999999</v>
      </c>
      <c r="AH489" s="15">
        <v>-1.1467400000000001</v>
      </c>
      <c r="AI489" s="15">
        <v>-0.32815000000000005</v>
      </c>
      <c r="AJ489" s="15">
        <v>-0.16306000000000001</v>
      </c>
      <c r="AK489" s="15">
        <v>-0.27756999999999998</v>
      </c>
      <c r="AL489" s="15">
        <v>-0.35249999999999998</v>
      </c>
      <c r="AM489" s="15">
        <v>-0.31203000000000003</v>
      </c>
      <c r="AN489" s="15">
        <v>-0.42691999999999997</v>
      </c>
      <c r="AO489" s="15">
        <v>-0.33311000000000002</v>
      </c>
      <c r="AP489" s="15">
        <v>-0.32091000000000003</v>
      </c>
      <c r="AQ489" s="15">
        <v>-0.33309000000000005</v>
      </c>
      <c r="AR489" s="15">
        <v>-0.32237000000000005</v>
      </c>
      <c r="AS489" s="15">
        <v>-0.36918000000000001</v>
      </c>
      <c r="AT489" s="15">
        <f t="shared" si="37"/>
        <v>-4.6856300000000006</v>
      </c>
      <c r="AU489" s="15">
        <v>-0.34283999633789064</v>
      </c>
      <c r="AV489" s="15">
        <v>-0.30966000366210938</v>
      </c>
      <c r="AW489" s="15">
        <v>-0.50804998779296873</v>
      </c>
      <c r="AX489" s="15">
        <v>-0.38645001220703123</v>
      </c>
      <c r="AY489" s="15">
        <v>-0.35767999267578127</v>
      </c>
      <c r="AZ489" s="15">
        <v>-0.37526000976562501</v>
      </c>
      <c r="BA489" s="15">
        <v>-0.38774999999999998</v>
      </c>
      <c r="BB489" s="15">
        <v>-0.38774999999999998</v>
      </c>
      <c r="BC489" s="15">
        <v>397.3633649902344</v>
      </c>
      <c r="BD489" s="15">
        <v>0</v>
      </c>
      <c r="BE489" s="15">
        <v>0</v>
      </c>
      <c r="BF489" s="15">
        <v>0</v>
      </c>
      <c r="BG489" s="15">
        <f t="shared" si="38"/>
        <v>394.307924987793</v>
      </c>
      <c r="BH489" t="str">
        <f t="shared" si="39"/>
        <v>NYSEGDIST</v>
      </c>
      <c r="BI489" t="str">
        <f>VLOOKUP(BH489,[2]Summary!$C$29:$C$56,1,0)</f>
        <v>NYSEGDist</v>
      </c>
      <c r="BJ489" s="16">
        <v>44470</v>
      </c>
    </row>
    <row r="490" spans="1:62" x14ac:dyDescent="0.25">
      <c r="A490" s="13" t="s">
        <v>764</v>
      </c>
      <c r="B490" s="13" t="s">
        <v>765</v>
      </c>
      <c r="C490" t="s">
        <v>766</v>
      </c>
      <c r="D490" t="s">
        <v>599</v>
      </c>
      <c r="E490" t="s">
        <v>19</v>
      </c>
      <c r="F490" s="13" t="s">
        <v>22</v>
      </c>
      <c r="G490" s="14"/>
      <c r="H490" s="15">
        <v>52.632789999999993</v>
      </c>
      <c r="I490" s="15">
        <v>53.11930999999997</v>
      </c>
      <c r="J490" s="15">
        <v>89.21566999999996</v>
      </c>
      <c r="K490" s="15">
        <v>75.789650000000009</v>
      </c>
      <c r="L490" s="15">
        <v>65.421480000000045</v>
      </c>
      <c r="M490" s="15">
        <v>3.5442199999999988</v>
      </c>
      <c r="N490" s="15">
        <v>45.083469999999956</v>
      </c>
      <c r="O490" s="15">
        <v>93.23485000000008</v>
      </c>
      <c r="P490" s="15">
        <v>79.892899999999955</v>
      </c>
      <c r="Q490" s="15">
        <v>85.915509999999955</v>
      </c>
      <c r="R490" s="15">
        <v>49.92466000000001</v>
      </c>
      <c r="S490" s="15">
        <v>103.18794999999996</v>
      </c>
      <c r="T490" s="15">
        <f t="shared" si="35"/>
        <v>796.96245999999985</v>
      </c>
      <c r="U490" s="15">
        <v>170.96872000000002</v>
      </c>
      <c r="V490" s="15">
        <v>197.65682999999996</v>
      </c>
      <c r="W490" s="15">
        <v>287.04026999999991</v>
      </c>
      <c r="X490" s="15">
        <v>306.81036999999981</v>
      </c>
      <c r="Y490" s="15">
        <v>524.61791000000028</v>
      </c>
      <c r="Z490" s="15">
        <v>451.82887999999986</v>
      </c>
      <c r="AA490" s="15">
        <v>240.55230000000003</v>
      </c>
      <c r="AB490" s="15">
        <v>136.62471000000005</v>
      </c>
      <c r="AC490" s="15">
        <v>960.92934000000037</v>
      </c>
      <c r="AD490" s="15">
        <v>1597.7116899999996</v>
      </c>
      <c r="AE490" s="15">
        <v>320.09381999999988</v>
      </c>
      <c r="AF490" s="15">
        <v>442.21401999999989</v>
      </c>
      <c r="AG490" s="15">
        <f t="shared" si="36"/>
        <v>5637.048859999999</v>
      </c>
      <c r="AH490" s="15">
        <v>861.70498000000009</v>
      </c>
      <c r="AI490" s="15">
        <v>949.96498000000008</v>
      </c>
      <c r="AJ490" s="15">
        <v>408.9820299999999</v>
      </c>
      <c r="AK490" s="15">
        <v>326.59405999999996</v>
      </c>
      <c r="AL490" s="15">
        <v>168.37263999999999</v>
      </c>
      <c r="AM490" s="15">
        <v>72.644329999999954</v>
      </c>
      <c r="AN490" s="15">
        <v>79.903079999999974</v>
      </c>
      <c r="AO490" s="15">
        <v>94.847359999999995</v>
      </c>
      <c r="AP490" s="15">
        <v>118.22617999999999</v>
      </c>
      <c r="AQ490" s="15">
        <v>80.967110000000076</v>
      </c>
      <c r="AR490" s="15">
        <v>72.990179999999995</v>
      </c>
      <c r="AS490" s="15">
        <v>22.801480000000019</v>
      </c>
      <c r="AT490" s="15">
        <f t="shared" si="37"/>
        <v>3257.9984100000006</v>
      </c>
      <c r="AU490" s="15">
        <v>88.264802185058599</v>
      </c>
      <c r="AV490" s="15">
        <v>228.40911059570311</v>
      </c>
      <c r="AW490" s="15">
        <v>161.91484252929686</v>
      </c>
      <c r="AX490" s="15">
        <v>117.39315985107422</v>
      </c>
      <c r="AY490" s="15">
        <v>119.51751940917968</v>
      </c>
      <c r="AZ490" s="15">
        <v>150.09126904296875</v>
      </c>
      <c r="BA490" s="15">
        <v>420.33677270507815</v>
      </c>
      <c r="BB490" s="15">
        <v>260.10656652832029</v>
      </c>
      <c r="BC490" s="15">
        <v>382.73829980468747</v>
      </c>
      <c r="BD490" s="15">
        <v>168.69320539550782</v>
      </c>
      <c r="BE490" s="15">
        <v>168.69320539550782</v>
      </c>
      <c r="BF490" s="15">
        <v>168.69320539550782</v>
      </c>
      <c r="BG490" s="15">
        <f t="shared" si="38"/>
        <v>2434.8519588378908</v>
      </c>
      <c r="BH490" t="str">
        <f t="shared" si="39"/>
        <v>NYSEGDIST</v>
      </c>
      <c r="BI490" t="str">
        <f>VLOOKUP(BH490,[2]Summary!$C$29:$C$56,1,0)</f>
        <v>NYSEGDist</v>
      </c>
      <c r="BJ490" s="16">
        <v>44562</v>
      </c>
    </row>
    <row r="491" spans="1:62" x14ac:dyDescent="0.25">
      <c r="A491" s="13" t="s">
        <v>767</v>
      </c>
      <c r="B491" s="34" t="s">
        <v>768</v>
      </c>
      <c r="C491" t="s">
        <v>769</v>
      </c>
      <c r="D491" t="s">
        <v>599</v>
      </c>
      <c r="E491" t="s">
        <v>301</v>
      </c>
      <c r="F491" s="13" t="s">
        <v>60</v>
      </c>
      <c r="G491" s="14"/>
      <c r="H491" s="15">
        <v>0</v>
      </c>
      <c r="I491" s="15">
        <v>0</v>
      </c>
      <c r="J491" s="15">
        <v>0</v>
      </c>
      <c r="K491" s="15">
        <v>0</v>
      </c>
      <c r="L491" s="15">
        <v>-2.66E-3</v>
      </c>
      <c r="M491" s="15">
        <v>9.6060000000000006E-2</v>
      </c>
      <c r="N491" s="15">
        <v>0</v>
      </c>
      <c r="O491" s="15">
        <v>0</v>
      </c>
      <c r="P491" s="15">
        <v>0</v>
      </c>
      <c r="Q491" s="15">
        <v>0</v>
      </c>
      <c r="R491" s="15">
        <v>0</v>
      </c>
      <c r="S491" s="15">
        <v>3.5188800000000002</v>
      </c>
      <c r="T491" s="15">
        <f t="shared" si="35"/>
        <v>3.6122800000000002</v>
      </c>
      <c r="U491" s="15">
        <v>0.30863999999999997</v>
      </c>
      <c r="V491" s="15">
        <v>0.27876999999999996</v>
      </c>
      <c r="W491" s="15">
        <v>0.96628000000000003</v>
      </c>
      <c r="X491" s="15">
        <v>1.1592100000000001</v>
      </c>
      <c r="Y491" s="15">
        <v>0.55686999999999998</v>
      </c>
      <c r="Z491" s="15">
        <v>0.53889999999999993</v>
      </c>
      <c r="AA491" s="15">
        <v>0.55686999999999998</v>
      </c>
      <c r="AB491" s="15">
        <v>0.55686999999999998</v>
      </c>
      <c r="AC491" s="15">
        <v>0.53889999999999993</v>
      </c>
      <c r="AD491" s="15">
        <v>0.55686999999999998</v>
      </c>
      <c r="AE491" s="15">
        <v>0.53889999999999993</v>
      </c>
      <c r="AF491" s="15">
        <v>0.40134000000000003</v>
      </c>
      <c r="AG491" s="15">
        <f t="shared" si="36"/>
        <v>6.9584200000000003</v>
      </c>
      <c r="AH491" s="15">
        <v>0.57496999999999998</v>
      </c>
      <c r="AI491" s="15">
        <v>0.53788000000000002</v>
      </c>
      <c r="AJ491" s="15">
        <v>0.26727999999999996</v>
      </c>
      <c r="AK491" s="15">
        <v>0.45499000000000001</v>
      </c>
      <c r="AL491" s="15">
        <v>0.57784999999999997</v>
      </c>
      <c r="AM491" s="15">
        <v>0.51140999999999992</v>
      </c>
      <c r="AN491" s="15">
        <v>17.653639999999999</v>
      </c>
      <c r="AO491" s="15">
        <v>41.883799999999994</v>
      </c>
      <c r="AP491" s="15">
        <v>27.744409999999998</v>
      </c>
      <c r="AQ491" s="15">
        <v>0.54601999999999995</v>
      </c>
      <c r="AR491" s="15">
        <v>0.52840999999999994</v>
      </c>
      <c r="AS491" s="15">
        <v>0.60516000000000003</v>
      </c>
      <c r="AT491" s="15">
        <f t="shared" si="37"/>
        <v>91.885819999999981</v>
      </c>
      <c r="AU491" s="15">
        <v>0.56196997070312504</v>
      </c>
      <c r="AV491" s="15">
        <v>0.50757998657226566</v>
      </c>
      <c r="AW491" s="15">
        <v>0.83286999511718751</v>
      </c>
      <c r="AX491" s="15">
        <v>0.63346997070312505</v>
      </c>
      <c r="AY491" s="15">
        <v>0.58633001708984378</v>
      </c>
      <c r="AZ491" s="15">
        <v>0.61513000488281255</v>
      </c>
      <c r="BA491" s="15">
        <v>0.63564001464843745</v>
      </c>
      <c r="BB491" s="15">
        <v>23.663399780273437</v>
      </c>
      <c r="BC491" s="15">
        <v>0.66348999023437505</v>
      </c>
      <c r="BD491" s="15">
        <v>152.14460937499999</v>
      </c>
      <c r="BE491" s="15">
        <v>0.83865002441406244</v>
      </c>
      <c r="BF491" s="15">
        <v>-7.4139999999999997</v>
      </c>
      <c r="BG491" s="15">
        <f t="shared" si="38"/>
        <v>174.26913912963866</v>
      </c>
      <c r="BH491" t="str">
        <f t="shared" si="39"/>
        <v>NYSEGCommon</v>
      </c>
      <c r="BI491" t="str">
        <f>VLOOKUP(BH491,[2]Summary!$C$29:$C$56,1,0)</f>
        <v>NYSEGCommon</v>
      </c>
      <c r="BJ491" s="16">
        <v>44562</v>
      </c>
    </row>
    <row r="492" spans="1:62" x14ac:dyDescent="0.25">
      <c r="A492" s="13" t="s">
        <v>770</v>
      </c>
      <c r="B492" s="13" t="s">
        <v>771</v>
      </c>
      <c r="C492" t="s">
        <v>772</v>
      </c>
      <c r="D492" t="s">
        <v>599</v>
      </c>
      <c r="E492" t="s">
        <v>597</v>
      </c>
      <c r="F492" s="13" t="s">
        <v>588</v>
      </c>
      <c r="G492" s="14"/>
      <c r="H492" s="15">
        <v>11.472560000000005</v>
      </c>
      <c r="I492" s="15">
        <v>11.893840000000004</v>
      </c>
      <c r="J492" s="15">
        <v>15.83388999999999</v>
      </c>
      <c r="K492" s="15">
        <v>29.941179999999999</v>
      </c>
      <c r="L492" s="15">
        <v>15.931529999999999</v>
      </c>
      <c r="M492" s="15">
        <v>-5.6973299999999902</v>
      </c>
      <c r="N492" s="15">
        <v>4.1000000000000005</v>
      </c>
      <c r="O492" s="15">
        <v>9.4876400000000025</v>
      </c>
      <c r="P492" s="15">
        <v>29.74907</v>
      </c>
      <c r="Q492" s="15">
        <v>7.8891700000000009</v>
      </c>
      <c r="R492" s="15">
        <v>20.011689999999998</v>
      </c>
      <c r="S492" s="15">
        <v>164.37078000000002</v>
      </c>
      <c r="T492" s="15">
        <f t="shared" si="35"/>
        <v>314.98401999999999</v>
      </c>
      <c r="U492" s="15">
        <v>11.907580000000003</v>
      </c>
      <c r="V492" s="15">
        <v>49.162340000000015</v>
      </c>
      <c r="W492" s="15">
        <v>131.02581000000001</v>
      </c>
      <c r="X492" s="15">
        <v>72.726160000000007</v>
      </c>
      <c r="Y492" s="15">
        <v>61.97569</v>
      </c>
      <c r="Z492" s="15">
        <v>128.25032999999999</v>
      </c>
      <c r="AA492" s="15">
        <v>74.480220000000017</v>
      </c>
      <c r="AB492" s="15">
        <v>53.544070000000005</v>
      </c>
      <c r="AC492" s="15">
        <v>65.623530000000002</v>
      </c>
      <c r="AD492" s="15">
        <v>47.865900000000003</v>
      </c>
      <c r="AE492" s="15">
        <v>2.5714899999999998</v>
      </c>
      <c r="AF492" s="15">
        <v>10.496529999999998</v>
      </c>
      <c r="AG492" s="15">
        <f t="shared" si="36"/>
        <v>709.62965000000008</v>
      </c>
      <c r="AH492" s="15">
        <v>0.27276999999999996</v>
      </c>
      <c r="AI492" s="15">
        <v>0.19971999999999998</v>
      </c>
      <c r="AJ492" s="15">
        <v>0</v>
      </c>
      <c r="AK492" s="15">
        <v>6.2108500000000006</v>
      </c>
      <c r="AL492" s="15">
        <v>-2.2999999999999998E-4</v>
      </c>
      <c r="AM492" s="15">
        <v>0</v>
      </c>
      <c r="AN492" s="15">
        <v>-7.2134800000000006</v>
      </c>
      <c r="AO492" s="15">
        <v>-3.3509999999999998E-2</v>
      </c>
      <c r="AP492" s="15">
        <v>0</v>
      </c>
      <c r="AQ492" s="15">
        <v>0</v>
      </c>
      <c r="AR492" s="15">
        <v>0</v>
      </c>
      <c r="AS492" s="15">
        <v>0</v>
      </c>
      <c r="AT492" s="15">
        <f t="shared" si="37"/>
        <v>-0.56388000000000049</v>
      </c>
      <c r="AU492" s="15">
        <v>0</v>
      </c>
      <c r="AV492" s="15">
        <v>0</v>
      </c>
      <c r="AW492" s="15">
        <v>0</v>
      </c>
      <c r="AX492" s="15">
        <v>0</v>
      </c>
      <c r="AY492" s="15">
        <v>0</v>
      </c>
      <c r="AZ492" s="15">
        <v>0</v>
      </c>
      <c r="BA492" s="15">
        <v>0</v>
      </c>
      <c r="BB492" s="15">
        <v>0</v>
      </c>
      <c r="BC492" s="15">
        <v>0</v>
      </c>
      <c r="BD492" s="15">
        <v>0</v>
      </c>
      <c r="BE492" s="15">
        <v>0</v>
      </c>
      <c r="BF492" s="15">
        <v>0</v>
      </c>
      <c r="BG492" s="15">
        <f t="shared" si="38"/>
        <v>0</v>
      </c>
      <c r="BH492" t="str">
        <f t="shared" si="39"/>
        <v>NYSEGGen</v>
      </c>
      <c r="BI492" t="str">
        <f>VLOOKUP(BH492,[2]Summary!$C$29:$C$56,1,0)</f>
        <v>NYSEGGen</v>
      </c>
      <c r="BJ492" s="16">
        <v>44197</v>
      </c>
    </row>
    <row r="493" spans="1:62" x14ac:dyDescent="0.25">
      <c r="A493" s="13" t="s">
        <v>773</v>
      </c>
      <c r="B493" s="13" t="s">
        <v>774</v>
      </c>
      <c r="C493" t="s">
        <v>775</v>
      </c>
      <c r="D493" t="s">
        <v>599</v>
      </c>
      <c r="E493" t="s">
        <v>301</v>
      </c>
      <c r="F493" s="13" t="s">
        <v>144</v>
      </c>
      <c r="G493" s="14"/>
      <c r="H493" s="15">
        <v>4.7659999999999994E-2</v>
      </c>
      <c r="I493" s="15">
        <v>19.413</v>
      </c>
      <c r="J493" s="15">
        <v>3.4329999999999999E-2</v>
      </c>
      <c r="K493" s="15">
        <v>3.1897699999999998</v>
      </c>
      <c r="L493" s="15">
        <v>1.3609999999999999E-2</v>
      </c>
      <c r="M493" s="15">
        <v>9.3474000000000004</v>
      </c>
      <c r="N493" s="15">
        <v>19.979990000000001</v>
      </c>
      <c r="O493" s="15">
        <v>20.562939999999998</v>
      </c>
      <c r="P493" s="15">
        <v>4.895E-2</v>
      </c>
      <c r="Q493" s="15">
        <v>16.727610000000002</v>
      </c>
      <c r="R493" s="15">
        <v>0.25195000000000001</v>
      </c>
      <c r="S493" s="15">
        <v>0</v>
      </c>
      <c r="T493" s="15">
        <f t="shared" si="35"/>
        <v>89.61721</v>
      </c>
      <c r="U493" s="15">
        <v>0.11772000000000001</v>
      </c>
      <c r="V493" s="15">
        <v>10.802200000000001</v>
      </c>
      <c r="W493" s="15">
        <v>3.2884100000000003</v>
      </c>
      <c r="X493" s="15">
        <v>10.466299999999999</v>
      </c>
      <c r="Y493" s="15">
        <v>19.280909999999999</v>
      </c>
      <c r="Z493" s="15">
        <v>2.8094000000000001</v>
      </c>
      <c r="AA493" s="15">
        <v>7.0831</v>
      </c>
      <c r="AB493" s="15">
        <v>17.06747</v>
      </c>
      <c r="AC493" s="15">
        <v>16.072500000000002</v>
      </c>
      <c r="AD493" s="15">
        <v>16.465209999999999</v>
      </c>
      <c r="AE493" s="15">
        <v>34.639069999999997</v>
      </c>
      <c r="AF493" s="15">
        <v>144.59602000000001</v>
      </c>
      <c r="AG493" s="15">
        <f t="shared" si="36"/>
        <v>282.68831</v>
      </c>
      <c r="AH493" s="15">
        <v>-8.6037099999999995</v>
      </c>
      <c r="AI493" s="15">
        <v>-8.8130000000001013E-2</v>
      </c>
      <c r="AJ493" s="15">
        <v>0.14030999999999993</v>
      </c>
      <c r="AK493" s="15">
        <v>0</v>
      </c>
      <c r="AL493" s="15">
        <v>5.1758500000000005</v>
      </c>
      <c r="AM493" s="15">
        <v>7.7577600000000002</v>
      </c>
      <c r="AN493" s="15">
        <v>6.5057999999999998</v>
      </c>
      <c r="AO493" s="15">
        <v>1.63425</v>
      </c>
      <c r="AP493" s="15">
        <v>14.708159999999999</v>
      </c>
      <c r="AQ493" s="15">
        <v>19.1646</v>
      </c>
      <c r="AR493" s="15">
        <v>0.24074999999999999</v>
      </c>
      <c r="AS493" s="15">
        <v>69.721929999999986</v>
      </c>
      <c r="AT493" s="15">
        <f t="shared" si="37"/>
        <v>116.35756999999998</v>
      </c>
      <c r="AU493" s="15">
        <v>0.43963000488281251</v>
      </c>
      <c r="AV493" s="15">
        <v>6.7463500976562498</v>
      </c>
      <c r="AW493" s="15">
        <v>0.67472998046874999</v>
      </c>
      <c r="AX493" s="15">
        <v>1.2160799560546875</v>
      </c>
      <c r="AY493" s="15">
        <v>0</v>
      </c>
      <c r="AZ493" s="15">
        <v>10.7639599609375</v>
      </c>
      <c r="BA493" s="15">
        <v>4.6627597656250002</v>
      </c>
      <c r="BB493" s="15">
        <v>7.1015097656249999</v>
      </c>
      <c r="BC493" s="15">
        <v>3.230580078125</v>
      </c>
      <c r="BD493" s="15">
        <v>0</v>
      </c>
      <c r="BE493" s="15">
        <v>0</v>
      </c>
      <c r="BF493" s="15">
        <v>115</v>
      </c>
      <c r="BG493" s="15">
        <f t="shared" si="38"/>
        <v>149.83559960937501</v>
      </c>
      <c r="BH493" t="str">
        <f t="shared" si="39"/>
        <v>NYSEGCommon</v>
      </c>
      <c r="BI493" t="str">
        <f>VLOOKUP(BH493,[2]Summary!$C$29:$C$56,1,0)</f>
        <v>NYSEGCommon</v>
      </c>
      <c r="BJ493" s="16">
        <v>44562</v>
      </c>
    </row>
    <row r="494" spans="1:62" x14ac:dyDescent="0.25">
      <c r="A494" s="13" t="s">
        <v>776</v>
      </c>
      <c r="B494" s="13" t="s">
        <v>777</v>
      </c>
      <c r="C494" t="s">
        <v>778</v>
      </c>
      <c r="D494" t="s">
        <v>599</v>
      </c>
      <c r="E494" t="s">
        <v>301</v>
      </c>
      <c r="F494" s="13" t="s">
        <v>33</v>
      </c>
      <c r="G494" s="14"/>
      <c r="H494" s="15">
        <v>0</v>
      </c>
      <c r="I494" s="15">
        <v>0</v>
      </c>
      <c r="J494" s="15">
        <v>0</v>
      </c>
      <c r="K494" s="15">
        <v>0</v>
      </c>
      <c r="L494" s="15">
        <v>0</v>
      </c>
      <c r="M494" s="15">
        <v>0</v>
      </c>
      <c r="N494" s="15">
        <v>0</v>
      </c>
      <c r="O494" s="15">
        <v>0</v>
      </c>
      <c r="P494" s="15">
        <v>0</v>
      </c>
      <c r="Q494" s="15">
        <v>0</v>
      </c>
      <c r="R494" s="15">
        <v>0</v>
      </c>
      <c r="S494" s="15">
        <v>0</v>
      </c>
      <c r="T494" s="15">
        <f t="shared" si="35"/>
        <v>0</v>
      </c>
      <c r="U494" s="15">
        <v>0</v>
      </c>
      <c r="V494" s="15">
        <v>0</v>
      </c>
      <c r="W494" s="15">
        <v>0</v>
      </c>
      <c r="X494" s="15">
        <v>0</v>
      </c>
      <c r="Y494" s="15">
        <v>0</v>
      </c>
      <c r="Z494" s="15">
        <v>0</v>
      </c>
      <c r="AA494" s="15">
        <v>0</v>
      </c>
      <c r="AB494" s="15">
        <v>0</v>
      </c>
      <c r="AC494" s="15">
        <v>0</v>
      </c>
      <c r="AD494" s="15">
        <v>0</v>
      </c>
      <c r="AE494" s="15">
        <v>0</v>
      </c>
      <c r="AF494" s="15">
        <v>0</v>
      </c>
      <c r="AG494" s="15">
        <f t="shared" si="36"/>
        <v>0</v>
      </c>
      <c r="AH494" s="15">
        <v>0</v>
      </c>
      <c r="AI494" s="15">
        <v>0</v>
      </c>
      <c r="AJ494" s="15">
        <v>0</v>
      </c>
      <c r="AK494" s="15">
        <v>0</v>
      </c>
      <c r="AL494" s="15">
        <v>0</v>
      </c>
      <c r="AM494" s="15">
        <v>0</v>
      </c>
      <c r="AN494" s="15">
        <v>0</v>
      </c>
      <c r="AO494" s="15">
        <v>0</v>
      </c>
      <c r="AP494" s="15">
        <v>0</v>
      </c>
      <c r="AQ494" s="15">
        <v>0</v>
      </c>
      <c r="AR494" s="15">
        <v>0</v>
      </c>
      <c r="AS494" s="15">
        <v>0</v>
      </c>
      <c r="AT494" s="15">
        <f t="shared" si="37"/>
        <v>0</v>
      </c>
      <c r="AU494" s="15">
        <v>0</v>
      </c>
      <c r="AV494" s="15">
        <v>0</v>
      </c>
      <c r="AW494" s="15">
        <v>7.9999998211860654E-5</v>
      </c>
      <c r="AX494" s="15">
        <v>0</v>
      </c>
      <c r="AY494" s="15">
        <v>0</v>
      </c>
      <c r="AZ494" s="15">
        <v>1005.5420625</v>
      </c>
      <c r="BA494" s="15">
        <v>-27.813480468750001</v>
      </c>
      <c r="BB494" s="15">
        <v>0</v>
      </c>
      <c r="BC494" s="15">
        <v>0</v>
      </c>
      <c r="BD494" s="15">
        <v>0</v>
      </c>
      <c r="BE494" s="15">
        <v>0</v>
      </c>
      <c r="BF494" s="15">
        <v>27.812999999999999</v>
      </c>
      <c r="BG494" s="15">
        <f t="shared" si="38"/>
        <v>1005.5416620312483</v>
      </c>
      <c r="BH494" t="str">
        <f t="shared" si="39"/>
        <v>NYSEGCommon</v>
      </c>
      <c r="BI494" t="str">
        <f>VLOOKUP(BH494,[2]Summary!$C$29:$C$56,1,0)</f>
        <v>NYSEGCommon</v>
      </c>
      <c r="BJ494" s="16">
        <v>44562</v>
      </c>
    </row>
    <row r="495" spans="1:62" x14ac:dyDescent="0.25">
      <c r="A495" s="13" t="s">
        <v>779</v>
      </c>
      <c r="B495" s="13" t="s">
        <v>780</v>
      </c>
      <c r="C495" t="s">
        <v>781</v>
      </c>
      <c r="D495" t="s">
        <v>599</v>
      </c>
      <c r="E495" t="s">
        <v>19</v>
      </c>
      <c r="F495" s="13" t="s">
        <v>22</v>
      </c>
      <c r="G495" s="14"/>
      <c r="H495" s="15">
        <v>0</v>
      </c>
      <c r="I495" s="15">
        <v>0</v>
      </c>
      <c r="J495" s="15">
        <v>0</v>
      </c>
      <c r="K495" s="15">
        <v>0</v>
      </c>
      <c r="L495" s="15">
        <v>0</v>
      </c>
      <c r="M495" s="15">
        <v>0</v>
      </c>
      <c r="N495" s="15">
        <v>0</v>
      </c>
      <c r="O495" s="15">
        <v>0</v>
      </c>
      <c r="P495" s="15">
        <v>0</v>
      </c>
      <c r="Q495" s="15">
        <v>0</v>
      </c>
      <c r="R495" s="15">
        <v>0</v>
      </c>
      <c r="S495" s="15">
        <v>0</v>
      </c>
      <c r="T495" s="15">
        <f t="shared" si="35"/>
        <v>0</v>
      </c>
      <c r="U495" s="15">
        <v>0</v>
      </c>
      <c r="V495" s="15">
        <v>0</v>
      </c>
      <c r="W495" s="15">
        <v>0</v>
      </c>
      <c r="X495" s="15">
        <v>0</v>
      </c>
      <c r="Y495" s="15">
        <v>0</v>
      </c>
      <c r="Z495" s="15">
        <v>0</v>
      </c>
      <c r="AA495" s="15">
        <v>0</v>
      </c>
      <c r="AB495" s="15">
        <v>0</v>
      </c>
      <c r="AC495" s="15">
        <v>0</v>
      </c>
      <c r="AD495" s="15">
        <v>0</v>
      </c>
      <c r="AE495" s="15">
        <v>0</v>
      </c>
      <c r="AF495" s="15">
        <v>0</v>
      </c>
      <c r="AG495" s="15">
        <f t="shared" si="36"/>
        <v>0</v>
      </c>
      <c r="AH495" s="15">
        <v>0</v>
      </c>
      <c r="AI495" s="15">
        <v>0</v>
      </c>
      <c r="AJ495" s="15">
        <v>0</v>
      </c>
      <c r="AK495" s="15">
        <v>0</v>
      </c>
      <c r="AL495" s="15">
        <v>0</v>
      </c>
      <c r="AM495" s="15">
        <v>0</v>
      </c>
      <c r="AN495" s="15">
        <v>0</v>
      </c>
      <c r="AO495" s="15">
        <v>0</v>
      </c>
      <c r="AP495" s="15">
        <v>0</v>
      </c>
      <c r="AQ495" s="15">
        <v>0</v>
      </c>
      <c r="AR495" s="15">
        <v>0</v>
      </c>
      <c r="AS495" s="15">
        <v>0</v>
      </c>
      <c r="AT495" s="15">
        <f t="shared" si="37"/>
        <v>0</v>
      </c>
      <c r="AU495" s="15">
        <v>1937.8854841461182</v>
      </c>
      <c r="AV495" s="15">
        <v>2986.5253750000002</v>
      </c>
      <c r="AW495" s="15">
        <v>0</v>
      </c>
      <c r="AX495" s="15">
        <v>49.291021240234372</v>
      </c>
      <c r="AY495" s="15">
        <v>0</v>
      </c>
      <c r="AZ495" s="15">
        <v>-4973.7017282867428</v>
      </c>
      <c r="BA495" s="15">
        <v>0</v>
      </c>
      <c r="BB495" s="15">
        <v>0</v>
      </c>
      <c r="BC495" s="15">
        <v>0</v>
      </c>
      <c r="BD495" s="15">
        <v>0</v>
      </c>
      <c r="BE495" s="15">
        <v>0</v>
      </c>
      <c r="BF495" s="15">
        <v>0</v>
      </c>
      <c r="BG495" s="15">
        <f t="shared" si="38"/>
        <v>1.5209960929496447E-4</v>
      </c>
      <c r="BH495" t="str">
        <f t="shared" si="39"/>
        <v>NYSEGDIST</v>
      </c>
      <c r="BI495" t="str">
        <f>VLOOKUP(BH495,[2]Summary!$C$29:$C$56,1,0)</f>
        <v>NYSEGDist</v>
      </c>
      <c r="BJ495" s="16">
        <v>44378</v>
      </c>
    </row>
    <row r="496" spans="1:62" x14ac:dyDescent="0.25">
      <c r="A496" s="13" t="s">
        <v>782</v>
      </c>
      <c r="B496" t="s">
        <v>783</v>
      </c>
      <c r="C496" t="s">
        <v>784</v>
      </c>
      <c r="D496" t="s">
        <v>599</v>
      </c>
      <c r="E496" t="s">
        <v>301</v>
      </c>
      <c r="F496" s="13" t="s">
        <v>33</v>
      </c>
      <c r="G496" s="14"/>
      <c r="H496" s="15">
        <v>0</v>
      </c>
      <c r="I496" s="15">
        <v>-56.064879999999995</v>
      </c>
      <c r="J496" s="15">
        <v>0</v>
      </c>
      <c r="K496" s="15">
        <v>0</v>
      </c>
      <c r="L496" s="15">
        <v>58.413959999999996</v>
      </c>
      <c r="M496" s="15">
        <v>97.626159999999999</v>
      </c>
      <c r="N496" s="15">
        <v>0</v>
      </c>
      <c r="O496" s="15">
        <v>0</v>
      </c>
      <c r="P496" s="15">
        <v>0</v>
      </c>
      <c r="Q496" s="15">
        <v>0</v>
      </c>
      <c r="R496" s="15">
        <v>13.446</v>
      </c>
      <c r="S496" s="15">
        <v>0.2268</v>
      </c>
      <c r="T496" s="15">
        <f t="shared" si="35"/>
        <v>113.64803999999999</v>
      </c>
      <c r="U496" s="15">
        <v>0</v>
      </c>
      <c r="V496" s="15">
        <v>0</v>
      </c>
      <c r="W496" s="15">
        <v>0</v>
      </c>
      <c r="X496" s="15">
        <v>0</v>
      </c>
      <c r="Y496" s="15">
        <v>0</v>
      </c>
      <c r="Z496" s="15">
        <v>0</v>
      </c>
      <c r="AA496" s="15">
        <v>0</v>
      </c>
      <c r="AB496" s="15">
        <v>0</v>
      </c>
      <c r="AC496" s="15">
        <v>0</v>
      </c>
      <c r="AD496" s="15">
        <v>0</v>
      </c>
      <c r="AE496" s="15">
        <v>0</v>
      </c>
      <c r="AF496" s="15">
        <v>0</v>
      </c>
      <c r="AG496" s="15">
        <f t="shared" si="36"/>
        <v>0</v>
      </c>
      <c r="AH496" s="15">
        <v>0</v>
      </c>
      <c r="AI496" s="15">
        <v>0</v>
      </c>
      <c r="AJ496" s="15">
        <v>0</v>
      </c>
      <c r="AK496" s="15">
        <v>22.74165</v>
      </c>
      <c r="AL496" s="15">
        <v>0</v>
      </c>
      <c r="AM496" s="15">
        <v>0</v>
      </c>
      <c r="AN496" s="15">
        <v>177.65033</v>
      </c>
      <c r="AO496" s="15">
        <v>60.641549999999995</v>
      </c>
      <c r="AP496" s="15">
        <v>38.966449999999995</v>
      </c>
      <c r="AQ496" s="15">
        <v>0</v>
      </c>
      <c r="AR496" s="15">
        <v>0</v>
      </c>
      <c r="AS496" s="15">
        <v>0</v>
      </c>
      <c r="AT496" s="15">
        <f t="shared" si="37"/>
        <v>299.99997999999999</v>
      </c>
      <c r="AU496" s="15">
        <v>0</v>
      </c>
      <c r="AV496" s="15">
        <v>0</v>
      </c>
      <c r="AW496" s="15">
        <v>0</v>
      </c>
      <c r="AX496" s="15">
        <v>0</v>
      </c>
      <c r="AY496" s="15">
        <v>0</v>
      </c>
      <c r="AZ496" s="15">
        <v>0</v>
      </c>
      <c r="BA496" s="15">
        <v>0</v>
      </c>
      <c r="BB496" s="15">
        <v>0</v>
      </c>
      <c r="BC496" s="15">
        <v>0</v>
      </c>
      <c r="BD496" s="15">
        <v>0</v>
      </c>
      <c r="BE496" s="15">
        <v>0</v>
      </c>
      <c r="BF496" s="15">
        <v>0</v>
      </c>
      <c r="BG496" s="15">
        <f t="shared" si="38"/>
        <v>0</v>
      </c>
      <c r="BH496" t="str">
        <f t="shared" si="39"/>
        <v>NYSEGCommon</v>
      </c>
      <c r="BI496" t="str">
        <f>VLOOKUP(BH496,[2]Summary!$C$29:$C$56,1,0)</f>
        <v>NYSEGCommon</v>
      </c>
      <c r="BJ496" s="16">
        <v>44197</v>
      </c>
    </row>
    <row r="497" spans="1:62" x14ac:dyDescent="0.25">
      <c r="A497" s="13" t="s">
        <v>785</v>
      </c>
      <c r="B497" s="13" t="s">
        <v>786</v>
      </c>
      <c r="C497" t="s">
        <v>787</v>
      </c>
      <c r="D497" t="s">
        <v>599</v>
      </c>
      <c r="E497" t="s">
        <v>19</v>
      </c>
      <c r="F497" s="13" t="s">
        <v>22</v>
      </c>
      <c r="G497" s="14"/>
      <c r="H497" s="15">
        <v>497.28791999999999</v>
      </c>
      <c r="I497" s="15">
        <v>160.25279999999998</v>
      </c>
      <c r="J497" s="15">
        <v>154.79974999999996</v>
      </c>
      <c r="K497" s="15">
        <v>106.09614999999999</v>
      </c>
      <c r="L497" s="15">
        <v>90.301449999999988</v>
      </c>
      <c r="M497" s="15">
        <v>59.013509999999997</v>
      </c>
      <c r="N497" s="15">
        <v>87.577450000000013</v>
      </c>
      <c r="O497" s="15">
        <v>113.55851999999999</v>
      </c>
      <c r="P497" s="15">
        <v>75.973690000000005</v>
      </c>
      <c r="Q497" s="15">
        <v>204.21700000000004</v>
      </c>
      <c r="R497" s="15">
        <v>78.132199999999997</v>
      </c>
      <c r="S497" s="15">
        <v>111.32899</v>
      </c>
      <c r="T497" s="15">
        <f t="shared" si="35"/>
        <v>1738.53943</v>
      </c>
      <c r="U497" s="15">
        <v>457.72156000000001</v>
      </c>
      <c r="V497" s="15">
        <v>120.30125</v>
      </c>
      <c r="W497" s="15">
        <v>94.950029999999998</v>
      </c>
      <c r="X497" s="15">
        <v>102.93545</v>
      </c>
      <c r="Y497" s="15">
        <v>64.598439999999997</v>
      </c>
      <c r="Z497" s="15">
        <v>92.84302000000001</v>
      </c>
      <c r="AA497" s="15">
        <v>70.816980000000001</v>
      </c>
      <c r="AB497" s="15">
        <v>98.646910000000005</v>
      </c>
      <c r="AC497" s="15">
        <v>39.048900000000003</v>
      </c>
      <c r="AD497" s="15">
        <v>143.64112</v>
      </c>
      <c r="AE497" s="15">
        <v>120.57728999999999</v>
      </c>
      <c r="AF497" s="15">
        <v>103.2567</v>
      </c>
      <c r="AG497" s="15">
        <f t="shared" si="36"/>
        <v>1509.3376499999999</v>
      </c>
      <c r="AH497" s="15">
        <v>233.40111999999996</v>
      </c>
      <c r="AI497" s="15">
        <v>178.54570999999999</v>
      </c>
      <c r="AJ497" s="15">
        <v>85.020240000000001</v>
      </c>
      <c r="AK497" s="15">
        <v>150.40863000000002</v>
      </c>
      <c r="AL497" s="15">
        <v>139.31486000000001</v>
      </c>
      <c r="AM497" s="15">
        <v>144.04766000000001</v>
      </c>
      <c r="AN497" s="15">
        <v>140.93844000000001</v>
      </c>
      <c r="AO497" s="15">
        <v>236.43455000000003</v>
      </c>
      <c r="AP497" s="15">
        <v>229.31447000000003</v>
      </c>
      <c r="AQ497" s="15">
        <v>806.89366000000007</v>
      </c>
      <c r="AR497" s="15">
        <v>177.05941000000001</v>
      </c>
      <c r="AS497" s="15">
        <v>123.90571000000001</v>
      </c>
      <c r="AT497" s="15">
        <f t="shared" si="37"/>
        <v>2645.2844599999999</v>
      </c>
      <c r="AU497" s="15">
        <v>188.61415234374999</v>
      </c>
      <c r="AV497" s="15">
        <v>116.84971874999999</v>
      </c>
      <c r="AW497" s="15">
        <v>141.00016406250001</v>
      </c>
      <c r="AX497" s="15">
        <v>183.62060156250001</v>
      </c>
      <c r="AY497" s="15">
        <v>87.279248046874997</v>
      </c>
      <c r="AZ497" s="15">
        <v>262.03117187499998</v>
      </c>
      <c r="BA497" s="15">
        <v>160.2495703125</v>
      </c>
      <c r="BB497" s="15">
        <v>229.6690625</v>
      </c>
      <c r="BC497" s="15">
        <v>110.5031537475586</v>
      </c>
      <c r="BD497" s="15">
        <v>837.695578125</v>
      </c>
      <c r="BE497" s="15">
        <v>837.695578125</v>
      </c>
      <c r="BF497" s="15">
        <v>837.695578125</v>
      </c>
      <c r="BG497" s="15">
        <f t="shared" si="38"/>
        <v>3992.9035775756834</v>
      </c>
      <c r="BH497" t="str">
        <f t="shared" si="39"/>
        <v>NYSEGDIST</v>
      </c>
      <c r="BI497" t="str">
        <f>VLOOKUP(BH497,[2]Summary!$C$29:$C$56,1,0)</f>
        <v>NYSEGDist</v>
      </c>
      <c r="BJ497" s="16">
        <v>44562</v>
      </c>
    </row>
    <row r="498" spans="1:62" x14ac:dyDescent="0.25">
      <c r="A498" s="13" t="s">
        <v>788</v>
      </c>
      <c r="B498" s="34" t="s">
        <v>789</v>
      </c>
      <c r="C498" t="s">
        <v>790</v>
      </c>
      <c r="D498" t="s">
        <v>599</v>
      </c>
      <c r="E498" t="s">
        <v>301</v>
      </c>
      <c r="F498" s="13" t="s">
        <v>33</v>
      </c>
      <c r="G498" s="14"/>
      <c r="H498" s="15">
        <v>3.1274899999999999</v>
      </c>
      <c r="I498" s="15">
        <v>6.4732899999999995</v>
      </c>
      <c r="J498" s="15">
        <v>3.4308500000000004</v>
      </c>
      <c r="K498" s="15">
        <v>25.672919999999998</v>
      </c>
      <c r="L498" s="15">
        <v>50.738190000000003</v>
      </c>
      <c r="M498" s="15">
        <v>-21.283670000000001</v>
      </c>
      <c r="N498" s="15">
        <v>156.18767000000003</v>
      </c>
      <c r="O498" s="15">
        <v>42.976010000000002</v>
      </c>
      <c r="P498" s="15">
        <v>9.7793299999999999</v>
      </c>
      <c r="Q498" s="15">
        <v>65.46705</v>
      </c>
      <c r="R498" s="15">
        <v>26.196739999999998</v>
      </c>
      <c r="S498" s="15">
        <v>159.47997000000001</v>
      </c>
      <c r="T498" s="15">
        <f t="shared" si="35"/>
        <v>528.24584000000004</v>
      </c>
      <c r="U498" s="15">
        <v>2.6358099999999998</v>
      </c>
      <c r="V498" s="15">
        <v>2.4515899999999999</v>
      </c>
      <c r="W498" s="15">
        <v>7.7341799999999994</v>
      </c>
      <c r="X498" s="15">
        <v>0.46085999999999999</v>
      </c>
      <c r="Y498" s="15">
        <v>-1.14506</v>
      </c>
      <c r="Z498" s="15">
        <v>0</v>
      </c>
      <c r="AA498" s="15">
        <v>0</v>
      </c>
      <c r="AB498" s="15">
        <v>0</v>
      </c>
      <c r="AC498" s="15">
        <v>0</v>
      </c>
      <c r="AD498" s="15">
        <v>0</v>
      </c>
      <c r="AE498" s="15">
        <v>0</v>
      </c>
      <c r="AF498" s="15">
        <v>-0.45474999999999999</v>
      </c>
      <c r="AG498" s="15">
        <f t="shared" si="36"/>
        <v>11.68263</v>
      </c>
      <c r="AH498" s="15">
        <v>0</v>
      </c>
      <c r="AI498" s="15">
        <v>0</v>
      </c>
      <c r="AJ498" s="15">
        <v>0</v>
      </c>
      <c r="AK498" s="15">
        <v>0</v>
      </c>
      <c r="AL498" s="15">
        <v>0</v>
      </c>
      <c r="AM498" s="15">
        <v>0</v>
      </c>
      <c r="AN498" s="15">
        <v>0</v>
      </c>
      <c r="AO498" s="15">
        <v>0</v>
      </c>
      <c r="AP498" s="15">
        <v>0</v>
      </c>
      <c r="AQ498" s="15">
        <v>0</v>
      </c>
      <c r="AR498" s="15">
        <v>0</v>
      </c>
      <c r="AS498" s="15">
        <v>-23.389800000000001</v>
      </c>
      <c r="AT498" s="15">
        <f t="shared" si="37"/>
        <v>-23.389800000000001</v>
      </c>
      <c r="AU498" s="15">
        <v>0</v>
      </c>
      <c r="AV498" s="15">
        <v>0</v>
      </c>
      <c r="AW498" s="15">
        <v>0</v>
      </c>
      <c r="AX498" s="15">
        <v>0</v>
      </c>
      <c r="AY498" s="15">
        <v>0</v>
      </c>
      <c r="AZ498" s="15">
        <v>0</v>
      </c>
      <c r="BA498" s="15">
        <v>0</v>
      </c>
      <c r="BB498" s="15">
        <v>0</v>
      </c>
      <c r="BC498" s="15">
        <v>0</v>
      </c>
      <c r="BD498" s="15">
        <v>0</v>
      </c>
      <c r="BE498" s="15">
        <v>0</v>
      </c>
      <c r="BF498" s="15">
        <v>0</v>
      </c>
      <c r="BG498" s="15">
        <f t="shared" si="38"/>
        <v>0</v>
      </c>
      <c r="BH498" t="str">
        <f t="shared" si="39"/>
        <v>NYSEGCommon</v>
      </c>
      <c r="BI498" t="str">
        <f>VLOOKUP(BH498,[2]Summary!$C$29:$C$56,1,0)</f>
        <v>NYSEGCommon</v>
      </c>
      <c r="BJ498" s="16">
        <v>44197</v>
      </c>
    </row>
    <row r="499" spans="1:62" x14ac:dyDescent="0.25">
      <c r="A499" s="13" t="s">
        <v>791</v>
      </c>
      <c r="B499" s="13" t="s">
        <v>792</v>
      </c>
      <c r="C499" t="s">
        <v>793</v>
      </c>
      <c r="D499" t="s">
        <v>599</v>
      </c>
      <c r="E499" t="s">
        <v>19</v>
      </c>
      <c r="F499" s="13" t="s">
        <v>22</v>
      </c>
      <c r="G499" s="14"/>
      <c r="H499" s="15">
        <v>17.350189999999998</v>
      </c>
      <c r="I499" s="15">
        <v>22.798770000000001</v>
      </c>
      <c r="J499" s="15">
        <v>27.820640000000004</v>
      </c>
      <c r="K499" s="15">
        <v>167.47779</v>
      </c>
      <c r="L499" s="15">
        <v>27.197989999999997</v>
      </c>
      <c r="M499" s="15">
        <v>64.207030000000003</v>
      </c>
      <c r="N499" s="15">
        <v>20.068440000000002</v>
      </c>
      <c r="O499" s="15">
        <v>1068.4584600000001</v>
      </c>
      <c r="P499" s="15">
        <v>22.85679</v>
      </c>
      <c r="Q499" s="15">
        <v>58.35671</v>
      </c>
      <c r="R499" s="15">
        <v>128.20714000000001</v>
      </c>
      <c r="S499" s="15">
        <v>30.018069999999998</v>
      </c>
      <c r="T499" s="15">
        <f t="shared" si="35"/>
        <v>1654.8180200000002</v>
      </c>
      <c r="U499" s="15">
        <v>325.63196000000005</v>
      </c>
      <c r="V499" s="15">
        <v>16.706029999999998</v>
      </c>
      <c r="W499" s="15">
        <v>26.590679999999999</v>
      </c>
      <c r="X499" s="15">
        <v>112.96833000000001</v>
      </c>
      <c r="Y499" s="15">
        <v>-1.4162300000000001</v>
      </c>
      <c r="Z499" s="15">
        <v>116.85431</v>
      </c>
      <c r="AA499" s="15">
        <v>112.19467</v>
      </c>
      <c r="AB499" s="15">
        <v>10.37209</v>
      </c>
      <c r="AC499" s="15">
        <v>22.648389999999999</v>
      </c>
      <c r="AD499" s="15">
        <v>49.82508</v>
      </c>
      <c r="AE499" s="15">
        <v>2.70913</v>
      </c>
      <c r="AF499" s="15">
        <v>114.77603000000001</v>
      </c>
      <c r="AG499" s="15">
        <f t="shared" si="36"/>
        <v>909.86046999999985</v>
      </c>
      <c r="AH499" s="15">
        <v>34.664679999999997</v>
      </c>
      <c r="AI499" s="15">
        <v>-37.643900000000002</v>
      </c>
      <c r="AJ499" s="15">
        <v>73.760319999999993</v>
      </c>
      <c r="AK499" s="15">
        <v>16.541599999999999</v>
      </c>
      <c r="AL499" s="15">
        <v>29.311149999999998</v>
      </c>
      <c r="AM499" s="15">
        <v>44.574259999999995</v>
      </c>
      <c r="AN499" s="15">
        <v>33.856259999999999</v>
      </c>
      <c r="AO499" s="15">
        <v>18.816669999999998</v>
      </c>
      <c r="AP499" s="15">
        <v>27.27955</v>
      </c>
      <c r="AQ499" s="15">
        <v>40.498719999999999</v>
      </c>
      <c r="AR499" s="15">
        <v>17.692010000000003</v>
      </c>
      <c r="AS499" s="15">
        <v>73.966909999999999</v>
      </c>
      <c r="AT499" s="15">
        <f t="shared" si="37"/>
        <v>373.31822999999991</v>
      </c>
      <c r="AU499" s="15">
        <v>105.20182812500001</v>
      </c>
      <c r="AV499" s="15">
        <v>69.037619140624997</v>
      </c>
      <c r="AW499" s="15">
        <v>13.28889013671875</v>
      </c>
      <c r="AX499" s="15">
        <v>85.361306562423707</v>
      </c>
      <c r="AY499" s="15">
        <v>33.2973984375</v>
      </c>
      <c r="AZ499" s="15">
        <v>46.374110839843752</v>
      </c>
      <c r="BA499" s="15">
        <v>21.245509765624998</v>
      </c>
      <c r="BB499" s="15">
        <v>25.775829589843749</v>
      </c>
      <c r="BC499" s="15">
        <v>8.3057200927734378</v>
      </c>
      <c r="BD499" s="15">
        <v>85.389007812499997</v>
      </c>
      <c r="BE499" s="15">
        <v>151.80268749999999</v>
      </c>
      <c r="BF499" s="15">
        <v>142.315015625</v>
      </c>
      <c r="BG499" s="15">
        <f t="shared" si="38"/>
        <v>787.39492362785336</v>
      </c>
      <c r="BH499" t="str">
        <f t="shared" si="39"/>
        <v>NYSEGDIST</v>
      </c>
      <c r="BI499" t="str">
        <f>VLOOKUP(BH499,[2]Summary!$C$29:$C$56,1,0)</f>
        <v>NYSEGDist</v>
      </c>
      <c r="BJ499" s="16">
        <v>44562</v>
      </c>
    </row>
    <row r="500" spans="1:62" x14ac:dyDescent="0.25">
      <c r="A500" s="13" t="s">
        <v>794</v>
      </c>
      <c r="B500" s="13" t="s">
        <v>795</v>
      </c>
      <c r="C500" t="s">
        <v>796</v>
      </c>
      <c r="D500" t="s">
        <v>599</v>
      </c>
      <c r="E500" t="s">
        <v>301</v>
      </c>
      <c r="F500" s="13" t="s">
        <v>33</v>
      </c>
      <c r="G500" s="14"/>
      <c r="H500" s="15">
        <v>2.3794599999999999</v>
      </c>
      <c r="I500" s="15">
        <v>0.80047000000000024</v>
      </c>
      <c r="J500" s="15">
        <v>-1.3579500000000027</v>
      </c>
      <c r="K500" s="15">
        <v>55.566969999999998</v>
      </c>
      <c r="L500" s="15">
        <v>54.600569999999991</v>
      </c>
      <c r="M500" s="15">
        <v>94.092410000000001</v>
      </c>
      <c r="N500" s="15">
        <v>99.625330000000005</v>
      </c>
      <c r="O500" s="15">
        <v>96.158239999999992</v>
      </c>
      <c r="P500" s="15">
        <v>20.86309</v>
      </c>
      <c r="Q500" s="15">
        <v>92.819059999999993</v>
      </c>
      <c r="R500" s="15">
        <v>35.189889999999998</v>
      </c>
      <c r="S500" s="15">
        <v>174.24517</v>
      </c>
      <c r="T500" s="15">
        <f t="shared" si="35"/>
        <v>724.98271</v>
      </c>
      <c r="U500" s="15">
        <v>3.4438599999999995</v>
      </c>
      <c r="V500" s="15">
        <v>1.10449</v>
      </c>
      <c r="W500" s="15">
        <v>0</v>
      </c>
      <c r="X500" s="15">
        <v>0</v>
      </c>
      <c r="Y500" s="15">
        <v>0</v>
      </c>
      <c r="Z500" s="15">
        <v>3.6581700000000001</v>
      </c>
      <c r="AA500" s="15">
        <v>-0.11322</v>
      </c>
      <c r="AB500" s="15">
        <v>-1.7099999999999999E-3</v>
      </c>
      <c r="AC500" s="15">
        <v>0.33534999999999998</v>
      </c>
      <c r="AD500" s="15">
        <v>4.6119999999999994E-2</v>
      </c>
      <c r="AE500" s="15">
        <v>4.6119999999999994E-2</v>
      </c>
      <c r="AF500" s="15">
        <v>-4.0281399999999996</v>
      </c>
      <c r="AG500" s="15">
        <f t="shared" si="36"/>
        <v>4.4910400000000008</v>
      </c>
      <c r="AH500" s="15">
        <v>0</v>
      </c>
      <c r="AI500" s="15">
        <v>0</v>
      </c>
      <c r="AJ500" s="15">
        <v>0</v>
      </c>
      <c r="AK500" s="15">
        <v>0</v>
      </c>
      <c r="AL500" s="15">
        <v>0</v>
      </c>
      <c r="AM500" s="15">
        <v>0</v>
      </c>
      <c r="AN500" s="15">
        <v>0</v>
      </c>
      <c r="AO500" s="15">
        <v>0</v>
      </c>
      <c r="AP500" s="15">
        <v>0</v>
      </c>
      <c r="AQ500" s="15">
        <v>0</v>
      </c>
      <c r="AR500" s="15">
        <v>0</v>
      </c>
      <c r="AS500" s="15">
        <v>-20.21848</v>
      </c>
      <c r="AT500" s="15">
        <f t="shared" si="37"/>
        <v>-20.21848</v>
      </c>
      <c r="AU500" s="15">
        <v>0</v>
      </c>
      <c r="AV500" s="15">
        <v>0</v>
      </c>
      <c r="AW500" s="15">
        <v>0</v>
      </c>
      <c r="AX500" s="15">
        <v>0</v>
      </c>
      <c r="AY500" s="15">
        <v>0</v>
      </c>
      <c r="AZ500" s="15">
        <v>0</v>
      </c>
      <c r="BA500" s="15">
        <v>0</v>
      </c>
      <c r="BB500" s="15">
        <v>0</v>
      </c>
      <c r="BC500" s="15">
        <v>0</v>
      </c>
      <c r="BD500" s="15">
        <v>0</v>
      </c>
      <c r="BE500" s="15">
        <v>0</v>
      </c>
      <c r="BF500" s="15">
        <v>0</v>
      </c>
      <c r="BG500" s="15">
        <f t="shared" si="38"/>
        <v>0</v>
      </c>
      <c r="BH500" t="str">
        <f t="shared" si="39"/>
        <v>NYSEGCommon</v>
      </c>
      <c r="BI500" t="str">
        <f>VLOOKUP(BH500,[2]Summary!$C$29:$C$56,1,0)</f>
        <v>NYSEGCommon</v>
      </c>
      <c r="BJ500" s="16">
        <v>44197</v>
      </c>
    </row>
    <row r="501" spans="1:62" x14ac:dyDescent="0.25">
      <c r="A501" s="13" t="s">
        <v>797</v>
      </c>
      <c r="B501" s="13" t="s">
        <v>798</v>
      </c>
      <c r="C501" t="s">
        <v>799</v>
      </c>
      <c r="D501" t="s">
        <v>599</v>
      </c>
      <c r="E501" t="s">
        <v>301</v>
      </c>
      <c r="F501" s="13" t="s">
        <v>144</v>
      </c>
      <c r="G501" s="14"/>
      <c r="H501" s="15">
        <v>0</v>
      </c>
      <c r="I501" s="15">
        <v>0</v>
      </c>
      <c r="J501" s="15">
        <v>35.379740000000005</v>
      </c>
      <c r="K501" s="15">
        <v>0.67825999999999997</v>
      </c>
      <c r="L501" s="15">
        <v>0</v>
      </c>
      <c r="M501" s="15">
        <v>0</v>
      </c>
      <c r="N501" s="15">
        <v>0</v>
      </c>
      <c r="O501" s="15">
        <v>0</v>
      </c>
      <c r="P501" s="15">
        <v>0</v>
      </c>
      <c r="Q501" s="15">
        <v>0</v>
      </c>
      <c r="R501" s="15">
        <v>0</v>
      </c>
      <c r="S501" s="15">
        <v>10.31616</v>
      </c>
      <c r="T501" s="15">
        <f t="shared" si="35"/>
        <v>46.374160000000003</v>
      </c>
      <c r="U501" s="15">
        <v>0</v>
      </c>
      <c r="V501" s="15">
        <v>0</v>
      </c>
      <c r="W501" s="15">
        <v>0</v>
      </c>
      <c r="X501" s="15">
        <v>0</v>
      </c>
      <c r="Y501" s="15">
        <v>0</v>
      </c>
      <c r="Z501" s="15">
        <v>0</v>
      </c>
      <c r="AA501" s="15">
        <v>14.49846</v>
      </c>
      <c r="AB501" s="15">
        <v>60.704709999999999</v>
      </c>
      <c r="AC501" s="15">
        <v>0</v>
      </c>
      <c r="AD501" s="15">
        <v>1.4572000000000001</v>
      </c>
      <c r="AE501" s="15">
        <v>9.2539999999999997E-2</v>
      </c>
      <c r="AF501" s="15">
        <v>119.89364</v>
      </c>
      <c r="AG501" s="15">
        <f t="shared" si="36"/>
        <v>196.64654999999999</v>
      </c>
      <c r="AH501" s="15">
        <v>0</v>
      </c>
      <c r="AI501" s="15">
        <v>0</v>
      </c>
      <c r="AJ501" s="15">
        <v>0</v>
      </c>
      <c r="AK501" s="15">
        <v>0</v>
      </c>
      <c r="AL501" s="15">
        <v>-27.833410000000001</v>
      </c>
      <c r="AM501" s="15">
        <v>6.2716599999999998</v>
      </c>
      <c r="AN501" s="15">
        <v>21.166840000000001</v>
      </c>
      <c r="AO501" s="15">
        <v>0</v>
      </c>
      <c r="AP501" s="15">
        <v>0</v>
      </c>
      <c r="AQ501" s="15">
        <v>0</v>
      </c>
      <c r="AR501" s="15">
        <v>0</v>
      </c>
      <c r="AS501" s="15">
        <v>0</v>
      </c>
      <c r="AT501" s="15">
        <f t="shared" si="37"/>
        <v>-0.39490999999999943</v>
      </c>
      <c r="AU501" s="15">
        <v>0</v>
      </c>
      <c r="AV501" s="15">
        <v>0</v>
      </c>
      <c r="AW501" s="15">
        <v>0</v>
      </c>
      <c r="AX501" s="15">
        <v>0</v>
      </c>
      <c r="AY501" s="15">
        <v>0</v>
      </c>
      <c r="AZ501" s="15">
        <v>0</v>
      </c>
      <c r="BA501" s="15">
        <v>0</v>
      </c>
      <c r="BB501" s="15">
        <v>0</v>
      </c>
      <c r="BC501" s="15">
        <v>0</v>
      </c>
      <c r="BD501" s="15">
        <v>0</v>
      </c>
      <c r="BE501" s="15">
        <v>0</v>
      </c>
      <c r="BF501" s="15">
        <v>0</v>
      </c>
      <c r="BG501" s="15">
        <f t="shared" si="38"/>
        <v>0</v>
      </c>
      <c r="BH501" t="str">
        <f t="shared" si="39"/>
        <v>NYSEGCommon</v>
      </c>
      <c r="BI501" t="str">
        <f>VLOOKUP(BH501,[2]Summary!$C$29:$C$56,1,0)</f>
        <v>NYSEGCommon</v>
      </c>
      <c r="BJ501" s="16">
        <v>44197</v>
      </c>
    </row>
    <row r="502" spans="1:62" x14ac:dyDescent="0.25">
      <c r="A502" s="13" t="s">
        <v>800</v>
      </c>
      <c r="B502" s="13" t="s">
        <v>801</v>
      </c>
      <c r="C502" t="s">
        <v>802</v>
      </c>
      <c r="D502" t="s">
        <v>599</v>
      </c>
      <c r="E502" t="s">
        <v>475</v>
      </c>
      <c r="F502" s="13" t="s">
        <v>302</v>
      </c>
      <c r="G502" s="14"/>
      <c r="H502" s="15">
        <v>9.5993900000000014</v>
      </c>
      <c r="I502" s="15">
        <v>45.340380000000003</v>
      </c>
      <c r="J502" s="15">
        <v>322.9848100000001</v>
      </c>
      <c r="K502" s="15">
        <v>147.44124999999997</v>
      </c>
      <c r="L502" s="15">
        <v>68.98599999999999</v>
      </c>
      <c r="M502" s="15">
        <v>-69.865409999999997</v>
      </c>
      <c r="N502" s="15">
        <v>69.021659999999997</v>
      </c>
      <c r="O502" s="15">
        <v>78.451319999999996</v>
      </c>
      <c r="P502" s="15">
        <v>125.91302999999999</v>
      </c>
      <c r="Q502" s="15">
        <v>62.828530000000008</v>
      </c>
      <c r="R502" s="15">
        <v>107.15939999999995</v>
      </c>
      <c r="S502" s="15">
        <v>-12.583069999999999</v>
      </c>
      <c r="T502" s="15">
        <f t="shared" si="35"/>
        <v>955.27729000000011</v>
      </c>
      <c r="U502" s="15">
        <v>48.347929999999998</v>
      </c>
      <c r="V502" s="15">
        <v>46.272700000000007</v>
      </c>
      <c r="W502" s="15">
        <v>100.06596999999999</v>
      </c>
      <c r="X502" s="15">
        <v>16.742270000000001</v>
      </c>
      <c r="Y502" s="15">
        <v>115.47350000000002</v>
      </c>
      <c r="Z502" s="15">
        <v>21.20815</v>
      </c>
      <c r="AA502" s="15">
        <v>103.27859999999998</v>
      </c>
      <c r="AB502" s="15">
        <v>64.659069999999986</v>
      </c>
      <c r="AC502" s="15">
        <v>192.77302999999998</v>
      </c>
      <c r="AD502" s="15">
        <v>21.869450000000001</v>
      </c>
      <c r="AE502" s="15">
        <v>138.81097</v>
      </c>
      <c r="AF502" s="15">
        <v>-36.886669999999995</v>
      </c>
      <c r="AG502" s="15">
        <f t="shared" si="36"/>
        <v>832.61496999999997</v>
      </c>
      <c r="AH502" s="15">
        <v>81.590649999999997</v>
      </c>
      <c r="AI502" s="15">
        <v>51.062660000000001</v>
      </c>
      <c r="AJ502" s="15">
        <v>47.7682</v>
      </c>
      <c r="AK502" s="15">
        <v>93.849279999999979</v>
      </c>
      <c r="AL502" s="15">
        <v>75.92564999999999</v>
      </c>
      <c r="AM502" s="15">
        <v>113.42992999999998</v>
      </c>
      <c r="AN502" s="15">
        <v>23.381460000000001</v>
      </c>
      <c r="AO502" s="15">
        <v>46.511519999999997</v>
      </c>
      <c r="AP502" s="15">
        <v>117.69605</v>
      </c>
      <c r="AQ502" s="15">
        <v>64.971329999999995</v>
      </c>
      <c r="AR502" s="15">
        <v>46.752129999999994</v>
      </c>
      <c r="AS502" s="15">
        <v>106.55778000000002</v>
      </c>
      <c r="AT502" s="15">
        <f t="shared" si="37"/>
        <v>869.49663999999984</v>
      </c>
      <c r="AU502" s="15">
        <v>32.581550048828127</v>
      </c>
      <c r="AV502" s="15">
        <v>17.119169677734376</v>
      </c>
      <c r="AW502" s="15">
        <v>130.46969824218749</v>
      </c>
      <c r="AX502" s="15">
        <v>114.4435986328125</v>
      </c>
      <c r="AY502" s="15">
        <v>47.00823013687134</v>
      </c>
      <c r="AZ502" s="15">
        <v>19.534320068359374</v>
      </c>
      <c r="BA502" s="15">
        <v>26.427940429687499</v>
      </c>
      <c r="BB502" s="15">
        <v>30.066881103515627</v>
      </c>
      <c r="BC502" s="15">
        <v>87.576458374023431</v>
      </c>
      <c r="BD502" s="15">
        <v>100</v>
      </c>
      <c r="BE502" s="15">
        <v>100</v>
      </c>
      <c r="BF502" s="15">
        <v>119.874</v>
      </c>
      <c r="BG502" s="15">
        <f t="shared" si="38"/>
        <v>825.10184671401987</v>
      </c>
      <c r="BH502" t="str">
        <f t="shared" si="39"/>
        <v>NYSEGGas</v>
      </c>
      <c r="BI502" t="str">
        <f>VLOOKUP(BH502,[2]Summary!$C$29:$C$56,1,0)</f>
        <v>NYSEGGas</v>
      </c>
      <c r="BJ502" s="16">
        <v>44562</v>
      </c>
    </row>
    <row r="503" spans="1:62" x14ac:dyDescent="0.25">
      <c r="A503" s="13" t="s">
        <v>803</v>
      </c>
      <c r="B503" s="13" t="s">
        <v>804</v>
      </c>
      <c r="C503" t="s">
        <v>805</v>
      </c>
      <c r="D503" t="s">
        <v>599</v>
      </c>
      <c r="E503" t="s">
        <v>301</v>
      </c>
      <c r="F503" s="13" t="s">
        <v>62</v>
      </c>
      <c r="G503" s="14"/>
      <c r="H503" s="15">
        <v>0</v>
      </c>
      <c r="I503" s="15">
        <v>0</v>
      </c>
      <c r="J503" s="15">
        <v>0.84389999999999998</v>
      </c>
      <c r="K503" s="15">
        <v>0</v>
      </c>
      <c r="L503" s="15">
        <v>0</v>
      </c>
      <c r="M503" s="15">
        <v>4.96</v>
      </c>
      <c r="N503" s="15">
        <v>38.564239999999998</v>
      </c>
      <c r="O503" s="15">
        <v>0</v>
      </c>
      <c r="P503" s="15">
        <v>34.226260000000003</v>
      </c>
      <c r="Q503" s="15">
        <v>110.30071000000001</v>
      </c>
      <c r="R503" s="15">
        <v>56.473049999999994</v>
      </c>
      <c r="S503" s="15">
        <v>750.57792999999992</v>
      </c>
      <c r="T503" s="15">
        <f t="shared" si="35"/>
        <v>995.94608999999991</v>
      </c>
      <c r="U503" s="15">
        <v>1.21485</v>
      </c>
      <c r="V503" s="15">
        <v>15.42009</v>
      </c>
      <c r="W503" s="15">
        <v>-2.4297</v>
      </c>
      <c r="X503" s="15">
        <v>6.7410600000000001</v>
      </c>
      <c r="Y503" s="15">
        <v>45.846170000000001</v>
      </c>
      <c r="Z503" s="15">
        <v>0</v>
      </c>
      <c r="AA503" s="15">
        <v>0</v>
      </c>
      <c r="AB503" s="15">
        <v>2.3173000000000004</v>
      </c>
      <c r="AC503" s="15">
        <v>5.1650100000000005</v>
      </c>
      <c r="AD503" s="15">
        <v>0.57389000000000001</v>
      </c>
      <c r="AE503" s="15">
        <v>0.57389000000000001</v>
      </c>
      <c r="AF503" s="15">
        <v>40.029520000000005</v>
      </c>
      <c r="AG503" s="15">
        <f t="shared" si="36"/>
        <v>115.45208000000002</v>
      </c>
      <c r="AH503" s="15">
        <v>2.4508800000000002</v>
      </c>
      <c r="AI503" s="15">
        <v>2.4508800000000002</v>
      </c>
      <c r="AJ503" s="15">
        <v>-4.9017600000000003</v>
      </c>
      <c r="AK503" s="15">
        <v>0</v>
      </c>
      <c r="AL503" s="15">
        <v>0</v>
      </c>
      <c r="AM503" s="15">
        <v>0</v>
      </c>
      <c r="AN503" s="15">
        <v>0</v>
      </c>
      <c r="AO503" s="15">
        <v>10.886610000000001</v>
      </c>
      <c r="AP503" s="15">
        <v>-11.629620000000001</v>
      </c>
      <c r="AQ503" s="15">
        <v>-0.28209999999999991</v>
      </c>
      <c r="AR503" s="15">
        <v>2.8373000000000004</v>
      </c>
      <c r="AS503" s="15">
        <v>17.622029999999995</v>
      </c>
      <c r="AT503" s="15">
        <f t="shared" si="37"/>
        <v>19.434219999999996</v>
      </c>
      <c r="AU503" s="15">
        <v>-7.2660003662109368E-2</v>
      </c>
      <c r="AV503" s="15">
        <v>1.6600000381469728E-2</v>
      </c>
      <c r="AW503" s="15">
        <v>0.64141998291015623</v>
      </c>
      <c r="AX503" s="15">
        <v>0.73067999267578121</v>
      </c>
      <c r="AY503" s="15">
        <v>0.55215997314453125</v>
      </c>
      <c r="AZ503" s="15">
        <v>-0.96526000976562498</v>
      </c>
      <c r="BA503" s="15">
        <v>1.2662399902343751</v>
      </c>
      <c r="BB503" s="15">
        <v>0.6946400146484375</v>
      </c>
      <c r="BC503" s="15">
        <v>7.7956801757812499</v>
      </c>
      <c r="BD503" s="15">
        <v>0</v>
      </c>
      <c r="BE503" s="15">
        <v>5</v>
      </c>
      <c r="BF503" s="15">
        <v>3893.2559999999999</v>
      </c>
      <c r="BG503" s="15">
        <f t="shared" si="38"/>
        <v>3908.9155001163481</v>
      </c>
      <c r="BH503" t="str">
        <f t="shared" si="39"/>
        <v>NYSEGCommon</v>
      </c>
      <c r="BI503" t="str">
        <f>VLOOKUP(BH503,[2]Summary!$C$29:$C$56,1,0)</f>
        <v>NYSEGCommon</v>
      </c>
      <c r="BJ503" s="16">
        <v>44562</v>
      </c>
    </row>
    <row r="504" spans="1:62" x14ac:dyDescent="0.25">
      <c r="A504" s="13" t="s">
        <v>806</v>
      </c>
      <c r="B504" s="13" t="s">
        <v>807</v>
      </c>
      <c r="C504" t="s">
        <v>808</v>
      </c>
      <c r="D504" t="s">
        <v>599</v>
      </c>
      <c r="E504" t="s">
        <v>475</v>
      </c>
      <c r="F504" s="13" t="s">
        <v>426</v>
      </c>
      <c r="G504" s="14"/>
      <c r="H504" s="15">
        <v>0</v>
      </c>
      <c r="I504" s="15">
        <v>0</v>
      </c>
      <c r="J504" s="15">
        <v>0</v>
      </c>
      <c r="K504" s="15">
        <v>0</v>
      </c>
      <c r="L504" s="15">
        <v>0</v>
      </c>
      <c r="M504" s="15">
        <v>0</v>
      </c>
      <c r="N504" s="15">
        <v>0</v>
      </c>
      <c r="O504" s="15">
        <v>0</v>
      </c>
      <c r="P504" s="15">
        <v>0</v>
      </c>
      <c r="Q504" s="15">
        <v>0</v>
      </c>
      <c r="R504" s="15">
        <v>-405.89792000000006</v>
      </c>
      <c r="S504" s="15">
        <v>0</v>
      </c>
      <c r="T504" s="15">
        <f t="shared" si="35"/>
        <v>-405.89792000000006</v>
      </c>
      <c r="U504" s="15">
        <v>0</v>
      </c>
      <c r="V504" s="15">
        <v>0</v>
      </c>
      <c r="W504" s="15">
        <v>0</v>
      </c>
      <c r="X504" s="15">
        <v>0</v>
      </c>
      <c r="Y504" s="15">
        <v>0</v>
      </c>
      <c r="Z504" s="15">
        <v>46.457999999999998</v>
      </c>
      <c r="AA504" s="15">
        <v>0</v>
      </c>
      <c r="AB504" s="15">
        <v>0</v>
      </c>
      <c r="AC504" s="15">
        <v>0</v>
      </c>
      <c r="AD504" s="15">
        <v>0</v>
      </c>
      <c r="AE504" s="15">
        <v>0</v>
      </c>
      <c r="AF504" s="15">
        <v>0</v>
      </c>
      <c r="AG504" s="15">
        <f t="shared" si="36"/>
        <v>46.457999999999998</v>
      </c>
      <c r="AH504" s="15">
        <v>0</v>
      </c>
      <c r="AI504" s="15">
        <v>0</v>
      </c>
      <c r="AJ504" s="15">
        <v>0</v>
      </c>
      <c r="AK504" s="15">
        <v>0.74770000000000003</v>
      </c>
      <c r="AL504" s="15">
        <v>2.99E-3</v>
      </c>
      <c r="AM504" s="15">
        <v>0</v>
      </c>
      <c r="AN504" s="15">
        <v>0</v>
      </c>
      <c r="AO504" s="15">
        <v>0</v>
      </c>
      <c r="AP504" s="15">
        <v>0</v>
      </c>
      <c r="AQ504" s="15">
        <v>0</v>
      </c>
      <c r="AR504" s="15">
        <v>0</v>
      </c>
      <c r="AS504" s="15">
        <v>0</v>
      </c>
      <c r="AT504" s="15">
        <f t="shared" si="37"/>
        <v>0.75069000000000008</v>
      </c>
      <c r="AU504" s="15">
        <v>0</v>
      </c>
      <c r="AV504" s="15">
        <v>0</v>
      </c>
      <c r="AW504" s="15">
        <v>0</v>
      </c>
      <c r="AX504" s="15">
        <v>0</v>
      </c>
      <c r="AY504" s="15">
        <v>0</v>
      </c>
      <c r="AZ504" s="15">
        <v>0</v>
      </c>
      <c r="BA504" s="15">
        <v>0</v>
      </c>
      <c r="BB504" s="15">
        <v>0</v>
      </c>
      <c r="BC504" s="15">
        <v>0</v>
      </c>
      <c r="BD504" s="15">
        <v>0</v>
      </c>
      <c r="BE504" s="15">
        <v>0</v>
      </c>
      <c r="BF504" s="15">
        <v>0</v>
      </c>
      <c r="BG504" s="15">
        <f t="shared" si="38"/>
        <v>0</v>
      </c>
      <c r="BH504" t="str">
        <f t="shared" si="39"/>
        <v>NYSEGGas</v>
      </c>
      <c r="BI504" t="str">
        <f>VLOOKUP(BH504,[2]Summary!$C$29:$C$56,1,0)</f>
        <v>NYSEGGas</v>
      </c>
      <c r="BJ504" s="16">
        <v>44197</v>
      </c>
    </row>
    <row r="505" spans="1:62" x14ac:dyDescent="0.25">
      <c r="A505" s="13" t="s">
        <v>809</v>
      </c>
      <c r="B505" s="13" t="s">
        <v>810</v>
      </c>
      <c r="C505" t="s">
        <v>811</v>
      </c>
      <c r="D505" t="s">
        <v>599</v>
      </c>
      <c r="E505" t="s">
        <v>301</v>
      </c>
      <c r="F505" s="13" t="s">
        <v>33</v>
      </c>
      <c r="G505" s="14"/>
      <c r="H505" s="15">
        <v>0</v>
      </c>
      <c r="I505" s="15">
        <v>0</v>
      </c>
      <c r="J505" s="15">
        <v>0</v>
      </c>
      <c r="K505" s="15">
        <v>0</v>
      </c>
      <c r="L505" s="15">
        <v>0</v>
      </c>
      <c r="M505" s="15">
        <v>0</v>
      </c>
      <c r="N505" s="15">
        <v>0</v>
      </c>
      <c r="O505" s="15">
        <v>0</v>
      </c>
      <c r="P505" s="15">
        <v>0</v>
      </c>
      <c r="Q505" s="15">
        <v>0</v>
      </c>
      <c r="R505" s="15">
        <v>0</v>
      </c>
      <c r="S505" s="15">
        <v>0</v>
      </c>
      <c r="T505" s="15">
        <f t="shared" si="35"/>
        <v>0</v>
      </c>
      <c r="U505" s="15">
        <v>0</v>
      </c>
      <c r="V505" s="15">
        <v>0</v>
      </c>
      <c r="W505" s="15">
        <v>0</v>
      </c>
      <c r="X505" s="15">
        <v>0</v>
      </c>
      <c r="Y505" s="15">
        <v>0</v>
      </c>
      <c r="Z505" s="15">
        <v>0</v>
      </c>
      <c r="AA505" s="15">
        <v>0</v>
      </c>
      <c r="AB505" s="15">
        <v>0</v>
      </c>
      <c r="AC505" s="15">
        <v>0</v>
      </c>
      <c r="AD505" s="15">
        <v>0</v>
      </c>
      <c r="AE505" s="15">
        <v>0</v>
      </c>
      <c r="AF505" s="15">
        <v>0</v>
      </c>
      <c r="AG505" s="15">
        <f t="shared" si="36"/>
        <v>0</v>
      </c>
      <c r="AH505" s="15">
        <v>0</v>
      </c>
      <c r="AI505" s="15">
        <v>0</v>
      </c>
      <c r="AJ505" s="15">
        <v>0</v>
      </c>
      <c r="AK505" s="15">
        <v>0</v>
      </c>
      <c r="AL505" s="15">
        <v>0</v>
      </c>
      <c r="AM505" s="15">
        <v>0</v>
      </c>
      <c r="AN505" s="15">
        <v>0</v>
      </c>
      <c r="AO505" s="15">
        <v>0</v>
      </c>
      <c r="AP505" s="15">
        <v>0</v>
      </c>
      <c r="AQ505" s="15">
        <v>0</v>
      </c>
      <c r="AR505" s="15">
        <v>0</v>
      </c>
      <c r="AS505" s="15">
        <v>0</v>
      </c>
      <c r="AT505" s="15">
        <f t="shared" si="37"/>
        <v>0</v>
      </c>
      <c r="AU505" s="15">
        <v>0</v>
      </c>
      <c r="AV505" s="15">
        <v>0</v>
      </c>
      <c r="AW505" s="15">
        <v>0</v>
      </c>
      <c r="AX505" s="15">
        <v>0</v>
      </c>
      <c r="AY505" s="15">
        <v>0</v>
      </c>
      <c r="AZ505" s="15">
        <v>0</v>
      </c>
      <c r="BA505" s="15">
        <v>0</v>
      </c>
      <c r="BB505" s="15">
        <v>0</v>
      </c>
      <c r="BC505" s="15">
        <v>0</v>
      </c>
      <c r="BD505" s="15">
        <v>0</v>
      </c>
      <c r="BE505" s="15">
        <v>0</v>
      </c>
      <c r="BF505" s="15">
        <v>0</v>
      </c>
      <c r="BG505" s="15">
        <f t="shared" si="38"/>
        <v>0</v>
      </c>
      <c r="BH505" t="str">
        <f t="shared" si="39"/>
        <v>NYSEGCommon</v>
      </c>
      <c r="BI505" t="str">
        <f>VLOOKUP(BH505,[2]Summary!$C$29:$C$56,1,0)</f>
        <v>NYSEGCommon</v>
      </c>
      <c r="BJ505" s="16">
        <v>44562</v>
      </c>
    </row>
    <row r="506" spans="1:62" x14ac:dyDescent="0.25">
      <c r="A506" s="13" t="s">
        <v>812</v>
      </c>
      <c r="B506" s="13" t="s">
        <v>813</v>
      </c>
      <c r="C506" t="s">
        <v>814</v>
      </c>
      <c r="D506" t="s">
        <v>599</v>
      </c>
      <c r="E506" t="s">
        <v>19</v>
      </c>
      <c r="F506" s="13" t="s">
        <v>20</v>
      </c>
      <c r="G506" s="14"/>
      <c r="H506" s="15">
        <v>0.75004999999999999</v>
      </c>
      <c r="I506" s="15">
        <v>13.969749999999999</v>
      </c>
      <c r="J506" s="15">
        <v>0.39989999999999998</v>
      </c>
      <c r="K506" s="15">
        <v>6.1856799999999996</v>
      </c>
      <c r="L506" s="15">
        <v>12.435510000000003</v>
      </c>
      <c r="M506" s="15">
        <v>0.55013999999999996</v>
      </c>
      <c r="N506" s="15">
        <v>0.45002999999999999</v>
      </c>
      <c r="O506" s="15">
        <v>0.45002999999999999</v>
      </c>
      <c r="P506" s="15">
        <v>0.85250000000000004</v>
      </c>
      <c r="Q506" s="15">
        <v>0.48090999999999995</v>
      </c>
      <c r="R506" s="15">
        <v>0.46539999999999998</v>
      </c>
      <c r="S506" s="15">
        <v>0.48090999999999995</v>
      </c>
      <c r="T506" s="15">
        <f t="shared" si="35"/>
        <v>37.47081</v>
      </c>
      <c r="U506" s="15">
        <v>0.49663000000000002</v>
      </c>
      <c r="V506" s="15">
        <v>0.44857000000000002</v>
      </c>
      <c r="W506" s="15">
        <v>1.55488</v>
      </c>
      <c r="X506" s="15">
        <v>0.96858</v>
      </c>
      <c r="Y506" s="15">
        <v>0.89607000000000003</v>
      </c>
      <c r="Z506" s="15">
        <v>0.86716000000000004</v>
      </c>
      <c r="AA506" s="15">
        <v>0.89607000000000003</v>
      </c>
      <c r="AB506" s="15">
        <v>0.89607000000000003</v>
      </c>
      <c r="AC506" s="15">
        <v>0.86716000000000004</v>
      </c>
      <c r="AD506" s="15">
        <v>0.89607000000000003</v>
      </c>
      <c r="AE506" s="15">
        <v>0.86716000000000004</v>
      </c>
      <c r="AF506" s="15">
        <v>0.64576</v>
      </c>
      <c r="AG506" s="15">
        <f t="shared" si="36"/>
        <v>10.300179999999999</v>
      </c>
      <c r="AH506" s="15">
        <v>0.92520000000000002</v>
      </c>
      <c r="AI506" s="15">
        <v>0.68501999999999996</v>
      </c>
      <c r="AJ506" s="15">
        <v>-0.29977999999999999</v>
      </c>
      <c r="AK506" s="15">
        <v>0</v>
      </c>
      <c r="AL506" s="15">
        <v>5.0419999999999993E-2</v>
      </c>
      <c r="AM506" s="15">
        <v>1.102E-2</v>
      </c>
      <c r="AN506" s="15">
        <v>-5.8939999999999992E-2</v>
      </c>
      <c r="AO506" s="15">
        <v>0</v>
      </c>
      <c r="AP506" s="15">
        <v>0</v>
      </c>
      <c r="AQ506" s="15">
        <v>0</v>
      </c>
      <c r="AR506" s="15">
        <v>0</v>
      </c>
      <c r="AS506" s="15">
        <v>-3.0769999999999995E-2</v>
      </c>
      <c r="AT506" s="15">
        <f t="shared" si="37"/>
        <v>1.28217</v>
      </c>
      <c r="AU506" s="15">
        <v>0</v>
      </c>
      <c r="AV506" s="15">
        <v>0</v>
      </c>
      <c r="AW506" s="15">
        <v>0</v>
      </c>
      <c r="AX506" s="15">
        <v>0</v>
      </c>
      <c r="AY506" s="15">
        <v>0</v>
      </c>
      <c r="AZ506" s="15">
        <v>0</v>
      </c>
      <c r="BA506" s="15">
        <v>0</v>
      </c>
      <c r="BB506" s="15">
        <v>0</v>
      </c>
      <c r="BC506" s="15">
        <v>0</v>
      </c>
      <c r="BD506" s="15">
        <v>0</v>
      </c>
      <c r="BE506" s="15">
        <v>0</v>
      </c>
      <c r="BF506" s="15">
        <v>0</v>
      </c>
      <c r="BG506" s="15">
        <f t="shared" si="38"/>
        <v>0</v>
      </c>
      <c r="BH506" t="str">
        <f t="shared" si="39"/>
        <v>NYSEGDIST</v>
      </c>
      <c r="BI506" t="str">
        <f>VLOOKUP(BH506,[2]Summary!$C$29:$C$56,1,0)</f>
        <v>NYSEGDist</v>
      </c>
      <c r="BJ506" s="16">
        <v>44197</v>
      </c>
    </row>
    <row r="507" spans="1:62" x14ac:dyDescent="0.25">
      <c r="A507" s="13" t="s">
        <v>815</v>
      </c>
      <c r="B507" s="34" t="s">
        <v>816</v>
      </c>
      <c r="C507" t="s">
        <v>817</v>
      </c>
      <c r="D507" t="s">
        <v>599</v>
      </c>
      <c r="E507" t="s">
        <v>475</v>
      </c>
      <c r="F507" s="13" t="s">
        <v>426</v>
      </c>
      <c r="G507" s="14"/>
      <c r="H507" s="15">
        <v>6.1838299999999995</v>
      </c>
      <c r="I507" s="15">
        <v>9.3198800000000013</v>
      </c>
      <c r="J507" s="15">
        <v>13.137650000000001</v>
      </c>
      <c r="K507" s="15">
        <v>6.2735899999999996</v>
      </c>
      <c r="L507" s="15">
        <v>85.502889999999994</v>
      </c>
      <c r="M507" s="15">
        <v>21.638050000000003</v>
      </c>
      <c r="N507" s="15">
        <v>138.02467999999999</v>
      </c>
      <c r="O507" s="15">
        <v>79.62276</v>
      </c>
      <c r="P507" s="15">
        <v>310.33120000000002</v>
      </c>
      <c r="Q507" s="15">
        <v>394.88486</v>
      </c>
      <c r="R507" s="15">
        <v>17.936039999999995</v>
      </c>
      <c r="S507" s="15">
        <v>720.94441000000006</v>
      </c>
      <c r="T507" s="15">
        <f t="shared" si="35"/>
        <v>1803.7998400000001</v>
      </c>
      <c r="U507" s="15">
        <v>15.633250000000002</v>
      </c>
      <c r="V507" s="15">
        <v>15.9543</v>
      </c>
      <c r="W507" s="15">
        <v>24.276659999999996</v>
      </c>
      <c r="X507" s="15">
        <v>14.257999999999997</v>
      </c>
      <c r="Y507" s="15">
        <v>12.706239999999998</v>
      </c>
      <c r="Z507" s="15">
        <v>16.615609999999997</v>
      </c>
      <c r="AA507" s="15">
        <v>21.509559999999997</v>
      </c>
      <c r="AB507" s="15">
        <v>13.03758</v>
      </c>
      <c r="AC507" s="15">
        <v>56.729330000000004</v>
      </c>
      <c r="AD507" s="15">
        <v>16.725000000000001</v>
      </c>
      <c r="AE507" s="15">
        <v>11.79363</v>
      </c>
      <c r="AF507" s="15">
        <v>11.126330000000001</v>
      </c>
      <c r="AG507" s="15">
        <f t="shared" si="36"/>
        <v>230.36548999999997</v>
      </c>
      <c r="AH507" s="15">
        <v>12.58183</v>
      </c>
      <c r="AI507" s="15">
        <v>11.770099999999999</v>
      </c>
      <c r="AJ507" s="15">
        <v>5.8490999999999991</v>
      </c>
      <c r="AK507" s="15">
        <v>10.66972</v>
      </c>
      <c r="AL507" s="15">
        <v>6.4727399999999999</v>
      </c>
      <c r="AM507" s="15">
        <v>3.7743699999999998</v>
      </c>
      <c r="AN507" s="15">
        <v>5.6360300000000008</v>
      </c>
      <c r="AO507" s="15">
        <v>3.7044699999999997</v>
      </c>
      <c r="AP507" s="15">
        <v>3.5849800000000003</v>
      </c>
      <c r="AQ507" s="15">
        <v>3.7044699999999997</v>
      </c>
      <c r="AR507" s="15">
        <v>3.5849800000000003</v>
      </c>
      <c r="AS507" s="15">
        <v>2.6078100000000002</v>
      </c>
      <c r="AT507" s="15">
        <f t="shared" si="37"/>
        <v>73.940600000000003</v>
      </c>
      <c r="AU507" s="15">
        <v>3.8126899414062501</v>
      </c>
      <c r="AV507" s="15">
        <v>3.4437199707031252</v>
      </c>
      <c r="AW507" s="15">
        <v>5.6504101562500004</v>
      </c>
      <c r="AX507" s="15">
        <v>4.2977499999999997</v>
      </c>
      <c r="AY507" s="15">
        <v>3.97806005859375</v>
      </c>
      <c r="AZ507" s="15">
        <v>4.1733798828125002</v>
      </c>
      <c r="BA507" s="15">
        <v>4.1733798828125002</v>
      </c>
      <c r="BB507" s="15">
        <v>0</v>
      </c>
      <c r="BC507" s="15">
        <v>-4.3999999999999997E-2</v>
      </c>
      <c r="BD507" s="15">
        <v>0</v>
      </c>
      <c r="BE507" s="15">
        <v>0</v>
      </c>
      <c r="BF507" s="15">
        <v>0</v>
      </c>
      <c r="BG507" s="15">
        <f t="shared" si="38"/>
        <v>29.48538989257813</v>
      </c>
      <c r="BH507" t="str">
        <f t="shared" si="39"/>
        <v>NYSEGGas</v>
      </c>
      <c r="BI507" t="str">
        <f>VLOOKUP(BH507,[2]Summary!$C$29:$C$56,1,0)</f>
        <v>NYSEGGas</v>
      </c>
      <c r="BJ507" s="16">
        <v>44470</v>
      </c>
    </row>
    <row r="508" spans="1:62" x14ac:dyDescent="0.25">
      <c r="A508" s="13" t="s">
        <v>818</v>
      </c>
      <c r="B508" s="13" t="s">
        <v>819</v>
      </c>
      <c r="C508" t="s">
        <v>820</v>
      </c>
      <c r="D508" t="s">
        <v>599</v>
      </c>
      <c r="E508" t="s">
        <v>301</v>
      </c>
      <c r="F508" s="13" t="s">
        <v>60</v>
      </c>
      <c r="G508" s="14"/>
      <c r="H508" s="15">
        <v>0</v>
      </c>
      <c r="I508" s="15">
        <v>0</v>
      </c>
      <c r="J508" s="15">
        <v>0</v>
      </c>
      <c r="K508" s="15">
        <v>0</v>
      </c>
      <c r="L508" s="15">
        <v>36.013260000000002</v>
      </c>
      <c r="M508" s="15">
        <v>980.11666000000002</v>
      </c>
      <c r="N508" s="15">
        <v>730.39890000000003</v>
      </c>
      <c r="O508" s="15">
        <v>1132.7034099999998</v>
      </c>
      <c r="P508" s="15">
        <v>546.66784999999993</v>
      </c>
      <c r="Q508" s="15">
        <v>1204.37754</v>
      </c>
      <c r="R508" s="15">
        <v>83.73163000000001</v>
      </c>
      <c r="S508" s="15">
        <v>367.40767</v>
      </c>
      <c r="T508" s="15">
        <f t="shared" si="35"/>
        <v>5081.4169199999988</v>
      </c>
      <c r="U508" s="15">
        <v>0</v>
      </c>
      <c r="V508" s="15">
        <v>56.391760000000005</v>
      </c>
      <c r="W508" s="15">
        <v>0</v>
      </c>
      <c r="X508" s="15">
        <v>0</v>
      </c>
      <c r="Y508" s="15">
        <v>28.48554</v>
      </c>
      <c r="Z508" s="15">
        <v>0</v>
      </c>
      <c r="AA508" s="15">
        <v>1.0424</v>
      </c>
      <c r="AB508" s="15">
        <v>471.36909000000003</v>
      </c>
      <c r="AC508" s="15">
        <v>500.86409999999995</v>
      </c>
      <c r="AD508" s="15">
        <v>130.04060000000001</v>
      </c>
      <c r="AE508" s="15">
        <v>35.63006</v>
      </c>
      <c r="AF508" s="15">
        <v>230.31379999999999</v>
      </c>
      <c r="AG508" s="15">
        <f t="shared" si="36"/>
        <v>1454.13735</v>
      </c>
      <c r="AH508" s="15">
        <v>182.11774</v>
      </c>
      <c r="AI508" s="15">
        <v>-0.106</v>
      </c>
      <c r="AJ508" s="15">
        <v>12.96</v>
      </c>
      <c r="AK508" s="15">
        <v>0</v>
      </c>
      <c r="AL508" s="15">
        <v>0</v>
      </c>
      <c r="AM508" s="15">
        <v>17.139440000000004</v>
      </c>
      <c r="AN508" s="15">
        <v>3.6720000000000002</v>
      </c>
      <c r="AO508" s="15">
        <v>4.8596199999999996</v>
      </c>
      <c r="AP508" s="15">
        <v>14.89503</v>
      </c>
      <c r="AQ508" s="15">
        <v>0</v>
      </c>
      <c r="AR508" s="15">
        <v>10.151999999999999</v>
      </c>
      <c r="AS508" s="15">
        <v>0</v>
      </c>
      <c r="AT508" s="15">
        <f t="shared" si="37"/>
        <v>245.68983</v>
      </c>
      <c r="AU508" s="15">
        <v>0</v>
      </c>
      <c r="AV508" s="15">
        <v>0</v>
      </c>
      <c r="AW508" s="15">
        <v>0</v>
      </c>
      <c r="AX508" s="15">
        <v>0</v>
      </c>
      <c r="AY508" s="15">
        <v>0</v>
      </c>
      <c r="AZ508" s="15">
        <v>0</v>
      </c>
      <c r="BA508" s="15">
        <v>0</v>
      </c>
      <c r="BB508" s="15">
        <v>0</v>
      </c>
      <c r="BC508" s="15">
        <v>0</v>
      </c>
      <c r="BD508" s="15">
        <v>0</v>
      </c>
      <c r="BE508" s="15">
        <v>0</v>
      </c>
      <c r="BF508" s="15">
        <v>0</v>
      </c>
      <c r="BG508" s="15">
        <f t="shared" si="38"/>
        <v>0</v>
      </c>
      <c r="BH508" t="str">
        <f t="shared" si="39"/>
        <v>NYSEGCommon</v>
      </c>
      <c r="BI508" t="str">
        <f>VLOOKUP(BH508,[2]Summary!$C$29:$C$56,1,0)</f>
        <v>NYSEGCommon</v>
      </c>
      <c r="BJ508" s="16">
        <v>44197</v>
      </c>
    </row>
    <row r="509" spans="1:62" x14ac:dyDescent="0.25">
      <c r="A509" s="13" t="s">
        <v>821</v>
      </c>
      <c r="B509" s="13" t="s">
        <v>822</v>
      </c>
      <c r="C509" t="s">
        <v>823</v>
      </c>
      <c r="D509" t="s">
        <v>599</v>
      </c>
      <c r="E509" t="s">
        <v>301</v>
      </c>
      <c r="F509" s="13" t="s">
        <v>60</v>
      </c>
      <c r="G509" s="14"/>
      <c r="H509" s="15">
        <v>3.1981600000000001</v>
      </c>
      <c r="I509" s="15">
        <v>137.40596999999997</v>
      </c>
      <c r="J509" s="15">
        <v>135.60790999999998</v>
      </c>
      <c r="K509" s="15">
        <v>128.32875000000001</v>
      </c>
      <c r="L509" s="15">
        <v>2.444</v>
      </c>
      <c r="M509" s="15">
        <v>14.18745</v>
      </c>
      <c r="N509" s="15">
        <v>294.94410000000005</v>
      </c>
      <c r="O509" s="15">
        <v>142.16018999999997</v>
      </c>
      <c r="P509" s="15">
        <v>111.77976999999998</v>
      </c>
      <c r="Q509" s="15">
        <v>131.85381000000001</v>
      </c>
      <c r="R509" s="15">
        <v>4.8597799999999998</v>
      </c>
      <c r="S509" s="15">
        <v>154.84429999999998</v>
      </c>
      <c r="T509" s="15">
        <f t="shared" si="35"/>
        <v>1261.61419</v>
      </c>
      <c r="U509" s="15">
        <v>5.5544099999999998</v>
      </c>
      <c r="V509" s="15">
        <v>5.0168899999999992</v>
      </c>
      <c r="W509" s="15">
        <v>17.389830000000003</v>
      </c>
      <c r="X509" s="15">
        <v>10.83267</v>
      </c>
      <c r="Y509" s="15">
        <v>10.021730000000002</v>
      </c>
      <c r="Z509" s="15">
        <v>9.6984600000000007</v>
      </c>
      <c r="AA509" s="15">
        <v>10.021730000000002</v>
      </c>
      <c r="AB509" s="15">
        <v>10.021730000000002</v>
      </c>
      <c r="AC509" s="15">
        <v>9.6984600000000007</v>
      </c>
      <c r="AD509" s="15">
        <v>19.007540000000002</v>
      </c>
      <c r="AE509" s="15">
        <v>9.7420100000000005</v>
      </c>
      <c r="AF509" s="15">
        <v>7.2646800000000002</v>
      </c>
      <c r="AG509" s="15">
        <f t="shared" si="36"/>
        <v>124.27014000000003</v>
      </c>
      <c r="AH509" s="15">
        <v>10.391860000000001</v>
      </c>
      <c r="AI509" s="15">
        <v>9.7214200000000002</v>
      </c>
      <c r="AJ509" s="15">
        <v>4.8310199999999996</v>
      </c>
      <c r="AK509" s="15">
        <v>8.2233999999999998</v>
      </c>
      <c r="AL509" s="15">
        <v>10.44365</v>
      </c>
      <c r="AM509" s="15">
        <v>9.2430499999999984</v>
      </c>
      <c r="AN509" s="15">
        <v>12.648210000000001</v>
      </c>
      <c r="AO509" s="15">
        <v>9.8686700000000016</v>
      </c>
      <c r="AP509" s="15">
        <v>9.5503099999999996</v>
      </c>
      <c r="AQ509" s="15">
        <v>2.2486400000000004</v>
      </c>
      <c r="AR509" s="15">
        <v>0</v>
      </c>
      <c r="AS509" s="15">
        <v>0</v>
      </c>
      <c r="AT509" s="15">
        <f t="shared" si="37"/>
        <v>87.170230000000004</v>
      </c>
      <c r="AU509" s="15">
        <v>0</v>
      </c>
      <c r="AV509" s="15">
        <v>0</v>
      </c>
      <c r="AW509" s="15">
        <v>0</v>
      </c>
      <c r="AX509" s="15">
        <v>0</v>
      </c>
      <c r="AY509" s="15">
        <v>0</v>
      </c>
      <c r="AZ509" s="15">
        <v>0</v>
      </c>
      <c r="BA509" s="15">
        <v>0</v>
      </c>
      <c r="BB509" s="15">
        <v>0</v>
      </c>
      <c r="BC509" s="15">
        <v>0</v>
      </c>
      <c r="BD509" s="15">
        <v>0</v>
      </c>
      <c r="BE509" s="15">
        <v>0</v>
      </c>
      <c r="BF509" s="15">
        <v>0</v>
      </c>
      <c r="BG509" s="15">
        <f t="shared" si="38"/>
        <v>0</v>
      </c>
      <c r="BH509" t="str">
        <f t="shared" si="39"/>
        <v>NYSEGCommon</v>
      </c>
      <c r="BI509" t="str">
        <f>VLOOKUP(BH509,[2]Summary!$C$29:$C$56,1,0)</f>
        <v>NYSEGCommon</v>
      </c>
      <c r="BJ509" s="16">
        <v>44197</v>
      </c>
    </row>
    <row r="510" spans="1:62" x14ac:dyDescent="0.25">
      <c r="A510" s="13" t="s">
        <v>824</v>
      </c>
      <c r="B510" s="13" t="s">
        <v>825</v>
      </c>
      <c r="C510" t="s">
        <v>826</v>
      </c>
      <c r="D510" t="s">
        <v>599</v>
      </c>
      <c r="E510" t="s">
        <v>597</v>
      </c>
      <c r="F510" s="13" t="s">
        <v>588</v>
      </c>
      <c r="G510" s="14"/>
      <c r="H510" s="15">
        <v>8.4513599999999993</v>
      </c>
      <c r="I510" s="15">
        <v>4.2137700000000002</v>
      </c>
      <c r="J510" s="15">
        <v>8.7050000000000018</v>
      </c>
      <c r="K510" s="15">
        <v>22.64141</v>
      </c>
      <c r="L510" s="15">
        <v>11.063449999999998</v>
      </c>
      <c r="M510" s="15">
        <v>-1.9385300000000005</v>
      </c>
      <c r="N510" s="15">
        <v>-2.5860000000000095E-2</v>
      </c>
      <c r="O510" s="15">
        <v>7.1085300000000009</v>
      </c>
      <c r="P510" s="15">
        <v>137.91003999999998</v>
      </c>
      <c r="Q510" s="15">
        <v>115.73722000000001</v>
      </c>
      <c r="R510" s="15">
        <v>153.53016</v>
      </c>
      <c r="S510" s="15">
        <v>26.679519999999997</v>
      </c>
      <c r="T510" s="15">
        <f t="shared" si="35"/>
        <v>494.07607000000007</v>
      </c>
      <c r="U510" s="15">
        <v>4.7657799999999986</v>
      </c>
      <c r="V510" s="15">
        <v>1.8201600000000002</v>
      </c>
      <c r="W510" s="15">
        <v>10.944040000000001</v>
      </c>
      <c r="X510" s="15">
        <v>2.6424600000000003</v>
      </c>
      <c r="Y510" s="15">
        <v>4.0572100000000004</v>
      </c>
      <c r="Z510" s="15">
        <v>4.2597300000000002</v>
      </c>
      <c r="AA510" s="15">
        <v>4.7444700000000006</v>
      </c>
      <c r="AB510" s="15">
        <v>16.413619999999998</v>
      </c>
      <c r="AC510" s="15">
        <v>8.256870000000001</v>
      </c>
      <c r="AD510" s="15">
        <v>4.3776100000000007</v>
      </c>
      <c r="AE510" s="15">
        <v>10.449440000000001</v>
      </c>
      <c r="AF510" s="15">
        <v>0.58466000000000007</v>
      </c>
      <c r="AG510" s="15">
        <f t="shared" si="36"/>
        <v>73.31604999999999</v>
      </c>
      <c r="AH510" s="15">
        <v>0.37157000000000001</v>
      </c>
      <c r="AI510" s="15">
        <v>0</v>
      </c>
      <c r="AJ510" s="15">
        <v>1.55626</v>
      </c>
      <c r="AK510" s="15">
        <v>-0.29114000000000001</v>
      </c>
      <c r="AL510" s="15">
        <v>5.3529999999999994E-2</v>
      </c>
      <c r="AM510" s="15">
        <v>0</v>
      </c>
      <c r="AN510" s="15">
        <v>-5.5220000000000005E-2</v>
      </c>
      <c r="AO510" s="15">
        <v>-6.1700000000000001E-3</v>
      </c>
      <c r="AP510" s="15">
        <v>-5.5199999999999997E-3</v>
      </c>
      <c r="AQ510" s="15">
        <v>0</v>
      </c>
      <c r="AR510" s="15">
        <v>0</v>
      </c>
      <c r="AS510" s="15">
        <v>0</v>
      </c>
      <c r="AT510" s="15">
        <f t="shared" si="37"/>
        <v>1.62331</v>
      </c>
      <c r="AU510" s="15">
        <v>0</v>
      </c>
      <c r="AV510" s="15">
        <v>0</v>
      </c>
      <c r="AW510" s="15">
        <v>0</v>
      </c>
      <c r="AX510" s="15">
        <v>0</v>
      </c>
      <c r="AY510" s="15">
        <v>0</v>
      </c>
      <c r="AZ510" s="15">
        <v>0</v>
      </c>
      <c r="BA510" s="15">
        <v>0</v>
      </c>
      <c r="BB510" s="15">
        <v>0</v>
      </c>
      <c r="BC510" s="15">
        <v>0</v>
      </c>
      <c r="BD510" s="15">
        <v>0</v>
      </c>
      <c r="BE510" s="15">
        <v>0</v>
      </c>
      <c r="BF510" s="15">
        <v>0</v>
      </c>
      <c r="BG510" s="15">
        <f t="shared" si="38"/>
        <v>0</v>
      </c>
      <c r="BH510" t="str">
        <f t="shared" si="39"/>
        <v>NYSEGGen</v>
      </c>
      <c r="BI510" t="str">
        <f>VLOOKUP(BH510,[2]Summary!$C$29:$C$56,1,0)</f>
        <v>NYSEGGen</v>
      </c>
      <c r="BJ510" s="16">
        <v>44197</v>
      </c>
    </row>
    <row r="511" spans="1:62" x14ac:dyDescent="0.25">
      <c r="A511" s="13" t="s">
        <v>827</v>
      </c>
      <c r="B511" s="13" t="s">
        <v>828</v>
      </c>
      <c r="C511" t="s">
        <v>829</v>
      </c>
      <c r="D511" t="s">
        <v>599</v>
      </c>
      <c r="E511" t="s">
        <v>301</v>
      </c>
      <c r="F511" s="13" t="s">
        <v>60</v>
      </c>
      <c r="G511" s="14"/>
      <c r="H511" s="15">
        <v>6.8799999999999998E-3</v>
      </c>
      <c r="I511" s="15">
        <v>6.2100000000000002E-3</v>
      </c>
      <c r="J511" s="15">
        <v>3.6700000000000001E-3</v>
      </c>
      <c r="K511" s="15">
        <v>5.5799999999999999E-3</v>
      </c>
      <c r="L511" s="15">
        <v>21.39761</v>
      </c>
      <c r="M511" s="15">
        <v>5.9040000000000002E-2</v>
      </c>
      <c r="N511" s="15">
        <v>7.20181</v>
      </c>
      <c r="O511" s="15">
        <v>20.129650000000002</v>
      </c>
      <c r="P511" s="15">
        <v>6.0006700000000004</v>
      </c>
      <c r="Q511" s="15">
        <v>5.5486700000000004</v>
      </c>
      <c r="R511" s="15">
        <v>2.0553300000000001</v>
      </c>
      <c r="S511" s="15">
        <v>487.89922999999999</v>
      </c>
      <c r="T511" s="15">
        <f t="shared" si="35"/>
        <v>550.31434999999999</v>
      </c>
      <c r="U511" s="15">
        <v>1.53277</v>
      </c>
      <c r="V511" s="15">
        <v>-475.55558000000002</v>
      </c>
      <c r="W511" s="15">
        <v>2.4702100000000002</v>
      </c>
      <c r="X511" s="15">
        <v>519.40192000000002</v>
      </c>
      <c r="Y511" s="15">
        <v>6.1059899999999994</v>
      </c>
      <c r="Z511" s="15">
        <v>81.316220000000001</v>
      </c>
      <c r="AA511" s="15">
        <v>39.537680000000002</v>
      </c>
      <c r="AB511" s="15">
        <v>5.0271999999999997</v>
      </c>
      <c r="AC511" s="15">
        <v>1.4710400000000001</v>
      </c>
      <c r="AD511" s="15">
        <v>8.4427500000000002</v>
      </c>
      <c r="AE511" s="15">
        <v>4.93459</v>
      </c>
      <c r="AF511" s="15">
        <v>146.53973000000002</v>
      </c>
      <c r="AG511" s="15">
        <f t="shared" si="36"/>
        <v>341.22452000000004</v>
      </c>
      <c r="AH511" s="15">
        <v>0</v>
      </c>
      <c r="AI511" s="15">
        <v>0</v>
      </c>
      <c r="AJ511" s="15">
        <v>0</v>
      </c>
      <c r="AK511" s="15">
        <v>0</v>
      </c>
      <c r="AL511" s="15">
        <v>0</v>
      </c>
      <c r="AM511" s="15">
        <v>0</v>
      </c>
      <c r="AN511" s="15">
        <v>0</v>
      </c>
      <c r="AO511" s="15">
        <v>0</v>
      </c>
      <c r="AP511" s="15">
        <v>0</v>
      </c>
      <c r="AQ511" s="15">
        <v>0</v>
      </c>
      <c r="AR511" s="15">
        <v>0</v>
      </c>
      <c r="AS511" s="15">
        <v>0</v>
      </c>
      <c r="AT511" s="15">
        <f t="shared" si="37"/>
        <v>0</v>
      </c>
      <c r="AU511" s="15">
        <v>0</v>
      </c>
      <c r="AV511" s="15">
        <v>0</v>
      </c>
      <c r="AW511" s="15">
        <v>0</v>
      </c>
      <c r="AX511" s="15">
        <v>0</v>
      </c>
      <c r="AY511" s="15">
        <v>0</v>
      </c>
      <c r="AZ511" s="15">
        <v>0</v>
      </c>
      <c r="BA511" s="15">
        <v>0</v>
      </c>
      <c r="BB511" s="15">
        <v>0</v>
      </c>
      <c r="BC511" s="15">
        <v>0</v>
      </c>
      <c r="BD511" s="15">
        <v>0</v>
      </c>
      <c r="BE511" s="15">
        <v>0</v>
      </c>
      <c r="BF511" s="15">
        <v>0</v>
      </c>
      <c r="BG511" s="15">
        <f t="shared" si="38"/>
        <v>0</v>
      </c>
      <c r="BH511" t="str">
        <f t="shared" si="39"/>
        <v>NYSEGCommon</v>
      </c>
      <c r="BI511" t="str">
        <f>VLOOKUP(BH511,[2]Summary!$C$29:$C$56,1,0)</f>
        <v>NYSEGCommon</v>
      </c>
      <c r="BJ511" s="16">
        <v>43831</v>
      </c>
    </row>
    <row r="512" spans="1:62" x14ac:dyDescent="0.25">
      <c r="A512" s="13" t="s">
        <v>830</v>
      </c>
      <c r="B512" s="13" t="s">
        <v>831</v>
      </c>
      <c r="C512" t="s">
        <v>832</v>
      </c>
      <c r="D512" t="s">
        <v>599</v>
      </c>
      <c r="E512" t="s">
        <v>475</v>
      </c>
      <c r="F512" s="13" t="s">
        <v>426</v>
      </c>
      <c r="G512" s="14"/>
      <c r="H512" s="15">
        <v>15.864450000000001</v>
      </c>
      <c r="I512" s="15">
        <v>-18.673740000000002</v>
      </c>
      <c r="J512" s="15">
        <v>96.292489999999987</v>
      </c>
      <c r="K512" s="15">
        <v>53.170119999999997</v>
      </c>
      <c r="L512" s="15">
        <v>201.68151999999998</v>
      </c>
      <c r="M512" s="15">
        <v>99.144729999999996</v>
      </c>
      <c r="N512" s="15">
        <v>63.932410000000012</v>
      </c>
      <c r="O512" s="15">
        <v>38.108870000000017</v>
      </c>
      <c r="P512" s="15">
        <v>75.79307</v>
      </c>
      <c r="Q512" s="15">
        <v>41.131039999999992</v>
      </c>
      <c r="R512" s="15">
        <v>85.077449999999999</v>
      </c>
      <c r="S512" s="15">
        <v>2200.4023299999999</v>
      </c>
      <c r="T512" s="15">
        <f t="shared" si="35"/>
        <v>2951.9247399999999</v>
      </c>
      <c r="U512" s="15">
        <v>14.537329999999999</v>
      </c>
      <c r="V512" s="15">
        <v>8.3930000000000007</v>
      </c>
      <c r="W512" s="15">
        <v>29.081949999999999</v>
      </c>
      <c r="X512" s="15">
        <v>24.322149999999997</v>
      </c>
      <c r="Y512" s="15">
        <v>79.891689999999997</v>
      </c>
      <c r="Z512" s="15">
        <v>-109.54544</v>
      </c>
      <c r="AA512" s="15">
        <v>16.770029999999995</v>
      </c>
      <c r="AB512" s="15">
        <v>49.479539999999993</v>
      </c>
      <c r="AC512" s="15">
        <v>28.340810000000008</v>
      </c>
      <c r="AD512" s="15">
        <v>16.647020000000005</v>
      </c>
      <c r="AE512" s="15">
        <v>84.31189999999998</v>
      </c>
      <c r="AF512" s="15">
        <v>43.466399999999993</v>
      </c>
      <c r="AG512" s="15">
        <f t="shared" si="36"/>
        <v>285.69637999999998</v>
      </c>
      <c r="AH512" s="15">
        <v>23.026450000000004</v>
      </c>
      <c r="AI512" s="15">
        <v>16.539490000000001</v>
      </c>
      <c r="AJ512" s="15">
        <v>17.709340000000001</v>
      </c>
      <c r="AK512" s="15">
        <v>75.097230000000025</v>
      </c>
      <c r="AL512" s="15">
        <v>448.39855999999997</v>
      </c>
      <c r="AM512" s="15">
        <v>1011.1786900000003</v>
      </c>
      <c r="AN512" s="15">
        <v>8932.0647499999995</v>
      </c>
      <c r="AO512" s="15">
        <v>6349.2425299999995</v>
      </c>
      <c r="AP512" s="15">
        <v>5864.1586099999995</v>
      </c>
      <c r="AQ512" s="15">
        <v>1367.7131499999996</v>
      </c>
      <c r="AR512" s="15">
        <v>760.54101000000014</v>
      </c>
      <c r="AS512" s="15">
        <v>666.93207000000007</v>
      </c>
      <c r="AT512" s="15">
        <f t="shared" si="37"/>
        <v>25532.601879999998</v>
      </c>
      <c r="AU512" s="15">
        <v>0</v>
      </c>
      <c r="AV512" s="15">
        <v>0.11798000049591065</v>
      </c>
      <c r="AW512" s="15">
        <v>8.7826499710083006</v>
      </c>
      <c r="AX512" s="15">
        <v>0.48641999387741086</v>
      </c>
      <c r="AY512" s="15">
        <v>1.8700000047683716E-3</v>
      </c>
      <c r="AZ512" s="15">
        <v>8.4014699584953494</v>
      </c>
      <c r="BA512" s="15">
        <v>11.015440063476563</v>
      </c>
      <c r="BB512" s="15">
        <v>3.1703700351715089</v>
      </c>
      <c r="BC512" s="15">
        <v>13.557710298538208</v>
      </c>
      <c r="BD512" s="15">
        <v>20.592319946289063</v>
      </c>
      <c r="BE512" s="15">
        <v>0</v>
      </c>
      <c r="BF512" s="15">
        <v>0</v>
      </c>
      <c r="BG512" s="15">
        <f t="shared" si="38"/>
        <v>66.126230267357087</v>
      </c>
      <c r="BH512" t="str">
        <f t="shared" si="39"/>
        <v>NYSEGGas</v>
      </c>
      <c r="BI512" t="str">
        <f>VLOOKUP(BH512,[2]Summary!$C$29:$C$56,1,0)</f>
        <v>NYSEGGas</v>
      </c>
      <c r="BJ512" s="16">
        <v>44501</v>
      </c>
    </row>
    <row r="513" spans="1:62" x14ac:dyDescent="0.25">
      <c r="A513" s="13" t="s">
        <v>833</v>
      </c>
      <c r="B513" s="13" t="s">
        <v>834</v>
      </c>
      <c r="C513" t="s">
        <v>835</v>
      </c>
      <c r="D513" t="s">
        <v>599</v>
      </c>
      <c r="E513" t="s">
        <v>475</v>
      </c>
      <c r="F513" s="13" t="s">
        <v>426</v>
      </c>
      <c r="G513" s="14"/>
      <c r="H513" s="15">
        <v>13.530999999999993</v>
      </c>
      <c r="I513" s="15">
        <v>45.053529999999981</v>
      </c>
      <c r="J513" s="15">
        <v>175.31588000000013</v>
      </c>
      <c r="K513" s="15">
        <v>353.66881999999993</v>
      </c>
      <c r="L513" s="15">
        <v>431.26045999999991</v>
      </c>
      <c r="M513" s="15">
        <v>256.53544000000016</v>
      </c>
      <c r="N513" s="15">
        <v>199.92119000000002</v>
      </c>
      <c r="O513" s="15">
        <v>248.34742000000003</v>
      </c>
      <c r="P513" s="15">
        <v>196.70899000000006</v>
      </c>
      <c r="Q513" s="15">
        <v>200.15613999999991</v>
      </c>
      <c r="R513" s="15">
        <v>345.37826999999976</v>
      </c>
      <c r="S513" s="15">
        <v>345.67918000000003</v>
      </c>
      <c r="T513" s="15">
        <f t="shared" si="35"/>
        <v>2811.5563200000001</v>
      </c>
      <c r="U513" s="15">
        <v>42.29531999999999</v>
      </c>
      <c r="V513" s="15">
        <v>19.62604</v>
      </c>
      <c r="W513" s="15">
        <v>32.229270000000021</v>
      </c>
      <c r="X513" s="15">
        <v>179.46920999999998</v>
      </c>
      <c r="Y513" s="15">
        <v>178.49395000000007</v>
      </c>
      <c r="Z513" s="15">
        <v>218.71029000000007</v>
      </c>
      <c r="AA513" s="15">
        <v>232.11686000000006</v>
      </c>
      <c r="AB513" s="15">
        <v>370.47503000000017</v>
      </c>
      <c r="AC513" s="15">
        <v>247.44484000000008</v>
      </c>
      <c r="AD513" s="15">
        <v>313.1835700000002</v>
      </c>
      <c r="AE513" s="15">
        <v>199.05326999999986</v>
      </c>
      <c r="AF513" s="15">
        <v>145.58376000000007</v>
      </c>
      <c r="AG513" s="15">
        <f t="shared" si="36"/>
        <v>2178.6814100000006</v>
      </c>
      <c r="AH513" s="15">
        <v>91.70943000000004</v>
      </c>
      <c r="AI513" s="15">
        <v>72.161219999999986</v>
      </c>
      <c r="AJ513" s="15">
        <v>139.70063999999999</v>
      </c>
      <c r="AK513" s="15">
        <v>86.274319999999975</v>
      </c>
      <c r="AL513" s="15">
        <v>50.742500000000049</v>
      </c>
      <c r="AM513" s="15">
        <v>41.694810000000089</v>
      </c>
      <c r="AN513" s="15">
        <v>460.6517699999996</v>
      </c>
      <c r="AO513" s="15">
        <v>247.95765999999989</v>
      </c>
      <c r="AP513" s="15">
        <v>133.00965999999988</v>
      </c>
      <c r="AQ513" s="15">
        <v>240.00695999999976</v>
      </c>
      <c r="AR513" s="15">
        <v>123.77037000000006</v>
      </c>
      <c r="AS513" s="15">
        <v>260.86345999999998</v>
      </c>
      <c r="AT513" s="15">
        <f t="shared" si="37"/>
        <v>1948.5427999999993</v>
      </c>
      <c r="AU513" s="15">
        <v>48.739439453125001</v>
      </c>
      <c r="AV513" s="15">
        <v>93.742598876953124</v>
      </c>
      <c r="AW513" s="15">
        <v>94.764170410156254</v>
      </c>
      <c r="AX513" s="15">
        <v>304.18626379394533</v>
      </c>
      <c r="AY513" s="15">
        <v>122.38969580078125</v>
      </c>
      <c r="AZ513" s="15">
        <v>286.21066210937499</v>
      </c>
      <c r="BA513" s="15">
        <v>191.15549169921874</v>
      </c>
      <c r="BB513" s="15">
        <v>390.8771015625</v>
      </c>
      <c r="BC513" s="15">
        <v>11.71896044921875</v>
      </c>
      <c r="BD513" s="15">
        <v>359.78662500000002</v>
      </c>
      <c r="BE513" s="15">
        <v>266.45996826171876</v>
      </c>
      <c r="BF513" s="15">
        <v>82.474630371093753</v>
      </c>
      <c r="BG513" s="15">
        <f t="shared" si="38"/>
        <v>2252.5056077880859</v>
      </c>
      <c r="BH513" t="str">
        <f t="shared" si="39"/>
        <v>NYSEGGas</v>
      </c>
      <c r="BI513" t="str">
        <f>VLOOKUP(BH513,[2]Summary!$C$29:$C$56,1,0)</f>
        <v>NYSEGGas</v>
      </c>
      <c r="BJ513" s="16">
        <v>44562</v>
      </c>
    </row>
    <row r="514" spans="1:62" x14ac:dyDescent="0.25">
      <c r="A514" s="13" t="s">
        <v>836</v>
      </c>
      <c r="B514" s="13" t="s">
        <v>837</v>
      </c>
      <c r="C514" t="s">
        <v>838</v>
      </c>
      <c r="D514" t="s">
        <v>599</v>
      </c>
      <c r="E514" t="s">
        <v>301</v>
      </c>
      <c r="F514" s="13" t="s">
        <v>60</v>
      </c>
      <c r="G514" s="14"/>
      <c r="H514" s="15">
        <v>0</v>
      </c>
      <c r="I514" s="15">
        <v>0</v>
      </c>
      <c r="J514" s="15">
        <v>0</v>
      </c>
      <c r="K514" s="15">
        <v>7.2117100000000001</v>
      </c>
      <c r="L514" s="15">
        <v>7.0461299999999989</v>
      </c>
      <c r="M514" s="15">
        <v>3.6969999999999996E-2</v>
      </c>
      <c r="N514" s="15">
        <v>3.6999999999999998E-2</v>
      </c>
      <c r="O514" s="15">
        <v>0.63293999999999995</v>
      </c>
      <c r="P514" s="15">
        <v>4.8980000000000003E-2</v>
      </c>
      <c r="Q514" s="15">
        <v>1.9408699999999999</v>
      </c>
      <c r="R514" s="15">
        <v>4.4959999999999993E-2</v>
      </c>
      <c r="S514" s="15">
        <v>9.1223600000000005</v>
      </c>
      <c r="T514" s="15">
        <f t="shared" si="35"/>
        <v>26.121919999999999</v>
      </c>
      <c r="U514" s="15">
        <v>7.2550000000000003E-2</v>
      </c>
      <c r="V514" s="15">
        <v>2.2176999999999998</v>
      </c>
      <c r="W514" s="15">
        <v>2.7330300000000003</v>
      </c>
      <c r="X514" s="15">
        <v>0.16475999999999999</v>
      </c>
      <c r="Y514" s="15">
        <v>4.3989599999999998</v>
      </c>
      <c r="Z514" s="15">
        <v>0.73663000000000012</v>
      </c>
      <c r="AA514" s="15">
        <v>0.85816999999999999</v>
      </c>
      <c r="AB514" s="15">
        <v>179.25345000000002</v>
      </c>
      <c r="AC514" s="15">
        <v>2.4300900000000003</v>
      </c>
      <c r="AD514" s="15">
        <v>2.2197300000000002</v>
      </c>
      <c r="AE514" s="15">
        <v>168.04157000000001</v>
      </c>
      <c r="AF514" s="15">
        <v>33.734439999999999</v>
      </c>
      <c r="AG514" s="15">
        <f t="shared" si="36"/>
        <v>396.86108000000007</v>
      </c>
      <c r="AH514" s="15">
        <v>2.0692600000000003</v>
      </c>
      <c r="AI514" s="15">
        <v>1.9357599999999997</v>
      </c>
      <c r="AJ514" s="15">
        <v>0.96195999999999993</v>
      </c>
      <c r="AK514" s="15">
        <v>1.63747</v>
      </c>
      <c r="AL514" s="15">
        <v>2.0795500000000002</v>
      </c>
      <c r="AM514" s="15">
        <v>1.8405300000000002</v>
      </c>
      <c r="AN514" s="15">
        <v>2.5185</v>
      </c>
      <c r="AO514" s="15">
        <v>1.9650700000000001</v>
      </c>
      <c r="AP514" s="15">
        <v>1.90168</v>
      </c>
      <c r="AQ514" s="15">
        <v>1.9650700000000001</v>
      </c>
      <c r="AR514" s="15">
        <v>0</v>
      </c>
      <c r="AS514" s="15">
        <v>0</v>
      </c>
      <c r="AT514" s="15">
        <f t="shared" si="37"/>
        <v>18.874850000000002</v>
      </c>
      <c r="AU514" s="15">
        <v>0</v>
      </c>
      <c r="AV514" s="15">
        <v>0</v>
      </c>
      <c r="AW514" s="15">
        <v>0</v>
      </c>
      <c r="AX514" s="15">
        <v>0</v>
      </c>
      <c r="AY514" s="15">
        <v>0</v>
      </c>
      <c r="AZ514" s="15">
        <v>0</v>
      </c>
      <c r="BA514" s="15">
        <v>0</v>
      </c>
      <c r="BB514" s="15">
        <v>0</v>
      </c>
      <c r="BC514" s="15">
        <v>0</v>
      </c>
      <c r="BD514" s="15">
        <v>0</v>
      </c>
      <c r="BE514" s="15">
        <v>0</v>
      </c>
      <c r="BF514" s="15">
        <v>0</v>
      </c>
      <c r="BG514" s="15">
        <f t="shared" si="38"/>
        <v>0</v>
      </c>
      <c r="BH514" t="str">
        <f t="shared" si="39"/>
        <v>NYSEGCommon</v>
      </c>
      <c r="BI514" t="str">
        <f>VLOOKUP(BH514,[2]Summary!$C$29:$C$56,1,0)</f>
        <v>NYSEGCommon</v>
      </c>
      <c r="BJ514" s="16">
        <v>44197</v>
      </c>
    </row>
    <row r="515" spans="1:62" x14ac:dyDescent="0.25">
      <c r="A515" s="13" t="s">
        <v>839</v>
      </c>
      <c r="B515" s="13" t="s">
        <v>840</v>
      </c>
      <c r="C515" t="s">
        <v>841</v>
      </c>
      <c r="D515" t="s">
        <v>599</v>
      </c>
      <c r="E515" t="s">
        <v>301</v>
      </c>
      <c r="F515" s="13" t="s">
        <v>153</v>
      </c>
      <c r="G515" s="14"/>
      <c r="H515" s="15">
        <v>529.66181000000006</v>
      </c>
      <c r="I515" s="15">
        <v>703.78422999999998</v>
      </c>
      <c r="J515" s="15">
        <v>995.41861000000006</v>
      </c>
      <c r="K515" s="15">
        <v>1837.8133500000001</v>
      </c>
      <c r="L515" s="15">
        <v>1275.3763999999999</v>
      </c>
      <c r="M515" s="15">
        <v>2785.6182000000003</v>
      </c>
      <c r="N515" s="15">
        <v>1122.4721600000003</v>
      </c>
      <c r="O515" s="15">
        <v>1888.7986299999998</v>
      </c>
      <c r="P515" s="15">
        <v>4143.8802299999998</v>
      </c>
      <c r="Q515" s="15">
        <v>1388.8797199999999</v>
      </c>
      <c r="R515" s="15">
        <v>3535.21425</v>
      </c>
      <c r="S515" s="15">
        <v>3960.9288199999996</v>
      </c>
      <c r="T515" s="15">
        <f t="shared" ref="T515:T578" si="40">SUM(H515:S515)</f>
        <v>24167.846410000002</v>
      </c>
      <c r="U515" s="15">
        <v>-37.024949999999968</v>
      </c>
      <c r="V515" s="15">
        <v>666.20554000000004</v>
      </c>
      <c r="W515" s="15">
        <v>354.03294</v>
      </c>
      <c r="X515" s="15">
        <v>2097.9657900000002</v>
      </c>
      <c r="Y515" s="15">
        <v>414.20267000000007</v>
      </c>
      <c r="Z515" s="15">
        <v>1067.4001099999998</v>
      </c>
      <c r="AA515" s="15">
        <v>225.24797000000004</v>
      </c>
      <c r="AB515" s="15">
        <v>489.39298000000008</v>
      </c>
      <c r="AC515" s="15">
        <v>475.13840000000005</v>
      </c>
      <c r="AD515" s="15">
        <v>504.16318999999993</v>
      </c>
      <c r="AE515" s="15">
        <v>689.30588999999998</v>
      </c>
      <c r="AF515" s="15">
        <v>1430.25188</v>
      </c>
      <c r="AG515" s="15">
        <f t="shared" ref="AG515:AG578" si="41">SUM(U515:AF515)</f>
        <v>8376.2824100000016</v>
      </c>
      <c r="AH515" s="15">
        <v>758.61719999999991</v>
      </c>
      <c r="AI515" s="15">
        <v>663.52936999999997</v>
      </c>
      <c r="AJ515" s="15">
        <v>433.47854999999998</v>
      </c>
      <c r="AK515" s="15">
        <v>1982.3337200000001</v>
      </c>
      <c r="AL515" s="15">
        <v>1064.5225800000001</v>
      </c>
      <c r="AM515" s="15">
        <v>773.16095999999993</v>
      </c>
      <c r="AN515" s="15">
        <v>761.3066399999999</v>
      </c>
      <c r="AO515" s="15">
        <v>687.58636999999999</v>
      </c>
      <c r="AP515" s="15">
        <v>1038.0824600000001</v>
      </c>
      <c r="AQ515" s="15">
        <v>1735.86277</v>
      </c>
      <c r="AR515" s="15">
        <v>4213.3012099999996</v>
      </c>
      <c r="AS515" s="15">
        <v>1828.73197</v>
      </c>
      <c r="AT515" s="15">
        <f t="shared" ref="AT515:AT578" si="42">SUM(AH515:AS515)</f>
        <v>15940.513800000001</v>
      </c>
      <c r="AU515" s="15">
        <v>-30.643529296874998</v>
      </c>
      <c r="AV515" s="15">
        <v>1103.5158125</v>
      </c>
      <c r="AW515" s="15">
        <v>766.0295625</v>
      </c>
      <c r="AX515" s="15">
        <v>1651.2932187500001</v>
      </c>
      <c r="AY515" s="15">
        <v>1058.7131875</v>
      </c>
      <c r="AZ515" s="15">
        <v>1035.458142578125</v>
      </c>
      <c r="BA515" s="15">
        <v>820.01020312499998</v>
      </c>
      <c r="BB515" s="15">
        <v>1180.002</v>
      </c>
      <c r="BC515" s="15">
        <v>878.77451269531252</v>
      </c>
      <c r="BD515" s="15">
        <v>1064.3430000000001</v>
      </c>
      <c r="BE515" s="15">
        <v>1006.543</v>
      </c>
      <c r="BF515" s="15">
        <v>2634.6120000000001</v>
      </c>
      <c r="BG515" s="15">
        <f t="shared" ref="BG515:BG578" si="43">SUM(AU515:BF515)</f>
        <v>13168.651110351562</v>
      </c>
      <c r="BH515" t="str">
        <f t="shared" ref="BH515:BH578" si="44">D515&amp;E515</f>
        <v>NYSEGCommon</v>
      </c>
      <c r="BI515" t="str">
        <f>VLOOKUP(BH515,[2]Summary!$C$29:$C$56,1,0)</f>
        <v>NYSEGCommon</v>
      </c>
      <c r="BJ515" s="16">
        <v>44562</v>
      </c>
    </row>
    <row r="516" spans="1:62" x14ac:dyDescent="0.25">
      <c r="A516" s="13" t="s">
        <v>842</v>
      </c>
      <c r="B516" s="13" t="s">
        <v>843</v>
      </c>
      <c r="C516" t="s">
        <v>844</v>
      </c>
      <c r="D516" t="s">
        <v>599</v>
      </c>
      <c r="E516" t="s">
        <v>301</v>
      </c>
      <c r="F516" s="13" t="s">
        <v>33</v>
      </c>
      <c r="G516" s="14"/>
      <c r="H516" s="15">
        <v>0</v>
      </c>
      <c r="I516" s="15">
        <v>0</v>
      </c>
      <c r="J516" s="15">
        <v>0</v>
      </c>
      <c r="K516" s="15">
        <v>0</v>
      </c>
      <c r="L516" s="15">
        <v>0</v>
      </c>
      <c r="M516" s="15">
        <v>7.070549999999999</v>
      </c>
      <c r="N516" s="15">
        <v>12.380789999999999</v>
      </c>
      <c r="O516" s="15">
        <v>5.0489999999999993E-2</v>
      </c>
      <c r="P516" s="15">
        <v>29.205549999999999</v>
      </c>
      <c r="Q516" s="15">
        <v>0.13481000000000001</v>
      </c>
      <c r="R516" s="15">
        <v>26.052400000000002</v>
      </c>
      <c r="S516" s="15">
        <v>80.992559999999997</v>
      </c>
      <c r="T516" s="15">
        <f t="shared" si="40"/>
        <v>155.88715000000002</v>
      </c>
      <c r="U516" s="15">
        <v>2.0717200000000005</v>
      </c>
      <c r="V516" s="15">
        <v>0.39515999999999996</v>
      </c>
      <c r="W516" s="15">
        <v>50.969440000000006</v>
      </c>
      <c r="X516" s="15">
        <v>135.47315</v>
      </c>
      <c r="Y516" s="15">
        <v>1.71024</v>
      </c>
      <c r="Z516" s="15">
        <v>1.65506</v>
      </c>
      <c r="AA516" s="15">
        <v>265.16861999999998</v>
      </c>
      <c r="AB516" s="15">
        <v>44.54336</v>
      </c>
      <c r="AC516" s="15">
        <v>20.803080000000001</v>
      </c>
      <c r="AD516" s="15">
        <v>3.3246100000000003</v>
      </c>
      <c r="AE516" s="15">
        <v>35.860900000000001</v>
      </c>
      <c r="AF516" s="15">
        <v>89.169449999999998</v>
      </c>
      <c r="AG516" s="15">
        <f t="shared" si="41"/>
        <v>651.14478999999994</v>
      </c>
      <c r="AH516" s="15">
        <v>3.9480399999999998</v>
      </c>
      <c r="AI516" s="15">
        <v>3.69333</v>
      </c>
      <c r="AJ516" s="15">
        <v>1.8353999999999999</v>
      </c>
      <c r="AK516" s="15">
        <v>3.1242100000000002</v>
      </c>
      <c r="AL516" s="15">
        <v>3.9676999999999998</v>
      </c>
      <c r="AM516" s="15">
        <v>3.27013</v>
      </c>
      <c r="AN516" s="15">
        <v>0</v>
      </c>
      <c r="AO516" s="15">
        <v>0</v>
      </c>
      <c r="AP516" s="15">
        <v>0</v>
      </c>
      <c r="AQ516" s="15">
        <v>0</v>
      </c>
      <c r="AR516" s="15">
        <v>0</v>
      </c>
      <c r="AS516" s="15">
        <v>0</v>
      </c>
      <c r="AT516" s="15">
        <f t="shared" si="42"/>
        <v>19.838810000000002</v>
      </c>
      <c r="AU516" s="15">
        <v>0</v>
      </c>
      <c r="AV516" s="15">
        <v>0</v>
      </c>
      <c r="AW516" s="15">
        <v>0</v>
      </c>
      <c r="AX516" s="15">
        <v>0</v>
      </c>
      <c r="AY516" s="15">
        <v>0</v>
      </c>
      <c r="AZ516" s="15">
        <v>0</v>
      </c>
      <c r="BA516" s="15">
        <v>0</v>
      </c>
      <c r="BB516" s="15">
        <v>0</v>
      </c>
      <c r="BC516" s="15">
        <v>0</v>
      </c>
      <c r="BD516" s="15">
        <v>0</v>
      </c>
      <c r="BE516" s="15">
        <v>0</v>
      </c>
      <c r="BF516" s="15">
        <v>0</v>
      </c>
      <c r="BG516" s="15">
        <f t="shared" si="43"/>
        <v>0</v>
      </c>
      <c r="BH516" t="str">
        <f t="shared" si="44"/>
        <v>NYSEGCommon</v>
      </c>
      <c r="BI516" t="str">
        <f>VLOOKUP(BH516,[2]Summary!$C$29:$C$56,1,0)</f>
        <v>NYSEGCommon</v>
      </c>
      <c r="BJ516" s="16">
        <v>44197</v>
      </c>
    </row>
    <row r="517" spans="1:62" x14ac:dyDescent="0.25">
      <c r="A517" s="13" t="s">
        <v>845</v>
      </c>
      <c r="B517" s="13" t="s">
        <v>846</v>
      </c>
      <c r="C517" t="s">
        <v>847</v>
      </c>
      <c r="D517" t="s">
        <v>599</v>
      </c>
      <c r="E517" t="s">
        <v>301</v>
      </c>
      <c r="F517" s="13" t="s">
        <v>33</v>
      </c>
      <c r="G517" s="14"/>
      <c r="H517" s="15">
        <v>0</v>
      </c>
      <c r="I517" s="15">
        <v>0</v>
      </c>
      <c r="J517" s="15">
        <v>0</v>
      </c>
      <c r="K517" s="15">
        <v>0</v>
      </c>
      <c r="L517" s="15">
        <v>0</v>
      </c>
      <c r="M517" s="15">
        <v>0</v>
      </c>
      <c r="N517" s="15">
        <v>0</v>
      </c>
      <c r="O517" s="15">
        <v>0</v>
      </c>
      <c r="P517" s="15">
        <v>0</v>
      </c>
      <c r="Q517" s="15">
        <v>0</v>
      </c>
      <c r="R517" s="15">
        <v>0</v>
      </c>
      <c r="S517" s="15">
        <v>37.606960000000001</v>
      </c>
      <c r="T517" s="15">
        <f t="shared" si="40"/>
        <v>37.606960000000001</v>
      </c>
      <c r="U517" s="15">
        <v>0</v>
      </c>
      <c r="V517" s="15">
        <v>7.2233400000000003</v>
      </c>
      <c r="W517" s="15">
        <v>4.3545600000000002</v>
      </c>
      <c r="X517" s="15">
        <v>0.98</v>
      </c>
      <c r="Y517" s="15">
        <v>-1.5458399999999999</v>
      </c>
      <c r="Z517" s="15">
        <v>0</v>
      </c>
      <c r="AA517" s="15">
        <v>33.210419999999999</v>
      </c>
      <c r="AB517" s="15">
        <v>22.026799999999998</v>
      </c>
      <c r="AC517" s="15">
        <v>13.2805</v>
      </c>
      <c r="AD517" s="15">
        <v>14.03777</v>
      </c>
      <c r="AE517" s="15">
        <v>89.080129999999997</v>
      </c>
      <c r="AF517" s="15">
        <v>81.512059999999991</v>
      </c>
      <c r="AG517" s="15">
        <f t="shared" si="41"/>
        <v>264.15973999999994</v>
      </c>
      <c r="AH517" s="15">
        <v>0</v>
      </c>
      <c r="AI517" s="15">
        <v>-38.330649999999999</v>
      </c>
      <c r="AJ517" s="15">
        <v>0</v>
      </c>
      <c r="AK517" s="15">
        <v>47.945169999999997</v>
      </c>
      <c r="AL517" s="15">
        <v>81.507360000000006</v>
      </c>
      <c r="AM517" s="15">
        <v>-8.8394999999999992</v>
      </c>
      <c r="AN517" s="15">
        <v>73.097999999999999</v>
      </c>
      <c r="AO517" s="15">
        <v>2.7690000000000001</v>
      </c>
      <c r="AP517" s="15">
        <v>0</v>
      </c>
      <c r="AQ517" s="15">
        <v>2.2309999999999999</v>
      </c>
      <c r="AR517" s="15">
        <v>-2.2309999999999999</v>
      </c>
      <c r="AS517" s="15">
        <v>0</v>
      </c>
      <c r="AT517" s="15">
        <f t="shared" si="42"/>
        <v>158.14938000000001</v>
      </c>
      <c r="AU517" s="15">
        <v>0</v>
      </c>
      <c r="AV517" s="15">
        <v>0</v>
      </c>
      <c r="AW517" s="15">
        <v>0</v>
      </c>
      <c r="AX517" s="15">
        <v>0</v>
      </c>
      <c r="AY517" s="15">
        <v>0</v>
      </c>
      <c r="AZ517" s="15">
        <v>0</v>
      </c>
      <c r="BA517" s="15">
        <v>0</v>
      </c>
      <c r="BB517" s="15">
        <v>0</v>
      </c>
      <c r="BC517" s="15">
        <v>0</v>
      </c>
      <c r="BD517" s="15">
        <v>0</v>
      </c>
      <c r="BE517" s="15">
        <v>0</v>
      </c>
      <c r="BF517" s="15">
        <v>0</v>
      </c>
      <c r="BG517" s="15">
        <f t="shared" si="43"/>
        <v>0</v>
      </c>
      <c r="BH517" t="str">
        <f t="shared" si="44"/>
        <v>NYSEGCommon</v>
      </c>
      <c r="BI517" t="str">
        <f>VLOOKUP(BH517,[2]Summary!$C$29:$C$56,1,0)</f>
        <v>NYSEGCommon</v>
      </c>
      <c r="BJ517" s="16">
        <v>44197</v>
      </c>
    </row>
    <row r="518" spans="1:62" x14ac:dyDescent="0.25">
      <c r="A518" s="13" t="s">
        <v>848</v>
      </c>
      <c r="B518" s="34" t="s">
        <v>849</v>
      </c>
      <c r="C518" t="s">
        <v>850</v>
      </c>
      <c r="D518" t="s">
        <v>599</v>
      </c>
      <c r="E518" t="s">
        <v>301</v>
      </c>
      <c r="F518" s="13" t="s">
        <v>33</v>
      </c>
      <c r="G518" s="14"/>
      <c r="H518" s="15">
        <v>0</v>
      </c>
      <c r="I518" s="15">
        <v>0</v>
      </c>
      <c r="J518" s="15">
        <v>0</v>
      </c>
      <c r="K518" s="15">
        <v>0</v>
      </c>
      <c r="L518" s="15">
        <v>0</v>
      </c>
      <c r="M518" s="15">
        <v>0</v>
      </c>
      <c r="N518" s="15">
        <v>0</v>
      </c>
      <c r="O518" s="15">
        <v>0</v>
      </c>
      <c r="P518" s="15">
        <v>0</v>
      </c>
      <c r="Q518" s="15">
        <v>0</v>
      </c>
      <c r="R518" s="15">
        <v>0</v>
      </c>
      <c r="S518" s="15">
        <v>0</v>
      </c>
      <c r="T518" s="15">
        <f t="shared" si="40"/>
        <v>0</v>
      </c>
      <c r="U518" s="15">
        <v>0</v>
      </c>
      <c r="V518" s="15">
        <v>0</v>
      </c>
      <c r="W518" s="15">
        <v>0</v>
      </c>
      <c r="X518" s="15">
        <v>0</v>
      </c>
      <c r="Y518" s="15">
        <v>0</v>
      </c>
      <c r="Z518" s="15">
        <v>0</v>
      </c>
      <c r="AA518" s="15">
        <v>0</v>
      </c>
      <c r="AB518" s="15">
        <v>0</v>
      </c>
      <c r="AC518" s="15">
        <v>0</v>
      </c>
      <c r="AD518" s="15">
        <v>126.10025999999999</v>
      </c>
      <c r="AE518" s="15">
        <v>1.0000000000000001E-5</v>
      </c>
      <c r="AF518" s="15">
        <v>1158.7221600000003</v>
      </c>
      <c r="AG518" s="15">
        <f t="shared" si="41"/>
        <v>1284.8224300000002</v>
      </c>
      <c r="AH518" s="15">
        <v>5.8249499999999994</v>
      </c>
      <c r="AI518" s="15">
        <v>9.2995900000000002</v>
      </c>
      <c r="AJ518" s="15">
        <v>1.3730300000000002</v>
      </c>
      <c r="AK518" s="15">
        <v>22.592459999999999</v>
      </c>
      <c r="AL518" s="15">
        <v>0</v>
      </c>
      <c r="AM518" s="15">
        <v>0</v>
      </c>
      <c r="AN518" s="15">
        <v>6.7638999999999996</v>
      </c>
      <c r="AO518" s="15">
        <v>67.611959999999996</v>
      </c>
      <c r="AP518" s="15">
        <v>20.79</v>
      </c>
      <c r="AQ518" s="15">
        <v>10.978159999999999</v>
      </c>
      <c r="AR518" s="15">
        <v>198.14734000000001</v>
      </c>
      <c r="AS518" s="15">
        <v>138.51476</v>
      </c>
      <c r="AT518" s="15">
        <f t="shared" si="42"/>
        <v>481.89615000000003</v>
      </c>
      <c r="AU518" s="15">
        <v>9.9213603515625</v>
      </c>
      <c r="AV518" s="15">
        <v>0</v>
      </c>
      <c r="AW518" s="15">
        <v>-22.731300781249999</v>
      </c>
      <c r="AX518" s="15">
        <v>0.49483999633789061</v>
      </c>
      <c r="AY518" s="15">
        <v>0</v>
      </c>
      <c r="AZ518" s="15">
        <v>59.226501562118528</v>
      </c>
      <c r="BA518" s="15">
        <v>30.306289062499999</v>
      </c>
      <c r="BB518" s="15">
        <v>0</v>
      </c>
      <c r="BC518" s="15">
        <v>0</v>
      </c>
      <c r="BD518" s="15">
        <v>0</v>
      </c>
      <c r="BE518" s="15">
        <v>118.24146875</v>
      </c>
      <c r="BF518" s="15">
        <v>63.716789062499998</v>
      </c>
      <c r="BG518" s="15">
        <f t="shared" si="43"/>
        <v>259.17594800376889</v>
      </c>
      <c r="BH518" t="str">
        <f t="shared" si="44"/>
        <v>NYSEGCommon</v>
      </c>
      <c r="BI518" t="str">
        <f>VLOOKUP(BH518,[2]Summary!$C$29:$C$56,1,0)</f>
        <v>NYSEGCommon</v>
      </c>
      <c r="BJ518" s="16">
        <v>44562</v>
      </c>
    </row>
    <row r="519" spans="1:62" x14ac:dyDescent="0.25">
      <c r="A519" s="13" t="s">
        <v>851</v>
      </c>
      <c r="B519" s="13" t="s">
        <v>852</v>
      </c>
      <c r="C519" t="s">
        <v>853</v>
      </c>
      <c r="D519" t="s">
        <v>599</v>
      </c>
      <c r="E519" t="s">
        <v>19</v>
      </c>
      <c r="F519" s="13" t="s">
        <v>585</v>
      </c>
      <c r="G519" s="14"/>
      <c r="H519" s="15">
        <v>240.26001000000002</v>
      </c>
      <c r="I519" s="15">
        <v>81.859339999999932</v>
      </c>
      <c r="J519" s="15">
        <v>285.43237999999963</v>
      </c>
      <c r="K519" s="15">
        <v>25.075040000000012</v>
      </c>
      <c r="L519" s="15">
        <v>97.665249999999986</v>
      </c>
      <c r="M519" s="15">
        <v>91.46903000000006</v>
      </c>
      <c r="N519" s="15">
        <v>46.185320000000033</v>
      </c>
      <c r="O519" s="15">
        <v>-490.02511999999979</v>
      </c>
      <c r="P519" s="15">
        <v>110.09152</v>
      </c>
      <c r="Q519" s="15">
        <v>236.80797000000004</v>
      </c>
      <c r="R519" s="15">
        <v>-152.00639999999984</v>
      </c>
      <c r="S519" s="15">
        <v>-640.63100000000009</v>
      </c>
      <c r="T519" s="15">
        <f t="shared" si="40"/>
        <v>-67.816659999999956</v>
      </c>
      <c r="U519" s="15">
        <v>137.87432999999996</v>
      </c>
      <c r="V519" s="15">
        <v>-155.78668000000016</v>
      </c>
      <c r="W519" s="15">
        <v>42.124239999999887</v>
      </c>
      <c r="X519" s="15">
        <v>19.163289999999972</v>
      </c>
      <c r="Y519" s="15">
        <v>50.309810000000006</v>
      </c>
      <c r="Z519" s="15">
        <v>-62.8812</v>
      </c>
      <c r="AA519" s="15">
        <v>-313.37735000000009</v>
      </c>
      <c r="AB519" s="15">
        <v>-7.9708900000000042</v>
      </c>
      <c r="AC519" s="15">
        <v>35.722930000000005</v>
      </c>
      <c r="AD519" s="15">
        <v>994.40836999999988</v>
      </c>
      <c r="AE519" s="15">
        <v>28.694609999999997</v>
      </c>
      <c r="AF519" s="15">
        <v>-3.7526799999999998</v>
      </c>
      <c r="AG519" s="15">
        <f t="shared" si="41"/>
        <v>764.52877999999941</v>
      </c>
      <c r="AH519" s="15">
        <v>3.6700499999999985</v>
      </c>
      <c r="AI519" s="15">
        <v>-52.318869999999997</v>
      </c>
      <c r="AJ519" s="15">
        <v>14.428880000000001</v>
      </c>
      <c r="AK519" s="15">
        <v>-3.899469999999996</v>
      </c>
      <c r="AL519" s="15">
        <v>57.810159999999996</v>
      </c>
      <c r="AM519" s="15">
        <v>-103.16756000000005</v>
      </c>
      <c r="AN519" s="15">
        <v>-297.93433999999991</v>
      </c>
      <c r="AO519" s="15">
        <v>6.0492000000000044</v>
      </c>
      <c r="AP519" s="15">
        <v>-15.00001</v>
      </c>
      <c r="AQ519" s="15">
        <v>69.160249999999976</v>
      </c>
      <c r="AR519" s="15">
        <v>0.76219000000000048</v>
      </c>
      <c r="AS519" s="15">
        <v>-60.645230000000048</v>
      </c>
      <c r="AT519" s="15">
        <f t="shared" si="42"/>
        <v>-381.08475000000004</v>
      </c>
      <c r="AU519" s="15">
        <v>-19.328799194335936</v>
      </c>
      <c r="AV519" s="15">
        <v>-36.593848510742184</v>
      </c>
      <c r="AW519" s="15">
        <v>-6.8248315429687496</v>
      </c>
      <c r="AX519" s="15">
        <v>40.010789794921877</v>
      </c>
      <c r="AY519" s="15">
        <v>24.864979309082031</v>
      </c>
      <c r="AZ519" s="15">
        <v>-0.6691499633789062</v>
      </c>
      <c r="BA519" s="15">
        <v>2.4603900175094604</v>
      </c>
      <c r="BB519" s="15">
        <v>79.657327453613277</v>
      </c>
      <c r="BC519" s="15">
        <v>27.00170977783203</v>
      </c>
      <c r="BD519" s="15">
        <v>0</v>
      </c>
      <c r="BE519" s="15">
        <v>0</v>
      </c>
      <c r="BF519" s="15">
        <v>-122.0185625</v>
      </c>
      <c r="BG519" s="15">
        <f t="shared" si="43"/>
        <v>-11.439995358467101</v>
      </c>
      <c r="BH519" t="str">
        <f t="shared" si="44"/>
        <v>NYSEGDIST</v>
      </c>
      <c r="BI519" t="str">
        <f>VLOOKUP(BH519,[2]Summary!$C$29:$C$56,1,0)</f>
        <v>NYSEGDist</v>
      </c>
      <c r="BJ519" s="16">
        <v>44562</v>
      </c>
    </row>
    <row r="520" spans="1:62" x14ac:dyDescent="0.25">
      <c r="A520" s="13" t="s">
        <v>854</v>
      </c>
      <c r="B520" s="13" t="s">
        <v>855</v>
      </c>
      <c r="C520" t="s">
        <v>856</v>
      </c>
      <c r="D520" t="s">
        <v>599</v>
      </c>
      <c r="E520" t="s">
        <v>301</v>
      </c>
      <c r="F520" s="13" t="s">
        <v>144</v>
      </c>
      <c r="G520" s="14"/>
      <c r="H520" s="15">
        <v>20.011890000000005</v>
      </c>
      <c r="I520" s="15">
        <v>99.229040000000026</v>
      </c>
      <c r="J520" s="15">
        <v>38.066800000000001</v>
      </c>
      <c r="K520" s="15">
        <v>18.243350000000003</v>
      </c>
      <c r="L520" s="15">
        <v>37.802299999999995</v>
      </c>
      <c r="M520" s="15">
        <v>38.52243</v>
      </c>
      <c r="N520" s="15">
        <v>117.8468</v>
      </c>
      <c r="O520" s="15">
        <v>13.562110000000001</v>
      </c>
      <c r="P520" s="15">
        <v>-49.44312</v>
      </c>
      <c r="Q520" s="15">
        <v>4.3148</v>
      </c>
      <c r="R520" s="15">
        <v>0.40427000000000002</v>
      </c>
      <c r="S520" s="15">
        <v>3.9740600000000006</v>
      </c>
      <c r="T520" s="15">
        <f t="shared" si="40"/>
        <v>342.53473000000002</v>
      </c>
      <c r="U520" s="15">
        <v>0.35181999999999997</v>
      </c>
      <c r="V520" s="15">
        <v>2.2167000000000003</v>
      </c>
      <c r="W520" s="15">
        <v>10.015470000000001</v>
      </c>
      <c r="X520" s="15">
        <v>14.996880000000001</v>
      </c>
      <c r="Y520" s="15">
        <v>17.194940000000003</v>
      </c>
      <c r="Z520" s="15">
        <v>19.155460000000001</v>
      </c>
      <c r="AA520" s="15">
        <v>49.291830000000004</v>
      </c>
      <c r="AB520" s="15">
        <v>15.94008</v>
      </c>
      <c r="AC520" s="15">
        <v>14.047400000000001</v>
      </c>
      <c r="AD520" s="15">
        <v>9.9481500000000018</v>
      </c>
      <c r="AE520" s="15">
        <v>8.1931900000000013</v>
      </c>
      <c r="AF520" s="15">
        <v>29.588250000000002</v>
      </c>
      <c r="AG520" s="15">
        <f t="shared" si="41"/>
        <v>190.94017000000002</v>
      </c>
      <c r="AH520" s="15">
        <v>18.343799999999998</v>
      </c>
      <c r="AI520" s="15">
        <v>25.976999999999997</v>
      </c>
      <c r="AJ520" s="15">
        <v>20.192700000000002</v>
      </c>
      <c r="AK520" s="15">
        <v>-23.953300000000002</v>
      </c>
      <c r="AL520" s="15">
        <v>10.324990000000001</v>
      </c>
      <c r="AM520" s="15">
        <v>7.9560399999999998</v>
      </c>
      <c r="AN520" s="15">
        <v>0.80199999999999994</v>
      </c>
      <c r="AO520" s="15">
        <v>0.99651000000000001</v>
      </c>
      <c r="AP520" s="15">
        <v>2.4289700000000001</v>
      </c>
      <c r="AQ520" s="15">
        <v>1.0032999999999999</v>
      </c>
      <c r="AR520" s="15">
        <v>0.97094999999999998</v>
      </c>
      <c r="AS520" s="15">
        <v>1.8667199999999999</v>
      </c>
      <c r="AT520" s="15">
        <f t="shared" si="42"/>
        <v>66.909679999999994</v>
      </c>
      <c r="AU520" s="15">
        <v>1.0356800537109374</v>
      </c>
      <c r="AV520" s="15">
        <v>0.93544000244140624</v>
      </c>
      <c r="AW520" s="15">
        <v>1.5348599853515625</v>
      </c>
      <c r="AX520" s="15">
        <v>1.16743994140625</v>
      </c>
      <c r="AY520" s="15">
        <v>1.0805899658203124</v>
      </c>
      <c r="AZ520" s="15">
        <v>0.9001799926757813</v>
      </c>
      <c r="BA520" s="15">
        <v>0</v>
      </c>
      <c r="BB520" s="15">
        <v>3.4623999023437499</v>
      </c>
      <c r="BC520" s="15">
        <v>0.19417000198364257</v>
      </c>
      <c r="BD520" s="15">
        <v>0</v>
      </c>
      <c r="BE520" s="15">
        <v>0</v>
      </c>
      <c r="BF520" s="15">
        <v>0</v>
      </c>
      <c r="BG520" s="15">
        <f t="shared" si="43"/>
        <v>10.310759845733642</v>
      </c>
      <c r="BH520" t="str">
        <f t="shared" si="44"/>
        <v>NYSEGCommon</v>
      </c>
      <c r="BI520" t="str">
        <f>VLOOKUP(BH520,[2]Summary!$C$29:$C$56,1,0)</f>
        <v>NYSEGCommon</v>
      </c>
      <c r="BJ520" s="16">
        <v>44470</v>
      </c>
    </row>
    <row r="521" spans="1:62" x14ac:dyDescent="0.25">
      <c r="A521" s="13" t="s">
        <v>857</v>
      </c>
      <c r="B521" s="13" t="s">
        <v>858</v>
      </c>
      <c r="C521" t="s">
        <v>859</v>
      </c>
      <c r="D521" t="s">
        <v>599</v>
      </c>
      <c r="E521" t="s">
        <v>19</v>
      </c>
      <c r="F521" s="13" t="s">
        <v>22</v>
      </c>
      <c r="G521" s="14"/>
      <c r="H521" s="15">
        <v>163.76767999999998</v>
      </c>
      <c r="I521" s="15">
        <v>64.164789999999982</v>
      </c>
      <c r="J521" s="15">
        <v>264.81256000000013</v>
      </c>
      <c r="K521" s="15">
        <v>435.23637000000008</v>
      </c>
      <c r="L521" s="15">
        <v>176.80619000000007</v>
      </c>
      <c r="M521" s="15">
        <v>55.449499999999986</v>
      </c>
      <c r="N521" s="15">
        <v>486.95767000000012</v>
      </c>
      <c r="O521" s="15">
        <v>1100.4702100000002</v>
      </c>
      <c r="P521" s="15">
        <v>227.73848999999996</v>
      </c>
      <c r="Q521" s="15">
        <v>831.75134000000003</v>
      </c>
      <c r="R521" s="15">
        <v>471.67466000000002</v>
      </c>
      <c r="S521" s="15">
        <v>353.27970000000005</v>
      </c>
      <c r="T521" s="15">
        <f t="shared" si="40"/>
        <v>4632.10916</v>
      </c>
      <c r="U521" s="15">
        <v>203.50857000000005</v>
      </c>
      <c r="V521" s="15">
        <v>473.21595000000008</v>
      </c>
      <c r="W521" s="15">
        <v>791.90753000000029</v>
      </c>
      <c r="X521" s="15">
        <v>443.34758999999991</v>
      </c>
      <c r="Y521" s="15">
        <v>621.12338999999997</v>
      </c>
      <c r="Z521" s="15">
        <v>492.03703999999988</v>
      </c>
      <c r="AA521" s="15">
        <v>857.06902000000014</v>
      </c>
      <c r="AB521" s="15">
        <v>480.47716999999972</v>
      </c>
      <c r="AC521" s="15">
        <v>929.65991999999983</v>
      </c>
      <c r="AD521" s="15">
        <v>462.07744000000014</v>
      </c>
      <c r="AE521" s="15">
        <v>775.30879000000004</v>
      </c>
      <c r="AF521" s="15">
        <v>412.46785</v>
      </c>
      <c r="AG521" s="15">
        <f t="shared" si="41"/>
        <v>6942.2002600000005</v>
      </c>
      <c r="AH521" s="15">
        <v>799.1009600000001</v>
      </c>
      <c r="AI521" s="15">
        <v>576.13674999999955</v>
      </c>
      <c r="AJ521" s="15">
        <v>519.61648000000014</v>
      </c>
      <c r="AK521" s="15">
        <v>799.05327</v>
      </c>
      <c r="AL521" s="15">
        <v>716.65049999999974</v>
      </c>
      <c r="AM521" s="15">
        <v>910.60158999999999</v>
      </c>
      <c r="AN521" s="15">
        <v>756.02678000000014</v>
      </c>
      <c r="AO521" s="15">
        <v>948.94454999999959</v>
      </c>
      <c r="AP521" s="15">
        <v>1336.8134499999994</v>
      </c>
      <c r="AQ521" s="15">
        <v>1313.96974</v>
      </c>
      <c r="AR521" s="15">
        <v>1064.93643</v>
      </c>
      <c r="AS521" s="15">
        <v>1028.6412599999999</v>
      </c>
      <c r="AT521" s="15">
        <f t="shared" si="42"/>
        <v>10770.491759999999</v>
      </c>
      <c r="AU521" s="15">
        <v>534.17453515625004</v>
      </c>
      <c r="AV521" s="15">
        <v>584.93860937500006</v>
      </c>
      <c r="AW521" s="15">
        <v>1066.4935781250001</v>
      </c>
      <c r="AX521" s="15">
        <v>1690.1513134765626</v>
      </c>
      <c r="AY521" s="15">
        <v>516.3020546875</v>
      </c>
      <c r="AZ521" s="15">
        <v>1496.4003671875</v>
      </c>
      <c r="BA521" s="15">
        <v>850.51376953124998</v>
      </c>
      <c r="BB521" s="15">
        <v>560.00944335937504</v>
      </c>
      <c r="BC521" s="15">
        <v>730.96676562499999</v>
      </c>
      <c r="BD521" s="15">
        <v>739.65980468750001</v>
      </c>
      <c r="BE521" s="15">
        <v>1314.9507734374999</v>
      </c>
      <c r="BF521" s="15">
        <v>1232.7663164062501</v>
      </c>
      <c r="BG521" s="15">
        <f t="shared" si="43"/>
        <v>11317.327331054688</v>
      </c>
      <c r="BH521" t="str">
        <f t="shared" si="44"/>
        <v>NYSEGDIST</v>
      </c>
      <c r="BI521" t="str">
        <f>VLOOKUP(BH521,[2]Summary!$C$29:$C$56,1,0)</f>
        <v>NYSEGDist</v>
      </c>
      <c r="BJ521" s="16">
        <v>44562</v>
      </c>
    </row>
    <row r="522" spans="1:62" x14ac:dyDescent="0.25">
      <c r="A522" s="13" t="s">
        <v>860</v>
      </c>
      <c r="B522" s="13" t="s">
        <v>861</v>
      </c>
      <c r="C522" t="s">
        <v>862</v>
      </c>
      <c r="D522" t="s">
        <v>599</v>
      </c>
      <c r="E522" t="s">
        <v>19</v>
      </c>
      <c r="F522" s="13" t="s">
        <v>20</v>
      </c>
      <c r="G522" s="14"/>
      <c r="H522" s="15">
        <v>58.69332</v>
      </c>
      <c r="I522" s="15">
        <v>56.689080000000004</v>
      </c>
      <c r="J522" s="15">
        <v>146.29138</v>
      </c>
      <c r="K522" s="15">
        <v>451.20083000000022</v>
      </c>
      <c r="L522" s="15">
        <v>111.40797999999998</v>
      </c>
      <c r="M522" s="15">
        <v>1341.8703800000001</v>
      </c>
      <c r="N522" s="15">
        <v>1126.1925399999998</v>
      </c>
      <c r="O522" s="15">
        <v>990.86218000000008</v>
      </c>
      <c r="P522" s="15">
        <v>960.45931999999993</v>
      </c>
      <c r="Q522" s="15">
        <v>1598.3193899999997</v>
      </c>
      <c r="R522" s="15">
        <v>720.59358999999995</v>
      </c>
      <c r="S522" s="15">
        <v>535.64952999999991</v>
      </c>
      <c r="T522" s="15">
        <f t="shared" si="40"/>
        <v>8098.2295199999999</v>
      </c>
      <c r="U522" s="15">
        <v>81.938879999999955</v>
      </c>
      <c r="V522" s="15">
        <v>386.16099999999977</v>
      </c>
      <c r="W522" s="15">
        <v>287.06958999999995</v>
      </c>
      <c r="X522" s="15">
        <v>74.084950000000035</v>
      </c>
      <c r="Y522" s="15">
        <v>203.67968999999999</v>
      </c>
      <c r="Z522" s="15">
        <v>57.162289999999992</v>
      </c>
      <c r="AA522" s="15">
        <v>344.28238999999996</v>
      </c>
      <c r="AB522" s="15">
        <v>61.922800000000002</v>
      </c>
      <c r="AC522" s="15">
        <v>125.28141999999998</v>
      </c>
      <c r="AD522" s="15">
        <v>76.191870000000009</v>
      </c>
      <c r="AE522" s="15">
        <v>47.176679999999998</v>
      </c>
      <c r="AF522" s="15">
        <v>62.14906999999998</v>
      </c>
      <c r="AG522" s="15">
        <f t="shared" si="41"/>
        <v>1807.1006299999999</v>
      </c>
      <c r="AH522" s="15">
        <v>40.590309999999995</v>
      </c>
      <c r="AI522" s="15">
        <v>46.959479999999999</v>
      </c>
      <c r="AJ522" s="15">
        <v>29.521660000000001</v>
      </c>
      <c r="AK522" s="15">
        <v>39.67193000000001</v>
      </c>
      <c r="AL522" s="15">
        <v>35.707250000000002</v>
      </c>
      <c r="AM522" s="15">
        <v>37.671720000000001</v>
      </c>
      <c r="AN522" s="15">
        <v>66.27252</v>
      </c>
      <c r="AO522" s="15">
        <v>50.418459999999996</v>
      </c>
      <c r="AP522" s="15">
        <v>59.499149999999986</v>
      </c>
      <c r="AQ522" s="15">
        <v>198.49333000000001</v>
      </c>
      <c r="AR522" s="15">
        <v>40.882449999999999</v>
      </c>
      <c r="AS522" s="15">
        <v>141.06335999999999</v>
      </c>
      <c r="AT522" s="15">
        <f t="shared" si="42"/>
        <v>786.75161999999989</v>
      </c>
      <c r="AU522" s="15">
        <v>48.599929443359372</v>
      </c>
      <c r="AV522" s="15">
        <v>73.385941894531257</v>
      </c>
      <c r="AW522" s="15">
        <v>56.856529663085936</v>
      </c>
      <c r="AX522" s="15">
        <v>66.545640869140627</v>
      </c>
      <c r="AY522" s="15">
        <v>92.854468994140632</v>
      </c>
      <c r="AZ522" s="15">
        <v>68.19118994140625</v>
      </c>
      <c r="BA522" s="15">
        <v>253.90115380859376</v>
      </c>
      <c r="BB522" s="15">
        <v>66.842460449218748</v>
      </c>
      <c r="BC522" s="15">
        <v>57.082909912109372</v>
      </c>
      <c r="BD522" s="15">
        <v>57.498891235351564</v>
      </c>
      <c r="BE522" s="15">
        <v>79.983279541015619</v>
      </c>
      <c r="BF522" s="15">
        <v>96.900788696289069</v>
      </c>
      <c r="BG522" s="15">
        <f t="shared" si="43"/>
        <v>1018.6431844482422</v>
      </c>
      <c r="BH522" t="str">
        <f t="shared" si="44"/>
        <v>NYSEGDIST</v>
      </c>
      <c r="BI522" t="str">
        <f>VLOOKUP(BH522,[2]Summary!$C$29:$C$56,1,0)</f>
        <v>NYSEGDist</v>
      </c>
      <c r="BJ522" s="16">
        <v>44562</v>
      </c>
    </row>
    <row r="523" spans="1:62" x14ac:dyDescent="0.25">
      <c r="A523" s="13" t="s">
        <v>863</v>
      </c>
      <c r="B523" s="13" t="s">
        <v>864</v>
      </c>
      <c r="C523" t="s">
        <v>865</v>
      </c>
      <c r="D523" t="s">
        <v>599</v>
      </c>
      <c r="E523" t="s">
        <v>301</v>
      </c>
      <c r="F523" s="13" t="s">
        <v>587</v>
      </c>
      <c r="G523" s="14"/>
      <c r="H523" s="15">
        <v>0</v>
      </c>
      <c r="I523" s="15">
        <v>3.4328499999999997</v>
      </c>
      <c r="J523" s="15">
        <v>9.3281499999999991</v>
      </c>
      <c r="K523" s="15">
        <v>7.0146000000000006</v>
      </c>
      <c r="L523" s="15">
        <v>0</v>
      </c>
      <c r="M523" s="15">
        <v>9.7675200000000011</v>
      </c>
      <c r="N523" s="15">
        <v>13.73176</v>
      </c>
      <c r="O523" s="15">
        <v>29.275179999999995</v>
      </c>
      <c r="P523" s="15">
        <v>8.7353300000000011</v>
      </c>
      <c r="Q523" s="15">
        <v>75.893289999999993</v>
      </c>
      <c r="R523" s="15">
        <v>108.10087000000001</v>
      </c>
      <c r="S523" s="15">
        <v>61.886919999999996</v>
      </c>
      <c r="T523" s="15">
        <f t="shared" si="40"/>
        <v>327.16646999999995</v>
      </c>
      <c r="U523" s="15">
        <v>6.2070500000000006</v>
      </c>
      <c r="V523" s="15">
        <v>37.636099999999999</v>
      </c>
      <c r="W523" s="15">
        <v>88.038809999999998</v>
      </c>
      <c r="X523" s="15">
        <v>71.245159999999998</v>
      </c>
      <c r="Y523" s="15">
        <v>16.44192</v>
      </c>
      <c r="Z523" s="15">
        <v>7.0016399999999992</v>
      </c>
      <c r="AA523" s="15">
        <v>26.96274</v>
      </c>
      <c r="AB523" s="15">
        <v>0</v>
      </c>
      <c r="AC523" s="15">
        <v>4.4097400000000002</v>
      </c>
      <c r="AD523" s="15">
        <v>4.9108299999999998</v>
      </c>
      <c r="AE523" s="15">
        <v>1.1581000000000001</v>
      </c>
      <c r="AF523" s="15">
        <v>2.8516500000000002</v>
      </c>
      <c r="AG523" s="15">
        <f t="shared" si="41"/>
        <v>266.86374000000001</v>
      </c>
      <c r="AH523" s="15">
        <v>0</v>
      </c>
      <c r="AI523" s="15">
        <v>0</v>
      </c>
      <c r="AJ523" s="15">
        <v>0</v>
      </c>
      <c r="AK523" s="15">
        <v>-0.15768000000000001</v>
      </c>
      <c r="AL523" s="15">
        <v>0.37</v>
      </c>
      <c r="AM523" s="15">
        <v>9.0612000000000013</v>
      </c>
      <c r="AN523" s="15">
        <v>0</v>
      </c>
      <c r="AO523" s="15">
        <v>-0.87605999999999995</v>
      </c>
      <c r="AP523" s="15">
        <v>0</v>
      </c>
      <c r="AQ523" s="15">
        <v>0</v>
      </c>
      <c r="AR523" s="15">
        <v>0</v>
      </c>
      <c r="AS523" s="15">
        <v>31.6</v>
      </c>
      <c r="AT523" s="15">
        <f t="shared" si="42"/>
        <v>39.997460000000004</v>
      </c>
      <c r="AU523" s="15">
        <v>0</v>
      </c>
      <c r="AV523" s="15">
        <v>0</v>
      </c>
      <c r="AW523" s="15">
        <v>9.9089400005340575</v>
      </c>
      <c r="AX523" s="15">
        <v>5.052000045776367E-2</v>
      </c>
      <c r="AY523" s="15">
        <v>4.8450000762939455E-2</v>
      </c>
      <c r="AZ523" s="15">
        <v>16.083699745178222</v>
      </c>
      <c r="BA523" s="15">
        <v>13.857810195922852</v>
      </c>
      <c r="BB523" s="15">
        <v>12.603810256958008</v>
      </c>
      <c r="BC523" s="15">
        <v>156.48868562316895</v>
      </c>
      <c r="BD523" s="15">
        <v>19.521000000000001</v>
      </c>
      <c r="BE523" s="15">
        <v>19.521000000000001</v>
      </c>
      <c r="BF523" s="15">
        <v>19.521000000000001</v>
      </c>
      <c r="BG523" s="15">
        <f t="shared" si="43"/>
        <v>267.60491582298283</v>
      </c>
      <c r="BH523" t="str">
        <f t="shared" si="44"/>
        <v>NYSEGCommon</v>
      </c>
      <c r="BI523" t="str">
        <f>VLOOKUP(BH523,[2]Summary!$C$29:$C$56,1,0)</f>
        <v>NYSEGCommon</v>
      </c>
      <c r="BJ523" s="16">
        <v>44562</v>
      </c>
    </row>
    <row r="524" spans="1:62" x14ac:dyDescent="0.25">
      <c r="A524" s="13" t="s">
        <v>866</v>
      </c>
      <c r="B524" s="34" t="s">
        <v>867</v>
      </c>
      <c r="C524" t="s">
        <v>868</v>
      </c>
      <c r="D524" t="s">
        <v>599</v>
      </c>
      <c r="E524" t="s">
        <v>301</v>
      </c>
      <c r="F524" s="13" t="s">
        <v>33</v>
      </c>
      <c r="G524" s="14"/>
      <c r="H524" s="15">
        <v>0</v>
      </c>
      <c r="I524" s="15">
        <v>0</v>
      </c>
      <c r="J524" s="15">
        <v>9.9604900000000001</v>
      </c>
      <c r="K524" s="15">
        <v>0</v>
      </c>
      <c r="L524" s="15">
        <v>0</v>
      </c>
      <c r="M524" s="15">
        <v>0</v>
      </c>
      <c r="N524" s="15">
        <v>0</v>
      </c>
      <c r="O524" s="15">
        <v>8.6993999999999989</v>
      </c>
      <c r="P524" s="15">
        <v>0</v>
      </c>
      <c r="Q524" s="15">
        <v>35.910220000000002</v>
      </c>
      <c r="R524" s="15">
        <v>59.538470000000004</v>
      </c>
      <c r="S524" s="15">
        <v>47.296289999999999</v>
      </c>
      <c r="T524" s="15">
        <f t="shared" si="40"/>
        <v>161.40487000000002</v>
      </c>
      <c r="U524" s="15">
        <v>0</v>
      </c>
      <c r="V524" s="15">
        <v>-8.1351800000000001</v>
      </c>
      <c r="W524" s="15">
        <v>0</v>
      </c>
      <c r="X524" s="15">
        <v>7.9945200000000005</v>
      </c>
      <c r="Y524" s="15">
        <v>4.0141499999999999</v>
      </c>
      <c r="Z524" s="15">
        <v>0</v>
      </c>
      <c r="AA524" s="15">
        <v>0</v>
      </c>
      <c r="AB524" s="15">
        <v>62.182880000000004</v>
      </c>
      <c r="AC524" s="15">
        <v>0</v>
      </c>
      <c r="AD524" s="15">
        <v>0.25874000000000003</v>
      </c>
      <c r="AE524" s="15">
        <v>0</v>
      </c>
      <c r="AF524" s="15">
        <v>7.4264700000000001</v>
      </c>
      <c r="AG524" s="15">
        <f t="shared" si="41"/>
        <v>73.741579999999999</v>
      </c>
      <c r="AH524" s="15">
        <v>-2.5844399999999998</v>
      </c>
      <c r="AI524" s="15">
        <v>62.1</v>
      </c>
      <c r="AJ524" s="15">
        <v>246.75839999999999</v>
      </c>
      <c r="AK524" s="15">
        <v>7.6792499999999997</v>
      </c>
      <c r="AL524" s="15">
        <v>0</v>
      </c>
      <c r="AM524" s="15">
        <v>89.259330000000006</v>
      </c>
      <c r="AN524" s="15">
        <v>0</v>
      </c>
      <c r="AO524" s="15">
        <v>0</v>
      </c>
      <c r="AP524" s="15">
        <v>0</v>
      </c>
      <c r="AQ524" s="15">
        <v>0</v>
      </c>
      <c r="AR524" s="15">
        <v>3.9357399999999996</v>
      </c>
      <c r="AS524" s="15">
        <v>1.59436</v>
      </c>
      <c r="AT524" s="15">
        <f t="shared" si="42"/>
        <v>408.74263999999999</v>
      </c>
      <c r="AU524" s="15">
        <v>0</v>
      </c>
      <c r="AV524" s="15">
        <v>0</v>
      </c>
      <c r="AW524" s="15">
        <v>0</v>
      </c>
      <c r="AX524" s="15">
        <v>-2.58443994140625</v>
      </c>
      <c r="AY524" s="15">
        <v>0</v>
      </c>
      <c r="AZ524" s="15">
        <v>0</v>
      </c>
      <c r="BA524" s="15">
        <v>7.1006499023437497</v>
      </c>
      <c r="BB524" s="15">
        <v>0.11441000366210938</v>
      </c>
      <c r="BC524" s="15">
        <v>0</v>
      </c>
      <c r="BD524" s="15">
        <v>57.402000000000001</v>
      </c>
      <c r="BE524" s="15">
        <v>3</v>
      </c>
      <c r="BF524" s="15">
        <v>58.209378906250002</v>
      </c>
      <c r="BG524" s="15">
        <f t="shared" si="43"/>
        <v>123.24199887084961</v>
      </c>
      <c r="BH524" t="str">
        <f t="shared" si="44"/>
        <v>NYSEGCommon</v>
      </c>
      <c r="BI524" t="str">
        <f>VLOOKUP(BH524,[2]Summary!$C$29:$C$56,1,0)</f>
        <v>NYSEGCommon</v>
      </c>
      <c r="BJ524" s="16">
        <v>44562</v>
      </c>
    </row>
    <row r="525" spans="1:62" x14ac:dyDescent="0.25">
      <c r="A525" s="13" t="s">
        <v>869</v>
      </c>
      <c r="B525" s="13" t="s">
        <v>870</v>
      </c>
      <c r="C525" t="s">
        <v>871</v>
      </c>
      <c r="D525" t="s">
        <v>599</v>
      </c>
      <c r="E525" t="s">
        <v>475</v>
      </c>
      <c r="F525" s="13" t="s">
        <v>302</v>
      </c>
      <c r="G525" s="14"/>
      <c r="H525" s="15">
        <v>10.478350000000002</v>
      </c>
      <c r="I525" s="15">
        <v>-1.9005200000000002</v>
      </c>
      <c r="J525" s="15">
        <v>6.031699999999999</v>
      </c>
      <c r="K525" s="15">
        <v>1.1631099999999996</v>
      </c>
      <c r="L525" s="15">
        <v>1.0117500000000001</v>
      </c>
      <c r="M525" s="15">
        <v>19.381130000000002</v>
      </c>
      <c r="N525" s="15">
        <v>6.7052200000000024</v>
      </c>
      <c r="O525" s="15">
        <v>3.0549399999999989</v>
      </c>
      <c r="P525" s="15">
        <v>-4.7676299999999996</v>
      </c>
      <c r="Q525" s="15">
        <v>9.2173800000000004</v>
      </c>
      <c r="R525" s="15">
        <v>2.9450099999999999</v>
      </c>
      <c r="S525" s="15">
        <v>4.4429699999999981</v>
      </c>
      <c r="T525" s="15">
        <f t="shared" si="40"/>
        <v>57.76341</v>
      </c>
      <c r="U525" s="15">
        <v>-5.8513099999999998</v>
      </c>
      <c r="V525" s="15">
        <v>0.85830999999999991</v>
      </c>
      <c r="W525" s="15">
        <v>-2.7950900000000001</v>
      </c>
      <c r="X525" s="15">
        <v>10.072029999999998</v>
      </c>
      <c r="Y525" s="15">
        <v>2.743879999999999</v>
      </c>
      <c r="Z525" s="15">
        <v>49.498199999999997</v>
      </c>
      <c r="AA525" s="15">
        <v>154.60665000000003</v>
      </c>
      <c r="AB525" s="15">
        <v>235.74923000000001</v>
      </c>
      <c r="AC525" s="15">
        <v>183.19173000000004</v>
      </c>
      <c r="AD525" s="15">
        <v>146.23955000000001</v>
      </c>
      <c r="AE525" s="15">
        <v>50.415049999999994</v>
      </c>
      <c r="AF525" s="15">
        <v>-48.235839999999996</v>
      </c>
      <c r="AG525" s="15">
        <f t="shared" si="41"/>
        <v>776.49239000000011</v>
      </c>
      <c r="AH525" s="15">
        <v>9.622E-2</v>
      </c>
      <c r="AI525" s="15">
        <v>8.6129999999999998E-2</v>
      </c>
      <c r="AJ525" s="15">
        <v>4.3076300000000005</v>
      </c>
      <c r="AK525" s="15">
        <v>32.487560000000002</v>
      </c>
      <c r="AL525" s="15">
        <v>91.571749999999994</v>
      </c>
      <c r="AM525" s="15">
        <v>130.97756000000001</v>
      </c>
      <c r="AN525" s="15">
        <v>131.23349999999999</v>
      </c>
      <c r="AO525" s="15">
        <v>51.718659999999986</v>
      </c>
      <c r="AP525" s="15">
        <v>177.32550999999992</v>
      </c>
      <c r="AQ525" s="15">
        <v>248.15262999999999</v>
      </c>
      <c r="AR525" s="15">
        <v>97.499709999999993</v>
      </c>
      <c r="AS525" s="15">
        <v>150.49694</v>
      </c>
      <c r="AT525" s="15">
        <f t="shared" si="42"/>
        <v>1115.9538</v>
      </c>
      <c r="AU525" s="15">
        <v>2.7447099151611329</v>
      </c>
      <c r="AV525" s="15">
        <v>-0.89125002479553228</v>
      </c>
      <c r="AW525" s="15">
        <v>282.66862048339846</v>
      </c>
      <c r="AX525" s="15">
        <v>145.50049169921874</v>
      </c>
      <c r="AY525" s="15">
        <v>82.098801605224608</v>
      </c>
      <c r="AZ525" s="15">
        <v>100.09237187194825</v>
      </c>
      <c r="BA525" s="15">
        <v>-1.1420379638671875E-2</v>
      </c>
      <c r="BB525" s="15">
        <v>5.0511900558471678</v>
      </c>
      <c r="BC525" s="15">
        <v>4.255880226135254</v>
      </c>
      <c r="BD525" s="15">
        <v>25</v>
      </c>
      <c r="BE525" s="15">
        <v>25</v>
      </c>
      <c r="BF525" s="15">
        <v>25</v>
      </c>
      <c r="BG525" s="15">
        <f t="shared" si="43"/>
        <v>696.50939545249935</v>
      </c>
      <c r="BH525" t="str">
        <f t="shared" si="44"/>
        <v>NYSEGGas</v>
      </c>
      <c r="BI525" t="str">
        <f>VLOOKUP(BH525,[2]Summary!$C$29:$C$56,1,0)</f>
        <v>NYSEGGas</v>
      </c>
      <c r="BJ525" s="16">
        <v>44562</v>
      </c>
    </row>
    <row r="526" spans="1:62" x14ac:dyDescent="0.25">
      <c r="A526" s="13" t="s">
        <v>872</v>
      </c>
      <c r="B526" s="13" t="s">
        <v>873</v>
      </c>
      <c r="C526" t="s">
        <v>874</v>
      </c>
      <c r="D526" t="s">
        <v>599</v>
      </c>
      <c r="E526" t="s">
        <v>19</v>
      </c>
      <c r="F526" s="13" t="s">
        <v>585</v>
      </c>
      <c r="G526" s="14"/>
      <c r="H526" s="15">
        <v>4.9494300000000013</v>
      </c>
      <c r="I526" s="15">
        <v>1.5093799999999999</v>
      </c>
      <c r="J526" s="15">
        <v>4.1847499999999993</v>
      </c>
      <c r="K526" s="15">
        <v>-10.533809999999999</v>
      </c>
      <c r="L526" s="15">
        <v>-3.0560000000000007E-2</v>
      </c>
      <c r="M526" s="15">
        <v>29.833419999999997</v>
      </c>
      <c r="N526" s="15">
        <v>8.2740000000000008E-2</v>
      </c>
      <c r="O526" s="15">
        <v>40.692339999999994</v>
      </c>
      <c r="P526" s="15">
        <v>24.580650000000002</v>
      </c>
      <c r="Q526" s="15">
        <v>-23.087109999999999</v>
      </c>
      <c r="R526" s="15">
        <v>-1.5798600000000003</v>
      </c>
      <c r="S526" s="15">
        <v>-73.889590000000013</v>
      </c>
      <c r="T526" s="15">
        <f t="shared" si="40"/>
        <v>-3.2882200000000097</v>
      </c>
      <c r="U526" s="15">
        <v>2.6538200000000001</v>
      </c>
      <c r="V526" s="15">
        <v>34.200519999999997</v>
      </c>
      <c r="W526" s="15">
        <v>73.437269999999984</v>
      </c>
      <c r="X526" s="15">
        <v>-113.39256000000003</v>
      </c>
      <c r="Y526" s="15">
        <v>79.992900000000006</v>
      </c>
      <c r="Z526" s="15">
        <v>-0.24951999999999999</v>
      </c>
      <c r="AA526" s="15">
        <v>79.656180000000006</v>
      </c>
      <c r="AB526" s="15">
        <v>0</v>
      </c>
      <c r="AC526" s="15">
        <v>8.563349999999998</v>
      </c>
      <c r="AD526" s="15">
        <v>0</v>
      </c>
      <c r="AE526" s="15">
        <v>0</v>
      </c>
      <c r="AF526" s="15">
        <v>9.9999999999999992E-2</v>
      </c>
      <c r="AG526" s="15">
        <f t="shared" si="41"/>
        <v>164.96195999999995</v>
      </c>
      <c r="AH526" s="15">
        <v>0</v>
      </c>
      <c r="AI526" s="15">
        <v>-218.20972</v>
      </c>
      <c r="AJ526" s="15">
        <v>5.1483399999999993</v>
      </c>
      <c r="AK526" s="15">
        <v>0.11719</v>
      </c>
      <c r="AL526" s="15">
        <v>165.10885999999999</v>
      </c>
      <c r="AM526" s="15">
        <v>-165.643</v>
      </c>
      <c r="AN526" s="15">
        <v>-0.15440000000000001</v>
      </c>
      <c r="AO526" s="15">
        <v>0</v>
      </c>
      <c r="AP526" s="15">
        <v>0.16440000000000002</v>
      </c>
      <c r="AQ526" s="15">
        <v>0</v>
      </c>
      <c r="AR526" s="15">
        <v>0</v>
      </c>
      <c r="AS526" s="15">
        <v>8.48E-2</v>
      </c>
      <c r="AT526" s="15">
        <f t="shared" si="42"/>
        <v>-213.38353000000004</v>
      </c>
      <c r="AU526" s="15">
        <v>0</v>
      </c>
      <c r="AV526" s="15">
        <v>0</v>
      </c>
      <c r="AW526" s="15">
        <v>-0.66589001226425171</v>
      </c>
      <c r="AX526" s="15">
        <v>0</v>
      </c>
      <c r="AY526" s="15">
        <v>5.9999998658895494E-5</v>
      </c>
      <c r="AZ526" s="15">
        <v>0</v>
      </c>
      <c r="BA526" s="15">
        <v>0</v>
      </c>
      <c r="BB526" s="15">
        <v>0</v>
      </c>
      <c r="BC526" s="15">
        <v>9.0000003576278683E-5</v>
      </c>
      <c r="BD526" s="15">
        <v>0</v>
      </c>
      <c r="BE526" s="15">
        <v>0</v>
      </c>
      <c r="BF526" s="15">
        <v>0.66573999023437502</v>
      </c>
      <c r="BG526" s="15">
        <f t="shared" si="43"/>
        <v>-2.202764148862002E-8</v>
      </c>
      <c r="BH526" t="str">
        <f t="shared" si="44"/>
        <v>NYSEGDIST</v>
      </c>
      <c r="BI526" t="str">
        <f>VLOOKUP(BH526,[2]Summary!$C$29:$C$56,1,0)</f>
        <v>NYSEGDist</v>
      </c>
      <c r="BJ526" s="16">
        <v>44562</v>
      </c>
    </row>
    <row r="527" spans="1:62" x14ac:dyDescent="0.25">
      <c r="A527" s="13" t="s">
        <v>875</v>
      </c>
      <c r="B527" s="13" t="s">
        <v>876</v>
      </c>
      <c r="C527" t="s">
        <v>877</v>
      </c>
      <c r="D527" t="s">
        <v>599</v>
      </c>
      <c r="E527" t="s">
        <v>19</v>
      </c>
      <c r="F527" s="13" t="s">
        <v>585</v>
      </c>
      <c r="G527" s="14"/>
      <c r="H527" s="15">
        <v>0.82148999999999994</v>
      </c>
      <c r="I527" s="15">
        <v>47.814889999999991</v>
      </c>
      <c r="J527" s="15">
        <v>31.792970000000008</v>
      </c>
      <c r="K527" s="15">
        <v>-7.9354200000000015</v>
      </c>
      <c r="L527" s="15">
        <v>0.57063999999999981</v>
      </c>
      <c r="M527" s="15">
        <v>-15.455469999999998</v>
      </c>
      <c r="N527" s="15">
        <v>5.9368899999999991</v>
      </c>
      <c r="O527" s="15">
        <v>3.2821199999999999</v>
      </c>
      <c r="P527" s="15">
        <v>2.1247900000000008</v>
      </c>
      <c r="Q527" s="15">
        <v>31.32244</v>
      </c>
      <c r="R527" s="15">
        <v>-1.1415400000000036</v>
      </c>
      <c r="S527" s="15">
        <v>30.54049000000002</v>
      </c>
      <c r="T527" s="15">
        <f t="shared" si="40"/>
        <v>129.67429000000001</v>
      </c>
      <c r="U527" s="15">
        <v>-227.86508999999998</v>
      </c>
      <c r="V527" s="15">
        <v>-0.22767999999999985</v>
      </c>
      <c r="W527" s="15">
        <v>5.4465500000000002</v>
      </c>
      <c r="X527" s="15">
        <v>1.0212000000000001</v>
      </c>
      <c r="Y527" s="15">
        <v>-1.4899999999999997E-2</v>
      </c>
      <c r="Z527" s="15">
        <v>-0.19227999999999998</v>
      </c>
      <c r="AA527" s="15">
        <v>0</v>
      </c>
      <c r="AB527" s="15">
        <v>0</v>
      </c>
      <c r="AC527" s="15">
        <v>0</v>
      </c>
      <c r="AD527" s="15">
        <v>0</v>
      </c>
      <c r="AE527" s="15">
        <v>0</v>
      </c>
      <c r="AF527" s="15">
        <v>0.11695</v>
      </c>
      <c r="AG527" s="15">
        <f t="shared" si="41"/>
        <v>-221.71525</v>
      </c>
      <c r="AH527" s="15">
        <v>0</v>
      </c>
      <c r="AI527" s="15">
        <v>0</v>
      </c>
      <c r="AJ527" s="15">
        <v>1.7990999999999999</v>
      </c>
      <c r="AK527" s="15">
        <v>4.1361000000000008</v>
      </c>
      <c r="AL527" s="15">
        <v>0</v>
      </c>
      <c r="AM527" s="15">
        <v>0</v>
      </c>
      <c r="AN527" s="15">
        <v>0</v>
      </c>
      <c r="AO527" s="15">
        <v>0</v>
      </c>
      <c r="AP527" s="15">
        <v>0</v>
      </c>
      <c r="AQ527" s="15">
        <v>0</v>
      </c>
      <c r="AR527" s="15">
        <v>0</v>
      </c>
      <c r="AS527" s="15">
        <v>-10.81766</v>
      </c>
      <c r="AT527" s="15">
        <f t="shared" si="42"/>
        <v>-4.8824599999999991</v>
      </c>
      <c r="AU527" s="15">
        <v>0</v>
      </c>
      <c r="AV527" s="15">
        <v>0</v>
      </c>
      <c r="AW527" s="15">
        <v>0</v>
      </c>
      <c r="AX527" s="15">
        <v>0</v>
      </c>
      <c r="AY527" s="15">
        <v>0</v>
      </c>
      <c r="AZ527" s="15">
        <v>0</v>
      </c>
      <c r="BA527" s="15">
        <v>0</v>
      </c>
      <c r="BB527" s="15">
        <v>0</v>
      </c>
      <c r="BC527" s="15">
        <v>0</v>
      </c>
      <c r="BD527" s="15">
        <v>0</v>
      </c>
      <c r="BE527" s="15">
        <v>0</v>
      </c>
      <c r="BF527" s="15">
        <v>0</v>
      </c>
      <c r="BG527" s="15">
        <f t="shared" si="43"/>
        <v>0</v>
      </c>
      <c r="BH527" t="str">
        <f t="shared" si="44"/>
        <v>NYSEGDIST</v>
      </c>
      <c r="BI527" t="str">
        <f>VLOOKUP(BH527,[2]Summary!$C$29:$C$56,1,0)</f>
        <v>NYSEGDist</v>
      </c>
      <c r="BJ527" s="16">
        <v>44197</v>
      </c>
    </row>
    <row r="528" spans="1:62" x14ac:dyDescent="0.25">
      <c r="A528" s="13" t="s">
        <v>878</v>
      </c>
      <c r="B528" s="13" t="s">
        <v>879</v>
      </c>
      <c r="C528" t="s">
        <v>880</v>
      </c>
      <c r="D528" t="s">
        <v>599</v>
      </c>
      <c r="E528" t="s">
        <v>301</v>
      </c>
      <c r="F528" s="13" t="s">
        <v>33</v>
      </c>
      <c r="G528" s="14"/>
      <c r="H528" s="15">
        <v>12.616119999999999</v>
      </c>
      <c r="I528" s="15">
        <v>14.01403</v>
      </c>
      <c r="J528" s="15">
        <v>37.675530000000002</v>
      </c>
      <c r="K528" s="15">
        <v>226.142</v>
      </c>
      <c r="L528" s="15">
        <v>99.631820000000005</v>
      </c>
      <c r="M528" s="15">
        <v>28.81673</v>
      </c>
      <c r="N528" s="15">
        <v>28.45946</v>
      </c>
      <c r="O528" s="15">
        <v>27.381019999999996</v>
      </c>
      <c r="P528" s="15">
        <v>24.53472</v>
      </c>
      <c r="Q528" s="15">
        <v>301.80091999999996</v>
      </c>
      <c r="R528" s="15">
        <v>35.24418</v>
      </c>
      <c r="S528" s="15">
        <v>25.506190000000004</v>
      </c>
      <c r="T528" s="15">
        <f t="shared" si="40"/>
        <v>861.82271999999989</v>
      </c>
      <c r="U528" s="15">
        <v>15.677569999999999</v>
      </c>
      <c r="V528" s="15">
        <v>25.132210000000001</v>
      </c>
      <c r="W528" s="15">
        <v>89.830910000000003</v>
      </c>
      <c r="X528" s="15">
        <v>67.057659999999998</v>
      </c>
      <c r="Y528" s="15">
        <v>45.023050000000005</v>
      </c>
      <c r="Z528" s="15">
        <v>42.467350000000003</v>
      </c>
      <c r="AA528" s="15">
        <v>42.968380000000003</v>
      </c>
      <c r="AB528" s="15">
        <v>30.057699999999997</v>
      </c>
      <c r="AC528" s="15">
        <v>29.913049999999998</v>
      </c>
      <c r="AD528" s="15">
        <v>34.593809999999998</v>
      </c>
      <c r="AE528" s="15">
        <v>30.135769999999997</v>
      </c>
      <c r="AF528" s="15">
        <v>28.227650000000001</v>
      </c>
      <c r="AG528" s="15">
        <f t="shared" si="41"/>
        <v>481.08511000000004</v>
      </c>
      <c r="AH528" s="15">
        <v>8.9077800000000007</v>
      </c>
      <c r="AI528" s="15">
        <v>8.3330800000000007</v>
      </c>
      <c r="AJ528" s="15">
        <v>4.1410900000000002</v>
      </c>
      <c r="AK528" s="15">
        <v>7.0489899999999999</v>
      </c>
      <c r="AL528" s="15">
        <v>8.9521800000000002</v>
      </c>
      <c r="AM528" s="15">
        <v>7.9230100000000006</v>
      </c>
      <c r="AN528" s="15">
        <v>4.3958300000000001</v>
      </c>
      <c r="AO528" s="15">
        <v>0</v>
      </c>
      <c r="AP528" s="15">
        <v>0</v>
      </c>
      <c r="AQ528" s="15">
        <v>0</v>
      </c>
      <c r="AR528" s="15">
        <v>0</v>
      </c>
      <c r="AS528" s="15">
        <v>0</v>
      </c>
      <c r="AT528" s="15">
        <f t="shared" si="42"/>
        <v>49.70196</v>
      </c>
      <c r="AU528" s="15">
        <v>0</v>
      </c>
      <c r="AV528" s="15">
        <v>0</v>
      </c>
      <c r="AW528" s="15">
        <v>0</v>
      </c>
      <c r="AX528" s="15">
        <v>0</v>
      </c>
      <c r="AY528" s="15">
        <v>0</v>
      </c>
      <c r="AZ528" s="15">
        <v>0</v>
      </c>
      <c r="BA528" s="15">
        <v>0</v>
      </c>
      <c r="BB528" s="15">
        <v>0</v>
      </c>
      <c r="BC528" s="15">
        <v>0</v>
      </c>
      <c r="BD528" s="15">
        <v>0</v>
      </c>
      <c r="BE528" s="15">
        <v>0</v>
      </c>
      <c r="BF528" s="15">
        <v>0</v>
      </c>
      <c r="BG528" s="15">
        <f t="shared" si="43"/>
        <v>0</v>
      </c>
      <c r="BH528" t="str">
        <f t="shared" si="44"/>
        <v>NYSEGCommon</v>
      </c>
      <c r="BI528" t="str">
        <f>VLOOKUP(BH528,[2]Summary!$C$29:$C$56,1,0)</f>
        <v>NYSEGCommon</v>
      </c>
      <c r="BJ528" s="16">
        <v>44197</v>
      </c>
    </row>
    <row r="529" spans="1:62" x14ac:dyDescent="0.25">
      <c r="A529" s="13" t="s">
        <v>881</v>
      </c>
      <c r="B529" s="13" t="s">
        <v>882</v>
      </c>
      <c r="C529" t="s">
        <v>883</v>
      </c>
      <c r="D529" t="s">
        <v>599</v>
      </c>
      <c r="E529" t="s">
        <v>475</v>
      </c>
      <c r="F529" s="13" t="s">
        <v>426</v>
      </c>
      <c r="G529" s="14"/>
      <c r="H529" s="15">
        <v>-3.4279999999999998E-2</v>
      </c>
      <c r="I529" s="15">
        <v>5.160400000000001</v>
      </c>
      <c r="J529" s="15">
        <v>12.543299999999995</v>
      </c>
      <c r="K529" s="15">
        <v>7.6833900000000011</v>
      </c>
      <c r="L529" s="15">
        <v>3.4267400000000006</v>
      </c>
      <c r="M529" s="15">
        <v>-4.9251900000000015</v>
      </c>
      <c r="N529" s="15">
        <v>3.9231300000000005</v>
      </c>
      <c r="O529" s="15">
        <v>1.9046400000000003</v>
      </c>
      <c r="P529" s="15">
        <v>7.0395299999999992</v>
      </c>
      <c r="Q529" s="15">
        <v>2.24187</v>
      </c>
      <c r="R529" s="15">
        <v>0.20874000000000009</v>
      </c>
      <c r="S529" s="15">
        <v>0.51149999999999962</v>
      </c>
      <c r="T529" s="15">
        <f t="shared" si="40"/>
        <v>39.683769999999996</v>
      </c>
      <c r="U529" s="15">
        <v>-2.0000000000000002E-5</v>
      </c>
      <c r="V529" s="15">
        <v>1.8174600000000001</v>
      </c>
      <c r="W529" s="15">
        <v>1.4000000000000001E-4</v>
      </c>
      <c r="X529" s="15">
        <v>0.11347000000000003</v>
      </c>
      <c r="Y529" s="15">
        <v>0.10111999999999999</v>
      </c>
      <c r="Z529" s="15">
        <v>1.4000000000000001E-4</v>
      </c>
      <c r="AA529" s="15">
        <v>-0.63316000000000006</v>
      </c>
      <c r="AB529" s="15">
        <v>0.51275000000000004</v>
      </c>
      <c r="AC529" s="15">
        <v>1.9603600000000001</v>
      </c>
      <c r="AD529" s="15">
        <v>2.6857900000000003</v>
      </c>
      <c r="AE529" s="15">
        <v>-1.8745000000000012</v>
      </c>
      <c r="AF529" s="15">
        <v>1.1208199999999997</v>
      </c>
      <c r="AG529" s="15">
        <f t="shared" si="41"/>
        <v>5.8043699999999987</v>
      </c>
      <c r="AH529" s="15">
        <v>4.9035799999999989</v>
      </c>
      <c r="AI529" s="15">
        <v>-0.15706000000000003</v>
      </c>
      <c r="AJ529" s="15">
        <v>2.4061200000000005</v>
      </c>
      <c r="AK529" s="15">
        <v>4.313200000000001</v>
      </c>
      <c r="AL529" s="15">
        <v>1.5100000000000001E-3</v>
      </c>
      <c r="AM529" s="15">
        <v>-2.2150200000000004</v>
      </c>
      <c r="AN529" s="15">
        <v>3.5868699999999998</v>
      </c>
      <c r="AO529" s="15">
        <v>0.17434000000000002</v>
      </c>
      <c r="AP529" s="15">
        <v>0.98950000000000016</v>
      </c>
      <c r="AQ529" s="15">
        <v>1.9253999999999993</v>
      </c>
      <c r="AR529" s="15">
        <v>-2.2716699999999999</v>
      </c>
      <c r="AS529" s="15">
        <v>12.12256</v>
      </c>
      <c r="AT529" s="15">
        <f t="shared" si="42"/>
        <v>25.779329999999998</v>
      </c>
      <c r="AU529" s="15">
        <v>2.6507799339294436</v>
      </c>
      <c r="AV529" s="15">
        <v>-0.19483999752998352</v>
      </c>
      <c r="AW529" s="15">
        <v>-2.0250600252151489</v>
      </c>
      <c r="AX529" s="15">
        <v>3.0073199625015259</v>
      </c>
      <c r="AY529" s="15">
        <v>-4.1770200438499447</v>
      </c>
      <c r="AZ529" s="15">
        <v>4.0629499076604843</v>
      </c>
      <c r="BA529" s="15">
        <v>8.2150799608230596</v>
      </c>
      <c r="BB529" s="15">
        <v>-2.0973701038360595</v>
      </c>
      <c r="BC529" s="15">
        <v>2.0003099327087401</v>
      </c>
      <c r="BD529" s="15">
        <v>0</v>
      </c>
      <c r="BE529" s="15">
        <v>0</v>
      </c>
      <c r="BF529" s="15">
        <v>0</v>
      </c>
      <c r="BG529" s="15">
        <f t="shared" si="43"/>
        <v>11.442149527192116</v>
      </c>
      <c r="BH529" t="str">
        <f t="shared" si="44"/>
        <v>NYSEGGas</v>
      </c>
      <c r="BI529" t="str">
        <f>VLOOKUP(BH529,[2]Summary!$C$29:$C$56,1,0)</f>
        <v>NYSEGGas</v>
      </c>
      <c r="BJ529" s="16">
        <v>44470</v>
      </c>
    </row>
    <row r="530" spans="1:62" x14ac:dyDescent="0.25">
      <c r="A530" s="13" t="s">
        <v>884</v>
      </c>
      <c r="B530" s="13" t="s">
        <v>885</v>
      </c>
      <c r="C530" t="s">
        <v>886</v>
      </c>
      <c r="D530" t="s">
        <v>599</v>
      </c>
      <c r="E530" t="s">
        <v>301</v>
      </c>
      <c r="F530" s="13" t="s">
        <v>22</v>
      </c>
      <c r="G530" s="14"/>
      <c r="H530" s="15">
        <v>0</v>
      </c>
      <c r="I530" s="15">
        <v>0</v>
      </c>
      <c r="J530" s="15">
        <v>0</v>
      </c>
      <c r="K530" s="15">
        <v>0</v>
      </c>
      <c r="L530" s="15">
        <v>0</v>
      </c>
      <c r="M530" s="15">
        <v>0</v>
      </c>
      <c r="N530" s="15">
        <v>0</v>
      </c>
      <c r="O530" s="15">
        <v>10.994999999999999</v>
      </c>
      <c r="P530" s="15">
        <v>0</v>
      </c>
      <c r="Q530" s="15">
        <v>0</v>
      </c>
      <c r="R530" s="15">
        <v>4.5703300000000002</v>
      </c>
      <c r="S530" s="15">
        <v>262.02105</v>
      </c>
      <c r="T530" s="15">
        <f t="shared" si="40"/>
        <v>277.58638000000002</v>
      </c>
      <c r="U530" s="15">
        <v>29.870660000000001</v>
      </c>
      <c r="V530" s="15">
        <v>58.091680000000004</v>
      </c>
      <c r="W530" s="15">
        <v>0</v>
      </c>
      <c r="X530" s="15">
        <v>39.776170000000008</v>
      </c>
      <c r="Y530" s="15">
        <v>15.836040000000001</v>
      </c>
      <c r="Z530" s="15">
        <v>0</v>
      </c>
      <c r="AA530" s="15">
        <v>0</v>
      </c>
      <c r="AB530" s="15">
        <v>16.064869999999999</v>
      </c>
      <c r="AC530" s="15">
        <v>0</v>
      </c>
      <c r="AD530" s="15">
        <v>0</v>
      </c>
      <c r="AE530" s="15">
        <v>4.15062</v>
      </c>
      <c r="AF530" s="15">
        <v>20.594339999999995</v>
      </c>
      <c r="AG530" s="15">
        <f t="shared" si="41"/>
        <v>184.38438000000002</v>
      </c>
      <c r="AH530" s="15">
        <v>0</v>
      </c>
      <c r="AI530" s="15">
        <v>4.9590000000000002E-2</v>
      </c>
      <c r="AJ530" s="15">
        <v>0.73294999999999999</v>
      </c>
      <c r="AK530" s="15">
        <v>0</v>
      </c>
      <c r="AL530" s="15">
        <v>0</v>
      </c>
      <c r="AM530" s="15">
        <v>0</v>
      </c>
      <c r="AN530" s="15">
        <v>0</v>
      </c>
      <c r="AO530" s="15">
        <v>0</v>
      </c>
      <c r="AP530" s="15">
        <v>0</v>
      </c>
      <c r="AQ530" s="15">
        <v>0</v>
      </c>
      <c r="AR530" s="15">
        <v>0</v>
      </c>
      <c r="AS530" s="15">
        <v>3.9060000000000001</v>
      </c>
      <c r="AT530" s="15">
        <f t="shared" si="42"/>
        <v>4.6885399999999997</v>
      </c>
      <c r="AU530" s="15">
        <v>0</v>
      </c>
      <c r="AV530" s="15">
        <v>0</v>
      </c>
      <c r="AW530" s="15">
        <v>0</v>
      </c>
      <c r="AX530" s="15">
        <v>0</v>
      </c>
      <c r="AY530" s="15">
        <v>0</v>
      </c>
      <c r="AZ530" s="15">
        <v>0</v>
      </c>
      <c r="BA530" s="15">
        <v>0</v>
      </c>
      <c r="BB530" s="15">
        <v>0</v>
      </c>
      <c r="BC530" s="15">
        <v>0</v>
      </c>
      <c r="BD530" s="15">
        <v>0</v>
      </c>
      <c r="BE530" s="15">
        <v>0</v>
      </c>
      <c r="BF530" s="15">
        <v>0</v>
      </c>
      <c r="BG530" s="15">
        <f t="shared" si="43"/>
        <v>0</v>
      </c>
      <c r="BH530" t="str">
        <f t="shared" si="44"/>
        <v>NYSEGCommon</v>
      </c>
      <c r="BI530" t="str">
        <f>VLOOKUP(BH530,[2]Summary!$C$29:$C$56,1,0)</f>
        <v>NYSEGCommon</v>
      </c>
      <c r="BJ530" s="16">
        <v>44197</v>
      </c>
    </row>
    <row r="531" spans="1:62" x14ac:dyDescent="0.25">
      <c r="A531" s="13" t="s">
        <v>887</v>
      </c>
      <c r="B531" s="13" t="s">
        <v>888</v>
      </c>
      <c r="C531" t="s">
        <v>889</v>
      </c>
      <c r="D531" t="s">
        <v>599</v>
      </c>
      <c r="E531" t="s">
        <v>19</v>
      </c>
      <c r="F531" s="13" t="s">
        <v>20</v>
      </c>
      <c r="G531" s="14"/>
      <c r="H531" s="15">
        <v>0</v>
      </c>
      <c r="I531" s="15">
        <v>0</v>
      </c>
      <c r="J531" s="15">
        <v>0</v>
      </c>
      <c r="K531" s="15">
        <v>0</v>
      </c>
      <c r="L531" s="15">
        <v>0</v>
      </c>
      <c r="M531" s="15">
        <v>0</v>
      </c>
      <c r="N531" s="15">
        <v>2.15741</v>
      </c>
      <c r="O531" s="15">
        <v>2.7646799999999994</v>
      </c>
      <c r="P531" s="15">
        <v>7.3381600000000011</v>
      </c>
      <c r="Q531" s="15">
        <v>6.3075300000000007</v>
      </c>
      <c r="R531" s="15">
        <v>6.2961299999999998</v>
      </c>
      <c r="S531" s="15">
        <v>5.9399700000000006</v>
      </c>
      <c r="T531" s="15">
        <f t="shared" si="40"/>
        <v>30.803879999999999</v>
      </c>
      <c r="U531" s="15">
        <v>8.5550000000000001E-2</v>
      </c>
      <c r="V531" s="15">
        <v>1.5914000000000001</v>
      </c>
      <c r="W531" s="15">
        <v>0.27531</v>
      </c>
      <c r="X531" s="15">
        <v>0.17452000000000001</v>
      </c>
      <c r="Y531" s="15">
        <v>0.16194000000000003</v>
      </c>
      <c r="Z531" s="15">
        <v>0.15671999999999997</v>
      </c>
      <c r="AA531" s="15">
        <v>0.16194000000000003</v>
      </c>
      <c r="AB531" s="15">
        <v>0.16194000000000003</v>
      </c>
      <c r="AC531" s="15">
        <v>0.24925999999999998</v>
      </c>
      <c r="AD531" s="15">
        <v>0.16241</v>
      </c>
      <c r="AE531" s="15">
        <v>0.15717</v>
      </c>
      <c r="AF531" s="15">
        <v>-3.8141100000000003</v>
      </c>
      <c r="AG531" s="15">
        <f t="shared" si="41"/>
        <v>-0.47595000000000054</v>
      </c>
      <c r="AH531" s="15">
        <v>0.14833999999999997</v>
      </c>
      <c r="AI531" s="15">
        <v>0.13880000000000001</v>
      </c>
      <c r="AJ531" s="15">
        <v>6.8999999999999992E-2</v>
      </c>
      <c r="AK531" s="15">
        <v>-2.2048400000000004</v>
      </c>
      <c r="AL531" s="15">
        <v>0.13942000000000002</v>
      </c>
      <c r="AM531" s="15">
        <v>0.12222</v>
      </c>
      <c r="AN531" s="15">
        <v>0.16792999999999997</v>
      </c>
      <c r="AO531" s="15">
        <v>0.13012000000000001</v>
      </c>
      <c r="AP531" s="15">
        <v>0.12591999999999998</v>
      </c>
      <c r="AQ531" s="15">
        <v>0.13012000000000001</v>
      </c>
      <c r="AR531" s="15">
        <v>0.12591999999999998</v>
      </c>
      <c r="AS531" s="15">
        <v>0.14441000000000004</v>
      </c>
      <c r="AT531" s="15">
        <f t="shared" si="42"/>
        <v>-0.76264000000000032</v>
      </c>
      <c r="AU531" s="15">
        <v>0.13410000610351563</v>
      </c>
      <c r="AV531" s="15">
        <v>0.12111000061035156</v>
      </c>
      <c r="AW531" s="15">
        <v>0.19872000122070313</v>
      </c>
      <c r="AX531" s="15">
        <v>0.15114999389648437</v>
      </c>
      <c r="AY531" s="15">
        <v>0.13986000061035156</v>
      </c>
      <c r="AZ531" s="15">
        <v>0.14677000427246092</v>
      </c>
      <c r="BA531" s="15">
        <v>-1.8398199462890625</v>
      </c>
      <c r="BB531" s="15">
        <v>5.6799998283386232E-3</v>
      </c>
      <c r="BC531" s="15">
        <v>1.4619999885559083E-2</v>
      </c>
      <c r="BD531" s="15">
        <v>0</v>
      </c>
      <c r="BE531" s="15">
        <v>0</v>
      </c>
      <c r="BF531" s="15">
        <v>0</v>
      </c>
      <c r="BG531" s="15">
        <f t="shared" si="43"/>
        <v>-0.92780993986129767</v>
      </c>
      <c r="BH531" t="str">
        <f t="shared" si="44"/>
        <v>NYSEGDIST</v>
      </c>
      <c r="BI531" t="str">
        <f>VLOOKUP(BH531,[2]Summary!$C$29:$C$56,1,0)</f>
        <v>NYSEGDist</v>
      </c>
      <c r="BJ531" s="16">
        <v>44470</v>
      </c>
    </row>
    <row r="532" spans="1:62" x14ac:dyDescent="0.25">
      <c r="A532" s="13" t="s">
        <v>890</v>
      </c>
      <c r="B532" s="13" t="s">
        <v>891</v>
      </c>
      <c r="C532" t="s">
        <v>892</v>
      </c>
      <c r="D532" t="s">
        <v>599</v>
      </c>
      <c r="E532" t="s">
        <v>301</v>
      </c>
      <c r="F532" s="13" t="s">
        <v>60</v>
      </c>
      <c r="G532" s="14"/>
      <c r="H532" s="15">
        <v>0</v>
      </c>
      <c r="I532" s="15">
        <v>0</v>
      </c>
      <c r="J532" s="15">
        <v>0</v>
      </c>
      <c r="K532" s="15">
        <v>0</v>
      </c>
      <c r="L532" s="15">
        <v>0</v>
      </c>
      <c r="M532" s="15">
        <v>0</v>
      </c>
      <c r="N532" s="15">
        <v>0</v>
      </c>
      <c r="O532" s="15">
        <v>7.9158499999999998</v>
      </c>
      <c r="P532" s="15">
        <v>1.30091</v>
      </c>
      <c r="Q532" s="15">
        <v>0.66532000000000002</v>
      </c>
      <c r="R532" s="15">
        <v>2.6420000000000003E-2</v>
      </c>
      <c r="S532" s="15">
        <v>225.54736</v>
      </c>
      <c r="T532" s="15">
        <f t="shared" si="40"/>
        <v>235.45586</v>
      </c>
      <c r="U532" s="15">
        <v>0.65392000000000006</v>
      </c>
      <c r="V532" s="15">
        <v>-224.59720000000002</v>
      </c>
      <c r="W532" s="15">
        <v>0.94806999999999997</v>
      </c>
      <c r="X532" s="15">
        <v>227.66905000000003</v>
      </c>
      <c r="Y532" s="15">
        <v>3.1847300000000001</v>
      </c>
      <c r="Z532" s="15">
        <v>97.429380000000009</v>
      </c>
      <c r="AA532" s="15">
        <v>71.724679999999992</v>
      </c>
      <c r="AB532" s="15">
        <v>3.11666</v>
      </c>
      <c r="AC532" s="15">
        <v>50.5623</v>
      </c>
      <c r="AD532" s="15">
        <v>16.781669999999998</v>
      </c>
      <c r="AE532" s="15">
        <v>2.2759200000000002</v>
      </c>
      <c r="AF532" s="15">
        <v>3.1887099999999999</v>
      </c>
      <c r="AG532" s="15">
        <f t="shared" si="41"/>
        <v>252.93788999999998</v>
      </c>
      <c r="AH532" s="15">
        <v>1.61852</v>
      </c>
      <c r="AI532" s="15">
        <v>0</v>
      </c>
      <c r="AJ532" s="15">
        <v>-0.30757000000000007</v>
      </c>
      <c r="AK532" s="15">
        <v>0</v>
      </c>
      <c r="AL532" s="15">
        <v>5.0439999999999999E-2</v>
      </c>
      <c r="AM532" s="15">
        <v>1.098E-2</v>
      </c>
      <c r="AN532" s="15">
        <v>-5.8910000000000004E-2</v>
      </c>
      <c r="AO532" s="15">
        <v>0</v>
      </c>
      <c r="AP532" s="15">
        <v>0</v>
      </c>
      <c r="AQ532" s="15">
        <v>0</v>
      </c>
      <c r="AR532" s="15">
        <v>0</v>
      </c>
      <c r="AS532" s="15">
        <v>0</v>
      </c>
      <c r="AT532" s="15">
        <f t="shared" si="42"/>
        <v>1.3134599999999998</v>
      </c>
      <c r="AU532" s="15">
        <v>0</v>
      </c>
      <c r="AV532" s="15">
        <v>0</v>
      </c>
      <c r="AW532" s="15">
        <v>0</v>
      </c>
      <c r="AX532" s="15">
        <v>0</v>
      </c>
      <c r="AY532" s="15">
        <v>0</v>
      </c>
      <c r="AZ532" s="15">
        <v>0</v>
      </c>
      <c r="BA532" s="15">
        <v>0</v>
      </c>
      <c r="BB532" s="15">
        <v>0</v>
      </c>
      <c r="BC532" s="15">
        <v>0</v>
      </c>
      <c r="BD532" s="15">
        <v>0</v>
      </c>
      <c r="BE532" s="15">
        <v>0</v>
      </c>
      <c r="BF532" s="15">
        <v>0</v>
      </c>
      <c r="BG532" s="15">
        <f t="shared" si="43"/>
        <v>0</v>
      </c>
      <c r="BH532" t="str">
        <f t="shared" si="44"/>
        <v>NYSEGCommon</v>
      </c>
      <c r="BI532" t="str">
        <f>VLOOKUP(BH532,[2]Summary!$C$29:$C$56,1,0)</f>
        <v>NYSEGCommon</v>
      </c>
      <c r="BJ532" s="16">
        <v>44197</v>
      </c>
    </row>
    <row r="533" spans="1:62" x14ac:dyDescent="0.25">
      <c r="A533" s="13" t="s">
        <v>893</v>
      </c>
      <c r="B533" s="13" t="s">
        <v>894</v>
      </c>
      <c r="C533" t="s">
        <v>895</v>
      </c>
      <c r="D533" t="s">
        <v>599</v>
      </c>
      <c r="E533" t="s">
        <v>19</v>
      </c>
      <c r="F533" s="13" t="s">
        <v>22</v>
      </c>
      <c r="G533" s="14"/>
      <c r="H533" s="15">
        <v>0</v>
      </c>
      <c r="I533" s="15">
        <v>0</v>
      </c>
      <c r="J533" s="15">
        <v>0</v>
      </c>
      <c r="K533" s="15">
        <v>0</v>
      </c>
      <c r="L533" s="15">
        <v>0</v>
      </c>
      <c r="M533" s="15">
        <v>0</v>
      </c>
      <c r="N533" s="15">
        <v>0</v>
      </c>
      <c r="O533" s="15">
        <v>-287.64844000000011</v>
      </c>
      <c r="P533" s="15">
        <v>62.745730000000002</v>
      </c>
      <c r="Q533" s="15">
        <v>9.7403200000000005</v>
      </c>
      <c r="R533" s="15">
        <v>192.92362</v>
      </c>
      <c r="S533" s="15">
        <v>-2.7424399999999998</v>
      </c>
      <c r="T533" s="15">
        <f t="shared" si="40"/>
        <v>-24.9812100000001</v>
      </c>
      <c r="U533" s="15">
        <v>-0.53385000000000005</v>
      </c>
      <c r="V533" s="15">
        <v>1.5035999999999998</v>
      </c>
      <c r="W533" s="15">
        <v>-1.7340000000000175E-2</v>
      </c>
      <c r="X533" s="15">
        <v>0.24303999999999992</v>
      </c>
      <c r="Y533" s="15">
        <v>-0.96311000000000002</v>
      </c>
      <c r="Z533" s="15">
        <v>66.108429999999998</v>
      </c>
      <c r="AA533" s="15">
        <v>14.300849999999999</v>
      </c>
      <c r="AB533" s="15">
        <v>38.075869999999988</v>
      </c>
      <c r="AC533" s="15">
        <v>26.236060000000002</v>
      </c>
      <c r="AD533" s="15">
        <v>17.017019999999999</v>
      </c>
      <c r="AE533" s="15">
        <v>80.653450000000007</v>
      </c>
      <c r="AF533" s="15">
        <v>0.22781000000000154</v>
      </c>
      <c r="AG533" s="15">
        <f t="shared" si="41"/>
        <v>242.85182999999998</v>
      </c>
      <c r="AH533" s="15">
        <v>-0.99148000000000003</v>
      </c>
      <c r="AI533" s="15">
        <v>-0.92750999999999995</v>
      </c>
      <c r="AJ533" s="15">
        <v>-0.46094999999999997</v>
      </c>
      <c r="AK533" s="15">
        <v>-0.78459000000000001</v>
      </c>
      <c r="AL533" s="15">
        <v>-0.99636000000000002</v>
      </c>
      <c r="AM533" s="15">
        <v>-0.88185999999999998</v>
      </c>
      <c r="AN533" s="15">
        <v>-1.20678</v>
      </c>
      <c r="AO533" s="15">
        <v>-0.94155999999999995</v>
      </c>
      <c r="AP533" s="15">
        <v>-0.88082000000000005</v>
      </c>
      <c r="AQ533" s="15">
        <v>0</v>
      </c>
      <c r="AR533" s="15">
        <v>0</v>
      </c>
      <c r="AS533" s="15">
        <v>4.156E-2</v>
      </c>
      <c r="AT533" s="15">
        <f t="shared" si="42"/>
        <v>-8.0303500000000003</v>
      </c>
      <c r="AU533" s="15">
        <v>0</v>
      </c>
      <c r="AV533" s="15">
        <v>0</v>
      </c>
      <c r="AW533" s="15">
        <v>0</v>
      </c>
      <c r="AX533" s="15">
        <v>0</v>
      </c>
      <c r="AY533" s="15">
        <v>0</v>
      </c>
      <c r="AZ533" s="15">
        <v>0</v>
      </c>
      <c r="BA533" s="15">
        <v>0</v>
      </c>
      <c r="BB533" s="15">
        <v>0</v>
      </c>
      <c r="BC533" s="15">
        <v>0</v>
      </c>
      <c r="BD533" s="15">
        <v>0</v>
      </c>
      <c r="BE533" s="15">
        <v>0</v>
      </c>
      <c r="BF533" s="15">
        <v>0</v>
      </c>
      <c r="BG533" s="15">
        <f t="shared" si="43"/>
        <v>0</v>
      </c>
      <c r="BH533" t="str">
        <f t="shared" si="44"/>
        <v>NYSEGDIST</v>
      </c>
      <c r="BI533" t="str">
        <f>VLOOKUP(BH533,[2]Summary!$C$29:$C$56,1,0)</f>
        <v>NYSEGDist</v>
      </c>
      <c r="BJ533" s="16">
        <v>44197</v>
      </c>
    </row>
    <row r="534" spans="1:62" x14ac:dyDescent="0.25">
      <c r="A534" s="13" t="s">
        <v>896</v>
      </c>
      <c r="B534" s="13" t="s">
        <v>897</v>
      </c>
      <c r="C534" t="s">
        <v>898</v>
      </c>
      <c r="D534" t="s">
        <v>599</v>
      </c>
      <c r="E534" t="s">
        <v>19</v>
      </c>
      <c r="F534" s="13" t="s">
        <v>585</v>
      </c>
      <c r="G534" s="14"/>
      <c r="H534" s="15">
        <v>5.5999999999999995E-4</v>
      </c>
      <c r="I534" s="15">
        <v>0.31452999999999998</v>
      </c>
      <c r="J534" s="15">
        <v>0.11101000000000001</v>
      </c>
      <c r="K534" s="15">
        <v>-0.42220000000000002</v>
      </c>
      <c r="L534" s="15">
        <v>0.34464</v>
      </c>
      <c r="M534" s="15">
        <v>-0.15544999999999998</v>
      </c>
      <c r="N534" s="15">
        <v>8.3999999999999982E-4</v>
      </c>
      <c r="O534" s="15">
        <v>-7.4100000000000008E-3</v>
      </c>
      <c r="P534" s="15">
        <v>53.062719999999999</v>
      </c>
      <c r="Q534" s="15">
        <v>0.14814000000000002</v>
      </c>
      <c r="R534" s="15">
        <v>0.13063999999999998</v>
      </c>
      <c r="S534" s="15">
        <v>-1.0194099999999999</v>
      </c>
      <c r="T534" s="15">
        <f t="shared" si="40"/>
        <v>52.508609999999997</v>
      </c>
      <c r="U534" s="15">
        <v>0.14618999999999999</v>
      </c>
      <c r="V534" s="15">
        <v>-4.9157800000000043</v>
      </c>
      <c r="W534" s="15">
        <v>-46.979880000000001</v>
      </c>
      <c r="X534" s="15">
        <v>-0.33071000000000006</v>
      </c>
      <c r="Y534" s="15">
        <v>2.9246099999999995</v>
      </c>
      <c r="Z534" s="15">
        <v>3.0830500000000005</v>
      </c>
      <c r="AA534" s="15">
        <v>26.942460000000008</v>
      </c>
      <c r="AB534" s="15">
        <v>-20.448780000000003</v>
      </c>
      <c r="AC534" s="15">
        <v>70.026210000000006</v>
      </c>
      <c r="AD534" s="15">
        <v>-110.16528000000002</v>
      </c>
      <c r="AE534" s="15">
        <v>42.476719999999993</v>
      </c>
      <c r="AF534" s="15">
        <v>31.660629999999994</v>
      </c>
      <c r="AG534" s="15">
        <f t="shared" si="41"/>
        <v>-5.5805600000000304</v>
      </c>
      <c r="AH534" s="15">
        <v>2.7632799999999986</v>
      </c>
      <c r="AI534" s="15">
        <v>0.34623000000000004</v>
      </c>
      <c r="AJ534" s="15">
        <v>40.594849999999994</v>
      </c>
      <c r="AK534" s="15">
        <v>0.88630999999999993</v>
      </c>
      <c r="AL534" s="15">
        <v>-129.35624999999999</v>
      </c>
      <c r="AM534" s="15">
        <v>0.33206000000000002</v>
      </c>
      <c r="AN534" s="15">
        <v>1.19103</v>
      </c>
      <c r="AO534" s="15">
        <v>0.35499000000000003</v>
      </c>
      <c r="AP534" s="15">
        <v>2.5741700000000001</v>
      </c>
      <c r="AQ534" s="15">
        <v>4.0497999999999994</v>
      </c>
      <c r="AR534" s="15">
        <v>1.1299999999999999E-3</v>
      </c>
      <c r="AS534" s="15">
        <v>-0.25334000000000001</v>
      </c>
      <c r="AT534" s="15">
        <f t="shared" si="42"/>
        <v>-76.515739999999994</v>
      </c>
      <c r="AU534" s="15">
        <v>1.2100000381469727E-3</v>
      </c>
      <c r="AV534" s="15">
        <v>1.1000000238418578E-3</v>
      </c>
      <c r="AW534" s="15">
        <v>1.7999999523162843E-3</v>
      </c>
      <c r="AX534" s="15">
        <v>1.3600000143051147E-3</v>
      </c>
      <c r="AY534" s="15">
        <v>1.2599999904632569E-3</v>
      </c>
      <c r="AZ534" s="15">
        <v>1.3200000524520874E-3</v>
      </c>
      <c r="BA534" s="15">
        <v>1.3700000047683716E-3</v>
      </c>
      <c r="BB534" s="15">
        <v>1.3700000047683716E-3</v>
      </c>
      <c r="BC534" s="15">
        <v>1.4500000476837158E-3</v>
      </c>
      <c r="BD534" s="15">
        <v>0</v>
      </c>
      <c r="BE534" s="15">
        <v>0</v>
      </c>
      <c r="BF534" s="15">
        <v>-1.2239999771118164E-2</v>
      </c>
      <c r="BG534" s="15">
        <f t="shared" si="43"/>
        <v>3.5762786829152127E-10</v>
      </c>
      <c r="BH534" t="str">
        <f t="shared" si="44"/>
        <v>NYSEGDIST</v>
      </c>
      <c r="BI534" t="str">
        <f>VLOOKUP(BH534,[2]Summary!$C$29:$C$56,1,0)</f>
        <v>NYSEGDist</v>
      </c>
      <c r="BJ534" s="16">
        <v>44562</v>
      </c>
    </row>
    <row r="535" spans="1:62" x14ac:dyDescent="0.25">
      <c r="A535" s="13" t="s">
        <v>899</v>
      </c>
      <c r="B535" s="13" t="s">
        <v>900</v>
      </c>
      <c r="C535" t="s">
        <v>901</v>
      </c>
      <c r="D535" t="s">
        <v>599</v>
      </c>
      <c r="E535" t="s">
        <v>301</v>
      </c>
      <c r="F535" s="13" t="s">
        <v>60</v>
      </c>
      <c r="G535" s="14"/>
      <c r="H535" s="15">
        <v>0</v>
      </c>
      <c r="I535" s="15">
        <v>0</v>
      </c>
      <c r="J535" s="15">
        <v>0</v>
      </c>
      <c r="K535" s="15">
        <v>0</v>
      </c>
      <c r="L535" s="15">
        <v>0</v>
      </c>
      <c r="M535" s="15">
        <v>4.4337399999999993</v>
      </c>
      <c r="N535" s="15">
        <v>0.98871999999999993</v>
      </c>
      <c r="O535" s="15">
        <v>17.49269</v>
      </c>
      <c r="P535" s="15">
        <v>1.4172899999999999</v>
      </c>
      <c r="Q535" s="15">
        <v>0.81895000000000007</v>
      </c>
      <c r="R535" s="15">
        <v>9.4500599999999988</v>
      </c>
      <c r="S535" s="15">
        <v>2.7124099999999998</v>
      </c>
      <c r="T535" s="15">
        <f t="shared" si="40"/>
        <v>37.313859999999998</v>
      </c>
      <c r="U535" s="15">
        <v>5.4656199999999995</v>
      </c>
      <c r="V535" s="15">
        <v>5.6489500000000001</v>
      </c>
      <c r="W535" s="15">
        <v>8.2531499999999998</v>
      </c>
      <c r="X535" s="15">
        <v>6.7731000000000003</v>
      </c>
      <c r="Y535" s="15">
        <v>6.2727500000000003</v>
      </c>
      <c r="Z535" s="15">
        <v>15.07319</v>
      </c>
      <c r="AA535" s="15">
        <v>7.3053800000000013</v>
      </c>
      <c r="AB535" s="15">
        <v>62.177320000000002</v>
      </c>
      <c r="AC535" s="15">
        <v>97.606539999999995</v>
      </c>
      <c r="AD535" s="15">
        <v>135.30859000000001</v>
      </c>
      <c r="AE535" s="15">
        <v>121.82432</v>
      </c>
      <c r="AF535" s="15">
        <v>71.397379999999998</v>
      </c>
      <c r="AG535" s="15">
        <f t="shared" si="41"/>
        <v>543.10628999999994</v>
      </c>
      <c r="AH535" s="15">
        <v>2.8394400000000002</v>
      </c>
      <c r="AI535" s="15">
        <v>0</v>
      </c>
      <c r="AJ535" s="15">
        <v>0</v>
      </c>
      <c r="AK535" s="15">
        <v>0</v>
      </c>
      <c r="AL535" s="15">
        <v>0</v>
      </c>
      <c r="AM535" s="15">
        <v>0</v>
      </c>
      <c r="AN535" s="15">
        <v>0</v>
      </c>
      <c r="AO535" s="15">
        <v>0</v>
      </c>
      <c r="AP535" s="15">
        <v>0</v>
      </c>
      <c r="AQ535" s="15">
        <v>0</v>
      </c>
      <c r="AR535" s="15">
        <v>0</v>
      </c>
      <c r="AS535" s="15">
        <v>0</v>
      </c>
      <c r="AT535" s="15">
        <f t="shared" si="42"/>
        <v>2.8394400000000002</v>
      </c>
      <c r="AU535" s="15">
        <v>0</v>
      </c>
      <c r="AV535" s="15">
        <v>0</v>
      </c>
      <c r="AW535" s="15">
        <v>0</v>
      </c>
      <c r="AX535" s="15">
        <v>0</v>
      </c>
      <c r="AY535" s="15">
        <v>0</v>
      </c>
      <c r="AZ535" s="15">
        <v>0</v>
      </c>
      <c r="BA535" s="15">
        <v>0</v>
      </c>
      <c r="BB535" s="15">
        <v>0</v>
      </c>
      <c r="BC535" s="15">
        <v>0</v>
      </c>
      <c r="BD535" s="15">
        <v>0</v>
      </c>
      <c r="BE535" s="15">
        <v>0</v>
      </c>
      <c r="BF535" s="15">
        <v>0</v>
      </c>
      <c r="BG535" s="15">
        <f t="shared" si="43"/>
        <v>0</v>
      </c>
      <c r="BH535" t="str">
        <f t="shared" si="44"/>
        <v>NYSEGCommon</v>
      </c>
      <c r="BI535" t="str">
        <f>VLOOKUP(BH535,[2]Summary!$C$29:$C$56,1,0)</f>
        <v>NYSEGCommon</v>
      </c>
      <c r="BJ535" s="16">
        <v>44197</v>
      </c>
    </row>
    <row r="536" spans="1:62" x14ac:dyDescent="0.25">
      <c r="A536" s="13" t="s">
        <v>902</v>
      </c>
      <c r="B536" s="13" t="s">
        <v>903</v>
      </c>
      <c r="C536" t="s">
        <v>904</v>
      </c>
      <c r="D536" t="s">
        <v>599</v>
      </c>
      <c r="E536" t="s">
        <v>19</v>
      </c>
      <c r="F536" s="13" t="s">
        <v>585</v>
      </c>
      <c r="G536" s="14"/>
      <c r="H536" s="15">
        <v>1.7999999999999993E-4</v>
      </c>
      <c r="I536" s="15">
        <v>1.6000000000000004E-4</v>
      </c>
      <c r="J536" s="15">
        <v>7.0000000000000007E-5</v>
      </c>
      <c r="K536" s="15">
        <v>0.29178000000000004</v>
      </c>
      <c r="L536" s="15">
        <v>0.34821000000000002</v>
      </c>
      <c r="M536" s="15">
        <v>1.9512099999999997</v>
      </c>
      <c r="N536" s="15">
        <v>6.8200000000000005E-3</v>
      </c>
      <c r="O536" s="15">
        <v>4.2600000000000016E-3</v>
      </c>
      <c r="P536" s="15">
        <v>8.3500000000000015E-3</v>
      </c>
      <c r="Q536" s="15">
        <v>7.2999999999999992E-3</v>
      </c>
      <c r="R536" s="15">
        <v>-9.1240000000000002E-2</v>
      </c>
      <c r="S536" s="15">
        <v>0.10008999999999998</v>
      </c>
      <c r="T536" s="15">
        <f t="shared" si="40"/>
        <v>2.6271899999999992</v>
      </c>
      <c r="U536" s="15">
        <v>7.4199999999999978E-3</v>
      </c>
      <c r="V536" s="15">
        <v>0.60502999999999996</v>
      </c>
      <c r="W536" s="15">
        <v>0.49103000000000008</v>
      </c>
      <c r="X536" s="15">
        <v>-0.12256999999999971</v>
      </c>
      <c r="Y536" s="15">
        <v>0.45053999999999994</v>
      </c>
      <c r="Z536" s="15">
        <v>256.38367999999997</v>
      </c>
      <c r="AA536" s="15">
        <v>-98.033109999999994</v>
      </c>
      <c r="AB536" s="15">
        <v>67.478790000000004</v>
      </c>
      <c r="AC536" s="15">
        <v>48.131719999999994</v>
      </c>
      <c r="AD536" s="15">
        <v>13.795430000000001</v>
      </c>
      <c r="AE536" s="15">
        <v>5.5973900000000008</v>
      </c>
      <c r="AF536" s="15">
        <v>-0.39725999999999906</v>
      </c>
      <c r="AG536" s="15">
        <f t="shared" si="41"/>
        <v>294.38808999999998</v>
      </c>
      <c r="AH536" s="15">
        <v>30.700950000000006</v>
      </c>
      <c r="AI536" s="15">
        <v>27.602750000000004</v>
      </c>
      <c r="AJ536" s="15">
        <v>3.8161799999999997</v>
      </c>
      <c r="AK536" s="15">
        <v>-2.9872899999999998</v>
      </c>
      <c r="AL536" s="15">
        <v>1.4702999999999999</v>
      </c>
      <c r="AM536" s="15">
        <v>5.0000000000000002E-5</v>
      </c>
      <c r="AN536" s="15">
        <v>-0.32975000000000004</v>
      </c>
      <c r="AO536" s="15">
        <v>0</v>
      </c>
      <c r="AP536" s="15">
        <v>2.0256799999999999</v>
      </c>
      <c r="AQ536" s="15">
        <v>0</v>
      </c>
      <c r="AR536" s="15">
        <v>0</v>
      </c>
      <c r="AS536" s="15">
        <v>-370.92523999999992</v>
      </c>
      <c r="AT536" s="15">
        <f t="shared" si="42"/>
        <v>-308.62636999999989</v>
      </c>
      <c r="AU536" s="15">
        <v>0</v>
      </c>
      <c r="AV536" s="15">
        <v>0</v>
      </c>
      <c r="AW536" s="15">
        <v>0</v>
      </c>
      <c r="AX536" s="15">
        <v>0</v>
      </c>
      <c r="AY536" s="15">
        <v>0</v>
      </c>
      <c r="AZ536" s="15">
        <v>0</v>
      </c>
      <c r="BA536" s="15">
        <v>0</v>
      </c>
      <c r="BB536" s="15">
        <v>0</v>
      </c>
      <c r="BC536" s="15">
        <v>0</v>
      </c>
      <c r="BD536" s="15">
        <v>0</v>
      </c>
      <c r="BE536" s="15">
        <v>0</v>
      </c>
      <c r="BF536" s="15">
        <v>0</v>
      </c>
      <c r="BG536" s="15">
        <f t="shared" si="43"/>
        <v>0</v>
      </c>
      <c r="BH536" t="str">
        <f t="shared" si="44"/>
        <v>NYSEGDIST</v>
      </c>
      <c r="BI536" t="str">
        <f>VLOOKUP(BH536,[2]Summary!$C$29:$C$56,1,0)</f>
        <v>NYSEGDist</v>
      </c>
      <c r="BJ536" s="16">
        <v>44197</v>
      </c>
    </row>
    <row r="537" spans="1:62" x14ac:dyDescent="0.25">
      <c r="A537" s="13" t="s">
        <v>905</v>
      </c>
      <c r="B537" s="13" t="s">
        <v>906</v>
      </c>
      <c r="C537" t="s">
        <v>907</v>
      </c>
      <c r="D537" t="s">
        <v>599</v>
      </c>
      <c r="E537" t="s">
        <v>301</v>
      </c>
      <c r="F537" s="13" t="s">
        <v>33</v>
      </c>
      <c r="G537" s="14"/>
      <c r="H537" s="15">
        <v>0</v>
      </c>
      <c r="I537" s="15">
        <v>0</v>
      </c>
      <c r="J537" s="15">
        <v>0</v>
      </c>
      <c r="K537" s="15">
        <v>0</v>
      </c>
      <c r="L537" s="15">
        <v>0</v>
      </c>
      <c r="M537" s="15">
        <v>0</v>
      </c>
      <c r="N537" s="15">
        <v>0</v>
      </c>
      <c r="O537" s="15">
        <v>0</v>
      </c>
      <c r="P537" s="15">
        <v>0</v>
      </c>
      <c r="Q537" s="15">
        <v>0</v>
      </c>
      <c r="R537" s="15">
        <v>0</v>
      </c>
      <c r="S537" s="15">
        <v>17.647349999999999</v>
      </c>
      <c r="T537" s="15">
        <f t="shared" si="40"/>
        <v>17.647349999999999</v>
      </c>
      <c r="U537" s="15">
        <v>4.9009999999999998E-2</v>
      </c>
      <c r="V537" s="15">
        <v>4.4260000000000008E-2</v>
      </c>
      <c r="W537" s="15">
        <v>0.15343999999999999</v>
      </c>
      <c r="X537" s="15">
        <v>9.5599999999999991E-2</v>
      </c>
      <c r="Y537" s="15">
        <v>8.8430000000000009E-2</v>
      </c>
      <c r="Z537" s="15">
        <v>8.5580000000000003E-2</v>
      </c>
      <c r="AA537" s="15">
        <v>8.8430000000000009E-2</v>
      </c>
      <c r="AB537" s="15">
        <v>8.8430000000000009E-2</v>
      </c>
      <c r="AC537" s="15">
        <v>8.5580000000000003E-2</v>
      </c>
      <c r="AD537" s="15">
        <v>8.8430000000000009E-2</v>
      </c>
      <c r="AE537" s="15">
        <v>8.5580000000000003E-2</v>
      </c>
      <c r="AF537" s="15">
        <v>6.368E-2</v>
      </c>
      <c r="AG537" s="15">
        <f t="shared" si="41"/>
        <v>1.0164500000000001</v>
      </c>
      <c r="AH537" s="15">
        <v>9.1300000000000006E-2</v>
      </c>
      <c r="AI537" s="15">
        <v>8.541E-2</v>
      </c>
      <c r="AJ537" s="15">
        <v>9.1300000000000006E-2</v>
      </c>
      <c r="AK537" s="15">
        <v>0</v>
      </c>
      <c r="AL537" s="15">
        <v>0</v>
      </c>
      <c r="AM537" s="15">
        <v>0</v>
      </c>
      <c r="AN537" s="15">
        <v>0</v>
      </c>
      <c r="AO537" s="15">
        <v>0</v>
      </c>
      <c r="AP537" s="15">
        <v>0</v>
      </c>
      <c r="AQ537" s="15">
        <v>0</v>
      </c>
      <c r="AR537" s="15">
        <v>0</v>
      </c>
      <c r="AS537" s="15">
        <v>0</v>
      </c>
      <c r="AT537" s="15">
        <f t="shared" si="42"/>
        <v>0.26801000000000003</v>
      </c>
      <c r="AU537" s="15">
        <v>0</v>
      </c>
      <c r="AV537" s="15">
        <v>0</v>
      </c>
      <c r="AW537" s="15">
        <v>0</v>
      </c>
      <c r="AX537" s="15">
        <v>0</v>
      </c>
      <c r="AY537" s="15">
        <v>0</v>
      </c>
      <c r="AZ537" s="15">
        <v>0</v>
      </c>
      <c r="BA537" s="15">
        <v>0</v>
      </c>
      <c r="BB537" s="15">
        <v>0</v>
      </c>
      <c r="BC537" s="15">
        <v>0</v>
      </c>
      <c r="BD537" s="15">
        <v>0</v>
      </c>
      <c r="BE537" s="15">
        <v>0</v>
      </c>
      <c r="BF537" s="15">
        <v>0</v>
      </c>
      <c r="BG537" s="15">
        <f t="shared" si="43"/>
        <v>0</v>
      </c>
      <c r="BH537" t="str">
        <f t="shared" si="44"/>
        <v>NYSEGCommon</v>
      </c>
      <c r="BI537" t="str">
        <f>VLOOKUP(BH537,[2]Summary!$C$29:$C$56,1,0)</f>
        <v>NYSEGCommon</v>
      </c>
      <c r="BJ537" s="16">
        <v>44197</v>
      </c>
    </row>
    <row r="538" spans="1:62" x14ac:dyDescent="0.25">
      <c r="A538" s="13" t="s">
        <v>908</v>
      </c>
      <c r="B538" s="13" t="s">
        <v>909</v>
      </c>
      <c r="C538" t="s">
        <v>910</v>
      </c>
      <c r="D538" t="s">
        <v>599</v>
      </c>
      <c r="E538" t="s">
        <v>19</v>
      </c>
      <c r="F538" s="13" t="s">
        <v>585</v>
      </c>
      <c r="G538" s="14"/>
      <c r="H538" s="15">
        <v>0.1178</v>
      </c>
      <c r="I538" s="15">
        <v>-2.0120000000000002E-2</v>
      </c>
      <c r="J538" s="15">
        <v>7.085000000000001E-2</v>
      </c>
      <c r="K538" s="15">
        <v>4.8567499999999999</v>
      </c>
      <c r="L538" s="15">
        <v>0.88566000000000011</v>
      </c>
      <c r="M538" s="15">
        <v>-1.03376</v>
      </c>
      <c r="N538" s="15">
        <v>1.5089999999999999E-2</v>
      </c>
      <c r="O538" s="15">
        <v>-0.22809999999999997</v>
      </c>
      <c r="P538" s="15">
        <v>-7.5971600000000006</v>
      </c>
      <c r="Q538" s="15">
        <v>-5.7099999999999998E-3</v>
      </c>
      <c r="R538" s="15">
        <v>-1.2079999999999999E-2</v>
      </c>
      <c r="S538" s="15">
        <v>-0.16372999999999999</v>
      </c>
      <c r="T538" s="15">
        <f t="shared" si="40"/>
        <v>-3.1145100000000006</v>
      </c>
      <c r="U538" s="15">
        <v>-6.0299999999999998E-3</v>
      </c>
      <c r="V538" s="15">
        <v>2.8639999999999995E-2</v>
      </c>
      <c r="W538" s="15">
        <v>-3.7200000000000132E-3</v>
      </c>
      <c r="X538" s="15">
        <v>0.47776999999999997</v>
      </c>
      <c r="Y538" s="15">
        <v>1.1759999999999996E-2</v>
      </c>
      <c r="Z538" s="15">
        <v>-20.79777</v>
      </c>
      <c r="AA538" s="15">
        <v>100.83307000000001</v>
      </c>
      <c r="AB538" s="15">
        <v>-97.077739999999991</v>
      </c>
      <c r="AC538" s="15">
        <v>25.273880000000002</v>
      </c>
      <c r="AD538" s="15">
        <v>-14.100050000000003</v>
      </c>
      <c r="AE538" s="15">
        <v>2.2329599999999998</v>
      </c>
      <c r="AF538" s="15">
        <v>64.23433</v>
      </c>
      <c r="AG538" s="15">
        <f t="shared" si="41"/>
        <v>61.107100000000017</v>
      </c>
      <c r="AH538" s="15">
        <v>1.08579</v>
      </c>
      <c r="AI538" s="15">
        <v>1.0157499999999999</v>
      </c>
      <c r="AJ538" s="15">
        <v>0.50476999999999994</v>
      </c>
      <c r="AK538" s="15">
        <v>-4.3434400000000002</v>
      </c>
      <c r="AL538" s="15">
        <v>1.0693900000000001</v>
      </c>
      <c r="AM538" s="15">
        <v>-84.001360000000005</v>
      </c>
      <c r="AN538" s="15">
        <v>1.2930299999999999</v>
      </c>
      <c r="AO538" s="15">
        <v>1.0069600000000001</v>
      </c>
      <c r="AP538" s="15">
        <v>0.97448000000000001</v>
      </c>
      <c r="AQ538" s="15">
        <v>1.0069600000000001</v>
      </c>
      <c r="AR538" s="15">
        <v>0.70350000000000001</v>
      </c>
      <c r="AS538" s="15">
        <v>4.6149999999999997E-2</v>
      </c>
      <c r="AT538" s="15">
        <f t="shared" si="42"/>
        <v>-79.638019999999983</v>
      </c>
      <c r="AU538" s="15">
        <v>0</v>
      </c>
      <c r="AV538" s="15">
        <v>0</v>
      </c>
      <c r="AW538" s="15">
        <v>0</v>
      </c>
      <c r="AX538" s="15">
        <v>0</v>
      </c>
      <c r="AY538" s="15">
        <v>0</v>
      </c>
      <c r="AZ538" s="15">
        <v>0</v>
      </c>
      <c r="BA538" s="15">
        <v>0</v>
      </c>
      <c r="BB538" s="15">
        <v>0</v>
      </c>
      <c r="BC538" s="15">
        <v>0</v>
      </c>
      <c r="BD538" s="15">
        <v>0</v>
      </c>
      <c r="BE538" s="15">
        <v>0</v>
      </c>
      <c r="BF538" s="15">
        <v>0</v>
      </c>
      <c r="BG538" s="15">
        <f t="shared" si="43"/>
        <v>0</v>
      </c>
      <c r="BH538" t="str">
        <f t="shared" si="44"/>
        <v>NYSEGDIST</v>
      </c>
      <c r="BI538" t="str">
        <f>VLOOKUP(BH538,[2]Summary!$C$29:$C$56,1,0)</f>
        <v>NYSEGDist</v>
      </c>
      <c r="BJ538" s="16">
        <v>44197</v>
      </c>
    </row>
    <row r="539" spans="1:62" x14ac:dyDescent="0.25">
      <c r="A539" s="13" t="s">
        <v>911</v>
      </c>
      <c r="B539" s="13" t="s">
        <v>912</v>
      </c>
      <c r="C539" t="s">
        <v>913</v>
      </c>
      <c r="D539" t="s">
        <v>599</v>
      </c>
      <c r="E539" t="s">
        <v>19</v>
      </c>
      <c r="F539" s="13" t="s">
        <v>585</v>
      </c>
      <c r="G539" s="14"/>
      <c r="H539" s="15">
        <v>2.1939999999999998E-2</v>
      </c>
      <c r="I539" s="15">
        <v>1.9800000000000002E-2</v>
      </c>
      <c r="J539" s="15">
        <v>1.1710000000000002E-2</v>
      </c>
      <c r="K539" s="15">
        <v>1.7809999999999999E-2</v>
      </c>
      <c r="L539" s="15">
        <v>0.53662999999999994</v>
      </c>
      <c r="M539" s="15">
        <v>0.50446000000000002</v>
      </c>
      <c r="N539" s="15">
        <v>0.39718999999999999</v>
      </c>
      <c r="O539" s="15">
        <v>7.4300000000000017E-3</v>
      </c>
      <c r="P539" s="15">
        <v>-5.8752200000000014</v>
      </c>
      <c r="Q539" s="15">
        <v>-3.4146999999999998</v>
      </c>
      <c r="R539" s="15">
        <v>-4.5310000000000003E-2</v>
      </c>
      <c r="S539" s="15">
        <v>-0.43424000000000007</v>
      </c>
      <c r="T539" s="15">
        <f t="shared" si="40"/>
        <v>-8.2525000000000013</v>
      </c>
      <c r="U539" s="15">
        <v>2.2007800000000004</v>
      </c>
      <c r="V539" s="15">
        <v>-1.9678099999999998</v>
      </c>
      <c r="W539" s="15">
        <v>-0.32280000000000003</v>
      </c>
      <c r="X539" s="15">
        <v>0.26861000000000007</v>
      </c>
      <c r="Y539" s="15">
        <v>3.8392700000000004</v>
      </c>
      <c r="Z539" s="15">
        <v>16.307889999999993</v>
      </c>
      <c r="AA539" s="15">
        <v>-17.993400000000005</v>
      </c>
      <c r="AB539" s="15">
        <v>0.22074999999999978</v>
      </c>
      <c r="AC539" s="15">
        <v>46.554329999999993</v>
      </c>
      <c r="AD539" s="15">
        <v>19.671149999999997</v>
      </c>
      <c r="AE539" s="15">
        <v>7.5083500000000001</v>
      </c>
      <c r="AF539" s="15">
        <v>-7.8078799999999999</v>
      </c>
      <c r="AG539" s="15">
        <f t="shared" si="41"/>
        <v>68.47923999999999</v>
      </c>
      <c r="AH539" s="15">
        <v>0.76455999999999991</v>
      </c>
      <c r="AI539" s="15">
        <v>0.71522000000000008</v>
      </c>
      <c r="AJ539" s="15">
        <v>0.35544000000000003</v>
      </c>
      <c r="AK539" s="15">
        <v>0.60502</v>
      </c>
      <c r="AL539" s="15">
        <v>0.76837</v>
      </c>
      <c r="AM539" s="15">
        <v>-71.534639999999996</v>
      </c>
      <c r="AN539" s="15">
        <v>0.93052999999999997</v>
      </c>
      <c r="AO539" s="15">
        <v>0.72604999999999997</v>
      </c>
      <c r="AP539" s="15">
        <v>0.70263999999999993</v>
      </c>
      <c r="AQ539" s="15">
        <v>0.72604999999999997</v>
      </c>
      <c r="AR539" s="15">
        <v>0.70263999999999993</v>
      </c>
      <c r="AS539" s="15">
        <v>3.1375200000000008</v>
      </c>
      <c r="AT539" s="15">
        <f t="shared" si="42"/>
        <v>-61.40059999999999</v>
      </c>
      <c r="AU539" s="15">
        <v>0.76202000251412394</v>
      </c>
      <c r="AV539" s="15">
        <v>0.68454002929665148</v>
      </c>
      <c r="AW539" s="15">
        <v>4.2505500183105465</v>
      </c>
      <c r="AX539" s="15">
        <v>1.0233399744033813</v>
      </c>
      <c r="AY539" s="15">
        <v>10.508589965820313</v>
      </c>
      <c r="AZ539" s="15">
        <v>1.1168999888896942</v>
      </c>
      <c r="BA539" s="15">
        <v>0.92423999023437498</v>
      </c>
      <c r="BB539" s="15">
        <v>0.92423999023437498</v>
      </c>
      <c r="BC539" s="15">
        <v>1.0034199905395509</v>
      </c>
      <c r="BD539" s="15">
        <v>0</v>
      </c>
      <c r="BE539" s="15">
        <v>0</v>
      </c>
      <c r="BF539" s="15">
        <v>-22.081640624999999</v>
      </c>
      <c r="BG539" s="15">
        <f t="shared" si="43"/>
        <v>-0.88380067475698354</v>
      </c>
      <c r="BH539" t="str">
        <f t="shared" si="44"/>
        <v>NYSEGDIST</v>
      </c>
      <c r="BI539" t="str">
        <f>VLOOKUP(BH539,[2]Summary!$C$29:$C$56,1,0)</f>
        <v>NYSEGDist</v>
      </c>
      <c r="BJ539" s="16">
        <v>44562</v>
      </c>
    </row>
    <row r="540" spans="1:62" x14ac:dyDescent="0.25">
      <c r="A540" s="13" t="s">
        <v>914</v>
      </c>
      <c r="B540" s="13" t="s">
        <v>666</v>
      </c>
      <c r="C540" t="s">
        <v>915</v>
      </c>
      <c r="D540" t="s">
        <v>599</v>
      </c>
      <c r="E540" t="s">
        <v>301</v>
      </c>
      <c r="F540" s="13" t="s">
        <v>62</v>
      </c>
      <c r="G540" s="14"/>
      <c r="H540" s="15">
        <v>-85.783839999999998</v>
      </c>
      <c r="I540" s="15">
        <v>170.80020000000002</v>
      </c>
      <c r="J540" s="15">
        <v>41.088509999999999</v>
      </c>
      <c r="K540" s="15">
        <v>68.962500000000006</v>
      </c>
      <c r="L540" s="15">
        <v>-89.438009999999991</v>
      </c>
      <c r="M540" s="15">
        <v>257.36289999999997</v>
      </c>
      <c r="N540" s="15">
        <v>31.517949999999999</v>
      </c>
      <c r="O540" s="15">
        <v>61.319269999999996</v>
      </c>
      <c r="P540" s="15">
        <v>699.38751999999999</v>
      </c>
      <c r="Q540" s="15">
        <v>422.02095999999995</v>
      </c>
      <c r="R540" s="15">
        <v>139.42258999999999</v>
      </c>
      <c r="S540" s="15">
        <v>464.90955000000002</v>
      </c>
      <c r="T540" s="15">
        <f t="shared" si="40"/>
        <v>2181.5700999999999</v>
      </c>
      <c r="U540" s="15">
        <v>-485.73773</v>
      </c>
      <c r="V540" s="15">
        <v>26.512270000000001</v>
      </c>
      <c r="W540" s="15">
        <v>748.65450999999985</v>
      </c>
      <c r="X540" s="15">
        <v>57.596089999999997</v>
      </c>
      <c r="Y540" s="15">
        <v>72.90634</v>
      </c>
      <c r="Z540" s="15">
        <v>32.763919999999999</v>
      </c>
      <c r="AA540" s="15">
        <v>170.64167</v>
      </c>
      <c r="AB540" s="15">
        <v>50.264499999999998</v>
      </c>
      <c r="AC540" s="15">
        <v>208.78053</v>
      </c>
      <c r="AD540" s="15">
        <v>254.55408</v>
      </c>
      <c r="AE540" s="15">
        <v>50.795480000000005</v>
      </c>
      <c r="AF540" s="15">
        <v>232.18292999999994</v>
      </c>
      <c r="AG540" s="15">
        <f t="shared" si="41"/>
        <v>1419.9145899999996</v>
      </c>
      <c r="AH540" s="15">
        <v>25.166830000000001</v>
      </c>
      <c r="AI540" s="15">
        <v>95.019190000000009</v>
      </c>
      <c r="AJ540" s="15">
        <v>48.286639999999998</v>
      </c>
      <c r="AK540" s="15">
        <v>103.67646999999999</v>
      </c>
      <c r="AL540" s="15">
        <v>68.42295</v>
      </c>
      <c r="AM540" s="15">
        <v>65.693780000000004</v>
      </c>
      <c r="AN540" s="15">
        <v>38.479109999999999</v>
      </c>
      <c r="AO540" s="15">
        <v>20.174669999999999</v>
      </c>
      <c r="AP540" s="15">
        <v>15.58221</v>
      </c>
      <c r="AQ540" s="15">
        <v>13.670909999999999</v>
      </c>
      <c r="AR540" s="15">
        <v>49.879259999999995</v>
      </c>
      <c r="AS540" s="15">
        <v>19.33724999999998</v>
      </c>
      <c r="AT540" s="15">
        <f t="shared" si="42"/>
        <v>563.3892699999999</v>
      </c>
      <c r="AU540" s="15">
        <v>9.6174296874999996</v>
      </c>
      <c r="AV540" s="15">
        <v>19.818340332031251</v>
      </c>
      <c r="AW540" s="15">
        <v>19.51962939453125</v>
      </c>
      <c r="AX540" s="15">
        <v>24.513750000000002</v>
      </c>
      <c r="AY540" s="15">
        <v>33.544359374999999</v>
      </c>
      <c r="AZ540" s="15">
        <v>7.9244301757812501</v>
      </c>
      <c r="BA540" s="15">
        <v>45.049899902343753</v>
      </c>
      <c r="BB540" s="15">
        <v>22.36097021484375</v>
      </c>
      <c r="BC540" s="15">
        <v>53.95179150390625</v>
      </c>
      <c r="BD540" s="15">
        <v>47.277999999999999</v>
      </c>
      <c r="BE540" s="15">
        <v>44.895000000000003</v>
      </c>
      <c r="BF540" s="15">
        <v>45.826000000000001</v>
      </c>
      <c r="BG540" s="15">
        <f t="shared" si="43"/>
        <v>374.29960058593753</v>
      </c>
      <c r="BH540" t="str">
        <f t="shared" si="44"/>
        <v>NYSEGCommon</v>
      </c>
      <c r="BI540" t="str">
        <f>VLOOKUP(BH540,[2]Summary!$C$29:$C$56,1,0)</f>
        <v>NYSEGCommon</v>
      </c>
      <c r="BJ540" s="16">
        <v>44562</v>
      </c>
    </row>
    <row r="541" spans="1:62" x14ac:dyDescent="0.25">
      <c r="A541" s="13" t="s">
        <v>916</v>
      </c>
      <c r="B541" s="13"/>
      <c r="C541" t="s">
        <v>917</v>
      </c>
      <c r="D541" t="s">
        <v>599</v>
      </c>
      <c r="E541" t="s">
        <v>19</v>
      </c>
      <c r="F541" s="13" t="s">
        <v>20</v>
      </c>
      <c r="G541" s="14"/>
      <c r="H541" s="15">
        <v>0</v>
      </c>
      <c r="I541" s="15">
        <v>0</v>
      </c>
      <c r="J541" s="15">
        <v>0</v>
      </c>
      <c r="K541" s="15">
        <v>0</v>
      </c>
      <c r="L541" s="15">
        <v>0</v>
      </c>
      <c r="M541" s="15">
        <v>0</v>
      </c>
      <c r="N541" s="15">
        <v>12.497249999999999</v>
      </c>
      <c r="O541" s="15">
        <v>6.6792899999999991</v>
      </c>
      <c r="P541" s="15">
        <v>2.0160000000000011E-2</v>
      </c>
      <c r="Q541" s="15">
        <v>3.9810699999999999</v>
      </c>
      <c r="R541" s="15">
        <v>6.8764200000000004</v>
      </c>
      <c r="S541" s="15">
        <v>-1.3410000000000073E-2</v>
      </c>
      <c r="T541" s="15">
        <f t="shared" si="40"/>
        <v>30.040779999999998</v>
      </c>
      <c r="U541" s="15">
        <v>2.4310000000000002E-2</v>
      </c>
      <c r="V541" s="15">
        <v>0.53811000000000009</v>
      </c>
      <c r="W541" s="15">
        <v>1.1169599999999997</v>
      </c>
      <c r="X541" s="15">
        <v>2.8200000000000005E-3</v>
      </c>
      <c r="Y541" s="15">
        <v>0</v>
      </c>
      <c r="Z541" s="15">
        <v>0</v>
      </c>
      <c r="AA541" s="15">
        <v>0</v>
      </c>
      <c r="AB541" s="15">
        <v>0</v>
      </c>
      <c r="AC541" s="15">
        <v>4.1133499999999996</v>
      </c>
      <c r="AD541" s="15">
        <v>2.0210000000000002E-2</v>
      </c>
      <c r="AE541" s="15">
        <v>1.9550000000000001E-2</v>
      </c>
      <c r="AF541" s="15">
        <v>-0.21493000000000018</v>
      </c>
      <c r="AG541" s="15">
        <f t="shared" si="41"/>
        <v>5.620379999999999</v>
      </c>
      <c r="AH541" s="15">
        <v>1.9370000000000002E-2</v>
      </c>
      <c r="AI541" s="15">
        <v>1.813E-2</v>
      </c>
      <c r="AJ541" s="15">
        <v>8.9999999999999993E-3</v>
      </c>
      <c r="AK541" s="15">
        <v>1.5330000000000002E-2</v>
      </c>
      <c r="AL541" s="15">
        <v>1.9460000000000002E-2</v>
      </c>
      <c r="AM541" s="15">
        <v>1.7250000000000001E-2</v>
      </c>
      <c r="AN541" s="15">
        <v>1.376E-2</v>
      </c>
      <c r="AO541" s="15">
        <v>0</v>
      </c>
      <c r="AP541" s="15">
        <v>0</v>
      </c>
      <c r="AQ541" s="15">
        <v>0</v>
      </c>
      <c r="AR541" s="15">
        <v>0</v>
      </c>
      <c r="AS541" s="15">
        <v>0</v>
      </c>
      <c r="AT541" s="15">
        <f t="shared" si="42"/>
        <v>0.11230000000000001</v>
      </c>
      <c r="AU541" s="15">
        <v>0</v>
      </c>
      <c r="AV541" s="15">
        <v>0</v>
      </c>
      <c r="AW541" s="15">
        <v>0</v>
      </c>
      <c r="AX541" s="15">
        <v>0</v>
      </c>
      <c r="AY541" s="15">
        <v>0</v>
      </c>
      <c r="AZ541" s="15">
        <v>0</v>
      </c>
      <c r="BA541" s="15">
        <v>0</v>
      </c>
      <c r="BB541" s="15">
        <v>0</v>
      </c>
      <c r="BC541" s="15">
        <v>0</v>
      </c>
      <c r="BD541" s="15">
        <v>0</v>
      </c>
      <c r="BE541" s="15">
        <v>0</v>
      </c>
      <c r="BF541" s="15">
        <v>0</v>
      </c>
      <c r="BG541" s="15">
        <f t="shared" si="43"/>
        <v>0</v>
      </c>
      <c r="BH541" t="str">
        <f t="shared" si="44"/>
        <v>NYSEGDIST</v>
      </c>
      <c r="BI541" t="str">
        <f>VLOOKUP(BH541,[2]Summary!$C$29:$C$56,1,0)</f>
        <v>NYSEGDist</v>
      </c>
      <c r="BJ541" s="16">
        <v>44197</v>
      </c>
    </row>
    <row r="542" spans="1:62" x14ac:dyDescent="0.25">
      <c r="A542" s="13" t="s">
        <v>918</v>
      </c>
      <c r="B542" s="13" t="s">
        <v>919</v>
      </c>
      <c r="C542" t="s">
        <v>920</v>
      </c>
      <c r="D542" t="s">
        <v>599</v>
      </c>
      <c r="E542" t="s">
        <v>301</v>
      </c>
      <c r="F542" s="13" t="s">
        <v>33</v>
      </c>
      <c r="G542" s="14"/>
      <c r="H542" s="15">
        <v>0</v>
      </c>
      <c r="I542" s="15">
        <v>0</v>
      </c>
      <c r="J542" s="15">
        <v>0</v>
      </c>
      <c r="K542" s="15">
        <v>0</v>
      </c>
      <c r="L542" s="15">
        <v>0</v>
      </c>
      <c r="M542" s="15">
        <v>0</v>
      </c>
      <c r="N542" s="15">
        <v>0</v>
      </c>
      <c r="O542" s="15">
        <v>0</v>
      </c>
      <c r="P542" s="15">
        <v>0</v>
      </c>
      <c r="Q542" s="15">
        <v>0</v>
      </c>
      <c r="R542" s="15">
        <v>0</v>
      </c>
      <c r="S542" s="15">
        <v>169.81469999999999</v>
      </c>
      <c r="T542" s="15">
        <f t="shared" si="40"/>
        <v>169.81469999999999</v>
      </c>
      <c r="U542" s="15">
        <v>0</v>
      </c>
      <c r="V542" s="15">
        <v>0</v>
      </c>
      <c r="W542" s="15">
        <v>70.910359999999997</v>
      </c>
      <c r="X542" s="15">
        <v>5.5943199999999997</v>
      </c>
      <c r="Y542" s="15">
        <v>192.62222</v>
      </c>
      <c r="Z542" s="15">
        <v>24.81786</v>
      </c>
      <c r="AA542" s="15">
        <v>69.432140000000004</v>
      </c>
      <c r="AB542" s="15">
        <v>0</v>
      </c>
      <c r="AC542" s="15">
        <v>107.01903999999999</v>
      </c>
      <c r="AD542" s="15">
        <v>12.12865</v>
      </c>
      <c r="AE542" s="15">
        <v>137.81807000000001</v>
      </c>
      <c r="AF542" s="15">
        <v>71.925219999999996</v>
      </c>
      <c r="AG542" s="15">
        <f t="shared" si="41"/>
        <v>692.26787999999999</v>
      </c>
      <c r="AH542" s="15">
        <v>-18.035499999999999</v>
      </c>
      <c r="AI542" s="15">
        <v>0.88588999999999996</v>
      </c>
      <c r="AJ542" s="15">
        <v>0</v>
      </c>
      <c r="AK542" s="15">
        <v>6.24</v>
      </c>
      <c r="AL542" s="15">
        <v>2.7067100000000002</v>
      </c>
      <c r="AM542" s="15">
        <v>0</v>
      </c>
      <c r="AN542" s="15">
        <v>0.875</v>
      </c>
      <c r="AO542" s="15">
        <v>0</v>
      </c>
      <c r="AP542" s="15">
        <v>0</v>
      </c>
      <c r="AQ542" s="15">
        <v>0</v>
      </c>
      <c r="AR542" s="15">
        <v>-0.53491999999999995</v>
      </c>
      <c r="AS542" s="15">
        <v>0</v>
      </c>
      <c r="AT542" s="15">
        <f t="shared" si="42"/>
        <v>-7.8628199999999993</v>
      </c>
      <c r="AU542" s="15">
        <v>0</v>
      </c>
      <c r="AV542" s="15">
        <v>0</v>
      </c>
      <c r="AW542" s="15">
        <v>0</v>
      </c>
      <c r="AX542" s="15">
        <v>0</v>
      </c>
      <c r="AY542" s="15">
        <v>0</v>
      </c>
      <c r="AZ542" s="15">
        <v>0</v>
      </c>
      <c r="BA542" s="15">
        <v>0</v>
      </c>
      <c r="BB542" s="15">
        <v>0</v>
      </c>
      <c r="BC542" s="15">
        <v>0</v>
      </c>
      <c r="BD542" s="15">
        <v>0</v>
      </c>
      <c r="BE542" s="15">
        <v>0</v>
      </c>
      <c r="BF542" s="15">
        <v>0</v>
      </c>
      <c r="BG542" s="15">
        <f t="shared" si="43"/>
        <v>0</v>
      </c>
      <c r="BH542" t="str">
        <f t="shared" si="44"/>
        <v>NYSEGCommon</v>
      </c>
      <c r="BI542" t="str">
        <f>VLOOKUP(BH542,[2]Summary!$C$29:$C$56,1,0)</f>
        <v>NYSEGCommon</v>
      </c>
      <c r="BJ542" s="16">
        <v>44197</v>
      </c>
    </row>
    <row r="543" spans="1:62" x14ac:dyDescent="0.25">
      <c r="A543" s="13" t="s">
        <v>921</v>
      </c>
      <c r="B543" s="13" t="s">
        <v>922</v>
      </c>
      <c r="C543" t="s">
        <v>923</v>
      </c>
      <c r="D543" t="s">
        <v>599</v>
      </c>
      <c r="E543" t="s">
        <v>301</v>
      </c>
      <c r="F543" s="13" t="s">
        <v>33</v>
      </c>
      <c r="G543" s="14"/>
      <c r="H543" s="15">
        <v>0</v>
      </c>
      <c r="I543" s="15">
        <v>0</v>
      </c>
      <c r="J543" s="15">
        <v>0</v>
      </c>
      <c r="K543" s="15">
        <v>0</v>
      </c>
      <c r="L543" s="15">
        <v>0</v>
      </c>
      <c r="M543" s="15">
        <v>0</v>
      </c>
      <c r="N543" s="15">
        <v>0</v>
      </c>
      <c r="O543" s="15">
        <v>0</v>
      </c>
      <c r="P543" s="15">
        <v>0</v>
      </c>
      <c r="Q543" s="15">
        <v>0</v>
      </c>
      <c r="R543" s="15">
        <v>0</v>
      </c>
      <c r="S543" s="15">
        <v>72.400000000000006</v>
      </c>
      <c r="T543" s="15">
        <f t="shared" si="40"/>
        <v>72.400000000000006</v>
      </c>
      <c r="U543" s="15">
        <v>0</v>
      </c>
      <c r="V543" s="15">
        <v>0</v>
      </c>
      <c r="W543" s="15">
        <v>39.546790000000001</v>
      </c>
      <c r="X543" s="15">
        <v>39.759349999999998</v>
      </c>
      <c r="Y543" s="15">
        <v>13.449470000000002</v>
      </c>
      <c r="Z543" s="15">
        <v>-55.287669999999999</v>
      </c>
      <c r="AA543" s="15">
        <v>29.371970000000001</v>
      </c>
      <c r="AB543" s="15">
        <v>137.18159</v>
      </c>
      <c r="AC543" s="15">
        <v>4.21347</v>
      </c>
      <c r="AD543" s="15">
        <v>-12.20914</v>
      </c>
      <c r="AE543" s="15">
        <v>18.942489999999999</v>
      </c>
      <c r="AF543" s="15">
        <v>54.462290000000003</v>
      </c>
      <c r="AG543" s="15">
        <f t="shared" si="41"/>
        <v>269.43061</v>
      </c>
      <c r="AH543" s="15">
        <v>-45.937230000000007</v>
      </c>
      <c r="AI543" s="15">
        <v>9.5790100000000002</v>
      </c>
      <c r="AJ543" s="15">
        <v>3.3673000000000002</v>
      </c>
      <c r="AK543" s="15">
        <v>32.084739999999996</v>
      </c>
      <c r="AL543" s="15">
        <v>16.131260000000001</v>
      </c>
      <c r="AM543" s="15">
        <v>-7.6854699999999996</v>
      </c>
      <c r="AN543" s="15">
        <v>2.4991099999999999</v>
      </c>
      <c r="AO543" s="15">
        <v>3.1278999999999999</v>
      </c>
      <c r="AP543" s="15">
        <v>3.1684999999999999</v>
      </c>
      <c r="AQ543" s="15">
        <v>3.4393000000000002</v>
      </c>
      <c r="AR543" s="15">
        <v>3.1278999999999999</v>
      </c>
      <c r="AS543" s="15">
        <v>3.1278999999999999</v>
      </c>
      <c r="AT543" s="15">
        <f t="shared" si="42"/>
        <v>26.030219999999996</v>
      </c>
      <c r="AU543" s="15">
        <v>0</v>
      </c>
      <c r="AV543" s="15">
        <v>3.1278999023437501</v>
      </c>
      <c r="AW543" s="15">
        <v>3.1278999023437501</v>
      </c>
      <c r="AX543" s="15">
        <v>3.1278999023437501</v>
      </c>
      <c r="AY543" s="15">
        <v>3.1278999023437501</v>
      </c>
      <c r="AZ543" s="15">
        <v>3.1278999023437501</v>
      </c>
      <c r="BA543" s="15">
        <v>3.1278999023437501</v>
      </c>
      <c r="BB543" s="15">
        <v>3.1278999023437501</v>
      </c>
      <c r="BC543" s="15">
        <v>3.1278999023437501</v>
      </c>
      <c r="BD543" s="15">
        <v>0</v>
      </c>
      <c r="BE543" s="15">
        <v>0</v>
      </c>
      <c r="BF543" s="15">
        <v>-9.3837001953124997</v>
      </c>
      <c r="BG543" s="15">
        <f t="shared" si="43"/>
        <v>15.639499023437498</v>
      </c>
      <c r="BH543" t="str">
        <f t="shared" si="44"/>
        <v>NYSEGCommon</v>
      </c>
      <c r="BI543" t="str">
        <f>VLOOKUP(BH543,[2]Summary!$C$29:$C$56,1,0)</f>
        <v>NYSEGCommon</v>
      </c>
      <c r="BJ543" s="16">
        <v>44562</v>
      </c>
    </row>
    <row r="544" spans="1:62" x14ac:dyDescent="0.25">
      <c r="A544" s="13" t="s">
        <v>924</v>
      </c>
      <c r="B544" s="13" t="s">
        <v>925</v>
      </c>
      <c r="C544" t="s">
        <v>926</v>
      </c>
      <c r="D544" t="s">
        <v>599</v>
      </c>
      <c r="E544" t="s">
        <v>19</v>
      </c>
      <c r="F544" s="13" t="s">
        <v>62</v>
      </c>
      <c r="G544" s="14"/>
      <c r="H544" s="15">
        <v>4.2912799999999995</v>
      </c>
      <c r="I544" s="15">
        <v>19.845980000000004</v>
      </c>
      <c r="J544" s="15">
        <v>233.83880999999997</v>
      </c>
      <c r="K544" s="15">
        <v>74.789570000000012</v>
      </c>
      <c r="L544" s="15">
        <v>593.34002999999996</v>
      </c>
      <c r="M544" s="15">
        <v>1043.7795999999996</v>
      </c>
      <c r="N544" s="15">
        <v>961.43477999999993</v>
      </c>
      <c r="O544" s="15">
        <v>2483.3101700000011</v>
      </c>
      <c r="P544" s="15">
        <v>3760.127590000001</v>
      </c>
      <c r="Q544" s="15">
        <v>7667.7872600000037</v>
      </c>
      <c r="R544" s="15">
        <v>3967.2362199999989</v>
      </c>
      <c r="S544" s="15">
        <v>4875.0874199999989</v>
      </c>
      <c r="T544" s="15">
        <f t="shared" si="40"/>
        <v>25684.868710000006</v>
      </c>
      <c r="U544" s="15">
        <v>1210.3337200000005</v>
      </c>
      <c r="V544" s="15">
        <v>1462.4462900000001</v>
      </c>
      <c r="W544" s="15">
        <v>1471.0045600000008</v>
      </c>
      <c r="X544" s="15">
        <v>2079.21108</v>
      </c>
      <c r="Y544" s="15">
        <v>1933.0081500000008</v>
      </c>
      <c r="Z544" s="15">
        <v>2286.6274500000009</v>
      </c>
      <c r="AA544" s="15">
        <v>870.97029999999995</v>
      </c>
      <c r="AB544" s="15">
        <v>962.54168999999979</v>
      </c>
      <c r="AC544" s="15">
        <v>4061.6034399999985</v>
      </c>
      <c r="AD544" s="15">
        <v>3672.1839800000007</v>
      </c>
      <c r="AE544" s="15">
        <v>3401.7363399999999</v>
      </c>
      <c r="AF544" s="15">
        <v>2740.7647099999995</v>
      </c>
      <c r="AG544" s="15">
        <f t="shared" si="41"/>
        <v>26152.431710000001</v>
      </c>
      <c r="AH544" s="15">
        <v>977.66367000000105</v>
      </c>
      <c r="AI544" s="15">
        <v>1686.3916100000004</v>
      </c>
      <c r="AJ544" s="15">
        <v>2124.6408899999992</v>
      </c>
      <c r="AK544" s="15">
        <v>1456.2079799999999</v>
      </c>
      <c r="AL544" s="15">
        <v>1707.6053900000009</v>
      </c>
      <c r="AM544" s="15">
        <v>1825.4464699999999</v>
      </c>
      <c r="AN544" s="15">
        <v>2031.8643099999995</v>
      </c>
      <c r="AO544" s="15">
        <v>2094.2630300000001</v>
      </c>
      <c r="AP544" s="15">
        <v>1888.8612700000006</v>
      </c>
      <c r="AQ544" s="15">
        <v>2286.0312099999978</v>
      </c>
      <c r="AR544" s="15">
        <v>5223.5141399999993</v>
      </c>
      <c r="AS544" s="15">
        <v>7049.6052100000006</v>
      </c>
      <c r="AT544" s="15">
        <f t="shared" si="42"/>
        <v>30352.09518</v>
      </c>
      <c r="AU544" s="15">
        <v>2090.6449668960572</v>
      </c>
      <c r="AV544" s="15">
        <v>3057.3748964843749</v>
      </c>
      <c r="AW544" s="15">
        <v>1093.737572265625</v>
      </c>
      <c r="AX544" s="15">
        <v>2885.2615976562502</v>
      </c>
      <c r="AY544" s="15">
        <v>1266.964015625</v>
      </c>
      <c r="AZ544" s="15">
        <v>3116.6291660156248</v>
      </c>
      <c r="BA544" s="15">
        <v>2633.0309167187493</v>
      </c>
      <c r="BB544" s="15">
        <v>2945.171802734375</v>
      </c>
      <c r="BC544" s="15">
        <v>2076.5427656249999</v>
      </c>
      <c r="BD544" s="15">
        <v>2420</v>
      </c>
      <c r="BE544" s="15">
        <v>2525</v>
      </c>
      <c r="BF544" s="15">
        <v>2526.6709999999998</v>
      </c>
      <c r="BG544" s="15">
        <f t="shared" si="43"/>
        <v>28637.028700021056</v>
      </c>
      <c r="BH544" t="str">
        <f t="shared" si="44"/>
        <v>NYSEGDIST</v>
      </c>
      <c r="BI544" t="str">
        <f>VLOOKUP(BH544,[2]Summary!$C$29:$C$56,1,0)</f>
        <v>NYSEGDist</v>
      </c>
      <c r="BJ544" s="16">
        <v>44562</v>
      </c>
    </row>
    <row r="545" spans="1:62" x14ac:dyDescent="0.25">
      <c r="A545" s="13" t="s">
        <v>927</v>
      </c>
      <c r="B545" s="13" t="s">
        <v>928</v>
      </c>
      <c r="C545" t="s">
        <v>929</v>
      </c>
      <c r="D545" t="s">
        <v>599</v>
      </c>
      <c r="E545" t="s">
        <v>19</v>
      </c>
      <c r="F545" s="13" t="s">
        <v>166</v>
      </c>
      <c r="G545" s="14"/>
      <c r="H545" s="15">
        <v>0</v>
      </c>
      <c r="I545" s="15">
        <v>0</v>
      </c>
      <c r="J545" s="15">
        <v>0</v>
      </c>
      <c r="K545" s="15">
        <v>0</v>
      </c>
      <c r="L545" s="15">
        <v>42.893999999999998</v>
      </c>
      <c r="M545" s="15">
        <v>9.7547000000000015</v>
      </c>
      <c r="N545" s="15">
        <v>347.99594999999999</v>
      </c>
      <c r="O545" s="15">
        <v>6.6725900000000005</v>
      </c>
      <c r="P545" s="15">
        <v>80.69829</v>
      </c>
      <c r="Q545" s="15">
        <v>18.510290000000001</v>
      </c>
      <c r="R545" s="15">
        <v>69.139699999999991</v>
      </c>
      <c r="S545" s="15">
        <v>2803.4621199999992</v>
      </c>
      <c r="T545" s="15">
        <f t="shared" si="40"/>
        <v>3379.1276399999992</v>
      </c>
      <c r="U545" s="15">
        <v>59.308869999999978</v>
      </c>
      <c r="V545" s="15">
        <v>104.95619000000001</v>
      </c>
      <c r="W545" s="15">
        <v>32.852070000000005</v>
      </c>
      <c r="X545" s="15">
        <v>-1631.2651899999994</v>
      </c>
      <c r="Y545" s="15">
        <v>13.046720000000002</v>
      </c>
      <c r="Z545" s="15">
        <v>11.443820000000001</v>
      </c>
      <c r="AA545" s="15">
        <v>652.12497999999994</v>
      </c>
      <c r="AB545" s="15">
        <v>31.017910000000008</v>
      </c>
      <c r="AC545" s="15">
        <v>536.91037999999992</v>
      </c>
      <c r="AD545" s="15">
        <v>22.211970000000001</v>
      </c>
      <c r="AE545" s="15">
        <v>389.51572999999996</v>
      </c>
      <c r="AF545" s="15">
        <v>873.13188000000025</v>
      </c>
      <c r="AG545" s="15">
        <f t="shared" si="41"/>
        <v>1095.2553300000006</v>
      </c>
      <c r="AH545" s="15">
        <v>241.41101999999998</v>
      </c>
      <c r="AI545" s="15">
        <v>8.8994500000000158</v>
      </c>
      <c r="AJ545" s="15">
        <v>613.21170000000006</v>
      </c>
      <c r="AK545" s="15">
        <v>-2.7475900000000073</v>
      </c>
      <c r="AL545" s="15">
        <v>27.220680000000005</v>
      </c>
      <c r="AM545" s="15">
        <v>25.258220000000001</v>
      </c>
      <c r="AN545" s="15">
        <v>86.95684</v>
      </c>
      <c r="AO545" s="15">
        <v>288.07175000000007</v>
      </c>
      <c r="AP545" s="15">
        <v>623.77044000000012</v>
      </c>
      <c r="AQ545" s="15">
        <v>164.56287999999995</v>
      </c>
      <c r="AR545" s="15">
        <v>562.09108000000015</v>
      </c>
      <c r="AS545" s="15">
        <v>387.41027999999994</v>
      </c>
      <c r="AT545" s="15">
        <f t="shared" si="42"/>
        <v>3026.1167500000006</v>
      </c>
      <c r="AU545" s="15">
        <v>35.799940135955808</v>
      </c>
      <c r="AV545" s="15">
        <v>31.738889770507811</v>
      </c>
      <c r="AW545" s="15">
        <v>-230.18125708007813</v>
      </c>
      <c r="AX545" s="15">
        <v>40.693470840454104</v>
      </c>
      <c r="AY545" s="15">
        <v>56.602081054687503</v>
      </c>
      <c r="AZ545" s="15">
        <v>269.54739691162109</v>
      </c>
      <c r="BA545" s="15">
        <v>37.653339843749997</v>
      </c>
      <c r="BB545" s="15">
        <v>39.723098144531249</v>
      </c>
      <c r="BC545" s="15">
        <v>30.693679199218749</v>
      </c>
      <c r="BD545" s="15">
        <v>24.43</v>
      </c>
      <c r="BE545" s="15">
        <v>24.43</v>
      </c>
      <c r="BF545" s="15">
        <v>24.43</v>
      </c>
      <c r="BG545" s="15">
        <f t="shared" si="43"/>
        <v>385.56063882064819</v>
      </c>
      <c r="BH545" t="str">
        <f t="shared" si="44"/>
        <v>NYSEGDIST</v>
      </c>
      <c r="BI545" t="str">
        <f>VLOOKUP(BH545,[2]Summary!$C$29:$C$56,1,0)</f>
        <v>NYSEGDist</v>
      </c>
      <c r="BJ545" s="16">
        <v>44562</v>
      </c>
    </row>
    <row r="546" spans="1:62" x14ac:dyDescent="0.25">
      <c r="A546" s="13" t="s">
        <v>930</v>
      </c>
      <c r="B546" s="13" t="s">
        <v>931</v>
      </c>
      <c r="C546" t="s">
        <v>932</v>
      </c>
      <c r="D546" t="s">
        <v>599</v>
      </c>
      <c r="E546" t="s">
        <v>301</v>
      </c>
      <c r="F546" s="13" t="s">
        <v>62</v>
      </c>
      <c r="G546" s="14"/>
      <c r="H546" s="15">
        <v>0</v>
      </c>
      <c r="I546" s="15">
        <v>0</v>
      </c>
      <c r="J546" s="15">
        <v>0</v>
      </c>
      <c r="K546" s="15">
        <v>0</v>
      </c>
      <c r="L546" s="15">
        <v>0</v>
      </c>
      <c r="M546" s="15">
        <v>0</v>
      </c>
      <c r="N546" s="15">
        <v>0</v>
      </c>
      <c r="O546" s="15">
        <v>0</v>
      </c>
      <c r="P546" s="15">
        <v>0</v>
      </c>
      <c r="Q546" s="15">
        <v>0</v>
      </c>
      <c r="R546" s="15">
        <v>0</v>
      </c>
      <c r="S546" s="15">
        <v>2510.74512</v>
      </c>
      <c r="T546" s="15">
        <f t="shared" si="40"/>
        <v>2510.74512</v>
      </c>
      <c r="U546" s="15">
        <v>7.16256</v>
      </c>
      <c r="V546" s="15">
        <v>232.32679000000002</v>
      </c>
      <c r="W546" s="15">
        <v>17.878490000000003</v>
      </c>
      <c r="X546" s="15">
        <v>16.262830000000001</v>
      </c>
      <c r="Y546" s="15">
        <v>16.253790000000002</v>
      </c>
      <c r="Z546" s="15">
        <v>67.807450000000003</v>
      </c>
      <c r="AA546" s="15">
        <v>1029.91731</v>
      </c>
      <c r="AB546" s="15">
        <v>583.44189999999992</v>
      </c>
      <c r="AC546" s="15">
        <v>653.66120999999998</v>
      </c>
      <c r="AD546" s="15">
        <v>860.69686000000002</v>
      </c>
      <c r="AE546" s="15">
        <v>3415.7977700000006</v>
      </c>
      <c r="AF546" s="15">
        <v>3310.99242</v>
      </c>
      <c r="AG546" s="15">
        <f t="shared" si="41"/>
        <v>10212.199380000002</v>
      </c>
      <c r="AH546" s="15">
        <v>77.903010000000009</v>
      </c>
      <c r="AI546" s="15">
        <v>119.86978999999999</v>
      </c>
      <c r="AJ546" s="15">
        <v>1674.7401100000002</v>
      </c>
      <c r="AK546" s="15">
        <v>1333.6631199999999</v>
      </c>
      <c r="AL546" s="15">
        <v>-29.050609999999999</v>
      </c>
      <c r="AM546" s="15">
        <v>198.74960999999999</v>
      </c>
      <c r="AN546" s="15">
        <v>2519.1992300000002</v>
      </c>
      <c r="AO546" s="15">
        <v>373.49442000000005</v>
      </c>
      <c r="AP546" s="15">
        <v>502.11571000000004</v>
      </c>
      <c r="AQ546" s="15">
        <v>207.31440000000001</v>
      </c>
      <c r="AR546" s="15">
        <v>481.15033</v>
      </c>
      <c r="AS546" s="15">
        <v>1009.9541800000002</v>
      </c>
      <c r="AT546" s="15">
        <f t="shared" si="42"/>
        <v>8469.1033000000007</v>
      </c>
      <c r="AU546" s="15">
        <v>23.313029602050783</v>
      </c>
      <c r="AV546" s="15">
        <v>42.280339263916012</v>
      </c>
      <c r="AW546" s="15">
        <v>43.268030090332033</v>
      </c>
      <c r="AX546" s="15">
        <v>97.519420776367184</v>
      </c>
      <c r="AY546" s="15">
        <v>64.486890716552736</v>
      </c>
      <c r="AZ546" s="15">
        <v>47.698261108398441</v>
      </c>
      <c r="BA546" s="15">
        <v>1943.3293848571777</v>
      </c>
      <c r="BB546" s="15">
        <v>1225.5032016601563</v>
      </c>
      <c r="BC546" s="15">
        <v>26.709170654296877</v>
      </c>
      <c r="BD546" s="15">
        <v>1325.0965000000001</v>
      </c>
      <c r="BE546" s="15">
        <v>1325.0965000000001</v>
      </c>
      <c r="BF546" s="15">
        <v>2134.366</v>
      </c>
      <c r="BG546" s="15">
        <f t="shared" si="43"/>
        <v>8298.6667287292476</v>
      </c>
      <c r="BH546" t="str">
        <f t="shared" si="44"/>
        <v>NYSEGCommon</v>
      </c>
      <c r="BI546" t="str">
        <f>VLOOKUP(BH546,[2]Summary!$C$29:$C$56,1,0)</f>
        <v>NYSEGCommon</v>
      </c>
      <c r="BJ546" s="16">
        <v>44562</v>
      </c>
    </row>
    <row r="547" spans="1:62" x14ac:dyDescent="0.25">
      <c r="A547" s="13" t="s">
        <v>933</v>
      </c>
      <c r="B547" s="13" t="s">
        <v>934</v>
      </c>
      <c r="C547" t="s">
        <v>935</v>
      </c>
      <c r="D547" t="s">
        <v>599</v>
      </c>
      <c r="E547" t="s">
        <v>301</v>
      </c>
      <c r="F547" s="13" t="s">
        <v>33</v>
      </c>
      <c r="G547" s="14"/>
      <c r="H547" s="15">
        <v>0</v>
      </c>
      <c r="I547" s="15">
        <v>0</v>
      </c>
      <c r="J547" s="15">
        <v>0</v>
      </c>
      <c r="K547" s="15">
        <v>0</v>
      </c>
      <c r="L547" s="15">
        <v>4.4820000000000002</v>
      </c>
      <c r="M547" s="15">
        <v>-1.0044</v>
      </c>
      <c r="N547" s="15">
        <v>29.15672</v>
      </c>
      <c r="O547" s="15">
        <v>0</v>
      </c>
      <c r="P547" s="15">
        <v>93.795559999999995</v>
      </c>
      <c r="Q547" s="15">
        <v>105.82299</v>
      </c>
      <c r="R547" s="15">
        <v>0.33100000000000002</v>
      </c>
      <c r="S547" s="15">
        <v>8.5091800000000006</v>
      </c>
      <c r="T547" s="15">
        <f t="shared" si="40"/>
        <v>241.09305000000001</v>
      </c>
      <c r="U547" s="15">
        <v>0</v>
      </c>
      <c r="V547" s="15">
        <v>-6.3496499999999996</v>
      </c>
      <c r="W547" s="15">
        <v>6.3439999999999996E-2</v>
      </c>
      <c r="X547" s="15">
        <v>5.1861199999999998</v>
      </c>
      <c r="Y547" s="15">
        <v>2.2692100000000002</v>
      </c>
      <c r="Z547" s="15">
        <v>-8.8502700000000001</v>
      </c>
      <c r="AA547" s="15">
        <v>133.27744000000001</v>
      </c>
      <c r="AB547" s="15">
        <v>56.428280000000001</v>
      </c>
      <c r="AC547" s="15">
        <v>15.921830000000002</v>
      </c>
      <c r="AD547" s="15">
        <v>30.686250000000001</v>
      </c>
      <c r="AE547" s="15">
        <v>0</v>
      </c>
      <c r="AF547" s="15">
        <v>126.72528</v>
      </c>
      <c r="AG547" s="15">
        <f t="shared" si="41"/>
        <v>355.35793000000001</v>
      </c>
      <c r="AH547" s="15">
        <v>-10.422639999999999</v>
      </c>
      <c r="AI547" s="15">
        <v>0</v>
      </c>
      <c r="AJ547" s="15">
        <v>0</v>
      </c>
      <c r="AK547" s="15">
        <v>5.3395200000000003</v>
      </c>
      <c r="AL547" s="15">
        <v>0</v>
      </c>
      <c r="AM547" s="15">
        <v>142.38765000000001</v>
      </c>
      <c r="AN547" s="15">
        <v>50.276770000000006</v>
      </c>
      <c r="AO547" s="15">
        <v>153.48268999999999</v>
      </c>
      <c r="AP547" s="15">
        <v>58.51914</v>
      </c>
      <c r="AQ547" s="15">
        <v>0</v>
      </c>
      <c r="AR547" s="15">
        <v>0</v>
      </c>
      <c r="AS547" s="15">
        <v>5.1692799999999997</v>
      </c>
      <c r="AT547" s="15">
        <f t="shared" si="42"/>
        <v>404.75241</v>
      </c>
      <c r="AU547" s="15">
        <v>0</v>
      </c>
      <c r="AV547" s="15">
        <v>0</v>
      </c>
      <c r="AW547" s="15">
        <v>117.2898828125</v>
      </c>
      <c r="AX547" s="15">
        <v>0</v>
      </c>
      <c r="AY547" s="15">
        <v>52.969218750000003</v>
      </c>
      <c r="AZ547" s="15">
        <v>0</v>
      </c>
      <c r="BA547" s="15">
        <v>0</v>
      </c>
      <c r="BB547" s="15">
        <v>385.38140625</v>
      </c>
      <c r="BC547" s="15">
        <v>3.395</v>
      </c>
      <c r="BD547" s="15">
        <v>0</v>
      </c>
      <c r="BE547" s="15">
        <v>119.6795625</v>
      </c>
      <c r="BF547" s="15">
        <v>0</v>
      </c>
      <c r="BG547" s="15">
        <f t="shared" si="43"/>
        <v>678.71507031249996</v>
      </c>
      <c r="BH547" t="str">
        <f t="shared" si="44"/>
        <v>NYSEGCommon</v>
      </c>
      <c r="BI547" t="str">
        <f>VLOOKUP(BH547,[2]Summary!$C$29:$C$56,1,0)</f>
        <v>NYSEGCommon</v>
      </c>
      <c r="BJ547" s="16">
        <v>44531</v>
      </c>
    </row>
    <row r="548" spans="1:62" x14ac:dyDescent="0.25">
      <c r="A548" s="13" t="s">
        <v>936</v>
      </c>
      <c r="B548" s="13" t="s">
        <v>937</v>
      </c>
      <c r="C548" t="s">
        <v>938</v>
      </c>
      <c r="D548" t="s">
        <v>599</v>
      </c>
      <c r="E548" t="s">
        <v>301</v>
      </c>
      <c r="F548" s="13" t="s">
        <v>33</v>
      </c>
      <c r="G548" s="14"/>
      <c r="H548" s="15">
        <v>0</v>
      </c>
      <c r="I548" s="15">
        <v>0</v>
      </c>
      <c r="J548" s="15">
        <v>8.9040000000000008E-2</v>
      </c>
      <c r="K548" s="15">
        <v>0</v>
      </c>
      <c r="L548" s="15">
        <v>85.523210000000006</v>
      </c>
      <c r="M548" s="15">
        <v>5.43072</v>
      </c>
      <c r="N548" s="15">
        <v>4.4166400000000001</v>
      </c>
      <c r="O548" s="15">
        <v>1.6579999999999998E-2</v>
      </c>
      <c r="P548" s="15">
        <v>0</v>
      </c>
      <c r="Q548" s="15">
        <v>16.832329999999999</v>
      </c>
      <c r="R548" s="15">
        <v>0</v>
      </c>
      <c r="S548" s="15">
        <v>0</v>
      </c>
      <c r="T548" s="15">
        <f t="shared" si="40"/>
        <v>112.30852</v>
      </c>
      <c r="U548" s="15">
        <v>0</v>
      </c>
      <c r="V548" s="15">
        <v>0</v>
      </c>
      <c r="W548" s="15">
        <v>0</v>
      </c>
      <c r="X548" s="15">
        <v>0</v>
      </c>
      <c r="Y548" s="15">
        <v>0</v>
      </c>
      <c r="Z548" s="15">
        <v>8.5911000000000008</v>
      </c>
      <c r="AA548" s="15">
        <v>58.909269999999999</v>
      </c>
      <c r="AB548" s="15">
        <v>34.79562</v>
      </c>
      <c r="AC548" s="15">
        <v>247.05345</v>
      </c>
      <c r="AD548" s="15">
        <v>1.0000000000000001E-5</v>
      </c>
      <c r="AE548" s="15">
        <v>115.09230000000001</v>
      </c>
      <c r="AF548" s="15">
        <v>27.726140000000001</v>
      </c>
      <c r="AG548" s="15">
        <f t="shared" si="41"/>
        <v>492.16789</v>
      </c>
      <c r="AH548" s="15">
        <v>2.2338</v>
      </c>
      <c r="AI548" s="15">
        <v>0</v>
      </c>
      <c r="AJ548" s="15">
        <v>0</v>
      </c>
      <c r="AK548" s="15">
        <v>0</v>
      </c>
      <c r="AL548" s="15">
        <v>0</v>
      </c>
      <c r="AM548" s="15">
        <v>0</v>
      </c>
      <c r="AN548" s="15">
        <v>282.07840999999996</v>
      </c>
      <c r="AO548" s="15">
        <v>4.91249</v>
      </c>
      <c r="AP548" s="15">
        <v>0</v>
      </c>
      <c r="AQ548" s="15">
        <v>55.029690000000002</v>
      </c>
      <c r="AR548" s="15">
        <v>3.2905699999999998</v>
      </c>
      <c r="AS548" s="15">
        <v>0.43507999999999997</v>
      </c>
      <c r="AT548" s="15">
        <f t="shared" si="42"/>
        <v>347.98003999999997</v>
      </c>
      <c r="AU548" s="15">
        <v>1.9949599609374999</v>
      </c>
      <c r="AV548" s="15">
        <v>0</v>
      </c>
      <c r="AW548" s="15">
        <v>0</v>
      </c>
      <c r="AX548" s="15">
        <v>0</v>
      </c>
      <c r="AY548" s="15">
        <v>10.617889648437499</v>
      </c>
      <c r="AZ548" s="15">
        <v>3.2055700683593749</v>
      </c>
      <c r="BA548" s="15">
        <v>0</v>
      </c>
      <c r="BB548" s="15">
        <v>93.085046875000003</v>
      </c>
      <c r="BC548" s="15">
        <v>0.20800999450683594</v>
      </c>
      <c r="BD548" s="15">
        <v>0</v>
      </c>
      <c r="BE548" s="15">
        <v>71.752507812499999</v>
      </c>
      <c r="BF548" s="15">
        <v>0</v>
      </c>
      <c r="BG548" s="15">
        <f t="shared" si="43"/>
        <v>180.86398435974121</v>
      </c>
      <c r="BH548" t="str">
        <f t="shared" si="44"/>
        <v>NYSEGCommon</v>
      </c>
      <c r="BI548" t="str">
        <f>VLOOKUP(BH548,[2]Summary!$C$29:$C$56,1,0)</f>
        <v>NYSEGCommon</v>
      </c>
      <c r="BJ548" s="16">
        <v>44531</v>
      </c>
    </row>
    <row r="549" spans="1:62" x14ac:dyDescent="0.25">
      <c r="A549" s="13" t="s">
        <v>939</v>
      </c>
      <c r="B549" s="13" t="s">
        <v>940</v>
      </c>
      <c r="C549" t="s">
        <v>941</v>
      </c>
      <c r="D549" t="s">
        <v>599</v>
      </c>
      <c r="E549" t="s">
        <v>301</v>
      </c>
      <c r="F549" s="13" t="s">
        <v>33</v>
      </c>
      <c r="G549" s="14"/>
      <c r="H549" s="15">
        <v>0</v>
      </c>
      <c r="I549" s="15">
        <v>0.46575</v>
      </c>
      <c r="J549" s="15">
        <v>0</v>
      </c>
      <c r="K549" s="15">
        <v>0</v>
      </c>
      <c r="L549" s="15">
        <v>0</v>
      </c>
      <c r="M549" s="15">
        <v>0</v>
      </c>
      <c r="N549" s="15">
        <v>0</v>
      </c>
      <c r="O549" s="15">
        <v>0</v>
      </c>
      <c r="P549" s="15">
        <v>0</v>
      </c>
      <c r="Q549" s="15">
        <v>0</v>
      </c>
      <c r="R549" s="15">
        <v>0</v>
      </c>
      <c r="S549" s="15">
        <v>9.1131700000000002</v>
      </c>
      <c r="T549" s="15">
        <f t="shared" si="40"/>
        <v>9.5789200000000001</v>
      </c>
      <c r="U549" s="15">
        <v>0</v>
      </c>
      <c r="V549" s="15">
        <v>0</v>
      </c>
      <c r="W549" s="15">
        <v>0</v>
      </c>
      <c r="X549" s="15">
        <v>7.4533999999999994</v>
      </c>
      <c r="Y549" s="15">
        <v>0.39917999999999998</v>
      </c>
      <c r="Z549" s="15">
        <v>22.947299999999998</v>
      </c>
      <c r="AA549" s="15">
        <v>77.316079999999999</v>
      </c>
      <c r="AB549" s="15">
        <v>0</v>
      </c>
      <c r="AC549" s="15">
        <v>0</v>
      </c>
      <c r="AD549" s="15">
        <v>0</v>
      </c>
      <c r="AE549" s="15">
        <v>18.954000000000001</v>
      </c>
      <c r="AF549" s="15">
        <v>0</v>
      </c>
      <c r="AG549" s="15">
        <f t="shared" si="41"/>
        <v>127.06996000000001</v>
      </c>
      <c r="AH549" s="15">
        <v>0</v>
      </c>
      <c r="AI549" s="15">
        <v>0</v>
      </c>
      <c r="AJ549" s="15">
        <v>0</v>
      </c>
      <c r="AK549" s="15">
        <v>0</v>
      </c>
      <c r="AL549" s="15">
        <v>160.04520000000002</v>
      </c>
      <c r="AM549" s="15">
        <v>17.651419999999998</v>
      </c>
      <c r="AN549" s="15">
        <v>0</v>
      </c>
      <c r="AO549" s="15">
        <v>37.898470000000003</v>
      </c>
      <c r="AP549" s="15">
        <v>0.27141000000000004</v>
      </c>
      <c r="AQ549" s="15">
        <v>3.97261</v>
      </c>
      <c r="AR549" s="15">
        <v>33.005619999999993</v>
      </c>
      <c r="AS549" s="15">
        <v>-11.39964</v>
      </c>
      <c r="AT549" s="15">
        <f t="shared" si="42"/>
        <v>241.44509000000002</v>
      </c>
      <c r="AU549" s="15">
        <v>0</v>
      </c>
      <c r="AV549" s="15">
        <v>-0.6104199829101562</v>
      </c>
      <c r="AW549" s="15">
        <v>-16.2</v>
      </c>
      <c r="AX549" s="15">
        <v>0</v>
      </c>
      <c r="AY549" s="15">
        <v>159.794640625</v>
      </c>
      <c r="AZ549" s="15">
        <v>268.28637500000002</v>
      </c>
      <c r="BA549" s="15">
        <v>0.83764001464843751</v>
      </c>
      <c r="BB549" s="15">
        <v>31.036869140625001</v>
      </c>
      <c r="BC549" s="15">
        <v>0</v>
      </c>
      <c r="BD549" s="15">
        <v>59.949109374999999</v>
      </c>
      <c r="BE549" s="15">
        <v>25.385359375</v>
      </c>
      <c r="BF549" s="15">
        <v>50.607429687500002</v>
      </c>
      <c r="BG549" s="15">
        <f t="shared" si="43"/>
        <v>579.08700323486335</v>
      </c>
      <c r="BH549" t="str">
        <f t="shared" si="44"/>
        <v>NYSEGCommon</v>
      </c>
      <c r="BI549" t="str">
        <f>VLOOKUP(BH549,[2]Summary!$C$29:$C$56,1,0)</f>
        <v>NYSEGCommon</v>
      </c>
      <c r="BJ549" s="16">
        <v>44562</v>
      </c>
    </row>
    <row r="550" spans="1:62" x14ac:dyDescent="0.25">
      <c r="A550" s="13" t="s">
        <v>942</v>
      </c>
      <c r="B550" s="13" t="s">
        <v>943</v>
      </c>
      <c r="C550" t="s">
        <v>944</v>
      </c>
      <c r="D550" t="s">
        <v>599</v>
      </c>
      <c r="E550" t="s">
        <v>301</v>
      </c>
      <c r="F550" s="13" t="s">
        <v>33</v>
      </c>
      <c r="G550" s="14"/>
      <c r="H550" s="15">
        <v>0</v>
      </c>
      <c r="I550" s="15">
        <v>0</v>
      </c>
      <c r="J550" s="15">
        <v>2.0903800000000001</v>
      </c>
      <c r="K550" s="15">
        <v>0</v>
      </c>
      <c r="L550" s="15">
        <v>0</v>
      </c>
      <c r="M550" s="15">
        <v>0</v>
      </c>
      <c r="N550" s="15">
        <v>0</v>
      </c>
      <c r="O550" s="15">
        <v>0</v>
      </c>
      <c r="P550" s="15">
        <v>32.187779999999997</v>
      </c>
      <c r="Q550" s="15">
        <v>10.625</v>
      </c>
      <c r="R550" s="15">
        <v>0</v>
      </c>
      <c r="S550" s="15">
        <v>0</v>
      </c>
      <c r="T550" s="15">
        <f t="shared" si="40"/>
        <v>44.90316</v>
      </c>
      <c r="U550" s="15">
        <v>0</v>
      </c>
      <c r="V550" s="15">
        <v>0</v>
      </c>
      <c r="W550" s="15">
        <v>0</v>
      </c>
      <c r="X550" s="15">
        <v>129.27233999999999</v>
      </c>
      <c r="Y550" s="15">
        <v>0.25272</v>
      </c>
      <c r="Z550" s="15">
        <v>7.0574399999999997</v>
      </c>
      <c r="AA550" s="15">
        <v>0</v>
      </c>
      <c r="AB550" s="15">
        <v>7.03268</v>
      </c>
      <c r="AC550" s="15">
        <v>12.363150000000001</v>
      </c>
      <c r="AD550" s="15">
        <v>98.864760000000004</v>
      </c>
      <c r="AE550" s="15">
        <v>29.24484</v>
      </c>
      <c r="AF550" s="15">
        <v>216.80870000000002</v>
      </c>
      <c r="AG550" s="15">
        <f t="shared" si="41"/>
        <v>500.89662999999996</v>
      </c>
      <c r="AH550" s="15">
        <v>0.81833</v>
      </c>
      <c r="AI550" s="15">
        <v>0.10086000000000001</v>
      </c>
      <c r="AJ550" s="15">
        <v>0</v>
      </c>
      <c r="AK550" s="15">
        <v>0</v>
      </c>
      <c r="AL550" s="15">
        <v>130.56374</v>
      </c>
      <c r="AM550" s="15">
        <v>38.295319999999997</v>
      </c>
      <c r="AN550" s="15">
        <v>18.859650000000002</v>
      </c>
      <c r="AO550" s="15">
        <v>91.19765000000001</v>
      </c>
      <c r="AP550" s="15">
        <v>345.42496999999997</v>
      </c>
      <c r="AQ550" s="15">
        <v>44.517129999999995</v>
      </c>
      <c r="AR550" s="15">
        <v>4.8236800000000004</v>
      </c>
      <c r="AS550" s="15">
        <v>594.44764999999995</v>
      </c>
      <c r="AT550" s="15">
        <f t="shared" si="42"/>
        <v>1269.04898</v>
      </c>
      <c r="AU550" s="15">
        <v>-3.3966699218750001</v>
      </c>
      <c r="AV550" s="15">
        <v>0</v>
      </c>
      <c r="AW550" s="15">
        <v>-0.36244000244140623</v>
      </c>
      <c r="AX550" s="15">
        <v>5.3860097656250003</v>
      </c>
      <c r="AY550" s="15">
        <v>506.31409374999998</v>
      </c>
      <c r="AZ550" s="15">
        <v>-0.1984499969482422</v>
      </c>
      <c r="BA550" s="15">
        <v>222.12109375</v>
      </c>
      <c r="BB550" s="15">
        <v>3.0104399414062502</v>
      </c>
      <c r="BC550" s="15">
        <v>308.57853125000003</v>
      </c>
      <c r="BD550" s="15">
        <v>90</v>
      </c>
      <c r="BE550" s="15">
        <v>85</v>
      </c>
      <c r="BF550" s="15">
        <v>87.344648437499998</v>
      </c>
      <c r="BG550" s="15">
        <f t="shared" si="43"/>
        <v>1303.7972569732665</v>
      </c>
      <c r="BH550" t="str">
        <f t="shared" si="44"/>
        <v>NYSEGCommon</v>
      </c>
      <c r="BI550" t="str">
        <f>VLOOKUP(BH550,[2]Summary!$C$29:$C$56,1,0)</f>
        <v>NYSEGCommon</v>
      </c>
      <c r="BJ550" s="16">
        <v>44562</v>
      </c>
    </row>
    <row r="551" spans="1:62" x14ac:dyDescent="0.25">
      <c r="A551" s="13" t="s">
        <v>945</v>
      </c>
      <c r="B551" s="13" t="s">
        <v>946</v>
      </c>
      <c r="C551" t="s">
        <v>947</v>
      </c>
      <c r="D551" t="s">
        <v>599</v>
      </c>
      <c r="E551" t="s">
        <v>301</v>
      </c>
      <c r="F551" s="13" t="s">
        <v>33</v>
      </c>
      <c r="G551" s="14"/>
      <c r="H551" s="15">
        <v>28.401610000000002</v>
      </c>
      <c r="I551" s="15">
        <v>0</v>
      </c>
      <c r="J551" s="15">
        <v>0</v>
      </c>
      <c r="K551" s="15">
        <v>0</v>
      </c>
      <c r="L551" s="15">
        <v>167.62139999999999</v>
      </c>
      <c r="M551" s="15">
        <v>33.524279999999997</v>
      </c>
      <c r="N551" s="15">
        <v>33.524279999999997</v>
      </c>
      <c r="O551" s="15">
        <v>33.524279999999997</v>
      </c>
      <c r="P551" s="15">
        <v>33.524279999999997</v>
      </c>
      <c r="Q551" s="15">
        <v>288.98628000000002</v>
      </c>
      <c r="R551" s="15">
        <v>49.746119999999998</v>
      </c>
      <c r="S551" s="15">
        <v>33.524279999999997</v>
      </c>
      <c r="T551" s="15">
        <f t="shared" si="40"/>
        <v>702.37680999999998</v>
      </c>
      <c r="U551" s="15">
        <v>0</v>
      </c>
      <c r="V551" s="15">
        <v>0</v>
      </c>
      <c r="W551" s="15">
        <v>93.123000000000005</v>
      </c>
      <c r="X551" s="15">
        <v>41.036000000000001</v>
      </c>
      <c r="Y551" s="15">
        <v>31.67568</v>
      </c>
      <c r="Z551" s="15">
        <v>31.041</v>
      </c>
      <c r="AA551" s="15">
        <v>31.041</v>
      </c>
      <c r="AB551" s="15">
        <v>31.041</v>
      </c>
      <c r="AC551" s="15">
        <v>31.041</v>
      </c>
      <c r="AD551" s="15">
        <v>140.03959</v>
      </c>
      <c r="AE551" s="15">
        <v>31.041</v>
      </c>
      <c r="AF551" s="15">
        <v>31.040959999999998</v>
      </c>
      <c r="AG551" s="15">
        <f t="shared" si="41"/>
        <v>492.12022999999999</v>
      </c>
      <c r="AH551" s="15">
        <v>6.9214099999999998</v>
      </c>
      <c r="AI551" s="15">
        <v>0</v>
      </c>
      <c r="AJ551" s="15">
        <v>0</v>
      </c>
      <c r="AK551" s="15">
        <v>45.994450000000001</v>
      </c>
      <c r="AL551" s="15">
        <v>369.11094000000003</v>
      </c>
      <c r="AM551" s="15">
        <v>164.64641</v>
      </c>
      <c r="AN551" s="15">
        <v>110.83266999999999</v>
      </c>
      <c r="AO551" s="15">
        <v>25.832669999999997</v>
      </c>
      <c r="AP551" s="15">
        <v>14.632669999999997</v>
      </c>
      <c r="AQ551" s="15">
        <v>37.032669999999996</v>
      </c>
      <c r="AR551" s="15">
        <v>51.665289999999999</v>
      </c>
      <c r="AS551" s="15">
        <v>0.26466000000000001</v>
      </c>
      <c r="AT551" s="15">
        <f t="shared" si="42"/>
        <v>826.93384000000003</v>
      </c>
      <c r="AU551" s="15">
        <v>6.9940002441406246E-2</v>
      </c>
      <c r="AV551" s="15">
        <v>0</v>
      </c>
      <c r="AW551" s="15">
        <v>802.04962499999999</v>
      </c>
      <c r="AX551" s="15">
        <v>148.81084375</v>
      </c>
      <c r="AY551" s="15">
        <v>37.202730468749998</v>
      </c>
      <c r="AZ551" s="15">
        <v>0</v>
      </c>
      <c r="BA551" s="15">
        <v>103.7905390625</v>
      </c>
      <c r="BB551" s="15">
        <v>1.89527001953125</v>
      </c>
      <c r="BC551" s="15">
        <v>1.89527001953125</v>
      </c>
      <c r="BD551" s="15">
        <v>0</v>
      </c>
      <c r="BE551" s="15">
        <v>0</v>
      </c>
      <c r="BF551" s="15">
        <v>3.2760500488281248</v>
      </c>
      <c r="BG551" s="15">
        <f t="shared" si="43"/>
        <v>1098.990268371582</v>
      </c>
      <c r="BH551" t="str">
        <f t="shared" si="44"/>
        <v>NYSEGCommon</v>
      </c>
      <c r="BI551" t="str">
        <f>VLOOKUP(BH551,[2]Summary!$C$29:$C$56,1,0)</f>
        <v>NYSEGCommon</v>
      </c>
      <c r="BJ551" s="16">
        <v>44562</v>
      </c>
    </row>
    <row r="552" spans="1:62" x14ac:dyDescent="0.25">
      <c r="A552" s="13" t="s">
        <v>948</v>
      </c>
      <c r="B552" s="13" t="s">
        <v>949</v>
      </c>
      <c r="C552" t="s">
        <v>950</v>
      </c>
      <c r="D552" t="s">
        <v>596</v>
      </c>
      <c r="E552" t="s">
        <v>301</v>
      </c>
      <c r="F552" s="13" t="s">
        <v>62</v>
      </c>
      <c r="G552" s="14"/>
      <c r="H552" s="15">
        <v>14.480990000000002</v>
      </c>
      <c r="I552" s="15">
        <v>99.795639999999992</v>
      </c>
      <c r="J552" s="15">
        <v>6.3147200000000003</v>
      </c>
      <c r="K552" s="15">
        <v>0.16939999999999997</v>
      </c>
      <c r="L552" s="15">
        <v>28.328379999999996</v>
      </c>
      <c r="M552" s="15">
        <v>163.89520000000002</v>
      </c>
      <c r="N552" s="15">
        <v>38.494939999999993</v>
      </c>
      <c r="O552" s="15">
        <v>40.608849999999997</v>
      </c>
      <c r="P552" s="15">
        <v>20.97692</v>
      </c>
      <c r="Q552" s="15">
        <v>12.42361</v>
      </c>
      <c r="R552" s="15">
        <v>64.755009999999999</v>
      </c>
      <c r="S552" s="15">
        <v>591.91615000000002</v>
      </c>
      <c r="T552" s="15">
        <f t="shared" si="40"/>
        <v>1082.1598100000001</v>
      </c>
      <c r="U552" s="15">
        <v>29.390350000000002</v>
      </c>
      <c r="V552" s="15">
        <v>6.1596599999999997</v>
      </c>
      <c r="W552" s="15">
        <v>5.7745800000000003</v>
      </c>
      <c r="X552" s="15">
        <v>7.6361000000000008</v>
      </c>
      <c r="Y552" s="15">
        <v>4.2300900000000006</v>
      </c>
      <c r="Z552" s="15">
        <v>2.3093599999999999</v>
      </c>
      <c r="AA552" s="15">
        <v>6.2433199999999998</v>
      </c>
      <c r="AB552" s="15">
        <v>3.1578199999999996</v>
      </c>
      <c r="AC552" s="15">
        <v>1.5343</v>
      </c>
      <c r="AD552" s="15">
        <v>98.128190000000004</v>
      </c>
      <c r="AE552" s="15">
        <v>2.3962499999999993</v>
      </c>
      <c r="AF552" s="15">
        <v>27.810450000000003</v>
      </c>
      <c r="AG552" s="15">
        <f t="shared" si="41"/>
        <v>194.77047000000002</v>
      </c>
      <c r="AH552" s="15">
        <v>1.6850999999999998</v>
      </c>
      <c r="AI552" s="15">
        <v>1.5763900000000002</v>
      </c>
      <c r="AJ552" s="15">
        <v>4.7708900000000005</v>
      </c>
      <c r="AK552" s="15">
        <v>1.5963699999999998</v>
      </c>
      <c r="AL552" s="15">
        <v>1.22499</v>
      </c>
      <c r="AM552" s="15">
        <v>1.7211100000000001</v>
      </c>
      <c r="AN552" s="15">
        <v>2.7061200000000003</v>
      </c>
      <c r="AO552" s="15">
        <v>18.398209999999999</v>
      </c>
      <c r="AP552" s="15">
        <v>2.6835200000000001</v>
      </c>
      <c r="AQ552" s="15">
        <v>6.6224600000000011</v>
      </c>
      <c r="AR552" s="15">
        <v>69.699830000000006</v>
      </c>
      <c r="AS552" s="15">
        <v>2.7655700000000003</v>
      </c>
      <c r="AT552" s="15">
        <f t="shared" si="42"/>
        <v>115.45056000000001</v>
      </c>
      <c r="AU552" s="15">
        <v>2.6667900390625001</v>
      </c>
      <c r="AV552" s="15">
        <v>2.4087099609374998</v>
      </c>
      <c r="AW552" s="15">
        <v>3.0802099609375002</v>
      </c>
      <c r="AX552" s="15">
        <v>2.7255200195312499</v>
      </c>
      <c r="AY552" s="15">
        <v>87.155027832031251</v>
      </c>
      <c r="AZ552" s="15">
        <v>17.19756982421875</v>
      </c>
      <c r="BA552" s="15">
        <v>51.658948242187499</v>
      </c>
      <c r="BB552" s="15">
        <v>2.8127099609375001</v>
      </c>
      <c r="BC552" s="15">
        <v>2.8491900024414063</v>
      </c>
      <c r="BD552" s="15">
        <v>6.04</v>
      </c>
      <c r="BE552" s="15">
        <v>6.04</v>
      </c>
      <c r="BF552" s="15">
        <v>6.04</v>
      </c>
      <c r="BG552" s="15">
        <f t="shared" si="43"/>
        <v>190.67467584228513</v>
      </c>
      <c r="BH552" t="str">
        <f t="shared" si="44"/>
        <v>RGECommon</v>
      </c>
      <c r="BI552" t="str">
        <f>VLOOKUP(BH552,[2]Summary!$C$29:$C$56,1,0)</f>
        <v>RGECommon</v>
      </c>
      <c r="BJ552" s="16">
        <v>44562</v>
      </c>
    </row>
    <row r="553" spans="1:62" x14ac:dyDescent="0.25">
      <c r="A553" s="13" t="s">
        <v>951</v>
      </c>
      <c r="B553" s="13" t="s">
        <v>952</v>
      </c>
      <c r="C553" t="s">
        <v>953</v>
      </c>
      <c r="D553" t="s">
        <v>599</v>
      </c>
      <c r="E553" t="s">
        <v>301</v>
      </c>
      <c r="F553" s="13" t="s">
        <v>33</v>
      </c>
      <c r="G553" s="14"/>
      <c r="H553" s="15">
        <v>13.55908</v>
      </c>
      <c r="I553" s="15">
        <v>0</v>
      </c>
      <c r="J553" s="15">
        <v>0</v>
      </c>
      <c r="K553" s="15">
        <v>7.5816000000000008</v>
      </c>
      <c r="L553" s="15">
        <v>112.40960000000001</v>
      </c>
      <c r="M553" s="15">
        <v>51.590919999999997</v>
      </c>
      <c r="N553" s="15">
        <v>22.481919999999999</v>
      </c>
      <c r="O553" s="15">
        <v>44.419419999999995</v>
      </c>
      <c r="P553" s="15">
        <v>22.481919999999999</v>
      </c>
      <c r="Q553" s="15">
        <v>22.481919999999999</v>
      </c>
      <c r="R553" s="15">
        <v>22.481919999999999</v>
      </c>
      <c r="S553" s="15">
        <v>155.36665999999997</v>
      </c>
      <c r="T553" s="15">
        <f t="shared" si="40"/>
        <v>474.85496000000001</v>
      </c>
      <c r="U553" s="15">
        <v>0</v>
      </c>
      <c r="V553" s="15">
        <v>5.39412</v>
      </c>
      <c r="W553" s="15">
        <v>67.445999999999998</v>
      </c>
      <c r="X553" s="15">
        <v>30.808799999999998</v>
      </c>
      <c r="Y553" s="15">
        <v>22.481999999999999</v>
      </c>
      <c r="Z553" s="15">
        <v>22.481999999999999</v>
      </c>
      <c r="AA553" s="15">
        <v>26.324099999999998</v>
      </c>
      <c r="AB553" s="15">
        <v>172.24600000000001</v>
      </c>
      <c r="AC553" s="15">
        <v>32.029960000000003</v>
      </c>
      <c r="AD553" s="15">
        <v>22.481999999999999</v>
      </c>
      <c r="AE553" s="15">
        <v>472.17581000000001</v>
      </c>
      <c r="AF553" s="15">
        <v>203.47810999999999</v>
      </c>
      <c r="AG553" s="15">
        <f t="shared" si="41"/>
        <v>1077.3489</v>
      </c>
      <c r="AH553" s="15">
        <v>0</v>
      </c>
      <c r="AI553" s="15">
        <v>27.97842</v>
      </c>
      <c r="AJ553" s="15">
        <v>0</v>
      </c>
      <c r="AK553" s="15">
        <v>18.647279999999999</v>
      </c>
      <c r="AL553" s="15">
        <v>3.8955600000000001</v>
      </c>
      <c r="AM553" s="15">
        <v>134.892</v>
      </c>
      <c r="AN553" s="15">
        <v>22.481999999999999</v>
      </c>
      <c r="AO553" s="15">
        <v>22.481999999999999</v>
      </c>
      <c r="AP553" s="15">
        <v>414.858</v>
      </c>
      <c r="AQ553" s="15">
        <v>22.481999999999999</v>
      </c>
      <c r="AR553" s="15">
        <v>66.544640000000001</v>
      </c>
      <c r="AS553" s="15">
        <v>72.42304</v>
      </c>
      <c r="AT553" s="15">
        <f t="shared" si="42"/>
        <v>806.68493999999987</v>
      </c>
      <c r="AU553" s="15">
        <v>9.7409999999999997</v>
      </c>
      <c r="AV553" s="15">
        <v>8.3199996948242188E-3</v>
      </c>
      <c r="AW553" s="15">
        <v>0.61022998046874999</v>
      </c>
      <c r="AX553" s="15">
        <v>46.878921875000003</v>
      </c>
      <c r="AY553" s="15">
        <v>11.719730468750001</v>
      </c>
      <c r="AZ553" s="15">
        <v>0</v>
      </c>
      <c r="BA553" s="15">
        <v>100.652</v>
      </c>
      <c r="BB553" s="15">
        <v>134.93320312500001</v>
      </c>
      <c r="BC553" s="15">
        <v>41.503480468749999</v>
      </c>
      <c r="BD553" s="15">
        <v>16.241429687499998</v>
      </c>
      <c r="BE553" s="15">
        <v>323.008375</v>
      </c>
      <c r="BF553" s="15">
        <v>6.5004301757812497</v>
      </c>
      <c r="BG553" s="15">
        <f t="shared" si="43"/>
        <v>691.79712078094485</v>
      </c>
      <c r="BH553" t="str">
        <f t="shared" si="44"/>
        <v>NYSEGCommon</v>
      </c>
      <c r="BI553" t="str">
        <f>VLOOKUP(BH553,[2]Summary!$C$29:$C$56,1,0)</f>
        <v>NYSEGCommon</v>
      </c>
      <c r="BJ553" s="16">
        <v>44562</v>
      </c>
    </row>
    <row r="554" spans="1:62" x14ac:dyDescent="0.25">
      <c r="A554" s="13" t="s">
        <v>954</v>
      </c>
      <c r="B554" s="13" t="s">
        <v>955</v>
      </c>
      <c r="C554" t="s">
        <v>956</v>
      </c>
      <c r="D554" t="s">
        <v>599</v>
      </c>
      <c r="E554" t="s">
        <v>301</v>
      </c>
      <c r="F554" s="13" t="s">
        <v>33</v>
      </c>
      <c r="G554" s="14"/>
      <c r="H554" s="15">
        <v>0</v>
      </c>
      <c r="I554" s="15">
        <v>0</v>
      </c>
      <c r="J554" s="15">
        <v>0</v>
      </c>
      <c r="K554" s="15">
        <v>10.590939999999998</v>
      </c>
      <c r="L554" s="15">
        <v>51.145830000000004</v>
      </c>
      <c r="M554" s="15">
        <v>230.56775999999999</v>
      </c>
      <c r="N554" s="15">
        <v>10.366959999999999</v>
      </c>
      <c r="O554" s="15">
        <v>24.526239999999998</v>
      </c>
      <c r="P554" s="15">
        <v>10.366959999999999</v>
      </c>
      <c r="Q554" s="15">
        <v>10.366959999999999</v>
      </c>
      <c r="R554" s="15">
        <v>26.196660000000001</v>
      </c>
      <c r="S554" s="15">
        <v>10.366959999999999</v>
      </c>
      <c r="T554" s="15">
        <f t="shared" si="40"/>
        <v>384.49527</v>
      </c>
      <c r="U554" s="15">
        <v>3.2210000000000003E-2</v>
      </c>
      <c r="V554" s="15">
        <v>0</v>
      </c>
      <c r="W554" s="15">
        <v>52.923120000000004</v>
      </c>
      <c r="X554" s="15">
        <v>109.35224000000001</v>
      </c>
      <c r="Y554" s="15">
        <v>99.617449999999991</v>
      </c>
      <c r="Z554" s="15">
        <v>87.84742</v>
      </c>
      <c r="AA554" s="15">
        <v>80.326490000000007</v>
      </c>
      <c r="AB554" s="15">
        <v>200.0838</v>
      </c>
      <c r="AC554" s="15">
        <v>358.96284000000003</v>
      </c>
      <c r="AD554" s="15">
        <v>396.06220999999994</v>
      </c>
      <c r="AE554" s="15">
        <v>50.46631</v>
      </c>
      <c r="AF554" s="15">
        <v>107.73844</v>
      </c>
      <c r="AG554" s="15">
        <f t="shared" si="41"/>
        <v>1543.4125300000001</v>
      </c>
      <c r="AH554" s="15">
        <v>-0.55203999999999998</v>
      </c>
      <c r="AI554" s="15">
        <v>-2.1605400000000001</v>
      </c>
      <c r="AJ554" s="15">
        <v>0</v>
      </c>
      <c r="AK554" s="15">
        <v>45.994459999999997</v>
      </c>
      <c r="AL554" s="15">
        <v>51.131160000000001</v>
      </c>
      <c r="AM554" s="15">
        <v>131.59186</v>
      </c>
      <c r="AN554" s="15">
        <v>66.309240000000003</v>
      </c>
      <c r="AO554" s="15">
        <v>20.323580000000003</v>
      </c>
      <c r="AP554" s="15">
        <v>21.158850000000001</v>
      </c>
      <c r="AQ554" s="15">
        <v>37.804580000000001</v>
      </c>
      <c r="AR554" s="15">
        <v>40.205469999999998</v>
      </c>
      <c r="AS554" s="15">
        <v>2.4162300000000001</v>
      </c>
      <c r="AT554" s="15">
        <f t="shared" si="42"/>
        <v>414.22284999999994</v>
      </c>
      <c r="AU554" s="15">
        <v>0</v>
      </c>
      <c r="AV554" s="15">
        <v>9.2962402343750004</v>
      </c>
      <c r="AW554" s="15">
        <v>0</v>
      </c>
      <c r="AX554" s="15">
        <v>184.014796875</v>
      </c>
      <c r="AY554" s="15">
        <v>102.40553125</v>
      </c>
      <c r="AZ554" s="15">
        <v>4.3480698242187499</v>
      </c>
      <c r="BA554" s="15">
        <v>43.385421874999999</v>
      </c>
      <c r="BB554" s="15">
        <v>47.776339843750002</v>
      </c>
      <c r="BC554" s="15">
        <v>21.692710937499999</v>
      </c>
      <c r="BD554" s="15">
        <v>30.492119140625</v>
      </c>
      <c r="BE554" s="15">
        <v>26.458630859374999</v>
      </c>
      <c r="BF554" s="15">
        <v>8.7994101562499996</v>
      </c>
      <c r="BG554" s="15">
        <f t="shared" si="43"/>
        <v>478.66927099609376</v>
      </c>
      <c r="BH554" t="str">
        <f t="shared" si="44"/>
        <v>NYSEGCommon</v>
      </c>
      <c r="BI554" t="str">
        <f>VLOOKUP(BH554,[2]Summary!$C$29:$C$56,1,0)</f>
        <v>NYSEGCommon</v>
      </c>
      <c r="BJ554" s="16">
        <v>44562</v>
      </c>
    </row>
    <row r="555" spans="1:62" x14ac:dyDescent="0.25">
      <c r="A555" s="13" t="s">
        <v>957</v>
      </c>
      <c r="B555" s="13" t="s">
        <v>958</v>
      </c>
      <c r="C555" t="s">
        <v>959</v>
      </c>
      <c r="D555" t="s">
        <v>599</v>
      </c>
      <c r="E555" t="s">
        <v>301</v>
      </c>
      <c r="F555" s="13" t="s">
        <v>33</v>
      </c>
      <c r="G555" s="14"/>
      <c r="H555" s="15">
        <v>3.0266299999999999</v>
      </c>
      <c r="I555" s="15">
        <v>0</v>
      </c>
      <c r="J555" s="15">
        <v>0</v>
      </c>
      <c r="K555" s="15">
        <v>0</v>
      </c>
      <c r="L555" s="15">
        <v>63.092800000000004</v>
      </c>
      <c r="M555" s="15">
        <v>12.618559999999999</v>
      </c>
      <c r="N555" s="15">
        <v>12.618559999999999</v>
      </c>
      <c r="O555" s="15">
        <v>12.618559999999999</v>
      </c>
      <c r="P555" s="15">
        <v>12.618559999999999</v>
      </c>
      <c r="Q555" s="15">
        <v>12.618559999999999</v>
      </c>
      <c r="R555" s="15">
        <v>12.618559999999999</v>
      </c>
      <c r="S555" s="15">
        <v>64.338279999999997</v>
      </c>
      <c r="T555" s="15">
        <f t="shared" si="40"/>
        <v>206.16907</v>
      </c>
      <c r="U555" s="15">
        <v>0</v>
      </c>
      <c r="V555" s="15">
        <v>-0.79015999999999997</v>
      </c>
      <c r="W555" s="15">
        <v>37.855739999999997</v>
      </c>
      <c r="X555" s="15">
        <v>12.61858</v>
      </c>
      <c r="Y555" s="15">
        <v>12.61858</v>
      </c>
      <c r="Z555" s="15">
        <v>12.61858</v>
      </c>
      <c r="AA555" s="15">
        <v>12.61858</v>
      </c>
      <c r="AB555" s="15">
        <v>12.61858</v>
      </c>
      <c r="AC555" s="15">
        <v>12.61858</v>
      </c>
      <c r="AD555" s="15">
        <v>115.46203</v>
      </c>
      <c r="AE555" s="15">
        <v>12.61858</v>
      </c>
      <c r="AF555" s="15">
        <v>181.81869999999998</v>
      </c>
      <c r="AG555" s="15">
        <f t="shared" si="41"/>
        <v>422.67636999999996</v>
      </c>
      <c r="AH555" s="15">
        <v>6.5305600000000004</v>
      </c>
      <c r="AI555" s="15">
        <v>7.0879999999999999E-2</v>
      </c>
      <c r="AJ555" s="15">
        <v>0</v>
      </c>
      <c r="AK555" s="15">
        <v>0</v>
      </c>
      <c r="AL555" s="15">
        <v>132.99576000000002</v>
      </c>
      <c r="AM555" s="15">
        <v>75.711479999999995</v>
      </c>
      <c r="AN555" s="15">
        <v>12.61858</v>
      </c>
      <c r="AO555" s="15">
        <v>22.209959999999999</v>
      </c>
      <c r="AP555" s="15">
        <v>12.61858</v>
      </c>
      <c r="AQ555" s="15">
        <v>12.61858</v>
      </c>
      <c r="AR555" s="15">
        <v>25.431850000000001</v>
      </c>
      <c r="AS555" s="15">
        <v>0</v>
      </c>
      <c r="AT555" s="15">
        <f t="shared" si="42"/>
        <v>300.80623000000003</v>
      </c>
      <c r="AU555" s="15">
        <v>0</v>
      </c>
      <c r="AV555" s="15">
        <v>116.6</v>
      </c>
      <c r="AW555" s="15">
        <v>7.4017797851562497</v>
      </c>
      <c r="AX555" s="15">
        <v>176.21584375</v>
      </c>
      <c r="AY555" s="15">
        <v>44.053980468749998</v>
      </c>
      <c r="AZ555" s="15">
        <v>0</v>
      </c>
      <c r="BA555" s="15">
        <v>6.5450200195312496</v>
      </c>
      <c r="BB555" s="15">
        <v>3.2725100097656248</v>
      </c>
      <c r="BC555" s="15">
        <v>3.2725100097656248</v>
      </c>
      <c r="BD555" s="15">
        <v>4.77239990234375</v>
      </c>
      <c r="BE555" s="15">
        <v>4.77239990234375</v>
      </c>
      <c r="BF555" s="15">
        <v>5.9995600585937501</v>
      </c>
      <c r="BG555" s="15">
        <f t="shared" si="43"/>
        <v>372.90600390624996</v>
      </c>
      <c r="BH555" t="str">
        <f t="shared" si="44"/>
        <v>NYSEGCommon</v>
      </c>
      <c r="BI555" t="str">
        <f>VLOOKUP(BH555,[2]Summary!$C$29:$C$56,1,0)</f>
        <v>NYSEGCommon</v>
      </c>
      <c r="BJ555" s="16">
        <v>44562</v>
      </c>
    </row>
    <row r="556" spans="1:62" x14ac:dyDescent="0.25">
      <c r="A556" s="13" t="s">
        <v>960</v>
      </c>
      <c r="B556" s="13" t="s">
        <v>961</v>
      </c>
      <c r="C556" t="s">
        <v>962</v>
      </c>
      <c r="D556" t="s">
        <v>599</v>
      </c>
      <c r="E556" t="s">
        <v>301</v>
      </c>
      <c r="F556" s="13" t="s">
        <v>166</v>
      </c>
      <c r="G556" s="14"/>
      <c r="H556" s="15">
        <v>1.1899999999999999E-3</v>
      </c>
      <c r="I556" s="15">
        <v>89.658640000000005</v>
      </c>
      <c r="J556" s="15">
        <v>58.324100000000008</v>
      </c>
      <c r="K556" s="15">
        <v>0.51967000000000008</v>
      </c>
      <c r="L556" s="15">
        <v>2.89324</v>
      </c>
      <c r="M556" s="15">
        <v>0.43815999999999999</v>
      </c>
      <c r="N556" s="15">
        <v>0.17753999999999998</v>
      </c>
      <c r="O556" s="15">
        <v>0.39082</v>
      </c>
      <c r="P556" s="15">
        <v>111.34542</v>
      </c>
      <c r="Q556" s="15">
        <v>480.25079000000005</v>
      </c>
      <c r="R556" s="15">
        <v>59.744680000000002</v>
      </c>
      <c r="S556" s="15">
        <v>128.38345999999999</v>
      </c>
      <c r="T556" s="15">
        <f t="shared" si="40"/>
        <v>932.12771000000009</v>
      </c>
      <c r="U556" s="15">
        <v>25.135590000000001</v>
      </c>
      <c r="V556" s="15">
        <v>461.75744999999995</v>
      </c>
      <c r="W556" s="15">
        <v>30.088579999999997</v>
      </c>
      <c r="X556" s="15">
        <v>41.870530000000009</v>
      </c>
      <c r="Y556" s="15">
        <v>46.558759999999999</v>
      </c>
      <c r="Z556" s="15">
        <v>37.556890000000003</v>
      </c>
      <c r="AA556" s="15">
        <v>304.62834999999995</v>
      </c>
      <c r="AB556" s="15">
        <v>14.483890000000001</v>
      </c>
      <c r="AC556" s="15">
        <v>50.682370000000006</v>
      </c>
      <c r="AD556" s="15">
        <v>5.49092</v>
      </c>
      <c r="AE556" s="15">
        <v>209.58083000000002</v>
      </c>
      <c r="AF556" s="15">
        <v>530.98816999999997</v>
      </c>
      <c r="AG556" s="15">
        <f t="shared" si="41"/>
        <v>1758.82233</v>
      </c>
      <c r="AH556" s="15">
        <v>9.62392</v>
      </c>
      <c r="AI556" s="15">
        <v>32.491550000000004</v>
      </c>
      <c r="AJ556" s="15">
        <v>71.234660000000005</v>
      </c>
      <c r="AK556" s="15">
        <v>133.72128000000001</v>
      </c>
      <c r="AL556" s="15">
        <v>270.24465000000004</v>
      </c>
      <c r="AM556" s="15">
        <v>187.93621999999999</v>
      </c>
      <c r="AN556" s="15">
        <v>26.915839999999999</v>
      </c>
      <c r="AO556" s="15">
        <v>14.75163</v>
      </c>
      <c r="AP556" s="15">
        <v>15.001299999999999</v>
      </c>
      <c r="AQ556" s="15">
        <v>19.011690000000002</v>
      </c>
      <c r="AR556" s="15">
        <v>13.938439999999998</v>
      </c>
      <c r="AS556" s="15">
        <v>233.59708999999998</v>
      </c>
      <c r="AT556" s="15">
        <f t="shared" si="42"/>
        <v>1028.4682700000003</v>
      </c>
      <c r="AU556" s="15">
        <v>33.889339843750001</v>
      </c>
      <c r="AV556" s="15">
        <v>320.54936718750002</v>
      </c>
      <c r="AW556" s="15">
        <v>163.7927587890625</v>
      </c>
      <c r="AX556" s="15">
        <v>349.77293652343752</v>
      </c>
      <c r="AY556" s="15">
        <v>270.78021289062502</v>
      </c>
      <c r="AZ556" s="15">
        <v>124.2712021484375</v>
      </c>
      <c r="BA556" s="15">
        <v>386.063736328125</v>
      </c>
      <c r="BB556" s="15">
        <v>90.350879882812507</v>
      </c>
      <c r="BC556" s="15">
        <v>277.31155859375002</v>
      </c>
      <c r="BD556" s="15">
        <v>145.81700000000001</v>
      </c>
      <c r="BE556" s="15">
        <v>24</v>
      </c>
      <c r="BF556" s="15">
        <v>137.5</v>
      </c>
      <c r="BG556" s="15">
        <f t="shared" si="43"/>
        <v>2324.0989921875002</v>
      </c>
      <c r="BH556" t="str">
        <f t="shared" si="44"/>
        <v>NYSEGCommon</v>
      </c>
      <c r="BI556" t="str">
        <f>VLOOKUP(BH556,[2]Summary!$C$29:$C$56,1,0)</f>
        <v>NYSEGCommon</v>
      </c>
      <c r="BJ556" s="16">
        <v>44562</v>
      </c>
    </row>
    <row r="557" spans="1:62" x14ac:dyDescent="0.25">
      <c r="A557" s="13" t="s">
        <v>963</v>
      </c>
      <c r="B557" s="13" t="s">
        <v>964</v>
      </c>
      <c r="C557" t="s">
        <v>965</v>
      </c>
      <c r="D557" t="s">
        <v>596</v>
      </c>
      <c r="E557" t="s">
        <v>19</v>
      </c>
      <c r="F557" s="13" t="s">
        <v>20</v>
      </c>
      <c r="G557" s="14"/>
      <c r="H557" s="15">
        <v>490.63373999999999</v>
      </c>
      <c r="I557" s="15">
        <v>424.68406999999985</v>
      </c>
      <c r="J557" s="15">
        <v>323.70908000000003</v>
      </c>
      <c r="K557" s="15">
        <v>203.38856000000007</v>
      </c>
      <c r="L557" s="15">
        <v>306.64884999999981</v>
      </c>
      <c r="M557" s="15">
        <v>464.22019000000012</v>
      </c>
      <c r="N557" s="15">
        <v>397.23409000000009</v>
      </c>
      <c r="O557" s="15">
        <v>587.97147000000007</v>
      </c>
      <c r="P557" s="15">
        <v>538.07487000000003</v>
      </c>
      <c r="Q557" s="15">
        <v>748.03883999999971</v>
      </c>
      <c r="R557" s="15">
        <v>360.32145000000003</v>
      </c>
      <c r="S557" s="15">
        <v>330.97217999999998</v>
      </c>
      <c r="T557" s="15">
        <f t="shared" si="40"/>
        <v>5175.8973900000001</v>
      </c>
      <c r="U557" s="15">
        <v>90.732350000000039</v>
      </c>
      <c r="V557" s="15">
        <v>219.97137000000001</v>
      </c>
      <c r="W557" s="15">
        <v>487.57552000000004</v>
      </c>
      <c r="X557" s="15">
        <v>274.23869999999994</v>
      </c>
      <c r="Y557" s="15">
        <v>173.23213999999999</v>
      </c>
      <c r="Z557" s="15">
        <v>217.56038000000001</v>
      </c>
      <c r="AA557" s="15">
        <v>291.13241999999985</v>
      </c>
      <c r="AB557" s="15">
        <v>148.52376999999998</v>
      </c>
      <c r="AC557" s="15">
        <v>87.229939999999971</v>
      </c>
      <c r="AD557" s="15">
        <v>138.40285</v>
      </c>
      <c r="AE557" s="15">
        <v>328.41784000000013</v>
      </c>
      <c r="AF557" s="15">
        <v>35.328390000000006</v>
      </c>
      <c r="AG557" s="15">
        <f t="shared" si="41"/>
        <v>2492.3456700000002</v>
      </c>
      <c r="AH557" s="15">
        <v>1.6408999999999998</v>
      </c>
      <c r="AI557" s="15">
        <v>5.4185700000000008</v>
      </c>
      <c r="AJ557" s="15">
        <v>0.67162999999999995</v>
      </c>
      <c r="AK557" s="15">
        <v>0.65763000000000005</v>
      </c>
      <c r="AL557" s="15">
        <v>0.39477999999999996</v>
      </c>
      <c r="AM557" s="15">
        <v>0.52628999999999992</v>
      </c>
      <c r="AN557" s="15">
        <v>0.17042000000000002</v>
      </c>
      <c r="AO557" s="15">
        <v>8.1000000000000006E-4</v>
      </c>
      <c r="AP557" s="15">
        <v>0.15651000000000007</v>
      </c>
      <c r="AQ557" s="15">
        <v>8.3999999999999993E-4</v>
      </c>
      <c r="AR557" s="15">
        <v>-41.324800000000003</v>
      </c>
      <c r="AS557" s="15">
        <v>3.1125599999999998</v>
      </c>
      <c r="AT557" s="15">
        <f t="shared" si="42"/>
        <v>-28.573860000000003</v>
      </c>
      <c r="AU557" s="15">
        <v>6.9499998092651368E-3</v>
      </c>
      <c r="AV557" s="15">
        <v>6.2699999809265137E-3</v>
      </c>
      <c r="AW557" s="15">
        <v>8.0299997329711919E-3</v>
      </c>
      <c r="AX557" s="15">
        <v>7.0999999046325686E-3</v>
      </c>
      <c r="AY557" s="15">
        <v>7.3099999427795413E-3</v>
      </c>
      <c r="AZ557" s="15">
        <v>7.0900001525878911E-3</v>
      </c>
      <c r="BA557" s="15">
        <v>7.3299999237060546E-3</v>
      </c>
      <c r="BB557" s="15">
        <v>7.3299999237060546E-3</v>
      </c>
      <c r="BC557" s="15">
        <v>5.3000001907348637E-3</v>
      </c>
      <c r="BD557" s="15">
        <v>0</v>
      </c>
      <c r="BE557" s="15">
        <v>0</v>
      </c>
      <c r="BF557" s="15">
        <v>0</v>
      </c>
      <c r="BG557" s="15">
        <f t="shared" si="43"/>
        <v>6.270999956130982E-2</v>
      </c>
      <c r="BH557" t="str">
        <f t="shared" si="44"/>
        <v>RGEDIST</v>
      </c>
      <c r="BI557" t="str">
        <f>VLOOKUP(BH557,[2]Summary!$C$29:$C$56,1,0)</f>
        <v>RGEDist</v>
      </c>
      <c r="BJ557" s="16">
        <v>44470</v>
      </c>
    </row>
    <row r="558" spans="1:62" x14ac:dyDescent="0.25">
      <c r="A558" s="13" t="s">
        <v>966</v>
      </c>
      <c r="B558" s="13" t="s">
        <v>967</v>
      </c>
      <c r="C558" t="s">
        <v>968</v>
      </c>
      <c r="D558" t="s">
        <v>599</v>
      </c>
      <c r="E558" t="s">
        <v>19</v>
      </c>
      <c r="F558" s="13" t="s">
        <v>233</v>
      </c>
      <c r="G558" s="14"/>
      <c r="H558" s="15">
        <v>0</v>
      </c>
      <c r="I558" s="15">
        <v>0</v>
      </c>
      <c r="J558" s="15">
        <v>0</v>
      </c>
      <c r="K558" s="15">
        <v>0</v>
      </c>
      <c r="L558" s="15">
        <v>0</v>
      </c>
      <c r="M558" s="15">
        <v>0</v>
      </c>
      <c r="N558" s="15">
        <v>0</v>
      </c>
      <c r="O558" s="15">
        <v>0</v>
      </c>
      <c r="P558" s="15">
        <v>0</v>
      </c>
      <c r="Q558" s="15">
        <v>188.75946000000002</v>
      </c>
      <c r="R558" s="15">
        <v>179.59079</v>
      </c>
      <c r="S558" s="15">
        <v>74.650050000000007</v>
      </c>
      <c r="T558" s="15">
        <f t="shared" si="40"/>
        <v>443.00030000000004</v>
      </c>
      <c r="U558" s="15">
        <v>23.078889999999998</v>
      </c>
      <c r="V558" s="15">
        <v>15.115650000000002</v>
      </c>
      <c r="W558" s="15">
        <v>9.1178999999999988</v>
      </c>
      <c r="X558" s="15">
        <v>24.06907</v>
      </c>
      <c r="Y558" s="15">
        <v>8.329600000000001</v>
      </c>
      <c r="Z558" s="15">
        <v>11.70082</v>
      </c>
      <c r="AA558" s="15">
        <v>64.10172</v>
      </c>
      <c r="AB558" s="15">
        <v>25.663589999999999</v>
      </c>
      <c r="AC558" s="15">
        <v>16.132960000000001</v>
      </c>
      <c r="AD558" s="15">
        <v>34.77722</v>
      </c>
      <c r="AE558" s="15">
        <v>3.5319300000000005</v>
      </c>
      <c r="AF558" s="15">
        <v>-133.34474000000003</v>
      </c>
      <c r="AG558" s="15">
        <f t="shared" si="41"/>
        <v>102.27460999999997</v>
      </c>
      <c r="AH558" s="15">
        <v>-37.492550000000001</v>
      </c>
      <c r="AI558" s="15">
        <v>0</v>
      </c>
      <c r="AJ558" s="15">
        <v>0</v>
      </c>
      <c r="AK558" s="15">
        <v>0</v>
      </c>
      <c r="AL558" s="15">
        <v>3.9036</v>
      </c>
      <c r="AM558" s="15">
        <v>5.7123999999999997</v>
      </c>
      <c r="AN558" s="15">
        <v>6.1612999999999998</v>
      </c>
      <c r="AO558" s="15">
        <v>2.7387100000000002</v>
      </c>
      <c r="AP558" s="15">
        <v>6.0228599999999997</v>
      </c>
      <c r="AQ558" s="15">
        <v>3.8663600000000002</v>
      </c>
      <c r="AR558" s="15">
        <v>6.5647600000000006</v>
      </c>
      <c r="AS558" s="15">
        <v>4.18994</v>
      </c>
      <c r="AT558" s="15">
        <f t="shared" si="42"/>
        <v>1.667379999999997</v>
      </c>
      <c r="AU558" s="15">
        <v>5.8678100585937498</v>
      </c>
      <c r="AV558" s="15">
        <v>4.5823198242187502</v>
      </c>
      <c r="AW558" s="15">
        <v>0</v>
      </c>
      <c r="AX558" s="15">
        <v>3.3855300292968749</v>
      </c>
      <c r="AY558" s="15">
        <v>0</v>
      </c>
      <c r="AZ558" s="15">
        <v>1.0252199707031251</v>
      </c>
      <c r="BA558" s="15">
        <v>0</v>
      </c>
      <c r="BB558" s="15">
        <v>0</v>
      </c>
      <c r="BC558" s="15">
        <v>0</v>
      </c>
      <c r="BD558" s="15">
        <v>5.69</v>
      </c>
      <c r="BE558" s="15">
        <v>5.69</v>
      </c>
      <c r="BF558" s="15">
        <v>5.69</v>
      </c>
      <c r="BG558" s="15">
        <f t="shared" si="43"/>
        <v>31.930879882812505</v>
      </c>
      <c r="BH558" t="str">
        <f t="shared" si="44"/>
        <v>NYSEGDIST</v>
      </c>
      <c r="BI558" t="str">
        <f>VLOOKUP(BH558,[2]Summary!$C$29:$C$56,1,0)</f>
        <v>NYSEGDist</v>
      </c>
      <c r="BJ558" s="16">
        <v>44562</v>
      </c>
    </row>
    <row r="559" spans="1:62" x14ac:dyDescent="0.25">
      <c r="A559" s="13" t="s">
        <v>969</v>
      </c>
      <c r="B559" s="13" t="s">
        <v>970</v>
      </c>
      <c r="C559" t="s">
        <v>971</v>
      </c>
      <c r="D559" t="s">
        <v>599</v>
      </c>
      <c r="E559" t="s">
        <v>301</v>
      </c>
      <c r="F559" s="13" t="s">
        <v>62</v>
      </c>
      <c r="G559" s="14"/>
      <c r="H559" s="15">
        <v>0</v>
      </c>
      <c r="I559" s="15">
        <v>0</v>
      </c>
      <c r="J559" s="15">
        <v>0</v>
      </c>
      <c r="K559" s="15">
        <v>0</v>
      </c>
      <c r="L559" s="15">
        <v>0</v>
      </c>
      <c r="M559" s="15">
        <v>0</v>
      </c>
      <c r="N559" s="15">
        <v>0</v>
      </c>
      <c r="O559" s="15">
        <v>0</v>
      </c>
      <c r="P559" s="15">
        <v>0</v>
      </c>
      <c r="Q559" s="15">
        <v>0</v>
      </c>
      <c r="R559" s="15">
        <v>0</v>
      </c>
      <c r="S559" s="15">
        <v>0</v>
      </c>
      <c r="T559" s="15">
        <f t="shared" si="40"/>
        <v>0</v>
      </c>
      <c r="U559" s="15">
        <v>16.091999999999999</v>
      </c>
      <c r="V559" s="15">
        <v>22.813949999999998</v>
      </c>
      <c r="W559" s="15">
        <v>704.37086999999997</v>
      </c>
      <c r="X559" s="15">
        <v>129.01671999999999</v>
      </c>
      <c r="Y559" s="15">
        <v>1725.7644999999998</v>
      </c>
      <c r="Z559" s="15">
        <v>1906.8196499999999</v>
      </c>
      <c r="AA559" s="15">
        <v>1796.0057899999999</v>
      </c>
      <c r="AB559" s="15">
        <v>537.22603000000004</v>
      </c>
      <c r="AC559" s="15">
        <v>437.17027000000002</v>
      </c>
      <c r="AD559" s="15">
        <v>603.90019999999993</v>
      </c>
      <c r="AE559" s="15">
        <v>1139.3159700000001</v>
      </c>
      <c r="AF559" s="15">
        <v>7253.2481099999995</v>
      </c>
      <c r="AG559" s="15">
        <f t="shared" si="41"/>
        <v>16271.744059999997</v>
      </c>
      <c r="AH559" s="15">
        <v>307.45792</v>
      </c>
      <c r="AI559" s="15">
        <v>69.237729999999999</v>
      </c>
      <c r="AJ559" s="15">
        <v>-4.4671100000000044</v>
      </c>
      <c r="AK559" s="15">
        <v>464.33737999999994</v>
      </c>
      <c r="AL559" s="15">
        <v>237.33005000000006</v>
      </c>
      <c r="AM559" s="15">
        <v>468.66851000000008</v>
      </c>
      <c r="AN559" s="15">
        <v>133.87599000000003</v>
      </c>
      <c r="AO559" s="15">
        <v>403.63932999999992</v>
      </c>
      <c r="AP559" s="15">
        <v>4111.9177599999994</v>
      </c>
      <c r="AQ559" s="15">
        <v>1708.5019499999994</v>
      </c>
      <c r="AR559" s="15">
        <v>275.99953000000005</v>
      </c>
      <c r="AS559" s="15">
        <v>-740.71729999999991</v>
      </c>
      <c r="AT559" s="15">
        <f t="shared" si="42"/>
        <v>7435.7817399999994</v>
      </c>
      <c r="AU559" s="15">
        <v>135.61363110351562</v>
      </c>
      <c r="AV559" s="15">
        <v>65.612679931640628</v>
      </c>
      <c r="AW559" s="15">
        <v>92.332471679687501</v>
      </c>
      <c r="AX559" s="15">
        <v>56.650709228515623</v>
      </c>
      <c r="AY559" s="15">
        <v>32.024709518432616</v>
      </c>
      <c r="AZ559" s="15">
        <v>188.58343017578125</v>
      </c>
      <c r="BA559" s="15">
        <v>231.78707464599609</v>
      </c>
      <c r="BB559" s="15">
        <v>136.08545825195313</v>
      </c>
      <c r="BC559" s="15">
        <v>65.097149902343745</v>
      </c>
      <c r="BD559" s="15">
        <v>1297.3042499999999</v>
      </c>
      <c r="BE559" s="15">
        <v>1297.3042499999999</v>
      </c>
      <c r="BF559" s="15">
        <v>1718.428375</v>
      </c>
      <c r="BG559" s="15">
        <f t="shared" si="43"/>
        <v>5316.8241894378662</v>
      </c>
      <c r="BH559" t="str">
        <f t="shared" si="44"/>
        <v>NYSEGCommon</v>
      </c>
      <c r="BI559" t="str">
        <f>VLOOKUP(BH559,[2]Summary!$C$29:$C$56,1,0)</f>
        <v>NYSEGCommon</v>
      </c>
      <c r="BJ559" s="16">
        <v>44562</v>
      </c>
    </row>
    <row r="560" spans="1:62" x14ac:dyDescent="0.25">
      <c r="A560" s="13" t="s">
        <v>972</v>
      </c>
      <c r="B560" s="13" t="s">
        <v>973</v>
      </c>
      <c r="C560" t="s">
        <v>974</v>
      </c>
      <c r="D560" t="s">
        <v>599</v>
      </c>
      <c r="E560" t="s">
        <v>19</v>
      </c>
      <c r="F560" s="13" t="s">
        <v>20</v>
      </c>
      <c r="G560" s="14"/>
      <c r="H560" s="15">
        <v>0</v>
      </c>
      <c r="I560" s="15">
        <v>0</v>
      </c>
      <c r="J560" s="15">
        <v>0</v>
      </c>
      <c r="K560" s="15">
        <v>0</v>
      </c>
      <c r="L560" s="15">
        <v>0</v>
      </c>
      <c r="M560" s="15">
        <v>0</v>
      </c>
      <c r="N560" s="15">
        <v>0</v>
      </c>
      <c r="O560" s="15">
        <v>0</v>
      </c>
      <c r="P560" s="15">
        <v>0</v>
      </c>
      <c r="Q560" s="15">
        <v>15.950210000000002</v>
      </c>
      <c r="R560" s="15">
        <v>17.816350000000003</v>
      </c>
      <c r="S560" s="15">
        <v>48.245630000000006</v>
      </c>
      <c r="T560" s="15">
        <f t="shared" si="40"/>
        <v>82.012190000000004</v>
      </c>
      <c r="U560" s="15">
        <v>67.530509999999978</v>
      </c>
      <c r="V560" s="15">
        <v>75.142539999999997</v>
      </c>
      <c r="W560" s="15">
        <v>78.361049999999992</v>
      </c>
      <c r="X560" s="15">
        <v>1.0150699999999999</v>
      </c>
      <c r="Y560" s="15">
        <v>-302.01802000000004</v>
      </c>
      <c r="Z560" s="15">
        <v>-2.4504700000000001</v>
      </c>
      <c r="AA560" s="15">
        <v>-5.2079999999999994E-2</v>
      </c>
      <c r="AB560" s="15">
        <v>0</v>
      </c>
      <c r="AC560" s="15">
        <v>12.987750000000004</v>
      </c>
      <c r="AD560" s="15">
        <v>0</v>
      </c>
      <c r="AE560" s="15">
        <v>0</v>
      </c>
      <c r="AF560" s="15">
        <v>-8.8868200000000002</v>
      </c>
      <c r="AG560" s="15">
        <f t="shared" si="41"/>
        <v>-78.370470000000054</v>
      </c>
      <c r="AH560" s="15">
        <v>0.12272</v>
      </c>
      <c r="AI560" s="15">
        <v>0</v>
      </c>
      <c r="AJ560" s="15">
        <v>0</v>
      </c>
      <c r="AK560" s="15">
        <v>18.384609999999999</v>
      </c>
      <c r="AL560" s="15">
        <v>0</v>
      </c>
      <c r="AM560" s="15">
        <v>0</v>
      </c>
      <c r="AN560" s="15">
        <v>0</v>
      </c>
      <c r="AO560" s="15">
        <v>0</v>
      </c>
      <c r="AP560" s="15">
        <v>0</v>
      </c>
      <c r="AQ560" s="15">
        <v>0</v>
      </c>
      <c r="AR560" s="15">
        <v>0</v>
      </c>
      <c r="AS560" s="15">
        <v>0</v>
      </c>
      <c r="AT560" s="15">
        <f t="shared" si="42"/>
        <v>18.50733</v>
      </c>
      <c r="AU560" s="15">
        <v>0</v>
      </c>
      <c r="AV560" s="15">
        <v>0</v>
      </c>
      <c r="AW560" s="15">
        <v>0</v>
      </c>
      <c r="AX560" s="15">
        <v>0</v>
      </c>
      <c r="AY560" s="15">
        <v>0</v>
      </c>
      <c r="AZ560" s="15">
        <v>0</v>
      </c>
      <c r="BA560" s="15">
        <v>0</v>
      </c>
      <c r="BB560" s="15">
        <v>0</v>
      </c>
      <c r="BC560" s="15">
        <v>0</v>
      </c>
      <c r="BD560" s="15">
        <v>0</v>
      </c>
      <c r="BE560" s="15">
        <v>0</v>
      </c>
      <c r="BF560" s="15">
        <v>0</v>
      </c>
      <c r="BG560" s="15">
        <f t="shared" si="43"/>
        <v>0</v>
      </c>
      <c r="BH560" t="str">
        <f t="shared" si="44"/>
        <v>NYSEGDIST</v>
      </c>
      <c r="BI560" t="str">
        <f>VLOOKUP(BH560,[2]Summary!$C$29:$C$56,1,0)</f>
        <v>NYSEGDist</v>
      </c>
      <c r="BJ560" s="16">
        <v>44197</v>
      </c>
    </row>
    <row r="561" spans="1:62" x14ac:dyDescent="0.25">
      <c r="A561" s="13" t="s">
        <v>975</v>
      </c>
      <c r="B561" s="13" t="s">
        <v>976</v>
      </c>
      <c r="C561" t="s">
        <v>977</v>
      </c>
      <c r="D561" t="s">
        <v>596</v>
      </c>
      <c r="E561" t="s">
        <v>475</v>
      </c>
      <c r="F561" s="13" t="s">
        <v>426</v>
      </c>
      <c r="G561" s="14"/>
      <c r="H561" s="15">
        <v>524.17273999999998</v>
      </c>
      <c r="I561" s="15">
        <v>654.20288000000005</v>
      </c>
      <c r="J561" s="15">
        <v>1164.4826900000003</v>
      </c>
      <c r="K561" s="15">
        <v>904.8525800000001</v>
      </c>
      <c r="L561" s="15">
        <v>982.34943999999996</v>
      </c>
      <c r="M561" s="15">
        <v>2144.4249299999992</v>
      </c>
      <c r="N561" s="15">
        <v>332.21618000000018</v>
      </c>
      <c r="O561" s="15">
        <v>1330.7781100000007</v>
      </c>
      <c r="P561" s="15">
        <v>1468.3223400000002</v>
      </c>
      <c r="Q561" s="15">
        <v>2429.6637400000009</v>
      </c>
      <c r="R561" s="15">
        <v>920.70072000000005</v>
      </c>
      <c r="S561" s="15">
        <v>1221.6392499999999</v>
      </c>
      <c r="T561" s="15">
        <f t="shared" si="40"/>
        <v>14077.805600000003</v>
      </c>
      <c r="U561" s="15">
        <v>639.95815000000005</v>
      </c>
      <c r="V561" s="15">
        <v>338.5738800000002</v>
      </c>
      <c r="W561" s="15">
        <v>797.21495999999979</v>
      </c>
      <c r="X561" s="15">
        <v>848.95466999999985</v>
      </c>
      <c r="Y561" s="15">
        <v>933.31148000000007</v>
      </c>
      <c r="Z561" s="15">
        <v>1302.5123400000002</v>
      </c>
      <c r="AA561" s="15">
        <v>1987.3662100000004</v>
      </c>
      <c r="AB561" s="15">
        <v>1218.7377200000005</v>
      </c>
      <c r="AC561" s="15">
        <v>1621.5763899999997</v>
      </c>
      <c r="AD561" s="15">
        <v>1685.6085899999998</v>
      </c>
      <c r="AE561" s="15">
        <v>1206.6001599999995</v>
      </c>
      <c r="AF561" s="15">
        <v>603.36605999999972</v>
      </c>
      <c r="AG561" s="15">
        <f t="shared" si="41"/>
        <v>13183.780610000002</v>
      </c>
      <c r="AH561" s="15">
        <v>1179.060209999999</v>
      </c>
      <c r="AI561" s="15">
        <v>342.91143</v>
      </c>
      <c r="AJ561" s="15">
        <v>630.03578000000005</v>
      </c>
      <c r="AK561" s="15">
        <v>1678.5970200000006</v>
      </c>
      <c r="AL561" s="15">
        <v>2031.1650700000007</v>
      </c>
      <c r="AM561" s="15">
        <v>1951.2069800000002</v>
      </c>
      <c r="AN561" s="15">
        <v>1162.0955099999994</v>
      </c>
      <c r="AO561" s="15">
        <v>1165.6204000000002</v>
      </c>
      <c r="AP561" s="15">
        <v>1135.3433400000001</v>
      </c>
      <c r="AQ561" s="15">
        <v>1773.9935599999997</v>
      </c>
      <c r="AR561" s="15">
        <v>1979.7189300000005</v>
      </c>
      <c r="AS561" s="15">
        <v>1742.7452299999986</v>
      </c>
      <c r="AT561" s="15">
        <f t="shared" si="42"/>
        <v>16772.493459999998</v>
      </c>
      <c r="AU561" s="15">
        <v>1672.0933789062501</v>
      </c>
      <c r="AV561" s="15">
        <v>625.12909765625</v>
      </c>
      <c r="AW561" s="15">
        <v>1022.9658047657013</v>
      </c>
      <c r="AX561" s="15">
        <v>1805.5052688281257</v>
      </c>
      <c r="AY561" s="15">
        <v>907.293095703125</v>
      </c>
      <c r="AZ561" s="15">
        <v>1312.3915996093749</v>
      </c>
      <c r="BA561" s="15">
        <v>1702.7363222656249</v>
      </c>
      <c r="BB561" s="15">
        <v>1057.1726972656249</v>
      </c>
      <c r="BC561" s="15">
        <v>1614.2567236328125</v>
      </c>
      <c r="BD561" s="15">
        <v>1693.47353125</v>
      </c>
      <c r="BE561" s="15">
        <v>1641.4512958984376</v>
      </c>
      <c r="BF561" s="15">
        <v>2259.2671484375001</v>
      </c>
      <c r="BG561" s="15">
        <f t="shared" si="43"/>
        <v>17313.735964218828</v>
      </c>
      <c r="BH561" t="str">
        <f t="shared" si="44"/>
        <v>RGEGas</v>
      </c>
      <c r="BI561" t="str">
        <f>VLOOKUP(BH561,[2]Summary!$C$29:$C$56,1,0)</f>
        <v>RGEGas</v>
      </c>
      <c r="BJ561" s="16">
        <v>44562</v>
      </c>
    </row>
    <row r="562" spans="1:62" x14ac:dyDescent="0.25">
      <c r="A562" s="13" t="s">
        <v>978</v>
      </c>
      <c r="B562" s="13" t="s">
        <v>979</v>
      </c>
      <c r="C562" t="s">
        <v>980</v>
      </c>
      <c r="D562" t="s">
        <v>596</v>
      </c>
      <c r="E562" t="s">
        <v>475</v>
      </c>
      <c r="F562" s="13" t="s">
        <v>426</v>
      </c>
      <c r="G562" s="14"/>
      <c r="H562" s="15">
        <v>19.891359999999999</v>
      </c>
      <c r="I562" s="15">
        <v>19.357089999999996</v>
      </c>
      <c r="J562" s="15">
        <v>95.406899999999993</v>
      </c>
      <c r="K562" s="15">
        <v>128.49553</v>
      </c>
      <c r="L562" s="15">
        <v>435.09799000000015</v>
      </c>
      <c r="M562" s="15">
        <v>246.59027000000003</v>
      </c>
      <c r="N562" s="15">
        <v>559.00595000000021</v>
      </c>
      <c r="O562" s="15">
        <v>233.42634000000001</v>
      </c>
      <c r="P562" s="15">
        <v>704.2579300000001</v>
      </c>
      <c r="Q562" s="15">
        <v>289.99225000000013</v>
      </c>
      <c r="R562" s="15">
        <v>263.04331000000002</v>
      </c>
      <c r="S562" s="15">
        <v>660.7580200000001</v>
      </c>
      <c r="T562" s="15">
        <f t="shared" si="40"/>
        <v>3655.3229400000009</v>
      </c>
      <c r="U562" s="15">
        <v>88.632870000000025</v>
      </c>
      <c r="V562" s="15">
        <v>81.79164999999999</v>
      </c>
      <c r="W562" s="15">
        <v>219.98955000000001</v>
      </c>
      <c r="X562" s="15">
        <v>394.91839999999996</v>
      </c>
      <c r="Y562" s="15">
        <v>127.02327</v>
      </c>
      <c r="Z562" s="15">
        <v>74.93116999999998</v>
      </c>
      <c r="AA562" s="15">
        <v>305.91630999999984</v>
      </c>
      <c r="AB562" s="15">
        <v>149.36525999999998</v>
      </c>
      <c r="AC562" s="15">
        <v>297.25246999999985</v>
      </c>
      <c r="AD562" s="15">
        <v>333.33433000000014</v>
      </c>
      <c r="AE562" s="15">
        <v>500.99233999999996</v>
      </c>
      <c r="AF562" s="15">
        <v>343.86705000000006</v>
      </c>
      <c r="AG562" s="15">
        <f t="shared" si="41"/>
        <v>2918.0146699999996</v>
      </c>
      <c r="AH562" s="15">
        <v>127.85722000000003</v>
      </c>
      <c r="AI562" s="15">
        <v>81.710340000000002</v>
      </c>
      <c r="AJ562" s="15">
        <v>516.11224000000004</v>
      </c>
      <c r="AK562" s="15">
        <v>233.79885999999996</v>
      </c>
      <c r="AL562" s="15">
        <v>379.49972999999994</v>
      </c>
      <c r="AM562" s="15">
        <v>851.67892000000006</v>
      </c>
      <c r="AN562" s="15">
        <v>383.82777000000016</v>
      </c>
      <c r="AO562" s="15">
        <v>705.98826000000008</v>
      </c>
      <c r="AP562" s="15">
        <v>198.51710999999995</v>
      </c>
      <c r="AQ562" s="15">
        <v>393.55006999999995</v>
      </c>
      <c r="AR562" s="15">
        <v>299.48852999999997</v>
      </c>
      <c r="AS562" s="15">
        <v>445.10252000000008</v>
      </c>
      <c r="AT562" s="15">
        <f t="shared" si="42"/>
        <v>4617.1315700000005</v>
      </c>
      <c r="AU562" s="15">
        <v>152.20289013671874</v>
      </c>
      <c r="AV562" s="15">
        <v>233.06898437500001</v>
      </c>
      <c r="AW562" s="15">
        <v>544.30587207031249</v>
      </c>
      <c r="AX562" s="15">
        <v>518.960640625</v>
      </c>
      <c r="AY562" s="15">
        <v>563.73489648437499</v>
      </c>
      <c r="AZ562" s="15">
        <v>770.16464624023433</v>
      </c>
      <c r="BA562" s="15">
        <v>692.34182275390629</v>
      </c>
      <c r="BB562" s="15">
        <v>150.25143359374999</v>
      </c>
      <c r="BC562" s="15">
        <v>20.428042480468751</v>
      </c>
      <c r="BD562" s="15">
        <v>329.41166015624998</v>
      </c>
      <c r="BE562" s="15">
        <v>336.49463183593753</v>
      </c>
      <c r="BF562" s="15">
        <v>556.20060791015624</v>
      </c>
      <c r="BG562" s="15">
        <f t="shared" si="43"/>
        <v>4867.5661286621098</v>
      </c>
      <c r="BH562" t="str">
        <f t="shared" si="44"/>
        <v>RGEGas</v>
      </c>
      <c r="BI562" t="str">
        <f>VLOOKUP(BH562,[2]Summary!$C$29:$C$56,1,0)</f>
        <v>RGEGas</v>
      </c>
      <c r="BJ562" s="16">
        <v>44562</v>
      </c>
    </row>
    <row r="563" spans="1:62" x14ac:dyDescent="0.25">
      <c r="A563" s="13" t="s">
        <v>981</v>
      </c>
      <c r="B563" s="13" t="s">
        <v>982</v>
      </c>
      <c r="C563" t="s">
        <v>983</v>
      </c>
      <c r="D563" t="s">
        <v>596</v>
      </c>
      <c r="E563" t="s">
        <v>19</v>
      </c>
      <c r="F563" s="13" t="s">
        <v>22</v>
      </c>
      <c r="G563" s="14"/>
      <c r="H563" s="15">
        <v>55.300459999999994</v>
      </c>
      <c r="I563" s="15">
        <v>15.73535</v>
      </c>
      <c r="J563" s="15">
        <v>118.4222</v>
      </c>
      <c r="K563" s="15">
        <v>12.454529999999998</v>
      </c>
      <c r="L563" s="15">
        <v>5.9722100000000014</v>
      </c>
      <c r="M563" s="15">
        <v>94.834289999999996</v>
      </c>
      <c r="N563" s="15">
        <v>15.02266</v>
      </c>
      <c r="O563" s="15">
        <v>32.476739999999999</v>
      </c>
      <c r="P563" s="15">
        <v>22.639580000000002</v>
      </c>
      <c r="Q563" s="15">
        <v>108.27364000000004</v>
      </c>
      <c r="R563" s="15">
        <v>46.412389999999995</v>
      </c>
      <c r="S563" s="15">
        <v>41.191779999999994</v>
      </c>
      <c r="T563" s="15">
        <f t="shared" si="40"/>
        <v>568.73583000000008</v>
      </c>
      <c r="U563" s="15">
        <v>6.2107199999999994</v>
      </c>
      <c r="V563" s="15">
        <v>17.055589999999999</v>
      </c>
      <c r="W563" s="15">
        <v>22.266269999999999</v>
      </c>
      <c r="X563" s="15">
        <v>52.226219999999998</v>
      </c>
      <c r="Y563" s="15">
        <v>5.7508299999999997</v>
      </c>
      <c r="Z563" s="15">
        <v>8.0192899999999998</v>
      </c>
      <c r="AA563" s="15">
        <v>5.98</v>
      </c>
      <c r="AB563" s="15">
        <v>0.17219000000000004</v>
      </c>
      <c r="AC563" s="15">
        <v>74.382920000000013</v>
      </c>
      <c r="AD563" s="15">
        <v>17.652609999999999</v>
      </c>
      <c r="AE563" s="15">
        <v>112.45553000000001</v>
      </c>
      <c r="AF563" s="15">
        <v>21.504530000000006</v>
      </c>
      <c r="AG563" s="15">
        <f t="shared" si="41"/>
        <v>343.67670000000004</v>
      </c>
      <c r="AH563" s="15">
        <v>17.573220000000003</v>
      </c>
      <c r="AI563" s="15">
        <v>17.164409999999997</v>
      </c>
      <c r="AJ563" s="15">
        <v>58.406549999999996</v>
      </c>
      <c r="AK563" s="15">
        <v>58.029050000000005</v>
      </c>
      <c r="AL563" s="15">
        <v>4.3668300000000002</v>
      </c>
      <c r="AM563" s="15">
        <v>66.722949999999997</v>
      </c>
      <c r="AN563" s="15">
        <v>10.1715</v>
      </c>
      <c r="AO563" s="15">
        <v>4.4919500000000001</v>
      </c>
      <c r="AP563" s="15">
        <v>43.985989999999994</v>
      </c>
      <c r="AQ563" s="15">
        <v>25.131210000000003</v>
      </c>
      <c r="AR563" s="15">
        <v>31.472170000000006</v>
      </c>
      <c r="AS563" s="15">
        <v>9.1804000000000023</v>
      </c>
      <c r="AT563" s="15">
        <f t="shared" si="42"/>
        <v>346.69623000000001</v>
      </c>
      <c r="AU563" s="15">
        <v>10.859640106201171</v>
      </c>
      <c r="AV563" s="15">
        <v>11.163360153198242</v>
      </c>
      <c r="AW563" s="15">
        <v>36.226389709472656</v>
      </c>
      <c r="AX563" s="15">
        <v>13.762890167236328</v>
      </c>
      <c r="AY563" s="15">
        <v>33.698619934082032</v>
      </c>
      <c r="AZ563" s="15">
        <v>1.8555699768066407</v>
      </c>
      <c r="BA563" s="15">
        <v>39.380320617675778</v>
      </c>
      <c r="BB563" s="15">
        <v>19.444619750976564</v>
      </c>
      <c r="BC563" s="15">
        <v>47.024109863281247</v>
      </c>
      <c r="BD563" s="15">
        <v>141.13793603515626</v>
      </c>
      <c r="BE563" s="15">
        <v>250.91190576171874</v>
      </c>
      <c r="BF563" s="15">
        <v>235.22990942382813</v>
      </c>
      <c r="BG563" s="15">
        <f t="shared" si="43"/>
        <v>840.69527149963369</v>
      </c>
      <c r="BH563" t="str">
        <f t="shared" si="44"/>
        <v>RGEDIST</v>
      </c>
      <c r="BI563" t="str">
        <f>VLOOKUP(BH563,[2]Summary!$C$29:$C$56,1,0)</f>
        <v>RGEDist</v>
      </c>
      <c r="BJ563" s="16">
        <v>44562</v>
      </c>
    </row>
    <row r="564" spans="1:62" x14ac:dyDescent="0.25">
      <c r="A564" s="13" t="s">
        <v>984</v>
      </c>
      <c r="B564" s="13" t="s">
        <v>985</v>
      </c>
      <c r="C564" t="s">
        <v>986</v>
      </c>
      <c r="D564" t="s">
        <v>596</v>
      </c>
      <c r="E564" t="s">
        <v>475</v>
      </c>
      <c r="F564" s="13" t="s">
        <v>426</v>
      </c>
      <c r="G564" s="14"/>
      <c r="H564" s="15">
        <v>-115.93108000000002</v>
      </c>
      <c r="I564" s="15">
        <v>117.72285999999998</v>
      </c>
      <c r="J564" s="15">
        <v>61.124870000000001</v>
      </c>
      <c r="K564" s="15">
        <v>68.107640000000004</v>
      </c>
      <c r="L564" s="15">
        <v>92.549399999999991</v>
      </c>
      <c r="M564" s="15">
        <v>12.571050000000001</v>
      </c>
      <c r="N564" s="15">
        <v>5989.6782599999997</v>
      </c>
      <c r="O564" s="15">
        <v>166.43777999999989</v>
      </c>
      <c r="P564" s="15">
        <v>89.459439999999987</v>
      </c>
      <c r="Q564" s="15">
        <v>311.08878999999996</v>
      </c>
      <c r="R564" s="15">
        <v>98.999339999999989</v>
      </c>
      <c r="S564" s="15">
        <v>98.977950000000007</v>
      </c>
      <c r="T564" s="15">
        <f t="shared" si="40"/>
        <v>6990.7862999999998</v>
      </c>
      <c r="U564" s="15">
        <v>47.865410000000011</v>
      </c>
      <c r="V564" s="15">
        <v>48.323779999999999</v>
      </c>
      <c r="W564" s="15">
        <v>81.112049999999996</v>
      </c>
      <c r="X564" s="15">
        <v>58.52111</v>
      </c>
      <c r="Y564" s="15">
        <v>77.980630000000005</v>
      </c>
      <c r="Z564" s="15">
        <v>259.68472000000003</v>
      </c>
      <c r="AA564" s="15">
        <v>52.876179999999984</v>
      </c>
      <c r="AB564" s="15">
        <v>39.644280000000002</v>
      </c>
      <c r="AC564" s="15">
        <v>12.89941</v>
      </c>
      <c r="AD564" s="15">
        <v>0.17898</v>
      </c>
      <c r="AE564" s="15">
        <v>5.233299999999999</v>
      </c>
      <c r="AF564" s="15">
        <v>343.97585000000004</v>
      </c>
      <c r="AG564" s="15">
        <f t="shared" si="41"/>
        <v>1028.2957000000001</v>
      </c>
      <c r="AH564" s="15">
        <v>0.19256000000000001</v>
      </c>
      <c r="AI564" s="15">
        <v>0.18012999999999998</v>
      </c>
      <c r="AJ564" s="15">
        <v>9.4500000000000001E-2</v>
      </c>
      <c r="AK564" s="15">
        <v>8.4250000000000005E-2</v>
      </c>
      <c r="AL564" s="15">
        <v>5.0999999999999997E-2</v>
      </c>
      <c r="AM564" s="15">
        <v>310.18378000000001</v>
      </c>
      <c r="AN564" s="15">
        <v>24.752089999999999</v>
      </c>
      <c r="AO564" s="15">
        <v>8.2930299999999981</v>
      </c>
      <c r="AP564" s="15">
        <v>8.2797099999999997</v>
      </c>
      <c r="AQ564" s="15">
        <v>0.20405000000000001</v>
      </c>
      <c r="AR564" s="15">
        <v>9.128E-2</v>
      </c>
      <c r="AS564" s="15">
        <v>135.95241000000001</v>
      </c>
      <c r="AT564" s="15">
        <f t="shared" si="42"/>
        <v>488.35879</v>
      </c>
      <c r="AU564" s="15">
        <v>9.2510002136230465E-2</v>
      </c>
      <c r="AV564" s="15">
        <v>8.3550003051757818E-2</v>
      </c>
      <c r="AW564" s="15">
        <v>0.10683999633789062</v>
      </c>
      <c r="AX564" s="15">
        <v>9.4540000915527347E-2</v>
      </c>
      <c r="AY564" s="15">
        <v>9.7319999694824216E-2</v>
      </c>
      <c r="AZ564" s="15">
        <v>9.4419998168945307E-2</v>
      </c>
      <c r="BA564" s="15">
        <v>9.7569999694824217E-2</v>
      </c>
      <c r="BB564" s="15">
        <v>9.7569999694824217E-2</v>
      </c>
      <c r="BC564" s="15">
        <v>7.0809997558593754E-2</v>
      </c>
      <c r="BD564" s="15">
        <v>0</v>
      </c>
      <c r="BE564" s="15">
        <v>0</v>
      </c>
      <c r="BF564" s="15">
        <v>0</v>
      </c>
      <c r="BG564" s="15">
        <f t="shared" si="43"/>
        <v>0.83512999725341797</v>
      </c>
      <c r="BH564" t="str">
        <f t="shared" si="44"/>
        <v>RGEGas</v>
      </c>
      <c r="BI564" t="str">
        <f>VLOOKUP(BH564,[2]Summary!$C$29:$C$56,1,0)</f>
        <v>RGEGas</v>
      </c>
      <c r="BJ564" s="16">
        <v>44470</v>
      </c>
    </row>
    <row r="565" spans="1:62" x14ac:dyDescent="0.25">
      <c r="A565" s="13" t="s">
        <v>987</v>
      </c>
      <c r="B565" s="13" t="s">
        <v>988</v>
      </c>
      <c r="C565" t="s">
        <v>989</v>
      </c>
      <c r="D565" t="s">
        <v>596</v>
      </c>
      <c r="E565" t="s">
        <v>19</v>
      </c>
      <c r="F565" s="13" t="s">
        <v>22</v>
      </c>
      <c r="G565" s="14"/>
      <c r="H565" s="15">
        <v>69.799019999999985</v>
      </c>
      <c r="I565" s="15">
        <v>43.174330000000005</v>
      </c>
      <c r="J565" s="15">
        <v>82.746399999999994</v>
      </c>
      <c r="K565" s="15">
        <v>25.784679999999994</v>
      </c>
      <c r="L565" s="15">
        <v>103.33239999999999</v>
      </c>
      <c r="M565" s="15">
        <v>40.949380000000005</v>
      </c>
      <c r="N565" s="15">
        <v>265.90178999999995</v>
      </c>
      <c r="O565" s="15">
        <v>134.83919999999998</v>
      </c>
      <c r="P565" s="15">
        <v>113.27323999999999</v>
      </c>
      <c r="Q565" s="15">
        <v>74.434489999999997</v>
      </c>
      <c r="R565" s="15">
        <v>82.179890000000029</v>
      </c>
      <c r="S565" s="15">
        <v>116.83335999999998</v>
      </c>
      <c r="T565" s="15">
        <f t="shared" si="40"/>
        <v>1153.24818</v>
      </c>
      <c r="U565" s="15">
        <v>21.563579999999998</v>
      </c>
      <c r="V565" s="15">
        <v>63.524499999999982</v>
      </c>
      <c r="W565" s="15">
        <v>49.47692</v>
      </c>
      <c r="X565" s="15">
        <v>48.995940000000004</v>
      </c>
      <c r="Y565" s="15">
        <v>79.252070000000003</v>
      </c>
      <c r="Z565" s="15">
        <v>38.715139999999998</v>
      </c>
      <c r="AA565" s="15">
        <v>97.722649999999987</v>
      </c>
      <c r="AB565" s="15">
        <v>143.88676000000001</v>
      </c>
      <c r="AC565" s="15">
        <v>44.472649999999994</v>
      </c>
      <c r="AD565" s="15">
        <v>109.24304000000001</v>
      </c>
      <c r="AE565" s="15">
        <v>459.32741999999996</v>
      </c>
      <c r="AF565" s="15">
        <v>253.13177999999999</v>
      </c>
      <c r="AG565" s="15">
        <f t="shared" si="41"/>
        <v>1409.3124500000001</v>
      </c>
      <c r="AH565" s="15">
        <v>55.028710000000018</v>
      </c>
      <c r="AI565" s="15">
        <v>300.32045999999991</v>
      </c>
      <c r="AJ565" s="15">
        <v>274.25653999999997</v>
      </c>
      <c r="AK565" s="15">
        <v>38.100559999999994</v>
      </c>
      <c r="AL565" s="15">
        <v>58.355089999999997</v>
      </c>
      <c r="AM565" s="15">
        <v>111.85271</v>
      </c>
      <c r="AN565" s="15">
        <v>104.33599</v>
      </c>
      <c r="AO565" s="15">
        <v>15.160890000000002</v>
      </c>
      <c r="AP565" s="15">
        <v>65.316730000000007</v>
      </c>
      <c r="AQ565" s="15">
        <v>26.677400000000002</v>
      </c>
      <c r="AR565" s="15">
        <v>50.008090000000003</v>
      </c>
      <c r="AS565" s="15">
        <v>77.266140000000036</v>
      </c>
      <c r="AT565" s="15">
        <f t="shared" si="42"/>
        <v>1176.67931</v>
      </c>
      <c r="AU565" s="15">
        <v>8.3315302734374992</v>
      </c>
      <c r="AV565" s="15">
        <v>7.5252797851562496</v>
      </c>
      <c r="AW565" s="15">
        <v>52.206808837890627</v>
      </c>
      <c r="AX565" s="15">
        <v>83.468080566406243</v>
      </c>
      <c r="AY565" s="15">
        <v>225.78565917968751</v>
      </c>
      <c r="AZ565" s="15">
        <v>65.941530761718752</v>
      </c>
      <c r="BA565" s="15">
        <v>100.86772802734374</v>
      </c>
      <c r="BB565" s="15">
        <v>20.063390228271484</v>
      </c>
      <c r="BC565" s="15">
        <v>35.189589294433596</v>
      </c>
      <c r="BD565" s="15">
        <v>854.13757662506112</v>
      </c>
      <c r="BE565" s="15">
        <v>1518.4667082504275</v>
      </c>
      <c r="BF565" s="15">
        <v>1423.5625567504885</v>
      </c>
      <c r="BG565" s="15">
        <f t="shared" si="43"/>
        <v>4395.5464385803225</v>
      </c>
      <c r="BH565" t="str">
        <f t="shared" si="44"/>
        <v>RGEDIST</v>
      </c>
      <c r="BI565" t="str">
        <f>VLOOKUP(BH565,[2]Summary!$C$29:$C$56,1,0)</f>
        <v>RGEDist</v>
      </c>
      <c r="BJ565" s="16">
        <v>44562</v>
      </c>
    </row>
    <row r="566" spans="1:62" x14ac:dyDescent="0.25">
      <c r="A566" s="13" t="s">
        <v>990</v>
      </c>
      <c r="B566" s="13" t="s">
        <v>792</v>
      </c>
      <c r="C566" t="s">
        <v>793</v>
      </c>
      <c r="D566" t="s">
        <v>596</v>
      </c>
      <c r="E566" t="s">
        <v>19</v>
      </c>
      <c r="F566" s="13" t="s">
        <v>22</v>
      </c>
      <c r="G566" s="14"/>
      <c r="H566" s="15">
        <v>0</v>
      </c>
      <c r="I566" s="15">
        <v>0</v>
      </c>
      <c r="J566" s="15">
        <v>6.4914499999999995</v>
      </c>
      <c r="K566" s="15">
        <v>3.7314000000000003</v>
      </c>
      <c r="L566" s="15">
        <v>0</v>
      </c>
      <c r="M566" s="15">
        <v>28.941520000000001</v>
      </c>
      <c r="N566" s="15">
        <v>62.735790000000001</v>
      </c>
      <c r="O566" s="15">
        <v>306.09264000000002</v>
      </c>
      <c r="P566" s="15">
        <v>18.81025</v>
      </c>
      <c r="Q566" s="15">
        <v>0</v>
      </c>
      <c r="R566" s="15">
        <v>46.206760000000003</v>
      </c>
      <c r="S566" s="15">
        <v>0</v>
      </c>
      <c r="T566" s="15">
        <f t="shared" si="40"/>
        <v>473.00981000000002</v>
      </c>
      <c r="U566" s="15">
        <v>0</v>
      </c>
      <c r="V566" s="15">
        <v>0</v>
      </c>
      <c r="W566" s="15">
        <v>2.8425599999999998</v>
      </c>
      <c r="X566" s="15">
        <v>4.6346600000000002</v>
      </c>
      <c r="Y566" s="15">
        <v>0</v>
      </c>
      <c r="Z566" s="15">
        <v>33.479999999999997</v>
      </c>
      <c r="AA566" s="15">
        <v>22.744799999999998</v>
      </c>
      <c r="AB566" s="15">
        <v>2.1194999999999999</v>
      </c>
      <c r="AC566" s="15">
        <v>2.5920000000000002E-2</v>
      </c>
      <c r="AD566" s="15">
        <v>6.40829</v>
      </c>
      <c r="AE566" s="15">
        <v>26.576310000000003</v>
      </c>
      <c r="AF566" s="15">
        <v>-2.3006800000000003</v>
      </c>
      <c r="AG566" s="15">
        <f t="shared" si="41"/>
        <v>96.531359999999992</v>
      </c>
      <c r="AH566" s="15">
        <v>37.288509999999995</v>
      </c>
      <c r="AI566" s="15">
        <v>7.1635900000000001</v>
      </c>
      <c r="AJ566" s="15">
        <v>2.4472800000000001</v>
      </c>
      <c r="AK566" s="15">
        <v>9.0214500000000015</v>
      </c>
      <c r="AL566" s="15">
        <v>5.0868000000000002</v>
      </c>
      <c r="AM566" s="15">
        <v>4.9683200000000003</v>
      </c>
      <c r="AN566" s="15">
        <v>0</v>
      </c>
      <c r="AO566" s="15">
        <v>19.342470000000002</v>
      </c>
      <c r="AP566" s="15">
        <v>4.2071699999999996</v>
      </c>
      <c r="AQ566" s="15">
        <v>8.5536000000000012</v>
      </c>
      <c r="AR566" s="15">
        <v>6.7931999999999997</v>
      </c>
      <c r="AS566" s="15">
        <v>55.73236</v>
      </c>
      <c r="AT566" s="15">
        <f t="shared" si="42"/>
        <v>160.60475000000002</v>
      </c>
      <c r="AU566" s="15">
        <v>0</v>
      </c>
      <c r="AV566" s="15">
        <v>0.66400000000000003</v>
      </c>
      <c r="AW566" s="15">
        <v>14.384330078125</v>
      </c>
      <c r="AX566" s="15">
        <v>2.9106101074218751</v>
      </c>
      <c r="AY566" s="15">
        <v>3.3673000488281248</v>
      </c>
      <c r="AZ566" s="15">
        <v>112.03355155944824</v>
      </c>
      <c r="BA566" s="15">
        <v>7.3431298828124998</v>
      </c>
      <c r="BB566" s="15">
        <v>23.124869140625002</v>
      </c>
      <c r="BC566" s="15">
        <v>11.753019531250001</v>
      </c>
      <c r="BD566" s="15">
        <v>30.683300781250001</v>
      </c>
      <c r="BE566" s="15">
        <v>54.548089843749999</v>
      </c>
      <c r="BF566" s="15">
        <v>51.138828125000003</v>
      </c>
      <c r="BG566" s="15">
        <f t="shared" si="43"/>
        <v>311.95102909851073</v>
      </c>
      <c r="BH566" t="str">
        <f t="shared" si="44"/>
        <v>RGEDIST</v>
      </c>
      <c r="BI566" t="str">
        <f>VLOOKUP(BH566,[2]Summary!$C$29:$C$56,1,0)</f>
        <v>RGEDist</v>
      </c>
      <c r="BJ566" s="16">
        <v>44562</v>
      </c>
    </row>
    <row r="567" spans="1:62" x14ac:dyDescent="0.25">
      <c r="A567" s="13" t="s">
        <v>991</v>
      </c>
      <c r="B567" s="13" t="s">
        <v>992</v>
      </c>
      <c r="C567" t="s">
        <v>993</v>
      </c>
      <c r="D567" t="s">
        <v>596</v>
      </c>
      <c r="E567" t="s">
        <v>19</v>
      </c>
      <c r="F567" s="13" t="s">
        <v>20</v>
      </c>
      <c r="G567" s="14"/>
      <c r="H567" s="15">
        <v>301.33172999999999</v>
      </c>
      <c r="I567" s="15">
        <v>196.34229999999997</v>
      </c>
      <c r="J567" s="15">
        <v>416.31415000000004</v>
      </c>
      <c r="K567" s="15">
        <v>601.02856999999995</v>
      </c>
      <c r="L567" s="15">
        <v>221.19793000000004</v>
      </c>
      <c r="M567" s="15">
        <v>203.16963000000007</v>
      </c>
      <c r="N567" s="15">
        <v>452.25106</v>
      </c>
      <c r="O567" s="15">
        <v>721.51321999999982</v>
      </c>
      <c r="P567" s="15">
        <v>318.95730999999995</v>
      </c>
      <c r="Q567" s="15">
        <v>879.14268000000027</v>
      </c>
      <c r="R567" s="15">
        <v>604.44528999999989</v>
      </c>
      <c r="S567" s="15">
        <v>1192.8327300000001</v>
      </c>
      <c r="T567" s="15">
        <f t="shared" si="40"/>
        <v>6108.5265999999992</v>
      </c>
      <c r="U567" s="15">
        <v>325.26324</v>
      </c>
      <c r="V567" s="15">
        <v>626.21965000000012</v>
      </c>
      <c r="W567" s="15">
        <v>553.18679000000009</v>
      </c>
      <c r="X567" s="15">
        <v>418.72800000000018</v>
      </c>
      <c r="Y567" s="15">
        <v>590.44569999999999</v>
      </c>
      <c r="Z567" s="15">
        <v>732.98901999999987</v>
      </c>
      <c r="AA567" s="15">
        <v>493.24056999999988</v>
      </c>
      <c r="AB567" s="15">
        <v>197.54204000000004</v>
      </c>
      <c r="AC567" s="15">
        <v>372.87790000000001</v>
      </c>
      <c r="AD567" s="15">
        <v>217.79495</v>
      </c>
      <c r="AE567" s="15">
        <v>86.771940000000043</v>
      </c>
      <c r="AF567" s="15">
        <v>67.450729999999979</v>
      </c>
      <c r="AG567" s="15">
        <f t="shared" si="41"/>
        <v>4682.5105300000005</v>
      </c>
      <c r="AH567" s="15">
        <v>94.16073999999999</v>
      </c>
      <c r="AI567" s="15">
        <v>140.64193</v>
      </c>
      <c r="AJ567" s="15">
        <v>90.300309999999968</v>
      </c>
      <c r="AK567" s="15">
        <v>114.62351000000002</v>
      </c>
      <c r="AL567" s="15">
        <v>97.104029999999995</v>
      </c>
      <c r="AM567" s="15">
        <v>82.103970000000032</v>
      </c>
      <c r="AN567" s="15">
        <v>75.951189999999997</v>
      </c>
      <c r="AO567" s="15">
        <v>41.445819999999976</v>
      </c>
      <c r="AP567" s="15">
        <v>109.98726999999998</v>
      </c>
      <c r="AQ567" s="15">
        <v>304.98428000000001</v>
      </c>
      <c r="AR567" s="15">
        <v>154.18890999999999</v>
      </c>
      <c r="AS567" s="15">
        <v>508.46714000000009</v>
      </c>
      <c r="AT567" s="15">
        <f t="shared" si="42"/>
        <v>1813.9591</v>
      </c>
      <c r="AU567" s="15">
        <v>65.078409790039061</v>
      </c>
      <c r="AV567" s="15">
        <v>135.80010247802736</v>
      </c>
      <c r="AW567" s="15">
        <v>149.97588354492189</v>
      </c>
      <c r="AX567" s="15">
        <v>82.727488189697269</v>
      </c>
      <c r="AY567" s="15">
        <v>228.86040283203124</v>
      </c>
      <c r="AZ567" s="15">
        <v>85.217840019226074</v>
      </c>
      <c r="BA567" s="15">
        <v>272.25210027313233</v>
      </c>
      <c r="BB567" s="15">
        <v>69.574979980468754</v>
      </c>
      <c r="BC567" s="15">
        <v>80.749691162109372</v>
      </c>
      <c r="BD567" s="15">
        <v>220.67700537109374</v>
      </c>
      <c r="BE567" s="15">
        <v>305.84463916015625</v>
      </c>
      <c r="BF567" s="15">
        <v>847.41702539062499</v>
      </c>
      <c r="BG567" s="15">
        <f t="shared" si="43"/>
        <v>2544.1755681915283</v>
      </c>
      <c r="BH567" t="str">
        <f t="shared" si="44"/>
        <v>RGEDIST</v>
      </c>
      <c r="BI567" t="str">
        <f>VLOOKUP(BH567,[2]Summary!$C$29:$C$56,1,0)</f>
        <v>RGEDist</v>
      </c>
      <c r="BJ567" s="16">
        <v>44562</v>
      </c>
    </row>
    <row r="568" spans="1:62" x14ac:dyDescent="0.25">
      <c r="A568" s="13" t="s">
        <v>994</v>
      </c>
      <c r="B568" s="13" t="s">
        <v>995</v>
      </c>
      <c r="C568" t="s">
        <v>996</v>
      </c>
      <c r="D568" t="s">
        <v>596</v>
      </c>
      <c r="E568" t="s">
        <v>19</v>
      </c>
      <c r="F568" s="13" t="s">
        <v>20</v>
      </c>
      <c r="G568" s="14"/>
      <c r="H568" s="15">
        <v>0</v>
      </c>
      <c r="I568" s="15">
        <v>-105.40910999999998</v>
      </c>
      <c r="J568" s="15">
        <v>15.527309999999998</v>
      </c>
      <c r="K568" s="15">
        <v>33.553419999999996</v>
      </c>
      <c r="L568" s="15">
        <v>49.287740000000007</v>
      </c>
      <c r="M568" s="15">
        <v>2.3703799999999986</v>
      </c>
      <c r="N568" s="15">
        <v>1.4739999999999998E-2</v>
      </c>
      <c r="O568" s="15">
        <v>1.4545399999999999</v>
      </c>
      <c r="P568" s="15">
        <v>2.1999999999999998E-4</v>
      </c>
      <c r="Q568" s="15">
        <v>-2.4387999999999996</v>
      </c>
      <c r="R568" s="15">
        <v>0</v>
      </c>
      <c r="S568" s="15">
        <v>47.210129999999999</v>
      </c>
      <c r="T568" s="15">
        <f t="shared" si="40"/>
        <v>41.570570000000018</v>
      </c>
      <c r="U568" s="15">
        <v>0</v>
      </c>
      <c r="V568" s="15">
        <v>0</v>
      </c>
      <c r="W568" s="15">
        <v>0</v>
      </c>
      <c r="X568" s="15">
        <v>0</v>
      </c>
      <c r="Y568" s="15">
        <v>0</v>
      </c>
      <c r="Z568" s="15">
        <v>0</v>
      </c>
      <c r="AA568" s="15">
        <v>0</v>
      </c>
      <c r="AB568" s="15">
        <v>0</v>
      </c>
      <c r="AC568" s="15">
        <v>0</v>
      </c>
      <c r="AD568" s="15">
        <v>0</v>
      </c>
      <c r="AE568" s="15">
        <v>0</v>
      </c>
      <c r="AF568" s="15">
        <v>0</v>
      </c>
      <c r="AG568" s="15">
        <f t="shared" si="41"/>
        <v>0</v>
      </c>
      <c r="AH568" s="15">
        <v>0</v>
      </c>
      <c r="AI568" s="15">
        <v>0</v>
      </c>
      <c r="AJ568" s="15">
        <v>0</v>
      </c>
      <c r="AK568" s="15">
        <v>0</v>
      </c>
      <c r="AL568" s="15">
        <v>0</v>
      </c>
      <c r="AM568" s="15">
        <v>0</v>
      </c>
      <c r="AN568" s="15">
        <v>0</v>
      </c>
      <c r="AO568" s="15">
        <v>0</v>
      </c>
      <c r="AP568" s="15">
        <v>0</v>
      </c>
      <c r="AQ568" s="15">
        <v>0</v>
      </c>
      <c r="AR568" s="15">
        <v>0</v>
      </c>
      <c r="AS568" s="15">
        <v>0</v>
      </c>
      <c r="AT568" s="15">
        <f t="shared" si="42"/>
        <v>0</v>
      </c>
      <c r="AU568" s="15">
        <v>0</v>
      </c>
      <c r="AV568" s="15">
        <v>0</v>
      </c>
      <c r="AW568" s="15">
        <v>0</v>
      </c>
      <c r="AX568" s="15">
        <v>0</v>
      </c>
      <c r="AY568" s="15">
        <v>0</v>
      </c>
      <c r="AZ568" s="15">
        <v>0</v>
      </c>
      <c r="BA568" s="15">
        <v>0</v>
      </c>
      <c r="BB568" s="15">
        <v>0</v>
      </c>
      <c r="BC568" s="15">
        <v>0</v>
      </c>
      <c r="BD568" s="15">
        <v>0</v>
      </c>
      <c r="BE568" s="15">
        <v>0</v>
      </c>
      <c r="BF568" s="15">
        <v>0</v>
      </c>
      <c r="BG568" s="15">
        <f t="shared" si="43"/>
        <v>0</v>
      </c>
      <c r="BH568" t="str">
        <f t="shared" si="44"/>
        <v>RGEDIST</v>
      </c>
      <c r="BI568" t="str">
        <f>VLOOKUP(BH568,[2]Summary!$C$29:$C$56,1,0)</f>
        <v>RGEDist</v>
      </c>
      <c r="BJ568" s="16">
        <v>43466</v>
      </c>
    </row>
    <row r="569" spans="1:62" x14ac:dyDescent="0.25">
      <c r="A569" s="13" t="s">
        <v>997</v>
      </c>
      <c r="B569" s="13" t="s">
        <v>998</v>
      </c>
      <c r="C569" t="s">
        <v>999</v>
      </c>
      <c r="D569" t="s">
        <v>596</v>
      </c>
      <c r="E569" t="s">
        <v>475</v>
      </c>
      <c r="F569" s="13" t="s">
        <v>426</v>
      </c>
      <c r="G569" s="14"/>
      <c r="H569" s="15">
        <v>13.994909999999999</v>
      </c>
      <c r="I569" s="15">
        <v>2.3213400000000002</v>
      </c>
      <c r="J569" s="15">
        <v>21.542729999999999</v>
      </c>
      <c r="K569" s="15">
        <v>16.62829</v>
      </c>
      <c r="L569" s="15">
        <v>17.66104</v>
      </c>
      <c r="M569" s="15">
        <v>112.79134000000001</v>
      </c>
      <c r="N569" s="15">
        <v>52.91489</v>
      </c>
      <c r="O569" s="15">
        <v>945.33739999999989</v>
      </c>
      <c r="P569" s="15">
        <v>140.56802999999999</v>
      </c>
      <c r="Q569" s="15">
        <v>337.50513000000001</v>
      </c>
      <c r="R569" s="15">
        <v>33.717509999999997</v>
      </c>
      <c r="S569" s="15">
        <v>165.01736000000002</v>
      </c>
      <c r="T569" s="15">
        <f t="shared" si="40"/>
        <v>1859.9999699999998</v>
      </c>
      <c r="U569" s="15">
        <v>38.117319999999992</v>
      </c>
      <c r="V569" s="15">
        <v>12.704210000000003</v>
      </c>
      <c r="W569" s="15">
        <v>242.15441000000001</v>
      </c>
      <c r="X569" s="15">
        <v>130.42482000000001</v>
      </c>
      <c r="Y569" s="15">
        <v>49.520160000000004</v>
      </c>
      <c r="Z569" s="15">
        <v>35.359470000000002</v>
      </c>
      <c r="AA569" s="15">
        <v>483.11457000000001</v>
      </c>
      <c r="AB569" s="15">
        <v>64.612009999999998</v>
      </c>
      <c r="AC569" s="15">
        <v>167.58629000000002</v>
      </c>
      <c r="AD569" s="15">
        <v>89.986910000000009</v>
      </c>
      <c r="AE569" s="15">
        <v>344.29052000000001</v>
      </c>
      <c r="AF569" s="15">
        <v>85.164779999999993</v>
      </c>
      <c r="AG569" s="15">
        <f t="shared" si="41"/>
        <v>1743.0354700000003</v>
      </c>
      <c r="AH569" s="15">
        <v>48.126460000000002</v>
      </c>
      <c r="AI569" s="15">
        <v>0</v>
      </c>
      <c r="AJ569" s="15">
        <v>0</v>
      </c>
      <c r="AK569" s="15">
        <v>0</v>
      </c>
      <c r="AL569" s="15">
        <v>0.29302</v>
      </c>
      <c r="AM569" s="15">
        <v>0</v>
      </c>
      <c r="AN569" s="15">
        <v>-1.57E-3</v>
      </c>
      <c r="AO569" s="15">
        <v>0</v>
      </c>
      <c r="AP569" s="15">
        <v>1.0880000000000001E-2</v>
      </c>
      <c r="AQ569" s="15">
        <v>0</v>
      </c>
      <c r="AR569" s="15">
        <v>0</v>
      </c>
      <c r="AS569" s="15">
        <v>-0.31001000000000001</v>
      </c>
      <c r="AT569" s="15">
        <f t="shared" si="42"/>
        <v>48.118780000000001</v>
      </c>
      <c r="AU569" s="15">
        <v>0</v>
      </c>
      <c r="AV569" s="15">
        <v>0</v>
      </c>
      <c r="AW569" s="15">
        <v>0</v>
      </c>
      <c r="AX569" s="15">
        <v>0</v>
      </c>
      <c r="AY569" s="15">
        <v>0</v>
      </c>
      <c r="AZ569" s="15">
        <v>0</v>
      </c>
      <c r="BA569" s="15">
        <v>0</v>
      </c>
      <c r="BB569" s="15">
        <v>0</v>
      </c>
      <c r="BC569" s="15">
        <v>0</v>
      </c>
      <c r="BD569" s="15">
        <v>0</v>
      </c>
      <c r="BE569" s="15">
        <v>0</v>
      </c>
      <c r="BF569" s="15">
        <v>0</v>
      </c>
      <c r="BG569" s="15">
        <f t="shared" si="43"/>
        <v>0</v>
      </c>
      <c r="BH569" t="str">
        <f t="shared" si="44"/>
        <v>RGEGas</v>
      </c>
      <c r="BI569" t="str">
        <f>VLOOKUP(BH569,[2]Summary!$C$29:$C$56,1,0)</f>
        <v>RGEGas</v>
      </c>
      <c r="BJ569" s="16">
        <v>44197</v>
      </c>
    </row>
    <row r="570" spans="1:62" x14ac:dyDescent="0.25">
      <c r="A570" s="13" t="s">
        <v>1000</v>
      </c>
      <c r="B570" s="13" t="s">
        <v>1001</v>
      </c>
      <c r="C570" t="s">
        <v>676</v>
      </c>
      <c r="D570" t="s">
        <v>596</v>
      </c>
      <c r="E570" t="s">
        <v>475</v>
      </c>
      <c r="F570" s="13" t="s">
        <v>144</v>
      </c>
      <c r="G570" s="14"/>
      <c r="H570" s="15">
        <v>142.47481999999999</v>
      </c>
      <c r="I570" s="15">
        <v>330.43768</v>
      </c>
      <c r="J570" s="15">
        <v>287.24126999999999</v>
      </c>
      <c r="K570" s="15">
        <v>585.37452000000008</v>
      </c>
      <c r="L570" s="15">
        <v>314.31126</v>
      </c>
      <c r="M570" s="15">
        <v>306.36545000000001</v>
      </c>
      <c r="N570" s="15">
        <v>363.99831999999992</v>
      </c>
      <c r="O570" s="15">
        <v>203.72925000000001</v>
      </c>
      <c r="P570" s="15">
        <v>246.2561</v>
      </c>
      <c r="Q570" s="15">
        <v>280.70672000000002</v>
      </c>
      <c r="R570" s="15">
        <v>211.56852000000001</v>
      </c>
      <c r="S570" s="15">
        <v>237.74227999999999</v>
      </c>
      <c r="T570" s="15">
        <f t="shared" si="40"/>
        <v>3510.2061899999999</v>
      </c>
      <c r="U570" s="15">
        <v>168.00983000000002</v>
      </c>
      <c r="V570" s="15">
        <v>195.99046000000001</v>
      </c>
      <c r="W570" s="15">
        <v>348.06517000000002</v>
      </c>
      <c r="X570" s="15">
        <v>226.91088999999999</v>
      </c>
      <c r="Y570" s="15">
        <v>298.18677000000002</v>
      </c>
      <c r="Z570" s="15">
        <v>491.1807</v>
      </c>
      <c r="AA570" s="15">
        <v>319.32534000000004</v>
      </c>
      <c r="AB570" s="15">
        <v>263.78790999999995</v>
      </c>
      <c r="AC570" s="15">
        <v>170.00877000000003</v>
      </c>
      <c r="AD570" s="15">
        <v>256.75852000000003</v>
      </c>
      <c r="AE570" s="15">
        <v>138.89498</v>
      </c>
      <c r="AF570" s="15">
        <v>196.45266000000001</v>
      </c>
      <c r="AG570" s="15">
        <f t="shared" si="41"/>
        <v>3073.5719999999997</v>
      </c>
      <c r="AH570" s="15">
        <v>321.81372999999996</v>
      </c>
      <c r="AI570" s="15">
        <v>175.99591999999998</v>
      </c>
      <c r="AJ570" s="15">
        <v>129.57855000000001</v>
      </c>
      <c r="AK570" s="15">
        <v>367.05284</v>
      </c>
      <c r="AL570" s="15">
        <v>277.42640999999998</v>
      </c>
      <c r="AM570" s="15">
        <v>89.967290000000006</v>
      </c>
      <c r="AN570" s="15">
        <v>188.43943999999999</v>
      </c>
      <c r="AO570" s="15">
        <v>286.05662999999998</v>
      </c>
      <c r="AP570" s="15">
        <v>115.82197000000001</v>
      </c>
      <c r="AQ570" s="15">
        <v>67.63879</v>
      </c>
      <c r="AR570" s="15">
        <v>234.61175</v>
      </c>
      <c r="AS570" s="15">
        <v>-399.86953000000005</v>
      </c>
      <c r="AT570" s="15">
        <f t="shared" si="42"/>
        <v>1854.53379</v>
      </c>
      <c r="AU570" s="15">
        <v>182.22929500007629</v>
      </c>
      <c r="AV570" s="15">
        <v>66.982488281249999</v>
      </c>
      <c r="AW570" s="15">
        <v>328.25389624023438</v>
      </c>
      <c r="AX570" s="15">
        <v>456.91939935302736</v>
      </c>
      <c r="AY570" s="15">
        <v>288.19576782226562</v>
      </c>
      <c r="AZ570" s="15">
        <v>-132.69838359069826</v>
      </c>
      <c r="BA570" s="15">
        <v>151.17800970458984</v>
      </c>
      <c r="BB570" s="15">
        <v>170.15260815429687</v>
      </c>
      <c r="BC570" s="15">
        <v>302.91953845214846</v>
      </c>
      <c r="BD570" s="15">
        <v>299.99999865722657</v>
      </c>
      <c r="BE570" s="15">
        <v>249.99999743652344</v>
      </c>
      <c r="BF570" s="15">
        <v>199.99999841308593</v>
      </c>
      <c r="BG570" s="15">
        <f t="shared" si="43"/>
        <v>2564.1326139240264</v>
      </c>
      <c r="BH570" t="str">
        <f t="shared" si="44"/>
        <v>RGEGas</v>
      </c>
      <c r="BI570" t="str">
        <f>VLOOKUP(BH570,[2]Summary!$C$29:$C$56,1,0)</f>
        <v>RGEGas</v>
      </c>
      <c r="BJ570" s="16">
        <v>44562</v>
      </c>
    </row>
    <row r="571" spans="1:62" x14ac:dyDescent="0.25">
      <c r="A571" s="13" t="s">
        <v>1002</v>
      </c>
      <c r="B571" s="13" t="s">
        <v>1003</v>
      </c>
      <c r="C571" t="s">
        <v>1004</v>
      </c>
      <c r="D571" t="s">
        <v>596</v>
      </c>
      <c r="E571" t="s">
        <v>475</v>
      </c>
      <c r="F571" s="13" t="s">
        <v>426</v>
      </c>
      <c r="G571" s="14"/>
      <c r="H571" s="15">
        <v>17.596190000000004</v>
      </c>
      <c r="I571" s="15">
        <v>3.36571</v>
      </c>
      <c r="J571" s="15">
        <v>57.364770000000007</v>
      </c>
      <c r="K571" s="15">
        <v>11.955909999999999</v>
      </c>
      <c r="L571" s="15">
        <v>8.0132600000000007</v>
      </c>
      <c r="M571" s="15">
        <v>138.00907000000001</v>
      </c>
      <c r="N571" s="15">
        <v>11.188419999999997</v>
      </c>
      <c r="O571" s="15">
        <v>342.16654999999992</v>
      </c>
      <c r="P571" s="15">
        <v>187.95333000000002</v>
      </c>
      <c r="Q571" s="15">
        <v>517.77380000000005</v>
      </c>
      <c r="R571" s="15">
        <v>135.44772999999998</v>
      </c>
      <c r="S571" s="15">
        <v>59.384889999999999</v>
      </c>
      <c r="T571" s="15">
        <f t="shared" si="40"/>
        <v>1490.2196299999998</v>
      </c>
      <c r="U571" s="15">
        <v>61.552800000000005</v>
      </c>
      <c r="V571" s="15">
        <v>228.27183999999997</v>
      </c>
      <c r="W571" s="15">
        <v>525.19554000000005</v>
      </c>
      <c r="X571" s="15">
        <v>24.463900000000006</v>
      </c>
      <c r="Y571" s="15">
        <v>20.078689999999998</v>
      </c>
      <c r="Z571" s="15">
        <v>10.98457</v>
      </c>
      <c r="AA571" s="15">
        <v>22.297299999999996</v>
      </c>
      <c r="AB571" s="15">
        <v>27.877189999999999</v>
      </c>
      <c r="AC571" s="15">
        <v>79.793560000000014</v>
      </c>
      <c r="AD571" s="15">
        <v>215.63539</v>
      </c>
      <c r="AE571" s="15">
        <v>72.294069999999991</v>
      </c>
      <c r="AF571" s="15">
        <v>8.5554599999999983</v>
      </c>
      <c r="AG571" s="15">
        <f t="shared" si="41"/>
        <v>1297.0003099999999</v>
      </c>
      <c r="AH571" s="15">
        <v>2.7224200000000001</v>
      </c>
      <c r="AI571" s="15">
        <v>2.0847199999999999</v>
      </c>
      <c r="AJ571" s="15">
        <v>81.893339999999981</v>
      </c>
      <c r="AK571" s="15">
        <v>0.65593999999999997</v>
      </c>
      <c r="AL571" s="15">
        <v>477.60367000000002</v>
      </c>
      <c r="AM571" s="15">
        <v>1.25925</v>
      </c>
      <c r="AN571" s="15">
        <v>0.82519000000000009</v>
      </c>
      <c r="AO571" s="15">
        <v>0</v>
      </c>
      <c r="AP571" s="15">
        <v>2.6915900000000001</v>
      </c>
      <c r="AQ571" s="15">
        <v>2.8200000000000005E-3</v>
      </c>
      <c r="AR571" s="15">
        <v>0</v>
      </c>
      <c r="AS571" s="15">
        <v>0.59502999999999995</v>
      </c>
      <c r="AT571" s="15">
        <f t="shared" si="42"/>
        <v>570.33397000000002</v>
      </c>
      <c r="AU571" s="15">
        <v>0</v>
      </c>
      <c r="AV571" s="15">
        <v>0</v>
      </c>
      <c r="AW571" s="15">
        <v>0</v>
      </c>
      <c r="AX571" s="15">
        <v>0</v>
      </c>
      <c r="AY571" s="15">
        <v>0</v>
      </c>
      <c r="AZ571" s="15">
        <v>0</v>
      </c>
      <c r="BA571" s="15">
        <v>0</v>
      </c>
      <c r="BB571" s="15">
        <v>0</v>
      </c>
      <c r="BC571" s="15">
        <v>0</v>
      </c>
      <c r="BD571" s="15">
        <v>0</v>
      </c>
      <c r="BE571" s="15">
        <v>0</v>
      </c>
      <c r="BF571" s="15">
        <v>0</v>
      </c>
      <c r="BG571" s="15">
        <f t="shared" si="43"/>
        <v>0</v>
      </c>
      <c r="BH571" t="str">
        <f t="shared" si="44"/>
        <v>RGEGas</v>
      </c>
      <c r="BI571" t="str">
        <f>VLOOKUP(BH571,[2]Summary!$C$29:$C$56,1,0)</f>
        <v>RGEGas</v>
      </c>
      <c r="BJ571" s="16">
        <v>44197</v>
      </c>
    </row>
    <row r="572" spans="1:62" x14ac:dyDescent="0.25">
      <c r="A572" s="13" t="s">
        <v>1005</v>
      </c>
      <c r="B572" s="13" t="s">
        <v>768</v>
      </c>
      <c r="C572" t="s">
        <v>769</v>
      </c>
      <c r="D572" t="s">
        <v>596</v>
      </c>
      <c r="E572" t="s">
        <v>301</v>
      </c>
      <c r="F572" s="13" t="s">
        <v>60</v>
      </c>
      <c r="G572" s="14"/>
      <c r="H572" s="15">
        <v>2.7010000000000003E-2</v>
      </c>
      <c r="I572" s="15">
        <v>0</v>
      </c>
      <c r="J572" s="15">
        <v>0.24299999999999999</v>
      </c>
      <c r="K572" s="15">
        <v>0</v>
      </c>
      <c r="L572" s="15">
        <v>0</v>
      </c>
      <c r="M572" s="15">
        <v>0</v>
      </c>
      <c r="N572" s="15">
        <v>0</v>
      </c>
      <c r="O572" s="15">
        <v>1.1879999999999999</v>
      </c>
      <c r="P572" s="15">
        <v>0.38556000000000001</v>
      </c>
      <c r="Q572" s="15">
        <v>0</v>
      </c>
      <c r="R572" s="15">
        <v>0</v>
      </c>
      <c r="S572" s="15">
        <v>0.86399999999999999</v>
      </c>
      <c r="T572" s="15">
        <f t="shared" si="40"/>
        <v>2.7075699999999996</v>
      </c>
      <c r="U572" s="15">
        <v>0</v>
      </c>
      <c r="V572" s="15">
        <v>-0.45900000000000002</v>
      </c>
      <c r="W572" s="15">
        <v>0</v>
      </c>
      <c r="X572" s="15">
        <v>0</v>
      </c>
      <c r="Y572" s="15">
        <v>0</v>
      </c>
      <c r="Z572" s="15">
        <v>0</v>
      </c>
      <c r="AA572" s="15">
        <v>0</v>
      </c>
      <c r="AB572" s="15">
        <v>0</v>
      </c>
      <c r="AC572" s="15">
        <v>0</v>
      </c>
      <c r="AD572" s="15">
        <v>0</v>
      </c>
      <c r="AE572" s="15">
        <v>0</v>
      </c>
      <c r="AF572" s="15">
        <v>0</v>
      </c>
      <c r="AG572" s="15">
        <f t="shared" si="41"/>
        <v>-0.45900000000000002</v>
      </c>
      <c r="AH572" s="15">
        <v>0</v>
      </c>
      <c r="AI572" s="15">
        <v>0</v>
      </c>
      <c r="AJ572" s="15">
        <v>0</v>
      </c>
      <c r="AK572" s="15">
        <v>0</v>
      </c>
      <c r="AL572" s="15">
        <v>0</v>
      </c>
      <c r="AM572" s="15">
        <v>0</v>
      </c>
      <c r="AN572" s="15">
        <v>0</v>
      </c>
      <c r="AO572" s="15">
        <v>0</v>
      </c>
      <c r="AP572" s="15">
        <v>0</v>
      </c>
      <c r="AQ572" s="15">
        <v>7.9822799999999994</v>
      </c>
      <c r="AR572" s="15">
        <v>0</v>
      </c>
      <c r="AS572" s="15">
        <v>39.859389999999998</v>
      </c>
      <c r="AT572" s="15">
        <f t="shared" si="42"/>
        <v>47.841669999999993</v>
      </c>
      <c r="AU572" s="15">
        <v>0</v>
      </c>
      <c r="AV572" s="15">
        <v>0</v>
      </c>
      <c r="AW572" s="15">
        <v>0</v>
      </c>
      <c r="AX572" s="15">
        <v>0</v>
      </c>
      <c r="AY572" s="15">
        <v>0</v>
      </c>
      <c r="AZ572" s="15">
        <v>0</v>
      </c>
      <c r="BA572" s="15">
        <v>0</v>
      </c>
      <c r="BB572" s="15">
        <v>49.631398437500003</v>
      </c>
      <c r="BC572" s="15">
        <v>0</v>
      </c>
      <c r="BD572" s="15">
        <v>40.183999999999997</v>
      </c>
      <c r="BE572" s="15">
        <v>0</v>
      </c>
      <c r="BF572" s="15">
        <v>40.185000000000002</v>
      </c>
      <c r="BG572" s="15">
        <f t="shared" si="43"/>
        <v>130.0003984375</v>
      </c>
      <c r="BH572" t="str">
        <f t="shared" si="44"/>
        <v>RGECommon</v>
      </c>
      <c r="BI572" t="str">
        <f>VLOOKUP(BH572,[2]Summary!$C$29:$C$56,1,0)</f>
        <v>RGECommon</v>
      </c>
      <c r="BJ572" s="16">
        <v>44562</v>
      </c>
    </row>
    <row r="573" spans="1:62" x14ac:dyDescent="0.25">
      <c r="A573" s="13" t="s">
        <v>1006</v>
      </c>
      <c r="B573" s="13" t="s">
        <v>1007</v>
      </c>
      <c r="C573" t="s">
        <v>655</v>
      </c>
      <c r="D573" t="s">
        <v>596</v>
      </c>
      <c r="E573" t="s">
        <v>475</v>
      </c>
      <c r="F573" s="13" t="s">
        <v>144</v>
      </c>
      <c r="G573" s="14"/>
      <c r="H573" s="15">
        <v>0</v>
      </c>
      <c r="I573" s="15">
        <v>0</v>
      </c>
      <c r="J573" s="15">
        <v>0</v>
      </c>
      <c r="K573" s="15">
        <v>0</v>
      </c>
      <c r="L573" s="15">
        <v>0</v>
      </c>
      <c r="M573" s="15">
        <v>0</v>
      </c>
      <c r="N573" s="15">
        <v>14.23574</v>
      </c>
      <c r="O573" s="15">
        <v>0.28105000000000002</v>
      </c>
      <c r="P573" s="15">
        <v>0</v>
      </c>
      <c r="Q573" s="15">
        <v>0</v>
      </c>
      <c r="R573" s="15">
        <v>0</v>
      </c>
      <c r="S573" s="15">
        <v>0</v>
      </c>
      <c r="T573" s="15">
        <f t="shared" si="40"/>
        <v>14.51679</v>
      </c>
      <c r="U573" s="15">
        <v>0</v>
      </c>
      <c r="V573" s="15">
        <v>5.6301699999999997</v>
      </c>
      <c r="W573" s="15">
        <v>0</v>
      </c>
      <c r="X573" s="15">
        <v>0</v>
      </c>
      <c r="Y573" s="15">
        <v>0</v>
      </c>
      <c r="Z573" s="15">
        <v>4.7671200000000002</v>
      </c>
      <c r="AA573" s="15">
        <v>28.930720000000001</v>
      </c>
      <c r="AB573" s="15">
        <v>0</v>
      </c>
      <c r="AC573" s="15">
        <v>4.7671200000000002</v>
      </c>
      <c r="AD573" s="15">
        <v>11.68234</v>
      </c>
      <c r="AE573" s="15">
        <v>0.26402999999999999</v>
      </c>
      <c r="AF573" s="15">
        <v>2.28329</v>
      </c>
      <c r="AG573" s="15">
        <f t="shared" si="41"/>
        <v>58.324789999999993</v>
      </c>
      <c r="AH573" s="15">
        <v>4.1615600000000006</v>
      </c>
      <c r="AI573" s="15">
        <v>9.0872100000000007</v>
      </c>
      <c r="AJ573" s="15">
        <v>7.5556800000000006</v>
      </c>
      <c r="AK573" s="15">
        <v>0</v>
      </c>
      <c r="AL573" s="15">
        <v>12.4079</v>
      </c>
      <c r="AM573" s="15">
        <v>0</v>
      </c>
      <c r="AN573" s="15">
        <v>11.494480000000001</v>
      </c>
      <c r="AO573" s="15">
        <v>16.22467</v>
      </c>
      <c r="AP573" s="15">
        <v>0</v>
      </c>
      <c r="AQ573" s="15">
        <v>5.1334600000000004</v>
      </c>
      <c r="AR573" s="15">
        <v>0</v>
      </c>
      <c r="AS573" s="15">
        <v>0</v>
      </c>
      <c r="AT573" s="15">
        <f t="shared" si="42"/>
        <v>66.064959999999999</v>
      </c>
      <c r="AU573" s="15">
        <v>0</v>
      </c>
      <c r="AV573" s="15">
        <v>0</v>
      </c>
      <c r="AW573" s="15">
        <v>0</v>
      </c>
      <c r="AX573" s="15">
        <v>25.319310546874998</v>
      </c>
      <c r="AY573" s="15">
        <v>15.195599609375</v>
      </c>
      <c r="AZ573" s="15">
        <v>0</v>
      </c>
      <c r="BA573" s="15">
        <v>0</v>
      </c>
      <c r="BB573" s="15">
        <v>0</v>
      </c>
      <c r="BC573" s="15">
        <v>0</v>
      </c>
      <c r="BD573" s="15">
        <v>10</v>
      </c>
      <c r="BE573" s="15">
        <v>4.5</v>
      </c>
      <c r="BF573" s="15">
        <v>0</v>
      </c>
      <c r="BG573" s="15">
        <f t="shared" si="43"/>
        <v>55.014910156249996</v>
      </c>
      <c r="BH573" t="str">
        <f t="shared" si="44"/>
        <v>RGEGas</v>
      </c>
      <c r="BI573" t="str">
        <f>VLOOKUP(BH573,[2]Summary!$C$29:$C$56,1,0)</f>
        <v>RGEGas</v>
      </c>
      <c r="BJ573" s="16">
        <v>44531</v>
      </c>
    </row>
    <row r="574" spans="1:62" x14ac:dyDescent="0.25">
      <c r="A574" s="13" t="s">
        <v>1008</v>
      </c>
      <c r="B574" s="13" t="s">
        <v>1009</v>
      </c>
      <c r="C574" t="s">
        <v>1010</v>
      </c>
      <c r="D574" t="s">
        <v>596</v>
      </c>
      <c r="E574" t="s">
        <v>19</v>
      </c>
      <c r="F574" s="13" t="s">
        <v>20</v>
      </c>
      <c r="G574" s="14"/>
      <c r="H574" s="15">
        <v>122.59806</v>
      </c>
      <c r="I574" s="15">
        <v>236.06300999999999</v>
      </c>
      <c r="J574" s="15">
        <v>171.25660999999999</v>
      </c>
      <c r="K574" s="15">
        <v>1.7281599999999999</v>
      </c>
      <c r="L574" s="15">
        <v>1.8189894035458565E-15</v>
      </c>
      <c r="M574" s="15">
        <v>-7.7228899999999978</v>
      </c>
      <c r="N574" s="15">
        <v>-5.6843418860808016E-17</v>
      </c>
      <c r="O574" s="15">
        <v>-3.7062300000000006</v>
      </c>
      <c r="P574" s="15">
        <v>5.7820799999999997</v>
      </c>
      <c r="Q574" s="15">
        <v>0</v>
      </c>
      <c r="R574" s="15">
        <v>5.6843418860808016E-17</v>
      </c>
      <c r="S574" s="15">
        <v>-11.076569999999998</v>
      </c>
      <c r="T574" s="15">
        <f t="shared" si="40"/>
        <v>514.92223000000001</v>
      </c>
      <c r="U574" s="15">
        <v>0</v>
      </c>
      <c r="V574" s="15">
        <v>0</v>
      </c>
      <c r="W574" s="15">
        <v>0</v>
      </c>
      <c r="X574" s="15">
        <v>0</v>
      </c>
      <c r="Y574" s="15">
        <v>-14.043100000000001</v>
      </c>
      <c r="Z574" s="15">
        <v>0</v>
      </c>
      <c r="AA574" s="15">
        <v>0</v>
      </c>
      <c r="AB574" s="15">
        <v>0</v>
      </c>
      <c r="AC574" s="15">
        <v>0.22644999999999998</v>
      </c>
      <c r="AD574" s="15">
        <v>0</v>
      </c>
      <c r="AE574" s="15">
        <v>0</v>
      </c>
      <c r="AF574" s="15">
        <v>0.13215999999999997</v>
      </c>
      <c r="AG574" s="15">
        <f t="shared" si="41"/>
        <v>-13.68449</v>
      </c>
      <c r="AH574" s="15">
        <v>0</v>
      </c>
      <c r="AI574" s="15">
        <v>0</v>
      </c>
      <c r="AJ574" s="15">
        <v>0</v>
      </c>
      <c r="AK574" s="15">
        <v>0</v>
      </c>
      <c r="AL574" s="15">
        <v>0</v>
      </c>
      <c r="AM574" s="15">
        <v>0</v>
      </c>
      <c r="AN574" s="15">
        <v>0</v>
      </c>
      <c r="AO574" s="15">
        <v>0</v>
      </c>
      <c r="AP574" s="15">
        <v>0</v>
      </c>
      <c r="AQ574" s="15">
        <v>0</v>
      </c>
      <c r="AR574" s="15">
        <v>0</v>
      </c>
      <c r="AS574" s="15">
        <v>0</v>
      </c>
      <c r="AT574" s="15">
        <f t="shared" si="42"/>
        <v>0</v>
      </c>
      <c r="AU574" s="15">
        <v>0</v>
      </c>
      <c r="AV574" s="15">
        <v>0</v>
      </c>
      <c r="AW574" s="15">
        <v>0</v>
      </c>
      <c r="AX574" s="15">
        <v>0</v>
      </c>
      <c r="AY574" s="15">
        <v>0</v>
      </c>
      <c r="AZ574" s="15">
        <v>0</v>
      </c>
      <c r="BA574" s="15">
        <v>0</v>
      </c>
      <c r="BB574" s="15">
        <v>0</v>
      </c>
      <c r="BC574" s="15">
        <v>0</v>
      </c>
      <c r="BD574" s="15">
        <v>0</v>
      </c>
      <c r="BE574" s="15">
        <v>0</v>
      </c>
      <c r="BF574" s="15">
        <v>0</v>
      </c>
      <c r="BG574" s="15">
        <f t="shared" si="43"/>
        <v>0</v>
      </c>
      <c r="BH574" t="str">
        <f t="shared" si="44"/>
        <v>RGEDIST</v>
      </c>
      <c r="BI574" t="str">
        <f>VLOOKUP(BH574,[2]Summary!$C$29:$C$56,1,0)</f>
        <v>RGEDist</v>
      </c>
      <c r="BJ574" s="16">
        <v>43831</v>
      </c>
    </row>
    <row r="575" spans="1:62" x14ac:dyDescent="0.25">
      <c r="A575" s="13" t="s">
        <v>1011</v>
      </c>
      <c r="B575" s="13" t="s">
        <v>777</v>
      </c>
      <c r="C575" t="s">
        <v>778</v>
      </c>
      <c r="D575" t="s">
        <v>596</v>
      </c>
      <c r="E575" t="s">
        <v>301</v>
      </c>
      <c r="F575" s="13" t="s">
        <v>33</v>
      </c>
      <c r="G575" s="14"/>
      <c r="H575" s="15">
        <v>0</v>
      </c>
      <c r="I575" s="15">
        <v>0</v>
      </c>
      <c r="J575" s="15">
        <v>0</v>
      </c>
      <c r="K575" s="15">
        <v>0</v>
      </c>
      <c r="L575" s="15">
        <v>0</v>
      </c>
      <c r="M575" s="15">
        <v>0</v>
      </c>
      <c r="N575" s="15">
        <v>0</v>
      </c>
      <c r="O575" s="15">
        <v>0</v>
      </c>
      <c r="P575" s="15">
        <v>0</v>
      </c>
      <c r="Q575" s="15">
        <v>0</v>
      </c>
      <c r="R575" s="15">
        <v>0</v>
      </c>
      <c r="S575" s="15">
        <v>0</v>
      </c>
      <c r="T575" s="15">
        <f t="shared" si="40"/>
        <v>0</v>
      </c>
      <c r="U575" s="15">
        <v>0</v>
      </c>
      <c r="V575" s="15">
        <v>0</v>
      </c>
      <c r="W575" s="15">
        <v>0</v>
      </c>
      <c r="X575" s="15">
        <v>0</v>
      </c>
      <c r="Y575" s="15">
        <v>0</v>
      </c>
      <c r="Z575" s="15">
        <v>0</v>
      </c>
      <c r="AA575" s="15">
        <v>0</v>
      </c>
      <c r="AB575" s="15">
        <v>0</v>
      </c>
      <c r="AC575" s="15">
        <v>0</v>
      </c>
      <c r="AD575" s="15">
        <v>0</v>
      </c>
      <c r="AE575" s="15">
        <v>0</v>
      </c>
      <c r="AF575" s="15">
        <v>0</v>
      </c>
      <c r="AG575" s="15">
        <f t="shared" si="41"/>
        <v>0</v>
      </c>
      <c r="AH575" s="15">
        <v>0</v>
      </c>
      <c r="AI575" s="15">
        <v>0</v>
      </c>
      <c r="AJ575" s="15">
        <v>0</v>
      </c>
      <c r="AK575" s="15">
        <v>0</v>
      </c>
      <c r="AL575" s="15">
        <v>0</v>
      </c>
      <c r="AM575" s="15">
        <v>0</v>
      </c>
      <c r="AN575" s="15">
        <v>0</v>
      </c>
      <c r="AO575" s="15">
        <v>0</v>
      </c>
      <c r="AP575" s="15">
        <v>0</v>
      </c>
      <c r="AQ575" s="15">
        <v>0</v>
      </c>
      <c r="AR575" s="15">
        <v>0</v>
      </c>
      <c r="AS575" s="15">
        <v>0</v>
      </c>
      <c r="AT575" s="15">
        <f t="shared" si="42"/>
        <v>0</v>
      </c>
      <c r="AU575" s="15">
        <v>0</v>
      </c>
      <c r="AV575" s="15">
        <v>0</v>
      </c>
      <c r="AW575" s="15">
        <v>2.0999999344348909E-4</v>
      </c>
      <c r="AX575" s="15">
        <v>0</v>
      </c>
      <c r="AY575" s="15">
        <v>0</v>
      </c>
      <c r="AZ575" s="15">
        <v>687.88768749999997</v>
      </c>
      <c r="BA575" s="15">
        <v>-19.455699218749999</v>
      </c>
      <c r="BB575" s="15">
        <v>0</v>
      </c>
      <c r="BC575" s="15">
        <v>0</v>
      </c>
      <c r="BD575" s="15">
        <v>0</v>
      </c>
      <c r="BE575" s="15">
        <v>0</v>
      </c>
      <c r="BF575" s="15">
        <v>19.456</v>
      </c>
      <c r="BG575" s="15">
        <f t="shared" si="43"/>
        <v>687.88819828124349</v>
      </c>
      <c r="BH575" t="str">
        <f t="shared" si="44"/>
        <v>RGECommon</v>
      </c>
      <c r="BI575" t="str">
        <f>VLOOKUP(BH575,[2]Summary!$C$29:$C$56,1,0)</f>
        <v>RGECommon</v>
      </c>
      <c r="BJ575" s="16">
        <v>44562</v>
      </c>
    </row>
    <row r="576" spans="1:62" x14ac:dyDescent="0.25">
      <c r="A576" s="13" t="s">
        <v>1012</v>
      </c>
      <c r="B576" s="13" t="s">
        <v>1013</v>
      </c>
      <c r="C576" t="s">
        <v>787</v>
      </c>
      <c r="D576" t="s">
        <v>596</v>
      </c>
      <c r="E576" t="s">
        <v>19</v>
      </c>
      <c r="F576" s="13" t="s">
        <v>22</v>
      </c>
      <c r="G576" s="14"/>
      <c r="H576" s="15">
        <v>49.448190000000004</v>
      </c>
      <c r="I576" s="15">
        <v>19.934330000000003</v>
      </c>
      <c r="J576" s="15">
        <v>30.192879999999999</v>
      </c>
      <c r="K576" s="15">
        <v>11.280629999999999</v>
      </c>
      <c r="L576" s="15">
        <v>6.9787499999999998</v>
      </c>
      <c r="M576" s="15">
        <v>5.0159599999999998</v>
      </c>
      <c r="N576" s="15">
        <v>4.8825000000000003</v>
      </c>
      <c r="O576" s="15">
        <v>13.76831</v>
      </c>
      <c r="P576" s="15">
        <v>0</v>
      </c>
      <c r="Q576" s="15">
        <v>48.535410000000006</v>
      </c>
      <c r="R576" s="15">
        <v>14.946899999999999</v>
      </c>
      <c r="S576" s="15">
        <v>60.016940000000005</v>
      </c>
      <c r="T576" s="15">
        <f t="shared" si="40"/>
        <v>265.00080000000003</v>
      </c>
      <c r="U576" s="15">
        <v>29.858710000000002</v>
      </c>
      <c r="V576" s="15">
        <v>70.807550000000006</v>
      </c>
      <c r="W576" s="15">
        <v>47.618019999999994</v>
      </c>
      <c r="X576" s="15">
        <v>22.658300000000001</v>
      </c>
      <c r="Y576" s="15">
        <v>17.691230000000001</v>
      </c>
      <c r="Z576" s="15">
        <v>14.282489999999997</v>
      </c>
      <c r="AA576" s="15">
        <v>17.130839999999999</v>
      </c>
      <c r="AB576" s="15">
        <v>27.166439999999998</v>
      </c>
      <c r="AC576" s="15">
        <v>23.357959999999999</v>
      </c>
      <c r="AD576" s="15">
        <v>31.76146</v>
      </c>
      <c r="AE576" s="15">
        <v>79.043179999999992</v>
      </c>
      <c r="AF576" s="15">
        <v>20.114669999999997</v>
      </c>
      <c r="AG576" s="15">
        <f t="shared" si="41"/>
        <v>401.49084999999997</v>
      </c>
      <c r="AH576" s="15">
        <v>69.861860000000007</v>
      </c>
      <c r="AI576" s="15">
        <v>36.54036</v>
      </c>
      <c r="AJ576" s="15">
        <v>54.693479999999994</v>
      </c>
      <c r="AK576" s="15">
        <v>49.82835</v>
      </c>
      <c r="AL576" s="15">
        <v>148.46864000000002</v>
      </c>
      <c r="AM576" s="15">
        <v>49.828769999999999</v>
      </c>
      <c r="AN576" s="15">
        <v>43.086320000000001</v>
      </c>
      <c r="AO576" s="15">
        <v>81.559839999999994</v>
      </c>
      <c r="AP576" s="15">
        <v>24.673120000000004</v>
      </c>
      <c r="AQ576" s="15">
        <v>63.350399999999993</v>
      </c>
      <c r="AR576" s="15">
        <v>50.619309999999999</v>
      </c>
      <c r="AS576" s="15">
        <v>36.828909999999993</v>
      </c>
      <c r="AT576" s="15">
        <f t="shared" si="42"/>
        <v>709.33936000000006</v>
      </c>
      <c r="AU576" s="15">
        <v>89.378441406250005</v>
      </c>
      <c r="AV576" s="15">
        <v>66.518638671874996</v>
      </c>
      <c r="AW576" s="15">
        <v>62.869609375000003</v>
      </c>
      <c r="AX576" s="15">
        <v>62.1507587890625</v>
      </c>
      <c r="AY576" s="15">
        <v>84.548890624999999</v>
      </c>
      <c r="AZ576" s="15">
        <v>101.99291876220703</v>
      </c>
      <c r="BA576" s="15">
        <v>133.439357421875</v>
      </c>
      <c r="BB576" s="15">
        <v>47.522720458984374</v>
      </c>
      <c r="BC576" s="15">
        <v>62.145660766601566</v>
      </c>
      <c r="BD576" s="15">
        <v>36.65463945007324</v>
      </c>
      <c r="BE576" s="15">
        <v>36.65463945007324</v>
      </c>
      <c r="BF576" s="15">
        <v>36.65463945007324</v>
      </c>
      <c r="BG576" s="15">
        <f t="shared" si="43"/>
        <v>820.53091462707505</v>
      </c>
      <c r="BH576" t="str">
        <f t="shared" si="44"/>
        <v>RGEDIST</v>
      </c>
      <c r="BI576" t="str">
        <f>VLOOKUP(BH576,[2]Summary!$C$29:$C$56,1,0)</f>
        <v>RGEDist</v>
      </c>
      <c r="BJ576" s="16">
        <v>44562</v>
      </c>
    </row>
    <row r="577" spans="1:62" x14ac:dyDescent="0.25">
      <c r="A577" s="13" t="s">
        <v>1014</v>
      </c>
      <c r="B577" s="13" t="s">
        <v>1015</v>
      </c>
      <c r="C577" t="s">
        <v>1016</v>
      </c>
      <c r="D577" t="s">
        <v>596</v>
      </c>
      <c r="E577" t="s">
        <v>19</v>
      </c>
      <c r="F577" s="13" t="s">
        <v>20</v>
      </c>
      <c r="G577" s="14"/>
      <c r="H577" s="15">
        <v>3184.5597399999992</v>
      </c>
      <c r="I577" s="15">
        <v>953.58075999999994</v>
      </c>
      <c r="J577" s="15">
        <v>3868.3795899999964</v>
      </c>
      <c r="K577" s="15">
        <v>1419.2524900000001</v>
      </c>
      <c r="L577" s="15">
        <v>5580.6751599999998</v>
      </c>
      <c r="M577" s="15">
        <v>2223.2327399999999</v>
      </c>
      <c r="N577" s="15">
        <v>4108.8537399999987</v>
      </c>
      <c r="O577" s="15">
        <v>1762.1391899999992</v>
      </c>
      <c r="P577" s="15">
        <v>970.09069999999974</v>
      </c>
      <c r="Q577" s="15">
        <v>1833.6399499999998</v>
      </c>
      <c r="R577" s="15">
        <v>987.51220000000092</v>
      </c>
      <c r="S577" s="15">
        <v>2098.8866399999993</v>
      </c>
      <c r="T577" s="15">
        <f t="shared" si="40"/>
        <v>28990.802899999995</v>
      </c>
      <c r="U577" s="15">
        <v>-597.45557999999937</v>
      </c>
      <c r="V577" s="15">
        <v>1192.2203899999997</v>
      </c>
      <c r="W577" s="15">
        <v>1283.8529999999989</v>
      </c>
      <c r="X577" s="15">
        <v>1691.8671100000004</v>
      </c>
      <c r="Y577" s="15">
        <v>2067.388379999999</v>
      </c>
      <c r="Z577" s="15">
        <v>1611.6251499999994</v>
      </c>
      <c r="AA577" s="15">
        <v>-885.05419999999981</v>
      </c>
      <c r="AB577" s="15">
        <v>1008.5405999999995</v>
      </c>
      <c r="AC577" s="15">
        <v>867.3400700000002</v>
      </c>
      <c r="AD577" s="15">
        <v>1120.1378499999994</v>
      </c>
      <c r="AE577" s="15">
        <v>835.03719000000001</v>
      </c>
      <c r="AF577" s="15">
        <v>201.96749000000005</v>
      </c>
      <c r="AG577" s="15">
        <f t="shared" si="41"/>
        <v>10397.467449999998</v>
      </c>
      <c r="AH577" s="15">
        <v>426.2830699999999</v>
      </c>
      <c r="AI577" s="15">
        <v>389.64278000000002</v>
      </c>
      <c r="AJ577" s="15">
        <v>479.98466000000008</v>
      </c>
      <c r="AK577" s="15">
        <v>341.22411999999986</v>
      </c>
      <c r="AL577" s="15">
        <v>298.99309999999997</v>
      </c>
      <c r="AM577" s="15">
        <v>313.27317999999985</v>
      </c>
      <c r="AN577" s="15">
        <v>236.72489999999999</v>
      </c>
      <c r="AO577" s="15">
        <v>428.48874999999998</v>
      </c>
      <c r="AP577" s="15">
        <v>503.35823999999968</v>
      </c>
      <c r="AQ577" s="15">
        <v>331.65256999999997</v>
      </c>
      <c r="AR577" s="15">
        <v>386.75103999999999</v>
      </c>
      <c r="AS577" s="15">
        <v>348.08452999999997</v>
      </c>
      <c r="AT577" s="15">
        <f t="shared" si="42"/>
        <v>4484.460939999999</v>
      </c>
      <c r="AU577" s="15">
        <v>37.824909057617191</v>
      </c>
      <c r="AV577" s="15">
        <v>36.024519409179689</v>
      </c>
      <c r="AW577" s="15">
        <v>257.14425268554686</v>
      </c>
      <c r="AX577" s="15">
        <v>154.79446337890624</v>
      </c>
      <c r="AY577" s="15">
        <v>1979.0499013671874</v>
      </c>
      <c r="AZ577" s="15">
        <v>580.33371044921876</v>
      </c>
      <c r="BA577" s="15">
        <v>34.167379516601564</v>
      </c>
      <c r="BB577" s="15">
        <v>26.038279907226563</v>
      </c>
      <c r="BC577" s="15">
        <v>-29.395380859374999</v>
      </c>
      <c r="BD577" s="15">
        <v>88.893710693359381</v>
      </c>
      <c r="BE577" s="15">
        <v>289.45567089843752</v>
      </c>
      <c r="BF577" s="15">
        <v>4.8857200012207027</v>
      </c>
      <c r="BG577" s="15">
        <f t="shared" si="43"/>
        <v>3459.2171365051272</v>
      </c>
      <c r="BH577" t="str">
        <f t="shared" si="44"/>
        <v>RGEDIST</v>
      </c>
      <c r="BI577" t="str">
        <f>VLOOKUP(BH577,[2]Summary!$C$29:$C$56,1,0)</f>
        <v>RGEDist</v>
      </c>
      <c r="BJ577" s="16">
        <v>44562</v>
      </c>
    </row>
    <row r="578" spans="1:62" x14ac:dyDescent="0.25">
      <c r="A578" s="13" t="s">
        <v>1017</v>
      </c>
      <c r="B578" s="13" t="s">
        <v>819</v>
      </c>
      <c r="C578" t="s">
        <v>820</v>
      </c>
      <c r="D578" t="s">
        <v>596</v>
      </c>
      <c r="E578" t="s">
        <v>301</v>
      </c>
      <c r="F578" s="13" t="s">
        <v>60</v>
      </c>
      <c r="G578" s="14"/>
      <c r="H578" s="15">
        <v>0</v>
      </c>
      <c r="I578" s="15">
        <v>0</v>
      </c>
      <c r="J578" s="15">
        <v>0</v>
      </c>
      <c r="K578" s="15">
        <v>0</v>
      </c>
      <c r="L578" s="15">
        <v>75.74512</v>
      </c>
      <c r="M578" s="15">
        <v>246.21289000000002</v>
      </c>
      <c r="N578" s="15">
        <v>952.94723999999997</v>
      </c>
      <c r="O578" s="15">
        <v>47.999290000000002</v>
      </c>
      <c r="P578" s="15">
        <v>401.10940000000005</v>
      </c>
      <c r="Q578" s="15">
        <v>439.48644999999999</v>
      </c>
      <c r="R578" s="15">
        <v>40.814169999999997</v>
      </c>
      <c r="S578" s="15">
        <v>51.711899999999993</v>
      </c>
      <c r="T578" s="15">
        <f t="shared" si="40"/>
        <v>2256.02646</v>
      </c>
      <c r="U578" s="15">
        <v>0</v>
      </c>
      <c r="V578" s="15">
        <v>0</v>
      </c>
      <c r="W578" s="15">
        <v>0</v>
      </c>
      <c r="X578" s="15">
        <v>0</v>
      </c>
      <c r="Y578" s="15">
        <v>9.5776800000000009</v>
      </c>
      <c r="Z578" s="15">
        <v>0</v>
      </c>
      <c r="AA578" s="15">
        <v>337.06187</v>
      </c>
      <c r="AB578" s="15">
        <v>698.07534999999996</v>
      </c>
      <c r="AC578" s="15">
        <v>709.50520999999992</v>
      </c>
      <c r="AD578" s="15">
        <v>49.473759999999999</v>
      </c>
      <c r="AE578" s="15">
        <v>49.215240000000001</v>
      </c>
      <c r="AF578" s="15">
        <v>357.37357000000003</v>
      </c>
      <c r="AG578" s="15">
        <f t="shared" si="41"/>
        <v>2210.2826799999998</v>
      </c>
      <c r="AH578" s="15">
        <v>8.2728300000000008</v>
      </c>
      <c r="AI578" s="15">
        <v>50.609290000000001</v>
      </c>
      <c r="AJ578" s="15">
        <v>95.489399999999989</v>
      </c>
      <c r="AK578" s="15">
        <v>0</v>
      </c>
      <c r="AL578" s="15">
        <v>0</v>
      </c>
      <c r="AM578" s="15">
        <v>13.048770000000001</v>
      </c>
      <c r="AN578" s="15">
        <v>0</v>
      </c>
      <c r="AO578" s="15">
        <v>33.667210000000004</v>
      </c>
      <c r="AP578" s="15">
        <v>0</v>
      </c>
      <c r="AQ578" s="15">
        <v>0</v>
      </c>
      <c r="AR578" s="15">
        <v>21.538259999999998</v>
      </c>
      <c r="AS578" s="15">
        <v>0</v>
      </c>
      <c r="AT578" s="15">
        <f t="shared" si="42"/>
        <v>222.62575999999999</v>
      </c>
      <c r="AU578" s="15">
        <v>0</v>
      </c>
      <c r="AV578" s="15">
        <v>0</v>
      </c>
      <c r="AW578" s="15">
        <v>0</v>
      </c>
      <c r="AX578" s="15">
        <v>0</v>
      </c>
      <c r="AY578" s="15">
        <v>0</v>
      </c>
      <c r="AZ578" s="15">
        <v>5.94</v>
      </c>
      <c r="BA578" s="15">
        <v>0</v>
      </c>
      <c r="BB578" s="15">
        <v>0</v>
      </c>
      <c r="BC578" s="15">
        <v>0</v>
      </c>
      <c r="BD578" s="15">
        <v>0</v>
      </c>
      <c r="BE578" s="15">
        <v>0</v>
      </c>
      <c r="BF578" s="15">
        <v>0</v>
      </c>
      <c r="BG578" s="15">
        <f t="shared" si="43"/>
        <v>5.94</v>
      </c>
      <c r="BH578" t="str">
        <f t="shared" si="44"/>
        <v>RGECommon</v>
      </c>
      <c r="BI578" t="str">
        <f>VLOOKUP(BH578,[2]Summary!$C$29:$C$56,1,0)</f>
        <v>RGECommon</v>
      </c>
      <c r="BJ578" s="16">
        <v>44378</v>
      </c>
    </row>
    <row r="579" spans="1:62" x14ac:dyDescent="0.25">
      <c r="A579" s="13" t="s">
        <v>1018</v>
      </c>
      <c r="B579" s="13" t="s">
        <v>783</v>
      </c>
      <c r="C579" t="s">
        <v>784</v>
      </c>
      <c r="D579" t="s">
        <v>596</v>
      </c>
      <c r="E579" t="s">
        <v>301</v>
      </c>
      <c r="F579" s="13" t="s">
        <v>33</v>
      </c>
      <c r="G579" s="14"/>
      <c r="H579" s="15">
        <v>0</v>
      </c>
      <c r="I579" s="15">
        <v>0</v>
      </c>
      <c r="J579" s="15">
        <v>0</v>
      </c>
      <c r="K579" s="15">
        <v>0</v>
      </c>
      <c r="L579" s="15">
        <v>0</v>
      </c>
      <c r="M579" s="15">
        <v>30.86</v>
      </c>
      <c r="N579" s="15">
        <v>23.531869999999998</v>
      </c>
      <c r="O579" s="15">
        <v>1.0000000000000001E-5</v>
      </c>
      <c r="P579" s="15">
        <v>19.095369999999999</v>
      </c>
      <c r="Q579" s="15">
        <v>0</v>
      </c>
      <c r="R579" s="15">
        <v>0</v>
      </c>
      <c r="S579" s="15">
        <v>0.60908000000000007</v>
      </c>
      <c r="T579" s="15">
        <f t="shared" ref="T579:T642" si="45">SUM(H579:S579)</f>
        <v>74.096330000000009</v>
      </c>
      <c r="U579" s="15">
        <v>0</v>
      </c>
      <c r="V579" s="15">
        <v>0</v>
      </c>
      <c r="W579" s="15">
        <v>0</v>
      </c>
      <c r="X579" s="15">
        <v>0</v>
      </c>
      <c r="Y579" s="15">
        <v>0</v>
      </c>
      <c r="Z579" s="15">
        <v>0</v>
      </c>
      <c r="AA579" s="15">
        <v>0</v>
      </c>
      <c r="AB579" s="15">
        <v>0</v>
      </c>
      <c r="AC579" s="15">
        <v>0</v>
      </c>
      <c r="AD579" s="15">
        <v>0</v>
      </c>
      <c r="AE579" s="15">
        <v>0</v>
      </c>
      <c r="AF579" s="15">
        <v>0</v>
      </c>
      <c r="AG579" s="15">
        <f t="shared" ref="AG579:AG642" si="46">SUM(U579:AF579)</f>
        <v>0</v>
      </c>
      <c r="AH579" s="15">
        <v>0</v>
      </c>
      <c r="AI579" s="15">
        <v>0</v>
      </c>
      <c r="AJ579" s="15">
        <v>0</v>
      </c>
      <c r="AK579" s="15">
        <v>0</v>
      </c>
      <c r="AL579" s="15">
        <v>0</v>
      </c>
      <c r="AM579" s="15">
        <v>0</v>
      </c>
      <c r="AN579" s="15">
        <v>119.68505999999999</v>
      </c>
      <c r="AO579" s="15">
        <v>247.86195000000001</v>
      </c>
      <c r="AP579" s="15">
        <v>0</v>
      </c>
      <c r="AQ579" s="15">
        <v>0</v>
      </c>
      <c r="AR579" s="15">
        <v>0</v>
      </c>
      <c r="AS579" s="15">
        <v>0</v>
      </c>
      <c r="AT579" s="15">
        <f t="shared" ref="AT579:AT642" si="47">SUM(AH579:AS579)</f>
        <v>367.54701</v>
      </c>
      <c r="AU579" s="15">
        <v>0</v>
      </c>
      <c r="AV579" s="15">
        <v>0</v>
      </c>
      <c r="AW579" s="15">
        <v>0</v>
      </c>
      <c r="AX579" s="15">
        <v>0</v>
      </c>
      <c r="AY579" s="15">
        <v>0</v>
      </c>
      <c r="AZ579" s="15">
        <v>0</v>
      </c>
      <c r="BA579" s="15">
        <v>0</v>
      </c>
      <c r="BB579" s="15">
        <v>0</v>
      </c>
      <c r="BC579" s="15">
        <v>0</v>
      </c>
      <c r="BD579" s="15">
        <v>0</v>
      </c>
      <c r="BE579" s="15">
        <v>0</v>
      </c>
      <c r="BF579" s="15">
        <v>0</v>
      </c>
      <c r="BG579" s="15">
        <f t="shared" ref="BG579:BG642" si="48">SUM(AU579:BF579)</f>
        <v>0</v>
      </c>
      <c r="BH579" t="str">
        <f t="shared" ref="BH579:BH642" si="49">D579&amp;E579</f>
        <v>RGECommon</v>
      </c>
      <c r="BI579" t="str">
        <f>VLOOKUP(BH579,[2]Summary!$C$29:$C$56,1,0)</f>
        <v>RGECommon</v>
      </c>
      <c r="BJ579" s="16">
        <v>44197</v>
      </c>
    </row>
    <row r="580" spans="1:62" x14ac:dyDescent="0.25">
      <c r="A580" s="13" t="s">
        <v>1019</v>
      </c>
      <c r="B580" s="13" t="s">
        <v>1020</v>
      </c>
      <c r="C580" t="s">
        <v>1021</v>
      </c>
      <c r="D580" t="s">
        <v>596</v>
      </c>
      <c r="E580" t="s">
        <v>19</v>
      </c>
      <c r="F580" s="13" t="s">
        <v>22</v>
      </c>
      <c r="G580" s="14"/>
      <c r="H580" s="15">
        <v>126.3977299999999</v>
      </c>
      <c r="I580" s="15">
        <v>32.970949999999995</v>
      </c>
      <c r="J580" s="15">
        <v>185.46863000000008</v>
      </c>
      <c r="K580" s="15">
        <v>229.73222999999996</v>
      </c>
      <c r="L580" s="15">
        <v>56.016570000000002</v>
      </c>
      <c r="M580" s="15">
        <v>58.522309999999997</v>
      </c>
      <c r="N580" s="15">
        <v>104.22023999999996</v>
      </c>
      <c r="O580" s="15">
        <v>166.17855999999992</v>
      </c>
      <c r="P580" s="15">
        <v>137.55061000000006</v>
      </c>
      <c r="Q580" s="15">
        <v>315.54428000000001</v>
      </c>
      <c r="R580" s="15">
        <v>160.00692999999993</v>
      </c>
      <c r="S580" s="15">
        <v>229.67730000000003</v>
      </c>
      <c r="T580" s="15">
        <f t="shared" si="45"/>
        <v>1802.2863400000001</v>
      </c>
      <c r="U580" s="15">
        <v>243.25353000000004</v>
      </c>
      <c r="V580" s="15">
        <v>78.194330000000008</v>
      </c>
      <c r="W580" s="15">
        <v>110.83634999999998</v>
      </c>
      <c r="X580" s="15">
        <v>196.47040000000001</v>
      </c>
      <c r="Y580" s="15">
        <v>100.21467999999996</v>
      </c>
      <c r="Z580" s="15">
        <v>136.99532999999997</v>
      </c>
      <c r="AA580" s="15">
        <v>95.272729999999967</v>
      </c>
      <c r="AB580" s="15">
        <v>107.67787999999999</v>
      </c>
      <c r="AC580" s="15">
        <v>300.57404000000002</v>
      </c>
      <c r="AD580" s="15">
        <v>174.46342999999993</v>
      </c>
      <c r="AE580" s="15">
        <v>378.12790000000007</v>
      </c>
      <c r="AF580" s="15">
        <v>105.09407000000002</v>
      </c>
      <c r="AG580" s="15">
        <f t="shared" si="46"/>
        <v>2027.1746699999999</v>
      </c>
      <c r="AH580" s="15">
        <v>126.55958000000003</v>
      </c>
      <c r="AI580" s="15">
        <v>106.39710000000002</v>
      </c>
      <c r="AJ580" s="15">
        <v>187.77570000000006</v>
      </c>
      <c r="AK580" s="15">
        <v>218.53997999999996</v>
      </c>
      <c r="AL580" s="15">
        <v>-42.552550000000004</v>
      </c>
      <c r="AM580" s="15">
        <v>64.412670000000034</v>
      </c>
      <c r="AN580" s="15">
        <v>223.25661000000008</v>
      </c>
      <c r="AO580" s="15">
        <v>286.91410999999999</v>
      </c>
      <c r="AP580" s="15">
        <v>158.07260000000002</v>
      </c>
      <c r="AQ580" s="15">
        <v>124.99155999999999</v>
      </c>
      <c r="AR580" s="15">
        <v>133.12727999999993</v>
      </c>
      <c r="AS580" s="15">
        <v>103.88752999999994</v>
      </c>
      <c r="AT580" s="15">
        <f t="shared" si="47"/>
        <v>1691.3821700000001</v>
      </c>
      <c r="AU580" s="15">
        <v>166.78731201171874</v>
      </c>
      <c r="AV580" s="15">
        <v>95.828228027343755</v>
      </c>
      <c r="AW580" s="15">
        <v>89.755461230278016</v>
      </c>
      <c r="AX580" s="15">
        <v>26.637412109374999</v>
      </c>
      <c r="AY580" s="15">
        <v>50.646950195312499</v>
      </c>
      <c r="AZ580" s="15">
        <v>168.47597680664063</v>
      </c>
      <c r="BA580" s="15">
        <v>52.658110156059266</v>
      </c>
      <c r="BB580" s="15">
        <v>133.66161328125</v>
      </c>
      <c r="BC580" s="15">
        <v>142.16468115234375</v>
      </c>
      <c r="BD580" s="15">
        <v>224.21149531250001</v>
      </c>
      <c r="BE580" s="15">
        <v>224.21149531250001</v>
      </c>
      <c r="BF580" s="15">
        <v>224.21149531250001</v>
      </c>
      <c r="BG580" s="15">
        <f t="shared" si="48"/>
        <v>1599.2502309078218</v>
      </c>
      <c r="BH580" t="str">
        <f t="shared" si="49"/>
        <v>RGEDIST</v>
      </c>
      <c r="BI580" t="str">
        <f>VLOOKUP(BH580,[2]Summary!$C$29:$C$56,1,0)</f>
        <v>RGEDist</v>
      </c>
      <c r="BJ580" s="16">
        <v>44562</v>
      </c>
    </row>
    <row r="581" spans="1:62" x14ac:dyDescent="0.25">
      <c r="A581" s="13" t="s">
        <v>1022</v>
      </c>
      <c r="B581" s="13" t="s">
        <v>1023</v>
      </c>
      <c r="C581" t="s">
        <v>1024</v>
      </c>
      <c r="D581" t="s">
        <v>596</v>
      </c>
      <c r="E581" t="s">
        <v>597</v>
      </c>
      <c r="F581" s="13" t="s">
        <v>588</v>
      </c>
      <c r="G581" s="14"/>
      <c r="H581" s="15">
        <v>41.523599999999995</v>
      </c>
      <c r="I581" s="15">
        <v>52.39054999999999</v>
      </c>
      <c r="J581" s="15">
        <v>79.501059999999995</v>
      </c>
      <c r="K581" s="15">
        <v>61.371930000000006</v>
      </c>
      <c r="L581" s="15">
        <v>23.841879999999993</v>
      </c>
      <c r="M581" s="15">
        <v>-1058.0159100000001</v>
      </c>
      <c r="N581" s="15">
        <v>1046.2362000000001</v>
      </c>
      <c r="O581" s="15">
        <v>373.47132999999991</v>
      </c>
      <c r="P581" s="15">
        <v>146.61915999999994</v>
      </c>
      <c r="Q581" s="15">
        <v>236.39953000000006</v>
      </c>
      <c r="R581" s="15">
        <v>178.60462999999999</v>
      </c>
      <c r="S581" s="15">
        <v>136.31948000000003</v>
      </c>
      <c r="T581" s="15">
        <f t="shared" si="45"/>
        <v>1318.2634399999999</v>
      </c>
      <c r="U581" s="15">
        <v>56.132659999999987</v>
      </c>
      <c r="V581" s="15">
        <v>27.033320000000003</v>
      </c>
      <c r="W581" s="15">
        <v>49.785940000000004</v>
      </c>
      <c r="X581" s="15">
        <v>122.90257000000003</v>
      </c>
      <c r="Y581" s="15">
        <v>69.849770000000007</v>
      </c>
      <c r="Z581" s="15">
        <v>72.442729999999983</v>
      </c>
      <c r="AA581" s="15">
        <v>157.29464000000002</v>
      </c>
      <c r="AB581" s="15">
        <v>322.49955000000006</v>
      </c>
      <c r="AC581" s="15">
        <v>55.76915000000001</v>
      </c>
      <c r="AD581" s="15">
        <v>206.15236999999991</v>
      </c>
      <c r="AE581" s="15">
        <v>40.186600000000006</v>
      </c>
      <c r="AF581" s="15">
        <v>-9.5103400000000029</v>
      </c>
      <c r="AG581" s="15">
        <f t="shared" si="46"/>
        <v>1170.5389599999999</v>
      </c>
      <c r="AH581" s="15">
        <v>1.01492</v>
      </c>
      <c r="AI581" s="15">
        <v>27.848039999999997</v>
      </c>
      <c r="AJ581" s="15">
        <v>5.8806400000000005</v>
      </c>
      <c r="AK581" s="15">
        <v>0.95772000000000002</v>
      </c>
      <c r="AL581" s="15">
        <v>0.98000999999999994</v>
      </c>
      <c r="AM581" s="15">
        <v>5.7000000000000002E-3</v>
      </c>
      <c r="AN581" s="15">
        <v>-3.9809999999999998E-2</v>
      </c>
      <c r="AO581" s="15">
        <v>-1.7999999999999998E-4</v>
      </c>
      <c r="AP581" s="15">
        <v>66.130809999999997</v>
      </c>
      <c r="AQ581" s="15">
        <v>2.8490000000000001E-2</v>
      </c>
      <c r="AR581" s="15">
        <v>0</v>
      </c>
      <c r="AS581" s="15">
        <v>6.5549999999999997E-2</v>
      </c>
      <c r="AT581" s="15">
        <f t="shared" si="47"/>
        <v>102.87189000000001</v>
      </c>
      <c r="AU581" s="15">
        <v>0</v>
      </c>
      <c r="AV581" s="15">
        <v>0</v>
      </c>
      <c r="AW581" s="15">
        <v>0</v>
      </c>
      <c r="AX581" s="15">
        <v>0</v>
      </c>
      <c r="AY581" s="15">
        <v>0</v>
      </c>
      <c r="AZ581" s="15">
        <v>0</v>
      </c>
      <c r="BA581" s="15">
        <v>0</v>
      </c>
      <c r="BB581" s="15">
        <v>0</v>
      </c>
      <c r="BC581" s="15">
        <v>0</v>
      </c>
      <c r="BD581" s="15">
        <v>0</v>
      </c>
      <c r="BE581" s="15">
        <v>0</v>
      </c>
      <c r="BF581" s="15">
        <v>0</v>
      </c>
      <c r="BG581" s="15">
        <f t="shared" si="48"/>
        <v>0</v>
      </c>
      <c r="BH581" t="str">
        <f t="shared" si="49"/>
        <v>RGEGen</v>
      </c>
      <c r="BI581" t="str">
        <f>VLOOKUP(BH581,[2]Summary!$C$29:$C$56,1,0)</f>
        <v>RGEGen</v>
      </c>
      <c r="BJ581" s="16">
        <v>44197</v>
      </c>
    </row>
    <row r="582" spans="1:62" x14ac:dyDescent="0.25">
      <c r="A582" s="13" t="s">
        <v>1025</v>
      </c>
      <c r="B582" s="13" t="s">
        <v>1026</v>
      </c>
      <c r="C582" t="s">
        <v>1027</v>
      </c>
      <c r="D582" t="s">
        <v>596</v>
      </c>
      <c r="E582" t="s">
        <v>301</v>
      </c>
      <c r="F582" s="13" t="s">
        <v>144</v>
      </c>
      <c r="G582" s="14"/>
      <c r="H582" s="15">
        <v>0</v>
      </c>
      <c r="I582" s="15">
        <v>0</v>
      </c>
      <c r="J582" s="15">
        <v>4.6784499999999998</v>
      </c>
      <c r="K582" s="15">
        <v>0</v>
      </c>
      <c r="L582" s="15">
        <v>0</v>
      </c>
      <c r="M582" s="15">
        <v>0</v>
      </c>
      <c r="N582" s="15">
        <v>0</v>
      </c>
      <c r="O582" s="15">
        <v>0</v>
      </c>
      <c r="P582" s="15">
        <v>0</v>
      </c>
      <c r="Q582" s="15">
        <v>0</v>
      </c>
      <c r="R582" s="15">
        <v>0</v>
      </c>
      <c r="S582" s="15">
        <v>3.1104000000000003</v>
      </c>
      <c r="T582" s="15">
        <f t="shared" si="45"/>
        <v>7.7888500000000001</v>
      </c>
      <c r="U582" s="15">
        <v>0</v>
      </c>
      <c r="V582" s="15">
        <v>0</v>
      </c>
      <c r="W582" s="15">
        <v>0</v>
      </c>
      <c r="X582" s="15">
        <v>0</v>
      </c>
      <c r="Y582" s="15">
        <v>0</v>
      </c>
      <c r="Z582" s="15">
        <v>0</v>
      </c>
      <c r="AA582" s="15">
        <v>0.28620000000000001</v>
      </c>
      <c r="AB582" s="15">
        <v>2.4229799999999999</v>
      </c>
      <c r="AC582" s="15">
        <v>9.8238500000000002</v>
      </c>
      <c r="AD582" s="15">
        <v>0.1215</v>
      </c>
      <c r="AE582" s="15">
        <v>0</v>
      </c>
      <c r="AF582" s="15">
        <v>17.858880000000003</v>
      </c>
      <c r="AG582" s="15">
        <f t="shared" si="46"/>
        <v>30.51341</v>
      </c>
      <c r="AH582" s="15">
        <v>0</v>
      </c>
      <c r="AI582" s="15">
        <v>0</v>
      </c>
      <c r="AJ582" s="15">
        <v>0</v>
      </c>
      <c r="AK582" s="15">
        <v>0</v>
      </c>
      <c r="AL582" s="15">
        <v>-4.1821099999999998</v>
      </c>
      <c r="AM582" s="15">
        <v>0.94377999999999995</v>
      </c>
      <c r="AN582" s="15">
        <v>3.1852499999999999</v>
      </c>
      <c r="AO582" s="15">
        <v>0</v>
      </c>
      <c r="AP582" s="15">
        <v>0</v>
      </c>
      <c r="AQ582" s="15">
        <v>0</v>
      </c>
      <c r="AR582" s="15">
        <v>0</v>
      </c>
      <c r="AS582" s="15">
        <v>0</v>
      </c>
      <c r="AT582" s="15">
        <f t="shared" si="47"/>
        <v>-5.3080000000000016E-2</v>
      </c>
      <c r="AU582" s="15">
        <v>0</v>
      </c>
      <c r="AV582" s="15">
        <v>0</v>
      </c>
      <c r="AW582" s="15">
        <v>0</v>
      </c>
      <c r="AX582" s="15">
        <v>0</v>
      </c>
      <c r="AY582" s="15">
        <v>0</v>
      </c>
      <c r="AZ582" s="15">
        <v>0</v>
      </c>
      <c r="BA582" s="15">
        <v>0</v>
      </c>
      <c r="BB582" s="15">
        <v>0</v>
      </c>
      <c r="BC582" s="15">
        <v>0</v>
      </c>
      <c r="BD582" s="15">
        <v>0</v>
      </c>
      <c r="BE582" s="15">
        <v>0</v>
      </c>
      <c r="BF582" s="15">
        <v>0</v>
      </c>
      <c r="BG582" s="15">
        <f t="shared" si="48"/>
        <v>0</v>
      </c>
      <c r="BH582" t="str">
        <f t="shared" si="49"/>
        <v>RGECommon</v>
      </c>
      <c r="BI582" t="str">
        <f>VLOOKUP(BH582,[2]Summary!$C$29:$C$56,1,0)</f>
        <v>RGECommon</v>
      </c>
      <c r="BJ582" s="16">
        <v>44197</v>
      </c>
    </row>
    <row r="583" spans="1:62" x14ac:dyDescent="0.25">
      <c r="A583" s="13" t="s">
        <v>1028</v>
      </c>
      <c r="B583" s="13" t="s">
        <v>789</v>
      </c>
      <c r="C583" t="s">
        <v>790</v>
      </c>
      <c r="D583" t="s">
        <v>596</v>
      </c>
      <c r="E583" t="s">
        <v>301</v>
      </c>
      <c r="F583" s="13" t="s">
        <v>33</v>
      </c>
      <c r="G583" s="14"/>
      <c r="H583" s="15">
        <v>2.1419999999999999</v>
      </c>
      <c r="I583" s="15">
        <v>4.3991999999999996</v>
      </c>
      <c r="J583" s="15">
        <v>3.0700299999999996</v>
      </c>
      <c r="K583" s="15">
        <v>18.09093</v>
      </c>
      <c r="L583" s="15">
        <v>28.916010000000004</v>
      </c>
      <c r="M583" s="15">
        <v>-2.0827299999999997</v>
      </c>
      <c r="N583" s="15">
        <v>9.7795600000000018</v>
      </c>
      <c r="O583" s="15">
        <v>23.961669999999998</v>
      </c>
      <c r="P583" s="15">
        <v>102.07611</v>
      </c>
      <c r="Q583" s="15">
        <v>61.674339999999994</v>
      </c>
      <c r="R583" s="15">
        <v>6.7721800000000005</v>
      </c>
      <c r="S583" s="15">
        <v>55.329610000000002</v>
      </c>
      <c r="T583" s="15">
        <f t="shared" si="45"/>
        <v>314.12891000000002</v>
      </c>
      <c r="U583" s="15">
        <v>3.8669199999999999</v>
      </c>
      <c r="V583" s="15">
        <v>3.4927100000000002</v>
      </c>
      <c r="W583" s="15">
        <v>3.9865299999999997</v>
      </c>
      <c r="X583" s="15">
        <v>8.3839100000000002</v>
      </c>
      <c r="Y583" s="15">
        <v>3.9377</v>
      </c>
      <c r="Z583" s="15">
        <v>2.75814</v>
      </c>
      <c r="AA583" s="15">
        <v>3.93093</v>
      </c>
      <c r="AB583" s="15">
        <v>1.5480699999999998</v>
      </c>
      <c r="AC583" s="15">
        <v>-0.16731000000000001</v>
      </c>
      <c r="AD583" s="15">
        <v>0</v>
      </c>
      <c r="AE583" s="15">
        <v>0</v>
      </c>
      <c r="AF583" s="15">
        <v>0.56057999999999997</v>
      </c>
      <c r="AG583" s="15">
        <f t="shared" si="46"/>
        <v>32.298179999999995</v>
      </c>
      <c r="AH583" s="15">
        <v>0</v>
      </c>
      <c r="AI583" s="15">
        <v>0</v>
      </c>
      <c r="AJ583" s="15">
        <v>0</v>
      </c>
      <c r="AK583" s="15">
        <v>0</v>
      </c>
      <c r="AL583" s="15">
        <v>0</v>
      </c>
      <c r="AM583" s="15">
        <v>0</v>
      </c>
      <c r="AN583" s="15">
        <v>0</v>
      </c>
      <c r="AO583" s="15">
        <v>0</v>
      </c>
      <c r="AP583" s="15">
        <v>0</v>
      </c>
      <c r="AQ583" s="15">
        <v>4.0000000000000003E-5</v>
      </c>
      <c r="AR583" s="15">
        <v>-6.8769999999999998E-2</v>
      </c>
      <c r="AS583" s="15">
        <v>0</v>
      </c>
      <c r="AT583" s="15">
        <f t="shared" si="47"/>
        <v>-6.8729999999999999E-2</v>
      </c>
      <c r="AU583" s="15">
        <v>0</v>
      </c>
      <c r="AV583" s="15">
        <v>0</v>
      </c>
      <c r="AW583" s="15">
        <v>0</v>
      </c>
      <c r="AX583" s="15">
        <v>0</v>
      </c>
      <c r="AY583" s="15">
        <v>0</v>
      </c>
      <c r="AZ583" s="15">
        <v>0</v>
      </c>
      <c r="BA583" s="15">
        <v>0</v>
      </c>
      <c r="BB583" s="15">
        <v>0</v>
      </c>
      <c r="BC583" s="15">
        <v>0</v>
      </c>
      <c r="BD583" s="15">
        <v>0</v>
      </c>
      <c r="BE583" s="15">
        <v>0</v>
      </c>
      <c r="BF583" s="15">
        <v>0</v>
      </c>
      <c r="BG583" s="15">
        <f t="shared" si="48"/>
        <v>0</v>
      </c>
      <c r="BH583" t="str">
        <f t="shared" si="49"/>
        <v>RGECommon</v>
      </c>
      <c r="BI583" t="str">
        <f>VLOOKUP(BH583,[2]Summary!$C$29:$C$56,1,0)</f>
        <v>RGECommon</v>
      </c>
      <c r="BJ583" s="16">
        <v>44197</v>
      </c>
    </row>
    <row r="584" spans="1:62" x14ac:dyDescent="0.25">
      <c r="A584" s="13" t="s">
        <v>1029</v>
      </c>
      <c r="B584" s="13" t="s">
        <v>795</v>
      </c>
      <c r="C584" t="s">
        <v>796</v>
      </c>
      <c r="D584" t="s">
        <v>596</v>
      </c>
      <c r="E584" t="s">
        <v>301</v>
      </c>
      <c r="F584" s="13" t="s">
        <v>33</v>
      </c>
      <c r="G584" s="14"/>
      <c r="H584" s="15">
        <v>1.9688000000000001</v>
      </c>
      <c r="I584" s="15">
        <v>15.696770000000001</v>
      </c>
      <c r="J584" s="15">
        <v>-8.1823499999999996</v>
      </c>
      <c r="K584" s="15">
        <v>53.821669999999997</v>
      </c>
      <c r="L584" s="15">
        <v>34.051180000000002</v>
      </c>
      <c r="M584" s="15">
        <v>54.89987</v>
      </c>
      <c r="N584" s="15">
        <v>51.724420000000002</v>
      </c>
      <c r="O584" s="15">
        <v>53.962179999999996</v>
      </c>
      <c r="P584" s="15">
        <v>11.568790000000002</v>
      </c>
      <c r="Q584" s="15">
        <v>21.705410000000001</v>
      </c>
      <c r="R584" s="15">
        <v>31.8019</v>
      </c>
      <c r="S584" s="15">
        <v>129.94929999999999</v>
      </c>
      <c r="T584" s="15">
        <f t="shared" si="45"/>
        <v>452.96793999999994</v>
      </c>
      <c r="U584" s="15">
        <v>5.1657600000000006</v>
      </c>
      <c r="V584" s="15">
        <v>4.6816599999999999</v>
      </c>
      <c r="W584" s="15">
        <v>5.1658600000000003</v>
      </c>
      <c r="X584" s="15">
        <v>-4.4452299999999996</v>
      </c>
      <c r="Y584" s="15">
        <v>0</v>
      </c>
      <c r="Z584" s="15">
        <v>-0.96299000000000001</v>
      </c>
      <c r="AA584" s="15">
        <v>-0.28691999999999995</v>
      </c>
      <c r="AB584" s="15">
        <v>7.7000000000000007E-4</v>
      </c>
      <c r="AC584" s="15">
        <v>4.7150000000000004E-2</v>
      </c>
      <c r="AD584" s="15">
        <v>2.461E-2</v>
      </c>
      <c r="AE584" s="15">
        <v>2.461E-2</v>
      </c>
      <c r="AF584" s="15">
        <v>-0.23290999999999998</v>
      </c>
      <c r="AG584" s="15">
        <f t="shared" si="46"/>
        <v>9.182369999999997</v>
      </c>
      <c r="AH584" s="15">
        <v>0</v>
      </c>
      <c r="AI584" s="15">
        <v>0</v>
      </c>
      <c r="AJ584" s="15">
        <v>0</v>
      </c>
      <c r="AK584" s="15">
        <v>0</v>
      </c>
      <c r="AL584" s="15">
        <v>0</v>
      </c>
      <c r="AM584" s="15">
        <v>0</v>
      </c>
      <c r="AN584" s="15">
        <v>0</v>
      </c>
      <c r="AO584" s="15">
        <v>0</v>
      </c>
      <c r="AP584" s="15">
        <v>0</v>
      </c>
      <c r="AQ584" s="15">
        <v>0</v>
      </c>
      <c r="AR584" s="15">
        <v>0</v>
      </c>
      <c r="AS584" s="15">
        <v>0</v>
      </c>
      <c r="AT584" s="15">
        <f t="shared" si="47"/>
        <v>0</v>
      </c>
      <c r="AU584" s="15">
        <v>0</v>
      </c>
      <c r="AV584" s="15">
        <v>0</v>
      </c>
      <c r="AW584" s="15">
        <v>0</v>
      </c>
      <c r="AX584" s="15">
        <v>0</v>
      </c>
      <c r="AY584" s="15">
        <v>0</v>
      </c>
      <c r="AZ584" s="15">
        <v>0</v>
      </c>
      <c r="BA584" s="15">
        <v>0</v>
      </c>
      <c r="BB584" s="15">
        <v>0</v>
      </c>
      <c r="BC584" s="15">
        <v>0</v>
      </c>
      <c r="BD584" s="15">
        <v>0</v>
      </c>
      <c r="BE584" s="15">
        <v>0</v>
      </c>
      <c r="BF584" s="15">
        <v>0</v>
      </c>
      <c r="BG584" s="15">
        <f t="shared" si="48"/>
        <v>0</v>
      </c>
      <c r="BH584" t="str">
        <f t="shared" si="49"/>
        <v>RGECommon</v>
      </c>
      <c r="BI584" t="str">
        <f>VLOOKUP(BH584,[2]Summary!$C$29:$C$56,1,0)</f>
        <v>RGECommon</v>
      </c>
      <c r="BJ584" s="16">
        <v>43831</v>
      </c>
    </row>
    <row r="585" spans="1:62" x14ac:dyDescent="0.25">
      <c r="A585" s="13" t="s">
        <v>1030</v>
      </c>
      <c r="B585" s="13" t="s">
        <v>1031</v>
      </c>
      <c r="C585" t="s">
        <v>1032</v>
      </c>
      <c r="D585" t="s">
        <v>596</v>
      </c>
      <c r="E585" t="s">
        <v>475</v>
      </c>
      <c r="F585" s="13" t="s">
        <v>426</v>
      </c>
      <c r="G585" s="14"/>
      <c r="H585" s="15">
        <v>68.329879999999946</v>
      </c>
      <c r="I585" s="15">
        <v>151.26946999999996</v>
      </c>
      <c r="J585" s="15">
        <v>265.79581000000007</v>
      </c>
      <c r="K585" s="15">
        <v>307.21310000000011</v>
      </c>
      <c r="L585" s="15">
        <v>180.12535</v>
      </c>
      <c r="M585" s="15">
        <v>283.11399000000006</v>
      </c>
      <c r="N585" s="15">
        <v>87.815390000000008</v>
      </c>
      <c r="O585" s="15">
        <v>306.68343999999985</v>
      </c>
      <c r="P585" s="15">
        <v>150.48195999999993</v>
      </c>
      <c r="Q585" s="15">
        <v>338.74415000000005</v>
      </c>
      <c r="R585" s="15">
        <v>153.64150000000006</v>
      </c>
      <c r="S585" s="15">
        <v>130.4717</v>
      </c>
      <c r="T585" s="15">
        <f t="shared" si="45"/>
        <v>2423.6857399999999</v>
      </c>
      <c r="U585" s="15">
        <v>46.877840000000013</v>
      </c>
      <c r="V585" s="15">
        <v>100.35936000000001</v>
      </c>
      <c r="W585" s="15">
        <v>158.42079000000007</v>
      </c>
      <c r="X585" s="15">
        <v>171.13194000000004</v>
      </c>
      <c r="Y585" s="15">
        <v>172.23845999999998</v>
      </c>
      <c r="Z585" s="15">
        <v>174.44000000000005</v>
      </c>
      <c r="AA585" s="15">
        <v>133.80346000000003</v>
      </c>
      <c r="AB585" s="15">
        <v>114.16686999999999</v>
      </c>
      <c r="AC585" s="15">
        <v>225.11159000000001</v>
      </c>
      <c r="AD585" s="15">
        <v>235.77493000000001</v>
      </c>
      <c r="AE585" s="15">
        <v>191.68697000000003</v>
      </c>
      <c r="AF585" s="15">
        <v>97.540809999999993</v>
      </c>
      <c r="AG585" s="15">
        <f t="shared" si="46"/>
        <v>1821.5530200000003</v>
      </c>
      <c r="AH585" s="15">
        <v>131.81732000000002</v>
      </c>
      <c r="AI585" s="15">
        <v>190.15885999999995</v>
      </c>
      <c r="AJ585" s="15">
        <v>117.97738000000001</v>
      </c>
      <c r="AK585" s="15">
        <v>50.717320000000001</v>
      </c>
      <c r="AL585" s="15">
        <v>61.160249999999984</v>
      </c>
      <c r="AM585" s="15">
        <v>121.63988999999994</v>
      </c>
      <c r="AN585" s="15">
        <v>236.35542999999987</v>
      </c>
      <c r="AO585" s="15">
        <v>281.29100999999986</v>
      </c>
      <c r="AP585" s="15">
        <v>120.25662999999999</v>
      </c>
      <c r="AQ585" s="15">
        <v>225.12982999999994</v>
      </c>
      <c r="AR585" s="15">
        <v>299.21333999999996</v>
      </c>
      <c r="AS585" s="15">
        <v>527.38351999999986</v>
      </c>
      <c r="AT585" s="15">
        <f t="shared" si="47"/>
        <v>2363.1007799999998</v>
      </c>
      <c r="AU585" s="15">
        <v>167.28597756958007</v>
      </c>
      <c r="AV585" s="15">
        <v>201.95772392559053</v>
      </c>
      <c r="AW585" s="15">
        <v>238.40208031082153</v>
      </c>
      <c r="AX585" s="15">
        <v>225.3297495410163</v>
      </c>
      <c r="AY585" s="15">
        <v>305.77040429687497</v>
      </c>
      <c r="AZ585" s="15">
        <v>350.52815974617005</v>
      </c>
      <c r="BA585" s="15">
        <v>476.82180126953125</v>
      </c>
      <c r="BB585" s="15">
        <v>235.11669306564332</v>
      </c>
      <c r="BC585" s="15">
        <v>320.59270331954957</v>
      </c>
      <c r="BD585" s="15">
        <v>501.50614648437499</v>
      </c>
      <c r="BE585" s="15">
        <v>784.00928540039058</v>
      </c>
      <c r="BF585" s="15">
        <v>382.62460449218747</v>
      </c>
      <c r="BG585" s="15">
        <f t="shared" si="48"/>
        <v>4189.9453294217301</v>
      </c>
      <c r="BH585" t="str">
        <f t="shared" si="49"/>
        <v>RGEGas</v>
      </c>
      <c r="BI585" t="str">
        <f>VLOOKUP(BH585,[2]Summary!$C$29:$C$56,1,0)</f>
        <v>RGEGas</v>
      </c>
      <c r="BJ585" s="16">
        <v>44562</v>
      </c>
    </row>
    <row r="586" spans="1:62" x14ac:dyDescent="0.25">
      <c r="A586" s="13" t="s">
        <v>1033</v>
      </c>
      <c r="B586" s="13" t="s">
        <v>1034</v>
      </c>
      <c r="C586" t="s">
        <v>1035</v>
      </c>
      <c r="D586" t="s">
        <v>596</v>
      </c>
      <c r="E586" t="s">
        <v>475</v>
      </c>
      <c r="F586" s="13" t="s">
        <v>426</v>
      </c>
      <c r="G586" s="14"/>
      <c r="H586" s="15">
        <v>168.37635</v>
      </c>
      <c r="I586" s="15">
        <v>58.381929999999969</v>
      </c>
      <c r="J586" s="15">
        <v>108.95523999999999</v>
      </c>
      <c r="K586" s="15">
        <v>204.79225999999997</v>
      </c>
      <c r="L586" s="15">
        <v>36.719320000000032</v>
      </c>
      <c r="M586" s="15">
        <v>119.65514999999986</v>
      </c>
      <c r="N586" s="15">
        <v>52.266970000000043</v>
      </c>
      <c r="O586" s="15">
        <v>132.78656000000001</v>
      </c>
      <c r="P586" s="15">
        <v>118.3034</v>
      </c>
      <c r="Q586" s="15">
        <v>132.8443</v>
      </c>
      <c r="R586" s="15">
        <v>133.31575999999995</v>
      </c>
      <c r="S586" s="15">
        <v>187.64265</v>
      </c>
      <c r="T586" s="15">
        <f t="shared" si="45"/>
        <v>1454.0398899999998</v>
      </c>
      <c r="U586" s="15">
        <v>102.87440000000001</v>
      </c>
      <c r="V586" s="15">
        <v>130.87943000000004</v>
      </c>
      <c r="W586" s="15">
        <v>122.48437999999999</v>
      </c>
      <c r="X586" s="15">
        <v>183.44159999999997</v>
      </c>
      <c r="Y586" s="15">
        <v>90.200419999999966</v>
      </c>
      <c r="Z586" s="15">
        <v>113.74420000000001</v>
      </c>
      <c r="AA586" s="15">
        <v>96.312249999999992</v>
      </c>
      <c r="AB586" s="15">
        <v>107.53630999999993</v>
      </c>
      <c r="AC586" s="15">
        <v>158.18499999999992</v>
      </c>
      <c r="AD586" s="15">
        <v>208.50490999999977</v>
      </c>
      <c r="AE586" s="15">
        <v>180.68028000000004</v>
      </c>
      <c r="AF586" s="15">
        <v>189.00859000000003</v>
      </c>
      <c r="AG586" s="15">
        <f t="shared" si="46"/>
        <v>1683.8517699999993</v>
      </c>
      <c r="AH586" s="15">
        <v>208.94225999999995</v>
      </c>
      <c r="AI586" s="15">
        <v>180.59938999999997</v>
      </c>
      <c r="AJ586" s="15">
        <v>97.40579000000001</v>
      </c>
      <c r="AK586" s="15">
        <v>85.528290000000013</v>
      </c>
      <c r="AL586" s="15">
        <v>69.471210000000028</v>
      </c>
      <c r="AM586" s="15">
        <v>66.415889999999976</v>
      </c>
      <c r="AN586" s="15">
        <v>113.50150000000002</v>
      </c>
      <c r="AO586" s="15">
        <v>84.565470000000019</v>
      </c>
      <c r="AP586" s="15">
        <v>124.26219</v>
      </c>
      <c r="AQ586" s="15">
        <v>245.57012999999995</v>
      </c>
      <c r="AR586" s="15">
        <v>233.63693000000012</v>
      </c>
      <c r="AS586" s="15">
        <v>219.20074000000011</v>
      </c>
      <c r="AT586" s="15">
        <f t="shared" si="47"/>
        <v>1729.0997900000002</v>
      </c>
      <c r="AU586" s="15">
        <v>200.22462133789062</v>
      </c>
      <c r="AV586" s="15">
        <v>134.35481237792968</v>
      </c>
      <c r="AW586" s="15">
        <v>169.40692208984308</v>
      </c>
      <c r="AX586" s="15">
        <v>131.96887820312568</v>
      </c>
      <c r="AY586" s="15">
        <v>136.69671801757812</v>
      </c>
      <c r="AZ586" s="15">
        <v>152.44993762207031</v>
      </c>
      <c r="BA586" s="15">
        <v>140.56360660156608</v>
      </c>
      <c r="BB586" s="15">
        <v>164.06615026855468</v>
      </c>
      <c r="BC586" s="15">
        <v>141.59385885253548</v>
      </c>
      <c r="BD586" s="15">
        <v>266.75444921874998</v>
      </c>
      <c r="BE586" s="15">
        <v>186.64764990234374</v>
      </c>
      <c r="BF586" s="15">
        <v>212.35760839843749</v>
      </c>
      <c r="BG586" s="15">
        <f t="shared" si="48"/>
        <v>2037.0852128906249</v>
      </c>
      <c r="BH586" t="str">
        <f t="shared" si="49"/>
        <v>RGEGas</v>
      </c>
      <c r="BI586" t="str">
        <f>VLOOKUP(BH586,[2]Summary!$C$29:$C$56,1,0)</f>
        <v>RGEGas</v>
      </c>
      <c r="BJ586" s="16">
        <v>44562</v>
      </c>
    </row>
    <row r="587" spans="1:62" x14ac:dyDescent="0.25">
      <c r="A587" s="13" t="s">
        <v>1036</v>
      </c>
      <c r="B587" s="13" t="s">
        <v>1037</v>
      </c>
      <c r="C587" t="s">
        <v>1038</v>
      </c>
      <c r="D587" t="s">
        <v>596</v>
      </c>
      <c r="E587" t="s">
        <v>475</v>
      </c>
      <c r="F587" s="13" t="s">
        <v>426</v>
      </c>
      <c r="G587" s="14"/>
      <c r="H587" s="15">
        <v>28.089749999999995</v>
      </c>
      <c r="I587" s="15">
        <v>104.54532</v>
      </c>
      <c r="J587" s="15">
        <v>49.387869999999985</v>
      </c>
      <c r="K587" s="15">
        <v>57.793459999999989</v>
      </c>
      <c r="L587" s="15">
        <v>1.57233</v>
      </c>
      <c r="M587" s="15">
        <v>-61.185590000000012</v>
      </c>
      <c r="N587" s="15">
        <v>47.560179999999995</v>
      </c>
      <c r="O587" s="15">
        <v>20.372390000000003</v>
      </c>
      <c r="P587" s="15">
        <v>68.063840000000013</v>
      </c>
      <c r="Q587" s="15">
        <v>15.361000000000001</v>
      </c>
      <c r="R587" s="15">
        <v>9.1394600000000032</v>
      </c>
      <c r="S587" s="15">
        <v>31.223930000000006</v>
      </c>
      <c r="T587" s="15">
        <f t="shared" si="45"/>
        <v>371.9239399999999</v>
      </c>
      <c r="U587" s="15">
        <v>4.5471299999999992</v>
      </c>
      <c r="V587" s="15">
        <v>40.13597</v>
      </c>
      <c r="W587" s="15">
        <v>65.97114999999998</v>
      </c>
      <c r="X587" s="15">
        <v>75.174499999999995</v>
      </c>
      <c r="Y587" s="15">
        <v>306.55063999999999</v>
      </c>
      <c r="Z587" s="15">
        <v>247.7614300000001</v>
      </c>
      <c r="AA587" s="15">
        <v>201.07909999999995</v>
      </c>
      <c r="AB587" s="15">
        <v>39.280060000000006</v>
      </c>
      <c r="AC587" s="15">
        <v>66.816390000000013</v>
      </c>
      <c r="AD587" s="15">
        <v>5.2572299999999998</v>
      </c>
      <c r="AE587" s="15">
        <v>374.52472999999998</v>
      </c>
      <c r="AF587" s="15">
        <v>88.356409999999983</v>
      </c>
      <c r="AG587" s="15">
        <f t="shared" si="46"/>
        <v>1515.4547399999997</v>
      </c>
      <c r="AH587" s="15">
        <v>15.347830000000029</v>
      </c>
      <c r="AI587" s="15">
        <v>8.2789399999999986</v>
      </c>
      <c r="AJ587" s="15">
        <v>52.724449999999997</v>
      </c>
      <c r="AK587" s="15">
        <v>180.33927999999992</v>
      </c>
      <c r="AL587" s="15">
        <v>282.26353999999998</v>
      </c>
      <c r="AM587" s="15">
        <v>85.750350000000012</v>
      </c>
      <c r="AN587" s="15">
        <v>14.908250000000002</v>
      </c>
      <c r="AO587" s="15">
        <v>110.27269000000001</v>
      </c>
      <c r="AP587" s="15">
        <v>83.899939999999972</v>
      </c>
      <c r="AQ587" s="15">
        <v>86.981319999999997</v>
      </c>
      <c r="AR587" s="15">
        <v>85.437339999999949</v>
      </c>
      <c r="AS587" s="15">
        <v>51.108030000000014</v>
      </c>
      <c r="AT587" s="15">
        <f t="shared" si="47"/>
        <v>1057.3119599999998</v>
      </c>
      <c r="AU587" s="15">
        <v>106.64729125976562</v>
      </c>
      <c r="AV587" s="15">
        <v>17.867040443062784</v>
      </c>
      <c r="AW587" s="15">
        <v>23.858359863281251</v>
      </c>
      <c r="AX587" s="15">
        <v>190.63881103515624</v>
      </c>
      <c r="AY587" s="15">
        <v>93.911410888671881</v>
      </c>
      <c r="AZ587" s="15">
        <v>64.670971069335934</v>
      </c>
      <c r="BA587" s="15">
        <v>0.94378002929687499</v>
      </c>
      <c r="BB587" s="15">
        <v>2.9621599960327147</v>
      </c>
      <c r="BC587" s="15">
        <v>49.422079162597655</v>
      </c>
      <c r="BD587" s="15">
        <v>92.647000000000006</v>
      </c>
      <c r="BE587" s="15">
        <v>164.74271997070312</v>
      </c>
      <c r="BF587" s="15">
        <v>222.14002001953125</v>
      </c>
      <c r="BG587" s="15">
        <f t="shared" si="48"/>
        <v>1030.4516437374352</v>
      </c>
      <c r="BH587" t="str">
        <f t="shared" si="49"/>
        <v>RGEGas</v>
      </c>
      <c r="BI587" t="str">
        <f>VLOOKUP(BH587,[2]Summary!$C$29:$C$56,1,0)</f>
        <v>RGEGas</v>
      </c>
      <c r="BJ587" s="16">
        <v>44562</v>
      </c>
    </row>
    <row r="588" spans="1:62" x14ac:dyDescent="0.25">
      <c r="A588" s="13" t="s">
        <v>1039</v>
      </c>
      <c r="B588" s="13" t="s">
        <v>810</v>
      </c>
      <c r="C588" t="s">
        <v>811</v>
      </c>
      <c r="D588" t="s">
        <v>596</v>
      </c>
      <c r="E588" t="s">
        <v>301</v>
      </c>
      <c r="F588" s="13" t="s">
        <v>33</v>
      </c>
      <c r="G588" s="14"/>
      <c r="H588" s="15">
        <v>0</v>
      </c>
      <c r="I588" s="15">
        <v>0</v>
      </c>
      <c r="J588" s="15">
        <v>0</v>
      </c>
      <c r="K588" s="15">
        <v>0</v>
      </c>
      <c r="L588" s="15">
        <v>0</v>
      </c>
      <c r="M588" s="15">
        <v>0</v>
      </c>
      <c r="N588" s="15">
        <v>0</v>
      </c>
      <c r="O588" s="15">
        <v>0</v>
      </c>
      <c r="P588" s="15">
        <v>0</v>
      </c>
      <c r="Q588" s="15">
        <v>0</v>
      </c>
      <c r="R588" s="15">
        <v>0</v>
      </c>
      <c r="S588" s="15">
        <v>0</v>
      </c>
      <c r="T588" s="15">
        <f t="shared" si="45"/>
        <v>0</v>
      </c>
      <c r="U588" s="15">
        <v>0</v>
      </c>
      <c r="V588" s="15">
        <v>0</v>
      </c>
      <c r="W588" s="15">
        <v>0</v>
      </c>
      <c r="X588" s="15">
        <v>0</v>
      </c>
      <c r="Y588" s="15">
        <v>0</v>
      </c>
      <c r="Z588" s="15">
        <v>0</v>
      </c>
      <c r="AA588" s="15">
        <v>0</v>
      </c>
      <c r="AB588" s="15">
        <v>0</v>
      </c>
      <c r="AC588" s="15">
        <v>0</v>
      </c>
      <c r="AD588" s="15">
        <v>0</v>
      </c>
      <c r="AE588" s="15">
        <v>0</v>
      </c>
      <c r="AF588" s="15">
        <v>0</v>
      </c>
      <c r="AG588" s="15">
        <f t="shared" si="46"/>
        <v>0</v>
      </c>
      <c r="AH588" s="15">
        <v>0</v>
      </c>
      <c r="AI588" s="15">
        <v>0</v>
      </c>
      <c r="AJ588" s="15">
        <v>0</v>
      </c>
      <c r="AK588" s="15">
        <v>0</v>
      </c>
      <c r="AL588" s="15">
        <v>0</v>
      </c>
      <c r="AM588" s="15">
        <v>0</v>
      </c>
      <c r="AN588" s="15">
        <v>0</v>
      </c>
      <c r="AO588" s="15">
        <v>0</v>
      </c>
      <c r="AP588" s="15">
        <v>0</v>
      </c>
      <c r="AQ588" s="15">
        <v>0</v>
      </c>
      <c r="AR588" s="15">
        <v>0</v>
      </c>
      <c r="AS588" s="15">
        <v>0</v>
      </c>
      <c r="AT588" s="15">
        <f t="shared" si="47"/>
        <v>0</v>
      </c>
      <c r="AU588" s="15">
        <v>0</v>
      </c>
      <c r="AV588" s="15">
        <v>0</v>
      </c>
      <c r="AW588" s="15">
        <v>0</v>
      </c>
      <c r="AX588" s="15">
        <v>0</v>
      </c>
      <c r="AY588" s="15">
        <v>0</v>
      </c>
      <c r="AZ588" s="15">
        <v>0</v>
      </c>
      <c r="BA588" s="15">
        <v>0</v>
      </c>
      <c r="BB588" s="15">
        <v>0</v>
      </c>
      <c r="BC588" s="15">
        <v>0</v>
      </c>
      <c r="BD588" s="15">
        <v>0</v>
      </c>
      <c r="BE588" s="15">
        <v>0</v>
      </c>
      <c r="BF588" s="15">
        <v>0</v>
      </c>
      <c r="BG588" s="15">
        <f t="shared" si="48"/>
        <v>0</v>
      </c>
      <c r="BH588" t="str">
        <f t="shared" si="49"/>
        <v>RGECommon</v>
      </c>
      <c r="BI588" t="str">
        <f>VLOOKUP(BH588,[2]Summary!$C$29:$C$56,1,0)</f>
        <v>RGECommon</v>
      </c>
      <c r="BJ588" s="16">
        <v>44562</v>
      </c>
    </row>
    <row r="589" spans="1:62" x14ac:dyDescent="0.25">
      <c r="A589" s="13" t="s">
        <v>1040</v>
      </c>
      <c r="B589" s="13" t="s">
        <v>1041</v>
      </c>
      <c r="C589" t="s">
        <v>1042</v>
      </c>
      <c r="D589" t="s">
        <v>596</v>
      </c>
      <c r="E589" t="s">
        <v>301</v>
      </c>
      <c r="F589" s="13" t="s">
        <v>60</v>
      </c>
      <c r="G589" s="14"/>
      <c r="H589" s="15">
        <v>9.8343600000000002</v>
      </c>
      <c r="I589" s="15">
        <v>9.0691200000000016</v>
      </c>
      <c r="J589" s="15">
        <v>34.21857</v>
      </c>
      <c r="K589" s="15">
        <v>184.04235</v>
      </c>
      <c r="L589" s="15">
        <v>52.887949999999996</v>
      </c>
      <c r="M589" s="15">
        <v>26.027249999999999</v>
      </c>
      <c r="N589" s="15">
        <v>12.863289999999999</v>
      </c>
      <c r="O589" s="15">
        <v>21.617290000000001</v>
      </c>
      <c r="P589" s="15">
        <v>16.05931</v>
      </c>
      <c r="Q589" s="15">
        <v>14.91595</v>
      </c>
      <c r="R589" s="15">
        <v>9.9767099999999989</v>
      </c>
      <c r="S589" s="15">
        <v>26.09815</v>
      </c>
      <c r="T589" s="15">
        <f t="shared" si="45"/>
        <v>417.6103</v>
      </c>
      <c r="U589" s="15">
        <v>9.9998299999999993</v>
      </c>
      <c r="V589" s="15">
        <v>8.7069400000000012</v>
      </c>
      <c r="W589" s="15">
        <v>10.43896</v>
      </c>
      <c r="X589" s="15">
        <v>17.6922</v>
      </c>
      <c r="Y589" s="15">
        <v>10.622549999999999</v>
      </c>
      <c r="Z589" s="15">
        <v>9.6041300000000014</v>
      </c>
      <c r="AA589" s="15">
        <v>11.343279999999998</v>
      </c>
      <c r="AB589" s="15">
        <v>17.505100000000002</v>
      </c>
      <c r="AC589" s="15">
        <v>14.16309</v>
      </c>
      <c r="AD589" s="15">
        <v>18.247120000000002</v>
      </c>
      <c r="AE589" s="15">
        <v>76.656970000000001</v>
      </c>
      <c r="AF589" s="15">
        <v>25.785879999999995</v>
      </c>
      <c r="AG589" s="15">
        <f t="shared" si="46"/>
        <v>230.76604999999998</v>
      </c>
      <c r="AH589" s="15">
        <v>7.6169400000000005</v>
      </c>
      <c r="AI589" s="15">
        <v>0</v>
      </c>
      <c r="AJ589" s="15">
        <v>-0.28164999999999996</v>
      </c>
      <c r="AK589" s="15">
        <v>0</v>
      </c>
      <c r="AL589" s="15">
        <v>-0.47245000000000004</v>
      </c>
      <c r="AM589" s="15">
        <v>0.11558000000000002</v>
      </c>
      <c r="AN589" s="15">
        <v>0.32318999999999998</v>
      </c>
      <c r="AO589" s="15">
        <v>0</v>
      </c>
      <c r="AP589" s="15">
        <v>-5.7820000000000003E-2</v>
      </c>
      <c r="AQ589" s="15">
        <v>0</v>
      </c>
      <c r="AR589" s="15">
        <v>0</v>
      </c>
      <c r="AS589" s="15">
        <v>-0.10363</v>
      </c>
      <c r="AT589" s="15">
        <f t="shared" si="47"/>
        <v>7.1401599999999998</v>
      </c>
      <c r="AU589" s="15">
        <v>0</v>
      </c>
      <c r="AV589" s="15">
        <v>0</v>
      </c>
      <c r="AW589" s="15">
        <v>0</v>
      </c>
      <c r="AX589" s="15">
        <v>0</v>
      </c>
      <c r="AY589" s="15">
        <v>0</v>
      </c>
      <c r="AZ589" s="15">
        <v>0</v>
      </c>
      <c r="BA589" s="15">
        <v>0</v>
      </c>
      <c r="BB589" s="15">
        <v>0</v>
      </c>
      <c r="BC589" s="15">
        <v>0</v>
      </c>
      <c r="BD589" s="15">
        <v>0</v>
      </c>
      <c r="BE589" s="15">
        <v>0</v>
      </c>
      <c r="BF589" s="15">
        <v>0</v>
      </c>
      <c r="BG589" s="15">
        <f t="shared" si="48"/>
        <v>0</v>
      </c>
      <c r="BH589" t="str">
        <f t="shared" si="49"/>
        <v>RGECommon</v>
      </c>
      <c r="BI589" t="str">
        <f>VLOOKUP(BH589,[2]Summary!$C$29:$C$56,1,0)</f>
        <v>RGECommon</v>
      </c>
      <c r="BJ589" s="16">
        <v>44197</v>
      </c>
    </row>
    <row r="590" spans="1:62" x14ac:dyDescent="0.25">
      <c r="A590" s="13" t="s">
        <v>1043</v>
      </c>
      <c r="B590" s="13" t="s">
        <v>1044</v>
      </c>
      <c r="C590" t="s">
        <v>1045</v>
      </c>
      <c r="D590" t="s">
        <v>596</v>
      </c>
      <c r="E590" t="s">
        <v>475</v>
      </c>
      <c r="F590" s="13" t="s">
        <v>426</v>
      </c>
      <c r="G590" s="14"/>
      <c r="H590" s="15">
        <v>-9.9224299999999985</v>
      </c>
      <c r="I590" s="15">
        <v>53.401499999999984</v>
      </c>
      <c r="J590" s="15">
        <v>85.841460000000026</v>
      </c>
      <c r="K590" s="15">
        <v>102.81963999999999</v>
      </c>
      <c r="L590" s="15">
        <v>166.09354999999999</v>
      </c>
      <c r="M590" s="15">
        <v>138.91264999999999</v>
      </c>
      <c r="N590" s="15">
        <v>43.065090000000012</v>
      </c>
      <c r="O590" s="15">
        <v>99.616379999999992</v>
      </c>
      <c r="P590" s="15">
        <v>56.94535999999998</v>
      </c>
      <c r="Q590" s="15">
        <v>104.49228000000002</v>
      </c>
      <c r="R590" s="15">
        <v>175.96063000000001</v>
      </c>
      <c r="S590" s="15">
        <v>30.632160000000013</v>
      </c>
      <c r="T590" s="15">
        <f t="shared" si="45"/>
        <v>1047.8582699999999</v>
      </c>
      <c r="U590" s="15">
        <v>129.95034999999999</v>
      </c>
      <c r="V590" s="15">
        <v>201.40338000000003</v>
      </c>
      <c r="W590" s="15">
        <v>388.08812</v>
      </c>
      <c r="X590" s="15">
        <v>305.33001000000002</v>
      </c>
      <c r="Y590" s="15">
        <v>117.93064</v>
      </c>
      <c r="Z590" s="15">
        <v>172.54054000000005</v>
      </c>
      <c r="AA590" s="15">
        <v>55.905110000000015</v>
      </c>
      <c r="AB590" s="15">
        <v>103.25424000000001</v>
      </c>
      <c r="AC590" s="15">
        <v>97.467050000000015</v>
      </c>
      <c r="AD590" s="15">
        <v>101.95394999999998</v>
      </c>
      <c r="AE590" s="15">
        <v>114.94933</v>
      </c>
      <c r="AF590" s="15">
        <v>21.014509999999987</v>
      </c>
      <c r="AG590" s="15">
        <f t="shared" si="46"/>
        <v>1809.7872299999999</v>
      </c>
      <c r="AH590" s="15">
        <v>115.34001999999998</v>
      </c>
      <c r="AI590" s="15">
        <v>244.24809000000002</v>
      </c>
      <c r="AJ590" s="15">
        <v>124.86539999999997</v>
      </c>
      <c r="AK590" s="15">
        <v>102.09962999999998</v>
      </c>
      <c r="AL590" s="15">
        <v>161.51184000000003</v>
      </c>
      <c r="AM590" s="15">
        <v>283.92727000000002</v>
      </c>
      <c r="AN590" s="15">
        <v>110.75846999999999</v>
      </c>
      <c r="AO590" s="15">
        <v>29.168860000000013</v>
      </c>
      <c r="AP590" s="15">
        <v>157.79193000000006</v>
      </c>
      <c r="AQ590" s="15">
        <v>139.70761999999999</v>
      </c>
      <c r="AR590" s="15">
        <v>164.26139999999998</v>
      </c>
      <c r="AS590" s="15">
        <v>136.98463000000001</v>
      </c>
      <c r="AT590" s="15">
        <f t="shared" si="47"/>
        <v>1770.66516</v>
      </c>
      <c r="AU590" s="15">
        <v>325.52919226074221</v>
      </c>
      <c r="AV590" s="15">
        <v>86.147502929687505</v>
      </c>
      <c r="AW590" s="15">
        <v>58.86729296875</v>
      </c>
      <c r="AX590" s="15">
        <v>314.06997045898436</v>
      </c>
      <c r="AY590" s="15">
        <v>297.09826074218751</v>
      </c>
      <c r="AZ590" s="15">
        <v>108.68743014526368</v>
      </c>
      <c r="BA590" s="15">
        <v>198.9953798828125</v>
      </c>
      <c r="BB590" s="15">
        <v>-34.12994384765625</v>
      </c>
      <c r="BC590" s="15">
        <v>134.51934301757814</v>
      </c>
      <c r="BD590" s="15">
        <v>56.475909912109373</v>
      </c>
      <c r="BE590" s="15">
        <v>57.267369750976563</v>
      </c>
      <c r="BF590" s="15">
        <v>60.641179809570311</v>
      </c>
      <c r="BG590" s="15">
        <f t="shared" si="48"/>
        <v>1664.168888031006</v>
      </c>
      <c r="BH590" t="str">
        <f t="shared" si="49"/>
        <v>RGEGas</v>
      </c>
      <c r="BI590" t="str">
        <f>VLOOKUP(BH590,[2]Summary!$C$29:$C$56,1,0)</f>
        <v>RGEGas</v>
      </c>
      <c r="BJ590" s="16">
        <v>44562</v>
      </c>
    </row>
    <row r="591" spans="1:62" x14ac:dyDescent="0.25">
      <c r="A591" s="13" t="s">
        <v>1046</v>
      </c>
      <c r="B591" s="13" t="s">
        <v>1047</v>
      </c>
      <c r="C591" t="s">
        <v>1048</v>
      </c>
      <c r="D591" t="s">
        <v>596</v>
      </c>
      <c r="E591" t="s">
        <v>475</v>
      </c>
      <c r="F591" s="13" t="s">
        <v>426</v>
      </c>
      <c r="G591" s="14"/>
      <c r="H591" s="15">
        <v>11.06044</v>
      </c>
      <c r="I591" s="15">
        <v>5.4914199999999997</v>
      </c>
      <c r="J591" s="15">
        <v>22.764140000000005</v>
      </c>
      <c r="K591" s="15">
        <v>48.240039999999958</v>
      </c>
      <c r="L591" s="15">
        <v>74.217019999999991</v>
      </c>
      <c r="M591" s="15">
        <v>46.543409999999994</v>
      </c>
      <c r="N591" s="15">
        <v>53.522130000000004</v>
      </c>
      <c r="O591" s="15">
        <v>37.388109999999998</v>
      </c>
      <c r="P591" s="15">
        <v>58.838180000000001</v>
      </c>
      <c r="Q591" s="15">
        <v>214.03558000000004</v>
      </c>
      <c r="R591" s="15">
        <v>83.450690000000037</v>
      </c>
      <c r="S591" s="15">
        <v>78.392510000000001</v>
      </c>
      <c r="T591" s="15">
        <f t="shared" si="45"/>
        <v>733.94367</v>
      </c>
      <c r="U591" s="15">
        <v>86.637299999999968</v>
      </c>
      <c r="V591" s="15">
        <v>39.772970000000001</v>
      </c>
      <c r="W591" s="15">
        <v>99.409469999999985</v>
      </c>
      <c r="X591" s="15">
        <v>4.2664900000000001</v>
      </c>
      <c r="Y591" s="15">
        <v>73.477040000000002</v>
      </c>
      <c r="Z591" s="15">
        <v>46.690000000000005</v>
      </c>
      <c r="AA591" s="15">
        <v>89.49648999999998</v>
      </c>
      <c r="AB591" s="15">
        <v>172.14937</v>
      </c>
      <c r="AC591" s="15">
        <v>110.01532999999996</v>
      </c>
      <c r="AD591" s="15">
        <v>167.02989000000002</v>
      </c>
      <c r="AE591" s="15">
        <v>276.31731999999982</v>
      </c>
      <c r="AF591" s="15">
        <v>71.586210000000037</v>
      </c>
      <c r="AG591" s="15">
        <f t="shared" si="46"/>
        <v>1236.8478799999998</v>
      </c>
      <c r="AH591" s="15">
        <v>98.732300000000009</v>
      </c>
      <c r="AI591" s="15">
        <v>15.93567</v>
      </c>
      <c r="AJ591" s="15">
        <v>17.789359999999999</v>
      </c>
      <c r="AK591" s="15">
        <v>178.85223999999999</v>
      </c>
      <c r="AL591" s="15">
        <v>301.17701000000005</v>
      </c>
      <c r="AM591" s="15">
        <v>199.79976000000002</v>
      </c>
      <c r="AN591" s="15">
        <v>209.37099000000006</v>
      </c>
      <c r="AO591" s="15">
        <v>231.17304999999996</v>
      </c>
      <c r="AP591" s="15">
        <v>67.597210000000004</v>
      </c>
      <c r="AQ591" s="15">
        <v>160.2251500000001</v>
      </c>
      <c r="AR591" s="15">
        <v>140.89535000000001</v>
      </c>
      <c r="AS591" s="15">
        <v>284.14107000000001</v>
      </c>
      <c r="AT591" s="15">
        <f t="shared" si="47"/>
        <v>1905.6891599999999</v>
      </c>
      <c r="AU591" s="15">
        <v>105.44913842773437</v>
      </c>
      <c r="AV591" s="15">
        <v>67.649112060546869</v>
      </c>
      <c r="AW591" s="15">
        <v>50.73955017089844</v>
      </c>
      <c r="AX591" s="15">
        <v>71.180041748046875</v>
      </c>
      <c r="AY591" s="15">
        <v>53.734538513183594</v>
      </c>
      <c r="AZ591" s="15">
        <v>94.640100341796881</v>
      </c>
      <c r="BA591" s="15">
        <v>125.41895263671876</v>
      </c>
      <c r="BB591" s="15">
        <v>142.01237744140624</v>
      </c>
      <c r="BC591" s="15">
        <v>344.13356469726563</v>
      </c>
      <c r="BD591" s="15">
        <v>716.48553515624997</v>
      </c>
      <c r="BE591" s="15">
        <v>438.006369140625</v>
      </c>
      <c r="BF591" s="15">
        <v>446.26130957031251</v>
      </c>
      <c r="BG591" s="15">
        <f t="shared" si="48"/>
        <v>2655.7105899047847</v>
      </c>
      <c r="BH591" t="str">
        <f t="shared" si="49"/>
        <v>RGEGas</v>
      </c>
      <c r="BI591" t="str">
        <f>VLOOKUP(BH591,[2]Summary!$C$29:$C$56,1,0)</f>
        <v>RGEGas</v>
      </c>
      <c r="BJ591" s="16">
        <v>44562</v>
      </c>
    </row>
    <row r="592" spans="1:62" x14ac:dyDescent="0.25">
      <c r="A592" s="13" t="s">
        <v>1049</v>
      </c>
      <c r="B592" s="13" t="s">
        <v>1050</v>
      </c>
      <c r="C592" t="s">
        <v>1051</v>
      </c>
      <c r="D592" t="s">
        <v>596</v>
      </c>
      <c r="E592" t="s">
        <v>301</v>
      </c>
      <c r="F592" s="13" t="s">
        <v>60</v>
      </c>
      <c r="G592" s="14"/>
      <c r="H592" s="15">
        <v>0</v>
      </c>
      <c r="I592" s="15">
        <v>0</v>
      </c>
      <c r="J592" s="15">
        <v>0</v>
      </c>
      <c r="K592" s="15">
        <v>2.8226499999999999</v>
      </c>
      <c r="L592" s="15">
        <v>4.9988199999999994</v>
      </c>
      <c r="M592" s="15">
        <v>19.993779999999997</v>
      </c>
      <c r="N592" s="15">
        <v>41.58961</v>
      </c>
      <c r="O592" s="15">
        <v>224.30705</v>
      </c>
      <c r="P592" s="15">
        <v>36.661360000000002</v>
      </c>
      <c r="Q592" s="15">
        <v>10.742659999999999</v>
      </c>
      <c r="R592" s="15">
        <v>110.59773</v>
      </c>
      <c r="S592" s="15">
        <v>351.66955999999999</v>
      </c>
      <c r="T592" s="15">
        <f t="shared" si="45"/>
        <v>803.38321999999994</v>
      </c>
      <c r="U592" s="15">
        <v>5.1242700000000001</v>
      </c>
      <c r="V592" s="15">
        <v>4.6283700000000003</v>
      </c>
      <c r="W592" s="15">
        <v>5.2827299999999999</v>
      </c>
      <c r="X592" s="15">
        <v>5.0117900000000013</v>
      </c>
      <c r="Y592" s="15">
        <v>11.632879999999998</v>
      </c>
      <c r="Z592" s="15">
        <v>5.0520299999999994</v>
      </c>
      <c r="AA592" s="15">
        <v>5.2204300000000003</v>
      </c>
      <c r="AB592" s="15">
        <v>5.2204300000000003</v>
      </c>
      <c r="AC592" s="15">
        <v>5.0520299999999994</v>
      </c>
      <c r="AD592" s="15">
        <v>5.2204300000000003</v>
      </c>
      <c r="AE592" s="15">
        <v>5.0520299999999994</v>
      </c>
      <c r="AF592" s="15">
        <v>37.890380000000007</v>
      </c>
      <c r="AG592" s="15">
        <f t="shared" si="46"/>
        <v>100.38780000000001</v>
      </c>
      <c r="AH592" s="15">
        <v>3.9466300000000003</v>
      </c>
      <c r="AI592" s="15">
        <v>0</v>
      </c>
      <c r="AJ592" s="15">
        <v>-0.13139000000000001</v>
      </c>
      <c r="AK592" s="15">
        <v>0</v>
      </c>
      <c r="AL592" s="15">
        <v>-0.24514</v>
      </c>
      <c r="AM592" s="15">
        <v>0.06</v>
      </c>
      <c r="AN592" s="15">
        <v>0.17543999999999998</v>
      </c>
      <c r="AO592" s="15">
        <v>0</v>
      </c>
      <c r="AP592" s="15">
        <v>0</v>
      </c>
      <c r="AQ592" s="15">
        <v>0</v>
      </c>
      <c r="AR592" s="15">
        <v>0</v>
      </c>
      <c r="AS592" s="15">
        <v>0</v>
      </c>
      <c r="AT592" s="15">
        <f t="shared" si="47"/>
        <v>3.8055400000000001</v>
      </c>
      <c r="AU592" s="15">
        <v>0</v>
      </c>
      <c r="AV592" s="15">
        <v>0</v>
      </c>
      <c r="AW592" s="15">
        <v>0</v>
      </c>
      <c r="AX592" s="15">
        <v>0</v>
      </c>
      <c r="AY592" s="15">
        <v>0</v>
      </c>
      <c r="AZ592" s="15">
        <v>0</v>
      </c>
      <c r="BA592" s="15">
        <v>0</v>
      </c>
      <c r="BB592" s="15">
        <v>0</v>
      </c>
      <c r="BC592" s="15">
        <v>0</v>
      </c>
      <c r="BD592" s="15">
        <v>0</v>
      </c>
      <c r="BE592" s="15">
        <v>0</v>
      </c>
      <c r="BF592" s="15">
        <v>0</v>
      </c>
      <c r="BG592" s="15">
        <f t="shared" si="48"/>
        <v>0</v>
      </c>
      <c r="BH592" t="str">
        <f t="shared" si="49"/>
        <v>RGECommon</v>
      </c>
      <c r="BI592" t="str">
        <f>VLOOKUP(BH592,[2]Summary!$C$29:$C$56,1,0)</f>
        <v>RGECommon</v>
      </c>
      <c r="BJ592" s="16">
        <v>44197</v>
      </c>
    </row>
    <row r="593" spans="1:62" x14ac:dyDescent="0.25">
      <c r="A593" s="13" t="s">
        <v>1052</v>
      </c>
      <c r="B593" s="13" t="s">
        <v>1053</v>
      </c>
      <c r="C593" t="s">
        <v>673</v>
      </c>
      <c r="D593" t="s">
        <v>596</v>
      </c>
      <c r="E593" t="s">
        <v>301</v>
      </c>
      <c r="F593" s="13" t="s">
        <v>60</v>
      </c>
      <c r="G593" s="14"/>
      <c r="H593" s="15">
        <v>7.4786099999999998</v>
      </c>
      <c r="I593" s="15">
        <v>0.72</v>
      </c>
      <c r="J593" s="15">
        <v>36.678809999999999</v>
      </c>
      <c r="K593" s="15">
        <v>-2.3155799999999997</v>
      </c>
      <c r="L593" s="15">
        <v>-0.47385000000000005</v>
      </c>
      <c r="M593" s="15">
        <v>0</v>
      </c>
      <c r="N593" s="15">
        <v>0</v>
      </c>
      <c r="O593" s="15">
        <v>0</v>
      </c>
      <c r="P593" s="15">
        <v>0</v>
      </c>
      <c r="Q593" s="15">
        <v>0</v>
      </c>
      <c r="R593" s="15">
        <v>414.59196000000003</v>
      </c>
      <c r="S593" s="15">
        <v>1629.5011000000002</v>
      </c>
      <c r="T593" s="15">
        <f t="shared" si="45"/>
        <v>2086.1810500000001</v>
      </c>
      <c r="U593" s="15">
        <v>0.2394</v>
      </c>
      <c r="V593" s="15">
        <v>0.21622999999999998</v>
      </c>
      <c r="W593" s="15">
        <v>28.171340000000001</v>
      </c>
      <c r="X593" s="15">
        <v>0.23415</v>
      </c>
      <c r="Y593" s="15">
        <v>0.24195</v>
      </c>
      <c r="Z593" s="15">
        <v>8.0641499999999997</v>
      </c>
      <c r="AA593" s="15">
        <v>96.756009999999989</v>
      </c>
      <c r="AB593" s="15">
        <v>49.805310000000006</v>
      </c>
      <c r="AC593" s="15">
        <v>47.186070000000001</v>
      </c>
      <c r="AD593" s="15">
        <v>1204.66551</v>
      </c>
      <c r="AE593" s="15">
        <v>1443.3516299999999</v>
      </c>
      <c r="AF593" s="15">
        <v>601.68367000000001</v>
      </c>
      <c r="AG593" s="15">
        <f t="shared" si="46"/>
        <v>3480.6154199999996</v>
      </c>
      <c r="AH593" s="15">
        <v>137.43096</v>
      </c>
      <c r="AI593" s="15">
        <v>0.24351999999999999</v>
      </c>
      <c r="AJ593" s="15">
        <v>317.58276000000001</v>
      </c>
      <c r="AK593" s="15">
        <v>0.24660000000000001</v>
      </c>
      <c r="AL593" s="15">
        <v>560.24806000000001</v>
      </c>
      <c r="AM593" s="15">
        <v>614.69842999999992</v>
      </c>
      <c r="AN593" s="15">
        <v>444.04653999999999</v>
      </c>
      <c r="AO593" s="15">
        <v>827.85368999999992</v>
      </c>
      <c r="AP593" s="15">
        <v>115.9109</v>
      </c>
      <c r="AQ593" s="15">
        <v>1.0457000000000001</v>
      </c>
      <c r="AR593" s="15">
        <v>194.95234000000002</v>
      </c>
      <c r="AS593" s="15">
        <v>43.411200000000001</v>
      </c>
      <c r="AT593" s="15">
        <f t="shared" si="47"/>
        <v>3257.6706999999997</v>
      </c>
      <c r="AU593" s="15">
        <v>0.27076000976562498</v>
      </c>
      <c r="AV593" s="15">
        <v>1.5945599975585938</v>
      </c>
      <c r="AW593" s="15">
        <v>0.31274999999999997</v>
      </c>
      <c r="AX593" s="15">
        <v>694.53050344848634</v>
      </c>
      <c r="AY593" s="15">
        <v>684.46197500610356</v>
      </c>
      <c r="AZ593" s="15">
        <v>556.8763074951172</v>
      </c>
      <c r="BA593" s="15">
        <v>9.5308602600097654</v>
      </c>
      <c r="BB593" s="15">
        <v>32.477140533447269</v>
      </c>
      <c r="BC593" s="15">
        <v>270.16276875305175</v>
      </c>
      <c r="BD593" s="15">
        <v>828.17499999999995</v>
      </c>
      <c r="BE593" s="15">
        <v>1500</v>
      </c>
      <c r="BF593" s="15">
        <v>1005.667375</v>
      </c>
      <c r="BG593" s="15">
        <f t="shared" si="48"/>
        <v>5584.0600005035403</v>
      </c>
      <c r="BH593" t="str">
        <f t="shared" si="49"/>
        <v>RGECommon</v>
      </c>
      <c r="BI593" t="str">
        <f>VLOOKUP(BH593,[2]Summary!$C$29:$C$56,1,0)</f>
        <v>RGECommon</v>
      </c>
      <c r="BJ593" s="16">
        <v>44562</v>
      </c>
    </row>
    <row r="594" spans="1:62" x14ac:dyDescent="0.25">
      <c r="A594" s="13" t="s">
        <v>1054</v>
      </c>
      <c r="B594" s="13" t="s">
        <v>843</v>
      </c>
      <c r="C594" t="s">
        <v>844</v>
      </c>
      <c r="D594" t="s">
        <v>596</v>
      </c>
      <c r="E594" t="s">
        <v>301</v>
      </c>
      <c r="F594" s="13" t="s">
        <v>33</v>
      </c>
      <c r="G594" s="14"/>
      <c r="H594" s="15">
        <v>0</v>
      </c>
      <c r="I594" s="15">
        <v>0</v>
      </c>
      <c r="J594" s="15">
        <v>0</v>
      </c>
      <c r="K594" s="15">
        <v>0</v>
      </c>
      <c r="L594" s="15">
        <v>0</v>
      </c>
      <c r="M594" s="15">
        <v>6.5768199999999997</v>
      </c>
      <c r="N594" s="15">
        <v>12.404789999999998</v>
      </c>
      <c r="O594" s="15">
        <v>0.1179</v>
      </c>
      <c r="P594" s="15">
        <v>0.12089000000000001</v>
      </c>
      <c r="Q594" s="15">
        <v>0.12079000000000001</v>
      </c>
      <c r="R594" s="15">
        <v>0.11688999999999998</v>
      </c>
      <c r="S594" s="15">
        <v>175.01703000000001</v>
      </c>
      <c r="T594" s="15">
        <f t="shared" si="45"/>
        <v>194.47511</v>
      </c>
      <c r="U594" s="15">
        <v>1.2404299999999999</v>
      </c>
      <c r="V594" s="15">
        <v>1.1200400000000001</v>
      </c>
      <c r="W594" s="15">
        <v>50.889600000000009</v>
      </c>
      <c r="X594" s="15">
        <v>135.95456999999999</v>
      </c>
      <c r="Y594" s="15">
        <v>2.4382899999999998</v>
      </c>
      <c r="Z594" s="15">
        <v>104.60737</v>
      </c>
      <c r="AA594" s="15">
        <v>170.12168</v>
      </c>
      <c r="AB594" s="15">
        <v>45.710650000000001</v>
      </c>
      <c r="AC594" s="15">
        <v>16.238199999999999</v>
      </c>
      <c r="AD594" s="15">
        <v>4.5151000000000003</v>
      </c>
      <c r="AE594" s="15">
        <v>65.014319999999998</v>
      </c>
      <c r="AF594" s="15">
        <v>95.560129999999987</v>
      </c>
      <c r="AG594" s="15">
        <f t="shared" si="46"/>
        <v>693.41037999999992</v>
      </c>
      <c r="AH594" s="15">
        <v>5.7235699999999996</v>
      </c>
      <c r="AI594" s="15">
        <v>5.3543199999999995</v>
      </c>
      <c r="AJ594" s="15">
        <v>5.3693899999999992</v>
      </c>
      <c r="AK594" s="15">
        <v>5.42218</v>
      </c>
      <c r="AL594" s="15">
        <v>4.1609300000000005</v>
      </c>
      <c r="AM594" s="15">
        <v>5.1375799999999998</v>
      </c>
      <c r="AN594" s="15">
        <v>0</v>
      </c>
      <c r="AO594" s="15">
        <v>0</v>
      </c>
      <c r="AP594" s="15">
        <v>0</v>
      </c>
      <c r="AQ594" s="15">
        <v>0</v>
      </c>
      <c r="AR594" s="15">
        <v>0</v>
      </c>
      <c r="AS594" s="15">
        <v>0</v>
      </c>
      <c r="AT594" s="15">
        <f t="shared" si="47"/>
        <v>31.16797</v>
      </c>
      <c r="AU594" s="15">
        <v>0</v>
      </c>
      <c r="AV594" s="15">
        <v>0</v>
      </c>
      <c r="AW594" s="15">
        <v>0</v>
      </c>
      <c r="AX594" s="15">
        <v>0</v>
      </c>
      <c r="AY594" s="15">
        <v>0</v>
      </c>
      <c r="AZ594" s="15">
        <v>0</v>
      </c>
      <c r="BA594" s="15">
        <v>0</v>
      </c>
      <c r="BB594" s="15">
        <v>0</v>
      </c>
      <c r="BC594" s="15">
        <v>0</v>
      </c>
      <c r="BD594" s="15">
        <v>0</v>
      </c>
      <c r="BE594" s="15">
        <v>0</v>
      </c>
      <c r="BF594" s="15">
        <v>0</v>
      </c>
      <c r="BG594" s="15">
        <f t="shared" si="48"/>
        <v>0</v>
      </c>
      <c r="BH594" t="str">
        <f t="shared" si="49"/>
        <v>RGECommon</v>
      </c>
      <c r="BI594" t="str">
        <f>VLOOKUP(BH594,[2]Summary!$C$29:$C$56,1,0)</f>
        <v>RGECommon</v>
      </c>
      <c r="BJ594" s="16">
        <v>44197</v>
      </c>
    </row>
    <row r="595" spans="1:62" x14ac:dyDescent="0.25">
      <c r="A595" s="13" t="s">
        <v>1055</v>
      </c>
      <c r="B595" s="13" t="s">
        <v>846</v>
      </c>
      <c r="C595" t="s">
        <v>847</v>
      </c>
      <c r="D595" t="s">
        <v>596</v>
      </c>
      <c r="E595" t="s">
        <v>301</v>
      </c>
      <c r="F595" s="13" t="s">
        <v>33</v>
      </c>
      <c r="G595" s="14"/>
      <c r="H595" s="15">
        <v>0</v>
      </c>
      <c r="I595" s="15">
        <v>0</v>
      </c>
      <c r="J595" s="15">
        <v>0</v>
      </c>
      <c r="K595" s="15">
        <v>0</v>
      </c>
      <c r="L595" s="15">
        <v>0</v>
      </c>
      <c r="M595" s="15">
        <v>0</v>
      </c>
      <c r="N595" s="15">
        <v>0</v>
      </c>
      <c r="O595" s="15">
        <v>0</v>
      </c>
      <c r="P595" s="15">
        <v>0</v>
      </c>
      <c r="Q595" s="15">
        <v>0</v>
      </c>
      <c r="R595" s="15">
        <v>0</v>
      </c>
      <c r="S595" s="15">
        <v>28.08</v>
      </c>
      <c r="T595" s="15">
        <f t="shared" si="45"/>
        <v>28.08</v>
      </c>
      <c r="U595" s="15">
        <v>0</v>
      </c>
      <c r="V595" s="15">
        <v>3.8374000000000001</v>
      </c>
      <c r="W595" s="15">
        <v>2.3133600000000003</v>
      </c>
      <c r="X595" s="15">
        <v>0.5</v>
      </c>
      <c r="Y595" s="15">
        <v>-0.82142999999999999</v>
      </c>
      <c r="Z595" s="15">
        <v>0</v>
      </c>
      <c r="AA595" s="15">
        <v>17.320229999999999</v>
      </c>
      <c r="AB595" s="15">
        <v>6.7152200000000004</v>
      </c>
      <c r="AC595" s="15">
        <v>2.8784200000000002</v>
      </c>
      <c r="AD595" s="15">
        <v>7.6075600000000003</v>
      </c>
      <c r="AE595" s="15">
        <v>32.586860000000001</v>
      </c>
      <c r="AF595" s="15">
        <v>11.073639999999999</v>
      </c>
      <c r="AG595" s="15">
        <f t="shared" si="46"/>
        <v>84.011259999999993</v>
      </c>
      <c r="AH595" s="15">
        <v>-8.3832599999999999</v>
      </c>
      <c r="AI595" s="15">
        <v>0</v>
      </c>
      <c r="AJ595" s="15">
        <v>0.13028000000000001</v>
      </c>
      <c r="AK595" s="15">
        <v>22.346260000000001</v>
      </c>
      <c r="AL595" s="15">
        <v>42.95431</v>
      </c>
      <c r="AM595" s="15">
        <v>2.3483800000000001</v>
      </c>
      <c r="AN595" s="15">
        <v>38.733199999999997</v>
      </c>
      <c r="AO595" s="15">
        <v>0</v>
      </c>
      <c r="AP595" s="15">
        <v>5.7999999999999996E-3</v>
      </c>
      <c r="AQ595" s="15">
        <v>0</v>
      </c>
      <c r="AR595" s="15">
        <v>-7.0119999999999996</v>
      </c>
      <c r="AS595" s="15">
        <v>0</v>
      </c>
      <c r="AT595" s="15">
        <f t="shared" si="47"/>
        <v>91.122969999999981</v>
      </c>
      <c r="AU595" s="15">
        <v>0</v>
      </c>
      <c r="AV595" s="15">
        <v>0</v>
      </c>
      <c r="AW595" s="15">
        <v>0</v>
      </c>
      <c r="AX595" s="15">
        <v>0</v>
      </c>
      <c r="AY595" s="15">
        <v>0</v>
      </c>
      <c r="AZ595" s="15">
        <v>0</v>
      </c>
      <c r="BA595" s="15">
        <v>0</v>
      </c>
      <c r="BB595" s="15">
        <v>0</v>
      </c>
      <c r="BC595" s="15">
        <v>0</v>
      </c>
      <c r="BD595" s="15">
        <v>0</v>
      </c>
      <c r="BE595" s="15">
        <v>0</v>
      </c>
      <c r="BF595" s="15">
        <v>0</v>
      </c>
      <c r="BG595" s="15">
        <f t="shared" si="48"/>
        <v>0</v>
      </c>
      <c r="BH595" t="str">
        <f t="shared" si="49"/>
        <v>RGECommon</v>
      </c>
      <c r="BI595" t="str">
        <f>VLOOKUP(BH595,[2]Summary!$C$29:$C$56,1,0)</f>
        <v>RGECommon</v>
      </c>
      <c r="BJ595" s="16">
        <v>44197</v>
      </c>
    </row>
    <row r="596" spans="1:62" x14ac:dyDescent="0.25">
      <c r="A596" s="13" t="s">
        <v>1056</v>
      </c>
      <c r="B596" s="13" t="s">
        <v>849</v>
      </c>
      <c r="C596" t="s">
        <v>850</v>
      </c>
      <c r="D596" t="s">
        <v>596</v>
      </c>
      <c r="E596" t="s">
        <v>301</v>
      </c>
      <c r="F596" s="13" t="s">
        <v>33</v>
      </c>
      <c r="G596" s="14"/>
      <c r="H596" s="15">
        <v>0</v>
      </c>
      <c r="I596" s="15">
        <v>0</v>
      </c>
      <c r="J596" s="15">
        <v>0</v>
      </c>
      <c r="K596" s="15">
        <v>0</v>
      </c>
      <c r="L596" s="15">
        <v>0</v>
      </c>
      <c r="M596" s="15">
        <v>0</v>
      </c>
      <c r="N596" s="15">
        <v>0</v>
      </c>
      <c r="O596" s="15">
        <v>0</v>
      </c>
      <c r="P596" s="15">
        <v>0</v>
      </c>
      <c r="Q596" s="15">
        <v>0</v>
      </c>
      <c r="R596" s="15">
        <v>0</v>
      </c>
      <c r="S596" s="15">
        <v>0</v>
      </c>
      <c r="T596" s="15">
        <f t="shared" si="45"/>
        <v>0</v>
      </c>
      <c r="U596" s="15">
        <v>0</v>
      </c>
      <c r="V596" s="15">
        <v>0</v>
      </c>
      <c r="W596" s="15">
        <v>0</v>
      </c>
      <c r="X596" s="15">
        <v>0</v>
      </c>
      <c r="Y596" s="15">
        <v>0</v>
      </c>
      <c r="Z596" s="15">
        <v>0</v>
      </c>
      <c r="AA596" s="15">
        <v>0</v>
      </c>
      <c r="AB596" s="15">
        <v>0</v>
      </c>
      <c r="AC596" s="15">
        <v>0</v>
      </c>
      <c r="AD596" s="15">
        <v>0</v>
      </c>
      <c r="AE596" s="15">
        <v>0</v>
      </c>
      <c r="AF596" s="15">
        <v>664.53958999999998</v>
      </c>
      <c r="AG596" s="15">
        <f t="shared" si="46"/>
        <v>664.53958999999998</v>
      </c>
      <c r="AH596" s="15">
        <v>-15.75521</v>
      </c>
      <c r="AI596" s="15">
        <v>15.028709999999998</v>
      </c>
      <c r="AJ596" s="15">
        <v>5.3429999999999998E-2</v>
      </c>
      <c r="AK596" s="15">
        <v>33.012790000000003</v>
      </c>
      <c r="AL596" s="15">
        <v>0.875</v>
      </c>
      <c r="AM596" s="15">
        <v>0</v>
      </c>
      <c r="AN596" s="15">
        <v>2.5659800000000001</v>
      </c>
      <c r="AO596" s="15">
        <v>44.792520000000003</v>
      </c>
      <c r="AP596" s="15">
        <v>0</v>
      </c>
      <c r="AQ596" s="15">
        <v>8.6632600000000011</v>
      </c>
      <c r="AR596" s="15">
        <v>98.794799999999995</v>
      </c>
      <c r="AS596" s="15">
        <v>89.475589999999997</v>
      </c>
      <c r="AT596" s="15">
        <f t="shared" si="47"/>
        <v>277.50686999999999</v>
      </c>
      <c r="AU596" s="15">
        <v>4.8047001953124999</v>
      </c>
      <c r="AV596" s="15">
        <v>0</v>
      </c>
      <c r="AW596" s="15">
        <v>-3.8040199508666994</v>
      </c>
      <c r="AX596" s="15">
        <v>0</v>
      </c>
      <c r="AY596" s="15">
        <v>0</v>
      </c>
      <c r="AZ596" s="15">
        <v>29.682899609565734</v>
      </c>
      <c r="BA596" s="15">
        <v>14.442349609375</v>
      </c>
      <c r="BB596" s="15">
        <v>0</v>
      </c>
      <c r="BC596" s="15">
        <v>0</v>
      </c>
      <c r="BD596" s="15">
        <v>0</v>
      </c>
      <c r="BE596" s="15">
        <v>57.429371093749999</v>
      </c>
      <c r="BF596" s="15">
        <v>24.887310546875</v>
      </c>
      <c r="BG596" s="15">
        <f t="shared" si="48"/>
        <v>127.44261110401153</v>
      </c>
      <c r="BH596" t="str">
        <f t="shared" si="49"/>
        <v>RGECommon</v>
      </c>
      <c r="BI596" t="str">
        <f>VLOOKUP(BH596,[2]Summary!$C$29:$C$56,1,0)</f>
        <v>RGECommon</v>
      </c>
      <c r="BJ596" s="16">
        <v>44562</v>
      </c>
    </row>
    <row r="597" spans="1:62" x14ac:dyDescent="0.25">
      <c r="A597" s="13" t="s">
        <v>1057</v>
      </c>
      <c r="B597" s="13" t="s">
        <v>1058</v>
      </c>
      <c r="C597" t="s">
        <v>1059</v>
      </c>
      <c r="D597" t="s">
        <v>596</v>
      </c>
      <c r="E597" t="s">
        <v>19</v>
      </c>
      <c r="F597" s="13" t="s">
        <v>22</v>
      </c>
      <c r="G597" s="14"/>
      <c r="H597" s="15">
        <v>-7.1045100000000003</v>
      </c>
      <c r="I597" s="15">
        <v>-1.40526</v>
      </c>
      <c r="J597" s="15">
        <v>9.4645300000000017</v>
      </c>
      <c r="K597" s="15">
        <v>13.55367</v>
      </c>
      <c r="L597" s="15">
        <v>17.560550000000003</v>
      </c>
      <c r="M597" s="15">
        <v>13.688450000000001</v>
      </c>
      <c r="N597" s="15">
        <v>5.0792800000000016</v>
      </c>
      <c r="O597" s="15">
        <v>3.2297700000000198</v>
      </c>
      <c r="P597" s="15">
        <v>42.405270000000002</v>
      </c>
      <c r="Q597" s="15">
        <v>-1.1277799999999996</v>
      </c>
      <c r="R597" s="15">
        <v>-13.18783</v>
      </c>
      <c r="S597" s="15">
        <v>-670.29291000000012</v>
      </c>
      <c r="T597" s="15">
        <f t="shared" si="45"/>
        <v>-588.13677000000007</v>
      </c>
      <c r="U597" s="15">
        <v>2020.2340099999992</v>
      </c>
      <c r="V597" s="15">
        <v>780.28701999999998</v>
      </c>
      <c r="W597" s="15">
        <v>24.820659999999993</v>
      </c>
      <c r="X597" s="15">
        <v>11.52323</v>
      </c>
      <c r="Y597" s="15">
        <v>-63.539269999999973</v>
      </c>
      <c r="Z597" s="15">
        <v>3.7842399999999996</v>
      </c>
      <c r="AA597" s="15">
        <v>1.9394300000000002</v>
      </c>
      <c r="AB597" s="15">
        <v>5.0471900000000005</v>
      </c>
      <c r="AC597" s="15">
        <v>-49.989369999999987</v>
      </c>
      <c r="AD597" s="15">
        <v>4.7047199999999991</v>
      </c>
      <c r="AE597" s="15">
        <v>559.13268999999991</v>
      </c>
      <c r="AF597" s="15">
        <v>40.431479999999986</v>
      </c>
      <c r="AG597" s="15">
        <f t="shared" si="46"/>
        <v>3338.376029999999</v>
      </c>
      <c r="AH597" s="15">
        <v>6.5966400000000016</v>
      </c>
      <c r="AI597" s="15">
        <v>5.6027299999999984</v>
      </c>
      <c r="AJ597" s="15">
        <v>14.108130000000001</v>
      </c>
      <c r="AK597" s="15">
        <v>4.9309299999999991</v>
      </c>
      <c r="AL597" s="15">
        <v>5.4562500000000007</v>
      </c>
      <c r="AM597" s="15">
        <v>23.446660000000044</v>
      </c>
      <c r="AN597" s="15">
        <v>11.533989999999999</v>
      </c>
      <c r="AO597" s="15">
        <v>5.53538</v>
      </c>
      <c r="AP597" s="15">
        <v>5.8224699999999991</v>
      </c>
      <c r="AQ597" s="15">
        <v>5.5375699999999997</v>
      </c>
      <c r="AR597" s="15">
        <v>388.21542999999997</v>
      </c>
      <c r="AS597" s="15">
        <v>19.06682</v>
      </c>
      <c r="AT597" s="15">
        <f t="shared" si="47"/>
        <v>495.85300000000001</v>
      </c>
      <c r="AU597" s="15">
        <v>7.8212797851562499</v>
      </c>
      <c r="AV597" s="15">
        <v>7.5949200515747073</v>
      </c>
      <c r="AW597" s="15">
        <v>15.787489929199218</v>
      </c>
      <c r="AX597" s="15">
        <v>14.387589889526367</v>
      </c>
      <c r="AY597" s="15">
        <v>11.433729980468749</v>
      </c>
      <c r="AZ597" s="15">
        <v>5.6112000370025639</v>
      </c>
      <c r="BA597" s="15">
        <v>5.6785400390624998</v>
      </c>
      <c r="BB597" s="15">
        <v>5.9458999023437498</v>
      </c>
      <c r="BC597" s="15">
        <v>4.3100501899719239</v>
      </c>
      <c r="BD597" s="15">
        <v>2.9100299072265625</v>
      </c>
      <c r="BE597" s="15">
        <v>2.9100299072265625</v>
      </c>
      <c r="BF597" s="15">
        <v>2.9100299072265625</v>
      </c>
      <c r="BG597" s="15">
        <f t="shared" si="48"/>
        <v>87.300789525985707</v>
      </c>
      <c r="BH597" t="str">
        <f t="shared" si="49"/>
        <v>RGEDIST</v>
      </c>
      <c r="BI597" t="str">
        <f>VLOOKUP(BH597,[2]Summary!$C$29:$C$56,1,0)</f>
        <v>RGEDist</v>
      </c>
      <c r="BJ597" s="16">
        <v>44562</v>
      </c>
    </row>
    <row r="598" spans="1:62" x14ac:dyDescent="0.25">
      <c r="A598" s="13" t="s">
        <v>1060</v>
      </c>
      <c r="B598" s="13" t="s">
        <v>1061</v>
      </c>
      <c r="C598" t="s">
        <v>1062</v>
      </c>
      <c r="D598" t="s">
        <v>596</v>
      </c>
      <c r="E598" t="s">
        <v>475</v>
      </c>
      <c r="F598" s="13" t="s">
        <v>426</v>
      </c>
      <c r="G598" s="14"/>
      <c r="H598" s="15">
        <v>0</v>
      </c>
      <c r="I598" s="15">
        <v>0</v>
      </c>
      <c r="J598" s="15">
        <v>0</v>
      </c>
      <c r="K598" s="15">
        <v>0</v>
      </c>
      <c r="L598" s="15">
        <v>0</v>
      </c>
      <c r="M598" s="15">
        <v>3.7100399999999993</v>
      </c>
      <c r="N598" s="15">
        <v>11.509679999999999</v>
      </c>
      <c r="O598" s="15">
        <v>0.15164</v>
      </c>
      <c r="P598" s="15">
        <v>9.7520000000000009E-2</v>
      </c>
      <c r="Q598" s="15">
        <v>9.7129999999999994E-2</v>
      </c>
      <c r="R598" s="15">
        <v>9.4E-2</v>
      </c>
      <c r="S598" s="15">
        <v>-0.16354999999999997</v>
      </c>
      <c r="T598" s="15">
        <f t="shared" si="45"/>
        <v>15.496459999999997</v>
      </c>
      <c r="U598" s="15">
        <v>3.2957200000000002</v>
      </c>
      <c r="V598" s="15">
        <v>0.10768999999999999</v>
      </c>
      <c r="W598" s="15">
        <v>0.12272</v>
      </c>
      <c r="X598" s="15">
        <v>3.8953000000000002</v>
      </c>
      <c r="Y598" s="15">
        <v>0.14477999999999999</v>
      </c>
      <c r="Z598" s="15">
        <v>0.33862000000000003</v>
      </c>
      <c r="AA598" s="15">
        <v>0.14606</v>
      </c>
      <c r="AB598" s="15">
        <v>0.14606</v>
      </c>
      <c r="AC598" s="15">
        <v>0.12365000000000001</v>
      </c>
      <c r="AD598" s="15">
        <v>0.14595</v>
      </c>
      <c r="AE598" s="15">
        <v>32.8384</v>
      </c>
      <c r="AF598" s="15">
        <v>74.534049999999993</v>
      </c>
      <c r="AG598" s="15">
        <f t="shared" si="46"/>
        <v>115.839</v>
      </c>
      <c r="AH598" s="15">
        <v>1.63625</v>
      </c>
      <c r="AI598" s="15">
        <v>9.4123899999999985</v>
      </c>
      <c r="AJ598" s="15">
        <v>75.899470000000008</v>
      </c>
      <c r="AK598" s="15">
        <v>507.58157</v>
      </c>
      <c r="AL598" s="15">
        <v>42.65775</v>
      </c>
      <c r="AM598" s="15">
        <v>6.6234400000000004</v>
      </c>
      <c r="AN598" s="15">
        <v>20.774350000000002</v>
      </c>
      <c r="AO598" s="15">
        <v>116.17025</v>
      </c>
      <c r="AP598" s="15">
        <v>443.7133</v>
      </c>
      <c r="AQ598" s="15">
        <v>38.105609999999992</v>
      </c>
      <c r="AR598" s="15">
        <v>0</v>
      </c>
      <c r="AS598" s="15">
        <v>13.77139</v>
      </c>
      <c r="AT598" s="15">
        <f t="shared" si="47"/>
        <v>1276.3457700000001</v>
      </c>
      <c r="AU598" s="15">
        <v>0</v>
      </c>
      <c r="AV598" s="15">
        <v>3.0037800333499907</v>
      </c>
      <c r="AW598" s="15">
        <v>7.0000000298023224E-5</v>
      </c>
      <c r="AX598" s="15">
        <v>0.17365999786555766</v>
      </c>
      <c r="AY598" s="15">
        <v>0</v>
      </c>
      <c r="AZ598" s="15">
        <v>0</v>
      </c>
      <c r="BA598" s="15">
        <v>0</v>
      </c>
      <c r="BB598" s="15">
        <v>0</v>
      </c>
      <c r="BC598" s="15">
        <v>0</v>
      </c>
      <c r="BD598" s="15">
        <v>0</v>
      </c>
      <c r="BE598" s="15">
        <v>0</v>
      </c>
      <c r="BF598" s="15">
        <v>0</v>
      </c>
      <c r="BG598" s="15">
        <f t="shared" si="48"/>
        <v>3.1775100312158462</v>
      </c>
      <c r="BH598" t="str">
        <f t="shared" si="49"/>
        <v>RGEGas</v>
      </c>
      <c r="BI598" t="str">
        <f>VLOOKUP(BH598,[2]Summary!$C$29:$C$56,1,0)</f>
        <v>RGEGas</v>
      </c>
      <c r="BJ598" s="16">
        <v>44317</v>
      </c>
    </row>
    <row r="599" spans="1:62" x14ac:dyDescent="0.25">
      <c r="A599" s="13" t="s">
        <v>1063</v>
      </c>
      <c r="B599" s="13" t="s">
        <v>1064</v>
      </c>
      <c r="C599" t="s">
        <v>1065</v>
      </c>
      <c r="D599" t="s">
        <v>596</v>
      </c>
      <c r="E599" t="s">
        <v>19</v>
      </c>
      <c r="F599" s="13" t="s">
        <v>22</v>
      </c>
      <c r="G599" s="14"/>
      <c r="H599" s="15">
        <v>23.843359999999997</v>
      </c>
      <c r="I599" s="15">
        <v>6.22546</v>
      </c>
      <c r="J599" s="15">
        <v>18.59817</v>
      </c>
      <c r="K599" s="15">
        <v>3.3580299999999998</v>
      </c>
      <c r="L599" s="15">
        <v>3.4305000000000003</v>
      </c>
      <c r="M599" s="15">
        <v>29.111409999999996</v>
      </c>
      <c r="N599" s="15">
        <v>21.503550000000001</v>
      </c>
      <c r="O599" s="15">
        <v>10.884569999999997</v>
      </c>
      <c r="P599" s="15">
        <v>89.813839999999999</v>
      </c>
      <c r="Q599" s="15">
        <v>68.128069999999994</v>
      </c>
      <c r="R599" s="15">
        <v>11.806949999999997</v>
      </c>
      <c r="S599" s="15">
        <v>15.222170000000002</v>
      </c>
      <c r="T599" s="15">
        <f t="shared" si="45"/>
        <v>301.92607999999996</v>
      </c>
      <c r="U599" s="15">
        <v>11.08343</v>
      </c>
      <c r="V599" s="15">
        <v>8.8899100000000004</v>
      </c>
      <c r="W599" s="15">
        <v>108.10875999999998</v>
      </c>
      <c r="X599" s="15">
        <v>16.943349999999995</v>
      </c>
      <c r="Y599" s="15">
        <v>33.780399999999993</v>
      </c>
      <c r="Z599" s="15">
        <v>220.66354999999999</v>
      </c>
      <c r="AA599" s="15">
        <v>290.77161000000012</v>
      </c>
      <c r="AB599" s="15">
        <v>11.79354</v>
      </c>
      <c r="AC599" s="15">
        <v>25.53860000000001</v>
      </c>
      <c r="AD599" s="15">
        <v>58.777559999999987</v>
      </c>
      <c r="AE599" s="15">
        <v>13.337049999999998</v>
      </c>
      <c r="AF599" s="15">
        <v>102.93145999999999</v>
      </c>
      <c r="AG599" s="15">
        <f t="shared" si="46"/>
        <v>902.61922000000004</v>
      </c>
      <c r="AH599" s="15">
        <v>8.0808300000000006</v>
      </c>
      <c r="AI599" s="15">
        <v>6.9733499999999999</v>
      </c>
      <c r="AJ599" s="15">
        <v>27.736149999999995</v>
      </c>
      <c r="AK599" s="15">
        <v>21.391140000000004</v>
      </c>
      <c r="AL599" s="15">
        <v>29.42336000000001</v>
      </c>
      <c r="AM599" s="15">
        <v>11.395919999999998</v>
      </c>
      <c r="AN599" s="15">
        <v>26.563210000000002</v>
      </c>
      <c r="AO599" s="15">
        <v>39.896240000000006</v>
      </c>
      <c r="AP599" s="15">
        <v>9.6425199999999993</v>
      </c>
      <c r="AQ599" s="15">
        <v>86.288320000000027</v>
      </c>
      <c r="AR599" s="15">
        <v>20.618019999999998</v>
      </c>
      <c r="AS599" s="15">
        <v>23.777769999999997</v>
      </c>
      <c r="AT599" s="15">
        <f t="shared" si="47"/>
        <v>311.78683000000007</v>
      </c>
      <c r="AU599" s="15">
        <v>7.6093202056884763</v>
      </c>
      <c r="AV599" s="15">
        <v>16.896739685058595</v>
      </c>
      <c r="AW599" s="15">
        <v>73.067311035156251</v>
      </c>
      <c r="AX599" s="15">
        <v>152.49020874023438</v>
      </c>
      <c r="AY599" s="15">
        <v>76.596710449218747</v>
      </c>
      <c r="AZ599" s="15">
        <v>63.27231103515625</v>
      </c>
      <c r="BA599" s="15">
        <v>47.079540039062501</v>
      </c>
      <c r="BB599" s="15">
        <v>9.7705601735115053</v>
      </c>
      <c r="BC599" s="15">
        <v>316.90896289062499</v>
      </c>
      <c r="BD599" s="15">
        <v>36.749543945312503</v>
      </c>
      <c r="BE599" s="15">
        <v>65.332529296874995</v>
      </c>
      <c r="BF599" s="15">
        <v>61.249247265625002</v>
      </c>
      <c r="BG599" s="15">
        <f t="shared" si="48"/>
        <v>927.02298476152419</v>
      </c>
      <c r="BH599" t="str">
        <f t="shared" si="49"/>
        <v>RGEDIST</v>
      </c>
      <c r="BI599" t="str">
        <f>VLOOKUP(BH599,[2]Summary!$C$29:$C$56,1,0)</f>
        <v>RGEDist</v>
      </c>
      <c r="BJ599" s="16">
        <v>44562</v>
      </c>
    </row>
    <row r="600" spans="1:62" x14ac:dyDescent="0.25">
      <c r="A600" s="13" t="s">
        <v>1066</v>
      </c>
      <c r="B600" s="13" t="s">
        <v>1067</v>
      </c>
      <c r="C600" t="s">
        <v>1068</v>
      </c>
      <c r="D600" t="s">
        <v>596</v>
      </c>
      <c r="E600" t="s">
        <v>19</v>
      </c>
      <c r="F600" s="13" t="s">
        <v>22</v>
      </c>
      <c r="G600" s="14"/>
      <c r="H600" s="15">
        <v>637.36318000000006</v>
      </c>
      <c r="I600" s="15">
        <v>373.8911599999999</v>
      </c>
      <c r="J600" s="15">
        <v>517.44836000000021</v>
      </c>
      <c r="K600" s="15">
        <v>501.70635999999973</v>
      </c>
      <c r="L600" s="15">
        <v>342.08282000000008</v>
      </c>
      <c r="M600" s="15">
        <v>372.95107999999993</v>
      </c>
      <c r="N600" s="15">
        <v>289.99169999999998</v>
      </c>
      <c r="O600" s="15">
        <v>502.75166999999965</v>
      </c>
      <c r="P600" s="15">
        <v>878.49345000000028</v>
      </c>
      <c r="Q600" s="15">
        <v>993.22744999999998</v>
      </c>
      <c r="R600" s="15">
        <v>332.69037999999983</v>
      </c>
      <c r="S600" s="15">
        <v>807.0149700000004</v>
      </c>
      <c r="T600" s="15">
        <f t="shared" si="45"/>
        <v>6549.61258</v>
      </c>
      <c r="U600" s="15">
        <v>696.45633999999995</v>
      </c>
      <c r="V600" s="15">
        <v>532.75031999999965</v>
      </c>
      <c r="W600" s="15">
        <v>1146.2816200000004</v>
      </c>
      <c r="X600" s="15">
        <v>1544.270600000001</v>
      </c>
      <c r="Y600" s="15">
        <v>589.09185000000025</v>
      </c>
      <c r="Z600" s="15">
        <v>919.14461000000017</v>
      </c>
      <c r="AA600" s="15">
        <v>905.99721</v>
      </c>
      <c r="AB600" s="15">
        <v>1138.3075399999993</v>
      </c>
      <c r="AC600" s="15">
        <v>431.70670000000007</v>
      </c>
      <c r="AD600" s="15">
        <v>481.27072999999996</v>
      </c>
      <c r="AE600" s="15">
        <v>772.56162000000006</v>
      </c>
      <c r="AF600" s="15">
        <v>1149.5065100000004</v>
      </c>
      <c r="AG600" s="15">
        <f t="shared" si="46"/>
        <v>10307.345650000003</v>
      </c>
      <c r="AH600" s="15">
        <v>1170.1443000000006</v>
      </c>
      <c r="AI600" s="15">
        <v>708.6221900000005</v>
      </c>
      <c r="AJ600" s="15">
        <v>663.61024999999995</v>
      </c>
      <c r="AK600" s="15">
        <v>933.99124999999958</v>
      </c>
      <c r="AL600" s="15">
        <v>798.20920999999953</v>
      </c>
      <c r="AM600" s="15">
        <v>805.84334000000001</v>
      </c>
      <c r="AN600" s="15">
        <v>942.7644200000002</v>
      </c>
      <c r="AO600" s="15">
        <v>1174.4260900000006</v>
      </c>
      <c r="AP600" s="15">
        <v>926.21867999999915</v>
      </c>
      <c r="AQ600" s="15">
        <v>1354.63861</v>
      </c>
      <c r="AR600" s="15">
        <v>1694.1982300000006</v>
      </c>
      <c r="AS600" s="15">
        <v>2294.3780299999989</v>
      </c>
      <c r="AT600" s="15">
        <f t="shared" si="47"/>
        <v>13467.044599999997</v>
      </c>
      <c r="AU600" s="15">
        <v>588.76164531230927</v>
      </c>
      <c r="AV600" s="15">
        <v>1011.1993773422241</v>
      </c>
      <c r="AW600" s="15">
        <v>1240.7308136749268</v>
      </c>
      <c r="AX600" s="15">
        <v>887.12297341918941</v>
      </c>
      <c r="AY600" s="15">
        <v>922.40945273399348</v>
      </c>
      <c r="AZ600" s="15">
        <v>582.99190188455577</v>
      </c>
      <c r="BA600" s="15">
        <v>560.14059775352473</v>
      </c>
      <c r="BB600" s="15">
        <v>500.14024999999998</v>
      </c>
      <c r="BC600" s="15">
        <v>644.97077343750004</v>
      </c>
      <c r="BD600" s="15">
        <v>357.05889378051756</v>
      </c>
      <c r="BE600" s="15">
        <v>357.05889378051756</v>
      </c>
      <c r="BF600" s="15">
        <v>357.05889378051756</v>
      </c>
      <c r="BG600" s="15">
        <f t="shared" si="48"/>
        <v>8009.6444668997774</v>
      </c>
      <c r="BH600" t="str">
        <f t="shared" si="49"/>
        <v>RGEDIST</v>
      </c>
      <c r="BI600" t="str">
        <f>VLOOKUP(BH600,[2]Summary!$C$29:$C$56,1,0)</f>
        <v>RGEDist</v>
      </c>
      <c r="BJ600" s="16">
        <v>44562</v>
      </c>
    </row>
    <row r="601" spans="1:62" x14ac:dyDescent="0.25">
      <c r="A601" s="13" t="s">
        <v>1069</v>
      </c>
      <c r="B601" s="13" t="s">
        <v>943</v>
      </c>
      <c r="C601" t="s">
        <v>944</v>
      </c>
      <c r="D601" t="s">
        <v>596</v>
      </c>
      <c r="E601" t="s">
        <v>301</v>
      </c>
      <c r="F601" s="13" t="s">
        <v>33</v>
      </c>
      <c r="G601" s="14" t="s">
        <v>25</v>
      </c>
      <c r="H601" s="15">
        <v>0</v>
      </c>
      <c r="I601" s="15">
        <v>0</v>
      </c>
      <c r="J601" s="15">
        <v>0.10023</v>
      </c>
      <c r="K601" s="15">
        <v>0.85548999999999997</v>
      </c>
      <c r="L601" s="15">
        <v>0.25852999999999998</v>
      </c>
      <c r="M601" s="15">
        <v>-2.1559999999999999E-2</v>
      </c>
      <c r="N601" s="15">
        <v>0</v>
      </c>
      <c r="O601" s="15">
        <v>0</v>
      </c>
      <c r="P601" s="15">
        <v>47.629940000000005</v>
      </c>
      <c r="Q601" s="15">
        <v>0.16037999999999999</v>
      </c>
      <c r="R601" s="15">
        <v>0.75815999999999995</v>
      </c>
      <c r="S601" s="15">
        <v>13.980469999999999</v>
      </c>
      <c r="T601" s="15">
        <f t="shared" si="45"/>
        <v>63.721640000000001</v>
      </c>
      <c r="U601" s="15">
        <v>0</v>
      </c>
      <c r="V601" s="15">
        <v>0</v>
      </c>
      <c r="W601" s="15">
        <v>0</v>
      </c>
      <c r="X601" s="15">
        <v>141.34857</v>
      </c>
      <c r="Y601" s="15">
        <v>0</v>
      </c>
      <c r="Z601" s="15">
        <v>0</v>
      </c>
      <c r="AA601" s="15">
        <v>0</v>
      </c>
      <c r="AB601" s="15">
        <v>0</v>
      </c>
      <c r="AC601" s="15">
        <v>7.9254700000000007</v>
      </c>
      <c r="AD601" s="15">
        <v>58.62621</v>
      </c>
      <c r="AE601" s="15">
        <v>109.48560999999998</v>
      </c>
      <c r="AF601" s="15">
        <v>14.454750000000001</v>
      </c>
      <c r="AG601" s="15">
        <f t="shared" si="46"/>
        <v>331.84060999999997</v>
      </c>
      <c r="AH601" s="15">
        <v>6.2020000000000006E-2</v>
      </c>
      <c r="AI601" s="15">
        <v>0</v>
      </c>
      <c r="AJ601" s="15">
        <v>0</v>
      </c>
      <c r="AK601" s="15">
        <v>14.583200000000001</v>
      </c>
      <c r="AL601" s="15">
        <v>108.86429</v>
      </c>
      <c r="AM601" s="15">
        <v>25.963200000000001</v>
      </c>
      <c r="AN601" s="15">
        <v>25.366119999999995</v>
      </c>
      <c r="AO601" s="15">
        <v>0</v>
      </c>
      <c r="AP601" s="15">
        <v>82.247420000000005</v>
      </c>
      <c r="AQ601" s="15">
        <v>7.4303999999999997</v>
      </c>
      <c r="AR601" s="15">
        <v>110.30502</v>
      </c>
      <c r="AS601" s="15">
        <v>293.73860999999999</v>
      </c>
      <c r="AT601" s="15">
        <f t="shared" si="47"/>
        <v>668.56028000000003</v>
      </c>
      <c r="AU601" s="15">
        <v>1.7941400146484374</v>
      </c>
      <c r="AV601" s="15">
        <v>0</v>
      </c>
      <c r="AW601" s="15">
        <v>-10.432629882812501</v>
      </c>
      <c r="AX601" s="15">
        <v>2.1423999023437501</v>
      </c>
      <c r="AY601" s="15">
        <v>547.41018750000001</v>
      </c>
      <c r="AZ601" s="15">
        <v>7.0790297851562496</v>
      </c>
      <c r="BA601" s="15">
        <v>66.305671875000002</v>
      </c>
      <c r="BB601" s="15">
        <v>1.27427001953125</v>
      </c>
      <c r="BC601" s="15">
        <v>0</v>
      </c>
      <c r="BD601" s="15">
        <v>0</v>
      </c>
      <c r="BE601" s="15">
        <v>0</v>
      </c>
      <c r="BF601" s="15">
        <v>-64.811070312499993</v>
      </c>
      <c r="BG601" s="15">
        <f t="shared" si="48"/>
        <v>550.76199890136729</v>
      </c>
      <c r="BH601" t="str">
        <f t="shared" si="49"/>
        <v>RGECommon</v>
      </c>
      <c r="BI601" t="str">
        <f>VLOOKUP(BH601,[2]Summary!$C$29:$C$56,1,0)</f>
        <v>RGECommon</v>
      </c>
      <c r="BJ601" s="16">
        <v>44562</v>
      </c>
    </row>
    <row r="602" spans="1:62" x14ac:dyDescent="0.25">
      <c r="A602" s="13" t="s">
        <v>1070</v>
      </c>
      <c r="B602" s="13" t="s">
        <v>867</v>
      </c>
      <c r="C602" t="s">
        <v>868</v>
      </c>
      <c r="D602" t="s">
        <v>596</v>
      </c>
      <c r="E602" t="s">
        <v>301</v>
      </c>
      <c r="F602" s="13" t="s">
        <v>33</v>
      </c>
      <c r="G602" s="14"/>
      <c r="H602" s="15">
        <v>0</v>
      </c>
      <c r="I602" s="15">
        <v>0</v>
      </c>
      <c r="J602" s="15">
        <v>0</v>
      </c>
      <c r="K602" s="15">
        <v>0</v>
      </c>
      <c r="L602" s="15">
        <v>0</v>
      </c>
      <c r="M602" s="15">
        <v>0</v>
      </c>
      <c r="N602" s="15">
        <v>0</v>
      </c>
      <c r="O602" s="15">
        <v>0</v>
      </c>
      <c r="P602" s="15">
        <v>0</v>
      </c>
      <c r="Q602" s="15">
        <v>0.75815999999999995</v>
      </c>
      <c r="R602" s="15">
        <v>73.26764</v>
      </c>
      <c r="S602" s="15">
        <v>22.226400000000002</v>
      </c>
      <c r="T602" s="15">
        <f t="shared" si="45"/>
        <v>96.252200000000002</v>
      </c>
      <c r="U602" s="15">
        <v>4.5225600000000004</v>
      </c>
      <c r="V602" s="15">
        <v>0</v>
      </c>
      <c r="W602" s="15">
        <v>0</v>
      </c>
      <c r="X602" s="15">
        <v>5.1250200000000001</v>
      </c>
      <c r="Y602" s="15">
        <v>0.10795</v>
      </c>
      <c r="Z602" s="15">
        <v>0</v>
      </c>
      <c r="AA602" s="15">
        <v>36.015839999999997</v>
      </c>
      <c r="AB602" s="15">
        <v>6.8234399999999997</v>
      </c>
      <c r="AC602" s="15">
        <v>0</v>
      </c>
      <c r="AD602" s="15">
        <v>9.1556899999999999</v>
      </c>
      <c r="AE602" s="15">
        <v>0</v>
      </c>
      <c r="AF602" s="15">
        <v>44.23019</v>
      </c>
      <c r="AG602" s="15">
        <f t="shared" si="46"/>
        <v>105.98069</v>
      </c>
      <c r="AH602" s="15">
        <v>0</v>
      </c>
      <c r="AI602" s="15">
        <v>0</v>
      </c>
      <c r="AJ602" s="15">
        <v>31.422599999999999</v>
      </c>
      <c r="AK602" s="15">
        <v>2.0094400000000001</v>
      </c>
      <c r="AL602" s="15">
        <v>87.048000000000002</v>
      </c>
      <c r="AM602" s="15">
        <v>47.92304</v>
      </c>
      <c r="AN602" s="15">
        <v>3.9683300000000004</v>
      </c>
      <c r="AO602" s="15">
        <v>0</v>
      </c>
      <c r="AP602" s="15">
        <v>0</v>
      </c>
      <c r="AQ602" s="15">
        <v>0</v>
      </c>
      <c r="AR602" s="15">
        <v>1.33955</v>
      </c>
      <c r="AS602" s="15">
        <v>7.3748199999999997</v>
      </c>
      <c r="AT602" s="15">
        <f t="shared" si="47"/>
        <v>181.08578</v>
      </c>
      <c r="AU602" s="15">
        <v>0</v>
      </c>
      <c r="AV602" s="15">
        <v>6.8285400390625002</v>
      </c>
      <c r="AW602" s="15">
        <v>-8.0461201171875008</v>
      </c>
      <c r="AX602" s="15">
        <v>0</v>
      </c>
      <c r="AY602" s="15">
        <v>1.4622099609375001</v>
      </c>
      <c r="AZ602" s="15">
        <v>5.9831298828125004</v>
      </c>
      <c r="BA602" s="15">
        <v>7.1769199218750002</v>
      </c>
      <c r="BB602" s="15">
        <v>0.35245999145507811</v>
      </c>
      <c r="BC602" s="15">
        <v>24.544560546875001</v>
      </c>
      <c r="BD602" s="15">
        <v>0</v>
      </c>
      <c r="BE602" s="15">
        <v>0</v>
      </c>
      <c r="BF602" s="15">
        <v>-3.469840087890625</v>
      </c>
      <c r="BG602" s="15">
        <f t="shared" si="48"/>
        <v>34.831860137939451</v>
      </c>
      <c r="BH602" t="str">
        <f t="shared" si="49"/>
        <v>RGECommon</v>
      </c>
      <c r="BI602" t="str">
        <f>VLOOKUP(BH602,[2]Summary!$C$29:$C$56,1,0)</f>
        <v>RGECommon</v>
      </c>
      <c r="BJ602" s="16">
        <v>44562</v>
      </c>
    </row>
    <row r="603" spans="1:62" x14ac:dyDescent="0.25">
      <c r="A603" s="13" t="s">
        <v>1071</v>
      </c>
      <c r="B603" s="13" t="s">
        <v>1072</v>
      </c>
      <c r="C603" t="s">
        <v>1073</v>
      </c>
      <c r="D603" t="s">
        <v>596</v>
      </c>
      <c r="E603" t="s">
        <v>19</v>
      </c>
      <c r="F603" s="13" t="s">
        <v>22</v>
      </c>
      <c r="G603" s="14"/>
      <c r="H603" s="15">
        <v>103.64908000000003</v>
      </c>
      <c r="I603" s="15">
        <v>130.45832999999996</v>
      </c>
      <c r="J603" s="15">
        <v>282.56661000000003</v>
      </c>
      <c r="K603" s="15">
        <v>119.01540999999993</v>
      </c>
      <c r="L603" s="15">
        <v>185.9767599999999</v>
      </c>
      <c r="M603" s="15">
        <v>177.16889</v>
      </c>
      <c r="N603" s="15">
        <v>219.60860999999986</v>
      </c>
      <c r="O603" s="15">
        <v>81.767890000000023</v>
      </c>
      <c r="P603" s="15">
        <v>74.878099999999947</v>
      </c>
      <c r="Q603" s="15">
        <v>228.29684999999986</v>
      </c>
      <c r="R603" s="15">
        <v>139.50568999999993</v>
      </c>
      <c r="S603" s="15">
        <v>466.04633999999999</v>
      </c>
      <c r="T603" s="15">
        <f t="shared" si="45"/>
        <v>2208.9385599999996</v>
      </c>
      <c r="U603" s="15">
        <v>56.797669999999968</v>
      </c>
      <c r="V603" s="15">
        <v>135.36067000000008</v>
      </c>
      <c r="W603" s="15">
        <v>284.08924999999988</v>
      </c>
      <c r="X603" s="15">
        <v>446.22346999999979</v>
      </c>
      <c r="Y603" s="15">
        <v>122.69990999999995</v>
      </c>
      <c r="Z603" s="15">
        <v>48.49713999999998</v>
      </c>
      <c r="AA603" s="15">
        <v>100.13685999999994</v>
      </c>
      <c r="AB603" s="15">
        <v>237.33058000000005</v>
      </c>
      <c r="AC603" s="15">
        <v>370.33678999999989</v>
      </c>
      <c r="AD603" s="15">
        <v>186.75425999999999</v>
      </c>
      <c r="AE603" s="15">
        <v>214.16532000000004</v>
      </c>
      <c r="AF603" s="15">
        <v>268.60808999999995</v>
      </c>
      <c r="AG603" s="15">
        <f t="shared" si="46"/>
        <v>2471.0000099999988</v>
      </c>
      <c r="AH603" s="15">
        <v>203.18989999999991</v>
      </c>
      <c r="AI603" s="15">
        <v>182.42136999999994</v>
      </c>
      <c r="AJ603" s="15">
        <v>-116.91406999999998</v>
      </c>
      <c r="AK603" s="15">
        <v>164.75339</v>
      </c>
      <c r="AL603" s="15">
        <v>261.61843000000005</v>
      </c>
      <c r="AM603" s="15">
        <v>163.08894999999987</v>
      </c>
      <c r="AN603" s="15">
        <v>213.65568999999999</v>
      </c>
      <c r="AO603" s="15">
        <v>217.58999</v>
      </c>
      <c r="AP603" s="15">
        <v>66.471419999999938</v>
      </c>
      <c r="AQ603" s="15">
        <v>284.58769999999998</v>
      </c>
      <c r="AR603" s="15">
        <v>-6.6359199999999907</v>
      </c>
      <c r="AS603" s="15">
        <v>418.17515999999983</v>
      </c>
      <c r="AT603" s="15">
        <f t="shared" si="47"/>
        <v>2052.0020099999997</v>
      </c>
      <c r="AU603" s="15">
        <v>371.28642382812501</v>
      </c>
      <c r="AV603" s="15">
        <v>182.81427221679687</v>
      </c>
      <c r="AW603" s="15">
        <v>530.02666210937502</v>
      </c>
      <c r="AX603" s="15">
        <v>-115.0084510936737</v>
      </c>
      <c r="AY603" s="15">
        <v>227.22565087890624</v>
      </c>
      <c r="AZ603" s="15">
        <v>152.7198623046875</v>
      </c>
      <c r="BA603" s="15">
        <v>75.568915527343748</v>
      </c>
      <c r="BB603" s="15">
        <v>51.618234375</v>
      </c>
      <c r="BC603" s="15">
        <v>578.28941648483271</v>
      </c>
      <c r="BD603" s="15">
        <v>91.312923374938975</v>
      </c>
      <c r="BE603" s="15">
        <v>91.312923374938975</v>
      </c>
      <c r="BF603" s="15">
        <v>91.312923374938975</v>
      </c>
      <c r="BG603" s="15">
        <f t="shared" si="48"/>
        <v>2328.4797567562109</v>
      </c>
      <c r="BH603" t="str">
        <f t="shared" si="49"/>
        <v>RGEDIST</v>
      </c>
      <c r="BI603" t="str">
        <f>VLOOKUP(BH603,[2]Summary!$C$29:$C$56,1,0)</f>
        <v>RGEDist</v>
      </c>
      <c r="BJ603" s="16">
        <v>44562</v>
      </c>
    </row>
    <row r="604" spans="1:62" x14ac:dyDescent="0.25">
      <c r="A604" s="13" t="s">
        <v>1074</v>
      </c>
      <c r="B604" s="13" t="s">
        <v>1075</v>
      </c>
      <c r="C604" t="s">
        <v>1076</v>
      </c>
      <c r="D604" t="s">
        <v>596</v>
      </c>
      <c r="E604" t="s">
        <v>19</v>
      </c>
      <c r="F604" s="13" t="s">
        <v>22</v>
      </c>
      <c r="G604" s="14"/>
      <c r="H604" s="15">
        <v>80.565719999999999</v>
      </c>
      <c r="I604" s="15">
        <v>145.38549000000003</v>
      </c>
      <c r="J604" s="15">
        <v>262.75724999999989</v>
      </c>
      <c r="K604" s="15">
        <v>223.24403999999993</v>
      </c>
      <c r="L604" s="15">
        <v>198.65877999999995</v>
      </c>
      <c r="M604" s="15">
        <v>174.97010999999986</v>
      </c>
      <c r="N604" s="15">
        <v>130.87015999999988</v>
      </c>
      <c r="O604" s="15">
        <v>250.1954999999999</v>
      </c>
      <c r="P604" s="15">
        <v>290.7989500000001</v>
      </c>
      <c r="Q604" s="15">
        <v>257.24837999999994</v>
      </c>
      <c r="R604" s="15">
        <v>327.8724200000002</v>
      </c>
      <c r="S604" s="15">
        <v>382.57289000000026</v>
      </c>
      <c r="T604" s="15">
        <f t="shared" si="45"/>
        <v>2725.1396900000004</v>
      </c>
      <c r="U604" s="15">
        <v>346.14185000000015</v>
      </c>
      <c r="V604" s="15">
        <v>275.66941000000014</v>
      </c>
      <c r="W604" s="15">
        <v>230.82611999999986</v>
      </c>
      <c r="X604" s="15">
        <v>262.66512999999992</v>
      </c>
      <c r="Y604" s="15">
        <v>373.22657999999996</v>
      </c>
      <c r="Z604" s="15">
        <v>284.56648000000007</v>
      </c>
      <c r="AA604" s="15">
        <v>350.87707000000012</v>
      </c>
      <c r="AB604" s="15">
        <v>174.75919000000002</v>
      </c>
      <c r="AC604" s="15">
        <v>82.081020000000038</v>
      </c>
      <c r="AD604" s="15">
        <v>308.33642000000015</v>
      </c>
      <c r="AE604" s="15">
        <v>280.17839000000015</v>
      </c>
      <c r="AF604" s="15">
        <v>169.27166000000003</v>
      </c>
      <c r="AG604" s="15">
        <f t="shared" si="46"/>
        <v>3138.5993200000003</v>
      </c>
      <c r="AH604" s="15">
        <v>185.44543000000004</v>
      </c>
      <c r="AI604" s="15">
        <v>246.77286999999978</v>
      </c>
      <c r="AJ604" s="15">
        <v>199.31739999999991</v>
      </c>
      <c r="AK604" s="15">
        <v>93.887010000000004</v>
      </c>
      <c r="AL604" s="15">
        <v>119.23906000000001</v>
      </c>
      <c r="AM604" s="15">
        <v>43.683080000000011</v>
      </c>
      <c r="AN604" s="15">
        <v>417.37195000000014</v>
      </c>
      <c r="AO604" s="15">
        <v>43.286539999999995</v>
      </c>
      <c r="AP604" s="15">
        <v>189.27373999999992</v>
      </c>
      <c r="AQ604" s="15">
        <v>220.59799999999993</v>
      </c>
      <c r="AR604" s="15">
        <v>162.91522999999998</v>
      </c>
      <c r="AS604" s="15">
        <v>239.87535000000003</v>
      </c>
      <c r="AT604" s="15">
        <f t="shared" si="47"/>
        <v>2161.6656599999997</v>
      </c>
      <c r="AU604" s="15">
        <v>329.58804248046874</v>
      </c>
      <c r="AV604" s="15">
        <v>303.91627001953123</v>
      </c>
      <c r="AW604" s="15">
        <v>188.2761201171875</v>
      </c>
      <c r="AX604" s="15">
        <v>343.2826961669922</v>
      </c>
      <c r="AY604" s="15">
        <v>391.72396582031251</v>
      </c>
      <c r="AZ604" s="15">
        <v>271.86156249999999</v>
      </c>
      <c r="BA604" s="15">
        <v>431.419587890625</v>
      </c>
      <c r="BB604" s="15">
        <v>250.3148779296875</v>
      </c>
      <c r="BC604" s="15">
        <v>241.39670556640624</v>
      </c>
      <c r="BD604" s="15">
        <v>978.27358750000008</v>
      </c>
      <c r="BE604" s="15">
        <v>978.27358750000008</v>
      </c>
      <c r="BF604" s="15">
        <v>978.27358750000008</v>
      </c>
      <c r="BG604" s="15">
        <f t="shared" si="48"/>
        <v>5686.600590991211</v>
      </c>
      <c r="BH604" t="str">
        <f t="shared" si="49"/>
        <v>RGEDIST</v>
      </c>
      <c r="BI604" t="str">
        <f>VLOOKUP(BH604,[2]Summary!$C$29:$C$56,1,0)</f>
        <v>RGEDist</v>
      </c>
      <c r="BJ604" s="16">
        <v>44562</v>
      </c>
    </row>
    <row r="605" spans="1:62" x14ac:dyDescent="0.25">
      <c r="A605" s="13" t="s">
        <v>1077</v>
      </c>
      <c r="B605" s="13" t="s">
        <v>1078</v>
      </c>
      <c r="C605" t="s">
        <v>1079</v>
      </c>
      <c r="D605" t="s">
        <v>596</v>
      </c>
      <c r="E605" t="s">
        <v>19</v>
      </c>
      <c r="F605" s="13" t="s">
        <v>22</v>
      </c>
      <c r="G605" s="14"/>
      <c r="H605" s="15">
        <v>178.28487999999999</v>
      </c>
      <c r="I605" s="15">
        <v>87.954580000000021</v>
      </c>
      <c r="J605" s="15">
        <v>262.95375000000007</v>
      </c>
      <c r="K605" s="15">
        <v>120.31171999999994</v>
      </c>
      <c r="L605" s="15">
        <v>181.36021999999997</v>
      </c>
      <c r="M605" s="15">
        <v>115.06123999999998</v>
      </c>
      <c r="N605" s="15">
        <v>181.96101000000007</v>
      </c>
      <c r="O605" s="15">
        <v>250.71835999999982</v>
      </c>
      <c r="P605" s="15">
        <v>205.13102999999998</v>
      </c>
      <c r="Q605" s="15">
        <v>304.88109999999995</v>
      </c>
      <c r="R605" s="15">
        <v>212.95827</v>
      </c>
      <c r="S605" s="15">
        <v>281.33776000000012</v>
      </c>
      <c r="T605" s="15">
        <f t="shared" si="45"/>
        <v>2382.91392</v>
      </c>
      <c r="U605" s="15">
        <v>195.74096000000006</v>
      </c>
      <c r="V605" s="15">
        <v>241.93334000000007</v>
      </c>
      <c r="W605" s="15">
        <v>264.18503000000004</v>
      </c>
      <c r="X605" s="15">
        <v>179.74496000000005</v>
      </c>
      <c r="Y605" s="15">
        <v>260.02982000000003</v>
      </c>
      <c r="Z605" s="15">
        <v>129.77883999999989</v>
      </c>
      <c r="AA605" s="15">
        <v>243.93553999999997</v>
      </c>
      <c r="AB605" s="15">
        <v>161.42340999999985</v>
      </c>
      <c r="AC605" s="15">
        <v>139.53164999999996</v>
      </c>
      <c r="AD605" s="15">
        <v>181.92021999999994</v>
      </c>
      <c r="AE605" s="15">
        <v>197.93251000000004</v>
      </c>
      <c r="AF605" s="15">
        <v>179.08438999999998</v>
      </c>
      <c r="AG605" s="15">
        <f t="shared" si="46"/>
        <v>2375.2406699999997</v>
      </c>
      <c r="AH605" s="15">
        <v>265.21325000000013</v>
      </c>
      <c r="AI605" s="15">
        <v>243.53619999999984</v>
      </c>
      <c r="AJ605" s="15">
        <v>182.40138999999991</v>
      </c>
      <c r="AK605" s="15">
        <v>151.17104999999998</v>
      </c>
      <c r="AL605" s="15">
        <v>82.743450000000038</v>
      </c>
      <c r="AM605" s="15">
        <v>172.97184999999996</v>
      </c>
      <c r="AN605" s="15">
        <v>147.36741000000006</v>
      </c>
      <c r="AO605" s="15">
        <v>295.86984999999981</v>
      </c>
      <c r="AP605" s="15">
        <v>215.56916000000015</v>
      </c>
      <c r="AQ605" s="15">
        <v>307.49792999999994</v>
      </c>
      <c r="AR605" s="15">
        <v>199.1820100000001</v>
      </c>
      <c r="AS605" s="15">
        <v>376.65341000000001</v>
      </c>
      <c r="AT605" s="15">
        <f t="shared" si="47"/>
        <v>2640.1769599999998</v>
      </c>
      <c r="AU605" s="15">
        <v>239.9324130859375</v>
      </c>
      <c r="AV605" s="15">
        <v>235.27597900390626</v>
      </c>
      <c r="AW605" s="15">
        <v>379.12835351562501</v>
      </c>
      <c r="AX605" s="15">
        <v>238.87274023437499</v>
      </c>
      <c r="AY605" s="15">
        <v>412.39518750000002</v>
      </c>
      <c r="AZ605" s="15">
        <v>164.49566491699218</v>
      </c>
      <c r="BA605" s="15">
        <v>171.865810546875</v>
      </c>
      <c r="BB605" s="15">
        <v>230.10352783203126</v>
      </c>
      <c r="BC605" s="15">
        <v>245.24703231933526</v>
      </c>
      <c r="BD605" s="15">
        <v>102.99185976562501</v>
      </c>
      <c r="BE605" s="15">
        <v>102.99185976562501</v>
      </c>
      <c r="BF605" s="15">
        <v>102.99185976562501</v>
      </c>
      <c r="BG605" s="15">
        <f t="shared" si="48"/>
        <v>2626.2922882519529</v>
      </c>
      <c r="BH605" t="str">
        <f t="shared" si="49"/>
        <v>RGEDIST</v>
      </c>
      <c r="BI605" t="str">
        <f>VLOOKUP(BH605,[2]Summary!$C$29:$C$56,1,0)</f>
        <v>RGEDist</v>
      </c>
      <c r="BJ605" s="16">
        <v>44562</v>
      </c>
    </row>
    <row r="606" spans="1:62" x14ac:dyDescent="0.25">
      <c r="A606" s="13" t="s">
        <v>1080</v>
      </c>
      <c r="B606" s="13" t="s">
        <v>1081</v>
      </c>
      <c r="C606" t="s">
        <v>1082</v>
      </c>
      <c r="D606" t="s">
        <v>596</v>
      </c>
      <c r="E606" t="s">
        <v>19</v>
      </c>
      <c r="F606" s="13" t="s">
        <v>22</v>
      </c>
      <c r="G606" s="14"/>
      <c r="H606" s="15">
        <v>14.431309999999998</v>
      </c>
      <c r="I606" s="15">
        <v>21.273900000000005</v>
      </c>
      <c r="J606" s="15">
        <v>25.449730000000002</v>
      </c>
      <c r="K606" s="15">
        <v>42.359410000000004</v>
      </c>
      <c r="L606" s="15">
        <v>18.908120000000004</v>
      </c>
      <c r="M606" s="15">
        <v>25.872540000000008</v>
      </c>
      <c r="N606" s="15">
        <v>21.511040000000001</v>
      </c>
      <c r="O606" s="15">
        <v>63.444230000000005</v>
      </c>
      <c r="P606" s="15">
        <v>22.759259999999998</v>
      </c>
      <c r="Q606" s="15">
        <v>42.821850000000005</v>
      </c>
      <c r="R606" s="15">
        <v>50.164709999999992</v>
      </c>
      <c r="S606" s="15">
        <v>110.74521000000007</v>
      </c>
      <c r="T606" s="15">
        <f t="shared" si="45"/>
        <v>459.74131000000011</v>
      </c>
      <c r="U606" s="15">
        <v>22.383410000000008</v>
      </c>
      <c r="V606" s="15">
        <v>23.401779999999995</v>
      </c>
      <c r="W606" s="15">
        <v>54.155840000000012</v>
      </c>
      <c r="X606" s="15">
        <v>51.426299999999991</v>
      </c>
      <c r="Y606" s="15">
        <v>17.923590000000004</v>
      </c>
      <c r="Z606" s="15">
        <v>8.7649900000000009</v>
      </c>
      <c r="AA606" s="15">
        <v>27.412020000000005</v>
      </c>
      <c r="AB606" s="15">
        <v>15.173779999999999</v>
      </c>
      <c r="AC606" s="15">
        <v>16.412249999999997</v>
      </c>
      <c r="AD606" s="15">
        <v>3.5382200000000004</v>
      </c>
      <c r="AE606" s="15">
        <v>15.204110000000002</v>
      </c>
      <c r="AF606" s="15">
        <v>16.855610000000002</v>
      </c>
      <c r="AG606" s="15">
        <f t="shared" si="46"/>
        <v>272.65190000000007</v>
      </c>
      <c r="AH606" s="15">
        <v>11.298030000000001</v>
      </c>
      <c r="AI606" s="15">
        <v>42.348219999999998</v>
      </c>
      <c r="AJ606" s="15">
        <v>19.91387000000001</v>
      </c>
      <c r="AK606" s="15">
        <v>28.254410000000004</v>
      </c>
      <c r="AL606" s="15">
        <v>7.0868099999999998</v>
      </c>
      <c r="AM606" s="15">
        <v>0.83200000000000129</v>
      </c>
      <c r="AN606" s="15">
        <v>21.532750000000007</v>
      </c>
      <c r="AO606" s="15">
        <v>8.5127600000000019</v>
      </c>
      <c r="AP606" s="15">
        <v>9.3867299999999947</v>
      </c>
      <c r="AQ606" s="15">
        <v>15.866589999999997</v>
      </c>
      <c r="AR606" s="15">
        <v>9.0416100000000004</v>
      </c>
      <c r="AS606" s="15">
        <v>18.700440000000004</v>
      </c>
      <c r="AT606" s="15">
        <f t="shared" si="47"/>
        <v>192.77422000000004</v>
      </c>
      <c r="AU606" s="15">
        <v>38.399720214843747</v>
      </c>
      <c r="AV606" s="15">
        <v>40.001319519042966</v>
      </c>
      <c r="AW606" s="15">
        <v>39.296519409179687</v>
      </c>
      <c r="AX606" s="15">
        <v>43.37603955078125</v>
      </c>
      <c r="AY606" s="15">
        <v>17.339059814453126</v>
      </c>
      <c r="AZ606" s="15">
        <v>11.364120025634765</v>
      </c>
      <c r="BA606" s="15">
        <v>18.088369506835939</v>
      </c>
      <c r="BB606" s="15">
        <v>36.447419403076175</v>
      </c>
      <c r="BC606" s="15">
        <v>317.92321446228027</v>
      </c>
      <c r="BD606" s="15">
        <v>24.988263781738283</v>
      </c>
      <c r="BE606" s="15">
        <v>24.988263781738283</v>
      </c>
      <c r="BF606" s="15">
        <v>24.988263781738283</v>
      </c>
      <c r="BG606" s="15">
        <f t="shared" si="48"/>
        <v>637.2005732513428</v>
      </c>
      <c r="BH606" t="str">
        <f t="shared" si="49"/>
        <v>RGEDIST</v>
      </c>
      <c r="BI606" t="str">
        <f>VLOOKUP(BH606,[2]Summary!$C$29:$C$56,1,0)</f>
        <v>RGEDist</v>
      </c>
      <c r="BJ606" s="16">
        <v>44562</v>
      </c>
    </row>
    <row r="607" spans="1:62" x14ac:dyDescent="0.25">
      <c r="A607" s="13" t="s">
        <v>1083</v>
      </c>
      <c r="B607" s="13" t="s">
        <v>879</v>
      </c>
      <c r="C607" t="s">
        <v>880</v>
      </c>
      <c r="D607" t="s">
        <v>596</v>
      </c>
      <c r="E607" t="s">
        <v>301</v>
      </c>
      <c r="F607" s="13" t="s">
        <v>33</v>
      </c>
      <c r="G607" s="14"/>
      <c r="H607" s="15">
        <v>6.41214</v>
      </c>
      <c r="I607" s="15">
        <v>1.6205399999999999</v>
      </c>
      <c r="J607" s="15">
        <v>21.905900000000003</v>
      </c>
      <c r="K607" s="15">
        <v>143.66908999999998</v>
      </c>
      <c r="L607" s="15">
        <v>14.403690000000001</v>
      </c>
      <c r="M607" s="15">
        <v>16.95645</v>
      </c>
      <c r="N607" s="15">
        <v>13.013420000000002</v>
      </c>
      <c r="O607" s="15">
        <v>13.0716</v>
      </c>
      <c r="P607" s="15">
        <v>39.012500000000003</v>
      </c>
      <c r="Q607" s="15">
        <v>21.437049999999999</v>
      </c>
      <c r="R607" s="15">
        <v>13.808860000000001</v>
      </c>
      <c r="S607" s="15">
        <v>150.99039999999999</v>
      </c>
      <c r="T607" s="15">
        <f t="shared" si="45"/>
        <v>456.30163999999991</v>
      </c>
      <c r="U607" s="15">
        <v>9.6636600000000001</v>
      </c>
      <c r="V607" s="15">
        <v>4.4221499999999994</v>
      </c>
      <c r="W607" s="15">
        <v>35.566069999999996</v>
      </c>
      <c r="X607" s="15">
        <v>11.28431</v>
      </c>
      <c r="Y607" s="15">
        <v>15.32367</v>
      </c>
      <c r="Z607" s="15">
        <v>15.24694</v>
      </c>
      <c r="AA607" s="15">
        <v>15.460850000000001</v>
      </c>
      <c r="AB607" s="15">
        <v>15.52943</v>
      </c>
      <c r="AC607" s="15">
        <v>82.208709999999996</v>
      </c>
      <c r="AD607" s="15">
        <v>24.07375</v>
      </c>
      <c r="AE607" s="15">
        <v>18.257260000000002</v>
      </c>
      <c r="AF607" s="15">
        <v>116.69235999999999</v>
      </c>
      <c r="AG607" s="15">
        <f t="shared" si="46"/>
        <v>363.72915999999998</v>
      </c>
      <c r="AH607" s="15">
        <v>6.3466900000000006</v>
      </c>
      <c r="AI607" s="15">
        <v>5.9372299999999996</v>
      </c>
      <c r="AJ607" s="15">
        <v>5.9539500000000007</v>
      </c>
      <c r="AK607" s="15">
        <v>6.2605500000000003</v>
      </c>
      <c r="AL607" s="15">
        <v>-5.0167899999999994</v>
      </c>
      <c r="AM607" s="15">
        <v>6.4264200000000002</v>
      </c>
      <c r="AN607" s="15">
        <v>14.194759999999999</v>
      </c>
      <c r="AO607" s="15">
        <v>0</v>
      </c>
      <c r="AP607" s="15">
        <v>0</v>
      </c>
      <c r="AQ607" s="15">
        <v>0</v>
      </c>
      <c r="AR607" s="15">
        <v>0</v>
      </c>
      <c r="AS607" s="15">
        <v>-4.3709999999999999E-2</v>
      </c>
      <c r="AT607" s="15">
        <f t="shared" si="47"/>
        <v>40.059100000000008</v>
      </c>
      <c r="AU607" s="15">
        <v>0</v>
      </c>
      <c r="AV607" s="15">
        <v>0</v>
      </c>
      <c r="AW607" s="15">
        <v>0</v>
      </c>
      <c r="AX607" s="15">
        <v>0</v>
      </c>
      <c r="AY607" s="15">
        <v>0</v>
      </c>
      <c r="AZ607" s="15">
        <v>0</v>
      </c>
      <c r="BA607" s="15">
        <v>0</v>
      </c>
      <c r="BB607" s="15">
        <v>0</v>
      </c>
      <c r="BC607" s="15">
        <v>0</v>
      </c>
      <c r="BD607" s="15">
        <v>0</v>
      </c>
      <c r="BE607" s="15">
        <v>0</v>
      </c>
      <c r="BF607" s="15">
        <v>0</v>
      </c>
      <c r="BG607" s="15">
        <f t="shared" si="48"/>
        <v>0</v>
      </c>
      <c r="BH607" t="str">
        <f t="shared" si="49"/>
        <v>RGECommon</v>
      </c>
      <c r="BI607" t="str">
        <f>VLOOKUP(BH607,[2]Summary!$C$29:$C$56,1,0)</f>
        <v>RGECommon</v>
      </c>
      <c r="BJ607" s="16">
        <v>44197</v>
      </c>
    </row>
    <row r="608" spans="1:62" x14ac:dyDescent="0.25">
      <c r="A608" s="13" t="s">
        <v>1084</v>
      </c>
      <c r="B608" s="13" t="s">
        <v>1085</v>
      </c>
      <c r="C608" t="s">
        <v>720</v>
      </c>
      <c r="D608" t="s">
        <v>596</v>
      </c>
      <c r="E608" t="s">
        <v>19</v>
      </c>
      <c r="F608" s="13" t="s">
        <v>144</v>
      </c>
      <c r="G608" s="14"/>
      <c r="H608" s="15">
        <v>110.63918</v>
      </c>
      <c r="I608" s="15">
        <v>99.844589999999997</v>
      </c>
      <c r="J608" s="15">
        <v>67.381860000000003</v>
      </c>
      <c r="K608" s="15">
        <v>85.851939999999999</v>
      </c>
      <c r="L608" s="15">
        <v>64.215129999999988</v>
      </c>
      <c r="M608" s="15">
        <v>144.67334</v>
      </c>
      <c r="N608" s="15">
        <v>35.843789999999998</v>
      </c>
      <c r="O608" s="15">
        <v>72.711470000000006</v>
      </c>
      <c r="P608" s="15">
        <v>48.54504</v>
      </c>
      <c r="Q608" s="15">
        <v>89.338349999999991</v>
      </c>
      <c r="R608" s="15">
        <v>43.452479999999994</v>
      </c>
      <c r="S608" s="15">
        <v>54.682389999999998</v>
      </c>
      <c r="T608" s="15">
        <f t="shared" si="45"/>
        <v>917.17956000000004</v>
      </c>
      <c r="U608" s="15">
        <v>59.334519999999998</v>
      </c>
      <c r="V608" s="15">
        <v>111.53770999999999</v>
      </c>
      <c r="W608" s="15">
        <v>107.23254000000001</v>
      </c>
      <c r="X608" s="15">
        <v>80.81089999999999</v>
      </c>
      <c r="Y608" s="15">
        <v>14.13509</v>
      </c>
      <c r="Z608" s="15">
        <v>88.325009999999992</v>
      </c>
      <c r="AA608" s="15">
        <v>38.098579999999998</v>
      </c>
      <c r="AB608" s="15">
        <v>71.665840000000003</v>
      </c>
      <c r="AC608" s="15">
        <v>97.536119999999997</v>
      </c>
      <c r="AD608" s="15">
        <v>45.599850000000004</v>
      </c>
      <c r="AE608" s="15">
        <v>77.319999999999993</v>
      </c>
      <c r="AF608" s="15">
        <v>50.73509</v>
      </c>
      <c r="AG608" s="15">
        <f t="shared" si="46"/>
        <v>842.33124999999984</v>
      </c>
      <c r="AH608" s="15">
        <v>71.298820000000006</v>
      </c>
      <c r="AI608" s="15">
        <v>175.89722</v>
      </c>
      <c r="AJ608" s="15">
        <v>85.904859999999999</v>
      </c>
      <c r="AK608" s="15">
        <v>136.11579999999998</v>
      </c>
      <c r="AL608" s="15">
        <v>37.529220000000002</v>
      </c>
      <c r="AM608" s="15">
        <v>43.758690000000001</v>
      </c>
      <c r="AN608" s="15">
        <v>123.22551000000001</v>
      </c>
      <c r="AO608" s="15">
        <v>48.999970000000005</v>
      </c>
      <c r="AP608" s="15">
        <v>41.151400000000002</v>
      </c>
      <c r="AQ608" s="15">
        <v>24.349989999999998</v>
      </c>
      <c r="AR608" s="15">
        <v>58.446580000000004</v>
      </c>
      <c r="AS608" s="15">
        <v>120.20157999999999</v>
      </c>
      <c r="AT608" s="15">
        <f t="shared" si="47"/>
        <v>966.87963999999999</v>
      </c>
      <c r="AU608" s="15">
        <v>30.335180667877196</v>
      </c>
      <c r="AV608" s="15">
        <v>57.958190307617187</v>
      </c>
      <c r="AW608" s="15">
        <v>64.468311798095698</v>
      </c>
      <c r="AX608" s="15">
        <v>141.14888764953614</v>
      </c>
      <c r="AY608" s="15">
        <v>110.10253921508789</v>
      </c>
      <c r="AZ608" s="15">
        <v>-83.100350000381468</v>
      </c>
      <c r="BA608" s="15">
        <v>18.386330154418946</v>
      </c>
      <c r="BB608" s="15">
        <v>26.917490036010744</v>
      </c>
      <c r="BC608" s="15">
        <v>89.843220314025885</v>
      </c>
      <c r="BD608" s="15">
        <v>119.99311141967773</v>
      </c>
      <c r="BE608" s="15">
        <v>99.99424844360351</v>
      </c>
      <c r="BF608" s="15">
        <v>49.997119216918946</v>
      </c>
      <c r="BG608" s="15">
        <f t="shared" si="48"/>
        <v>726.0442792224884</v>
      </c>
      <c r="BH608" t="str">
        <f t="shared" si="49"/>
        <v>RGEDIST</v>
      </c>
      <c r="BI608" t="str">
        <f>VLOOKUP(BH608,[2]Summary!$C$29:$C$56,1,0)</f>
        <v>RGEDist</v>
      </c>
      <c r="BJ608" s="16">
        <v>44562</v>
      </c>
    </row>
    <row r="609" spans="1:62" x14ac:dyDescent="0.25">
      <c r="A609" s="13" t="s">
        <v>1086</v>
      </c>
      <c r="B609" s="13" t="s">
        <v>1087</v>
      </c>
      <c r="C609" t="s">
        <v>1088</v>
      </c>
      <c r="D609" t="s">
        <v>596</v>
      </c>
      <c r="E609" t="s">
        <v>301</v>
      </c>
      <c r="F609" s="13" t="s">
        <v>33</v>
      </c>
      <c r="G609" s="14"/>
      <c r="H609" s="15">
        <v>0</v>
      </c>
      <c r="I609" s="15">
        <v>49.031999999999996</v>
      </c>
      <c r="J609" s="15">
        <v>0</v>
      </c>
      <c r="K609" s="15">
        <v>0.54</v>
      </c>
      <c r="L609" s="15">
        <v>-2.9915500000000002</v>
      </c>
      <c r="M609" s="15">
        <v>25.52589</v>
      </c>
      <c r="N609" s="15">
        <v>55.799160000000001</v>
      </c>
      <c r="O609" s="15">
        <v>52.376179999999998</v>
      </c>
      <c r="P609" s="15">
        <v>97.406570000000002</v>
      </c>
      <c r="Q609" s="15">
        <v>45.765000000000001</v>
      </c>
      <c r="R609" s="15">
        <v>23.740919999999999</v>
      </c>
      <c r="S609" s="15">
        <v>352.86309999999997</v>
      </c>
      <c r="T609" s="15">
        <f t="shared" si="45"/>
        <v>700.05727000000002</v>
      </c>
      <c r="U609" s="15">
        <v>-2.3593599999999997</v>
      </c>
      <c r="V609" s="15">
        <v>-2.0950500000000001</v>
      </c>
      <c r="W609" s="15">
        <v>2.4683899999999999</v>
      </c>
      <c r="X609" s="15">
        <v>0</v>
      </c>
      <c r="Y609" s="15">
        <v>0</v>
      </c>
      <c r="Z609" s="15">
        <v>0</v>
      </c>
      <c r="AA609" s="15">
        <v>0</v>
      </c>
      <c r="AB609" s="15">
        <v>0</v>
      </c>
      <c r="AC609" s="15">
        <v>-8.0302799999999994</v>
      </c>
      <c r="AD609" s="15">
        <v>-8.0302799999999994</v>
      </c>
      <c r="AE609" s="15">
        <v>0</v>
      </c>
      <c r="AF609" s="15">
        <v>0</v>
      </c>
      <c r="AG609" s="15">
        <f t="shared" si="46"/>
        <v>-18.046579999999999</v>
      </c>
      <c r="AH609" s="15">
        <v>0</v>
      </c>
      <c r="AI609" s="15">
        <v>-5.1391400000000003</v>
      </c>
      <c r="AJ609" s="15">
        <v>0</v>
      </c>
      <c r="AK609" s="15">
        <v>0</v>
      </c>
      <c r="AL609" s="15">
        <v>0</v>
      </c>
      <c r="AM609" s="15">
        <v>0</v>
      </c>
      <c r="AN609" s="15">
        <v>0</v>
      </c>
      <c r="AO609" s="15">
        <v>0</v>
      </c>
      <c r="AP609" s="15">
        <v>0</v>
      </c>
      <c r="AQ609" s="15">
        <v>0</v>
      </c>
      <c r="AR609" s="15">
        <v>0</v>
      </c>
      <c r="AS609" s="15">
        <v>0</v>
      </c>
      <c r="AT609" s="15">
        <f t="shared" si="47"/>
        <v>-5.1391400000000003</v>
      </c>
      <c r="AU609" s="15">
        <v>0</v>
      </c>
      <c r="AV609" s="15">
        <v>0</v>
      </c>
      <c r="AW609" s="15">
        <v>-4.0394399414062496</v>
      </c>
      <c r="AX609" s="15">
        <v>0</v>
      </c>
      <c r="AY609" s="15">
        <v>0</v>
      </c>
      <c r="AZ609" s="15">
        <v>0</v>
      </c>
      <c r="BA609" s="15">
        <v>0</v>
      </c>
      <c r="BB609" s="15">
        <v>0</v>
      </c>
      <c r="BC609" s="15">
        <v>0</v>
      </c>
      <c r="BD609" s="15">
        <v>0</v>
      </c>
      <c r="BE609" s="15">
        <v>0</v>
      </c>
      <c r="BF609" s="15">
        <v>0</v>
      </c>
      <c r="BG609" s="15">
        <f t="shared" si="48"/>
        <v>-4.0394399414062496</v>
      </c>
      <c r="BH609" t="str">
        <f t="shared" si="49"/>
        <v>RGECommon</v>
      </c>
      <c r="BI609" t="str">
        <f>VLOOKUP(BH609,[2]Summary!$C$29:$C$56,1,0)</f>
        <v>RGECommon</v>
      </c>
      <c r="BJ609" s="16">
        <v>44287</v>
      </c>
    </row>
    <row r="610" spans="1:62" x14ac:dyDescent="0.25">
      <c r="A610" s="13" t="s">
        <v>1089</v>
      </c>
      <c r="B610" s="13" t="s">
        <v>1090</v>
      </c>
      <c r="C610" s="35" t="s">
        <v>1091</v>
      </c>
      <c r="D610" t="s">
        <v>596</v>
      </c>
      <c r="E610" t="s">
        <v>19</v>
      </c>
      <c r="F610" s="13" t="s">
        <v>20</v>
      </c>
      <c r="G610" s="14"/>
      <c r="H610" s="15">
        <v>0</v>
      </c>
      <c r="I610" s="15">
        <v>5.05009</v>
      </c>
      <c r="J610" s="15">
        <v>42.820779999999999</v>
      </c>
      <c r="K610" s="15">
        <v>25.01726</v>
      </c>
      <c r="L610" s="15">
        <v>102.21422</v>
      </c>
      <c r="M610" s="15">
        <v>13.23692</v>
      </c>
      <c r="N610" s="15">
        <v>197.64009999999999</v>
      </c>
      <c r="O610" s="15">
        <v>388.74438999999995</v>
      </c>
      <c r="P610" s="15">
        <v>94.705280000000002</v>
      </c>
      <c r="Q610" s="15">
        <v>58.789410000000004</v>
      </c>
      <c r="R610" s="15">
        <v>18.173609999999996</v>
      </c>
      <c r="S610" s="15">
        <v>-192.91240999999999</v>
      </c>
      <c r="T610" s="15">
        <f t="shared" si="45"/>
        <v>753.47964999999988</v>
      </c>
      <c r="U610" s="15">
        <v>9.7561700000000027</v>
      </c>
      <c r="V610" s="15">
        <v>5.2710199999999992</v>
      </c>
      <c r="W610" s="15">
        <v>9.7635500000000004</v>
      </c>
      <c r="X610" s="15">
        <v>7.3472199999999992</v>
      </c>
      <c r="Y610" s="15">
        <v>4.7849999999999993</v>
      </c>
      <c r="Z610" s="15">
        <v>4.4011799999999992</v>
      </c>
      <c r="AA610" s="15">
        <v>4.7835299999999989</v>
      </c>
      <c r="AB610" s="15">
        <v>4.7835299999999989</v>
      </c>
      <c r="AC610" s="15">
        <v>31.008119999999998</v>
      </c>
      <c r="AD610" s="15">
        <v>17.922889999999999</v>
      </c>
      <c r="AE610" s="15">
        <v>2.0695000000000001</v>
      </c>
      <c r="AF610" s="15">
        <v>-28.037179999999996</v>
      </c>
      <c r="AG610" s="15">
        <f t="shared" si="46"/>
        <v>73.854529999999997</v>
      </c>
      <c r="AH610" s="15">
        <v>1.8702800000000002</v>
      </c>
      <c r="AI610" s="15">
        <v>1.3815300000000001</v>
      </c>
      <c r="AJ610" s="15">
        <v>43.206230000000005</v>
      </c>
      <c r="AK610" s="15">
        <v>-39.869930000000011</v>
      </c>
      <c r="AL610" s="15">
        <v>8.1875300000000006</v>
      </c>
      <c r="AM610" s="15">
        <v>3.2262500000000003</v>
      </c>
      <c r="AN610" s="15">
        <v>2.6831699999999996</v>
      </c>
      <c r="AO610" s="15">
        <v>1.89246</v>
      </c>
      <c r="AP610" s="15">
        <v>2.5373699999999992</v>
      </c>
      <c r="AQ610" s="15">
        <v>1.89724</v>
      </c>
      <c r="AR610" s="15">
        <v>3.32802</v>
      </c>
      <c r="AS610" s="15">
        <v>2.5896000000000003</v>
      </c>
      <c r="AT610" s="15">
        <f t="shared" si="47"/>
        <v>32.929749999999991</v>
      </c>
      <c r="AU610" s="15">
        <v>1.868030029296875</v>
      </c>
      <c r="AV610" s="15">
        <v>1.6872399902343751</v>
      </c>
      <c r="AW610" s="15">
        <v>2.157679931640625</v>
      </c>
      <c r="AX610" s="15">
        <v>1.9091700439453125</v>
      </c>
      <c r="AY610" s="15">
        <v>1.9652499999999999</v>
      </c>
      <c r="AZ610" s="15">
        <v>1.906699951171875</v>
      </c>
      <c r="BA610" s="15">
        <v>-33.815378906249997</v>
      </c>
      <c r="BB610" s="15">
        <v>-3.4880001068115236E-2</v>
      </c>
      <c r="BC610" s="15">
        <v>-0.16572999572753908</v>
      </c>
      <c r="BD610" s="15">
        <v>0</v>
      </c>
      <c r="BE610" s="15">
        <v>0</v>
      </c>
      <c r="BF610" s="15">
        <v>0</v>
      </c>
      <c r="BG610" s="15">
        <f t="shared" si="48"/>
        <v>-22.521918956756586</v>
      </c>
      <c r="BH610" t="str">
        <f t="shared" si="49"/>
        <v>RGEDIST</v>
      </c>
      <c r="BI610" t="str">
        <f>VLOOKUP(BH610,[2]Summary!$C$29:$C$56,1,0)</f>
        <v>RGEDist</v>
      </c>
      <c r="BJ610" s="16">
        <v>44470</v>
      </c>
    </row>
    <row r="611" spans="1:62" x14ac:dyDescent="0.25">
      <c r="A611" s="13" t="s">
        <v>1092</v>
      </c>
      <c r="B611" s="13" t="s">
        <v>1093</v>
      </c>
      <c r="C611" s="35" t="s">
        <v>1094</v>
      </c>
      <c r="D611" t="s">
        <v>596</v>
      </c>
      <c r="E611" t="s">
        <v>301</v>
      </c>
      <c r="F611" s="13" t="s">
        <v>60</v>
      </c>
      <c r="G611" s="14"/>
      <c r="H611" s="15">
        <v>0</v>
      </c>
      <c r="I611" s="15">
        <v>0</v>
      </c>
      <c r="J611" s="15">
        <v>0</v>
      </c>
      <c r="K611" s="15">
        <v>0</v>
      </c>
      <c r="L611" s="15">
        <v>0</v>
      </c>
      <c r="M611" s="15">
        <v>363.43697000000003</v>
      </c>
      <c r="N611" s="15">
        <v>2.2566700000000002</v>
      </c>
      <c r="O611" s="15">
        <v>2.2566700000000002</v>
      </c>
      <c r="P611" s="15">
        <v>4.08765</v>
      </c>
      <c r="Q611" s="15">
        <v>2.3230399999999998</v>
      </c>
      <c r="R611" s="15">
        <v>2.2481</v>
      </c>
      <c r="S611" s="15">
        <v>2.3230399999999998</v>
      </c>
      <c r="T611" s="15">
        <f t="shared" si="45"/>
        <v>378.93214</v>
      </c>
      <c r="U611" s="15">
        <v>2.4169700000000001</v>
      </c>
      <c r="V611" s="15">
        <v>2.1830599999999998</v>
      </c>
      <c r="W611" s="15">
        <v>11.73532</v>
      </c>
      <c r="X611" s="15">
        <v>2.4215200000000001</v>
      </c>
      <c r="Y611" s="15">
        <v>2.50223</v>
      </c>
      <c r="Z611" s="15">
        <v>2.4215200000000001</v>
      </c>
      <c r="AA611" s="15">
        <v>2.50223</v>
      </c>
      <c r="AB611" s="15">
        <v>2.50223</v>
      </c>
      <c r="AC611" s="15">
        <v>39.522310000000004</v>
      </c>
      <c r="AD611" s="15">
        <v>2.7413499999999997</v>
      </c>
      <c r="AE611" s="15">
        <v>17.242010000000001</v>
      </c>
      <c r="AF611" s="15">
        <v>2.83534</v>
      </c>
      <c r="AG611" s="15">
        <f t="shared" si="46"/>
        <v>91.026090000000011</v>
      </c>
      <c r="AH611" s="15">
        <v>3.0295000000000001</v>
      </c>
      <c r="AI611" s="15">
        <v>2.8340399999999999</v>
      </c>
      <c r="AJ611" s="15">
        <v>2.8420100000000001</v>
      </c>
      <c r="AK611" s="15">
        <v>2.8699700000000004</v>
      </c>
      <c r="AL611" s="15">
        <v>2.20235</v>
      </c>
      <c r="AM611" s="15">
        <v>3.0942500000000002</v>
      </c>
      <c r="AN611" s="15">
        <v>4.8650699999999993</v>
      </c>
      <c r="AO611" s="15">
        <v>3.2130999999999998</v>
      </c>
      <c r="AP611" s="15">
        <v>3.1094499999999998</v>
      </c>
      <c r="AQ611" s="15">
        <v>1.4520299999999999</v>
      </c>
      <c r="AR611" s="15">
        <v>0</v>
      </c>
      <c r="AS611" s="15">
        <v>0</v>
      </c>
      <c r="AT611" s="15">
        <f t="shared" si="47"/>
        <v>29.511769999999999</v>
      </c>
      <c r="AU611" s="15">
        <v>0</v>
      </c>
      <c r="AV611" s="15">
        <v>0</v>
      </c>
      <c r="AW611" s="15">
        <v>0</v>
      </c>
      <c r="AX611" s="15">
        <v>0</v>
      </c>
      <c r="AY611" s="15">
        <v>0</v>
      </c>
      <c r="AZ611" s="15">
        <v>0</v>
      </c>
      <c r="BA611" s="15">
        <v>0</v>
      </c>
      <c r="BB611" s="15">
        <v>0</v>
      </c>
      <c r="BC611" s="15">
        <v>0</v>
      </c>
      <c r="BD611" s="15">
        <v>0</v>
      </c>
      <c r="BE611" s="15">
        <v>0</v>
      </c>
      <c r="BF611" s="15">
        <v>0</v>
      </c>
      <c r="BG611" s="15">
        <f t="shared" si="48"/>
        <v>0</v>
      </c>
      <c r="BH611" t="str">
        <f t="shared" si="49"/>
        <v>RGECommon</v>
      </c>
      <c r="BI611" t="str">
        <f>VLOOKUP(BH611,[2]Summary!$C$29:$C$56,1,0)</f>
        <v>RGECommon</v>
      </c>
      <c r="BJ611" s="16">
        <v>44197</v>
      </c>
    </row>
    <row r="612" spans="1:62" x14ac:dyDescent="0.25">
      <c r="A612" s="13" t="s">
        <v>1095</v>
      </c>
      <c r="B612" s="13" t="s">
        <v>1096</v>
      </c>
      <c r="C612" t="s">
        <v>775</v>
      </c>
      <c r="D612" t="s">
        <v>596</v>
      </c>
      <c r="E612" t="s">
        <v>301</v>
      </c>
      <c r="F612" s="13" t="s">
        <v>144</v>
      </c>
      <c r="G612" s="14"/>
      <c r="H612" s="15">
        <v>3.6442299999999999</v>
      </c>
      <c r="I612" s="15">
        <v>0</v>
      </c>
      <c r="J612" s="15">
        <v>0</v>
      </c>
      <c r="K612" s="15">
        <v>0</v>
      </c>
      <c r="L612" s="15">
        <v>2.8220399999999999</v>
      </c>
      <c r="M612" s="15">
        <v>12.209220000000002</v>
      </c>
      <c r="N612" s="15">
        <v>33.629559999999998</v>
      </c>
      <c r="O612" s="15">
        <v>18.034520000000001</v>
      </c>
      <c r="P612" s="15">
        <v>0</v>
      </c>
      <c r="Q612" s="15">
        <v>26.622</v>
      </c>
      <c r="R612" s="15">
        <v>0</v>
      </c>
      <c r="S612" s="15">
        <v>7.9310900000000002</v>
      </c>
      <c r="T612" s="15">
        <f t="shared" si="45"/>
        <v>104.89266000000001</v>
      </c>
      <c r="U612" s="15">
        <v>0</v>
      </c>
      <c r="V612" s="15">
        <v>0</v>
      </c>
      <c r="W612" s="15">
        <v>2.614E-2</v>
      </c>
      <c r="X612" s="15">
        <v>0</v>
      </c>
      <c r="Y612" s="15">
        <v>0</v>
      </c>
      <c r="Z612" s="15">
        <v>9.6783999999999999</v>
      </c>
      <c r="AA612" s="15">
        <v>12.87252</v>
      </c>
      <c r="AB612" s="15">
        <v>2.3958600000000003</v>
      </c>
      <c r="AC612" s="15">
        <v>0.60481000000000007</v>
      </c>
      <c r="AD612" s="15">
        <v>17.38616</v>
      </c>
      <c r="AE612" s="15">
        <v>42.525970000000001</v>
      </c>
      <c r="AF612" s="15">
        <v>98.647899999999993</v>
      </c>
      <c r="AG612" s="15">
        <f t="shared" si="46"/>
        <v>184.13775999999999</v>
      </c>
      <c r="AH612" s="15">
        <v>0.28283999999999998</v>
      </c>
      <c r="AI612" s="15">
        <v>0</v>
      </c>
      <c r="AJ612" s="15">
        <v>0</v>
      </c>
      <c r="AK612" s="15">
        <v>0</v>
      </c>
      <c r="AL612" s="15">
        <v>15.981299999999999</v>
      </c>
      <c r="AM612" s="15">
        <v>5.4084899999999996</v>
      </c>
      <c r="AN612" s="15">
        <v>18.758950000000002</v>
      </c>
      <c r="AO612" s="15">
        <v>0</v>
      </c>
      <c r="AP612" s="15">
        <v>0</v>
      </c>
      <c r="AQ612" s="15">
        <v>4.9518000000000004</v>
      </c>
      <c r="AR612" s="15">
        <v>-10.128080000000001</v>
      </c>
      <c r="AS612" s="15">
        <v>151.45702</v>
      </c>
      <c r="AT612" s="15">
        <f t="shared" si="47"/>
        <v>186.71231999999998</v>
      </c>
      <c r="AU612" s="15">
        <v>3.3737199707031249</v>
      </c>
      <c r="AV612" s="15">
        <v>2.9420000000000002</v>
      </c>
      <c r="AW612" s="15">
        <v>0</v>
      </c>
      <c r="AX612" s="15">
        <v>0</v>
      </c>
      <c r="AY612" s="15">
        <v>42.156488281249999</v>
      </c>
      <c r="AZ612" s="15">
        <v>1.7549499511718749</v>
      </c>
      <c r="BA612" s="15">
        <v>0</v>
      </c>
      <c r="BB612" s="15">
        <v>0</v>
      </c>
      <c r="BC612" s="15">
        <v>0</v>
      </c>
      <c r="BD612" s="15">
        <v>15</v>
      </c>
      <c r="BE612" s="15">
        <v>24</v>
      </c>
      <c r="BF612" s="15">
        <v>61</v>
      </c>
      <c r="BG612" s="15">
        <f t="shared" si="48"/>
        <v>150.22715820312499</v>
      </c>
      <c r="BH612" t="str">
        <f t="shared" si="49"/>
        <v>RGECommon</v>
      </c>
      <c r="BI612" t="str">
        <f>VLOOKUP(BH612,[2]Summary!$C$29:$C$56,1,0)</f>
        <v>RGECommon</v>
      </c>
      <c r="BJ612" s="16">
        <v>44562</v>
      </c>
    </row>
    <row r="613" spans="1:62" x14ac:dyDescent="0.25">
      <c r="A613" s="13" t="s">
        <v>1097</v>
      </c>
      <c r="B613" s="13" t="s">
        <v>1098</v>
      </c>
      <c r="C613" t="s">
        <v>1099</v>
      </c>
      <c r="D613" t="s">
        <v>596</v>
      </c>
      <c r="E613" t="s">
        <v>19</v>
      </c>
      <c r="F613" s="13" t="s">
        <v>22</v>
      </c>
      <c r="G613" s="14"/>
      <c r="H613" s="15">
        <v>30.136589999999998</v>
      </c>
      <c r="I613" s="15">
        <v>29.444839999999999</v>
      </c>
      <c r="J613" s="15">
        <v>306.74833999999998</v>
      </c>
      <c r="K613" s="15">
        <v>107.73531000000001</v>
      </c>
      <c r="L613" s="15">
        <v>69.145270000000025</v>
      </c>
      <c r="M613" s="15">
        <v>55.909149999999975</v>
      </c>
      <c r="N613" s="15">
        <v>100.16799999999999</v>
      </c>
      <c r="O613" s="15">
        <v>230.86929000000001</v>
      </c>
      <c r="P613" s="15">
        <v>126.87329000000001</v>
      </c>
      <c r="Q613" s="15">
        <v>88.812430000000006</v>
      </c>
      <c r="R613" s="15">
        <v>29.558209999999992</v>
      </c>
      <c r="S613" s="15">
        <v>27.223519999999994</v>
      </c>
      <c r="T613" s="15">
        <f t="shared" si="45"/>
        <v>1202.6242399999999</v>
      </c>
      <c r="U613" s="15">
        <v>2.983109999999999</v>
      </c>
      <c r="V613" s="15">
        <v>6.7191800000000041</v>
      </c>
      <c r="W613" s="15">
        <v>35.91581</v>
      </c>
      <c r="X613" s="15">
        <v>98.31702999999996</v>
      </c>
      <c r="Y613" s="15">
        <v>254.39246000000003</v>
      </c>
      <c r="Z613" s="15">
        <v>163.31438999999997</v>
      </c>
      <c r="AA613" s="15">
        <v>54.086510000000004</v>
      </c>
      <c r="AB613" s="15">
        <v>125.79263999999999</v>
      </c>
      <c r="AC613" s="15">
        <v>32.345140000000008</v>
      </c>
      <c r="AD613" s="15">
        <v>11.786079999999997</v>
      </c>
      <c r="AE613" s="15">
        <v>46.391889999999997</v>
      </c>
      <c r="AF613" s="15">
        <v>322.47726999999998</v>
      </c>
      <c r="AG613" s="15">
        <f t="shared" si="46"/>
        <v>1154.52151</v>
      </c>
      <c r="AH613" s="15">
        <v>37.499259999999992</v>
      </c>
      <c r="AI613" s="15">
        <v>172.68156999999999</v>
      </c>
      <c r="AJ613" s="15">
        <v>101.41561999999999</v>
      </c>
      <c r="AK613" s="15">
        <v>241.98852999999997</v>
      </c>
      <c r="AL613" s="15">
        <v>102.01935999999996</v>
      </c>
      <c r="AM613" s="15">
        <v>162.36387999999997</v>
      </c>
      <c r="AN613" s="15">
        <v>326.35380999999984</v>
      </c>
      <c r="AO613" s="15">
        <v>139.94378000000003</v>
      </c>
      <c r="AP613" s="15">
        <v>365.85089999999997</v>
      </c>
      <c r="AQ613" s="15">
        <v>78.254299999999972</v>
      </c>
      <c r="AR613" s="15">
        <v>114.21625000000002</v>
      </c>
      <c r="AS613" s="15">
        <v>75.590630000000004</v>
      </c>
      <c r="AT613" s="15">
        <f t="shared" si="47"/>
        <v>1918.1778899999997</v>
      </c>
      <c r="AU613" s="15">
        <v>21.906930511474609</v>
      </c>
      <c r="AV613" s="15">
        <v>60.140829345703125</v>
      </c>
      <c r="AW613" s="15">
        <v>84.824909667968754</v>
      </c>
      <c r="AX613" s="15">
        <v>206.06276464843751</v>
      </c>
      <c r="AY613" s="15">
        <v>78.128089141845706</v>
      </c>
      <c r="AZ613" s="15">
        <v>17.100569618225098</v>
      </c>
      <c r="BA613" s="15">
        <v>56.605310058593751</v>
      </c>
      <c r="BB613" s="15">
        <v>92.657428955078132</v>
      </c>
      <c r="BC613" s="15">
        <v>52.106130371093748</v>
      </c>
      <c r="BD613" s="15">
        <v>44.63551884765625</v>
      </c>
      <c r="BE613" s="15">
        <v>47.680640234375005</v>
      </c>
      <c r="BF613" s="15">
        <v>48.176832421875005</v>
      </c>
      <c r="BG613" s="15">
        <f t="shared" si="48"/>
        <v>810.02595382232664</v>
      </c>
      <c r="BH613" t="str">
        <f t="shared" si="49"/>
        <v>RGEDIST</v>
      </c>
      <c r="BI613" t="str">
        <f>VLOOKUP(BH613,[2]Summary!$C$29:$C$56,1,0)</f>
        <v>RGEDist</v>
      </c>
      <c r="BJ613" s="16">
        <v>44562</v>
      </c>
    </row>
    <row r="614" spans="1:62" x14ac:dyDescent="0.25">
      <c r="A614" s="13" t="s">
        <v>1100</v>
      </c>
      <c r="B614" s="13" t="s">
        <v>1101</v>
      </c>
      <c r="C614" s="35" t="s">
        <v>1102</v>
      </c>
      <c r="D614" t="s">
        <v>596</v>
      </c>
      <c r="E614" t="s">
        <v>301</v>
      </c>
      <c r="F614" s="13" t="s">
        <v>33</v>
      </c>
      <c r="G614" s="14"/>
      <c r="H614" s="15">
        <v>0</v>
      </c>
      <c r="I614" s="15">
        <v>0</v>
      </c>
      <c r="J614" s="15">
        <v>0</v>
      </c>
      <c r="K614" s="15">
        <v>0</v>
      </c>
      <c r="L614" s="15">
        <v>0</v>
      </c>
      <c r="M614" s="15">
        <v>0</v>
      </c>
      <c r="N614" s="15">
        <v>0</v>
      </c>
      <c r="O614" s="15">
        <v>0</v>
      </c>
      <c r="P614" s="15">
        <v>0</v>
      </c>
      <c r="Q614" s="15">
        <v>0</v>
      </c>
      <c r="R614" s="15">
        <v>0</v>
      </c>
      <c r="S614" s="15">
        <v>50.106219999999993</v>
      </c>
      <c r="T614" s="15">
        <f t="shared" si="45"/>
        <v>50.106219999999993</v>
      </c>
      <c r="U614" s="15">
        <v>0.41259999999999997</v>
      </c>
      <c r="V614" s="15">
        <v>0.28920000000000007</v>
      </c>
      <c r="W614" s="15">
        <v>0.33009000000000005</v>
      </c>
      <c r="X614" s="15">
        <v>0.31315999999999999</v>
      </c>
      <c r="Y614" s="15">
        <v>0.3236</v>
      </c>
      <c r="Z614" s="15">
        <v>0.31315999999999999</v>
      </c>
      <c r="AA614" s="15">
        <v>3.6683100000000004</v>
      </c>
      <c r="AB614" s="15">
        <v>0.34510000000000002</v>
      </c>
      <c r="AC614" s="15">
        <v>3.5877399999999997</v>
      </c>
      <c r="AD614" s="15">
        <v>0.36604999999999999</v>
      </c>
      <c r="AE614" s="15">
        <v>4.4097700000000009</v>
      </c>
      <c r="AF614" s="15">
        <v>27.497169999999997</v>
      </c>
      <c r="AG614" s="15">
        <f t="shared" si="46"/>
        <v>41.855949999999993</v>
      </c>
      <c r="AH614" s="15">
        <v>-14.7483</v>
      </c>
      <c r="AI614" s="15">
        <v>22.062139999999999</v>
      </c>
      <c r="AJ614" s="15">
        <v>-5.8674099999999996</v>
      </c>
      <c r="AK614" s="15">
        <v>2.0226699999999997</v>
      </c>
      <c r="AL614" s="15">
        <v>-1.32823</v>
      </c>
      <c r="AM614" s="15">
        <v>-4.7976599999999996</v>
      </c>
      <c r="AN614" s="15">
        <v>1.2710399999999999</v>
      </c>
      <c r="AO614" s="15">
        <v>0.10906000000000012</v>
      </c>
      <c r="AP614" s="15">
        <v>0</v>
      </c>
      <c r="AQ614" s="15">
        <v>0</v>
      </c>
      <c r="AR614" s="15">
        <v>0</v>
      </c>
      <c r="AS614" s="15">
        <v>0</v>
      </c>
      <c r="AT614" s="15">
        <f t="shared" si="47"/>
        <v>-1.2766900000000003</v>
      </c>
      <c r="AU614" s="15">
        <v>0</v>
      </c>
      <c r="AV614" s="15">
        <v>0</v>
      </c>
      <c r="AW614" s="15">
        <v>0</v>
      </c>
      <c r="AX614" s="15">
        <v>0</v>
      </c>
      <c r="AY614" s="15">
        <v>0</v>
      </c>
      <c r="AZ614" s="15">
        <v>0</v>
      </c>
      <c r="BA614" s="15">
        <v>0</v>
      </c>
      <c r="BB614" s="15">
        <v>0</v>
      </c>
      <c r="BC614" s="15">
        <v>0</v>
      </c>
      <c r="BD614" s="15">
        <v>0</v>
      </c>
      <c r="BE614" s="15">
        <v>0</v>
      </c>
      <c r="BF614" s="15">
        <v>0</v>
      </c>
      <c r="BG614" s="15">
        <f t="shared" si="48"/>
        <v>0</v>
      </c>
      <c r="BH614" t="str">
        <f t="shared" si="49"/>
        <v>RGECommon</v>
      </c>
      <c r="BI614" t="str">
        <f>VLOOKUP(BH614,[2]Summary!$C$29:$C$56,1,0)</f>
        <v>RGECommon</v>
      </c>
      <c r="BJ614" s="16">
        <v>44197</v>
      </c>
    </row>
    <row r="615" spans="1:62" x14ac:dyDescent="0.25">
      <c r="A615" s="13" t="s">
        <v>1103</v>
      </c>
      <c r="B615" s="13" t="s">
        <v>906</v>
      </c>
      <c r="C615" s="35" t="s">
        <v>907</v>
      </c>
      <c r="D615" t="s">
        <v>596</v>
      </c>
      <c r="E615" t="s">
        <v>301</v>
      </c>
      <c r="F615" s="13" t="s">
        <v>33</v>
      </c>
      <c r="G615" s="14"/>
      <c r="H615" s="15">
        <v>0</v>
      </c>
      <c r="I615" s="15">
        <v>0</v>
      </c>
      <c r="J615" s="15">
        <v>0</v>
      </c>
      <c r="K615" s="15">
        <v>0</v>
      </c>
      <c r="L615" s="15">
        <v>0</v>
      </c>
      <c r="M615" s="15">
        <v>0</v>
      </c>
      <c r="N615" s="15">
        <v>0</v>
      </c>
      <c r="O615" s="15">
        <v>0</v>
      </c>
      <c r="P615" s="15">
        <v>0</v>
      </c>
      <c r="Q615" s="15">
        <v>0</v>
      </c>
      <c r="R615" s="15">
        <v>0</v>
      </c>
      <c r="S615" s="15">
        <v>8.6471100000000014</v>
      </c>
      <c r="T615" s="15">
        <f t="shared" si="45"/>
        <v>8.6471100000000014</v>
      </c>
      <c r="U615" s="15">
        <v>5.5159999999999994E-2</v>
      </c>
      <c r="V615" s="15">
        <v>4.9820000000000003E-2</v>
      </c>
      <c r="W615" s="15">
        <v>5.6850000000000005E-2</v>
      </c>
      <c r="X615" s="15">
        <v>5.3939999999999995E-2</v>
      </c>
      <c r="Y615" s="15">
        <v>5.5740000000000005E-2</v>
      </c>
      <c r="Z615" s="15">
        <v>5.3939999999999995E-2</v>
      </c>
      <c r="AA615" s="15">
        <v>5.5740000000000005E-2</v>
      </c>
      <c r="AB615" s="15">
        <v>5.5740000000000005E-2</v>
      </c>
      <c r="AC615" s="15">
        <v>5.3939999999999995E-2</v>
      </c>
      <c r="AD615" s="15">
        <v>5.5740000000000005E-2</v>
      </c>
      <c r="AE615" s="15">
        <v>5.3939999999999995E-2</v>
      </c>
      <c r="AF615" s="15">
        <v>5.5740000000000005E-2</v>
      </c>
      <c r="AG615" s="15">
        <f t="shared" si="46"/>
        <v>0.65628999999999993</v>
      </c>
      <c r="AH615" s="15">
        <v>5.9969999999999996E-2</v>
      </c>
      <c r="AI615" s="15">
        <v>5.6100000000000004E-2</v>
      </c>
      <c r="AJ615" s="15">
        <v>5.9969999999999996E-2</v>
      </c>
      <c r="AK615" s="15">
        <v>0</v>
      </c>
      <c r="AL615" s="15">
        <v>0</v>
      </c>
      <c r="AM615" s="15">
        <v>0</v>
      </c>
      <c r="AN615" s="15">
        <v>0</v>
      </c>
      <c r="AO615" s="15">
        <v>0</v>
      </c>
      <c r="AP615" s="15">
        <v>0</v>
      </c>
      <c r="AQ615" s="15">
        <v>0</v>
      </c>
      <c r="AR615" s="15">
        <v>0</v>
      </c>
      <c r="AS615" s="15">
        <v>0</v>
      </c>
      <c r="AT615" s="15">
        <f t="shared" si="47"/>
        <v>0.17604</v>
      </c>
      <c r="AU615" s="15">
        <v>0</v>
      </c>
      <c r="AV615" s="15">
        <v>0</v>
      </c>
      <c r="AW615" s="15">
        <v>0</v>
      </c>
      <c r="AX615" s="15">
        <v>0</v>
      </c>
      <c r="AY615" s="15">
        <v>0</v>
      </c>
      <c r="AZ615" s="15">
        <v>0</v>
      </c>
      <c r="BA615" s="15">
        <v>0</v>
      </c>
      <c r="BB615" s="15">
        <v>0</v>
      </c>
      <c r="BC615" s="15">
        <v>0</v>
      </c>
      <c r="BD615" s="15">
        <v>0</v>
      </c>
      <c r="BE615" s="15">
        <v>0</v>
      </c>
      <c r="BF615" s="15">
        <v>0</v>
      </c>
      <c r="BG615" s="15">
        <f t="shared" si="48"/>
        <v>0</v>
      </c>
      <c r="BH615" t="str">
        <f t="shared" si="49"/>
        <v>RGECommon</v>
      </c>
      <c r="BI615" t="str">
        <f>VLOOKUP(BH615,[2]Summary!$C$29:$C$56,1,0)</f>
        <v>RGECommon</v>
      </c>
      <c r="BJ615" s="16">
        <v>44197</v>
      </c>
    </row>
    <row r="616" spans="1:62" x14ac:dyDescent="0.25">
      <c r="A616" s="13" t="s">
        <v>1104</v>
      </c>
      <c r="B616" s="13" t="s">
        <v>1105</v>
      </c>
      <c r="C616" s="35" t="s">
        <v>1106</v>
      </c>
      <c r="D616" t="s">
        <v>596</v>
      </c>
      <c r="E616" t="s">
        <v>475</v>
      </c>
      <c r="F616" s="13" t="s">
        <v>302</v>
      </c>
      <c r="G616" s="14"/>
      <c r="H616" s="15">
        <v>6.0191000000000008</v>
      </c>
      <c r="I616" s="15">
        <v>1.5788899999999999</v>
      </c>
      <c r="J616" s="15">
        <v>4.3767000000000005</v>
      </c>
      <c r="K616" s="15">
        <v>25.572050000000004</v>
      </c>
      <c r="L616" s="15">
        <v>25.064730000000001</v>
      </c>
      <c r="M616" s="15">
        <v>33.491380000000007</v>
      </c>
      <c r="N616" s="15">
        <v>13.612539999999999</v>
      </c>
      <c r="O616" s="15">
        <v>58.625829999999993</v>
      </c>
      <c r="P616" s="15">
        <v>34.292349999999992</v>
      </c>
      <c r="Q616" s="15">
        <v>11.606450000000001</v>
      </c>
      <c r="R616" s="15">
        <v>135.66072</v>
      </c>
      <c r="S616" s="15">
        <v>16.873810000000002</v>
      </c>
      <c r="T616" s="15">
        <f t="shared" si="45"/>
        <v>366.77455000000003</v>
      </c>
      <c r="U616" s="15">
        <v>0</v>
      </c>
      <c r="V616" s="15">
        <v>20.08671</v>
      </c>
      <c r="W616" s="15">
        <v>2.1609900000000004</v>
      </c>
      <c r="X616" s="15">
        <v>21.182419999999997</v>
      </c>
      <c r="Y616" s="15">
        <v>0.93319000000000007</v>
      </c>
      <c r="Z616" s="15">
        <v>45.240020000000001</v>
      </c>
      <c r="AA616" s="15">
        <v>20.794180000000004</v>
      </c>
      <c r="AB616" s="15">
        <v>24.396129999999999</v>
      </c>
      <c r="AC616" s="15">
        <v>3.2794699999999981</v>
      </c>
      <c r="AD616" s="15">
        <v>23.302979999999998</v>
      </c>
      <c r="AE616" s="15">
        <v>108.4785</v>
      </c>
      <c r="AF616" s="15">
        <v>253.96654000000001</v>
      </c>
      <c r="AG616" s="15">
        <f t="shared" si="46"/>
        <v>523.82113000000004</v>
      </c>
      <c r="AH616" s="15">
        <v>86.973190000000002</v>
      </c>
      <c r="AI616" s="15">
        <v>24.412260000000003</v>
      </c>
      <c r="AJ616" s="15">
        <v>22.223870000000002</v>
      </c>
      <c r="AK616" s="15">
        <v>49.086559999999999</v>
      </c>
      <c r="AL616" s="15">
        <v>53.635249999999999</v>
      </c>
      <c r="AM616" s="15">
        <v>25.770900000000001</v>
      </c>
      <c r="AN616" s="15">
        <v>32.670490000000001</v>
      </c>
      <c r="AO616" s="15">
        <v>0</v>
      </c>
      <c r="AP616" s="15">
        <v>45.796190000000003</v>
      </c>
      <c r="AQ616" s="15">
        <v>73.390040000000013</v>
      </c>
      <c r="AR616" s="15">
        <v>72.962430000000012</v>
      </c>
      <c r="AS616" s="15">
        <v>33.165899999999993</v>
      </c>
      <c r="AT616" s="15">
        <f t="shared" si="47"/>
        <v>520.08708000000001</v>
      </c>
      <c r="AU616" s="15">
        <v>0</v>
      </c>
      <c r="AV616" s="15">
        <v>58.311648925781249</v>
      </c>
      <c r="AW616" s="15">
        <v>45.540509788513184</v>
      </c>
      <c r="AX616" s="15">
        <v>32.331218749999998</v>
      </c>
      <c r="AY616" s="15">
        <v>42.013190185546875</v>
      </c>
      <c r="AZ616" s="15">
        <v>60.903699768066403</v>
      </c>
      <c r="BA616" s="15">
        <v>15.312689697265625</v>
      </c>
      <c r="BB616" s="15">
        <v>3.6406999511718752</v>
      </c>
      <c r="BC616" s="15">
        <v>5.0240200195312497</v>
      </c>
      <c r="BD616" s="15">
        <v>0</v>
      </c>
      <c r="BE616" s="15">
        <v>0</v>
      </c>
      <c r="BF616" s="15">
        <v>20.408999999999999</v>
      </c>
      <c r="BG616" s="15">
        <f t="shared" si="48"/>
        <v>283.48667708587647</v>
      </c>
      <c r="BH616" t="str">
        <f t="shared" si="49"/>
        <v>RGEGas</v>
      </c>
      <c r="BI616" t="str">
        <f>VLOOKUP(BH616,[2]Summary!$C$29:$C$56,1,0)</f>
        <v>RGEGas</v>
      </c>
      <c r="BJ616" s="16">
        <v>44562</v>
      </c>
    </row>
    <row r="617" spans="1:62" x14ac:dyDescent="0.25">
      <c r="A617" s="13" t="s">
        <v>1107</v>
      </c>
      <c r="B617" s="13" t="s">
        <v>1108</v>
      </c>
      <c r="C617" t="s">
        <v>1109</v>
      </c>
      <c r="D617" t="s">
        <v>595</v>
      </c>
      <c r="E617" t="s">
        <v>19</v>
      </c>
      <c r="F617" s="13" t="s">
        <v>20</v>
      </c>
      <c r="G617" s="14"/>
      <c r="H617" s="15">
        <v>7.7979999999999994E-2</v>
      </c>
      <c r="I617" s="15">
        <v>0.19314000000000001</v>
      </c>
      <c r="J617" s="15">
        <v>1.37</v>
      </c>
      <c r="K617" s="15">
        <v>1.53209</v>
      </c>
      <c r="L617" s="15">
        <v>1.1101399999999999</v>
      </c>
      <c r="M617" s="15">
        <v>0.14238999999999999</v>
      </c>
      <c r="N617" s="15">
        <v>7.886E-2</v>
      </c>
      <c r="O617" s="15">
        <v>-0.10808000000000001</v>
      </c>
      <c r="P617" s="15">
        <v>7.9979999999999996E-2</v>
      </c>
      <c r="Q617" s="15">
        <v>0.93033999999999994</v>
      </c>
      <c r="R617" s="15">
        <v>1.8447099999999998</v>
      </c>
      <c r="S617" s="15">
        <v>9.6753900000000019</v>
      </c>
      <c r="T617" s="15">
        <f t="shared" si="45"/>
        <v>16.926940000000002</v>
      </c>
      <c r="U617" s="15">
        <v>0.15697999999999998</v>
      </c>
      <c r="V617" s="15">
        <v>0.11836000000018976</v>
      </c>
      <c r="W617" s="15">
        <v>2.4138100000000007</v>
      </c>
      <c r="X617" s="15">
        <v>8.9130299999999991</v>
      </c>
      <c r="Y617" s="15">
        <v>-788.0315700000001</v>
      </c>
      <c r="Z617" s="15">
        <v>8.0170099999999991</v>
      </c>
      <c r="AA617" s="15">
        <v>7.8183399999999992</v>
      </c>
      <c r="AB617" s="15">
        <v>5.9304100000000002</v>
      </c>
      <c r="AC617" s="15">
        <v>32.083509999999997</v>
      </c>
      <c r="AD617" s="15">
        <v>11.682869999999999</v>
      </c>
      <c r="AE617" s="15">
        <v>238.44906</v>
      </c>
      <c r="AF617" s="15">
        <v>1166.5562699999998</v>
      </c>
      <c r="AG617" s="15">
        <f t="shared" si="46"/>
        <v>694.10808000000009</v>
      </c>
      <c r="AH617" s="15">
        <v>9.9332200000000022</v>
      </c>
      <c r="AI617" s="15">
        <v>9.2923399999999994</v>
      </c>
      <c r="AJ617" s="15">
        <v>9.9332200000000022</v>
      </c>
      <c r="AK617" s="15">
        <v>189.91499999999999</v>
      </c>
      <c r="AL617" s="15">
        <v>751.92422000000022</v>
      </c>
      <c r="AM617" s="15">
        <v>40.346669999999996</v>
      </c>
      <c r="AN617" s="15">
        <v>242.19728999999995</v>
      </c>
      <c r="AO617" s="15">
        <v>390.39061999999996</v>
      </c>
      <c r="AP617" s="15">
        <v>76.227740000000026</v>
      </c>
      <c r="AQ617" s="15">
        <v>1049.43496</v>
      </c>
      <c r="AR617" s="15">
        <v>9.1317000000000004</v>
      </c>
      <c r="AS617" s="15">
        <v>46.80454000000001</v>
      </c>
      <c r="AT617" s="15">
        <f t="shared" si="47"/>
        <v>2825.5315200000005</v>
      </c>
      <c r="AU617" s="15">
        <v>21.667560607910158</v>
      </c>
      <c r="AV617" s="15">
        <v>91.288720703124994</v>
      </c>
      <c r="AW617" s="15">
        <v>-10.624490600585938</v>
      </c>
      <c r="AX617" s="15">
        <v>335.40526171875001</v>
      </c>
      <c r="AY617" s="15">
        <v>313.19102734375002</v>
      </c>
      <c r="AZ617" s="15">
        <v>40.748639770507815</v>
      </c>
      <c r="BA617" s="15">
        <v>298.69117346191405</v>
      </c>
      <c r="BB617" s="15">
        <v>39.578470825195311</v>
      </c>
      <c r="BC617" s="15">
        <v>375.02589697265626</v>
      </c>
      <c r="BD617" s="15">
        <v>310.46995018554668</v>
      </c>
      <c r="BE617" s="15">
        <v>24.105129882812498</v>
      </c>
      <c r="BF617" s="15">
        <v>346.21174047851565</v>
      </c>
      <c r="BG617" s="15">
        <f t="shared" si="48"/>
        <v>2185.7590813500974</v>
      </c>
      <c r="BH617" t="str">
        <f t="shared" si="49"/>
        <v>CMPDIST</v>
      </c>
      <c r="BI617" t="str">
        <f>VLOOKUP(BH617,[2]Summary!$C$29:$C$56,1,0)</f>
        <v>CMPDist</v>
      </c>
      <c r="BJ617" s="16">
        <v>44562</v>
      </c>
    </row>
    <row r="618" spans="1:62" x14ac:dyDescent="0.25">
      <c r="A618" s="13" t="s">
        <v>1110</v>
      </c>
      <c r="B618" s="13" t="s">
        <v>1111</v>
      </c>
      <c r="C618" s="35" t="s">
        <v>1112</v>
      </c>
      <c r="D618" t="s">
        <v>596</v>
      </c>
      <c r="E618" t="s">
        <v>19</v>
      </c>
      <c r="F618" s="13" t="s">
        <v>22</v>
      </c>
      <c r="G618" s="14"/>
      <c r="H618" s="15">
        <v>41.000729999999997</v>
      </c>
      <c r="I618" s="15">
        <v>248.54178999999993</v>
      </c>
      <c r="J618" s="15">
        <v>243.77543000000003</v>
      </c>
      <c r="K618" s="15">
        <v>178.27460000000002</v>
      </c>
      <c r="L618" s="15">
        <v>107.78516</v>
      </c>
      <c r="M618" s="15">
        <v>130.97162</v>
      </c>
      <c r="N618" s="15">
        <v>27.643159999999998</v>
      </c>
      <c r="O618" s="15">
        <v>290.69810000000001</v>
      </c>
      <c r="P618" s="15">
        <v>137.20914000000005</v>
      </c>
      <c r="Q618" s="15">
        <v>458.89263000000011</v>
      </c>
      <c r="R618" s="15">
        <v>199.79491999999996</v>
      </c>
      <c r="S618" s="15">
        <v>343.37274000000002</v>
      </c>
      <c r="T618" s="15">
        <f t="shared" si="45"/>
        <v>2407.9600200000004</v>
      </c>
      <c r="U618" s="15">
        <v>54.153679999999987</v>
      </c>
      <c r="V618" s="15">
        <v>59.353799999999993</v>
      </c>
      <c r="W618" s="15">
        <v>82.350019999999986</v>
      </c>
      <c r="X618" s="15">
        <v>74.429159999999968</v>
      </c>
      <c r="Y618" s="15">
        <v>74.075109999999981</v>
      </c>
      <c r="Z618" s="15">
        <v>43.635189999999994</v>
      </c>
      <c r="AA618" s="15">
        <v>31.181049999999999</v>
      </c>
      <c r="AB618" s="15">
        <v>29.735220000000009</v>
      </c>
      <c r="AC618" s="15">
        <v>14.068870000000004</v>
      </c>
      <c r="AD618" s="15">
        <v>232.48630000000003</v>
      </c>
      <c r="AE618" s="15">
        <v>50.438980000000001</v>
      </c>
      <c r="AF618" s="15">
        <v>83.990790000000004</v>
      </c>
      <c r="AG618" s="15">
        <f t="shared" si="46"/>
        <v>829.89816999999994</v>
      </c>
      <c r="AH618" s="15">
        <v>47.530970000000003</v>
      </c>
      <c r="AI618" s="15">
        <v>20.766420000000004</v>
      </c>
      <c r="AJ618" s="15">
        <v>12.88518</v>
      </c>
      <c r="AK618" s="15">
        <v>34.766270000000006</v>
      </c>
      <c r="AL618" s="15">
        <v>12.317620000000003</v>
      </c>
      <c r="AM618" s="15">
        <v>-56.50468</v>
      </c>
      <c r="AN618" s="15">
        <v>74.439769999999996</v>
      </c>
      <c r="AO618" s="15">
        <v>80.388250000000014</v>
      </c>
      <c r="AP618" s="15">
        <v>16.928749999999997</v>
      </c>
      <c r="AQ618" s="15">
        <v>9.4604100000000013</v>
      </c>
      <c r="AR618" s="15">
        <v>69.022030000000015</v>
      </c>
      <c r="AS618" s="15">
        <v>11.169569999999998</v>
      </c>
      <c r="AT618" s="15">
        <f t="shared" si="47"/>
        <v>333.17056000000008</v>
      </c>
      <c r="AU618" s="15">
        <v>35.871110839843752</v>
      </c>
      <c r="AV618" s="15">
        <v>27.048790405273436</v>
      </c>
      <c r="AW618" s="15">
        <v>1.9210699462890626</v>
      </c>
      <c r="AX618" s="15">
        <v>26.577550415039063</v>
      </c>
      <c r="AY618" s="15">
        <v>4.200119834899902</v>
      </c>
      <c r="AZ618" s="15">
        <v>23.27525927734375</v>
      </c>
      <c r="BA618" s="15">
        <v>64.584229125976563</v>
      </c>
      <c r="BB618" s="15">
        <v>30.203219970703124</v>
      </c>
      <c r="BC618" s="15">
        <v>77.133360961914065</v>
      </c>
      <c r="BD618" s="15">
        <v>668.12667218780518</v>
      </c>
      <c r="BE618" s="15">
        <v>1187.7807223434447</v>
      </c>
      <c r="BF618" s="15">
        <v>1113.5444328117371</v>
      </c>
      <c r="BG618" s="15">
        <f t="shared" si="48"/>
        <v>3260.2665381202696</v>
      </c>
      <c r="BH618" t="str">
        <f t="shared" si="49"/>
        <v>RGEDIST</v>
      </c>
      <c r="BI618" t="str">
        <f>VLOOKUP(BH618,[2]Summary!$C$29:$C$56,1,0)</f>
        <v>RGEDist</v>
      </c>
      <c r="BJ618" s="16">
        <v>44562</v>
      </c>
    </row>
    <row r="619" spans="1:62" x14ac:dyDescent="0.25">
      <c r="A619" s="13" t="s">
        <v>1113</v>
      </c>
      <c r="B619" s="13" t="s">
        <v>1114</v>
      </c>
      <c r="C619" t="s">
        <v>1115</v>
      </c>
      <c r="D619" t="s">
        <v>596</v>
      </c>
      <c r="E619" t="s">
        <v>475</v>
      </c>
      <c r="F619" s="13" t="s">
        <v>426</v>
      </c>
      <c r="G619" s="14"/>
      <c r="H619" s="15">
        <v>80.033439999999956</v>
      </c>
      <c r="I619" s="15">
        <v>72.756760000000028</v>
      </c>
      <c r="J619" s="15">
        <v>259.42547000000002</v>
      </c>
      <c r="K619" s="15">
        <v>257.63645000000008</v>
      </c>
      <c r="L619" s="15">
        <v>190.72743</v>
      </c>
      <c r="M619" s="15">
        <v>133.25738000000004</v>
      </c>
      <c r="N619" s="15">
        <v>138.32515999999995</v>
      </c>
      <c r="O619" s="15">
        <v>359.99538000000001</v>
      </c>
      <c r="P619" s="15">
        <v>119.76883999999993</v>
      </c>
      <c r="Q619" s="15">
        <v>394.04851000000014</v>
      </c>
      <c r="R619" s="15">
        <v>118.53212000000001</v>
      </c>
      <c r="S619" s="15">
        <v>157.93444000000005</v>
      </c>
      <c r="T619" s="15">
        <f t="shared" si="45"/>
        <v>2282.4413800000002</v>
      </c>
      <c r="U619" s="15">
        <v>60.789840000000027</v>
      </c>
      <c r="V619" s="15">
        <v>52.542709999999985</v>
      </c>
      <c r="W619" s="15">
        <v>107.62893000000003</v>
      </c>
      <c r="X619" s="15">
        <v>93.565240000000003</v>
      </c>
      <c r="Y619" s="15">
        <v>103.63412000000001</v>
      </c>
      <c r="Z619" s="15">
        <v>133.24294</v>
      </c>
      <c r="AA619" s="15">
        <v>66.004199999999969</v>
      </c>
      <c r="AB619" s="15">
        <v>140.44920999999997</v>
      </c>
      <c r="AC619" s="15">
        <v>142.59593000000001</v>
      </c>
      <c r="AD619" s="15">
        <v>216.48945999999998</v>
      </c>
      <c r="AE619" s="15">
        <v>93.141649999999998</v>
      </c>
      <c r="AF619" s="15">
        <v>124.65037999999991</v>
      </c>
      <c r="AG619" s="15">
        <f t="shared" si="46"/>
        <v>1334.73461</v>
      </c>
      <c r="AH619" s="15">
        <v>60.786610000000032</v>
      </c>
      <c r="AI619" s="15">
        <v>28.729070000000011</v>
      </c>
      <c r="AJ619" s="15">
        <v>29.754729999999988</v>
      </c>
      <c r="AK619" s="15">
        <v>38.157329999999988</v>
      </c>
      <c r="AL619" s="15">
        <v>50.115599999999979</v>
      </c>
      <c r="AM619" s="15">
        <v>136.00548000000001</v>
      </c>
      <c r="AN619" s="15">
        <v>134.9551899999999</v>
      </c>
      <c r="AO619" s="15">
        <v>230.81024000000008</v>
      </c>
      <c r="AP619" s="15">
        <v>70.75088999999997</v>
      </c>
      <c r="AQ619" s="15">
        <v>140.24615000000003</v>
      </c>
      <c r="AR619" s="15">
        <v>152.49156999999988</v>
      </c>
      <c r="AS619" s="15">
        <v>140.81390000000002</v>
      </c>
      <c r="AT619" s="15">
        <f t="shared" si="47"/>
        <v>1213.6167599999999</v>
      </c>
      <c r="AU619" s="15">
        <v>105.01253293037415</v>
      </c>
      <c r="AV619" s="15">
        <v>108.59765087890625</v>
      </c>
      <c r="AW619" s="15">
        <v>78.797411376953121</v>
      </c>
      <c r="AX619" s="15">
        <v>76.22294995117187</v>
      </c>
      <c r="AY619" s="15">
        <v>71.151469726562496</v>
      </c>
      <c r="AZ619" s="15">
        <v>117.28283052825928</v>
      </c>
      <c r="BA619" s="15">
        <v>106.5134076855462</v>
      </c>
      <c r="BB619" s="15">
        <v>171.30301117187366</v>
      </c>
      <c r="BC619" s="15">
        <v>167.33884847900458</v>
      </c>
      <c r="BD619" s="15">
        <v>113.3778896484375</v>
      </c>
      <c r="BE619" s="15">
        <v>309.97215087890623</v>
      </c>
      <c r="BF619" s="15">
        <v>293.93822973632814</v>
      </c>
      <c r="BG619" s="15">
        <f t="shared" si="48"/>
        <v>1719.5083829923233</v>
      </c>
      <c r="BH619" t="str">
        <f t="shared" si="49"/>
        <v>RGEGas</v>
      </c>
      <c r="BI619" t="str">
        <f>VLOOKUP(BH619,[2]Summary!$C$29:$C$56,1,0)</f>
        <v>RGEGas</v>
      </c>
      <c r="BJ619" s="16">
        <v>44562</v>
      </c>
    </row>
    <row r="620" spans="1:62" x14ac:dyDescent="0.25">
      <c r="A620" s="13" t="s">
        <v>1116</v>
      </c>
      <c r="B620" s="13" t="s">
        <v>715</v>
      </c>
      <c r="C620" s="35" t="s">
        <v>716</v>
      </c>
      <c r="D620" t="s">
        <v>596</v>
      </c>
      <c r="E620" t="s">
        <v>301</v>
      </c>
      <c r="F620" s="13" t="s">
        <v>153</v>
      </c>
      <c r="G620" s="14"/>
      <c r="H620" s="15">
        <v>0</v>
      </c>
      <c r="I620" s="15">
        <v>0</v>
      </c>
      <c r="J620" s="15">
        <v>0</v>
      </c>
      <c r="K620" s="15">
        <v>0</v>
      </c>
      <c r="L620" s="15">
        <v>83.700620000000001</v>
      </c>
      <c r="M620" s="15">
        <v>-1.0000000000000001E-5</v>
      </c>
      <c r="N620" s="15">
        <v>46.333390000000001</v>
      </c>
      <c r="O620" s="15">
        <v>193.51756</v>
      </c>
      <c r="P620" s="15">
        <v>15.706670000000001</v>
      </c>
      <c r="Q620" s="15">
        <v>374.42926</v>
      </c>
      <c r="R620" s="15">
        <v>165.70985000000002</v>
      </c>
      <c r="S620" s="15">
        <v>345.75134000000003</v>
      </c>
      <c r="T620" s="15">
        <f t="shared" si="45"/>
        <v>1225.14868</v>
      </c>
      <c r="U620" s="15">
        <v>0</v>
      </c>
      <c r="V620" s="15">
        <v>0</v>
      </c>
      <c r="W620" s="15">
        <v>21.465</v>
      </c>
      <c r="X620" s="15">
        <v>0</v>
      </c>
      <c r="Y620" s="15">
        <v>303.45585</v>
      </c>
      <c r="Z620" s="15">
        <v>245.03537</v>
      </c>
      <c r="AA620" s="15">
        <v>127.41652999999999</v>
      </c>
      <c r="AB620" s="15">
        <v>-4.9053699999999996</v>
      </c>
      <c r="AC620" s="15">
        <v>12.830299999999999</v>
      </c>
      <c r="AD620" s="15">
        <v>43.197029999999998</v>
      </c>
      <c r="AE620" s="15">
        <v>0.66959999999999997</v>
      </c>
      <c r="AF620" s="15">
        <v>25.627410000000001</v>
      </c>
      <c r="AG620" s="15">
        <f t="shared" si="46"/>
        <v>774.79172000000005</v>
      </c>
      <c r="AH620" s="15">
        <v>0</v>
      </c>
      <c r="AI620" s="15">
        <v>75.585809999999995</v>
      </c>
      <c r="AJ620" s="15">
        <v>11.687940000000001</v>
      </c>
      <c r="AK620" s="15">
        <v>-5.6760000000000002</v>
      </c>
      <c r="AL620" s="15">
        <v>0</v>
      </c>
      <c r="AM620" s="15">
        <v>153.54495</v>
      </c>
      <c r="AN620" s="15">
        <v>88.85127</v>
      </c>
      <c r="AO620" s="15">
        <v>540.57404000000008</v>
      </c>
      <c r="AP620" s="15">
        <v>123.97526000000001</v>
      </c>
      <c r="AQ620" s="15">
        <v>21.928840000000001</v>
      </c>
      <c r="AR620" s="15">
        <v>103.21088</v>
      </c>
      <c r="AS620" s="15">
        <v>40.473939999999992</v>
      </c>
      <c r="AT620" s="15">
        <f t="shared" si="47"/>
        <v>1154.1569300000003</v>
      </c>
      <c r="AU620" s="15">
        <v>5.5817900390624997</v>
      </c>
      <c r="AV620" s="15">
        <v>5.0416098632812503</v>
      </c>
      <c r="AW620" s="15">
        <v>23.381709960937499</v>
      </c>
      <c r="AX620" s="15">
        <v>18.664700195312498</v>
      </c>
      <c r="AY620" s="15">
        <v>83.27134375</v>
      </c>
      <c r="AZ620" s="15">
        <v>378.24034375000002</v>
      </c>
      <c r="BA620" s="15">
        <v>0</v>
      </c>
      <c r="BB620" s="15">
        <v>0</v>
      </c>
      <c r="BC620" s="15">
        <v>0</v>
      </c>
      <c r="BD620" s="15">
        <v>0</v>
      </c>
      <c r="BE620" s="15">
        <v>175.46600000000001</v>
      </c>
      <c r="BF620" s="15">
        <v>400.22800000000001</v>
      </c>
      <c r="BG620" s="15">
        <f t="shared" si="48"/>
        <v>1089.8754975585937</v>
      </c>
      <c r="BH620" t="str">
        <f t="shared" si="49"/>
        <v>RGECommon</v>
      </c>
      <c r="BI620" t="str">
        <f>VLOOKUP(BH620,[2]Summary!$C$29:$C$56,1,0)</f>
        <v>RGECommon</v>
      </c>
      <c r="BJ620" s="16">
        <v>44562</v>
      </c>
    </row>
    <row r="621" spans="1:62" x14ac:dyDescent="0.25">
      <c r="A621" s="13" t="s">
        <v>1117</v>
      </c>
      <c r="B621" s="13" t="s">
        <v>840</v>
      </c>
      <c r="C621" s="35" t="s">
        <v>841</v>
      </c>
      <c r="D621" t="s">
        <v>596</v>
      </c>
      <c r="E621" t="s">
        <v>301</v>
      </c>
      <c r="F621" s="13" t="s">
        <v>153</v>
      </c>
      <c r="G621" s="14"/>
      <c r="H621" s="15">
        <v>556.49492000000009</v>
      </c>
      <c r="I621" s="15">
        <v>142.70616000000004</v>
      </c>
      <c r="J621" s="15">
        <v>775.37707999999998</v>
      </c>
      <c r="K621" s="15">
        <v>977.24666999999988</v>
      </c>
      <c r="L621" s="15">
        <v>637.78666999999996</v>
      </c>
      <c r="M621" s="15">
        <v>1273.4286999999999</v>
      </c>
      <c r="N621" s="15">
        <v>723.40092000000004</v>
      </c>
      <c r="O621" s="15">
        <v>227.57111000000003</v>
      </c>
      <c r="P621" s="15">
        <v>1210.9068600000001</v>
      </c>
      <c r="Q621" s="15">
        <v>1552.0360500000002</v>
      </c>
      <c r="R621" s="15">
        <v>2265.1782599999997</v>
      </c>
      <c r="S621" s="15">
        <v>847.68810999999994</v>
      </c>
      <c r="T621" s="15">
        <f t="shared" si="45"/>
        <v>11189.821509999998</v>
      </c>
      <c r="U621" s="15">
        <v>-62.952750000000002</v>
      </c>
      <c r="V621" s="15">
        <v>288.04376000000002</v>
      </c>
      <c r="W621" s="15">
        <v>-207.12165000000002</v>
      </c>
      <c r="X621" s="15">
        <v>1349.0424499999999</v>
      </c>
      <c r="Y621" s="15">
        <v>215.65317000000002</v>
      </c>
      <c r="Z621" s="15">
        <v>665.31001000000003</v>
      </c>
      <c r="AA621" s="15">
        <v>387.66996999999998</v>
      </c>
      <c r="AB621" s="15">
        <v>181.64334999999997</v>
      </c>
      <c r="AC621" s="15">
        <v>208.70258999999996</v>
      </c>
      <c r="AD621" s="15">
        <v>33.265250000000009</v>
      </c>
      <c r="AE621" s="15">
        <v>317.77332000000001</v>
      </c>
      <c r="AF621" s="15">
        <v>464.03833999999995</v>
      </c>
      <c r="AG621" s="15">
        <f t="shared" si="46"/>
        <v>3841.0678099999996</v>
      </c>
      <c r="AH621" s="15">
        <v>554.9440800000001</v>
      </c>
      <c r="AI621" s="15">
        <v>245.18116000000001</v>
      </c>
      <c r="AJ621" s="15">
        <v>492.49667999999997</v>
      </c>
      <c r="AK621" s="15">
        <v>528.47316999999998</v>
      </c>
      <c r="AL621" s="15">
        <v>253.34181000000001</v>
      </c>
      <c r="AM621" s="15">
        <v>319.19581999999997</v>
      </c>
      <c r="AN621" s="15">
        <v>188.52068999999997</v>
      </c>
      <c r="AO621" s="15">
        <v>694.70431000000008</v>
      </c>
      <c r="AP621" s="15">
        <v>401.88873000000007</v>
      </c>
      <c r="AQ621" s="15">
        <v>633.23815999999999</v>
      </c>
      <c r="AR621" s="15">
        <v>2095.72966</v>
      </c>
      <c r="AS621" s="15">
        <v>2430.3962599999995</v>
      </c>
      <c r="AT621" s="15">
        <f t="shared" si="47"/>
        <v>8838.1105299999999</v>
      </c>
      <c r="AU621" s="15">
        <v>68.968390136718753</v>
      </c>
      <c r="AV621" s="15">
        <v>833.43262353515627</v>
      </c>
      <c r="AW621" s="15">
        <v>366.31482177734375</v>
      </c>
      <c r="AX621" s="15">
        <v>823.49448486328129</v>
      </c>
      <c r="AY621" s="15">
        <v>518.9442138671875</v>
      </c>
      <c r="AZ621" s="15">
        <v>472.70292285156251</v>
      </c>
      <c r="BA621" s="15">
        <v>407.28941357421877</v>
      </c>
      <c r="BB621" s="15">
        <v>694.69030419921876</v>
      </c>
      <c r="BC621" s="15">
        <v>632.55909912109371</v>
      </c>
      <c r="BD621" s="15">
        <v>758.42899999999997</v>
      </c>
      <c r="BE621" s="15">
        <v>776.89499999999998</v>
      </c>
      <c r="BF621" s="15">
        <v>1992.3879999999999</v>
      </c>
      <c r="BG621" s="15">
        <f t="shared" si="48"/>
        <v>8346.1082739257799</v>
      </c>
      <c r="BH621" t="str">
        <f t="shared" si="49"/>
        <v>RGECommon</v>
      </c>
      <c r="BI621" t="str">
        <f>VLOOKUP(BH621,[2]Summary!$C$29:$C$56,1,0)</f>
        <v>RGECommon</v>
      </c>
      <c r="BJ621" s="16">
        <v>44562</v>
      </c>
    </row>
    <row r="622" spans="1:62" x14ac:dyDescent="0.25">
      <c r="A622" s="13" t="s">
        <v>1118</v>
      </c>
      <c r="B622" s="13" t="s">
        <v>1119</v>
      </c>
      <c r="C622" t="s">
        <v>1120</v>
      </c>
      <c r="D622" t="s">
        <v>596</v>
      </c>
      <c r="E622" t="s">
        <v>19</v>
      </c>
      <c r="F622" s="13" t="s">
        <v>585</v>
      </c>
      <c r="G622" s="14"/>
      <c r="H622" s="15">
        <v>0.43016000000000121</v>
      </c>
      <c r="I622" s="15">
        <v>2.4763100000000002</v>
      </c>
      <c r="J622" s="15">
        <v>48.940519999999999</v>
      </c>
      <c r="K622" s="15">
        <v>9.6149500000000039</v>
      </c>
      <c r="L622" s="15">
        <v>5.2104999999999988</v>
      </c>
      <c r="M622" s="15">
        <v>4.2886300000000013</v>
      </c>
      <c r="N622" s="15">
        <v>4.2973399999999984</v>
      </c>
      <c r="O622" s="15">
        <v>-86.039679999999976</v>
      </c>
      <c r="P622" s="15">
        <v>-77.780769999999976</v>
      </c>
      <c r="Q622" s="15">
        <v>-5.5427000000000008</v>
      </c>
      <c r="R622" s="15">
        <v>-51.020099999999992</v>
      </c>
      <c r="S622" s="15">
        <v>-51.190179999999991</v>
      </c>
      <c r="T622" s="15">
        <f t="shared" si="45"/>
        <v>-196.31501999999995</v>
      </c>
      <c r="U622" s="15">
        <v>-1.8408300000000015</v>
      </c>
      <c r="V622" s="15">
        <v>-50.667950000000012</v>
      </c>
      <c r="W622" s="15">
        <v>-41.920169999999992</v>
      </c>
      <c r="X622" s="15">
        <v>-2.5074100000000006</v>
      </c>
      <c r="Y622" s="15">
        <v>6.6673299999999998</v>
      </c>
      <c r="Z622" s="15">
        <v>-94.366690000000006</v>
      </c>
      <c r="AA622" s="15">
        <v>-40.16323000000002</v>
      </c>
      <c r="AB622" s="15">
        <v>-12.8079</v>
      </c>
      <c r="AC622" s="15">
        <v>-234.74205000000006</v>
      </c>
      <c r="AD622" s="15">
        <v>-3.0957199999999996</v>
      </c>
      <c r="AE622" s="15">
        <v>364.75104999999991</v>
      </c>
      <c r="AF622" s="15">
        <v>10.862460000000004</v>
      </c>
      <c r="AG622" s="15">
        <f t="shared" si="46"/>
        <v>-99.831110000000137</v>
      </c>
      <c r="AH622" s="15">
        <v>30.753909999999998</v>
      </c>
      <c r="AI622" s="15">
        <v>-1.5404199999999983</v>
      </c>
      <c r="AJ622" s="15">
        <v>13.247760000000001</v>
      </c>
      <c r="AK622" s="15">
        <v>11.106859999999999</v>
      </c>
      <c r="AL622" s="15">
        <v>-202.18103999999997</v>
      </c>
      <c r="AM622" s="15">
        <v>9.8221299999999871</v>
      </c>
      <c r="AN622" s="15">
        <v>-18.419009999999993</v>
      </c>
      <c r="AO622" s="15">
        <v>-29.53301999999999</v>
      </c>
      <c r="AP622" s="15">
        <v>9.1222800000000035</v>
      </c>
      <c r="AQ622" s="15">
        <v>10.486009999999998</v>
      </c>
      <c r="AR622" s="15">
        <v>1.2200899999999992</v>
      </c>
      <c r="AS622" s="15">
        <v>39.766139999999993</v>
      </c>
      <c r="AT622" s="15">
        <f t="shared" si="47"/>
        <v>-126.14831</v>
      </c>
      <c r="AU622" s="15">
        <v>36.316200683593749</v>
      </c>
      <c r="AV622" s="15">
        <v>5.1795400390625002</v>
      </c>
      <c r="AW622" s="15">
        <v>-32.011560241699222</v>
      </c>
      <c r="AX622" s="15">
        <v>5.4976899700164799</v>
      </c>
      <c r="AY622" s="15">
        <v>32.952250274658205</v>
      </c>
      <c r="AZ622" s="15">
        <v>0.51374998855590825</v>
      </c>
      <c r="BA622" s="15">
        <v>3.2194700012207029</v>
      </c>
      <c r="BB622" s="15">
        <v>1.0651600341796874</v>
      </c>
      <c r="BC622" s="15">
        <v>-7.4439986228942864E-2</v>
      </c>
      <c r="BD622" s="15">
        <v>0</v>
      </c>
      <c r="BE622" s="15">
        <v>0</v>
      </c>
      <c r="BF622" s="15">
        <v>-49.518640625000003</v>
      </c>
      <c r="BG622" s="15">
        <f t="shared" si="48"/>
        <v>3.1394201383590712</v>
      </c>
      <c r="BH622" t="str">
        <f t="shared" si="49"/>
        <v>RGEDIST</v>
      </c>
      <c r="BI622" t="str">
        <f>VLOOKUP(BH622,[2]Summary!$C$29:$C$56,1,0)</f>
        <v>RGEDist</v>
      </c>
      <c r="BJ622" s="16">
        <v>44562</v>
      </c>
    </row>
    <row r="623" spans="1:62" x14ac:dyDescent="0.25">
      <c r="A623" s="13" t="s">
        <v>1121</v>
      </c>
      <c r="B623" s="13" t="s">
        <v>1122</v>
      </c>
      <c r="C623" t="s">
        <v>1123</v>
      </c>
      <c r="D623" t="s">
        <v>596</v>
      </c>
      <c r="E623" t="s">
        <v>19</v>
      </c>
      <c r="F623" s="13" t="s">
        <v>22</v>
      </c>
      <c r="G623" s="14"/>
      <c r="H623" s="15">
        <v>0</v>
      </c>
      <c r="I623" s="15">
        <v>0</v>
      </c>
      <c r="J623" s="15">
        <v>0</v>
      </c>
      <c r="K623" s="15">
        <v>0</v>
      </c>
      <c r="L623" s="15">
        <v>0</v>
      </c>
      <c r="M623" s="15">
        <v>0</v>
      </c>
      <c r="N623" s="15">
        <v>0</v>
      </c>
      <c r="O623" s="15">
        <v>0</v>
      </c>
      <c r="P623" s="15">
        <v>0</v>
      </c>
      <c r="Q623" s="15">
        <v>0</v>
      </c>
      <c r="R623" s="15">
        <v>0</v>
      </c>
      <c r="S623" s="15">
        <v>0</v>
      </c>
      <c r="T623" s="15">
        <f t="shared" si="45"/>
        <v>0</v>
      </c>
      <c r="U623" s="15">
        <v>0</v>
      </c>
      <c r="V623" s="15">
        <v>0</v>
      </c>
      <c r="W623" s="15">
        <v>0</v>
      </c>
      <c r="X623" s="15">
        <v>0</v>
      </c>
      <c r="Y623" s="15">
        <v>0</v>
      </c>
      <c r="Z623" s="15">
        <v>0</v>
      </c>
      <c r="AA623" s="15">
        <v>0</v>
      </c>
      <c r="AB623" s="15">
        <v>0</v>
      </c>
      <c r="AC623" s="15">
        <v>0</v>
      </c>
      <c r="AD623" s="15">
        <v>0</v>
      </c>
      <c r="AE623" s="15">
        <v>0</v>
      </c>
      <c r="AF623" s="15">
        <v>0</v>
      </c>
      <c r="AG623" s="15">
        <f t="shared" si="46"/>
        <v>0</v>
      </c>
      <c r="AH623" s="15">
        <v>0</v>
      </c>
      <c r="AI623" s="15">
        <v>0</v>
      </c>
      <c r="AJ623" s="15">
        <v>0</v>
      </c>
      <c r="AK623" s="15">
        <v>0</v>
      </c>
      <c r="AL623" s="15">
        <v>0</v>
      </c>
      <c r="AM623" s="15">
        <v>0</v>
      </c>
      <c r="AN623" s="15">
        <v>0</v>
      </c>
      <c r="AO623" s="15">
        <v>0</v>
      </c>
      <c r="AP623" s="15">
        <v>0</v>
      </c>
      <c r="AQ623" s="15">
        <v>0</v>
      </c>
      <c r="AR623" s="15">
        <v>0</v>
      </c>
      <c r="AS623" s="15">
        <v>0</v>
      </c>
      <c r="AT623" s="15">
        <f t="shared" si="47"/>
        <v>0</v>
      </c>
      <c r="AU623" s="15">
        <v>0</v>
      </c>
      <c r="AV623" s="15">
        <v>0</v>
      </c>
      <c r="AW623" s="15">
        <v>0</v>
      </c>
      <c r="AX623" s="15">
        <v>0</v>
      </c>
      <c r="AY623" s="15">
        <v>0</v>
      </c>
      <c r="AZ623" s="15">
        <v>0</v>
      </c>
      <c r="BA623" s="15">
        <v>0</v>
      </c>
      <c r="BB623" s="15">
        <v>0</v>
      </c>
      <c r="BC623" s="15">
        <v>0</v>
      </c>
      <c r="BD623" s="15">
        <v>0</v>
      </c>
      <c r="BE623" s="15">
        <v>0</v>
      </c>
      <c r="BF623" s="15">
        <v>0</v>
      </c>
      <c r="BG623" s="15">
        <f t="shared" si="48"/>
        <v>0</v>
      </c>
      <c r="BH623" t="str">
        <f t="shared" si="49"/>
        <v>RGEDIST</v>
      </c>
      <c r="BI623" t="str">
        <f>VLOOKUP(BH623,[2]Summary!$C$29:$C$56,1,0)</f>
        <v>RGEDist</v>
      </c>
      <c r="BJ623" s="16">
        <v>44562</v>
      </c>
    </row>
    <row r="624" spans="1:62" x14ac:dyDescent="0.25">
      <c r="A624" s="13" t="s">
        <v>1124</v>
      </c>
      <c r="B624" s="13" t="s">
        <v>1125</v>
      </c>
      <c r="C624" s="35" t="s">
        <v>1126</v>
      </c>
      <c r="D624" t="s">
        <v>596</v>
      </c>
      <c r="E624" t="s">
        <v>301</v>
      </c>
      <c r="F624" s="13" t="s">
        <v>62</v>
      </c>
      <c r="G624" s="14"/>
      <c r="H624" s="15">
        <v>2.9960399999999998</v>
      </c>
      <c r="I624" s="15">
        <v>9.1573900000000013</v>
      </c>
      <c r="J624" s="15">
        <v>4.58378</v>
      </c>
      <c r="K624" s="15">
        <v>3.1112400000000004</v>
      </c>
      <c r="L624" s="15">
        <v>1.0818899999999998</v>
      </c>
      <c r="M624" s="15">
        <v>1.6993499999999999</v>
      </c>
      <c r="N624" s="15">
        <v>0</v>
      </c>
      <c r="O624" s="15">
        <v>602.57412999999997</v>
      </c>
      <c r="P624" s="15">
        <v>332.64454999999998</v>
      </c>
      <c r="Q624" s="15">
        <v>1.3044800000000001</v>
      </c>
      <c r="R624" s="15">
        <v>83.628489999999999</v>
      </c>
      <c r="S624" s="15">
        <v>3079.2525800000008</v>
      </c>
      <c r="T624" s="15">
        <f t="shared" si="45"/>
        <v>4122.0339200000008</v>
      </c>
      <c r="U624" s="15">
        <v>-636.78472999999997</v>
      </c>
      <c r="V624" s="15">
        <v>334.18696</v>
      </c>
      <c r="W624" s="15">
        <v>449.48117999999999</v>
      </c>
      <c r="X624" s="15">
        <v>142.51583000000002</v>
      </c>
      <c r="Y624" s="15">
        <v>15.169690000000001</v>
      </c>
      <c r="Z624" s="15">
        <v>26.044640000000001</v>
      </c>
      <c r="AA624" s="15">
        <v>307.84735999999998</v>
      </c>
      <c r="AB624" s="15">
        <v>223.28422999999998</v>
      </c>
      <c r="AC624" s="15">
        <v>12.15597</v>
      </c>
      <c r="AD624" s="15">
        <v>1.2664099999999998</v>
      </c>
      <c r="AE624" s="15">
        <v>14.92943</v>
      </c>
      <c r="AF624" s="15">
        <v>5.9044499999999998</v>
      </c>
      <c r="AG624" s="15">
        <f t="shared" si="46"/>
        <v>896.00142000000005</v>
      </c>
      <c r="AH624" s="15">
        <v>0</v>
      </c>
      <c r="AI624" s="15">
        <v>0</v>
      </c>
      <c r="AJ624" s="15">
        <v>0</v>
      </c>
      <c r="AK624" s="15">
        <v>0</v>
      </c>
      <c r="AL624" s="15">
        <v>0</v>
      </c>
      <c r="AM624" s="15">
        <v>0</v>
      </c>
      <c r="AN624" s="15">
        <v>0</v>
      </c>
      <c r="AO624" s="15">
        <v>0</v>
      </c>
      <c r="AP624" s="15">
        <v>0</v>
      </c>
      <c r="AQ624" s="15">
        <v>0</v>
      </c>
      <c r="AR624" s="15">
        <v>0</v>
      </c>
      <c r="AS624" s="15">
        <v>0</v>
      </c>
      <c r="AT624" s="15">
        <f t="shared" si="47"/>
        <v>0</v>
      </c>
      <c r="AU624" s="15">
        <v>0</v>
      </c>
      <c r="AV624" s="15">
        <v>0</v>
      </c>
      <c r="AW624" s="15">
        <v>0</v>
      </c>
      <c r="AX624" s="15">
        <v>0</v>
      </c>
      <c r="AY624" s="15">
        <v>0</v>
      </c>
      <c r="AZ624" s="15">
        <v>0</v>
      </c>
      <c r="BA624" s="15">
        <v>0</v>
      </c>
      <c r="BB624" s="15">
        <v>0</v>
      </c>
      <c r="BC624" s="15">
        <v>0</v>
      </c>
      <c r="BD624" s="15">
        <v>0</v>
      </c>
      <c r="BE624" s="15">
        <v>0</v>
      </c>
      <c r="BF624" s="15">
        <v>0</v>
      </c>
      <c r="BG624" s="15">
        <f t="shared" si="48"/>
        <v>0</v>
      </c>
      <c r="BH624" t="str">
        <f t="shared" si="49"/>
        <v>RGECommon</v>
      </c>
      <c r="BI624" t="str">
        <f>VLOOKUP(BH624,[2]Summary!$C$29:$C$56,1,0)</f>
        <v>RGECommon</v>
      </c>
      <c r="BJ624" s="16">
        <v>43831</v>
      </c>
    </row>
    <row r="625" spans="1:62" x14ac:dyDescent="0.25">
      <c r="A625" s="13" t="s">
        <v>1127</v>
      </c>
      <c r="B625" s="13" t="s">
        <v>1128</v>
      </c>
      <c r="C625" s="35" t="s">
        <v>1129</v>
      </c>
      <c r="D625" t="s">
        <v>596</v>
      </c>
      <c r="E625" t="s">
        <v>301</v>
      </c>
      <c r="F625" s="13" t="s">
        <v>62</v>
      </c>
      <c r="G625" s="14"/>
      <c r="H625" s="15">
        <v>0</v>
      </c>
      <c r="I625" s="15">
        <v>0</v>
      </c>
      <c r="J625" s="15">
        <v>0.11854000000000001</v>
      </c>
      <c r="K625" s="15">
        <v>0</v>
      </c>
      <c r="L625" s="15">
        <v>0</v>
      </c>
      <c r="M625" s="15">
        <v>2.4663499999999998</v>
      </c>
      <c r="N625" s="15">
        <v>0.64072000000000007</v>
      </c>
      <c r="O625" s="15">
        <v>0.16018000000000002</v>
      </c>
      <c r="P625" s="15">
        <v>15.464969999999999</v>
      </c>
      <c r="Q625" s="15">
        <v>97.501400000000004</v>
      </c>
      <c r="R625" s="15">
        <v>61.601549999999996</v>
      </c>
      <c r="S625" s="15">
        <v>123.54056999999999</v>
      </c>
      <c r="T625" s="15">
        <f t="shared" si="45"/>
        <v>301.49428</v>
      </c>
      <c r="U625" s="15">
        <v>0.43387999999999999</v>
      </c>
      <c r="V625" s="15">
        <v>0.43387999999999999</v>
      </c>
      <c r="W625" s="15">
        <v>-0.86775999999999998</v>
      </c>
      <c r="X625" s="15">
        <v>9.73996</v>
      </c>
      <c r="Y625" s="15">
        <v>5.54603</v>
      </c>
      <c r="Z625" s="15">
        <v>-2.2079999999999999E-2</v>
      </c>
      <c r="AA625" s="15">
        <v>0</v>
      </c>
      <c r="AB625" s="15">
        <v>0</v>
      </c>
      <c r="AC625" s="15">
        <v>7.70031</v>
      </c>
      <c r="AD625" s="15">
        <v>0.85559000000000007</v>
      </c>
      <c r="AE625" s="15">
        <v>0.85559000000000007</v>
      </c>
      <c r="AF625" s="15">
        <v>2.76546</v>
      </c>
      <c r="AG625" s="15">
        <f t="shared" si="46"/>
        <v>27.440859999999997</v>
      </c>
      <c r="AH625" s="15">
        <v>0.86841000000000002</v>
      </c>
      <c r="AI625" s="15">
        <v>0.86841000000000002</v>
      </c>
      <c r="AJ625" s="15">
        <v>-1.73682</v>
      </c>
      <c r="AK625" s="15">
        <v>0</v>
      </c>
      <c r="AL625" s="15">
        <v>0</v>
      </c>
      <c r="AM625" s="15">
        <v>0</v>
      </c>
      <c r="AN625" s="15">
        <v>0</v>
      </c>
      <c r="AO625" s="15">
        <v>1.6084400000000001</v>
      </c>
      <c r="AP625" s="15">
        <v>-5.5844700000000005</v>
      </c>
      <c r="AQ625" s="15">
        <v>-0.62061999999999995</v>
      </c>
      <c r="AR625" s="15">
        <v>-0.62061999999999995</v>
      </c>
      <c r="AS625" s="15">
        <v>6.8753000000000002</v>
      </c>
      <c r="AT625" s="15">
        <f t="shared" si="47"/>
        <v>1.6580300000000001</v>
      </c>
      <c r="AU625" s="15">
        <v>-0.60203997802734377</v>
      </c>
      <c r="AV625" s="15">
        <v>-0.60203997802734377</v>
      </c>
      <c r="AW625" s="15">
        <v>-0.60203997802734377</v>
      </c>
      <c r="AX625" s="15">
        <v>-0.60203997802734377</v>
      </c>
      <c r="AY625" s="15">
        <v>-0.60203997802734377</v>
      </c>
      <c r="AZ625" s="15">
        <v>-0.60203997802734377</v>
      </c>
      <c r="BA625" s="15">
        <v>10.111559631347657</v>
      </c>
      <c r="BB625" s="15">
        <v>-0.60203997802734377</v>
      </c>
      <c r="BC625" s="15">
        <v>4.8408500976562499</v>
      </c>
      <c r="BD625" s="15">
        <v>0</v>
      </c>
      <c r="BE625" s="15">
        <v>10</v>
      </c>
      <c r="BF625" s="15">
        <v>0</v>
      </c>
      <c r="BG625" s="15">
        <f t="shared" si="48"/>
        <v>20.738129882812501</v>
      </c>
      <c r="BH625" t="str">
        <f t="shared" si="49"/>
        <v>RGECommon</v>
      </c>
      <c r="BI625" t="str">
        <f>VLOOKUP(BH625,[2]Summary!$C$29:$C$56,1,0)</f>
        <v>RGECommon</v>
      </c>
      <c r="BJ625" s="16">
        <v>44531</v>
      </c>
    </row>
    <row r="626" spans="1:62" x14ac:dyDescent="0.25">
      <c r="A626" s="13" t="s">
        <v>1130</v>
      </c>
      <c r="B626" s="13" t="s">
        <v>1131</v>
      </c>
      <c r="C626" s="35" t="s">
        <v>1132</v>
      </c>
      <c r="D626" t="s">
        <v>595</v>
      </c>
      <c r="E626" t="s">
        <v>301</v>
      </c>
      <c r="F626" s="13" t="s">
        <v>62</v>
      </c>
      <c r="G626" s="14"/>
      <c r="H626" s="15">
        <v>0</v>
      </c>
      <c r="I626" s="15">
        <v>0</v>
      </c>
      <c r="J626" s="15">
        <v>0</v>
      </c>
      <c r="K626" s="15">
        <v>0</v>
      </c>
      <c r="L626" s="15">
        <v>0</v>
      </c>
      <c r="M626" s="15">
        <v>0</v>
      </c>
      <c r="N626" s="15">
        <v>0</v>
      </c>
      <c r="O626" s="15">
        <v>0</v>
      </c>
      <c r="P626" s="15">
        <v>0</v>
      </c>
      <c r="Q626" s="15">
        <v>0</v>
      </c>
      <c r="R626" s="15">
        <v>0</v>
      </c>
      <c r="S626" s="15">
        <v>0</v>
      </c>
      <c r="T626" s="15">
        <f t="shared" si="45"/>
        <v>0</v>
      </c>
      <c r="U626" s="15">
        <v>0</v>
      </c>
      <c r="V626" s="15">
        <v>0</v>
      </c>
      <c r="W626" s="15">
        <v>0</v>
      </c>
      <c r="X626" s="15">
        <v>0</v>
      </c>
      <c r="Y626" s="15">
        <v>0</v>
      </c>
      <c r="Z626" s="15">
        <v>0</v>
      </c>
      <c r="AA626" s="15">
        <v>0</v>
      </c>
      <c r="AB626" s="15">
        <v>0</v>
      </c>
      <c r="AC626" s="15">
        <v>0</v>
      </c>
      <c r="AD626" s="15">
        <v>0</v>
      </c>
      <c r="AE626" s="15">
        <v>0</v>
      </c>
      <c r="AF626" s="15">
        <v>0</v>
      </c>
      <c r="AG626" s="15">
        <f t="shared" si="46"/>
        <v>0</v>
      </c>
      <c r="AH626" s="15">
        <v>0</v>
      </c>
      <c r="AI626" s="15">
        <v>8.7577299999999987</v>
      </c>
      <c r="AJ626" s="15">
        <v>0</v>
      </c>
      <c r="AK626" s="15">
        <v>0</v>
      </c>
      <c r="AL626" s="15">
        <v>0</v>
      </c>
      <c r="AM626" s="15">
        <v>0</v>
      </c>
      <c r="AN626" s="15">
        <v>0</v>
      </c>
      <c r="AO626" s="15">
        <v>0</v>
      </c>
      <c r="AP626" s="15">
        <v>0</v>
      </c>
      <c r="AQ626" s="15">
        <v>0</v>
      </c>
      <c r="AR626" s="15">
        <v>0</v>
      </c>
      <c r="AS626" s="15">
        <v>0</v>
      </c>
      <c r="AT626" s="15">
        <f t="shared" si="47"/>
        <v>8.7577299999999987</v>
      </c>
      <c r="AU626" s="15">
        <v>0</v>
      </c>
      <c r="AV626" s="15">
        <v>0</v>
      </c>
      <c r="AW626" s="15">
        <v>0</v>
      </c>
      <c r="AX626" s="15">
        <v>0</v>
      </c>
      <c r="AY626" s="15">
        <v>0</v>
      </c>
      <c r="AZ626" s="15">
        <v>0</v>
      </c>
      <c r="BA626" s="15">
        <v>0</v>
      </c>
      <c r="BB626" s="15">
        <v>0</v>
      </c>
      <c r="BC626" s="15">
        <v>0</v>
      </c>
      <c r="BD626" s="15">
        <v>0</v>
      </c>
      <c r="BE626" s="15">
        <v>0</v>
      </c>
      <c r="BF626" s="15">
        <v>0</v>
      </c>
      <c r="BG626" s="15">
        <f t="shared" si="48"/>
        <v>0</v>
      </c>
      <c r="BH626" t="str">
        <f t="shared" si="49"/>
        <v>CMPCommon</v>
      </c>
      <c r="BI626" t="str">
        <f>VLOOKUP(BH626,[2]Summary!$C$29:$C$56,1,0)</f>
        <v>CMPCommon</v>
      </c>
      <c r="BJ626" s="16">
        <v>44197</v>
      </c>
    </row>
    <row r="627" spans="1:62" x14ac:dyDescent="0.25">
      <c r="A627" s="13" t="s">
        <v>1133</v>
      </c>
      <c r="B627" s="13" t="s">
        <v>819</v>
      </c>
      <c r="C627" s="35" t="s">
        <v>820</v>
      </c>
      <c r="D627" t="s">
        <v>595</v>
      </c>
      <c r="E627" t="s">
        <v>301</v>
      </c>
      <c r="F627" s="13" t="s">
        <v>60</v>
      </c>
      <c r="G627" s="14"/>
      <c r="H627" s="15">
        <v>0</v>
      </c>
      <c r="I627" s="15">
        <v>0</v>
      </c>
      <c r="J627" s="15">
        <v>0</v>
      </c>
      <c r="K627" s="15">
        <v>0</v>
      </c>
      <c r="L627" s="15">
        <v>29.479659999999999</v>
      </c>
      <c r="M627" s="15">
        <v>70.488720000000001</v>
      </c>
      <c r="N627" s="15">
        <v>1204.1888700000002</v>
      </c>
      <c r="O627" s="15">
        <v>205.28869</v>
      </c>
      <c r="P627" s="15">
        <v>102.83362</v>
      </c>
      <c r="Q627" s="15">
        <v>0</v>
      </c>
      <c r="R627" s="15">
        <v>10.00517</v>
      </c>
      <c r="S627" s="15">
        <v>32.857009999999995</v>
      </c>
      <c r="T627" s="15">
        <f t="shared" si="45"/>
        <v>1655.1417400000003</v>
      </c>
      <c r="U627" s="15">
        <v>0</v>
      </c>
      <c r="V627" s="15">
        <v>1.2070000000000001</v>
      </c>
      <c r="W627" s="15">
        <v>0</v>
      </c>
      <c r="X627" s="15">
        <v>0</v>
      </c>
      <c r="Y627" s="15">
        <v>3.0633400000000002</v>
      </c>
      <c r="Z627" s="15">
        <v>0</v>
      </c>
      <c r="AA627" s="15">
        <v>990.27562</v>
      </c>
      <c r="AB627" s="15">
        <v>0</v>
      </c>
      <c r="AC627" s="15">
        <v>238.21735999999999</v>
      </c>
      <c r="AD627" s="15">
        <v>0</v>
      </c>
      <c r="AE627" s="15">
        <v>190.57604000000001</v>
      </c>
      <c r="AF627" s="15">
        <v>42.257739999999998</v>
      </c>
      <c r="AG627" s="15">
        <f t="shared" si="46"/>
        <v>1465.5971</v>
      </c>
      <c r="AH627" s="15">
        <v>10.008469999999999</v>
      </c>
      <c r="AI627" s="15">
        <v>0</v>
      </c>
      <c r="AJ627" s="15">
        <v>12</v>
      </c>
      <c r="AK627" s="15">
        <v>0</v>
      </c>
      <c r="AL627" s="15">
        <v>0</v>
      </c>
      <c r="AM627" s="15">
        <v>74.74991</v>
      </c>
      <c r="AN627" s="15">
        <v>0</v>
      </c>
      <c r="AO627" s="15">
        <v>3.5832299999999999</v>
      </c>
      <c r="AP627" s="15">
        <v>0</v>
      </c>
      <c r="AQ627" s="15">
        <v>0</v>
      </c>
      <c r="AR627" s="15">
        <v>0</v>
      </c>
      <c r="AS627" s="15">
        <v>102.4</v>
      </c>
      <c r="AT627" s="15">
        <f t="shared" si="47"/>
        <v>202.74161000000001</v>
      </c>
      <c r="AU627" s="15">
        <v>0</v>
      </c>
      <c r="AV627" s="15">
        <v>0</v>
      </c>
      <c r="AW627" s="15">
        <v>0</v>
      </c>
      <c r="AX627" s="15">
        <v>0</v>
      </c>
      <c r="AY627" s="15">
        <v>0</v>
      </c>
      <c r="AZ627" s="15">
        <v>0</v>
      </c>
      <c r="BA627" s="15">
        <v>0</v>
      </c>
      <c r="BB627" s="15">
        <v>0</v>
      </c>
      <c r="BC627" s="15">
        <v>0</v>
      </c>
      <c r="BD627" s="15">
        <v>0</v>
      </c>
      <c r="BE627" s="15">
        <v>0</v>
      </c>
      <c r="BF627" s="15">
        <v>0</v>
      </c>
      <c r="BG627" s="15">
        <f t="shared" si="48"/>
        <v>0</v>
      </c>
      <c r="BH627" t="str">
        <f t="shared" si="49"/>
        <v>CMPCommon</v>
      </c>
      <c r="BI627" t="str">
        <f>VLOOKUP(BH627,[2]Summary!$C$29:$C$56,1,0)</f>
        <v>CMPCommon</v>
      </c>
      <c r="BJ627" s="16">
        <v>44197</v>
      </c>
    </row>
    <row r="628" spans="1:62" x14ac:dyDescent="0.25">
      <c r="A628" s="13" t="s">
        <v>1134</v>
      </c>
      <c r="B628" s="13" t="s">
        <v>1135</v>
      </c>
      <c r="C628" s="35" t="s">
        <v>1136</v>
      </c>
      <c r="D628" t="s">
        <v>596</v>
      </c>
      <c r="E628" t="s">
        <v>19</v>
      </c>
      <c r="F628" s="13" t="s">
        <v>22</v>
      </c>
      <c r="G628" s="14" t="s">
        <v>25</v>
      </c>
      <c r="H628" s="15">
        <v>11.63531</v>
      </c>
      <c r="I628" s="15">
        <v>42.137479999999996</v>
      </c>
      <c r="J628" s="15">
        <v>-3.2773100000000017</v>
      </c>
      <c r="K628" s="15">
        <v>12.96382</v>
      </c>
      <c r="L628" s="15">
        <v>5.5477499999999997</v>
      </c>
      <c r="M628" s="15">
        <v>13.40161</v>
      </c>
      <c r="N628" s="15">
        <v>2.9608400000000001</v>
      </c>
      <c r="O628" s="15">
        <v>9.7408800000000006</v>
      </c>
      <c r="P628" s="15">
        <v>22.614259999999998</v>
      </c>
      <c r="Q628" s="15">
        <v>0</v>
      </c>
      <c r="R628" s="15">
        <v>0.78519000000000017</v>
      </c>
      <c r="S628" s="15">
        <v>-1.1094700000000002</v>
      </c>
      <c r="T628" s="15">
        <f t="shared" si="45"/>
        <v>117.40036000000001</v>
      </c>
      <c r="U628" s="15">
        <v>0</v>
      </c>
      <c r="V628" s="15">
        <v>0</v>
      </c>
      <c r="W628" s="15">
        <v>0</v>
      </c>
      <c r="X628" s="15">
        <v>0</v>
      </c>
      <c r="Y628" s="15">
        <v>80.679069999999996</v>
      </c>
      <c r="Z628" s="15">
        <v>0.33452999999999999</v>
      </c>
      <c r="AA628" s="15">
        <v>0</v>
      </c>
      <c r="AB628" s="15">
        <v>0</v>
      </c>
      <c r="AC628" s="15">
        <v>-1.3073599999999996</v>
      </c>
      <c r="AD628" s="15">
        <v>0</v>
      </c>
      <c r="AE628" s="15">
        <v>0</v>
      </c>
      <c r="AF628" s="15">
        <v>-0.7656599999999999</v>
      </c>
      <c r="AG628" s="15">
        <f t="shared" si="46"/>
        <v>78.940579999999997</v>
      </c>
      <c r="AH628" s="15">
        <v>0</v>
      </c>
      <c r="AI628" s="15">
        <v>0</v>
      </c>
      <c r="AJ628" s="15">
        <v>0</v>
      </c>
      <c r="AK628" s="15">
        <v>0</v>
      </c>
      <c r="AL628" s="15">
        <v>0</v>
      </c>
      <c r="AM628" s="15">
        <v>0</v>
      </c>
      <c r="AN628" s="15">
        <v>0</v>
      </c>
      <c r="AO628" s="15">
        <v>0</v>
      </c>
      <c r="AP628" s="15">
        <v>0</v>
      </c>
      <c r="AQ628" s="15">
        <v>0</v>
      </c>
      <c r="AR628" s="15">
        <v>0</v>
      </c>
      <c r="AS628" s="15">
        <v>-0.94499999999999995</v>
      </c>
      <c r="AT628" s="15">
        <f t="shared" si="47"/>
        <v>-0.94499999999999995</v>
      </c>
      <c r="AU628" s="15">
        <v>0</v>
      </c>
      <c r="AV628" s="15">
        <v>0</v>
      </c>
      <c r="AW628" s="15">
        <v>0</v>
      </c>
      <c r="AX628" s="15">
        <v>0</v>
      </c>
      <c r="AY628" s="15">
        <v>0</v>
      </c>
      <c r="AZ628" s="15">
        <v>0</v>
      </c>
      <c r="BA628" s="15">
        <v>0</v>
      </c>
      <c r="BB628" s="15">
        <v>0</v>
      </c>
      <c r="BC628" s="15">
        <v>0</v>
      </c>
      <c r="BD628" s="15">
        <v>0</v>
      </c>
      <c r="BE628" s="15">
        <v>0</v>
      </c>
      <c r="BF628" s="15">
        <v>0</v>
      </c>
      <c r="BG628" s="15">
        <f t="shared" si="48"/>
        <v>0</v>
      </c>
      <c r="BH628" t="str">
        <f t="shared" si="49"/>
        <v>RGEDIST</v>
      </c>
      <c r="BI628" t="str">
        <f>VLOOKUP(BH628,[2]Summary!$C$29:$C$56,1,0)</f>
        <v>RGEDist</v>
      </c>
      <c r="BJ628" s="16">
        <v>44197</v>
      </c>
    </row>
    <row r="629" spans="1:62" x14ac:dyDescent="0.25">
      <c r="A629" s="13" t="s">
        <v>1137</v>
      </c>
      <c r="B629" s="13" t="s">
        <v>1138</v>
      </c>
      <c r="C629" s="35" t="s">
        <v>1139</v>
      </c>
      <c r="D629" t="s">
        <v>596</v>
      </c>
      <c r="E629" t="s">
        <v>475</v>
      </c>
      <c r="F629" s="13" t="s">
        <v>302</v>
      </c>
      <c r="G629" s="14"/>
      <c r="H629" s="15">
        <v>0.46168000000000031</v>
      </c>
      <c r="I629" s="15">
        <v>1.2552300000000001</v>
      </c>
      <c r="J629" s="15">
        <v>24.53989</v>
      </c>
      <c r="K629" s="15">
        <v>5.0450100000000013</v>
      </c>
      <c r="L629" s="15">
        <v>9.4802900000000001</v>
      </c>
      <c r="M629" s="15">
        <v>3.5774799999999995</v>
      </c>
      <c r="N629" s="15">
        <v>5.8162299999999991</v>
      </c>
      <c r="O629" s="15">
        <v>3.0033100000000004</v>
      </c>
      <c r="P629" s="15">
        <v>1.243479999999999</v>
      </c>
      <c r="Q629" s="15">
        <v>3.7864400000000016</v>
      </c>
      <c r="R629" s="15">
        <v>0.90265000000000006</v>
      </c>
      <c r="S629" s="15">
        <v>6.3789799999999985</v>
      </c>
      <c r="T629" s="15">
        <f t="shared" si="45"/>
        <v>65.490669999999994</v>
      </c>
      <c r="U629" s="15">
        <v>1.06E-3</v>
      </c>
      <c r="V629" s="15">
        <v>0.68139999999999989</v>
      </c>
      <c r="W629" s="15">
        <v>-2.8509999999999876E-2</v>
      </c>
      <c r="X629" s="15">
        <v>9.8720000000000002E-2</v>
      </c>
      <c r="Y629" s="15">
        <v>0.56564999999999999</v>
      </c>
      <c r="Z629" s="15">
        <v>3.2903100000000003</v>
      </c>
      <c r="AA629" s="15">
        <v>4.6438600000000001</v>
      </c>
      <c r="AB629" s="15">
        <v>3.5662400000000005</v>
      </c>
      <c r="AC629" s="15">
        <v>3.6100499999999998</v>
      </c>
      <c r="AD629" s="15">
        <v>3.7076500000000001</v>
      </c>
      <c r="AE629" s="15">
        <v>4.0837400000000006</v>
      </c>
      <c r="AF629" s="15">
        <v>3.9186200000000002</v>
      </c>
      <c r="AG629" s="15">
        <f t="shared" si="46"/>
        <v>28.138790000000004</v>
      </c>
      <c r="AH629" s="15">
        <v>7.8599999999999001E-3</v>
      </c>
      <c r="AI629" s="15">
        <v>0.81683000000000006</v>
      </c>
      <c r="AJ629" s="15">
        <v>3.8288500000000005</v>
      </c>
      <c r="AK629" s="15">
        <v>1.66371</v>
      </c>
      <c r="AL629" s="15">
        <v>10.27858</v>
      </c>
      <c r="AM629" s="15">
        <v>-10.324679999999997</v>
      </c>
      <c r="AN629" s="15">
        <v>1.4020899999999998</v>
      </c>
      <c r="AO629" s="15">
        <v>-0.94687999999999972</v>
      </c>
      <c r="AP629" s="15">
        <v>0.48566999999999982</v>
      </c>
      <c r="AQ629" s="15">
        <v>5.5860000000000003</v>
      </c>
      <c r="AR629" s="15">
        <v>-1.3898999999999995</v>
      </c>
      <c r="AS629" s="15">
        <v>2.4283399999999999</v>
      </c>
      <c r="AT629" s="15">
        <f t="shared" si="47"/>
        <v>13.836470000000002</v>
      </c>
      <c r="AU629" s="15">
        <v>0.69664000928401948</v>
      </c>
      <c r="AV629" s="15">
        <v>11.535740144729614</v>
      </c>
      <c r="AW629" s="15">
        <v>7.6493797788619995</v>
      </c>
      <c r="AX629" s="15">
        <v>-2.7633099746704102</v>
      </c>
      <c r="AY629" s="15">
        <v>-1.427650017797947</v>
      </c>
      <c r="AZ629" s="15">
        <v>5.7308700447082517</v>
      </c>
      <c r="BA629" s="15">
        <v>-0.75244003295898443</v>
      </c>
      <c r="BB629" s="15">
        <v>5.1980098257064817</v>
      </c>
      <c r="BC629" s="15">
        <v>6.2652701301574707</v>
      </c>
      <c r="BD629" s="15">
        <v>2</v>
      </c>
      <c r="BE629" s="15">
        <v>2</v>
      </c>
      <c r="BF629" s="15">
        <v>2</v>
      </c>
      <c r="BG629" s="15">
        <f t="shared" si="48"/>
        <v>38.132509908020495</v>
      </c>
      <c r="BH629" t="str">
        <f t="shared" si="49"/>
        <v>RGEGas</v>
      </c>
      <c r="BI629" t="str">
        <f>VLOOKUP(BH629,[2]Summary!$C$29:$C$56,1,0)</f>
        <v>RGEGas</v>
      </c>
      <c r="BJ629" s="16">
        <v>44562</v>
      </c>
    </row>
    <row r="630" spans="1:62" x14ac:dyDescent="0.25">
      <c r="A630" s="13" t="s">
        <v>1140</v>
      </c>
      <c r="B630" s="13" t="s">
        <v>1141</v>
      </c>
      <c r="C630" s="35" t="s">
        <v>1142</v>
      </c>
      <c r="D630" t="s">
        <v>596</v>
      </c>
      <c r="E630" t="s">
        <v>301</v>
      </c>
      <c r="F630" s="13" t="s">
        <v>62</v>
      </c>
      <c r="G630" s="14"/>
      <c r="H630" s="15">
        <v>-27.700050000000001</v>
      </c>
      <c r="I630" s="15">
        <v>56.933150000000005</v>
      </c>
      <c r="J630" s="15">
        <v>13.69617</v>
      </c>
      <c r="K630" s="15">
        <v>55.496950000000005</v>
      </c>
      <c r="L630" s="15">
        <v>0</v>
      </c>
      <c r="M630" s="15">
        <v>18.532790000000002</v>
      </c>
      <c r="N630" s="15">
        <v>0</v>
      </c>
      <c r="O630" s="15">
        <v>20.43976</v>
      </c>
      <c r="P630" s="15">
        <v>246.13791999999998</v>
      </c>
      <c r="Q630" s="15">
        <v>151.88502999999997</v>
      </c>
      <c r="R630" s="15">
        <v>46.16769</v>
      </c>
      <c r="S630" s="15">
        <v>159.59098999999998</v>
      </c>
      <c r="T630" s="15">
        <f t="shared" si="45"/>
        <v>741.18039999999996</v>
      </c>
      <c r="U630" s="15">
        <v>-166.94164000000001</v>
      </c>
      <c r="V630" s="15">
        <v>8.8083600000000004</v>
      </c>
      <c r="W630" s="15">
        <v>256.28759000000002</v>
      </c>
      <c r="X630" s="15">
        <v>25.021240000000002</v>
      </c>
      <c r="Y630" s="15">
        <v>20.04036</v>
      </c>
      <c r="Z630" s="15">
        <v>-2.59666</v>
      </c>
      <c r="AA630" s="15">
        <v>64.809910000000002</v>
      </c>
      <c r="AB630" s="15">
        <v>14.509930000000001</v>
      </c>
      <c r="AC630" s="15">
        <v>74.129820000000009</v>
      </c>
      <c r="AD630" s="15">
        <v>84.586330000000004</v>
      </c>
      <c r="AE630" s="15">
        <v>16.931810000000002</v>
      </c>
      <c r="AF630" s="15">
        <v>78.990519999999989</v>
      </c>
      <c r="AG630" s="15">
        <f t="shared" si="46"/>
        <v>474.57757000000004</v>
      </c>
      <c r="AH630" s="15">
        <v>8.3203600000000009</v>
      </c>
      <c r="AI630" s="15">
        <v>32.570740000000001</v>
      </c>
      <c r="AJ630" s="15">
        <v>22.882960000000001</v>
      </c>
      <c r="AK630" s="15">
        <v>36.650330000000004</v>
      </c>
      <c r="AL630" s="15">
        <v>21.998449999999998</v>
      </c>
      <c r="AM630" s="15">
        <v>23.76604</v>
      </c>
      <c r="AN630" s="15">
        <v>4.21068</v>
      </c>
      <c r="AO630" s="15">
        <v>8.3123700000000014</v>
      </c>
      <c r="AP630" s="15">
        <v>17.77646</v>
      </c>
      <c r="AQ630" s="15">
        <v>5.8002000000000002</v>
      </c>
      <c r="AR630" s="15">
        <v>16.894929999999999</v>
      </c>
      <c r="AS630" s="15">
        <v>7.6040800000000015</v>
      </c>
      <c r="AT630" s="15">
        <f t="shared" si="47"/>
        <v>206.78759999999997</v>
      </c>
      <c r="AU630" s="15">
        <v>4.6611401367187497</v>
      </c>
      <c r="AV630" s="15">
        <v>7.4606398925781248</v>
      </c>
      <c r="AW630" s="15">
        <v>6.9628701171875003</v>
      </c>
      <c r="AX630" s="15">
        <v>7.6540200195312504</v>
      </c>
      <c r="AY630" s="15">
        <v>11.257729736328125</v>
      </c>
      <c r="AZ630" s="15">
        <v>3.5155400390625</v>
      </c>
      <c r="BA630" s="15">
        <v>15.307969970703125</v>
      </c>
      <c r="BB630" s="15">
        <v>8.1044902343749996</v>
      </c>
      <c r="BC630" s="15">
        <v>18.566959106445314</v>
      </c>
      <c r="BD630" s="15">
        <v>11.231</v>
      </c>
      <c r="BE630" s="15">
        <v>15.019</v>
      </c>
      <c r="BF630" s="15">
        <v>15.257</v>
      </c>
      <c r="BG630" s="15">
        <f t="shared" si="48"/>
        <v>124.99835925292969</v>
      </c>
      <c r="BH630" t="str">
        <f t="shared" si="49"/>
        <v>RGECommon</v>
      </c>
      <c r="BI630" t="str">
        <f>VLOOKUP(BH630,[2]Summary!$C$29:$C$56,1,0)</f>
        <v>RGECommon</v>
      </c>
      <c r="BJ630" s="16">
        <v>44562</v>
      </c>
    </row>
    <row r="631" spans="1:62" x14ac:dyDescent="0.25">
      <c r="A631" s="13" t="s">
        <v>1143</v>
      </c>
      <c r="B631" s="13" t="s">
        <v>919</v>
      </c>
      <c r="C631" s="35" t="s">
        <v>920</v>
      </c>
      <c r="D631" t="s">
        <v>596</v>
      </c>
      <c r="E631" t="s">
        <v>301</v>
      </c>
      <c r="F631" s="13" t="s">
        <v>33</v>
      </c>
      <c r="G631" s="14"/>
      <c r="H631" s="15">
        <v>0</v>
      </c>
      <c r="I631" s="15">
        <v>0</v>
      </c>
      <c r="J631" s="15">
        <v>0</v>
      </c>
      <c r="K631" s="15">
        <v>0</v>
      </c>
      <c r="L631" s="15">
        <v>0</v>
      </c>
      <c r="M631" s="15">
        <v>0</v>
      </c>
      <c r="N631" s="15">
        <v>0</v>
      </c>
      <c r="O631" s="15">
        <v>0</v>
      </c>
      <c r="P631" s="15">
        <v>0</v>
      </c>
      <c r="Q631" s="15">
        <v>0</v>
      </c>
      <c r="R631" s="15">
        <v>0</v>
      </c>
      <c r="S631" s="15">
        <v>67.368139999999997</v>
      </c>
      <c r="T631" s="15">
        <f t="shared" si="45"/>
        <v>67.368139999999997</v>
      </c>
      <c r="U631" s="15">
        <v>0</v>
      </c>
      <c r="V631" s="15">
        <v>0</v>
      </c>
      <c r="W631" s="15">
        <v>41.27129</v>
      </c>
      <c r="X631" s="15">
        <v>2.02529</v>
      </c>
      <c r="Y631" s="15">
        <v>120.30330000000001</v>
      </c>
      <c r="Z631" s="15">
        <v>13.55945</v>
      </c>
      <c r="AA631" s="15">
        <v>3.8830100000000001</v>
      </c>
      <c r="AB631" s="15">
        <v>2.1544400000000001</v>
      </c>
      <c r="AC631" s="15">
        <v>42.850070000000002</v>
      </c>
      <c r="AD631" s="15">
        <v>6.5148799999999989</v>
      </c>
      <c r="AE631" s="15">
        <v>61.251089999999998</v>
      </c>
      <c r="AF631" s="15">
        <v>9.5870300000000004</v>
      </c>
      <c r="AG631" s="15">
        <f t="shared" si="46"/>
        <v>303.39985000000001</v>
      </c>
      <c r="AH631" s="15">
        <v>1.5619999999999998E-2</v>
      </c>
      <c r="AI631" s="15">
        <v>1.98193</v>
      </c>
      <c r="AJ631" s="15">
        <v>0.19541999999999998</v>
      </c>
      <c r="AK631" s="15">
        <v>0</v>
      </c>
      <c r="AL631" s="15">
        <v>0.67030000000000001</v>
      </c>
      <c r="AM631" s="15">
        <v>0</v>
      </c>
      <c r="AN631" s="15">
        <v>0.10521</v>
      </c>
      <c r="AO631" s="15">
        <v>0</v>
      </c>
      <c r="AP631" s="15">
        <v>3.9750000000000001E-2</v>
      </c>
      <c r="AQ631" s="15">
        <v>-1.5619999999999998E-2</v>
      </c>
      <c r="AR631" s="15">
        <v>1.00545</v>
      </c>
      <c r="AS631" s="15">
        <v>0.46920999999999996</v>
      </c>
      <c r="AT631" s="15">
        <f t="shared" si="47"/>
        <v>4.4672700000000001</v>
      </c>
      <c r="AU631" s="15">
        <v>0</v>
      </c>
      <c r="AV631" s="15">
        <v>0</v>
      </c>
      <c r="AW631" s="15">
        <v>0</v>
      </c>
      <c r="AX631" s="15">
        <v>0</v>
      </c>
      <c r="AY631" s="15">
        <v>0</v>
      </c>
      <c r="AZ631" s="15">
        <v>0</v>
      </c>
      <c r="BA631" s="15">
        <v>0</v>
      </c>
      <c r="BB631" s="15">
        <v>0</v>
      </c>
      <c r="BC631" s="15">
        <v>0</v>
      </c>
      <c r="BD631" s="15">
        <v>0</v>
      </c>
      <c r="BE631" s="15">
        <v>0</v>
      </c>
      <c r="BF631" s="15">
        <v>0</v>
      </c>
      <c r="BG631" s="15">
        <f t="shared" si="48"/>
        <v>0</v>
      </c>
      <c r="BH631" t="str">
        <f t="shared" si="49"/>
        <v>RGECommon</v>
      </c>
      <c r="BI631" t="str">
        <f>VLOOKUP(BH631,[2]Summary!$C$29:$C$56,1,0)</f>
        <v>RGECommon</v>
      </c>
      <c r="BJ631" s="16">
        <v>44197</v>
      </c>
    </row>
    <row r="632" spans="1:62" x14ac:dyDescent="0.25">
      <c r="A632" s="13" t="s">
        <v>1144</v>
      </c>
      <c r="B632" s="13" t="s">
        <v>922</v>
      </c>
      <c r="C632" s="35" t="s">
        <v>923</v>
      </c>
      <c r="D632" t="s">
        <v>596</v>
      </c>
      <c r="E632" t="s">
        <v>301</v>
      </c>
      <c r="F632" s="13" t="s">
        <v>33</v>
      </c>
      <c r="G632" s="14"/>
      <c r="H632" s="15">
        <v>0</v>
      </c>
      <c r="I632" s="15">
        <v>0</v>
      </c>
      <c r="J632" s="15">
        <v>0</v>
      </c>
      <c r="K632" s="15">
        <v>0</v>
      </c>
      <c r="L632" s="15">
        <v>0</v>
      </c>
      <c r="M632" s="15">
        <v>0</v>
      </c>
      <c r="N632" s="15">
        <v>0</v>
      </c>
      <c r="O632" s="15">
        <v>0</v>
      </c>
      <c r="P632" s="15">
        <v>0</v>
      </c>
      <c r="Q632" s="15">
        <v>0</v>
      </c>
      <c r="R632" s="15">
        <v>0</v>
      </c>
      <c r="S632" s="15">
        <v>28.6279</v>
      </c>
      <c r="T632" s="15">
        <f t="shared" si="45"/>
        <v>28.6279</v>
      </c>
      <c r="U632" s="15">
        <v>0</v>
      </c>
      <c r="V632" s="15">
        <v>0</v>
      </c>
      <c r="W632" s="15">
        <v>21.009330000000002</v>
      </c>
      <c r="X632" s="15">
        <v>21.122269999999997</v>
      </c>
      <c r="Y632" s="15">
        <v>7.1444099999999997</v>
      </c>
      <c r="Z632" s="15">
        <v>-31.543410000000002</v>
      </c>
      <c r="AA632" s="15">
        <v>16.429690000000001</v>
      </c>
      <c r="AB632" s="15">
        <v>73.734019999999987</v>
      </c>
      <c r="AC632" s="15">
        <v>2.23841</v>
      </c>
      <c r="AD632" s="15">
        <v>0</v>
      </c>
      <c r="AE632" s="15">
        <v>31.387739999999997</v>
      </c>
      <c r="AF632" s="15">
        <v>31.705830000000002</v>
      </c>
      <c r="AG632" s="15">
        <f t="shared" si="46"/>
        <v>173.22828999999999</v>
      </c>
      <c r="AH632" s="15">
        <v>-0.90782999999999991</v>
      </c>
      <c r="AI632" s="15">
        <v>-17.141529999999999</v>
      </c>
      <c r="AJ632" s="15">
        <v>0.2394</v>
      </c>
      <c r="AK632" s="15">
        <v>19.520079999999997</v>
      </c>
      <c r="AL632" s="15">
        <v>1.00336</v>
      </c>
      <c r="AM632" s="15">
        <v>0.87794000000000005</v>
      </c>
      <c r="AN632" s="15">
        <v>-6.5540000000000001E-2</v>
      </c>
      <c r="AO632" s="15">
        <v>0</v>
      </c>
      <c r="AP632" s="15">
        <v>4.0600000000000004E-2</v>
      </c>
      <c r="AQ632" s="15">
        <v>0.31139999999999995</v>
      </c>
      <c r="AR632" s="15">
        <v>0</v>
      </c>
      <c r="AS632" s="15">
        <v>0</v>
      </c>
      <c r="AT632" s="15">
        <f t="shared" si="47"/>
        <v>3.8778799999999962</v>
      </c>
      <c r="AU632" s="15">
        <v>0</v>
      </c>
      <c r="AV632" s="15">
        <v>0</v>
      </c>
      <c r="AW632" s="15">
        <v>-9.6524999999999999</v>
      </c>
      <c r="AX632" s="15">
        <v>0</v>
      </c>
      <c r="AY632" s="15">
        <v>0</v>
      </c>
      <c r="AZ632" s="15">
        <v>0</v>
      </c>
      <c r="BA632" s="15">
        <v>0</v>
      </c>
      <c r="BB632" s="15">
        <v>0</v>
      </c>
      <c r="BC632" s="15">
        <v>0</v>
      </c>
      <c r="BD632" s="15">
        <v>0</v>
      </c>
      <c r="BE632" s="15">
        <v>0</v>
      </c>
      <c r="BF632" s="15">
        <v>9.6530000000000005</v>
      </c>
      <c r="BG632" s="15">
        <f t="shared" si="48"/>
        <v>5.0000000000061107E-4</v>
      </c>
      <c r="BH632" t="str">
        <f t="shared" si="49"/>
        <v>RGECommon</v>
      </c>
      <c r="BI632" t="str">
        <f>VLOOKUP(BH632,[2]Summary!$C$29:$C$56,1,0)</f>
        <v>RGECommon</v>
      </c>
      <c r="BJ632" s="16">
        <v>44562</v>
      </c>
    </row>
    <row r="633" spans="1:62" x14ac:dyDescent="0.25">
      <c r="A633" s="13" t="s">
        <v>1145</v>
      </c>
      <c r="B633" s="13" t="s">
        <v>1146</v>
      </c>
      <c r="C633" s="35" t="s">
        <v>1147</v>
      </c>
      <c r="D633" t="s">
        <v>595</v>
      </c>
      <c r="E633" t="s">
        <v>19</v>
      </c>
      <c r="F633" s="13" t="s">
        <v>101</v>
      </c>
      <c r="G633" s="14" t="s">
        <v>25</v>
      </c>
      <c r="H633" s="15">
        <v>18.461440000000003</v>
      </c>
      <c r="I633" s="15">
        <v>40.801830000000002</v>
      </c>
      <c r="J633" s="15">
        <v>843.69431999999995</v>
      </c>
      <c r="K633" s="15">
        <v>214.77441999999994</v>
      </c>
      <c r="L633" s="15">
        <v>-2.5367900000000052</v>
      </c>
      <c r="M633" s="15">
        <v>48.537160000000021</v>
      </c>
      <c r="N633" s="15">
        <v>50.811359999999993</v>
      </c>
      <c r="O633" s="15">
        <v>186.02298000000002</v>
      </c>
      <c r="P633" s="15">
        <v>14.532179999999997</v>
      </c>
      <c r="Q633" s="15">
        <v>425.55734999999999</v>
      </c>
      <c r="R633" s="15">
        <v>222.67248999999998</v>
      </c>
      <c r="S633" s="15">
        <v>356.14782000000002</v>
      </c>
      <c r="T633" s="15">
        <f t="shared" si="45"/>
        <v>2419.4765600000001</v>
      </c>
      <c r="U633" s="15">
        <v>46.271800000000006</v>
      </c>
      <c r="V633" s="15">
        <v>349.45347000000004</v>
      </c>
      <c r="W633" s="15">
        <v>186.60345999999998</v>
      </c>
      <c r="X633" s="15">
        <v>169.81556999999998</v>
      </c>
      <c r="Y633" s="15">
        <v>133.70863000000003</v>
      </c>
      <c r="Z633" s="15">
        <v>165.43179999999998</v>
      </c>
      <c r="AA633" s="15">
        <v>375.60130000000004</v>
      </c>
      <c r="AB633" s="15">
        <v>97.809710000000024</v>
      </c>
      <c r="AC633" s="15">
        <v>110.95092000000004</v>
      </c>
      <c r="AD633" s="15">
        <v>24.850210000000001</v>
      </c>
      <c r="AE633" s="15">
        <v>20.90071</v>
      </c>
      <c r="AF633" s="15">
        <v>156.99090000000001</v>
      </c>
      <c r="AG633" s="15">
        <f t="shared" si="46"/>
        <v>1838.3884800000001</v>
      </c>
      <c r="AH633" s="15">
        <v>59.190129999999989</v>
      </c>
      <c r="AI633" s="15">
        <v>219.95372999999998</v>
      </c>
      <c r="AJ633" s="15">
        <v>235.44036000000003</v>
      </c>
      <c r="AK633" s="15">
        <v>615.42926999999997</v>
      </c>
      <c r="AL633" s="15">
        <v>430.09299999999996</v>
      </c>
      <c r="AM633" s="15">
        <v>304.53802999999999</v>
      </c>
      <c r="AN633" s="15">
        <v>877.97490000000016</v>
      </c>
      <c r="AO633" s="15">
        <v>254.26325999999997</v>
      </c>
      <c r="AP633" s="15">
        <v>97.504940000000033</v>
      </c>
      <c r="AQ633" s="15">
        <v>152.81306000000004</v>
      </c>
      <c r="AR633" s="15">
        <v>37.264820000000007</v>
      </c>
      <c r="AS633" s="15">
        <v>-333.55086999999992</v>
      </c>
      <c r="AT633" s="15">
        <f t="shared" si="47"/>
        <v>2950.9146300000002</v>
      </c>
      <c r="AU633" s="15">
        <v>3.7450200195312502</v>
      </c>
      <c r="AV633" s="15">
        <v>18.411720458984377</v>
      </c>
      <c r="AW633" s="15">
        <v>5.56356999206543</v>
      </c>
      <c r="AX633" s="15">
        <v>3.7651301078796386</v>
      </c>
      <c r="AY633" s="15">
        <v>3.7184299316406251</v>
      </c>
      <c r="AZ633" s="15">
        <v>3.6510699315071107</v>
      </c>
      <c r="BA633" s="15">
        <v>3.761830078125</v>
      </c>
      <c r="BB633" s="15">
        <v>3.761830078125</v>
      </c>
      <c r="BC633" s="15">
        <v>3.4671798915863037</v>
      </c>
      <c r="BD633" s="15">
        <v>12.1536796875</v>
      </c>
      <c r="BE633" s="15">
        <v>0</v>
      </c>
      <c r="BF633" s="15">
        <v>0</v>
      </c>
      <c r="BG633" s="15">
        <f t="shared" si="48"/>
        <v>61.999460176944737</v>
      </c>
      <c r="BH633" t="str">
        <f t="shared" si="49"/>
        <v>CMPDIST</v>
      </c>
      <c r="BI633" t="str">
        <f>VLOOKUP(BH633,[2]Summary!$C$29:$C$56,1,0)</f>
        <v>CMPDist</v>
      </c>
      <c r="BJ633" s="16">
        <v>44501</v>
      </c>
    </row>
    <row r="634" spans="1:62" x14ac:dyDescent="0.25">
      <c r="A634" s="13" t="s">
        <v>1148</v>
      </c>
      <c r="B634" s="13" t="s">
        <v>1149</v>
      </c>
      <c r="C634" t="s">
        <v>1150</v>
      </c>
      <c r="D634" t="s">
        <v>596</v>
      </c>
      <c r="E634" t="s">
        <v>19</v>
      </c>
      <c r="F634" s="13" t="s">
        <v>62</v>
      </c>
      <c r="G634" s="14"/>
      <c r="H634" s="15">
        <v>5.8534299999999995</v>
      </c>
      <c r="I634" s="15">
        <v>5.1829399999999994</v>
      </c>
      <c r="J634" s="15">
        <v>215.16587000000001</v>
      </c>
      <c r="K634" s="15">
        <v>14.242990000000002</v>
      </c>
      <c r="L634" s="15">
        <v>8.4341199999999983</v>
      </c>
      <c r="M634" s="15">
        <v>680.43648000000007</v>
      </c>
      <c r="N634" s="15">
        <v>83.746079999999992</v>
      </c>
      <c r="O634" s="15">
        <v>78.499889999999994</v>
      </c>
      <c r="P634" s="15">
        <v>363.64673000000005</v>
      </c>
      <c r="Q634" s="15">
        <v>1126.3692000000001</v>
      </c>
      <c r="R634" s="15">
        <v>669.55363000000011</v>
      </c>
      <c r="S634" s="15">
        <v>857.6411999999998</v>
      </c>
      <c r="T634" s="15">
        <f t="shared" si="45"/>
        <v>4108.7725600000003</v>
      </c>
      <c r="U634" s="15">
        <v>39.708090000000013</v>
      </c>
      <c r="V634" s="15">
        <v>350.73983999999996</v>
      </c>
      <c r="W634" s="15">
        <v>609.68163999999979</v>
      </c>
      <c r="X634" s="15">
        <v>501.88098000000002</v>
      </c>
      <c r="Y634" s="15">
        <v>367.49655000000001</v>
      </c>
      <c r="Z634" s="15">
        <v>292.07355999999999</v>
      </c>
      <c r="AA634" s="15">
        <v>466.39010999999999</v>
      </c>
      <c r="AB634" s="15">
        <v>328.0264699999999</v>
      </c>
      <c r="AC634" s="15">
        <v>-16.488099999999999</v>
      </c>
      <c r="AD634" s="15">
        <v>130.44841</v>
      </c>
      <c r="AE634" s="15">
        <v>162.92284999999995</v>
      </c>
      <c r="AF634" s="15">
        <v>173.53800999999999</v>
      </c>
      <c r="AG634" s="15">
        <f t="shared" si="46"/>
        <v>3406.4184099999993</v>
      </c>
      <c r="AH634" s="15">
        <v>54.534859999999995</v>
      </c>
      <c r="AI634" s="15">
        <v>53.27579999999999</v>
      </c>
      <c r="AJ634" s="15">
        <v>193.83423000000002</v>
      </c>
      <c r="AK634" s="15">
        <v>93.865539999999982</v>
      </c>
      <c r="AL634" s="15">
        <v>68.38982</v>
      </c>
      <c r="AM634" s="15">
        <v>91.847700000000017</v>
      </c>
      <c r="AN634" s="15">
        <v>64.90241999999995</v>
      </c>
      <c r="AO634" s="15">
        <v>39.014910000000008</v>
      </c>
      <c r="AP634" s="15">
        <v>369.32497999999998</v>
      </c>
      <c r="AQ634" s="15">
        <v>48.842070000000007</v>
      </c>
      <c r="AR634" s="15">
        <v>38.445050000000002</v>
      </c>
      <c r="AS634" s="15">
        <v>46.179910000000007</v>
      </c>
      <c r="AT634" s="15">
        <f t="shared" si="47"/>
        <v>1162.4572900000001</v>
      </c>
      <c r="AU634" s="15">
        <v>88.236298828125001</v>
      </c>
      <c r="AV634" s="15">
        <v>35.779599609374998</v>
      </c>
      <c r="AW634" s="15">
        <v>51.787520744323729</v>
      </c>
      <c r="AX634" s="15">
        <v>38.538950561523436</v>
      </c>
      <c r="AY634" s="15">
        <v>174.68415527343751</v>
      </c>
      <c r="AZ634" s="15">
        <v>93.422061157226565</v>
      </c>
      <c r="BA634" s="15">
        <v>152.20815649414064</v>
      </c>
      <c r="BB634" s="15">
        <v>755.528787109375</v>
      </c>
      <c r="BC634" s="15">
        <v>26.348299896240235</v>
      </c>
      <c r="BD634" s="15">
        <v>103</v>
      </c>
      <c r="BE634" s="15">
        <v>103</v>
      </c>
      <c r="BF634" s="15">
        <v>115.259</v>
      </c>
      <c r="BG634" s="15">
        <f t="shared" si="48"/>
        <v>1737.7928296737671</v>
      </c>
      <c r="BH634" t="str">
        <f t="shared" si="49"/>
        <v>RGEDIST</v>
      </c>
      <c r="BI634" t="str">
        <f>VLOOKUP(BH634,[2]Summary!$C$29:$C$56,1,0)</f>
        <v>RGEDist</v>
      </c>
      <c r="BJ634" s="16">
        <v>44562</v>
      </c>
    </row>
    <row r="635" spans="1:62" x14ac:dyDescent="0.25">
      <c r="A635" s="13" t="s">
        <v>1151</v>
      </c>
      <c r="B635" s="13" t="s">
        <v>934</v>
      </c>
      <c r="C635" s="35" t="s">
        <v>935</v>
      </c>
      <c r="D635" t="s">
        <v>596</v>
      </c>
      <c r="E635" t="s">
        <v>301</v>
      </c>
      <c r="F635" s="13" t="s">
        <v>33</v>
      </c>
      <c r="G635" s="14"/>
      <c r="H635" s="15">
        <v>0</v>
      </c>
      <c r="I635" s="15">
        <v>0.73504999999999998</v>
      </c>
      <c r="J635" s="15">
        <v>0</v>
      </c>
      <c r="K635" s="15">
        <v>0</v>
      </c>
      <c r="L635" s="15">
        <v>63.050510000000003</v>
      </c>
      <c r="M635" s="15">
        <v>0</v>
      </c>
      <c r="N635" s="15">
        <v>42.738399999999999</v>
      </c>
      <c r="O635" s="15">
        <v>0</v>
      </c>
      <c r="P635" s="15">
        <v>39.98762</v>
      </c>
      <c r="Q635" s="15">
        <v>3.2021999999999999</v>
      </c>
      <c r="R635" s="15">
        <v>0</v>
      </c>
      <c r="S635" s="15">
        <v>95.472429999999989</v>
      </c>
      <c r="T635" s="15">
        <f t="shared" si="45"/>
        <v>245.18621000000002</v>
      </c>
      <c r="U635" s="15">
        <v>-7.46E-2</v>
      </c>
      <c r="V635" s="15">
        <v>2.694</v>
      </c>
      <c r="W635" s="15">
        <v>1.69574</v>
      </c>
      <c r="X635" s="15">
        <v>16.029520000000002</v>
      </c>
      <c r="Y635" s="15">
        <v>2.4507500000000002</v>
      </c>
      <c r="Z635" s="15">
        <v>83.674879999999987</v>
      </c>
      <c r="AA635" s="15">
        <v>62.096839999999993</v>
      </c>
      <c r="AB635" s="15">
        <v>87.342749999999995</v>
      </c>
      <c r="AC635" s="15">
        <v>18.781359999999999</v>
      </c>
      <c r="AD635" s="15">
        <v>24.668980000000005</v>
      </c>
      <c r="AE635" s="15">
        <v>3.3466999999999998</v>
      </c>
      <c r="AF635" s="15">
        <v>63.283929999999998</v>
      </c>
      <c r="AG635" s="15">
        <f t="shared" si="46"/>
        <v>365.99085000000002</v>
      </c>
      <c r="AH635" s="15">
        <v>-9.8326600000000006</v>
      </c>
      <c r="AI635" s="15">
        <v>0</v>
      </c>
      <c r="AJ635" s="15">
        <v>0</v>
      </c>
      <c r="AK635" s="15">
        <v>0</v>
      </c>
      <c r="AL635" s="15">
        <v>91.335250000000002</v>
      </c>
      <c r="AM635" s="15">
        <v>48.377420000000001</v>
      </c>
      <c r="AN635" s="15">
        <v>111.07939</v>
      </c>
      <c r="AO635" s="15">
        <v>13.81697</v>
      </c>
      <c r="AP635" s="15">
        <v>29.623620000000003</v>
      </c>
      <c r="AQ635" s="15">
        <v>0</v>
      </c>
      <c r="AR635" s="15">
        <v>0</v>
      </c>
      <c r="AS635" s="15">
        <v>0.58662000000000003</v>
      </c>
      <c r="AT635" s="15">
        <f t="shared" si="47"/>
        <v>284.98660999999998</v>
      </c>
      <c r="AU635" s="15">
        <v>0.92026000976562505</v>
      </c>
      <c r="AV635" s="15">
        <v>0</v>
      </c>
      <c r="AW635" s="15">
        <v>70.0978671875</v>
      </c>
      <c r="AX635" s="15">
        <v>0.41227999877929689</v>
      </c>
      <c r="AY635" s="15">
        <v>36.979468750000002</v>
      </c>
      <c r="AZ635" s="15">
        <v>0</v>
      </c>
      <c r="BA635" s="15">
        <v>0.17702999877929687</v>
      </c>
      <c r="BB635" s="15">
        <v>218.32023437500001</v>
      </c>
      <c r="BC635" s="15">
        <v>-44.980230468750001</v>
      </c>
      <c r="BD635" s="15">
        <v>0</v>
      </c>
      <c r="BE635" s="15">
        <v>57.38301953125</v>
      </c>
      <c r="BF635" s="15">
        <v>0</v>
      </c>
      <c r="BG635" s="15">
        <f t="shared" si="48"/>
        <v>339.30992938232424</v>
      </c>
      <c r="BH635" t="str">
        <f t="shared" si="49"/>
        <v>RGECommon</v>
      </c>
      <c r="BI635" t="str">
        <f>VLOOKUP(BH635,[2]Summary!$C$29:$C$56,1,0)</f>
        <v>RGECommon</v>
      </c>
      <c r="BJ635" s="16">
        <v>44531</v>
      </c>
    </row>
    <row r="636" spans="1:62" x14ac:dyDescent="0.25">
      <c r="A636" s="13" t="s">
        <v>1152</v>
      </c>
      <c r="B636" s="13" t="s">
        <v>937</v>
      </c>
      <c r="C636" t="s">
        <v>938</v>
      </c>
      <c r="D636" t="s">
        <v>596</v>
      </c>
      <c r="E636" t="s">
        <v>301</v>
      </c>
      <c r="F636" s="13" t="s">
        <v>33</v>
      </c>
      <c r="G636" s="14"/>
      <c r="H636" s="15">
        <v>0</v>
      </c>
      <c r="I636" s="15">
        <v>0</v>
      </c>
      <c r="J636" s="15">
        <v>0</v>
      </c>
      <c r="K636" s="15">
        <v>0</v>
      </c>
      <c r="L636" s="15">
        <v>43.494199999999999</v>
      </c>
      <c r="M636" s="15">
        <v>2.7618800000000001</v>
      </c>
      <c r="N636" s="15">
        <v>3.6261000000000001</v>
      </c>
      <c r="O636" s="15">
        <v>0</v>
      </c>
      <c r="P636" s="15">
        <v>9.4413199999999993</v>
      </c>
      <c r="Q636" s="15">
        <v>0</v>
      </c>
      <c r="R636" s="15">
        <v>0</v>
      </c>
      <c r="S636" s="15">
        <v>0</v>
      </c>
      <c r="T636" s="15">
        <f t="shared" si="45"/>
        <v>59.323499999999996</v>
      </c>
      <c r="U636" s="15">
        <v>0</v>
      </c>
      <c r="V636" s="15">
        <v>0</v>
      </c>
      <c r="W636" s="15">
        <v>0</v>
      </c>
      <c r="X636" s="15">
        <v>0</v>
      </c>
      <c r="Y636" s="15">
        <v>0</v>
      </c>
      <c r="Z636" s="15">
        <v>4.2901899999999999</v>
      </c>
      <c r="AA636" s="15">
        <v>38.03877</v>
      </c>
      <c r="AB636" s="15">
        <v>6.6102299999999996</v>
      </c>
      <c r="AC636" s="15">
        <v>126.44042999999999</v>
      </c>
      <c r="AD636" s="15">
        <v>1.9629999999999998E-2</v>
      </c>
      <c r="AE636" s="15">
        <v>69.914299999999997</v>
      </c>
      <c r="AF636" s="15">
        <v>16.477920000000001</v>
      </c>
      <c r="AG636" s="15">
        <f t="shared" si="46"/>
        <v>261.79147</v>
      </c>
      <c r="AH636" s="15">
        <v>1.29928</v>
      </c>
      <c r="AI636" s="15">
        <v>0</v>
      </c>
      <c r="AJ636" s="15">
        <v>0</v>
      </c>
      <c r="AK636" s="15">
        <v>0</v>
      </c>
      <c r="AL636" s="15">
        <v>57.327580000000005</v>
      </c>
      <c r="AM636" s="15">
        <v>15.04</v>
      </c>
      <c r="AN636" s="15">
        <v>23.288970000000003</v>
      </c>
      <c r="AO636" s="15">
        <v>0</v>
      </c>
      <c r="AP636" s="15">
        <v>0</v>
      </c>
      <c r="AQ636" s="15">
        <v>15.02765</v>
      </c>
      <c r="AR636" s="15">
        <v>0.82652000000000003</v>
      </c>
      <c r="AS636" s="15">
        <v>0.97499999999999998</v>
      </c>
      <c r="AT636" s="15">
        <f t="shared" si="47"/>
        <v>113.78500000000001</v>
      </c>
      <c r="AU636" s="15">
        <v>0</v>
      </c>
      <c r="AV636" s="15">
        <v>0</v>
      </c>
      <c r="AW636" s="15">
        <v>0</v>
      </c>
      <c r="AX636" s="15">
        <v>0</v>
      </c>
      <c r="AY636" s="15">
        <v>4.5403300781249998</v>
      </c>
      <c r="AZ636" s="15">
        <v>1.7976099853515626</v>
      </c>
      <c r="BA636" s="15">
        <v>0</v>
      </c>
      <c r="BB636" s="15">
        <v>50.713921874999997</v>
      </c>
      <c r="BC636" s="15">
        <v>0</v>
      </c>
      <c r="BD636" s="15">
        <v>0</v>
      </c>
      <c r="BE636" s="15">
        <v>46.361679687500001</v>
      </c>
      <c r="BF636" s="15">
        <v>0</v>
      </c>
      <c r="BG636" s="15">
        <f t="shared" si="48"/>
        <v>103.41354162597656</v>
      </c>
      <c r="BH636" t="str">
        <f t="shared" si="49"/>
        <v>RGECommon</v>
      </c>
      <c r="BI636" t="str">
        <f>VLOOKUP(BH636,[2]Summary!$C$29:$C$56,1,0)</f>
        <v>RGECommon</v>
      </c>
      <c r="BJ636" s="16">
        <v>44531</v>
      </c>
    </row>
    <row r="637" spans="1:62" x14ac:dyDescent="0.25">
      <c r="A637" s="13" t="s">
        <v>1153</v>
      </c>
      <c r="B637" s="13" t="s">
        <v>940</v>
      </c>
      <c r="C637" s="35" t="s">
        <v>941</v>
      </c>
      <c r="D637" t="s">
        <v>596</v>
      </c>
      <c r="E637" t="s">
        <v>301</v>
      </c>
      <c r="F637" s="13" t="s">
        <v>33</v>
      </c>
      <c r="G637" s="14"/>
      <c r="H637" s="15">
        <v>0</v>
      </c>
      <c r="I637" s="15">
        <v>0.24084</v>
      </c>
      <c r="J637" s="15">
        <v>0</v>
      </c>
      <c r="K637" s="15">
        <v>0</v>
      </c>
      <c r="L637" s="15">
        <v>0</v>
      </c>
      <c r="M637" s="15">
        <v>-5.5598299999999998</v>
      </c>
      <c r="N637" s="15">
        <v>5.3071200000000003</v>
      </c>
      <c r="O637" s="15">
        <v>0.25270999999999999</v>
      </c>
      <c r="P637" s="15">
        <v>0</v>
      </c>
      <c r="Q637" s="15">
        <v>0.56271000000000004</v>
      </c>
      <c r="R637" s="15">
        <v>1.01088</v>
      </c>
      <c r="S637" s="15">
        <v>43.150949999999995</v>
      </c>
      <c r="T637" s="15">
        <f t="shared" si="45"/>
        <v>44.965379999999996</v>
      </c>
      <c r="U637" s="15">
        <v>0</v>
      </c>
      <c r="V637" s="15">
        <v>-1.4267799999999999</v>
      </c>
      <c r="W637" s="15">
        <v>0</v>
      </c>
      <c r="X637" s="15">
        <v>8.8984899999999989</v>
      </c>
      <c r="Y637" s="15">
        <v>0.45307999999999998</v>
      </c>
      <c r="Z637" s="15">
        <v>89.303850000000011</v>
      </c>
      <c r="AA637" s="15">
        <v>0</v>
      </c>
      <c r="AB637" s="15">
        <v>115.884</v>
      </c>
      <c r="AC637" s="15">
        <v>0</v>
      </c>
      <c r="AD637" s="15">
        <v>0</v>
      </c>
      <c r="AE637" s="15">
        <v>0</v>
      </c>
      <c r="AF637" s="15">
        <v>16.561419999999998</v>
      </c>
      <c r="AG637" s="15">
        <f t="shared" si="46"/>
        <v>229.67406</v>
      </c>
      <c r="AH637" s="15">
        <v>0</v>
      </c>
      <c r="AI637" s="15">
        <v>0</v>
      </c>
      <c r="AJ637" s="15">
        <v>0</v>
      </c>
      <c r="AK637" s="15">
        <v>85.541399999999996</v>
      </c>
      <c r="AL637" s="15">
        <v>0.62775000000000003</v>
      </c>
      <c r="AM637" s="15">
        <v>1.7604900000000001</v>
      </c>
      <c r="AN637" s="15">
        <v>54.023820000000001</v>
      </c>
      <c r="AO637" s="15">
        <v>3.49655</v>
      </c>
      <c r="AP637" s="15">
        <v>0.36096</v>
      </c>
      <c r="AQ637" s="15">
        <v>7.2664400000000002</v>
      </c>
      <c r="AR637" s="15">
        <v>9.688600000000001</v>
      </c>
      <c r="AS637" s="15">
        <v>-3.6223299999999998</v>
      </c>
      <c r="AT637" s="15">
        <f t="shared" si="47"/>
        <v>159.14368000000002</v>
      </c>
      <c r="AU637" s="15">
        <v>0</v>
      </c>
      <c r="AV637" s="15">
        <v>-0.52617999267578131</v>
      </c>
      <c r="AW637" s="15">
        <v>-1.2224799804687501</v>
      </c>
      <c r="AX637" s="15">
        <v>0</v>
      </c>
      <c r="AY637" s="15">
        <v>380.20103125000003</v>
      </c>
      <c r="AZ637" s="15">
        <v>2.190989990234375</v>
      </c>
      <c r="BA637" s="15">
        <v>0</v>
      </c>
      <c r="BB637" s="15">
        <v>0</v>
      </c>
      <c r="BC637" s="15">
        <v>0</v>
      </c>
      <c r="BD637" s="15">
        <v>0</v>
      </c>
      <c r="BE637" s="15">
        <v>0</v>
      </c>
      <c r="BF637" s="15">
        <v>0</v>
      </c>
      <c r="BG637" s="15">
        <f t="shared" si="48"/>
        <v>380.64336126708986</v>
      </c>
      <c r="BH637" t="str">
        <f t="shared" si="49"/>
        <v>RGECommon</v>
      </c>
      <c r="BI637" t="str">
        <f>VLOOKUP(BH637,[2]Summary!$C$29:$C$56,1,0)</f>
        <v>RGECommon</v>
      </c>
      <c r="BJ637" s="16">
        <v>44378</v>
      </c>
    </row>
    <row r="638" spans="1:62" x14ac:dyDescent="0.25">
      <c r="A638" s="13" t="s">
        <v>1154</v>
      </c>
      <c r="B638" s="13" t="s">
        <v>946</v>
      </c>
      <c r="C638" s="35" t="s">
        <v>947</v>
      </c>
      <c r="D638" t="s">
        <v>596</v>
      </c>
      <c r="E638" t="s">
        <v>301</v>
      </c>
      <c r="F638" s="13" t="s">
        <v>33</v>
      </c>
      <c r="G638" s="14"/>
      <c r="H638" s="15">
        <v>15.340879999999999</v>
      </c>
      <c r="I638" s="15">
        <v>0</v>
      </c>
      <c r="J638" s="15">
        <v>0</v>
      </c>
      <c r="K638" s="15">
        <v>70.413240000000002</v>
      </c>
      <c r="L638" s="15">
        <v>17.60331</v>
      </c>
      <c r="M638" s="15">
        <v>17.60331</v>
      </c>
      <c r="N638" s="15">
        <v>17.60331</v>
      </c>
      <c r="O638" s="15">
        <v>17.60331</v>
      </c>
      <c r="P638" s="15">
        <v>17.60331</v>
      </c>
      <c r="Q638" s="15">
        <v>124.33431</v>
      </c>
      <c r="R638" s="15">
        <v>24.380730000000003</v>
      </c>
      <c r="S638" s="15">
        <v>17.60331</v>
      </c>
      <c r="T638" s="15">
        <f t="shared" si="45"/>
        <v>340.08902</v>
      </c>
      <c r="U638" s="15">
        <v>0</v>
      </c>
      <c r="V638" s="15">
        <v>0</v>
      </c>
      <c r="W638" s="15">
        <v>48.898019999999995</v>
      </c>
      <c r="X638" s="15">
        <v>16.299340000000001</v>
      </c>
      <c r="Y638" s="15">
        <v>16.299340000000001</v>
      </c>
      <c r="Z638" s="15">
        <v>16.299340000000001</v>
      </c>
      <c r="AA638" s="15">
        <v>16.299340000000001</v>
      </c>
      <c r="AB638" s="15">
        <v>16.299340000000001</v>
      </c>
      <c r="AC638" s="15">
        <v>16.299340000000001</v>
      </c>
      <c r="AD638" s="15">
        <v>70.730929999999987</v>
      </c>
      <c r="AE638" s="15">
        <v>16.299340000000001</v>
      </c>
      <c r="AF638" s="15">
        <v>16.29927</v>
      </c>
      <c r="AG638" s="15">
        <f t="shared" si="46"/>
        <v>250.02359999999999</v>
      </c>
      <c r="AH638" s="15">
        <v>3.45641</v>
      </c>
      <c r="AI638" s="15">
        <v>0</v>
      </c>
      <c r="AJ638" s="15">
        <v>0</v>
      </c>
      <c r="AK638" s="15">
        <v>0</v>
      </c>
      <c r="AL638" s="15">
        <v>187.22399999999999</v>
      </c>
      <c r="AM638" s="15">
        <v>3.4950000000000002E-2</v>
      </c>
      <c r="AN638" s="15">
        <v>199.09538000000001</v>
      </c>
      <c r="AO638" s="15">
        <v>16.299340000000001</v>
      </c>
      <c r="AP638" s="15">
        <v>-68.700659999999999</v>
      </c>
      <c r="AQ638" s="15">
        <v>101.29934</v>
      </c>
      <c r="AR638" s="15">
        <v>16.299340000000001</v>
      </c>
      <c r="AS638" s="15">
        <v>36.808810000000001</v>
      </c>
      <c r="AT638" s="15">
        <f t="shared" si="47"/>
        <v>491.81691000000012</v>
      </c>
      <c r="AU638" s="15">
        <v>0</v>
      </c>
      <c r="AV638" s="15">
        <v>0</v>
      </c>
      <c r="AW638" s="15">
        <v>556.54449999999997</v>
      </c>
      <c r="AX638" s="15">
        <v>74.313000000000002</v>
      </c>
      <c r="AY638" s="15">
        <v>27.938259765624998</v>
      </c>
      <c r="AZ638" s="15">
        <v>0</v>
      </c>
      <c r="BA638" s="15">
        <v>8.5943603515625</v>
      </c>
      <c r="BB638" s="15">
        <v>0</v>
      </c>
      <c r="BC638" s="15">
        <v>37.799999999999997</v>
      </c>
      <c r="BD638" s="15">
        <v>0</v>
      </c>
      <c r="BE638" s="15">
        <v>0</v>
      </c>
      <c r="BF638" s="15">
        <v>-5.8790400390624997</v>
      </c>
      <c r="BG638" s="15">
        <f t="shared" si="48"/>
        <v>699.31108007812497</v>
      </c>
      <c r="BH638" t="str">
        <f t="shared" si="49"/>
        <v>RGECommon</v>
      </c>
      <c r="BI638" t="str">
        <f>VLOOKUP(BH638,[2]Summary!$C$29:$C$56,1,0)</f>
        <v>RGECommon</v>
      </c>
      <c r="BJ638" s="16">
        <v>44562</v>
      </c>
    </row>
    <row r="639" spans="1:62" x14ac:dyDescent="0.25">
      <c r="A639" s="13" t="s">
        <v>1155</v>
      </c>
      <c r="B639" s="13" t="s">
        <v>952</v>
      </c>
      <c r="C639" s="35" t="s">
        <v>953</v>
      </c>
      <c r="D639" t="s">
        <v>596</v>
      </c>
      <c r="E639" t="s">
        <v>301</v>
      </c>
      <c r="F639" s="13" t="s">
        <v>33</v>
      </c>
      <c r="G639" s="14"/>
      <c r="H639" s="15">
        <v>7.2160300000000008</v>
      </c>
      <c r="I639" s="15">
        <v>0</v>
      </c>
      <c r="J639" s="15">
        <v>0</v>
      </c>
      <c r="K639" s="15">
        <v>76.539469999999994</v>
      </c>
      <c r="L639" s="15">
        <v>13.811169999999999</v>
      </c>
      <c r="M639" s="15">
        <v>12.58188</v>
      </c>
      <c r="N639" s="15">
        <v>12.58188</v>
      </c>
      <c r="O639" s="15">
        <v>12.58188</v>
      </c>
      <c r="P639" s="15">
        <v>21.081479999999999</v>
      </c>
      <c r="Q639" s="15">
        <v>12.58188</v>
      </c>
      <c r="R639" s="15">
        <v>12.58188</v>
      </c>
      <c r="S639" s="15">
        <v>113.70366</v>
      </c>
      <c r="T639" s="15">
        <f t="shared" si="45"/>
        <v>295.26121000000001</v>
      </c>
      <c r="U639" s="15">
        <v>0</v>
      </c>
      <c r="V639" s="15">
        <v>2.69706</v>
      </c>
      <c r="W639" s="15">
        <v>37.745730000000002</v>
      </c>
      <c r="X639" s="15">
        <v>12.581910000000001</v>
      </c>
      <c r="Y639" s="15">
        <v>12.581910000000001</v>
      </c>
      <c r="Z639" s="15">
        <v>12.581910000000001</v>
      </c>
      <c r="AA639" s="15">
        <v>16.424009999999999</v>
      </c>
      <c r="AB639" s="15">
        <v>87.463909999999998</v>
      </c>
      <c r="AC639" s="15">
        <v>16.18479</v>
      </c>
      <c r="AD639" s="15">
        <v>12.581910000000001</v>
      </c>
      <c r="AE639" s="15">
        <v>300.81549999999999</v>
      </c>
      <c r="AF639" s="15">
        <v>102.96759999999999</v>
      </c>
      <c r="AG639" s="15">
        <f t="shared" si="46"/>
        <v>614.62623999999994</v>
      </c>
      <c r="AH639" s="15">
        <v>0</v>
      </c>
      <c r="AI639" s="15">
        <v>0</v>
      </c>
      <c r="AJ639" s="15">
        <v>0</v>
      </c>
      <c r="AK639" s="15">
        <v>0</v>
      </c>
      <c r="AL639" s="15">
        <v>2.18052</v>
      </c>
      <c r="AM639" s="15">
        <v>0</v>
      </c>
      <c r="AN639" s="15">
        <v>88.073369999999997</v>
      </c>
      <c r="AO639" s="15">
        <v>37.383029999999998</v>
      </c>
      <c r="AP639" s="15">
        <v>12.581910000000001</v>
      </c>
      <c r="AQ639" s="15">
        <v>48.527550000000005</v>
      </c>
      <c r="AR639" s="15">
        <v>54.323860000000003</v>
      </c>
      <c r="AS639" s="15">
        <v>102.13514000000001</v>
      </c>
      <c r="AT639" s="15">
        <f t="shared" si="47"/>
        <v>345.20537999999999</v>
      </c>
      <c r="AU639" s="15">
        <v>0.43310000610351562</v>
      </c>
      <c r="AV639" s="15">
        <v>0</v>
      </c>
      <c r="AW639" s="15">
        <v>0</v>
      </c>
      <c r="AX639" s="15">
        <v>23.410320312500001</v>
      </c>
      <c r="AY639" s="15">
        <v>5.8525800781250004</v>
      </c>
      <c r="AZ639" s="15">
        <v>0</v>
      </c>
      <c r="BA639" s="15">
        <v>14.820019531250001</v>
      </c>
      <c r="BB639" s="15">
        <v>29.010009765625</v>
      </c>
      <c r="BC639" s="15">
        <v>33.564238281249999</v>
      </c>
      <c r="BD639" s="15">
        <v>8.1106298828124999</v>
      </c>
      <c r="BE639" s="15">
        <v>222.59043750000001</v>
      </c>
      <c r="BF639" s="15">
        <v>7.6775297851562501</v>
      </c>
      <c r="BG639" s="15">
        <f t="shared" si="48"/>
        <v>345.46886514282227</v>
      </c>
      <c r="BH639" t="str">
        <f t="shared" si="49"/>
        <v>RGECommon</v>
      </c>
      <c r="BI639" t="str">
        <f>VLOOKUP(BH639,[2]Summary!$C$29:$C$56,1,0)</f>
        <v>RGECommon</v>
      </c>
      <c r="BJ639" s="16">
        <v>44562</v>
      </c>
    </row>
    <row r="640" spans="1:62" x14ac:dyDescent="0.25">
      <c r="A640" s="13" t="s">
        <v>1156</v>
      </c>
      <c r="B640" s="13" t="s">
        <v>955</v>
      </c>
      <c r="C640" s="35" t="s">
        <v>956</v>
      </c>
      <c r="D640" t="s">
        <v>596</v>
      </c>
      <c r="E640" t="s">
        <v>301</v>
      </c>
      <c r="F640" s="13" t="s">
        <v>33</v>
      </c>
      <c r="G640" s="14"/>
      <c r="H640" s="15">
        <v>0</v>
      </c>
      <c r="I640" s="15">
        <v>0</v>
      </c>
      <c r="J640" s="15">
        <v>0</v>
      </c>
      <c r="K640" s="15">
        <v>23.662269999999999</v>
      </c>
      <c r="L640" s="15">
        <v>5.0228100000000007</v>
      </c>
      <c r="M640" s="15">
        <v>121.5954</v>
      </c>
      <c r="N640" s="15">
        <v>12.152130000000001</v>
      </c>
      <c r="O640" s="15">
        <v>5.0228100000000007</v>
      </c>
      <c r="P640" s="15">
        <v>5.0228100000000007</v>
      </c>
      <c r="Q640" s="15">
        <v>5.0228100000000007</v>
      </c>
      <c r="R640" s="15">
        <v>5.0228100000000007</v>
      </c>
      <c r="S640" s="15">
        <v>8.7175400000000014</v>
      </c>
      <c r="T640" s="15">
        <f t="shared" si="45"/>
        <v>191.24139</v>
      </c>
      <c r="U640" s="15">
        <v>1.1480000000000001E-2</v>
      </c>
      <c r="V640" s="15">
        <v>6.182E-2</v>
      </c>
      <c r="W640" s="15">
        <v>26.689919999999997</v>
      </c>
      <c r="X640" s="15">
        <v>8.8966399999999997</v>
      </c>
      <c r="Y640" s="15">
        <v>27.035489999999999</v>
      </c>
      <c r="Z640" s="15">
        <v>33.912930000000003</v>
      </c>
      <c r="AA640" s="15">
        <v>36.823800000000006</v>
      </c>
      <c r="AB640" s="15">
        <v>13.44506</v>
      </c>
      <c r="AC640" s="15">
        <v>217.55389</v>
      </c>
      <c r="AD640" s="15">
        <v>177.29275999999999</v>
      </c>
      <c r="AE640" s="15">
        <v>204.18223999999998</v>
      </c>
      <c r="AF640" s="15">
        <v>33.74915</v>
      </c>
      <c r="AG640" s="15">
        <f t="shared" si="46"/>
        <v>779.65517999999997</v>
      </c>
      <c r="AH640" s="15">
        <v>0</v>
      </c>
      <c r="AI640" s="15">
        <v>0</v>
      </c>
      <c r="AJ640" s="15">
        <v>0</v>
      </c>
      <c r="AK640" s="15">
        <v>59.659369999999996</v>
      </c>
      <c r="AL640" s="15">
        <v>30.287290000000002</v>
      </c>
      <c r="AM640" s="15">
        <v>2.4300000000000002E-2</v>
      </c>
      <c r="AN640" s="15">
        <v>91.462000000000003</v>
      </c>
      <c r="AO640" s="15">
        <v>19.295900000000003</v>
      </c>
      <c r="AP640" s="15">
        <v>13.066000000000001</v>
      </c>
      <c r="AQ640" s="15">
        <v>21.641999999999999</v>
      </c>
      <c r="AR640" s="15">
        <v>26.131979999999999</v>
      </c>
      <c r="AS640" s="15">
        <v>19.416599999999999</v>
      </c>
      <c r="AT640" s="15">
        <f t="shared" si="47"/>
        <v>280.98544000000004</v>
      </c>
      <c r="AU640" s="15">
        <v>0</v>
      </c>
      <c r="AV640" s="15">
        <v>2.9218500976562498</v>
      </c>
      <c r="AW640" s="15">
        <v>0</v>
      </c>
      <c r="AX640" s="15">
        <v>117.5222421875</v>
      </c>
      <c r="AY640" s="15">
        <v>25.170500000000001</v>
      </c>
      <c r="AZ640" s="15">
        <v>11.687330078124999</v>
      </c>
      <c r="BA640" s="15">
        <v>51.763281249999999</v>
      </c>
      <c r="BB640" s="15">
        <v>25.370199218749999</v>
      </c>
      <c r="BC640" s="15">
        <v>0</v>
      </c>
      <c r="BD640" s="15">
        <v>0</v>
      </c>
      <c r="BE640" s="15">
        <v>0</v>
      </c>
      <c r="BF640" s="15">
        <v>3.849760009765625</v>
      </c>
      <c r="BG640" s="15">
        <f t="shared" si="48"/>
        <v>238.28516284179688</v>
      </c>
      <c r="BH640" t="str">
        <f t="shared" si="49"/>
        <v>RGECommon</v>
      </c>
      <c r="BI640" t="str">
        <f>VLOOKUP(BH640,[2]Summary!$C$29:$C$56,1,0)</f>
        <v>RGECommon</v>
      </c>
      <c r="BJ640" s="16">
        <v>44562</v>
      </c>
    </row>
    <row r="641" spans="1:62" x14ac:dyDescent="0.25">
      <c r="A641" s="13" t="s">
        <v>1157</v>
      </c>
      <c r="B641" s="13" t="s">
        <v>958</v>
      </c>
      <c r="C641" s="35" t="s">
        <v>959</v>
      </c>
      <c r="D641" t="s">
        <v>596</v>
      </c>
      <c r="E641" t="s">
        <v>301</v>
      </c>
      <c r="F641" s="13" t="s">
        <v>33</v>
      </c>
      <c r="G641" s="14"/>
      <c r="H641" s="15">
        <v>0.84110000000000007</v>
      </c>
      <c r="I641" s="15">
        <v>0</v>
      </c>
      <c r="J641" s="15">
        <v>0</v>
      </c>
      <c r="K641" s="15">
        <v>24.192</v>
      </c>
      <c r="L641" s="15">
        <v>7.1813099999999999</v>
      </c>
      <c r="M641" s="15">
        <v>10.72293</v>
      </c>
      <c r="N641" s="15">
        <v>6.048</v>
      </c>
      <c r="O641" s="15">
        <v>6.0982399999999997</v>
      </c>
      <c r="P641" s="15">
        <v>6.048</v>
      </c>
      <c r="Q641" s="15">
        <v>6.048</v>
      </c>
      <c r="R641" s="15">
        <v>10.851319999999999</v>
      </c>
      <c r="S641" s="15">
        <v>19.95346</v>
      </c>
      <c r="T641" s="15">
        <f t="shared" si="45"/>
        <v>97.984360000000009</v>
      </c>
      <c r="U641" s="15">
        <v>0.86302000000000001</v>
      </c>
      <c r="V641" s="15">
        <v>0</v>
      </c>
      <c r="W641" s="15">
        <v>18.143999999999998</v>
      </c>
      <c r="X641" s="15">
        <v>6.048</v>
      </c>
      <c r="Y641" s="15">
        <v>6.048</v>
      </c>
      <c r="Z641" s="15">
        <v>6.048</v>
      </c>
      <c r="AA641" s="15">
        <v>6.048</v>
      </c>
      <c r="AB641" s="15">
        <v>6.048</v>
      </c>
      <c r="AC641" s="15">
        <v>6.048</v>
      </c>
      <c r="AD641" s="15">
        <v>56.405850000000001</v>
      </c>
      <c r="AE641" s="15">
        <v>6.048</v>
      </c>
      <c r="AF641" s="15">
        <v>89.169280000000001</v>
      </c>
      <c r="AG641" s="15">
        <f t="shared" si="46"/>
        <v>206.91815000000003</v>
      </c>
      <c r="AH641" s="15">
        <v>3.1977199999999999</v>
      </c>
      <c r="AI641" s="15">
        <v>0</v>
      </c>
      <c r="AJ641" s="15">
        <v>0</v>
      </c>
      <c r="AK641" s="15">
        <v>0</v>
      </c>
      <c r="AL641" s="15">
        <v>99.746820000000014</v>
      </c>
      <c r="AM641" s="15">
        <v>0</v>
      </c>
      <c r="AN641" s="15">
        <v>42.488900000000001</v>
      </c>
      <c r="AO641" s="15">
        <v>6.048</v>
      </c>
      <c r="AP641" s="15">
        <v>6.048</v>
      </c>
      <c r="AQ641" s="15">
        <v>6.048</v>
      </c>
      <c r="AR641" s="15">
        <v>12.096</v>
      </c>
      <c r="AS641" s="15">
        <v>0</v>
      </c>
      <c r="AT641" s="15">
        <f t="shared" si="47"/>
        <v>175.67344000000003</v>
      </c>
      <c r="AU641" s="15">
        <v>0</v>
      </c>
      <c r="AV641" s="15">
        <v>23.32</v>
      </c>
      <c r="AW641" s="15">
        <v>9.6122402343749993</v>
      </c>
      <c r="AX641" s="15">
        <v>89.006320312499994</v>
      </c>
      <c r="AY641" s="15">
        <v>21.999749999999999</v>
      </c>
      <c r="AZ641" s="15">
        <v>0.44742001342773435</v>
      </c>
      <c r="BA641" s="15">
        <v>5.6501201171875</v>
      </c>
      <c r="BB641" s="15">
        <v>2.82506005859375</v>
      </c>
      <c r="BC641" s="15">
        <v>2.82506005859375</v>
      </c>
      <c r="BD641" s="15">
        <v>4.1944501953125002</v>
      </c>
      <c r="BE641" s="15">
        <v>4.1944501953125002</v>
      </c>
      <c r="BF641" s="15">
        <v>5.0301298828125001</v>
      </c>
      <c r="BG641" s="15">
        <f t="shared" si="48"/>
        <v>169.10500106811523</v>
      </c>
      <c r="BH641" t="str">
        <f t="shared" si="49"/>
        <v>RGECommon</v>
      </c>
      <c r="BI641" t="str">
        <f>VLOOKUP(BH641,[2]Summary!$C$29:$C$56,1,0)</f>
        <v>RGECommon</v>
      </c>
      <c r="BJ641" s="16">
        <v>44562</v>
      </c>
    </row>
    <row r="642" spans="1:62" x14ac:dyDescent="0.25">
      <c r="A642" s="13" t="s">
        <v>1158</v>
      </c>
      <c r="B642" s="13" t="s">
        <v>1159</v>
      </c>
      <c r="C642" t="s">
        <v>883</v>
      </c>
      <c r="D642" t="s">
        <v>596</v>
      </c>
      <c r="E642" t="s">
        <v>475</v>
      </c>
      <c r="F642" s="13" t="s">
        <v>426</v>
      </c>
      <c r="G642" s="14"/>
      <c r="H642" s="15">
        <v>-1.58E-3</v>
      </c>
      <c r="I642" s="15">
        <v>0.47739999999999994</v>
      </c>
      <c r="J642" s="15">
        <v>0.82586999999999999</v>
      </c>
      <c r="K642" s="15">
        <v>4.5003700000000002</v>
      </c>
      <c r="L642" s="15">
        <v>1.3416300000000001</v>
      </c>
      <c r="M642" s="15">
        <v>0.33574999999999999</v>
      </c>
      <c r="N642" s="15">
        <v>0.47841</v>
      </c>
      <c r="O642" s="15">
        <v>0.29420999999999997</v>
      </c>
      <c r="P642" s="15">
        <v>2.0669700000000004</v>
      </c>
      <c r="Q642" s="15">
        <v>0.42830000000000007</v>
      </c>
      <c r="R642" s="15">
        <v>2.7998700000000003</v>
      </c>
      <c r="S642" s="15">
        <v>0.17583000000000001</v>
      </c>
      <c r="T642" s="15">
        <f t="shared" si="45"/>
        <v>13.723030000000001</v>
      </c>
      <c r="U642" s="15">
        <v>0.57650999999999997</v>
      </c>
      <c r="V642" s="15">
        <v>1.0459199999999997</v>
      </c>
      <c r="W642" s="15">
        <v>0.23610000000000003</v>
      </c>
      <c r="X642" s="15">
        <v>2.4753900000000004</v>
      </c>
      <c r="Y642" s="15">
        <v>4.5142299999999995</v>
      </c>
      <c r="Z642" s="15">
        <v>10.04598</v>
      </c>
      <c r="AA642" s="15">
        <v>4.9461200000000014</v>
      </c>
      <c r="AB642" s="15">
        <v>6.0208099999999991</v>
      </c>
      <c r="AC642" s="15">
        <v>1.5248699999999997</v>
      </c>
      <c r="AD642" s="15">
        <v>4.8404999999999996</v>
      </c>
      <c r="AE642" s="15">
        <v>8.0733899999999998</v>
      </c>
      <c r="AF642" s="15">
        <v>-1.5591700000000002</v>
      </c>
      <c r="AG642" s="15">
        <f t="shared" si="46"/>
        <v>42.740649999999995</v>
      </c>
      <c r="AH642" s="15">
        <v>3.7770000000000005E-2</v>
      </c>
      <c r="AI642" s="15">
        <v>7.3655800000000013</v>
      </c>
      <c r="AJ642" s="15">
        <v>-4.6445200000000009</v>
      </c>
      <c r="AK642" s="15">
        <v>1.08952</v>
      </c>
      <c r="AL642" s="15">
        <v>-0.20949000000000007</v>
      </c>
      <c r="AM642" s="15">
        <v>-0.87759999999999994</v>
      </c>
      <c r="AN642" s="15">
        <v>4.2817800000000004</v>
      </c>
      <c r="AO642" s="15">
        <v>-1.2585299999999999</v>
      </c>
      <c r="AP642" s="15">
        <v>3.7298999999999998</v>
      </c>
      <c r="AQ642" s="15">
        <v>6.264289999999999</v>
      </c>
      <c r="AR642" s="15">
        <v>-19.808660000000003</v>
      </c>
      <c r="AS642" s="15">
        <v>-0.11831999999999999</v>
      </c>
      <c r="AT642" s="15">
        <f t="shared" si="47"/>
        <v>-4.1482800000000024</v>
      </c>
      <c r="AU642" s="15">
        <v>6.285419853210449</v>
      </c>
      <c r="AV642" s="15">
        <v>3.3182500753402708</v>
      </c>
      <c r="AW642" s="15">
        <v>-1.0371099853515624</v>
      </c>
      <c r="AX642" s="15">
        <v>1.4917800488471984</v>
      </c>
      <c r="AY642" s="15">
        <v>-10.525790010452271</v>
      </c>
      <c r="AZ642" s="15">
        <v>3.7514398729801179</v>
      </c>
      <c r="BA642" s="15">
        <v>-0.75850000309944154</v>
      </c>
      <c r="BB642" s="15">
        <v>-0.43636998796463011</v>
      </c>
      <c r="BC642" s="15">
        <v>9.4182398169040678</v>
      </c>
      <c r="BD642" s="15">
        <v>0</v>
      </c>
      <c r="BE642" s="15">
        <v>0</v>
      </c>
      <c r="BF642" s="15">
        <v>0</v>
      </c>
      <c r="BG642" s="15">
        <f t="shared" si="48"/>
        <v>11.507359680414197</v>
      </c>
      <c r="BH642" t="str">
        <f t="shared" si="49"/>
        <v>RGEGas</v>
      </c>
      <c r="BI642" t="str">
        <f>VLOOKUP(BH642,[2]Summary!$C$29:$C$56,1,0)</f>
        <v>RGEGas</v>
      </c>
      <c r="BJ642" s="16">
        <v>44470</v>
      </c>
    </row>
    <row r="643" spans="1:62" x14ac:dyDescent="0.25">
      <c r="A643" s="13" t="s">
        <v>1160</v>
      </c>
      <c r="B643" s="13" t="s">
        <v>1161</v>
      </c>
      <c r="D643" t="s">
        <v>596</v>
      </c>
      <c r="E643" t="s">
        <v>19</v>
      </c>
      <c r="F643" s="13" t="s">
        <v>233</v>
      </c>
      <c r="G643" s="14"/>
      <c r="H643" s="15">
        <v>0</v>
      </c>
      <c r="I643" s="15">
        <v>0</v>
      </c>
      <c r="J643" s="15">
        <v>0</v>
      </c>
      <c r="K643" s="15">
        <v>0</v>
      </c>
      <c r="L643" s="15">
        <v>0</v>
      </c>
      <c r="M643" s="15">
        <v>0</v>
      </c>
      <c r="N643" s="15">
        <v>0</v>
      </c>
      <c r="O643" s="15">
        <v>0</v>
      </c>
      <c r="P643" s="15">
        <v>0</v>
      </c>
      <c r="Q643" s="15">
        <v>1.91004</v>
      </c>
      <c r="R643" s="15">
        <v>130.04109</v>
      </c>
      <c r="S643" s="15">
        <v>7.2107299999999999</v>
      </c>
      <c r="T643" s="15">
        <f t="shared" ref="T643:T706" si="50">SUM(H643:S643)</f>
        <v>139.16186000000002</v>
      </c>
      <c r="U643" s="15">
        <v>8.9415499999999994</v>
      </c>
      <c r="V643" s="15">
        <v>11.754670000000001</v>
      </c>
      <c r="W643" s="15">
        <v>15.447689999999998</v>
      </c>
      <c r="X643" s="15">
        <v>11.041499999999999</v>
      </c>
      <c r="Y643" s="15">
        <v>2.0620400000000001</v>
      </c>
      <c r="Z643" s="15">
        <v>2.9383400000000002</v>
      </c>
      <c r="AA643" s="15">
        <v>2.1359700000000004</v>
      </c>
      <c r="AB643" s="15">
        <v>27.66929</v>
      </c>
      <c r="AC643" s="15">
        <v>9.6913199999999993</v>
      </c>
      <c r="AD643" s="15">
        <v>8.2736399999999986</v>
      </c>
      <c r="AE643" s="15">
        <v>8.4810500000000015</v>
      </c>
      <c r="AF643" s="15">
        <v>255.83198999999999</v>
      </c>
      <c r="AG643" s="15">
        <f t="shared" ref="AG643:AG706" si="51">SUM(U643:AF643)</f>
        <v>364.26904999999999</v>
      </c>
      <c r="AH643" s="15">
        <v>-37.639769999999999</v>
      </c>
      <c r="AI643" s="15">
        <v>0</v>
      </c>
      <c r="AJ643" s="15">
        <v>11.826219999999999</v>
      </c>
      <c r="AK643" s="15">
        <v>9.9499999999999988E-3</v>
      </c>
      <c r="AL643" s="15">
        <v>0</v>
      </c>
      <c r="AM643" s="15">
        <v>0</v>
      </c>
      <c r="AN643" s="15">
        <v>9.7281399999999998</v>
      </c>
      <c r="AO643" s="15">
        <v>6.37697</v>
      </c>
      <c r="AP643" s="15">
        <v>3.2910699999999995</v>
      </c>
      <c r="AQ643" s="15">
        <v>2.0429200000000001</v>
      </c>
      <c r="AR643" s="15">
        <v>3.4686999999999997</v>
      </c>
      <c r="AS643" s="15">
        <v>2.2138800000000001</v>
      </c>
      <c r="AT643" s="15">
        <f t="shared" ref="AT643:AT706" si="52">SUM(AH643:AS643)</f>
        <v>1.3180800000000001</v>
      </c>
      <c r="AU643" s="15">
        <v>3.10043994140625</v>
      </c>
      <c r="AV643" s="15">
        <v>2.1287700195312498</v>
      </c>
      <c r="AW643" s="15">
        <v>0</v>
      </c>
      <c r="AX643" s="15">
        <v>1.7888399658203125</v>
      </c>
      <c r="AY643" s="15">
        <v>0</v>
      </c>
      <c r="AZ643" s="15">
        <v>0.54171002197265627</v>
      </c>
      <c r="BA643" s="15">
        <v>0</v>
      </c>
      <c r="BB643" s="15">
        <v>0</v>
      </c>
      <c r="BC643" s="15">
        <v>0</v>
      </c>
      <c r="BD643" s="15">
        <v>0</v>
      </c>
      <c r="BE643" s="15">
        <v>0</v>
      </c>
      <c r="BF643" s="15">
        <v>5.5</v>
      </c>
      <c r="BG643" s="15">
        <f t="shared" ref="BG643:BG706" si="53">SUM(AU643:BF643)</f>
        <v>13.059759948730468</v>
      </c>
      <c r="BH643" t="str">
        <f t="shared" ref="BH643:BH706" si="54">D643&amp;E643</f>
        <v>RGEDIST</v>
      </c>
      <c r="BI643" t="str">
        <f>VLOOKUP(BH643,[2]Summary!$C$29:$C$56,1,0)</f>
        <v>RGEDist</v>
      </c>
      <c r="BJ643" s="16">
        <v>44562</v>
      </c>
    </row>
    <row r="644" spans="1:62" x14ac:dyDescent="0.25">
      <c r="A644" s="13" t="s">
        <v>1162</v>
      </c>
      <c r="B644" s="13" t="s">
        <v>768</v>
      </c>
      <c r="C644" t="s">
        <v>769</v>
      </c>
      <c r="D644" t="s">
        <v>595</v>
      </c>
      <c r="E644" t="s">
        <v>301</v>
      </c>
      <c r="F644" s="13" t="s">
        <v>60</v>
      </c>
      <c r="G644" s="14"/>
      <c r="H644" s="15">
        <v>0</v>
      </c>
      <c r="I644" s="15">
        <v>0</v>
      </c>
      <c r="J644" s="15">
        <v>-0.13241999999999998</v>
      </c>
      <c r="K644" s="15">
        <v>0.32</v>
      </c>
      <c r="L644" s="15">
        <v>4.7130000000000005E-2</v>
      </c>
      <c r="M644" s="15">
        <v>0</v>
      </c>
      <c r="N644" s="15">
        <v>0</v>
      </c>
      <c r="O644" s="15">
        <v>0.91785000000000005</v>
      </c>
      <c r="P644" s="15">
        <v>0</v>
      </c>
      <c r="Q644" s="15">
        <v>0</v>
      </c>
      <c r="R644" s="15">
        <v>0</v>
      </c>
      <c r="S644" s="15">
        <v>1.4522200000000001</v>
      </c>
      <c r="T644" s="15">
        <f t="shared" si="50"/>
        <v>2.6047799999999999</v>
      </c>
      <c r="U644" s="15">
        <v>0.13252</v>
      </c>
      <c r="V644" s="15">
        <v>0.11969999999999999</v>
      </c>
      <c r="W644" s="15">
        <v>0.14439000000000002</v>
      </c>
      <c r="X644" s="15">
        <v>0.13220999999999999</v>
      </c>
      <c r="Y644" s="15">
        <v>0.13660999999999998</v>
      </c>
      <c r="Z644" s="15">
        <v>0.13220999999999999</v>
      </c>
      <c r="AA644" s="15">
        <v>0.13660999999999998</v>
      </c>
      <c r="AB644" s="15">
        <v>0.13660999999999998</v>
      </c>
      <c r="AC644" s="15">
        <v>0.13220999999999999</v>
      </c>
      <c r="AD644" s="15">
        <v>0.13660999999999998</v>
      </c>
      <c r="AE644" s="15">
        <v>0.13220999999999999</v>
      </c>
      <c r="AF644" s="15">
        <v>0.13660999999999998</v>
      </c>
      <c r="AG644" s="15">
        <f t="shared" si="51"/>
        <v>1.6084999999999998</v>
      </c>
      <c r="AH644" s="15">
        <v>0.14710999999999999</v>
      </c>
      <c r="AI644" s="15">
        <v>0.13761000000000001</v>
      </c>
      <c r="AJ644" s="15">
        <v>0.14710999999999999</v>
      </c>
      <c r="AK644" s="15">
        <v>0.14237</v>
      </c>
      <c r="AL644" s="15">
        <v>25.747389999999999</v>
      </c>
      <c r="AM644" s="15">
        <v>7.0692599999999999</v>
      </c>
      <c r="AN644" s="15">
        <v>74.656099999999995</v>
      </c>
      <c r="AO644" s="15">
        <v>23.815150000000003</v>
      </c>
      <c r="AP644" s="15">
        <v>1.20696</v>
      </c>
      <c r="AQ644" s="15">
        <v>1.49579</v>
      </c>
      <c r="AR644" s="15">
        <v>24.657749999999997</v>
      </c>
      <c r="AS644" s="15">
        <v>50.616709999999998</v>
      </c>
      <c r="AT644" s="15">
        <f t="shared" si="52"/>
        <v>209.83931000000001</v>
      </c>
      <c r="AU644" s="15">
        <v>1.1598300018310548</v>
      </c>
      <c r="AV644" s="15">
        <v>0.12358999633789063</v>
      </c>
      <c r="AW644" s="15">
        <v>0.13980999755859375</v>
      </c>
      <c r="AX644" s="15">
        <v>0.13341000366210937</v>
      </c>
      <c r="AY644" s="15">
        <v>0.13583000183105468</v>
      </c>
      <c r="AZ644" s="15">
        <v>0.13300999450683593</v>
      </c>
      <c r="BA644" s="15">
        <v>0.13744000244140625</v>
      </c>
      <c r="BB644" s="15">
        <v>0.13744000244140625</v>
      </c>
      <c r="BC644" s="15">
        <v>0.12939999389648438</v>
      </c>
      <c r="BD644" s="15">
        <v>0</v>
      </c>
      <c r="BE644" s="15">
        <v>27.633970703125001</v>
      </c>
      <c r="BF644" s="15">
        <v>50.1386015625</v>
      </c>
      <c r="BG644" s="15">
        <f t="shared" si="53"/>
        <v>80.002332260131837</v>
      </c>
      <c r="BH644" t="str">
        <f t="shared" si="54"/>
        <v>CMPCommon</v>
      </c>
      <c r="BI644" t="str">
        <f>VLOOKUP(BH644,[2]Summary!$C$29:$C$56,1,0)</f>
        <v>CMPCommon</v>
      </c>
      <c r="BJ644" s="16">
        <v>44562</v>
      </c>
    </row>
    <row r="645" spans="1:62" x14ac:dyDescent="0.25">
      <c r="A645" s="13" t="s">
        <v>1163</v>
      </c>
      <c r="B645" s="13" t="s">
        <v>1164</v>
      </c>
      <c r="C645" t="s">
        <v>1165</v>
      </c>
      <c r="D645" t="s">
        <v>596</v>
      </c>
      <c r="E645" t="s">
        <v>301</v>
      </c>
      <c r="F645" s="13" t="s">
        <v>62</v>
      </c>
      <c r="G645" s="14"/>
      <c r="H645" s="15">
        <v>0</v>
      </c>
      <c r="I645" s="15">
        <v>0</v>
      </c>
      <c r="J645" s="15">
        <v>0</v>
      </c>
      <c r="K645" s="15">
        <v>0</v>
      </c>
      <c r="L645" s="15">
        <v>0</v>
      </c>
      <c r="M645" s="15">
        <v>0</v>
      </c>
      <c r="N645" s="15">
        <v>0</v>
      </c>
      <c r="O645" s="15">
        <v>0</v>
      </c>
      <c r="P645" s="15">
        <v>0</v>
      </c>
      <c r="Q645" s="15">
        <v>0</v>
      </c>
      <c r="R645" s="15">
        <v>0</v>
      </c>
      <c r="S645" s="15">
        <v>0</v>
      </c>
      <c r="T645" s="15">
        <f t="shared" si="50"/>
        <v>0</v>
      </c>
      <c r="U645" s="15">
        <v>0</v>
      </c>
      <c r="V645" s="15">
        <v>15.673570000000002</v>
      </c>
      <c r="W645" s="15">
        <v>4.0304799999999998</v>
      </c>
      <c r="X645" s="15">
        <v>5.20756</v>
      </c>
      <c r="Y645" s="15">
        <v>7.3952300000000006</v>
      </c>
      <c r="Z645" s="15">
        <v>12.71222</v>
      </c>
      <c r="AA645" s="15">
        <v>16.86758</v>
      </c>
      <c r="AB645" s="15">
        <v>22.763719999999999</v>
      </c>
      <c r="AC645" s="15">
        <v>15.40991</v>
      </c>
      <c r="AD645" s="15">
        <v>154.09187000000003</v>
      </c>
      <c r="AE645" s="15">
        <v>14.841220000000002</v>
      </c>
      <c r="AF645" s="15">
        <v>5.8777700000000008</v>
      </c>
      <c r="AG645" s="15">
        <f t="shared" si="51"/>
        <v>274.87113000000005</v>
      </c>
      <c r="AH645" s="15">
        <v>0.24750999999999998</v>
      </c>
      <c r="AI645" s="15">
        <v>20.088999999999999</v>
      </c>
      <c r="AJ645" s="15">
        <v>55.303309999999996</v>
      </c>
      <c r="AK645" s="15">
        <v>0.23856000000000002</v>
      </c>
      <c r="AL645" s="15">
        <v>0.36213000000000001</v>
      </c>
      <c r="AM645" s="15">
        <v>20.991440000000001</v>
      </c>
      <c r="AN645" s="15">
        <v>0.79982999999999993</v>
      </c>
      <c r="AO645" s="15">
        <v>0.52825</v>
      </c>
      <c r="AP645" s="15">
        <v>40.896120000000003</v>
      </c>
      <c r="AQ645" s="15">
        <v>0.52825</v>
      </c>
      <c r="AR645" s="15">
        <v>0.51121000000000005</v>
      </c>
      <c r="AS645" s="15">
        <v>10.839549999999999</v>
      </c>
      <c r="AT645" s="15">
        <f t="shared" si="52"/>
        <v>151.33516</v>
      </c>
      <c r="AU645" s="15">
        <v>0.51807000732421871</v>
      </c>
      <c r="AV645" s="15">
        <v>0.46792999267578123</v>
      </c>
      <c r="AW645" s="15">
        <v>0.59838000488281251</v>
      </c>
      <c r="AX645" s="15">
        <v>0.52946997070312496</v>
      </c>
      <c r="AY645" s="15">
        <v>0.54502001953125001</v>
      </c>
      <c r="AZ645" s="15">
        <v>0.52878997802734373</v>
      </c>
      <c r="BA645" s="15">
        <v>0.54640997314453121</v>
      </c>
      <c r="BB645" s="15">
        <v>0.54640997314453121</v>
      </c>
      <c r="BC645" s="15">
        <v>0.39667001342773439</v>
      </c>
      <c r="BD645" s="15">
        <v>41.168999999999997</v>
      </c>
      <c r="BE645" s="15">
        <v>64.548000000000002</v>
      </c>
      <c r="BF645" s="15">
        <v>47.106999999999999</v>
      </c>
      <c r="BG645" s="15">
        <f t="shared" si="53"/>
        <v>157.50114993286132</v>
      </c>
      <c r="BH645" t="str">
        <f t="shared" si="54"/>
        <v>RGECommon</v>
      </c>
      <c r="BI645" t="str">
        <f>VLOOKUP(BH645,[2]Summary!$C$29:$C$56,1,0)</f>
        <v>RGECommon</v>
      </c>
      <c r="BJ645" s="16">
        <v>44562</v>
      </c>
    </row>
    <row r="646" spans="1:62" x14ac:dyDescent="0.25">
      <c r="A646" s="13" t="s">
        <v>1166</v>
      </c>
      <c r="B646" s="13" t="s">
        <v>1167</v>
      </c>
      <c r="C646" s="35" t="s">
        <v>971</v>
      </c>
      <c r="D646" t="s">
        <v>596</v>
      </c>
      <c r="E646" t="s">
        <v>301</v>
      </c>
      <c r="F646" s="13" t="s">
        <v>62</v>
      </c>
      <c r="G646" s="14"/>
      <c r="H646" s="15">
        <v>0</v>
      </c>
      <c r="I646" s="15">
        <v>0</v>
      </c>
      <c r="J646" s="15">
        <v>0</v>
      </c>
      <c r="K646" s="15">
        <v>0</v>
      </c>
      <c r="L646" s="15">
        <v>0</v>
      </c>
      <c r="M646" s="15">
        <v>0</v>
      </c>
      <c r="N646" s="15">
        <v>0</v>
      </c>
      <c r="O646" s="15">
        <v>0</v>
      </c>
      <c r="P646" s="15">
        <v>0</v>
      </c>
      <c r="Q646" s="15">
        <v>0</v>
      </c>
      <c r="R646" s="15">
        <v>0</v>
      </c>
      <c r="S646" s="15">
        <v>0</v>
      </c>
      <c r="T646" s="15">
        <f t="shared" si="50"/>
        <v>0</v>
      </c>
      <c r="U646" s="15">
        <v>0</v>
      </c>
      <c r="V646" s="15">
        <v>1.8208800000000001</v>
      </c>
      <c r="W646" s="15">
        <v>288.71379999999999</v>
      </c>
      <c r="X646" s="15">
        <v>162.59163000000001</v>
      </c>
      <c r="Y646" s="15">
        <v>579.17002999999988</v>
      </c>
      <c r="Z646" s="15">
        <v>539.42617000000007</v>
      </c>
      <c r="AA646" s="15">
        <v>646.46116999999992</v>
      </c>
      <c r="AB646" s="15">
        <v>400.24257</v>
      </c>
      <c r="AC646" s="15">
        <v>1802.0246499999998</v>
      </c>
      <c r="AD646" s="15">
        <v>8.0929000000000002</v>
      </c>
      <c r="AE646" s="15">
        <v>1603.47487</v>
      </c>
      <c r="AF646" s="15">
        <v>2650.17515</v>
      </c>
      <c r="AG646" s="15">
        <f t="shared" si="51"/>
        <v>8682.1938200000004</v>
      </c>
      <c r="AH646" s="15">
        <v>0.72475999999999996</v>
      </c>
      <c r="AI646" s="15">
        <v>0</v>
      </c>
      <c r="AJ646" s="15">
        <v>-20.767379999999996</v>
      </c>
      <c r="AK646" s="15">
        <v>3.24</v>
      </c>
      <c r="AL646" s="15">
        <v>21.974400000000003</v>
      </c>
      <c r="AM646" s="15">
        <v>4.3200000000000002E-2</v>
      </c>
      <c r="AN646" s="15">
        <v>1298.82969</v>
      </c>
      <c r="AO646" s="15">
        <v>0</v>
      </c>
      <c r="AP646" s="15">
        <v>0</v>
      </c>
      <c r="AQ646" s="15">
        <v>0</v>
      </c>
      <c r="AR646" s="15">
        <v>53.357399999999991</v>
      </c>
      <c r="AS646" s="15">
        <v>861.36516000000017</v>
      </c>
      <c r="AT646" s="15">
        <f t="shared" si="52"/>
        <v>2218.7672300000004</v>
      </c>
      <c r="AU646" s="15">
        <v>101.62446784973145</v>
      </c>
      <c r="AV646" s="15">
        <v>6.2497800903320311</v>
      </c>
      <c r="AW646" s="15">
        <v>5.8757899017333983</v>
      </c>
      <c r="AX646" s="15">
        <v>5.6334699096679683</v>
      </c>
      <c r="AY646" s="15">
        <v>4.9784801940917971</v>
      </c>
      <c r="AZ646" s="15">
        <v>4.1706298828125004</v>
      </c>
      <c r="BA646" s="15">
        <v>84.377438659667973</v>
      </c>
      <c r="BB646" s="15">
        <v>44.295281738281247</v>
      </c>
      <c r="BC646" s="15">
        <v>29.922670043945313</v>
      </c>
      <c r="BD646" s="15">
        <v>137.15256249999999</v>
      </c>
      <c r="BE646" s="15">
        <v>168.1725625</v>
      </c>
      <c r="BF646" s="15">
        <v>596.93956249999997</v>
      </c>
      <c r="BG646" s="15">
        <f t="shared" si="53"/>
        <v>1189.3926957702636</v>
      </c>
      <c r="BH646" t="str">
        <f t="shared" si="54"/>
        <v>RGECommon</v>
      </c>
      <c r="BI646" t="str">
        <f>VLOOKUP(BH646,[2]Summary!$C$29:$C$56,1,0)</f>
        <v>RGECommon</v>
      </c>
      <c r="BJ646" s="16">
        <v>44562</v>
      </c>
    </row>
    <row r="647" spans="1:62" x14ac:dyDescent="0.25">
      <c r="A647" s="13" t="s">
        <v>1168</v>
      </c>
      <c r="B647" s="13" t="s">
        <v>1169</v>
      </c>
      <c r="C647" t="s">
        <v>673</v>
      </c>
      <c r="D647" t="s">
        <v>595</v>
      </c>
      <c r="E647" t="s">
        <v>301</v>
      </c>
      <c r="F647" s="13" t="s">
        <v>60</v>
      </c>
      <c r="G647" s="14"/>
      <c r="H647" s="15">
        <v>28.257789999999996</v>
      </c>
      <c r="I647" s="15">
        <v>-0.64963999999999988</v>
      </c>
      <c r="J647" s="15">
        <v>-3.20106</v>
      </c>
      <c r="K647" s="15">
        <v>1.9936999999999998</v>
      </c>
      <c r="L647" s="15">
        <v>0</v>
      </c>
      <c r="M647" s="15">
        <v>15.57179</v>
      </c>
      <c r="N647" s="15">
        <v>0</v>
      </c>
      <c r="O647" s="15">
        <v>0.39047000000000004</v>
      </c>
      <c r="P647" s="15">
        <v>0</v>
      </c>
      <c r="Q647" s="15">
        <v>-6.1638400000000004</v>
      </c>
      <c r="R647" s="15">
        <v>565.37643000000003</v>
      </c>
      <c r="S647" s="15">
        <v>2528.5190899999998</v>
      </c>
      <c r="T647" s="15">
        <f t="shared" si="50"/>
        <v>3130.0947299999998</v>
      </c>
      <c r="U647" s="15">
        <v>-16.873450000000002</v>
      </c>
      <c r="V647" s="15">
        <v>141.851</v>
      </c>
      <c r="W647" s="15">
        <v>242.09417999999999</v>
      </c>
      <c r="X647" s="15">
        <v>52.518140000000002</v>
      </c>
      <c r="Y647" s="15">
        <v>193.67738</v>
      </c>
      <c r="Z647" s="15">
        <v>26.1203</v>
      </c>
      <c r="AA647" s="15">
        <v>1.3140000000000001E-2</v>
      </c>
      <c r="AB647" s="15">
        <v>224.87901000000002</v>
      </c>
      <c r="AC647" s="15">
        <v>48.428779999999996</v>
      </c>
      <c r="AD647" s="15">
        <v>15.046899999999999</v>
      </c>
      <c r="AE647" s="15">
        <v>553.20606000000021</v>
      </c>
      <c r="AF647" s="15">
        <v>1560.9856199999999</v>
      </c>
      <c r="AG647" s="15">
        <f t="shared" si="51"/>
        <v>3041.9470600000004</v>
      </c>
      <c r="AH647" s="15">
        <v>353.80289999999997</v>
      </c>
      <c r="AI647" s="15">
        <v>-62.523349999999994</v>
      </c>
      <c r="AJ647" s="15">
        <v>1.70123</v>
      </c>
      <c r="AK647" s="15">
        <v>150.51789000000002</v>
      </c>
      <c r="AL647" s="15">
        <v>1066.9759899999999</v>
      </c>
      <c r="AM647" s="15">
        <v>2724.4471600000002</v>
      </c>
      <c r="AN647" s="15">
        <v>551.33294999999987</v>
      </c>
      <c r="AO647" s="15">
        <v>480.2045</v>
      </c>
      <c r="AP647" s="15">
        <v>7.6146500000000001</v>
      </c>
      <c r="AQ647" s="15">
        <v>1.268E-2</v>
      </c>
      <c r="AR647" s="15">
        <v>1.226E-2</v>
      </c>
      <c r="AS647" s="15">
        <v>459.80314000000004</v>
      </c>
      <c r="AT647" s="15">
        <f t="shared" si="52"/>
        <v>5733.902</v>
      </c>
      <c r="AU647" s="15">
        <v>-0.45539999771118161</v>
      </c>
      <c r="AV647" s="15">
        <v>1.1890000343322753E-2</v>
      </c>
      <c r="AW647" s="15">
        <v>4.5134499998092652</v>
      </c>
      <c r="AX647" s="15">
        <v>0.29284000015258788</v>
      </c>
      <c r="AY647" s="15">
        <v>1.3060000419616699E-2</v>
      </c>
      <c r="AZ647" s="15">
        <v>1.2800000190734863E-2</v>
      </c>
      <c r="BA647" s="15">
        <v>100.26462625026703</v>
      </c>
      <c r="BB647" s="15">
        <v>168.68873562526704</v>
      </c>
      <c r="BC647" s="15">
        <v>5.4731301755905148</v>
      </c>
      <c r="BD647" s="15">
        <v>1398.9680000000001</v>
      </c>
      <c r="BE647" s="15">
        <v>1398.655</v>
      </c>
      <c r="BF647" s="15">
        <v>1387.811625</v>
      </c>
      <c r="BG647" s="15">
        <f t="shared" si="53"/>
        <v>4464.2497570543292</v>
      </c>
      <c r="BH647" t="str">
        <f t="shared" si="54"/>
        <v>CMPCommon</v>
      </c>
      <c r="BI647" t="str">
        <f>VLOOKUP(BH647,[2]Summary!$C$29:$C$56,1,0)</f>
        <v>CMPCommon</v>
      </c>
      <c r="BJ647" s="16">
        <v>44562</v>
      </c>
    </row>
    <row r="648" spans="1:62" x14ac:dyDescent="0.25">
      <c r="A648" s="13" t="s">
        <v>1170</v>
      </c>
      <c r="B648" s="13" t="s">
        <v>795</v>
      </c>
      <c r="C648" t="s">
        <v>796</v>
      </c>
      <c r="D648" t="s">
        <v>595</v>
      </c>
      <c r="E648" t="s">
        <v>301</v>
      </c>
      <c r="F648" s="13" t="s">
        <v>33</v>
      </c>
      <c r="G648" s="14"/>
      <c r="H648" s="15">
        <v>1.7684500000000001</v>
      </c>
      <c r="I648" s="15">
        <v>11.283019999999999</v>
      </c>
      <c r="J648" s="15">
        <v>-15.181539999999996</v>
      </c>
      <c r="K648" s="15">
        <v>26.249080000000003</v>
      </c>
      <c r="L648" s="15">
        <v>24.027939999999997</v>
      </c>
      <c r="M648" s="15">
        <v>46.757460000000002</v>
      </c>
      <c r="N648" s="15">
        <v>45.120919999999998</v>
      </c>
      <c r="O648" s="15">
        <v>43.253730000000004</v>
      </c>
      <c r="P648" s="15">
        <v>40.825770000000006</v>
      </c>
      <c r="Q648" s="15">
        <v>32.761249999999997</v>
      </c>
      <c r="R648" s="15">
        <v>13.153420000000001</v>
      </c>
      <c r="S648" s="15">
        <v>79.575739999999996</v>
      </c>
      <c r="T648" s="15">
        <f t="shared" si="50"/>
        <v>349.59523999999999</v>
      </c>
      <c r="U648" s="15">
        <v>3.9047299999999998</v>
      </c>
      <c r="V648" s="15">
        <v>1.24299</v>
      </c>
      <c r="W648" s="15">
        <v>-3.3620000000000004E-2</v>
      </c>
      <c r="X648" s="15">
        <v>0</v>
      </c>
      <c r="Y648" s="15">
        <v>0</v>
      </c>
      <c r="Z648" s="15">
        <v>5.8629999999999995E-2</v>
      </c>
      <c r="AA648" s="15">
        <v>-3.3799999999999997E-2</v>
      </c>
      <c r="AB648" s="15">
        <v>-1.0000000000000001E-5</v>
      </c>
      <c r="AC648" s="15">
        <v>0.16253999999999999</v>
      </c>
      <c r="AD648" s="15">
        <v>2.5479999999999999E-2</v>
      </c>
      <c r="AE648" s="15">
        <v>2.5479999999999999E-2</v>
      </c>
      <c r="AF648" s="15">
        <v>-9.2829999999999996E-2</v>
      </c>
      <c r="AG648" s="15">
        <f t="shared" si="51"/>
        <v>5.2595899999999993</v>
      </c>
      <c r="AH648" s="15">
        <v>0</v>
      </c>
      <c r="AI648" s="15">
        <v>0</v>
      </c>
      <c r="AJ648" s="15">
        <v>0</v>
      </c>
      <c r="AK648" s="15">
        <v>0</v>
      </c>
      <c r="AL648" s="15">
        <v>0.13059000000000001</v>
      </c>
      <c r="AM648" s="15">
        <v>7.5000000000000002E-4</v>
      </c>
      <c r="AN648" s="15">
        <v>0</v>
      </c>
      <c r="AO648" s="15">
        <v>0</v>
      </c>
      <c r="AP648" s="15">
        <v>0</v>
      </c>
      <c r="AQ648" s="15">
        <v>0</v>
      </c>
      <c r="AR648" s="15">
        <v>0</v>
      </c>
      <c r="AS648" s="15">
        <v>0</v>
      </c>
      <c r="AT648" s="15">
        <f t="shared" si="52"/>
        <v>0.13134000000000001</v>
      </c>
      <c r="AU648" s="15">
        <v>0</v>
      </c>
      <c r="AV648" s="15">
        <v>0</v>
      </c>
      <c r="AW648" s="15">
        <v>0</v>
      </c>
      <c r="AX648" s="15">
        <v>0</v>
      </c>
      <c r="AY648" s="15">
        <v>0</v>
      </c>
      <c r="AZ648" s="15">
        <v>0</v>
      </c>
      <c r="BA648" s="15">
        <v>0</v>
      </c>
      <c r="BB648" s="15">
        <v>0</v>
      </c>
      <c r="BC648" s="15">
        <v>0</v>
      </c>
      <c r="BD648" s="15">
        <v>0</v>
      </c>
      <c r="BE648" s="15">
        <v>0</v>
      </c>
      <c r="BF648" s="15">
        <v>0</v>
      </c>
      <c r="BG648" s="15">
        <f t="shared" si="53"/>
        <v>0</v>
      </c>
      <c r="BH648" t="str">
        <f t="shared" si="54"/>
        <v>CMPCommon</v>
      </c>
      <c r="BI648" t="str">
        <f>VLOOKUP(BH648,[2]Summary!$C$29:$C$56,1,0)</f>
        <v>CMPCommon</v>
      </c>
      <c r="BJ648" s="16">
        <v>44197</v>
      </c>
    </row>
    <row r="649" spans="1:62" x14ac:dyDescent="0.25">
      <c r="A649" s="13" t="s">
        <v>1171</v>
      </c>
      <c r="B649" s="13" t="s">
        <v>789</v>
      </c>
      <c r="C649" t="s">
        <v>790</v>
      </c>
      <c r="D649" t="s">
        <v>595</v>
      </c>
      <c r="E649" t="s">
        <v>301</v>
      </c>
      <c r="F649" s="13" t="s">
        <v>33</v>
      </c>
      <c r="G649" s="14"/>
      <c r="H649" s="15">
        <v>-1.4691899999999996</v>
      </c>
      <c r="I649" s="15">
        <v>3.11219</v>
      </c>
      <c r="J649" s="15">
        <v>16.319249999999997</v>
      </c>
      <c r="K649" s="15">
        <v>2.3658299999999999</v>
      </c>
      <c r="L649" s="15">
        <v>1.5998299999999999</v>
      </c>
      <c r="M649" s="15">
        <v>15.308810000000001</v>
      </c>
      <c r="N649" s="15">
        <v>59.687069999999999</v>
      </c>
      <c r="O649" s="15">
        <v>56.623580000000004</v>
      </c>
      <c r="P649" s="15">
        <v>37.637749999999997</v>
      </c>
      <c r="Q649" s="15">
        <v>2.4969899999999998</v>
      </c>
      <c r="R649" s="15">
        <v>14.240320000000001</v>
      </c>
      <c r="S649" s="15">
        <v>246.68497999999997</v>
      </c>
      <c r="T649" s="15">
        <f t="shared" si="50"/>
        <v>454.60740999999996</v>
      </c>
      <c r="U649" s="15">
        <v>4.3872299999999997</v>
      </c>
      <c r="V649" s="15">
        <v>3.9626700000000001</v>
      </c>
      <c r="W649" s="15">
        <v>4.7804700000000002</v>
      </c>
      <c r="X649" s="15">
        <v>4.3767899999999997</v>
      </c>
      <c r="Y649" s="15">
        <v>9.7001499999999989</v>
      </c>
      <c r="Z649" s="15">
        <v>4.4093600000000004</v>
      </c>
      <c r="AA649" s="15">
        <v>29.890590000000003</v>
      </c>
      <c r="AB649" s="15">
        <v>2.02122</v>
      </c>
      <c r="AC649" s="15">
        <v>-0.19594</v>
      </c>
      <c r="AD649" s="15">
        <v>0</v>
      </c>
      <c r="AE649" s="15">
        <v>0</v>
      </c>
      <c r="AF649" s="15">
        <v>-0.45996000000000004</v>
      </c>
      <c r="AG649" s="15">
        <f t="shared" si="51"/>
        <v>62.872579999999999</v>
      </c>
      <c r="AH649" s="15">
        <v>0</v>
      </c>
      <c r="AI649" s="15">
        <v>0</v>
      </c>
      <c r="AJ649" s="15">
        <v>0</v>
      </c>
      <c r="AK649" s="15">
        <v>0</v>
      </c>
      <c r="AL649" s="15">
        <v>0</v>
      </c>
      <c r="AM649" s="15">
        <v>0</v>
      </c>
      <c r="AN649" s="15">
        <v>0</v>
      </c>
      <c r="AO649" s="15">
        <v>0</v>
      </c>
      <c r="AP649" s="15">
        <v>0</v>
      </c>
      <c r="AQ649" s="15">
        <v>0</v>
      </c>
      <c r="AR649" s="15">
        <v>0</v>
      </c>
      <c r="AS649" s="15">
        <v>0</v>
      </c>
      <c r="AT649" s="15">
        <f t="shared" si="52"/>
        <v>0</v>
      </c>
      <c r="AU649" s="15">
        <v>0</v>
      </c>
      <c r="AV649" s="15">
        <v>0</v>
      </c>
      <c r="AW649" s="15">
        <v>0</v>
      </c>
      <c r="AX649" s="15">
        <v>0</v>
      </c>
      <c r="AY649" s="15">
        <v>0</v>
      </c>
      <c r="AZ649" s="15">
        <v>0</v>
      </c>
      <c r="BA649" s="15">
        <v>0</v>
      </c>
      <c r="BB649" s="15">
        <v>0</v>
      </c>
      <c r="BC649" s="15">
        <v>0</v>
      </c>
      <c r="BD649" s="15">
        <v>0</v>
      </c>
      <c r="BE649" s="15">
        <v>0</v>
      </c>
      <c r="BF649" s="15">
        <v>0</v>
      </c>
      <c r="BG649" s="15">
        <f t="shared" si="53"/>
        <v>0</v>
      </c>
      <c r="BH649" t="str">
        <f t="shared" si="54"/>
        <v>CMPCommon</v>
      </c>
      <c r="BI649" t="str">
        <f>VLOOKUP(BH649,[2]Summary!$C$29:$C$56,1,0)</f>
        <v>CMPCommon</v>
      </c>
      <c r="BJ649" s="16">
        <v>43831</v>
      </c>
    </row>
    <row r="650" spans="1:62" x14ac:dyDescent="0.25">
      <c r="A650" s="13" t="s">
        <v>1172</v>
      </c>
      <c r="B650" s="13" t="s">
        <v>1173</v>
      </c>
      <c r="C650" t="s">
        <v>1174</v>
      </c>
      <c r="D650" t="s">
        <v>595</v>
      </c>
      <c r="E650" t="s">
        <v>35</v>
      </c>
      <c r="F650" s="13" t="s">
        <v>22</v>
      </c>
      <c r="G650" s="14"/>
      <c r="H650" s="15">
        <v>173.44035000000002</v>
      </c>
      <c r="I650" s="15">
        <v>245.71592999999993</v>
      </c>
      <c r="J650" s="15">
        <v>406.05585000000019</v>
      </c>
      <c r="K650" s="15">
        <v>372.15993000000014</v>
      </c>
      <c r="L650" s="15">
        <v>531.69414000000006</v>
      </c>
      <c r="M650" s="15">
        <v>474.10953000000001</v>
      </c>
      <c r="N650" s="15">
        <v>534.4909399999998</v>
      </c>
      <c r="O650" s="15">
        <v>585.25731000000007</v>
      </c>
      <c r="P650" s="15">
        <v>227.77162000000007</v>
      </c>
      <c r="Q650" s="15">
        <v>162.00465999999994</v>
      </c>
      <c r="R650" s="15">
        <v>521.5737499999999</v>
      </c>
      <c r="S650" s="15">
        <v>665.62138000000027</v>
      </c>
      <c r="T650" s="15">
        <f t="shared" si="50"/>
        <v>4899.8953900000006</v>
      </c>
      <c r="U650" s="15">
        <v>579.96014000000002</v>
      </c>
      <c r="V650" s="15">
        <v>279.24491</v>
      </c>
      <c r="W650" s="15">
        <v>300.71496999999988</v>
      </c>
      <c r="X650" s="15">
        <v>307.65328999999991</v>
      </c>
      <c r="Y650" s="15">
        <v>431.92745999999988</v>
      </c>
      <c r="Z650" s="15">
        <v>501.03608999999972</v>
      </c>
      <c r="AA650" s="15">
        <v>541.44438000000002</v>
      </c>
      <c r="AB650" s="15">
        <v>586.64724000000035</v>
      </c>
      <c r="AC650" s="15">
        <v>337.19221000000005</v>
      </c>
      <c r="AD650" s="15">
        <v>525.66928999999993</v>
      </c>
      <c r="AE650" s="15">
        <v>133.74972000000005</v>
      </c>
      <c r="AF650" s="15">
        <v>1929.2135200000002</v>
      </c>
      <c r="AG650" s="15">
        <f t="shared" si="51"/>
        <v>6454.4532200000003</v>
      </c>
      <c r="AH650" s="15">
        <v>179.41913</v>
      </c>
      <c r="AI650" s="15">
        <v>750.27359999999965</v>
      </c>
      <c r="AJ650" s="15">
        <v>-85.342990000000057</v>
      </c>
      <c r="AK650" s="15">
        <v>640.57132000000013</v>
      </c>
      <c r="AL650" s="15">
        <v>1842.0557299999996</v>
      </c>
      <c r="AM650" s="15">
        <v>467.88698999999986</v>
      </c>
      <c r="AN650" s="15">
        <v>733.25659000000007</v>
      </c>
      <c r="AO650" s="15">
        <v>618.86084999999991</v>
      </c>
      <c r="AP650" s="15">
        <v>773.39113000000009</v>
      </c>
      <c r="AQ650" s="15">
        <v>369.17184999999995</v>
      </c>
      <c r="AR650" s="15">
        <v>178.79236999999998</v>
      </c>
      <c r="AS650" s="15">
        <v>1008.4194300000003</v>
      </c>
      <c r="AT650" s="15">
        <f t="shared" si="52"/>
        <v>7476.7559999999994</v>
      </c>
      <c r="AU650" s="15">
        <v>1295.2927890625001</v>
      </c>
      <c r="AV650" s="15">
        <v>2170.5667460937502</v>
      </c>
      <c r="AW650" s="15">
        <v>645.01235888671874</v>
      </c>
      <c r="AX650" s="15">
        <v>890.32129279327387</v>
      </c>
      <c r="AY650" s="15">
        <v>510.83226218414308</v>
      </c>
      <c r="AZ650" s="15">
        <v>1098.0050156249999</v>
      </c>
      <c r="BA650" s="15">
        <v>1883.2675136718749</v>
      </c>
      <c r="BB650" s="15">
        <v>627.33858890533452</v>
      </c>
      <c r="BC650" s="15">
        <v>1235.7250226936339</v>
      </c>
      <c r="BD650" s="15">
        <v>650.13311874999999</v>
      </c>
      <c r="BE650" s="15">
        <v>715.14684843750001</v>
      </c>
      <c r="BF650" s="15">
        <v>585.12118828125006</v>
      </c>
      <c r="BG650" s="15">
        <f t="shared" si="53"/>
        <v>12306.76274538498</v>
      </c>
      <c r="BH650" t="str">
        <f t="shared" si="54"/>
        <v>CMPTRANS</v>
      </c>
      <c r="BI650" t="str">
        <f>VLOOKUP(BH650,[2]Summary!$C$29:$C$56,1,0)</f>
        <v>CMPTrans</v>
      </c>
      <c r="BJ650" s="16">
        <v>44562</v>
      </c>
    </row>
    <row r="651" spans="1:62" x14ac:dyDescent="0.25">
      <c r="A651" s="13" t="s">
        <v>1175</v>
      </c>
      <c r="B651" s="13" t="s">
        <v>1176</v>
      </c>
      <c r="C651" t="s">
        <v>1177</v>
      </c>
      <c r="D651" t="s">
        <v>595</v>
      </c>
      <c r="E651" t="s">
        <v>301</v>
      </c>
      <c r="F651" s="13" t="s">
        <v>62</v>
      </c>
      <c r="G651" s="14"/>
      <c r="H651" s="15">
        <v>0</v>
      </c>
      <c r="I651" s="15">
        <v>0</v>
      </c>
      <c r="J651" s="15">
        <v>2.1648000000000001</v>
      </c>
      <c r="K651" s="15">
        <v>0</v>
      </c>
      <c r="L651" s="15">
        <v>0</v>
      </c>
      <c r="M651" s="15">
        <v>0</v>
      </c>
      <c r="N651" s="15">
        <v>0</v>
      </c>
      <c r="O651" s="15">
        <v>0</v>
      </c>
      <c r="P651" s="15">
        <v>4.0342500000000001</v>
      </c>
      <c r="Q651" s="15">
        <v>0.44824999999999998</v>
      </c>
      <c r="R651" s="15">
        <v>50.610289999999999</v>
      </c>
      <c r="S651" s="15">
        <v>133.48517999999999</v>
      </c>
      <c r="T651" s="15">
        <f t="shared" si="50"/>
        <v>190.74276999999998</v>
      </c>
      <c r="U651" s="15">
        <v>0.77429999999999999</v>
      </c>
      <c r="V651" s="15">
        <v>0.77429999999999999</v>
      </c>
      <c r="W651" s="15">
        <v>-1.5486</v>
      </c>
      <c r="X651" s="15">
        <v>23.92163</v>
      </c>
      <c r="Y651" s="15">
        <v>5.5735600000000005</v>
      </c>
      <c r="Z651" s="15">
        <v>0</v>
      </c>
      <c r="AA651" s="15">
        <v>9.2956500000000002</v>
      </c>
      <c r="AB651" s="15">
        <v>0</v>
      </c>
      <c r="AC651" s="15">
        <v>23.37715</v>
      </c>
      <c r="AD651" s="15">
        <v>6.8620299999999999</v>
      </c>
      <c r="AE651" s="15">
        <v>2.4620300000000004</v>
      </c>
      <c r="AF651" s="15">
        <v>2019.8431599999999</v>
      </c>
      <c r="AG651" s="15">
        <f t="shared" si="51"/>
        <v>2091.3352099999997</v>
      </c>
      <c r="AH651" s="15">
        <v>0.27444000000000002</v>
      </c>
      <c r="AI651" s="15">
        <v>109.95219999999999</v>
      </c>
      <c r="AJ651" s="15">
        <v>-0.54888000000000003</v>
      </c>
      <c r="AK651" s="15">
        <v>0</v>
      </c>
      <c r="AL651" s="15">
        <v>0</v>
      </c>
      <c r="AM651" s="15">
        <v>2.44</v>
      </c>
      <c r="AN651" s="15">
        <v>0</v>
      </c>
      <c r="AO651" s="15">
        <v>32.193419999999996</v>
      </c>
      <c r="AP651" s="15">
        <v>11.81007</v>
      </c>
      <c r="AQ651" s="15">
        <v>1.5697600000000003</v>
      </c>
      <c r="AR651" s="15">
        <v>8.2897599999999994</v>
      </c>
      <c r="AS651" s="15">
        <v>106.98808000000001</v>
      </c>
      <c r="AT651" s="15">
        <f t="shared" si="52"/>
        <v>272.96884999999997</v>
      </c>
      <c r="AU651" s="15">
        <v>3.0485000000000002</v>
      </c>
      <c r="AV651" s="15">
        <v>3.316280029296875</v>
      </c>
      <c r="AW651" s="15">
        <v>3.22702001953125</v>
      </c>
      <c r="AX651" s="15">
        <v>3.22702001953125</v>
      </c>
      <c r="AY651" s="15">
        <v>4.5659199218750004</v>
      </c>
      <c r="AZ651" s="15">
        <v>3.0025800781249998</v>
      </c>
      <c r="BA651" s="15">
        <v>75.64764966773987</v>
      </c>
      <c r="BB651" s="15">
        <v>7.010550163269043</v>
      </c>
      <c r="BC651" s="15">
        <v>-18.193350761413573</v>
      </c>
      <c r="BD651" s="15">
        <v>3</v>
      </c>
      <c r="BE651" s="15">
        <v>94.483999999999995</v>
      </c>
      <c r="BF651" s="15">
        <v>267.63200000000001</v>
      </c>
      <c r="BG651" s="15">
        <f t="shared" si="53"/>
        <v>449.9681691379547</v>
      </c>
      <c r="BH651" t="str">
        <f t="shared" si="54"/>
        <v>CMPCommon</v>
      </c>
      <c r="BI651" t="str">
        <f>VLOOKUP(BH651,[2]Summary!$C$29:$C$56,1,0)</f>
        <v>CMPCommon</v>
      </c>
      <c r="BJ651" s="16">
        <v>44562</v>
      </c>
    </row>
    <row r="652" spans="1:62" x14ac:dyDescent="0.25">
      <c r="A652" s="13" t="s">
        <v>1178</v>
      </c>
      <c r="B652" s="13" t="s">
        <v>810</v>
      </c>
      <c r="C652" t="s">
        <v>811</v>
      </c>
      <c r="D652" t="s">
        <v>595</v>
      </c>
      <c r="E652" t="s">
        <v>301</v>
      </c>
      <c r="F652" s="13" t="s">
        <v>33</v>
      </c>
      <c r="G652" s="14"/>
      <c r="H652" s="15">
        <v>9.2262400000000007</v>
      </c>
      <c r="I652" s="15">
        <v>31.394629999999999</v>
      </c>
      <c r="J652" s="15">
        <v>14.510210000000001</v>
      </c>
      <c r="K652" s="15">
        <v>28.137139999999999</v>
      </c>
      <c r="L652" s="15">
        <v>23.642049999999994</v>
      </c>
      <c r="M652" s="15">
        <v>81.193089999999998</v>
      </c>
      <c r="N652" s="15">
        <v>47.371099999999998</v>
      </c>
      <c r="O652" s="15">
        <v>2.6336599999999986</v>
      </c>
      <c r="P652" s="15">
        <v>39.089969999999994</v>
      </c>
      <c r="Q652" s="15">
        <v>22.360409999999998</v>
      </c>
      <c r="R652" s="15">
        <v>38.05086</v>
      </c>
      <c r="S652" s="15">
        <v>109.83663999999999</v>
      </c>
      <c r="T652" s="15">
        <f t="shared" si="50"/>
        <v>447.44599999999997</v>
      </c>
      <c r="U652" s="15">
        <v>-10.104199999999999</v>
      </c>
      <c r="V652" s="15">
        <v>-19.346499999999999</v>
      </c>
      <c r="W652" s="15">
        <v>1.1299300000000003</v>
      </c>
      <c r="X652" s="15">
        <v>5.0800000000000003E-3</v>
      </c>
      <c r="Y652" s="15">
        <v>0</v>
      </c>
      <c r="Z652" s="15">
        <v>6.5739999999999993E-2</v>
      </c>
      <c r="AA652" s="15">
        <v>-2.8189999999999996E-2</v>
      </c>
      <c r="AB652" s="15">
        <v>2.5279999999999997E-2</v>
      </c>
      <c r="AC652" s="15">
        <v>66.352440000000001</v>
      </c>
      <c r="AD652" s="15">
        <v>5.3891299999999989</v>
      </c>
      <c r="AE652" s="15">
        <v>7.3952299999999997</v>
      </c>
      <c r="AF652" s="15">
        <v>-95.604119999999995</v>
      </c>
      <c r="AG652" s="15">
        <f t="shared" si="51"/>
        <v>-44.720179999999992</v>
      </c>
      <c r="AH652" s="15">
        <v>0</v>
      </c>
      <c r="AI652" s="15">
        <v>0</v>
      </c>
      <c r="AJ652" s="15">
        <v>0</v>
      </c>
      <c r="AK652" s="15">
        <v>0</v>
      </c>
      <c r="AL652" s="15">
        <v>0</v>
      </c>
      <c r="AM652" s="15">
        <v>0</v>
      </c>
      <c r="AN652" s="15">
        <v>-4.555E-2</v>
      </c>
      <c r="AO652" s="15">
        <v>0</v>
      </c>
      <c r="AP652" s="15">
        <v>93.426050000000004</v>
      </c>
      <c r="AQ652" s="15">
        <v>10.943449999999999</v>
      </c>
      <c r="AR652" s="15">
        <v>10.36673</v>
      </c>
      <c r="AS652" s="15">
        <v>-118.67273</v>
      </c>
      <c r="AT652" s="15">
        <f t="shared" si="52"/>
        <v>-3.982050000000001</v>
      </c>
      <c r="AU652" s="15">
        <v>0</v>
      </c>
      <c r="AV652" s="15">
        <v>0</v>
      </c>
      <c r="AW652" s="15">
        <v>0</v>
      </c>
      <c r="AX652" s="15">
        <v>0</v>
      </c>
      <c r="AY652" s="15">
        <v>0</v>
      </c>
      <c r="AZ652" s="15">
        <v>0</v>
      </c>
      <c r="BA652" s="15">
        <v>0</v>
      </c>
      <c r="BB652" s="15">
        <v>0</v>
      </c>
      <c r="BC652" s="15">
        <v>14.7549599609375</v>
      </c>
      <c r="BD652" s="15">
        <v>0</v>
      </c>
      <c r="BE652" s="15">
        <v>0</v>
      </c>
      <c r="BF652" s="15">
        <v>-14.755000000000001</v>
      </c>
      <c r="BG652" s="15">
        <f t="shared" si="53"/>
        <v>-4.0039062501051603E-5</v>
      </c>
      <c r="BH652" t="str">
        <f t="shared" si="54"/>
        <v>CMPCommon</v>
      </c>
      <c r="BI652" t="str">
        <f>VLOOKUP(BH652,[2]Summary!$C$29:$C$56,1,0)</f>
        <v>CMPCommon</v>
      </c>
      <c r="BJ652" s="16">
        <v>44562</v>
      </c>
    </row>
    <row r="653" spans="1:62" x14ac:dyDescent="0.25">
      <c r="A653" s="13" t="s">
        <v>1179</v>
      </c>
      <c r="B653" s="13" t="s">
        <v>1180</v>
      </c>
      <c r="C653" t="s">
        <v>1181</v>
      </c>
      <c r="D653" t="s">
        <v>595</v>
      </c>
      <c r="E653" t="s">
        <v>35</v>
      </c>
      <c r="F653" s="13" t="s">
        <v>20</v>
      </c>
      <c r="G653" s="14"/>
      <c r="H653" s="15">
        <v>2.5137300000000007</v>
      </c>
      <c r="I653" s="15">
        <v>94.888179999999991</v>
      </c>
      <c r="J653" s="15">
        <v>91.193069999999992</v>
      </c>
      <c r="K653" s="15">
        <v>170.62056000000007</v>
      </c>
      <c r="L653" s="15">
        <v>264.9896500000001</v>
      </c>
      <c r="M653" s="15">
        <v>231.60009000000002</v>
      </c>
      <c r="N653" s="15">
        <v>259.98574000000002</v>
      </c>
      <c r="O653" s="15">
        <v>242.315</v>
      </c>
      <c r="P653" s="15">
        <v>220.62181000000004</v>
      </c>
      <c r="Q653" s="15">
        <v>460.97983000000005</v>
      </c>
      <c r="R653" s="15">
        <v>104.92962000000001</v>
      </c>
      <c r="S653" s="15">
        <v>64.246390000000005</v>
      </c>
      <c r="T653" s="15">
        <f t="shared" si="50"/>
        <v>2208.8836700000002</v>
      </c>
      <c r="U653" s="15">
        <v>165.81904999999998</v>
      </c>
      <c r="V653" s="15">
        <v>91.523529999999994</v>
      </c>
      <c r="W653" s="15">
        <v>58.708789999999993</v>
      </c>
      <c r="X653" s="15">
        <v>24.108709999999999</v>
      </c>
      <c r="Y653" s="15">
        <v>17.863209999999999</v>
      </c>
      <c r="Z653" s="15">
        <v>14.1655</v>
      </c>
      <c r="AA653" s="15">
        <v>13.192119999999999</v>
      </c>
      <c r="AB653" s="15">
        <v>13.330450000000001</v>
      </c>
      <c r="AC653" s="15">
        <v>39.14508</v>
      </c>
      <c r="AD653" s="15">
        <v>17.528509999999997</v>
      </c>
      <c r="AE653" s="15">
        <v>13.308330000000002</v>
      </c>
      <c r="AF653" s="15">
        <v>-6.4891300000000003</v>
      </c>
      <c r="AG653" s="15">
        <f t="shared" si="51"/>
        <v>462.20414999999997</v>
      </c>
      <c r="AH653" s="15">
        <v>16.247029999999999</v>
      </c>
      <c r="AI653" s="15">
        <v>14.051460000000001</v>
      </c>
      <c r="AJ653" s="15">
        <v>14.170710000000001</v>
      </c>
      <c r="AK653" s="15">
        <v>14.255789999999999</v>
      </c>
      <c r="AL653" s="15">
        <v>11.00451</v>
      </c>
      <c r="AM653" s="15">
        <v>133.84245999999996</v>
      </c>
      <c r="AN653" s="15">
        <v>46.353729999999999</v>
      </c>
      <c r="AO653" s="15">
        <v>22.323799999999999</v>
      </c>
      <c r="AP653" s="15">
        <v>8.5963200000000004</v>
      </c>
      <c r="AQ653" s="15">
        <v>19.04205</v>
      </c>
      <c r="AR653" s="15">
        <v>18.427780000000002</v>
      </c>
      <c r="AS653" s="15">
        <v>19.084970000000002</v>
      </c>
      <c r="AT653" s="15">
        <f t="shared" si="52"/>
        <v>337.40060999999997</v>
      </c>
      <c r="AU653" s="15">
        <v>18.159029296875001</v>
      </c>
      <c r="AV653" s="15">
        <v>16.40169921875</v>
      </c>
      <c r="AW653" s="15">
        <v>26.466919921875</v>
      </c>
      <c r="AX653" s="15">
        <v>20.342539062499998</v>
      </c>
      <c r="AY653" s="15">
        <v>12.814570312500001</v>
      </c>
      <c r="AZ653" s="15">
        <v>18.712189453124999</v>
      </c>
      <c r="BA653" s="15">
        <v>19.335949218749999</v>
      </c>
      <c r="BB653" s="15">
        <v>19.335949218749999</v>
      </c>
      <c r="BC653" s="15">
        <v>15.387650390625</v>
      </c>
      <c r="BD653" s="15">
        <v>0</v>
      </c>
      <c r="BE653" s="15">
        <v>0</v>
      </c>
      <c r="BF653" s="15">
        <v>0</v>
      </c>
      <c r="BG653" s="15">
        <f t="shared" si="53"/>
        <v>166.95649609374996</v>
      </c>
      <c r="BH653" t="str">
        <f t="shared" si="54"/>
        <v>CMPTRANS</v>
      </c>
      <c r="BI653" t="str">
        <f>VLOOKUP(BH653,[2]Summary!$C$29:$C$56,1,0)</f>
        <v>CMPTrans</v>
      </c>
      <c r="BJ653" s="16">
        <v>44470</v>
      </c>
    </row>
    <row r="654" spans="1:62" x14ac:dyDescent="0.25">
      <c r="A654" s="13" t="s">
        <v>1182</v>
      </c>
      <c r="B654" s="13" t="s">
        <v>1183</v>
      </c>
      <c r="C654" t="s">
        <v>1184</v>
      </c>
      <c r="D654" t="s">
        <v>595</v>
      </c>
      <c r="E654" t="s">
        <v>35</v>
      </c>
      <c r="F654" s="13" t="s">
        <v>20</v>
      </c>
      <c r="G654" s="14"/>
      <c r="H654" s="15">
        <v>5.6683899999999996</v>
      </c>
      <c r="I654" s="15">
        <v>104.53252999999998</v>
      </c>
      <c r="J654" s="15">
        <v>80.290259999999989</v>
      </c>
      <c r="K654" s="15">
        <v>143.71984999999998</v>
      </c>
      <c r="L654" s="15">
        <v>119.69247</v>
      </c>
      <c r="M654" s="15">
        <v>223.56368999999998</v>
      </c>
      <c r="N654" s="15">
        <v>236.03787</v>
      </c>
      <c r="O654" s="15">
        <v>81.357489999999984</v>
      </c>
      <c r="P654" s="15">
        <v>58.742159999999998</v>
      </c>
      <c r="Q654" s="15">
        <v>133.21064999999999</v>
      </c>
      <c r="R654" s="15">
        <v>105.99035000000001</v>
      </c>
      <c r="S654" s="15">
        <v>349.26873999999998</v>
      </c>
      <c r="T654" s="15">
        <f t="shared" si="50"/>
        <v>1642.0744499999998</v>
      </c>
      <c r="U654" s="15">
        <v>12.613900000000001</v>
      </c>
      <c r="V654" s="15">
        <v>50.255880000000005</v>
      </c>
      <c r="W654" s="15">
        <v>20.381990000000002</v>
      </c>
      <c r="X654" s="15">
        <v>22.336939999999998</v>
      </c>
      <c r="Y654" s="15">
        <v>20.708020000000001</v>
      </c>
      <c r="Z654" s="15">
        <v>12.04833</v>
      </c>
      <c r="AA654" s="15">
        <v>15.528319999999999</v>
      </c>
      <c r="AB654" s="15">
        <v>16.498170000000002</v>
      </c>
      <c r="AC654" s="15">
        <v>27.314580000000003</v>
      </c>
      <c r="AD654" s="15">
        <v>-45.718820000000008</v>
      </c>
      <c r="AE654" s="15">
        <v>13.298159999999999</v>
      </c>
      <c r="AF654" s="15">
        <v>0.2853100000000004</v>
      </c>
      <c r="AG654" s="15">
        <f t="shared" si="51"/>
        <v>165.55078</v>
      </c>
      <c r="AH654" s="15">
        <v>13.46391</v>
      </c>
      <c r="AI654" s="15">
        <v>12.59526</v>
      </c>
      <c r="AJ654" s="15">
        <v>12.70269</v>
      </c>
      <c r="AK654" s="15">
        <v>12.778619999999998</v>
      </c>
      <c r="AL654" s="15">
        <v>9.8631799999999998</v>
      </c>
      <c r="AM654" s="15">
        <v>13.263200000000001</v>
      </c>
      <c r="AN654" s="15">
        <v>21.180140000000002</v>
      </c>
      <c r="AO654" s="15">
        <v>13.999880000000001</v>
      </c>
      <c r="AP654" s="15">
        <v>6.9765800000000002</v>
      </c>
      <c r="AQ654" s="15">
        <v>13.252820000000002</v>
      </c>
      <c r="AR654" s="15">
        <v>13.498299999999999</v>
      </c>
      <c r="AS654" s="15">
        <v>17.879529999999999</v>
      </c>
      <c r="AT654" s="15">
        <f t="shared" si="52"/>
        <v>161.45411000000001</v>
      </c>
      <c r="AU654" s="15">
        <v>12.727349609375</v>
      </c>
      <c r="AV654" s="15">
        <v>12.158409683227539</v>
      </c>
      <c r="AW654" s="15">
        <v>18.984039062499999</v>
      </c>
      <c r="AX654" s="15">
        <v>14.442219844818116</v>
      </c>
      <c r="AY654" s="15">
        <v>8.3990400390625002</v>
      </c>
      <c r="AZ654" s="15">
        <v>13.118310000061989</v>
      </c>
      <c r="BA654" s="15">
        <v>13.55141015625</v>
      </c>
      <c r="BB654" s="15">
        <v>13.55141015625</v>
      </c>
      <c r="BC654" s="15">
        <v>10.76845988225937</v>
      </c>
      <c r="BD654" s="15">
        <v>0</v>
      </c>
      <c r="BE654" s="15">
        <v>0</v>
      </c>
      <c r="BF654" s="15">
        <v>0</v>
      </c>
      <c r="BG654" s="15">
        <f t="shared" si="53"/>
        <v>117.70064843380452</v>
      </c>
      <c r="BH654" t="str">
        <f t="shared" si="54"/>
        <v>CMPTRANS</v>
      </c>
      <c r="BI654" t="str">
        <f>VLOOKUP(BH654,[2]Summary!$C$29:$C$56,1,0)</f>
        <v>CMPTrans</v>
      </c>
      <c r="BJ654" s="16">
        <v>44470</v>
      </c>
    </row>
    <row r="655" spans="1:62" x14ac:dyDescent="0.25">
      <c r="A655" s="13" t="s">
        <v>1185</v>
      </c>
      <c r="B655" s="13" t="s">
        <v>1186</v>
      </c>
      <c r="C655" t="s">
        <v>1187</v>
      </c>
      <c r="D655" t="s">
        <v>595</v>
      </c>
      <c r="E655" t="s">
        <v>35</v>
      </c>
      <c r="F655" s="13" t="s">
        <v>20</v>
      </c>
      <c r="G655" s="14"/>
      <c r="H655" s="15">
        <v>101.11930999999996</v>
      </c>
      <c r="I655" s="15">
        <v>171.34786</v>
      </c>
      <c r="J655" s="15">
        <v>636.94514000000015</v>
      </c>
      <c r="K655" s="15">
        <v>538.83842000000004</v>
      </c>
      <c r="L655" s="15">
        <v>488.21287000000007</v>
      </c>
      <c r="M655" s="15">
        <v>1025.7368999999999</v>
      </c>
      <c r="N655" s="15">
        <v>145.26502000000002</v>
      </c>
      <c r="O655" s="15">
        <v>301.77008999999998</v>
      </c>
      <c r="P655" s="15">
        <v>398.54246999999998</v>
      </c>
      <c r="Q655" s="15">
        <v>439.83792</v>
      </c>
      <c r="R655" s="15">
        <v>494.35066999999998</v>
      </c>
      <c r="S655" s="15">
        <v>1991.5883900000001</v>
      </c>
      <c r="T655" s="15">
        <f t="shared" si="50"/>
        <v>6733.5550599999997</v>
      </c>
      <c r="U655" s="15">
        <v>156.52551000000005</v>
      </c>
      <c r="V655" s="15">
        <v>526.62801999999999</v>
      </c>
      <c r="W655" s="15">
        <v>1013.7268300000002</v>
      </c>
      <c r="X655" s="15">
        <v>1313.8709200000001</v>
      </c>
      <c r="Y655" s="15">
        <v>2713.9689199999989</v>
      </c>
      <c r="Z655" s="15">
        <v>1619.80349</v>
      </c>
      <c r="AA655" s="15">
        <v>1576.0420800000006</v>
      </c>
      <c r="AB655" s="15">
        <v>3561.2622600000009</v>
      </c>
      <c r="AC655" s="15">
        <v>4321.844549999998</v>
      </c>
      <c r="AD655" s="15">
        <v>5887.5893799999976</v>
      </c>
      <c r="AE655" s="15">
        <v>4580.7061499999973</v>
      </c>
      <c r="AF655" s="15">
        <v>4611.8195799999976</v>
      </c>
      <c r="AG655" s="15">
        <f t="shared" si="51"/>
        <v>31883.78768999999</v>
      </c>
      <c r="AH655" s="15">
        <v>3438.0258299999982</v>
      </c>
      <c r="AI655" s="15">
        <v>4616.5054799999989</v>
      </c>
      <c r="AJ655" s="15">
        <v>1336.2782699999998</v>
      </c>
      <c r="AK655" s="15">
        <v>2740.6374899999983</v>
      </c>
      <c r="AL655" s="15">
        <v>2634.44083</v>
      </c>
      <c r="AM655" s="15">
        <v>1314.5794700000004</v>
      </c>
      <c r="AN655" s="15">
        <v>767.59920999999963</v>
      </c>
      <c r="AO655" s="15">
        <v>-72.532279999999645</v>
      </c>
      <c r="AP655" s="15">
        <v>34.629689999999933</v>
      </c>
      <c r="AQ655" s="15">
        <v>1246.8474599999995</v>
      </c>
      <c r="AR655" s="15">
        <v>60.102990000000041</v>
      </c>
      <c r="AS655" s="15">
        <v>132.79254999999989</v>
      </c>
      <c r="AT655" s="15">
        <f t="shared" si="52"/>
        <v>18249.906989999996</v>
      </c>
      <c r="AU655" s="15">
        <v>-0.83951988220214846</v>
      </c>
      <c r="AV655" s="15">
        <v>-10.059899871826172</v>
      </c>
      <c r="AW655" s="15">
        <v>0.65645001220703125</v>
      </c>
      <c r="AX655" s="15">
        <v>-0.33701998805999756</v>
      </c>
      <c r="AY655" s="15">
        <v>0.28751000976562502</v>
      </c>
      <c r="AZ655" s="15">
        <v>0.50800000286102298</v>
      </c>
      <c r="BA655" s="15">
        <v>2.3016000213623049</v>
      </c>
      <c r="BB655" s="15">
        <v>2.2550799713134766</v>
      </c>
      <c r="BC655" s="15">
        <v>0.71447999000549312</v>
      </c>
      <c r="BD655" s="15">
        <v>0</v>
      </c>
      <c r="BE655" s="15">
        <v>0</v>
      </c>
      <c r="BF655" s="15">
        <v>0</v>
      </c>
      <c r="BG655" s="15">
        <f t="shared" si="53"/>
        <v>-4.5133197345733649</v>
      </c>
      <c r="BH655" t="str">
        <f t="shared" si="54"/>
        <v>CMPTRANS</v>
      </c>
      <c r="BI655" t="str">
        <f>VLOOKUP(BH655,[2]Summary!$C$29:$C$56,1,0)</f>
        <v>CMPTrans</v>
      </c>
      <c r="BJ655" s="16">
        <v>44470</v>
      </c>
    </row>
    <row r="656" spans="1:62" x14ac:dyDescent="0.25">
      <c r="A656" s="13" t="s">
        <v>1188</v>
      </c>
      <c r="B656" s="13" t="s">
        <v>1189</v>
      </c>
      <c r="C656" t="s">
        <v>1190</v>
      </c>
      <c r="D656" t="s">
        <v>595</v>
      </c>
      <c r="E656" t="s">
        <v>301</v>
      </c>
      <c r="F656" s="13" t="s">
        <v>60</v>
      </c>
      <c r="G656" s="14"/>
      <c r="H656" s="15">
        <v>0</v>
      </c>
      <c r="I656" s="15">
        <v>0</v>
      </c>
      <c r="J656" s="15">
        <v>0</v>
      </c>
      <c r="K656" s="15">
        <v>0</v>
      </c>
      <c r="L656" s="15">
        <v>44.262419999999999</v>
      </c>
      <c r="M656" s="15">
        <v>44.084270000000004</v>
      </c>
      <c r="N656" s="15">
        <v>28.130370000000003</v>
      </c>
      <c r="O656" s="15">
        <v>22.36243</v>
      </c>
      <c r="P656" s="15">
        <v>15.46283</v>
      </c>
      <c r="Q656" s="15">
        <v>0.85450999999999999</v>
      </c>
      <c r="R656" s="15">
        <v>0.82695000000000007</v>
      </c>
      <c r="S656" s="15">
        <v>27.109730000000003</v>
      </c>
      <c r="T656" s="15">
        <f t="shared" si="50"/>
        <v>183.09351000000001</v>
      </c>
      <c r="U656" s="15">
        <v>0.85123000000000004</v>
      </c>
      <c r="V656" s="15">
        <v>0.99828000000000006</v>
      </c>
      <c r="W656" s="15">
        <v>1.1456</v>
      </c>
      <c r="X656" s="15">
        <v>1.04888</v>
      </c>
      <c r="Y656" s="15">
        <v>1.0838400000000001</v>
      </c>
      <c r="Z656" s="15">
        <v>4.0570900000000005</v>
      </c>
      <c r="AA656" s="15">
        <v>1.10341</v>
      </c>
      <c r="AB656" s="15">
        <v>1.10341</v>
      </c>
      <c r="AC656" s="15">
        <v>1.0678200000000002</v>
      </c>
      <c r="AD656" s="15">
        <v>1.10341</v>
      </c>
      <c r="AE656" s="15">
        <v>1.0678200000000002</v>
      </c>
      <c r="AF656" s="15">
        <v>10.781779999999999</v>
      </c>
      <c r="AG656" s="15">
        <f t="shared" si="51"/>
        <v>25.412570000000002</v>
      </c>
      <c r="AH656" s="15">
        <v>59.230530000000009</v>
      </c>
      <c r="AI656" s="15">
        <v>11.133430000000001</v>
      </c>
      <c r="AJ656" s="15">
        <v>123.60778000000001</v>
      </c>
      <c r="AK656" s="15">
        <v>2.38124</v>
      </c>
      <c r="AL656" s="15">
        <v>1.6258700000000001</v>
      </c>
      <c r="AM656" s="15">
        <v>2.3395600000000005</v>
      </c>
      <c r="AN656" s="15">
        <v>5.2832199999999991</v>
      </c>
      <c r="AO656" s="15">
        <v>2.3117100000000002</v>
      </c>
      <c r="AP656" s="15">
        <v>1.5351600000000001</v>
      </c>
      <c r="AQ656" s="15">
        <v>2.2212899999999998</v>
      </c>
      <c r="AR656" s="15">
        <v>2.1496499999999998</v>
      </c>
      <c r="AS656" s="15">
        <v>1.8072600000000001</v>
      </c>
      <c r="AT656" s="15">
        <f t="shared" si="52"/>
        <v>215.62670000000003</v>
      </c>
      <c r="AU656" s="15">
        <v>2.2925300292968749</v>
      </c>
      <c r="AV656" s="15">
        <v>2.070669921875</v>
      </c>
      <c r="AW656" s="15">
        <v>2.3423000488281249</v>
      </c>
      <c r="AX656" s="15">
        <v>2.0420000076293944E-2</v>
      </c>
      <c r="AY656" s="15">
        <v>-3.0110000610351562E-2</v>
      </c>
      <c r="AZ656" s="15">
        <v>0</v>
      </c>
      <c r="BA656" s="15">
        <v>0</v>
      </c>
      <c r="BB656" s="15">
        <v>0</v>
      </c>
      <c r="BC656" s="15">
        <v>-8.7330001831054688E-2</v>
      </c>
      <c r="BD656" s="15">
        <v>0</v>
      </c>
      <c r="BE656" s="15">
        <v>0</v>
      </c>
      <c r="BF656" s="15">
        <v>0</v>
      </c>
      <c r="BG656" s="15">
        <f t="shared" si="53"/>
        <v>6.6084799976348885</v>
      </c>
      <c r="BH656" t="str">
        <f t="shared" si="54"/>
        <v>CMPCommon</v>
      </c>
      <c r="BI656" t="str">
        <f>VLOOKUP(BH656,[2]Summary!$C$29:$C$56,1,0)</f>
        <v>CMPCommon</v>
      </c>
      <c r="BJ656" s="16">
        <v>44470</v>
      </c>
    </row>
    <row r="657" spans="1:62" x14ac:dyDescent="0.25">
      <c r="A657" s="13" t="s">
        <v>1191</v>
      </c>
      <c r="B657" s="13" t="s">
        <v>1013</v>
      </c>
      <c r="C657" t="s">
        <v>787</v>
      </c>
      <c r="D657" t="s">
        <v>595</v>
      </c>
      <c r="E657" t="s">
        <v>301</v>
      </c>
      <c r="F657" s="13" t="s">
        <v>22</v>
      </c>
      <c r="G657" s="14"/>
      <c r="H657" s="15">
        <v>10.313740000000001</v>
      </c>
      <c r="I657" s="15">
        <v>0.68501999999999996</v>
      </c>
      <c r="J657" s="15">
        <v>323.91489000000001</v>
      </c>
      <c r="K657" s="15">
        <v>131.88792999999998</v>
      </c>
      <c r="L657" s="15">
        <v>57.297359999999998</v>
      </c>
      <c r="M657" s="15">
        <v>0.71899999999999997</v>
      </c>
      <c r="N657" s="15">
        <v>2.8948</v>
      </c>
      <c r="O657" s="15">
        <v>0.75841999999999998</v>
      </c>
      <c r="P657" s="15">
        <v>12.05908</v>
      </c>
      <c r="Q657" s="15">
        <v>13.946059999999999</v>
      </c>
      <c r="R657" s="15">
        <v>26.906410000000001</v>
      </c>
      <c r="S657" s="15">
        <v>65.481270000000009</v>
      </c>
      <c r="T657" s="15">
        <f t="shared" si="50"/>
        <v>646.86398000000008</v>
      </c>
      <c r="U657" s="15">
        <v>104.97476</v>
      </c>
      <c r="V657" s="15">
        <v>28.810000000000002</v>
      </c>
      <c r="W657" s="15">
        <v>31.699180000000002</v>
      </c>
      <c r="X657" s="15">
        <v>45.189</v>
      </c>
      <c r="Y657" s="15">
        <v>22.385870000000001</v>
      </c>
      <c r="Z657" s="15">
        <v>0.93419000000000008</v>
      </c>
      <c r="AA657" s="15">
        <v>35.959849999999996</v>
      </c>
      <c r="AB657" s="15">
        <v>5.6007600000000002</v>
      </c>
      <c r="AC657" s="15">
        <v>32.2605</v>
      </c>
      <c r="AD657" s="15">
        <v>27.045490000000001</v>
      </c>
      <c r="AE657" s="15">
        <v>66.677340000000001</v>
      </c>
      <c r="AF657" s="15">
        <v>11.11952</v>
      </c>
      <c r="AG657" s="15">
        <f t="shared" si="51"/>
        <v>412.65646000000004</v>
      </c>
      <c r="AH657" s="15">
        <v>28.843060000000001</v>
      </c>
      <c r="AI657" s="15">
        <v>27.489910000000002</v>
      </c>
      <c r="AJ657" s="15">
        <v>35.833740000000006</v>
      </c>
      <c r="AK657" s="15">
        <v>41.08305</v>
      </c>
      <c r="AL657" s="15">
        <v>128.58850999999999</v>
      </c>
      <c r="AM657" s="15">
        <v>91.94417</v>
      </c>
      <c r="AN657" s="15">
        <v>19.339389999999998</v>
      </c>
      <c r="AO657" s="15">
        <v>40.710129999999999</v>
      </c>
      <c r="AP657" s="15">
        <v>40.552800000000005</v>
      </c>
      <c r="AQ657" s="15">
        <v>71.642970000000005</v>
      </c>
      <c r="AR657" s="15">
        <v>22.17896</v>
      </c>
      <c r="AS657" s="15">
        <v>70.070779999999999</v>
      </c>
      <c r="AT657" s="15">
        <f t="shared" si="52"/>
        <v>618.27746999999988</v>
      </c>
      <c r="AU657" s="15">
        <v>20.799079406738283</v>
      </c>
      <c r="AV657" s="15">
        <v>145.73282781982422</v>
      </c>
      <c r="AW657" s="15">
        <v>59.573789794921872</v>
      </c>
      <c r="AX657" s="15">
        <v>51.232849853515624</v>
      </c>
      <c r="AY657" s="15">
        <v>30.489510803222657</v>
      </c>
      <c r="AZ657" s="15">
        <v>51.804170349121094</v>
      </c>
      <c r="BA657" s="15">
        <v>36.194329345703125</v>
      </c>
      <c r="BB657" s="15">
        <v>187.96950512695312</v>
      </c>
      <c r="BC657" s="15">
        <v>50.477458679199216</v>
      </c>
      <c r="BD657" s="15">
        <v>50.477458679199216</v>
      </c>
      <c r="BE657" s="15">
        <v>50.477458679199216</v>
      </c>
      <c r="BF657" s="15">
        <v>50.477458679199216</v>
      </c>
      <c r="BG657" s="15">
        <f t="shared" si="53"/>
        <v>785.70589721679687</v>
      </c>
      <c r="BH657" t="str">
        <f t="shared" si="54"/>
        <v>CMPCommon</v>
      </c>
      <c r="BI657" t="str">
        <f>VLOOKUP(BH657,[2]Summary!$C$29:$C$56,1,0)</f>
        <v>CMPCommon</v>
      </c>
      <c r="BJ657" s="16">
        <v>44562</v>
      </c>
    </row>
    <row r="658" spans="1:62" x14ac:dyDescent="0.25">
      <c r="A658" s="13" t="s">
        <v>1192</v>
      </c>
      <c r="B658" s="13" t="s">
        <v>846</v>
      </c>
      <c r="C658" t="s">
        <v>847</v>
      </c>
      <c r="D658" t="s">
        <v>595</v>
      </c>
      <c r="E658" t="s">
        <v>301</v>
      </c>
      <c r="F658" s="13" t="s">
        <v>33</v>
      </c>
      <c r="G658" s="14"/>
      <c r="H658" s="15">
        <v>0</v>
      </c>
      <c r="I658" s="15">
        <v>0</v>
      </c>
      <c r="J658" s="15">
        <v>0</v>
      </c>
      <c r="K658" s="15">
        <v>0</v>
      </c>
      <c r="L658" s="15">
        <v>0</v>
      </c>
      <c r="M658" s="15">
        <v>0</v>
      </c>
      <c r="N658" s="15">
        <v>0</v>
      </c>
      <c r="O658" s="15">
        <v>0</v>
      </c>
      <c r="P658" s="15">
        <v>0</v>
      </c>
      <c r="Q658" s="15">
        <v>0</v>
      </c>
      <c r="R658" s="15">
        <v>0</v>
      </c>
      <c r="S658" s="15">
        <v>26</v>
      </c>
      <c r="T658" s="15">
        <f t="shared" si="50"/>
        <v>26</v>
      </c>
      <c r="U658" s="15">
        <v>0</v>
      </c>
      <c r="V658" s="15">
        <v>3.7621599999999997</v>
      </c>
      <c r="W658" s="15">
        <v>2.2679999999999998</v>
      </c>
      <c r="X658" s="15">
        <v>0.5</v>
      </c>
      <c r="Y658" s="15">
        <v>-0.80507000000000006</v>
      </c>
      <c r="Z658" s="15">
        <v>0</v>
      </c>
      <c r="AA658" s="15">
        <v>18.098549999999999</v>
      </c>
      <c r="AB658" s="15">
        <v>6.5834700000000002</v>
      </c>
      <c r="AC658" s="15">
        <v>7.2233599999999996</v>
      </c>
      <c r="AD658" s="15">
        <v>2.38584</v>
      </c>
      <c r="AE658" s="15">
        <v>30.065989999999999</v>
      </c>
      <c r="AF658" s="15">
        <v>146.79950999999997</v>
      </c>
      <c r="AG658" s="15">
        <f t="shared" si="51"/>
        <v>216.88180999999997</v>
      </c>
      <c r="AH658" s="15">
        <v>245</v>
      </c>
      <c r="AI658" s="15">
        <v>-3.2860500000000004</v>
      </c>
      <c r="AJ658" s="15">
        <v>0</v>
      </c>
      <c r="AK658" s="15">
        <v>15.661200000000001</v>
      </c>
      <c r="AL658" s="15">
        <v>89.325779999999995</v>
      </c>
      <c r="AM658" s="15">
        <v>5.8589700000000002</v>
      </c>
      <c r="AN658" s="15">
        <v>36.958150000000003</v>
      </c>
      <c r="AO658" s="15">
        <v>0</v>
      </c>
      <c r="AP658" s="15">
        <v>0</v>
      </c>
      <c r="AQ658" s="15">
        <v>6.5573100000000002</v>
      </c>
      <c r="AR658" s="15">
        <v>-6.5573100000000002</v>
      </c>
      <c r="AS658" s="15">
        <v>0</v>
      </c>
      <c r="AT658" s="15">
        <f t="shared" si="52"/>
        <v>389.51805000000002</v>
      </c>
      <c r="AU658" s="15">
        <v>0</v>
      </c>
      <c r="AV658" s="15">
        <v>0</v>
      </c>
      <c r="AW658" s="15">
        <v>0</v>
      </c>
      <c r="AX658" s="15">
        <v>0</v>
      </c>
      <c r="AY658" s="15">
        <v>0</v>
      </c>
      <c r="AZ658" s="15">
        <v>0</v>
      </c>
      <c r="BA658" s="15">
        <v>0</v>
      </c>
      <c r="BB658" s="15">
        <v>0</v>
      </c>
      <c r="BC658" s="15">
        <v>0</v>
      </c>
      <c r="BD658" s="15">
        <v>0</v>
      </c>
      <c r="BE658" s="15">
        <v>0</v>
      </c>
      <c r="BF658" s="15">
        <v>0</v>
      </c>
      <c r="BG658" s="15">
        <f t="shared" si="53"/>
        <v>0</v>
      </c>
      <c r="BH658" t="str">
        <f t="shared" si="54"/>
        <v>CMPCommon</v>
      </c>
      <c r="BI658" t="str">
        <f>VLOOKUP(BH658,[2]Summary!$C$29:$C$56,1,0)</f>
        <v>CMPCommon</v>
      </c>
      <c r="BJ658" s="16">
        <v>44197</v>
      </c>
    </row>
    <row r="659" spans="1:62" x14ac:dyDescent="0.25">
      <c r="A659" s="13" t="s">
        <v>1193</v>
      </c>
      <c r="B659" s="13" t="s">
        <v>849</v>
      </c>
      <c r="C659" t="s">
        <v>850</v>
      </c>
      <c r="D659" t="s">
        <v>595</v>
      </c>
      <c r="E659" t="s">
        <v>301</v>
      </c>
      <c r="F659" s="13" t="s">
        <v>33</v>
      </c>
      <c r="G659" s="14"/>
      <c r="H659" s="15">
        <v>0</v>
      </c>
      <c r="I659" s="15">
        <v>0</v>
      </c>
      <c r="J659" s="15">
        <v>0</v>
      </c>
      <c r="K659" s="15">
        <v>0</v>
      </c>
      <c r="L659" s="15">
        <v>0</v>
      </c>
      <c r="M659" s="15">
        <v>0</v>
      </c>
      <c r="N659" s="15">
        <v>0</v>
      </c>
      <c r="O659" s="15">
        <v>0</v>
      </c>
      <c r="P659" s="15">
        <v>0</v>
      </c>
      <c r="Q659" s="15">
        <v>0</v>
      </c>
      <c r="R659" s="15">
        <v>0</v>
      </c>
      <c r="S659" s="15">
        <v>0</v>
      </c>
      <c r="T659" s="15">
        <f t="shared" si="50"/>
        <v>0</v>
      </c>
      <c r="U659" s="15">
        <v>0</v>
      </c>
      <c r="V659" s="15">
        <v>0</v>
      </c>
      <c r="W659" s="15">
        <v>0</v>
      </c>
      <c r="X659" s="15">
        <v>0</v>
      </c>
      <c r="Y659" s="15">
        <v>0</v>
      </c>
      <c r="Z659" s="15">
        <v>0</v>
      </c>
      <c r="AA659" s="15">
        <v>0</v>
      </c>
      <c r="AB659" s="15">
        <v>0</v>
      </c>
      <c r="AC659" s="15">
        <v>0</v>
      </c>
      <c r="AD659" s="15">
        <v>111.12157000000001</v>
      </c>
      <c r="AE659" s="15">
        <v>0</v>
      </c>
      <c r="AF659" s="15">
        <v>579.58203000000003</v>
      </c>
      <c r="AG659" s="15">
        <f t="shared" si="51"/>
        <v>690.70360000000005</v>
      </c>
      <c r="AH659" s="15">
        <v>2.1474600000000001</v>
      </c>
      <c r="AI659" s="15">
        <v>3.3496599999999996</v>
      </c>
      <c r="AJ659" s="15">
        <v>2.59762</v>
      </c>
      <c r="AK659" s="15">
        <v>40.386410000000005</v>
      </c>
      <c r="AL659" s="15">
        <v>0</v>
      </c>
      <c r="AM659" s="15">
        <v>5.2659999999999998E-2</v>
      </c>
      <c r="AN659" s="15">
        <v>3.8917600000000001</v>
      </c>
      <c r="AO659" s="15">
        <v>48.782040000000002</v>
      </c>
      <c r="AP659" s="15">
        <v>0</v>
      </c>
      <c r="AQ659" s="15">
        <v>8.7704300000000011</v>
      </c>
      <c r="AR659" s="15">
        <v>63.456220000000002</v>
      </c>
      <c r="AS659" s="15">
        <v>91.099989999999991</v>
      </c>
      <c r="AT659" s="15">
        <f t="shared" si="52"/>
        <v>264.53425000000004</v>
      </c>
      <c r="AU659" s="15">
        <v>4.0739799804687502</v>
      </c>
      <c r="AV659" s="15">
        <v>0</v>
      </c>
      <c r="AW659" s="15">
        <v>0</v>
      </c>
      <c r="AX659" s="15">
        <v>1.2590000152587891E-2</v>
      </c>
      <c r="AY659" s="15">
        <v>0</v>
      </c>
      <c r="AZ659" s="15">
        <v>33.966328437805174</v>
      </c>
      <c r="BA659" s="15">
        <v>18.211789062499999</v>
      </c>
      <c r="BB659" s="15">
        <v>0</v>
      </c>
      <c r="BC659" s="15">
        <v>0</v>
      </c>
      <c r="BD659" s="15">
        <v>0</v>
      </c>
      <c r="BE659" s="15">
        <v>41.423769531250002</v>
      </c>
      <c r="BF659" s="15">
        <v>25.167349609375002</v>
      </c>
      <c r="BG659" s="15">
        <f t="shared" si="53"/>
        <v>122.85580662155152</v>
      </c>
      <c r="BH659" t="str">
        <f t="shared" si="54"/>
        <v>CMPCommon</v>
      </c>
      <c r="BI659" t="str">
        <f>VLOOKUP(BH659,[2]Summary!$C$29:$C$56,1,0)</f>
        <v>CMPCommon</v>
      </c>
      <c r="BJ659" s="16">
        <v>44562</v>
      </c>
    </row>
    <row r="660" spans="1:62" x14ac:dyDescent="0.25">
      <c r="A660" s="13" t="s">
        <v>1194</v>
      </c>
      <c r="B660" s="13" t="s">
        <v>1195</v>
      </c>
      <c r="C660" t="s">
        <v>1196</v>
      </c>
      <c r="D660" t="s">
        <v>595</v>
      </c>
      <c r="E660" t="s">
        <v>19</v>
      </c>
      <c r="F660" s="13" t="s">
        <v>22</v>
      </c>
      <c r="G660" s="14"/>
      <c r="H660" s="15">
        <v>19.746670000000002</v>
      </c>
      <c r="I660" s="15">
        <v>95.689090000000007</v>
      </c>
      <c r="J660" s="15">
        <v>44.421429999999972</v>
      </c>
      <c r="K660" s="15">
        <v>24.093019999999999</v>
      </c>
      <c r="L660" s="15">
        <v>17.646600000000007</v>
      </c>
      <c r="M660" s="15">
        <v>95.124369999999971</v>
      </c>
      <c r="N660" s="15">
        <v>84.919810000000027</v>
      </c>
      <c r="O660" s="15">
        <v>192.54472000000001</v>
      </c>
      <c r="P660" s="15">
        <v>152.49644999999998</v>
      </c>
      <c r="Q660" s="15">
        <v>88.561189999999897</v>
      </c>
      <c r="R660" s="15">
        <v>189.16406000000001</v>
      </c>
      <c r="S660" s="15">
        <v>127.70205999999997</v>
      </c>
      <c r="T660" s="15">
        <f t="shared" si="50"/>
        <v>1132.1094700000001</v>
      </c>
      <c r="U660" s="15">
        <v>31.367229999999992</v>
      </c>
      <c r="V660" s="15">
        <v>59.752870000000009</v>
      </c>
      <c r="W660" s="15">
        <v>28.077890000000014</v>
      </c>
      <c r="X660" s="15">
        <v>42.789490000000008</v>
      </c>
      <c r="Y660" s="15">
        <v>30.149209999999997</v>
      </c>
      <c r="Z660" s="15">
        <v>16.905110000000008</v>
      </c>
      <c r="AA660" s="15">
        <v>66.322879999999969</v>
      </c>
      <c r="AB660" s="15">
        <v>86.10248</v>
      </c>
      <c r="AC660" s="15">
        <v>278.26247000000001</v>
      </c>
      <c r="AD660" s="15">
        <v>139.95190999999991</v>
      </c>
      <c r="AE660" s="15">
        <v>250.50688999999994</v>
      </c>
      <c r="AF660" s="15">
        <v>15.366689999999995</v>
      </c>
      <c r="AG660" s="15">
        <f t="shared" si="51"/>
        <v>1045.55512</v>
      </c>
      <c r="AH660" s="15">
        <v>590.31930999999997</v>
      </c>
      <c r="AI660" s="15">
        <v>172.63752000000008</v>
      </c>
      <c r="AJ660" s="15">
        <v>72.935239999999979</v>
      </c>
      <c r="AK660" s="15">
        <v>92.19961000000005</v>
      </c>
      <c r="AL660" s="15">
        <v>176.08121999999997</v>
      </c>
      <c r="AM660" s="15">
        <v>96.014680000000013</v>
      </c>
      <c r="AN660" s="15">
        <v>165.00539000000003</v>
      </c>
      <c r="AO660" s="15">
        <v>464.54350999999974</v>
      </c>
      <c r="AP660" s="15">
        <v>84.212230000000005</v>
      </c>
      <c r="AQ660" s="15">
        <v>325.90571000000006</v>
      </c>
      <c r="AR660" s="15">
        <v>107.56385999999998</v>
      </c>
      <c r="AS660" s="15">
        <v>333.94382000000007</v>
      </c>
      <c r="AT660" s="15">
        <f t="shared" si="52"/>
        <v>2681.3620999999998</v>
      </c>
      <c r="AU660" s="15">
        <v>135.14210742187501</v>
      </c>
      <c r="AV660" s="15">
        <v>84.530344726562504</v>
      </c>
      <c r="AW660" s="15">
        <v>238.288123046875</v>
      </c>
      <c r="AX660" s="15">
        <v>215.8343505859375</v>
      </c>
      <c r="AY660" s="15">
        <v>127.03994140624999</v>
      </c>
      <c r="AZ660" s="15">
        <v>168.04527832031249</v>
      </c>
      <c r="BA660" s="15">
        <v>173.28877246093751</v>
      </c>
      <c r="BB660" s="15">
        <v>106.59910754394531</v>
      </c>
      <c r="BC660" s="15">
        <v>-11.572520996093751</v>
      </c>
      <c r="BD660" s="15">
        <v>109.44738398437501</v>
      </c>
      <c r="BE660" s="15">
        <v>238.59488906249999</v>
      </c>
      <c r="BF660" s="15">
        <v>223.68270156250003</v>
      </c>
      <c r="BG660" s="15">
        <f t="shared" si="53"/>
        <v>1808.9204791259767</v>
      </c>
      <c r="BH660" t="str">
        <f t="shared" si="54"/>
        <v>CMPDIST</v>
      </c>
      <c r="BI660" t="str">
        <f>VLOOKUP(BH660,[2]Summary!$C$29:$C$56,1,0)</f>
        <v>CMPDist</v>
      </c>
      <c r="BJ660" s="16">
        <v>44562</v>
      </c>
    </row>
    <row r="661" spans="1:62" x14ac:dyDescent="0.25">
      <c r="A661" s="13" t="s">
        <v>1197</v>
      </c>
      <c r="B661" s="13" t="s">
        <v>1195</v>
      </c>
      <c r="C661" t="s">
        <v>1196</v>
      </c>
      <c r="D661" t="s">
        <v>595</v>
      </c>
      <c r="E661" t="s">
        <v>35</v>
      </c>
      <c r="F661" s="13" t="s">
        <v>22</v>
      </c>
      <c r="G661" s="14"/>
      <c r="H661" s="15">
        <v>69.259150000000005</v>
      </c>
      <c r="I661" s="15">
        <v>204.32510000000008</v>
      </c>
      <c r="J661" s="15">
        <v>325.28760000000011</v>
      </c>
      <c r="K661" s="15">
        <v>211.13106999999999</v>
      </c>
      <c r="L661" s="15">
        <v>182.95238000000001</v>
      </c>
      <c r="M661" s="15">
        <v>294.75797000000011</v>
      </c>
      <c r="N661" s="15">
        <v>167.06334999999999</v>
      </c>
      <c r="O661" s="15">
        <v>-12.677270000000014</v>
      </c>
      <c r="P661" s="15">
        <v>88.967189999999988</v>
      </c>
      <c r="Q661" s="15">
        <v>192.23064000000002</v>
      </c>
      <c r="R661" s="15">
        <v>214.41797</v>
      </c>
      <c r="S661" s="15">
        <v>385.58533000000017</v>
      </c>
      <c r="T661" s="15">
        <f t="shared" si="50"/>
        <v>2323.3004800000008</v>
      </c>
      <c r="U661" s="15">
        <v>15.858140000000001</v>
      </c>
      <c r="V661" s="15">
        <v>77.507230000000035</v>
      </c>
      <c r="W661" s="15">
        <v>298.63401999999996</v>
      </c>
      <c r="X661" s="15">
        <v>71.320860000000025</v>
      </c>
      <c r="Y661" s="15">
        <v>130.55342999999996</v>
      </c>
      <c r="Z661" s="15">
        <v>123.89660999999998</v>
      </c>
      <c r="AA661" s="15">
        <v>72.874979999999923</v>
      </c>
      <c r="AB661" s="15">
        <v>28.086620000000003</v>
      </c>
      <c r="AC661" s="15">
        <v>251.54644999999999</v>
      </c>
      <c r="AD661" s="15">
        <v>57.051809999999989</v>
      </c>
      <c r="AE661" s="15">
        <v>132.53274999999999</v>
      </c>
      <c r="AF661" s="15">
        <v>11.080080000000002</v>
      </c>
      <c r="AG661" s="15">
        <f t="shared" si="51"/>
        <v>1270.94298</v>
      </c>
      <c r="AH661" s="15">
        <v>61.587769999999999</v>
      </c>
      <c r="AI661" s="15">
        <v>37.789490000000022</v>
      </c>
      <c r="AJ661" s="15">
        <v>35.742410000000007</v>
      </c>
      <c r="AK661" s="15">
        <v>55.457999999999984</v>
      </c>
      <c r="AL661" s="15">
        <v>139.54009999999994</v>
      </c>
      <c r="AM661" s="15">
        <v>196.30143000000004</v>
      </c>
      <c r="AN661" s="15">
        <v>161.09053</v>
      </c>
      <c r="AO661" s="15">
        <v>44.801509999999993</v>
      </c>
      <c r="AP661" s="15">
        <v>100.41815999999993</v>
      </c>
      <c r="AQ661" s="15">
        <v>23.418129999999991</v>
      </c>
      <c r="AR661" s="15">
        <v>18.562419999999999</v>
      </c>
      <c r="AS661" s="15">
        <v>52.145100000000021</v>
      </c>
      <c r="AT661" s="15">
        <f t="shared" si="52"/>
        <v>926.85505000000001</v>
      </c>
      <c r="AU661" s="15">
        <v>56.553401077270507</v>
      </c>
      <c r="AV661" s="15">
        <v>172.089126953125</v>
      </c>
      <c r="AW661" s="15">
        <v>119.19621044921875</v>
      </c>
      <c r="AX661" s="15">
        <v>87.083229003906254</v>
      </c>
      <c r="AY661" s="15">
        <v>59.350520477294921</v>
      </c>
      <c r="AZ661" s="15">
        <v>82.397550292968745</v>
      </c>
      <c r="BA661" s="15">
        <v>31.238039459228517</v>
      </c>
      <c r="BB661" s="15">
        <v>40.823359375000003</v>
      </c>
      <c r="BC661" s="15">
        <v>63.295721679687503</v>
      </c>
      <c r="BD661" s="15">
        <v>24.76224794921875</v>
      </c>
      <c r="BE661" s="15">
        <v>238.59488906249999</v>
      </c>
      <c r="BF661" s="15">
        <v>223.68270156250003</v>
      </c>
      <c r="BG661" s="15">
        <f t="shared" si="53"/>
        <v>1199.066997341919</v>
      </c>
      <c r="BH661" t="str">
        <f t="shared" si="54"/>
        <v>CMPTRANS</v>
      </c>
      <c r="BI661" t="str">
        <f>VLOOKUP(BH661,[2]Summary!$C$29:$C$56,1,0)</f>
        <v>CMPTrans</v>
      </c>
      <c r="BJ661" s="16">
        <v>44562</v>
      </c>
    </row>
    <row r="662" spans="1:62" x14ac:dyDescent="0.25">
      <c r="A662" s="13" t="s">
        <v>1198</v>
      </c>
      <c r="B662" s="13" t="s">
        <v>1199</v>
      </c>
      <c r="C662" t="s">
        <v>720</v>
      </c>
      <c r="D662" t="s">
        <v>595</v>
      </c>
      <c r="E662" t="s">
        <v>19</v>
      </c>
      <c r="F662" s="13" t="s">
        <v>22</v>
      </c>
      <c r="G662" s="14"/>
      <c r="H662" s="15">
        <v>10.44816</v>
      </c>
      <c r="I662" s="15">
        <v>67.664969999999997</v>
      </c>
      <c r="J662" s="15">
        <v>55.26979</v>
      </c>
      <c r="K662" s="15">
        <v>69.317589999999996</v>
      </c>
      <c r="L662" s="15">
        <v>29.987729999999999</v>
      </c>
      <c r="M662" s="15">
        <v>39.450379999999996</v>
      </c>
      <c r="N662" s="15">
        <v>74.317869999999999</v>
      </c>
      <c r="O662" s="15">
        <v>36.557780000000001</v>
      </c>
      <c r="P662" s="15">
        <v>191.24390999999997</v>
      </c>
      <c r="Q662" s="15">
        <v>133.84139999999999</v>
      </c>
      <c r="R662" s="15">
        <v>107.39879000000001</v>
      </c>
      <c r="S662" s="15">
        <v>451.06185999999997</v>
      </c>
      <c r="T662" s="15">
        <f t="shared" si="50"/>
        <v>1266.56023</v>
      </c>
      <c r="U662" s="15">
        <v>328.51226999999994</v>
      </c>
      <c r="V662" s="15">
        <v>332.88241000000005</v>
      </c>
      <c r="W662" s="15">
        <v>660.56223000000011</v>
      </c>
      <c r="X662" s="15">
        <v>384.23311000000001</v>
      </c>
      <c r="Y662" s="15">
        <v>295.56880999999998</v>
      </c>
      <c r="Z662" s="15">
        <v>646.57554000000005</v>
      </c>
      <c r="AA662" s="15">
        <v>312.68429999999995</v>
      </c>
      <c r="AB662" s="15">
        <v>237.61362</v>
      </c>
      <c r="AC662" s="15">
        <v>333.69077000000004</v>
      </c>
      <c r="AD662" s="15">
        <v>348.79413000000005</v>
      </c>
      <c r="AE662" s="15">
        <v>284.64849000000004</v>
      </c>
      <c r="AF662" s="15">
        <v>200.13719999999998</v>
      </c>
      <c r="AG662" s="15">
        <f t="shared" si="51"/>
        <v>4365.9028800000006</v>
      </c>
      <c r="AH662" s="15">
        <v>202.38585</v>
      </c>
      <c r="AI662" s="15">
        <v>269.50385000000006</v>
      </c>
      <c r="AJ662" s="15">
        <v>169.73021000000003</v>
      </c>
      <c r="AK662" s="15">
        <v>87.362700000000004</v>
      </c>
      <c r="AL662" s="15">
        <v>57.283939999999994</v>
      </c>
      <c r="AM662" s="15">
        <v>83.759249999999994</v>
      </c>
      <c r="AN662" s="15">
        <v>149.58257999999998</v>
      </c>
      <c r="AO662" s="15">
        <v>228.96238999999997</v>
      </c>
      <c r="AP662" s="15">
        <v>231.76670000000001</v>
      </c>
      <c r="AQ662" s="15">
        <v>270.52688000000001</v>
      </c>
      <c r="AR662" s="15">
        <v>363.84729000000004</v>
      </c>
      <c r="AS662" s="15">
        <v>906.24621999999999</v>
      </c>
      <c r="AT662" s="15">
        <f t="shared" si="52"/>
        <v>3020.95786</v>
      </c>
      <c r="AU662" s="15">
        <v>0</v>
      </c>
      <c r="AV662" s="15">
        <v>0</v>
      </c>
      <c r="AW662" s="15">
        <v>385.00480859375</v>
      </c>
      <c r="AX662" s="15">
        <v>20.734510742187499</v>
      </c>
      <c r="AY662" s="15">
        <v>477.89219335937503</v>
      </c>
      <c r="AZ662" s="15">
        <v>1731.8895675048827</v>
      </c>
      <c r="BA662" s="15">
        <v>648.1100810546875</v>
      </c>
      <c r="BB662" s="15">
        <v>577.19050097656248</v>
      </c>
      <c r="BC662" s="15">
        <v>183.572435546875</v>
      </c>
      <c r="BD662" s="15">
        <v>89.430979370117186</v>
      </c>
      <c r="BE662" s="15">
        <v>89.430979370117186</v>
      </c>
      <c r="BF662" s="15">
        <v>89.430979370117186</v>
      </c>
      <c r="BG662" s="15">
        <f t="shared" si="53"/>
        <v>4292.6870358886708</v>
      </c>
      <c r="BH662" t="str">
        <f t="shared" si="54"/>
        <v>CMPDIST</v>
      </c>
      <c r="BI662" t="str">
        <f>VLOOKUP(BH662,[2]Summary!$C$29:$C$56,1,0)</f>
        <v>CMPDist</v>
      </c>
      <c r="BJ662" s="16">
        <v>44562</v>
      </c>
    </row>
    <row r="663" spans="1:62" x14ac:dyDescent="0.25">
      <c r="A663" s="13" t="s">
        <v>1200</v>
      </c>
      <c r="B663" s="13" t="s">
        <v>937</v>
      </c>
      <c r="C663" t="s">
        <v>938</v>
      </c>
      <c r="D663" t="s">
        <v>595</v>
      </c>
      <c r="E663" t="s">
        <v>301</v>
      </c>
      <c r="F663" s="13" t="s">
        <v>33</v>
      </c>
      <c r="G663" s="14"/>
      <c r="H663" s="15">
        <v>3.3380399999999999</v>
      </c>
      <c r="I663" s="15">
        <v>0</v>
      </c>
      <c r="J663" s="15">
        <v>0</v>
      </c>
      <c r="K663" s="15">
        <v>0</v>
      </c>
      <c r="L663" s="15">
        <v>49.164999999999999</v>
      </c>
      <c r="M663" s="15">
        <v>3.1219800000000002</v>
      </c>
      <c r="N663" s="15">
        <v>7.4999999999999997E-2</v>
      </c>
      <c r="O663" s="15">
        <v>0.6</v>
      </c>
      <c r="P663" s="15">
        <v>0.13883999999999999</v>
      </c>
      <c r="Q663" s="15">
        <v>0</v>
      </c>
      <c r="R663" s="15">
        <v>0</v>
      </c>
      <c r="S663" s="15">
        <v>0</v>
      </c>
      <c r="T663" s="15">
        <f t="shared" si="50"/>
        <v>56.438860000000005</v>
      </c>
      <c r="U663" s="15">
        <v>0</v>
      </c>
      <c r="V663" s="15">
        <v>0</v>
      </c>
      <c r="W663" s="15">
        <v>0</v>
      </c>
      <c r="X663" s="15">
        <v>0</v>
      </c>
      <c r="Y663" s="15">
        <v>0</v>
      </c>
      <c r="Z663" s="15">
        <v>0</v>
      </c>
      <c r="AA663" s="15">
        <v>27.180589999999999</v>
      </c>
      <c r="AB663" s="15">
        <v>29.420510000000004</v>
      </c>
      <c r="AC663" s="15">
        <v>133.44277</v>
      </c>
      <c r="AD663" s="15">
        <v>0.16463999999999998</v>
      </c>
      <c r="AE663" s="15">
        <v>48.348689999999998</v>
      </c>
      <c r="AF663" s="15">
        <v>1.5322</v>
      </c>
      <c r="AG663" s="15">
        <f t="shared" si="51"/>
        <v>240.08939999999998</v>
      </c>
      <c r="AH663" s="15">
        <v>-8.1030000000000005E-2</v>
      </c>
      <c r="AI663" s="15">
        <v>-1.4199999999999998E-3</v>
      </c>
      <c r="AJ663" s="15">
        <v>0</v>
      </c>
      <c r="AK663" s="15">
        <v>0</v>
      </c>
      <c r="AL663" s="15">
        <v>20.941980000000001</v>
      </c>
      <c r="AM663" s="15">
        <v>0</v>
      </c>
      <c r="AN663" s="15">
        <v>67.696420000000003</v>
      </c>
      <c r="AO663" s="15">
        <v>0</v>
      </c>
      <c r="AP663" s="15">
        <v>0</v>
      </c>
      <c r="AQ663" s="15">
        <v>18.128439999999998</v>
      </c>
      <c r="AR663" s="15">
        <v>0</v>
      </c>
      <c r="AS663" s="15">
        <v>0.99360999999999999</v>
      </c>
      <c r="AT663" s="15">
        <f t="shared" si="52"/>
        <v>107.678</v>
      </c>
      <c r="AU663" s="15">
        <v>0</v>
      </c>
      <c r="AV663" s="15">
        <v>0</v>
      </c>
      <c r="AW663" s="15">
        <v>0</v>
      </c>
      <c r="AX663" s="15">
        <v>0</v>
      </c>
      <c r="AY663" s="15">
        <v>4.5652499999999998</v>
      </c>
      <c r="AZ663" s="15">
        <v>1.9030999755859375</v>
      </c>
      <c r="BA663" s="15">
        <v>0</v>
      </c>
      <c r="BB663" s="15">
        <v>64.93680078125</v>
      </c>
      <c r="BC663" s="15">
        <v>0</v>
      </c>
      <c r="BD663" s="15">
        <v>0</v>
      </c>
      <c r="BE663" s="15">
        <v>73.063000000000002</v>
      </c>
      <c r="BF663" s="15">
        <v>0</v>
      </c>
      <c r="BG663" s="15">
        <f t="shared" si="53"/>
        <v>144.46815075683594</v>
      </c>
      <c r="BH663" t="str">
        <f t="shared" si="54"/>
        <v>CMPCommon</v>
      </c>
      <c r="BI663" t="str">
        <f>VLOOKUP(BH663,[2]Summary!$C$29:$C$56,1,0)</f>
        <v>CMPCommon</v>
      </c>
      <c r="BJ663" s="16">
        <v>44531</v>
      </c>
    </row>
    <row r="664" spans="1:62" x14ac:dyDescent="0.25">
      <c r="A664" s="13" t="s">
        <v>1201</v>
      </c>
      <c r="B664" s="13" t="s">
        <v>1202</v>
      </c>
      <c r="C664" t="s">
        <v>1203</v>
      </c>
      <c r="D664" t="s">
        <v>595</v>
      </c>
      <c r="E664" t="s">
        <v>19</v>
      </c>
      <c r="F664" s="13" t="s">
        <v>20</v>
      </c>
      <c r="G664" s="14"/>
      <c r="H664" s="15">
        <v>105.21561000000003</v>
      </c>
      <c r="I664" s="15">
        <v>104.33328000000002</v>
      </c>
      <c r="J664" s="15">
        <v>238.65098</v>
      </c>
      <c r="K664" s="15">
        <v>126.94774</v>
      </c>
      <c r="L664" s="15">
        <v>427.16829000000001</v>
      </c>
      <c r="M664" s="15">
        <v>188.06688</v>
      </c>
      <c r="N664" s="15">
        <v>128.56027000000003</v>
      </c>
      <c r="O664" s="15">
        <v>84.992389999999986</v>
      </c>
      <c r="P664" s="15">
        <v>119.91933999999999</v>
      </c>
      <c r="Q664" s="15">
        <v>-293.08909999999992</v>
      </c>
      <c r="R664" s="15">
        <v>299.29338000000018</v>
      </c>
      <c r="S664" s="15">
        <v>63.519680000000001</v>
      </c>
      <c r="T664" s="15">
        <f t="shared" si="50"/>
        <v>1593.5787400000002</v>
      </c>
      <c r="U664" s="15">
        <v>2.5849199999999994</v>
      </c>
      <c r="V664" s="15">
        <v>2.3351100000000002</v>
      </c>
      <c r="W664" s="15">
        <v>2.8172800000000002</v>
      </c>
      <c r="X664" s="15">
        <v>0.88824000000000025</v>
      </c>
      <c r="Y664" s="15">
        <v>0.70964000000000005</v>
      </c>
      <c r="Z664" s="15">
        <v>13.67136</v>
      </c>
      <c r="AA664" s="15">
        <v>14.536059999999999</v>
      </c>
      <c r="AB664" s="15">
        <v>2.6727300000000005</v>
      </c>
      <c r="AC664" s="15">
        <v>3.9236500000000003</v>
      </c>
      <c r="AD664" s="15">
        <v>107.06744999999999</v>
      </c>
      <c r="AE664" s="15">
        <v>0</v>
      </c>
      <c r="AF664" s="15">
        <v>0</v>
      </c>
      <c r="AG664" s="15">
        <f t="shared" si="51"/>
        <v>151.20643999999999</v>
      </c>
      <c r="AH664" s="15">
        <v>0</v>
      </c>
      <c r="AI664" s="15">
        <v>0.17066000000000001</v>
      </c>
      <c r="AJ664" s="15">
        <v>0</v>
      </c>
      <c r="AK664" s="15">
        <v>0</v>
      </c>
      <c r="AL664" s="15">
        <v>0</v>
      </c>
      <c r="AM664" s="15">
        <v>0</v>
      </c>
      <c r="AN664" s="15">
        <v>0</v>
      </c>
      <c r="AO664" s="15">
        <v>0</v>
      </c>
      <c r="AP664" s="15">
        <v>0</v>
      </c>
      <c r="AQ664" s="15">
        <v>0</v>
      </c>
      <c r="AR664" s="15">
        <v>0</v>
      </c>
      <c r="AS664" s="15">
        <v>0</v>
      </c>
      <c r="AT664" s="15">
        <f t="shared" si="52"/>
        <v>0.17066000000000001</v>
      </c>
      <c r="AU664" s="15">
        <v>0</v>
      </c>
      <c r="AV664" s="15">
        <v>0</v>
      </c>
      <c r="AW664" s="15">
        <v>0</v>
      </c>
      <c r="AX664" s="15">
        <v>0</v>
      </c>
      <c r="AY664" s="15">
        <v>0</v>
      </c>
      <c r="AZ664" s="15">
        <v>0</v>
      </c>
      <c r="BA664" s="15">
        <v>0</v>
      </c>
      <c r="BB664" s="15">
        <v>0</v>
      </c>
      <c r="BC664" s="15">
        <v>0</v>
      </c>
      <c r="BD664" s="15">
        <v>0</v>
      </c>
      <c r="BE664" s="15">
        <v>0</v>
      </c>
      <c r="BF664" s="15">
        <v>0</v>
      </c>
      <c r="BG664" s="15">
        <f t="shared" si="53"/>
        <v>0</v>
      </c>
      <c r="BH664" t="str">
        <f t="shared" si="54"/>
        <v>CMPDIST</v>
      </c>
      <c r="BI664" t="str">
        <f>VLOOKUP(BH664,[2]Summary!$C$29:$C$56,1,0)</f>
        <v>CMPDist</v>
      </c>
      <c r="BJ664" s="16">
        <v>44197</v>
      </c>
    </row>
    <row r="665" spans="1:62" x14ac:dyDescent="0.25">
      <c r="A665" s="13" t="s">
        <v>1204</v>
      </c>
      <c r="B665" s="13" t="s">
        <v>1202</v>
      </c>
      <c r="C665" t="s">
        <v>1203</v>
      </c>
      <c r="D665" t="s">
        <v>595</v>
      </c>
      <c r="E665" t="s">
        <v>35</v>
      </c>
      <c r="F665" s="13" t="s">
        <v>20</v>
      </c>
      <c r="G665" s="14"/>
      <c r="H665" s="15">
        <v>362.01104000000004</v>
      </c>
      <c r="I665" s="15">
        <v>1198.4750100000001</v>
      </c>
      <c r="J665" s="15">
        <v>-39.379089999999927</v>
      </c>
      <c r="K665" s="15">
        <v>738.6875799999998</v>
      </c>
      <c r="L665" s="15">
        <v>903.23186999999984</v>
      </c>
      <c r="M665" s="15">
        <v>732.15438000000006</v>
      </c>
      <c r="N665" s="15">
        <v>594.79810999999984</v>
      </c>
      <c r="O665" s="15">
        <v>804.62482999999941</v>
      </c>
      <c r="P665" s="15">
        <v>602.62913000000003</v>
      </c>
      <c r="Q665" s="15">
        <v>863.89064000000042</v>
      </c>
      <c r="R665" s="15">
        <v>-38.288509999999917</v>
      </c>
      <c r="S665" s="15">
        <v>1579.5486300000005</v>
      </c>
      <c r="T665" s="15">
        <f t="shared" si="50"/>
        <v>8302.3836200000005</v>
      </c>
      <c r="U665" s="15">
        <v>16.719589999999997</v>
      </c>
      <c r="V665" s="15">
        <v>399.09439000000003</v>
      </c>
      <c r="W665" s="15">
        <v>-17.482930000000014</v>
      </c>
      <c r="X665" s="15">
        <v>98.416399999999996</v>
      </c>
      <c r="Y665" s="15">
        <v>178.64748</v>
      </c>
      <c r="Z665" s="15">
        <v>245.79876999999999</v>
      </c>
      <c r="AA665" s="15">
        <v>-27.780720000000002</v>
      </c>
      <c r="AB665" s="15">
        <v>-1.42513</v>
      </c>
      <c r="AC665" s="15">
        <v>40.518089999999994</v>
      </c>
      <c r="AD665" s="15">
        <v>44.667850000000001</v>
      </c>
      <c r="AE665" s="15">
        <v>2.234</v>
      </c>
      <c r="AF665" s="15">
        <v>1.91049</v>
      </c>
      <c r="AG665" s="15">
        <f t="shared" si="51"/>
        <v>981.31828000000019</v>
      </c>
      <c r="AH665" s="15">
        <v>2.4222499999999996</v>
      </c>
      <c r="AI665" s="15">
        <v>2.2659799999999999</v>
      </c>
      <c r="AJ665" s="15">
        <v>0.65182999999999991</v>
      </c>
      <c r="AK665" s="15">
        <v>0</v>
      </c>
      <c r="AL665" s="15">
        <v>-0.34399999999999997</v>
      </c>
      <c r="AM665" s="15">
        <v>4.5370000000000008E-2</v>
      </c>
      <c r="AN665" s="15">
        <v>0.40793999999999991</v>
      </c>
      <c r="AO665" s="15">
        <v>0</v>
      </c>
      <c r="AP665" s="15">
        <v>-0.36183999999999999</v>
      </c>
      <c r="AQ665" s="15">
        <v>0</v>
      </c>
      <c r="AR665" s="15">
        <v>0</v>
      </c>
      <c r="AS665" s="15">
        <v>1.0000000000000001E-5</v>
      </c>
      <c r="AT665" s="15">
        <f t="shared" si="52"/>
        <v>5.0875399999999988</v>
      </c>
      <c r="AU665" s="15">
        <v>0</v>
      </c>
      <c r="AV665" s="15">
        <v>0</v>
      </c>
      <c r="AW665" s="15">
        <v>0</v>
      </c>
      <c r="AX665" s="15">
        <v>0</v>
      </c>
      <c r="AY665" s="15">
        <v>0</v>
      </c>
      <c r="AZ665" s="15">
        <v>0</v>
      </c>
      <c r="BA665" s="15">
        <v>0</v>
      </c>
      <c r="BB665" s="15">
        <v>0</v>
      </c>
      <c r="BC665" s="15">
        <v>0</v>
      </c>
      <c r="BD665" s="15">
        <v>0</v>
      </c>
      <c r="BE665" s="15">
        <v>0</v>
      </c>
      <c r="BF665" s="15">
        <v>0</v>
      </c>
      <c r="BG665" s="15">
        <f t="shared" si="53"/>
        <v>0</v>
      </c>
      <c r="BH665" t="str">
        <f t="shared" si="54"/>
        <v>CMPTRANS</v>
      </c>
      <c r="BI665" t="str">
        <f>VLOOKUP(BH665,[2]Summary!$C$29:$C$56,1,0)</f>
        <v>CMPTrans</v>
      </c>
      <c r="BJ665" s="16">
        <v>44197</v>
      </c>
    </row>
    <row r="666" spans="1:62" x14ac:dyDescent="0.25">
      <c r="A666" s="13" t="s">
        <v>1205</v>
      </c>
      <c r="B666" s="13"/>
      <c r="C666" t="s">
        <v>1059</v>
      </c>
      <c r="D666" t="s">
        <v>595</v>
      </c>
      <c r="E666" t="s">
        <v>19</v>
      </c>
      <c r="F666" s="13" t="s">
        <v>22</v>
      </c>
      <c r="G666" s="14"/>
      <c r="H666" s="15">
        <v>-5256.670790000001</v>
      </c>
      <c r="I666" s="15">
        <v>6395.2155200000034</v>
      </c>
      <c r="J666" s="15">
        <v>342.84100999999998</v>
      </c>
      <c r="K666" s="15">
        <v>32.836499999999987</v>
      </c>
      <c r="L666" s="15">
        <v>-165.35390999999993</v>
      </c>
      <c r="M666" s="15">
        <v>-8982.7670500000058</v>
      </c>
      <c r="N666" s="15">
        <v>228.08799999999991</v>
      </c>
      <c r="O666" s="15">
        <v>18.281940000000038</v>
      </c>
      <c r="P666" s="15">
        <v>25.045069999999999</v>
      </c>
      <c r="Q666" s="15">
        <v>72.51173</v>
      </c>
      <c r="R666" s="15">
        <v>147.33013000000003</v>
      </c>
      <c r="S666" s="15">
        <v>1047.2855800000004</v>
      </c>
      <c r="T666" s="15">
        <f t="shared" si="50"/>
        <v>-6095.356270000002</v>
      </c>
      <c r="U666" s="15">
        <v>14.170070000000003</v>
      </c>
      <c r="V666" s="15">
        <v>40.04287999999999</v>
      </c>
      <c r="W666" s="15">
        <v>22.573620000000076</v>
      </c>
      <c r="X666" s="15">
        <v>45.196760000000005</v>
      </c>
      <c r="Y666" s="15">
        <v>-47.647399999999998</v>
      </c>
      <c r="Z666" s="15">
        <v>11.12243</v>
      </c>
      <c r="AA666" s="15">
        <v>37.680790000000009</v>
      </c>
      <c r="AB666" s="15">
        <v>43.31418</v>
      </c>
      <c r="AC666" s="15">
        <v>4.7880800000000008</v>
      </c>
      <c r="AD666" s="15">
        <v>3568.6778100000001</v>
      </c>
      <c r="AE666" s="15">
        <v>2270.8037599999984</v>
      </c>
      <c r="AF666" s="15">
        <v>-2.2329700000000257</v>
      </c>
      <c r="AG666" s="15">
        <f t="shared" si="51"/>
        <v>6008.4900099999986</v>
      </c>
      <c r="AH666" s="15">
        <v>45.165289999999978</v>
      </c>
      <c r="AI666" s="15">
        <v>84.277320000000046</v>
      </c>
      <c r="AJ666" s="15">
        <v>52.634110000000007</v>
      </c>
      <c r="AK666" s="15">
        <v>103.38484999999997</v>
      </c>
      <c r="AL666" s="15">
        <v>1955.9851399999998</v>
      </c>
      <c r="AM666" s="15">
        <v>260.89361000000139</v>
      </c>
      <c r="AN666" s="15">
        <v>25.225990000000067</v>
      </c>
      <c r="AO666" s="15">
        <v>784.47303999999997</v>
      </c>
      <c r="AP666" s="15">
        <v>50.035310000000017</v>
      </c>
      <c r="AQ666" s="15">
        <v>78.251490000000018</v>
      </c>
      <c r="AR666" s="15">
        <v>654.47534999999993</v>
      </c>
      <c r="AS666" s="15">
        <v>5793.5719700000018</v>
      </c>
      <c r="AT666" s="15">
        <f t="shared" si="52"/>
        <v>9888.3734700000023</v>
      </c>
      <c r="AU666" s="15">
        <v>313.98379907226564</v>
      </c>
      <c r="AV666" s="15">
        <v>-1321.1181396484376</v>
      </c>
      <c r="AW666" s="15">
        <v>2381.3994139404299</v>
      </c>
      <c r="AX666" s="15">
        <v>213.83895971679686</v>
      </c>
      <c r="AY666" s="15">
        <v>738.18267956542968</v>
      </c>
      <c r="AZ666" s="15">
        <v>471.28329150390624</v>
      </c>
      <c r="BA666" s="15">
        <v>23.729549926757812</v>
      </c>
      <c r="BB666" s="15">
        <v>41.12074062347412</v>
      </c>
      <c r="BC666" s="15">
        <v>1767.7635468292237</v>
      </c>
      <c r="BD666" s="15">
        <v>385.84865617370605</v>
      </c>
      <c r="BE666" s="15">
        <v>385.84865617370605</v>
      </c>
      <c r="BF666" s="15">
        <v>385.84865617370605</v>
      </c>
      <c r="BG666" s="15">
        <f t="shared" si="53"/>
        <v>5787.7298100509652</v>
      </c>
      <c r="BH666" t="str">
        <f t="shared" si="54"/>
        <v>CMPDIST</v>
      </c>
      <c r="BI666" t="str">
        <f>VLOOKUP(BH666,[2]Summary!$C$29:$C$56,1,0)</f>
        <v>CMPDist</v>
      </c>
      <c r="BJ666" s="16">
        <v>44562</v>
      </c>
    </row>
    <row r="667" spans="1:62" x14ac:dyDescent="0.25">
      <c r="A667" s="13" t="s">
        <v>1206</v>
      </c>
      <c r="B667" s="13" t="s">
        <v>1207</v>
      </c>
      <c r="C667" t="s">
        <v>1082</v>
      </c>
      <c r="D667" t="s">
        <v>595</v>
      </c>
      <c r="E667" t="s">
        <v>19</v>
      </c>
      <c r="F667" s="13" t="s">
        <v>22</v>
      </c>
      <c r="G667" s="14"/>
      <c r="H667" s="15">
        <v>25.678779999999996</v>
      </c>
      <c r="I667" s="15">
        <v>18.526870000000006</v>
      </c>
      <c r="J667" s="15">
        <v>43.137889999999992</v>
      </c>
      <c r="K667" s="15">
        <v>15.061430000000001</v>
      </c>
      <c r="L667" s="15">
        <v>28.905070000000002</v>
      </c>
      <c r="M667" s="15">
        <v>14.418010000000008</v>
      </c>
      <c r="N667" s="15">
        <v>17.806810000000002</v>
      </c>
      <c r="O667" s="15">
        <v>15.154830000000004</v>
      </c>
      <c r="P667" s="15">
        <v>37.54155999999999</v>
      </c>
      <c r="Q667" s="15">
        <v>32.670300000000005</v>
      </c>
      <c r="R667" s="15">
        <v>8.7004600000000014</v>
      </c>
      <c r="S667" s="15">
        <v>43.835709999999978</v>
      </c>
      <c r="T667" s="15">
        <f t="shared" si="50"/>
        <v>301.43772000000001</v>
      </c>
      <c r="U667" s="15">
        <v>55.938389999999984</v>
      </c>
      <c r="V667" s="15">
        <v>42.751189999999987</v>
      </c>
      <c r="W667" s="15">
        <v>34.46365999999999</v>
      </c>
      <c r="X667" s="15">
        <v>102.13962000000001</v>
      </c>
      <c r="Y667" s="15">
        <v>140.72962999999999</v>
      </c>
      <c r="Z667" s="15">
        <v>112.11846999999995</v>
      </c>
      <c r="AA667" s="15">
        <v>111.08479999999996</v>
      </c>
      <c r="AB667" s="15">
        <v>26.609449999999995</v>
      </c>
      <c r="AC667" s="15">
        <v>43.153870000000005</v>
      </c>
      <c r="AD667" s="15">
        <v>17.73858000000001</v>
      </c>
      <c r="AE667" s="15">
        <v>18.770880000000002</v>
      </c>
      <c r="AF667" s="15">
        <v>-11.443579999999999</v>
      </c>
      <c r="AG667" s="15">
        <f t="shared" si="51"/>
        <v>694.05495999999982</v>
      </c>
      <c r="AH667" s="15">
        <v>23.893289999999986</v>
      </c>
      <c r="AI667" s="15">
        <v>21.110579999999995</v>
      </c>
      <c r="AJ667" s="15">
        <v>23.162119999999987</v>
      </c>
      <c r="AK667" s="15">
        <v>15.129110000000006</v>
      </c>
      <c r="AL667" s="15">
        <v>31.930020000000003</v>
      </c>
      <c r="AM667" s="15">
        <v>17.228390000000012</v>
      </c>
      <c r="AN667" s="15">
        <v>8.879839999999998</v>
      </c>
      <c r="AO667" s="15">
        <v>33.036499999999968</v>
      </c>
      <c r="AP667" s="15">
        <v>36.371919999999974</v>
      </c>
      <c r="AQ667" s="15">
        <v>36.052050000000001</v>
      </c>
      <c r="AR667" s="15">
        <v>33.608110000000003</v>
      </c>
      <c r="AS667" s="15">
        <v>175.29310000000004</v>
      </c>
      <c r="AT667" s="15">
        <f t="shared" si="52"/>
        <v>455.69502999999997</v>
      </c>
      <c r="AU667" s="15">
        <v>19.890639862060546</v>
      </c>
      <c r="AV667" s="15">
        <v>15.276670166015625</v>
      </c>
      <c r="AW667" s="15">
        <v>17.257569824218749</v>
      </c>
      <c r="AX667" s="15">
        <v>21.202769653320313</v>
      </c>
      <c r="AY667" s="15">
        <v>20.850220214843748</v>
      </c>
      <c r="AZ667" s="15">
        <v>17.86533966064453</v>
      </c>
      <c r="BA667" s="15">
        <v>19.805580322265627</v>
      </c>
      <c r="BB667" s="15">
        <v>29.046539550781251</v>
      </c>
      <c r="BC667" s="15">
        <v>19.661590209960938</v>
      </c>
      <c r="BD667" s="15">
        <v>25.823023828125002</v>
      </c>
      <c r="BE667" s="15">
        <v>25.823023828125002</v>
      </c>
      <c r="BF667" s="15">
        <v>25.823023828125002</v>
      </c>
      <c r="BG667" s="15">
        <f t="shared" si="53"/>
        <v>258.32599094848638</v>
      </c>
      <c r="BH667" t="str">
        <f t="shared" si="54"/>
        <v>CMPDIST</v>
      </c>
      <c r="BI667" t="str">
        <f>VLOOKUP(BH667,[2]Summary!$C$29:$C$56,1,0)</f>
        <v>CMPDist</v>
      </c>
      <c r="BJ667" s="16">
        <v>44562</v>
      </c>
    </row>
    <row r="668" spans="1:62" x14ac:dyDescent="0.25">
      <c r="A668" s="13" t="s">
        <v>1208</v>
      </c>
      <c r="B668" s="13" t="s">
        <v>1209</v>
      </c>
      <c r="C668" t="s">
        <v>1099</v>
      </c>
      <c r="D668" t="s">
        <v>595</v>
      </c>
      <c r="E668" t="s">
        <v>19</v>
      </c>
      <c r="F668" s="13" t="s">
        <v>22</v>
      </c>
      <c r="G668" s="14"/>
      <c r="H668" s="15">
        <v>22.510379999999994</v>
      </c>
      <c r="I668" s="15">
        <v>26.36552</v>
      </c>
      <c r="J668" s="15">
        <v>62.756349999999983</v>
      </c>
      <c r="K668" s="15">
        <v>113.04501999999999</v>
      </c>
      <c r="L668" s="15">
        <v>135.70815999999996</v>
      </c>
      <c r="M668" s="15">
        <v>62.010090000000005</v>
      </c>
      <c r="N668" s="15">
        <v>183.94894000000005</v>
      </c>
      <c r="O668" s="15">
        <v>83.762020000000021</v>
      </c>
      <c r="P668" s="15">
        <v>49.021539999999987</v>
      </c>
      <c r="Q668" s="15">
        <v>49.492950000000022</v>
      </c>
      <c r="R668" s="15">
        <v>10.003029999999994</v>
      </c>
      <c r="S668" s="15">
        <v>9.2596100000000003</v>
      </c>
      <c r="T668" s="15">
        <f t="shared" si="50"/>
        <v>807.88360999999998</v>
      </c>
      <c r="U668" s="15">
        <v>40.277000000000001</v>
      </c>
      <c r="V668" s="15">
        <v>26.309430000000003</v>
      </c>
      <c r="W668" s="15">
        <v>19.615539999999989</v>
      </c>
      <c r="X668" s="15">
        <v>72.893360000000001</v>
      </c>
      <c r="Y668" s="15">
        <v>74.511250000000032</v>
      </c>
      <c r="Z668" s="15">
        <v>18.372959999999999</v>
      </c>
      <c r="AA668" s="15">
        <v>26.875879999999988</v>
      </c>
      <c r="AB668" s="15">
        <v>33.297490000000003</v>
      </c>
      <c r="AC668" s="15">
        <v>59.122959999999985</v>
      </c>
      <c r="AD668" s="15">
        <v>50.088820000000013</v>
      </c>
      <c r="AE668" s="15">
        <v>47.393339999999966</v>
      </c>
      <c r="AF668" s="15">
        <v>103.60932000000003</v>
      </c>
      <c r="AG668" s="15">
        <f t="shared" si="51"/>
        <v>572.36734999999999</v>
      </c>
      <c r="AH668" s="15">
        <v>52.717220000000026</v>
      </c>
      <c r="AI668" s="15">
        <v>29.247490000000006</v>
      </c>
      <c r="AJ668" s="15">
        <v>23.522420000000004</v>
      </c>
      <c r="AK668" s="15">
        <v>47.393569999999997</v>
      </c>
      <c r="AL668" s="15">
        <v>111.2867</v>
      </c>
      <c r="AM668" s="15">
        <v>138.53283000000002</v>
      </c>
      <c r="AN668" s="15">
        <v>143.12815000000003</v>
      </c>
      <c r="AO668" s="15">
        <v>41.977700000000013</v>
      </c>
      <c r="AP668" s="15">
        <v>29.856149999999985</v>
      </c>
      <c r="AQ668" s="15">
        <v>70.542279999999991</v>
      </c>
      <c r="AR668" s="15">
        <v>47.67064000000002</v>
      </c>
      <c r="AS668" s="15">
        <v>8.6574400000000029</v>
      </c>
      <c r="AT668" s="15">
        <f t="shared" si="52"/>
        <v>744.53259000000003</v>
      </c>
      <c r="AU668" s="15">
        <v>65.111591735839838</v>
      </c>
      <c r="AV668" s="15">
        <v>180.72820751953125</v>
      </c>
      <c r="AW668" s="15">
        <v>91.09311907958984</v>
      </c>
      <c r="AX668" s="15">
        <v>67.009722290039065</v>
      </c>
      <c r="AY668" s="15">
        <v>25.636630004882811</v>
      </c>
      <c r="AZ668" s="15">
        <v>242.23522668457031</v>
      </c>
      <c r="BA668" s="15">
        <v>-76.762993041992189</v>
      </c>
      <c r="BB668" s="15">
        <v>132.16209179687499</v>
      </c>
      <c r="BC668" s="15">
        <v>63.257549782752989</v>
      </c>
      <c r="BD668" s="15">
        <v>93.565462011718751</v>
      </c>
      <c r="BE668" s="15">
        <v>93.565462011718751</v>
      </c>
      <c r="BF668" s="15">
        <v>93.565462011718751</v>
      </c>
      <c r="BG668" s="15">
        <f t="shared" si="53"/>
        <v>1071.1675318872451</v>
      </c>
      <c r="BH668" t="str">
        <f t="shared" si="54"/>
        <v>CMPDIST</v>
      </c>
      <c r="BI668" t="str">
        <f>VLOOKUP(BH668,[2]Summary!$C$29:$C$56,1,0)</f>
        <v>CMPDist</v>
      </c>
      <c r="BJ668" s="16">
        <v>44562</v>
      </c>
    </row>
    <row r="669" spans="1:62" x14ac:dyDescent="0.25">
      <c r="A669" s="13" t="s">
        <v>1210</v>
      </c>
      <c r="B669" s="13" t="s">
        <v>1211</v>
      </c>
      <c r="C669" t="s">
        <v>1212</v>
      </c>
      <c r="D669" t="s">
        <v>595</v>
      </c>
      <c r="E669" t="s">
        <v>19</v>
      </c>
      <c r="F669" s="13" t="s">
        <v>22</v>
      </c>
      <c r="G669" s="14"/>
      <c r="H669" s="15">
        <v>339.47243999999995</v>
      </c>
      <c r="I669" s="15">
        <v>455.06532000000004</v>
      </c>
      <c r="J669" s="15">
        <v>659.60797000000002</v>
      </c>
      <c r="K669" s="15">
        <v>510.38241000000011</v>
      </c>
      <c r="L669" s="15">
        <v>309.01130000000006</v>
      </c>
      <c r="M669" s="15">
        <v>313.94786999999974</v>
      </c>
      <c r="N669" s="15">
        <v>352.0603900000001</v>
      </c>
      <c r="O669" s="15">
        <v>243.08095999999989</v>
      </c>
      <c r="P669" s="15">
        <v>502.55454000000015</v>
      </c>
      <c r="Q669" s="15">
        <v>367.08818999999903</v>
      </c>
      <c r="R669" s="15">
        <v>128.19404000000003</v>
      </c>
      <c r="S669" s="15">
        <v>152.10206999999994</v>
      </c>
      <c r="T669" s="15">
        <f t="shared" si="50"/>
        <v>4332.5674999999983</v>
      </c>
      <c r="U669" s="15">
        <v>278.99192000000005</v>
      </c>
      <c r="V669" s="15">
        <v>284.41775999999999</v>
      </c>
      <c r="W669" s="15">
        <v>241.72997000000004</v>
      </c>
      <c r="X669" s="15">
        <v>401.78172000000001</v>
      </c>
      <c r="Y669" s="15">
        <v>496.95656999999983</v>
      </c>
      <c r="Z669" s="15">
        <v>613.79534999999964</v>
      </c>
      <c r="AA669" s="15">
        <v>779.29278999999997</v>
      </c>
      <c r="AB669" s="15">
        <v>622.56124999999997</v>
      </c>
      <c r="AC669" s="15">
        <v>640.56470999999976</v>
      </c>
      <c r="AD669" s="15">
        <v>667.08265999999958</v>
      </c>
      <c r="AE669" s="15">
        <v>336.34909000000016</v>
      </c>
      <c r="AF669" s="15">
        <v>202.57104999999999</v>
      </c>
      <c r="AG669" s="15">
        <f t="shared" si="51"/>
        <v>5566.0948399999988</v>
      </c>
      <c r="AH669" s="15">
        <v>616.21317999999962</v>
      </c>
      <c r="AI669" s="15">
        <v>415.10050999999987</v>
      </c>
      <c r="AJ669" s="15">
        <v>588.26832000000002</v>
      </c>
      <c r="AK669" s="15">
        <v>722.05494999999951</v>
      </c>
      <c r="AL669" s="15">
        <v>945.70530999999949</v>
      </c>
      <c r="AM669" s="15">
        <v>773.82542999999941</v>
      </c>
      <c r="AN669" s="15">
        <v>1282.1303400000011</v>
      </c>
      <c r="AO669" s="15">
        <v>1620.8325100000002</v>
      </c>
      <c r="AP669" s="15">
        <v>1396.0225200000004</v>
      </c>
      <c r="AQ669" s="15">
        <v>816.58448999999973</v>
      </c>
      <c r="AR669" s="15">
        <v>1077.0314100000003</v>
      </c>
      <c r="AS669" s="15">
        <v>2062.8329700000004</v>
      </c>
      <c r="AT669" s="15">
        <f t="shared" si="52"/>
        <v>12316.60194</v>
      </c>
      <c r="AU669" s="15">
        <v>970.04203125000004</v>
      </c>
      <c r="AV669" s="15">
        <v>1883.74526953125</v>
      </c>
      <c r="AW669" s="15">
        <v>5139.5987890625001</v>
      </c>
      <c r="AX669" s="15">
        <v>3121.2802421874999</v>
      </c>
      <c r="AY669" s="15">
        <v>1676.6919765625</v>
      </c>
      <c r="AZ669" s="15">
        <v>2517.9174062500001</v>
      </c>
      <c r="BA669" s="15">
        <v>1573.8946054687499</v>
      </c>
      <c r="BB669" s="15">
        <v>1820.0518554687501</v>
      </c>
      <c r="BC669" s="15">
        <v>1042.9567236328126</v>
      </c>
      <c r="BD669" s="15">
        <v>2505.5826687500003</v>
      </c>
      <c r="BE669" s="15">
        <v>2505.5826687500003</v>
      </c>
      <c r="BF669" s="15">
        <v>2505.5826687500003</v>
      </c>
      <c r="BG669" s="15">
        <f t="shared" si="53"/>
        <v>27262.92690566407</v>
      </c>
      <c r="BH669" t="str">
        <f t="shared" si="54"/>
        <v>CMPDIST</v>
      </c>
      <c r="BI669" t="str">
        <f>VLOOKUP(BH669,[2]Summary!$C$29:$C$56,1,0)</f>
        <v>CMPDist</v>
      </c>
      <c r="BJ669" s="16">
        <v>44562</v>
      </c>
    </row>
    <row r="670" spans="1:62" x14ac:dyDescent="0.25">
      <c r="A670" s="13" t="s">
        <v>1213</v>
      </c>
      <c r="B670" s="13" t="s">
        <v>879</v>
      </c>
      <c r="C670" t="s">
        <v>880</v>
      </c>
      <c r="D670" t="s">
        <v>595</v>
      </c>
      <c r="E670" t="s">
        <v>301</v>
      </c>
      <c r="F670" s="13" t="s">
        <v>33</v>
      </c>
      <c r="G670" s="14"/>
      <c r="H670" s="15">
        <v>2.4199899999999999</v>
      </c>
      <c r="I670" s="15">
        <v>2.5396999999999998</v>
      </c>
      <c r="J670" s="15">
        <v>26.746849999999998</v>
      </c>
      <c r="K670" s="15">
        <v>117.86185</v>
      </c>
      <c r="L670" s="15">
        <v>15.03637</v>
      </c>
      <c r="M670" s="15">
        <v>13.504529999999999</v>
      </c>
      <c r="N670" s="15">
        <v>11.97922</v>
      </c>
      <c r="O670" s="15">
        <v>12.030779999999998</v>
      </c>
      <c r="P670" s="15">
        <v>8.9482299999999988</v>
      </c>
      <c r="Q670" s="15">
        <v>51.767299999999999</v>
      </c>
      <c r="R670" s="15">
        <v>16.225750000000001</v>
      </c>
      <c r="S670" s="15">
        <v>160.94783999999999</v>
      </c>
      <c r="T670" s="15">
        <f t="shared" si="50"/>
        <v>440.00840999999997</v>
      </c>
      <c r="U670" s="15">
        <v>5.2275199999999993</v>
      </c>
      <c r="V670" s="15">
        <v>10.97752</v>
      </c>
      <c r="W670" s="15">
        <v>3.0582099999999999</v>
      </c>
      <c r="X670" s="15">
        <v>1.7943800000000001</v>
      </c>
      <c r="Y670" s="15">
        <v>4.5519499999999997</v>
      </c>
      <c r="Z670" s="15">
        <v>13.322369999999999</v>
      </c>
      <c r="AA670" s="15">
        <v>45.799390000000002</v>
      </c>
      <c r="AB670" s="15">
        <v>6.08413</v>
      </c>
      <c r="AC670" s="15">
        <v>4.6228100000000003</v>
      </c>
      <c r="AD670" s="15">
        <v>97.319320000000005</v>
      </c>
      <c r="AE670" s="15">
        <v>153.40045000000001</v>
      </c>
      <c r="AF670" s="15">
        <v>75.52555000000001</v>
      </c>
      <c r="AG670" s="15">
        <f t="shared" si="51"/>
        <v>421.68360000000001</v>
      </c>
      <c r="AH670" s="15">
        <v>6.6512999999999991</v>
      </c>
      <c r="AI670" s="15">
        <v>6.7000599999999997</v>
      </c>
      <c r="AJ670" s="15">
        <v>7.16214</v>
      </c>
      <c r="AK670" s="15">
        <v>6.9310999999999998</v>
      </c>
      <c r="AL670" s="15">
        <v>4.0526200000000001</v>
      </c>
      <c r="AM670" s="15">
        <v>6.9196999999999997</v>
      </c>
      <c r="AN670" s="15">
        <v>1.8212699999999999</v>
      </c>
      <c r="AO670" s="15">
        <v>0</v>
      </c>
      <c r="AP670" s="15">
        <v>0</v>
      </c>
      <c r="AQ670" s="15">
        <v>0</v>
      </c>
      <c r="AR670" s="15">
        <v>0</v>
      </c>
      <c r="AS670" s="15">
        <v>0</v>
      </c>
      <c r="AT670" s="15">
        <f t="shared" si="52"/>
        <v>40.238190000000003</v>
      </c>
      <c r="AU670" s="15">
        <v>0</v>
      </c>
      <c r="AV670" s="15">
        <v>0</v>
      </c>
      <c r="AW670" s="15">
        <v>0</v>
      </c>
      <c r="AX670" s="15">
        <v>0</v>
      </c>
      <c r="AY670" s="15">
        <v>0</v>
      </c>
      <c r="AZ670" s="15">
        <v>0</v>
      </c>
      <c r="BA670" s="15">
        <v>0</v>
      </c>
      <c r="BB670" s="15">
        <v>0</v>
      </c>
      <c r="BC670" s="15">
        <v>0</v>
      </c>
      <c r="BD670" s="15">
        <v>0</v>
      </c>
      <c r="BE670" s="15">
        <v>0</v>
      </c>
      <c r="BF670" s="15">
        <v>0</v>
      </c>
      <c r="BG670" s="15">
        <f t="shared" si="53"/>
        <v>0</v>
      </c>
      <c r="BH670" t="str">
        <f t="shared" si="54"/>
        <v>CMPCommon</v>
      </c>
      <c r="BI670" t="str">
        <f>VLOOKUP(BH670,[2]Summary!$C$29:$C$56,1,0)</f>
        <v>CMPCommon</v>
      </c>
      <c r="BJ670" s="16">
        <v>44197</v>
      </c>
    </row>
    <row r="671" spans="1:62" x14ac:dyDescent="0.25">
      <c r="A671" s="13" t="s">
        <v>1214</v>
      </c>
      <c r="B671" s="13" t="s">
        <v>1215</v>
      </c>
      <c r="C671" t="s">
        <v>1216</v>
      </c>
      <c r="D671" t="s">
        <v>595</v>
      </c>
      <c r="E671" t="s">
        <v>19</v>
      </c>
      <c r="F671" s="13" t="s">
        <v>22</v>
      </c>
      <c r="G671" s="14"/>
      <c r="H671" s="15">
        <v>271.23107000000033</v>
      </c>
      <c r="I671" s="15">
        <v>210.83470000000017</v>
      </c>
      <c r="J671" s="15">
        <v>280.55553999999995</v>
      </c>
      <c r="K671" s="15">
        <v>121.06543999999992</v>
      </c>
      <c r="L671" s="15">
        <v>126.96940999999993</v>
      </c>
      <c r="M671" s="15">
        <v>32.475560000000023</v>
      </c>
      <c r="N671" s="15">
        <v>160.10701000000003</v>
      </c>
      <c r="O671" s="15">
        <v>259.03336999999993</v>
      </c>
      <c r="P671" s="15">
        <v>202.45835999999991</v>
      </c>
      <c r="Q671" s="15">
        <v>249.76849999999973</v>
      </c>
      <c r="R671" s="15">
        <v>130.49214000000015</v>
      </c>
      <c r="S671" s="15">
        <v>451.42793000000029</v>
      </c>
      <c r="T671" s="15">
        <f t="shared" si="50"/>
        <v>2496.41903</v>
      </c>
      <c r="U671" s="15">
        <v>251.86212</v>
      </c>
      <c r="V671" s="15">
        <v>222.88100999999986</v>
      </c>
      <c r="W671" s="15">
        <v>189.00001999999998</v>
      </c>
      <c r="X671" s="15">
        <v>60.872050000000158</v>
      </c>
      <c r="Y671" s="15">
        <v>124.14674999999995</v>
      </c>
      <c r="Z671" s="15">
        <v>212.64854999999983</v>
      </c>
      <c r="AA671" s="15">
        <v>223.12050000000005</v>
      </c>
      <c r="AB671" s="15">
        <v>238.44195999999994</v>
      </c>
      <c r="AC671" s="15">
        <v>180.32431999999997</v>
      </c>
      <c r="AD671" s="15">
        <v>312.29503000000011</v>
      </c>
      <c r="AE671" s="15">
        <v>351.8863599999998</v>
      </c>
      <c r="AF671" s="15">
        <v>282.35180999999994</v>
      </c>
      <c r="AG671" s="15">
        <f t="shared" si="51"/>
        <v>2649.8304799999996</v>
      </c>
      <c r="AH671" s="15">
        <v>637.55888000000016</v>
      </c>
      <c r="AI671" s="15">
        <v>324.02653000000021</v>
      </c>
      <c r="AJ671" s="15">
        <v>281.74127000000016</v>
      </c>
      <c r="AK671" s="15">
        <v>274.77318999999989</v>
      </c>
      <c r="AL671" s="15">
        <v>265.69549000000023</v>
      </c>
      <c r="AM671" s="15">
        <v>246.40867000000017</v>
      </c>
      <c r="AN671" s="15">
        <v>226.64009000000024</v>
      </c>
      <c r="AO671" s="15">
        <v>342.30352000000028</v>
      </c>
      <c r="AP671" s="15">
        <v>314.7228799999998</v>
      </c>
      <c r="AQ671" s="15">
        <v>181.41724000000005</v>
      </c>
      <c r="AR671" s="15">
        <v>307.56227999999987</v>
      </c>
      <c r="AS671" s="15">
        <v>232.20853999999969</v>
      </c>
      <c r="AT671" s="15">
        <f t="shared" si="52"/>
        <v>3635.0585800000008</v>
      </c>
      <c r="AU671" s="15">
        <v>330.81109188842771</v>
      </c>
      <c r="AV671" s="15">
        <v>573.23548905944824</v>
      </c>
      <c r="AW671" s="15">
        <v>533.96684762695247</v>
      </c>
      <c r="AX671" s="15">
        <v>238.4159497363288</v>
      </c>
      <c r="AY671" s="15">
        <v>402.14323126220705</v>
      </c>
      <c r="AZ671" s="15">
        <v>432.56199938964846</v>
      </c>
      <c r="BA671" s="15">
        <v>49.916995574951173</v>
      </c>
      <c r="BB671" s="15">
        <v>574.71902532958984</v>
      </c>
      <c r="BC671" s="15">
        <v>262.33258715820313</v>
      </c>
      <c r="BD671" s="15">
        <v>151.02680649414063</v>
      </c>
      <c r="BE671" s="15">
        <v>151.02680649414063</v>
      </c>
      <c r="BF671" s="15">
        <v>165.79240024414062</v>
      </c>
      <c r="BG671" s="15">
        <f t="shared" si="53"/>
        <v>3865.9492302581789</v>
      </c>
      <c r="BH671" t="str">
        <f t="shared" si="54"/>
        <v>CMPDIST</v>
      </c>
      <c r="BI671" t="str">
        <f>VLOOKUP(BH671,[2]Summary!$C$29:$C$56,1,0)</f>
        <v>CMPDist</v>
      </c>
      <c r="BJ671" s="16">
        <v>44562</v>
      </c>
    </row>
    <row r="672" spans="1:62" x14ac:dyDescent="0.25">
      <c r="A672" s="13" t="s">
        <v>1217</v>
      </c>
      <c r="B672" s="13" t="s">
        <v>1218</v>
      </c>
      <c r="C672" t="s">
        <v>1219</v>
      </c>
      <c r="D672" t="s">
        <v>1220</v>
      </c>
      <c r="E672" t="s">
        <v>35</v>
      </c>
      <c r="F672" s="13" t="s">
        <v>586</v>
      </c>
      <c r="G672" s="14"/>
      <c r="H672" s="15">
        <v>0</v>
      </c>
      <c r="I672" s="15">
        <v>0</v>
      </c>
      <c r="J672" s="15">
        <v>0</v>
      </c>
      <c r="K672" s="15">
        <v>1.1000000000174623E-4</v>
      </c>
      <c r="L672" s="15">
        <v>-703.73805000000004</v>
      </c>
      <c r="M672" s="15">
        <v>-247.70563000000001</v>
      </c>
      <c r="N672" s="15">
        <v>0</v>
      </c>
      <c r="O672" s="15">
        <v>0</v>
      </c>
      <c r="P672" s="15">
        <v>0</v>
      </c>
      <c r="Q672" s="15">
        <v>0</v>
      </c>
      <c r="R672" s="15">
        <v>0</v>
      </c>
      <c r="S672" s="15">
        <v>0</v>
      </c>
      <c r="T672" s="15">
        <f t="shared" si="50"/>
        <v>-951.44357000000014</v>
      </c>
      <c r="U672" s="15">
        <v>0</v>
      </c>
      <c r="V672" s="15">
        <v>0</v>
      </c>
      <c r="W672" s="15">
        <v>0</v>
      </c>
      <c r="X672" s="15">
        <v>0</v>
      </c>
      <c r="Y672" s="15">
        <v>0</v>
      </c>
      <c r="Z672" s="15">
        <v>0</v>
      </c>
      <c r="AA672" s="15">
        <v>0</v>
      </c>
      <c r="AB672" s="15">
        <v>0</v>
      </c>
      <c r="AC672" s="15">
        <v>0</v>
      </c>
      <c r="AD672" s="15">
        <v>0</v>
      </c>
      <c r="AE672" s="15">
        <v>0</v>
      </c>
      <c r="AF672" s="15">
        <v>4817.7902300000005</v>
      </c>
      <c r="AG672" s="15">
        <f t="shared" si="51"/>
        <v>4817.7902300000005</v>
      </c>
      <c r="AH672" s="15">
        <v>-1184.2898399999995</v>
      </c>
      <c r="AI672" s="15">
        <v>1461.2984799999992</v>
      </c>
      <c r="AJ672" s="15">
        <v>0</v>
      </c>
      <c r="AK672" s="15">
        <v>0</v>
      </c>
      <c r="AL672" s="15">
        <v>0</v>
      </c>
      <c r="AM672" s="15">
        <v>-1.7538099999999999</v>
      </c>
      <c r="AN672" s="15">
        <v>-0.19796</v>
      </c>
      <c r="AO672" s="15">
        <v>0</v>
      </c>
      <c r="AP672" s="15">
        <v>0</v>
      </c>
      <c r="AQ672" s="15">
        <v>0</v>
      </c>
      <c r="AR672" s="15">
        <v>0</v>
      </c>
      <c r="AS672" s="15">
        <v>14004.246020000004</v>
      </c>
      <c r="AT672" s="15">
        <f t="shared" si="52"/>
        <v>14279.302890000004</v>
      </c>
      <c r="AU672" s="15">
        <v>-237.69051562499999</v>
      </c>
      <c r="AV672" s="15">
        <v>147.36204882812501</v>
      </c>
      <c r="AW672" s="15">
        <v>130.9090234375</v>
      </c>
      <c r="AX672" s="15">
        <v>201.5993125</v>
      </c>
      <c r="AY672" s="15">
        <v>138.01302343750001</v>
      </c>
      <c r="AZ672" s="15">
        <v>126.6861796875</v>
      </c>
      <c r="BA672" s="15">
        <v>130.9090234375</v>
      </c>
      <c r="BB672" s="15">
        <v>7099.1491562499996</v>
      </c>
      <c r="BC672" s="15">
        <v>189.667984375</v>
      </c>
      <c r="BD672" s="15">
        <v>2500</v>
      </c>
      <c r="BE672" s="15">
        <v>2500</v>
      </c>
      <c r="BF672" s="15">
        <v>2566.3690000000001</v>
      </c>
      <c r="BG672" s="15">
        <f t="shared" si="53"/>
        <v>15492.974236328124</v>
      </c>
      <c r="BH672" t="str">
        <f t="shared" si="54"/>
        <v>MepcoTRANS</v>
      </c>
      <c r="BI672" t="str">
        <f>VLOOKUP(BH672,[2]Summary!$C$29:$C$56,1,0)</f>
        <v>MEPCOTrans</v>
      </c>
      <c r="BJ672" s="16">
        <v>44562</v>
      </c>
    </row>
    <row r="673" spans="1:62" x14ac:dyDescent="0.25">
      <c r="A673" s="13" t="s">
        <v>1221</v>
      </c>
      <c r="B673" s="13" t="s">
        <v>1222</v>
      </c>
      <c r="C673" t="s">
        <v>1223</v>
      </c>
      <c r="D673" t="s">
        <v>595</v>
      </c>
      <c r="E673" t="s">
        <v>19</v>
      </c>
      <c r="F673" s="13" t="s">
        <v>22</v>
      </c>
      <c r="G673" s="14"/>
      <c r="H673" s="15">
        <v>450.78969000000006</v>
      </c>
      <c r="I673" s="15">
        <v>255.63395999999995</v>
      </c>
      <c r="J673" s="15">
        <v>635.02480999999989</v>
      </c>
      <c r="K673" s="15">
        <v>271.26985000000002</v>
      </c>
      <c r="L673" s="15">
        <v>447.95858000000032</v>
      </c>
      <c r="M673" s="15">
        <v>225.21976000000012</v>
      </c>
      <c r="N673" s="15">
        <v>490.72936000000021</v>
      </c>
      <c r="O673" s="15">
        <v>377.93363000000016</v>
      </c>
      <c r="P673" s="15">
        <v>459.44047000000035</v>
      </c>
      <c r="Q673" s="15">
        <v>435.96108000000021</v>
      </c>
      <c r="R673" s="15">
        <v>308.03814999999975</v>
      </c>
      <c r="S673" s="15">
        <v>643.02221999999995</v>
      </c>
      <c r="T673" s="15">
        <f t="shared" si="50"/>
        <v>5001.0215600000001</v>
      </c>
      <c r="U673" s="15">
        <v>399.94885000000033</v>
      </c>
      <c r="V673" s="15">
        <v>267.9405799999999</v>
      </c>
      <c r="W673" s="15">
        <v>259.26162000000005</v>
      </c>
      <c r="X673" s="15">
        <v>253.79175000000009</v>
      </c>
      <c r="Y673" s="15">
        <v>357.15857000000011</v>
      </c>
      <c r="Z673" s="15">
        <v>375.34515999999996</v>
      </c>
      <c r="AA673" s="15">
        <v>436.19855999999999</v>
      </c>
      <c r="AB673" s="15">
        <v>523.49024999999995</v>
      </c>
      <c r="AC673" s="15">
        <v>582.20595999999978</v>
      </c>
      <c r="AD673" s="15">
        <v>480.86799000000025</v>
      </c>
      <c r="AE673" s="15">
        <v>458.86478999999957</v>
      </c>
      <c r="AF673" s="15">
        <v>265.12193000000019</v>
      </c>
      <c r="AG673" s="15">
        <f t="shared" si="51"/>
        <v>4660.1960099999997</v>
      </c>
      <c r="AH673" s="15">
        <v>501.09845000000035</v>
      </c>
      <c r="AI673" s="15">
        <v>399.16822000000013</v>
      </c>
      <c r="AJ673" s="15">
        <v>349.07137999999986</v>
      </c>
      <c r="AK673" s="15">
        <v>329.94019999999983</v>
      </c>
      <c r="AL673" s="15">
        <v>373.09352999999993</v>
      </c>
      <c r="AM673" s="15">
        <v>503.39456000000013</v>
      </c>
      <c r="AN673" s="15">
        <v>521.85125000000016</v>
      </c>
      <c r="AO673" s="15">
        <v>418.4554100000002</v>
      </c>
      <c r="AP673" s="15">
        <v>626.2198800000001</v>
      </c>
      <c r="AQ673" s="15">
        <v>600.83185999999966</v>
      </c>
      <c r="AR673" s="15">
        <v>402.40143999999981</v>
      </c>
      <c r="AS673" s="15">
        <v>428.86032999999946</v>
      </c>
      <c r="AT673" s="15">
        <f t="shared" si="52"/>
        <v>5454.3865099999994</v>
      </c>
      <c r="AU673" s="15">
        <v>706.23818334960936</v>
      </c>
      <c r="AV673" s="15">
        <v>586.91876000976561</v>
      </c>
      <c r="AW673" s="15">
        <v>426.62920947265627</v>
      </c>
      <c r="AX673" s="15">
        <v>640.76625976562502</v>
      </c>
      <c r="AY673" s="15">
        <v>685.15944873046874</v>
      </c>
      <c r="AZ673" s="15">
        <v>592.93637792968752</v>
      </c>
      <c r="BA673" s="15">
        <v>767.08337500000005</v>
      </c>
      <c r="BB673" s="15">
        <v>699.6853315429687</v>
      </c>
      <c r="BC673" s="15">
        <v>502.70573242187498</v>
      </c>
      <c r="BD673" s="15">
        <v>277.66814951171875</v>
      </c>
      <c r="BE673" s="15">
        <v>277.66814951171875</v>
      </c>
      <c r="BF673" s="15">
        <v>277.66814951171875</v>
      </c>
      <c r="BG673" s="15">
        <f t="shared" si="53"/>
        <v>6441.127126757814</v>
      </c>
      <c r="BH673" t="str">
        <f t="shared" si="54"/>
        <v>CMPDIST</v>
      </c>
      <c r="BI673" t="str">
        <f>VLOOKUP(BH673,[2]Summary!$C$29:$C$56,1,0)</f>
        <v>CMPDist</v>
      </c>
      <c r="BJ673" s="16">
        <v>44562</v>
      </c>
    </row>
    <row r="674" spans="1:62" x14ac:dyDescent="0.25">
      <c r="A674" s="13" t="s">
        <v>1224</v>
      </c>
      <c r="B674" s="13" t="s">
        <v>1225</v>
      </c>
      <c r="C674" t="s">
        <v>1226</v>
      </c>
      <c r="D674" t="s">
        <v>605</v>
      </c>
      <c r="E674" t="s">
        <v>475</v>
      </c>
      <c r="F674" s="13" t="s">
        <v>302</v>
      </c>
      <c r="G674" s="14"/>
      <c r="H674" s="15">
        <v>54.510440000000003</v>
      </c>
      <c r="I674" s="15">
        <v>62.662489999999998</v>
      </c>
      <c r="J674" s="15">
        <v>45.411850000000008</v>
      </c>
      <c r="K674" s="15">
        <v>60.205590000000001</v>
      </c>
      <c r="L674" s="15">
        <v>140.57888</v>
      </c>
      <c r="M674" s="15">
        <v>218.80264000000003</v>
      </c>
      <c r="N674" s="15">
        <v>109.179</v>
      </c>
      <c r="O674" s="15">
        <v>85.223869999999991</v>
      </c>
      <c r="P674" s="15">
        <v>85.365779999999972</v>
      </c>
      <c r="Q674" s="15">
        <v>112.29071</v>
      </c>
      <c r="R674" s="15">
        <v>138.73722000000001</v>
      </c>
      <c r="S674" s="15">
        <v>73.208540000000013</v>
      </c>
      <c r="T674" s="15">
        <f t="shared" si="50"/>
        <v>1186.1770100000001</v>
      </c>
      <c r="U674" s="15">
        <v>-3.397E-2</v>
      </c>
      <c r="V674" s="15">
        <v>-3.0690000000000002E-2</v>
      </c>
      <c r="W674" s="15">
        <v>26.284800000000001</v>
      </c>
      <c r="X674" s="15">
        <v>8.4370000000000001E-2</v>
      </c>
      <c r="Y674" s="15">
        <v>3.70655</v>
      </c>
      <c r="Z674" s="15">
        <v>35.501709999999996</v>
      </c>
      <c r="AA674" s="15">
        <v>128.04186999999999</v>
      </c>
      <c r="AB674" s="15">
        <v>13.792</v>
      </c>
      <c r="AC674" s="15">
        <v>117.06507999999999</v>
      </c>
      <c r="AD674" s="15">
        <v>23.886080000000003</v>
      </c>
      <c r="AE674" s="15">
        <v>87.142259999999993</v>
      </c>
      <c r="AF674" s="15">
        <v>459.40347000000003</v>
      </c>
      <c r="AG674" s="15">
        <f t="shared" si="51"/>
        <v>894.84352999999987</v>
      </c>
      <c r="AH674" s="15">
        <v>1.84216</v>
      </c>
      <c r="AI674" s="15">
        <v>14.69298</v>
      </c>
      <c r="AJ674" s="15">
        <v>7.0208999999999993</v>
      </c>
      <c r="AK674" s="15">
        <v>34.074549999999995</v>
      </c>
      <c r="AL674" s="15">
        <v>96.800769999999986</v>
      </c>
      <c r="AM674" s="15">
        <v>5.1732400000000007</v>
      </c>
      <c r="AN674" s="15">
        <v>79.952500000000001</v>
      </c>
      <c r="AO674" s="15">
        <v>28.538060000000002</v>
      </c>
      <c r="AP674" s="15">
        <v>92.672440000000009</v>
      </c>
      <c r="AQ674" s="15">
        <v>35.200890000000001</v>
      </c>
      <c r="AR674" s="15">
        <v>2.4727400000000008</v>
      </c>
      <c r="AS674" s="15">
        <v>210.84332999999995</v>
      </c>
      <c r="AT674" s="15">
        <f t="shared" si="52"/>
        <v>609.28455999999994</v>
      </c>
      <c r="AU674" s="15">
        <v>102.56249661254883</v>
      </c>
      <c r="AV674" s="15">
        <v>1.6193400268554687</v>
      </c>
      <c r="AW674" s="15">
        <v>80.810471679687495</v>
      </c>
      <c r="AX674" s="15">
        <v>3.9359400634765627</v>
      </c>
      <c r="AY674" s="15">
        <v>62.177430419921876</v>
      </c>
      <c r="AZ674" s="15">
        <v>113.90012634277343</v>
      </c>
      <c r="BA674" s="15">
        <v>110.17451330566406</v>
      </c>
      <c r="BB674" s="15">
        <v>83.026138916015626</v>
      </c>
      <c r="BC674" s="15">
        <v>128.85302929687501</v>
      </c>
      <c r="BD674" s="15">
        <v>217.773</v>
      </c>
      <c r="BE674" s="15">
        <v>165.667</v>
      </c>
      <c r="BF674" s="15">
        <v>34.386000000000003</v>
      </c>
      <c r="BG674" s="15">
        <f t="shared" si="53"/>
        <v>1104.8854866638183</v>
      </c>
      <c r="BH674" t="str">
        <f t="shared" si="54"/>
        <v>MNGGas</v>
      </c>
      <c r="BI674" t="str">
        <f>VLOOKUP(BH674,[2]Summary!$C$29:$C$56,1,0)</f>
        <v>MNGGas</v>
      </c>
      <c r="BJ674" s="16">
        <v>44562</v>
      </c>
    </row>
    <row r="675" spans="1:62" x14ac:dyDescent="0.25">
      <c r="A675" s="13" t="s">
        <v>1227</v>
      </c>
      <c r="B675" s="13" t="s">
        <v>1228</v>
      </c>
      <c r="C675" t="s">
        <v>1073</v>
      </c>
      <c r="D675" t="s">
        <v>595</v>
      </c>
      <c r="E675" t="s">
        <v>19</v>
      </c>
      <c r="F675" s="13" t="s">
        <v>22</v>
      </c>
      <c r="G675" s="14"/>
      <c r="H675" s="15">
        <v>-466.78331000000003</v>
      </c>
      <c r="I675" s="15">
        <v>61.603949999999891</v>
      </c>
      <c r="J675" s="15">
        <v>248.92512000000008</v>
      </c>
      <c r="K675" s="15">
        <v>67.805659999999804</v>
      </c>
      <c r="L675" s="15">
        <v>73.335779999999829</v>
      </c>
      <c r="M675" s="15">
        <v>15.601310000000222</v>
      </c>
      <c r="N675" s="15">
        <v>339.51348999999993</v>
      </c>
      <c r="O675" s="15">
        <v>-599.41039000000012</v>
      </c>
      <c r="P675" s="15">
        <v>-83.587769999999878</v>
      </c>
      <c r="Q675" s="15">
        <v>-58.396979999999864</v>
      </c>
      <c r="R675" s="15">
        <v>-185.37109000000004</v>
      </c>
      <c r="S675" s="15">
        <v>286.93189999999953</v>
      </c>
      <c r="T675" s="15">
        <f t="shared" si="50"/>
        <v>-299.8323300000007</v>
      </c>
      <c r="U675" s="15">
        <v>6.7435600000000377</v>
      </c>
      <c r="V675" s="15">
        <v>108.46796000000019</v>
      </c>
      <c r="W675" s="15">
        <v>-165.14719999999997</v>
      </c>
      <c r="X675" s="15">
        <v>250.19330999999988</v>
      </c>
      <c r="Y675" s="15">
        <v>-36.590360000000018</v>
      </c>
      <c r="Z675" s="15">
        <v>86.563589999999991</v>
      </c>
      <c r="AA675" s="15">
        <v>395.45448999999951</v>
      </c>
      <c r="AB675" s="15">
        <v>42.903739999999949</v>
      </c>
      <c r="AC675" s="15">
        <v>217.56371000000001</v>
      </c>
      <c r="AD675" s="15">
        <v>113.02494999999986</v>
      </c>
      <c r="AE675" s="15">
        <v>-120.84801999999998</v>
      </c>
      <c r="AF675" s="15">
        <v>212.39518999999967</v>
      </c>
      <c r="AG675" s="15">
        <f t="shared" si="51"/>
        <v>1110.7249199999992</v>
      </c>
      <c r="AH675" s="15">
        <v>-69.184080000000151</v>
      </c>
      <c r="AI675" s="15">
        <v>52.436050000000087</v>
      </c>
      <c r="AJ675" s="15">
        <v>241.1148900000002</v>
      </c>
      <c r="AK675" s="15">
        <v>-158.67810999999992</v>
      </c>
      <c r="AL675" s="15">
        <v>-49.076499999999875</v>
      </c>
      <c r="AM675" s="15">
        <v>-144.69437999999994</v>
      </c>
      <c r="AN675" s="15">
        <v>97.710620000000091</v>
      </c>
      <c r="AO675" s="15">
        <v>-268.31396000000007</v>
      </c>
      <c r="AP675" s="15">
        <v>-207.90395000000001</v>
      </c>
      <c r="AQ675" s="15">
        <v>147.41892999999993</v>
      </c>
      <c r="AR675" s="15">
        <v>-4.0775500000001346</v>
      </c>
      <c r="AS675" s="15">
        <v>27.550470000000026</v>
      </c>
      <c r="AT675" s="15">
        <f t="shared" si="52"/>
        <v>-335.69756999999976</v>
      </c>
      <c r="AU675" s="15">
        <v>78.553294921874993</v>
      </c>
      <c r="AV675" s="15">
        <v>635.97873730468746</v>
      </c>
      <c r="AW675" s="15">
        <v>-182.26429394531249</v>
      </c>
      <c r="AX675" s="15">
        <v>364.82107519531252</v>
      </c>
      <c r="AY675" s="15">
        <v>-345.78681445312498</v>
      </c>
      <c r="AZ675" s="15">
        <v>-197.11290625000001</v>
      </c>
      <c r="BA675" s="15">
        <v>-875.96264257812504</v>
      </c>
      <c r="BB675" s="15">
        <v>146.77339453125001</v>
      </c>
      <c r="BC675" s="15">
        <v>-625.62718359375003</v>
      </c>
      <c r="BD675" s="15">
        <v>106.78440898437501</v>
      </c>
      <c r="BE675" s="15">
        <v>106.78440898437501</v>
      </c>
      <c r="BF675" s="15">
        <v>106.78440898437501</v>
      </c>
      <c r="BG675" s="15">
        <f t="shared" si="53"/>
        <v>-680.27411191406259</v>
      </c>
      <c r="BH675" t="str">
        <f t="shared" si="54"/>
        <v>CMPDIST</v>
      </c>
      <c r="BI675" t="str">
        <f>VLOOKUP(BH675,[2]Summary!$C$29:$C$56,1,0)</f>
        <v>CMPDist</v>
      </c>
      <c r="BJ675" s="16">
        <v>44562</v>
      </c>
    </row>
    <row r="676" spans="1:62" x14ac:dyDescent="0.25">
      <c r="A676" s="13" t="s">
        <v>1229</v>
      </c>
      <c r="B676" s="13" t="s">
        <v>1230</v>
      </c>
      <c r="C676" t="s">
        <v>1231</v>
      </c>
      <c r="D676" t="s">
        <v>605</v>
      </c>
      <c r="E676" t="s">
        <v>475</v>
      </c>
      <c r="F676" s="13" t="s">
        <v>302</v>
      </c>
      <c r="G676" s="14"/>
      <c r="H676" s="15">
        <v>29.669010000000004</v>
      </c>
      <c r="I676" s="15">
        <v>12.820489999999999</v>
      </c>
      <c r="J676" s="15">
        <v>19.478349999999999</v>
      </c>
      <c r="K676" s="15">
        <v>13.114600000000001</v>
      </c>
      <c r="L676" s="15">
        <v>99.863319999999987</v>
      </c>
      <c r="M676" s="15">
        <v>210.84851</v>
      </c>
      <c r="N676" s="15">
        <v>286.30223000000007</v>
      </c>
      <c r="O676" s="15">
        <v>503.41773000000001</v>
      </c>
      <c r="P676" s="15">
        <v>215.94052000000002</v>
      </c>
      <c r="Q676" s="15">
        <v>1358.0818900000002</v>
      </c>
      <c r="R676" s="15">
        <v>461.99142999999998</v>
      </c>
      <c r="S676" s="15">
        <v>139.36601999999999</v>
      </c>
      <c r="T676" s="15">
        <f t="shared" si="50"/>
        <v>3350.8941</v>
      </c>
      <c r="U676" s="15">
        <v>0.15737000000000001</v>
      </c>
      <c r="V676" s="15">
        <v>3.3778899999999998</v>
      </c>
      <c r="W676" s="15">
        <v>231.30736999999999</v>
      </c>
      <c r="X676" s="15">
        <v>36.347840000000005</v>
      </c>
      <c r="Y676" s="15">
        <v>122.50045000000001</v>
      </c>
      <c r="Z676" s="15">
        <v>501.19371999999998</v>
      </c>
      <c r="AA676" s="15">
        <v>249.84753000000001</v>
      </c>
      <c r="AB676" s="15">
        <v>126.42019000000001</v>
      </c>
      <c r="AC676" s="15">
        <v>605.13141000000007</v>
      </c>
      <c r="AD676" s="15">
        <v>128.30447999999998</v>
      </c>
      <c r="AE676" s="15">
        <v>1345.4837299999999</v>
      </c>
      <c r="AF676" s="15">
        <v>543.44684000000007</v>
      </c>
      <c r="AG676" s="15">
        <f t="shared" si="51"/>
        <v>3893.5188199999998</v>
      </c>
      <c r="AH676" s="15">
        <v>3.0061399999999998</v>
      </c>
      <c r="AI676" s="15">
        <v>61.613379999999999</v>
      </c>
      <c r="AJ676" s="15">
        <v>12.314830000000002</v>
      </c>
      <c r="AK676" s="15">
        <v>179.45602000000002</v>
      </c>
      <c r="AL676" s="15">
        <v>121.54130000000001</v>
      </c>
      <c r="AM676" s="15">
        <v>37.525259999999996</v>
      </c>
      <c r="AN676" s="15">
        <v>271.09717000000001</v>
      </c>
      <c r="AO676" s="15">
        <v>194.70963999999998</v>
      </c>
      <c r="AP676" s="15">
        <v>56.751920000000005</v>
      </c>
      <c r="AQ676" s="15">
        <v>215.78722999999999</v>
      </c>
      <c r="AR676" s="15">
        <v>185.42279000000002</v>
      </c>
      <c r="AS676" s="15">
        <v>772.84540000000015</v>
      </c>
      <c r="AT676" s="15">
        <f t="shared" si="52"/>
        <v>2112.0710800000006</v>
      </c>
      <c r="AU676" s="15">
        <v>274.24676379394532</v>
      </c>
      <c r="AV676" s="15">
        <v>62.437220703125</v>
      </c>
      <c r="AW676" s="15">
        <v>-4.4081599121093751</v>
      </c>
      <c r="AX676" s="15">
        <v>5.9377501220703124</v>
      </c>
      <c r="AY676" s="15">
        <v>38.129250244140628</v>
      </c>
      <c r="AZ676" s="15">
        <v>4.7027402343749998</v>
      </c>
      <c r="BA676" s="15">
        <v>177.37029699707031</v>
      </c>
      <c r="BB676" s="15">
        <v>64.246610244750983</v>
      </c>
      <c r="BC676" s="15">
        <v>245.74180810546875</v>
      </c>
      <c r="BD676" s="15">
        <v>921.63099999999997</v>
      </c>
      <c r="BE676" s="15">
        <v>787.05399999999997</v>
      </c>
      <c r="BF676" s="15">
        <v>649.01599999999996</v>
      </c>
      <c r="BG676" s="15">
        <f t="shared" si="53"/>
        <v>3226.1052805328368</v>
      </c>
      <c r="BH676" t="str">
        <f t="shared" si="54"/>
        <v>MNGGas</v>
      </c>
      <c r="BI676" t="str">
        <f>VLOOKUP(BH676,[2]Summary!$C$29:$C$56,1,0)</f>
        <v>MNGGas</v>
      </c>
      <c r="BJ676" s="16">
        <v>44562</v>
      </c>
    </row>
    <row r="677" spans="1:62" x14ac:dyDescent="0.25">
      <c r="A677" s="13" t="s">
        <v>1232</v>
      </c>
      <c r="B677" s="13" t="s">
        <v>1146</v>
      </c>
      <c r="C677" t="s">
        <v>1147</v>
      </c>
      <c r="D677" t="s">
        <v>595</v>
      </c>
      <c r="E677" t="s">
        <v>35</v>
      </c>
      <c r="F677" s="13" t="s">
        <v>101</v>
      </c>
      <c r="G677" s="14"/>
      <c r="H677" s="15">
        <v>134.82231999999999</v>
      </c>
      <c r="I677" s="15">
        <v>106.92610999999998</v>
      </c>
      <c r="J677" s="15">
        <v>204.13031999999998</v>
      </c>
      <c r="K677" s="15">
        <v>699.62520000000029</v>
      </c>
      <c r="L677" s="15">
        <v>271.68095000000005</v>
      </c>
      <c r="M677" s="15">
        <v>88.605519999999999</v>
      </c>
      <c r="N677" s="15">
        <v>146.64180999999999</v>
      </c>
      <c r="O677" s="15">
        <v>335.88285999999994</v>
      </c>
      <c r="P677" s="15">
        <v>223.53279000000001</v>
      </c>
      <c r="Q677" s="15">
        <v>644.81440999999995</v>
      </c>
      <c r="R677" s="15">
        <v>448.13551999999993</v>
      </c>
      <c r="S677" s="15">
        <v>850.43966</v>
      </c>
      <c r="T677" s="15">
        <f t="shared" si="50"/>
        <v>4155.23747</v>
      </c>
      <c r="U677" s="15">
        <v>471.13381000000004</v>
      </c>
      <c r="V677" s="15">
        <v>690.06793000000005</v>
      </c>
      <c r="W677" s="15">
        <v>576.87015000000019</v>
      </c>
      <c r="X677" s="15">
        <v>926.69685999999979</v>
      </c>
      <c r="Y677" s="15">
        <v>938.39562999999964</v>
      </c>
      <c r="Z677" s="15">
        <v>1303.4436000000001</v>
      </c>
      <c r="AA677" s="15">
        <v>662.91332000000023</v>
      </c>
      <c r="AB677" s="15">
        <v>582.81268</v>
      </c>
      <c r="AC677" s="15">
        <v>448.40390000000014</v>
      </c>
      <c r="AD677" s="15">
        <v>114.99110000000003</v>
      </c>
      <c r="AE677" s="15">
        <v>292.29753999999986</v>
      </c>
      <c r="AF677" s="15">
        <v>-4.909509999999969</v>
      </c>
      <c r="AG677" s="15">
        <f t="shared" si="51"/>
        <v>7003.1170099999999</v>
      </c>
      <c r="AH677" s="15">
        <v>567.87231999999995</v>
      </c>
      <c r="AI677" s="15">
        <v>791.07029999999997</v>
      </c>
      <c r="AJ677" s="15">
        <v>670.62046999999984</v>
      </c>
      <c r="AK677" s="15">
        <v>581.93832999999995</v>
      </c>
      <c r="AL677" s="15">
        <v>732.37316999999985</v>
      </c>
      <c r="AM677" s="15">
        <v>515.32611999999995</v>
      </c>
      <c r="AN677" s="15">
        <v>624.79029999999989</v>
      </c>
      <c r="AO677" s="15">
        <v>375.22180000000003</v>
      </c>
      <c r="AP677" s="15">
        <v>316.57984999999996</v>
      </c>
      <c r="AQ677" s="15">
        <v>335.61669999999981</v>
      </c>
      <c r="AR677" s="15">
        <v>323.90118999999999</v>
      </c>
      <c r="AS677" s="15">
        <v>774.13061999999957</v>
      </c>
      <c r="AT677" s="15">
        <f t="shared" si="52"/>
        <v>6609.4411699999982</v>
      </c>
      <c r="AU677" s="15">
        <v>148.54573193359374</v>
      </c>
      <c r="AV677" s="15">
        <v>93.091378398418428</v>
      </c>
      <c r="AW677" s="15">
        <v>123.96900941467285</v>
      </c>
      <c r="AX677" s="15">
        <v>41.701349975585934</v>
      </c>
      <c r="AY677" s="15">
        <v>73.638451718807218</v>
      </c>
      <c r="AZ677" s="15">
        <v>27.2852396774292</v>
      </c>
      <c r="BA677" s="15">
        <v>25.061969726562499</v>
      </c>
      <c r="BB677" s="15">
        <v>32.690369750976565</v>
      </c>
      <c r="BC677" s="15">
        <v>-6.0806002197265627</v>
      </c>
      <c r="BD677" s="15">
        <v>28.358589355468752</v>
      </c>
      <c r="BE677" s="15">
        <v>0</v>
      </c>
      <c r="BF677" s="15">
        <v>0</v>
      </c>
      <c r="BG677" s="15">
        <f t="shared" si="53"/>
        <v>588.26148973178874</v>
      </c>
      <c r="BH677" t="str">
        <f t="shared" si="54"/>
        <v>CMPTRANS</v>
      </c>
      <c r="BI677" t="str">
        <f>VLOOKUP(BH677,[2]Summary!$C$29:$C$56,1,0)</f>
        <v>CMPTrans</v>
      </c>
      <c r="BJ677" s="16">
        <v>44501</v>
      </c>
    </row>
    <row r="678" spans="1:62" x14ac:dyDescent="0.25">
      <c r="A678" s="13" t="s">
        <v>1233</v>
      </c>
      <c r="B678" s="13" t="s">
        <v>1234</v>
      </c>
      <c r="C678" t="s">
        <v>1235</v>
      </c>
      <c r="D678" t="s">
        <v>605</v>
      </c>
      <c r="E678" t="s">
        <v>475</v>
      </c>
      <c r="F678" s="13" t="s">
        <v>302</v>
      </c>
      <c r="G678" s="14"/>
      <c r="H678" s="15">
        <v>-0.30616999999999994</v>
      </c>
      <c r="I678" s="15">
        <v>0.11059999999999999</v>
      </c>
      <c r="J678" s="15">
        <v>0.28151999999999999</v>
      </c>
      <c r="K678" s="15">
        <v>0</v>
      </c>
      <c r="L678" s="15">
        <v>0</v>
      </c>
      <c r="M678" s="15">
        <v>10.9025</v>
      </c>
      <c r="N678" s="15">
        <v>4.2459499999999997</v>
      </c>
      <c r="O678" s="15">
        <v>6.0208600000000008</v>
      </c>
      <c r="P678" s="15">
        <v>2.95634</v>
      </c>
      <c r="Q678" s="15">
        <v>7.7334899999999998</v>
      </c>
      <c r="R678" s="15">
        <v>-0.10911</v>
      </c>
      <c r="S678" s="15">
        <v>0.43031999999999998</v>
      </c>
      <c r="T678" s="15">
        <f t="shared" si="50"/>
        <v>32.266300000000001</v>
      </c>
      <c r="U678" s="15">
        <v>0</v>
      </c>
      <c r="V678" s="15">
        <v>0</v>
      </c>
      <c r="W678" s="15">
        <v>0</v>
      </c>
      <c r="X678" s="15">
        <v>0</v>
      </c>
      <c r="Y678" s="15">
        <v>0</v>
      </c>
      <c r="Z678" s="15">
        <v>0</v>
      </c>
      <c r="AA678" s="15">
        <v>0</v>
      </c>
      <c r="AB678" s="15">
        <v>0</v>
      </c>
      <c r="AC678" s="15">
        <v>0</v>
      </c>
      <c r="AD678" s="15">
        <v>0</v>
      </c>
      <c r="AE678" s="15">
        <v>0</v>
      </c>
      <c r="AF678" s="15">
        <v>0</v>
      </c>
      <c r="AG678" s="15">
        <f t="shared" si="51"/>
        <v>0</v>
      </c>
      <c r="AH678" s="15">
        <v>0</v>
      </c>
      <c r="AI678" s="15">
        <v>0</v>
      </c>
      <c r="AJ678" s="15">
        <v>0</v>
      </c>
      <c r="AK678" s="15">
        <v>0</v>
      </c>
      <c r="AL678" s="15">
        <v>0</v>
      </c>
      <c r="AM678" s="15">
        <v>0</v>
      </c>
      <c r="AN678" s="15">
        <v>0</v>
      </c>
      <c r="AO678" s="15">
        <v>0</v>
      </c>
      <c r="AP678" s="15">
        <v>0</v>
      </c>
      <c r="AQ678" s="15">
        <v>0</v>
      </c>
      <c r="AR678" s="15">
        <v>0</v>
      </c>
      <c r="AS678" s="15">
        <v>-8.96983</v>
      </c>
      <c r="AT678" s="15">
        <f t="shared" si="52"/>
        <v>-8.96983</v>
      </c>
      <c r="AU678" s="15">
        <v>0</v>
      </c>
      <c r="AV678" s="15">
        <v>0</v>
      </c>
      <c r="AW678" s="15">
        <v>0</v>
      </c>
      <c r="AX678" s="15">
        <v>0.12213999938964844</v>
      </c>
      <c r="AY678" s="15">
        <v>9.6300197658538824</v>
      </c>
      <c r="AZ678" s="15">
        <v>2.9629999160766602E-2</v>
      </c>
      <c r="BA678" s="15">
        <v>3.0620000839233399E-2</v>
      </c>
      <c r="BB678" s="15">
        <v>0.51922999763488764</v>
      </c>
      <c r="BC678" s="15">
        <v>8.0750000000000002E-2</v>
      </c>
      <c r="BD678" s="15">
        <v>128.91499999999999</v>
      </c>
      <c r="BE678" s="15">
        <v>56.79</v>
      </c>
      <c r="BF678" s="15">
        <v>0</v>
      </c>
      <c r="BG678" s="15">
        <f t="shared" si="53"/>
        <v>196.11738976287839</v>
      </c>
      <c r="BH678" t="str">
        <f t="shared" si="54"/>
        <v>MNGGas</v>
      </c>
      <c r="BI678" t="str">
        <f>VLOOKUP(BH678,[2]Summary!$C$29:$C$56,1,0)</f>
        <v>MNGGas</v>
      </c>
      <c r="BJ678" s="16">
        <v>44531</v>
      </c>
    </row>
    <row r="679" spans="1:62" x14ac:dyDescent="0.25">
      <c r="A679" s="13" t="s">
        <v>1236</v>
      </c>
      <c r="B679" s="13" t="s">
        <v>1237</v>
      </c>
      <c r="C679" t="s">
        <v>1238</v>
      </c>
      <c r="D679" t="s">
        <v>595</v>
      </c>
      <c r="E679" t="s">
        <v>35</v>
      </c>
      <c r="F679" s="13" t="s">
        <v>20</v>
      </c>
      <c r="G679" s="14"/>
      <c r="H679" s="15">
        <v>78.340649999999982</v>
      </c>
      <c r="I679" s="15">
        <v>114.95157</v>
      </c>
      <c r="J679" s="15">
        <v>198.19708000000003</v>
      </c>
      <c r="K679" s="15">
        <v>276.14741000000009</v>
      </c>
      <c r="L679" s="15">
        <v>248.49937999999997</v>
      </c>
      <c r="M679" s="15">
        <v>398.21110000000022</v>
      </c>
      <c r="N679" s="15">
        <v>458.01049</v>
      </c>
      <c r="O679" s="15">
        <v>1829.6470400000001</v>
      </c>
      <c r="P679" s="15">
        <v>350.57881000000015</v>
      </c>
      <c r="Q679" s="15">
        <v>322.60635000000025</v>
      </c>
      <c r="R679" s="15">
        <v>389.5136599999999</v>
      </c>
      <c r="S679" s="15">
        <v>732.54435999999987</v>
      </c>
      <c r="T679" s="15">
        <f t="shared" si="50"/>
        <v>5397.2479000000003</v>
      </c>
      <c r="U679" s="15">
        <v>136.89534000000006</v>
      </c>
      <c r="V679" s="15">
        <v>58.278749999999981</v>
      </c>
      <c r="W679" s="15">
        <v>164.00267999999997</v>
      </c>
      <c r="X679" s="15">
        <v>463.63037000000031</v>
      </c>
      <c r="Y679" s="15">
        <v>566.76085999999998</v>
      </c>
      <c r="Z679" s="15">
        <v>449.05003000000011</v>
      </c>
      <c r="AA679" s="15">
        <v>199.91967000000005</v>
      </c>
      <c r="AB679" s="15">
        <v>201.1836799999999</v>
      </c>
      <c r="AC679" s="15">
        <v>624.92478000000006</v>
      </c>
      <c r="AD679" s="15">
        <v>567.85699999999986</v>
      </c>
      <c r="AE679" s="15">
        <v>256.16217</v>
      </c>
      <c r="AF679" s="15">
        <v>27.385580000000026</v>
      </c>
      <c r="AG679" s="15">
        <f t="shared" si="51"/>
        <v>3716.0509100000004</v>
      </c>
      <c r="AH679" s="15">
        <v>18.539099999999998</v>
      </c>
      <c r="AI679" s="15">
        <v>37.878119999999996</v>
      </c>
      <c r="AJ679" s="15">
        <v>105.50826000000001</v>
      </c>
      <c r="AK679" s="15">
        <v>96.621849999999995</v>
      </c>
      <c r="AL679" s="15">
        <v>76.997090000000028</v>
      </c>
      <c r="AM679" s="15">
        <v>156.44378000000003</v>
      </c>
      <c r="AN679" s="15">
        <v>435.34372000000002</v>
      </c>
      <c r="AO679" s="15">
        <v>354.35286000000002</v>
      </c>
      <c r="AP679" s="15">
        <v>167.88207000000006</v>
      </c>
      <c r="AQ679" s="15">
        <v>198.22403999999997</v>
      </c>
      <c r="AR679" s="15">
        <v>36.443269999999998</v>
      </c>
      <c r="AS679" s="15">
        <v>35.993850000000023</v>
      </c>
      <c r="AT679" s="15">
        <f t="shared" si="52"/>
        <v>1720.2280100000003</v>
      </c>
      <c r="AU679" s="15">
        <v>8.6809999999999992</v>
      </c>
      <c r="AV679" s="15">
        <v>7.8408999023437502</v>
      </c>
      <c r="AW679" s="15">
        <v>2.9011293334960939</v>
      </c>
      <c r="AX679" s="15">
        <v>15.343940124511718</v>
      </c>
      <c r="AY679" s="15">
        <v>54.065859130859373</v>
      </c>
      <c r="AZ679" s="15">
        <v>97.074020507812506</v>
      </c>
      <c r="BA679" s="15">
        <v>69.335359619140618</v>
      </c>
      <c r="BB679" s="15">
        <v>41.4142197265625</v>
      </c>
      <c r="BC679" s="15">
        <v>51.201830505371092</v>
      </c>
      <c r="BD679" s="15">
        <v>59.906740722656252</v>
      </c>
      <c r="BE679" s="15">
        <v>151.0939677734375</v>
      </c>
      <c r="BF679" s="15">
        <v>232.3567573852539</v>
      </c>
      <c r="BG679" s="15">
        <f t="shared" si="53"/>
        <v>791.21572473144533</v>
      </c>
      <c r="BH679" t="str">
        <f t="shared" si="54"/>
        <v>CMPTRANS</v>
      </c>
      <c r="BI679" t="str">
        <f>VLOOKUP(BH679,[2]Summary!$C$29:$C$56,1,0)</f>
        <v>CMPTrans</v>
      </c>
      <c r="BJ679" s="16">
        <v>44562</v>
      </c>
    </row>
    <row r="680" spans="1:62" x14ac:dyDescent="0.25">
      <c r="A680" s="13" t="s">
        <v>1239</v>
      </c>
      <c r="B680" s="13" t="s">
        <v>1240</v>
      </c>
      <c r="C680" t="s">
        <v>1241</v>
      </c>
      <c r="D680" t="s">
        <v>596</v>
      </c>
      <c r="E680" t="s">
        <v>301</v>
      </c>
      <c r="F680" s="13" t="s">
        <v>166</v>
      </c>
      <c r="G680" s="14"/>
      <c r="H680" s="15">
        <v>1.4500000000000001E-3</v>
      </c>
      <c r="I680" s="15">
        <v>1.31E-3</v>
      </c>
      <c r="J680" s="15">
        <v>76.635840000000002</v>
      </c>
      <c r="K680" s="15">
        <v>60.957080000000005</v>
      </c>
      <c r="L680" s="15">
        <v>7.4394</v>
      </c>
      <c r="M680" s="15">
        <v>1.01796</v>
      </c>
      <c r="N680" s="15">
        <v>2.5849999999999908E-2</v>
      </c>
      <c r="O680" s="15">
        <v>0.89960000000000007</v>
      </c>
      <c r="P680" s="15">
        <v>154.40077000000002</v>
      </c>
      <c r="Q680" s="15">
        <v>151.77815000000001</v>
      </c>
      <c r="R680" s="15">
        <v>70.606340000000003</v>
      </c>
      <c r="S680" s="15">
        <v>37.923970000000011</v>
      </c>
      <c r="T680" s="15">
        <f t="shared" si="50"/>
        <v>561.68772000000013</v>
      </c>
      <c r="U680" s="15">
        <v>19.877650000000003</v>
      </c>
      <c r="V680" s="15">
        <v>303.65641000000005</v>
      </c>
      <c r="W680" s="15">
        <v>39.919760000000004</v>
      </c>
      <c r="X680" s="15">
        <v>27.2363</v>
      </c>
      <c r="Y680" s="15">
        <v>43.46893</v>
      </c>
      <c r="Z680" s="15">
        <v>17.237410000000001</v>
      </c>
      <c r="AA680" s="15">
        <v>162.64236</v>
      </c>
      <c r="AB680" s="15">
        <v>5.8630499999999994</v>
      </c>
      <c r="AC680" s="15">
        <v>31.93525</v>
      </c>
      <c r="AD680" s="15">
        <v>303.34742999999997</v>
      </c>
      <c r="AE680" s="15">
        <v>13.966099999999999</v>
      </c>
      <c r="AF680" s="15">
        <v>136.34191999999999</v>
      </c>
      <c r="AG680" s="15">
        <f t="shared" si="51"/>
        <v>1105.4925700000001</v>
      </c>
      <c r="AH680" s="15">
        <v>7.5796500000000009</v>
      </c>
      <c r="AI680" s="15">
        <v>24.58137</v>
      </c>
      <c r="AJ680" s="15">
        <v>51.183800000000005</v>
      </c>
      <c r="AK680" s="15">
        <v>162.41367</v>
      </c>
      <c r="AL680" s="15">
        <v>64.331639999999993</v>
      </c>
      <c r="AM680" s="15">
        <v>13.914369999999998</v>
      </c>
      <c r="AN680" s="15">
        <v>94.515869999999993</v>
      </c>
      <c r="AO680" s="15">
        <v>13.814549999999999</v>
      </c>
      <c r="AP680" s="15">
        <v>20.367060000000002</v>
      </c>
      <c r="AQ680" s="15">
        <v>56.670880000000004</v>
      </c>
      <c r="AR680" s="15">
        <v>13.680720000000001</v>
      </c>
      <c r="AS680" s="15">
        <v>15.859839999999997</v>
      </c>
      <c r="AT680" s="15">
        <f t="shared" si="52"/>
        <v>538.91341999999997</v>
      </c>
      <c r="AU680" s="15">
        <v>11.04541015625</v>
      </c>
      <c r="AV680" s="15">
        <v>46.848760375976561</v>
      </c>
      <c r="AW680" s="15">
        <v>60.128069335937496</v>
      </c>
      <c r="AX680" s="15">
        <v>249.45672009277342</v>
      </c>
      <c r="AY680" s="15">
        <v>389.29604980468753</v>
      </c>
      <c r="AZ680" s="15">
        <v>14.553789672851563</v>
      </c>
      <c r="BA680" s="15">
        <v>15.026840454101562</v>
      </c>
      <c r="BB680" s="15">
        <v>15.023529907226562</v>
      </c>
      <c r="BC680" s="15">
        <v>50.896811523437499</v>
      </c>
      <c r="BD680" s="15">
        <v>88.450156250000006</v>
      </c>
      <c r="BE680" s="15">
        <v>144.19999999999999</v>
      </c>
      <c r="BF680" s="15">
        <v>62.7</v>
      </c>
      <c r="BG680" s="15">
        <f t="shared" si="53"/>
        <v>1147.6261375732422</v>
      </c>
      <c r="BH680" t="str">
        <f t="shared" si="54"/>
        <v>RGECommon</v>
      </c>
      <c r="BI680" t="str">
        <f>VLOOKUP(BH680,[2]Summary!$C$29:$C$56,1,0)</f>
        <v>RGECommon</v>
      </c>
      <c r="BJ680" s="16">
        <v>44562</v>
      </c>
    </row>
    <row r="681" spans="1:62" x14ac:dyDescent="0.25">
      <c r="A681" s="13" t="s">
        <v>1242</v>
      </c>
      <c r="B681" s="13" t="s">
        <v>1243</v>
      </c>
      <c r="C681" t="s">
        <v>1244</v>
      </c>
      <c r="D681" t="s">
        <v>595</v>
      </c>
      <c r="E681" t="s">
        <v>19</v>
      </c>
      <c r="F681" s="13" t="s">
        <v>20</v>
      </c>
      <c r="G681" s="14"/>
      <c r="H681" s="15">
        <v>0</v>
      </c>
      <c r="I681" s="15">
        <v>0</v>
      </c>
      <c r="J681" s="15">
        <v>0</v>
      </c>
      <c r="K681" s="15">
        <v>0</v>
      </c>
      <c r="L681" s="15">
        <v>2.8291899999999996</v>
      </c>
      <c r="M681" s="15">
        <v>6.6310000000000008E-2</v>
      </c>
      <c r="N681" s="15">
        <v>23.104520000000001</v>
      </c>
      <c r="O681" s="15">
        <v>682.30474000000004</v>
      </c>
      <c r="P681" s="15">
        <v>356.43023999999997</v>
      </c>
      <c r="Q681" s="15">
        <v>58.2746</v>
      </c>
      <c r="R681" s="15">
        <v>117.74716000000001</v>
      </c>
      <c r="S681" s="15">
        <v>50.738399999999999</v>
      </c>
      <c r="T681" s="15">
        <f t="shared" si="50"/>
        <v>1291.4951599999997</v>
      </c>
      <c r="U681" s="15">
        <v>165.10108000000002</v>
      </c>
      <c r="V681" s="15">
        <v>64.329959999999986</v>
      </c>
      <c r="W681" s="15">
        <v>8.5704000000000011</v>
      </c>
      <c r="X681" s="15">
        <v>23.84442</v>
      </c>
      <c r="Y681" s="15">
        <v>-5.8037600000000023</v>
      </c>
      <c r="Z681" s="15">
        <v>62.539449999999988</v>
      </c>
      <c r="AA681" s="15">
        <v>3.0245000000000002</v>
      </c>
      <c r="AB681" s="15">
        <v>2.5840199999999998</v>
      </c>
      <c r="AC681" s="15">
        <v>22.3857</v>
      </c>
      <c r="AD681" s="15">
        <v>24.206100000000003</v>
      </c>
      <c r="AE681" s="15">
        <v>2.59131</v>
      </c>
      <c r="AF681" s="15">
        <v>-17.445660000000004</v>
      </c>
      <c r="AG681" s="15">
        <f t="shared" si="51"/>
        <v>355.92751999999996</v>
      </c>
      <c r="AH681" s="15">
        <v>2.8069699999999997</v>
      </c>
      <c r="AI681" s="15">
        <v>2.6068899999999999</v>
      </c>
      <c r="AJ681" s="15">
        <v>2.7659399999999996</v>
      </c>
      <c r="AK681" s="15">
        <v>3.3223900000000004</v>
      </c>
      <c r="AL681" s="15">
        <v>17.784779999999998</v>
      </c>
      <c r="AM681" s="15">
        <v>2.6590799999999999</v>
      </c>
      <c r="AN681" s="15">
        <v>49.358609999999999</v>
      </c>
      <c r="AO681" s="15">
        <v>6.2803999999999993</v>
      </c>
      <c r="AP681" s="15">
        <v>36.60022</v>
      </c>
      <c r="AQ681" s="15">
        <v>2.4624000000000001</v>
      </c>
      <c r="AR681" s="15">
        <v>9.8605600000000013</v>
      </c>
      <c r="AS681" s="15">
        <v>48.865899999999996</v>
      </c>
      <c r="AT681" s="15">
        <f t="shared" si="52"/>
        <v>185.37414000000001</v>
      </c>
      <c r="AU681" s="15">
        <v>2.6048898925781252</v>
      </c>
      <c r="AV681" s="15">
        <v>4.9413001098632812</v>
      </c>
      <c r="AW681" s="15">
        <v>14.548809936523437</v>
      </c>
      <c r="AX681" s="15">
        <v>3.4859501037597656</v>
      </c>
      <c r="AY681" s="15">
        <v>2.8459800872802736</v>
      </c>
      <c r="AZ681" s="15">
        <v>2.7067100391387942</v>
      </c>
      <c r="BA681" s="15">
        <v>2.7051599121093748</v>
      </c>
      <c r="BB681" s="15">
        <v>2.7051599121093748</v>
      </c>
      <c r="BC681" s="15">
        <v>1.9231300354003906</v>
      </c>
      <c r="BD681" s="15">
        <v>0</v>
      </c>
      <c r="BE681" s="15">
        <v>0</v>
      </c>
      <c r="BF681" s="15">
        <v>0</v>
      </c>
      <c r="BG681" s="15">
        <f t="shared" si="53"/>
        <v>38.467090028762819</v>
      </c>
      <c r="BH681" t="str">
        <f t="shared" si="54"/>
        <v>CMPDIST</v>
      </c>
      <c r="BI681" t="str">
        <f>VLOOKUP(BH681,[2]Summary!$C$29:$C$56,1,0)</f>
        <v>CMPDist</v>
      </c>
      <c r="BJ681" s="16">
        <v>44470</v>
      </c>
    </row>
    <row r="682" spans="1:62" x14ac:dyDescent="0.25">
      <c r="A682" s="13" t="s">
        <v>1245</v>
      </c>
      <c r="B682" s="13" t="s">
        <v>1246</v>
      </c>
      <c r="C682" t="s">
        <v>1247</v>
      </c>
      <c r="D682" t="s">
        <v>595</v>
      </c>
      <c r="E682" t="s">
        <v>35</v>
      </c>
      <c r="F682" s="13" t="s">
        <v>153</v>
      </c>
      <c r="G682" s="14"/>
      <c r="H682" s="15">
        <v>3.3663500000000002</v>
      </c>
      <c r="I682" s="15">
        <v>8.856E-2</v>
      </c>
      <c r="J682" s="15">
        <v>4.4121300000000003</v>
      </c>
      <c r="K682" s="15">
        <v>0</v>
      </c>
      <c r="L682" s="15">
        <v>0</v>
      </c>
      <c r="M682" s="15">
        <v>-0.93979000000000013</v>
      </c>
      <c r="N682" s="15">
        <v>0</v>
      </c>
      <c r="O682" s="15">
        <v>-0.36839</v>
      </c>
      <c r="P682" s="15">
        <v>0</v>
      </c>
      <c r="Q682" s="15">
        <v>0</v>
      </c>
      <c r="R682" s="15">
        <v>0.28795000000000004</v>
      </c>
      <c r="S682" s="15">
        <v>36.802639999999997</v>
      </c>
      <c r="T682" s="15">
        <f t="shared" si="50"/>
        <v>43.649450000000002</v>
      </c>
      <c r="U682" s="15">
        <v>5.3102600000000004</v>
      </c>
      <c r="V682" s="15">
        <v>3.9421500000000007</v>
      </c>
      <c r="W682" s="15">
        <v>7.3563099999999997</v>
      </c>
      <c r="X682" s="15">
        <v>207.49155999999999</v>
      </c>
      <c r="Y682" s="15">
        <v>308.88954000000001</v>
      </c>
      <c r="Z682" s="15">
        <v>1853.6599199999998</v>
      </c>
      <c r="AA682" s="15">
        <v>370.1345</v>
      </c>
      <c r="AB682" s="15">
        <v>342.53234999999995</v>
      </c>
      <c r="AC682" s="15">
        <v>85.706530000000001</v>
      </c>
      <c r="AD682" s="15">
        <v>3791.64948</v>
      </c>
      <c r="AE682" s="15">
        <v>381.19120000000004</v>
      </c>
      <c r="AF682" s="15">
        <v>4341.7066400000003</v>
      </c>
      <c r="AG682" s="15">
        <f t="shared" si="51"/>
        <v>11699.57044</v>
      </c>
      <c r="AH682" s="15">
        <v>277.07072999999997</v>
      </c>
      <c r="AI682" s="15">
        <v>499.69443000000001</v>
      </c>
      <c r="AJ682" s="15">
        <v>225.16271000000003</v>
      </c>
      <c r="AK682" s="15">
        <v>307.95569</v>
      </c>
      <c r="AL682" s="15">
        <v>141.23139</v>
      </c>
      <c r="AM682" s="15">
        <v>101.68358000000001</v>
      </c>
      <c r="AN682" s="15">
        <v>112.83914999999999</v>
      </c>
      <c r="AO682" s="15">
        <v>680.17849000000001</v>
      </c>
      <c r="AP682" s="15">
        <v>260.32697999999999</v>
      </c>
      <c r="AQ682" s="15">
        <v>818.46823000000006</v>
      </c>
      <c r="AR682" s="15">
        <v>1680.8626099999999</v>
      </c>
      <c r="AS682" s="15">
        <v>1771.7774399999998</v>
      </c>
      <c r="AT682" s="15">
        <f t="shared" si="52"/>
        <v>6877.2514299999993</v>
      </c>
      <c r="AU682" s="15">
        <v>-126.19067895507813</v>
      </c>
      <c r="AV682" s="15">
        <v>518.14607147216793</v>
      </c>
      <c r="AW682" s="15">
        <v>134.23376943969726</v>
      </c>
      <c r="AX682" s="15">
        <v>169.74989514160157</v>
      </c>
      <c r="AY682" s="15">
        <v>115.12735058593751</v>
      </c>
      <c r="AZ682" s="15">
        <v>376.63364892578124</v>
      </c>
      <c r="BA682" s="15">
        <v>146.37476000976562</v>
      </c>
      <c r="BB682" s="15">
        <v>154.41859155273437</v>
      </c>
      <c r="BC682" s="15">
        <v>791.13069958496089</v>
      </c>
      <c r="BD682" s="15">
        <v>232.29300000000001</v>
      </c>
      <c r="BE682" s="15">
        <v>232.29300000000001</v>
      </c>
      <c r="BF682" s="15">
        <v>1004.3579999999999</v>
      </c>
      <c r="BG682" s="15">
        <f t="shared" si="53"/>
        <v>3748.5681077575682</v>
      </c>
      <c r="BH682" t="str">
        <f t="shared" si="54"/>
        <v>CMPTRANS</v>
      </c>
      <c r="BI682" t="str">
        <f>VLOOKUP(BH682,[2]Summary!$C$29:$C$56,1,0)</f>
        <v>CMPTrans</v>
      </c>
      <c r="BJ682" s="16">
        <v>44562</v>
      </c>
    </row>
    <row r="683" spans="1:62" x14ac:dyDescent="0.25">
      <c r="A683" s="13" t="s">
        <v>1248</v>
      </c>
      <c r="B683" s="13" t="s">
        <v>1246</v>
      </c>
      <c r="C683" t="s">
        <v>1249</v>
      </c>
      <c r="D683" t="s">
        <v>595</v>
      </c>
      <c r="E683" t="s">
        <v>301</v>
      </c>
      <c r="F683" s="13" t="s">
        <v>153</v>
      </c>
      <c r="G683" s="14"/>
      <c r="H683" s="15">
        <v>176.56941999999998</v>
      </c>
      <c r="I683" s="15">
        <v>287.54523999999998</v>
      </c>
      <c r="J683" s="15">
        <v>69.429770000000005</v>
      </c>
      <c r="K683" s="15">
        <v>113.66873000000001</v>
      </c>
      <c r="L683" s="15">
        <v>295.25445999999999</v>
      </c>
      <c r="M683" s="15">
        <v>1008.35756</v>
      </c>
      <c r="N683" s="15">
        <v>1235.9272800000001</v>
      </c>
      <c r="O683" s="15">
        <v>1204.9070900000002</v>
      </c>
      <c r="P683" s="15">
        <v>1325.4325700000002</v>
      </c>
      <c r="Q683" s="15">
        <v>258.70758000000001</v>
      </c>
      <c r="R683" s="15">
        <v>298.90181000000001</v>
      </c>
      <c r="S683" s="15">
        <v>279.74850999999995</v>
      </c>
      <c r="T683" s="15">
        <f t="shared" si="50"/>
        <v>6554.4500200000011</v>
      </c>
      <c r="U683" s="15">
        <v>248.91370000000001</v>
      </c>
      <c r="V683" s="15">
        <v>337.38194999999996</v>
      </c>
      <c r="W683" s="15">
        <v>196.31633000000002</v>
      </c>
      <c r="X683" s="15">
        <v>474.56743</v>
      </c>
      <c r="Y683" s="15">
        <v>543.86509999999998</v>
      </c>
      <c r="Z683" s="15">
        <v>307.98212000000001</v>
      </c>
      <c r="AA683" s="15">
        <v>314.76934999999997</v>
      </c>
      <c r="AB683" s="15">
        <v>168.51617999999999</v>
      </c>
      <c r="AC683" s="15">
        <v>374.69976000000003</v>
      </c>
      <c r="AD683" s="15">
        <v>749.42737999999997</v>
      </c>
      <c r="AE683" s="15">
        <v>566.40485000000001</v>
      </c>
      <c r="AF683" s="15">
        <v>-2399.1293299999998</v>
      </c>
      <c r="AG683" s="15">
        <f t="shared" si="51"/>
        <v>1883.7148200000001</v>
      </c>
      <c r="AH683" s="15">
        <v>139.97144</v>
      </c>
      <c r="AI683" s="15">
        <v>28.270669999999999</v>
      </c>
      <c r="AJ683" s="15">
        <v>3.7949999999999999</v>
      </c>
      <c r="AK683" s="15">
        <v>0</v>
      </c>
      <c r="AL683" s="15">
        <v>1.13775</v>
      </c>
      <c r="AM683" s="15">
        <v>6.99</v>
      </c>
      <c r="AN683" s="15">
        <v>6</v>
      </c>
      <c r="AO683" s="15">
        <v>185.92976000000002</v>
      </c>
      <c r="AP683" s="15">
        <v>2.3000000000000001E-4</v>
      </c>
      <c r="AQ683" s="15">
        <v>74.581860000000006</v>
      </c>
      <c r="AR683" s="15">
        <v>124.06327999999999</v>
      </c>
      <c r="AS683" s="15">
        <v>68.70938000000001</v>
      </c>
      <c r="AT683" s="15">
        <f t="shared" si="52"/>
        <v>639.44937000000004</v>
      </c>
      <c r="AU683" s="15">
        <v>0</v>
      </c>
      <c r="AV683" s="15">
        <v>163.791703125</v>
      </c>
      <c r="AW683" s="15">
        <v>180.29360156249999</v>
      </c>
      <c r="AX683" s="15">
        <v>118.09344921875</v>
      </c>
      <c r="AY683" s="15">
        <v>463.70751562499998</v>
      </c>
      <c r="AZ683" s="15">
        <v>135.25709765625001</v>
      </c>
      <c r="BA683" s="15">
        <v>76.102538085937496</v>
      </c>
      <c r="BB683" s="15">
        <v>40.251848876953126</v>
      </c>
      <c r="BC683" s="15">
        <v>126.20699999999999</v>
      </c>
      <c r="BD683" s="15">
        <v>0</v>
      </c>
      <c r="BE683" s="15">
        <v>0</v>
      </c>
      <c r="BF683" s="15">
        <v>0</v>
      </c>
      <c r="BG683" s="15">
        <f t="shared" si="53"/>
        <v>1303.7047541503907</v>
      </c>
      <c r="BH683" t="str">
        <f t="shared" si="54"/>
        <v>CMPCommon</v>
      </c>
      <c r="BI683" t="str">
        <f>VLOOKUP(BH683,[2]Summary!$C$29:$C$56,1,0)</f>
        <v>CMPCommon</v>
      </c>
      <c r="BJ683" s="16">
        <v>44470</v>
      </c>
    </row>
    <row r="684" spans="1:62" x14ac:dyDescent="0.25">
      <c r="A684" s="13" t="s">
        <v>1250</v>
      </c>
      <c r="B684" s="13" t="s">
        <v>1251</v>
      </c>
      <c r="C684" t="s">
        <v>1252</v>
      </c>
      <c r="D684" t="s">
        <v>595</v>
      </c>
      <c r="E684" t="s">
        <v>19</v>
      </c>
      <c r="F684" s="13" t="s">
        <v>20</v>
      </c>
      <c r="G684" s="14"/>
      <c r="H684" s="15">
        <v>305.96514999999988</v>
      </c>
      <c r="I684" s="15">
        <v>19.053880000000003</v>
      </c>
      <c r="J684" s="15">
        <v>188.11783</v>
      </c>
      <c r="K684" s="15">
        <v>100.29539</v>
      </c>
      <c r="L684" s="15">
        <v>75.776989999999984</v>
      </c>
      <c r="M684" s="15">
        <v>15.770929999999998</v>
      </c>
      <c r="N684" s="15">
        <v>36.607270000000007</v>
      </c>
      <c r="O684" s="15">
        <v>-0.37007000000000234</v>
      </c>
      <c r="P684" s="15">
        <v>27.617600000000007</v>
      </c>
      <c r="Q684" s="15">
        <v>155.67443</v>
      </c>
      <c r="R684" s="15">
        <v>109.35155</v>
      </c>
      <c r="S684" s="15">
        <v>0.19460999999999332</v>
      </c>
      <c r="T684" s="15">
        <f t="shared" si="50"/>
        <v>1034.0555599999998</v>
      </c>
      <c r="U684" s="15">
        <v>35.583630000000007</v>
      </c>
      <c r="V684" s="15">
        <v>52.686829999999993</v>
      </c>
      <c r="W684" s="15">
        <v>12.482040000000001</v>
      </c>
      <c r="X684" s="15">
        <v>17.165089999999996</v>
      </c>
      <c r="Y684" s="15">
        <v>13.035570000000009</v>
      </c>
      <c r="Z684" s="15">
        <v>15.38036</v>
      </c>
      <c r="AA684" s="15">
        <v>112.19326999999997</v>
      </c>
      <c r="AB684" s="15">
        <v>127.25536000000001</v>
      </c>
      <c r="AC684" s="15">
        <v>326.14240000000001</v>
      </c>
      <c r="AD684" s="15">
        <v>543.26846</v>
      </c>
      <c r="AE684" s="15">
        <v>290.08479999999997</v>
      </c>
      <c r="AF684" s="15">
        <v>830.26486000000045</v>
      </c>
      <c r="AG684" s="15">
        <f t="shared" si="51"/>
        <v>2375.5426700000007</v>
      </c>
      <c r="AH684" s="15">
        <v>121.81744000000002</v>
      </c>
      <c r="AI684" s="15">
        <v>98.314480000000017</v>
      </c>
      <c r="AJ684" s="15">
        <v>253.19117</v>
      </c>
      <c r="AK684" s="15">
        <v>78.42522000000001</v>
      </c>
      <c r="AL684" s="15">
        <v>60.185459999999992</v>
      </c>
      <c r="AM684" s="15">
        <v>31.311450000000001</v>
      </c>
      <c r="AN684" s="15">
        <v>103.33173999999998</v>
      </c>
      <c r="AO684" s="15">
        <v>27.809360000000002</v>
      </c>
      <c r="AP684" s="15">
        <v>-2.0323300000000009</v>
      </c>
      <c r="AQ684" s="15">
        <v>-0.28046999999999978</v>
      </c>
      <c r="AR684" s="15">
        <v>-1.6160000000000001E-2</v>
      </c>
      <c r="AS684" s="15">
        <v>12.93238</v>
      </c>
      <c r="AT684" s="15">
        <f t="shared" si="52"/>
        <v>784.98973999999998</v>
      </c>
      <c r="AU684" s="15">
        <v>0</v>
      </c>
      <c r="AV684" s="15">
        <v>5.9135498752593998</v>
      </c>
      <c r="AW684" s="15">
        <v>0.88602997924759985</v>
      </c>
      <c r="AX684" s="15">
        <v>3.7888500683307647</v>
      </c>
      <c r="AY684" s="15">
        <v>4.329530061721802</v>
      </c>
      <c r="AZ684" s="15">
        <v>193.71695587158203</v>
      </c>
      <c r="BA684" s="15">
        <v>0</v>
      </c>
      <c r="BB684" s="15">
        <v>3.6064900671243669</v>
      </c>
      <c r="BC684" s="15">
        <v>-8.2539300594329834</v>
      </c>
      <c r="BD684" s="15">
        <v>0</v>
      </c>
      <c r="BE684" s="15">
        <v>0</v>
      </c>
      <c r="BF684" s="15">
        <v>0</v>
      </c>
      <c r="BG684" s="15">
        <f t="shared" si="53"/>
        <v>203.98747586383297</v>
      </c>
      <c r="BH684" t="str">
        <f t="shared" si="54"/>
        <v>CMPDIST</v>
      </c>
      <c r="BI684" t="str">
        <f>VLOOKUP(BH684,[2]Summary!$C$29:$C$56,1,0)</f>
        <v>CMPDist</v>
      </c>
      <c r="BJ684" s="16">
        <v>44470</v>
      </c>
    </row>
    <row r="685" spans="1:62" x14ac:dyDescent="0.25">
      <c r="A685" s="13" t="s">
        <v>1253</v>
      </c>
      <c r="B685" s="13" t="s">
        <v>1254</v>
      </c>
      <c r="C685" t="s">
        <v>1255</v>
      </c>
      <c r="D685" t="s">
        <v>595</v>
      </c>
      <c r="E685" t="s">
        <v>35</v>
      </c>
      <c r="F685" s="13" t="s">
        <v>20</v>
      </c>
      <c r="G685" s="14"/>
      <c r="H685" s="15">
        <v>30.400059999999996</v>
      </c>
      <c r="I685" s="15">
        <v>12.730949999999998</v>
      </c>
      <c r="J685" s="15">
        <v>60.253360000000008</v>
      </c>
      <c r="K685" s="15">
        <v>84.43826</v>
      </c>
      <c r="L685" s="15">
        <v>117.02941</v>
      </c>
      <c r="M685" s="15">
        <v>39.707399999999993</v>
      </c>
      <c r="N685" s="15">
        <v>142.42772999999997</v>
      </c>
      <c r="O685" s="15">
        <v>34.699820000000003</v>
      </c>
      <c r="P685" s="15">
        <v>657.49443999999994</v>
      </c>
      <c r="Q685" s="15">
        <v>974.14026000000013</v>
      </c>
      <c r="R685" s="15">
        <v>2138.8535499999994</v>
      </c>
      <c r="S685" s="15">
        <v>1791.9964099999997</v>
      </c>
      <c r="T685" s="15">
        <f t="shared" si="50"/>
        <v>6084.1716499999993</v>
      </c>
      <c r="U685" s="15">
        <v>74.386190000000013</v>
      </c>
      <c r="V685" s="15">
        <v>385.87074000000001</v>
      </c>
      <c r="W685" s="15">
        <v>108.81538000000002</v>
      </c>
      <c r="X685" s="15">
        <v>140.24577999999997</v>
      </c>
      <c r="Y685" s="15">
        <v>996.24301000000014</v>
      </c>
      <c r="Z685" s="15">
        <v>12.518149999999997</v>
      </c>
      <c r="AA685" s="15">
        <v>246.73669999999996</v>
      </c>
      <c r="AB685" s="15">
        <v>9.0910100000000025</v>
      </c>
      <c r="AC685" s="15">
        <v>372.75304000000017</v>
      </c>
      <c r="AD685" s="15">
        <v>27.665310000000002</v>
      </c>
      <c r="AE685" s="15">
        <v>0</v>
      </c>
      <c r="AF685" s="15">
        <v>-205.31423000000001</v>
      </c>
      <c r="AG685" s="15">
        <f t="shared" si="51"/>
        <v>2169.0110800000002</v>
      </c>
      <c r="AH685" s="15">
        <v>0</v>
      </c>
      <c r="AI685" s="15">
        <v>0</v>
      </c>
      <c r="AJ685" s="15">
        <v>0</v>
      </c>
      <c r="AK685" s="15">
        <v>-19.860260000000004</v>
      </c>
      <c r="AL685" s="15">
        <v>67.689580000000007</v>
      </c>
      <c r="AM685" s="15">
        <v>1.25E-3</v>
      </c>
      <c r="AN685" s="15">
        <v>1.247E-2</v>
      </c>
      <c r="AO685" s="15">
        <v>0.17734000000000003</v>
      </c>
      <c r="AP685" s="15">
        <v>-0.43308999999999997</v>
      </c>
      <c r="AQ685" s="15">
        <v>0</v>
      </c>
      <c r="AR685" s="15">
        <v>-1.4798699999999998</v>
      </c>
      <c r="AS685" s="15">
        <v>0.52042999999999995</v>
      </c>
      <c r="AT685" s="15">
        <f t="shared" si="52"/>
        <v>46.627850000000002</v>
      </c>
      <c r="AU685" s="15">
        <v>0</v>
      </c>
      <c r="AV685" s="15">
        <v>0</v>
      </c>
      <c r="AW685" s="15">
        <v>0</v>
      </c>
      <c r="AX685" s="15">
        <v>0</v>
      </c>
      <c r="AY685" s="15">
        <v>0</v>
      </c>
      <c r="AZ685" s="15">
        <v>0</v>
      </c>
      <c r="BA685" s="15">
        <v>0</v>
      </c>
      <c r="BB685" s="15">
        <v>0</v>
      </c>
      <c r="BC685" s="15">
        <v>13.177190341949462</v>
      </c>
      <c r="BD685" s="15">
        <v>0</v>
      </c>
      <c r="BE685" s="15">
        <v>0</v>
      </c>
      <c r="BF685" s="15">
        <v>0</v>
      </c>
      <c r="BG685" s="15">
        <f t="shared" si="53"/>
        <v>13.177190341949462</v>
      </c>
      <c r="BH685" t="str">
        <f t="shared" si="54"/>
        <v>CMPTRANS</v>
      </c>
      <c r="BI685" t="str">
        <f>VLOOKUP(BH685,[2]Summary!$C$29:$C$56,1,0)</f>
        <v>CMPTrans</v>
      </c>
      <c r="BJ685" s="16">
        <v>44470</v>
      </c>
    </row>
    <row r="686" spans="1:62" x14ac:dyDescent="0.25">
      <c r="A686" s="13" t="s">
        <v>1256</v>
      </c>
      <c r="B686" s="13" t="s">
        <v>1257</v>
      </c>
      <c r="C686" t="s">
        <v>1258</v>
      </c>
      <c r="D686" t="s">
        <v>599</v>
      </c>
      <c r="E686" t="s">
        <v>19</v>
      </c>
      <c r="F686" s="13" t="s">
        <v>22</v>
      </c>
      <c r="G686" s="14"/>
      <c r="H686" s="15">
        <v>0</v>
      </c>
      <c r="I686" s="15">
        <v>0</v>
      </c>
      <c r="J686" s="15">
        <v>0</v>
      </c>
      <c r="K686" s="15">
        <v>0</v>
      </c>
      <c r="L686" s="15">
        <v>0</v>
      </c>
      <c r="M686" s="15">
        <v>0</v>
      </c>
      <c r="N686" s="15">
        <v>0</v>
      </c>
      <c r="O686" s="15">
        <v>9.2036700000000007</v>
      </c>
      <c r="P686" s="15">
        <v>21.580590000000004</v>
      </c>
      <c r="Q686" s="15">
        <v>7.6906600000000012</v>
      </c>
      <c r="R686" s="15">
        <v>46.656369999999995</v>
      </c>
      <c r="S686" s="15">
        <v>47.670349999999992</v>
      </c>
      <c r="T686" s="15">
        <f t="shared" si="50"/>
        <v>132.80163999999999</v>
      </c>
      <c r="U686" s="15">
        <v>72.7714</v>
      </c>
      <c r="V686" s="15">
        <v>226.47057000000001</v>
      </c>
      <c r="W686" s="15">
        <v>22.41011</v>
      </c>
      <c r="X686" s="15">
        <v>607.87430999999992</v>
      </c>
      <c r="Y686" s="15">
        <v>-728.63064999999995</v>
      </c>
      <c r="Z686" s="15">
        <v>-1.23037</v>
      </c>
      <c r="AA686" s="15">
        <v>-1.4229499999999999</v>
      </c>
      <c r="AB686" s="15">
        <v>27.721829999999997</v>
      </c>
      <c r="AC686" s="15">
        <v>40.750489999999992</v>
      </c>
      <c r="AD686" s="15">
        <v>1.12168</v>
      </c>
      <c r="AE686" s="15">
        <v>74.776939999999996</v>
      </c>
      <c r="AF686" s="15">
        <v>480.92339999999996</v>
      </c>
      <c r="AG686" s="15">
        <f t="shared" si="51"/>
        <v>823.53675999999996</v>
      </c>
      <c r="AH686" s="15">
        <v>-520.7180699999999</v>
      </c>
      <c r="AI686" s="15">
        <v>530.43555000000003</v>
      </c>
      <c r="AJ686" s="15">
        <v>0.89231000000000005</v>
      </c>
      <c r="AK686" s="15">
        <v>0</v>
      </c>
      <c r="AL686" s="15">
        <v>6.0769999999999984E-2</v>
      </c>
      <c r="AM686" s="15">
        <v>-2.0000000000000002E-5</v>
      </c>
      <c r="AN686" s="15">
        <v>0</v>
      </c>
      <c r="AO686" s="15">
        <v>0</v>
      </c>
      <c r="AP686" s="15">
        <v>4.0999999999999999E-4</v>
      </c>
      <c r="AQ686" s="15">
        <v>-170.43942000000001</v>
      </c>
      <c r="AR686" s="15">
        <v>0</v>
      </c>
      <c r="AS686" s="15">
        <v>0</v>
      </c>
      <c r="AT686" s="15">
        <f t="shared" si="52"/>
        <v>-159.76846999999987</v>
      </c>
      <c r="AU686" s="15">
        <v>0</v>
      </c>
      <c r="AV686" s="15">
        <v>0</v>
      </c>
      <c r="AW686" s="15">
        <v>0</v>
      </c>
      <c r="AX686" s="15">
        <v>0</v>
      </c>
      <c r="AY686" s="15">
        <v>0</v>
      </c>
      <c r="AZ686" s="15">
        <v>0</v>
      </c>
      <c r="BA686" s="15">
        <v>0</v>
      </c>
      <c r="BB686" s="15">
        <v>0</v>
      </c>
      <c r="BC686" s="15">
        <v>0</v>
      </c>
      <c r="BD686" s="15">
        <v>0</v>
      </c>
      <c r="BE686" s="15">
        <v>0</v>
      </c>
      <c r="BF686" s="15">
        <v>0</v>
      </c>
      <c r="BG686" s="15">
        <f t="shared" si="53"/>
        <v>0</v>
      </c>
      <c r="BH686" t="str">
        <f t="shared" si="54"/>
        <v>NYSEGDIST</v>
      </c>
      <c r="BI686" t="str">
        <f>VLOOKUP(BH686,[2]Summary!$C$29:$C$56,1,0)</f>
        <v>NYSEGDist</v>
      </c>
      <c r="BJ686" s="16">
        <v>44197</v>
      </c>
    </row>
    <row r="687" spans="1:62" x14ac:dyDescent="0.25">
      <c r="A687" s="13" t="s">
        <v>1259</v>
      </c>
      <c r="B687" s="13" t="s">
        <v>1260</v>
      </c>
      <c r="C687" t="s">
        <v>1021</v>
      </c>
      <c r="D687" t="s">
        <v>595</v>
      </c>
      <c r="E687" t="s">
        <v>19</v>
      </c>
      <c r="F687" s="13" t="s">
        <v>22</v>
      </c>
      <c r="G687" s="14"/>
      <c r="H687" s="15">
        <v>161.89759000000004</v>
      </c>
      <c r="I687" s="15">
        <v>426.10648999999989</v>
      </c>
      <c r="J687" s="15">
        <v>276.04198999999988</v>
      </c>
      <c r="K687" s="15">
        <v>343.96352000000013</v>
      </c>
      <c r="L687" s="15">
        <v>360.27973000000009</v>
      </c>
      <c r="M687" s="15">
        <v>367.22558999999944</v>
      </c>
      <c r="N687" s="15">
        <v>555.0196900000002</v>
      </c>
      <c r="O687" s="15">
        <v>112.30308999999998</v>
      </c>
      <c r="P687" s="15">
        <v>215.90499000000005</v>
      </c>
      <c r="Q687" s="15">
        <v>328.46105999999997</v>
      </c>
      <c r="R687" s="15">
        <v>90.817740000000015</v>
      </c>
      <c r="S687" s="15">
        <v>292.06404000000015</v>
      </c>
      <c r="T687" s="15">
        <f t="shared" si="50"/>
        <v>3530.0855200000001</v>
      </c>
      <c r="U687" s="15">
        <v>106.08018999999993</v>
      </c>
      <c r="V687" s="15">
        <v>149.31383000000008</v>
      </c>
      <c r="W687" s="15">
        <v>354.7784000000002</v>
      </c>
      <c r="X687" s="15">
        <v>359.58312000000012</v>
      </c>
      <c r="Y687" s="15">
        <v>181.85598999999999</v>
      </c>
      <c r="Z687" s="15">
        <v>400.60244000000034</v>
      </c>
      <c r="AA687" s="15">
        <v>711.5534700000004</v>
      </c>
      <c r="AB687" s="15">
        <v>203.18314000000015</v>
      </c>
      <c r="AC687" s="15">
        <v>894.22275999999931</v>
      </c>
      <c r="AD687" s="15">
        <v>286.86225999999988</v>
      </c>
      <c r="AE687" s="15">
        <v>147.78752000000009</v>
      </c>
      <c r="AF687" s="15">
        <v>213.81631000000007</v>
      </c>
      <c r="AG687" s="15">
        <f t="shared" si="51"/>
        <v>4009.6394300000002</v>
      </c>
      <c r="AH687" s="15">
        <v>683.74226999999985</v>
      </c>
      <c r="AI687" s="15">
        <v>595.97881000000052</v>
      </c>
      <c r="AJ687" s="15">
        <v>537.02798000000018</v>
      </c>
      <c r="AK687" s="15">
        <v>318.76776000000018</v>
      </c>
      <c r="AL687" s="15">
        <v>437.22946999999994</v>
      </c>
      <c r="AM687" s="15">
        <v>562.16170999999997</v>
      </c>
      <c r="AN687" s="15">
        <v>353.8437700000004</v>
      </c>
      <c r="AO687" s="15">
        <v>224.65108000000001</v>
      </c>
      <c r="AP687" s="15">
        <v>383.15575000000001</v>
      </c>
      <c r="AQ687" s="15">
        <v>570.75111999999979</v>
      </c>
      <c r="AR687" s="15">
        <v>335.9958400000001</v>
      </c>
      <c r="AS687" s="15">
        <v>141.02625999999981</v>
      </c>
      <c r="AT687" s="15">
        <f t="shared" si="52"/>
        <v>5144.3318200000012</v>
      </c>
      <c r="AU687" s="15">
        <v>392.09763281250002</v>
      </c>
      <c r="AV687" s="15">
        <v>377.60348382568361</v>
      </c>
      <c r="AW687" s="15">
        <v>404.33931738281251</v>
      </c>
      <c r="AX687" s="15">
        <v>480.558439453125</v>
      </c>
      <c r="AY687" s="15">
        <v>486.2270986328125</v>
      </c>
      <c r="AZ687" s="15">
        <v>593.63939160156247</v>
      </c>
      <c r="BA687" s="15">
        <v>1117.5602277832031</v>
      </c>
      <c r="BB687" s="15">
        <v>853.19260156250004</v>
      </c>
      <c r="BC687" s="15">
        <v>143.33391210937501</v>
      </c>
      <c r="BD687" s="15">
        <v>566.00540869140627</v>
      </c>
      <c r="BE687" s="15">
        <v>149.64042919921874</v>
      </c>
      <c r="BF687" s="15">
        <v>122.43306323242187</v>
      </c>
      <c r="BG687" s="15">
        <f t="shared" si="53"/>
        <v>5686.6310062866205</v>
      </c>
      <c r="BH687" t="str">
        <f t="shared" si="54"/>
        <v>CMPDIST</v>
      </c>
      <c r="BI687" t="str">
        <f>VLOOKUP(BH687,[2]Summary!$C$29:$C$56,1,0)</f>
        <v>CMPDist</v>
      </c>
      <c r="BJ687" s="16">
        <v>44562</v>
      </c>
    </row>
    <row r="688" spans="1:62" x14ac:dyDescent="0.25">
      <c r="A688" s="13" t="s">
        <v>1261</v>
      </c>
      <c r="B688" s="13" t="s">
        <v>715</v>
      </c>
      <c r="C688" t="s">
        <v>716</v>
      </c>
      <c r="D688" t="s">
        <v>595</v>
      </c>
      <c r="E688" t="s">
        <v>301</v>
      </c>
      <c r="F688" s="13" t="s">
        <v>153</v>
      </c>
      <c r="G688" s="14"/>
      <c r="H688" s="15">
        <v>-104.76139999999999</v>
      </c>
      <c r="I688" s="15">
        <v>102.17245999999999</v>
      </c>
      <c r="J688" s="15">
        <v>-0.96640999999999999</v>
      </c>
      <c r="K688" s="15">
        <v>6.9831300000000001</v>
      </c>
      <c r="L688" s="15">
        <v>65.453779999999995</v>
      </c>
      <c r="M688" s="15">
        <v>48.241489999999999</v>
      </c>
      <c r="N688" s="15">
        <v>-5.3116000000000003</v>
      </c>
      <c r="O688" s="15">
        <v>300.29912999999999</v>
      </c>
      <c r="P688" s="15">
        <v>94.294910000000002</v>
      </c>
      <c r="Q688" s="15">
        <v>459.83257000000003</v>
      </c>
      <c r="R688" s="15">
        <v>127.36287000000002</v>
      </c>
      <c r="S688" s="15">
        <v>355.24223000000001</v>
      </c>
      <c r="T688" s="15">
        <f t="shared" si="50"/>
        <v>1448.8431600000001</v>
      </c>
      <c r="U688" s="15">
        <v>-3.8890299999999995</v>
      </c>
      <c r="V688" s="15">
        <v>0</v>
      </c>
      <c r="W688" s="15">
        <v>179.38492000000002</v>
      </c>
      <c r="X688" s="15">
        <v>0.25490999999999997</v>
      </c>
      <c r="Y688" s="15">
        <v>188.21353999999999</v>
      </c>
      <c r="Z688" s="15">
        <v>54.7881</v>
      </c>
      <c r="AA688" s="15">
        <v>65.71999000000001</v>
      </c>
      <c r="AB688" s="15">
        <v>104.43841</v>
      </c>
      <c r="AC688" s="15">
        <v>253.88087999999996</v>
      </c>
      <c r="AD688" s="15">
        <v>185.25354000000002</v>
      </c>
      <c r="AE688" s="15">
        <v>214.83067</v>
      </c>
      <c r="AF688" s="15">
        <v>256.32602000000003</v>
      </c>
      <c r="AG688" s="15">
        <f t="shared" si="51"/>
        <v>1499.2019499999999</v>
      </c>
      <c r="AH688" s="15">
        <v>15.738719999999999</v>
      </c>
      <c r="AI688" s="15">
        <v>0.65057000000000009</v>
      </c>
      <c r="AJ688" s="15">
        <v>80.763070000000013</v>
      </c>
      <c r="AK688" s="15">
        <v>10.027679999999998</v>
      </c>
      <c r="AL688" s="15">
        <v>151.71083999999999</v>
      </c>
      <c r="AM688" s="15">
        <v>31.011300000000002</v>
      </c>
      <c r="AN688" s="15">
        <v>329.81040999999999</v>
      </c>
      <c r="AO688" s="15">
        <v>11.60934</v>
      </c>
      <c r="AP688" s="15">
        <v>173.09300999999999</v>
      </c>
      <c r="AQ688" s="15">
        <v>45.67839</v>
      </c>
      <c r="AR688" s="15">
        <v>-48.291699999999999</v>
      </c>
      <c r="AS688" s="15">
        <v>177.80615</v>
      </c>
      <c r="AT688" s="15">
        <f t="shared" si="52"/>
        <v>979.60778000000016</v>
      </c>
      <c r="AU688" s="15">
        <v>0.40999998474121091</v>
      </c>
      <c r="AV688" s="15">
        <v>0.25858999633789065</v>
      </c>
      <c r="AW688" s="15">
        <v>0.86872000122070314</v>
      </c>
      <c r="AX688" s="15">
        <v>0.23623000717163087</v>
      </c>
      <c r="AY688" s="15">
        <v>0.28726000976562499</v>
      </c>
      <c r="AZ688" s="15">
        <v>0.31660000991821291</v>
      </c>
      <c r="BA688" s="15">
        <v>6.104049987792969</v>
      </c>
      <c r="BB688" s="15">
        <v>250.24109475708008</v>
      </c>
      <c r="BC688" s="15">
        <v>-143.84410348510741</v>
      </c>
      <c r="BD688" s="15">
        <v>0</v>
      </c>
      <c r="BE688" s="15">
        <v>85.121562499999996</v>
      </c>
      <c r="BF688" s="15">
        <v>1100</v>
      </c>
      <c r="BG688" s="15">
        <f t="shared" si="53"/>
        <v>1300.000003768921</v>
      </c>
      <c r="BH688" t="str">
        <f t="shared" si="54"/>
        <v>CMPCommon</v>
      </c>
      <c r="BI688" t="str">
        <f>VLOOKUP(BH688,[2]Summary!$C$29:$C$56,1,0)</f>
        <v>CMPCommon</v>
      </c>
      <c r="BJ688" s="16">
        <v>44562</v>
      </c>
    </row>
    <row r="689" spans="1:62" x14ac:dyDescent="0.25">
      <c r="A689" s="13" t="s">
        <v>1262</v>
      </c>
      <c r="B689" s="13" t="s">
        <v>777</v>
      </c>
      <c r="C689" t="s">
        <v>1263</v>
      </c>
      <c r="D689" t="s">
        <v>595</v>
      </c>
      <c r="E689" t="s">
        <v>301</v>
      </c>
      <c r="F689" s="13" t="s">
        <v>33</v>
      </c>
      <c r="G689" s="14"/>
      <c r="H689" s="15">
        <v>0</v>
      </c>
      <c r="I689" s="15">
        <v>0</v>
      </c>
      <c r="J689" s="15">
        <v>0</v>
      </c>
      <c r="K689" s="15">
        <v>0</v>
      </c>
      <c r="L689" s="15">
        <v>0</v>
      </c>
      <c r="M689" s="15">
        <v>0</v>
      </c>
      <c r="N689" s="15">
        <v>0</v>
      </c>
      <c r="O689" s="15">
        <v>0</v>
      </c>
      <c r="P689" s="15">
        <v>0</v>
      </c>
      <c r="Q689" s="15">
        <v>0</v>
      </c>
      <c r="R689" s="15">
        <v>0</v>
      </c>
      <c r="S689" s="15">
        <v>0</v>
      </c>
      <c r="T689" s="15">
        <f t="shared" si="50"/>
        <v>0</v>
      </c>
      <c r="U689" s="15">
        <v>0</v>
      </c>
      <c r="V689" s="15">
        <v>0</v>
      </c>
      <c r="W689" s="15">
        <v>0</v>
      </c>
      <c r="X689" s="15">
        <v>0</v>
      </c>
      <c r="Y689" s="15">
        <v>0</v>
      </c>
      <c r="Z689" s="15">
        <v>0</v>
      </c>
      <c r="AA689" s="15">
        <v>0</v>
      </c>
      <c r="AB689" s="15">
        <v>0</v>
      </c>
      <c r="AC689" s="15">
        <v>0</v>
      </c>
      <c r="AD689" s="15">
        <v>0</v>
      </c>
      <c r="AE689" s="15">
        <v>0</v>
      </c>
      <c r="AF689" s="15">
        <v>0</v>
      </c>
      <c r="AG689" s="15">
        <f t="shared" si="51"/>
        <v>0</v>
      </c>
      <c r="AH689" s="15">
        <v>0</v>
      </c>
      <c r="AI689" s="15">
        <v>0</v>
      </c>
      <c r="AJ689" s="15">
        <v>0</v>
      </c>
      <c r="AK689" s="15">
        <v>0</v>
      </c>
      <c r="AL689" s="15">
        <v>0</v>
      </c>
      <c r="AM689" s="15">
        <v>0</v>
      </c>
      <c r="AN689" s="15">
        <v>0</v>
      </c>
      <c r="AO689" s="15">
        <v>0</v>
      </c>
      <c r="AP689" s="15">
        <v>0</v>
      </c>
      <c r="AQ689" s="15">
        <v>0</v>
      </c>
      <c r="AR689" s="15">
        <v>0</v>
      </c>
      <c r="AS689" s="15">
        <v>0</v>
      </c>
      <c r="AT689" s="15">
        <f t="shared" si="52"/>
        <v>0</v>
      </c>
      <c r="AU689" s="15">
        <v>0</v>
      </c>
      <c r="AV689" s="15">
        <v>0</v>
      </c>
      <c r="AW689" s="15">
        <v>-1.7000000178813934E-4</v>
      </c>
      <c r="AX689" s="15">
        <v>0</v>
      </c>
      <c r="AY689" s="15">
        <v>0</v>
      </c>
      <c r="AZ689" s="15">
        <v>683.50374999999997</v>
      </c>
      <c r="BA689" s="15">
        <v>-17.77973046875</v>
      </c>
      <c r="BB689" s="15">
        <v>0</v>
      </c>
      <c r="BC689" s="15">
        <v>0</v>
      </c>
      <c r="BD689" s="15">
        <v>0</v>
      </c>
      <c r="BE689" s="15">
        <v>0</v>
      </c>
      <c r="BF689" s="15">
        <v>17.78</v>
      </c>
      <c r="BG689" s="15">
        <f t="shared" si="53"/>
        <v>683.50384953124808</v>
      </c>
      <c r="BH689" t="str">
        <f t="shared" si="54"/>
        <v>CMPCommon</v>
      </c>
      <c r="BI689" t="str">
        <f>VLOOKUP(BH689,[2]Summary!$C$29:$C$56,1,0)</f>
        <v>CMPCommon</v>
      </c>
      <c r="BJ689" s="16">
        <v>44562</v>
      </c>
    </row>
    <row r="690" spans="1:62" x14ac:dyDescent="0.25">
      <c r="A690" s="13" t="s">
        <v>1264</v>
      </c>
      <c r="B690" s="13" t="s">
        <v>1265</v>
      </c>
      <c r="C690" t="s">
        <v>1266</v>
      </c>
      <c r="D690" t="s">
        <v>596</v>
      </c>
      <c r="E690" t="s">
        <v>19</v>
      </c>
      <c r="F690" s="13" t="s">
        <v>20</v>
      </c>
      <c r="G690" s="14"/>
      <c r="H690" s="15">
        <v>0</v>
      </c>
      <c r="I690" s="15">
        <v>0</v>
      </c>
      <c r="J690" s="15">
        <v>0</v>
      </c>
      <c r="K690" s="15">
        <v>0</v>
      </c>
      <c r="L690" s="15">
        <v>0</v>
      </c>
      <c r="M690" s="15">
        <v>0</v>
      </c>
      <c r="N690" s="15">
        <v>0</v>
      </c>
      <c r="O690" s="15">
        <v>0</v>
      </c>
      <c r="P690" s="15">
        <v>0</v>
      </c>
      <c r="Q690" s="15">
        <v>0</v>
      </c>
      <c r="R690" s="15">
        <v>0</v>
      </c>
      <c r="S690" s="15">
        <v>0</v>
      </c>
      <c r="T690" s="15">
        <f t="shared" si="50"/>
        <v>0</v>
      </c>
      <c r="U690" s="15">
        <v>0</v>
      </c>
      <c r="V690" s="15">
        <v>0</v>
      </c>
      <c r="W690" s="15">
        <v>0</v>
      </c>
      <c r="X690" s="15">
        <v>0</v>
      </c>
      <c r="Y690" s="15">
        <v>0</v>
      </c>
      <c r="Z690" s="15">
        <v>0</v>
      </c>
      <c r="AA690" s="15">
        <v>0</v>
      </c>
      <c r="AB690" s="15">
        <v>0</v>
      </c>
      <c r="AC690" s="15">
        <v>0</v>
      </c>
      <c r="AD690" s="15">
        <v>0</v>
      </c>
      <c r="AE690" s="15">
        <v>0</v>
      </c>
      <c r="AF690" s="15">
        <v>0</v>
      </c>
      <c r="AG690" s="15">
        <f t="shared" si="51"/>
        <v>0</v>
      </c>
      <c r="AH690" s="15">
        <v>0</v>
      </c>
      <c r="AI690" s="15">
        <v>0</v>
      </c>
      <c r="AJ690" s="15">
        <v>0</v>
      </c>
      <c r="AK690" s="15">
        <v>0</v>
      </c>
      <c r="AL690" s="15">
        <v>0</v>
      </c>
      <c r="AM690" s="15">
        <v>0</v>
      </c>
      <c r="AN690" s="15">
        <v>0</v>
      </c>
      <c r="AO690" s="15">
        <v>0</v>
      </c>
      <c r="AP690" s="15">
        <v>0</v>
      </c>
      <c r="AQ690" s="15">
        <v>0</v>
      </c>
      <c r="AR690" s="15">
        <v>0</v>
      </c>
      <c r="AS690" s="15">
        <v>0</v>
      </c>
      <c r="AT690" s="15">
        <f t="shared" si="52"/>
        <v>0</v>
      </c>
      <c r="AU690" s="15">
        <v>0</v>
      </c>
      <c r="AV690" s="15">
        <v>0</v>
      </c>
      <c r="AW690" s="15">
        <v>0</v>
      </c>
      <c r="AX690" s="15">
        <v>0</v>
      </c>
      <c r="AY690" s="15">
        <v>0</v>
      </c>
      <c r="AZ690" s="15">
        <v>0</v>
      </c>
      <c r="BA690" s="15">
        <v>0</v>
      </c>
      <c r="BB690" s="15">
        <v>0</v>
      </c>
      <c r="BC690" s="15">
        <v>0</v>
      </c>
      <c r="BD690" s="15">
        <v>0</v>
      </c>
      <c r="BE690" s="15">
        <v>0</v>
      </c>
      <c r="BF690" s="15">
        <v>0</v>
      </c>
      <c r="BG690" s="15">
        <f t="shared" si="53"/>
        <v>0</v>
      </c>
      <c r="BH690" t="str">
        <f t="shared" si="54"/>
        <v>RGEDIST</v>
      </c>
      <c r="BI690" t="str">
        <f>VLOOKUP(BH690,[2]Summary!$C$29:$C$56,1,0)</f>
        <v>RGEDist</v>
      </c>
      <c r="BJ690" s="16">
        <v>44562</v>
      </c>
    </row>
    <row r="691" spans="1:62" x14ac:dyDescent="0.25">
      <c r="A691" s="13" t="s">
        <v>1267</v>
      </c>
      <c r="B691" s="13" t="s">
        <v>1268</v>
      </c>
      <c r="C691" t="s">
        <v>1269</v>
      </c>
      <c r="D691" t="s">
        <v>595</v>
      </c>
      <c r="E691" t="s">
        <v>301</v>
      </c>
      <c r="F691" s="13" t="s">
        <v>62</v>
      </c>
      <c r="G691" s="14"/>
      <c r="H691" s="15">
        <v>0</v>
      </c>
      <c r="I691" s="15">
        <v>76.949190000000002</v>
      </c>
      <c r="J691" s="15">
        <v>2.9534899999999995</v>
      </c>
      <c r="K691" s="15">
        <v>18.60162</v>
      </c>
      <c r="L691" s="15">
        <v>12.837759999999999</v>
      </c>
      <c r="M691" s="15">
        <v>5.3400000000000001E-3</v>
      </c>
      <c r="N691" s="15">
        <v>0.16575000000000001</v>
      </c>
      <c r="O691" s="15">
        <v>0.16575000000000001</v>
      </c>
      <c r="P691" s="15">
        <v>243.14612</v>
      </c>
      <c r="Q691" s="15">
        <v>270.26211000000001</v>
      </c>
      <c r="R691" s="15">
        <v>33.92839</v>
      </c>
      <c r="S691" s="15">
        <v>1256.0678399999997</v>
      </c>
      <c r="T691" s="15">
        <f t="shared" si="50"/>
        <v>1915.0833599999996</v>
      </c>
      <c r="U691" s="15">
        <v>25.192829999999997</v>
      </c>
      <c r="V691" s="15">
        <v>0.15621000000000002</v>
      </c>
      <c r="W691" s="15">
        <v>28.388429999999996</v>
      </c>
      <c r="X691" s="15">
        <v>5.3460899999999993</v>
      </c>
      <c r="Y691" s="15">
        <v>14.026230000000002</v>
      </c>
      <c r="Z691" s="15">
        <v>3.4788000000000001</v>
      </c>
      <c r="AA691" s="15">
        <v>0.38260999999999995</v>
      </c>
      <c r="AB691" s="15">
        <v>1.5797399999999999</v>
      </c>
      <c r="AC691" s="15">
        <v>51.130650000000003</v>
      </c>
      <c r="AD691" s="15">
        <v>0.45677000000000001</v>
      </c>
      <c r="AE691" s="15">
        <v>0.36148000000000002</v>
      </c>
      <c r="AF691" s="15">
        <v>-0.68338999999999983</v>
      </c>
      <c r="AG691" s="15">
        <f t="shared" si="51"/>
        <v>129.81645</v>
      </c>
      <c r="AH691" s="15">
        <v>0.91837999999999997</v>
      </c>
      <c r="AI691" s="15">
        <v>3.0513500000000002</v>
      </c>
      <c r="AJ691" s="15">
        <v>0.39088000000000001</v>
      </c>
      <c r="AK691" s="15">
        <v>10.70762</v>
      </c>
      <c r="AL691" s="15">
        <v>1.4994699999999999</v>
      </c>
      <c r="AM691" s="15">
        <v>-11.229979999999999</v>
      </c>
      <c r="AN691" s="15">
        <v>0.37933000000000006</v>
      </c>
      <c r="AO691" s="15">
        <v>0.45671000000000006</v>
      </c>
      <c r="AP691" s="15">
        <v>0.55467</v>
      </c>
      <c r="AQ691" s="15">
        <v>0.69384000000000001</v>
      </c>
      <c r="AR691" s="15">
        <v>0.67146000000000006</v>
      </c>
      <c r="AS691" s="15">
        <v>0.59662999999999999</v>
      </c>
      <c r="AT691" s="15">
        <f t="shared" si="52"/>
        <v>8.6903599999999983</v>
      </c>
      <c r="AU691" s="15">
        <v>33.62266937255859</v>
      </c>
      <c r="AV691" s="15">
        <v>8.0024499511718759</v>
      </c>
      <c r="AW691" s="15">
        <v>0.7211199951171875</v>
      </c>
      <c r="AX691" s="15">
        <v>0.95928002929687495</v>
      </c>
      <c r="AY691" s="15">
        <v>0.7007999877929687</v>
      </c>
      <c r="AZ691" s="15">
        <v>0.68609002685546872</v>
      </c>
      <c r="BA691" s="15">
        <v>0.70896997070312495</v>
      </c>
      <c r="BB691" s="15">
        <v>0.70896997070312495</v>
      </c>
      <c r="BC691" s="15">
        <v>4.2439599609374996</v>
      </c>
      <c r="BD691" s="15">
        <v>2.968</v>
      </c>
      <c r="BE691" s="15">
        <v>0</v>
      </c>
      <c r="BF691" s="15">
        <v>9.3320000000000007</v>
      </c>
      <c r="BG691" s="15">
        <f t="shared" si="53"/>
        <v>62.65430926513671</v>
      </c>
      <c r="BH691" t="str">
        <f t="shared" si="54"/>
        <v>CMPCommon</v>
      </c>
      <c r="BI691" t="str">
        <f>VLOOKUP(BH691,[2]Summary!$C$29:$C$56,1,0)</f>
        <v>CMPCommon</v>
      </c>
      <c r="BJ691" s="16">
        <v>44562</v>
      </c>
    </row>
    <row r="692" spans="1:62" x14ac:dyDescent="0.25">
      <c r="A692" s="13" t="s">
        <v>1270</v>
      </c>
      <c r="B692" s="13" t="s">
        <v>1271</v>
      </c>
      <c r="C692" t="s">
        <v>1272</v>
      </c>
      <c r="D692" t="s">
        <v>595</v>
      </c>
      <c r="E692" t="s">
        <v>301</v>
      </c>
      <c r="F692" s="13" t="s">
        <v>62</v>
      </c>
      <c r="G692" s="14"/>
      <c r="H692" s="15">
        <v>14.360430000000003</v>
      </c>
      <c r="I692" s="15">
        <v>20.998989999999999</v>
      </c>
      <c r="J692" s="15">
        <v>27.467800000000004</v>
      </c>
      <c r="K692" s="15">
        <v>94.309979999999982</v>
      </c>
      <c r="L692" s="15">
        <v>97.516450000000006</v>
      </c>
      <c r="M692" s="15">
        <v>87.868169999999978</v>
      </c>
      <c r="N692" s="15">
        <v>118.46126</v>
      </c>
      <c r="O692" s="15">
        <v>645.39373999999998</v>
      </c>
      <c r="P692" s="15">
        <v>324.31806999999992</v>
      </c>
      <c r="Q692" s="15">
        <v>169.07047999999998</v>
      </c>
      <c r="R692" s="15">
        <v>221.44901999999996</v>
      </c>
      <c r="S692" s="15">
        <v>835.68897000000004</v>
      </c>
      <c r="T692" s="15">
        <f t="shared" si="50"/>
        <v>2656.9033599999998</v>
      </c>
      <c r="U692" s="15">
        <v>-263.50822000000005</v>
      </c>
      <c r="V692" s="15">
        <v>17.330380000000005</v>
      </c>
      <c r="W692" s="15">
        <v>226.23131999999998</v>
      </c>
      <c r="X692" s="15">
        <v>40.274029999999996</v>
      </c>
      <c r="Y692" s="15">
        <v>72.853160000000003</v>
      </c>
      <c r="Z692" s="15">
        <v>79.760139999999993</v>
      </c>
      <c r="AA692" s="15">
        <v>250.42558999999997</v>
      </c>
      <c r="AB692" s="15">
        <v>126.21193</v>
      </c>
      <c r="AC692" s="15">
        <v>130.65666999999999</v>
      </c>
      <c r="AD692" s="15">
        <v>94.60611999999999</v>
      </c>
      <c r="AE692" s="15">
        <v>119.04731</v>
      </c>
      <c r="AF692" s="15">
        <v>236.07727000000003</v>
      </c>
      <c r="AG692" s="15">
        <f t="shared" si="51"/>
        <v>1129.9657</v>
      </c>
      <c r="AH692" s="15">
        <v>56.087860000000006</v>
      </c>
      <c r="AI692" s="15">
        <v>55.566769999999998</v>
      </c>
      <c r="AJ692" s="15">
        <v>10.747480000000001</v>
      </c>
      <c r="AK692" s="15">
        <v>9.4678300000000011</v>
      </c>
      <c r="AL692" s="15">
        <v>4.0819799999999997</v>
      </c>
      <c r="AM692" s="15">
        <v>6.9827599999999999</v>
      </c>
      <c r="AN692" s="15">
        <v>6.0372500000000002</v>
      </c>
      <c r="AO692" s="15">
        <v>80.845029999999994</v>
      </c>
      <c r="AP692" s="15">
        <v>-22.210120000000003</v>
      </c>
      <c r="AQ692" s="15">
        <v>9.5634200000000007</v>
      </c>
      <c r="AR692" s="15">
        <v>9.7291499999999989</v>
      </c>
      <c r="AS692" s="15">
        <v>60.49654000000001</v>
      </c>
      <c r="AT692" s="15">
        <f t="shared" si="52"/>
        <v>287.39594999999997</v>
      </c>
      <c r="AU692" s="15">
        <v>15.74780029296875</v>
      </c>
      <c r="AV692" s="15">
        <v>15.37848974609375</v>
      </c>
      <c r="AW692" s="15">
        <v>17.638509765624999</v>
      </c>
      <c r="AX692" s="15">
        <v>14.281280273437501</v>
      </c>
      <c r="AY692" s="15">
        <v>13.762979980468749</v>
      </c>
      <c r="AZ692" s="15">
        <v>6.9143199768066408</v>
      </c>
      <c r="BA692" s="15">
        <v>7.7378099365234378</v>
      </c>
      <c r="BB692" s="15">
        <v>7.2094602355957029</v>
      </c>
      <c r="BC692" s="15">
        <v>15.064669921875</v>
      </c>
      <c r="BD692" s="15">
        <v>0</v>
      </c>
      <c r="BE692" s="15">
        <v>0</v>
      </c>
      <c r="BF692" s="15">
        <v>0</v>
      </c>
      <c r="BG692" s="15">
        <f t="shared" si="53"/>
        <v>113.73532012939452</v>
      </c>
      <c r="BH692" t="str">
        <f t="shared" si="54"/>
        <v>CMPCommon</v>
      </c>
      <c r="BI692" t="str">
        <f>VLOOKUP(BH692,[2]Summary!$C$29:$C$56,1,0)</f>
        <v>CMPCommon</v>
      </c>
      <c r="BJ692" s="16">
        <v>44470</v>
      </c>
    </row>
    <row r="693" spans="1:62" x14ac:dyDescent="0.25">
      <c r="A693" s="13" t="s">
        <v>1273</v>
      </c>
      <c r="B693" s="13" t="s">
        <v>1274</v>
      </c>
      <c r="C693" t="s">
        <v>1275</v>
      </c>
      <c r="D693" t="s">
        <v>595</v>
      </c>
      <c r="E693" t="s">
        <v>19</v>
      </c>
      <c r="F693" s="13" t="s">
        <v>62</v>
      </c>
      <c r="G693" s="14"/>
      <c r="H693" s="15">
        <v>12.278420000000001</v>
      </c>
      <c r="I693" s="15">
        <v>3.8877700000000002</v>
      </c>
      <c r="J693" s="15">
        <v>12.640789999999997</v>
      </c>
      <c r="K693" s="15">
        <v>9.0452500000000011</v>
      </c>
      <c r="L693" s="15">
        <v>6.4815700000000023</v>
      </c>
      <c r="M693" s="15">
        <v>5.4634399999999985</v>
      </c>
      <c r="N693" s="15">
        <v>8.0792599999999997</v>
      </c>
      <c r="O693" s="15">
        <v>4.2421699999999998</v>
      </c>
      <c r="P693" s="15">
        <v>12.925419999999999</v>
      </c>
      <c r="Q693" s="15">
        <v>10.729010000000006</v>
      </c>
      <c r="R693" s="15">
        <v>1.8809799999999997</v>
      </c>
      <c r="S693" s="15">
        <v>4.1601300000000023</v>
      </c>
      <c r="T693" s="15">
        <f t="shared" si="50"/>
        <v>91.814210000000003</v>
      </c>
      <c r="U693" s="15">
        <v>12.063619999999997</v>
      </c>
      <c r="V693" s="15">
        <v>5.1874200000000004</v>
      </c>
      <c r="W693" s="15">
        <v>24.091740000000001</v>
      </c>
      <c r="X693" s="15">
        <v>4.7466499999999971</v>
      </c>
      <c r="Y693" s="15">
        <v>8.6070700000000002</v>
      </c>
      <c r="Z693" s="15">
        <v>6.7214200000000002</v>
      </c>
      <c r="AA693" s="15">
        <v>5.3673000000000002</v>
      </c>
      <c r="AB693" s="15">
        <v>9.1989999999999998</v>
      </c>
      <c r="AC693" s="15">
        <v>11.901029999999997</v>
      </c>
      <c r="AD693" s="15">
        <v>4.3010200000000003</v>
      </c>
      <c r="AE693" s="15">
        <v>6.2263799999999971</v>
      </c>
      <c r="AF693" s="15">
        <v>-0.16524000000000083</v>
      </c>
      <c r="AG693" s="15">
        <f t="shared" si="51"/>
        <v>98.247409999999974</v>
      </c>
      <c r="AH693" s="15">
        <v>20.557219999999997</v>
      </c>
      <c r="AI693" s="15">
        <v>15.516910000000003</v>
      </c>
      <c r="AJ693" s="15">
        <v>3.9268100000000019</v>
      </c>
      <c r="AK693" s="15">
        <v>7.980459999999999</v>
      </c>
      <c r="AL693" s="15">
        <v>22.03613</v>
      </c>
      <c r="AM693" s="15">
        <v>11.253399999999996</v>
      </c>
      <c r="AN693" s="15">
        <v>12.506980000000002</v>
      </c>
      <c r="AO693" s="15">
        <v>5.3198500000000006</v>
      </c>
      <c r="AP693" s="15">
        <v>4.1721700000000004</v>
      </c>
      <c r="AQ693" s="15">
        <v>6.7836599999999994</v>
      </c>
      <c r="AR693" s="15">
        <v>0.4983800000000001</v>
      </c>
      <c r="AS693" s="15">
        <v>5.367259999999999</v>
      </c>
      <c r="AT693" s="15">
        <f t="shared" si="52"/>
        <v>115.91922999999998</v>
      </c>
      <c r="AU693" s="15">
        <v>0.24761999511718749</v>
      </c>
      <c r="AV693" s="15">
        <v>16.846480102539061</v>
      </c>
      <c r="AW693" s="15">
        <v>1.924499984741211</v>
      </c>
      <c r="AX693" s="15">
        <v>3.6236499404907225</v>
      </c>
      <c r="AY693" s="15">
        <v>2.2786599731445314</v>
      </c>
      <c r="AZ693" s="15">
        <v>9.5027597992420194</v>
      </c>
      <c r="BA693" s="15">
        <v>4.2316800842285156</v>
      </c>
      <c r="BB693" s="15">
        <v>8.641269897460937</v>
      </c>
      <c r="BC693" s="15">
        <v>5.4987699432373045</v>
      </c>
      <c r="BD693" s="15">
        <v>0</v>
      </c>
      <c r="BE693" s="15">
        <v>0</v>
      </c>
      <c r="BF693" s="15">
        <v>0</v>
      </c>
      <c r="BG693" s="15">
        <f t="shared" si="53"/>
        <v>52.795389720201491</v>
      </c>
      <c r="BH693" t="str">
        <f t="shared" si="54"/>
        <v>CMPDIST</v>
      </c>
      <c r="BI693" t="str">
        <f>VLOOKUP(BH693,[2]Summary!$C$29:$C$56,1,0)</f>
        <v>CMPDist</v>
      </c>
      <c r="BJ693" s="16">
        <v>44470</v>
      </c>
    </row>
    <row r="694" spans="1:62" x14ac:dyDescent="0.25">
      <c r="A694" s="13" t="s">
        <v>1276</v>
      </c>
      <c r="B694" s="13" t="s">
        <v>1274</v>
      </c>
      <c r="C694" t="s">
        <v>1275</v>
      </c>
      <c r="D694" t="s">
        <v>595</v>
      </c>
      <c r="E694" t="s">
        <v>301</v>
      </c>
      <c r="F694" s="13" t="s">
        <v>62</v>
      </c>
      <c r="G694" s="14"/>
      <c r="H694" s="15">
        <v>221.07149000000001</v>
      </c>
      <c r="I694" s="15">
        <v>183.81280999999998</v>
      </c>
      <c r="J694" s="15">
        <v>161.58214999999998</v>
      </c>
      <c r="K694" s="15">
        <v>151.73229000000001</v>
      </c>
      <c r="L694" s="15">
        <v>104.58897</v>
      </c>
      <c r="M694" s="15">
        <v>389.69243</v>
      </c>
      <c r="N694" s="15">
        <v>143.17558000000002</v>
      </c>
      <c r="O694" s="15">
        <v>267.76195000000001</v>
      </c>
      <c r="P694" s="15">
        <v>241.98932000000002</v>
      </c>
      <c r="Q694" s="15">
        <v>345.37333000000001</v>
      </c>
      <c r="R694" s="15">
        <v>195.98397999999997</v>
      </c>
      <c r="S694" s="15">
        <v>269.84868999999998</v>
      </c>
      <c r="T694" s="15">
        <f t="shared" si="50"/>
        <v>2676.6129900000001</v>
      </c>
      <c r="U694" s="15">
        <v>45.880389999999998</v>
      </c>
      <c r="V694" s="15">
        <v>45.53837</v>
      </c>
      <c r="W694" s="15">
        <v>119.73958</v>
      </c>
      <c r="X694" s="15">
        <v>178.74373999999997</v>
      </c>
      <c r="Y694" s="15">
        <v>137.58804999999998</v>
      </c>
      <c r="Z694" s="15">
        <v>223.32941000000002</v>
      </c>
      <c r="AA694" s="15">
        <v>110.33307000000001</v>
      </c>
      <c r="AB694" s="15">
        <v>114.31702000000001</v>
      </c>
      <c r="AC694" s="15">
        <v>166.27184</v>
      </c>
      <c r="AD694" s="15">
        <v>341.53602999999998</v>
      </c>
      <c r="AE694" s="15">
        <v>172.71507</v>
      </c>
      <c r="AF694" s="15">
        <v>613.69704999999988</v>
      </c>
      <c r="AG694" s="15">
        <f t="shared" si="51"/>
        <v>2269.6896199999996</v>
      </c>
      <c r="AH694" s="15">
        <v>138.15936999999997</v>
      </c>
      <c r="AI694" s="15">
        <v>31.725010000000001</v>
      </c>
      <c r="AJ694" s="15">
        <v>144.33233000000001</v>
      </c>
      <c r="AK694" s="15">
        <v>42.515910000000005</v>
      </c>
      <c r="AL694" s="15">
        <v>122.81578000000002</v>
      </c>
      <c r="AM694" s="15">
        <v>265.17628999999999</v>
      </c>
      <c r="AN694" s="15">
        <v>213.26238000000001</v>
      </c>
      <c r="AO694" s="15">
        <v>42.520220000000002</v>
      </c>
      <c r="AP694" s="15">
        <v>150.33957000000001</v>
      </c>
      <c r="AQ694" s="15">
        <v>140.52002000000002</v>
      </c>
      <c r="AR694" s="15">
        <v>36.749010000000006</v>
      </c>
      <c r="AS694" s="15">
        <v>407.49485999999996</v>
      </c>
      <c r="AT694" s="15">
        <f t="shared" si="52"/>
        <v>1735.6107500000001</v>
      </c>
      <c r="AU694" s="15">
        <v>10.730219360351562</v>
      </c>
      <c r="AV694" s="15">
        <v>146.83606533813477</v>
      </c>
      <c r="AW694" s="15">
        <v>318.54304150390624</v>
      </c>
      <c r="AX694" s="15">
        <v>471.50860679626464</v>
      </c>
      <c r="AY694" s="15">
        <v>169.20368591308593</v>
      </c>
      <c r="AZ694" s="15">
        <v>166.18521704101562</v>
      </c>
      <c r="BA694" s="15">
        <v>205.66100604248047</v>
      </c>
      <c r="BB694" s="15">
        <v>96.910163879394531</v>
      </c>
      <c r="BC694" s="15">
        <v>136.3271484375</v>
      </c>
      <c r="BD694" s="15">
        <v>39.973480468749997</v>
      </c>
      <c r="BE694" s="15">
        <v>39.973480468749997</v>
      </c>
      <c r="BF694" s="15">
        <v>36.989679687500001</v>
      </c>
      <c r="BG694" s="15">
        <f t="shared" si="53"/>
        <v>1838.841794937134</v>
      </c>
      <c r="BH694" t="str">
        <f t="shared" si="54"/>
        <v>CMPCommon</v>
      </c>
      <c r="BI694" t="str">
        <f>VLOOKUP(BH694,[2]Summary!$C$29:$C$56,1,0)</f>
        <v>CMPCommon</v>
      </c>
      <c r="BJ694" s="16">
        <v>44562</v>
      </c>
    </row>
    <row r="695" spans="1:62" x14ac:dyDescent="0.25">
      <c r="A695" s="13" t="s">
        <v>1277</v>
      </c>
      <c r="B695" s="13" t="s">
        <v>1278</v>
      </c>
      <c r="C695" t="s">
        <v>1279</v>
      </c>
      <c r="D695" t="s">
        <v>599</v>
      </c>
      <c r="E695" t="s">
        <v>19</v>
      </c>
      <c r="F695" s="13" t="s">
        <v>20</v>
      </c>
      <c r="G695" s="14"/>
      <c r="H695" s="15">
        <v>0.40625</v>
      </c>
      <c r="I695" s="15">
        <v>0.75549999999999995</v>
      </c>
      <c r="J695" s="15">
        <v>45.172640000000001</v>
      </c>
      <c r="K695" s="15">
        <v>6.8164300000000004</v>
      </c>
      <c r="L695" s="15">
        <v>1.48221</v>
      </c>
      <c r="M695" s="15">
        <v>-9.477310000000001</v>
      </c>
      <c r="N695" s="15">
        <v>0</v>
      </c>
      <c r="O695" s="15">
        <v>8.7914699999999986</v>
      </c>
      <c r="P695" s="15">
        <v>4.1401199999999996</v>
      </c>
      <c r="Q695" s="15">
        <v>3.8816499999999996</v>
      </c>
      <c r="R695" s="15">
        <v>0.25031000000000003</v>
      </c>
      <c r="S695" s="15">
        <v>4.2643299999999993</v>
      </c>
      <c r="T695" s="15">
        <f t="shared" si="50"/>
        <v>66.483599999999981</v>
      </c>
      <c r="U695" s="15">
        <v>2.8901300000000001</v>
      </c>
      <c r="V695" s="15">
        <v>7.3546800000000001</v>
      </c>
      <c r="W695" s="15">
        <v>28.667480000000005</v>
      </c>
      <c r="X695" s="15">
        <v>12.578379999999999</v>
      </c>
      <c r="Y695" s="15">
        <v>40.374120000000005</v>
      </c>
      <c r="Z695" s="15">
        <v>83.452520000000007</v>
      </c>
      <c r="AA695" s="15">
        <v>-173.15276</v>
      </c>
      <c r="AB695" s="15">
        <v>55.759100000000004</v>
      </c>
      <c r="AC695" s="15">
        <v>38.261169999999993</v>
      </c>
      <c r="AD695" s="15">
        <v>24.684669999999997</v>
      </c>
      <c r="AE695" s="15">
        <v>-46.866319999999995</v>
      </c>
      <c r="AF695" s="15">
        <v>39.484739999999995</v>
      </c>
      <c r="AG695" s="15">
        <f t="shared" si="51"/>
        <v>113.48791</v>
      </c>
      <c r="AH695" s="15">
        <v>11.472419999999998</v>
      </c>
      <c r="AI695" s="15">
        <v>24.589740000000003</v>
      </c>
      <c r="AJ695" s="15">
        <v>41.41433</v>
      </c>
      <c r="AK695" s="15">
        <v>55.503560000000014</v>
      </c>
      <c r="AL695" s="15">
        <v>74.740820000000014</v>
      </c>
      <c r="AM695" s="15">
        <v>216.60169999999994</v>
      </c>
      <c r="AN695" s="15">
        <v>4.6621399999999991</v>
      </c>
      <c r="AO695" s="15">
        <v>0.70870999999999995</v>
      </c>
      <c r="AP695" s="15">
        <v>23.64715</v>
      </c>
      <c r="AQ695" s="15">
        <v>0.35164000000000001</v>
      </c>
      <c r="AR695" s="15">
        <v>43.604910000000004</v>
      </c>
      <c r="AS695" s="15">
        <v>-1.7071700000000005</v>
      </c>
      <c r="AT695" s="15">
        <f t="shared" si="52"/>
        <v>495.58994999999993</v>
      </c>
      <c r="AU695" s="15">
        <v>0.12491999816894531</v>
      </c>
      <c r="AV695" s="15">
        <v>0.12490999794006348</v>
      </c>
      <c r="AW695" s="15">
        <v>0.12491999816894531</v>
      </c>
      <c r="AX695" s="15">
        <v>0.15218999862670898</v>
      </c>
      <c r="AY695" s="15">
        <v>0.13173999786376953</v>
      </c>
      <c r="AZ695" s="15">
        <v>0.1536799964904785</v>
      </c>
      <c r="BA695" s="15">
        <v>0.13539999771118164</v>
      </c>
      <c r="BB695" s="15">
        <v>0.13576999747753143</v>
      </c>
      <c r="BC695" s="15">
        <v>-1.0831499786376952</v>
      </c>
      <c r="BD695" s="15">
        <v>0</v>
      </c>
      <c r="BE695" s="15">
        <v>0</v>
      </c>
      <c r="BF695" s="15">
        <v>0</v>
      </c>
      <c r="BG695" s="15">
        <f t="shared" si="53"/>
        <v>3.8000380992886384E-4</v>
      </c>
      <c r="BH695" t="str">
        <f t="shared" si="54"/>
        <v>NYSEGDIST</v>
      </c>
      <c r="BI695" t="str">
        <f>VLOOKUP(BH695,[2]Summary!$C$29:$C$56,1,0)</f>
        <v>NYSEGDist</v>
      </c>
      <c r="BJ695" s="16">
        <v>44470</v>
      </c>
    </row>
    <row r="696" spans="1:62" x14ac:dyDescent="0.25">
      <c r="A696" s="13" t="s">
        <v>1280</v>
      </c>
      <c r="B696" s="13" t="s">
        <v>1281</v>
      </c>
      <c r="C696" t="s">
        <v>1282</v>
      </c>
      <c r="D696" t="s">
        <v>600</v>
      </c>
      <c r="E696" t="s">
        <v>35</v>
      </c>
      <c r="F696" s="13" t="s">
        <v>590</v>
      </c>
      <c r="G696" s="14"/>
      <c r="H696" s="15">
        <v>0</v>
      </c>
      <c r="I696" s="15">
        <v>0</v>
      </c>
      <c r="J696" s="15">
        <v>0</v>
      </c>
      <c r="K696" s="15">
        <v>0</v>
      </c>
      <c r="L696" s="15">
        <v>0</v>
      </c>
      <c r="M696" s="15">
        <v>0</v>
      </c>
      <c r="N696" s="15">
        <v>0</v>
      </c>
      <c r="O696" s="15">
        <v>0</v>
      </c>
      <c r="P696" s="15">
        <v>0</v>
      </c>
      <c r="Q696" s="15">
        <v>0</v>
      </c>
      <c r="R696" s="15">
        <v>0</v>
      </c>
      <c r="S696" s="15">
        <v>0</v>
      </c>
      <c r="T696" s="15">
        <f t="shared" si="50"/>
        <v>0</v>
      </c>
      <c r="U696" s="15">
        <v>0</v>
      </c>
      <c r="V696" s="15">
        <v>0</v>
      </c>
      <c r="W696" s="15">
        <v>0</v>
      </c>
      <c r="X696" s="15">
        <v>0</v>
      </c>
      <c r="Y696" s="15">
        <v>0</v>
      </c>
      <c r="Z696" s="15">
        <v>0</v>
      </c>
      <c r="AA696" s="15">
        <v>0</v>
      </c>
      <c r="AB696" s="15">
        <v>0</v>
      </c>
      <c r="AC696" s="15">
        <v>0</v>
      </c>
      <c r="AD696" s="15">
        <v>0</v>
      </c>
      <c r="AE696" s="15">
        <v>0</v>
      </c>
      <c r="AF696" s="15">
        <v>0</v>
      </c>
      <c r="AG696" s="15">
        <f t="shared" si="51"/>
        <v>0</v>
      </c>
      <c r="AH696" s="15">
        <v>0</v>
      </c>
      <c r="AI696" s="15">
        <v>0</v>
      </c>
      <c r="AJ696" s="15">
        <v>0</v>
      </c>
      <c r="AK696" s="15">
        <v>0</v>
      </c>
      <c r="AL696" s="15">
        <v>0</v>
      </c>
      <c r="AM696" s="15">
        <v>0</v>
      </c>
      <c r="AN696" s="15">
        <v>0</v>
      </c>
      <c r="AO696" s="15">
        <v>0</v>
      </c>
      <c r="AP696" s="15">
        <v>0</v>
      </c>
      <c r="AQ696" s="15">
        <v>0</v>
      </c>
      <c r="AR696" s="15">
        <v>0</v>
      </c>
      <c r="AS696" s="15">
        <v>0</v>
      </c>
      <c r="AT696" s="15">
        <f t="shared" si="52"/>
        <v>0</v>
      </c>
      <c r="AU696" s="15">
        <v>0</v>
      </c>
      <c r="AV696" s="15">
        <v>0</v>
      </c>
      <c r="AW696" s="15">
        <v>0</v>
      </c>
      <c r="AX696" s="15">
        <v>0</v>
      </c>
      <c r="AY696" s="15">
        <v>0</v>
      </c>
      <c r="AZ696" s="15">
        <v>0</v>
      </c>
      <c r="BA696" s="15">
        <v>0</v>
      </c>
      <c r="BB696" s="15">
        <v>0</v>
      </c>
      <c r="BC696" s="15">
        <v>0</v>
      </c>
      <c r="BD696" s="15">
        <v>0</v>
      </c>
      <c r="BE696" s="15">
        <v>0</v>
      </c>
      <c r="BF696" s="15">
        <v>0</v>
      </c>
      <c r="BG696" s="15">
        <f t="shared" si="53"/>
        <v>0</v>
      </c>
      <c r="BH696" t="str">
        <f t="shared" si="54"/>
        <v>MEPCOTRANS</v>
      </c>
      <c r="BI696" t="str">
        <f>VLOOKUP(BH696,[2]Summary!$C$29:$C$56,1,0)</f>
        <v>MEPCOTrans</v>
      </c>
      <c r="BJ696" s="16">
        <v>44562</v>
      </c>
    </row>
    <row r="697" spans="1:62" x14ac:dyDescent="0.25">
      <c r="A697" s="13" t="s">
        <v>1283</v>
      </c>
      <c r="B697" s="13" t="s">
        <v>840</v>
      </c>
      <c r="C697" t="s">
        <v>841</v>
      </c>
      <c r="D697" t="s">
        <v>595</v>
      </c>
      <c r="E697" t="s">
        <v>301</v>
      </c>
      <c r="F697" s="13" t="s">
        <v>153</v>
      </c>
      <c r="G697" s="14"/>
      <c r="H697" s="15">
        <v>77.475769999999997</v>
      </c>
      <c r="I697" s="15">
        <v>79.094090000000008</v>
      </c>
      <c r="J697" s="15">
        <v>77.46002</v>
      </c>
      <c r="K697" s="15">
        <v>219.28306000000001</v>
      </c>
      <c r="L697" s="15">
        <v>519.8213199999999</v>
      </c>
      <c r="M697" s="15">
        <v>421.62367000000006</v>
      </c>
      <c r="N697" s="15">
        <v>446.82538</v>
      </c>
      <c r="O697" s="15">
        <v>408.44569999999999</v>
      </c>
      <c r="P697" s="15">
        <v>896.10129000000006</v>
      </c>
      <c r="Q697" s="15">
        <v>674.04965000000016</v>
      </c>
      <c r="R697" s="15">
        <v>240.06255000000002</v>
      </c>
      <c r="S697" s="15">
        <v>117.99791999999998</v>
      </c>
      <c r="T697" s="15">
        <f t="shared" si="50"/>
        <v>4178.240420000001</v>
      </c>
      <c r="U697" s="15">
        <v>238.48116000000002</v>
      </c>
      <c r="V697" s="15">
        <v>221.76519999999999</v>
      </c>
      <c r="W697" s="15">
        <v>194.70928000000001</v>
      </c>
      <c r="X697" s="15">
        <v>880.55296999999996</v>
      </c>
      <c r="Y697" s="15">
        <v>1252.9574299999999</v>
      </c>
      <c r="Z697" s="15">
        <v>1496.00397</v>
      </c>
      <c r="AA697" s="15">
        <v>519.35684000000003</v>
      </c>
      <c r="AB697" s="15">
        <v>499.07222000000002</v>
      </c>
      <c r="AC697" s="15">
        <v>402.30895999999996</v>
      </c>
      <c r="AD697" s="15">
        <v>1332.21774</v>
      </c>
      <c r="AE697" s="15">
        <v>659.86441999999988</v>
      </c>
      <c r="AF697" s="15">
        <v>1381.50548</v>
      </c>
      <c r="AG697" s="15">
        <f t="shared" si="51"/>
        <v>9078.7956700000013</v>
      </c>
      <c r="AH697" s="15">
        <v>297.40593999999999</v>
      </c>
      <c r="AI697" s="15">
        <v>204.52603999999999</v>
      </c>
      <c r="AJ697" s="15">
        <v>92.631740000000008</v>
      </c>
      <c r="AK697" s="15">
        <v>116.67590999999999</v>
      </c>
      <c r="AL697" s="15">
        <v>21.535299999999999</v>
      </c>
      <c r="AM697" s="15">
        <v>87.081100000000006</v>
      </c>
      <c r="AN697" s="15">
        <v>33.768839999999997</v>
      </c>
      <c r="AO697" s="15">
        <v>54.026440000000001</v>
      </c>
      <c r="AP697" s="15">
        <v>142.71492000000001</v>
      </c>
      <c r="AQ697" s="15">
        <v>71.455209999999994</v>
      </c>
      <c r="AR697" s="15">
        <v>1.7768299999999999</v>
      </c>
      <c r="AS697" s="15">
        <v>15.222190000000001</v>
      </c>
      <c r="AT697" s="15">
        <f t="shared" si="52"/>
        <v>1138.8204600000001</v>
      </c>
      <c r="AU697" s="15">
        <v>-16.476220703125001</v>
      </c>
      <c r="AV697" s="15">
        <v>179.12472558593751</v>
      </c>
      <c r="AW697" s="15">
        <v>291.65072656249998</v>
      </c>
      <c r="AX697" s="15">
        <v>122.63115673828125</v>
      </c>
      <c r="AY697" s="15">
        <v>182.52840624999999</v>
      </c>
      <c r="AZ697" s="15">
        <v>54.842288818359378</v>
      </c>
      <c r="BA697" s="15">
        <v>63.945320312500002</v>
      </c>
      <c r="BB697" s="15">
        <v>52.176621093750001</v>
      </c>
      <c r="BC697" s="15">
        <v>40.129269531250003</v>
      </c>
      <c r="BD697" s="15">
        <v>49.270398437499999</v>
      </c>
      <c r="BE697" s="15">
        <v>47.1921015625</v>
      </c>
      <c r="BF697" s="15">
        <v>121.643203125</v>
      </c>
      <c r="BG697" s="15">
        <f t="shared" si="53"/>
        <v>1188.657997314453</v>
      </c>
      <c r="BH697" t="str">
        <f t="shared" si="54"/>
        <v>CMPCommon</v>
      </c>
      <c r="BI697" t="str">
        <f>VLOOKUP(BH697,[2]Summary!$C$29:$C$56,1,0)</f>
        <v>CMPCommon</v>
      </c>
      <c r="BJ697" s="16">
        <v>44562</v>
      </c>
    </row>
    <row r="698" spans="1:62" x14ac:dyDescent="0.25">
      <c r="A698" s="13" t="s">
        <v>1284</v>
      </c>
      <c r="B698" s="13" t="s">
        <v>1285</v>
      </c>
      <c r="C698" t="s">
        <v>1286</v>
      </c>
      <c r="D698" t="s">
        <v>596</v>
      </c>
      <c r="E698" t="s">
        <v>19</v>
      </c>
      <c r="F698" s="13" t="s">
        <v>20</v>
      </c>
      <c r="G698" s="14"/>
      <c r="H698" s="15">
        <v>56.434660000000008</v>
      </c>
      <c r="I698" s="15">
        <v>27.767289999999996</v>
      </c>
      <c r="J698" s="15">
        <v>131.12771000000004</v>
      </c>
      <c r="K698" s="15">
        <v>50.391780000000011</v>
      </c>
      <c r="L698" s="15">
        <v>153.59327999999996</v>
      </c>
      <c r="M698" s="15">
        <v>67.534399999999991</v>
      </c>
      <c r="N698" s="15">
        <v>43.237720000000003</v>
      </c>
      <c r="O698" s="15">
        <v>57.923269999999995</v>
      </c>
      <c r="P698" s="15">
        <v>175.34291999999999</v>
      </c>
      <c r="Q698" s="15">
        <v>141.36566000000002</v>
      </c>
      <c r="R698" s="15">
        <v>403.45620999999988</v>
      </c>
      <c r="S698" s="15">
        <v>248.15930000000006</v>
      </c>
      <c r="T698" s="15">
        <f t="shared" si="50"/>
        <v>1556.3342</v>
      </c>
      <c r="U698" s="15">
        <v>232.50132999999997</v>
      </c>
      <c r="V698" s="15">
        <v>133.53200000000001</v>
      </c>
      <c r="W698" s="15">
        <v>237.77901999999997</v>
      </c>
      <c r="X698" s="15">
        <v>-45.100920000000002</v>
      </c>
      <c r="Y698" s="15">
        <v>191.12263999999996</v>
      </c>
      <c r="Z698" s="15">
        <v>171.60920000000004</v>
      </c>
      <c r="AA698" s="15">
        <v>309.36066000000017</v>
      </c>
      <c r="AB698" s="15">
        <v>170.22411000000002</v>
      </c>
      <c r="AC698" s="15">
        <v>474.82266999999996</v>
      </c>
      <c r="AD698" s="15">
        <v>657.90640999999982</v>
      </c>
      <c r="AE698" s="15">
        <v>391.88561000000004</v>
      </c>
      <c r="AF698" s="15">
        <v>341.00854000000004</v>
      </c>
      <c r="AG698" s="15">
        <f t="shared" si="51"/>
        <v>3266.6512700000003</v>
      </c>
      <c r="AH698" s="15">
        <v>136.06977000000001</v>
      </c>
      <c r="AI698" s="15">
        <v>309.35055</v>
      </c>
      <c r="AJ698" s="15">
        <v>274.12254000000001</v>
      </c>
      <c r="AK698" s="15">
        <v>165.19578999999999</v>
      </c>
      <c r="AL698" s="15">
        <v>160.09962999999996</v>
      </c>
      <c r="AM698" s="15">
        <v>377.96752000000009</v>
      </c>
      <c r="AN698" s="15">
        <v>402.72006999999996</v>
      </c>
      <c r="AO698" s="15">
        <v>446.64487999999994</v>
      </c>
      <c r="AP698" s="15">
        <v>634.80610000000013</v>
      </c>
      <c r="AQ698" s="15">
        <v>297.89141000000012</v>
      </c>
      <c r="AR698" s="15">
        <v>809.35967000000028</v>
      </c>
      <c r="AS698" s="15">
        <v>231.82914</v>
      </c>
      <c r="AT698" s="15">
        <f t="shared" si="52"/>
        <v>4246.0570700000007</v>
      </c>
      <c r="AU698" s="15">
        <v>97.324041015624999</v>
      </c>
      <c r="AV698" s="15">
        <v>288.16199121093752</v>
      </c>
      <c r="AW698" s="15">
        <v>197.70510009765624</v>
      </c>
      <c r="AX698" s="15">
        <v>198.44485824203491</v>
      </c>
      <c r="AY698" s="15">
        <v>241.55588711404801</v>
      </c>
      <c r="AZ698" s="15">
        <v>307.13866796874998</v>
      </c>
      <c r="BA698" s="15">
        <v>434.01228515625002</v>
      </c>
      <c r="BB698" s="15">
        <v>106.42209893798828</v>
      </c>
      <c r="BC698" s="15">
        <v>61.94666101074219</v>
      </c>
      <c r="BD698" s="15">
        <v>83.736230468749994</v>
      </c>
      <c r="BE698" s="15">
        <v>964.098462890625</v>
      </c>
      <c r="BF698" s="15">
        <v>0</v>
      </c>
      <c r="BG698" s="15">
        <f t="shared" si="53"/>
        <v>2980.5462841134072</v>
      </c>
      <c r="BH698" t="str">
        <f t="shared" si="54"/>
        <v>RGEDIST</v>
      </c>
      <c r="BI698" t="str">
        <f>VLOOKUP(BH698,[2]Summary!$C$29:$C$56,1,0)</f>
        <v>RGEDist</v>
      </c>
      <c r="BJ698" s="16">
        <v>44531</v>
      </c>
    </row>
    <row r="699" spans="1:62" x14ac:dyDescent="0.25">
      <c r="A699" s="13" t="s">
        <v>1287</v>
      </c>
      <c r="B699" s="13"/>
      <c r="C699" t="s">
        <v>1288</v>
      </c>
      <c r="D699" t="s">
        <v>599</v>
      </c>
      <c r="E699" t="s">
        <v>19</v>
      </c>
      <c r="F699" s="13" t="s">
        <v>20</v>
      </c>
      <c r="G699" s="14"/>
      <c r="H699" s="15">
        <v>0</v>
      </c>
      <c r="I699" s="15">
        <v>0</v>
      </c>
      <c r="J699" s="15">
        <v>0</v>
      </c>
      <c r="K699" s="15">
        <v>0</v>
      </c>
      <c r="L699" s="15">
        <v>0</v>
      </c>
      <c r="M699" s="15">
        <v>0</v>
      </c>
      <c r="N699" s="15">
        <v>0</v>
      </c>
      <c r="O699" s="15">
        <v>0</v>
      </c>
      <c r="P699" s="15">
        <v>0</v>
      </c>
      <c r="Q699" s="15">
        <v>0</v>
      </c>
      <c r="R699" s="15">
        <v>0</v>
      </c>
      <c r="S699" s="15">
        <v>0</v>
      </c>
      <c r="T699" s="15">
        <f t="shared" si="50"/>
        <v>0</v>
      </c>
      <c r="U699" s="15">
        <v>0</v>
      </c>
      <c r="V699" s="15">
        <v>0</v>
      </c>
      <c r="W699" s="15">
        <v>0</v>
      </c>
      <c r="X699" s="15">
        <v>0</v>
      </c>
      <c r="Y699" s="15">
        <v>0</v>
      </c>
      <c r="Z699" s="15">
        <v>0</v>
      </c>
      <c r="AA699" s="15">
        <v>0</v>
      </c>
      <c r="AB699" s="15">
        <v>0</v>
      </c>
      <c r="AC699" s="15">
        <v>0</v>
      </c>
      <c r="AD699" s="15">
        <v>0</v>
      </c>
      <c r="AE699" s="15">
        <v>0</v>
      </c>
      <c r="AF699" s="15">
        <v>0</v>
      </c>
      <c r="AG699" s="15">
        <f t="shared" si="51"/>
        <v>0</v>
      </c>
      <c r="AH699" s="15">
        <v>0</v>
      </c>
      <c r="AI699" s="15">
        <v>0</v>
      </c>
      <c r="AJ699" s="15">
        <v>0</v>
      </c>
      <c r="AK699" s="15">
        <v>0</v>
      </c>
      <c r="AL699" s="15">
        <v>0</v>
      </c>
      <c r="AM699" s="15">
        <v>0</v>
      </c>
      <c r="AN699" s="15">
        <v>0</v>
      </c>
      <c r="AO699" s="15">
        <v>0</v>
      </c>
      <c r="AP699" s="15">
        <v>0</v>
      </c>
      <c r="AQ699" s="15">
        <v>0</v>
      </c>
      <c r="AR699" s="15">
        <v>0</v>
      </c>
      <c r="AS699" s="15">
        <v>0</v>
      </c>
      <c r="AT699" s="15">
        <f t="shared" si="52"/>
        <v>0</v>
      </c>
      <c r="AU699" s="15">
        <v>0</v>
      </c>
      <c r="AV699" s="15">
        <v>0</v>
      </c>
      <c r="AW699" s="15">
        <v>0</v>
      </c>
      <c r="AX699" s="15">
        <v>0</v>
      </c>
      <c r="AY699" s="15">
        <v>0</v>
      </c>
      <c r="AZ699" s="15">
        <v>0</v>
      </c>
      <c r="BA699" s="15">
        <v>0</v>
      </c>
      <c r="BB699" s="15">
        <v>0</v>
      </c>
      <c r="BC699" s="15">
        <v>0</v>
      </c>
      <c r="BD699" s="15">
        <v>0</v>
      </c>
      <c r="BE699" s="15">
        <v>0</v>
      </c>
      <c r="BF699" s="15">
        <v>0</v>
      </c>
      <c r="BG699" s="15">
        <f t="shared" si="53"/>
        <v>0</v>
      </c>
      <c r="BH699" t="str">
        <f t="shared" si="54"/>
        <v>NYSEGDIST</v>
      </c>
      <c r="BI699" t="str">
        <f>VLOOKUP(BH699,[2]Summary!$C$29:$C$56,1,0)</f>
        <v>NYSEGDist</v>
      </c>
      <c r="BJ699" s="16">
        <v>44562</v>
      </c>
    </row>
    <row r="700" spans="1:62" x14ac:dyDescent="0.25">
      <c r="A700" s="13" t="s">
        <v>1289</v>
      </c>
      <c r="B700" s="13" t="s">
        <v>1290</v>
      </c>
      <c r="C700" t="s">
        <v>1291</v>
      </c>
      <c r="D700" t="s">
        <v>596</v>
      </c>
      <c r="E700" t="s">
        <v>475</v>
      </c>
      <c r="F700" s="13" t="s">
        <v>426</v>
      </c>
      <c r="G700" s="14"/>
      <c r="H700" s="15">
        <v>0</v>
      </c>
      <c r="I700" s="15">
        <v>0</v>
      </c>
      <c r="J700" s="15">
        <v>0</v>
      </c>
      <c r="K700" s="15">
        <v>0</v>
      </c>
      <c r="L700" s="15">
        <v>0</v>
      </c>
      <c r="M700" s="15">
        <v>0</v>
      </c>
      <c r="N700" s="15">
        <v>0</v>
      </c>
      <c r="O700" s="15">
        <v>5.8513499999999992</v>
      </c>
      <c r="P700" s="15">
        <v>3.6359999999999996E-2</v>
      </c>
      <c r="Q700" s="15">
        <v>3.7240000000000002E-2</v>
      </c>
      <c r="R700" s="15">
        <v>3.603E-2</v>
      </c>
      <c r="S700" s="15">
        <v>-6.2700000000000006E-2</v>
      </c>
      <c r="T700" s="15">
        <f t="shared" si="50"/>
        <v>5.8982799999999989</v>
      </c>
      <c r="U700" s="15">
        <v>2.0722600000000004</v>
      </c>
      <c r="V700" s="15">
        <v>0.44011999999999996</v>
      </c>
      <c r="W700" s="15">
        <v>5.457E-2</v>
      </c>
      <c r="X700" s="15">
        <v>2.6034800000000007</v>
      </c>
      <c r="Y700" s="15">
        <v>2.11103</v>
      </c>
      <c r="Z700" s="15">
        <v>8.0530000000000004E-2</v>
      </c>
      <c r="AA700" s="15">
        <v>0.47870999999999997</v>
      </c>
      <c r="AB700" s="15">
        <v>8.5760000000000003E-2</v>
      </c>
      <c r="AC700" s="15">
        <v>16.712859999999999</v>
      </c>
      <c r="AD700" s="15">
        <v>9.9054199999999977</v>
      </c>
      <c r="AE700" s="15">
        <v>-7.3787299999999991</v>
      </c>
      <c r="AF700" s="15">
        <v>-7.6179999999999998E-2</v>
      </c>
      <c r="AG700" s="15">
        <f t="shared" si="51"/>
        <v>27.089829999999999</v>
      </c>
      <c r="AH700" s="15">
        <v>0.21265000000000001</v>
      </c>
      <c r="AI700" s="15">
        <v>0.19892999999999997</v>
      </c>
      <c r="AJ700" s="15">
        <v>0.19947999999999999</v>
      </c>
      <c r="AK700" s="15">
        <v>0.20145999999999997</v>
      </c>
      <c r="AL700" s="15">
        <v>0.15456999999999999</v>
      </c>
      <c r="AM700" s="15">
        <v>3.2682599999999997</v>
      </c>
      <c r="AN700" s="15">
        <v>0.36247000000000001</v>
      </c>
      <c r="AO700" s="15">
        <v>106.62054000000001</v>
      </c>
      <c r="AP700" s="15">
        <v>80.450400000000002</v>
      </c>
      <c r="AQ700" s="15">
        <v>126.78451000000003</v>
      </c>
      <c r="AR700" s="15">
        <v>0.16207000000000002</v>
      </c>
      <c r="AS700" s="15">
        <v>3.1476999999999995</v>
      </c>
      <c r="AT700" s="15">
        <f t="shared" si="52"/>
        <v>321.76304000000005</v>
      </c>
      <c r="AU700" s="15">
        <v>0</v>
      </c>
      <c r="AV700" s="15">
        <v>0</v>
      </c>
      <c r="AW700" s="15">
        <v>0</v>
      </c>
      <c r="AX700" s="15">
        <v>14.110529655456544</v>
      </c>
      <c r="AY700" s="15">
        <v>-1.5999999642372131E-4</v>
      </c>
      <c r="AZ700" s="15">
        <v>17.962579848632217</v>
      </c>
      <c r="BA700" s="15">
        <v>0</v>
      </c>
      <c r="BB700" s="15">
        <v>0</v>
      </c>
      <c r="BC700" s="15">
        <v>-0.30633999979496002</v>
      </c>
      <c r="BD700" s="15">
        <v>0</v>
      </c>
      <c r="BE700" s="15">
        <v>0</v>
      </c>
      <c r="BF700" s="15">
        <v>0</v>
      </c>
      <c r="BG700" s="15">
        <f t="shared" si="53"/>
        <v>31.766609504297374</v>
      </c>
      <c r="BH700" t="str">
        <f t="shared" si="54"/>
        <v>RGEGas</v>
      </c>
      <c r="BI700" t="str">
        <f>VLOOKUP(BH700,[2]Summary!$C$29:$C$56,1,0)</f>
        <v>RGEGas</v>
      </c>
      <c r="BJ700" s="16">
        <v>44470</v>
      </c>
    </row>
    <row r="701" spans="1:62" x14ac:dyDescent="0.25">
      <c r="A701" s="13" t="s">
        <v>1292</v>
      </c>
      <c r="B701" s="13" t="s">
        <v>1186</v>
      </c>
      <c r="C701" t="s">
        <v>1187</v>
      </c>
      <c r="D701" t="s">
        <v>595</v>
      </c>
      <c r="E701" t="s">
        <v>19</v>
      </c>
      <c r="F701" s="13" t="s">
        <v>20</v>
      </c>
      <c r="G701" s="14"/>
      <c r="H701" s="15">
        <v>0</v>
      </c>
      <c r="I701" s="15">
        <v>0</v>
      </c>
      <c r="J701" s="15">
        <v>6.2730000000000008E-2</v>
      </c>
      <c r="K701" s="15">
        <v>8.6427300000000002</v>
      </c>
      <c r="L701" s="15">
        <v>10.961870000000001</v>
      </c>
      <c r="M701" s="15">
        <v>787.28653000000008</v>
      </c>
      <c r="N701" s="15">
        <v>6.3607899999999997</v>
      </c>
      <c r="O701" s="15">
        <v>-27.430960000000002</v>
      </c>
      <c r="P701" s="15">
        <v>6.3541800000000004</v>
      </c>
      <c r="Q701" s="15">
        <v>28.420739999999999</v>
      </c>
      <c r="R701" s="15">
        <v>14.169929999999999</v>
      </c>
      <c r="S701" s="15">
        <v>263.91810999999996</v>
      </c>
      <c r="T701" s="15">
        <f t="shared" si="50"/>
        <v>1098.74665</v>
      </c>
      <c r="U701" s="15">
        <v>25.625319999999999</v>
      </c>
      <c r="V701" s="15">
        <v>6.3181100000000008</v>
      </c>
      <c r="W701" s="15">
        <v>6.8803799999999997</v>
      </c>
      <c r="X701" s="15">
        <v>120.42937999999999</v>
      </c>
      <c r="Y701" s="15">
        <v>179.56885999999997</v>
      </c>
      <c r="Z701" s="15">
        <v>111.64239000000001</v>
      </c>
      <c r="AA701" s="15">
        <v>127.96249</v>
      </c>
      <c r="AB701" s="15">
        <v>261.22426000000002</v>
      </c>
      <c r="AC701" s="15">
        <v>298.10090000000002</v>
      </c>
      <c r="AD701" s="15">
        <v>312.39380999999997</v>
      </c>
      <c r="AE701" s="15">
        <v>407.00653999999997</v>
      </c>
      <c r="AF701" s="15">
        <v>355.74494000000004</v>
      </c>
      <c r="AG701" s="15">
        <f t="shared" si="51"/>
        <v>2212.8973799999999</v>
      </c>
      <c r="AH701" s="15">
        <v>250.46247999999994</v>
      </c>
      <c r="AI701" s="15">
        <v>559.40062</v>
      </c>
      <c r="AJ701" s="15">
        <v>1341.2545199999997</v>
      </c>
      <c r="AK701" s="15">
        <v>405.41620999999998</v>
      </c>
      <c r="AL701" s="15">
        <v>929.11054999999988</v>
      </c>
      <c r="AM701" s="15">
        <v>217.46668</v>
      </c>
      <c r="AN701" s="15">
        <v>121.69888000000002</v>
      </c>
      <c r="AO701" s="15">
        <v>248.25421999999998</v>
      </c>
      <c r="AP701" s="15">
        <v>10.906280000000006</v>
      </c>
      <c r="AQ701" s="15">
        <v>-1109.1147299999998</v>
      </c>
      <c r="AR701" s="15">
        <v>-5.3758099999999995</v>
      </c>
      <c r="AS701" s="15">
        <v>8.7399699999999996</v>
      </c>
      <c r="AT701" s="15">
        <f t="shared" si="52"/>
        <v>2978.2198699999994</v>
      </c>
      <c r="AU701" s="15">
        <v>0</v>
      </c>
      <c r="AV701" s="15">
        <v>-1.0228600101470948</v>
      </c>
      <c r="AW701" s="15">
        <v>-9.9999997764825818E-6</v>
      </c>
      <c r="AX701" s="15">
        <v>-6.1420002212747932E-2</v>
      </c>
      <c r="AY701" s="15">
        <v>0</v>
      </c>
      <c r="AZ701" s="15">
        <v>-6.2399997524917126E-3</v>
      </c>
      <c r="BA701" s="15">
        <v>0</v>
      </c>
      <c r="BB701" s="15">
        <v>0</v>
      </c>
      <c r="BC701" s="15">
        <v>4.3819998551160096E-2</v>
      </c>
      <c r="BD701" s="15">
        <v>0</v>
      </c>
      <c r="BE701" s="15">
        <v>0</v>
      </c>
      <c r="BF701" s="15">
        <v>0</v>
      </c>
      <c r="BG701" s="15">
        <f t="shared" si="53"/>
        <v>-1.0467100135609511</v>
      </c>
      <c r="BH701" t="str">
        <f t="shared" si="54"/>
        <v>CMPDIST</v>
      </c>
      <c r="BI701" t="str">
        <f>VLOOKUP(BH701,[2]Summary!$C$29:$C$56,1,0)</f>
        <v>CMPDist</v>
      </c>
      <c r="BJ701" s="16">
        <v>44470</v>
      </c>
    </row>
    <row r="702" spans="1:62" x14ac:dyDescent="0.25">
      <c r="A702" s="13" t="s">
        <v>1293</v>
      </c>
      <c r="B702" s="13" t="s">
        <v>1294</v>
      </c>
      <c r="C702" t="s">
        <v>1295</v>
      </c>
      <c r="D702" t="s">
        <v>595</v>
      </c>
      <c r="E702" t="s">
        <v>35</v>
      </c>
      <c r="F702" s="13" t="s">
        <v>20</v>
      </c>
      <c r="G702" s="14"/>
      <c r="H702" s="15">
        <v>970.8054800000001</v>
      </c>
      <c r="I702" s="15">
        <v>5395.7283699999998</v>
      </c>
      <c r="J702" s="15">
        <v>2227.1750799999991</v>
      </c>
      <c r="K702" s="15">
        <v>4630.1263200000012</v>
      </c>
      <c r="L702" s="15">
        <v>1418.1825999999996</v>
      </c>
      <c r="M702" s="15">
        <v>615.25987999999995</v>
      </c>
      <c r="N702" s="15">
        <v>6424.0174800000004</v>
      </c>
      <c r="O702" s="15">
        <v>1692.2375299999999</v>
      </c>
      <c r="P702" s="15">
        <v>797.17731000000015</v>
      </c>
      <c r="Q702" s="15">
        <v>4463.8504200000007</v>
      </c>
      <c r="R702" s="15">
        <v>567.09371999999996</v>
      </c>
      <c r="S702" s="15">
        <v>543.82969000000139</v>
      </c>
      <c r="T702" s="15">
        <f t="shared" si="50"/>
        <v>29745.48388</v>
      </c>
      <c r="U702" s="15">
        <v>38.761100000000006</v>
      </c>
      <c r="V702" s="15">
        <v>320.28538000000003</v>
      </c>
      <c r="W702" s="15">
        <v>61.870130000000003</v>
      </c>
      <c r="X702" s="15">
        <v>42.908229999999996</v>
      </c>
      <c r="Y702" s="15">
        <v>95.202059999999989</v>
      </c>
      <c r="Z702" s="15">
        <v>64.970129999999997</v>
      </c>
      <c r="AA702" s="15">
        <v>76.763279999999995</v>
      </c>
      <c r="AB702" s="15">
        <v>1.5715199999999991</v>
      </c>
      <c r="AC702" s="15">
        <v>791.08269999999993</v>
      </c>
      <c r="AD702" s="15">
        <v>191.67383999999996</v>
      </c>
      <c r="AE702" s="15">
        <v>4.7785099999999971</v>
      </c>
      <c r="AF702" s="15">
        <v>-69.889789999999991</v>
      </c>
      <c r="AG702" s="15">
        <f t="shared" si="51"/>
        <v>1619.9770900000001</v>
      </c>
      <c r="AH702" s="15">
        <v>-14.462399999999999</v>
      </c>
      <c r="AI702" s="15">
        <v>-13.529640000000001</v>
      </c>
      <c r="AJ702" s="15">
        <v>3.02827</v>
      </c>
      <c r="AK702" s="15">
        <v>0.19430999999999998</v>
      </c>
      <c r="AL702" s="15">
        <v>0</v>
      </c>
      <c r="AM702" s="15">
        <v>0</v>
      </c>
      <c r="AN702" s="15">
        <v>-3.5999999999999999E-3</v>
      </c>
      <c r="AO702" s="15">
        <v>0</v>
      </c>
      <c r="AP702" s="15">
        <v>1.2160000000000001E-2</v>
      </c>
      <c r="AQ702" s="15">
        <v>-1.721E-2</v>
      </c>
      <c r="AR702" s="15">
        <v>-1.1999999999999999E-4</v>
      </c>
      <c r="AS702" s="15">
        <v>-2.2741599999999997</v>
      </c>
      <c r="AT702" s="15">
        <f t="shared" si="52"/>
        <v>-27.052389999999992</v>
      </c>
      <c r="AU702" s="15">
        <v>0</v>
      </c>
      <c r="AV702" s="15">
        <v>0</v>
      </c>
      <c r="AW702" s="15">
        <v>0</v>
      </c>
      <c r="AX702" s="15">
        <v>0</v>
      </c>
      <c r="AY702" s="15">
        <v>0</v>
      </c>
      <c r="AZ702" s="15">
        <v>0</v>
      </c>
      <c r="BA702" s="15">
        <v>0</v>
      </c>
      <c r="BB702" s="15">
        <v>0</v>
      </c>
      <c r="BC702" s="15">
        <v>0</v>
      </c>
      <c r="BD702" s="15">
        <v>0</v>
      </c>
      <c r="BE702" s="15">
        <v>0</v>
      </c>
      <c r="BF702" s="15">
        <v>0</v>
      </c>
      <c r="BG702" s="15">
        <f t="shared" si="53"/>
        <v>0</v>
      </c>
      <c r="BH702" t="str">
        <f t="shared" si="54"/>
        <v>CMPTRANS</v>
      </c>
      <c r="BI702" t="str">
        <f>VLOOKUP(BH702,[2]Summary!$C$29:$C$56,1,0)</f>
        <v>CMPTrans</v>
      </c>
      <c r="BJ702" s="16">
        <v>44197</v>
      </c>
    </row>
    <row r="703" spans="1:62" x14ac:dyDescent="0.25">
      <c r="A703" s="13" t="s">
        <v>1296</v>
      </c>
      <c r="B703" s="13" t="s">
        <v>1297</v>
      </c>
      <c r="C703" t="s">
        <v>1298</v>
      </c>
      <c r="D703" t="s">
        <v>596</v>
      </c>
      <c r="E703" t="s">
        <v>19</v>
      </c>
      <c r="F703" s="13" t="s">
        <v>20</v>
      </c>
      <c r="G703" s="14"/>
      <c r="H703" s="15">
        <v>18.251359999999998</v>
      </c>
      <c r="I703" s="15">
        <v>55.837400000000009</v>
      </c>
      <c r="J703" s="15">
        <v>47.084470000000003</v>
      </c>
      <c r="K703" s="15">
        <v>32.256450000000001</v>
      </c>
      <c r="L703" s="15">
        <v>35.242909999999995</v>
      </c>
      <c r="M703" s="15">
        <v>43.597389999999997</v>
      </c>
      <c r="N703" s="15">
        <v>23.873340000000002</v>
      </c>
      <c r="O703" s="15">
        <v>22.478000000000005</v>
      </c>
      <c r="P703" s="15">
        <v>29.823510000000002</v>
      </c>
      <c r="Q703" s="15">
        <v>25.119189999999996</v>
      </c>
      <c r="R703" s="15">
        <v>21.035070000000005</v>
      </c>
      <c r="S703" s="15">
        <v>21.439809999999998</v>
      </c>
      <c r="T703" s="15">
        <f t="shared" si="50"/>
        <v>376.03890000000007</v>
      </c>
      <c r="U703" s="15">
        <v>24.329359999999998</v>
      </c>
      <c r="V703" s="15">
        <v>21.974910000000001</v>
      </c>
      <c r="W703" s="15">
        <v>39.041089999999997</v>
      </c>
      <c r="X703" s="15">
        <v>57.252090000000003</v>
      </c>
      <c r="Y703" s="15">
        <v>24.893519999999999</v>
      </c>
      <c r="Z703" s="15">
        <v>31.625960000000006</v>
      </c>
      <c r="AA703" s="15">
        <v>34.86589</v>
      </c>
      <c r="AB703" s="15">
        <v>26.829519999999999</v>
      </c>
      <c r="AC703" s="15">
        <v>24.04609</v>
      </c>
      <c r="AD703" s="15">
        <v>25.016529999999999</v>
      </c>
      <c r="AE703" s="15">
        <v>24.20956</v>
      </c>
      <c r="AF703" s="15">
        <v>16.951340000000005</v>
      </c>
      <c r="AG703" s="15">
        <f t="shared" si="51"/>
        <v>351.03586000000001</v>
      </c>
      <c r="AH703" s="15">
        <v>26.851410000000005</v>
      </c>
      <c r="AI703" s="15">
        <v>27.006690000000006</v>
      </c>
      <c r="AJ703" s="15">
        <v>37.071589999999993</v>
      </c>
      <c r="AK703" s="15">
        <v>16.980009999999989</v>
      </c>
      <c r="AL703" s="15">
        <v>21.261170000000007</v>
      </c>
      <c r="AM703" s="15">
        <v>30.835850000000001</v>
      </c>
      <c r="AN703" s="15">
        <v>44.134599999999999</v>
      </c>
      <c r="AO703" s="15">
        <v>28.555780000000002</v>
      </c>
      <c r="AP703" s="15">
        <v>42.258109999999995</v>
      </c>
      <c r="AQ703" s="15">
        <v>242.98750999999999</v>
      </c>
      <c r="AR703" s="15">
        <v>95.61018999999996</v>
      </c>
      <c r="AS703" s="15">
        <v>86826.230559999953</v>
      </c>
      <c r="AT703" s="15">
        <f t="shared" si="52"/>
        <v>87439.783469999951</v>
      </c>
      <c r="AU703" s="15">
        <v>91.261032226562506</v>
      </c>
      <c r="AV703" s="15">
        <v>30.427010009765624</v>
      </c>
      <c r="AW703" s="15">
        <v>4.0317598266601564</v>
      </c>
      <c r="AX703" s="15">
        <v>11.553420642852783</v>
      </c>
      <c r="AY703" s="15">
        <v>16.314780487060546</v>
      </c>
      <c r="AZ703" s="15">
        <v>-1.6818902587890625</v>
      </c>
      <c r="BA703" s="15">
        <v>32.796659454345701</v>
      </c>
      <c r="BB703" s="15">
        <v>-1.3432999000549317</v>
      </c>
      <c r="BC703" s="15">
        <v>12.322980133056641</v>
      </c>
      <c r="BD703" s="15">
        <v>226.33127587890624</v>
      </c>
      <c r="BE703" s="15">
        <v>469.91822460937499</v>
      </c>
      <c r="BF703" s="15">
        <v>361.57012402343747</v>
      </c>
      <c r="BG703" s="15">
        <f t="shared" si="53"/>
        <v>1253.5020771331788</v>
      </c>
      <c r="BH703" t="str">
        <f t="shared" si="54"/>
        <v>RGEDIST</v>
      </c>
      <c r="BI703" t="str">
        <f>VLOOKUP(BH703,[2]Summary!$C$29:$C$56,1,0)</f>
        <v>RGEDist</v>
      </c>
      <c r="BJ703" s="16">
        <v>44562</v>
      </c>
    </row>
    <row r="704" spans="1:62" x14ac:dyDescent="0.25">
      <c r="A704" s="13" t="s">
        <v>1299</v>
      </c>
      <c r="B704" s="13" t="s">
        <v>1300</v>
      </c>
      <c r="C704" t="s">
        <v>1301</v>
      </c>
      <c r="D704" t="s">
        <v>595</v>
      </c>
      <c r="E704" t="s">
        <v>35</v>
      </c>
      <c r="F704" s="13" t="s">
        <v>20</v>
      </c>
      <c r="G704" s="14"/>
      <c r="H704" s="15">
        <v>0</v>
      </c>
      <c r="I704" s="15">
        <v>0</v>
      </c>
      <c r="J704" s="15">
        <v>0</v>
      </c>
      <c r="K704" s="15">
        <v>0</v>
      </c>
      <c r="L704" s="15">
        <v>0</v>
      </c>
      <c r="M704" s="15">
        <v>0</v>
      </c>
      <c r="N704" s="15">
        <v>0</v>
      </c>
      <c r="O704" s="15">
        <v>0</v>
      </c>
      <c r="P704" s="15">
        <v>2.4283599999999996</v>
      </c>
      <c r="Q704" s="15">
        <v>7.2403300000000002</v>
      </c>
      <c r="R704" s="15">
        <v>2.4135699999999991</v>
      </c>
      <c r="S704" s="15">
        <v>283.66314999999997</v>
      </c>
      <c r="T704" s="15">
        <f t="shared" si="50"/>
        <v>295.74540999999999</v>
      </c>
      <c r="U704" s="15">
        <v>60.083239999999996</v>
      </c>
      <c r="V704" s="15">
        <v>102.51104000000001</v>
      </c>
      <c r="W704" s="15">
        <v>93.351289999999992</v>
      </c>
      <c r="X704" s="15">
        <v>235.92443000000003</v>
      </c>
      <c r="Y704" s="15">
        <v>154.23003000000003</v>
      </c>
      <c r="Z704" s="15">
        <v>173.87044999999998</v>
      </c>
      <c r="AA704" s="15">
        <v>71.61927</v>
      </c>
      <c r="AB704" s="15">
        <v>161.59514999999996</v>
      </c>
      <c r="AC704" s="15">
        <v>196.44783999999996</v>
      </c>
      <c r="AD704" s="15">
        <v>509.4354699999999</v>
      </c>
      <c r="AE704" s="15">
        <v>412.28428000000008</v>
      </c>
      <c r="AF704" s="15">
        <v>66.936910000000012</v>
      </c>
      <c r="AG704" s="15">
        <f t="shared" si="51"/>
        <v>2238.2894000000001</v>
      </c>
      <c r="AH704" s="15">
        <v>63.170510000000036</v>
      </c>
      <c r="AI704" s="15">
        <v>212.88338999999993</v>
      </c>
      <c r="AJ704" s="15">
        <v>281.41194999999976</v>
      </c>
      <c r="AK704" s="15">
        <v>150.89746999999997</v>
      </c>
      <c r="AL704" s="15">
        <v>151.22256000000002</v>
      </c>
      <c r="AM704" s="15">
        <v>33.271700000000003</v>
      </c>
      <c r="AN704" s="15">
        <v>69.40176000000001</v>
      </c>
      <c r="AO704" s="15">
        <v>90.671120000000016</v>
      </c>
      <c r="AP704" s="15">
        <v>177.88553000000007</v>
      </c>
      <c r="AQ704" s="15">
        <v>126.40518</v>
      </c>
      <c r="AR704" s="15">
        <v>65.265770000000003</v>
      </c>
      <c r="AS704" s="15">
        <v>25.507829999999998</v>
      </c>
      <c r="AT704" s="15">
        <f t="shared" si="52"/>
        <v>1447.9947699999998</v>
      </c>
      <c r="AU704" s="15">
        <v>10.563140312194824</v>
      </c>
      <c r="AV704" s="15">
        <v>9.5555003356933597</v>
      </c>
      <c r="AW704" s="15">
        <v>76.083060852050778</v>
      </c>
      <c r="AX704" s="15">
        <v>1.6708204345703126</v>
      </c>
      <c r="AY704" s="15">
        <v>-2.9728999023437499</v>
      </c>
      <c r="AZ704" s="15">
        <v>69.85352984142304</v>
      </c>
      <c r="BA704" s="15">
        <v>2.8059399490356447</v>
      </c>
      <c r="BB704" s="15">
        <v>1.7210500106811524</v>
      </c>
      <c r="BC704" s="15">
        <v>-9.4247698059082037</v>
      </c>
      <c r="BD704" s="15">
        <v>0</v>
      </c>
      <c r="BE704" s="15">
        <v>0</v>
      </c>
      <c r="BF704" s="15">
        <v>0</v>
      </c>
      <c r="BG704" s="15">
        <f t="shared" si="53"/>
        <v>159.85537202739715</v>
      </c>
      <c r="BH704" t="str">
        <f t="shared" si="54"/>
        <v>CMPTRANS</v>
      </c>
      <c r="BI704" t="str">
        <f>VLOOKUP(BH704,[2]Summary!$C$29:$C$56,1,0)</f>
        <v>CMPTrans</v>
      </c>
      <c r="BJ704" s="16">
        <v>44470</v>
      </c>
    </row>
    <row r="705" spans="1:62" x14ac:dyDescent="0.25">
      <c r="A705" s="13" t="s">
        <v>1302</v>
      </c>
      <c r="B705" s="13" t="s">
        <v>1303</v>
      </c>
      <c r="C705" t="s">
        <v>1304</v>
      </c>
      <c r="D705" t="s">
        <v>595</v>
      </c>
      <c r="E705" t="s">
        <v>19</v>
      </c>
      <c r="F705" s="13" t="s">
        <v>22</v>
      </c>
      <c r="G705" s="14"/>
      <c r="H705" s="15">
        <v>509.34397999999936</v>
      </c>
      <c r="I705" s="15">
        <v>335.79584999999963</v>
      </c>
      <c r="J705" s="15">
        <v>836.34970000000021</v>
      </c>
      <c r="K705" s="15">
        <v>494.69065000000001</v>
      </c>
      <c r="L705" s="15">
        <v>513.31172000000015</v>
      </c>
      <c r="M705" s="15">
        <v>570.46419999999966</v>
      </c>
      <c r="N705" s="15">
        <v>727.78012000000069</v>
      </c>
      <c r="O705" s="15">
        <v>596.77966000000004</v>
      </c>
      <c r="P705" s="15">
        <v>15.656689999999545</v>
      </c>
      <c r="Q705" s="15">
        <v>227.1249599999999</v>
      </c>
      <c r="R705" s="15">
        <v>384.93723999999946</v>
      </c>
      <c r="S705" s="15">
        <v>230.35672999999969</v>
      </c>
      <c r="T705" s="15">
        <f t="shared" si="50"/>
        <v>5442.5914999999986</v>
      </c>
      <c r="U705" s="15">
        <v>856.42818</v>
      </c>
      <c r="V705" s="15">
        <v>679.04075999999918</v>
      </c>
      <c r="W705" s="15">
        <v>319.87441000000018</v>
      </c>
      <c r="X705" s="15">
        <v>842.88880999999981</v>
      </c>
      <c r="Y705" s="15">
        <v>423.73811000000097</v>
      </c>
      <c r="Z705" s="15">
        <v>454.96086999999983</v>
      </c>
      <c r="AA705" s="15">
        <v>1022.31165</v>
      </c>
      <c r="AB705" s="15">
        <v>484.77027999999922</v>
      </c>
      <c r="AC705" s="15">
        <v>1299.75497</v>
      </c>
      <c r="AD705" s="15">
        <v>904.15188999999884</v>
      </c>
      <c r="AE705" s="15">
        <v>758.85858999999937</v>
      </c>
      <c r="AF705" s="15">
        <v>89.27205000000005</v>
      </c>
      <c r="AG705" s="15">
        <f t="shared" si="51"/>
        <v>8136.0505699999985</v>
      </c>
      <c r="AH705" s="15">
        <v>747.48847999999987</v>
      </c>
      <c r="AI705" s="15">
        <v>662.2718900000001</v>
      </c>
      <c r="AJ705" s="15">
        <v>602.92795000000103</v>
      </c>
      <c r="AK705" s="15">
        <v>819.95123999999942</v>
      </c>
      <c r="AL705" s="15">
        <v>761.10767999999962</v>
      </c>
      <c r="AM705" s="15">
        <v>721.27085000000011</v>
      </c>
      <c r="AN705" s="15">
        <v>786.78679999999986</v>
      </c>
      <c r="AO705" s="15">
        <v>696.25028999999995</v>
      </c>
      <c r="AP705" s="15">
        <v>833.57541999999933</v>
      </c>
      <c r="AQ705" s="15">
        <v>814.30547000000035</v>
      </c>
      <c r="AR705" s="15">
        <v>909.59242000000029</v>
      </c>
      <c r="AS705" s="15">
        <v>364.5068000000004</v>
      </c>
      <c r="AT705" s="15">
        <f t="shared" si="52"/>
        <v>8720.0352900000016</v>
      </c>
      <c r="AU705" s="15">
        <v>1012.0669765625</v>
      </c>
      <c r="AV705" s="15">
        <v>697.99362890625002</v>
      </c>
      <c r="AW705" s="15">
        <v>587.66016015624996</v>
      </c>
      <c r="AX705" s="15">
        <v>629.50845507812505</v>
      </c>
      <c r="AY705" s="15">
        <v>912.26713183593745</v>
      </c>
      <c r="AZ705" s="15">
        <v>1108.7673974609374</v>
      </c>
      <c r="BA705" s="15">
        <v>851.68514746093751</v>
      </c>
      <c r="BB705" s="15">
        <v>1509.544505859375</v>
      </c>
      <c r="BC705" s="15">
        <v>546.16702929687494</v>
      </c>
      <c r="BD705" s="15">
        <v>708.79455312500011</v>
      </c>
      <c r="BE705" s="15">
        <v>708.79455312500011</v>
      </c>
      <c r="BF705" s="15">
        <v>708.79455312500011</v>
      </c>
      <c r="BG705" s="15">
        <f t="shared" si="53"/>
        <v>9982.0440919921894</v>
      </c>
      <c r="BH705" t="str">
        <f t="shared" si="54"/>
        <v>CMPDIST</v>
      </c>
      <c r="BI705" t="str">
        <f>VLOOKUP(BH705,[2]Summary!$C$29:$C$56,1,0)</f>
        <v>CMPDist</v>
      </c>
      <c r="BJ705" s="16">
        <v>44562</v>
      </c>
    </row>
    <row r="706" spans="1:62" x14ac:dyDescent="0.25">
      <c r="A706" s="13" t="s">
        <v>1305</v>
      </c>
      <c r="B706" s="13" t="s">
        <v>1306</v>
      </c>
      <c r="C706" t="s">
        <v>1307</v>
      </c>
      <c r="D706" t="s">
        <v>595</v>
      </c>
      <c r="E706" t="s">
        <v>301</v>
      </c>
      <c r="F706" s="13" t="s">
        <v>166</v>
      </c>
      <c r="G706" s="14"/>
      <c r="H706" s="15">
        <v>0</v>
      </c>
      <c r="I706" s="15">
        <v>0</v>
      </c>
      <c r="J706" s="15">
        <v>0</v>
      </c>
      <c r="K706" s="15">
        <v>0</v>
      </c>
      <c r="L706" s="15">
        <v>0</v>
      </c>
      <c r="M706" s="15">
        <v>0</v>
      </c>
      <c r="N706" s="15">
        <v>0</v>
      </c>
      <c r="O706" s="15">
        <v>0</v>
      </c>
      <c r="P706" s="15">
        <v>0</v>
      </c>
      <c r="Q706" s="15">
        <v>0</v>
      </c>
      <c r="R706" s="15">
        <v>0</v>
      </c>
      <c r="S706" s="15">
        <v>0</v>
      </c>
      <c r="T706" s="15">
        <f t="shared" si="50"/>
        <v>0</v>
      </c>
      <c r="U706" s="15">
        <v>0</v>
      </c>
      <c r="V706" s="15">
        <v>0</v>
      </c>
      <c r="W706" s="15">
        <v>0</v>
      </c>
      <c r="X706" s="15">
        <v>0</v>
      </c>
      <c r="Y706" s="15">
        <v>0</v>
      </c>
      <c r="Z706" s="15">
        <v>0</v>
      </c>
      <c r="AA706" s="15">
        <v>0</v>
      </c>
      <c r="AB706" s="15">
        <v>0</v>
      </c>
      <c r="AC706" s="15">
        <v>0</v>
      </c>
      <c r="AD706" s="15">
        <v>0</v>
      </c>
      <c r="AE706" s="15">
        <v>0</v>
      </c>
      <c r="AF706" s="15">
        <v>510.45405999999997</v>
      </c>
      <c r="AG706" s="15">
        <f t="shared" si="51"/>
        <v>510.45405999999997</v>
      </c>
      <c r="AH706" s="15">
        <v>17.043190000000003</v>
      </c>
      <c r="AI706" s="15">
        <v>26.982230000000005</v>
      </c>
      <c r="AJ706" s="15">
        <v>56.213090000000001</v>
      </c>
      <c r="AK706" s="15">
        <v>36.711760000000005</v>
      </c>
      <c r="AL706" s="15">
        <v>20.277249999999999</v>
      </c>
      <c r="AM706" s="15">
        <v>75.204580000000007</v>
      </c>
      <c r="AN706" s="15">
        <v>28.879080000000002</v>
      </c>
      <c r="AO706" s="15">
        <v>34.607570000000003</v>
      </c>
      <c r="AP706" s="15">
        <v>55.096400000000003</v>
      </c>
      <c r="AQ706" s="15">
        <v>-250.45826</v>
      </c>
      <c r="AR706" s="15">
        <v>4.5225100000000005</v>
      </c>
      <c r="AS706" s="15">
        <v>328.43249999999995</v>
      </c>
      <c r="AT706" s="15">
        <f t="shared" si="52"/>
        <v>433.51190000000003</v>
      </c>
      <c r="AU706" s="15">
        <v>5.4861198730468752</v>
      </c>
      <c r="AV706" s="15">
        <v>4.9891799316406251</v>
      </c>
      <c r="AW706" s="15">
        <v>7.7030300292968752</v>
      </c>
      <c r="AX706" s="15">
        <v>6.4285002441406247</v>
      </c>
      <c r="AY706" s="15">
        <v>6.5281799316406248</v>
      </c>
      <c r="AZ706" s="15">
        <v>5.3731501464843747</v>
      </c>
      <c r="BA706" s="15">
        <v>5.5456101074218749</v>
      </c>
      <c r="BB706" s="15">
        <v>5.5477697753906252</v>
      </c>
      <c r="BC706" s="15">
        <v>2.1987900390625001</v>
      </c>
      <c r="BD706" s="15">
        <v>5.5380000000000003</v>
      </c>
      <c r="BE706" s="15">
        <v>5.5380000000000003</v>
      </c>
      <c r="BF706" s="15">
        <v>5.6970000000000001</v>
      </c>
      <c r="BG706" s="15">
        <f t="shared" si="53"/>
        <v>66.573330078124997</v>
      </c>
      <c r="BH706" t="str">
        <f t="shared" si="54"/>
        <v>CMPCommon</v>
      </c>
      <c r="BI706" t="str">
        <f>VLOOKUP(BH706,[2]Summary!$C$29:$C$56,1,0)</f>
        <v>CMPCommon</v>
      </c>
      <c r="BJ706" s="16">
        <v>44562</v>
      </c>
    </row>
    <row r="707" spans="1:62" x14ac:dyDescent="0.25">
      <c r="A707" s="13" t="s">
        <v>1308</v>
      </c>
      <c r="B707" s="13" t="s">
        <v>1101</v>
      </c>
      <c r="C707" t="s">
        <v>1309</v>
      </c>
      <c r="D707" t="s">
        <v>595</v>
      </c>
      <c r="E707" t="s">
        <v>301</v>
      </c>
      <c r="F707" s="13" t="s">
        <v>33</v>
      </c>
      <c r="G707" s="14"/>
      <c r="H707" s="15">
        <v>0</v>
      </c>
      <c r="I707" s="15">
        <v>0</v>
      </c>
      <c r="J707" s="15">
        <v>0</v>
      </c>
      <c r="K707" s="15">
        <v>0</v>
      </c>
      <c r="L707" s="15">
        <v>0</v>
      </c>
      <c r="M707" s="15">
        <v>0</v>
      </c>
      <c r="N707" s="15">
        <v>0</v>
      </c>
      <c r="O707" s="15">
        <v>0</v>
      </c>
      <c r="P707" s="15">
        <v>0</v>
      </c>
      <c r="Q707" s="15">
        <v>0</v>
      </c>
      <c r="R707" s="15">
        <v>0</v>
      </c>
      <c r="S707" s="15">
        <v>27.309540000000002</v>
      </c>
      <c r="T707" s="15">
        <f t="shared" ref="T707:T770" si="55">SUM(H707:S707)</f>
        <v>27.309540000000002</v>
      </c>
      <c r="U707" s="15">
        <v>0.17280000000000001</v>
      </c>
      <c r="V707" s="15">
        <v>0.15606999999999999</v>
      </c>
      <c r="W707" s="15">
        <v>0.18828999999999999</v>
      </c>
      <c r="X707" s="15">
        <v>0.17238000000000001</v>
      </c>
      <c r="Y707" s="15">
        <v>0.17812999999999998</v>
      </c>
      <c r="Z707" s="15">
        <v>0.17238000000000001</v>
      </c>
      <c r="AA707" s="15">
        <v>21.988199999999999</v>
      </c>
      <c r="AB707" s="15">
        <v>3.3281799999999997</v>
      </c>
      <c r="AC707" s="15">
        <v>41.325220000000002</v>
      </c>
      <c r="AD707" s="15">
        <v>5.75617</v>
      </c>
      <c r="AE707" s="15">
        <v>-0.48319000000000006</v>
      </c>
      <c r="AF707" s="15">
        <v>3.22343</v>
      </c>
      <c r="AG707" s="15">
        <f t="shared" ref="AG707:AG770" si="56">SUM(U707:AF707)</f>
        <v>76.178060000000002</v>
      </c>
      <c r="AH707" s="15">
        <v>0.89978000000000002</v>
      </c>
      <c r="AI707" s="15">
        <v>0.63283999999999996</v>
      </c>
      <c r="AJ707" s="15">
        <v>0.67647999999999997</v>
      </c>
      <c r="AK707" s="15">
        <v>0.65466000000000013</v>
      </c>
      <c r="AL707" s="15">
        <v>0.38289000000000001</v>
      </c>
      <c r="AM707" s="15">
        <v>0.65358000000000005</v>
      </c>
      <c r="AN707" s="15">
        <v>-0.42752999999999997</v>
      </c>
      <c r="AO707" s="15">
        <v>0.62409999999999999</v>
      </c>
      <c r="AP707" s="15">
        <v>0</v>
      </c>
      <c r="AQ707" s="15">
        <v>0</v>
      </c>
      <c r="AR707" s="15">
        <v>0</v>
      </c>
      <c r="AS707" s="15">
        <v>0</v>
      </c>
      <c r="AT707" s="15">
        <f t="shared" ref="AT707:AT770" si="57">SUM(AH707:AS707)</f>
        <v>4.0968000000000009</v>
      </c>
      <c r="AU707" s="15">
        <v>0</v>
      </c>
      <c r="AV707" s="15">
        <v>0</v>
      </c>
      <c r="AW707" s="15">
        <v>0</v>
      </c>
      <c r="AX707" s="15">
        <v>0</v>
      </c>
      <c r="AY707" s="15">
        <v>0</v>
      </c>
      <c r="AZ707" s="15">
        <v>0</v>
      </c>
      <c r="BA707" s="15">
        <v>0</v>
      </c>
      <c r="BB707" s="15">
        <v>0</v>
      </c>
      <c r="BC707" s="15">
        <v>0</v>
      </c>
      <c r="BD707" s="15">
        <v>0</v>
      </c>
      <c r="BE707" s="15">
        <v>0</v>
      </c>
      <c r="BF707" s="15">
        <v>0</v>
      </c>
      <c r="BG707" s="15">
        <f t="shared" ref="BG707:BG770" si="58">SUM(AU707:BF707)</f>
        <v>0</v>
      </c>
      <c r="BH707" t="str">
        <f t="shared" ref="BH707:BH770" si="59">D707&amp;E707</f>
        <v>CMPCommon</v>
      </c>
      <c r="BI707" t="str">
        <f>VLOOKUP(BH707,[2]Summary!$C$29:$C$56,1,0)</f>
        <v>CMPCommon</v>
      </c>
      <c r="BJ707" s="16">
        <v>44197</v>
      </c>
    </row>
    <row r="708" spans="1:62" x14ac:dyDescent="0.25">
      <c r="A708" s="13" t="s">
        <v>1310</v>
      </c>
      <c r="B708" s="13" t="s">
        <v>906</v>
      </c>
      <c r="C708" t="s">
        <v>1311</v>
      </c>
      <c r="D708" t="s">
        <v>595</v>
      </c>
      <c r="E708" t="s">
        <v>301</v>
      </c>
      <c r="F708" s="13" t="s">
        <v>33</v>
      </c>
      <c r="G708" s="14"/>
      <c r="H708" s="15">
        <v>0</v>
      </c>
      <c r="I708" s="15">
        <v>0</v>
      </c>
      <c r="J708" s="15">
        <v>0</v>
      </c>
      <c r="K708" s="15">
        <v>0</v>
      </c>
      <c r="L708" s="15">
        <v>0</v>
      </c>
      <c r="M708" s="15">
        <v>0</v>
      </c>
      <c r="N708" s="15">
        <v>0</v>
      </c>
      <c r="O708" s="15">
        <v>0</v>
      </c>
      <c r="P708" s="15">
        <v>0</v>
      </c>
      <c r="Q708" s="15">
        <v>0</v>
      </c>
      <c r="R708" s="15">
        <v>0</v>
      </c>
      <c r="S708" s="15">
        <v>7.0057099999999997</v>
      </c>
      <c r="T708" s="15">
        <f t="shared" si="55"/>
        <v>7.0057099999999997</v>
      </c>
      <c r="U708" s="15">
        <v>4.4319999999999998E-2</v>
      </c>
      <c r="V708" s="15">
        <v>4.0039999999999999E-2</v>
      </c>
      <c r="W708" s="15">
        <v>37.872179999999993</v>
      </c>
      <c r="X708" s="15">
        <v>0.28282999999999997</v>
      </c>
      <c r="Y708" s="15">
        <v>0.29225000000000001</v>
      </c>
      <c r="Z708" s="15">
        <v>0.28282999999999997</v>
      </c>
      <c r="AA708" s="15">
        <v>0.29225000000000001</v>
      </c>
      <c r="AB708" s="15">
        <v>0.29225000000000001</v>
      </c>
      <c r="AC708" s="15">
        <v>-37.644449999999999</v>
      </c>
      <c r="AD708" s="15">
        <v>41.762250000000002</v>
      </c>
      <c r="AE708" s="15">
        <v>0.30743999999999999</v>
      </c>
      <c r="AF708" s="15">
        <v>0.31768999999999997</v>
      </c>
      <c r="AG708" s="15">
        <f t="shared" si="56"/>
        <v>44.141879999999993</v>
      </c>
      <c r="AH708" s="15">
        <v>0.33362000000000003</v>
      </c>
      <c r="AI708" s="15">
        <v>-1.53102</v>
      </c>
      <c r="AJ708" s="15">
        <v>0.32161000000000001</v>
      </c>
      <c r="AK708" s="15">
        <v>0</v>
      </c>
      <c r="AL708" s="15">
        <v>0</v>
      </c>
      <c r="AM708" s="15">
        <v>0</v>
      </c>
      <c r="AN708" s="15">
        <v>-0.14424999999999999</v>
      </c>
      <c r="AO708" s="15">
        <v>0</v>
      </c>
      <c r="AP708" s="15">
        <v>0</v>
      </c>
      <c r="AQ708" s="15">
        <v>0</v>
      </c>
      <c r="AR708" s="15">
        <v>0</v>
      </c>
      <c r="AS708" s="15">
        <v>0</v>
      </c>
      <c r="AT708" s="15">
        <f t="shared" si="57"/>
        <v>-1.0200400000000001</v>
      </c>
      <c r="AU708" s="15">
        <v>0</v>
      </c>
      <c r="AV708" s="15">
        <v>0</v>
      </c>
      <c r="AW708" s="15">
        <v>0</v>
      </c>
      <c r="AX708" s="15">
        <v>0</v>
      </c>
      <c r="AY708" s="15">
        <v>0</v>
      </c>
      <c r="AZ708" s="15">
        <v>0</v>
      </c>
      <c r="BA708" s="15">
        <v>0</v>
      </c>
      <c r="BB708" s="15">
        <v>0</v>
      </c>
      <c r="BC708" s="15">
        <v>0</v>
      </c>
      <c r="BD708" s="15">
        <v>0</v>
      </c>
      <c r="BE708" s="15">
        <v>0</v>
      </c>
      <c r="BF708" s="15">
        <v>0</v>
      </c>
      <c r="BG708" s="15">
        <f t="shared" si="58"/>
        <v>0</v>
      </c>
      <c r="BH708" t="str">
        <f t="shared" si="59"/>
        <v>CMPCommon</v>
      </c>
      <c r="BI708" t="str">
        <f>VLOOKUP(BH708,[2]Summary!$C$29:$C$56,1,0)</f>
        <v>CMPCommon</v>
      </c>
      <c r="BJ708" s="16">
        <v>44197</v>
      </c>
    </row>
    <row r="709" spans="1:62" x14ac:dyDescent="0.25">
      <c r="A709" s="13" t="s">
        <v>1312</v>
      </c>
      <c r="B709" s="13" t="s">
        <v>1313</v>
      </c>
      <c r="C709" t="s">
        <v>1314</v>
      </c>
      <c r="D709" t="s">
        <v>595</v>
      </c>
      <c r="E709" t="s">
        <v>301</v>
      </c>
      <c r="F709" s="13" t="s">
        <v>33</v>
      </c>
      <c r="G709" s="14"/>
      <c r="H709" s="15">
        <v>0</v>
      </c>
      <c r="I709" s="15">
        <v>0</v>
      </c>
      <c r="J709" s="15">
        <v>0</v>
      </c>
      <c r="K709" s="15">
        <v>0</v>
      </c>
      <c r="L709" s="15">
        <v>0</v>
      </c>
      <c r="M709" s="15">
        <v>0</v>
      </c>
      <c r="N709" s="15">
        <v>0</v>
      </c>
      <c r="O709" s="15">
        <v>0</v>
      </c>
      <c r="P709" s="15">
        <v>0</v>
      </c>
      <c r="Q709" s="15">
        <v>0</v>
      </c>
      <c r="R709" s="15">
        <v>0</v>
      </c>
      <c r="S709" s="15">
        <v>0</v>
      </c>
      <c r="T709" s="15">
        <f t="shared" si="55"/>
        <v>0</v>
      </c>
      <c r="U709" s="15">
        <v>0</v>
      </c>
      <c r="V709" s="15">
        <v>0</v>
      </c>
      <c r="W709" s="15">
        <v>0</v>
      </c>
      <c r="X709" s="15">
        <v>0</v>
      </c>
      <c r="Y709" s="15">
        <v>0</v>
      </c>
      <c r="Z709" s="15">
        <v>0</v>
      </c>
      <c r="AA709" s="15">
        <v>0</v>
      </c>
      <c r="AB709" s="15">
        <v>37.55659</v>
      </c>
      <c r="AC709" s="15">
        <v>0</v>
      </c>
      <c r="AD709" s="15">
        <v>0</v>
      </c>
      <c r="AE709" s="15">
        <v>-37.55659</v>
      </c>
      <c r="AF709" s="15">
        <v>70.933999999999997</v>
      </c>
      <c r="AG709" s="15">
        <f t="shared" si="56"/>
        <v>70.933999999999997</v>
      </c>
      <c r="AH709" s="15">
        <v>0</v>
      </c>
      <c r="AI709" s="15">
        <v>0</v>
      </c>
      <c r="AJ709" s="15">
        <v>0</v>
      </c>
      <c r="AK709" s="15">
        <v>0</v>
      </c>
      <c r="AL709" s="15">
        <v>0</v>
      </c>
      <c r="AM709" s="15">
        <v>0</v>
      </c>
      <c r="AN709" s="15">
        <v>0</v>
      </c>
      <c r="AO709" s="15">
        <v>9.460799999999999</v>
      </c>
      <c r="AP709" s="15">
        <v>-4.9275000000000002</v>
      </c>
      <c r="AQ709" s="15">
        <v>31.207830000000001</v>
      </c>
      <c r="AR709" s="15">
        <v>0</v>
      </c>
      <c r="AS709" s="15">
        <v>21.299779999999998</v>
      </c>
      <c r="AT709" s="15">
        <f t="shared" si="57"/>
        <v>57.040909999999997</v>
      </c>
      <c r="AU709" s="15">
        <v>0</v>
      </c>
      <c r="AV709" s="15">
        <v>0</v>
      </c>
      <c r="AW709" s="15">
        <v>0</v>
      </c>
      <c r="AX709" s="15">
        <v>0</v>
      </c>
      <c r="AY709" s="15">
        <v>0</v>
      </c>
      <c r="AZ709" s="15">
        <v>0</v>
      </c>
      <c r="BA709" s="15">
        <v>0</v>
      </c>
      <c r="BB709" s="15">
        <v>0</v>
      </c>
      <c r="BC709" s="15">
        <v>0</v>
      </c>
      <c r="BD709" s="15">
        <v>0</v>
      </c>
      <c r="BE709" s="15">
        <v>0</v>
      </c>
      <c r="BF709" s="15">
        <v>0</v>
      </c>
      <c r="BG709" s="15">
        <f t="shared" si="58"/>
        <v>0</v>
      </c>
      <c r="BH709" t="str">
        <f t="shared" si="59"/>
        <v>CMPCommon</v>
      </c>
      <c r="BI709" t="str">
        <f>VLOOKUP(BH709,[2]Summary!$C$29:$C$56,1,0)</f>
        <v>CMPCommon</v>
      </c>
      <c r="BJ709" s="16">
        <v>44197</v>
      </c>
    </row>
    <row r="710" spans="1:62" x14ac:dyDescent="0.25">
      <c r="A710" s="13" t="s">
        <v>1315</v>
      </c>
      <c r="B710" s="13" t="s">
        <v>1316</v>
      </c>
      <c r="C710" t="s">
        <v>1317</v>
      </c>
      <c r="D710" t="s">
        <v>599</v>
      </c>
      <c r="E710" t="s">
        <v>19</v>
      </c>
      <c r="F710" s="13" t="s">
        <v>20</v>
      </c>
      <c r="G710" s="14"/>
      <c r="H710" s="15">
        <v>0</v>
      </c>
      <c r="I710" s="15">
        <v>0</v>
      </c>
      <c r="J710" s="15">
        <v>0</v>
      </c>
      <c r="K710" s="15">
        <v>0</v>
      </c>
      <c r="L710" s="15">
        <v>0</v>
      </c>
      <c r="M710" s="15">
        <v>0</v>
      </c>
      <c r="N710" s="15">
        <v>0</v>
      </c>
      <c r="O710" s="15">
        <v>0</v>
      </c>
      <c r="P710" s="15">
        <v>0</v>
      </c>
      <c r="Q710" s="15">
        <v>0</v>
      </c>
      <c r="R710" s="15">
        <v>0</v>
      </c>
      <c r="S710" s="15">
        <v>0</v>
      </c>
      <c r="T710" s="15">
        <f t="shared" si="55"/>
        <v>0</v>
      </c>
      <c r="U710" s="15">
        <v>0</v>
      </c>
      <c r="V710" s="15">
        <v>0</v>
      </c>
      <c r="W710" s="15">
        <v>0</v>
      </c>
      <c r="X710" s="15">
        <v>0</v>
      </c>
      <c r="Y710" s="15">
        <v>0</v>
      </c>
      <c r="Z710" s="15">
        <v>0</v>
      </c>
      <c r="AA710" s="15">
        <v>1.7730000000000003E-2</v>
      </c>
      <c r="AB710" s="15">
        <v>0.24067999999999995</v>
      </c>
      <c r="AC710" s="15">
        <v>1.3100000000000002E-2</v>
      </c>
      <c r="AD710" s="15">
        <v>7.6300000000000005E-3</v>
      </c>
      <c r="AE710" s="15">
        <v>0</v>
      </c>
      <c r="AF710" s="15">
        <v>-1.626E-2</v>
      </c>
      <c r="AG710" s="15">
        <f t="shared" si="56"/>
        <v>0.26288</v>
      </c>
      <c r="AH710" s="15">
        <v>0</v>
      </c>
      <c r="AI710" s="15">
        <v>1.32958</v>
      </c>
      <c r="AJ710" s="15">
        <v>-4.0000000000000003E-5</v>
      </c>
      <c r="AK710" s="15">
        <v>0</v>
      </c>
      <c r="AL710" s="15">
        <v>1.0000000000000001E-5</v>
      </c>
      <c r="AM710" s="15">
        <v>0</v>
      </c>
      <c r="AN710" s="15">
        <v>0</v>
      </c>
      <c r="AO710" s="15">
        <v>0</v>
      </c>
      <c r="AP710" s="15">
        <v>0</v>
      </c>
      <c r="AQ710" s="15">
        <v>0</v>
      </c>
      <c r="AR710" s="15">
        <v>0</v>
      </c>
      <c r="AS710" s="15">
        <v>0</v>
      </c>
      <c r="AT710" s="15">
        <f t="shared" si="57"/>
        <v>1.32955</v>
      </c>
      <c r="AU710" s="15">
        <v>0</v>
      </c>
      <c r="AV710" s="15">
        <v>0</v>
      </c>
      <c r="AW710" s="15">
        <v>0</v>
      </c>
      <c r="AX710" s="15">
        <v>0</v>
      </c>
      <c r="AY710" s="15">
        <v>0</v>
      </c>
      <c r="AZ710" s="15">
        <v>0</v>
      </c>
      <c r="BA710" s="15">
        <v>0</v>
      </c>
      <c r="BB710" s="15">
        <v>0</v>
      </c>
      <c r="BC710" s="15">
        <v>0</v>
      </c>
      <c r="BD710" s="15">
        <v>0</v>
      </c>
      <c r="BE710" s="15">
        <v>0</v>
      </c>
      <c r="BF710" s="15">
        <v>0</v>
      </c>
      <c r="BG710" s="15">
        <f t="shared" si="58"/>
        <v>0</v>
      </c>
      <c r="BH710" t="str">
        <f t="shared" si="59"/>
        <v>NYSEGDIST</v>
      </c>
      <c r="BI710" t="str">
        <f>VLOOKUP(BH710,[2]Summary!$C$29:$C$56,1,0)</f>
        <v>NYSEGDist</v>
      </c>
      <c r="BJ710" s="16">
        <v>44197</v>
      </c>
    </row>
    <row r="711" spans="1:62" x14ac:dyDescent="0.25">
      <c r="A711" s="13" t="s">
        <v>1318</v>
      </c>
      <c r="B711" s="13" t="s">
        <v>1319</v>
      </c>
      <c r="C711" t="s">
        <v>1320</v>
      </c>
      <c r="D711" t="s">
        <v>599</v>
      </c>
      <c r="E711" t="s">
        <v>19</v>
      </c>
      <c r="F711" s="13" t="s">
        <v>20</v>
      </c>
      <c r="G711" s="14"/>
      <c r="H711" s="15">
        <v>0</v>
      </c>
      <c r="I711" s="15">
        <v>0</v>
      </c>
      <c r="J711" s="15">
        <v>0</v>
      </c>
      <c r="K711" s="15">
        <v>0</v>
      </c>
      <c r="L711" s="15">
        <v>0</v>
      </c>
      <c r="M711" s="15">
        <v>0</v>
      </c>
      <c r="N711" s="15">
        <v>0</v>
      </c>
      <c r="O711" s="15">
        <v>0</v>
      </c>
      <c r="P711" s="15">
        <v>0</v>
      </c>
      <c r="Q711" s="15">
        <v>0</v>
      </c>
      <c r="R711" s="15">
        <v>0</v>
      </c>
      <c r="S711" s="15">
        <v>0</v>
      </c>
      <c r="T711" s="15">
        <f t="shared" si="55"/>
        <v>0</v>
      </c>
      <c r="U711" s="15">
        <v>0</v>
      </c>
      <c r="V711" s="15">
        <v>0</v>
      </c>
      <c r="W711" s="15">
        <v>0</v>
      </c>
      <c r="X711" s="15">
        <v>0</v>
      </c>
      <c r="Y711" s="15">
        <v>0</v>
      </c>
      <c r="Z711" s="15">
        <v>0</v>
      </c>
      <c r="AA711" s="15">
        <v>0</v>
      </c>
      <c r="AB711" s="15">
        <v>2.3712</v>
      </c>
      <c r="AC711" s="15">
        <v>2.5209599999999996</v>
      </c>
      <c r="AD711" s="15">
        <v>1.0778800000000002</v>
      </c>
      <c r="AE711" s="15">
        <v>1.9596600000000002</v>
      </c>
      <c r="AF711" s="15">
        <v>0.17019000000000004</v>
      </c>
      <c r="AG711" s="15">
        <f t="shared" si="56"/>
        <v>8.0998900000000003</v>
      </c>
      <c r="AH711" s="15">
        <v>1.3088200000000003</v>
      </c>
      <c r="AI711" s="15">
        <v>8.0795199999999987</v>
      </c>
      <c r="AJ711" s="15">
        <v>0.11798000000000002</v>
      </c>
      <c r="AK711" s="15">
        <v>3.143E-2</v>
      </c>
      <c r="AL711" s="15">
        <v>3.7219999999999996E-2</v>
      </c>
      <c r="AM711" s="15">
        <v>3.4570000000000004E-2</v>
      </c>
      <c r="AN711" s="15">
        <v>-1.2300000000000004E-2</v>
      </c>
      <c r="AO711" s="15">
        <v>3.7530000000000001E-2</v>
      </c>
      <c r="AP711" s="15">
        <v>0.66598000000000013</v>
      </c>
      <c r="AQ711" s="15">
        <v>4.0049999999999995E-2</v>
      </c>
      <c r="AR711" s="15">
        <v>3.875E-2</v>
      </c>
      <c r="AS711" s="15">
        <v>4.7829999999999998E-2</v>
      </c>
      <c r="AT711" s="15">
        <f t="shared" si="57"/>
        <v>10.427379999999999</v>
      </c>
      <c r="AU711" s="15">
        <v>4.0720001220703128E-2</v>
      </c>
      <c r="AV711" s="15">
        <v>3.6770000457763671E-2</v>
      </c>
      <c r="AW711" s="15">
        <v>6.0340000152587892E-2</v>
      </c>
      <c r="AX711" s="15">
        <v>4.5889999389648439E-2</v>
      </c>
      <c r="AY711" s="15">
        <v>4.247999954223633E-2</v>
      </c>
      <c r="AZ711" s="15">
        <v>4.4569999694824218E-2</v>
      </c>
      <c r="BA711" s="15">
        <v>4.6049999237060546E-2</v>
      </c>
      <c r="BB711" s="15">
        <v>4.6049999237060546E-2</v>
      </c>
      <c r="BC711" s="15">
        <v>4.8040000915527341E-2</v>
      </c>
      <c r="BD711" s="15">
        <v>0</v>
      </c>
      <c r="BE711" s="15">
        <v>0</v>
      </c>
      <c r="BF711" s="15">
        <v>0</v>
      </c>
      <c r="BG711" s="15">
        <f t="shared" si="58"/>
        <v>0.41090999984741211</v>
      </c>
      <c r="BH711" t="str">
        <f t="shared" si="59"/>
        <v>NYSEGDIST</v>
      </c>
      <c r="BI711" t="str">
        <f>VLOOKUP(BH711,[2]Summary!$C$29:$C$56,1,0)</f>
        <v>NYSEGDist</v>
      </c>
      <c r="BJ711" s="16">
        <v>44470</v>
      </c>
    </row>
    <row r="712" spans="1:62" x14ac:dyDescent="0.25">
      <c r="A712" s="13" t="s">
        <v>1321</v>
      </c>
      <c r="B712" s="13" t="s">
        <v>1322</v>
      </c>
      <c r="C712" t="s">
        <v>1323</v>
      </c>
      <c r="D712" t="s">
        <v>599</v>
      </c>
      <c r="E712" t="s">
        <v>19</v>
      </c>
      <c r="F712" s="13" t="s">
        <v>20</v>
      </c>
      <c r="G712" s="14"/>
      <c r="H712" s="15">
        <v>6.3388599999999995</v>
      </c>
      <c r="I712" s="15">
        <v>3.6961999999999997</v>
      </c>
      <c r="J712" s="15">
        <v>15.86589</v>
      </c>
      <c r="K712" s="15">
        <v>15.063420000000002</v>
      </c>
      <c r="L712" s="15">
        <v>17.28856</v>
      </c>
      <c r="M712" s="15">
        <v>2.1799600000000003</v>
      </c>
      <c r="N712" s="15">
        <v>4.6052799999999996</v>
      </c>
      <c r="O712" s="15">
        <v>15.65925</v>
      </c>
      <c r="P712" s="15">
        <v>42.382019999999997</v>
      </c>
      <c r="Q712" s="15">
        <v>234.02539000000002</v>
      </c>
      <c r="R712" s="15">
        <v>9.7331699999999994</v>
      </c>
      <c r="S712" s="15">
        <v>3862.4401399999997</v>
      </c>
      <c r="T712" s="15">
        <f t="shared" si="55"/>
        <v>4229.2781399999994</v>
      </c>
      <c r="U712" s="15">
        <v>19.560940000000002</v>
      </c>
      <c r="V712" s="15">
        <v>18.903230000000001</v>
      </c>
      <c r="W712" s="15">
        <v>57.445140000000009</v>
      </c>
      <c r="X712" s="15">
        <v>39.824280000000002</v>
      </c>
      <c r="Y712" s="15">
        <v>190.62731000000002</v>
      </c>
      <c r="Z712" s="15">
        <v>27.889859999999992</v>
      </c>
      <c r="AA712" s="15">
        <v>36.792300000000004</v>
      </c>
      <c r="AB712" s="15">
        <v>42.233629999999991</v>
      </c>
      <c r="AC712" s="15">
        <v>3788.8636900000006</v>
      </c>
      <c r="AD712" s="15">
        <v>3586.3532999999998</v>
      </c>
      <c r="AE712" s="15">
        <v>844.31479000000013</v>
      </c>
      <c r="AF712" s="15">
        <v>-376.90335999999996</v>
      </c>
      <c r="AG712" s="15">
        <f t="shared" si="56"/>
        <v>8275.9051099999997</v>
      </c>
      <c r="AH712" s="15">
        <v>157.12239000000002</v>
      </c>
      <c r="AI712" s="15">
        <v>594.73939999999993</v>
      </c>
      <c r="AJ712" s="15">
        <v>66.955699999999993</v>
      </c>
      <c r="AK712" s="15">
        <v>14.727589999999998</v>
      </c>
      <c r="AL712" s="15">
        <v>19.004720000000002</v>
      </c>
      <c r="AM712" s="15">
        <v>4.6836800000000007</v>
      </c>
      <c r="AN712" s="15">
        <v>216.14448999999999</v>
      </c>
      <c r="AO712" s="15">
        <v>5.4931400000000004</v>
      </c>
      <c r="AP712" s="15">
        <v>57.014780000000016</v>
      </c>
      <c r="AQ712" s="15">
        <v>14.707909999999998</v>
      </c>
      <c r="AR712" s="15">
        <v>-39.916969999999992</v>
      </c>
      <c r="AS712" s="15">
        <v>900.96639999999991</v>
      </c>
      <c r="AT712" s="15">
        <f t="shared" si="57"/>
        <v>2011.6432299999997</v>
      </c>
      <c r="AU712" s="15">
        <v>20.138900512695312</v>
      </c>
      <c r="AV712" s="15">
        <v>3.7306101036071779</v>
      </c>
      <c r="AW712" s="15">
        <v>6.1843098297119141</v>
      </c>
      <c r="AX712" s="15">
        <v>5.8530498046875001</v>
      </c>
      <c r="AY712" s="15">
        <v>4.1905199050903317</v>
      </c>
      <c r="AZ712" s="15">
        <v>7.8623298797607424</v>
      </c>
      <c r="BA712" s="15">
        <v>6.0206499023437496</v>
      </c>
      <c r="BB712" s="15">
        <v>5.562020133972168</v>
      </c>
      <c r="BC712" s="15">
        <v>-51.370928810119629</v>
      </c>
      <c r="BD712" s="15">
        <v>0</v>
      </c>
      <c r="BE712" s="15">
        <v>0</v>
      </c>
      <c r="BF712" s="15">
        <v>0</v>
      </c>
      <c r="BG712" s="15">
        <f t="shared" si="58"/>
        <v>8.1714612617492648</v>
      </c>
      <c r="BH712" t="str">
        <f t="shared" si="59"/>
        <v>NYSEGDIST</v>
      </c>
      <c r="BI712" t="str">
        <f>VLOOKUP(BH712,[2]Summary!$C$29:$C$56,1,0)</f>
        <v>NYSEGDist</v>
      </c>
      <c r="BJ712" s="16">
        <v>44470</v>
      </c>
    </row>
    <row r="713" spans="1:62" x14ac:dyDescent="0.25">
      <c r="A713" s="13" t="s">
        <v>1324</v>
      </c>
      <c r="B713" s="13" t="s">
        <v>1325</v>
      </c>
      <c r="C713" t="s">
        <v>1326</v>
      </c>
      <c r="D713" t="s">
        <v>599</v>
      </c>
      <c r="E713" t="s">
        <v>475</v>
      </c>
      <c r="F713" s="13" t="s">
        <v>426</v>
      </c>
      <c r="G713" s="14"/>
      <c r="H713" s="15">
        <v>0</v>
      </c>
      <c r="I713" s="15">
        <v>0</v>
      </c>
      <c r="J713" s="15">
        <v>0</v>
      </c>
      <c r="K713" s="15">
        <v>0</v>
      </c>
      <c r="L713" s="15">
        <v>0</v>
      </c>
      <c r="M713" s="15">
        <v>0</v>
      </c>
      <c r="N713" s="15">
        <v>0</v>
      </c>
      <c r="O713" s="15">
        <v>0</v>
      </c>
      <c r="P713" s="15">
        <v>0</v>
      </c>
      <c r="Q713" s="15">
        <v>0</v>
      </c>
      <c r="R713" s="15">
        <v>0</v>
      </c>
      <c r="S713" s="15">
        <v>0</v>
      </c>
      <c r="T713" s="15">
        <f t="shared" si="55"/>
        <v>0</v>
      </c>
      <c r="U713" s="15">
        <v>0.46082999999999991</v>
      </c>
      <c r="V713" s="15">
        <v>0.42986000000000002</v>
      </c>
      <c r="W713" s="15">
        <v>5.4200000000000003E-3</v>
      </c>
      <c r="X713" s="15">
        <v>1.8033699999999999</v>
      </c>
      <c r="Y713" s="15">
        <v>204.98002</v>
      </c>
      <c r="Z713" s="15">
        <v>14.236079999999999</v>
      </c>
      <c r="AA713" s="15">
        <v>5.1601799999999995</v>
      </c>
      <c r="AB713" s="15">
        <v>1.1260899999999998</v>
      </c>
      <c r="AC713" s="15">
        <v>12.530889999999998</v>
      </c>
      <c r="AD713" s="15">
        <v>1.1834299999999998</v>
      </c>
      <c r="AE713" s="15">
        <v>3.3934899999999999</v>
      </c>
      <c r="AF713" s="15">
        <v>279.85798999999997</v>
      </c>
      <c r="AG713" s="15">
        <f t="shared" si="56"/>
        <v>525.16764999999987</v>
      </c>
      <c r="AH713" s="15">
        <v>2.56915</v>
      </c>
      <c r="AI713" s="15">
        <v>2.4034</v>
      </c>
      <c r="AJ713" s="15">
        <v>546.54593999999997</v>
      </c>
      <c r="AK713" s="15">
        <v>87.305540000000008</v>
      </c>
      <c r="AL713" s="15">
        <v>5.3186400000000003</v>
      </c>
      <c r="AM713" s="15">
        <v>4.9230799999999997</v>
      </c>
      <c r="AN713" s="15">
        <v>296.49862999999999</v>
      </c>
      <c r="AO713" s="15">
        <v>234.67846</v>
      </c>
      <c r="AP713" s="15">
        <v>103.91937999999999</v>
      </c>
      <c r="AQ713" s="15">
        <v>6.5821900000000007</v>
      </c>
      <c r="AR713" s="15">
        <v>0</v>
      </c>
      <c r="AS713" s="15">
        <v>-1.1096100000000024</v>
      </c>
      <c r="AT713" s="15">
        <f t="shared" si="57"/>
        <v>1289.6348000000003</v>
      </c>
      <c r="AU713" s="15">
        <v>0</v>
      </c>
      <c r="AV713" s="15">
        <v>0</v>
      </c>
      <c r="AW713" s="15">
        <v>0</v>
      </c>
      <c r="AX713" s="15">
        <v>0</v>
      </c>
      <c r="AY713" s="15">
        <v>0</v>
      </c>
      <c r="AZ713" s="15">
        <v>0</v>
      </c>
      <c r="BA713" s="15">
        <v>0</v>
      </c>
      <c r="BB713" s="15">
        <v>108.78868871307373</v>
      </c>
      <c r="BC713" s="15">
        <v>38.125350708007815</v>
      </c>
      <c r="BD713" s="15">
        <v>33.494659912109377</v>
      </c>
      <c r="BE713" s="15">
        <v>0.16847999572753905</v>
      </c>
      <c r="BF713" s="15">
        <v>0.16933000183105468</v>
      </c>
      <c r="BG713" s="15">
        <f t="shared" si="58"/>
        <v>180.74650933074952</v>
      </c>
      <c r="BH713" t="str">
        <f t="shared" si="59"/>
        <v>NYSEGGas</v>
      </c>
      <c r="BI713" t="str">
        <f>VLOOKUP(BH713,[2]Summary!$C$29:$C$56,1,0)</f>
        <v>NYSEGGas</v>
      </c>
      <c r="BJ713" s="16">
        <v>44562</v>
      </c>
    </row>
    <row r="714" spans="1:62" x14ac:dyDescent="0.25">
      <c r="A714" s="13" t="s">
        <v>1327</v>
      </c>
      <c r="B714" s="13" t="s">
        <v>1328</v>
      </c>
      <c r="C714" t="s">
        <v>1329</v>
      </c>
      <c r="D714" t="s">
        <v>595</v>
      </c>
      <c r="E714" t="s">
        <v>19</v>
      </c>
      <c r="F714" s="13" t="s">
        <v>22</v>
      </c>
      <c r="G714" s="14"/>
      <c r="H714" s="15">
        <v>55.005579999999981</v>
      </c>
      <c r="I714" s="15">
        <v>76.910850000000025</v>
      </c>
      <c r="J714" s="15">
        <v>285.13017999999994</v>
      </c>
      <c r="K714" s="15">
        <v>188.11905999999999</v>
      </c>
      <c r="L714" s="15">
        <v>171.41377000000006</v>
      </c>
      <c r="M714" s="15">
        <v>95.645830000000018</v>
      </c>
      <c r="N714" s="15">
        <v>116.17352</v>
      </c>
      <c r="O714" s="15">
        <v>131.19919000000004</v>
      </c>
      <c r="P714" s="15">
        <v>125.10222000000002</v>
      </c>
      <c r="Q714" s="15">
        <v>165.01487000000003</v>
      </c>
      <c r="R714" s="15">
        <v>33.268450000000009</v>
      </c>
      <c r="S714" s="15">
        <v>40.185470000000009</v>
      </c>
      <c r="T714" s="15">
        <f t="shared" si="55"/>
        <v>1483.1689900000001</v>
      </c>
      <c r="U714" s="15">
        <v>40.353580000000001</v>
      </c>
      <c r="V714" s="15">
        <v>29.860209999999991</v>
      </c>
      <c r="W714" s="15">
        <v>202.09065000000001</v>
      </c>
      <c r="X714" s="15">
        <v>104.25435</v>
      </c>
      <c r="Y714" s="15">
        <v>103.94083999999998</v>
      </c>
      <c r="Z714" s="15">
        <v>170.64310000000003</v>
      </c>
      <c r="AA714" s="15">
        <v>35.816789999999997</v>
      </c>
      <c r="AB714" s="15">
        <v>35.274520000000003</v>
      </c>
      <c r="AC714" s="15">
        <v>22.79374</v>
      </c>
      <c r="AD714" s="15">
        <v>50.330970000000008</v>
      </c>
      <c r="AE714" s="15">
        <v>52.017660000000006</v>
      </c>
      <c r="AF714" s="15">
        <v>24.8963</v>
      </c>
      <c r="AG714" s="15">
        <f t="shared" si="56"/>
        <v>872.27270999999996</v>
      </c>
      <c r="AH714" s="15">
        <v>155.07166000000001</v>
      </c>
      <c r="AI714" s="15">
        <v>79.681540000000041</v>
      </c>
      <c r="AJ714" s="15">
        <v>24.016249999999999</v>
      </c>
      <c r="AK714" s="15">
        <v>23.609119999999997</v>
      </c>
      <c r="AL714" s="15">
        <v>12.69256</v>
      </c>
      <c r="AM714" s="15">
        <v>139.96875</v>
      </c>
      <c r="AN714" s="15">
        <v>11.310190000000002</v>
      </c>
      <c r="AO714" s="15">
        <v>15.545800000000002</v>
      </c>
      <c r="AP714" s="15">
        <v>32.327770000000001</v>
      </c>
      <c r="AQ714" s="15">
        <v>26.416680000000007</v>
      </c>
      <c r="AR714" s="15">
        <v>27.881119999999992</v>
      </c>
      <c r="AS714" s="15">
        <v>34.95303999999998</v>
      </c>
      <c r="AT714" s="15">
        <f t="shared" si="57"/>
        <v>583.47448000000009</v>
      </c>
      <c r="AU714" s="15">
        <v>22.843010009765624</v>
      </c>
      <c r="AV714" s="15">
        <v>44.355979919433594</v>
      </c>
      <c r="AW714" s="15">
        <v>93.868298828125006</v>
      </c>
      <c r="AX714" s="15">
        <v>101.13607907104492</v>
      </c>
      <c r="AY714" s="15">
        <v>92.046270629882812</v>
      </c>
      <c r="AZ714" s="15">
        <v>32.512579307556152</v>
      </c>
      <c r="BA714" s="15">
        <v>41.98840905761719</v>
      </c>
      <c r="BB714" s="15">
        <v>19.212959716796874</v>
      </c>
      <c r="BC714" s="15">
        <v>8.4252098693847657</v>
      </c>
      <c r="BD714" s="15">
        <v>152.38982812500001</v>
      </c>
      <c r="BE714" s="15">
        <v>227.29863085937501</v>
      </c>
      <c r="BF714" s="15">
        <v>214.6765087890625</v>
      </c>
      <c r="BG714" s="15">
        <f t="shared" si="58"/>
        <v>1050.7537641830445</v>
      </c>
      <c r="BH714" t="str">
        <f t="shared" si="59"/>
        <v>CMPDIST</v>
      </c>
      <c r="BI714" t="str">
        <f>VLOOKUP(BH714,[2]Summary!$C$29:$C$56,1,0)</f>
        <v>CMPDist</v>
      </c>
      <c r="BJ714" s="16">
        <v>44562</v>
      </c>
    </row>
    <row r="715" spans="1:62" x14ac:dyDescent="0.25">
      <c r="A715" s="13" t="s">
        <v>1330</v>
      </c>
      <c r="B715" s="13" t="s">
        <v>1331</v>
      </c>
      <c r="C715" t="s">
        <v>1165</v>
      </c>
      <c r="D715" t="s">
        <v>599</v>
      </c>
      <c r="E715" t="s">
        <v>301</v>
      </c>
      <c r="F715" s="13" t="s">
        <v>62</v>
      </c>
      <c r="G715" s="14"/>
      <c r="H715" s="15">
        <v>0</v>
      </c>
      <c r="I715" s="15">
        <v>0</v>
      </c>
      <c r="J715" s="15">
        <v>0</v>
      </c>
      <c r="K715" s="15">
        <v>0</v>
      </c>
      <c r="L715" s="15">
        <v>0</v>
      </c>
      <c r="M715" s="15">
        <v>0</v>
      </c>
      <c r="N715" s="15">
        <v>0</v>
      </c>
      <c r="O715" s="15">
        <v>0</v>
      </c>
      <c r="P715" s="15">
        <v>0</v>
      </c>
      <c r="Q715" s="15">
        <v>0</v>
      </c>
      <c r="R715" s="15">
        <v>0</v>
      </c>
      <c r="S715" s="15">
        <v>0</v>
      </c>
      <c r="T715" s="15">
        <f t="shared" si="55"/>
        <v>0</v>
      </c>
      <c r="U715" s="15">
        <v>0.29160000000000003</v>
      </c>
      <c r="V715" s="15">
        <v>69.654730000000001</v>
      </c>
      <c r="W715" s="15">
        <v>23.384530000000002</v>
      </c>
      <c r="X715" s="15">
        <v>89.334139999999991</v>
      </c>
      <c r="Y715" s="15">
        <v>83.815259999999995</v>
      </c>
      <c r="Z715" s="15">
        <v>6.0008399999999993</v>
      </c>
      <c r="AA715" s="15">
        <v>6.9110100000000001</v>
      </c>
      <c r="AB715" s="15">
        <v>60.723459999999996</v>
      </c>
      <c r="AC715" s="15">
        <v>117.51787</v>
      </c>
      <c r="AD715" s="15">
        <v>74.878289999999993</v>
      </c>
      <c r="AE715" s="15">
        <v>467.31720999999999</v>
      </c>
      <c r="AF715" s="15">
        <v>15.038279999999999</v>
      </c>
      <c r="AG715" s="15">
        <f t="shared" si="56"/>
        <v>1014.8672199999999</v>
      </c>
      <c r="AH715" s="15">
        <v>1.1784300000000001</v>
      </c>
      <c r="AI715" s="15">
        <v>216.89165999999997</v>
      </c>
      <c r="AJ715" s="15">
        <v>0.54779999999999995</v>
      </c>
      <c r="AK715" s="15">
        <v>66.000110000000006</v>
      </c>
      <c r="AL715" s="15">
        <v>1.18432</v>
      </c>
      <c r="AM715" s="15">
        <v>1.0481800000000001</v>
      </c>
      <c r="AN715" s="15">
        <v>1.4342699999999999</v>
      </c>
      <c r="AO715" s="15">
        <v>1.1191</v>
      </c>
      <c r="AP715" s="15">
        <v>1.083</v>
      </c>
      <c r="AQ715" s="15">
        <v>1.1191</v>
      </c>
      <c r="AR715" s="15">
        <v>1.083</v>
      </c>
      <c r="AS715" s="15">
        <v>42.485439999999997</v>
      </c>
      <c r="AT715" s="15">
        <f t="shared" si="57"/>
        <v>335.17441000000002</v>
      </c>
      <c r="AU715" s="15">
        <v>1.1517900390625</v>
      </c>
      <c r="AV715" s="15">
        <v>1.0403199462890624</v>
      </c>
      <c r="AW715" s="15">
        <v>1.70697998046875</v>
      </c>
      <c r="AX715" s="15">
        <v>1.2983299560546875</v>
      </c>
      <c r="AY715" s="15">
        <v>1.20172998046875</v>
      </c>
      <c r="AZ715" s="15">
        <v>1.26075</v>
      </c>
      <c r="BA715" s="15">
        <v>1.302780029296875</v>
      </c>
      <c r="BB715" s="15">
        <v>1.302780029296875</v>
      </c>
      <c r="BC715" s="15">
        <v>38.195578613281249</v>
      </c>
      <c r="BD715" s="15">
        <v>75.601500000000001</v>
      </c>
      <c r="BE715" s="15">
        <v>96.076499999999996</v>
      </c>
      <c r="BF715" s="15">
        <v>94.860500000000002</v>
      </c>
      <c r="BG715" s="15">
        <f t="shared" si="58"/>
        <v>314.99953857421872</v>
      </c>
      <c r="BH715" t="str">
        <f t="shared" si="59"/>
        <v>NYSEGCommon</v>
      </c>
      <c r="BI715" t="str">
        <f>VLOOKUP(BH715,[2]Summary!$C$29:$C$56,1,0)</f>
        <v>NYSEGCommon</v>
      </c>
      <c r="BJ715" s="16">
        <v>44562</v>
      </c>
    </row>
    <row r="716" spans="1:62" x14ac:dyDescent="0.25">
      <c r="A716" s="13" t="s">
        <v>1332</v>
      </c>
      <c r="B716" s="13" t="s">
        <v>1333</v>
      </c>
      <c r="C716" t="s">
        <v>1334</v>
      </c>
      <c r="D716" t="s">
        <v>599</v>
      </c>
      <c r="E716" t="s">
        <v>301</v>
      </c>
      <c r="F716" s="13" t="s">
        <v>62</v>
      </c>
      <c r="G716" s="14"/>
      <c r="H716" s="15">
        <v>0</v>
      </c>
      <c r="I716" s="15">
        <v>0</v>
      </c>
      <c r="J716" s="15">
        <v>0</v>
      </c>
      <c r="K716" s="15">
        <v>0</v>
      </c>
      <c r="L716" s="15">
        <v>0</v>
      </c>
      <c r="M716" s="15">
        <v>0</v>
      </c>
      <c r="N716" s="15">
        <v>0</v>
      </c>
      <c r="O716" s="15">
        <v>0</v>
      </c>
      <c r="P716" s="15">
        <v>0</v>
      </c>
      <c r="Q716" s="15">
        <v>0</v>
      </c>
      <c r="R716" s="15">
        <v>0</v>
      </c>
      <c r="S716" s="15">
        <v>0</v>
      </c>
      <c r="T716" s="15">
        <f t="shared" si="55"/>
        <v>0</v>
      </c>
      <c r="U716" s="15">
        <v>0</v>
      </c>
      <c r="V716" s="15">
        <v>0</v>
      </c>
      <c r="W716" s="15">
        <v>0</v>
      </c>
      <c r="X716" s="15">
        <v>0</v>
      </c>
      <c r="Y716" s="15">
        <v>0</v>
      </c>
      <c r="Z716" s="15">
        <v>0</v>
      </c>
      <c r="AA716" s="15">
        <v>0</v>
      </c>
      <c r="AB716" s="15">
        <v>0</v>
      </c>
      <c r="AC716" s="15">
        <v>0</v>
      </c>
      <c r="AD716" s="15">
        <v>0</v>
      </c>
      <c r="AE716" s="15">
        <v>0</v>
      </c>
      <c r="AF716" s="15">
        <v>0</v>
      </c>
      <c r="AG716" s="15">
        <f t="shared" si="56"/>
        <v>0</v>
      </c>
      <c r="AH716" s="15">
        <v>0</v>
      </c>
      <c r="AI716" s="15">
        <v>0</v>
      </c>
      <c r="AJ716" s="15">
        <v>0</v>
      </c>
      <c r="AK716" s="15">
        <v>0</v>
      </c>
      <c r="AL716" s="15">
        <v>0</v>
      </c>
      <c r="AM716" s="15">
        <v>0</v>
      </c>
      <c r="AN716" s="15">
        <v>0</v>
      </c>
      <c r="AO716" s="15">
        <v>0</v>
      </c>
      <c r="AP716" s="15">
        <v>1720.3545200000001</v>
      </c>
      <c r="AQ716" s="15">
        <v>0</v>
      </c>
      <c r="AR716" s="15">
        <v>1021.78989</v>
      </c>
      <c r="AS716" s="15">
        <v>3892.9456800000007</v>
      </c>
      <c r="AT716" s="15">
        <f t="shared" si="57"/>
        <v>6635.0900900000006</v>
      </c>
      <c r="AU716" s="15">
        <v>1.7387600326538086</v>
      </c>
      <c r="AV716" s="15">
        <v>2.2814700393676759</v>
      </c>
      <c r="AW716" s="15">
        <v>2.3438100433349609</v>
      </c>
      <c r="AX716" s="15">
        <v>3.9247901077270506</v>
      </c>
      <c r="AY716" s="15">
        <v>4.6506699218750001</v>
      </c>
      <c r="AZ716" s="15">
        <v>4.7756999969482425</v>
      </c>
      <c r="BA716" s="15">
        <v>6.3058101348876949</v>
      </c>
      <c r="BB716" s="15">
        <v>4.8843202209472656</v>
      </c>
      <c r="BC716" s="15">
        <v>1769.5008051757814</v>
      </c>
      <c r="BD716" s="15">
        <v>0</v>
      </c>
      <c r="BE716" s="15">
        <v>476.61849999999998</v>
      </c>
      <c r="BF716" s="15">
        <v>476.61849999999998</v>
      </c>
      <c r="BG716" s="15">
        <f t="shared" si="58"/>
        <v>2753.6431356735229</v>
      </c>
      <c r="BH716" t="str">
        <f t="shared" si="59"/>
        <v>NYSEGCommon</v>
      </c>
      <c r="BI716" t="str">
        <f>VLOOKUP(BH716,[2]Summary!$C$29:$C$56,1,0)</f>
        <v>NYSEGCommon</v>
      </c>
      <c r="BJ716" s="16">
        <v>44562</v>
      </c>
    </row>
    <row r="717" spans="1:62" x14ac:dyDescent="0.25">
      <c r="A717" s="13" t="s">
        <v>1335</v>
      </c>
      <c r="B717" s="13" t="s">
        <v>1336</v>
      </c>
      <c r="C717" t="s">
        <v>1337</v>
      </c>
      <c r="D717" t="s">
        <v>599</v>
      </c>
      <c r="E717" t="s">
        <v>301</v>
      </c>
      <c r="F717" s="13" t="s">
        <v>62</v>
      </c>
      <c r="G717" s="14"/>
      <c r="H717" s="15">
        <v>0</v>
      </c>
      <c r="I717" s="15">
        <v>0</v>
      </c>
      <c r="J717" s="15">
        <v>0</v>
      </c>
      <c r="K717" s="15">
        <v>0</v>
      </c>
      <c r="L717" s="15">
        <v>0</v>
      </c>
      <c r="M717" s="15">
        <v>0</v>
      </c>
      <c r="N717" s="15">
        <v>0</v>
      </c>
      <c r="O717" s="15">
        <v>0</v>
      </c>
      <c r="P717" s="15">
        <v>0</v>
      </c>
      <c r="Q717" s="15">
        <v>0</v>
      </c>
      <c r="R717" s="15">
        <v>0</v>
      </c>
      <c r="S717" s="15">
        <v>0</v>
      </c>
      <c r="T717" s="15">
        <f t="shared" si="55"/>
        <v>0</v>
      </c>
      <c r="U717" s="15">
        <v>0</v>
      </c>
      <c r="V717" s="15">
        <v>0</v>
      </c>
      <c r="W717" s="15">
        <v>0</v>
      </c>
      <c r="X717" s="15">
        <v>0</v>
      </c>
      <c r="Y717" s="15">
        <v>0</v>
      </c>
      <c r="Z717" s="15">
        <v>0</v>
      </c>
      <c r="AA717" s="15">
        <v>0</v>
      </c>
      <c r="AB717" s="15">
        <v>0</v>
      </c>
      <c r="AC717" s="15">
        <v>0</v>
      </c>
      <c r="AD717" s="15">
        <v>0</v>
      </c>
      <c r="AE717" s="15">
        <v>0</v>
      </c>
      <c r="AF717" s="15">
        <v>0</v>
      </c>
      <c r="AG717" s="15">
        <f t="shared" si="56"/>
        <v>0</v>
      </c>
      <c r="AH717" s="15">
        <v>0</v>
      </c>
      <c r="AI717" s="15">
        <v>0</v>
      </c>
      <c r="AJ717" s="15">
        <v>0</v>
      </c>
      <c r="AK717" s="15">
        <v>0</v>
      </c>
      <c r="AL717" s="15">
        <v>0</v>
      </c>
      <c r="AM717" s="15">
        <v>0</v>
      </c>
      <c r="AN717" s="15">
        <v>0</v>
      </c>
      <c r="AO717" s="15">
        <v>0</v>
      </c>
      <c r="AP717" s="15">
        <v>2702.2342899999999</v>
      </c>
      <c r="AQ717" s="15">
        <v>-1514.6136000000001</v>
      </c>
      <c r="AR717" s="15">
        <v>0</v>
      </c>
      <c r="AS717" s="15">
        <v>1558.57926</v>
      </c>
      <c r="AT717" s="15">
        <f t="shared" si="57"/>
        <v>2746.1999499999997</v>
      </c>
      <c r="AU717" s="15">
        <v>-0.16146000671386718</v>
      </c>
      <c r="AV717" s="15">
        <v>-973.22205004882812</v>
      </c>
      <c r="AW717" s="15">
        <v>820.09349999999995</v>
      </c>
      <c r="AX717" s="15">
        <v>0</v>
      </c>
      <c r="AY717" s="15">
        <v>0</v>
      </c>
      <c r="AZ717" s="15">
        <v>0</v>
      </c>
      <c r="BA717" s="15">
        <v>0</v>
      </c>
      <c r="BB717" s="15">
        <v>0</v>
      </c>
      <c r="BC717" s="15">
        <v>0</v>
      </c>
      <c r="BD717" s="15">
        <v>511.63646875000001</v>
      </c>
      <c r="BE717" s="15">
        <v>626.53243750000001</v>
      </c>
      <c r="BF717" s="15">
        <v>562.25306250000006</v>
      </c>
      <c r="BG717" s="15">
        <f t="shared" si="58"/>
        <v>1547.1319586944578</v>
      </c>
      <c r="BH717" t="str">
        <f t="shared" si="59"/>
        <v>NYSEGCommon</v>
      </c>
      <c r="BI717" t="str">
        <f>VLOOKUP(BH717,[2]Summary!$C$29:$C$56,1,0)</f>
        <v>NYSEGCommon</v>
      </c>
      <c r="BJ717" s="16">
        <v>44562</v>
      </c>
    </row>
    <row r="718" spans="1:62" x14ac:dyDescent="0.25">
      <c r="A718" s="13" t="s">
        <v>1338</v>
      </c>
      <c r="B718" s="13" t="s">
        <v>1313</v>
      </c>
      <c r="C718" t="s">
        <v>1314</v>
      </c>
      <c r="D718" t="s">
        <v>599</v>
      </c>
      <c r="E718" t="s">
        <v>301</v>
      </c>
      <c r="F718" s="13" t="s">
        <v>33</v>
      </c>
      <c r="G718" s="14"/>
      <c r="H718" s="15">
        <v>0</v>
      </c>
      <c r="I718" s="15">
        <v>0</v>
      </c>
      <c r="J718" s="15">
        <v>0</v>
      </c>
      <c r="K718" s="15">
        <v>0</v>
      </c>
      <c r="L718" s="15">
        <v>0</v>
      </c>
      <c r="M718" s="15">
        <v>0</v>
      </c>
      <c r="N718" s="15">
        <v>0</v>
      </c>
      <c r="O718" s="15">
        <v>0</v>
      </c>
      <c r="P718" s="15">
        <v>0</v>
      </c>
      <c r="Q718" s="15">
        <v>0</v>
      </c>
      <c r="R718" s="15">
        <v>0</v>
      </c>
      <c r="S718" s="15">
        <v>0</v>
      </c>
      <c r="T718" s="15">
        <f t="shared" si="55"/>
        <v>0</v>
      </c>
      <c r="U718" s="15">
        <v>0</v>
      </c>
      <c r="V718" s="15">
        <v>0</v>
      </c>
      <c r="W718" s="15">
        <v>0</v>
      </c>
      <c r="X718" s="15">
        <v>0</v>
      </c>
      <c r="Y718" s="15">
        <v>0</v>
      </c>
      <c r="Z718" s="15">
        <v>0</v>
      </c>
      <c r="AA718" s="15">
        <v>0</v>
      </c>
      <c r="AB718" s="15">
        <v>66.276350000000008</v>
      </c>
      <c r="AC718" s="15">
        <v>0</v>
      </c>
      <c r="AD718" s="15">
        <v>0</v>
      </c>
      <c r="AE718" s="15">
        <v>-66.276350000000008</v>
      </c>
      <c r="AF718" s="15">
        <v>200.19909999999999</v>
      </c>
      <c r="AG718" s="15">
        <f t="shared" si="56"/>
        <v>200.19909999999999</v>
      </c>
      <c r="AH718" s="15">
        <v>0</v>
      </c>
      <c r="AI718" s="15">
        <v>0</v>
      </c>
      <c r="AJ718" s="15">
        <v>-0.68547000000000002</v>
      </c>
      <c r="AK718" s="15">
        <v>0</v>
      </c>
      <c r="AL718" s="15">
        <v>0</v>
      </c>
      <c r="AM718" s="15">
        <v>0</v>
      </c>
      <c r="AN718" s="15">
        <v>0</v>
      </c>
      <c r="AO718" s="15">
        <v>17.768159999999998</v>
      </c>
      <c r="AP718" s="15">
        <v>-9.2542500000000008</v>
      </c>
      <c r="AQ718" s="15">
        <v>57.999019999999994</v>
      </c>
      <c r="AR718" s="15">
        <v>0</v>
      </c>
      <c r="AS718" s="15">
        <v>35.639000000000003</v>
      </c>
      <c r="AT718" s="15">
        <f t="shared" si="57"/>
        <v>101.46645999999998</v>
      </c>
      <c r="AU718" s="15">
        <v>0</v>
      </c>
      <c r="AV718" s="15">
        <v>0</v>
      </c>
      <c r="AW718" s="15">
        <v>0</v>
      </c>
      <c r="AX718" s="15">
        <v>0</v>
      </c>
      <c r="AY718" s="15">
        <v>0</v>
      </c>
      <c r="AZ718" s="15">
        <v>2.2630800781249998</v>
      </c>
      <c r="BA718" s="15">
        <v>0</v>
      </c>
      <c r="BB718" s="15">
        <v>0</v>
      </c>
      <c r="BC718" s="15">
        <v>0</v>
      </c>
      <c r="BD718" s="15">
        <v>0</v>
      </c>
      <c r="BE718" s="15">
        <v>0</v>
      </c>
      <c r="BF718" s="15">
        <v>0</v>
      </c>
      <c r="BG718" s="15">
        <f t="shared" si="58"/>
        <v>2.2630800781249998</v>
      </c>
      <c r="BH718" t="str">
        <f t="shared" si="59"/>
        <v>NYSEGCommon</v>
      </c>
      <c r="BI718" t="str">
        <f>VLOOKUP(BH718,[2]Summary!$C$29:$C$56,1,0)</f>
        <v>NYSEGCommon</v>
      </c>
      <c r="BJ718" s="16">
        <v>44378</v>
      </c>
    </row>
    <row r="719" spans="1:62" x14ac:dyDescent="0.25">
      <c r="A719" s="13" t="s">
        <v>1339</v>
      </c>
      <c r="B719" s="13" t="s">
        <v>1340</v>
      </c>
      <c r="C719" t="s">
        <v>1341</v>
      </c>
      <c r="D719" t="s">
        <v>596</v>
      </c>
      <c r="E719" t="s">
        <v>475</v>
      </c>
      <c r="F719" s="13" t="s">
        <v>426</v>
      </c>
      <c r="G719" s="14"/>
      <c r="H719" s="15">
        <v>-171.80737999999997</v>
      </c>
      <c r="I719" s="15">
        <v>157.44708</v>
      </c>
      <c r="J719" s="15">
        <v>35.163089999999997</v>
      </c>
      <c r="K719" s="15">
        <v>182.14057</v>
      </c>
      <c r="L719" s="15">
        <v>-1713.2908399999997</v>
      </c>
      <c r="M719" s="15">
        <v>24.990079999999999</v>
      </c>
      <c r="N719" s="15">
        <v>5349.6035500000007</v>
      </c>
      <c r="O719" s="15">
        <v>3045.4676100000001</v>
      </c>
      <c r="P719" s="15">
        <v>2730.0556399999991</v>
      </c>
      <c r="Q719" s="15">
        <v>2798.9071300000014</v>
      </c>
      <c r="R719" s="15">
        <v>1314.4091099999998</v>
      </c>
      <c r="S719" s="15">
        <v>4744.3520400000016</v>
      </c>
      <c r="T719" s="15">
        <f t="shared" si="55"/>
        <v>18497.437680000003</v>
      </c>
      <c r="U719" s="15">
        <v>210.33323999999996</v>
      </c>
      <c r="V719" s="15">
        <v>268.95107999999993</v>
      </c>
      <c r="W719" s="15">
        <v>508.52081000000004</v>
      </c>
      <c r="X719" s="15">
        <v>219.87744000000001</v>
      </c>
      <c r="Y719" s="15">
        <v>453.34163000000001</v>
      </c>
      <c r="Z719" s="15">
        <v>811.35132999999985</v>
      </c>
      <c r="AA719" s="15">
        <v>703.68350999999984</v>
      </c>
      <c r="AB719" s="15">
        <v>716.58586000000014</v>
      </c>
      <c r="AC719" s="15">
        <v>525.60160999999994</v>
      </c>
      <c r="AD719" s="15">
        <v>466.41251999999997</v>
      </c>
      <c r="AE719" s="15">
        <v>12116.321319999999</v>
      </c>
      <c r="AF719" s="15">
        <v>530.24502999999982</v>
      </c>
      <c r="AG719" s="15">
        <f t="shared" si="56"/>
        <v>17531.225379999996</v>
      </c>
      <c r="AH719" s="15">
        <v>-29.99174</v>
      </c>
      <c r="AI719" s="15">
        <v>0.14686000000000002</v>
      </c>
      <c r="AJ719" s="15">
        <v>7.2367900000000009</v>
      </c>
      <c r="AK719" s="15">
        <v>2.1062800000000004</v>
      </c>
      <c r="AL719" s="15">
        <v>43.05095</v>
      </c>
      <c r="AM719" s="15">
        <v>396.93082000000004</v>
      </c>
      <c r="AN719" s="15">
        <v>35.527779999999993</v>
      </c>
      <c r="AO719" s="15">
        <v>48.940570000000001</v>
      </c>
      <c r="AP719" s="15">
        <v>34.713709999999992</v>
      </c>
      <c r="AQ719" s="15">
        <v>23.542900000000003</v>
      </c>
      <c r="AR719" s="15">
        <v>11.28711</v>
      </c>
      <c r="AS719" s="15">
        <v>624.53299000000038</v>
      </c>
      <c r="AT719" s="15">
        <f t="shared" si="57"/>
        <v>1198.0250200000005</v>
      </c>
      <c r="AU719" s="15">
        <v>0</v>
      </c>
      <c r="AV719" s="15">
        <v>0</v>
      </c>
      <c r="AW719" s="15">
        <v>2.8999999165534973E-4</v>
      </c>
      <c r="AX719" s="15">
        <v>20.356600781440736</v>
      </c>
      <c r="AY719" s="15">
        <v>223.99554374694824</v>
      </c>
      <c r="AZ719" s="15">
        <v>3.98725</v>
      </c>
      <c r="BA719" s="15">
        <v>0.68329998779296874</v>
      </c>
      <c r="BB719" s="15">
        <v>40.700000000000003</v>
      </c>
      <c r="BC719" s="15">
        <v>1.045199951171875</v>
      </c>
      <c r="BD719" s="15">
        <v>0</v>
      </c>
      <c r="BE719" s="15">
        <v>0</v>
      </c>
      <c r="BF719" s="15">
        <v>0</v>
      </c>
      <c r="BG719" s="15">
        <f t="shared" si="58"/>
        <v>290.76818446734546</v>
      </c>
      <c r="BH719" t="str">
        <f t="shared" si="59"/>
        <v>RGEGas</v>
      </c>
      <c r="BI719" t="str">
        <f>VLOOKUP(BH719,[2]Summary!$C$29:$C$56,1,0)</f>
        <v>RGEGas</v>
      </c>
      <c r="BJ719" s="16">
        <v>44470</v>
      </c>
    </row>
    <row r="720" spans="1:62" x14ac:dyDescent="0.25">
      <c r="A720" s="13" t="s">
        <v>1342</v>
      </c>
      <c r="B720" s="13" t="s">
        <v>1343</v>
      </c>
      <c r="C720" t="s">
        <v>929</v>
      </c>
      <c r="D720" t="s">
        <v>596</v>
      </c>
      <c r="E720" t="s">
        <v>301</v>
      </c>
      <c r="F720" s="13" t="s">
        <v>166</v>
      </c>
      <c r="G720" s="14"/>
      <c r="H720" s="15">
        <v>0</v>
      </c>
      <c r="I720" s="15">
        <v>-20.130699999999994</v>
      </c>
      <c r="J720" s="15">
        <v>2.0827299999999997</v>
      </c>
      <c r="K720" s="15">
        <v>22.329170000000001</v>
      </c>
      <c r="L720" s="15">
        <v>49.686400000000006</v>
      </c>
      <c r="M720" s="15">
        <v>131.01325</v>
      </c>
      <c r="N720" s="15">
        <v>576.98305999999991</v>
      </c>
      <c r="O720" s="15">
        <v>402.50943000000001</v>
      </c>
      <c r="P720" s="15">
        <v>14.487079999999994</v>
      </c>
      <c r="Q720" s="15">
        <v>228.74718999999999</v>
      </c>
      <c r="R720" s="15">
        <v>228.93604999999999</v>
      </c>
      <c r="S720" s="15">
        <v>3716.4690399999995</v>
      </c>
      <c r="T720" s="15">
        <f t="shared" si="55"/>
        <v>5353.1126999999997</v>
      </c>
      <c r="U720" s="15">
        <v>-47.377900000000004</v>
      </c>
      <c r="V720" s="15">
        <v>210.03637000000001</v>
      </c>
      <c r="W720" s="15">
        <v>42.061900000000009</v>
      </c>
      <c r="X720" s="15">
        <v>-3758.5251699999999</v>
      </c>
      <c r="Y720" s="15">
        <v>111.68583999999998</v>
      </c>
      <c r="Z720" s="15">
        <v>3.24288</v>
      </c>
      <c r="AA720" s="15">
        <v>2.1900900000000001</v>
      </c>
      <c r="AB720" s="15">
        <v>985.99892999999997</v>
      </c>
      <c r="AC720" s="15">
        <v>15.29243</v>
      </c>
      <c r="AD720" s="15">
        <v>10.349729999999999</v>
      </c>
      <c r="AE720" s="15">
        <v>8.2953500000000027</v>
      </c>
      <c r="AF720" s="15">
        <v>979.53902999999991</v>
      </c>
      <c r="AG720" s="15">
        <f t="shared" si="56"/>
        <v>-1437.2105200000005</v>
      </c>
      <c r="AH720" s="15">
        <v>15.046739999999998</v>
      </c>
      <c r="AI720" s="15">
        <v>15.045780000000001</v>
      </c>
      <c r="AJ720" s="15">
        <v>14.653840000000001</v>
      </c>
      <c r="AK720" s="15">
        <v>13.838779999999998</v>
      </c>
      <c r="AL720" s="15">
        <v>-279.15758999999997</v>
      </c>
      <c r="AM720" s="15">
        <v>1.1754899999999999</v>
      </c>
      <c r="AN720" s="15">
        <v>1.80101</v>
      </c>
      <c r="AO720" s="15">
        <v>-0.35972999999999999</v>
      </c>
      <c r="AP720" s="15">
        <v>-0.29076000000000002</v>
      </c>
      <c r="AQ720" s="15">
        <v>-0.35749999999999998</v>
      </c>
      <c r="AR720" s="15">
        <v>1.103E-2</v>
      </c>
      <c r="AS720" s="15">
        <v>-5.6210000000000003E-2</v>
      </c>
      <c r="AT720" s="15">
        <f t="shared" si="57"/>
        <v>-218.64911999999998</v>
      </c>
      <c r="AU720" s="15">
        <v>1.2869999885559083E-2</v>
      </c>
      <c r="AV720" s="15">
        <v>1.2929999884217978E-2</v>
      </c>
      <c r="AW720" s="15">
        <v>1.2869999885559083E-2</v>
      </c>
      <c r="AX720" s="15">
        <v>1.2869999885559083E-2</v>
      </c>
      <c r="AY720" s="15">
        <v>1.2909999884665012E-2</v>
      </c>
      <c r="AZ720" s="15">
        <v>1.2869999885559083E-2</v>
      </c>
      <c r="BA720" s="15">
        <v>1.2869999885559083E-2</v>
      </c>
      <c r="BB720" s="15">
        <v>1.2869999885559083E-2</v>
      </c>
      <c r="BC720" s="15">
        <v>-0.10295999908447266</v>
      </c>
      <c r="BD720" s="15">
        <v>0</v>
      </c>
      <c r="BE720" s="15">
        <v>0</v>
      </c>
      <c r="BF720" s="15">
        <v>0</v>
      </c>
      <c r="BG720" s="15">
        <f t="shared" si="58"/>
        <v>9.9999997764804727E-5</v>
      </c>
      <c r="BH720" t="str">
        <f t="shared" si="59"/>
        <v>RGECommon</v>
      </c>
      <c r="BI720" t="str">
        <f>VLOOKUP(BH720,[2]Summary!$C$29:$C$56,1,0)</f>
        <v>RGECommon</v>
      </c>
      <c r="BJ720" s="16">
        <v>44470</v>
      </c>
    </row>
    <row r="721" spans="1:62" x14ac:dyDescent="0.25">
      <c r="A721" s="13" t="s">
        <v>1344</v>
      </c>
      <c r="B721" s="13" t="s">
        <v>1345</v>
      </c>
      <c r="C721" t="s">
        <v>1346</v>
      </c>
      <c r="D721" t="s">
        <v>595</v>
      </c>
      <c r="E721" t="s">
        <v>301</v>
      </c>
      <c r="F721" s="13" t="s">
        <v>62</v>
      </c>
      <c r="G721" s="14"/>
      <c r="H721" s="15">
        <v>13.34205</v>
      </c>
      <c r="I721" s="15">
        <v>15.871850000000002</v>
      </c>
      <c r="J721" s="15">
        <v>165.21020000000001</v>
      </c>
      <c r="K721" s="15">
        <v>113.23343999999999</v>
      </c>
      <c r="L721" s="15">
        <v>182.85484999999997</v>
      </c>
      <c r="M721" s="15">
        <v>151.19783999999996</v>
      </c>
      <c r="N721" s="15">
        <v>75.733139999999992</v>
      </c>
      <c r="O721" s="15">
        <v>70.550100000000015</v>
      </c>
      <c r="P721" s="15">
        <v>209.18167000000003</v>
      </c>
      <c r="Q721" s="15">
        <v>110.23186000000001</v>
      </c>
      <c r="R721" s="15">
        <v>64.429789999999997</v>
      </c>
      <c r="S721" s="15">
        <v>15.801940000000032</v>
      </c>
      <c r="T721" s="15">
        <f t="shared" si="55"/>
        <v>1187.6387300000001</v>
      </c>
      <c r="U721" s="15">
        <v>10.08367</v>
      </c>
      <c r="V721" s="15">
        <v>64.324529999999996</v>
      </c>
      <c r="W721" s="15">
        <v>17.858320000000003</v>
      </c>
      <c r="X721" s="15">
        <v>50.312159999999999</v>
      </c>
      <c r="Y721" s="15">
        <v>52.573839999999997</v>
      </c>
      <c r="Z721" s="15">
        <v>54.196640000000002</v>
      </c>
      <c r="AA721" s="15">
        <v>86.336239999999989</v>
      </c>
      <c r="AB721" s="15">
        <v>180.38458</v>
      </c>
      <c r="AC721" s="15">
        <v>69.629689999999997</v>
      </c>
      <c r="AD721" s="15">
        <v>130.99892999999997</v>
      </c>
      <c r="AE721" s="15">
        <v>246.28771</v>
      </c>
      <c r="AF721" s="15">
        <v>150.42095</v>
      </c>
      <c r="AG721" s="15">
        <f t="shared" si="56"/>
        <v>1113.40726</v>
      </c>
      <c r="AH721" s="15">
        <v>35.884519999999995</v>
      </c>
      <c r="AI721" s="15">
        <v>52.03322</v>
      </c>
      <c r="AJ721" s="15">
        <v>38.719639999999998</v>
      </c>
      <c r="AK721" s="15">
        <v>26.520670000000003</v>
      </c>
      <c r="AL721" s="15">
        <v>28.437339999999995</v>
      </c>
      <c r="AM721" s="15">
        <v>37.382339999999999</v>
      </c>
      <c r="AN721" s="15">
        <v>81.309470000000019</v>
      </c>
      <c r="AO721" s="15">
        <v>82.328960000000009</v>
      </c>
      <c r="AP721" s="15">
        <v>19.82328</v>
      </c>
      <c r="AQ721" s="15">
        <v>86.850350000000006</v>
      </c>
      <c r="AR721" s="15">
        <v>25.56363</v>
      </c>
      <c r="AS721" s="15">
        <v>175.94702000000001</v>
      </c>
      <c r="AT721" s="15">
        <f t="shared" si="57"/>
        <v>690.80043999999998</v>
      </c>
      <c r="AU721" s="15">
        <v>23.102280395507812</v>
      </c>
      <c r="AV721" s="15">
        <v>24.193719970703125</v>
      </c>
      <c r="AW721" s="15">
        <v>27.700530883789064</v>
      </c>
      <c r="AX721" s="15">
        <v>26.405139648437501</v>
      </c>
      <c r="AY721" s="15">
        <v>24.773050048828125</v>
      </c>
      <c r="AZ721" s="15">
        <v>39.577939697265627</v>
      </c>
      <c r="BA721" s="15">
        <v>29.708859741210937</v>
      </c>
      <c r="BB721" s="15">
        <v>34.201989990234374</v>
      </c>
      <c r="BC721" s="15">
        <v>-13.527540283203125</v>
      </c>
      <c r="BD721" s="15">
        <v>165</v>
      </c>
      <c r="BE721" s="15">
        <v>168</v>
      </c>
      <c r="BF721" s="15">
        <v>168.339</v>
      </c>
      <c r="BG721" s="15">
        <f t="shared" si="58"/>
        <v>717.47497009277345</v>
      </c>
      <c r="BH721" t="str">
        <f t="shared" si="59"/>
        <v>CMPCommon</v>
      </c>
      <c r="BI721" t="str">
        <f>VLOOKUP(BH721,[2]Summary!$C$29:$C$56,1,0)</f>
        <v>CMPCommon</v>
      </c>
      <c r="BJ721" s="16">
        <v>44562</v>
      </c>
    </row>
    <row r="722" spans="1:62" x14ac:dyDescent="0.25">
      <c r="A722" s="13" t="s">
        <v>1347</v>
      </c>
      <c r="B722" s="13" t="s">
        <v>1348</v>
      </c>
      <c r="C722" t="s">
        <v>1244</v>
      </c>
      <c r="D722" t="s">
        <v>595</v>
      </c>
      <c r="E722" t="s">
        <v>35</v>
      </c>
      <c r="F722" s="13" t="s">
        <v>20</v>
      </c>
      <c r="G722" s="14"/>
      <c r="H722" s="15">
        <v>171.37720999999999</v>
      </c>
      <c r="I722" s="15">
        <v>350.99604000000005</v>
      </c>
      <c r="J722" s="15">
        <v>241.02090000000001</v>
      </c>
      <c r="K722" s="15">
        <v>436.86005000000006</v>
      </c>
      <c r="L722" s="15">
        <v>632.79293999999982</v>
      </c>
      <c r="M722" s="15">
        <v>144.72384999999997</v>
      </c>
      <c r="N722" s="15">
        <v>121.5926</v>
      </c>
      <c r="O722" s="15">
        <v>424.07224000000002</v>
      </c>
      <c r="P722" s="15">
        <v>894.04666999999995</v>
      </c>
      <c r="Q722" s="15">
        <v>802.53431</v>
      </c>
      <c r="R722" s="15">
        <v>674.85484999999983</v>
      </c>
      <c r="S722" s="15">
        <v>157.87042000000002</v>
      </c>
      <c r="T722" s="15">
        <f t="shared" si="55"/>
        <v>5052.74208</v>
      </c>
      <c r="U722" s="15">
        <v>254.81489999999999</v>
      </c>
      <c r="V722" s="15">
        <v>367.05038000000002</v>
      </c>
      <c r="W722" s="15">
        <v>117.06346000000002</v>
      </c>
      <c r="X722" s="15">
        <v>212.26577999999998</v>
      </c>
      <c r="Y722" s="15">
        <v>147.01737000000003</v>
      </c>
      <c r="Z722" s="15">
        <v>176.4196</v>
      </c>
      <c r="AA722" s="15">
        <v>48.247080000000011</v>
      </c>
      <c r="AB722" s="15">
        <v>49.921260000000004</v>
      </c>
      <c r="AC722" s="15">
        <v>132.44200999999998</v>
      </c>
      <c r="AD722" s="15">
        <v>64.073090000000008</v>
      </c>
      <c r="AE722" s="15">
        <v>47.343679999999999</v>
      </c>
      <c r="AF722" s="15">
        <v>4.8390400000000007</v>
      </c>
      <c r="AG722" s="15">
        <f t="shared" si="56"/>
        <v>1621.4976500000002</v>
      </c>
      <c r="AH722" s="15">
        <v>52.601649999999999</v>
      </c>
      <c r="AI722" s="15">
        <v>251.96003999999999</v>
      </c>
      <c r="AJ722" s="15">
        <v>53.801859999999991</v>
      </c>
      <c r="AK722" s="15">
        <v>53.785669999999996</v>
      </c>
      <c r="AL722" s="15">
        <v>42.960010000000004</v>
      </c>
      <c r="AM722" s="15">
        <v>55.971689999999995</v>
      </c>
      <c r="AN722" s="15">
        <v>89.608019999999996</v>
      </c>
      <c r="AO722" s="15">
        <v>61.205229999999993</v>
      </c>
      <c r="AP722" s="15">
        <v>22.378829999999997</v>
      </c>
      <c r="AQ722" s="15">
        <v>55.754090000000005</v>
      </c>
      <c r="AR722" s="15">
        <v>53.955579999999998</v>
      </c>
      <c r="AS722" s="15">
        <v>150.98212000000001</v>
      </c>
      <c r="AT722" s="15">
        <f t="shared" si="57"/>
        <v>944.96479000000011</v>
      </c>
      <c r="AU722" s="15">
        <v>53.54376953125</v>
      </c>
      <c r="AV722" s="15">
        <v>48.362089843749999</v>
      </c>
      <c r="AW722" s="15">
        <v>81.257758132934569</v>
      </c>
      <c r="AX722" s="15">
        <v>60.384059219360353</v>
      </c>
      <c r="AY722" s="15">
        <v>36.857851562500002</v>
      </c>
      <c r="AZ722" s="15">
        <v>55.20580093765259</v>
      </c>
      <c r="BA722" s="15">
        <v>57.721189064025879</v>
      </c>
      <c r="BB722" s="15">
        <v>57.03473828125</v>
      </c>
      <c r="BC722" s="15">
        <v>45.275270309448246</v>
      </c>
      <c r="BD722" s="15">
        <v>0</v>
      </c>
      <c r="BE722" s="15">
        <v>0</v>
      </c>
      <c r="BF722" s="15">
        <v>0</v>
      </c>
      <c r="BG722" s="15">
        <f t="shared" si="58"/>
        <v>495.64252688217164</v>
      </c>
      <c r="BH722" t="str">
        <f t="shared" si="59"/>
        <v>CMPTRANS</v>
      </c>
      <c r="BI722" t="str">
        <f>VLOOKUP(BH722,[2]Summary!$C$29:$C$56,1,0)</f>
        <v>CMPTrans</v>
      </c>
      <c r="BJ722" s="16">
        <v>44470</v>
      </c>
    </row>
    <row r="723" spans="1:62" x14ac:dyDescent="0.25">
      <c r="A723" s="13" t="s">
        <v>1349</v>
      </c>
      <c r="B723" s="13" t="s">
        <v>1350</v>
      </c>
      <c r="C723" s="13" t="s">
        <v>1337</v>
      </c>
      <c r="D723" t="s">
        <v>596</v>
      </c>
      <c r="E723" t="s">
        <v>301</v>
      </c>
      <c r="F723" s="13" t="s">
        <v>62</v>
      </c>
      <c r="G723" s="14"/>
      <c r="H723" s="15">
        <v>0</v>
      </c>
      <c r="I723" s="15">
        <v>0</v>
      </c>
      <c r="J723" s="15">
        <v>0</v>
      </c>
      <c r="K723" s="15">
        <v>0</v>
      </c>
      <c r="L723" s="15">
        <v>0</v>
      </c>
      <c r="M723" s="15">
        <v>0</v>
      </c>
      <c r="N723" s="15">
        <v>0</v>
      </c>
      <c r="O723" s="15">
        <v>0</v>
      </c>
      <c r="P723" s="15">
        <v>0</v>
      </c>
      <c r="Q723" s="15">
        <v>0</v>
      </c>
      <c r="R723" s="15">
        <v>0</v>
      </c>
      <c r="S723" s="15">
        <v>0</v>
      </c>
      <c r="T723" s="15">
        <f t="shared" si="55"/>
        <v>0</v>
      </c>
      <c r="U723" s="15">
        <v>0</v>
      </c>
      <c r="V723" s="15">
        <v>0</v>
      </c>
      <c r="W723" s="15">
        <v>0</v>
      </c>
      <c r="X723" s="15">
        <v>0</v>
      </c>
      <c r="Y723" s="15">
        <v>0</v>
      </c>
      <c r="Z723" s="15">
        <v>0</v>
      </c>
      <c r="AA723" s="15">
        <v>0</v>
      </c>
      <c r="AB723" s="15">
        <v>0</v>
      </c>
      <c r="AC723" s="15">
        <v>0</v>
      </c>
      <c r="AD723" s="15">
        <v>0</v>
      </c>
      <c r="AE723" s="15">
        <v>0</v>
      </c>
      <c r="AF723" s="15">
        <v>0</v>
      </c>
      <c r="AG723" s="15">
        <f t="shared" si="56"/>
        <v>0</v>
      </c>
      <c r="AH723" s="15">
        <v>0</v>
      </c>
      <c r="AI723" s="15">
        <v>0</v>
      </c>
      <c r="AJ723" s="15">
        <v>0</v>
      </c>
      <c r="AK723" s="15">
        <v>0</v>
      </c>
      <c r="AL723" s="15">
        <v>0</v>
      </c>
      <c r="AM723" s="15">
        <v>0</v>
      </c>
      <c r="AN723" s="15">
        <v>0</v>
      </c>
      <c r="AO723" s="15">
        <v>0</v>
      </c>
      <c r="AP723" s="15">
        <v>899.88218000000006</v>
      </c>
      <c r="AQ723" s="15">
        <v>744.47271000000001</v>
      </c>
      <c r="AR723" s="15">
        <v>1032.18319</v>
      </c>
      <c r="AS723" s="15">
        <v>51.939869999999999</v>
      </c>
      <c r="AT723" s="15">
        <f t="shared" si="57"/>
        <v>2728.4779500000004</v>
      </c>
      <c r="AU723" s="15">
        <v>0</v>
      </c>
      <c r="AV723" s="15">
        <v>0</v>
      </c>
      <c r="AW723" s="15">
        <v>0</v>
      </c>
      <c r="AX723" s="15">
        <v>0</v>
      </c>
      <c r="AY723" s="15">
        <v>0</v>
      </c>
      <c r="AZ723" s="15">
        <v>0</v>
      </c>
      <c r="BA723" s="15">
        <v>0</v>
      </c>
      <c r="BB723" s="15">
        <v>0</v>
      </c>
      <c r="BC723" s="15">
        <v>0</v>
      </c>
      <c r="BD723" s="15">
        <v>764.90081250000003</v>
      </c>
      <c r="BE723" s="15">
        <v>764.90081250000003</v>
      </c>
      <c r="BF723" s="15">
        <v>764.90037500000005</v>
      </c>
      <c r="BG723" s="15">
        <f t="shared" si="58"/>
        <v>2294.7020000000002</v>
      </c>
      <c r="BH723" t="str">
        <f t="shared" si="59"/>
        <v>RGECommon</v>
      </c>
      <c r="BI723" t="str">
        <f>VLOOKUP(BH723,[2]Summary!$C$29:$C$56,1,0)</f>
        <v>RGECommon</v>
      </c>
      <c r="BJ723" s="16">
        <v>44562</v>
      </c>
    </row>
    <row r="724" spans="1:62" x14ac:dyDescent="0.25">
      <c r="A724" s="13" t="s">
        <v>1351</v>
      </c>
      <c r="B724" s="13" t="s">
        <v>1352</v>
      </c>
      <c r="C724" t="s">
        <v>1353</v>
      </c>
      <c r="D724" t="s">
        <v>596</v>
      </c>
      <c r="E724" t="s">
        <v>301</v>
      </c>
      <c r="F724" s="13" t="s">
        <v>62</v>
      </c>
      <c r="G724" s="14"/>
      <c r="H724" s="15">
        <v>0</v>
      </c>
      <c r="I724" s="15">
        <v>0</v>
      </c>
      <c r="J724" s="15">
        <v>0</v>
      </c>
      <c r="K724" s="15">
        <v>0</v>
      </c>
      <c r="L724" s="15">
        <v>0</v>
      </c>
      <c r="M724" s="15">
        <v>0</v>
      </c>
      <c r="N724" s="15">
        <v>0</v>
      </c>
      <c r="O724" s="15">
        <v>0</v>
      </c>
      <c r="P724" s="15">
        <v>0</v>
      </c>
      <c r="Q724" s="15">
        <v>0</v>
      </c>
      <c r="R724" s="15">
        <v>0</v>
      </c>
      <c r="S724" s="15">
        <v>0</v>
      </c>
      <c r="T724" s="15">
        <f t="shared" si="55"/>
        <v>0</v>
      </c>
      <c r="U724" s="15">
        <v>0</v>
      </c>
      <c r="V724" s="15">
        <v>0</v>
      </c>
      <c r="W724" s="15">
        <v>0</v>
      </c>
      <c r="X724" s="15">
        <v>0</v>
      </c>
      <c r="Y724" s="15">
        <v>0</v>
      </c>
      <c r="Z724" s="15">
        <v>0</v>
      </c>
      <c r="AA724" s="15">
        <v>0</v>
      </c>
      <c r="AB724" s="15">
        <v>0</v>
      </c>
      <c r="AC724" s="15">
        <v>0</v>
      </c>
      <c r="AD724" s="15">
        <v>0</v>
      </c>
      <c r="AE724" s="15">
        <v>0</v>
      </c>
      <c r="AF724" s="15">
        <v>0</v>
      </c>
      <c r="AG724" s="15">
        <f t="shared" si="56"/>
        <v>0</v>
      </c>
      <c r="AH724" s="15">
        <v>0</v>
      </c>
      <c r="AI724" s="15">
        <v>0</v>
      </c>
      <c r="AJ724" s="15">
        <v>0</v>
      </c>
      <c r="AK724" s="15">
        <v>0</v>
      </c>
      <c r="AL724" s="15">
        <v>0</v>
      </c>
      <c r="AM724" s="15">
        <v>654.21064999999999</v>
      </c>
      <c r="AN724" s="15">
        <v>2701.7963600000003</v>
      </c>
      <c r="AO724" s="15">
        <v>6.5942299999999996</v>
      </c>
      <c r="AP724" s="15">
        <v>0</v>
      </c>
      <c r="AQ724" s="15">
        <v>-6.5942299999999996</v>
      </c>
      <c r="AR724" s="15">
        <v>0</v>
      </c>
      <c r="AS724" s="15">
        <v>47.302379999999999</v>
      </c>
      <c r="AT724" s="15">
        <f t="shared" si="57"/>
        <v>3403.3093900000003</v>
      </c>
      <c r="AU724" s="15">
        <v>5.2923899536132817</v>
      </c>
      <c r="AV724" s="15">
        <v>3.9903701171875001</v>
      </c>
      <c r="AW724" s="15">
        <v>6.3271900329589847</v>
      </c>
      <c r="AX724" s="15">
        <v>6.1703500976562502</v>
      </c>
      <c r="AY724" s="15">
        <v>5.4496501770019528</v>
      </c>
      <c r="AZ724" s="15">
        <v>6.0012299499511723</v>
      </c>
      <c r="BA724" s="15">
        <v>834.27562023925782</v>
      </c>
      <c r="BB724" s="15">
        <v>454.48432006835935</v>
      </c>
      <c r="BC724" s="15">
        <v>12.41297021484375</v>
      </c>
      <c r="BD724" s="15">
        <v>615.60850000000005</v>
      </c>
      <c r="BE724" s="15">
        <v>624.04150000000004</v>
      </c>
      <c r="BF724" s="15">
        <v>721.28893749999997</v>
      </c>
      <c r="BG724" s="15">
        <f t="shared" si="58"/>
        <v>3295.3430283508301</v>
      </c>
      <c r="BH724" t="str">
        <f t="shared" si="59"/>
        <v>RGECommon</v>
      </c>
      <c r="BI724" t="str">
        <f>VLOOKUP(BH724,[2]Summary!$C$29:$C$56,1,0)</f>
        <v>RGECommon</v>
      </c>
      <c r="BJ724" s="16">
        <v>44562</v>
      </c>
    </row>
    <row r="725" spans="1:62" x14ac:dyDescent="0.25">
      <c r="A725" s="13" t="s">
        <v>1354</v>
      </c>
      <c r="B725" s="13" t="s">
        <v>1313</v>
      </c>
      <c r="C725" t="s">
        <v>1314</v>
      </c>
      <c r="D725" t="s">
        <v>596</v>
      </c>
      <c r="E725" t="s">
        <v>301</v>
      </c>
      <c r="F725" s="13" t="s">
        <v>33</v>
      </c>
      <c r="G725" s="14"/>
      <c r="H725" s="15">
        <v>0</v>
      </c>
      <c r="I725" s="15">
        <v>0</v>
      </c>
      <c r="J725" s="15">
        <v>0</v>
      </c>
      <c r="K725" s="15">
        <v>0</v>
      </c>
      <c r="L725" s="15">
        <v>0</v>
      </c>
      <c r="M725" s="15">
        <v>0</v>
      </c>
      <c r="N725" s="15">
        <v>0</v>
      </c>
      <c r="O725" s="15">
        <v>0</v>
      </c>
      <c r="P725" s="15">
        <v>0</v>
      </c>
      <c r="Q725" s="15">
        <v>0</v>
      </c>
      <c r="R725" s="15">
        <v>0</v>
      </c>
      <c r="S725" s="15">
        <v>0</v>
      </c>
      <c r="T725" s="15">
        <f t="shared" si="55"/>
        <v>0</v>
      </c>
      <c r="U725" s="15">
        <v>0</v>
      </c>
      <c r="V725" s="15">
        <v>0</v>
      </c>
      <c r="W725" s="15">
        <v>0</v>
      </c>
      <c r="X725" s="15">
        <v>0</v>
      </c>
      <c r="Y725" s="15">
        <v>0</v>
      </c>
      <c r="Z725" s="15">
        <v>0</v>
      </c>
      <c r="AA725" s="15">
        <v>0</v>
      </c>
      <c r="AB725" s="15">
        <v>33.138179999999998</v>
      </c>
      <c r="AC725" s="15">
        <v>0</v>
      </c>
      <c r="AD725" s="15">
        <v>0</v>
      </c>
      <c r="AE725" s="15">
        <v>-33.138179999999998</v>
      </c>
      <c r="AF725" s="15">
        <v>63.423000000000002</v>
      </c>
      <c r="AG725" s="15">
        <f t="shared" si="56"/>
        <v>63.423000000000002</v>
      </c>
      <c r="AH725" s="15">
        <v>0</v>
      </c>
      <c r="AI725" s="15">
        <v>0</v>
      </c>
      <c r="AJ725" s="15">
        <v>0</v>
      </c>
      <c r="AK725" s="15">
        <v>0</v>
      </c>
      <c r="AL725" s="15">
        <v>0</v>
      </c>
      <c r="AM725" s="15">
        <v>0</v>
      </c>
      <c r="AN725" s="15">
        <v>0</v>
      </c>
      <c r="AO725" s="15">
        <v>9.0357099999999999</v>
      </c>
      <c r="AP725" s="15">
        <v>-4.7061000000000002</v>
      </c>
      <c r="AQ725" s="15">
        <v>29.486879999999999</v>
      </c>
      <c r="AR725" s="15">
        <v>0</v>
      </c>
      <c r="AS725" s="15">
        <v>33.930999999999997</v>
      </c>
      <c r="AT725" s="15">
        <f t="shared" si="57"/>
        <v>67.747489999999999</v>
      </c>
      <c r="AU725" s="15">
        <v>0</v>
      </c>
      <c r="AV725" s="15">
        <v>0</v>
      </c>
      <c r="AW725" s="15">
        <v>0</v>
      </c>
      <c r="AX725" s="15">
        <v>0</v>
      </c>
      <c r="AY725" s="15">
        <v>0</v>
      </c>
      <c r="AZ725" s="15">
        <v>2.1546201171875001</v>
      </c>
      <c r="BA725" s="15">
        <v>0</v>
      </c>
      <c r="BB725" s="15">
        <v>0</v>
      </c>
      <c r="BC725" s="15">
        <v>0</v>
      </c>
      <c r="BD725" s="15">
        <v>0</v>
      </c>
      <c r="BE725" s="15">
        <v>0</v>
      </c>
      <c r="BF725" s="15">
        <v>0</v>
      </c>
      <c r="BG725" s="15">
        <f t="shared" si="58"/>
        <v>2.1546201171875001</v>
      </c>
      <c r="BH725" t="str">
        <f t="shared" si="59"/>
        <v>RGECommon</v>
      </c>
      <c r="BI725" t="str">
        <f>VLOOKUP(BH725,[2]Summary!$C$29:$C$56,1,0)</f>
        <v>RGECommon</v>
      </c>
      <c r="BJ725" s="16">
        <v>44378</v>
      </c>
    </row>
    <row r="726" spans="1:62" x14ac:dyDescent="0.25">
      <c r="A726" s="13" t="s">
        <v>1355</v>
      </c>
      <c r="B726" s="13" t="s">
        <v>1356</v>
      </c>
      <c r="C726" t="s">
        <v>1357</v>
      </c>
      <c r="D726" t="s">
        <v>595</v>
      </c>
      <c r="E726" t="s">
        <v>19</v>
      </c>
      <c r="F726" s="13" t="s">
        <v>20</v>
      </c>
      <c r="G726" s="14"/>
      <c r="H726" s="15">
        <v>98.325419999999994</v>
      </c>
      <c r="I726" s="15">
        <v>254.36056000000002</v>
      </c>
      <c r="J726" s="15">
        <v>232.47482999999997</v>
      </c>
      <c r="K726" s="15">
        <v>242.96477000000002</v>
      </c>
      <c r="L726" s="15">
        <v>30.969860000000008</v>
      </c>
      <c r="M726" s="15">
        <v>100.08639999999998</v>
      </c>
      <c r="N726" s="15">
        <v>82.381589999999989</v>
      </c>
      <c r="O726" s="15">
        <v>59.553600000000024</v>
      </c>
      <c r="P726" s="15">
        <v>1.3819800000000002</v>
      </c>
      <c r="Q726" s="15">
        <v>10.572149999999999</v>
      </c>
      <c r="R726" s="15">
        <v>20.064490000000003</v>
      </c>
      <c r="S726" s="15">
        <v>137.47152999999992</v>
      </c>
      <c r="T726" s="15">
        <f t="shared" si="55"/>
        <v>1270.60718</v>
      </c>
      <c r="U726" s="15">
        <v>50.192079999999997</v>
      </c>
      <c r="V726" s="15">
        <v>45.476750000000024</v>
      </c>
      <c r="W726" s="15">
        <v>265.86184000000003</v>
      </c>
      <c r="X726" s="15">
        <v>102.75398</v>
      </c>
      <c r="Y726" s="15">
        <v>489.60154</v>
      </c>
      <c r="Z726" s="15">
        <v>160.37241999999998</v>
      </c>
      <c r="AA726" s="15">
        <v>296.41613999999993</v>
      </c>
      <c r="AB726" s="15">
        <v>130.45672999999999</v>
      </c>
      <c r="AC726" s="15">
        <v>411.9708599999999</v>
      </c>
      <c r="AD726" s="15">
        <v>119.87141</v>
      </c>
      <c r="AE726" s="15">
        <v>244.69874000000002</v>
      </c>
      <c r="AF726" s="15">
        <v>-95.60945000000001</v>
      </c>
      <c r="AG726" s="15">
        <f t="shared" si="56"/>
        <v>2222.06304</v>
      </c>
      <c r="AH726" s="15">
        <v>240.29031000000001</v>
      </c>
      <c r="AI726" s="15">
        <v>182.51859999999996</v>
      </c>
      <c r="AJ726" s="15">
        <v>295.34763999999996</v>
      </c>
      <c r="AK726" s="15">
        <v>148.13392999999999</v>
      </c>
      <c r="AL726" s="15">
        <v>278.70180000000005</v>
      </c>
      <c r="AM726" s="15">
        <v>181.65025</v>
      </c>
      <c r="AN726" s="15">
        <v>236.45819999999998</v>
      </c>
      <c r="AO726" s="15">
        <v>244.74510000000001</v>
      </c>
      <c r="AP726" s="15">
        <v>814.88745999999992</v>
      </c>
      <c r="AQ726" s="15">
        <v>265.54678000000001</v>
      </c>
      <c r="AR726" s="15">
        <v>1068.2273500000001</v>
      </c>
      <c r="AS726" s="15">
        <v>333.61838</v>
      </c>
      <c r="AT726" s="15">
        <f t="shared" si="57"/>
        <v>4290.1258000000007</v>
      </c>
      <c r="AU726" s="15">
        <v>421.76481347656249</v>
      </c>
      <c r="AV726" s="15">
        <v>11.246880310058593</v>
      </c>
      <c r="AW726" s="15">
        <v>381.58857119750979</v>
      </c>
      <c r="AX726" s="15">
        <v>111.1296982421875</v>
      </c>
      <c r="AY726" s="15">
        <v>93.140251586914061</v>
      </c>
      <c r="AZ726" s="15">
        <v>150.86212133789061</v>
      </c>
      <c r="BA726" s="15">
        <v>76.219542602539065</v>
      </c>
      <c r="BB726" s="15">
        <v>-34.09450988769531</v>
      </c>
      <c r="BC726" s="15">
        <v>-1.7531015624999999</v>
      </c>
      <c r="BD726" s="15">
        <v>20.900869995117187</v>
      </c>
      <c r="BE726" s="15">
        <v>0</v>
      </c>
      <c r="BF726" s="15">
        <v>0</v>
      </c>
      <c r="BG726" s="15">
        <f t="shared" si="58"/>
        <v>1231.005137298584</v>
      </c>
      <c r="BH726" t="str">
        <f t="shared" si="59"/>
        <v>CMPDIST</v>
      </c>
      <c r="BI726" t="str">
        <f>VLOOKUP(BH726,[2]Summary!$C$29:$C$56,1,0)</f>
        <v>CMPDist</v>
      </c>
      <c r="BJ726" s="16">
        <v>44501</v>
      </c>
    </row>
    <row r="727" spans="1:62" x14ac:dyDescent="0.25">
      <c r="A727" s="13" t="s">
        <v>1358</v>
      </c>
      <c r="B727" s="13" t="s">
        <v>1359</v>
      </c>
      <c r="C727" t="s">
        <v>1360</v>
      </c>
      <c r="D727" t="s">
        <v>599</v>
      </c>
      <c r="E727" t="s">
        <v>475</v>
      </c>
      <c r="F727" s="13" t="s">
        <v>426</v>
      </c>
      <c r="G727" s="14" t="s">
        <v>25</v>
      </c>
      <c r="H727" s="15">
        <v>0</v>
      </c>
      <c r="I727" s="15">
        <v>0</v>
      </c>
      <c r="J727" s="15">
        <v>0</v>
      </c>
      <c r="K727" s="15">
        <v>0</v>
      </c>
      <c r="L727" s="15">
        <v>0</v>
      </c>
      <c r="M727" s="15">
        <v>0</v>
      </c>
      <c r="N727" s="15">
        <v>0</v>
      </c>
      <c r="O727" s="15">
        <v>26.223029999999998</v>
      </c>
      <c r="P727" s="15">
        <v>11.534840000000001</v>
      </c>
      <c r="Q727" s="15">
        <v>11.85956</v>
      </c>
      <c r="R727" s="15">
        <v>1.8335600000000001</v>
      </c>
      <c r="S727" s="15">
        <v>0.54618999999999984</v>
      </c>
      <c r="T727" s="15">
        <f t="shared" si="55"/>
        <v>51.99718</v>
      </c>
      <c r="U727" s="15">
        <v>37.188389999999998</v>
      </c>
      <c r="V727" s="15">
        <v>23.187760000000001</v>
      </c>
      <c r="W727" s="15">
        <v>34.788690000000003</v>
      </c>
      <c r="X727" s="15">
        <v>10.667690000000002</v>
      </c>
      <c r="Y727" s="15">
        <v>85.428689999999989</v>
      </c>
      <c r="Z727" s="15">
        <v>0.65610999999999986</v>
      </c>
      <c r="AA727" s="15">
        <v>1.2018400000000002</v>
      </c>
      <c r="AB727" s="15">
        <v>6.5545100000000005</v>
      </c>
      <c r="AC727" s="15">
        <v>11.927719999999999</v>
      </c>
      <c r="AD727" s="15">
        <v>10.600479999999999</v>
      </c>
      <c r="AE727" s="15">
        <v>64.76885</v>
      </c>
      <c r="AF727" s="15">
        <v>64.019899999999993</v>
      </c>
      <c r="AG727" s="15">
        <f t="shared" si="56"/>
        <v>350.99063000000001</v>
      </c>
      <c r="AH727" s="15">
        <v>0.57237000000000005</v>
      </c>
      <c r="AI727" s="15">
        <v>0</v>
      </c>
      <c r="AJ727" s="15">
        <v>-0.10881</v>
      </c>
      <c r="AK727" s="15">
        <v>0</v>
      </c>
      <c r="AL727" s="15">
        <v>1.7810000000000003E-2</v>
      </c>
      <c r="AM727" s="15">
        <v>3.9199999999999999E-3</v>
      </c>
      <c r="AN727" s="15">
        <v>-2.0829999999999998E-2</v>
      </c>
      <c r="AO727" s="15">
        <v>0</v>
      </c>
      <c r="AP727" s="15">
        <v>0</v>
      </c>
      <c r="AQ727" s="15">
        <v>0</v>
      </c>
      <c r="AR727" s="15">
        <v>30.62135</v>
      </c>
      <c r="AS727" s="15">
        <v>-3.5280000000000034E-2</v>
      </c>
      <c r="AT727" s="15">
        <f t="shared" si="57"/>
        <v>31.050529999999998</v>
      </c>
      <c r="AU727" s="15">
        <v>0</v>
      </c>
      <c r="AV727" s="15">
        <v>8.2971500368118285</v>
      </c>
      <c r="AW727" s="15">
        <v>2.3450000762939453E-2</v>
      </c>
      <c r="AX727" s="15">
        <v>0.45198999267816542</v>
      </c>
      <c r="AY727" s="15">
        <v>-9.4999998807907102E-4</v>
      </c>
      <c r="AZ727" s="15">
        <v>0.2423900073170662</v>
      </c>
      <c r="BA727" s="15">
        <v>0</v>
      </c>
      <c r="BB727" s="15">
        <v>0</v>
      </c>
      <c r="BC727" s="15">
        <v>0.10664999893307686</v>
      </c>
      <c r="BD727" s="15">
        <v>0</v>
      </c>
      <c r="BE727" s="15">
        <v>0</v>
      </c>
      <c r="BF727" s="15">
        <v>0</v>
      </c>
      <c r="BG727" s="15">
        <f t="shared" si="58"/>
        <v>9.1206800365149974</v>
      </c>
      <c r="BH727" t="str">
        <f t="shared" si="59"/>
        <v>NYSEGGas</v>
      </c>
      <c r="BI727" t="str">
        <f>VLOOKUP(BH727,[2]Summary!$C$29:$C$56,1,0)</f>
        <v>NYSEGGas</v>
      </c>
      <c r="BJ727" s="16">
        <v>44470</v>
      </c>
    </row>
    <row r="728" spans="1:62" x14ac:dyDescent="0.25">
      <c r="A728" s="13" t="s">
        <v>1361</v>
      </c>
      <c r="B728" t="s">
        <v>1362</v>
      </c>
      <c r="C728" t="s">
        <v>1363</v>
      </c>
      <c r="D728" t="s">
        <v>596</v>
      </c>
      <c r="E728" t="s">
        <v>19</v>
      </c>
      <c r="F728" s="13" t="s">
        <v>20</v>
      </c>
      <c r="G728" s="14"/>
      <c r="H728" s="15">
        <v>94.206039999999973</v>
      </c>
      <c r="I728" s="15">
        <v>41.857960000000006</v>
      </c>
      <c r="J728" s="15">
        <v>1439.7435799999994</v>
      </c>
      <c r="K728" s="15">
        <v>83.70826000000001</v>
      </c>
      <c r="L728" s="15">
        <v>86.913570000000036</v>
      </c>
      <c r="M728" s="15">
        <v>127.93548999999996</v>
      </c>
      <c r="N728" s="15">
        <v>186.86213999999998</v>
      </c>
      <c r="O728" s="15">
        <v>151.65074999999985</v>
      </c>
      <c r="P728" s="15">
        <v>360.71706000000006</v>
      </c>
      <c r="Q728" s="15">
        <v>397.3037700000001</v>
      </c>
      <c r="R728" s="15">
        <v>187.09327000000002</v>
      </c>
      <c r="S728" s="15">
        <v>97.494799999999998</v>
      </c>
      <c r="T728" s="15">
        <f t="shared" si="55"/>
        <v>3255.4866899999988</v>
      </c>
      <c r="U728" s="15">
        <v>19.302370000000003</v>
      </c>
      <c r="V728" s="15">
        <v>26.579819999999998</v>
      </c>
      <c r="W728" s="15">
        <v>245.80207000000001</v>
      </c>
      <c r="X728" s="15">
        <v>24.348279999999999</v>
      </c>
      <c r="Y728" s="15">
        <v>70.65222</v>
      </c>
      <c r="Z728" s="15">
        <v>190.67522</v>
      </c>
      <c r="AA728" s="15">
        <v>103.23935</v>
      </c>
      <c r="AB728" s="15">
        <v>9.9779</v>
      </c>
      <c r="AC728" s="15">
        <v>77.43171000000001</v>
      </c>
      <c r="AD728" s="15">
        <v>67.566620000000015</v>
      </c>
      <c r="AE728" s="15">
        <v>131.25109000000003</v>
      </c>
      <c r="AF728" s="15">
        <v>35.184539999999991</v>
      </c>
      <c r="AG728" s="15">
        <f t="shared" si="56"/>
        <v>1002.0111899999999</v>
      </c>
      <c r="AH728" s="15">
        <v>-221.29803000000018</v>
      </c>
      <c r="AI728" s="15">
        <v>31.732510000000001</v>
      </c>
      <c r="AJ728" s="15">
        <v>27.982320000000001</v>
      </c>
      <c r="AK728" s="15">
        <v>34.226229999999987</v>
      </c>
      <c r="AL728" s="15">
        <v>308.87959999999998</v>
      </c>
      <c r="AM728" s="15">
        <v>220.80049000000005</v>
      </c>
      <c r="AN728" s="15">
        <v>57.047469999999997</v>
      </c>
      <c r="AO728" s="15">
        <v>114.33006999999999</v>
      </c>
      <c r="AP728" s="15">
        <v>198.68813999999998</v>
      </c>
      <c r="AQ728" s="15">
        <v>210.39767999999998</v>
      </c>
      <c r="AR728" s="15">
        <v>978.10308999999984</v>
      </c>
      <c r="AS728" s="15">
        <v>601.64243000000022</v>
      </c>
      <c r="AT728" s="15">
        <f t="shared" si="57"/>
        <v>2562.5319999999997</v>
      </c>
      <c r="AU728" s="15">
        <v>15.948049640655517</v>
      </c>
      <c r="AV728" s="15">
        <v>100.45019189453124</v>
      </c>
      <c r="AW728" s="15">
        <v>-117.64669970703125</v>
      </c>
      <c r="AX728" s="15">
        <v>133.20707328033447</v>
      </c>
      <c r="AY728" s="15">
        <v>192.64682958984375</v>
      </c>
      <c r="AZ728" s="15">
        <v>195.36505126953125</v>
      </c>
      <c r="BA728" s="15">
        <v>95.296269042968746</v>
      </c>
      <c r="BB728" s="15">
        <v>59.618348144531247</v>
      </c>
      <c r="BC728" s="15">
        <v>277.53680004882813</v>
      </c>
      <c r="BD728" s="15">
        <v>121.33189233398437</v>
      </c>
      <c r="BE728" s="15">
        <v>737.55804785156249</v>
      </c>
      <c r="BF728" s="15">
        <v>270.79538085937497</v>
      </c>
      <c r="BG728" s="15">
        <f t="shared" si="58"/>
        <v>2082.1072342491152</v>
      </c>
      <c r="BH728" t="str">
        <f t="shared" si="59"/>
        <v>RGEDIST</v>
      </c>
      <c r="BI728" t="str">
        <f>VLOOKUP(BH728,[2]Summary!$C$29:$C$56,1,0)</f>
        <v>RGEDist</v>
      </c>
      <c r="BJ728" s="16">
        <v>44562</v>
      </c>
    </row>
    <row r="729" spans="1:62" x14ac:dyDescent="0.25">
      <c r="A729" s="13" t="s">
        <v>1364</v>
      </c>
      <c r="B729" s="13" t="s">
        <v>1365</v>
      </c>
      <c r="C729" s="13" t="s">
        <v>1366</v>
      </c>
      <c r="D729" t="s">
        <v>596</v>
      </c>
      <c r="E729" t="s">
        <v>19</v>
      </c>
      <c r="F729" s="13" t="s">
        <v>20</v>
      </c>
      <c r="G729" s="14"/>
      <c r="H729" s="15">
        <v>28.744499999999999</v>
      </c>
      <c r="I729" s="15">
        <v>13.056990000000001</v>
      </c>
      <c r="J729" s="15">
        <v>12.945790000000001</v>
      </c>
      <c r="K729" s="15">
        <v>25.366199999999999</v>
      </c>
      <c r="L729" s="15">
        <v>93.679290000000009</v>
      </c>
      <c r="M729" s="15">
        <v>49.650930000000002</v>
      </c>
      <c r="N729" s="15">
        <v>46.417540000000002</v>
      </c>
      <c r="O729" s="15">
        <v>64.360700000000008</v>
      </c>
      <c r="P729" s="15">
        <v>0.98817999999999995</v>
      </c>
      <c r="Q729" s="15">
        <v>198.41632000000001</v>
      </c>
      <c r="R729" s="15">
        <v>13.576540000000001</v>
      </c>
      <c r="S729" s="15">
        <v>5.2399000000000004</v>
      </c>
      <c r="T729" s="15">
        <f t="shared" si="55"/>
        <v>552.44288000000017</v>
      </c>
      <c r="U729" s="15">
        <v>53.65119</v>
      </c>
      <c r="V729" s="15">
        <v>16.943390000000001</v>
      </c>
      <c r="W729" s="15">
        <v>-130.81306999999998</v>
      </c>
      <c r="X729" s="15">
        <v>406.46445999999997</v>
      </c>
      <c r="Y729" s="15">
        <v>133.97092999999998</v>
      </c>
      <c r="Z729" s="15">
        <v>6.3727699999999965</v>
      </c>
      <c r="AA729" s="15">
        <v>189.11167</v>
      </c>
      <c r="AB729" s="15">
        <v>786.82240999999988</v>
      </c>
      <c r="AC729" s="15">
        <v>1706.43228</v>
      </c>
      <c r="AD729" s="15">
        <v>595.49926000000005</v>
      </c>
      <c r="AE729" s="15">
        <v>1565.4818300000004</v>
      </c>
      <c r="AF729" s="15">
        <v>383.55659999999983</v>
      </c>
      <c r="AG729" s="15">
        <f t="shared" si="56"/>
        <v>5713.4937200000004</v>
      </c>
      <c r="AH729" s="15">
        <v>94.179739999999995</v>
      </c>
      <c r="AI729" s="15">
        <v>167.26048999999992</v>
      </c>
      <c r="AJ729" s="15">
        <v>1702.4311699999998</v>
      </c>
      <c r="AK729" s="15">
        <v>166.84697000000003</v>
      </c>
      <c r="AL729" s="15">
        <v>646.69060000000013</v>
      </c>
      <c r="AM729" s="15">
        <v>296.77037000000001</v>
      </c>
      <c r="AN729" s="15">
        <v>533.91261999999995</v>
      </c>
      <c r="AO729" s="15">
        <v>118.35402999999999</v>
      </c>
      <c r="AP729" s="15">
        <v>375.30538000000013</v>
      </c>
      <c r="AQ729" s="15">
        <v>458.71517999999998</v>
      </c>
      <c r="AR729" s="15">
        <v>1864.8467900000003</v>
      </c>
      <c r="AS729" s="15">
        <v>1905.1305599999998</v>
      </c>
      <c r="AT729" s="15">
        <f t="shared" si="57"/>
        <v>8330.4439000000002</v>
      </c>
      <c r="AU729" s="15">
        <v>64.008479881286618</v>
      </c>
      <c r="AV729" s="15">
        <v>243.58618359375001</v>
      </c>
      <c r="AW729" s="15">
        <v>885.47036035156248</v>
      </c>
      <c r="AX729" s="15">
        <v>632.7151495361328</v>
      </c>
      <c r="AY729" s="15">
        <v>130.66738861083985</v>
      </c>
      <c r="AZ729" s="15">
        <v>84.580400146484379</v>
      </c>
      <c r="BA729" s="15">
        <v>68.821839080810548</v>
      </c>
      <c r="BB729" s="15">
        <v>40.825709518432618</v>
      </c>
      <c r="BC729" s="15">
        <v>-483.91015039062501</v>
      </c>
      <c r="BD729" s="15">
        <v>0</v>
      </c>
      <c r="BE729" s="15">
        <v>0</v>
      </c>
      <c r="BF729" s="15">
        <v>0</v>
      </c>
      <c r="BG729" s="15">
        <f t="shared" si="58"/>
        <v>1666.7653603286744</v>
      </c>
      <c r="BH729" t="str">
        <f t="shared" si="59"/>
        <v>RGEDIST</v>
      </c>
      <c r="BI729" t="str">
        <f>VLOOKUP(BH729,[2]Summary!$C$29:$C$56,1,0)</f>
        <v>RGEDist</v>
      </c>
      <c r="BJ729" s="16">
        <v>44470</v>
      </c>
    </row>
    <row r="730" spans="1:62" x14ac:dyDescent="0.25">
      <c r="A730" s="13" t="s">
        <v>1367</v>
      </c>
      <c r="B730" t="s">
        <v>792</v>
      </c>
      <c r="C730" t="s">
        <v>1368</v>
      </c>
      <c r="D730" t="s">
        <v>595</v>
      </c>
      <c r="E730" t="s">
        <v>301</v>
      </c>
      <c r="F730" s="13" t="s">
        <v>22</v>
      </c>
      <c r="G730" s="14"/>
      <c r="H730" s="15">
        <v>-9.6300000000000014E-3</v>
      </c>
      <c r="I730" s="15">
        <v>8.4902999999999995</v>
      </c>
      <c r="J730" s="15">
        <v>28.933990000000001</v>
      </c>
      <c r="K730" s="15">
        <v>65.550160000000005</v>
      </c>
      <c r="L730" s="15">
        <v>19.591390000000001</v>
      </c>
      <c r="M730" s="15">
        <v>8.6372300000000006</v>
      </c>
      <c r="N730" s="15">
        <v>26.78698</v>
      </c>
      <c r="O730" s="15">
        <v>395.54407000000003</v>
      </c>
      <c r="P730" s="15">
        <v>6.0106700000000002</v>
      </c>
      <c r="Q730" s="15">
        <v>3.2278500000000001</v>
      </c>
      <c r="R730" s="15">
        <v>185.90908999999999</v>
      </c>
      <c r="S730" s="15">
        <v>15.926960000000001</v>
      </c>
      <c r="T730" s="15">
        <f t="shared" si="55"/>
        <v>764.59906000000001</v>
      </c>
      <c r="U730" s="15">
        <v>0</v>
      </c>
      <c r="V730" s="15">
        <v>26.249759999999998</v>
      </c>
      <c r="W730" s="15">
        <v>53.097239999999999</v>
      </c>
      <c r="X730" s="15">
        <v>11.58198</v>
      </c>
      <c r="Y730" s="15">
        <v>37.047779999999996</v>
      </c>
      <c r="Z730" s="15">
        <v>22.938639999999999</v>
      </c>
      <c r="AA730" s="15">
        <v>14.057539999999999</v>
      </c>
      <c r="AB730" s="15">
        <v>6.2078999999999995</v>
      </c>
      <c r="AC730" s="15">
        <v>2.1364399999999999</v>
      </c>
      <c r="AD730" s="15">
        <v>58.2149</v>
      </c>
      <c r="AE730" s="15">
        <v>57.797460000000001</v>
      </c>
      <c r="AF730" s="15">
        <v>16.134529999999998</v>
      </c>
      <c r="AG730" s="15">
        <f t="shared" si="56"/>
        <v>305.46416999999991</v>
      </c>
      <c r="AH730" s="15">
        <v>15.505279999999999</v>
      </c>
      <c r="AI730" s="15">
        <v>55.503689999999999</v>
      </c>
      <c r="AJ730" s="15">
        <v>31.327770000000001</v>
      </c>
      <c r="AK730" s="15">
        <v>41.301719999999996</v>
      </c>
      <c r="AL730" s="15">
        <v>46.463260000000005</v>
      </c>
      <c r="AM730" s="15">
        <v>126.32408999999998</v>
      </c>
      <c r="AN730" s="15">
        <v>13.775229999999999</v>
      </c>
      <c r="AO730" s="15">
        <v>79.453310000000016</v>
      </c>
      <c r="AP730" s="15">
        <v>34.928339999999999</v>
      </c>
      <c r="AQ730" s="15">
        <v>38.581180000000003</v>
      </c>
      <c r="AR730" s="15">
        <v>-20.22279</v>
      </c>
      <c r="AS730" s="15">
        <v>132.74540000000002</v>
      </c>
      <c r="AT730" s="15">
        <f t="shared" si="57"/>
        <v>595.68648000000007</v>
      </c>
      <c r="AU730" s="15">
        <v>0.53370999145507814</v>
      </c>
      <c r="AV730" s="15">
        <v>13.8115400390625</v>
      </c>
      <c r="AW730" s="15">
        <v>0.71730998992919925</v>
      </c>
      <c r="AX730" s="15">
        <v>24.878419921875</v>
      </c>
      <c r="AY730" s="15">
        <v>6.5287899780273442</v>
      </c>
      <c r="AZ730" s="15">
        <v>17.564890625</v>
      </c>
      <c r="BA730" s="15">
        <v>6.1681699218750001</v>
      </c>
      <c r="BB730" s="15">
        <v>276.93671875000001</v>
      </c>
      <c r="BC730" s="15">
        <v>12.301360351562501</v>
      </c>
      <c r="BD730" s="15">
        <v>6.6761198654174807</v>
      </c>
      <c r="BE730" s="15">
        <v>25.837179992675782</v>
      </c>
      <c r="BF730" s="15">
        <v>5.2338500061035154</v>
      </c>
      <c r="BG730" s="15">
        <f t="shared" si="58"/>
        <v>397.18805943298344</v>
      </c>
      <c r="BH730" t="str">
        <f t="shared" si="59"/>
        <v>CMPCommon</v>
      </c>
      <c r="BI730" t="str">
        <f>VLOOKUP(BH730,[2]Summary!$C$29:$C$56,1,0)</f>
        <v>CMPCommon</v>
      </c>
      <c r="BJ730" s="16">
        <v>44562</v>
      </c>
    </row>
    <row r="731" spans="1:62" x14ac:dyDescent="0.25">
      <c r="A731" s="13" t="s">
        <v>1369</v>
      </c>
      <c r="B731" t="s">
        <v>919</v>
      </c>
      <c r="C731" t="s">
        <v>920</v>
      </c>
      <c r="D731" t="s">
        <v>595</v>
      </c>
      <c r="E731" t="s">
        <v>301</v>
      </c>
      <c r="F731" s="13" t="s">
        <v>33</v>
      </c>
      <c r="G731" s="14"/>
      <c r="H731" s="15">
        <v>0</v>
      </c>
      <c r="I731" s="15">
        <v>0</v>
      </c>
      <c r="J731" s="15">
        <v>0</v>
      </c>
      <c r="K731" s="15">
        <v>0</v>
      </c>
      <c r="L731" s="15">
        <v>0</v>
      </c>
      <c r="M731" s="15">
        <v>0</v>
      </c>
      <c r="N731" s="15">
        <v>0</v>
      </c>
      <c r="O731" s="15">
        <v>0</v>
      </c>
      <c r="P731" s="15">
        <v>0</v>
      </c>
      <c r="Q731" s="15">
        <v>0</v>
      </c>
      <c r="R731" s="15">
        <v>0</v>
      </c>
      <c r="S731" s="15">
        <v>99.36448</v>
      </c>
      <c r="T731" s="15">
        <f t="shared" si="55"/>
        <v>99.36448</v>
      </c>
      <c r="U731" s="15">
        <v>0</v>
      </c>
      <c r="V731" s="15">
        <v>0</v>
      </c>
      <c r="W731" s="15">
        <v>40.02308</v>
      </c>
      <c r="X731" s="15">
        <v>1.9855799999999999</v>
      </c>
      <c r="Y731" s="15">
        <v>49.019120000000001</v>
      </c>
      <c r="Z731" s="15">
        <v>47.304370000000006</v>
      </c>
      <c r="AA731" s="15">
        <v>96.606870000000001</v>
      </c>
      <c r="AB731" s="15">
        <v>2.4686900000000001</v>
      </c>
      <c r="AC731" s="15">
        <v>60.57067</v>
      </c>
      <c r="AD731" s="15">
        <v>-3.0736699999999999</v>
      </c>
      <c r="AE731" s="15">
        <v>28.5212</v>
      </c>
      <c r="AF731" s="15">
        <v>23.777830000000002</v>
      </c>
      <c r="AG731" s="15">
        <f t="shared" si="56"/>
        <v>347.20374000000004</v>
      </c>
      <c r="AH731" s="15">
        <v>13.623010000000001</v>
      </c>
      <c r="AI731" s="15">
        <v>0</v>
      </c>
      <c r="AJ731" s="15">
        <v>0.26056000000000001</v>
      </c>
      <c r="AK731" s="15">
        <v>-4.38903</v>
      </c>
      <c r="AL731" s="15">
        <v>4.1103999999999994</v>
      </c>
      <c r="AM731" s="15">
        <v>2.9999999999999997E-5</v>
      </c>
      <c r="AN731" s="15">
        <v>-1.1599999999999999E-2</v>
      </c>
      <c r="AO731" s="15">
        <v>0</v>
      </c>
      <c r="AP731" s="15">
        <v>1.1599999999999999E-2</v>
      </c>
      <c r="AQ731" s="15">
        <v>0</v>
      </c>
      <c r="AR731" s="15">
        <v>0</v>
      </c>
      <c r="AS731" s="15">
        <v>0</v>
      </c>
      <c r="AT731" s="15">
        <f t="shared" si="57"/>
        <v>13.60497</v>
      </c>
      <c r="AU731" s="15">
        <v>0</v>
      </c>
      <c r="AV731" s="15">
        <v>0</v>
      </c>
      <c r="AW731" s="15">
        <v>0</v>
      </c>
      <c r="AX731" s="15">
        <v>0</v>
      </c>
      <c r="AY731" s="15">
        <v>0</v>
      </c>
      <c r="AZ731" s="15">
        <v>0</v>
      </c>
      <c r="BA731" s="15">
        <v>0</v>
      </c>
      <c r="BB731" s="15">
        <v>0</v>
      </c>
      <c r="BC731" s="15">
        <v>0</v>
      </c>
      <c r="BD731" s="15">
        <v>0</v>
      </c>
      <c r="BE731" s="15">
        <v>0</v>
      </c>
      <c r="BF731" s="15">
        <v>0</v>
      </c>
      <c r="BG731" s="15">
        <f t="shared" si="58"/>
        <v>0</v>
      </c>
      <c r="BH731" t="str">
        <f t="shared" si="59"/>
        <v>CMPCommon</v>
      </c>
      <c r="BI731" t="str">
        <f>VLOOKUP(BH731,[2]Summary!$C$29:$C$56,1,0)</f>
        <v>CMPCommon</v>
      </c>
      <c r="BJ731" s="16">
        <v>44197</v>
      </c>
    </row>
    <row r="732" spans="1:62" x14ac:dyDescent="0.25">
      <c r="A732" s="13" t="s">
        <v>1370</v>
      </c>
      <c r="B732" t="s">
        <v>922</v>
      </c>
      <c r="C732" t="s">
        <v>923</v>
      </c>
      <c r="D732" t="s">
        <v>595</v>
      </c>
      <c r="E732" t="s">
        <v>301</v>
      </c>
      <c r="F732" s="13" t="s">
        <v>33</v>
      </c>
      <c r="G732" s="14"/>
      <c r="H732" s="15">
        <v>0</v>
      </c>
      <c r="I732" s="15">
        <v>0</v>
      </c>
      <c r="J732" s="15">
        <v>0</v>
      </c>
      <c r="K732" s="15">
        <v>0</v>
      </c>
      <c r="L732" s="15">
        <v>0</v>
      </c>
      <c r="M732" s="15">
        <v>0</v>
      </c>
      <c r="N732" s="15">
        <v>0</v>
      </c>
      <c r="O732" s="15">
        <v>0</v>
      </c>
      <c r="P732" s="15">
        <v>0</v>
      </c>
      <c r="Q732" s="15">
        <v>0</v>
      </c>
      <c r="R732" s="15">
        <v>0</v>
      </c>
      <c r="S732" s="15">
        <v>43.572099999999999</v>
      </c>
      <c r="T732" s="15">
        <f t="shared" si="55"/>
        <v>43.572099999999999</v>
      </c>
      <c r="U732" s="15">
        <v>0</v>
      </c>
      <c r="V732" s="15">
        <v>0</v>
      </c>
      <c r="W732" s="15">
        <v>21.71218</v>
      </c>
      <c r="X732" s="15">
        <v>38.922510000000003</v>
      </c>
      <c r="Y732" s="15">
        <v>7.3905200000000004</v>
      </c>
      <c r="Z732" s="15">
        <v>-49.420430000000003</v>
      </c>
      <c r="AA732" s="15">
        <v>14.69656</v>
      </c>
      <c r="AB732" s="15">
        <v>77.945100000000011</v>
      </c>
      <c r="AC732" s="15">
        <v>6.5834299999999999</v>
      </c>
      <c r="AD732" s="15">
        <v>-0.71655999999999997</v>
      </c>
      <c r="AE732" s="15">
        <v>18.40241</v>
      </c>
      <c r="AF732" s="15">
        <v>28.250880000000002</v>
      </c>
      <c r="AG732" s="15">
        <f t="shared" si="56"/>
        <v>163.76659999999998</v>
      </c>
      <c r="AH732" s="15">
        <v>0</v>
      </c>
      <c r="AI732" s="15">
        <v>-15.19914</v>
      </c>
      <c r="AJ732" s="15">
        <v>0</v>
      </c>
      <c r="AK732" s="15">
        <v>15.19914</v>
      </c>
      <c r="AL732" s="15">
        <v>0</v>
      </c>
      <c r="AM732" s="15">
        <v>-8.6298899999999996</v>
      </c>
      <c r="AN732" s="15">
        <v>0</v>
      </c>
      <c r="AO732" s="15">
        <v>-8.91</v>
      </c>
      <c r="AP732" s="15">
        <v>0</v>
      </c>
      <c r="AQ732" s="15">
        <v>0</v>
      </c>
      <c r="AR732" s="15">
        <v>0</v>
      </c>
      <c r="AS732" s="15">
        <v>0</v>
      </c>
      <c r="AT732" s="15">
        <f t="shared" si="57"/>
        <v>-17.53989</v>
      </c>
      <c r="AU732" s="15">
        <v>0</v>
      </c>
      <c r="AV732" s="15">
        <v>0</v>
      </c>
      <c r="AW732" s="15">
        <v>0</v>
      </c>
      <c r="AX732" s="15">
        <v>0</v>
      </c>
      <c r="AY732" s="15">
        <v>0</v>
      </c>
      <c r="AZ732" s="15">
        <v>0</v>
      </c>
      <c r="BA732" s="15">
        <v>0</v>
      </c>
      <c r="BB732" s="15">
        <v>0</v>
      </c>
      <c r="BC732" s="15">
        <v>0</v>
      </c>
      <c r="BD732" s="15">
        <v>0</v>
      </c>
      <c r="BE732" s="15">
        <v>0</v>
      </c>
      <c r="BF732" s="15">
        <v>0</v>
      </c>
      <c r="BG732" s="15">
        <f t="shared" si="58"/>
        <v>0</v>
      </c>
      <c r="BH732" t="str">
        <f t="shared" si="59"/>
        <v>CMPCommon</v>
      </c>
      <c r="BI732" t="str">
        <f>VLOOKUP(BH732,[2]Summary!$C$29:$C$56,1,0)</f>
        <v>CMPCommon</v>
      </c>
      <c r="BJ732" s="16">
        <v>44197</v>
      </c>
    </row>
    <row r="733" spans="1:62" x14ac:dyDescent="0.25">
      <c r="A733" s="13" t="s">
        <v>1371</v>
      </c>
      <c r="B733" t="s">
        <v>1372</v>
      </c>
      <c r="C733" t="s">
        <v>1373</v>
      </c>
      <c r="D733" t="s">
        <v>599</v>
      </c>
      <c r="E733" t="s">
        <v>301</v>
      </c>
      <c r="F733" s="13" t="s">
        <v>33</v>
      </c>
      <c r="G733" s="14"/>
      <c r="H733" s="15">
        <v>0</v>
      </c>
      <c r="I733" s="15">
        <v>0</v>
      </c>
      <c r="J733" s="15">
        <v>0</v>
      </c>
      <c r="K733" s="15">
        <v>0</v>
      </c>
      <c r="L733" s="15">
        <v>0</v>
      </c>
      <c r="M733" s="15">
        <v>0</v>
      </c>
      <c r="N733" s="15">
        <v>0</v>
      </c>
      <c r="O733" s="15">
        <v>0</v>
      </c>
      <c r="P733" s="15">
        <v>0</v>
      </c>
      <c r="Q733" s="15">
        <v>0</v>
      </c>
      <c r="R733" s="15">
        <v>0</v>
      </c>
      <c r="S733" s="15">
        <v>0</v>
      </c>
      <c r="T733" s="15">
        <f t="shared" si="55"/>
        <v>0</v>
      </c>
      <c r="U733" s="15">
        <v>0</v>
      </c>
      <c r="V733" s="15">
        <v>0</v>
      </c>
      <c r="W733" s="15">
        <v>956.14079000000004</v>
      </c>
      <c r="X733" s="15">
        <v>0</v>
      </c>
      <c r="Y733" s="15">
        <v>0</v>
      </c>
      <c r="Z733" s="15">
        <v>0</v>
      </c>
      <c r="AA733" s="15">
        <v>0</v>
      </c>
      <c r="AB733" s="15">
        <v>0</v>
      </c>
      <c r="AC733" s="15">
        <v>0</v>
      </c>
      <c r="AD733" s="15">
        <v>0</v>
      </c>
      <c r="AE733" s="15">
        <v>0</v>
      </c>
      <c r="AF733" s="15">
        <v>0</v>
      </c>
      <c r="AG733" s="15">
        <f t="shared" si="56"/>
        <v>956.14079000000004</v>
      </c>
      <c r="AH733" s="15">
        <v>0</v>
      </c>
      <c r="AI733" s="15">
        <v>0</v>
      </c>
      <c r="AJ733" s="15">
        <v>0</v>
      </c>
      <c r="AK733" s="15">
        <v>4.9878900000000002</v>
      </c>
      <c r="AL733" s="15">
        <v>0</v>
      </c>
      <c r="AM733" s="15">
        <v>0</v>
      </c>
      <c r="AN733" s="15">
        <v>0</v>
      </c>
      <c r="AO733" s="15">
        <v>0</v>
      </c>
      <c r="AP733" s="15">
        <v>0</v>
      </c>
      <c r="AQ733" s="15">
        <v>0</v>
      </c>
      <c r="AR733" s="15">
        <v>0</v>
      </c>
      <c r="AS733" s="15">
        <v>0</v>
      </c>
      <c r="AT733" s="15">
        <f t="shared" si="57"/>
        <v>4.9878900000000002</v>
      </c>
      <c r="AU733" s="15">
        <v>0</v>
      </c>
      <c r="AV733" s="15">
        <v>0</v>
      </c>
      <c r="AW733" s="15">
        <v>0</v>
      </c>
      <c r="AX733" s="15">
        <v>0</v>
      </c>
      <c r="AY733" s="15">
        <v>0</v>
      </c>
      <c r="AZ733" s="15">
        <v>0</v>
      </c>
      <c r="BA733" s="15">
        <v>0</v>
      </c>
      <c r="BB733" s="15">
        <v>0</v>
      </c>
      <c r="BC733" s="15">
        <v>0</v>
      </c>
      <c r="BD733" s="15">
        <v>0</v>
      </c>
      <c r="BE733" s="15">
        <v>0</v>
      </c>
      <c r="BF733" s="15">
        <v>0</v>
      </c>
      <c r="BG733" s="15">
        <f t="shared" si="58"/>
        <v>0</v>
      </c>
      <c r="BH733" t="str">
        <f t="shared" si="59"/>
        <v>NYSEGCommon</v>
      </c>
      <c r="BI733" t="str">
        <f>VLOOKUP(BH733,[2]Summary!$C$29:$C$56,1,0)</f>
        <v>NYSEGCommon</v>
      </c>
      <c r="BJ733" s="16">
        <v>44197</v>
      </c>
    </row>
    <row r="734" spans="1:62" x14ac:dyDescent="0.25">
      <c r="A734" s="13" t="s">
        <v>1374</v>
      </c>
      <c r="B734" t="s">
        <v>1372</v>
      </c>
      <c r="C734" t="s">
        <v>1375</v>
      </c>
      <c r="D734" t="s">
        <v>596</v>
      </c>
      <c r="E734" t="s">
        <v>301</v>
      </c>
      <c r="F734" s="13" t="s">
        <v>33</v>
      </c>
      <c r="G734" s="14"/>
      <c r="H734" s="15">
        <v>0</v>
      </c>
      <c r="I734" s="15">
        <v>0</v>
      </c>
      <c r="J734" s="15">
        <v>0</v>
      </c>
      <c r="K734" s="15">
        <v>0</v>
      </c>
      <c r="L734" s="15">
        <v>0</v>
      </c>
      <c r="M734" s="15">
        <v>0</v>
      </c>
      <c r="N734" s="15">
        <v>0</v>
      </c>
      <c r="O734" s="15">
        <v>0</v>
      </c>
      <c r="P734" s="15">
        <v>0</v>
      </c>
      <c r="Q734" s="15">
        <v>0</v>
      </c>
      <c r="R734" s="15">
        <v>0</v>
      </c>
      <c r="S734" s="15">
        <v>0</v>
      </c>
      <c r="T734" s="15">
        <f t="shared" si="55"/>
        <v>0</v>
      </c>
      <c r="U734" s="15">
        <v>0</v>
      </c>
      <c r="V734" s="15">
        <v>0</v>
      </c>
      <c r="W734" s="15">
        <v>554.02906000000007</v>
      </c>
      <c r="X734" s="15">
        <v>0</v>
      </c>
      <c r="Y734" s="15">
        <v>0</v>
      </c>
      <c r="Z734" s="15">
        <v>0</v>
      </c>
      <c r="AA734" s="15">
        <v>0</v>
      </c>
      <c r="AB734" s="15">
        <v>0</v>
      </c>
      <c r="AC734" s="15">
        <v>0</v>
      </c>
      <c r="AD734" s="15">
        <v>0</v>
      </c>
      <c r="AE734" s="15">
        <v>0</v>
      </c>
      <c r="AF734" s="15">
        <v>0</v>
      </c>
      <c r="AG734" s="15">
        <f t="shared" si="56"/>
        <v>554.02906000000007</v>
      </c>
      <c r="AH734" s="15">
        <v>0</v>
      </c>
      <c r="AI734" s="15">
        <v>0</v>
      </c>
      <c r="AJ734" s="15">
        <v>0</v>
      </c>
      <c r="AK734" s="15">
        <v>4.9878900000000002</v>
      </c>
      <c r="AL734" s="15">
        <v>0</v>
      </c>
      <c r="AM734" s="15">
        <v>0</v>
      </c>
      <c r="AN734" s="15">
        <v>0</v>
      </c>
      <c r="AO734" s="15">
        <v>0</v>
      </c>
      <c r="AP734" s="15">
        <v>0</v>
      </c>
      <c r="AQ734" s="15">
        <v>0</v>
      </c>
      <c r="AR734" s="15">
        <v>0</v>
      </c>
      <c r="AS734" s="15">
        <v>0</v>
      </c>
      <c r="AT734" s="15">
        <f t="shared" si="57"/>
        <v>4.9878900000000002</v>
      </c>
      <c r="AU734" s="15">
        <v>0</v>
      </c>
      <c r="AV734" s="15">
        <v>0</v>
      </c>
      <c r="AW734" s="15">
        <v>0</v>
      </c>
      <c r="AX734" s="15">
        <v>0</v>
      </c>
      <c r="AY734" s="15">
        <v>0</v>
      </c>
      <c r="AZ734" s="15">
        <v>0</v>
      </c>
      <c r="BA734" s="15">
        <v>0</v>
      </c>
      <c r="BB734" s="15">
        <v>0</v>
      </c>
      <c r="BC734" s="15">
        <v>0</v>
      </c>
      <c r="BD734" s="15">
        <v>0</v>
      </c>
      <c r="BE734" s="15">
        <v>0</v>
      </c>
      <c r="BF734" s="15">
        <v>0</v>
      </c>
      <c r="BG734" s="15">
        <f t="shared" si="58"/>
        <v>0</v>
      </c>
      <c r="BH734" t="str">
        <f t="shared" si="59"/>
        <v>RGECommon</v>
      </c>
      <c r="BI734" t="str">
        <f>VLOOKUP(BH734,[2]Summary!$C$29:$C$56,1,0)</f>
        <v>RGECommon</v>
      </c>
      <c r="BJ734" s="16">
        <v>44197</v>
      </c>
    </row>
    <row r="735" spans="1:62" x14ac:dyDescent="0.25">
      <c r="A735" s="13" t="s">
        <v>1376</v>
      </c>
      <c r="B735" t="s">
        <v>934</v>
      </c>
      <c r="C735" t="s">
        <v>935</v>
      </c>
      <c r="D735" t="s">
        <v>595</v>
      </c>
      <c r="E735" t="s">
        <v>301</v>
      </c>
      <c r="F735" s="13" t="s">
        <v>33</v>
      </c>
      <c r="G735" s="14"/>
      <c r="H735" s="15">
        <v>0</v>
      </c>
      <c r="I735" s="15">
        <v>0</v>
      </c>
      <c r="J735" s="15">
        <v>-1.0468599999999999</v>
      </c>
      <c r="K735" s="15">
        <v>0</v>
      </c>
      <c r="L735" s="15">
        <v>0</v>
      </c>
      <c r="M735" s="15">
        <v>4.9659700000000004</v>
      </c>
      <c r="N735" s="15">
        <v>87.176349999999999</v>
      </c>
      <c r="O735" s="15">
        <v>7.7659399999999996</v>
      </c>
      <c r="P735" s="15">
        <v>30.404310000000002</v>
      </c>
      <c r="Q735" s="15">
        <v>37.650259999999996</v>
      </c>
      <c r="R735" s="15">
        <v>0</v>
      </c>
      <c r="S735" s="15">
        <v>21.736879999999999</v>
      </c>
      <c r="T735" s="15">
        <f t="shared" si="55"/>
        <v>188.65285</v>
      </c>
      <c r="U735" s="15">
        <v>3.70153</v>
      </c>
      <c r="V735" s="15">
        <v>6.5676399999999999</v>
      </c>
      <c r="W735" s="15">
        <v>0</v>
      </c>
      <c r="X735" s="15">
        <v>5.1307900000000002</v>
      </c>
      <c r="Y735" s="15">
        <v>2.2692100000000002</v>
      </c>
      <c r="Z735" s="15">
        <v>4.1825400000000004</v>
      </c>
      <c r="AA735" s="15">
        <v>100.89178</v>
      </c>
      <c r="AB735" s="15">
        <v>48.482250000000001</v>
      </c>
      <c r="AC735" s="15">
        <v>38.750280000000004</v>
      </c>
      <c r="AD735" s="15">
        <v>5.1794500000000001</v>
      </c>
      <c r="AE735" s="15">
        <v>-0.27583999999999997</v>
      </c>
      <c r="AF735" s="15">
        <v>67.318459999999988</v>
      </c>
      <c r="AG735" s="15">
        <f t="shared" si="56"/>
        <v>282.19808999999998</v>
      </c>
      <c r="AH735" s="15">
        <v>-0.12007000000000001</v>
      </c>
      <c r="AI735" s="15">
        <v>5.36015</v>
      </c>
      <c r="AJ735" s="15">
        <v>0</v>
      </c>
      <c r="AK735" s="15">
        <v>0</v>
      </c>
      <c r="AL735" s="15">
        <v>0</v>
      </c>
      <c r="AM735" s="15">
        <v>34.069249999999997</v>
      </c>
      <c r="AN735" s="15">
        <v>80.490269999999995</v>
      </c>
      <c r="AO735" s="15">
        <v>85.892510000000016</v>
      </c>
      <c r="AP735" s="15">
        <v>31.500599999999999</v>
      </c>
      <c r="AQ735" s="15">
        <v>17.525700000000001</v>
      </c>
      <c r="AR735" s="15">
        <v>0</v>
      </c>
      <c r="AS735" s="15">
        <v>3.12513</v>
      </c>
      <c r="AT735" s="15">
        <f t="shared" si="57"/>
        <v>257.84354000000002</v>
      </c>
      <c r="AU735" s="15">
        <v>0</v>
      </c>
      <c r="AV735" s="15">
        <v>0</v>
      </c>
      <c r="AW735" s="15">
        <v>90.516117187500001</v>
      </c>
      <c r="AX735" s="15">
        <v>0</v>
      </c>
      <c r="AY735" s="15">
        <v>20.221830078124999</v>
      </c>
      <c r="AZ735" s="15">
        <v>0</v>
      </c>
      <c r="BA735" s="15">
        <v>0</v>
      </c>
      <c r="BB735" s="15">
        <v>252.81118749999999</v>
      </c>
      <c r="BC735" s="15">
        <v>-3.4675500488281248</v>
      </c>
      <c r="BD735" s="15">
        <v>0</v>
      </c>
      <c r="BE735" s="15">
        <v>27.648900390624998</v>
      </c>
      <c r="BF735" s="15">
        <v>0</v>
      </c>
      <c r="BG735" s="15">
        <f t="shared" si="58"/>
        <v>387.73048510742188</v>
      </c>
      <c r="BH735" t="str">
        <f t="shared" si="59"/>
        <v>CMPCommon</v>
      </c>
      <c r="BI735" t="str">
        <f>VLOOKUP(BH735,[2]Summary!$C$29:$C$56,1,0)</f>
        <v>CMPCommon</v>
      </c>
      <c r="BJ735" s="16">
        <v>44531</v>
      </c>
    </row>
    <row r="736" spans="1:62" x14ac:dyDescent="0.25">
      <c r="A736" s="13" t="s">
        <v>1377</v>
      </c>
      <c r="B736" t="s">
        <v>1372</v>
      </c>
      <c r="C736" t="s">
        <v>1378</v>
      </c>
      <c r="D736" t="s">
        <v>595</v>
      </c>
      <c r="E736" t="s">
        <v>301</v>
      </c>
      <c r="F736" s="13" t="s">
        <v>33</v>
      </c>
      <c r="G736" s="14"/>
      <c r="H736" s="15">
        <v>0</v>
      </c>
      <c r="I736" s="15">
        <v>0</v>
      </c>
      <c r="J736" s="15">
        <v>0</v>
      </c>
      <c r="K736" s="15">
        <v>0</v>
      </c>
      <c r="L736" s="15">
        <v>0</v>
      </c>
      <c r="M736" s="15">
        <v>0</v>
      </c>
      <c r="N736" s="15">
        <v>0</v>
      </c>
      <c r="O736" s="15">
        <v>0</v>
      </c>
      <c r="P736" s="15">
        <v>0</v>
      </c>
      <c r="Q736" s="15">
        <v>0</v>
      </c>
      <c r="R736" s="15">
        <v>0</v>
      </c>
      <c r="S736" s="15">
        <v>0</v>
      </c>
      <c r="T736" s="15">
        <f t="shared" si="55"/>
        <v>0</v>
      </c>
      <c r="U736" s="15">
        <v>0</v>
      </c>
      <c r="V736" s="15">
        <v>0</v>
      </c>
      <c r="W736" s="15">
        <v>509.42284999999998</v>
      </c>
      <c r="X736" s="15">
        <v>0</v>
      </c>
      <c r="Y736" s="15">
        <v>0</v>
      </c>
      <c r="Z736" s="15">
        <v>0</v>
      </c>
      <c r="AA736" s="15">
        <v>0</v>
      </c>
      <c r="AB736" s="15">
        <v>0</v>
      </c>
      <c r="AC736" s="15">
        <v>0</v>
      </c>
      <c r="AD736" s="15">
        <v>0</v>
      </c>
      <c r="AE736" s="15">
        <v>0</v>
      </c>
      <c r="AF736" s="15">
        <v>0</v>
      </c>
      <c r="AG736" s="15">
        <f t="shared" si="56"/>
        <v>509.42284999999998</v>
      </c>
      <c r="AH736" s="15">
        <v>0</v>
      </c>
      <c r="AI736" s="15">
        <v>0</v>
      </c>
      <c r="AJ736" s="15">
        <v>0</v>
      </c>
      <c r="AK736" s="15">
        <v>4.9878900000000002</v>
      </c>
      <c r="AL736" s="15">
        <v>0</v>
      </c>
      <c r="AM736" s="15">
        <v>0</v>
      </c>
      <c r="AN736" s="15">
        <v>0</v>
      </c>
      <c r="AO736" s="15">
        <v>0</v>
      </c>
      <c r="AP736" s="15">
        <v>0</v>
      </c>
      <c r="AQ736" s="15">
        <v>0</v>
      </c>
      <c r="AR736" s="15">
        <v>0</v>
      </c>
      <c r="AS736" s="15">
        <v>0</v>
      </c>
      <c r="AT736" s="15">
        <f t="shared" si="57"/>
        <v>4.9878900000000002</v>
      </c>
      <c r="AU736" s="15">
        <v>0</v>
      </c>
      <c r="AV736" s="15">
        <v>0</v>
      </c>
      <c r="AW736" s="15">
        <v>0</v>
      </c>
      <c r="AX736" s="15">
        <v>0</v>
      </c>
      <c r="AY736" s="15">
        <v>0</v>
      </c>
      <c r="AZ736" s="15">
        <v>0</v>
      </c>
      <c r="BA736" s="15">
        <v>0</v>
      </c>
      <c r="BB736" s="15">
        <v>0</v>
      </c>
      <c r="BC736" s="15">
        <v>0</v>
      </c>
      <c r="BD736" s="15">
        <v>0</v>
      </c>
      <c r="BE736" s="15">
        <v>0</v>
      </c>
      <c r="BF736" s="15">
        <v>0</v>
      </c>
      <c r="BG736" s="15">
        <f t="shared" si="58"/>
        <v>0</v>
      </c>
      <c r="BH736" t="str">
        <f t="shared" si="59"/>
        <v>CMPCommon</v>
      </c>
      <c r="BI736" t="str">
        <f>VLOOKUP(BH736,[2]Summary!$C$29:$C$56,1,0)</f>
        <v>CMPCommon</v>
      </c>
      <c r="BJ736" s="16">
        <v>44197</v>
      </c>
    </row>
    <row r="737" spans="1:62" x14ac:dyDescent="0.25">
      <c r="A737" s="13" t="s">
        <v>1379</v>
      </c>
      <c r="B737" t="s">
        <v>1343</v>
      </c>
      <c r="C737" t="s">
        <v>1380</v>
      </c>
      <c r="D737" t="s">
        <v>596</v>
      </c>
      <c r="E737" t="s">
        <v>19</v>
      </c>
      <c r="F737" s="13" t="s">
        <v>166</v>
      </c>
      <c r="G737" s="14"/>
      <c r="H737" s="15">
        <v>0</v>
      </c>
      <c r="I737" s="15">
        <v>0</v>
      </c>
      <c r="J737" s="15">
        <v>0</v>
      </c>
      <c r="K737" s="15">
        <v>0</v>
      </c>
      <c r="L737" s="15">
        <v>0</v>
      </c>
      <c r="M737" s="15">
        <v>0</v>
      </c>
      <c r="N737" s="15">
        <v>0</v>
      </c>
      <c r="O737" s="15">
        <v>0</v>
      </c>
      <c r="P737" s="15">
        <v>0</v>
      </c>
      <c r="Q737" s="15">
        <v>0</v>
      </c>
      <c r="R737" s="15">
        <v>0</v>
      </c>
      <c r="S737" s="15">
        <v>141.30626000000001</v>
      </c>
      <c r="T737" s="15">
        <f t="shared" si="55"/>
        <v>141.30626000000001</v>
      </c>
      <c r="U737" s="15">
        <v>0.90129999999999999</v>
      </c>
      <c r="V737" s="15">
        <v>0.81408000000000003</v>
      </c>
      <c r="W737" s="15">
        <v>0.92917000000000005</v>
      </c>
      <c r="X737" s="15">
        <v>3781.5475099999999</v>
      </c>
      <c r="Y737" s="15">
        <v>0.91090000000000004</v>
      </c>
      <c r="Z737" s="15">
        <v>0.88151000000000002</v>
      </c>
      <c r="AA737" s="15">
        <v>0.91090000000000004</v>
      </c>
      <c r="AB737" s="15">
        <v>0.91090000000000004</v>
      </c>
      <c r="AC737" s="15">
        <v>171.05221</v>
      </c>
      <c r="AD737" s="15">
        <v>2.0076499999999999</v>
      </c>
      <c r="AE737" s="15">
        <v>1.9428800000000002</v>
      </c>
      <c r="AF737" s="15">
        <v>2.0076499999999999</v>
      </c>
      <c r="AG737" s="15">
        <f t="shared" si="56"/>
        <v>3964.8166599999995</v>
      </c>
      <c r="AH737" s="15">
        <v>0</v>
      </c>
      <c r="AI737" s="15">
        <v>0</v>
      </c>
      <c r="AJ737" s="15">
        <v>0</v>
      </c>
      <c r="AK737" s="15">
        <v>0</v>
      </c>
      <c r="AL737" s="15">
        <v>280.17493000000002</v>
      </c>
      <c r="AM737" s="15">
        <v>0</v>
      </c>
      <c r="AN737" s="15">
        <v>0</v>
      </c>
      <c r="AO737" s="15">
        <v>0</v>
      </c>
      <c r="AP737" s="15">
        <v>0</v>
      </c>
      <c r="AQ737" s="15">
        <v>0</v>
      </c>
      <c r="AR737" s="15">
        <v>0</v>
      </c>
      <c r="AS737" s="15">
        <v>0</v>
      </c>
      <c r="AT737" s="15">
        <f t="shared" si="57"/>
        <v>280.17493000000002</v>
      </c>
      <c r="AU737" s="15">
        <v>0</v>
      </c>
      <c r="AV737" s="15">
        <v>0</v>
      </c>
      <c r="AW737" s="15">
        <v>0</v>
      </c>
      <c r="AX737" s="15">
        <v>0</v>
      </c>
      <c r="AY737" s="15">
        <v>0</v>
      </c>
      <c r="AZ737" s="15">
        <v>0</v>
      </c>
      <c r="BA737" s="15">
        <v>0</v>
      </c>
      <c r="BB737" s="15">
        <v>0</v>
      </c>
      <c r="BC737" s="15">
        <v>0</v>
      </c>
      <c r="BD737" s="15">
        <v>0</v>
      </c>
      <c r="BE737" s="15">
        <v>0</v>
      </c>
      <c r="BF737" s="15">
        <v>0</v>
      </c>
      <c r="BG737" s="15">
        <f t="shared" si="58"/>
        <v>0</v>
      </c>
      <c r="BH737" t="str">
        <f t="shared" si="59"/>
        <v>RGEDIST</v>
      </c>
      <c r="BI737" t="str">
        <f>VLOOKUP(BH737,[2]Summary!$C$29:$C$56,1,0)</f>
        <v>RGEDist</v>
      </c>
      <c r="BJ737" s="16">
        <v>44197</v>
      </c>
    </row>
    <row r="738" spans="1:62" x14ac:dyDescent="0.25">
      <c r="A738" s="13" t="s">
        <v>1381</v>
      </c>
      <c r="B738" t="s">
        <v>940</v>
      </c>
      <c r="C738" t="s">
        <v>941</v>
      </c>
      <c r="D738" t="s">
        <v>595</v>
      </c>
      <c r="E738" t="s">
        <v>301</v>
      </c>
      <c r="F738" s="13" t="s">
        <v>33</v>
      </c>
      <c r="G738" s="14"/>
      <c r="H738" s="15">
        <v>0</v>
      </c>
      <c r="I738" s="15">
        <v>0.41249999999999998</v>
      </c>
      <c r="J738" s="15">
        <v>0</v>
      </c>
      <c r="K738" s="15">
        <v>0</v>
      </c>
      <c r="L738" s="15">
        <v>0</v>
      </c>
      <c r="M738" s="15">
        <v>0.96825000000000006</v>
      </c>
      <c r="N738" s="15">
        <v>0</v>
      </c>
      <c r="O738" s="15">
        <v>0</v>
      </c>
      <c r="P738" s="15">
        <v>0</v>
      </c>
      <c r="Q738" s="15">
        <v>0</v>
      </c>
      <c r="R738" s="15">
        <v>0</v>
      </c>
      <c r="S738" s="15">
        <v>8.9022199999999998</v>
      </c>
      <c r="T738" s="15">
        <f t="shared" si="55"/>
        <v>10.282969999999999</v>
      </c>
      <c r="U738" s="15">
        <v>0</v>
      </c>
      <c r="V738" s="15">
        <v>0.378</v>
      </c>
      <c r="W738" s="15">
        <v>0</v>
      </c>
      <c r="X738" s="15">
        <v>2.39229</v>
      </c>
      <c r="Y738" s="15">
        <v>0.10831</v>
      </c>
      <c r="Z738" s="15">
        <v>19.996470000000002</v>
      </c>
      <c r="AA738" s="15">
        <v>12.918979999999999</v>
      </c>
      <c r="AB738" s="15">
        <v>0.20859</v>
      </c>
      <c r="AC738" s="15">
        <v>0</v>
      </c>
      <c r="AD738" s="15">
        <v>0</v>
      </c>
      <c r="AE738" s="15">
        <v>0</v>
      </c>
      <c r="AF738" s="15">
        <v>6.3003999999999998</v>
      </c>
      <c r="AG738" s="15">
        <f t="shared" si="56"/>
        <v>42.303039999999996</v>
      </c>
      <c r="AH738" s="15">
        <v>0</v>
      </c>
      <c r="AI738" s="15">
        <v>-0.17298000000000002</v>
      </c>
      <c r="AJ738" s="15">
        <v>0</v>
      </c>
      <c r="AK738" s="15">
        <v>81.760000000000005</v>
      </c>
      <c r="AL738" s="15">
        <v>0</v>
      </c>
      <c r="AM738" s="15">
        <v>5.0968</v>
      </c>
      <c r="AN738" s="15">
        <v>0</v>
      </c>
      <c r="AO738" s="15">
        <v>82.999080000000006</v>
      </c>
      <c r="AP738" s="15">
        <v>6.7744400000000002</v>
      </c>
      <c r="AQ738" s="15">
        <v>3.34375</v>
      </c>
      <c r="AR738" s="15">
        <v>8.0350699999999993</v>
      </c>
      <c r="AS738" s="15">
        <v>-2.7777800000000004</v>
      </c>
      <c r="AT738" s="15">
        <f t="shared" si="57"/>
        <v>185.05838</v>
      </c>
      <c r="AU738" s="15">
        <v>0.30995999145507813</v>
      </c>
      <c r="AV738" s="15">
        <v>0</v>
      </c>
      <c r="AW738" s="15">
        <v>-0.21199999999999999</v>
      </c>
      <c r="AX738" s="15">
        <v>-3.1199998855590818E-3</v>
      </c>
      <c r="AY738" s="15">
        <v>341.50393750000001</v>
      </c>
      <c r="AZ738" s="15">
        <v>1.457260009765625</v>
      </c>
      <c r="BA738" s="15">
        <v>18.0335703125</v>
      </c>
      <c r="BB738" s="15">
        <v>0</v>
      </c>
      <c r="BC738" s="15">
        <v>0</v>
      </c>
      <c r="BD738" s="15">
        <v>0</v>
      </c>
      <c r="BE738" s="15">
        <v>0</v>
      </c>
      <c r="BF738" s="15">
        <v>-18.032710937499999</v>
      </c>
      <c r="BG738" s="15">
        <f t="shared" si="58"/>
        <v>343.05689687633514</v>
      </c>
      <c r="BH738" t="str">
        <f t="shared" si="59"/>
        <v>CMPCommon</v>
      </c>
      <c r="BI738" t="str">
        <f>VLOOKUP(BH738,[2]Summary!$C$29:$C$56,1,0)</f>
        <v>CMPCommon</v>
      </c>
      <c r="BJ738" s="16">
        <v>44562</v>
      </c>
    </row>
    <row r="739" spans="1:62" x14ac:dyDescent="0.25">
      <c r="A739" s="13" t="s">
        <v>1382</v>
      </c>
      <c r="B739" t="s">
        <v>1382</v>
      </c>
      <c r="C739" t="s">
        <v>1383</v>
      </c>
      <c r="D739" t="s">
        <v>307</v>
      </c>
      <c r="E739" t="s">
        <v>475</v>
      </c>
      <c r="F739" s="13" t="s">
        <v>33</v>
      </c>
      <c r="G739" s="14"/>
      <c r="H739" s="15">
        <v>0</v>
      </c>
      <c r="I739" s="15">
        <v>0</v>
      </c>
      <c r="J739" s="15">
        <v>0</v>
      </c>
      <c r="K739" s="15">
        <v>0</v>
      </c>
      <c r="L739" s="15">
        <v>0</v>
      </c>
      <c r="M739" s="15">
        <v>0</v>
      </c>
      <c r="N739" s="15">
        <v>0</v>
      </c>
      <c r="O739" s="15">
        <v>0</v>
      </c>
      <c r="P739" s="15">
        <v>0</v>
      </c>
      <c r="Q739" s="15">
        <v>0</v>
      </c>
      <c r="R739" s="15">
        <v>0</v>
      </c>
      <c r="S739" s="15">
        <v>0</v>
      </c>
      <c r="T739" s="15">
        <f t="shared" si="55"/>
        <v>0</v>
      </c>
      <c r="U739" s="15">
        <v>0</v>
      </c>
      <c r="V739" s="15">
        <v>0</v>
      </c>
      <c r="W739" s="15">
        <v>371.37162499999999</v>
      </c>
      <c r="X739" s="15">
        <v>0</v>
      </c>
      <c r="Y739" s="15">
        <v>0</v>
      </c>
      <c r="Z739" s="15">
        <v>0</v>
      </c>
      <c r="AA739" s="15">
        <v>0</v>
      </c>
      <c r="AB739" s="15">
        <v>0</v>
      </c>
      <c r="AC739" s="15">
        <v>0</v>
      </c>
      <c r="AD739" s="15">
        <v>0</v>
      </c>
      <c r="AE739" s="15">
        <v>70.290062500000005</v>
      </c>
      <c r="AF739" s="15">
        <v>-18.586580078124999</v>
      </c>
      <c r="AG739" s="15">
        <f t="shared" si="56"/>
        <v>423.07510742187497</v>
      </c>
      <c r="AH739" s="15">
        <v>0</v>
      </c>
      <c r="AI739" s="15">
        <v>0</v>
      </c>
      <c r="AJ739" s="15">
        <v>0</v>
      </c>
      <c r="AK739" s="15">
        <v>0</v>
      </c>
      <c r="AL739" s="15">
        <v>0</v>
      </c>
      <c r="AM739" s="15">
        <v>0</v>
      </c>
      <c r="AN739" s="15">
        <v>0</v>
      </c>
      <c r="AO739" s="15">
        <v>0</v>
      </c>
      <c r="AP739" s="15">
        <v>0</v>
      </c>
      <c r="AQ739" s="15">
        <v>0</v>
      </c>
      <c r="AR739" s="15">
        <v>0</v>
      </c>
      <c r="AS739" s="15">
        <v>0</v>
      </c>
      <c r="AT739" s="15">
        <f t="shared" si="57"/>
        <v>0</v>
      </c>
      <c r="AU739" s="15">
        <v>0</v>
      </c>
      <c r="AV739" s="15">
        <v>0</v>
      </c>
      <c r="AW739" s="15">
        <v>0</v>
      </c>
      <c r="AX739" s="15">
        <v>0</v>
      </c>
      <c r="AY739" s="15">
        <v>0</v>
      </c>
      <c r="AZ739" s="15">
        <v>0</v>
      </c>
      <c r="BA739" s="15">
        <v>0</v>
      </c>
      <c r="BB739" s="15">
        <v>0</v>
      </c>
      <c r="BC739" s="15">
        <v>0</v>
      </c>
      <c r="BD739" s="15">
        <v>0</v>
      </c>
      <c r="BE739" s="15">
        <v>0</v>
      </c>
      <c r="BF739" s="15">
        <v>0</v>
      </c>
      <c r="BG739" s="15">
        <f t="shared" si="58"/>
        <v>0</v>
      </c>
      <c r="BH739" t="str">
        <f t="shared" si="59"/>
        <v>BGCGas</v>
      </c>
      <c r="BI739" t="str">
        <f>VLOOKUP(BH739,[2]Summary!$C$29:$C$56,1,0)</f>
        <v>BGCGas</v>
      </c>
      <c r="BJ739" s="16">
        <v>43831</v>
      </c>
    </row>
    <row r="740" spans="1:62" x14ac:dyDescent="0.25">
      <c r="A740" s="13" t="s">
        <v>1384</v>
      </c>
      <c r="B740" t="s">
        <v>1384</v>
      </c>
      <c r="C740" t="s">
        <v>1385</v>
      </c>
      <c r="D740" t="s">
        <v>307</v>
      </c>
      <c r="E740" t="s">
        <v>475</v>
      </c>
      <c r="F740" s="13" t="s">
        <v>33</v>
      </c>
      <c r="G740" s="14"/>
      <c r="H740" s="15">
        <v>0</v>
      </c>
      <c r="I740" s="15">
        <v>0</v>
      </c>
      <c r="J740" s="15">
        <v>0</v>
      </c>
      <c r="K740" s="15">
        <v>0</v>
      </c>
      <c r="L740" s="15">
        <v>0</v>
      </c>
      <c r="M740" s="15">
        <v>0</v>
      </c>
      <c r="N740" s="15">
        <v>0</v>
      </c>
      <c r="O740" s="15">
        <v>0</v>
      </c>
      <c r="P740" s="15">
        <v>0</v>
      </c>
      <c r="Q740" s="15">
        <v>0</v>
      </c>
      <c r="R740" s="15">
        <v>0</v>
      </c>
      <c r="S740" s="15">
        <v>0</v>
      </c>
      <c r="T740" s="15">
        <f t="shared" si="55"/>
        <v>0</v>
      </c>
      <c r="U740" s="15">
        <v>0</v>
      </c>
      <c r="V740" s="15">
        <v>0</v>
      </c>
      <c r="W740" s="15">
        <v>17.248050781250001</v>
      </c>
      <c r="X740" s="15">
        <v>0</v>
      </c>
      <c r="Y740" s="15">
        <v>0</v>
      </c>
      <c r="Z740" s="15">
        <v>0</v>
      </c>
      <c r="AA740" s="15">
        <v>0</v>
      </c>
      <c r="AB740" s="15">
        <v>0</v>
      </c>
      <c r="AC740" s="15">
        <v>0</v>
      </c>
      <c r="AD740" s="15">
        <v>0</v>
      </c>
      <c r="AE740" s="15">
        <v>0</v>
      </c>
      <c r="AF740" s="15">
        <v>0</v>
      </c>
      <c r="AG740" s="15">
        <f t="shared" si="56"/>
        <v>17.248050781250001</v>
      </c>
      <c r="AH740" s="15">
        <v>0</v>
      </c>
      <c r="AI740" s="15">
        <v>0</v>
      </c>
      <c r="AJ740" s="15">
        <v>0</v>
      </c>
      <c r="AK740" s="15">
        <v>0</v>
      </c>
      <c r="AL740" s="15">
        <v>0.32704000854492188</v>
      </c>
      <c r="AM740" s="15">
        <v>0</v>
      </c>
      <c r="AN740" s="15">
        <v>0</v>
      </c>
      <c r="AO740" s="15">
        <v>0</v>
      </c>
      <c r="AP740" s="15">
        <v>7.8948198242187502</v>
      </c>
      <c r="AQ740" s="15">
        <v>0</v>
      </c>
      <c r="AR740" s="15">
        <v>-1.7034599609375001</v>
      </c>
      <c r="AS740" s="15">
        <v>0</v>
      </c>
      <c r="AT740" s="15">
        <f t="shared" si="57"/>
        <v>6.5183998718261718</v>
      </c>
      <c r="AU740" s="15">
        <v>0</v>
      </c>
      <c r="AV740" s="15">
        <v>0</v>
      </c>
      <c r="AW740" s="15">
        <v>0</v>
      </c>
      <c r="AX740" s="15">
        <v>0</v>
      </c>
      <c r="AY740" s="15">
        <v>0</v>
      </c>
      <c r="AZ740" s="15">
        <v>0</v>
      </c>
      <c r="BA740" s="15">
        <v>0</v>
      </c>
      <c r="BB740" s="15">
        <v>0</v>
      </c>
      <c r="BC740" s="15">
        <v>0</v>
      </c>
      <c r="BD740" s="15">
        <v>0</v>
      </c>
      <c r="BE740" s="15">
        <v>0</v>
      </c>
      <c r="BF740" s="15">
        <v>0</v>
      </c>
      <c r="BG740" s="15">
        <f t="shared" si="58"/>
        <v>0</v>
      </c>
      <c r="BH740" t="str">
        <f t="shared" si="59"/>
        <v>BGCGas</v>
      </c>
      <c r="BI740" t="str">
        <f>VLOOKUP(BH740,[2]Summary!$C$29:$C$56,1,0)</f>
        <v>BGCGas</v>
      </c>
      <c r="BJ740" s="16">
        <v>44197</v>
      </c>
    </row>
    <row r="741" spans="1:62" x14ac:dyDescent="0.25">
      <c r="A741" s="13" t="s">
        <v>1386</v>
      </c>
      <c r="B741" t="s">
        <v>943</v>
      </c>
      <c r="C741" t="s">
        <v>944</v>
      </c>
      <c r="D741" t="s">
        <v>595</v>
      </c>
      <c r="E741" t="s">
        <v>301</v>
      </c>
      <c r="F741" s="13" t="s">
        <v>33</v>
      </c>
      <c r="G741" s="14"/>
      <c r="H741" s="15">
        <v>0</v>
      </c>
      <c r="I741" s="15">
        <v>0.16900999999999999</v>
      </c>
      <c r="J741" s="15">
        <v>0</v>
      </c>
      <c r="K741" s="15">
        <v>0</v>
      </c>
      <c r="L741" s="15">
        <v>0</v>
      </c>
      <c r="M741" s="15">
        <v>0</v>
      </c>
      <c r="N741" s="15">
        <v>3.993E-2</v>
      </c>
      <c r="O741" s="15">
        <v>0</v>
      </c>
      <c r="P741" s="15">
        <v>28.053729999999998</v>
      </c>
      <c r="Q741" s="15">
        <v>0.38656999999999997</v>
      </c>
      <c r="R741" s="15">
        <v>4.7559300000000002</v>
      </c>
      <c r="S741" s="15">
        <v>7.2620500000000003</v>
      </c>
      <c r="T741" s="15">
        <f t="shared" si="55"/>
        <v>40.66722</v>
      </c>
      <c r="U741" s="15">
        <v>0</v>
      </c>
      <c r="V741" s="15">
        <v>-3.51</v>
      </c>
      <c r="W741" s="15">
        <v>0</v>
      </c>
      <c r="X741" s="15">
        <v>94.906019999999998</v>
      </c>
      <c r="Y741" s="15">
        <v>0</v>
      </c>
      <c r="Z741" s="15">
        <v>0.46800000000000003</v>
      </c>
      <c r="AA741" s="15">
        <v>0.91605999999999999</v>
      </c>
      <c r="AB741" s="15">
        <v>8.0862200000000009</v>
      </c>
      <c r="AC741" s="15">
        <v>8.2994500000000002</v>
      </c>
      <c r="AD741" s="15">
        <v>6.3179999999999996</v>
      </c>
      <c r="AE741" s="15">
        <v>48.312080000000002</v>
      </c>
      <c r="AF741" s="15">
        <v>121.53276</v>
      </c>
      <c r="AG741" s="15">
        <f t="shared" si="56"/>
        <v>285.32858999999996</v>
      </c>
      <c r="AH741" s="15">
        <v>-0.20444000000000001</v>
      </c>
      <c r="AI741" s="15">
        <v>5.2499999999999998E-2</v>
      </c>
      <c r="AJ741" s="15">
        <v>2.7622499999999999</v>
      </c>
      <c r="AK741" s="15">
        <v>15.723210000000002</v>
      </c>
      <c r="AL741" s="15">
        <v>112.83741999999999</v>
      </c>
      <c r="AM741" s="15">
        <v>0</v>
      </c>
      <c r="AN741" s="15">
        <v>-0.67124000000000006</v>
      </c>
      <c r="AO741" s="15">
        <v>2.3373600000000003</v>
      </c>
      <c r="AP741" s="15">
        <v>155.14641</v>
      </c>
      <c r="AQ741" s="15">
        <v>140.19007999999999</v>
      </c>
      <c r="AR741" s="15">
        <v>9.1152000000000015</v>
      </c>
      <c r="AS741" s="15">
        <v>5.5434099999999997</v>
      </c>
      <c r="AT741" s="15">
        <f t="shared" si="57"/>
        <v>442.83215999999999</v>
      </c>
      <c r="AU741" s="15">
        <v>8.7700004577636725E-3</v>
      </c>
      <c r="AV741" s="15">
        <v>0</v>
      </c>
      <c r="AW741" s="15">
        <v>-0.11101000213623047</v>
      </c>
      <c r="AX741" s="15">
        <v>2.1784899902343748</v>
      </c>
      <c r="AY741" s="15">
        <v>487.01215624999998</v>
      </c>
      <c r="AZ741" s="15">
        <v>2.3064199218749999</v>
      </c>
      <c r="BA741" s="15">
        <v>66.778343750000005</v>
      </c>
      <c r="BB741" s="15">
        <v>15.875780273437501</v>
      </c>
      <c r="BC741" s="15">
        <v>9.8158095703124992</v>
      </c>
      <c r="BD741" s="15">
        <v>36.102921875</v>
      </c>
      <c r="BE741" s="15">
        <v>38.40625</v>
      </c>
      <c r="BF741" s="15">
        <v>47.682238281250001</v>
      </c>
      <c r="BG741" s="15">
        <f t="shared" si="58"/>
        <v>706.05616991043075</v>
      </c>
      <c r="BH741" t="str">
        <f t="shared" si="59"/>
        <v>CMPCommon</v>
      </c>
      <c r="BI741" t="str">
        <f>VLOOKUP(BH741,[2]Summary!$C$29:$C$56,1,0)</f>
        <v>CMPCommon</v>
      </c>
      <c r="BJ741" s="16">
        <v>44562</v>
      </c>
    </row>
    <row r="742" spans="1:62" x14ac:dyDescent="0.25">
      <c r="A742" s="13" t="s">
        <v>1387</v>
      </c>
      <c r="B742" t="s">
        <v>1387</v>
      </c>
      <c r="C742" t="s">
        <v>1388</v>
      </c>
      <c r="D742" t="s">
        <v>434</v>
      </c>
      <c r="E742" t="s">
        <v>475</v>
      </c>
      <c r="F742" s="13" t="s">
        <v>33</v>
      </c>
      <c r="G742" s="14"/>
      <c r="H742" s="15">
        <v>0</v>
      </c>
      <c r="I742" s="15">
        <v>0</v>
      </c>
      <c r="J742" s="15">
        <v>0</v>
      </c>
      <c r="K742" s="15">
        <v>0</v>
      </c>
      <c r="L742" s="15">
        <v>0</v>
      </c>
      <c r="M742" s="15">
        <v>0</v>
      </c>
      <c r="N742" s="15">
        <v>0</v>
      </c>
      <c r="O742" s="15">
        <v>0</v>
      </c>
      <c r="P742" s="15">
        <v>0</v>
      </c>
      <c r="Q742" s="15">
        <v>0</v>
      </c>
      <c r="R742" s="15">
        <v>0</v>
      </c>
      <c r="S742" s="15">
        <v>0</v>
      </c>
      <c r="T742" s="15">
        <f t="shared" si="55"/>
        <v>0</v>
      </c>
      <c r="U742" s="15">
        <v>0</v>
      </c>
      <c r="V742" s="15">
        <v>0</v>
      </c>
      <c r="W742" s="15">
        <v>1278.68</v>
      </c>
      <c r="X742" s="15">
        <v>0</v>
      </c>
      <c r="Y742" s="15">
        <v>0</v>
      </c>
      <c r="Z742" s="15">
        <v>0</v>
      </c>
      <c r="AA742" s="15">
        <v>0</v>
      </c>
      <c r="AB742" s="15">
        <v>0</v>
      </c>
      <c r="AC742" s="15">
        <v>0</v>
      </c>
      <c r="AD742" s="15">
        <v>0</v>
      </c>
      <c r="AE742" s="15">
        <v>234.13970312500001</v>
      </c>
      <c r="AF742" s="15">
        <v>-8.3606904296874998</v>
      </c>
      <c r="AG742" s="15">
        <f t="shared" si="56"/>
        <v>1504.4590126953126</v>
      </c>
      <c r="AH742" s="15">
        <v>0</v>
      </c>
      <c r="AI742" s="15">
        <v>0</v>
      </c>
      <c r="AJ742" s="15">
        <v>0</v>
      </c>
      <c r="AK742" s="15">
        <v>0</v>
      </c>
      <c r="AL742" s="15">
        <v>0</v>
      </c>
      <c r="AM742" s="15">
        <v>0</v>
      </c>
      <c r="AN742" s="15">
        <v>0</v>
      </c>
      <c r="AO742" s="15">
        <v>0</v>
      </c>
      <c r="AP742" s="15">
        <v>0</v>
      </c>
      <c r="AQ742" s="15">
        <v>0</v>
      </c>
      <c r="AR742" s="15">
        <v>0</v>
      </c>
      <c r="AS742" s="15">
        <v>0</v>
      </c>
      <c r="AT742" s="15">
        <f t="shared" si="57"/>
        <v>0</v>
      </c>
      <c r="AU742" s="15">
        <v>0</v>
      </c>
      <c r="AV742" s="15">
        <v>0</v>
      </c>
      <c r="AW742" s="15">
        <v>0</v>
      </c>
      <c r="AX742" s="15">
        <v>0</v>
      </c>
      <c r="AY742" s="15">
        <v>0</v>
      </c>
      <c r="AZ742" s="15">
        <v>0</v>
      </c>
      <c r="BA742" s="15">
        <v>0</v>
      </c>
      <c r="BB742" s="15">
        <v>0</v>
      </c>
      <c r="BC742" s="15">
        <v>0</v>
      </c>
      <c r="BD742" s="15">
        <v>0</v>
      </c>
      <c r="BE742" s="15">
        <v>0</v>
      </c>
      <c r="BF742" s="15">
        <v>0</v>
      </c>
      <c r="BG742" s="15">
        <f t="shared" si="58"/>
        <v>0</v>
      </c>
      <c r="BH742" t="str">
        <f t="shared" si="59"/>
        <v>CNGGas</v>
      </c>
      <c r="BI742" t="str">
        <f>VLOOKUP(BH742,[2]Summary!$C$29:$C$56,1,0)</f>
        <v>CNGGas</v>
      </c>
      <c r="BJ742" s="16">
        <v>43831</v>
      </c>
    </row>
    <row r="743" spans="1:62" x14ac:dyDescent="0.25">
      <c r="A743" s="13" t="s">
        <v>1389</v>
      </c>
      <c r="B743" t="s">
        <v>1389</v>
      </c>
      <c r="C743" t="s">
        <v>1390</v>
      </c>
      <c r="D743" t="s">
        <v>434</v>
      </c>
      <c r="E743" t="s">
        <v>475</v>
      </c>
      <c r="F743" s="13" t="s">
        <v>33</v>
      </c>
      <c r="G743" s="14"/>
      <c r="H743" s="15">
        <v>0</v>
      </c>
      <c r="I743" s="15">
        <v>0</v>
      </c>
      <c r="J743" s="15">
        <v>0</v>
      </c>
      <c r="K743" s="15">
        <v>0</v>
      </c>
      <c r="L743" s="15">
        <v>0</v>
      </c>
      <c r="M743" s="15">
        <v>0</v>
      </c>
      <c r="N743" s="15">
        <v>0</v>
      </c>
      <c r="O743" s="15">
        <v>0</v>
      </c>
      <c r="P743" s="15">
        <v>0</v>
      </c>
      <c r="Q743" s="15">
        <v>0</v>
      </c>
      <c r="R743" s="15">
        <v>0</v>
      </c>
      <c r="S743" s="15">
        <v>0</v>
      </c>
      <c r="T743" s="15">
        <f t="shared" si="55"/>
        <v>0</v>
      </c>
      <c r="U743" s="15">
        <v>0</v>
      </c>
      <c r="V743" s="15">
        <v>0</v>
      </c>
      <c r="W743" s="15">
        <v>59.387218750000002</v>
      </c>
      <c r="X743" s="15">
        <v>0</v>
      </c>
      <c r="Y743" s="15">
        <v>0</v>
      </c>
      <c r="Z743" s="15">
        <v>0</v>
      </c>
      <c r="AA743" s="15">
        <v>0</v>
      </c>
      <c r="AB743" s="15">
        <v>0</v>
      </c>
      <c r="AC743" s="15">
        <v>0</v>
      </c>
      <c r="AD743" s="15">
        <v>0</v>
      </c>
      <c r="AE743" s="15">
        <v>0</v>
      </c>
      <c r="AF743" s="15">
        <v>0</v>
      </c>
      <c r="AG743" s="15">
        <f t="shared" si="56"/>
        <v>59.387218750000002</v>
      </c>
      <c r="AH743" s="15">
        <v>0</v>
      </c>
      <c r="AI743" s="15">
        <v>0</v>
      </c>
      <c r="AJ743" s="15">
        <v>0</v>
      </c>
      <c r="AK743" s="15">
        <v>0</v>
      </c>
      <c r="AL743" s="15">
        <v>1.1260600585937499</v>
      </c>
      <c r="AM743" s="15">
        <v>0</v>
      </c>
      <c r="AN743" s="15">
        <v>0</v>
      </c>
      <c r="AO743" s="15">
        <v>0</v>
      </c>
      <c r="AP743" s="15">
        <v>26.078470703124999</v>
      </c>
      <c r="AQ743" s="15">
        <v>0</v>
      </c>
      <c r="AR743" s="15">
        <v>0</v>
      </c>
      <c r="AS743" s="15">
        <v>0</v>
      </c>
      <c r="AT743" s="15">
        <f t="shared" si="57"/>
        <v>27.20453076171875</v>
      </c>
      <c r="AU743" s="15">
        <v>0</v>
      </c>
      <c r="AV743" s="15">
        <v>0</v>
      </c>
      <c r="AW743" s="15">
        <v>0</v>
      </c>
      <c r="AX743" s="15">
        <v>0</v>
      </c>
      <c r="AY743" s="15">
        <v>0</v>
      </c>
      <c r="AZ743" s="15">
        <v>0</v>
      </c>
      <c r="BA743" s="15">
        <v>0</v>
      </c>
      <c r="BB743" s="15">
        <v>0</v>
      </c>
      <c r="BC743" s="15">
        <v>0</v>
      </c>
      <c r="BD743" s="15">
        <v>0</v>
      </c>
      <c r="BE743" s="15">
        <v>0</v>
      </c>
      <c r="BF743" s="15">
        <v>0</v>
      </c>
      <c r="BG743" s="15">
        <f t="shared" si="58"/>
        <v>0</v>
      </c>
      <c r="BH743" t="str">
        <f t="shared" si="59"/>
        <v>CNGGas</v>
      </c>
      <c r="BI743" t="str">
        <f>VLOOKUP(BH743,[2]Summary!$C$29:$C$56,1,0)</f>
        <v>CNGGas</v>
      </c>
      <c r="BJ743" s="16">
        <v>44197</v>
      </c>
    </row>
    <row r="744" spans="1:62" x14ac:dyDescent="0.25">
      <c r="A744" s="13" t="s">
        <v>1391</v>
      </c>
      <c r="B744" t="s">
        <v>867</v>
      </c>
      <c r="C744" t="s">
        <v>868</v>
      </c>
      <c r="D744" t="s">
        <v>595</v>
      </c>
      <c r="E744" t="s">
        <v>301</v>
      </c>
      <c r="F744" s="13" t="s">
        <v>33</v>
      </c>
      <c r="G744" s="14"/>
      <c r="H744" s="15">
        <v>0</v>
      </c>
      <c r="I744" s="15">
        <v>0</v>
      </c>
      <c r="J744" s="15">
        <v>0</v>
      </c>
      <c r="K744" s="15">
        <v>0</v>
      </c>
      <c r="L744" s="15">
        <v>0</v>
      </c>
      <c r="M744" s="15">
        <v>-15.38443</v>
      </c>
      <c r="N744" s="15">
        <v>0</v>
      </c>
      <c r="O744" s="15">
        <v>0</v>
      </c>
      <c r="P744" s="15">
        <v>0</v>
      </c>
      <c r="Q744" s="15">
        <v>2.4550900000000002</v>
      </c>
      <c r="R744" s="15">
        <v>62.616289999999999</v>
      </c>
      <c r="S744" s="15">
        <v>42.175559999999997</v>
      </c>
      <c r="T744" s="15">
        <f t="shared" si="55"/>
        <v>91.862509999999986</v>
      </c>
      <c r="U744" s="15">
        <v>-17.241240000000001</v>
      </c>
      <c r="V744" s="15">
        <v>-1.8832400000000016</v>
      </c>
      <c r="W744" s="15">
        <v>0</v>
      </c>
      <c r="X744" s="15">
        <v>5.4224399999999999</v>
      </c>
      <c r="Y744" s="15">
        <v>8.3260000000000001E-2</v>
      </c>
      <c r="Z744" s="15">
        <v>0.23400000000000001</v>
      </c>
      <c r="AA744" s="15">
        <v>19.062240000000003</v>
      </c>
      <c r="AB744" s="15">
        <v>0</v>
      </c>
      <c r="AC744" s="15">
        <v>0</v>
      </c>
      <c r="AD744" s="15">
        <v>0</v>
      </c>
      <c r="AE744" s="15">
        <v>0</v>
      </c>
      <c r="AF744" s="15">
        <v>70.858910000000009</v>
      </c>
      <c r="AG744" s="15">
        <f t="shared" si="56"/>
        <v>76.536370000000005</v>
      </c>
      <c r="AH744" s="15">
        <v>0</v>
      </c>
      <c r="AI744" s="15">
        <v>-2.0411800000000002</v>
      </c>
      <c r="AJ744" s="15">
        <v>52.713080000000005</v>
      </c>
      <c r="AK744" s="15">
        <v>1.85551</v>
      </c>
      <c r="AL744" s="15">
        <v>0</v>
      </c>
      <c r="AM744" s="15">
        <v>0</v>
      </c>
      <c r="AN744" s="15">
        <v>0</v>
      </c>
      <c r="AO744" s="15">
        <v>96.231619999999992</v>
      </c>
      <c r="AP744" s="15">
        <v>8.5310000000000006</v>
      </c>
      <c r="AQ744" s="15">
        <v>0</v>
      </c>
      <c r="AR744" s="15">
        <v>0.83090999999999993</v>
      </c>
      <c r="AS744" s="15">
        <v>2.6890900000000002</v>
      </c>
      <c r="AT744" s="15">
        <f t="shared" si="57"/>
        <v>160.81002999999998</v>
      </c>
      <c r="AU744" s="15">
        <v>0.36101998901367188</v>
      </c>
      <c r="AV744" s="15">
        <v>0</v>
      </c>
      <c r="AW744" s="15">
        <v>-3.52</v>
      </c>
      <c r="AX744" s="15">
        <v>0</v>
      </c>
      <c r="AY744" s="15">
        <v>0</v>
      </c>
      <c r="AZ744" s="15">
        <v>0</v>
      </c>
      <c r="BA744" s="15">
        <v>5.3948901367187503</v>
      </c>
      <c r="BB744" s="15">
        <v>7.1209999084472661E-2</v>
      </c>
      <c r="BC744" s="15">
        <v>108.45615625000001</v>
      </c>
      <c r="BD744" s="15">
        <v>0</v>
      </c>
      <c r="BE744" s="15">
        <v>0</v>
      </c>
      <c r="BF744" s="15">
        <v>-41.453281250000003</v>
      </c>
      <c r="BG744" s="15">
        <f t="shared" si="58"/>
        <v>69.309995124816894</v>
      </c>
      <c r="BH744" t="str">
        <f t="shared" si="59"/>
        <v>CMPCommon</v>
      </c>
      <c r="BI744" t="str">
        <f>VLOOKUP(BH744,[2]Summary!$C$29:$C$56,1,0)</f>
        <v>CMPCommon</v>
      </c>
      <c r="BJ744" s="16">
        <v>44562</v>
      </c>
    </row>
    <row r="745" spans="1:62" x14ac:dyDescent="0.25">
      <c r="A745" s="13" t="s">
        <v>1392</v>
      </c>
      <c r="B745" t="s">
        <v>1392</v>
      </c>
      <c r="C745" t="s">
        <v>1393</v>
      </c>
      <c r="D745" t="s">
        <v>361</v>
      </c>
      <c r="E745" t="s">
        <v>475</v>
      </c>
      <c r="F745" s="13" t="s">
        <v>33</v>
      </c>
      <c r="G745" s="14"/>
      <c r="H745" s="15">
        <v>0</v>
      </c>
      <c r="I745" s="15">
        <v>0</v>
      </c>
      <c r="J745" s="15">
        <v>0</v>
      </c>
      <c r="K745" s="15">
        <v>0</v>
      </c>
      <c r="L745" s="15">
        <v>0</v>
      </c>
      <c r="M745" s="15">
        <v>0</v>
      </c>
      <c r="N745" s="15">
        <v>0</v>
      </c>
      <c r="O745" s="15">
        <v>0</v>
      </c>
      <c r="P745" s="15">
        <v>0</v>
      </c>
      <c r="Q745" s="15">
        <v>0</v>
      </c>
      <c r="R745" s="15">
        <v>0</v>
      </c>
      <c r="S745" s="15">
        <v>0</v>
      </c>
      <c r="T745" s="15">
        <f t="shared" si="55"/>
        <v>0</v>
      </c>
      <c r="U745" s="15">
        <v>0</v>
      </c>
      <c r="V745" s="15">
        <v>0</v>
      </c>
      <c r="W745" s="15">
        <v>1510.127375</v>
      </c>
      <c r="X745" s="15">
        <v>0</v>
      </c>
      <c r="Y745" s="15">
        <v>0</v>
      </c>
      <c r="Z745" s="15">
        <v>0</v>
      </c>
      <c r="AA745" s="15">
        <v>0</v>
      </c>
      <c r="AB745" s="15">
        <v>0</v>
      </c>
      <c r="AC745" s="15">
        <v>0</v>
      </c>
      <c r="AD745" s="15">
        <v>0</v>
      </c>
      <c r="AE745" s="15">
        <v>282.44406249999997</v>
      </c>
      <c r="AF745" s="15">
        <v>36.677171874999999</v>
      </c>
      <c r="AG745" s="15">
        <f t="shared" si="56"/>
        <v>1829.2486093749999</v>
      </c>
      <c r="AH745" s="15">
        <v>0</v>
      </c>
      <c r="AI745" s="15">
        <v>0</v>
      </c>
      <c r="AJ745" s="15">
        <v>0</v>
      </c>
      <c r="AK745" s="15">
        <v>0</v>
      </c>
      <c r="AL745" s="15">
        <v>0</v>
      </c>
      <c r="AM745" s="15">
        <v>0</v>
      </c>
      <c r="AN745" s="15">
        <v>0</v>
      </c>
      <c r="AO745" s="15">
        <v>0</v>
      </c>
      <c r="AP745" s="15">
        <v>0</v>
      </c>
      <c r="AQ745" s="15">
        <v>0</v>
      </c>
      <c r="AR745" s="15">
        <v>0</v>
      </c>
      <c r="AS745" s="15">
        <v>0</v>
      </c>
      <c r="AT745" s="15">
        <f t="shared" si="57"/>
        <v>0</v>
      </c>
      <c r="AU745" s="15">
        <v>0</v>
      </c>
      <c r="AV745" s="15">
        <v>0</v>
      </c>
      <c r="AW745" s="15">
        <v>0</v>
      </c>
      <c r="AX745" s="15">
        <v>0</v>
      </c>
      <c r="AY745" s="15">
        <v>0</v>
      </c>
      <c r="AZ745" s="15">
        <v>0</v>
      </c>
      <c r="BA745" s="15">
        <v>0</v>
      </c>
      <c r="BB745" s="15">
        <v>0</v>
      </c>
      <c r="BC745" s="15">
        <v>0</v>
      </c>
      <c r="BD745" s="15">
        <v>0</v>
      </c>
      <c r="BE745" s="15">
        <v>0</v>
      </c>
      <c r="BF745" s="15">
        <v>0</v>
      </c>
      <c r="BG745" s="15">
        <f t="shared" si="58"/>
        <v>0</v>
      </c>
      <c r="BH745" t="str">
        <f t="shared" si="59"/>
        <v>SCGGas</v>
      </c>
      <c r="BI745" t="str">
        <f>VLOOKUP(BH745,[2]Summary!$C$29:$C$56,1,0)</f>
        <v>SCGGas</v>
      </c>
      <c r="BJ745" s="16">
        <v>43831</v>
      </c>
    </row>
    <row r="746" spans="1:62" x14ac:dyDescent="0.25">
      <c r="A746" s="13" t="s">
        <v>1394</v>
      </c>
      <c r="B746" t="s">
        <v>1394</v>
      </c>
      <c r="C746" t="s">
        <v>1395</v>
      </c>
      <c r="D746" t="s">
        <v>361</v>
      </c>
      <c r="E746" t="s">
        <v>475</v>
      </c>
      <c r="F746" s="13" t="s">
        <v>33</v>
      </c>
      <c r="G746" s="14"/>
      <c r="H746" s="15">
        <v>0</v>
      </c>
      <c r="I746" s="15">
        <v>0</v>
      </c>
      <c r="J746" s="15">
        <v>0</v>
      </c>
      <c r="K746" s="15">
        <v>0</v>
      </c>
      <c r="L746" s="15">
        <v>0</v>
      </c>
      <c r="M746" s="15">
        <v>0</v>
      </c>
      <c r="N746" s="15">
        <v>0</v>
      </c>
      <c r="O746" s="15">
        <v>0</v>
      </c>
      <c r="P746" s="15">
        <v>0</v>
      </c>
      <c r="Q746" s="15">
        <v>0</v>
      </c>
      <c r="R746" s="15">
        <v>0</v>
      </c>
      <c r="S746" s="15">
        <v>0</v>
      </c>
      <c r="T746" s="15">
        <f t="shared" si="55"/>
        <v>0</v>
      </c>
      <c r="U746" s="15">
        <v>0</v>
      </c>
      <c r="V746" s="15">
        <v>0</v>
      </c>
      <c r="W746" s="15">
        <v>70.136601562500005</v>
      </c>
      <c r="X746" s="15">
        <v>0</v>
      </c>
      <c r="Y746" s="15">
        <v>0</v>
      </c>
      <c r="Z746" s="15">
        <v>0</v>
      </c>
      <c r="AA746" s="15">
        <v>0</v>
      </c>
      <c r="AB746" s="15">
        <v>0</v>
      </c>
      <c r="AC746" s="15">
        <v>0</v>
      </c>
      <c r="AD746" s="15">
        <v>0</v>
      </c>
      <c r="AE746" s="15">
        <v>0</v>
      </c>
      <c r="AF746" s="15">
        <v>0</v>
      </c>
      <c r="AG746" s="15">
        <f t="shared" si="56"/>
        <v>70.136601562500005</v>
      </c>
      <c r="AH746" s="15">
        <v>0</v>
      </c>
      <c r="AI746" s="15">
        <v>0</v>
      </c>
      <c r="AJ746" s="15">
        <v>0</v>
      </c>
      <c r="AK746" s="15">
        <v>0</v>
      </c>
      <c r="AL746" s="15">
        <v>1.3298800048828125</v>
      </c>
      <c r="AM746" s="15">
        <v>0</v>
      </c>
      <c r="AN746" s="15">
        <v>0</v>
      </c>
      <c r="AO746" s="15">
        <v>0</v>
      </c>
      <c r="AP746" s="15">
        <v>32.05441015625</v>
      </c>
      <c r="AQ746" s="15">
        <v>0</v>
      </c>
      <c r="AR746" s="15">
        <v>0</v>
      </c>
      <c r="AS746" s="15">
        <v>0</v>
      </c>
      <c r="AT746" s="15">
        <f t="shared" si="57"/>
        <v>33.38429016113281</v>
      </c>
      <c r="AU746" s="15">
        <v>0</v>
      </c>
      <c r="AV746" s="15">
        <v>0</v>
      </c>
      <c r="AW746" s="15">
        <v>0</v>
      </c>
      <c r="AX746" s="15">
        <v>0</v>
      </c>
      <c r="AY746" s="15">
        <v>0</v>
      </c>
      <c r="AZ746" s="15">
        <v>0</v>
      </c>
      <c r="BA746" s="15">
        <v>0</v>
      </c>
      <c r="BB746" s="15">
        <v>0</v>
      </c>
      <c r="BC746" s="15">
        <v>0</v>
      </c>
      <c r="BD746" s="15">
        <v>0</v>
      </c>
      <c r="BE746" s="15">
        <v>0</v>
      </c>
      <c r="BF746" s="15">
        <v>0</v>
      </c>
      <c r="BG746" s="15">
        <f t="shared" si="58"/>
        <v>0</v>
      </c>
      <c r="BH746" t="str">
        <f t="shared" si="59"/>
        <v>SCGGas</v>
      </c>
      <c r="BI746" t="str">
        <f>VLOOKUP(BH746,[2]Summary!$C$29:$C$56,1,0)</f>
        <v>SCGGas</v>
      </c>
      <c r="BJ746" s="16">
        <v>44197</v>
      </c>
    </row>
    <row r="747" spans="1:62" x14ac:dyDescent="0.25">
      <c r="A747" s="13" t="s">
        <v>1396</v>
      </c>
      <c r="B747" t="s">
        <v>946</v>
      </c>
      <c r="C747" s="36" t="s">
        <v>947</v>
      </c>
      <c r="D747" t="s">
        <v>595</v>
      </c>
      <c r="E747" t="s">
        <v>301</v>
      </c>
      <c r="F747" s="13" t="s">
        <v>33</v>
      </c>
      <c r="G747" s="14"/>
      <c r="H747" s="15">
        <v>0</v>
      </c>
      <c r="I747" s="15">
        <v>0</v>
      </c>
      <c r="J747" s="15">
        <v>15.29914</v>
      </c>
      <c r="K747" s="15">
        <v>53.064</v>
      </c>
      <c r="L747" s="15">
        <v>13.266</v>
      </c>
      <c r="M747" s="15">
        <v>182.15251000000001</v>
      </c>
      <c r="N747" s="15">
        <v>22.570670000000003</v>
      </c>
      <c r="O747" s="15">
        <v>13.266</v>
      </c>
      <c r="P747" s="15">
        <v>13.266</v>
      </c>
      <c r="Q747" s="15">
        <v>130.19886</v>
      </c>
      <c r="R747" s="15">
        <v>20.837169999999997</v>
      </c>
      <c r="S747" s="15">
        <v>32.950600000000001</v>
      </c>
      <c r="T747" s="15">
        <f t="shared" si="55"/>
        <v>496.87095000000011</v>
      </c>
      <c r="U747" s="15">
        <v>0.30854999999999999</v>
      </c>
      <c r="V747" s="15">
        <v>0</v>
      </c>
      <c r="W747" s="15">
        <v>39.798000000000002</v>
      </c>
      <c r="X747" s="15">
        <v>13.266</v>
      </c>
      <c r="Y747" s="15">
        <v>13.266</v>
      </c>
      <c r="Z747" s="15">
        <v>13.266</v>
      </c>
      <c r="AA747" s="15">
        <v>13.266</v>
      </c>
      <c r="AB747" s="15">
        <v>13.266</v>
      </c>
      <c r="AC747" s="15">
        <v>13.266</v>
      </c>
      <c r="AD747" s="15">
        <v>75.505769999999984</v>
      </c>
      <c r="AE747" s="15">
        <v>13.266</v>
      </c>
      <c r="AF747" s="15">
        <v>13.266</v>
      </c>
      <c r="AG747" s="15">
        <f t="shared" si="56"/>
        <v>221.74032</v>
      </c>
      <c r="AH747" s="15">
        <v>3.9522300000000001</v>
      </c>
      <c r="AI747" s="15">
        <v>0</v>
      </c>
      <c r="AJ747" s="15">
        <v>0</v>
      </c>
      <c r="AK747" s="15">
        <v>0</v>
      </c>
      <c r="AL747" s="15">
        <v>113.92516000000001</v>
      </c>
      <c r="AM747" s="15">
        <v>79.596000000000004</v>
      </c>
      <c r="AN747" s="15">
        <v>52.00112</v>
      </c>
      <c r="AO747" s="15">
        <v>53.322900000000004</v>
      </c>
      <c r="AP747" s="15">
        <v>13.266</v>
      </c>
      <c r="AQ747" s="15">
        <v>13.266</v>
      </c>
      <c r="AR747" s="15">
        <v>26.532</v>
      </c>
      <c r="AS747" s="15">
        <v>0.87409999999999999</v>
      </c>
      <c r="AT747" s="15">
        <f t="shared" si="57"/>
        <v>356.73551000000003</v>
      </c>
      <c r="AU747" s="15">
        <v>3.2736699218749998</v>
      </c>
      <c r="AV747" s="15">
        <v>0</v>
      </c>
      <c r="AW747" s="15">
        <v>844.33262500000001</v>
      </c>
      <c r="AX747" s="15">
        <v>49.777710937499997</v>
      </c>
      <c r="AY747" s="15">
        <v>0</v>
      </c>
      <c r="AZ747" s="15">
        <v>0</v>
      </c>
      <c r="BA747" s="15">
        <v>184.625</v>
      </c>
      <c r="BB747" s="15">
        <v>0</v>
      </c>
      <c r="BC747" s="15">
        <v>0</v>
      </c>
      <c r="BD747" s="15">
        <v>0</v>
      </c>
      <c r="BE747" s="15">
        <v>0</v>
      </c>
      <c r="BF747" s="15">
        <v>-37.878609375000003</v>
      </c>
      <c r="BG747" s="15">
        <f t="shared" si="58"/>
        <v>1044.1303964843751</v>
      </c>
      <c r="BH747" t="str">
        <f t="shared" si="59"/>
        <v>CMPCommon</v>
      </c>
      <c r="BI747" t="str">
        <f>VLOOKUP(BH747,[2]Summary!$C$29:$C$56,1,0)</f>
        <v>CMPCommon</v>
      </c>
      <c r="BJ747" s="16">
        <v>44562</v>
      </c>
    </row>
    <row r="748" spans="1:62" x14ac:dyDescent="0.25">
      <c r="A748" s="13" t="s">
        <v>1397</v>
      </c>
      <c r="B748" s="13" t="s">
        <v>952</v>
      </c>
      <c r="C748" s="13" t="s">
        <v>953</v>
      </c>
      <c r="D748" t="s">
        <v>595</v>
      </c>
      <c r="E748" t="s">
        <v>301</v>
      </c>
      <c r="F748" s="13" t="s">
        <v>33</v>
      </c>
      <c r="G748" s="14" t="s">
        <v>1398</v>
      </c>
      <c r="H748" s="15">
        <v>1.4011199999999999</v>
      </c>
      <c r="I748" s="15">
        <v>0</v>
      </c>
      <c r="J748" s="15">
        <v>5.4408300000000001</v>
      </c>
      <c r="K748" s="15">
        <v>46.725000000000001</v>
      </c>
      <c r="L748" s="15">
        <v>11.303140000000001</v>
      </c>
      <c r="M748" s="15">
        <v>1.4640400000000009</v>
      </c>
      <c r="N748" s="15">
        <v>10.054440000000001</v>
      </c>
      <c r="O748" s="15">
        <v>32.515819999999998</v>
      </c>
      <c r="P748" s="15">
        <v>13.56044</v>
      </c>
      <c r="Q748" s="15">
        <v>17.452720000000003</v>
      </c>
      <c r="R748" s="15">
        <v>20.414669999999997</v>
      </c>
      <c r="S748" s="15">
        <v>70.344859999999997</v>
      </c>
      <c r="T748" s="15">
        <f t="shared" si="55"/>
        <v>230.67707999999999</v>
      </c>
      <c r="U748" s="15">
        <v>-3.1499200000000003</v>
      </c>
      <c r="V748" s="15">
        <v>6.5903600000000004</v>
      </c>
      <c r="W748" s="15">
        <v>27.649740000000001</v>
      </c>
      <c r="X748" s="15">
        <v>-6.5502800000000008</v>
      </c>
      <c r="Y748" s="15">
        <v>29.815650000000002</v>
      </c>
      <c r="Z748" s="15">
        <v>9.2544799999999992</v>
      </c>
      <c r="AA748" s="15">
        <v>10.29683</v>
      </c>
      <c r="AB748" s="15">
        <v>84.098579999999998</v>
      </c>
      <c r="AC748" s="15">
        <v>15.141590000000001</v>
      </c>
      <c r="AD748" s="15">
        <v>9.2165800000000004</v>
      </c>
      <c r="AE748" s="15">
        <v>257.96249</v>
      </c>
      <c r="AF748" s="15">
        <v>187.99638999999999</v>
      </c>
      <c r="AG748" s="15">
        <f t="shared" si="56"/>
        <v>628.32249000000002</v>
      </c>
      <c r="AH748" s="15">
        <v>16.076689999999999</v>
      </c>
      <c r="AI748" s="15">
        <v>8.1556599999999992</v>
      </c>
      <c r="AJ748" s="15">
        <v>0</v>
      </c>
      <c r="AK748" s="15">
        <v>16.46039</v>
      </c>
      <c r="AL748" s="15">
        <v>216.49700000000001</v>
      </c>
      <c r="AM748" s="15">
        <v>-159.03251999999998</v>
      </c>
      <c r="AN748" s="15">
        <v>178.0849</v>
      </c>
      <c r="AO748" s="15">
        <v>54.798580000000001</v>
      </c>
      <c r="AP748" s="15">
        <v>9.2165800000000004</v>
      </c>
      <c r="AQ748" s="15">
        <v>9.2165800000000004</v>
      </c>
      <c r="AR748" s="15">
        <v>18.433199999999999</v>
      </c>
      <c r="AS748" s="15">
        <v>143.86160999999998</v>
      </c>
      <c r="AT748" s="15">
        <f t="shared" si="57"/>
        <v>511.7686700000001</v>
      </c>
      <c r="AU748" s="15">
        <v>0</v>
      </c>
      <c r="AV748" s="15">
        <v>207.97065624999999</v>
      </c>
      <c r="AW748" s="15">
        <v>165.81756250000001</v>
      </c>
      <c r="AX748" s="15">
        <v>11.2508203125</v>
      </c>
      <c r="AY748" s="15">
        <v>0</v>
      </c>
      <c r="AZ748" s="15">
        <v>0</v>
      </c>
      <c r="BA748" s="15">
        <v>0</v>
      </c>
      <c r="BB748" s="15">
        <v>0</v>
      </c>
      <c r="BC748" s="15">
        <v>0</v>
      </c>
      <c r="BD748" s="15">
        <v>0</v>
      </c>
      <c r="BE748" s="15">
        <v>9.9871298828124999</v>
      </c>
      <c r="BF748" s="15">
        <v>0</v>
      </c>
      <c r="BG748" s="15">
        <f t="shared" si="58"/>
        <v>395.02616894531252</v>
      </c>
      <c r="BH748" t="str">
        <f t="shared" si="59"/>
        <v>CMPCommon</v>
      </c>
      <c r="BI748" t="str">
        <f>VLOOKUP(BH748,[2]Summary!$C$29:$C$56,1,0)</f>
        <v>CMPCommon</v>
      </c>
      <c r="BJ748" s="16">
        <v>44531</v>
      </c>
    </row>
    <row r="749" spans="1:62" x14ac:dyDescent="0.25">
      <c r="A749" s="13" t="s">
        <v>1399</v>
      </c>
      <c r="B749" t="s">
        <v>1400</v>
      </c>
      <c r="C749" t="s">
        <v>1401</v>
      </c>
      <c r="D749" t="s">
        <v>595</v>
      </c>
      <c r="E749" t="s">
        <v>301</v>
      </c>
      <c r="F749" s="13" t="s">
        <v>33</v>
      </c>
      <c r="G749" s="14"/>
      <c r="H749" s="15">
        <v>3.2770000000000001E-2</v>
      </c>
      <c r="I749" s="15">
        <v>0</v>
      </c>
      <c r="J749" s="15">
        <v>0</v>
      </c>
      <c r="K749" s="15">
        <v>18.783999999999999</v>
      </c>
      <c r="L749" s="15">
        <v>9.1845099999999995</v>
      </c>
      <c r="M749" s="15">
        <v>122.02116000000001</v>
      </c>
      <c r="N749" s="15">
        <v>4.6959999999999997</v>
      </c>
      <c r="O749" s="15">
        <v>4.6959999999999997</v>
      </c>
      <c r="P749" s="15">
        <v>4.6959999999999997</v>
      </c>
      <c r="Q749" s="15">
        <v>4.6959999999999997</v>
      </c>
      <c r="R749" s="15">
        <v>27.24288</v>
      </c>
      <c r="S749" s="15">
        <v>4.93642</v>
      </c>
      <c r="T749" s="15">
        <f t="shared" si="55"/>
        <v>200.98574000000002</v>
      </c>
      <c r="U749" s="15">
        <v>-0.30679000000000001</v>
      </c>
      <c r="V749" s="15">
        <v>0</v>
      </c>
      <c r="W749" s="15">
        <v>23.954939999999997</v>
      </c>
      <c r="X749" s="15">
        <v>21.920960000000001</v>
      </c>
      <c r="Y749" s="15">
        <v>29.675629999999998</v>
      </c>
      <c r="Z749" s="15">
        <v>29.998650000000001</v>
      </c>
      <c r="AA749" s="15">
        <v>26.828349999999997</v>
      </c>
      <c r="AB749" s="15">
        <v>11.846719999999999</v>
      </c>
      <c r="AC749" s="15">
        <v>304.20529000000005</v>
      </c>
      <c r="AD749" s="15">
        <v>201.54995000000002</v>
      </c>
      <c r="AE749" s="15">
        <v>34.858650000000004</v>
      </c>
      <c r="AF749" s="15">
        <v>31.163129999999999</v>
      </c>
      <c r="AG749" s="15">
        <f t="shared" si="56"/>
        <v>715.69548000000009</v>
      </c>
      <c r="AH749" s="15">
        <v>14.08357</v>
      </c>
      <c r="AI749" s="15">
        <v>0.74939999999999996</v>
      </c>
      <c r="AJ749" s="15">
        <v>0</v>
      </c>
      <c r="AK749" s="15">
        <v>38.072929999999999</v>
      </c>
      <c r="AL749" s="15">
        <v>49.837679999999999</v>
      </c>
      <c r="AM749" s="15">
        <v>70.677840000000018</v>
      </c>
      <c r="AN749" s="15">
        <v>100.02682</v>
      </c>
      <c r="AO749" s="15">
        <v>11.537330000000001</v>
      </c>
      <c r="AP749" s="15">
        <v>11.52417</v>
      </c>
      <c r="AQ749" s="15">
        <v>21.420459999999999</v>
      </c>
      <c r="AR749" s="15">
        <v>23.048299999999998</v>
      </c>
      <c r="AS749" s="15">
        <v>3.2420000000000004E-2</v>
      </c>
      <c r="AT749" s="15">
        <f t="shared" si="57"/>
        <v>341.01092</v>
      </c>
      <c r="AU749" s="15">
        <v>0</v>
      </c>
      <c r="AV749" s="15">
        <v>0</v>
      </c>
      <c r="AW749" s="15">
        <v>272.67959374999998</v>
      </c>
      <c r="AX749" s="15">
        <v>16.07583984375</v>
      </c>
      <c r="AY749" s="15">
        <v>0</v>
      </c>
      <c r="AZ749" s="15">
        <v>0</v>
      </c>
      <c r="BA749" s="15">
        <v>0</v>
      </c>
      <c r="BB749" s="15">
        <v>0</v>
      </c>
      <c r="BC749" s="15">
        <v>0</v>
      </c>
      <c r="BD749" s="15">
        <v>0</v>
      </c>
      <c r="BE749" s="15">
        <v>0</v>
      </c>
      <c r="BF749" s="15">
        <v>5.2019599609374998</v>
      </c>
      <c r="BG749" s="15">
        <f t="shared" si="58"/>
        <v>293.95739355468743</v>
      </c>
      <c r="BH749" t="str">
        <f t="shared" si="59"/>
        <v>CMPCommon</v>
      </c>
      <c r="BI749" t="str">
        <f>VLOOKUP(BH749,[2]Summary!$C$29:$C$56,1,0)</f>
        <v>CMPCommon</v>
      </c>
      <c r="BJ749" s="16">
        <v>44562</v>
      </c>
    </row>
    <row r="750" spans="1:62" x14ac:dyDescent="0.25">
      <c r="A750" s="13" t="s">
        <v>1402</v>
      </c>
      <c r="B750" s="13" t="s">
        <v>958</v>
      </c>
      <c r="C750" s="13" t="s">
        <v>959</v>
      </c>
      <c r="D750" t="s">
        <v>595</v>
      </c>
      <c r="E750" t="s">
        <v>301</v>
      </c>
      <c r="F750" s="13" t="s">
        <v>33</v>
      </c>
      <c r="G750" s="14"/>
      <c r="H750" s="15">
        <v>0</v>
      </c>
      <c r="I750" s="15">
        <v>0</v>
      </c>
      <c r="J750" s="15">
        <v>0.47341</v>
      </c>
      <c r="K750" s="15">
        <v>22.369</v>
      </c>
      <c r="L750" s="15">
        <v>5.5922499999999999</v>
      </c>
      <c r="M750" s="15">
        <v>5.5922499999999999</v>
      </c>
      <c r="N750" s="15">
        <v>5.5922499999999999</v>
      </c>
      <c r="O750" s="15">
        <v>5.5922499999999999</v>
      </c>
      <c r="P750" s="15">
        <v>12.797229999999999</v>
      </c>
      <c r="Q750" s="15">
        <v>5.5922499999999999</v>
      </c>
      <c r="R750" s="15">
        <v>6.0592799999999993</v>
      </c>
      <c r="S750" s="15">
        <v>28.556419999999999</v>
      </c>
      <c r="T750" s="15">
        <f t="shared" si="55"/>
        <v>98.216589999999997</v>
      </c>
      <c r="U750" s="15">
        <v>1.51556</v>
      </c>
      <c r="V750" s="15">
        <v>0</v>
      </c>
      <c r="W750" s="15">
        <v>16.77675</v>
      </c>
      <c r="X750" s="15">
        <v>5.5922499999999999</v>
      </c>
      <c r="Y750" s="15">
        <v>5.5922499999999999</v>
      </c>
      <c r="Z750" s="15">
        <v>5.5922499999999999</v>
      </c>
      <c r="AA750" s="15">
        <v>5.5922499999999999</v>
      </c>
      <c r="AB750" s="15">
        <v>5.5922499999999999</v>
      </c>
      <c r="AC750" s="15">
        <v>5.5922499999999999</v>
      </c>
      <c r="AD750" s="15">
        <v>64.317350000000005</v>
      </c>
      <c r="AE750" s="15">
        <v>5.5922499999999999</v>
      </c>
      <c r="AF750" s="15">
        <v>93.596860000000007</v>
      </c>
      <c r="AG750" s="15">
        <f t="shared" si="56"/>
        <v>215.35227000000003</v>
      </c>
      <c r="AH750" s="15">
        <v>3.7290399999999999</v>
      </c>
      <c r="AI750" s="15">
        <v>7.0403700000000002</v>
      </c>
      <c r="AJ750" s="15">
        <v>0</v>
      </c>
      <c r="AK750" s="15">
        <v>0</v>
      </c>
      <c r="AL750" s="15">
        <v>160.66800000000001</v>
      </c>
      <c r="AM750" s="15">
        <v>-52.1145</v>
      </c>
      <c r="AN750" s="15">
        <v>5.5922499999999999</v>
      </c>
      <c r="AO750" s="15">
        <v>35.010249999999999</v>
      </c>
      <c r="AP750" s="15">
        <v>61.84225</v>
      </c>
      <c r="AQ750" s="15">
        <v>5.5922499999999999</v>
      </c>
      <c r="AR750" s="15">
        <v>11.1845</v>
      </c>
      <c r="AS750" s="15">
        <v>0</v>
      </c>
      <c r="AT750" s="15">
        <f t="shared" si="57"/>
        <v>238.54441000000003</v>
      </c>
      <c r="AU750" s="15">
        <v>0</v>
      </c>
      <c r="AV750" s="15">
        <v>0</v>
      </c>
      <c r="AW750" s="15">
        <v>185.00515625</v>
      </c>
      <c r="AX750" s="15">
        <v>10.907</v>
      </c>
      <c r="AY750" s="15">
        <v>0</v>
      </c>
      <c r="AZ750" s="15">
        <v>0</v>
      </c>
      <c r="BA750" s="15">
        <v>0</v>
      </c>
      <c r="BB750" s="15">
        <v>0</v>
      </c>
      <c r="BC750" s="15">
        <v>0</v>
      </c>
      <c r="BD750" s="15">
        <v>0</v>
      </c>
      <c r="BE750" s="15">
        <v>0</v>
      </c>
      <c r="BF750" s="15">
        <v>0</v>
      </c>
      <c r="BG750" s="15">
        <f t="shared" si="58"/>
        <v>195.91215625000001</v>
      </c>
      <c r="BH750" t="str">
        <f t="shared" si="59"/>
        <v>CMPCommon</v>
      </c>
      <c r="BI750" t="str">
        <f>VLOOKUP(BH750,[2]Summary!$C$29:$C$56,1,0)</f>
        <v>CMPCommon</v>
      </c>
      <c r="BJ750" s="16">
        <v>44317</v>
      </c>
    </row>
    <row r="751" spans="1:62" x14ac:dyDescent="0.25">
      <c r="A751" s="13" t="s">
        <v>1403</v>
      </c>
      <c r="B751" t="s">
        <v>1404</v>
      </c>
      <c r="C751" t="s">
        <v>1405</v>
      </c>
      <c r="D751" t="s">
        <v>595</v>
      </c>
      <c r="E751" t="s">
        <v>301</v>
      </c>
      <c r="F751" s="13" t="s">
        <v>233</v>
      </c>
      <c r="G751" s="14"/>
      <c r="H751" s="15">
        <v>0</v>
      </c>
      <c r="I751" s="15">
        <v>0</v>
      </c>
      <c r="J751" s="15">
        <v>0</v>
      </c>
      <c r="K751" s="15">
        <v>0</v>
      </c>
      <c r="L751" s="15">
        <v>0</v>
      </c>
      <c r="M751" s="15">
        <v>0</v>
      </c>
      <c r="N751" s="15">
        <v>0</v>
      </c>
      <c r="O751" s="15">
        <v>0</v>
      </c>
      <c r="P751" s="15">
        <v>0</v>
      </c>
      <c r="Q751" s="15">
        <v>275.32896999999997</v>
      </c>
      <c r="R751" s="15">
        <v>33.153150000000004</v>
      </c>
      <c r="S751" s="15">
        <v>121.03954999999999</v>
      </c>
      <c r="T751" s="15">
        <f t="shared" si="55"/>
        <v>429.52166999999997</v>
      </c>
      <c r="U751" s="15">
        <v>11.57873</v>
      </c>
      <c r="V751" s="15">
        <v>-5.4091300000000002</v>
      </c>
      <c r="W751" s="15">
        <v>43.873169999999988</v>
      </c>
      <c r="X751" s="15">
        <v>10.837629999999999</v>
      </c>
      <c r="Y751" s="15">
        <v>3.3327900000000001</v>
      </c>
      <c r="Z751" s="15">
        <v>21.655239999999999</v>
      </c>
      <c r="AA751" s="15">
        <v>12.234780000000001</v>
      </c>
      <c r="AB751" s="15">
        <v>16.057190000000002</v>
      </c>
      <c r="AC751" s="15">
        <v>2.6683799999999991</v>
      </c>
      <c r="AD751" s="15">
        <v>11.9435</v>
      </c>
      <c r="AE751" s="15">
        <v>4.9109300000000005</v>
      </c>
      <c r="AF751" s="15">
        <v>20.0001</v>
      </c>
      <c r="AG751" s="15">
        <f t="shared" si="56"/>
        <v>153.68331000000001</v>
      </c>
      <c r="AH751" s="15">
        <v>-14.645610000000001</v>
      </c>
      <c r="AI751" s="15">
        <v>0</v>
      </c>
      <c r="AJ751" s="15">
        <v>-0.36706</v>
      </c>
      <c r="AK751" s="15">
        <v>0.17862</v>
      </c>
      <c r="AL751" s="15">
        <v>0</v>
      </c>
      <c r="AM751" s="15">
        <v>0</v>
      </c>
      <c r="AN751" s="15">
        <v>2.76403</v>
      </c>
      <c r="AO751" s="15">
        <v>1.2286199999999998</v>
      </c>
      <c r="AP751" s="15">
        <v>2.7019199999999999</v>
      </c>
      <c r="AQ751" s="15">
        <v>1.7344900000000001</v>
      </c>
      <c r="AR751" s="15">
        <v>0.19843</v>
      </c>
      <c r="AS751" s="15">
        <v>1.8796600000000001</v>
      </c>
      <c r="AT751" s="15">
        <f t="shared" si="57"/>
        <v>-4.326900000000002</v>
      </c>
      <c r="AU751" s="15">
        <v>2.6323701171875</v>
      </c>
      <c r="AV751" s="15">
        <v>1.9698399658203125</v>
      </c>
      <c r="AW751" s="15">
        <v>0</v>
      </c>
      <c r="AX751" s="15">
        <v>1.5187900390625</v>
      </c>
      <c r="AY751" s="15">
        <v>0</v>
      </c>
      <c r="AZ751" s="15">
        <v>0.45992001342773436</v>
      </c>
      <c r="BA751" s="15">
        <v>0</v>
      </c>
      <c r="BB751" s="15">
        <v>0</v>
      </c>
      <c r="BC751" s="15">
        <v>0</v>
      </c>
      <c r="BD751" s="15">
        <v>4.9580000000000002</v>
      </c>
      <c r="BE751" s="15">
        <v>4.9580000000000002</v>
      </c>
      <c r="BF751" s="15">
        <v>4.9580000000000002</v>
      </c>
      <c r="BG751" s="15">
        <f t="shared" si="58"/>
        <v>21.45492013549805</v>
      </c>
      <c r="BH751" t="str">
        <f t="shared" si="59"/>
        <v>CMPCommon</v>
      </c>
      <c r="BI751" t="str">
        <f>VLOOKUP(BH751,[2]Summary!$C$29:$C$56,1,0)</f>
        <v>CMPCommon</v>
      </c>
      <c r="BJ751" s="16">
        <v>44562</v>
      </c>
    </row>
    <row r="752" spans="1:62" x14ac:dyDescent="0.25">
      <c r="A752" s="13" t="s">
        <v>1406</v>
      </c>
      <c r="B752" t="s">
        <v>1407</v>
      </c>
      <c r="C752" t="s">
        <v>1408</v>
      </c>
      <c r="D752" t="s">
        <v>595</v>
      </c>
      <c r="E752" t="s">
        <v>35</v>
      </c>
      <c r="F752" s="13" t="s">
        <v>20</v>
      </c>
      <c r="G752" s="14"/>
      <c r="H752" s="15">
        <v>0</v>
      </c>
      <c r="I752" s="15">
        <v>0</v>
      </c>
      <c r="J752" s="15">
        <v>0</v>
      </c>
      <c r="K752" s="15">
        <v>0</v>
      </c>
      <c r="L752" s="15">
        <v>0</v>
      </c>
      <c r="M752" s="15">
        <v>0</v>
      </c>
      <c r="N752" s="15">
        <v>0</v>
      </c>
      <c r="O752" s="15">
        <v>0</v>
      </c>
      <c r="P752" s="15">
        <v>0</v>
      </c>
      <c r="Q752" s="15">
        <v>0</v>
      </c>
      <c r="R752" s="15">
        <v>0</v>
      </c>
      <c r="S752" s="15">
        <v>0.60114000000000012</v>
      </c>
      <c r="T752" s="15">
        <f t="shared" si="55"/>
        <v>0.60114000000000012</v>
      </c>
      <c r="U752" s="15">
        <v>17.296740000000003</v>
      </c>
      <c r="V752" s="15">
        <v>16.042070000000002</v>
      </c>
      <c r="W752" s="15">
        <v>47.144210000000008</v>
      </c>
      <c r="X752" s="15">
        <v>54.629260000000002</v>
      </c>
      <c r="Y752" s="15">
        <v>79.759610000000009</v>
      </c>
      <c r="Z752" s="15">
        <v>619.63533999999993</v>
      </c>
      <c r="AA752" s="15">
        <v>2.128469999999997</v>
      </c>
      <c r="AB752" s="15">
        <v>74.992890000000003</v>
      </c>
      <c r="AC752" s="15">
        <v>93.763899999999992</v>
      </c>
      <c r="AD752" s="15">
        <v>302.50728000000004</v>
      </c>
      <c r="AE752" s="15">
        <v>563.85964000000001</v>
      </c>
      <c r="AF752" s="15">
        <v>183.15544</v>
      </c>
      <c r="AG752" s="15">
        <f t="shared" si="56"/>
        <v>2054.9148500000001</v>
      </c>
      <c r="AH752" s="15">
        <v>26.31175</v>
      </c>
      <c r="AI752" s="15">
        <v>441.26728000000008</v>
      </c>
      <c r="AJ752" s="15">
        <v>156.31889000000001</v>
      </c>
      <c r="AK752" s="15">
        <v>211.03408000000002</v>
      </c>
      <c r="AL752" s="15">
        <v>28.676010000000002</v>
      </c>
      <c r="AM752" s="15">
        <v>39.813020000000009</v>
      </c>
      <c r="AN752" s="15">
        <v>133.36310999999998</v>
      </c>
      <c r="AO752" s="15">
        <v>49.046129999999991</v>
      </c>
      <c r="AP752" s="15">
        <v>30.390099999999993</v>
      </c>
      <c r="AQ752" s="15">
        <v>363.69030999999995</v>
      </c>
      <c r="AR752" s="15">
        <v>42.362670000000008</v>
      </c>
      <c r="AS752" s="15">
        <v>49.807809999999996</v>
      </c>
      <c r="AT752" s="15">
        <f t="shared" si="57"/>
        <v>1572.0811600000002</v>
      </c>
      <c r="AU752" s="15">
        <v>20.552199829101564</v>
      </c>
      <c r="AV752" s="15">
        <v>17.183420410156248</v>
      </c>
      <c r="AW752" s="15">
        <v>20.780590545654295</v>
      </c>
      <c r="AX752" s="15">
        <v>21.661149719238281</v>
      </c>
      <c r="AY752" s="15">
        <v>11.932640136718749</v>
      </c>
      <c r="AZ752" s="15">
        <v>17.248339965820314</v>
      </c>
      <c r="BA752" s="15">
        <v>21.329799560546874</v>
      </c>
      <c r="BB752" s="15">
        <v>16.790029998779296</v>
      </c>
      <c r="BC752" s="15">
        <v>14.355980438232422</v>
      </c>
      <c r="BD752" s="15">
        <v>29.652839904785157</v>
      </c>
      <c r="BE752" s="15">
        <v>29.010599182128907</v>
      </c>
      <c r="BF752" s="15">
        <v>29.978539184570312</v>
      </c>
      <c r="BG752" s="15">
        <f t="shared" si="58"/>
        <v>250.47612887573243</v>
      </c>
      <c r="BH752" t="str">
        <f t="shared" si="59"/>
        <v>CMPTRANS</v>
      </c>
      <c r="BI752" t="str">
        <f>VLOOKUP(BH752,[2]Summary!$C$29:$C$56,1,0)</f>
        <v>CMPTrans</v>
      </c>
      <c r="BJ752" s="16">
        <v>44562</v>
      </c>
    </row>
    <row r="753" spans="1:62" x14ac:dyDescent="0.25">
      <c r="A753" s="13">
        <v>802441.01</v>
      </c>
      <c r="B753">
        <v>802441.01</v>
      </c>
      <c r="C753" t="s">
        <v>1409</v>
      </c>
      <c r="D753" t="s">
        <v>18</v>
      </c>
      <c r="E753" t="s">
        <v>19</v>
      </c>
      <c r="F753" s="13" t="s">
        <v>22</v>
      </c>
      <c r="G753" s="14"/>
      <c r="H753" s="15">
        <v>0</v>
      </c>
      <c r="I753" s="15">
        <v>0</v>
      </c>
      <c r="J753" s="15">
        <v>0</v>
      </c>
      <c r="K753" s="15">
        <v>0</v>
      </c>
      <c r="L753" s="15">
        <v>0</v>
      </c>
      <c r="M753" s="15">
        <v>0</v>
      </c>
      <c r="N753" s="15">
        <v>0</v>
      </c>
      <c r="O753" s="15">
        <v>0</v>
      </c>
      <c r="P753" s="15">
        <v>0</v>
      </c>
      <c r="Q753" s="15">
        <v>0</v>
      </c>
      <c r="R753" s="15">
        <v>0</v>
      </c>
      <c r="S753" s="15">
        <v>0</v>
      </c>
      <c r="T753" s="15">
        <f t="shared" si="55"/>
        <v>0</v>
      </c>
      <c r="U753" s="15">
        <v>0</v>
      </c>
      <c r="V753" s="15">
        <v>0</v>
      </c>
      <c r="W753" s="15">
        <v>0</v>
      </c>
      <c r="X753" s="15">
        <v>0.54618999445438388</v>
      </c>
      <c r="Y753" s="15">
        <v>0.617350016951561</v>
      </c>
      <c r="Z753" s="15">
        <v>0</v>
      </c>
      <c r="AA753" s="15">
        <v>3.4051598873138427</v>
      </c>
      <c r="AB753" s="15">
        <v>40.267191467285159</v>
      </c>
      <c r="AC753" s="15">
        <v>4.0780200386047367</v>
      </c>
      <c r="AD753" s="15">
        <v>6.4890001296997069E-2</v>
      </c>
      <c r="AE753" s="15">
        <v>0.53259000015258784</v>
      </c>
      <c r="AF753" s="15">
        <v>5.2973700675964359</v>
      </c>
      <c r="AG753" s="15">
        <f t="shared" si="56"/>
        <v>54.808761473655693</v>
      </c>
      <c r="AH753" s="15">
        <v>8.1069998741149896E-2</v>
      </c>
      <c r="AI753" s="15">
        <v>1.2999999999999999E-2</v>
      </c>
      <c r="AJ753" s="15">
        <v>1.2999999999999999E-2</v>
      </c>
      <c r="AK753" s="15">
        <v>1.2590000152587891E-2</v>
      </c>
      <c r="AL753" s="15">
        <v>1.2590000152587891E-2</v>
      </c>
      <c r="AM753" s="15">
        <v>5.4899997711181639E-3</v>
      </c>
      <c r="AN753" s="15">
        <v>1.2800000190734863E-2</v>
      </c>
      <c r="AO753" s="15">
        <v>1.2800000190734863E-2</v>
      </c>
      <c r="AP753" s="15">
        <v>1.4289999961853027E-2</v>
      </c>
      <c r="AQ753" s="15">
        <v>1.4E-2</v>
      </c>
      <c r="AR753" s="15">
        <v>1.4289999961853027E-2</v>
      </c>
      <c r="AS753" s="15">
        <v>1.2680000305175781E-2</v>
      </c>
      <c r="AT753" s="15">
        <f t="shared" si="57"/>
        <v>0.2185999994277954</v>
      </c>
      <c r="AU753" s="15">
        <v>1.1800000190734863E-2</v>
      </c>
      <c r="AV753" s="15">
        <v>1.0649999618530274E-2</v>
      </c>
      <c r="AW753" s="15">
        <v>1.7440000534057618E-2</v>
      </c>
      <c r="AX753" s="15">
        <v>1.3439999580383302E-2</v>
      </c>
      <c r="AY753" s="15">
        <v>1.4800000190734863E-2</v>
      </c>
      <c r="AZ753" s="15">
        <v>3.3800001144409179E-3</v>
      </c>
      <c r="BA753" s="15">
        <v>0</v>
      </c>
      <c r="BB753" s="15">
        <v>0</v>
      </c>
      <c r="BC753" s="15">
        <v>4.6999999880790712E-4</v>
      </c>
      <c r="BD753" s="15">
        <v>0</v>
      </c>
      <c r="BE753" s="15">
        <v>0</v>
      </c>
      <c r="BF753" s="15">
        <v>0</v>
      </c>
      <c r="BG753" s="15">
        <f t="shared" si="58"/>
        <v>7.1980000227689758E-2</v>
      </c>
      <c r="BH753" t="str">
        <f t="shared" si="59"/>
        <v>UIDIST</v>
      </c>
      <c r="BI753" t="str">
        <f>VLOOKUP(BH753,[2]Summary!$C$29:$C$56,1,0)</f>
        <v>UIDist</v>
      </c>
      <c r="BJ753" s="16">
        <v>44470</v>
      </c>
    </row>
    <row r="754" spans="1:62" x14ac:dyDescent="0.25">
      <c r="A754" s="13">
        <v>802450.02</v>
      </c>
      <c r="B754">
        <v>802450.02</v>
      </c>
      <c r="C754" t="s">
        <v>1410</v>
      </c>
      <c r="D754" t="s">
        <v>18</v>
      </c>
      <c r="E754" t="s">
        <v>35</v>
      </c>
      <c r="F754" s="13" t="s">
        <v>20</v>
      </c>
      <c r="G754" s="14"/>
      <c r="H754" s="15">
        <v>0</v>
      </c>
      <c r="I754" s="15">
        <v>0</v>
      </c>
      <c r="J754" s="15">
        <v>0</v>
      </c>
      <c r="K754" s="15">
        <v>0</v>
      </c>
      <c r="L754" s="15">
        <v>0</v>
      </c>
      <c r="M754" s="15">
        <v>0</v>
      </c>
      <c r="N754" s="15">
        <v>0</v>
      </c>
      <c r="O754" s="15">
        <v>0</v>
      </c>
      <c r="P754" s="15">
        <v>0</v>
      </c>
      <c r="Q754" s="15">
        <v>0</v>
      </c>
      <c r="R754" s="15">
        <v>0</v>
      </c>
      <c r="S754" s="15">
        <v>0</v>
      </c>
      <c r="T754" s="15">
        <f t="shared" si="55"/>
        <v>0</v>
      </c>
      <c r="U754" s="15">
        <v>0</v>
      </c>
      <c r="V754" s="15">
        <v>0</v>
      </c>
      <c r="W754" s="15">
        <v>105.77849981689454</v>
      </c>
      <c r="X754" s="15">
        <v>7.1890899243354793</v>
      </c>
      <c r="Y754" s="15">
        <v>10.085009826660157</v>
      </c>
      <c r="Z754" s="15">
        <v>115.79356994628907</v>
      </c>
      <c r="AA754" s="15">
        <v>-86.275099929809571</v>
      </c>
      <c r="AB754" s="15">
        <v>494.36141606140137</v>
      </c>
      <c r="AC754" s="15">
        <v>194.77531982421874</v>
      </c>
      <c r="AD754" s="15">
        <v>128.72813933563233</v>
      </c>
      <c r="AE754" s="15">
        <v>1472.0573699951171</v>
      </c>
      <c r="AF754" s="15">
        <v>225.58047570323944</v>
      </c>
      <c r="AG754" s="15">
        <f t="shared" si="56"/>
        <v>2668.0737905039787</v>
      </c>
      <c r="AH754" s="15">
        <v>22.610789825439454</v>
      </c>
      <c r="AI754" s="15">
        <v>-6.2934501953125004</v>
      </c>
      <c r="AJ754" s="15">
        <v>12.351119844436646</v>
      </c>
      <c r="AK754" s="15">
        <v>8.0991896972656257</v>
      </c>
      <c r="AL754" s="15">
        <v>7.454179931640625</v>
      </c>
      <c r="AM754" s="15">
        <v>3.6103699951171877</v>
      </c>
      <c r="AN754" s="15">
        <v>1.6854400024414062</v>
      </c>
      <c r="AO754" s="15">
        <v>2.507300048828125</v>
      </c>
      <c r="AP754" s="15">
        <v>3.2811199951171877</v>
      </c>
      <c r="AQ754" s="15">
        <v>1.889</v>
      </c>
      <c r="AR754" s="15">
        <v>2.8780599975585939</v>
      </c>
      <c r="AS754" s="15">
        <v>4.5750598754882814</v>
      </c>
      <c r="AT754" s="15">
        <f t="shared" si="57"/>
        <v>64.648179018020627</v>
      </c>
      <c r="AU754" s="15">
        <v>0.53596997070312502</v>
      </c>
      <c r="AV754" s="15">
        <v>2.3371200637817382</v>
      </c>
      <c r="AW754" s="15">
        <v>0.15469999694824219</v>
      </c>
      <c r="AX754" s="15">
        <v>0.46983001232147215</v>
      </c>
      <c r="AY754" s="15">
        <v>0.79285002136230465</v>
      </c>
      <c r="AZ754" s="15">
        <v>0.122090003490448</v>
      </c>
      <c r="BA754" s="15">
        <v>0</v>
      </c>
      <c r="BB754" s="15">
        <v>0</v>
      </c>
      <c r="BC754" s="15">
        <v>-9.8380002975463871E-2</v>
      </c>
      <c r="BD754" s="15">
        <v>0</v>
      </c>
      <c r="BE754" s="15">
        <v>0</v>
      </c>
      <c r="BF754" s="15">
        <v>0</v>
      </c>
      <c r="BG754" s="15">
        <f t="shared" si="58"/>
        <v>4.3141800656318665</v>
      </c>
      <c r="BH754" t="str">
        <f t="shared" si="59"/>
        <v>UITRANS</v>
      </c>
      <c r="BI754" t="str">
        <f>VLOOKUP(BH754,[2]Summary!$C$29:$C$56,1,0)</f>
        <v>UITrans</v>
      </c>
      <c r="BJ754" s="16">
        <v>44470</v>
      </c>
    </row>
    <row r="755" spans="1:62" x14ac:dyDescent="0.25">
      <c r="A755" s="13">
        <v>802460.01</v>
      </c>
      <c r="B755">
        <v>802460.01</v>
      </c>
      <c r="C755" t="s">
        <v>1411</v>
      </c>
      <c r="D755" t="s">
        <v>18</v>
      </c>
      <c r="E755" t="s">
        <v>19</v>
      </c>
      <c r="F755" s="13" t="s">
        <v>22</v>
      </c>
      <c r="G755" s="14"/>
      <c r="H755" s="15">
        <v>0</v>
      </c>
      <c r="I755" s="15">
        <v>0</v>
      </c>
      <c r="J755" s="15">
        <v>0</v>
      </c>
      <c r="K755" s="15">
        <v>0</v>
      </c>
      <c r="L755" s="15">
        <v>0</v>
      </c>
      <c r="M755" s="15">
        <v>0</v>
      </c>
      <c r="N755" s="15">
        <v>0</v>
      </c>
      <c r="O755" s="15">
        <v>0</v>
      </c>
      <c r="P755" s="15">
        <v>0</v>
      </c>
      <c r="Q755" s="15">
        <v>0</v>
      </c>
      <c r="R755" s="15">
        <v>0</v>
      </c>
      <c r="S755" s="15">
        <v>0</v>
      </c>
      <c r="T755" s="15">
        <f t="shared" si="55"/>
        <v>0</v>
      </c>
      <c r="U755" s="15">
        <v>0</v>
      </c>
      <c r="V755" s="15">
        <v>0</v>
      </c>
      <c r="W755" s="15">
        <v>2.6748800439834595</v>
      </c>
      <c r="X755" s="15">
        <v>2.5449500293731688</v>
      </c>
      <c r="Y755" s="15">
        <v>3.7650399131774903</v>
      </c>
      <c r="Z755" s="15">
        <v>2.1332500305175781</v>
      </c>
      <c r="AA755" s="15">
        <v>17.568820415496827</v>
      </c>
      <c r="AB755" s="15">
        <v>8.8545298156738284</v>
      </c>
      <c r="AC755" s="15">
        <v>10.43034030532837</v>
      </c>
      <c r="AD755" s="15">
        <v>28.198360671997069</v>
      </c>
      <c r="AE755" s="15">
        <v>3.6649499816894533</v>
      </c>
      <c r="AF755" s="15">
        <v>1.8332800025939942</v>
      </c>
      <c r="AG755" s="15">
        <f t="shared" si="56"/>
        <v>81.668401209831245</v>
      </c>
      <c r="AH755" s="15">
        <v>1.1133600158691406</v>
      </c>
      <c r="AI755" s="15">
        <v>2.470840015411377</v>
      </c>
      <c r="AJ755" s="15">
        <v>1.7666999855041503</v>
      </c>
      <c r="AK755" s="15">
        <v>1.1058200225830077</v>
      </c>
      <c r="AL755" s="15">
        <v>16.951910186767577</v>
      </c>
      <c r="AM755" s="15">
        <v>122.90527075195313</v>
      </c>
      <c r="AN755" s="15">
        <v>237.24618798828126</v>
      </c>
      <c r="AO755" s="15">
        <v>68.370389801025397</v>
      </c>
      <c r="AP755" s="15">
        <v>20.542290344238282</v>
      </c>
      <c r="AQ755" s="15">
        <v>7.109</v>
      </c>
      <c r="AR755" s="15">
        <v>4.4001099853515626</v>
      </c>
      <c r="AS755" s="15">
        <v>-357.78286218261718</v>
      </c>
      <c r="AT755" s="15">
        <f t="shared" si="57"/>
        <v>126.19901691436769</v>
      </c>
      <c r="AU755" s="15">
        <v>-1.0478399658203126</v>
      </c>
      <c r="AV755" s="15">
        <v>-0.94641998291015628</v>
      </c>
      <c r="AW755" s="15">
        <v>-1.549530029296875</v>
      </c>
      <c r="AX755" s="15">
        <v>-1.1934699707031251</v>
      </c>
      <c r="AY755" s="15">
        <v>-1.3163100585937499</v>
      </c>
      <c r="AZ755" s="15">
        <v>-1.2205600585937499</v>
      </c>
      <c r="BA755" s="15">
        <v>-1.2612399902343749</v>
      </c>
      <c r="BB755" s="15">
        <v>-1.2612399902343749</v>
      </c>
      <c r="BC755" s="15">
        <v>-1.5587500000000001</v>
      </c>
      <c r="BD755" s="15">
        <v>0</v>
      </c>
      <c r="BE755" s="15">
        <v>0</v>
      </c>
      <c r="BF755" s="15">
        <v>0</v>
      </c>
      <c r="BG755" s="15">
        <f t="shared" si="58"/>
        <v>-11.355360046386718</v>
      </c>
      <c r="BH755" t="str">
        <f t="shared" si="59"/>
        <v>UIDIST</v>
      </c>
      <c r="BI755" t="str">
        <f>VLOOKUP(BH755,[2]Summary!$C$29:$C$56,1,0)</f>
        <v>UIDist</v>
      </c>
      <c r="BJ755" s="16">
        <v>44470</v>
      </c>
    </row>
    <row r="756" spans="1:62" x14ac:dyDescent="0.25">
      <c r="A756" s="13">
        <v>802461.01</v>
      </c>
      <c r="B756">
        <v>802461.01</v>
      </c>
      <c r="C756" t="s">
        <v>1412</v>
      </c>
      <c r="D756" t="s">
        <v>18</v>
      </c>
      <c r="E756" t="s">
        <v>19</v>
      </c>
      <c r="F756" s="13" t="s">
        <v>22</v>
      </c>
      <c r="G756" s="14"/>
      <c r="H756" s="15">
        <v>0</v>
      </c>
      <c r="I756" s="15">
        <v>0</v>
      </c>
      <c r="J756" s="15">
        <v>0</v>
      </c>
      <c r="K756" s="15">
        <v>0</v>
      </c>
      <c r="L756" s="15">
        <v>0</v>
      </c>
      <c r="M756" s="15">
        <v>0</v>
      </c>
      <c r="N756" s="15">
        <v>0</v>
      </c>
      <c r="O756" s="15">
        <v>0</v>
      </c>
      <c r="P756" s="15">
        <v>0</v>
      </c>
      <c r="Q756" s="15">
        <v>0</v>
      </c>
      <c r="R756" s="15">
        <v>0</v>
      </c>
      <c r="S756" s="15">
        <v>0</v>
      </c>
      <c r="T756" s="15">
        <f t="shared" si="55"/>
        <v>0</v>
      </c>
      <c r="U756" s="15">
        <v>0</v>
      </c>
      <c r="V756" s="15">
        <v>0</v>
      </c>
      <c r="W756" s="15">
        <v>15.115810054779052</v>
      </c>
      <c r="X756" s="15">
        <v>24.021829910278321</v>
      </c>
      <c r="Y756" s="15">
        <v>1.1732000122070312</v>
      </c>
      <c r="Z756" s="15">
        <v>0.70460998916625972</v>
      </c>
      <c r="AA756" s="15">
        <v>0.25133000183105469</v>
      </c>
      <c r="AB756" s="15">
        <v>0.25133000183105469</v>
      </c>
      <c r="AC756" s="15">
        <v>2.9650000095367432E-2</v>
      </c>
      <c r="AD756" s="15">
        <v>1.5970000267028807E-2</v>
      </c>
      <c r="AE756" s="15">
        <v>1.5970000267028807E-2</v>
      </c>
      <c r="AF756" s="15">
        <v>0.65843000984191891</v>
      </c>
      <c r="AG756" s="15">
        <f t="shared" si="56"/>
        <v>42.238129980564132</v>
      </c>
      <c r="AH756" s="15">
        <v>1.9829999923706054E-2</v>
      </c>
      <c r="AI756" s="15">
        <v>1.9829999923706054E-2</v>
      </c>
      <c r="AJ756" s="15">
        <v>1.9829999923706054E-2</v>
      </c>
      <c r="AK756" s="15">
        <v>1.9200000762939453E-2</v>
      </c>
      <c r="AL756" s="15">
        <v>1.9200000762939453E-2</v>
      </c>
      <c r="AM756" s="15">
        <v>8.3599996566772455E-3</v>
      </c>
      <c r="AN756" s="15">
        <v>1.9520000457763673E-2</v>
      </c>
      <c r="AO756" s="15">
        <v>1.9520000457763673E-2</v>
      </c>
      <c r="AP756" s="15">
        <v>2.1790000915527345E-2</v>
      </c>
      <c r="AQ756" s="15">
        <v>0</v>
      </c>
      <c r="AR756" s="15">
        <v>0</v>
      </c>
      <c r="AS756" s="15">
        <v>0</v>
      </c>
      <c r="AT756" s="15">
        <f t="shared" si="57"/>
        <v>0.16708000278472901</v>
      </c>
      <c r="AU756" s="15">
        <v>0</v>
      </c>
      <c r="AV756" s="15">
        <v>0</v>
      </c>
      <c r="AW756" s="15">
        <v>0</v>
      </c>
      <c r="AX756" s="15">
        <v>0</v>
      </c>
      <c r="AY756" s="15">
        <v>0</v>
      </c>
      <c r="AZ756" s="15">
        <v>0</v>
      </c>
      <c r="BA756" s="15">
        <v>0</v>
      </c>
      <c r="BB756" s="15">
        <v>0</v>
      </c>
      <c r="BC756" s="15">
        <v>0</v>
      </c>
      <c r="BD756" s="15">
        <v>0</v>
      </c>
      <c r="BE756" s="15">
        <v>0</v>
      </c>
      <c r="BF756" s="15">
        <v>0</v>
      </c>
      <c r="BG756" s="15">
        <f t="shared" si="58"/>
        <v>0</v>
      </c>
      <c r="BH756" t="str">
        <f t="shared" si="59"/>
        <v>UIDIST</v>
      </c>
      <c r="BI756" t="str">
        <f>VLOOKUP(BH756,[2]Summary!$C$29:$C$56,1,0)</f>
        <v>UIDist</v>
      </c>
      <c r="BJ756" s="16">
        <v>44197</v>
      </c>
    </row>
    <row r="757" spans="1:62" x14ac:dyDescent="0.25">
      <c r="A757" s="13">
        <v>802472.01</v>
      </c>
      <c r="B757" s="13">
        <v>802472.01</v>
      </c>
      <c r="C757" s="13" t="s">
        <v>1413</v>
      </c>
      <c r="D757" t="s">
        <v>18</v>
      </c>
      <c r="E757" t="s">
        <v>19</v>
      </c>
      <c r="F757" s="13" t="s">
        <v>302</v>
      </c>
      <c r="G757" s="14"/>
      <c r="H757" s="15">
        <v>0</v>
      </c>
      <c r="I757" s="15">
        <v>0</v>
      </c>
      <c r="J757" s="15">
        <v>0</v>
      </c>
      <c r="K757" s="15">
        <v>0</v>
      </c>
      <c r="L757" s="15">
        <v>0</v>
      </c>
      <c r="M757" s="15">
        <v>0</v>
      </c>
      <c r="N757" s="15">
        <v>0</v>
      </c>
      <c r="O757" s="15">
        <v>0</v>
      </c>
      <c r="P757" s="15">
        <v>0</v>
      </c>
      <c r="Q757" s="15">
        <v>0</v>
      </c>
      <c r="R757" s="15">
        <v>0</v>
      </c>
      <c r="S757" s="15">
        <v>0</v>
      </c>
      <c r="T757" s="15">
        <f t="shared" si="55"/>
        <v>0</v>
      </c>
      <c r="U757" s="15">
        <v>0</v>
      </c>
      <c r="V757" s="15">
        <v>0</v>
      </c>
      <c r="W757" s="15">
        <v>0</v>
      </c>
      <c r="X757" s="15">
        <v>0</v>
      </c>
      <c r="Y757" s="15">
        <v>0</v>
      </c>
      <c r="Z757" s="15">
        <v>0</v>
      </c>
      <c r="AA757" s="15">
        <v>105.58964840698242</v>
      </c>
      <c r="AB757" s="15">
        <v>16.727319763183594</v>
      </c>
      <c r="AC757" s="15">
        <v>232.57117150878906</v>
      </c>
      <c r="AD757" s="15">
        <v>7.6478200073242188</v>
      </c>
      <c r="AE757" s="15">
        <v>10.230190002441406</v>
      </c>
      <c r="AF757" s="15">
        <v>2.4106999254226684</v>
      </c>
      <c r="AG757" s="15">
        <f t="shared" si="56"/>
        <v>375.17684961414341</v>
      </c>
      <c r="AH757" s="15">
        <v>2.1656899414062498</v>
      </c>
      <c r="AI757" s="15">
        <v>2.1679499511718752</v>
      </c>
      <c r="AJ757" s="15">
        <v>0</v>
      </c>
      <c r="AK757" s="15">
        <v>0</v>
      </c>
      <c r="AL757" s="15">
        <v>0</v>
      </c>
      <c r="AM757" s="15">
        <v>0</v>
      </c>
      <c r="AN757" s="15">
        <v>0</v>
      </c>
      <c r="AO757" s="15">
        <v>0</v>
      </c>
      <c r="AP757" s="15">
        <v>0</v>
      </c>
      <c r="AQ757" s="15">
        <v>0</v>
      </c>
      <c r="AR757" s="15">
        <v>0</v>
      </c>
      <c r="AS757" s="15">
        <v>0</v>
      </c>
      <c r="AT757" s="15">
        <f t="shared" si="57"/>
        <v>4.333639892578125</v>
      </c>
      <c r="AU757" s="15">
        <v>0</v>
      </c>
      <c r="AV757" s="15">
        <v>0</v>
      </c>
      <c r="AW757" s="15">
        <v>0</v>
      </c>
      <c r="AX757" s="15">
        <v>0</v>
      </c>
      <c r="AY757" s="15">
        <v>0</v>
      </c>
      <c r="AZ757" s="15">
        <v>0</v>
      </c>
      <c r="BA757" s="15">
        <v>0</v>
      </c>
      <c r="BB757" s="15">
        <v>0</v>
      </c>
      <c r="BC757" s="15">
        <v>0</v>
      </c>
      <c r="BD757" s="15">
        <v>0</v>
      </c>
      <c r="BE757" s="15">
        <v>0</v>
      </c>
      <c r="BF757" s="15">
        <v>0</v>
      </c>
      <c r="BG757" s="15">
        <f t="shared" si="58"/>
        <v>0</v>
      </c>
      <c r="BH757" t="str">
        <f t="shared" si="59"/>
        <v>UIDIST</v>
      </c>
      <c r="BI757" t="str">
        <f>VLOOKUP(BH757,[2]Summary!$C$29:$C$56,1,0)</f>
        <v>UIDist</v>
      </c>
      <c r="BJ757" s="16">
        <v>44197</v>
      </c>
    </row>
    <row r="758" spans="1:62" x14ac:dyDescent="0.25">
      <c r="A758" s="13" t="s">
        <v>1414</v>
      </c>
      <c r="B758" s="13" t="s">
        <v>1414</v>
      </c>
      <c r="C758" s="37" t="s">
        <v>1415</v>
      </c>
      <c r="D758" t="s">
        <v>307</v>
      </c>
      <c r="E758" t="s">
        <v>475</v>
      </c>
      <c r="F758" s="13" t="s">
        <v>302</v>
      </c>
      <c r="G758" s="14"/>
      <c r="H758" s="15">
        <v>0</v>
      </c>
      <c r="I758" s="15">
        <v>0</v>
      </c>
      <c r="J758" s="15">
        <v>0</v>
      </c>
      <c r="K758" s="15">
        <v>0</v>
      </c>
      <c r="L758" s="15">
        <v>0</v>
      </c>
      <c r="M758" s="15">
        <v>0</v>
      </c>
      <c r="N758" s="15">
        <v>0</v>
      </c>
      <c r="O758" s="15">
        <v>0</v>
      </c>
      <c r="P758" s="15">
        <v>0</v>
      </c>
      <c r="Q758" s="15">
        <v>0</v>
      </c>
      <c r="R758" s="15">
        <v>0</v>
      </c>
      <c r="S758" s="15">
        <v>0</v>
      </c>
      <c r="T758" s="15">
        <f t="shared" si="55"/>
        <v>0</v>
      </c>
      <c r="U758" s="15">
        <v>0</v>
      </c>
      <c r="V758" s="15">
        <v>0</v>
      </c>
      <c r="W758" s="15">
        <v>0</v>
      </c>
      <c r="X758" s="15">
        <v>0.58503997802734375</v>
      </c>
      <c r="Y758" s="15">
        <v>0</v>
      </c>
      <c r="Z758" s="15">
        <v>0</v>
      </c>
      <c r="AA758" s="15">
        <v>0</v>
      </c>
      <c r="AB758" s="15">
        <v>0</v>
      </c>
      <c r="AC758" s="15">
        <v>0</v>
      </c>
      <c r="AD758" s="15">
        <v>0</v>
      </c>
      <c r="AE758" s="15">
        <v>0</v>
      </c>
      <c r="AF758" s="15">
        <v>0</v>
      </c>
      <c r="AG758" s="15">
        <f t="shared" si="56"/>
        <v>0.58503997802734375</v>
      </c>
      <c r="AH758" s="15">
        <v>0</v>
      </c>
      <c r="AI758" s="15">
        <v>0</v>
      </c>
      <c r="AJ758" s="15">
        <v>0</v>
      </c>
      <c r="AK758" s="15">
        <v>0</v>
      </c>
      <c r="AL758" s="15">
        <v>0</v>
      </c>
      <c r="AM758" s="15">
        <v>0</v>
      </c>
      <c r="AN758" s="15">
        <v>0</v>
      </c>
      <c r="AO758" s="15">
        <v>0</v>
      </c>
      <c r="AP758" s="15">
        <v>0</v>
      </c>
      <c r="AQ758" s="15">
        <v>0</v>
      </c>
      <c r="AR758" s="15">
        <v>0</v>
      </c>
      <c r="AS758" s="15">
        <v>0</v>
      </c>
      <c r="AT758" s="15">
        <f t="shared" si="57"/>
        <v>0</v>
      </c>
      <c r="AU758" s="15">
        <v>0</v>
      </c>
      <c r="AV758" s="15">
        <v>0</v>
      </c>
      <c r="AW758" s="15">
        <v>0</v>
      </c>
      <c r="AX758" s="15">
        <v>0</v>
      </c>
      <c r="AY758" s="15">
        <v>0</v>
      </c>
      <c r="AZ758" s="15">
        <v>0</v>
      </c>
      <c r="BA758" s="15">
        <v>0</v>
      </c>
      <c r="BB758" s="15">
        <v>0</v>
      </c>
      <c r="BC758" s="15">
        <v>0</v>
      </c>
      <c r="BD758" s="15">
        <v>0</v>
      </c>
      <c r="BE758" s="15">
        <v>0</v>
      </c>
      <c r="BF758" s="15">
        <v>0</v>
      </c>
      <c r="BG758" s="15">
        <f t="shared" si="58"/>
        <v>0</v>
      </c>
      <c r="BH758" t="str">
        <f t="shared" si="59"/>
        <v>BGCGas</v>
      </c>
      <c r="BI758" t="str">
        <f>VLOOKUP(BH758,[2]Summary!$C$29:$C$56,1,0)</f>
        <v>BGCGas</v>
      </c>
      <c r="BJ758" s="16">
        <v>43831</v>
      </c>
    </row>
    <row r="759" spans="1:62" x14ac:dyDescent="0.25">
      <c r="A759" s="13" t="s">
        <v>1416</v>
      </c>
      <c r="B759" s="13" t="s">
        <v>1416</v>
      </c>
      <c r="C759" s="37" t="s">
        <v>1417</v>
      </c>
      <c r="D759" t="s">
        <v>361</v>
      </c>
      <c r="E759" t="s">
        <v>475</v>
      </c>
      <c r="F759" s="13" t="s">
        <v>302</v>
      </c>
      <c r="G759" s="14"/>
      <c r="H759" s="15">
        <v>0</v>
      </c>
      <c r="I759" s="15">
        <v>0</v>
      </c>
      <c r="J759" s="15">
        <v>0</v>
      </c>
      <c r="K759" s="15">
        <v>0</v>
      </c>
      <c r="L759" s="15">
        <v>0</v>
      </c>
      <c r="M759" s="15">
        <v>0</v>
      </c>
      <c r="N759" s="15">
        <v>0</v>
      </c>
      <c r="O759" s="15">
        <v>0</v>
      </c>
      <c r="P759" s="15">
        <v>0</v>
      </c>
      <c r="Q759" s="15">
        <v>0</v>
      </c>
      <c r="R759" s="15">
        <v>0</v>
      </c>
      <c r="S759" s="15">
        <v>0</v>
      </c>
      <c r="T759" s="15">
        <f t="shared" si="55"/>
        <v>0</v>
      </c>
      <c r="U759" s="15">
        <v>0</v>
      </c>
      <c r="V759" s="15">
        <v>0</v>
      </c>
      <c r="W759" s="15">
        <v>0</v>
      </c>
      <c r="X759" s="15">
        <v>7.7669501953125</v>
      </c>
      <c r="Y759" s="15">
        <v>0</v>
      </c>
      <c r="Z759" s="15">
        <v>0</v>
      </c>
      <c r="AA759" s="15">
        <v>0</v>
      </c>
      <c r="AB759" s="15">
        <v>0</v>
      </c>
      <c r="AC759" s="15">
        <v>0</v>
      </c>
      <c r="AD759" s="15">
        <v>0</v>
      </c>
      <c r="AE759" s="15">
        <v>0</v>
      </c>
      <c r="AF759" s="15">
        <v>0</v>
      </c>
      <c r="AG759" s="15">
        <f t="shared" si="56"/>
        <v>7.7669501953125</v>
      </c>
      <c r="AH759" s="15">
        <v>0</v>
      </c>
      <c r="AI759" s="15">
        <v>0</v>
      </c>
      <c r="AJ759" s="15">
        <v>0</v>
      </c>
      <c r="AK759" s="15">
        <v>0</v>
      </c>
      <c r="AL759" s="15">
        <v>0</v>
      </c>
      <c r="AM759" s="15">
        <v>0</v>
      </c>
      <c r="AN759" s="15">
        <v>0</v>
      </c>
      <c r="AO759" s="15">
        <v>0</v>
      </c>
      <c r="AP759" s="15">
        <v>0</v>
      </c>
      <c r="AQ759" s="15">
        <v>0</v>
      </c>
      <c r="AR759" s="15">
        <v>0</v>
      </c>
      <c r="AS759" s="15">
        <v>0</v>
      </c>
      <c r="AT759" s="15">
        <f t="shared" si="57"/>
        <v>0</v>
      </c>
      <c r="AU759" s="15">
        <v>0</v>
      </c>
      <c r="AV759" s="15">
        <v>0</v>
      </c>
      <c r="AW759" s="15">
        <v>0</v>
      </c>
      <c r="AX759" s="15">
        <v>0</v>
      </c>
      <c r="AY759" s="15">
        <v>0</v>
      </c>
      <c r="AZ759" s="15">
        <v>0</v>
      </c>
      <c r="BA759" s="15">
        <v>0</v>
      </c>
      <c r="BB759" s="15">
        <v>0</v>
      </c>
      <c r="BC759" s="15">
        <v>0</v>
      </c>
      <c r="BD759" s="15">
        <v>0</v>
      </c>
      <c r="BE759" s="15">
        <v>0</v>
      </c>
      <c r="BF759" s="15">
        <v>0</v>
      </c>
      <c r="BG759" s="15">
        <f t="shared" si="58"/>
        <v>0</v>
      </c>
      <c r="BH759" t="str">
        <f t="shared" si="59"/>
        <v>SCGGas</v>
      </c>
      <c r="BI759" t="str">
        <f>VLOOKUP(BH759,[2]Summary!$C$29:$C$56,1,0)</f>
        <v>SCGGas</v>
      </c>
      <c r="BJ759" s="16">
        <v>43831</v>
      </c>
    </row>
    <row r="760" spans="1:62" x14ac:dyDescent="0.25">
      <c r="A760" s="13" t="s">
        <v>1418</v>
      </c>
      <c r="B760" s="13" t="s">
        <v>1418</v>
      </c>
      <c r="C760" s="13" t="s">
        <v>1419</v>
      </c>
      <c r="D760" t="s">
        <v>361</v>
      </c>
      <c r="E760" t="s">
        <v>475</v>
      </c>
      <c r="F760" s="13" t="s">
        <v>302</v>
      </c>
      <c r="G760" s="14"/>
      <c r="H760" s="15">
        <v>0</v>
      </c>
      <c r="I760" s="15">
        <v>0</v>
      </c>
      <c r="J760" s="15">
        <v>0</v>
      </c>
      <c r="K760" s="15">
        <v>0</v>
      </c>
      <c r="L760" s="15">
        <v>0</v>
      </c>
      <c r="M760" s="15">
        <v>0</v>
      </c>
      <c r="N760" s="15">
        <v>0</v>
      </c>
      <c r="O760" s="15">
        <v>0</v>
      </c>
      <c r="P760" s="15">
        <v>0</v>
      </c>
      <c r="Q760" s="15">
        <v>0</v>
      </c>
      <c r="R760" s="15">
        <v>0</v>
      </c>
      <c r="S760" s="15">
        <v>0</v>
      </c>
      <c r="T760" s="15">
        <f t="shared" si="55"/>
        <v>0</v>
      </c>
      <c r="U760" s="15">
        <v>0</v>
      </c>
      <c r="V760" s="15">
        <v>0</v>
      </c>
      <c r="W760" s="15">
        <v>0</v>
      </c>
      <c r="X760" s="15">
        <v>1.5903599853515624</v>
      </c>
      <c r="Y760" s="15">
        <v>0</v>
      </c>
      <c r="Z760" s="15">
        <v>0</v>
      </c>
      <c r="AA760" s="15">
        <v>0</v>
      </c>
      <c r="AB760" s="15">
        <v>0</v>
      </c>
      <c r="AC760" s="15">
        <v>0</v>
      </c>
      <c r="AD760" s="15">
        <v>0</v>
      </c>
      <c r="AE760" s="15">
        <v>0</v>
      </c>
      <c r="AF760" s="15">
        <v>0</v>
      </c>
      <c r="AG760" s="15">
        <f t="shared" si="56"/>
        <v>1.5903599853515624</v>
      </c>
      <c r="AH760" s="15">
        <v>0</v>
      </c>
      <c r="AI760" s="15">
        <v>0</v>
      </c>
      <c r="AJ760" s="15">
        <v>0</v>
      </c>
      <c r="AK760" s="15">
        <v>0</v>
      </c>
      <c r="AL760" s="15">
        <v>0</v>
      </c>
      <c r="AM760" s="15">
        <v>0</v>
      </c>
      <c r="AN760" s="15">
        <v>0</v>
      </c>
      <c r="AO760" s="15">
        <v>0</v>
      </c>
      <c r="AP760" s="15">
        <v>0</v>
      </c>
      <c r="AQ760" s="15">
        <v>0</v>
      </c>
      <c r="AR760" s="15">
        <v>0</v>
      </c>
      <c r="AS760" s="15">
        <v>0</v>
      </c>
      <c r="AT760" s="15">
        <f t="shared" si="57"/>
        <v>0</v>
      </c>
      <c r="AU760" s="15">
        <v>0</v>
      </c>
      <c r="AV760" s="15">
        <v>0</v>
      </c>
      <c r="AW760" s="15">
        <v>0</v>
      </c>
      <c r="AX760" s="15">
        <v>0</v>
      </c>
      <c r="AY760" s="15">
        <v>0</v>
      </c>
      <c r="AZ760" s="15">
        <v>0</v>
      </c>
      <c r="BA760" s="15">
        <v>0</v>
      </c>
      <c r="BB760" s="15">
        <v>0</v>
      </c>
      <c r="BC760" s="15">
        <v>0</v>
      </c>
      <c r="BD760" s="15">
        <v>0</v>
      </c>
      <c r="BE760" s="15">
        <v>0</v>
      </c>
      <c r="BF760" s="15">
        <v>0</v>
      </c>
      <c r="BG760" s="15">
        <f t="shared" si="58"/>
        <v>0</v>
      </c>
      <c r="BH760" t="str">
        <f t="shared" si="59"/>
        <v>SCGGas</v>
      </c>
      <c r="BI760" t="str">
        <f>VLOOKUP(BH760,[2]Summary!$C$29:$C$56,1,0)</f>
        <v>SCGGas</v>
      </c>
      <c r="BJ760" s="16">
        <v>43831</v>
      </c>
    </row>
    <row r="761" spans="1:62" x14ac:dyDescent="0.25">
      <c r="A761" s="13">
        <v>802514.01</v>
      </c>
      <c r="B761" s="13"/>
      <c r="C761" s="13" t="s">
        <v>1420</v>
      </c>
      <c r="D761" t="s">
        <v>18</v>
      </c>
      <c r="E761" t="s">
        <v>19</v>
      </c>
      <c r="F761" s="13" t="s">
        <v>33</v>
      </c>
      <c r="G761" s="14"/>
      <c r="H761" s="15">
        <v>0</v>
      </c>
      <c r="I761" s="15">
        <v>0</v>
      </c>
      <c r="J761" s="15">
        <v>0</v>
      </c>
      <c r="K761" s="15">
        <v>0</v>
      </c>
      <c r="L761" s="15">
        <v>0</v>
      </c>
      <c r="M761" s="15">
        <v>0</v>
      </c>
      <c r="N761" s="15">
        <v>0</v>
      </c>
      <c r="O761" s="15">
        <v>0</v>
      </c>
      <c r="P761" s="15">
        <v>0</v>
      </c>
      <c r="Q761" s="15">
        <v>0</v>
      </c>
      <c r="R761" s="15">
        <v>0</v>
      </c>
      <c r="S761" s="15">
        <v>0</v>
      </c>
      <c r="T761" s="15">
        <f t="shared" si="55"/>
        <v>0</v>
      </c>
      <c r="U761" s="15">
        <v>0</v>
      </c>
      <c r="V761" s="15">
        <v>0</v>
      </c>
      <c r="W761" s="15">
        <v>0</v>
      </c>
      <c r="X761" s="15">
        <v>0</v>
      </c>
      <c r="Y761" s="15">
        <v>0</v>
      </c>
      <c r="Z761" s="15">
        <v>16.651789688110352</v>
      </c>
      <c r="AA761" s="15">
        <v>0</v>
      </c>
      <c r="AB761" s="15">
        <v>-16.651789062500001</v>
      </c>
      <c r="AC761" s="15">
        <v>0</v>
      </c>
      <c r="AD761" s="15">
        <v>0</v>
      </c>
      <c r="AE761" s="15">
        <v>0</v>
      </c>
      <c r="AF761" s="15">
        <v>0</v>
      </c>
      <c r="AG761" s="15">
        <f t="shared" si="56"/>
        <v>6.2561035107933094E-7</v>
      </c>
      <c r="AH761" s="15">
        <v>0</v>
      </c>
      <c r="AI761" s="15">
        <v>0</v>
      </c>
      <c r="AJ761" s="15">
        <v>0</v>
      </c>
      <c r="AK761" s="15">
        <v>0</v>
      </c>
      <c r="AL761" s="15">
        <v>0</v>
      </c>
      <c r="AM761" s="15">
        <v>0</v>
      </c>
      <c r="AN761" s="15">
        <v>0</v>
      </c>
      <c r="AO761" s="15">
        <v>0</v>
      </c>
      <c r="AP761" s="15">
        <v>0</v>
      </c>
      <c r="AQ761" s="15">
        <v>0</v>
      </c>
      <c r="AR761" s="15">
        <v>0</v>
      </c>
      <c r="AS761" s="15">
        <v>0</v>
      </c>
      <c r="AT761" s="15">
        <f t="shared" si="57"/>
        <v>0</v>
      </c>
      <c r="AU761" s="15">
        <v>0</v>
      </c>
      <c r="AV761" s="15">
        <v>0</v>
      </c>
      <c r="AW761" s="15">
        <v>0</v>
      </c>
      <c r="AX761" s="15">
        <v>0</v>
      </c>
      <c r="AY761" s="15">
        <v>0</v>
      </c>
      <c r="AZ761" s="15">
        <v>0</v>
      </c>
      <c r="BA761" s="15">
        <v>0</v>
      </c>
      <c r="BB761" s="15">
        <v>0</v>
      </c>
      <c r="BC761" s="15">
        <v>0</v>
      </c>
      <c r="BD761" s="15">
        <v>0</v>
      </c>
      <c r="BE761" s="15">
        <v>0</v>
      </c>
      <c r="BF761" s="15">
        <v>0</v>
      </c>
      <c r="BG761" s="15">
        <f t="shared" si="58"/>
        <v>0</v>
      </c>
      <c r="BH761" t="str">
        <f t="shared" si="59"/>
        <v>UIDIST</v>
      </c>
      <c r="BI761" t="str">
        <f>VLOOKUP(BH761,[2]Summary!$C$29:$C$56,1,0)</f>
        <v>UIDist</v>
      </c>
      <c r="BJ761" s="16">
        <v>43831</v>
      </c>
    </row>
    <row r="762" spans="1:62" x14ac:dyDescent="0.25">
      <c r="A762" s="13">
        <v>802514.02</v>
      </c>
      <c r="B762" s="13"/>
      <c r="C762" t="s">
        <v>1420</v>
      </c>
      <c r="D762" t="s">
        <v>18</v>
      </c>
      <c r="E762" t="s">
        <v>35</v>
      </c>
      <c r="F762" s="13" t="s">
        <v>33</v>
      </c>
      <c r="G762" s="14"/>
      <c r="H762" s="15">
        <v>0</v>
      </c>
      <c r="I762" s="15">
        <v>0</v>
      </c>
      <c r="J762" s="15">
        <v>0</v>
      </c>
      <c r="K762" s="15">
        <v>0</v>
      </c>
      <c r="L762" s="15">
        <v>0</v>
      </c>
      <c r="M762" s="15">
        <v>0</v>
      </c>
      <c r="N762" s="15">
        <v>0</v>
      </c>
      <c r="O762" s="15">
        <v>0</v>
      </c>
      <c r="P762" s="15">
        <v>0</v>
      </c>
      <c r="Q762" s="15">
        <v>0</v>
      </c>
      <c r="R762" s="15">
        <v>0</v>
      </c>
      <c r="S762" s="15">
        <v>0</v>
      </c>
      <c r="T762" s="15">
        <f t="shared" si="55"/>
        <v>0</v>
      </c>
      <c r="U762" s="15">
        <v>0</v>
      </c>
      <c r="V762" s="15">
        <v>0</v>
      </c>
      <c r="W762" s="15">
        <v>0</v>
      </c>
      <c r="X762" s="15">
        <v>0</v>
      </c>
      <c r="Y762" s="15">
        <v>0</v>
      </c>
      <c r="Z762" s="15">
        <v>9.8449600791931147</v>
      </c>
      <c r="AA762" s="15">
        <v>0</v>
      </c>
      <c r="AB762" s="15">
        <v>-9.8449599609374996</v>
      </c>
      <c r="AC762" s="15">
        <v>0</v>
      </c>
      <c r="AD762" s="15">
        <v>0</v>
      </c>
      <c r="AE762" s="15">
        <v>0</v>
      </c>
      <c r="AF762" s="15">
        <v>0</v>
      </c>
      <c r="AG762" s="15">
        <f t="shared" si="56"/>
        <v>1.182556150780556E-7</v>
      </c>
      <c r="AH762" s="15">
        <v>0</v>
      </c>
      <c r="AI762" s="15">
        <v>0</v>
      </c>
      <c r="AJ762" s="15">
        <v>0</v>
      </c>
      <c r="AK762" s="15">
        <v>0</v>
      </c>
      <c r="AL762" s="15">
        <v>0</v>
      </c>
      <c r="AM762" s="15">
        <v>0</v>
      </c>
      <c r="AN762" s="15">
        <v>0</v>
      </c>
      <c r="AO762" s="15">
        <v>0</v>
      </c>
      <c r="AP762" s="15">
        <v>0</v>
      </c>
      <c r="AQ762" s="15">
        <v>0</v>
      </c>
      <c r="AR762" s="15">
        <v>0</v>
      </c>
      <c r="AS762" s="15">
        <v>0</v>
      </c>
      <c r="AT762" s="15">
        <f t="shared" si="57"/>
        <v>0</v>
      </c>
      <c r="AU762" s="15">
        <v>0</v>
      </c>
      <c r="AV762" s="15">
        <v>0</v>
      </c>
      <c r="AW762" s="15">
        <v>0</v>
      </c>
      <c r="AX762" s="15">
        <v>0</v>
      </c>
      <c r="AY762" s="15">
        <v>0</v>
      </c>
      <c r="AZ762" s="15">
        <v>0</v>
      </c>
      <c r="BA762" s="15">
        <v>0</v>
      </c>
      <c r="BB762" s="15">
        <v>0</v>
      </c>
      <c r="BC762" s="15">
        <v>0</v>
      </c>
      <c r="BD762" s="15">
        <v>0</v>
      </c>
      <c r="BE762" s="15">
        <v>0</v>
      </c>
      <c r="BF762" s="15">
        <v>0</v>
      </c>
      <c r="BG762" s="15">
        <f t="shared" si="58"/>
        <v>0</v>
      </c>
      <c r="BH762" t="str">
        <f t="shared" si="59"/>
        <v>UITRANS</v>
      </c>
      <c r="BI762" t="str">
        <f>VLOOKUP(BH762,[2]Summary!$C$29:$C$56,1,0)</f>
        <v>UITrans</v>
      </c>
      <c r="BJ762" s="16">
        <v>43831</v>
      </c>
    </row>
    <row r="763" spans="1:62" x14ac:dyDescent="0.25">
      <c r="A763" s="13" t="s">
        <v>1421</v>
      </c>
      <c r="B763" s="13" t="s">
        <v>1422</v>
      </c>
      <c r="C763" t="s">
        <v>1165</v>
      </c>
      <c r="D763" t="s">
        <v>595</v>
      </c>
      <c r="E763" t="s">
        <v>301</v>
      </c>
      <c r="F763" s="13" t="s">
        <v>62</v>
      </c>
      <c r="G763" s="14"/>
      <c r="H763" s="15">
        <v>0</v>
      </c>
      <c r="I763" s="15">
        <v>0</v>
      </c>
      <c r="J763" s="15">
        <v>0</v>
      </c>
      <c r="K763" s="15">
        <v>0</v>
      </c>
      <c r="L763" s="15">
        <v>0</v>
      </c>
      <c r="M763" s="15">
        <v>0</v>
      </c>
      <c r="N763" s="15">
        <v>0</v>
      </c>
      <c r="O763" s="15">
        <v>0</v>
      </c>
      <c r="P763" s="15">
        <v>0</v>
      </c>
      <c r="Q763" s="15">
        <v>0</v>
      </c>
      <c r="R763" s="15">
        <v>0</v>
      </c>
      <c r="S763" s="15">
        <v>0</v>
      </c>
      <c r="T763" s="15">
        <f t="shared" si="55"/>
        <v>0</v>
      </c>
      <c r="U763" s="15">
        <v>0</v>
      </c>
      <c r="V763" s="15">
        <v>31.081710000000001</v>
      </c>
      <c r="W763" s="15">
        <v>93.297839999999994</v>
      </c>
      <c r="X763" s="15">
        <v>68.155410000000003</v>
      </c>
      <c r="Y763" s="15">
        <v>182.30494000000002</v>
      </c>
      <c r="Z763" s="15">
        <v>7.0371600000000001</v>
      </c>
      <c r="AA763" s="15">
        <v>64.33511</v>
      </c>
      <c r="AB763" s="15">
        <v>0.2293</v>
      </c>
      <c r="AC763" s="15">
        <v>1632.9779599999999</v>
      </c>
      <c r="AD763" s="15">
        <v>114.7105</v>
      </c>
      <c r="AE763" s="15">
        <v>35.134089999999993</v>
      </c>
      <c r="AF763" s="15">
        <v>7.6424899999999996</v>
      </c>
      <c r="AG763" s="15">
        <f t="shared" si="56"/>
        <v>2236.9065100000003</v>
      </c>
      <c r="AH763" s="15">
        <v>62.083820000000003</v>
      </c>
      <c r="AI763" s="15">
        <v>0.81689000000000001</v>
      </c>
      <c r="AJ763" s="15">
        <v>0.87320999999999993</v>
      </c>
      <c r="AK763" s="15">
        <v>14.028900000000002</v>
      </c>
      <c r="AL763" s="15">
        <v>16.33203</v>
      </c>
      <c r="AM763" s="15">
        <v>40.974440000000001</v>
      </c>
      <c r="AN763" s="15">
        <v>3.1561699999999999</v>
      </c>
      <c r="AO763" s="15">
        <v>1.2434799999999999</v>
      </c>
      <c r="AP763" s="15">
        <v>0.86912999999999996</v>
      </c>
      <c r="AQ763" s="15">
        <v>1.19485</v>
      </c>
      <c r="AR763" s="15">
        <v>-13.216209999999998</v>
      </c>
      <c r="AS763" s="15">
        <v>3.0008699999999999</v>
      </c>
      <c r="AT763" s="15">
        <f t="shared" si="57"/>
        <v>131.35758000000004</v>
      </c>
      <c r="AU763" s="15">
        <v>1.2386800537109375</v>
      </c>
      <c r="AV763" s="15">
        <v>1.1188100585937499</v>
      </c>
      <c r="AW763" s="15">
        <v>1.2655600585937501</v>
      </c>
      <c r="AX763" s="15">
        <v>1.2076899414062501</v>
      </c>
      <c r="AY763" s="15">
        <v>1.2298900146484375</v>
      </c>
      <c r="AZ763" s="15">
        <v>1.2040899658203126</v>
      </c>
      <c r="BA763" s="15">
        <v>1.244239990234375</v>
      </c>
      <c r="BB763" s="15">
        <v>1.244239990234375</v>
      </c>
      <c r="BC763" s="15">
        <v>1.171510009765625</v>
      </c>
      <c r="BD763" s="15">
        <v>125.8</v>
      </c>
      <c r="BE763" s="15">
        <v>10.603999999999999</v>
      </c>
      <c r="BF763" s="15">
        <v>10.167999999999999</v>
      </c>
      <c r="BG763" s="15">
        <f t="shared" si="58"/>
        <v>157.49671008300783</v>
      </c>
      <c r="BH763" t="str">
        <f t="shared" si="59"/>
        <v>CMPCommon</v>
      </c>
      <c r="BI763" t="str">
        <f>VLOOKUP(BH763,[2]Summary!$C$29:$C$56,1,0)</f>
        <v>CMPCommon</v>
      </c>
      <c r="BJ763" s="16">
        <v>44562</v>
      </c>
    </row>
    <row r="764" spans="1:62" x14ac:dyDescent="0.25">
      <c r="A764" s="13" t="s">
        <v>1423</v>
      </c>
      <c r="B764" s="13" t="s">
        <v>1424</v>
      </c>
      <c r="C764" t="s">
        <v>971</v>
      </c>
      <c r="D764" t="s">
        <v>595</v>
      </c>
      <c r="E764" t="s">
        <v>301</v>
      </c>
      <c r="F764" s="13" t="s">
        <v>62</v>
      </c>
      <c r="G764" s="14"/>
      <c r="H764" s="15">
        <v>0</v>
      </c>
      <c r="I764" s="15">
        <v>0</v>
      </c>
      <c r="J764" s="15">
        <v>0</v>
      </c>
      <c r="K764" s="15">
        <v>0</v>
      </c>
      <c r="L764" s="15">
        <v>0</v>
      </c>
      <c r="M764" s="15">
        <v>0</v>
      </c>
      <c r="N764" s="15">
        <v>0</v>
      </c>
      <c r="O764" s="15">
        <v>0</v>
      </c>
      <c r="P764" s="15">
        <v>0</v>
      </c>
      <c r="Q764" s="15">
        <v>0</v>
      </c>
      <c r="R764" s="15">
        <v>0</v>
      </c>
      <c r="S764" s="15">
        <v>0</v>
      </c>
      <c r="T764" s="15">
        <f t="shared" si="55"/>
        <v>0</v>
      </c>
      <c r="U764" s="15">
        <v>0</v>
      </c>
      <c r="V764" s="15">
        <v>0</v>
      </c>
      <c r="W764" s="15">
        <v>0</v>
      </c>
      <c r="X764" s="15">
        <v>0</v>
      </c>
      <c r="Y764" s="15">
        <v>110.87273</v>
      </c>
      <c r="Z764" s="15">
        <v>30.973880000000001</v>
      </c>
      <c r="AA764" s="15">
        <v>15.392530000000001</v>
      </c>
      <c r="AB764" s="15">
        <v>19.990279999999998</v>
      </c>
      <c r="AC764" s="15">
        <v>377.75049999999999</v>
      </c>
      <c r="AD764" s="15">
        <v>21.695209999999999</v>
      </c>
      <c r="AE764" s="15">
        <v>2812.4377100000002</v>
      </c>
      <c r="AF764" s="15">
        <v>5970.1698799999995</v>
      </c>
      <c r="AG764" s="15">
        <f t="shared" si="56"/>
        <v>9359.2827199999992</v>
      </c>
      <c r="AH764" s="15">
        <v>61.333510000000004</v>
      </c>
      <c r="AI764" s="15">
        <v>15.246139999999999</v>
      </c>
      <c r="AJ764" s="15">
        <v>45.383189999999971</v>
      </c>
      <c r="AK764" s="15">
        <v>192.50698</v>
      </c>
      <c r="AL764" s="15">
        <v>336.40978000000001</v>
      </c>
      <c r="AM764" s="15">
        <v>151.21018000000001</v>
      </c>
      <c r="AN764" s="15">
        <v>112.02020999999999</v>
      </c>
      <c r="AO764" s="15">
        <v>111.11561</v>
      </c>
      <c r="AP764" s="15">
        <v>420.51463999999993</v>
      </c>
      <c r="AQ764" s="15">
        <v>78.441980000000001</v>
      </c>
      <c r="AR764" s="15">
        <v>262.47979000000004</v>
      </c>
      <c r="AS764" s="15">
        <v>67.517019999999988</v>
      </c>
      <c r="AT764" s="15">
        <f t="shared" si="57"/>
        <v>1854.17903</v>
      </c>
      <c r="AU764" s="15">
        <v>99.182620605468756</v>
      </c>
      <c r="AV764" s="15">
        <v>82.596737792968753</v>
      </c>
      <c r="AW764" s="15">
        <v>156.99930273437499</v>
      </c>
      <c r="AX764" s="15">
        <v>34.679089355468747</v>
      </c>
      <c r="AY764" s="15">
        <v>46.255148437499997</v>
      </c>
      <c r="AZ764" s="15">
        <v>48.259799804687503</v>
      </c>
      <c r="BA764" s="15">
        <v>35.608330078125</v>
      </c>
      <c r="BB764" s="15">
        <v>17.131830078124999</v>
      </c>
      <c r="BC764" s="15">
        <v>204.64971266174317</v>
      </c>
      <c r="BD764" s="15">
        <v>18.954999999999998</v>
      </c>
      <c r="BE764" s="15">
        <v>221.7</v>
      </c>
      <c r="BF764" s="15">
        <v>599.23299999999995</v>
      </c>
      <c r="BG764" s="15">
        <f t="shared" si="58"/>
        <v>1565.2505715484619</v>
      </c>
      <c r="BH764" t="str">
        <f t="shared" si="59"/>
        <v>CMPCommon</v>
      </c>
      <c r="BI764" t="str">
        <f>VLOOKUP(BH764,[2]Summary!$C$29:$C$56,1,0)</f>
        <v>CMPCommon</v>
      </c>
      <c r="BJ764" s="16">
        <v>44562</v>
      </c>
    </row>
    <row r="765" spans="1:62" x14ac:dyDescent="0.25">
      <c r="A765" s="13" t="s">
        <v>1425</v>
      </c>
      <c r="B765" s="13" t="s">
        <v>1426</v>
      </c>
      <c r="C765" t="s">
        <v>1427</v>
      </c>
      <c r="D765" t="s">
        <v>595</v>
      </c>
      <c r="E765" t="s">
        <v>19</v>
      </c>
      <c r="F765" s="13" t="s">
        <v>22</v>
      </c>
      <c r="G765" s="14"/>
      <c r="H765" s="15">
        <v>0</v>
      </c>
      <c r="I765" s="15">
        <v>0</v>
      </c>
      <c r="J765" s="15">
        <v>0</v>
      </c>
      <c r="K765" s="15">
        <v>0</v>
      </c>
      <c r="L765" s="15">
        <v>0</v>
      </c>
      <c r="M765" s="15">
        <v>0</v>
      </c>
      <c r="N765" s="15">
        <v>0</v>
      </c>
      <c r="O765" s="15">
        <v>0</v>
      </c>
      <c r="P765" s="15">
        <v>0</v>
      </c>
      <c r="Q765" s="15">
        <v>0</v>
      </c>
      <c r="R765" s="15">
        <v>0</v>
      </c>
      <c r="S765" s="15">
        <v>0</v>
      </c>
      <c r="T765" s="15">
        <f t="shared" si="55"/>
        <v>0</v>
      </c>
      <c r="U765" s="15">
        <v>4.8611899999999997</v>
      </c>
      <c r="V765" s="15">
        <v>42.813509999999994</v>
      </c>
      <c r="W765" s="15">
        <v>96.768280000000004</v>
      </c>
      <c r="X765" s="15">
        <v>94.337090000000003</v>
      </c>
      <c r="Y765" s="15">
        <v>81.285890000000009</v>
      </c>
      <c r="Z765" s="15">
        <v>0.95355999999999996</v>
      </c>
      <c r="AA765" s="15">
        <v>7.92E-3</v>
      </c>
      <c r="AB765" s="15">
        <v>0</v>
      </c>
      <c r="AC765" s="15">
        <v>0</v>
      </c>
      <c r="AD765" s="15">
        <v>0</v>
      </c>
      <c r="AE765" s="15">
        <v>0</v>
      </c>
      <c r="AF765" s="15">
        <v>-2.8200000000000003E-2</v>
      </c>
      <c r="AG765" s="15">
        <f t="shared" si="56"/>
        <v>320.99923999999999</v>
      </c>
      <c r="AH765" s="15">
        <v>0</v>
      </c>
      <c r="AI765" s="15">
        <v>0</v>
      </c>
      <c r="AJ765" s="15">
        <v>0</v>
      </c>
      <c r="AK765" s="15">
        <v>5.4599999999999996E-3</v>
      </c>
      <c r="AL765" s="15">
        <v>0</v>
      </c>
      <c r="AM765" s="15">
        <v>0</v>
      </c>
      <c r="AN765" s="15">
        <v>0</v>
      </c>
      <c r="AO765" s="15">
        <v>0</v>
      </c>
      <c r="AP765" s="15">
        <v>0</v>
      </c>
      <c r="AQ765" s="15">
        <v>0</v>
      </c>
      <c r="AR765" s="15">
        <v>0</v>
      </c>
      <c r="AS765" s="15">
        <v>-0.49654999999999999</v>
      </c>
      <c r="AT765" s="15">
        <f t="shared" si="57"/>
        <v>-0.49108999999999997</v>
      </c>
      <c r="AU765" s="15">
        <v>0</v>
      </c>
      <c r="AV765" s="15">
        <v>0</v>
      </c>
      <c r="AW765" s="15">
        <v>0</v>
      </c>
      <c r="AX765" s="15">
        <v>0</v>
      </c>
      <c r="AY765" s="15">
        <v>0</v>
      </c>
      <c r="AZ765" s="15">
        <v>0</v>
      </c>
      <c r="BA765" s="15">
        <v>0</v>
      </c>
      <c r="BB765" s="15">
        <v>0</v>
      </c>
      <c r="BC765" s="15">
        <v>0</v>
      </c>
      <c r="BD765" s="15">
        <v>0</v>
      </c>
      <c r="BE765" s="15">
        <v>0</v>
      </c>
      <c r="BF765" s="15">
        <v>0</v>
      </c>
      <c r="BG765" s="15">
        <f t="shared" si="58"/>
        <v>0</v>
      </c>
      <c r="BH765" t="str">
        <f t="shared" si="59"/>
        <v>CMPDIST</v>
      </c>
      <c r="BI765" t="str">
        <f>VLOOKUP(BH765,[2]Summary!$C$29:$C$56,1,0)</f>
        <v>CMPDist</v>
      </c>
      <c r="BJ765" s="16">
        <v>44197</v>
      </c>
    </row>
    <row r="766" spans="1:62" x14ac:dyDescent="0.25">
      <c r="A766" s="13" t="s">
        <v>1428</v>
      </c>
      <c r="B766" s="13" t="s">
        <v>1281</v>
      </c>
      <c r="C766" t="s">
        <v>1429</v>
      </c>
      <c r="D766" t="s">
        <v>1220</v>
      </c>
      <c r="E766" t="s">
        <v>35</v>
      </c>
      <c r="F766" s="13" t="s">
        <v>586</v>
      </c>
      <c r="G766" s="14"/>
      <c r="H766" s="15">
        <v>-1026.7973500000001</v>
      </c>
      <c r="I766" s="15">
        <v>12.29307</v>
      </c>
      <c r="J766" s="15">
        <v>997.43661999999995</v>
      </c>
      <c r="K766" s="15">
        <v>14.077950000000001</v>
      </c>
      <c r="L766" s="15">
        <v>5.9508799999999997</v>
      </c>
      <c r="M766" s="15">
        <v>-94.394520000000014</v>
      </c>
      <c r="N766" s="15">
        <v>12.38181</v>
      </c>
      <c r="O766" s="15">
        <v>9.5576600000000003</v>
      </c>
      <c r="P766" s="15">
        <v>7.6233000000000004</v>
      </c>
      <c r="Q766" s="15">
        <v>395.87157999999994</v>
      </c>
      <c r="R766" s="15">
        <v>6.5580400000000001</v>
      </c>
      <c r="S766" s="15">
        <v>160.68414999999999</v>
      </c>
      <c r="T766" s="15">
        <f t="shared" si="55"/>
        <v>501.24318999999974</v>
      </c>
      <c r="U766" s="15">
        <v>-49.662080000000003</v>
      </c>
      <c r="V766" s="15">
        <v>7.9323199999999998</v>
      </c>
      <c r="W766" s="15">
        <v>15.955510000000002</v>
      </c>
      <c r="X766" s="15">
        <v>20.24633</v>
      </c>
      <c r="Y766" s="15">
        <v>5.8407399999999994</v>
      </c>
      <c r="Z766" s="15">
        <v>114.42708999999999</v>
      </c>
      <c r="AA766" s="15">
        <v>17.14575</v>
      </c>
      <c r="AB766" s="15">
        <v>4.9996800000000006</v>
      </c>
      <c r="AC766" s="15">
        <v>3.5675400000000002</v>
      </c>
      <c r="AD766" s="15">
        <v>0.99267000000000005</v>
      </c>
      <c r="AE766" s="15">
        <v>0.97759000000000007</v>
      </c>
      <c r="AF766" s="15">
        <v>208.43218999999996</v>
      </c>
      <c r="AG766" s="15">
        <f t="shared" si="56"/>
        <v>350.85532999999998</v>
      </c>
      <c r="AH766" s="15">
        <v>-3.7048799999999997</v>
      </c>
      <c r="AI766" s="15">
        <v>-4.2679099999999996</v>
      </c>
      <c r="AJ766" s="15">
        <v>9.4707500000000007</v>
      </c>
      <c r="AK766" s="15">
        <v>1.46919</v>
      </c>
      <c r="AL766" s="15">
        <v>1.9105999999999999</v>
      </c>
      <c r="AM766" s="15">
        <v>1.3851900000000001</v>
      </c>
      <c r="AN766" s="15">
        <v>0.32025999999999999</v>
      </c>
      <c r="AO766" s="15">
        <v>1.2980799999999999</v>
      </c>
      <c r="AP766" s="15">
        <v>28.978710000000003</v>
      </c>
      <c r="AQ766" s="15">
        <v>3.9682999999999997</v>
      </c>
      <c r="AR766" s="15">
        <v>4.2496099999999997</v>
      </c>
      <c r="AS766" s="15">
        <v>773.58447999999999</v>
      </c>
      <c r="AT766" s="15">
        <f t="shared" si="57"/>
        <v>818.66237999999998</v>
      </c>
      <c r="AU766" s="15">
        <v>-4.7197304687499999</v>
      </c>
      <c r="AV766" s="15">
        <v>7.79183984375</v>
      </c>
      <c r="AW766" s="15">
        <v>6.0056699218749996</v>
      </c>
      <c r="AX766" s="15">
        <v>4.7233198242187502</v>
      </c>
      <c r="AY766" s="15">
        <v>6.95339990234375</v>
      </c>
      <c r="AZ766" s="15">
        <v>6.2460800781249999</v>
      </c>
      <c r="BA766" s="15">
        <v>6.9544902343750001</v>
      </c>
      <c r="BB766" s="15">
        <v>5.4119301757812499</v>
      </c>
      <c r="BC766" s="15">
        <v>-30.328269531250001</v>
      </c>
      <c r="BD766" s="15">
        <v>0</v>
      </c>
      <c r="BE766" s="15">
        <v>0</v>
      </c>
      <c r="BF766" s="15">
        <v>0</v>
      </c>
      <c r="BG766" s="15">
        <f t="shared" si="58"/>
        <v>9.0387299804687515</v>
      </c>
      <c r="BH766" t="str">
        <f t="shared" si="59"/>
        <v>MepcoTRANS</v>
      </c>
      <c r="BI766" t="str">
        <f>VLOOKUP(BH766,[2]Summary!$C$29:$C$56,1,0)</f>
        <v>MEPCOTrans</v>
      </c>
      <c r="BJ766" s="16">
        <v>44470</v>
      </c>
    </row>
    <row r="767" spans="1:62" x14ac:dyDescent="0.25">
      <c r="A767" s="13" t="s">
        <v>1430</v>
      </c>
      <c r="B767" s="13" t="s">
        <v>1431</v>
      </c>
      <c r="C767" t="s">
        <v>1432</v>
      </c>
      <c r="D767" t="s">
        <v>605</v>
      </c>
      <c r="E767" t="s">
        <v>475</v>
      </c>
      <c r="F767" s="13" t="s">
        <v>302</v>
      </c>
      <c r="G767" s="14"/>
      <c r="H767" s="15">
        <v>27.743460000000002</v>
      </c>
      <c r="I767" s="15">
        <v>2.6404699999999997</v>
      </c>
      <c r="J767" s="15">
        <v>3.5284899999999997</v>
      </c>
      <c r="K767" s="15">
        <v>13.685460000000001</v>
      </c>
      <c r="L767" s="15">
        <v>21.761700000000001</v>
      </c>
      <c r="M767" s="15">
        <v>35.722909999999999</v>
      </c>
      <c r="N767" s="15">
        <v>13.66719</v>
      </c>
      <c r="O767" s="15">
        <v>48.320869999999999</v>
      </c>
      <c r="P767" s="15">
        <v>36.220279999999995</v>
      </c>
      <c r="Q767" s="15">
        <v>-18.664700000000003</v>
      </c>
      <c r="R767" s="15">
        <v>32.760859999999994</v>
      </c>
      <c r="S767" s="15">
        <v>48.179670000000009</v>
      </c>
      <c r="T767" s="15">
        <f t="shared" si="55"/>
        <v>265.56666000000001</v>
      </c>
      <c r="U767" s="15">
        <v>4.3818799999999989</v>
      </c>
      <c r="V767" s="15">
        <v>1.24098</v>
      </c>
      <c r="W767" s="15">
        <v>10.098780000000001</v>
      </c>
      <c r="X767" s="15">
        <v>-0.90805999999999998</v>
      </c>
      <c r="Y767" s="15">
        <v>0.55659000000000003</v>
      </c>
      <c r="Z767" s="15">
        <v>7.4464300000000003</v>
      </c>
      <c r="AA767" s="15">
        <v>10.988270000000004</v>
      </c>
      <c r="AB767" s="15">
        <v>-19.670960000000001</v>
      </c>
      <c r="AC767" s="15">
        <v>35.661210000000004</v>
      </c>
      <c r="AD767" s="15">
        <v>-25.910700000000002</v>
      </c>
      <c r="AE767" s="15">
        <v>22.626369999999998</v>
      </c>
      <c r="AF767" s="15">
        <v>47.911310000000014</v>
      </c>
      <c r="AG767" s="15">
        <f t="shared" si="56"/>
        <v>94.422100000000029</v>
      </c>
      <c r="AH767" s="15">
        <v>3.0668399999999996</v>
      </c>
      <c r="AI767" s="15">
        <v>51.395050000000005</v>
      </c>
      <c r="AJ767" s="15">
        <v>2.3788800000000001</v>
      </c>
      <c r="AK767" s="15">
        <v>-32.539409999999997</v>
      </c>
      <c r="AL767" s="15">
        <v>8.9529499999999995</v>
      </c>
      <c r="AM767" s="15">
        <v>1.71835</v>
      </c>
      <c r="AN767" s="15">
        <v>46.145330000000001</v>
      </c>
      <c r="AO767" s="15">
        <v>12.875159999999997</v>
      </c>
      <c r="AP767" s="15">
        <v>3.131089999999999</v>
      </c>
      <c r="AQ767" s="15">
        <v>2.1226800000000003</v>
      </c>
      <c r="AR767" s="15">
        <v>0.73668999999999996</v>
      </c>
      <c r="AS767" s="15">
        <v>20.630109999999988</v>
      </c>
      <c r="AT767" s="15">
        <f t="shared" si="57"/>
        <v>120.61372</v>
      </c>
      <c r="AU767" s="15">
        <v>41.808348434448241</v>
      </c>
      <c r="AV767" s="15">
        <v>0.88119998168945313</v>
      </c>
      <c r="AW767" s="15">
        <v>2.2515600280761721</v>
      </c>
      <c r="AX767" s="15">
        <v>4.9115597877502442</v>
      </c>
      <c r="AY767" s="15">
        <v>59.978469085693362</v>
      </c>
      <c r="AZ767" s="15">
        <v>18.327570030212403</v>
      </c>
      <c r="BA767" s="15">
        <v>4.8546199951171873</v>
      </c>
      <c r="BB767" s="15">
        <v>0.74473999023437498</v>
      </c>
      <c r="BC767" s="15">
        <v>17.974530090332031</v>
      </c>
      <c r="BD767" s="15">
        <v>59.442999999999998</v>
      </c>
      <c r="BE767" s="15">
        <v>58.433999999999997</v>
      </c>
      <c r="BF767" s="15">
        <v>37.948999999999998</v>
      </c>
      <c r="BG767" s="15">
        <f t="shared" si="58"/>
        <v>307.55859742355341</v>
      </c>
      <c r="BH767" t="str">
        <f t="shared" si="59"/>
        <v>MNGGas</v>
      </c>
      <c r="BI767" t="str">
        <f>VLOOKUP(BH767,[2]Summary!$C$29:$C$56,1,0)</f>
        <v>MNGGas</v>
      </c>
      <c r="BJ767" s="16">
        <v>44562</v>
      </c>
    </row>
    <row r="768" spans="1:62" x14ac:dyDescent="0.25">
      <c r="A768" s="13" t="s">
        <v>1433</v>
      </c>
      <c r="B768" s="13" t="s">
        <v>1434</v>
      </c>
      <c r="C768" t="s">
        <v>1435</v>
      </c>
      <c r="D768" t="s">
        <v>605</v>
      </c>
      <c r="E768" t="s">
        <v>475</v>
      </c>
      <c r="F768" s="13" t="s">
        <v>302</v>
      </c>
      <c r="G768" s="14"/>
      <c r="H768" s="15">
        <v>123.39545999999999</v>
      </c>
      <c r="I768" s="15">
        <v>22.726119999999998</v>
      </c>
      <c r="J768" s="15">
        <v>308.41353000000004</v>
      </c>
      <c r="K768" s="15">
        <v>-1.5588699999999995</v>
      </c>
      <c r="L768" s="15">
        <v>13.628480000000001</v>
      </c>
      <c r="M768" s="15">
        <v>2.5229900000000001</v>
      </c>
      <c r="N768" s="15">
        <v>157.75042999999999</v>
      </c>
      <c r="O768" s="15">
        <v>248.83659999999998</v>
      </c>
      <c r="P768" s="15">
        <v>-1.29115</v>
      </c>
      <c r="Q768" s="15">
        <v>652.44497000000001</v>
      </c>
      <c r="R768" s="15">
        <v>14.190429999999999</v>
      </c>
      <c r="S768" s="15">
        <v>222.33096</v>
      </c>
      <c r="T768" s="15">
        <f t="shared" si="55"/>
        <v>1763.38995</v>
      </c>
      <c r="U768" s="15">
        <v>13.80322</v>
      </c>
      <c r="V768" s="15">
        <v>51.715009999999999</v>
      </c>
      <c r="W768" s="15">
        <v>-44.171500000000002</v>
      </c>
      <c r="X768" s="15">
        <v>53.870870000000004</v>
      </c>
      <c r="Y768" s="15">
        <v>484.03773000000007</v>
      </c>
      <c r="Z768" s="15">
        <v>19.213909999999998</v>
      </c>
      <c r="AA768" s="15">
        <v>764.58900000000006</v>
      </c>
      <c r="AB768" s="15">
        <v>-25.085619999999999</v>
      </c>
      <c r="AC768" s="15">
        <v>33.997210000000003</v>
      </c>
      <c r="AD768" s="15">
        <v>29.294720000000002</v>
      </c>
      <c r="AE768" s="15">
        <v>43.331890000000008</v>
      </c>
      <c r="AF768" s="15">
        <v>-47.210879999999996</v>
      </c>
      <c r="AG768" s="15">
        <f t="shared" si="56"/>
        <v>1377.3855600000002</v>
      </c>
      <c r="AH768" s="15">
        <v>2.7340200000000001</v>
      </c>
      <c r="AI768" s="15">
        <v>10.417020000000001</v>
      </c>
      <c r="AJ768" s="15">
        <v>114.17504000000001</v>
      </c>
      <c r="AK768" s="15">
        <v>7.900570000000001</v>
      </c>
      <c r="AL768" s="15">
        <v>-0.91983999999999999</v>
      </c>
      <c r="AM768" s="15">
        <v>47.806220000000003</v>
      </c>
      <c r="AN768" s="15">
        <v>8.4820899999999995</v>
      </c>
      <c r="AO768" s="15">
        <v>-6.2768199999999998</v>
      </c>
      <c r="AP768" s="15">
        <v>7.8213800000000004</v>
      </c>
      <c r="AQ768" s="15">
        <v>20.580179999999999</v>
      </c>
      <c r="AR768" s="15">
        <v>8.5660799999999995</v>
      </c>
      <c r="AS768" s="15">
        <v>20.24982</v>
      </c>
      <c r="AT768" s="15">
        <f t="shared" si="57"/>
        <v>241.53576000000004</v>
      </c>
      <c r="AU768" s="15">
        <v>4.0732698974609374</v>
      </c>
      <c r="AV768" s="15">
        <v>-1.3199999809265136E-2</v>
      </c>
      <c r="AW768" s="15">
        <v>-7.7439999999999998</v>
      </c>
      <c r="AX768" s="15">
        <v>11.947879882812501</v>
      </c>
      <c r="AY768" s="15">
        <v>5.4919998168945314E-2</v>
      </c>
      <c r="AZ768" s="15">
        <v>1.9536199951171875</v>
      </c>
      <c r="BA768" s="15">
        <v>24.4255</v>
      </c>
      <c r="BB768" s="15">
        <v>9.5266904296875001</v>
      </c>
      <c r="BC768" s="15">
        <v>34.9743984375</v>
      </c>
      <c r="BD768" s="15">
        <v>67.137</v>
      </c>
      <c r="BE768" s="15">
        <v>82.034000000000006</v>
      </c>
      <c r="BF768" s="15">
        <v>0</v>
      </c>
      <c r="BG768" s="15">
        <f t="shared" si="58"/>
        <v>228.37007864093783</v>
      </c>
      <c r="BH768" t="str">
        <f t="shared" si="59"/>
        <v>MNGGas</v>
      </c>
      <c r="BI768" t="str">
        <f>VLOOKUP(BH768,[2]Summary!$C$29:$C$56,1,0)</f>
        <v>MNGGas</v>
      </c>
      <c r="BJ768" s="16">
        <v>44531</v>
      </c>
    </row>
    <row r="769" spans="1:62" x14ac:dyDescent="0.25">
      <c r="A769" s="13" t="s">
        <v>1436</v>
      </c>
      <c r="B769" s="13" t="s">
        <v>1436</v>
      </c>
      <c r="C769" t="s">
        <v>1437</v>
      </c>
      <c r="D769" t="s">
        <v>307</v>
      </c>
      <c r="E769" t="s">
        <v>475</v>
      </c>
      <c r="F769" s="13" t="s">
        <v>302</v>
      </c>
      <c r="G769" s="14"/>
      <c r="H769" s="15">
        <v>0</v>
      </c>
      <c r="I769" s="15">
        <v>0</v>
      </c>
      <c r="J769" s="15">
        <v>0</v>
      </c>
      <c r="K769" s="15">
        <v>0</v>
      </c>
      <c r="L769" s="15">
        <v>0</v>
      </c>
      <c r="M769" s="15">
        <v>0</v>
      </c>
      <c r="N769" s="15">
        <v>0</v>
      </c>
      <c r="O769" s="15">
        <v>0</v>
      </c>
      <c r="P769" s="15">
        <v>0</v>
      </c>
      <c r="Q769" s="15">
        <v>0</v>
      </c>
      <c r="R769" s="15">
        <v>0</v>
      </c>
      <c r="S769" s="15">
        <v>0</v>
      </c>
      <c r="T769" s="15">
        <f t="shared" si="55"/>
        <v>0</v>
      </c>
      <c r="U769" s="15">
        <v>0</v>
      </c>
      <c r="V769" s="15">
        <v>0</v>
      </c>
      <c r="W769" s="15">
        <v>0</v>
      </c>
      <c r="X769" s="15">
        <v>0</v>
      </c>
      <c r="Y769" s="15">
        <v>0</v>
      </c>
      <c r="Z769" s="15">
        <v>0.63842999267578127</v>
      </c>
      <c r="AA769" s="15">
        <v>0</v>
      </c>
      <c r="AB769" s="15">
        <v>0</v>
      </c>
      <c r="AC769" s="15">
        <v>0</v>
      </c>
      <c r="AD769" s="15">
        <v>0</v>
      </c>
      <c r="AE769" s="15">
        <v>0</v>
      </c>
      <c r="AF769" s="15">
        <v>0</v>
      </c>
      <c r="AG769" s="15">
        <f t="shared" si="56"/>
        <v>0.63842999267578127</v>
      </c>
      <c r="AH769" s="15">
        <v>0</v>
      </c>
      <c r="AI769" s="15">
        <v>0</v>
      </c>
      <c r="AJ769" s="15">
        <v>0</v>
      </c>
      <c r="AK769" s="15">
        <v>0</v>
      </c>
      <c r="AL769" s="15">
        <v>0</v>
      </c>
      <c r="AM769" s="15">
        <v>0</v>
      </c>
      <c r="AN769" s="15">
        <v>0</v>
      </c>
      <c r="AO769" s="15">
        <v>0</v>
      </c>
      <c r="AP769" s="15">
        <v>0</v>
      </c>
      <c r="AQ769" s="15">
        <v>0</v>
      </c>
      <c r="AR769" s="15">
        <v>0</v>
      </c>
      <c r="AS769" s="15">
        <v>0</v>
      </c>
      <c r="AT769" s="15">
        <f t="shared" si="57"/>
        <v>0</v>
      </c>
      <c r="AU769" s="15">
        <v>0</v>
      </c>
      <c r="AV769" s="15">
        <v>0</v>
      </c>
      <c r="AW769" s="15">
        <v>0</v>
      </c>
      <c r="AX769" s="15">
        <v>0</v>
      </c>
      <c r="AY769" s="15">
        <v>0</v>
      </c>
      <c r="AZ769" s="15">
        <v>0</v>
      </c>
      <c r="BA769" s="15">
        <v>0</v>
      </c>
      <c r="BB769" s="15">
        <v>0</v>
      </c>
      <c r="BC769" s="15">
        <v>0</v>
      </c>
      <c r="BD769" s="15">
        <v>0</v>
      </c>
      <c r="BE769" s="15">
        <v>0</v>
      </c>
      <c r="BF769" s="15">
        <v>0</v>
      </c>
      <c r="BG769" s="15">
        <f t="shared" si="58"/>
        <v>0</v>
      </c>
      <c r="BH769" t="str">
        <f t="shared" si="59"/>
        <v>BGCGas</v>
      </c>
      <c r="BI769" t="str">
        <f>VLOOKUP(BH769,[2]Summary!$C$29:$C$56,1,0)</f>
        <v>BGCGas</v>
      </c>
      <c r="BJ769" s="16">
        <v>43831</v>
      </c>
    </row>
    <row r="770" spans="1:62" x14ac:dyDescent="0.25">
      <c r="A770" s="13">
        <v>802413.01</v>
      </c>
      <c r="B770" s="13">
        <v>802413.01</v>
      </c>
      <c r="C770" t="s">
        <v>1438</v>
      </c>
      <c r="D770" t="s">
        <v>18</v>
      </c>
      <c r="E770" t="s">
        <v>19</v>
      </c>
      <c r="F770" s="13" t="s">
        <v>22</v>
      </c>
      <c r="G770" s="14"/>
      <c r="H770" s="15">
        <v>0</v>
      </c>
      <c r="I770" s="15">
        <v>0</v>
      </c>
      <c r="J770" s="15">
        <v>0</v>
      </c>
      <c r="K770" s="15">
        <v>0</v>
      </c>
      <c r="L770" s="15">
        <v>0</v>
      </c>
      <c r="M770" s="15">
        <v>0</v>
      </c>
      <c r="N770" s="15">
        <v>0</v>
      </c>
      <c r="O770" s="15">
        <v>0</v>
      </c>
      <c r="P770" s="15">
        <v>0</v>
      </c>
      <c r="Q770" s="15">
        <v>0</v>
      </c>
      <c r="R770" s="15">
        <v>0</v>
      </c>
      <c r="S770" s="15">
        <v>0</v>
      </c>
      <c r="T770" s="15">
        <f t="shared" si="55"/>
        <v>0</v>
      </c>
      <c r="U770" s="15">
        <v>0</v>
      </c>
      <c r="V770" s="15">
        <v>0</v>
      </c>
      <c r="W770" s="15">
        <v>0</v>
      </c>
      <c r="X770" s="15">
        <v>0</v>
      </c>
      <c r="Y770" s="15">
        <v>0</v>
      </c>
      <c r="Z770" s="15">
        <v>6.3861799316406254</v>
      </c>
      <c r="AA770" s="15">
        <v>2.000239994049072</v>
      </c>
      <c r="AB770" s="15">
        <v>5.1110000610351564E-2</v>
      </c>
      <c r="AC770" s="15">
        <v>4.247999954223633E-2</v>
      </c>
      <c r="AD770" s="15">
        <v>4.247999954223633E-2</v>
      </c>
      <c r="AE770" s="15">
        <v>0.31328999710083005</v>
      </c>
      <c r="AF770" s="15">
        <v>5.5369998931884767E-2</v>
      </c>
      <c r="AG770" s="15">
        <f t="shared" si="56"/>
        <v>8.8911499214172363</v>
      </c>
      <c r="AH770" s="15">
        <v>4.5860200157165529</v>
      </c>
      <c r="AI770" s="15">
        <v>1.5186399612426758</v>
      </c>
      <c r="AJ770" s="15">
        <v>1.3735800170898438</v>
      </c>
      <c r="AK770" s="15">
        <v>26.363129119873047</v>
      </c>
      <c r="AL770" s="15">
        <v>3.62549995803833</v>
      </c>
      <c r="AM770" s="15">
        <v>27.513509078979492</v>
      </c>
      <c r="AN770" s="15">
        <v>89.534242309570317</v>
      </c>
      <c r="AO770" s="15">
        <v>29.348790405273437</v>
      </c>
      <c r="AP770" s="15">
        <v>15.822470214843751</v>
      </c>
      <c r="AQ770" s="15">
        <v>13.535</v>
      </c>
      <c r="AR770" s="15">
        <v>20.204439819335938</v>
      </c>
      <c r="AS770" s="15">
        <v>12.211919799804688</v>
      </c>
      <c r="AT770" s="15">
        <f t="shared" si="57"/>
        <v>245.63724069976806</v>
      </c>
      <c r="AU770" s="15">
        <v>6.7958300476074216</v>
      </c>
      <c r="AV770" s="15">
        <v>18.672570190429688</v>
      </c>
      <c r="AW770" s="15">
        <v>13.75838037109375</v>
      </c>
      <c r="AX770" s="15">
        <v>10.270210205078126</v>
      </c>
      <c r="AY770" s="15">
        <v>2.2059400062561036</v>
      </c>
      <c r="AZ770" s="15">
        <v>6.6400599975585939</v>
      </c>
      <c r="BA770" s="15">
        <v>2.1567699851989746</v>
      </c>
      <c r="BB770" s="15">
        <v>12.087989624023438</v>
      </c>
      <c r="BC770" s="15">
        <v>0.8826999588012695</v>
      </c>
      <c r="BD770" s="15">
        <v>0</v>
      </c>
      <c r="BE770" s="15">
        <v>0</v>
      </c>
      <c r="BF770" s="15">
        <v>0</v>
      </c>
      <c r="BG770" s="15">
        <f t="shared" si="58"/>
        <v>73.470450386047375</v>
      </c>
      <c r="BH770" t="str">
        <f t="shared" si="59"/>
        <v>UIDIST</v>
      </c>
      <c r="BI770" t="str">
        <f>VLOOKUP(BH770,[2]Summary!$C$29:$C$56,1,0)</f>
        <v>UIDist</v>
      </c>
      <c r="BJ770" s="16">
        <v>44470</v>
      </c>
    </row>
    <row r="771" spans="1:62" x14ac:dyDescent="0.25">
      <c r="A771" s="13">
        <v>802473.01</v>
      </c>
      <c r="B771" s="13">
        <v>802473.01</v>
      </c>
      <c r="C771" t="s">
        <v>1439</v>
      </c>
      <c r="D771" t="s">
        <v>18</v>
      </c>
      <c r="E771" t="s">
        <v>19</v>
      </c>
      <c r="F771" s="13" t="s">
        <v>33</v>
      </c>
      <c r="G771" s="14"/>
      <c r="H771" s="15">
        <v>0</v>
      </c>
      <c r="I771" s="15">
        <v>0</v>
      </c>
      <c r="J771" s="15">
        <v>0</v>
      </c>
      <c r="K771" s="15">
        <v>0</v>
      </c>
      <c r="L771" s="15">
        <v>0</v>
      </c>
      <c r="M771" s="15">
        <v>0</v>
      </c>
      <c r="N771" s="15">
        <v>0</v>
      </c>
      <c r="O771" s="15">
        <v>0</v>
      </c>
      <c r="P771" s="15">
        <v>0</v>
      </c>
      <c r="Q771" s="15">
        <v>0</v>
      </c>
      <c r="R771" s="15">
        <v>0</v>
      </c>
      <c r="S771" s="15">
        <v>0</v>
      </c>
      <c r="T771" s="15">
        <f t="shared" ref="T771:T834" si="60">SUM(H771:S771)</f>
        <v>0</v>
      </c>
      <c r="U771" s="15">
        <v>0</v>
      </c>
      <c r="V771" s="15">
        <v>0</v>
      </c>
      <c r="W771" s="15">
        <v>0</v>
      </c>
      <c r="X771" s="15">
        <v>0</v>
      </c>
      <c r="Y771" s="15">
        <v>0</v>
      </c>
      <c r="Z771" s="15">
        <v>0</v>
      </c>
      <c r="AA771" s="15">
        <v>0</v>
      </c>
      <c r="AB771" s="15">
        <v>0</v>
      </c>
      <c r="AC771" s="15">
        <v>243.93678997802735</v>
      </c>
      <c r="AD771" s="15">
        <v>175.55634619140625</v>
      </c>
      <c r="AE771" s="15">
        <v>138.25461035156249</v>
      </c>
      <c r="AF771" s="15">
        <v>94.068421630859376</v>
      </c>
      <c r="AG771" s="15">
        <f t="shared" ref="AG771:AG834" si="61">SUM(U771:AF771)</f>
        <v>651.81616815185544</v>
      </c>
      <c r="AH771" s="15">
        <v>60.383578125</v>
      </c>
      <c r="AI771" s="15">
        <v>53.485490234375</v>
      </c>
      <c r="AJ771" s="15">
        <v>3.0420500946044924</v>
      </c>
      <c r="AK771" s="15">
        <v>5.125630073547363</v>
      </c>
      <c r="AL771" s="15">
        <v>4.142400043487549</v>
      </c>
      <c r="AM771" s="15">
        <v>0.12680996704101563</v>
      </c>
      <c r="AN771" s="15">
        <v>7.9073701171874999</v>
      </c>
      <c r="AO771" s="15">
        <v>0</v>
      </c>
      <c r="AP771" s="15">
        <v>0</v>
      </c>
      <c r="AQ771" s="15">
        <v>0</v>
      </c>
      <c r="AR771" s="15">
        <v>0</v>
      </c>
      <c r="AS771" s="15">
        <v>0</v>
      </c>
      <c r="AT771" s="15">
        <f t="shared" ref="AT771:AT834" si="62">SUM(AH771:AS771)</f>
        <v>134.21332865524295</v>
      </c>
      <c r="AU771" s="15">
        <v>0</v>
      </c>
      <c r="AV771" s="15">
        <v>0</v>
      </c>
      <c r="AW771" s="15">
        <v>0</v>
      </c>
      <c r="AX771" s="15">
        <v>0</v>
      </c>
      <c r="AY771" s="15">
        <v>0</v>
      </c>
      <c r="AZ771" s="15">
        <v>0</v>
      </c>
      <c r="BA771" s="15">
        <v>0</v>
      </c>
      <c r="BB771" s="15">
        <v>0</v>
      </c>
      <c r="BC771" s="15">
        <v>0</v>
      </c>
      <c r="BD771" s="15">
        <v>0</v>
      </c>
      <c r="BE771" s="15">
        <v>0</v>
      </c>
      <c r="BF771" s="15">
        <v>0</v>
      </c>
      <c r="BG771" s="15">
        <f t="shared" ref="BG771:BG834" si="63">SUM(AU771:BF771)</f>
        <v>0</v>
      </c>
      <c r="BH771" t="str">
        <f t="shared" ref="BH771:BH834" si="64">D771&amp;E771</f>
        <v>UIDIST</v>
      </c>
      <c r="BI771" t="str">
        <f>VLOOKUP(BH771,[2]Summary!$C$29:$C$56,1,0)</f>
        <v>UIDist</v>
      </c>
      <c r="BJ771" s="16">
        <v>44197</v>
      </c>
    </row>
    <row r="772" spans="1:62" x14ac:dyDescent="0.25">
      <c r="A772" s="13">
        <v>802523.01</v>
      </c>
      <c r="B772" s="13">
        <v>802523.01</v>
      </c>
      <c r="C772" t="s">
        <v>1440</v>
      </c>
      <c r="D772" t="s">
        <v>18</v>
      </c>
      <c r="E772" t="s">
        <v>19</v>
      </c>
      <c r="F772" s="13" t="s">
        <v>22</v>
      </c>
      <c r="G772" s="14"/>
      <c r="H772" s="15">
        <v>0</v>
      </c>
      <c r="I772" s="15">
        <v>0</v>
      </c>
      <c r="J772" s="15">
        <v>0</v>
      </c>
      <c r="K772" s="15">
        <v>0</v>
      </c>
      <c r="L772" s="15">
        <v>0</v>
      </c>
      <c r="M772" s="15">
        <v>0</v>
      </c>
      <c r="N772" s="15">
        <v>0</v>
      </c>
      <c r="O772" s="15">
        <v>0</v>
      </c>
      <c r="P772" s="15">
        <v>0</v>
      </c>
      <c r="Q772" s="15">
        <v>0</v>
      </c>
      <c r="R772" s="15">
        <v>0</v>
      </c>
      <c r="S772" s="15">
        <v>0</v>
      </c>
      <c r="T772" s="15">
        <f t="shared" si="60"/>
        <v>0</v>
      </c>
      <c r="U772" s="15">
        <v>0</v>
      </c>
      <c r="V772" s="15">
        <v>0</v>
      </c>
      <c r="W772" s="15">
        <v>0</v>
      </c>
      <c r="X772" s="15">
        <v>0</v>
      </c>
      <c r="Y772" s="15">
        <v>0</v>
      </c>
      <c r="Z772" s="15">
        <v>0</v>
      </c>
      <c r="AA772" s="15">
        <v>0.7830800178050995</v>
      </c>
      <c r="AB772" s="15">
        <v>0.61512999582290651</v>
      </c>
      <c r="AC772" s="15">
        <v>2.1498400077819824</v>
      </c>
      <c r="AD772" s="15">
        <v>9.3331501617431645</v>
      </c>
      <c r="AE772" s="15">
        <v>2.5373000030517576</v>
      </c>
      <c r="AF772" s="15">
        <v>28.809499931335449</v>
      </c>
      <c r="AG772" s="15">
        <f t="shared" si="61"/>
        <v>44.228000117540361</v>
      </c>
      <c r="AH772" s="15">
        <v>0.25823999023437499</v>
      </c>
      <c r="AI772" s="15">
        <v>0.25823999023437499</v>
      </c>
      <c r="AJ772" s="15">
        <v>-1.1202404022216796</v>
      </c>
      <c r="AK772" s="15">
        <v>104.32937991333007</v>
      </c>
      <c r="AL772" s="15">
        <v>20.816240112304687</v>
      </c>
      <c r="AM772" s="15">
        <v>104.73372653198243</v>
      </c>
      <c r="AN772" s="15">
        <v>24.880839721679688</v>
      </c>
      <c r="AO772" s="15">
        <v>0.42326000595092772</v>
      </c>
      <c r="AP772" s="15">
        <v>86.580999992370607</v>
      </c>
      <c r="AQ772" s="15">
        <v>1.7689999999999999</v>
      </c>
      <c r="AR772" s="15">
        <v>5.6939998626708982E-2</v>
      </c>
      <c r="AS772" s="15">
        <v>-1.1227700576782227</v>
      </c>
      <c r="AT772" s="15">
        <f t="shared" si="62"/>
        <v>341.86385579681399</v>
      </c>
      <c r="AU772" s="15">
        <v>0.108</v>
      </c>
      <c r="AV772" s="15">
        <v>9.7550003051757816E-2</v>
      </c>
      <c r="AW772" s="15">
        <v>0.15972000122070312</v>
      </c>
      <c r="AX772" s="15">
        <v>0.12301999664306641</v>
      </c>
      <c r="AY772" s="15">
        <v>0.13569000244140625</v>
      </c>
      <c r="AZ772" s="15">
        <v>0.12580999755859376</v>
      </c>
      <c r="BA772" s="15">
        <v>0.13000999450683592</v>
      </c>
      <c r="BB772" s="15">
        <v>1.0256200180053712</v>
      </c>
      <c r="BC772" s="15">
        <v>2.3080900268554689</v>
      </c>
      <c r="BD772" s="15">
        <v>0</v>
      </c>
      <c r="BE772" s="15">
        <v>0</v>
      </c>
      <c r="BF772" s="15">
        <v>0</v>
      </c>
      <c r="BG772" s="15">
        <f t="shared" si="63"/>
        <v>4.2135100402832038</v>
      </c>
      <c r="BH772" t="str">
        <f t="shared" si="64"/>
        <v>UIDIST</v>
      </c>
      <c r="BI772" t="str">
        <f>VLOOKUP(BH772,[2]Summary!$C$29:$C$56,1,0)</f>
        <v>UIDist</v>
      </c>
      <c r="BJ772" s="16">
        <v>44470</v>
      </c>
    </row>
    <row r="773" spans="1:62" x14ac:dyDescent="0.25">
      <c r="A773" s="13">
        <v>802526.02</v>
      </c>
      <c r="B773" s="13">
        <v>802526.02</v>
      </c>
      <c r="C773" t="s">
        <v>1441</v>
      </c>
      <c r="D773" t="s">
        <v>18</v>
      </c>
      <c r="E773" t="s">
        <v>35</v>
      </c>
      <c r="F773" s="13" t="s">
        <v>20</v>
      </c>
      <c r="G773" s="14"/>
      <c r="H773" s="15">
        <v>0</v>
      </c>
      <c r="I773" s="15">
        <v>0</v>
      </c>
      <c r="J773" s="15">
        <v>0</v>
      </c>
      <c r="K773" s="15">
        <v>0</v>
      </c>
      <c r="L773" s="15">
        <v>0</v>
      </c>
      <c r="M773" s="15">
        <v>0</v>
      </c>
      <c r="N773" s="15">
        <v>0</v>
      </c>
      <c r="O773" s="15">
        <v>0</v>
      </c>
      <c r="P773" s="15">
        <v>0</v>
      </c>
      <c r="Q773" s="15">
        <v>0</v>
      </c>
      <c r="R773" s="15">
        <v>0</v>
      </c>
      <c r="S773" s="15">
        <v>0</v>
      </c>
      <c r="T773" s="15">
        <f t="shared" si="60"/>
        <v>0</v>
      </c>
      <c r="U773" s="15">
        <v>0</v>
      </c>
      <c r="V773" s="15">
        <v>0</v>
      </c>
      <c r="W773" s="15">
        <v>0</v>
      </c>
      <c r="X773" s="15">
        <v>0</v>
      </c>
      <c r="Y773" s="15">
        <v>0</v>
      </c>
      <c r="Z773" s="15">
        <v>0</v>
      </c>
      <c r="AA773" s="15">
        <v>22.279499999999999</v>
      </c>
      <c r="AB773" s="15">
        <v>0.25407000732421875</v>
      </c>
      <c r="AC773" s="15">
        <v>0.94559999084472657</v>
      </c>
      <c r="AD773" s="15">
        <v>0.13691999816894532</v>
      </c>
      <c r="AE773" s="15">
        <v>66.68352008056641</v>
      </c>
      <c r="AF773" s="15">
        <v>13.49010986328125</v>
      </c>
      <c r="AG773" s="15">
        <f t="shared" si="61"/>
        <v>103.78971994018555</v>
      </c>
      <c r="AH773" s="15">
        <v>28.211100402832031</v>
      </c>
      <c r="AI773" s="15">
        <v>47.398669799804686</v>
      </c>
      <c r="AJ773" s="15">
        <v>-6.5639396820068363</v>
      </c>
      <c r="AK773" s="15">
        <v>23.564400512695311</v>
      </c>
      <c r="AL773" s="15">
        <v>505.43233032226561</v>
      </c>
      <c r="AM773" s="15">
        <v>182.44887353515625</v>
      </c>
      <c r="AN773" s="15">
        <v>361.55070428466797</v>
      </c>
      <c r="AO773" s="15">
        <v>810.78992267990111</v>
      </c>
      <c r="AP773" s="15">
        <v>-134.56137205505371</v>
      </c>
      <c r="AQ773" s="15">
        <v>200.41499999999999</v>
      </c>
      <c r="AR773" s="15">
        <v>361.66407637023929</v>
      </c>
      <c r="AS773" s="15">
        <v>-24.683150107383728</v>
      </c>
      <c r="AT773" s="15">
        <f t="shared" si="62"/>
        <v>2355.666616063118</v>
      </c>
      <c r="AU773" s="15">
        <v>-91.193990371704103</v>
      </c>
      <c r="AV773" s="15">
        <v>89.868099121093749</v>
      </c>
      <c r="AW773" s="15">
        <v>15.122570037841797</v>
      </c>
      <c r="AX773" s="15">
        <v>8.300349990844726</v>
      </c>
      <c r="AY773" s="15">
        <v>5.1295200500488285</v>
      </c>
      <c r="AZ773" s="15">
        <v>13.815840141296388</v>
      </c>
      <c r="BA773" s="15">
        <v>7.9542598876953123</v>
      </c>
      <c r="BB773" s="15">
        <v>1.5331800537109375</v>
      </c>
      <c r="BC773" s="15">
        <v>1.3628100051879883</v>
      </c>
      <c r="BD773" s="15">
        <v>0</v>
      </c>
      <c r="BE773" s="15">
        <v>0</v>
      </c>
      <c r="BF773" s="15">
        <v>0</v>
      </c>
      <c r="BG773" s="15">
        <f t="shared" si="63"/>
        <v>51.892638916015621</v>
      </c>
      <c r="BH773" t="str">
        <f t="shared" si="64"/>
        <v>UITRANS</v>
      </c>
      <c r="BI773" t="str">
        <f>VLOOKUP(BH773,[2]Summary!$C$29:$C$56,1,0)</f>
        <v>UITrans</v>
      </c>
      <c r="BJ773" s="16">
        <v>44470</v>
      </c>
    </row>
    <row r="774" spans="1:62" x14ac:dyDescent="0.25">
      <c r="A774" s="13" t="s">
        <v>1442</v>
      </c>
      <c r="B774" s="13" t="s">
        <v>1442</v>
      </c>
      <c r="C774" t="s">
        <v>1443</v>
      </c>
      <c r="D774" t="s">
        <v>307</v>
      </c>
      <c r="E774" t="s">
        <v>475</v>
      </c>
      <c r="F774" s="13" t="s">
        <v>302</v>
      </c>
      <c r="G774" s="14"/>
      <c r="H774" s="15">
        <v>0</v>
      </c>
      <c r="I774" s="15">
        <v>0</v>
      </c>
      <c r="J774" s="15">
        <v>0</v>
      </c>
      <c r="K774" s="15">
        <v>0</v>
      </c>
      <c r="L774" s="15">
        <v>0</v>
      </c>
      <c r="M774" s="15">
        <v>0</v>
      </c>
      <c r="N774" s="15">
        <v>0</v>
      </c>
      <c r="O774" s="15">
        <v>0</v>
      </c>
      <c r="P774" s="15">
        <v>0</v>
      </c>
      <c r="Q774" s="15">
        <v>0</v>
      </c>
      <c r="R774" s="15">
        <v>0</v>
      </c>
      <c r="S774" s="15">
        <v>0</v>
      </c>
      <c r="T774" s="15">
        <f t="shared" si="60"/>
        <v>0</v>
      </c>
      <c r="U774" s="15">
        <v>0</v>
      </c>
      <c r="V774" s="15">
        <v>0</v>
      </c>
      <c r="W774" s="15">
        <v>0</v>
      </c>
      <c r="X774" s="15">
        <v>0</v>
      </c>
      <c r="Y774" s="15">
        <v>0</v>
      </c>
      <c r="Z774" s="15">
        <v>12.643759765624999</v>
      </c>
      <c r="AA774" s="15">
        <v>0</v>
      </c>
      <c r="AB774" s="15">
        <v>0</v>
      </c>
      <c r="AC774" s="15">
        <v>0</v>
      </c>
      <c r="AD774" s="15">
        <v>0</v>
      </c>
      <c r="AE774" s="15">
        <v>0</v>
      </c>
      <c r="AF774" s="15">
        <v>0</v>
      </c>
      <c r="AG774" s="15">
        <f t="shared" si="61"/>
        <v>12.643759765624999</v>
      </c>
      <c r="AH774" s="15">
        <v>0</v>
      </c>
      <c r="AI774" s="15">
        <v>0</v>
      </c>
      <c r="AJ774" s="15">
        <v>0</v>
      </c>
      <c r="AK774" s="15">
        <v>0</v>
      </c>
      <c r="AL774" s="15">
        <v>0</v>
      </c>
      <c r="AM774" s="15">
        <v>0</v>
      </c>
      <c r="AN774" s="15">
        <v>0</v>
      </c>
      <c r="AO774" s="15">
        <v>0</v>
      </c>
      <c r="AP774" s="15">
        <v>0</v>
      </c>
      <c r="AQ774" s="15">
        <v>0</v>
      </c>
      <c r="AR774" s="15">
        <v>0</v>
      </c>
      <c r="AS774" s="15">
        <v>0</v>
      </c>
      <c r="AT774" s="15">
        <f t="shared" si="62"/>
        <v>0</v>
      </c>
      <c r="AU774" s="15">
        <v>0</v>
      </c>
      <c r="AV774" s="15">
        <v>0</v>
      </c>
      <c r="AW774" s="15">
        <v>0</v>
      </c>
      <c r="AX774" s="15">
        <v>0</v>
      </c>
      <c r="AY774" s="15">
        <v>0</v>
      </c>
      <c r="AZ774" s="15">
        <v>0</v>
      </c>
      <c r="BA774" s="15">
        <v>0</v>
      </c>
      <c r="BB774" s="15">
        <v>0</v>
      </c>
      <c r="BC774" s="15">
        <v>0</v>
      </c>
      <c r="BD774" s="15">
        <v>0</v>
      </c>
      <c r="BE774" s="15">
        <v>0</v>
      </c>
      <c r="BF774" s="15">
        <v>0</v>
      </c>
      <c r="BG774" s="15">
        <f t="shared" si="63"/>
        <v>0</v>
      </c>
      <c r="BH774" t="str">
        <f t="shared" si="64"/>
        <v>BGCGas</v>
      </c>
      <c r="BI774" t="str">
        <f>VLOOKUP(BH774,[2]Summary!$C$29:$C$56,1,0)</f>
        <v>BGCGas</v>
      </c>
      <c r="BJ774" s="16">
        <v>43831</v>
      </c>
    </row>
    <row r="775" spans="1:62" x14ac:dyDescent="0.25">
      <c r="A775" s="13" t="s">
        <v>1444</v>
      </c>
      <c r="B775" s="13" t="s">
        <v>1444</v>
      </c>
      <c r="C775" t="s">
        <v>1445</v>
      </c>
      <c r="D775" t="s">
        <v>307</v>
      </c>
      <c r="E775" t="s">
        <v>475</v>
      </c>
      <c r="F775" s="13" t="s">
        <v>302</v>
      </c>
      <c r="G775" s="14"/>
      <c r="H775" s="15">
        <v>0</v>
      </c>
      <c r="I775" s="15">
        <v>0</v>
      </c>
      <c r="J775" s="15">
        <v>0</v>
      </c>
      <c r="K775" s="15">
        <v>0</v>
      </c>
      <c r="L775" s="15">
        <v>0</v>
      </c>
      <c r="M775" s="15">
        <v>0</v>
      </c>
      <c r="N775" s="15">
        <v>0</v>
      </c>
      <c r="O775" s="15">
        <v>0</v>
      </c>
      <c r="P775" s="15">
        <v>0</v>
      </c>
      <c r="Q775" s="15">
        <v>0</v>
      </c>
      <c r="R775" s="15">
        <v>0</v>
      </c>
      <c r="S775" s="15">
        <v>0</v>
      </c>
      <c r="T775" s="15">
        <f t="shared" si="60"/>
        <v>0</v>
      </c>
      <c r="U775" s="15">
        <v>0</v>
      </c>
      <c r="V775" s="15">
        <v>0</v>
      </c>
      <c r="W775" s="15">
        <v>0</v>
      </c>
      <c r="X775" s="15">
        <v>0</v>
      </c>
      <c r="Y775" s="15">
        <v>0</v>
      </c>
      <c r="Z775" s="15">
        <v>1.0720600585937501</v>
      </c>
      <c r="AA775" s="15">
        <v>0</v>
      </c>
      <c r="AB775" s="15">
        <v>0</v>
      </c>
      <c r="AC775" s="15">
        <v>0</v>
      </c>
      <c r="AD775" s="15">
        <v>0</v>
      </c>
      <c r="AE775" s="15">
        <v>0</v>
      </c>
      <c r="AF775" s="15">
        <v>0</v>
      </c>
      <c r="AG775" s="15">
        <f t="shared" si="61"/>
        <v>1.0720600585937501</v>
      </c>
      <c r="AH775" s="15">
        <v>0</v>
      </c>
      <c r="AI775" s="15">
        <v>0</v>
      </c>
      <c r="AJ775" s="15">
        <v>0</v>
      </c>
      <c r="AK775" s="15">
        <v>0</v>
      </c>
      <c r="AL775" s="15">
        <v>0</v>
      </c>
      <c r="AM775" s="15">
        <v>0</v>
      </c>
      <c r="AN775" s="15">
        <v>0</v>
      </c>
      <c r="AO775" s="15">
        <v>0</v>
      </c>
      <c r="AP775" s="15">
        <v>0</v>
      </c>
      <c r="AQ775" s="15">
        <v>0</v>
      </c>
      <c r="AR775" s="15">
        <v>0</v>
      </c>
      <c r="AS775" s="15">
        <v>0</v>
      </c>
      <c r="AT775" s="15">
        <f t="shared" si="62"/>
        <v>0</v>
      </c>
      <c r="AU775" s="15">
        <v>0</v>
      </c>
      <c r="AV775" s="15">
        <v>0</v>
      </c>
      <c r="AW775" s="15">
        <v>0</v>
      </c>
      <c r="AX775" s="15">
        <v>0</v>
      </c>
      <c r="AY775" s="15">
        <v>0</v>
      </c>
      <c r="AZ775" s="15">
        <v>0</v>
      </c>
      <c r="BA775" s="15">
        <v>0</v>
      </c>
      <c r="BB775" s="15">
        <v>0</v>
      </c>
      <c r="BC775" s="15">
        <v>0</v>
      </c>
      <c r="BD775" s="15">
        <v>0</v>
      </c>
      <c r="BE775" s="15">
        <v>0</v>
      </c>
      <c r="BF775" s="15">
        <v>0</v>
      </c>
      <c r="BG775" s="15">
        <f t="shared" si="63"/>
        <v>0</v>
      </c>
      <c r="BH775" t="str">
        <f t="shared" si="64"/>
        <v>BGCGas</v>
      </c>
      <c r="BI775" t="str">
        <f>VLOOKUP(BH775,[2]Summary!$C$29:$C$56,1,0)</f>
        <v>BGCGas</v>
      </c>
      <c r="BJ775" s="16">
        <v>43831</v>
      </c>
    </row>
    <row r="776" spans="1:62" x14ac:dyDescent="0.25">
      <c r="A776" s="13" t="s">
        <v>1446</v>
      </c>
      <c r="B776" s="13" t="s">
        <v>1446</v>
      </c>
      <c r="C776" t="s">
        <v>1447</v>
      </c>
      <c r="D776" t="s">
        <v>307</v>
      </c>
      <c r="E776" t="s">
        <v>475</v>
      </c>
      <c r="F776" s="13" t="s">
        <v>302</v>
      </c>
      <c r="G776" s="14"/>
      <c r="H776" s="15">
        <v>0</v>
      </c>
      <c r="I776" s="15">
        <v>0</v>
      </c>
      <c r="J776" s="15">
        <v>0</v>
      </c>
      <c r="K776" s="15">
        <v>0</v>
      </c>
      <c r="L776" s="15">
        <v>0</v>
      </c>
      <c r="M776" s="15">
        <v>0</v>
      </c>
      <c r="N776" s="15">
        <v>0</v>
      </c>
      <c r="O776" s="15">
        <v>0</v>
      </c>
      <c r="P776" s="15">
        <v>0</v>
      </c>
      <c r="Q776" s="15">
        <v>0</v>
      </c>
      <c r="R776" s="15">
        <v>0</v>
      </c>
      <c r="S776" s="15">
        <v>0</v>
      </c>
      <c r="T776" s="15">
        <f t="shared" si="60"/>
        <v>0</v>
      </c>
      <c r="U776" s="15">
        <v>0</v>
      </c>
      <c r="V776" s="15">
        <v>0</v>
      </c>
      <c r="W776" s="15">
        <v>0</v>
      </c>
      <c r="X776" s="15">
        <v>0</v>
      </c>
      <c r="Y776" s="15">
        <v>0</v>
      </c>
      <c r="Z776" s="15">
        <v>8.5500595703125004</v>
      </c>
      <c r="AA776" s="15">
        <v>0</v>
      </c>
      <c r="AB776" s="15">
        <v>0</v>
      </c>
      <c r="AC776" s="15">
        <v>0</v>
      </c>
      <c r="AD776" s="15">
        <v>0</v>
      </c>
      <c r="AE776" s="15">
        <v>0</v>
      </c>
      <c r="AF776" s="15">
        <v>0</v>
      </c>
      <c r="AG776" s="15">
        <f t="shared" si="61"/>
        <v>8.5500595703125004</v>
      </c>
      <c r="AH776" s="15">
        <v>0</v>
      </c>
      <c r="AI776" s="15">
        <v>0</v>
      </c>
      <c r="AJ776" s="15">
        <v>0</v>
      </c>
      <c r="AK776" s="15">
        <v>0</v>
      </c>
      <c r="AL776" s="15">
        <v>0</v>
      </c>
      <c r="AM776" s="15">
        <v>0</v>
      </c>
      <c r="AN776" s="15">
        <v>0</v>
      </c>
      <c r="AO776" s="15">
        <v>0</v>
      </c>
      <c r="AP776" s="15">
        <v>0</v>
      </c>
      <c r="AQ776" s="15">
        <v>0</v>
      </c>
      <c r="AR776" s="15">
        <v>0</v>
      </c>
      <c r="AS776" s="15">
        <v>0</v>
      </c>
      <c r="AT776" s="15">
        <f t="shared" si="62"/>
        <v>0</v>
      </c>
      <c r="AU776" s="15">
        <v>0</v>
      </c>
      <c r="AV776" s="15">
        <v>0</v>
      </c>
      <c r="AW776" s="15">
        <v>0</v>
      </c>
      <c r="AX776" s="15">
        <v>0</v>
      </c>
      <c r="AY776" s="15">
        <v>0</v>
      </c>
      <c r="AZ776" s="15">
        <v>0</v>
      </c>
      <c r="BA776" s="15">
        <v>0</v>
      </c>
      <c r="BB776" s="15">
        <v>0</v>
      </c>
      <c r="BC776" s="15">
        <v>0</v>
      </c>
      <c r="BD776" s="15">
        <v>0</v>
      </c>
      <c r="BE776" s="15">
        <v>0</v>
      </c>
      <c r="BF776" s="15">
        <v>0</v>
      </c>
      <c r="BG776" s="15">
        <f t="shared" si="63"/>
        <v>0</v>
      </c>
      <c r="BH776" t="str">
        <f t="shared" si="64"/>
        <v>BGCGas</v>
      </c>
      <c r="BI776" t="str">
        <f>VLOOKUP(BH776,[2]Summary!$C$29:$C$56,1,0)</f>
        <v>BGCGas</v>
      </c>
      <c r="BJ776" s="16">
        <v>43831</v>
      </c>
    </row>
    <row r="777" spans="1:62" x14ac:dyDescent="0.25">
      <c r="A777" s="13" t="s">
        <v>1448</v>
      </c>
      <c r="B777" s="13" t="s">
        <v>1448</v>
      </c>
      <c r="C777" t="s">
        <v>1437</v>
      </c>
      <c r="D777" t="s">
        <v>307</v>
      </c>
      <c r="E777" t="s">
        <v>475</v>
      </c>
      <c r="F777" s="13" t="s">
        <v>302</v>
      </c>
      <c r="G777" s="14"/>
      <c r="H777" s="15">
        <v>0</v>
      </c>
      <c r="I777" s="15">
        <v>0</v>
      </c>
      <c r="J777" s="15">
        <v>0</v>
      </c>
      <c r="K777" s="15">
        <v>0</v>
      </c>
      <c r="L777" s="15">
        <v>0</v>
      </c>
      <c r="M777" s="15">
        <v>0</v>
      </c>
      <c r="N777" s="15">
        <v>0</v>
      </c>
      <c r="O777" s="15">
        <v>0</v>
      </c>
      <c r="P777" s="15">
        <v>0</v>
      </c>
      <c r="Q777" s="15">
        <v>0</v>
      </c>
      <c r="R777" s="15">
        <v>0</v>
      </c>
      <c r="S777" s="15">
        <v>0</v>
      </c>
      <c r="T777" s="15">
        <f t="shared" si="60"/>
        <v>0</v>
      </c>
      <c r="U777" s="15">
        <v>0</v>
      </c>
      <c r="V777" s="15">
        <v>0</v>
      </c>
      <c r="W777" s="15">
        <v>0</v>
      </c>
      <c r="X777" s="15">
        <v>0</v>
      </c>
      <c r="Y777" s="15">
        <v>0</v>
      </c>
      <c r="Z777" s="15">
        <v>0.64034997558593754</v>
      </c>
      <c r="AA777" s="15">
        <v>0</v>
      </c>
      <c r="AB777" s="15">
        <v>0</v>
      </c>
      <c r="AC777" s="15">
        <v>0</v>
      </c>
      <c r="AD777" s="15">
        <v>0</v>
      </c>
      <c r="AE777" s="15">
        <v>0</v>
      </c>
      <c r="AF777" s="15">
        <v>0</v>
      </c>
      <c r="AG777" s="15">
        <f t="shared" si="61"/>
        <v>0.64034997558593754</v>
      </c>
      <c r="AH777" s="15">
        <v>0</v>
      </c>
      <c r="AI777" s="15">
        <v>0</v>
      </c>
      <c r="AJ777" s="15">
        <v>0</v>
      </c>
      <c r="AK777" s="15">
        <v>0</v>
      </c>
      <c r="AL777" s="15">
        <v>0</v>
      </c>
      <c r="AM777" s="15">
        <v>0</v>
      </c>
      <c r="AN777" s="15">
        <v>0</v>
      </c>
      <c r="AO777" s="15">
        <v>0</v>
      </c>
      <c r="AP777" s="15">
        <v>0</v>
      </c>
      <c r="AQ777" s="15">
        <v>0</v>
      </c>
      <c r="AR777" s="15">
        <v>0</v>
      </c>
      <c r="AS777" s="15">
        <v>0</v>
      </c>
      <c r="AT777" s="15">
        <f t="shared" si="62"/>
        <v>0</v>
      </c>
      <c r="AU777" s="15">
        <v>0</v>
      </c>
      <c r="AV777" s="15">
        <v>0</v>
      </c>
      <c r="AW777" s="15">
        <v>0</v>
      </c>
      <c r="AX777" s="15">
        <v>0</v>
      </c>
      <c r="AY777" s="15">
        <v>0</v>
      </c>
      <c r="AZ777" s="15">
        <v>0</v>
      </c>
      <c r="BA777" s="15">
        <v>0</v>
      </c>
      <c r="BB777" s="15">
        <v>0</v>
      </c>
      <c r="BC777" s="15">
        <v>0</v>
      </c>
      <c r="BD777" s="15">
        <v>0</v>
      </c>
      <c r="BE777" s="15">
        <v>0</v>
      </c>
      <c r="BF777" s="15">
        <v>0</v>
      </c>
      <c r="BG777" s="15">
        <f t="shared" si="63"/>
        <v>0</v>
      </c>
      <c r="BH777" t="str">
        <f t="shared" si="64"/>
        <v>BGCGas</v>
      </c>
      <c r="BI777" t="str">
        <f>VLOOKUP(BH777,[2]Summary!$C$29:$C$56,1,0)</f>
        <v>BGCGas</v>
      </c>
      <c r="BJ777" s="16">
        <v>43831</v>
      </c>
    </row>
    <row r="778" spans="1:62" x14ac:dyDescent="0.25">
      <c r="A778" s="13" t="s">
        <v>1449</v>
      </c>
      <c r="B778" s="13" t="s">
        <v>1449</v>
      </c>
      <c r="C778" t="s">
        <v>1437</v>
      </c>
      <c r="D778" t="s">
        <v>307</v>
      </c>
      <c r="E778" t="s">
        <v>475</v>
      </c>
      <c r="F778" s="13" t="s">
        <v>302</v>
      </c>
      <c r="G778" s="14"/>
      <c r="H778" s="15">
        <v>0</v>
      </c>
      <c r="I778" s="15">
        <v>0</v>
      </c>
      <c r="J778" s="15">
        <v>0</v>
      </c>
      <c r="K778" s="15">
        <v>0</v>
      </c>
      <c r="L778" s="15">
        <v>0</v>
      </c>
      <c r="M778" s="15">
        <v>0</v>
      </c>
      <c r="N778" s="15">
        <v>0</v>
      </c>
      <c r="O778" s="15">
        <v>0</v>
      </c>
      <c r="P778" s="15">
        <v>0</v>
      </c>
      <c r="Q778" s="15">
        <v>0</v>
      </c>
      <c r="R778" s="15">
        <v>0</v>
      </c>
      <c r="S778" s="15">
        <v>0</v>
      </c>
      <c r="T778" s="15">
        <f t="shared" si="60"/>
        <v>0</v>
      </c>
      <c r="U778" s="15">
        <v>0</v>
      </c>
      <c r="V778" s="15">
        <v>0</v>
      </c>
      <c r="W778" s="15">
        <v>0</v>
      </c>
      <c r="X778" s="15">
        <v>0</v>
      </c>
      <c r="Y778" s="15">
        <v>0</v>
      </c>
      <c r="Z778" s="15">
        <v>0.6384400024414062</v>
      </c>
      <c r="AA778" s="15">
        <v>0</v>
      </c>
      <c r="AB778" s="15">
        <v>0</v>
      </c>
      <c r="AC778" s="15">
        <v>0</v>
      </c>
      <c r="AD778" s="15">
        <v>0</v>
      </c>
      <c r="AE778" s="15">
        <v>0</v>
      </c>
      <c r="AF778" s="15">
        <v>0</v>
      </c>
      <c r="AG778" s="15">
        <f t="shared" si="61"/>
        <v>0.6384400024414062</v>
      </c>
      <c r="AH778" s="15">
        <v>0</v>
      </c>
      <c r="AI778" s="15">
        <v>0</v>
      </c>
      <c r="AJ778" s="15">
        <v>0</v>
      </c>
      <c r="AK778" s="15">
        <v>0</v>
      </c>
      <c r="AL778" s="15">
        <v>0</v>
      </c>
      <c r="AM778" s="15">
        <v>0</v>
      </c>
      <c r="AN778" s="15">
        <v>0</v>
      </c>
      <c r="AO778" s="15">
        <v>0</v>
      </c>
      <c r="AP778" s="15">
        <v>0</v>
      </c>
      <c r="AQ778" s="15">
        <v>0</v>
      </c>
      <c r="AR778" s="15">
        <v>0</v>
      </c>
      <c r="AS778" s="15">
        <v>0</v>
      </c>
      <c r="AT778" s="15">
        <f t="shared" si="62"/>
        <v>0</v>
      </c>
      <c r="AU778" s="15">
        <v>0</v>
      </c>
      <c r="AV778" s="15">
        <v>0</v>
      </c>
      <c r="AW778" s="15">
        <v>0</v>
      </c>
      <c r="AX778" s="15">
        <v>0</v>
      </c>
      <c r="AY778" s="15">
        <v>0</v>
      </c>
      <c r="AZ778" s="15">
        <v>0</v>
      </c>
      <c r="BA778" s="15">
        <v>0</v>
      </c>
      <c r="BB778" s="15">
        <v>0</v>
      </c>
      <c r="BC778" s="15">
        <v>0</v>
      </c>
      <c r="BD778" s="15">
        <v>0</v>
      </c>
      <c r="BE778" s="15">
        <v>0</v>
      </c>
      <c r="BF778" s="15">
        <v>0</v>
      </c>
      <c r="BG778" s="15">
        <f t="shared" si="63"/>
        <v>0</v>
      </c>
      <c r="BH778" t="str">
        <f t="shared" si="64"/>
        <v>BGCGas</v>
      </c>
      <c r="BI778" t="str">
        <f>VLOOKUP(BH778,[2]Summary!$C$29:$C$56,1,0)</f>
        <v>BGCGas</v>
      </c>
      <c r="BJ778" s="16">
        <v>43831</v>
      </c>
    </row>
    <row r="779" spans="1:62" x14ac:dyDescent="0.25">
      <c r="A779" s="13" t="s">
        <v>1450</v>
      </c>
      <c r="B779" s="13" t="s">
        <v>1450</v>
      </c>
      <c r="C779" t="s">
        <v>559</v>
      </c>
      <c r="D779" t="s">
        <v>361</v>
      </c>
      <c r="E779" t="s">
        <v>475</v>
      </c>
      <c r="F779" s="13" t="s">
        <v>60</v>
      </c>
      <c r="G779" s="14"/>
      <c r="H779" s="15">
        <v>0</v>
      </c>
      <c r="I779" s="15">
        <v>0</v>
      </c>
      <c r="J779" s="15">
        <v>0</v>
      </c>
      <c r="K779" s="15">
        <v>0</v>
      </c>
      <c r="L779" s="15">
        <v>0</v>
      </c>
      <c r="M779" s="15">
        <v>0</v>
      </c>
      <c r="N779" s="15">
        <v>0</v>
      </c>
      <c r="O779" s="15">
        <v>0</v>
      </c>
      <c r="P779" s="15">
        <v>0</v>
      </c>
      <c r="Q779" s="15">
        <v>0</v>
      </c>
      <c r="R779" s="15">
        <v>0</v>
      </c>
      <c r="S779" s="15">
        <v>0</v>
      </c>
      <c r="T779" s="15">
        <f t="shared" si="60"/>
        <v>0</v>
      </c>
      <c r="U779" s="15">
        <v>0</v>
      </c>
      <c r="V779" s="15">
        <v>0</v>
      </c>
      <c r="W779" s="15">
        <v>0</v>
      </c>
      <c r="X779" s="15">
        <v>0</v>
      </c>
      <c r="Y779" s="15">
        <v>1.4889000244140624</v>
      </c>
      <c r="Z779" s="15">
        <v>0.29338000488281252</v>
      </c>
      <c r="AA779" s="15">
        <v>0</v>
      </c>
      <c r="AB779" s="15">
        <v>0</v>
      </c>
      <c r="AC779" s="15">
        <v>0</v>
      </c>
      <c r="AD779" s="15">
        <v>2.7605300292968749</v>
      </c>
      <c r="AE779" s="15">
        <v>0</v>
      </c>
      <c r="AF779" s="15">
        <v>0</v>
      </c>
      <c r="AG779" s="15">
        <f t="shared" si="61"/>
        <v>4.5428100585937496</v>
      </c>
      <c r="AH779" s="15">
        <v>0</v>
      </c>
      <c r="AI779" s="15">
        <v>0</v>
      </c>
      <c r="AJ779" s="15">
        <v>0</v>
      </c>
      <c r="AK779" s="15">
        <v>0</v>
      </c>
      <c r="AL779" s="15">
        <v>0</v>
      </c>
      <c r="AM779" s="15">
        <v>0</v>
      </c>
      <c r="AN779" s="15">
        <v>0</v>
      </c>
      <c r="AO779" s="15">
        <v>0</v>
      </c>
      <c r="AP779" s="15">
        <v>0</v>
      </c>
      <c r="AQ779" s="15">
        <v>0</v>
      </c>
      <c r="AR779" s="15">
        <v>0</v>
      </c>
      <c r="AS779" s="15">
        <v>0</v>
      </c>
      <c r="AT779" s="15">
        <f t="shared" si="62"/>
        <v>0</v>
      </c>
      <c r="AU779" s="15">
        <v>0</v>
      </c>
      <c r="AV779" s="15">
        <v>0</v>
      </c>
      <c r="AW779" s="15">
        <v>0</v>
      </c>
      <c r="AX779" s="15">
        <v>0</v>
      </c>
      <c r="AY779" s="15">
        <v>0</v>
      </c>
      <c r="AZ779" s="15">
        <v>0</v>
      </c>
      <c r="BA779" s="15">
        <v>0</v>
      </c>
      <c r="BB779" s="15">
        <v>0</v>
      </c>
      <c r="BC779" s="15">
        <v>0</v>
      </c>
      <c r="BD779" s="15">
        <v>0</v>
      </c>
      <c r="BE779" s="15">
        <v>0</v>
      </c>
      <c r="BF779" s="15">
        <v>0</v>
      </c>
      <c r="BG779" s="15">
        <f t="shared" si="63"/>
        <v>0</v>
      </c>
      <c r="BH779" t="str">
        <f t="shared" si="64"/>
        <v>SCGGas</v>
      </c>
      <c r="BI779" t="str">
        <f>VLOOKUP(BH779,[2]Summary!$C$29:$C$56,1,0)</f>
        <v>SCGGas</v>
      </c>
      <c r="BJ779" s="16">
        <v>43831</v>
      </c>
    </row>
    <row r="780" spans="1:62" x14ac:dyDescent="0.25">
      <c r="A780" s="13" t="s">
        <v>1451</v>
      </c>
      <c r="B780" s="13" t="s">
        <v>1451</v>
      </c>
      <c r="C780" t="s">
        <v>559</v>
      </c>
      <c r="D780" t="s">
        <v>361</v>
      </c>
      <c r="E780" t="s">
        <v>475</v>
      </c>
      <c r="F780" s="13" t="s">
        <v>60</v>
      </c>
      <c r="G780" s="14"/>
      <c r="H780" s="15">
        <v>0</v>
      </c>
      <c r="I780" s="15">
        <v>0</v>
      </c>
      <c r="J780" s="15">
        <v>0</v>
      </c>
      <c r="K780" s="15">
        <v>0</v>
      </c>
      <c r="L780" s="15">
        <v>0</v>
      </c>
      <c r="M780" s="15">
        <v>0</v>
      </c>
      <c r="N780" s="15">
        <v>0</v>
      </c>
      <c r="O780" s="15">
        <v>0</v>
      </c>
      <c r="P780" s="15">
        <v>0</v>
      </c>
      <c r="Q780" s="15">
        <v>0</v>
      </c>
      <c r="R780" s="15">
        <v>0</v>
      </c>
      <c r="S780" s="15">
        <v>0</v>
      </c>
      <c r="T780" s="15">
        <f t="shared" si="60"/>
        <v>0</v>
      </c>
      <c r="U780" s="15">
        <v>0</v>
      </c>
      <c r="V780" s="15">
        <v>0</v>
      </c>
      <c r="W780" s="15">
        <v>0</v>
      </c>
      <c r="X780" s="15">
        <v>0</v>
      </c>
      <c r="Y780" s="15">
        <v>1.4889000244140624</v>
      </c>
      <c r="Z780" s="15">
        <v>0</v>
      </c>
      <c r="AA780" s="15">
        <v>0</v>
      </c>
      <c r="AB780" s="15">
        <v>0</v>
      </c>
      <c r="AC780" s="15">
        <v>0</v>
      </c>
      <c r="AD780" s="15">
        <v>3.313760009765625</v>
      </c>
      <c r="AE780" s="15">
        <v>0</v>
      </c>
      <c r="AF780" s="15">
        <v>0</v>
      </c>
      <c r="AG780" s="15">
        <f t="shared" si="61"/>
        <v>4.8026600341796879</v>
      </c>
      <c r="AH780" s="15">
        <v>0</v>
      </c>
      <c r="AI780" s="15">
        <v>0</v>
      </c>
      <c r="AJ780" s="15">
        <v>0</v>
      </c>
      <c r="AK780" s="15">
        <v>0</v>
      </c>
      <c r="AL780" s="15">
        <v>0</v>
      </c>
      <c r="AM780" s="15">
        <v>0</v>
      </c>
      <c r="AN780" s="15">
        <v>0</v>
      </c>
      <c r="AO780" s="15">
        <v>0</v>
      </c>
      <c r="AP780" s="15">
        <v>0</v>
      </c>
      <c r="AQ780" s="15">
        <v>0</v>
      </c>
      <c r="AR780" s="15">
        <v>0</v>
      </c>
      <c r="AS780" s="15">
        <v>0</v>
      </c>
      <c r="AT780" s="15">
        <f t="shared" si="62"/>
        <v>0</v>
      </c>
      <c r="AU780" s="15">
        <v>0</v>
      </c>
      <c r="AV780" s="15">
        <v>0</v>
      </c>
      <c r="AW780" s="15">
        <v>0</v>
      </c>
      <c r="AX780" s="15">
        <v>0</v>
      </c>
      <c r="AY780" s="15">
        <v>0</v>
      </c>
      <c r="AZ780" s="15">
        <v>0</v>
      </c>
      <c r="BA780" s="15">
        <v>0</v>
      </c>
      <c r="BB780" s="15">
        <v>0</v>
      </c>
      <c r="BC780" s="15">
        <v>0</v>
      </c>
      <c r="BD780" s="15">
        <v>0</v>
      </c>
      <c r="BE780" s="15">
        <v>0</v>
      </c>
      <c r="BF780" s="15">
        <v>0</v>
      </c>
      <c r="BG780" s="15">
        <f t="shared" si="63"/>
        <v>0</v>
      </c>
      <c r="BH780" t="str">
        <f t="shared" si="64"/>
        <v>SCGGas</v>
      </c>
      <c r="BI780" t="str">
        <f>VLOOKUP(BH780,[2]Summary!$C$29:$C$56,1,0)</f>
        <v>SCGGas</v>
      </c>
      <c r="BJ780" s="16">
        <v>43831</v>
      </c>
    </row>
    <row r="781" spans="1:62" x14ac:dyDescent="0.25">
      <c r="A781" s="13" t="s">
        <v>1452</v>
      </c>
      <c r="B781" s="13" t="s">
        <v>1452</v>
      </c>
      <c r="C781" t="s">
        <v>559</v>
      </c>
      <c r="D781" t="s">
        <v>361</v>
      </c>
      <c r="E781" t="s">
        <v>475</v>
      </c>
      <c r="F781" s="13" t="s">
        <v>60</v>
      </c>
      <c r="G781" s="14"/>
      <c r="H781" s="15">
        <v>0</v>
      </c>
      <c r="I781" s="15">
        <v>0</v>
      </c>
      <c r="J781" s="15">
        <v>0</v>
      </c>
      <c r="K781" s="15">
        <v>0</v>
      </c>
      <c r="L781" s="15">
        <v>0</v>
      </c>
      <c r="M781" s="15">
        <v>0</v>
      </c>
      <c r="N781" s="15">
        <v>0</v>
      </c>
      <c r="O781" s="15">
        <v>0</v>
      </c>
      <c r="P781" s="15">
        <v>0</v>
      </c>
      <c r="Q781" s="15">
        <v>0</v>
      </c>
      <c r="R781" s="15">
        <v>0</v>
      </c>
      <c r="S781" s="15">
        <v>0</v>
      </c>
      <c r="T781" s="15">
        <f t="shared" si="60"/>
        <v>0</v>
      </c>
      <c r="U781" s="15">
        <v>0</v>
      </c>
      <c r="V781" s="15">
        <v>0</v>
      </c>
      <c r="W781" s="15">
        <v>0</v>
      </c>
      <c r="X781" s="15">
        <v>0</v>
      </c>
      <c r="Y781" s="15">
        <v>1.4889000244140624</v>
      </c>
      <c r="Z781" s="15">
        <v>0.29338000488281252</v>
      </c>
      <c r="AA781" s="15">
        <v>0</v>
      </c>
      <c r="AB781" s="15">
        <v>0</v>
      </c>
      <c r="AC781" s="15">
        <v>0</v>
      </c>
      <c r="AD781" s="15">
        <v>1.4122700195312501</v>
      </c>
      <c r="AE781" s="15">
        <v>0</v>
      </c>
      <c r="AF781" s="15">
        <v>0</v>
      </c>
      <c r="AG781" s="15">
        <f t="shared" si="61"/>
        <v>3.1945500488281251</v>
      </c>
      <c r="AH781" s="15">
        <v>0</v>
      </c>
      <c r="AI781" s="15">
        <v>0</v>
      </c>
      <c r="AJ781" s="15">
        <v>0</v>
      </c>
      <c r="AK781" s="15">
        <v>0</v>
      </c>
      <c r="AL781" s="15">
        <v>0</v>
      </c>
      <c r="AM781" s="15">
        <v>0</v>
      </c>
      <c r="AN781" s="15">
        <v>0</v>
      </c>
      <c r="AO781" s="15">
        <v>0</v>
      </c>
      <c r="AP781" s="15">
        <v>0</v>
      </c>
      <c r="AQ781" s="15">
        <v>0</v>
      </c>
      <c r="AR781" s="15">
        <v>0</v>
      </c>
      <c r="AS781" s="15">
        <v>0</v>
      </c>
      <c r="AT781" s="15">
        <f t="shared" si="62"/>
        <v>0</v>
      </c>
      <c r="AU781" s="15">
        <v>0</v>
      </c>
      <c r="AV781" s="15">
        <v>0</v>
      </c>
      <c r="AW781" s="15">
        <v>0</v>
      </c>
      <c r="AX781" s="15">
        <v>0</v>
      </c>
      <c r="AY781" s="15">
        <v>0</v>
      </c>
      <c r="AZ781" s="15">
        <v>0</v>
      </c>
      <c r="BA781" s="15">
        <v>0</v>
      </c>
      <c r="BB781" s="15">
        <v>0</v>
      </c>
      <c r="BC781" s="15">
        <v>0</v>
      </c>
      <c r="BD781" s="15">
        <v>0</v>
      </c>
      <c r="BE781" s="15">
        <v>0</v>
      </c>
      <c r="BF781" s="15">
        <v>0</v>
      </c>
      <c r="BG781" s="15">
        <f t="shared" si="63"/>
        <v>0</v>
      </c>
      <c r="BH781" t="str">
        <f t="shared" si="64"/>
        <v>SCGGas</v>
      </c>
      <c r="BI781" t="str">
        <f>VLOOKUP(BH781,[2]Summary!$C$29:$C$56,1,0)</f>
        <v>SCGGas</v>
      </c>
      <c r="BJ781" s="16">
        <v>43831</v>
      </c>
    </row>
    <row r="782" spans="1:62" x14ac:dyDescent="0.25">
      <c r="A782" s="13" t="s">
        <v>1453</v>
      </c>
      <c r="B782" s="13" t="s">
        <v>1453</v>
      </c>
      <c r="C782" t="s">
        <v>1454</v>
      </c>
      <c r="D782" t="s">
        <v>361</v>
      </c>
      <c r="E782" t="s">
        <v>475</v>
      </c>
      <c r="F782" s="13" t="s">
        <v>60</v>
      </c>
      <c r="G782" s="14"/>
      <c r="H782" s="15">
        <v>0</v>
      </c>
      <c r="I782" s="15">
        <v>0</v>
      </c>
      <c r="J782" s="15">
        <v>0</v>
      </c>
      <c r="K782" s="15">
        <v>0</v>
      </c>
      <c r="L782" s="15">
        <v>0</v>
      </c>
      <c r="M782" s="15">
        <v>0</v>
      </c>
      <c r="N782" s="15">
        <v>0</v>
      </c>
      <c r="O782" s="15">
        <v>0</v>
      </c>
      <c r="P782" s="15">
        <v>0</v>
      </c>
      <c r="Q782" s="15">
        <v>0</v>
      </c>
      <c r="R782" s="15">
        <v>0</v>
      </c>
      <c r="S782" s="15">
        <v>0</v>
      </c>
      <c r="T782" s="15">
        <f t="shared" si="60"/>
        <v>0</v>
      </c>
      <c r="U782" s="15">
        <v>0</v>
      </c>
      <c r="V782" s="15">
        <v>0</v>
      </c>
      <c r="W782" s="15">
        <v>0</v>
      </c>
      <c r="X782" s="15">
        <v>0</v>
      </c>
      <c r="Y782" s="15">
        <v>0</v>
      </c>
      <c r="Z782" s="15">
        <v>6.0417402343750002</v>
      </c>
      <c r="AA782" s="15">
        <v>0</v>
      </c>
      <c r="AB782" s="15">
        <v>0</v>
      </c>
      <c r="AC782" s="15">
        <v>0</v>
      </c>
      <c r="AD782" s="15">
        <v>0</v>
      </c>
      <c r="AE782" s="15">
        <v>0</v>
      </c>
      <c r="AF782" s="15">
        <v>0</v>
      </c>
      <c r="AG782" s="15">
        <f t="shared" si="61"/>
        <v>6.0417402343750002</v>
      </c>
      <c r="AH782" s="15">
        <v>0</v>
      </c>
      <c r="AI782" s="15">
        <v>0</v>
      </c>
      <c r="AJ782" s="15">
        <v>0</v>
      </c>
      <c r="AK782" s="15">
        <v>0</v>
      </c>
      <c r="AL782" s="15">
        <v>0</v>
      </c>
      <c r="AM782" s="15">
        <v>0</v>
      </c>
      <c r="AN782" s="15">
        <v>0</v>
      </c>
      <c r="AO782" s="15">
        <v>0</v>
      </c>
      <c r="AP782" s="15">
        <v>0</v>
      </c>
      <c r="AQ782" s="15">
        <v>0</v>
      </c>
      <c r="AR782" s="15">
        <v>0</v>
      </c>
      <c r="AS782" s="15">
        <v>0</v>
      </c>
      <c r="AT782" s="15">
        <f t="shared" si="62"/>
        <v>0</v>
      </c>
      <c r="AU782" s="15">
        <v>0</v>
      </c>
      <c r="AV782" s="15">
        <v>0</v>
      </c>
      <c r="AW782" s="15">
        <v>0</v>
      </c>
      <c r="AX782" s="15">
        <v>0</v>
      </c>
      <c r="AY782" s="15">
        <v>0</v>
      </c>
      <c r="AZ782" s="15">
        <v>0</v>
      </c>
      <c r="BA782" s="15">
        <v>0</v>
      </c>
      <c r="BB782" s="15">
        <v>0</v>
      </c>
      <c r="BC782" s="15">
        <v>0</v>
      </c>
      <c r="BD782" s="15">
        <v>0</v>
      </c>
      <c r="BE782" s="15">
        <v>0</v>
      </c>
      <c r="BF782" s="15">
        <v>0</v>
      </c>
      <c r="BG782" s="15">
        <f t="shared" si="63"/>
        <v>0</v>
      </c>
      <c r="BH782" t="str">
        <f t="shared" si="64"/>
        <v>SCGGas</v>
      </c>
      <c r="BI782" t="str">
        <f>VLOOKUP(BH782,[2]Summary!$C$29:$C$56,1,0)</f>
        <v>SCGGas</v>
      </c>
      <c r="BJ782" s="16">
        <v>43831</v>
      </c>
    </row>
    <row r="783" spans="1:62" x14ac:dyDescent="0.25">
      <c r="A783" s="13" t="s">
        <v>1455</v>
      </c>
      <c r="B783" s="13" t="s">
        <v>1455</v>
      </c>
      <c r="C783" t="s">
        <v>1456</v>
      </c>
      <c r="D783" t="s">
        <v>361</v>
      </c>
      <c r="E783" t="s">
        <v>475</v>
      </c>
      <c r="F783" s="13" t="s">
        <v>302</v>
      </c>
      <c r="G783" s="14"/>
      <c r="H783" s="15">
        <v>0</v>
      </c>
      <c r="I783" s="15">
        <v>0</v>
      </c>
      <c r="J783" s="15">
        <v>0</v>
      </c>
      <c r="K783" s="15">
        <v>0</v>
      </c>
      <c r="L783" s="15">
        <v>0</v>
      </c>
      <c r="M783" s="15">
        <v>0</v>
      </c>
      <c r="N783" s="15">
        <v>0</v>
      </c>
      <c r="O783" s="15">
        <v>0</v>
      </c>
      <c r="P783" s="15">
        <v>0</v>
      </c>
      <c r="Q783" s="15">
        <v>0</v>
      </c>
      <c r="R783" s="15">
        <v>0</v>
      </c>
      <c r="S783" s="15">
        <v>0</v>
      </c>
      <c r="T783" s="15">
        <f t="shared" si="60"/>
        <v>0</v>
      </c>
      <c r="U783" s="15">
        <v>0</v>
      </c>
      <c r="V783" s="15">
        <v>0</v>
      </c>
      <c r="W783" s="15">
        <v>0</v>
      </c>
      <c r="X783" s="15">
        <v>0</v>
      </c>
      <c r="Y783" s="15">
        <v>3.3978798828125001</v>
      </c>
      <c r="Z783" s="15">
        <v>0</v>
      </c>
      <c r="AA783" s="15">
        <v>0</v>
      </c>
      <c r="AB783" s="15">
        <v>0</v>
      </c>
      <c r="AC783" s="15">
        <v>0</v>
      </c>
      <c r="AD783" s="15">
        <v>0</v>
      </c>
      <c r="AE783" s="15">
        <v>0</v>
      </c>
      <c r="AF783" s="15">
        <v>0</v>
      </c>
      <c r="AG783" s="15">
        <f t="shared" si="61"/>
        <v>3.3978798828125001</v>
      </c>
      <c r="AH783" s="15">
        <v>0</v>
      </c>
      <c r="AI783" s="15">
        <v>0</v>
      </c>
      <c r="AJ783" s="15">
        <v>0</v>
      </c>
      <c r="AK783" s="15">
        <v>0</v>
      </c>
      <c r="AL783" s="15">
        <v>0</v>
      </c>
      <c r="AM783" s="15">
        <v>0</v>
      </c>
      <c r="AN783" s="15">
        <v>0</v>
      </c>
      <c r="AO783" s="15">
        <v>0</v>
      </c>
      <c r="AP783" s="15">
        <v>0</v>
      </c>
      <c r="AQ783" s="15">
        <v>0</v>
      </c>
      <c r="AR783" s="15">
        <v>0</v>
      </c>
      <c r="AS783" s="15">
        <v>0</v>
      </c>
      <c r="AT783" s="15">
        <f t="shared" si="62"/>
        <v>0</v>
      </c>
      <c r="AU783" s="15">
        <v>0</v>
      </c>
      <c r="AV783" s="15">
        <v>0</v>
      </c>
      <c r="AW783" s="15">
        <v>0</v>
      </c>
      <c r="AX783" s="15">
        <v>0</v>
      </c>
      <c r="AY783" s="15">
        <v>0</v>
      </c>
      <c r="AZ783" s="15">
        <v>0</v>
      </c>
      <c r="BA783" s="15">
        <v>0</v>
      </c>
      <c r="BB783" s="15">
        <v>0</v>
      </c>
      <c r="BC783" s="15">
        <v>0</v>
      </c>
      <c r="BD783" s="15">
        <v>0</v>
      </c>
      <c r="BE783" s="15">
        <v>0</v>
      </c>
      <c r="BF783" s="15">
        <v>0</v>
      </c>
      <c r="BG783" s="15">
        <f t="shared" si="63"/>
        <v>0</v>
      </c>
      <c r="BH783" t="str">
        <f t="shared" si="64"/>
        <v>SCGGas</v>
      </c>
      <c r="BI783" t="str">
        <f>VLOOKUP(BH783,[2]Summary!$C$29:$C$56,1,0)</f>
        <v>SCGGas</v>
      </c>
      <c r="BJ783" s="16">
        <v>43831</v>
      </c>
    </row>
    <row r="784" spans="1:62" x14ac:dyDescent="0.25">
      <c r="A784" s="13" t="s">
        <v>1457</v>
      </c>
      <c r="B784" s="13" t="s">
        <v>1457</v>
      </c>
      <c r="C784" t="s">
        <v>1458</v>
      </c>
      <c r="D784" t="s">
        <v>434</v>
      </c>
      <c r="E784" t="s">
        <v>475</v>
      </c>
      <c r="F784" s="13" t="s">
        <v>302</v>
      </c>
      <c r="G784" s="14"/>
      <c r="H784" s="15">
        <v>0</v>
      </c>
      <c r="I784" s="15">
        <v>0</v>
      </c>
      <c r="J784" s="15">
        <v>0</v>
      </c>
      <c r="K784" s="15">
        <v>0</v>
      </c>
      <c r="L784" s="15">
        <v>0</v>
      </c>
      <c r="M784" s="15">
        <v>0</v>
      </c>
      <c r="N784" s="15">
        <v>0</v>
      </c>
      <c r="O784" s="15">
        <v>0</v>
      </c>
      <c r="P784" s="15">
        <v>0</v>
      </c>
      <c r="Q784" s="15">
        <v>0</v>
      </c>
      <c r="R784" s="15">
        <v>0</v>
      </c>
      <c r="S784" s="15">
        <v>0</v>
      </c>
      <c r="T784" s="15">
        <f t="shared" si="60"/>
        <v>0</v>
      </c>
      <c r="U784" s="15">
        <v>0</v>
      </c>
      <c r="V784" s="15">
        <v>0</v>
      </c>
      <c r="W784" s="15">
        <v>0</v>
      </c>
      <c r="X784" s="15">
        <v>5.2502398290634158</v>
      </c>
      <c r="Y784" s="15">
        <v>1.2579999923706054E-2</v>
      </c>
      <c r="Z784" s="15">
        <v>1.0770000457763673E-2</v>
      </c>
      <c r="AA784" s="15">
        <v>1.0829999923706054E-2</v>
      </c>
      <c r="AB784" s="15">
        <v>1.0829999923706054E-2</v>
      </c>
      <c r="AC784" s="15">
        <v>1.1420000076293945E-2</v>
      </c>
      <c r="AD784" s="15">
        <v>1.1420000076293945E-2</v>
      </c>
      <c r="AE784" s="15">
        <v>5.7100000381469724E-3</v>
      </c>
      <c r="AF784" s="15">
        <v>0</v>
      </c>
      <c r="AG784" s="15">
        <f t="shared" si="61"/>
        <v>5.3237998294830318</v>
      </c>
      <c r="AH784" s="15">
        <v>0</v>
      </c>
      <c r="AI784" s="15">
        <v>0</v>
      </c>
      <c r="AJ784" s="15">
        <v>0</v>
      </c>
      <c r="AK784" s="15">
        <v>0</v>
      </c>
      <c r="AL784" s="15">
        <v>0</v>
      </c>
      <c r="AM784" s="15">
        <v>0</v>
      </c>
      <c r="AN784" s="15">
        <v>0</v>
      </c>
      <c r="AO784" s="15">
        <v>0</v>
      </c>
      <c r="AP784" s="15">
        <v>0.17869000244140626</v>
      </c>
      <c r="AQ784" s="15">
        <v>0</v>
      </c>
      <c r="AR784" s="15">
        <v>0</v>
      </c>
      <c r="AS784" s="15">
        <v>0</v>
      </c>
      <c r="AT784" s="15">
        <f t="shared" si="62"/>
        <v>0.17869000244140626</v>
      </c>
      <c r="AU784" s="15">
        <v>0</v>
      </c>
      <c r="AV784" s="15">
        <v>0</v>
      </c>
      <c r="AW784" s="15">
        <v>0</v>
      </c>
      <c r="AX784" s="15">
        <v>0</v>
      </c>
      <c r="AY784" s="15">
        <v>0</v>
      </c>
      <c r="AZ784" s="15">
        <v>0</v>
      </c>
      <c r="BA784" s="15">
        <v>0</v>
      </c>
      <c r="BB784" s="15">
        <v>0</v>
      </c>
      <c r="BC784" s="15">
        <v>0</v>
      </c>
      <c r="BD784" s="15">
        <v>0</v>
      </c>
      <c r="BE784" s="15">
        <v>0</v>
      </c>
      <c r="BF784" s="15">
        <v>0</v>
      </c>
      <c r="BG784" s="15">
        <f t="shared" si="63"/>
        <v>0</v>
      </c>
      <c r="BH784" t="str">
        <f t="shared" si="64"/>
        <v>CNGGas</v>
      </c>
      <c r="BI784" t="str">
        <f>VLOOKUP(BH784,[2]Summary!$C$29:$C$56,1,0)</f>
        <v>CNGGas</v>
      </c>
      <c r="BJ784" s="16">
        <v>44197</v>
      </c>
    </row>
    <row r="785" spans="1:62" x14ac:dyDescent="0.25">
      <c r="A785" s="13" t="s">
        <v>1459</v>
      </c>
      <c r="B785" s="13" t="s">
        <v>1459</v>
      </c>
      <c r="C785" t="s">
        <v>1460</v>
      </c>
      <c r="D785" t="s">
        <v>434</v>
      </c>
      <c r="E785" t="s">
        <v>475</v>
      </c>
      <c r="F785" s="13" t="s">
        <v>302</v>
      </c>
      <c r="G785" s="14"/>
      <c r="H785" s="15">
        <v>0</v>
      </c>
      <c r="I785" s="15">
        <v>0</v>
      </c>
      <c r="J785" s="15">
        <v>0</v>
      </c>
      <c r="K785" s="15">
        <v>0</v>
      </c>
      <c r="L785" s="15">
        <v>0</v>
      </c>
      <c r="M785" s="15">
        <v>0</v>
      </c>
      <c r="N785" s="15">
        <v>0</v>
      </c>
      <c r="O785" s="15">
        <v>0</v>
      </c>
      <c r="P785" s="15">
        <v>0</v>
      </c>
      <c r="Q785" s="15">
        <v>0</v>
      </c>
      <c r="R785" s="15">
        <v>0</v>
      </c>
      <c r="S785" s="15">
        <v>0</v>
      </c>
      <c r="T785" s="15">
        <f t="shared" si="60"/>
        <v>0</v>
      </c>
      <c r="U785" s="15">
        <v>0</v>
      </c>
      <c r="V785" s="15">
        <v>0</v>
      </c>
      <c r="W785" s="15">
        <v>0</v>
      </c>
      <c r="X785" s="15">
        <v>95.747300315856933</v>
      </c>
      <c r="Y785" s="15">
        <v>0.2294499969482422</v>
      </c>
      <c r="Z785" s="15">
        <v>0.19632000732421875</v>
      </c>
      <c r="AA785" s="15">
        <v>0.19742999267578126</v>
      </c>
      <c r="AB785" s="15">
        <v>0.19742999267578126</v>
      </c>
      <c r="AC785" s="15">
        <v>0.20824000549316407</v>
      </c>
      <c r="AD785" s="15">
        <v>0.20824000549316407</v>
      </c>
      <c r="AE785" s="15">
        <v>0.20824000549316407</v>
      </c>
      <c r="AF785" s="15">
        <v>0.17427999877929687</v>
      </c>
      <c r="AG785" s="15">
        <f t="shared" si="61"/>
        <v>97.366930320739755</v>
      </c>
      <c r="AH785" s="15">
        <v>0.15019999694824218</v>
      </c>
      <c r="AI785" s="15">
        <v>0.15019999694824218</v>
      </c>
      <c r="AJ785" s="15">
        <v>0.15019999694824218</v>
      </c>
      <c r="AK785" s="15">
        <v>0.47854998779296876</v>
      </c>
      <c r="AL785" s="15">
        <v>0.47854998779296876</v>
      </c>
      <c r="AM785" s="15">
        <v>0.12262999725341797</v>
      </c>
      <c r="AN785" s="15">
        <v>-0.978489990234375</v>
      </c>
      <c r="AO785" s="15">
        <v>0.12351999664306641</v>
      </c>
      <c r="AP785" s="15">
        <v>-4.9799999237060549E-2</v>
      </c>
      <c r="AQ785" s="15">
        <v>-0.05</v>
      </c>
      <c r="AR785" s="15">
        <v>-2.4899999618530275E-2</v>
      </c>
      <c r="AS785" s="15">
        <v>0</v>
      </c>
      <c r="AT785" s="15">
        <f t="shared" si="62"/>
        <v>0.55065997123718247</v>
      </c>
      <c r="AU785" s="15">
        <v>0</v>
      </c>
      <c r="AV785" s="15">
        <v>0</v>
      </c>
      <c r="AW785" s="15">
        <v>0</v>
      </c>
      <c r="AX785" s="15">
        <v>0</v>
      </c>
      <c r="AY785" s="15">
        <v>0</v>
      </c>
      <c r="AZ785" s="15">
        <v>0</v>
      </c>
      <c r="BA785" s="15">
        <v>0</v>
      </c>
      <c r="BB785" s="15">
        <v>0</v>
      </c>
      <c r="BC785" s="15">
        <v>0</v>
      </c>
      <c r="BD785" s="15">
        <v>0</v>
      </c>
      <c r="BE785" s="15">
        <v>0</v>
      </c>
      <c r="BF785" s="15">
        <v>0</v>
      </c>
      <c r="BG785" s="15">
        <f t="shared" si="63"/>
        <v>0</v>
      </c>
      <c r="BH785" t="str">
        <f t="shared" si="64"/>
        <v>CNGGas</v>
      </c>
      <c r="BI785" t="str">
        <f>VLOOKUP(BH785,[2]Summary!$C$29:$C$56,1,0)</f>
        <v>CNGGas</v>
      </c>
      <c r="BJ785" s="16">
        <v>44197</v>
      </c>
    </row>
    <row r="786" spans="1:62" x14ac:dyDescent="0.25">
      <c r="A786" s="13" t="s">
        <v>1461</v>
      </c>
      <c r="B786" s="13" t="s">
        <v>1461</v>
      </c>
      <c r="C786" t="s">
        <v>1462</v>
      </c>
      <c r="D786" t="s">
        <v>434</v>
      </c>
      <c r="E786" t="s">
        <v>475</v>
      </c>
      <c r="F786" s="13" t="s">
        <v>302</v>
      </c>
      <c r="G786" s="14"/>
      <c r="H786" s="15">
        <v>0</v>
      </c>
      <c r="I786" s="15">
        <v>0</v>
      </c>
      <c r="J786" s="15">
        <v>0</v>
      </c>
      <c r="K786" s="15">
        <v>0</v>
      </c>
      <c r="L786" s="15">
        <v>0</v>
      </c>
      <c r="M786" s="15">
        <v>0</v>
      </c>
      <c r="N786" s="15">
        <v>0</v>
      </c>
      <c r="O786" s="15">
        <v>0</v>
      </c>
      <c r="P786" s="15">
        <v>0</v>
      </c>
      <c r="Q786" s="15">
        <v>0</v>
      </c>
      <c r="R786" s="15">
        <v>0</v>
      </c>
      <c r="S786" s="15">
        <v>0</v>
      </c>
      <c r="T786" s="15">
        <f t="shared" si="60"/>
        <v>0</v>
      </c>
      <c r="U786" s="15">
        <v>0</v>
      </c>
      <c r="V786" s="15">
        <v>0</v>
      </c>
      <c r="W786" s="15">
        <v>0</v>
      </c>
      <c r="X786" s="15">
        <v>0</v>
      </c>
      <c r="Y786" s="15">
        <v>0.85915998959541318</v>
      </c>
      <c r="Z786" s="15">
        <v>104.96513076019288</v>
      </c>
      <c r="AA786" s="15">
        <v>81.659940185546873</v>
      </c>
      <c r="AB786" s="15">
        <v>-25.486290401458739</v>
      </c>
      <c r="AC786" s="15">
        <v>15.084590332031251</v>
      </c>
      <c r="AD786" s="15">
        <v>0.30664001464843749</v>
      </c>
      <c r="AE786" s="15">
        <v>0.30664001464843749</v>
      </c>
      <c r="AF786" s="15">
        <v>0.864890016078949</v>
      </c>
      <c r="AG786" s="15">
        <f t="shared" si="61"/>
        <v>178.56070091128353</v>
      </c>
      <c r="AH786" s="15">
        <v>0.76434999084472655</v>
      </c>
      <c r="AI786" s="15">
        <v>0.23489999389648439</v>
      </c>
      <c r="AJ786" s="15">
        <v>0.19157000732421875</v>
      </c>
      <c r="AK786" s="15">
        <v>0.47229998779296872</v>
      </c>
      <c r="AL786" s="15">
        <v>0.47229998779296872</v>
      </c>
      <c r="AM786" s="15">
        <v>0.12101999664306641</v>
      </c>
      <c r="AN786" s="15">
        <v>-0.96571997070312499</v>
      </c>
      <c r="AO786" s="15">
        <v>0.1219000015258789</v>
      </c>
      <c r="AP786" s="15">
        <v>-4.9150001525878909E-2</v>
      </c>
      <c r="AQ786" s="15">
        <v>-4.9000000000000002E-2</v>
      </c>
      <c r="AR786" s="15">
        <v>-2.4569999694824218E-2</v>
      </c>
      <c r="AS786" s="15">
        <v>0</v>
      </c>
      <c r="AT786" s="15">
        <f t="shared" si="62"/>
        <v>1.2898999938964841</v>
      </c>
      <c r="AU786" s="15">
        <v>0</v>
      </c>
      <c r="AV786" s="15">
        <v>0</v>
      </c>
      <c r="AW786" s="15">
        <v>0</v>
      </c>
      <c r="AX786" s="15">
        <v>0</v>
      </c>
      <c r="AY786" s="15">
        <v>0</v>
      </c>
      <c r="AZ786" s="15">
        <v>0</v>
      </c>
      <c r="BA786" s="15">
        <v>0</v>
      </c>
      <c r="BB786" s="15">
        <v>0</v>
      </c>
      <c r="BC786" s="15">
        <v>0</v>
      </c>
      <c r="BD786" s="15">
        <v>0</v>
      </c>
      <c r="BE786" s="15">
        <v>0</v>
      </c>
      <c r="BF786" s="15">
        <v>0</v>
      </c>
      <c r="BG786" s="15">
        <f t="shared" si="63"/>
        <v>0</v>
      </c>
      <c r="BH786" t="str">
        <f t="shared" si="64"/>
        <v>CNGGas</v>
      </c>
      <c r="BI786" t="str">
        <f>VLOOKUP(BH786,[2]Summary!$C$29:$C$56,1,0)</f>
        <v>CNGGas</v>
      </c>
      <c r="BJ786" s="16">
        <v>44197</v>
      </c>
    </row>
    <row r="787" spans="1:62" x14ac:dyDescent="0.25">
      <c r="A787" s="13" t="s">
        <v>1463</v>
      </c>
      <c r="B787" s="13" t="s">
        <v>1463</v>
      </c>
      <c r="C787" t="s">
        <v>1464</v>
      </c>
      <c r="D787" t="s">
        <v>434</v>
      </c>
      <c r="E787" t="s">
        <v>475</v>
      </c>
      <c r="F787" s="13" t="s">
        <v>302</v>
      </c>
      <c r="G787" s="14"/>
      <c r="H787" s="15">
        <v>0</v>
      </c>
      <c r="I787" s="15">
        <v>0</v>
      </c>
      <c r="J787" s="15">
        <v>0</v>
      </c>
      <c r="K787" s="15">
        <v>0</v>
      </c>
      <c r="L787" s="15">
        <v>0</v>
      </c>
      <c r="M787" s="15">
        <v>0</v>
      </c>
      <c r="N787" s="15">
        <v>0</v>
      </c>
      <c r="O787" s="15">
        <v>0</v>
      </c>
      <c r="P787" s="15">
        <v>0</v>
      </c>
      <c r="Q787" s="15">
        <v>0</v>
      </c>
      <c r="R787" s="15">
        <v>0</v>
      </c>
      <c r="S787" s="15">
        <v>0</v>
      </c>
      <c r="T787" s="15">
        <f t="shared" si="60"/>
        <v>0</v>
      </c>
      <c r="U787" s="15">
        <v>0</v>
      </c>
      <c r="V787" s="15">
        <v>0</v>
      </c>
      <c r="W787" s="15">
        <v>0</v>
      </c>
      <c r="X787" s="15">
        <v>0</v>
      </c>
      <c r="Y787" s="15">
        <v>9.8738496093750001</v>
      </c>
      <c r="Z787" s="15">
        <v>0</v>
      </c>
      <c r="AA787" s="15">
        <v>0</v>
      </c>
      <c r="AB787" s="15">
        <v>0</v>
      </c>
      <c r="AC787" s="15">
        <v>0</v>
      </c>
      <c r="AD787" s="15">
        <v>0</v>
      </c>
      <c r="AE787" s="15">
        <v>0</v>
      </c>
      <c r="AF787" s="15">
        <v>0</v>
      </c>
      <c r="AG787" s="15">
        <f t="shared" si="61"/>
        <v>9.8738496093750001</v>
      </c>
      <c r="AH787" s="15">
        <v>0</v>
      </c>
      <c r="AI787" s="15">
        <v>0</v>
      </c>
      <c r="AJ787" s="15">
        <v>0</v>
      </c>
      <c r="AK787" s="15">
        <v>0</v>
      </c>
      <c r="AL787" s="15">
        <v>0</v>
      </c>
      <c r="AM787" s="15">
        <v>0</v>
      </c>
      <c r="AN787" s="15">
        <v>0</v>
      </c>
      <c r="AO787" s="15">
        <v>0</v>
      </c>
      <c r="AP787" s="15">
        <v>0</v>
      </c>
      <c r="AQ787" s="15">
        <v>0</v>
      </c>
      <c r="AR787" s="15">
        <v>0</v>
      </c>
      <c r="AS787" s="15">
        <v>0</v>
      </c>
      <c r="AT787" s="15">
        <f t="shared" si="62"/>
        <v>0</v>
      </c>
      <c r="AU787" s="15">
        <v>0</v>
      </c>
      <c r="AV787" s="15">
        <v>0</v>
      </c>
      <c r="AW787" s="15">
        <v>0</v>
      </c>
      <c r="AX787" s="15">
        <v>0</v>
      </c>
      <c r="AY787" s="15">
        <v>0</v>
      </c>
      <c r="AZ787" s="15">
        <v>0</v>
      </c>
      <c r="BA787" s="15">
        <v>0</v>
      </c>
      <c r="BB787" s="15">
        <v>0</v>
      </c>
      <c r="BC787" s="15">
        <v>0</v>
      </c>
      <c r="BD787" s="15">
        <v>0</v>
      </c>
      <c r="BE787" s="15">
        <v>0</v>
      </c>
      <c r="BF787" s="15">
        <v>0</v>
      </c>
      <c r="BG787" s="15">
        <f t="shared" si="63"/>
        <v>0</v>
      </c>
      <c r="BH787" t="str">
        <f t="shared" si="64"/>
        <v>CNGGas</v>
      </c>
      <c r="BI787" t="str">
        <f>VLOOKUP(BH787,[2]Summary!$C$29:$C$56,1,0)</f>
        <v>CNGGas</v>
      </c>
      <c r="BJ787" s="16">
        <v>43831</v>
      </c>
    </row>
    <row r="788" spans="1:62" x14ac:dyDescent="0.25">
      <c r="A788" s="13" t="s">
        <v>1465</v>
      </c>
      <c r="B788" s="13" t="s">
        <v>1465</v>
      </c>
      <c r="C788" t="s">
        <v>1466</v>
      </c>
      <c r="D788" t="s">
        <v>434</v>
      </c>
      <c r="E788" t="s">
        <v>475</v>
      </c>
      <c r="F788" s="13" t="s">
        <v>302</v>
      </c>
      <c r="G788" s="14"/>
      <c r="H788" s="15">
        <v>0</v>
      </c>
      <c r="I788" s="15">
        <v>0</v>
      </c>
      <c r="J788" s="15">
        <v>0</v>
      </c>
      <c r="K788" s="15">
        <v>0</v>
      </c>
      <c r="L788" s="15">
        <v>0</v>
      </c>
      <c r="M788" s="15">
        <v>0</v>
      </c>
      <c r="N788" s="15">
        <v>0</v>
      </c>
      <c r="O788" s="15">
        <v>0</v>
      </c>
      <c r="P788" s="15">
        <v>0</v>
      </c>
      <c r="Q788" s="15">
        <v>0</v>
      </c>
      <c r="R788" s="15">
        <v>0</v>
      </c>
      <c r="S788" s="15">
        <v>0</v>
      </c>
      <c r="T788" s="15">
        <f t="shared" si="60"/>
        <v>0</v>
      </c>
      <c r="U788" s="15">
        <v>0</v>
      </c>
      <c r="V788" s="15">
        <v>0</v>
      </c>
      <c r="W788" s="15">
        <v>0</v>
      </c>
      <c r="X788" s="15">
        <v>0</v>
      </c>
      <c r="Y788" s="15">
        <v>0</v>
      </c>
      <c r="Z788" s="15">
        <v>6.3884399414062498</v>
      </c>
      <c r="AA788" s="15">
        <v>0</v>
      </c>
      <c r="AB788" s="15">
        <v>0</v>
      </c>
      <c r="AC788" s="15">
        <v>0</v>
      </c>
      <c r="AD788" s="15">
        <v>0</v>
      </c>
      <c r="AE788" s="15">
        <v>0</v>
      </c>
      <c r="AF788" s="15">
        <v>0</v>
      </c>
      <c r="AG788" s="15">
        <f t="shared" si="61"/>
        <v>6.3884399414062498</v>
      </c>
      <c r="AH788" s="15">
        <v>0</v>
      </c>
      <c r="AI788" s="15">
        <v>0</v>
      </c>
      <c r="AJ788" s="15">
        <v>0</v>
      </c>
      <c r="AK788" s="15">
        <v>0</v>
      </c>
      <c r="AL788" s="15">
        <v>0</v>
      </c>
      <c r="AM788" s="15">
        <v>0</v>
      </c>
      <c r="AN788" s="15">
        <v>0</v>
      </c>
      <c r="AO788" s="15">
        <v>0</v>
      </c>
      <c r="AP788" s="15">
        <v>0</v>
      </c>
      <c r="AQ788" s="15">
        <v>0</v>
      </c>
      <c r="AR788" s="15">
        <v>0</v>
      </c>
      <c r="AS788" s="15">
        <v>0</v>
      </c>
      <c r="AT788" s="15">
        <f t="shared" si="62"/>
        <v>0</v>
      </c>
      <c r="AU788" s="15">
        <v>0</v>
      </c>
      <c r="AV788" s="15">
        <v>0</v>
      </c>
      <c r="AW788" s="15">
        <v>0</v>
      </c>
      <c r="AX788" s="15">
        <v>0</v>
      </c>
      <c r="AY788" s="15">
        <v>0</v>
      </c>
      <c r="AZ788" s="15">
        <v>0</v>
      </c>
      <c r="BA788" s="15">
        <v>0</v>
      </c>
      <c r="BB788" s="15">
        <v>0</v>
      </c>
      <c r="BC788" s="15">
        <v>0</v>
      </c>
      <c r="BD788" s="15">
        <v>0</v>
      </c>
      <c r="BE788" s="15">
        <v>0</v>
      </c>
      <c r="BF788" s="15">
        <v>0</v>
      </c>
      <c r="BG788" s="15">
        <f t="shared" si="63"/>
        <v>0</v>
      </c>
      <c r="BH788" t="str">
        <f t="shared" si="64"/>
        <v>CNGGas</v>
      </c>
      <c r="BI788" t="str">
        <f>VLOOKUP(BH788,[2]Summary!$C$29:$C$56,1,0)</f>
        <v>CNGGas</v>
      </c>
      <c r="BJ788" s="16">
        <v>43831</v>
      </c>
    </row>
    <row r="789" spans="1:62" x14ac:dyDescent="0.25">
      <c r="A789" s="13" t="s">
        <v>1467</v>
      </c>
      <c r="B789" s="13" t="s">
        <v>1468</v>
      </c>
      <c r="C789" t="s">
        <v>1469</v>
      </c>
      <c r="D789" t="s">
        <v>599</v>
      </c>
      <c r="E789" t="s">
        <v>19</v>
      </c>
      <c r="F789" s="13" t="s">
        <v>20</v>
      </c>
      <c r="G789" s="14"/>
      <c r="H789" s="15">
        <v>0</v>
      </c>
      <c r="I789" s="15">
        <v>0</v>
      </c>
      <c r="J789" s="15">
        <v>0</v>
      </c>
      <c r="K789" s="15">
        <v>0</v>
      </c>
      <c r="L789" s="15">
        <v>0</v>
      </c>
      <c r="M789" s="15">
        <v>0</v>
      </c>
      <c r="N789" s="15">
        <v>0</v>
      </c>
      <c r="O789" s="15">
        <v>0</v>
      </c>
      <c r="P789" s="15">
        <v>0</v>
      </c>
      <c r="Q789" s="15">
        <v>0</v>
      </c>
      <c r="R789" s="15">
        <v>0</v>
      </c>
      <c r="S789" s="15">
        <v>0</v>
      </c>
      <c r="T789" s="15">
        <f t="shared" si="60"/>
        <v>0</v>
      </c>
      <c r="U789" s="15">
        <v>0</v>
      </c>
      <c r="V789" s="15">
        <v>0</v>
      </c>
      <c r="W789" s="15">
        <v>75.448469999999986</v>
      </c>
      <c r="X789" s="15">
        <v>148.18905999999998</v>
      </c>
      <c r="Y789" s="15">
        <v>409.45024999999993</v>
      </c>
      <c r="Z789" s="15">
        <v>1159.3190000000002</v>
      </c>
      <c r="AA789" s="15">
        <v>1877.0840500000008</v>
      </c>
      <c r="AB789" s="15">
        <v>1323.9388199999996</v>
      </c>
      <c r="AC789" s="15">
        <v>2806.3445700000034</v>
      </c>
      <c r="AD789" s="15">
        <v>2680.1270700000005</v>
      </c>
      <c r="AE789" s="15">
        <v>2361.6067400000002</v>
      </c>
      <c r="AF789" s="15">
        <v>-122.21457999999966</v>
      </c>
      <c r="AG789" s="15">
        <f t="shared" si="61"/>
        <v>12719.293450000005</v>
      </c>
      <c r="AH789" s="15">
        <v>165.75226999999995</v>
      </c>
      <c r="AI789" s="15">
        <v>3474.9044900000013</v>
      </c>
      <c r="AJ789" s="15">
        <v>2833.2960799999983</v>
      </c>
      <c r="AK789" s="15">
        <v>2247.8235900000009</v>
      </c>
      <c r="AL789" s="15">
        <v>1874.5378399999993</v>
      </c>
      <c r="AM789" s="15">
        <v>2088.7132400000005</v>
      </c>
      <c r="AN789" s="15">
        <v>2020.8211400000005</v>
      </c>
      <c r="AO789" s="15">
        <v>1341.7460500000002</v>
      </c>
      <c r="AP789" s="15">
        <v>2306.8869500000005</v>
      </c>
      <c r="AQ789" s="15">
        <v>1011.8055300000007</v>
      </c>
      <c r="AR789" s="15">
        <v>635.05496000000028</v>
      </c>
      <c r="AS789" s="15">
        <v>418.60792999999995</v>
      </c>
      <c r="AT789" s="15">
        <f t="shared" si="62"/>
        <v>20419.950070000003</v>
      </c>
      <c r="AU789" s="15">
        <v>1802.6093955078125</v>
      </c>
      <c r="AV789" s="15">
        <v>3634.9070981445311</v>
      </c>
      <c r="AW789" s="15">
        <v>607.25665234375003</v>
      </c>
      <c r="AX789" s="15">
        <v>1768.7332089233398</v>
      </c>
      <c r="AY789" s="15">
        <v>701.73622460937497</v>
      </c>
      <c r="AZ789" s="15">
        <v>3582.3236474609375</v>
      </c>
      <c r="BA789" s="15">
        <v>2777.5535665893553</v>
      </c>
      <c r="BB789" s="15">
        <v>2672.288938232422</v>
      </c>
      <c r="BC789" s="15">
        <v>1895.9954675292968</v>
      </c>
      <c r="BD789" s="15">
        <v>980.702</v>
      </c>
      <c r="BE789" s="15">
        <v>599.82000000000005</v>
      </c>
      <c r="BF789" s="15">
        <v>0</v>
      </c>
      <c r="BG789" s="15">
        <f t="shared" si="63"/>
        <v>21023.926199340818</v>
      </c>
      <c r="BH789" t="str">
        <f t="shared" si="64"/>
        <v>NYSEGDIST</v>
      </c>
      <c r="BI789" t="str">
        <f>VLOOKUP(BH789,[2]Summary!$C$29:$C$56,1,0)</f>
        <v>NYSEGDist</v>
      </c>
      <c r="BJ789" s="16">
        <v>44531</v>
      </c>
    </row>
    <row r="790" spans="1:62" x14ac:dyDescent="0.25">
      <c r="A790" s="13" t="s">
        <v>1470</v>
      </c>
      <c r="B790" s="13" t="s">
        <v>1471</v>
      </c>
      <c r="C790" t="s">
        <v>1472</v>
      </c>
      <c r="D790" t="s">
        <v>595</v>
      </c>
      <c r="E790" t="s">
        <v>19</v>
      </c>
      <c r="F790" s="13" t="s">
        <v>22</v>
      </c>
      <c r="G790" s="14"/>
      <c r="H790" s="15">
        <v>0</v>
      </c>
      <c r="I790" s="15">
        <v>0</v>
      </c>
      <c r="J790" s="15">
        <v>0</v>
      </c>
      <c r="K790" s="15">
        <v>0</v>
      </c>
      <c r="L790" s="15">
        <v>0</v>
      </c>
      <c r="M790" s="15">
        <v>0</v>
      </c>
      <c r="N790" s="15">
        <v>0</v>
      </c>
      <c r="O790" s="15">
        <v>0</v>
      </c>
      <c r="P790" s="15">
        <v>0</v>
      </c>
      <c r="Q790" s="15">
        <v>0</v>
      </c>
      <c r="R790" s="15">
        <v>0</v>
      </c>
      <c r="S790" s="15">
        <v>0</v>
      </c>
      <c r="T790" s="15">
        <f t="shared" si="60"/>
        <v>0</v>
      </c>
      <c r="U790" s="15">
        <v>0</v>
      </c>
      <c r="V790" s="15">
        <v>0</v>
      </c>
      <c r="W790" s="15">
        <v>0</v>
      </c>
      <c r="X790" s="15">
        <v>0</v>
      </c>
      <c r="Y790" s="15">
        <v>0</v>
      </c>
      <c r="Z790" s="15">
        <v>0</v>
      </c>
      <c r="AA790" s="15">
        <v>7.7412700000000001</v>
      </c>
      <c r="AB790" s="15">
        <v>39.936889999999998</v>
      </c>
      <c r="AC790" s="15">
        <v>28.737400000000004</v>
      </c>
      <c r="AD790" s="15">
        <v>48.986899999999999</v>
      </c>
      <c r="AE790" s="15">
        <v>32.476030000000002</v>
      </c>
      <c r="AF790" s="15">
        <v>114.81403999999998</v>
      </c>
      <c r="AG790" s="15">
        <f t="shared" si="61"/>
        <v>272.69252999999998</v>
      </c>
      <c r="AH790" s="15">
        <v>73.379940000000005</v>
      </c>
      <c r="AI790" s="15">
        <v>3.8871400000000014</v>
      </c>
      <c r="AJ790" s="15">
        <v>6.197770000000002</v>
      </c>
      <c r="AK790" s="15">
        <v>239.94325000000001</v>
      </c>
      <c r="AL790" s="15">
        <v>220.54537000000002</v>
      </c>
      <c r="AM790" s="15">
        <v>195.84211999999997</v>
      </c>
      <c r="AN790" s="15">
        <v>-90.962039999999959</v>
      </c>
      <c r="AO790" s="15">
        <v>54.028080000000017</v>
      </c>
      <c r="AP790" s="15">
        <v>112.79495000000009</v>
      </c>
      <c r="AQ790" s="15">
        <v>33.270809999999997</v>
      </c>
      <c r="AR790" s="15">
        <v>643.07961999999998</v>
      </c>
      <c r="AS790" s="15">
        <v>227.00469999999996</v>
      </c>
      <c r="AT790" s="15">
        <f t="shared" si="62"/>
        <v>1719.01171</v>
      </c>
      <c r="AU790" s="15">
        <v>32.452640380859378</v>
      </c>
      <c r="AV790" s="15">
        <v>110.13933996582031</v>
      </c>
      <c r="AW790" s="15">
        <v>117.99082275390624</v>
      </c>
      <c r="AX790" s="15">
        <v>190.19411976528167</v>
      </c>
      <c r="AY790" s="15">
        <v>93.237048927307129</v>
      </c>
      <c r="AZ790" s="15">
        <v>104.35225080108643</v>
      </c>
      <c r="BA790" s="15">
        <v>123.80700024414062</v>
      </c>
      <c r="BB790" s="15">
        <v>139.33055242919923</v>
      </c>
      <c r="BC790" s="15">
        <v>32.587189758300781</v>
      </c>
      <c r="BD790" s="15">
        <v>594.44194580078124</v>
      </c>
      <c r="BE790" s="15">
        <v>594.44194580078124</v>
      </c>
      <c r="BF790" s="15">
        <v>594.44194580078124</v>
      </c>
      <c r="BG790" s="15">
        <f t="shared" si="63"/>
        <v>2727.4168024282453</v>
      </c>
      <c r="BH790" t="str">
        <f t="shared" si="64"/>
        <v>CMPDIST</v>
      </c>
      <c r="BI790" t="str">
        <f>VLOOKUP(BH790,[2]Summary!$C$29:$C$56,1,0)</f>
        <v>CMPDist</v>
      </c>
      <c r="BJ790" s="16">
        <v>44562</v>
      </c>
    </row>
    <row r="791" spans="1:62" x14ac:dyDescent="0.25">
      <c r="A791" s="13">
        <v>801000.01</v>
      </c>
      <c r="B791" s="13">
        <v>801000.01</v>
      </c>
      <c r="C791" t="s">
        <v>1473</v>
      </c>
      <c r="D791" t="s">
        <v>18</v>
      </c>
      <c r="E791" t="s">
        <v>19</v>
      </c>
      <c r="F791" s="13" t="s">
        <v>233</v>
      </c>
      <c r="G791" s="14"/>
      <c r="H791" s="15">
        <v>0</v>
      </c>
      <c r="I791" s="15">
        <v>0</v>
      </c>
      <c r="J791" s="15">
        <v>0</v>
      </c>
      <c r="K791" s="15">
        <v>0</v>
      </c>
      <c r="L791" s="15">
        <v>0</v>
      </c>
      <c r="M791" s="15">
        <v>0</v>
      </c>
      <c r="N791" s="15">
        <v>0</v>
      </c>
      <c r="O791" s="15">
        <v>0</v>
      </c>
      <c r="P791" s="15">
        <v>0</v>
      </c>
      <c r="Q791" s="15">
        <v>0</v>
      </c>
      <c r="R791" s="15">
        <v>0</v>
      </c>
      <c r="S791" s="15">
        <v>0</v>
      </c>
      <c r="T791" s="15">
        <f t="shared" si="60"/>
        <v>0</v>
      </c>
      <c r="U791" s="15">
        <v>0</v>
      </c>
      <c r="V791" s="15">
        <v>0</v>
      </c>
      <c r="W791" s="15">
        <v>0</v>
      </c>
      <c r="X791" s="15">
        <v>0</v>
      </c>
      <c r="Y791" s="15">
        <v>0</v>
      </c>
      <c r="Z791" s="15">
        <v>0</v>
      </c>
      <c r="AA791" s="15">
        <v>5.0248299303054811</v>
      </c>
      <c r="AB791" s="15">
        <v>32.787378990173337</v>
      </c>
      <c r="AC791" s="15">
        <v>-9.0231692199707023</v>
      </c>
      <c r="AD791" s="15">
        <v>3.3094499511718749</v>
      </c>
      <c r="AE791" s="15">
        <v>-117.3488376660347</v>
      </c>
      <c r="AF791" s="15">
        <v>-1.6506399953365325</v>
      </c>
      <c r="AG791" s="15">
        <f t="shared" si="61"/>
        <v>-86.900988009691233</v>
      </c>
      <c r="AH791" s="15">
        <v>2.1801599788665773</v>
      </c>
      <c r="AI791" s="15">
        <v>-2.0619000949859618</v>
      </c>
      <c r="AJ791" s="15">
        <v>5.9133900489807125</v>
      </c>
      <c r="AK791" s="15">
        <v>1.0118200228214265</v>
      </c>
      <c r="AL791" s="15">
        <v>6.7229999065399171E-2</v>
      </c>
      <c r="AM791" s="15">
        <v>0.53922013282775882</v>
      </c>
      <c r="AN791" s="15">
        <v>1.9800000190734863E-3</v>
      </c>
      <c r="AO791" s="15">
        <v>0.6875700073242188</v>
      </c>
      <c r="AP791" s="15">
        <v>0</v>
      </c>
      <c r="AQ791" s="15">
        <v>0</v>
      </c>
      <c r="AR791" s="15">
        <v>0</v>
      </c>
      <c r="AS791" s="15">
        <v>0</v>
      </c>
      <c r="AT791" s="15">
        <f t="shared" si="62"/>
        <v>8.3394700949192053</v>
      </c>
      <c r="AU791" s="15">
        <v>0</v>
      </c>
      <c r="AV791" s="15">
        <v>0</v>
      </c>
      <c r="AW791" s="15">
        <v>0</v>
      </c>
      <c r="AX791" s="15">
        <v>0</v>
      </c>
      <c r="AY791" s="15">
        <v>0</v>
      </c>
      <c r="AZ791" s="15">
        <v>0</v>
      </c>
      <c r="BA791" s="15">
        <v>0</v>
      </c>
      <c r="BB791" s="15">
        <v>0</v>
      </c>
      <c r="BC791" s="15">
        <v>0</v>
      </c>
      <c r="BD791" s="15">
        <v>0</v>
      </c>
      <c r="BE791" s="15">
        <v>0</v>
      </c>
      <c r="BF791" s="15">
        <v>0</v>
      </c>
      <c r="BG791" s="15">
        <f t="shared" si="63"/>
        <v>0</v>
      </c>
      <c r="BH791" t="str">
        <f t="shared" si="64"/>
        <v>UIDIST</v>
      </c>
      <c r="BI791" t="str">
        <f>VLOOKUP(BH791,[2]Summary!$C$29:$C$56,1,0)</f>
        <v>UIDist</v>
      </c>
      <c r="BJ791" s="16">
        <v>44197</v>
      </c>
    </row>
    <row r="792" spans="1:62" x14ac:dyDescent="0.25">
      <c r="A792" s="13" t="s">
        <v>1474</v>
      </c>
      <c r="B792" s="13" t="s">
        <v>1474</v>
      </c>
      <c r="C792" t="s">
        <v>1475</v>
      </c>
      <c r="D792" t="s">
        <v>361</v>
      </c>
      <c r="E792" t="s">
        <v>475</v>
      </c>
      <c r="F792" s="13" t="s">
        <v>60</v>
      </c>
      <c r="G792" s="14"/>
      <c r="H792" s="15">
        <v>0</v>
      </c>
      <c r="I792" s="15">
        <v>0</v>
      </c>
      <c r="J792" s="15">
        <v>0</v>
      </c>
      <c r="K792" s="15">
        <v>0</v>
      </c>
      <c r="L792" s="15">
        <v>0</v>
      </c>
      <c r="M792" s="15">
        <v>0</v>
      </c>
      <c r="N792" s="15">
        <v>0</v>
      </c>
      <c r="O792" s="15">
        <v>0</v>
      </c>
      <c r="P792" s="15">
        <v>0</v>
      </c>
      <c r="Q792" s="15">
        <v>0</v>
      </c>
      <c r="R792" s="15">
        <v>0</v>
      </c>
      <c r="S792" s="15">
        <v>0</v>
      </c>
      <c r="T792" s="15">
        <f t="shared" si="60"/>
        <v>0</v>
      </c>
      <c r="U792" s="15">
        <v>0</v>
      </c>
      <c r="V792" s="15">
        <v>0</v>
      </c>
      <c r="W792" s="15">
        <v>0</v>
      </c>
      <c r="X792" s="15">
        <v>0</v>
      </c>
      <c r="Y792" s="15">
        <v>0</v>
      </c>
      <c r="Z792" s="15">
        <v>0</v>
      </c>
      <c r="AA792" s="15">
        <v>6.1122001953125</v>
      </c>
      <c r="AB792" s="15">
        <v>0</v>
      </c>
      <c r="AC792" s="15">
        <v>0</v>
      </c>
      <c r="AD792" s="15">
        <v>8.5505400390625006</v>
      </c>
      <c r="AE792" s="15">
        <v>0</v>
      </c>
      <c r="AF792" s="15">
        <v>0</v>
      </c>
      <c r="AG792" s="15">
        <f t="shared" si="61"/>
        <v>14.662740234375001</v>
      </c>
      <c r="AH792" s="15">
        <v>0</v>
      </c>
      <c r="AI792" s="15">
        <v>6.1122001953125</v>
      </c>
      <c r="AJ792" s="15">
        <v>0</v>
      </c>
      <c r="AK792" s="15">
        <v>0</v>
      </c>
      <c r="AL792" s="15">
        <v>0</v>
      </c>
      <c r="AM792" s="15">
        <v>0</v>
      </c>
      <c r="AN792" s="15">
        <v>0</v>
      </c>
      <c r="AO792" s="15">
        <v>0</v>
      </c>
      <c r="AP792" s="15">
        <v>0</v>
      </c>
      <c r="AQ792" s="15">
        <v>0</v>
      </c>
      <c r="AR792" s="15">
        <v>0</v>
      </c>
      <c r="AS792" s="15">
        <v>0</v>
      </c>
      <c r="AT792" s="15">
        <f t="shared" si="62"/>
        <v>6.1122001953125</v>
      </c>
      <c r="AU792" s="15">
        <v>0</v>
      </c>
      <c r="AV792" s="15">
        <v>0</v>
      </c>
      <c r="AW792" s="15">
        <v>0</v>
      </c>
      <c r="AX792" s="15">
        <v>0</v>
      </c>
      <c r="AY792" s="15">
        <v>0</v>
      </c>
      <c r="AZ792" s="15">
        <v>0</v>
      </c>
      <c r="BA792" s="15">
        <v>0</v>
      </c>
      <c r="BB792" s="15">
        <v>0</v>
      </c>
      <c r="BC792" s="15">
        <v>0</v>
      </c>
      <c r="BD792" s="15">
        <v>0</v>
      </c>
      <c r="BE792" s="15">
        <v>0</v>
      </c>
      <c r="BF792" s="15">
        <v>0</v>
      </c>
      <c r="BG792" s="15">
        <f t="shared" si="63"/>
        <v>0</v>
      </c>
      <c r="BH792" t="str">
        <f t="shared" si="64"/>
        <v>SCGGas</v>
      </c>
      <c r="BI792" t="str">
        <f>VLOOKUP(BH792,[2]Summary!$C$29:$C$56,1,0)</f>
        <v>SCGGas</v>
      </c>
      <c r="BJ792" s="16">
        <v>44197</v>
      </c>
    </row>
    <row r="793" spans="1:62" x14ac:dyDescent="0.25">
      <c r="A793" s="13" t="s">
        <v>1476</v>
      </c>
      <c r="B793" s="13" t="s">
        <v>1477</v>
      </c>
      <c r="C793" t="s">
        <v>1478</v>
      </c>
      <c r="D793" t="s">
        <v>596</v>
      </c>
      <c r="E793" t="s">
        <v>19</v>
      </c>
      <c r="F793" s="13" t="s">
        <v>20</v>
      </c>
      <c r="G793" s="14"/>
      <c r="H793" s="15">
        <v>0</v>
      </c>
      <c r="I793" s="15">
        <v>0</v>
      </c>
      <c r="J793" s="15">
        <v>0</v>
      </c>
      <c r="K793" s="15">
        <v>0</v>
      </c>
      <c r="L793" s="15">
        <v>0</v>
      </c>
      <c r="M793" s="15">
        <v>0</v>
      </c>
      <c r="N793" s="15">
        <v>0</v>
      </c>
      <c r="O793" s="15">
        <v>0</v>
      </c>
      <c r="P793" s="15">
        <v>0</v>
      </c>
      <c r="Q793" s="15">
        <v>0</v>
      </c>
      <c r="R793" s="15">
        <v>0</v>
      </c>
      <c r="S793" s="15">
        <v>0</v>
      </c>
      <c r="T793" s="15">
        <f t="shared" si="60"/>
        <v>0</v>
      </c>
      <c r="U793" s="15">
        <v>0</v>
      </c>
      <c r="V793" s="15">
        <v>0</v>
      </c>
      <c r="W793" s="15">
        <v>0</v>
      </c>
      <c r="X793" s="15">
        <v>101.17814000000001</v>
      </c>
      <c r="Y793" s="15">
        <v>5.3613500000000016</v>
      </c>
      <c r="Z793" s="15">
        <v>60.484420000000007</v>
      </c>
      <c r="AA793" s="15">
        <v>49.539520000000003</v>
      </c>
      <c r="AB793" s="15">
        <v>398.82125000000008</v>
      </c>
      <c r="AC793" s="15">
        <v>-37.468540000000004</v>
      </c>
      <c r="AD793" s="15">
        <v>28.477959999999999</v>
      </c>
      <c r="AE793" s="15">
        <v>63.76404999999999</v>
      </c>
      <c r="AF793" s="15">
        <v>35.206229999999998</v>
      </c>
      <c r="AG793" s="15">
        <f t="shared" si="61"/>
        <v>705.36438000000021</v>
      </c>
      <c r="AH793" s="15">
        <v>52.701239999999999</v>
      </c>
      <c r="AI793" s="15">
        <v>40.727530000000009</v>
      </c>
      <c r="AJ793" s="15">
        <v>328.65371999999996</v>
      </c>
      <c r="AK793" s="15">
        <v>461.10205000000002</v>
      </c>
      <c r="AL793" s="15">
        <v>1198.7646200000001</v>
      </c>
      <c r="AM793" s="15">
        <v>386.72922999999992</v>
      </c>
      <c r="AN793" s="15">
        <v>194.14722000000006</v>
      </c>
      <c r="AO793" s="15">
        <v>186.96521000000001</v>
      </c>
      <c r="AP793" s="15">
        <v>729.85862000000009</v>
      </c>
      <c r="AQ793" s="15">
        <v>1421.8521299999991</v>
      </c>
      <c r="AR793" s="15">
        <v>1200.1156400000002</v>
      </c>
      <c r="AS793" s="15">
        <v>524.57951999999977</v>
      </c>
      <c r="AT793" s="15">
        <f t="shared" si="62"/>
        <v>6726.1967299999978</v>
      </c>
      <c r="AU793" s="15">
        <v>1079.337981414795</v>
      </c>
      <c r="AV793" s="15">
        <v>247.64473144531249</v>
      </c>
      <c r="AW793" s="15">
        <v>793.80547460937498</v>
      </c>
      <c r="AX793" s="15">
        <v>-253.80986340332032</v>
      </c>
      <c r="AY793" s="15">
        <v>123.56030126953125</v>
      </c>
      <c r="AZ793" s="15">
        <v>751.61835742187498</v>
      </c>
      <c r="BA793" s="15">
        <v>995.24704101562497</v>
      </c>
      <c r="BB793" s="15">
        <v>954.21180664062501</v>
      </c>
      <c r="BC793" s="15">
        <v>1055.6071435546876</v>
      </c>
      <c r="BD793" s="15">
        <v>759.85299999999995</v>
      </c>
      <c r="BE793" s="15">
        <v>899.827</v>
      </c>
      <c r="BF793" s="15">
        <v>908.82500000000005</v>
      </c>
      <c r="BG793" s="15">
        <f t="shared" si="63"/>
        <v>8315.7279739685055</v>
      </c>
      <c r="BH793" t="str">
        <f t="shared" si="64"/>
        <v>RGEDIST</v>
      </c>
      <c r="BI793" t="str">
        <f>VLOOKUP(BH793,[2]Summary!$C$29:$C$56,1,0)</f>
        <v>RGEDist</v>
      </c>
      <c r="BJ793" s="16">
        <v>44562</v>
      </c>
    </row>
    <row r="794" spans="1:62" x14ac:dyDescent="0.25">
      <c r="A794" s="13" t="s">
        <v>1479</v>
      </c>
      <c r="B794" s="13" t="s">
        <v>1480</v>
      </c>
      <c r="C794" t="s">
        <v>1481</v>
      </c>
      <c r="D794" t="s">
        <v>595</v>
      </c>
      <c r="E794" t="s">
        <v>19</v>
      </c>
      <c r="F794" s="13" t="s">
        <v>22</v>
      </c>
      <c r="G794" s="14"/>
      <c r="H794" s="15">
        <v>0</v>
      </c>
      <c r="I794" s="15">
        <v>0</v>
      </c>
      <c r="J794" s="15">
        <v>0</v>
      </c>
      <c r="K794" s="15">
        <v>0</v>
      </c>
      <c r="L794" s="15">
        <v>0</v>
      </c>
      <c r="M794" s="15">
        <v>0</v>
      </c>
      <c r="N794" s="15">
        <v>0</v>
      </c>
      <c r="O794" s="15">
        <v>0</v>
      </c>
      <c r="P794" s="15">
        <v>0</v>
      </c>
      <c r="Q794" s="15">
        <v>0</v>
      </c>
      <c r="R794" s="15">
        <v>0</v>
      </c>
      <c r="S794" s="15">
        <v>0</v>
      </c>
      <c r="T794" s="15">
        <f t="shared" si="60"/>
        <v>0</v>
      </c>
      <c r="U794" s="15">
        <v>0</v>
      </c>
      <c r="V794" s="15">
        <v>0</v>
      </c>
      <c r="W794" s="15">
        <v>0</v>
      </c>
      <c r="X794" s="15">
        <v>0</v>
      </c>
      <c r="Y794" s="15">
        <v>138.59848</v>
      </c>
      <c r="Z794" s="15">
        <v>154.10346999999996</v>
      </c>
      <c r="AA794" s="15">
        <v>35.973669999999998</v>
      </c>
      <c r="AB794" s="15">
        <v>41.773690000000002</v>
      </c>
      <c r="AC794" s="15">
        <v>33.48857000000001</v>
      </c>
      <c r="AD794" s="15">
        <v>18.787279999999999</v>
      </c>
      <c r="AE794" s="15">
        <v>1.1352100000000001</v>
      </c>
      <c r="AF794" s="15">
        <v>-4.0000000000000003E-5</v>
      </c>
      <c r="AG794" s="15">
        <f t="shared" si="61"/>
        <v>423.86032999999992</v>
      </c>
      <c r="AH794" s="15">
        <v>0</v>
      </c>
      <c r="AI794" s="15">
        <v>0</v>
      </c>
      <c r="AJ794" s="15">
        <v>0</v>
      </c>
      <c r="AK794" s="15">
        <v>0</v>
      </c>
      <c r="AL794" s="15">
        <v>0</v>
      </c>
      <c r="AM794" s="15">
        <v>44.394820000000003</v>
      </c>
      <c r="AN794" s="15">
        <v>0</v>
      </c>
      <c r="AO794" s="15">
        <v>0</v>
      </c>
      <c r="AP794" s="15">
        <v>0</v>
      </c>
      <c r="AQ794" s="15">
        <v>0</v>
      </c>
      <c r="AR794" s="15">
        <v>0</v>
      </c>
      <c r="AS794" s="15">
        <v>0</v>
      </c>
      <c r="AT794" s="15">
        <f t="shared" si="62"/>
        <v>44.394820000000003</v>
      </c>
      <c r="AU794" s="15">
        <v>0</v>
      </c>
      <c r="AV794" s="15">
        <v>0</v>
      </c>
      <c r="AW794" s="15">
        <v>0</v>
      </c>
      <c r="AX794" s="15">
        <v>0</v>
      </c>
      <c r="AY794" s="15">
        <v>0</v>
      </c>
      <c r="AZ794" s="15">
        <v>0</v>
      </c>
      <c r="BA794" s="15">
        <v>0</v>
      </c>
      <c r="BB794" s="15">
        <v>0</v>
      </c>
      <c r="BC794" s="15">
        <v>0</v>
      </c>
      <c r="BD794" s="15">
        <v>0</v>
      </c>
      <c r="BE794" s="15">
        <v>0</v>
      </c>
      <c r="BF794" s="15">
        <v>0</v>
      </c>
      <c r="BG794" s="15">
        <f t="shared" si="63"/>
        <v>0</v>
      </c>
      <c r="BH794" t="str">
        <f t="shared" si="64"/>
        <v>CMPDIST</v>
      </c>
      <c r="BI794" t="str">
        <f>VLOOKUP(BH794,[2]Summary!$C$29:$C$56,1,0)</f>
        <v>CMPDist</v>
      </c>
      <c r="BJ794" s="16">
        <v>44197</v>
      </c>
    </row>
    <row r="795" spans="1:62" x14ac:dyDescent="0.25">
      <c r="A795" s="13" t="s">
        <v>1482</v>
      </c>
      <c r="B795" s="13" t="s">
        <v>1483</v>
      </c>
      <c r="C795" t="s">
        <v>1484</v>
      </c>
      <c r="D795" t="s">
        <v>595</v>
      </c>
      <c r="E795" t="s">
        <v>35</v>
      </c>
      <c r="F795" s="13" t="s">
        <v>20</v>
      </c>
      <c r="G795" s="14"/>
      <c r="H795" s="15">
        <v>5.6147299999999998</v>
      </c>
      <c r="I795" s="15">
        <v>41.766680000000001</v>
      </c>
      <c r="J795" s="15">
        <v>36.849739999999997</v>
      </c>
      <c r="K795" s="15">
        <v>165.40370000000001</v>
      </c>
      <c r="L795" s="15">
        <v>43.642149999999987</v>
      </c>
      <c r="M795" s="15">
        <v>170.97979000000001</v>
      </c>
      <c r="N795" s="15">
        <v>15.004460000000003</v>
      </c>
      <c r="O795" s="15">
        <v>9.7729299999999952</v>
      </c>
      <c r="P795" s="15">
        <v>147.69543000000002</v>
      </c>
      <c r="Q795" s="15">
        <v>351.18731000000002</v>
      </c>
      <c r="R795" s="15">
        <v>33.530639999999991</v>
      </c>
      <c r="S795" s="15">
        <v>57.311959999999992</v>
      </c>
      <c r="T795" s="15">
        <f t="shared" si="60"/>
        <v>1078.7595199999998</v>
      </c>
      <c r="U795" s="15">
        <v>139.20736999999997</v>
      </c>
      <c r="V795" s="15">
        <v>160.36252999999999</v>
      </c>
      <c r="W795" s="15">
        <v>115.07113000000001</v>
      </c>
      <c r="X795" s="15">
        <v>202.01834999999997</v>
      </c>
      <c r="Y795" s="15">
        <v>2014.1887800000002</v>
      </c>
      <c r="Z795" s="15">
        <v>618.08217999999988</v>
      </c>
      <c r="AA795" s="15">
        <v>1129.15218</v>
      </c>
      <c r="AB795" s="15">
        <v>2681.9059700000021</v>
      </c>
      <c r="AC795" s="15">
        <v>1856.6659500000003</v>
      </c>
      <c r="AD795" s="15">
        <v>2207.8524099999995</v>
      </c>
      <c r="AE795" s="15">
        <v>1743.6198099999995</v>
      </c>
      <c r="AF795" s="15">
        <v>1621.7134600000006</v>
      </c>
      <c r="AG795" s="15">
        <f t="shared" si="61"/>
        <v>14489.840120000003</v>
      </c>
      <c r="AH795" s="15">
        <v>511.56150999999983</v>
      </c>
      <c r="AI795" s="15">
        <v>3122.0366699999995</v>
      </c>
      <c r="AJ795" s="15">
        <v>731.56340000000012</v>
      </c>
      <c r="AK795" s="15">
        <v>1133.89786</v>
      </c>
      <c r="AL795" s="15">
        <v>1834.65041</v>
      </c>
      <c r="AM795" s="15">
        <v>1854.8729000000001</v>
      </c>
      <c r="AN795" s="15">
        <v>593.08832000000007</v>
      </c>
      <c r="AO795" s="15">
        <v>536.50059999999996</v>
      </c>
      <c r="AP795" s="15">
        <v>953.71010000000035</v>
      </c>
      <c r="AQ795" s="15">
        <v>897.68410000000006</v>
      </c>
      <c r="AR795" s="15">
        <v>69.926089999999789</v>
      </c>
      <c r="AS795" s="15">
        <v>122.17289000000005</v>
      </c>
      <c r="AT795" s="15">
        <f t="shared" si="62"/>
        <v>12361.664849999999</v>
      </c>
      <c r="AU795" s="15">
        <v>-63.9893447265625</v>
      </c>
      <c r="AV795" s="15">
        <v>89.161299804687502</v>
      </c>
      <c r="AW795" s="15">
        <v>164.43364027404786</v>
      </c>
      <c r="AX795" s="15">
        <v>156.54810277557374</v>
      </c>
      <c r="AY795" s="15">
        <v>243.00981777191163</v>
      </c>
      <c r="AZ795" s="15">
        <v>153.44275633239747</v>
      </c>
      <c r="BA795" s="15">
        <v>601.59512304687496</v>
      </c>
      <c r="BB795" s="15">
        <v>90.126982238769529</v>
      </c>
      <c r="BC795" s="15">
        <v>-94.686150390625002</v>
      </c>
      <c r="BD795" s="15">
        <v>24.441019531249999</v>
      </c>
      <c r="BE795" s="15">
        <v>24.073769561767577</v>
      </c>
      <c r="BF795" s="15">
        <v>25.015791015624998</v>
      </c>
      <c r="BG795" s="15">
        <f t="shared" si="63"/>
        <v>1413.1728072357178</v>
      </c>
      <c r="BH795" t="str">
        <f t="shared" si="64"/>
        <v>CMPTRANS</v>
      </c>
      <c r="BI795" t="str">
        <f>VLOOKUP(BH795,[2]Summary!$C$29:$C$56,1,0)</f>
        <v>CMPTrans</v>
      </c>
      <c r="BJ795" s="16">
        <v>44562</v>
      </c>
    </row>
    <row r="796" spans="1:62" x14ac:dyDescent="0.25">
      <c r="A796" s="13" t="s">
        <v>1485</v>
      </c>
      <c r="B796" s="13" t="s">
        <v>1486</v>
      </c>
      <c r="C796" t="s">
        <v>1487</v>
      </c>
      <c r="D796" t="s">
        <v>595</v>
      </c>
      <c r="E796" t="s">
        <v>35</v>
      </c>
      <c r="F796" s="13" t="s">
        <v>20</v>
      </c>
      <c r="G796" s="14"/>
      <c r="H796" s="15">
        <v>0</v>
      </c>
      <c r="I796" s="15">
        <v>0</v>
      </c>
      <c r="J796" s="15">
        <v>0</v>
      </c>
      <c r="K796" s="15">
        <v>0</v>
      </c>
      <c r="L796" s="15">
        <v>0</v>
      </c>
      <c r="M796" s="15">
        <v>0</v>
      </c>
      <c r="N796" s="15">
        <v>4.1897500000000019</v>
      </c>
      <c r="O796" s="15">
        <v>2.9286199999999996</v>
      </c>
      <c r="P796" s="15">
        <v>0.38811000000000001</v>
      </c>
      <c r="Q796" s="15">
        <v>3.6479999999999999E-2</v>
      </c>
      <c r="R796" s="15">
        <v>-16.860599999999998</v>
      </c>
      <c r="S796" s="15">
        <v>-3.9030000000000016E-2</v>
      </c>
      <c r="T796" s="15">
        <f t="shared" si="60"/>
        <v>-9.3566699999999976</v>
      </c>
      <c r="U796" s="15">
        <v>-4.5849999999999995E-2</v>
      </c>
      <c r="V796" s="15">
        <v>-4.1419999999999998E-2</v>
      </c>
      <c r="W796" s="15">
        <v>-7.3759999999999992E-2</v>
      </c>
      <c r="X796" s="15">
        <v>-7.7049999999999993E-2</v>
      </c>
      <c r="Y796" s="15">
        <v>-6.1499999999999999E-2</v>
      </c>
      <c r="Z796" s="15">
        <v>-7.823999999999999E-2</v>
      </c>
      <c r="AA796" s="15">
        <v>2.3400000000000005E-3</v>
      </c>
      <c r="AB796" s="15">
        <v>0</v>
      </c>
      <c r="AC796" s="15">
        <v>-2.0959999999999999E-2</v>
      </c>
      <c r="AD796" s="15">
        <v>0</v>
      </c>
      <c r="AE796" s="15">
        <v>0</v>
      </c>
      <c r="AF796" s="15">
        <v>0</v>
      </c>
      <c r="AG796" s="15">
        <f t="shared" si="61"/>
        <v>-0.3964399999999999</v>
      </c>
      <c r="AH796" s="15">
        <v>0</v>
      </c>
      <c r="AI796" s="15">
        <v>0</v>
      </c>
      <c r="AJ796" s="15">
        <v>0</v>
      </c>
      <c r="AK796" s="15">
        <v>0</v>
      </c>
      <c r="AL796" s="15">
        <v>0</v>
      </c>
      <c r="AM796" s="15">
        <v>0</v>
      </c>
      <c r="AN796" s="15">
        <v>0</v>
      </c>
      <c r="AO796" s="15">
        <v>0</v>
      </c>
      <c r="AP796" s="15">
        <v>2.2740300000000007</v>
      </c>
      <c r="AQ796" s="15">
        <v>0</v>
      </c>
      <c r="AR796" s="15">
        <v>0</v>
      </c>
      <c r="AS796" s="15">
        <v>6.2610000000000013E-2</v>
      </c>
      <c r="AT796" s="15">
        <f t="shared" si="62"/>
        <v>2.3366400000000005</v>
      </c>
      <c r="AU796" s="15">
        <v>0</v>
      </c>
      <c r="AV796" s="15">
        <v>0</v>
      </c>
      <c r="AW796" s="15">
        <v>0</v>
      </c>
      <c r="AX796" s="15">
        <v>0</v>
      </c>
      <c r="AY796" s="15">
        <v>0</v>
      </c>
      <c r="AZ796" s="15">
        <v>0</v>
      </c>
      <c r="BA796" s="15">
        <v>0</v>
      </c>
      <c r="BB796" s="15">
        <v>0</v>
      </c>
      <c r="BC796" s="15">
        <v>0</v>
      </c>
      <c r="BD796" s="15">
        <v>0</v>
      </c>
      <c r="BE796" s="15">
        <v>0</v>
      </c>
      <c r="BF796" s="15">
        <v>0</v>
      </c>
      <c r="BG796" s="15">
        <f t="shared" si="63"/>
        <v>0</v>
      </c>
      <c r="BH796" t="str">
        <f t="shared" si="64"/>
        <v>CMPTRANS</v>
      </c>
      <c r="BI796" t="str">
        <f>VLOOKUP(BH796,[2]Summary!$C$29:$C$56,1,0)</f>
        <v>CMPTrans</v>
      </c>
      <c r="BJ796" s="16">
        <v>44197</v>
      </c>
    </row>
    <row r="797" spans="1:62" x14ac:dyDescent="0.25">
      <c r="A797" s="13">
        <v>802468.01</v>
      </c>
      <c r="B797" s="13">
        <v>802468.01</v>
      </c>
      <c r="C797" t="s">
        <v>1488</v>
      </c>
      <c r="D797" t="s">
        <v>18</v>
      </c>
      <c r="E797" t="s">
        <v>19</v>
      </c>
      <c r="F797" s="13" t="s">
        <v>60</v>
      </c>
      <c r="G797" s="14"/>
      <c r="H797" s="15">
        <v>0</v>
      </c>
      <c r="I797" s="15">
        <v>0</v>
      </c>
      <c r="J797" s="15">
        <v>0</v>
      </c>
      <c r="K797" s="15">
        <v>0</v>
      </c>
      <c r="L797" s="15">
        <v>0</v>
      </c>
      <c r="M797" s="15">
        <v>0</v>
      </c>
      <c r="N797" s="15">
        <v>0</v>
      </c>
      <c r="O797" s="15">
        <v>0</v>
      </c>
      <c r="P797" s="15">
        <v>0</v>
      </c>
      <c r="Q797" s="15">
        <v>0</v>
      </c>
      <c r="R797" s="15">
        <v>0</v>
      </c>
      <c r="S797" s="15">
        <v>0</v>
      </c>
      <c r="T797" s="15">
        <f t="shared" si="60"/>
        <v>0</v>
      </c>
      <c r="U797" s="15">
        <v>0</v>
      </c>
      <c r="V797" s="15">
        <v>0</v>
      </c>
      <c r="W797" s="15">
        <v>0</v>
      </c>
      <c r="X797" s="15">
        <v>0</v>
      </c>
      <c r="Y797" s="15">
        <v>0</v>
      </c>
      <c r="Z797" s="15">
        <v>0</v>
      </c>
      <c r="AA797" s="15">
        <v>11.300099720001221</v>
      </c>
      <c r="AB797" s="15">
        <v>6.9040000915527339E-2</v>
      </c>
      <c r="AC797" s="15">
        <v>18.17039990234375</v>
      </c>
      <c r="AD797" s="15">
        <v>0.34220998764038085</v>
      </c>
      <c r="AE797" s="15">
        <v>0</v>
      </c>
      <c r="AF797" s="15">
        <v>0</v>
      </c>
      <c r="AG797" s="15">
        <f t="shared" si="61"/>
        <v>29.881749610900876</v>
      </c>
      <c r="AH797" s="15">
        <v>0</v>
      </c>
      <c r="AI797" s="15">
        <v>2.0732599945068357</v>
      </c>
      <c r="AJ797" s="15">
        <v>3.8970000267028806E-2</v>
      </c>
      <c r="AK797" s="15">
        <v>8.0723500194549569</v>
      </c>
      <c r="AL797" s="15">
        <v>10.544759979248047</v>
      </c>
      <c r="AM797" s="15">
        <v>0.2419699993133545</v>
      </c>
      <c r="AN797" s="15">
        <v>0.10994000244140625</v>
      </c>
      <c r="AO797" s="15">
        <v>0.10994000244140625</v>
      </c>
      <c r="AP797" s="15">
        <v>0.12268000030517578</v>
      </c>
      <c r="AQ797" s="15">
        <v>1.44</v>
      </c>
      <c r="AR797" s="15">
        <v>0.14802999949455262</v>
      </c>
      <c r="AS797" s="15">
        <v>0.10890000152587891</v>
      </c>
      <c r="AT797" s="15">
        <f t="shared" si="62"/>
        <v>23.010799998998646</v>
      </c>
      <c r="AU797" s="15">
        <v>0</v>
      </c>
      <c r="AV797" s="15">
        <v>0</v>
      </c>
      <c r="AW797" s="15">
        <v>0</v>
      </c>
      <c r="AX797" s="15">
        <v>0</v>
      </c>
      <c r="AY797" s="15">
        <v>0</v>
      </c>
      <c r="AZ797" s="15">
        <v>0</v>
      </c>
      <c r="BA797" s="15">
        <v>0</v>
      </c>
      <c r="BB797" s="15">
        <v>0</v>
      </c>
      <c r="BC797" s="15">
        <v>0</v>
      </c>
      <c r="BD797" s="15">
        <v>0</v>
      </c>
      <c r="BE797" s="15">
        <v>0</v>
      </c>
      <c r="BF797" s="15">
        <v>0</v>
      </c>
      <c r="BG797" s="15">
        <f t="shared" si="63"/>
        <v>0</v>
      </c>
      <c r="BH797" t="str">
        <f t="shared" si="64"/>
        <v>UIDIST</v>
      </c>
      <c r="BI797" t="str">
        <f>VLOOKUP(BH797,[2]Summary!$C$29:$C$56,1,0)</f>
        <v>UIDist</v>
      </c>
      <c r="BJ797" s="16">
        <v>44197</v>
      </c>
    </row>
    <row r="798" spans="1:62" x14ac:dyDescent="0.25">
      <c r="A798" s="13">
        <v>802482.01</v>
      </c>
      <c r="B798" s="13">
        <v>802482.01</v>
      </c>
      <c r="C798" t="s">
        <v>1489</v>
      </c>
      <c r="D798" t="s">
        <v>18</v>
      </c>
      <c r="E798" t="s">
        <v>19</v>
      </c>
      <c r="F798" s="13" t="s">
        <v>153</v>
      </c>
      <c r="G798" s="14"/>
      <c r="H798" s="15">
        <v>0</v>
      </c>
      <c r="I798" s="15">
        <v>0</v>
      </c>
      <c r="J798" s="15">
        <v>0</v>
      </c>
      <c r="K798" s="15">
        <v>0</v>
      </c>
      <c r="L798" s="15">
        <v>0</v>
      </c>
      <c r="M798" s="15">
        <v>0</v>
      </c>
      <c r="N798" s="15">
        <v>0</v>
      </c>
      <c r="O798" s="15">
        <v>0</v>
      </c>
      <c r="P798" s="15">
        <v>0</v>
      </c>
      <c r="Q798" s="15">
        <v>0</v>
      </c>
      <c r="R798" s="15">
        <v>0</v>
      </c>
      <c r="S798" s="15">
        <v>0</v>
      </c>
      <c r="T798" s="15">
        <f t="shared" si="60"/>
        <v>0</v>
      </c>
      <c r="U798" s="15">
        <v>0</v>
      </c>
      <c r="V798" s="15">
        <v>0</v>
      </c>
      <c r="W798" s="15">
        <v>0</v>
      </c>
      <c r="X798" s="15">
        <v>0</v>
      </c>
      <c r="Y798" s="15">
        <v>0</v>
      </c>
      <c r="Z798" s="15">
        <v>0</v>
      </c>
      <c r="AA798" s="15">
        <v>0</v>
      </c>
      <c r="AB798" s="15">
        <v>0</v>
      </c>
      <c r="AC798" s="15">
        <v>10.413779975891114</v>
      </c>
      <c r="AD798" s="15">
        <v>72.524969009399413</v>
      </c>
      <c r="AE798" s="15">
        <v>178.92354449462891</v>
      </c>
      <c r="AF798" s="15">
        <v>11344.247462158202</v>
      </c>
      <c r="AG798" s="15">
        <f t="shared" si="61"/>
        <v>11606.109755638121</v>
      </c>
      <c r="AH798" s="15">
        <v>85.529897480010987</v>
      </c>
      <c r="AI798" s="15">
        <v>23.651849542617796</v>
      </c>
      <c r="AJ798" s="15">
        <v>14.725610241651536</v>
      </c>
      <c r="AK798" s="15">
        <v>5.2023300781249997</v>
      </c>
      <c r="AL798" s="15">
        <v>42.361759216308592</v>
      </c>
      <c r="AM798" s="15">
        <v>-15.333269528388977</v>
      </c>
      <c r="AN798" s="15">
        <v>0.56561999511718752</v>
      </c>
      <c r="AO798" s="15">
        <v>0.56561999511718752</v>
      </c>
      <c r="AP798" s="15">
        <v>0.63115002441406254</v>
      </c>
      <c r="AQ798" s="15">
        <v>0.63100000000000001</v>
      </c>
      <c r="AR798" s="15">
        <v>0.63115002441406254</v>
      </c>
      <c r="AS798" s="15">
        <v>0.56027001953125</v>
      </c>
      <c r="AT798" s="15">
        <f t="shared" si="62"/>
        <v>159.7229870889187</v>
      </c>
      <c r="AU798" s="15">
        <v>17.283750000000001</v>
      </c>
      <c r="AV798" s="15">
        <v>17.14426953125</v>
      </c>
      <c r="AW798" s="15">
        <v>16.546509765625</v>
      </c>
      <c r="AX798" s="15">
        <v>45.986460937499999</v>
      </c>
      <c r="AY798" s="15">
        <v>36.675359374999999</v>
      </c>
      <c r="AZ798" s="15">
        <v>83.381791015624998</v>
      </c>
      <c r="BA798" s="15">
        <v>74.204929687499998</v>
      </c>
      <c r="BB798" s="15">
        <v>147.5261730079651</v>
      </c>
      <c r="BC798" s="15">
        <v>104.56939025878906</v>
      </c>
      <c r="BD798" s="15">
        <v>0</v>
      </c>
      <c r="BE798" s="15">
        <v>0</v>
      </c>
      <c r="BF798" s="15">
        <v>0</v>
      </c>
      <c r="BG798" s="15">
        <f t="shared" si="63"/>
        <v>543.3186335792542</v>
      </c>
      <c r="BH798" t="str">
        <f t="shared" si="64"/>
        <v>UIDIST</v>
      </c>
      <c r="BI798" t="str">
        <f>VLOOKUP(BH798,[2]Summary!$C$29:$C$56,1,0)</f>
        <v>UIDist</v>
      </c>
      <c r="BJ798" s="16">
        <v>44470</v>
      </c>
    </row>
    <row r="799" spans="1:62" x14ac:dyDescent="0.25">
      <c r="A799" s="13" t="s">
        <v>1490</v>
      </c>
      <c r="B799" s="13" t="s">
        <v>1491</v>
      </c>
      <c r="C799" t="s">
        <v>1492</v>
      </c>
      <c r="D799" t="s">
        <v>599</v>
      </c>
      <c r="E799" t="s">
        <v>475</v>
      </c>
      <c r="F799" s="13" t="s">
        <v>62</v>
      </c>
      <c r="G799" s="14"/>
      <c r="H799" s="15">
        <v>0</v>
      </c>
      <c r="I799" s="15">
        <v>0</v>
      </c>
      <c r="J799" s="15">
        <v>0</v>
      </c>
      <c r="K799" s="15">
        <v>0</v>
      </c>
      <c r="L799" s="15">
        <v>0</v>
      </c>
      <c r="M799" s="15">
        <v>0</v>
      </c>
      <c r="N799" s="15">
        <v>0</v>
      </c>
      <c r="O799" s="15">
        <v>0</v>
      </c>
      <c r="P799" s="15">
        <v>0</v>
      </c>
      <c r="Q799" s="15">
        <v>0</v>
      </c>
      <c r="R799" s="15">
        <v>0</v>
      </c>
      <c r="S799" s="15">
        <v>0</v>
      </c>
      <c r="T799" s="15">
        <f t="shared" si="60"/>
        <v>0</v>
      </c>
      <c r="U799" s="15">
        <v>0</v>
      </c>
      <c r="V799" s="15">
        <v>0</v>
      </c>
      <c r="W799" s="15">
        <v>0</v>
      </c>
      <c r="X799" s="15">
        <v>0</v>
      </c>
      <c r="Y799" s="15">
        <v>0</v>
      </c>
      <c r="Z799" s="15">
        <v>0</v>
      </c>
      <c r="AA799" s="15">
        <v>0</v>
      </c>
      <c r="AB799" s="15">
        <v>0</v>
      </c>
      <c r="AC799" s="15">
        <v>6.4964799999999991</v>
      </c>
      <c r="AD799" s="15">
        <v>5.0501900000000006</v>
      </c>
      <c r="AE799" s="15">
        <v>5.6347200000000006</v>
      </c>
      <c r="AF799" s="15">
        <v>-0.14341000000000001</v>
      </c>
      <c r="AG799" s="15">
        <f t="shared" si="61"/>
        <v>17.037980000000001</v>
      </c>
      <c r="AH799" s="15">
        <v>-17.037980000000001</v>
      </c>
      <c r="AI799" s="15">
        <v>6.2726000000000006</v>
      </c>
      <c r="AJ799" s="15">
        <v>4.8760600000000007</v>
      </c>
      <c r="AK799" s="15">
        <v>1.2128800000000002</v>
      </c>
      <c r="AL799" s="15">
        <v>73.871110000000002</v>
      </c>
      <c r="AM799" s="15">
        <v>1.9980599999999999</v>
      </c>
      <c r="AN799" s="15">
        <v>0</v>
      </c>
      <c r="AO799" s="15">
        <v>0</v>
      </c>
      <c r="AP799" s="15">
        <v>10.7857</v>
      </c>
      <c r="AQ799" s="15">
        <v>1.72977</v>
      </c>
      <c r="AR799" s="15">
        <v>2.8102799999999997</v>
      </c>
      <c r="AS799" s="15">
        <v>0</v>
      </c>
      <c r="AT799" s="15">
        <f t="shared" si="62"/>
        <v>86.518480000000011</v>
      </c>
      <c r="AU799" s="15">
        <v>0</v>
      </c>
      <c r="AV799" s="15">
        <v>25</v>
      </c>
      <c r="AW799" s="15">
        <v>1.0908900146484375</v>
      </c>
      <c r="AX799" s="15">
        <v>2.2980900878906252</v>
      </c>
      <c r="AY799" s="15">
        <v>0.84294000244140621</v>
      </c>
      <c r="AZ799" s="15">
        <v>13.0268798828125</v>
      </c>
      <c r="BA799" s="15">
        <v>10.360049682617188</v>
      </c>
      <c r="BB799" s="15">
        <v>9.5265302734374995</v>
      </c>
      <c r="BC799" s="15">
        <v>0</v>
      </c>
      <c r="BD799" s="15">
        <v>0</v>
      </c>
      <c r="BE799" s="15">
        <v>0</v>
      </c>
      <c r="BF799" s="15">
        <v>0</v>
      </c>
      <c r="BG799" s="15">
        <f t="shared" si="63"/>
        <v>62.145379943847658</v>
      </c>
      <c r="BH799" t="str">
        <f t="shared" si="64"/>
        <v>NYSEGGas</v>
      </c>
      <c r="BI799" t="str">
        <f>VLOOKUP(BH799,[2]Summary!$C$29:$C$56,1,0)</f>
        <v>NYSEGGas</v>
      </c>
      <c r="BJ799" s="16">
        <v>44440</v>
      </c>
    </row>
    <row r="800" spans="1:62" x14ac:dyDescent="0.25">
      <c r="A800" s="13" t="s">
        <v>1493</v>
      </c>
      <c r="B800" s="13" t="s">
        <v>1494</v>
      </c>
      <c r="C800" t="s">
        <v>1495</v>
      </c>
      <c r="D800" t="s">
        <v>596</v>
      </c>
      <c r="E800" t="s">
        <v>475</v>
      </c>
      <c r="F800" s="13" t="s">
        <v>426</v>
      </c>
      <c r="G800" s="14"/>
      <c r="H800" s="15">
        <v>0</v>
      </c>
      <c r="I800" s="15">
        <v>0</v>
      </c>
      <c r="J800" s="15">
        <v>0</v>
      </c>
      <c r="K800" s="15">
        <v>0</v>
      </c>
      <c r="L800" s="15">
        <v>0</v>
      </c>
      <c r="M800" s="15">
        <v>0</v>
      </c>
      <c r="N800" s="15">
        <v>0</v>
      </c>
      <c r="O800" s="15">
        <v>0</v>
      </c>
      <c r="P800" s="15">
        <v>-440.45265000000001</v>
      </c>
      <c r="Q800" s="15">
        <v>244.10417999999999</v>
      </c>
      <c r="R800" s="15">
        <v>76.512609999999981</v>
      </c>
      <c r="S800" s="15">
        <v>-206.26137</v>
      </c>
      <c r="T800" s="15">
        <f t="shared" si="60"/>
        <v>-326.09723000000002</v>
      </c>
      <c r="U800" s="15">
        <v>-4.1384300000000005</v>
      </c>
      <c r="V800" s="15">
        <v>-3.73793</v>
      </c>
      <c r="W800" s="15">
        <v>-4.2664099999999996</v>
      </c>
      <c r="X800" s="15">
        <v>-4.04758</v>
      </c>
      <c r="Y800" s="15">
        <v>-4.1825100000000006</v>
      </c>
      <c r="Z800" s="15">
        <v>84.950379999999996</v>
      </c>
      <c r="AA800" s="15">
        <v>162.13060999999999</v>
      </c>
      <c r="AB800" s="15">
        <v>164.59210000000002</v>
      </c>
      <c r="AC800" s="15">
        <v>93.938829999999996</v>
      </c>
      <c r="AD800" s="15">
        <v>27.728480000000001</v>
      </c>
      <c r="AE800" s="15">
        <v>3.25223</v>
      </c>
      <c r="AF800" s="15">
        <v>130.29531</v>
      </c>
      <c r="AG800" s="15">
        <f t="shared" si="61"/>
        <v>646.51508000000001</v>
      </c>
      <c r="AH800" s="15">
        <v>0</v>
      </c>
      <c r="AI800" s="15">
        <v>0</v>
      </c>
      <c r="AJ800" s="15">
        <v>0</v>
      </c>
      <c r="AK800" s="15">
        <v>0</v>
      </c>
      <c r="AL800" s="15">
        <v>0.24449000000000001</v>
      </c>
      <c r="AM800" s="15">
        <v>0</v>
      </c>
      <c r="AN800" s="15">
        <v>1.25E-3</v>
      </c>
      <c r="AO800" s="15">
        <v>0</v>
      </c>
      <c r="AP800" s="15">
        <v>5.1099999999999991E-3</v>
      </c>
      <c r="AQ800" s="15">
        <v>0</v>
      </c>
      <c r="AR800" s="15">
        <v>0</v>
      </c>
      <c r="AS800" s="15">
        <v>9.7100000000000016E-3</v>
      </c>
      <c r="AT800" s="15">
        <f t="shared" si="62"/>
        <v>0.26056000000000001</v>
      </c>
      <c r="AU800" s="15">
        <v>0</v>
      </c>
      <c r="AV800" s="15">
        <v>0</v>
      </c>
      <c r="AW800" s="15">
        <v>0</v>
      </c>
      <c r="AX800" s="15">
        <v>0</v>
      </c>
      <c r="AY800" s="15">
        <v>0</v>
      </c>
      <c r="AZ800" s="15">
        <v>0</v>
      </c>
      <c r="BA800" s="15">
        <v>0</v>
      </c>
      <c r="BB800" s="15">
        <v>0</v>
      </c>
      <c r="BC800" s="15">
        <v>0</v>
      </c>
      <c r="BD800" s="15">
        <v>0</v>
      </c>
      <c r="BE800" s="15">
        <v>0</v>
      </c>
      <c r="BF800" s="15">
        <v>0</v>
      </c>
      <c r="BG800" s="15">
        <f t="shared" si="63"/>
        <v>0</v>
      </c>
      <c r="BH800" t="str">
        <f t="shared" si="64"/>
        <v>RGEGas</v>
      </c>
      <c r="BI800" t="str">
        <f>VLOOKUP(BH800,[2]Summary!$C$29:$C$56,1,0)</f>
        <v>RGEGas</v>
      </c>
      <c r="BJ800" s="16">
        <v>44197</v>
      </c>
    </row>
    <row r="801" spans="1:62" x14ac:dyDescent="0.25">
      <c r="A801" s="13" t="s">
        <v>1496</v>
      </c>
      <c r="B801" s="13" t="s">
        <v>1497</v>
      </c>
      <c r="C801" t="s">
        <v>1492</v>
      </c>
      <c r="D801" t="s">
        <v>596</v>
      </c>
      <c r="E801" t="s">
        <v>475</v>
      </c>
      <c r="F801" s="13" t="s">
        <v>62</v>
      </c>
      <c r="G801" s="14"/>
      <c r="H801" s="15">
        <v>0</v>
      </c>
      <c r="I801" s="15">
        <v>0</v>
      </c>
      <c r="J801" s="15">
        <v>0</v>
      </c>
      <c r="K801" s="15">
        <v>0</v>
      </c>
      <c r="L801" s="15">
        <v>0</v>
      </c>
      <c r="M801" s="15">
        <v>0</v>
      </c>
      <c r="N801" s="15">
        <v>0</v>
      </c>
      <c r="O801" s="15">
        <v>0</v>
      </c>
      <c r="P801" s="15">
        <v>0</v>
      </c>
      <c r="Q801" s="15">
        <v>0</v>
      </c>
      <c r="R801" s="15">
        <v>0</v>
      </c>
      <c r="S801" s="15">
        <v>0</v>
      </c>
      <c r="T801" s="15">
        <f t="shared" si="60"/>
        <v>0</v>
      </c>
      <c r="U801" s="15">
        <v>0</v>
      </c>
      <c r="V801" s="15">
        <v>0</v>
      </c>
      <c r="W801" s="15">
        <v>0</v>
      </c>
      <c r="X801" s="15">
        <v>0</v>
      </c>
      <c r="Y801" s="15">
        <v>0</v>
      </c>
      <c r="Z801" s="15">
        <v>0</v>
      </c>
      <c r="AA801" s="15">
        <v>0</v>
      </c>
      <c r="AB801" s="15">
        <v>0</v>
      </c>
      <c r="AC801" s="15">
        <v>76.371870000000001</v>
      </c>
      <c r="AD801" s="15">
        <v>45.61148</v>
      </c>
      <c r="AE801" s="15">
        <v>32.815589999999993</v>
      </c>
      <c r="AF801" s="15">
        <v>0.18498000000000001</v>
      </c>
      <c r="AG801" s="15">
        <f t="shared" si="61"/>
        <v>154.98391999999998</v>
      </c>
      <c r="AH801" s="15">
        <v>-154.98391999999998</v>
      </c>
      <c r="AI801" s="15">
        <v>0</v>
      </c>
      <c r="AJ801" s="15">
        <v>0</v>
      </c>
      <c r="AK801" s="15">
        <v>0.90644999999999998</v>
      </c>
      <c r="AL801" s="15">
        <v>0</v>
      </c>
      <c r="AM801" s="15">
        <v>0</v>
      </c>
      <c r="AN801" s="15">
        <v>0</v>
      </c>
      <c r="AO801" s="15">
        <v>0</v>
      </c>
      <c r="AP801" s="15">
        <v>-0.76163000000000014</v>
      </c>
      <c r="AQ801" s="15">
        <v>0.76163000000000003</v>
      </c>
      <c r="AR801" s="15">
        <v>0</v>
      </c>
      <c r="AS801" s="15">
        <v>0</v>
      </c>
      <c r="AT801" s="15">
        <f t="shared" si="62"/>
        <v>-154.07746999999998</v>
      </c>
      <c r="AU801" s="15">
        <v>0</v>
      </c>
      <c r="AV801" s="15">
        <v>0</v>
      </c>
      <c r="AW801" s="15">
        <v>0</v>
      </c>
      <c r="AX801" s="15">
        <v>0</v>
      </c>
      <c r="AY801" s="15">
        <v>0</v>
      </c>
      <c r="AZ801" s="15">
        <v>6.0417001953125</v>
      </c>
      <c r="BA801" s="15">
        <v>9.9759599609374998</v>
      </c>
      <c r="BB801" s="15">
        <v>9.99</v>
      </c>
      <c r="BC801" s="15">
        <v>10.1706298828125</v>
      </c>
      <c r="BD801" s="15">
        <v>0</v>
      </c>
      <c r="BE801" s="15">
        <v>0</v>
      </c>
      <c r="BF801" s="15">
        <v>0</v>
      </c>
      <c r="BG801" s="15">
        <f t="shared" si="63"/>
        <v>36.178290039062496</v>
      </c>
      <c r="BH801" t="str">
        <f t="shared" si="64"/>
        <v>RGEGas</v>
      </c>
      <c r="BI801" t="str">
        <f>VLOOKUP(BH801,[2]Summary!$C$29:$C$56,1,0)</f>
        <v>RGEGas</v>
      </c>
      <c r="BJ801" s="16">
        <v>44470</v>
      </c>
    </row>
    <row r="802" spans="1:62" x14ac:dyDescent="0.25">
      <c r="A802" s="13" t="s">
        <v>1498</v>
      </c>
      <c r="B802" s="13" t="s">
        <v>1499</v>
      </c>
      <c r="C802" t="s">
        <v>1500</v>
      </c>
      <c r="D802" t="s">
        <v>595</v>
      </c>
      <c r="E802" t="s">
        <v>301</v>
      </c>
      <c r="F802" s="13" t="s">
        <v>20</v>
      </c>
      <c r="G802" s="14"/>
      <c r="H802" s="15">
        <v>3.5767500000000001</v>
      </c>
      <c r="I802" s="15">
        <v>3.2305999999999999</v>
      </c>
      <c r="J802" s="15">
        <v>3.6187799999999997</v>
      </c>
      <c r="K802" s="15">
        <v>3.4753799999999999</v>
      </c>
      <c r="L802" s="15">
        <v>3.5912199999999999</v>
      </c>
      <c r="M802" s="15">
        <v>3.3908799999999997</v>
      </c>
      <c r="N802" s="15">
        <v>3.5767600000000002</v>
      </c>
      <c r="O802" s="15">
        <v>3.5767600000000002</v>
      </c>
      <c r="P802" s="15">
        <v>3.6313200000000001</v>
      </c>
      <c r="Q802" s="15">
        <v>3.5960499999999995</v>
      </c>
      <c r="R802" s="15">
        <v>3.4800500000000003</v>
      </c>
      <c r="S802" s="15">
        <v>3.5960499999999995</v>
      </c>
      <c r="T802" s="15">
        <f t="shared" si="60"/>
        <v>42.340599999999995</v>
      </c>
      <c r="U802" s="15">
        <v>3.8639700000000001</v>
      </c>
      <c r="V802" s="15">
        <v>3.49004</v>
      </c>
      <c r="W802" s="15">
        <v>4.2102599999999999</v>
      </c>
      <c r="X802" s="15">
        <v>3.8547500000000001</v>
      </c>
      <c r="Y802" s="15">
        <v>3.98325</v>
      </c>
      <c r="Z802" s="15">
        <v>4.43804</v>
      </c>
      <c r="AA802" s="15">
        <v>3.9870399999999999</v>
      </c>
      <c r="AB802" s="15">
        <v>3.9870399999999999</v>
      </c>
      <c r="AC802" s="15">
        <v>3.8584299999999998</v>
      </c>
      <c r="AD802" s="15">
        <v>3.9870300000000003</v>
      </c>
      <c r="AE802" s="15">
        <v>3.8582899999999998</v>
      </c>
      <c r="AF802" s="15">
        <v>3.9868999999999999</v>
      </c>
      <c r="AG802" s="15">
        <f t="shared" si="61"/>
        <v>47.505039999999994</v>
      </c>
      <c r="AH802" s="15">
        <v>4.2930900000000003</v>
      </c>
      <c r="AI802" s="15">
        <v>4.0161199999999999</v>
      </c>
      <c r="AJ802" s="15">
        <v>4.2930900000000003</v>
      </c>
      <c r="AK802" s="15">
        <v>4.1546100000000008</v>
      </c>
      <c r="AL802" s="15">
        <v>2.4292799999999999</v>
      </c>
      <c r="AM802" s="15">
        <v>-677.36245999999994</v>
      </c>
      <c r="AN802" s="15">
        <v>2.196E-2</v>
      </c>
      <c r="AO802" s="15">
        <v>-2.1939999999999998E-2</v>
      </c>
      <c r="AP802" s="15">
        <v>-1.0381000000000002</v>
      </c>
      <c r="AQ802" s="15">
        <v>-0.13411000000000001</v>
      </c>
      <c r="AR802" s="15">
        <v>-0.12978000000000001</v>
      </c>
      <c r="AS802" s="15">
        <v>-0.50952999999999993</v>
      </c>
      <c r="AT802" s="15">
        <f t="shared" si="62"/>
        <v>-659.98776999999984</v>
      </c>
      <c r="AU802" s="15">
        <v>-1.0289999961853027E-2</v>
      </c>
      <c r="AV802" s="15">
        <v>-9.3000001907348629E-3</v>
      </c>
      <c r="AW802" s="15">
        <v>-1.0510000228881836E-2</v>
      </c>
      <c r="AX802" s="15">
        <v>-1.0039999961853027E-2</v>
      </c>
      <c r="AY802" s="15">
        <v>-1.0229999542236329E-2</v>
      </c>
      <c r="AZ802" s="15">
        <v>-1.0010000228881835E-2</v>
      </c>
      <c r="BA802" s="15">
        <v>-1.034000015258789E-2</v>
      </c>
      <c r="BB802" s="15">
        <v>-1.034000015258789E-2</v>
      </c>
      <c r="BC802" s="15">
        <v>-9.6899995803832999E-3</v>
      </c>
      <c r="BD802" s="15">
        <v>0</v>
      </c>
      <c r="BE802" s="15">
        <v>0</v>
      </c>
      <c r="BF802" s="15">
        <v>0</v>
      </c>
      <c r="BG802" s="15">
        <f t="shared" si="63"/>
        <v>-9.0749999999999997E-2</v>
      </c>
      <c r="BH802" t="str">
        <f t="shared" si="64"/>
        <v>CMPCommon</v>
      </c>
      <c r="BI802" t="str">
        <f>VLOOKUP(BH802,[2]Summary!$C$29:$C$56,1,0)</f>
        <v>CMPCommon</v>
      </c>
      <c r="BJ802" s="16">
        <v>44470</v>
      </c>
    </row>
    <row r="803" spans="1:62" x14ac:dyDescent="0.25">
      <c r="A803" s="13" t="s">
        <v>1501</v>
      </c>
      <c r="B803" s="13" t="s">
        <v>1502</v>
      </c>
      <c r="C803" t="s">
        <v>1503</v>
      </c>
      <c r="D803" t="s">
        <v>599</v>
      </c>
      <c r="E803" t="s">
        <v>19</v>
      </c>
      <c r="F803" s="13" t="s">
        <v>22</v>
      </c>
      <c r="G803" s="14"/>
      <c r="H803" s="15">
        <v>0</v>
      </c>
      <c r="I803" s="15">
        <v>0</v>
      </c>
      <c r="J803" s="15">
        <v>0</v>
      </c>
      <c r="K803" s="15">
        <v>0</v>
      </c>
      <c r="L803" s="15">
        <v>0</v>
      </c>
      <c r="M803" s="15">
        <v>0</v>
      </c>
      <c r="N803" s="15">
        <v>0</v>
      </c>
      <c r="O803" s="15">
        <v>0</v>
      </c>
      <c r="P803" s="15">
        <v>0</v>
      </c>
      <c r="Q803" s="15">
        <v>0</v>
      </c>
      <c r="R803" s="15">
        <v>0</v>
      </c>
      <c r="S803" s="15">
        <v>0</v>
      </c>
      <c r="T803" s="15">
        <f t="shared" si="60"/>
        <v>0</v>
      </c>
      <c r="U803" s="15">
        <v>0</v>
      </c>
      <c r="V803" s="15">
        <v>0</v>
      </c>
      <c r="W803" s="15">
        <v>0</v>
      </c>
      <c r="X803" s="15">
        <v>0</v>
      </c>
      <c r="Y803" s="15">
        <v>0</v>
      </c>
      <c r="Z803" s="15">
        <v>0</v>
      </c>
      <c r="AA803" s="15">
        <v>0</v>
      </c>
      <c r="AB803" s="15">
        <v>0</v>
      </c>
      <c r="AC803" s="15">
        <v>74.442499999999995</v>
      </c>
      <c r="AD803" s="15">
        <v>305.21676000000014</v>
      </c>
      <c r="AE803" s="15">
        <v>159.36761000000001</v>
      </c>
      <c r="AF803" s="15">
        <v>199.86521999999997</v>
      </c>
      <c r="AG803" s="15">
        <f t="shared" si="61"/>
        <v>738.89209000000005</v>
      </c>
      <c r="AH803" s="15">
        <v>125.19836000000004</v>
      </c>
      <c r="AI803" s="15">
        <v>497.95761999999979</v>
      </c>
      <c r="AJ803" s="15">
        <v>429.75280000000009</v>
      </c>
      <c r="AK803" s="15">
        <v>454.41107000000005</v>
      </c>
      <c r="AL803" s="15">
        <v>576.93369000000018</v>
      </c>
      <c r="AM803" s="15">
        <v>394.20348999999982</v>
      </c>
      <c r="AN803" s="15">
        <v>393.48984999999993</v>
      </c>
      <c r="AO803" s="15">
        <v>946.53350999999975</v>
      </c>
      <c r="AP803" s="15">
        <v>186.98602</v>
      </c>
      <c r="AQ803" s="15">
        <v>557.81508999999983</v>
      </c>
      <c r="AR803" s="15">
        <v>863.62558999999999</v>
      </c>
      <c r="AS803" s="15">
        <v>121.87947999999999</v>
      </c>
      <c r="AT803" s="15">
        <f t="shared" si="62"/>
        <v>5548.7865699999984</v>
      </c>
      <c r="AU803" s="15">
        <v>401.78307714843748</v>
      </c>
      <c r="AV803" s="15">
        <v>551.66517382812503</v>
      </c>
      <c r="AW803" s="15">
        <v>534.14287670898443</v>
      </c>
      <c r="AX803" s="15">
        <v>209.01238818359374</v>
      </c>
      <c r="AY803" s="15">
        <v>482.01414074707031</v>
      </c>
      <c r="AZ803" s="15">
        <v>94.305162597656249</v>
      </c>
      <c r="BA803" s="15">
        <v>892.50532080078131</v>
      </c>
      <c r="BB803" s="15">
        <v>535.52201412963871</v>
      </c>
      <c r="BC803" s="15">
        <v>574.44871606445315</v>
      </c>
      <c r="BD803" s="15">
        <v>696.09623422241214</v>
      </c>
      <c r="BE803" s="15">
        <v>696.09623422241214</v>
      </c>
      <c r="BF803" s="15">
        <v>696.09623422241214</v>
      </c>
      <c r="BG803" s="15">
        <f t="shared" si="63"/>
        <v>6363.6875728759769</v>
      </c>
      <c r="BH803" t="str">
        <f t="shared" si="64"/>
        <v>NYSEGDIST</v>
      </c>
      <c r="BI803" t="str">
        <f>VLOOKUP(BH803,[2]Summary!$C$29:$C$56,1,0)</f>
        <v>NYSEGDist</v>
      </c>
      <c r="BJ803" s="16">
        <v>44562</v>
      </c>
    </row>
    <row r="804" spans="1:62" x14ac:dyDescent="0.25">
      <c r="A804" s="13" t="s">
        <v>1504</v>
      </c>
      <c r="B804" s="13" t="s">
        <v>1505</v>
      </c>
      <c r="C804" t="s">
        <v>1506</v>
      </c>
      <c r="D804" t="s">
        <v>599</v>
      </c>
      <c r="E804" t="s">
        <v>301</v>
      </c>
      <c r="F804" s="13" t="s">
        <v>33</v>
      </c>
      <c r="G804" s="14"/>
      <c r="H804" s="15">
        <v>0</v>
      </c>
      <c r="I804" s="15">
        <v>0</v>
      </c>
      <c r="J804" s="15">
        <v>0</v>
      </c>
      <c r="K804" s="15">
        <v>0</v>
      </c>
      <c r="L804" s="15">
        <v>0</v>
      </c>
      <c r="M804" s="15">
        <v>0</v>
      </c>
      <c r="N804" s="15">
        <v>0</v>
      </c>
      <c r="O804" s="15">
        <v>0</v>
      </c>
      <c r="P804" s="15">
        <v>0</v>
      </c>
      <c r="Q804" s="15">
        <v>0</v>
      </c>
      <c r="R804" s="15">
        <v>0</v>
      </c>
      <c r="S804" s="15">
        <v>0</v>
      </c>
      <c r="T804" s="15">
        <f t="shared" si="60"/>
        <v>0</v>
      </c>
      <c r="U804" s="15">
        <v>0</v>
      </c>
      <c r="V804" s="15">
        <v>0</v>
      </c>
      <c r="W804" s="15">
        <v>0</v>
      </c>
      <c r="X804" s="15">
        <v>0</v>
      </c>
      <c r="Y804" s="15">
        <v>0</v>
      </c>
      <c r="Z804" s="15">
        <v>0</v>
      </c>
      <c r="AA804" s="15">
        <v>0</v>
      </c>
      <c r="AB804" s="15">
        <v>0</v>
      </c>
      <c r="AC804" s="15">
        <v>0</v>
      </c>
      <c r="AD804" s="15">
        <v>0</v>
      </c>
      <c r="AE804" s="15">
        <v>18.899999999999999</v>
      </c>
      <c r="AF804" s="15">
        <v>0</v>
      </c>
      <c r="AG804" s="15">
        <f t="shared" si="61"/>
        <v>18.899999999999999</v>
      </c>
      <c r="AH804" s="15">
        <v>0</v>
      </c>
      <c r="AI804" s="15">
        <v>-0.28875000000000001</v>
      </c>
      <c r="AJ804" s="15">
        <v>0</v>
      </c>
      <c r="AK804" s="15">
        <v>0</v>
      </c>
      <c r="AL804" s="15">
        <v>0</v>
      </c>
      <c r="AM804" s="15">
        <v>0</v>
      </c>
      <c r="AN804" s="15">
        <v>0</v>
      </c>
      <c r="AO804" s="15">
        <v>0</v>
      </c>
      <c r="AP804" s="15">
        <v>0</v>
      </c>
      <c r="AQ804" s="15">
        <v>0</v>
      </c>
      <c r="AR804" s="15">
        <v>0</v>
      </c>
      <c r="AS804" s="15">
        <v>0</v>
      </c>
      <c r="AT804" s="15">
        <f t="shared" si="62"/>
        <v>-0.28875000000000001</v>
      </c>
      <c r="AU804" s="15">
        <v>0</v>
      </c>
      <c r="AV804" s="15">
        <v>0</v>
      </c>
      <c r="AW804" s="15">
        <v>0</v>
      </c>
      <c r="AX804" s="15">
        <v>0</v>
      </c>
      <c r="AY804" s="15">
        <v>0</v>
      </c>
      <c r="AZ804" s="15">
        <v>0</v>
      </c>
      <c r="BA804" s="15">
        <v>0</v>
      </c>
      <c r="BB804" s="15">
        <v>0</v>
      </c>
      <c r="BC804" s="15">
        <v>0</v>
      </c>
      <c r="BD804" s="15">
        <v>0</v>
      </c>
      <c r="BE804" s="15">
        <v>0</v>
      </c>
      <c r="BF804" s="15">
        <v>0</v>
      </c>
      <c r="BG804" s="15">
        <f t="shared" si="63"/>
        <v>0</v>
      </c>
      <c r="BH804" t="str">
        <f t="shared" si="64"/>
        <v>NYSEGCommon</v>
      </c>
      <c r="BI804" t="str">
        <f>VLOOKUP(BH804,[2]Summary!$C$29:$C$56,1,0)</f>
        <v>NYSEGCommon</v>
      </c>
      <c r="BJ804" s="16">
        <v>44197</v>
      </c>
    </row>
    <row r="805" spans="1:62" x14ac:dyDescent="0.25">
      <c r="A805" s="13" t="s">
        <v>1507</v>
      </c>
      <c r="B805" s="13" t="s">
        <v>1508</v>
      </c>
      <c r="C805" t="s">
        <v>1509</v>
      </c>
      <c r="D805" t="s">
        <v>596</v>
      </c>
      <c r="E805" t="s">
        <v>19</v>
      </c>
      <c r="F805" s="13" t="s">
        <v>22</v>
      </c>
      <c r="G805" s="14"/>
      <c r="H805" s="15">
        <v>0</v>
      </c>
      <c r="I805" s="15">
        <v>0</v>
      </c>
      <c r="J805" s="15">
        <v>0</v>
      </c>
      <c r="K805" s="15">
        <v>0</v>
      </c>
      <c r="L805" s="15">
        <v>0</v>
      </c>
      <c r="M805" s="15">
        <v>0</v>
      </c>
      <c r="N805" s="15">
        <v>0</v>
      </c>
      <c r="O805" s="15">
        <v>0</v>
      </c>
      <c r="P805" s="15">
        <v>0</v>
      </c>
      <c r="Q805" s="15">
        <v>0</v>
      </c>
      <c r="R805" s="15">
        <v>0</v>
      </c>
      <c r="S805" s="15">
        <v>0</v>
      </c>
      <c r="T805" s="15">
        <f t="shared" si="60"/>
        <v>0</v>
      </c>
      <c r="U805" s="15">
        <v>0</v>
      </c>
      <c r="V805" s="15">
        <v>0</v>
      </c>
      <c r="W805" s="15">
        <v>0</v>
      </c>
      <c r="X805" s="15">
        <v>0</v>
      </c>
      <c r="Y805" s="15">
        <v>0</v>
      </c>
      <c r="Z805" s="15">
        <v>0</v>
      </c>
      <c r="AA805" s="15">
        <v>0</v>
      </c>
      <c r="AB805" s="15">
        <v>0</v>
      </c>
      <c r="AC805" s="15">
        <v>0</v>
      </c>
      <c r="AD805" s="15">
        <v>0</v>
      </c>
      <c r="AE805" s="15">
        <v>1.6379900000000005</v>
      </c>
      <c r="AF805" s="15">
        <v>74.494140000000002</v>
      </c>
      <c r="AG805" s="15">
        <f t="shared" si="61"/>
        <v>76.132130000000004</v>
      </c>
      <c r="AH805" s="15">
        <v>16.885460000000002</v>
      </c>
      <c r="AI805" s="15">
        <v>28.121090000000002</v>
      </c>
      <c r="AJ805" s="15">
        <v>16.571460000000002</v>
      </c>
      <c r="AK805" s="15">
        <v>15.386370000000001</v>
      </c>
      <c r="AL805" s="15">
        <v>23.169689999999999</v>
      </c>
      <c r="AM805" s="15">
        <v>6.68527</v>
      </c>
      <c r="AN805" s="15">
        <v>32.649369999999998</v>
      </c>
      <c r="AO805" s="15">
        <v>5.2128199999999998</v>
      </c>
      <c r="AP805" s="15">
        <v>15.388489999999999</v>
      </c>
      <c r="AQ805" s="15">
        <v>24.57142</v>
      </c>
      <c r="AR805" s="15">
        <v>0.67853999999999992</v>
      </c>
      <c r="AS805" s="15">
        <v>13.321680000000002</v>
      </c>
      <c r="AT805" s="15">
        <f t="shared" si="62"/>
        <v>198.64166</v>
      </c>
      <c r="AU805" s="15">
        <v>29.189889343261719</v>
      </c>
      <c r="AV805" s="15">
        <v>8.6758503112792962</v>
      </c>
      <c r="AW805" s="15">
        <v>4.7963101043701171</v>
      </c>
      <c r="AX805" s="15">
        <v>7.6084599609375001</v>
      </c>
      <c r="AY805" s="15">
        <v>0.56582000732421878</v>
      </c>
      <c r="AZ805" s="15">
        <v>0.23279998779296876</v>
      </c>
      <c r="BA805" s="15">
        <v>3.5393199768066408</v>
      </c>
      <c r="BB805" s="15">
        <v>1.7245599670410157</v>
      </c>
      <c r="BC805" s="15">
        <v>-0.39386999702453612</v>
      </c>
      <c r="BD805" s="15">
        <v>64.671650390625004</v>
      </c>
      <c r="BE805" s="15">
        <v>64.671650390625004</v>
      </c>
      <c r="BF805" s="15">
        <v>64.671650390625004</v>
      </c>
      <c r="BG805" s="15">
        <f t="shared" si="63"/>
        <v>249.95409083366394</v>
      </c>
      <c r="BH805" t="str">
        <f t="shared" si="64"/>
        <v>RGEDIST</v>
      </c>
      <c r="BI805" t="str">
        <f>VLOOKUP(BH805,[2]Summary!$C$29:$C$56,1,0)</f>
        <v>RGEDist</v>
      </c>
      <c r="BJ805" s="16">
        <v>44562</v>
      </c>
    </row>
    <row r="806" spans="1:62" x14ac:dyDescent="0.25">
      <c r="A806" s="13" t="s">
        <v>1510</v>
      </c>
      <c r="B806" s="13" t="s">
        <v>1511</v>
      </c>
      <c r="C806" t="s">
        <v>1512</v>
      </c>
      <c r="D806" t="s">
        <v>596</v>
      </c>
      <c r="E806" t="s">
        <v>475</v>
      </c>
      <c r="F806" s="13" t="s">
        <v>426</v>
      </c>
      <c r="G806" s="14"/>
      <c r="H806" s="15">
        <v>0</v>
      </c>
      <c r="I806" s="15">
        <v>0</v>
      </c>
      <c r="J806" s="15">
        <v>0</v>
      </c>
      <c r="K806" s="15">
        <v>0</v>
      </c>
      <c r="L806" s="15">
        <v>0</v>
      </c>
      <c r="M806" s="15">
        <v>0</v>
      </c>
      <c r="N806" s="15">
        <v>0</v>
      </c>
      <c r="O806" s="15">
        <v>0</v>
      </c>
      <c r="P806" s="15">
        <v>0</v>
      </c>
      <c r="Q806" s="15">
        <v>0</v>
      </c>
      <c r="R806" s="15">
        <v>0</v>
      </c>
      <c r="S806" s="15">
        <v>0</v>
      </c>
      <c r="T806" s="15">
        <f t="shared" si="60"/>
        <v>0</v>
      </c>
      <c r="U806" s="15">
        <v>0</v>
      </c>
      <c r="V806" s="15">
        <v>0</v>
      </c>
      <c r="W806" s="15">
        <v>171.38324</v>
      </c>
      <c r="X806" s="15">
        <v>1.0664899999999999</v>
      </c>
      <c r="Y806" s="15">
        <v>105.01557999999999</v>
      </c>
      <c r="Z806" s="15">
        <v>65.291159999999991</v>
      </c>
      <c r="AA806" s="15">
        <v>66.494170000000011</v>
      </c>
      <c r="AB806" s="15">
        <v>488.67116000000004</v>
      </c>
      <c r="AC806" s="15">
        <v>23.909790000000001</v>
      </c>
      <c r="AD806" s="15">
        <v>469.19619</v>
      </c>
      <c r="AE806" s="15">
        <v>189.76138</v>
      </c>
      <c r="AF806" s="15">
        <v>471.24745999999999</v>
      </c>
      <c r="AG806" s="15">
        <f t="shared" si="61"/>
        <v>2052.0366199999999</v>
      </c>
      <c r="AH806" s="15">
        <v>0.34319</v>
      </c>
      <c r="AI806" s="15">
        <v>0</v>
      </c>
      <c r="AJ806" s="15">
        <v>1.3479300000000001</v>
      </c>
      <c r="AK806" s="15">
        <v>-1.0000000000000001E-5</v>
      </c>
      <c r="AL806" s="15">
        <v>0</v>
      </c>
      <c r="AM806" s="15">
        <v>0</v>
      </c>
      <c r="AN806" s="15">
        <v>6.7830000000000001E-2</v>
      </c>
      <c r="AO806" s="15">
        <v>0</v>
      </c>
      <c r="AP806" s="15">
        <v>-7.0779999999999996E-2</v>
      </c>
      <c r="AQ806" s="15">
        <v>0</v>
      </c>
      <c r="AR806" s="15">
        <v>0</v>
      </c>
      <c r="AS806" s="15">
        <v>4.8940000000000004E-2</v>
      </c>
      <c r="AT806" s="15">
        <f t="shared" si="62"/>
        <v>1.7371000000000001</v>
      </c>
      <c r="AU806" s="15">
        <v>0</v>
      </c>
      <c r="AV806" s="15">
        <v>0</v>
      </c>
      <c r="AW806" s="15">
        <v>0</v>
      </c>
      <c r="AX806" s="15">
        <v>0</v>
      </c>
      <c r="AY806" s="15">
        <v>0</v>
      </c>
      <c r="AZ806" s="15">
        <v>0</v>
      </c>
      <c r="BA806" s="15">
        <v>0</v>
      </c>
      <c r="BB806" s="15">
        <v>0</v>
      </c>
      <c r="BC806" s="15">
        <v>0</v>
      </c>
      <c r="BD806" s="15">
        <v>0</v>
      </c>
      <c r="BE806" s="15">
        <v>0</v>
      </c>
      <c r="BF806" s="15">
        <v>0</v>
      </c>
      <c r="BG806" s="15">
        <f t="shared" si="63"/>
        <v>0</v>
      </c>
      <c r="BH806" t="str">
        <f t="shared" si="64"/>
        <v>RGEGas</v>
      </c>
      <c r="BI806" t="str">
        <f>VLOOKUP(BH806,[2]Summary!$C$29:$C$56,1,0)</f>
        <v>RGEGas</v>
      </c>
      <c r="BJ806" s="16">
        <v>44197</v>
      </c>
    </row>
    <row r="807" spans="1:62" x14ac:dyDescent="0.25">
      <c r="A807" s="13" t="s">
        <v>1513</v>
      </c>
      <c r="B807" s="13" t="s">
        <v>1514</v>
      </c>
      <c r="C807" t="s">
        <v>1515</v>
      </c>
      <c r="D807" t="s">
        <v>596</v>
      </c>
      <c r="E807" t="s">
        <v>475</v>
      </c>
      <c r="F807" s="13" t="s">
        <v>426</v>
      </c>
      <c r="G807" s="14"/>
      <c r="H807" s="15">
        <v>0</v>
      </c>
      <c r="I807" s="15">
        <v>0</v>
      </c>
      <c r="J807" s="15">
        <v>0</v>
      </c>
      <c r="K807" s="15">
        <v>0</v>
      </c>
      <c r="L807" s="15">
        <v>0</v>
      </c>
      <c r="M807" s="15">
        <v>0</v>
      </c>
      <c r="N807" s="15">
        <v>0</v>
      </c>
      <c r="O807" s="15">
        <v>0</v>
      </c>
      <c r="P807" s="15">
        <v>0</v>
      </c>
      <c r="Q807" s="15">
        <v>0</v>
      </c>
      <c r="R807" s="15">
        <v>0</v>
      </c>
      <c r="S807" s="15">
        <v>0</v>
      </c>
      <c r="T807" s="15">
        <f t="shared" si="60"/>
        <v>0</v>
      </c>
      <c r="U807" s="15">
        <v>0</v>
      </c>
      <c r="V807" s="15">
        <v>0</v>
      </c>
      <c r="W807" s="15">
        <v>0</v>
      </c>
      <c r="X807" s="15">
        <v>0</v>
      </c>
      <c r="Y807" s="15">
        <v>296.16007999999999</v>
      </c>
      <c r="Z807" s="15">
        <v>0.58381000000000005</v>
      </c>
      <c r="AA807" s="15">
        <v>-21.93778</v>
      </c>
      <c r="AB807" s="15">
        <v>1.8632599999999999</v>
      </c>
      <c r="AC807" s="15">
        <v>301.38986</v>
      </c>
      <c r="AD807" s="15">
        <v>26.086410000000001</v>
      </c>
      <c r="AE807" s="15">
        <v>327.73502999999999</v>
      </c>
      <c r="AF807" s="15">
        <v>-9.6062899999999978</v>
      </c>
      <c r="AG807" s="15">
        <f t="shared" si="61"/>
        <v>922.27438000000006</v>
      </c>
      <c r="AH807" s="15">
        <v>0</v>
      </c>
      <c r="AI807" s="15">
        <v>0</v>
      </c>
      <c r="AJ807" s="15">
        <v>0</v>
      </c>
      <c r="AK807" s="15">
        <v>0</v>
      </c>
      <c r="AL807" s="15">
        <v>0</v>
      </c>
      <c r="AM807" s="15">
        <v>0</v>
      </c>
      <c r="AN807" s="15">
        <v>0</v>
      </c>
      <c r="AO807" s="15">
        <v>0</v>
      </c>
      <c r="AP807" s="15">
        <v>0</v>
      </c>
      <c r="AQ807" s="15">
        <v>0</v>
      </c>
      <c r="AR807" s="15">
        <v>-3.6760000000000001E-2</v>
      </c>
      <c r="AS807" s="15">
        <v>-3.2000000000000008E-4</v>
      </c>
      <c r="AT807" s="15">
        <f t="shared" si="62"/>
        <v>-3.7080000000000002E-2</v>
      </c>
      <c r="AU807" s="15">
        <v>0</v>
      </c>
      <c r="AV807" s="15">
        <v>0</v>
      </c>
      <c r="AW807" s="15">
        <v>0</v>
      </c>
      <c r="AX807" s="15">
        <v>0</v>
      </c>
      <c r="AY807" s="15">
        <v>0</v>
      </c>
      <c r="AZ807" s="15">
        <v>-1.7682300262451172</v>
      </c>
      <c r="BA807" s="15">
        <v>0</v>
      </c>
      <c r="BB807" s="15">
        <v>0</v>
      </c>
      <c r="BC807" s="15">
        <v>2.3739999771118164E-2</v>
      </c>
      <c r="BD807" s="15">
        <v>0</v>
      </c>
      <c r="BE807" s="15">
        <v>0</v>
      </c>
      <c r="BF807" s="15">
        <v>0</v>
      </c>
      <c r="BG807" s="15">
        <f t="shared" si="63"/>
        <v>-1.7444900264739991</v>
      </c>
      <c r="BH807" t="str">
        <f t="shared" si="64"/>
        <v>RGEGas</v>
      </c>
      <c r="BI807" t="str">
        <f>VLOOKUP(BH807,[2]Summary!$C$29:$C$56,1,0)</f>
        <v>RGEGas</v>
      </c>
      <c r="BJ807" s="16">
        <v>44470</v>
      </c>
    </row>
    <row r="808" spans="1:62" x14ac:dyDescent="0.25">
      <c r="A808" s="13" t="s">
        <v>1516</v>
      </c>
      <c r="B808" s="13" t="s">
        <v>1517</v>
      </c>
      <c r="C808" t="s">
        <v>1518</v>
      </c>
      <c r="D808" t="s">
        <v>595</v>
      </c>
      <c r="E808" t="s">
        <v>19</v>
      </c>
      <c r="F808" s="13" t="s">
        <v>22</v>
      </c>
      <c r="G808" s="14"/>
      <c r="H808" s="15">
        <v>0</v>
      </c>
      <c r="I808" s="15">
        <v>0</v>
      </c>
      <c r="J808" s="15">
        <v>0</v>
      </c>
      <c r="K808" s="15">
        <v>0</v>
      </c>
      <c r="L808" s="15">
        <v>0</v>
      </c>
      <c r="M808" s="15">
        <v>0</v>
      </c>
      <c r="N808" s="15">
        <v>0</v>
      </c>
      <c r="O808" s="15">
        <v>0</v>
      </c>
      <c r="P808" s="15">
        <v>0</v>
      </c>
      <c r="Q808" s="15">
        <v>0</v>
      </c>
      <c r="R808" s="15">
        <v>0</v>
      </c>
      <c r="S808" s="15">
        <v>0</v>
      </c>
      <c r="T808" s="15">
        <f t="shared" si="60"/>
        <v>0</v>
      </c>
      <c r="U808" s="15">
        <v>0</v>
      </c>
      <c r="V808" s="15">
        <v>0</v>
      </c>
      <c r="W808" s="15">
        <v>0</v>
      </c>
      <c r="X808" s="15">
        <v>0</v>
      </c>
      <c r="Y808" s="15">
        <v>0</v>
      </c>
      <c r="Z808" s="15">
        <v>0</v>
      </c>
      <c r="AA808" s="15">
        <v>0</v>
      </c>
      <c r="AB808" s="15">
        <v>7.10778</v>
      </c>
      <c r="AC808" s="15">
        <v>26.30865</v>
      </c>
      <c r="AD808" s="15">
        <v>14.81598</v>
      </c>
      <c r="AE808" s="15">
        <v>115.66376999999999</v>
      </c>
      <c r="AF808" s="15">
        <v>-5.4710900000000011</v>
      </c>
      <c r="AG808" s="15">
        <f t="shared" si="61"/>
        <v>158.42508999999998</v>
      </c>
      <c r="AH808" s="15">
        <v>0</v>
      </c>
      <c r="AI808" s="15">
        <v>0</v>
      </c>
      <c r="AJ808" s="15">
        <v>0</v>
      </c>
      <c r="AK808" s="15">
        <v>0</v>
      </c>
      <c r="AL808" s="15">
        <v>0</v>
      </c>
      <c r="AM808" s="15">
        <v>0</v>
      </c>
      <c r="AN808" s="15">
        <v>0</v>
      </c>
      <c r="AO808" s="15">
        <v>0</v>
      </c>
      <c r="AP808" s="15">
        <v>0</v>
      </c>
      <c r="AQ808" s="15">
        <v>0</v>
      </c>
      <c r="AR808" s="15">
        <v>0</v>
      </c>
      <c r="AS808" s="15">
        <v>-1.8225199999999999</v>
      </c>
      <c r="AT808" s="15">
        <f t="shared" si="62"/>
        <v>-1.8225199999999999</v>
      </c>
      <c r="AU808" s="15">
        <v>0</v>
      </c>
      <c r="AV808" s="15">
        <v>0</v>
      </c>
      <c r="AW808" s="15">
        <v>0</v>
      </c>
      <c r="AX808" s="15">
        <v>0</v>
      </c>
      <c r="AY808" s="15">
        <v>0</v>
      </c>
      <c r="AZ808" s="15">
        <v>0</v>
      </c>
      <c r="BA808" s="15">
        <v>0</v>
      </c>
      <c r="BB808" s="15">
        <v>0</v>
      </c>
      <c r="BC808" s="15">
        <v>0</v>
      </c>
      <c r="BD808" s="15">
        <v>0</v>
      </c>
      <c r="BE808" s="15">
        <v>0</v>
      </c>
      <c r="BF808" s="15">
        <v>0</v>
      </c>
      <c r="BG808" s="15">
        <f t="shared" si="63"/>
        <v>0</v>
      </c>
      <c r="BH808" t="str">
        <f t="shared" si="64"/>
        <v>CMPDIST</v>
      </c>
      <c r="BI808" t="str">
        <f>VLOOKUP(BH808,[2]Summary!$C$29:$C$56,1,0)</f>
        <v>CMPDist</v>
      </c>
      <c r="BJ808" s="16">
        <v>44197</v>
      </c>
    </row>
    <row r="809" spans="1:62" x14ac:dyDescent="0.25">
      <c r="A809" s="13" t="s">
        <v>1519</v>
      </c>
      <c r="B809" s="13" t="s">
        <v>1520</v>
      </c>
      <c r="C809" t="s">
        <v>1521</v>
      </c>
      <c r="D809" t="s">
        <v>595</v>
      </c>
      <c r="E809" t="s">
        <v>35</v>
      </c>
      <c r="F809" s="13" t="s">
        <v>20</v>
      </c>
      <c r="G809" s="14"/>
      <c r="H809" s="15">
        <v>0</v>
      </c>
      <c r="I809" s="15">
        <v>0</v>
      </c>
      <c r="J809" s="15">
        <v>0</v>
      </c>
      <c r="K809" s="15">
        <v>0</v>
      </c>
      <c r="L809" s="15">
        <v>0</v>
      </c>
      <c r="M809" s="15">
        <v>0</v>
      </c>
      <c r="N809" s="15">
        <v>0</v>
      </c>
      <c r="O809" s="15">
        <v>0</v>
      </c>
      <c r="P809" s="15">
        <v>0</v>
      </c>
      <c r="Q809" s="15">
        <v>0</v>
      </c>
      <c r="R809" s="15">
        <v>0</v>
      </c>
      <c r="S809" s="15">
        <v>0</v>
      </c>
      <c r="T809" s="15">
        <f t="shared" si="60"/>
        <v>0</v>
      </c>
      <c r="U809" s="15">
        <v>0</v>
      </c>
      <c r="V809" s="15">
        <v>0</v>
      </c>
      <c r="W809" s="15">
        <v>0</v>
      </c>
      <c r="X809" s="15">
        <v>0</v>
      </c>
      <c r="Y809" s="15">
        <v>0</v>
      </c>
      <c r="Z809" s="15">
        <v>0</v>
      </c>
      <c r="AA809" s="15">
        <v>0</v>
      </c>
      <c r="AB809" s="15">
        <v>0</v>
      </c>
      <c r="AC809" s="15">
        <v>0</v>
      </c>
      <c r="AD809" s="15">
        <v>0</v>
      </c>
      <c r="AE809" s="15">
        <v>0</v>
      </c>
      <c r="AF809" s="15">
        <v>4.0000000000000003E-5</v>
      </c>
      <c r="AG809" s="15">
        <f t="shared" si="61"/>
        <v>4.0000000000000003E-5</v>
      </c>
      <c r="AH809" s="15">
        <v>-4.0000000000000003E-5</v>
      </c>
      <c r="AI809" s="15">
        <v>0</v>
      </c>
      <c r="AJ809" s="15">
        <v>0</v>
      </c>
      <c r="AK809" s="15">
        <v>0</v>
      </c>
      <c r="AL809" s="15">
        <v>0</v>
      </c>
      <c r="AM809" s="15">
        <v>0</v>
      </c>
      <c r="AN809" s="15">
        <v>0</v>
      </c>
      <c r="AO809" s="15">
        <v>0</v>
      </c>
      <c r="AP809" s="15">
        <v>0</v>
      </c>
      <c r="AQ809" s="15">
        <v>0</v>
      </c>
      <c r="AR809" s="15">
        <v>0</v>
      </c>
      <c r="AS809" s="15">
        <v>0</v>
      </c>
      <c r="AT809" s="15">
        <f t="shared" si="62"/>
        <v>-4.0000000000000003E-5</v>
      </c>
      <c r="AU809" s="15">
        <v>0</v>
      </c>
      <c r="AV809" s="15">
        <v>0</v>
      </c>
      <c r="AW809" s="15">
        <v>0</v>
      </c>
      <c r="AX809" s="15">
        <v>0</v>
      </c>
      <c r="AY809" s="15">
        <v>0</v>
      </c>
      <c r="AZ809" s="15">
        <v>0</v>
      </c>
      <c r="BA809" s="15">
        <v>0</v>
      </c>
      <c r="BB809" s="15">
        <v>0</v>
      </c>
      <c r="BC809" s="15">
        <v>0</v>
      </c>
      <c r="BD809" s="15">
        <v>0</v>
      </c>
      <c r="BE809" s="15">
        <v>0</v>
      </c>
      <c r="BF809" s="15">
        <v>0</v>
      </c>
      <c r="BG809" s="15">
        <f t="shared" si="63"/>
        <v>0</v>
      </c>
      <c r="BH809" t="str">
        <f t="shared" si="64"/>
        <v>CMPTRANS</v>
      </c>
      <c r="BI809" t="str">
        <f>VLOOKUP(BH809,[2]Summary!$C$29:$C$56,1,0)</f>
        <v>CMPTrans</v>
      </c>
      <c r="BJ809" s="16">
        <v>44197</v>
      </c>
    </row>
    <row r="810" spans="1:62" x14ac:dyDescent="0.25">
      <c r="A810" s="13" t="s">
        <v>1522</v>
      </c>
      <c r="B810" s="13" t="s">
        <v>1523</v>
      </c>
      <c r="C810" t="s">
        <v>1524</v>
      </c>
      <c r="D810" t="s">
        <v>595</v>
      </c>
      <c r="E810" t="s">
        <v>35</v>
      </c>
      <c r="F810" s="13" t="s">
        <v>20</v>
      </c>
      <c r="G810" s="14"/>
      <c r="H810" s="15">
        <v>0</v>
      </c>
      <c r="I810" s="15">
        <v>0</v>
      </c>
      <c r="J810" s="15">
        <v>0</v>
      </c>
      <c r="K810" s="15">
        <v>0</v>
      </c>
      <c r="L810" s="15">
        <v>0</v>
      </c>
      <c r="M810" s="15">
        <v>0</v>
      </c>
      <c r="N810" s="15">
        <v>0</v>
      </c>
      <c r="O810" s="15">
        <v>0</v>
      </c>
      <c r="P810" s="15">
        <v>0</v>
      </c>
      <c r="Q810" s="15">
        <v>0</v>
      </c>
      <c r="R810" s="15">
        <v>0</v>
      </c>
      <c r="S810" s="15">
        <v>0</v>
      </c>
      <c r="T810" s="15">
        <f t="shared" si="60"/>
        <v>0</v>
      </c>
      <c r="U810" s="15">
        <v>0</v>
      </c>
      <c r="V810" s="15">
        <v>0</v>
      </c>
      <c r="W810" s="15">
        <v>0</v>
      </c>
      <c r="X810" s="15">
        <v>0</v>
      </c>
      <c r="Y810" s="15">
        <v>43.906980000000004</v>
      </c>
      <c r="Z810" s="15">
        <v>13.860799999999999</v>
      </c>
      <c r="AA810" s="15">
        <v>15.04228</v>
      </c>
      <c r="AB810" s="15">
        <v>7.1897499999999992</v>
      </c>
      <c r="AC810" s="15">
        <v>27.256709999999995</v>
      </c>
      <c r="AD810" s="15">
        <v>119.49695999999997</v>
      </c>
      <c r="AE810" s="15">
        <v>481.19754999999998</v>
      </c>
      <c r="AF810" s="15">
        <v>-12.348379999999999</v>
      </c>
      <c r="AG810" s="15">
        <f t="shared" si="61"/>
        <v>695.60264999999993</v>
      </c>
      <c r="AH810" s="15">
        <v>0.67637000000000003</v>
      </c>
      <c r="AI810" s="15">
        <v>-0.12712000000000001</v>
      </c>
      <c r="AJ810" s="15">
        <v>1.417E-2</v>
      </c>
      <c r="AK810" s="15">
        <v>0</v>
      </c>
      <c r="AL810" s="15">
        <v>1.7676599999999998</v>
      </c>
      <c r="AM810" s="15">
        <v>1.42106</v>
      </c>
      <c r="AN810" s="15">
        <v>-0.13305</v>
      </c>
      <c r="AO810" s="15">
        <v>0</v>
      </c>
      <c r="AP810" s="15">
        <v>3.9460000000000002E-2</v>
      </c>
      <c r="AQ810" s="15">
        <v>0</v>
      </c>
      <c r="AR810" s="15">
        <v>0</v>
      </c>
      <c r="AS810" s="15">
        <v>8.2589999999999997E-2</v>
      </c>
      <c r="AT810" s="15">
        <f t="shared" si="62"/>
        <v>3.7411400000000001</v>
      </c>
      <c r="AU810" s="15">
        <v>0</v>
      </c>
      <c r="AV810" s="15">
        <v>0</v>
      </c>
      <c r="AW810" s="15">
        <v>0</v>
      </c>
      <c r="AX810" s="15">
        <v>0</v>
      </c>
      <c r="AY810" s="15">
        <v>0</v>
      </c>
      <c r="AZ810" s="15">
        <v>0</v>
      </c>
      <c r="BA810" s="15">
        <v>0</v>
      </c>
      <c r="BB810" s="15">
        <v>0</v>
      </c>
      <c r="BC810" s="15">
        <v>0</v>
      </c>
      <c r="BD810" s="15">
        <v>0</v>
      </c>
      <c r="BE810" s="15">
        <v>0</v>
      </c>
      <c r="BF810" s="15">
        <v>0</v>
      </c>
      <c r="BG810" s="15">
        <f t="shared" si="63"/>
        <v>0</v>
      </c>
      <c r="BH810" t="str">
        <f t="shared" si="64"/>
        <v>CMPTRANS</v>
      </c>
      <c r="BI810" t="str">
        <f>VLOOKUP(BH810,[2]Summary!$C$29:$C$56,1,0)</f>
        <v>CMPTrans</v>
      </c>
      <c r="BJ810" s="16">
        <v>44197</v>
      </c>
    </row>
    <row r="811" spans="1:62" x14ac:dyDescent="0.25">
      <c r="A811" s="13" t="s">
        <v>1525</v>
      </c>
      <c r="B811" s="13" t="s">
        <v>1505</v>
      </c>
      <c r="C811" t="s">
        <v>1506</v>
      </c>
      <c r="D811" t="s">
        <v>595</v>
      </c>
      <c r="E811" t="s">
        <v>301</v>
      </c>
      <c r="F811" s="13" t="s">
        <v>33</v>
      </c>
      <c r="G811" s="14"/>
      <c r="H811" s="15">
        <v>0</v>
      </c>
      <c r="I811" s="15">
        <v>0</v>
      </c>
      <c r="J811" s="15">
        <v>0</v>
      </c>
      <c r="K811" s="15">
        <v>0</v>
      </c>
      <c r="L811" s="15">
        <v>0</v>
      </c>
      <c r="M811" s="15">
        <v>0</v>
      </c>
      <c r="N811" s="15">
        <v>0</v>
      </c>
      <c r="O811" s="15">
        <v>0</v>
      </c>
      <c r="P811" s="15">
        <v>0</v>
      </c>
      <c r="Q811" s="15">
        <v>0</v>
      </c>
      <c r="R811" s="15">
        <v>0</v>
      </c>
      <c r="S811" s="15">
        <v>0</v>
      </c>
      <c r="T811" s="15">
        <f t="shared" si="60"/>
        <v>0</v>
      </c>
      <c r="U811" s="15">
        <v>0</v>
      </c>
      <c r="V811" s="15">
        <v>0</v>
      </c>
      <c r="W811" s="15">
        <v>0</v>
      </c>
      <c r="X811" s="15">
        <v>0</v>
      </c>
      <c r="Y811" s="15">
        <v>0</v>
      </c>
      <c r="Z811" s="15">
        <v>0</v>
      </c>
      <c r="AA811" s="15">
        <v>0</v>
      </c>
      <c r="AB811" s="15">
        <v>0</v>
      </c>
      <c r="AC811" s="15">
        <v>0</v>
      </c>
      <c r="AD811" s="15">
        <v>0</v>
      </c>
      <c r="AE811" s="15">
        <v>8.75</v>
      </c>
      <c r="AF811" s="15">
        <v>40</v>
      </c>
      <c r="AG811" s="15">
        <f t="shared" si="61"/>
        <v>48.75</v>
      </c>
      <c r="AH811" s="15">
        <v>0</v>
      </c>
      <c r="AI811" s="15">
        <v>-2.9E-4</v>
      </c>
      <c r="AJ811" s="15">
        <v>0</v>
      </c>
      <c r="AK811" s="15">
        <v>0</v>
      </c>
      <c r="AL811" s="15">
        <v>0</v>
      </c>
      <c r="AM811" s="15">
        <v>0</v>
      </c>
      <c r="AN811" s="15">
        <v>0</v>
      </c>
      <c r="AO811" s="15">
        <v>0</v>
      </c>
      <c r="AP811" s="15">
        <v>0</v>
      </c>
      <c r="AQ811" s="15">
        <v>0</v>
      </c>
      <c r="AR811" s="15">
        <v>0</v>
      </c>
      <c r="AS811" s="15">
        <v>0</v>
      </c>
      <c r="AT811" s="15">
        <f t="shared" si="62"/>
        <v>-2.9E-4</v>
      </c>
      <c r="AU811" s="15">
        <v>0</v>
      </c>
      <c r="AV811" s="15">
        <v>0</v>
      </c>
      <c r="AW811" s="15">
        <v>0</v>
      </c>
      <c r="AX811" s="15">
        <v>0</v>
      </c>
      <c r="AY811" s="15">
        <v>0</v>
      </c>
      <c r="AZ811" s="15">
        <v>0</v>
      </c>
      <c r="BA811" s="15">
        <v>0</v>
      </c>
      <c r="BB811" s="15">
        <v>0</v>
      </c>
      <c r="BC811" s="15">
        <v>0</v>
      </c>
      <c r="BD811" s="15">
        <v>0</v>
      </c>
      <c r="BE811" s="15">
        <v>0</v>
      </c>
      <c r="BF811" s="15">
        <v>0</v>
      </c>
      <c r="BG811" s="15">
        <f t="shared" si="63"/>
        <v>0</v>
      </c>
      <c r="BH811" t="str">
        <f t="shared" si="64"/>
        <v>CMPCommon</v>
      </c>
      <c r="BI811" t="str">
        <f>VLOOKUP(BH811,[2]Summary!$C$29:$C$56,1,0)</f>
        <v>CMPCommon</v>
      </c>
      <c r="BJ811" s="16">
        <v>44197</v>
      </c>
    </row>
    <row r="812" spans="1:62" x14ac:dyDescent="0.25">
      <c r="A812" s="13" t="s">
        <v>1526</v>
      </c>
      <c r="B812" s="13" t="s">
        <v>1526</v>
      </c>
      <c r="C812" t="s">
        <v>1527</v>
      </c>
      <c r="D812" t="s">
        <v>307</v>
      </c>
      <c r="E812" t="s">
        <v>475</v>
      </c>
      <c r="F812" s="13" t="s">
        <v>33</v>
      </c>
      <c r="G812" s="14"/>
      <c r="H812" s="15">
        <v>0</v>
      </c>
      <c r="I812" s="15">
        <v>0</v>
      </c>
      <c r="J812" s="15">
        <v>0</v>
      </c>
      <c r="K812" s="15">
        <v>0</v>
      </c>
      <c r="L812" s="15">
        <v>0</v>
      </c>
      <c r="M812" s="15">
        <v>0</v>
      </c>
      <c r="N812" s="15">
        <v>0</v>
      </c>
      <c r="O812" s="15">
        <v>0</v>
      </c>
      <c r="P812" s="15">
        <v>0</v>
      </c>
      <c r="Q812" s="15">
        <v>0</v>
      </c>
      <c r="R812" s="15">
        <v>0</v>
      </c>
      <c r="S812" s="15">
        <v>0</v>
      </c>
      <c r="T812" s="15">
        <f t="shared" si="60"/>
        <v>0</v>
      </c>
      <c r="U812" s="15">
        <v>0</v>
      </c>
      <c r="V812" s="15">
        <v>0</v>
      </c>
      <c r="W812" s="15">
        <v>0</v>
      </c>
      <c r="X812" s="15">
        <v>0</v>
      </c>
      <c r="Y812" s="15">
        <v>0</v>
      </c>
      <c r="Z812" s="15">
        <v>0</v>
      </c>
      <c r="AA812" s="15">
        <v>0</v>
      </c>
      <c r="AB812" s="15">
        <v>0</v>
      </c>
      <c r="AC812" s="15">
        <v>0</v>
      </c>
      <c r="AD812" s="15">
        <v>0</v>
      </c>
      <c r="AE812" s="15">
        <v>13.335669921875001</v>
      </c>
      <c r="AF812" s="15">
        <v>-3.5263100585937499</v>
      </c>
      <c r="AG812" s="15">
        <f t="shared" si="61"/>
        <v>9.8093598632812515</v>
      </c>
      <c r="AH812" s="15">
        <v>0</v>
      </c>
      <c r="AI812" s="15">
        <v>0</v>
      </c>
      <c r="AJ812" s="15">
        <v>0</v>
      </c>
      <c r="AK812" s="15">
        <v>0</v>
      </c>
      <c r="AL812" s="15">
        <v>0</v>
      </c>
      <c r="AM812" s="15">
        <v>0</v>
      </c>
      <c r="AN812" s="15">
        <v>0</v>
      </c>
      <c r="AO812" s="15">
        <v>0</v>
      </c>
      <c r="AP812" s="15">
        <v>0</v>
      </c>
      <c r="AQ812" s="15">
        <v>0</v>
      </c>
      <c r="AR812" s="15">
        <v>0</v>
      </c>
      <c r="AS812" s="15">
        <v>0</v>
      </c>
      <c r="AT812" s="15">
        <f t="shared" si="62"/>
        <v>0</v>
      </c>
      <c r="AU812" s="15">
        <v>0</v>
      </c>
      <c r="AV812" s="15">
        <v>0</v>
      </c>
      <c r="AW812" s="15">
        <v>0</v>
      </c>
      <c r="AX812" s="15">
        <v>0</v>
      </c>
      <c r="AY812" s="15">
        <v>0</v>
      </c>
      <c r="AZ812" s="15">
        <v>0</v>
      </c>
      <c r="BA812" s="15">
        <v>0</v>
      </c>
      <c r="BB812" s="15">
        <v>0</v>
      </c>
      <c r="BC812" s="15">
        <v>0</v>
      </c>
      <c r="BD812" s="15">
        <v>0</v>
      </c>
      <c r="BE812" s="15">
        <v>0</v>
      </c>
      <c r="BF812" s="15">
        <v>0</v>
      </c>
      <c r="BG812" s="15">
        <f t="shared" si="63"/>
        <v>0</v>
      </c>
      <c r="BH812" t="str">
        <f t="shared" si="64"/>
        <v>BGCGas</v>
      </c>
      <c r="BI812" t="str">
        <f>VLOOKUP(BH812,[2]Summary!$C$29:$C$56,1,0)</f>
        <v>BGCGas</v>
      </c>
      <c r="BJ812" s="16">
        <v>43831</v>
      </c>
    </row>
    <row r="813" spans="1:62" x14ac:dyDescent="0.25">
      <c r="A813" s="13" t="s">
        <v>1528</v>
      </c>
      <c r="B813" s="13" t="s">
        <v>1528</v>
      </c>
      <c r="C813" t="s">
        <v>1529</v>
      </c>
      <c r="D813" t="s">
        <v>307</v>
      </c>
      <c r="E813" t="s">
        <v>475</v>
      </c>
      <c r="F813" s="13" t="s">
        <v>33</v>
      </c>
      <c r="G813" s="14"/>
      <c r="H813" s="15">
        <v>0</v>
      </c>
      <c r="I813" s="15">
        <v>0</v>
      </c>
      <c r="J813" s="15">
        <v>0</v>
      </c>
      <c r="K813" s="15">
        <v>0</v>
      </c>
      <c r="L813" s="15">
        <v>0</v>
      </c>
      <c r="M813" s="15">
        <v>0</v>
      </c>
      <c r="N813" s="15">
        <v>0</v>
      </c>
      <c r="O813" s="15">
        <v>0</v>
      </c>
      <c r="P813" s="15">
        <v>0</v>
      </c>
      <c r="Q813" s="15">
        <v>0</v>
      </c>
      <c r="R813" s="15">
        <v>0</v>
      </c>
      <c r="S813" s="15">
        <v>0</v>
      </c>
      <c r="T813" s="15">
        <f t="shared" si="60"/>
        <v>0</v>
      </c>
      <c r="U813" s="15">
        <v>0</v>
      </c>
      <c r="V813" s="15">
        <v>0</v>
      </c>
      <c r="W813" s="15">
        <v>0</v>
      </c>
      <c r="X813" s="15">
        <v>0</v>
      </c>
      <c r="Y813" s="15">
        <v>0</v>
      </c>
      <c r="Z813" s="15">
        <v>0</v>
      </c>
      <c r="AA813" s="15">
        <v>0</v>
      </c>
      <c r="AB813" s="15">
        <v>0</v>
      </c>
      <c r="AC813" s="15">
        <v>0</v>
      </c>
      <c r="AD813" s="15">
        <v>0</v>
      </c>
      <c r="AE813" s="15">
        <v>46.880320312499997</v>
      </c>
      <c r="AF813" s="15">
        <v>-12.396419921874999</v>
      </c>
      <c r="AG813" s="15">
        <f t="shared" si="61"/>
        <v>34.483900390624996</v>
      </c>
      <c r="AH813" s="15">
        <v>0</v>
      </c>
      <c r="AI813" s="15">
        <v>0</v>
      </c>
      <c r="AJ813" s="15">
        <v>0</v>
      </c>
      <c r="AK813" s="15">
        <v>0</v>
      </c>
      <c r="AL813" s="15">
        <v>0</v>
      </c>
      <c r="AM813" s="15">
        <v>0</v>
      </c>
      <c r="AN813" s="15">
        <v>0</v>
      </c>
      <c r="AO813" s="15">
        <v>0</v>
      </c>
      <c r="AP813" s="15">
        <v>0</v>
      </c>
      <c r="AQ813" s="15">
        <v>0</v>
      </c>
      <c r="AR813" s="15">
        <v>0</v>
      </c>
      <c r="AS813" s="15">
        <v>0</v>
      </c>
      <c r="AT813" s="15">
        <f t="shared" si="62"/>
        <v>0</v>
      </c>
      <c r="AU813" s="15">
        <v>0</v>
      </c>
      <c r="AV813" s="15">
        <v>0</v>
      </c>
      <c r="AW813" s="15">
        <v>0</v>
      </c>
      <c r="AX813" s="15">
        <v>0</v>
      </c>
      <c r="AY813" s="15">
        <v>0</v>
      </c>
      <c r="AZ813" s="15">
        <v>0</v>
      </c>
      <c r="BA813" s="15">
        <v>0</v>
      </c>
      <c r="BB813" s="15">
        <v>0</v>
      </c>
      <c r="BC813" s="15">
        <v>0</v>
      </c>
      <c r="BD813" s="15">
        <v>0</v>
      </c>
      <c r="BE813" s="15">
        <v>0</v>
      </c>
      <c r="BF813" s="15">
        <v>0</v>
      </c>
      <c r="BG813" s="15">
        <f t="shared" si="63"/>
        <v>0</v>
      </c>
      <c r="BH813" t="str">
        <f t="shared" si="64"/>
        <v>BGCGas</v>
      </c>
      <c r="BI813" t="str">
        <f>VLOOKUP(BH813,[2]Summary!$C$29:$C$56,1,0)</f>
        <v>BGCGas</v>
      </c>
      <c r="BJ813" s="16">
        <v>43831</v>
      </c>
    </row>
    <row r="814" spans="1:62" x14ac:dyDescent="0.25">
      <c r="A814" s="13" t="s">
        <v>1530</v>
      </c>
      <c r="B814" s="13" t="s">
        <v>1530</v>
      </c>
      <c r="C814" t="s">
        <v>1531</v>
      </c>
      <c r="D814" t="s">
        <v>434</v>
      </c>
      <c r="E814" t="s">
        <v>475</v>
      </c>
      <c r="F814" s="13" t="s">
        <v>33</v>
      </c>
      <c r="G814" s="14"/>
      <c r="H814" s="15">
        <v>0</v>
      </c>
      <c r="I814" s="15">
        <v>0</v>
      </c>
      <c r="J814" s="15">
        <v>0</v>
      </c>
      <c r="K814" s="15">
        <v>0</v>
      </c>
      <c r="L814" s="15">
        <v>0</v>
      </c>
      <c r="M814" s="15">
        <v>0</v>
      </c>
      <c r="N814" s="15">
        <v>0</v>
      </c>
      <c r="O814" s="15">
        <v>0</v>
      </c>
      <c r="P814" s="15">
        <v>0</v>
      </c>
      <c r="Q814" s="15">
        <v>0</v>
      </c>
      <c r="R814" s="15">
        <v>0</v>
      </c>
      <c r="S814" s="15">
        <v>0</v>
      </c>
      <c r="T814" s="15">
        <f t="shared" si="60"/>
        <v>0</v>
      </c>
      <c r="U814" s="15">
        <v>0</v>
      </c>
      <c r="V814" s="15">
        <v>0</v>
      </c>
      <c r="W814" s="15">
        <v>0</v>
      </c>
      <c r="X814" s="15">
        <v>0</v>
      </c>
      <c r="Y814" s="15">
        <v>0</v>
      </c>
      <c r="Z814" s="15">
        <v>0</v>
      </c>
      <c r="AA814" s="15">
        <v>0</v>
      </c>
      <c r="AB814" s="15">
        <v>0</v>
      </c>
      <c r="AC814" s="15">
        <v>0</v>
      </c>
      <c r="AD814" s="15">
        <v>0</v>
      </c>
      <c r="AE814" s="15">
        <v>44.445850780487064</v>
      </c>
      <c r="AF814" s="15">
        <v>-1.586219970703125</v>
      </c>
      <c r="AG814" s="15">
        <f t="shared" si="61"/>
        <v>42.859630809783937</v>
      </c>
      <c r="AH814" s="15">
        <v>0</v>
      </c>
      <c r="AI814" s="15">
        <v>0</v>
      </c>
      <c r="AJ814" s="15">
        <v>0</v>
      </c>
      <c r="AK814" s="15">
        <v>0</v>
      </c>
      <c r="AL814" s="15">
        <v>0</v>
      </c>
      <c r="AM814" s="15">
        <v>0</v>
      </c>
      <c r="AN814" s="15">
        <v>0</v>
      </c>
      <c r="AO814" s="15">
        <v>0</v>
      </c>
      <c r="AP814" s="15">
        <v>0</v>
      </c>
      <c r="AQ814" s="15">
        <v>0</v>
      </c>
      <c r="AR814" s="15">
        <v>0</v>
      </c>
      <c r="AS814" s="15">
        <v>0</v>
      </c>
      <c r="AT814" s="15">
        <f t="shared" si="62"/>
        <v>0</v>
      </c>
      <c r="AU814" s="15">
        <v>0</v>
      </c>
      <c r="AV814" s="15">
        <v>0</v>
      </c>
      <c r="AW814" s="15">
        <v>0</v>
      </c>
      <c r="AX814" s="15">
        <v>0</v>
      </c>
      <c r="AY814" s="15">
        <v>0</v>
      </c>
      <c r="AZ814" s="15">
        <v>0</v>
      </c>
      <c r="BA814" s="15">
        <v>0</v>
      </c>
      <c r="BB814" s="15">
        <v>0</v>
      </c>
      <c r="BC814" s="15">
        <v>0</v>
      </c>
      <c r="BD814" s="15">
        <v>0</v>
      </c>
      <c r="BE814" s="15">
        <v>0</v>
      </c>
      <c r="BF814" s="15">
        <v>0</v>
      </c>
      <c r="BG814" s="15">
        <f t="shared" si="63"/>
        <v>0</v>
      </c>
      <c r="BH814" t="str">
        <f t="shared" si="64"/>
        <v>CNGGas</v>
      </c>
      <c r="BI814" t="str">
        <f>VLOOKUP(BH814,[2]Summary!$C$29:$C$56,1,0)</f>
        <v>CNGGas</v>
      </c>
      <c r="BJ814" s="16">
        <v>43831</v>
      </c>
    </row>
    <row r="815" spans="1:62" x14ac:dyDescent="0.25">
      <c r="A815" s="13" t="s">
        <v>1532</v>
      </c>
      <c r="B815" s="13" t="s">
        <v>1532</v>
      </c>
      <c r="C815" t="s">
        <v>1533</v>
      </c>
      <c r="D815" t="s">
        <v>434</v>
      </c>
      <c r="E815" t="s">
        <v>475</v>
      </c>
      <c r="F815" s="13" t="s">
        <v>33</v>
      </c>
      <c r="G815" s="14"/>
      <c r="H815" s="15">
        <v>0</v>
      </c>
      <c r="I815" s="15">
        <v>0</v>
      </c>
      <c r="J815" s="15">
        <v>0</v>
      </c>
      <c r="K815" s="15">
        <v>0</v>
      </c>
      <c r="L815" s="15">
        <v>0</v>
      </c>
      <c r="M815" s="15">
        <v>0</v>
      </c>
      <c r="N815" s="15">
        <v>0</v>
      </c>
      <c r="O815" s="15">
        <v>0</v>
      </c>
      <c r="P815" s="15">
        <v>0</v>
      </c>
      <c r="Q815" s="15">
        <v>0</v>
      </c>
      <c r="R815" s="15">
        <v>0</v>
      </c>
      <c r="S815" s="15">
        <v>0</v>
      </c>
      <c r="T815" s="15">
        <f t="shared" si="60"/>
        <v>0</v>
      </c>
      <c r="U815" s="15">
        <v>0</v>
      </c>
      <c r="V815" s="15">
        <v>0</v>
      </c>
      <c r="W815" s="15">
        <v>0</v>
      </c>
      <c r="X815" s="15">
        <v>0</v>
      </c>
      <c r="Y815" s="15">
        <v>0</v>
      </c>
      <c r="Z815" s="15">
        <v>0</v>
      </c>
      <c r="AA815" s="15">
        <v>0</v>
      </c>
      <c r="AB815" s="15">
        <v>0</v>
      </c>
      <c r="AC815" s="15">
        <v>0</v>
      </c>
      <c r="AD815" s="15">
        <v>0</v>
      </c>
      <c r="AE815" s="15">
        <v>156.160703125</v>
      </c>
      <c r="AF815" s="15">
        <v>-5.5762099609374998</v>
      </c>
      <c r="AG815" s="15">
        <f t="shared" si="61"/>
        <v>150.58449316406251</v>
      </c>
      <c r="AH815" s="15">
        <v>0</v>
      </c>
      <c r="AI815" s="15">
        <v>0</v>
      </c>
      <c r="AJ815" s="15">
        <v>0</v>
      </c>
      <c r="AK815" s="15">
        <v>0</v>
      </c>
      <c r="AL815" s="15">
        <v>0</v>
      </c>
      <c r="AM815" s="15">
        <v>0</v>
      </c>
      <c r="AN815" s="15">
        <v>0</v>
      </c>
      <c r="AO815" s="15">
        <v>0</v>
      </c>
      <c r="AP815" s="15">
        <v>0</v>
      </c>
      <c r="AQ815" s="15">
        <v>0</v>
      </c>
      <c r="AR815" s="15">
        <v>0</v>
      </c>
      <c r="AS815" s="15">
        <v>0</v>
      </c>
      <c r="AT815" s="15">
        <f t="shared" si="62"/>
        <v>0</v>
      </c>
      <c r="AU815" s="15">
        <v>0</v>
      </c>
      <c r="AV815" s="15">
        <v>0</v>
      </c>
      <c r="AW815" s="15">
        <v>0</v>
      </c>
      <c r="AX815" s="15">
        <v>0</v>
      </c>
      <c r="AY815" s="15">
        <v>0</v>
      </c>
      <c r="AZ815" s="15">
        <v>0</v>
      </c>
      <c r="BA815" s="15">
        <v>0</v>
      </c>
      <c r="BB815" s="15">
        <v>0</v>
      </c>
      <c r="BC815" s="15">
        <v>0</v>
      </c>
      <c r="BD815" s="15">
        <v>0</v>
      </c>
      <c r="BE815" s="15">
        <v>0</v>
      </c>
      <c r="BF815" s="15">
        <v>0</v>
      </c>
      <c r="BG815" s="15">
        <f t="shared" si="63"/>
        <v>0</v>
      </c>
      <c r="BH815" t="str">
        <f t="shared" si="64"/>
        <v>CNGGas</v>
      </c>
      <c r="BI815" t="str">
        <f>VLOOKUP(BH815,[2]Summary!$C$29:$C$56,1,0)</f>
        <v>CNGGas</v>
      </c>
      <c r="BJ815" s="16">
        <v>43831</v>
      </c>
    </row>
    <row r="816" spans="1:62" x14ac:dyDescent="0.25">
      <c r="A816" s="13" t="s">
        <v>1534</v>
      </c>
      <c r="B816" s="13" t="s">
        <v>1534</v>
      </c>
      <c r="C816" t="s">
        <v>1535</v>
      </c>
      <c r="D816" t="s">
        <v>434</v>
      </c>
      <c r="E816" t="s">
        <v>475</v>
      </c>
      <c r="F816" s="13" t="s">
        <v>302</v>
      </c>
      <c r="G816" s="14"/>
      <c r="H816" s="15">
        <v>0</v>
      </c>
      <c r="I816" s="15">
        <v>0</v>
      </c>
      <c r="J816" s="15">
        <v>0</v>
      </c>
      <c r="K816" s="15">
        <v>0</v>
      </c>
      <c r="L816" s="15">
        <v>0</v>
      </c>
      <c r="M816" s="15">
        <v>0</v>
      </c>
      <c r="N816" s="15">
        <v>0</v>
      </c>
      <c r="O816" s="15">
        <v>0</v>
      </c>
      <c r="P816" s="15">
        <v>0</v>
      </c>
      <c r="Q816" s="15">
        <v>0</v>
      </c>
      <c r="R816" s="15">
        <v>0</v>
      </c>
      <c r="S816" s="15">
        <v>0</v>
      </c>
      <c r="T816" s="15">
        <f t="shared" si="60"/>
        <v>0</v>
      </c>
      <c r="U816" s="15">
        <v>0</v>
      </c>
      <c r="V816" s="15">
        <v>0</v>
      </c>
      <c r="W816" s="15">
        <v>0</v>
      </c>
      <c r="X816" s="15">
        <v>0</v>
      </c>
      <c r="Y816" s="15">
        <v>0</v>
      </c>
      <c r="Z816" s="15">
        <v>0</v>
      </c>
      <c r="AA816" s="15">
        <v>0</v>
      </c>
      <c r="AB816" s="15">
        <v>0</v>
      </c>
      <c r="AC816" s="15">
        <v>0</v>
      </c>
      <c r="AD816" s="15">
        <v>0</v>
      </c>
      <c r="AE816" s="15">
        <v>0</v>
      </c>
      <c r="AF816" s="15">
        <v>0</v>
      </c>
      <c r="AG816" s="15">
        <f t="shared" si="61"/>
        <v>0</v>
      </c>
      <c r="AH816" s="15">
        <v>0</v>
      </c>
      <c r="AI816" s="15">
        <v>0</v>
      </c>
      <c r="AJ816" s="15">
        <v>0</v>
      </c>
      <c r="AK816" s="15">
        <v>0</v>
      </c>
      <c r="AL816" s="15">
        <v>0</v>
      </c>
      <c r="AM816" s="15">
        <v>0</v>
      </c>
      <c r="AN816" s="15">
        <v>0</v>
      </c>
      <c r="AO816" s="15">
        <v>0</v>
      </c>
      <c r="AP816" s="15">
        <v>0</v>
      </c>
      <c r="AQ816" s="15">
        <v>0.872</v>
      </c>
      <c r="AR816" s="15">
        <v>0</v>
      </c>
      <c r="AS816" s="15">
        <v>0</v>
      </c>
      <c r="AT816" s="15">
        <f t="shared" si="62"/>
        <v>0.872</v>
      </c>
      <c r="AU816" s="15">
        <v>0</v>
      </c>
      <c r="AV816" s="15">
        <v>0</v>
      </c>
      <c r="AW816" s="15">
        <v>0</v>
      </c>
      <c r="AX816" s="15">
        <v>0</v>
      </c>
      <c r="AY816" s="15">
        <v>0</v>
      </c>
      <c r="AZ816" s="15">
        <v>0</v>
      </c>
      <c r="BA816" s="15">
        <v>0</v>
      </c>
      <c r="BB816" s="15">
        <v>0</v>
      </c>
      <c r="BC816" s="15">
        <v>0</v>
      </c>
      <c r="BD816" s="15">
        <v>0</v>
      </c>
      <c r="BE816" s="15">
        <v>0</v>
      </c>
      <c r="BF816" s="15">
        <v>0</v>
      </c>
      <c r="BG816" s="15">
        <f t="shared" si="63"/>
        <v>0</v>
      </c>
      <c r="BH816" t="str">
        <f t="shared" si="64"/>
        <v>CNGGas</v>
      </c>
      <c r="BI816" t="str">
        <f>VLOOKUP(BH816,[2]Summary!$C$29:$C$56,1,0)</f>
        <v>CNGGas</v>
      </c>
      <c r="BJ816" s="16">
        <v>44197</v>
      </c>
    </row>
    <row r="817" spans="1:62" x14ac:dyDescent="0.25">
      <c r="A817" s="13" t="s">
        <v>1536</v>
      </c>
      <c r="B817" s="13" t="s">
        <v>1536</v>
      </c>
      <c r="C817" t="s">
        <v>1537</v>
      </c>
      <c r="D817" t="s">
        <v>361</v>
      </c>
      <c r="E817" t="s">
        <v>475</v>
      </c>
      <c r="F817" s="13" t="s">
        <v>33</v>
      </c>
      <c r="G817" s="14"/>
      <c r="H817" s="15">
        <v>0</v>
      </c>
      <c r="I817" s="15">
        <v>0</v>
      </c>
      <c r="J817" s="15">
        <v>0</v>
      </c>
      <c r="K817" s="15">
        <v>0</v>
      </c>
      <c r="L817" s="15">
        <v>0</v>
      </c>
      <c r="M817" s="15">
        <v>0</v>
      </c>
      <c r="N817" s="15">
        <v>0</v>
      </c>
      <c r="O817" s="15">
        <v>0</v>
      </c>
      <c r="P817" s="15">
        <v>0</v>
      </c>
      <c r="Q817" s="15">
        <v>0</v>
      </c>
      <c r="R817" s="15">
        <v>0</v>
      </c>
      <c r="S817" s="15">
        <v>0</v>
      </c>
      <c r="T817" s="15">
        <f t="shared" si="60"/>
        <v>0</v>
      </c>
      <c r="U817" s="15">
        <v>0</v>
      </c>
      <c r="V817" s="15">
        <v>0</v>
      </c>
      <c r="W817" s="15">
        <v>0</v>
      </c>
      <c r="X817" s="15">
        <v>0</v>
      </c>
      <c r="Y817" s="15">
        <v>0</v>
      </c>
      <c r="Z817" s="15">
        <v>0</v>
      </c>
      <c r="AA817" s="15">
        <v>0</v>
      </c>
      <c r="AB817" s="15">
        <v>0</v>
      </c>
      <c r="AC817" s="15">
        <v>0</v>
      </c>
      <c r="AD817" s="15">
        <v>0</v>
      </c>
      <c r="AE817" s="15">
        <v>53.586269531249997</v>
      </c>
      <c r="AF817" s="15">
        <v>6.9585200195312504</v>
      </c>
      <c r="AG817" s="15">
        <f t="shared" si="61"/>
        <v>60.544789550781246</v>
      </c>
      <c r="AH817" s="15">
        <v>0</v>
      </c>
      <c r="AI817" s="15">
        <v>0</v>
      </c>
      <c r="AJ817" s="15">
        <v>0</v>
      </c>
      <c r="AK817" s="15">
        <v>0</v>
      </c>
      <c r="AL817" s="15">
        <v>0</v>
      </c>
      <c r="AM817" s="15">
        <v>0</v>
      </c>
      <c r="AN817" s="15">
        <v>0</v>
      </c>
      <c r="AO817" s="15">
        <v>0</v>
      </c>
      <c r="AP817" s="15">
        <v>0</v>
      </c>
      <c r="AQ817" s="15">
        <v>0</v>
      </c>
      <c r="AR817" s="15">
        <v>0</v>
      </c>
      <c r="AS817" s="15">
        <v>0</v>
      </c>
      <c r="AT817" s="15">
        <f t="shared" si="62"/>
        <v>0</v>
      </c>
      <c r="AU817" s="15">
        <v>0</v>
      </c>
      <c r="AV817" s="15">
        <v>0</v>
      </c>
      <c r="AW817" s="15">
        <v>0</v>
      </c>
      <c r="AX817" s="15">
        <v>0</v>
      </c>
      <c r="AY817" s="15">
        <v>0</v>
      </c>
      <c r="AZ817" s="15">
        <v>0</v>
      </c>
      <c r="BA817" s="15">
        <v>0</v>
      </c>
      <c r="BB817" s="15">
        <v>0</v>
      </c>
      <c r="BC817" s="15">
        <v>0</v>
      </c>
      <c r="BD817" s="15">
        <v>0</v>
      </c>
      <c r="BE817" s="15">
        <v>0</v>
      </c>
      <c r="BF817" s="15">
        <v>0</v>
      </c>
      <c r="BG817" s="15">
        <f t="shared" si="63"/>
        <v>0</v>
      </c>
      <c r="BH817" t="str">
        <f t="shared" si="64"/>
        <v>SCGGas</v>
      </c>
      <c r="BI817" t="str">
        <f>VLOOKUP(BH817,[2]Summary!$C$29:$C$56,1,0)</f>
        <v>SCGGas</v>
      </c>
      <c r="BJ817" s="16">
        <v>43831</v>
      </c>
    </row>
    <row r="818" spans="1:62" x14ac:dyDescent="0.25">
      <c r="A818" s="13" t="s">
        <v>1538</v>
      </c>
      <c r="B818" s="13" t="s">
        <v>1538</v>
      </c>
      <c r="C818" t="s">
        <v>1539</v>
      </c>
      <c r="D818" t="s">
        <v>361</v>
      </c>
      <c r="E818" t="s">
        <v>475</v>
      </c>
      <c r="F818" s="13" t="s">
        <v>33</v>
      </c>
      <c r="G818" s="14"/>
      <c r="H818" s="15">
        <v>0</v>
      </c>
      <c r="I818" s="15">
        <v>0</v>
      </c>
      <c r="J818" s="15">
        <v>0</v>
      </c>
      <c r="K818" s="15">
        <v>0</v>
      </c>
      <c r="L818" s="15">
        <v>0</v>
      </c>
      <c r="M818" s="15">
        <v>0</v>
      </c>
      <c r="N818" s="15">
        <v>0</v>
      </c>
      <c r="O818" s="15">
        <v>0</v>
      </c>
      <c r="P818" s="15">
        <v>0</v>
      </c>
      <c r="Q818" s="15">
        <v>0</v>
      </c>
      <c r="R818" s="15">
        <v>0</v>
      </c>
      <c r="S818" s="15">
        <v>0</v>
      </c>
      <c r="T818" s="15">
        <f t="shared" si="60"/>
        <v>0</v>
      </c>
      <c r="U818" s="15">
        <v>0</v>
      </c>
      <c r="V818" s="15">
        <v>0</v>
      </c>
      <c r="W818" s="15">
        <v>0</v>
      </c>
      <c r="X818" s="15">
        <v>0</v>
      </c>
      <c r="Y818" s="15">
        <v>0</v>
      </c>
      <c r="Z818" s="15">
        <v>0</v>
      </c>
      <c r="AA818" s="15">
        <v>0</v>
      </c>
      <c r="AB818" s="15">
        <v>0</v>
      </c>
      <c r="AC818" s="15">
        <v>0</v>
      </c>
      <c r="AD818" s="15">
        <v>0</v>
      </c>
      <c r="AE818" s="15">
        <v>188.37754687500001</v>
      </c>
      <c r="AF818" s="15">
        <v>24.462029296874999</v>
      </c>
      <c r="AG818" s="15">
        <f t="shared" si="61"/>
        <v>212.839576171875</v>
      </c>
      <c r="AH818" s="15">
        <v>0</v>
      </c>
      <c r="AI818" s="15">
        <v>0</v>
      </c>
      <c r="AJ818" s="15">
        <v>0</v>
      </c>
      <c r="AK818" s="15">
        <v>0</v>
      </c>
      <c r="AL818" s="15">
        <v>0</v>
      </c>
      <c r="AM818" s="15">
        <v>0</v>
      </c>
      <c r="AN818" s="15">
        <v>0</v>
      </c>
      <c r="AO818" s="15">
        <v>0</v>
      </c>
      <c r="AP818" s="15">
        <v>0</v>
      </c>
      <c r="AQ818" s="15">
        <v>0</v>
      </c>
      <c r="AR818" s="15">
        <v>0</v>
      </c>
      <c r="AS818" s="15">
        <v>0</v>
      </c>
      <c r="AT818" s="15">
        <f t="shared" si="62"/>
        <v>0</v>
      </c>
      <c r="AU818" s="15">
        <v>0</v>
      </c>
      <c r="AV818" s="15">
        <v>0</v>
      </c>
      <c r="AW818" s="15">
        <v>0</v>
      </c>
      <c r="AX818" s="15">
        <v>0</v>
      </c>
      <c r="AY818" s="15">
        <v>0</v>
      </c>
      <c r="AZ818" s="15">
        <v>0</v>
      </c>
      <c r="BA818" s="15">
        <v>0</v>
      </c>
      <c r="BB818" s="15">
        <v>0</v>
      </c>
      <c r="BC818" s="15">
        <v>0</v>
      </c>
      <c r="BD818" s="15">
        <v>0</v>
      </c>
      <c r="BE818" s="15">
        <v>0</v>
      </c>
      <c r="BF818" s="15">
        <v>0</v>
      </c>
      <c r="BG818" s="15">
        <f t="shared" si="63"/>
        <v>0</v>
      </c>
      <c r="BH818" t="str">
        <f t="shared" si="64"/>
        <v>SCGGas</v>
      </c>
      <c r="BI818" t="str">
        <f>VLOOKUP(BH818,[2]Summary!$C$29:$C$56,1,0)</f>
        <v>SCGGas</v>
      </c>
      <c r="BJ818" s="16">
        <v>43831</v>
      </c>
    </row>
    <row r="819" spans="1:62" x14ac:dyDescent="0.25">
      <c r="A819" s="13" t="s">
        <v>1540</v>
      </c>
      <c r="B819" s="13" t="s">
        <v>1540</v>
      </c>
      <c r="C819" t="s">
        <v>1541</v>
      </c>
      <c r="D819" t="s">
        <v>361</v>
      </c>
      <c r="E819" t="s">
        <v>475</v>
      </c>
      <c r="F819" s="13" t="s">
        <v>302</v>
      </c>
      <c r="G819" s="14"/>
      <c r="H819" s="15">
        <v>0</v>
      </c>
      <c r="I819" s="15">
        <v>0</v>
      </c>
      <c r="J819" s="15">
        <v>0</v>
      </c>
      <c r="K819" s="15">
        <v>0</v>
      </c>
      <c r="L819" s="15">
        <v>0</v>
      </c>
      <c r="M819" s="15">
        <v>0</v>
      </c>
      <c r="N819" s="15">
        <v>0</v>
      </c>
      <c r="O819" s="15">
        <v>0</v>
      </c>
      <c r="P819" s="15">
        <v>0</v>
      </c>
      <c r="Q819" s="15">
        <v>0</v>
      </c>
      <c r="R819" s="15">
        <v>0</v>
      </c>
      <c r="S819" s="15">
        <v>0</v>
      </c>
      <c r="T819" s="15">
        <f t="shared" si="60"/>
        <v>0</v>
      </c>
      <c r="U819" s="15">
        <v>0</v>
      </c>
      <c r="V819" s="15">
        <v>0</v>
      </c>
      <c r="W819" s="15">
        <v>0</v>
      </c>
      <c r="X819" s="15">
        <v>0</v>
      </c>
      <c r="Y819" s="15">
        <v>0</v>
      </c>
      <c r="Z819" s="15">
        <v>0</v>
      </c>
      <c r="AA819" s="15">
        <v>0</v>
      </c>
      <c r="AB819" s="15">
        <v>0</v>
      </c>
      <c r="AC819" s="15">
        <v>0</v>
      </c>
      <c r="AD819" s="15">
        <v>82.93994140625</v>
      </c>
      <c r="AE819" s="15">
        <v>3.6900001525878905E-2</v>
      </c>
      <c r="AF819" s="15">
        <v>42.004639648437497</v>
      </c>
      <c r="AG819" s="15">
        <f t="shared" si="61"/>
        <v>124.98148105621337</v>
      </c>
      <c r="AH819" s="15">
        <v>-1.626989990234375</v>
      </c>
      <c r="AI819" s="15">
        <v>0</v>
      </c>
      <c r="AJ819" s="15">
        <v>0</v>
      </c>
      <c r="AK819" s="15">
        <v>0</v>
      </c>
      <c r="AL819" s="15">
        <v>0</v>
      </c>
      <c r="AM819" s="15">
        <v>0</v>
      </c>
      <c r="AN819" s="15">
        <v>0</v>
      </c>
      <c r="AO819" s="15">
        <v>0</v>
      </c>
      <c r="AP819" s="15">
        <v>0</v>
      </c>
      <c r="AQ819" s="15">
        <v>0</v>
      </c>
      <c r="AR819" s="15">
        <v>0</v>
      </c>
      <c r="AS819" s="15">
        <v>0</v>
      </c>
      <c r="AT819" s="15">
        <f t="shared" si="62"/>
        <v>-1.626989990234375</v>
      </c>
      <c r="AU819" s="15">
        <v>0</v>
      </c>
      <c r="AV819" s="15">
        <v>0</v>
      </c>
      <c r="AW819" s="15">
        <v>0</v>
      </c>
      <c r="AX819" s="15">
        <v>0</v>
      </c>
      <c r="AY819" s="15">
        <v>0</v>
      </c>
      <c r="AZ819" s="15">
        <v>0</v>
      </c>
      <c r="BA819" s="15">
        <v>0</v>
      </c>
      <c r="BB819" s="15">
        <v>0</v>
      </c>
      <c r="BC819" s="15">
        <v>0</v>
      </c>
      <c r="BD819" s="15">
        <v>0</v>
      </c>
      <c r="BE819" s="15">
        <v>0</v>
      </c>
      <c r="BF819" s="15">
        <v>0</v>
      </c>
      <c r="BG819" s="15">
        <f t="shared" si="63"/>
        <v>0</v>
      </c>
      <c r="BH819" t="str">
        <f t="shared" si="64"/>
        <v>SCGGas</v>
      </c>
      <c r="BI819" t="str">
        <f>VLOOKUP(BH819,[2]Summary!$C$29:$C$56,1,0)</f>
        <v>SCGGas</v>
      </c>
      <c r="BJ819" s="16">
        <v>44197</v>
      </c>
    </row>
    <row r="820" spans="1:62" x14ac:dyDescent="0.25">
      <c r="A820" s="13" t="s">
        <v>1542</v>
      </c>
      <c r="B820" s="13" t="s">
        <v>1542</v>
      </c>
      <c r="C820" t="s">
        <v>1543</v>
      </c>
      <c r="D820" t="s">
        <v>300</v>
      </c>
      <c r="E820" t="s">
        <v>301</v>
      </c>
      <c r="F820" s="13" t="s">
        <v>302</v>
      </c>
      <c r="G820" s="14"/>
      <c r="H820" s="15">
        <v>0</v>
      </c>
      <c r="I820" s="15">
        <v>0</v>
      </c>
      <c r="J820" s="15">
        <v>0</v>
      </c>
      <c r="K820" s="15">
        <v>0</v>
      </c>
      <c r="L820" s="15">
        <v>0</v>
      </c>
      <c r="M820" s="15">
        <v>0</v>
      </c>
      <c r="N820" s="15">
        <v>0</v>
      </c>
      <c r="O820" s="15">
        <v>0</v>
      </c>
      <c r="P820" s="15">
        <v>0</v>
      </c>
      <c r="Q820" s="15">
        <v>0</v>
      </c>
      <c r="R820" s="15">
        <v>0</v>
      </c>
      <c r="S820" s="15">
        <v>0</v>
      </c>
      <c r="T820" s="15">
        <f t="shared" si="60"/>
        <v>0</v>
      </c>
      <c r="U820" s="15">
        <v>0</v>
      </c>
      <c r="V820" s="15">
        <v>0</v>
      </c>
      <c r="W820" s="15">
        <v>0</v>
      </c>
      <c r="X820" s="15">
        <v>0</v>
      </c>
      <c r="Y820" s="15">
        <v>0</v>
      </c>
      <c r="Z820" s="15">
        <v>0</v>
      </c>
      <c r="AA820" s="15">
        <v>0</v>
      </c>
      <c r="AB820" s="15">
        <v>0</v>
      </c>
      <c r="AC820" s="15">
        <v>0</v>
      </c>
      <c r="AD820" s="15">
        <v>0.40879998970031739</v>
      </c>
      <c r="AE820" s="15">
        <v>0.2576499996185303</v>
      </c>
      <c r="AF820" s="15">
        <v>4.8609399986267086</v>
      </c>
      <c r="AG820" s="15">
        <f t="shared" si="61"/>
        <v>5.5273899879455559</v>
      </c>
      <c r="AH820" s="15">
        <v>240.11278125000001</v>
      </c>
      <c r="AI820" s="15">
        <v>0</v>
      </c>
      <c r="AJ820" s="15">
        <v>0.21789999961853027</v>
      </c>
      <c r="AK820" s="15">
        <v>0</v>
      </c>
      <c r="AL820" s="15">
        <v>0</v>
      </c>
      <c r="AM820" s="15">
        <v>0</v>
      </c>
      <c r="AN820" s="15">
        <v>0</v>
      </c>
      <c r="AO820" s="15">
        <v>0</v>
      </c>
      <c r="AP820" s="15">
        <v>0</v>
      </c>
      <c r="AQ820" s="15">
        <v>0</v>
      </c>
      <c r="AR820" s="15">
        <v>0</v>
      </c>
      <c r="AS820" s="15">
        <v>0</v>
      </c>
      <c r="AT820" s="15">
        <f t="shared" si="62"/>
        <v>240.33068124961855</v>
      </c>
      <c r="AU820" s="15">
        <v>0</v>
      </c>
      <c r="AV820" s="15">
        <v>0</v>
      </c>
      <c r="AW820" s="15">
        <v>0</v>
      </c>
      <c r="AX820" s="15">
        <v>0</v>
      </c>
      <c r="AY820" s="15">
        <v>0</v>
      </c>
      <c r="AZ820" s="15">
        <v>0</v>
      </c>
      <c r="BA820" s="15">
        <v>0</v>
      </c>
      <c r="BB820" s="15">
        <v>0</v>
      </c>
      <c r="BC820" s="15">
        <v>0</v>
      </c>
      <c r="BD820" s="15">
        <v>0</v>
      </c>
      <c r="BE820" s="15">
        <v>0</v>
      </c>
      <c r="BF820" s="15">
        <v>0</v>
      </c>
      <c r="BG820" s="15">
        <f t="shared" si="63"/>
        <v>0</v>
      </c>
      <c r="BH820" t="str">
        <f t="shared" si="64"/>
        <v>UILCommon</v>
      </c>
      <c r="BI820" t="str">
        <f>VLOOKUP(BH820,[2]Summary!$C$29:$C$56,1,0)</f>
        <v>UILCommon</v>
      </c>
      <c r="BJ820" s="16">
        <v>44197</v>
      </c>
    </row>
    <row r="821" spans="1:62" x14ac:dyDescent="0.25">
      <c r="A821" s="13">
        <v>802495.01</v>
      </c>
      <c r="B821" s="13">
        <v>802495.01</v>
      </c>
      <c r="C821" t="s">
        <v>1544</v>
      </c>
      <c r="D821" t="s">
        <v>18</v>
      </c>
      <c r="E821" t="s">
        <v>19</v>
      </c>
      <c r="F821" s="13" t="s">
        <v>33</v>
      </c>
      <c r="G821" s="14"/>
      <c r="H821" s="15">
        <v>0</v>
      </c>
      <c r="I821" s="15">
        <v>0</v>
      </c>
      <c r="J821" s="15">
        <v>0</v>
      </c>
      <c r="K821" s="15">
        <v>0</v>
      </c>
      <c r="L821" s="15">
        <v>0</v>
      </c>
      <c r="M821" s="15">
        <v>0</v>
      </c>
      <c r="N821" s="15">
        <v>0</v>
      </c>
      <c r="O821" s="15">
        <v>0</v>
      </c>
      <c r="P821" s="15">
        <v>0</v>
      </c>
      <c r="Q821" s="15">
        <v>0</v>
      </c>
      <c r="R821" s="15">
        <v>0</v>
      </c>
      <c r="S821" s="15">
        <v>0</v>
      </c>
      <c r="T821" s="15">
        <f t="shared" si="60"/>
        <v>0</v>
      </c>
      <c r="U821" s="15">
        <v>0</v>
      </c>
      <c r="V821" s="15">
        <v>0</v>
      </c>
      <c r="W821" s="15">
        <v>0</v>
      </c>
      <c r="X821" s="15">
        <v>0</v>
      </c>
      <c r="Y821" s="15">
        <v>0</v>
      </c>
      <c r="Z821" s="15">
        <v>0</v>
      </c>
      <c r="AA821" s="15">
        <v>0</v>
      </c>
      <c r="AB821" s="15">
        <v>0</v>
      </c>
      <c r="AC821" s="15">
        <v>0</v>
      </c>
      <c r="AD821" s="15">
        <v>0</v>
      </c>
      <c r="AE821" s="15">
        <v>639.83212500000002</v>
      </c>
      <c r="AF821" s="15">
        <v>3532.43075</v>
      </c>
      <c r="AG821" s="15">
        <f t="shared" si="61"/>
        <v>4172.2628750000003</v>
      </c>
      <c r="AH821" s="15">
        <v>0</v>
      </c>
      <c r="AI821" s="15">
        <v>0</v>
      </c>
      <c r="AJ821" s="15">
        <v>0</v>
      </c>
      <c r="AK821" s="15">
        <v>0</v>
      </c>
      <c r="AL821" s="15">
        <v>0</v>
      </c>
      <c r="AM821" s="15">
        <v>0</v>
      </c>
      <c r="AN821" s="15">
        <v>0</v>
      </c>
      <c r="AO821" s="15">
        <v>0</v>
      </c>
      <c r="AP821" s="15">
        <v>0</v>
      </c>
      <c r="AQ821" s="15">
        <v>0</v>
      </c>
      <c r="AR821" s="15">
        <v>0</v>
      </c>
      <c r="AS821" s="15">
        <v>0</v>
      </c>
      <c r="AT821" s="15">
        <f t="shared" si="62"/>
        <v>0</v>
      </c>
      <c r="AU821" s="15">
        <v>0</v>
      </c>
      <c r="AV821" s="15">
        <v>0</v>
      </c>
      <c r="AW821" s="15">
        <v>0</v>
      </c>
      <c r="AX821" s="15">
        <v>0</v>
      </c>
      <c r="AY821" s="15">
        <v>0</v>
      </c>
      <c r="AZ821" s="15">
        <v>0</v>
      </c>
      <c r="BA821" s="15">
        <v>0</v>
      </c>
      <c r="BB821" s="15">
        <v>0</v>
      </c>
      <c r="BC821" s="15">
        <v>0</v>
      </c>
      <c r="BD821" s="15">
        <v>0</v>
      </c>
      <c r="BE821" s="15">
        <v>0</v>
      </c>
      <c r="BF821" s="15">
        <v>0</v>
      </c>
      <c r="BG821" s="15">
        <f t="shared" si="63"/>
        <v>0</v>
      </c>
      <c r="BH821" t="str">
        <f t="shared" si="64"/>
        <v>UIDIST</v>
      </c>
      <c r="BI821" t="str">
        <f>VLOOKUP(BH821,[2]Summary!$C$29:$C$56,1,0)</f>
        <v>UIDist</v>
      </c>
      <c r="BJ821" s="16">
        <v>43831</v>
      </c>
    </row>
    <row r="822" spans="1:62" x14ac:dyDescent="0.25">
      <c r="A822" s="13">
        <v>802495.02</v>
      </c>
      <c r="B822" s="13">
        <v>802495.02</v>
      </c>
      <c r="C822" t="s">
        <v>1544</v>
      </c>
      <c r="D822" t="s">
        <v>18</v>
      </c>
      <c r="E822" t="s">
        <v>35</v>
      </c>
      <c r="F822" s="13" t="s">
        <v>33</v>
      </c>
      <c r="G822" s="14"/>
      <c r="H822" s="15">
        <v>0</v>
      </c>
      <c r="I822" s="15">
        <v>0</v>
      </c>
      <c r="J822" s="15">
        <v>0</v>
      </c>
      <c r="K822" s="15">
        <v>0</v>
      </c>
      <c r="L822" s="15">
        <v>0</v>
      </c>
      <c r="M822" s="15">
        <v>0</v>
      </c>
      <c r="N822" s="15">
        <v>0</v>
      </c>
      <c r="O822" s="15">
        <v>0</v>
      </c>
      <c r="P822" s="15">
        <v>0</v>
      </c>
      <c r="Q822" s="15">
        <v>0</v>
      </c>
      <c r="R822" s="15">
        <v>0</v>
      </c>
      <c r="S822" s="15">
        <v>0</v>
      </c>
      <c r="T822" s="15">
        <f t="shared" si="60"/>
        <v>0</v>
      </c>
      <c r="U822" s="15">
        <v>0</v>
      </c>
      <c r="V822" s="15">
        <v>0</v>
      </c>
      <c r="W822" s="15">
        <v>0</v>
      </c>
      <c r="X822" s="15">
        <v>0</v>
      </c>
      <c r="Y822" s="15">
        <v>0</v>
      </c>
      <c r="Z822" s="15">
        <v>0</v>
      </c>
      <c r="AA822" s="15">
        <v>0</v>
      </c>
      <c r="AB822" s="15">
        <v>0</v>
      </c>
      <c r="AC822" s="15">
        <v>0</v>
      </c>
      <c r="AD822" s="15">
        <v>0</v>
      </c>
      <c r="AE822" s="15">
        <v>378.11269625091552</v>
      </c>
      <c r="AF822" s="15">
        <v>2115.5432500000002</v>
      </c>
      <c r="AG822" s="15">
        <f t="shared" si="61"/>
        <v>2493.6559462509158</v>
      </c>
      <c r="AH822" s="15">
        <v>0</v>
      </c>
      <c r="AI822" s="15">
        <v>0</v>
      </c>
      <c r="AJ822" s="15">
        <v>0</v>
      </c>
      <c r="AK822" s="15">
        <v>0</v>
      </c>
      <c r="AL822" s="15">
        <v>0</v>
      </c>
      <c r="AM822" s="15">
        <v>0</v>
      </c>
      <c r="AN822" s="15">
        <v>0</v>
      </c>
      <c r="AO822" s="15">
        <v>0</v>
      </c>
      <c r="AP822" s="15">
        <v>0</v>
      </c>
      <c r="AQ822" s="15">
        <v>0</v>
      </c>
      <c r="AR822" s="15">
        <v>0</v>
      </c>
      <c r="AS822" s="15">
        <v>0</v>
      </c>
      <c r="AT822" s="15">
        <f t="shared" si="62"/>
        <v>0</v>
      </c>
      <c r="AU822" s="15">
        <v>0</v>
      </c>
      <c r="AV822" s="15">
        <v>0</v>
      </c>
      <c r="AW822" s="15">
        <v>0</v>
      </c>
      <c r="AX822" s="15">
        <v>0</v>
      </c>
      <c r="AY822" s="15">
        <v>0</v>
      </c>
      <c r="AZ822" s="15">
        <v>0</v>
      </c>
      <c r="BA822" s="15">
        <v>0</v>
      </c>
      <c r="BB822" s="15">
        <v>0</v>
      </c>
      <c r="BC822" s="15">
        <v>0</v>
      </c>
      <c r="BD822" s="15">
        <v>0</v>
      </c>
      <c r="BE822" s="15">
        <v>0</v>
      </c>
      <c r="BF822" s="15">
        <v>0</v>
      </c>
      <c r="BG822" s="15">
        <f t="shared" si="63"/>
        <v>0</v>
      </c>
      <c r="BH822" t="str">
        <f t="shared" si="64"/>
        <v>UITRANS</v>
      </c>
      <c r="BI822" t="str">
        <f>VLOOKUP(BH822,[2]Summary!$C$29:$C$56,1,0)</f>
        <v>UITrans</v>
      </c>
      <c r="BJ822" s="16">
        <v>43831</v>
      </c>
    </row>
    <row r="823" spans="1:62" x14ac:dyDescent="0.25">
      <c r="A823" s="13">
        <v>802597.01</v>
      </c>
      <c r="B823" s="13">
        <v>802597.01</v>
      </c>
      <c r="C823" t="s">
        <v>1545</v>
      </c>
      <c r="D823" t="s">
        <v>18</v>
      </c>
      <c r="E823" t="s">
        <v>19</v>
      </c>
      <c r="F823" s="13" t="s">
        <v>22</v>
      </c>
      <c r="G823" s="14"/>
      <c r="H823" s="15">
        <v>0</v>
      </c>
      <c r="I823" s="15">
        <v>0</v>
      </c>
      <c r="J823" s="15">
        <v>0</v>
      </c>
      <c r="K823" s="15">
        <v>0</v>
      </c>
      <c r="L823" s="15">
        <v>0</v>
      </c>
      <c r="M823" s="15">
        <v>0</v>
      </c>
      <c r="N823" s="15">
        <v>0</v>
      </c>
      <c r="O823" s="15">
        <v>0</v>
      </c>
      <c r="P823" s="15">
        <v>0</v>
      </c>
      <c r="Q823" s="15">
        <v>0</v>
      </c>
      <c r="R823" s="15">
        <v>0</v>
      </c>
      <c r="S823" s="15">
        <v>0</v>
      </c>
      <c r="T823" s="15">
        <f t="shared" si="60"/>
        <v>0</v>
      </c>
      <c r="U823" s="15">
        <v>0</v>
      </c>
      <c r="V823" s="15">
        <v>0</v>
      </c>
      <c r="W823" s="15">
        <v>0</v>
      </c>
      <c r="X823" s="15">
        <v>0</v>
      </c>
      <c r="Y823" s="15">
        <v>0</v>
      </c>
      <c r="Z823" s="15">
        <v>0</v>
      </c>
      <c r="AA823" s="15">
        <v>0</v>
      </c>
      <c r="AB823" s="15">
        <v>0</v>
      </c>
      <c r="AC823" s="15">
        <v>0</v>
      </c>
      <c r="AD823" s="15">
        <v>0</v>
      </c>
      <c r="AE823" s="15">
        <v>1.7926599245071411</v>
      </c>
      <c r="AF823" s="15">
        <v>234.28022552490233</v>
      </c>
      <c r="AG823" s="15">
        <f t="shared" si="61"/>
        <v>236.07288544940948</v>
      </c>
      <c r="AH823" s="15">
        <v>81.168879508972168</v>
      </c>
      <c r="AI823" s="15">
        <v>3.7573199768066408</v>
      </c>
      <c r="AJ823" s="15">
        <v>0.8750700073242188</v>
      </c>
      <c r="AK823" s="15">
        <v>0</v>
      </c>
      <c r="AL823" s="15">
        <v>0</v>
      </c>
      <c r="AM823" s="15">
        <v>-2.8465200195312499</v>
      </c>
      <c r="AN823" s="15">
        <v>0</v>
      </c>
      <c r="AO823" s="15">
        <v>0</v>
      </c>
      <c r="AP823" s="15">
        <v>0</v>
      </c>
      <c r="AQ823" s="15">
        <v>0</v>
      </c>
      <c r="AR823" s="15">
        <v>0</v>
      </c>
      <c r="AS823" s="15">
        <v>0</v>
      </c>
      <c r="AT823" s="15">
        <f t="shared" si="62"/>
        <v>82.954749473571781</v>
      </c>
      <c r="AU823" s="15">
        <v>0</v>
      </c>
      <c r="AV823" s="15">
        <v>0</v>
      </c>
      <c r="AW823" s="15">
        <v>0</v>
      </c>
      <c r="AX823" s="15">
        <v>0</v>
      </c>
      <c r="AY823" s="15">
        <v>0</v>
      </c>
      <c r="AZ823" s="15">
        <v>0</v>
      </c>
      <c r="BA823" s="15">
        <v>0</v>
      </c>
      <c r="BB823" s="15">
        <v>0</v>
      </c>
      <c r="BC823" s="15">
        <v>0</v>
      </c>
      <c r="BD823" s="15">
        <v>0</v>
      </c>
      <c r="BE823" s="15">
        <v>0</v>
      </c>
      <c r="BF823" s="15">
        <v>0</v>
      </c>
      <c r="BG823" s="15">
        <f t="shared" si="63"/>
        <v>0</v>
      </c>
      <c r="BH823" t="str">
        <f t="shared" si="64"/>
        <v>UIDIST</v>
      </c>
      <c r="BI823" t="str">
        <f>VLOOKUP(BH823,[2]Summary!$C$29:$C$56,1,0)</f>
        <v>UIDist</v>
      </c>
      <c r="BJ823" s="16">
        <v>44197</v>
      </c>
    </row>
    <row r="824" spans="1:62" x14ac:dyDescent="0.25">
      <c r="A824" s="13">
        <v>802410.01</v>
      </c>
      <c r="B824" s="13">
        <v>802410.01</v>
      </c>
      <c r="C824" t="s">
        <v>1546</v>
      </c>
      <c r="D824" t="s">
        <v>18</v>
      </c>
      <c r="E824" t="s">
        <v>19</v>
      </c>
      <c r="F824" s="13" t="s">
        <v>22</v>
      </c>
      <c r="G824" s="14"/>
      <c r="H824" s="15">
        <v>0</v>
      </c>
      <c r="I824" s="15">
        <v>0</v>
      </c>
      <c r="J824" s="15">
        <v>0</v>
      </c>
      <c r="K824" s="15">
        <v>0</v>
      </c>
      <c r="L824" s="15">
        <v>0</v>
      </c>
      <c r="M824" s="15">
        <v>0</v>
      </c>
      <c r="N824" s="15">
        <v>0</v>
      </c>
      <c r="O824" s="15">
        <v>0</v>
      </c>
      <c r="P824" s="15">
        <v>0</v>
      </c>
      <c r="Q824" s="15">
        <v>0</v>
      </c>
      <c r="R824" s="15">
        <v>0</v>
      </c>
      <c r="S824" s="15">
        <v>0</v>
      </c>
      <c r="T824" s="15">
        <f t="shared" si="60"/>
        <v>0</v>
      </c>
      <c r="U824" s="15">
        <v>0</v>
      </c>
      <c r="V824" s="15">
        <v>0</v>
      </c>
      <c r="W824" s="15">
        <v>0</v>
      </c>
      <c r="X824" s="15">
        <v>0</v>
      </c>
      <c r="Y824" s="15">
        <v>0</v>
      </c>
      <c r="Z824" s="15">
        <v>0</v>
      </c>
      <c r="AA824" s="15">
        <v>0</v>
      </c>
      <c r="AB824" s="15">
        <v>1.7439499950408937</v>
      </c>
      <c r="AC824" s="15">
        <v>0.28979000091552737</v>
      </c>
      <c r="AD824" s="15">
        <v>1.0279999732971192E-2</v>
      </c>
      <c r="AE824" s="15">
        <v>1.0279999732971192E-2</v>
      </c>
      <c r="AF824" s="15">
        <v>1.2989999771118164E-2</v>
      </c>
      <c r="AG824" s="15">
        <f t="shared" si="61"/>
        <v>2.0672899951934816</v>
      </c>
      <c r="AH824" s="15">
        <v>0.42274001121520999</v>
      </c>
      <c r="AI824" s="15">
        <v>1.2291900186538696</v>
      </c>
      <c r="AJ824" s="15">
        <v>0.46780999946594237</v>
      </c>
      <c r="AK824" s="15">
        <v>0.29243999576568602</v>
      </c>
      <c r="AL824" s="15">
        <v>1.1248200302124023</v>
      </c>
      <c r="AM824" s="15">
        <v>2.1527400074005127</v>
      </c>
      <c r="AN824" s="15">
        <v>0.3544600028991699</v>
      </c>
      <c r="AO824" s="15">
        <v>5.280000102519989E-2</v>
      </c>
      <c r="AP824" s="15">
        <v>5.2499999999999998E-2</v>
      </c>
      <c r="AQ824" s="15">
        <v>9.9090000000000007</v>
      </c>
      <c r="AR824" s="15">
        <v>0.50400998687744136</v>
      </c>
      <c r="AS824" s="15">
        <v>7.8840000569820406E-2</v>
      </c>
      <c r="AT824" s="15">
        <f t="shared" si="62"/>
        <v>16.641350054085255</v>
      </c>
      <c r="AU824" s="15">
        <v>3.9159999847412107E-2</v>
      </c>
      <c r="AV824" s="15">
        <v>3.5369998931884764E-2</v>
      </c>
      <c r="AW824" s="15">
        <v>5.7909999847412109E-2</v>
      </c>
      <c r="AX824" s="15">
        <v>4.4599998474121091E-2</v>
      </c>
      <c r="AY824" s="15">
        <v>4.9200000762939455E-2</v>
      </c>
      <c r="AZ824" s="15">
        <v>4.5610000610351566E-2</v>
      </c>
      <c r="BA824" s="15">
        <v>4.713999938964844E-2</v>
      </c>
      <c r="BB824" s="15">
        <v>4.713999938964844E-2</v>
      </c>
      <c r="BC824" s="15">
        <v>5.827000045776367E-2</v>
      </c>
      <c r="BD824" s="15">
        <v>0</v>
      </c>
      <c r="BE824" s="15">
        <v>0</v>
      </c>
      <c r="BF824" s="15">
        <v>0</v>
      </c>
      <c r="BG824" s="15">
        <f t="shared" si="63"/>
        <v>0.42439999771118164</v>
      </c>
      <c r="BH824" t="str">
        <f t="shared" si="64"/>
        <v>UIDIST</v>
      </c>
      <c r="BI824" t="str">
        <f>VLOOKUP(BH824,[2]Summary!$C$29:$C$56,1,0)</f>
        <v>UIDist</v>
      </c>
      <c r="BJ824" s="16">
        <v>44470</v>
      </c>
    </row>
    <row r="825" spans="1:62" x14ac:dyDescent="0.25">
      <c r="A825" s="13" t="s">
        <v>1547</v>
      </c>
      <c r="B825" s="13">
        <v>802502.02</v>
      </c>
      <c r="C825" t="s">
        <v>1548</v>
      </c>
      <c r="D825" t="s">
        <v>18</v>
      </c>
      <c r="E825" t="s">
        <v>35</v>
      </c>
      <c r="F825" s="13" t="s">
        <v>33</v>
      </c>
      <c r="G825" s="14"/>
      <c r="H825" s="15">
        <v>0</v>
      </c>
      <c r="I825" s="15">
        <v>0</v>
      </c>
      <c r="J825" s="15">
        <v>0</v>
      </c>
      <c r="K825" s="15">
        <v>0</v>
      </c>
      <c r="L825" s="15">
        <v>0</v>
      </c>
      <c r="M825" s="15">
        <v>0</v>
      </c>
      <c r="N825" s="15">
        <v>0</v>
      </c>
      <c r="O825" s="15">
        <v>0</v>
      </c>
      <c r="P825" s="15">
        <v>0</v>
      </c>
      <c r="Q825" s="15">
        <v>0</v>
      </c>
      <c r="R825" s="15">
        <v>0</v>
      </c>
      <c r="S825" s="15">
        <v>0</v>
      </c>
      <c r="T825" s="15">
        <f t="shared" si="60"/>
        <v>0</v>
      </c>
      <c r="U825" s="15">
        <v>0</v>
      </c>
      <c r="V825" s="15">
        <v>0</v>
      </c>
      <c r="W825" s="15">
        <v>0</v>
      </c>
      <c r="X825" s="15">
        <v>0</v>
      </c>
      <c r="Y825" s="15">
        <v>0</v>
      </c>
      <c r="Z825" s="15">
        <v>0</v>
      </c>
      <c r="AA825" s="15">
        <v>0</v>
      </c>
      <c r="AB825" s="15">
        <v>0</v>
      </c>
      <c r="AC825" s="15">
        <v>0</v>
      </c>
      <c r="AD825" s="15">
        <v>0</v>
      </c>
      <c r="AE825" s="15">
        <v>0</v>
      </c>
      <c r="AF825" s="15">
        <v>487.89840624999999</v>
      </c>
      <c r="AG825" s="15">
        <f t="shared" si="61"/>
        <v>487.89840624999999</v>
      </c>
      <c r="AH825" s="15">
        <v>0</v>
      </c>
      <c r="AI825" s="15">
        <v>0</v>
      </c>
      <c r="AJ825" s="15">
        <v>0</v>
      </c>
      <c r="AK825" s="15">
        <v>0</v>
      </c>
      <c r="AL825" s="15">
        <v>0</v>
      </c>
      <c r="AM825" s="15">
        <v>0</v>
      </c>
      <c r="AN825" s="15">
        <v>0</v>
      </c>
      <c r="AO825" s="15">
        <v>0</v>
      </c>
      <c r="AP825" s="15">
        <v>0</v>
      </c>
      <c r="AQ825" s="15">
        <v>0</v>
      </c>
      <c r="AR825" s="15">
        <v>0</v>
      </c>
      <c r="AS825" s="15">
        <v>0</v>
      </c>
      <c r="AT825" s="15">
        <f t="shared" si="62"/>
        <v>0</v>
      </c>
      <c r="AU825" s="15">
        <v>0</v>
      </c>
      <c r="AV825" s="15">
        <v>0</v>
      </c>
      <c r="AW825" s="15">
        <v>0</v>
      </c>
      <c r="AX825" s="15">
        <v>0</v>
      </c>
      <c r="AY825" s="15">
        <v>0</v>
      </c>
      <c r="AZ825" s="15">
        <v>0</v>
      </c>
      <c r="BA825" s="15">
        <v>0</v>
      </c>
      <c r="BB825" s="15">
        <v>0</v>
      </c>
      <c r="BC825" s="15">
        <v>0</v>
      </c>
      <c r="BD825" s="15">
        <v>0</v>
      </c>
      <c r="BE825" s="15">
        <v>0</v>
      </c>
      <c r="BF825" s="15">
        <v>0</v>
      </c>
      <c r="BG825" s="15">
        <f t="shared" si="63"/>
        <v>0</v>
      </c>
      <c r="BH825" t="str">
        <f t="shared" si="64"/>
        <v>UITRANS</v>
      </c>
      <c r="BI825" t="str">
        <f>VLOOKUP(BH825,[2]Summary!$C$29:$C$56,1,0)</f>
        <v>UITrans</v>
      </c>
      <c r="BJ825" s="16">
        <v>43831</v>
      </c>
    </row>
    <row r="826" spans="1:62" x14ac:dyDescent="0.25">
      <c r="A826" s="13" t="s">
        <v>1549</v>
      </c>
      <c r="B826" s="13">
        <v>802502.01</v>
      </c>
      <c r="C826" t="s">
        <v>1548</v>
      </c>
      <c r="D826" t="s">
        <v>18</v>
      </c>
      <c r="E826" t="s">
        <v>19</v>
      </c>
      <c r="F826" s="13" t="s">
        <v>33</v>
      </c>
      <c r="G826" s="14"/>
      <c r="H826" s="15">
        <v>0</v>
      </c>
      <c r="I826" s="15">
        <v>0</v>
      </c>
      <c r="J826" s="15">
        <v>0</v>
      </c>
      <c r="K826" s="15">
        <v>0</v>
      </c>
      <c r="L826" s="15">
        <v>0</v>
      </c>
      <c r="M826" s="15">
        <v>0</v>
      </c>
      <c r="N826" s="15">
        <v>0</v>
      </c>
      <c r="O826" s="15">
        <v>0</v>
      </c>
      <c r="P826" s="15">
        <v>0</v>
      </c>
      <c r="Q826" s="15">
        <v>0</v>
      </c>
      <c r="R826" s="15">
        <v>0</v>
      </c>
      <c r="S826" s="15">
        <v>0</v>
      </c>
      <c r="T826" s="15">
        <f t="shared" si="60"/>
        <v>0</v>
      </c>
      <c r="U826" s="15">
        <v>0</v>
      </c>
      <c r="V826" s="15">
        <v>0</v>
      </c>
      <c r="W826" s="15">
        <v>0</v>
      </c>
      <c r="X826" s="15">
        <v>0</v>
      </c>
      <c r="Y826" s="15">
        <v>0</v>
      </c>
      <c r="Z826" s="15">
        <v>0</v>
      </c>
      <c r="AA826" s="15">
        <v>0</v>
      </c>
      <c r="AB826" s="15">
        <v>0</v>
      </c>
      <c r="AC826" s="15">
        <v>0</v>
      </c>
      <c r="AD826" s="15">
        <v>0</v>
      </c>
      <c r="AE826" s="15">
        <v>0</v>
      </c>
      <c r="AF826" s="15">
        <v>817.71368749999999</v>
      </c>
      <c r="AG826" s="15">
        <f t="shared" si="61"/>
        <v>817.71368749999999</v>
      </c>
      <c r="AH826" s="15">
        <v>0</v>
      </c>
      <c r="AI826" s="15">
        <v>0</v>
      </c>
      <c r="AJ826" s="15">
        <v>0</v>
      </c>
      <c r="AK826" s="15">
        <v>0</v>
      </c>
      <c r="AL826" s="15">
        <v>0</v>
      </c>
      <c r="AM826" s="15">
        <v>0</v>
      </c>
      <c r="AN826" s="15">
        <v>0</v>
      </c>
      <c r="AO826" s="15">
        <v>0</v>
      </c>
      <c r="AP826" s="15">
        <v>0</v>
      </c>
      <c r="AQ826" s="15">
        <v>0</v>
      </c>
      <c r="AR826" s="15">
        <v>0</v>
      </c>
      <c r="AS826" s="15">
        <v>0</v>
      </c>
      <c r="AT826" s="15">
        <f t="shared" si="62"/>
        <v>0</v>
      </c>
      <c r="AU826" s="15">
        <v>0</v>
      </c>
      <c r="AV826" s="15">
        <v>0</v>
      </c>
      <c r="AW826" s="15">
        <v>0</v>
      </c>
      <c r="AX826" s="15">
        <v>0</v>
      </c>
      <c r="AY826" s="15">
        <v>0</v>
      </c>
      <c r="AZ826" s="15">
        <v>0</v>
      </c>
      <c r="BA826" s="15">
        <v>0</v>
      </c>
      <c r="BB826" s="15">
        <v>0</v>
      </c>
      <c r="BC826" s="15">
        <v>0</v>
      </c>
      <c r="BD826" s="15">
        <v>0</v>
      </c>
      <c r="BE826" s="15">
        <v>0</v>
      </c>
      <c r="BF826" s="15">
        <v>0</v>
      </c>
      <c r="BG826" s="15">
        <f t="shared" si="63"/>
        <v>0</v>
      </c>
      <c r="BH826" t="str">
        <f t="shared" si="64"/>
        <v>UIDIST</v>
      </c>
      <c r="BI826" t="str">
        <f>VLOOKUP(BH826,[2]Summary!$C$29:$C$56,1,0)</f>
        <v>UIDist</v>
      </c>
      <c r="BJ826" s="16">
        <v>43831</v>
      </c>
    </row>
    <row r="827" spans="1:62" x14ac:dyDescent="0.25">
      <c r="A827" s="13" t="s">
        <v>1550</v>
      </c>
      <c r="B827" s="13">
        <v>802499.01</v>
      </c>
      <c r="C827" t="s">
        <v>1551</v>
      </c>
      <c r="D827" t="s">
        <v>18</v>
      </c>
      <c r="E827" t="s">
        <v>19</v>
      </c>
      <c r="F827" s="13" t="s">
        <v>33</v>
      </c>
      <c r="G827" s="14"/>
      <c r="H827" s="15">
        <v>0</v>
      </c>
      <c r="I827" s="15">
        <v>0</v>
      </c>
      <c r="J827" s="15">
        <v>0</v>
      </c>
      <c r="K827" s="15">
        <v>0</v>
      </c>
      <c r="L827" s="15">
        <v>0</v>
      </c>
      <c r="M827" s="15">
        <v>0</v>
      </c>
      <c r="N827" s="15">
        <v>0</v>
      </c>
      <c r="O827" s="15">
        <v>0</v>
      </c>
      <c r="P827" s="15">
        <v>0</v>
      </c>
      <c r="Q827" s="15">
        <v>0</v>
      </c>
      <c r="R827" s="15">
        <v>0</v>
      </c>
      <c r="S827" s="15">
        <v>0</v>
      </c>
      <c r="T827" s="15">
        <f t="shared" si="60"/>
        <v>0</v>
      </c>
      <c r="U827" s="15">
        <v>0</v>
      </c>
      <c r="V827" s="15">
        <v>0</v>
      </c>
      <c r="W827" s="15">
        <v>0</v>
      </c>
      <c r="X827" s="15">
        <v>0</v>
      </c>
      <c r="Y827" s="15">
        <v>0</v>
      </c>
      <c r="Z827" s="15">
        <v>0</v>
      </c>
      <c r="AA827" s="15">
        <v>0</v>
      </c>
      <c r="AB827" s="15">
        <v>0</v>
      </c>
      <c r="AC827" s="15">
        <v>0</v>
      </c>
      <c r="AD827" s="15">
        <v>0</v>
      </c>
      <c r="AE827" s="15">
        <v>0</v>
      </c>
      <c r="AF827" s="15">
        <v>53.856660156250001</v>
      </c>
      <c r="AG827" s="15">
        <f t="shared" si="61"/>
        <v>53.856660156250001</v>
      </c>
      <c r="AH827" s="15">
        <v>0</v>
      </c>
      <c r="AI827" s="15">
        <v>0</v>
      </c>
      <c r="AJ827" s="15">
        <v>0</v>
      </c>
      <c r="AK827" s="15">
        <v>0</v>
      </c>
      <c r="AL827" s="15">
        <v>0</v>
      </c>
      <c r="AM827" s="15">
        <v>0</v>
      </c>
      <c r="AN827" s="15">
        <v>0</v>
      </c>
      <c r="AO827" s="15">
        <v>0</v>
      </c>
      <c r="AP827" s="15">
        <v>0</v>
      </c>
      <c r="AQ827" s="15">
        <v>0</v>
      </c>
      <c r="AR827" s="15">
        <v>0</v>
      </c>
      <c r="AS827" s="15">
        <v>0</v>
      </c>
      <c r="AT827" s="15">
        <f t="shared" si="62"/>
        <v>0</v>
      </c>
      <c r="AU827" s="15">
        <v>0</v>
      </c>
      <c r="AV827" s="15">
        <v>0</v>
      </c>
      <c r="AW827" s="15">
        <v>0</v>
      </c>
      <c r="AX827" s="15">
        <v>0</v>
      </c>
      <c r="AY827" s="15">
        <v>0</v>
      </c>
      <c r="AZ827" s="15">
        <v>0</v>
      </c>
      <c r="BA827" s="15">
        <v>0</v>
      </c>
      <c r="BB827" s="15">
        <v>0</v>
      </c>
      <c r="BC827" s="15">
        <v>0</v>
      </c>
      <c r="BD827" s="15">
        <v>0</v>
      </c>
      <c r="BE827" s="15">
        <v>0</v>
      </c>
      <c r="BF827" s="15">
        <v>0</v>
      </c>
      <c r="BG827" s="15">
        <f t="shared" si="63"/>
        <v>0</v>
      </c>
      <c r="BH827" t="str">
        <f t="shared" si="64"/>
        <v>UIDIST</v>
      </c>
      <c r="BI827" t="str">
        <f>VLOOKUP(BH827,[2]Summary!$C$29:$C$56,1,0)</f>
        <v>UIDist</v>
      </c>
      <c r="BJ827" s="16">
        <v>43831</v>
      </c>
    </row>
    <row r="828" spans="1:62" x14ac:dyDescent="0.25">
      <c r="A828" s="13" t="s">
        <v>1552</v>
      </c>
      <c r="B828" s="13">
        <v>802499.02</v>
      </c>
      <c r="C828" t="s">
        <v>1551</v>
      </c>
      <c r="D828" t="s">
        <v>18</v>
      </c>
      <c r="E828" t="s">
        <v>35</v>
      </c>
      <c r="F828" s="13" t="s">
        <v>33</v>
      </c>
      <c r="G828" s="14"/>
      <c r="H828" s="15">
        <v>0</v>
      </c>
      <c r="I828" s="15">
        <v>0</v>
      </c>
      <c r="J828" s="15">
        <v>0</v>
      </c>
      <c r="K828" s="15">
        <v>0</v>
      </c>
      <c r="L828" s="15">
        <v>0</v>
      </c>
      <c r="M828" s="15">
        <v>0</v>
      </c>
      <c r="N828" s="15">
        <v>0</v>
      </c>
      <c r="O828" s="15">
        <v>0</v>
      </c>
      <c r="P828" s="15">
        <v>0</v>
      </c>
      <c r="Q828" s="15">
        <v>0</v>
      </c>
      <c r="R828" s="15">
        <v>0</v>
      </c>
      <c r="S828" s="15">
        <v>0</v>
      </c>
      <c r="T828" s="15">
        <f t="shared" si="60"/>
        <v>0</v>
      </c>
      <c r="U828" s="15">
        <v>0</v>
      </c>
      <c r="V828" s="15">
        <v>0</v>
      </c>
      <c r="W828" s="15">
        <v>0</v>
      </c>
      <c r="X828" s="15">
        <v>0</v>
      </c>
      <c r="Y828" s="15">
        <v>0</v>
      </c>
      <c r="Z828" s="15">
        <v>0</v>
      </c>
      <c r="AA828" s="15">
        <v>0</v>
      </c>
      <c r="AB828" s="15">
        <v>0</v>
      </c>
      <c r="AC828" s="15">
        <v>0</v>
      </c>
      <c r="AD828" s="15">
        <v>0</v>
      </c>
      <c r="AE828" s="15">
        <v>0</v>
      </c>
      <c r="AF828" s="15">
        <v>32.134199218749998</v>
      </c>
      <c r="AG828" s="15">
        <f t="shared" si="61"/>
        <v>32.134199218749998</v>
      </c>
      <c r="AH828" s="15">
        <v>0</v>
      </c>
      <c r="AI828" s="15">
        <v>0</v>
      </c>
      <c r="AJ828" s="15">
        <v>0</v>
      </c>
      <c r="AK828" s="15">
        <v>0</v>
      </c>
      <c r="AL828" s="15">
        <v>0</v>
      </c>
      <c r="AM828" s="15">
        <v>0</v>
      </c>
      <c r="AN828" s="15">
        <v>0</v>
      </c>
      <c r="AO828" s="15">
        <v>0</v>
      </c>
      <c r="AP828" s="15">
        <v>0</v>
      </c>
      <c r="AQ828" s="15">
        <v>0</v>
      </c>
      <c r="AR828" s="15">
        <v>0</v>
      </c>
      <c r="AS828" s="15">
        <v>0</v>
      </c>
      <c r="AT828" s="15">
        <f t="shared" si="62"/>
        <v>0</v>
      </c>
      <c r="AU828" s="15">
        <v>0</v>
      </c>
      <c r="AV828" s="15">
        <v>0</v>
      </c>
      <c r="AW828" s="15">
        <v>0</v>
      </c>
      <c r="AX828" s="15">
        <v>0</v>
      </c>
      <c r="AY828" s="15">
        <v>0</v>
      </c>
      <c r="AZ828" s="15">
        <v>0</v>
      </c>
      <c r="BA828" s="15">
        <v>0</v>
      </c>
      <c r="BB828" s="15">
        <v>0</v>
      </c>
      <c r="BC828" s="15">
        <v>0</v>
      </c>
      <c r="BD828" s="15">
        <v>0</v>
      </c>
      <c r="BE828" s="15">
        <v>0</v>
      </c>
      <c r="BF828" s="15">
        <v>0</v>
      </c>
      <c r="BG828" s="15">
        <f t="shared" si="63"/>
        <v>0</v>
      </c>
      <c r="BH828" t="str">
        <f t="shared" si="64"/>
        <v>UITRANS</v>
      </c>
      <c r="BI828" t="str">
        <f>VLOOKUP(BH828,[2]Summary!$C$29:$C$56,1,0)</f>
        <v>UITrans</v>
      </c>
      <c r="BJ828" s="16">
        <v>43831</v>
      </c>
    </row>
    <row r="829" spans="1:62" x14ac:dyDescent="0.25">
      <c r="A829" s="13" t="s">
        <v>1553</v>
      </c>
      <c r="B829" s="13">
        <v>802482.02</v>
      </c>
      <c r="C829" t="s">
        <v>1489</v>
      </c>
      <c r="D829" t="s">
        <v>18</v>
      </c>
      <c r="E829" t="s">
        <v>35</v>
      </c>
      <c r="F829" s="13" t="s">
        <v>153</v>
      </c>
      <c r="G829" s="14"/>
      <c r="H829" s="15">
        <v>0</v>
      </c>
      <c r="I829" s="15">
        <v>0</v>
      </c>
      <c r="J829" s="15">
        <v>0</v>
      </c>
      <c r="K829" s="15">
        <v>0</v>
      </c>
      <c r="L829" s="15">
        <v>0</v>
      </c>
      <c r="M829" s="15">
        <v>0</v>
      </c>
      <c r="N829" s="15">
        <v>0</v>
      </c>
      <c r="O829" s="15">
        <v>0</v>
      </c>
      <c r="P829" s="15">
        <v>0</v>
      </c>
      <c r="Q829" s="15">
        <v>0</v>
      </c>
      <c r="R829" s="15">
        <v>0</v>
      </c>
      <c r="S829" s="15">
        <v>0</v>
      </c>
      <c r="T829" s="15">
        <f t="shared" si="60"/>
        <v>0</v>
      </c>
      <c r="U829" s="15">
        <v>0</v>
      </c>
      <c r="V829" s="15">
        <v>0</v>
      </c>
      <c r="W829" s="15">
        <v>0</v>
      </c>
      <c r="X829" s="15">
        <v>0</v>
      </c>
      <c r="Y829" s="15">
        <v>0</v>
      </c>
      <c r="Z829" s="15">
        <v>0</v>
      </c>
      <c r="AA829" s="15">
        <v>0</v>
      </c>
      <c r="AB829" s="15">
        <v>0</v>
      </c>
      <c r="AC829" s="15">
        <v>0</v>
      </c>
      <c r="AD829" s="15">
        <v>0</v>
      </c>
      <c r="AE829" s="15">
        <v>0</v>
      </c>
      <c r="AF829" s="15">
        <v>6654.1660000000002</v>
      </c>
      <c r="AG829" s="15">
        <f t="shared" si="61"/>
        <v>6654.1660000000002</v>
      </c>
      <c r="AH829" s="15">
        <v>42.583538909912107</v>
      </c>
      <c r="AI829" s="15">
        <v>0.47907998657226564</v>
      </c>
      <c r="AJ829" s="15">
        <v>0</v>
      </c>
      <c r="AK829" s="15">
        <v>0</v>
      </c>
      <c r="AL829" s="15">
        <v>0</v>
      </c>
      <c r="AM829" s="15">
        <v>-5.2273598632812499</v>
      </c>
      <c r="AN829" s="15">
        <v>0</v>
      </c>
      <c r="AO829" s="15">
        <v>0</v>
      </c>
      <c r="AP829" s="15">
        <v>0</v>
      </c>
      <c r="AQ829" s="15">
        <v>0</v>
      </c>
      <c r="AR829" s="15">
        <v>0</v>
      </c>
      <c r="AS829" s="15">
        <v>0</v>
      </c>
      <c r="AT829" s="15">
        <f t="shared" si="62"/>
        <v>37.835259033203123</v>
      </c>
      <c r="AU829" s="15">
        <v>108.209609375</v>
      </c>
      <c r="AV829" s="15">
        <v>155.52667187500001</v>
      </c>
      <c r="AW829" s="15">
        <v>170.76654687499999</v>
      </c>
      <c r="AX829" s="15">
        <v>471.25709765624998</v>
      </c>
      <c r="AY829" s="15">
        <v>329.40385937500002</v>
      </c>
      <c r="AZ829" s="15">
        <v>286.29758203124999</v>
      </c>
      <c r="BA829" s="15">
        <v>199.44484765625</v>
      </c>
      <c r="BB829" s="15">
        <v>272.94799999999998</v>
      </c>
      <c r="BC829" s="15">
        <v>192.81734374999999</v>
      </c>
      <c r="BD829" s="15">
        <v>283.69099999999997</v>
      </c>
      <c r="BE829" s="15">
        <v>275.346</v>
      </c>
      <c r="BF829" s="15">
        <v>920.572</v>
      </c>
      <c r="BG829" s="15">
        <f t="shared" si="63"/>
        <v>3666.2805585937499</v>
      </c>
      <c r="BH829" t="str">
        <f t="shared" si="64"/>
        <v>UITRANS</v>
      </c>
      <c r="BI829" t="str">
        <f>VLOOKUP(BH829,[2]Summary!$C$29:$C$56,1,0)</f>
        <v>UITrans</v>
      </c>
      <c r="BJ829" s="16">
        <v>44562</v>
      </c>
    </row>
    <row r="830" spans="1:62" x14ac:dyDescent="0.25">
      <c r="A830" s="13" t="s">
        <v>1554</v>
      </c>
      <c r="B830" s="13">
        <v>802493.01</v>
      </c>
      <c r="C830" t="s">
        <v>1555</v>
      </c>
      <c r="D830" t="s">
        <v>18</v>
      </c>
      <c r="E830" t="s">
        <v>19</v>
      </c>
      <c r="F830" s="13" t="s">
        <v>33</v>
      </c>
      <c r="G830" s="14"/>
      <c r="H830" s="15">
        <v>0</v>
      </c>
      <c r="I830" s="15">
        <v>0</v>
      </c>
      <c r="J830" s="15">
        <v>0</v>
      </c>
      <c r="K830" s="15">
        <v>0</v>
      </c>
      <c r="L830" s="15">
        <v>0</v>
      </c>
      <c r="M830" s="15">
        <v>0</v>
      </c>
      <c r="N830" s="15">
        <v>0</v>
      </c>
      <c r="O830" s="15">
        <v>0</v>
      </c>
      <c r="P830" s="15">
        <v>0</v>
      </c>
      <c r="Q830" s="15">
        <v>0</v>
      </c>
      <c r="R830" s="15">
        <v>0</v>
      </c>
      <c r="S830" s="15">
        <v>0</v>
      </c>
      <c r="T830" s="15">
        <f t="shared" si="60"/>
        <v>0</v>
      </c>
      <c r="U830" s="15">
        <v>0</v>
      </c>
      <c r="V830" s="15">
        <v>0</v>
      </c>
      <c r="W830" s="15">
        <v>0</v>
      </c>
      <c r="X830" s="15">
        <v>0</v>
      </c>
      <c r="Y830" s="15">
        <v>0</v>
      </c>
      <c r="Z830" s="15">
        <v>0</v>
      </c>
      <c r="AA830" s="15">
        <v>0</v>
      </c>
      <c r="AB830" s="15">
        <v>0</v>
      </c>
      <c r="AC830" s="15">
        <v>0</v>
      </c>
      <c r="AD830" s="15">
        <v>0</v>
      </c>
      <c r="AE830" s="15">
        <v>0</v>
      </c>
      <c r="AF830" s="15">
        <v>648.89206249999995</v>
      </c>
      <c r="AG830" s="15">
        <f t="shared" si="61"/>
        <v>648.89206249999995</v>
      </c>
      <c r="AH830" s="15">
        <v>0</v>
      </c>
      <c r="AI830" s="15">
        <v>0</v>
      </c>
      <c r="AJ830" s="15">
        <v>0</v>
      </c>
      <c r="AK830" s="15">
        <v>0</v>
      </c>
      <c r="AL830" s="15">
        <v>0</v>
      </c>
      <c r="AM830" s="15">
        <v>0</v>
      </c>
      <c r="AN830" s="15">
        <v>0</v>
      </c>
      <c r="AO830" s="15">
        <v>0</v>
      </c>
      <c r="AP830" s="15">
        <v>0</v>
      </c>
      <c r="AQ830" s="15">
        <v>0</v>
      </c>
      <c r="AR830" s="15">
        <v>0</v>
      </c>
      <c r="AS830" s="15">
        <v>0</v>
      </c>
      <c r="AT830" s="15">
        <f t="shared" si="62"/>
        <v>0</v>
      </c>
      <c r="AU830" s="15">
        <v>0</v>
      </c>
      <c r="AV830" s="15">
        <v>0</v>
      </c>
      <c r="AW830" s="15">
        <v>0</v>
      </c>
      <c r="AX830" s="15">
        <v>0</v>
      </c>
      <c r="AY830" s="15">
        <v>0</v>
      </c>
      <c r="AZ830" s="15">
        <v>0</v>
      </c>
      <c r="BA830" s="15">
        <v>0</v>
      </c>
      <c r="BB830" s="15">
        <v>0</v>
      </c>
      <c r="BC830" s="15">
        <v>0</v>
      </c>
      <c r="BD830" s="15">
        <v>0</v>
      </c>
      <c r="BE830" s="15">
        <v>0</v>
      </c>
      <c r="BF830" s="15">
        <v>0</v>
      </c>
      <c r="BG830" s="15">
        <f t="shared" si="63"/>
        <v>0</v>
      </c>
      <c r="BH830" t="str">
        <f t="shared" si="64"/>
        <v>UIDIST</v>
      </c>
      <c r="BI830" t="str">
        <f>VLOOKUP(BH830,[2]Summary!$C$29:$C$56,1,0)</f>
        <v>UIDist</v>
      </c>
      <c r="BJ830" s="16">
        <v>43831</v>
      </c>
    </row>
    <row r="831" spans="1:62" x14ac:dyDescent="0.25">
      <c r="A831" s="13" t="s">
        <v>1556</v>
      </c>
      <c r="B831" s="13">
        <v>802493.02</v>
      </c>
      <c r="C831" t="s">
        <v>1555</v>
      </c>
      <c r="D831" t="s">
        <v>18</v>
      </c>
      <c r="E831" t="s">
        <v>35</v>
      </c>
      <c r="F831" s="13" t="s">
        <v>33</v>
      </c>
      <c r="G831" s="14"/>
      <c r="H831" s="15">
        <v>0</v>
      </c>
      <c r="I831" s="15">
        <v>0</v>
      </c>
      <c r="J831" s="15">
        <v>0</v>
      </c>
      <c r="K831" s="15">
        <v>0</v>
      </c>
      <c r="L831" s="15">
        <v>0</v>
      </c>
      <c r="M831" s="15">
        <v>0</v>
      </c>
      <c r="N831" s="15">
        <v>0</v>
      </c>
      <c r="O831" s="15">
        <v>0</v>
      </c>
      <c r="P831" s="15">
        <v>0</v>
      </c>
      <c r="Q831" s="15">
        <v>0</v>
      </c>
      <c r="R831" s="15">
        <v>0</v>
      </c>
      <c r="S831" s="15">
        <v>0</v>
      </c>
      <c r="T831" s="15">
        <f t="shared" si="60"/>
        <v>0</v>
      </c>
      <c r="U831" s="15">
        <v>0</v>
      </c>
      <c r="V831" s="15">
        <v>0</v>
      </c>
      <c r="W831" s="15">
        <v>0</v>
      </c>
      <c r="X831" s="15">
        <v>0</v>
      </c>
      <c r="Y831" s="15">
        <v>0</v>
      </c>
      <c r="Z831" s="15">
        <v>0</v>
      </c>
      <c r="AA831" s="15">
        <v>0</v>
      </c>
      <c r="AB831" s="15">
        <v>0</v>
      </c>
      <c r="AC831" s="15">
        <v>0</v>
      </c>
      <c r="AD831" s="15">
        <v>0</v>
      </c>
      <c r="AE831" s="15">
        <v>0</v>
      </c>
      <c r="AF831" s="15">
        <v>386.88759375000001</v>
      </c>
      <c r="AG831" s="15">
        <f t="shared" si="61"/>
        <v>386.88759375000001</v>
      </c>
      <c r="AH831" s="15">
        <v>0</v>
      </c>
      <c r="AI831" s="15">
        <v>0</v>
      </c>
      <c r="AJ831" s="15">
        <v>0</v>
      </c>
      <c r="AK831" s="15">
        <v>0</v>
      </c>
      <c r="AL831" s="15">
        <v>0</v>
      </c>
      <c r="AM831" s="15">
        <v>0</v>
      </c>
      <c r="AN831" s="15">
        <v>0</v>
      </c>
      <c r="AO831" s="15">
        <v>0</v>
      </c>
      <c r="AP831" s="15">
        <v>0</v>
      </c>
      <c r="AQ831" s="15">
        <v>0</v>
      </c>
      <c r="AR831" s="15">
        <v>0</v>
      </c>
      <c r="AS831" s="15">
        <v>0</v>
      </c>
      <c r="AT831" s="15">
        <f t="shared" si="62"/>
        <v>0</v>
      </c>
      <c r="AU831" s="15">
        <v>0</v>
      </c>
      <c r="AV831" s="15">
        <v>0</v>
      </c>
      <c r="AW831" s="15">
        <v>0</v>
      </c>
      <c r="AX831" s="15">
        <v>0</v>
      </c>
      <c r="AY831" s="15">
        <v>0</v>
      </c>
      <c r="AZ831" s="15">
        <v>0</v>
      </c>
      <c r="BA831" s="15">
        <v>0</v>
      </c>
      <c r="BB831" s="15">
        <v>0</v>
      </c>
      <c r="BC831" s="15">
        <v>0</v>
      </c>
      <c r="BD831" s="15">
        <v>0</v>
      </c>
      <c r="BE831" s="15">
        <v>0</v>
      </c>
      <c r="BF831" s="15">
        <v>0</v>
      </c>
      <c r="BG831" s="15">
        <f t="shared" si="63"/>
        <v>0</v>
      </c>
      <c r="BH831" t="str">
        <f t="shared" si="64"/>
        <v>UITRANS</v>
      </c>
      <c r="BI831" t="str">
        <f>VLOOKUP(BH831,[2]Summary!$C$29:$C$56,1,0)</f>
        <v>UITrans</v>
      </c>
      <c r="BJ831" s="16">
        <v>43831</v>
      </c>
    </row>
    <row r="832" spans="1:62" x14ac:dyDescent="0.25">
      <c r="A832" s="13" t="s">
        <v>1557</v>
      </c>
      <c r="B832" s="13">
        <v>802500.02</v>
      </c>
      <c r="C832" t="s">
        <v>1558</v>
      </c>
      <c r="D832" t="s">
        <v>18</v>
      </c>
      <c r="E832" t="s">
        <v>35</v>
      </c>
      <c r="F832" s="13" t="s">
        <v>33</v>
      </c>
      <c r="G832" s="14"/>
      <c r="H832" s="15">
        <v>0</v>
      </c>
      <c r="I832" s="15">
        <v>0</v>
      </c>
      <c r="J832" s="15">
        <v>0</v>
      </c>
      <c r="K832" s="15">
        <v>0</v>
      </c>
      <c r="L832" s="15">
        <v>0</v>
      </c>
      <c r="M832" s="15">
        <v>0</v>
      </c>
      <c r="N832" s="15">
        <v>0</v>
      </c>
      <c r="O832" s="15">
        <v>0</v>
      </c>
      <c r="P832" s="15">
        <v>0</v>
      </c>
      <c r="Q832" s="15">
        <v>0</v>
      </c>
      <c r="R832" s="15">
        <v>0</v>
      </c>
      <c r="S832" s="15">
        <v>0</v>
      </c>
      <c r="T832" s="15">
        <f t="shared" si="60"/>
        <v>0</v>
      </c>
      <c r="U832" s="15">
        <v>0</v>
      </c>
      <c r="V832" s="15">
        <v>0</v>
      </c>
      <c r="W832" s="15">
        <v>0</v>
      </c>
      <c r="X832" s="15">
        <v>0</v>
      </c>
      <c r="Y832" s="15">
        <v>0</v>
      </c>
      <c r="Z832" s="15">
        <v>0</v>
      </c>
      <c r="AA832" s="15">
        <v>0</v>
      </c>
      <c r="AB832" s="15">
        <v>0</v>
      </c>
      <c r="AC832" s="15">
        <v>0</v>
      </c>
      <c r="AD832" s="15">
        <v>0</v>
      </c>
      <c r="AE832" s="15">
        <v>0</v>
      </c>
      <c r="AF832" s="15">
        <v>86.852718749999994</v>
      </c>
      <c r="AG832" s="15">
        <f t="shared" si="61"/>
        <v>86.852718749999994</v>
      </c>
      <c r="AH832" s="15">
        <v>0</v>
      </c>
      <c r="AI832" s="15">
        <v>0</v>
      </c>
      <c r="AJ832" s="15">
        <v>0</v>
      </c>
      <c r="AK832" s="15">
        <v>0</v>
      </c>
      <c r="AL832" s="15">
        <v>0</v>
      </c>
      <c r="AM832" s="15">
        <v>0</v>
      </c>
      <c r="AN832" s="15">
        <v>0</v>
      </c>
      <c r="AO832" s="15">
        <v>0</v>
      </c>
      <c r="AP832" s="15">
        <v>162.48335937499999</v>
      </c>
      <c r="AQ832" s="15">
        <v>0</v>
      </c>
      <c r="AR832" s="15">
        <v>0</v>
      </c>
      <c r="AS832" s="15">
        <v>0</v>
      </c>
      <c r="AT832" s="15">
        <f t="shared" si="62"/>
        <v>162.48335937499999</v>
      </c>
      <c r="AU832" s="15">
        <v>0</v>
      </c>
      <c r="AV832" s="15">
        <v>0</v>
      </c>
      <c r="AW832" s="15">
        <v>0</v>
      </c>
      <c r="AX832" s="15">
        <v>0</v>
      </c>
      <c r="AY832" s="15">
        <v>0</v>
      </c>
      <c r="AZ832" s="15">
        <v>0</v>
      </c>
      <c r="BA832" s="15">
        <v>0</v>
      </c>
      <c r="BB832" s="15">
        <v>0</v>
      </c>
      <c r="BC832" s="15">
        <v>0</v>
      </c>
      <c r="BD832" s="15">
        <v>0</v>
      </c>
      <c r="BE832" s="15">
        <v>0</v>
      </c>
      <c r="BF832" s="15">
        <v>0</v>
      </c>
      <c r="BG832" s="15">
        <f t="shared" si="63"/>
        <v>0</v>
      </c>
      <c r="BH832" t="str">
        <f t="shared" si="64"/>
        <v>UITRANS</v>
      </c>
      <c r="BI832" t="str">
        <f>VLOOKUP(BH832,[2]Summary!$C$29:$C$56,1,0)</f>
        <v>UITrans</v>
      </c>
      <c r="BJ832" s="16">
        <v>44197</v>
      </c>
    </row>
    <row r="833" spans="1:62" x14ac:dyDescent="0.25">
      <c r="A833" s="13" t="s">
        <v>1559</v>
      </c>
      <c r="B833" s="13">
        <v>802496.01</v>
      </c>
      <c r="C833" t="s">
        <v>1560</v>
      </c>
      <c r="D833" t="s">
        <v>18</v>
      </c>
      <c r="E833" t="s">
        <v>19</v>
      </c>
      <c r="F833" s="13" t="s">
        <v>33</v>
      </c>
      <c r="G833" s="14"/>
      <c r="H833" s="15">
        <v>0</v>
      </c>
      <c r="I833" s="15">
        <v>0</v>
      </c>
      <c r="J833" s="15">
        <v>0</v>
      </c>
      <c r="K833" s="15">
        <v>0</v>
      </c>
      <c r="L833" s="15">
        <v>0</v>
      </c>
      <c r="M833" s="15">
        <v>0</v>
      </c>
      <c r="N833" s="15">
        <v>0</v>
      </c>
      <c r="O833" s="15">
        <v>0</v>
      </c>
      <c r="P833" s="15">
        <v>0</v>
      </c>
      <c r="Q833" s="15">
        <v>0</v>
      </c>
      <c r="R833" s="15">
        <v>0</v>
      </c>
      <c r="S833" s="15">
        <v>0</v>
      </c>
      <c r="T833" s="15">
        <f t="shared" si="60"/>
        <v>0</v>
      </c>
      <c r="U833" s="15">
        <v>0</v>
      </c>
      <c r="V833" s="15">
        <v>0</v>
      </c>
      <c r="W833" s="15">
        <v>0</v>
      </c>
      <c r="X833" s="15">
        <v>0</v>
      </c>
      <c r="Y833" s="15">
        <v>0</v>
      </c>
      <c r="Z833" s="15">
        <v>0</v>
      </c>
      <c r="AA833" s="15">
        <v>0</v>
      </c>
      <c r="AB833" s="15">
        <v>0</v>
      </c>
      <c r="AC833" s="15">
        <v>0</v>
      </c>
      <c r="AD833" s="15">
        <v>0</v>
      </c>
      <c r="AE833" s="15">
        <v>0</v>
      </c>
      <c r="AF833" s="15">
        <v>164.06076562499999</v>
      </c>
      <c r="AG833" s="15">
        <f t="shared" si="61"/>
        <v>164.06076562499999</v>
      </c>
      <c r="AH833" s="15">
        <v>0</v>
      </c>
      <c r="AI833" s="15">
        <v>0</v>
      </c>
      <c r="AJ833" s="15">
        <v>0</v>
      </c>
      <c r="AK833" s="15">
        <v>0</v>
      </c>
      <c r="AL833" s="15">
        <v>0</v>
      </c>
      <c r="AM833" s="15">
        <v>0</v>
      </c>
      <c r="AN833" s="15">
        <v>0</v>
      </c>
      <c r="AO833" s="15">
        <v>0</v>
      </c>
      <c r="AP833" s="15">
        <v>0</v>
      </c>
      <c r="AQ833" s="15">
        <v>0</v>
      </c>
      <c r="AR833" s="15">
        <v>0</v>
      </c>
      <c r="AS833" s="15">
        <v>0</v>
      </c>
      <c r="AT833" s="15">
        <f t="shared" si="62"/>
        <v>0</v>
      </c>
      <c r="AU833" s="15">
        <v>0</v>
      </c>
      <c r="AV833" s="15">
        <v>0</v>
      </c>
      <c r="AW833" s="15">
        <v>0</v>
      </c>
      <c r="AX833" s="15">
        <v>0</v>
      </c>
      <c r="AY833" s="15">
        <v>0</v>
      </c>
      <c r="AZ833" s="15">
        <v>0</v>
      </c>
      <c r="BA833" s="15">
        <v>0</v>
      </c>
      <c r="BB833" s="15">
        <v>0</v>
      </c>
      <c r="BC833" s="15">
        <v>0</v>
      </c>
      <c r="BD833" s="15">
        <v>0</v>
      </c>
      <c r="BE833" s="15">
        <v>0</v>
      </c>
      <c r="BF833" s="15">
        <v>0</v>
      </c>
      <c r="BG833" s="15">
        <f t="shared" si="63"/>
        <v>0</v>
      </c>
      <c r="BH833" t="str">
        <f t="shared" si="64"/>
        <v>UIDIST</v>
      </c>
      <c r="BI833" t="str">
        <f>VLOOKUP(BH833,[2]Summary!$C$29:$C$56,1,0)</f>
        <v>UIDist</v>
      </c>
      <c r="BJ833" s="16">
        <v>43831</v>
      </c>
    </row>
    <row r="834" spans="1:62" x14ac:dyDescent="0.25">
      <c r="A834" s="13" t="s">
        <v>1561</v>
      </c>
      <c r="B834" s="13">
        <v>802496.02</v>
      </c>
      <c r="C834" t="s">
        <v>1560</v>
      </c>
      <c r="D834" t="s">
        <v>18</v>
      </c>
      <c r="E834" t="s">
        <v>35</v>
      </c>
      <c r="F834" s="13" t="s">
        <v>33</v>
      </c>
      <c r="G834" s="14"/>
      <c r="H834" s="15">
        <v>0</v>
      </c>
      <c r="I834" s="15">
        <v>0</v>
      </c>
      <c r="J834" s="15">
        <v>0</v>
      </c>
      <c r="K834" s="15">
        <v>0</v>
      </c>
      <c r="L834" s="15">
        <v>0</v>
      </c>
      <c r="M834" s="15">
        <v>0</v>
      </c>
      <c r="N834" s="15">
        <v>0</v>
      </c>
      <c r="O834" s="15">
        <v>0</v>
      </c>
      <c r="P834" s="15">
        <v>0</v>
      </c>
      <c r="Q834" s="15">
        <v>0</v>
      </c>
      <c r="R834" s="15">
        <v>0</v>
      </c>
      <c r="S834" s="15">
        <v>0</v>
      </c>
      <c r="T834" s="15">
        <f t="shared" si="60"/>
        <v>0</v>
      </c>
      <c r="U834" s="15">
        <v>0</v>
      </c>
      <c r="V834" s="15">
        <v>0</v>
      </c>
      <c r="W834" s="15">
        <v>0</v>
      </c>
      <c r="X834" s="15">
        <v>0</v>
      </c>
      <c r="Y834" s="15">
        <v>0</v>
      </c>
      <c r="Z834" s="15">
        <v>0</v>
      </c>
      <c r="AA834" s="15">
        <v>0</v>
      </c>
      <c r="AB834" s="15">
        <v>0</v>
      </c>
      <c r="AC834" s="15">
        <v>0</v>
      </c>
      <c r="AD834" s="15">
        <v>0</v>
      </c>
      <c r="AE834" s="15">
        <v>0</v>
      </c>
      <c r="AF834" s="15">
        <v>97.888781249999994</v>
      </c>
      <c r="AG834" s="15">
        <f t="shared" si="61"/>
        <v>97.888781249999994</v>
      </c>
      <c r="AH834" s="15">
        <v>0</v>
      </c>
      <c r="AI834" s="15">
        <v>0</v>
      </c>
      <c r="AJ834" s="15">
        <v>0</v>
      </c>
      <c r="AK834" s="15">
        <v>0</v>
      </c>
      <c r="AL834" s="15">
        <v>0</v>
      </c>
      <c r="AM834" s="15">
        <v>0</v>
      </c>
      <c r="AN834" s="15">
        <v>0</v>
      </c>
      <c r="AO834" s="15">
        <v>0</v>
      </c>
      <c r="AP834" s="15">
        <v>0</v>
      </c>
      <c r="AQ834" s="15">
        <v>0</v>
      </c>
      <c r="AR834" s="15">
        <v>0</v>
      </c>
      <c r="AS834" s="15">
        <v>0</v>
      </c>
      <c r="AT834" s="15">
        <f t="shared" si="62"/>
        <v>0</v>
      </c>
      <c r="AU834" s="15">
        <v>0</v>
      </c>
      <c r="AV834" s="15">
        <v>0</v>
      </c>
      <c r="AW834" s="15">
        <v>0</v>
      </c>
      <c r="AX834" s="15">
        <v>0</v>
      </c>
      <c r="AY834" s="15">
        <v>0</v>
      </c>
      <c r="AZ834" s="15">
        <v>0</v>
      </c>
      <c r="BA834" s="15">
        <v>0</v>
      </c>
      <c r="BB834" s="15">
        <v>0</v>
      </c>
      <c r="BC834" s="15">
        <v>0</v>
      </c>
      <c r="BD834" s="15">
        <v>0</v>
      </c>
      <c r="BE834" s="15">
        <v>0</v>
      </c>
      <c r="BF834" s="15">
        <v>0</v>
      </c>
      <c r="BG834" s="15">
        <f t="shared" si="63"/>
        <v>0</v>
      </c>
      <c r="BH834" t="str">
        <f t="shared" si="64"/>
        <v>UITRANS</v>
      </c>
      <c r="BI834" t="str">
        <f>VLOOKUP(BH834,[2]Summary!$C$29:$C$56,1,0)</f>
        <v>UITrans</v>
      </c>
      <c r="BJ834" s="16">
        <v>43831</v>
      </c>
    </row>
    <row r="835" spans="1:62" x14ac:dyDescent="0.25">
      <c r="A835" s="13">
        <v>802474.01</v>
      </c>
      <c r="B835" s="13">
        <v>802474.01</v>
      </c>
      <c r="C835" t="s">
        <v>1562</v>
      </c>
      <c r="D835" t="s">
        <v>18</v>
      </c>
      <c r="E835" t="s">
        <v>19</v>
      </c>
      <c r="F835" s="13" t="s">
        <v>60</v>
      </c>
      <c r="G835" s="14"/>
      <c r="H835" s="15">
        <v>0</v>
      </c>
      <c r="I835" s="15">
        <v>0</v>
      </c>
      <c r="J835" s="15">
        <v>0</v>
      </c>
      <c r="K835" s="15">
        <v>0</v>
      </c>
      <c r="L835" s="15">
        <v>0</v>
      </c>
      <c r="M835" s="15">
        <v>0</v>
      </c>
      <c r="N835" s="15">
        <v>0</v>
      </c>
      <c r="O835" s="15">
        <v>0</v>
      </c>
      <c r="P835" s="15">
        <v>0</v>
      </c>
      <c r="Q835" s="15">
        <v>0</v>
      </c>
      <c r="R835" s="15">
        <v>0</v>
      </c>
      <c r="S835" s="15">
        <v>0</v>
      </c>
      <c r="T835" s="15">
        <f t="shared" ref="T835:T898" si="65">SUM(H835:S835)</f>
        <v>0</v>
      </c>
      <c r="U835" s="15">
        <v>0</v>
      </c>
      <c r="V835" s="15">
        <v>0</v>
      </c>
      <c r="W835" s="15">
        <v>0</v>
      </c>
      <c r="X835" s="15">
        <v>0</v>
      </c>
      <c r="Y835" s="15">
        <v>0</v>
      </c>
      <c r="Z835" s="15">
        <v>0</v>
      </c>
      <c r="AA835" s="15">
        <v>0</v>
      </c>
      <c r="AB835" s="15">
        <v>6.6444399528503419</v>
      </c>
      <c r="AC835" s="15">
        <v>42.02575914001465</v>
      </c>
      <c r="AD835" s="15">
        <v>1.0378699722290039</v>
      </c>
      <c r="AE835" s="15">
        <v>0.25105000305175779</v>
      </c>
      <c r="AF835" s="15">
        <v>0.31701000976562499</v>
      </c>
      <c r="AG835" s="15">
        <f t="shared" ref="AG835:AG898" si="66">SUM(U835:AF835)</f>
        <v>50.276129077911378</v>
      </c>
      <c r="AH835" s="15">
        <v>0.30758999633789064</v>
      </c>
      <c r="AI835" s="15">
        <v>0.30758999633789064</v>
      </c>
      <c r="AJ835" s="15">
        <v>0.30758999633789064</v>
      </c>
      <c r="AK835" s="15">
        <v>0.29775000000000001</v>
      </c>
      <c r="AL835" s="15">
        <v>0.29775000000000001</v>
      </c>
      <c r="AM835" s="15">
        <v>0.12975999450683592</v>
      </c>
      <c r="AN835" s="15">
        <v>0.30270001220703124</v>
      </c>
      <c r="AO835" s="15">
        <v>0.30270001220703124</v>
      </c>
      <c r="AP835" s="15">
        <v>0.33776998901367189</v>
      </c>
      <c r="AQ835" s="15">
        <v>0.33800000000000002</v>
      </c>
      <c r="AR835" s="15">
        <v>0</v>
      </c>
      <c r="AS835" s="15">
        <v>0</v>
      </c>
      <c r="AT835" s="15">
        <f t="shared" ref="AT835:AT898" si="67">SUM(AH835:AS835)</f>
        <v>2.9291999969482423</v>
      </c>
      <c r="AU835" s="15">
        <v>0</v>
      </c>
      <c r="AV835" s="15">
        <v>0</v>
      </c>
      <c r="AW835" s="15">
        <v>0</v>
      </c>
      <c r="AX835" s="15">
        <v>0</v>
      </c>
      <c r="AY835" s="15">
        <v>0</v>
      </c>
      <c r="AZ835" s="15">
        <v>0</v>
      </c>
      <c r="BA835" s="15">
        <v>0</v>
      </c>
      <c r="BB835" s="15">
        <v>0</v>
      </c>
      <c r="BC835" s="15">
        <v>0</v>
      </c>
      <c r="BD835" s="15">
        <v>0</v>
      </c>
      <c r="BE835" s="15">
        <v>0</v>
      </c>
      <c r="BF835" s="15">
        <v>0</v>
      </c>
      <c r="BG835" s="15">
        <f t="shared" ref="BG835:BG898" si="68">SUM(AU835:BF835)</f>
        <v>0</v>
      </c>
      <c r="BH835" t="str">
        <f t="shared" ref="BH835:BH898" si="69">D835&amp;E835</f>
        <v>UIDIST</v>
      </c>
      <c r="BI835" t="str">
        <f>VLOOKUP(BH835,[2]Summary!$C$29:$C$56,1,0)</f>
        <v>UIDist</v>
      </c>
      <c r="BJ835" s="16">
        <v>44197</v>
      </c>
    </row>
    <row r="836" spans="1:62" x14ac:dyDescent="0.25">
      <c r="A836" s="13">
        <v>802564.02</v>
      </c>
      <c r="B836" s="13">
        <v>802564.02</v>
      </c>
      <c r="C836" t="s">
        <v>1563</v>
      </c>
      <c r="D836" t="s">
        <v>18</v>
      </c>
      <c r="E836" t="s">
        <v>35</v>
      </c>
      <c r="F836" s="13" t="s">
        <v>33</v>
      </c>
      <c r="G836" s="14"/>
      <c r="H836" s="15">
        <v>0</v>
      </c>
      <c r="I836" s="15">
        <v>0</v>
      </c>
      <c r="J836" s="15">
        <v>0</v>
      </c>
      <c r="K836" s="15">
        <v>0</v>
      </c>
      <c r="L836" s="15">
        <v>0</v>
      </c>
      <c r="M836" s="15">
        <v>0</v>
      </c>
      <c r="N836" s="15">
        <v>0</v>
      </c>
      <c r="O836" s="15">
        <v>0</v>
      </c>
      <c r="P836" s="15">
        <v>0</v>
      </c>
      <c r="Q836" s="15">
        <v>0</v>
      </c>
      <c r="R836" s="15">
        <v>0</v>
      </c>
      <c r="S836" s="15">
        <v>0</v>
      </c>
      <c r="T836" s="15">
        <f t="shared" si="65"/>
        <v>0</v>
      </c>
      <c r="U836" s="15">
        <v>0</v>
      </c>
      <c r="V836" s="15">
        <v>0</v>
      </c>
      <c r="W836" s="15">
        <v>0</v>
      </c>
      <c r="X836" s="15">
        <v>0</v>
      </c>
      <c r="Y836" s="15">
        <v>0</v>
      </c>
      <c r="Z836" s="15">
        <v>0</v>
      </c>
      <c r="AA836" s="15">
        <v>0</v>
      </c>
      <c r="AB836" s="15">
        <v>0</v>
      </c>
      <c r="AC836" s="15">
        <v>0</v>
      </c>
      <c r="AD836" s="15">
        <v>0.36671999943256378</v>
      </c>
      <c r="AE836" s="15">
        <v>7.5410002946853641E-2</v>
      </c>
      <c r="AF836" s="15">
        <v>11.567620098114014</v>
      </c>
      <c r="AG836" s="15">
        <f t="shared" si="66"/>
        <v>12.009750100493433</v>
      </c>
      <c r="AH836" s="15">
        <v>0.72028997421264651</v>
      </c>
      <c r="AI836" s="15">
        <v>10.556659828186035</v>
      </c>
      <c r="AJ836" s="15">
        <v>0.16549000549316406</v>
      </c>
      <c r="AK836" s="15">
        <v>0.16133999633789062</v>
      </c>
      <c r="AL836" s="15">
        <v>0.16133999633789062</v>
      </c>
      <c r="AM836" s="15">
        <v>7.4639999389648437E-2</v>
      </c>
      <c r="AN836" s="15">
        <v>0.16288000488281251</v>
      </c>
      <c r="AO836" s="15">
        <v>0.16288000488281251</v>
      </c>
      <c r="AP836" s="15">
        <v>0.15444000244140624</v>
      </c>
      <c r="AQ836" s="15">
        <v>0.154</v>
      </c>
      <c r="AR836" s="15">
        <v>0</v>
      </c>
      <c r="AS836" s="15">
        <v>0</v>
      </c>
      <c r="AT836" s="15">
        <f t="shared" si="67"/>
        <v>12.473959812164303</v>
      </c>
      <c r="AU836" s="15">
        <v>0</v>
      </c>
      <c r="AV836" s="15">
        <v>0</v>
      </c>
      <c r="AW836" s="15">
        <v>0</v>
      </c>
      <c r="AX836" s="15">
        <v>0</v>
      </c>
      <c r="AY836" s="15">
        <v>0</v>
      </c>
      <c r="AZ836" s="15">
        <v>0</v>
      </c>
      <c r="BA836" s="15">
        <v>0</v>
      </c>
      <c r="BB836" s="15">
        <v>0</v>
      </c>
      <c r="BC836" s="15">
        <v>0</v>
      </c>
      <c r="BD836" s="15">
        <v>0</v>
      </c>
      <c r="BE836" s="15">
        <v>0</v>
      </c>
      <c r="BF836" s="15">
        <v>0</v>
      </c>
      <c r="BG836" s="15">
        <f t="shared" si="68"/>
        <v>0</v>
      </c>
      <c r="BH836" t="str">
        <f t="shared" si="69"/>
        <v>UITRANS</v>
      </c>
      <c r="BI836" t="str">
        <f>VLOOKUP(BH836,[2]Summary!$C$29:$C$56,1,0)</f>
        <v>UITrans</v>
      </c>
      <c r="BJ836" s="16">
        <v>44197</v>
      </c>
    </row>
    <row r="837" spans="1:62" x14ac:dyDescent="0.25">
      <c r="A837" s="13">
        <v>802564.01</v>
      </c>
      <c r="B837" s="13">
        <v>802564.01</v>
      </c>
      <c r="C837" t="s">
        <v>1563</v>
      </c>
      <c r="D837" t="s">
        <v>18</v>
      </c>
      <c r="E837" t="s">
        <v>19</v>
      </c>
      <c r="F837" s="13" t="s">
        <v>33</v>
      </c>
      <c r="G837" s="14"/>
      <c r="H837" s="15">
        <v>0</v>
      </c>
      <c r="I837" s="15">
        <v>0</v>
      </c>
      <c r="J837" s="15">
        <v>0</v>
      </c>
      <c r="K837" s="15">
        <v>0</v>
      </c>
      <c r="L837" s="15">
        <v>0</v>
      </c>
      <c r="M837" s="15">
        <v>0</v>
      </c>
      <c r="N837" s="15">
        <v>0</v>
      </c>
      <c r="O837" s="15">
        <v>0</v>
      </c>
      <c r="P837" s="15">
        <v>0</v>
      </c>
      <c r="Q837" s="15">
        <v>0</v>
      </c>
      <c r="R837" s="15">
        <v>0</v>
      </c>
      <c r="S837" s="15">
        <v>0</v>
      </c>
      <c r="T837" s="15">
        <f t="shared" si="65"/>
        <v>0</v>
      </c>
      <c r="U837" s="15">
        <v>0</v>
      </c>
      <c r="V837" s="15">
        <v>0</v>
      </c>
      <c r="W837" s="15">
        <v>0</v>
      </c>
      <c r="X837" s="15">
        <v>0</v>
      </c>
      <c r="Y837" s="15">
        <v>0</v>
      </c>
      <c r="Z837" s="15">
        <v>0</v>
      </c>
      <c r="AA837" s="15">
        <v>0</v>
      </c>
      <c r="AB837" s="15">
        <v>0</v>
      </c>
      <c r="AC837" s="15">
        <v>0</v>
      </c>
      <c r="AD837" s="15">
        <v>14.932789985656738</v>
      </c>
      <c r="AE837" s="15">
        <v>0.37993999099731446</v>
      </c>
      <c r="AF837" s="15">
        <v>12.111909866333008</v>
      </c>
      <c r="AG837" s="15">
        <f t="shared" si="66"/>
        <v>27.424639842987062</v>
      </c>
      <c r="AH837" s="15">
        <v>0.3957000026702881</v>
      </c>
      <c r="AI837" s="15">
        <v>0.16916999816894532</v>
      </c>
      <c r="AJ837" s="15">
        <v>0.16916999816894532</v>
      </c>
      <c r="AK837" s="15">
        <v>0.16375999450683593</v>
      </c>
      <c r="AL837" s="15">
        <v>0.16375999450683593</v>
      </c>
      <c r="AM837" s="15">
        <v>7.1370002746582034E-2</v>
      </c>
      <c r="AN837" s="15">
        <v>0.16647999572753908</v>
      </c>
      <c r="AO837" s="15">
        <v>0.16647999572753908</v>
      </c>
      <c r="AP837" s="15">
        <v>0.18577000427246093</v>
      </c>
      <c r="AQ837" s="15">
        <v>0.186</v>
      </c>
      <c r="AR837" s="15">
        <v>0</v>
      </c>
      <c r="AS837" s="15">
        <v>0</v>
      </c>
      <c r="AT837" s="15">
        <f t="shared" si="67"/>
        <v>1.837659986495972</v>
      </c>
      <c r="AU837" s="15">
        <v>0</v>
      </c>
      <c r="AV837" s="15">
        <v>0</v>
      </c>
      <c r="AW837" s="15">
        <v>0</v>
      </c>
      <c r="AX837" s="15">
        <v>0</v>
      </c>
      <c r="AY837" s="15">
        <v>0</v>
      </c>
      <c r="AZ837" s="15">
        <v>0</v>
      </c>
      <c r="BA837" s="15">
        <v>0</v>
      </c>
      <c r="BB837" s="15">
        <v>0</v>
      </c>
      <c r="BC837" s="15">
        <v>0</v>
      </c>
      <c r="BD837" s="15">
        <v>0</v>
      </c>
      <c r="BE837" s="15">
        <v>0</v>
      </c>
      <c r="BF837" s="15">
        <v>0</v>
      </c>
      <c r="BG837" s="15">
        <f t="shared" si="68"/>
        <v>0</v>
      </c>
      <c r="BH837" t="str">
        <f t="shared" si="69"/>
        <v>UIDIST</v>
      </c>
      <c r="BI837" t="str">
        <f>VLOOKUP(BH837,[2]Summary!$C$29:$C$56,1,0)</f>
        <v>UIDist</v>
      </c>
      <c r="BJ837" s="16">
        <v>44197</v>
      </c>
    </row>
    <row r="838" spans="1:62" x14ac:dyDescent="0.25">
      <c r="A838" s="13">
        <v>802543.01</v>
      </c>
      <c r="B838" s="13">
        <v>802543.01</v>
      </c>
      <c r="C838" t="s">
        <v>1564</v>
      </c>
      <c r="D838" t="s">
        <v>18</v>
      </c>
      <c r="E838" t="s">
        <v>19</v>
      </c>
      <c r="F838" s="13" t="s">
        <v>60</v>
      </c>
      <c r="G838" s="14"/>
      <c r="H838" s="15">
        <v>0</v>
      </c>
      <c r="I838" s="15">
        <v>0</v>
      </c>
      <c r="J838" s="15">
        <v>0</v>
      </c>
      <c r="K838" s="15">
        <v>0</v>
      </c>
      <c r="L838" s="15">
        <v>0</v>
      </c>
      <c r="M838" s="15">
        <v>0</v>
      </c>
      <c r="N838" s="15">
        <v>0</v>
      </c>
      <c r="O838" s="15">
        <v>0</v>
      </c>
      <c r="P838" s="15">
        <v>0</v>
      </c>
      <c r="Q838" s="15">
        <v>0</v>
      </c>
      <c r="R838" s="15">
        <v>0</v>
      </c>
      <c r="S838" s="15">
        <v>0</v>
      </c>
      <c r="T838" s="15">
        <f t="shared" si="65"/>
        <v>0</v>
      </c>
      <c r="U838" s="15">
        <v>0</v>
      </c>
      <c r="V838" s="15">
        <v>0</v>
      </c>
      <c r="W838" s="15">
        <v>0</v>
      </c>
      <c r="X838" s="15">
        <v>0</v>
      </c>
      <c r="Y838" s="15">
        <v>0</v>
      </c>
      <c r="Z838" s="15">
        <v>0</v>
      </c>
      <c r="AA838" s="15">
        <v>0</v>
      </c>
      <c r="AB838" s="15">
        <v>7.2373199615478514</v>
      </c>
      <c r="AC838" s="15">
        <v>0.90856999969482422</v>
      </c>
      <c r="AD838" s="15">
        <v>5.7589999318122864E-2</v>
      </c>
      <c r="AE838" s="15">
        <v>4.1250000000000002E-2</v>
      </c>
      <c r="AF838" s="15">
        <v>48.350409774780275</v>
      </c>
      <c r="AG838" s="15">
        <f t="shared" si="66"/>
        <v>56.595139735341071</v>
      </c>
      <c r="AH838" s="15">
        <v>-1.5714100036621095</v>
      </c>
      <c r="AI838" s="15">
        <v>1.1489599990844725</v>
      </c>
      <c r="AJ838" s="15">
        <v>278.85644885253907</v>
      </c>
      <c r="AK838" s="15">
        <v>-40.955909057617184</v>
      </c>
      <c r="AL838" s="15">
        <v>65.651229370117193</v>
      </c>
      <c r="AM838" s="15">
        <v>42.971899475097658</v>
      </c>
      <c r="AN838" s="15">
        <v>42.537650634765626</v>
      </c>
      <c r="AO838" s="15">
        <v>-16.685550292968749</v>
      </c>
      <c r="AP838" s="15">
        <v>22.797939819335937</v>
      </c>
      <c r="AQ838" s="15">
        <v>20.452000000000002</v>
      </c>
      <c r="AR838" s="15">
        <v>4.0017701263427732</v>
      </c>
      <c r="AS838" s="15">
        <v>3.0309298973083498</v>
      </c>
      <c r="AT838" s="15">
        <f t="shared" si="67"/>
        <v>422.235958820343</v>
      </c>
      <c r="AU838" s="15">
        <v>0</v>
      </c>
      <c r="AV838" s="15">
        <v>0</v>
      </c>
      <c r="AW838" s="15">
        <v>0</v>
      </c>
      <c r="AX838" s="15">
        <v>0</v>
      </c>
      <c r="AY838" s="15">
        <v>0</v>
      </c>
      <c r="AZ838" s="15">
        <v>0</v>
      </c>
      <c r="BA838" s="15">
        <v>0</v>
      </c>
      <c r="BB838" s="15">
        <v>0</v>
      </c>
      <c r="BC838" s="15">
        <v>0</v>
      </c>
      <c r="BD838" s="15">
        <v>0</v>
      </c>
      <c r="BE838" s="15">
        <v>0</v>
      </c>
      <c r="BF838" s="15">
        <v>0</v>
      </c>
      <c r="BG838" s="15">
        <f t="shared" si="68"/>
        <v>0</v>
      </c>
      <c r="BH838" t="str">
        <f t="shared" si="69"/>
        <v>UIDIST</v>
      </c>
      <c r="BI838" t="str">
        <f>VLOOKUP(BH838,[2]Summary!$C$29:$C$56,1,0)</f>
        <v>UIDist</v>
      </c>
      <c r="BJ838" s="16">
        <v>44197</v>
      </c>
    </row>
    <row r="839" spans="1:62" x14ac:dyDescent="0.25">
      <c r="A839" s="13">
        <v>802544.01</v>
      </c>
      <c r="B839" s="13">
        <v>802544.01</v>
      </c>
      <c r="C839" t="s">
        <v>1565</v>
      </c>
      <c r="D839" t="s">
        <v>18</v>
      </c>
      <c r="E839" t="s">
        <v>19</v>
      </c>
      <c r="F839" s="13" t="s">
        <v>60</v>
      </c>
      <c r="G839" s="14"/>
      <c r="H839" s="15">
        <v>0</v>
      </c>
      <c r="I839" s="15">
        <v>0</v>
      </c>
      <c r="J839" s="15">
        <v>0</v>
      </c>
      <c r="K839" s="15">
        <v>0</v>
      </c>
      <c r="L839" s="15">
        <v>0</v>
      </c>
      <c r="M839" s="15">
        <v>0</v>
      </c>
      <c r="N839" s="15">
        <v>0</v>
      </c>
      <c r="O839" s="15">
        <v>0</v>
      </c>
      <c r="P839" s="15">
        <v>0</v>
      </c>
      <c r="Q839" s="15">
        <v>0</v>
      </c>
      <c r="R839" s="15">
        <v>0</v>
      </c>
      <c r="S839" s="15">
        <v>0</v>
      </c>
      <c r="T839" s="15">
        <f t="shared" si="65"/>
        <v>0</v>
      </c>
      <c r="U839" s="15">
        <v>0</v>
      </c>
      <c r="V839" s="15">
        <v>0</v>
      </c>
      <c r="W839" s="15">
        <v>0</v>
      </c>
      <c r="X839" s="15">
        <v>0</v>
      </c>
      <c r="Y839" s="15">
        <v>0</v>
      </c>
      <c r="Z839" s="15">
        <v>0</v>
      </c>
      <c r="AA839" s="15">
        <v>0</v>
      </c>
      <c r="AB839" s="15">
        <v>0</v>
      </c>
      <c r="AC839" s="15">
        <v>0.87182000064849852</v>
      </c>
      <c r="AD839" s="15">
        <v>2.085000002384186E-2</v>
      </c>
      <c r="AE839" s="15">
        <v>4.5199999809265139E-3</v>
      </c>
      <c r="AF839" s="15">
        <v>68.928109527587893</v>
      </c>
      <c r="AG839" s="15">
        <f t="shared" si="66"/>
        <v>69.82529952824116</v>
      </c>
      <c r="AH839" s="15">
        <v>1.7163699645996093</v>
      </c>
      <c r="AI839" s="15">
        <v>1.7173800048828125</v>
      </c>
      <c r="AJ839" s="15">
        <v>462.1849150390625</v>
      </c>
      <c r="AK839" s="15">
        <v>9.7456000976562507</v>
      </c>
      <c r="AL839" s="15">
        <v>32.724170654296877</v>
      </c>
      <c r="AM839" s="15">
        <v>6.4440017700195307E-2</v>
      </c>
      <c r="AN839" s="15">
        <v>42.345590820312502</v>
      </c>
      <c r="AO839" s="15">
        <v>-4.6256702270507812</v>
      </c>
      <c r="AP839" s="15">
        <v>9.2197701416015629</v>
      </c>
      <c r="AQ839" s="15">
        <v>33.206000000000003</v>
      </c>
      <c r="AR839" s="15">
        <v>4.7986501388549803</v>
      </c>
      <c r="AS839" s="15">
        <v>4.2961200790405272</v>
      </c>
      <c r="AT839" s="15">
        <f t="shared" si="67"/>
        <v>597.393336730957</v>
      </c>
      <c r="AU839" s="15">
        <v>0</v>
      </c>
      <c r="AV839" s="15">
        <v>0</v>
      </c>
      <c r="AW839" s="15">
        <v>0</v>
      </c>
      <c r="AX839" s="15">
        <v>0</v>
      </c>
      <c r="AY839" s="15">
        <v>0</v>
      </c>
      <c r="AZ839" s="15">
        <v>0</v>
      </c>
      <c r="BA839" s="15">
        <v>0</v>
      </c>
      <c r="BB839" s="15">
        <v>0</v>
      </c>
      <c r="BC839" s="15">
        <v>0</v>
      </c>
      <c r="BD839" s="15">
        <v>0</v>
      </c>
      <c r="BE839" s="15">
        <v>0</v>
      </c>
      <c r="BF839" s="15">
        <v>0</v>
      </c>
      <c r="BG839" s="15">
        <f t="shared" si="68"/>
        <v>0</v>
      </c>
      <c r="BH839" t="str">
        <f t="shared" si="69"/>
        <v>UIDIST</v>
      </c>
      <c r="BI839" t="str">
        <f>VLOOKUP(BH839,[2]Summary!$C$29:$C$56,1,0)</f>
        <v>UIDist</v>
      </c>
      <c r="BJ839" s="16">
        <v>44197</v>
      </c>
    </row>
    <row r="840" spans="1:62" x14ac:dyDescent="0.25">
      <c r="A840" s="13">
        <v>802545.01</v>
      </c>
      <c r="B840" s="13">
        <v>802545.01</v>
      </c>
      <c r="C840" t="s">
        <v>1566</v>
      </c>
      <c r="D840" t="s">
        <v>18</v>
      </c>
      <c r="E840" t="s">
        <v>19</v>
      </c>
      <c r="F840" s="13" t="s">
        <v>60</v>
      </c>
      <c r="G840" s="14" t="s">
        <v>25</v>
      </c>
      <c r="H840" s="15">
        <v>0</v>
      </c>
      <c r="I840" s="15">
        <v>0</v>
      </c>
      <c r="J840" s="15">
        <v>0</v>
      </c>
      <c r="K840" s="15">
        <v>0</v>
      </c>
      <c r="L840" s="15">
        <v>0</v>
      </c>
      <c r="M840" s="15">
        <v>0</v>
      </c>
      <c r="N840" s="15">
        <v>0</v>
      </c>
      <c r="O840" s="15">
        <v>0</v>
      </c>
      <c r="P840" s="15">
        <v>0</v>
      </c>
      <c r="Q840" s="15">
        <v>0</v>
      </c>
      <c r="R840" s="15">
        <v>0</v>
      </c>
      <c r="S840" s="15">
        <v>0</v>
      </c>
      <c r="T840" s="15">
        <f t="shared" si="65"/>
        <v>0</v>
      </c>
      <c r="U840" s="15">
        <v>0</v>
      </c>
      <c r="V840" s="15">
        <v>0</v>
      </c>
      <c r="W840" s="15">
        <v>0</v>
      </c>
      <c r="X840" s="15">
        <v>0</v>
      </c>
      <c r="Y840" s="15">
        <v>0</v>
      </c>
      <c r="Z840" s="15">
        <v>0</v>
      </c>
      <c r="AA840" s="15">
        <v>0</v>
      </c>
      <c r="AB840" s="15">
        <v>0</v>
      </c>
      <c r="AC840" s="15">
        <v>0.89824000668525694</v>
      </c>
      <c r="AD840" s="15">
        <v>2.1479999780654908E-2</v>
      </c>
      <c r="AE840" s="15">
        <v>4.6500000953674315E-3</v>
      </c>
      <c r="AF840" s="15">
        <v>44.110110626220703</v>
      </c>
      <c r="AG840" s="15">
        <f t="shared" si="66"/>
        <v>45.034480632781985</v>
      </c>
      <c r="AH840" s="15">
        <v>-2.9571099853515626</v>
      </c>
      <c r="AI840" s="15">
        <v>0.95916999816894533</v>
      </c>
      <c r="AJ840" s="15">
        <v>276.51808605957029</v>
      </c>
      <c r="AK840" s="15">
        <v>6.1031100769042972</v>
      </c>
      <c r="AL840" s="15">
        <v>33.124470703124999</v>
      </c>
      <c r="AM840" s="15">
        <v>21.28326043701172</v>
      </c>
      <c r="AN840" s="15">
        <v>67.331659423828128</v>
      </c>
      <c r="AO840" s="15">
        <v>-3.0636100463867186</v>
      </c>
      <c r="AP840" s="15">
        <v>3.2580200233459471</v>
      </c>
      <c r="AQ840" s="15">
        <v>31.51</v>
      </c>
      <c r="AR840" s="15">
        <v>10.25156982421875</v>
      </c>
      <c r="AS840" s="15">
        <v>15.175029907226563</v>
      </c>
      <c r="AT840" s="15">
        <f t="shared" si="67"/>
        <v>459.49365642166129</v>
      </c>
      <c r="AU840" s="15">
        <v>0</v>
      </c>
      <c r="AV840" s="15">
        <v>0</v>
      </c>
      <c r="AW840" s="15">
        <v>0</v>
      </c>
      <c r="AX840" s="15">
        <v>0</v>
      </c>
      <c r="AY840" s="15">
        <v>0</v>
      </c>
      <c r="AZ840" s="15">
        <v>0</v>
      </c>
      <c r="BA840" s="15">
        <v>0</v>
      </c>
      <c r="BB840" s="15">
        <v>0</v>
      </c>
      <c r="BC840" s="15">
        <v>0</v>
      </c>
      <c r="BD840" s="15">
        <v>0</v>
      </c>
      <c r="BE840" s="15">
        <v>0</v>
      </c>
      <c r="BF840" s="15">
        <v>0</v>
      </c>
      <c r="BG840" s="15">
        <f t="shared" si="68"/>
        <v>0</v>
      </c>
      <c r="BH840" t="str">
        <f t="shared" si="69"/>
        <v>UIDIST</v>
      </c>
      <c r="BI840" t="str">
        <f>VLOOKUP(BH840,[2]Summary!$C$29:$C$56,1,0)</f>
        <v>UIDist</v>
      </c>
      <c r="BJ840" s="16">
        <v>44197</v>
      </c>
    </row>
    <row r="841" spans="1:62" x14ac:dyDescent="0.25">
      <c r="A841" s="13">
        <v>802575.01</v>
      </c>
      <c r="B841" s="13">
        <v>802575.01</v>
      </c>
      <c r="C841" t="s">
        <v>1567</v>
      </c>
      <c r="D841" t="s">
        <v>18</v>
      </c>
      <c r="E841" t="s">
        <v>19</v>
      </c>
      <c r="F841" s="13" t="s">
        <v>22</v>
      </c>
      <c r="G841" s="14"/>
      <c r="H841" s="15">
        <v>0</v>
      </c>
      <c r="I841" s="15">
        <v>0</v>
      </c>
      <c r="J841" s="15">
        <v>0</v>
      </c>
      <c r="K841" s="15">
        <v>0</v>
      </c>
      <c r="L841" s="15">
        <v>0</v>
      </c>
      <c r="M841" s="15">
        <v>0</v>
      </c>
      <c r="N841" s="15">
        <v>0</v>
      </c>
      <c r="O841" s="15">
        <v>0</v>
      </c>
      <c r="P841" s="15">
        <v>0</v>
      </c>
      <c r="Q841" s="15">
        <v>0</v>
      </c>
      <c r="R841" s="15">
        <v>0</v>
      </c>
      <c r="S841" s="15">
        <v>0</v>
      </c>
      <c r="T841" s="15">
        <f t="shared" si="65"/>
        <v>0</v>
      </c>
      <c r="U841" s="15">
        <v>0</v>
      </c>
      <c r="V841" s="15">
        <v>0</v>
      </c>
      <c r="W841" s="15">
        <v>0</v>
      </c>
      <c r="X841" s="15">
        <v>0</v>
      </c>
      <c r="Y841" s="15">
        <v>0</v>
      </c>
      <c r="Z841" s="15">
        <v>0</v>
      </c>
      <c r="AA841" s="15">
        <v>0</v>
      </c>
      <c r="AB841" s="15">
        <v>0</v>
      </c>
      <c r="AC841" s="15">
        <v>0.84395002818107601</v>
      </c>
      <c r="AD841" s="15">
        <v>4.289999961853027E-3</v>
      </c>
      <c r="AE841" s="15">
        <v>4.289999961853027E-3</v>
      </c>
      <c r="AF841" s="15">
        <v>0.91573997306823729</v>
      </c>
      <c r="AG841" s="15">
        <f t="shared" si="66"/>
        <v>1.7682700011730192</v>
      </c>
      <c r="AH841" s="15">
        <v>2.9545600814819335</v>
      </c>
      <c r="AI841" s="15">
        <v>2.1409199523925779</v>
      </c>
      <c r="AJ841" s="15">
        <v>0.55643000411987309</v>
      </c>
      <c r="AK841" s="15">
        <v>2.6794300308227541</v>
      </c>
      <c r="AL841" s="15">
        <v>18.194649612426758</v>
      </c>
      <c r="AM841" s="15">
        <v>480.63081985330581</v>
      </c>
      <c r="AN841" s="15">
        <v>142.85344775390624</v>
      </c>
      <c r="AO841" s="15">
        <v>46.659970054626463</v>
      </c>
      <c r="AP841" s="15">
        <v>1111.1706713867188</v>
      </c>
      <c r="AQ841" s="15">
        <v>-142.244</v>
      </c>
      <c r="AR841" s="15">
        <v>-255.29522418212892</v>
      </c>
      <c r="AS841" s="15">
        <v>1576.1101054687499</v>
      </c>
      <c r="AT841" s="15">
        <f t="shared" si="67"/>
        <v>2986.4117800164222</v>
      </c>
      <c r="AU841" s="15">
        <v>14.7074599609375</v>
      </c>
      <c r="AV841" s="15">
        <v>771.10745019531248</v>
      </c>
      <c r="AW841" s="15">
        <v>225.59015673828125</v>
      </c>
      <c r="AX841" s="15">
        <v>794.11118109130859</v>
      </c>
      <c r="AY841" s="15">
        <v>615.72087097167969</v>
      </c>
      <c r="AZ841" s="15">
        <v>264.36818658447265</v>
      </c>
      <c r="BA841" s="15">
        <v>33.30046875</v>
      </c>
      <c r="BB841" s="15">
        <v>33.30046875</v>
      </c>
      <c r="BC841" s="15">
        <v>21.100788085937499</v>
      </c>
      <c r="BD841" s="15">
        <v>0</v>
      </c>
      <c r="BE841" s="15">
        <v>0</v>
      </c>
      <c r="BF841" s="15">
        <v>0</v>
      </c>
      <c r="BG841" s="15">
        <f t="shared" si="68"/>
        <v>2773.3070311279303</v>
      </c>
      <c r="BH841" t="str">
        <f t="shared" si="69"/>
        <v>UIDIST</v>
      </c>
      <c r="BI841" t="str">
        <f>VLOOKUP(BH841,[2]Summary!$C$29:$C$56,1,0)</f>
        <v>UIDist</v>
      </c>
      <c r="BJ841" s="16">
        <v>44470</v>
      </c>
    </row>
    <row r="842" spans="1:62" x14ac:dyDescent="0.25">
      <c r="A842" s="13">
        <v>802565.01</v>
      </c>
      <c r="B842" s="13">
        <v>802565.01</v>
      </c>
      <c r="C842" t="s">
        <v>1568</v>
      </c>
      <c r="D842" t="s">
        <v>18</v>
      </c>
      <c r="E842" t="s">
        <v>19</v>
      </c>
      <c r="F842" s="13" t="s">
        <v>22</v>
      </c>
      <c r="G842" s="14"/>
      <c r="H842" s="15">
        <v>0</v>
      </c>
      <c r="I842" s="15">
        <v>0</v>
      </c>
      <c r="J842" s="15">
        <v>0</v>
      </c>
      <c r="K842" s="15">
        <v>0</v>
      </c>
      <c r="L842" s="15">
        <v>0</v>
      </c>
      <c r="M842" s="15">
        <v>0</v>
      </c>
      <c r="N842" s="15">
        <v>0</v>
      </c>
      <c r="O842" s="15">
        <v>0</v>
      </c>
      <c r="P842" s="15">
        <v>0</v>
      </c>
      <c r="Q842" s="15">
        <v>0</v>
      </c>
      <c r="R842" s="15">
        <v>0</v>
      </c>
      <c r="S842" s="15">
        <v>0</v>
      </c>
      <c r="T842" s="15">
        <f t="shared" si="65"/>
        <v>0</v>
      </c>
      <c r="U842" s="15">
        <v>0</v>
      </c>
      <c r="V842" s="15">
        <v>0</v>
      </c>
      <c r="W842" s="15">
        <v>0</v>
      </c>
      <c r="X842" s="15">
        <v>0</v>
      </c>
      <c r="Y842" s="15">
        <v>0</v>
      </c>
      <c r="Z842" s="15">
        <v>0</v>
      </c>
      <c r="AA842" s="15">
        <v>0</v>
      </c>
      <c r="AB842" s="15">
        <v>8.2175698642730719</v>
      </c>
      <c r="AC842" s="15">
        <v>7.1692600631713868</v>
      </c>
      <c r="AD842" s="15">
        <v>17.904550338745118</v>
      </c>
      <c r="AE842" s="15">
        <v>6.2475099487304684</v>
      </c>
      <c r="AF842" s="15">
        <v>1.3444699726104736</v>
      </c>
      <c r="AG842" s="15">
        <f t="shared" si="66"/>
        <v>40.883360187530521</v>
      </c>
      <c r="AH842" s="15">
        <v>1.1618500366210938</v>
      </c>
      <c r="AI842" s="15">
        <v>10.683739825248718</v>
      </c>
      <c r="AJ842" s="15">
        <v>21.356939773559571</v>
      </c>
      <c r="AK842" s="15">
        <v>22.643599876403808</v>
      </c>
      <c r="AL842" s="15">
        <v>12.696520318984986</v>
      </c>
      <c r="AM842" s="15">
        <v>19.379709897994996</v>
      </c>
      <c r="AN842" s="15">
        <v>6.8149100532531737</v>
      </c>
      <c r="AO842" s="15">
        <v>0.75235998535156245</v>
      </c>
      <c r="AP842" s="15">
        <v>1.5441199951171876</v>
      </c>
      <c r="AQ842" s="15">
        <v>6.7919999999999998</v>
      </c>
      <c r="AR842" s="15">
        <v>1.4697000122070312</v>
      </c>
      <c r="AS842" s="15">
        <v>0.78835998290777209</v>
      </c>
      <c r="AT842" s="15">
        <f t="shared" si="67"/>
        <v>106.0838097576499</v>
      </c>
      <c r="AU842" s="15">
        <v>0</v>
      </c>
      <c r="AV842" s="15">
        <v>3.5677398643493654</v>
      </c>
      <c r="AW842" s="15">
        <v>2.1999999999999999E-2</v>
      </c>
      <c r="AX842" s="15">
        <v>0.91290999603271483</v>
      </c>
      <c r="AY842" s="15">
        <v>2.8250000000000001E-2</v>
      </c>
      <c r="AZ842" s="15">
        <v>0.32311999893188476</v>
      </c>
      <c r="BA842" s="15">
        <v>2.9100000381469728E-2</v>
      </c>
      <c r="BB842" s="15">
        <v>2.9100000381469728E-2</v>
      </c>
      <c r="BC842" s="15">
        <v>-6.8759998321533206E-2</v>
      </c>
      <c r="BD842" s="15">
        <v>0</v>
      </c>
      <c r="BE842" s="15">
        <v>0</v>
      </c>
      <c r="BF842" s="15">
        <v>0</v>
      </c>
      <c r="BG842" s="15">
        <f t="shared" si="68"/>
        <v>4.8434598617553712</v>
      </c>
      <c r="BH842" t="str">
        <f t="shared" si="69"/>
        <v>UIDIST</v>
      </c>
      <c r="BI842" t="str">
        <f>VLOOKUP(BH842,[2]Summary!$C$29:$C$56,1,0)</f>
        <v>UIDist</v>
      </c>
      <c r="BJ842" s="16">
        <v>44470</v>
      </c>
    </row>
    <row r="843" spans="1:62" x14ac:dyDescent="0.25">
      <c r="A843" s="13">
        <v>802570.02</v>
      </c>
      <c r="B843" s="13">
        <v>802570.02</v>
      </c>
      <c r="C843" t="s">
        <v>1569</v>
      </c>
      <c r="D843" t="s">
        <v>18</v>
      </c>
      <c r="E843" t="s">
        <v>35</v>
      </c>
      <c r="F843" s="13" t="s">
        <v>20</v>
      </c>
      <c r="G843" s="14"/>
      <c r="H843" s="15">
        <v>0</v>
      </c>
      <c r="I843" s="15">
        <v>0</v>
      </c>
      <c r="J843" s="15">
        <v>0</v>
      </c>
      <c r="K843" s="15">
        <v>0</v>
      </c>
      <c r="L843" s="15">
        <v>0</v>
      </c>
      <c r="M843" s="15">
        <v>0</v>
      </c>
      <c r="N843" s="15">
        <v>0</v>
      </c>
      <c r="O843" s="15">
        <v>0</v>
      </c>
      <c r="P843" s="15">
        <v>0</v>
      </c>
      <c r="Q843" s="15">
        <v>0</v>
      </c>
      <c r="R843" s="15">
        <v>0</v>
      </c>
      <c r="S843" s="15">
        <v>0</v>
      </c>
      <c r="T843" s="15">
        <f t="shared" si="65"/>
        <v>0</v>
      </c>
      <c r="U843" s="15">
        <v>0</v>
      </c>
      <c r="V843" s="15">
        <v>0</v>
      </c>
      <c r="W843" s="15">
        <v>0</v>
      </c>
      <c r="X843" s="15">
        <v>0</v>
      </c>
      <c r="Y843" s="15">
        <v>0</v>
      </c>
      <c r="Z843" s="15">
        <v>0</v>
      </c>
      <c r="AA843" s="15">
        <v>0</v>
      </c>
      <c r="AB843" s="15">
        <v>0</v>
      </c>
      <c r="AC843" s="15">
        <v>57.052989910125731</v>
      </c>
      <c r="AD843" s="15">
        <v>5.1418100223541261</v>
      </c>
      <c r="AE843" s="15">
        <v>29.739250701904297</v>
      </c>
      <c r="AF843" s="15">
        <v>36.687190841674806</v>
      </c>
      <c r="AG843" s="15">
        <f t="shared" si="66"/>
        <v>128.62124147605897</v>
      </c>
      <c r="AH843" s="15">
        <v>3.9101100683212282</v>
      </c>
      <c r="AI843" s="15">
        <v>-1.300130054473877</v>
      </c>
      <c r="AJ843" s="15">
        <v>1050.863293642044</v>
      </c>
      <c r="AK843" s="15">
        <v>4.586859935760498</v>
      </c>
      <c r="AL843" s="15">
        <v>28.202320312499999</v>
      </c>
      <c r="AM843" s="15">
        <v>-12.325830383300781</v>
      </c>
      <c r="AN843" s="15">
        <v>8.2872101821899413</v>
      </c>
      <c r="AO843" s="15">
        <v>2.2017699584960937</v>
      </c>
      <c r="AP843" s="15">
        <v>0.88744001770019532</v>
      </c>
      <c r="AQ843" s="15">
        <v>9.6170000000000009</v>
      </c>
      <c r="AR843" s="15">
        <v>2.6902999267578127</v>
      </c>
      <c r="AS843" s="15">
        <v>28.506709442138671</v>
      </c>
      <c r="AT843" s="15">
        <f t="shared" si="67"/>
        <v>1126.1270530481336</v>
      </c>
      <c r="AU843" s="15">
        <v>-10.976560348510743</v>
      </c>
      <c r="AV843" s="15">
        <v>21.458020065307618</v>
      </c>
      <c r="AW843" s="15">
        <v>24.266439674377441</v>
      </c>
      <c r="AX843" s="15">
        <v>10.279850112199783</v>
      </c>
      <c r="AY843" s="15">
        <v>15.268529932022094</v>
      </c>
      <c r="AZ843" s="15">
        <v>1.6103999831676483</v>
      </c>
      <c r="BA843" s="15">
        <v>4.5045700366497039</v>
      </c>
      <c r="BB843" s="15">
        <v>-2.1400001049041747E-3</v>
      </c>
      <c r="BC843" s="15">
        <v>6.2305998563766476</v>
      </c>
      <c r="BD843" s="15">
        <v>0</v>
      </c>
      <c r="BE843" s="15">
        <v>0</v>
      </c>
      <c r="BF843" s="15">
        <v>0</v>
      </c>
      <c r="BG843" s="15">
        <f t="shared" si="68"/>
        <v>72.639709311485277</v>
      </c>
      <c r="BH843" t="str">
        <f t="shared" si="69"/>
        <v>UITRANS</v>
      </c>
      <c r="BI843" t="str">
        <f>VLOOKUP(BH843,[2]Summary!$C$29:$C$56,1,0)</f>
        <v>UITrans</v>
      </c>
      <c r="BJ843" s="16">
        <v>44470</v>
      </c>
    </row>
    <row r="844" spans="1:62" x14ac:dyDescent="0.25">
      <c r="A844" s="13" t="s">
        <v>1570</v>
      </c>
      <c r="B844" s="13">
        <v>802589.01</v>
      </c>
      <c r="C844" t="s">
        <v>1571</v>
      </c>
      <c r="D844" t="s">
        <v>18</v>
      </c>
      <c r="E844" t="s">
        <v>19</v>
      </c>
      <c r="F844" s="13" t="s">
        <v>22</v>
      </c>
      <c r="G844" s="14"/>
      <c r="H844" s="15">
        <v>0</v>
      </c>
      <c r="I844" s="15">
        <v>0</v>
      </c>
      <c r="J844" s="15">
        <v>0</v>
      </c>
      <c r="K844" s="15">
        <v>0</v>
      </c>
      <c r="L844" s="15">
        <v>0</v>
      </c>
      <c r="M844" s="15">
        <v>0</v>
      </c>
      <c r="N844" s="15">
        <v>0</v>
      </c>
      <c r="O844" s="15">
        <v>0</v>
      </c>
      <c r="P844" s="15">
        <v>0</v>
      </c>
      <c r="Q844" s="15">
        <v>0</v>
      </c>
      <c r="R844" s="15">
        <v>0</v>
      </c>
      <c r="S844" s="15">
        <v>0</v>
      </c>
      <c r="T844" s="15">
        <f t="shared" si="65"/>
        <v>0</v>
      </c>
      <c r="U844" s="15">
        <v>0</v>
      </c>
      <c r="V844" s="15">
        <v>0</v>
      </c>
      <c r="W844" s="15">
        <v>0</v>
      </c>
      <c r="X844" s="15">
        <v>0</v>
      </c>
      <c r="Y844" s="15">
        <v>0</v>
      </c>
      <c r="Z844" s="15">
        <v>0</v>
      </c>
      <c r="AA844" s="15">
        <v>0</v>
      </c>
      <c r="AB844" s="15">
        <v>0</v>
      </c>
      <c r="AC844" s="15">
        <v>0</v>
      </c>
      <c r="AD844" s="15">
        <v>0</v>
      </c>
      <c r="AE844" s="15">
        <v>0</v>
      </c>
      <c r="AF844" s="15">
        <v>0.17066999918222428</v>
      </c>
      <c r="AG844" s="15">
        <f t="shared" si="66"/>
        <v>0.17066999918222428</v>
      </c>
      <c r="AH844" s="15">
        <v>1.0399999618530273E-3</v>
      </c>
      <c r="AI844" s="15">
        <v>1.0399999618530273E-3</v>
      </c>
      <c r="AJ844" s="15">
        <v>1.0399999618530273E-3</v>
      </c>
      <c r="AK844" s="15">
        <v>0.42850998044013977</v>
      </c>
      <c r="AL844" s="15">
        <v>37.47015000152588</v>
      </c>
      <c r="AM844" s="15">
        <v>26.4264402923584</v>
      </c>
      <c r="AN844" s="15">
        <v>-25.290850006103515</v>
      </c>
      <c r="AO844" s="15">
        <v>25.893170501708983</v>
      </c>
      <c r="AP844" s="15">
        <v>0</v>
      </c>
      <c r="AQ844" s="15">
        <v>0.45300000000000001</v>
      </c>
      <c r="AR844" s="15">
        <v>0</v>
      </c>
      <c r="AS844" s="15">
        <v>0</v>
      </c>
      <c r="AT844" s="15">
        <f t="shared" si="67"/>
        <v>65.38354076981544</v>
      </c>
      <c r="AU844" s="15">
        <v>4.1931300274729733</v>
      </c>
      <c r="AV844" s="15">
        <v>1.9260000228881836E-2</v>
      </c>
      <c r="AW844" s="15">
        <v>2.8280000686645507E-2</v>
      </c>
      <c r="AX844" s="15">
        <v>1.0740199985504151</v>
      </c>
      <c r="AY844" s="15">
        <v>3.3229999542236328E-2</v>
      </c>
      <c r="AZ844" s="15">
        <v>2.6202600135803222</v>
      </c>
      <c r="BA844" s="15">
        <v>4.7930000305175781E-2</v>
      </c>
      <c r="BB844" s="15">
        <v>7.8923302001953122</v>
      </c>
      <c r="BC844" s="15">
        <v>8.5435198516845698</v>
      </c>
      <c r="BD844" s="15">
        <v>70</v>
      </c>
      <c r="BE844" s="15">
        <v>70</v>
      </c>
      <c r="BF844" s="15">
        <v>70</v>
      </c>
      <c r="BG844" s="15">
        <f t="shared" si="68"/>
        <v>234.45196009224654</v>
      </c>
      <c r="BH844" t="str">
        <f t="shared" si="69"/>
        <v>UIDIST</v>
      </c>
      <c r="BI844" t="str">
        <f>VLOOKUP(BH844,[2]Summary!$C$29:$C$56,1,0)</f>
        <v>UIDist</v>
      </c>
      <c r="BJ844" s="16">
        <v>44562</v>
      </c>
    </row>
    <row r="845" spans="1:62" x14ac:dyDescent="0.25">
      <c r="A845" s="13">
        <v>802519.01</v>
      </c>
      <c r="B845" s="13">
        <v>802519.01</v>
      </c>
      <c r="C845" t="s">
        <v>1572</v>
      </c>
      <c r="D845" t="s">
        <v>18</v>
      </c>
      <c r="E845" t="s">
        <v>19</v>
      </c>
      <c r="F845" s="13" t="s">
        <v>22</v>
      </c>
      <c r="G845" s="14"/>
      <c r="H845" s="15">
        <v>0</v>
      </c>
      <c r="I845" s="15">
        <v>0</v>
      </c>
      <c r="J845" s="15">
        <v>0</v>
      </c>
      <c r="K845" s="15">
        <v>0</v>
      </c>
      <c r="L845" s="15">
        <v>0</v>
      </c>
      <c r="M845" s="15">
        <v>0</v>
      </c>
      <c r="N845" s="15">
        <v>0</v>
      </c>
      <c r="O845" s="15">
        <v>0</v>
      </c>
      <c r="P845" s="15">
        <v>0</v>
      </c>
      <c r="Q845" s="15">
        <v>0</v>
      </c>
      <c r="R845" s="15">
        <v>0</v>
      </c>
      <c r="S845" s="15">
        <v>0</v>
      </c>
      <c r="T845" s="15">
        <f t="shared" si="65"/>
        <v>0</v>
      </c>
      <c r="U845" s="15">
        <v>0</v>
      </c>
      <c r="V845" s="15">
        <v>0</v>
      </c>
      <c r="W845" s="15">
        <v>0</v>
      </c>
      <c r="X845" s="15">
        <v>0</v>
      </c>
      <c r="Y845" s="15">
        <v>0</v>
      </c>
      <c r="Z845" s="15">
        <v>0</v>
      </c>
      <c r="AA845" s="15">
        <v>0</v>
      </c>
      <c r="AB845" s="15">
        <v>0</v>
      </c>
      <c r="AC845" s="15">
        <v>0</v>
      </c>
      <c r="AD845" s="15">
        <v>0</v>
      </c>
      <c r="AE845" s="15">
        <v>0</v>
      </c>
      <c r="AF845" s="15">
        <v>6.5711300258636474</v>
      </c>
      <c r="AG845" s="15">
        <f t="shared" si="66"/>
        <v>6.5711300258636474</v>
      </c>
      <c r="AH845" s="15">
        <v>0.71487001037597653</v>
      </c>
      <c r="AI845" s="15">
        <v>1.8310200347900392</v>
      </c>
      <c r="AJ845" s="15">
        <v>8.803270182609559</v>
      </c>
      <c r="AK845" s="15">
        <v>5.5957200241088865</v>
      </c>
      <c r="AL845" s="15">
        <v>17.529329559326172</v>
      </c>
      <c r="AM845" s="15">
        <v>4.746649971008301</v>
      </c>
      <c r="AN845" s="15">
        <v>-2.4269001998901367</v>
      </c>
      <c r="AO845" s="15">
        <v>12.212849944114685</v>
      </c>
      <c r="AP845" s="15">
        <v>16.327220001220702</v>
      </c>
      <c r="AQ845" s="15">
        <v>54.173000000000002</v>
      </c>
      <c r="AR845" s="15">
        <v>4.455979963302612</v>
      </c>
      <c r="AS845" s="15">
        <v>17.228199554443361</v>
      </c>
      <c r="AT845" s="15">
        <f t="shared" si="67"/>
        <v>141.19120904541015</v>
      </c>
      <c r="AU845" s="15">
        <v>0</v>
      </c>
      <c r="AV845" s="15">
        <v>0</v>
      </c>
      <c r="AW845" s="15">
        <v>0</v>
      </c>
      <c r="AX845" s="15">
        <v>0</v>
      </c>
      <c r="AY845" s="15">
        <v>0</v>
      </c>
      <c r="AZ845" s="15">
        <v>0</v>
      </c>
      <c r="BA845" s="15">
        <v>0</v>
      </c>
      <c r="BB845" s="15">
        <v>0</v>
      </c>
      <c r="BC845" s="15">
        <v>0</v>
      </c>
      <c r="BD845" s="15">
        <v>0</v>
      </c>
      <c r="BE845" s="15">
        <v>0</v>
      </c>
      <c r="BF845" s="15">
        <v>0</v>
      </c>
      <c r="BG845" s="15">
        <f t="shared" si="68"/>
        <v>0</v>
      </c>
      <c r="BH845" t="str">
        <f t="shared" si="69"/>
        <v>UIDIST</v>
      </c>
      <c r="BI845" t="str">
        <f>VLOOKUP(BH845,[2]Summary!$C$29:$C$56,1,0)</f>
        <v>UIDist</v>
      </c>
      <c r="BJ845" s="16">
        <v>44197</v>
      </c>
    </row>
    <row r="846" spans="1:62" x14ac:dyDescent="0.25">
      <c r="A846" s="13">
        <v>802598.02</v>
      </c>
      <c r="B846" s="13">
        <v>802598.02</v>
      </c>
      <c r="C846" t="s">
        <v>1573</v>
      </c>
      <c r="D846" t="s">
        <v>18</v>
      </c>
      <c r="E846" t="s">
        <v>35</v>
      </c>
      <c r="F846" s="13" t="s">
        <v>62</v>
      </c>
      <c r="G846" s="14"/>
      <c r="H846" s="15">
        <v>0</v>
      </c>
      <c r="I846" s="15">
        <v>0</v>
      </c>
      <c r="J846" s="15">
        <v>0</v>
      </c>
      <c r="K846" s="15">
        <v>0</v>
      </c>
      <c r="L846" s="15">
        <v>0</v>
      </c>
      <c r="M846" s="15">
        <v>0</v>
      </c>
      <c r="N846" s="15">
        <v>0</v>
      </c>
      <c r="O846" s="15">
        <v>0</v>
      </c>
      <c r="P846" s="15">
        <v>0</v>
      </c>
      <c r="Q846" s="15">
        <v>0</v>
      </c>
      <c r="R846" s="15">
        <v>0</v>
      </c>
      <c r="S846" s="15">
        <v>0</v>
      </c>
      <c r="T846" s="15">
        <f t="shared" si="65"/>
        <v>0</v>
      </c>
      <c r="U846" s="15">
        <v>0</v>
      </c>
      <c r="V846" s="15">
        <v>0</v>
      </c>
      <c r="W846" s="15">
        <v>0</v>
      </c>
      <c r="X846" s="15">
        <v>0</v>
      </c>
      <c r="Y846" s="15">
        <v>0</v>
      </c>
      <c r="Z846" s="15">
        <v>0</v>
      </c>
      <c r="AA846" s="15">
        <v>0</v>
      </c>
      <c r="AB846" s="15">
        <v>0</v>
      </c>
      <c r="AC846" s="15">
        <v>0</v>
      </c>
      <c r="AD846" s="15">
        <v>0</v>
      </c>
      <c r="AE846" s="15">
        <v>259.14596740722658</v>
      </c>
      <c r="AF846" s="15">
        <v>351.0543151855469</v>
      </c>
      <c r="AG846" s="15">
        <f t="shared" si="66"/>
        <v>610.20028259277342</v>
      </c>
      <c r="AH846" s="15">
        <v>4.376259765625</v>
      </c>
      <c r="AI846" s="15">
        <v>9.0969199829101566</v>
      </c>
      <c r="AJ846" s="15">
        <v>11.779330078125</v>
      </c>
      <c r="AK846" s="15">
        <v>6.7127201232910156</v>
      </c>
      <c r="AL846" s="15">
        <v>4.3673701171874999</v>
      </c>
      <c r="AM846" s="15">
        <v>2.0203399658203125</v>
      </c>
      <c r="AN846" s="15">
        <v>6.9224301757812503</v>
      </c>
      <c r="AO846" s="15">
        <v>4.4292597656249999</v>
      </c>
      <c r="AP846" s="15">
        <v>4.1997797851562497</v>
      </c>
      <c r="AQ846" s="15">
        <v>4.2</v>
      </c>
      <c r="AR846" s="15">
        <v>4.1997797851562497</v>
      </c>
      <c r="AS846" s="15">
        <v>4.4432499999999999</v>
      </c>
      <c r="AT846" s="15">
        <f t="shared" si="67"/>
        <v>66.747439544677746</v>
      </c>
      <c r="AU846" s="15">
        <v>0</v>
      </c>
      <c r="AV846" s="15">
        <v>0</v>
      </c>
      <c r="AW846" s="15">
        <v>0</v>
      </c>
      <c r="AX846" s="15">
        <v>0</v>
      </c>
      <c r="AY846" s="15">
        <v>0</v>
      </c>
      <c r="AZ846" s="15">
        <v>0</v>
      </c>
      <c r="BA846" s="15">
        <v>0</v>
      </c>
      <c r="BB846" s="15">
        <v>0</v>
      </c>
      <c r="BC846" s="15">
        <v>0</v>
      </c>
      <c r="BD846" s="15">
        <v>0</v>
      </c>
      <c r="BE846" s="15">
        <v>0</v>
      </c>
      <c r="BF846" s="15">
        <v>0</v>
      </c>
      <c r="BG846" s="15">
        <f t="shared" si="68"/>
        <v>0</v>
      </c>
      <c r="BH846" t="str">
        <f t="shared" si="69"/>
        <v>UITRANS</v>
      </c>
      <c r="BI846" t="str">
        <f>VLOOKUP(BH846,[2]Summary!$C$29:$C$56,1,0)</f>
        <v>UITrans</v>
      </c>
      <c r="BJ846" s="16">
        <v>44197</v>
      </c>
    </row>
    <row r="847" spans="1:62" x14ac:dyDescent="0.25">
      <c r="A847" s="13" t="s">
        <v>1574</v>
      </c>
      <c r="B847" s="13">
        <v>802600.01</v>
      </c>
      <c r="C847" t="s">
        <v>1575</v>
      </c>
      <c r="D847" t="s">
        <v>18</v>
      </c>
      <c r="E847" t="s">
        <v>19</v>
      </c>
      <c r="F847" s="13" t="s">
        <v>60</v>
      </c>
      <c r="G847" s="14"/>
      <c r="H847" s="15">
        <v>0</v>
      </c>
      <c r="I847" s="15">
        <v>0</v>
      </c>
      <c r="J847" s="15">
        <v>0</v>
      </c>
      <c r="K847" s="15">
        <v>0</v>
      </c>
      <c r="L847" s="15">
        <v>0</v>
      </c>
      <c r="M847" s="15">
        <v>0</v>
      </c>
      <c r="N847" s="15">
        <v>0</v>
      </c>
      <c r="O847" s="15">
        <v>0</v>
      </c>
      <c r="P847" s="15">
        <v>0</v>
      </c>
      <c r="Q847" s="15">
        <v>0</v>
      </c>
      <c r="R847" s="15">
        <v>0</v>
      </c>
      <c r="S847" s="15">
        <v>0</v>
      </c>
      <c r="T847" s="15">
        <f t="shared" si="65"/>
        <v>0</v>
      </c>
      <c r="U847" s="15">
        <v>0</v>
      </c>
      <c r="V847" s="15">
        <v>0</v>
      </c>
      <c r="W847" s="15">
        <v>0</v>
      </c>
      <c r="X847" s="15">
        <v>0</v>
      </c>
      <c r="Y847" s="15">
        <v>0</v>
      </c>
      <c r="Z847" s="15">
        <v>0</v>
      </c>
      <c r="AA847" s="15">
        <v>0</v>
      </c>
      <c r="AB847" s="15">
        <v>0</v>
      </c>
      <c r="AC847" s="15">
        <v>0</v>
      </c>
      <c r="AD847" s="15">
        <v>0</v>
      </c>
      <c r="AE847" s="15">
        <v>0</v>
      </c>
      <c r="AF847" s="15">
        <v>2.6062300052642824</v>
      </c>
      <c r="AG847" s="15">
        <f t="shared" si="66"/>
        <v>2.6062300052642824</v>
      </c>
      <c r="AH847" s="15">
        <v>6.5379999637603756E-2</v>
      </c>
      <c r="AI847" s="15">
        <v>1.6250000000000001E-2</v>
      </c>
      <c r="AJ847" s="15">
        <v>1.6250000000000001E-2</v>
      </c>
      <c r="AK847" s="15">
        <v>1.5729999542236327E-2</v>
      </c>
      <c r="AL847" s="15">
        <v>1.5729999542236327E-2</v>
      </c>
      <c r="AM847" s="15">
        <v>6.8600001335144042E-3</v>
      </c>
      <c r="AN847" s="15">
        <v>1.5979999542236327E-2</v>
      </c>
      <c r="AO847" s="15">
        <v>1.5979999542236327E-2</v>
      </c>
      <c r="AP847" s="15">
        <v>1.7840000152587892E-2</v>
      </c>
      <c r="AQ847" s="15">
        <v>1.7999999999999999E-2</v>
      </c>
      <c r="AR847" s="15">
        <v>0</v>
      </c>
      <c r="AS847" s="15">
        <v>0</v>
      </c>
      <c r="AT847" s="15">
        <f t="shared" si="67"/>
        <v>0.20399999809265135</v>
      </c>
      <c r="AU847" s="15">
        <v>0</v>
      </c>
      <c r="AV847" s="15">
        <v>0</v>
      </c>
      <c r="AW847" s="15">
        <v>0</v>
      </c>
      <c r="AX847" s="15">
        <v>0</v>
      </c>
      <c r="AY847" s="15">
        <v>0</v>
      </c>
      <c r="AZ847" s="15">
        <v>0</v>
      </c>
      <c r="BA847" s="15">
        <v>0</v>
      </c>
      <c r="BB847" s="15">
        <v>0</v>
      </c>
      <c r="BC847" s="15">
        <v>0</v>
      </c>
      <c r="BD847" s="15">
        <v>0</v>
      </c>
      <c r="BE847" s="15">
        <v>0</v>
      </c>
      <c r="BF847" s="15">
        <v>0</v>
      </c>
      <c r="BG847" s="15">
        <f t="shared" si="68"/>
        <v>0</v>
      </c>
      <c r="BH847" t="str">
        <f t="shared" si="69"/>
        <v>UIDIST</v>
      </c>
      <c r="BI847" t="str">
        <f>VLOOKUP(BH847,[2]Summary!$C$29:$C$56,1,0)</f>
        <v>UIDist</v>
      </c>
      <c r="BJ847" s="16">
        <v>44197</v>
      </c>
    </row>
    <row r="848" spans="1:62" x14ac:dyDescent="0.25">
      <c r="A848" s="13" t="s">
        <v>1576</v>
      </c>
      <c r="B848" s="13" t="s">
        <v>1577</v>
      </c>
      <c r="C848" t="s">
        <v>1578</v>
      </c>
      <c r="D848" t="s">
        <v>599</v>
      </c>
      <c r="E848" t="s">
        <v>19</v>
      </c>
      <c r="F848" s="13" t="s">
        <v>20</v>
      </c>
      <c r="G848" s="14"/>
      <c r="H848" s="15">
        <v>3.4885699999999997</v>
      </c>
      <c r="I848" s="15">
        <v>2.0523199999999999</v>
      </c>
      <c r="J848" s="15">
        <v>5.7516000000000007</v>
      </c>
      <c r="K848" s="15">
        <v>10.33032</v>
      </c>
      <c r="L848" s="15">
        <v>16.078769999999999</v>
      </c>
      <c r="M848" s="15">
        <v>10.491300000000001</v>
      </c>
      <c r="N848" s="15">
        <v>12.734350000000001</v>
      </c>
      <c r="O848" s="15">
        <v>30.838149999999995</v>
      </c>
      <c r="P848" s="15">
        <v>16.248429999999999</v>
      </c>
      <c r="Q848" s="15">
        <v>91.440679999999986</v>
      </c>
      <c r="R848" s="15">
        <v>39.404620000000001</v>
      </c>
      <c r="S848" s="15">
        <v>169.58266</v>
      </c>
      <c r="T848" s="15">
        <f t="shared" si="65"/>
        <v>408.44176999999996</v>
      </c>
      <c r="U848" s="15">
        <v>109.12239000000001</v>
      </c>
      <c r="V848" s="15">
        <v>101.68730000000001</v>
      </c>
      <c r="W848" s="15">
        <v>44.855780000000003</v>
      </c>
      <c r="X848" s="15">
        <v>246.24245000000002</v>
      </c>
      <c r="Y848" s="15">
        <v>579.38652000000002</v>
      </c>
      <c r="Z848" s="15">
        <v>174.04295999999999</v>
      </c>
      <c r="AA848" s="15">
        <v>672.20047000000022</v>
      </c>
      <c r="AB848" s="15">
        <v>345.10534999999993</v>
      </c>
      <c r="AC848" s="15">
        <v>196.51998999999998</v>
      </c>
      <c r="AD848" s="15">
        <v>535.05628000000002</v>
      </c>
      <c r="AE848" s="15">
        <v>380.67624999999998</v>
      </c>
      <c r="AF848" s="15">
        <v>233.29677000000001</v>
      </c>
      <c r="AG848" s="15">
        <f t="shared" si="66"/>
        <v>3618.1925100000003</v>
      </c>
      <c r="AH848" s="15">
        <v>69.235889999999969</v>
      </c>
      <c r="AI848" s="15">
        <v>129.74725999999998</v>
      </c>
      <c r="AJ848" s="15">
        <v>585.88976000000002</v>
      </c>
      <c r="AK848" s="15">
        <v>1039.8678600000001</v>
      </c>
      <c r="AL848" s="15">
        <v>786.35463000000004</v>
      </c>
      <c r="AM848" s="15">
        <v>1722.66893</v>
      </c>
      <c r="AN848" s="15">
        <v>887.13728000000026</v>
      </c>
      <c r="AO848" s="15">
        <v>1205.2802100000001</v>
      </c>
      <c r="AP848" s="15">
        <v>1460.4992500000001</v>
      </c>
      <c r="AQ848" s="15">
        <v>892.83683000000008</v>
      </c>
      <c r="AR848" s="15">
        <v>717.14589000000001</v>
      </c>
      <c r="AS848" s="15">
        <v>1102.61286</v>
      </c>
      <c r="AT848" s="15">
        <f t="shared" si="67"/>
        <v>10599.276649999998</v>
      </c>
      <c r="AU848" s="15">
        <v>70.505378314971921</v>
      </c>
      <c r="AV848" s="15">
        <v>208.98911123657226</v>
      </c>
      <c r="AW848" s="15">
        <v>82.874091354370123</v>
      </c>
      <c r="AX848" s="15">
        <v>573.95064544677734</v>
      </c>
      <c r="AY848" s="15">
        <v>308.61800891113279</v>
      </c>
      <c r="AZ848" s="15">
        <v>747.78841735839842</v>
      </c>
      <c r="BA848" s="15">
        <v>105.15460089111328</v>
      </c>
      <c r="BB848" s="15">
        <v>518.9485216064453</v>
      </c>
      <c r="BC848" s="15">
        <v>103.65191757202149</v>
      </c>
      <c r="BD848" s="15">
        <v>54.599800292968752</v>
      </c>
      <c r="BE848" s="15">
        <v>373.78950146484374</v>
      </c>
      <c r="BF848" s="15">
        <v>366.97749462890624</v>
      </c>
      <c r="BG848" s="15">
        <f t="shared" si="68"/>
        <v>3515.8474890785219</v>
      </c>
      <c r="BH848" t="str">
        <f t="shared" si="69"/>
        <v>NYSEGDIST</v>
      </c>
      <c r="BI848" t="str">
        <f>VLOOKUP(BH848,[2]Summary!$C$29:$C$56,1,0)</f>
        <v>NYSEGDist</v>
      </c>
      <c r="BJ848" s="16">
        <v>44562</v>
      </c>
    </row>
    <row r="849" spans="1:62" x14ac:dyDescent="0.25">
      <c r="A849" s="13" t="s">
        <v>1579</v>
      </c>
      <c r="B849" s="13" t="s">
        <v>1580</v>
      </c>
      <c r="C849" t="s">
        <v>1581</v>
      </c>
      <c r="D849" t="s">
        <v>599</v>
      </c>
      <c r="E849" t="s">
        <v>19</v>
      </c>
      <c r="F849" s="13" t="s">
        <v>20</v>
      </c>
      <c r="G849" s="14"/>
      <c r="H849" s="15">
        <v>0</v>
      </c>
      <c r="I849" s="15">
        <v>0</v>
      </c>
      <c r="J849" s="15">
        <v>0</v>
      </c>
      <c r="K849" s="15">
        <v>0</v>
      </c>
      <c r="L849" s="15">
        <v>0</v>
      </c>
      <c r="M849" s="15">
        <v>0</v>
      </c>
      <c r="N849" s="15">
        <v>0</v>
      </c>
      <c r="O849" s="15">
        <v>0</v>
      </c>
      <c r="P849" s="15">
        <v>0</v>
      </c>
      <c r="Q849" s="15">
        <v>0</v>
      </c>
      <c r="R849" s="15">
        <v>0</v>
      </c>
      <c r="S849" s="15">
        <v>0</v>
      </c>
      <c r="T849" s="15">
        <f t="shared" si="65"/>
        <v>0</v>
      </c>
      <c r="U849" s="15">
        <v>0</v>
      </c>
      <c r="V849" s="15">
        <v>0</v>
      </c>
      <c r="W849" s="15">
        <v>0</v>
      </c>
      <c r="X849" s="15">
        <v>0</v>
      </c>
      <c r="Y849" s="15">
        <v>0</v>
      </c>
      <c r="Z849" s="15">
        <v>0</v>
      </c>
      <c r="AA849" s="15">
        <v>0</v>
      </c>
      <c r="AB849" s="15">
        <v>0</v>
      </c>
      <c r="AC849" s="15">
        <v>0</v>
      </c>
      <c r="AD849" s="15">
        <v>0</v>
      </c>
      <c r="AE849" s="15">
        <v>0</v>
      </c>
      <c r="AF849" s="15">
        <v>11.540339999999999</v>
      </c>
      <c r="AG849" s="15">
        <f t="shared" si="66"/>
        <v>11.540339999999999</v>
      </c>
      <c r="AH849" s="15">
        <v>0.73650999999999989</v>
      </c>
      <c r="AI849" s="15">
        <v>5.5920000000000004E-2</v>
      </c>
      <c r="AJ849" s="15">
        <v>39.695459999999997</v>
      </c>
      <c r="AK849" s="15">
        <v>8.546149999999999</v>
      </c>
      <c r="AL849" s="15">
        <v>1.9170399999999999</v>
      </c>
      <c r="AM849" s="15">
        <v>3.1166300000000002</v>
      </c>
      <c r="AN849" s="15">
        <v>1.5134700000000001</v>
      </c>
      <c r="AO849" s="15">
        <v>-50.730969999999992</v>
      </c>
      <c r="AP849" s="15">
        <v>6.5433700000000012</v>
      </c>
      <c r="AQ849" s="15">
        <v>74.482110000000006</v>
      </c>
      <c r="AR849" s="15">
        <v>0.42924000000000001</v>
      </c>
      <c r="AS849" s="15">
        <v>-0.78769999999999984</v>
      </c>
      <c r="AT849" s="15">
        <f t="shared" si="67"/>
        <v>85.517229999999998</v>
      </c>
      <c r="AU849" s="15">
        <v>0</v>
      </c>
      <c r="AV849" s="15">
        <v>0</v>
      </c>
      <c r="AW849" s="15">
        <v>-0.24172999992966651</v>
      </c>
      <c r="AX849" s="15">
        <v>7.1142101733405143</v>
      </c>
      <c r="AY849" s="15">
        <v>20.497409873962404</v>
      </c>
      <c r="AZ849" s="15">
        <v>2.0834299975633623</v>
      </c>
      <c r="BA849" s="15">
        <v>0</v>
      </c>
      <c r="BB849" s="15">
        <v>0</v>
      </c>
      <c r="BC849" s="15">
        <v>-1.899999976158142E-4</v>
      </c>
      <c r="BD849" s="15">
        <v>0</v>
      </c>
      <c r="BE849" s="15">
        <v>0</v>
      </c>
      <c r="BF849" s="15">
        <v>0</v>
      </c>
      <c r="BG849" s="15">
        <f t="shared" si="68"/>
        <v>29.453130044939002</v>
      </c>
      <c r="BH849" t="str">
        <f t="shared" si="69"/>
        <v>NYSEGDIST</v>
      </c>
      <c r="BI849" t="str">
        <f>VLOOKUP(BH849,[2]Summary!$C$29:$C$56,1,0)</f>
        <v>NYSEGDist</v>
      </c>
      <c r="BJ849" s="16">
        <v>44470</v>
      </c>
    </row>
    <row r="850" spans="1:62" x14ac:dyDescent="0.25">
      <c r="A850" s="13" t="s">
        <v>1582</v>
      </c>
      <c r="B850" s="13" t="s">
        <v>1583</v>
      </c>
      <c r="C850" t="s">
        <v>1584</v>
      </c>
      <c r="D850" t="s">
        <v>599</v>
      </c>
      <c r="E850" t="s">
        <v>19</v>
      </c>
      <c r="F850" s="13" t="s">
        <v>20</v>
      </c>
      <c r="G850" s="14"/>
      <c r="H850" s="15">
        <v>0.63663000000000003</v>
      </c>
      <c r="I850" s="15">
        <v>73.344789999999989</v>
      </c>
      <c r="J850" s="15">
        <v>44.927699999999994</v>
      </c>
      <c r="K850" s="15">
        <v>27.052550000000004</v>
      </c>
      <c r="L850" s="15">
        <v>9.5757099999999991</v>
      </c>
      <c r="M850" s="15">
        <v>15.061419999999998</v>
      </c>
      <c r="N850" s="15">
        <v>0.81991999999999998</v>
      </c>
      <c r="O850" s="15">
        <v>546.61686000000009</v>
      </c>
      <c r="P850" s="15">
        <v>2.6718299999999999</v>
      </c>
      <c r="Q850" s="15">
        <v>369.90043999999995</v>
      </c>
      <c r="R850" s="15">
        <v>3.3011599999999999</v>
      </c>
      <c r="S850" s="15">
        <v>-13.123390000000001</v>
      </c>
      <c r="T850" s="15">
        <f t="shared" si="65"/>
        <v>1080.7856199999999</v>
      </c>
      <c r="U850" s="15">
        <v>3.4098099999999998</v>
      </c>
      <c r="V850" s="15">
        <v>3.0798199999999998</v>
      </c>
      <c r="W850" s="15">
        <v>49.593670000000003</v>
      </c>
      <c r="X850" s="15">
        <v>36.912759999999992</v>
      </c>
      <c r="Y850" s="15">
        <v>75.301119999999997</v>
      </c>
      <c r="Z850" s="15">
        <v>56.771129999999999</v>
      </c>
      <c r="AA850" s="15">
        <v>57.226020000000013</v>
      </c>
      <c r="AB850" s="15">
        <v>95.09141000000001</v>
      </c>
      <c r="AC850" s="15">
        <v>76.045100000000005</v>
      </c>
      <c r="AD850" s="15">
        <v>58.078469999999989</v>
      </c>
      <c r="AE850" s="15">
        <v>-78.967169999999982</v>
      </c>
      <c r="AF850" s="15">
        <v>110.06580000000002</v>
      </c>
      <c r="AG850" s="15">
        <f t="shared" si="66"/>
        <v>542.6079400000001</v>
      </c>
      <c r="AH850" s="15">
        <v>19.939010000000003</v>
      </c>
      <c r="AI850" s="15">
        <v>39.453539999999997</v>
      </c>
      <c r="AJ850" s="15">
        <v>30.102969999999999</v>
      </c>
      <c r="AK850" s="15">
        <v>40.709949999999999</v>
      </c>
      <c r="AL850" s="15">
        <v>29.569440000000004</v>
      </c>
      <c r="AM850" s="15">
        <v>79.724150000000009</v>
      </c>
      <c r="AN850" s="15">
        <v>35.22111000000001</v>
      </c>
      <c r="AO850" s="15">
        <v>89.496719999999996</v>
      </c>
      <c r="AP850" s="15">
        <v>50.061719999999994</v>
      </c>
      <c r="AQ850" s="15">
        <v>56.444869999999995</v>
      </c>
      <c r="AR850" s="15">
        <v>16.957289999999997</v>
      </c>
      <c r="AS850" s="15">
        <v>54.274860000000004</v>
      </c>
      <c r="AT850" s="15">
        <f t="shared" si="67"/>
        <v>541.95563000000004</v>
      </c>
      <c r="AU850" s="15">
        <v>12.272400390625</v>
      </c>
      <c r="AV850" s="15">
        <v>28.960029418945311</v>
      </c>
      <c r="AW850" s="15">
        <v>119.45900341796874</v>
      </c>
      <c r="AX850" s="15">
        <v>60.958850585937498</v>
      </c>
      <c r="AY850" s="15">
        <v>21.271200195312499</v>
      </c>
      <c r="AZ850" s="15">
        <v>17.440149780273437</v>
      </c>
      <c r="BA850" s="15">
        <v>12.7853203125</v>
      </c>
      <c r="BB850" s="15">
        <v>12.782969570279121</v>
      </c>
      <c r="BC850" s="15">
        <v>22.380700561523437</v>
      </c>
      <c r="BD850" s="15">
        <v>6538.3730312500002</v>
      </c>
      <c r="BE850" s="15">
        <v>6942.6724375000003</v>
      </c>
      <c r="BF850" s="15">
        <v>8823.6622499999994</v>
      </c>
      <c r="BG850" s="15">
        <f t="shared" si="68"/>
        <v>22613.018342983363</v>
      </c>
      <c r="BH850" t="str">
        <f t="shared" si="69"/>
        <v>NYSEGDIST</v>
      </c>
      <c r="BI850" t="str">
        <f>VLOOKUP(BH850,[2]Summary!$C$29:$C$56,1,0)</f>
        <v>NYSEGDist</v>
      </c>
      <c r="BJ850" s="16">
        <v>44562</v>
      </c>
    </row>
    <row r="851" spans="1:62" x14ac:dyDescent="0.25">
      <c r="A851" s="13" t="s">
        <v>1585</v>
      </c>
      <c r="B851" s="13" t="s">
        <v>1586</v>
      </c>
      <c r="C851" t="s">
        <v>1587</v>
      </c>
      <c r="D851" t="s">
        <v>599</v>
      </c>
      <c r="E851" t="s">
        <v>19</v>
      </c>
      <c r="F851" s="13" t="s">
        <v>20</v>
      </c>
      <c r="G851" s="14" t="s">
        <v>25</v>
      </c>
      <c r="H851" s="15">
        <v>0</v>
      </c>
      <c r="I851" s="15">
        <v>0</v>
      </c>
      <c r="J851" s="15">
        <v>0</v>
      </c>
      <c r="K851" s="15">
        <v>0</v>
      </c>
      <c r="L851" s="15">
        <v>0</v>
      </c>
      <c r="M851" s="15">
        <v>0</v>
      </c>
      <c r="N851" s="15">
        <v>0</v>
      </c>
      <c r="O851" s="15">
        <v>0</v>
      </c>
      <c r="P851" s="15">
        <v>3.4379599999999995</v>
      </c>
      <c r="Q851" s="15">
        <v>7.6229399999999998</v>
      </c>
      <c r="R851" s="15">
        <v>6.4841000000000006</v>
      </c>
      <c r="S851" s="15">
        <v>11.516159999999999</v>
      </c>
      <c r="T851" s="15">
        <f t="shared" si="65"/>
        <v>29.061160000000001</v>
      </c>
      <c r="U851" s="15">
        <v>18.44577</v>
      </c>
      <c r="V851" s="15">
        <v>20.573529999999998</v>
      </c>
      <c r="W851" s="15">
        <v>0.65190000000000148</v>
      </c>
      <c r="X851" s="15">
        <v>8.8593599999999988</v>
      </c>
      <c r="Y851" s="15">
        <v>14.752289999999999</v>
      </c>
      <c r="Z851" s="15">
        <v>132.96842999999998</v>
      </c>
      <c r="AA851" s="15">
        <v>42.288410000000006</v>
      </c>
      <c r="AB851" s="15">
        <v>159.11236</v>
      </c>
      <c r="AC851" s="15">
        <v>137.66381999999999</v>
      </c>
      <c r="AD851" s="15">
        <v>1332.3111899999999</v>
      </c>
      <c r="AE851" s="15">
        <v>817.72556000000009</v>
      </c>
      <c r="AF851" s="15">
        <v>1031.79099</v>
      </c>
      <c r="AG851" s="15">
        <f t="shared" si="66"/>
        <v>3717.1436099999996</v>
      </c>
      <c r="AH851" s="15">
        <v>243.94775000000001</v>
      </c>
      <c r="AI851" s="15">
        <v>688.1401800000001</v>
      </c>
      <c r="AJ851" s="15">
        <v>1259.66004</v>
      </c>
      <c r="AK851" s="15">
        <v>550.56200999999999</v>
      </c>
      <c r="AL851" s="15">
        <v>316.58060999999998</v>
      </c>
      <c r="AM851" s="15">
        <v>-114.15302</v>
      </c>
      <c r="AN851" s="15">
        <v>287.80142000000001</v>
      </c>
      <c r="AO851" s="15">
        <v>22.087009999999999</v>
      </c>
      <c r="AP851" s="15">
        <v>152.89416</v>
      </c>
      <c r="AQ851" s="15">
        <v>32.977409999999999</v>
      </c>
      <c r="AR851" s="15">
        <v>5.0186299999999999</v>
      </c>
      <c r="AS851" s="15">
        <v>2.4263400000000059</v>
      </c>
      <c r="AT851" s="15">
        <f t="shared" si="67"/>
        <v>3447.94254</v>
      </c>
      <c r="AU851" s="15">
        <v>0</v>
      </c>
      <c r="AV851" s="15">
        <v>7.2160003662109382E-2</v>
      </c>
      <c r="AW851" s="15">
        <v>0.17853999328613282</v>
      </c>
      <c r="AX851" s="15">
        <v>-7.3400001525878904E-3</v>
      </c>
      <c r="AY851" s="15">
        <v>0</v>
      </c>
      <c r="AZ851" s="15">
        <v>0</v>
      </c>
      <c r="BA851" s="15">
        <v>2.9051199120879172</v>
      </c>
      <c r="BB851" s="15">
        <v>1.39399995803833E-2</v>
      </c>
      <c r="BC851" s="15">
        <v>1.1749999810010195E-2</v>
      </c>
      <c r="BD851" s="15">
        <v>0</v>
      </c>
      <c r="BE851" s="15">
        <v>0</v>
      </c>
      <c r="BF851" s="15">
        <v>0</v>
      </c>
      <c r="BG851" s="15">
        <f t="shared" si="68"/>
        <v>3.1741699082739654</v>
      </c>
      <c r="BH851" t="str">
        <f t="shared" si="69"/>
        <v>NYSEGDIST</v>
      </c>
      <c r="BI851" t="str">
        <f>VLOOKUP(BH851,[2]Summary!$C$29:$C$56,1,0)</f>
        <v>NYSEGDist</v>
      </c>
      <c r="BJ851" s="16">
        <v>44470</v>
      </c>
    </row>
    <row r="852" spans="1:62" x14ac:dyDescent="0.25">
      <c r="A852" s="13" t="s">
        <v>1588</v>
      </c>
      <c r="B852" s="13" t="s">
        <v>1589</v>
      </c>
      <c r="C852" t="s">
        <v>1590</v>
      </c>
      <c r="D852" t="s">
        <v>596</v>
      </c>
      <c r="E852" t="s">
        <v>19</v>
      </c>
      <c r="F852" s="13" t="s">
        <v>20</v>
      </c>
      <c r="G852" s="14"/>
      <c r="H852" s="15">
        <v>14.41034</v>
      </c>
      <c r="I852" s="15">
        <v>7.7433999999999976</v>
      </c>
      <c r="J852" s="15">
        <v>17.698150000000002</v>
      </c>
      <c r="K852" s="15">
        <v>15.931179999999998</v>
      </c>
      <c r="L852" s="15">
        <v>72.465580000000003</v>
      </c>
      <c r="M852" s="15">
        <v>48.294629999999998</v>
      </c>
      <c r="N852" s="15">
        <v>52.874129999999994</v>
      </c>
      <c r="O852" s="15">
        <v>813.57092999999998</v>
      </c>
      <c r="P852" s="15">
        <v>21.429929999999995</v>
      </c>
      <c r="Q852" s="15">
        <v>114.74896</v>
      </c>
      <c r="R852" s="15">
        <v>176.38605999999999</v>
      </c>
      <c r="S852" s="15">
        <v>58.965780000000009</v>
      </c>
      <c r="T852" s="15">
        <f t="shared" si="65"/>
        <v>1414.5190699999998</v>
      </c>
      <c r="U852" s="15">
        <v>18.776519999999998</v>
      </c>
      <c r="V852" s="15">
        <v>21.519269999999999</v>
      </c>
      <c r="W852" s="15">
        <v>52.045610000000011</v>
      </c>
      <c r="X852" s="15">
        <v>29.060700000000001</v>
      </c>
      <c r="Y852" s="15">
        <v>55.873910000000002</v>
      </c>
      <c r="Z852" s="15">
        <v>45.476109999999998</v>
      </c>
      <c r="AA852" s="15">
        <v>40.809110000000011</v>
      </c>
      <c r="AB852" s="15">
        <v>63.305900000000008</v>
      </c>
      <c r="AC852" s="15">
        <v>75.877669999999995</v>
      </c>
      <c r="AD852" s="15">
        <v>1083.0681000000002</v>
      </c>
      <c r="AE852" s="15">
        <v>2404.8982099999998</v>
      </c>
      <c r="AF852" s="15">
        <v>103.35582000000001</v>
      </c>
      <c r="AG852" s="15">
        <f t="shared" si="66"/>
        <v>3994.0669300000004</v>
      </c>
      <c r="AH852" s="15">
        <v>1065.04738</v>
      </c>
      <c r="AI852" s="15">
        <v>500.17364000000003</v>
      </c>
      <c r="AJ852" s="15">
        <v>903.50519999999983</v>
      </c>
      <c r="AK852" s="15">
        <v>4290.6724899999999</v>
      </c>
      <c r="AL852" s="15">
        <v>2507.8972800000001</v>
      </c>
      <c r="AM852" s="15">
        <v>2063.3667099999998</v>
      </c>
      <c r="AN852" s="15">
        <v>1372.1861600000002</v>
      </c>
      <c r="AO852" s="15">
        <v>1143.8203899999999</v>
      </c>
      <c r="AP852" s="15">
        <v>1802.4534100000003</v>
      </c>
      <c r="AQ852" s="15">
        <v>83.395569999999992</v>
      </c>
      <c r="AR852" s="15">
        <v>179.53651000000002</v>
      </c>
      <c r="AS852" s="15">
        <v>234.78673000000003</v>
      </c>
      <c r="AT852" s="15">
        <f t="shared" si="67"/>
        <v>16146.841469999999</v>
      </c>
      <c r="AU852" s="15">
        <v>1.2472399902343749</v>
      </c>
      <c r="AV852" s="15">
        <v>0.81921001935005189</v>
      </c>
      <c r="AW852" s="15">
        <v>7.7524199104309082</v>
      </c>
      <c r="AX852" s="15">
        <v>0.46869000854343174</v>
      </c>
      <c r="AY852" s="15">
        <v>-1.4000000059604645E-4</v>
      </c>
      <c r="AZ852" s="15">
        <v>2.0769998930394648E-2</v>
      </c>
      <c r="BA852" s="15">
        <v>0</v>
      </c>
      <c r="BB852" s="15">
        <v>0</v>
      </c>
      <c r="BC852" s="15">
        <v>-0.1405099972486496</v>
      </c>
      <c r="BD852" s="15">
        <v>0</v>
      </c>
      <c r="BE852" s="15">
        <v>0</v>
      </c>
      <c r="BF852" s="15">
        <v>0</v>
      </c>
      <c r="BG852" s="15">
        <f t="shared" si="68"/>
        <v>10.167679930239913</v>
      </c>
      <c r="BH852" t="str">
        <f t="shared" si="69"/>
        <v>RGEDIST</v>
      </c>
      <c r="BI852" t="str">
        <f>VLOOKUP(BH852,[2]Summary!$C$29:$C$56,1,0)</f>
        <v>RGEDist</v>
      </c>
      <c r="BJ852" s="16">
        <v>44470</v>
      </c>
    </row>
    <row r="853" spans="1:62" x14ac:dyDescent="0.25">
      <c r="A853" s="13" t="s">
        <v>1591</v>
      </c>
      <c r="B853" s="13" t="s">
        <v>1592</v>
      </c>
      <c r="C853" t="s">
        <v>1593</v>
      </c>
      <c r="D853" t="s">
        <v>596</v>
      </c>
      <c r="E853" t="s">
        <v>19</v>
      </c>
      <c r="F853" s="13" t="s">
        <v>20</v>
      </c>
      <c r="G853" s="14"/>
      <c r="H853" s="15">
        <v>130.11801</v>
      </c>
      <c r="I853" s="15">
        <v>11.26727</v>
      </c>
      <c r="J853" s="15">
        <v>44.509149999999998</v>
      </c>
      <c r="K853" s="15">
        <v>19.250640000000008</v>
      </c>
      <c r="L853" s="15">
        <v>68.992080000000001</v>
      </c>
      <c r="M853" s="15">
        <v>17.250160000000001</v>
      </c>
      <c r="N853" s="15">
        <v>29.585380000000001</v>
      </c>
      <c r="O853" s="15">
        <v>126.86767</v>
      </c>
      <c r="P853" s="15">
        <v>15.10028</v>
      </c>
      <c r="Q853" s="15">
        <v>12.916170000000001</v>
      </c>
      <c r="R853" s="15">
        <v>12.37189</v>
      </c>
      <c r="S853" s="15">
        <v>117.4605</v>
      </c>
      <c r="T853" s="15">
        <f t="shared" si="65"/>
        <v>605.68920000000003</v>
      </c>
      <c r="U853" s="15">
        <v>33.797870000000003</v>
      </c>
      <c r="V853" s="15">
        <v>211.73407</v>
      </c>
      <c r="W853" s="15">
        <v>80.10933</v>
      </c>
      <c r="X853" s="15">
        <v>33.25929</v>
      </c>
      <c r="Y853" s="15">
        <v>19.049359999999997</v>
      </c>
      <c r="Z853" s="15">
        <v>15.479049999999999</v>
      </c>
      <c r="AA853" s="15">
        <v>15.995029999999998</v>
      </c>
      <c r="AB853" s="15">
        <v>439.12629000000004</v>
      </c>
      <c r="AC853" s="15">
        <v>86.38552</v>
      </c>
      <c r="AD853" s="15">
        <v>818.09287000000006</v>
      </c>
      <c r="AE853" s="15">
        <v>460.92216999999994</v>
      </c>
      <c r="AF853" s="15">
        <v>638.33708999999999</v>
      </c>
      <c r="AG853" s="15">
        <f t="shared" si="66"/>
        <v>2852.2879400000002</v>
      </c>
      <c r="AH853" s="15">
        <v>44.975580000000008</v>
      </c>
      <c r="AI853" s="15">
        <v>574.29419999999993</v>
      </c>
      <c r="AJ853" s="15">
        <v>342.83163000000002</v>
      </c>
      <c r="AK853" s="15">
        <v>757.42169999999999</v>
      </c>
      <c r="AL853" s="15">
        <v>498.48370999999997</v>
      </c>
      <c r="AM853" s="15">
        <v>497.70327999999995</v>
      </c>
      <c r="AN853" s="15">
        <v>616.80402000000004</v>
      </c>
      <c r="AO853" s="15">
        <v>947.07279999999992</v>
      </c>
      <c r="AP853" s="15">
        <v>945.63097000000005</v>
      </c>
      <c r="AQ853" s="15">
        <v>1705.41399</v>
      </c>
      <c r="AR853" s="15">
        <v>1879.7014100000001</v>
      </c>
      <c r="AS853" s="15">
        <v>1276.34503</v>
      </c>
      <c r="AT853" s="15">
        <f t="shared" si="67"/>
        <v>10086.678320000001</v>
      </c>
      <c r="AU853" s="15">
        <v>71.197450103759763</v>
      </c>
      <c r="AV853" s="15">
        <v>323.05766113281248</v>
      </c>
      <c r="AW853" s="15">
        <v>118.4297592086792</v>
      </c>
      <c r="AX853" s="15">
        <v>163.10901953125</v>
      </c>
      <c r="AY853" s="15">
        <v>6.9230800781250004</v>
      </c>
      <c r="AZ853" s="15">
        <v>13.399639770507813</v>
      </c>
      <c r="BA853" s="15">
        <v>6.9479399414062497</v>
      </c>
      <c r="BB853" s="15">
        <v>6.9479399414062497</v>
      </c>
      <c r="BC853" s="15">
        <v>-1.2354199218749999</v>
      </c>
      <c r="BD853" s="15">
        <v>0</v>
      </c>
      <c r="BE853" s="15">
        <v>0</v>
      </c>
      <c r="BF853" s="15">
        <v>0</v>
      </c>
      <c r="BG853" s="15">
        <f t="shared" si="68"/>
        <v>708.77706978607205</v>
      </c>
      <c r="BH853" t="str">
        <f t="shared" si="69"/>
        <v>RGEDIST</v>
      </c>
      <c r="BI853" t="str">
        <f>VLOOKUP(BH853,[2]Summary!$C$29:$C$56,1,0)</f>
        <v>RGEDist</v>
      </c>
      <c r="BJ853" s="16">
        <v>44470</v>
      </c>
    </row>
    <row r="854" spans="1:62" x14ac:dyDescent="0.25">
      <c r="A854" s="13" t="s">
        <v>1594</v>
      </c>
      <c r="B854" s="13" t="s">
        <v>1595</v>
      </c>
      <c r="C854" t="s">
        <v>1596</v>
      </c>
      <c r="D854" t="s">
        <v>596</v>
      </c>
      <c r="E854" t="s">
        <v>475</v>
      </c>
      <c r="F854" s="13" t="s">
        <v>426</v>
      </c>
      <c r="G854" s="14"/>
      <c r="H854" s="15">
        <v>0</v>
      </c>
      <c r="I854" s="15">
        <v>0</v>
      </c>
      <c r="J854" s="15">
        <v>0</v>
      </c>
      <c r="K854" s="15">
        <v>0</v>
      </c>
      <c r="L854" s="15">
        <v>0</v>
      </c>
      <c r="M854" s="15">
        <v>0</v>
      </c>
      <c r="N854" s="15">
        <v>0</v>
      </c>
      <c r="O854" s="15">
        <v>0</v>
      </c>
      <c r="P854" s="15">
        <v>0</v>
      </c>
      <c r="Q854" s="15">
        <v>0</v>
      </c>
      <c r="R854" s="15">
        <v>0</v>
      </c>
      <c r="S854" s="15">
        <v>0</v>
      </c>
      <c r="T854" s="15">
        <f t="shared" si="65"/>
        <v>0</v>
      </c>
      <c r="U854" s="15">
        <v>0</v>
      </c>
      <c r="V854" s="15">
        <v>0</v>
      </c>
      <c r="W854" s="15">
        <v>1.2006700000000001</v>
      </c>
      <c r="X854" s="15">
        <v>7.3845900000000011</v>
      </c>
      <c r="Y854" s="15">
        <v>2.5798200000000002</v>
      </c>
      <c r="Z854" s="15">
        <v>1.6446100000000003</v>
      </c>
      <c r="AA854" s="15">
        <v>8.1519999999999995E-2</v>
      </c>
      <c r="AB854" s="15">
        <v>8.1519999999999995E-2</v>
      </c>
      <c r="AC854" s="15">
        <v>4.7640000000000002E-2</v>
      </c>
      <c r="AD854" s="15">
        <v>0.67540000000000011</v>
      </c>
      <c r="AE854" s="15">
        <v>8.2379999999999995E-2</v>
      </c>
      <c r="AF854" s="15">
        <v>38.52131</v>
      </c>
      <c r="AG854" s="15">
        <f t="shared" si="66"/>
        <v>52.299459999999996</v>
      </c>
      <c r="AH854" s="15">
        <v>237.71185</v>
      </c>
      <c r="AI854" s="15">
        <v>3.3409300000000002</v>
      </c>
      <c r="AJ854" s="15">
        <v>2.28329</v>
      </c>
      <c r="AK854" s="15">
        <v>56.510059999999996</v>
      </c>
      <c r="AL854" s="15">
        <v>0.62325000000000008</v>
      </c>
      <c r="AM854" s="15">
        <v>6.4229900000000004</v>
      </c>
      <c r="AN854" s="15">
        <v>6.6360000000000016E-2</v>
      </c>
      <c r="AO854" s="15">
        <v>0</v>
      </c>
      <c r="AP854" s="15">
        <v>8.8763899999999989</v>
      </c>
      <c r="AQ854" s="15">
        <v>0</v>
      </c>
      <c r="AR854" s="15">
        <v>0</v>
      </c>
      <c r="AS854" s="15">
        <v>8.7815700000000003</v>
      </c>
      <c r="AT854" s="15">
        <f t="shared" si="67"/>
        <v>324.61668999999995</v>
      </c>
      <c r="AU854" s="15">
        <v>0</v>
      </c>
      <c r="AV854" s="15">
        <v>0</v>
      </c>
      <c r="AW854" s="15">
        <v>0</v>
      </c>
      <c r="AX854" s="15">
        <v>0</v>
      </c>
      <c r="AY854" s="15">
        <v>0</v>
      </c>
      <c r="AZ854" s="15">
        <v>0</v>
      </c>
      <c r="BA854" s="15">
        <v>0</v>
      </c>
      <c r="BB854" s="15">
        <v>0</v>
      </c>
      <c r="BC854" s="15">
        <v>0</v>
      </c>
      <c r="BD854" s="15">
        <v>0</v>
      </c>
      <c r="BE854" s="15">
        <v>0</v>
      </c>
      <c r="BF854" s="15">
        <v>0</v>
      </c>
      <c r="BG854" s="15">
        <f t="shared" si="68"/>
        <v>0</v>
      </c>
      <c r="BH854" t="str">
        <f t="shared" si="69"/>
        <v>RGEGas</v>
      </c>
      <c r="BI854" t="str">
        <f>VLOOKUP(BH854,[2]Summary!$C$29:$C$56,1,0)</f>
        <v>RGEGas</v>
      </c>
      <c r="BJ854" s="16">
        <v>44197</v>
      </c>
    </row>
    <row r="855" spans="1:62" x14ac:dyDescent="0.25">
      <c r="A855" s="13" t="s">
        <v>1597</v>
      </c>
      <c r="B855" s="13" t="s">
        <v>1598</v>
      </c>
      <c r="C855" t="s">
        <v>1334</v>
      </c>
      <c r="D855" t="s">
        <v>595</v>
      </c>
      <c r="E855" t="s">
        <v>301</v>
      </c>
      <c r="F855" s="13" t="s">
        <v>62</v>
      </c>
      <c r="G855" s="14"/>
      <c r="H855" s="15">
        <v>0</v>
      </c>
      <c r="I855" s="15">
        <v>0</v>
      </c>
      <c r="J855" s="15">
        <v>0</v>
      </c>
      <c r="K855" s="15">
        <v>0</v>
      </c>
      <c r="L855" s="15">
        <v>0</v>
      </c>
      <c r="M855" s="15">
        <v>0</v>
      </c>
      <c r="N855" s="15">
        <v>0</v>
      </c>
      <c r="O855" s="15">
        <v>0</v>
      </c>
      <c r="P855" s="15">
        <v>0</v>
      </c>
      <c r="Q855" s="15">
        <v>0</v>
      </c>
      <c r="R855" s="15">
        <v>0</v>
      </c>
      <c r="S855" s="15">
        <v>0</v>
      </c>
      <c r="T855" s="15">
        <f t="shared" si="65"/>
        <v>0</v>
      </c>
      <c r="U855" s="15">
        <v>0</v>
      </c>
      <c r="V855" s="15">
        <v>0</v>
      </c>
      <c r="W855" s="15">
        <v>0</v>
      </c>
      <c r="X855" s="15">
        <v>0</v>
      </c>
      <c r="Y855" s="15">
        <v>0</v>
      </c>
      <c r="Z855" s="15">
        <v>0</v>
      </c>
      <c r="AA855" s="15">
        <v>0</v>
      </c>
      <c r="AB855" s="15">
        <v>0</v>
      </c>
      <c r="AC855" s="15">
        <v>0</v>
      </c>
      <c r="AD855" s="15">
        <v>0</v>
      </c>
      <c r="AE855" s="15">
        <v>0</v>
      </c>
      <c r="AF855" s="15">
        <v>0</v>
      </c>
      <c r="AG855" s="15">
        <f t="shared" si="66"/>
        <v>0</v>
      </c>
      <c r="AH855" s="15">
        <v>0</v>
      </c>
      <c r="AI855" s="15">
        <v>0</v>
      </c>
      <c r="AJ855" s="15">
        <v>0</v>
      </c>
      <c r="AK855" s="15">
        <v>0</v>
      </c>
      <c r="AL855" s="15">
        <v>0</v>
      </c>
      <c r="AM855" s="15">
        <v>0</v>
      </c>
      <c r="AN855" s="15">
        <v>0</v>
      </c>
      <c r="AO855" s="15">
        <v>0</v>
      </c>
      <c r="AP855" s="15">
        <v>0</v>
      </c>
      <c r="AQ855" s="15">
        <v>0</v>
      </c>
      <c r="AR855" s="15">
        <v>0</v>
      </c>
      <c r="AS855" s="15">
        <v>308.64866999999998</v>
      </c>
      <c r="AT855" s="15">
        <f t="shared" si="67"/>
        <v>308.64866999999998</v>
      </c>
      <c r="AU855" s="15">
        <v>7.2826500244140622</v>
      </c>
      <c r="AV855" s="15">
        <v>6.8181602172851559</v>
      </c>
      <c r="AW855" s="15">
        <v>7.5095500488281246</v>
      </c>
      <c r="AX855" s="15">
        <v>8.4126298828124995</v>
      </c>
      <c r="AY855" s="15">
        <v>10.023259948730468</v>
      </c>
      <c r="AZ855" s="15">
        <v>9.6425800781250004</v>
      </c>
      <c r="BA855" s="15">
        <v>10.695259765625</v>
      </c>
      <c r="BB855" s="15">
        <v>18.060520263671876</v>
      </c>
      <c r="BC855" s="15">
        <v>24.028390075683593</v>
      </c>
      <c r="BD855" s="15">
        <v>17.009</v>
      </c>
      <c r="BE855" s="15">
        <v>14.742000000000001</v>
      </c>
      <c r="BF855" s="15">
        <v>14.930999999999999</v>
      </c>
      <c r="BG855" s="15">
        <f t="shared" si="68"/>
        <v>149.15500030517578</v>
      </c>
      <c r="BH855" t="str">
        <f t="shared" si="69"/>
        <v>CMPCommon</v>
      </c>
      <c r="BI855" t="str">
        <f>VLOOKUP(BH855,[2]Summary!$C$29:$C$56,1,0)</f>
        <v>CMPCommon</v>
      </c>
      <c r="BJ855" s="16">
        <v>44562</v>
      </c>
    </row>
    <row r="856" spans="1:62" x14ac:dyDescent="0.25">
      <c r="A856" s="13" t="s">
        <v>1599</v>
      </c>
      <c r="B856" s="13" t="s">
        <v>1600</v>
      </c>
      <c r="C856" t="s">
        <v>1334</v>
      </c>
      <c r="D856" t="s">
        <v>596</v>
      </c>
      <c r="E856" t="s">
        <v>301</v>
      </c>
      <c r="F856" s="13" t="s">
        <v>62</v>
      </c>
      <c r="G856" s="14"/>
      <c r="H856" s="15">
        <v>0</v>
      </c>
      <c r="I856" s="15">
        <v>0</v>
      </c>
      <c r="J856" s="15">
        <v>0</v>
      </c>
      <c r="K856" s="15">
        <v>0</v>
      </c>
      <c r="L856" s="15">
        <v>0</v>
      </c>
      <c r="M856" s="15">
        <v>0</v>
      </c>
      <c r="N856" s="15">
        <v>0</v>
      </c>
      <c r="O856" s="15">
        <v>0</v>
      </c>
      <c r="P856" s="15">
        <v>0</v>
      </c>
      <c r="Q856" s="15">
        <v>0</v>
      </c>
      <c r="R856" s="15">
        <v>0</v>
      </c>
      <c r="S856" s="15">
        <v>0</v>
      </c>
      <c r="T856" s="15">
        <f t="shared" si="65"/>
        <v>0</v>
      </c>
      <c r="U856" s="15">
        <v>0</v>
      </c>
      <c r="V856" s="15">
        <v>0</v>
      </c>
      <c r="W856" s="15">
        <v>0</v>
      </c>
      <c r="X856" s="15">
        <v>0</v>
      </c>
      <c r="Y856" s="15">
        <v>0</v>
      </c>
      <c r="Z856" s="15">
        <v>0</v>
      </c>
      <c r="AA856" s="15">
        <v>0</v>
      </c>
      <c r="AB856" s="15">
        <v>0</v>
      </c>
      <c r="AC856" s="15">
        <v>0</v>
      </c>
      <c r="AD856" s="15">
        <v>0</v>
      </c>
      <c r="AE856" s="15">
        <v>0</v>
      </c>
      <c r="AF856" s="15">
        <v>0</v>
      </c>
      <c r="AG856" s="15">
        <f t="shared" si="66"/>
        <v>0</v>
      </c>
      <c r="AH856" s="15">
        <v>0</v>
      </c>
      <c r="AI856" s="15">
        <v>0</v>
      </c>
      <c r="AJ856" s="15">
        <v>0</v>
      </c>
      <c r="AK856" s="15">
        <v>0</v>
      </c>
      <c r="AL856" s="15">
        <v>0</v>
      </c>
      <c r="AM856" s="15">
        <v>0</v>
      </c>
      <c r="AN856" s="15">
        <v>0</v>
      </c>
      <c r="AO856" s="15">
        <v>0</v>
      </c>
      <c r="AP856" s="15">
        <v>912.00855000000001</v>
      </c>
      <c r="AQ856" s="15">
        <v>0</v>
      </c>
      <c r="AR856" s="15">
        <v>0</v>
      </c>
      <c r="AS856" s="15">
        <v>14.271139999999999</v>
      </c>
      <c r="AT856" s="15">
        <f t="shared" si="67"/>
        <v>926.27968999999996</v>
      </c>
      <c r="AU856" s="15">
        <v>1.7322100296020508</v>
      </c>
      <c r="AV856" s="15">
        <v>1.7292300262451172</v>
      </c>
      <c r="AW856" s="15">
        <v>2.3052800369262694</v>
      </c>
      <c r="AX856" s="15">
        <v>1.4787900238037108</v>
      </c>
      <c r="AY856" s="15">
        <v>1.0765400161743164</v>
      </c>
      <c r="AZ856" s="15">
        <v>747.87593752288819</v>
      </c>
      <c r="BA856" s="15">
        <v>1.0851700134277344</v>
      </c>
      <c r="BB856" s="15">
        <v>1.2170300216674805</v>
      </c>
      <c r="BC856" s="15">
        <v>1.6723400573730469</v>
      </c>
      <c r="BD856" s="15">
        <v>0</v>
      </c>
      <c r="BE856" s="15">
        <v>157.70650000000001</v>
      </c>
      <c r="BF856" s="15">
        <v>0</v>
      </c>
      <c r="BG856" s="15">
        <f t="shared" si="68"/>
        <v>917.87902774810789</v>
      </c>
      <c r="BH856" t="str">
        <f t="shared" si="69"/>
        <v>RGECommon</v>
      </c>
      <c r="BI856" t="str">
        <f>VLOOKUP(BH856,[2]Summary!$C$29:$C$56,1,0)</f>
        <v>RGECommon</v>
      </c>
      <c r="BJ856" s="16">
        <v>44531</v>
      </c>
    </row>
    <row r="857" spans="1:62" x14ac:dyDescent="0.25">
      <c r="A857" s="13" t="s">
        <v>1601</v>
      </c>
      <c r="B857" s="13" t="s">
        <v>1602</v>
      </c>
      <c r="C857" t="s">
        <v>1603</v>
      </c>
      <c r="D857" t="s">
        <v>599</v>
      </c>
      <c r="E857" t="s">
        <v>597</v>
      </c>
      <c r="F857" s="13" t="s">
        <v>588</v>
      </c>
      <c r="G857" s="14"/>
      <c r="H857" s="15">
        <v>236.69530000000003</v>
      </c>
      <c r="I857" s="15">
        <v>94.207470000000001</v>
      </c>
      <c r="J857" s="15">
        <v>126.20514000000003</v>
      </c>
      <c r="K857" s="15">
        <v>128.55825000000002</v>
      </c>
      <c r="L857" s="15">
        <v>101.36331999999997</v>
      </c>
      <c r="M857" s="15">
        <v>-104.64206000000001</v>
      </c>
      <c r="N857" s="15">
        <v>96.74503</v>
      </c>
      <c r="O857" s="15">
        <v>29.770290000000024</v>
      </c>
      <c r="P857" s="15">
        <v>97.201479999999975</v>
      </c>
      <c r="Q857" s="15">
        <v>95.092819999999989</v>
      </c>
      <c r="R857" s="15">
        <v>24.849900000000005</v>
      </c>
      <c r="S857" s="15">
        <v>109.51341999999998</v>
      </c>
      <c r="T857" s="15">
        <f t="shared" si="65"/>
        <v>1035.5603599999999</v>
      </c>
      <c r="U857" s="15">
        <v>32.299329999999998</v>
      </c>
      <c r="V857" s="15">
        <v>50.196780000000004</v>
      </c>
      <c r="W857" s="15">
        <v>66.412520000000001</v>
      </c>
      <c r="X857" s="15">
        <v>50.71647999999999</v>
      </c>
      <c r="Y857" s="15">
        <v>77.478679999999997</v>
      </c>
      <c r="Z857" s="15">
        <v>127.99009000000002</v>
      </c>
      <c r="AA857" s="15">
        <v>265.02325999999999</v>
      </c>
      <c r="AB857" s="15">
        <v>443.11108999999999</v>
      </c>
      <c r="AC857" s="15">
        <v>568.90948000000014</v>
      </c>
      <c r="AD857" s="15">
        <v>485.68688000000003</v>
      </c>
      <c r="AE857" s="15">
        <v>368.55109000000004</v>
      </c>
      <c r="AF857" s="15">
        <v>1167.4561999999999</v>
      </c>
      <c r="AG857" s="15">
        <f t="shared" si="66"/>
        <v>3703.8318800000006</v>
      </c>
      <c r="AH857" s="15">
        <v>135.29782999999998</v>
      </c>
      <c r="AI857" s="15">
        <v>36.865439999999992</v>
      </c>
      <c r="AJ857" s="15">
        <v>26.855509999999988</v>
      </c>
      <c r="AK857" s="15">
        <v>118.52544</v>
      </c>
      <c r="AL857" s="15">
        <v>764.88083999999992</v>
      </c>
      <c r="AM857" s="15">
        <v>60.386000000000003</v>
      </c>
      <c r="AN857" s="15">
        <v>95.266830000000041</v>
      </c>
      <c r="AO857" s="15">
        <v>78.05398000000001</v>
      </c>
      <c r="AP857" s="15">
        <v>164.32031999999992</v>
      </c>
      <c r="AQ857" s="15">
        <v>68.676480000000012</v>
      </c>
      <c r="AR857" s="15">
        <v>15.1066</v>
      </c>
      <c r="AS857" s="15">
        <v>72.609570000000005</v>
      </c>
      <c r="AT857" s="15">
        <f t="shared" si="67"/>
        <v>1636.8448399999997</v>
      </c>
      <c r="AU857" s="15">
        <v>19.877950271606444</v>
      </c>
      <c r="AV857" s="15">
        <v>39.186519531249999</v>
      </c>
      <c r="AW857" s="15">
        <v>27.020030883789062</v>
      </c>
      <c r="AX857" s="15">
        <v>-6.0690704345703121</v>
      </c>
      <c r="AY857" s="15">
        <v>31.74026025390625</v>
      </c>
      <c r="AZ857" s="15">
        <v>47.281869506835939</v>
      </c>
      <c r="BA857" s="15">
        <v>20.976069335937499</v>
      </c>
      <c r="BB857" s="15">
        <v>23.609369689941406</v>
      </c>
      <c r="BC857" s="15">
        <v>1.3154793701171874</v>
      </c>
      <c r="BD857" s="15">
        <v>9.0659600291252129</v>
      </c>
      <c r="BE857" s="15">
        <v>5.3474900207519536</v>
      </c>
      <c r="BF857" s="15">
        <v>28.698720039367675</v>
      </c>
      <c r="BG857" s="15">
        <f t="shared" si="68"/>
        <v>248.05064849805834</v>
      </c>
      <c r="BH857" t="str">
        <f t="shared" si="69"/>
        <v>NYSEGGen</v>
      </c>
      <c r="BI857" t="str">
        <f>VLOOKUP(BH857,[2]Summary!$C$29:$C$56,1,0)</f>
        <v>NYSEGGen</v>
      </c>
      <c r="BJ857" s="16">
        <v>44562</v>
      </c>
    </row>
    <row r="858" spans="1:62" x14ac:dyDescent="0.25">
      <c r="A858" s="13" t="s">
        <v>1604</v>
      </c>
      <c r="B858" s="13" t="s">
        <v>1605</v>
      </c>
      <c r="C858" t="s">
        <v>1606</v>
      </c>
      <c r="D858" t="s">
        <v>596</v>
      </c>
      <c r="E858" t="s">
        <v>19</v>
      </c>
      <c r="F858" s="13" t="s">
        <v>22</v>
      </c>
      <c r="G858" s="14"/>
      <c r="H858" s="15">
        <v>21.369899999999998</v>
      </c>
      <c r="I858" s="15">
        <v>33.130290000000009</v>
      </c>
      <c r="J858" s="15">
        <v>109.25435</v>
      </c>
      <c r="K858" s="15">
        <v>-15.840820000000001</v>
      </c>
      <c r="L858" s="15">
        <v>-4.4367099999999997</v>
      </c>
      <c r="M858" s="15">
        <v>41.32970000000001</v>
      </c>
      <c r="N858" s="15">
        <v>19.18085</v>
      </c>
      <c r="O858" s="15">
        <v>54.173420000000021</v>
      </c>
      <c r="P858" s="15">
        <v>156.47224999999997</v>
      </c>
      <c r="Q858" s="15">
        <v>208.91805000000005</v>
      </c>
      <c r="R858" s="15">
        <v>-10.022639999999997</v>
      </c>
      <c r="S858" s="15">
        <v>-93.664939999999973</v>
      </c>
      <c r="T858" s="15">
        <f t="shared" si="65"/>
        <v>519.86369999999999</v>
      </c>
      <c r="U858" s="15">
        <v>71.06825000000002</v>
      </c>
      <c r="V858" s="15">
        <v>9.6898499999999999</v>
      </c>
      <c r="W858" s="15">
        <v>7.4148999999999976</v>
      </c>
      <c r="X858" s="15">
        <v>77.120989999999992</v>
      </c>
      <c r="Y858" s="15">
        <v>384.25308999999999</v>
      </c>
      <c r="Z858" s="15">
        <v>11.13331</v>
      </c>
      <c r="AA858" s="15">
        <v>27.02841999999999</v>
      </c>
      <c r="AB858" s="15">
        <v>64.518069999999994</v>
      </c>
      <c r="AC858" s="15">
        <v>5.0548199999999994</v>
      </c>
      <c r="AD858" s="15">
        <v>91.844150000000013</v>
      </c>
      <c r="AE858" s="15">
        <v>35.171370000000017</v>
      </c>
      <c r="AF858" s="15">
        <v>53.850439999999999</v>
      </c>
      <c r="AG858" s="15">
        <f t="shared" si="66"/>
        <v>838.14766000000009</v>
      </c>
      <c r="AH858" s="15">
        <v>140.32588000000001</v>
      </c>
      <c r="AI858" s="15">
        <v>50.811079999999983</v>
      </c>
      <c r="AJ858" s="15">
        <v>72.648519999999991</v>
      </c>
      <c r="AK858" s="15">
        <v>137.47996000000003</v>
      </c>
      <c r="AL858" s="15">
        <v>101.88624999999998</v>
      </c>
      <c r="AM858" s="15">
        <v>-11.365569999999996</v>
      </c>
      <c r="AN858" s="15">
        <v>50.760169999999995</v>
      </c>
      <c r="AO858" s="15">
        <v>46.699310000000004</v>
      </c>
      <c r="AP858" s="15">
        <v>33.973910000000004</v>
      </c>
      <c r="AQ858" s="15">
        <v>58.027239999999999</v>
      </c>
      <c r="AR858" s="15">
        <v>66.077200000000005</v>
      </c>
      <c r="AS858" s="15">
        <v>152.68421999999993</v>
      </c>
      <c r="AT858" s="15">
        <f t="shared" si="67"/>
        <v>900.00816999999984</v>
      </c>
      <c r="AU858" s="15">
        <v>28.819829345703123</v>
      </c>
      <c r="AV858" s="15">
        <v>151.87741967773437</v>
      </c>
      <c r="AW858" s="15">
        <v>112.667232421875</v>
      </c>
      <c r="AX858" s="15">
        <v>106.84175830078125</v>
      </c>
      <c r="AY858" s="15">
        <v>114.80216650390625</v>
      </c>
      <c r="AZ858" s="15">
        <v>187.90870434570311</v>
      </c>
      <c r="BA858" s="15">
        <v>988.27681567382808</v>
      </c>
      <c r="BB858" s="15">
        <v>47.010689697265626</v>
      </c>
      <c r="BC858" s="15">
        <v>59.068468994140623</v>
      </c>
      <c r="BD858" s="15">
        <v>79.878798632812504</v>
      </c>
      <c r="BE858" s="15">
        <v>79.878798632812504</v>
      </c>
      <c r="BF858" s="15">
        <v>79.878798632812504</v>
      </c>
      <c r="BG858" s="15">
        <f t="shared" si="68"/>
        <v>2036.909480859375</v>
      </c>
      <c r="BH858" t="str">
        <f t="shared" si="69"/>
        <v>RGEDIST</v>
      </c>
      <c r="BI858" t="str">
        <f>VLOOKUP(BH858,[2]Summary!$C$29:$C$56,1,0)</f>
        <v>RGEDist</v>
      </c>
      <c r="BJ858" s="16">
        <v>44562</v>
      </c>
    </row>
    <row r="859" spans="1:62" x14ac:dyDescent="0.25">
      <c r="A859" s="13" t="s">
        <v>1607</v>
      </c>
      <c r="B859" s="13"/>
      <c r="C859" t="s">
        <v>1608</v>
      </c>
      <c r="D859" t="s">
        <v>599</v>
      </c>
      <c r="E859" t="s">
        <v>301</v>
      </c>
      <c r="F859" s="13" t="s">
        <v>33</v>
      </c>
      <c r="G859" s="14"/>
      <c r="H859" s="15">
        <v>0</v>
      </c>
      <c r="I859" s="15">
        <v>0</v>
      </c>
      <c r="J859" s="15">
        <v>0</v>
      </c>
      <c r="K859" s="15">
        <v>0</v>
      </c>
      <c r="L859" s="15">
        <v>0</v>
      </c>
      <c r="M859" s="15">
        <v>0</v>
      </c>
      <c r="N859" s="15">
        <v>0</v>
      </c>
      <c r="O859" s="15">
        <v>0</v>
      </c>
      <c r="P859" s="15">
        <v>0</v>
      </c>
      <c r="Q859" s="15">
        <v>0</v>
      </c>
      <c r="R859" s="15">
        <v>0</v>
      </c>
      <c r="S859" s="15">
        <v>0</v>
      </c>
      <c r="T859" s="15">
        <f t="shared" si="65"/>
        <v>0</v>
      </c>
      <c r="U859" s="15">
        <v>0</v>
      </c>
      <c r="V859" s="15">
        <v>0</v>
      </c>
      <c r="W859" s="15">
        <v>0</v>
      </c>
      <c r="X859" s="15">
        <v>0</v>
      </c>
      <c r="Y859" s="15">
        <v>0</v>
      </c>
      <c r="Z859" s="15">
        <v>0</v>
      </c>
      <c r="AA859" s="15">
        <v>0</v>
      </c>
      <c r="AB859" s="15">
        <v>0</v>
      </c>
      <c r="AC859" s="15">
        <v>0</v>
      </c>
      <c r="AD859" s="15">
        <v>0</v>
      </c>
      <c r="AE859" s="15">
        <v>0</v>
      </c>
      <c r="AF859" s="15">
        <v>0</v>
      </c>
      <c r="AG859" s="15">
        <f t="shared" si="66"/>
        <v>0</v>
      </c>
      <c r="AH859" s="15">
        <v>0</v>
      </c>
      <c r="AI859" s="15">
        <v>0</v>
      </c>
      <c r="AJ859" s="15">
        <v>0</v>
      </c>
      <c r="AK859" s="15">
        <v>0</v>
      </c>
      <c r="AL859" s="15">
        <v>523.75690999999995</v>
      </c>
      <c r="AM859" s="15">
        <v>0</v>
      </c>
      <c r="AN859" s="15">
        <v>0</v>
      </c>
      <c r="AO859" s="15">
        <v>0</v>
      </c>
      <c r="AP859" s="15">
        <v>-8.1950000000000009E-2</v>
      </c>
      <c r="AQ859" s="15">
        <v>0</v>
      </c>
      <c r="AR859" s="15">
        <v>0</v>
      </c>
      <c r="AS859" s="15">
        <v>10.082750000000001</v>
      </c>
      <c r="AT859" s="15">
        <f t="shared" si="67"/>
        <v>533.75770999999997</v>
      </c>
      <c r="AU859" s="15">
        <v>0</v>
      </c>
      <c r="AV859" s="15">
        <v>15.197009765624999</v>
      </c>
      <c r="AW859" s="15">
        <v>0</v>
      </c>
      <c r="AX859" s="15">
        <v>0</v>
      </c>
      <c r="AY859" s="15">
        <v>0</v>
      </c>
      <c r="AZ859" s="15">
        <v>0</v>
      </c>
      <c r="BA859" s="15">
        <v>14.514610351562499</v>
      </c>
      <c r="BB859" s="15">
        <v>40.534421875</v>
      </c>
      <c r="BC859" s="15">
        <v>34.236191406250001</v>
      </c>
      <c r="BD859" s="15">
        <v>0.4</v>
      </c>
      <c r="BE859" s="15">
        <v>0.4</v>
      </c>
      <c r="BF859" s="15">
        <v>0.29576998901367185</v>
      </c>
      <c r="BG859" s="15">
        <f t="shared" si="68"/>
        <v>105.57800338745119</v>
      </c>
      <c r="BH859" t="str">
        <f t="shared" si="69"/>
        <v>NYSEGCommon</v>
      </c>
      <c r="BI859" t="str">
        <f>VLOOKUP(BH859,[2]Summary!$C$29:$C$56,1,0)</f>
        <v>NYSEGCommon</v>
      </c>
      <c r="BJ859" s="16">
        <v>44562</v>
      </c>
    </row>
    <row r="860" spans="1:62" x14ac:dyDescent="0.25">
      <c r="A860" s="13" t="s">
        <v>1609</v>
      </c>
      <c r="B860" s="13"/>
      <c r="C860" t="s">
        <v>1608</v>
      </c>
      <c r="D860" t="s">
        <v>596</v>
      </c>
      <c r="E860" t="s">
        <v>301</v>
      </c>
      <c r="F860" s="13" t="s">
        <v>33</v>
      </c>
      <c r="G860" s="14"/>
      <c r="H860" s="15">
        <v>0</v>
      </c>
      <c r="I860" s="15">
        <v>0</v>
      </c>
      <c r="J860" s="15">
        <v>0</v>
      </c>
      <c r="K860" s="15">
        <v>0</v>
      </c>
      <c r="L860" s="15">
        <v>0</v>
      </c>
      <c r="M860" s="15">
        <v>0</v>
      </c>
      <c r="N860" s="15">
        <v>0</v>
      </c>
      <c r="O860" s="15">
        <v>0</v>
      </c>
      <c r="P860" s="15">
        <v>0</v>
      </c>
      <c r="Q860" s="15">
        <v>0</v>
      </c>
      <c r="R860" s="15">
        <v>0</v>
      </c>
      <c r="S860" s="15">
        <v>0</v>
      </c>
      <c r="T860" s="15">
        <f t="shared" si="65"/>
        <v>0</v>
      </c>
      <c r="U860" s="15">
        <v>0</v>
      </c>
      <c r="V860" s="15">
        <v>0</v>
      </c>
      <c r="W860" s="15">
        <v>0</v>
      </c>
      <c r="X860" s="15">
        <v>0</v>
      </c>
      <c r="Y860" s="15">
        <v>0</v>
      </c>
      <c r="Z860" s="15">
        <v>0</v>
      </c>
      <c r="AA860" s="15">
        <v>0</v>
      </c>
      <c r="AB860" s="15">
        <v>0</v>
      </c>
      <c r="AC860" s="15">
        <v>0</v>
      </c>
      <c r="AD860" s="15">
        <v>0</v>
      </c>
      <c r="AE860" s="15">
        <v>0</v>
      </c>
      <c r="AF860" s="15">
        <v>0</v>
      </c>
      <c r="AG860" s="15">
        <f t="shared" si="66"/>
        <v>0</v>
      </c>
      <c r="AH860" s="15">
        <v>0</v>
      </c>
      <c r="AI860" s="15">
        <v>0</v>
      </c>
      <c r="AJ860" s="15">
        <v>0</v>
      </c>
      <c r="AK860" s="15">
        <v>0</v>
      </c>
      <c r="AL860" s="15">
        <v>177.78190000000001</v>
      </c>
      <c r="AM860" s="15">
        <v>1.28</v>
      </c>
      <c r="AN860" s="15">
        <v>0</v>
      </c>
      <c r="AO860" s="15">
        <v>0</v>
      </c>
      <c r="AP860" s="15">
        <v>0</v>
      </c>
      <c r="AQ860" s="15">
        <v>0.23701</v>
      </c>
      <c r="AR860" s="15">
        <v>0</v>
      </c>
      <c r="AS860" s="15">
        <v>19.704599999999999</v>
      </c>
      <c r="AT860" s="15">
        <f t="shared" si="67"/>
        <v>199.00351000000001</v>
      </c>
      <c r="AU860" s="15">
        <v>-1.216</v>
      </c>
      <c r="AV860" s="15">
        <v>0</v>
      </c>
      <c r="AW860" s="15">
        <v>0</v>
      </c>
      <c r="AX860" s="15">
        <v>0</v>
      </c>
      <c r="AY860" s="15">
        <v>0</v>
      </c>
      <c r="AZ860" s="15">
        <v>0</v>
      </c>
      <c r="BA860" s="15">
        <v>0</v>
      </c>
      <c r="BB860" s="15">
        <v>14.6502001953125</v>
      </c>
      <c r="BC860" s="15">
        <v>34.620351562499998</v>
      </c>
      <c r="BD860" s="15">
        <v>0.6</v>
      </c>
      <c r="BE860" s="15">
        <v>0.6</v>
      </c>
      <c r="BF860" s="15">
        <v>0.62890002441406245</v>
      </c>
      <c r="BG860" s="15">
        <f t="shared" si="68"/>
        <v>49.883451782226565</v>
      </c>
      <c r="BH860" t="str">
        <f t="shared" si="69"/>
        <v>RGECommon</v>
      </c>
      <c r="BI860" t="str">
        <f>VLOOKUP(BH860,[2]Summary!$C$29:$C$56,1,0)</f>
        <v>RGECommon</v>
      </c>
      <c r="BJ860" s="16">
        <v>44562</v>
      </c>
    </row>
    <row r="861" spans="1:62" x14ac:dyDescent="0.25">
      <c r="A861" s="13" t="s">
        <v>1610</v>
      </c>
      <c r="B861" s="13"/>
      <c r="C861" t="s">
        <v>1608</v>
      </c>
      <c r="D861" t="s">
        <v>595</v>
      </c>
      <c r="E861" t="s">
        <v>301</v>
      </c>
      <c r="F861" s="13" t="s">
        <v>33</v>
      </c>
      <c r="G861" s="14"/>
      <c r="H861" s="15">
        <v>0</v>
      </c>
      <c r="I861" s="15">
        <v>0</v>
      </c>
      <c r="J861" s="15">
        <v>0</v>
      </c>
      <c r="K861" s="15">
        <v>0</v>
      </c>
      <c r="L861" s="15">
        <v>0</v>
      </c>
      <c r="M861" s="15">
        <v>0</v>
      </c>
      <c r="N861" s="15">
        <v>0</v>
      </c>
      <c r="O861" s="15">
        <v>0</v>
      </c>
      <c r="P861" s="15">
        <v>0</v>
      </c>
      <c r="Q861" s="15">
        <v>0</v>
      </c>
      <c r="R861" s="15">
        <v>0</v>
      </c>
      <c r="S861" s="15">
        <v>0</v>
      </c>
      <c r="T861" s="15">
        <f t="shared" si="65"/>
        <v>0</v>
      </c>
      <c r="U861" s="15">
        <v>0</v>
      </c>
      <c r="V861" s="15">
        <v>0</v>
      </c>
      <c r="W861" s="15">
        <v>0</v>
      </c>
      <c r="X861" s="15">
        <v>0</v>
      </c>
      <c r="Y861" s="15">
        <v>0</v>
      </c>
      <c r="Z861" s="15">
        <v>0</v>
      </c>
      <c r="AA861" s="15">
        <v>0</v>
      </c>
      <c r="AB861" s="15">
        <v>0</v>
      </c>
      <c r="AC861" s="15">
        <v>0</v>
      </c>
      <c r="AD861" s="15">
        <v>0</v>
      </c>
      <c r="AE861" s="15">
        <v>0</v>
      </c>
      <c r="AF861" s="15">
        <v>0</v>
      </c>
      <c r="AG861" s="15">
        <f t="shared" si="66"/>
        <v>0</v>
      </c>
      <c r="AH861" s="15">
        <v>0</v>
      </c>
      <c r="AI861" s="15">
        <v>0</v>
      </c>
      <c r="AJ861" s="15">
        <v>0</v>
      </c>
      <c r="AK861" s="15">
        <v>0</v>
      </c>
      <c r="AL861" s="15">
        <v>167.40923000000001</v>
      </c>
      <c r="AM861" s="15">
        <v>0</v>
      </c>
      <c r="AN861" s="15">
        <v>0</v>
      </c>
      <c r="AO861" s="15">
        <v>0</v>
      </c>
      <c r="AP861" s="15">
        <v>0</v>
      </c>
      <c r="AQ861" s="15">
        <v>0</v>
      </c>
      <c r="AR861" s="15">
        <v>0</v>
      </c>
      <c r="AS861" s="15">
        <v>0</v>
      </c>
      <c r="AT861" s="15">
        <f t="shared" si="67"/>
        <v>167.40923000000001</v>
      </c>
      <c r="AU861" s="15">
        <v>0</v>
      </c>
      <c r="AV861" s="15">
        <v>0</v>
      </c>
      <c r="AW861" s="15">
        <v>0</v>
      </c>
      <c r="AX861" s="15">
        <v>0</v>
      </c>
      <c r="AY861" s="15">
        <v>0</v>
      </c>
      <c r="AZ861" s="15">
        <v>0</v>
      </c>
      <c r="BA861" s="15">
        <v>25.847980468749999</v>
      </c>
      <c r="BB861" s="15">
        <v>30</v>
      </c>
      <c r="BC861" s="15">
        <v>0</v>
      </c>
      <c r="BD861" s="15">
        <v>1.5</v>
      </c>
      <c r="BE861" s="15">
        <v>1.5</v>
      </c>
      <c r="BF861" s="15">
        <v>1.4379999999999999</v>
      </c>
      <c r="BG861" s="15">
        <f t="shared" si="68"/>
        <v>60.285980468749997</v>
      </c>
      <c r="BH861" t="str">
        <f t="shared" si="69"/>
        <v>CMPCommon</v>
      </c>
      <c r="BI861" t="str">
        <f>VLOOKUP(BH861,[2]Summary!$C$29:$C$56,1,0)</f>
        <v>CMPCommon</v>
      </c>
      <c r="BJ861" s="16">
        <v>44562</v>
      </c>
    </row>
    <row r="862" spans="1:62" x14ac:dyDescent="0.25">
      <c r="A862" s="13">
        <v>802524.01</v>
      </c>
      <c r="B862" s="13">
        <v>802524.01</v>
      </c>
      <c r="C862" t="s">
        <v>1611</v>
      </c>
      <c r="D862" t="s">
        <v>18</v>
      </c>
      <c r="E862" t="s">
        <v>19</v>
      </c>
      <c r="F862" s="13" t="s">
        <v>22</v>
      </c>
      <c r="G862" s="14"/>
      <c r="H862" s="15">
        <v>0</v>
      </c>
      <c r="I862" s="15">
        <v>0</v>
      </c>
      <c r="J862" s="15">
        <v>0</v>
      </c>
      <c r="K862" s="15">
        <v>0</v>
      </c>
      <c r="L862" s="15">
        <v>0</v>
      </c>
      <c r="M862" s="15">
        <v>0</v>
      </c>
      <c r="N862" s="15">
        <v>0</v>
      </c>
      <c r="O862" s="15">
        <v>0</v>
      </c>
      <c r="P862" s="15">
        <v>0</v>
      </c>
      <c r="Q862" s="15">
        <v>0</v>
      </c>
      <c r="R862" s="15">
        <v>0</v>
      </c>
      <c r="S862" s="15">
        <v>0</v>
      </c>
      <c r="T862" s="15">
        <f t="shared" si="65"/>
        <v>0</v>
      </c>
      <c r="U862" s="15">
        <v>0</v>
      </c>
      <c r="V862" s="15">
        <v>0</v>
      </c>
      <c r="W862" s="15">
        <v>0</v>
      </c>
      <c r="X862" s="15">
        <v>0</v>
      </c>
      <c r="Y862" s="15">
        <v>0</v>
      </c>
      <c r="Z862" s="15">
        <v>0</v>
      </c>
      <c r="AA862" s="15">
        <v>0</v>
      </c>
      <c r="AB862" s="15">
        <v>0</v>
      </c>
      <c r="AC862" s="15">
        <v>0</v>
      </c>
      <c r="AD862" s="15">
        <v>0</v>
      </c>
      <c r="AE862" s="15">
        <v>0</v>
      </c>
      <c r="AF862" s="15">
        <v>0</v>
      </c>
      <c r="AG862" s="15">
        <f t="shared" si="66"/>
        <v>0</v>
      </c>
      <c r="AH862" s="15">
        <v>6.5668599777221681</v>
      </c>
      <c r="AI862" s="15">
        <v>36.896060872077939</v>
      </c>
      <c r="AJ862" s="15">
        <v>160.09723971557617</v>
      </c>
      <c r="AK862" s="15">
        <v>125.88664993286133</v>
      </c>
      <c r="AL862" s="15">
        <v>315.35933633422849</v>
      </c>
      <c r="AM862" s="15">
        <v>160.43698751831056</v>
      </c>
      <c r="AN862" s="15">
        <v>345.20085729980468</v>
      </c>
      <c r="AO862" s="15">
        <v>164.33854022216798</v>
      </c>
      <c r="AP862" s="15">
        <v>282.47429989624021</v>
      </c>
      <c r="AQ862" s="15">
        <v>199.52799999999999</v>
      </c>
      <c r="AR862" s="15">
        <v>148.67452630996704</v>
      </c>
      <c r="AS862" s="15">
        <v>107.44191036987304</v>
      </c>
      <c r="AT862" s="15">
        <f t="shared" si="67"/>
        <v>2052.9012684488293</v>
      </c>
      <c r="AU862" s="15">
        <v>17.267659942626953</v>
      </c>
      <c r="AV862" s="15">
        <v>10.168540557861329</v>
      </c>
      <c r="AW862" s="15">
        <v>33.211507995605466</v>
      </c>
      <c r="AX862" s="15">
        <v>29.54559881591797</v>
      </c>
      <c r="AY862" s="15">
        <v>1.7956200714111328</v>
      </c>
      <c r="AZ862" s="15">
        <v>14.119330261230468</v>
      </c>
      <c r="BA862" s="15">
        <v>-0.4545000648498535</v>
      </c>
      <c r="BB862" s="15">
        <v>1.0680999755859375</v>
      </c>
      <c r="BC862" s="15">
        <v>-0.96113989257812504</v>
      </c>
      <c r="BD862" s="15">
        <v>0</v>
      </c>
      <c r="BE862" s="15">
        <v>0</v>
      </c>
      <c r="BF862" s="15">
        <v>0</v>
      </c>
      <c r="BG862" s="15">
        <f t="shared" si="68"/>
        <v>105.76071766281127</v>
      </c>
      <c r="BH862" t="str">
        <f t="shared" si="69"/>
        <v>UIDIST</v>
      </c>
      <c r="BI862" t="str">
        <f>VLOOKUP(BH862,[2]Summary!$C$29:$C$56,1,0)</f>
        <v>UIDist</v>
      </c>
      <c r="BJ862" s="16">
        <v>44470</v>
      </c>
    </row>
    <row r="863" spans="1:62" x14ac:dyDescent="0.25">
      <c r="A863" s="13">
        <v>802525.01</v>
      </c>
      <c r="B863" s="13">
        <v>802525.01</v>
      </c>
      <c r="C863" t="s">
        <v>1612</v>
      </c>
      <c r="D863" t="s">
        <v>18</v>
      </c>
      <c r="E863" t="s">
        <v>19</v>
      </c>
      <c r="F863" s="13" t="s">
        <v>22</v>
      </c>
      <c r="G863" s="14"/>
      <c r="H863" s="15">
        <v>0</v>
      </c>
      <c r="I863" s="15">
        <v>0</v>
      </c>
      <c r="J863" s="15">
        <v>0</v>
      </c>
      <c r="K863" s="15">
        <v>0</v>
      </c>
      <c r="L863" s="15">
        <v>0</v>
      </c>
      <c r="M863" s="15">
        <v>0</v>
      </c>
      <c r="N863" s="15">
        <v>0</v>
      </c>
      <c r="O863" s="15">
        <v>0</v>
      </c>
      <c r="P863" s="15">
        <v>0</v>
      </c>
      <c r="Q863" s="15">
        <v>0</v>
      </c>
      <c r="R863" s="15">
        <v>0</v>
      </c>
      <c r="S863" s="15">
        <v>0</v>
      </c>
      <c r="T863" s="15">
        <f t="shared" si="65"/>
        <v>0</v>
      </c>
      <c r="U863" s="15">
        <v>0</v>
      </c>
      <c r="V863" s="15">
        <v>0</v>
      </c>
      <c r="W863" s="15">
        <v>0</v>
      </c>
      <c r="X863" s="15">
        <v>0</v>
      </c>
      <c r="Y863" s="15">
        <v>0</v>
      </c>
      <c r="Z863" s="15">
        <v>0</v>
      </c>
      <c r="AA863" s="15">
        <v>0</v>
      </c>
      <c r="AB863" s="15">
        <v>0</v>
      </c>
      <c r="AC863" s="15">
        <v>0</v>
      </c>
      <c r="AD863" s="15">
        <v>0</v>
      </c>
      <c r="AE863" s="15">
        <v>0</v>
      </c>
      <c r="AF863" s="15">
        <v>0</v>
      </c>
      <c r="AG863" s="15">
        <f t="shared" si="66"/>
        <v>0</v>
      </c>
      <c r="AH863" s="15">
        <v>0</v>
      </c>
      <c r="AI863" s="15">
        <v>3.6655898833274843</v>
      </c>
      <c r="AJ863" s="15">
        <v>2.2379999160766603E-2</v>
      </c>
      <c r="AK863" s="15">
        <v>2.1659999847412108E-2</v>
      </c>
      <c r="AL863" s="15">
        <v>2.1659999847412108E-2</v>
      </c>
      <c r="AM863" s="15">
        <v>9.4499998092651364E-3</v>
      </c>
      <c r="AN863" s="15">
        <v>2.1809999465942382E-2</v>
      </c>
      <c r="AO863" s="15">
        <v>1.8470099792480468</v>
      </c>
      <c r="AP863" s="15">
        <v>5.4727000427246093</v>
      </c>
      <c r="AQ863" s="15">
        <v>2.7730000000000001</v>
      </c>
      <c r="AR863" s="15">
        <v>1.8951600112915039</v>
      </c>
      <c r="AS863" s="15">
        <v>1.6240001678466797E-2</v>
      </c>
      <c r="AT863" s="15">
        <f t="shared" si="67"/>
        <v>15.766659916400908</v>
      </c>
      <c r="AU863" s="15">
        <v>3.0790000915527343E-2</v>
      </c>
      <c r="AV863" s="15">
        <v>2.7799999237060547E-2</v>
      </c>
      <c r="AW863" s="15">
        <v>4.5520000457763672E-2</v>
      </c>
      <c r="AX863" s="15">
        <v>3.5060001373291017E-2</v>
      </c>
      <c r="AY863" s="15">
        <v>3.8689998626708987E-2</v>
      </c>
      <c r="AZ863" s="15">
        <v>3.5860000610351564E-2</v>
      </c>
      <c r="BA863" s="15">
        <v>3.7060001373291018E-2</v>
      </c>
      <c r="BB863" s="15">
        <v>3.7060001373291018E-2</v>
      </c>
      <c r="BC863" s="15">
        <v>4.5790000915527346E-2</v>
      </c>
      <c r="BD863" s="15">
        <v>0</v>
      </c>
      <c r="BE863" s="15">
        <v>0</v>
      </c>
      <c r="BF863" s="15">
        <v>0</v>
      </c>
      <c r="BG863" s="15">
        <f t="shared" si="68"/>
        <v>0.33363000488281247</v>
      </c>
      <c r="BH863" t="str">
        <f t="shared" si="69"/>
        <v>UIDIST</v>
      </c>
      <c r="BI863" t="str">
        <f>VLOOKUP(BH863,[2]Summary!$C$29:$C$56,1,0)</f>
        <v>UIDist</v>
      </c>
      <c r="BJ863" s="16">
        <v>44470</v>
      </c>
    </row>
    <row r="864" spans="1:62" x14ac:dyDescent="0.25">
      <c r="A864" s="13" t="s">
        <v>1613</v>
      </c>
      <c r="B864" s="13" t="s">
        <v>976</v>
      </c>
      <c r="C864" t="s">
        <v>1614</v>
      </c>
      <c r="D864" t="s">
        <v>596</v>
      </c>
      <c r="E864" t="s">
        <v>308</v>
      </c>
      <c r="F864" s="13" t="s">
        <v>426</v>
      </c>
      <c r="G864" s="14"/>
      <c r="H864" s="15">
        <v>0</v>
      </c>
      <c r="I864" s="15">
        <v>0</v>
      </c>
      <c r="J864" s="15">
        <v>0</v>
      </c>
      <c r="K864" s="15">
        <v>0</v>
      </c>
      <c r="L864" s="15">
        <v>0</v>
      </c>
      <c r="M864" s="15">
        <v>0</v>
      </c>
      <c r="N864" s="15">
        <v>0</v>
      </c>
      <c r="O864" s="15">
        <v>0</v>
      </c>
      <c r="P864" s="15">
        <v>0</v>
      </c>
      <c r="Q864" s="15">
        <v>0</v>
      </c>
      <c r="R864" s="15">
        <v>0</v>
      </c>
      <c r="S864" s="15">
        <v>0</v>
      </c>
      <c r="T864" s="15">
        <f t="shared" si="65"/>
        <v>0</v>
      </c>
      <c r="U864" s="15">
        <v>0</v>
      </c>
      <c r="V864" s="15">
        <v>0</v>
      </c>
      <c r="W864" s="15">
        <v>0</v>
      </c>
      <c r="X864" s="15">
        <v>0</v>
      </c>
      <c r="Y864" s="15">
        <v>0</v>
      </c>
      <c r="Z864" s="15">
        <v>0</v>
      </c>
      <c r="AA864" s="15">
        <v>0</v>
      </c>
      <c r="AB864" s="15">
        <v>0</v>
      </c>
      <c r="AC864" s="15">
        <v>0</v>
      </c>
      <c r="AD864" s="15">
        <v>0</v>
      </c>
      <c r="AE864" s="15">
        <v>0</v>
      </c>
      <c r="AF864" s="15">
        <v>0</v>
      </c>
      <c r="AG864" s="15">
        <f t="shared" si="66"/>
        <v>0</v>
      </c>
      <c r="AH864" s="15">
        <v>0</v>
      </c>
      <c r="AI864" s="15">
        <v>0</v>
      </c>
      <c r="AJ864" s="15">
        <v>166.79515000000001</v>
      </c>
      <c r="AK864" s="15">
        <v>1.01817</v>
      </c>
      <c r="AL864" s="15">
        <v>0.93989</v>
      </c>
      <c r="AM864" s="15">
        <v>1.68842</v>
      </c>
      <c r="AN864" s="15">
        <v>125.0719</v>
      </c>
      <c r="AO864" s="15">
        <v>1310.39426</v>
      </c>
      <c r="AP864" s="15">
        <v>64.743579999999994</v>
      </c>
      <c r="AQ864" s="15">
        <v>772.70020999999997</v>
      </c>
      <c r="AR864" s="15">
        <v>784.30014999999992</v>
      </c>
      <c r="AS864" s="15">
        <v>485.78840000000002</v>
      </c>
      <c r="AT864" s="15">
        <f t="shared" si="67"/>
        <v>3713.44013</v>
      </c>
      <c r="AU864" s="15">
        <v>0.13267999982833861</v>
      </c>
      <c r="AV864" s="15">
        <v>0</v>
      </c>
      <c r="AW864" s="15">
        <v>0</v>
      </c>
      <c r="AX864" s="15">
        <v>-1.8369999945163727E-2</v>
      </c>
      <c r="AY864" s="15">
        <v>0</v>
      </c>
      <c r="AZ864" s="15">
        <v>-7.4199999272823334E-3</v>
      </c>
      <c r="BA864" s="15">
        <v>0</v>
      </c>
      <c r="BB864" s="15">
        <v>0</v>
      </c>
      <c r="BC864" s="15">
        <v>5.4099998474121096E-3</v>
      </c>
      <c r="BD864" s="15">
        <v>0</v>
      </c>
      <c r="BE864" s="15">
        <v>0</v>
      </c>
      <c r="BF864" s="15">
        <v>0</v>
      </c>
      <c r="BG864" s="15">
        <f t="shared" si="68"/>
        <v>0.11229999980330467</v>
      </c>
      <c r="BH864" t="str">
        <f t="shared" si="69"/>
        <v>RGEGAS</v>
      </c>
      <c r="BI864" t="str">
        <f>VLOOKUP(BH864,[2]Summary!$C$29:$C$56,1,0)</f>
        <v>RGEGas</v>
      </c>
      <c r="BJ864" s="16">
        <v>44470</v>
      </c>
    </row>
    <row r="865" spans="1:62" x14ac:dyDescent="0.25">
      <c r="A865" s="13" t="s">
        <v>1615</v>
      </c>
      <c r="B865" s="13" t="s">
        <v>1616</v>
      </c>
      <c r="C865" t="s">
        <v>1617</v>
      </c>
      <c r="D865" t="s">
        <v>596</v>
      </c>
      <c r="E865" t="s">
        <v>308</v>
      </c>
      <c r="F865" s="13" t="s">
        <v>426</v>
      </c>
      <c r="G865" s="14"/>
      <c r="H865" s="15">
        <v>0</v>
      </c>
      <c r="I865" s="15">
        <v>0</v>
      </c>
      <c r="J865" s="15">
        <v>0</v>
      </c>
      <c r="K865" s="15">
        <v>0</v>
      </c>
      <c r="L865" s="15">
        <v>0</v>
      </c>
      <c r="M865" s="15">
        <v>0</v>
      </c>
      <c r="N865" s="15">
        <v>0</v>
      </c>
      <c r="O865" s="15">
        <v>0</v>
      </c>
      <c r="P865" s="15">
        <v>0</v>
      </c>
      <c r="Q865" s="15">
        <v>0</v>
      </c>
      <c r="R865" s="15">
        <v>0</v>
      </c>
      <c r="S865" s="15">
        <v>0</v>
      </c>
      <c r="T865" s="15">
        <f t="shared" si="65"/>
        <v>0</v>
      </c>
      <c r="U865" s="15">
        <v>0</v>
      </c>
      <c r="V865" s="15">
        <v>0</v>
      </c>
      <c r="W865" s="15">
        <v>0</v>
      </c>
      <c r="X865" s="15">
        <v>0</v>
      </c>
      <c r="Y865" s="15">
        <v>0</v>
      </c>
      <c r="Z865" s="15">
        <v>0</v>
      </c>
      <c r="AA865" s="15">
        <v>0</v>
      </c>
      <c r="AB865" s="15">
        <v>0</v>
      </c>
      <c r="AC865" s="15">
        <v>0</v>
      </c>
      <c r="AD865" s="15">
        <v>0</v>
      </c>
      <c r="AE865" s="15">
        <v>0</v>
      </c>
      <c r="AF865" s="15">
        <v>0</v>
      </c>
      <c r="AG865" s="15">
        <f t="shared" si="66"/>
        <v>0</v>
      </c>
      <c r="AH865" s="15">
        <v>0</v>
      </c>
      <c r="AI865" s="15">
        <v>26.044449999999994</v>
      </c>
      <c r="AJ865" s="15">
        <v>119.79367999999999</v>
      </c>
      <c r="AK865" s="15">
        <v>50.223099999999995</v>
      </c>
      <c r="AL865" s="15">
        <v>-2.1234600000000001</v>
      </c>
      <c r="AM865" s="15">
        <v>46.443849999999998</v>
      </c>
      <c r="AN865" s="15">
        <v>1.1209999999999989E-2</v>
      </c>
      <c r="AO865" s="15">
        <v>0</v>
      </c>
      <c r="AP865" s="15">
        <v>0.28867000000000004</v>
      </c>
      <c r="AQ865" s="15">
        <v>0</v>
      </c>
      <c r="AR865" s="15">
        <v>-1.349E-2</v>
      </c>
      <c r="AS865" s="15">
        <v>18.111269999999998</v>
      </c>
      <c r="AT865" s="15">
        <f t="shared" si="67"/>
        <v>258.77927999999997</v>
      </c>
      <c r="AU865" s="15">
        <v>0</v>
      </c>
      <c r="AV865" s="15">
        <v>0</v>
      </c>
      <c r="AW865" s="15">
        <v>0</v>
      </c>
      <c r="AX865" s="15">
        <v>0</v>
      </c>
      <c r="AY865" s="15">
        <v>0</v>
      </c>
      <c r="AZ865" s="15">
        <v>0</v>
      </c>
      <c r="BA865" s="15">
        <v>0</v>
      </c>
      <c r="BB865" s="15">
        <v>0</v>
      </c>
      <c r="BC865" s="15">
        <v>0</v>
      </c>
      <c r="BD865" s="15">
        <v>0</v>
      </c>
      <c r="BE865" s="15">
        <v>0</v>
      </c>
      <c r="BF865" s="15">
        <v>0</v>
      </c>
      <c r="BG865" s="15">
        <f t="shared" si="68"/>
        <v>0</v>
      </c>
      <c r="BH865" t="str">
        <f t="shared" si="69"/>
        <v>RGEGAS</v>
      </c>
      <c r="BI865" t="str">
        <f>VLOOKUP(BH865,[2]Summary!$C$29:$C$56,1,0)</f>
        <v>RGEGas</v>
      </c>
      <c r="BJ865" s="16">
        <v>44197</v>
      </c>
    </row>
    <row r="866" spans="1:62" x14ac:dyDescent="0.25">
      <c r="A866" s="13" t="s">
        <v>1618</v>
      </c>
      <c r="B866" s="13"/>
      <c r="C866" t="s">
        <v>1619</v>
      </c>
      <c r="D866" t="s">
        <v>595</v>
      </c>
      <c r="E866" t="s">
        <v>19</v>
      </c>
      <c r="F866" s="13" t="s">
        <v>20</v>
      </c>
      <c r="G866" s="14"/>
      <c r="H866" s="15">
        <v>0</v>
      </c>
      <c r="I866" s="15">
        <v>0</v>
      </c>
      <c r="J866" s="15">
        <v>0</v>
      </c>
      <c r="K866" s="15">
        <v>0</v>
      </c>
      <c r="L866" s="15">
        <v>0</v>
      </c>
      <c r="M866" s="15">
        <v>0</v>
      </c>
      <c r="N866" s="15">
        <v>0</v>
      </c>
      <c r="O866" s="15">
        <v>0</v>
      </c>
      <c r="P866" s="15">
        <v>0</v>
      </c>
      <c r="Q866" s="15">
        <v>0</v>
      </c>
      <c r="R866" s="15">
        <v>0</v>
      </c>
      <c r="S866" s="15">
        <v>0</v>
      </c>
      <c r="T866" s="15">
        <f t="shared" si="65"/>
        <v>0</v>
      </c>
      <c r="U866" s="15">
        <v>0</v>
      </c>
      <c r="V866" s="15">
        <v>0</v>
      </c>
      <c r="W866" s="15">
        <v>0</v>
      </c>
      <c r="X866" s="15">
        <v>0</v>
      </c>
      <c r="Y866" s="15">
        <v>0</v>
      </c>
      <c r="Z866" s="15">
        <v>0</v>
      </c>
      <c r="AA866" s="15">
        <v>0</v>
      </c>
      <c r="AB866" s="15">
        <v>0</v>
      </c>
      <c r="AC866" s="15">
        <v>0</v>
      </c>
      <c r="AD866" s="15">
        <v>188.09728999999996</v>
      </c>
      <c r="AE866" s="15">
        <v>21.59479</v>
      </c>
      <c r="AF866" s="15">
        <v>1123.1430600000001</v>
      </c>
      <c r="AG866" s="15">
        <f t="shared" si="66"/>
        <v>1332.8351400000001</v>
      </c>
      <c r="AH866" s="15">
        <v>775.63401999999996</v>
      </c>
      <c r="AI866" s="15">
        <v>577.78658999999982</v>
      </c>
      <c r="AJ866" s="15">
        <v>495.82690000000008</v>
      </c>
      <c r="AK866" s="15">
        <v>871.80710999999985</v>
      </c>
      <c r="AL866" s="15">
        <v>754.03944000000024</v>
      </c>
      <c r="AM866" s="15">
        <v>521.13814999999988</v>
      </c>
      <c r="AN866" s="15">
        <v>1345.4505700000002</v>
      </c>
      <c r="AO866" s="15">
        <v>460.94173999999987</v>
      </c>
      <c r="AP866" s="15">
        <v>1483.0481500000008</v>
      </c>
      <c r="AQ866" s="15">
        <v>849.31977000000063</v>
      </c>
      <c r="AR866" s="15">
        <v>435.70107000000002</v>
      </c>
      <c r="AS866" s="15">
        <v>365.95015999999998</v>
      </c>
      <c r="AT866" s="15">
        <f t="shared" si="67"/>
        <v>8936.6436700000013</v>
      </c>
      <c r="AU866" s="15">
        <v>356.48303247070311</v>
      </c>
      <c r="AV866" s="15">
        <v>1415.4621210937501</v>
      </c>
      <c r="AW866" s="15">
        <v>349.74384466552732</v>
      </c>
      <c r="AX866" s="15">
        <v>308.99921960449217</v>
      </c>
      <c r="AY866" s="15">
        <v>194.77927124023438</v>
      </c>
      <c r="AZ866" s="15">
        <v>1318.6232264099121</v>
      </c>
      <c r="BA866" s="15">
        <v>1474.560900390625</v>
      </c>
      <c r="BB866" s="15">
        <v>1136.7981796874999</v>
      </c>
      <c r="BC866" s="15">
        <v>292.35931347656248</v>
      </c>
      <c r="BD866" s="15">
        <v>1000.1420000000001</v>
      </c>
      <c r="BE866" s="15">
        <v>806.11300000000006</v>
      </c>
      <c r="BF866" s="15">
        <v>518.07500000000005</v>
      </c>
      <c r="BG866" s="15">
        <f t="shared" si="68"/>
        <v>9172.1391090393063</v>
      </c>
      <c r="BH866" t="str">
        <f t="shared" si="69"/>
        <v>CMPDIST</v>
      </c>
      <c r="BI866" t="str">
        <f>VLOOKUP(BH866,[2]Summary!$C$29:$C$56,1,0)</f>
        <v>CMPDist</v>
      </c>
      <c r="BJ866" s="16">
        <v>44562</v>
      </c>
    </row>
    <row r="867" spans="1:62" x14ac:dyDescent="0.25">
      <c r="A867" s="13" t="s">
        <v>1620</v>
      </c>
      <c r="B867" s="13" t="s">
        <v>1621</v>
      </c>
      <c r="C867" t="s">
        <v>1622</v>
      </c>
      <c r="D867" t="s">
        <v>600</v>
      </c>
      <c r="E867" t="s">
        <v>35</v>
      </c>
      <c r="F867" s="13" t="s">
        <v>20</v>
      </c>
      <c r="G867" s="14"/>
      <c r="H867" s="15">
        <v>2620.2801100000024</v>
      </c>
      <c r="I867" s="15">
        <v>5361.9079099999999</v>
      </c>
      <c r="J867" s="15">
        <v>4989.8603299999995</v>
      </c>
      <c r="K867" s="15">
        <v>7398.9895199999992</v>
      </c>
      <c r="L867" s="15">
        <v>7812.3911999999991</v>
      </c>
      <c r="M867" s="15">
        <v>4894.4559999999965</v>
      </c>
      <c r="N867" s="15">
        <v>349.51199000000031</v>
      </c>
      <c r="O867" s="15">
        <v>7289.4332000000004</v>
      </c>
      <c r="P867" s="15">
        <v>2788.5902000000006</v>
      </c>
      <c r="Q867" s="15">
        <v>2456.7177399999991</v>
      </c>
      <c r="R867" s="15">
        <v>1425.0556799999997</v>
      </c>
      <c r="S867" s="15">
        <v>-1639.1449899999966</v>
      </c>
      <c r="T867" s="15">
        <f t="shared" si="65"/>
        <v>45748.048889999998</v>
      </c>
      <c r="U867" s="15">
        <v>2873.2692900000006</v>
      </c>
      <c r="V867" s="15">
        <v>1372.2742700000003</v>
      </c>
      <c r="W867" s="15">
        <v>-787.37156999999991</v>
      </c>
      <c r="X867" s="15">
        <v>406.23585000000003</v>
      </c>
      <c r="Y867" s="15">
        <v>2176.0598000000005</v>
      </c>
      <c r="Z867" s="15">
        <v>258.14570000000003</v>
      </c>
      <c r="AA867" s="15">
        <v>-2502.6785500000133</v>
      </c>
      <c r="AB867" s="15">
        <v>16.837730000000004</v>
      </c>
      <c r="AC867" s="15">
        <v>0</v>
      </c>
      <c r="AD867" s="15">
        <v>0</v>
      </c>
      <c r="AE867" s="15">
        <v>0</v>
      </c>
      <c r="AF867" s="15">
        <v>821.4283200000001</v>
      </c>
      <c r="AG867" s="15">
        <f t="shared" si="66"/>
        <v>4634.2008399999886</v>
      </c>
      <c r="AH867" s="15">
        <v>-821.73855000000003</v>
      </c>
      <c r="AI867" s="15">
        <v>867.10871999999995</v>
      </c>
      <c r="AJ867" s="15">
        <v>0</v>
      </c>
      <c r="AK867" s="15">
        <v>0</v>
      </c>
      <c r="AL867" s="15">
        <v>0</v>
      </c>
      <c r="AM867" s="15">
        <v>-0.20763999999999999</v>
      </c>
      <c r="AN867" s="15">
        <v>-25.042830000000002</v>
      </c>
      <c r="AO867" s="15">
        <v>0</v>
      </c>
      <c r="AP867" s="15">
        <v>-3.3689999999999998E-2</v>
      </c>
      <c r="AQ867" s="15">
        <v>0</v>
      </c>
      <c r="AR867" s="15">
        <v>0</v>
      </c>
      <c r="AS867" s="15">
        <v>0</v>
      </c>
      <c r="AT867" s="15">
        <f t="shared" si="67"/>
        <v>20.086009999999916</v>
      </c>
      <c r="AU867" s="15">
        <v>0</v>
      </c>
      <c r="AV867" s="15">
        <v>0</v>
      </c>
      <c r="AW867" s="15">
        <v>0</v>
      </c>
      <c r="AX867" s="15">
        <v>0</v>
      </c>
      <c r="AY867" s="15">
        <v>0</v>
      </c>
      <c r="AZ867" s="15">
        <v>0</v>
      </c>
      <c r="BA867" s="15">
        <v>0</v>
      </c>
      <c r="BB867" s="15">
        <v>0</v>
      </c>
      <c r="BC867" s="15">
        <v>0</v>
      </c>
      <c r="BD867" s="15">
        <v>0</v>
      </c>
      <c r="BE867" s="15">
        <v>0</v>
      </c>
      <c r="BF867" s="15">
        <v>0</v>
      </c>
      <c r="BG867" s="15">
        <f t="shared" si="68"/>
        <v>0</v>
      </c>
      <c r="BH867" t="str">
        <f t="shared" si="69"/>
        <v>MEPCOTRANS</v>
      </c>
      <c r="BI867" t="str">
        <f>VLOOKUP(BH867,[2]Summary!$C$29:$C$56,1,0)</f>
        <v>MEPCOTrans</v>
      </c>
      <c r="BJ867" s="16">
        <v>44197</v>
      </c>
    </row>
    <row r="868" spans="1:62" x14ac:dyDescent="0.25">
      <c r="A868" s="13" t="s">
        <v>1623</v>
      </c>
      <c r="B868" s="13"/>
      <c r="C868" t="s">
        <v>1624</v>
      </c>
      <c r="D868" t="s">
        <v>600</v>
      </c>
      <c r="E868" t="s">
        <v>35</v>
      </c>
      <c r="F868" s="13" t="s">
        <v>586</v>
      </c>
      <c r="G868" s="14"/>
      <c r="H868" s="15">
        <v>0</v>
      </c>
      <c r="I868" s="15">
        <v>0</v>
      </c>
      <c r="J868" s="15">
        <v>0</v>
      </c>
      <c r="K868" s="15">
        <v>0</v>
      </c>
      <c r="L868" s="15">
        <v>0</v>
      </c>
      <c r="M868" s="15">
        <v>0</v>
      </c>
      <c r="N868" s="15">
        <v>0</v>
      </c>
      <c r="O868" s="15">
        <v>0</v>
      </c>
      <c r="P868" s="15">
        <v>0</v>
      </c>
      <c r="Q868" s="15">
        <v>0</v>
      </c>
      <c r="R868" s="15">
        <v>0</v>
      </c>
      <c r="S868" s="15">
        <v>0</v>
      </c>
      <c r="T868" s="15">
        <f t="shared" si="65"/>
        <v>0</v>
      </c>
      <c r="U868" s="15">
        <v>0</v>
      </c>
      <c r="V868" s="15">
        <v>0</v>
      </c>
      <c r="W868" s="15">
        <v>0</v>
      </c>
      <c r="X868" s="15">
        <v>0</v>
      </c>
      <c r="Y868" s="15">
        <v>0</v>
      </c>
      <c r="Z868" s="15">
        <v>0</v>
      </c>
      <c r="AA868" s="15">
        <v>0</v>
      </c>
      <c r="AB868" s="15">
        <v>0</v>
      </c>
      <c r="AC868" s="15">
        <v>0</v>
      </c>
      <c r="AD868" s="15">
        <v>0</v>
      </c>
      <c r="AE868" s="15">
        <v>0</v>
      </c>
      <c r="AF868" s="15">
        <v>0</v>
      </c>
      <c r="AG868" s="15">
        <f t="shared" si="66"/>
        <v>0</v>
      </c>
      <c r="AH868" s="15">
        <v>0</v>
      </c>
      <c r="AI868" s="15">
        <v>0</v>
      </c>
      <c r="AJ868" s="15">
        <v>0</v>
      </c>
      <c r="AK868" s="15">
        <v>0</v>
      </c>
      <c r="AL868" s="15">
        <v>0</v>
      </c>
      <c r="AM868" s="15">
        <v>0</v>
      </c>
      <c r="AN868" s="15">
        <v>0</v>
      </c>
      <c r="AO868" s="15">
        <v>0</v>
      </c>
      <c r="AP868" s="15">
        <v>0</v>
      </c>
      <c r="AQ868" s="15">
        <v>0</v>
      </c>
      <c r="AR868" s="15">
        <v>0</v>
      </c>
      <c r="AS868" s="15">
        <v>0</v>
      </c>
      <c r="AT868" s="15">
        <f t="shared" si="67"/>
        <v>0</v>
      </c>
      <c r="AU868" s="15">
        <v>0</v>
      </c>
      <c r="AV868" s="15">
        <v>0</v>
      </c>
      <c r="AW868" s="15">
        <v>0</v>
      </c>
      <c r="AX868" s="15">
        <v>0</v>
      </c>
      <c r="AY868" s="15">
        <v>0</v>
      </c>
      <c r="AZ868" s="15">
        <v>0</v>
      </c>
      <c r="BA868" s="15">
        <v>0</v>
      </c>
      <c r="BB868" s="15">
        <v>0</v>
      </c>
      <c r="BC868" s="15">
        <v>0</v>
      </c>
      <c r="BD868" s="15">
        <v>0</v>
      </c>
      <c r="BE868" s="15">
        <v>0</v>
      </c>
      <c r="BF868" s="15">
        <v>0</v>
      </c>
      <c r="BG868" s="15">
        <f t="shared" si="68"/>
        <v>0</v>
      </c>
      <c r="BH868" t="str">
        <f t="shared" si="69"/>
        <v>MEPCOTRANS</v>
      </c>
      <c r="BI868" t="str">
        <f>VLOOKUP(BH868,[2]Summary!$C$29:$C$56,1,0)</f>
        <v>MEPCOTrans</v>
      </c>
      <c r="BJ868" s="16">
        <v>44562</v>
      </c>
    </row>
    <row r="869" spans="1:62" x14ac:dyDescent="0.25">
      <c r="A869" s="13" t="s">
        <v>1625</v>
      </c>
      <c r="B869" s="13" t="s">
        <v>1626</v>
      </c>
      <c r="C869" t="s">
        <v>1627</v>
      </c>
      <c r="D869" t="s">
        <v>307</v>
      </c>
      <c r="E869" t="s">
        <v>308</v>
      </c>
      <c r="F869" s="13" t="s">
        <v>33</v>
      </c>
      <c r="G869" s="14"/>
      <c r="H869" s="15">
        <v>0</v>
      </c>
      <c r="I869" s="15">
        <v>0</v>
      </c>
      <c r="J869" s="15">
        <v>0</v>
      </c>
      <c r="K869" s="15">
        <v>0</v>
      </c>
      <c r="L869" s="15">
        <v>0</v>
      </c>
      <c r="M869" s="15">
        <v>0</v>
      </c>
      <c r="N869" s="15">
        <v>0</v>
      </c>
      <c r="O869" s="15">
        <v>0</v>
      </c>
      <c r="P869" s="15">
        <v>0</v>
      </c>
      <c r="Q869" s="15">
        <v>0</v>
      </c>
      <c r="R869" s="15">
        <v>0</v>
      </c>
      <c r="S869" s="15">
        <v>0</v>
      </c>
      <c r="T869" s="15">
        <f t="shared" si="65"/>
        <v>0</v>
      </c>
      <c r="U869" s="15">
        <v>0</v>
      </c>
      <c r="V869" s="15">
        <v>0</v>
      </c>
      <c r="W869" s="15">
        <v>0</v>
      </c>
      <c r="X869" s="15">
        <v>0</v>
      </c>
      <c r="Y869" s="15">
        <v>0</v>
      </c>
      <c r="Z869" s="15">
        <v>0</v>
      </c>
      <c r="AA869" s="15">
        <v>0</v>
      </c>
      <c r="AB869" s="15">
        <v>0</v>
      </c>
      <c r="AC869" s="15">
        <v>0</v>
      </c>
      <c r="AD869" s="15">
        <v>0</v>
      </c>
      <c r="AE869" s="15">
        <v>0</v>
      </c>
      <c r="AF869" s="15">
        <v>0</v>
      </c>
      <c r="AG869" s="15">
        <f t="shared" si="66"/>
        <v>0</v>
      </c>
      <c r="AH869" s="15">
        <v>48.735261718750003</v>
      </c>
      <c r="AI869" s="15">
        <v>0</v>
      </c>
      <c r="AJ869" s="15">
        <v>0</v>
      </c>
      <c r="AK869" s="15">
        <v>0</v>
      </c>
      <c r="AL869" s="15">
        <v>0</v>
      </c>
      <c r="AM869" s="15">
        <v>0</v>
      </c>
      <c r="AN869" s="15">
        <v>0</v>
      </c>
      <c r="AO869" s="15">
        <v>0</v>
      </c>
      <c r="AP869" s="15">
        <v>0</v>
      </c>
      <c r="AQ869" s="15">
        <v>0</v>
      </c>
      <c r="AR869" s="15">
        <v>0</v>
      </c>
      <c r="AS869" s="15">
        <v>0</v>
      </c>
      <c r="AT869" s="15">
        <f t="shared" si="67"/>
        <v>48.735261718750003</v>
      </c>
      <c r="AU869" s="15">
        <v>0</v>
      </c>
      <c r="AV869" s="15">
        <v>0</v>
      </c>
      <c r="AW869" s="15">
        <v>0</v>
      </c>
      <c r="AX869" s="15">
        <v>0</v>
      </c>
      <c r="AY869" s="15">
        <v>0</v>
      </c>
      <c r="AZ869" s="15">
        <v>0</v>
      </c>
      <c r="BA869" s="15">
        <v>0</v>
      </c>
      <c r="BB869" s="15">
        <v>0</v>
      </c>
      <c r="BC869" s="15">
        <v>0</v>
      </c>
      <c r="BD869" s="15">
        <v>0</v>
      </c>
      <c r="BE869" s="15">
        <v>0</v>
      </c>
      <c r="BF869" s="15">
        <v>0</v>
      </c>
      <c r="BG869" s="15">
        <f t="shared" si="68"/>
        <v>0</v>
      </c>
      <c r="BH869" t="str">
        <f t="shared" si="69"/>
        <v>BGCGAS</v>
      </c>
      <c r="BI869" t="str">
        <f>VLOOKUP(BH869,[2]Summary!$C$29:$C$56,1,0)</f>
        <v>BGCGas</v>
      </c>
      <c r="BJ869" s="16">
        <v>44197</v>
      </c>
    </row>
    <row r="870" spans="1:62" x14ac:dyDescent="0.25">
      <c r="A870" s="13" t="s">
        <v>1628</v>
      </c>
      <c r="B870" s="13" t="s">
        <v>1629</v>
      </c>
      <c r="C870" t="s">
        <v>1630</v>
      </c>
      <c r="D870" t="s">
        <v>307</v>
      </c>
      <c r="E870" t="s">
        <v>308</v>
      </c>
      <c r="F870" s="13" t="s">
        <v>153</v>
      </c>
      <c r="G870" s="14"/>
      <c r="H870" s="15">
        <v>0</v>
      </c>
      <c r="I870" s="15">
        <v>0</v>
      </c>
      <c r="J870" s="15">
        <v>0</v>
      </c>
      <c r="K870" s="15">
        <v>0</v>
      </c>
      <c r="L870" s="15">
        <v>0</v>
      </c>
      <c r="M870" s="15">
        <v>0</v>
      </c>
      <c r="N870" s="15">
        <v>0</v>
      </c>
      <c r="O870" s="15">
        <v>0</v>
      </c>
      <c r="P870" s="15">
        <v>0</v>
      </c>
      <c r="Q870" s="15">
        <v>0</v>
      </c>
      <c r="R870" s="15">
        <v>0</v>
      </c>
      <c r="S870" s="15">
        <v>0</v>
      </c>
      <c r="T870" s="15">
        <f t="shared" si="65"/>
        <v>0</v>
      </c>
      <c r="U870" s="15">
        <v>0</v>
      </c>
      <c r="V870" s="15">
        <v>0</v>
      </c>
      <c r="W870" s="15">
        <v>0</v>
      </c>
      <c r="X870" s="15">
        <v>0</v>
      </c>
      <c r="Y870" s="15">
        <v>0</v>
      </c>
      <c r="Z870" s="15">
        <v>0</v>
      </c>
      <c r="AA870" s="15">
        <v>0</v>
      </c>
      <c r="AB870" s="15">
        <v>0</v>
      </c>
      <c r="AC870" s="15">
        <v>0</v>
      </c>
      <c r="AD870" s="15">
        <v>0</v>
      </c>
      <c r="AE870" s="15">
        <v>0</v>
      </c>
      <c r="AF870" s="15">
        <v>0</v>
      </c>
      <c r="AG870" s="15">
        <f t="shared" si="66"/>
        <v>0</v>
      </c>
      <c r="AH870" s="15">
        <v>2.2191999511718752</v>
      </c>
      <c r="AI870" s="15">
        <v>0</v>
      </c>
      <c r="AJ870" s="15">
        <v>0</v>
      </c>
      <c r="AK870" s="15">
        <v>0</v>
      </c>
      <c r="AL870" s="15">
        <v>0</v>
      </c>
      <c r="AM870" s="15">
        <v>0</v>
      </c>
      <c r="AN870" s="15">
        <v>0</v>
      </c>
      <c r="AO870" s="15">
        <v>0</v>
      </c>
      <c r="AP870" s="15">
        <v>0</v>
      </c>
      <c r="AQ870" s="15">
        <v>0</v>
      </c>
      <c r="AR870" s="15">
        <v>0</v>
      </c>
      <c r="AS870" s="15">
        <v>0</v>
      </c>
      <c r="AT870" s="15">
        <f t="shared" si="67"/>
        <v>2.2191999511718752</v>
      </c>
      <c r="AU870" s="15">
        <v>0</v>
      </c>
      <c r="AV870" s="15">
        <v>0</v>
      </c>
      <c r="AW870" s="15">
        <v>0</v>
      </c>
      <c r="AX870" s="15">
        <v>0</v>
      </c>
      <c r="AY870" s="15">
        <v>0</v>
      </c>
      <c r="AZ870" s="15">
        <v>0</v>
      </c>
      <c r="BA870" s="15">
        <v>0</v>
      </c>
      <c r="BB870" s="15">
        <v>0</v>
      </c>
      <c r="BC870" s="15">
        <v>0</v>
      </c>
      <c r="BD870" s="15">
        <v>0</v>
      </c>
      <c r="BE870" s="15">
        <v>0</v>
      </c>
      <c r="BF870" s="15">
        <v>0</v>
      </c>
      <c r="BG870" s="15">
        <f t="shared" si="68"/>
        <v>0</v>
      </c>
      <c r="BH870" t="str">
        <f t="shared" si="69"/>
        <v>BGCGAS</v>
      </c>
      <c r="BI870" t="str">
        <f>VLOOKUP(BH870,[2]Summary!$C$29:$C$56,1,0)</f>
        <v>BGCGas</v>
      </c>
      <c r="BJ870" s="16">
        <v>44197</v>
      </c>
    </row>
    <row r="871" spans="1:62" x14ac:dyDescent="0.25">
      <c r="A871" s="13" t="s">
        <v>1631</v>
      </c>
      <c r="B871" s="13" t="s">
        <v>1631</v>
      </c>
      <c r="C871" t="s">
        <v>1632</v>
      </c>
      <c r="D871" t="s">
        <v>307</v>
      </c>
      <c r="E871" t="s">
        <v>308</v>
      </c>
      <c r="F871" s="13" t="s">
        <v>60</v>
      </c>
      <c r="G871" s="14"/>
      <c r="H871" s="15">
        <v>0</v>
      </c>
      <c r="I871" s="15">
        <v>0</v>
      </c>
      <c r="J871" s="15">
        <v>0</v>
      </c>
      <c r="K871" s="15">
        <v>0</v>
      </c>
      <c r="L871" s="15">
        <v>0</v>
      </c>
      <c r="M871" s="15">
        <v>0</v>
      </c>
      <c r="N871" s="15">
        <v>0</v>
      </c>
      <c r="O871" s="15">
        <v>0</v>
      </c>
      <c r="P871" s="15">
        <v>0</v>
      </c>
      <c r="Q871" s="15">
        <v>0</v>
      </c>
      <c r="R871" s="15">
        <v>0</v>
      </c>
      <c r="S871" s="15">
        <v>0</v>
      </c>
      <c r="T871" s="15">
        <f t="shared" si="65"/>
        <v>0</v>
      </c>
      <c r="U871" s="15">
        <v>0</v>
      </c>
      <c r="V871" s="15">
        <v>0</v>
      </c>
      <c r="W871" s="15">
        <v>0</v>
      </c>
      <c r="X871" s="15">
        <v>0</v>
      </c>
      <c r="Y871" s="15">
        <v>0</v>
      </c>
      <c r="Z871" s="15">
        <v>0</v>
      </c>
      <c r="AA871" s="15">
        <v>2.7468499999046325</v>
      </c>
      <c r="AB871" s="15">
        <v>3.5235299215316771</v>
      </c>
      <c r="AC871" s="15">
        <v>1.3579999923706055E-2</v>
      </c>
      <c r="AD871" s="15">
        <v>1.3579999923706055E-2</v>
      </c>
      <c r="AE871" s="15">
        <v>1.3579999923706055E-2</v>
      </c>
      <c r="AF871" s="15">
        <v>9.6000003814697265E-3</v>
      </c>
      <c r="AG871" s="15">
        <f t="shared" si="66"/>
        <v>6.3207199215888963</v>
      </c>
      <c r="AH871" s="15">
        <v>4.8200001716613766E-3</v>
      </c>
      <c r="AI871" s="15">
        <v>0</v>
      </c>
      <c r="AJ871" s="15">
        <v>0</v>
      </c>
      <c r="AK871" s="15">
        <v>0</v>
      </c>
      <c r="AL871" s="15">
        <v>0</v>
      </c>
      <c r="AM871" s="15">
        <v>0</v>
      </c>
      <c r="AN871" s="15">
        <v>0</v>
      </c>
      <c r="AO871" s="15">
        <v>0</v>
      </c>
      <c r="AP871" s="15">
        <v>0</v>
      </c>
      <c r="AQ871" s="15">
        <v>0</v>
      </c>
      <c r="AR871" s="15">
        <v>0</v>
      </c>
      <c r="AS871" s="15">
        <v>0</v>
      </c>
      <c r="AT871" s="15">
        <f t="shared" si="67"/>
        <v>4.8200001716613766E-3</v>
      </c>
      <c r="AU871" s="15">
        <v>0</v>
      </c>
      <c r="AV871" s="15">
        <v>0</v>
      </c>
      <c r="AW871" s="15">
        <v>0</v>
      </c>
      <c r="AX871" s="15">
        <v>0</v>
      </c>
      <c r="AY871" s="15">
        <v>0</v>
      </c>
      <c r="AZ871" s="15">
        <v>0</v>
      </c>
      <c r="BA871" s="15">
        <v>0</v>
      </c>
      <c r="BB871" s="15">
        <v>0</v>
      </c>
      <c r="BC871" s="15">
        <v>0</v>
      </c>
      <c r="BD871" s="15">
        <v>0</v>
      </c>
      <c r="BE871" s="15">
        <v>0</v>
      </c>
      <c r="BF871" s="15">
        <v>0</v>
      </c>
      <c r="BG871" s="15">
        <f t="shared" si="68"/>
        <v>0</v>
      </c>
      <c r="BH871" t="str">
        <f t="shared" si="69"/>
        <v>BGCGAS</v>
      </c>
      <c r="BI871" t="str">
        <f>VLOOKUP(BH871,[2]Summary!$C$29:$C$56,1,0)</f>
        <v>BGCGas</v>
      </c>
      <c r="BJ871" s="16">
        <v>44197</v>
      </c>
    </row>
    <row r="872" spans="1:62" x14ac:dyDescent="0.25">
      <c r="A872" s="13" t="s">
        <v>1633</v>
      </c>
      <c r="B872" s="13" t="s">
        <v>1634</v>
      </c>
      <c r="C872" t="s">
        <v>1635</v>
      </c>
      <c r="D872" t="s">
        <v>307</v>
      </c>
      <c r="E872" t="s">
        <v>308</v>
      </c>
      <c r="F872" s="13" t="s">
        <v>302</v>
      </c>
      <c r="G872" s="14"/>
      <c r="H872" s="15">
        <v>0</v>
      </c>
      <c r="I872" s="15">
        <v>0</v>
      </c>
      <c r="J872" s="15">
        <v>0</v>
      </c>
      <c r="K872" s="15">
        <v>0</v>
      </c>
      <c r="L872" s="15">
        <v>0</v>
      </c>
      <c r="M872" s="15">
        <v>0</v>
      </c>
      <c r="N872" s="15">
        <v>0</v>
      </c>
      <c r="O872" s="15">
        <v>0</v>
      </c>
      <c r="P872" s="15">
        <v>0</v>
      </c>
      <c r="Q872" s="15">
        <v>0</v>
      </c>
      <c r="R872" s="15">
        <v>0</v>
      </c>
      <c r="S872" s="15">
        <v>0</v>
      </c>
      <c r="T872" s="15">
        <f t="shared" si="65"/>
        <v>0</v>
      </c>
      <c r="U872" s="15">
        <v>0</v>
      </c>
      <c r="V872" s="15">
        <v>0</v>
      </c>
      <c r="W872" s="15">
        <v>0</v>
      </c>
      <c r="X872" s="15">
        <v>0</v>
      </c>
      <c r="Y872" s="15">
        <v>0</v>
      </c>
      <c r="Z872" s="15">
        <v>0</v>
      </c>
      <c r="AA872" s="15">
        <v>0</v>
      </c>
      <c r="AB872" s="15">
        <v>0</v>
      </c>
      <c r="AC872" s="15">
        <v>0</v>
      </c>
      <c r="AD872" s="15">
        <v>0</v>
      </c>
      <c r="AE872" s="15">
        <v>0</v>
      </c>
      <c r="AF872" s="15">
        <v>28.822090000152588</v>
      </c>
      <c r="AG872" s="15">
        <f t="shared" si="66"/>
        <v>28.822090000152588</v>
      </c>
      <c r="AH872" s="15">
        <v>0.92229999923706052</v>
      </c>
      <c r="AI872" s="15">
        <v>0</v>
      </c>
      <c r="AJ872" s="15">
        <v>0</v>
      </c>
      <c r="AK872" s="15">
        <v>0</v>
      </c>
      <c r="AL872" s="15">
        <v>0</v>
      </c>
      <c r="AM872" s="15">
        <v>0</v>
      </c>
      <c r="AN872" s="15">
        <v>0</v>
      </c>
      <c r="AO872" s="15">
        <v>0</v>
      </c>
      <c r="AP872" s="15">
        <v>0</v>
      </c>
      <c r="AQ872" s="15">
        <v>0</v>
      </c>
      <c r="AR872" s="15">
        <v>0</v>
      </c>
      <c r="AS872" s="15">
        <v>0</v>
      </c>
      <c r="AT872" s="15">
        <f t="shared" si="67"/>
        <v>0.92229999923706052</v>
      </c>
      <c r="AU872" s="15">
        <v>0</v>
      </c>
      <c r="AV872" s="15">
        <v>0</v>
      </c>
      <c r="AW872" s="15">
        <v>0</v>
      </c>
      <c r="AX872" s="15">
        <v>0</v>
      </c>
      <c r="AY872" s="15">
        <v>0</v>
      </c>
      <c r="AZ872" s="15">
        <v>0</v>
      </c>
      <c r="BA872" s="15">
        <v>0</v>
      </c>
      <c r="BB872" s="15">
        <v>0</v>
      </c>
      <c r="BC872" s="15">
        <v>0</v>
      </c>
      <c r="BD872" s="15">
        <v>0</v>
      </c>
      <c r="BE872" s="15">
        <v>0</v>
      </c>
      <c r="BF872" s="15">
        <v>0</v>
      </c>
      <c r="BG872" s="15">
        <f t="shared" si="68"/>
        <v>0</v>
      </c>
      <c r="BH872" t="str">
        <f t="shared" si="69"/>
        <v>BGCGAS</v>
      </c>
      <c r="BI872" t="str">
        <f>VLOOKUP(BH872,[2]Summary!$C$29:$C$56,1,0)</f>
        <v>BGCGas</v>
      </c>
      <c r="BJ872" s="16">
        <v>44197</v>
      </c>
    </row>
    <row r="873" spans="1:62" x14ac:dyDescent="0.25">
      <c r="A873" s="13" t="s">
        <v>1636</v>
      </c>
      <c r="B873" s="13" t="s">
        <v>1636</v>
      </c>
      <c r="C873" t="s">
        <v>1637</v>
      </c>
      <c r="D873" t="s">
        <v>307</v>
      </c>
      <c r="E873" t="s">
        <v>308</v>
      </c>
      <c r="F873" s="13" t="s">
        <v>60</v>
      </c>
      <c r="G873" s="14"/>
      <c r="H873" s="15">
        <v>0</v>
      </c>
      <c r="I873" s="15">
        <v>0</v>
      </c>
      <c r="J873" s="15">
        <v>0</v>
      </c>
      <c r="K873" s="15">
        <v>0</v>
      </c>
      <c r="L873" s="15">
        <v>0</v>
      </c>
      <c r="M873" s="15">
        <v>0</v>
      </c>
      <c r="N873" s="15">
        <v>0</v>
      </c>
      <c r="O873" s="15">
        <v>0</v>
      </c>
      <c r="P873" s="15">
        <v>0</v>
      </c>
      <c r="Q873" s="15">
        <v>0</v>
      </c>
      <c r="R873" s="15">
        <v>0</v>
      </c>
      <c r="S873" s="15">
        <v>0</v>
      </c>
      <c r="T873" s="15">
        <f t="shared" si="65"/>
        <v>0</v>
      </c>
      <c r="U873" s="15">
        <v>0</v>
      </c>
      <c r="V873" s="15">
        <v>0</v>
      </c>
      <c r="W873" s="15">
        <v>0</v>
      </c>
      <c r="X873" s="15">
        <v>0</v>
      </c>
      <c r="Y873" s="15">
        <v>0</v>
      </c>
      <c r="Z873" s="15">
        <v>0</v>
      </c>
      <c r="AA873" s="15">
        <v>3.4858500976562499</v>
      </c>
      <c r="AB873" s="15">
        <v>0</v>
      </c>
      <c r="AC873" s="15">
        <v>0</v>
      </c>
      <c r="AD873" s="15">
        <v>0</v>
      </c>
      <c r="AE873" s="15">
        <v>0</v>
      </c>
      <c r="AF873" s="15">
        <v>0</v>
      </c>
      <c r="AG873" s="15">
        <f t="shared" si="66"/>
        <v>3.4858500976562499</v>
      </c>
      <c r="AH873" s="15">
        <v>0</v>
      </c>
      <c r="AI873" s="15">
        <v>0</v>
      </c>
      <c r="AJ873" s="15">
        <v>0</v>
      </c>
      <c r="AK873" s="15">
        <v>0</v>
      </c>
      <c r="AL873" s="15">
        <v>0</v>
      </c>
      <c r="AM873" s="15">
        <v>0</v>
      </c>
      <c r="AN873" s="15">
        <v>0</v>
      </c>
      <c r="AO873" s="15">
        <v>0</v>
      </c>
      <c r="AP873" s="15">
        <v>0</v>
      </c>
      <c r="AQ873" s="15">
        <v>0</v>
      </c>
      <c r="AR873" s="15">
        <v>0</v>
      </c>
      <c r="AS873" s="15">
        <v>0</v>
      </c>
      <c r="AT873" s="15">
        <f t="shared" si="67"/>
        <v>0</v>
      </c>
      <c r="AU873" s="15">
        <v>0</v>
      </c>
      <c r="AV873" s="15">
        <v>0</v>
      </c>
      <c r="AW873" s="15">
        <v>0</v>
      </c>
      <c r="AX873" s="15">
        <v>0</v>
      </c>
      <c r="AY873" s="15">
        <v>0</v>
      </c>
      <c r="AZ873" s="15">
        <v>0</v>
      </c>
      <c r="BA873" s="15">
        <v>0</v>
      </c>
      <c r="BB873" s="15">
        <v>0</v>
      </c>
      <c r="BC873" s="15">
        <v>0</v>
      </c>
      <c r="BD873" s="15">
        <v>0</v>
      </c>
      <c r="BE873" s="15">
        <v>0</v>
      </c>
      <c r="BF873" s="15">
        <v>0</v>
      </c>
      <c r="BG873" s="15">
        <f t="shared" si="68"/>
        <v>0</v>
      </c>
      <c r="BH873" t="str">
        <f t="shared" si="69"/>
        <v>BGCGAS</v>
      </c>
      <c r="BI873" t="str">
        <f>VLOOKUP(BH873,[2]Summary!$C$29:$C$56,1,0)</f>
        <v>BGCGas</v>
      </c>
      <c r="BJ873" s="16">
        <v>43831</v>
      </c>
    </row>
    <row r="874" spans="1:62" x14ac:dyDescent="0.25">
      <c r="A874" s="13" t="s">
        <v>1638</v>
      </c>
      <c r="B874" s="13" t="s">
        <v>1638</v>
      </c>
      <c r="C874" t="s">
        <v>1639</v>
      </c>
      <c r="D874" t="s">
        <v>307</v>
      </c>
      <c r="E874" t="s">
        <v>308</v>
      </c>
      <c r="F874" s="13" t="s">
        <v>302</v>
      </c>
      <c r="G874" s="14"/>
      <c r="H874" s="15">
        <v>0</v>
      </c>
      <c r="I874" s="15">
        <v>0</v>
      </c>
      <c r="J874" s="15">
        <v>0</v>
      </c>
      <c r="K874" s="15">
        <v>0</v>
      </c>
      <c r="L874" s="15">
        <v>0</v>
      </c>
      <c r="M874" s="15">
        <v>0</v>
      </c>
      <c r="N874" s="15">
        <v>0</v>
      </c>
      <c r="O874" s="15">
        <v>0</v>
      </c>
      <c r="P874" s="15">
        <v>0</v>
      </c>
      <c r="Q874" s="15">
        <v>0</v>
      </c>
      <c r="R874" s="15">
        <v>0</v>
      </c>
      <c r="S874" s="15">
        <v>0</v>
      </c>
      <c r="T874" s="15">
        <f t="shared" si="65"/>
        <v>0</v>
      </c>
      <c r="U874" s="15">
        <v>0</v>
      </c>
      <c r="V874" s="15">
        <v>0</v>
      </c>
      <c r="W874" s="15">
        <v>0</v>
      </c>
      <c r="X874" s="15">
        <v>0</v>
      </c>
      <c r="Y874" s="15">
        <v>0</v>
      </c>
      <c r="Z874" s="15">
        <v>0</v>
      </c>
      <c r="AA874" s="15">
        <v>0</v>
      </c>
      <c r="AB874" s="15">
        <v>0</v>
      </c>
      <c r="AC874" s="15">
        <v>0</v>
      </c>
      <c r="AD874" s="15">
        <v>0</v>
      </c>
      <c r="AE874" s="15">
        <v>1.3720000000000001</v>
      </c>
      <c r="AF874" s="15">
        <v>0</v>
      </c>
      <c r="AG874" s="15">
        <f t="shared" si="66"/>
        <v>1.3720000000000001</v>
      </c>
      <c r="AH874" s="15">
        <v>0</v>
      </c>
      <c r="AI874" s="15">
        <v>0</v>
      </c>
      <c r="AJ874" s="15">
        <v>0</v>
      </c>
      <c r="AK874" s="15">
        <v>0</v>
      </c>
      <c r="AL874" s="15">
        <v>0</v>
      </c>
      <c r="AM874" s="15">
        <v>0</v>
      </c>
      <c r="AN874" s="15">
        <v>0</v>
      </c>
      <c r="AO874" s="15">
        <v>0</v>
      </c>
      <c r="AP874" s="15">
        <v>0</v>
      </c>
      <c r="AQ874" s="15">
        <v>0</v>
      </c>
      <c r="AR874" s="15">
        <v>0</v>
      </c>
      <c r="AS874" s="15">
        <v>0</v>
      </c>
      <c r="AT874" s="15">
        <f t="shared" si="67"/>
        <v>0</v>
      </c>
      <c r="AU874" s="15">
        <v>0</v>
      </c>
      <c r="AV874" s="15">
        <v>0</v>
      </c>
      <c r="AW874" s="15">
        <v>0</v>
      </c>
      <c r="AX874" s="15">
        <v>0</v>
      </c>
      <c r="AY874" s="15">
        <v>0</v>
      </c>
      <c r="AZ874" s="15">
        <v>0</v>
      </c>
      <c r="BA874" s="15">
        <v>0</v>
      </c>
      <c r="BB874" s="15">
        <v>0</v>
      </c>
      <c r="BC874" s="15">
        <v>0</v>
      </c>
      <c r="BD874" s="15">
        <v>0</v>
      </c>
      <c r="BE874" s="15">
        <v>0</v>
      </c>
      <c r="BF874" s="15">
        <v>0</v>
      </c>
      <c r="BG874" s="15">
        <f t="shared" si="68"/>
        <v>0</v>
      </c>
      <c r="BH874" t="str">
        <f t="shared" si="69"/>
        <v>BGCGAS</v>
      </c>
      <c r="BI874" t="str">
        <f>VLOOKUP(BH874,[2]Summary!$C$29:$C$56,1,0)</f>
        <v>BGCGas</v>
      </c>
      <c r="BJ874" s="16">
        <v>43831</v>
      </c>
    </row>
    <row r="875" spans="1:62" x14ac:dyDescent="0.25">
      <c r="A875" s="13" t="s">
        <v>1640</v>
      </c>
      <c r="B875" s="13" t="s">
        <v>1640</v>
      </c>
      <c r="C875" t="s">
        <v>1641</v>
      </c>
      <c r="D875" t="s">
        <v>307</v>
      </c>
      <c r="E875" t="s">
        <v>308</v>
      </c>
      <c r="F875" s="13" t="s">
        <v>302</v>
      </c>
      <c r="G875" s="14"/>
      <c r="H875" s="15">
        <v>0</v>
      </c>
      <c r="I875" s="15">
        <v>0</v>
      </c>
      <c r="J875" s="15">
        <v>0</v>
      </c>
      <c r="K875" s="15">
        <v>0</v>
      </c>
      <c r="L875" s="15">
        <v>0</v>
      </c>
      <c r="M875" s="15">
        <v>0</v>
      </c>
      <c r="N875" s="15">
        <v>0</v>
      </c>
      <c r="O875" s="15">
        <v>0</v>
      </c>
      <c r="P875" s="15">
        <v>0</v>
      </c>
      <c r="Q875" s="15">
        <v>0</v>
      </c>
      <c r="R875" s="15">
        <v>0</v>
      </c>
      <c r="S875" s="15">
        <v>0</v>
      </c>
      <c r="T875" s="15">
        <f t="shared" si="65"/>
        <v>0</v>
      </c>
      <c r="U875" s="15">
        <v>0</v>
      </c>
      <c r="V875" s="15">
        <v>0</v>
      </c>
      <c r="W875" s="15">
        <v>0</v>
      </c>
      <c r="X875" s="15">
        <v>0</v>
      </c>
      <c r="Y875" s="15">
        <v>0</v>
      </c>
      <c r="Z875" s="15">
        <v>0</v>
      </c>
      <c r="AA875" s="15">
        <v>0</v>
      </c>
      <c r="AB875" s="15">
        <v>0</v>
      </c>
      <c r="AC875" s="15">
        <v>0</v>
      </c>
      <c r="AD875" s="15">
        <v>0</v>
      </c>
      <c r="AE875" s="15">
        <v>4.1051000976562504</v>
      </c>
      <c r="AF875" s="15">
        <v>-1.1825699462890624</v>
      </c>
      <c r="AG875" s="15">
        <f t="shared" si="66"/>
        <v>2.9225301513671882</v>
      </c>
      <c r="AH875" s="15">
        <v>0</v>
      </c>
      <c r="AI875" s="15">
        <v>0</v>
      </c>
      <c r="AJ875" s="15">
        <v>0</v>
      </c>
      <c r="AK875" s="15">
        <v>0</v>
      </c>
      <c r="AL875" s="15">
        <v>0</v>
      </c>
      <c r="AM875" s="15">
        <v>0</v>
      </c>
      <c r="AN875" s="15">
        <v>0</v>
      </c>
      <c r="AO875" s="15">
        <v>0</v>
      </c>
      <c r="AP875" s="15">
        <v>0</v>
      </c>
      <c r="AQ875" s="15">
        <v>0</v>
      </c>
      <c r="AR875" s="15">
        <v>0</v>
      </c>
      <c r="AS875" s="15">
        <v>0</v>
      </c>
      <c r="AT875" s="15">
        <f t="shared" si="67"/>
        <v>0</v>
      </c>
      <c r="AU875" s="15">
        <v>0</v>
      </c>
      <c r="AV875" s="15">
        <v>0</v>
      </c>
      <c r="AW875" s="15">
        <v>0</v>
      </c>
      <c r="AX875" s="15">
        <v>0</v>
      </c>
      <c r="AY875" s="15">
        <v>0</v>
      </c>
      <c r="AZ875" s="15">
        <v>0</v>
      </c>
      <c r="BA875" s="15">
        <v>0</v>
      </c>
      <c r="BB875" s="15">
        <v>0</v>
      </c>
      <c r="BC875" s="15">
        <v>0</v>
      </c>
      <c r="BD875" s="15">
        <v>0</v>
      </c>
      <c r="BE875" s="15">
        <v>0</v>
      </c>
      <c r="BF875" s="15">
        <v>0</v>
      </c>
      <c r="BG875" s="15">
        <f t="shared" si="68"/>
        <v>0</v>
      </c>
      <c r="BH875" t="str">
        <f t="shared" si="69"/>
        <v>BGCGAS</v>
      </c>
      <c r="BI875" t="str">
        <f>VLOOKUP(BH875,[2]Summary!$C$29:$C$56,1,0)</f>
        <v>BGCGas</v>
      </c>
      <c r="BJ875" s="16">
        <v>43831</v>
      </c>
    </row>
    <row r="876" spans="1:62" x14ac:dyDescent="0.25">
      <c r="A876" s="13" t="s">
        <v>1642</v>
      </c>
      <c r="B876" s="13" t="s">
        <v>1642</v>
      </c>
      <c r="C876" t="s">
        <v>1643</v>
      </c>
      <c r="D876" t="s">
        <v>307</v>
      </c>
      <c r="E876" t="s">
        <v>308</v>
      </c>
      <c r="F876" s="13" t="s">
        <v>302</v>
      </c>
      <c r="G876" s="14"/>
      <c r="H876" s="15">
        <v>0</v>
      </c>
      <c r="I876" s="15">
        <v>0</v>
      </c>
      <c r="J876" s="15">
        <v>0</v>
      </c>
      <c r="K876" s="15">
        <v>0</v>
      </c>
      <c r="L876" s="15">
        <v>0</v>
      </c>
      <c r="M876" s="15">
        <v>0</v>
      </c>
      <c r="N876" s="15">
        <v>0</v>
      </c>
      <c r="O876" s="15">
        <v>0</v>
      </c>
      <c r="P876" s="15">
        <v>0</v>
      </c>
      <c r="Q876" s="15">
        <v>0</v>
      </c>
      <c r="R876" s="15">
        <v>0</v>
      </c>
      <c r="S876" s="15">
        <v>0</v>
      </c>
      <c r="T876" s="15">
        <f t="shared" si="65"/>
        <v>0</v>
      </c>
      <c r="U876" s="15">
        <v>0</v>
      </c>
      <c r="V876" s="15">
        <v>0</v>
      </c>
      <c r="W876" s="15">
        <v>0</v>
      </c>
      <c r="X876" s="15">
        <v>0</v>
      </c>
      <c r="Y876" s="15">
        <v>0</v>
      </c>
      <c r="Z876" s="15">
        <v>0</v>
      </c>
      <c r="AA876" s="15">
        <v>0</v>
      </c>
      <c r="AB876" s="15">
        <v>0</v>
      </c>
      <c r="AC876" s="15">
        <v>0</v>
      </c>
      <c r="AD876" s="15">
        <v>1.5199000244140626</v>
      </c>
      <c r="AE876" s="15">
        <v>0</v>
      </c>
      <c r="AF876" s="15">
        <v>0</v>
      </c>
      <c r="AG876" s="15">
        <f t="shared" si="66"/>
        <v>1.5199000244140626</v>
      </c>
      <c r="AH876" s="15">
        <v>0</v>
      </c>
      <c r="AI876" s="15">
        <v>0</v>
      </c>
      <c r="AJ876" s="15">
        <v>0</v>
      </c>
      <c r="AK876" s="15">
        <v>0</v>
      </c>
      <c r="AL876" s="15">
        <v>0</v>
      </c>
      <c r="AM876" s="15">
        <v>0</v>
      </c>
      <c r="AN876" s="15">
        <v>0</v>
      </c>
      <c r="AO876" s="15">
        <v>0</v>
      </c>
      <c r="AP876" s="15">
        <v>0</v>
      </c>
      <c r="AQ876" s="15">
        <v>0</v>
      </c>
      <c r="AR876" s="15">
        <v>0</v>
      </c>
      <c r="AS876" s="15">
        <v>0</v>
      </c>
      <c r="AT876" s="15">
        <f t="shared" si="67"/>
        <v>0</v>
      </c>
      <c r="AU876" s="15">
        <v>0</v>
      </c>
      <c r="AV876" s="15">
        <v>0</v>
      </c>
      <c r="AW876" s="15">
        <v>0</v>
      </c>
      <c r="AX876" s="15">
        <v>0</v>
      </c>
      <c r="AY876" s="15">
        <v>0</v>
      </c>
      <c r="AZ876" s="15">
        <v>0</v>
      </c>
      <c r="BA876" s="15">
        <v>0</v>
      </c>
      <c r="BB876" s="15">
        <v>0</v>
      </c>
      <c r="BC876" s="15">
        <v>0</v>
      </c>
      <c r="BD876" s="15">
        <v>0</v>
      </c>
      <c r="BE876" s="15">
        <v>0</v>
      </c>
      <c r="BF876" s="15">
        <v>0</v>
      </c>
      <c r="BG876" s="15">
        <f t="shared" si="68"/>
        <v>0</v>
      </c>
      <c r="BH876" t="str">
        <f t="shared" si="69"/>
        <v>BGCGAS</v>
      </c>
      <c r="BI876" t="str">
        <f>VLOOKUP(BH876,[2]Summary!$C$29:$C$56,1,0)</f>
        <v>BGCGas</v>
      </c>
      <c r="BJ876" s="16">
        <v>43831</v>
      </c>
    </row>
    <row r="877" spans="1:62" x14ac:dyDescent="0.25">
      <c r="A877" s="13" t="s">
        <v>1644</v>
      </c>
      <c r="B877" s="13" t="s">
        <v>1645</v>
      </c>
      <c r="C877" t="s">
        <v>1646</v>
      </c>
      <c r="D877" t="s">
        <v>434</v>
      </c>
      <c r="E877" t="s">
        <v>308</v>
      </c>
      <c r="F877" s="13" t="s">
        <v>33</v>
      </c>
      <c r="G877" s="14"/>
      <c r="H877" s="15">
        <v>0</v>
      </c>
      <c r="I877" s="15">
        <v>0</v>
      </c>
      <c r="J877" s="15">
        <v>0</v>
      </c>
      <c r="K877" s="15">
        <v>0</v>
      </c>
      <c r="L877" s="15">
        <v>0</v>
      </c>
      <c r="M877" s="15">
        <v>0</v>
      </c>
      <c r="N877" s="15">
        <v>0</v>
      </c>
      <c r="O877" s="15">
        <v>0</v>
      </c>
      <c r="P877" s="15">
        <v>0</v>
      </c>
      <c r="Q877" s="15">
        <v>0</v>
      </c>
      <c r="R877" s="15">
        <v>0</v>
      </c>
      <c r="S877" s="15">
        <v>0</v>
      </c>
      <c r="T877" s="15">
        <f t="shared" si="65"/>
        <v>0</v>
      </c>
      <c r="U877" s="15">
        <v>0</v>
      </c>
      <c r="V877" s="15">
        <v>0</v>
      </c>
      <c r="W877" s="15">
        <v>0</v>
      </c>
      <c r="X877" s="15">
        <v>0</v>
      </c>
      <c r="Y877" s="15">
        <v>0</v>
      </c>
      <c r="Z877" s="15">
        <v>0</v>
      </c>
      <c r="AA877" s="15">
        <v>0</v>
      </c>
      <c r="AB877" s="15">
        <v>0</v>
      </c>
      <c r="AC877" s="15">
        <v>0</v>
      </c>
      <c r="AD877" s="15">
        <v>0</v>
      </c>
      <c r="AE877" s="15">
        <v>0</v>
      </c>
      <c r="AF877" s="15">
        <v>0</v>
      </c>
      <c r="AG877" s="15">
        <f t="shared" si="66"/>
        <v>0</v>
      </c>
      <c r="AH877" s="15">
        <v>160.98431249999999</v>
      </c>
      <c r="AI877" s="15">
        <v>0</v>
      </c>
      <c r="AJ877" s="15">
        <v>0</v>
      </c>
      <c r="AK877" s="15">
        <v>0</v>
      </c>
      <c r="AL877" s="15">
        <v>0</v>
      </c>
      <c r="AM877" s="15">
        <v>0</v>
      </c>
      <c r="AN877" s="15">
        <v>0</v>
      </c>
      <c r="AO877" s="15">
        <v>0</v>
      </c>
      <c r="AP877" s="15">
        <v>0</v>
      </c>
      <c r="AQ877" s="15">
        <v>0</v>
      </c>
      <c r="AR877" s="15">
        <v>0</v>
      </c>
      <c r="AS877" s="15">
        <v>0</v>
      </c>
      <c r="AT877" s="15">
        <f t="shared" si="67"/>
        <v>160.98431249999999</v>
      </c>
      <c r="AU877" s="15">
        <v>0</v>
      </c>
      <c r="AV877" s="15">
        <v>0</v>
      </c>
      <c r="AW877" s="15">
        <v>0</v>
      </c>
      <c r="AX877" s="15">
        <v>0</v>
      </c>
      <c r="AY877" s="15">
        <v>0</v>
      </c>
      <c r="AZ877" s="15">
        <v>0</v>
      </c>
      <c r="BA877" s="15">
        <v>0</v>
      </c>
      <c r="BB877" s="15">
        <v>0</v>
      </c>
      <c r="BC877" s="15">
        <v>0</v>
      </c>
      <c r="BD877" s="15">
        <v>0</v>
      </c>
      <c r="BE877" s="15">
        <v>0</v>
      </c>
      <c r="BF877" s="15">
        <v>0</v>
      </c>
      <c r="BG877" s="15">
        <f t="shared" si="68"/>
        <v>0</v>
      </c>
      <c r="BH877" t="str">
        <f t="shared" si="69"/>
        <v>CNGGAS</v>
      </c>
      <c r="BI877" t="str">
        <f>VLOOKUP(BH877,[2]Summary!$C$29:$C$56,1,0)</f>
        <v>CNGGas</v>
      </c>
      <c r="BJ877" s="16">
        <v>44197</v>
      </c>
    </row>
    <row r="878" spans="1:62" x14ac:dyDescent="0.25">
      <c r="A878" s="13" t="s">
        <v>1647</v>
      </c>
      <c r="B878" s="13" t="s">
        <v>1648</v>
      </c>
      <c r="C878" t="s">
        <v>1649</v>
      </c>
      <c r="D878" t="s">
        <v>434</v>
      </c>
      <c r="E878" t="s">
        <v>308</v>
      </c>
      <c r="F878" s="13" t="s">
        <v>302</v>
      </c>
      <c r="G878" s="14"/>
      <c r="H878" s="15">
        <v>0</v>
      </c>
      <c r="I878" s="15">
        <v>0</v>
      </c>
      <c r="J878" s="15">
        <v>0</v>
      </c>
      <c r="K878" s="15">
        <v>0</v>
      </c>
      <c r="L878" s="15">
        <v>0</v>
      </c>
      <c r="M878" s="15">
        <v>0</v>
      </c>
      <c r="N878" s="15">
        <v>0</v>
      </c>
      <c r="O878" s="15">
        <v>0</v>
      </c>
      <c r="P878" s="15">
        <v>0</v>
      </c>
      <c r="Q878" s="15">
        <v>0</v>
      </c>
      <c r="R878" s="15">
        <v>0</v>
      </c>
      <c r="S878" s="15">
        <v>0</v>
      </c>
      <c r="T878" s="15">
        <f t="shared" si="65"/>
        <v>0</v>
      </c>
      <c r="U878" s="15">
        <v>0</v>
      </c>
      <c r="V878" s="15">
        <v>0</v>
      </c>
      <c r="W878" s="15">
        <v>0</v>
      </c>
      <c r="X878" s="15">
        <v>0</v>
      </c>
      <c r="Y878" s="15">
        <v>0</v>
      </c>
      <c r="Z878" s="15">
        <v>0</v>
      </c>
      <c r="AA878" s="15">
        <v>0</v>
      </c>
      <c r="AB878" s="15">
        <v>0</v>
      </c>
      <c r="AC878" s="15">
        <v>0</v>
      </c>
      <c r="AD878" s="15">
        <v>0</v>
      </c>
      <c r="AE878" s="15">
        <v>0</v>
      </c>
      <c r="AF878" s="15">
        <v>0</v>
      </c>
      <c r="AG878" s="15">
        <f t="shared" si="66"/>
        <v>0</v>
      </c>
      <c r="AH878" s="15">
        <v>7.3305498046875002</v>
      </c>
      <c r="AI878" s="15">
        <v>0</v>
      </c>
      <c r="AJ878" s="15">
        <v>0</v>
      </c>
      <c r="AK878" s="15">
        <v>0</v>
      </c>
      <c r="AL878" s="15">
        <v>0</v>
      </c>
      <c r="AM878" s="15">
        <v>0</v>
      </c>
      <c r="AN878" s="15">
        <v>0</v>
      </c>
      <c r="AO878" s="15">
        <v>0</v>
      </c>
      <c r="AP878" s="15">
        <v>0</v>
      </c>
      <c r="AQ878" s="15">
        <v>0</v>
      </c>
      <c r="AR878" s="15">
        <v>0</v>
      </c>
      <c r="AS878" s="15">
        <v>0</v>
      </c>
      <c r="AT878" s="15">
        <f t="shared" si="67"/>
        <v>7.3305498046875002</v>
      </c>
      <c r="AU878" s="15">
        <v>0</v>
      </c>
      <c r="AV878" s="15">
        <v>0</v>
      </c>
      <c r="AW878" s="15">
        <v>0</v>
      </c>
      <c r="AX878" s="15">
        <v>0</v>
      </c>
      <c r="AY878" s="15">
        <v>0</v>
      </c>
      <c r="AZ878" s="15">
        <v>0</v>
      </c>
      <c r="BA878" s="15">
        <v>0</v>
      </c>
      <c r="BB878" s="15">
        <v>0</v>
      </c>
      <c r="BC878" s="15">
        <v>0</v>
      </c>
      <c r="BD878" s="15">
        <v>0</v>
      </c>
      <c r="BE878" s="15">
        <v>0</v>
      </c>
      <c r="BF878" s="15">
        <v>0</v>
      </c>
      <c r="BG878" s="15">
        <f t="shared" si="68"/>
        <v>0</v>
      </c>
      <c r="BH878" t="str">
        <f t="shared" si="69"/>
        <v>CNGGAS</v>
      </c>
      <c r="BI878" t="str">
        <f>VLOOKUP(BH878,[2]Summary!$C$29:$C$56,1,0)</f>
        <v>CNGGas</v>
      </c>
      <c r="BJ878" s="16">
        <v>44197</v>
      </c>
    </row>
    <row r="879" spans="1:62" x14ac:dyDescent="0.25">
      <c r="A879" s="13" t="s">
        <v>1650</v>
      </c>
      <c r="B879" s="13" t="s">
        <v>1651</v>
      </c>
      <c r="C879" t="s">
        <v>1652</v>
      </c>
      <c r="D879" t="s">
        <v>434</v>
      </c>
      <c r="E879" t="s">
        <v>308</v>
      </c>
      <c r="F879" s="13" t="s">
        <v>33</v>
      </c>
      <c r="G879" s="14"/>
      <c r="H879" s="15">
        <v>0</v>
      </c>
      <c r="I879" s="15">
        <v>0</v>
      </c>
      <c r="J879" s="15">
        <v>0</v>
      </c>
      <c r="K879" s="15">
        <v>0</v>
      </c>
      <c r="L879" s="15">
        <v>0</v>
      </c>
      <c r="M879" s="15">
        <v>0</v>
      </c>
      <c r="N879" s="15">
        <v>0</v>
      </c>
      <c r="O879" s="15">
        <v>0</v>
      </c>
      <c r="P879" s="15">
        <v>0</v>
      </c>
      <c r="Q879" s="15">
        <v>0</v>
      </c>
      <c r="R879" s="15">
        <v>0</v>
      </c>
      <c r="S879" s="15">
        <v>0</v>
      </c>
      <c r="T879" s="15">
        <f t="shared" si="65"/>
        <v>0</v>
      </c>
      <c r="U879" s="15">
        <v>0</v>
      </c>
      <c r="V879" s="15">
        <v>0</v>
      </c>
      <c r="W879" s="15">
        <v>0</v>
      </c>
      <c r="X879" s="15">
        <v>0</v>
      </c>
      <c r="Y879" s="15">
        <v>0</v>
      </c>
      <c r="Z879" s="15">
        <v>0</v>
      </c>
      <c r="AA879" s="15">
        <v>0</v>
      </c>
      <c r="AB879" s="15">
        <v>0</v>
      </c>
      <c r="AC879" s="15">
        <v>0</v>
      </c>
      <c r="AD879" s="15">
        <v>0</v>
      </c>
      <c r="AE879" s="15">
        <v>0</v>
      </c>
      <c r="AF879" s="15">
        <v>0</v>
      </c>
      <c r="AG879" s="15">
        <f t="shared" si="66"/>
        <v>0</v>
      </c>
      <c r="AH879" s="15">
        <v>18.128130624771117</v>
      </c>
      <c r="AI879" s="15">
        <v>0</v>
      </c>
      <c r="AJ879" s="15">
        <v>0</v>
      </c>
      <c r="AK879" s="15">
        <v>0</v>
      </c>
      <c r="AL879" s="15">
        <v>0</v>
      </c>
      <c r="AM879" s="15">
        <v>0</v>
      </c>
      <c r="AN879" s="15">
        <v>0</v>
      </c>
      <c r="AO879" s="15">
        <v>0</v>
      </c>
      <c r="AP879" s="15">
        <v>0</v>
      </c>
      <c r="AQ879" s="15">
        <v>0</v>
      </c>
      <c r="AR879" s="15">
        <v>0</v>
      </c>
      <c r="AS879" s="15">
        <v>0</v>
      </c>
      <c r="AT879" s="15">
        <f t="shared" si="67"/>
        <v>18.128130624771117</v>
      </c>
      <c r="AU879" s="15">
        <v>0</v>
      </c>
      <c r="AV879" s="15">
        <v>0</v>
      </c>
      <c r="AW879" s="15">
        <v>0</v>
      </c>
      <c r="AX879" s="15">
        <v>0</v>
      </c>
      <c r="AY879" s="15">
        <v>0</v>
      </c>
      <c r="AZ879" s="15">
        <v>0</v>
      </c>
      <c r="BA879" s="15">
        <v>0</v>
      </c>
      <c r="BB879" s="15">
        <v>0</v>
      </c>
      <c r="BC879" s="15">
        <v>0</v>
      </c>
      <c r="BD879" s="15">
        <v>0</v>
      </c>
      <c r="BE879" s="15">
        <v>0</v>
      </c>
      <c r="BF879" s="15">
        <v>0</v>
      </c>
      <c r="BG879" s="15">
        <f t="shared" si="68"/>
        <v>0</v>
      </c>
      <c r="BH879" t="str">
        <f t="shared" si="69"/>
        <v>CNGGAS</v>
      </c>
      <c r="BI879" t="str">
        <f>VLOOKUP(BH879,[2]Summary!$C$29:$C$56,1,0)</f>
        <v>CNGGas</v>
      </c>
      <c r="BJ879" s="16">
        <v>44197</v>
      </c>
    </row>
    <row r="880" spans="1:62" x14ac:dyDescent="0.25">
      <c r="A880" s="13" t="s">
        <v>1653</v>
      </c>
      <c r="B880" s="13" t="s">
        <v>1654</v>
      </c>
      <c r="C880" t="s">
        <v>1655</v>
      </c>
      <c r="D880" t="s">
        <v>434</v>
      </c>
      <c r="E880" t="s">
        <v>308</v>
      </c>
      <c r="F880" s="13" t="s">
        <v>60</v>
      </c>
      <c r="G880" s="14"/>
      <c r="H880" s="15">
        <v>0</v>
      </c>
      <c r="I880" s="15">
        <v>0</v>
      </c>
      <c r="J880" s="15">
        <v>0</v>
      </c>
      <c r="K880" s="15">
        <v>0</v>
      </c>
      <c r="L880" s="15">
        <v>0</v>
      </c>
      <c r="M880" s="15">
        <v>0</v>
      </c>
      <c r="N880" s="15">
        <v>0</v>
      </c>
      <c r="O880" s="15">
        <v>0</v>
      </c>
      <c r="P880" s="15">
        <v>0</v>
      </c>
      <c r="Q880" s="15">
        <v>0</v>
      </c>
      <c r="R880" s="15">
        <v>0</v>
      </c>
      <c r="S880" s="15">
        <v>0</v>
      </c>
      <c r="T880" s="15">
        <f t="shared" si="65"/>
        <v>0</v>
      </c>
      <c r="U880" s="15">
        <v>0</v>
      </c>
      <c r="V880" s="15">
        <v>0</v>
      </c>
      <c r="W880" s="15">
        <v>0</v>
      </c>
      <c r="X880" s="15">
        <v>0</v>
      </c>
      <c r="Y880" s="15">
        <v>0</v>
      </c>
      <c r="Z880" s="15">
        <v>0</v>
      </c>
      <c r="AA880" s="15">
        <v>0</v>
      </c>
      <c r="AB880" s="15">
        <v>0</v>
      </c>
      <c r="AC880" s="15">
        <v>0</v>
      </c>
      <c r="AD880" s="15">
        <v>0</v>
      </c>
      <c r="AE880" s="15">
        <v>0</v>
      </c>
      <c r="AF880" s="15">
        <v>0</v>
      </c>
      <c r="AG880" s="15">
        <f t="shared" si="66"/>
        <v>0</v>
      </c>
      <c r="AH880" s="15">
        <v>16.008309570312498</v>
      </c>
      <c r="AI880" s="15">
        <v>0</v>
      </c>
      <c r="AJ880" s="15">
        <v>0</v>
      </c>
      <c r="AK880" s="15">
        <v>0</v>
      </c>
      <c r="AL880" s="15">
        <v>0</v>
      </c>
      <c r="AM880" s="15">
        <v>0</v>
      </c>
      <c r="AN880" s="15">
        <v>0</v>
      </c>
      <c r="AO880" s="15">
        <v>0</v>
      </c>
      <c r="AP880" s="15">
        <v>0</v>
      </c>
      <c r="AQ880" s="15">
        <v>0</v>
      </c>
      <c r="AR880" s="15">
        <v>0</v>
      </c>
      <c r="AS880" s="15">
        <v>0</v>
      </c>
      <c r="AT880" s="15">
        <f t="shared" si="67"/>
        <v>16.008309570312498</v>
      </c>
      <c r="AU880" s="15">
        <v>0</v>
      </c>
      <c r="AV880" s="15">
        <v>0</v>
      </c>
      <c r="AW880" s="15">
        <v>0</v>
      </c>
      <c r="AX880" s="15">
        <v>0</v>
      </c>
      <c r="AY880" s="15">
        <v>0</v>
      </c>
      <c r="AZ880" s="15">
        <v>0</v>
      </c>
      <c r="BA880" s="15">
        <v>0</v>
      </c>
      <c r="BB880" s="15">
        <v>0</v>
      </c>
      <c r="BC880" s="15">
        <v>0</v>
      </c>
      <c r="BD880" s="15">
        <v>0</v>
      </c>
      <c r="BE880" s="15">
        <v>0</v>
      </c>
      <c r="BF880" s="15">
        <v>0</v>
      </c>
      <c r="BG880" s="15">
        <f t="shared" si="68"/>
        <v>0</v>
      </c>
      <c r="BH880" t="str">
        <f t="shared" si="69"/>
        <v>CNGGAS</v>
      </c>
      <c r="BI880" t="str">
        <f>VLOOKUP(BH880,[2]Summary!$C$29:$C$56,1,0)</f>
        <v>CNGGas</v>
      </c>
      <c r="BJ880" s="16">
        <v>44197</v>
      </c>
    </row>
    <row r="881" spans="1:62" x14ac:dyDescent="0.25">
      <c r="A881" s="13" t="s">
        <v>1656</v>
      </c>
      <c r="B881" s="13" t="s">
        <v>1657</v>
      </c>
      <c r="C881" t="s">
        <v>1658</v>
      </c>
      <c r="D881" t="s">
        <v>361</v>
      </c>
      <c r="E881" t="s">
        <v>308</v>
      </c>
      <c r="F881" s="13" t="s">
        <v>302</v>
      </c>
      <c r="G881" s="14"/>
      <c r="H881" s="15">
        <v>0</v>
      </c>
      <c r="I881" s="15">
        <v>0</v>
      </c>
      <c r="J881" s="15">
        <v>0</v>
      </c>
      <c r="K881" s="15">
        <v>0</v>
      </c>
      <c r="L881" s="15">
        <v>0</v>
      </c>
      <c r="M881" s="15">
        <v>0</v>
      </c>
      <c r="N881" s="15">
        <v>0</v>
      </c>
      <c r="O881" s="15">
        <v>0</v>
      </c>
      <c r="P881" s="15">
        <v>0</v>
      </c>
      <c r="Q881" s="15">
        <v>0</v>
      </c>
      <c r="R881" s="15">
        <v>0</v>
      </c>
      <c r="S881" s="15">
        <v>0</v>
      </c>
      <c r="T881" s="15">
        <f t="shared" si="65"/>
        <v>0</v>
      </c>
      <c r="U881" s="15">
        <v>0</v>
      </c>
      <c r="V881" s="15">
        <v>0</v>
      </c>
      <c r="W881" s="15">
        <v>0</v>
      </c>
      <c r="X881" s="15">
        <v>0</v>
      </c>
      <c r="Y881" s="15">
        <v>0</v>
      </c>
      <c r="Z881" s="15">
        <v>0</v>
      </c>
      <c r="AA881" s="15">
        <v>0</v>
      </c>
      <c r="AB881" s="15">
        <v>0</v>
      </c>
      <c r="AC881" s="15">
        <v>0</v>
      </c>
      <c r="AD881" s="15">
        <v>0</v>
      </c>
      <c r="AE881" s="15">
        <v>0</v>
      </c>
      <c r="AF881" s="15">
        <v>2334.3784999999998</v>
      </c>
      <c r="AG881" s="15">
        <f t="shared" si="66"/>
        <v>2334.3784999999998</v>
      </c>
      <c r="AH881" s="15">
        <v>0</v>
      </c>
      <c r="AI881" s="15">
        <v>0</v>
      </c>
      <c r="AJ881" s="15">
        <v>0</v>
      </c>
      <c r="AK881" s="15">
        <v>0</v>
      </c>
      <c r="AL881" s="15">
        <v>0</v>
      </c>
      <c r="AM881" s="15">
        <v>0</v>
      </c>
      <c r="AN881" s="15">
        <v>0</v>
      </c>
      <c r="AO881" s="15">
        <v>0</v>
      </c>
      <c r="AP881" s="15">
        <v>0</v>
      </c>
      <c r="AQ881" s="15">
        <v>0</v>
      </c>
      <c r="AR881" s="15">
        <v>0</v>
      </c>
      <c r="AS881" s="15">
        <v>0</v>
      </c>
      <c r="AT881" s="15">
        <f t="shared" si="67"/>
        <v>0</v>
      </c>
      <c r="AU881" s="15">
        <v>0</v>
      </c>
      <c r="AV881" s="15">
        <v>0</v>
      </c>
      <c r="AW881" s="15">
        <v>0</v>
      </c>
      <c r="AX881" s="15">
        <v>0</v>
      </c>
      <c r="AY881" s="15">
        <v>0</v>
      </c>
      <c r="AZ881" s="15">
        <v>0</v>
      </c>
      <c r="BA881" s="15">
        <v>0</v>
      </c>
      <c r="BB881" s="15">
        <v>0</v>
      </c>
      <c r="BC881" s="15">
        <v>0</v>
      </c>
      <c r="BD881" s="15">
        <v>0</v>
      </c>
      <c r="BE881" s="15">
        <v>0</v>
      </c>
      <c r="BF881" s="15">
        <v>0</v>
      </c>
      <c r="BG881" s="15">
        <f t="shared" si="68"/>
        <v>0</v>
      </c>
      <c r="BH881" t="str">
        <f t="shared" si="69"/>
        <v>SCGGAS</v>
      </c>
      <c r="BI881" t="str">
        <f>VLOOKUP(BH881,[2]Summary!$C$29:$C$56,1,0)</f>
        <v>SCGGas</v>
      </c>
      <c r="BJ881" s="16">
        <v>43831</v>
      </c>
    </row>
    <row r="882" spans="1:62" x14ac:dyDescent="0.25">
      <c r="A882" s="13" t="s">
        <v>1659</v>
      </c>
      <c r="B882" s="13" t="s">
        <v>1660</v>
      </c>
      <c r="C882" t="s">
        <v>1661</v>
      </c>
      <c r="D882" t="s">
        <v>361</v>
      </c>
      <c r="E882" t="s">
        <v>308</v>
      </c>
      <c r="F882" s="13" t="s">
        <v>302</v>
      </c>
      <c r="G882" s="14"/>
      <c r="H882" s="15">
        <v>0</v>
      </c>
      <c r="I882" s="15">
        <v>0</v>
      </c>
      <c r="J882" s="15">
        <v>0</v>
      </c>
      <c r="K882" s="15">
        <v>0</v>
      </c>
      <c r="L882" s="15">
        <v>0</v>
      </c>
      <c r="M882" s="15">
        <v>0</v>
      </c>
      <c r="N882" s="15">
        <v>0</v>
      </c>
      <c r="O882" s="15">
        <v>0</v>
      </c>
      <c r="P882" s="15">
        <v>0</v>
      </c>
      <c r="Q882" s="15">
        <v>0</v>
      </c>
      <c r="R882" s="15">
        <v>0</v>
      </c>
      <c r="S882" s="15">
        <v>0</v>
      </c>
      <c r="T882" s="15">
        <f t="shared" si="65"/>
        <v>0</v>
      </c>
      <c r="U882" s="15">
        <v>0</v>
      </c>
      <c r="V882" s="15">
        <v>0</v>
      </c>
      <c r="W882" s="15">
        <v>0</v>
      </c>
      <c r="X882" s="15">
        <v>0</v>
      </c>
      <c r="Y882" s="15">
        <v>0</v>
      </c>
      <c r="Z882" s="15">
        <v>0</v>
      </c>
      <c r="AA882" s="15">
        <v>0</v>
      </c>
      <c r="AB882" s="15">
        <v>0</v>
      </c>
      <c r="AC882" s="15">
        <v>0</v>
      </c>
      <c r="AD882" s="15">
        <v>0</v>
      </c>
      <c r="AE882" s="15">
        <v>0</v>
      </c>
      <c r="AF882" s="15">
        <v>1078.7572500000001</v>
      </c>
      <c r="AG882" s="15">
        <f t="shared" si="66"/>
        <v>1078.7572500000001</v>
      </c>
      <c r="AH882" s="15">
        <v>0</v>
      </c>
      <c r="AI882" s="15">
        <v>0</v>
      </c>
      <c r="AJ882" s="15">
        <v>0</v>
      </c>
      <c r="AK882" s="15">
        <v>0</v>
      </c>
      <c r="AL882" s="15">
        <v>0</v>
      </c>
      <c r="AM882" s="15">
        <v>-3.904989990234375</v>
      </c>
      <c r="AN882" s="15">
        <v>0</v>
      </c>
      <c r="AO882" s="15">
        <v>0</v>
      </c>
      <c r="AP882" s="15">
        <v>0</v>
      </c>
      <c r="AQ882" s="15">
        <v>0</v>
      </c>
      <c r="AR882" s="15">
        <v>0</v>
      </c>
      <c r="AS882" s="15">
        <v>0</v>
      </c>
      <c r="AT882" s="15">
        <f t="shared" si="67"/>
        <v>-3.904989990234375</v>
      </c>
      <c r="AU882" s="15">
        <v>0</v>
      </c>
      <c r="AV882" s="15">
        <v>0</v>
      </c>
      <c r="AW882" s="15">
        <v>0</v>
      </c>
      <c r="AX882" s="15">
        <v>0</v>
      </c>
      <c r="AY882" s="15">
        <v>0</v>
      </c>
      <c r="AZ882" s="15">
        <v>0</v>
      </c>
      <c r="BA882" s="15">
        <v>0</v>
      </c>
      <c r="BB882" s="15">
        <v>0</v>
      </c>
      <c r="BC882" s="15">
        <v>0</v>
      </c>
      <c r="BD882" s="15">
        <v>0</v>
      </c>
      <c r="BE882" s="15">
        <v>0</v>
      </c>
      <c r="BF882" s="15">
        <v>0</v>
      </c>
      <c r="BG882" s="15">
        <f t="shared" si="68"/>
        <v>0</v>
      </c>
      <c r="BH882" t="str">
        <f t="shared" si="69"/>
        <v>SCGGAS</v>
      </c>
      <c r="BI882" t="str">
        <f>VLOOKUP(BH882,[2]Summary!$C$29:$C$56,1,0)</f>
        <v>SCGGas</v>
      </c>
      <c r="BJ882" s="16">
        <v>44197</v>
      </c>
    </row>
    <row r="883" spans="1:62" x14ac:dyDescent="0.25">
      <c r="A883" s="13" t="s">
        <v>1662</v>
      </c>
      <c r="B883" s="13" t="s">
        <v>1663</v>
      </c>
      <c r="C883" s="13" t="s">
        <v>1664</v>
      </c>
      <c r="D883" t="s">
        <v>361</v>
      </c>
      <c r="E883" t="s">
        <v>308</v>
      </c>
      <c r="F883" s="13" t="s">
        <v>33</v>
      </c>
      <c r="G883" s="14"/>
      <c r="H883" s="15">
        <v>0</v>
      </c>
      <c r="I883" s="15">
        <v>0</v>
      </c>
      <c r="J883" s="15">
        <v>0</v>
      </c>
      <c r="K883" s="15">
        <v>0</v>
      </c>
      <c r="L883" s="15">
        <v>0</v>
      </c>
      <c r="M883" s="15">
        <v>0</v>
      </c>
      <c r="N883" s="15">
        <v>0</v>
      </c>
      <c r="O883" s="15">
        <v>0</v>
      </c>
      <c r="P883" s="15">
        <v>0</v>
      </c>
      <c r="Q883" s="15">
        <v>0</v>
      </c>
      <c r="R883" s="15">
        <v>0</v>
      </c>
      <c r="S883" s="15">
        <v>0</v>
      </c>
      <c r="T883" s="15">
        <f t="shared" si="65"/>
        <v>0</v>
      </c>
      <c r="U883" s="15">
        <v>0</v>
      </c>
      <c r="V883" s="15">
        <v>0</v>
      </c>
      <c r="W883" s="15">
        <v>0</v>
      </c>
      <c r="X883" s="15">
        <v>0</v>
      </c>
      <c r="Y883" s="15">
        <v>0</v>
      </c>
      <c r="Z883" s="15">
        <v>0</v>
      </c>
      <c r="AA883" s="15">
        <v>0</v>
      </c>
      <c r="AB883" s="15">
        <v>0</v>
      </c>
      <c r="AC883" s="15">
        <v>0</v>
      </c>
      <c r="AD883" s="15">
        <v>0</v>
      </c>
      <c r="AE883" s="15">
        <v>0</v>
      </c>
      <c r="AF883" s="15">
        <v>0</v>
      </c>
      <c r="AG883" s="15">
        <f t="shared" si="66"/>
        <v>0</v>
      </c>
      <c r="AH883" s="15">
        <v>197.87420312500001</v>
      </c>
      <c r="AI883" s="15">
        <v>0</v>
      </c>
      <c r="AJ883" s="15">
        <v>0</v>
      </c>
      <c r="AK883" s="15">
        <v>0</v>
      </c>
      <c r="AL883" s="15">
        <v>0</v>
      </c>
      <c r="AM883" s="15">
        <v>0</v>
      </c>
      <c r="AN883" s="15">
        <v>0</v>
      </c>
      <c r="AO883" s="15">
        <v>0</v>
      </c>
      <c r="AP883" s="15">
        <v>0</v>
      </c>
      <c r="AQ883" s="15">
        <v>0</v>
      </c>
      <c r="AR883" s="15">
        <v>0</v>
      </c>
      <c r="AS883" s="15">
        <v>0</v>
      </c>
      <c r="AT883" s="15">
        <f t="shared" si="67"/>
        <v>197.87420312500001</v>
      </c>
      <c r="AU883" s="15">
        <v>0</v>
      </c>
      <c r="AV883" s="15">
        <v>0</v>
      </c>
      <c r="AW883" s="15">
        <v>0</v>
      </c>
      <c r="AX883" s="15">
        <v>0</v>
      </c>
      <c r="AY883" s="15">
        <v>0</v>
      </c>
      <c r="AZ883" s="15">
        <v>0</v>
      </c>
      <c r="BA883" s="15">
        <v>0</v>
      </c>
      <c r="BB883" s="15">
        <v>0</v>
      </c>
      <c r="BC883" s="15">
        <v>0</v>
      </c>
      <c r="BD883" s="15">
        <v>0</v>
      </c>
      <c r="BE883" s="15">
        <v>0</v>
      </c>
      <c r="BF883" s="15">
        <v>0</v>
      </c>
      <c r="BG883" s="15">
        <f t="shared" si="68"/>
        <v>0</v>
      </c>
      <c r="BH883" t="str">
        <f t="shared" si="69"/>
        <v>SCGGAS</v>
      </c>
      <c r="BI883" t="str">
        <f>VLOOKUP(BH883,[2]Summary!$C$29:$C$56,1,0)</f>
        <v>SCGGas</v>
      </c>
      <c r="BJ883" s="16">
        <v>44197</v>
      </c>
    </row>
    <row r="884" spans="1:62" x14ac:dyDescent="0.25">
      <c r="A884" s="13" t="s">
        <v>1665</v>
      </c>
      <c r="B884" s="13" t="s">
        <v>1666</v>
      </c>
      <c r="C884" t="s">
        <v>1667</v>
      </c>
      <c r="D884" t="s">
        <v>361</v>
      </c>
      <c r="E884" t="s">
        <v>308</v>
      </c>
      <c r="F884" s="13" t="s">
        <v>153</v>
      </c>
      <c r="G884" s="14"/>
      <c r="H884" s="15">
        <v>0</v>
      </c>
      <c r="I884" s="15">
        <v>0</v>
      </c>
      <c r="J884" s="15">
        <v>0</v>
      </c>
      <c r="K884" s="15">
        <v>0</v>
      </c>
      <c r="L884" s="15">
        <v>0</v>
      </c>
      <c r="M884" s="15">
        <v>0</v>
      </c>
      <c r="N884" s="15">
        <v>0</v>
      </c>
      <c r="O884" s="15">
        <v>0</v>
      </c>
      <c r="P884" s="15">
        <v>0</v>
      </c>
      <c r="Q884" s="15">
        <v>0</v>
      </c>
      <c r="R884" s="15">
        <v>0</v>
      </c>
      <c r="S884" s="15">
        <v>0</v>
      </c>
      <c r="T884" s="15">
        <f t="shared" si="65"/>
        <v>0</v>
      </c>
      <c r="U884" s="15">
        <v>0</v>
      </c>
      <c r="V884" s="15">
        <v>0</v>
      </c>
      <c r="W884" s="15">
        <v>0</v>
      </c>
      <c r="X884" s="15">
        <v>0</v>
      </c>
      <c r="Y884" s="15">
        <v>0</v>
      </c>
      <c r="Z884" s="15">
        <v>0</v>
      </c>
      <c r="AA884" s="15">
        <v>0</v>
      </c>
      <c r="AB884" s="15">
        <v>0</v>
      </c>
      <c r="AC884" s="15">
        <v>0</v>
      </c>
      <c r="AD884" s="15">
        <v>0</v>
      </c>
      <c r="AE884" s="15">
        <v>0</v>
      </c>
      <c r="AF884" s="15">
        <v>0</v>
      </c>
      <c r="AG884" s="15">
        <f t="shared" si="66"/>
        <v>0</v>
      </c>
      <c r="AH884" s="15">
        <v>9.0103603515625004</v>
      </c>
      <c r="AI884" s="15">
        <v>0</v>
      </c>
      <c r="AJ884" s="15">
        <v>0</v>
      </c>
      <c r="AK884" s="15">
        <v>0</v>
      </c>
      <c r="AL884" s="15">
        <v>0</v>
      </c>
      <c r="AM884" s="15">
        <v>0</v>
      </c>
      <c r="AN884" s="15">
        <v>0</v>
      </c>
      <c r="AO884" s="15">
        <v>0</v>
      </c>
      <c r="AP884" s="15">
        <v>0</v>
      </c>
      <c r="AQ884" s="15">
        <v>0</v>
      </c>
      <c r="AR884" s="15">
        <v>0</v>
      </c>
      <c r="AS884" s="15">
        <v>0</v>
      </c>
      <c r="AT884" s="15">
        <f t="shared" si="67"/>
        <v>9.0103603515625004</v>
      </c>
      <c r="AU884" s="15">
        <v>0</v>
      </c>
      <c r="AV884" s="15">
        <v>0</v>
      </c>
      <c r="AW884" s="15">
        <v>0</v>
      </c>
      <c r="AX884" s="15">
        <v>0</v>
      </c>
      <c r="AY884" s="15">
        <v>0</v>
      </c>
      <c r="AZ884" s="15">
        <v>0</v>
      </c>
      <c r="BA884" s="15">
        <v>0</v>
      </c>
      <c r="BB884" s="15">
        <v>0</v>
      </c>
      <c r="BC884" s="15">
        <v>0</v>
      </c>
      <c r="BD884" s="15">
        <v>0</v>
      </c>
      <c r="BE884" s="15">
        <v>0</v>
      </c>
      <c r="BF884" s="15">
        <v>0</v>
      </c>
      <c r="BG884" s="15">
        <f t="shared" si="68"/>
        <v>0</v>
      </c>
      <c r="BH884" t="str">
        <f t="shared" si="69"/>
        <v>SCGGAS</v>
      </c>
      <c r="BI884" t="str">
        <f>VLOOKUP(BH884,[2]Summary!$C$29:$C$56,1,0)</f>
        <v>SCGGas</v>
      </c>
      <c r="BJ884" s="16">
        <v>44197</v>
      </c>
    </row>
    <row r="885" spans="1:62" x14ac:dyDescent="0.25">
      <c r="A885" s="13" t="s">
        <v>1668</v>
      </c>
      <c r="B885" s="13">
        <v>802492.01</v>
      </c>
      <c r="C885" t="s">
        <v>1669</v>
      </c>
      <c r="D885" t="s">
        <v>18</v>
      </c>
      <c r="E885" t="s">
        <v>19</v>
      </c>
      <c r="F885" s="13" t="s">
        <v>33</v>
      </c>
      <c r="G885" s="14"/>
      <c r="H885" s="15">
        <v>0</v>
      </c>
      <c r="I885" s="15">
        <v>0</v>
      </c>
      <c r="J885" s="15">
        <v>0</v>
      </c>
      <c r="K885" s="15">
        <v>0</v>
      </c>
      <c r="L885" s="15">
        <v>0</v>
      </c>
      <c r="M885" s="15">
        <v>0</v>
      </c>
      <c r="N885" s="15">
        <v>0</v>
      </c>
      <c r="O885" s="15">
        <v>0</v>
      </c>
      <c r="P885" s="15">
        <v>0</v>
      </c>
      <c r="Q885" s="15">
        <v>0</v>
      </c>
      <c r="R885" s="15">
        <v>0</v>
      </c>
      <c r="S885" s="15">
        <v>0</v>
      </c>
      <c r="T885" s="15">
        <f t="shared" si="65"/>
        <v>0</v>
      </c>
      <c r="U885" s="15">
        <v>0</v>
      </c>
      <c r="V885" s="15">
        <v>0</v>
      </c>
      <c r="W885" s="15">
        <v>0</v>
      </c>
      <c r="X885" s="15">
        <v>0</v>
      </c>
      <c r="Y885" s="15">
        <v>0</v>
      </c>
      <c r="Z885" s="15">
        <v>0</v>
      </c>
      <c r="AA885" s="15">
        <v>0</v>
      </c>
      <c r="AB885" s="15">
        <v>0</v>
      </c>
      <c r="AC885" s="15">
        <v>0</v>
      </c>
      <c r="AD885" s="15">
        <v>0</v>
      </c>
      <c r="AE885" s="15">
        <v>0</v>
      </c>
      <c r="AF885" s="15">
        <v>0</v>
      </c>
      <c r="AG885" s="15">
        <f t="shared" si="66"/>
        <v>0</v>
      </c>
      <c r="AH885" s="15">
        <v>453.53810876464843</v>
      </c>
      <c r="AI885" s="15">
        <v>0</v>
      </c>
      <c r="AJ885" s="15">
        <v>0</v>
      </c>
      <c r="AK885" s="15">
        <v>0</v>
      </c>
      <c r="AL885" s="15">
        <v>0</v>
      </c>
      <c r="AM885" s="15">
        <v>0</v>
      </c>
      <c r="AN885" s="15">
        <v>0</v>
      </c>
      <c r="AO885" s="15">
        <v>0</v>
      </c>
      <c r="AP885" s="15">
        <v>0</v>
      </c>
      <c r="AQ885" s="15">
        <v>0</v>
      </c>
      <c r="AR885" s="15">
        <v>0</v>
      </c>
      <c r="AS885" s="15">
        <v>0</v>
      </c>
      <c r="AT885" s="15">
        <f t="shared" si="67"/>
        <v>453.53810876464843</v>
      </c>
      <c r="AU885" s="15">
        <v>0</v>
      </c>
      <c r="AV885" s="15">
        <v>0</v>
      </c>
      <c r="AW885" s="15">
        <v>0</v>
      </c>
      <c r="AX885" s="15">
        <v>0</v>
      </c>
      <c r="AY885" s="15">
        <v>0</v>
      </c>
      <c r="AZ885" s="15">
        <v>0</v>
      </c>
      <c r="BA885" s="15">
        <v>0</v>
      </c>
      <c r="BB885" s="15">
        <v>0</v>
      </c>
      <c r="BC885" s="15">
        <v>0</v>
      </c>
      <c r="BD885" s="15">
        <v>0</v>
      </c>
      <c r="BE885" s="15">
        <v>0</v>
      </c>
      <c r="BF885" s="15">
        <v>0</v>
      </c>
      <c r="BG885" s="15">
        <f t="shared" si="68"/>
        <v>0</v>
      </c>
      <c r="BH885" t="str">
        <f t="shared" si="69"/>
        <v>UIDIST</v>
      </c>
      <c r="BI885" t="str">
        <f>VLOOKUP(BH885,[2]Summary!$C$29:$C$56,1,0)</f>
        <v>UIDist</v>
      </c>
      <c r="BJ885" s="16">
        <v>44197</v>
      </c>
    </row>
    <row r="886" spans="1:62" x14ac:dyDescent="0.25">
      <c r="A886" s="13" t="s">
        <v>1670</v>
      </c>
      <c r="B886" s="13">
        <v>802492.02</v>
      </c>
      <c r="C886" t="s">
        <v>1669</v>
      </c>
      <c r="D886" t="s">
        <v>18</v>
      </c>
      <c r="E886" t="s">
        <v>35</v>
      </c>
      <c r="F886" s="13" t="s">
        <v>33</v>
      </c>
      <c r="G886" s="14"/>
      <c r="H886" s="15">
        <v>0</v>
      </c>
      <c r="I886" s="15">
        <v>0</v>
      </c>
      <c r="J886" s="15">
        <v>0</v>
      </c>
      <c r="K886" s="15">
        <v>0</v>
      </c>
      <c r="L886" s="15">
        <v>0</v>
      </c>
      <c r="M886" s="15">
        <v>0</v>
      </c>
      <c r="N886" s="15">
        <v>0</v>
      </c>
      <c r="O886" s="15">
        <v>0</v>
      </c>
      <c r="P886" s="15">
        <v>0</v>
      </c>
      <c r="Q886" s="15">
        <v>0</v>
      </c>
      <c r="R886" s="15">
        <v>0</v>
      </c>
      <c r="S886" s="15">
        <v>0</v>
      </c>
      <c r="T886" s="15">
        <f t="shared" si="65"/>
        <v>0</v>
      </c>
      <c r="U886" s="15">
        <v>0</v>
      </c>
      <c r="V886" s="15">
        <v>0</v>
      </c>
      <c r="W886" s="15">
        <v>0</v>
      </c>
      <c r="X886" s="15">
        <v>0</v>
      </c>
      <c r="Y886" s="15">
        <v>0</v>
      </c>
      <c r="Z886" s="15">
        <v>0</v>
      </c>
      <c r="AA886" s="15">
        <v>0</v>
      </c>
      <c r="AB886" s="15">
        <v>0</v>
      </c>
      <c r="AC886" s="15">
        <v>0</v>
      </c>
      <c r="AD886" s="15">
        <v>0</v>
      </c>
      <c r="AE886" s="15">
        <v>0</v>
      </c>
      <c r="AF886" s="15">
        <v>0</v>
      </c>
      <c r="AG886" s="15">
        <f t="shared" si="66"/>
        <v>0</v>
      </c>
      <c r="AH886" s="15">
        <v>269.34480627441405</v>
      </c>
      <c r="AI886" s="15">
        <v>0</v>
      </c>
      <c r="AJ886" s="15">
        <v>0</v>
      </c>
      <c r="AK886" s="15">
        <v>0</v>
      </c>
      <c r="AL886" s="15">
        <v>0</v>
      </c>
      <c r="AM886" s="15">
        <v>0</v>
      </c>
      <c r="AN886" s="15">
        <v>0</v>
      </c>
      <c r="AO886" s="15">
        <v>0</v>
      </c>
      <c r="AP886" s="15">
        <v>0</v>
      </c>
      <c r="AQ886" s="15">
        <v>0</v>
      </c>
      <c r="AR886" s="15">
        <v>0</v>
      </c>
      <c r="AS886" s="15">
        <v>0</v>
      </c>
      <c r="AT886" s="15">
        <f t="shared" si="67"/>
        <v>269.34480627441405</v>
      </c>
      <c r="AU886" s="15">
        <v>0</v>
      </c>
      <c r="AV886" s="15">
        <v>0</v>
      </c>
      <c r="AW886" s="15">
        <v>0</v>
      </c>
      <c r="AX886" s="15">
        <v>0</v>
      </c>
      <c r="AY886" s="15">
        <v>0</v>
      </c>
      <c r="AZ886" s="15">
        <v>0</v>
      </c>
      <c r="BA886" s="15">
        <v>0</v>
      </c>
      <c r="BB886" s="15">
        <v>0</v>
      </c>
      <c r="BC886" s="15">
        <v>0</v>
      </c>
      <c r="BD886" s="15">
        <v>0</v>
      </c>
      <c r="BE886" s="15">
        <v>0</v>
      </c>
      <c r="BF886" s="15">
        <v>0</v>
      </c>
      <c r="BG886" s="15">
        <f t="shared" si="68"/>
        <v>0</v>
      </c>
      <c r="BH886" t="str">
        <f t="shared" si="69"/>
        <v>UITRANS</v>
      </c>
      <c r="BI886" t="str">
        <f>VLOOKUP(BH886,[2]Summary!$C$29:$C$56,1,0)</f>
        <v>UITrans</v>
      </c>
      <c r="BJ886" s="16">
        <v>44197</v>
      </c>
    </row>
    <row r="887" spans="1:62" x14ac:dyDescent="0.25">
      <c r="A887" s="13" t="s">
        <v>1671</v>
      </c>
      <c r="B887" s="13" t="s">
        <v>1672</v>
      </c>
      <c r="C887" t="s">
        <v>1673</v>
      </c>
      <c r="D887" t="s">
        <v>600</v>
      </c>
      <c r="E887" t="s">
        <v>35</v>
      </c>
      <c r="F887" s="13" t="s">
        <v>586</v>
      </c>
      <c r="G887" s="14"/>
      <c r="H887" s="15">
        <v>-1336.9539199999997</v>
      </c>
      <c r="I887" s="15">
        <v>527.41201999999987</v>
      </c>
      <c r="J887" s="15">
        <v>1674.0722900000001</v>
      </c>
      <c r="K887" s="15">
        <v>3508.8105200000005</v>
      </c>
      <c r="L887" s="15">
        <v>-1196.4880299999998</v>
      </c>
      <c r="M887" s="15">
        <v>5390.6738900000009</v>
      </c>
      <c r="N887" s="15">
        <v>2137.6025299999997</v>
      </c>
      <c r="O887" s="15">
        <v>2689.7170800000004</v>
      </c>
      <c r="P887" s="15">
        <v>2374.9034300000003</v>
      </c>
      <c r="Q887" s="15">
        <v>5756.5417400000024</v>
      </c>
      <c r="R887" s="15">
        <v>3254.2491799999998</v>
      </c>
      <c r="S887" s="15">
        <v>2643.4755000000009</v>
      </c>
      <c r="T887" s="15">
        <f t="shared" si="65"/>
        <v>27424.016230000005</v>
      </c>
      <c r="U887" s="15">
        <v>2482.9123599999998</v>
      </c>
      <c r="V887" s="15">
        <v>4345.0121500000005</v>
      </c>
      <c r="W887" s="15">
        <v>3929.3126500000003</v>
      </c>
      <c r="X887" s="15">
        <v>2310.08599</v>
      </c>
      <c r="Y887" s="15">
        <v>-905.80986000000007</v>
      </c>
      <c r="Z887" s="15">
        <v>-42358.08067999997</v>
      </c>
      <c r="AA887" s="15">
        <v>-1592.3656599999999</v>
      </c>
      <c r="AB887" s="15">
        <v>164.03072999999998</v>
      </c>
      <c r="AC887" s="15">
        <v>-1486.1607000000001</v>
      </c>
      <c r="AD887" s="15">
        <v>297.98038000000003</v>
      </c>
      <c r="AE887" s="15">
        <v>314.05029999999999</v>
      </c>
      <c r="AF887" s="15">
        <v>-9281.0699099999983</v>
      </c>
      <c r="AG887" s="15">
        <f t="shared" si="66"/>
        <v>-41780.102249999967</v>
      </c>
      <c r="AH887" s="15">
        <v>30.7363</v>
      </c>
      <c r="AI887" s="15">
        <v>118.37615000000001</v>
      </c>
      <c r="AJ887" s="15">
        <v>-81.818039999999996</v>
      </c>
      <c r="AK887" s="15">
        <v>3.7134699999999992</v>
      </c>
      <c r="AL887" s="15">
        <v>74.711770000000001</v>
      </c>
      <c r="AM887" s="15">
        <v>18.707979999999999</v>
      </c>
      <c r="AN887" s="15">
        <v>19.159009999999999</v>
      </c>
      <c r="AO887" s="15">
        <v>46.181809999999992</v>
      </c>
      <c r="AP887" s="15">
        <v>-228.19615999999996</v>
      </c>
      <c r="AQ887" s="15">
        <v>-18.633890000000005</v>
      </c>
      <c r="AR887" s="15">
        <v>-56.330649999999991</v>
      </c>
      <c r="AS887" s="15">
        <v>321.85696000000002</v>
      </c>
      <c r="AT887" s="15">
        <f t="shared" si="67"/>
        <v>248.46471000000005</v>
      </c>
      <c r="AU887" s="15">
        <v>619.70698510742193</v>
      </c>
      <c r="AV887" s="15">
        <v>-31.939879882812502</v>
      </c>
      <c r="AW887" s="15">
        <v>-32.262510498046872</v>
      </c>
      <c r="AX887" s="15">
        <v>-732.69025634765626</v>
      </c>
      <c r="AY887" s="15">
        <v>-34.660138916015626</v>
      </c>
      <c r="AZ887" s="15">
        <v>-35.861838867187501</v>
      </c>
      <c r="BA887" s="15">
        <v>-34.860419189453125</v>
      </c>
      <c r="BB887" s="15">
        <v>-34.860419189453125</v>
      </c>
      <c r="BC887" s="15">
        <v>258.53751953124998</v>
      </c>
      <c r="BD887" s="15">
        <v>0</v>
      </c>
      <c r="BE887" s="15">
        <v>0</v>
      </c>
      <c r="BF887" s="15">
        <v>0</v>
      </c>
      <c r="BG887" s="15">
        <f t="shared" si="68"/>
        <v>-58.890958251953066</v>
      </c>
      <c r="BH887" t="str">
        <f t="shared" si="69"/>
        <v>MEPCOTRANS</v>
      </c>
      <c r="BI887" t="str">
        <f>VLOOKUP(BH887,[2]Summary!$C$29:$C$56,1,0)</f>
        <v>MEPCOTrans</v>
      </c>
      <c r="BJ887" s="16">
        <v>44470</v>
      </c>
    </row>
    <row r="888" spans="1:62" x14ac:dyDescent="0.25">
      <c r="A888" s="13" t="s">
        <v>1674</v>
      </c>
      <c r="B888" s="13" t="s">
        <v>1675</v>
      </c>
      <c r="C888" t="s">
        <v>1676</v>
      </c>
      <c r="D888" t="s">
        <v>599</v>
      </c>
      <c r="E888" t="s">
        <v>475</v>
      </c>
      <c r="F888" s="13" t="s">
        <v>426</v>
      </c>
      <c r="G888" s="14"/>
      <c r="H888" s="15">
        <v>0.49419000000000002</v>
      </c>
      <c r="I888" s="15">
        <v>0.44636999999999999</v>
      </c>
      <c r="J888" s="15">
        <v>0.26350000000000001</v>
      </c>
      <c r="K888" s="15">
        <v>0.40135999999999999</v>
      </c>
      <c r="L888" s="15">
        <v>-0.23663000000000001</v>
      </c>
      <c r="M888" s="15">
        <v>0.36249000000000003</v>
      </c>
      <c r="N888" s="15">
        <v>0.29652000000000001</v>
      </c>
      <c r="O888" s="15">
        <v>0.29652000000000001</v>
      </c>
      <c r="P888" s="15">
        <v>0.46617999999999998</v>
      </c>
      <c r="Q888" s="15">
        <v>0.31686999999999999</v>
      </c>
      <c r="R888" s="15">
        <v>0.30665000000000003</v>
      </c>
      <c r="S888" s="15">
        <v>0.31686999999999999</v>
      </c>
      <c r="T888" s="15">
        <f t="shared" si="65"/>
        <v>3.7308900000000005</v>
      </c>
      <c r="U888" s="15">
        <v>0.32721000000000006</v>
      </c>
      <c r="V888" s="15">
        <v>0.29555000000000003</v>
      </c>
      <c r="W888" s="15">
        <v>1.0245199999999999</v>
      </c>
      <c r="X888" s="15">
        <v>0.63817999999999997</v>
      </c>
      <c r="Y888" s="15">
        <v>0.59040999999999999</v>
      </c>
      <c r="Z888" s="15">
        <v>0.57137000000000004</v>
      </c>
      <c r="AA888" s="15">
        <v>0.59040999999999999</v>
      </c>
      <c r="AB888" s="15">
        <v>0.46053999999999995</v>
      </c>
      <c r="AC888" s="15">
        <v>0.44568999999999998</v>
      </c>
      <c r="AD888" s="15">
        <v>0.46053999999999995</v>
      </c>
      <c r="AE888" s="15">
        <v>0.44568999999999998</v>
      </c>
      <c r="AF888" s="15">
        <v>0.33191999999999999</v>
      </c>
      <c r="AG888" s="15">
        <f t="shared" si="66"/>
        <v>6.1820299999999992</v>
      </c>
      <c r="AH888" s="15">
        <v>0.43051</v>
      </c>
      <c r="AI888" s="15">
        <v>0</v>
      </c>
      <c r="AJ888" s="15">
        <v>-8.1810000000000008E-2</v>
      </c>
      <c r="AK888" s="15">
        <v>0</v>
      </c>
      <c r="AL888" s="15">
        <v>1.3439999999999999E-2</v>
      </c>
      <c r="AM888" s="15">
        <v>2.8900000000000002E-3</v>
      </c>
      <c r="AN888" s="15">
        <v>-1.5699999999999999E-2</v>
      </c>
      <c r="AO888" s="15">
        <v>0</v>
      </c>
      <c r="AP888" s="15">
        <v>0</v>
      </c>
      <c r="AQ888" s="15">
        <v>0</v>
      </c>
      <c r="AR888" s="15">
        <v>0</v>
      </c>
      <c r="AS888" s="15">
        <v>-8.1900000000000011E-3</v>
      </c>
      <c r="AT888" s="15">
        <f t="shared" si="67"/>
        <v>0.34114000000000005</v>
      </c>
      <c r="AU888" s="15">
        <v>0</v>
      </c>
      <c r="AV888" s="15">
        <v>0</v>
      </c>
      <c r="AW888" s="15">
        <v>0</v>
      </c>
      <c r="AX888" s="15">
        <v>0</v>
      </c>
      <c r="AY888" s="15">
        <v>0</v>
      </c>
      <c r="AZ888" s="15">
        <v>0</v>
      </c>
      <c r="BA888" s="15">
        <v>0</v>
      </c>
      <c r="BB888" s="15">
        <v>0</v>
      </c>
      <c r="BC888" s="15">
        <v>0</v>
      </c>
      <c r="BD888" s="15">
        <v>0</v>
      </c>
      <c r="BE888" s="15">
        <v>0</v>
      </c>
      <c r="BF888" s="15">
        <v>0</v>
      </c>
      <c r="BG888" s="15">
        <f t="shared" si="68"/>
        <v>0</v>
      </c>
      <c r="BH888" t="str">
        <f t="shared" si="69"/>
        <v>NYSEGGas</v>
      </c>
      <c r="BI888" t="str">
        <f>VLOOKUP(BH888,[2]Summary!$C$29:$C$56,1,0)</f>
        <v>NYSEGGas</v>
      </c>
      <c r="BJ888" s="16">
        <v>44197</v>
      </c>
    </row>
    <row r="889" spans="1:62" x14ac:dyDescent="0.25">
      <c r="A889" s="13" t="s">
        <v>1677</v>
      </c>
      <c r="B889" s="13" t="s">
        <v>1678</v>
      </c>
      <c r="C889" t="s">
        <v>1679</v>
      </c>
      <c r="D889" t="s">
        <v>599</v>
      </c>
      <c r="E889" t="s">
        <v>301</v>
      </c>
      <c r="F889" s="13" t="s">
        <v>60</v>
      </c>
      <c r="G889" s="14"/>
      <c r="H889" s="15">
        <v>0</v>
      </c>
      <c r="I889" s="15">
        <v>0</v>
      </c>
      <c r="J889" s="15">
        <v>0</v>
      </c>
      <c r="K889" s="15">
        <v>0</v>
      </c>
      <c r="L889" s="15">
        <v>0</v>
      </c>
      <c r="M889" s="15">
        <v>0</v>
      </c>
      <c r="N889" s="15">
        <v>0</v>
      </c>
      <c r="O889" s="15">
        <v>0</v>
      </c>
      <c r="P889" s="15">
        <v>0</v>
      </c>
      <c r="Q889" s="15">
        <v>0</v>
      </c>
      <c r="R889" s="15">
        <v>0</v>
      </c>
      <c r="S889" s="15">
        <v>42.233840000000001</v>
      </c>
      <c r="T889" s="15">
        <f t="shared" si="65"/>
        <v>42.233840000000001</v>
      </c>
      <c r="U889" s="15">
        <v>0.11728999999999999</v>
      </c>
      <c r="V889" s="15">
        <v>0.10593999999999999</v>
      </c>
      <c r="W889" s="15">
        <v>0.36723</v>
      </c>
      <c r="X889" s="15">
        <v>0.22879000000000002</v>
      </c>
      <c r="Y889" s="15">
        <v>0.21163999999999999</v>
      </c>
      <c r="Z889" s="15">
        <v>0.20480999999999999</v>
      </c>
      <c r="AA889" s="15">
        <v>0.21163999999999999</v>
      </c>
      <c r="AB889" s="15">
        <v>0.21163999999999999</v>
      </c>
      <c r="AC889" s="15">
        <v>0.20480999999999999</v>
      </c>
      <c r="AD889" s="15">
        <v>0.21163999999999999</v>
      </c>
      <c r="AE889" s="15">
        <v>0.20480999999999999</v>
      </c>
      <c r="AF889" s="15">
        <v>0.15240999999999999</v>
      </c>
      <c r="AG889" s="15">
        <f t="shared" si="66"/>
        <v>2.4326500000000002</v>
      </c>
      <c r="AH889" s="15">
        <v>0.14802999999999999</v>
      </c>
      <c r="AI889" s="15">
        <v>0</v>
      </c>
      <c r="AJ889" s="15">
        <v>-2.8129999999999999E-2</v>
      </c>
      <c r="AK889" s="15">
        <v>0</v>
      </c>
      <c r="AL889" s="15">
        <v>4.6199999999999991E-3</v>
      </c>
      <c r="AM889" s="15">
        <v>9.8999999999999999E-4</v>
      </c>
      <c r="AN889" s="15">
        <v>-5.3999999999999994E-3</v>
      </c>
      <c r="AO889" s="15">
        <v>0</v>
      </c>
      <c r="AP889" s="15">
        <v>0</v>
      </c>
      <c r="AQ889" s="15">
        <v>0</v>
      </c>
      <c r="AR889" s="15">
        <v>0</v>
      </c>
      <c r="AS889" s="15">
        <v>0</v>
      </c>
      <c r="AT889" s="15">
        <f t="shared" si="67"/>
        <v>0.12010999999999998</v>
      </c>
      <c r="AU889" s="15">
        <v>0</v>
      </c>
      <c r="AV889" s="15">
        <v>0</v>
      </c>
      <c r="AW889" s="15">
        <v>0</v>
      </c>
      <c r="AX889" s="15">
        <v>0</v>
      </c>
      <c r="AY889" s="15">
        <v>0</v>
      </c>
      <c r="AZ889" s="15">
        <v>0</v>
      </c>
      <c r="BA889" s="15">
        <v>0</v>
      </c>
      <c r="BB889" s="15">
        <v>0</v>
      </c>
      <c r="BC889" s="15">
        <v>0</v>
      </c>
      <c r="BD889" s="15">
        <v>0</v>
      </c>
      <c r="BE889" s="15">
        <v>0</v>
      </c>
      <c r="BF889" s="15">
        <v>0</v>
      </c>
      <c r="BG889" s="15">
        <f t="shared" si="68"/>
        <v>0</v>
      </c>
      <c r="BH889" t="str">
        <f t="shared" si="69"/>
        <v>NYSEGCommon</v>
      </c>
      <c r="BI889" t="str">
        <f>VLOOKUP(BH889,[2]Summary!$C$29:$C$56,1,0)</f>
        <v>NYSEGCommon</v>
      </c>
      <c r="BJ889" s="16">
        <v>44197</v>
      </c>
    </row>
    <row r="890" spans="1:62" x14ac:dyDescent="0.25">
      <c r="A890" t="s">
        <v>1680</v>
      </c>
      <c r="B890" s="13" t="s">
        <v>1681</v>
      </c>
      <c r="C890" t="s">
        <v>1682</v>
      </c>
      <c r="D890" t="s">
        <v>599</v>
      </c>
      <c r="E890" t="s">
        <v>301</v>
      </c>
      <c r="F890" s="13" t="s">
        <v>60</v>
      </c>
      <c r="G890" s="14"/>
      <c r="H890" s="15">
        <v>0</v>
      </c>
      <c r="I890" s="15">
        <v>0</v>
      </c>
      <c r="J890" s="15">
        <v>0</v>
      </c>
      <c r="K890" s="15">
        <v>0</v>
      </c>
      <c r="L890" s="15">
        <v>0</v>
      </c>
      <c r="M890" s="15">
        <v>0</v>
      </c>
      <c r="N890" s="15">
        <v>0</v>
      </c>
      <c r="O890" s="15">
        <v>0</v>
      </c>
      <c r="P890" s="15">
        <v>0</v>
      </c>
      <c r="Q890" s="15">
        <v>0</v>
      </c>
      <c r="R890" s="15">
        <v>0</v>
      </c>
      <c r="S890" s="15">
        <v>0</v>
      </c>
      <c r="T890" s="15">
        <f t="shared" si="65"/>
        <v>0</v>
      </c>
      <c r="U890" s="15">
        <v>0</v>
      </c>
      <c r="V890" s="15">
        <v>0</v>
      </c>
      <c r="W890" s="15">
        <v>0</v>
      </c>
      <c r="X890" s="15">
        <v>0</v>
      </c>
      <c r="Y890" s="15">
        <v>8.5946300000000004</v>
      </c>
      <c r="Z890" s="15">
        <v>4.1640000000000003E-2</v>
      </c>
      <c r="AA890" s="15">
        <v>4.3019999999999996E-2</v>
      </c>
      <c r="AB890" s="15">
        <v>5.7181799999999994</v>
      </c>
      <c r="AC890" s="15">
        <v>0.89852999999999994</v>
      </c>
      <c r="AD890" s="15">
        <v>0.12098</v>
      </c>
      <c r="AE890" s="15">
        <v>7.3370000000000005E-2</v>
      </c>
      <c r="AF890" s="15">
        <v>108.10759999999999</v>
      </c>
      <c r="AG890" s="15">
        <f t="shared" si="66"/>
        <v>123.59794999999998</v>
      </c>
      <c r="AH890" s="15">
        <v>0.40959999999999996</v>
      </c>
      <c r="AI890" s="15">
        <v>0</v>
      </c>
      <c r="AJ890" s="15">
        <v>-7.7829999999999996E-2</v>
      </c>
      <c r="AK890" s="15">
        <v>0</v>
      </c>
      <c r="AL890" s="15">
        <v>1.2739999999999998E-2</v>
      </c>
      <c r="AM890" s="15">
        <v>2.7899999999999999E-3</v>
      </c>
      <c r="AN890" s="15">
        <v>-1.4969999999999999E-2</v>
      </c>
      <c r="AO890" s="15">
        <v>0</v>
      </c>
      <c r="AP890" s="15">
        <v>0</v>
      </c>
      <c r="AQ890" s="15">
        <v>0</v>
      </c>
      <c r="AR890" s="15">
        <v>0</v>
      </c>
      <c r="AS890" s="15">
        <v>0</v>
      </c>
      <c r="AT890" s="15">
        <f t="shared" si="67"/>
        <v>0.33232999999999996</v>
      </c>
      <c r="AU890" s="15">
        <v>0</v>
      </c>
      <c r="AV890" s="15">
        <v>0</v>
      </c>
      <c r="AW890" s="15">
        <v>0</v>
      </c>
      <c r="AX890" s="15">
        <v>0</v>
      </c>
      <c r="AY890" s="15">
        <v>0</v>
      </c>
      <c r="AZ890" s="15">
        <v>0</v>
      </c>
      <c r="BA890" s="15">
        <v>0</v>
      </c>
      <c r="BB890" s="15">
        <v>0</v>
      </c>
      <c r="BC890" s="15">
        <v>0</v>
      </c>
      <c r="BD890" s="15">
        <v>0</v>
      </c>
      <c r="BE890" s="15">
        <v>0</v>
      </c>
      <c r="BF890" s="15">
        <v>0</v>
      </c>
      <c r="BG890" s="15">
        <f t="shared" si="68"/>
        <v>0</v>
      </c>
      <c r="BH890" t="str">
        <f t="shared" si="69"/>
        <v>NYSEGCommon</v>
      </c>
      <c r="BI890" t="str">
        <f>VLOOKUP(BH890,[2]Summary!$C$29:$C$56,1,0)</f>
        <v>NYSEGCommon</v>
      </c>
      <c r="BJ890" s="16">
        <v>44197</v>
      </c>
    </row>
    <row r="891" spans="1:62" x14ac:dyDescent="0.25">
      <c r="A891" s="13" t="s">
        <v>1683</v>
      </c>
      <c r="B891" s="13" t="s">
        <v>1684</v>
      </c>
      <c r="C891" t="s">
        <v>1685</v>
      </c>
      <c r="D891" t="s">
        <v>596</v>
      </c>
      <c r="E891" t="s">
        <v>19</v>
      </c>
      <c r="F891" s="13" t="s">
        <v>20</v>
      </c>
      <c r="G891" s="14"/>
      <c r="H891" s="15">
        <v>0</v>
      </c>
      <c r="I891" s="15">
        <v>0</v>
      </c>
      <c r="J891" s="15">
        <v>4.82728</v>
      </c>
      <c r="K891" s="15">
        <v>12.725389999999999</v>
      </c>
      <c r="L891" s="15">
        <v>12.900389999999998</v>
      </c>
      <c r="M891" s="15">
        <v>8.3352900000000005</v>
      </c>
      <c r="N891" s="15">
        <v>10.258249999999999</v>
      </c>
      <c r="O891" s="15">
        <v>37.331960000000002</v>
      </c>
      <c r="P891" s="15">
        <v>11.16536</v>
      </c>
      <c r="Q891" s="15">
        <v>27.371599999999994</v>
      </c>
      <c r="R891" s="15">
        <v>15.318629999999999</v>
      </c>
      <c r="S891" s="15">
        <v>32.070599999999999</v>
      </c>
      <c r="T891" s="15">
        <f t="shared" si="65"/>
        <v>172.30475000000001</v>
      </c>
      <c r="U891" s="15">
        <v>4.0799799999999999</v>
      </c>
      <c r="V891" s="15">
        <v>-27.629600000000003</v>
      </c>
      <c r="W891" s="15">
        <v>18.58614</v>
      </c>
      <c r="X891" s="15">
        <v>2.2721800000000001</v>
      </c>
      <c r="Y891" s="15">
        <v>0.57717999999999992</v>
      </c>
      <c r="Z891" s="15">
        <v>-1.4092199999999997</v>
      </c>
      <c r="AA891" s="15">
        <v>0.56456000000000006</v>
      </c>
      <c r="AB891" s="15">
        <v>0.56456000000000006</v>
      </c>
      <c r="AC891" s="15">
        <v>-0.14225999999999991</v>
      </c>
      <c r="AD891" s="15">
        <v>4.5556900000000002</v>
      </c>
      <c r="AE891" s="15">
        <v>-81.518900000000002</v>
      </c>
      <c r="AF891" s="15">
        <v>0.73142999999999991</v>
      </c>
      <c r="AG891" s="15">
        <f t="shared" si="66"/>
        <v>-78.768259999999998</v>
      </c>
      <c r="AH891" s="15">
        <v>0.44736000000000004</v>
      </c>
      <c r="AI891" s="15">
        <v>0</v>
      </c>
      <c r="AJ891" s="15">
        <v>-1.4899999999999998E-2</v>
      </c>
      <c r="AK891" s="15">
        <v>0</v>
      </c>
      <c r="AL891" s="15">
        <v>-2.7789999999999999E-2</v>
      </c>
      <c r="AM891" s="15">
        <v>6.79E-3</v>
      </c>
      <c r="AN891" s="15">
        <v>1.9899999999999998E-2</v>
      </c>
      <c r="AO891" s="15">
        <v>0</v>
      </c>
      <c r="AP891" s="15">
        <v>0</v>
      </c>
      <c r="AQ891" s="15">
        <v>0</v>
      </c>
      <c r="AR891" s="15">
        <v>0</v>
      </c>
      <c r="AS891" s="15">
        <v>0</v>
      </c>
      <c r="AT891" s="15">
        <f t="shared" si="67"/>
        <v>0.43136000000000002</v>
      </c>
      <c r="AU891" s="15">
        <v>0</v>
      </c>
      <c r="AV891" s="15">
        <v>0</v>
      </c>
      <c r="AW891" s="15">
        <v>0</v>
      </c>
      <c r="AX891" s="15">
        <v>0</v>
      </c>
      <c r="AY891" s="15">
        <v>0</v>
      </c>
      <c r="AZ891" s="15">
        <v>0</v>
      </c>
      <c r="BA891" s="15">
        <v>0</v>
      </c>
      <c r="BB891" s="15">
        <v>0</v>
      </c>
      <c r="BC891" s="15">
        <v>0</v>
      </c>
      <c r="BD891" s="15">
        <v>0</v>
      </c>
      <c r="BE891" s="15">
        <v>0</v>
      </c>
      <c r="BF891" s="15">
        <v>0</v>
      </c>
      <c r="BG891" s="15">
        <f t="shared" si="68"/>
        <v>0</v>
      </c>
      <c r="BH891" t="str">
        <f t="shared" si="69"/>
        <v>RGEDIST</v>
      </c>
      <c r="BI891" t="str">
        <f>VLOOKUP(BH891,[2]Summary!$C$29:$C$56,1,0)</f>
        <v>RGEDist</v>
      </c>
      <c r="BJ891" s="16">
        <v>44197</v>
      </c>
    </row>
    <row r="892" spans="1:62" x14ac:dyDescent="0.25">
      <c r="A892" s="13" t="s">
        <v>1686</v>
      </c>
      <c r="B892" s="13" t="s">
        <v>1687</v>
      </c>
      <c r="C892" t="s">
        <v>1688</v>
      </c>
      <c r="D892" t="s">
        <v>596</v>
      </c>
      <c r="E892" t="s">
        <v>19</v>
      </c>
      <c r="F892" s="13" t="s">
        <v>20</v>
      </c>
      <c r="G892" s="14"/>
      <c r="H892" s="15">
        <v>0</v>
      </c>
      <c r="I892" s="15">
        <v>0</v>
      </c>
      <c r="J892" s="15">
        <v>0</v>
      </c>
      <c r="K892" s="15">
        <v>0</v>
      </c>
      <c r="L892" s="15">
        <v>0</v>
      </c>
      <c r="M892" s="15">
        <v>0</v>
      </c>
      <c r="N892" s="15">
        <v>0.50895000000000001</v>
      </c>
      <c r="O892" s="15">
        <v>10.0731</v>
      </c>
      <c r="P892" s="15">
        <v>15.082950000000002</v>
      </c>
      <c r="Q892" s="15">
        <v>46.426929999999992</v>
      </c>
      <c r="R892" s="15">
        <v>46.258429999999997</v>
      </c>
      <c r="S892" s="15">
        <v>27.570460000000001</v>
      </c>
      <c r="T892" s="15">
        <f t="shared" si="65"/>
        <v>145.92081999999999</v>
      </c>
      <c r="U892" s="15">
        <v>9.8730199999999986</v>
      </c>
      <c r="V892" s="15">
        <v>22.70795</v>
      </c>
      <c r="W892" s="15">
        <v>28.366759999999999</v>
      </c>
      <c r="X892" s="15">
        <v>24.934189999999997</v>
      </c>
      <c r="Y892" s="15">
        <v>22.054729999999999</v>
      </c>
      <c r="Z892" s="15">
        <v>11.26308</v>
      </c>
      <c r="AA892" s="15">
        <v>21.25714</v>
      </c>
      <c r="AB892" s="15">
        <v>19.356459999999998</v>
      </c>
      <c r="AC892" s="15">
        <v>5.2220300000000011</v>
      </c>
      <c r="AD892" s="15">
        <v>24.958179999999999</v>
      </c>
      <c r="AE892" s="15">
        <v>10.948109999999998</v>
      </c>
      <c r="AF892" s="15">
        <v>-4.9269899999999991</v>
      </c>
      <c r="AG892" s="15">
        <f t="shared" si="66"/>
        <v>196.01465999999996</v>
      </c>
      <c r="AH892" s="15">
        <v>3.3563100000000001</v>
      </c>
      <c r="AI892" s="15">
        <v>3.9866699999999997</v>
      </c>
      <c r="AJ892" s="15">
        <v>3.2608499999999996</v>
      </c>
      <c r="AK892" s="15">
        <v>2.1179000000000001</v>
      </c>
      <c r="AL892" s="15">
        <v>2.3392200000000001</v>
      </c>
      <c r="AM892" s="15">
        <v>2.2800500000000001</v>
      </c>
      <c r="AN892" s="15">
        <v>3.4054700000000002</v>
      </c>
      <c r="AO892" s="15">
        <v>2.3658099999999997</v>
      </c>
      <c r="AP892" s="15">
        <v>2.4817900000000002</v>
      </c>
      <c r="AQ892" s="15">
        <v>2.3675300000000004</v>
      </c>
      <c r="AR892" s="15">
        <v>2.2910100000000004</v>
      </c>
      <c r="AS892" s="15">
        <v>2.7732599999999996</v>
      </c>
      <c r="AT892" s="15">
        <f t="shared" si="67"/>
        <v>33.025869999999998</v>
      </c>
      <c r="AU892" s="15">
        <v>2.735280040740967</v>
      </c>
      <c r="AV892" s="15">
        <v>2.1042400488238782</v>
      </c>
      <c r="AW892" s="15">
        <v>2.689439999995753</v>
      </c>
      <c r="AX892" s="15">
        <v>2.6191400241851808</v>
      </c>
      <c r="AY892" s="15">
        <v>3.0976800003051759</v>
      </c>
      <c r="AZ892" s="15">
        <v>2.3949600001871585</v>
      </c>
      <c r="BA892" s="15">
        <v>2.4602200195267798</v>
      </c>
      <c r="BB892" s="15">
        <v>2.4566399414017797</v>
      </c>
      <c r="BC892" s="15">
        <v>1.772089965581894</v>
      </c>
      <c r="BD892" s="15">
        <v>230.68731249999999</v>
      </c>
      <c r="BE892" s="15">
        <v>808.6106171875</v>
      </c>
      <c r="BF892" s="15">
        <v>563.33437109374995</v>
      </c>
      <c r="BG892" s="15">
        <f t="shared" si="68"/>
        <v>1624.9619908219986</v>
      </c>
      <c r="BH892" t="str">
        <f t="shared" si="69"/>
        <v>RGEDIST</v>
      </c>
      <c r="BI892" t="str">
        <f>VLOOKUP(BH892,[2]Summary!$C$29:$C$56,1,0)</f>
        <v>RGEDist</v>
      </c>
      <c r="BJ892" s="16">
        <v>44562</v>
      </c>
    </row>
    <row r="893" spans="1:62" x14ac:dyDescent="0.25">
      <c r="A893" s="13" t="s">
        <v>1689</v>
      </c>
      <c r="B893" s="13" t="s">
        <v>1690</v>
      </c>
      <c r="C893" t="s">
        <v>1691</v>
      </c>
      <c r="D893" t="s">
        <v>600</v>
      </c>
      <c r="E893" t="s">
        <v>35</v>
      </c>
      <c r="F893" s="13" t="s">
        <v>586</v>
      </c>
      <c r="G893" s="14"/>
      <c r="H893" s="15">
        <v>0</v>
      </c>
      <c r="I893" s="15">
        <v>0</v>
      </c>
      <c r="J893" s="15">
        <v>0</v>
      </c>
      <c r="K893" s="15">
        <v>0</v>
      </c>
      <c r="L893" s="15">
        <v>0</v>
      </c>
      <c r="M893" s="15">
        <v>0</v>
      </c>
      <c r="N893" s="15">
        <v>0</v>
      </c>
      <c r="O893" s="15">
        <v>0</v>
      </c>
      <c r="P893" s="15">
        <v>0</v>
      </c>
      <c r="Q893" s="15">
        <v>0</v>
      </c>
      <c r="R893" s="15">
        <v>0</v>
      </c>
      <c r="S893" s="15">
        <v>0</v>
      </c>
      <c r="T893" s="15">
        <f t="shared" si="65"/>
        <v>0</v>
      </c>
      <c r="U893" s="15">
        <v>0</v>
      </c>
      <c r="V893" s="15">
        <v>0</v>
      </c>
      <c r="W893" s="15">
        <v>0</v>
      </c>
      <c r="X893" s="15">
        <v>0</v>
      </c>
      <c r="Y893" s="15">
        <v>0</v>
      </c>
      <c r="Z893" s="15">
        <v>0</v>
      </c>
      <c r="AA893" s="15">
        <v>0</v>
      </c>
      <c r="AB893" s="15">
        <v>0</v>
      </c>
      <c r="AC893" s="15">
        <v>0</v>
      </c>
      <c r="AD893" s="15">
        <v>0</v>
      </c>
      <c r="AE893" s="15">
        <v>0</v>
      </c>
      <c r="AF893" s="15">
        <v>0</v>
      </c>
      <c r="AG893" s="15">
        <f t="shared" si="66"/>
        <v>0</v>
      </c>
      <c r="AH893" s="15">
        <v>0</v>
      </c>
      <c r="AI893" s="15">
        <v>0</v>
      </c>
      <c r="AJ893" s="15">
        <v>0</v>
      </c>
      <c r="AK893" s="15">
        <v>0</v>
      </c>
      <c r="AL893" s="15">
        <v>0</v>
      </c>
      <c r="AM893" s="15">
        <v>0</v>
      </c>
      <c r="AN893" s="15">
        <v>0</v>
      </c>
      <c r="AO893" s="15">
        <v>0</v>
      </c>
      <c r="AP893" s="15">
        <v>0</v>
      </c>
      <c r="AQ893" s="15">
        <v>0</v>
      </c>
      <c r="AR893" s="15">
        <v>0</v>
      </c>
      <c r="AS893" s="15">
        <v>0</v>
      </c>
      <c r="AT893" s="15">
        <f t="shared" si="67"/>
        <v>0</v>
      </c>
      <c r="AU893" s="15">
        <v>0</v>
      </c>
      <c r="AV893" s="15">
        <v>0</v>
      </c>
      <c r="AW893" s="15">
        <v>0</v>
      </c>
      <c r="AX893" s="15">
        <v>0</v>
      </c>
      <c r="AY893" s="15">
        <v>0</v>
      </c>
      <c r="AZ893" s="15">
        <v>0</v>
      </c>
      <c r="BA893" s="15">
        <v>0</v>
      </c>
      <c r="BB893" s="15">
        <v>0</v>
      </c>
      <c r="BC893" s="15">
        <v>0</v>
      </c>
      <c r="BD893" s="15">
        <v>0</v>
      </c>
      <c r="BE893" s="15">
        <v>0</v>
      </c>
      <c r="BF893" s="15">
        <v>0</v>
      </c>
      <c r="BG893" s="15">
        <f t="shared" si="68"/>
        <v>0</v>
      </c>
      <c r="BH893" t="str">
        <f t="shared" si="69"/>
        <v>MEPCOTRANS</v>
      </c>
      <c r="BI893" t="str">
        <f>VLOOKUP(BH893,[2]Summary!$C$29:$C$56,1,0)</f>
        <v>MEPCOTrans</v>
      </c>
      <c r="BJ893" s="16">
        <v>44562</v>
      </c>
    </row>
    <row r="894" spans="1:62" x14ac:dyDescent="0.25">
      <c r="A894" s="13" t="s">
        <v>1692</v>
      </c>
      <c r="B894" s="13" t="s">
        <v>1693</v>
      </c>
      <c r="C894" s="13" t="s">
        <v>1694</v>
      </c>
      <c r="D894" t="s">
        <v>599</v>
      </c>
      <c r="E894" t="s">
        <v>308</v>
      </c>
      <c r="F894" s="13" t="s">
        <v>426</v>
      </c>
      <c r="G894" s="14"/>
      <c r="H894" s="15">
        <v>0</v>
      </c>
      <c r="I894" s="15">
        <v>0</v>
      </c>
      <c r="J894" s="15">
        <v>0</v>
      </c>
      <c r="K894" s="15">
        <v>0</v>
      </c>
      <c r="L894" s="15">
        <v>0</v>
      </c>
      <c r="M894" s="15">
        <v>0</v>
      </c>
      <c r="N894" s="15">
        <v>0</v>
      </c>
      <c r="O894" s="15">
        <v>0</v>
      </c>
      <c r="P894" s="15">
        <v>0</v>
      </c>
      <c r="Q894" s="15">
        <v>0</v>
      </c>
      <c r="R894" s="15">
        <v>0</v>
      </c>
      <c r="S894" s="15">
        <v>0</v>
      </c>
      <c r="T894" s="15">
        <f t="shared" si="65"/>
        <v>0</v>
      </c>
      <c r="U894" s="15">
        <v>0</v>
      </c>
      <c r="V894" s="15">
        <v>0</v>
      </c>
      <c r="W894" s="15">
        <v>0</v>
      </c>
      <c r="X894" s="15">
        <v>0</v>
      </c>
      <c r="Y894" s="15">
        <v>0</v>
      </c>
      <c r="Z894" s="15">
        <v>0</v>
      </c>
      <c r="AA894" s="15">
        <v>0</v>
      </c>
      <c r="AB894" s="15">
        <v>0</v>
      </c>
      <c r="AC894" s="15">
        <v>0</v>
      </c>
      <c r="AD894" s="15">
        <v>0</v>
      </c>
      <c r="AE894" s="15">
        <v>0</v>
      </c>
      <c r="AF894" s="15">
        <v>0</v>
      </c>
      <c r="AG894" s="15">
        <f t="shared" si="66"/>
        <v>0</v>
      </c>
      <c r="AH894" s="15">
        <v>0</v>
      </c>
      <c r="AI894" s="15">
        <v>0</v>
      </c>
      <c r="AJ894" s="15">
        <v>10.069810000000002</v>
      </c>
      <c r="AK894" s="15">
        <v>121.80214000000001</v>
      </c>
      <c r="AL894" s="15">
        <v>50.83115999999999</v>
      </c>
      <c r="AM894" s="15">
        <v>6.4843999999999999</v>
      </c>
      <c r="AN894" s="15">
        <v>518.41183999999998</v>
      </c>
      <c r="AO894" s="15">
        <v>9.9373000000000005</v>
      </c>
      <c r="AP894" s="15">
        <v>42.596629999999998</v>
      </c>
      <c r="AQ894" s="15">
        <v>5.4192600000000004</v>
      </c>
      <c r="AR894" s="15">
        <v>3.3887799999999997</v>
      </c>
      <c r="AS894" s="15">
        <v>387.60980999999998</v>
      </c>
      <c r="AT894" s="15">
        <f t="shared" si="67"/>
        <v>1156.5511300000001</v>
      </c>
      <c r="AU894" s="15">
        <v>3.066320037841797</v>
      </c>
      <c r="AV894" s="15">
        <v>1.0689499740600585</v>
      </c>
      <c r="AW894" s="15">
        <v>0</v>
      </c>
      <c r="AX894" s="15">
        <v>-0.20016000366210937</v>
      </c>
      <c r="AY894" s="15">
        <v>0</v>
      </c>
      <c r="AZ894" s="15">
        <v>8.1360000610351563E-2</v>
      </c>
      <c r="BA894" s="15">
        <v>0</v>
      </c>
      <c r="BB894" s="15">
        <v>0</v>
      </c>
      <c r="BC894" s="15">
        <v>0</v>
      </c>
      <c r="BD894" s="15">
        <v>0</v>
      </c>
      <c r="BE894" s="15">
        <v>0</v>
      </c>
      <c r="BF894" s="15">
        <v>0</v>
      </c>
      <c r="BG894" s="15">
        <f t="shared" si="68"/>
        <v>4.0164700088500984</v>
      </c>
      <c r="BH894" t="str">
        <f t="shared" si="69"/>
        <v>NYSEGGAS</v>
      </c>
      <c r="BI894" t="str">
        <f>VLOOKUP(BH894,[2]Summary!$C$29:$C$56,1,0)</f>
        <v>NYSEGGas</v>
      </c>
      <c r="BJ894" s="16">
        <v>44378</v>
      </c>
    </row>
    <row r="895" spans="1:62" x14ac:dyDescent="0.25">
      <c r="A895" s="13" t="s">
        <v>1695</v>
      </c>
      <c r="B895" s="13" t="s">
        <v>1696</v>
      </c>
      <c r="C895" t="s">
        <v>1697</v>
      </c>
      <c r="D895" t="s">
        <v>599</v>
      </c>
      <c r="E895" t="s">
        <v>308</v>
      </c>
      <c r="F895" s="13" t="s">
        <v>426</v>
      </c>
      <c r="G895" s="14"/>
      <c r="H895" s="15">
        <v>0</v>
      </c>
      <c r="I895" s="15">
        <v>0</v>
      </c>
      <c r="J895" s="15">
        <v>0</v>
      </c>
      <c r="K895" s="15">
        <v>0</v>
      </c>
      <c r="L895" s="15">
        <v>0</v>
      </c>
      <c r="M895" s="15">
        <v>0</v>
      </c>
      <c r="N895" s="15">
        <v>0</v>
      </c>
      <c r="O895" s="15">
        <v>0</v>
      </c>
      <c r="P895" s="15">
        <v>0</v>
      </c>
      <c r="Q895" s="15">
        <v>0</v>
      </c>
      <c r="R895" s="15">
        <v>0</v>
      </c>
      <c r="S895" s="15">
        <v>0</v>
      </c>
      <c r="T895" s="15">
        <f t="shared" si="65"/>
        <v>0</v>
      </c>
      <c r="U895" s="15">
        <v>0</v>
      </c>
      <c r="V895" s="15">
        <v>0</v>
      </c>
      <c r="W895" s="15">
        <v>0</v>
      </c>
      <c r="X895" s="15">
        <v>0</v>
      </c>
      <c r="Y895" s="15">
        <v>0</v>
      </c>
      <c r="Z895" s="15">
        <v>0</v>
      </c>
      <c r="AA895" s="15">
        <v>0</v>
      </c>
      <c r="AB895" s="15">
        <v>0</v>
      </c>
      <c r="AC895" s="15">
        <v>0</v>
      </c>
      <c r="AD895" s="15">
        <v>0</v>
      </c>
      <c r="AE895" s="15">
        <v>0</v>
      </c>
      <c r="AF895" s="15">
        <v>0</v>
      </c>
      <c r="AG895" s="15">
        <f t="shared" si="66"/>
        <v>0</v>
      </c>
      <c r="AH895" s="15">
        <v>0</v>
      </c>
      <c r="AI895" s="15">
        <v>0</v>
      </c>
      <c r="AJ895" s="15">
        <v>6.2824700000000009</v>
      </c>
      <c r="AK895" s="15">
        <v>209.42908999999997</v>
      </c>
      <c r="AL895" s="15">
        <v>0.90657999999999994</v>
      </c>
      <c r="AM895" s="15">
        <v>7.5328599999999994</v>
      </c>
      <c r="AN895" s="15">
        <v>666.41015999999991</v>
      </c>
      <c r="AO895" s="15">
        <v>5.2665500000000005</v>
      </c>
      <c r="AP895" s="15">
        <v>-457.12240999999989</v>
      </c>
      <c r="AQ895" s="15">
        <v>415.54371000000003</v>
      </c>
      <c r="AR895" s="15">
        <v>143.88325</v>
      </c>
      <c r="AS895" s="15">
        <v>496.58397000000002</v>
      </c>
      <c r="AT895" s="15">
        <f t="shared" si="67"/>
        <v>1494.71623</v>
      </c>
      <c r="AU895" s="15">
        <v>0</v>
      </c>
      <c r="AV895" s="15">
        <v>30.349010223388671</v>
      </c>
      <c r="AW895" s="15">
        <v>0.12134999847412109</v>
      </c>
      <c r="AX895" s="15">
        <v>1.7056700000166893</v>
      </c>
      <c r="AY895" s="15">
        <v>-4.6799998283386232E-3</v>
      </c>
      <c r="AZ895" s="15">
        <v>0</v>
      </c>
      <c r="BA895" s="15">
        <v>0</v>
      </c>
      <c r="BB895" s="15">
        <v>0</v>
      </c>
      <c r="BC895" s="15">
        <v>-1.8899999856948852E-3</v>
      </c>
      <c r="BD895" s="15">
        <v>0</v>
      </c>
      <c r="BE895" s="15">
        <v>0</v>
      </c>
      <c r="BF895" s="15">
        <v>0</v>
      </c>
      <c r="BG895" s="15">
        <f t="shared" si="68"/>
        <v>32.169460222065446</v>
      </c>
      <c r="BH895" t="str">
        <f t="shared" si="69"/>
        <v>NYSEGGAS</v>
      </c>
      <c r="BI895" t="str">
        <f>VLOOKUP(BH895,[2]Summary!$C$29:$C$56,1,0)</f>
        <v>NYSEGGas</v>
      </c>
      <c r="BJ895" s="16">
        <v>44470</v>
      </c>
    </row>
    <row r="896" spans="1:62" x14ac:dyDescent="0.25">
      <c r="A896" s="13" t="s">
        <v>1698</v>
      </c>
      <c r="B896" s="13" t="s">
        <v>1699</v>
      </c>
      <c r="C896" t="s">
        <v>1700</v>
      </c>
      <c r="D896" t="s">
        <v>599</v>
      </c>
      <c r="E896" t="s">
        <v>19</v>
      </c>
      <c r="F896" s="13" t="s">
        <v>20</v>
      </c>
      <c r="G896" s="14"/>
      <c r="H896" s="15">
        <v>10.857899999999999</v>
      </c>
      <c r="I896" s="15">
        <v>10.967460000000001</v>
      </c>
      <c r="J896" s="15">
        <v>40.320160000000001</v>
      </c>
      <c r="K896" s="15">
        <v>247.41671000000002</v>
      </c>
      <c r="L896" s="15">
        <v>736.49491999999998</v>
      </c>
      <c r="M896" s="15">
        <v>-70.417249999999981</v>
      </c>
      <c r="N896" s="15">
        <v>192.33284000000003</v>
      </c>
      <c r="O896" s="15">
        <v>151.90685999999999</v>
      </c>
      <c r="P896" s="15">
        <v>-0.23185000000000003</v>
      </c>
      <c r="Q896" s="15">
        <v>172.78372000000002</v>
      </c>
      <c r="R896" s="15">
        <v>2.1109500000000003</v>
      </c>
      <c r="S896" s="15">
        <v>1.8160500000000037</v>
      </c>
      <c r="T896" s="15">
        <f t="shared" si="65"/>
        <v>1496.3584700000004</v>
      </c>
      <c r="U896" s="15">
        <v>18.016850000000002</v>
      </c>
      <c r="V896" s="15">
        <v>38.997810000000001</v>
      </c>
      <c r="W896" s="15">
        <v>6.157270000000004</v>
      </c>
      <c r="X896" s="15">
        <v>48.1982</v>
      </c>
      <c r="Y896" s="15">
        <v>66.251379999999983</v>
      </c>
      <c r="Z896" s="15">
        <v>112.9235</v>
      </c>
      <c r="AA896" s="15">
        <v>349.81243000000006</v>
      </c>
      <c r="AB896" s="15">
        <v>2119.5719800000002</v>
      </c>
      <c r="AC896" s="15">
        <v>573.04085999999984</v>
      </c>
      <c r="AD896" s="15">
        <v>2592.8199100000002</v>
      </c>
      <c r="AE896" s="15">
        <v>477.4625200000001</v>
      </c>
      <c r="AF896" s="15">
        <v>8328.2644</v>
      </c>
      <c r="AG896" s="15">
        <f t="shared" si="66"/>
        <v>14731.517110000001</v>
      </c>
      <c r="AH896" s="15">
        <v>396.75112000000007</v>
      </c>
      <c r="AI896" s="15">
        <v>7216.8823399999974</v>
      </c>
      <c r="AJ896" s="15">
        <v>1150.6518800000001</v>
      </c>
      <c r="AK896" s="15">
        <v>251.05780999999996</v>
      </c>
      <c r="AL896" s="15">
        <v>1804.1381299999996</v>
      </c>
      <c r="AM896" s="15">
        <v>2509.7098400000004</v>
      </c>
      <c r="AN896" s="15">
        <v>750.25035000000003</v>
      </c>
      <c r="AO896" s="15">
        <v>686.78165000000001</v>
      </c>
      <c r="AP896" s="15">
        <v>1351.3747000000005</v>
      </c>
      <c r="AQ896" s="15">
        <v>1440.2965800000002</v>
      </c>
      <c r="AR896" s="15">
        <v>335.33923000000004</v>
      </c>
      <c r="AS896" s="15">
        <v>-213.26813999999928</v>
      </c>
      <c r="AT896" s="15">
        <f t="shared" si="67"/>
        <v>17679.965489999999</v>
      </c>
      <c r="AU896" s="15">
        <v>2659.2301281280515</v>
      </c>
      <c r="AV896" s="15">
        <v>378.81902148437501</v>
      </c>
      <c r="AW896" s="15">
        <v>896.48044921874998</v>
      </c>
      <c r="AX896" s="15">
        <v>418.65241943359376</v>
      </c>
      <c r="AY896" s="15">
        <v>932.86461718750002</v>
      </c>
      <c r="AZ896" s="15">
        <v>355.51194505882262</v>
      </c>
      <c r="BA896" s="15">
        <v>1315.1732641601564</v>
      </c>
      <c r="BB896" s="15">
        <v>1684.6116108398437</v>
      </c>
      <c r="BC896" s="15">
        <v>1400.8050063476562</v>
      </c>
      <c r="BD896" s="15">
        <v>962.28904687500005</v>
      </c>
      <c r="BE896" s="15">
        <v>961.84408593750004</v>
      </c>
      <c r="BF896" s="15">
        <v>964.387546875</v>
      </c>
      <c r="BG896" s="15">
        <f t="shared" si="68"/>
        <v>12930.669141546248</v>
      </c>
      <c r="BH896" t="str">
        <f t="shared" si="69"/>
        <v>NYSEGDIST</v>
      </c>
      <c r="BI896" t="str">
        <f>VLOOKUP(BH896,[2]Summary!$C$29:$C$56,1,0)</f>
        <v>NYSEGDist</v>
      </c>
      <c r="BJ896" s="16">
        <v>44562</v>
      </c>
    </row>
    <row r="897" spans="1:62" x14ac:dyDescent="0.25">
      <c r="A897" s="13" t="s">
        <v>1701</v>
      </c>
      <c r="B897" s="13" t="s">
        <v>1702</v>
      </c>
      <c r="C897" t="s">
        <v>1703</v>
      </c>
      <c r="D897" t="s">
        <v>596</v>
      </c>
      <c r="E897" t="s">
        <v>19</v>
      </c>
      <c r="F897" s="13" t="s">
        <v>20</v>
      </c>
      <c r="G897" s="14"/>
      <c r="H897" s="15">
        <v>0</v>
      </c>
      <c r="I897" s="15">
        <v>0</v>
      </c>
      <c r="J897" s="15">
        <v>0</v>
      </c>
      <c r="K897" s="15">
        <v>0</v>
      </c>
      <c r="L897" s="15">
        <v>0</v>
      </c>
      <c r="M897" s="15">
        <v>0</v>
      </c>
      <c r="N897" s="15">
        <v>0</v>
      </c>
      <c r="O897" s="15">
        <v>132.51945000000001</v>
      </c>
      <c r="P897" s="15">
        <v>3.5760499999999995</v>
      </c>
      <c r="Q897" s="15">
        <v>72.803070000000005</v>
      </c>
      <c r="R897" s="15">
        <v>3.9440399999999998</v>
      </c>
      <c r="S897" s="15">
        <v>32.858510000000003</v>
      </c>
      <c r="T897" s="15">
        <f t="shared" si="65"/>
        <v>245.70112</v>
      </c>
      <c r="U897" s="15">
        <v>2.2424899999999997</v>
      </c>
      <c r="V897" s="15">
        <v>3.9545500000000002</v>
      </c>
      <c r="W897" s="15">
        <v>3.6429299999999998</v>
      </c>
      <c r="X897" s="15">
        <v>4.00007</v>
      </c>
      <c r="Y897" s="15">
        <v>53.178070000000005</v>
      </c>
      <c r="Z897" s="15">
        <v>16.253330000000002</v>
      </c>
      <c r="AA897" s="15">
        <v>8.66343</v>
      </c>
      <c r="AB897" s="15">
        <v>9.9279100000000025</v>
      </c>
      <c r="AC897" s="15">
        <v>28.048500000000001</v>
      </c>
      <c r="AD897" s="15">
        <v>143.12558999999999</v>
      </c>
      <c r="AE897" s="15">
        <v>19.967290000000002</v>
      </c>
      <c r="AF897" s="15">
        <v>-6.4131100000000041</v>
      </c>
      <c r="AG897" s="15">
        <f t="shared" si="66"/>
        <v>286.59105</v>
      </c>
      <c r="AH897" s="15">
        <v>7.2388600000000007</v>
      </c>
      <c r="AI897" s="15">
        <v>5.7670599999999999</v>
      </c>
      <c r="AJ897" s="15">
        <v>21.510759999999998</v>
      </c>
      <c r="AK897" s="15">
        <v>66.134149999999991</v>
      </c>
      <c r="AL897" s="15">
        <v>18.085740000000001</v>
      </c>
      <c r="AM897" s="15">
        <v>379.83473000000004</v>
      </c>
      <c r="AN897" s="15">
        <v>795.06866000000014</v>
      </c>
      <c r="AO897" s="15">
        <v>237.73482999999999</v>
      </c>
      <c r="AP897" s="15">
        <v>709.01275000000032</v>
      </c>
      <c r="AQ897" s="15">
        <v>409.04167999999999</v>
      </c>
      <c r="AR897" s="15">
        <v>383.54371999999995</v>
      </c>
      <c r="AS897" s="15">
        <v>-62.482040000000133</v>
      </c>
      <c r="AT897" s="15">
        <f t="shared" si="67"/>
        <v>2970.4909000000002</v>
      </c>
      <c r="AU897" s="15">
        <v>9.863919982910156</v>
      </c>
      <c r="AV897" s="15">
        <v>2.1131599426269529</v>
      </c>
      <c r="AW897" s="15">
        <v>2.7735400466918945</v>
      </c>
      <c r="AX897" s="15">
        <v>1.8076600341796876</v>
      </c>
      <c r="AY897" s="15">
        <v>1.7294900360107421</v>
      </c>
      <c r="AZ897" s="15">
        <v>0.46157999420166018</v>
      </c>
      <c r="BA897" s="15">
        <v>1.1553500022888183</v>
      </c>
      <c r="BB897" s="15">
        <v>0.80874001312255861</v>
      </c>
      <c r="BC897" s="15">
        <v>2.1275399999618529</v>
      </c>
      <c r="BD897" s="15">
        <v>0</v>
      </c>
      <c r="BE897" s="15">
        <v>0</v>
      </c>
      <c r="BF897" s="15">
        <v>0</v>
      </c>
      <c r="BG897" s="15">
        <f t="shared" si="68"/>
        <v>22.840980051994322</v>
      </c>
      <c r="BH897" t="str">
        <f t="shared" si="69"/>
        <v>RGEDIST</v>
      </c>
      <c r="BI897" t="str">
        <f>VLOOKUP(BH897,[2]Summary!$C$29:$C$56,1,0)</f>
        <v>RGEDist</v>
      </c>
      <c r="BJ897" s="16">
        <v>44470</v>
      </c>
    </row>
    <row r="898" spans="1:62" x14ac:dyDescent="0.25">
      <c r="A898" s="13" t="s">
        <v>1704</v>
      </c>
      <c r="B898" s="13" t="s">
        <v>1705</v>
      </c>
      <c r="C898" t="s">
        <v>1706</v>
      </c>
      <c r="D898" t="s">
        <v>596</v>
      </c>
      <c r="E898" t="s">
        <v>19</v>
      </c>
      <c r="F898" s="13" t="s">
        <v>20</v>
      </c>
      <c r="G898" s="14"/>
      <c r="H898" s="15">
        <v>0</v>
      </c>
      <c r="I898" s="15">
        <v>0</v>
      </c>
      <c r="J898" s="15">
        <v>0</v>
      </c>
      <c r="K898" s="15">
        <v>0</v>
      </c>
      <c r="L898" s="15">
        <v>0</v>
      </c>
      <c r="M898" s="15">
        <v>0</v>
      </c>
      <c r="N898" s="15">
        <v>0</v>
      </c>
      <c r="O898" s="15">
        <v>0</v>
      </c>
      <c r="P898" s="15">
        <v>0</v>
      </c>
      <c r="Q898" s="15">
        <v>0</v>
      </c>
      <c r="R898" s="15">
        <v>0</v>
      </c>
      <c r="S898" s="15">
        <v>0</v>
      </c>
      <c r="T898" s="15">
        <f t="shared" si="65"/>
        <v>0</v>
      </c>
      <c r="U898" s="15">
        <v>0</v>
      </c>
      <c r="V898" s="15">
        <v>0</v>
      </c>
      <c r="W898" s="15">
        <v>0</v>
      </c>
      <c r="X898" s="15">
        <v>0</v>
      </c>
      <c r="Y898" s="15">
        <v>0</v>
      </c>
      <c r="Z898" s="15">
        <v>0</v>
      </c>
      <c r="AA898" s="15">
        <v>0</v>
      </c>
      <c r="AB898" s="15">
        <v>0</v>
      </c>
      <c r="AC898" s="15">
        <v>0</v>
      </c>
      <c r="AD898" s="15">
        <v>0</v>
      </c>
      <c r="AE898" s="15">
        <v>0</v>
      </c>
      <c r="AF898" s="15">
        <v>0</v>
      </c>
      <c r="AG898" s="15">
        <f t="shared" si="66"/>
        <v>0</v>
      </c>
      <c r="AH898" s="15">
        <v>0</v>
      </c>
      <c r="AI898" s="15">
        <v>0</v>
      </c>
      <c r="AJ898" s="15">
        <v>0</v>
      </c>
      <c r="AK898" s="15">
        <v>0</v>
      </c>
      <c r="AL898" s="15">
        <v>0</v>
      </c>
      <c r="AM898" s="15">
        <v>0</v>
      </c>
      <c r="AN898" s="15">
        <v>0</v>
      </c>
      <c r="AO898" s="15">
        <v>0</v>
      </c>
      <c r="AP898" s="15">
        <v>0</v>
      </c>
      <c r="AQ898" s="15">
        <v>0</v>
      </c>
      <c r="AR898" s="15">
        <v>0</v>
      </c>
      <c r="AS898" s="15">
        <v>0</v>
      </c>
      <c r="AT898" s="15">
        <f t="shared" si="67"/>
        <v>0</v>
      </c>
      <c r="AU898" s="15">
        <v>0</v>
      </c>
      <c r="AV898" s="15">
        <v>0</v>
      </c>
      <c r="AW898" s="15">
        <v>0</v>
      </c>
      <c r="AX898" s="15">
        <v>0</v>
      </c>
      <c r="AY898" s="15">
        <v>0</v>
      </c>
      <c r="AZ898" s="15">
        <v>0</v>
      </c>
      <c r="BA898" s="15">
        <v>0</v>
      </c>
      <c r="BB898" s="15">
        <v>0</v>
      </c>
      <c r="BC898" s="15">
        <v>0</v>
      </c>
      <c r="BD898" s="15">
        <v>0</v>
      </c>
      <c r="BE898" s="15">
        <v>0</v>
      </c>
      <c r="BF898" s="15">
        <v>0</v>
      </c>
      <c r="BG898" s="15">
        <f t="shared" si="68"/>
        <v>0</v>
      </c>
      <c r="BH898" t="str">
        <f t="shared" si="69"/>
        <v>RGEDIST</v>
      </c>
      <c r="BI898" t="str">
        <f>VLOOKUP(BH898,[2]Summary!$C$29:$C$56,1,0)</f>
        <v>RGEDist</v>
      </c>
      <c r="BJ898" s="16">
        <v>44562</v>
      </c>
    </row>
    <row r="899" spans="1:62" x14ac:dyDescent="0.25">
      <c r="A899" s="13" t="s">
        <v>1707</v>
      </c>
      <c r="B899" s="13">
        <v>802586.01</v>
      </c>
      <c r="C899" t="s">
        <v>1708</v>
      </c>
      <c r="D899" t="s">
        <v>18</v>
      </c>
      <c r="E899" t="s">
        <v>19</v>
      </c>
      <c r="F899" s="13" t="s">
        <v>22</v>
      </c>
      <c r="G899" s="14"/>
      <c r="H899" s="15">
        <v>0</v>
      </c>
      <c r="I899" s="15">
        <v>0</v>
      </c>
      <c r="J899" s="15">
        <v>0</v>
      </c>
      <c r="K899" s="15">
        <v>0</v>
      </c>
      <c r="L899" s="15">
        <v>0</v>
      </c>
      <c r="M899" s="15">
        <v>0</v>
      </c>
      <c r="N899" s="15">
        <v>0</v>
      </c>
      <c r="O899" s="15">
        <v>0</v>
      </c>
      <c r="P899" s="15">
        <v>0</v>
      </c>
      <c r="Q899" s="15">
        <v>0</v>
      </c>
      <c r="R899" s="15">
        <v>0</v>
      </c>
      <c r="S899" s="15">
        <v>0</v>
      </c>
      <c r="T899" s="15">
        <f t="shared" ref="T899:T962" si="70">SUM(H899:S899)</f>
        <v>0</v>
      </c>
      <c r="U899" s="15">
        <v>0</v>
      </c>
      <c r="V899" s="15">
        <v>0</v>
      </c>
      <c r="W899" s="15">
        <v>0</v>
      </c>
      <c r="X899" s="15">
        <v>0</v>
      </c>
      <c r="Y899" s="15">
        <v>0</v>
      </c>
      <c r="Z899" s="15">
        <v>0</v>
      </c>
      <c r="AA899" s="15">
        <v>0</v>
      </c>
      <c r="AB899" s="15">
        <v>0</v>
      </c>
      <c r="AC899" s="15">
        <v>0</v>
      </c>
      <c r="AD899" s="15">
        <v>0</v>
      </c>
      <c r="AE899" s="15">
        <v>0</v>
      </c>
      <c r="AF899" s="15">
        <v>0</v>
      </c>
      <c r="AG899" s="15">
        <f t="shared" ref="AG899:AG962" si="71">SUM(U899:AF899)</f>
        <v>0</v>
      </c>
      <c r="AH899" s="15">
        <v>0.28445999634265901</v>
      </c>
      <c r="AI899" s="15">
        <v>0.29885000419616697</v>
      </c>
      <c r="AJ899" s="15">
        <v>3.5399999618530272E-3</v>
      </c>
      <c r="AK899" s="15">
        <v>0.21717999505996705</v>
      </c>
      <c r="AL899" s="15">
        <v>35.768290000915528</v>
      </c>
      <c r="AM899" s="15">
        <v>25.219169219970702</v>
      </c>
      <c r="AN899" s="15">
        <v>-23.596779998779297</v>
      </c>
      <c r="AO899" s="15">
        <v>24.712470794677735</v>
      </c>
      <c r="AP899" s="15">
        <v>0.40542001342773437</v>
      </c>
      <c r="AQ899" s="15">
        <v>0.84</v>
      </c>
      <c r="AR899" s="15">
        <v>0.40823001098632811</v>
      </c>
      <c r="AS899" s="15">
        <v>0.36239001464843751</v>
      </c>
      <c r="AT899" s="15">
        <f t="shared" ref="AT899:AT962" si="72">SUM(AH899:AS899)</f>
        <v>64.923220051407824</v>
      </c>
      <c r="AU899" s="15">
        <v>0</v>
      </c>
      <c r="AV899" s="15">
        <v>0</v>
      </c>
      <c r="AW899" s="15">
        <v>0</v>
      </c>
      <c r="AX899" s="15">
        <v>0</v>
      </c>
      <c r="AY899" s="15">
        <v>0</v>
      </c>
      <c r="AZ899" s="15">
        <v>0</v>
      </c>
      <c r="BA899" s="15">
        <v>0</v>
      </c>
      <c r="BB899" s="15">
        <v>0</v>
      </c>
      <c r="BC899" s="15">
        <v>0</v>
      </c>
      <c r="BD899" s="15">
        <v>68</v>
      </c>
      <c r="BE899" s="15">
        <v>68</v>
      </c>
      <c r="BF899" s="15">
        <v>68</v>
      </c>
      <c r="BG899" s="15">
        <f t="shared" ref="BG899:BG962" si="73">SUM(AU899:BF899)</f>
        <v>204</v>
      </c>
      <c r="BH899" t="str">
        <f t="shared" ref="BH899:BH962" si="74">D899&amp;E899</f>
        <v>UIDIST</v>
      </c>
      <c r="BI899" t="str">
        <f>VLOOKUP(BH899,[2]Summary!$C$29:$C$56,1,0)</f>
        <v>UIDist</v>
      </c>
      <c r="BJ899" s="16">
        <v>44562</v>
      </c>
    </row>
    <row r="900" spans="1:62" x14ac:dyDescent="0.25">
      <c r="A900" s="13" t="s">
        <v>1709</v>
      </c>
      <c r="B900" s="13">
        <v>802587.01</v>
      </c>
      <c r="C900" t="s">
        <v>1710</v>
      </c>
      <c r="D900" t="s">
        <v>18</v>
      </c>
      <c r="E900" t="s">
        <v>19</v>
      </c>
      <c r="F900" s="13" t="s">
        <v>22</v>
      </c>
      <c r="G900" s="14"/>
      <c r="H900" s="15">
        <v>0</v>
      </c>
      <c r="I900" s="15">
        <v>0</v>
      </c>
      <c r="J900" s="15">
        <v>0</v>
      </c>
      <c r="K900" s="15">
        <v>0</v>
      </c>
      <c r="L900" s="15">
        <v>0</v>
      </c>
      <c r="M900" s="15">
        <v>0</v>
      </c>
      <c r="N900" s="15">
        <v>0</v>
      </c>
      <c r="O900" s="15">
        <v>0</v>
      </c>
      <c r="P900" s="15">
        <v>0</v>
      </c>
      <c r="Q900" s="15">
        <v>0</v>
      </c>
      <c r="R900" s="15">
        <v>0</v>
      </c>
      <c r="S900" s="15">
        <v>0</v>
      </c>
      <c r="T900" s="15">
        <f t="shared" si="70"/>
        <v>0</v>
      </c>
      <c r="U900" s="15">
        <v>0</v>
      </c>
      <c r="V900" s="15">
        <v>0</v>
      </c>
      <c r="W900" s="15">
        <v>0</v>
      </c>
      <c r="X900" s="15">
        <v>0</v>
      </c>
      <c r="Y900" s="15">
        <v>0</v>
      </c>
      <c r="Z900" s="15">
        <v>0</v>
      </c>
      <c r="AA900" s="15">
        <v>0</v>
      </c>
      <c r="AB900" s="15">
        <v>0</v>
      </c>
      <c r="AC900" s="15">
        <v>0</v>
      </c>
      <c r="AD900" s="15">
        <v>0</v>
      </c>
      <c r="AE900" s="15">
        <v>0</v>
      </c>
      <c r="AF900" s="15">
        <v>0</v>
      </c>
      <c r="AG900" s="15">
        <f t="shared" si="71"/>
        <v>0</v>
      </c>
      <c r="AH900" s="15">
        <v>0.28445999634265901</v>
      </c>
      <c r="AI900" s="15">
        <v>0.19373999500274658</v>
      </c>
      <c r="AJ900" s="15">
        <v>2.9100000858306883E-3</v>
      </c>
      <c r="AK900" s="15">
        <v>2.8199999332427978E-3</v>
      </c>
      <c r="AL900" s="15">
        <v>2.8199999332427978E-3</v>
      </c>
      <c r="AM900" s="15">
        <v>37.405439998626711</v>
      </c>
      <c r="AN900" s="15">
        <v>-37.243980003356931</v>
      </c>
      <c r="AO900" s="15">
        <v>61.7324489440918</v>
      </c>
      <c r="AP900" s="15">
        <v>0</v>
      </c>
      <c r="AQ900" s="15">
        <v>1.0900000000000001</v>
      </c>
      <c r="AR900" s="15">
        <v>0</v>
      </c>
      <c r="AS900" s="15">
        <v>0</v>
      </c>
      <c r="AT900" s="15">
        <f t="shared" si="72"/>
        <v>63.470658930659305</v>
      </c>
      <c r="AU900" s="15">
        <v>0</v>
      </c>
      <c r="AV900" s="15">
        <v>0</v>
      </c>
      <c r="AW900" s="15">
        <v>0</v>
      </c>
      <c r="AX900" s="15">
        <v>0</v>
      </c>
      <c r="AY900" s="15">
        <v>0</v>
      </c>
      <c r="AZ900" s="15">
        <v>0</v>
      </c>
      <c r="BA900" s="15">
        <v>0</v>
      </c>
      <c r="BB900" s="15">
        <v>0</v>
      </c>
      <c r="BC900" s="15">
        <v>0</v>
      </c>
      <c r="BD900" s="15">
        <v>15</v>
      </c>
      <c r="BE900" s="15">
        <v>15</v>
      </c>
      <c r="BF900" s="15">
        <v>15</v>
      </c>
      <c r="BG900" s="15">
        <f t="shared" si="73"/>
        <v>45</v>
      </c>
      <c r="BH900" t="str">
        <f t="shared" si="74"/>
        <v>UIDIST</v>
      </c>
      <c r="BI900" t="str">
        <f>VLOOKUP(BH900,[2]Summary!$C$29:$C$56,1,0)</f>
        <v>UIDist</v>
      </c>
      <c r="BJ900" s="16">
        <v>44562</v>
      </c>
    </row>
    <row r="901" spans="1:62" x14ac:dyDescent="0.25">
      <c r="A901" s="13" t="s">
        <v>1711</v>
      </c>
      <c r="B901" s="13">
        <v>802588.01</v>
      </c>
      <c r="C901" t="s">
        <v>1712</v>
      </c>
      <c r="D901" t="s">
        <v>18</v>
      </c>
      <c r="E901" t="s">
        <v>19</v>
      </c>
      <c r="F901" s="13" t="s">
        <v>22</v>
      </c>
      <c r="G901" s="14"/>
      <c r="H901" s="15">
        <v>0</v>
      </c>
      <c r="I901" s="15">
        <v>0</v>
      </c>
      <c r="J901" s="15">
        <v>0</v>
      </c>
      <c r="K901" s="15">
        <v>0</v>
      </c>
      <c r="L901" s="15">
        <v>0</v>
      </c>
      <c r="M901" s="15">
        <v>0</v>
      </c>
      <c r="N901" s="15">
        <v>0</v>
      </c>
      <c r="O901" s="15">
        <v>0</v>
      </c>
      <c r="P901" s="15">
        <v>0</v>
      </c>
      <c r="Q901" s="15">
        <v>0</v>
      </c>
      <c r="R901" s="15">
        <v>0</v>
      </c>
      <c r="S901" s="15">
        <v>0</v>
      </c>
      <c r="T901" s="15">
        <f t="shared" si="70"/>
        <v>0</v>
      </c>
      <c r="U901" s="15">
        <v>0</v>
      </c>
      <c r="V901" s="15">
        <v>0</v>
      </c>
      <c r="W901" s="15">
        <v>0</v>
      </c>
      <c r="X901" s="15">
        <v>0</v>
      </c>
      <c r="Y901" s="15">
        <v>0</v>
      </c>
      <c r="Z901" s="15">
        <v>0</v>
      </c>
      <c r="AA901" s="15">
        <v>0</v>
      </c>
      <c r="AB901" s="15">
        <v>0</v>
      </c>
      <c r="AC901" s="15">
        <v>0</v>
      </c>
      <c r="AD901" s="15">
        <v>0</v>
      </c>
      <c r="AE901" s="15">
        <v>0</v>
      </c>
      <c r="AF901" s="15">
        <v>0</v>
      </c>
      <c r="AG901" s="15">
        <f t="shared" si="71"/>
        <v>0</v>
      </c>
      <c r="AH901" s="15">
        <v>0.28445999634265901</v>
      </c>
      <c r="AI901" s="15">
        <v>0.19373999500274658</v>
      </c>
      <c r="AJ901" s="15">
        <v>2.9100000858306883E-3</v>
      </c>
      <c r="AK901" s="15">
        <v>2.8199999332427978E-3</v>
      </c>
      <c r="AL901" s="15">
        <v>2.8199999332427978E-3</v>
      </c>
      <c r="AM901" s="15">
        <v>1.2300000190734863E-3</v>
      </c>
      <c r="AN901" s="15">
        <v>2.8399999141693116E-3</v>
      </c>
      <c r="AO901" s="15">
        <v>2.8399999141693116E-3</v>
      </c>
      <c r="AP901" s="15">
        <v>38.246209960937499</v>
      </c>
      <c r="AQ901" s="15">
        <v>24.895</v>
      </c>
      <c r="AR901" s="15">
        <v>0</v>
      </c>
      <c r="AS901" s="15">
        <v>0</v>
      </c>
      <c r="AT901" s="15">
        <f t="shared" si="72"/>
        <v>63.634869952082639</v>
      </c>
      <c r="AU901" s="15">
        <v>0</v>
      </c>
      <c r="AV901" s="15">
        <v>0</v>
      </c>
      <c r="AW901" s="15">
        <v>0</v>
      </c>
      <c r="AX901" s="15">
        <v>0</v>
      </c>
      <c r="AY901" s="15">
        <v>0</v>
      </c>
      <c r="AZ901" s="15">
        <v>0</v>
      </c>
      <c r="BA901" s="15">
        <v>0</v>
      </c>
      <c r="BB901" s="15">
        <v>0</v>
      </c>
      <c r="BC901" s="15">
        <v>0</v>
      </c>
      <c r="BD901" s="15">
        <v>15</v>
      </c>
      <c r="BE901" s="15">
        <v>15</v>
      </c>
      <c r="BF901" s="15">
        <v>15</v>
      </c>
      <c r="BG901" s="15">
        <f t="shared" si="73"/>
        <v>45</v>
      </c>
      <c r="BH901" t="str">
        <f t="shared" si="74"/>
        <v>UIDIST</v>
      </c>
      <c r="BI901" t="str">
        <f>VLOOKUP(BH901,[2]Summary!$C$29:$C$56,1,0)</f>
        <v>UIDist</v>
      </c>
      <c r="BJ901" s="16">
        <v>44562</v>
      </c>
    </row>
    <row r="902" spans="1:62" x14ac:dyDescent="0.25">
      <c r="A902" s="13" t="s">
        <v>1713</v>
      </c>
      <c r="B902" s="13">
        <v>802590.01</v>
      </c>
      <c r="C902" t="s">
        <v>1714</v>
      </c>
      <c r="D902" t="s">
        <v>18</v>
      </c>
      <c r="E902" t="s">
        <v>19</v>
      </c>
      <c r="F902" s="13" t="s">
        <v>22</v>
      </c>
      <c r="G902" s="14"/>
      <c r="H902" s="15">
        <v>0</v>
      </c>
      <c r="I902" s="15">
        <v>0</v>
      </c>
      <c r="J902" s="15">
        <v>0</v>
      </c>
      <c r="K902" s="15">
        <v>0</v>
      </c>
      <c r="L902" s="15">
        <v>0</v>
      </c>
      <c r="M902" s="15">
        <v>0</v>
      </c>
      <c r="N902" s="15">
        <v>0</v>
      </c>
      <c r="O902" s="15">
        <v>0</v>
      </c>
      <c r="P902" s="15">
        <v>0</v>
      </c>
      <c r="Q902" s="15">
        <v>0</v>
      </c>
      <c r="R902" s="15">
        <v>0</v>
      </c>
      <c r="S902" s="15">
        <v>0</v>
      </c>
      <c r="T902" s="15">
        <f t="shared" si="70"/>
        <v>0</v>
      </c>
      <c r="U902" s="15">
        <v>0</v>
      </c>
      <c r="V902" s="15">
        <v>0</v>
      </c>
      <c r="W902" s="15">
        <v>0</v>
      </c>
      <c r="X902" s="15">
        <v>0</v>
      </c>
      <c r="Y902" s="15">
        <v>0</v>
      </c>
      <c r="Z902" s="15">
        <v>0</v>
      </c>
      <c r="AA902" s="15">
        <v>0</v>
      </c>
      <c r="AB902" s="15">
        <v>0</v>
      </c>
      <c r="AC902" s="15">
        <v>0</v>
      </c>
      <c r="AD902" s="15">
        <v>0</v>
      </c>
      <c r="AE902" s="15">
        <v>0</v>
      </c>
      <c r="AF902" s="15">
        <v>0</v>
      </c>
      <c r="AG902" s="15">
        <f t="shared" si="71"/>
        <v>0</v>
      </c>
      <c r="AH902" s="15">
        <v>0.28445999634265901</v>
      </c>
      <c r="AI902" s="15">
        <v>0.19373999500274658</v>
      </c>
      <c r="AJ902" s="15">
        <v>2.9100000858306883E-3</v>
      </c>
      <c r="AK902" s="15">
        <v>2.8199999332427978E-3</v>
      </c>
      <c r="AL902" s="15">
        <v>2.8199999332427978E-3</v>
      </c>
      <c r="AM902" s="15">
        <v>1.2300000190734863E-3</v>
      </c>
      <c r="AN902" s="15">
        <v>2.8399999141693116E-3</v>
      </c>
      <c r="AO902" s="15">
        <v>34.929200096130373</v>
      </c>
      <c r="AP902" s="15">
        <v>22.395520751953125</v>
      </c>
      <c r="AQ902" s="15">
        <v>0.61599999999999999</v>
      </c>
      <c r="AR902" s="15">
        <v>0.42102999877929687</v>
      </c>
      <c r="AS902" s="15">
        <v>0</v>
      </c>
      <c r="AT902" s="15">
        <f t="shared" si="72"/>
        <v>58.852570838093762</v>
      </c>
      <c r="AU902" s="15">
        <v>0</v>
      </c>
      <c r="AV902" s="15">
        <v>0</v>
      </c>
      <c r="AW902" s="15">
        <v>0</v>
      </c>
      <c r="AX902" s="15">
        <v>0</v>
      </c>
      <c r="AY902" s="15">
        <v>0</v>
      </c>
      <c r="AZ902" s="15">
        <v>0</v>
      </c>
      <c r="BA902" s="15">
        <v>0</v>
      </c>
      <c r="BB902" s="15">
        <v>0</v>
      </c>
      <c r="BC902" s="15">
        <v>0</v>
      </c>
      <c r="BD902" s="15">
        <v>15</v>
      </c>
      <c r="BE902" s="15">
        <v>15</v>
      </c>
      <c r="BF902" s="15">
        <v>15</v>
      </c>
      <c r="BG902" s="15">
        <f t="shared" si="73"/>
        <v>45</v>
      </c>
      <c r="BH902" t="str">
        <f t="shared" si="74"/>
        <v>UIDIST</v>
      </c>
      <c r="BI902" t="str">
        <f>VLOOKUP(BH902,[2]Summary!$C$29:$C$56,1,0)</f>
        <v>UIDist</v>
      </c>
      <c r="BJ902" s="16">
        <v>44562</v>
      </c>
    </row>
    <row r="903" spans="1:62" x14ac:dyDescent="0.25">
      <c r="A903" s="13" t="s">
        <v>1715</v>
      </c>
      <c r="B903" s="13">
        <v>802591.01</v>
      </c>
      <c r="C903" t="s">
        <v>1716</v>
      </c>
      <c r="D903" t="s">
        <v>18</v>
      </c>
      <c r="E903" t="s">
        <v>19</v>
      </c>
      <c r="F903" s="13" t="s">
        <v>22</v>
      </c>
      <c r="G903" s="14"/>
      <c r="H903" s="15">
        <v>0</v>
      </c>
      <c r="I903" s="15">
        <v>0</v>
      </c>
      <c r="J903" s="15">
        <v>0</v>
      </c>
      <c r="K903" s="15">
        <v>0</v>
      </c>
      <c r="L903" s="15">
        <v>0</v>
      </c>
      <c r="M903" s="15">
        <v>0</v>
      </c>
      <c r="N903" s="15">
        <v>0</v>
      </c>
      <c r="O903" s="15">
        <v>0</v>
      </c>
      <c r="P903" s="15">
        <v>0</v>
      </c>
      <c r="Q903" s="15">
        <v>0</v>
      </c>
      <c r="R903" s="15">
        <v>0</v>
      </c>
      <c r="S903" s="15">
        <v>0</v>
      </c>
      <c r="T903" s="15">
        <f t="shared" si="70"/>
        <v>0</v>
      </c>
      <c r="U903" s="15">
        <v>0</v>
      </c>
      <c r="V903" s="15">
        <v>0</v>
      </c>
      <c r="W903" s="15">
        <v>0</v>
      </c>
      <c r="X903" s="15">
        <v>0</v>
      </c>
      <c r="Y903" s="15">
        <v>0</v>
      </c>
      <c r="Z903" s="15">
        <v>0</v>
      </c>
      <c r="AA903" s="15">
        <v>0</v>
      </c>
      <c r="AB903" s="15">
        <v>0</v>
      </c>
      <c r="AC903" s="15">
        <v>0</v>
      </c>
      <c r="AD903" s="15">
        <v>0</v>
      </c>
      <c r="AE903" s="15">
        <v>0</v>
      </c>
      <c r="AF903" s="15">
        <v>0</v>
      </c>
      <c r="AG903" s="15">
        <f t="shared" si="71"/>
        <v>0</v>
      </c>
      <c r="AH903" s="15">
        <v>0.28445999634265901</v>
      </c>
      <c r="AI903" s="15">
        <v>0.19373999500274658</v>
      </c>
      <c r="AJ903" s="15">
        <v>2.9100000858306883E-3</v>
      </c>
      <c r="AK903" s="15">
        <v>2.8199999332427978E-3</v>
      </c>
      <c r="AL903" s="15">
        <v>2.8199999332427978E-3</v>
      </c>
      <c r="AM903" s="15">
        <v>1.2300000190734863E-3</v>
      </c>
      <c r="AN903" s="15">
        <v>2.8399999141693116E-3</v>
      </c>
      <c r="AO903" s="15">
        <v>2.8399999141693116E-3</v>
      </c>
      <c r="AP903" s="15">
        <v>33.987409912109378</v>
      </c>
      <c r="AQ903" s="15">
        <v>22.123000000000001</v>
      </c>
      <c r="AR903" s="15">
        <v>0.63896000671386721</v>
      </c>
      <c r="AS903" s="15">
        <v>0</v>
      </c>
      <c r="AT903" s="15">
        <f t="shared" si="72"/>
        <v>57.243029909968378</v>
      </c>
      <c r="AU903" s="15">
        <v>0</v>
      </c>
      <c r="AV903" s="15">
        <v>0</v>
      </c>
      <c r="AW903" s="15">
        <v>0</v>
      </c>
      <c r="AX903" s="15">
        <v>0</v>
      </c>
      <c r="AY903" s="15">
        <v>0</v>
      </c>
      <c r="AZ903" s="15">
        <v>0</v>
      </c>
      <c r="BA903" s="15">
        <v>0</v>
      </c>
      <c r="BB903" s="15">
        <v>0</v>
      </c>
      <c r="BC903" s="15">
        <v>0</v>
      </c>
      <c r="BD903" s="15">
        <v>0</v>
      </c>
      <c r="BE903" s="15">
        <v>0</v>
      </c>
      <c r="BF903" s="15">
        <v>0</v>
      </c>
      <c r="BG903" s="15">
        <f t="shared" si="73"/>
        <v>0</v>
      </c>
      <c r="BH903" t="str">
        <f t="shared" si="74"/>
        <v>UIDIST</v>
      </c>
      <c r="BI903" t="str">
        <f>VLOOKUP(BH903,[2]Summary!$C$29:$C$56,1,0)</f>
        <v>UIDist</v>
      </c>
      <c r="BJ903" s="16">
        <v>44197</v>
      </c>
    </row>
    <row r="904" spans="1:62" x14ac:dyDescent="0.25">
      <c r="A904" s="13" t="s">
        <v>1717</v>
      </c>
      <c r="B904" s="13">
        <v>802592.01</v>
      </c>
      <c r="C904" t="s">
        <v>1718</v>
      </c>
      <c r="D904" t="s">
        <v>18</v>
      </c>
      <c r="E904" t="s">
        <v>19</v>
      </c>
      <c r="F904" s="13" t="s">
        <v>22</v>
      </c>
      <c r="G904" s="14"/>
      <c r="H904" s="15">
        <v>0</v>
      </c>
      <c r="I904" s="15">
        <v>0</v>
      </c>
      <c r="J904" s="15">
        <v>0</v>
      </c>
      <c r="K904" s="15">
        <v>0</v>
      </c>
      <c r="L904" s="15">
        <v>0</v>
      </c>
      <c r="M904" s="15">
        <v>0</v>
      </c>
      <c r="N904" s="15">
        <v>0</v>
      </c>
      <c r="O904" s="15">
        <v>0</v>
      </c>
      <c r="P904" s="15">
        <v>0</v>
      </c>
      <c r="Q904" s="15">
        <v>0</v>
      </c>
      <c r="R904" s="15">
        <v>0</v>
      </c>
      <c r="S904" s="15">
        <v>0</v>
      </c>
      <c r="T904" s="15">
        <f t="shared" si="70"/>
        <v>0</v>
      </c>
      <c r="U904" s="15">
        <v>0</v>
      </c>
      <c r="V904" s="15">
        <v>0</v>
      </c>
      <c r="W904" s="15">
        <v>0</v>
      </c>
      <c r="X904" s="15">
        <v>0</v>
      </c>
      <c r="Y904" s="15">
        <v>0</v>
      </c>
      <c r="Z904" s="15">
        <v>0</v>
      </c>
      <c r="AA904" s="15">
        <v>0</v>
      </c>
      <c r="AB904" s="15">
        <v>0</v>
      </c>
      <c r="AC904" s="15">
        <v>0</v>
      </c>
      <c r="AD904" s="15">
        <v>0</v>
      </c>
      <c r="AE904" s="15">
        <v>0</v>
      </c>
      <c r="AF904" s="15">
        <v>0</v>
      </c>
      <c r="AG904" s="15">
        <f t="shared" si="71"/>
        <v>0</v>
      </c>
      <c r="AH904" s="15">
        <v>0.28445999634265901</v>
      </c>
      <c r="AI904" s="15">
        <v>0.19373999500274658</v>
      </c>
      <c r="AJ904" s="15">
        <v>2.9100000858306883E-3</v>
      </c>
      <c r="AK904" s="15">
        <v>2.8199999332427978E-3</v>
      </c>
      <c r="AL904" s="15">
        <v>2.8199999332427978E-3</v>
      </c>
      <c r="AM904" s="15">
        <v>1.2300000190734863E-3</v>
      </c>
      <c r="AN904" s="15">
        <v>2.8399999141693116E-3</v>
      </c>
      <c r="AO904" s="15">
        <v>2.8399999141693116E-3</v>
      </c>
      <c r="AP904" s="15">
        <v>33.921889892578122</v>
      </c>
      <c r="AQ904" s="15">
        <v>22.08</v>
      </c>
      <c r="AR904" s="15">
        <v>0.6377299995422363</v>
      </c>
      <c r="AS904" s="15">
        <v>0</v>
      </c>
      <c r="AT904" s="15">
        <f t="shared" si="72"/>
        <v>57.133279883265494</v>
      </c>
      <c r="AU904" s="15">
        <v>0</v>
      </c>
      <c r="AV904" s="15">
        <v>0</v>
      </c>
      <c r="AW904" s="15">
        <v>0</v>
      </c>
      <c r="AX904" s="15">
        <v>0</v>
      </c>
      <c r="AY904" s="15">
        <v>0</v>
      </c>
      <c r="AZ904" s="15">
        <v>0</v>
      </c>
      <c r="BA904" s="15">
        <v>0</v>
      </c>
      <c r="BB904" s="15">
        <v>0</v>
      </c>
      <c r="BC904" s="15">
        <v>0</v>
      </c>
      <c r="BD904" s="15">
        <v>0</v>
      </c>
      <c r="BE904" s="15">
        <v>0</v>
      </c>
      <c r="BF904" s="15">
        <v>0</v>
      </c>
      <c r="BG904" s="15">
        <f t="shared" si="73"/>
        <v>0</v>
      </c>
      <c r="BH904" t="str">
        <f t="shared" si="74"/>
        <v>UIDIST</v>
      </c>
      <c r="BI904" t="str">
        <f>VLOOKUP(BH904,[2]Summary!$C$29:$C$56,1,0)</f>
        <v>UIDist</v>
      </c>
      <c r="BJ904" s="16">
        <v>44197</v>
      </c>
    </row>
    <row r="905" spans="1:62" x14ac:dyDescent="0.25">
      <c r="A905" s="13" t="s">
        <v>1719</v>
      </c>
      <c r="B905" s="13">
        <v>802594.01</v>
      </c>
      <c r="C905" t="s">
        <v>1720</v>
      </c>
      <c r="D905" t="s">
        <v>18</v>
      </c>
      <c r="E905" t="s">
        <v>19</v>
      </c>
      <c r="F905" s="13" t="s">
        <v>60</v>
      </c>
      <c r="G905" s="14"/>
      <c r="H905" s="15">
        <v>0</v>
      </c>
      <c r="I905" s="15">
        <v>0</v>
      </c>
      <c r="J905" s="15">
        <v>0</v>
      </c>
      <c r="K905" s="15">
        <v>0</v>
      </c>
      <c r="L905" s="15">
        <v>0</v>
      </c>
      <c r="M905" s="15">
        <v>0</v>
      </c>
      <c r="N905" s="15">
        <v>0</v>
      </c>
      <c r="O905" s="15">
        <v>0</v>
      </c>
      <c r="P905" s="15">
        <v>0</v>
      </c>
      <c r="Q905" s="15">
        <v>0</v>
      </c>
      <c r="R905" s="15">
        <v>0</v>
      </c>
      <c r="S905" s="15">
        <v>0</v>
      </c>
      <c r="T905" s="15">
        <f t="shared" si="70"/>
        <v>0</v>
      </c>
      <c r="U905" s="15">
        <v>0</v>
      </c>
      <c r="V905" s="15">
        <v>0</v>
      </c>
      <c r="W905" s="15">
        <v>0</v>
      </c>
      <c r="X905" s="15">
        <v>0</v>
      </c>
      <c r="Y905" s="15">
        <v>0</v>
      </c>
      <c r="Z905" s="15">
        <v>0</v>
      </c>
      <c r="AA905" s="15">
        <v>0</v>
      </c>
      <c r="AB905" s="15">
        <v>0</v>
      </c>
      <c r="AC905" s="15">
        <v>0</v>
      </c>
      <c r="AD905" s="15">
        <v>0</v>
      </c>
      <c r="AE905" s="15">
        <v>0</v>
      </c>
      <c r="AF905" s="15">
        <v>0</v>
      </c>
      <c r="AG905" s="15">
        <f t="shared" si="71"/>
        <v>0</v>
      </c>
      <c r="AH905" s="15">
        <v>28.725299949645997</v>
      </c>
      <c r="AI905" s="15">
        <v>0.7348200073242187</v>
      </c>
      <c r="AJ905" s="15">
        <v>0.17861999511718751</v>
      </c>
      <c r="AK905" s="15">
        <v>0.17291000366210937</v>
      </c>
      <c r="AL905" s="15">
        <v>0.17291000366210937</v>
      </c>
      <c r="AM905" s="15">
        <v>7.5360000610351557E-2</v>
      </c>
      <c r="AN905" s="15">
        <v>0.17524000549316407</v>
      </c>
      <c r="AO905" s="15">
        <v>0.17524000549316407</v>
      </c>
      <c r="AP905" s="15">
        <v>0.19553999328613281</v>
      </c>
      <c r="AQ905" s="15">
        <v>0.19600000000000001</v>
      </c>
      <c r="AR905" s="15">
        <v>0</v>
      </c>
      <c r="AS905" s="15">
        <v>0</v>
      </c>
      <c r="AT905" s="15">
        <f t="shared" si="72"/>
        <v>30.801939964294444</v>
      </c>
      <c r="AU905" s="15">
        <v>0</v>
      </c>
      <c r="AV905" s="15">
        <v>0</v>
      </c>
      <c r="AW905" s="15">
        <v>0</v>
      </c>
      <c r="AX905" s="15">
        <v>0</v>
      </c>
      <c r="AY905" s="15">
        <v>0</v>
      </c>
      <c r="AZ905" s="15">
        <v>0</v>
      </c>
      <c r="BA905" s="15">
        <v>0</v>
      </c>
      <c r="BB905" s="15">
        <v>0</v>
      </c>
      <c r="BC905" s="15">
        <v>0</v>
      </c>
      <c r="BD905" s="15">
        <v>0</v>
      </c>
      <c r="BE905" s="15">
        <v>0</v>
      </c>
      <c r="BF905" s="15">
        <v>0</v>
      </c>
      <c r="BG905" s="15">
        <f t="shared" si="73"/>
        <v>0</v>
      </c>
      <c r="BH905" t="str">
        <f t="shared" si="74"/>
        <v>UIDIST</v>
      </c>
      <c r="BI905" t="str">
        <f>VLOOKUP(BH905,[2]Summary!$C$29:$C$56,1,0)</f>
        <v>UIDist</v>
      </c>
      <c r="BJ905" s="16">
        <v>44197</v>
      </c>
    </row>
    <row r="906" spans="1:62" x14ac:dyDescent="0.25">
      <c r="A906" s="13" t="s">
        <v>1721</v>
      </c>
      <c r="B906" s="13">
        <v>802618.01</v>
      </c>
      <c r="C906" t="s">
        <v>1722</v>
      </c>
      <c r="D906" t="s">
        <v>18</v>
      </c>
      <c r="E906" t="s">
        <v>19</v>
      </c>
      <c r="F906" s="13" t="s">
        <v>22</v>
      </c>
      <c r="G906" s="14"/>
      <c r="H906" s="15">
        <v>0</v>
      </c>
      <c r="I906" s="15">
        <v>0</v>
      </c>
      <c r="J906" s="15">
        <v>0</v>
      </c>
      <c r="K906" s="15">
        <v>0</v>
      </c>
      <c r="L906" s="15">
        <v>0</v>
      </c>
      <c r="M906" s="15">
        <v>0</v>
      </c>
      <c r="N906" s="15">
        <v>0</v>
      </c>
      <c r="O906" s="15">
        <v>0</v>
      </c>
      <c r="P906" s="15">
        <v>0</v>
      </c>
      <c r="Q906" s="15">
        <v>0</v>
      </c>
      <c r="R906" s="15">
        <v>0</v>
      </c>
      <c r="S906" s="15">
        <v>0</v>
      </c>
      <c r="T906" s="15">
        <f t="shared" si="70"/>
        <v>0</v>
      </c>
      <c r="U906" s="15">
        <v>0</v>
      </c>
      <c r="V906" s="15">
        <v>0</v>
      </c>
      <c r="W906" s="15">
        <v>0</v>
      </c>
      <c r="X906" s="15">
        <v>0</v>
      </c>
      <c r="Y906" s="15">
        <v>0</v>
      </c>
      <c r="Z906" s="15">
        <v>0</v>
      </c>
      <c r="AA906" s="15">
        <v>0</v>
      </c>
      <c r="AB906" s="15">
        <v>0</v>
      </c>
      <c r="AC906" s="15">
        <v>0</v>
      </c>
      <c r="AD906" s="15">
        <v>0</v>
      </c>
      <c r="AE906" s="15">
        <v>0</v>
      </c>
      <c r="AF906" s="15">
        <v>0</v>
      </c>
      <c r="AG906" s="15">
        <f t="shared" si="71"/>
        <v>0</v>
      </c>
      <c r="AH906" s="15">
        <v>0</v>
      </c>
      <c r="AI906" s="15">
        <v>0.5760500048398971</v>
      </c>
      <c r="AJ906" s="15">
        <v>6.8171898918151852</v>
      </c>
      <c r="AK906" s="15">
        <v>13.238249511718751</v>
      </c>
      <c r="AL906" s="15">
        <v>211.66364965820313</v>
      </c>
      <c r="AM906" s="15">
        <v>198.22608395385743</v>
      </c>
      <c r="AN906" s="15">
        <v>11.75372998046875</v>
      </c>
      <c r="AO906" s="15">
        <v>2.6006000442504882</v>
      </c>
      <c r="AP906" s="15">
        <v>2.7491599349975586</v>
      </c>
      <c r="AQ906" s="15">
        <v>2.4590000000000001</v>
      </c>
      <c r="AR906" s="15">
        <v>243.97244246673583</v>
      </c>
      <c r="AS906" s="15">
        <v>1.5647200527191163</v>
      </c>
      <c r="AT906" s="15">
        <f t="shared" si="72"/>
        <v>695.6208754996062</v>
      </c>
      <c r="AU906" s="15">
        <v>0</v>
      </c>
      <c r="AV906" s="15">
        <v>0</v>
      </c>
      <c r="AW906" s="15">
        <v>0</v>
      </c>
      <c r="AX906" s="15">
        <v>0</v>
      </c>
      <c r="AY906" s="15">
        <v>0</v>
      </c>
      <c r="AZ906" s="15">
        <v>0</v>
      </c>
      <c r="BA906" s="15">
        <v>0</v>
      </c>
      <c r="BB906" s="15">
        <v>0</v>
      </c>
      <c r="BC906" s="15">
        <v>0</v>
      </c>
      <c r="BD906" s="15">
        <v>0</v>
      </c>
      <c r="BE906" s="15">
        <v>0</v>
      </c>
      <c r="BF906" s="15">
        <v>0</v>
      </c>
      <c r="BG906" s="15">
        <f t="shared" si="73"/>
        <v>0</v>
      </c>
      <c r="BH906" t="str">
        <f t="shared" si="74"/>
        <v>UIDIST</v>
      </c>
      <c r="BI906" t="str">
        <f>VLOOKUP(BH906,[2]Summary!$C$29:$C$56,1,0)</f>
        <v>UIDist</v>
      </c>
      <c r="BJ906" s="16">
        <v>44197</v>
      </c>
    </row>
    <row r="907" spans="1:62" x14ac:dyDescent="0.25">
      <c r="A907" s="13" t="s">
        <v>1723</v>
      </c>
      <c r="B907" s="13" t="s">
        <v>1723</v>
      </c>
      <c r="C907" t="s">
        <v>1724</v>
      </c>
      <c r="D907" t="s">
        <v>307</v>
      </c>
      <c r="E907" t="s">
        <v>308</v>
      </c>
      <c r="F907" s="13" t="s">
        <v>60</v>
      </c>
      <c r="G907" s="14"/>
      <c r="H907" s="15">
        <v>0</v>
      </c>
      <c r="I907" s="15">
        <v>0</v>
      </c>
      <c r="J907" s="15">
        <v>0</v>
      </c>
      <c r="K907" s="15">
        <v>0</v>
      </c>
      <c r="L907" s="15">
        <v>0</v>
      </c>
      <c r="M907" s="15">
        <v>0</v>
      </c>
      <c r="N907" s="15">
        <v>0</v>
      </c>
      <c r="O907" s="15">
        <v>0</v>
      </c>
      <c r="P907" s="15">
        <v>0</v>
      </c>
      <c r="Q907" s="15">
        <v>0</v>
      </c>
      <c r="R907" s="15">
        <v>0</v>
      </c>
      <c r="S907" s="15">
        <v>0</v>
      </c>
      <c r="T907" s="15">
        <f t="shared" si="70"/>
        <v>0</v>
      </c>
      <c r="U907" s="15">
        <v>0</v>
      </c>
      <c r="V907" s="15">
        <v>0</v>
      </c>
      <c r="W907" s="15">
        <v>0</v>
      </c>
      <c r="X907" s="15">
        <v>0</v>
      </c>
      <c r="Y907" s="15">
        <v>0</v>
      </c>
      <c r="Z907" s="15">
        <v>0</v>
      </c>
      <c r="AA907" s="15">
        <v>0</v>
      </c>
      <c r="AB907" s="15">
        <v>0</v>
      </c>
      <c r="AC907" s="15">
        <v>0</v>
      </c>
      <c r="AD907" s="15">
        <v>36.12133984375</v>
      </c>
      <c r="AE907" s="15">
        <v>0</v>
      </c>
      <c r="AF907" s="15">
        <v>0.95519000244140628</v>
      </c>
      <c r="AG907" s="15">
        <f t="shared" si="71"/>
        <v>37.076529846191406</v>
      </c>
      <c r="AH907" s="15">
        <v>4.7971899414062502</v>
      </c>
      <c r="AI907" s="15">
        <v>0</v>
      </c>
      <c r="AJ907" s="15">
        <v>0</v>
      </c>
      <c r="AK907" s="15">
        <v>0</v>
      </c>
      <c r="AL907" s="15">
        <v>0</v>
      </c>
      <c r="AM907" s="15">
        <v>0</v>
      </c>
      <c r="AN907" s="15">
        <v>0</v>
      </c>
      <c r="AO907" s="15">
        <v>0</v>
      </c>
      <c r="AP907" s="15">
        <v>0</v>
      </c>
      <c r="AQ907" s="15">
        <v>0</v>
      </c>
      <c r="AR907" s="15">
        <v>0</v>
      </c>
      <c r="AS907" s="15">
        <v>0</v>
      </c>
      <c r="AT907" s="15">
        <f t="shared" si="72"/>
        <v>4.7971899414062502</v>
      </c>
      <c r="AU907" s="15">
        <v>0</v>
      </c>
      <c r="AV907" s="15">
        <v>0</v>
      </c>
      <c r="AW907" s="15">
        <v>0</v>
      </c>
      <c r="AX907" s="15">
        <v>0</v>
      </c>
      <c r="AY907" s="15">
        <v>0</v>
      </c>
      <c r="AZ907" s="15">
        <v>0</v>
      </c>
      <c r="BA907" s="15">
        <v>0</v>
      </c>
      <c r="BB907" s="15">
        <v>0</v>
      </c>
      <c r="BC907" s="15">
        <v>0</v>
      </c>
      <c r="BD907" s="15">
        <v>0</v>
      </c>
      <c r="BE907" s="15">
        <v>0</v>
      </c>
      <c r="BF907" s="15">
        <v>0</v>
      </c>
      <c r="BG907" s="15">
        <f t="shared" si="73"/>
        <v>0</v>
      </c>
      <c r="BH907" t="str">
        <f t="shared" si="74"/>
        <v>BGCGAS</v>
      </c>
      <c r="BI907" t="str">
        <f>VLOOKUP(BH907,[2]Summary!$C$29:$C$56,1,0)</f>
        <v>BGCGas</v>
      </c>
      <c r="BJ907" s="16">
        <v>44197</v>
      </c>
    </row>
    <row r="908" spans="1:62" x14ac:dyDescent="0.25">
      <c r="A908" s="13" t="s">
        <v>1725</v>
      </c>
      <c r="B908" s="13" t="s">
        <v>1725</v>
      </c>
      <c r="C908" t="s">
        <v>1726</v>
      </c>
      <c r="D908" t="s">
        <v>307</v>
      </c>
      <c r="E908" t="s">
        <v>308</v>
      </c>
      <c r="F908" s="13" t="s">
        <v>60</v>
      </c>
      <c r="G908" s="14"/>
      <c r="H908" s="15">
        <v>0</v>
      </c>
      <c r="I908" s="15">
        <v>0</v>
      </c>
      <c r="J908" s="15">
        <v>0</v>
      </c>
      <c r="K908" s="15">
        <v>0</v>
      </c>
      <c r="L908" s="15">
        <v>0</v>
      </c>
      <c r="M908" s="15">
        <v>0</v>
      </c>
      <c r="N908" s="15">
        <v>0</v>
      </c>
      <c r="O908" s="15">
        <v>0</v>
      </c>
      <c r="P908" s="15">
        <v>0</v>
      </c>
      <c r="Q908" s="15">
        <v>0</v>
      </c>
      <c r="R908" s="15">
        <v>0</v>
      </c>
      <c r="S908" s="15">
        <v>0</v>
      </c>
      <c r="T908" s="15">
        <f t="shared" si="70"/>
        <v>0</v>
      </c>
      <c r="U908" s="15">
        <v>0</v>
      </c>
      <c r="V908" s="15">
        <v>0</v>
      </c>
      <c r="W908" s="15">
        <v>0</v>
      </c>
      <c r="X908" s="15">
        <v>0</v>
      </c>
      <c r="Y908" s="15">
        <v>0</v>
      </c>
      <c r="Z908" s="15">
        <v>0</v>
      </c>
      <c r="AA908" s="15">
        <v>0</v>
      </c>
      <c r="AB908" s="15">
        <v>0</v>
      </c>
      <c r="AC908" s="15">
        <v>0</v>
      </c>
      <c r="AD908" s="15">
        <v>51.626421874999998</v>
      </c>
      <c r="AE908" s="15">
        <v>0</v>
      </c>
      <c r="AF908" s="15">
        <v>3.3735800781249998</v>
      </c>
      <c r="AG908" s="15">
        <f t="shared" si="71"/>
        <v>55.000001953125</v>
      </c>
      <c r="AH908" s="15">
        <v>-3.3735800781249998</v>
      </c>
      <c r="AI908" s="15">
        <v>0.5154099731445313</v>
      </c>
      <c r="AJ908" s="15">
        <v>0</v>
      </c>
      <c r="AK908" s="15">
        <v>0.19327999877929689</v>
      </c>
      <c r="AL908" s="15">
        <v>1.7</v>
      </c>
      <c r="AM908" s="15">
        <v>0</v>
      </c>
      <c r="AN908" s="15">
        <v>0</v>
      </c>
      <c r="AO908" s="15">
        <v>0</v>
      </c>
      <c r="AP908" s="15">
        <v>4.0042700195312504</v>
      </c>
      <c r="AQ908" s="15">
        <v>0</v>
      </c>
      <c r="AR908" s="15">
        <v>0</v>
      </c>
      <c r="AS908" s="15">
        <v>0</v>
      </c>
      <c r="AT908" s="15">
        <f t="shared" si="72"/>
        <v>3.0393799133300785</v>
      </c>
      <c r="AU908" s="15">
        <v>0</v>
      </c>
      <c r="AV908" s="15">
        <v>0</v>
      </c>
      <c r="AW908" s="15">
        <v>0</v>
      </c>
      <c r="AX908" s="15">
        <v>0</v>
      </c>
      <c r="AY908" s="15">
        <v>0</v>
      </c>
      <c r="AZ908" s="15">
        <v>0</v>
      </c>
      <c r="BA908" s="15">
        <v>0</v>
      </c>
      <c r="BB908" s="15">
        <v>0</v>
      </c>
      <c r="BC908" s="15">
        <v>0</v>
      </c>
      <c r="BD908" s="15">
        <v>0</v>
      </c>
      <c r="BE908" s="15">
        <v>0</v>
      </c>
      <c r="BF908" s="15">
        <v>0</v>
      </c>
      <c r="BG908" s="15">
        <f t="shared" si="73"/>
        <v>0</v>
      </c>
      <c r="BH908" t="str">
        <f t="shared" si="74"/>
        <v>BGCGAS</v>
      </c>
      <c r="BI908" t="str">
        <f>VLOOKUP(BH908,[2]Summary!$C$29:$C$56,1,0)</f>
        <v>BGCGas</v>
      </c>
      <c r="BJ908" s="16">
        <v>44197</v>
      </c>
    </row>
    <row r="909" spans="1:62" x14ac:dyDescent="0.25">
      <c r="A909" s="13" t="s">
        <v>1727</v>
      </c>
      <c r="B909" s="13" t="s">
        <v>1727</v>
      </c>
      <c r="C909" t="s">
        <v>1726</v>
      </c>
      <c r="D909" t="s">
        <v>307</v>
      </c>
      <c r="E909" t="s">
        <v>308</v>
      </c>
      <c r="F909" s="13" t="s">
        <v>60</v>
      </c>
      <c r="G909" s="14"/>
      <c r="H909" s="15">
        <v>0</v>
      </c>
      <c r="I909" s="15">
        <v>0</v>
      </c>
      <c r="J909" s="15">
        <v>0</v>
      </c>
      <c r="K909" s="15">
        <v>0</v>
      </c>
      <c r="L909" s="15">
        <v>0</v>
      </c>
      <c r="M909" s="15">
        <v>0</v>
      </c>
      <c r="N909" s="15">
        <v>0</v>
      </c>
      <c r="O909" s="15">
        <v>0</v>
      </c>
      <c r="P909" s="15">
        <v>0</v>
      </c>
      <c r="Q909" s="15">
        <v>0</v>
      </c>
      <c r="R909" s="15">
        <v>0</v>
      </c>
      <c r="S909" s="15">
        <v>0</v>
      </c>
      <c r="T909" s="15">
        <f t="shared" si="70"/>
        <v>0</v>
      </c>
      <c r="U909" s="15">
        <v>0</v>
      </c>
      <c r="V909" s="15">
        <v>0</v>
      </c>
      <c r="W909" s="15">
        <v>0</v>
      </c>
      <c r="X909" s="15">
        <v>0</v>
      </c>
      <c r="Y909" s="15">
        <v>0</v>
      </c>
      <c r="Z909" s="15">
        <v>0</v>
      </c>
      <c r="AA909" s="15">
        <v>0</v>
      </c>
      <c r="AB909" s="15">
        <v>0</v>
      </c>
      <c r="AC909" s="15">
        <v>0</v>
      </c>
      <c r="AD909" s="15">
        <v>52.313218749999997</v>
      </c>
      <c r="AE909" s="15">
        <v>0</v>
      </c>
      <c r="AF909" s="15">
        <v>2.6867800292968749</v>
      </c>
      <c r="AG909" s="15">
        <f t="shared" si="71"/>
        <v>54.999998779296874</v>
      </c>
      <c r="AH909" s="15">
        <v>-2.6867800292968749</v>
      </c>
      <c r="AI909" s="15">
        <v>4.7200000762939454E-2</v>
      </c>
      <c r="AJ909" s="15">
        <v>1.7</v>
      </c>
      <c r="AK909" s="15">
        <v>0</v>
      </c>
      <c r="AL909" s="15">
        <v>0.80054998779296871</v>
      </c>
      <c r="AM909" s="15">
        <v>0</v>
      </c>
      <c r="AN909" s="15">
        <v>0</v>
      </c>
      <c r="AO909" s="15">
        <v>0</v>
      </c>
      <c r="AP909" s="15">
        <v>5.2765097656249997</v>
      </c>
      <c r="AQ909" s="15">
        <v>0</v>
      </c>
      <c r="AR909" s="15">
        <v>0</v>
      </c>
      <c r="AS909" s="15">
        <v>0</v>
      </c>
      <c r="AT909" s="15">
        <f t="shared" si="72"/>
        <v>5.1374797248840327</v>
      </c>
      <c r="AU909" s="15">
        <v>0</v>
      </c>
      <c r="AV909" s="15">
        <v>0</v>
      </c>
      <c r="AW909" s="15">
        <v>0</v>
      </c>
      <c r="AX909" s="15">
        <v>0</v>
      </c>
      <c r="AY909" s="15">
        <v>0</v>
      </c>
      <c r="AZ909" s="15">
        <v>0</v>
      </c>
      <c r="BA909" s="15">
        <v>0</v>
      </c>
      <c r="BB909" s="15">
        <v>0</v>
      </c>
      <c r="BC909" s="15">
        <v>0</v>
      </c>
      <c r="BD909" s="15">
        <v>0</v>
      </c>
      <c r="BE909" s="15">
        <v>0</v>
      </c>
      <c r="BF909" s="15">
        <v>0</v>
      </c>
      <c r="BG909" s="15">
        <f t="shared" si="73"/>
        <v>0</v>
      </c>
      <c r="BH909" t="str">
        <f t="shared" si="74"/>
        <v>BGCGAS</v>
      </c>
      <c r="BI909" t="str">
        <f>VLOOKUP(BH909,[2]Summary!$C$29:$C$56,1,0)</f>
        <v>BGCGas</v>
      </c>
      <c r="BJ909" s="16">
        <v>44197</v>
      </c>
    </row>
    <row r="910" spans="1:62" x14ac:dyDescent="0.25">
      <c r="A910" s="13" t="s">
        <v>1728</v>
      </c>
      <c r="B910" s="13" t="s">
        <v>1728</v>
      </c>
      <c r="C910" t="s">
        <v>1726</v>
      </c>
      <c r="D910" t="s">
        <v>307</v>
      </c>
      <c r="E910" t="s">
        <v>308</v>
      </c>
      <c r="F910" s="13" t="s">
        <v>60</v>
      </c>
      <c r="G910" s="14"/>
      <c r="H910" s="15">
        <v>0</v>
      </c>
      <c r="I910" s="15">
        <v>0</v>
      </c>
      <c r="J910" s="15">
        <v>0</v>
      </c>
      <c r="K910" s="15">
        <v>0</v>
      </c>
      <c r="L910" s="15">
        <v>0</v>
      </c>
      <c r="M910" s="15">
        <v>0</v>
      </c>
      <c r="N910" s="15">
        <v>0</v>
      </c>
      <c r="O910" s="15">
        <v>0</v>
      </c>
      <c r="P910" s="15">
        <v>0</v>
      </c>
      <c r="Q910" s="15">
        <v>0</v>
      </c>
      <c r="R910" s="15">
        <v>0</v>
      </c>
      <c r="S910" s="15">
        <v>0</v>
      </c>
      <c r="T910" s="15">
        <f t="shared" si="70"/>
        <v>0</v>
      </c>
      <c r="U910" s="15">
        <v>0</v>
      </c>
      <c r="V910" s="15">
        <v>0</v>
      </c>
      <c r="W910" s="15">
        <v>0</v>
      </c>
      <c r="X910" s="15">
        <v>0</v>
      </c>
      <c r="Y910" s="15">
        <v>0</v>
      </c>
      <c r="Z910" s="15">
        <v>0</v>
      </c>
      <c r="AA910" s="15">
        <v>0</v>
      </c>
      <c r="AB910" s="15">
        <v>0</v>
      </c>
      <c r="AC910" s="15">
        <v>0</v>
      </c>
      <c r="AD910" s="15">
        <v>0</v>
      </c>
      <c r="AE910" s="15">
        <v>51.626421874999998</v>
      </c>
      <c r="AF910" s="15">
        <v>-11.49858984375</v>
      </c>
      <c r="AG910" s="15">
        <f t="shared" si="71"/>
        <v>40.127832031249994</v>
      </c>
      <c r="AH910" s="15">
        <v>-3.3735800781249998</v>
      </c>
      <c r="AI910" s="15">
        <v>2.9475500488281252</v>
      </c>
      <c r="AJ910" s="15">
        <v>1.7</v>
      </c>
      <c r="AK910" s="15">
        <v>5.0297499999999999</v>
      </c>
      <c r="AL910" s="15">
        <v>0.31655999994277956</v>
      </c>
      <c r="AM910" s="15">
        <v>0</v>
      </c>
      <c r="AN910" s="15">
        <v>0</v>
      </c>
      <c r="AO910" s="15">
        <v>0</v>
      </c>
      <c r="AP910" s="15">
        <v>3.8478400878906251</v>
      </c>
      <c r="AQ910" s="15">
        <v>0</v>
      </c>
      <c r="AR910" s="15">
        <v>0</v>
      </c>
      <c r="AS910" s="15">
        <v>0</v>
      </c>
      <c r="AT910" s="15">
        <f t="shared" si="72"/>
        <v>10.468120058536531</v>
      </c>
      <c r="AU910" s="15">
        <v>0</v>
      </c>
      <c r="AV910" s="15">
        <v>0</v>
      </c>
      <c r="AW910" s="15">
        <v>0</v>
      </c>
      <c r="AX910" s="15">
        <v>0</v>
      </c>
      <c r="AY910" s="15">
        <v>0</v>
      </c>
      <c r="AZ910" s="15">
        <v>0</v>
      </c>
      <c r="BA910" s="15">
        <v>0</v>
      </c>
      <c r="BB910" s="15">
        <v>0</v>
      </c>
      <c r="BC910" s="15">
        <v>0</v>
      </c>
      <c r="BD910" s="15">
        <v>0</v>
      </c>
      <c r="BE910" s="15">
        <v>0</v>
      </c>
      <c r="BF910" s="15">
        <v>0</v>
      </c>
      <c r="BG910" s="15">
        <f t="shared" si="73"/>
        <v>0</v>
      </c>
      <c r="BH910" t="str">
        <f t="shared" si="74"/>
        <v>BGCGAS</v>
      </c>
      <c r="BI910" t="str">
        <f>VLOOKUP(BH910,[2]Summary!$C$29:$C$56,1,0)</f>
        <v>BGCGas</v>
      </c>
      <c r="BJ910" s="16">
        <v>44197</v>
      </c>
    </row>
    <row r="911" spans="1:62" x14ac:dyDescent="0.25">
      <c r="A911" s="13" t="s">
        <v>1729</v>
      </c>
      <c r="B911" s="13" t="s">
        <v>1729</v>
      </c>
      <c r="C911" t="s">
        <v>1726</v>
      </c>
      <c r="D911" t="s">
        <v>307</v>
      </c>
      <c r="E911" t="s">
        <v>308</v>
      </c>
      <c r="F911" s="13" t="s">
        <v>60</v>
      </c>
      <c r="G911" s="14"/>
      <c r="H911" s="15">
        <v>0</v>
      </c>
      <c r="I911" s="15">
        <v>0</v>
      </c>
      <c r="J911" s="15">
        <v>0</v>
      </c>
      <c r="K911" s="15">
        <v>0</v>
      </c>
      <c r="L911" s="15">
        <v>0</v>
      </c>
      <c r="M911" s="15">
        <v>0</v>
      </c>
      <c r="N911" s="15">
        <v>0</v>
      </c>
      <c r="O911" s="15">
        <v>0</v>
      </c>
      <c r="P911" s="15">
        <v>0</v>
      </c>
      <c r="Q911" s="15">
        <v>0</v>
      </c>
      <c r="R911" s="15">
        <v>0</v>
      </c>
      <c r="S911" s="15">
        <v>0</v>
      </c>
      <c r="T911" s="15">
        <f t="shared" si="70"/>
        <v>0</v>
      </c>
      <c r="U911" s="15">
        <v>0</v>
      </c>
      <c r="V911" s="15">
        <v>0</v>
      </c>
      <c r="W911" s="15">
        <v>0</v>
      </c>
      <c r="X911" s="15">
        <v>0</v>
      </c>
      <c r="Y911" s="15">
        <v>0</v>
      </c>
      <c r="Z911" s="15">
        <v>0</v>
      </c>
      <c r="AA911" s="15">
        <v>0</v>
      </c>
      <c r="AB911" s="15">
        <v>0</v>
      </c>
      <c r="AC911" s="15">
        <v>0</v>
      </c>
      <c r="AD911" s="15">
        <v>51.626421874999998</v>
      </c>
      <c r="AE911" s="15">
        <v>0</v>
      </c>
      <c r="AF911" s="15">
        <v>3.3735800781249998</v>
      </c>
      <c r="AG911" s="15">
        <f t="shared" si="71"/>
        <v>55.000001953125</v>
      </c>
      <c r="AH911" s="15">
        <v>-3.3735800781249998</v>
      </c>
      <c r="AI911" s="15">
        <v>0</v>
      </c>
      <c r="AJ911" s="15">
        <v>1.7</v>
      </c>
      <c r="AK911" s="15">
        <v>0</v>
      </c>
      <c r="AL911" s="15">
        <v>0</v>
      </c>
      <c r="AM911" s="15">
        <v>0</v>
      </c>
      <c r="AN911" s="15">
        <v>0</v>
      </c>
      <c r="AO911" s="15">
        <v>0</v>
      </c>
      <c r="AP911" s="15">
        <v>0</v>
      </c>
      <c r="AQ911" s="15">
        <v>0</v>
      </c>
      <c r="AR911" s="15">
        <v>0</v>
      </c>
      <c r="AS911" s="15">
        <v>0</v>
      </c>
      <c r="AT911" s="15">
        <f t="shared" si="72"/>
        <v>-1.6735800781249999</v>
      </c>
      <c r="AU911" s="15">
        <v>0</v>
      </c>
      <c r="AV911" s="15">
        <v>0</v>
      </c>
      <c r="AW911" s="15">
        <v>0</v>
      </c>
      <c r="AX911" s="15">
        <v>0</v>
      </c>
      <c r="AY911" s="15">
        <v>0</v>
      </c>
      <c r="AZ911" s="15">
        <v>0</v>
      </c>
      <c r="BA911" s="15">
        <v>0</v>
      </c>
      <c r="BB911" s="15">
        <v>0</v>
      </c>
      <c r="BC911" s="15">
        <v>0</v>
      </c>
      <c r="BD911" s="15">
        <v>0</v>
      </c>
      <c r="BE911" s="15">
        <v>0</v>
      </c>
      <c r="BF911" s="15">
        <v>0</v>
      </c>
      <c r="BG911" s="15">
        <f t="shared" si="73"/>
        <v>0</v>
      </c>
      <c r="BH911" t="str">
        <f t="shared" si="74"/>
        <v>BGCGAS</v>
      </c>
      <c r="BI911" t="str">
        <f>VLOOKUP(BH911,[2]Summary!$C$29:$C$56,1,0)</f>
        <v>BGCGas</v>
      </c>
      <c r="BJ911" s="16">
        <v>44197</v>
      </c>
    </row>
    <row r="912" spans="1:62" x14ac:dyDescent="0.25">
      <c r="A912" s="13" t="s">
        <v>1730</v>
      </c>
      <c r="B912" s="13" t="s">
        <v>1730</v>
      </c>
      <c r="C912" t="s">
        <v>1726</v>
      </c>
      <c r="D912" t="s">
        <v>307</v>
      </c>
      <c r="E912" t="s">
        <v>308</v>
      </c>
      <c r="F912" s="13" t="s">
        <v>60</v>
      </c>
      <c r="G912" s="14"/>
      <c r="H912" s="15">
        <v>0</v>
      </c>
      <c r="I912" s="15">
        <v>0</v>
      </c>
      <c r="J912" s="15">
        <v>0</v>
      </c>
      <c r="K912" s="15">
        <v>0</v>
      </c>
      <c r="L912" s="15">
        <v>0</v>
      </c>
      <c r="M912" s="15">
        <v>0</v>
      </c>
      <c r="N912" s="15">
        <v>0</v>
      </c>
      <c r="O912" s="15">
        <v>0</v>
      </c>
      <c r="P912" s="15">
        <v>0</v>
      </c>
      <c r="Q912" s="15">
        <v>0</v>
      </c>
      <c r="R912" s="15">
        <v>0</v>
      </c>
      <c r="S912" s="15">
        <v>0</v>
      </c>
      <c r="T912" s="15">
        <f t="shared" si="70"/>
        <v>0</v>
      </c>
      <c r="U912" s="15">
        <v>0</v>
      </c>
      <c r="V912" s="15">
        <v>0</v>
      </c>
      <c r="W912" s="15">
        <v>0</v>
      </c>
      <c r="X912" s="15">
        <v>0</v>
      </c>
      <c r="Y912" s="15">
        <v>0</v>
      </c>
      <c r="Z912" s="15">
        <v>0</v>
      </c>
      <c r="AA912" s="15">
        <v>0</v>
      </c>
      <c r="AB912" s="15">
        <v>0</v>
      </c>
      <c r="AC912" s="15">
        <v>0</v>
      </c>
      <c r="AD912" s="15">
        <v>51.626421874999998</v>
      </c>
      <c r="AE912" s="15">
        <v>0</v>
      </c>
      <c r="AF912" s="15">
        <v>3.3735800781249998</v>
      </c>
      <c r="AG912" s="15">
        <f t="shared" si="71"/>
        <v>55.000001953125</v>
      </c>
      <c r="AH912" s="15">
        <v>-3.3735800781249998</v>
      </c>
      <c r="AI912" s="15">
        <v>0</v>
      </c>
      <c r="AJ912" s="15">
        <v>0</v>
      </c>
      <c r="AK912" s="15">
        <v>0</v>
      </c>
      <c r="AL912" s="15">
        <v>0</v>
      </c>
      <c r="AM912" s="15">
        <v>1.7</v>
      </c>
      <c r="AN912" s="15">
        <v>0</v>
      </c>
      <c r="AO912" s="15">
        <v>0</v>
      </c>
      <c r="AP912" s="15">
        <v>0</v>
      </c>
      <c r="AQ912" s="15">
        <v>0</v>
      </c>
      <c r="AR912" s="15">
        <v>0</v>
      </c>
      <c r="AS912" s="15">
        <v>0</v>
      </c>
      <c r="AT912" s="15">
        <f t="shared" si="72"/>
        <v>-1.6735800781249999</v>
      </c>
      <c r="AU912" s="15">
        <v>0</v>
      </c>
      <c r="AV912" s="15">
        <v>0</v>
      </c>
      <c r="AW912" s="15">
        <v>0</v>
      </c>
      <c r="AX912" s="15">
        <v>0</v>
      </c>
      <c r="AY912" s="15">
        <v>0</v>
      </c>
      <c r="AZ912" s="15">
        <v>0</v>
      </c>
      <c r="BA912" s="15">
        <v>0</v>
      </c>
      <c r="BB912" s="15">
        <v>0</v>
      </c>
      <c r="BC912" s="15">
        <v>0</v>
      </c>
      <c r="BD912" s="15">
        <v>0</v>
      </c>
      <c r="BE912" s="15">
        <v>0</v>
      </c>
      <c r="BF912" s="15">
        <v>0</v>
      </c>
      <c r="BG912" s="15">
        <f t="shared" si="73"/>
        <v>0</v>
      </c>
      <c r="BH912" t="str">
        <f t="shared" si="74"/>
        <v>BGCGAS</v>
      </c>
      <c r="BI912" t="str">
        <f>VLOOKUP(BH912,[2]Summary!$C$29:$C$56,1,0)</f>
        <v>BGCGas</v>
      </c>
      <c r="BJ912" s="16">
        <v>44197</v>
      </c>
    </row>
    <row r="913" spans="1:62" x14ac:dyDescent="0.25">
      <c r="A913" s="13" t="s">
        <v>1731</v>
      </c>
      <c r="B913" s="13" t="s">
        <v>1731</v>
      </c>
      <c r="C913" t="s">
        <v>1726</v>
      </c>
      <c r="D913" t="s">
        <v>307</v>
      </c>
      <c r="E913" t="s">
        <v>308</v>
      </c>
      <c r="F913" s="13" t="s">
        <v>60</v>
      </c>
      <c r="G913" s="14"/>
      <c r="H913" s="15">
        <v>0</v>
      </c>
      <c r="I913" s="15">
        <v>0</v>
      </c>
      <c r="J913" s="15">
        <v>0</v>
      </c>
      <c r="K913" s="15">
        <v>0</v>
      </c>
      <c r="L913" s="15">
        <v>0</v>
      </c>
      <c r="M913" s="15">
        <v>0</v>
      </c>
      <c r="N913" s="15">
        <v>0</v>
      </c>
      <c r="O913" s="15">
        <v>0</v>
      </c>
      <c r="P913" s="15">
        <v>0</v>
      </c>
      <c r="Q913" s="15">
        <v>0</v>
      </c>
      <c r="R913" s="15">
        <v>0</v>
      </c>
      <c r="S913" s="15">
        <v>0</v>
      </c>
      <c r="T913" s="15">
        <f t="shared" si="70"/>
        <v>0</v>
      </c>
      <c r="U913" s="15">
        <v>0</v>
      </c>
      <c r="V913" s="15">
        <v>0</v>
      </c>
      <c r="W913" s="15">
        <v>0</v>
      </c>
      <c r="X913" s="15">
        <v>0</v>
      </c>
      <c r="Y913" s="15">
        <v>0</v>
      </c>
      <c r="Z913" s="15">
        <v>0</v>
      </c>
      <c r="AA913" s="15">
        <v>0</v>
      </c>
      <c r="AB913" s="15">
        <v>0</v>
      </c>
      <c r="AC913" s="15">
        <v>0</v>
      </c>
      <c r="AD913" s="15">
        <v>51.626421874999998</v>
      </c>
      <c r="AE913" s="15">
        <v>0</v>
      </c>
      <c r="AF913" s="15">
        <v>3.3735800781249998</v>
      </c>
      <c r="AG913" s="15">
        <f t="shared" si="71"/>
        <v>55.000001953125</v>
      </c>
      <c r="AH913" s="15">
        <v>-3.3735800781249998</v>
      </c>
      <c r="AI913" s="15">
        <v>0</v>
      </c>
      <c r="AJ913" s="15">
        <v>0</v>
      </c>
      <c r="AK913" s="15">
        <v>0</v>
      </c>
      <c r="AL913" s="15">
        <v>0</v>
      </c>
      <c r="AM913" s="15">
        <v>1.7</v>
      </c>
      <c r="AN913" s="15">
        <v>0</v>
      </c>
      <c r="AO913" s="15">
        <v>0</v>
      </c>
      <c r="AP913" s="15">
        <v>0</v>
      </c>
      <c r="AQ913" s="15">
        <v>0</v>
      </c>
      <c r="AR913" s="15">
        <v>0</v>
      </c>
      <c r="AS913" s="15">
        <v>0</v>
      </c>
      <c r="AT913" s="15">
        <f t="shared" si="72"/>
        <v>-1.6735800781249999</v>
      </c>
      <c r="AU913" s="15">
        <v>0</v>
      </c>
      <c r="AV913" s="15">
        <v>0</v>
      </c>
      <c r="AW913" s="15">
        <v>0</v>
      </c>
      <c r="AX913" s="15">
        <v>0</v>
      </c>
      <c r="AY913" s="15">
        <v>0</v>
      </c>
      <c r="AZ913" s="15">
        <v>0</v>
      </c>
      <c r="BA913" s="15">
        <v>0</v>
      </c>
      <c r="BB913" s="15">
        <v>0</v>
      </c>
      <c r="BC913" s="15">
        <v>0</v>
      </c>
      <c r="BD913" s="15">
        <v>0</v>
      </c>
      <c r="BE913" s="15">
        <v>0</v>
      </c>
      <c r="BF913" s="15">
        <v>0</v>
      </c>
      <c r="BG913" s="15">
        <f t="shared" si="73"/>
        <v>0</v>
      </c>
      <c r="BH913" t="str">
        <f t="shared" si="74"/>
        <v>BGCGAS</v>
      </c>
      <c r="BI913" t="str">
        <f>VLOOKUP(BH913,[2]Summary!$C$29:$C$56,1,0)</f>
        <v>BGCGas</v>
      </c>
      <c r="BJ913" s="16">
        <v>44197</v>
      </c>
    </row>
    <row r="914" spans="1:62" x14ac:dyDescent="0.25">
      <c r="A914" s="13" t="s">
        <v>1732</v>
      </c>
      <c r="B914" s="13" t="s">
        <v>1733</v>
      </c>
      <c r="C914" t="s">
        <v>1726</v>
      </c>
      <c r="D914" t="s">
        <v>307</v>
      </c>
      <c r="E914" t="s">
        <v>308</v>
      </c>
      <c r="F914" s="13" t="s">
        <v>302</v>
      </c>
      <c r="G914" s="14"/>
      <c r="H914" s="15">
        <v>0</v>
      </c>
      <c r="I914" s="15">
        <v>0</v>
      </c>
      <c r="J914" s="15">
        <v>0</v>
      </c>
      <c r="K914" s="15">
        <v>0</v>
      </c>
      <c r="L914" s="15">
        <v>0</v>
      </c>
      <c r="M914" s="15">
        <v>0</v>
      </c>
      <c r="N914" s="15">
        <v>0</v>
      </c>
      <c r="O914" s="15">
        <v>0</v>
      </c>
      <c r="P914" s="15">
        <v>0</v>
      </c>
      <c r="Q914" s="15">
        <v>0</v>
      </c>
      <c r="R914" s="15">
        <v>0</v>
      </c>
      <c r="S914" s="15">
        <v>0</v>
      </c>
      <c r="T914" s="15">
        <f t="shared" si="70"/>
        <v>0</v>
      </c>
      <c r="U914" s="15">
        <v>0</v>
      </c>
      <c r="V914" s="15">
        <v>0</v>
      </c>
      <c r="W914" s="15">
        <v>0</v>
      </c>
      <c r="X914" s="15">
        <v>0</v>
      </c>
      <c r="Y914" s="15">
        <v>0</v>
      </c>
      <c r="Z914" s="15">
        <v>0</v>
      </c>
      <c r="AA914" s="15">
        <v>0</v>
      </c>
      <c r="AB914" s="15">
        <v>0</v>
      </c>
      <c r="AC914" s="15">
        <v>0</v>
      </c>
      <c r="AD914" s="15">
        <v>0</v>
      </c>
      <c r="AE914" s="15">
        <v>0</v>
      </c>
      <c r="AF914" s="15">
        <v>55</v>
      </c>
      <c r="AG914" s="15">
        <f t="shared" si="71"/>
        <v>55</v>
      </c>
      <c r="AH914" s="15">
        <v>-3.3735800781249998</v>
      </c>
      <c r="AI914" s="15">
        <v>0</v>
      </c>
      <c r="AJ914" s="15">
        <v>1.7</v>
      </c>
      <c r="AK914" s="15">
        <v>0</v>
      </c>
      <c r="AL914" s="15">
        <v>0</v>
      </c>
      <c r="AM914" s="15">
        <v>0</v>
      </c>
      <c r="AN914" s="15">
        <v>0</v>
      </c>
      <c r="AO914" s="15">
        <v>0</v>
      </c>
      <c r="AP914" s="15">
        <v>0</v>
      </c>
      <c r="AQ914" s="15">
        <v>0</v>
      </c>
      <c r="AR914" s="15">
        <v>0</v>
      </c>
      <c r="AS914" s="15">
        <v>0</v>
      </c>
      <c r="AT914" s="15">
        <f t="shared" si="72"/>
        <v>-1.6735800781249999</v>
      </c>
      <c r="AU914" s="15">
        <v>0</v>
      </c>
      <c r="AV914" s="15">
        <v>0</v>
      </c>
      <c r="AW914" s="15">
        <v>0</v>
      </c>
      <c r="AX914" s="15">
        <v>0</v>
      </c>
      <c r="AY914" s="15">
        <v>0</v>
      </c>
      <c r="AZ914" s="15">
        <v>0</v>
      </c>
      <c r="BA914" s="15">
        <v>0</v>
      </c>
      <c r="BB914" s="15">
        <v>0</v>
      </c>
      <c r="BC914" s="15">
        <v>0</v>
      </c>
      <c r="BD914" s="15">
        <v>0</v>
      </c>
      <c r="BE914" s="15">
        <v>0</v>
      </c>
      <c r="BF914" s="15">
        <v>0</v>
      </c>
      <c r="BG914" s="15">
        <f t="shared" si="73"/>
        <v>0</v>
      </c>
      <c r="BH914" t="str">
        <f t="shared" si="74"/>
        <v>BGCGAS</v>
      </c>
      <c r="BI914" t="str">
        <f>VLOOKUP(BH914,[2]Summary!$C$29:$C$56,1,0)</f>
        <v>BGCGas</v>
      </c>
      <c r="BJ914" s="16">
        <v>44197</v>
      </c>
    </row>
    <row r="915" spans="1:62" x14ac:dyDescent="0.25">
      <c r="A915" s="13" t="s">
        <v>1734</v>
      </c>
      <c r="B915" s="13" t="s">
        <v>1734</v>
      </c>
      <c r="C915" t="s">
        <v>1735</v>
      </c>
      <c r="D915" t="s">
        <v>307</v>
      </c>
      <c r="E915" t="s">
        <v>308</v>
      </c>
      <c r="F915" s="13" t="s">
        <v>302</v>
      </c>
      <c r="G915" s="14"/>
      <c r="H915" s="15">
        <v>0</v>
      </c>
      <c r="I915" s="15">
        <v>0</v>
      </c>
      <c r="J915" s="15">
        <v>0</v>
      </c>
      <c r="K915" s="15">
        <v>0</v>
      </c>
      <c r="L915" s="15">
        <v>0</v>
      </c>
      <c r="M915" s="15">
        <v>0</v>
      </c>
      <c r="N915" s="15">
        <v>0</v>
      </c>
      <c r="O915" s="15">
        <v>0</v>
      </c>
      <c r="P915" s="15">
        <v>0</v>
      </c>
      <c r="Q915" s="15">
        <v>0</v>
      </c>
      <c r="R915" s="15">
        <v>0</v>
      </c>
      <c r="S915" s="15">
        <v>0</v>
      </c>
      <c r="T915" s="15">
        <f t="shared" si="70"/>
        <v>0</v>
      </c>
      <c r="U915" s="15">
        <v>0</v>
      </c>
      <c r="V915" s="15">
        <v>0</v>
      </c>
      <c r="W915" s="15">
        <v>0</v>
      </c>
      <c r="X915" s="15">
        <v>0</v>
      </c>
      <c r="Y915" s="15">
        <v>0</v>
      </c>
      <c r="Z915" s="15">
        <v>0</v>
      </c>
      <c r="AA915" s="15">
        <v>0</v>
      </c>
      <c r="AB915" s="15">
        <v>0</v>
      </c>
      <c r="AC915" s="15">
        <v>0</v>
      </c>
      <c r="AD915" s="15">
        <v>2.7029300000667571</v>
      </c>
      <c r="AE915" s="15">
        <v>2.7087899999618532</v>
      </c>
      <c r="AF915" s="15">
        <v>8.2799997329711921E-3</v>
      </c>
      <c r="AG915" s="15">
        <f t="shared" si="71"/>
        <v>5.4199999997615818</v>
      </c>
      <c r="AH915" s="15">
        <v>0.17339000034332275</v>
      </c>
      <c r="AI915" s="15">
        <v>8.5100002288818356E-3</v>
      </c>
      <c r="AJ915" s="15">
        <v>8.5100002288818356E-3</v>
      </c>
      <c r="AK915" s="15">
        <v>8.7899999618530275E-3</v>
      </c>
      <c r="AL915" s="15">
        <v>8.7899999618530275E-3</v>
      </c>
      <c r="AM915" s="15">
        <v>3.9400000572204592E-3</v>
      </c>
      <c r="AN915" s="15">
        <v>2.1500000953674318E-3</v>
      </c>
      <c r="AO915" s="15">
        <v>289.78512374877931</v>
      </c>
      <c r="AP915" s="15">
        <v>0.31785998535156251</v>
      </c>
      <c r="AQ915" s="15">
        <v>0.63300000000000001</v>
      </c>
      <c r="AR915" s="15">
        <v>0</v>
      </c>
      <c r="AS915" s="15">
        <v>0</v>
      </c>
      <c r="AT915" s="15">
        <f t="shared" si="72"/>
        <v>290.95006373500826</v>
      </c>
      <c r="AU915" s="15">
        <v>0</v>
      </c>
      <c r="AV915" s="15">
        <v>0</v>
      </c>
      <c r="AW915" s="15">
        <v>0</v>
      </c>
      <c r="AX915" s="15">
        <v>0</v>
      </c>
      <c r="AY915" s="15">
        <v>0</v>
      </c>
      <c r="AZ915" s="15">
        <v>0</v>
      </c>
      <c r="BA915" s="15">
        <v>0</v>
      </c>
      <c r="BB915" s="15">
        <v>0</v>
      </c>
      <c r="BC915" s="15">
        <v>0</v>
      </c>
      <c r="BD915" s="15">
        <v>0</v>
      </c>
      <c r="BE915" s="15">
        <v>0</v>
      </c>
      <c r="BF915" s="15">
        <v>0</v>
      </c>
      <c r="BG915" s="15">
        <f t="shared" si="73"/>
        <v>0</v>
      </c>
      <c r="BH915" t="str">
        <f t="shared" si="74"/>
        <v>BGCGAS</v>
      </c>
      <c r="BI915" t="str">
        <f>VLOOKUP(BH915,[2]Summary!$C$29:$C$56,1,0)</f>
        <v>BGCGas</v>
      </c>
      <c r="BJ915" s="16">
        <v>44197</v>
      </c>
    </row>
    <row r="916" spans="1:62" x14ac:dyDescent="0.25">
      <c r="A916" s="13" t="s">
        <v>1736</v>
      </c>
      <c r="B916" s="13" t="s">
        <v>1737</v>
      </c>
      <c r="C916" t="s">
        <v>1738</v>
      </c>
      <c r="D916" t="s">
        <v>307</v>
      </c>
      <c r="E916" t="s">
        <v>308</v>
      </c>
      <c r="F916" s="13" t="s">
        <v>302</v>
      </c>
      <c r="G916" s="14"/>
      <c r="H916" s="15">
        <v>0</v>
      </c>
      <c r="I916" s="15">
        <v>0</v>
      </c>
      <c r="J916" s="15">
        <v>0</v>
      </c>
      <c r="K916" s="15">
        <v>0</v>
      </c>
      <c r="L916" s="15">
        <v>0</v>
      </c>
      <c r="M916" s="15">
        <v>0</v>
      </c>
      <c r="N916" s="15">
        <v>0</v>
      </c>
      <c r="O916" s="15">
        <v>0</v>
      </c>
      <c r="P916" s="15">
        <v>0</v>
      </c>
      <c r="Q916" s="15">
        <v>0</v>
      </c>
      <c r="R916" s="15">
        <v>0</v>
      </c>
      <c r="S916" s="15">
        <v>0</v>
      </c>
      <c r="T916" s="15">
        <f t="shared" si="70"/>
        <v>0</v>
      </c>
      <c r="U916" s="15">
        <v>0</v>
      </c>
      <c r="V916" s="15">
        <v>0</v>
      </c>
      <c r="W916" s="15">
        <v>0</v>
      </c>
      <c r="X916" s="15">
        <v>0</v>
      </c>
      <c r="Y916" s="15">
        <v>0</v>
      </c>
      <c r="Z916" s="15">
        <v>0</v>
      </c>
      <c r="AA916" s="15">
        <v>0</v>
      </c>
      <c r="AB916" s="15">
        <v>0</v>
      </c>
      <c r="AC916" s="15">
        <v>0</v>
      </c>
      <c r="AD916" s="15">
        <v>0</v>
      </c>
      <c r="AE916" s="15">
        <v>0</v>
      </c>
      <c r="AF916" s="15">
        <v>105.73511718749999</v>
      </c>
      <c r="AG916" s="15">
        <f t="shared" si="71"/>
        <v>105.73511718749999</v>
      </c>
      <c r="AH916" s="15">
        <v>6.6084501953124999</v>
      </c>
      <c r="AI916" s="15">
        <v>1.8073599853515625</v>
      </c>
      <c r="AJ916" s="15">
        <v>0.47499999999999998</v>
      </c>
      <c r="AK916" s="15">
        <v>0</v>
      </c>
      <c r="AL916" s="15">
        <v>0</v>
      </c>
      <c r="AM916" s="15">
        <v>0</v>
      </c>
      <c r="AN916" s="15">
        <v>0</v>
      </c>
      <c r="AO916" s="15">
        <v>0</v>
      </c>
      <c r="AP916" s="15">
        <v>0</v>
      </c>
      <c r="AQ916" s="15">
        <v>0</v>
      </c>
      <c r="AR916" s="15">
        <v>0</v>
      </c>
      <c r="AS916" s="15">
        <v>0</v>
      </c>
      <c r="AT916" s="15">
        <f t="shared" si="72"/>
        <v>8.8908101806640616</v>
      </c>
      <c r="AU916" s="15">
        <v>0</v>
      </c>
      <c r="AV916" s="15">
        <v>0</v>
      </c>
      <c r="AW916" s="15">
        <v>0</v>
      </c>
      <c r="AX916" s="15">
        <v>0</v>
      </c>
      <c r="AY916" s="15">
        <v>0</v>
      </c>
      <c r="AZ916" s="15">
        <v>0</v>
      </c>
      <c r="BA916" s="15">
        <v>0</v>
      </c>
      <c r="BB916" s="15">
        <v>0</v>
      </c>
      <c r="BC916" s="15">
        <v>0</v>
      </c>
      <c r="BD916" s="15">
        <v>0</v>
      </c>
      <c r="BE916" s="15">
        <v>0</v>
      </c>
      <c r="BF916" s="15">
        <v>0</v>
      </c>
      <c r="BG916" s="15">
        <f t="shared" si="73"/>
        <v>0</v>
      </c>
      <c r="BH916" t="str">
        <f t="shared" si="74"/>
        <v>BGCGAS</v>
      </c>
      <c r="BI916" t="str">
        <f>VLOOKUP(BH916,[2]Summary!$C$29:$C$56,1,0)</f>
        <v>BGCGas</v>
      </c>
      <c r="BJ916" s="16">
        <v>44197</v>
      </c>
    </row>
    <row r="917" spans="1:62" x14ac:dyDescent="0.25">
      <c r="A917" s="13" t="s">
        <v>1739</v>
      </c>
      <c r="B917" s="13" t="s">
        <v>1740</v>
      </c>
      <c r="C917" t="s">
        <v>1741</v>
      </c>
      <c r="D917" t="s">
        <v>307</v>
      </c>
      <c r="E917" t="s">
        <v>308</v>
      </c>
      <c r="F917" s="13" t="s">
        <v>302</v>
      </c>
      <c r="G917" s="14"/>
      <c r="H917" s="15">
        <v>0</v>
      </c>
      <c r="I917" s="15">
        <v>0</v>
      </c>
      <c r="J917" s="15">
        <v>0</v>
      </c>
      <c r="K917" s="15">
        <v>0</v>
      </c>
      <c r="L917" s="15">
        <v>0</v>
      </c>
      <c r="M917" s="15">
        <v>0</v>
      </c>
      <c r="N917" s="15">
        <v>0</v>
      </c>
      <c r="O917" s="15">
        <v>0</v>
      </c>
      <c r="P917" s="15">
        <v>0</v>
      </c>
      <c r="Q917" s="15">
        <v>0</v>
      </c>
      <c r="R917" s="15">
        <v>0</v>
      </c>
      <c r="S917" s="15">
        <v>0</v>
      </c>
      <c r="T917" s="15">
        <f t="shared" si="70"/>
        <v>0</v>
      </c>
      <c r="U917" s="15">
        <v>0</v>
      </c>
      <c r="V917" s="15">
        <v>0</v>
      </c>
      <c r="W917" s="15">
        <v>0</v>
      </c>
      <c r="X917" s="15">
        <v>0</v>
      </c>
      <c r="Y917" s="15">
        <v>0</v>
      </c>
      <c r="Z917" s="15">
        <v>0</v>
      </c>
      <c r="AA917" s="15">
        <v>0</v>
      </c>
      <c r="AB917" s="15">
        <v>0</v>
      </c>
      <c r="AC917" s="15">
        <v>0</v>
      </c>
      <c r="AD917" s="15">
        <v>0</v>
      </c>
      <c r="AE917" s="15">
        <v>0</v>
      </c>
      <c r="AF917" s="15">
        <v>0</v>
      </c>
      <c r="AG917" s="15">
        <f t="shared" si="71"/>
        <v>0</v>
      </c>
      <c r="AH917" s="15">
        <v>1.2626700439453125</v>
      </c>
      <c r="AI917" s="15">
        <v>0</v>
      </c>
      <c r="AJ917" s="15">
        <v>0</v>
      </c>
      <c r="AK917" s="15">
        <v>0</v>
      </c>
      <c r="AL917" s="15">
        <v>0</v>
      </c>
      <c r="AM917" s="15">
        <v>0</v>
      </c>
      <c r="AN917" s="15">
        <v>0</v>
      </c>
      <c r="AO917" s="15">
        <v>0</v>
      </c>
      <c r="AP917" s="15">
        <v>0</v>
      </c>
      <c r="AQ917" s="15">
        <v>0</v>
      </c>
      <c r="AR917" s="15">
        <v>0</v>
      </c>
      <c r="AS917" s="15">
        <v>0</v>
      </c>
      <c r="AT917" s="15">
        <f t="shared" si="72"/>
        <v>1.2626700439453125</v>
      </c>
      <c r="AU917" s="15">
        <v>0</v>
      </c>
      <c r="AV917" s="15">
        <v>0</v>
      </c>
      <c r="AW917" s="15">
        <v>0</v>
      </c>
      <c r="AX917" s="15">
        <v>0</v>
      </c>
      <c r="AY917" s="15">
        <v>0</v>
      </c>
      <c r="AZ917" s="15">
        <v>0</v>
      </c>
      <c r="BA917" s="15">
        <v>0</v>
      </c>
      <c r="BB917" s="15">
        <v>0</v>
      </c>
      <c r="BC917" s="15">
        <v>0</v>
      </c>
      <c r="BD917" s="15">
        <v>0</v>
      </c>
      <c r="BE917" s="15">
        <v>0</v>
      </c>
      <c r="BF917" s="15">
        <v>0</v>
      </c>
      <c r="BG917" s="15">
        <f t="shared" si="73"/>
        <v>0</v>
      </c>
      <c r="BH917" t="str">
        <f t="shared" si="74"/>
        <v>BGCGAS</v>
      </c>
      <c r="BI917" t="str">
        <f>VLOOKUP(BH917,[2]Summary!$C$29:$C$56,1,0)</f>
        <v>BGCGas</v>
      </c>
      <c r="BJ917" s="16">
        <v>44197</v>
      </c>
    </row>
    <row r="918" spans="1:62" x14ac:dyDescent="0.25">
      <c r="A918" s="13" t="s">
        <v>1742</v>
      </c>
      <c r="B918" s="13" t="s">
        <v>1743</v>
      </c>
      <c r="C918" t="s">
        <v>1744</v>
      </c>
      <c r="D918" t="s">
        <v>307</v>
      </c>
      <c r="E918" t="s">
        <v>308</v>
      </c>
      <c r="F918" s="13" t="s">
        <v>302</v>
      </c>
      <c r="G918" s="14"/>
      <c r="H918" s="15">
        <v>0</v>
      </c>
      <c r="I918" s="15">
        <v>0</v>
      </c>
      <c r="J918" s="15">
        <v>0</v>
      </c>
      <c r="K918" s="15">
        <v>0</v>
      </c>
      <c r="L918" s="15">
        <v>0</v>
      </c>
      <c r="M918" s="15">
        <v>0</v>
      </c>
      <c r="N918" s="15">
        <v>0</v>
      </c>
      <c r="O918" s="15">
        <v>0</v>
      </c>
      <c r="P918" s="15">
        <v>0</v>
      </c>
      <c r="Q918" s="15">
        <v>0</v>
      </c>
      <c r="R918" s="15">
        <v>0</v>
      </c>
      <c r="S918" s="15">
        <v>0</v>
      </c>
      <c r="T918" s="15">
        <f t="shared" si="70"/>
        <v>0</v>
      </c>
      <c r="U918" s="15">
        <v>0</v>
      </c>
      <c r="V918" s="15">
        <v>0</v>
      </c>
      <c r="W918" s="15">
        <v>0</v>
      </c>
      <c r="X918" s="15">
        <v>0</v>
      </c>
      <c r="Y918" s="15">
        <v>0</v>
      </c>
      <c r="Z918" s="15">
        <v>0</v>
      </c>
      <c r="AA918" s="15">
        <v>0</v>
      </c>
      <c r="AB918" s="15">
        <v>0</v>
      </c>
      <c r="AC918" s="15">
        <v>0</v>
      </c>
      <c r="AD918" s="15">
        <v>0</v>
      </c>
      <c r="AE918" s="15">
        <v>0</v>
      </c>
      <c r="AF918" s="15">
        <v>0</v>
      </c>
      <c r="AG918" s="15">
        <f t="shared" si="71"/>
        <v>0</v>
      </c>
      <c r="AH918" s="15">
        <v>1.2626600341796874</v>
      </c>
      <c r="AI918" s="15">
        <v>0</v>
      </c>
      <c r="AJ918" s="15">
        <v>0</v>
      </c>
      <c r="AK918" s="15">
        <v>0</v>
      </c>
      <c r="AL918" s="15">
        <v>0</v>
      </c>
      <c r="AM918" s="15">
        <v>0</v>
      </c>
      <c r="AN918" s="15">
        <v>0</v>
      </c>
      <c r="AO918" s="15">
        <v>0</v>
      </c>
      <c r="AP918" s="15">
        <v>0</v>
      </c>
      <c r="AQ918" s="15">
        <v>0</v>
      </c>
      <c r="AR918" s="15">
        <v>0</v>
      </c>
      <c r="AS918" s="15">
        <v>0</v>
      </c>
      <c r="AT918" s="15">
        <f t="shared" si="72"/>
        <v>1.2626600341796874</v>
      </c>
      <c r="AU918" s="15">
        <v>0</v>
      </c>
      <c r="AV918" s="15">
        <v>0</v>
      </c>
      <c r="AW918" s="15">
        <v>0</v>
      </c>
      <c r="AX918" s="15">
        <v>0</v>
      </c>
      <c r="AY918" s="15">
        <v>0</v>
      </c>
      <c r="AZ918" s="15">
        <v>0</v>
      </c>
      <c r="BA918" s="15">
        <v>0</v>
      </c>
      <c r="BB918" s="15">
        <v>0</v>
      </c>
      <c r="BC918" s="15">
        <v>0</v>
      </c>
      <c r="BD918" s="15">
        <v>0</v>
      </c>
      <c r="BE918" s="15">
        <v>0</v>
      </c>
      <c r="BF918" s="15">
        <v>0</v>
      </c>
      <c r="BG918" s="15">
        <f t="shared" si="73"/>
        <v>0</v>
      </c>
      <c r="BH918" t="str">
        <f t="shared" si="74"/>
        <v>BGCGAS</v>
      </c>
      <c r="BI918" t="str">
        <f>VLOOKUP(BH918,[2]Summary!$C$29:$C$56,1,0)</f>
        <v>BGCGas</v>
      </c>
      <c r="BJ918" s="16">
        <v>44197</v>
      </c>
    </row>
    <row r="919" spans="1:62" x14ac:dyDescent="0.25">
      <c r="A919" s="13" t="s">
        <v>1745</v>
      </c>
      <c r="B919" s="13" t="s">
        <v>1746</v>
      </c>
      <c r="C919" t="s">
        <v>1747</v>
      </c>
      <c r="D919" t="s">
        <v>307</v>
      </c>
      <c r="E919" t="s">
        <v>308</v>
      </c>
      <c r="F919" s="13" t="s">
        <v>302</v>
      </c>
      <c r="G919" s="14"/>
      <c r="H919" s="15">
        <v>0</v>
      </c>
      <c r="I919" s="15">
        <v>0</v>
      </c>
      <c r="J919" s="15">
        <v>0</v>
      </c>
      <c r="K919" s="15">
        <v>0</v>
      </c>
      <c r="L919" s="15">
        <v>0</v>
      </c>
      <c r="M919" s="15">
        <v>0</v>
      </c>
      <c r="N919" s="15">
        <v>0</v>
      </c>
      <c r="O919" s="15">
        <v>0</v>
      </c>
      <c r="P919" s="15">
        <v>0</v>
      </c>
      <c r="Q919" s="15">
        <v>0</v>
      </c>
      <c r="R919" s="15">
        <v>0</v>
      </c>
      <c r="S919" s="15">
        <v>0</v>
      </c>
      <c r="T919" s="15">
        <f t="shared" si="70"/>
        <v>0</v>
      </c>
      <c r="U919" s="15">
        <v>0</v>
      </c>
      <c r="V919" s="15">
        <v>0</v>
      </c>
      <c r="W919" s="15">
        <v>0</v>
      </c>
      <c r="X919" s="15">
        <v>0</v>
      </c>
      <c r="Y919" s="15">
        <v>0</v>
      </c>
      <c r="Z919" s="15">
        <v>0</v>
      </c>
      <c r="AA919" s="15">
        <v>0</v>
      </c>
      <c r="AB919" s="15">
        <v>0</v>
      </c>
      <c r="AC919" s="15">
        <v>0</v>
      </c>
      <c r="AD919" s="15">
        <v>0</v>
      </c>
      <c r="AE919" s="15">
        <v>0</v>
      </c>
      <c r="AF919" s="15">
        <v>51.045281250000002</v>
      </c>
      <c r="AG919" s="15">
        <f t="shared" si="71"/>
        <v>51.045281250000002</v>
      </c>
      <c r="AH919" s="15">
        <v>-0.31070999145507811</v>
      </c>
      <c r="AI919" s="15">
        <v>0</v>
      </c>
      <c r="AJ919" s="15">
        <v>0</v>
      </c>
      <c r="AK919" s="15">
        <v>0</v>
      </c>
      <c r="AL919" s="15">
        <v>0</v>
      </c>
      <c r="AM919" s="15">
        <v>0</v>
      </c>
      <c r="AN919" s="15">
        <v>17.153869140625002</v>
      </c>
      <c r="AO919" s="15">
        <v>0</v>
      </c>
      <c r="AP919" s="15">
        <v>0</v>
      </c>
      <c r="AQ919" s="15">
        <v>0</v>
      </c>
      <c r="AR919" s="15">
        <v>0</v>
      </c>
      <c r="AS919" s="15">
        <v>0</v>
      </c>
      <c r="AT919" s="15">
        <f t="shared" si="72"/>
        <v>16.843159149169924</v>
      </c>
      <c r="AU919" s="15">
        <v>0</v>
      </c>
      <c r="AV919" s="15">
        <v>0</v>
      </c>
      <c r="AW919" s="15">
        <v>0</v>
      </c>
      <c r="AX919" s="15">
        <v>0</v>
      </c>
      <c r="AY919" s="15">
        <v>0</v>
      </c>
      <c r="AZ919" s="15">
        <v>0</v>
      </c>
      <c r="BA919" s="15">
        <v>0</v>
      </c>
      <c r="BB919" s="15">
        <v>0</v>
      </c>
      <c r="BC919" s="15">
        <v>0</v>
      </c>
      <c r="BD919" s="15">
        <v>0</v>
      </c>
      <c r="BE919" s="15">
        <v>0</v>
      </c>
      <c r="BF919" s="15">
        <v>0</v>
      </c>
      <c r="BG919" s="15">
        <f t="shared" si="73"/>
        <v>0</v>
      </c>
      <c r="BH919" t="str">
        <f t="shared" si="74"/>
        <v>BGCGAS</v>
      </c>
      <c r="BI919" t="str">
        <f>VLOOKUP(BH919,[2]Summary!$C$29:$C$56,1,0)</f>
        <v>BGCGas</v>
      </c>
      <c r="BJ919" s="16">
        <v>44197</v>
      </c>
    </row>
    <row r="920" spans="1:62" x14ac:dyDescent="0.25">
      <c r="A920" s="13" t="s">
        <v>1748</v>
      </c>
      <c r="B920" s="13" t="s">
        <v>1749</v>
      </c>
      <c r="C920" t="s">
        <v>1750</v>
      </c>
      <c r="D920" t="s">
        <v>307</v>
      </c>
      <c r="E920" t="s">
        <v>308</v>
      </c>
      <c r="F920" s="13" t="s">
        <v>302</v>
      </c>
      <c r="G920" s="14"/>
      <c r="H920" s="15">
        <v>0</v>
      </c>
      <c r="I920" s="15">
        <v>0</v>
      </c>
      <c r="J920" s="15">
        <v>0</v>
      </c>
      <c r="K920" s="15">
        <v>0</v>
      </c>
      <c r="L920" s="15">
        <v>0</v>
      </c>
      <c r="M920" s="15">
        <v>0</v>
      </c>
      <c r="N920" s="15">
        <v>0</v>
      </c>
      <c r="O920" s="15">
        <v>0</v>
      </c>
      <c r="P920" s="15">
        <v>0</v>
      </c>
      <c r="Q920" s="15">
        <v>0</v>
      </c>
      <c r="R920" s="15">
        <v>0</v>
      </c>
      <c r="S920" s="15">
        <v>0</v>
      </c>
      <c r="T920" s="15">
        <f t="shared" si="70"/>
        <v>0</v>
      </c>
      <c r="U920" s="15">
        <v>0</v>
      </c>
      <c r="V920" s="15">
        <v>0</v>
      </c>
      <c r="W920" s="15">
        <v>0</v>
      </c>
      <c r="X920" s="15">
        <v>0</v>
      </c>
      <c r="Y920" s="15">
        <v>0</v>
      </c>
      <c r="Z920" s="15">
        <v>0</v>
      </c>
      <c r="AA920" s="15">
        <v>0</v>
      </c>
      <c r="AB920" s="15">
        <v>0</v>
      </c>
      <c r="AC920" s="15">
        <v>0</v>
      </c>
      <c r="AD920" s="15">
        <v>0</v>
      </c>
      <c r="AE920" s="15">
        <v>0</v>
      </c>
      <c r="AF920" s="15">
        <v>0</v>
      </c>
      <c r="AG920" s="15">
        <f t="shared" si="71"/>
        <v>0</v>
      </c>
      <c r="AH920" s="15">
        <v>1.7765899658203126</v>
      </c>
      <c r="AI920" s="15">
        <v>0</v>
      </c>
      <c r="AJ920" s="15">
        <v>0</v>
      </c>
      <c r="AK920" s="15">
        <v>0</v>
      </c>
      <c r="AL920" s="15">
        <v>0</v>
      </c>
      <c r="AM920" s="15">
        <v>0</v>
      </c>
      <c r="AN920" s="15">
        <v>0</v>
      </c>
      <c r="AO920" s="15">
        <v>0</v>
      </c>
      <c r="AP920" s="15">
        <v>0</v>
      </c>
      <c r="AQ920" s="15">
        <v>0</v>
      </c>
      <c r="AR920" s="15">
        <v>0</v>
      </c>
      <c r="AS920" s="15">
        <v>0</v>
      </c>
      <c r="AT920" s="15">
        <f t="shared" si="72"/>
        <v>1.7765899658203126</v>
      </c>
      <c r="AU920" s="15">
        <v>0</v>
      </c>
      <c r="AV920" s="15">
        <v>0</v>
      </c>
      <c r="AW920" s="15">
        <v>0</v>
      </c>
      <c r="AX920" s="15">
        <v>0</v>
      </c>
      <c r="AY920" s="15">
        <v>0</v>
      </c>
      <c r="AZ920" s="15">
        <v>0</v>
      </c>
      <c r="BA920" s="15">
        <v>0</v>
      </c>
      <c r="BB920" s="15">
        <v>0</v>
      </c>
      <c r="BC920" s="15">
        <v>0</v>
      </c>
      <c r="BD920" s="15">
        <v>0</v>
      </c>
      <c r="BE920" s="15">
        <v>0</v>
      </c>
      <c r="BF920" s="15">
        <v>0</v>
      </c>
      <c r="BG920" s="15">
        <f t="shared" si="73"/>
        <v>0</v>
      </c>
      <c r="BH920" t="str">
        <f t="shared" si="74"/>
        <v>BGCGAS</v>
      </c>
      <c r="BI920" t="str">
        <f>VLOOKUP(BH920,[2]Summary!$C$29:$C$56,1,0)</f>
        <v>BGCGas</v>
      </c>
      <c r="BJ920" s="16">
        <v>44197</v>
      </c>
    </row>
    <row r="921" spans="1:62" x14ac:dyDescent="0.25">
      <c r="A921" s="13" t="s">
        <v>1751</v>
      </c>
      <c r="B921" s="13" t="s">
        <v>1752</v>
      </c>
      <c r="C921" t="s">
        <v>1753</v>
      </c>
      <c r="D921" t="s">
        <v>307</v>
      </c>
      <c r="E921" t="s">
        <v>308</v>
      </c>
      <c r="F921" s="13" t="s">
        <v>153</v>
      </c>
      <c r="G921" s="14"/>
      <c r="H921" s="15">
        <v>0</v>
      </c>
      <c r="I921" s="15">
        <v>0</v>
      </c>
      <c r="J921" s="15">
        <v>0</v>
      </c>
      <c r="K921" s="15">
        <v>0</v>
      </c>
      <c r="L921" s="15">
        <v>0</v>
      </c>
      <c r="M921" s="15">
        <v>0</v>
      </c>
      <c r="N921" s="15">
        <v>0</v>
      </c>
      <c r="O921" s="15">
        <v>0</v>
      </c>
      <c r="P921" s="15">
        <v>0</v>
      </c>
      <c r="Q921" s="15">
        <v>0</v>
      </c>
      <c r="R921" s="15">
        <v>0</v>
      </c>
      <c r="S921" s="15">
        <v>0</v>
      </c>
      <c r="T921" s="15">
        <f t="shared" si="70"/>
        <v>0</v>
      </c>
      <c r="U921" s="15">
        <v>0</v>
      </c>
      <c r="V921" s="15">
        <v>0</v>
      </c>
      <c r="W921" s="15">
        <v>0</v>
      </c>
      <c r="X921" s="15">
        <v>0</v>
      </c>
      <c r="Y921" s="15">
        <v>0</v>
      </c>
      <c r="Z921" s="15">
        <v>0</v>
      </c>
      <c r="AA921" s="15">
        <v>0</v>
      </c>
      <c r="AB921" s="15">
        <v>0</v>
      </c>
      <c r="AC921" s="15">
        <v>0</v>
      </c>
      <c r="AD921" s="15">
        <v>0</v>
      </c>
      <c r="AE921" s="15">
        <v>0</v>
      </c>
      <c r="AF921" s="15">
        <v>0</v>
      </c>
      <c r="AG921" s="15">
        <f t="shared" si="71"/>
        <v>0</v>
      </c>
      <c r="AH921" s="15">
        <v>5.487960117101669</v>
      </c>
      <c r="AI921" s="15">
        <v>0</v>
      </c>
      <c r="AJ921" s="15">
        <v>0</v>
      </c>
      <c r="AK921" s="15">
        <v>0</v>
      </c>
      <c r="AL921" s="15">
        <v>0</v>
      </c>
      <c r="AM921" s="15">
        <v>0</v>
      </c>
      <c r="AN921" s="15">
        <v>0</v>
      </c>
      <c r="AO921" s="15">
        <v>0</v>
      </c>
      <c r="AP921" s="15">
        <v>0</v>
      </c>
      <c r="AQ921" s="15">
        <v>0</v>
      </c>
      <c r="AR921" s="15">
        <v>0</v>
      </c>
      <c r="AS921" s="15">
        <v>0</v>
      </c>
      <c r="AT921" s="15">
        <f t="shared" si="72"/>
        <v>5.487960117101669</v>
      </c>
      <c r="AU921" s="15">
        <v>0</v>
      </c>
      <c r="AV921" s="15">
        <v>0</v>
      </c>
      <c r="AW921" s="15">
        <v>0</v>
      </c>
      <c r="AX921" s="15">
        <v>0</v>
      </c>
      <c r="AY921" s="15">
        <v>0</v>
      </c>
      <c r="AZ921" s="15">
        <v>0</v>
      </c>
      <c r="BA921" s="15">
        <v>0</v>
      </c>
      <c r="BB921" s="15">
        <v>0</v>
      </c>
      <c r="BC921" s="15">
        <v>0</v>
      </c>
      <c r="BD921" s="15">
        <v>0</v>
      </c>
      <c r="BE921" s="15">
        <v>0</v>
      </c>
      <c r="BF921" s="15">
        <v>0</v>
      </c>
      <c r="BG921" s="15">
        <f t="shared" si="73"/>
        <v>0</v>
      </c>
      <c r="BH921" t="str">
        <f t="shared" si="74"/>
        <v>BGCGAS</v>
      </c>
      <c r="BI921" t="str">
        <f>VLOOKUP(BH921,[2]Summary!$C$29:$C$56,1,0)</f>
        <v>BGCGas</v>
      </c>
      <c r="BJ921" s="16">
        <v>44197</v>
      </c>
    </row>
    <row r="922" spans="1:62" x14ac:dyDescent="0.25">
      <c r="A922" s="13" t="s">
        <v>1754</v>
      </c>
      <c r="B922" s="13" t="s">
        <v>1754</v>
      </c>
      <c r="C922" t="s">
        <v>1755</v>
      </c>
      <c r="D922" t="s">
        <v>361</v>
      </c>
      <c r="E922" t="s">
        <v>308</v>
      </c>
      <c r="F922" s="13" t="s">
        <v>302</v>
      </c>
      <c r="G922" s="14"/>
      <c r="H922" s="15">
        <v>0</v>
      </c>
      <c r="I922" s="15">
        <v>0</v>
      </c>
      <c r="J922" s="15">
        <v>0</v>
      </c>
      <c r="K922" s="15">
        <v>0</v>
      </c>
      <c r="L922" s="15">
        <v>0</v>
      </c>
      <c r="M922" s="15">
        <v>0</v>
      </c>
      <c r="N922" s="15">
        <v>0</v>
      </c>
      <c r="O922" s="15">
        <v>0</v>
      </c>
      <c r="P922" s="15">
        <v>0</v>
      </c>
      <c r="Q922" s="15">
        <v>0</v>
      </c>
      <c r="R922" s="15">
        <v>0</v>
      </c>
      <c r="S922" s="15">
        <v>0</v>
      </c>
      <c r="T922" s="15">
        <f t="shared" si="70"/>
        <v>0</v>
      </c>
      <c r="U922" s="15">
        <v>0</v>
      </c>
      <c r="V922" s="15">
        <v>0</v>
      </c>
      <c r="W922" s="15">
        <v>0</v>
      </c>
      <c r="X922" s="15">
        <v>0</v>
      </c>
      <c r="Y922" s="15">
        <v>0</v>
      </c>
      <c r="Z922" s="15">
        <v>0</v>
      </c>
      <c r="AA922" s="15">
        <v>1.2728999657630919</v>
      </c>
      <c r="AB922" s="15">
        <v>1.0770399980545045</v>
      </c>
      <c r="AC922" s="15">
        <v>5.0199999809265134E-3</v>
      </c>
      <c r="AD922" s="15">
        <v>5.0199999809265134E-3</v>
      </c>
      <c r="AE922" s="15">
        <v>5.0199999809265134E-3</v>
      </c>
      <c r="AF922" s="15">
        <v>2.5000000000000001E-3</v>
      </c>
      <c r="AG922" s="15">
        <f t="shared" si="71"/>
        <v>2.3674999637603755</v>
      </c>
      <c r="AH922" s="15">
        <v>2.8960599074363707</v>
      </c>
      <c r="AI922" s="15">
        <v>0.25305000114440918</v>
      </c>
      <c r="AJ922" s="15">
        <v>0.5412199840545654</v>
      </c>
      <c r="AK922" s="15">
        <v>3.2400001525878908E-2</v>
      </c>
      <c r="AL922" s="15">
        <v>3.2400001525878908E-2</v>
      </c>
      <c r="AM922" s="15">
        <v>-9.1499996185302728E-3</v>
      </c>
      <c r="AN922" s="15">
        <v>3.9881298828124998</v>
      </c>
      <c r="AO922" s="15">
        <v>0</v>
      </c>
      <c r="AP922" s="15">
        <v>0</v>
      </c>
      <c r="AQ922" s="15">
        <v>0</v>
      </c>
      <c r="AR922" s="15">
        <v>0</v>
      </c>
      <c r="AS922" s="15">
        <v>0</v>
      </c>
      <c r="AT922" s="15">
        <f t="shared" si="72"/>
        <v>7.7341097788810718</v>
      </c>
      <c r="AU922" s="15">
        <v>0</v>
      </c>
      <c r="AV922" s="15">
        <v>0</v>
      </c>
      <c r="AW922" s="15">
        <v>0</v>
      </c>
      <c r="AX922" s="15">
        <v>0</v>
      </c>
      <c r="AY922" s="15">
        <v>0</v>
      </c>
      <c r="AZ922" s="15">
        <v>0</v>
      </c>
      <c r="BA922" s="15">
        <v>0</v>
      </c>
      <c r="BB922" s="15">
        <v>0</v>
      </c>
      <c r="BC922" s="15">
        <v>0</v>
      </c>
      <c r="BD922" s="15">
        <v>0</v>
      </c>
      <c r="BE922" s="15">
        <v>0</v>
      </c>
      <c r="BF922" s="15">
        <v>0</v>
      </c>
      <c r="BG922" s="15">
        <f t="shared" si="73"/>
        <v>0</v>
      </c>
      <c r="BH922" t="str">
        <f t="shared" si="74"/>
        <v>SCGGAS</v>
      </c>
      <c r="BI922" t="str">
        <f>VLOOKUP(BH922,[2]Summary!$C$29:$C$56,1,0)</f>
        <v>SCGGas</v>
      </c>
      <c r="BJ922" s="16">
        <v>44197</v>
      </c>
    </row>
    <row r="923" spans="1:62" x14ac:dyDescent="0.25">
      <c r="A923" s="13" t="s">
        <v>1756</v>
      </c>
      <c r="B923" s="13" t="s">
        <v>1757</v>
      </c>
      <c r="C923" t="s">
        <v>1758</v>
      </c>
      <c r="D923" t="s">
        <v>361</v>
      </c>
      <c r="E923" t="s">
        <v>308</v>
      </c>
      <c r="F923" s="13" t="s">
        <v>302</v>
      </c>
      <c r="G923" s="14"/>
      <c r="H923" s="15">
        <v>0</v>
      </c>
      <c r="I923" s="15">
        <v>0</v>
      </c>
      <c r="J923" s="15">
        <v>0</v>
      </c>
      <c r="K923" s="15">
        <v>0</v>
      </c>
      <c r="L923" s="15">
        <v>0</v>
      </c>
      <c r="M923" s="15">
        <v>0</v>
      </c>
      <c r="N923" s="15">
        <v>0</v>
      </c>
      <c r="O923" s="15">
        <v>0</v>
      </c>
      <c r="P923" s="15">
        <v>0</v>
      </c>
      <c r="Q923" s="15">
        <v>0</v>
      </c>
      <c r="R923" s="15">
        <v>0</v>
      </c>
      <c r="S923" s="15">
        <v>0</v>
      </c>
      <c r="T923" s="15">
        <f t="shared" si="70"/>
        <v>0</v>
      </c>
      <c r="U923" s="15">
        <v>0</v>
      </c>
      <c r="V923" s="15">
        <v>0</v>
      </c>
      <c r="W923" s="15">
        <v>0</v>
      </c>
      <c r="X923" s="15">
        <v>0</v>
      </c>
      <c r="Y923" s="15">
        <v>0</v>
      </c>
      <c r="Z923" s="15">
        <v>0</v>
      </c>
      <c r="AA923" s="15">
        <v>0</v>
      </c>
      <c r="AB923" s="15">
        <v>0</v>
      </c>
      <c r="AC923" s="15">
        <v>0</v>
      </c>
      <c r="AD923" s="15">
        <v>0</v>
      </c>
      <c r="AE923" s="15">
        <v>0</v>
      </c>
      <c r="AF923" s="15">
        <v>146</v>
      </c>
      <c r="AG923" s="15">
        <f t="shared" si="71"/>
        <v>146</v>
      </c>
      <c r="AH923" s="15">
        <v>-146</v>
      </c>
      <c r="AI923" s="15">
        <v>0</v>
      </c>
      <c r="AJ923" s="15">
        <v>146</v>
      </c>
      <c r="AK923" s="15">
        <v>0</v>
      </c>
      <c r="AL923" s="15">
        <v>0</v>
      </c>
      <c r="AM923" s="15">
        <v>0</v>
      </c>
      <c r="AN923" s="15">
        <v>0</v>
      </c>
      <c r="AO923" s="15">
        <v>0</v>
      </c>
      <c r="AP923" s="15">
        <v>0</v>
      </c>
      <c r="AQ923" s="15">
        <v>6.35</v>
      </c>
      <c r="AR923" s="15">
        <v>0</v>
      </c>
      <c r="AS923" s="15">
        <v>-46</v>
      </c>
      <c r="AT923" s="15">
        <f t="shared" si="72"/>
        <v>-39.65</v>
      </c>
      <c r="AU923" s="15">
        <v>0</v>
      </c>
      <c r="AV923" s="15">
        <v>0</v>
      </c>
      <c r="AW923" s="15">
        <v>0</v>
      </c>
      <c r="AX923" s="15">
        <v>0</v>
      </c>
      <c r="AY923" s="15">
        <v>0</v>
      </c>
      <c r="AZ923" s="15">
        <v>0</v>
      </c>
      <c r="BA923" s="15">
        <v>0</v>
      </c>
      <c r="BB923" s="15">
        <v>0</v>
      </c>
      <c r="BC923" s="15">
        <v>0</v>
      </c>
      <c r="BD923" s="15">
        <v>0</v>
      </c>
      <c r="BE923" s="15">
        <v>0</v>
      </c>
      <c r="BF923" s="15">
        <v>0</v>
      </c>
      <c r="BG923" s="15">
        <f t="shared" si="73"/>
        <v>0</v>
      </c>
      <c r="BH923" t="str">
        <f t="shared" si="74"/>
        <v>SCGGAS</v>
      </c>
      <c r="BI923" t="str">
        <f>VLOOKUP(BH923,[2]Summary!$C$29:$C$56,1,0)</f>
        <v>SCGGas</v>
      </c>
      <c r="BJ923" s="16">
        <v>44197</v>
      </c>
    </row>
    <row r="924" spans="1:62" x14ac:dyDescent="0.25">
      <c r="A924" t="s">
        <v>1759</v>
      </c>
      <c r="B924" s="13" t="s">
        <v>1760</v>
      </c>
      <c r="C924" t="s">
        <v>1761</v>
      </c>
      <c r="D924" t="s">
        <v>361</v>
      </c>
      <c r="E924" t="s">
        <v>308</v>
      </c>
      <c r="F924" s="13" t="s">
        <v>302</v>
      </c>
      <c r="G924" s="14"/>
      <c r="H924" s="15">
        <v>0</v>
      </c>
      <c r="I924" s="15">
        <v>0</v>
      </c>
      <c r="J924" s="15">
        <v>0</v>
      </c>
      <c r="K924" s="15">
        <v>0</v>
      </c>
      <c r="L924" s="15">
        <v>0</v>
      </c>
      <c r="M924" s="15">
        <v>0</v>
      </c>
      <c r="N924" s="15">
        <v>0</v>
      </c>
      <c r="O924" s="15">
        <v>0</v>
      </c>
      <c r="P924" s="15">
        <v>0</v>
      </c>
      <c r="Q924" s="15">
        <v>0</v>
      </c>
      <c r="R924" s="15">
        <v>0</v>
      </c>
      <c r="S924" s="15">
        <v>0</v>
      </c>
      <c r="T924" s="15">
        <f t="shared" si="70"/>
        <v>0</v>
      </c>
      <c r="U924" s="15">
        <v>0</v>
      </c>
      <c r="V924" s="15">
        <v>0</v>
      </c>
      <c r="W924" s="15">
        <v>0</v>
      </c>
      <c r="X924" s="15">
        <v>0</v>
      </c>
      <c r="Y924" s="15">
        <v>0</v>
      </c>
      <c r="Z924" s="15">
        <v>0</v>
      </c>
      <c r="AA924" s="15">
        <v>0</v>
      </c>
      <c r="AB924" s="15">
        <v>0</v>
      </c>
      <c r="AC924" s="15">
        <v>0</v>
      </c>
      <c r="AD924" s="15">
        <v>0</v>
      </c>
      <c r="AE924" s="15">
        <v>0</v>
      </c>
      <c r="AF924" s="15">
        <v>218.53700000000001</v>
      </c>
      <c r="AG924" s="15">
        <f t="shared" si="71"/>
        <v>218.53700000000001</v>
      </c>
      <c r="AH924" s="15">
        <v>-63.265999999999998</v>
      </c>
      <c r="AI924" s="15">
        <v>0</v>
      </c>
      <c r="AJ924" s="15">
        <v>63.265999999999998</v>
      </c>
      <c r="AK924" s="15">
        <v>0</v>
      </c>
      <c r="AL924" s="15">
        <v>6.6350600585937496</v>
      </c>
      <c r="AM924" s="15">
        <v>0</v>
      </c>
      <c r="AN924" s="15">
        <v>0</v>
      </c>
      <c r="AO924" s="15">
        <v>0</v>
      </c>
      <c r="AP924" s="15">
        <v>0</v>
      </c>
      <c r="AQ924" s="15">
        <v>0</v>
      </c>
      <c r="AR924" s="15">
        <v>0</v>
      </c>
      <c r="AS924" s="15">
        <v>-33.875</v>
      </c>
      <c r="AT924" s="15">
        <f t="shared" si="72"/>
        <v>-27.239939941406249</v>
      </c>
      <c r="AU924" s="15">
        <v>0</v>
      </c>
      <c r="AV924" s="15">
        <v>0</v>
      </c>
      <c r="AW924" s="15">
        <v>0</v>
      </c>
      <c r="AX924" s="15">
        <v>0</v>
      </c>
      <c r="AY924" s="15">
        <v>0</v>
      </c>
      <c r="AZ924" s="15">
        <v>0</v>
      </c>
      <c r="BA924" s="15">
        <v>0</v>
      </c>
      <c r="BB924" s="15">
        <v>0</v>
      </c>
      <c r="BC924" s="15">
        <v>0</v>
      </c>
      <c r="BD924" s="15">
        <v>0</v>
      </c>
      <c r="BE924" s="15">
        <v>0</v>
      </c>
      <c r="BF924" s="15">
        <v>0</v>
      </c>
      <c r="BG924" s="15">
        <f t="shared" si="73"/>
        <v>0</v>
      </c>
      <c r="BH924" t="str">
        <f t="shared" si="74"/>
        <v>SCGGAS</v>
      </c>
      <c r="BI924" t="str">
        <f>VLOOKUP(BH924,[2]Summary!$C$29:$C$56,1,0)</f>
        <v>SCGGas</v>
      </c>
      <c r="BJ924" s="16">
        <v>44197</v>
      </c>
    </row>
    <row r="925" spans="1:62" x14ac:dyDescent="0.25">
      <c r="A925" s="13" t="s">
        <v>1762</v>
      </c>
      <c r="B925" s="13" t="s">
        <v>1763</v>
      </c>
      <c r="C925" t="s">
        <v>1764</v>
      </c>
      <c r="D925" t="s">
        <v>361</v>
      </c>
      <c r="E925" t="s">
        <v>308</v>
      </c>
      <c r="F925" s="13" t="s">
        <v>302</v>
      </c>
      <c r="G925" s="14"/>
      <c r="H925" s="15">
        <v>0</v>
      </c>
      <c r="I925" s="15">
        <v>0</v>
      </c>
      <c r="J925" s="15">
        <v>0</v>
      </c>
      <c r="K925" s="15">
        <v>0</v>
      </c>
      <c r="L925" s="15">
        <v>0</v>
      </c>
      <c r="M925" s="15">
        <v>0</v>
      </c>
      <c r="N925" s="15">
        <v>0</v>
      </c>
      <c r="O925" s="15">
        <v>0</v>
      </c>
      <c r="P925" s="15">
        <v>0</v>
      </c>
      <c r="Q925" s="15">
        <v>0</v>
      </c>
      <c r="R925" s="15">
        <v>0</v>
      </c>
      <c r="S925" s="15">
        <v>0</v>
      </c>
      <c r="T925" s="15">
        <f t="shared" si="70"/>
        <v>0</v>
      </c>
      <c r="U925" s="15">
        <v>0</v>
      </c>
      <c r="V925" s="15">
        <v>0</v>
      </c>
      <c r="W925" s="15">
        <v>0</v>
      </c>
      <c r="X925" s="15">
        <v>0</v>
      </c>
      <c r="Y925" s="15">
        <v>0</v>
      </c>
      <c r="Z925" s="15">
        <v>0</v>
      </c>
      <c r="AA925" s="15">
        <v>0</v>
      </c>
      <c r="AB925" s="15">
        <v>0</v>
      </c>
      <c r="AC925" s="15">
        <v>0</v>
      </c>
      <c r="AD925" s="15">
        <v>0</v>
      </c>
      <c r="AE925" s="15">
        <v>0</v>
      </c>
      <c r="AF925" s="15">
        <v>26.952000000000002</v>
      </c>
      <c r="AG925" s="15">
        <f t="shared" si="71"/>
        <v>26.952000000000002</v>
      </c>
      <c r="AH925" s="15">
        <v>1.7110000000000001</v>
      </c>
      <c r="AI925" s="15">
        <v>0</v>
      </c>
      <c r="AJ925" s="15">
        <v>0</v>
      </c>
      <c r="AK925" s="15">
        <v>0</v>
      </c>
      <c r="AL925" s="15">
        <v>0</v>
      </c>
      <c r="AM925" s="15">
        <v>0</v>
      </c>
      <c r="AN925" s="15">
        <v>0</v>
      </c>
      <c r="AO925" s="15">
        <v>0</v>
      </c>
      <c r="AP925" s="15">
        <v>0</v>
      </c>
      <c r="AQ925" s="15">
        <v>0</v>
      </c>
      <c r="AR925" s="15">
        <v>0</v>
      </c>
      <c r="AS925" s="15">
        <v>0</v>
      </c>
      <c r="AT925" s="15">
        <f t="shared" si="72"/>
        <v>1.7110000000000001</v>
      </c>
      <c r="AU925" s="15">
        <v>0</v>
      </c>
      <c r="AV925" s="15">
        <v>0</v>
      </c>
      <c r="AW925" s="15">
        <v>0</v>
      </c>
      <c r="AX925" s="15">
        <v>0</v>
      </c>
      <c r="AY925" s="15">
        <v>0</v>
      </c>
      <c r="AZ925" s="15">
        <v>0</v>
      </c>
      <c r="BA925" s="15">
        <v>0</v>
      </c>
      <c r="BB925" s="15">
        <v>0</v>
      </c>
      <c r="BC925" s="15">
        <v>0</v>
      </c>
      <c r="BD925" s="15">
        <v>0</v>
      </c>
      <c r="BE925" s="15">
        <v>0</v>
      </c>
      <c r="BF925" s="15">
        <v>0</v>
      </c>
      <c r="BG925" s="15">
        <f t="shared" si="73"/>
        <v>0</v>
      </c>
      <c r="BH925" t="str">
        <f t="shared" si="74"/>
        <v>SCGGAS</v>
      </c>
      <c r="BI925" t="str">
        <f>VLOOKUP(BH925,[2]Summary!$C$29:$C$56,1,0)</f>
        <v>SCGGas</v>
      </c>
      <c r="BJ925" s="16">
        <v>44197</v>
      </c>
    </row>
    <row r="926" spans="1:62" x14ac:dyDescent="0.25">
      <c r="A926" s="13" t="s">
        <v>1765</v>
      </c>
      <c r="B926" s="13" t="s">
        <v>1766</v>
      </c>
      <c r="C926" t="s">
        <v>1767</v>
      </c>
      <c r="D926" t="s">
        <v>361</v>
      </c>
      <c r="E926" t="s">
        <v>308</v>
      </c>
      <c r="F926" s="13" t="s">
        <v>302</v>
      </c>
      <c r="G926" s="14"/>
      <c r="H926" s="15">
        <v>0</v>
      </c>
      <c r="I926" s="15">
        <v>0</v>
      </c>
      <c r="J926" s="15">
        <v>0</v>
      </c>
      <c r="K926" s="15">
        <v>0</v>
      </c>
      <c r="L926" s="15">
        <v>0</v>
      </c>
      <c r="M926" s="15">
        <v>0</v>
      </c>
      <c r="N926" s="15">
        <v>0</v>
      </c>
      <c r="O926" s="15">
        <v>0</v>
      </c>
      <c r="P926" s="15">
        <v>0</v>
      </c>
      <c r="Q926" s="15">
        <v>0</v>
      </c>
      <c r="R926" s="15">
        <v>0</v>
      </c>
      <c r="S926" s="15">
        <v>0</v>
      </c>
      <c r="T926" s="15">
        <f t="shared" si="70"/>
        <v>0</v>
      </c>
      <c r="U926" s="15">
        <v>0</v>
      </c>
      <c r="V926" s="15">
        <v>0</v>
      </c>
      <c r="W926" s="15">
        <v>0</v>
      </c>
      <c r="X926" s="15">
        <v>0</v>
      </c>
      <c r="Y926" s="15">
        <v>0</v>
      </c>
      <c r="Z926" s="15">
        <v>0</v>
      </c>
      <c r="AA926" s="15">
        <v>0</v>
      </c>
      <c r="AB926" s="15">
        <v>0</v>
      </c>
      <c r="AC926" s="15">
        <v>0</v>
      </c>
      <c r="AD926" s="15">
        <v>0</v>
      </c>
      <c r="AE926" s="15">
        <v>0</v>
      </c>
      <c r="AF926" s="15">
        <v>105.73511718749999</v>
      </c>
      <c r="AG926" s="15">
        <f t="shared" si="71"/>
        <v>105.73511718749999</v>
      </c>
      <c r="AH926" s="15">
        <v>6.7141801757812498</v>
      </c>
      <c r="AI926" s="15">
        <v>0</v>
      </c>
      <c r="AJ926" s="15">
        <v>0</v>
      </c>
      <c r="AK926" s="15">
        <v>0</v>
      </c>
      <c r="AL926" s="15">
        <v>0</v>
      </c>
      <c r="AM926" s="15">
        <v>0</v>
      </c>
      <c r="AN926" s="15">
        <v>0</v>
      </c>
      <c r="AO926" s="15">
        <v>0</v>
      </c>
      <c r="AP926" s="15">
        <v>0</v>
      </c>
      <c r="AQ926" s="15">
        <v>0</v>
      </c>
      <c r="AR926" s="15">
        <v>0</v>
      </c>
      <c r="AS926" s="15">
        <v>0</v>
      </c>
      <c r="AT926" s="15">
        <f t="shared" si="72"/>
        <v>6.7141801757812498</v>
      </c>
      <c r="AU926" s="15">
        <v>0</v>
      </c>
      <c r="AV926" s="15">
        <v>0</v>
      </c>
      <c r="AW926" s="15">
        <v>0</v>
      </c>
      <c r="AX926" s="15">
        <v>0</v>
      </c>
      <c r="AY926" s="15">
        <v>0</v>
      </c>
      <c r="AZ926" s="15">
        <v>0</v>
      </c>
      <c r="BA926" s="15">
        <v>0</v>
      </c>
      <c r="BB926" s="15">
        <v>0</v>
      </c>
      <c r="BC926" s="15">
        <v>0</v>
      </c>
      <c r="BD926" s="15">
        <v>0</v>
      </c>
      <c r="BE926" s="15">
        <v>0</v>
      </c>
      <c r="BF926" s="15">
        <v>0</v>
      </c>
      <c r="BG926" s="15">
        <f t="shared" si="73"/>
        <v>0</v>
      </c>
      <c r="BH926" t="str">
        <f t="shared" si="74"/>
        <v>SCGGAS</v>
      </c>
      <c r="BI926" t="str">
        <f>VLOOKUP(BH926,[2]Summary!$C$29:$C$56,1,0)</f>
        <v>SCGGas</v>
      </c>
      <c r="BJ926" s="16">
        <v>44197</v>
      </c>
    </row>
    <row r="927" spans="1:62" x14ac:dyDescent="0.25">
      <c r="A927" s="13" t="s">
        <v>1768</v>
      </c>
      <c r="B927" s="13" t="s">
        <v>1769</v>
      </c>
      <c r="C927" t="s">
        <v>1767</v>
      </c>
      <c r="D927" t="s">
        <v>361</v>
      </c>
      <c r="E927" t="s">
        <v>308</v>
      </c>
      <c r="F927" s="13" t="s">
        <v>302</v>
      </c>
      <c r="G927" s="14"/>
      <c r="H927" s="15">
        <v>0</v>
      </c>
      <c r="I927" s="15">
        <v>0</v>
      </c>
      <c r="J927" s="15">
        <v>0</v>
      </c>
      <c r="K927" s="15">
        <v>0</v>
      </c>
      <c r="L927" s="15">
        <v>0</v>
      </c>
      <c r="M927" s="15">
        <v>0</v>
      </c>
      <c r="N927" s="15">
        <v>0</v>
      </c>
      <c r="O927" s="15">
        <v>0</v>
      </c>
      <c r="P927" s="15">
        <v>0</v>
      </c>
      <c r="Q927" s="15">
        <v>0</v>
      </c>
      <c r="R927" s="15">
        <v>0</v>
      </c>
      <c r="S927" s="15">
        <v>0</v>
      </c>
      <c r="T927" s="15">
        <f t="shared" si="70"/>
        <v>0</v>
      </c>
      <c r="U927" s="15">
        <v>0</v>
      </c>
      <c r="V927" s="15">
        <v>0</v>
      </c>
      <c r="W927" s="15">
        <v>0</v>
      </c>
      <c r="X927" s="15">
        <v>0</v>
      </c>
      <c r="Y927" s="15">
        <v>0</v>
      </c>
      <c r="Z927" s="15">
        <v>0</v>
      </c>
      <c r="AA927" s="15">
        <v>0</v>
      </c>
      <c r="AB927" s="15">
        <v>0</v>
      </c>
      <c r="AC927" s="15">
        <v>0</v>
      </c>
      <c r="AD927" s="15">
        <v>0</v>
      </c>
      <c r="AE927" s="15">
        <v>0</v>
      </c>
      <c r="AF927" s="15">
        <v>105.73511718749999</v>
      </c>
      <c r="AG927" s="15">
        <f t="shared" si="71"/>
        <v>105.73511718749999</v>
      </c>
      <c r="AH927" s="15">
        <v>6.7141801757812498</v>
      </c>
      <c r="AI927" s="15">
        <v>0</v>
      </c>
      <c r="AJ927" s="15">
        <v>0</v>
      </c>
      <c r="AK927" s="15">
        <v>0</v>
      </c>
      <c r="AL927" s="15">
        <v>0</v>
      </c>
      <c r="AM927" s="15">
        <v>0</v>
      </c>
      <c r="AN927" s="15">
        <v>0</v>
      </c>
      <c r="AO927" s="15">
        <v>0</v>
      </c>
      <c r="AP927" s="15">
        <v>0</v>
      </c>
      <c r="AQ927" s="15">
        <v>0</v>
      </c>
      <c r="AR927" s="15">
        <v>0</v>
      </c>
      <c r="AS927" s="15">
        <v>0</v>
      </c>
      <c r="AT927" s="15">
        <f t="shared" si="72"/>
        <v>6.7141801757812498</v>
      </c>
      <c r="AU927" s="15">
        <v>0</v>
      </c>
      <c r="AV927" s="15">
        <v>0</v>
      </c>
      <c r="AW927" s="15">
        <v>0</v>
      </c>
      <c r="AX927" s="15">
        <v>0</v>
      </c>
      <c r="AY927" s="15">
        <v>0</v>
      </c>
      <c r="AZ927" s="15">
        <v>0</v>
      </c>
      <c r="BA927" s="15">
        <v>0</v>
      </c>
      <c r="BB927" s="15">
        <v>0</v>
      </c>
      <c r="BC927" s="15">
        <v>0</v>
      </c>
      <c r="BD927" s="15">
        <v>0</v>
      </c>
      <c r="BE927" s="15">
        <v>0</v>
      </c>
      <c r="BF927" s="15">
        <v>0</v>
      </c>
      <c r="BG927" s="15">
        <f t="shared" si="73"/>
        <v>0</v>
      </c>
      <c r="BH927" t="str">
        <f t="shared" si="74"/>
        <v>SCGGAS</v>
      </c>
      <c r="BI927" t="str">
        <f>VLOOKUP(BH927,[2]Summary!$C$29:$C$56,1,0)</f>
        <v>SCGGas</v>
      </c>
      <c r="BJ927" s="16">
        <v>44197</v>
      </c>
    </row>
    <row r="928" spans="1:62" x14ac:dyDescent="0.25">
      <c r="A928" s="13" t="s">
        <v>1770</v>
      </c>
      <c r="B928" s="13" t="s">
        <v>1771</v>
      </c>
      <c r="C928" t="s">
        <v>1772</v>
      </c>
      <c r="D928" t="s">
        <v>361</v>
      </c>
      <c r="E928" t="s">
        <v>308</v>
      </c>
      <c r="F928" s="13" t="s">
        <v>302</v>
      </c>
      <c r="G928" s="14"/>
      <c r="H928" s="15">
        <v>0</v>
      </c>
      <c r="I928" s="15">
        <v>0</v>
      </c>
      <c r="J928" s="15">
        <v>0</v>
      </c>
      <c r="K928" s="15">
        <v>0</v>
      </c>
      <c r="L928" s="15">
        <v>0</v>
      </c>
      <c r="M928" s="15">
        <v>0</v>
      </c>
      <c r="N928" s="15">
        <v>0</v>
      </c>
      <c r="O928" s="15">
        <v>0</v>
      </c>
      <c r="P928" s="15">
        <v>0</v>
      </c>
      <c r="Q928" s="15">
        <v>0</v>
      </c>
      <c r="R928" s="15">
        <v>0</v>
      </c>
      <c r="S928" s="15">
        <v>0</v>
      </c>
      <c r="T928" s="15">
        <f t="shared" si="70"/>
        <v>0</v>
      </c>
      <c r="U928" s="15">
        <v>0</v>
      </c>
      <c r="V928" s="15">
        <v>0</v>
      </c>
      <c r="W928" s="15">
        <v>0</v>
      </c>
      <c r="X928" s="15">
        <v>0</v>
      </c>
      <c r="Y928" s="15">
        <v>0</v>
      </c>
      <c r="Z928" s="15">
        <v>0</v>
      </c>
      <c r="AA928" s="15">
        <v>0</v>
      </c>
      <c r="AB928" s="15">
        <v>0</v>
      </c>
      <c r="AC928" s="15">
        <v>0</v>
      </c>
      <c r="AD928" s="15">
        <v>0</v>
      </c>
      <c r="AE928" s="15">
        <v>0</v>
      </c>
      <c r="AF928" s="15">
        <v>0</v>
      </c>
      <c r="AG928" s="15">
        <f t="shared" si="71"/>
        <v>0</v>
      </c>
      <c r="AH928" s="15">
        <v>5.8578999023437497</v>
      </c>
      <c r="AI928" s="15">
        <v>1.3733900146484375</v>
      </c>
      <c r="AJ928" s="15">
        <v>0</v>
      </c>
      <c r="AK928" s="15">
        <v>0</v>
      </c>
      <c r="AL928" s="15">
        <v>0</v>
      </c>
      <c r="AM928" s="15">
        <v>0</v>
      </c>
      <c r="AN928" s="15">
        <v>0</v>
      </c>
      <c r="AO928" s="15">
        <v>0</v>
      </c>
      <c r="AP928" s="15">
        <v>0</v>
      </c>
      <c r="AQ928" s="15">
        <v>0</v>
      </c>
      <c r="AR928" s="15">
        <v>0</v>
      </c>
      <c r="AS928" s="15">
        <v>0</v>
      </c>
      <c r="AT928" s="15">
        <f t="shared" si="72"/>
        <v>7.2312899169921874</v>
      </c>
      <c r="AU928" s="15">
        <v>0</v>
      </c>
      <c r="AV928" s="15">
        <v>0</v>
      </c>
      <c r="AW928" s="15">
        <v>0</v>
      </c>
      <c r="AX928" s="15">
        <v>0</v>
      </c>
      <c r="AY928" s="15">
        <v>0</v>
      </c>
      <c r="AZ928" s="15">
        <v>0</v>
      </c>
      <c r="BA928" s="15">
        <v>0</v>
      </c>
      <c r="BB928" s="15">
        <v>0</v>
      </c>
      <c r="BC928" s="15">
        <v>0</v>
      </c>
      <c r="BD928" s="15">
        <v>0</v>
      </c>
      <c r="BE928" s="15">
        <v>0</v>
      </c>
      <c r="BF928" s="15">
        <v>0</v>
      </c>
      <c r="BG928" s="15">
        <f t="shared" si="73"/>
        <v>0</v>
      </c>
      <c r="BH928" t="str">
        <f t="shared" si="74"/>
        <v>SCGGAS</v>
      </c>
      <c r="BI928" t="str">
        <f>VLOOKUP(BH928,[2]Summary!$C$29:$C$56,1,0)</f>
        <v>SCGGas</v>
      </c>
      <c r="BJ928" s="16">
        <v>44197</v>
      </c>
    </row>
    <row r="929" spans="1:62" x14ac:dyDescent="0.25">
      <c r="A929" s="13" t="s">
        <v>1773</v>
      </c>
      <c r="B929" s="13" t="s">
        <v>1774</v>
      </c>
      <c r="C929" t="s">
        <v>1775</v>
      </c>
      <c r="D929" t="s">
        <v>361</v>
      </c>
      <c r="E929" t="s">
        <v>308</v>
      </c>
      <c r="F929" s="13" t="s">
        <v>60</v>
      </c>
      <c r="G929" s="14"/>
      <c r="H929" s="15">
        <v>0</v>
      </c>
      <c r="I929" s="15">
        <v>0</v>
      </c>
      <c r="J929" s="15">
        <v>0</v>
      </c>
      <c r="K929" s="15">
        <v>0</v>
      </c>
      <c r="L929" s="15">
        <v>0</v>
      </c>
      <c r="M929" s="15">
        <v>0</v>
      </c>
      <c r="N929" s="15">
        <v>0</v>
      </c>
      <c r="O929" s="15">
        <v>0</v>
      </c>
      <c r="P929" s="15">
        <v>0</v>
      </c>
      <c r="Q929" s="15">
        <v>0</v>
      </c>
      <c r="R929" s="15">
        <v>0</v>
      </c>
      <c r="S929" s="15">
        <v>0</v>
      </c>
      <c r="T929" s="15">
        <f t="shared" si="70"/>
        <v>0</v>
      </c>
      <c r="U929" s="15">
        <v>0</v>
      </c>
      <c r="V929" s="15">
        <v>0</v>
      </c>
      <c r="W929" s="15">
        <v>0</v>
      </c>
      <c r="X929" s="15">
        <v>0</v>
      </c>
      <c r="Y929" s="15">
        <v>0</v>
      </c>
      <c r="Z929" s="15">
        <v>0</v>
      </c>
      <c r="AA929" s="15">
        <v>0</v>
      </c>
      <c r="AB929" s="15">
        <v>0</v>
      </c>
      <c r="AC929" s="15">
        <v>0</v>
      </c>
      <c r="AD929" s="15">
        <v>0</v>
      </c>
      <c r="AE929" s="15">
        <v>0</v>
      </c>
      <c r="AF929" s="15">
        <v>0</v>
      </c>
      <c r="AG929" s="15">
        <f t="shared" si="71"/>
        <v>0</v>
      </c>
      <c r="AH929" s="15">
        <v>0.5717999951243401</v>
      </c>
      <c r="AI929" s="15">
        <v>8.3003199219703667</v>
      </c>
      <c r="AJ929" s="15">
        <v>0.31863000106811523</v>
      </c>
      <c r="AK929" s="15">
        <v>0.17360999774932862</v>
      </c>
      <c r="AL929" s="15">
        <v>4.9889999389648436E-2</v>
      </c>
      <c r="AM929" s="15">
        <v>-2.8159999847412111E-2</v>
      </c>
      <c r="AN929" s="15">
        <v>7.1799998283386228E-3</v>
      </c>
      <c r="AO929" s="15">
        <v>1.1897299809455872</v>
      </c>
      <c r="AP929" s="15">
        <v>0.58984000015258786</v>
      </c>
      <c r="AQ929" s="15">
        <v>-5.0000000000000001E-3</v>
      </c>
      <c r="AR929" s="15">
        <v>0</v>
      </c>
      <c r="AS929" s="15">
        <v>0</v>
      </c>
      <c r="AT929" s="15">
        <f t="shared" si="72"/>
        <v>11.167839896380901</v>
      </c>
      <c r="AU929" s="15">
        <v>0</v>
      </c>
      <c r="AV929" s="15">
        <v>0</v>
      </c>
      <c r="AW929" s="15">
        <v>0</v>
      </c>
      <c r="AX929" s="15">
        <v>0</v>
      </c>
      <c r="AY929" s="15">
        <v>0</v>
      </c>
      <c r="AZ929" s="15">
        <v>0</v>
      </c>
      <c r="BA929" s="15">
        <v>0</v>
      </c>
      <c r="BB929" s="15">
        <v>0</v>
      </c>
      <c r="BC929" s="15">
        <v>0</v>
      </c>
      <c r="BD929" s="15">
        <v>0</v>
      </c>
      <c r="BE929" s="15">
        <v>0</v>
      </c>
      <c r="BF929" s="15">
        <v>0</v>
      </c>
      <c r="BG929" s="15">
        <f t="shared" si="73"/>
        <v>0</v>
      </c>
      <c r="BH929" t="str">
        <f t="shared" si="74"/>
        <v>SCGGAS</v>
      </c>
      <c r="BI929" t="str">
        <f>VLOOKUP(BH929,[2]Summary!$C$29:$C$56,1,0)</f>
        <v>SCGGas</v>
      </c>
      <c r="BJ929" s="16">
        <v>44197</v>
      </c>
    </row>
    <row r="930" spans="1:62" x14ac:dyDescent="0.25">
      <c r="A930" s="13" t="s">
        <v>1776</v>
      </c>
      <c r="B930" s="13" t="s">
        <v>1777</v>
      </c>
      <c r="C930" t="s">
        <v>1778</v>
      </c>
      <c r="D930" t="s">
        <v>361</v>
      </c>
      <c r="E930" t="s">
        <v>308</v>
      </c>
      <c r="F930" s="13" t="s">
        <v>153</v>
      </c>
      <c r="G930" s="14"/>
      <c r="H930" s="15">
        <v>0</v>
      </c>
      <c r="I930" s="15">
        <v>0</v>
      </c>
      <c r="J930" s="15">
        <v>0</v>
      </c>
      <c r="K930" s="15">
        <v>0</v>
      </c>
      <c r="L930" s="15">
        <v>0</v>
      </c>
      <c r="M930" s="15">
        <v>0</v>
      </c>
      <c r="N930" s="15">
        <v>0</v>
      </c>
      <c r="O930" s="15">
        <v>0</v>
      </c>
      <c r="P930" s="15">
        <v>0</v>
      </c>
      <c r="Q930" s="15">
        <v>0</v>
      </c>
      <c r="R930" s="15">
        <v>0</v>
      </c>
      <c r="S930" s="15">
        <v>0</v>
      </c>
      <c r="T930" s="15">
        <f t="shared" si="70"/>
        <v>0</v>
      </c>
      <c r="U930" s="15">
        <v>0</v>
      </c>
      <c r="V930" s="15">
        <v>0</v>
      </c>
      <c r="W930" s="15">
        <v>0</v>
      </c>
      <c r="X930" s="15">
        <v>0</v>
      </c>
      <c r="Y930" s="15">
        <v>0</v>
      </c>
      <c r="Z930" s="15">
        <v>0</v>
      </c>
      <c r="AA930" s="15">
        <v>0</v>
      </c>
      <c r="AB930" s="15">
        <v>0</v>
      </c>
      <c r="AC930" s="15">
        <v>0</v>
      </c>
      <c r="AD930" s="15">
        <v>0</v>
      </c>
      <c r="AE930" s="15">
        <v>0</v>
      </c>
      <c r="AF930" s="15">
        <v>0</v>
      </c>
      <c r="AG930" s="15">
        <f t="shared" si="71"/>
        <v>0</v>
      </c>
      <c r="AH930" s="15">
        <v>22.282070625305177</v>
      </c>
      <c r="AI930" s="15">
        <v>0</v>
      </c>
      <c r="AJ930" s="15">
        <v>0</v>
      </c>
      <c r="AK930" s="15">
        <v>0</v>
      </c>
      <c r="AL930" s="15">
        <v>0</v>
      </c>
      <c r="AM930" s="15">
        <v>0</v>
      </c>
      <c r="AN930" s="15">
        <v>0</v>
      </c>
      <c r="AO930" s="15">
        <v>0</v>
      </c>
      <c r="AP930" s="15">
        <v>0</v>
      </c>
      <c r="AQ930" s="15">
        <v>0</v>
      </c>
      <c r="AR930" s="15">
        <v>0</v>
      </c>
      <c r="AS930" s="15">
        <v>0</v>
      </c>
      <c r="AT930" s="15">
        <f t="shared" si="72"/>
        <v>22.282070625305177</v>
      </c>
      <c r="AU930" s="15">
        <v>0</v>
      </c>
      <c r="AV930" s="15">
        <v>0</v>
      </c>
      <c r="AW930" s="15">
        <v>0</v>
      </c>
      <c r="AX930" s="15">
        <v>0</v>
      </c>
      <c r="AY930" s="15">
        <v>0</v>
      </c>
      <c r="AZ930" s="15">
        <v>0</v>
      </c>
      <c r="BA930" s="15">
        <v>0</v>
      </c>
      <c r="BB930" s="15">
        <v>0</v>
      </c>
      <c r="BC930" s="15">
        <v>0</v>
      </c>
      <c r="BD930" s="15">
        <v>0</v>
      </c>
      <c r="BE930" s="15">
        <v>0</v>
      </c>
      <c r="BF930" s="15">
        <v>0</v>
      </c>
      <c r="BG930" s="15">
        <f t="shared" si="73"/>
        <v>0</v>
      </c>
      <c r="BH930" t="str">
        <f t="shared" si="74"/>
        <v>SCGGAS</v>
      </c>
      <c r="BI930" t="str">
        <f>VLOOKUP(BH930,[2]Summary!$C$29:$C$56,1,0)</f>
        <v>SCGGas</v>
      </c>
      <c r="BJ930" s="16">
        <v>44197</v>
      </c>
    </row>
    <row r="931" spans="1:62" x14ac:dyDescent="0.25">
      <c r="A931" s="13" t="s">
        <v>1779</v>
      </c>
      <c r="B931" s="13" t="s">
        <v>1779</v>
      </c>
      <c r="C931" t="s">
        <v>1780</v>
      </c>
      <c r="D931" t="s">
        <v>434</v>
      </c>
      <c r="E931" t="s">
        <v>308</v>
      </c>
      <c r="F931" s="13" t="s">
        <v>60</v>
      </c>
      <c r="G931" s="14"/>
      <c r="H931" s="15">
        <v>0</v>
      </c>
      <c r="I931" s="15">
        <v>0</v>
      </c>
      <c r="J931" s="15">
        <v>0</v>
      </c>
      <c r="K931" s="15">
        <v>0</v>
      </c>
      <c r="L931" s="15">
        <v>0</v>
      </c>
      <c r="M931" s="15">
        <v>0</v>
      </c>
      <c r="N931" s="15">
        <v>0</v>
      </c>
      <c r="O931" s="15">
        <v>0</v>
      </c>
      <c r="P931" s="15">
        <v>0</v>
      </c>
      <c r="Q931" s="15">
        <v>0</v>
      </c>
      <c r="R931" s="15">
        <v>0</v>
      </c>
      <c r="S931" s="15">
        <v>0</v>
      </c>
      <c r="T931" s="15">
        <f t="shared" si="70"/>
        <v>0</v>
      </c>
      <c r="U931" s="15">
        <v>0</v>
      </c>
      <c r="V931" s="15">
        <v>0</v>
      </c>
      <c r="W931" s="15">
        <v>0</v>
      </c>
      <c r="X931" s="15">
        <v>0</v>
      </c>
      <c r="Y931" s="15">
        <v>0</v>
      </c>
      <c r="Z931" s="15">
        <v>0</v>
      </c>
      <c r="AA931" s="15">
        <v>0</v>
      </c>
      <c r="AB931" s="15">
        <v>0</v>
      </c>
      <c r="AC931" s="15">
        <v>0</v>
      </c>
      <c r="AD931" s="15">
        <v>0</v>
      </c>
      <c r="AE931" s="15">
        <v>136.07056249999999</v>
      </c>
      <c r="AF931" s="15">
        <v>-6.7982402343750001</v>
      </c>
      <c r="AG931" s="15">
        <f t="shared" si="71"/>
        <v>129.27232226562501</v>
      </c>
      <c r="AH931" s="15">
        <v>0.56153000068664549</v>
      </c>
      <c r="AI931" s="15">
        <v>0</v>
      </c>
      <c r="AJ931" s="15">
        <v>0</v>
      </c>
      <c r="AK931" s="15">
        <v>0</v>
      </c>
      <c r="AL931" s="15">
        <v>0</v>
      </c>
      <c r="AM931" s="15">
        <v>0</v>
      </c>
      <c r="AN931" s="15">
        <v>0</v>
      </c>
      <c r="AO931" s="15">
        <v>0</v>
      </c>
      <c r="AP931" s="15">
        <v>0</v>
      </c>
      <c r="AQ931" s="15">
        <v>0</v>
      </c>
      <c r="AR931" s="15">
        <v>0</v>
      </c>
      <c r="AS931" s="15">
        <v>0</v>
      </c>
      <c r="AT931" s="15">
        <f t="shared" si="72"/>
        <v>0.56153000068664549</v>
      </c>
      <c r="AU931" s="15">
        <v>0</v>
      </c>
      <c r="AV931" s="15">
        <v>0</v>
      </c>
      <c r="AW931" s="15">
        <v>0</v>
      </c>
      <c r="AX931" s="15">
        <v>0</v>
      </c>
      <c r="AY931" s="15">
        <v>0</v>
      </c>
      <c r="AZ931" s="15">
        <v>0</v>
      </c>
      <c r="BA931" s="15">
        <v>0</v>
      </c>
      <c r="BB931" s="15">
        <v>0</v>
      </c>
      <c r="BC931" s="15">
        <v>0</v>
      </c>
      <c r="BD931" s="15">
        <v>0</v>
      </c>
      <c r="BE931" s="15">
        <v>0</v>
      </c>
      <c r="BF931" s="15">
        <v>0</v>
      </c>
      <c r="BG931" s="15">
        <f t="shared" si="73"/>
        <v>0</v>
      </c>
      <c r="BH931" t="str">
        <f t="shared" si="74"/>
        <v>CNGGAS</v>
      </c>
      <c r="BI931" t="str">
        <f>VLOOKUP(BH931,[2]Summary!$C$29:$C$56,1,0)</f>
        <v>CNGGas</v>
      </c>
      <c r="BJ931" s="16">
        <v>44197</v>
      </c>
    </row>
    <row r="932" spans="1:62" x14ac:dyDescent="0.25">
      <c r="A932" s="13" t="s">
        <v>1781</v>
      </c>
      <c r="B932" s="13" t="s">
        <v>1781</v>
      </c>
      <c r="C932" t="s">
        <v>1780</v>
      </c>
      <c r="D932" t="s">
        <v>434</v>
      </c>
      <c r="E932" t="s">
        <v>308</v>
      </c>
      <c r="F932" s="13" t="s">
        <v>60</v>
      </c>
      <c r="G932" s="14"/>
      <c r="H932" s="15">
        <v>0</v>
      </c>
      <c r="I932" s="15">
        <v>0</v>
      </c>
      <c r="J932" s="15">
        <v>0</v>
      </c>
      <c r="K932" s="15">
        <v>0</v>
      </c>
      <c r="L932" s="15">
        <v>0</v>
      </c>
      <c r="M932" s="15">
        <v>0</v>
      </c>
      <c r="N932" s="15">
        <v>0</v>
      </c>
      <c r="O932" s="15">
        <v>0</v>
      </c>
      <c r="P932" s="15">
        <v>0</v>
      </c>
      <c r="Q932" s="15">
        <v>0</v>
      </c>
      <c r="R932" s="15">
        <v>0</v>
      </c>
      <c r="S932" s="15">
        <v>0</v>
      </c>
      <c r="T932" s="15">
        <f t="shared" si="70"/>
        <v>0</v>
      </c>
      <c r="U932" s="15">
        <v>0</v>
      </c>
      <c r="V932" s="15">
        <v>0</v>
      </c>
      <c r="W932" s="15">
        <v>0</v>
      </c>
      <c r="X932" s="15">
        <v>0</v>
      </c>
      <c r="Y932" s="15">
        <v>0</v>
      </c>
      <c r="Z932" s="15">
        <v>0</v>
      </c>
      <c r="AA932" s="15">
        <v>0</v>
      </c>
      <c r="AB932" s="15">
        <v>0</v>
      </c>
      <c r="AC932" s="15">
        <v>0</v>
      </c>
      <c r="AD932" s="15">
        <v>0</v>
      </c>
      <c r="AE932" s="15">
        <v>136.07056249999999</v>
      </c>
      <c r="AF932" s="15">
        <v>-6.7982402343750001</v>
      </c>
      <c r="AG932" s="15">
        <f t="shared" si="71"/>
        <v>129.27232226562501</v>
      </c>
      <c r="AH932" s="15">
        <v>0.56153000068664549</v>
      </c>
      <c r="AI932" s="15">
        <v>0</v>
      </c>
      <c r="AJ932" s="15">
        <v>0</v>
      </c>
      <c r="AK932" s="15">
        <v>0</v>
      </c>
      <c r="AL932" s="15">
        <v>0</v>
      </c>
      <c r="AM932" s="15">
        <v>0</v>
      </c>
      <c r="AN932" s="15">
        <v>0</v>
      </c>
      <c r="AO932" s="15">
        <v>0</v>
      </c>
      <c r="AP932" s="15">
        <v>0</v>
      </c>
      <c r="AQ932" s="15">
        <v>0</v>
      </c>
      <c r="AR932" s="15">
        <v>0</v>
      </c>
      <c r="AS932" s="15">
        <v>0</v>
      </c>
      <c r="AT932" s="15">
        <f t="shared" si="72"/>
        <v>0.56153000068664549</v>
      </c>
      <c r="AU932" s="15">
        <v>0</v>
      </c>
      <c r="AV932" s="15">
        <v>0</v>
      </c>
      <c r="AW932" s="15">
        <v>0</v>
      </c>
      <c r="AX932" s="15">
        <v>0</v>
      </c>
      <c r="AY932" s="15">
        <v>0</v>
      </c>
      <c r="AZ932" s="15">
        <v>0</v>
      </c>
      <c r="BA932" s="15">
        <v>0</v>
      </c>
      <c r="BB932" s="15">
        <v>0</v>
      </c>
      <c r="BC932" s="15">
        <v>0</v>
      </c>
      <c r="BD932" s="15">
        <v>0</v>
      </c>
      <c r="BE932" s="15">
        <v>0</v>
      </c>
      <c r="BF932" s="15">
        <v>0</v>
      </c>
      <c r="BG932" s="15">
        <f t="shared" si="73"/>
        <v>0</v>
      </c>
      <c r="BH932" t="str">
        <f t="shared" si="74"/>
        <v>CNGGAS</v>
      </c>
      <c r="BI932" t="str">
        <f>VLOOKUP(BH932,[2]Summary!$C$29:$C$56,1,0)</f>
        <v>CNGGas</v>
      </c>
      <c r="BJ932" s="16">
        <v>44197</v>
      </c>
    </row>
    <row r="933" spans="1:62" x14ac:dyDescent="0.25">
      <c r="A933" s="13" t="s">
        <v>1782</v>
      </c>
      <c r="B933" s="13" t="s">
        <v>1783</v>
      </c>
      <c r="C933" t="s">
        <v>1784</v>
      </c>
      <c r="D933" t="s">
        <v>434</v>
      </c>
      <c r="E933" t="s">
        <v>308</v>
      </c>
      <c r="F933" s="13" t="s">
        <v>302</v>
      </c>
      <c r="G933" s="14"/>
      <c r="H933" s="15">
        <v>0</v>
      </c>
      <c r="I933" s="15">
        <v>0</v>
      </c>
      <c r="J933" s="15">
        <v>0</v>
      </c>
      <c r="K933" s="15">
        <v>0</v>
      </c>
      <c r="L933" s="15">
        <v>0</v>
      </c>
      <c r="M933" s="15">
        <v>0</v>
      </c>
      <c r="N933" s="15">
        <v>0</v>
      </c>
      <c r="O933" s="15">
        <v>0</v>
      </c>
      <c r="P933" s="15">
        <v>0</v>
      </c>
      <c r="Q933" s="15">
        <v>0</v>
      </c>
      <c r="R933" s="15">
        <v>0</v>
      </c>
      <c r="S933" s="15">
        <v>0</v>
      </c>
      <c r="T933" s="15">
        <f t="shared" si="70"/>
        <v>0</v>
      </c>
      <c r="U933" s="15">
        <v>0</v>
      </c>
      <c r="V933" s="15">
        <v>0</v>
      </c>
      <c r="W933" s="15">
        <v>0</v>
      </c>
      <c r="X933" s="15">
        <v>0</v>
      </c>
      <c r="Y933" s="15">
        <v>0</v>
      </c>
      <c r="Z933" s="15">
        <v>0</v>
      </c>
      <c r="AA933" s="15">
        <v>0</v>
      </c>
      <c r="AB933" s="15">
        <v>0</v>
      </c>
      <c r="AC933" s="15">
        <v>0</v>
      </c>
      <c r="AD933" s="15">
        <v>0</v>
      </c>
      <c r="AE933" s="15">
        <v>0</v>
      </c>
      <c r="AF933" s="15">
        <v>96.828476562500001</v>
      </c>
      <c r="AG933" s="15">
        <f t="shared" si="71"/>
        <v>96.828476562500001</v>
      </c>
      <c r="AH933" s="15">
        <v>0.53174999999999994</v>
      </c>
      <c r="AI933" s="15">
        <v>0</v>
      </c>
      <c r="AJ933" s="15">
        <v>0</v>
      </c>
      <c r="AK933" s="15">
        <v>0</v>
      </c>
      <c r="AL933" s="15">
        <v>0</v>
      </c>
      <c r="AM933" s="15">
        <v>0</v>
      </c>
      <c r="AN933" s="15">
        <v>0</v>
      </c>
      <c r="AO933" s="15">
        <v>0</v>
      </c>
      <c r="AP933" s="15">
        <v>0</v>
      </c>
      <c r="AQ933" s="15">
        <v>0</v>
      </c>
      <c r="AR933" s="15">
        <v>0</v>
      </c>
      <c r="AS933" s="15">
        <v>0</v>
      </c>
      <c r="AT933" s="15">
        <f t="shared" si="72"/>
        <v>0.53174999999999994</v>
      </c>
      <c r="AU933" s="15">
        <v>0</v>
      </c>
      <c r="AV933" s="15">
        <v>0</v>
      </c>
      <c r="AW933" s="15">
        <v>0</v>
      </c>
      <c r="AX933" s="15">
        <v>0</v>
      </c>
      <c r="AY933" s="15">
        <v>0</v>
      </c>
      <c r="AZ933" s="15">
        <v>0</v>
      </c>
      <c r="BA933" s="15">
        <v>0</v>
      </c>
      <c r="BB933" s="15">
        <v>0</v>
      </c>
      <c r="BC933" s="15">
        <v>0</v>
      </c>
      <c r="BD933" s="15">
        <v>0</v>
      </c>
      <c r="BE933" s="15">
        <v>0</v>
      </c>
      <c r="BF933" s="15">
        <v>0</v>
      </c>
      <c r="BG933" s="15">
        <f t="shared" si="73"/>
        <v>0</v>
      </c>
      <c r="BH933" t="str">
        <f t="shared" si="74"/>
        <v>CNGGAS</v>
      </c>
      <c r="BI933" t="str">
        <f>VLOOKUP(BH933,[2]Summary!$C$29:$C$56,1,0)</f>
        <v>CNGGas</v>
      </c>
      <c r="BJ933" s="16">
        <v>44197</v>
      </c>
    </row>
    <row r="934" spans="1:62" x14ac:dyDescent="0.25">
      <c r="A934" s="13" t="s">
        <v>1785</v>
      </c>
      <c r="B934" s="13" t="s">
        <v>1785</v>
      </c>
      <c r="C934" t="s">
        <v>1786</v>
      </c>
      <c r="D934" t="s">
        <v>434</v>
      </c>
      <c r="E934" t="s">
        <v>308</v>
      </c>
      <c r="F934" s="13" t="s">
        <v>60</v>
      </c>
      <c r="G934" s="14"/>
      <c r="H934" s="15">
        <v>0</v>
      </c>
      <c r="I934" s="15">
        <v>0</v>
      </c>
      <c r="J934" s="15">
        <v>0</v>
      </c>
      <c r="K934" s="15">
        <v>0</v>
      </c>
      <c r="L934" s="15">
        <v>0</v>
      </c>
      <c r="M934" s="15">
        <v>0</v>
      </c>
      <c r="N934" s="15">
        <v>0</v>
      </c>
      <c r="O934" s="15">
        <v>0</v>
      </c>
      <c r="P934" s="15">
        <v>0</v>
      </c>
      <c r="Q934" s="15">
        <v>0</v>
      </c>
      <c r="R934" s="15">
        <v>0</v>
      </c>
      <c r="S934" s="15">
        <v>0</v>
      </c>
      <c r="T934" s="15">
        <f t="shared" si="70"/>
        <v>0</v>
      </c>
      <c r="U934" s="15">
        <v>0</v>
      </c>
      <c r="V934" s="15">
        <v>0</v>
      </c>
      <c r="W934" s="15">
        <v>0</v>
      </c>
      <c r="X934" s="15">
        <v>0</v>
      </c>
      <c r="Y934" s="15">
        <v>0</v>
      </c>
      <c r="Z934" s="15">
        <v>0</v>
      </c>
      <c r="AA934" s="15">
        <v>0</v>
      </c>
      <c r="AB934" s="15">
        <v>0</v>
      </c>
      <c r="AC934" s="15">
        <v>0</v>
      </c>
      <c r="AD934" s="15">
        <v>0</v>
      </c>
      <c r="AE934" s="15">
        <v>52.338820312499998</v>
      </c>
      <c r="AF934" s="15">
        <v>27.7092109375</v>
      </c>
      <c r="AG934" s="15">
        <f t="shared" si="71"/>
        <v>80.048031249999994</v>
      </c>
      <c r="AH934" s="15">
        <v>-30.324109374999999</v>
      </c>
      <c r="AI934" s="15">
        <v>0</v>
      </c>
      <c r="AJ934" s="15">
        <v>27.979220703125002</v>
      </c>
      <c r="AK934" s="15">
        <v>-27.979220703125002</v>
      </c>
      <c r="AL934" s="15">
        <v>2.9408601074218752</v>
      </c>
      <c r="AM934" s="15">
        <v>0</v>
      </c>
      <c r="AN934" s="15">
        <v>0</v>
      </c>
      <c r="AO934" s="15">
        <v>1.4889000244140624</v>
      </c>
      <c r="AP934" s="15">
        <v>0</v>
      </c>
      <c r="AQ934" s="15">
        <v>0</v>
      </c>
      <c r="AR934" s="15">
        <v>0</v>
      </c>
      <c r="AS934" s="15">
        <v>0</v>
      </c>
      <c r="AT934" s="15">
        <f t="shared" si="72"/>
        <v>-25.894349243164061</v>
      </c>
      <c r="AU934" s="15">
        <v>0</v>
      </c>
      <c r="AV934" s="15">
        <v>0</v>
      </c>
      <c r="AW934" s="15">
        <v>0</v>
      </c>
      <c r="AX934" s="15">
        <v>0</v>
      </c>
      <c r="AY934" s="15">
        <v>0</v>
      </c>
      <c r="AZ934" s="15">
        <v>0</v>
      </c>
      <c r="BA934" s="15">
        <v>0</v>
      </c>
      <c r="BB934" s="15">
        <v>0</v>
      </c>
      <c r="BC934" s="15">
        <v>0</v>
      </c>
      <c r="BD934" s="15">
        <v>0</v>
      </c>
      <c r="BE934" s="15">
        <v>0</v>
      </c>
      <c r="BF934" s="15">
        <v>0</v>
      </c>
      <c r="BG934" s="15">
        <f t="shared" si="73"/>
        <v>0</v>
      </c>
      <c r="BH934" t="str">
        <f t="shared" si="74"/>
        <v>CNGGAS</v>
      </c>
      <c r="BI934" t="str">
        <f>VLOOKUP(BH934,[2]Summary!$C$29:$C$56,1,0)</f>
        <v>CNGGas</v>
      </c>
      <c r="BJ934" s="16">
        <v>44197</v>
      </c>
    </row>
    <row r="935" spans="1:62" x14ac:dyDescent="0.25">
      <c r="A935" s="13" t="s">
        <v>1787</v>
      </c>
      <c r="B935" s="13" t="s">
        <v>1787</v>
      </c>
      <c r="C935" t="s">
        <v>1786</v>
      </c>
      <c r="D935" t="s">
        <v>434</v>
      </c>
      <c r="E935" t="s">
        <v>308</v>
      </c>
      <c r="F935" s="13" t="s">
        <v>60</v>
      </c>
      <c r="G935" s="14"/>
      <c r="H935" s="15">
        <v>0</v>
      </c>
      <c r="I935" s="15">
        <v>0</v>
      </c>
      <c r="J935" s="15">
        <v>0</v>
      </c>
      <c r="K935" s="15">
        <v>0</v>
      </c>
      <c r="L935" s="15">
        <v>0</v>
      </c>
      <c r="M935" s="15">
        <v>0</v>
      </c>
      <c r="N935" s="15">
        <v>0</v>
      </c>
      <c r="O935" s="15">
        <v>0</v>
      </c>
      <c r="P935" s="15">
        <v>0</v>
      </c>
      <c r="Q935" s="15">
        <v>0</v>
      </c>
      <c r="R935" s="15">
        <v>0</v>
      </c>
      <c r="S935" s="15">
        <v>0</v>
      </c>
      <c r="T935" s="15">
        <f t="shared" si="70"/>
        <v>0</v>
      </c>
      <c r="U935" s="15">
        <v>0</v>
      </c>
      <c r="V935" s="15">
        <v>0</v>
      </c>
      <c r="W935" s="15">
        <v>0</v>
      </c>
      <c r="X935" s="15">
        <v>0</v>
      </c>
      <c r="Y935" s="15">
        <v>0</v>
      </c>
      <c r="Z935" s="15">
        <v>0</v>
      </c>
      <c r="AA935" s="15">
        <v>0</v>
      </c>
      <c r="AB935" s="15">
        <v>0</v>
      </c>
      <c r="AC935" s="15">
        <v>0</v>
      </c>
      <c r="AD935" s="15">
        <v>0</v>
      </c>
      <c r="AE935" s="15">
        <v>52.830960937500002</v>
      </c>
      <c r="AF935" s="15">
        <v>27.684609375000001</v>
      </c>
      <c r="AG935" s="15">
        <f t="shared" si="71"/>
        <v>80.515570312500003</v>
      </c>
      <c r="AH935" s="15">
        <v>-30.324109374999999</v>
      </c>
      <c r="AI935" s="15">
        <v>0</v>
      </c>
      <c r="AJ935" s="15">
        <v>30.324109374999999</v>
      </c>
      <c r="AK935" s="15">
        <v>-30.324109374999999</v>
      </c>
      <c r="AL935" s="15">
        <v>3.1496298828125</v>
      </c>
      <c r="AM935" s="15">
        <v>0</v>
      </c>
      <c r="AN935" s="15">
        <v>0</v>
      </c>
      <c r="AO935" s="15">
        <v>1.4889000244140624</v>
      </c>
      <c r="AP935" s="15">
        <v>0</v>
      </c>
      <c r="AQ935" s="15">
        <v>0</v>
      </c>
      <c r="AR935" s="15">
        <v>0</v>
      </c>
      <c r="AS935" s="15">
        <v>0</v>
      </c>
      <c r="AT935" s="15">
        <f t="shared" si="72"/>
        <v>-25.685579467773437</v>
      </c>
      <c r="AU935" s="15">
        <v>0</v>
      </c>
      <c r="AV935" s="15">
        <v>0</v>
      </c>
      <c r="AW935" s="15">
        <v>0</v>
      </c>
      <c r="AX935" s="15">
        <v>0</v>
      </c>
      <c r="AY935" s="15">
        <v>0</v>
      </c>
      <c r="AZ935" s="15">
        <v>0</v>
      </c>
      <c r="BA935" s="15">
        <v>0</v>
      </c>
      <c r="BB935" s="15">
        <v>0</v>
      </c>
      <c r="BC935" s="15">
        <v>0</v>
      </c>
      <c r="BD935" s="15">
        <v>0</v>
      </c>
      <c r="BE935" s="15">
        <v>0</v>
      </c>
      <c r="BF935" s="15">
        <v>0</v>
      </c>
      <c r="BG935" s="15">
        <f t="shared" si="73"/>
        <v>0</v>
      </c>
      <c r="BH935" t="str">
        <f t="shared" si="74"/>
        <v>CNGGAS</v>
      </c>
      <c r="BI935" t="str">
        <f>VLOOKUP(BH935,[2]Summary!$C$29:$C$56,1,0)</f>
        <v>CNGGas</v>
      </c>
      <c r="BJ935" s="16">
        <v>44197</v>
      </c>
    </row>
    <row r="936" spans="1:62" x14ac:dyDescent="0.25">
      <c r="A936" s="13" t="s">
        <v>1788</v>
      </c>
      <c r="B936" s="13" t="s">
        <v>1788</v>
      </c>
      <c r="C936" t="s">
        <v>1789</v>
      </c>
      <c r="D936" t="s">
        <v>434</v>
      </c>
      <c r="E936" t="s">
        <v>308</v>
      </c>
      <c r="F936" s="13" t="s">
        <v>60</v>
      </c>
      <c r="G936" s="14"/>
      <c r="H936" s="15">
        <v>0</v>
      </c>
      <c r="I936" s="15">
        <v>0</v>
      </c>
      <c r="J936" s="15">
        <v>0</v>
      </c>
      <c r="K936" s="15">
        <v>0</v>
      </c>
      <c r="L936" s="15">
        <v>0</v>
      </c>
      <c r="M936" s="15">
        <v>0</v>
      </c>
      <c r="N936" s="15">
        <v>0</v>
      </c>
      <c r="O936" s="15">
        <v>0</v>
      </c>
      <c r="P936" s="15">
        <v>0</v>
      </c>
      <c r="Q936" s="15">
        <v>0</v>
      </c>
      <c r="R936" s="15">
        <v>0</v>
      </c>
      <c r="S936" s="15">
        <v>0</v>
      </c>
      <c r="T936" s="15">
        <f t="shared" si="70"/>
        <v>0</v>
      </c>
      <c r="U936" s="15">
        <v>0</v>
      </c>
      <c r="V936" s="15">
        <v>0</v>
      </c>
      <c r="W936" s="15">
        <v>0</v>
      </c>
      <c r="X936" s="15">
        <v>0</v>
      </c>
      <c r="Y936" s="15">
        <v>0</v>
      </c>
      <c r="Z936" s="15">
        <v>0</v>
      </c>
      <c r="AA936" s="15">
        <v>0</v>
      </c>
      <c r="AB936" s="15">
        <v>0</v>
      </c>
      <c r="AC936" s="15">
        <v>0</v>
      </c>
      <c r="AD936" s="15">
        <v>0</v>
      </c>
      <c r="AE936" s="15">
        <v>112.449296875</v>
      </c>
      <c r="AF936" s="15">
        <v>-5.61808984375</v>
      </c>
      <c r="AG936" s="15">
        <f t="shared" si="71"/>
        <v>106.83120703125</v>
      </c>
      <c r="AH936" s="15">
        <v>0.21269999694824218</v>
      </c>
      <c r="AI936" s="15">
        <v>0</v>
      </c>
      <c r="AJ936" s="15">
        <v>0</v>
      </c>
      <c r="AK936" s="15">
        <v>0</v>
      </c>
      <c r="AL936" s="15">
        <v>0</v>
      </c>
      <c r="AM936" s="15">
        <v>0</v>
      </c>
      <c r="AN936" s="15">
        <v>0</v>
      </c>
      <c r="AO936" s="15">
        <v>0</v>
      </c>
      <c r="AP936" s="15">
        <v>0</v>
      </c>
      <c r="AQ936" s="15">
        <v>0</v>
      </c>
      <c r="AR936" s="15">
        <v>0</v>
      </c>
      <c r="AS936" s="15">
        <v>0</v>
      </c>
      <c r="AT936" s="15">
        <f t="shared" si="72"/>
        <v>0.21269999694824218</v>
      </c>
      <c r="AU936" s="15">
        <v>0</v>
      </c>
      <c r="AV936" s="15">
        <v>0</v>
      </c>
      <c r="AW936" s="15">
        <v>0</v>
      </c>
      <c r="AX936" s="15">
        <v>0</v>
      </c>
      <c r="AY936" s="15">
        <v>0</v>
      </c>
      <c r="AZ936" s="15">
        <v>0</v>
      </c>
      <c r="BA936" s="15">
        <v>0</v>
      </c>
      <c r="BB936" s="15">
        <v>0</v>
      </c>
      <c r="BC936" s="15">
        <v>0</v>
      </c>
      <c r="BD936" s="15">
        <v>0</v>
      </c>
      <c r="BE936" s="15">
        <v>0</v>
      </c>
      <c r="BF936" s="15">
        <v>0</v>
      </c>
      <c r="BG936" s="15">
        <f t="shared" si="73"/>
        <v>0</v>
      </c>
      <c r="BH936" t="str">
        <f t="shared" si="74"/>
        <v>CNGGAS</v>
      </c>
      <c r="BI936" t="str">
        <f>VLOOKUP(BH936,[2]Summary!$C$29:$C$56,1,0)</f>
        <v>CNGGas</v>
      </c>
      <c r="BJ936" s="16">
        <v>44197</v>
      </c>
    </row>
    <row r="937" spans="1:62" x14ac:dyDescent="0.25">
      <c r="A937" s="13" t="s">
        <v>1790</v>
      </c>
      <c r="B937" s="13" t="s">
        <v>1790</v>
      </c>
      <c r="C937" t="s">
        <v>1791</v>
      </c>
      <c r="D937" t="s">
        <v>434</v>
      </c>
      <c r="E937" t="s">
        <v>308</v>
      </c>
      <c r="F937" s="13" t="s">
        <v>60</v>
      </c>
      <c r="G937" s="14"/>
      <c r="H937" s="15">
        <v>0</v>
      </c>
      <c r="I937" s="15">
        <v>0</v>
      </c>
      <c r="J937" s="15">
        <v>0</v>
      </c>
      <c r="K937" s="15">
        <v>0</v>
      </c>
      <c r="L937" s="15">
        <v>0</v>
      </c>
      <c r="M937" s="15">
        <v>0</v>
      </c>
      <c r="N937" s="15">
        <v>0</v>
      </c>
      <c r="O937" s="15">
        <v>0</v>
      </c>
      <c r="P937" s="15">
        <v>0</v>
      </c>
      <c r="Q937" s="15">
        <v>0</v>
      </c>
      <c r="R937" s="15">
        <v>0</v>
      </c>
      <c r="S937" s="15">
        <v>0</v>
      </c>
      <c r="T937" s="15">
        <f t="shared" si="70"/>
        <v>0</v>
      </c>
      <c r="U937" s="15">
        <v>0</v>
      </c>
      <c r="V937" s="15">
        <v>0</v>
      </c>
      <c r="W937" s="15">
        <v>0</v>
      </c>
      <c r="X937" s="15">
        <v>0</v>
      </c>
      <c r="Y937" s="15">
        <v>0</v>
      </c>
      <c r="Z937" s="15">
        <v>0</v>
      </c>
      <c r="AA937" s="15">
        <v>83.737859374999999</v>
      </c>
      <c r="AB937" s="15">
        <v>0.26588000488281249</v>
      </c>
      <c r="AC937" s="15">
        <v>0</v>
      </c>
      <c r="AD937" s="15">
        <v>0.37223001098632813</v>
      </c>
      <c r="AE937" s="15">
        <v>0</v>
      </c>
      <c r="AF937" s="15">
        <v>0</v>
      </c>
      <c r="AG937" s="15">
        <f t="shared" si="71"/>
        <v>84.375969390869145</v>
      </c>
      <c r="AH937" s="15">
        <v>0.21269999694824218</v>
      </c>
      <c r="AI937" s="15">
        <v>0</v>
      </c>
      <c r="AJ937" s="15">
        <v>0</v>
      </c>
      <c r="AK937" s="15">
        <v>0</v>
      </c>
      <c r="AL937" s="15">
        <v>0</v>
      </c>
      <c r="AM937" s="15">
        <v>0</v>
      </c>
      <c r="AN937" s="15">
        <v>0</v>
      </c>
      <c r="AO937" s="15">
        <v>0</v>
      </c>
      <c r="AP937" s="15">
        <v>0</v>
      </c>
      <c r="AQ937" s="15">
        <v>0</v>
      </c>
      <c r="AR937" s="15">
        <v>0</v>
      </c>
      <c r="AS937" s="15">
        <v>0</v>
      </c>
      <c r="AT937" s="15">
        <f t="shared" si="72"/>
        <v>0.21269999694824218</v>
      </c>
      <c r="AU937" s="15">
        <v>0</v>
      </c>
      <c r="AV937" s="15">
        <v>0</v>
      </c>
      <c r="AW937" s="15">
        <v>0</v>
      </c>
      <c r="AX937" s="15">
        <v>0</v>
      </c>
      <c r="AY937" s="15">
        <v>0</v>
      </c>
      <c r="AZ937" s="15">
        <v>0</v>
      </c>
      <c r="BA937" s="15">
        <v>0</v>
      </c>
      <c r="BB937" s="15">
        <v>0</v>
      </c>
      <c r="BC937" s="15">
        <v>0</v>
      </c>
      <c r="BD937" s="15">
        <v>0</v>
      </c>
      <c r="BE937" s="15">
        <v>0</v>
      </c>
      <c r="BF937" s="15">
        <v>0</v>
      </c>
      <c r="BG937" s="15">
        <f t="shared" si="73"/>
        <v>0</v>
      </c>
      <c r="BH937" t="str">
        <f t="shared" si="74"/>
        <v>CNGGAS</v>
      </c>
      <c r="BI937" t="str">
        <f>VLOOKUP(BH937,[2]Summary!$C$29:$C$56,1,0)</f>
        <v>CNGGas</v>
      </c>
      <c r="BJ937" s="16">
        <v>44197</v>
      </c>
    </row>
    <row r="938" spans="1:62" x14ac:dyDescent="0.25">
      <c r="A938" s="13" t="s">
        <v>1792</v>
      </c>
      <c r="B938" s="13" t="s">
        <v>1792</v>
      </c>
      <c r="C938" t="s">
        <v>1793</v>
      </c>
      <c r="D938" t="s">
        <v>434</v>
      </c>
      <c r="E938" t="s">
        <v>308</v>
      </c>
      <c r="F938" s="13" t="s">
        <v>60</v>
      </c>
      <c r="G938" s="14"/>
      <c r="H938" s="15">
        <v>0</v>
      </c>
      <c r="I938" s="15">
        <v>0</v>
      </c>
      <c r="J938" s="15">
        <v>0</v>
      </c>
      <c r="K938" s="15">
        <v>0</v>
      </c>
      <c r="L938" s="15">
        <v>0</v>
      </c>
      <c r="M938" s="15">
        <v>0</v>
      </c>
      <c r="N938" s="15">
        <v>0</v>
      </c>
      <c r="O938" s="15">
        <v>0</v>
      </c>
      <c r="P938" s="15">
        <v>0</v>
      </c>
      <c r="Q938" s="15">
        <v>0</v>
      </c>
      <c r="R938" s="15">
        <v>0</v>
      </c>
      <c r="S938" s="15">
        <v>0</v>
      </c>
      <c r="T938" s="15">
        <f t="shared" si="70"/>
        <v>0</v>
      </c>
      <c r="U938" s="15">
        <v>0</v>
      </c>
      <c r="V938" s="15">
        <v>0</v>
      </c>
      <c r="W938" s="15">
        <v>0</v>
      </c>
      <c r="X938" s="15">
        <v>0</v>
      </c>
      <c r="Y938" s="15">
        <v>0</v>
      </c>
      <c r="Z938" s="15">
        <v>0</v>
      </c>
      <c r="AA938" s="15">
        <v>0</v>
      </c>
      <c r="AB938" s="15">
        <v>0</v>
      </c>
      <c r="AC938" s="15">
        <v>0</v>
      </c>
      <c r="AD938" s="15">
        <v>0</v>
      </c>
      <c r="AE938" s="15">
        <v>27.677539062499999</v>
      </c>
      <c r="AF938" s="15">
        <v>-0.15060000610351562</v>
      </c>
      <c r="AG938" s="15">
        <f t="shared" si="71"/>
        <v>27.526939056396483</v>
      </c>
      <c r="AH938" s="15">
        <v>0.40512001037597656</v>
      </c>
      <c r="AI938" s="15">
        <v>0</v>
      </c>
      <c r="AJ938" s="15">
        <v>0</v>
      </c>
      <c r="AK938" s="15">
        <v>0</v>
      </c>
      <c r="AL938" s="15">
        <v>0</v>
      </c>
      <c r="AM938" s="15">
        <v>0</v>
      </c>
      <c r="AN938" s="15">
        <v>0</v>
      </c>
      <c r="AO938" s="15">
        <v>0</v>
      </c>
      <c r="AP938" s="15">
        <v>0</v>
      </c>
      <c r="AQ938" s="15">
        <v>0</v>
      </c>
      <c r="AR938" s="15">
        <v>0</v>
      </c>
      <c r="AS938" s="15">
        <v>0</v>
      </c>
      <c r="AT938" s="15">
        <f t="shared" si="72"/>
        <v>0.40512001037597656</v>
      </c>
      <c r="AU938" s="15">
        <v>0</v>
      </c>
      <c r="AV938" s="15">
        <v>0</v>
      </c>
      <c r="AW938" s="15">
        <v>0</v>
      </c>
      <c r="AX938" s="15">
        <v>0</v>
      </c>
      <c r="AY938" s="15">
        <v>0</v>
      </c>
      <c r="AZ938" s="15">
        <v>0</v>
      </c>
      <c r="BA938" s="15">
        <v>0</v>
      </c>
      <c r="BB938" s="15">
        <v>0</v>
      </c>
      <c r="BC938" s="15">
        <v>0</v>
      </c>
      <c r="BD938" s="15">
        <v>0</v>
      </c>
      <c r="BE938" s="15">
        <v>0</v>
      </c>
      <c r="BF938" s="15">
        <v>0</v>
      </c>
      <c r="BG938" s="15">
        <f t="shared" si="73"/>
        <v>0</v>
      </c>
      <c r="BH938" t="str">
        <f t="shared" si="74"/>
        <v>CNGGAS</v>
      </c>
      <c r="BI938" t="str">
        <f>VLOOKUP(BH938,[2]Summary!$C$29:$C$56,1,0)</f>
        <v>CNGGas</v>
      </c>
      <c r="BJ938" s="16">
        <v>44197</v>
      </c>
    </row>
    <row r="939" spans="1:62" x14ac:dyDescent="0.25">
      <c r="A939" s="13" t="s">
        <v>1794</v>
      </c>
      <c r="B939" s="13" t="s">
        <v>1794</v>
      </c>
      <c r="C939" t="s">
        <v>1793</v>
      </c>
      <c r="D939" t="s">
        <v>434</v>
      </c>
      <c r="E939" t="s">
        <v>308</v>
      </c>
      <c r="F939" s="13" t="s">
        <v>60</v>
      </c>
      <c r="G939" s="14"/>
      <c r="H939" s="15">
        <v>0</v>
      </c>
      <c r="I939" s="15">
        <v>0</v>
      </c>
      <c r="J939" s="15">
        <v>0</v>
      </c>
      <c r="K939" s="15">
        <v>0</v>
      </c>
      <c r="L939" s="15">
        <v>0</v>
      </c>
      <c r="M939" s="15">
        <v>0</v>
      </c>
      <c r="N939" s="15">
        <v>0</v>
      </c>
      <c r="O939" s="15">
        <v>0</v>
      </c>
      <c r="P939" s="15">
        <v>0</v>
      </c>
      <c r="Q939" s="15">
        <v>0</v>
      </c>
      <c r="R939" s="15">
        <v>0</v>
      </c>
      <c r="S939" s="15">
        <v>0</v>
      </c>
      <c r="T939" s="15">
        <f t="shared" si="70"/>
        <v>0</v>
      </c>
      <c r="U939" s="15">
        <v>0</v>
      </c>
      <c r="V939" s="15">
        <v>0</v>
      </c>
      <c r="W939" s="15">
        <v>0</v>
      </c>
      <c r="X939" s="15">
        <v>0</v>
      </c>
      <c r="Y939" s="15">
        <v>0</v>
      </c>
      <c r="Z939" s="15">
        <v>0</v>
      </c>
      <c r="AA939" s="15">
        <v>0</v>
      </c>
      <c r="AB939" s="15">
        <v>0</v>
      </c>
      <c r="AC939" s="15">
        <v>0</v>
      </c>
      <c r="AD939" s="15">
        <v>0</v>
      </c>
      <c r="AE939" s="15">
        <v>27.677539062499999</v>
      </c>
      <c r="AF939" s="15">
        <v>-0.15060000610351562</v>
      </c>
      <c r="AG939" s="15">
        <f t="shared" si="71"/>
        <v>27.526939056396483</v>
      </c>
      <c r="AH939" s="15">
        <v>0.40512001037597656</v>
      </c>
      <c r="AI939" s="15">
        <v>0</v>
      </c>
      <c r="AJ939" s="15">
        <v>0</v>
      </c>
      <c r="AK939" s="15">
        <v>0</v>
      </c>
      <c r="AL939" s="15">
        <v>0</v>
      </c>
      <c r="AM939" s="15">
        <v>0</v>
      </c>
      <c r="AN939" s="15">
        <v>0</v>
      </c>
      <c r="AO939" s="15">
        <v>0</v>
      </c>
      <c r="AP939" s="15">
        <v>0</v>
      </c>
      <c r="AQ939" s="15">
        <v>0</v>
      </c>
      <c r="AR939" s="15">
        <v>0</v>
      </c>
      <c r="AS939" s="15">
        <v>0</v>
      </c>
      <c r="AT939" s="15">
        <f t="shared" si="72"/>
        <v>0.40512001037597656</v>
      </c>
      <c r="AU939" s="15">
        <v>0</v>
      </c>
      <c r="AV939" s="15">
        <v>0</v>
      </c>
      <c r="AW939" s="15">
        <v>0</v>
      </c>
      <c r="AX939" s="15">
        <v>0</v>
      </c>
      <c r="AY939" s="15">
        <v>0</v>
      </c>
      <c r="AZ939" s="15">
        <v>0</v>
      </c>
      <c r="BA939" s="15">
        <v>0</v>
      </c>
      <c r="BB939" s="15">
        <v>0</v>
      </c>
      <c r="BC939" s="15">
        <v>0</v>
      </c>
      <c r="BD939" s="15">
        <v>0</v>
      </c>
      <c r="BE939" s="15">
        <v>0</v>
      </c>
      <c r="BF939" s="15">
        <v>0</v>
      </c>
      <c r="BG939" s="15">
        <f t="shared" si="73"/>
        <v>0</v>
      </c>
      <c r="BH939" t="str">
        <f t="shared" si="74"/>
        <v>CNGGAS</v>
      </c>
      <c r="BI939" t="str">
        <f>VLOOKUP(BH939,[2]Summary!$C$29:$C$56,1,0)</f>
        <v>CNGGas</v>
      </c>
      <c r="BJ939" s="16">
        <v>44197</v>
      </c>
    </row>
    <row r="940" spans="1:62" x14ac:dyDescent="0.25">
      <c r="A940" s="13" t="s">
        <v>1795</v>
      </c>
      <c r="B940" s="13" t="s">
        <v>1795</v>
      </c>
      <c r="C940" t="s">
        <v>1793</v>
      </c>
      <c r="D940" t="s">
        <v>434</v>
      </c>
      <c r="E940" t="s">
        <v>308</v>
      </c>
      <c r="F940" s="13" t="s">
        <v>60</v>
      </c>
      <c r="G940" s="14"/>
      <c r="H940" s="15">
        <v>0</v>
      </c>
      <c r="I940" s="15">
        <v>0</v>
      </c>
      <c r="J940" s="15">
        <v>0</v>
      </c>
      <c r="K940" s="15">
        <v>0</v>
      </c>
      <c r="L940" s="15">
        <v>0</v>
      </c>
      <c r="M940" s="15">
        <v>0</v>
      </c>
      <c r="N940" s="15">
        <v>0</v>
      </c>
      <c r="O940" s="15">
        <v>0</v>
      </c>
      <c r="P940" s="15">
        <v>0</v>
      </c>
      <c r="Q940" s="15">
        <v>0</v>
      </c>
      <c r="R940" s="15">
        <v>0</v>
      </c>
      <c r="S940" s="15">
        <v>0</v>
      </c>
      <c r="T940" s="15">
        <f t="shared" si="70"/>
        <v>0</v>
      </c>
      <c r="U940" s="15">
        <v>0</v>
      </c>
      <c r="V940" s="15">
        <v>0</v>
      </c>
      <c r="W940" s="15">
        <v>0</v>
      </c>
      <c r="X940" s="15">
        <v>0</v>
      </c>
      <c r="Y940" s="15">
        <v>0</v>
      </c>
      <c r="Z940" s="15">
        <v>0</v>
      </c>
      <c r="AA940" s="15">
        <v>0</v>
      </c>
      <c r="AB940" s="15">
        <v>0</v>
      </c>
      <c r="AC940" s="15">
        <v>0</v>
      </c>
      <c r="AD940" s="15">
        <v>0</v>
      </c>
      <c r="AE940" s="15">
        <v>27.677539062499999</v>
      </c>
      <c r="AF940" s="15">
        <v>-0.18157000732421874</v>
      </c>
      <c r="AG940" s="15">
        <f t="shared" si="71"/>
        <v>27.495969055175781</v>
      </c>
      <c r="AH940" s="15">
        <v>0.40512001037597656</v>
      </c>
      <c r="AI940" s="15">
        <v>0</v>
      </c>
      <c r="AJ940" s="15">
        <v>0</v>
      </c>
      <c r="AK940" s="15">
        <v>0</v>
      </c>
      <c r="AL940" s="15">
        <v>0</v>
      </c>
      <c r="AM940" s="15">
        <v>0</v>
      </c>
      <c r="AN940" s="15">
        <v>0</v>
      </c>
      <c r="AO940" s="15">
        <v>0</v>
      </c>
      <c r="AP940" s="15">
        <v>0</v>
      </c>
      <c r="AQ940" s="15">
        <v>0</v>
      </c>
      <c r="AR940" s="15">
        <v>0</v>
      </c>
      <c r="AS940" s="15">
        <v>0</v>
      </c>
      <c r="AT940" s="15">
        <f t="shared" si="72"/>
        <v>0.40512001037597656</v>
      </c>
      <c r="AU940" s="15">
        <v>0</v>
      </c>
      <c r="AV940" s="15">
        <v>0</v>
      </c>
      <c r="AW940" s="15">
        <v>0</v>
      </c>
      <c r="AX940" s="15">
        <v>0</v>
      </c>
      <c r="AY940" s="15">
        <v>0</v>
      </c>
      <c r="AZ940" s="15">
        <v>0</v>
      </c>
      <c r="BA940" s="15">
        <v>0</v>
      </c>
      <c r="BB940" s="15">
        <v>0</v>
      </c>
      <c r="BC940" s="15">
        <v>0</v>
      </c>
      <c r="BD940" s="15">
        <v>0</v>
      </c>
      <c r="BE940" s="15">
        <v>0</v>
      </c>
      <c r="BF940" s="15">
        <v>0</v>
      </c>
      <c r="BG940" s="15">
        <f t="shared" si="73"/>
        <v>0</v>
      </c>
      <c r="BH940" t="str">
        <f t="shared" si="74"/>
        <v>CNGGAS</v>
      </c>
      <c r="BI940" t="str">
        <f>VLOOKUP(BH940,[2]Summary!$C$29:$C$56,1,0)</f>
        <v>CNGGas</v>
      </c>
      <c r="BJ940" s="16">
        <v>44197</v>
      </c>
    </row>
    <row r="941" spans="1:62" x14ac:dyDescent="0.25">
      <c r="A941" s="13" t="s">
        <v>1796</v>
      </c>
      <c r="B941" s="13" t="s">
        <v>1797</v>
      </c>
      <c r="C941" t="s">
        <v>1767</v>
      </c>
      <c r="D941" t="s">
        <v>434</v>
      </c>
      <c r="E941" t="s">
        <v>308</v>
      </c>
      <c r="F941" s="13" t="s">
        <v>302</v>
      </c>
      <c r="G941" s="14"/>
      <c r="H941" s="15">
        <v>0</v>
      </c>
      <c r="I941" s="15">
        <v>0</v>
      </c>
      <c r="J941" s="15">
        <v>0</v>
      </c>
      <c r="K941" s="15">
        <v>0</v>
      </c>
      <c r="L941" s="15">
        <v>0</v>
      </c>
      <c r="M941" s="15">
        <v>0</v>
      </c>
      <c r="N941" s="15">
        <v>0</v>
      </c>
      <c r="O941" s="15">
        <v>0</v>
      </c>
      <c r="P941" s="15">
        <v>0</v>
      </c>
      <c r="Q941" s="15">
        <v>0</v>
      </c>
      <c r="R941" s="15">
        <v>0</v>
      </c>
      <c r="S941" s="15">
        <v>0</v>
      </c>
      <c r="T941" s="15">
        <f t="shared" si="70"/>
        <v>0</v>
      </c>
      <c r="U941" s="15">
        <v>0</v>
      </c>
      <c r="V941" s="15">
        <v>0</v>
      </c>
      <c r="W941" s="15">
        <v>0</v>
      </c>
      <c r="X941" s="15">
        <v>0</v>
      </c>
      <c r="Y941" s="15">
        <v>0</v>
      </c>
      <c r="Z941" s="15">
        <v>0</v>
      </c>
      <c r="AA941" s="15">
        <v>0</v>
      </c>
      <c r="AB941" s="15">
        <v>0</v>
      </c>
      <c r="AC941" s="15">
        <v>0</v>
      </c>
      <c r="AD941" s="15">
        <v>0</v>
      </c>
      <c r="AE941" s="15">
        <v>0</v>
      </c>
      <c r="AF941" s="15">
        <v>105.73511718749999</v>
      </c>
      <c r="AG941" s="15">
        <f t="shared" si="71"/>
        <v>105.73511718749999</v>
      </c>
      <c r="AH941" s="15">
        <v>6.7131201171874997</v>
      </c>
      <c r="AI941" s="15">
        <v>0</v>
      </c>
      <c r="AJ941" s="15">
        <v>0</v>
      </c>
      <c r="AK941" s="15">
        <v>0</v>
      </c>
      <c r="AL941" s="15">
        <v>0</v>
      </c>
      <c r="AM941" s="15">
        <v>0</v>
      </c>
      <c r="AN941" s="15">
        <v>0</v>
      </c>
      <c r="AO941" s="15">
        <v>0</v>
      </c>
      <c r="AP941" s="15">
        <v>0</v>
      </c>
      <c r="AQ941" s="15">
        <v>0</v>
      </c>
      <c r="AR941" s="15">
        <v>0</v>
      </c>
      <c r="AS941" s="15">
        <v>0</v>
      </c>
      <c r="AT941" s="15">
        <f t="shared" si="72"/>
        <v>6.7131201171874997</v>
      </c>
      <c r="AU941" s="15">
        <v>0</v>
      </c>
      <c r="AV941" s="15">
        <v>0</v>
      </c>
      <c r="AW941" s="15">
        <v>0</v>
      </c>
      <c r="AX941" s="15">
        <v>0</v>
      </c>
      <c r="AY941" s="15">
        <v>0</v>
      </c>
      <c r="AZ941" s="15">
        <v>0</v>
      </c>
      <c r="BA941" s="15">
        <v>0</v>
      </c>
      <c r="BB941" s="15">
        <v>0</v>
      </c>
      <c r="BC941" s="15">
        <v>0</v>
      </c>
      <c r="BD941" s="15">
        <v>0</v>
      </c>
      <c r="BE941" s="15">
        <v>0</v>
      </c>
      <c r="BF941" s="15">
        <v>0</v>
      </c>
      <c r="BG941" s="15">
        <f t="shared" si="73"/>
        <v>0</v>
      </c>
      <c r="BH941" t="str">
        <f t="shared" si="74"/>
        <v>CNGGAS</v>
      </c>
      <c r="BI941" t="str">
        <f>VLOOKUP(BH941,[2]Summary!$C$29:$C$56,1,0)</f>
        <v>CNGGas</v>
      </c>
      <c r="BJ941" s="16">
        <v>44197</v>
      </c>
    </row>
    <row r="942" spans="1:62" x14ac:dyDescent="0.25">
      <c r="A942" s="13" t="s">
        <v>1798</v>
      </c>
      <c r="B942" s="13" t="s">
        <v>1799</v>
      </c>
      <c r="C942" t="s">
        <v>1800</v>
      </c>
      <c r="D942" t="s">
        <v>434</v>
      </c>
      <c r="E942" t="s">
        <v>308</v>
      </c>
      <c r="F942" s="13" t="s">
        <v>302</v>
      </c>
      <c r="G942" s="14"/>
      <c r="H942" s="15">
        <v>0</v>
      </c>
      <c r="I942" s="15">
        <v>0</v>
      </c>
      <c r="J942" s="15">
        <v>0</v>
      </c>
      <c r="K942" s="15">
        <v>0</v>
      </c>
      <c r="L942" s="15">
        <v>0</v>
      </c>
      <c r="M942" s="15">
        <v>0</v>
      </c>
      <c r="N942" s="15">
        <v>0</v>
      </c>
      <c r="O942" s="15">
        <v>0</v>
      </c>
      <c r="P942" s="15">
        <v>0</v>
      </c>
      <c r="Q942" s="15">
        <v>0</v>
      </c>
      <c r="R942" s="15">
        <v>0</v>
      </c>
      <c r="S942" s="15">
        <v>0</v>
      </c>
      <c r="T942" s="15">
        <f t="shared" si="70"/>
        <v>0</v>
      </c>
      <c r="U942" s="15">
        <v>0</v>
      </c>
      <c r="V942" s="15">
        <v>0</v>
      </c>
      <c r="W942" s="15">
        <v>0</v>
      </c>
      <c r="X942" s="15">
        <v>0</v>
      </c>
      <c r="Y942" s="15">
        <v>0</v>
      </c>
      <c r="Z942" s="15">
        <v>0</v>
      </c>
      <c r="AA942" s="15">
        <v>0</v>
      </c>
      <c r="AB942" s="15">
        <v>0</v>
      </c>
      <c r="AC942" s="15">
        <v>0</v>
      </c>
      <c r="AD942" s="15">
        <v>0</v>
      </c>
      <c r="AE942" s="15">
        <v>0</v>
      </c>
      <c r="AF942" s="15">
        <v>0</v>
      </c>
      <c r="AG942" s="15">
        <f t="shared" si="71"/>
        <v>0</v>
      </c>
      <c r="AH942" s="15">
        <v>5.1664799804687496</v>
      </c>
      <c r="AI942" s="15">
        <v>0</v>
      </c>
      <c r="AJ942" s="15">
        <v>0</v>
      </c>
      <c r="AK942" s="15">
        <v>0</v>
      </c>
      <c r="AL942" s="15">
        <v>0</v>
      </c>
      <c r="AM942" s="15">
        <v>0</v>
      </c>
      <c r="AN942" s="15">
        <v>0</v>
      </c>
      <c r="AO942" s="15">
        <v>0</v>
      </c>
      <c r="AP942" s="15">
        <v>0</v>
      </c>
      <c r="AQ942" s="15">
        <v>0</v>
      </c>
      <c r="AR942" s="15">
        <v>0</v>
      </c>
      <c r="AS942" s="15">
        <v>0</v>
      </c>
      <c r="AT942" s="15">
        <f t="shared" si="72"/>
        <v>5.1664799804687496</v>
      </c>
      <c r="AU942" s="15">
        <v>0</v>
      </c>
      <c r="AV942" s="15">
        <v>0</v>
      </c>
      <c r="AW942" s="15">
        <v>0</v>
      </c>
      <c r="AX942" s="15">
        <v>0</v>
      </c>
      <c r="AY942" s="15">
        <v>0</v>
      </c>
      <c r="AZ942" s="15">
        <v>0</v>
      </c>
      <c r="BA942" s="15">
        <v>0</v>
      </c>
      <c r="BB942" s="15">
        <v>0</v>
      </c>
      <c r="BC942" s="15">
        <v>0</v>
      </c>
      <c r="BD942" s="15">
        <v>0</v>
      </c>
      <c r="BE942" s="15">
        <v>0</v>
      </c>
      <c r="BF942" s="15">
        <v>0</v>
      </c>
      <c r="BG942" s="15">
        <f t="shared" si="73"/>
        <v>0</v>
      </c>
      <c r="BH942" t="str">
        <f t="shared" si="74"/>
        <v>CNGGAS</v>
      </c>
      <c r="BI942" t="str">
        <f>VLOOKUP(BH942,[2]Summary!$C$29:$C$56,1,0)</f>
        <v>CNGGas</v>
      </c>
      <c r="BJ942" s="16">
        <v>44197</v>
      </c>
    </row>
    <row r="943" spans="1:62" x14ac:dyDescent="0.25">
      <c r="A943" s="13" t="s">
        <v>1801</v>
      </c>
      <c r="B943" s="13" t="s">
        <v>1802</v>
      </c>
      <c r="C943" t="s">
        <v>1803</v>
      </c>
      <c r="D943" t="s">
        <v>434</v>
      </c>
      <c r="E943" t="s">
        <v>308</v>
      </c>
      <c r="F943" s="13" t="s">
        <v>302</v>
      </c>
      <c r="G943" s="14"/>
      <c r="H943" s="15">
        <v>0</v>
      </c>
      <c r="I943" s="15">
        <v>0</v>
      </c>
      <c r="J943" s="15">
        <v>0</v>
      </c>
      <c r="K943" s="15">
        <v>0</v>
      </c>
      <c r="L943" s="15">
        <v>0</v>
      </c>
      <c r="M943" s="15">
        <v>0</v>
      </c>
      <c r="N943" s="15">
        <v>0</v>
      </c>
      <c r="O943" s="15">
        <v>0</v>
      </c>
      <c r="P943" s="15">
        <v>0</v>
      </c>
      <c r="Q943" s="15">
        <v>0</v>
      </c>
      <c r="R943" s="15">
        <v>0</v>
      </c>
      <c r="S943" s="15">
        <v>0</v>
      </c>
      <c r="T943" s="15">
        <f t="shared" si="70"/>
        <v>0</v>
      </c>
      <c r="U943" s="15">
        <v>0</v>
      </c>
      <c r="V943" s="15">
        <v>0</v>
      </c>
      <c r="W943" s="15">
        <v>0</v>
      </c>
      <c r="X943" s="15">
        <v>0</v>
      </c>
      <c r="Y943" s="15">
        <v>0</v>
      </c>
      <c r="Z943" s="15">
        <v>0</v>
      </c>
      <c r="AA943" s="15">
        <v>0</v>
      </c>
      <c r="AB943" s="15">
        <v>0</v>
      </c>
      <c r="AC943" s="15">
        <v>0</v>
      </c>
      <c r="AD943" s="15">
        <v>0</v>
      </c>
      <c r="AE943" s="15">
        <v>0</v>
      </c>
      <c r="AF943" s="15">
        <v>0</v>
      </c>
      <c r="AG943" s="15">
        <f t="shared" si="71"/>
        <v>0</v>
      </c>
      <c r="AH943" s="15">
        <v>5.0388598632812496</v>
      </c>
      <c r="AI943" s="15">
        <v>0</v>
      </c>
      <c r="AJ943" s="15">
        <v>0</v>
      </c>
      <c r="AK943" s="15">
        <v>0</v>
      </c>
      <c r="AL943" s="15">
        <v>0</v>
      </c>
      <c r="AM943" s="15">
        <v>0</v>
      </c>
      <c r="AN943" s="15">
        <v>0</v>
      </c>
      <c r="AO943" s="15">
        <v>0</v>
      </c>
      <c r="AP943" s="15">
        <v>0</v>
      </c>
      <c r="AQ943" s="15">
        <v>0</v>
      </c>
      <c r="AR943" s="15">
        <v>0</v>
      </c>
      <c r="AS943" s="15">
        <v>0</v>
      </c>
      <c r="AT943" s="15">
        <f t="shared" si="72"/>
        <v>5.0388598632812496</v>
      </c>
      <c r="AU943" s="15">
        <v>0</v>
      </c>
      <c r="AV943" s="15">
        <v>0</v>
      </c>
      <c r="AW943" s="15">
        <v>0</v>
      </c>
      <c r="AX943" s="15">
        <v>0</v>
      </c>
      <c r="AY943" s="15">
        <v>0</v>
      </c>
      <c r="AZ943" s="15">
        <v>0</v>
      </c>
      <c r="BA943" s="15">
        <v>0</v>
      </c>
      <c r="BB943" s="15">
        <v>0</v>
      </c>
      <c r="BC943" s="15">
        <v>0</v>
      </c>
      <c r="BD943" s="15">
        <v>0</v>
      </c>
      <c r="BE943" s="15">
        <v>0</v>
      </c>
      <c r="BF943" s="15">
        <v>0</v>
      </c>
      <c r="BG943" s="15">
        <f t="shared" si="73"/>
        <v>0</v>
      </c>
      <c r="BH943" t="str">
        <f t="shared" si="74"/>
        <v>CNGGAS</v>
      </c>
      <c r="BI943" t="str">
        <f>VLOOKUP(BH943,[2]Summary!$C$29:$C$56,1,0)</f>
        <v>CNGGas</v>
      </c>
      <c r="BJ943" s="16">
        <v>44197</v>
      </c>
    </row>
    <row r="944" spans="1:62" x14ac:dyDescent="0.25">
      <c r="A944" s="13" t="s">
        <v>1804</v>
      </c>
      <c r="B944" s="13" t="s">
        <v>1805</v>
      </c>
      <c r="C944" t="s">
        <v>1806</v>
      </c>
      <c r="D944" t="s">
        <v>434</v>
      </c>
      <c r="E944" t="s">
        <v>308</v>
      </c>
      <c r="F944" s="13" t="s">
        <v>302</v>
      </c>
      <c r="G944" s="14"/>
      <c r="H944" s="15">
        <v>0</v>
      </c>
      <c r="I944" s="15">
        <v>0</v>
      </c>
      <c r="J944" s="15">
        <v>0</v>
      </c>
      <c r="K944" s="15">
        <v>0</v>
      </c>
      <c r="L944" s="15">
        <v>0</v>
      </c>
      <c r="M944" s="15">
        <v>0</v>
      </c>
      <c r="N944" s="15">
        <v>0</v>
      </c>
      <c r="O944" s="15">
        <v>0</v>
      </c>
      <c r="P944" s="15">
        <v>0</v>
      </c>
      <c r="Q944" s="15">
        <v>0</v>
      </c>
      <c r="R944" s="15">
        <v>0</v>
      </c>
      <c r="S944" s="15">
        <v>0</v>
      </c>
      <c r="T944" s="15">
        <f t="shared" si="70"/>
        <v>0</v>
      </c>
      <c r="U944" s="15">
        <v>0</v>
      </c>
      <c r="V944" s="15">
        <v>0</v>
      </c>
      <c r="W944" s="15">
        <v>0</v>
      </c>
      <c r="X944" s="15">
        <v>0</v>
      </c>
      <c r="Y944" s="15">
        <v>0</v>
      </c>
      <c r="Z944" s="15">
        <v>0</v>
      </c>
      <c r="AA944" s="15">
        <v>0</v>
      </c>
      <c r="AB944" s="15">
        <v>0</v>
      </c>
      <c r="AC944" s="15">
        <v>0</v>
      </c>
      <c r="AD944" s="15">
        <v>0</v>
      </c>
      <c r="AE944" s="15">
        <v>0</v>
      </c>
      <c r="AF944" s="15">
        <v>0</v>
      </c>
      <c r="AG944" s="15">
        <f t="shared" si="71"/>
        <v>0</v>
      </c>
      <c r="AH944" s="15">
        <v>7.2738398437500003</v>
      </c>
      <c r="AI944" s="15">
        <v>0</v>
      </c>
      <c r="AJ944" s="15">
        <v>0</v>
      </c>
      <c r="AK944" s="15">
        <v>0</v>
      </c>
      <c r="AL944" s="15">
        <v>0</v>
      </c>
      <c r="AM944" s="15">
        <v>0</v>
      </c>
      <c r="AN944" s="15">
        <v>0</v>
      </c>
      <c r="AO944" s="15">
        <v>0</v>
      </c>
      <c r="AP944" s="15">
        <v>0</v>
      </c>
      <c r="AQ944" s="15">
        <v>0</v>
      </c>
      <c r="AR944" s="15">
        <v>0</v>
      </c>
      <c r="AS944" s="15">
        <v>0</v>
      </c>
      <c r="AT944" s="15">
        <f t="shared" si="72"/>
        <v>7.2738398437500003</v>
      </c>
      <c r="AU944" s="15">
        <v>0</v>
      </c>
      <c r="AV944" s="15">
        <v>0</v>
      </c>
      <c r="AW944" s="15">
        <v>0</v>
      </c>
      <c r="AX944" s="15">
        <v>0</v>
      </c>
      <c r="AY944" s="15">
        <v>0</v>
      </c>
      <c r="AZ944" s="15">
        <v>0</v>
      </c>
      <c r="BA944" s="15">
        <v>0</v>
      </c>
      <c r="BB944" s="15">
        <v>0</v>
      </c>
      <c r="BC944" s="15">
        <v>0</v>
      </c>
      <c r="BD944" s="15">
        <v>0</v>
      </c>
      <c r="BE944" s="15">
        <v>0</v>
      </c>
      <c r="BF944" s="15">
        <v>0</v>
      </c>
      <c r="BG944" s="15">
        <f t="shared" si="73"/>
        <v>0</v>
      </c>
      <c r="BH944" t="str">
        <f t="shared" si="74"/>
        <v>CNGGAS</v>
      </c>
      <c r="BI944" t="str">
        <f>VLOOKUP(BH944,[2]Summary!$C$29:$C$56,1,0)</f>
        <v>CNGGas</v>
      </c>
      <c r="BJ944" s="16">
        <v>44197</v>
      </c>
    </row>
    <row r="945" spans="1:62" x14ac:dyDescent="0.25">
      <c r="A945" s="13" t="s">
        <v>1807</v>
      </c>
      <c r="B945" s="13" t="s">
        <v>1807</v>
      </c>
      <c r="C945" t="s">
        <v>1808</v>
      </c>
      <c r="D945" t="s">
        <v>361</v>
      </c>
      <c r="E945" t="s">
        <v>308</v>
      </c>
      <c r="F945" s="13" t="s">
        <v>302</v>
      </c>
      <c r="G945" s="14"/>
      <c r="H945" s="15">
        <v>0</v>
      </c>
      <c r="I945" s="15">
        <v>0</v>
      </c>
      <c r="J945" s="15">
        <v>0</v>
      </c>
      <c r="K945" s="15">
        <v>0</v>
      </c>
      <c r="L945" s="15">
        <v>0</v>
      </c>
      <c r="M945" s="15">
        <v>0</v>
      </c>
      <c r="N945" s="15">
        <v>0</v>
      </c>
      <c r="O945" s="15">
        <v>0</v>
      </c>
      <c r="P945" s="15">
        <v>0</v>
      </c>
      <c r="Q945" s="15">
        <v>0</v>
      </c>
      <c r="R945" s="15">
        <v>0</v>
      </c>
      <c r="S945" s="15">
        <v>0</v>
      </c>
      <c r="T945" s="15">
        <f t="shared" si="70"/>
        <v>0</v>
      </c>
      <c r="U945" s="15">
        <v>0</v>
      </c>
      <c r="V945" s="15">
        <v>0</v>
      </c>
      <c r="W945" s="15">
        <v>0</v>
      </c>
      <c r="X945" s="15">
        <v>0</v>
      </c>
      <c r="Y945" s="15">
        <v>0</v>
      </c>
      <c r="Z945" s="15">
        <v>0</v>
      </c>
      <c r="AA945" s="15">
        <v>0</v>
      </c>
      <c r="AB945" s="15">
        <v>0</v>
      </c>
      <c r="AC945" s="15">
        <v>0</v>
      </c>
      <c r="AD945" s="15">
        <v>0</v>
      </c>
      <c r="AE945" s="15">
        <v>30.810210723876953</v>
      </c>
      <c r="AF945" s="15">
        <v>42.218460468292236</v>
      </c>
      <c r="AG945" s="15">
        <f t="shared" si="71"/>
        <v>73.028671192169185</v>
      </c>
      <c r="AH945" s="15">
        <v>0.11062000274658203</v>
      </c>
      <c r="AI945" s="15">
        <v>-0.19882000732421876</v>
      </c>
      <c r="AJ945" s="15">
        <v>0</v>
      </c>
      <c r="AK945" s="15">
        <v>0</v>
      </c>
      <c r="AL945" s="15">
        <v>-30</v>
      </c>
      <c r="AM945" s="15">
        <v>0</v>
      </c>
      <c r="AN945" s="15">
        <v>0</v>
      </c>
      <c r="AO945" s="15">
        <v>0</v>
      </c>
      <c r="AP945" s="15">
        <v>0</v>
      </c>
      <c r="AQ945" s="15">
        <v>0</v>
      </c>
      <c r="AR945" s="15">
        <v>0</v>
      </c>
      <c r="AS945" s="15">
        <v>0</v>
      </c>
      <c r="AT945" s="15">
        <f t="shared" si="72"/>
        <v>-30.088200004577637</v>
      </c>
      <c r="AU945" s="15">
        <v>0</v>
      </c>
      <c r="AV945" s="15">
        <v>0</v>
      </c>
      <c r="AW945" s="15">
        <v>0</v>
      </c>
      <c r="AX945" s="15">
        <v>0</v>
      </c>
      <c r="AY945" s="15">
        <v>0</v>
      </c>
      <c r="AZ945" s="15">
        <v>0</v>
      </c>
      <c r="BA945" s="15">
        <v>0</v>
      </c>
      <c r="BB945" s="15">
        <v>0</v>
      </c>
      <c r="BC945" s="15">
        <v>0</v>
      </c>
      <c r="BD945" s="15">
        <v>0</v>
      </c>
      <c r="BE945" s="15">
        <v>0</v>
      </c>
      <c r="BF945" s="15">
        <v>0</v>
      </c>
      <c r="BG945" s="15">
        <f t="shared" si="73"/>
        <v>0</v>
      </c>
      <c r="BH945" t="str">
        <f t="shared" si="74"/>
        <v>SCGGAS</v>
      </c>
      <c r="BI945" t="str">
        <f>VLOOKUP(BH945,[2]Summary!$C$29:$C$56,1,0)</f>
        <v>SCGGas</v>
      </c>
      <c r="BJ945" s="16">
        <v>44197</v>
      </c>
    </row>
    <row r="946" spans="1:62" x14ac:dyDescent="0.25">
      <c r="A946" s="13" t="s">
        <v>1809</v>
      </c>
      <c r="B946" s="13" t="s">
        <v>1810</v>
      </c>
      <c r="C946" t="s">
        <v>1811</v>
      </c>
      <c r="D946" t="s">
        <v>599</v>
      </c>
      <c r="E946" t="s">
        <v>19</v>
      </c>
      <c r="F946" s="13" t="s">
        <v>585</v>
      </c>
      <c r="G946" s="14"/>
      <c r="H946" s="15">
        <v>-7.0000000000000007E-5</v>
      </c>
      <c r="I946" s="15">
        <v>-7.0000000000000062E-5</v>
      </c>
      <c r="J946" s="15">
        <v>0.10866999999999997</v>
      </c>
      <c r="K946" s="15">
        <v>-0.12096</v>
      </c>
      <c r="L946" s="15">
        <v>7.2840000000000002E-2</v>
      </c>
      <c r="M946" s="15">
        <v>0.20473</v>
      </c>
      <c r="N946" s="15">
        <v>6.4000000000000005E-4</v>
      </c>
      <c r="O946" s="15">
        <v>1.3600000000000007E-3</v>
      </c>
      <c r="P946" s="15">
        <v>7.2999999999999985E-4</v>
      </c>
      <c r="Q946" s="15">
        <v>6.9000000000000008E-4</v>
      </c>
      <c r="R946" s="15">
        <v>-1.585E-2</v>
      </c>
      <c r="S946" s="15">
        <v>-0.21868000000000001</v>
      </c>
      <c r="T946" s="15">
        <f t="shared" si="70"/>
        <v>3.4030000000000032E-2</v>
      </c>
      <c r="U946" s="15">
        <v>0.30216999999999994</v>
      </c>
      <c r="V946" s="15">
        <v>2.0524700000000005</v>
      </c>
      <c r="W946" s="15">
        <v>-2.5026100000000002</v>
      </c>
      <c r="X946" s="15">
        <v>2.2400000000000007E-3</v>
      </c>
      <c r="Y946" s="15">
        <v>138.87857</v>
      </c>
      <c r="Z946" s="15">
        <v>-136.06894</v>
      </c>
      <c r="AA946" s="15">
        <v>54.220140000000001</v>
      </c>
      <c r="AB946" s="15">
        <v>-119.90912</v>
      </c>
      <c r="AC946" s="15">
        <v>10.61576</v>
      </c>
      <c r="AD946" s="15">
        <v>44.176790000000004</v>
      </c>
      <c r="AE946" s="15">
        <v>10.28459</v>
      </c>
      <c r="AF946" s="15">
        <v>-31.302479999999996</v>
      </c>
      <c r="AG946" s="15">
        <f t="shared" si="71"/>
        <v>-29.250419999999977</v>
      </c>
      <c r="AH946" s="15">
        <v>0.29315999999999998</v>
      </c>
      <c r="AI946" s="15">
        <v>14.80396</v>
      </c>
      <c r="AJ946" s="15">
        <v>0.42451</v>
      </c>
      <c r="AK946" s="15">
        <v>-31.308990000000001</v>
      </c>
      <c r="AL946" s="15">
        <v>-12.321809999999999</v>
      </c>
      <c r="AM946" s="15">
        <v>4.0629999999999993E-2</v>
      </c>
      <c r="AN946" s="15">
        <v>0.40001999999999999</v>
      </c>
      <c r="AO946" s="15">
        <v>0.40751999999999999</v>
      </c>
      <c r="AP946" s="15">
        <v>0.43842999999999993</v>
      </c>
      <c r="AQ946" s="15">
        <v>4.9400000000000006E-2</v>
      </c>
      <c r="AR946" s="15">
        <v>4.7799999999999995E-2</v>
      </c>
      <c r="AS946" s="15">
        <v>0.37411</v>
      </c>
      <c r="AT946" s="15">
        <f t="shared" si="72"/>
        <v>-26.351259999999996</v>
      </c>
      <c r="AU946" s="15">
        <v>5.1810001373291018E-2</v>
      </c>
      <c r="AV946" s="15">
        <v>4.6790000915527347E-2</v>
      </c>
      <c r="AW946" s="15">
        <v>7.6760002136230465E-2</v>
      </c>
      <c r="AX946" s="15">
        <v>5.8389999389648437E-2</v>
      </c>
      <c r="AY946" s="15">
        <v>5.4040000915527346E-2</v>
      </c>
      <c r="AZ946" s="15">
        <v>5.6700000762939455E-2</v>
      </c>
      <c r="BA946" s="15">
        <v>5.859000015258789E-2</v>
      </c>
      <c r="BB946" s="15">
        <v>5.859000015258789E-2</v>
      </c>
      <c r="BC946" s="15">
        <v>6.1180000305175779E-2</v>
      </c>
      <c r="BD946" s="15">
        <v>0</v>
      </c>
      <c r="BE946" s="15">
        <v>0</v>
      </c>
      <c r="BF946" s="15">
        <v>-0.52284997558593749</v>
      </c>
      <c r="BG946" s="15">
        <f t="shared" si="73"/>
        <v>3.0517578131217249E-8</v>
      </c>
      <c r="BH946" t="str">
        <f t="shared" si="74"/>
        <v>NYSEGDIST</v>
      </c>
      <c r="BI946" t="str">
        <f>VLOOKUP(BH946,[2]Summary!$C$29:$C$56,1,0)</f>
        <v>NYSEGDist</v>
      </c>
      <c r="BJ946" s="16">
        <v>44562</v>
      </c>
    </row>
    <row r="947" spans="1:62" x14ac:dyDescent="0.25">
      <c r="A947" s="13" t="s">
        <v>1812</v>
      </c>
      <c r="B947" s="13" t="s">
        <v>1813</v>
      </c>
      <c r="C947" t="s">
        <v>1814</v>
      </c>
      <c r="D947" t="s">
        <v>599</v>
      </c>
      <c r="E947" t="s">
        <v>19</v>
      </c>
      <c r="F947" s="13" t="s">
        <v>22</v>
      </c>
      <c r="G947" s="14"/>
      <c r="H947" s="15">
        <v>0</v>
      </c>
      <c r="I947" s="15">
        <v>0</v>
      </c>
      <c r="J947" s="15">
        <v>0</v>
      </c>
      <c r="K947" s="15">
        <v>0</v>
      </c>
      <c r="L947" s="15">
        <v>0</v>
      </c>
      <c r="M947" s="15">
        <v>0</v>
      </c>
      <c r="N947" s="15">
        <v>0</v>
      </c>
      <c r="O947" s="15">
        <v>0</v>
      </c>
      <c r="P947" s="15">
        <v>0</v>
      </c>
      <c r="Q947" s="15">
        <v>0</v>
      </c>
      <c r="R947" s="15">
        <v>0</v>
      </c>
      <c r="S947" s="15">
        <v>1.53447</v>
      </c>
      <c r="T947" s="15">
        <f t="shared" si="70"/>
        <v>1.53447</v>
      </c>
      <c r="U947" s="15">
        <v>60.831679999999999</v>
      </c>
      <c r="V947" s="15">
        <v>134.97437999999997</v>
      </c>
      <c r="W947" s="15">
        <v>81.77431</v>
      </c>
      <c r="X947" s="15">
        <v>129.08239999999998</v>
      </c>
      <c r="Y947" s="15">
        <v>2.0674999999999999</v>
      </c>
      <c r="Z947" s="15">
        <v>1.8106300000000002</v>
      </c>
      <c r="AA947" s="15">
        <v>59.733619999999995</v>
      </c>
      <c r="AB947" s="15">
        <v>2.3165500000000003</v>
      </c>
      <c r="AC947" s="15">
        <v>28.021169999999994</v>
      </c>
      <c r="AD947" s="15">
        <v>2.4457</v>
      </c>
      <c r="AE947" s="15">
        <v>2.3668199999999997</v>
      </c>
      <c r="AF947" s="15">
        <v>-24.073460000000008</v>
      </c>
      <c r="AG947" s="15">
        <f t="shared" si="71"/>
        <v>481.35129999999987</v>
      </c>
      <c r="AH947" s="15">
        <v>0</v>
      </c>
      <c r="AI947" s="15">
        <v>19.6937</v>
      </c>
      <c r="AJ947" s="15">
        <v>0</v>
      </c>
      <c r="AK947" s="15">
        <v>0</v>
      </c>
      <c r="AL947" s="15">
        <v>0</v>
      </c>
      <c r="AM947" s="15">
        <v>0</v>
      </c>
      <c r="AN947" s="15">
        <v>0</v>
      </c>
      <c r="AO947" s="15">
        <v>29.1495</v>
      </c>
      <c r="AP947" s="15">
        <v>0.13088999999999998</v>
      </c>
      <c r="AQ947" s="15">
        <v>0</v>
      </c>
      <c r="AR947" s="15">
        <v>0</v>
      </c>
      <c r="AS947" s="15">
        <v>0</v>
      </c>
      <c r="AT947" s="15">
        <f t="shared" si="72"/>
        <v>48.974089999999997</v>
      </c>
      <c r="AU947" s="15">
        <v>0</v>
      </c>
      <c r="AV947" s="15">
        <v>0</v>
      </c>
      <c r="AW947" s="15">
        <v>-4.2778498632907871</v>
      </c>
      <c r="AX947" s="15">
        <v>0</v>
      </c>
      <c r="AY947" s="15">
        <v>2.9999999329447747E-5</v>
      </c>
      <c r="AZ947" s="15">
        <v>0</v>
      </c>
      <c r="BA947" s="15">
        <v>0</v>
      </c>
      <c r="BB947" s="15">
        <v>0</v>
      </c>
      <c r="BC947" s="15">
        <v>0</v>
      </c>
      <c r="BD947" s="15">
        <v>0</v>
      </c>
      <c r="BE947" s="15">
        <v>0</v>
      </c>
      <c r="BF947" s="15">
        <v>0</v>
      </c>
      <c r="BG947" s="15">
        <f t="shared" si="73"/>
        <v>-4.2778198632914579</v>
      </c>
      <c r="BH947" t="str">
        <f t="shared" si="74"/>
        <v>NYSEGDIST</v>
      </c>
      <c r="BI947" t="str">
        <f>VLOOKUP(BH947,[2]Summary!$C$29:$C$56,1,0)</f>
        <v>NYSEGDist</v>
      </c>
      <c r="BJ947" s="16">
        <v>44348</v>
      </c>
    </row>
    <row r="948" spans="1:62" x14ac:dyDescent="0.25">
      <c r="A948" s="13" t="s">
        <v>1815</v>
      </c>
      <c r="B948" s="13" t="s">
        <v>1816</v>
      </c>
      <c r="C948" t="s">
        <v>1817</v>
      </c>
      <c r="D948" t="s">
        <v>599</v>
      </c>
      <c r="E948" t="s">
        <v>301</v>
      </c>
      <c r="F948" s="13" t="s">
        <v>60</v>
      </c>
      <c r="G948" s="14"/>
      <c r="H948" s="15">
        <v>8.4224300000000003</v>
      </c>
      <c r="I948" s="15">
        <v>17.744240000000001</v>
      </c>
      <c r="J948" s="15">
        <v>7.4572700000000003</v>
      </c>
      <c r="K948" s="15">
        <v>33.193090000000012</v>
      </c>
      <c r="L948" s="15">
        <v>91.204319999999996</v>
      </c>
      <c r="M948" s="15">
        <v>29.729140000000001</v>
      </c>
      <c r="N948" s="15">
        <v>42.829430000000002</v>
      </c>
      <c r="O948" s="15">
        <v>89.176389999999998</v>
      </c>
      <c r="P948" s="15">
        <v>254.40453999999997</v>
      </c>
      <c r="Q948" s="15">
        <v>147.12522999999999</v>
      </c>
      <c r="R948" s="15">
        <v>251.66686999999999</v>
      </c>
      <c r="S948" s="15">
        <v>492.76909000000001</v>
      </c>
      <c r="T948" s="15">
        <f t="shared" si="70"/>
        <v>1465.7220400000001</v>
      </c>
      <c r="U948" s="15">
        <v>2.5336599999999998</v>
      </c>
      <c r="V948" s="15">
        <v>5.0707100000000001</v>
      </c>
      <c r="W948" s="15">
        <v>0.50826000000000071</v>
      </c>
      <c r="X948" s="15">
        <v>7.6410400000000003</v>
      </c>
      <c r="Y948" s="15">
        <v>118.60482</v>
      </c>
      <c r="Z948" s="15">
        <v>132.13009999999997</v>
      </c>
      <c r="AA948" s="15">
        <v>86.639610000000005</v>
      </c>
      <c r="AB948" s="15">
        <v>19.475429999999999</v>
      </c>
      <c r="AC948" s="15">
        <v>105.68473000000002</v>
      </c>
      <c r="AD948" s="15">
        <v>9.67957</v>
      </c>
      <c r="AE948" s="15">
        <v>176.47446000000002</v>
      </c>
      <c r="AF948" s="15">
        <v>2.5903299999999998</v>
      </c>
      <c r="AG948" s="15">
        <f t="shared" si="71"/>
        <v>667.03272000000004</v>
      </c>
      <c r="AH948" s="15">
        <v>1.06524</v>
      </c>
      <c r="AI948" s="15">
        <v>123.88034999999999</v>
      </c>
      <c r="AJ948" s="15">
        <v>180.78903</v>
      </c>
      <c r="AK948" s="15">
        <v>255.49175999999997</v>
      </c>
      <c r="AL948" s="15">
        <v>55.757760000000005</v>
      </c>
      <c r="AM948" s="15">
        <v>161.75788999999997</v>
      </c>
      <c r="AN948" s="15">
        <v>57.391179999999999</v>
      </c>
      <c r="AO948" s="15">
        <v>130.16899000000004</v>
      </c>
      <c r="AP948" s="15">
        <v>181.67578</v>
      </c>
      <c r="AQ948" s="15">
        <v>127.22133000000002</v>
      </c>
      <c r="AR948" s="15">
        <v>224.78982999999997</v>
      </c>
      <c r="AS948" s="15">
        <v>684.06261999999992</v>
      </c>
      <c r="AT948" s="15">
        <f t="shared" si="72"/>
        <v>2184.0517599999998</v>
      </c>
      <c r="AU948" s="15">
        <v>14.51435009765625</v>
      </c>
      <c r="AV948" s="15">
        <v>108.969830078125</v>
      </c>
      <c r="AW948" s="15">
        <v>8.6580895996093759</v>
      </c>
      <c r="AX948" s="15">
        <v>164.20227734375001</v>
      </c>
      <c r="AY948" s="15">
        <v>179.04299760437013</v>
      </c>
      <c r="AZ948" s="15">
        <v>246.31631640625</v>
      </c>
      <c r="BA948" s="15">
        <v>66.975311035156253</v>
      </c>
      <c r="BB948" s="15">
        <v>96.183253906250002</v>
      </c>
      <c r="BC948" s="15">
        <v>149.47386718749999</v>
      </c>
      <c r="BD948" s="15">
        <v>476.92200000000003</v>
      </c>
      <c r="BE948" s="15">
        <v>490.38318750000002</v>
      </c>
      <c r="BF948" s="15">
        <v>476.20962500000002</v>
      </c>
      <c r="BG948" s="15">
        <f t="shared" si="73"/>
        <v>2477.851105758667</v>
      </c>
      <c r="BH948" t="str">
        <f t="shared" si="74"/>
        <v>NYSEGCommon</v>
      </c>
      <c r="BI948" t="str">
        <f>VLOOKUP(BH948,[2]Summary!$C$29:$C$56,1,0)</f>
        <v>NYSEGCommon</v>
      </c>
      <c r="BJ948" s="16">
        <v>44562</v>
      </c>
    </row>
    <row r="949" spans="1:62" x14ac:dyDescent="0.25">
      <c r="A949" s="13" t="s">
        <v>1818</v>
      </c>
      <c r="B949" t="s">
        <v>1819</v>
      </c>
      <c r="C949" t="s">
        <v>1820</v>
      </c>
      <c r="D949" t="s">
        <v>596</v>
      </c>
      <c r="E949" t="s">
        <v>19</v>
      </c>
      <c r="F949" s="13" t="s">
        <v>585</v>
      </c>
      <c r="G949" s="14"/>
      <c r="H949" s="15">
        <v>1.06E-3</v>
      </c>
      <c r="I949" s="15">
        <v>3.8999999999999999E-4</v>
      </c>
      <c r="J949" s="15">
        <v>5.5000000000000003E-4</v>
      </c>
      <c r="K949" s="15">
        <v>4.1000000000000005E-4</v>
      </c>
      <c r="L949" s="15">
        <v>0.30062999999999995</v>
      </c>
      <c r="M949" s="15">
        <v>5.2219999999999996E-2</v>
      </c>
      <c r="N949" s="15">
        <v>1.3153299999999999</v>
      </c>
      <c r="O949" s="15">
        <v>3.2910000000000002E-2</v>
      </c>
      <c r="P949" s="15">
        <v>7.4270000000000003E-2</v>
      </c>
      <c r="Q949" s="15">
        <v>0.95140000000000002</v>
      </c>
      <c r="R949" s="15">
        <v>2.4234499999999994</v>
      </c>
      <c r="S949" s="15">
        <v>3.9670400000000012</v>
      </c>
      <c r="T949" s="15">
        <f t="shared" si="70"/>
        <v>9.1196599999999997</v>
      </c>
      <c r="U949" s="15">
        <v>5.8660000000000004E-2</v>
      </c>
      <c r="V949" s="15">
        <v>-4.9328099999999999</v>
      </c>
      <c r="W949" s="15">
        <v>1.196E-2</v>
      </c>
      <c r="X949" s="15">
        <v>0.42321999999999999</v>
      </c>
      <c r="Y949" s="15">
        <v>-163.82471999999999</v>
      </c>
      <c r="Z949" s="15">
        <v>-0.99582000000000004</v>
      </c>
      <c r="AA949" s="15">
        <v>-1.02451</v>
      </c>
      <c r="AB949" s="15">
        <v>-1.0231499999999998</v>
      </c>
      <c r="AC949" s="15">
        <v>-0.99006999999999978</v>
      </c>
      <c r="AD949" s="15">
        <v>-1.0231499999999998</v>
      </c>
      <c r="AE949" s="15">
        <v>-0.99014000000000002</v>
      </c>
      <c r="AF949" s="15">
        <v>0.75145000000000006</v>
      </c>
      <c r="AG949" s="15">
        <f t="shared" si="71"/>
        <v>-173.55907999999997</v>
      </c>
      <c r="AH949" s="15">
        <v>-1.0595300000000001</v>
      </c>
      <c r="AI949" s="15">
        <v>-0.81881000000000004</v>
      </c>
      <c r="AJ949" s="15">
        <v>5.1179999999999996E-2</v>
      </c>
      <c r="AK949" s="15">
        <v>0</v>
      </c>
      <c r="AL949" s="15">
        <v>0.11769</v>
      </c>
      <c r="AM949" s="15">
        <v>-2.8709999999999999E-2</v>
      </c>
      <c r="AN949" s="15">
        <v>-8.4680000000000005E-2</v>
      </c>
      <c r="AO949" s="15">
        <v>-2.2000000000000001E-4</v>
      </c>
      <c r="AP949" s="15">
        <v>-7.9999999999999993E-5</v>
      </c>
      <c r="AQ949" s="15">
        <v>0</v>
      </c>
      <c r="AR949" s="15">
        <v>0</v>
      </c>
      <c r="AS949" s="15">
        <v>-6.1000000000000008E-4</v>
      </c>
      <c r="AT949" s="15">
        <f t="shared" si="72"/>
        <v>-1.8237700000000003</v>
      </c>
      <c r="AU949" s="15">
        <v>0</v>
      </c>
      <c r="AV949" s="15">
        <v>0</v>
      </c>
      <c r="AW949" s="15">
        <v>0</v>
      </c>
      <c r="AX949" s="15">
        <v>0</v>
      </c>
      <c r="AY949" s="15">
        <v>0</v>
      </c>
      <c r="AZ949" s="15">
        <v>0</v>
      </c>
      <c r="BA949" s="15">
        <v>0</v>
      </c>
      <c r="BB949" s="15">
        <v>0</v>
      </c>
      <c r="BC949" s="15">
        <v>0</v>
      </c>
      <c r="BD949" s="15">
        <v>0</v>
      </c>
      <c r="BE949" s="15">
        <v>0</v>
      </c>
      <c r="BF949" s="15">
        <v>0</v>
      </c>
      <c r="BG949" s="15">
        <f t="shared" si="73"/>
        <v>0</v>
      </c>
      <c r="BH949" t="str">
        <f t="shared" si="74"/>
        <v>RGEDIST</v>
      </c>
      <c r="BI949" t="str">
        <f>VLOOKUP(BH949,[2]Summary!$C$29:$C$56,1,0)</f>
        <v>RGEDist</v>
      </c>
      <c r="BJ949" s="16">
        <v>44197</v>
      </c>
    </row>
    <row r="950" spans="1:62" x14ac:dyDescent="0.25">
      <c r="A950" s="13" t="s">
        <v>1821</v>
      </c>
      <c r="B950" s="13" t="s">
        <v>1822</v>
      </c>
      <c r="C950" t="s">
        <v>1823</v>
      </c>
      <c r="D950" t="s">
        <v>596</v>
      </c>
      <c r="E950" t="s">
        <v>301</v>
      </c>
      <c r="F950" s="13" t="s">
        <v>60</v>
      </c>
      <c r="G950" s="14"/>
      <c r="H950" s="15">
        <v>17.508399999999998</v>
      </c>
      <c r="I950" s="15">
        <v>1.9434</v>
      </c>
      <c r="J950" s="15">
        <v>16.797889999999999</v>
      </c>
      <c r="K950" s="15">
        <v>7.4146299999999989</v>
      </c>
      <c r="L950" s="15">
        <v>7.2357299999999993</v>
      </c>
      <c r="M950" s="15">
        <v>8.1723400000000002</v>
      </c>
      <c r="N950" s="15">
        <v>21.26033</v>
      </c>
      <c r="O950" s="15">
        <v>119.03737</v>
      </c>
      <c r="P950" s="15">
        <v>-34.46853999999999</v>
      </c>
      <c r="Q950" s="15">
        <v>108.84296000000001</v>
      </c>
      <c r="R950" s="15">
        <v>106.02162000000001</v>
      </c>
      <c r="S950" s="15">
        <v>88.217659999999995</v>
      </c>
      <c r="T950" s="15">
        <f t="shared" si="70"/>
        <v>467.98379</v>
      </c>
      <c r="U950" s="15">
        <v>3.6875200000000001</v>
      </c>
      <c r="V950" s="15">
        <v>12.41084</v>
      </c>
      <c r="W950" s="15">
        <v>3.8015699999999999</v>
      </c>
      <c r="X950" s="15">
        <v>12.271709999999999</v>
      </c>
      <c r="Y950" s="15">
        <v>9.7010299999999994</v>
      </c>
      <c r="Z950" s="15">
        <v>7.5529400000000004</v>
      </c>
      <c r="AA950" s="15">
        <v>72.477580000000003</v>
      </c>
      <c r="AB950" s="15">
        <v>71.341239999999985</v>
      </c>
      <c r="AC950" s="15">
        <v>50.495830000000005</v>
      </c>
      <c r="AD950" s="15">
        <v>8.1040799999999997</v>
      </c>
      <c r="AE950" s="15">
        <v>360.54049000000003</v>
      </c>
      <c r="AF950" s="15">
        <v>212.90218000000002</v>
      </c>
      <c r="AG950" s="15">
        <f t="shared" si="71"/>
        <v>825.28701000000001</v>
      </c>
      <c r="AH950" s="15">
        <v>0.41699999999999998</v>
      </c>
      <c r="AI950" s="15">
        <v>37.225639999999999</v>
      </c>
      <c r="AJ950" s="15">
        <v>39.736639999999994</v>
      </c>
      <c r="AK950" s="15">
        <v>127.47996000000001</v>
      </c>
      <c r="AL950" s="15">
        <v>210.43388000000004</v>
      </c>
      <c r="AM950" s="15">
        <v>31.048440000000003</v>
      </c>
      <c r="AN950" s="15">
        <v>22.456329999999998</v>
      </c>
      <c r="AO950" s="15">
        <v>22.77769</v>
      </c>
      <c r="AP950" s="15">
        <v>46.335760000000001</v>
      </c>
      <c r="AQ950" s="15">
        <v>106.39495000000001</v>
      </c>
      <c r="AR950" s="15">
        <v>137.02059</v>
      </c>
      <c r="AS950" s="15">
        <v>154.90950000000001</v>
      </c>
      <c r="AT950" s="15">
        <f t="shared" si="72"/>
        <v>936.23638000000005</v>
      </c>
      <c r="AU950" s="15">
        <v>8.9309999999999992</v>
      </c>
      <c r="AV950" s="15">
        <v>69.3966396484375</v>
      </c>
      <c r="AW950" s="15">
        <v>48.643529296875002</v>
      </c>
      <c r="AX950" s="15">
        <v>104.70623681640625</v>
      </c>
      <c r="AY950" s="15">
        <v>7.1702495117187501</v>
      </c>
      <c r="AZ950" s="15">
        <v>26.056689941406251</v>
      </c>
      <c r="BA950" s="15">
        <v>127.22786267089843</v>
      </c>
      <c r="BB950" s="15">
        <v>64.629748535156253</v>
      </c>
      <c r="BC950" s="15">
        <v>25.785639648437499</v>
      </c>
      <c r="BD950" s="15">
        <v>198.31623437499999</v>
      </c>
      <c r="BE950" s="15">
        <v>198.31623437499999</v>
      </c>
      <c r="BF950" s="15">
        <v>198.31773437499999</v>
      </c>
      <c r="BG950" s="15">
        <f t="shared" si="73"/>
        <v>1077.497799194336</v>
      </c>
      <c r="BH950" t="str">
        <f t="shared" si="74"/>
        <v>RGECommon</v>
      </c>
      <c r="BI950" t="str">
        <f>VLOOKUP(BH950,[2]Summary!$C$29:$C$56,1,0)</f>
        <v>RGECommon</v>
      </c>
      <c r="BJ950" s="16">
        <v>44562</v>
      </c>
    </row>
    <row r="951" spans="1:62" x14ac:dyDescent="0.25">
      <c r="A951" s="13" t="s">
        <v>1824</v>
      </c>
      <c r="B951" s="13" t="s">
        <v>1825</v>
      </c>
      <c r="C951" t="s">
        <v>1826</v>
      </c>
      <c r="D951" t="s">
        <v>595</v>
      </c>
      <c r="E951" t="s">
        <v>19</v>
      </c>
      <c r="F951" s="13" t="s">
        <v>22</v>
      </c>
      <c r="G951" s="14"/>
      <c r="H951" s="15">
        <v>0.54512000000000005</v>
      </c>
      <c r="I951" s="15">
        <v>0.49234000000000006</v>
      </c>
      <c r="J951" s="15">
        <v>0.55149999999999999</v>
      </c>
      <c r="K951" s="15">
        <v>0.52964999999999995</v>
      </c>
      <c r="L951" s="15">
        <v>0.54730000000000001</v>
      </c>
      <c r="M951" s="15">
        <v>0.51680999999999999</v>
      </c>
      <c r="N951" s="15">
        <v>0.54510000000000003</v>
      </c>
      <c r="O951" s="15">
        <v>0.54510000000000003</v>
      </c>
      <c r="P951" s="15">
        <v>0.55343999999999993</v>
      </c>
      <c r="Q951" s="15">
        <v>0.54803999999999997</v>
      </c>
      <c r="R951" s="15">
        <v>0.53037000000000001</v>
      </c>
      <c r="S951" s="15">
        <v>0.54803999999999997</v>
      </c>
      <c r="T951" s="15">
        <f t="shared" si="70"/>
        <v>6.4528100000000013</v>
      </c>
      <c r="U951" s="15">
        <v>0.58887999999999996</v>
      </c>
      <c r="V951" s="15">
        <v>0.53189999999999993</v>
      </c>
      <c r="W951" s="15">
        <v>0.64166000000000001</v>
      </c>
      <c r="X951" s="15">
        <v>0.58745999999999998</v>
      </c>
      <c r="Y951" s="15">
        <v>0.60706000000000004</v>
      </c>
      <c r="Z951" s="15">
        <v>0.58745999999999998</v>
      </c>
      <c r="AA951" s="15">
        <v>0.60706000000000004</v>
      </c>
      <c r="AB951" s="15">
        <v>0.60706000000000004</v>
      </c>
      <c r="AC951" s="15">
        <v>0.58745999999999998</v>
      </c>
      <c r="AD951" s="15">
        <v>0.60706000000000004</v>
      </c>
      <c r="AE951" s="15">
        <v>0.58745999999999998</v>
      </c>
      <c r="AF951" s="15">
        <v>0.60706000000000004</v>
      </c>
      <c r="AG951" s="15">
        <f t="shared" si="71"/>
        <v>7.1475799999999996</v>
      </c>
      <c r="AH951" s="15">
        <v>0.65366999999999997</v>
      </c>
      <c r="AI951" s="15">
        <v>0.59097</v>
      </c>
      <c r="AJ951" s="15">
        <v>0</v>
      </c>
      <c r="AK951" s="15">
        <v>0</v>
      </c>
      <c r="AL951" s="15">
        <v>0</v>
      </c>
      <c r="AM951" s="15">
        <v>0</v>
      </c>
      <c r="AN951" s="15">
        <v>0</v>
      </c>
      <c r="AO951" s="15">
        <v>0</v>
      </c>
      <c r="AP951" s="15">
        <v>0</v>
      </c>
      <c r="AQ951" s="15">
        <v>0</v>
      </c>
      <c r="AR951" s="15">
        <v>0</v>
      </c>
      <c r="AS951" s="15">
        <v>0</v>
      </c>
      <c r="AT951" s="15">
        <f t="shared" si="72"/>
        <v>1.24464</v>
      </c>
      <c r="AU951" s="15">
        <v>0</v>
      </c>
      <c r="AV951" s="15">
        <v>0</v>
      </c>
      <c r="AW951" s="15">
        <v>0</v>
      </c>
      <c r="AX951" s="15">
        <v>0</v>
      </c>
      <c r="AY951" s="15">
        <v>0</v>
      </c>
      <c r="AZ951" s="15">
        <v>0</v>
      </c>
      <c r="BA951" s="15">
        <v>0</v>
      </c>
      <c r="BB951" s="15">
        <v>0</v>
      </c>
      <c r="BC951" s="15">
        <v>0</v>
      </c>
      <c r="BD951" s="15">
        <v>0</v>
      </c>
      <c r="BE951" s="15">
        <v>0</v>
      </c>
      <c r="BF951" s="15">
        <v>0</v>
      </c>
      <c r="BG951" s="15">
        <f t="shared" si="73"/>
        <v>0</v>
      </c>
      <c r="BH951" t="str">
        <f t="shared" si="74"/>
        <v>CMPDIST</v>
      </c>
      <c r="BI951" t="str">
        <f>VLOOKUP(BH951,[2]Summary!$C$29:$C$56,1,0)</f>
        <v>CMPDist</v>
      </c>
      <c r="BJ951" s="16">
        <v>44197</v>
      </c>
    </row>
    <row r="952" spans="1:62" x14ac:dyDescent="0.25">
      <c r="A952" s="13" t="s">
        <v>1827</v>
      </c>
      <c r="B952" s="13" t="s">
        <v>1828</v>
      </c>
      <c r="C952" t="s">
        <v>1829</v>
      </c>
      <c r="D952" t="s">
        <v>307</v>
      </c>
      <c r="E952" t="s">
        <v>308</v>
      </c>
      <c r="F952" s="13" t="s">
        <v>302</v>
      </c>
      <c r="G952" s="14"/>
      <c r="H952" s="15">
        <v>0</v>
      </c>
      <c r="I952" s="15">
        <v>0</v>
      </c>
      <c r="J952" s="15">
        <v>0</v>
      </c>
      <c r="K952" s="15">
        <v>0</v>
      </c>
      <c r="L952" s="15">
        <v>0</v>
      </c>
      <c r="M952" s="15">
        <v>0</v>
      </c>
      <c r="N952" s="15">
        <v>0</v>
      </c>
      <c r="O952" s="15">
        <v>0</v>
      </c>
      <c r="P952" s="15">
        <v>0</v>
      </c>
      <c r="Q952" s="15">
        <v>0</v>
      </c>
      <c r="R952" s="15">
        <v>0</v>
      </c>
      <c r="S952" s="15">
        <v>0</v>
      </c>
      <c r="T952" s="15">
        <f t="shared" si="70"/>
        <v>0</v>
      </c>
      <c r="U952" s="15">
        <v>0</v>
      </c>
      <c r="V952" s="15">
        <v>0</v>
      </c>
      <c r="W952" s="15">
        <v>0</v>
      </c>
      <c r="X952" s="15">
        <v>0</v>
      </c>
      <c r="Y952" s="15">
        <v>0</v>
      </c>
      <c r="Z952" s="15">
        <v>0</v>
      </c>
      <c r="AA952" s="15">
        <v>0</v>
      </c>
      <c r="AB952" s="15">
        <v>0</v>
      </c>
      <c r="AC952" s="15">
        <v>0</v>
      </c>
      <c r="AD952" s="15">
        <v>0</v>
      </c>
      <c r="AE952" s="15">
        <v>0</v>
      </c>
      <c r="AF952" s="15">
        <v>0</v>
      </c>
      <c r="AG952" s="15">
        <f t="shared" si="71"/>
        <v>0</v>
      </c>
      <c r="AH952" s="15">
        <v>0</v>
      </c>
      <c r="AI952" s="15">
        <v>8.4749999999999996</v>
      </c>
      <c r="AJ952" s="15">
        <v>0</v>
      </c>
      <c r="AK952" s="15">
        <v>0</v>
      </c>
      <c r="AL952" s="15">
        <v>0</v>
      </c>
      <c r="AM952" s="15">
        <v>0</v>
      </c>
      <c r="AN952" s="15">
        <v>0</v>
      </c>
      <c r="AO952" s="15">
        <v>0</v>
      </c>
      <c r="AP952" s="15">
        <v>0</v>
      </c>
      <c r="AQ952" s="15">
        <v>0</v>
      </c>
      <c r="AR952" s="15">
        <v>0</v>
      </c>
      <c r="AS952" s="15">
        <v>0</v>
      </c>
      <c r="AT952" s="15">
        <f t="shared" si="72"/>
        <v>8.4749999999999996</v>
      </c>
      <c r="AU952" s="15">
        <v>0</v>
      </c>
      <c r="AV952" s="15">
        <v>0</v>
      </c>
      <c r="AW952" s="15">
        <v>0</v>
      </c>
      <c r="AX952" s="15">
        <v>0</v>
      </c>
      <c r="AY952" s="15">
        <v>0</v>
      </c>
      <c r="AZ952" s="15">
        <v>0</v>
      </c>
      <c r="BA952" s="15">
        <v>0</v>
      </c>
      <c r="BB952" s="15">
        <v>0</v>
      </c>
      <c r="BC952" s="15">
        <v>0</v>
      </c>
      <c r="BD952" s="15">
        <v>0</v>
      </c>
      <c r="BE952" s="15">
        <v>0</v>
      </c>
      <c r="BF952" s="15">
        <v>0</v>
      </c>
      <c r="BG952" s="15">
        <f t="shared" si="73"/>
        <v>0</v>
      </c>
      <c r="BH952" t="str">
        <f t="shared" si="74"/>
        <v>BGCGAS</v>
      </c>
      <c r="BI952" t="str">
        <f>VLOOKUP(BH952,[2]Summary!$C$29:$C$56,1,0)</f>
        <v>BGCGas</v>
      </c>
      <c r="BJ952" s="16">
        <v>44197</v>
      </c>
    </row>
    <row r="953" spans="1:62" x14ac:dyDescent="0.25">
      <c r="A953" s="13" t="s">
        <v>1830</v>
      </c>
      <c r="B953" s="13" t="s">
        <v>1831</v>
      </c>
      <c r="C953" t="s">
        <v>1832</v>
      </c>
      <c r="D953" t="s">
        <v>307</v>
      </c>
      <c r="E953" t="s">
        <v>308</v>
      </c>
      <c r="F953" s="13" t="s">
        <v>302</v>
      </c>
      <c r="G953" s="14"/>
      <c r="H953" s="15">
        <v>0</v>
      </c>
      <c r="I953" s="15">
        <v>0</v>
      </c>
      <c r="J953" s="15">
        <v>0</v>
      </c>
      <c r="K953" s="15">
        <v>0</v>
      </c>
      <c r="L953" s="15">
        <v>0</v>
      </c>
      <c r="M953" s="15">
        <v>0</v>
      </c>
      <c r="N953" s="15">
        <v>0</v>
      </c>
      <c r="O953" s="15">
        <v>0</v>
      </c>
      <c r="P953" s="15">
        <v>0</v>
      </c>
      <c r="Q953" s="15">
        <v>0</v>
      </c>
      <c r="R953" s="15">
        <v>0</v>
      </c>
      <c r="S953" s="15">
        <v>0</v>
      </c>
      <c r="T953" s="15">
        <f t="shared" si="70"/>
        <v>0</v>
      </c>
      <c r="U953" s="15">
        <v>0</v>
      </c>
      <c r="V953" s="15">
        <v>0</v>
      </c>
      <c r="W953" s="15">
        <v>0</v>
      </c>
      <c r="X953" s="15">
        <v>0</v>
      </c>
      <c r="Y953" s="15">
        <v>0</v>
      </c>
      <c r="Z953" s="15">
        <v>0</v>
      </c>
      <c r="AA953" s="15">
        <v>0</v>
      </c>
      <c r="AB953" s="15">
        <v>0</v>
      </c>
      <c r="AC953" s="15">
        <v>0</v>
      </c>
      <c r="AD953" s="15">
        <v>0</v>
      </c>
      <c r="AE953" s="15">
        <v>0</v>
      </c>
      <c r="AF953" s="15">
        <v>0</v>
      </c>
      <c r="AG953" s="15">
        <f t="shared" si="71"/>
        <v>0</v>
      </c>
      <c r="AH953" s="15">
        <v>0</v>
      </c>
      <c r="AI953" s="15">
        <v>10.4293203125</v>
      </c>
      <c r="AJ953" s="15">
        <v>0</v>
      </c>
      <c r="AK953" s="15">
        <v>0</v>
      </c>
      <c r="AL953" s="15">
        <v>0</v>
      </c>
      <c r="AM953" s="15">
        <v>0</v>
      </c>
      <c r="AN953" s="15">
        <v>0</v>
      </c>
      <c r="AO953" s="15">
        <v>0</v>
      </c>
      <c r="AP953" s="15">
        <v>0</v>
      </c>
      <c r="AQ953" s="15">
        <v>0</v>
      </c>
      <c r="AR953" s="15">
        <v>0</v>
      </c>
      <c r="AS953" s="15">
        <v>0</v>
      </c>
      <c r="AT953" s="15">
        <f t="shared" si="72"/>
        <v>10.4293203125</v>
      </c>
      <c r="AU953" s="15">
        <v>0</v>
      </c>
      <c r="AV953" s="15">
        <v>0</v>
      </c>
      <c r="AW953" s="15">
        <v>0</v>
      </c>
      <c r="AX953" s="15">
        <v>0</v>
      </c>
      <c r="AY953" s="15">
        <v>0</v>
      </c>
      <c r="AZ953" s="15">
        <v>0</v>
      </c>
      <c r="BA953" s="15">
        <v>0</v>
      </c>
      <c r="BB953" s="15">
        <v>0</v>
      </c>
      <c r="BC953" s="15">
        <v>0</v>
      </c>
      <c r="BD953" s="15">
        <v>0</v>
      </c>
      <c r="BE953" s="15">
        <v>0</v>
      </c>
      <c r="BF953" s="15">
        <v>0</v>
      </c>
      <c r="BG953" s="15">
        <f t="shared" si="73"/>
        <v>0</v>
      </c>
      <c r="BH953" t="str">
        <f t="shared" si="74"/>
        <v>BGCGAS</v>
      </c>
      <c r="BI953" t="str">
        <f>VLOOKUP(BH953,[2]Summary!$C$29:$C$56,1,0)</f>
        <v>BGCGas</v>
      </c>
      <c r="BJ953" s="16">
        <v>44197</v>
      </c>
    </row>
    <row r="954" spans="1:62" x14ac:dyDescent="0.25">
      <c r="A954" s="13" t="s">
        <v>1833</v>
      </c>
      <c r="B954" s="13" t="s">
        <v>1834</v>
      </c>
      <c r="C954" t="s">
        <v>1835</v>
      </c>
      <c r="D954" t="s">
        <v>434</v>
      </c>
      <c r="E954" t="s">
        <v>308</v>
      </c>
      <c r="F954" s="13" t="s">
        <v>302</v>
      </c>
      <c r="G954" s="14"/>
      <c r="H954" s="15">
        <v>0</v>
      </c>
      <c r="I954" s="15">
        <v>0</v>
      </c>
      <c r="J954" s="15">
        <v>0</v>
      </c>
      <c r="K954" s="15">
        <v>0</v>
      </c>
      <c r="L954" s="15">
        <v>0</v>
      </c>
      <c r="M954" s="15">
        <v>0</v>
      </c>
      <c r="N954" s="15">
        <v>0</v>
      </c>
      <c r="O954" s="15">
        <v>0</v>
      </c>
      <c r="P954" s="15">
        <v>0</v>
      </c>
      <c r="Q954" s="15">
        <v>0</v>
      </c>
      <c r="R954" s="15">
        <v>0</v>
      </c>
      <c r="S954" s="15">
        <v>0</v>
      </c>
      <c r="T954" s="15">
        <f t="shared" si="70"/>
        <v>0</v>
      </c>
      <c r="U954" s="15">
        <v>0</v>
      </c>
      <c r="V954" s="15">
        <v>0</v>
      </c>
      <c r="W954" s="15">
        <v>0</v>
      </c>
      <c r="X954" s="15">
        <v>0</v>
      </c>
      <c r="Y954" s="15">
        <v>0</v>
      </c>
      <c r="Z954" s="15">
        <v>0</v>
      </c>
      <c r="AA954" s="15">
        <v>0</v>
      </c>
      <c r="AB954" s="15">
        <v>0</v>
      </c>
      <c r="AC954" s="15">
        <v>0</v>
      </c>
      <c r="AD954" s="15">
        <v>0</v>
      </c>
      <c r="AE954" s="15">
        <v>0</v>
      </c>
      <c r="AF954" s="15">
        <v>0</v>
      </c>
      <c r="AG954" s="15">
        <f t="shared" si="71"/>
        <v>0</v>
      </c>
      <c r="AH954" s="15">
        <v>0</v>
      </c>
      <c r="AI954" s="15">
        <v>3.3226398925781249</v>
      </c>
      <c r="AJ954" s="15">
        <v>6.6482202148437501</v>
      </c>
      <c r="AK954" s="15">
        <v>0</v>
      </c>
      <c r="AL954" s="15">
        <v>0</v>
      </c>
      <c r="AM954" s="15">
        <v>0</v>
      </c>
      <c r="AN954" s="15">
        <v>0</v>
      </c>
      <c r="AO954" s="15">
        <v>0</v>
      </c>
      <c r="AP954" s="15">
        <v>0</v>
      </c>
      <c r="AQ954" s="15">
        <v>0</v>
      </c>
      <c r="AR954" s="15">
        <v>0</v>
      </c>
      <c r="AS954" s="15">
        <v>0</v>
      </c>
      <c r="AT954" s="15">
        <f t="shared" si="72"/>
        <v>9.9708601074218741</v>
      </c>
      <c r="AU954" s="15">
        <v>0</v>
      </c>
      <c r="AV954" s="15">
        <v>0</v>
      </c>
      <c r="AW954" s="15">
        <v>0</v>
      </c>
      <c r="AX954" s="15">
        <v>0</v>
      </c>
      <c r="AY954" s="15">
        <v>0</v>
      </c>
      <c r="AZ954" s="15">
        <v>0</v>
      </c>
      <c r="BA954" s="15">
        <v>0</v>
      </c>
      <c r="BB954" s="15">
        <v>0</v>
      </c>
      <c r="BC954" s="15">
        <v>0</v>
      </c>
      <c r="BD954" s="15">
        <v>0</v>
      </c>
      <c r="BE954" s="15">
        <v>0</v>
      </c>
      <c r="BF954" s="15">
        <v>0</v>
      </c>
      <c r="BG954" s="15">
        <f t="shared" si="73"/>
        <v>0</v>
      </c>
      <c r="BH954" t="str">
        <f t="shared" si="74"/>
        <v>CNGGAS</v>
      </c>
      <c r="BI954" t="str">
        <f>VLOOKUP(BH954,[2]Summary!$C$29:$C$56,1,0)</f>
        <v>CNGGas</v>
      </c>
      <c r="BJ954" s="16">
        <v>44197</v>
      </c>
    </row>
    <row r="955" spans="1:62" x14ac:dyDescent="0.25">
      <c r="A955" s="13" t="s">
        <v>1836</v>
      </c>
      <c r="B955" s="13" t="s">
        <v>1836</v>
      </c>
      <c r="C955" t="s">
        <v>1786</v>
      </c>
      <c r="D955" t="s">
        <v>434</v>
      </c>
      <c r="E955" t="s">
        <v>308</v>
      </c>
      <c r="F955" s="13" t="s">
        <v>60</v>
      </c>
      <c r="G955" s="14"/>
      <c r="H955" s="15">
        <v>0</v>
      </c>
      <c r="I955" s="15">
        <v>0</v>
      </c>
      <c r="J955" s="15">
        <v>0</v>
      </c>
      <c r="K955" s="15">
        <v>0</v>
      </c>
      <c r="L955" s="15">
        <v>0</v>
      </c>
      <c r="M955" s="15">
        <v>0</v>
      </c>
      <c r="N955" s="15">
        <v>0</v>
      </c>
      <c r="O955" s="15">
        <v>0</v>
      </c>
      <c r="P955" s="15">
        <v>0</v>
      </c>
      <c r="Q955" s="15">
        <v>0</v>
      </c>
      <c r="R955" s="15">
        <v>0</v>
      </c>
      <c r="S955" s="15">
        <v>0</v>
      </c>
      <c r="T955" s="15">
        <f t="shared" si="70"/>
        <v>0</v>
      </c>
      <c r="U955" s="15">
        <v>0</v>
      </c>
      <c r="V955" s="15">
        <v>0</v>
      </c>
      <c r="W955" s="15">
        <v>0</v>
      </c>
      <c r="X955" s="15">
        <v>0</v>
      </c>
      <c r="Y955" s="15">
        <v>0</v>
      </c>
      <c r="Z955" s="15">
        <v>0</v>
      </c>
      <c r="AA955" s="15">
        <v>0</v>
      </c>
      <c r="AB955" s="15">
        <v>0</v>
      </c>
      <c r="AC955" s="15">
        <v>0</v>
      </c>
      <c r="AD955" s="15">
        <v>0</v>
      </c>
      <c r="AE955" s="15">
        <v>52.338820312499998</v>
      </c>
      <c r="AF955" s="15">
        <v>-2.6148999023437498</v>
      </c>
      <c r="AG955" s="15">
        <f t="shared" si="71"/>
        <v>49.723920410156246</v>
      </c>
      <c r="AH955" s="15">
        <v>0</v>
      </c>
      <c r="AI955" s="15">
        <v>7.9377299804687498</v>
      </c>
      <c r="AJ955" s="15">
        <v>0</v>
      </c>
      <c r="AK955" s="15">
        <v>0</v>
      </c>
      <c r="AL955" s="15">
        <v>0.89739001464843748</v>
      </c>
      <c r="AM955" s="15">
        <v>0</v>
      </c>
      <c r="AN955" s="15">
        <v>0</v>
      </c>
      <c r="AO955" s="15">
        <v>1.4889000244140624</v>
      </c>
      <c r="AP955" s="15">
        <v>0</v>
      </c>
      <c r="AQ955" s="15">
        <v>0</v>
      </c>
      <c r="AR955" s="15">
        <v>0</v>
      </c>
      <c r="AS955" s="15">
        <v>0</v>
      </c>
      <c r="AT955" s="15">
        <f t="shared" si="72"/>
        <v>10.32402001953125</v>
      </c>
      <c r="AU955" s="15">
        <v>0</v>
      </c>
      <c r="AV955" s="15">
        <v>0</v>
      </c>
      <c r="AW955" s="15">
        <v>0</v>
      </c>
      <c r="AX955" s="15">
        <v>0</v>
      </c>
      <c r="AY955" s="15">
        <v>0</v>
      </c>
      <c r="AZ955" s="15">
        <v>0</v>
      </c>
      <c r="BA955" s="15">
        <v>0</v>
      </c>
      <c r="BB955" s="15">
        <v>0</v>
      </c>
      <c r="BC955" s="15">
        <v>0</v>
      </c>
      <c r="BD955" s="15">
        <v>0</v>
      </c>
      <c r="BE955" s="15">
        <v>0</v>
      </c>
      <c r="BF955" s="15">
        <v>0</v>
      </c>
      <c r="BG955" s="15">
        <f t="shared" si="73"/>
        <v>0</v>
      </c>
      <c r="BH955" t="str">
        <f t="shared" si="74"/>
        <v>CNGGAS</v>
      </c>
      <c r="BI955" t="str">
        <f>VLOOKUP(BH955,[2]Summary!$C$29:$C$56,1,0)</f>
        <v>CNGGas</v>
      </c>
      <c r="BJ955" s="16">
        <v>44197</v>
      </c>
    </row>
    <row r="956" spans="1:62" x14ac:dyDescent="0.25">
      <c r="A956" s="13" t="s">
        <v>1837</v>
      </c>
      <c r="B956" s="13" t="s">
        <v>1838</v>
      </c>
      <c r="C956" t="s">
        <v>1839</v>
      </c>
      <c r="D956" t="s">
        <v>434</v>
      </c>
      <c r="E956" t="s">
        <v>308</v>
      </c>
      <c r="F956" s="13" t="s">
        <v>302</v>
      </c>
      <c r="G956" s="14"/>
      <c r="H956" s="15">
        <v>0</v>
      </c>
      <c r="I956" s="15">
        <v>0</v>
      </c>
      <c r="J956" s="15">
        <v>0</v>
      </c>
      <c r="K956" s="15">
        <v>0</v>
      </c>
      <c r="L956" s="15">
        <v>0</v>
      </c>
      <c r="M956" s="15">
        <v>0</v>
      </c>
      <c r="N956" s="15">
        <v>0</v>
      </c>
      <c r="O956" s="15">
        <v>0</v>
      </c>
      <c r="P956" s="15">
        <v>0</v>
      </c>
      <c r="Q956" s="15">
        <v>0</v>
      </c>
      <c r="R956" s="15">
        <v>0</v>
      </c>
      <c r="S956" s="15">
        <v>0</v>
      </c>
      <c r="T956" s="15">
        <f t="shared" si="70"/>
        <v>0</v>
      </c>
      <c r="U956" s="15">
        <v>0</v>
      </c>
      <c r="V956" s="15">
        <v>0</v>
      </c>
      <c r="W956" s="15">
        <v>0</v>
      </c>
      <c r="X956" s="15">
        <v>0</v>
      </c>
      <c r="Y956" s="15">
        <v>0</v>
      </c>
      <c r="Z956" s="15">
        <v>0</v>
      </c>
      <c r="AA956" s="15">
        <v>0</v>
      </c>
      <c r="AB956" s="15">
        <v>0</v>
      </c>
      <c r="AC956" s="15">
        <v>0</v>
      </c>
      <c r="AD956" s="15">
        <v>0</v>
      </c>
      <c r="AE956" s="15">
        <v>0</v>
      </c>
      <c r="AF956" s="15">
        <v>0</v>
      </c>
      <c r="AG956" s="15">
        <f t="shared" si="71"/>
        <v>0</v>
      </c>
      <c r="AH956" s="15">
        <v>0</v>
      </c>
      <c r="AI956" s="15">
        <v>10.278419921875001</v>
      </c>
      <c r="AJ956" s="15">
        <v>0</v>
      </c>
      <c r="AK956" s="15">
        <v>0</v>
      </c>
      <c r="AL956" s="15">
        <v>0</v>
      </c>
      <c r="AM956" s="15">
        <v>0</v>
      </c>
      <c r="AN956" s="15">
        <v>0</v>
      </c>
      <c r="AO956" s="15">
        <v>0</v>
      </c>
      <c r="AP956" s="15">
        <v>0</v>
      </c>
      <c r="AQ956" s="15">
        <v>0</v>
      </c>
      <c r="AR956" s="15">
        <v>0</v>
      </c>
      <c r="AS956" s="15">
        <v>0</v>
      </c>
      <c r="AT956" s="15">
        <f t="shared" si="72"/>
        <v>10.278419921875001</v>
      </c>
      <c r="AU956" s="15">
        <v>0</v>
      </c>
      <c r="AV956" s="15">
        <v>0</v>
      </c>
      <c r="AW956" s="15">
        <v>0</v>
      </c>
      <c r="AX956" s="15">
        <v>0</v>
      </c>
      <c r="AY956" s="15">
        <v>0</v>
      </c>
      <c r="AZ956" s="15">
        <v>0</v>
      </c>
      <c r="BA956" s="15">
        <v>0</v>
      </c>
      <c r="BB956" s="15">
        <v>0</v>
      </c>
      <c r="BC956" s="15">
        <v>0</v>
      </c>
      <c r="BD956" s="15">
        <v>0</v>
      </c>
      <c r="BE956" s="15">
        <v>0</v>
      </c>
      <c r="BF956" s="15">
        <v>0</v>
      </c>
      <c r="BG956" s="15">
        <f t="shared" si="73"/>
        <v>0</v>
      </c>
      <c r="BH956" t="str">
        <f t="shared" si="74"/>
        <v>CNGGAS</v>
      </c>
      <c r="BI956" t="str">
        <f>VLOOKUP(BH956,[2]Summary!$C$29:$C$56,1,0)</f>
        <v>CNGGas</v>
      </c>
      <c r="BJ956" s="16">
        <v>44197</v>
      </c>
    </row>
    <row r="957" spans="1:62" x14ac:dyDescent="0.25">
      <c r="A957" s="13" t="s">
        <v>1840</v>
      </c>
      <c r="B957" s="13" t="s">
        <v>1841</v>
      </c>
      <c r="C957" t="s">
        <v>1842</v>
      </c>
      <c r="D957" t="s">
        <v>599</v>
      </c>
      <c r="E957" t="s">
        <v>19</v>
      </c>
      <c r="F957" s="13" t="s">
        <v>20</v>
      </c>
      <c r="G957" s="14"/>
      <c r="H957" s="15">
        <v>0</v>
      </c>
      <c r="I957" s="15">
        <v>0</v>
      </c>
      <c r="J957" s="15">
        <v>0</v>
      </c>
      <c r="K957" s="15">
        <v>0</v>
      </c>
      <c r="L957" s="15">
        <v>0</v>
      </c>
      <c r="M957" s="15">
        <v>0</v>
      </c>
      <c r="N957" s="15">
        <v>0</v>
      </c>
      <c r="O957" s="15">
        <v>0</v>
      </c>
      <c r="P957" s="15">
        <v>0</v>
      </c>
      <c r="Q957" s="15">
        <v>0</v>
      </c>
      <c r="R957" s="15">
        <v>107.73484999999999</v>
      </c>
      <c r="S957" s="15">
        <v>16.1496</v>
      </c>
      <c r="T957" s="15">
        <f t="shared" si="70"/>
        <v>123.88444999999999</v>
      </c>
      <c r="U957" s="15">
        <v>28.68196</v>
      </c>
      <c r="V957" s="15">
        <v>70.613220000000013</v>
      </c>
      <c r="W957" s="15">
        <v>56.132669999999997</v>
      </c>
      <c r="X957" s="15">
        <v>87.946250000000006</v>
      </c>
      <c r="Y957" s="15">
        <v>186.62879999999998</v>
      </c>
      <c r="Z957" s="15">
        <v>132.46260000000001</v>
      </c>
      <c r="AA957" s="15">
        <v>114.09555000000002</v>
      </c>
      <c r="AB957" s="15">
        <v>75.550719999999998</v>
      </c>
      <c r="AC957" s="15">
        <v>193.76116999999999</v>
      </c>
      <c r="AD957" s="15">
        <v>137.75252000000003</v>
      </c>
      <c r="AE957" s="15">
        <v>52.599009999999993</v>
      </c>
      <c r="AF957" s="15">
        <v>-16.314230000000006</v>
      </c>
      <c r="AG957" s="15">
        <f t="shared" si="71"/>
        <v>1119.9102399999999</v>
      </c>
      <c r="AH957" s="15">
        <v>0</v>
      </c>
      <c r="AI957" s="15">
        <v>0</v>
      </c>
      <c r="AJ957" s="15">
        <v>0.29702999999999996</v>
      </c>
      <c r="AK957" s="15">
        <v>0.22539000000000001</v>
      </c>
      <c r="AL957" s="15">
        <v>0</v>
      </c>
      <c r="AM957" s="15">
        <v>0</v>
      </c>
      <c r="AN957" s="15">
        <v>0</v>
      </c>
      <c r="AO957" s="15">
        <v>0</v>
      </c>
      <c r="AP957" s="15">
        <v>2.9440000000000001E-2</v>
      </c>
      <c r="AQ957" s="15">
        <v>0</v>
      </c>
      <c r="AR957" s="15">
        <v>0</v>
      </c>
      <c r="AS957" s="15">
        <v>-3.9900000000000005E-3</v>
      </c>
      <c r="AT957" s="15">
        <f t="shared" si="72"/>
        <v>0.54786999999999997</v>
      </c>
      <c r="AU957" s="15">
        <v>0</v>
      </c>
      <c r="AV957" s="15">
        <v>0</v>
      </c>
      <c r="AW957" s="15">
        <v>0</v>
      </c>
      <c r="AX957" s="15">
        <v>0</v>
      </c>
      <c r="AY957" s="15">
        <v>0</v>
      </c>
      <c r="AZ957" s="15">
        <v>0</v>
      </c>
      <c r="BA957" s="15">
        <v>0</v>
      </c>
      <c r="BB957" s="15">
        <v>0</v>
      </c>
      <c r="BC957" s="15">
        <v>0</v>
      </c>
      <c r="BD957" s="15">
        <v>0</v>
      </c>
      <c r="BE957" s="15">
        <v>0</v>
      </c>
      <c r="BF957" s="15">
        <v>0</v>
      </c>
      <c r="BG957" s="15">
        <f t="shared" si="73"/>
        <v>0</v>
      </c>
      <c r="BH957" t="str">
        <f t="shared" si="74"/>
        <v>NYSEGDIST</v>
      </c>
      <c r="BI957" t="str">
        <f>VLOOKUP(BH957,[2]Summary!$C$29:$C$56,1,0)</f>
        <v>NYSEGDist</v>
      </c>
      <c r="BJ957" s="16">
        <v>44197</v>
      </c>
    </row>
    <row r="958" spans="1:62" x14ac:dyDescent="0.25">
      <c r="A958" s="13" t="s">
        <v>1843</v>
      </c>
      <c r="B958" s="13" t="s">
        <v>1844</v>
      </c>
      <c r="C958" t="s">
        <v>1845</v>
      </c>
      <c r="D958" t="s">
        <v>599</v>
      </c>
      <c r="E958" t="s">
        <v>19</v>
      </c>
      <c r="F958" s="13" t="s">
        <v>20</v>
      </c>
      <c r="G958" s="14"/>
      <c r="H958" s="15">
        <v>126.3262</v>
      </c>
      <c r="I958" s="15">
        <v>98.846419999999995</v>
      </c>
      <c r="J958" s="15">
        <v>-273.0202799999999</v>
      </c>
      <c r="K958" s="15">
        <v>49.417369999999991</v>
      </c>
      <c r="L958" s="15">
        <v>-98.228809999999967</v>
      </c>
      <c r="M958" s="15">
        <v>-67.538020000000003</v>
      </c>
      <c r="N958" s="15">
        <v>27.122169999999997</v>
      </c>
      <c r="O958" s="15">
        <v>-8.2864399999999971</v>
      </c>
      <c r="P958" s="15">
        <v>35.019900000000007</v>
      </c>
      <c r="Q958" s="15">
        <v>44.727689999999996</v>
      </c>
      <c r="R958" s="15">
        <v>-51.748620000000003</v>
      </c>
      <c r="S958" s="15">
        <v>-127.64805999999999</v>
      </c>
      <c r="T958" s="15">
        <f t="shared" si="70"/>
        <v>-245.01047999999986</v>
      </c>
      <c r="U958" s="15">
        <v>104.81720000000001</v>
      </c>
      <c r="V958" s="15">
        <v>27.301709999999975</v>
      </c>
      <c r="W958" s="15">
        <v>165.54723000000001</v>
      </c>
      <c r="X958" s="15">
        <v>114.69325000000001</v>
      </c>
      <c r="Y958" s="15">
        <v>191.73061999999999</v>
      </c>
      <c r="Z958" s="15">
        <v>118.50637</v>
      </c>
      <c r="AA958" s="15">
        <v>239.36497999999997</v>
      </c>
      <c r="AB958" s="15">
        <v>425.66885000000002</v>
      </c>
      <c r="AC958" s="15">
        <v>474.91106999999994</v>
      </c>
      <c r="AD958" s="15">
        <v>-42.348000000000035</v>
      </c>
      <c r="AE958" s="15">
        <v>636.44815999999992</v>
      </c>
      <c r="AF958" s="15">
        <v>-328.45813999999996</v>
      </c>
      <c r="AG958" s="15">
        <f t="shared" si="71"/>
        <v>2128.1833000000006</v>
      </c>
      <c r="AH958" s="15">
        <v>248.58852999999993</v>
      </c>
      <c r="AI958" s="15">
        <v>-344.66419000000013</v>
      </c>
      <c r="AJ958" s="15">
        <v>26.786630000000002</v>
      </c>
      <c r="AK958" s="15">
        <v>-884.92216999999994</v>
      </c>
      <c r="AL958" s="15">
        <v>5.4765799999999993</v>
      </c>
      <c r="AM958" s="15">
        <v>-288.53294000000005</v>
      </c>
      <c r="AN958" s="15">
        <v>2.2684899999999999</v>
      </c>
      <c r="AO958" s="15">
        <v>32.522840000000002</v>
      </c>
      <c r="AP958" s="15">
        <v>48.160690000000002</v>
      </c>
      <c r="AQ958" s="15">
        <v>7.1088099999999992</v>
      </c>
      <c r="AR958" s="15">
        <v>5.088280000000001</v>
      </c>
      <c r="AS958" s="15">
        <v>3.5749999999999088E-2</v>
      </c>
      <c r="AT958" s="15">
        <f t="shared" si="72"/>
        <v>-1142.0827000000004</v>
      </c>
      <c r="AU958" s="15">
        <v>-43.347221130371096</v>
      </c>
      <c r="AV958" s="15">
        <v>170.6300442428589</v>
      </c>
      <c r="AW958" s="15">
        <v>2.7139799575805665</v>
      </c>
      <c r="AX958" s="15">
        <v>-124.23522994041443</v>
      </c>
      <c r="AY958" s="15">
        <v>-44.233820007324219</v>
      </c>
      <c r="AZ958" s="15">
        <v>-71.476330688476565</v>
      </c>
      <c r="BA958" s="15">
        <v>1.1532200317382812</v>
      </c>
      <c r="BB958" s="15">
        <v>-0.10422004699707031</v>
      </c>
      <c r="BC958" s="15">
        <v>-298.04037258911131</v>
      </c>
      <c r="BD958" s="15">
        <v>0</v>
      </c>
      <c r="BE958" s="15">
        <v>0</v>
      </c>
      <c r="BF958" s="15">
        <v>0</v>
      </c>
      <c r="BG958" s="15">
        <f t="shared" si="73"/>
        <v>-406.93995017051691</v>
      </c>
      <c r="BH958" t="str">
        <f t="shared" si="74"/>
        <v>NYSEGDIST</v>
      </c>
      <c r="BI958" t="str">
        <f>VLOOKUP(BH958,[2]Summary!$C$29:$C$56,1,0)</f>
        <v>NYSEGDist</v>
      </c>
      <c r="BJ958" s="16">
        <v>44470</v>
      </c>
    </row>
    <row r="959" spans="1:62" x14ac:dyDescent="0.25">
      <c r="A959" s="13" t="s">
        <v>1846</v>
      </c>
      <c r="B959" s="13" t="s">
        <v>1847</v>
      </c>
      <c r="C959" t="s">
        <v>1848</v>
      </c>
      <c r="D959" t="s">
        <v>595</v>
      </c>
      <c r="E959" t="s">
        <v>19</v>
      </c>
      <c r="F959" s="13" t="s">
        <v>22</v>
      </c>
      <c r="G959" s="14"/>
      <c r="H959" s="15">
        <v>0</v>
      </c>
      <c r="I959" s="15">
        <v>0</v>
      </c>
      <c r="J959" s="15">
        <v>0</v>
      </c>
      <c r="K959" s="15">
        <v>0</v>
      </c>
      <c r="L959" s="15">
        <v>0</v>
      </c>
      <c r="M959" s="15">
        <v>0</v>
      </c>
      <c r="N959" s="15">
        <v>0</v>
      </c>
      <c r="O959" s="15">
        <v>0</v>
      </c>
      <c r="P959" s="15">
        <v>0</v>
      </c>
      <c r="Q959" s="15">
        <v>0</v>
      </c>
      <c r="R959" s="15">
        <v>0</v>
      </c>
      <c r="S959" s="15">
        <v>0</v>
      </c>
      <c r="T959" s="15">
        <f t="shared" si="70"/>
        <v>0</v>
      </c>
      <c r="U959" s="15">
        <v>0</v>
      </c>
      <c r="V959" s="15">
        <v>0</v>
      </c>
      <c r="W959" s="15">
        <v>0</v>
      </c>
      <c r="X959" s="15">
        <v>0</v>
      </c>
      <c r="Y959" s="15">
        <v>0</v>
      </c>
      <c r="Z959" s="15">
        <v>0</v>
      </c>
      <c r="AA959" s="15">
        <v>0</v>
      </c>
      <c r="AB959" s="15">
        <v>0</v>
      </c>
      <c r="AC959" s="15">
        <v>0</v>
      </c>
      <c r="AD959" s="15">
        <v>14.22775</v>
      </c>
      <c r="AE959" s="15">
        <v>36.805229999999995</v>
      </c>
      <c r="AF959" s="15">
        <v>10.004349999999999</v>
      </c>
      <c r="AG959" s="15">
        <f t="shared" si="71"/>
        <v>61.037329999999997</v>
      </c>
      <c r="AH959" s="15">
        <v>0.39812999999999998</v>
      </c>
      <c r="AI959" s="15">
        <v>0.37245</v>
      </c>
      <c r="AJ959" s="15">
        <v>0.15055000000000002</v>
      </c>
      <c r="AK959" s="15">
        <v>0</v>
      </c>
      <c r="AL959" s="15">
        <v>-9.2170000000000002E-2</v>
      </c>
      <c r="AM959" s="15">
        <v>8.2000000000000007E-3</v>
      </c>
      <c r="AN959" s="15">
        <v>7.7999999999999988E-4</v>
      </c>
      <c r="AO959" s="15">
        <v>0</v>
      </c>
      <c r="AP959" s="15">
        <v>-4.3359999999999996E-2</v>
      </c>
      <c r="AQ959" s="15">
        <v>0</v>
      </c>
      <c r="AR959" s="15">
        <v>0</v>
      </c>
      <c r="AS959" s="15">
        <v>-2.7540000000000002E-2</v>
      </c>
      <c r="AT959" s="15">
        <f t="shared" si="72"/>
        <v>0.76704000000000006</v>
      </c>
      <c r="AU959" s="15">
        <v>0</v>
      </c>
      <c r="AV959" s="15">
        <v>0</v>
      </c>
      <c r="AW959" s="15">
        <v>0</v>
      </c>
      <c r="AX959" s="15">
        <v>0</v>
      </c>
      <c r="AY959" s="15">
        <v>0</v>
      </c>
      <c r="AZ959" s="15">
        <v>0</v>
      </c>
      <c r="BA959" s="15">
        <v>0</v>
      </c>
      <c r="BB959" s="15">
        <v>0</v>
      </c>
      <c r="BC959" s="15">
        <v>0</v>
      </c>
      <c r="BD959" s="15">
        <v>0</v>
      </c>
      <c r="BE959" s="15">
        <v>0</v>
      </c>
      <c r="BF959" s="15">
        <v>0</v>
      </c>
      <c r="BG959" s="15">
        <f t="shared" si="73"/>
        <v>0</v>
      </c>
      <c r="BH959" t="str">
        <f t="shared" si="74"/>
        <v>CMPDIST</v>
      </c>
      <c r="BI959" t="str">
        <f>VLOOKUP(BH959,[2]Summary!$C$29:$C$56,1,0)</f>
        <v>CMPDist</v>
      </c>
      <c r="BJ959" s="16">
        <v>44197</v>
      </c>
    </row>
    <row r="960" spans="1:62" x14ac:dyDescent="0.25">
      <c r="A960" s="13" t="s">
        <v>1849</v>
      </c>
      <c r="B960" s="13" t="s">
        <v>1847</v>
      </c>
      <c r="C960" t="s">
        <v>1848</v>
      </c>
      <c r="D960" t="s">
        <v>595</v>
      </c>
      <c r="E960" t="s">
        <v>35</v>
      </c>
      <c r="F960" s="13" t="s">
        <v>22</v>
      </c>
      <c r="G960" s="14"/>
      <c r="H960" s="15">
        <v>0</v>
      </c>
      <c r="I960" s="15">
        <v>0</v>
      </c>
      <c r="J960" s="15">
        <v>0</v>
      </c>
      <c r="K960" s="15">
        <v>0</v>
      </c>
      <c r="L960" s="15">
        <v>0</v>
      </c>
      <c r="M960" s="15">
        <v>0</v>
      </c>
      <c r="N960" s="15">
        <v>0</v>
      </c>
      <c r="O960" s="15">
        <v>0</v>
      </c>
      <c r="P960" s="15">
        <v>0</v>
      </c>
      <c r="Q960" s="15">
        <v>0</v>
      </c>
      <c r="R960" s="15">
        <v>0</v>
      </c>
      <c r="S960" s="15">
        <v>0</v>
      </c>
      <c r="T960" s="15">
        <f t="shared" si="70"/>
        <v>0</v>
      </c>
      <c r="U960" s="15">
        <v>0</v>
      </c>
      <c r="V960" s="15">
        <v>0</v>
      </c>
      <c r="W960" s="15">
        <v>0</v>
      </c>
      <c r="X960" s="15">
        <v>0</v>
      </c>
      <c r="Y960" s="15">
        <v>0</v>
      </c>
      <c r="Z960" s="15">
        <v>0</v>
      </c>
      <c r="AA960" s="15">
        <v>0</v>
      </c>
      <c r="AB960" s="15">
        <v>0</v>
      </c>
      <c r="AC960" s="15">
        <v>0</v>
      </c>
      <c r="AD960" s="15">
        <v>474.43281000000002</v>
      </c>
      <c r="AE960" s="15">
        <v>0</v>
      </c>
      <c r="AF960" s="15">
        <v>453.80493999999993</v>
      </c>
      <c r="AG960" s="15">
        <f t="shared" si="71"/>
        <v>928.23775000000001</v>
      </c>
      <c r="AH960" s="15">
        <v>0</v>
      </c>
      <c r="AI960" s="15">
        <v>5.9889599999999996</v>
      </c>
      <c r="AJ960" s="15">
        <v>0</v>
      </c>
      <c r="AK960" s="15">
        <v>0</v>
      </c>
      <c r="AL960" s="15">
        <v>39.744759999999999</v>
      </c>
      <c r="AM960" s="15">
        <v>0.73922999999999994</v>
      </c>
      <c r="AN960" s="15">
        <v>0</v>
      </c>
      <c r="AO960" s="15">
        <v>0.18831000000000001</v>
      </c>
      <c r="AP960" s="15">
        <v>-0.15583000000000002</v>
      </c>
      <c r="AQ960" s="15">
        <v>0</v>
      </c>
      <c r="AR960" s="15">
        <v>0</v>
      </c>
      <c r="AS960" s="15">
        <v>1.2882199999999999</v>
      </c>
      <c r="AT960" s="15">
        <f t="shared" si="72"/>
        <v>47.79365</v>
      </c>
      <c r="AU960" s="15">
        <v>0</v>
      </c>
      <c r="AV960" s="15">
        <v>0</v>
      </c>
      <c r="AW960" s="15">
        <v>0</v>
      </c>
      <c r="AX960" s="15">
        <v>0</v>
      </c>
      <c r="AY960" s="15">
        <v>0</v>
      </c>
      <c r="AZ960" s="15">
        <v>0</v>
      </c>
      <c r="BA960" s="15">
        <v>0</v>
      </c>
      <c r="BB960" s="15">
        <v>0</v>
      </c>
      <c r="BC960" s="15">
        <v>0</v>
      </c>
      <c r="BD960" s="15">
        <v>0</v>
      </c>
      <c r="BE960" s="15">
        <v>0</v>
      </c>
      <c r="BF960" s="15">
        <v>0</v>
      </c>
      <c r="BG960" s="15">
        <f t="shared" si="73"/>
        <v>0</v>
      </c>
      <c r="BH960" t="str">
        <f t="shared" si="74"/>
        <v>CMPTRANS</v>
      </c>
      <c r="BI960" t="str">
        <f>VLOOKUP(BH960,[2]Summary!$C$29:$C$56,1,0)</f>
        <v>CMPTrans</v>
      </c>
      <c r="BJ960" s="16">
        <v>44197</v>
      </c>
    </row>
    <row r="961" spans="1:62" x14ac:dyDescent="0.25">
      <c r="A961" s="13" t="s">
        <v>1850</v>
      </c>
      <c r="B961" s="13" t="s">
        <v>1851</v>
      </c>
      <c r="C961" t="s">
        <v>1852</v>
      </c>
      <c r="D961" t="s">
        <v>595</v>
      </c>
      <c r="E961" t="s">
        <v>301</v>
      </c>
      <c r="F961" s="13" t="s">
        <v>33</v>
      </c>
      <c r="G961" s="14"/>
      <c r="H961" s="15">
        <v>0</v>
      </c>
      <c r="I961" s="15">
        <v>0</v>
      </c>
      <c r="J961" s="15">
        <v>0</v>
      </c>
      <c r="K961" s="15">
        <v>0</v>
      </c>
      <c r="L961" s="15">
        <v>0</v>
      </c>
      <c r="M961" s="15">
        <v>0</v>
      </c>
      <c r="N961" s="15">
        <v>0</v>
      </c>
      <c r="O961" s="15">
        <v>0</v>
      </c>
      <c r="P961" s="15">
        <v>0</v>
      </c>
      <c r="Q961" s="15">
        <v>0</v>
      </c>
      <c r="R961" s="15">
        <v>0</v>
      </c>
      <c r="S961" s="15">
        <v>300.25321000000002</v>
      </c>
      <c r="T961" s="15">
        <f t="shared" si="70"/>
        <v>300.25321000000002</v>
      </c>
      <c r="U961" s="15">
        <v>129.34474</v>
      </c>
      <c r="V961" s="15">
        <v>75.766750000000002</v>
      </c>
      <c r="W961" s="15">
        <v>129.16327999999999</v>
      </c>
      <c r="X961" s="15">
        <v>31.671610000000001</v>
      </c>
      <c r="Y961" s="15">
        <v>77.230919999999998</v>
      </c>
      <c r="Z961" s="15">
        <v>23.199149999999999</v>
      </c>
      <c r="AA961" s="15">
        <v>14.221779999999999</v>
      </c>
      <c r="AB961" s="15">
        <v>11.895790000000002</v>
      </c>
      <c r="AC961" s="15">
        <v>5.5965600000000002</v>
      </c>
      <c r="AD961" s="15">
        <v>4.9768800000000004</v>
      </c>
      <c r="AE961" s="15">
        <v>4.8163400000000003</v>
      </c>
      <c r="AF961" s="15">
        <v>14.068280000000001</v>
      </c>
      <c r="AG961" s="15">
        <f t="shared" si="71"/>
        <v>521.95207999999991</v>
      </c>
      <c r="AH961" s="15">
        <v>0</v>
      </c>
      <c r="AI961" s="15">
        <v>0</v>
      </c>
      <c r="AJ961" s="15">
        <v>0</v>
      </c>
      <c r="AK961" s="15">
        <v>0</v>
      </c>
      <c r="AL961" s="15">
        <v>0</v>
      </c>
      <c r="AM961" s="15">
        <v>0</v>
      </c>
      <c r="AN961" s="15">
        <v>0</v>
      </c>
      <c r="AO961" s="15">
        <v>0</v>
      </c>
      <c r="AP961" s="15">
        <v>0</v>
      </c>
      <c r="AQ961" s="15">
        <v>0</v>
      </c>
      <c r="AR961" s="15">
        <v>0</v>
      </c>
      <c r="AS961" s="15">
        <v>0</v>
      </c>
      <c r="AT961" s="15">
        <f t="shared" si="72"/>
        <v>0</v>
      </c>
      <c r="AU961" s="15">
        <v>0</v>
      </c>
      <c r="AV961" s="15">
        <v>0</v>
      </c>
      <c r="AW961" s="15">
        <v>0</v>
      </c>
      <c r="AX961" s="15">
        <v>0</v>
      </c>
      <c r="AY961" s="15">
        <v>0</v>
      </c>
      <c r="AZ961" s="15">
        <v>73.965080078124998</v>
      </c>
      <c r="BA961" s="15">
        <v>0</v>
      </c>
      <c r="BB961" s="15">
        <v>0</v>
      </c>
      <c r="BC961" s="15">
        <v>0</v>
      </c>
      <c r="BD961" s="15">
        <v>0</v>
      </c>
      <c r="BE961" s="15">
        <v>0</v>
      </c>
      <c r="BF961" s="15">
        <v>0</v>
      </c>
      <c r="BG961" s="15">
        <f t="shared" si="73"/>
        <v>73.965080078124998</v>
      </c>
      <c r="BH961" t="str">
        <f t="shared" si="74"/>
        <v>CMPCommon</v>
      </c>
      <c r="BI961" t="str">
        <f>VLOOKUP(BH961,[2]Summary!$C$29:$C$56,1,0)</f>
        <v>CMPCommon</v>
      </c>
      <c r="BJ961" s="16">
        <v>44378</v>
      </c>
    </row>
    <row r="962" spans="1:62" x14ac:dyDescent="0.25">
      <c r="A962" s="13" t="s">
        <v>1853</v>
      </c>
      <c r="B962" s="13" t="s">
        <v>1854</v>
      </c>
      <c r="C962" t="s">
        <v>1855</v>
      </c>
      <c r="D962" t="s">
        <v>599</v>
      </c>
      <c r="E962" t="s">
        <v>19</v>
      </c>
      <c r="F962" s="13" t="s">
        <v>20</v>
      </c>
      <c r="G962" s="14"/>
      <c r="H962" s="15">
        <v>0</v>
      </c>
      <c r="I962" s="15">
        <v>0</v>
      </c>
      <c r="J962" s="15">
        <v>0</v>
      </c>
      <c r="K962" s="15">
        <v>0</v>
      </c>
      <c r="L962" s="15">
        <v>0</v>
      </c>
      <c r="M962" s="15">
        <v>0</v>
      </c>
      <c r="N962" s="15">
        <v>0</v>
      </c>
      <c r="O962" s="15">
        <v>0</v>
      </c>
      <c r="P962" s="15">
        <v>0</v>
      </c>
      <c r="Q962" s="15">
        <v>0</v>
      </c>
      <c r="R962" s="15">
        <v>0</v>
      </c>
      <c r="S962" s="15">
        <v>58.728319999999997</v>
      </c>
      <c r="T962" s="15">
        <f t="shared" si="70"/>
        <v>58.728319999999997</v>
      </c>
      <c r="U962" s="15">
        <v>0.16310000000000002</v>
      </c>
      <c r="V962" s="15">
        <v>0.14732000000000001</v>
      </c>
      <c r="W962" s="15">
        <v>4.85398</v>
      </c>
      <c r="X962" s="15">
        <v>6.5909899999999997</v>
      </c>
      <c r="Y962" s="15">
        <v>0.71957999999999989</v>
      </c>
      <c r="Z962" s="15">
        <v>-0.51318000000000008</v>
      </c>
      <c r="AA962" s="15">
        <v>0.27035999999999999</v>
      </c>
      <c r="AB962" s="15">
        <v>0.34452999999999995</v>
      </c>
      <c r="AC962" s="15">
        <v>0.82197999999999993</v>
      </c>
      <c r="AD962" s="15">
        <v>0.34698000000000001</v>
      </c>
      <c r="AE962" s="15">
        <v>0.33579000000000003</v>
      </c>
      <c r="AF962" s="15">
        <v>-0.36254000000000003</v>
      </c>
      <c r="AG962" s="15">
        <f t="shared" si="71"/>
        <v>13.71889</v>
      </c>
      <c r="AH962" s="15">
        <v>0.56070000000000009</v>
      </c>
      <c r="AI962" s="15">
        <v>0.33250000000000002</v>
      </c>
      <c r="AJ962" s="15">
        <v>-73.366289999999992</v>
      </c>
      <c r="AK962" s="15">
        <v>0</v>
      </c>
      <c r="AL962" s="15">
        <v>4.4700000000000009E-3</v>
      </c>
      <c r="AM962" s="15">
        <v>9.6999999999999994E-4</v>
      </c>
      <c r="AN962" s="15">
        <v>-2.3000000000000041E-4</v>
      </c>
      <c r="AO962" s="15">
        <v>-5.7000000000000009E-4</v>
      </c>
      <c r="AP962" s="15">
        <v>0</v>
      </c>
      <c r="AQ962" s="15">
        <v>0</v>
      </c>
      <c r="AR962" s="15">
        <v>0</v>
      </c>
      <c r="AS962" s="15">
        <v>-1.7900000000000001E-3</v>
      </c>
      <c r="AT962" s="15">
        <f t="shared" si="72"/>
        <v>-72.470240000000004</v>
      </c>
      <c r="AU962" s="15">
        <v>0</v>
      </c>
      <c r="AV962" s="15">
        <v>0</v>
      </c>
      <c r="AW962" s="15">
        <v>0</v>
      </c>
      <c r="AX962" s="15">
        <v>0</v>
      </c>
      <c r="AY962" s="15">
        <v>0</v>
      </c>
      <c r="AZ962" s="15">
        <v>0</v>
      </c>
      <c r="BA962" s="15">
        <v>0</v>
      </c>
      <c r="BB962" s="15">
        <v>0</v>
      </c>
      <c r="BC962" s="15">
        <v>0</v>
      </c>
      <c r="BD962" s="15">
        <v>0</v>
      </c>
      <c r="BE962" s="15">
        <v>0</v>
      </c>
      <c r="BF962" s="15">
        <v>0</v>
      </c>
      <c r="BG962" s="15">
        <f t="shared" si="73"/>
        <v>0</v>
      </c>
      <c r="BH962" t="str">
        <f t="shared" si="74"/>
        <v>NYSEGDIST</v>
      </c>
      <c r="BI962" t="str">
        <f>VLOOKUP(BH962,[2]Summary!$C$29:$C$56,1,0)</f>
        <v>NYSEGDist</v>
      </c>
      <c r="BJ962" s="16">
        <v>44197</v>
      </c>
    </row>
    <row r="963" spans="1:62" x14ac:dyDescent="0.25">
      <c r="A963" s="13" t="s">
        <v>1856</v>
      </c>
      <c r="B963" s="13" t="s">
        <v>1857</v>
      </c>
      <c r="C963" t="s">
        <v>1858</v>
      </c>
      <c r="D963" t="s">
        <v>596</v>
      </c>
      <c r="E963" t="s">
        <v>597</v>
      </c>
      <c r="F963" s="13" t="s">
        <v>588</v>
      </c>
      <c r="G963" s="14"/>
      <c r="H963" s="15">
        <v>0.39105000000000006</v>
      </c>
      <c r="I963" s="15">
        <v>0.43989</v>
      </c>
      <c r="J963" s="15">
        <v>11.561449999999999</v>
      </c>
      <c r="K963" s="15">
        <v>-5.67014</v>
      </c>
      <c r="L963" s="15">
        <v>3.3765500000000004</v>
      </c>
      <c r="M963" s="15">
        <v>1.7881899999999999</v>
      </c>
      <c r="N963" s="15">
        <v>0.19986000000000001</v>
      </c>
      <c r="O963" s="15">
        <v>0.72909999999999997</v>
      </c>
      <c r="P963" s="15">
        <v>0.23465</v>
      </c>
      <c r="Q963" s="15">
        <v>0.20814000000000002</v>
      </c>
      <c r="R963" s="15">
        <v>0.10275999999999999</v>
      </c>
      <c r="S963" s="15">
        <v>6.5394700000000006</v>
      </c>
      <c r="T963" s="15">
        <f t="shared" ref="T963:T1026" si="75">SUM(H963:S963)</f>
        <v>19.900970000000001</v>
      </c>
      <c r="U963" s="15">
        <v>0.26193</v>
      </c>
      <c r="V963" s="15">
        <v>5.2824799999999996</v>
      </c>
      <c r="W963" s="15">
        <v>5.3188300000000002</v>
      </c>
      <c r="X963" s="15">
        <v>11.01371</v>
      </c>
      <c r="Y963" s="15">
        <v>7.0524799999999992</v>
      </c>
      <c r="Z963" s="15">
        <v>0.42701</v>
      </c>
      <c r="AA963" s="15">
        <v>2.8803500000000004</v>
      </c>
      <c r="AB963" s="15">
        <v>0.45695999999999998</v>
      </c>
      <c r="AC963" s="15">
        <v>0.36849999999999999</v>
      </c>
      <c r="AD963" s="15">
        <v>0.45649000000000001</v>
      </c>
      <c r="AE963" s="15">
        <v>0.44176000000000004</v>
      </c>
      <c r="AF963" s="15">
        <v>5.5279999999999989E-2</v>
      </c>
      <c r="AG963" s="15">
        <f t="shared" ref="AG963:AG1026" si="76">SUM(U963:AF963)</f>
        <v>34.015780000000007</v>
      </c>
      <c r="AH963" s="15">
        <v>0.48398999999999992</v>
      </c>
      <c r="AI963" s="15">
        <v>0.45276</v>
      </c>
      <c r="AJ963" s="15">
        <v>0.16051999999999997</v>
      </c>
      <c r="AK963" s="15">
        <v>0.16207999999999997</v>
      </c>
      <c r="AL963" s="15">
        <v>0.12437000000000001</v>
      </c>
      <c r="AM963" s="15">
        <v>0.17474000000000001</v>
      </c>
      <c r="AN963" s="15">
        <v>0.27476999999999996</v>
      </c>
      <c r="AO963" s="15">
        <v>0.18145999999999998</v>
      </c>
      <c r="AP963" s="15">
        <v>0.17561000000000002</v>
      </c>
      <c r="AQ963" s="15">
        <v>0.18145999999999998</v>
      </c>
      <c r="AR963" s="15">
        <v>0.17561000000000002</v>
      </c>
      <c r="AS963" s="15">
        <v>0.18145999999999998</v>
      </c>
      <c r="AT963" s="15">
        <f t="shared" ref="AT963:AT1026" si="77">SUM(AH963:AS963)</f>
        <v>2.7288299999999999</v>
      </c>
      <c r="AU963" s="15">
        <v>0.17796000671386719</v>
      </c>
      <c r="AV963" s="15">
        <v>-28.842479919433593</v>
      </c>
      <c r="AW963" s="15">
        <v>0</v>
      </c>
      <c r="AX963" s="15">
        <v>0</v>
      </c>
      <c r="AY963" s="15">
        <v>0</v>
      </c>
      <c r="AZ963" s="15">
        <v>0</v>
      </c>
      <c r="BA963" s="15">
        <v>0</v>
      </c>
      <c r="BB963" s="15">
        <v>0</v>
      </c>
      <c r="BC963" s="15">
        <v>0</v>
      </c>
      <c r="BD963" s="15">
        <v>0</v>
      </c>
      <c r="BE963" s="15">
        <v>0</v>
      </c>
      <c r="BF963" s="15">
        <v>0</v>
      </c>
      <c r="BG963" s="15">
        <f t="shared" ref="BG963:BG1026" si="78">SUM(AU963:BF963)</f>
        <v>-28.664519912719726</v>
      </c>
      <c r="BH963" t="str">
        <f t="shared" ref="BH963:BH1026" si="79">D963&amp;E963</f>
        <v>RGEGen</v>
      </c>
      <c r="BI963" t="str">
        <f>VLOOKUP(BH963,[2]Summary!$C$29:$C$56,1,0)</f>
        <v>RGEGen</v>
      </c>
      <c r="BJ963" s="16">
        <v>44256</v>
      </c>
    </row>
    <row r="964" spans="1:62" x14ac:dyDescent="0.25">
      <c r="A964" s="13" t="s">
        <v>1859</v>
      </c>
      <c r="B964" s="13" t="s">
        <v>1860</v>
      </c>
      <c r="C964" t="s">
        <v>1861</v>
      </c>
      <c r="D964" t="s">
        <v>596</v>
      </c>
      <c r="E964" t="s">
        <v>19</v>
      </c>
      <c r="F964" s="13" t="s">
        <v>585</v>
      </c>
      <c r="G964" s="14"/>
      <c r="H964" s="15">
        <v>3.15E-3</v>
      </c>
      <c r="I964" s="15">
        <v>1.1999999999999999E-3</v>
      </c>
      <c r="J964" s="15">
        <v>1.5900000000000001E-3</v>
      </c>
      <c r="K964" s="15">
        <v>8.7040000000000006E-2</v>
      </c>
      <c r="L964" s="15">
        <v>0.27991000000000005</v>
      </c>
      <c r="M964" s="15">
        <v>0.1128</v>
      </c>
      <c r="N964" s="15">
        <v>0.30802000000000002</v>
      </c>
      <c r="O964" s="15">
        <v>0.39136000000000004</v>
      </c>
      <c r="P964" s="15">
        <v>-1.0213100000000002</v>
      </c>
      <c r="Q964" s="15">
        <v>-0.4279300000000002</v>
      </c>
      <c r="R964" s="15">
        <v>-28.729320000000001</v>
      </c>
      <c r="S964" s="15">
        <v>-27.46462</v>
      </c>
      <c r="T964" s="15">
        <f t="shared" si="75"/>
        <v>-56.458110000000005</v>
      </c>
      <c r="U964" s="15">
        <v>-32.473230000000001</v>
      </c>
      <c r="V964" s="15">
        <v>0.41992000000000002</v>
      </c>
      <c r="W964" s="15">
        <v>-1.7291299999999998</v>
      </c>
      <c r="X964" s="15">
        <v>3.1406299999999963</v>
      </c>
      <c r="Y964" s="15">
        <v>12.165589999999998</v>
      </c>
      <c r="Z964" s="15">
        <v>-190.09856999999994</v>
      </c>
      <c r="AA964" s="15">
        <v>-15.212639999999997</v>
      </c>
      <c r="AB964" s="15">
        <v>-1.7617100000000001</v>
      </c>
      <c r="AC964" s="15">
        <v>-2.7391700000000001</v>
      </c>
      <c r="AD964" s="15">
        <v>-1.78285</v>
      </c>
      <c r="AE964" s="15">
        <v>-22.497769999999999</v>
      </c>
      <c r="AF964" s="15">
        <v>0.12533000000000066</v>
      </c>
      <c r="AG964" s="15">
        <f t="shared" si="76"/>
        <v>-252.44359999999995</v>
      </c>
      <c r="AH964" s="15">
        <v>-1.8701499999999998</v>
      </c>
      <c r="AI964" s="15">
        <v>-2.4395300000000004</v>
      </c>
      <c r="AJ964" s="15">
        <v>-0.90925</v>
      </c>
      <c r="AK964" s="15">
        <v>0</v>
      </c>
      <c r="AL964" s="15">
        <v>-30.712800000000001</v>
      </c>
      <c r="AM964" s="15">
        <v>-7.485E-2</v>
      </c>
      <c r="AN964" s="15">
        <v>-0.28058</v>
      </c>
      <c r="AO964" s="15">
        <v>-6.4999999999999997E-4</v>
      </c>
      <c r="AP964" s="15">
        <v>2.8200000000000005E-3</v>
      </c>
      <c r="AQ964" s="15">
        <v>0</v>
      </c>
      <c r="AR964" s="15">
        <v>0</v>
      </c>
      <c r="AS964" s="15">
        <v>-9.7000000000000005E-4</v>
      </c>
      <c r="AT964" s="15">
        <f t="shared" si="77"/>
        <v>-36.285960000000003</v>
      </c>
      <c r="AU964" s="15">
        <v>0</v>
      </c>
      <c r="AV964" s="15">
        <v>0</v>
      </c>
      <c r="AW964" s="15">
        <v>0</v>
      </c>
      <c r="AX964" s="15">
        <v>0</v>
      </c>
      <c r="AY964" s="15">
        <v>0</v>
      </c>
      <c r="AZ964" s="15">
        <v>0</v>
      </c>
      <c r="BA964" s="15">
        <v>0</v>
      </c>
      <c r="BB964" s="15">
        <v>0</v>
      </c>
      <c r="BC964" s="15">
        <v>0</v>
      </c>
      <c r="BD964" s="15">
        <v>0</v>
      </c>
      <c r="BE964" s="15">
        <v>0</v>
      </c>
      <c r="BF964" s="15">
        <v>0</v>
      </c>
      <c r="BG964" s="15">
        <f t="shared" si="78"/>
        <v>0</v>
      </c>
      <c r="BH964" t="str">
        <f t="shared" si="79"/>
        <v>RGEDIST</v>
      </c>
      <c r="BI964" t="str">
        <f>VLOOKUP(BH964,[2]Summary!$C$29:$C$56,1,0)</f>
        <v>RGEDist</v>
      </c>
      <c r="BJ964" s="16">
        <v>44197</v>
      </c>
    </row>
    <row r="965" spans="1:62" x14ac:dyDescent="0.25">
      <c r="A965" s="13" t="s">
        <v>1862</v>
      </c>
      <c r="B965" s="13">
        <v>802483.01</v>
      </c>
      <c r="C965" t="s">
        <v>1863</v>
      </c>
      <c r="D965" t="s">
        <v>18</v>
      </c>
      <c r="E965" t="s">
        <v>19</v>
      </c>
      <c r="F965" s="13" t="s">
        <v>60</v>
      </c>
      <c r="G965" s="14"/>
      <c r="H965" s="15">
        <v>0</v>
      </c>
      <c r="I965" s="15">
        <v>0</v>
      </c>
      <c r="J965" s="15">
        <v>0</v>
      </c>
      <c r="K965" s="15">
        <v>0</v>
      </c>
      <c r="L965" s="15">
        <v>0</v>
      </c>
      <c r="M965" s="15">
        <v>0</v>
      </c>
      <c r="N965" s="15">
        <v>0</v>
      </c>
      <c r="O965" s="15">
        <v>0</v>
      </c>
      <c r="P965" s="15">
        <v>0</v>
      </c>
      <c r="Q965" s="15">
        <v>0</v>
      </c>
      <c r="R965" s="15">
        <v>0</v>
      </c>
      <c r="S965" s="15">
        <v>0</v>
      </c>
      <c r="T965" s="15">
        <f t="shared" si="75"/>
        <v>0</v>
      </c>
      <c r="U965" s="15">
        <v>0</v>
      </c>
      <c r="V965" s="15">
        <v>0</v>
      </c>
      <c r="W965" s="15">
        <v>0</v>
      </c>
      <c r="X965" s="15">
        <v>0</v>
      </c>
      <c r="Y965" s="15">
        <v>0</v>
      </c>
      <c r="Z965" s="15">
        <v>0</v>
      </c>
      <c r="AA965" s="15">
        <v>0</v>
      </c>
      <c r="AB965" s="15">
        <v>0</v>
      </c>
      <c r="AC965" s="15">
        <v>0</v>
      </c>
      <c r="AD965" s="15">
        <v>0</v>
      </c>
      <c r="AE965" s="15">
        <v>0</v>
      </c>
      <c r="AF965" s="15">
        <v>0</v>
      </c>
      <c r="AG965" s="15">
        <f t="shared" si="76"/>
        <v>0</v>
      </c>
      <c r="AH965" s="15">
        <v>0</v>
      </c>
      <c r="AI965" s="15">
        <v>0</v>
      </c>
      <c r="AJ965" s="15">
        <v>16.268619998931886</v>
      </c>
      <c r="AK965" s="15">
        <v>0</v>
      </c>
      <c r="AL965" s="15">
        <v>0</v>
      </c>
      <c r="AM965" s="15">
        <v>0</v>
      </c>
      <c r="AN965" s="15">
        <v>0</v>
      </c>
      <c r="AO965" s="15">
        <v>0</v>
      </c>
      <c r="AP965" s="15">
        <v>0</v>
      </c>
      <c r="AQ965" s="15">
        <v>0</v>
      </c>
      <c r="AR965" s="15">
        <v>0</v>
      </c>
      <c r="AS965" s="15">
        <v>0</v>
      </c>
      <c r="AT965" s="15">
        <f t="shared" si="77"/>
        <v>16.268619998931886</v>
      </c>
      <c r="AU965" s="15">
        <v>0</v>
      </c>
      <c r="AV965" s="15">
        <v>0</v>
      </c>
      <c r="AW965" s="15">
        <v>0</v>
      </c>
      <c r="AX965" s="15">
        <v>0</v>
      </c>
      <c r="AY965" s="15">
        <v>0</v>
      </c>
      <c r="AZ965" s="15">
        <v>0</v>
      </c>
      <c r="BA965" s="15">
        <v>0</v>
      </c>
      <c r="BB965" s="15">
        <v>0</v>
      </c>
      <c r="BC965" s="15">
        <v>0</v>
      </c>
      <c r="BD965" s="15">
        <v>0</v>
      </c>
      <c r="BE965" s="15">
        <v>0</v>
      </c>
      <c r="BF965" s="15">
        <v>0</v>
      </c>
      <c r="BG965" s="15">
        <f t="shared" si="78"/>
        <v>0</v>
      </c>
      <c r="BH965" t="str">
        <f t="shared" si="79"/>
        <v>UIDIST</v>
      </c>
      <c r="BI965" t="str">
        <f>VLOOKUP(BH965,[2]Summary!$C$29:$C$56,1,0)</f>
        <v>UIDist</v>
      </c>
      <c r="BJ965" s="16">
        <v>44197</v>
      </c>
    </row>
    <row r="966" spans="1:62" x14ac:dyDescent="0.25">
      <c r="A966" s="13" t="s">
        <v>1864</v>
      </c>
      <c r="B966" s="13">
        <v>802483.02</v>
      </c>
      <c r="C966" t="s">
        <v>1863</v>
      </c>
      <c r="D966" t="s">
        <v>18</v>
      </c>
      <c r="E966" t="s">
        <v>35</v>
      </c>
      <c r="F966" s="13" t="s">
        <v>60</v>
      </c>
      <c r="G966" s="14"/>
      <c r="H966" s="15">
        <v>0</v>
      </c>
      <c r="I966" s="15">
        <v>0</v>
      </c>
      <c r="J966" s="15">
        <v>0</v>
      </c>
      <c r="K966" s="15">
        <v>0</v>
      </c>
      <c r="L966" s="15">
        <v>0</v>
      </c>
      <c r="M966" s="15">
        <v>0</v>
      </c>
      <c r="N966" s="15">
        <v>0</v>
      </c>
      <c r="O966" s="15">
        <v>0</v>
      </c>
      <c r="P966" s="15">
        <v>0</v>
      </c>
      <c r="Q966" s="15">
        <v>0</v>
      </c>
      <c r="R966" s="15">
        <v>0</v>
      </c>
      <c r="S966" s="15">
        <v>0</v>
      </c>
      <c r="T966" s="15">
        <f t="shared" si="75"/>
        <v>0</v>
      </c>
      <c r="U966" s="15">
        <v>0</v>
      </c>
      <c r="V966" s="15">
        <v>0</v>
      </c>
      <c r="W966" s="15">
        <v>0</v>
      </c>
      <c r="X966" s="15">
        <v>0</v>
      </c>
      <c r="Y966" s="15">
        <v>0</v>
      </c>
      <c r="Z966" s="15">
        <v>0</v>
      </c>
      <c r="AA966" s="15">
        <v>0</v>
      </c>
      <c r="AB966" s="15">
        <v>0</v>
      </c>
      <c r="AC966" s="15">
        <v>0</v>
      </c>
      <c r="AD966" s="15">
        <v>0</v>
      </c>
      <c r="AE966" s="15">
        <v>0</v>
      </c>
      <c r="AF966" s="15">
        <v>0</v>
      </c>
      <c r="AG966" s="15">
        <f t="shared" si="76"/>
        <v>0</v>
      </c>
      <c r="AH966" s="15">
        <v>0</v>
      </c>
      <c r="AI966" s="15">
        <v>0</v>
      </c>
      <c r="AJ966" s="15">
        <v>9.6591098442077641</v>
      </c>
      <c r="AK966" s="15">
        <v>0</v>
      </c>
      <c r="AL966" s="15">
        <v>0</v>
      </c>
      <c r="AM966" s="15">
        <v>0</v>
      </c>
      <c r="AN966" s="15">
        <v>0</v>
      </c>
      <c r="AO966" s="15">
        <v>0</v>
      </c>
      <c r="AP966" s="15">
        <v>0</v>
      </c>
      <c r="AQ966" s="15">
        <v>0</v>
      </c>
      <c r="AR966" s="15">
        <v>0</v>
      </c>
      <c r="AS966" s="15">
        <v>0</v>
      </c>
      <c r="AT966" s="15">
        <f t="shared" si="77"/>
        <v>9.6591098442077641</v>
      </c>
      <c r="AU966" s="15">
        <v>0</v>
      </c>
      <c r="AV966" s="15">
        <v>0</v>
      </c>
      <c r="AW966" s="15">
        <v>0</v>
      </c>
      <c r="AX966" s="15">
        <v>0</v>
      </c>
      <c r="AY966" s="15">
        <v>0</v>
      </c>
      <c r="AZ966" s="15">
        <v>0</v>
      </c>
      <c r="BA966" s="15">
        <v>0</v>
      </c>
      <c r="BB966" s="15">
        <v>0</v>
      </c>
      <c r="BC966" s="15">
        <v>0</v>
      </c>
      <c r="BD966" s="15">
        <v>0</v>
      </c>
      <c r="BE966" s="15">
        <v>0</v>
      </c>
      <c r="BF966" s="15">
        <v>0</v>
      </c>
      <c r="BG966" s="15">
        <f t="shared" si="78"/>
        <v>0</v>
      </c>
      <c r="BH966" t="str">
        <f t="shared" si="79"/>
        <v>UITRANS</v>
      </c>
      <c r="BI966" t="str">
        <f>VLOOKUP(BH966,[2]Summary!$C$29:$C$56,1,0)</f>
        <v>UITrans</v>
      </c>
      <c r="BJ966" s="16">
        <v>44197</v>
      </c>
    </row>
    <row r="967" spans="1:62" x14ac:dyDescent="0.25">
      <c r="A967" s="13" t="s">
        <v>1865</v>
      </c>
      <c r="B967" s="13" t="s">
        <v>1866</v>
      </c>
      <c r="C967" t="s">
        <v>1867</v>
      </c>
      <c r="D967" t="s">
        <v>599</v>
      </c>
      <c r="E967" t="s">
        <v>19</v>
      </c>
      <c r="F967" s="13" t="s">
        <v>20</v>
      </c>
      <c r="G967" s="14"/>
      <c r="H967" s="15">
        <v>5.4500000000000451E-3</v>
      </c>
      <c r="I967" s="15">
        <v>8.3819399999999984</v>
      </c>
      <c r="J967" s="15">
        <v>31.221869999999999</v>
      </c>
      <c r="K967" s="15">
        <v>-23.310160000000003</v>
      </c>
      <c r="L967" s="15">
        <v>44.842859999999973</v>
      </c>
      <c r="M967" s="15">
        <v>-76.409090000000006</v>
      </c>
      <c r="N967" s="15">
        <v>7.5915300000000041</v>
      </c>
      <c r="O967" s="15">
        <v>17.956599999999998</v>
      </c>
      <c r="P967" s="15">
        <v>16.783709999999999</v>
      </c>
      <c r="Q967" s="15">
        <v>28.951009999999989</v>
      </c>
      <c r="R967" s="15">
        <v>-1.4198300000000004</v>
      </c>
      <c r="S967" s="15">
        <v>-102.52359</v>
      </c>
      <c r="T967" s="15">
        <f t="shared" si="75"/>
        <v>-47.927700000000044</v>
      </c>
      <c r="U967" s="15">
        <v>17.236489999999996</v>
      </c>
      <c r="V967" s="15">
        <v>-56.572380000000003</v>
      </c>
      <c r="W967" s="15">
        <v>2.9551999999999996</v>
      </c>
      <c r="X967" s="15">
        <v>41.010770000000001</v>
      </c>
      <c r="Y967" s="15">
        <v>14.933260000000001</v>
      </c>
      <c r="Z967" s="15">
        <v>10.67475</v>
      </c>
      <c r="AA967" s="15">
        <v>20.295610000000003</v>
      </c>
      <c r="AB967" s="15">
        <v>18.42672</v>
      </c>
      <c r="AC967" s="15">
        <v>16.36927</v>
      </c>
      <c r="AD967" s="15">
        <v>19.541510000000002</v>
      </c>
      <c r="AE967" s="15">
        <v>21.709299999999999</v>
      </c>
      <c r="AF967" s="15">
        <v>-3.84884</v>
      </c>
      <c r="AG967" s="15">
        <f t="shared" si="76"/>
        <v>122.73166000000001</v>
      </c>
      <c r="AH967" s="15">
        <v>61.578030000000005</v>
      </c>
      <c r="AI967" s="15">
        <v>68.678840000000008</v>
      </c>
      <c r="AJ967" s="15">
        <v>7.3453199999999992</v>
      </c>
      <c r="AK967" s="15">
        <v>3.8971500000000003</v>
      </c>
      <c r="AL967" s="15">
        <v>20.690079999999998</v>
      </c>
      <c r="AM967" s="15">
        <v>23.157769999999999</v>
      </c>
      <c r="AN967" s="15">
        <v>0.16979</v>
      </c>
      <c r="AO967" s="15">
        <v>2.1929500000000002</v>
      </c>
      <c r="AP967" s="15">
        <v>7.7779099999999985</v>
      </c>
      <c r="AQ967" s="15">
        <v>-0.62602000000000002</v>
      </c>
      <c r="AR967" s="15">
        <v>-1.42058</v>
      </c>
      <c r="AS967" s="15">
        <v>2.56155</v>
      </c>
      <c r="AT967" s="15">
        <f t="shared" si="77"/>
        <v>196.00279</v>
      </c>
      <c r="AU967" s="15">
        <v>2.744969940185547</v>
      </c>
      <c r="AV967" s="15">
        <v>0</v>
      </c>
      <c r="AW967" s="15">
        <v>-200.73419625091552</v>
      </c>
      <c r="AX967" s="15">
        <v>0.28429000091552736</v>
      </c>
      <c r="AY967" s="15">
        <v>0.45145000457763673</v>
      </c>
      <c r="AZ967" s="15">
        <v>3.3789999008178709E-2</v>
      </c>
      <c r="BA967" s="15">
        <v>0.16306999900750815</v>
      </c>
      <c r="BB967" s="15">
        <v>3.3520000576972964E-2</v>
      </c>
      <c r="BC967" s="15">
        <v>0.15439000129699706</v>
      </c>
      <c r="BD967" s="15">
        <v>0</v>
      </c>
      <c r="BE967" s="15">
        <v>0</v>
      </c>
      <c r="BF967" s="15">
        <v>0</v>
      </c>
      <c r="BG967" s="15">
        <f t="shared" si="78"/>
        <v>-196.86871630534716</v>
      </c>
      <c r="BH967" t="str">
        <f t="shared" si="79"/>
        <v>NYSEGDIST</v>
      </c>
      <c r="BI967" t="str">
        <f>VLOOKUP(BH967,[2]Summary!$C$29:$C$56,1,0)</f>
        <v>NYSEGDist</v>
      </c>
      <c r="BJ967" s="16">
        <v>44470</v>
      </c>
    </row>
    <row r="968" spans="1:62" x14ac:dyDescent="0.25">
      <c r="A968" s="13" t="s">
        <v>1868</v>
      </c>
      <c r="B968" s="13" t="s">
        <v>1869</v>
      </c>
      <c r="C968" t="s">
        <v>1870</v>
      </c>
      <c r="D968" t="s">
        <v>595</v>
      </c>
      <c r="E968" t="s">
        <v>35</v>
      </c>
      <c r="F968" s="13" t="s">
        <v>20</v>
      </c>
      <c r="G968" s="14"/>
      <c r="H968" s="15">
        <v>12.992190000000003</v>
      </c>
      <c r="I968" s="15">
        <v>109.04040999999999</v>
      </c>
      <c r="J968" s="15">
        <v>345.13625000000008</v>
      </c>
      <c r="K968" s="15">
        <v>120.30496000000001</v>
      </c>
      <c r="L968" s="15">
        <v>85.024419999999992</v>
      </c>
      <c r="M968" s="15">
        <v>109.69544</v>
      </c>
      <c r="N968" s="15">
        <v>105.78947999999998</v>
      </c>
      <c r="O968" s="15">
        <v>105.70026999999999</v>
      </c>
      <c r="P968" s="15">
        <v>63.352119999999985</v>
      </c>
      <c r="Q968" s="15">
        <v>112.41561999999999</v>
      </c>
      <c r="R968" s="15">
        <v>276.83176999999989</v>
      </c>
      <c r="S968" s="15">
        <v>161.29580999999993</v>
      </c>
      <c r="T968" s="15">
        <f t="shared" si="75"/>
        <v>1607.5787399999997</v>
      </c>
      <c r="U968" s="15">
        <v>181.12062</v>
      </c>
      <c r="V968" s="15">
        <v>146.61034999999998</v>
      </c>
      <c r="W968" s="15">
        <v>144.21671999999998</v>
      </c>
      <c r="X968" s="15">
        <v>329.46555999999998</v>
      </c>
      <c r="Y968" s="15">
        <v>448.78265000000022</v>
      </c>
      <c r="Z968" s="15">
        <v>95.821259999999995</v>
      </c>
      <c r="AA968" s="15">
        <v>133.70609999999996</v>
      </c>
      <c r="AB968" s="15">
        <v>411.80556999999993</v>
      </c>
      <c r="AC968" s="15">
        <v>244.90318000000008</v>
      </c>
      <c r="AD968" s="15">
        <v>884.40184000000011</v>
      </c>
      <c r="AE968" s="15">
        <v>930.77184000000034</v>
      </c>
      <c r="AF968" s="15">
        <v>833.82393000000002</v>
      </c>
      <c r="AG968" s="15">
        <f t="shared" si="76"/>
        <v>4785.4296200000008</v>
      </c>
      <c r="AH968" s="15">
        <v>623.75497999999982</v>
      </c>
      <c r="AI968" s="15">
        <v>1480.2821600000002</v>
      </c>
      <c r="AJ968" s="15">
        <v>2115.0678799999996</v>
      </c>
      <c r="AK968" s="15">
        <v>650.97167999999965</v>
      </c>
      <c r="AL968" s="15">
        <v>689.12475000000018</v>
      </c>
      <c r="AM968" s="15">
        <v>840.87245999999982</v>
      </c>
      <c r="AN968" s="15">
        <v>1183.1306399999996</v>
      </c>
      <c r="AO968" s="15">
        <v>938.86942999999997</v>
      </c>
      <c r="AP968" s="15">
        <v>681.23990000000003</v>
      </c>
      <c r="AQ968" s="15">
        <v>431.75182000000024</v>
      </c>
      <c r="AR968" s="15">
        <v>572.28730999999982</v>
      </c>
      <c r="AS968" s="15">
        <v>357.34847000000343</v>
      </c>
      <c r="AT968" s="15">
        <f t="shared" si="77"/>
        <v>10564.70148</v>
      </c>
      <c r="AU968" s="15">
        <v>203.37632781982421</v>
      </c>
      <c r="AV968" s="15">
        <v>-22.926574829101561</v>
      </c>
      <c r="AW968" s="15">
        <v>2635.9116076660157</v>
      </c>
      <c r="AX968" s="15">
        <v>572.18187499999999</v>
      </c>
      <c r="AY968" s="15">
        <v>470.21645410156248</v>
      </c>
      <c r="AZ968" s="15">
        <v>376.6590662536621</v>
      </c>
      <c r="BA968" s="15">
        <v>163.06331896972657</v>
      </c>
      <c r="BB968" s="15">
        <v>1044.1123514709473</v>
      </c>
      <c r="BC968" s="15">
        <v>-138.63530322265626</v>
      </c>
      <c r="BD968" s="15">
        <v>30.618029960632324</v>
      </c>
      <c r="BE968" s="15">
        <v>135.78046728515625</v>
      </c>
      <c r="BF968" s="15">
        <v>22.19143017578125</v>
      </c>
      <c r="BG968" s="15">
        <f t="shared" si="78"/>
        <v>5492.5490506515498</v>
      </c>
      <c r="BH968" t="str">
        <f t="shared" si="79"/>
        <v>CMPTRANS</v>
      </c>
      <c r="BI968" t="str">
        <f>VLOOKUP(BH968,[2]Summary!$C$29:$C$56,1,0)</f>
        <v>CMPTrans</v>
      </c>
      <c r="BJ968" s="16">
        <v>44562</v>
      </c>
    </row>
    <row r="969" spans="1:62" x14ac:dyDescent="0.25">
      <c r="A969" s="13" t="s">
        <v>1871</v>
      </c>
      <c r="B969" s="13">
        <v>802605.01</v>
      </c>
      <c r="C969" t="s">
        <v>1872</v>
      </c>
      <c r="D969" t="s">
        <v>18</v>
      </c>
      <c r="E969" t="s">
        <v>19</v>
      </c>
      <c r="F969" s="13" t="s">
        <v>60</v>
      </c>
      <c r="G969" s="14"/>
      <c r="H969" s="15">
        <v>0</v>
      </c>
      <c r="I969" s="15">
        <v>0</v>
      </c>
      <c r="J969" s="15">
        <v>0</v>
      </c>
      <c r="K969" s="15">
        <v>0</v>
      </c>
      <c r="L969" s="15">
        <v>0</v>
      </c>
      <c r="M969" s="15">
        <v>0</v>
      </c>
      <c r="N969" s="15">
        <v>0</v>
      </c>
      <c r="O969" s="15">
        <v>0</v>
      </c>
      <c r="P969" s="15">
        <v>0</v>
      </c>
      <c r="Q969" s="15">
        <v>0</v>
      </c>
      <c r="R969" s="15">
        <v>0</v>
      </c>
      <c r="S969" s="15">
        <v>0</v>
      </c>
      <c r="T969" s="15">
        <f t="shared" si="75"/>
        <v>0</v>
      </c>
      <c r="U969" s="15">
        <v>0</v>
      </c>
      <c r="V969" s="15">
        <v>0</v>
      </c>
      <c r="W969" s="15">
        <v>0</v>
      </c>
      <c r="X969" s="15">
        <v>0</v>
      </c>
      <c r="Y969" s="15">
        <v>0</v>
      </c>
      <c r="Z969" s="15">
        <v>0</v>
      </c>
      <c r="AA969" s="15">
        <v>0</v>
      </c>
      <c r="AB969" s="15">
        <v>0</v>
      </c>
      <c r="AC969" s="15">
        <v>0</v>
      </c>
      <c r="AD969" s="15">
        <v>0</v>
      </c>
      <c r="AE969" s="15">
        <v>0</v>
      </c>
      <c r="AF969" s="15">
        <v>0</v>
      </c>
      <c r="AG969" s="15">
        <f t="shared" si="76"/>
        <v>0</v>
      </c>
      <c r="AH969" s="15">
        <v>0</v>
      </c>
      <c r="AI969" s="15">
        <v>0</v>
      </c>
      <c r="AJ969" s="15">
        <v>29.951239898681642</v>
      </c>
      <c r="AK969" s="15">
        <v>0.73987000274658199</v>
      </c>
      <c r="AL969" s="15">
        <v>0.1801699981689453</v>
      </c>
      <c r="AM969" s="15">
        <v>7.85199966430664E-2</v>
      </c>
      <c r="AN969" s="15">
        <v>0.18042999267578125</v>
      </c>
      <c r="AO969" s="15">
        <v>0.18042999267578125</v>
      </c>
      <c r="AP969" s="15">
        <v>0.20133000183105468</v>
      </c>
      <c r="AQ969" s="15">
        <v>0.20100000000000001</v>
      </c>
      <c r="AR969" s="15">
        <v>0</v>
      </c>
      <c r="AS969" s="15">
        <v>0</v>
      </c>
      <c r="AT969" s="15">
        <f t="shared" si="77"/>
        <v>31.71298988342285</v>
      </c>
      <c r="AU969" s="15">
        <v>0</v>
      </c>
      <c r="AV969" s="15">
        <v>0</v>
      </c>
      <c r="AW969" s="15">
        <v>0</v>
      </c>
      <c r="AX969" s="15">
        <v>0</v>
      </c>
      <c r="AY969" s="15">
        <v>0</v>
      </c>
      <c r="AZ969" s="15">
        <v>0</v>
      </c>
      <c r="BA969" s="15">
        <v>0</v>
      </c>
      <c r="BB969" s="15">
        <v>0</v>
      </c>
      <c r="BC969" s="15">
        <v>0</v>
      </c>
      <c r="BD969" s="15">
        <v>0</v>
      </c>
      <c r="BE969" s="15">
        <v>0</v>
      </c>
      <c r="BF969" s="15">
        <v>0</v>
      </c>
      <c r="BG969" s="15">
        <f t="shared" si="78"/>
        <v>0</v>
      </c>
      <c r="BH969" t="str">
        <f t="shared" si="79"/>
        <v>UIDIST</v>
      </c>
      <c r="BI969" t="str">
        <f>VLOOKUP(BH969,[2]Summary!$C$29:$C$56,1,0)</f>
        <v>UIDist</v>
      </c>
      <c r="BJ969" s="16">
        <v>44197</v>
      </c>
    </row>
    <row r="970" spans="1:62" x14ac:dyDescent="0.25">
      <c r="A970" s="13" t="s">
        <v>1873</v>
      </c>
      <c r="B970" s="13" t="s">
        <v>1874</v>
      </c>
      <c r="C970" t="s">
        <v>1875</v>
      </c>
      <c r="D970" t="s">
        <v>307</v>
      </c>
      <c r="E970" t="s">
        <v>308</v>
      </c>
      <c r="F970" s="13" t="s">
        <v>60</v>
      </c>
      <c r="G970" s="14"/>
      <c r="H970" s="15">
        <v>0</v>
      </c>
      <c r="I970" s="15">
        <v>0</v>
      </c>
      <c r="J970" s="15">
        <v>0</v>
      </c>
      <c r="K970" s="15">
        <v>0</v>
      </c>
      <c r="L970" s="15">
        <v>0</v>
      </c>
      <c r="M970" s="15">
        <v>0</v>
      </c>
      <c r="N970" s="15">
        <v>0</v>
      </c>
      <c r="O970" s="15">
        <v>0</v>
      </c>
      <c r="P970" s="15">
        <v>0</v>
      </c>
      <c r="Q970" s="15">
        <v>0</v>
      </c>
      <c r="R970" s="15">
        <v>0</v>
      </c>
      <c r="S970" s="15">
        <v>0</v>
      </c>
      <c r="T970" s="15">
        <f t="shared" si="75"/>
        <v>0</v>
      </c>
      <c r="U970" s="15">
        <v>0</v>
      </c>
      <c r="V970" s="15">
        <v>0</v>
      </c>
      <c r="W970" s="15">
        <v>0</v>
      </c>
      <c r="X970" s="15">
        <v>0</v>
      </c>
      <c r="Y970" s="15">
        <v>0</v>
      </c>
      <c r="Z970" s="15">
        <v>0</v>
      </c>
      <c r="AA970" s="15">
        <v>0</v>
      </c>
      <c r="AB970" s="15">
        <v>0</v>
      </c>
      <c r="AC970" s="15">
        <v>0</v>
      </c>
      <c r="AD970" s="15">
        <v>0</v>
      </c>
      <c r="AE970" s="15">
        <v>0</v>
      </c>
      <c r="AF970" s="15">
        <v>68.578999999999994</v>
      </c>
      <c r="AG970" s="15">
        <f t="shared" si="76"/>
        <v>68.578999999999994</v>
      </c>
      <c r="AH970" s="15">
        <v>0</v>
      </c>
      <c r="AI970" s="15">
        <v>0</v>
      </c>
      <c r="AJ970" s="15">
        <v>6.6143300781249996</v>
      </c>
      <c r="AK970" s="15">
        <v>0</v>
      </c>
      <c r="AL970" s="15">
        <v>0</v>
      </c>
      <c r="AM970" s="15">
        <v>0</v>
      </c>
      <c r="AN970" s="15">
        <v>0</v>
      </c>
      <c r="AO970" s="15">
        <v>0</v>
      </c>
      <c r="AP970" s="15">
        <v>0</v>
      </c>
      <c r="AQ970" s="15">
        <v>0</v>
      </c>
      <c r="AR970" s="15">
        <v>0</v>
      </c>
      <c r="AS970" s="15">
        <v>0</v>
      </c>
      <c r="AT970" s="15">
        <f t="shared" si="77"/>
        <v>6.6143300781249996</v>
      </c>
      <c r="AU970" s="15">
        <v>0</v>
      </c>
      <c r="AV970" s="15">
        <v>-432.28649999999999</v>
      </c>
      <c r="AW970" s="15">
        <v>312.06799999999998</v>
      </c>
      <c r="AX970" s="15">
        <v>20.504249999999999</v>
      </c>
      <c r="AY970" s="15">
        <v>0</v>
      </c>
      <c r="AZ970" s="15">
        <v>0</v>
      </c>
      <c r="BA970" s="15">
        <v>123.0470625</v>
      </c>
      <c r="BB970" s="15">
        <v>0</v>
      </c>
      <c r="BC970" s="15">
        <v>68.595749999999995</v>
      </c>
      <c r="BD970" s="15">
        <v>0</v>
      </c>
      <c r="BE970" s="15">
        <v>364.12340625000002</v>
      </c>
      <c r="BF970" s="15">
        <v>0</v>
      </c>
      <c r="BG970" s="15">
        <f t="shared" si="78"/>
        <v>456.05196875000001</v>
      </c>
      <c r="BH970" t="str">
        <f t="shared" si="79"/>
        <v>BGCGAS</v>
      </c>
      <c r="BI970" t="str">
        <f>VLOOKUP(BH970,[2]Summary!$C$29:$C$56,1,0)</f>
        <v>BGCGas</v>
      </c>
      <c r="BJ970" s="16">
        <v>44531</v>
      </c>
    </row>
    <row r="971" spans="1:62" x14ac:dyDescent="0.25">
      <c r="A971" s="13" t="s">
        <v>1876</v>
      </c>
      <c r="B971" s="13" t="s">
        <v>1876</v>
      </c>
      <c r="C971" t="s">
        <v>1877</v>
      </c>
      <c r="D971" t="s">
        <v>307</v>
      </c>
      <c r="E971" t="s">
        <v>308</v>
      </c>
      <c r="F971" s="13" t="s">
        <v>302</v>
      </c>
      <c r="G971" s="14"/>
      <c r="H971" s="15">
        <v>0</v>
      </c>
      <c r="I971" s="15">
        <v>0</v>
      </c>
      <c r="J971" s="15">
        <v>0</v>
      </c>
      <c r="K971" s="15">
        <v>0</v>
      </c>
      <c r="L971" s="15">
        <v>0</v>
      </c>
      <c r="M971" s="15">
        <v>0</v>
      </c>
      <c r="N971" s="15">
        <v>0</v>
      </c>
      <c r="O971" s="15">
        <v>0</v>
      </c>
      <c r="P971" s="15">
        <v>0</v>
      </c>
      <c r="Q971" s="15">
        <v>0</v>
      </c>
      <c r="R971" s="15">
        <v>0</v>
      </c>
      <c r="S971" s="15">
        <v>0</v>
      </c>
      <c r="T971" s="15">
        <f t="shared" si="75"/>
        <v>0</v>
      </c>
      <c r="U971" s="15">
        <v>0</v>
      </c>
      <c r="V971" s="15">
        <v>0</v>
      </c>
      <c r="W971" s="15">
        <v>0</v>
      </c>
      <c r="X971" s="15">
        <v>0</v>
      </c>
      <c r="Y971" s="15">
        <v>0</v>
      </c>
      <c r="Z971" s="15">
        <v>0</v>
      </c>
      <c r="AA971" s="15">
        <v>0</v>
      </c>
      <c r="AB971" s="15">
        <v>0</v>
      </c>
      <c r="AC971" s="15">
        <v>0</v>
      </c>
      <c r="AD971" s="15">
        <v>0</v>
      </c>
      <c r="AE971" s="15">
        <v>1.8608699951171874</v>
      </c>
      <c r="AF971" s="15">
        <v>1.5015899658203125</v>
      </c>
      <c r="AG971" s="15">
        <f t="shared" si="76"/>
        <v>3.3624599609374997</v>
      </c>
      <c r="AH971" s="15">
        <v>0</v>
      </c>
      <c r="AI971" s="15">
        <v>0</v>
      </c>
      <c r="AJ971" s="15">
        <v>3.3239999999999998</v>
      </c>
      <c r="AK971" s="15">
        <v>0</v>
      </c>
      <c r="AL971" s="15">
        <v>0</v>
      </c>
      <c r="AM971" s="15">
        <v>3.77056005859375</v>
      </c>
      <c r="AN971" s="15">
        <v>0</v>
      </c>
      <c r="AO971" s="15">
        <v>0</v>
      </c>
      <c r="AP971" s="15">
        <v>0</v>
      </c>
      <c r="AQ971" s="15">
        <v>0</v>
      </c>
      <c r="AR971" s="15">
        <v>0</v>
      </c>
      <c r="AS971" s="15">
        <v>0</v>
      </c>
      <c r="AT971" s="15">
        <f t="shared" si="77"/>
        <v>7.0945600585937498</v>
      </c>
      <c r="AU971" s="15">
        <v>0</v>
      </c>
      <c r="AV971" s="15">
        <v>0</v>
      </c>
      <c r="AW971" s="15">
        <v>0</v>
      </c>
      <c r="AX971" s="15">
        <v>0</v>
      </c>
      <c r="AY971" s="15">
        <v>0</v>
      </c>
      <c r="AZ971" s="15">
        <v>0</v>
      </c>
      <c r="BA971" s="15">
        <v>0</v>
      </c>
      <c r="BB971" s="15">
        <v>0</v>
      </c>
      <c r="BC971" s="15">
        <v>0</v>
      </c>
      <c r="BD971" s="15">
        <v>0</v>
      </c>
      <c r="BE971" s="15">
        <v>0</v>
      </c>
      <c r="BF971" s="15">
        <v>0</v>
      </c>
      <c r="BG971" s="15">
        <f t="shared" si="78"/>
        <v>0</v>
      </c>
      <c r="BH971" t="str">
        <f t="shared" si="79"/>
        <v>BGCGAS</v>
      </c>
      <c r="BI971" t="str">
        <f>VLOOKUP(BH971,[2]Summary!$C$29:$C$56,1,0)</f>
        <v>BGCGas</v>
      </c>
      <c r="BJ971" s="16">
        <v>44197</v>
      </c>
    </row>
    <row r="972" spans="1:62" x14ac:dyDescent="0.25">
      <c r="A972" s="13" t="s">
        <v>1878</v>
      </c>
      <c r="B972" s="13" t="s">
        <v>1879</v>
      </c>
      <c r="C972" t="s">
        <v>1880</v>
      </c>
      <c r="D972" t="s">
        <v>307</v>
      </c>
      <c r="E972" t="s">
        <v>308</v>
      </c>
      <c r="F972" s="13" t="s">
        <v>302</v>
      </c>
      <c r="G972" s="14"/>
      <c r="H972" s="15">
        <v>0</v>
      </c>
      <c r="I972" s="15">
        <v>0</v>
      </c>
      <c r="J972" s="15">
        <v>0</v>
      </c>
      <c r="K972" s="15">
        <v>0</v>
      </c>
      <c r="L972" s="15">
        <v>0</v>
      </c>
      <c r="M972" s="15">
        <v>0</v>
      </c>
      <c r="N972" s="15">
        <v>0</v>
      </c>
      <c r="O972" s="15">
        <v>0</v>
      </c>
      <c r="P972" s="15">
        <v>0</v>
      </c>
      <c r="Q972" s="15">
        <v>0</v>
      </c>
      <c r="R972" s="15">
        <v>0</v>
      </c>
      <c r="S972" s="15">
        <v>0</v>
      </c>
      <c r="T972" s="15">
        <f t="shared" si="75"/>
        <v>0</v>
      </c>
      <c r="U972" s="15">
        <v>0</v>
      </c>
      <c r="V972" s="15">
        <v>0</v>
      </c>
      <c r="W972" s="15">
        <v>0</v>
      </c>
      <c r="X972" s="15">
        <v>0</v>
      </c>
      <c r="Y972" s="15">
        <v>0</v>
      </c>
      <c r="Z972" s="15">
        <v>0</v>
      </c>
      <c r="AA972" s="15">
        <v>0</v>
      </c>
      <c r="AB972" s="15">
        <v>0</v>
      </c>
      <c r="AC972" s="15">
        <v>0</v>
      </c>
      <c r="AD972" s="15">
        <v>0</v>
      </c>
      <c r="AE972" s="15">
        <v>0</v>
      </c>
      <c r="AF972" s="15">
        <v>0</v>
      </c>
      <c r="AG972" s="15">
        <f t="shared" si="76"/>
        <v>0</v>
      </c>
      <c r="AH972" s="15">
        <v>0</v>
      </c>
      <c r="AI972" s="15">
        <v>0</v>
      </c>
      <c r="AJ972" s="15">
        <v>4.8710498046874999</v>
      </c>
      <c r="AK972" s="15">
        <v>0</v>
      </c>
      <c r="AL972" s="15">
        <v>0</v>
      </c>
      <c r="AM972" s="15">
        <v>0</v>
      </c>
      <c r="AN972" s="15">
        <v>0</v>
      </c>
      <c r="AO972" s="15">
        <v>0</v>
      </c>
      <c r="AP972" s="15">
        <v>0</v>
      </c>
      <c r="AQ972" s="15">
        <v>0</v>
      </c>
      <c r="AR972" s="15">
        <v>0</v>
      </c>
      <c r="AS972" s="15">
        <v>0</v>
      </c>
      <c r="AT972" s="15">
        <f t="shared" si="77"/>
        <v>4.8710498046874999</v>
      </c>
      <c r="AU972" s="15">
        <v>0</v>
      </c>
      <c r="AV972" s="15">
        <v>0</v>
      </c>
      <c r="AW972" s="15">
        <v>0</v>
      </c>
      <c r="AX972" s="15">
        <v>0</v>
      </c>
      <c r="AY972" s="15">
        <v>0</v>
      </c>
      <c r="AZ972" s="15">
        <v>0</v>
      </c>
      <c r="BA972" s="15">
        <v>0</v>
      </c>
      <c r="BB972" s="15">
        <v>0</v>
      </c>
      <c r="BC972" s="15">
        <v>0</v>
      </c>
      <c r="BD972" s="15">
        <v>0</v>
      </c>
      <c r="BE972" s="15">
        <v>0</v>
      </c>
      <c r="BF972" s="15">
        <v>0</v>
      </c>
      <c r="BG972" s="15">
        <f t="shared" si="78"/>
        <v>0</v>
      </c>
      <c r="BH972" t="str">
        <f t="shared" si="79"/>
        <v>BGCGAS</v>
      </c>
      <c r="BI972" t="str">
        <f>VLOOKUP(BH972,[2]Summary!$C$29:$C$56,1,0)</f>
        <v>BGCGas</v>
      </c>
      <c r="BJ972" s="16">
        <v>44197</v>
      </c>
    </row>
    <row r="973" spans="1:62" x14ac:dyDescent="0.25">
      <c r="A973" s="13" t="s">
        <v>1881</v>
      </c>
      <c r="B973" s="13" t="s">
        <v>1882</v>
      </c>
      <c r="C973" t="s">
        <v>1883</v>
      </c>
      <c r="D973" t="s">
        <v>361</v>
      </c>
      <c r="E973" t="s">
        <v>308</v>
      </c>
      <c r="F973" s="13" t="s">
        <v>302</v>
      </c>
      <c r="G973" s="14"/>
      <c r="H973" s="15">
        <v>0</v>
      </c>
      <c r="I973" s="15">
        <v>0</v>
      </c>
      <c r="J973" s="15">
        <v>0</v>
      </c>
      <c r="K973" s="15">
        <v>0</v>
      </c>
      <c r="L973" s="15">
        <v>0</v>
      </c>
      <c r="M973" s="15">
        <v>0</v>
      </c>
      <c r="N973" s="15">
        <v>0</v>
      </c>
      <c r="O973" s="15">
        <v>0</v>
      </c>
      <c r="P973" s="15">
        <v>0</v>
      </c>
      <c r="Q973" s="15">
        <v>0</v>
      </c>
      <c r="R973" s="15">
        <v>0</v>
      </c>
      <c r="S973" s="15">
        <v>0</v>
      </c>
      <c r="T973" s="15">
        <f t="shared" si="75"/>
        <v>0</v>
      </c>
      <c r="U973" s="15">
        <v>0</v>
      </c>
      <c r="V973" s="15">
        <v>0</v>
      </c>
      <c r="W973" s="15">
        <v>0</v>
      </c>
      <c r="X973" s="15">
        <v>0</v>
      </c>
      <c r="Y973" s="15">
        <v>0</v>
      </c>
      <c r="Z973" s="15">
        <v>0</v>
      </c>
      <c r="AA973" s="15">
        <v>0</v>
      </c>
      <c r="AB973" s="15">
        <v>0</v>
      </c>
      <c r="AC973" s="15">
        <v>0</v>
      </c>
      <c r="AD973" s="15">
        <v>0</v>
      </c>
      <c r="AE973" s="15">
        <v>0</v>
      </c>
      <c r="AF973" s="15">
        <v>0</v>
      </c>
      <c r="AG973" s="15">
        <f t="shared" si="76"/>
        <v>0</v>
      </c>
      <c r="AH973" s="15">
        <v>0</v>
      </c>
      <c r="AI973" s="15">
        <v>0</v>
      </c>
      <c r="AJ973" s="15">
        <v>0.11373999676108361</v>
      </c>
      <c r="AK973" s="15">
        <v>3.5382100024223329</v>
      </c>
      <c r="AL973" s="15">
        <v>0</v>
      </c>
      <c r="AM973" s="15">
        <v>0</v>
      </c>
      <c r="AN973" s="15">
        <v>0</v>
      </c>
      <c r="AO973" s="15">
        <v>0</v>
      </c>
      <c r="AP973" s="15">
        <v>0</v>
      </c>
      <c r="AQ973" s="15">
        <v>0</v>
      </c>
      <c r="AR973" s="15">
        <v>0.78317996978759763</v>
      </c>
      <c r="AS973" s="15">
        <v>0</v>
      </c>
      <c r="AT973" s="15">
        <f t="shared" si="77"/>
        <v>4.4351299689710144</v>
      </c>
      <c r="AU973" s="15">
        <v>0</v>
      </c>
      <c r="AV973" s="15">
        <v>0</v>
      </c>
      <c r="AW973" s="15">
        <v>0</v>
      </c>
      <c r="AX973" s="15">
        <v>0</v>
      </c>
      <c r="AY973" s="15">
        <v>0</v>
      </c>
      <c r="AZ973" s="15">
        <v>0</v>
      </c>
      <c r="BA973" s="15">
        <v>0</v>
      </c>
      <c r="BB973" s="15">
        <v>0</v>
      </c>
      <c r="BC973" s="15">
        <v>0</v>
      </c>
      <c r="BD973" s="15">
        <v>0</v>
      </c>
      <c r="BE973" s="15">
        <v>0</v>
      </c>
      <c r="BF973" s="15">
        <v>0</v>
      </c>
      <c r="BG973" s="15">
        <f t="shared" si="78"/>
        <v>0</v>
      </c>
      <c r="BH973" t="str">
        <f t="shared" si="79"/>
        <v>SCGGAS</v>
      </c>
      <c r="BI973" t="str">
        <f>VLOOKUP(BH973,[2]Summary!$C$29:$C$56,1,0)</f>
        <v>SCGGas</v>
      </c>
      <c r="BJ973" s="16">
        <v>44197</v>
      </c>
    </row>
    <row r="974" spans="1:62" x14ac:dyDescent="0.25">
      <c r="A974" s="13" t="s">
        <v>1884</v>
      </c>
      <c r="B974" s="13" t="s">
        <v>1885</v>
      </c>
      <c r="C974" t="s">
        <v>1886</v>
      </c>
      <c r="D974" t="s">
        <v>361</v>
      </c>
      <c r="E974" t="s">
        <v>308</v>
      </c>
      <c r="F974" s="13" t="s">
        <v>302</v>
      </c>
      <c r="G974" s="14"/>
      <c r="H974" s="15">
        <v>0</v>
      </c>
      <c r="I974" s="15">
        <v>0</v>
      </c>
      <c r="J974" s="15">
        <v>0</v>
      </c>
      <c r="K974" s="15">
        <v>0</v>
      </c>
      <c r="L974" s="15">
        <v>0</v>
      </c>
      <c r="M974" s="15">
        <v>0</v>
      </c>
      <c r="N974" s="15">
        <v>0</v>
      </c>
      <c r="O974" s="15">
        <v>0</v>
      </c>
      <c r="P974" s="15">
        <v>0</v>
      </c>
      <c r="Q974" s="15">
        <v>0</v>
      </c>
      <c r="R974" s="15">
        <v>0</v>
      </c>
      <c r="S974" s="15">
        <v>0</v>
      </c>
      <c r="T974" s="15">
        <f t="shared" si="75"/>
        <v>0</v>
      </c>
      <c r="U974" s="15">
        <v>0</v>
      </c>
      <c r="V974" s="15">
        <v>0</v>
      </c>
      <c r="W974" s="15">
        <v>0</v>
      </c>
      <c r="X974" s="15">
        <v>0</v>
      </c>
      <c r="Y974" s="15">
        <v>0</v>
      </c>
      <c r="Z974" s="15">
        <v>0</v>
      </c>
      <c r="AA974" s="15">
        <v>0</v>
      </c>
      <c r="AB974" s="15">
        <v>0</v>
      </c>
      <c r="AC974" s="15">
        <v>0</v>
      </c>
      <c r="AD974" s="15">
        <v>0</v>
      </c>
      <c r="AE974" s="15">
        <v>0</v>
      </c>
      <c r="AF974" s="15">
        <v>0</v>
      </c>
      <c r="AG974" s="15">
        <f t="shared" si="76"/>
        <v>0</v>
      </c>
      <c r="AH974" s="15">
        <v>0</v>
      </c>
      <c r="AI974" s="15">
        <v>0</v>
      </c>
      <c r="AJ974" s="15">
        <v>19.488150390625002</v>
      </c>
      <c r="AK974" s="15">
        <v>-1.1636099853515625</v>
      </c>
      <c r="AL974" s="15">
        <v>0</v>
      </c>
      <c r="AM974" s="15">
        <v>0</v>
      </c>
      <c r="AN974" s="15">
        <v>0</v>
      </c>
      <c r="AO974" s="15">
        <v>0</v>
      </c>
      <c r="AP974" s="15">
        <v>0</v>
      </c>
      <c r="AQ974" s="15">
        <v>0</v>
      </c>
      <c r="AR974" s="15">
        <v>0</v>
      </c>
      <c r="AS974" s="15">
        <v>0</v>
      </c>
      <c r="AT974" s="15">
        <f t="shared" si="77"/>
        <v>18.324540405273439</v>
      </c>
      <c r="AU974" s="15">
        <v>0</v>
      </c>
      <c r="AV974" s="15">
        <v>0</v>
      </c>
      <c r="AW974" s="15">
        <v>0</v>
      </c>
      <c r="AX974" s="15">
        <v>0</v>
      </c>
      <c r="AY974" s="15">
        <v>0</v>
      </c>
      <c r="AZ974" s="15">
        <v>0</v>
      </c>
      <c r="BA974" s="15">
        <v>0</v>
      </c>
      <c r="BB974" s="15">
        <v>0</v>
      </c>
      <c r="BC974" s="15">
        <v>0</v>
      </c>
      <c r="BD974" s="15">
        <v>0</v>
      </c>
      <c r="BE974" s="15">
        <v>0</v>
      </c>
      <c r="BF974" s="15">
        <v>0</v>
      </c>
      <c r="BG974" s="15">
        <f t="shared" si="78"/>
        <v>0</v>
      </c>
      <c r="BH974" t="str">
        <f t="shared" si="79"/>
        <v>SCGGAS</v>
      </c>
      <c r="BI974" t="str">
        <f>VLOOKUP(BH974,[2]Summary!$C$29:$C$56,1,0)</f>
        <v>SCGGas</v>
      </c>
      <c r="BJ974" s="16">
        <v>44197</v>
      </c>
    </row>
    <row r="975" spans="1:62" x14ac:dyDescent="0.25">
      <c r="A975" s="13" t="s">
        <v>1887</v>
      </c>
      <c r="B975" s="13" t="s">
        <v>1888</v>
      </c>
      <c r="C975" t="s">
        <v>1889</v>
      </c>
      <c r="D975" t="s">
        <v>361</v>
      </c>
      <c r="E975" t="s">
        <v>308</v>
      </c>
      <c r="F975" s="13" t="s">
        <v>302</v>
      </c>
      <c r="G975" s="14"/>
      <c r="H975" s="15">
        <v>0</v>
      </c>
      <c r="I975" s="15">
        <v>0</v>
      </c>
      <c r="J975" s="15">
        <v>0</v>
      </c>
      <c r="K975" s="15">
        <v>0</v>
      </c>
      <c r="L975" s="15">
        <v>0</v>
      </c>
      <c r="M975" s="15">
        <v>0</v>
      </c>
      <c r="N975" s="15">
        <v>0</v>
      </c>
      <c r="O975" s="15">
        <v>0</v>
      </c>
      <c r="P975" s="15">
        <v>0</v>
      </c>
      <c r="Q975" s="15">
        <v>0</v>
      </c>
      <c r="R975" s="15">
        <v>0</v>
      </c>
      <c r="S975" s="15">
        <v>0</v>
      </c>
      <c r="T975" s="15">
        <f t="shared" si="75"/>
        <v>0</v>
      </c>
      <c r="U975" s="15">
        <v>0</v>
      </c>
      <c r="V975" s="15">
        <v>0</v>
      </c>
      <c r="W975" s="15">
        <v>0</v>
      </c>
      <c r="X975" s="15">
        <v>0</v>
      </c>
      <c r="Y975" s="15">
        <v>0</v>
      </c>
      <c r="Z975" s="15">
        <v>0</v>
      </c>
      <c r="AA975" s="15">
        <v>0</v>
      </c>
      <c r="AB975" s="15">
        <v>0</v>
      </c>
      <c r="AC975" s="15">
        <v>0</v>
      </c>
      <c r="AD975" s="15">
        <v>0</v>
      </c>
      <c r="AE975" s="15">
        <v>0</v>
      </c>
      <c r="AF975" s="15">
        <v>412.66399999999999</v>
      </c>
      <c r="AG975" s="15">
        <f t="shared" si="76"/>
        <v>412.66399999999999</v>
      </c>
      <c r="AH975" s="15">
        <v>0</v>
      </c>
      <c r="AI975" s="15">
        <v>0</v>
      </c>
      <c r="AJ975" s="15">
        <v>22.696519531250001</v>
      </c>
      <c r="AK975" s="15">
        <v>0</v>
      </c>
      <c r="AL975" s="15">
        <v>0</v>
      </c>
      <c r="AM975" s="15">
        <v>0</v>
      </c>
      <c r="AN975" s="15">
        <v>0</v>
      </c>
      <c r="AO975" s="15">
        <v>0</v>
      </c>
      <c r="AP975" s="15">
        <v>0</v>
      </c>
      <c r="AQ975" s="15">
        <v>0</v>
      </c>
      <c r="AR975" s="15">
        <v>0</v>
      </c>
      <c r="AS975" s="15">
        <v>0</v>
      </c>
      <c r="AT975" s="15">
        <f t="shared" si="77"/>
        <v>22.696519531250001</v>
      </c>
      <c r="AU975" s="15">
        <v>0</v>
      </c>
      <c r="AV975" s="15">
        <v>0</v>
      </c>
      <c r="AW975" s="15">
        <v>0</v>
      </c>
      <c r="AX975" s="15">
        <v>0</v>
      </c>
      <c r="AY975" s="15">
        <v>0</v>
      </c>
      <c r="AZ975" s="15">
        <v>0</v>
      </c>
      <c r="BA975" s="15">
        <v>0</v>
      </c>
      <c r="BB975" s="15">
        <v>0</v>
      </c>
      <c r="BC975" s="15">
        <v>0</v>
      </c>
      <c r="BD975" s="15">
        <v>0</v>
      </c>
      <c r="BE975" s="15">
        <v>0</v>
      </c>
      <c r="BF975" s="15">
        <v>0</v>
      </c>
      <c r="BG975" s="15">
        <f t="shared" si="78"/>
        <v>0</v>
      </c>
      <c r="BH975" t="str">
        <f t="shared" si="79"/>
        <v>SCGGAS</v>
      </c>
      <c r="BI975" t="str">
        <f>VLOOKUP(BH975,[2]Summary!$C$29:$C$56,1,0)</f>
        <v>SCGGas</v>
      </c>
      <c r="BJ975" s="16">
        <v>44197</v>
      </c>
    </row>
    <row r="976" spans="1:62" x14ac:dyDescent="0.25">
      <c r="A976" s="13" t="s">
        <v>1890</v>
      </c>
      <c r="B976" s="13" t="s">
        <v>1891</v>
      </c>
      <c r="C976" t="s">
        <v>1892</v>
      </c>
      <c r="D976" t="s">
        <v>434</v>
      </c>
      <c r="E976" t="s">
        <v>308</v>
      </c>
      <c r="F976" s="13" t="s">
        <v>302</v>
      </c>
      <c r="G976" s="14"/>
      <c r="H976" s="15">
        <v>0</v>
      </c>
      <c r="I976" s="15">
        <v>0</v>
      </c>
      <c r="J976" s="15">
        <v>0</v>
      </c>
      <c r="K976" s="15">
        <v>0</v>
      </c>
      <c r="L976" s="15">
        <v>0</v>
      </c>
      <c r="M976" s="15">
        <v>0</v>
      </c>
      <c r="N976" s="15">
        <v>0</v>
      </c>
      <c r="O976" s="15">
        <v>0</v>
      </c>
      <c r="P976" s="15">
        <v>0</v>
      </c>
      <c r="Q976" s="15">
        <v>0</v>
      </c>
      <c r="R976" s="15">
        <v>0</v>
      </c>
      <c r="S976" s="15">
        <v>0</v>
      </c>
      <c r="T976" s="15">
        <f t="shared" si="75"/>
        <v>0</v>
      </c>
      <c r="U976" s="15">
        <v>0</v>
      </c>
      <c r="V976" s="15">
        <v>0</v>
      </c>
      <c r="W976" s="15">
        <v>0</v>
      </c>
      <c r="X976" s="15">
        <v>0</v>
      </c>
      <c r="Y976" s="15">
        <v>0</v>
      </c>
      <c r="Z976" s="15">
        <v>0</v>
      </c>
      <c r="AA976" s="15">
        <v>0</v>
      </c>
      <c r="AB976" s="15">
        <v>0</v>
      </c>
      <c r="AC976" s="15">
        <v>0</v>
      </c>
      <c r="AD976" s="15">
        <v>0</v>
      </c>
      <c r="AE976" s="15">
        <v>0</v>
      </c>
      <c r="AF976" s="15">
        <v>0</v>
      </c>
      <c r="AG976" s="15">
        <f t="shared" si="76"/>
        <v>0</v>
      </c>
      <c r="AH976" s="15">
        <v>0</v>
      </c>
      <c r="AI976" s="15">
        <v>0</v>
      </c>
      <c r="AJ976" s="15">
        <v>5.2249999999999996</v>
      </c>
      <c r="AK976" s="15">
        <v>0</v>
      </c>
      <c r="AL976" s="15">
        <v>0</v>
      </c>
      <c r="AM976" s="15">
        <v>0</v>
      </c>
      <c r="AN976" s="15">
        <v>0</v>
      </c>
      <c r="AO976" s="15">
        <v>0</v>
      </c>
      <c r="AP976" s="15">
        <v>0</v>
      </c>
      <c r="AQ976" s="15">
        <v>0</v>
      </c>
      <c r="AR976" s="15">
        <v>0</v>
      </c>
      <c r="AS976" s="15">
        <v>0</v>
      </c>
      <c r="AT976" s="15">
        <f t="shared" si="77"/>
        <v>5.2249999999999996</v>
      </c>
      <c r="AU976" s="15">
        <v>0</v>
      </c>
      <c r="AV976" s="15">
        <v>0</v>
      </c>
      <c r="AW976" s="15">
        <v>0</v>
      </c>
      <c r="AX976" s="15">
        <v>0</v>
      </c>
      <c r="AY976" s="15">
        <v>0</v>
      </c>
      <c r="AZ976" s="15">
        <v>0</v>
      </c>
      <c r="BA976" s="15">
        <v>0</v>
      </c>
      <c r="BB976" s="15">
        <v>0</v>
      </c>
      <c r="BC976" s="15">
        <v>0</v>
      </c>
      <c r="BD976" s="15">
        <v>0</v>
      </c>
      <c r="BE976" s="15">
        <v>0</v>
      </c>
      <c r="BF976" s="15">
        <v>0</v>
      </c>
      <c r="BG976" s="15">
        <f t="shared" si="78"/>
        <v>0</v>
      </c>
      <c r="BH976" t="str">
        <f t="shared" si="79"/>
        <v>CNGGAS</v>
      </c>
      <c r="BI976" t="str">
        <f>VLOOKUP(BH976,[2]Summary!$C$29:$C$56,1,0)</f>
        <v>CNGGas</v>
      </c>
      <c r="BJ976" s="16">
        <v>44197</v>
      </c>
    </row>
    <row r="977" spans="1:62" x14ac:dyDescent="0.25">
      <c r="A977" s="13" t="s">
        <v>1893</v>
      </c>
      <c r="B977" s="13" t="s">
        <v>1893</v>
      </c>
      <c r="C977" t="s">
        <v>1894</v>
      </c>
      <c r="D977" t="s">
        <v>307</v>
      </c>
      <c r="E977" t="s">
        <v>308</v>
      </c>
      <c r="F977" s="13" t="s">
        <v>302</v>
      </c>
      <c r="G977" s="14"/>
      <c r="H977" s="15">
        <v>0</v>
      </c>
      <c r="I977" s="15">
        <v>0</v>
      </c>
      <c r="J977" s="15">
        <v>0</v>
      </c>
      <c r="K977" s="15">
        <v>0</v>
      </c>
      <c r="L977" s="15">
        <v>0</v>
      </c>
      <c r="M977" s="15">
        <v>0</v>
      </c>
      <c r="N977" s="15">
        <v>0</v>
      </c>
      <c r="O977" s="15">
        <v>0</v>
      </c>
      <c r="P977" s="15">
        <v>0</v>
      </c>
      <c r="Q977" s="15">
        <v>0</v>
      </c>
      <c r="R977" s="15">
        <v>0</v>
      </c>
      <c r="S977" s="15">
        <v>0</v>
      </c>
      <c r="T977" s="15">
        <f t="shared" si="75"/>
        <v>0</v>
      </c>
      <c r="U977" s="15">
        <v>0</v>
      </c>
      <c r="V977" s="15">
        <v>0</v>
      </c>
      <c r="W977" s="15">
        <v>0</v>
      </c>
      <c r="X977" s="15">
        <v>0</v>
      </c>
      <c r="Y977" s="15">
        <v>0</v>
      </c>
      <c r="Z977" s="15">
        <v>0</v>
      </c>
      <c r="AA977" s="15">
        <v>0</v>
      </c>
      <c r="AB977" s="15">
        <v>0</v>
      </c>
      <c r="AC977" s="15">
        <v>0</v>
      </c>
      <c r="AD977" s="15">
        <v>0</v>
      </c>
      <c r="AE977" s="15">
        <v>3.2371298828124999</v>
      </c>
      <c r="AF977" s="15">
        <v>0</v>
      </c>
      <c r="AG977" s="15">
        <f t="shared" si="76"/>
        <v>3.2371298828124999</v>
      </c>
      <c r="AH977" s="15">
        <v>0</v>
      </c>
      <c r="AI977" s="15">
        <v>0</v>
      </c>
      <c r="AJ977" s="15">
        <v>0</v>
      </c>
      <c r="AK977" s="15">
        <v>0</v>
      </c>
      <c r="AL977" s="15">
        <v>0</v>
      </c>
      <c r="AM977" s="15">
        <v>0</v>
      </c>
      <c r="AN977" s="15">
        <v>0</v>
      </c>
      <c r="AO977" s="15">
        <v>0</v>
      </c>
      <c r="AP977" s="15">
        <v>0</v>
      </c>
      <c r="AQ977" s="15">
        <v>0</v>
      </c>
      <c r="AR977" s="15">
        <v>0</v>
      </c>
      <c r="AS977" s="15">
        <v>0</v>
      </c>
      <c r="AT977" s="15">
        <f t="shared" si="77"/>
        <v>0</v>
      </c>
      <c r="AU977" s="15">
        <v>0</v>
      </c>
      <c r="AV977" s="15">
        <v>0</v>
      </c>
      <c r="AW977" s="15">
        <v>0</v>
      </c>
      <c r="AX977" s="15">
        <v>0</v>
      </c>
      <c r="AY977" s="15">
        <v>0</v>
      </c>
      <c r="AZ977" s="15">
        <v>0</v>
      </c>
      <c r="BA977" s="15">
        <v>0</v>
      </c>
      <c r="BB977" s="15">
        <v>0</v>
      </c>
      <c r="BC977" s="15">
        <v>0</v>
      </c>
      <c r="BD977" s="15">
        <v>0</v>
      </c>
      <c r="BE977" s="15">
        <v>0</v>
      </c>
      <c r="BF977" s="15">
        <v>0</v>
      </c>
      <c r="BG977" s="15">
        <f t="shared" si="78"/>
        <v>0</v>
      </c>
      <c r="BH977" t="str">
        <f t="shared" si="79"/>
        <v>BGCGAS</v>
      </c>
      <c r="BI977" t="str">
        <f>VLOOKUP(BH977,[2]Summary!$C$29:$C$56,1,0)</f>
        <v>BGCGas</v>
      </c>
      <c r="BJ977" s="16">
        <v>43831</v>
      </c>
    </row>
    <row r="978" spans="1:62" x14ac:dyDescent="0.25">
      <c r="A978" s="13" t="s">
        <v>1895</v>
      </c>
      <c r="B978" s="13" t="s">
        <v>1895</v>
      </c>
      <c r="C978" t="s">
        <v>1896</v>
      </c>
      <c r="D978" t="s">
        <v>307</v>
      </c>
      <c r="E978" t="s">
        <v>308</v>
      </c>
      <c r="F978" s="13" t="s">
        <v>302</v>
      </c>
      <c r="G978" s="14"/>
      <c r="H978" s="15">
        <v>0</v>
      </c>
      <c r="I978" s="15">
        <v>0</v>
      </c>
      <c r="J978" s="15">
        <v>0</v>
      </c>
      <c r="K978" s="15">
        <v>0</v>
      </c>
      <c r="L978" s="15">
        <v>0</v>
      </c>
      <c r="M978" s="15">
        <v>0</v>
      </c>
      <c r="N978" s="15">
        <v>0</v>
      </c>
      <c r="O978" s="15">
        <v>0</v>
      </c>
      <c r="P978" s="15">
        <v>0</v>
      </c>
      <c r="Q978" s="15">
        <v>0</v>
      </c>
      <c r="R978" s="15">
        <v>0</v>
      </c>
      <c r="S978" s="15">
        <v>0</v>
      </c>
      <c r="T978" s="15">
        <f t="shared" si="75"/>
        <v>0</v>
      </c>
      <c r="U978" s="15">
        <v>0</v>
      </c>
      <c r="V978" s="15">
        <v>0</v>
      </c>
      <c r="W978" s="15">
        <v>0</v>
      </c>
      <c r="X978" s="15">
        <v>0</v>
      </c>
      <c r="Y978" s="15">
        <v>0</v>
      </c>
      <c r="Z978" s="15">
        <v>0</v>
      </c>
      <c r="AA978" s="15">
        <v>0</v>
      </c>
      <c r="AB978" s="15">
        <v>0</v>
      </c>
      <c r="AC978" s="15">
        <v>0</v>
      </c>
      <c r="AD978" s="15">
        <v>1.3397700195312501</v>
      </c>
      <c r="AE978" s="15">
        <v>0</v>
      </c>
      <c r="AF978" s="15">
        <v>0</v>
      </c>
      <c r="AG978" s="15">
        <f t="shared" si="76"/>
        <v>1.3397700195312501</v>
      </c>
      <c r="AH978" s="15">
        <v>0</v>
      </c>
      <c r="AI978" s="15">
        <v>0</v>
      </c>
      <c r="AJ978" s="15">
        <v>0</v>
      </c>
      <c r="AK978" s="15">
        <v>0</v>
      </c>
      <c r="AL978" s="15">
        <v>0</v>
      </c>
      <c r="AM978" s="15">
        <v>0</v>
      </c>
      <c r="AN978" s="15">
        <v>0</v>
      </c>
      <c r="AO978" s="15">
        <v>0</v>
      </c>
      <c r="AP978" s="15">
        <v>0</v>
      </c>
      <c r="AQ978" s="15">
        <v>0</v>
      </c>
      <c r="AR978" s="15">
        <v>0</v>
      </c>
      <c r="AS978" s="15">
        <v>0</v>
      </c>
      <c r="AT978" s="15">
        <f t="shared" si="77"/>
        <v>0</v>
      </c>
      <c r="AU978" s="15">
        <v>0</v>
      </c>
      <c r="AV978" s="15">
        <v>0</v>
      </c>
      <c r="AW978" s="15">
        <v>0</v>
      </c>
      <c r="AX978" s="15">
        <v>0</v>
      </c>
      <c r="AY978" s="15">
        <v>0</v>
      </c>
      <c r="AZ978" s="15">
        <v>0</v>
      </c>
      <c r="BA978" s="15">
        <v>0</v>
      </c>
      <c r="BB978" s="15">
        <v>0</v>
      </c>
      <c r="BC978" s="15">
        <v>0</v>
      </c>
      <c r="BD978" s="15">
        <v>0</v>
      </c>
      <c r="BE978" s="15">
        <v>0</v>
      </c>
      <c r="BF978" s="15">
        <v>0</v>
      </c>
      <c r="BG978" s="15">
        <f t="shared" si="78"/>
        <v>0</v>
      </c>
      <c r="BH978" t="str">
        <f t="shared" si="79"/>
        <v>BGCGAS</v>
      </c>
      <c r="BI978" t="str">
        <f>VLOOKUP(BH978,[2]Summary!$C$29:$C$56,1,0)</f>
        <v>BGCGas</v>
      </c>
      <c r="BJ978" s="16">
        <v>43831</v>
      </c>
    </row>
    <row r="979" spans="1:62" x14ac:dyDescent="0.25">
      <c r="A979" s="13" t="s">
        <v>1897</v>
      </c>
      <c r="B979" s="13" t="s">
        <v>1897</v>
      </c>
      <c r="C979" t="s">
        <v>1898</v>
      </c>
      <c r="D979" t="s">
        <v>307</v>
      </c>
      <c r="E979" t="s">
        <v>308</v>
      </c>
      <c r="F979" s="13" t="s">
        <v>302</v>
      </c>
      <c r="G979" s="14"/>
      <c r="H979" s="15">
        <v>0</v>
      </c>
      <c r="I979" s="15">
        <v>0</v>
      </c>
      <c r="J979" s="15">
        <v>0</v>
      </c>
      <c r="K979" s="15">
        <v>0</v>
      </c>
      <c r="L979" s="15">
        <v>0</v>
      </c>
      <c r="M979" s="15">
        <v>0</v>
      </c>
      <c r="N979" s="15">
        <v>0</v>
      </c>
      <c r="O979" s="15">
        <v>0</v>
      </c>
      <c r="P979" s="15">
        <v>0</v>
      </c>
      <c r="Q979" s="15">
        <v>0</v>
      </c>
      <c r="R979" s="15">
        <v>0</v>
      </c>
      <c r="S979" s="15">
        <v>0</v>
      </c>
      <c r="T979" s="15">
        <f t="shared" si="75"/>
        <v>0</v>
      </c>
      <c r="U979" s="15">
        <v>0</v>
      </c>
      <c r="V979" s="15">
        <v>0</v>
      </c>
      <c r="W979" s="15">
        <v>0</v>
      </c>
      <c r="X979" s="15">
        <v>0</v>
      </c>
      <c r="Y979" s="15">
        <v>0</v>
      </c>
      <c r="Z979" s="15">
        <v>0</v>
      </c>
      <c r="AA979" s="15">
        <v>0</v>
      </c>
      <c r="AB979" s="15">
        <v>0</v>
      </c>
      <c r="AC979" s="15">
        <v>0</v>
      </c>
      <c r="AD979" s="15">
        <v>0</v>
      </c>
      <c r="AE979" s="15">
        <v>16.479900390625001</v>
      </c>
      <c r="AF979" s="15">
        <v>-4.7474199218750002</v>
      </c>
      <c r="AG979" s="15">
        <f t="shared" si="76"/>
        <v>11.732480468750001</v>
      </c>
      <c r="AH979" s="15">
        <v>0</v>
      </c>
      <c r="AI979" s="15">
        <v>0</v>
      </c>
      <c r="AJ979" s="15">
        <v>0</v>
      </c>
      <c r="AK979" s="15">
        <v>0</v>
      </c>
      <c r="AL979" s="15">
        <v>0</v>
      </c>
      <c r="AM979" s="15">
        <v>0</v>
      </c>
      <c r="AN979" s="15">
        <v>0</v>
      </c>
      <c r="AO979" s="15">
        <v>0</v>
      </c>
      <c r="AP979" s="15">
        <v>0</v>
      </c>
      <c r="AQ979" s="15">
        <v>0</v>
      </c>
      <c r="AR979" s="15">
        <v>0</v>
      </c>
      <c r="AS979" s="15">
        <v>0</v>
      </c>
      <c r="AT979" s="15">
        <f t="shared" si="77"/>
        <v>0</v>
      </c>
      <c r="AU979" s="15">
        <v>0</v>
      </c>
      <c r="AV979" s="15">
        <v>0</v>
      </c>
      <c r="AW979" s="15">
        <v>0</v>
      </c>
      <c r="AX979" s="15">
        <v>0</v>
      </c>
      <c r="AY979" s="15">
        <v>0</v>
      </c>
      <c r="AZ979" s="15">
        <v>0</v>
      </c>
      <c r="BA979" s="15">
        <v>0</v>
      </c>
      <c r="BB979" s="15">
        <v>0</v>
      </c>
      <c r="BC979" s="15">
        <v>0</v>
      </c>
      <c r="BD979" s="15">
        <v>0</v>
      </c>
      <c r="BE979" s="15">
        <v>0</v>
      </c>
      <c r="BF979" s="15">
        <v>0</v>
      </c>
      <c r="BG979" s="15">
        <f t="shared" si="78"/>
        <v>0</v>
      </c>
      <c r="BH979" t="str">
        <f t="shared" si="79"/>
        <v>BGCGAS</v>
      </c>
      <c r="BI979" t="str">
        <f>VLOOKUP(BH979,[2]Summary!$C$29:$C$56,1,0)</f>
        <v>BGCGas</v>
      </c>
      <c r="BJ979" s="16">
        <v>43831</v>
      </c>
    </row>
    <row r="980" spans="1:62" x14ac:dyDescent="0.25">
      <c r="A980" s="13" t="s">
        <v>1899</v>
      </c>
      <c r="B980" s="13" t="s">
        <v>1899</v>
      </c>
      <c r="C980" t="s">
        <v>1900</v>
      </c>
      <c r="D980" t="s">
        <v>307</v>
      </c>
      <c r="E980" t="s">
        <v>308</v>
      </c>
      <c r="F980" s="13" t="s">
        <v>302</v>
      </c>
      <c r="G980" s="14"/>
      <c r="H980" s="15">
        <v>0</v>
      </c>
      <c r="I980" s="15">
        <v>0</v>
      </c>
      <c r="J980" s="15">
        <v>0</v>
      </c>
      <c r="K980" s="15">
        <v>0</v>
      </c>
      <c r="L980" s="15">
        <v>0</v>
      </c>
      <c r="M980" s="15">
        <v>0</v>
      </c>
      <c r="N980" s="15">
        <v>0</v>
      </c>
      <c r="O980" s="15">
        <v>0</v>
      </c>
      <c r="P980" s="15">
        <v>0</v>
      </c>
      <c r="Q980" s="15">
        <v>0</v>
      </c>
      <c r="R980" s="15">
        <v>0</v>
      </c>
      <c r="S980" s="15">
        <v>0</v>
      </c>
      <c r="T980" s="15">
        <f t="shared" si="75"/>
        <v>0</v>
      </c>
      <c r="U980" s="15">
        <v>0</v>
      </c>
      <c r="V980" s="15">
        <v>0</v>
      </c>
      <c r="W980" s="15">
        <v>0</v>
      </c>
      <c r="X980" s="15">
        <v>0</v>
      </c>
      <c r="Y980" s="15">
        <v>0</v>
      </c>
      <c r="Z980" s="15">
        <v>0</v>
      </c>
      <c r="AA980" s="15">
        <v>0</v>
      </c>
      <c r="AB980" s="15">
        <v>0</v>
      </c>
      <c r="AC980" s="15">
        <v>0.79155999755859374</v>
      </c>
      <c r="AD980" s="15">
        <v>0</v>
      </c>
      <c r="AE980" s="15">
        <v>0</v>
      </c>
      <c r="AF980" s="15">
        <v>0</v>
      </c>
      <c r="AG980" s="15">
        <f t="shared" si="76"/>
        <v>0.79155999755859374</v>
      </c>
      <c r="AH980" s="15">
        <v>0</v>
      </c>
      <c r="AI980" s="15">
        <v>0</v>
      </c>
      <c r="AJ980" s="15">
        <v>0</v>
      </c>
      <c r="AK980" s="15">
        <v>0</v>
      </c>
      <c r="AL980" s="15">
        <v>0</v>
      </c>
      <c r="AM980" s="15">
        <v>0</v>
      </c>
      <c r="AN980" s="15">
        <v>0</v>
      </c>
      <c r="AO980" s="15">
        <v>0</v>
      </c>
      <c r="AP980" s="15">
        <v>0</v>
      </c>
      <c r="AQ980" s="15">
        <v>0</v>
      </c>
      <c r="AR980" s="15">
        <v>0</v>
      </c>
      <c r="AS980" s="15">
        <v>0</v>
      </c>
      <c r="AT980" s="15">
        <f t="shared" si="77"/>
        <v>0</v>
      </c>
      <c r="AU980" s="15">
        <v>0</v>
      </c>
      <c r="AV980" s="15">
        <v>0</v>
      </c>
      <c r="AW980" s="15">
        <v>0</v>
      </c>
      <c r="AX980" s="15">
        <v>0</v>
      </c>
      <c r="AY980" s="15">
        <v>0</v>
      </c>
      <c r="AZ980" s="15">
        <v>0</v>
      </c>
      <c r="BA980" s="15">
        <v>0</v>
      </c>
      <c r="BB980" s="15">
        <v>0</v>
      </c>
      <c r="BC980" s="15">
        <v>0</v>
      </c>
      <c r="BD980" s="15">
        <v>0</v>
      </c>
      <c r="BE980" s="15">
        <v>0</v>
      </c>
      <c r="BF980" s="15">
        <v>0</v>
      </c>
      <c r="BG980" s="15">
        <f t="shared" si="78"/>
        <v>0</v>
      </c>
      <c r="BH980" t="str">
        <f t="shared" si="79"/>
        <v>BGCGAS</v>
      </c>
      <c r="BI980" t="str">
        <f>VLOOKUP(BH980,[2]Summary!$C$29:$C$56,1,0)</f>
        <v>BGCGas</v>
      </c>
      <c r="BJ980" s="16">
        <v>43831</v>
      </c>
    </row>
    <row r="981" spans="1:62" x14ac:dyDescent="0.25">
      <c r="A981" s="13" t="s">
        <v>1901</v>
      </c>
      <c r="B981" s="13" t="s">
        <v>1902</v>
      </c>
      <c r="C981" t="s">
        <v>1880</v>
      </c>
      <c r="D981" t="s">
        <v>307</v>
      </c>
      <c r="E981" t="s">
        <v>308</v>
      </c>
      <c r="F981" s="13" t="s">
        <v>302</v>
      </c>
      <c r="G981" s="14"/>
      <c r="H981" s="15">
        <v>0</v>
      </c>
      <c r="I981" s="15">
        <v>0</v>
      </c>
      <c r="J981" s="15">
        <v>0</v>
      </c>
      <c r="K981" s="15">
        <v>0</v>
      </c>
      <c r="L981" s="15">
        <v>0</v>
      </c>
      <c r="M981" s="15">
        <v>0</v>
      </c>
      <c r="N981" s="15">
        <v>0</v>
      </c>
      <c r="O981" s="15">
        <v>0</v>
      </c>
      <c r="P981" s="15">
        <v>0</v>
      </c>
      <c r="Q981" s="15">
        <v>0</v>
      </c>
      <c r="R981" s="15">
        <v>0</v>
      </c>
      <c r="S981" s="15">
        <v>0</v>
      </c>
      <c r="T981" s="15">
        <f t="shared" si="75"/>
        <v>0</v>
      </c>
      <c r="U981" s="15">
        <v>0</v>
      </c>
      <c r="V981" s="15">
        <v>0</v>
      </c>
      <c r="W981" s="15">
        <v>0</v>
      </c>
      <c r="X981" s="15">
        <v>0</v>
      </c>
      <c r="Y981" s="15">
        <v>0</v>
      </c>
      <c r="Z981" s="15">
        <v>0</v>
      </c>
      <c r="AA981" s="15">
        <v>0</v>
      </c>
      <c r="AB981" s="15">
        <v>0</v>
      </c>
      <c r="AC981" s="15">
        <v>0</v>
      </c>
      <c r="AD981" s="15">
        <v>0</v>
      </c>
      <c r="AE981" s="15">
        <v>0</v>
      </c>
      <c r="AF981" s="15">
        <v>4.5309999999999997</v>
      </c>
      <c r="AG981" s="15">
        <f t="shared" si="76"/>
        <v>4.5309999999999997</v>
      </c>
      <c r="AH981" s="15">
        <v>0</v>
      </c>
      <c r="AI981" s="15">
        <v>0</v>
      </c>
      <c r="AJ981" s="15">
        <v>0</v>
      </c>
      <c r="AK981" s="15">
        <v>0</v>
      </c>
      <c r="AL981" s="15">
        <v>0</v>
      </c>
      <c r="AM981" s="15">
        <v>0</v>
      </c>
      <c r="AN981" s="15">
        <v>0</v>
      </c>
      <c r="AO981" s="15">
        <v>0</v>
      </c>
      <c r="AP981" s="15">
        <v>0</v>
      </c>
      <c r="AQ981" s="15">
        <v>0</v>
      </c>
      <c r="AR981" s="15">
        <v>0</v>
      </c>
      <c r="AS981" s="15">
        <v>0</v>
      </c>
      <c r="AT981" s="15">
        <f t="shared" si="77"/>
        <v>0</v>
      </c>
      <c r="AU981" s="15">
        <v>0</v>
      </c>
      <c r="AV981" s="15">
        <v>0</v>
      </c>
      <c r="AW981" s="15">
        <v>0</v>
      </c>
      <c r="AX981" s="15">
        <v>0</v>
      </c>
      <c r="AY981" s="15">
        <v>0</v>
      </c>
      <c r="AZ981" s="15">
        <v>0</v>
      </c>
      <c r="BA981" s="15">
        <v>0</v>
      </c>
      <c r="BB981" s="15">
        <v>0</v>
      </c>
      <c r="BC981" s="15">
        <v>0</v>
      </c>
      <c r="BD981" s="15">
        <v>0</v>
      </c>
      <c r="BE981" s="15">
        <v>0</v>
      </c>
      <c r="BF981" s="15">
        <v>0</v>
      </c>
      <c r="BG981" s="15">
        <f t="shared" si="78"/>
        <v>0</v>
      </c>
      <c r="BH981" t="str">
        <f t="shared" si="79"/>
        <v>BGCGAS</v>
      </c>
      <c r="BI981" t="str">
        <f>VLOOKUP(BH981,[2]Summary!$C$29:$C$56,1,0)</f>
        <v>BGCGas</v>
      </c>
      <c r="BJ981" s="16">
        <v>43831</v>
      </c>
    </row>
    <row r="982" spans="1:62" x14ac:dyDescent="0.25">
      <c r="A982" s="13" t="s">
        <v>1903</v>
      </c>
      <c r="B982" s="13" t="s">
        <v>1904</v>
      </c>
      <c r="C982" t="s">
        <v>1905</v>
      </c>
      <c r="D982" t="s">
        <v>307</v>
      </c>
      <c r="E982" t="s">
        <v>308</v>
      </c>
      <c r="F982" s="13" t="s">
        <v>302</v>
      </c>
      <c r="G982" s="14"/>
      <c r="H982" s="15">
        <v>0</v>
      </c>
      <c r="I982" s="15">
        <v>0</v>
      </c>
      <c r="J982" s="15">
        <v>0</v>
      </c>
      <c r="K982" s="15">
        <v>0</v>
      </c>
      <c r="L982" s="15">
        <v>0</v>
      </c>
      <c r="M982" s="15">
        <v>0</v>
      </c>
      <c r="N982" s="15">
        <v>0</v>
      </c>
      <c r="O982" s="15">
        <v>0</v>
      </c>
      <c r="P982" s="15">
        <v>0</v>
      </c>
      <c r="Q982" s="15">
        <v>0</v>
      </c>
      <c r="R982" s="15">
        <v>0</v>
      </c>
      <c r="S982" s="15">
        <v>0</v>
      </c>
      <c r="T982" s="15">
        <f t="shared" si="75"/>
        <v>0</v>
      </c>
      <c r="U982" s="15">
        <v>0</v>
      </c>
      <c r="V982" s="15">
        <v>0</v>
      </c>
      <c r="W982" s="15">
        <v>0</v>
      </c>
      <c r="X982" s="15">
        <v>0</v>
      </c>
      <c r="Y982" s="15">
        <v>0</v>
      </c>
      <c r="Z982" s="15">
        <v>0</v>
      </c>
      <c r="AA982" s="15">
        <v>0</v>
      </c>
      <c r="AB982" s="15">
        <v>0</v>
      </c>
      <c r="AC982" s="15">
        <v>0</v>
      </c>
      <c r="AD982" s="15">
        <v>0</v>
      </c>
      <c r="AE982" s="15">
        <v>0</v>
      </c>
      <c r="AF982" s="15">
        <v>0.8415399780273437</v>
      </c>
      <c r="AG982" s="15">
        <f t="shared" si="76"/>
        <v>0.8415399780273437</v>
      </c>
      <c r="AH982" s="15">
        <v>0</v>
      </c>
      <c r="AI982" s="15">
        <v>0</v>
      </c>
      <c r="AJ982" s="15">
        <v>0</v>
      </c>
      <c r="AK982" s="15">
        <v>0</v>
      </c>
      <c r="AL982" s="15">
        <v>0</v>
      </c>
      <c r="AM982" s="15">
        <v>0</v>
      </c>
      <c r="AN982" s="15">
        <v>0</v>
      </c>
      <c r="AO982" s="15">
        <v>0</v>
      </c>
      <c r="AP982" s="15">
        <v>0</v>
      </c>
      <c r="AQ982" s="15">
        <v>0</v>
      </c>
      <c r="AR982" s="15">
        <v>0</v>
      </c>
      <c r="AS982" s="15">
        <v>0</v>
      </c>
      <c r="AT982" s="15">
        <f t="shared" si="77"/>
        <v>0</v>
      </c>
      <c r="AU982" s="15">
        <v>0</v>
      </c>
      <c r="AV982" s="15">
        <v>0</v>
      </c>
      <c r="AW982" s="15">
        <v>0</v>
      </c>
      <c r="AX982" s="15">
        <v>0</v>
      </c>
      <c r="AY982" s="15">
        <v>0</v>
      </c>
      <c r="AZ982" s="15">
        <v>0</v>
      </c>
      <c r="BA982" s="15">
        <v>0</v>
      </c>
      <c r="BB982" s="15">
        <v>0</v>
      </c>
      <c r="BC982" s="15">
        <v>0</v>
      </c>
      <c r="BD982" s="15">
        <v>0</v>
      </c>
      <c r="BE982" s="15">
        <v>0</v>
      </c>
      <c r="BF982" s="15">
        <v>0</v>
      </c>
      <c r="BG982" s="15">
        <f t="shared" si="78"/>
        <v>0</v>
      </c>
      <c r="BH982" t="str">
        <f t="shared" si="79"/>
        <v>BGCGAS</v>
      </c>
      <c r="BI982" t="str">
        <f>VLOOKUP(BH982,[2]Summary!$C$29:$C$56,1,0)</f>
        <v>BGCGas</v>
      </c>
      <c r="BJ982" s="16">
        <v>43831</v>
      </c>
    </row>
    <row r="983" spans="1:62" x14ac:dyDescent="0.25">
      <c r="A983" s="13" t="s">
        <v>1906</v>
      </c>
      <c r="B983" s="13" t="s">
        <v>1907</v>
      </c>
      <c r="C983" t="s">
        <v>1908</v>
      </c>
      <c r="D983" t="s">
        <v>307</v>
      </c>
      <c r="E983" t="s">
        <v>308</v>
      </c>
      <c r="F983" s="13" t="s">
        <v>302</v>
      </c>
      <c r="G983" s="14"/>
      <c r="H983" s="15">
        <v>0</v>
      </c>
      <c r="I983" s="15">
        <v>0</v>
      </c>
      <c r="J983" s="15">
        <v>0</v>
      </c>
      <c r="K983" s="15">
        <v>0</v>
      </c>
      <c r="L983" s="15">
        <v>0</v>
      </c>
      <c r="M983" s="15">
        <v>0</v>
      </c>
      <c r="N983" s="15">
        <v>0</v>
      </c>
      <c r="O983" s="15">
        <v>0</v>
      </c>
      <c r="P983" s="15">
        <v>0</v>
      </c>
      <c r="Q983" s="15">
        <v>0</v>
      </c>
      <c r="R983" s="15">
        <v>0</v>
      </c>
      <c r="S983" s="15">
        <v>0</v>
      </c>
      <c r="T983" s="15">
        <f t="shared" si="75"/>
        <v>0</v>
      </c>
      <c r="U983" s="15">
        <v>0</v>
      </c>
      <c r="V983" s="15">
        <v>0</v>
      </c>
      <c r="W983" s="15">
        <v>0</v>
      </c>
      <c r="X983" s="15">
        <v>0</v>
      </c>
      <c r="Y983" s="15">
        <v>0</v>
      </c>
      <c r="Z983" s="15">
        <v>0</v>
      </c>
      <c r="AA983" s="15">
        <v>0</v>
      </c>
      <c r="AB983" s="15">
        <v>0</v>
      </c>
      <c r="AC983" s="15">
        <v>0</v>
      </c>
      <c r="AD983" s="15">
        <v>0</v>
      </c>
      <c r="AE983" s="15">
        <v>0</v>
      </c>
      <c r="AF983" s="15">
        <v>1.0489599609375</v>
      </c>
      <c r="AG983" s="15">
        <f t="shared" si="76"/>
        <v>1.0489599609375</v>
      </c>
      <c r="AH983" s="15">
        <v>0</v>
      </c>
      <c r="AI983" s="15">
        <v>0</v>
      </c>
      <c r="AJ983" s="15">
        <v>0</v>
      </c>
      <c r="AK983" s="15">
        <v>0</v>
      </c>
      <c r="AL983" s="15">
        <v>0</v>
      </c>
      <c r="AM983" s="15">
        <v>0</v>
      </c>
      <c r="AN983" s="15">
        <v>0</v>
      </c>
      <c r="AO983" s="15">
        <v>0</v>
      </c>
      <c r="AP983" s="15">
        <v>0</v>
      </c>
      <c r="AQ983" s="15">
        <v>0</v>
      </c>
      <c r="AR983" s="15">
        <v>0</v>
      </c>
      <c r="AS983" s="15">
        <v>0</v>
      </c>
      <c r="AT983" s="15">
        <f t="shared" si="77"/>
        <v>0</v>
      </c>
      <c r="AU983" s="15">
        <v>0</v>
      </c>
      <c r="AV983" s="15">
        <v>0</v>
      </c>
      <c r="AW983" s="15">
        <v>0</v>
      </c>
      <c r="AX983" s="15">
        <v>0</v>
      </c>
      <c r="AY983" s="15">
        <v>0</v>
      </c>
      <c r="AZ983" s="15">
        <v>0</v>
      </c>
      <c r="BA983" s="15">
        <v>0</v>
      </c>
      <c r="BB983" s="15">
        <v>0</v>
      </c>
      <c r="BC983" s="15">
        <v>0</v>
      </c>
      <c r="BD983" s="15">
        <v>0</v>
      </c>
      <c r="BE983" s="15">
        <v>0</v>
      </c>
      <c r="BF983" s="15">
        <v>0</v>
      </c>
      <c r="BG983" s="15">
        <f t="shared" si="78"/>
        <v>0</v>
      </c>
      <c r="BH983" t="str">
        <f t="shared" si="79"/>
        <v>BGCGAS</v>
      </c>
      <c r="BI983" t="str">
        <f>VLOOKUP(BH983,[2]Summary!$C$29:$C$56,1,0)</f>
        <v>BGCGas</v>
      </c>
      <c r="BJ983" s="16">
        <v>43831</v>
      </c>
    </row>
    <row r="984" spans="1:62" x14ac:dyDescent="0.25">
      <c r="A984" s="13" t="s">
        <v>1909</v>
      </c>
      <c r="B984" s="13" t="s">
        <v>1910</v>
      </c>
      <c r="C984" t="s">
        <v>1911</v>
      </c>
      <c r="D984" t="s">
        <v>434</v>
      </c>
      <c r="E984" t="s">
        <v>308</v>
      </c>
      <c r="F984" s="13" t="s">
        <v>302</v>
      </c>
      <c r="G984" s="14" t="s">
        <v>25</v>
      </c>
      <c r="H984" s="15">
        <v>0</v>
      </c>
      <c r="I984" s="15">
        <v>0</v>
      </c>
      <c r="J984" s="15">
        <v>0</v>
      </c>
      <c r="K984" s="15">
        <v>0</v>
      </c>
      <c r="L984" s="15">
        <v>0</v>
      </c>
      <c r="M984" s="15">
        <v>0</v>
      </c>
      <c r="N984" s="15">
        <v>0</v>
      </c>
      <c r="O984" s="15">
        <v>0</v>
      </c>
      <c r="P984" s="15">
        <v>0</v>
      </c>
      <c r="Q984" s="15">
        <v>0</v>
      </c>
      <c r="R984" s="15">
        <v>0</v>
      </c>
      <c r="S984" s="15">
        <v>0</v>
      </c>
      <c r="T984" s="15">
        <f t="shared" si="75"/>
        <v>0</v>
      </c>
      <c r="U984" s="15">
        <v>0</v>
      </c>
      <c r="V984" s="15">
        <v>0</v>
      </c>
      <c r="W984" s="15">
        <v>0</v>
      </c>
      <c r="X984" s="15">
        <v>0</v>
      </c>
      <c r="Y984" s="15">
        <v>0</v>
      </c>
      <c r="Z984" s="15">
        <v>0</v>
      </c>
      <c r="AA984" s="15">
        <v>0</v>
      </c>
      <c r="AB984" s="15">
        <v>0</v>
      </c>
      <c r="AC984" s="15">
        <v>0</v>
      </c>
      <c r="AD984" s="15">
        <v>0</v>
      </c>
      <c r="AE984" s="15">
        <v>0</v>
      </c>
      <c r="AF984" s="15">
        <v>24.205880859375</v>
      </c>
      <c r="AG984" s="15">
        <f t="shared" si="76"/>
        <v>24.205880859375</v>
      </c>
      <c r="AH984" s="15">
        <v>0</v>
      </c>
      <c r="AI984" s="15">
        <v>0</v>
      </c>
      <c r="AJ984" s="15">
        <v>0</v>
      </c>
      <c r="AK984" s="15">
        <v>0</v>
      </c>
      <c r="AL984" s="15">
        <v>0</v>
      </c>
      <c r="AM984" s="15">
        <v>0</v>
      </c>
      <c r="AN984" s="15">
        <v>0</v>
      </c>
      <c r="AO984" s="15">
        <v>0</v>
      </c>
      <c r="AP984" s="15">
        <v>0</v>
      </c>
      <c r="AQ984" s="15">
        <v>0</v>
      </c>
      <c r="AR984" s="15">
        <v>0</v>
      </c>
      <c r="AS984" s="15">
        <v>0</v>
      </c>
      <c r="AT984" s="15">
        <f t="shared" si="77"/>
        <v>0</v>
      </c>
      <c r="AU984" s="15">
        <v>0</v>
      </c>
      <c r="AV984" s="15">
        <v>0</v>
      </c>
      <c r="AW984" s="15">
        <v>0</v>
      </c>
      <c r="AX984" s="15">
        <v>0</v>
      </c>
      <c r="AY984" s="15">
        <v>0</v>
      </c>
      <c r="AZ984" s="15">
        <v>0</v>
      </c>
      <c r="BA984" s="15">
        <v>0</v>
      </c>
      <c r="BB984" s="15">
        <v>0</v>
      </c>
      <c r="BC984" s="15">
        <v>0</v>
      </c>
      <c r="BD984" s="15">
        <v>0</v>
      </c>
      <c r="BE984" s="15">
        <v>0</v>
      </c>
      <c r="BF984" s="15">
        <v>0</v>
      </c>
      <c r="BG984" s="15">
        <f t="shared" si="78"/>
        <v>0</v>
      </c>
      <c r="BH984" t="str">
        <f t="shared" si="79"/>
        <v>CNGGAS</v>
      </c>
      <c r="BI984" t="str">
        <f>VLOOKUP(BH984,[2]Summary!$C$29:$C$56,1,0)</f>
        <v>CNGGas</v>
      </c>
      <c r="BJ984" s="16">
        <v>43831</v>
      </c>
    </row>
    <row r="985" spans="1:62" x14ac:dyDescent="0.25">
      <c r="A985" s="13" t="s">
        <v>1912</v>
      </c>
      <c r="B985" s="13" t="s">
        <v>1912</v>
      </c>
      <c r="C985" t="s">
        <v>1913</v>
      </c>
      <c r="D985" t="s">
        <v>434</v>
      </c>
      <c r="E985" t="s">
        <v>308</v>
      </c>
      <c r="F985" s="13" t="s">
        <v>302</v>
      </c>
      <c r="G985" s="14"/>
      <c r="H985" s="15">
        <v>0</v>
      </c>
      <c r="I985" s="15">
        <v>0</v>
      </c>
      <c r="J985" s="15">
        <v>0</v>
      </c>
      <c r="K985" s="15">
        <v>0</v>
      </c>
      <c r="L985" s="15">
        <v>0</v>
      </c>
      <c r="M985" s="15">
        <v>0</v>
      </c>
      <c r="N985" s="15">
        <v>0</v>
      </c>
      <c r="O985" s="15">
        <v>0</v>
      </c>
      <c r="P985" s="15">
        <v>0</v>
      </c>
      <c r="Q985" s="15">
        <v>0</v>
      </c>
      <c r="R985" s="15">
        <v>0</v>
      </c>
      <c r="S985" s="15">
        <v>0</v>
      </c>
      <c r="T985" s="15">
        <f t="shared" si="75"/>
        <v>0</v>
      </c>
      <c r="U985" s="15">
        <v>0</v>
      </c>
      <c r="V985" s="15">
        <v>0</v>
      </c>
      <c r="W985" s="15">
        <v>0</v>
      </c>
      <c r="X985" s="15">
        <v>0</v>
      </c>
      <c r="Y985" s="15">
        <v>0</v>
      </c>
      <c r="Z985" s="15">
        <v>0</v>
      </c>
      <c r="AA985" s="15">
        <v>0</v>
      </c>
      <c r="AB985" s="15">
        <v>0</v>
      </c>
      <c r="AC985" s="15">
        <v>0</v>
      </c>
      <c r="AD985" s="15">
        <v>0</v>
      </c>
      <c r="AE985" s="15">
        <v>5.5681000976562496</v>
      </c>
      <c r="AF985" s="15">
        <v>0</v>
      </c>
      <c r="AG985" s="15">
        <f t="shared" si="76"/>
        <v>5.5681000976562496</v>
      </c>
      <c r="AH985" s="15">
        <v>0</v>
      </c>
      <c r="AI985" s="15">
        <v>0</v>
      </c>
      <c r="AJ985" s="15">
        <v>0</v>
      </c>
      <c r="AK985" s="15">
        <v>0</v>
      </c>
      <c r="AL985" s="15">
        <v>0</v>
      </c>
      <c r="AM985" s="15">
        <v>0</v>
      </c>
      <c r="AN985" s="15">
        <v>0</v>
      </c>
      <c r="AO985" s="15">
        <v>0</v>
      </c>
      <c r="AP985" s="15">
        <v>0</v>
      </c>
      <c r="AQ985" s="15">
        <v>0</v>
      </c>
      <c r="AR985" s="15">
        <v>0</v>
      </c>
      <c r="AS985" s="15">
        <v>0</v>
      </c>
      <c r="AT985" s="15">
        <f t="shared" si="77"/>
        <v>0</v>
      </c>
      <c r="AU985" s="15">
        <v>0</v>
      </c>
      <c r="AV985" s="15">
        <v>0</v>
      </c>
      <c r="AW985" s="15">
        <v>0</v>
      </c>
      <c r="AX985" s="15">
        <v>0</v>
      </c>
      <c r="AY985" s="15">
        <v>0</v>
      </c>
      <c r="AZ985" s="15">
        <v>0</v>
      </c>
      <c r="BA985" s="15">
        <v>0</v>
      </c>
      <c r="BB985" s="15">
        <v>0</v>
      </c>
      <c r="BC985" s="15">
        <v>0</v>
      </c>
      <c r="BD985" s="15">
        <v>0</v>
      </c>
      <c r="BE985" s="15">
        <v>0</v>
      </c>
      <c r="BF985" s="15">
        <v>0</v>
      </c>
      <c r="BG985" s="15">
        <f t="shared" si="78"/>
        <v>0</v>
      </c>
      <c r="BH985" t="str">
        <f t="shared" si="79"/>
        <v>CNGGAS</v>
      </c>
      <c r="BI985" t="str">
        <f>VLOOKUP(BH985,[2]Summary!$C$29:$C$56,1,0)</f>
        <v>CNGGas</v>
      </c>
      <c r="BJ985" s="16">
        <v>43831</v>
      </c>
    </row>
    <row r="986" spans="1:62" x14ac:dyDescent="0.25">
      <c r="A986" s="13" t="s">
        <v>1914</v>
      </c>
      <c r="B986" s="13" t="s">
        <v>1915</v>
      </c>
      <c r="C986" t="s">
        <v>1916</v>
      </c>
      <c r="D986" t="s">
        <v>361</v>
      </c>
      <c r="E986" t="s">
        <v>308</v>
      </c>
      <c r="F986" s="13" t="s">
        <v>302</v>
      </c>
      <c r="G986" s="14"/>
      <c r="H986" s="15">
        <v>0</v>
      </c>
      <c r="I986" s="15">
        <v>0</v>
      </c>
      <c r="J986" s="15">
        <v>0</v>
      </c>
      <c r="K986" s="15">
        <v>0</v>
      </c>
      <c r="L986" s="15">
        <v>0</v>
      </c>
      <c r="M986" s="15">
        <v>0</v>
      </c>
      <c r="N986" s="15">
        <v>0</v>
      </c>
      <c r="O986" s="15">
        <v>0</v>
      </c>
      <c r="P986" s="15">
        <v>0</v>
      </c>
      <c r="Q986" s="15">
        <v>0</v>
      </c>
      <c r="R986" s="15">
        <v>0</v>
      </c>
      <c r="S986" s="15">
        <v>0</v>
      </c>
      <c r="T986" s="15">
        <f t="shared" si="75"/>
        <v>0</v>
      </c>
      <c r="U986" s="15">
        <v>0</v>
      </c>
      <c r="V986" s="15">
        <v>0</v>
      </c>
      <c r="W986" s="15">
        <v>0</v>
      </c>
      <c r="X986" s="15">
        <v>0</v>
      </c>
      <c r="Y986" s="15">
        <v>0</v>
      </c>
      <c r="Z986" s="15">
        <v>0</v>
      </c>
      <c r="AA986" s="15">
        <v>0</v>
      </c>
      <c r="AB986" s="15">
        <v>0</v>
      </c>
      <c r="AC986" s="15">
        <v>0</v>
      </c>
      <c r="AD986" s="15">
        <v>0</v>
      </c>
      <c r="AE986" s="15">
        <v>0</v>
      </c>
      <c r="AF986" s="15">
        <v>0</v>
      </c>
      <c r="AG986" s="15">
        <f t="shared" si="76"/>
        <v>0</v>
      </c>
      <c r="AH986" s="15">
        <v>0</v>
      </c>
      <c r="AI986" s="15">
        <v>0</v>
      </c>
      <c r="AJ986" s="15">
        <v>0</v>
      </c>
      <c r="AK986" s="15">
        <v>0</v>
      </c>
      <c r="AL986" s="15">
        <v>1.4999999999999999E-2</v>
      </c>
      <c r="AM986" s="15">
        <v>1.8302899389266967</v>
      </c>
      <c r="AN986" s="15">
        <v>44.42022147369385</v>
      </c>
      <c r="AO986" s="15">
        <v>-1.475589961051941</v>
      </c>
      <c r="AP986" s="15">
        <v>11.416449619531631</v>
      </c>
      <c r="AQ986" s="15">
        <v>0.23</v>
      </c>
      <c r="AR986" s="15">
        <v>0</v>
      </c>
      <c r="AS986" s="15">
        <v>0</v>
      </c>
      <c r="AT986" s="15">
        <f t="shared" si="77"/>
        <v>56.43637107110024</v>
      </c>
      <c r="AU986" s="15">
        <v>0</v>
      </c>
      <c r="AV986" s="15">
        <v>0</v>
      </c>
      <c r="AW986" s="15">
        <v>0</v>
      </c>
      <c r="AX986" s="15">
        <v>0</v>
      </c>
      <c r="AY986" s="15">
        <v>0</v>
      </c>
      <c r="AZ986" s="15">
        <v>0</v>
      </c>
      <c r="BA986" s="15">
        <v>0</v>
      </c>
      <c r="BB986" s="15">
        <v>0</v>
      </c>
      <c r="BC986" s="15">
        <v>0</v>
      </c>
      <c r="BD986" s="15">
        <v>0</v>
      </c>
      <c r="BE986" s="15">
        <v>0</v>
      </c>
      <c r="BF986" s="15">
        <v>0</v>
      </c>
      <c r="BG986" s="15">
        <f t="shared" si="78"/>
        <v>0</v>
      </c>
      <c r="BH986" t="str">
        <f t="shared" si="79"/>
        <v>SCGGAS</v>
      </c>
      <c r="BI986" t="str">
        <f>VLOOKUP(BH986,[2]Summary!$C$29:$C$56,1,0)</f>
        <v>SCGGas</v>
      </c>
      <c r="BJ986" s="16">
        <v>44197</v>
      </c>
    </row>
    <row r="987" spans="1:62" x14ac:dyDescent="0.25">
      <c r="A987" s="13" t="s">
        <v>1917</v>
      </c>
      <c r="B987" s="13">
        <v>802500.01</v>
      </c>
      <c r="C987" t="s">
        <v>1558</v>
      </c>
      <c r="D987" t="s">
        <v>18</v>
      </c>
      <c r="E987" t="s">
        <v>19</v>
      </c>
      <c r="F987" s="13" t="s">
        <v>33</v>
      </c>
      <c r="G987" s="14"/>
      <c r="H987" s="15">
        <v>0</v>
      </c>
      <c r="I987" s="15">
        <v>0</v>
      </c>
      <c r="J987" s="15">
        <v>0</v>
      </c>
      <c r="K987" s="15">
        <v>0</v>
      </c>
      <c r="L987" s="15">
        <v>0</v>
      </c>
      <c r="M987" s="15">
        <v>0</v>
      </c>
      <c r="N987" s="15">
        <v>0</v>
      </c>
      <c r="O987" s="15">
        <v>0</v>
      </c>
      <c r="P987" s="15">
        <v>0</v>
      </c>
      <c r="Q987" s="15">
        <v>0</v>
      </c>
      <c r="R987" s="15">
        <v>0</v>
      </c>
      <c r="S987" s="15">
        <v>0</v>
      </c>
      <c r="T987" s="15">
        <f t="shared" si="75"/>
        <v>0</v>
      </c>
      <c r="U987" s="15">
        <v>0</v>
      </c>
      <c r="V987" s="15">
        <v>0</v>
      </c>
      <c r="W987" s="15">
        <v>0</v>
      </c>
      <c r="X987" s="15">
        <v>0</v>
      </c>
      <c r="Y987" s="15">
        <v>0</v>
      </c>
      <c r="Z987" s="15">
        <v>0</v>
      </c>
      <c r="AA987" s="15">
        <v>0</v>
      </c>
      <c r="AB987" s="15">
        <v>0</v>
      </c>
      <c r="AC987" s="15">
        <v>0</v>
      </c>
      <c r="AD987" s="15">
        <v>0</v>
      </c>
      <c r="AE987" s="15">
        <v>0</v>
      </c>
      <c r="AF987" s="15">
        <v>145.48970312500001</v>
      </c>
      <c r="AG987" s="15">
        <f t="shared" si="76"/>
        <v>145.48970312500001</v>
      </c>
      <c r="AH987" s="15">
        <v>0</v>
      </c>
      <c r="AI987" s="15">
        <v>0</v>
      </c>
      <c r="AJ987" s="15">
        <v>0</v>
      </c>
      <c r="AK987" s="15">
        <v>0</v>
      </c>
      <c r="AL987" s="15">
        <v>0</v>
      </c>
      <c r="AM987" s="15">
        <v>0</v>
      </c>
      <c r="AN987" s="15">
        <v>0</v>
      </c>
      <c r="AO987" s="15">
        <v>0</v>
      </c>
      <c r="AP987" s="15">
        <v>273.74246875</v>
      </c>
      <c r="AQ987" s="15">
        <v>0</v>
      </c>
      <c r="AR987" s="15">
        <v>0</v>
      </c>
      <c r="AS987" s="15">
        <v>0</v>
      </c>
      <c r="AT987" s="15">
        <f t="shared" si="77"/>
        <v>273.74246875</v>
      </c>
      <c r="AU987" s="15">
        <v>0</v>
      </c>
      <c r="AV987" s="15">
        <v>0</v>
      </c>
      <c r="AW987" s="15">
        <v>0</v>
      </c>
      <c r="AX987" s="15">
        <v>0</v>
      </c>
      <c r="AY987" s="15">
        <v>0</v>
      </c>
      <c r="AZ987" s="15">
        <v>0</v>
      </c>
      <c r="BA987" s="15">
        <v>0</v>
      </c>
      <c r="BB987" s="15">
        <v>0</v>
      </c>
      <c r="BC987" s="15">
        <v>0</v>
      </c>
      <c r="BD987" s="15">
        <v>0</v>
      </c>
      <c r="BE987" s="15">
        <v>0</v>
      </c>
      <c r="BF987" s="15">
        <v>0</v>
      </c>
      <c r="BG987" s="15">
        <f t="shared" si="78"/>
        <v>0</v>
      </c>
      <c r="BH987" t="str">
        <f t="shared" si="79"/>
        <v>UIDIST</v>
      </c>
      <c r="BI987" t="str">
        <f>VLOOKUP(BH987,[2]Summary!$C$29:$C$56,1,0)</f>
        <v>UIDist</v>
      </c>
      <c r="BJ987" s="16">
        <v>44197</v>
      </c>
    </row>
    <row r="988" spans="1:62" x14ac:dyDescent="0.25">
      <c r="A988" s="13" t="s">
        <v>1918</v>
      </c>
      <c r="B988" s="13" t="s">
        <v>1919</v>
      </c>
      <c r="C988" t="s">
        <v>1920</v>
      </c>
      <c r="D988" t="s">
        <v>599</v>
      </c>
      <c r="E988" t="s">
        <v>19</v>
      </c>
      <c r="F988" s="13" t="s">
        <v>20</v>
      </c>
      <c r="G988" s="14"/>
      <c r="H988" s="15">
        <v>5.6450099999999992</v>
      </c>
      <c r="I988" s="15">
        <v>11.946900000000001</v>
      </c>
      <c r="J988" s="15">
        <v>1.3101700000000001</v>
      </c>
      <c r="K988" s="15">
        <v>2.5992299999999999</v>
      </c>
      <c r="L988" s="15">
        <v>-2.1917200000000001</v>
      </c>
      <c r="M988" s="15">
        <v>2.4188000000000001</v>
      </c>
      <c r="N988" s="15">
        <v>1.92028</v>
      </c>
      <c r="O988" s="15">
        <v>1.92028</v>
      </c>
      <c r="P988" s="15">
        <v>3.1047199999999999</v>
      </c>
      <c r="Q988" s="15">
        <v>2.05206</v>
      </c>
      <c r="R988" s="15">
        <v>1.9858600000000002</v>
      </c>
      <c r="S988" s="15">
        <v>2.05206</v>
      </c>
      <c r="T988" s="15">
        <f t="shared" si="75"/>
        <v>34.763649999999991</v>
      </c>
      <c r="U988" s="15">
        <v>2.11904</v>
      </c>
      <c r="V988" s="15">
        <v>1.91398</v>
      </c>
      <c r="W988" s="15">
        <v>6.6343300000000003</v>
      </c>
      <c r="X988" s="15">
        <v>4.1327400000000001</v>
      </c>
      <c r="Y988" s="15">
        <v>3.8233599999999996</v>
      </c>
      <c r="Z988" s="15">
        <v>3.7000199999999999</v>
      </c>
      <c r="AA988" s="15">
        <v>3.8233599999999996</v>
      </c>
      <c r="AB988" s="15">
        <v>3.8233599999999996</v>
      </c>
      <c r="AC988" s="15">
        <v>3.7000199999999999</v>
      </c>
      <c r="AD988" s="15">
        <v>3.8233599999999996</v>
      </c>
      <c r="AE988" s="15">
        <v>3.7000199999999999</v>
      </c>
      <c r="AF988" s="15">
        <v>-675.93867</v>
      </c>
      <c r="AG988" s="15">
        <f t="shared" si="76"/>
        <v>-634.74508000000003</v>
      </c>
      <c r="AH988" s="15">
        <v>0.62743000000000004</v>
      </c>
      <c r="AI988" s="15">
        <v>0.58695000000000008</v>
      </c>
      <c r="AJ988" s="15">
        <v>0.29169</v>
      </c>
      <c r="AK988" s="15">
        <v>0.47994999999999999</v>
      </c>
      <c r="AL988" s="15">
        <v>8.4440000000000001E-2</v>
      </c>
      <c r="AM988" s="15">
        <v>1.668E-2</v>
      </c>
      <c r="AN988" s="15">
        <v>5.1629999999999995E-2</v>
      </c>
      <c r="AO988" s="15">
        <v>-9.8000000000000014E-3</v>
      </c>
      <c r="AP988" s="15">
        <v>0</v>
      </c>
      <c r="AQ988" s="15">
        <v>0</v>
      </c>
      <c r="AR988" s="15">
        <v>0</v>
      </c>
      <c r="AS988" s="15">
        <v>-2.6799999999999997E-2</v>
      </c>
      <c r="AT988" s="15">
        <f t="shared" si="77"/>
        <v>2.1021700000000001</v>
      </c>
      <c r="AU988" s="15">
        <v>0</v>
      </c>
      <c r="AV988" s="15">
        <v>0</v>
      </c>
      <c r="AW988" s="15">
        <v>0</v>
      </c>
      <c r="AX988" s="15">
        <v>0</v>
      </c>
      <c r="AY988" s="15">
        <v>0</v>
      </c>
      <c r="AZ988" s="15">
        <v>0</v>
      </c>
      <c r="BA988" s="15">
        <v>0</v>
      </c>
      <c r="BB988" s="15">
        <v>0</v>
      </c>
      <c r="BC988" s="15">
        <v>0</v>
      </c>
      <c r="BD988" s="15">
        <v>0</v>
      </c>
      <c r="BE988" s="15">
        <v>0</v>
      </c>
      <c r="BF988" s="15">
        <v>0</v>
      </c>
      <c r="BG988" s="15">
        <f t="shared" si="78"/>
        <v>0</v>
      </c>
      <c r="BH988" t="str">
        <f t="shared" si="79"/>
        <v>NYSEGDIST</v>
      </c>
      <c r="BI988" t="str">
        <f>VLOOKUP(BH988,[2]Summary!$C$29:$C$56,1,0)</f>
        <v>NYSEGDist</v>
      </c>
      <c r="BJ988" s="16">
        <v>44197</v>
      </c>
    </row>
    <row r="989" spans="1:62" x14ac:dyDescent="0.25">
      <c r="A989" s="13" t="s">
        <v>1921</v>
      </c>
      <c r="B989" s="13" t="s">
        <v>1922</v>
      </c>
      <c r="C989" t="s">
        <v>1923</v>
      </c>
      <c r="D989" t="s">
        <v>599</v>
      </c>
      <c r="E989" t="s">
        <v>19</v>
      </c>
      <c r="F989" s="13" t="s">
        <v>585</v>
      </c>
      <c r="G989" s="14"/>
      <c r="H989" s="15">
        <v>8.1519999999999995E-2</v>
      </c>
      <c r="I989" s="15">
        <v>-1.7589999999999998E-2</v>
      </c>
      <c r="J989" s="15">
        <v>4.7870000000000003E-2</v>
      </c>
      <c r="K989" s="15">
        <v>-0.10752</v>
      </c>
      <c r="L989" s="15">
        <v>-8.3000000000000012E-4</v>
      </c>
      <c r="M989" s="15">
        <v>-2.5049999999999999E-2</v>
      </c>
      <c r="N989" s="15">
        <v>5.4000000000000001E-4</v>
      </c>
      <c r="O989" s="15">
        <v>0.51863999999999988</v>
      </c>
      <c r="P989" s="15">
        <v>0.39122000000000001</v>
      </c>
      <c r="Q989" s="15">
        <v>-0.31245000000000001</v>
      </c>
      <c r="R989" s="15">
        <v>-0.12265000000000015</v>
      </c>
      <c r="S989" s="15">
        <v>5.19625</v>
      </c>
      <c r="T989" s="15">
        <f t="shared" si="75"/>
        <v>5.6499499999999996</v>
      </c>
      <c r="U989" s="15">
        <v>-6.3211100000000009</v>
      </c>
      <c r="V989" s="15">
        <v>30.676490000000001</v>
      </c>
      <c r="W989" s="15">
        <v>-76.782509999999974</v>
      </c>
      <c r="X989" s="15">
        <v>-0.15463000000000002</v>
      </c>
      <c r="Y989" s="15">
        <v>26.712319999999998</v>
      </c>
      <c r="Z989" s="15">
        <v>21.318590000000004</v>
      </c>
      <c r="AA989" s="15">
        <v>-66.470119999999994</v>
      </c>
      <c r="AB989" s="15">
        <v>-0.67397000000000007</v>
      </c>
      <c r="AC989" s="15">
        <v>6.1121700000000008</v>
      </c>
      <c r="AD989" s="15">
        <v>2.2352800000000004</v>
      </c>
      <c r="AE989" s="15">
        <v>5.26335</v>
      </c>
      <c r="AF989" s="15">
        <v>-4.1357500000000007</v>
      </c>
      <c r="AG989" s="15">
        <f t="shared" si="76"/>
        <v>-62.21988999999995</v>
      </c>
      <c r="AH989" s="15">
        <v>1.71454</v>
      </c>
      <c r="AI989" s="15">
        <v>6.3520000000000035E-2</v>
      </c>
      <c r="AJ989" s="15">
        <v>14.677700000000002</v>
      </c>
      <c r="AK989" s="15">
        <v>6.8999999999999981E-3</v>
      </c>
      <c r="AL989" s="15">
        <v>0</v>
      </c>
      <c r="AM989" s="15">
        <v>0</v>
      </c>
      <c r="AN989" s="15">
        <v>23.034380000000002</v>
      </c>
      <c r="AO989" s="15">
        <v>0</v>
      </c>
      <c r="AP989" s="15">
        <v>7.4880000000000016E-2</v>
      </c>
      <c r="AQ989" s="15">
        <v>0</v>
      </c>
      <c r="AR989" s="15">
        <v>0</v>
      </c>
      <c r="AS989" s="15">
        <v>3.8630000000000005E-2</v>
      </c>
      <c r="AT989" s="15">
        <f t="shared" si="77"/>
        <v>39.610550000000003</v>
      </c>
      <c r="AU989" s="15">
        <v>0</v>
      </c>
      <c r="AV989" s="15">
        <v>0</v>
      </c>
      <c r="AW989" s="15">
        <v>0</v>
      </c>
      <c r="AX989" s="15">
        <v>0</v>
      </c>
      <c r="AY989" s="15">
        <v>0</v>
      </c>
      <c r="AZ989" s="15">
        <v>0</v>
      </c>
      <c r="BA989" s="15">
        <v>0</v>
      </c>
      <c r="BB989" s="15">
        <v>0</v>
      </c>
      <c r="BC989" s="15">
        <v>0</v>
      </c>
      <c r="BD989" s="15">
        <v>0</v>
      </c>
      <c r="BE989" s="15">
        <v>0</v>
      </c>
      <c r="BF989" s="15">
        <v>0</v>
      </c>
      <c r="BG989" s="15">
        <f t="shared" si="78"/>
        <v>0</v>
      </c>
      <c r="BH989" t="str">
        <f t="shared" si="79"/>
        <v>NYSEGDIST</v>
      </c>
      <c r="BI989" t="str">
        <f>VLOOKUP(BH989,[2]Summary!$C$29:$C$56,1,0)</f>
        <v>NYSEGDist</v>
      </c>
      <c r="BJ989" s="16">
        <v>44197</v>
      </c>
    </row>
    <row r="990" spans="1:62" x14ac:dyDescent="0.25">
      <c r="A990" s="13" t="s">
        <v>1924</v>
      </c>
      <c r="B990" s="13" t="s">
        <v>1925</v>
      </c>
      <c r="C990" t="s">
        <v>1926</v>
      </c>
      <c r="D990" t="s">
        <v>599</v>
      </c>
      <c r="E990" t="s">
        <v>19</v>
      </c>
      <c r="F990" s="13" t="s">
        <v>22</v>
      </c>
      <c r="G990" s="14"/>
      <c r="H990" s="15">
        <v>0</v>
      </c>
      <c r="I990" s="15">
        <v>0</v>
      </c>
      <c r="J990" s="15">
        <v>0</v>
      </c>
      <c r="K990" s="15">
        <v>0</v>
      </c>
      <c r="L990" s="15">
        <v>0</v>
      </c>
      <c r="M990" s="15">
        <v>0</v>
      </c>
      <c r="N990" s="15">
        <v>0</v>
      </c>
      <c r="O990" s="15">
        <v>0</v>
      </c>
      <c r="P990" s="15">
        <v>0</v>
      </c>
      <c r="Q990" s="15">
        <v>0</v>
      </c>
      <c r="R990" s="15">
        <v>0</v>
      </c>
      <c r="S990" s="15">
        <v>0</v>
      </c>
      <c r="T990" s="15">
        <f t="shared" si="75"/>
        <v>0</v>
      </c>
      <c r="U990" s="15">
        <v>0</v>
      </c>
      <c r="V990" s="15">
        <v>0</v>
      </c>
      <c r="W990" s="15">
        <v>0</v>
      </c>
      <c r="X990" s="15">
        <v>0</v>
      </c>
      <c r="Y990" s="15">
        <v>0</v>
      </c>
      <c r="Z990" s="15">
        <v>0</v>
      </c>
      <c r="AA990" s="15">
        <v>0</v>
      </c>
      <c r="AB990" s="15">
        <v>0</v>
      </c>
      <c r="AC990" s="15">
        <v>0</v>
      </c>
      <c r="AD990" s="15">
        <v>0</v>
      </c>
      <c r="AE990" s="15">
        <v>0</v>
      </c>
      <c r="AF990" s="15">
        <v>0</v>
      </c>
      <c r="AG990" s="15">
        <f t="shared" si="76"/>
        <v>0</v>
      </c>
      <c r="AH990" s="15">
        <v>0</v>
      </c>
      <c r="AI990" s="15">
        <v>0</v>
      </c>
      <c r="AJ990" s="15">
        <v>0</v>
      </c>
      <c r="AK990" s="15">
        <v>534.14786000000015</v>
      </c>
      <c r="AL990" s="15">
        <v>1108.8420900000006</v>
      </c>
      <c r="AM990" s="15">
        <v>1037.2260899999999</v>
      </c>
      <c r="AN990" s="15">
        <v>3756.1612800000007</v>
      </c>
      <c r="AO990" s="15">
        <v>2004.79763</v>
      </c>
      <c r="AP990" s="15">
        <v>2677.6792100000002</v>
      </c>
      <c r="AQ990" s="15">
        <v>551.48214999999993</v>
      </c>
      <c r="AR990" s="15">
        <v>396.65147000000007</v>
      </c>
      <c r="AS990" s="15">
        <v>1641.6324299999999</v>
      </c>
      <c r="AT990" s="15">
        <f t="shared" si="77"/>
        <v>13708.620210000001</v>
      </c>
      <c r="AU990" s="15">
        <v>6820.7615458984374</v>
      </c>
      <c r="AV990" s="15">
        <v>3233.4632753906249</v>
      </c>
      <c r="AW990" s="15">
        <v>3913.4381699218752</v>
      </c>
      <c r="AX990" s="15">
        <v>1178.4568350830077</v>
      </c>
      <c r="AY990" s="15">
        <v>1115.7290249176026</v>
      </c>
      <c r="AZ990" s="15">
        <v>923.19450488281245</v>
      </c>
      <c r="BA990" s="15">
        <v>1310.1396782836914</v>
      </c>
      <c r="BB990" s="15">
        <v>1104.6361562500001</v>
      </c>
      <c r="BC990" s="15">
        <v>1934.3255949707032</v>
      </c>
      <c r="BD990" s="15">
        <v>1196.3413732604981</v>
      </c>
      <c r="BE990" s="15">
        <v>842.32705325317386</v>
      </c>
      <c r="BF990" s="15">
        <v>687.60703622436529</v>
      </c>
      <c r="BG990" s="15">
        <f t="shared" si="78"/>
        <v>24260.420248336792</v>
      </c>
      <c r="BH990" t="str">
        <f t="shared" si="79"/>
        <v>NYSEGDIST</v>
      </c>
      <c r="BI990" t="str">
        <f>VLOOKUP(BH990,[2]Summary!$C$29:$C$56,1,0)</f>
        <v>NYSEGDist</v>
      </c>
      <c r="BJ990" s="16">
        <v>44562</v>
      </c>
    </row>
    <row r="991" spans="1:62" x14ac:dyDescent="0.25">
      <c r="A991" s="13" t="s">
        <v>1927</v>
      </c>
      <c r="B991" s="13" t="s">
        <v>1928</v>
      </c>
      <c r="C991" t="s">
        <v>1929</v>
      </c>
      <c r="D991" t="s">
        <v>596</v>
      </c>
      <c r="E991" t="s">
        <v>475</v>
      </c>
      <c r="F991" s="13" t="s">
        <v>426</v>
      </c>
      <c r="G991" s="14" t="s">
        <v>25</v>
      </c>
      <c r="H991" s="15">
        <v>0</v>
      </c>
      <c r="I991" s="15">
        <v>0</v>
      </c>
      <c r="J991" s="15">
        <v>0</v>
      </c>
      <c r="K991" s="15">
        <v>0</v>
      </c>
      <c r="L991" s="15">
        <v>0</v>
      </c>
      <c r="M991" s="15">
        <v>0</v>
      </c>
      <c r="N991" s="15">
        <v>0</v>
      </c>
      <c r="O991" s="15">
        <v>0</v>
      </c>
      <c r="P991" s="15">
        <v>0</v>
      </c>
      <c r="Q991" s="15">
        <v>0</v>
      </c>
      <c r="R991" s="15">
        <v>0</v>
      </c>
      <c r="S991" s="15">
        <v>0</v>
      </c>
      <c r="T991" s="15">
        <f t="shared" si="75"/>
        <v>0</v>
      </c>
      <c r="U991" s="15">
        <v>0</v>
      </c>
      <c r="V991" s="15">
        <v>0</v>
      </c>
      <c r="W991" s="15">
        <v>0</v>
      </c>
      <c r="X991" s="15">
        <v>0</v>
      </c>
      <c r="Y991" s="15">
        <v>0</v>
      </c>
      <c r="Z991" s="15">
        <v>0</v>
      </c>
      <c r="AA991" s="15">
        <v>0</v>
      </c>
      <c r="AB991" s="15">
        <v>0</v>
      </c>
      <c r="AC991" s="15">
        <v>0</v>
      </c>
      <c r="AD991" s="15">
        <v>0</v>
      </c>
      <c r="AE991" s="15">
        <v>0</v>
      </c>
      <c r="AF991" s="15">
        <v>0</v>
      </c>
      <c r="AG991" s="15">
        <f t="shared" si="76"/>
        <v>0</v>
      </c>
      <c r="AH991" s="15">
        <v>0</v>
      </c>
      <c r="AI991" s="15">
        <v>0</v>
      </c>
      <c r="AJ991" s="15">
        <v>0</v>
      </c>
      <c r="AK991" s="15">
        <v>0</v>
      </c>
      <c r="AL991" s="15">
        <v>0</v>
      </c>
      <c r="AM991" s="15">
        <v>0</v>
      </c>
      <c r="AN991" s="15">
        <v>0</v>
      </c>
      <c r="AO991" s="15">
        <v>0</v>
      </c>
      <c r="AP991" s="15">
        <v>0</v>
      </c>
      <c r="AQ991" s="15">
        <v>0</v>
      </c>
      <c r="AR991" s="15">
        <v>0</v>
      </c>
      <c r="AS991" s="15">
        <v>0</v>
      </c>
      <c r="AT991" s="15">
        <f t="shared" si="77"/>
        <v>0</v>
      </c>
      <c r="AU991" s="15">
        <v>0</v>
      </c>
      <c r="AV991" s="15">
        <v>0</v>
      </c>
      <c r="AW991" s="15">
        <v>0</v>
      </c>
      <c r="AX991" s="15">
        <v>0</v>
      </c>
      <c r="AY991" s="15">
        <v>0</v>
      </c>
      <c r="AZ991" s="15">
        <v>0</v>
      </c>
      <c r="BA991" s="15">
        <v>0</v>
      </c>
      <c r="BB991" s="15">
        <v>0</v>
      </c>
      <c r="BC991" s="15">
        <v>0</v>
      </c>
      <c r="BD991" s="15">
        <v>0</v>
      </c>
      <c r="BE991" s="15">
        <v>0</v>
      </c>
      <c r="BF991" s="15">
        <v>0</v>
      </c>
      <c r="BG991" s="15">
        <f t="shared" si="78"/>
        <v>0</v>
      </c>
      <c r="BH991" t="str">
        <f t="shared" si="79"/>
        <v>RGEGas</v>
      </c>
      <c r="BI991" t="str">
        <f>VLOOKUP(BH991,[2]Summary!$C$29:$C$56,1,0)</f>
        <v>RGEGas</v>
      </c>
      <c r="BJ991" s="16">
        <v>43101</v>
      </c>
    </row>
    <row r="992" spans="1:62" x14ac:dyDescent="0.25">
      <c r="A992" s="13" t="s">
        <v>1930</v>
      </c>
      <c r="B992" s="13" t="s">
        <v>1931</v>
      </c>
      <c r="C992" t="s">
        <v>1932</v>
      </c>
      <c r="D992" t="s">
        <v>596</v>
      </c>
      <c r="E992" t="s">
        <v>19</v>
      </c>
      <c r="F992" s="13" t="s">
        <v>585</v>
      </c>
      <c r="G992" s="14"/>
      <c r="H992" s="15">
        <v>0</v>
      </c>
      <c r="I992" s="15">
        <v>0</v>
      </c>
      <c r="J992" s="15">
        <v>0</v>
      </c>
      <c r="K992" s="15">
        <v>0</v>
      </c>
      <c r="L992" s="15">
        <v>0</v>
      </c>
      <c r="M992" s="15">
        <v>0</v>
      </c>
      <c r="N992" s="15">
        <v>0</v>
      </c>
      <c r="O992" s="15">
        <v>0</v>
      </c>
      <c r="P992" s="15">
        <v>0</v>
      </c>
      <c r="Q992" s="15">
        <v>-0.22315000000000002</v>
      </c>
      <c r="R992" s="15">
        <v>-0.23394000000000001</v>
      </c>
      <c r="S992" s="15">
        <v>-2.9199999999999999E-3</v>
      </c>
      <c r="T992" s="15">
        <f t="shared" si="75"/>
        <v>-0.46000999999999997</v>
      </c>
      <c r="U992" s="15">
        <v>-0.73155999999999999</v>
      </c>
      <c r="V992" s="15">
        <v>1.2197200000000001</v>
      </c>
      <c r="W992" s="15">
        <v>-1.1875300000000004</v>
      </c>
      <c r="X992" s="15">
        <v>-0.40394999999999964</v>
      </c>
      <c r="Y992" s="15">
        <v>0.69644000000000006</v>
      </c>
      <c r="Z992" s="15">
        <v>-195.51165000000003</v>
      </c>
      <c r="AA992" s="15">
        <v>-1.2623799999999998</v>
      </c>
      <c r="AB992" s="15">
        <v>-1.2623799999999998</v>
      </c>
      <c r="AC992" s="15">
        <v>2.1033600000000008</v>
      </c>
      <c r="AD992" s="15">
        <v>-1.2409699999999999</v>
      </c>
      <c r="AE992" s="15">
        <v>-1.2009099999999997</v>
      </c>
      <c r="AF992" s="15">
        <v>-1.2402299999999993</v>
      </c>
      <c r="AG992" s="15">
        <f t="shared" si="76"/>
        <v>-200.02204000000003</v>
      </c>
      <c r="AH992" s="15">
        <v>-1.2923699999999998</v>
      </c>
      <c r="AI992" s="15">
        <v>-4.6938299999999993</v>
      </c>
      <c r="AJ992" s="15">
        <v>-1.2342900000000001</v>
      </c>
      <c r="AK992" s="15">
        <v>-0.94896000000000003</v>
      </c>
      <c r="AL992" s="15">
        <v>0.27405999999999997</v>
      </c>
      <c r="AM992" s="15">
        <v>-7.4150000000000021E-2</v>
      </c>
      <c r="AN992" s="15">
        <v>-0.35381000000000007</v>
      </c>
      <c r="AO992" s="15">
        <v>0</v>
      </c>
      <c r="AP992" s="15">
        <v>0</v>
      </c>
      <c r="AQ992" s="15">
        <v>0</v>
      </c>
      <c r="AR992" s="15">
        <v>0</v>
      </c>
      <c r="AS992" s="15">
        <v>0</v>
      </c>
      <c r="AT992" s="15">
        <f t="shared" si="77"/>
        <v>-8.3233499999999996</v>
      </c>
      <c r="AU992" s="15">
        <v>0</v>
      </c>
      <c r="AV992" s="15">
        <v>0</v>
      </c>
      <c r="AW992" s="15">
        <v>0</v>
      </c>
      <c r="AX992" s="15">
        <v>0</v>
      </c>
      <c r="AY992" s="15">
        <v>0</v>
      </c>
      <c r="AZ992" s="15">
        <v>0</v>
      </c>
      <c r="BA992" s="15">
        <v>0</v>
      </c>
      <c r="BB992" s="15">
        <v>0</v>
      </c>
      <c r="BC992" s="15">
        <v>0</v>
      </c>
      <c r="BD992" s="15">
        <v>0</v>
      </c>
      <c r="BE992" s="15">
        <v>0</v>
      </c>
      <c r="BF992" s="15">
        <v>0</v>
      </c>
      <c r="BG992" s="15">
        <f t="shared" si="78"/>
        <v>0</v>
      </c>
      <c r="BH992" t="str">
        <f t="shared" si="79"/>
        <v>RGEDIST</v>
      </c>
      <c r="BI992" t="str">
        <f>VLOOKUP(BH992,[2]Summary!$C$29:$C$56,1,0)</f>
        <v>RGEDist</v>
      </c>
      <c r="BJ992" s="16">
        <v>44197</v>
      </c>
    </row>
    <row r="993" spans="1:62" x14ac:dyDescent="0.25">
      <c r="A993" s="13" t="s">
        <v>1933</v>
      </c>
      <c r="B993" s="13" t="s">
        <v>1167</v>
      </c>
      <c r="C993" t="s">
        <v>971</v>
      </c>
      <c r="D993" t="s">
        <v>596</v>
      </c>
      <c r="E993" t="s">
        <v>19</v>
      </c>
      <c r="F993" s="13" t="s">
        <v>62</v>
      </c>
      <c r="G993" s="14"/>
      <c r="H993" s="15">
        <v>0</v>
      </c>
      <c r="I993" s="15">
        <v>0</v>
      </c>
      <c r="J993" s="15">
        <v>0</v>
      </c>
      <c r="K993" s="15">
        <v>0</v>
      </c>
      <c r="L993" s="15">
        <v>0</v>
      </c>
      <c r="M993" s="15">
        <v>0</v>
      </c>
      <c r="N993" s="15">
        <v>0</v>
      </c>
      <c r="O993" s="15">
        <v>0</v>
      </c>
      <c r="P993" s="15">
        <v>0</v>
      </c>
      <c r="Q993" s="15">
        <v>0</v>
      </c>
      <c r="R993" s="15">
        <v>0</v>
      </c>
      <c r="S993" s="15">
        <v>0</v>
      </c>
      <c r="T993" s="15">
        <f t="shared" si="75"/>
        <v>0</v>
      </c>
      <c r="U993" s="15">
        <v>0</v>
      </c>
      <c r="V993" s="15">
        <v>0</v>
      </c>
      <c r="W993" s="15">
        <v>0</v>
      </c>
      <c r="X993" s="15">
        <v>0</v>
      </c>
      <c r="Y993" s="15">
        <v>0</v>
      </c>
      <c r="Z993" s="15">
        <v>0</v>
      </c>
      <c r="AA993" s="15">
        <v>0</v>
      </c>
      <c r="AB993" s="15">
        <v>0</v>
      </c>
      <c r="AC993" s="15">
        <v>0</v>
      </c>
      <c r="AD993" s="15">
        <v>0</v>
      </c>
      <c r="AE993" s="15">
        <v>0</v>
      </c>
      <c r="AF993" s="15">
        <v>0</v>
      </c>
      <c r="AG993" s="15">
        <f t="shared" si="76"/>
        <v>0</v>
      </c>
      <c r="AH993" s="15">
        <v>0</v>
      </c>
      <c r="AI993" s="15">
        <v>0</v>
      </c>
      <c r="AJ993" s="15">
        <v>2.5328200000000001</v>
      </c>
      <c r="AK993" s="15">
        <v>3.0899999999999999E-3</v>
      </c>
      <c r="AL993" s="15">
        <v>0.31514000000000003</v>
      </c>
      <c r="AM993" s="15">
        <v>0</v>
      </c>
      <c r="AN993" s="15">
        <v>-3.6700000000000003E-2</v>
      </c>
      <c r="AO993" s="15">
        <v>0</v>
      </c>
      <c r="AP993" s="15">
        <v>6.1719999999999997E-2</v>
      </c>
      <c r="AQ993" s="15">
        <v>0</v>
      </c>
      <c r="AR993" s="15">
        <v>0</v>
      </c>
      <c r="AS993" s="15">
        <v>6.545999999999999E-2</v>
      </c>
      <c r="AT993" s="15">
        <f t="shared" si="77"/>
        <v>2.9415299999999993</v>
      </c>
      <c r="AU993" s="15">
        <v>0</v>
      </c>
      <c r="AV993" s="15">
        <v>0</v>
      </c>
      <c r="AW993" s="15">
        <v>6.9299999348819252E-2</v>
      </c>
      <c r="AX993" s="15">
        <v>8.9832797241210933</v>
      </c>
      <c r="AY993" s="15">
        <v>5.0020000457763669E-2</v>
      </c>
      <c r="AZ993" s="15">
        <v>-0.52092999458312983</v>
      </c>
      <c r="BA993" s="15">
        <v>0.90211999154090883</v>
      </c>
      <c r="BB993" s="15">
        <v>5.6399998664855957E-3</v>
      </c>
      <c r="BC993" s="15">
        <v>0.52152000772953033</v>
      </c>
      <c r="BD993" s="15">
        <v>0</v>
      </c>
      <c r="BE993" s="15">
        <v>0</v>
      </c>
      <c r="BF993" s="15">
        <v>0</v>
      </c>
      <c r="BG993" s="15">
        <f t="shared" si="78"/>
        <v>10.010949728481471</v>
      </c>
      <c r="BH993" t="str">
        <f t="shared" si="79"/>
        <v>RGEDIST</v>
      </c>
      <c r="BI993" t="str">
        <f>VLOOKUP(BH993,[2]Summary!$C$29:$C$56,1,0)</f>
        <v>RGEDist</v>
      </c>
      <c r="BJ993" s="16">
        <v>44470</v>
      </c>
    </row>
    <row r="994" spans="1:62" x14ac:dyDescent="0.25">
      <c r="A994" s="13" t="s">
        <v>1934</v>
      </c>
      <c r="B994" s="13" t="s">
        <v>1935</v>
      </c>
      <c r="C994" t="s">
        <v>1936</v>
      </c>
      <c r="D994" t="s">
        <v>595</v>
      </c>
      <c r="E994" t="s">
        <v>301</v>
      </c>
      <c r="F994" s="13" t="s">
        <v>60</v>
      </c>
      <c r="G994" s="14"/>
      <c r="H994" s="15">
        <v>3.2617800000000003</v>
      </c>
      <c r="I994" s="15">
        <v>4.1876800000000003</v>
      </c>
      <c r="J994" s="15">
        <v>38.01223000000001</v>
      </c>
      <c r="K994" s="15">
        <v>13.107330000000001</v>
      </c>
      <c r="L994" s="15">
        <v>24.741070000000001</v>
      </c>
      <c r="M994" s="15">
        <v>-26.843179999999997</v>
      </c>
      <c r="N994" s="15">
        <v>13.225440000000001</v>
      </c>
      <c r="O994" s="15">
        <v>79.137959999999993</v>
      </c>
      <c r="P994" s="15">
        <v>48.316059999999993</v>
      </c>
      <c r="Q994" s="15">
        <v>264.42942999999997</v>
      </c>
      <c r="R994" s="15">
        <v>375.40677999999997</v>
      </c>
      <c r="S994" s="15">
        <v>174.71799999999999</v>
      </c>
      <c r="T994" s="15">
        <f t="shared" si="75"/>
        <v>1011.7005799999998</v>
      </c>
      <c r="U994" s="15">
        <v>5.2653899999999991</v>
      </c>
      <c r="V994" s="15">
        <v>25.092879999999997</v>
      </c>
      <c r="W994" s="15">
        <v>12.621829999999999</v>
      </c>
      <c r="X994" s="15">
        <v>36.489940000000004</v>
      </c>
      <c r="Y994" s="15">
        <v>14.917609999999998</v>
      </c>
      <c r="Z994" s="15">
        <v>24.003779999999999</v>
      </c>
      <c r="AA994" s="15">
        <v>12.836559999999999</v>
      </c>
      <c r="AB994" s="15">
        <v>116.69295</v>
      </c>
      <c r="AC994" s="15">
        <v>39.993130000000001</v>
      </c>
      <c r="AD994" s="15">
        <v>65.671000000000006</v>
      </c>
      <c r="AE994" s="15">
        <v>22.432010000000002</v>
      </c>
      <c r="AF994" s="15">
        <v>156.78767000000002</v>
      </c>
      <c r="AG994" s="15">
        <f t="shared" si="76"/>
        <v>532.80475000000001</v>
      </c>
      <c r="AH994" s="15">
        <v>2.37616</v>
      </c>
      <c r="AI994" s="15">
        <v>3.2889299999999997</v>
      </c>
      <c r="AJ994" s="15">
        <v>9.3531899999999997</v>
      </c>
      <c r="AK994" s="15">
        <v>42.159699999999994</v>
      </c>
      <c r="AL994" s="15">
        <v>43.913930000000001</v>
      </c>
      <c r="AM994" s="15">
        <v>74.392620000000008</v>
      </c>
      <c r="AN994" s="15">
        <v>155.79606000000001</v>
      </c>
      <c r="AO994" s="15">
        <v>63.42537999999999</v>
      </c>
      <c r="AP994" s="15">
        <v>83.767620000000008</v>
      </c>
      <c r="AQ994" s="15">
        <v>101.81957000000001</v>
      </c>
      <c r="AR994" s="15">
        <v>146.60152000000002</v>
      </c>
      <c r="AS994" s="15">
        <v>525.0505599999999</v>
      </c>
      <c r="AT994" s="15">
        <f t="shared" si="77"/>
        <v>1251.94524</v>
      </c>
      <c r="AU994" s="15">
        <v>7.4758900146484377</v>
      </c>
      <c r="AV994" s="15">
        <v>8.9444897460937494</v>
      </c>
      <c r="AW994" s="15">
        <v>28.110699951171874</v>
      </c>
      <c r="AX994" s="15">
        <v>11.201860321044922</v>
      </c>
      <c r="AY994" s="15">
        <v>36.2162197265625</v>
      </c>
      <c r="AZ994" s="15">
        <v>53.977490478515627</v>
      </c>
      <c r="BA994" s="15">
        <v>33.647289184570312</v>
      </c>
      <c r="BB994" s="15">
        <v>31.119820800781248</v>
      </c>
      <c r="BC994" s="15">
        <v>52.643751220703123</v>
      </c>
      <c r="BD994" s="15">
        <v>160.716515625</v>
      </c>
      <c r="BE994" s="15">
        <v>199.00899999999999</v>
      </c>
      <c r="BF994" s="15">
        <v>149.01175000000001</v>
      </c>
      <c r="BG994" s="15">
        <f t="shared" si="78"/>
        <v>772.07477706909174</v>
      </c>
      <c r="BH994" t="str">
        <f t="shared" si="79"/>
        <v>CMPCommon</v>
      </c>
      <c r="BI994" t="str">
        <f>VLOOKUP(BH994,[2]Summary!$C$29:$C$56,1,0)</f>
        <v>CMPCommon</v>
      </c>
      <c r="BJ994" s="16">
        <v>44562</v>
      </c>
    </row>
    <row r="995" spans="1:62" x14ac:dyDescent="0.25">
      <c r="A995" s="13" t="s">
        <v>1937</v>
      </c>
      <c r="B995" s="13" t="s">
        <v>1938</v>
      </c>
      <c r="C995" t="s">
        <v>1939</v>
      </c>
      <c r="D995" t="s">
        <v>605</v>
      </c>
      <c r="E995" t="s">
        <v>475</v>
      </c>
      <c r="F995" s="13" t="s">
        <v>302</v>
      </c>
      <c r="G995" s="14" t="s">
        <v>25</v>
      </c>
      <c r="H995" s="15">
        <v>0</v>
      </c>
      <c r="I995" s="15">
        <v>0</v>
      </c>
      <c r="J995" s="15">
        <v>0</v>
      </c>
      <c r="K995" s="15">
        <v>0</v>
      </c>
      <c r="L995" s="15">
        <v>0</v>
      </c>
      <c r="M995" s="15">
        <v>0</v>
      </c>
      <c r="N995" s="15">
        <v>0</v>
      </c>
      <c r="O995" s="15">
        <v>0</v>
      </c>
      <c r="P995" s="15">
        <v>0</v>
      </c>
      <c r="Q995" s="15">
        <v>0</v>
      </c>
      <c r="R995" s="15">
        <v>0</v>
      </c>
      <c r="S995" s="15">
        <v>0</v>
      </c>
      <c r="T995" s="15">
        <f t="shared" si="75"/>
        <v>0</v>
      </c>
      <c r="U995" s="15">
        <v>148.51059000000001</v>
      </c>
      <c r="V995" s="15">
        <v>210.25742000000002</v>
      </c>
      <c r="W995" s="15">
        <v>-169.07172000000003</v>
      </c>
      <c r="X995" s="15">
        <v>8.4413</v>
      </c>
      <c r="Y995" s="15">
        <v>17.127099999999999</v>
      </c>
      <c r="Z995" s="15">
        <v>26.47784</v>
      </c>
      <c r="AA995" s="15">
        <v>67.703960000000009</v>
      </c>
      <c r="AB995" s="15">
        <v>3.5717099999999999</v>
      </c>
      <c r="AC995" s="15">
        <v>17.663700000000002</v>
      </c>
      <c r="AD995" s="15">
        <v>34.498719999999999</v>
      </c>
      <c r="AE995" s="15">
        <v>38.127249999999997</v>
      </c>
      <c r="AF995" s="15">
        <v>3.3260500000000004</v>
      </c>
      <c r="AG995" s="15">
        <f t="shared" si="76"/>
        <v>406.63391999999999</v>
      </c>
      <c r="AH995" s="15">
        <v>0.99167000000000005</v>
      </c>
      <c r="AI995" s="15">
        <v>0.82407000000000008</v>
      </c>
      <c r="AJ995" s="15">
        <v>2.9730000000000003E-2</v>
      </c>
      <c r="AK995" s="15">
        <v>0.40442</v>
      </c>
      <c r="AL995" s="15">
        <v>-0.68232000000000004</v>
      </c>
      <c r="AM995" s="15">
        <v>8.4640000000000007E-2</v>
      </c>
      <c r="AN995" s="15">
        <v>2.0423900000000001</v>
      </c>
      <c r="AO995" s="15">
        <v>-1.6861200000000001</v>
      </c>
      <c r="AP995" s="15">
        <v>-1.4199999999999998E-3</v>
      </c>
      <c r="AQ995" s="15">
        <v>0</v>
      </c>
      <c r="AR995" s="15">
        <v>-13.590069999999999</v>
      </c>
      <c r="AS995" s="15">
        <v>-17.699739999999998</v>
      </c>
      <c r="AT995" s="15">
        <f t="shared" si="77"/>
        <v>-29.282749999999997</v>
      </c>
      <c r="AU995" s="15">
        <v>0</v>
      </c>
      <c r="AV995" s="15">
        <v>0</v>
      </c>
      <c r="AW995" s="15">
        <v>0</v>
      </c>
      <c r="AX995" s="15">
        <v>0</v>
      </c>
      <c r="AY995" s="15">
        <v>0</v>
      </c>
      <c r="AZ995" s="15">
        <v>0</v>
      </c>
      <c r="BA995" s="15">
        <v>0</v>
      </c>
      <c r="BB995" s="15">
        <v>0</v>
      </c>
      <c r="BC995" s="15">
        <v>0</v>
      </c>
      <c r="BD995" s="15">
        <v>0</v>
      </c>
      <c r="BE995" s="15">
        <v>0</v>
      </c>
      <c r="BF995" s="15">
        <v>0</v>
      </c>
      <c r="BG995" s="15">
        <f t="shared" si="78"/>
        <v>0</v>
      </c>
      <c r="BH995" t="str">
        <f t="shared" si="79"/>
        <v>MNGGas</v>
      </c>
      <c r="BI995" t="str">
        <f>VLOOKUP(BH995,[2]Summary!$C$29:$C$56,1,0)</f>
        <v>MNGGas</v>
      </c>
      <c r="BJ995" s="16">
        <v>44197</v>
      </c>
    </row>
    <row r="996" spans="1:62" x14ac:dyDescent="0.25">
      <c r="A996" s="13" t="s">
        <v>1940</v>
      </c>
      <c r="B996" s="13">
        <v>802593.01</v>
      </c>
      <c r="C996" t="s">
        <v>1941</v>
      </c>
      <c r="D996" t="s">
        <v>18</v>
      </c>
      <c r="E996" t="s">
        <v>19</v>
      </c>
      <c r="F996" s="13" t="s">
        <v>60</v>
      </c>
      <c r="G996" s="14"/>
      <c r="H996" s="15">
        <v>0</v>
      </c>
      <c r="I996" s="15">
        <v>0</v>
      </c>
      <c r="J996" s="15">
        <v>0</v>
      </c>
      <c r="K996" s="15">
        <v>0</v>
      </c>
      <c r="L996" s="15">
        <v>0</v>
      </c>
      <c r="M996" s="15">
        <v>0</v>
      </c>
      <c r="N996" s="15">
        <v>0</v>
      </c>
      <c r="O996" s="15">
        <v>0</v>
      </c>
      <c r="P996" s="15">
        <v>0</v>
      </c>
      <c r="Q996" s="15">
        <v>0</v>
      </c>
      <c r="R996" s="15">
        <v>0</v>
      </c>
      <c r="S996" s="15">
        <v>0</v>
      </c>
      <c r="T996" s="15">
        <f t="shared" si="75"/>
        <v>0</v>
      </c>
      <c r="U996" s="15">
        <v>0</v>
      </c>
      <c r="V996" s="15">
        <v>0</v>
      </c>
      <c r="W996" s="15">
        <v>0</v>
      </c>
      <c r="X996" s="15">
        <v>0</v>
      </c>
      <c r="Y996" s="15">
        <v>0</v>
      </c>
      <c r="Z996" s="15">
        <v>0</v>
      </c>
      <c r="AA996" s="15">
        <v>0</v>
      </c>
      <c r="AB996" s="15">
        <v>0</v>
      </c>
      <c r="AC996" s="15">
        <v>0</v>
      </c>
      <c r="AD996" s="15">
        <v>0</v>
      </c>
      <c r="AE996" s="15">
        <v>0</v>
      </c>
      <c r="AF996" s="15">
        <v>0</v>
      </c>
      <c r="AG996" s="15">
        <f t="shared" si="76"/>
        <v>0</v>
      </c>
      <c r="AH996" s="15">
        <v>0</v>
      </c>
      <c r="AI996" s="15">
        <v>0</v>
      </c>
      <c r="AJ996" s="15">
        <v>0</v>
      </c>
      <c r="AK996" s="15">
        <v>41.667419898986815</v>
      </c>
      <c r="AL996" s="15">
        <v>80.390500823974605</v>
      </c>
      <c r="AM996" s="15">
        <v>1.8029700164794922</v>
      </c>
      <c r="AN996" s="15">
        <v>0.72207000732421878</v>
      </c>
      <c r="AO996" s="15">
        <v>0.72207000732421878</v>
      </c>
      <c r="AP996" s="15">
        <v>0.80571997070312495</v>
      </c>
      <c r="AQ996" s="15">
        <v>0.80600000000000005</v>
      </c>
      <c r="AR996" s="15">
        <v>0</v>
      </c>
      <c r="AS996" s="15">
        <v>0</v>
      </c>
      <c r="AT996" s="15">
        <f t="shared" si="77"/>
        <v>126.91675072479248</v>
      </c>
      <c r="AU996" s="15">
        <v>0</v>
      </c>
      <c r="AV996" s="15">
        <v>0</v>
      </c>
      <c r="AW996" s="15">
        <v>0</v>
      </c>
      <c r="AX996" s="15">
        <v>0</v>
      </c>
      <c r="AY996" s="15">
        <v>0</v>
      </c>
      <c r="AZ996" s="15">
        <v>0</v>
      </c>
      <c r="BA996" s="15">
        <v>0</v>
      </c>
      <c r="BB996" s="15">
        <v>0</v>
      </c>
      <c r="BC996" s="15">
        <v>0</v>
      </c>
      <c r="BD996" s="15">
        <v>0</v>
      </c>
      <c r="BE996" s="15">
        <v>0</v>
      </c>
      <c r="BF996" s="15">
        <v>0</v>
      </c>
      <c r="BG996" s="15">
        <f t="shared" si="78"/>
        <v>0</v>
      </c>
      <c r="BH996" t="str">
        <f t="shared" si="79"/>
        <v>UIDIST</v>
      </c>
      <c r="BI996" t="str">
        <f>VLOOKUP(BH996,[2]Summary!$C$29:$C$56,1,0)</f>
        <v>UIDist</v>
      </c>
      <c r="BJ996" s="16">
        <v>44197</v>
      </c>
    </row>
    <row r="997" spans="1:62" x14ac:dyDescent="0.25">
      <c r="A997" s="13" t="s">
        <v>1942</v>
      </c>
      <c r="B997" s="13">
        <v>802606.01</v>
      </c>
      <c r="C997" t="s">
        <v>1943</v>
      </c>
      <c r="D997" t="s">
        <v>18</v>
      </c>
      <c r="E997" t="s">
        <v>19</v>
      </c>
      <c r="F997" s="13" t="s">
        <v>60</v>
      </c>
      <c r="G997" s="14"/>
      <c r="H997" s="15">
        <v>0</v>
      </c>
      <c r="I997" s="15">
        <v>0</v>
      </c>
      <c r="J997" s="15">
        <v>0</v>
      </c>
      <c r="K997" s="15">
        <v>0</v>
      </c>
      <c r="L997" s="15">
        <v>0</v>
      </c>
      <c r="M997" s="15">
        <v>0</v>
      </c>
      <c r="N997" s="15">
        <v>0</v>
      </c>
      <c r="O997" s="15">
        <v>0</v>
      </c>
      <c r="P997" s="15">
        <v>0</v>
      </c>
      <c r="Q997" s="15">
        <v>0</v>
      </c>
      <c r="R997" s="15">
        <v>0</v>
      </c>
      <c r="S997" s="15">
        <v>0</v>
      </c>
      <c r="T997" s="15">
        <f t="shared" si="75"/>
        <v>0</v>
      </c>
      <c r="U997" s="15">
        <v>0</v>
      </c>
      <c r="V997" s="15">
        <v>0</v>
      </c>
      <c r="W997" s="15">
        <v>0</v>
      </c>
      <c r="X997" s="15">
        <v>0</v>
      </c>
      <c r="Y997" s="15">
        <v>0</v>
      </c>
      <c r="Z997" s="15">
        <v>0</v>
      </c>
      <c r="AA997" s="15">
        <v>0</v>
      </c>
      <c r="AB997" s="15">
        <v>0</v>
      </c>
      <c r="AC997" s="15">
        <v>0</v>
      </c>
      <c r="AD997" s="15">
        <v>0</v>
      </c>
      <c r="AE997" s="15">
        <v>0</v>
      </c>
      <c r="AF997" s="15">
        <v>0</v>
      </c>
      <c r="AG997" s="15">
        <f t="shared" si="76"/>
        <v>0</v>
      </c>
      <c r="AH997" s="15">
        <v>0</v>
      </c>
      <c r="AI997" s="15">
        <v>0</v>
      </c>
      <c r="AJ997" s="15">
        <v>0</v>
      </c>
      <c r="AK997" s="15">
        <v>10.467950038909912</v>
      </c>
      <c r="AL997" s="15">
        <v>0.25860999488830566</v>
      </c>
      <c r="AM997" s="15">
        <v>2.7440000534057617E-2</v>
      </c>
      <c r="AN997" s="15">
        <v>6.2689998626708987E-2</v>
      </c>
      <c r="AO997" s="15">
        <v>6.2689998626708987E-2</v>
      </c>
      <c r="AP997" s="15">
        <v>6.9949996948242193E-2</v>
      </c>
      <c r="AQ997" s="15">
        <v>7.0000000000000007E-2</v>
      </c>
      <c r="AR997" s="15">
        <v>6.9949996948242193E-2</v>
      </c>
      <c r="AS997" s="15">
        <v>6.2099998474121093E-2</v>
      </c>
      <c r="AT997" s="15">
        <f t="shared" si="77"/>
        <v>11.1513800239563</v>
      </c>
      <c r="AU997" s="15">
        <v>0</v>
      </c>
      <c r="AV997" s="15">
        <v>0</v>
      </c>
      <c r="AW997" s="15">
        <v>0</v>
      </c>
      <c r="AX997" s="15">
        <v>0</v>
      </c>
      <c r="AY997" s="15">
        <v>0</v>
      </c>
      <c r="AZ997" s="15">
        <v>0</v>
      </c>
      <c r="BA997" s="15">
        <v>0</v>
      </c>
      <c r="BB997" s="15">
        <v>0</v>
      </c>
      <c r="BC997" s="15">
        <v>0</v>
      </c>
      <c r="BD997" s="15">
        <v>0</v>
      </c>
      <c r="BE997" s="15">
        <v>0</v>
      </c>
      <c r="BF997" s="15">
        <v>0</v>
      </c>
      <c r="BG997" s="15">
        <f t="shared" si="78"/>
        <v>0</v>
      </c>
      <c r="BH997" t="str">
        <f t="shared" si="79"/>
        <v>UIDIST</v>
      </c>
      <c r="BI997" t="str">
        <f>VLOOKUP(BH997,[2]Summary!$C$29:$C$56,1,0)</f>
        <v>UIDist</v>
      </c>
      <c r="BJ997" s="16">
        <v>44197</v>
      </c>
    </row>
    <row r="998" spans="1:62" x14ac:dyDescent="0.25">
      <c r="A998" s="13" t="s">
        <v>1944</v>
      </c>
      <c r="B998" s="13" t="s">
        <v>1945</v>
      </c>
      <c r="C998" t="s">
        <v>1946</v>
      </c>
      <c r="D998" t="s">
        <v>307</v>
      </c>
      <c r="E998" t="s">
        <v>308</v>
      </c>
      <c r="F998" s="13" t="s">
        <v>302</v>
      </c>
      <c r="G998" s="14"/>
      <c r="H998" s="15">
        <v>0</v>
      </c>
      <c r="I998" s="15">
        <v>0</v>
      </c>
      <c r="J998" s="15">
        <v>0</v>
      </c>
      <c r="K998" s="15">
        <v>0</v>
      </c>
      <c r="L998" s="15">
        <v>0</v>
      </c>
      <c r="M998" s="15">
        <v>0</v>
      </c>
      <c r="N998" s="15">
        <v>0</v>
      </c>
      <c r="O998" s="15">
        <v>0</v>
      </c>
      <c r="P998" s="15">
        <v>0</v>
      </c>
      <c r="Q998" s="15">
        <v>0</v>
      </c>
      <c r="R998" s="15">
        <v>0</v>
      </c>
      <c r="S998" s="15">
        <v>0</v>
      </c>
      <c r="T998" s="15">
        <f t="shared" si="75"/>
        <v>0</v>
      </c>
      <c r="U998" s="15">
        <v>0</v>
      </c>
      <c r="V998" s="15">
        <v>0</v>
      </c>
      <c r="W998" s="15">
        <v>0</v>
      </c>
      <c r="X998" s="15">
        <v>0</v>
      </c>
      <c r="Y998" s="15">
        <v>0</v>
      </c>
      <c r="Z998" s="15">
        <v>0</v>
      </c>
      <c r="AA998" s="15">
        <v>0</v>
      </c>
      <c r="AB998" s="15">
        <v>0</v>
      </c>
      <c r="AC998" s="15">
        <v>0</v>
      </c>
      <c r="AD998" s="15">
        <v>0</v>
      </c>
      <c r="AE998" s="15">
        <v>0</v>
      </c>
      <c r="AF998" s="15">
        <v>0</v>
      </c>
      <c r="AG998" s="15">
        <f t="shared" si="76"/>
        <v>0</v>
      </c>
      <c r="AH998" s="15">
        <v>0</v>
      </c>
      <c r="AI998" s="15">
        <v>0</v>
      </c>
      <c r="AJ998" s="15">
        <v>0</v>
      </c>
      <c r="AK998" s="15">
        <v>1.20572998046875</v>
      </c>
      <c r="AL998" s="15">
        <v>0</v>
      </c>
      <c r="AM998" s="15">
        <v>0</v>
      </c>
      <c r="AN998" s="15">
        <v>0</v>
      </c>
      <c r="AO998" s="15">
        <v>0</v>
      </c>
      <c r="AP998" s="15">
        <v>0</v>
      </c>
      <c r="AQ998" s="15">
        <v>0</v>
      </c>
      <c r="AR998" s="15">
        <v>0</v>
      </c>
      <c r="AS998" s="15">
        <v>0</v>
      </c>
      <c r="AT998" s="15">
        <f t="shared" si="77"/>
        <v>1.20572998046875</v>
      </c>
      <c r="AU998" s="15">
        <v>0</v>
      </c>
      <c r="AV998" s="15">
        <v>0</v>
      </c>
      <c r="AW998" s="15">
        <v>0</v>
      </c>
      <c r="AX998" s="15">
        <v>0</v>
      </c>
      <c r="AY998" s="15">
        <v>0</v>
      </c>
      <c r="AZ998" s="15">
        <v>0</v>
      </c>
      <c r="BA998" s="15">
        <v>0</v>
      </c>
      <c r="BB998" s="15">
        <v>0</v>
      </c>
      <c r="BC998" s="15">
        <v>0</v>
      </c>
      <c r="BD998" s="15">
        <v>0</v>
      </c>
      <c r="BE998" s="15">
        <v>0</v>
      </c>
      <c r="BF998" s="15">
        <v>0</v>
      </c>
      <c r="BG998" s="15">
        <f t="shared" si="78"/>
        <v>0</v>
      </c>
      <c r="BH998" t="str">
        <f t="shared" si="79"/>
        <v>BGCGAS</v>
      </c>
      <c r="BI998" t="str">
        <f>VLOOKUP(BH998,[2]Summary!$C$29:$C$56,1,0)</f>
        <v>BGCGas</v>
      </c>
      <c r="BJ998" s="16">
        <v>44197</v>
      </c>
    </row>
    <row r="999" spans="1:62" x14ac:dyDescent="0.25">
      <c r="A999" s="13" t="s">
        <v>1947</v>
      </c>
      <c r="B999" s="13" t="s">
        <v>1948</v>
      </c>
      <c r="C999" t="s">
        <v>1949</v>
      </c>
      <c r="D999" t="s">
        <v>307</v>
      </c>
      <c r="E999" t="s">
        <v>308</v>
      </c>
      <c r="F999" s="13" t="s">
        <v>60</v>
      </c>
      <c r="G999" s="14"/>
      <c r="H999" s="15">
        <v>0</v>
      </c>
      <c r="I999" s="15">
        <v>0</v>
      </c>
      <c r="J999" s="15">
        <v>0</v>
      </c>
      <c r="K999" s="15">
        <v>0</v>
      </c>
      <c r="L999" s="15">
        <v>0</v>
      </c>
      <c r="M999" s="15">
        <v>0</v>
      </c>
      <c r="N999" s="15">
        <v>0</v>
      </c>
      <c r="O999" s="15">
        <v>0</v>
      </c>
      <c r="P999" s="15">
        <v>0</v>
      </c>
      <c r="Q999" s="15">
        <v>0</v>
      </c>
      <c r="R999" s="15">
        <v>0</v>
      </c>
      <c r="S999" s="15">
        <v>0</v>
      </c>
      <c r="T999" s="15">
        <f t="shared" si="75"/>
        <v>0</v>
      </c>
      <c r="U999" s="15">
        <v>0</v>
      </c>
      <c r="V999" s="15">
        <v>0</v>
      </c>
      <c r="W999" s="15">
        <v>0</v>
      </c>
      <c r="X999" s="15">
        <v>0</v>
      </c>
      <c r="Y999" s="15">
        <v>0</v>
      </c>
      <c r="Z999" s="15">
        <v>0</v>
      </c>
      <c r="AA999" s="15">
        <v>0</v>
      </c>
      <c r="AB999" s="15">
        <v>0</v>
      </c>
      <c r="AC999" s="15">
        <v>0</v>
      </c>
      <c r="AD999" s="15">
        <v>0</v>
      </c>
      <c r="AE999" s="15">
        <v>0</v>
      </c>
      <c r="AF999" s="15">
        <v>0</v>
      </c>
      <c r="AG999" s="15">
        <f t="shared" si="76"/>
        <v>0</v>
      </c>
      <c r="AH999" s="15">
        <v>0</v>
      </c>
      <c r="AI999" s="15">
        <v>0</v>
      </c>
      <c r="AJ999" s="15">
        <v>0</v>
      </c>
      <c r="AK999" s="15">
        <v>7.9012100000381471</v>
      </c>
      <c r="AL999" s="15">
        <v>1.2420000076293946E-2</v>
      </c>
      <c r="AM999" s="15">
        <v>2.7899999618530274E-3</v>
      </c>
      <c r="AN999" s="15">
        <v>0</v>
      </c>
      <c r="AO999" s="15">
        <v>0</v>
      </c>
      <c r="AP999" s="15">
        <v>0</v>
      </c>
      <c r="AQ999" s="15">
        <v>0</v>
      </c>
      <c r="AR999" s="15">
        <v>0</v>
      </c>
      <c r="AS999" s="15">
        <v>0</v>
      </c>
      <c r="AT999" s="15">
        <f t="shared" si="77"/>
        <v>7.9164200000762941</v>
      </c>
      <c r="AU999" s="15">
        <v>0</v>
      </c>
      <c r="AV999" s="15">
        <v>0</v>
      </c>
      <c r="AW999" s="15">
        <v>0</v>
      </c>
      <c r="AX999" s="15">
        <v>0</v>
      </c>
      <c r="AY999" s="15">
        <v>0</v>
      </c>
      <c r="AZ999" s="15">
        <v>0</v>
      </c>
      <c r="BA999" s="15">
        <v>0</v>
      </c>
      <c r="BB999" s="15">
        <v>0</v>
      </c>
      <c r="BC999" s="15">
        <v>0</v>
      </c>
      <c r="BD999" s="15">
        <v>0</v>
      </c>
      <c r="BE999" s="15">
        <v>0</v>
      </c>
      <c r="BF999" s="15">
        <v>0</v>
      </c>
      <c r="BG999" s="15">
        <f t="shared" si="78"/>
        <v>0</v>
      </c>
      <c r="BH999" t="str">
        <f t="shared" si="79"/>
        <v>BGCGAS</v>
      </c>
      <c r="BI999" t="str">
        <f>VLOOKUP(BH999,[2]Summary!$C$29:$C$56,1,0)</f>
        <v>BGCGas</v>
      </c>
      <c r="BJ999" s="16">
        <v>44197</v>
      </c>
    </row>
    <row r="1000" spans="1:62" x14ac:dyDescent="0.25">
      <c r="A1000" s="13" t="s">
        <v>1950</v>
      </c>
      <c r="B1000" s="13" t="s">
        <v>1951</v>
      </c>
      <c r="C1000" t="s">
        <v>1952</v>
      </c>
      <c r="D1000" t="s">
        <v>361</v>
      </c>
      <c r="E1000" t="s">
        <v>308</v>
      </c>
      <c r="F1000" s="13" t="s">
        <v>302</v>
      </c>
      <c r="G1000" s="14" t="s">
        <v>25</v>
      </c>
      <c r="H1000" s="15">
        <v>0</v>
      </c>
      <c r="I1000" s="15">
        <v>0</v>
      </c>
      <c r="J1000" s="15">
        <v>0</v>
      </c>
      <c r="K1000" s="15">
        <v>0</v>
      </c>
      <c r="L1000" s="15">
        <v>0</v>
      </c>
      <c r="M1000" s="15">
        <v>0</v>
      </c>
      <c r="N1000" s="15">
        <v>0</v>
      </c>
      <c r="O1000" s="15">
        <v>0</v>
      </c>
      <c r="P1000" s="15">
        <v>0</v>
      </c>
      <c r="Q1000" s="15">
        <v>0</v>
      </c>
      <c r="R1000" s="15">
        <v>0</v>
      </c>
      <c r="S1000" s="15">
        <v>0</v>
      </c>
      <c r="T1000" s="15">
        <f t="shared" si="75"/>
        <v>0</v>
      </c>
      <c r="U1000" s="15">
        <v>0</v>
      </c>
      <c r="V1000" s="15">
        <v>0</v>
      </c>
      <c r="W1000" s="15">
        <v>0</v>
      </c>
      <c r="X1000" s="15">
        <v>0</v>
      </c>
      <c r="Y1000" s="15">
        <v>0</v>
      </c>
      <c r="Z1000" s="15">
        <v>0</v>
      </c>
      <c r="AA1000" s="15">
        <v>0</v>
      </c>
      <c r="AB1000" s="15">
        <v>0</v>
      </c>
      <c r="AC1000" s="15">
        <v>0</v>
      </c>
      <c r="AD1000" s="15">
        <v>0</v>
      </c>
      <c r="AE1000" s="15">
        <v>0</v>
      </c>
      <c r="AF1000" s="15">
        <v>0</v>
      </c>
      <c r="AG1000" s="15">
        <f t="shared" si="76"/>
        <v>0</v>
      </c>
      <c r="AH1000" s="15">
        <v>0</v>
      </c>
      <c r="AI1000" s="15">
        <v>0</v>
      </c>
      <c r="AJ1000" s="15">
        <v>0</v>
      </c>
      <c r="AK1000" s="15">
        <v>9.2232100200653075</v>
      </c>
      <c r="AL1000" s="15">
        <v>2.4690000534057618E-2</v>
      </c>
      <c r="AM1000" s="15">
        <v>0</v>
      </c>
      <c r="AN1000" s="15">
        <v>0</v>
      </c>
      <c r="AO1000" s="15">
        <v>0</v>
      </c>
      <c r="AP1000" s="15">
        <v>0</v>
      </c>
      <c r="AQ1000" s="15">
        <v>0</v>
      </c>
      <c r="AR1000" s="15">
        <v>0</v>
      </c>
      <c r="AS1000" s="15">
        <v>0</v>
      </c>
      <c r="AT1000" s="15">
        <f t="shared" si="77"/>
        <v>9.2479000205993653</v>
      </c>
      <c r="AU1000" s="15">
        <v>0</v>
      </c>
      <c r="AV1000" s="15">
        <v>0</v>
      </c>
      <c r="AW1000" s="15">
        <v>0</v>
      </c>
      <c r="AX1000" s="15">
        <v>0</v>
      </c>
      <c r="AY1000" s="15">
        <v>0</v>
      </c>
      <c r="AZ1000" s="15">
        <v>0</v>
      </c>
      <c r="BA1000" s="15">
        <v>0</v>
      </c>
      <c r="BB1000" s="15">
        <v>0</v>
      </c>
      <c r="BC1000" s="15">
        <v>0</v>
      </c>
      <c r="BD1000" s="15">
        <v>0</v>
      </c>
      <c r="BE1000" s="15">
        <v>0</v>
      </c>
      <c r="BF1000" s="15">
        <v>0</v>
      </c>
      <c r="BG1000" s="15">
        <f t="shared" si="78"/>
        <v>0</v>
      </c>
      <c r="BH1000" t="str">
        <f t="shared" si="79"/>
        <v>SCGGAS</v>
      </c>
      <c r="BI1000" t="str">
        <f>VLOOKUP(BH1000,[2]Summary!$C$29:$C$56,1,0)</f>
        <v>SCGGas</v>
      </c>
      <c r="BJ1000" s="16">
        <v>44197</v>
      </c>
    </row>
    <row r="1001" spans="1:62" x14ac:dyDescent="0.25">
      <c r="A1001" s="13" t="s">
        <v>1953</v>
      </c>
      <c r="B1001" s="13" t="s">
        <v>1954</v>
      </c>
      <c r="C1001" t="s">
        <v>1955</v>
      </c>
      <c r="D1001" t="s">
        <v>599</v>
      </c>
      <c r="E1001" t="s">
        <v>19</v>
      </c>
      <c r="F1001" s="13" t="s">
        <v>585</v>
      </c>
      <c r="G1001" s="14"/>
      <c r="H1001" s="15">
        <v>-4.0000000000000007E-4</v>
      </c>
      <c r="I1001" s="15">
        <v>-3.6999999999999999E-4</v>
      </c>
      <c r="J1001" s="15">
        <v>0.32300999999999996</v>
      </c>
      <c r="K1001" s="15">
        <v>0.91098999999999997</v>
      </c>
      <c r="L1001" s="15">
        <v>0.48364999999999997</v>
      </c>
      <c r="M1001" s="15">
        <v>-0.42604000000000003</v>
      </c>
      <c r="N1001" s="15">
        <v>3.1199999999999999E-3</v>
      </c>
      <c r="O1001" s="15">
        <v>-1.3919999999999997E-2</v>
      </c>
      <c r="P1001" s="15">
        <v>4.3000000000000026E-3</v>
      </c>
      <c r="Q1001" s="15">
        <v>-0.83408000000000004</v>
      </c>
      <c r="R1001" s="15">
        <v>-4.5840000000000006E-2</v>
      </c>
      <c r="S1001" s="15">
        <v>-0.33631000000000005</v>
      </c>
      <c r="T1001" s="15">
        <f t="shared" si="75"/>
        <v>6.8109999999999726E-2</v>
      </c>
      <c r="U1001" s="15">
        <v>-7.9999999999999627E-5</v>
      </c>
      <c r="V1001" s="15">
        <v>-6.0000000000000056E-5</v>
      </c>
      <c r="W1001" s="15">
        <v>-2.6000000000000068E-4</v>
      </c>
      <c r="X1001" s="15">
        <v>-1.3000000000000023E-4</v>
      </c>
      <c r="Y1001" s="15">
        <v>-1.4000000000000056E-4</v>
      </c>
      <c r="Z1001" s="15">
        <v>-1.3000000000000012E-4</v>
      </c>
      <c r="AA1001" s="15">
        <v>-1.4000000000000056E-4</v>
      </c>
      <c r="AB1001" s="15">
        <v>-0.83735000000000004</v>
      </c>
      <c r="AC1001" s="15">
        <v>-4.1899999999999993E-3</v>
      </c>
      <c r="AD1001" s="15">
        <v>-4.3300000000000014E-3</v>
      </c>
      <c r="AE1001" s="15">
        <v>10.341700000000001</v>
      </c>
      <c r="AF1001" s="15">
        <v>5.5170699999999995</v>
      </c>
      <c r="AG1001" s="15">
        <f t="shared" si="76"/>
        <v>15.011960000000002</v>
      </c>
      <c r="AH1001" s="15">
        <v>1.2898699999999999</v>
      </c>
      <c r="AI1001" s="15">
        <v>50.156860000000002</v>
      </c>
      <c r="AJ1001" s="15">
        <v>0.22924</v>
      </c>
      <c r="AK1001" s="15">
        <v>0.25644</v>
      </c>
      <c r="AL1001" s="15">
        <v>-64.792540000000002</v>
      </c>
      <c r="AM1001" s="15">
        <v>6.8200000000000005E-3</v>
      </c>
      <c r="AN1001" s="15">
        <v>5.1040000000000002E-2</v>
      </c>
      <c r="AO1001" s="15">
        <v>0</v>
      </c>
      <c r="AP1001" s="15">
        <v>3.5122699999999996</v>
      </c>
      <c r="AQ1001" s="15">
        <v>0</v>
      </c>
      <c r="AR1001" s="15">
        <v>0</v>
      </c>
      <c r="AS1001" s="15">
        <v>-0.71518000000000004</v>
      </c>
      <c r="AT1001" s="15">
        <f t="shared" si="77"/>
        <v>-10.005180000000006</v>
      </c>
      <c r="AU1001" s="15">
        <v>0</v>
      </c>
      <c r="AV1001" s="15">
        <v>0</v>
      </c>
      <c r="AW1001" s="15">
        <v>0</v>
      </c>
      <c r="AX1001" s="15">
        <v>0</v>
      </c>
      <c r="AY1001" s="15">
        <v>0</v>
      </c>
      <c r="AZ1001" s="15">
        <v>0</v>
      </c>
      <c r="BA1001" s="15">
        <v>0</v>
      </c>
      <c r="BB1001" s="15">
        <v>0</v>
      </c>
      <c r="BC1001" s="15">
        <v>0</v>
      </c>
      <c r="BD1001" s="15">
        <v>0</v>
      </c>
      <c r="BE1001" s="15">
        <v>0</v>
      </c>
      <c r="BF1001" s="15">
        <v>0</v>
      </c>
      <c r="BG1001" s="15">
        <f t="shared" si="78"/>
        <v>0</v>
      </c>
      <c r="BH1001" t="str">
        <f t="shared" si="79"/>
        <v>NYSEGDIST</v>
      </c>
      <c r="BI1001" t="str">
        <f>VLOOKUP(BH1001,[2]Summary!$C$29:$C$56,1,0)</f>
        <v>NYSEGDist</v>
      </c>
      <c r="BJ1001" s="16">
        <v>44197</v>
      </c>
    </row>
    <row r="1002" spans="1:62" x14ac:dyDescent="0.25">
      <c r="A1002" s="13" t="s">
        <v>1956</v>
      </c>
      <c r="B1002" s="13" t="s">
        <v>1957</v>
      </c>
      <c r="C1002" t="s">
        <v>1958</v>
      </c>
      <c r="D1002" t="s">
        <v>599</v>
      </c>
      <c r="E1002" t="s">
        <v>19</v>
      </c>
      <c r="F1002" s="13" t="s">
        <v>585</v>
      </c>
      <c r="G1002" s="14"/>
      <c r="H1002" s="15">
        <v>-1.3000000000000012E-4</v>
      </c>
      <c r="I1002" s="15">
        <v>-9.9999999999999923E-5</v>
      </c>
      <c r="J1002" s="15">
        <v>-7.0000000000000007E-5</v>
      </c>
      <c r="K1002" s="15">
        <v>-9.9999999999999978E-5</v>
      </c>
      <c r="L1002" s="15">
        <v>9.9999999999999978E-5</v>
      </c>
      <c r="M1002" s="15">
        <v>-1.3000000000000002E-4</v>
      </c>
      <c r="N1002" s="15">
        <v>32.138069999999999</v>
      </c>
      <c r="O1002" s="15">
        <v>46.687490000000018</v>
      </c>
      <c r="P1002" s="15">
        <v>14.495930000000001</v>
      </c>
      <c r="Q1002" s="15">
        <v>0.59143000000000001</v>
      </c>
      <c r="R1002" s="15">
        <v>54.128790000000009</v>
      </c>
      <c r="S1002" s="15">
        <v>-141.62208000000004</v>
      </c>
      <c r="T1002" s="15">
        <f t="shared" si="75"/>
        <v>6.4191999999999894</v>
      </c>
      <c r="U1002" s="15">
        <v>-5.2830000000000002E-2</v>
      </c>
      <c r="V1002" s="15">
        <v>-11.7575</v>
      </c>
      <c r="W1002" s="15">
        <v>6.1623799999999997</v>
      </c>
      <c r="X1002" s="15">
        <v>-0.88104000000000005</v>
      </c>
      <c r="Y1002" s="15">
        <v>-0.81449999999999989</v>
      </c>
      <c r="Z1002" s="15">
        <v>-30.243209999999994</v>
      </c>
      <c r="AA1002" s="15">
        <v>-0.96196999999999977</v>
      </c>
      <c r="AB1002" s="15">
        <v>-0.96196999999999977</v>
      </c>
      <c r="AC1002" s="15">
        <v>-0.46639999999999998</v>
      </c>
      <c r="AD1002" s="15">
        <v>-0.95963999999999983</v>
      </c>
      <c r="AE1002" s="15">
        <v>-0.92867</v>
      </c>
      <c r="AF1002" s="15">
        <v>6.7650499999999996</v>
      </c>
      <c r="AG1002" s="15">
        <f t="shared" si="76"/>
        <v>-35.10029999999999</v>
      </c>
      <c r="AH1002" s="15">
        <v>-0.94446999999999992</v>
      </c>
      <c r="AI1002" s="15">
        <v>-0.8835000000000004</v>
      </c>
      <c r="AJ1002" s="15">
        <v>-0.43902999999999986</v>
      </c>
      <c r="AK1002" s="15">
        <v>-0.74738000000000004</v>
      </c>
      <c r="AL1002" s="15">
        <v>-0.49880999999999998</v>
      </c>
      <c r="AM1002" s="15">
        <v>-2.826E-2</v>
      </c>
      <c r="AN1002" s="15">
        <v>-0.11406999999999999</v>
      </c>
      <c r="AO1002" s="15">
        <v>0</v>
      </c>
      <c r="AP1002" s="15">
        <v>0</v>
      </c>
      <c r="AQ1002" s="15">
        <v>0</v>
      </c>
      <c r="AR1002" s="15">
        <v>0</v>
      </c>
      <c r="AS1002" s="15">
        <v>0</v>
      </c>
      <c r="AT1002" s="15">
        <f t="shared" si="77"/>
        <v>-3.6555200000000005</v>
      </c>
      <c r="AU1002" s="15">
        <v>0</v>
      </c>
      <c r="AV1002" s="15">
        <v>0</v>
      </c>
      <c r="AW1002" s="15">
        <v>0</v>
      </c>
      <c r="AX1002" s="15">
        <v>0</v>
      </c>
      <c r="AY1002" s="15">
        <v>0</v>
      </c>
      <c r="AZ1002" s="15">
        <v>0</v>
      </c>
      <c r="BA1002" s="15">
        <v>0</v>
      </c>
      <c r="BB1002" s="15">
        <v>0</v>
      </c>
      <c r="BC1002" s="15">
        <v>0</v>
      </c>
      <c r="BD1002" s="15">
        <v>0</v>
      </c>
      <c r="BE1002" s="15">
        <v>0</v>
      </c>
      <c r="BF1002" s="15">
        <v>0</v>
      </c>
      <c r="BG1002" s="15">
        <f t="shared" si="78"/>
        <v>0</v>
      </c>
      <c r="BH1002" t="str">
        <f t="shared" si="79"/>
        <v>NYSEGDIST</v>
      </c>
      <c r="BI1002" t="str">
        <f>VLOOKUP(BH1002,[2]Summary!$C$29:$C$56,1,0)</f>
        <v>NYSEGDist</v>
      </c>
      <c r="BJ1002" s="16">
        <v>44197</v>
      </c>
    </row>
    <row r="1003" spans="1:62" x14ac:dyDescent="0.25">
      <c r="A1003" s="13" t="s">
        <v>1959</v>
      </c>
      <c r="B1003" s="13" t="s">
        <v>1960</v>
      </c>
      <c r="C1003" t="s">
        <v>1961</v>
      </c>
      <c r="D1003" t="s">
        <v>599</v>
      </c>
      <c r="E1003" t="s">
        <v>19</v>
      </c>
      <c r="F1003" s="13" t="s">
        <v>585</v>
      </c>
      <c r="G1003" s="14" t="s">
        <v>1962</v>
      </c>
      <c r="H1003" s="15">
        <v>2.5700000000000002E-3</v>
      </c>
      <c r="I1003" s="15">
        <v>2.3200000000000004E-3</v>
      </c>
      <c r="J1003" s="15">
        <v>0.21891999999999998</v>
      </c>
      <c r="K1003" s="15">
        <v>-0.53743000000000007</v>
      </c>
      <c r="L1003" s="15">
        <v>7.9819999999999988E-2</v>
      </c>
      <c r="M1003" s="15">
        <v>0.17641999999999999</v>
      </c>
      <c r="N1003" s="15">
        <v>12.861229999999999</v>
      </c>
      <c r="O1003" s="15">
        <v>-0.31963999999999998</v>
      </c>
      <c r="P1003" s="15">
        <v>3.2500000000000007E-3</v>
      </c>
      <c r="Q1003" s="15">
        <v>11.015169999999999</v>
      </c>
      <c r="R1003" s="15">
        <v>-6.6920399999999995</v>
      </c>
      <c r="S1003" s="15">
        <v>-10.50685</v>
      </c>
      <c r="T1003" s="15">
        <f t="shared" si="75"/>
        <v>6.3037399999999977</v>
      </c>
      <c r="U1003" s="15">
        <v>2.3500000000000001E-3</v>
      </c>
      <c r="V1003" s="15">
        <v>-6.86686</v>
      </c>
      <c r="W1003" s="15">
        <v>7.4199999999999995E-3</v>
      </c>
      <c r="X1003" s="15">
        <v>4.5899999999999995E-3</v>
      </c>
      <c r="Y1003" s="15">
        <v>4.2599999999999999E-3</v>
      </c>
      <c r="Z1003" s="15">
        <v>15.897220000000001</v>
      </c>
      <c r="AA1003" s="15">
        <v>201.43429999999998</v>
      </c>
      <c r="AB1003" s="15">
        <v>-143.46224999999998</v>
      </c>
      <c r="AC1003" s="15">
        <v>-48.541499999999999</v>
      </c>
      <c r="AD1003" s="15">
        <v>40.291179999999997</v>
      </c>
      <c r="AE1003" s="15">
        <v>-22.73753</v>
      </c>
      <c r="AF1003" s="15">
        <v>737.47456000000011</v>
      </c>
      <c r="AG1003" s="15">
        <f t="shared" si="76"/>
        <v>773.50774000000013</v>
      </c>
      <c r="AH1003" s="15">
        <v>6.28024</v>
      </c>
      <c r="AI1003" s="15">
        <v>7.073500000000001</v>
      </c>
      <c r="AJ1003" s="15">
        <v>26.492850000000001</v>
      </c>
      <c r="AK1003" s="15">
        <v>4.9626399999999995</v>
      </c>
      <c r="AL1003" s="15">
        <v>0.37957999999999997</v>
      </c>
      <c r="AM1003" s="15">
        <v>0.93058999999999992</v>
      </c>
      <c r="AN1003" s="15">
        <v>-587.4224099999999</v>
      </c>
      <c r="AO1003" s="15">
        <v>1.1386499999999999</v>
      </c>
      <c r="AP1003" s="15">
        <v>1.5843900000000002</v>
      </c>
      <c r="AQ1003" s="15">
        <v>0.24961</v>
      </c>
      <c r="AR1003" s="15">
        <v>8.699999999999999E-4</v>
      </c>
      <c r="AS1003" s="15">
        <v>0</v>
      </c>
      <c r="AT1003" s="15">
        <f t="shared" si="77"/>
        <v>-538.32948999999996</v>
      </c>
      <c r="AU1003" s="15">
        <v>0</v>
      </c>
      <c r="AV1003" s="15">
        <v>0</v>
      </c>
      <c r="AW1003" s="15">
        <v>0</v>
      </c>
      <c r="AX1003" s="15">
        <v>0</v>
      </c>
      <c r="AY1003" s="15">
        <v>0</v>
      </c>
      <c r="AZ1003" s="15">
        <v>0</v>
      </c>
      <c r="BA1003" s="15">
        <v>0</v>
      </c>
      <c r="BB1003" s="15">
        <v>0</v>
      </c>
      <c r="BC1003" s="15">
        <v>0</v>
      </c>
      <c r="BD1003" s="15">
        <v>0</v>
      </c>
      <c r="BE1003" s="15">
        <v>0</v>
      </c>
      <c r="BF1003" s="15">
        <v>0</v>
      </c>
      <c r="BG1003" s="15">
        <f t="shared" si="78"/>
        <v>0</v>
      </c>
      <c r="BH1003" t="str">
        <f t="shared" si="79"/>
        <v>NYSEGDIST</v>
      </c>
      <c r="BI1003" t="str">
        <f>VLOOKUP(BH1003,[2]Summary!$C$29:$C$56,1,0)</f>
        <v>NYSEGDist</v>
      </c>
      <c r="BJ1003" s="16">
        <v>44197</v>
      </c>
    </row>
    <row r="1004" spans="1:62" x14ac:dyDescent="0.25">
      <c r="A1004" s="13" t="s">
        <v>1963</v>
      </c>
      <c r="B1004" s="13" t="s">
        <v>1964</v>
      </c>
      <c r="C1004" t="s">
        <v>1965</v>
      </c>
      <c r="D1004" t="s">
        <v>599</v>
      </c>
      <c r="E1004" t="s">
        <v>19</v>
      </c>
      <c r="F1004" s="13" t="s">
        <v>585</v>
      </c>
      <c r="G1004" s="14"/>
      <c r="H1004" s="15">
        <v>1.1000000000000001E-3</v>
      </c>
      <c r="I1004" s="15">
        <v>9.8999999999999999E-4</v>
      </c>
      <c r="J1004" s="15">
        <v>5.8999999999999992E-4</v>
      </c>
      <c r="K1004" s="15">
        <v>0.10971999999999998</v>
      </c>
      <c r="L1004" s="15">
        <v>-2.9999999999999997E-4</v>
      </c>
      <c r="M1004" s="15">
        <v>0.8798999999999999</v>
      </c>
      <c r="N1004" s="15">
        <v>1.3628499999999999</v>
      </c>
      <c r="O1004" s="15">
        <v>2.3455899999999992</v>
      </c>
      <c r="P1004" s="15">
        <v>3.5669199999999996</v>
      </c>
      <c r="Q1004" s="15">
        <v>21.106180000000002</v>
      </c>
      <c r="R1004" s="15">
        <v>28.025590000000001</v>
      </c>
      <c r="S1004" s="15">
        <v>-0.80001999999999995</v>
      </c>
      <c r="T1004" s="15">
        <f t="shared" si="75"/>
        <v>56.599109999999996</v>
      </c>
      <c r="U1004" s="15">
        <v>0.78636000000000017</v>
      </c>
      <c r="V1004" s="15">
        <v>-1.119999999999976E-3</v>
      </c>
      <c r="W1004" s="15">
        <v>118.47254999999998</v>
      </c>
      <c r="X1004" s="15">
        <v>-135.96673000000001</v>
      </c>
      <c r="Y1004" s="15">
        <v>14.446669999999999</v>
      </c>
      <c r="Z1004" s="15">
        <v>1.6919000000000002</v>
      </c>
      <c r="AA1004" s="15">
        <v>32.441469999999995</v>
      </c>
      <c r="AB1004" s="15">
        <v>0.35235</v>
      </c>
      <c r="AC1004" s="15">
        <v>10.965349999999997</v>
      </c>
      <c r="AD1004" s="15">
        <v>48.828440000000001</v>
      </c>
      <c r="AE1004" s="15">
        <v>10.7743</v>
      </c>
      <c r="AF1004" s="15">
        <v>-12.00539</v>
      </c>
      <c r="AG1004" s="15">
        <f t="shared" si="76"/>
        <v>90.78614999999995</v>
      </c>
      <c r="AH1004" s="15">
        <v>0.72225000000000006</v>
      </c>
      <c r="AI1004" s="15">
        <v>-27.74062</v>
      </c>
      <c r="AJ1004" s="15">
        <v>0.22625000000000001</v>
      </c>
      <c r="AK1004" s="15">
        <v>28.968119999999995</v>
      </c>
      <c r="AL1004" s="15">
        <v>0.84972999999999987</v>
      </c>
      <c r="AM1004" s="15">
        <v>-113.36181999999999</v>
      </c>
      <c r="AN1004" s="15">
        <v>8.7379999999999999E-2</v>
      </c>
      <c r="AO1004" s="15">
        <v>-8.9999999999999992E-5</v>
      </c>
      <c r="AP1004" s="15">
        <v>2.6299999999999388E-3</v>
      </c>
      <c r="AQ1004" s="15">
        <v>-1.4000000000000001E-4</v>
      </c>
      <c r="AR1004" s="15">
        <v>-1.6000000000000001E-4</v>
      </c>
      <c r="AS1004" s="15">
        <v>-4.279000000000005E-2</v>
      </c>
      <c r="AT1004" s="15">
        <f t="shared" si="77"/>
        <v>-110.28926</v>
      </c>
      <c r="AU1004" s="15">
        <v>0</v>
      </c>
      <c r="AV1004" s="15">
        <v>0</v>
      </c>
      <c r="AW1004" s="15">
        <v>0</v>
      </c>
      <c r="AX1004" s="15">
        <v>0</v>
      </c>
      <c r="AY1004" s="15">
        <v>0</v>
      </c>
      <c r="AZ1004" s="15">
        <v>0</v>
      </c>
      <c r="BA1004" s="15">
        <v>0</v>
      </c>
      <c r="BB1004" s="15">
        <v>0</v>
      </c>
      <c r="BC1004" s="15">
        <v>0</v>
      </c>
      <c r="BD1004" s="15">
        <v>0</v>
      </c>
      <c r="BE1004" s="15">
        <v>0</v>
      </c>
      <c r="BF1004" s="15">
        <v>0</v>
      </c>
      <c r="BG1004" s="15">
        <f t="shared" si="78"/>
        <v>0</v>
      </c>
      <c r="BH1004" t="str">
        <f t="shared" si="79"/>
        <v>NYSEGDIST</v>
      </c>
      <c r="BI1004" t="str">
        <f>VLOOKUP(BH1004,[2]Summary!$C$29:$C$56,1,0)</f>
        <v>NYSEGDist</v>
      </c>
      <c r="BJ1004" s="16">
        <v>44197</v>
      </c>
    </row>
    <row r="1005" spans="1:62" x14ac:dyDescent="0.25">
      <c r="A1005" s="13" t="s">
        <v>1966</v>
      </c>
      <c r="B1005" s="13" t="s">
        <v>1967</v>
      </c>
      <c r="C1005" t="s">
        <v>1968</v>
      </c>
      <c r="D1005" t="s">
        <v>599</v>
      </c>
      <c r="E1005" t="s">
        <v>19</v>
      </c>
      <c r="F1005" s="13" t="s">
        <v>585</v>
      </c>
      <c r="G1005" s="14"/>
      <c r="H1005" s="15">
        <v>0</v>
      </c>
      <c r="I1005" s="15">
        <v>0</v>
      </c>
      <c r="J1005" s="15">
        <v>0.10877999999999999</v>
      </c>
      <c r="K1005" s="15">
        <v>3.8000000000000002E-4</v>
      </c>
      <c r="L1005" s="15">
        <v>1E-4</v>
      </c>
      <c r="M1005" s="15">
        <v>-2.5559999999999999E-2</v>
      </c>
      <c r="N1005" s="15">
        <v>0.13577</v>
      </c>
      <c r="O1005" s="15">
        <v>0.61460999999999999</v>
      </c>
      <c r="P1005" s="15">
        <v>2.9460000000000035E-2</v>
      </c>
      <c r="Q1005" s="15">
        <v>-0.29242999999999986</v>
      </c>
      <c r="R1005" s="15">
        <v>0.34390999999999994</v>
      </c>
      <c r="S1005" s="15">
        <v>2.0498300000000009</v>
      </c>
      <c r="T1005" s="15">
        <f t="shared" si="75"/>
        <v>2.9648500000000011</v>
      </c>
      <c r="U1005" s="15">
        <v>7.4840300000000024</v>
      </c>
      <c r="V1005" s="15">
        <v>2.0080800000000001</v>
      </c>
      <c r="W1005" s="15">
        <v>6.905549999999999</v>
      </c>
      <c r="X1005" s="15">
        <v>122.18208</v>
      </c>
      <c r="Y1005" s="15">
        <v>41.372080000000004</v>
      </c>
      <c r="Z1005" s="15">
        <v>-34.421710000000019</v>
      </c>
      <c r="AA1005" s="15">
        <v>-137.81498000000002</v>
      </c>
      <c r="AB1005" s="15">
        <v>1.0364800000000001</v>
      </c>
      <c r="AC1005" s="15">
        <v>22.148149999999994</v>
      </c>
      <c r="AD1005" s="15">
        <v>24.600339999999999</v>
      </c>
      <c r="AE1005" s="15">
        <v>46.228439999999992</v>
      </c>
      <c r="AF1005" s="15">
        <v>-18.526349999999997</v>
      </c>
      <c r="AG1005" s="15">
        <f t="shared" si="76"/>
        <v>83.202189999999987</v>
      </c>
      <c r="AH1005" s="15">
        <v>-23.848449999999996</v>
      </c>
      <c r="AI1005" s="15">
        <v>18.40428</v>
      </c>
      <c r="AJ1005" s="15">
        <v>13.72317</v>
      </c>
      <c r="AK1005" s="15">
        <v>0.27329999999999982</v>
      </c>
      <c r="AL1005" s="15">
        <v>0.37851999999999975</v>
      </c>
      <c r="AM1005" s="15">
        <v>1.3350000000000002E-2</v>
      </c>
      <c r="AN1005" s="15">
        <v>-3.9749999999999966E-2</v>
      </c>
      <c r="AO1005" s="15">
        <v>0</v>
      </c>
      <c r="AP1005" s="15">
        <v>0.18283999999999997</v>
      </c>
      <c r="AQ1005" s="15">
        <v>0</v>
      </c>
      <c r="AR1005" s="15">
        <v>0</v>
      </c>
      <c r="AS1005" s="15">
        <v>-136.43019999999999</v>
      </c>
      <c r="AT1005" s="15">
        <f t="shared" si="77"/>
        <v>-127.34293999999998</v>
      </c>
      <c r="AU1005" s="15">
        <v>0</v>
      </c>
      <c r="AV1005" s="15">
        <v>0</v>
      </c>
      <c r="AW1005" s="15">
        <v>0</v>
      </c>
      <c r="AX1005" s="15">
        <v>0</v>
      </c>
      <c r="AY1005" s="15">
        <v>0</v>
      </c>
      <c r="AZ1005" s="15">
        <v>0</v>
      </c>
      <c r="BA1005" s="15">
        <v>0</v>
      </c>
      <c r="BB1005" s="15">
        <v>0</v>
      </c>
      <c r="BC1005" s="15">
        <v>0</v>
      </c>
      <c r="BD1005" s="15">
        <v>0</v>
      </c>
      <c r="BE1005" s="15">
        <v>0</v>
      </c>
      <c r="BF1005" s="15">
        <v>0</v>
      </c>
      <c r="BG1005" s="15">
        <f t="shared" si="78"/>
        <v>0</v>
      </c>
      <c r="BH1005" t="str">
        <f t="shared" si="79"/>
        <v>NYSEGDIST</v>
      </c>
      <c r="BI1005" t="str">
        <f>VLOOKUP(BH1005,[2]Summary!$C$29:$C$56,1,0)</f>
        <v>NYSEGDist</v>
      </c>
      <c r="BJ1005" s="16">
        <v>44197</v>
      </c>
    </row>
    <row r="1006" spans="1:62" x14ac:dyDescent="0.25">
      <c r="A1006" s="13" t="s">
        <v>1969</v>
      </c>
      <c r="B1006" s="13" t="s">
        <v>1970</v>
      </c>
      <c r="C1006" t="s">
        <v>1971</v>
      </c>
      <c r="D1006" t="s">
        <v>599</v>
      </c>
      <c r="E1006" t="s">
        <v>19</v>
      </c>
      <c r="F1006" s="13" t="s">
        <v>585</v>
      </c>
      <c r="G1006" s="14"/>
      <c r="H1006" s="15">
        <v>0</v>
      </c>
      <c r="I1006" s="15">
        <v>0</v>
      </c>
      <c r="J1006" s="15">
        <v>0</v>
      </c>
      <c r="K1006" s="15">
        <v>0</v>
      </c>
      <c r="L1006" s="15">
        <v>0</v>
      </c>
      <c r="M1006" s="15">
        <v>0</v>
      </c>
      <c r="N1006" s="15">
        <v>0</v>
      </c>
      <c r="O1006" s="15">
        <v>6.2929999999999986E-2</v>
      </c>
      <c r="P1006" s="15">
        <v>1.8000000000000015E-4</v>
      </c>
      <c r="Q1006" s="15">
        <v>1.7999999999999998E-4</v>
      </c>
      <c r="R1006" s="15">
        <v>0.15095999999999998</v>
      </c>
      <c r="S1006" s="15">
        <v>-0.19493000000000008</v>
      </c>
      <c r="T1006" s="15">
        <f t="shared" si="75"/>
        <v>1.9319999999999893E-2</v>
      </c>
      <c r="U1006" s="15">
        <v>-1.796E-2</v>
      </c>
      <c r="V1006" s="15">
        <v>-1.1379786002407855E-18</v>
      </c>
      <c r="W1006" s="15">
        <v>-4.64E-3</v>
      </c>
      <c r="X1006" s="15">
        <v>-0.70881000000000005</v>
      </c>
      <c r="Y1006" s="15">
        <v>1.0316500000000002</v>
      </c>
      <c r="Z1006" s="15">
        <v>2.0269800000000004</v>
      </c>
      <c r="AA1006" s="15">
        <v>-96.034329999999997</v>
      </c>
      <c r="AB1006" s="15">
        <v>-1.5045999999999995</v>
      </c>
      <c r="AC1006" s="15">
        <v>-87.953779999999995</v>
      </c>
      <c r="AD1006" s="15">
        <v>183.46223999999998</v>
      </c>
      <c r="AE1006" s="15">
        <v>15.37199</v>
      </c>
      <c r="AF1006" s="15">
        <v>0.85961999999999883</v>
      </c>
      <c r="AG1006" s="15">
        <f t="shared" si="76"/>
        <v>16.528360000000003</v>
      </c>
      <c r="AH1006" s="15">
        <v>7.7188799999999986</v>
      </c>
      <c r="AI1006" s="15">
        <v>184.63982999999999</v>
      </c>
      <c r="AJ1006" s="15">
        <v>1.0287200000000001</v>
      </c>
      <c r="AK1006" s="15">
        <v>0.80837000000000003</v>
      </c>
      <c r="AL1006" s="15">
        <v>0.79322999999999988</v>
      </c>
      <c r="AM1006" s="15">
        <v>2.2040000000000011E-2</v>
      </c>
      <c r="AN1006" s="15">
        <v>2.9240000000000037E-2</v>
      </c>
      <c r="AO1006" s="15">
        <v>0</v>
      </c>
      <c r="AP1006" s="15">
        <v>-89.182840000000013</v>
      </c>
      <c r="AQ1006" s="15">
        <v>-0.39226</v>
      </c>
      <c r="AR1006" s="15">
        <v>0</v>
      </c>
      <c r="AS1006" s="15">
        <v>-196.83761999999999</v>
      </c>
      <c r="AT1006" s="15">
        <f t="shared" si="77"/>
        <v>-91.372410000000045</v>
      </c>
      <c r="AU1006" s="15">
        <v>0</v>
      </c>
      <c r="AV1006" s="15">
        <v>0</v>
      </c>
      <c r="AW1006" s="15">
        <v>0</v>
      </c>
      <c r="AX1006" s="15">
        <v>0</v>
      </c>
      <c r="AY1006" s="15">
        <v>0</v>
      </c>
      <c r="AZ1006" s="15">
        <v>0</v>
      </c>
      <c r="BA1006" s="15">
        <v>0</v>
      </c>
      <c r="BB1006" s="15">
        <v>0</v>
      </c>
      <c r="BC1006" s="15">
        <v>0</v>
      </c>
      <c r="BD1006" s="15">
        <v>0</v>
      </c>
      <c r="BE1006" s="15">
        <v>0</v>
      </c>
      <c r="BF1006" s="15">
        <v>0</v>
      </c>
      <c r="BG1006" s="15">
        <f t="shared" si="78"/>
        <v>0</v>
      </c>
      <c r="BH1006" t="str">
        <f t="shared" si="79"/>
        <v>NYSEGDIST</v>
      </c>
      <c r="BI1006" t="str">
        <f>VLOOKUP(BH1006,[2]Summary!$C$29:$C$56,1,0)</f>
        <v>NYSEGDist</v>
      </c>
      <c r="BJ1006" s="16">
        <v>44197</v>
      </c>
    </row>
    <row r="1007" spans="1:62" x14ac:dyDescent="0.25">
      <c r="A1007" s="13" t="s">
        <v>1972</v>
      </c>
      <c r="B1007" s="13" t="s">
        <v>1973</v>
      </c>
      <c r="C1007" t="s">
        <v>1974</v>
      </c>
      <c r="D1007" t="s">
        <v>599</v>
      </c>
      <c r="E1007" t="s">
        <v>19</v>
      </c>
      <c r="F1007" s="13" t="s">
        <v>585</v>
      </c>
      <c r="G1007" s="14"/>
      <c r="H1007" s="15">
        <v>0</v>
      </c>
      <c r="I1007" s="15">
        <v>0</v>
      </c>
      <c r="J1007" s="15">
        <v>0</v>
      </c>
      <c r="K1007" s="15">
        <v>0</v>
      </c>
      <c r="L1007" s="15">
        <v>0</v>
      </c>
      <c r="M1007" s="15">
        <v>0</v>
      </c>
      <c r="N1007" s="15">
        <v>0</v>
      </c>
      <c r="O1007" s="15">
        <v>0</v>
      </c>
      <c r="P1007" s="15">
        <v>0</v>
      </c>
      <c r="Q1007" s="15">
        <v>0</v>
      </c>
      <c r="R1007" s="15">
        <v>0</v>
      </c>
      <c r="S1007" s="15">
        <v>0</v>
      </c>
      <c r="T1007" s="15">
        <f t="shared" si="75"/>
        <v>0</v>
      </c>
      <c r="U1007" s="15">
        <v>9.5539999999999986E-2</v>
      </c>
      <c r="V1007" s="15">
        <v>0.19159999999999999</v>
      </c>
      <c r="W1007" s="15">
        <v>-2.3660000000000004E-2</v>
      </c>
      <c r="X1007" s="15">
        <v>7.8799999999999999E-3</v>
      </c>
      <c r="Y1007" s="15">
        <v>1.34E-3</v>
      </c>
      <c r="Z1007" s="15">
        <v>26.59348</v>
      </c>
      <c r="AA1007" s="15">
        <v>-26.471839999999997</v>
      </c>
      <c r="AB1007" s="15">
        <v>3.2183100000000002</v>
      </c>
      <c r="AC1007" s="15">
        <v>65.238429999999994</v>
      </c>
      <c r="AD1007" s="15">
        <v>49.347010000000004</v>
      </c>
      <c r="AE1007" s="15">
        <v>32.588230000000003</v>
      </c>
      <c r="AF1007" s="15">
        <v>171.24253000000002</v>
      </c>
      <c r="AG1007" s="15">
        <f t="shared" si="76"/>
        <v>322.02885000000003</v>
      </c>
      <c r="AH1007" s="15">
        <v>17.686450000000004</v>
      </c>
      <c r="AI1007" s="15">
        <v>124.15936000000002</v>
      </c>
      <c r="AJ1007" s="15">
        <v>19.34056</v>
      </c>
      <c r="AK1007" s="15">
        <v>5.393530000000001</v>
      </c>
      <c r="AL1007" s="15">
        <v>-132.03094000000002</v>
      </c>
      <c r="AM1007" s="15">
        <v>-24.73208</v>
      </c>
      <c r="AN1007" s="15">
        <v>-24.466180000000005</v>
      </c>
      <c r="AO1007" s="15">
        <v>1.4086500000000002</v>
      </c>
      <c r="AP1007" s="15">
        <v>4.9582799999999985</v>
      </c>
      <c r="AQ1007" s="15">
        <v>1.4252899999999999</v>
      </c>
      <c r="AR1007" s="15">
        <v>1.37931</v>
      </c>
      <c r="AS1007" s="15">
        <v>2.0404300000000002</v>
      </c>
      <c r="AT1007" s="15">
        <f t="shared" si="77"/>
        <v>-3.4373399999999834</v>
      </c>
      <c r="AU1007" s="15">
        <v>1.4673399658203126</v>
      </c>
      <c r="AV1007" s="15">
        <v>1.3253399658203124</v>
      </c>
      <c r="AW1007" s="15">
        <v>2.1746000976562501</v>
      </c>
      <c r="AX1007" s="15">
        <v>1.65402001953125</v>
      </c>
      <c r="AY1007" s="15">
        <v>1.531010009765625</v>
      </c>
      <c r="AZ1007" s="15">
        <v>1.6061600341796876</v>
      </c>
      <c r="BA1007" s="15">
        <v>1.6596999511718751</v>
      </c>
      <c r="BB1007" s="15">
        <v>1.6596999511718751</v>
      </c>
      <c r="BC1007" s="15">
        <v>1.7323599853515625</v>
      </c>
      <c r="BD1007" s="15">
        <v>0</v>
      </c>
      <c r="BE1007" s="15">
        <v>0</v>
      </c>
      <c r="BF1007" s="15">
        <v>-14.810230468749999</v>
      </c>
      <c r="BG1007" s="15">
        <f t="shared" si="78"/>
        <v>-4.8828124832311914E-7</v>
      </c>
      <c r="BH1007" t="str">
        <f t="shared" si="79"/>
        <v>NYSEGDIST</v>
      </c>
      <c r="BI1007" t="str">
        <f>VLOOKUP(BH1007,[2]Summary!$C$29:$C$56,1,0)</f>
        <v>NYSEGDist</v>
      </c>
      <c r="BJ1007" s="16">
        <v>44562</v>
      </c>
    </row>
    <row r="1008" spans="1:62" x14ac:dyDescent="0.25">
      <c r="A1008" s="13" t="s">
        <v>1975</v>
      </c>
      <c r="B1008" s="13" t="s">
        <v>1976</v>
      </c>
      <c r="C1008" t="s">
        <v>1977</v>
      </c>
      <c r="D1008" t="s">
        <v>599</v>
      </c>
      <c r="E1008" t="s">
        <v>19</v>
      </c>
      <c r="F1008" s="13" t="s">
        <v>585</v>
      </c>
      <c r="G1008" s="14"/>
      <c r="H1008" s="15">
        <v>0</v>
      </c>
      <c r="I1008" s="15">
        <v>0</v>
      </c>
      <c r="J1008" s="15">
        <v>0</v>
      </c>
      <c r="K1008" s="15">
        <v>0</v>
      </c>
      <c r="L1008" s="15">
        <v>0</v>
      </c>
      <c r="M1008" s="15">
        <v>0</v>
      </c>
      <c r="N1008" s="15">
        <v>0</v>
      </c>
      <c r="O1008" s="15">
        <v>0</v>
      </c>
      <c r="P1008" s="15">
        <v>0</v>
      </c>
      <c r="Q1008" s="15">
        <v>0</v>
      </c>
      <c r="R1008" s="15">
        <v>0</v>
      </c>
      <c r="S1008" s="15">
        <v>0</v>
      </c>
      <c r="T1008" s="15">
        <f t="shared" si="75"/>
        <v>0</v>
      </c>
      <c r="U1008" s="15">
        <v>9.5539999999999986E-2</v>
      </c>
      <c r="V1008" s="15">
        <v>3.2304300000000001</v>
      </c>
      <c r="W1008" s="15">
        <v>-2.5402899999999997</v>
      </c>
      <c r="X1008" s="15">
        <v>-0.66004999999999991</v>
      </c>
      <c r="Y1008" s="15">
        <v>2.3799300000000003</v>
      </c>
      <c r="Z1008" s="15">
        <v>0.76981000000000011</v>
      </c>
      <c r="AA1008" s="15">
        <v>-26.810559999999999</v>
      </c>
      <c r="AB1008" s="15">
        <v>-29.940529999999999</v>
      </c>
      <c r="AC1008" s="15">
        <v>40.681139999999999</v>
      </c>
      <c r="AD1008" s="15">
        <v>38.817279999999997</v>
      </c>
      <c r="AE1008" s="15">
        <v>21.315840000000001</v>
      </c>
      <c r="AF1008" s="15">
        <v>53.564869999999992</v>
      </c>
      <c r="AG1008" s="15">
        <f t="shared" si="76"/>
        <v>100.90340999999999</v>
      </c>
      <c r="AH1008" s="15">
        <v>54.385620000000003</v>
      </c>
      <c r="AI1008" s="15">
        <v>17.082710000000006</v>
      </c>
      <c r="AJ1008" s="15">
        <v>72.066460000000006</v>
      </c>
      <c r="AK1008" s="15">
        <v>0.93903999999999999</v>
      </c>
      <c r="AL1008" s="15">
        <v>63.263570000000009</v>
      </c>
      <c r="AM1008" s="15">
        <v>0.96815000000000007</v>
      </c>
      <c r="AN1008" s="15">
        <v>0.36399999999999999</v>
      </c>
      <c r="AO1008" s="15">
        <v>0</v>
      </c>
      <c r="AP1008" s="15">
        <v>-139.93659</v>
      </c>
      <c r="AQ1008" s="15">
        <v>13.258610000000001</v>
      </c>
      <c r="AR1008" s="15">
        <v>5.8929999999999996E-2</v>
      </c>
      <c r="AS1008" s="15">
        <v>0.22303000000000001</v>
      </c>
      <c r="AT1008" s="15">
        <f t="shared" si="77"/>
        <v>82.673530000000056</v>
      </c>
      <c r="AU1008" s="15">
        <v>0</v>
      </c>
      <c r="AV1008" s="15">
        <v>8.1329902343750007</v>
      </c>
      <c r="AW1008" s="15">
        <v>1.4127400097548961</v>
      </c>
      <c r="AX1008" s="15">
        <v>0.12663999986648561</v>
      </c>
      <c r="AY1008" s="15">
        <v>44.831700706481932</v>
      </c>
      <c r="AZ1008" s="15">
        <v>0.80916000366210938</v>
      </c>
      <c r="BA1008" s="15">
        <v>0.23239999389648439</v>
      </c>
      <c r="BB1008" s="15">
        <v>0.23239999389648439</v>
      </c>
      <c r="BC1008" s="15">
        <v>9.7221001739501958</v>
      </c>
      <c r="BD1008" s="15">
        <v>0</v>
      </c>
      <c r="BE1008" s="15">
        <v>0</v>
      </c>
      <c r="BF1008" s="15">
        <v>-72.4109921875</v>
      </c>
      <c r="BG1008" s="15">
        <f t="shared" si="78"/>
        <v>-6.9108610716164094</v>
      </c>
      <c r="BH1008" t="str">
        <f t="shared" si="79"/>
        <v>NYSEGDIST</v>
      </c>
      <c r="BI1008" t="str">
        <f>VLOOKUP(BH1008,[2]Summary!$C$29:$C$56,1,0)</f>
        <v>NYSEGDist</v>
      </c>
      <c r="BJ1008" s="16">
        <v>44562</v>
      </c>
    </row>
    <row r="1009" spans="1:62" x14ac:dyDescent="0.25">
      <c r="A1009" s="13" t="s">
        <v>1978</v>
      </c>
      <c r="B1009" s="13" t="s">
        <v>1979</v>
      </c>
      <c r="C1009" t="s">
        <v>1980</v>
      </c>
      <c r="D1009" t="s">
        <v>599</v>
      </c>
      <c r="E1009" t="s">
        <v>475</v>
      </c>
      <c r="F1009" s="13" t="s">
        <v>426</v>
      </c>
      <c r="G1009" s="14"/>
      <c r="H1009" s="15">
        <v>0</v>
      </c>
      <c r="I1009" s="15">
        <v>0</v>
      </c>
      <c r="J1009" s="15">
        <v>0</v>
      </c>
      <c r="K1009" s="15">
        <v>0</v>
      </c>
      <c r="L1009" s="15">
        <v>0</v>
      </c>
      <c r="M1009" s="15">
        <v>0</v>
      </c>
      <c r="N1009" s="15">
        <v>0</v>
      </c>
      <c r="O1009" s="15">
        <v>0</v>
      </c>
      <c r="P1009" s="15">
        <v>0</v>
      </c>
      <c r="Q1009" s="15">
        <v>0</v>
      </c>
      <c r="R1009" s="15">
        <v>4.9313700000000011</v>
      </c>
      <c r="S1009" s="15">
        <v>216.34241</v>
      </c>
      <c r="T1009" s="15">
        <f t="shared" si="75"/>
        <v>221.27377999999999</v>
      </c>
      <c r="U1009" s="15">
        <v>14.136799999999997</v>
      </c>
      <c r="V1009" s="15">
        <v>0</v>
      </c>
      <c r="W1009" s="15">
        <v>-24.606200000000001</v>
      </c>
      <c r="X1009" s="15">
        <v>0.66434000000000015</v>
      </c>
      <c r="Y1009" s="15">
        <v>0</v>
      </c>
      <c r="Z1009" s="15">
        <v>-0.32167000000000007</v>
      </c>
      <c r="AA1009" s="15">
        <v>0</v>
      </c>
      <c r="AB1009" s="15">
        <v>6.5158800000000001</v>
      </c>
      <c r="AC1009" s="15">
        <v>1.1584600000000003</v>
      </c>
      <c r="AD1009" s="15">
        <v>2.4498200000000003</v>
      </c>
      <c r="AE1009" s="15">
        <v>4.6659999999999993E-2</v>
      </c>
      <c r="AF1009" s="15">
        <v>10.901649999999998</v>
      </c>
      <c r="AG1009" s="15">
        <f t="shared" si="76"/>
        <v>10.945739999999995</v>
      </c>
      <c r="AH1009" s="15">
        <v>17.486109999999996</v>
      </c>
      <c r="AI1009" s="15">
        <v>2.8625899999999995</v>
      </c>
      <c r="AJ1009" s="15">
        <v>30.421099999999999</v>
      </c>
      <c r="AK1009" s="15">
        <v>11.318149999999999</v>
      </c>
      <c r="AL1009" s="15">
        <v>27.211359999999996</v>
      </c>
      <c r="AM1009" s="15">
        <v>1.5859999999999999E-2</v>
      </c>
      <c r="AN1009" s="15">
        <v>32.656509999999997</v>
      </c>
      <c r="AO1009" s="15">
        <v>0.24575999999999998</v>
      </c>
      <c r="AP1009" s="15">
        <v>5.8201500000000008</v>
      </c>
      <c r="AQ1009" s="15">
        <v>0</v>
      </c>
      <c r="AR1009" s="15">
        <v>0</v>
      </c>
      <c r="AS1009" s="15">
        <v>0.14074999999999993</v>
      </c>
      <c r="AT1009" s="15">
        <f t="shared" si="77"/>
        <v>128.17833999999999</v>
      </c>
      <c r="AU1009" s="15">
        <v>0</v>
      </c>
      <c r="AV1009" s="15">
        <v>0</v>
      </c>
      <c r="AW1009" s="15">
        <v>0</v>
      </c>
      <c r="AX1009" s="15">
        <v>13.444150468826294</v>
      </c>
      <c r="AY1009" s="15">
        <v>3.5209999084472657E-2</v>
      </c>
      <c r="AZ1009" s="15">
        <v>0</v>
      </c>
      <c r="BA1009" s="15">
        <v>0</v>
      </c>
      <c r="BB1009" s="15">
        <v>0</v>
      </c>
      <c r="BC1009" s="15">
        <v>-7.2000002861022947E-4</v>
      </c>
      <c r="BD1009" s="15">
        <v>0</v>
      </c>
      <c r="BE1009" s="15">
        <v>0</v>
      </c>
      <c r="BF1009" s="15">
        <v>0</v>
      </c>
      <c r="BG1009" s="15">
        <f t="shared" si="78"/>
        <v>13.478640467882157</v>
      </c>
      <c r="BH1009" t="str">
        <f t="shared" si="79"/>
        <v>NYSEGGas</v>
      </c>
      <c r="BI1009" t="str">
        <f>VLOOKUP(BH1009,[2]Summary!$C$29:$C$56,1,0)</f>
        <v>NYSEGGas</v>
      </c>
      <c r="BJ1009" s="16">
        <v>44470</v>
      </c>
    </row>
    <row r="1010" spans="1:62" x14ac:dyDescent="0.25">
      <c r="A1010" s="13" t="s">
        <v>1981</v>
      </c>
      <c r="B1010" s="13" t="s">
        <v>1982</v>
      </c>
      <c r="C1010" s="13" t="s">
        <v>1983</v>
      </c>
      <c r="D1010" t="s">
        <v>596</v>
      </c>
      <c r="E1010" t="s">
        <v>19</v>
      </c>
      <c r="F1010" s="13" t="s">
        <v>585</v>
      </c>
      <c r="G1010" s="14"/>
      <c r="H1010" s="15">
        <v>0</v>
      </c>
      <c r="I1010" s="15">
        <v>0</v>
      </c>
      <c r="J1010" s="15">
        <v>0</v>
      </c>
      <c r="K1010" s="15">
        <v>0</v>
      </c>
      <c r="L1010" s="15">
        <v>0</v>
      </c>
      <c r="M1010" s="15">
        <v>0</v>
      </c>
      <c r="N1010" s="15">
        <v>0</v>
      </c>
      <c r="O1010" s="15">
        <v>0</v>
      </c>
      <c r="P1010" s="15">
        <v>0.37225000000000003</v>
      </c>
      <c r="Q1010" s="15">
        <v>-0.66330000000000011</v>
      </c>
      <c r="R1010" s="15">
        <v>-7.4049999999999991E-2</v>
      </c>
      <c r="S1010" s="15">
        <v>-7.2600000000000012E-2</v>
      </c>
      <c r="T1010" s="15">
        <f t="shared" si="75"/>
        <v>-0.43770000000000009</v>
      </c>
      <c r="U1010" s="15">
        <v>0.57877999999999996</v>
      </c>
      <c r="V1010" s="15">
        <v>0.38762000000000019</v>
      </c>
      <c r="W1010" s="15">
        <v>2.2107500000000004</v>
      </c>
      <c r="X1010" s="15">
        <v>0.11410999999999966</v>
      </c>
      <c r="Y1010" s="15">
        <v>9.02867</v>
      </c>
      <c r="Z1010" s="15">
        <v>-89.697280000000035</v>
      </c>
      <c r="AA1010" s="15">
        <v>-9.5621700000000018</v>
      </c>
      <c r="AB1010" s="15">
        <v>-0.47711999999999993</v>
      </c>
      <c r="AC1010" s="15">
        <v>2.7487199999999996</v>
      </c>
      <c r="AD1010" s="15">
        <v>-0.25457000000000002</v>
      </c>
      <c r="AE1010" s="15">
        <v>-0.51831999999999989</v>
      </c>
      <c r="AF1010" s="15">
        <v>-0.72310000000000008</v>
      </c>
      <c r="AG1010" s="15">
        <f t="shared" si="76"/>
        <v>-86.163910000000044</v>
      </c>
      <c r="AH1010" s="15">
        <v>-0.45621000000000006</v>
      </c>
      <c r="AI1010" s="15">
        <v>-26.133580000000002</v>
      </c>
      <c r="AJ1010" s="15">
        <v>-0.68380000000000007</v>
      </c>
      <c r="AK1010" s="15">
        <v>-0.68443000000000009</v>
      </c>
      <c r="AL1010" s="15">
        <v>-0.25166999999999995</v>
      </c>
      <c r="AM1010" s="15">
        <v>-4.5929999999999999E-2</v>
      </c>
      <c r="AN1010" s="15">
        <v>-0.24447000000000002</v>
      </c>
      <c r="AO1010" s="15">
        <v>-1.0200000000000001E-3</v>
      </c>
      <c r="AP1010" s="15">
        <v>1.9499999999999999E-3</v>
      </c>
      <c r="AQ1010" s="15">
        <v>0</v>
      </c>
      <c r="AR1010" s="15">
        <v>0</v>
      </c>
      <c r="AS1010" s="15">
        <v>-2.3000000000000008E-3</v>
      </c>
      <c r="AT1010" s="15">
        <f t="shared" si="77"/>
        <v>-28.501460000000002</v>
      </c>
      <c r="AU1010" s="15">
        <v>0</v>
      </c>
      <c r="AV1010" s="15">
        <v>0</v>
      </c>
      <c r="AW1010" s="15">
        <v>0</v>
      </c>
      <c r="AX1010" s="15">
        <v>0</v>
      </c>
      <c r="AY1010" s="15">
        <v>0</v>
      </c>
      <c r="AZ1010" s="15">
        <v>0</v>
      </c>
      <c r="BA1010" s="15">
        <v>0</v>
      </c>
      <c r="BB1010" s="15">
        <v>0</v>
      </c>
      <c r="BC1010" s="15">
        <v>0</v>
      </c>
      <c r="BD1010" s="15">
        <v>0</v>
      </c>
      <c r="BE1010" s="15">
        <v>0</v>
      </c>
      <c r="BF1010" s="15">
        <v>0</v>
      </c>
      <c r="BG1010" s="15">
        <f t="shared" si="78"/>
        <v>0</v>
      </c>
      <c r="BH1010" t="str">
        <f t="shared" si="79"/>
        <v>RGEDIST</v>
      </c>
      <c r="BI1010" t="str">
        <f>VLOOKUP(BH1010,[2]Summary!$C$29:$C$56,1,0)</f>
        <v>RGEDist</v>
      </c>
      <c r="BJ1010" s="16">
        <v>44197</v>
      </c>
    </row>
    <row r="1011" spans="1:62" x14ac:dyDescent="0.25">
      <c r="A1011" s="13" t="s">
        <v>1984</v>
      </c>
      <c r="B1011" s="13" t="s">
        <v>1985</v>
      </c>
      <c r="C1011" t="s">
        <v>1986</v>
      </c>
      <c r="D1011" t="s">
        <v>596</v>
      </c>
      <c r="E1011" t="s">
        <v>19</v>
      </c>
      <c r="F1011" s="13" t="s">
        <v>20</v>
      </c>
      <c r="G1011" s="14"/>
      <c r="H1011" s="15">
        <v>0</v>
      </c>
      <c r="I1011" s="15">
        <v>0</v>
      </c>
      <c r="J1011" s="15">
        <v>0</v>
      </c>
      <c r="K1011" s="15">
        <v>0</v>
      </c>
      <c r="L1011" s="15">
        <v>0</v>
      </c>
      <c r="M1011" s="15">
        <v>0</v>
      </c>
      <c r="N1011" s="15">
        <v>0</v>
      </c>
      <c r="O1011" s="15">
        <v>0</v>
      </c>
      <c r="P1011" s="15">
        <v>0</v>
      </c>
      <c r="Q1011" s="15">
        <v>0</v>
      </c>
      <c r="R1011" s="15">
        <v>0</v>
      </c>
      <c r="S1011" s="15">
        <v>0</v>
      </c>
      <c r="T1011" s="15">
        <f t="shared" si="75"/>
        <v>0</v>
      </c>
      <c r="U1011" s="15">
        <v>0</v>
      </c>
      <c r="V1011" s="15">
        <v>0</v>
      </c>
      <c r="W1011" s="15">
        <v>0</v>
      </c>
      <c r="X1011" s="15">
        <v>0</v>
      </c>
      <c r="Y1011" s="15">
        <v>0</v>
      </c>
      <c r="Z1011" s="15">
        <v>0</v>
      </c>
      <c r="AA1011" s="15">
        <v>0</v>
      </c>
      <c r="AB1011" s="15">
        <v>3.1626200000000009</v>
      </c>
      <c r="AC1011" s="15">
        <v>48.346110000000003</v>
      </c>
      <c r="AD1011" s="15">
        <v>435.86499999999995</v>
      </c>
      <c r="AE1011" s="15">
        <v>157.42472000000001</v>
      </c>
      <c r="AF1011" s="15">
        <v>261.69477000000001</v>
      </c>
      <c r="AG1011" s="15">
        <f t="shared" si="76"/>
        <v>906.49322000000006</v>
      </c>
      <c r="AH1011" s="15">
        <v>42.123619999999988</v>
      </c>
      <c r="AI1011" s="15">
        <v>355.72366000000005</v>
      </c>
      <c r="AJ1011" s="15">
        <v>275.75495999999998</v>
      </c>
      <c r="AK1011" s="15">
        <v>154.69259000000002</v>
      </c>
      <c r="AL1011" s="15">
        <v>271.96857</v>
      </c>
      <c r="AM1011" s="15">
        <v>46.60172</v>
      </c>
      <c r="AN1011" s="15">
        <v>16.903569999999998</v>
      </c>
      <c r="AO1011" s="15">
        <v>0.59917000000000009</v>
      </c>
      <c r="AP1011" s="15">
        <v>32.735420000000005</v>
      </c>
      <c r="AQ1011" s="15">
        <v>215.93983000000003</v>
      </c>
      <c r="AR1011" s="15">
        <v>-0.23149</v>
      </c>
      <c r="AS1011" s="15">
        <v>17.304929999999995</v>
      </c>
      <c r="AT1011" s="15">
        <f t="shared" si="77"/>
        <v>1430.11655</v>
      </c>
      <c r="AU1011" s="15">
        <v>0</v>
      </c>
      <c r="AV1011" s="15">
        <v>0</v>
      </c>
      <c r="AW1011" s="15">
        <v>-3.2692799682617188</v>
      </c>
      <c r="AX1011" s="15">
        <v>-0.18928002929687501</v>
      </c>
      <c r="AY1011" s="15">
        <v>0</v>
      </c>
      <c r="AZ1011" s="15">
        <v>-3.8169982910156247E-2</v>
      </c>
      <c r="BA1011" s="15">
        <v>0</v>
      </c>
      <c r="BB1011" s="15">
        <v>0</v>
      </c>
      <c r="BC1011" s="15">
        <v>3.3300010681152341E-2</v>
      </c>
      <c r="BD1011" s="15">
        <v>0</v>
      </c>
      <c r="BE1011" s="15">
        <v>0</v>
      </c>
      <c r="BF1011" s="15">
        <v>0</v>
      </c>
      <c r="BG1011" s="15">
        <f t="shared" si="78"/>
        <v>-3.4634299697875974</v>
      </c>
      <c r="BH1011" t="str">
        <f t="shared" si="79"/>
        <v>RGEDIST</v>
      </c>
      <c r="BI1011" t="str">
        <f>VLOOKUP(BH1011,[2]Summary!$C$29:$C$56,1,0)</f>
        <v>RGEDist</v>
      </c>
      <c r="BJ1011" s="16">
        <v>44470</v>
      </c>
    </row>
    <row r="1012" spans="1:62" x14ac:dyDescent="0.25">
      <c r="A1012" s="13" t="s">
        <v>1987</v>
      </c>
      <c r="B1012" s="13" t="s">
        <v>1988</v>
      </c>
      <c r="C1012" t="s">
        <v>1989</v>
      </c>
      <c r="D1012" t="s">
        <v>596</v>
      </c>
      <c r="E1012" t="s">
        <v>19</v>
      </c>
      <c r="F1012" s="13" t="s">
        <v>20</v>
      </c>
      <c r="G1012" s="14"/>
      <c r="H1012" s="15">
        <v>15.54974</v>
      </c>
      <c r="I1012" s="15">
        <v>7.3034800000000013</v>
      </c>
      <c r="J1012" s="15">
        <v>-56.598649999999985</v>
      </c>
      <c r="K1012" s="15">
        <v>35.951080000000012</v>
      </c>
      <c r="L1012" s="15">
        <v>76.761369999999999</v>
      </c>
      <c r="M1012" s="15">
        <v>23.724400000000003</v>
      </c>
      <c r="N1012" s="15">
        <v>473.07254999999992</v>
      </c>
      <c r="O1012" s="15">
        <v>-99.781360000000006</v>
      </c>
      <c r="P1012" s="15">
        <v>105.52846999999997</v>
      </c>
      <c r="Q1012" s="15">
        <v>-1.6591499999999098</v>
      </c>
      <c r="R1012" s="15">
        <v>36.693059999999996</v>
      </c>
      <c r="S1012" s="15">
        <v>-606.80157999999972</v>
      </c>
      <c r="T1012" s="15">
        <f t="shared" si="75"/>
        <v>9.7434100000002672</v>
      </c>
      <c r="U1012" s="15">
        <v>1755.6923200000003</v>
      </c>
      <c r="V1012" s="15">
        <v>624.65440000000001</v>
      </c>
      <c r="W1012" s="15">
        <v>1073.9253600000004</v>
      </c>
      <c r="X1012" s="15">
        <v>-2295.9953300000006</v>
      </c>
      <c r="Y1012" s="15">
        <v>79.530190000000019</v>
      </c>
      <c r="Z1012" s="15">
        <v>234.55628000000004</v>
      </c>
      <c r="AA1012" s="15">
        <v>660.95846000000006</v>
      </c>
      <c r="AB1012" s="15">
        <v>-1932.66104</v>
      </c>
      <c r="AC1012" s="15">
        <v>-74.83908000000001</v>
      </c>
      <c r="AD1012" s="15">
        <v>-0.26191999999999976</v>
      </c>
      <c r="AE1012" s="15">
        <v>196.66531000000001</v>
      </c>
      <c r="AF1012" s="15">
        <v>-312.83154999999994</v>
      </c>
      <c r="AG1012" s="15">
        <f t="shared" si="76"/>
        <v>9.3934000000000992</v>
      </c>
      <c r="AH1012" s="15">
        <v>-15.508700000000001</v>
      </c>
      <c r="AI1012" s="15">
        <v>0.47549999999999998</v>
      </c>
      <c r="AJ1012" s="15">
        <v>1.2496500000000001</v>
      </c>
      <c r="AK1012" s="15">
        <v>-38.278409999999994</v>
      </c>
      <c r="AL1012" s="15">
        <v>1.0847500000000001</v>
      </c>
      <c r="AM1012" s="15">
        <v>0.47200999999999999</v>
      </c>
      <c r="AN1012" s="15">
        <v>0.41725000000000012</v>
      </c>
      <c r="AO1012" s="15">
        <v>0.42086000000000001</v>
      </c>
      <c r="AP1012" s="15">
        <v>-3.9516200000000015</v>
      </c>
      <c r="AQ1012" s="15">
        <v>0.39245999999999998</v>
      </c>
      <c r="AR1012" s="15">
        <v>0.45661999999999997</v>
      </c>
      <c r="AS1012" s="15">
        <v>-8.7797000000000001</v>
      </c>
      <c r="AT1012" s="15">
        <f t="shared" si="77"/>
        <v>-61.549329999999991</v>
      </c>
      <c r="AU1012" s="15">
        <v>0.1755600059311837</v>
      </c>
      <c r="AV1012" s="15">
        <v>0.17654000639915465</v>
      </c>
      <c r="AW1012" s="15">
        <v>0.17550000593252479</v>
      </c>
      <c r="AX1012" s="15">
        <v>0.21619000816345216</v>
      </c>
      <c r="AY1012" s="15">
        <v>0.18635000723600387</v>
      </c>
      <c r="AZ1012" s="15">
        <v>0.19800000762939454</v>
      </c>
      <c r="BA1012" s="15">
        <v>0.18775000762939453</v>
      </c>
      <c r="BB1012" s="15">
        <v>0.18841000741720199</v>
      </c>
      <c r="BC1012" s="15">
        <v>-106.71186089355498</v>
      </c>
      <c r="BD1012" s="15">
        <v>0</v>
      </c>
      <c r="BE1012" s="15">
        <v>0</v>
      </c>
      <c r="BF1012" s="15">
        <v>0</v>
      </c>
      <c r="BG1012" s="15">
        <f t="shared" si="78"/>
        <v>-105.20756083721668</v>
      </c>
      <c r="BH1012" t="str">
        <f t="shared" si="79"/>
        <v>RGEDIST</v>
      </c>
      <c r="BI1012" t="str">
        <f>VLOOKUP(BH1012,[2]Summary!$C$29:$C$56,1,0)</f>
        <v>RGEDist</v>
      </c>
      <c r="BJ1012" s="16">
        <v>44470</v>
      </c>
    </row>
    <row r="1013" spans="1:62" x14ac:dyDescent="0.25">
      <c r="A1013" s="13" t="s">
        <v>1990</v>
      </c>
      <c r="B1013" s="13" t="s">
        <v>1991</v>
      </c>
      <c r="C1013" t="s">
        <v>1992</v>
      </c>
      <c r="D1013" t="s">
        <v>595</v>
      </c>
      <c r="E1013" t="s">
        <v>19</v>
      </c>
      <c r="F1013" s="13" t="s">
        <v>22</v>
      </c>
      <c r="G1013" s="14"/>
      <c r="H1013" s="15">
        <v>0</v>
      </c>
      <c r="I1013" s="15">
        <v>0</v>
      </c>
      <c r="J1013" s="15">
        <v>0</v>
      </c>
      <c r="K1013" s="15">
        <v>0.42205999999999999</v>
      </c>
      <c r="L1013" s="15">
        <v>7.6084100000000001</v>
      </c>
      <c r="M1013" s="15">
        <v>30.198910000000001</v>
      </c>
      <c r="N1013" s="15">
        <v>0.23987999999999998</v>
      </c>
      <c r="O1013" s="15">
        <v>112.79165</v>
      </c>
      <c r="P1013" s="15">
        <v>66.103660000000005</v>
      </c>
      <c r="Q1013" s="15">
        <v>8.9807900000000007</v>
      </c>
      <c r="R1013" s="15">
        <v>20.824650000000002</v>
      </c>
      <c r="S1013" s="15">
        <v>10.494659999999998</v>
      </c>
      <c r="T1013" s="15">
        <f t="shared" si="75"/>
        <v>257.66467</v>
      </c>
      <c r="U1013" s="15">
        <v>10.914020000000001</v>
      </c>
      <c r="V1013" s="15">
        <v>3.39405</v>
      </c>
      <c r="W1013" s="15">
        <v>1.6351900000000001</v>
      </c>
      <c r="X1013" s="15">
        <v>8.0589300000000001</v>
      </c>
      <c r="Y1013" s="15">
        <v>4.0664499999999997</v>
      </c>
      <c r="Z1013" s="15">
        <v>7.9236500000000012</v>
      </c>
      <c r="AA1013" s="15">
        <v>4.214900000000001</v>
      </c>
      <c r="AB1013" s="15">
        <v>2.5867599999999999</v>
      </c>
      <c r="AC1013" s="15">
        <v>15.764989999999999</v>
      </c>
      <c r="AD1013" s="15">
        <v>280.77265</v>
      </c>
      <c r="AE1013" s="15">
        <v>16.777950000000001</v>
      </c>
      <c r="AF1013" s="15">
        <v>267.22308000000004</v>
      </c>
      <c r="AG1013" s="15">
        <f t="shared" si="76"/>
        <v>623.33262000000002</v>
      </c>
      <c r="AH1013" s="15">
        <v>5.7465000000000002</v>
      </c>
      <c r="AI1013" s="15">
        <v>5.3757699999999993</v>
      </c>
      <c r="AJ1013" s="15">
        <v>5.7465000000000002</v>
      </c>
      <c r="AK1013" s="15">
        <v>5.5611199999999998</v>
      </c>
      <c r="AL1013" s="15">
        <v>2.7351400000000003</v>
      </c>
      <c r="AM1013" s="15">
        <v>0</v>
      </c>
      <c r="AN1013" s="15">
        <v>0</v>
      </c>
      <c r="AO1013" s="15">
        <v>0</v>
      </c>
      <c r="AP1013" s="15">
        <v>0</v>
      </c>
      <c r="AQ1013" s="15">
        <v>0</v>
      </c>
      <c r="AR1013" s="15">
        <v>0</v>
      </c>
      <c r="AS1013" s="15">
        <v>0</v>
      </c>
      <c r="AT1013" s="15">
        <f t="shared" si="77"/>
        <v>25.165030000000002</v>
      </c>
      <c r="AU1013" s="15">
        <v>0</v>
      </c>
      <c r="AV1013" s="15">
        <v>0</v>
      </c>
      <c r="AW1013" s="15">
        <v>0</v>
      </c>
      <c r="AX1013" s="15">
        <v>0</v>
      </c>
      <c r="AY1013" s="15">
        <v>0</v>
      </c>
      <c r="AZ1013" s="15">
        <v>0</v>
      </c>
      <c r="BA1013" s="15">
        <v>0</v>
      </c>
      <c r="BB1013" s="15">
        <v>0</v>
      </c>
      <c r="BC1013" s="15">
        <v>0</v>
      </c>
      <c r="BD1013" s="15">
        <v>0</v>
      </c>
      <c r="BE1013" s="15">
        <v>0</v>
      </c>
      <c r="BF1013" s="15">
        <v>0</v>
      </c>
      <c r="BG1013" s="15">
        <f t="shared" si="78"/>
        <v>0</v>
      </c>
      <c r="BH1013" t="str">
        <f t="shared" si="79"/>
        <v>CMPDIST</v>
      </c>
      <c r="BI1013" t="str">
        <f>VLOOKUP(BH1013,[2]Summary!$C$29:$C$56,1,0)</f>
        <v>CMPDist</v>
      </c>
      <c r="BJ1013" s="16">
        <v>44197</v>
      </c>
    </row>
    <row r="1014" spans="1:62" x14ac:dyDescent="0.25">
      <c r="A1014" s="13" t="s">
        <v>1993</v>
      </c>
      <c r="B1014" s="13" t="s">
        <v>1994</v>
      </c>
      <c r="C1014" t="s">
        <v>1995</v>
      </c>
      <c r="D1014" t="s">
        <v>595</v>
      </c>
      <c r="E1014" t="s">
        <v>19</v>
      </c>
      <c r="F1014" s="13" t="s">
        <v>22</v>
      </c>
      <c r="G1014" s="14"/>
      <c r="H1014" s="15">
        <v>0</v>
      </c>
      <c r="I1014" s="15">
        <v>0</v>
      </c>
      <c r="J1014" s="15">
        <v>0</v>
      </c>
      <c r="K1014" s="15">
        <v>0</v>
      </c>
      <c r="L1014" s="15">
        <v>0</v>
      </c>
      <c r="M1014" s="15">
        <v>0</v>
      </c>
      <c r="N1014" s="15">
        <v>0</v>
      </c>
      <c r="O1014" s="15">
        <v>0</v>
      </c>
      <c r="P1014" s="15">
        <v>0</v>
      </c>
      <c r="Q1014" s="15">
        <v>0</v>
      </c>
      <c r="R1014" s="15">
        <v>0</v>
      </c>
      <c r="S1014" s="15">
        <v>0</v>
      </c>
      <c r="T1014" s="15">
        <f t="shared" si="75"/>
        <v>0</v>
      </c>
      <c r="U1014" s="15">
        <v>0</v>
      </c>
      <c r="V1014" s="15">
        <v>0</v>
      </c>
      <c r="W1014" s="15">
        <v>0</v>
      </c>
      <c r="X1014" s="15">
        <v>0</v>
      </c>
      <c r="Y1014" s="15">
        <v>0</v>
      </c>
      <c r="Z1014" s="15">
        <v>0</v>
      </c>
      <c r="AA1014" s="15">
        <v>0</v>
      </c>
      <c r="AB1014" s="15">
        <v>0</v>
      </c>
      <c r="AC1014" s="15">
        <v>0</v>
      </c>
      <c r="AD1014" s="15">
        <v>0</v>
      </c>
      <c r="AE1014" s="15">
        <v>0</v>
      </c>
      <c r="AF1014" s="15">
        <v>200.39896999999996</v>
      </c>
      <c r="AG1014" s="15">
        <f t="shared" si="76"/>
        <v>200.39896999999996</v>
      </c>
      <c r="AH1014" s="15">
        <v>1.30715</v>
      </c>
      <c r="AI1014" s="15">
        <v>1.22281</v>
      </c>
      <c r="AJ1014" s="15">
        <v>12.801720000000001</v>
      </c>
      <c r="AK1014" s="15">
        <v>83.593089999999989</v>
      </c>
      <c r="AL1014" s="15">
        <v>9.1590000000000144E-2</v>
      </c>
      <c r="AM1014" s="15">
        <v>0.70159000000000005</v>
      </c>
      <c r="AN1014" s="15">
        <v>0</v>
      </c>
      <c r="AO1014" s="15">
        <v>0</v>
      </c>
      <c r="AP1014" s="15">
        <v>0</v>
      </c>
      <c r="AQ1014" s="15">
        <v>0</v>
      </c>
      <c r="AR1014" s="15">
        <v>0</v>
      </c>
      <c r="AS1014" s="15">
        <v>0</v>
      </c>
      <c r="AT1014" s="15">
        <f t="shared" si="77"/>
        <v>99.717949999999988</v>
      </c>
      <c r="AU1014" s="15">
        <v>0</v>
      </c>
      <c r="AV1014" s="15">
        <v>0</v>
      </c>
      <c r="AW1014" s="15">
        <v>0</v>
      </c>
      <c r="AX1014" s="15">
        <v>0</v>
      </c>
      <c r="AY1014" s="15">
        <v>0</v>
      </c>
      <c r="AZ1014" s="15">
        <v>0</v>
      </c>
      <c r="BA1014" s="15">
        <v>0</v>
      </c>
      <c r="BB1014" s="15">
        <v>0</v>
      </c>
      <c r="BC1014" s="15">
        <v>0</v>
      </c>
      <c r="BD1014" s="15">
        <v>0</v>
      </c>
      <c r="BE1014" s="15">
        <v>0</v>
      </c>
      <c r="BF1014" s="15">
        <v>0</v>
      </c>
      <c r="BG1014" s="15">
        <f t="shared" si="78"/>
        <v>0</v>
      </c>
      <c r="BH1014" t="str">
        <f t="shared" si="79"/>
        <v>CMPDIST</v>
      </c>
      <c r="BI1014" t="str">
        <f>VLOOKUP(BH1014,[2]Summary!$C$29:$C$56,1,0)</f>
        <v>CMPDist</v>
      </c>
      <c r="BJ1014" s="16">
        <v>44197</v>
      </c>
    </row>
    <row r="1015" spans="1:62" x14ac:dyDescent="0.25">
      <c r="A1015" s="13" t="s">
        <v>1996</v>
      </c>
      <c r="B1015" s="13" t="s">
        <v>1997</v>
      </c>
      <c r="C1015" t="s">
        <v>1998</v>
      </c>
      <c r="D1015" t="s">
        <v>361</v>
      </c>
      <c r="E1015" t="s">
        <v>308</v>
      </c>
      <c r="F1015" s="13" t="s">
        <v>302</v>
      </c>
      <c r="G1015" s="14"/>
      <c r="H1015" s="15">
        <v>0</v>
      </c>
      <c r="I1015" s="15">
        <v>0</v>
      </c>
      <c r="J1015" s="15">
        <v>0</v>
      </c>
      <c r="K1015" s="15">
        <v>0</v>
      </c>
      <c r="L1015" s="15">
        <v>0</v>
      </c>
      <c r="M1015" s="15">
        <v>0</v>
      </c>
      <c r="N1015" s="15">
        <v>0</v>
      </c>
      <c r="O1015" s="15">
        <v>0</v>
      </c>
      <c r="P1015" s="15">
        <v>0</v>
      </c>
      <c r="Q1015" s="15">
        <v>0</v>
      </c>
      <c r="R1015" s="15">
        <v>0</v>
      </c>
      <c r="S1015" s="15">
        <v>0</v>
      </c>
      <c r="T1015" s="15">
        <f t="shared" si="75"/>
        <v>0</v>
      </c>
      <c r="U1015" s="15">
        <v>0</v>
      </c>
      <c r="V1015" s="15">
        <v>0</v>
      </c>
      <c r="W1015" s="15">
        <v>0</v>
      </c>
      <c r="X1015" s="15">
        <v>0</v>
      </c>
      <c r="Y1015" s="15">
        <v>0</v>
      </c>
      <c r="Z1015" s="15">
        <v>0</v>
      </c>
      <c r="AA1015" s="15">
        <v>0</v>
      </c>
      <c r="AB1015" s="15">
        <v>0</v>
      </c>
      <c r="AC1015" s="15">
        <v>0</v>
      </c>
      <c r="AD1015" s="15">
        <v>0</v>
      </c>
      <c r="AE1015" s="15">
        <v>0</v>
      </c>
      <c r="AF1015" s="15">
        <v>17.481800781250001</v>
      </c>
      <c r="AG1015" s="15">
        <f t="shared" si="76"/>
        <v>17.481800781250001</v>
      </c>
      <c r="AH1015" s="15">
        <v>0</v>
      </c>
      <c r="AI1015" s="15">
        <v>0</v>
      </c>
      <c r="AJ1015" s="15">
        <v>0</v>
      </c>
      <c r="AK1015" s="15">
        <v>0</v>
      </c>
      <c r="AL1015" s="15">
        <v>0</v>
      </c>
      <c r="AM1015" s="15">
        <v>0</v>
      </c>
      <c r="AN1015" s="15">
        <v>0</v>
      </c>
      <c r="AO1015" s="15">
        <v>0</v>
      </c>
      <c r="AP1015" s="15">
        <v>0</v>
      </c>
      <c r="AQ1015" s="15">
        <v>0</v>
      </c>
      <c r="AR1015" s="15">
        <v>0</v>
      </c>
      <c r="AS1015" s="15">
        <v>0</v>
      </c>
      <c r="AT1015" s="15">
        <f t="shared" si="77"/>
        <v>0</v>
      </c>
      <c r="AU1015" s="15">
        <v>0</v>
      </c>
      <c r="AV1015" s="15">
        <v>0</v>
      </c>
      <c r="AW1015" s="15">
        <v>0</v>
      </c>
      <c r="AX1015" s="15">
        <v>0</v>
      </c>
      <c r="AY1015" s="15">
        <v>0</v>
      </c>
      <c r="AZ1015" s="15">
        <v>0</v>
      </c>
      <c r="BA1015" s="15">
        <v>0</v>
      </c>
      <c r="BB1015" s="15">
        <v>0</v>
      </c>
      <c r="BC1015" s="15">
        <v>0</v>
      </c>
      <c r="BD1015" s="15">
        <v>0</v>
      </c>
      <c r="BE1015" s="15">
        <v>0</v>
      </c>
      <c r="BF1015" s="15">
        <v>0</v>
      </c>
      <c r="BG1015" s="15">
        <f t="shared" si="78"/>
        <v>0</v>
      </c>
      <c r="BH1015" t="str">
        <f t="shared" si="79"/>
        <v>SCGGAS</v>
      </c>
      <c r="BI1015" t="str">
        <f>VLOOKUP(BH1015,[2]Summary!$C$29:$C$56,1,0)</f>
        <v>SCGGas</v>
      </c>
      <c r="BJ1015" s="16">
        <v>43831</v>
      </c>
    </row>
    <row r="1016" spans="1:62" x14ac:dyDescent="0.25">
      <c r="A1016" s="13" t="s">
        <v>1999</v>
      </c>
      <c r="B1016" s="13" t="s">
        <v>2000</v>
      </c>
      <c r="C1016" t="s">
        <v>2001</v>
      </c>
      <c r="D1016" t="s">
        <v>361</v>
      </c>
      <c r="E1016" t="s">
        <v>308</v>
      </c>
      <c r="F1016" s="13" t="s">
        <v>302</v>
      </c>
      <c r="G1016" s="14"/>
      <c r="H1016" s="15">
        <v>0</v>
      </c>
      <c r="I1016" s="15">
        <v>0</v>
      </c>
      <c r="J1016" s="15">
        <v>0</v>
      </c>
      <c r="K1016" s="15">
        <v>0</v>
      </c>
      <c r="L1016" s="15">
        <v>0</v>
      </c>
      <c r="M1016" s="15">
        <v>0</v>
      </c>
      <c r="N1016" s="15">
        <v>0</v>
      </c>
      <c r="O1016" s="15">
        <v>0</v>
      </c>
      <c r="P1016" s="15">
        <v>0</v>
      </c>
      <c r="Q1016" s="15">
        <v>0</v>
      </c>
      <c r="R1016" s="15">
        <v>0</v>
      </c>
      <c r="S1016" s="15">
        <v>0</v>
      </c>
      <c r="T1016" s="15">
        <f t="shared" si="75"/>
        <v>0</v>
      </c>
      <c r="U1016" s="15">
        <v>0</v>
      </c>
      <c r="V1016" s="15">
        <v>0</v>
      </c>
      <c r="W1016" s="15">
        <v>0</v>
      </c>
      <c r="X1016" s="15">
        <v>0</v>
      </c>
      <c r="Y1016" s="15">
        <v>0</v>
      </c>
      <c r="Z1016" s="15">
        <v>0</v>
      </c>
      <c r="AA1016" s="15">
        <v>0</v>
      </c>
      <c r="AB1016" s="15">
        <v>0</v>
      </c>
      <c r="AC1016" s="15">
        <v>0</v>
      </c>
      <c r="AD1016" s="15">
        <v>0</v>
      </c>
      <c r="AE1016" s="15">
        <v>0</v>
      </c>
      <c r="AF1016" s="15">
        <v>17.066880859375001</v>
      </c>
      <c r="AG1016" s="15">
        <f t="shared" si="76"/>
        <v>17.066880859375001</v>
      </c>
      <c r="AH1016" s="15">
        <v>0</v>
      </c>
      <c r="AI1016" s="15">
        <v>0</v>
      </c>
      <c r="AJ1016" s="15">
        <v>0</v>
      </c>
      <c r="AK1016" s="15">
        <v>0</v>
      </c>
      <c r="AL1016" s="15">
        <v>0</v>
      </c>
      <c r="AM1016" s="15">
        <v>0</v>
      </c>
      <c r="AN1016" s="15">
        <v>0</v>
      </c>
      <c r="AO1016" s="15">
        <v>0</v>
      </c>
      <c r="AP1016" s="15">
        <v>0</v>
      </c>
      <c r="AQ1016" s="15">
        <v>0</v>
      </c>
      <c r="AR1016" s="15">
        <v>0</v>
      </c>
      <c r="AS1016" s="15">
        <v>0</v>
      </c>
      <c r="AT1016" s="15">
        <f t="shared" si="77"/>
        <v>0</v>
      </c>
      <c r="AU1016" s="15">
        <v>0</v>
      </c>
      <c r="AV1016" s="15">
        <v>0</v>
      </c>
      <c r="AW1016" s="15">
        <v>0</v>
      </c>
      <c r="AX1016" s="15">
        <v>0</v>
      </c>
      <c r="AY1016" s="15">
        <v>0</v>
      </c>
      <c r="AZ1016" s="15">
        <v>0</v>
      </c>
      <c r="BA1016" s="15">
        <v>0</v>
      </c>
      <c r="BB1016" s="15">
        <v>0</v>
      </c>
      <c r="BC1016" s="15">
        <v>0</v>
      </c>
      <c r="BD1016" s="15">
        <v>0</v>
      </c>
      <c r="BE1016" s="15">
        <v>0</v>
      </c>
      <c r="BF1016" s="15">
        <v>0</v>
      </c>
      <c r="BG1016" s="15">
        <f t="shared" si="78"/>
        <v>0</v>
      </c>
      <c r="BH1016" t="str">
        <f t="shared" si="79"/>
        <v>SCGGAS</v>
      </c>
      <c r="BI1016" t="str">
        <f>VLOOKUP(BH1016,[2]Summary!$C$29:$C$56,1,0)</f>
        <v>SCGGas</v>
      </c>
      <c r="BJ1016" s="16">
        <v>43831</v>
      </c>
    </row>
    <row r="1017" spans="1:62" x14ac:dyDescent="0.25">
      <c r="A1017" s="13" t="s">
        <v>2002</v>
      </c>
      <c r="B1017" s="13" t="s">
        <v>2003</v>
      </c>
      <c r="C1017" t="s">
        <v>2004</v>
      </c>
      <c r="D1017" t="s">
        <v>361</v>
      </c>
      <c r="E1017" t="s">
        <v>308</v>
      </c>
      <c r="F1017" s="13" t="s">
        <v>302</v>
      </c>
      <c r="G1017" s="14"/>
      <c r="H1017" s="15">
        <v>0</v>
      </c>
      <c r="I1017" s="15">
        <v>0</v>
      </c>
      <c r="J1017" s="15">
        <v>0</v>
      </c>
      <c r="K1017" s="15">
        <v>0</v>
      </c>
      <c r="L1017" s="15">
        <v>0</v>
      </c>
      <c r="M1017" s="15">
        <v>0</v>
      </c>
      <c r="N1017" s="15">
        <v>0</v>
      </c>
      <c r="O1017" s="15">
        <v>0</v>
      </c>
      <c r="P1017" s="15">
        <v>0</v>
      </c>
      <c r="Q1017" s="15">
        <v>0</v>
      </c>
      <c r="R1017" s="15">
        <v>0</v>
      </c>
      <c r="S1017" s="15">
        <v>0</v>
      </c>
      <c r="T1017" s="15">
        <f t="shared" si="75"/>
        <v>0</v>
      </c>
      <c r="U1017" s="15">
        <v>0</v>
      </c>
      <c r="V1017" s="15">
        <v>0</v>
      </c>
      <c r="W1017" s="15">
        <v>0</v>
      </c>
      <c r="X1017" s="15">
        <v>0</v>
      </c>
      <c r="Y1017" s="15">
        <v>0</v>
      </c>
      <c r="Z1017" s="15">
        <v>0</v>
      </c>
      <c r="AA1017" s="15">
        <v>0</v>
      </c>
      <c r="AB1017" s="15">
        <v>0</v>
      </c>
      <c r="AC1017" s="15">
        <v>0</v>
      </c>
      <c r="AD1017" s="15">
        <v>0</v>
      </c>
      <c r="AE1017" s="15">
        <v>0</v>
      </c>
      <c r="AF1017" s="15">
        <v>28.698970703124999</v>
      </c>
      <c r="AG1017" s="15">
        <f t="shared" si="76"/>
        <v>28.698970703124999</v>
      </c>
      <c r="AH1017" s="15">
        <v>0</v>
      </c>
      <c r="AI1017" s="15">
        <v>0</v>
      </c>
      <c r="AJ1017" s="15">
        <v>0</v>
      </c>
      <c r="AK1017" s="15">
        <v>0</v>
      </c>
      <c r="AL1017" s="15">
        <v>0</v>
      </c>
      <c r="AM1017" s="15">
        <v>0</v>
      </c>
      <c r="AN1017" s="15">
        <v>0</v>
      </c>
      <c r="AO1017" s="15">
        <v>0</v>
      </c>
      <c r="AP1017" s="15">
        <v>0</v>
      </c>
      <c r="AQ1017" s="15">
        <v>0</v>
      </c>
      <c r="AR1017" s="15">
        <v>0</v>
      </c>
      <c r="AS1017" s="15">
        <v>0</v>
      </c>
      <c r="AT1017" s="15">
        <f t="shared" si="77"/>
        <v>0</v>
      </c>
      <c r="AU1017" s="15">
        <v>0</v>
      </c>
      <c r="AV1017" s="15">
        <v>0</v>
      </c>
      <c r="AW1017" s="15">
        <v>0</v>
      </c>
      <c r="AX1017" s="15">
        <v>0</v>
      </c>
      <c r="AY1017" s="15">
        <v>0</v>
      </c>
      <c r="AZ1017" s="15">
        <v>0</v>
      </c>
      <c r="BA1017" s="15">
        <v>0</v>
      </c>
      <c r="BB1017" s="15">
        <v>0</v>
      </c>
      <c r="BC1017" s="15">
        <v>0</v>
      </c>
      <c r="BD1017" s="15">
        <v>0</v>
      </c>
      <c r="BE1017" s="15">
        <v>0</v>
      </c>
      <c r="BF1017" s="15">
        <v>0</v>
      </c>
      <c r="BG1017" s="15">
        <f t="shared" si="78"/>
        <v>0</v>
      </c>
      <c r="BH1017" t="str">
        <f t="shared" si="79"/>
        <v>SCGGAS</v>
      </c>
      <c r="BI1017" t="str">
        <f>VLOOKUP(BH1017,[2]Summary!$C$29:$C$56,1,0)</f>
        <v>SCGGas</v>
      </c>
      <c r="BJ1017" s="16">
        <v>43831</v>
      </c>
    </row>
    <row r="1018" spans="1:62" x14ac:dyDescent="0.25">
      <c r="A1018" s="13" t="s">
        <v>2005</v>
      </c>
      <c r="B1018" s="13">
        <v>802627.01</v>
      </c>
      <c r="C1018" t="s">
        <v>2006</v>
      </c>
      <c r="D1018" t="s">
        <v>18</v>
      </c>
      <c r="E1018" t="s">
        <v>19</v>
      </c>
      <c r="F1018" s="13" t="s">
        <v>22</v>
      </c>
      <c r="G1018" s="14"/>
      <c r="H1018" s="15">
        <v>0</v>
      </c>
      <c r="I1018" s="15">
        <v>0</v>
      </c>
      <c r="J1018" s="15">
        <v>0</v>
      </c>
      <c r="K1018" s="15">
        <v>0</v>
      </c>
      <c r="L1018" s="15">
        <v>0</v>
      </c>
      <c r="M1018" s="15">
        <v>0</v>
      </c>
      <c r="N1018" s="15">
        <v>0</v>
      </c>
      <c r="O1018" s="15">
        <v>0</v>
      </c>
      <c r="P1018" s="15">
        <v>0</v>
      </c>
      <c r="Q1018" s="15">
        <v>0</v>
      </c>
      <c r="R1018" s="15">
        <v>0</v>
      </c>
      <c r="S1018" s="15">
        <v>0</v>
      </c>
      <c r="T1018" s="15">
        <f t="shared" si="75"/>
        <v>0</v>
      </c>
      <c r="U1018" s="15">
        <v>0</v>
      </c>
      <c r="V1018" s="15">
        <v>0</v>
      </c>
      <c r="W1018" s="15">
        <v>0</v>
      </c>
      <c r="X1018" s="15">
        <v>0</v>
      </c>
      <c r="Y1018" s="15">
        <v>0</v>
      </c>
      <c r="Z1018" s="15">
        <v>0</v>
      </c>
      <c r="AA1018" s="15">
        <v>0</v>
      </c>
      <c r="AB1018" s="15">
        <v>0</v>
      </c>
      <c r="AC1018" s="15">
        <v>0</v>
      </c>
      <c r="AD1018" s="15">
        <v>0</v>
      </c>
      <c r="AE1018" s="15">
        <v>0</v>
      </c>
      <c r="AF1018" s="15">
        <v>0</v>
      </c>
      <c r="AG1018" s="15">
        <f t="shared" si="76"/>
        <v>0</v>
      </c>
      <c r="AH1018" s="15">
        <v>0</v>
      </c>
      <c r="AI1018" s="15">
        <v>0</v>
      </c>
      <c r="AJ1018" s="15">
        <v>0</v>
      </c>
      <c r="AK1018" s="15">
        <v>0</v>
      </c>
      <c r="AL1018" s="15">
        <v>0.39086001217365263</v>
      </c>
      <c r="AM1018" s="15">
        <v>1.0099999904632569E-3</v>
      </c>
      <c r="AN1018" s="15">
        <v>2.2899999618530274E-3</v>
      </c>
      <c r="AO1018" s="15">
        <v>78.495778961181642</v>
      </c>
      <c r="AP1018" s="15">
        <v>5.1326700057983397</v>
      </c>
      <c r="AQ1018" s="15">
        <v>90.784999999999997</v>
      </c>
      <c r="AR1018" s="15">
        <v>57.895990051269528</v>
      </c>
      <c r="AS1018" s="15">
        <v>16.630580164909365</v>
      </c>
      <c r="AT1018" s="15">
        <f t="shared" si="77"/>
        <v>249.33417919528486</v>
      </c>
      <c r="AU1018" s="15">
        <v>0.60554998779296876</v>
      </c>
      <c r="AV1018" s="15">
        <v>0.54696997070312503</v>
      </c>
      <c r="AW1018" s="15">
        <v>0.89546997070312495</v>
      </c>
      <c r="AX1018" s="15">
        <v>0.68971997070312496</v>
      </c>
      <c r="AY1018" s="15">
        <v>0.76072998046874996</v>
      </c>
      <c r="AZ1018" s="15">
        <v>0.70538000488281249</v>
      </c>
      <c r="BA1018" s="15">
        <v>0.7288900146484375</v>
      </c>
      <c r="BB1018" s="15">
        <v>0.7288900146484375</v>
      </c>
      <c r="BC1018" s="15">
        <v>0.90067999267578125</v>
      </c>
      <c r="BD1018" s="15">
        <v>0</v>
      </c>
      <c r="BE1018" s="15">
        <v>0</v>
      </c>
      <c r="BF1018" s="15">
        <v>0</v>
      </c>
      <c r="BG1018" s="15">
        <f t="shared" si="78"/>
        <v>6.5622799072265625</v>
      </c>
      <c r="BH1018" t="str">
        <f t="shared" si="79"/>
        <v>UIDIST</v>
      </c>
      <c r="BI1018" t="str">
        <f>VLOOKUP(BH1018,[2]Summary!$C$29:$C$56,1,0)</f>
        <v>UIDist</v>
      </c>
      <c r="BJ1018" s="16">
        <v>44470</v>
      </c>
    </row>
    <row r="1019" spans="1:62" x14ac:dyDescent="0.25">
      <c r="A1019" s="13" t="s">
        <v>2007</v>
      </c>
      <c r="B1019" s="13" t="s">
        <v>2008</v>
      </c>
      <c r="C1019" t="s">
        <v>2009</v>
      </c>
      <c r="D1019" t="s">
        <v>361</v>
      </c>
      <c r="E1019" t="s">
        <v>308</v>
      </c>
      <c r="F1019" s="13" t="s">
        <v>302</v>
      </c>
      <c r="G1019" s="14"/>
      <c r="H1019" s="15">
        <v>0</v>
      </c>
      <c r="I1019" s="15">
        <v>0</v>
      </c>
      <c r="J1019" s="15">
        <v>0</v>
      </c>
      <c r="K1019" s="15">
        <v>0</v>
      </c>
      <c r="L1019" s="15">
        <v>0</v>
      </c>
      <c r="M1019" s="15">
        <v>0</v>
      </c>
      <c r="N1019" s="15">
        <v>0</v>
      </c>
      <c r="O1019" s="15">
        <v>0</v>
      </c>
      <c r="P1019" s="15">
        <v>0</v>
      </c>
      <c r="Q1019" s="15">
        <v>0</v>
      </c>
      <c r="R1019" s="15">
        <v>0</v>
      </c>
      <c r="S1019" s="15">
        <v>0</v>
      </c>
      <c r="T1019" s="15">
        <f t="shared" si="75"/>
        <v>0</v>
      </c>
      <c r="U1019" s="15">
        <v>0</v>
      </c>
      <c r="V1019" s="15">
        <v>0</v>
      </c>
      <c r="W1019" s="15">
        <v>0</v>
      </c>
      <c r="X1019" s="15">
        <v>0</v>
      </c>
      <c r="Y1019" s="15">
        <v>0</v>
      </c>
      <c r="Z1019" s="15">
        <v>0</v>
      </c>
      <c r="AA1019" s="15">
        <v>0</v>
      </c>
      <c r="AB1019" s="15">
        <v>0</v>
      </c>
      <c r="AC1019" s="15">
        <v>0</v>
      </c>
      <c r="AD1019" s="15">
        <v>0</v>
      </c>
      <c r="AE1019" s="15">
        <v>0</v>
      </c>
      <c r="AF1019" s="15">
        <v>0</v>
      </c>
      <c r="AG1019" s="15">
        <f t="shared" si="76"/>
        <v>0</v>
      </c>
      <c r="AH1019" s="15">
        <v>0</v>
      </c>
      <c r="AI1019" s="15">
        <v>0</v>
      </c>
      <c r="AJ1019" s="15">
        <v>0</v>
      </c>
      <c r="AK1019" s="15">
        <v>0</v>
      </c>
      <c r="AL1019" s="15">
        <v>9.1687499618530275</v>
      </c>
      <c r="AM1019" s="15">
        <v>-2.7709999084472657E-2</v>
      </c>
      <c r="AN1019" s="15">
        <v>7.0000000000000001E-3</v>
      </c>
      <c r="AO1019" s="15">
        <v>7.0000000000000001E-3</v>
      </c>
      <c r="AP1019" s="15">
        <v>-7.4899997711181639E-3</v>
      </c>
      <c r="AQ1019" s="15">
        <v>-4.0000000000000001E-3</v>
      </c>
      <c r="AR1019" s="15">
        <v>0</v>
      </c>
      <c r="AS1019" s="15">
        <v>0</v>
      </c>
      <c r="AT1019" s="15">
        <f t="shared" si="77"/>
        <v>9.1435499629974366</v>
      </c>
      <c r="AU1019" s="15">
        <v>0</v>
      </c>
      <c r="AV1019" s="15">
        <v>0</v>
      </c>
      <c r="AW1019" s="15">
        <v>0</v>
      </c>
      <c r="AX1019" s="15">
        <v>0</v>
      </c>
      <c r="AY1019" s="15">
        <v>0</v>
      </c>
      <c r="AZ1019" s="15">
        <v>0</v>
      </c>
      <c r="BA1019" s="15">
        <v>0</v>
      </c>
      <c r="BB1019" s="15">
        <v>0</v>
      </c>
      <c r="BC1019" s="15">
        <v>0</v>
      </c>
      <c r="BD1019" s="15">
        <v>0</v>
      </c>
      <c r="BE1019" s="15">
        <v>0</v>
      </c>
      <c r="BF1019" s="15">
        <v>0</v>
      </c>
      <c r="BG1019" s="15">
        <f t="shared" si="78"/>
        <v>0</v>
      </c>
      <c r="BH1019" t="str">
        <f t="shared" si="79"/>
        <v>SCGGAS</v>
      </c>
      <c r="BI1019" t="str">
        <f>VLOOKUP(BH1019,[2]Summary!$C$29:$C$56,1,0)</f>
        <v>SCGGas</v>
      </c>
      <c r="BJ1019" s="16">
        <v>44197</v>
      </c>
    </row>
    <row r="1020" spans="1:62" x14ac:dyDescent="0.25">
      <c r="A1020" s="13" t="s">
        <v>2010</v>
      </c>
      <c r="B1020" s="13" t="s">
        <v>2011</v>
      </c>
      <c r="C1020" t="s">
        <v>2012</v>
      </c>
      <c r="D1020" t="s">
        <v>599</v>
      </c>
      <c r="E1020" t="s">
        <v>19</v>
      </c>
      <c r="F1020" s="13" t="s">
        <v>585</v>
      </c>
      <c r="G1020" s="14"/>
      <c r="H1020" s="15">
        <v>-9.3000000000000038E-4</v>
      </c>
      <c r="I1020" s="15">
        <v>-8.3999999999999928E-4</v>
      </c>
      <c r="J1020" s="15">
        <v>-4.6000000000000028E-4</v>
      </c>
      <c r="K1020" s="15">
        <v>-7.5000000000000056E-4</v>
      </c>
      <c r="L1020" s="15">
        <v>4.1000000000000015E-4</v>
      </c>
      <c r="M1020" s="15">
        <v>-6.7999999999999994E-4</v>
      </c>
      <c r="N1020" s="15">
        <v>-5.5999999999999984E-4</v>
      </c>
      <c r="O1020" s="15">
        <v>-5.5999999999999984E-4</v>
      </c>
      <c r="P1020" s="15">
        <v>-9.3999999999999943E-4</v>
      </c>
      <c r="Q1020" s="15">
        <v>-6.0000000000000006E-4</v>
      </c>
      <c r="R1020" s="15">
        <v>-0.90667000000000009</v>
      </c>
      <c r="S1020" s="15">
        <v>-22.982429999999997</v>
      </c>
      <c r="T1020" s="15">
        <f t="shared" si="75"/>
        <v>-23.895009999999996</v>
      </c>
      <c r="U1020" s="15">
        <v>-6.6949999999999982E-2</v>
      </c>
      <c r="V1020" s="15">
        <v>-7.8203000000000005</v>
      </c>
      <c r="W1020" s="15">
        <v>-3.9445199999999998</v>
      </c>
      <c r="X1020" s="15">
        <v>-18.773849999999999</v>
      </c>
      <c r="Y1020" s="15">
        <v>-0.27123000000000008</v>
      </c>
      <c r="Z1020" s="15">
        <v>-0.26247999999999999</v>
      </c>
      <c r="AA1020" s="15">
        <v>-0.27123000000000008</v>
      </c>
      <c r="AB1020" s="15">
        <v>-0.27123000000000008</v>
      </c>
      <c r="AC1020" s="15">
        <v>39.094589999999997</v>
      </c>
      <c r="AD1020" s="15">
        <v>37.758089999999996</v>
      </c>
      <c r="AE1020" s="15">
        <v>1.2190000000000003</v>
      </c>
      <c r="AF1020" s="15">
        <v>-94.134810000000044</v>
      </c>
      <c r="AG1020" s="15">
        <f t="shared" si="76"/>
        <v>-47.74492000000005</v>
      </c>
      <c r="AH1020" s="15">
        <v>2.4670199999999998</v>
      </c>
      <c r="AI1020" s="15">
        <v>-0.31594</v>
      </c>
      <c r="AJ1020" s="15">
        <v>-0.15458000000000002</v>
      </c>
      <c r="AK1020" s="15">
        <v>-0.26724999999999993</v>
      </c>
      <c r="AL1020" s="15">
        <v>2.9735</v>
      </c>
      <c r="AM1020" s="15">
        <v>-0.16972000000000001</v>
      </c>
      <c r="AN1020" s="15">
        <v>-7.0419999999999983E-2</v>
      </c>
      <c r="AO1020" s="15">
        <v>0</v>
      </c>
      <c r="AP1020" s="15">
        <v>0.12126000000000001</v>
      </c>
      <c r="AQ1020" s="15">
        <v>0</v>
      </c>
      <c r="AR1020" s="15">
        <v>0</v>
      </c>
      <c r="AS1020" s="15">
        <v>2.5369999999999993E-2</v>
      </c>
      <c r="AT1020" s="15">
        <f t="shared" si="77"/>
        <v>4.6092399999999998</v>
      </c>
      <c r="AU1020" s="15">
        <v>0</v>
      </c>
      <c r="AV1020" s="15">
        <v>2.9867799377441404</v>
      </c>
      <c r="AW1020" s="15">
        <v>0</v>
      </c>
      <c r="AX1020" s="15">
        <v>-0.12640000152587891</v>
      </c>
      <c r="AY1020" s="15">
        <v>0</v>
      </c>
      <c r="AZ1020" s="15">
        <v>5.0560001373291016E-2</v>
      </c>
      <c r="BA1020" s="15">
        <v>0</v>
      </c>
      <c r="BB1020" s="15">
        <v>0</v>
      </c>
      <c r="BC1020" s="15">
        <v>0</v>
      </c>
      <c r="BD1020" s="15">
        <v>0</v>
      </c>
      <c r="BE1020" s="15">
        <v>0</v>
      </c>
      <c r="BF1020" s="15">
        <v>-2.9109399414062498</v>
      </c>
      <c r="BG1020" s="15">
        <f t="shared" si="78"/>
        <v>-3.8146970027241878E-9</v>
      </c>
      <c r="BH1020" t="str">
        <f t="shared" si="79"/>
        <v>NYSEGDIST</v>
      </c>
      <c r="BI1020" t="str">
        <f>VLOOKUP(BH1020,[2]Summary!$C$29:$C$56,1,0)</f>
        <v>NYSEGDist</v>
      </c>
      <c r="BJ1020" s="16">
        <v>44562</v>
      </c>
    </row>
    <row r="1021" spans="1:62" x14ac:dyDescent="0.25">
      <c r="A1021" s="13" t="s">
        <v>2013</v>
      </c>
      <c r="B1021" s="13" t="s">
        <v>2014</v>
      </c>
      <c r="C1021" t="s">
        <v>2015</v>
      </c>
      <c r="D1021" t="s">
        <v>599</v>
      </c>
      <c r="E1021" t="s">
        <v>19</v>
      </c>
      <c r="F1021" s="13" t="s">
        <v>585</v>
      </c>
      <c r="G1021" s="14"/>
      <c r="H1021" s="15">
        <v>0</v>
      </c>
      <c r="I1021" s="15">
        <v>0</v>
      </c>
      <c r="J1021" s="15">
        <v>0.10877999999999999</v>
      </c>
      <c r="K1021" s="15">
        <v>3.8000000000000002E-4</v>
      </c>
      <c r="L1021" s="15">
        <v>1E-4</v>
      </c>
      <c r="M1021" s="15">
        <v>-2.5559999999999999E-2</v>
      </c>
      <c r="N1021" s="15">
        <v>8.3129999999999982E-2</v>
      </c>
      <c r="O1021" s="15">
        <v>7.3719999999999994E-2</v>
      </c>
      <c r="P1021" s="15">
        <v>8.1000000000000006E-4</v>
      </c>
      <c r="Q1021" s="15">
        <v>0.14665999999999998</v>
      </c>
      <c r="R1021" s="15">
        <v>-1.9259999999999999E-2</v>
      </c>
      <c r="S1021" s="15">
        <v>2.4760000000000008E-2</v>
      </c>
      <c r="T1021" s="15">
        <f t="shared" si="75"/>
        <v>0.39351999999999998</v>
      </c>
      <c r="U1021" s="15">
        <v>1.0899999999999998E-3</v>
      </c>
      <c r="V1021" s="15">
        <v>0.33327000000000007</v>
      </c>
      <c r="W1021" s="15">
        <v>35.801089999999995</v>
      </c>
      <c r="X1021" s="15">
        <v>-37.880889999999994</v>
      </c>
      <c r="Y1021" s="15">
        <v>26.86253</v>
      </c>
      <c r="Z1021" s="15">
        <v>-40.147359999999999</v>
      </c>
      <c r="AA1021" s="15">
        <v>-29.530650000000001</v>
      </c>
      <c r="AB1021" s="15">
        <v>-0.22176999999999999</v>
      </c>
      <c r="AC1021" s="15">
        <v>6.8946400000000017</v>
      </c>
      <c r="AD1021" s="15">
        <v>2.5050000000000083E-2</v>
      </c>
      <c r="AE1021" s="15">
        <v>-0.17912000000000011</v>
      </c>
      <c r="AF1021" s="15">
        <v>-9.1501200000000011</v>
      </c>
      <c r="AG1021" s="15">
        <f t="shared" si="76"/>
        <v>-47.192239999999998</v>
      </c>
      <c r="AH1021" s="15">
        <v>6.7759999999999959E-2</v>
      </c>
      <c r="AI1021" s="15">
        <v>-4.6599999999999879E-3</v>
      </c>
      <c r="AJ1021" s="15">
        <v>7.6434000000000006</v>
      </c>
      <c r="AK1021" s="15">
        <v>-0.14921999999999999</v>
      </c>
      <c r="AL1021" s="15">
        <v>-6.9615600000000004</v>
      </c>
      <c r="AM1021" s="15">
        <v>-1.3629999999999998E-2</v>
      </c>
      <c r="AN1021" s="15">
        <v>-3.9230000000000001E-2</v>
      </c>
      <c r="AO1021" s="15">
        <v>0</v>
      </c>
      <c r="AP1021" s="15">
        <v>0.56376999999999999</v>
      </c>
      <c r="AQ1021" s="15">
        <v>0</v>
      </c>
      <c r="AR1021" s="15">
        <v>0</v>
      </c>
      <c r="AS1021" s="15">
        <v>-8.9880000000000002E-2</v>
      </c>
      <c r="AT1021" s="15">
        <f t="shared" si="77"/>
        <v>1.0167500000000009</v>
      </c>
      <c r="AU1021" s="15">
        <v>0</v>
      </c>
      <c r="AV1021" s="15">
        <v>0</v>
      </c>
      <c r="AW1021" s="15">
        <v>0</v>
      </c>
      <c r="AX1021" s="15">
        <v>0</v>
      </c>
      <c r="AY1021" s="15">
        <v>0</v>
      </c>
      <c r="AZ1021" s="15">
        <v>0</v>
      </c>
      <c r="BA1021" s="15">
        <v>0</v>
      </c>
      <c r="BB1021" s="15">
        <v>0</v>
      </c>
      <c r="BC1021" s="15">
        <v>0</v>
      </c>
      <c r="BD1021" s="15">
        <v>0</v>
      </c>
      <c r="BE1021" s="15">
        <v>0</v>
      </c>
      <c r="BF1021" s="15">
        <v>0</v>
      </c>
      <c r="BG1021" s="15">
        <f t="shared" si="78"/>
        <v>0</v>
      </c>
      <c r="BH1021" t="str">
        <f t="shared" si="79"/>
        <v>NYSEGDIST</v>
      </c>
      <c r="BI1021" t="str">
        <f>VLOOKUP(BH1021,[2]Summary!$C$29:$C$56,1,0)</f>
        <v>NYSEGDist</v>
      </c>
      <c r="BJ1021" s="16">
        <v>44197</v>
      </c>
    </row>
    <row r="1022" spans="1:62" x14ac:dyDescent="0.25">
      <c r="A1022" s="13" t="s">
        <v>2016</v>
      </c>
      <c r="B1022" s="13" t="s">
        <v>2017</v>
      </c>
      <c r="C1022" t="s">
        <v>2018</v>
      </c>
      <c r="D1022" t="s">
        <v>599</v>
      </c>
      <c r="E1022" t="s">
        <v>19</v>
      </c>
      <c r="F1022" s="13" t="s">
        <v>585</v>
      </c>
      <c r="G1022" s="14"/>
      <c r="H1022" s="15">
        <v>0</v>
      </c>
      <c r="I1022" s="15">
        <v>0</v>
      </c>
      <c r="J1022" s="15">
        <v>0</v>
      </c>
      <c r="K1022" s="15">
        <v>0</v>
      </c>
      <c r="L1022" s="15">
        <v>0</v>
      </c>
      <c r="M1022" s="15">
        <v>0</v>
      </c>
      <c r="N1022" s="15">
        <v>0</v>
      </c>
      <c r="O1022" s="15">
        <v>0</v>
      </c>
      <c r="P1022" s="15">
        <v>0</v>
      </c>
      <c r="Q1022" s="15">
        <v>0</v>
      </c>
      <c r="R1022" s="15">
        <v>7.8770000000000007E-2</v>
      </c>
      <c r="S1022" s="15">
        <v>0.22619</v>
      </c>
      <c r="T1022" s="15">
        <f t="shared" si="75"/>
        <v>0.30496000000000001</v>
      </c>
      <c r="U1022" s="15">
        <v>-0.30346999999999996</v>
      </c>
      <c r="V1022" s="15">
        <v>9.5649999999999971E-2</v>
      </c>
      <c r="W1022" s="15">
        <v>0.37980999999999998</v>
      </c>
      <c r="X1022" s="15">
        <v>-0.47379000000000004</v>
      </c>
      <c r="Y1022" s="15">
        <v>1.8376200000000003</v>
      </c>
      <c r="Z1022" s="15">
        <v>-9.173000000000002E-2</v>
      </c>
      <c r="AA1022" s="15">
        <v>-1.8288800000000001</v>
      </c>
      <c r="AB1022" s="15">
        <v>-5.2000000000000136E-4</v>
      </c>
      <c r="AC1022" s="15">
        <v>3.4105299999999996</v>
      </c>
      <c r="AD1022" s="15">
        <v>-104.25645000000002</v>
      </c>
      <c r="AE1022" s="15">
        <v>61.642880000000005</v>
      </c>
      <c r="AF1022" s="15">
        <v>2.7036300000000004</v>
      </c>
      <c r="AG1022" s="15">
        <f t="shared" si="76"/>
        <v>-36.884720000000002</v>
      </c>
      <c r="AH1022" s="15">
        <v>65.496949999999998</v>
      </c>
      <c r="AI1022" s="15">
        <v>39.661770000000004</v>
      </c>
      <c r="AJ1022" s="15">
        <v>0.26154999999999995</v>
      </c>
      <c r="AK1022" s="15">
        <v>0.26522000000000007</v>
      </c>
      <c r="AL1022" s="15">
        <v>-73.920069999999996</v>
      </c>
      <c r="AM1022" s="15">
        <v>151.36143000000001</v>
      </c>
      <c r="AN1022" s="15">
        <v>0</v>
      </c>
      <c r="AO1022" s="15">
        <v>0</v>
      </c>
      <c r="AP1022" s="15">
        <v>0</v>
      </c>
      <c r="AQ1022" s="15">
        <v>0</v>
      </c>
      <c r="AR1022" s="15">
        <v>0</v>
      </c>
      <c r="AS1022" s="15">
        <v>0</v>
      </c>
      <c r="AT1022" s="15">
        <f t="shared" si="77"/>
        <v>183.12685000000002</v>
      </c>
      <c r="AU1022" s="15">
        <v>0</v>
      </c>
      <c r="AV1022" s="15">
        <v>0</v>
      </c>
      <c r="AW1022" s="15">
        <v>0</v>
      </c>
      <c r="AX1022" s="15">
        <v>0</v>
      </c>
      <c r="AY1022" s="15">
        <v>0</v>
      </c>
      <c r="AZ1022" s="15">
        <v>0</v>
      </c>
      <c r="BA1022" s="15">
        <v>0</v>
      </c>
      <c r="BB1022" s="15">
        <v>0</v>
      </c>
      <c r="BC1022" s="15">
        <v>0</v>
      </c>
      <c r="BD1022" s="15">
        <v>0</v>
      </c>
      <c r="BE1022" s="15">
        <v>0</v>
      </c>
      <c r="BF1022" s="15">
        <v>0</v>
      </c>
      <c r="BG1022" s="15">
        <f t="shared" si="78"/>
        <v>0</v>
      </c>
      <c r="BH1022" t="str">
        <f t="shared" si="79"/>
        <v>NYSEGDIST</v>
      </c>
      <c r="BI1022" t="str">
        <f>VLOOKUP(BH1022,[2]Summary!$C$29:$C$56,1,0)</f>
        <v>NYSEGDist</v>
      </c>
      <c r="BJ1022" s="16">
        <v>44197</v>
      </c>
    </row>
    <row r="1023" spans="1:62" x14ac:dyDescent="0.25">
      <c r="A1023" s="13" t="s">
        <v>2019</v>
      </c>
      <c r="B1023" s="13" t="s">
        <v>2020</v>
      </c>
      <c r="C1023" t="s">
        <v>2021</v>
      </c>
      <c r="D1023" t="s">
        <v>599</v>
      </c>
      <c r="E1023" t="s">
        <v>19</v>
      </c>
      <c r="F1023" s="13" t="s">
        <v>585</v>
      </c>
      <c r="G1023" s="14"/>
      <c r="H1023" s="15">
        <v>0</v>
      </c>
      <c r="I1023" s="15">
        <v>0</v>
      </c>
      <c r="J1023" s="15">
        <v>0</v>
      </c>
      <c r="K1023" s="15">
        <v>0</v>
      </c>
      <c r="L1023" s="15">
        <v>0</v>
      </c>
      <c r="M1023" s="15">
        <v>0</v>
      </c>
      <c r="N1023" s="15">
        <v>0</v>
      </c>
      <c r="O1023" s="15">
        <v>0</v>
      </c>
      <c r="P1023" s="15">
        <v>0</v>
      </c>
      <c r="Q1023" s="15">
        <v>0</v>
      </c>
      <c r="R1023" s="15">
        <v>0</v>
      </c>
      <c r="S1023" s="15">
        <v>0</v>
      </c>
      <c r="T1023" s="15">
        <f t="shared" si="75"/>
        <v>0</v>
      </c>
      <c r="U1023" s="15">
        <v>9.5539999999999986E-2</v>
      </c>
      <c r="V1023" s="15">
        <v>-9.5330000000000026E-2</v>
      </c>
      <c r="W1023" s="15">
        <v>0.26135000000000003</v>
      </c>
      <c r="X1023" s="15">
        <v>7.7999999999999988E-3</v>
      </c>
      <c r="Y1023" s="15">
        <v>1.34E-3</v>
      </c>
      <c r="Z1023" s="15">
        <v>-9.8600000000000007E-3</v>
      </c>
      <c r="AA1023" s="15">
        <v>1.2800000000000001E-3</v>
      </c>
      <c r="AB1023" s="15">
        <v>1.6529999999998837E-2</v>
      </c>
      <c r="AC1023" s="15">
        <v>13.057370000000001</v>
      </c>
      <c r="AD1023" s="15">
        <v>-68.759459999999976</v>
      </c>
      <c r="AE1023" s="15">
        <v>10.51562</v>
      </c>
      <c r="AF1023" s="15">
        <v>-0.77107999999999988</v>
      </c>
      <c r="AG1023" s="15">
        <f t="shared" si="76"/>
        <v>-45.678899999999977</v>
      </c>
      <c r="AH1023" s="15">
        <v>2.8917199999999998</v>
      </c>
      <c r="AI1023" s="15">
        <v>-12.212039999999998</v>
      </c>
      <c r="AJ1023" s="15">
        <v>0.38039000000000001</v>
      </c>
      <c r="AK1023" s="15">
        <v>-0.20925999999999997</v>
      </c>
      <c r="AL1023" s="15">
        <v>-0.26237999999999989</v>
      </c>
      <c r="AM1023" s="15">
        <v>-0.12112999999999997</v>
      </c>
      <c r="AN1023" s="15">
        <v>-324.83201000000008</v>
      </c>
      <c r="AO1023" s="15">
        <v>0</v>
      </c>
      <c r="AP1023" s="15">
        <v>0.22372</v>
      </c>
      <c r="AQ1023" s="15">
        <v>0</v>
      </c>
      <c r="AR1023" s="15">
        <v>0</v>
      </c>
      <c r="AS1023" s="15">
        <v>2.0119999999999996E-2</v>
      </c>
      <c r="AT1023" s="15">
        <f t="shared" si="77"/>
        <v>-334.12087000000002</v>
      </c>
      <c r="AU1023" s="15">
        <v>0</v>
      </c>
      <c r="AV1023" s="15">
        <v>0</v>
      </c>
      <c r="AW1023" s="15">
        <v>0</v>
      </c>
      <c r="AX1023" s="15">
        <v>0</v>
      </c>
      <c r="AY1023" s="15">
        <v>0</v>
      </c>
      <c r="AZ1023" s="15">
        <v>0</v>
      </c>
      <c r="BA1023" s="15">
        <v>0</v>
      </c>
      <c r="BB1023" s="15">
        <v>0</v>
      </c>
      <c r="BC1023" s="15">
        <v>0</v>
      </c>
      <c r="BD1023" s="15">
        <v>0</v>
      </c>
      <c r="BE1023" s="15">
        <v>0</v>
      </c>
      <c r="BF1023" s="15">
        <v>0</v>
      </c>
      <c r="BG1023" s="15">
        <f t="shared" si="78"/>
        <v>0</v>
      </c>
      <c r="BH1023" t="str">
        <f t="shared" si="79"/>
        <v>NYSEGDIST</v>
      </c>
      <c r="BI1023" t="str">
        <f>VLOOKUP(BH1023,[2]Summary!$C$29:$C$56,1,0)</f>
        <v>NYSEGDist</v>
      </c>
      <c r="BJ1023" s="16">
        <v>44197</v>
      </c>
    </row>
    <row r="1024" spans="1:62" x14ac:dyDescent="0.25">
      <c r="A1024" s="13" t="s">
        <v>2022</v>
      </c>
      <c r="B1024" s="13" t="s">
        <v>2023</v>
      </c>
      <c r="C1024" t="s">
        <v>2024</v>
      </c>
      <c r="D1024" t="s">
        <v>599</v>
      </c>
      <c r="E1024" t="s">
        <v>19</v>
      </c>
      <c r="F1024" s="13" t="s">
        <v>22</v>
      </c>
      <c r="G1024" s="14"/>
      <c r="H1024" s="15">
        <v>0</v>
      </c>
      <c r="I1024" s="15">
        <v>0</v>
      </c>
      <c r="J1024" s="15">
        <v>0</v>
      </c>
      <c r="K1024" s="15">
        <v>0</v>
      </c>
      <c r="L1024" s="15">
        <v>0</v>
      </c>
      <c r="M1024" s="15">
        <v>0</v>
      </c>
      <c r="N1024" s="15">
        <v>0</v>
      </c>
      <c r="O1024" s="15">
        <v>0</v>
      </c>
      <c r="P1024" s="15">
        <v>0</v>
      </c>
      <c r="Q1024" s="15">
        <v>0</v>
      </c>
      <c r="R1024" s="15">
        <v>0</v>
      </c>
      <c r="S1024" s="15">
        <v>0</v>
      </c>
      <c r="T1024" s="15">
        <f t="shared" si="75"/>
        <v>0</v>
      </c>
      <c r="U1024" s="15">
        <v>0</v>
      </c>
      <c r="V1024" s="15">
        <v>0</v>
      </c>
      <c r="W1024" s="15">
        <v>0</v>
      </c>
      <c r="X1024" s="15">
        <v>0</v>
      </c>
      <c r="Y1024" s="15">
        <v>0</v>
      </c>
      <c r="Z1024" s="15">
        <v>4.5392799999999998</v>
      </c>
      <c r="AA1024" s="15">
        <v>54.912199999999999</v>
      </c>
      <c r="AB1024" s="15">
        <v>53.937780000000004</v>
      </c>
      <c r="AC1024" s="15">
        <v>236.60416999999995</v>
      </c>
      <c r="AD1024" s="15">
        <v>132.18444</v>
      </c>
      <c r="AE1024" s="15">
        <v>263.68349000000001</v>
      </c>
      <c r="AF1024" s="15">
        <v>-32.442029999999995</v>
      </c>
      <c r="AG1024" s="15">
        <f t="shared" si="76"/>
        <v>713.41932999999995</v>
      </c>
      <c r="AH1024" s="15">
        <v>0</v>
      </c>
      <c r="AI1024" s="15">
        <v>0</v>
      </c>
      <c r="AJ1024" s="15">
        <v>0</v>
      </c>
      <c r="AK1024" s="15">
        <v>0</v>
      </c>
      <c r="AL1024" s="15">
        <v>7.0085800000000003</v>
      </c>
      <c r="AM1024" s="15">
        <v>0</v>
      </c>
      <c r="AN1024" s="15">
        <v>0</v>
      </c>
      <c r="AO1024" s="15">
        <v>0</v>
      </c>
      <c r="AP1024" s="15">
        <v>0</v>
      </c>
      <c r="AQ1024" s="15">
        <v>3.1293200000000003</v>
      </c>
      <c r="AR1024" s="15">
        <v>0</v>
      </c>
      <c r="AS1024" s="15">
        <v>0</v>
      </c>
      <c r="AT1024" s="15">
        <f t="shared" si="77"/>
        <v>10.1379</v>
      </c>
      <c r="AU1024" s="15">
        <v>0</v>
      </c>
      <c r="AV1024" s="15">
        <v>0</v>
      </c>
      <c r="AW1024" s="15">
        <v>0</v>
      </c>
      <c r="AX1024" s="15">
        <v>0</v>
      </c>
      <c r="AY1024" s="15">
        <v>0</v>
      </c>
      <c r="AZ1024" s="15">
        <v>0</v>
      </c>
      <c r="BA1024" s="15">
        <v>0</v>
      </c>
      <c r="BB1024" s="15">
        <v>0</v>
      </c>
      <c r="BC1024" s="15">
        <v>0</v>
      </c>
      <c r="BD1024" s="15">
        <v>0</v>
      </c>
      <c r="BE1024" s="15">
        <v>0</v>
      </c>
      <c r="BF1024" s="15">
        <v>0</v>
      </c>
      <c r="BG1024" s="15">
        <f t="shared" si="78"/>
        <v>0</v>
      </c>
      <c r="BH1024" t="str">
        <f t="shared" si="79"/>
        <v>NYSEGDIST</v>
      </c>
      <c r="BI1024" t="str">
        <f>VLOOKUP(BH1024,[2]Summary!$C$29:$C$56,1,0)</f>
        <v>NYSEGDist</v>
      </c>
      <c r="BJ1024" s="16">
        <v>44197</v>
      </c>
    </row>
    <row r="1025" spans="1:62" x14ac:dyDescent="0.25">
      <c r="A1025" s="13" t="s">
        <v>2025</v>
      </c>
      <c r="B1025" s="13" t="s">
        <v>2026</v>
      </c>
      <c r="C1025" t="s">
        <v>2027</v>
      </c>
      <c r="D1025" t="s">
        <v>596</v>
      </c>
      <c r="E1025" t="s">
        <v>19</v>
      </c>
      <c r="F1025" s="13" t="s">
        <v>585</v>
      </c>
      <c r="G1025" s="14"/>
      <c r="H1025" s="15">
        <v>3.15E-3</v>
      </c>
      <c r="I1025" s="15">
        <v>1.1999999999999999E-3</v>
      </c>
      <c r="J1025" s="15">
        <v>1.5900000000000001E-3</v>
      </c>
      <c r="K1025" s="15">
        <v>1.24E-3</v>
      </c>
      <c r="L1025" s="15">
        <v>0.34317999999999999</v>
      </c>
      <c r="M1025" s="15">
        <v>-9.1200000000000014E-3</v>
      </c>
      <c r="N1025" s="15">
        <v>-2.181E-2</v>
      </c>
      <c r="O1025" s="15">
        <v>6.6610000000000016E-2</v>
      </c>
      <c r="P1025" s="15">
        <v>9.130000000000001E-3</v>
      </c>
      <c r="Q1025" s="15">
        <v>0.31178000000000011</v>
      </c>
      <c r="R1025" s="15">
        <v>0.21501999999999999</v>
      </c>
      <c r="S1025" s="15">
        <v>-5.056999999999999E-2</v>
      </c>
      <c r="T1025" s="15">
        <f t="shared" si="75"/>
        <v>0.87140000000000017</v>
      </c>
      <c r="U1025" s="15">
        <v>6.9799999999999992E-3</v>
      </c>
      <c r="V1025" s="15">
        <v>1.1085399999999999</v>
      </c>
      <c r="W1025" s="15">
        <v>1.3466300000000002</v>
      </c>
      <c r="X1025" s="15">
        <v>4.845629999999999</v>
      </c>
      <c r="Y1025" s="15">
        <v>2.1941800000000002</v>
      </c>
      <c r="Z1025" s="15">
        <v>-0.13041</v>
      </c>
      <c r="AA1025" s="15">
        <v>6.0740000000000002E-2</v>
      </c>
      <c r="AB1025" s="15">
        <v>6.6239999999999993E-2</v>
      </c>
      <c r="AC1025" s="15">
        <v>-0.15889</v>
      </c>
      <c r="AD1025" s="15">
        <v>0.52559</v>
      </c>
      <c r="AE1025" s="15">
        <v>1.9566000000000003</v>
      </c>
      <c r="AF1025" s="15">
        <v>0.89846000000000004</v>
      </c>
      <c r="AG1025" s="15">
        <f t="shared" si="76"/>
        <v>12.72029</v>
      </c>
      <c r="AH1025" s="15">
        <v>0.10709</v>
      </c>
      <c r="AI1025" s="15">
        <v>0.27720999999999996</v>
      </c>
      <c r="AJ1025" s="15">
        <v>8.4900000000000003E-2</v>
      </c>
      <c r="AK1025" s="15">
        <v>6.4232400000000007</v>
      </c>
      <c r="AL1025" s="15">
        <v>0.10363</v>
      </c>
      <c r="AM1025" s="15">
        <v>9.7609999999999988E-2</v>
      </c>
      <c r="AN1025" s="15">
        <v>4.5350000000000001E-2</v>
      </c>
      <c r="AO1025" s="15">
        <v>-3.2000000000000003E-4</v>
      </c>
      <c r="AP1025" s="15">
        <v>0.27242</v>
      </c>
      <c r="AQ1025" s="15">
        <v>0</v>
      </c>
      <c r="AR1025" s="15">
        <v>0</v>
      </c>
      <c r="AS1025" s="15">
        <v>0</v>
      </c>
      <c r="AT1025" s="15">
        <f t="shared" si="77"/>
        <v>7.4111300000000009</v>
      </c>
      <c r="AU1025" s="15">
        <v>0</v>
      </c>
      <c r="AV1025" s="15">
        <v>0</v>
      </c>
      <c r="AW1025" s="15">
        <v>0</v>
      </c>
      <c r="AX1025" s="15">
        <v>0</v>
      </c>
      <c r="AY1025" s="15">
        <v>0</v>
      </c>
      <c r="AZ1025" s="15">
        <v>0</v>
      </c>
      <c r="BA1025" s="15">
        <v>0</v>
      </c>
      <c r="BB1025" s="15">
        <v>0</v>
      </c>
      <c r="BC1025" s="15">
        <v>0</v>
      </c>
      <c r="BD1025" s="15">
        <v>0</v>
      </c>
      <c r="BE1025" s="15">
        <v>0</v>
      </c>
      <c r="BF1025" s="15">
        <v>0</v>
      </c>
      <c r="BG1025" s="15">
        <f t="shared" si="78"/>
        <v>0</v>
      </c>
      <c r="BH1025" t="str">
        <f t="shared" si="79"/>
        <v>RGEDIST</v>
      </c>
      <c r="BI1025" t="str">
        <f>VLOOKUP(BH1025,[2]Summary!$C$29:$C$56,1,0)</f>
        <v>RGEDist</v>
      </c>
      <c r="BJ1025" s="16">
        <v>44197</v>
      </c>
    </row>
    <row r="1026" spans="1:62" x14ac:dyDescent="0.25">
      <c r="A1026" s="13" t="s">
        <v>2028</v>
      </c>
      <c r="B1026" s="13" t="s">
        <v>2029</v>
      </c>
      <c r="C1026" t="s">
        <v>2030</v>
      </c>
      <c r="D1026" t="s">
        <v>307</v>
      </c>
      <c r="E1026" t="s">
        <v>308</v>
      </c>
      <c r="F1026" s="13" t="s">
        <v>302</v>
      </c>
      <c r="G1026" s="14"/>
      <c r="H1026" s="15">
        <v>0</v>
      </c>
      <c r="I1026" s="15">
        <v>0</v>
      </c>
      <c r="J1026" s="15">
        <v>0</v>
      </c>
      <c r="K1026" s="15">
        <v>0</v>
      </c>
      <c r="L1026" s="15">
        <v>0</v>
      </c>
      <c r="M1026" s="15">
        <v>0</v>
      </c>
      <c r="N1026" s="15">
        <v>0</v>
      </c>
      <c r="O1026" s="15">
        <v>0</v>
      </c>
      <c r="P1026" s="15">
        <v>0</v>
      </c>
      <c r="Q1026" s="15">
        <v>0</v>
      </c>
      <c r="R1026" s="15">
        <v>0</v>
      </c>
      <c r="S1026" s="15">
        <v>0</v>
      </c>
      <c r="T1026" s="15">
        <f t="shared" si="75"/>
        <v>0</v>
      </c>
      <c r="U1026" s="15">
        <v>0</v>
      </c>
      <c r="V1026" s="15">
        <v>0</v>
      </c>
      <c r="W1026" s="15">
        <v>0</v>
      </c>
      <c r="X1026" s="15">
        <v>0</v>
      </c>
      <c r="Y1026" s="15">
        <v>0</v>
      </c>
      <c r="Z1026" s="15">
        <v>0</v>
      </c>
      <c r="AA1026" s="15">
        <v>0</v>
      </c>
      <c r="AB1026" s="15">
        <v>0</v>
      </c>
      <c r="AC1026" s="15">
        <v>0</v>
      </c>
      <c r="AD1026" s="15">
        <v>0</v>
      </c>
      <c r="AE1026" s="15">
        <v>0</v>
      </c>
      <c r="AF1026" s="15">
        <v>268.4634375</v>
      </c>
      <c r="AG1026" s="15">
        <f t="shared" si="76"/>
        <v>268.4634375</v>
      </c>
      <c r="AH1026" s="15">
        <v>0</v>
      </c>
      <c r="AI1026" s="15">
        <v>0</v>
      </c>
      <c r="AJ1026" s="15">
        <v>0</v>
      </c>
      <c r="AK1026" s="15">
        <v>0</v>
      </c>
      <c r="AL1026" s="15">
        <v>0</v>
      </c>
      <c r="AM1026" s="15">
        <v>-0.97180999755859376</v>
      </c>
      <c r="AN1026" s="15">
        <v>0</v>
      </c>
      <c r="AO1026" s="15">
        <v>0</v>
      </c>
      <c r="AP1026" s="15">
        <v>0</v>
      </c>
      <c r="AQ1026" s="15">
        <v>0</v>
      </c>
      <c r="AR1026" s="15">
        <v>0</v>
      </c>
      <c r="AS1026" s="15">
        <v>0</v>
      </c>
      <c r="AT1026" s="15">
        <f t="shared" si="77"/>
        <v>-0.97180999755859376</v>
      </c>
      <c r="AU1026" s="15">
        <v>0</v>
      </c>
      <c r="AV1026" s="15">
        <v>0</v>
      </c>
      <c r="AW1026" s="15">
        <v>0</v>
      </c>
      <c r="AX1026" s="15">
        <v>0</v>
      </c>
      <c r="AY1026" s="15">
        <v>0</v>
      </c>
      <c r="AZ1026" s="15">
        <v>0</v>
      </c>
      <c r="BA1026" s="15">
        <v>0</v>
      </c>
      <c r="BB1026" s="15">
        <v>0</v>
      </c>
      <c r="BC1026" s="15">
        <v>0</v>
      </c>
      <c r="BD1026" s="15">
        <v>0</v>
      </c>
      <c r="BE1026" s="15">
        <v>0</v>
      </c>
      <c r="BF1026" s="15">
        <v>0</v>
      </c>
      <c r="BG1026" s="15">
        <f t="shared" si="78"/>
        <v>0</v>
      </c>
      <c r="BH1026" t="str">
        <f t="shared" si="79"/>
        <v>BGCGAS</v>
      </c>
      <c r="BI1026" t="str">
        <f>VLOOKUP(BH1026,[2]Summary!$C$29:$C$56,1,0)</f>
        <v>BGCGas</v>
      </c>
      <c r="BJ1026" s="16">
        <v>44197</v>
      </c>
    </row>
    <row r="1027" spans="1:62" x14ac:dyDescent="0.25">
      <c r="A1027" s="13" t="s">
        <v>2031</v>
      </c>
      <c r="B1027" s="13" t="s">
        <v>2032</v>
      </c>
      <c r="C1027" t="s">
        <v>2033</v>
      </c>
      <c r="D1027" t="s">
        <v>434</v>
      </c>
      <c r="E1027" t="s">
        <v>308</v>
      </c>
      <c r="F1027" s="13" t="s">
        <v>302</v>
      </c>
      <c r="G1027" s="14"/>
      <c r="H1027" s="15">
        <v>0</v>
      </c>
      <c r="I1027" s="15">
        <v>0</v>
      </c>
      <c r="J1027" s="15">
        <v>0</v>
      </c>
      <c r="K1027" s="15">
        <v>0</v>
      </c>
      <c r="L1027" s="15">
        <v>0</v>
      </c>
      <c r="M1027" s="15">
        <v>0</v>
      </c>
      <c r="N1027" s="15">
        <v>0</v>
      </c>
      <c r="O1027" s="15">
        <v>0</v>
      </c>
      <c r="P1027" s="15">
        <v>0</v>
      </c>
      <c r="Q1027" s="15">
        <v>0</v>
      </c>
      <c r="R1027" s="15">
        <v>0</v>
      </c>
      <c r="S1027" s="15">
        <v>0</v>
      </c>
      <c r="T1027" s="15">
        <f t="shared" ref="T1027:T1090" si="80">SUM(H1027:S1027)</f>
        <v>0</v>
      </c>
      <c r="U1027" s="15">
        <v>0</v>
      </c>
      <c r="V1027" s="15">
        <v>0</v>
      </c>
      <c r="W1027" s="15">
        <v>0</v>
      </c>
      <c r="X1027" s="15">
        <v>0</v>
      </c>
      <c r="Y1027" s="15">
        <v>0</v>
      </c>
      <c r="Z1027" s="15">
        <v>0</v>
      </c>
      <c r="AA1027" s="15">
        <v>0</v>
      </c>
      <c r="AB1027" s="15">
        <v>0</v>
      </c>
      <c r="AC1027" s="15">
        <v>0</v>
      </c>
      <c r="AD1027" s="15">
        <v>0</v>
      </c>
      <c r="AE1027" s="15">
        <v>0</v>
      </c>
      <c r="AF1027" s="15">
        <v>894.26518750000002</v>
      </c>
      <c r="AG1027" s="15">
        <f t="shared" ref="AG1027:AG1090" si="81">SUM(U1027:AF1027)</f>
        <v>894.26518750000002</v>
      </c>
      <c r="AH1027" s="15">
        <v>0</v>
      </c>
      <c r="AI1027" s="15">
        <v>0</v>
      </c>
      <c r="AJ1027" s="15">
        <v>0</v>
      </c>
      <c r="AK1027" s="15">
        <v>0</v>
      </c>
      <c r="AL1027" s="15">
        <v>0</v>
      </c>
      <c r="AM1027" s="15">
        <v>-3.2371398925781252</v>
      </c>
      <c r="AN1027" s="15">
        <v>0</v>
      </c>
      <c r="AO1027" s="15">
        <v>0</v>
      </c>
      <c r="AP1027" s="15">
        <v>0</v>
      </c>
      <c r="AQ1027" s="15">
        <v>0</v>
      </c>
      <c r="AR1027" s="15">
        <v>0</v>
      </c>
      <c r="AS1027" s="15">
        <v>0</v>
      </c>
      <c r="AT1027" s="15">
        <f t="shared" ref="AT1027:AT1090" si="82">SUM(AH1027:AS1027)</f>
        <v>-3.2371398925781252</v>
      </c>
      <c r="AU1027" s="15">
        <v>0</v>
      </c>
      <c r="AV1027" s="15">
        <v>0</v>
      </c>
      <c r="AW1027" s="15">
        <v>0</v>
      </c>
      <c r="AX1027" s="15">
        <v>0</v>
      </c>
      <c r="AY1027" s="15">
        <v>0</v>
      </c>
      <c r="AZ1027" s="15">
        <v>0</v>
      </c>
      <c r="BA1027" s="15">
        <v>0</v>
      </c>
      <c r="BB1027" s="15">
        <v>0</v>
      </c>
      <c r="BC1027" s="15">
        <v>0</v>
      </c>
      <c r="BD1027" s="15">
        <v>0</v>
      </c>
      <c r="BE1027" s="15">
        <v>0</v>
      </c>
      <c r="BF1027" s="15">
        <v>0</v>
      </c>
      <c r="BG1027" s="15">
        <f t="shared" ref="BG1027:BG1090" si="83">SUM(AU1027:BF1027)</f>
        <v>0</v>
      </c>
      <c r="BH1027" t="str">
        <f t="shared" ref="BH1027:BH1090" si="84">D1027&amp;E1027</f>
        <v>CNGGAS</v>
      </c>
      <c r="BI1027" t="str">
        <f>VLOOKUP(BH1027,[2]Summary!$C$29:$C$56,1,0)</f>
        <v>CNGGas</v>
      </c>
      <c r="BJ1027" s="16">
        <v>44197</v>
      </c>
    </row>
    <row r="1028" spans="1:62" x14ac:dyDescent="0.25">
      <c r="A1028" s="13" t="s">
        <v>2034</v>
      </c>
      <c r="B1028" s="13" t="s">
        <v>2034</v>
      </c>
      <c r="C1028" t="s">
        <v>2035</v>
      </c>
      <c r="D1028" t="s">
        <v>361</v>
      </c>
      <c r="E1028" t="s">
        <v>308</v>
      </c>
      <c r="F1028" s="13" t="s">
        <v>153</v>
      </c>
      <c r="G1028" s="14"/>
      <c r="H1028" s="15">
        <v>0</v>
      </c>
      <c r="I1028" s="15">
        <v>0</v>
      </c>
      <c r="J1028" s="15">
        <v>0</v>
      </c>
      <c r="K1028" s="15">
        <v>0</v>
      </c>
      <c r="L1028" s="15">
        <v>0</v>
      </c>
      <c r="M1028" s="15">
        <v>0</v>
      </c>
      <c r="N1028" s="15">
        <v>0</v>
      </c>
      <c r="O1028" s="15">
        <v>0</v>
      </c>
      <c r="P1028" s="15">
        <v>0</v>
      </c>
      <c r="Q1028" s="15">
        <v>0</v>
      </c>
      <c r="R1028" s="15">
        <v>0</v>
      </c>
      <c r="S1028" s="15">
        <v>0</v>
      </c>
      <c r="T1028" s="15">
        <f t="shared" si="80"/>
        <v>0</v>
      </c>
      <c r="U1028" s="15">
        <v>0</v>
      </c>
      <c r="V1028" s="15">
        <v>0</v>
      </c>
      <c r="W1028" s="15">
        <v>0</v>
      </c>
      <c r="X1028" s="15">
        <v>0</v>
      </c>
      <c r="Y1028" s="15">
        <v>0</v>
      </c>
      <c r="Z1028" s="15">
        <v>0</v>
      </c>
      <c r="AA1028" s="15">
        <v>9.0152399997711186</v>
      </c>
      <c r="AB1028" s="15">
        <v>1.8489999771118162E-2</v>
      </c>
      <c r="AC1028" s="15">
        <v>1.9299999237060547E-2</v>
      </c>
      <c r="AD1028" s="15">
        <v>5.5978998441696168</v>
      </c>
      <c r="AE1028" s="15">
        <v>0.38625999450683596</v>
      </c>
      <c r="AF1028" s="15">
        <v>1.5920000076293947E-2</v>
      </c>
      <c r="AG1028" s="15">
        <f t="shared" si="81"/>
        <v>15.053109837532046</v>
      </c>
      <c r="AH1028" s="15">
        <v>2.2799999237060546E-2</v>
      </c>
      <c r="AI1028" s="15">
        <v>2.2799999237060546E-2</v>
      </c>
      <c r="AJ1028" s="15">
        <v>2.2799999237060546E-2</v>
      </c>
      <c r="AK1028" s="15">
        <v>8.0809997558593749E-2</v>
      </c>
      <c r="AL1028" s="15">
        <v>8.0809997558593749E-2</v>
      </c>
      <c r="AM1028" s="15">
        <v>-2.2799999237060546E-2</v>
      </c>
      <c r="AN1028" s="15">
        <v>0</v>
      </c>
      <c r="AO1028" s="15">
        <v>0</v>
      </c>
      <c r="AP1028" s="15">
        <v>0</v>
      </c>
      <c r="AQ1028" s="15">
        <v>0</v>
      </c>
      <c r="AR1028" s="15">
        <v>0</v>
      </c>
      <c r="AS1028" s="15">
        <v>0</v>
      </c>
      <c r="AT1028" s="15">
        <f t="shared" si="82"/>
        <v>0.20721999359130858</v>
      </c>
      <c r="AU1028" s="15">
        <v>0</v>
      </c>
      <c r="AV1028" s="15">
        <v>0</v>
      </c>
      <c r="AW1028" s="15">
        <v>0</v>
      </c>
      <c r="AX1028" s="15">
        <v>0</v>
      </c>
      <c r="AY1028" s="15">
        <v>0</v>
      </c>
      <c r="AZ1028" s="15">
        <v>0</v>
      </c>
      <c r="BA1028" s="15">
        <v>0</v>
      </c>
      <c r="BB1028" s="15">
        <v>0</v>
      </c>
      <c r="BC1028" s="15">
        <v>0</v>
      </c>
      <c r="BD1028" s="15">
        <v>0</v>
      </c>
      <c r="BE1028" s="15">
        <v>0</v>
      </c>
      <c r="BF1028" s="15">
        <v>0</v>
      </c>
      <c r="BG1028" s="15">
        <f t="shared" si="83"/>
        <v>0</v>
      </c>
      <c r="BH1028" t="str">
        <f t="shared" si="84"/>
        <v>SCGGAS</v>
      </c>
      <c r="BI1028" t="str">
        <f>VLOOKUP(BH1028,[2]Summary!$C$29:$C$56,1,0)</f>
        <v>SCGGas</v>
      </c>
      <c r="BJ1028" s="16">
        <v>44197</v>
      </c>
    </row>
    <row r="1029" spans="1:62" x14ac:dyDescent="0.25">
      <c r="A1029" s="13" t="s">
        <v>2036</v>
      </c>
      <c r="B1029" s="13" t="s">
        <v>2036</v>
      </c>
      <c r="C1029" t="s">
        <v>2037</v>
      </c>
      <c r="D1029" t="s">
        <v>434</v>
      </c>
      <c r="E1029" t="s">
        <v>308</v>
      </c>
      <c r="F1029" s="13" t="s">
        <v>302</v>
      </c>
      <c r="G1029" s="14"/>
      <c r="H1029" s="15">
        <v>0</v>
      </c>
      <c r="I1029" s="15">
        <v>0</v>
      </c>
      <c r="J1029" s="15">
        <v>0</v>
      </c>
      <c r="K1029" s="15">
        <v>0</v>
      </c>
      <c r="L1029" s="15">
        <v>0</v>
      </c>
      <c r="M1029" s="15">
        <v>0</v>
      </c>
      <c r="N1029" s="15">
        <v>0</v>
      </c>
      <c r="O1029" s="15">
        <v>0</v>
      </c>
      <c r="P1029" s="15">
        <v>0</v>
      </c>
      <c r="Q1029" s="15">
        <v>0</v>
      </c>
      <c r="R1029" s="15">
        <v>0</v>
      </c>
      <c r="S1029" s="15">
        <v>0</v>
      </c>
      <c r="T1029" s="15">
        <f t="shared" si="80"/>
        <v>0</v>
      </c>
      <c r="U1029" s="15">
        <v>0</v>
      </c>
      <c r="V1029" s="15">
        <v>0</v>
      </c>
      <c r="W1029" s="15">
        <v>0</v>
      </c>
      <c r="X1029" s="15">
        <v>0</v>
      </c>
      <c r="Y1029" s="15">
        <v>0</v>
      </c>
      <c r="Z1029" s="15">
        <v>0</v>
      </c>
      <c r="AA1029" s="15">
        <v>0</v>
      </c>
      <c r="AB1029" s="15">
        <v>0</v>
      </c>
      <c r="AC1029" s="15">
        <v>0</v>
      </c>
      <c r="AD1029" s="15">
        <v>0</v>
      </c>
      <c r="AE1029" s="15">
        <v>8.5135195312499992</v>
      </c>
      <c r="AF1029" s="15">
        <v>-0.12133999633789062</v>
      </c>
      <c r="AG1029" s="15">
        <f t="shared" si="81"/>
        <v>8.392179534912108</v>
      </c>
      <c r="AH1029" s="15">
        <v>0</v>
      </c>
      <c r="AI1029" s="15">
        <v>0</v>
      </c>
      <c r="AJ1029" s="15">
        <v>0</v>
      </c>
      <c r="AK1029" s="15">
        <v>0</v>
      </c>
      <c r="AL1029" s="15">
        <v>0</v>
      </c>
      <c r="AM1029" s="15">
        <v>0</v>
      </c>
      <c r="AN1029" s="15">
        <v>0</v>
      </c>
      <c r="AO1029" s="15">
        <v>0</v>
      </c>
      <c r="AP1029" s="15">
        <v>0</v>
      </c>
      <c r="AQ1029" s="15">
        <v>0</v>
      </c>
      <c r="AR1029" s="15">
        <v>0</v>
      </c>
      <c r="AS1029" s="15">
        <v>0</v>
      </c>
      <c r="AT1029" s="15">
        <f t="shared" si="82"/>
        <v>0</v>
      </c>
      <c r="AU1029" s="15">
        <v>0</v>
      </c>
      <c r="AV1029" s="15">
        <v>0</v>
      </c>
      <c r="AW1029" s="15">
        <v>0</v>
      </c>
      <c r="AX1029" s="15">
        <v>0</v>
      </c>
      <c r="AY1029" s="15">
        <v>0</v>
      </c>
      <c r="AZ1029" s="15">
        <v>0</v>
      </c>
      <c r="BA1029" s="15">
        <v>0</v>
      </c>
      <c r="BB1029" s="15">
        <v>0</v>
      </c>
      <c r="BC1029" s="15">
        <v>0</v>
      </c>
      <c r="BD1029" s="15">
        <v>0</v>
      </c>
      <c r="BE1029" s="15">
        <v>0</v>
      </c>
      <c r="BF1029" s="15">
        <v>0</v>
      </c>
      <c r="BG1029" s="15">
        <f t="shared" si="83"/>
        <v>0</v>
      </c>
      <c r="BH1029" t="str">
        <f t="shared" si="84"/>
        <v>CNGGAS</v>
      </c>
      <c r="BI1029" t="str">
        <f>VLOOKUP(BH1029,[2]Summary!$C$29:$C$56,1,0)</f>
        <v>CNGGas</v>
      </c>
      <c r="BJ1029" s="16">
        <v>43831</v>
      </c>
    </row>
    <row r="1030" spans="1:62" x14ac:dyDescent="0.25">
      <c r="A1030" s="13" t="s">
        <v>2038</v>
      </c>
      <c r="B1030" s="13" t="s">
        <v>2039</v>
      </c>
      <c r="C1030" t="s">
        <v>2040</v>
      </c>
      <c r="D1030" t="s">
        <v>599</v>
      </c>
      <c r="E1030" t="s">
        <v>19</v>
      </c>
      <c r="F1030" s="13" t="s">
        <v>585</v>
      </c>
      <c r="G1030" s="14"/>
      <c r="H1030" s="15">
        <v>-4.2600000000000025E-3</v>
      </c>
      <c r="I1030" s="15">
        <v>-3.8399999999999962E-3</v>
      </c>
      <c r="J1030" s="15">
        <v>-2.2600000000000003E-3</v>
      </c>
      <c r="K1030" s="15">
        <v>-3.4500000000000034E-3</v>
      </c>
      <c r="L1030" s="15">
        <v>2.0299999999999993E-3</v>
      </c>
      <c r="M1030" s="15">
        <v>0.48690999999999995</v>
      </c>
      <c r="N1030" s="15">
        <v>1.0009300000000001</v>
      </c>
      <c r="O1030" s="15">
        <v>2.1473499999999999</v>
      </c>
      <c r="P1030" s="15">
        <v>0.87936999999999999</v>
      </c>
      <c r="Q1030" s="15">
        <v>1.3607100000000001</v>
      </c>
      <c r="R1030" s="15">
        <v>-1.0301400000000001</v>
      </c>
      <c r="S1030" s="15">
        <v>-2.6486199999999998</v>
      </c>
      <c r="T1030" s="15">
        <f t="shared" si="80"/>
        <v>2.1847299999999996</v>
      </c>
      <c r="U1030" s="15">
        <v>0.50474999999999992</v>
      </c>
      <c r="V1030" s="15">
        <v>-0.42921999999999999</v>
      </c>
      <c r="W1030" s="15">
        <v>-0.10418999999999991</v>
      </c>
      <c r="X1030" s="15">
        <v>3.1895000000000007</v>
      </c>
      <c r="Y1030" s="15">
        <v>0.88847999999999994</v>
      </c>
      <c r="Z1030" s="15">
        <v>-2.6196999999999999</v>
      </c>
      <c r="AA1030" s="15">
        <v>-0.49901999999999996</v>
      </c>
      <c r="AB1030" s="15">
        <v>-73.340189999999993</v>
      </c>
      <c r="AC1030" s="15">
        <v>-280.33604999999994</v>
      </c>
      <c r="AD1030" s="15">
        <v>115.49985999999998</v>
      </c>
      <c r="AE1030" s="15">
        <v>28.181089999999998</v>
      </c>
      <c r="AF1030" s="15">
        <v>294.27113000000003</v>
      </c>
      <c r="AG1030" s="15">
        <f t="shared" si="81"/>
        <v>85.2064400000001</v>
      </c>
      <c r="AH1030" s="15">
        <v>-10.993649999999999</v>
      </c>
      <c r="AI1030" s="15">
        <v>234.22052000000002</v>
      </c>
      <c r="AJ1030" s="15">
        <v>1.06647</v>
      </c>
      <c r="AK1030" s="15">
        <v>202.61621999999997</v>
      </c>
      <c r="AL1030" s="15">
        <v>63.689379999999993</v>
      </c>
      <c r="AM1030" s="15">
        <v>2.5977899999999998</v>
      </c>
      <c r="AN1030" s="15">
        <v>2.49071</v>
      </c>
      <c r="AO1030" s="15">
        <v>0</v>
      </c>
      <c r="AP1030" s="15">
        <v>0.70879000000000003</v>
      </c>
      <c r="AQ1030" s="15">
        <v>-3.3340000000000002E-2</v>
      </c>
      <c r="AR1030" s="15">
        <v>0</v>
      </c>
      <c r="AS1030" s="15">
        <v>-852.94785000000002</v>
      </c>
      <c r="AT1030" s="15">
        <f t="shared" si="82"/>
        <v>-356.58496000000008</v>
      </c>
      <c r="AU1030" s="15">
        <v>0</v>
      </c>
      <c r="AV1030" s="15">
        <v>0</v>
      </c>
      <c r="AW1030" s="15">
        <v>0</v>
      </c>
      <c r="AX1030" s="15">
        <v>0</v>
      </c>
      <c r="AY1030" s="15">
        <v>0</v>
      </c>
      <c r="AZ1030" s="15">
        <v>0</v>
      </c>
      <c r="BA1030" s="15">
        <v>0</v>
      </c>
      <c r="BB1030" s="15">
        <v>0</v>
      </c>
      <c r="BC1030" s="15">
        <v>0</v>
      </c>
      <c r="BD1030" s="15">
        <v>0</v>
      </c>
      <c r="BE1030" s="15">
        <v>0</v>
      </c>
      <c r="BF1030" s="15">
        <v>0</v>
      </c>
      <c r="BG1030" s="15">
        <f t="shared" si="83"/>
        <v>0</v>
      </c>
      <c r="BH1030" t="str">
        <f t="shared" si="84"/>
        <v>NYSEGDIST</v>
      </c>
      <c r="BI1030" t="str">
        <f>VLOOKUP(BH1030,[2]Summary!$C$29:$C$56,1,0)</f>
        <v>NYSEGDist</v>
      </c>
      <c r="BJ1030" s="16">
        <v>44197</v>
      </c>
    </row>
    <row r="1031" spans="1:62" x14ac:dyDescent="0.25">
      <c r="A1031" s="13" t="s">
        <v>2041</v>
      </c>
      <c r="B1031" s="13" t="s">
        <v>2042</v>
      </c>
      <c r="C1031" t="s">
        <v>2043</v>
      </c>
      <c r="D1031" t="s">
        <v>599</v>
      </c>
      <c r="E1031" t="s">
        <v>19</v>
      </c>
      <c r="F1031" s="13" t="s">
        <v>585</v>
      </c>
      <c r="G1031" s="14"/>
      <c r="H1031" s="15">
        <v>7.7290000000000025E-2</v>
      </c>
      <c r="I1031" s="15">
        <v>-2.1399999999999999E-2</v>
      </c>
      <c r="J1031" s="15">
        <v>4.5630000000000004E-2</v>
      </c>
      <c r="K1031" s="15">
        <v>-14.155329999999999</v>
      </c>
      <c r="L1031" s="15">
        <v>-3.0209999999999994E-2</v>
      </c>
      <c r="M1031" s="15">
        <v>-6.5689999999999998E-2</v>
      </c>
      <c r="N1031" s="15">
        <v>0.42847000000000002</v>
      </c>
      <c r="O1031" s="15">
        <v>8.6590000000000014E-2</v>
      </c>
      <c r="P1031" s="15">
        <v>0.56446000000000007</v>
      </c>
      <c r="Q1031" s="15">
        <v>1.5471100000000004</v>
      </c>
      <c r="R1031" s="15">
        <v>-1.1503699999999999</v>
      </c>
      <c r="S1031" s="15">
        <v>-0.84577000000000002</v>
      </c>
      <c r="T1031" s="15">
        <f t="shared" si="80"/>
        <v>-13.519219999999999</v>
      </c>
      <c r="U1031" s="15">
        <v>12.844960000000002</v>
      </c>
      <c r="V1031" s="15">
        <v>-0.30642999999999987</v>
      </c>
      <c r="W1031" s="15">
        <v>-16.226599999999998</v>
      </c>
      <c r="X1031" s="15">
        <v>-2.7168600000000001</v>
      </c>
      <c r="Y1031" s="15">
        <v>-0.1026</v>
      </c>
      <c r="Z1031" s="15">
        <v>8.1359999999999974E-2</v>
      </c>
      <c r="AA1031" s="15">
        <v>0.37358999999999987</v>
      </c>
      <c r="AB1031" s="15">
        <v>-77.764990000000012</v>
      </c>
      <c r="AC1031" s="15">
        <v>-295.82287000000002</v>
      </c>
      <c r="AD1031" s="15">
        <v>93.070419999999999</v>
      </c>
      <c r="AE1031" s="15">
        <v>198.21603999999991</v>
      </c>
      <c r="AF1031" s="15">
        <v>87.577700000000021</v>
      </c>
      <c r="AG1031" s="15">
        <f t="shared" si="81"/>
        <v>-0.77628000000007091</v>
      </c>
      <c r="AH1031" s="15">
        <v>42.746439999999986</v>
      </c>
      <c r="AI1031" s="15">
        <v>535.12240999999995</v>
      </c>
      <c r="AJ1031" s="15">
        <v>35.498909999999995</v>
      </c>
      <c r="AK1031" s="15">
        <v>72.016080000000017</v>
      </c>
      <c r="AL1031" s="15">
        <v>3.0210600000000007</v>
      </c>
      <c r="AM1031" s="15">
        <v>58.334290000000017</v>
      </c>
      <c r="AN1031" s="15">
        <v>2.50454</v>
      </c>
      <c r="AO1031" s="15">
        <v>0</v>
      </c>
      <c r="AP1031" s="15">
        <v>5.7169999999999999E-2</v>
      </c>
      <c r="AQ1031" s="15">
        <v>0</v>
      </c>
      <c r="AR1031" s="15">
        <v>0</v>
      </c>
      <c r="AS1031" s="15">
        <v>2.9579999999999999E-2</v>
      </c>
      <c r="AT1031" s="15">
        <f t="shared" si="82"/>
        <v>749.33048000000008</v>
      </c>
      <c r="AU1031" s="15">
        <v>0</v>
      </c>
      <c r="AV1031" s="15">
        <v>0</v>
      </c>
      <c r="AW1031" s="15">
        <v>0</v>
      </c>
      <c r="AX1031" s="15">
        <v>0</v>
      </c>
      <c r="AY1031" s="15">
        <v>0</v>
      </c>
      <c r="AZ1031" s="15">
        <v>0</v>
      </c>
      <c r="BA1031" s="15">
        <v>0</v>
      </c>
      <c r="BB1031" s="15">
        <v>0</v>
      </c>
      <c r="BC1031" s="15">
        <v>0</v>
      </c>
      <c r="BD1031" s="15">
        <v>0</v>
      </c>
      <c r="BE1031" s="15">
        <v>0</v>
      </c>
      <c r="BF1031" s="15">
        <v>0</v>
      </c>
      <c r="BG1031" s="15">
        <f t="shared" si="83"/>
        <v>0</v>
      </c>
      <c r="BH1031" t="str">
        <f t="shared" si="84"/>
        <v>NYSEGDIST</v>
      </c>
      <c r="BI1031" t="str">
        <f>VLOOKUP(BH1031,[2]Summary!$C$29:$C$56,1,0)</f>
        <v>NYSEGDist</v>
      </c>
      <c r="BJ1031" s="16">
        <v>44197</v>
      </c>
    </row>
    <row r="1032" spans="1:62" x14ac:dyDescent="0.25">
      <c r="A1032" s="13" t="s">
        <v>2044</v>
      </c>
      <c r="B1032" s="13" t="s">
        <v>2045</v>
      </c>
      <c r="C1032" t="s">
        <v>2046</v>
      </c>
      <c r="D1032" t="s">
        <v>599</v>
      </c>
      <c r="E1032" t="s">
        <v>19</v>
      </c>
      <c r="F1032" s="13" t="s">
        <v>585</v>
      </c>
      <c r="G1032" s="14"/>
      <c r="H1032" s="15">
        <v>8.0460000000000004E-2</v>
      </c>
      <c r="I1032" s="15">
        <v>-1.8530000000000001E-2</v>
      </c>
      <c r="J1032" s="15">
        <v>4.7290000000000006E-2</v>
      </c>
      <c r="K1032" s="15">
        <v>-0.12082</v>
      </c>
      <c r="L1032" s="15">
        <v>-3.1000000000000005E-4</v>
      </c>
      <c r="M1032" s="15">
        <v>0.58672000000000002</v>
      </c>
      <c r="N1032" s="15">
        <v>0.1241</v>
      </c>
      <c r="O1032" s="15">
        <v>0.37192999999999998</v>
      </c>
      <c r="P1032" s="15">
        <v>3.1099999999999995E-3</v>
      </c>
      <c r="Q1032" s="15">
        <v>2.9399999999999999E-3</v>
      </c>
      <c r="R1032" s="15">
        <v>-6.1550000000000001E-2</v>
      </c>
      <c r="S1032" s="15">
        <v>-0.91801999999999995</v>
      </c>
      <c r="T1032" s="15">
        <f t="shared" si="80"/>
        <v>9.7319999999999962E-2</v>
      </c>
      <c r="U1032" s="15">
        <v>2.6000000000000003E-4</v>
      </c>
      <c r="V1032" s="15">
        <v>-7.3029999999999984E-2</v>
      </c>
      <c r="W1032" s="15">
        <v>1.4651199999999995</v>
      </c>
      <c r="X1032" s="15">
        <v>-0.14323999999999998</v>
      </c>
      <c r="Y1032" s="15">
        <v>38.597699999999996</v>
      </c>
      <c r="Z1032" s="15">
        <v>-20.832739999999998</v>
      </c>
      <c r="AA1032" s="15">
        <v>-2.3476799999999995</v>
      </c>
      <c r="AB1032" s="15">
        <v>-1.6536499999999998</v>
      </c>
      <c r="AC1032" s="15">
        <v>13.778260000000001</v>
      </c>
      <c r="AD1032" s="15">
        <v>12.158109999999999</v>
      </c>
      <c r="AE1032" s="15">
        <v>-16.468170000000004</v>
      </c>
      <c r="AF1032" s="15">
        <v>32.213730000000005</v>
      </c>
      <c r="AG1032" s="15">
        <f t="shared" si="81"/>
        <v>56.694670000000002</v>
      </c>
      <c r="AH1032" s="15">
        <v>2.2596499999999997</v>
      </c>
      <c r="AI1032" s="15">
        <v>28.588030000000003</v>
      </c>
      <c r="AJ1032" s="15">
        <v>2.1916599999999997</v>
      </c>
      <c r="AK1032" s="15">
        <v>3.6857399999999996</v>
      </c>
      <c r="AL1032" s="15">
        <v>4.1640100000000002</v>
      </c>
      <c r="AM1032" s="15">
        <v>-103.15875999999999</v>
      </c>
      <c r="AN1032" s="15">
        <v>8.4659999999999958E-2</v>
      </c>
      <c r="AO1032" s="15">
        <v>0</v>
      </c>
      <c r="AP1032" s="15">
        <v>1.4839999999999999E-2</v>
      </c>
      <c r="AQ1032" s="15">
        <v>0</v>
      </c>
      <c r="AR1032" s="15">
        <v>0</v>
      </c>
      <c r="AS1032" s="15">
        <v>7.6799999999999993E-3</v>
      </c>
      <c r="AT1032" s="15">
        <f t="shared" si="82"/>
        <v>-62.162489999999984</v>
      </c>
      <c r="AU1032" s="15">
        <v>0</v>
      </c>
      <c r="AV1032" s="15">
        <v>0</v>
      </c>
      <c r="AW1032" s="15">
        <v>0</v>
      </c>
      <c r="AX1032" s="15">
        <v>0</v>
      </c>
      <c r="AY1032" s="15">
        <v>0</v>
      </c>
      <c r="AZ1032" s="15">
        <v>0</v>
      </c>
      <c r="BA1032" s="15">
        <v>0</v>
      </c>
      <c r="BB1032" s="15">
        <v>0</v>
      </c>
      <c r="BC1032" s="15">
        <v>0</v>
      </c>
      <c r="BD1032" s="15">
        <v>0</v>
      </c>
      <c r="BE1032" s="15">
        <v>0</v>
      </c>
      <c r="BF1032" s="15">
        <v>0</v>
      </c>
      <c r="BG1032" s="15">
        <f t="shared" si="83"/>
        <v>0</v>
      </c>
      <c r="BH1032" t="str">
        <f t="shared" si="84"/>
        <v>NYSEGDIST</v>
      </c>
      <c r="BI1032" t="str">
        <f>VLOOKUP(BH1032,[2]Summary!$C$29:$C$56,1,0)</f>
        <v>NYSEGDist</v>
      </c>
      <c r="BJ1032" s="16">
        <v>44197</v>
      </c>
    </row>
    <row r="1033" spans="1:62" x14ac:dyDescent="0.25">
      <c r="A1033" s="13" t="s">
        <v>2047</v>
      </c>
      <c r="B1033" s="13" t="s">
        <v>2048</v>
      </c>
      <c r="C1033" t="s">
        <v>2049</v>
      </c>
      <c r="D1033" t="s">
        <v>599</v>
      </c>
      <c r="E1033" t="s">
        <v>19</v>
      </c>
      <c r="F1033" s="13" t="s">
        <v>585</v>
      </c>
      <c r="G1033" s="14"/>
      <c r="H1033" s="15">
        <v>8.0409999999999995E-2</v>
      </c>
      <c r="I1033" s="15">
        <v>-1.8589999999999995E-2</v>
      </c>
      <c r="J1033" s="15">
        <v>4.7290000000000006E-2</v>
      </c>
      <c r="K1033" s="15">
        <v>-8.857000000000001E-2</v>
      </c>
      <c r="L1033" s="15">
        <v>-1.9999999999999996E-4</v>
      </c>
      <c r="M1033" s="15">
        <v>-2.5830000000000002E-2</v>
      </c>
      <c r="N1033" s="15">
        <v>-5.9999999999999995E-5</v>
      </c>
      <c r="O1033" s="15">
        <v>9.0000000000000073E-5</v>
      </c>
      <c r="P1033" s="15">
        <v>-2.0000000000000019E-5</v>
      </c>
      <c r="Q1033" s="15">
        <v>63.001419999999989</v>
      </c>
      <c r="R1033" s="15">
        <v>0.16492000000000001</v>
      </c>
      <c r="S1033" s="15">
        <v>26.023630000000001</v>
      </c>
      <c r="T1033" s="15">
        <f t="shared" si="80"/>
        <v>89.184489999999997</v>
      </c>
      <c r="U1033" s="15">
        <v>0.24764</v>
      </c>
      <c r="V1033" s="15">
        <v>13.104460000000001</v>
      </c>
      <c r="W1033" s="15">
        <v>6.7054799999999988</v>
      </c>
      <c r="X1033" s="15">
        <v>-103.14631999999996</v>
      </c>
      <c r="Y1033" s="15">
        <v>15.665789999999999</v>
      </c>
      <c r="Z1033" s="15">
        <v>-3.50847</v>
      </c>
      <c r="AA1033" s="15">
        <v>-15.590080000000006</v>
      </c>
      <c r="AB1033" s="15">
        <v>-9.4380000000000047E-2</v>
      </c>
      <c r="AC1033" s="15">
        <v>6.0336499999999988</v>
      </c>
      <c r="AD1033" s="15">
        <v>169.74050999999997</v>
      </c>
      <c r="AE1033" s="15">
        <v>231.50874000000002</v>
      </c>
      <c r="AF1033" s="15">
        <v>193.03560000000004</v>
      </c>
      <c r="AG1033" s="15">
        <f t="shared" si="81"/>
        <v>513.70262000000002</v>
      </c>
      <c r="AH1033" s="15">
        <v>-7.8842600000000003</v>
      </c>
      <c r="AI1033" s="15">
        <v>87.243510000000015</v>
      </c>
      <c r="AJ1033" s="15">
        <v>30.0275</v>
      </c>
      <c r="AK1033" s="15">
        <v>99.832880000000003</v>
      </c>
      <c r="AL1033" s="15">
        <v>3.83378</v>
      </c>
      <c r="AM1033" s="15">
        <v>-994.27293999999983</v>
      </c>
      <c r="AN1033" s="15">
        <v>0.47921000000000025</v>
      </c>
      <c r="AO1033" s="15">
        <v>0</v>
      </c>
      <c r="AP1033" s="15">
        <v>4.4520000000000004E-2</v>
      </c>
      <c r="AQ1033" s="15">
        <v>0</v>
      </c>
      <c r="AR1033" s="15">
        <v>0</v>
      </c>
      <c r="AS1033" s="15">
        <v>2.3039999999999998E-2</v>
      </c>
      <c r="AT1033" s="15">
        <f t="shared" si="82"/>
        <v>-780.67275999999981</v>
      </c>
      <c r="AU1033" s="15">
        <v>0</v>
      </c>
      <c r="AV1033" s="15">
        <v>0</v>
      </c>
      <c r="AW1033" s="15">
        <v>0</v>
      </c>
      <c r="AX1033" s="15">
        <v>0</v>
      </c>
      <c r="AY1033" s="15">
        <v>0</v>
      </c>
      <c r="AZ1033" s="15">
        <v>0</v>
      </c>
      <c r="BA1033" s="15">
        <v>0</v>
      </c>
      <c r="BB1033" s="15">
        <v>0</v>
      </c>
      <c r="BC1033" s="15">
        <v>0</v>
      </c>
      <c r="BD1033" s="15">
        <v>0</v>
      </c>
      <c r="BE1033" s="15">
        <v>0</v>
      </c>
      <c r="BF1033" s="15">
        <v>0</v>
      </c>
      <c r="BG1033" s="15">
        <f t="shared" si="83"/>
        <v>0</v>
      </c>
      <c r="BH1033" t="str">
        <f t="shared" si="84"/>
        <v>NYSEGDIST</v>
      </c>
      <c r="BI1033" t="str">
        <f>VLOOKUP(BH1033,[2]Summary!$C$29:$C$56,1,0)</f>
        <v>NYSEGDist</v>
      </c>
      <c r="BJ1033" s="16">
        <v>44197</v>
      </c>
    </row>
    <row r="1034" spans="1:62" x14ac:dyDescent="0.25">
      <c r="A1034" s="13" t="s">
        <v>2050</v>
      </c>
      <c r="B1034" s="13" t="s">
        <v>2051</v>
      </c>
      <c r="C1034" t="s">
        <v>2052</v>
      </c>
      <c r="D1034" t="s">
        <v>599</v>
      </c>
      <c r="E1034" t="s">
        <v>19</v>
      </c>
      <c r="F1034" s="13" t="s">
        <v>585</v>
      </c>
      <c r="G1034" s="14"/>
      <c r="H1034" s="15">
        <v>0</v>
      </c>
      <c r="I1034" s="15">
        <v>0</v>
      </c>
      <c r="J1034" s="15">
        <v>0</v>
      </c>
      <c r="K1034" s="15">
        <v>0</v>
      </c>
      <c r="L1034" s="15">
        <v>0</v>
      </c>
      <c r="M1034" s="15">
        <v>0</v>
      </c>
      <c r="N1034" s="15">
        <v>0</v>
      </c>
      <c r="O1034" s="15">
        <v>0</v>
      </c>
      <c r="P1034" s="15">
        <v>8.2969999999999988E-2</v>
      </c>
      <c r="Q1034" s="15">
        <v>0.14624999999999999</v>
      </c>
      <c r="R1034" s="15">
        <v>-1.1480000000000001E-2</v>
      </c>
      <c r="S1034" s="15">
        <v>-5.831999999999999E-2</v>
      </c>
      <c r="T1034" s="15">
        <f t="shared" si="80"/>
        <v>0.15942000000000001</v>
      </c>
      <c r="U1034" s="15">
        <v>0.19152999999999998</v>
      </c>
      <c r="V1034" s="15">
        <v>8.8000000000000014E-4</v>
      </c>
      <c r="W1034" s="15">
        <v>7.2929999999999995E-2</v>
      </c>
      <c r="X1034" s="15">
        <v>0.11963000000000001</v>
      </c>
      <c r="Y1034" s="15">
        <v>1.8565299999999998</v>
      </c>
      <c r="Z1034" s="15">
        <v>1.1169000000000002</v>
      </c>
      <c r="AA1034" s="15">
        <v>5.0469599999999994</v>
      </c>
      <c r="AB1034" s="15">
        <v>3.4275100000000003</v>
      </c>
      <c r="AC1034" s="15">
        <v>57.077309999999997</v>
      </c>
      <c r="AD1034" s="15">
        <v>2.0680600000000005</v>
      </c>
      <c r="AE1034" s="15">
        <v>27.49297</v>
      </c>
      <c r="AF1034" s="15">
        <v>88.622020000000006</v>
      </c>
      <c r="AG1034" s="15">
        <f t="shared" si="81"/>
        <v>187.09323000000001</v>
      </c>
      <c r="AH1034" s="15">
        <v>69.429220000000015</v>
      </c>
      <c r="AI1034" s="15">
        <v>47.72213</v>
      </c>
      <c r="AJ1034" s="15">
        <v>1.06962</v>
      </c>
      <c r="AK1034" s="15">
        <v>5.5690000000000073E-2</v>
      </c>
      <c r="AL1034" s="15">
        <v>1.4577400000000003</v>
      </c>
      <c r="AM1034" s="15">
        <v>1.3048100000000002</v>
      </c>
      <c r="AN1034" s="15">
        <v>-323.94723000000005</v>
      </c>
      <c r="AO1034" s="15">
        <v>-0.66998000000000002</v>
      </c>
      <c r="AP1034" s="15">
        <v>6.5984099999999977</v>
      </c>
      <c r="AQ1034" s="15">
        <v>0</v>
      </c>
      <c r="AR1034" s="15">
        <v>0</v>
      </c>
      <c r="AS1034" s="15">
        <v>-0.85277000000000003</v>
      </c>
      <c r="AT1034" s="15">
        <f t="shared" si="82"/>
        <v>-197.83236000000002</v>
      </c>
      <c r="AU1034" s="15">
        <v>0</v>
      </c>
      <c r="AV1034" s="15">
        <v>0</v>
      </c>
      <c r="AW1034" s="15">
        <v>0</v>
      </c>
      <c r="AX1034" s="15">
        <v>0</v>
      </c>
      <c r="AY1034" s="15">
        <v>-0.72473999023437496</v>
      </c>
      <c r="AZ1034" s="15">
        <v>-9.4999999999999998E-3</v>
      </c>
      <c r="BA1034" s="15">
        <v>0</v>
      </c>
      <c r="BB1034" s="15">
        <v>0</v>
      </c>
      <c r="BC1034" s="15">
        <v>-4.9999952316284181E-5</v>
      </c>
      <c r="BD1034" s="15">
        <v>0</v>
      </c>
      <c r="BE1034" s="15">
        <v>0</v>
      </c>
      <c r="BF1034" s="15">
        <v>0.73428997802734375</v>
      </c>
      <c r="BG1034" s="15">
        <f t="shared" si="83"/>
        <v>-1.2159347417828315E-8</v>
      </c>
      <c r="BH1034" t="str">
        <f t="shared" si="84"/>
        <v>NYSEGDIST</v>
      </c>
      <c r="BI1034" t="str">
        <f>VLOOKUP(BH1034,[2]Summary!$C$29:$C$56,1,0)</f>
        <v>NYSEGDist</v>
      </c>
      <c r="BJ1034" s="16">
        <v>44562</v>
      </c>
    </row>
    <row r="1035" spans="1:62" x14ac:dyDescent="0.25">
      <c r="A1035" s="13" t="s">
        <v>2053</v>
      </c>
      <c r="B1035" s="13" t="s">
        <v>2054</v>
      </c>
      <c r="C1035" t="s">
        <v>2055</v>
      </c>
      <c r="D1035" t="s">
        <v>599</v>
      </c>
      <c r="E1035" t="s">
        <v>475</v>
      </c>
      <c r="F1035" s="13" t="s">
        <v>426</v>
      </c>
      <c r="G1035" s="14"/>
      <c r="H1035" s="15">
        <v>-0.34750999999999999</v>
      </c>
      <c r="I1035" s="15">
        <v>-0.31386999999999998</v>
      </c>
      <c r="J1035" s="15">
        <v>-0.18529000000000001</v>
      </c>
      <c r="K1035" s="15">
        <v>-0.28223000000000004</v>
      </c>
      <c r="L1035" s="15">
        <v>0.16638999999999998</v>
      </c>
      <c r="M1035" s="15">
        <v>-0.25490999999999997</v>
      </c>
      <c r="N1035" s="15">
        <v>-0.20851</v>
      </c>
      <c r="O1035" s="15">
        <v>-0.20851</v>
      </c>
      <c r="P1035" s="15">
        <v>-0.32772000000000001</v>
      </c>
      <c r="Q1035" s="15">
        <v>-0.22281000000000001</v>
      </c>
      <c r="R1035" s="15">
        <v>-0.21562000000000001</v>
      </c>
      <c r="S1035" s="15">
        <v>-0.22281000000000001</v>
      </c>
      <c r="T1035" s="15">
        <f t="shared" si="80"/>
        <v>-2.6233999999999997</v>
      </c>
      <c r="U1035" s="15">
        <v>-0.23010000000000003</v>
      </c>
      <c r="V1035" s="15">
        <v>-0.20782999999999999</v>
      </c>
      <c r="W1035" s="15">
        <v>-0.72039999999999993</v>
      </c>
      <c r="X1035" s="15">
        <v>-0.44875999999999999</v>
      </c>
      <c r="Y1035" s="15">
        <v>-0.41515999999999997</v>
      </c>
      <c r="Z1035" s="15">
        <v>-0.40177999999999997</v>
      </c>
      <c r="AA1035" s="15">
        <v>-0.41515999999999997</v>
      </c>
      <c r="AB1035" s="15">
        <v>-0.41515999999999997</v>
      </c>
      <c r="AC1035" s="15">
        <v>-0.40177999999999997</v>
      </c>
      <c r="AD1035" s="15">
        <v>-0.41515999999999997</v>
      </c>
      <c r="AE1035" s="15">
        <v>-0.40177999999999997</v>
      </c>
      <c r="AF1035" s="15">
        <v>-0.29914999999999997</v>
      </c>
      <c r="AG1035" s="15">
        <f t="shared" si="81"/>
        <v>-4.772219999999999</v>
      </c>
      <c r="AH1035" s="15">
        <v>-0.42866000000000004</v>
      </c>
      <c r="AI1035" s="15">
        <v>-0.40100000000000002</v>
      </c>
      <c r="AJ1035" s="15">
        <v>-0.19928000000000001</v>
      </c>
      <c r="AK1035" s="15">
        <v>-0.33921000000000001</v>
      </c>
      <c r="AL1035" s="15">
        <v>-0.43078999999999995</v>
      </c>
      <c r="AM1035" s="15">
        <v>9.1958599999999997</v>
      </c>
      <c r="AN1035" s="15">
        <v>-0.47713</v>
      </c>
      <c r="AO1035" s="15">
        <v>1.0129999999999998E-2</v>
      </c>
      <c r="AP1035" s="15">
        <v>8.095999999999999E-2</v>
      </c>
      <c r="AQ1035" s="15">
        <v>1.0459999999999999E-2</v>
      </c>
      <c r="AR1035" s="15">
        <v>1.0120000000000001E-2</v>
      </c>
      <c r="AS1035" s="15">
        <v>-6.3099999999999996E-3</v>
      </c>
      <c r="AT1035" s="15">
        <f t="shared" si="82"/>
        <v>7.02515</v>
      </c>
      <c r="AU1035" s="15">
        <v>7.0000000298023224E-5</v>
      </c>
      <c r="AV1035" s="15">
        <v>5.9999998658895494E-5</v>
      </c>
      <c r="AW1035" s="15">
        <v>1.0000000149011611E-4</v>
      </c>
      <c r="AX1035" s="15">
        <v>7.0000000298023224E-5</v>
      </c>
      <c r="AY1035" s="15">
        <v>5.9999998658895494E-5</v>
      </c>
      <c r="AZ1035" s="15">
        <v>7.0000000298023224E-5</v>
      </c>
      <c r="BA1035" s="15">
        <v>7.0000000298023224E-5</v>
      </c>
      <c r="BB1035" s="15">
        <v>7.0000000298023224E-5</v>
      </c>
      <c r="BC1035" s="15">
        <v>7.0000000298023224E-5</v>
      </c>
      <c r="BD1035" s="15">
        <v>0</v>
      </c>
      <c r="BE1035" s="15">
        <v>0</v>
      </c>
      <c r="BF1035" s="15">
        <v>0</v>
      </c>
      <c r="BG1035" s="15">
        <f t="shared" si="83"/>
        <v>6.4000000059604638E-4</v>
      </c>
      <c r="BH1035" t="str">
        <f t="shared" si="84"/>
        <v>NYSEGGas</v>
      </c>
      <c r="BI1035" t="str">
        <f>VLOOKUP(BH1035,[2]Summary!$C$29:$C$56,1,0)</f>
        <v>NYSEGGas</v>
      </c>
      <c r="BJ1035" s="16">
        <v>44470</v>
      </c>
    </row>
    <row r="1036" spans="1:62" x14ac:dyDescent="0.25">
      <c r="A1036" s="13" t="s">
        <v>2056</v>
      </c>
      <c r="B1036" s="13" t="s">
        <v>2057</v>
      </c>
      <c r="C1036" t="s">
        <v>2058</v>
      </c>
      <c r="D1036" t="s">
        <v>599</v>
      </c>
      <c r="E1036" t="s">
        <v>301</v>
      </c>
      <c r="F1036" s="13" t="s">
        <v>60</v>
      </c>
      <c r="G1036" s="14"/>
      <c r="H1036" s="15">
        <v>0</v>
      </c>
      <c r="I1036" s="15">
        <v>0</v>
      </c>
      <c r="J1036" s="15">
        <v>0</v>
      </c>
      <c r="K1036" s="15">
        <v>0</v>
      </c>
      <c r="L1036" s="15">
        <v>0</v>
      </c>
      <c r="M1036" s="15">
        <v>0</v>
      </c>
      <c r="N1036" s="15">
        <v>0</v>
      </c>
      <c r="O1036" s="15">
        <v>0</v>
      </c>
      <c r="P1036" s="15">
        <v>0</v>
      </c>
      <c r="Q1036" s="15">
        <v>0</v>
      </c>
      <c r="R1036" s="15">
        <v>0</v>
      </c>
      <c r="S1036" s="15">
        <v>0</v>
      </c>
      <c r="T1036" s="15">
        <f t="shared" si="80"/>
        <v>0</v>
      </c>
      <c r="U1036" s="15">
        <v>0</v>
      </c>
      <c r="V1036" s="15">
        <v>0</v>
      </c>
      <c r="W1036" s="15">
        <v>0</v>
      </c>
      <c r="X1036" s="15">
        <v>0</v>
      </c>
      <c r="Y1036" s="15">
        <v>0</v>
      </c>
      <c r="Z1036" s="15">
        <v>0</v>
      </c>
      <c r="AA1036" s="15">
        <v>0</v>
      </c>
      <c r="AB1036" s="15">
        <v>0</v>
      </c>
      <c r="AC1036" s="15">
        <v>0</v>
      </c>
      <c r="AD1036" s="15">
        <v>0</v>
      </c>
      <c r="AE1036" s="15">
        <v>0</v>
      </c>
      <c r="AF1036" s="15">
        <v>0</v>
      </c>
      <c r="AG1036" s="15">
        <f t="shared" si="81"/>
        <v>0</v>
      </c>
      <c r="AH1036" s="15">
        <v>0</v>
      </c>
      <c r="AI1036" s="15">
        <v>0</v>
      </c>
      <c r="AJ1036" s="15">
        <v>0</v>
      </c>
      <c r="AK1036" s="15">
        <v>0</v>
      </c>
      <c r="AL1036" s="15">
        <v>0</v>
      </c>
      <c r="AM1036" s="15">
        <v>0</v>
      </c>
      <c r="AN1036" s="15">
        <v>0</v>
      </c>
      <c r="AO1036" s="15">
        <v>0</v>
      </c>
      <c r="AP1036" s="15">
        <v>0</v>
      </c>
      <c r="AQ1036" s="15">
        <v>0</v>
      </c>
      <c r="AR1036" s="15">
        <v>0</v>
      </c>
      <c r="AS1036" s="15">
        <v>0</v>
      </c>
      <c r="AT1036" s="15">
        <f t="shared" si="82"/>
        <v>0</v>
      </c>
      <c r="AU1036" s="15">
        <v>0</v>
      </c>
      <c r="AV1036" s="15">
        <v>0</v>
      </c>
      <c r="AW1036" s="15">
        <v>0</v>
      </c>
      <c r="AX1036" s="15">
        <v>0</v>
      </c>
      <c r="AY1036" s="15">
        <v>0</v>
      </c>
      <c r="AZ1036" s="15">
        <v>0</v>
      </c>
      <c r="BA1036" s="15">
        <v>0</v>
      </c>
      <c r="BB1036" s="15">
        <v>0</v>
      </c>
      <c r="BC1036" s="15">
        <v>0</v>
      </c>
      <c r="BD1036" s="15">
        <v>0</v>
      </c>
      <c r="BE1036" s="15">
        <v>0</v>
      </c>
      <c r="BF1036" s="15">
        <v>0</v>
      </c>
      <c r="BG1036" s="15">
        <f t="shared" si="83"/>
        <v>0</v>
      </c>
      <c r="BH1036" t="str">
        <f t="shared" si="84"/>
        <v>NYSEGCommon</v>
      </c>
      <c r="BI1036" t="str">
        <f>VLOOKUP(BH1036,[2]Summary!$C$29:$C$56,1,0)</f>
        <v>NYSEGCommon</v>
      </c>
      <c r="BJ1036" s="16">
        <v>44562</v>
      </c>
    </row>
    <row r="1037" spans="1:62" x14ac:dyDescent="0.25">
      <c r="A1037" s="13" t="s">
        <v>2059</v>
      </c>
      <c r="B1037" s="13" t="s">
        <v>2060</v>
      </c>
      <c r="C1037" t="s">
        <v>2061</v>
      </c>
      <c r="D1037" t="s">
        <v>596</v>
      </c>
      <c r="E1037" t="s">
        <v>19</v>
      </c>
      <c r="F1037" s="13" t="s">
        <v>585</v>
      </c>
      <c r="G1037" s="14"/>
      <c r="H1037" s="15">
        <v>3.15E-3</v>
      </c>
      <c r="I1037" s="15">
        <v>1.1999999999999999E-3</v>
      </c>
      <c r="J1037" s="15">
        <v>6.3780000000000003E-2</v>
      </c>
      <c r="K1037" s="15">
        <v>-0.35640000000000005</v>
      </c>
      <c r="L1037" s="15">
        <v>0.27773999999999999</v>
      </c>
      <c r="M1037" s="15">
        <v>-1.2359999999999999E-2</v>
      </c>
      <c r="N1037" s="15">
        <v>-2.538E-2</v>
      </c>
      <c r="O1037" s="15">
        <v>9.3480000000000008E-2</v>
      </c>
      <c r="P1037" s="15">
        <v>7.6099999999999996E-3</v>
      </c>
      <c r="Q1037" s="15">
        <v>1.6999999999999999E-3</v>
      </c>
      <c r="R1037" s="15">
        <v>-22.542360000000002</v>
      </c>
      <c r="S1037" s="15">
        <v>-11.74835</v>
      </c>
      <c r="T1037" s="15">
        <f t="shared" si="80"/>
        <v>-34.236190000000001</v>
      </c>
      <c r="U1037" s="15">
        <v>-109.67339000000001</v>
      </c>
      <c r="V1037" s="15">
        <v>0.27327999999999997</v>
      </c>
      <c r="W1037" s="15">
        <v>-0.83452999999999999</v>
      </c>
      <c r="X1037" s="15">
        <v>-2.13626</v>
      </c>
      <c r="Y1037" s="15">
        <v>0.55300000000000005</v>
      </c>
      <c r="Z1037" s="15">
        <v>-41.907940000000011</v>
      </c>
      <c r="AA1037" s="15">
        <v>-1.1829799999999999</v>
      </c>
      <c r="AB1037" s="15">
        <v>0.13642999999999988</v>
      </c>
      <c r="AC1037" s="15">
        <v>-1.2725499999999998</v>
      </c>
      <c r="AD1037" s="15">
        <v>-0.71365000000000001</v>
      </c>
      <c r="AE1037" s="15">
        <v>-0.12360000000000002</v>
      </c>
      <c r="AF1037" s="15">
        <v>1.2827599999999997</v>
      </c>
      <c r="AG1037" s="15">
        <f t="shared" si="81"/>
        <v>-155.59943000000001</v>
      </c>
      <c r="AH1037" s="15">
        <v>-0.72514999999999985</v>
      </c>
      <c r="AI1037" s="15">
        <v>0.45547999999999988</v>
      </c>
      <c r="AJ1037" s="15">
        <v>0.11088000000000002</v>
      </c>
      <c r="AK1037" s="15">
        <v>-1.13913</v>
      </c>
      <c r="AL1037" s="15">
        <v>6.0450099999999996</v>
      </c>
      <c r="AM1037" s="15">
        <v>-1.1864300000000001</v>
      </c>
      <c r="AN1037" s="15">
        <v>-62.842820000000003</v>
      </c>
      <c r="AO1037" s="15">
        <v>-1.9000000000000001E-4</v>
      </c>
      <c r="AP1037" s="15">
        <v>0.32515999999999995</v>
      </c>
      <c r="AQ1037" s="15">
        <v>0</v>
      </c>
      <c r="AR1037" s="15">
        <v>0</v>
      </c>
      <c r="AS1037" s="15">
        <v>-29.762900000000002</v>
      </c>
      <c r="AT1037" s="15">
        <f t="shared" si="82"/>
        <v>-88.720090000000013</v>
      </c>
      <c r="AU1037" s="15">
        <v>0</v>
      </c>
      <c r="AV1037" s="15">
        <v>4.3499999344348908E-3</v>
      </c>
      <c r="AW1037" s="15">
        <v>0</v>
      </c>
      <c r="AX1037" s="15">
        <v>2.5999999791383741E-4</v>
      </c>
      <c r="AY1037" s="15">
        <v>0</v>
      </c>
      <c r="AZ1037" s="15">
        <v>4.9999998882412907E-5</v>
      </c>
      <c r="BA1037" s="15">
        <v>0</v>
      </c>
      <c r="BB1037" s="15">
        <v>0</v>
      </c>
      <c r="BC1037" s="15">
        <v>-3.9999999105930327E-5</v>
      </c>
      <c r="BD1037" s="15">
        <v>0</v>
      </c>
      <c r="BE1037" s="15">
        <v>0</v>
      </c>
      <c r="BF1037" s="15">
        <v>-4.6199998855590823E-3</v>
      </c>
      <c r="BG1037" s="15">
        <f t="shared" si="83"/>
        <v>4.656612768993984E-11</v>
      </c>
      <c r="BH1037" t="str">
        <f t="shared" si="84"/>
        <v>RGEDIST</v>
      </c>
      <c r="BI1037" t="str">
        <f>VLOOKUP(BH1037,[2]Summary!$C$29:$C$56,1,0)</f>
        <v>RGEDist</v>
      </c>
      <c r="BJ1037" s="16">
        <v>44562</v>
      </c>
    </row>
    <row r="1038" spans="1:62" x14ac:dyDescent="0.25">
      <c r="A1038" s="13" t="s">
        <v>2062</v>
      </c>
      <c r="B1038" s="13" t="s">
        <v>2063</v>
      </c>
      <c r="C1038" t="s">
        <v>2064</v>
      </c>
      <c r="D1038" t="s">
        <v>596</v>
      </c>
      <c r="E1038" t="s">
        <v>301</v>
      </c>
      <c r="F1038" s="13" t="s">
        <v>60</v>
      </c>
      <c r="G1038" s="14"/>
      <c r="H1038" s="15">
        <v>0</v>
      </c>
      <c r="I1038" s="15">
        <v>0</v>
      </c>
      <c r="J1038" s="15">
        <v>0</v>
      </c>
      <c r="K1038" s="15">
        <v>0</v>
      </c>
      <c r="L1038" s="15">
        <v>0</v>
      </c>
      <c r="M1038" s="15">
        <v>0</v>
      </c>
      <c r="N1038" s="15">
        <v>0</v>
      </c>
      <c r="O1038" s="15">
        <v>0</v>
      </c>
      <c r="P1038" s="15">
        <v>0</v>
      </c>
      <c r="Q1038" s="15">
        <v>0</v>
      </c>
      <c r="R1038" s="15">
        <v>0</v>
      </c>
      <c r="S1038" s="15">
        <v>0</v>
      </c>
      <c r="T1038" s="15">
        <f t="shared" si="80"/>
        <v>0</v>
      </c>
      <c r="U1038" s="15">
        <v>0</v>
      </c>
      <c r="V1038" s="15">
        <v>0</v>
      </c>
      <c r="W1038" s="15">
        <v>0</v>
      </c>
      <c r="X1038" s="15">
        <v>0</v>
      </c>
      <c r="Y1038" s="15">
        <v>0</v>
      </c>
      <c r="Z1038" s="15">
        <v>0</v>
      </c>
      <c r="AA1038" s="15">
        <v>0</v>
      </c>
      <c r="AB1038" s="15">
        <v>0</v>
      </c>
      <c r="AC1038" s="15">
        <v>0</v>
      </c>
      <c r="AD1038" s="15">
        <v>0</v>
      </c>
      <c r="AE1038" s="15">
        <v>0</v>
      </c>
      <c r="AF1038" s="15">
        <v>0</v>
      </c>
      <c r="AG1038" s="15">
        <f t="shared" si="81"/>
        <v>0</v>
      </c>
      <c r="AH1038" s="15">
        <v>0</v>
      </c>
      <c r="AI1038" s="15">
        <v>0</v>
      </c>
      <c r="AJ1038" s="15">
        <v>0</v>
      </c>
      <c r="AK1038" s="15">
        <v>0</v>
      </c>
      <c r="AL1038" s="15">
        <v>0</v>
      </c>
      <c r="AM1038" s="15">
        <v>0</v>
      </c>
      <c r="AN1038" s="15">
        <v>7.7425200000000007</v>
      </c>
      <c r="AO1038" s="15">
        <v>0</v>
      </c>
      <c r="AP1038" s="15">
        <v>0</v>
      </c>
      <c r="AQ1038" s="15">
        <v>0</v>
      </c>
      <c r="AR1038" s="15">
        <v>25.579799999999999</v>
      </c>
      <c r="AS1038" s="15">
        <v>24.571960000000001</v>
      </c>
      <c r="AT1038" s="15">
        <f t="shared" si="82"/>
        <v>57.894279999999995</v>
      </c>
      <c r="AU1038" s="15">
        <v>0</v>
      </c>
      <c r="AV1038" s="15">
        <v>1</v>
      </c>
      <c r="AW1038" s="15">
        <v>0</v>
      </c>
      <c r="AX1038" s="15">
        <v>2.875</v>
      </c>
      <c r="AY1038" s="15">
        <v>0</v>
      </c>
      <c r="AZ1038" s="15">
        <v>0</v>
      </c>
      <c r="BA1038" s="15">
        <v>21.124369140624999</v>
      </c>
      <c r="BB1038" s="15">
        <v>2.440800048828125</v>
      </c>
      <c r="BC1038" s="15">
        <v>8.4</v>
      </c>
      <c r="BD1038" s="15">
        <v>0</v>
      </c>
      <c r="BE1038" s="15">
        <v>138.43700000000001</v>
      </c>
      <c r="BF1038" s="15">
        <v>828.59799999999996</v>
      </c>
      <c r="BG1038" s="15">
        <f t="shared" si="83"/>
        <v>1002.8751691894531</v>
      </c>
      <c r="BH1038" t="str">
        <f t="shared" si="84"/>
        <v>RGECommon</v>
      </c>
      <c r="BI1038" t="str">
        <f>VLOOKUP(BH1038,[2]Summary!$C$29:$C$56,1,0)</f>
        <v>RGECommon</v>
      </c>
      <c r="BJ1038" s="16">
        <v>44562</v>
      </c>
    </row>
    <row r="1039" spans="1:62" x14ac:dyDescent="0.25">
      <c r="A1039" s="13" t="s">
        <v>2065</v>
      </c>
      <c r="B1039" s="13" t="s">
        <v>2066</v>
      </c>
      <c r="C1039" t="s">
        <v>2067</v>
      </c>
      <c r="D1039" t="s">
        <v>595</v>
      </c>
      <c r="E1039" t="s">
        <v>19</v>
      </c>
      <c r="F1039" s="13" t="s">
        <v>22</v>
      </c>
      <c r="G1039" s="14"/>
      <c r="H1039" s="15">
        <v>0</v>
      </c>
      <c r="I1039" s="15">
        <v>0</v>
      </c>
      <c r="J1039" s="15">
        <v>0</v>
      </c>
      <c r="K1039" s="15">
        <v>0</v>
      </c>
      <c r="L1039" s="15">
        <v>0</v>
      </c>
      <c r="M1039" s="15">
        <v>0</v>
      </c>
      <c r="N1039" s="15">
        <v>0</v>
      </c>
      <c r="O1039" s="15">
        <v>0</v>
      </c>
      <c r="P1039" s="15">
        <v>0</v>
      </c>
      <c r="Q1039" s="15">
        <v>0</v>
      </c>
      <c r="R1039" s="15">
        <v>0</v>
      </c>
      <c r="S1039" s="15">
        <v>0</v>
      </c>
      <c r="T1039" s="15">
        <f t="shared" si="80"/>
        <v>0</v>
      </c>
      <c r="U1039" s="15">
        <v>0</v>
      </c>
      <c r="V1039" s="15">
        <v>0</v>
      </c>
      <c r="W1039" s="15">
        <v>0</v>
      </c>
      <c r="X1039" s="15">
        <v>0</v>
      </c>
      <c r="Y1039" s="15">
        <v>0</v>
      </c>
      <c r="Z1039" s="15">
        <v>0</v>
      </c>
      <c r="AA1039" s="15">
        <v>0</v>
      </c>
      <c r="AB1039" s="15">
        <v>0</v>
      </c>
      <c r="AC1039" s="15">
        <v>0</v>
      </c>
      <c r="AD1039" s="15">
        <v>2.86877</v>
      </c>
      <c r="AE1039" s="15">
        <v>0.94029000000000007</v>
      </c>
      <c r="AF1039" s="15">
        <v>21.752330000000001</v>
      </c>
      <c r="AG1039" s="15">
        <f t="shared" si="81"/>
        <v>25.561389999999999</v>
      </c>
      <c r="AH1039" s="15">
        <v>0.16672999999999999</v>
      </c>
      <c r="AI1039" s="15">
        <v>0.17194000000000001</v>
      </c>
      <c r="AJ1039" s="15">
        <v>0.16683000000000001</v>
      </c>
      <c r="AK1039" s="15">
        <v>0.16144999999999998</v>
      </c>
      <c r="AL1039" s="15">
        <v>9.4409999999999994E-2</v>
      </c>
      <c r="AM1039" s="15">
        <v>0.16121000000000002</v>
      </c>
      <c r="AN1039" s="15">
        <v>6.8220000000000003E-2</v>
      </c>
      <c r="AO1039" s="15">
        <v>0</v>
      </c>
      <c r="AP1039" s="15">
        <v>0</v>
      </c>
      <c r="AQ1039" s="15">
        <v>0</v>
      </c>
      <c r="AR1039" s="15">
        <v>0</v>
      </c>
      <c r="AS1039" s="15">
        <v>0</v>
      </c>
      <c r="AT1039" s="15">
        <f t="shared" si="82"/>
        <v>0.99079000000000006</v>
      </c>
      <c r="AU1039" s="15">
        <v>0</v>
      </c>
      <c r="AV1039" s="15">
        <v>0</v>
      </c>
      <c r="AW1039" s="15">
        <v>0</v>
      </c>
      <c r="AX1039" s="15">
        <v>0</v>
      </c>
      <c r="AY1039" s="15">
        <v>0</v>
      </c>
      <c r="AZ1039" s="15">
        <v>0</v>
      </c>
      <c r="BA1039" s="15">
        <v>0</v>
      </c>
      <c r="BB1039" s="15">
        <v>0</v>
      </c>
      <c r="BC1039" s="15">
        <v>0</v>
      </c>
      <c r="BD1039" s="15">
        <v>0</v>
      </c>
      <c r="BE1039" s="15">
        <v>0</v>
      </c>
      <c r="BF1039" s="15">
        <v>0</v>
      </c>
      <c r="BG1039" s="15">
        <f t="shared" si="83"/>
        <v>0</v>
      </c>
      <c r="BH1039" t="str">
        <f t="shared" si="84"/>
        <v>CMPDIST</v>
      </c>
      <c r="BI1039" t="str">
        <f>VLOOKUP(BH1039,[2]Summary!$C$29:$C$56,1,0)</f>
        <v>CMPDist</v>
      </c>
      <c r="BJ1039" s="16">
        <v>44197</v>
      </c>
    </row>
    <row r="1040" spans="1:62" x14ac:dyDescent="0.25">
      <c r="A1040" s="13" t="s">
        <v>2068</v>
      </c>
      <c r="B1040" s="13" t="s">
        <v>2069</v>
      </c>
      <c r="C1040" t="s">
        <v>2070</v>
      </c>
      <c r="D1040" t="s">
        <v>595</v>
      </c>
      <c r="E1040" t="s">
        <v>19</v>
      </c>
      <c r="F1040" s="13" t="s">
        <v>20</v>
      </c>
      <c r="G1040" s="14"/>
      <c r="H1040" s="15">
        <v>0</v>
      </c>
      <c r="I1040" s="15">
        <v>0</v>
      </c>
      <c r="J1040" s="15">
        <v>0</v>
      </c>
      <c r="K1040" s="15">
        <v>0</v>
      </c>
      <c r="L1040" s="15">
        <v>0</v>
      </c>
      <c r="M1040" s="15">
        <v>0</v>
      </c>
      <c r="N1040" s="15">
        <v>0</v>
      </c>
      <c r="O1040" s="15">
        <v>0</v>
      </c>
      <c r="P1040" s="15">
        <v>0</v>
      </c>
      <c r="Q1040" s="15">
        <v>0</v>
      </c>
      <c r="R1040" s="15">
        <v>0</v>
      </c>
      <c r="S1040" s="15">
        <v>0</v>
      </c>
      <c r="T1040" s="15">
        <f t="shared" si="80"/>
        <v>0</v>
      </c>
      <c r="U1040" s="15">
        <v>0</v>
      </c>
      <c r="V1040" s="15">
        <v>0</v>
      </c>
      <c r="W1040" s="15">
        <v>0</v>
      </c>
      <c r="X1040" s="15">
        <v>0</v>
      </c>
      <c r="Y1040" s="15">
        <v>0</v>
      </c>
      <c r="Z1040" s="15">
        <v>0</v>
      </c>
      <c r="AA1040" s="15">
        <v>0</v>
      </c>
      <c r="AB1040" s="15">
        <v>0</v>
      </c>
      <c r="AC1040" s="15">
        <v>5.306960000000001</v>
      </c>
      <c r="AD1040" s="15">
        <v>2.6844899999999998</v>
      </c>
      <c r="AE1040" s="15">
        <v>177.55985999999999</v>
      </c>
      <c r="AF1040" s="15">
        <v>85.560240000000007</v>
      </c>
      <c r="AG1040" s="15">
        <f t="shared" si="81"/>
        <v>271.11155000000002</v>
      </c>
      <c r="AH1040" s="15">
        <v>151.15696999999997</v>
      </c>
      <c r="AI1040" s="15">
        <v>116.66207</v>
      </c>
      <c r="AJ1040" s="15">
        <v>66.862649999999974</v>
      </c>
      <c r="AK1040" s="15">
        <v>42.314689999999977</v>
      </c>
      <c r="AL1040" s="15">
        <v>256.50250000000011</v>
      </c>
      <c r="AM1040" s="15">
        <v>460.60892000000007</v>
      </c>
      <c r="AN1040" s="15">
        <v>398.43650000000025</v>
      </c>
      <c r="AO1040" s="15">
        <v>450.17737000000017</v>
      </c>
      <c r="AP1040" s="15">
        <v>247.96973999999997</v>
      </c>
      <c r="AQ1040" s="15">
        <v>473.5980000000003</v>
      </c>
      <c r="AR1040" s="15">
        <v>526.08028000000013</v>
      </c>
      <c r="AS1040" s="15">
        <v>127.62877999999986</v>
      </c>
      <c r="AT1040" s="15">
        <f t="shared" si="82"/>
        <v>3317.9984700000009</v>
      </c>
      <c r="AU1040" s="15">
        <v>151.5580341796875</v>
      </c>
      <c r="AV1040" s="15">
        <v>332.32734667968748</v>
      </c>
      <c r="AW1040" s="15">
        <v>621.70962831115719</v>
      </c>
      <c r="AX1040" s="15">
        <v>397.53682031250003</v>
      </c>
      <c r="AY1040" s="15">
        <v>326.18684082031251</v>
      </c>
      <c r="AZ1040" s="15">
        <v>368.24319921875002</v>
      </c>
      <c r="BA1040" s="15">
        <v>329.59335322570803</v>
      </c>
      <c r="BB1040" s="15">
        <v>209.3384501953125</v>
      </c>
      <c r="BC1040" s="15">
        <v>-0.76788084411621094</v>
      </c>
      <c r="BD1040" s="15">
        <v>0</v>
      </c>
      <c r="BE1040" s="15">
        <v>0</v>
      </c>
      <c r="BF1040" s="15">
        <v>0</v>
      </c>
      <c r="BG1040" s="15">
        <f t="shared" si="83"/>
        <v>2735.7257920989991</v>
      </c>
      <c r="BH1040" t="str">
        <f t="shared" si="84"/>
        <v>CMPDIST</v>
      </c>
      <c r="BI1040" t="str">
        <f>VLOOKUP(BH1040,[2]Summary!$C$29:$C$56,1,0)</f>
        <v>CMPDist</v>
      </c>
      <c r="BJ1040" s="16">
        <v>44470</v>
      </c>
    </row>
    <row r="1041" spans="1:62" x14ac:dyDescent="0.25">
      <c r="A1041" s="13" t="s">
        <v>2071</v>
      </c>
      <c r="B1041" s="13" t="s">
        <v>2072</v>
      </c>
      <c r="C1041" t="s">
        <v>2073</v>
      </c>
      <c r="D1041" t="s">
        <v>595</v>
      </c>
      <c r="E1041" t="s">
        <v>35</v>
      </c>
      <c r="F1041" s="13" t="s">
        <v>20</v>
      </c>
      <c r="G1041" s="14"/>
      <c r="H1041" s="15">
        <v>0</v>
      </c>
      <c r="I1041" s="15">
        <v>0</v>
      </c>
      <c r="J1041" s="15">
        <v>0</v>
      </c>
      <c r="K1041" s="15">
        <v>0</v>
      </c>
      <c r="L1041" s="15">
        <v>0</v>
      </c>
      <c r="M1041" s="15">
        <v>0</v>
      </c>
      <c r="N1041" s="15">
        <v>0</v>
      </c>
      <c r="O1041" s="15">
        <v>0</v>
      </c>
      <c r="P1041" s="15">
        <v>0</v>
      </c>
      <c r="Q1041" s="15">
        <v>0</v>
      </c>
      <c r="R1041" s="15">
        <v>0</v>
      </c>
      <c r="S1041" s="15">
        <v>0</v>
      </c>
      <c r="T1041" s="15">
        <f t="shared" si="80"/>
        <v>0</v>
      </c>
      <c r="U1041" s="15">
        <v>0</v>
      </c>
      <c r="V1041" s="15">
        <v>0</v>
      </c>
      <c r="W1041" s="15">
        <v>0</v>
      </c>
      <c r="X1041" s="15">
        <v>0</v>
      </c>
      <c r="Y1041" s="15">
        <v>17.136510000000005</v>
      </c>
      <c r="Z1041" s="15">
        <v>23.903129999999997</v>
      </c>
      <c r="AA1041" s="15">
        <v>29.106180000000009</v>
      </c>
      <c r="AB1041" s="15">
        <v>639.69146000000012</v>
      </c>
      <c r="AC1041" s="15">
        <v>132.65774999999996</v>
      </c>
      <c r="AD1041" s="15">
        <v>404.88401999999996</v>
      </c>
      <c r="AE1041" s="15">
        <v>140.61882999999995</v>
      </c>
      <c r="AF1041" s="15">
        <v>151.18147999999999</v>
      </c>
      <c r="AG1041" s="15">
        <f t="shared" si="81"/>
        <v>1539.1793599999999</v>
      </c>
      <c r="AH1041" s="15">
        <v>33.426179999999995</v>
      </c>
      <c r="AI1041" s="15">
        <v>699.70031999999969</v>
      </c>
      <c r="AJ1041" s="15">
        <v>365.9135500000001</v>
      </c>
      <c r="AK1041" s="15">
        <v>387.12312000000003</v>
      </c>
      <c r="AL1041" s="15">
        <v>289.33057000000002</v>
      </c>
      <c r="AM1041" s="15">
        <v>216.31361999999999</v>
      </c>
      <c r="AN1041" s="15">
        <v>260.02508999999998</v>
      </c>
      <c r="AO1041" s="15">
        <v>21.324709999999996</v>
      </c>
      <c r="AP1041" s="15">
        <v>-799.13040999999998</v>
      </c>
      <c r="AQ1041" s="15">
        <v>2.7910399999999997</v>
      </c>
      <c r="AR1041" s="15">
        <v>11.65063</v>
      </c>
      <c r="AS1041" s="15">
        <v>10.775770000000005</v>
      </c>
      <c r="AT1041" s="15">
        <f t="shared" si="82"/>
        <v>1499.2441899999999</v>
      </c>
      <c r="AU1041" s="15">
        <v>3.3299999237060545E-3</v>
      </c>
      <c r="AV1041" s="15">
        <v>13.635050162315368</v>
      </c>
      <c r="AW1041" s="15">
        <v>29.977600412368773</v>
      </c>
      <c r="AX1041" s="15">
        <v>130.04904779846223</v>
      </c>
      <c r="AY1041" s="15">
        <v>11.76526017576456</v>
      </c>
      <c r="AZ1041" s="15">
        <v>10.693639982910828</v>
      </c>
      <c r="BA1041" s="15">
        <v>4.1129100134279577</v>
      </c>
      <c r="BB1041" s="15">
        <v>-1.1999999731779099E-4</v>
      </c>
      <c r="BC1041" s="15">
        <v>-9.270109902352095</v>
      </c>
      <c r="BD1041" s="15">
        <v>0</v>
      </c>
      <c r="BE1041" s="15">
        <v>0</v>
      </c>
      <c r="BF1041" s="15">
        <v>0</v>
      </c>
      <c r="BG1041" s="15">
        <f t="shared" si="83"/>
        <v>190.96660864282401</v>
      </c>
      <c r="BH1041" t="str">
        <f t="shared" si="84"/>
        <v>CMPTRANS</v>
      </c>
      <c r="BI1041" t="str">
        <f>VLOOKUP(BH1041,[2]Summary!$C$29:$C$56,1,0)</f>
        <v>CMPTrans</v>
      </c>
      <c r="BJ1041" s="16">
        <v>44470</v>
      </c>
    </row>
    <row r="1042" spans="1:62" x14ac:dyDescent="0.25">
      <c r="A1042" s="13" t="s">
        <v>2074</v>
      </c>
      <c r="B1042" s="13" t="s">
        <v>2075</v>
      </c>
      <c r="C1042" t="s">
        <v>2076</v>
      </c>
      <c r="D1042" t="s">
        <v>595</v>
      </c>
      <c r="E1042" t="s">
        <v>301</v>
      </c>
      <c r="F1042" s="13" t="s">
        <v>60</v>
      </c>
      <c r="G1042" s="14"/>
      <c r="H1042" s="15">
        <v>0</v>
      </c>
      <c r="I1042" s="15">
        <v>0</v>
      </c>
      <c r="J1042" s="15">
        <v>0</v>
      </c>
      <c r="K1042" s="15">
        <v>0</v>
      </c>
      <c r="L1042" s="15">
        <v>0</v>
      </c>
      <c r="M1042" s="15">
        <v>0</v>
      </c>
      <c r="N1042" s="15">
        <v>0</v>
      </c>
      <c r="O1042" s="15">
        <v>0</v>
      </c>
      <c r="P1042" s="15">
        <v>0</v>
      </c>
      <c r="Q1042" s="15">
        <v>0</v>
      </c>
      <c r="R1042" s="15">
        <v>0</v>
      </c>
      <c r="S1042" s="15">
        <v>0</v>
      </c>
      <c r="T1042" s="15">
        <f t="shared" si="80"/>
        <v>0</v>
      </c>
      <c r="U1042" s="15">
        <v>0</v>
      </c>
      <c r="V1042" s="15">
        <v>0</v>
      </c>
      <c r="W1042" s="15">
        <v>0</v>
      </c>
      <c r="X1042" s="15">
        <v>0</v>
      </c>
      <c r="Y1042" s="15">
        <v>0</v>
      </c>
      <c r="Z1042" s="15">
        <v>0</v>
      </c>
      <c r="AA1042" s="15">
        <v>0</v>
      </c>
      <c r="AB1042" s="15">
        <v>0</v>
      </c>
      <c r="AC1042" s="15">
        <v>0</v>
      </c>
      <c r="AD1042" s="15">
        <v>0</v>
      </c>
      <c r="AE1042" s="15">
        <v>0</v>
      </c>
      <c r="AF1042" s="15">
        <v>0</v>
      </c>
      <c r="AG1042" s="15">
        <f t="shared" si="81"/>
        <v>0</v>
      </c>
      <c r="AH1042" s="15">
        <v>0</v>
      </c>
      <c r="AI1042" s="15">
        <v>0</v>
      </c>
      <c r="AJ1042" s="15">
        <v>0</v>
      </c>
      <c r="AK1042" s="15">
        <v>0</v>
      </c>
      <c r="AL1042" s="15">
        <v>0</v>
      </c>
      <c r="AM1042" s="15">
        <v>0</v>
      </c>
      <c r="AN1042" s="15">
        <v>0</v>
      </c>
      <c r="AO1042" s="15">
        <v>0</v>
      </c>
      <c r="AP1042" s="15">
        <v>0</v>
      </c>
      <c r="AQ1042" s="15">
        <v>0</v>
      </c>
      <c r="AR1042" s="15">
        <v>0</v>
      </c>
      <c r="AS1042" s="15">
        <v>0</v>
      </c>
      <c r="AT1042" s="15">
        <f t="shared" si="82"/>
        <v>0</v>
      </c>
      <c r="AU1042" s="15">
        <v>0</v>
      </c>
      <c r="AV1042" s="15">
        <v>0</v>
      </c>
      <c r="AW1042" s="15">
        <v>0</v>
      </c>
      <c r="AX1042" s="15">
        <v>0</v>
      </c>
      <c r="AY1042" s="15">
        <v>0</v>
      </c>
      <c r="AZ1042" s="15">
        <v>0</v>
      </c>
      <c r="BA1042" s="15">
        <v>0</v>
      </c>
      <c r="BB1042" s="15">
        <v>0</v>
      </c>
      <c r="BC1042" s="15">
        <v>0</v>
      </c>
      <c r="BD1042" s="15">
        <v>0</v>
      </c>
      <c r="BE1042" s="15">
        <v>0</v>
      </c>
      <c r="BF1042" s="15">
        <v>0</v>
      </c>
      <c r="BG1042" s="15">
        <f t="shared" si="83"/>
        <v>0</v>
      </c>
      <c r="BH1042" t="str">
        <f t="shared" si="84"/>
        <v>CMPCommon</v>
      </c>
      <c r="BI1042" t="str">
        <f>VLOOKUP(BH1042,[2]Summary!$C$29:$C$56,1,0)</f>
        <v>CMPCommon</v>
      </c>
      <c r="BJ1042" s="16">
        <v>44562</v>
      </c>
    </row>
    <row r="1043" spans="1:62" x14ac:dyDescent="0.25">
      <c r="A1043" s="13" t="s">
        <v>2077</v>
      </c>
      <c r="B1043" s="13" t="s">
        <v>2078</v>
      </c>
      <c r="C1043" s="13" t="s">
        <v>2079</v>
      </c>
      <c r="D1043" t="s">
        <v>307</v>
      </c>
      <c r="E1043" t="s">
        <v>308</v>
      </c>
      <c r="F1043" s="13" t="s">
        <v>302</v>
      </c>
      <c r="G1043" s="14"/>
      <c r="H1043" s="15">
        <v>0</v>
      </c>
      <c r="I1043" s="15">
        <v>0</v>
      </c>
      <c r="J1043" s="15">
        <v>0</v>
      </c>
      <c r="K1043" s="15">
        <v>0</v>
      </c>
      <c r="L1043" s="15">
        <v>0</v>
      </c>
      <c r="M1043" s="15">
        <v>0</v>
      </c>
      <c r="N1043" s="15">
        <v>0</v>
      </c>
      <c r="O1043" s="15">
        <v>0</v>
      </c>
      <c r="P1043" s="15">
        <v>0</v>
      </c>
      <c r="Q1043" s="15">
        <v>0</v>
      </c>
      <c r="R1043" s="15">
        <v>0</v>
      </c>
      <c r="S1043" s="15">
        <v>0</v>
      </c>
      <c r="T1043" s="15">
        <f t="shared" si="80"/>
        <v>0</v>
      </c>
      <c r="U1043" s="15">
        <v>0</v>
      </c>
      <c r="V1043" s="15">
        <v>0</v>
      </c>
      <c r="W1043" s="15">
        <v>0</v>
      </c>
      <c r="X1043" s="15">
        <v>0</v>
      </c>
      <c r="Y1043" s="15">
        <v>0</v>
      </c>
      <c r="Z1043" s="15">
        <v>0</v>
      </c>
      <c r="AA1043" s="15">
        <v>0</v>
      </c>
      <c r="AB1043" s="15">
        <v>0</v>
      </c>
      <c r="AC1043" s="15">
        <v>0</v>
      </c>
      <c r="AD1043" s="15">
        <v>0</v>
      </c>
      <c r="AE1043" s="15">
        <v>0</v>
      </c>
      <c r="AF1043" s="15">
        <v>0</v>
      </c>
      <c r="AG1043" s="15">
        <f t="shared" si="81"/>
        <v>0</v>
      </c>
      <c r="AH1043" s="15">
        <v>0</v>
      </c>
      <c r="AI1043" s="15">
        <v>0</v>
      </c>
      <c r="AJ1043" s="15">
        <v>0</v>
      </c>
      <c r="AK1043" s="15">
        <v>0</v>
      </c>
      <c r="AL1043" s="15">
        <v>0</v>
      </c>
      <c r="AM1043" s="15">
        <v>1.484800048828125</v>
      </c>
      <c r="AN1043" s="15">
        <v>0</v>
      </c>
      <c r="AO1043" s="15">
        <v>0</v>
      </c>
      <c r="AP1043" s="15">
        <v>0</v>
      </c>
      <c r="AQ1043" s="15">
        <v>0</v>
      </c>
      <c r="AR1043" s="15">
        <v>0</v>
      </c>
      <c r="AS1043" s="15">
        <v>0</v>
      </c>
      <c r="AT1043" s="15">
        <f t="shared" si="82"/>
        <v>1.484800048828125</v>
      </c>
      <c r="AU1043" s="15">
        <v>0</v>
      </c>
      <c r="AV1043" s="15">
        <v>0</v>
      </c>
      <c r="AW1043" s="15">
        <v>0</v>
      </c>
      <c r="AX1043" s="15">
        <v>0</v>
      </c>
      <c r="AY1043" s="15">
        <v>0</v>
      </c>
      <c r="AZ1043" s="15">
        <v>0</v>
      </c>
      <c r="BA1043" s="15">
        <v>0</v>
      </c>
      <c r="BB1043" s="15">
        <v>0</v>
      </c>
      <c r="BC1043" s="15">
        <v>0</v>
      </c>
      <c r="BD1043" s="15">
        <v>0</v>
      </c>
      <c r="BE1043" s="15">
        <v>0</v>
      </c>
      <c r="BF1043" s="15">
        <v>0</v>
      </c>
      <c r="BG1043" s="15">
        <f t="shared" si="83"/>
        <v>0</v>
      </c>
      <c r="BH1043" t="str">
        <f t="shared" si="84"/>
        <v>BGCGAS</v>
      </c>
      <c r="BI1043" t="str">
        <f>VLOOKUP(BH1043,[2]Summary!$C$29:$C$56,1,0)</f>
        <v>BGCGas</v>
      </c>
      <c r="BJ1043" s="16">
        <v>44197</v>
      </c>
    </row>
    <row r="1044" spans="1:62" x14ac:dyDescent="0.25">
      <c r="A1044" s="13" t="s">
        <v>2080</v>
      </c>
      <c r="B1044" t="s">
        <v>2080</v>
      </c>
      <c r="C1044" t="s">
        <v>548</v>
      </c>
      <c r="D1044" t="s">
        <v>434</v>
      </c>
      <c r="E1044" t="s">
        <v>308</v>
      </c>
      <c r="F1044" s="13" t="s">
        <v>60</v>
      </c>
      <c r="G1044" s="14"/>
      <c r="H1044" s="15">
        <v>0</v>
      </c>
      <c r="I1044" s="15">
        <v>0</v>
      </c>
      <c r="J1044" s="15">
        <v>0</v>
      </c>
      <c r="K1044" s="15">
        <v>0</v>
      </c>
      <c r="L1044" s="15">
        <v>0</v>
      </c>
      <c r="M1044" s="15">
        <v>0</v>
      </c>
      <c r="N1044" s="15">
        <v>0</v>
      </c>
      <c r="O1044" s="15">
        <v>0</v>
      </c>
      <c r="P1044" s="15">
        <v>0</v>
      </c>
      <c r="Q1044" s="15">
        <v>0</v>
      </c>
      <c r="R1044" s="15">
        <v>0</v>
      </c>
      <c r="S1044" s="15">
        <v>0</v>
      </c>
      <c r="T1044" s="15">
        <f t="shared" si="80"/>
        <v>0</v>
      </c>
      <c r="U1044" s="15">
        <v>0</v>
      </c>
      <c r="V1044" s="15">
        <v>0</v>
      </c>
      <c r="W1044" s="15">
        <v>0</v>
      </c>
      <c r="X1044" s="15">
        <v>0</v>
      </c>
      <c r="Y1044" s="15">
        <v>0</v>
      </c>
      <c r="Z1044" s="15">
        <v>0</v>
      </c>
      <c r="AA1044" s="15">
        <v>0</v>
      </c>
      <c r="AB1044" s="15">
        <v>27.060910156249999</v>
      </c>
      <c r="AC1044" s="15">
        <v>1.9032899780273438</v>
      </c>
      <c r="AD1044" s="15">
        <v>0</v>
      </c>
      <c r="AE1044" s="15">
        <v>0.23836000061035156</v>
      </c>
      <c r="AF1044" s="15">
        <v>0</v>
      </c>
      <c r="AG1044" s="15">
        <f t="shared" si="81"/>
        <v>29.202560134887698</v>
      </c>
      <c r="AH1044" s="15">
        <v>0</v>
      </c>
      <c r="AI1044" s="15">
        <v>0</v>
      </c>
      <c r="AJ1044" s="15">
        <v>0</v>
      </c>
      <c r="AK1044" s="15">
        <v>0</v>
      </c>
      <c r="AL1044" s="15">
        <v>0</v>
      </c>
      <c r="AM1044" s="15">
        <v>0</v>
      </c>
      <c r="AN1044" s="15">
        <v>0</v>
      </c>
      <c r="AO1044" s="15">
        <v>0</v>
      </c>
      <c r="AP1044" s="15">
        <v>0</v>
      </c>
      <c r="AQ1044" s="15">
        <v>0</v>
      </c>
      <c r="AR1044" s="15">
        <v>0</v>
      </c>
      <c r="AS1044" s="15">
        <v>0</v>
      </c>
      <c r="AT1044" s="15">
        <f t="shared" si="82"/>
        <v>0</v>
      </c>
      <c r="AU1044" s="15">
        <v>0</v>
      </c>
      <c r="AV1044" s="15">
        <v>0</v>
      </c>
      <c r="AW1044" s="15">
        <v>0</v>
      </c>
      <c r="AX1044" s="15">
        <v>0</v>
      </c>
      <c r="AY1044" s="15">
        <v>0</v>
      </c>
      <c r="AZ1044" s="15">
        <v>0</v>
      </c>
      <c r="BA1044" s="15">
        <v>0</v>
      </c>
      <c r="BB1044" s="15">
        <v>0</v>
      </c>
      <c r="BC1044" s="15">
        <v>0</v>
      </c>
      <c r="BD1044" s="15">
        <v>0</v>
      </c>
      <c r="BE1044" s="15">
        <v>0</v>
      </c>
      <c r="BF1044" s="15">
        <v>0</v>
      </c>
      <c r="BG1044" s="15">
        <f t="shared" si="83"/>
        <v>0</v>
      </c>
      <c r="BH1044" t="str">
        <f t="shared" si="84"/>
        <v>CNGGAS</v>
      </c>
      <c r="BI1044" t="str">
        <f>VLOOKUP(BH1044,[2]Summary!$C$29:$C$56,1,0)</f>
        <v>CNGGas</v>
      </c>
      <c r="BJ1044" s="16">
        <v>43831</v>
      </c>
    </row>
    <row r="1045" spans="1:62" x14ac:dyDescent="0.25">
      <c r="A1045" s="13" t="s">
        <v>2081</v>
      </c>
      <c r="B1045" s="13" t="s">
        <v>2081</v>
      </c>
      <c r="C1045" t="s">
        <v>548</v>
      </c>
      <c r="D1045" t="s">
        <v>434</v>
      </c>
      <c r="E1045" t="s">
        <v>308</v>
      </c>
      <c r="F1045" s="13" t="s">
        <v>60</v>
      </c>
      <c r="G1045" s="14"/>
      <c r="H1045" s="15">
        <v>0</v>
      </c>
      <c r="I1045" s="15">
        <v>0</v>
      </c>
      <c r="J1045" s="15">
        <v>0</v>
      </c>
      <c r="K1045" s="15">
        <v>0</v>
      </c>
      <c r="L1045" s="15">
        <v>0</v>
      </c>
      <c r="M1045" s="15">
        <v>0</v>
      </c>
      <c r="N1045" s="15">
        <v>0</v>
      </c>
      <c r="O1045" s="15">
        <v>0</v>
      </c>
      <c r="P1045" s="15">
        <v>0</v>
      </c>
      <c r="Q1045" s="15">
        <v>0</v>
      </c>
      <c r="R1045" s="15">
        <v>0</v>
      </c>
      <c r="S1045" s="15">
        <v>0</v>
      </c>
      <c r="T1045" s="15">
        <f t="shared" si="80"/>
        <v>0</v>
      </c>
      <c r="U1045" s="15">
        <v>0</v>
      </c>
      <c r="V1045" s="15">
        <v>0</v>
      </c>
      <c r="W1045" s="15">
        <v>0</v>
      </c>
      <c r="X1045" s="15">
        <v>0</v>
      </c>
      <c r="Y1045" s="15">
        <v>0</v>
      </c>
      <c r="Z1045" s="15">
        <v>0</v>
      </c>
      <c r="AA1045" s="15">
        <v>0</v>
      </c>
      <c r="AB1045" s="15">
        <v>0</v>
      </c>
      <c r="AC1045" s="15">
        <v>28.96418975830078</v>
      </c>
      <c r="AD1045" s="15">
        <v>0</v>
      </c>
      <c r="AE1045" s="15">
        <v>0.2383800048828125</v>
      </c>
      <c r="AF1045" s="15">
        <v>0</v>
      </c>
      <c r="AG1045" s="15">
        <f t="shared" si="81"/>
        <v>29.202569763183593</v>
      </c>
      <c r="AH1045" s="15">
        <v>0</v>
      </c>
      <c r="AI1045" s="15">
        <v>0</v>
      </c>
      <c r="AJ1045" s="15">
        <v>0</v>
      </c>
      <c r="AK1045" s="15">
        <v>0</v>
      </c>
      <c r="AL1045" s="15">
        <v>0</v>
      </c>
      <c r="AM1045" s="15">
        <v>0</v>
      </c>
      <c r="AN1045" s="15">
        <v>0</v>
      </c>
      <c r="AO1045" s="15">
        <v>0</v>
      </c>
      <c r="AP1045" s="15">
        <v>0</v>
      </c>
      <c r="AQ1045" s="15">
        <v>0</v>
      </c>
      <c r="AR1045" s="15">
        <v>0</v>
      </c>
      <c r="AS1045" s="15">
        <v>0</v>
      </c>
      <c r="AT1045" s="15">
        <f t="shared" si="82"/>
        <v>0</v>
      </c>
      <c r="AU1045" s="15">
        <v>0</v>
      </c>
      <c r="AV1045" s="15">
        <v>0</v>
      </c>
      <c r="AW1045" s="15">
        <v>0</v>
      </c>
      <c r="AX1045" s="15">
        <v>0</v>
      </c>
      <c r="AY1045" s="15">
        <v>0</v>
      </c>
      <c r="AZ1045" s="15">
        <v>0</v>
      </c>
      <c r="BA1045" s="15">
        <v>0</v>
      </c>
      <c r="BB1045" s="15">
        <v>0</v>
      </c>
      <c r="BC1045" s="15">
        <v>0</v>
      </c>
      <c r="BD1045" s="15">
        <v>0</v>
      </c>
      <c r="BE1045" s="15">
        <v>0</v>
      </c>
      <c r="BF1045" s="15">
        <v>0</v>
      </c>
      <c r="BG1045" s="15">
        <f t="shared" si="83"/>
        <v>0</v>
      </c>
      <c r="BH1045" t="str">
        <f t="shared" si="84"/>
        <v>CNGGAS</v>
      </c>
      <c r="BI1045" t="str">
        <f>VLOOKUP(BH1045,[2]Summary!$C$29:$C$56,1,0)</f>
        <v>CNGGas</v>
      </c>
      <c r="BJ1045" s="16">
        <v>43831</v>
      </c>
    </row>
    <row r="1046" spans="1:62" x14ac:dyDescent="0.25">
      <c r="A1046" s="13" t="s">
        <v>2082</v>
      </c>
      <c r="B1046" s="13" t="s">
        <v>2082</v>
      </c>
      <c r="C1046" t="s">
        <v>2083</v>
      </c>
      <c r="D1046" t="s">
        <v>361</v>
      </c>
      <c r="E1046" t="s">
        <v>308</v>
      </c>
      <c r="F1046" s="13" t="s">
        <v>60</v>
      </c>
      <c r="G1046" s="14"/>
      <c r="H1046" s="15">
        <v>0</v>
      </c>
      <c r="I1046" s="15">
        <v>0</v>
      </c>
      <c r="J1046" s="15">
        <v>0</v>
      </c>
      <c r="K1046" s="15">
        <v>0</v>
      </c>
      <c r="L1046" s="15">
        <v>0</v>
      </c>
      <c r="M1046" s="15">
        <v>0</v>
      </c>
      <c r="N1046" s="15">
        <v>0</v>
      </c>
      <c r="O1046" s="15">
        <v>0</v>
      </c>
      <c r="P1046" s="15">
        <v>0</v>
      </c>
      <c r="Q1046" s="15">
        <v>0</v>
      </c>
      <c r="R1046" s="15">
        <v>0</v>
      </c>
      <c r="S1046" s="15">
        <v>0</v>
      </c>
      <c r="T1046" s="15">
        <f t="shared" si="80"/>
        <v>0</v>
      </c>
      <c r="U1046" s="15">
        <v>0</v>
      </c>
      <c r="V1046" s="15">
        <v>0</v>
      </c>
      <c r="W1046" s="15">
        <v>0</v>
      </c>
      <c r="X1046" s="15">
        <v>0</v>
      </c>
      <c r="Y1046" s="15">
        <v>0</v>
      </c>
      <c r="Z1046" s="15">
        <v>0</v>
      </c>
      <c r="AA1046" s="15">
        <v>0</v>
      </c>
      <c r="AB1046" s="15">
        <v>0</v>
      </c>
      <c r="AC1046" s="15">
        <v>0</v>
      </c>
      <c r="AD1046" s="15">
        <v>0</v>
      </c>
      <c r="AE1046" s="15">
        <v>48.916628906249997</v>
      </c>
      <c r="AF1046" s="15">
        <v>5.10433984375</v>
      </c>
      <c r="AG1046" s="15">
        <f t="shared" si="81"/>
        <v>54.020968749999994</v>
      </c>
      <c r="AH1046" s="15">
        <v>0</v>
      </c>
      <c r="AI1046" s="15">
        <v>0</v>
      </c>
      <c r="AJ1046" s="15">
        <v>0</v>
      </c>
      <c r="AK1046" s="15">
        <v>0</v>
      </c>
      <c r="AL1046" s="15">
        <v>0</v>
      </c>
      <c r="AM1046" s="15">
        <v>0</v>
      </c>
      <c r="AN1046" s="15">
        <v>0</v>
      </c>
      <c r="AO1046" s="15">
        <v>0</v>
      </c>
      <c r="AP1046" s="15">
        <v>0</v>
      </c>
      <c r="AQ1046" s="15">
        <v>0</v>
      </c>
      <c r="AR1046" s="15">
        <v>0</v>
      </c>
      <c r="AS1046" s="15">
        <v>0</v>
      </c>
      <c r="AT1046" s="15">
        <f t="shared" si="82"/>
        <v>0</v>
      </c>
      <c r="AU1046" s="15">
        <v>0</v>
      </c>
      <c r="AV1046" s="15">
        <v>0</v>
      </c>
      <c r="AW1046" s="15">
        <v>0</v>
      </c>
      <c r="AX1046" s="15">
        <v>0</v>
      </c>
      <c r="AY1046" s="15">
        <v>0</v>
      </c>
      <c r="AZ1046" s="15">
        <v>0</v>
      </c>
      <c r="BA1046" s="15">
        <v>0</v>
      </c>
      <c r="BB1046" s="15">
        <v>0</v>
      </c>
      <c r="BC1046" s="15">
        <v>0</v>
      </c>
      <c r="BD1046" s="15">
        <v>0</v>
      </c>
      <c r="BE1046" s="15">
        <v>0</v>
      </c>
      <c r="BF1046" s="15">
        <v>0</v>
      </c>
      <c r="BG1046" s="15">
        <f t="shared" si="83"/>
        <v>0</v>
      </c>
      <c r="BH1046" t="str">
        <f t="shared" si="84"/>
        <v>SCGGAS</v>
      </c>
      <c r="BI1046" t="str">
        <f>VLOOKUP(BH1046,[2]Summary!$C$29:$C$56,1,0)</f>
        <v>SCGGas</v>
      </c>
      <c r="BJ1046" s="16">
        <v>43831</v>
      </c>
    </row>
    <row r="1047" spans="1:62" x14ac:dyDescent="0.25">
      <c r="A1047" s="13" t="s">
        <v>2084</v>
      </c>
      <c r="B1047" s="13" t="s">
        <v>2084</v>
      </c>
      <c r="C1047" t="s">
        <v>2083</v>
      </c>
      <c r="D1047" t="s">
        <v>361</v>
      </c>
      <c r="E1047" t="s">
        <v>308</v>
      </c>
      <c r="F1047" s="13" t="s">
        <v>60</v>
      </c>
      <c r="G1047" s="14"/>
      <c r="H1047" s="15">
        <v>0</v>
      </c>
      <c r="I1047" s="15">
        <v>0</v>
      </c>
      <c r="J1047" s="15">
        <v>0</v>
      </c>
      <c r="K1047" s="15">
        <v>0</v>
      </c>
      <c r="L1047" s="15">
        <v>0</v>
      </c>
      <c r="M1047" s="15">
        <v>0</v>
      </c>
      <c r="N1047" s="15">
        <v>0</v>
      </c>
      <c r="O1047" s="15">
        <v>0</v>
      </c>
      <c r="P1047" s="15">
        <v>0</v>
      </c>
      <c r="Q1047" s="15">
        <v>0</v>
      </c>
      <c r="R1047" s="15">
        <v>0</v>
      </c>
      <c r="S1047" s="15">
        <v>0</v>
      </c>
      <c r="T1047" s="15">
        <f t="shared" si="80"/>
        <v>0</v>
      </c>
      <c r="U1047" s="15">
        <v>0</v>
      </c>
      <c r="V1047" s="15">
        <v>0</v>
      </c>
      <c r="W1047" s="15">
        <v>0</v>
      </c>
      <c r="X1047" s="15">
        <v>0</v>
      </c>
      <c r="Y1047" s="15">
        <v>0</v>
      </c>
      <c r="Z1047" s="15">
        <v>0</v>
      </c>
      <c r="AA1047" s="15">
        <v>0</v>
      </c>
      <c r="AB1047" s="15">
        <v>0</v>
      </c>
      <c r="AC1047" s="15">
        <v>0</v>
      </c>
      <c r="AD1047" s="15">
        <v>0</v>
      </c>
      <c r="AE1047" s="15">
        <v>49.376589843749997</v>
      </c>
      <c r="AF1047" s="15">
        <v>5.1523398437500001</v>
      </c>
      <c r="AG1047" s="15">
        <f t="shared" si="81"/>
        <v>54.528929687499996</v>
      </c>
      <c r="AH1047" s="15">
        <v>0</v>
      </c>
      <c r="AI1047" s="15">
        <v>0</v>
      </c>
      <c r="AJ1047" s="15">
        <v>0</v>
      </c>
      <c r="AK1047" s="15">
        <v>0</v>
      </c>
      <c r="AL1047" s="15">
        <v>0</v>
      </c>
      <c r="AM1047" s="15">
        <v>0</v>
      </c>
      <c r="AN1047" s="15">
        <v>0</v>
      </c>
      <c r="AO1047" s="15">
        <v>0</v>
      </c>
      <c r="AP1047" s="15">
        <v>0</v>
      </c>
      <c r="AQ1047" s="15">
        <v>0</v>
      </c>
      <c r="AR1047" s="15">
        <v>0</v>
      </c>
      <c r="AS1047" s="15">
        <v>0</v>
      </c>
      <c r="AT1047" s="15">
        <f t="shared" si="82"/>
        <v>0</v>
      </c>
      <c r="AU1047" s="15">
        <v>0</v>
      </c>
      <c r="AV1047" s="15">
        <v>0</v>
      </c>
      <c r="AW1047" s="15">
        <v>0</v>
      </c>
      <c r="AX1047" s="15">
        <v>0</v>
      </c>
      <c r="AY1047" s="15">
        <v>0</v>
      </c>
      <c r="AZ1047" s="15">
        <v>0</v>
      </c>
      <c r="BA1047" s="15">
        <v>0</v>
      </c>
      <c r="BB1047" s="15">
        <v>0</v>
      </c>
      <c r="BC1047" s="15">
        <v>0</v>
      </c>
      <c r="BD1047" s="15">
        <v>0</v>
      </c>
      <c r="BE1047" s="15">
        <v>0</v>
      </c>
      <c r="BF1047" s="15">
        <v>0</v>
      </c>
      <c r="BG1047" s="15">
        <f t="shared" si="83"/>
        <v>0</v>
      </c>
      <c r="BH1047" t="str">
        <f t="shared" si="84"/>
        <v>SCGGAS</v>
      </c>
      <c r="BI1047" t="str">
        <f>VLOOKUP(BH1047,[2]Summary!$C$29:$C$56,1,0)</f>
        <v>SCGGas</v>
      </c>
      <c r="BJ1047" s="16">
        <v>43831</v>
      </c>
    </row>
    <row r="1048" spans="1:62" x14ac:dyDescent="0.25">
      <c r="A1048" s="13" t="s">
        <v>2085</v>
      </c>
      <c r="B1048" s="13" t="s">
        <v>2085</v>
      </c>
      <c r="C1048" t="s">
        <v>2083</v>
      </c>
      <c r="D1048" t="s">
        <v>361</v>
      </c>
      <c r="E1048" t="s">
        <v>308</v>
      </c>
      <c r="F1048" s="13" t="s">
        <v>60</v>
      </c>
      <c r="G1048" s="14"/>
      <c r="H1048" s="15">
        <v>0</v>
      </c>
      <c r="I1048" s="15">
        <v>0</v>
      </c>
      <c r="J1048" s="15">
        <v>0</v>
      </c>
      <c r="K1048" s="15">
        <v>0</v>
      </c>
      <c r="L1048" s="15">
        <v>0</v>
      </c>
      <c r="M1048" s="15">
        <v>0</v>
      </c>
      <c r="N1048" s="15">
        <v>0</v>
      </c>
      <c r="O1048" s="15">
        <v>0</v>
      </c>
      <c r="P1048" s="15">
        <v>0</v>
      </c>
      <c r="Q1048" s="15">
        <v>0</v>
      </c>
      <c r="R1048" s="15">
        <v>0</v>
      </c>
      <c r="S1048" s="15">
        <v>0</v>
      </c>
      <c r="T1048" s="15">
        <f t="shared" si="80"/>
        <v>0</v>
      </c>
      <c r="U1048" s="15">
        <v>0</v>
      </c>
      <c r="V1048" s="15">
        <v>0</v>
      </c>
      <c r="W1048" s="15">
        <v>0</v>
      </c>
      <c r="X1048" s="15">
        <v>0</v>
      </c>
      <c r="Y1048" s="15">
        <v>0</v>
      </c>
      <c r="Z1048" s="15">
        <v>0</v>
      </c>
      <c r="AA1048" s="15">
        <v>0</v>
      </c>
      <c r="AB1048" s="15">
        <v>0</v>
      </c>
      <c r="AC1048" s="15">
        <v>0</v>
      </c>
      <c r="AD1048" s="15">
        <v>0</v>
      </c>
      <c r="AE1048" s="15">
        <v>146.74989062500001</v>
      </c>
      <c r="AF1048" s="15">
        <v>15.3130302734375</v>
      </c>
      <c r="AG1048" s="15">
        <f t="shared" si="81"/>
        <v>162.06292089843751</v>
      </c>
      <c r="AH1048" s="15">
        <v>0</v>
      </c>
      <c r="AI1048" s="15">
        <v>0</v>
      </c>
      <c r="AJ1048" s="15">
        <v>0</v>
      </c>
      <c r="AK1048" s="15">
        <v>0</v>
      </c>
      <c r="AL1048" s="15">
        <v>0</v>
      </c>
      <c r="AM1048" s="15">
        <v>0</v>
      </c>
      <c r="AN1048" s="15">
        <v>0</v>
      </c>
      <c r="AO1048" s="15">
        <v>0</v>
      </c>
      <c r="AP1048" s="15">
        <v>0</v>
      </c>
      <c r="AQ1048" s="15">
        <v>0</v>
      </c>
      <c r="AR1048" s="15">
        <v>0</v>
      </c>
      <c r="AS1048" s="15">
        <v>0</v>
      </c>
      <c r="AT1048" s="15">
        <f t="shared" si="82"/>
        <v>0</v>
      </c>
      <c r="AU1048" s="15">
        <v>0</v>
      </c>
      <c r="AV1048" s="15">
        <v>0</v>
      </c>
      <c r="AW1048" s="15">
        <v>0</v>
      </c>
      <c r="AX1048" s="15">
        <v>0</v>
      </c>
      <c r="AY1048" s="15">
        <v>0</v>
      </c>
      <c r="AZ1048" s="15">
        <v>0</v>
      </c>
      <c r="BA1048" s="15">
        <v>0</v>
      </c>
      <c r="BB1048" s="15">
        <v>0</v>
      </c>
      <c r="BC1048" s="15">
        <v>0</v>
      </c>
      <c r="BD1048" s="15">
        <v>0</v>
      </c>
      <c r="BE1048" s="15">
        <v>0</v>
      </c>
      <c r="BF1048" s="15">
        <v>0</v>
      </c>
      <c r="BG1048" s="15">
        <f t="shared" si="83"/>
        <v>0</v>
      </c>
      <c r="BH1048" t="str">
        <f t="shared" si="84"/>
        <v>SCGGAS</v>
      </c>
      <c r="BI1048" t="str">
        <f>VLOOKUP(BH1048,[2]Summary!$C$29:$C$56,1,0)</f>
        <v>SCGGas</v>
      </c>
      <c r="BJ1048" s="16">
        <v>43831</v>
      </c>
    </row>
    <row r="1049" spans="1:62" x14ac:dyDescent="0.25">
      <c r="A1049" s="13" t="s">
        <v>2086</v>
      </c>
      <c r="B1049" s="13" t="s">
        <v>2087</v>
      </c>
      <c r="C1049" t="s">
        <v>2088</v>
      </c>
      <c r="D1049" t="s">
        <v>599</v>
      </c>
      <c r="E1049" t="s">
        <v>19</v>
      </c>
      <c r="F1049" s="13" t="s">
        <v>585</v>
      </c>
      <c r="G1049" s="14"/>
      <c r="H1049" s="15">
        <v>2.8000000000000003E-4</v>
      </c>
      <c r="I1049" s="15">
        <v>2.499999999999999E-4</v>
      </c>
      <c r="J1049" s="15">
        <v>1.3000000000000002E-4</v>
      </c>
      <c r="K1049" s="15">
        <v>2.2999999999999998E-4</v>
      </c>
      <c r="L1049" s="15">
        <v>-1.2000000000000011E-4</v>
      </c>
      <c r="M1049" s="15">
        <v>0.90490999999999988</v>
      </c>
      <c r="N1049" s="15">
        <v>2.6808399999999999</v>
      </c>
      <c r="O1049" s="15">
        <v>6.4026500000000004</v>
      </c>
      <c r="P1049" s="15">
        <v>1.3243099999999999</v>
      </c>
      <c r="Q1049" s="15">
        <v>171.98915</v>
      </c>
      <c r="R1049" s="15">
        <v>24.83164</v>
      </c>
      <c r="S1049" s="15">
        <v>-11.832799999999999</v>
      </c>
      <c r="T1049" s="15">
        <f t="shared" si="80"/>
        <v>196.30146999999999</v>
      </c>
      <c r="U1049" s="15">
        <v>1.4202000000000001</v>
      </c>
      <c r="V1049" s="15">
        <v>22.449909999999999</v>
      </c>
      <c r="W1049" s="15">
        <v>-6.124740000000001</v>
      </c>
      <c r="X1049" s="15">
        <v>-202.91484000000008</v>
      </c>
      <c r="Y1049" s="15">
        <v>8.4329499999999964</v>
      </c>
      <c r="Z1049" s="15">
        <v>-31.838479999999997</v>
      </c>
      <c r="AA1049" s="15">
        <v>89.562060000000017</v>
      </c>
      <c r="AB1049" s="15">
        <v>-146.40103000000005</v>
      </c>
      <c r="AC1049" s="15">
        <v>-23.177259999999993</v>
      </c>
      <c r="AD1049" s="15">
        <v>-22.576000000000001</v>
      </c>
      <c r="AE1049" s="15">
        <v>32.961379999999998</v>
      </c>
      <c r="AF1049" s="15">
        <v>-42.347129999999986</v>
      </c>
      <c r="AG1049" s="15">
        <f t="shared" si="81"/>
        <v>-320.5529800000001</v>
      </c>
      <c r="AH1049" s="15">
        <v>-0.60757000000000005</v>
      </c>
      <c r="AI1049" s="15">
        <v>-0.5683499999999998</v>
      </c>
      <c r="AJ1049" s="15">
        <v>-0.28244999999999981</v>
      </c>
      <c r="AK1049" s="15">
        <v>113.54525</v>
      </c>
      <c r="AL1049" s="15">
        <v>29.752809999999997</v>
      </c>
      <c r="AM1049" s="15">
        <v>5.6419999999999762E-2</v>
      </c>
      <c r="AN1049" s="15">
        <v>4.0729999999999961E-2</v>
      </c>
      <c r="AO1049" s="15">
        <v>7.2050000000000017E-2</v>
      </c>
      <c r="AP1049" s="15">
        <v>7.9216199999999999</v>
      </c>
      <c r="AQ1049" s="15">
        <v>0</v>
      </c>
      <c r="AR1049" s="15">
        <v>0</v>
      </c>
      <c r="AS1049" s="15">
        <v>0</v>
      </c>
      <c r="AT1049" s="15">
        <f t="shared" si="82"/>
        <v>149.93050999999997</v>
      </c>
      <c r="AU1049" s="15">
        <v>0</v>
      </c>
      <c r="AV1049" s="15">
        <v>0</v>
      </c>
      <c r="AW1049" s="15">
        <v>0</v>
      </c>
      <c r="AX1049" s="15">
        <v>0</v>
      </c>
      <c r="AY1049" s="15">
        <v>0</v>
      </c>
      <c r="AZ1049" s="15">
        <v>0</v>
      </c>
      <c r="BA1049" s="15">
        <v>0</v>
      </c>
      <c r="BB1049" s="15">
        <v>0</v>
      </c>
      <c r="BC1049" s="15">
        <v>0</v>
      </c>
      <c r="BD1049" s="15">
        <v>0</v>
      </c>
      <c r="BE1049" s="15">
        <v>0</v>
      </c>
      <c r="BF1049" s="15">
        <v>0</v>
      </c>
      <c r="BG1049" s="15">
        <f t="shared" si="83"/>
        <v>0</v>
      </c>
      <c r="BH1049" t="str">
        <f t="shared" si="84"/>
        <v>NYSEGDIST</v>
      </c>
      <c r="BI1049" t="str">
        <f>VLOOKUP(BH1049,[2]Summary!$C$29:$C$56,1,0)</f>
        <v>NYSEGDist</v>
      </c>
      <c r="BJ1049" s="16">
        <v>44197</v>
      </c>
    </row>
    <row r="1050" spans="1:62" x14ac:dyDescent="0.25">
      <c r="A1050" s="13" t="s">
        <v>2089</v>
      </c>
      <c r="B1050" s="13" t="s">
        <v>2090</v>
      </c>
      <c r="C1050" t="s">
        <v>2091</v>
      </c>
      <c r="D1050" t="s">
        <v>596</v>
      </c>
      <c r="E1050" t="s">
        <v>475</v>
      </c>
      <c r="F1050" s="13" t="s">
        <v>426</v>
      </c>
      <c r="G1050" s="14"/>
      <c r="H1050" s="15">
        <v>0</v>
      </c>
      <c r="I1050" s="15">
        <v>0</v>
      </c>
      <c r="J1050" s="15">
        <v>0</v>
      </c>
      <c r="K1050" s="15">
        <v>0</v>
      </c>
      <c r="L1050" s="15">
        <v>0</v>
      </c>
      <c r="M1050" s="15">
        <v>0</v>
      </c>
      <c r="N1050" s="15">
        <v>0</v>
      </c>
      <c r="O1050" s="15">
        <v>0</v>
      </c>
      <c r="P1050" s="15">
        <v>0</v>
      </c>
      <c r="Q1050" s="15">
        <v>0</v>
      </c>
      <c r="R1050" s="15">
        <v>0</v>
      </c>
      <c r="S1050" s="15">
        <v>0</v>
      </c>
      <c r="T1050" s="15">
        <f t="shared" si="80"/>
        <v>0</v>
      </c>
      <c r="U1050" s="15">
        <v>0</v>
      </c>
      <c r="V1050" s="15">
        <v>0</v>
      </c>
      <c r="W1050" s="15">
        <v>0</v>
      </c>
      <c r="X1050" s="15">
        <v>0</v>
      </c>
      <c r="Y1050" s="15">
        <v>0</v>
      </c>
      <c r="Z1050" s="15">
        <v>0</v>
      </c>
      <c r="AA1050" s="15">
        <v>0</v>
      </c>
      <c r="AB1050" s="15">
        <v>0</v>
      </c>
      <c r="AC1050" s="15">
        <v>0</v>
      </c>
      <c r="AD1050" s="15">
        <v>0</v>
      </c>
      <c r="AE1050" s="15">
        <v>0</v>
      </c>
      <c r="AF1050" s="15">
        <v>0</v>
      </c>
      <c r="AG1050" s="15">
        <f t="shared" si="81"/>
        <v>0</v>
      </c>
      <c r="AH1050" s="15">
        <v>0</v>
      </c>
      <c r="AI1050" s="15">
        <v>0</v>
      </c>
      <c r="AJ1050" s="15">
        <v>16.245650000000001</v>
      </c>
      <c r="AK1050" s="15">
        <v>7.8931799999999992</v>
      </c>
      <c r="AL1050" s="15">
        <v>19.277399999999997</v>
      </c>
      <c r="AM1050" s="15">
        <v>110.09245000000001</v>
      </c>
      <c r="AN1050" s="15">
        <v>393.28113999999994</v>
      </c>
      <c r="AO1050" s="15">
        <v>4.3122600000000002</v>
      </c>
      <c r="AP1050" s="15">
        <v>3.4996399999999999</v>
      </c>
      <c r="AQ1050" s="15">
        <v>-9.4299999999999991E-3</v>
      </c>
      <c r="AR1050" s="15">
        <v>-3.2469999999999999E-2</v>
      </c>
      <c r="AS1050" s="15">
        <v>100.05414999999999</v>
      </c>
      <c r="AT1050" s="15">
        <f t="shared" si="82"/>
        <v>654.61397000000011</v>
      </c>
      <c r="AU1050" s="15">
        <v>-9.9999997764825818E-6</v>
      </c>
      <c r="AV1050" s="15">
        <v>0</v>
      </c>
      <c r="AW1050" s="15">
        <v>0</v>
      </c>
      <c r="AX1050" s="15">
        <v>0</v>
      </c>
      <c r="AY1050" s="15">
        <v>0</v>
      </c>
      <c r="AZ1050" s="15">
        <v>0</v>
      </c>
      <c r="BA1050" s="15">
        <v>0</v>
      </c>
      <c r="BB1050" s="15">
        <v>0</v>
      </c>
      <c r="BC1050" s="15">
        <v>0</v>
      </c>
      <c r="BD1050" s="15">
        <v>0</v>
      </c>
      <c r="BE1050" s="15">
        <v>0</v>
      </c>
      <c r="BF1050" s="15">
        <v>0</v>
      </c>
      <c r="BG1050" s="15">
        <f t="shared" si="83"/>
        <v>-9.9999997764825818E-6</v>
      </c>
      <c r="BH1050" t="str">
        <f t="shared" si="84"/>
        <v>RGEGas</v>
      </c>
      <c r="BI1050" t="str">
        <f>VLOOKUP(BH1050,[2]Summary!$C$29:$C$56,1,0)</f>
        <v>RGEGas</v>
      </c>
      <c r="BJ1050" s="16">
        <v>44228</v>
      </c>
    </row>
    <row r="1051" spans="1:62" x14ac:dyDescent="0.25">
      <c r="A1051" s="13" t="s">
        <v>2092</v>
      </c>
      <c r="B1051" s="13" t="s">
        <v>2093</v>
      </c>
      <c r="C1051" t="s">
        <v>2094</v>
      </c>
      <c r="D1051" t="s">
        <v>595</v>
      </c>
      <c r="E1051" t="s">
        <v>19</v>
      </c>
      <c r="F1051" s="13" t="s">
        <v>22</v>
      </c>
      <c r="G1051" s="14"/>
      <c r="H1051" s="15">
        <v>0</v>
      </c>
      <c r="I1051" s="15">
        <v>0</v>
      </c>
      <c r="J1051" s="15">
        <v>0</v>
      </c>
      <c r="K1051" s="15">
        <v>0</v>
      </c>
      <c r="L1051" s="15">
        <v>0</v>
      </c>
      <c r="M1051" s="15">
        <v>0</v>
      </c>
      <c r="N1051" s="15">
        <v>0</v>
      </c>
      <c r="O1051" s="15">
        <v>0</v>
      </c>
      <c r="P1051" s="15">
        <v>0</v>
      </c>
      <c r="Q1051" s="15">
        <v>0</v>
      </c>
      <c r="R1051" s="15">
        <v>0</v>
      </c>
      <c r="S1051" s="15">
        <v>0</v>
      </c>
      <c r="T1051" s="15">
        <f t="shared" si="80"/>
        <v>0</v>
      </c>
      <c r="U1051" s="15">
        <v>0</v>
      </c>
      <c r="V1051" s="15">
        <v>0</v>
      </c>
      <c r="W1051" s="15">
        <v>0</v>
      </c>
      <c r="X1051" s="15">
        <v>0</v>
      </c>
      <c r="Y1051" s="15">
        <v>0</v>
      </c>
      <c r="Z1051" s="15">
        <v>0</v>
      </c>
      <c r="AA1051" s="15">
        <v>1.74024</v>
      </c>
      <c r="AB1051" s="15">
        <v>51.232870000000005</v>
      </c>
      <c r="AC1051" s="15">
        <v>85.529899999999998</v>
      </c>
      <c r="AD1051" s="15">
        <v>179.99918</v>
      </c>
      <c r="AE1051" s="15">
        <v>79.641030000000001</v>
      </c>
      <c r="AF1051" s="15">
        <v>-0.49519999999999709</v>
      </c>
      <c r="AG1051" s="15">
        <f t="shared" si="81"/>
        <v>397.64802000000003</v>
      </c>
      <c r="AH1051" s="15">
        <v>0.98500999999999983</v>
      </c>
      <c r="AI1051" s="15">
        <v>14.091030000000002</v>
      </c>
      <c r="AJ1051" s="15">
        <v>4.9652799999999999</v>
      </c>
      <c r="AK1051" s="15">
        <v>129.16308000000004</v>
      </c>
      <c r="AL1051" s="15">
        <v>120.53403999999998</v>
      </c>
      <c r="AM1051" s="15">
        <v>251.76638</v>
      </c>
      <c r="AN1051" s="15">
        <v>35.875889999999998</v>
      </c>
      <c r="AO1051" s="15">
        <v>5.8375299999999992</v>
      </c>
      <c r="AP1051" s="15">
        <v>12.01112</v>
      </c>
      <c r="AQ1051" s="15">
        <v>12.9773</v>
      </c>
      <c r="AR1051" s="15">
        <v>1.6927399999999999</v>
      </c>
      <c r="AS1051" s="15">
        <v>-2.9609699999999997</v>
      </c>
      <c r="AT1051" s="15">
        <f t="shared" si="82"/>
        <v>586.93843000000004</v>
      </c>
      <c r="AU1051" s="15">
        <v>0</v>
      </c>
      <c r="AV1051" s="15">
        <v>0</v>
      </c>
      <c r="AW1051" s="15">
        <v>0</v>
      </c>
      <c r="AX1051" s="15">
        <v>0</v>
      </c>
      <c r="AY1051" s="15">
        <v>0</v>
      </c>
      <c r="AZ1051" s="15">
        <v>0</v>
      </c>
      <c r="BA1051" s="15">
        <v>0</v>
      </c>
      <c r="BB1051" s="15">
        <v>0</v>
      </c>
      <c r="BC1051" s="15">
        <v>0</v>
      </c>
      <c r="BD1051" s="15">
        <v>0</v>
      </c>
      <c r="BE1051" s="15">
        <v>0</v>
      </c>
      <c r="BF1051" s="15">
        <v>0</v>
      </c>
      <c r="BG1051" s="15">
        <f t="shared" si="83"/>
        <v>0</v>
      </c>
      <c r="BH1051" t="str">
        <f t="shared" si="84"/>
        <v>CMPDIST</v>
      </c>
      <c r="BI1051" t="str">
        <f>VLOOKUP(BH1051,[2]Summary!$C$29:$C$56,1,0)</f>
        <v>CMPDist</v>
      </c>
      <c r="BJ1051" s="16">
        <v>44197</v>
      </c>
    </row>
    <row r="1052" spans="1:62" x14ac:dyDescent="0.25">
      <c r="A1052" s="13" t="s">
        <v>2095</v>
      </c>
      <c r="B1052" s="13" t="s">
        <v>2096</v>
      </c>
      <c r="C1052" t="s">
        <v>2097</v>
      </c>
      <c r="D1052" t="s">
        <v>595</v>
      </c>
      <c r="E1052" t="s">
        <v>19</v>
      </c>
      <c r="F1052" s="13" t="s">
        <v>22</v>
      </c>
      <c r="G1052" s="14"/>
      <c r="H1052" s="15">
        <v>0</v>
      </c>
      <c r="I1052" s="15">
        <v>0</v>
      </c>
      <c r="J1052" s="15">
        <v>0</v>
      </c>
      <c r="K1052" s="15">
        <v>0</v>
      </c>
      <c r="L1052" s="15">
        <v>0</v>
      </c>
      <c r="M1052" s="15">
        <v>0</v>
      </c>
      <c r="N1052" s="15">
        <v>0</v>
      </c>
      <c r="O1052" s="15">
        <v>0</v>
      </c>
      <c r="P1052" s="15">
        <v>0</v>
      </c>
      <c r="Q1052" s="15">
        <v>0</v>
      </c>
      <c r="R1052" s="15">
        <v>0</v>
      </c>
      <c r="S1052" s="15">
        <v>0</v>
      </c>
      <c r="T1052" s="15">
        <f t="shared" si="80"/>
        <v>0</v>
      </c>
      <c r="U1052" s="15">
        <v>0</v>
      </c>
      <c r="V1052" s="15">
        <v>0</v>
      </c>
      <c r="W1052" s="15">
        <v>0</v>
      </c>
      <c r="X1052" s="15">
        <v>0</v>
      </c>
      <c r="Y1052" s="15">
        <v>0</v>
      </c>
      <c r="Z1052" s="15">
        <v>0</v>
      </c>
      <c r="AA1052" s="15">
        <v>0</v>
      </c>
      <c r="AB1052" s="15">
        <v>0</v>
      </c>
      <c r="AC1052" s="15">
        <v>0</v>
      </c>
      <c r="AD1052" s="15">
        <v>0</v>
      </c>
      <c r="AE1052" s="15">
        <v>0</v>
      </c>
      <c r="AF1052" s="15">
        <v>26.070970000000003</v>
      </c>
      <c r="AG1052" s="15">
        <f t="shared" si="81"/>
        <v>26.070970000000003</v>
      </c>
      <c r="AH1052" s="15">
        <v>0.17005000000000001</v>
      </c>
      <c r="AI1052" s="15">
        <v>0.15906999999999999</v>
      </c>
      <c r="AJ1052" s="15">
        <v>0.17005000000000001</v>
      </c>
      <c r="AK1052" s="15">
        <v>0.16456000000000001</v>
      </c>
      <c r="AL1052" s="15">
        <v>20.891369999999998</v>
      </c>
      <c r="AM1052" s="15">
        <v>175.53035999999997</v>
      </c>
      <c r="AN1052" s="15">
        <v>63.746399999999994</v>
      </c>
      <c r="AO1052" s="15">
        <v>0</v>
      </c>
      <c r="AP1052" s="15">
        <v>3.3017000000000003</v>
      </c>
      <c r="AQ1052" s="15">
        <v>0</v>
      </c>
      <c r="AR1052" s="15">
        <v>0</v>
      </c>
      <c r="AS1052" s="15">
        <v>-9.2457000000000011</v>
      </c>
      <c r="AT1052" s="15">
        <f t="shared" si="82"/>
        <v>254.88785999999999</v>
      </c>
      <c r="AU1052" s="15">
        <v>0</v>
      </c>
      <c r="AV1052" s="15">
        <v>0</v>
      </c>
      <c r="AW1052" s="15">
        <v>0</v>
      </c>
      <c r="AX1052" s="15">
        <v>0</v>
      </c>
      <c r="AY1052" s="15">
        <v>0</v>
      </c>
      <c r="AZ1052" s="15">
        <v>0</v>
      </c>
      <c r="BA1052" s="15">
        <v>0</v>
      </c>
      <c r="BB1052" s="15">
        <v>0</v>
      </c>
      <c r="BC1052" s="15">
        <v>0</v>
      </c>
      <c r="BD1052" s="15">
        <v>0</v>
      </c>
      <c r="BE1052" s="15">
        <v>0</v>
      </c>
      <c r="BF1052" s="15">
        <v>0</v>
      </c>
      <c r="BG1052" s="15">
        <f t="shared" si="83"/>
        <v>0</v>
      </c>
      <c r="BH1052" t="str">
        <f t="shared" si="84"/>
        <v>CMPDIST</v>
      </c>
      <c r="BI1052" t="str">
        <f>VLOOKUP(BH1052,[2]Summary!$C$29:$C$56,1,0)</f>
        <v>CMPDist</v>
      </c>
      <c r="BJ1052" s="16">
        <v>44197</v>
      </c>
    </row>
    <row r="1053" spans="1:62" x14ac:dyDescent="0.25">
      <c r="A1053" s="13" t="s">
        <v>2098</v>
      </c>
      <c r="B1053" s="13" t="s">
        <v>2098</v>
      </c>
      <c r="C1053" t="s">
        <v>2099</v>
      </c>
      <c r="D1053" t="s">
        <v>307</v>
      </c>
      <c r="E1053" t="s">
        <v>308</v>
      </c>
      <c r="F1053" s="13" t="s">
        <v>302</v>
      </c>
      <c r="G1053" s="14"/>
      <c r="H1053" s="15">
        <v>0</v>
      </c>
      <c r="I1053" s="15">
        <v>0</v>
      </c>
      <c r="J1053" s="15">
        <v>0</v>
      </c>
      <c r="K1053" s="15">
        <v>0</v>
      </c>
      <c r="L1053" s="15">
        <v>0</v>
      </c>
      <c r="M1053" s="15">
        <v>0</v>
      </c>
      <c r="N1053" s="15">
        <v>0</v>
      </c>
      <c r="O1053" s="15">
        <v>0</v>
      </c>
      <c r="P1053" s="15">
        <v>0</v>
      </c>
      <c r="Q1053" s="15">
        <v>0</v>
      </c>
      <c r="R1053" s="15">
        <v>0</v>
      </c>
      <c r="S1053" s="15">
        <v>0</v>
      </c>
      <c r="T1053" s="15">
        <f t="shared" si="80"/>
        <v>0</v>
      </c>
      <c r="U1053" s="15">
        <v>0</v>
      </c>
      <c r="V1053" s="15">
        <v>0</v>
      </c>
      <c r="W1053" s="15">
        <v>0</v>
      </c>
      <c r="X1053" s="15">
        <v>0</v>
      </c>
      <c r="Y1053" s="15">
        <v>0</v>
      </c>
      <c r="Z1053" s="15">
        <v>0</v>
      </c>
      <c r="AA1053" s="15">
        <v>0</v>
      </c>
      <c r="AB1053" s="15">
        <v>0</v>
      </c>
      <c r="AC1053" s="15">
        <v>0</v>
      </c>
      <c r="AD1053" s="15">
        <v>0</v>
      </c>
      <c r="AE1053" s="15">
        <v>0</v>
      </c>
      <c r="AF1053" s="15">
        <v>0</v>
      </c>
      <c r="AG1053" s="15">
        <f t="shared" si="81"/>
        <v>0</v>
      </c>
      <c r="AH1053" s="15">
        <v>0</v>
      </c>
      <c r="AI1053" s="15">
        <v>0</v>
      </c>
      <c r="AJ1053" s="15">
        <v>0</v>
      </c>
      <c r="AK1053" s="15">
        <v>0</v>
      </c>
      <c r="AL1053" s="15">
        <v>0</v>
      </c>
      <c r="AM1053" s="15">
        <v>0</v>
      </c>
      <c r="AN1053" s="15">
        <v>0</v>
      </c>
      <c r="AO1053" s="15">
        <v>0</v>
      </c>
      <c r="AP1053" s="15">
        <v>0</v>
      </c>
      <c r="AQ1053" s="15">
        <v>0</v>
      </c>
      <c r="AR1053" s="15">
        <v>0</v>
      </c>
      <c r="AS1053" s="15">
        <v>0</v>
      </c>
      <c r="AT1053" s="15">
        <f t="shared" si="82"/>
        <v>0</v>
      </c>
      <c r="AU1053" s="15">
        <v>0</v>
      </c>
      <c r="AV1053" s="15">
        <v>0</v>
      </c>
      <c r="AW1053" s="15">
        <v>0</v>
      </c>
      <c r="AX1053" s="15">
        <v>0</v>
      </c>
      <c r="AY1053" s="15">
        <v>0</v>
      </c>
      <c r="AZ1053" s="15">
        <v>0</v>
      </c>
      <c r="BA1053" s="15">
        <v>0</v>
      </c>
      <c r="BB1053" s="15">
        <v>0</v>
      </c>
      <c r="BC1053" s="15">
        <v>0</v>
      </c>
      <c r="BD1053" s="15">
        <v>0</v>
      </c>
      <c r="BE1053" s="15">
        <v>0</v>
      </c>
      <c r="BF1053" s="15">
        <v>0</v>
      </c>
      <c r="BG1053" s="15">
        <f t="shared" si="83"/>
        <v>0</v>
      </c>
      <c r="BH1053" t="str">
        <f t="shared" si="84"/>
        <v>BGCGAS</v>
      </c>
      <c r="BI1053" t="str">
        <f>VLOOKUP(BH1053,[2]Summary!$C$29:$C$56,1,0)</f>
        <v>BGCGas</v>
      </c>
      <c r="BJ1053" s="16">
        <v>44562</v>
      </c>
    </row>
    <row r="1054" spans="1:62" x14ac:dyDescent="0.25">
      <c r="A1054" s="13" t="s">
        <v>2100</v>
      </c>
      <c r="B1054" s="13" t="s">
        <v>2100</v>
      </c>
      <c r="C1054" t="s">
        <v>2101</v>
      </c>
      <c r="D1054" t="s">
        <v>307</v>
      </c>
      <c r="E1054" t="s">
        <v>308</v>
      </c>
      <c r="F1054" s="13" t="s">
        <v>302</v>
      </c>
      <c r="G1054" s="14"/>
      <c r="H1054" s="15">
        <v>0</v>
      </c>
      <c r="I1054" s="15">
        <v>0</v>
      </c>
      <c r="J1054" s="15">
        <v>0</v>
      </c>
      <c r="K1054" s="15">
        <v>0</v>
      </c>
      <c r="L1054" s="15">
        <v>0</v>
      </c>
      <c r="M1054" s="15">
        <v>0</v>
      </c>
      <c r="N1054" s="15">
        <v>0</v>
      </c>
      <c r="O1054" s="15">
        <v>0</v>
      </c>
      <c r="P1054" s="15">
        <v>0</v>
      </c>
      <c r="Q1054" s="15">
        <v>0</v>
      </c>
      <c r="R1054" s="15">
        <v>0</v>
      </c>
      <c r="S1054" s="15">
        <v>0</v>
      </c>
      <c r="T1054" s="15">
        <f t="shared" si="80"/>
        <v>0</v>
      </c>
      <c r="U1054" s="15">
        <v>0</v>
      </c>
      <c r="V1054" s="15">
        <v>0</v>
      </c>
      <c r="W1054" s="15">
        <v>0</v>
      </c>
      <c r="X1054" s="15">
        <v>0</v>
      </c>
      <c r="Y1054" s="15">
        <v>0</v>
      </c>
      <c r="Z1054" s="15">
        <v>0</v>
      </c>
      <c r="AA1054" s="15">
        <v>0</v>
      </c>
      <c r="AB1054" s="15">
        <v>0</v>
      </c>
      <c r="AC1054" s="15">
        <v>0</v>
      </c>
      <c r="AD1054" s="15">
        <v>0</v>
      </c>
      <c r="AE1054" s="15">
        <v>0</v>
      </c>
      <c r="AF1054" s="15">
        <v>0</v>
      </c>
      <c r="AG1054" s="15">
        <f t="shared" si="81"/>
        <v>0</v>
      </c>
      <c r="AH1054" s="15">
        <v>0</v>
      </c>
      <c r="AI1054" s="15">
        <v>0</v>
      </c>
      <c r="AJ1054" s="15">
        <v>0</v>
      </c>
      <c r="AK1054" s="15">
        <v>0</v>
      </c>
      <c r="AL1054" s="15">
        <v>0</v>
      </c>
      <c r="AM1054" s="15">
        <v>0</v>
      </c>
      <c r="AN1054" s="15">
        <v>0</v>
      </c>
      <c r="AO1054" s="15">
        <v>0</v>
      </c>
      <c r="AP1054" s="15">
        <v>0</v>
      </c>
      <c r="AQ1054" s="15">
        <v>0</v>
      </c>
      <c r="AR1054" s="15">
        <v>0</v>
      </c>
      <c r="AS1054" s="15">
        <v>0</v>
      </c>
      <c r="AT1054" s="15">
        <f t="shared" si="82"/>
        <v>0</v>
      </c>
      <c r="AU1054" s="15">
        <v>0</v>
      </c>
      <c r="AV1054" s="15">
        <v>0</v>
      </c>
      <c r="AW1054" s="15">
        <v>0</v>
      </c>
      <c r="AX1054" s="15">
        <v>0</v>
      </c>
      <c r="AY1054" s="15">
        <v>0</v>
      </c>
      <c r="AZ1054" s="15">
        <v>0</v>
      </c>
      <c r="BA1054" s="15">
        <v>0</v>
      </c>
      <c r="BB1054" s="15">
        <v>0</v>
      </c>
      <c r="BC1054" s="15">
        <v>0</v>
      </c>
      <c r="BD1054" s="15">
        <v>0</v>
      </c>
      <c r="BE1054" s="15">
        <v>0</v>
      </c>
      <c r="BF1054" s="15">
        <v>0</v>
      </c>
      <c r="BG1054" s="15">
        <f t="shared" si="83"/>
        <v>0</v>
      </c>
      <c r="BH1054" t="str">
        <f t="shared" si="84"/>
        <v>BGCGAS</v>
      </c>
      <c r="BI1054" t="str">
        <f>VLOOKUP(BH1054,[2]Summary!$C$29:$C$56,1,0)</f>
        <v>BGCGas</v>
      </c>
      <c r="BJ1054" s="16">
        <v>44562</v>
      </c>
    </row>
    <row r="1055" spans="1:62" x14ac:dyDescent="0.25">
      <c r="A1055" s="13" t="s">
        <v>2102</v>
      </c>
      <c r="B1055" s="13" t="s">
        <v>2102</v>
      </c>
      <c r="C1055" t="s">
        <v>2103</v>
      </c>
      <c r="D1055" t="s">
        <v>307</v>
      </c>
      <c r="E1055" t="s">
        <v>308</v>
      </c>
      <c r="F1055" s="13" t="s">
        <v>302</v>
      </c>
      <c r="G1055" s="14"/>
      <c r="H1055" s="15">
        <v>0</v>
      </c>
      <c r="I1055" s="15">
        <v>0</v>
      </c>
      <c r="J1055" s="15">
        <v>0</v>
      </c>
      <c r="K1055" s="15">
        <v>0</v>
      </c>
      <c r="L1055" s="15">
        <v>0</v>
      </c>
      <c r="M1055" s="15">
        <v>0</v>
      </c>
      <c r="N1055" s="15">
        <v>0</v>
      </c>
      <c r="O1055" s="15">
        <v>0</v>
      </c>
      <c r="P1055" s="15">
        <v>0</v>
      </c>
      <c r="Q1055" s="15">
        <v>0</v>
      </c>
      <c r="R1055" s="15">
        <v>0</v>
      </c>
      <c r="S1055" s="15">
        <v>0</v>
      </c>
      <c r="T1055" s="15">
        <f t="shared" si="80"/>
        <v>0</v>
      </c>
      <c r="U1055" s="15">
        <v>0</v>
      </c>
      <c r="V1055" s="15">
        <v>0</v>
      </c>
      <c r="W1055" s="15">
        <v>0</v>
      </c>
      <c r="X1055" s="15">
        <v>0</v>
      </c>
      <c r="Y1055" s="15">
        <v>0</v>
      </c>
      <c r="Z1055" s="15">
        <v>0</v>
      </c>
      <c r="AA1055" s="15">
        <v>0</v>
      </c>
      <c r="AB1055" s="15">
        <v>0</v>
      </c>
      <c r="AC1055" s="15">
        <v>0</v>
      </c>
      <c r="AD1055" s="15">
        <v>0</v>
      </c>
      <c r="AE1055" s="15">
        <v>0</v>
      </c>
      <c r="AF1055" s="15">
        <v>0</v>
      </c>
      <c r="AG1055" s="15">
        <f t="shared" si="81"/>
        <v>0</v>
      </c>
      <c r="AH1055" s="15">
        <v>0</v>
      </c>
      <c r="AI1055" s="15">
        <v>0</v>
      </c>
      <c r="AJ1055" s="15">
        <v>0</v>
      </c>
      <c r="AK1055" s="15">
        <v>0</v>
      </c>
      <c r="AL1055" s="15">
        <v>0</v>
      </c>
      <c r="AM1055" s="15">
        <v>0</v>
      </c>
      <c r="AN1055" s="15">
        <v>0</v>
      </c>
      <c r="AO1055" s="15">
        <v>0</v>
      </c>
      <c r="AP1055" s="15">
        <v>0</v>
      </c>
      <c r="AQ1055" s="15">
        <v>0</v>
      </c>
      <c r="AR1055" s="15">
        <v>0</v>
      </c>
      <c r="AS1055" s="15">
        <v>0</v>
      </c>
      <c r="AT1055" s="15">
        <f t="shared" si="82"/>
        <v>0</v>
      </c>
      <c r="AU1055" s="15">
        <v>0</v>
      </c>
      <c r="AV1055" s="15">
        <v>0</v>
      </c>
      <c r="AW1055" s="15">
        <v>0</v>
      </c>
      <c r="AX1055" s="15">
        <v>0</v>
      </c>
      <c r="AY1055" s="15">
        <v>0</v>
      </c>
      <c r="AZ1055" s="15">
        <v>0</v>
      </c>
      <c r="BA1055" s="15">
        <v>0</v>
      </c>
      <c r="BB1055" s="15">
        <v>0</v>
      </c>
      <c r="BC1055" s="15">
        <v>0</v>
      </c>
      <c r="BD1055" s="15">
        <v>0</v>
      </c>
      <c r="BE1055" s="15">
        <v>0</v>
      </c>
      <c r="BF1055" s="15">
        <v>0</v>
      </c>
      <c r="BG1055" s="15">
        <f t="shared" si="83"/>
        <v>0</v>
      </c>
      <c r="BH1055" t="str">
        <f t="shared" si="84"/>
        <v>BGCGAS</v>
      </c>
      <c r="BI1055" t="str">
        <f>VLOOKUP(BH1055,[2]Summary!$C$29:$C$56,1,0)</f>
        <v>BGCGas</v>
      </c>
      <c r="BJ1055" s="16">
        <v>44562</v>
      </c>
    </row>
    <row r="1056" spans="1:62" x14ac:dyDescent="0.25">
      <c r="A1056" s="13" t="s">
        <v>2104</v>
      </c>
      <c r="B1056" s="13" t="s">
        <v>2104</v>
      </c>
      <c r="C1056" t="s">
        <v>2105</v>
      </c>
      <c r="D1056" t="s">
        <v>307</v>
      </c>
      <c r="E1056" t="s">
        <v>308</v>
      </c>
      <c r="F1056" s="13" t="s">
        <v>302</v>
      </c>
      <c r="G1056" s="14"/>
      <c r="H1056" s="15">
        <v>0</v>
      </c>
      <c r="I1056" s="15">
        <v>0</v>
      </c>
      <c r="J1056" s="15">
        <v>0</v>
      </c>
      <c r="K1056" s="15">
        <v>0</v>
      </c>
      <c r="L1056" s="15">
        <v>0</v>
      </c>
      <c r="M1056" s="15">
        <v>0</v>
      </c>
      <c r="N1056" s="15">
        <v>0</v>
      </c>
      <c r="O1056" s="15">
        <v>0</v>
      </c>
      <c r="P1056" s="15">
        <v>0</v>
      </c>
      <c r="Q1056" s="15">
        <v>0</v>
      </c>
      <c r="R1056" s="15">
        <v>0</v>
      </c>
      <c r="S1056" s="15">
        <v>0</v>
      </c>
      <c r="T1056" s="15">
        <f t="shared" si="80"/>
        <v>0</v>
      </c>
      <c r="U1056" s="15">
        <v>0</v>
      </c>
      <c r="V1056" s="15">
        <v>0</v>
      </c>
      <c r="W1056" s="15">
        <v>0</v>
      </c>
      <c r="X1056" s="15">
        <v>0</v>
      </c>
      <c r="Y1056" s="15">
        <v>0</v>
      </c>
      <c r="Z1056" s="15">
        <v>0</v>
      </c>
      <c r="AA1056" s="15">
        <v>0</v>
      </c>
      <c r="AB1056" s="15">
        <v>0</v>
      </c>
      <c r="AC1056" s="15">
        <v>0</v>
      </c>
      <c r="AD1056" s="15">
        <v>0</v>
      </c>
      <c r="AE1056" s="15">
        <v>0</v>
      </c>
      <c r="AF1056" s="15">
        <v>0</v>
      </c>
      <c r="AG1056" s="15">
        <f t="shared" si="81"/>
        <v>0</v>
      </c>
      <c r="AH1056" s="15">
        <v>0</v>
      </c>
      <c r="AI1056" s="15">
        <v>0</v>
      </c>
      <c r="AJ1056" s="15">
        <v>0</v>
      </c>
      <c r="AK1056" s="15">
        <v>0</v>
      </c>
      <c r="AL1056" s="15">
        <v>0</v>
      </c>
      <c r="AM1056" s="15">
        <v>0</v>
      </c>
      <c r="AN1056" s="15">
        <v>0</v>
      </c>
      <c r="AO1056" s="15">
        <v>0</v>
      </c>
      <c r="AP1056" s="15">
        <v>0</v>
      </c>
      <c r="AQ1056" s="15">
        <v>0</v>
      </c>
      <c r="AR1056" s="15">
        <v>0</v>
      </c>
      <c r="AS1056" s="15">
        <v>0</v>
      </c>
      <c r="AT1056" s="15">
        <f t="shared" si="82"/>
        <v>0</v>
      </c>
      <c r="AU1056" s="15">
        <v>0</v>
      </c>
      <c r="AV1056" s="15">
        <v>0</v>
      </c>
      <c r="AW1056" s="15">
        <v>0</v>
      </c>
      <c r="AX1056" s="15">
        <v>0</v>
      </c>
      <c r="AY1056" s="15">
        <v>0</v>
      </c>
      <c r="AZ1056" s="15">
        <v>0</v>
      </c>
      <c r="BA1056" s="15">
        <v>0</v>
      </c>
      <c r="BB1056" s="15">
        <v>0</v>
      </c>
      <c r="BC1056" s="15">
        <v>0</v>
      </c>
      <c r="BD1056" s="15">
        <v>0</v>
      </c>
      <c r="BE1056" s="15">
        <v>0</v>
      </c>
      <c r="BF1056" s="15">
        <v>0</v>
      </c>
      <c r="BG1056" s="15">
        <f t="shared" si="83"/>
        <v>0</v>
      </c>
      <c r="BH1056" t="str">
        <f t="shared" si="84"/>
        <v>BGCGAS</v>
      </c>
      <c r="BI1056" t="str">
        <f>VLOOKUP(BH1056,[2]Summary!$C$29:$C$56,1,0)</f>
        <v>BGCGas</v>
      </c>
      <c r="BJ1056" s="16">
        <v>44562</v>
      </c>
    </row>
    <row r="1057" spans="1:62" x14ac:dyDescent="0.25">
      <c r="A1057" s="13" t="s">
        <v>2106</v>
      </c>
      <c r="B1057" s="13" t="s">
        <v>2106</v>
      </c>
      <c r="C1057" t="s">
        <v>2107</v>
      </c>
      <c r="D1057" t="s">
        <v>307</v>
      </c>
      <c r="E1057" t="s">
        <v>308</v>
      </c>
      <c r="F1057" s="13" t="s">
        <v>302</v>
      </c>
      <c r="G1057" s="14"/>
      <c r="H1057" s="15">
        <v>0</v>
      </c>
      <c r="I1057" s="15">
        <v>0</v>
      </c>
      <c r="J1057" s="15">
        <v>0</v>
      </c>
      <c r="K1057" s="15">
        <v>0</v>
      </c>
      <c r="L1057" s="15">
        <v>0</v>
      </c>
      <c r="M1057" s="15">
        <v>0</v>
      </c>
      <c r="N1057" s="15">
        <v>0</v>
      </c>
      <c r="O1057" s="15">
        <v>0</v>
      </c>
      <c r="P1057" s="15">
        <v>0</v>
      </c>
      <c r="Q1057" s="15">
        <v>0</v>
      </c>
      <c r="R1057" s="15">
        <v>0</v>
      </c>
      <c r="S1057" s="15">
        <v>0</v>
      </c>
      <c r="T1057" s="15">
        <f t="shared" si="80"/>
        <v>0</v>
      </c>
      <c r="U1057" s="15">
        <v>0</v>
      </c>
      <c r="V1057" s="15">
        <v>0</v>
      </c>
      <c r="W1057" s="15">
        <v>0</v>
      </c>
      <c r="X1057" s="15">
        <v>0</v>
      </c>
      <c r="Y1057" s="15">
        <v>0</v>
      </c>
      <c r="Z1057" s="15">
        <v>0</v>
      </c>
      <c r="AA1057" s="15">
        <v>0</v>
      </c>
      <c r="AB1057" s="15">
        <v>0</v>
      </c>
      <c r="AC1057" s="15">
        <v>0</v>
      </c>
      <c r="AD1057" s="15">
        <v>0</v>
      </c>
      <c r="AE1057" s="15">
        <v>0</v>
      </c>
      <c r="AF1057" s="15">
        <v>0</v>
      </c>
      <c r="AG1057" s="15">
        <f t="shared" si="81"/>
        <v>0</v>
      </c>
      <c r="AH1057" s="15">
        <v>0</v>
      </c>
      <c r="AI1057" s="15">
        <v>0</v>
      </c>
      <c r="AJ1057" s="15">
        <v>0</v>
      </c>
      <c r="AK1057" s="15">
        <v>0</v>
      </c>
      <c r="AL1057" s="15">
        <v>0</v>
      </c>
      <c r="AM1057" s="15">
        <v>0</v>
      </c>
      <c r="AN1057" s="15">
        <v>0</v>
      </c>
      <c r="AO1057" s="15">
        <v>0</v>
      </c>
      <c r="AP1057" s="15">
        <v>0</v>
      </c>
      <c r="AQ1057" s="15">
        <v>0</v>
      </c>
      <c r="AR1057" s="15">
        <v>0</v>
      </c>
      <c r="AS1057" s="15">
        <v>0</v>
      </c>
      <c r="AT1057" s="15">
        <f t="shared" si="82"/>
        <v>0</v>
      </c>
      <c r="AU1057" s="15">
        <v>0</v>
      </c>
      <c r="AV1057" s="15">
        <v>0</v>
      </c>
      <c r="AW1057" s="15">
        <v>0</v>
      </c>
      <c r="AX1057" s="15">
        <v>0</v>
      </c>
      <c r="AY1057" s="15">
        <v>0</v>
      </c>
      <c r="AZ1057" s="15">
        <v>0</v>
      </c>
      <c r="BA1057" s="15">
        <v>0</v>
      </c>
      <c r="BB1057" s="15">
        <v>0</v>
      </c>
      <c r="BC1057" s="15">
        <v>0</v>
      </c>
      <c r="BD1057" s="15">
        <v>0</v>
      </c>
      <c r="BE1057" s="15">
        <v>0</v>
      </c>
      <c r="BF1057" s="15">
        <v>0</v>
      </c>
      <c r="BG1057" s="15">
        <f t="shared" si="83"/>
        <v>0</v>
      </c>
      <c r="BH1057" t="str">
        <f t="shared" si="84"/>
        <v>BGCGAS</v>
      </c>
      <c r="BI1057" t="str">
        <f>VLOOKUP(BH1057,[2]Summary!$C$29:$C$56,1,0)</f>
        <v>BGCGas</v>
      </c>
      <c r="BJ1057" s="16">
        <v>44562</v>
      </c>
    </row>
    <row r="1058" spans="1:62" x14ac:dyDescent="0.25">
      <c r="A1058" s="13" t="s">
        <v>2108</v>
      </c>
      <c r="B1058" s="13" t="s">
        <v>2108</v>
      </c>
      <c r="C1058" t="s">
        <v>2109</v>
      </c>
      <c r="D1058" t="s">
        <v>307</v>
      </c>
      <c r="E1058" t="s">
        <v>308</v>
      </c>
      <c r="F1058" s="13" t="s">
        <v>302</v>
      </c>
      <c r="G1058" s="14"/>
      <c r="H1058" s="15">
        <v>0</v>
      </c>
      <c r="I1058" s="15">
        <v>0</v>
      </c>
      <c r="J1058" s="15">
        <v>0</v>
      </c>
      <c r="K1058" s="15">
        <v>0</v>
      </c>
      <c r="L1058" s="15">
        <v>0</v>
      </c>
      <c r="M1058" s="15">
        <v>0</v>
      </c>
      <c r="N1058" s="15">
        <v>0</v>
      </c>
      <c r="O1058" s="15">
        <v>0</v>
      </c>
      <c r="P1058" s="15">
        <v>0</v>
      </c>
      <c r="Q1058" s="15">
        <v>0</v>
      </c>
      <c r="R1058" s="15">
        <v>0</v>
      </c>
      <c r="S1058" s="15">
        <v>0</v>
      </c>
      <c r="T1058" s="15">
        <f t="shared" si="80"/>
        <v>0</v>
      </c>
      <c r="U1058" s="15">
        <v>0</v>
      </c>
      <c r="V1058" s="15">
        <v>0</v>
      </c>
      <c r="W1058" s="15">
        <v>0</v>
      </c>
      <c r="X1058" s="15">
        <v>0</v>
      </c>
      <c r="Y1058" s="15">
        <v>0</v>
      </c>
      <c r="Z1058" s="15">
        <v>0</v>
      </c>
      <c r="AA1058" s="15">
        <v>0</v>
      </c>
      <c r="AB1058" s="15">
        <v>0</v>
      </c>
      <c r="AC1058" s="15">
        <v>0</v>
      </c>
      <c r="AD1058" s="15">
        <v>0</v>
      </c>
      <c r="AE1058" s="15">
        <v>0</v>
      </c>
      <c r="AF1058" s="15">
        <v>0</v>
      </c>
      <c r="AG1058" s="15">
        <f t="shared" si="81"/>
        <v>0</v>
      </c>
      <c r="AH1058" s="15">
        <v>0</v>
      </c>
      <c r="AI1058" s="15">
        <v>0</v>
      </c>
      <c r="AJ1058" s="15">
        <v>0</v>
      </c>
      <c r="AK1058" s="15">
        <v>0</v>
      </c>
      <c r="AL1058" s="15">
        <v>0</v>
      </c>
      <c r="AM1058" s="15">
        <v>0</v>
      </c>
      <c r="AN1058" s="15">
        <v>0</v>
      </c>
      <c r="AO1058" s="15">
        <v>0</v>
      </c>
      <c r="AP1058" s="15">
        <v>0</v>
      </c>
      <c r="AQ1058" s="15">
        <v>0</v>
      </c>
      <c r="AR1058" s="15">
        <v>0</v>
      </c>
      <c r="AS1058" s="15">
        <v>0</v>
      </c>
      <c r="AT1058" s="15">
        <f t="shared" si="82"/>
        <v>0</v>
      </c>
      <c r="AU1058" s="15">
        <v>0</v>
      </c>
      <c r="AV1058" s="15">
        <v>0</v>
      </c>
      <c r="AW1058" s="15">
        <v>0</v>
      </c>
      <c r="AX1058" s="15">
        <v>0</v>
      </c>
      <c r="AY1058" s="15">
        <v>0</v>
      </c>
      <c r="AZ1058" s="15">
        <v>0</v>
      </c>
      <c r="BA1058" s="15">
        <v>0</v>
      </c>
      <c r="BB1058" s="15">
        <v>0</v>
      </c>
      <c r="BC1058" s="15">
        <v>0</v>
      </c>
      <c r="BD1058" s="15">
        <v>0</v>
      </c>
      <c r="BE1058" s="15">
        <v>0</v>
      </c>
      <c r="BF1058" s="15">
        <v>0</v>
      </c>
      <c r="BG1058" s="15">
        <f t="shared" si="83"/>
        <v>0</v>
      </c>
      <c r="BH1058" t="str">
        <f t="shared" si="84"/>
        <v>BGCGAS</v>
      </c>
      <c r="BI1058" t="str">
        <f>VLOOKUP(BH1058,[2]Summary!$C$29:$C$56,1,0)</f>
        <v>BGCGas</v>
      </c>
      <c r="BJ1058" s="16">
        <v>44562</v>
      </c>
    </row>
    <row r="1059" spans="1:62" x14ac:dyDescent="0.25">
      <c r="A1059" s="13" t="s">
        <v>2110</v>
      </c>
      <c r="B1059" s="13" t="s">
        <v>2110</v>
      </c>
      <c r="C1059" t="s">
        <v>2111</v>
      </c>
      <c r="D1059" t="s">
        <v>307</v>
      </c>
      <c r="E1059" t="s">
        <v>308</v>
      </c>
      <c r="F1059" s="13" t="s">
        <v>302</v>
      </c>
      <c r="G1059" s="14"/>
      <c r="H1059" s="15">
        <v>0</v>
      </c>
      <c r="I1059" s="15">
        <v>0</v>
      </c>
      <c r="J1059" s="15">
        <v>0</v>
      </c>
      <c r="K1059" s="15">
        <v>0</v>
      </c>
      <c r="L1059" s="15">
        <v>0</v>
      </c>
      <c r="M1059" s="15">
        <v>0</v>
      </c>
      <c r="N1059" s="15">
        <v>0</v>
      </c>
      <c r="O1059" s="15">
        <v>0</v>
      </c>
      <c r="P1059" s="15">
        <v>0</v>
      </c>
      <c r="Q1059" s="15">
        <v>0</v>
      </c>
      <c r="R1059" s="15">
        <v>0</v>
      </c>
      <c r="S1059" s="15">
        <v>0</v>
      </c>
      <c r="T1059" s="15">
        <f t="shared" si="80"/>
        <v>0</v>
      </c>
      <c r="U1059" s="15">
        <v>0</v>
      </c>
      <c r="V1059" s="15">
        <v>0</v>
      </c>
      <c r="W1059" s="15">
        <v>0</v>
      </c>
      <c r="X1059" s="15">
        <v>0</v>
      </c>
      <c r="Y1059" s="15">
        <v>0</v>
      </c>
      <c r="Z1059" s="15">
        <v>0</v>
      </c>
      <c r="AA1059" s="15">
        <v>0</v>
      </c>
      <c r="AB1059" s="15">
        <v>0</v>
      </c>
      <c r="AC1059" s="15">
        <v>0</v>
      </c>
      <c r="AD1059" s="15">
        <v>0</v>
      </c>
      <c r="AE1059" s="15">
        <v>0</v>
      </c>
      <c r="AF1059" s="15">
        <v>0</v>
      </c>
      <c r="AG1059" s="15">
        <f t="shared" si="81"/>
        <v>0</v>
      </c>
      <c r="AH1059" s="15">
        <v>0</v>
      </c>
      <c r="AI1059" s="15">
        <v>0</v>
      </c>
      <c r="AJ1059" s="15">
        <v>0</v>
      </c>
      <c r="AK1059" s="15">
        <v>0</v>
      </c>
      <c r="AL1059" s="15">
        <v>0</v>
      </c>
      <c r="AM1059" s="15">
        <v>0</v>
      </c>
      <c r="AN1059" s="15">
        <v>0</v>
      </c>
      <c r="AO1059" s="15">
        <v>0</v>
      </c>
      <c r="AP1059" s="15">
        <v>0</v>
      </c>
      <c r="AQ1059" s="15">
        <v>0</v>
      </c>
      <c r="AR1059" s="15">
        <v>0</v>
      </c>
      <c r="AS1059" s="15">
        <v>0</v>
      </c>
      <c r="AT1059" s="15">
        <f t="shared" si="82"/>
        <v>0</v>
      </c>
      <c r="AU1059" s="15">
        <v>0</v>
      </c>
      <c r="AV1059" s="15">
        <v>0</v>
      </c>
      <c r="AW1059" s="15">
        <v>0</v>
      </c>
      <c r="AX1059" s="15">
        <v>0</v>
      </c>
      <c r="AY1059" s="15">
        <v>0</v>
      </c>
      <c r="AZ1059" s="15">
        <v>0</v>
      </c>
      <c r="BA1059" s="15">
        <v>0</v>
      </c>
      <c r="BB1059" s="15">
        <v>0</v>
      </c>
      <c r="BC1059" s="15">
        <v>0</v>
      </c>
      <c r="BD1059" s="15">
        <v>0</v>
      </c>
      <c r="BE1059" s="15">
        <v>0</v>
      </c>
      <c r="BF1059" s="15">
        <v>0</v>
      </c>
      <c r="BG1059" s="15">
        <f t="shared" si="83"/>
        <v>0</v>
      </c>
      <c r="BH1059" t="str">
        <f t="shared" si="84"/>
        <v>BGCGAS</v>
      </c>
      <c r="BI1059" t="str">
        <f>VLOOKUP(BH1059,[2]Summary!$C$29:$C$56,1,0)</f>
        <v>BGCGas</v>
      </c>
      <c r="BJ1059" s="16">
        <v>44562</v>
      </c>
    </row>
    <row r="1060" spans="1:62" x14ac:dyDescent="0.25">
      <c r="A1060" s="13" t="s">
        <v>2112</v>
      </c>
      <c r="B1060" s="13" t="s">
        <v>2112</v>
      </c>
      <c r="C1060" t="s">
        <v>2113</v>
      </c>
      <c r="D1060" t="s">
        <v>361</v>
      </c>
      <c r="E1060" t="s">
        <v>308</v>
      </c>
      <c r="F1060" s="13" t="s">
        <v>60</v>
      </c>
      <c r="G1060" s="14"/>
      <c r="H1060" s="15">
        <v>0</v>
      </c>
      <c r="I1060" s="15">
        <v>0</v>
      </c>
      <c r="J1060" s="15">
        <v>0</v>
      </c>
      <c r="K1060" s="15">
        <v>0</v>
      </c>
      <c r="L1060" s="15">
        <v>0</v>
      </c>
      <c r="M1060" s="15">
        <v>0</v>
      </c>
      <c r="N1060" s="15">
        <v>0</v>
      </c>
      <c r="O1060" s="15">
        <v>0</v>
      </c>
      <c r="P1060" s="15">
        <v>0</v>
      </c>
      <c r="Q1060" s="15">
        <v>0</v>
      </c>
      <c r="R1060" s="15">
        <v>0</v>
      </c>
      <c r="S1060" s="15">
        <v>0</v>
      </c>
      <c r="T1060" s="15">
        <f t="shared" si="80"/>
        <v>0</v>
      </c>
      <c r="U1060" s="15">
        <v>0</v>
      </c>
      <c r="V1060" s="15">
        <v>0</v>
      </c>
      <c r="W1060" s="15">
        <v>0</v>
      </c>
      <c r="X1060" s="15">
        <v>0</v>
      </c>
      <c r="Y1060" s="15">
        <v>0</v>
      </c>
      <c r="Z1060" s="15">
        <v>0</v>
      </c>
      <c r="AA1060" s="15">
        <v>0</v>
      </c>
      <c r="AB1060" s="15">
        <v>0</v>
      </c>
      <c r="AC1060" s="15">
        <v>39.07394140625</v>
      </c>
      <c r="AD1060" s="15">
        <v>0</v>
      </c>
      <c r="AE1060" s="15">
        <v>0</v>
      </c>
      <c r="AF1060" s="15">
        <v>0</v>
      </c>
      <c r="AG1060" s="15">
        <f t="shared" si="81"/>
        <v>39.07394140625</v>
      </c>
      <c r="AH1060" s="15">
        <v>0</v>
      </c>
      <c r="AI1060" s="15">
        <v>0</v>
      </c>
      <c r="AJ1060" s="15">
        <v>0</v>
      </c>
      <c r="AK1060" s="15">
        <v>0</v>
      </c>
      <c r="AL1060" s="15">
        <v>0</v>
      </c>
      <c r="AM1060" s="15">
        <v>0</v>
      </c>
      <c r="AN1060" s="15">
        <v>0</v>
      </c>
      <c r="AO1060" s="15">
        <v>0</v>
      </c>
      <c r="AP1060" s="15">
        <v>0</v>
      </c>
      <c r="AQ1060" s="15">
        <v>0</v>
      </c>
      <c r="AR1060" s="15">
        <v>0</v>
      </c>
      <c r="AS1060" s="15">
        <v>0</v>
      </c>
      <c r="AT1060" s="15">
        <f t="shared" si="82"/>
        <v>0</v>
      </c>
      <c r="AU1060" s="15">
        <v>0</v>
      </c>
      <c r="AV1060" s="15">
        <v>0</v>
      </c>
      <c r="AW1060" s="15">
        <v>0</v>
      </c>
      <c r="AX1060" s="15">
        <v>0</v>
      </c>
      <c r="AY1060" s="15">
        <v>0</v>
      </c>
      <c r="AZ1060" s="15">
        <v>0</v>
      </c>
      <c r="BA1060" s="15">
        <v>0</v>
      </c>
      <c r="BB1060" s="15">
        <v>0</v>
      </c>
      <c r="BC1060" s="15">
        <v>0</v>
      </c>
      <c r="BD1060" s="15">
        <v>0</v>
      </c>
      <c r="BE1060" s="15">
        <v>0</v>
      </c>
      <c r="BF1060" s="15">
        <v>0</v>
      </c>
      <c r="BG1060" s="15">
        <f t="shared" si="83"/>
        <v>0</v>
      </c>
      <c r="BH1060" t="str">
        <f t="shared" si="84"/>
        <v>SCGGAS</v>
      </c>
      <c r="BI1060" t="str">
        <f>VLOOKUP(BH1060,[2]Summary!$C$29:$C$56,1,0)</f>
        <v>SCGGas</v>
      </c>
      <c r="BJ1060" s="16">
        <v>43831</v>
      </c>
    </row>
    <row r="1061" spans="1:62" x14ac:dyDescent="0.25">
      <c r="A1061" s="13" t="s">
        <v>2114</v>
      </c>
      <c r="B1061" s="13" t="s">
        <v>2114</v>
      </c>
      <c r="C1061" t="s">
        <v>2113</v>
      </c>
      <c r="D1061" t="s">
        <v>361</v>
      </c>
      <c r="E1061" t="s">
        <v>308</v>
      </c>
      <c r="F1061" s="13" t="s">
        <v>60</v>
      </c>
      <c r="G1061" s="14"/>
      <c r="H1061" s="15">
        <v>0</v>
      </c>
      <c r="I1061" s="15">
        <v>0</v>
      </c>
      <c r="J1061" s="15">
        <v>0</v>
      </c>
      <c r="K1061" s="15">
        <v>0</v>
      </c>
      <c r="L1061" s="15">
        <v>0</v>
      </c>
      <c r="M1061" s="15">
        <v>0</v>
      </c>
      <c r="N1061" s="15">
        <v>0</v>
      </c>
      <c r="O1061" s="15">
        <v>0</v>
      </c>
      <c r="P1061" s="15">
        <v>0</v>
      </c>
      <c r="Q1061" s="15">
        <v>0</v>
      </c>
      <c r="R1061" s="15">
        <v>0</v>
      </c>
      <c r="S1061" s="15">
        <v>0</v>
      </c>
      <c r="T1061" s="15">
        <f t="shared" si="80"/>
        <v>0</v>
      </c>
      <c r="U1061" s="15">
        <v>0</v>
      </c>
      <c r="V1061" s="15">
        <v>0</v>
      </c>
      <c r="W1061" s="15">
        <v>0</v>
      </c>
      <c r="X1061" s="15">
        <v>0</v>
      </c>
      <c r="Y1061" s="15">
        <v>0</v>
      </c>
      <c r="Z1061" s="15">
        <v>0</v>
      </c>
      <c r="AA1061" s="15">
        <v>0</v>
      </c>
      <c r="AB1061" s="15">
        <v>0</v>
      </c>
      <c r="AC1061" s="15">
        <v>39.07394140625</v>
      </c>
      <c r="AD1061" s="15">
        <v>0</v>
      </c>
      <c r="AE1061" s="15">
        <v>0</v>
      </c>
      <c r="AF1061" s="15">
        <v>0</v>
      </c>
      <c r="AG1061" s="15">
        <f t="shared" si="81"/>
        <v>39.07394140625</v>
      </c>
      <c r="AH1061" s="15">
        <v>0</v>
      </c>
      <c r="AI1061" s="15">
        <v>0</v>
      </c>
      <c r="AJ1061" s="15">
        <v>0</v>
      </c>
      <c r="AK1061" s="15">
        <v>0</v>
      </c>
      <c r="AL1061" s="15">
        <v>0</v>
      </c>
      <c r="AM1061" s="15">
        <v>0</v>
      </c>
      <c r="AN1061" s="15">
        <v>0</v>
      </c>
      <c r="AO1061" s="15">
        <v>0</v>
      </c>
      <c r="AP1061" s="15">
        <v>0</v>
      </c>
      <c r="AQ1061" s="15">
        <v>0</v>
      </c>
      <c r="AR1061" s="15">
        <v>0</v>
      </c>
      <c r="AS1061" s="15">
        <v>0</v>
      </c>
      <c r="AT1061" s="15">
        <f t="shared" si="82"/>
        <v>0</v>
      </c>
      <c r="AU1061" s="15">
        <v>0</v>
      </c>
      <c r="AV1061" s="15">
        <v>0</v>
      </c>
      <c r="AW1061" s="15">
        <v>0</v>
      </c>
      <c r="AX1061" s="15">
        <v>0</v>
      </c>
      <c r="AY1061" s="15">
        <v>0</v>
      </c>
      <c r="AZ1061" s="15">
        <v>0</v>
      </c>
      <c r="BA1061" s="15">
        <v>0</v>
      </c>
      <c r="BB1061" s="15">
        <v>0</v>
      </c>
      <c r="BC1061" s="15">
        <v>0</v>
      </c>
      <c r="BD1061" s="15">
        <v>0</v>
      </c>
      <c r="BE1061" s="15">
        <v>0</v>
      </c>
      <c r="BF1061" s="15">
        <v>0</v>
      </c>
      <c r="BG1061" s="15">
        <f t="shared" si="83"/>
        <v>0</v>
      </c>
      <c r="BH1061" t="str">
        <f t="shared" si="84"/>
        <v>SCGGAS</v>
      </c>
      <c r="BI1061" t="str">
        <f>VLOOKUP(BH1061,[2]Summary!$C$29:$C$56,1,0)</f>
        <v>SCGGas</v>
      </c>
      <c r="BJ1061" s="16">
        <v>43831</v>
      </c>
    </row>
    <row r="1062" spans="1:62" x14ac:dyDescent="0.25">
      <c r="A1062" s="13" t="s">
        <v>2115</v>
      </c>
      <c r="B1062" s="13" t="s">
        <v>2115</v>
      </c>
      <c r="C1062" t="s">
        <v>2116</v>
      </c>
      <c r="D1062" t="s">
        <v>361</v>
      </c>
      <c r="E1062" t="s">
        <v>308</v>
      </c>
      <c r="F1062" s="13" t="s">
        <v>60</v>
      </c>
      <c r="G1062" s="14"/>
      <c r="H1062" s="15">
        <v>0</v>
      </c>
      <c r="I1062" s="15">
        <v>0</v>
      </c>
      <c r="J1062" s="15">
        <v>0</v>
      </c>
      <c r="K1062" s="15">
        <v>0</v>
      </c>
      <c r="L1062" s="15">
        <v>0</v>
      </c>
      <c r="M1062" s="15">
        <v>0</v>
      </c>
      <c r="N1062" s="15">
        <v>0</v>
      </c>
      <c r="O1062" s="15">
        <v>0</v>
      </c>
      <c r="P1062" s="15">
        <v>0</v>
      </c>
      <c r="Q1062" s="15">
        <v>0</v>
      </c>
      <c r="R1062" s="15">
        <v>0</v>
      </c>
      <c r="S1062" s="15">
        <v>0</v>
      </c>
      <c r="T1062" s="15">
        <f t="shared" si="80"/>
        <v>0</v>
      </c>
      <c r="U1062" s="15">
        <v>0</v>
      </c>
      <c r="V1062" s="15">
        <v>0</v>
      </c>
      <c r="W1062" s="15">
        <v>0</v>
      </c>
      <c r="X1062" s="15">
        <v>0</v>
      </c>
      <c r="Y1062" s="15">
        <v>0</v>
      </c>
      <c r="Z1062" s="15">
        <v>0</v>
      </c>
      <c r="AA1062" s="15">
        <v>0</v>
      </c>
      <c r="AB1062" s="15">
        <v>7.1498002147674562</v>
      </c>
      <c r="AC1062" s="15">
        <v>1.5300000190734863E-2</v>
      </c>
      <c r="AD1062" s="15">
        <v>1.5300000190734863E-2</v>
      </c>
      <c r="AE1062" s="15">
        <v>1.5300000190734863E-2</v>
      </c>
      <c r="AF1062" s="15">
        <v>7.610000133514404E-3</v>
      </c>
      <c r="AG1062" s="15">
        <f t="shared" si="81"/>
        <v>7.2033102154731763</v>
      </c>
      <c r="AH1062" s="15">
        <v>1.0909999847412109E-2</v>
      </c>
      <c r="AI1062" s="15">
        <v>1.0909999847412109E-2</v>
      </c>
      <c r="AJ1062" s="15">
        <v>1.0909999847412109E-2</v>
      </c>
      <c r="AK1062" s="15">
        <v>3.8669998168945313E-2</v>
      </c>
      <c r="AL1062" s="15">
        <v>3.8669998168945313E-2</v>
      </c>
      <c r="AM1062" s="15">
        <v>-2.1829999923706055E-2</v>
      </c>
      <c r="AN1062" s="15">
        <v>2.7899999618530274E-3</v>
      </c>
      <c r="AO1062" s="15">
        <v>0</v>
      </c>
      <c r="AP1062" s="15">
        <v>0</v>
      </c>
      <c r="AQ1062" s="15">
        <v>0</v>
      </c>
      <c r="AR1062" s="15">
        <v>0</v>
      </c>
      <c r="AS1062" s="15">
        <v>0</v>
      </c>
      <c r="AT1062" s="15">
        <f t="shared" si="82"/>
        <v>9.1029995918273918E-2</v>
      </c>
      <c r="AU1062" s="15">
        <v>0</v>
      </c>
      <c r="AV1062" s="15">
        <v>0</v>
      </c>
      <c r="AW1062" s="15">
        <v>0</v>
      </c>
      <c r="AX1062" s="15">
        <v>0</v>
      </c>
      <c r="AY1062" s="15">
        <v>0</v>
      </c>
      <c r="AZ1062" s="15">
        <v>0</v>
      </c>
      <c r="BA1062" s="15">
        <v>0</v>
      </c>
      <c r="BB1062" s="15">
        <v>0</v>
      </c>
      <c r="BC1062" s="15">
        <v>0</v>
      </c>
      <c r="BD1062" s="15">
        <v>0</v>
      </c>
      <c r="BE1062" s="15">
        <v>0</v>
      </c>
      <c r="BF1062" s="15">
        <v>0</v>
      </c>
      <c r="BG1062" s="15">
        <f t="shared" si="83"/>
        <v>0</v>
      </c>
      <c r="BH1062" t="str">
        <f t="shared" si="84"/>
        <v>SCGGAS</v>
      </c>
      <c r="BI1062" t="str">
        <f>VLOOKUP(BH1062,[2]Summary!$C$29:$C$56,1,0)</f>
        <v>SCGGas</v>
      </c>
      <c r="BJ1062" s="16">
        <v>44197</v>
      </c>
    </row>
    <row r="1063" spans="1:62" x14ac:dyDescent="0.25">
      <c r="A1063" s="13" t="s">
        <v>2117</v>
      </c>
      <c r="B1063" s="13" t="s">
        <v>2117</v>
      </c>
      <c r="C1063" t="s">
        <v>2116</v>
      </c>
      <c r="D1063" t="s">
        <v>361</v>
      </c>
      <c r="E1063" t="s">
        <v>308</v>
      </c>
      <c r="F1063" s="13" t="s">
        <v>60</v>
      </c>
      <c r="G1063" s="14"/>
      <c r="H1063" s="15">
        <v>0</v>
      </c>
      <c r="I1063" s="15">
        <v>0</v>
      </c>
      <c r="J1063" s="15">
        <v>0</v>
      </c>
      <c r="K1063" s="15">
        <v>0</v>
      </c>
      <c r="L1063" s="15">
        <v>0</v>
      </c>
      <c r="M1063" s="15">
        <v>0</v>
      </c>
      <c r="N1063" s="15">
        <v>0</v>
      </c>
      <c r="O1063" s="15">
        <v>0</v>
      </c>
      <c r="P1063" s="15">
        <v>0</v>
      </c>
      <c r="Q1063" s="15">
        <v>0</v>
      </c>
      <c r="R1063" s="15">
        <v>0</v>
      </c>
      <c r="S1063" s="15">
        <v>0</v>
      </c>
      <c r="T1063" s="15">
        <f t="shared" si="80"/>
        <v>0</v>
      </c>
      <c r="U1063" s="15">
        <v>0</v>
      </c>
      <c r="V1063" s="15">
        <v>0</v>
      </c>
      <c r="W1063" s="15">
        <v>0</v>
      </c>
      <c r="X1063" s="15">
        <v>0</v>
      </c>
      <c r="Y1063" s="15">
        <v>0</v>
      </c>
      <c r="Z1063" s="15">
        <v>0</v>
      </c>
      <c r="AA1063" s="15">
        <v>0</v>
      </c>
      <c r="AB1063" s="15">
        <v>7.1498002147674562</v>
      </c>
      <c r="AC1063" s="15">
        <v>1.5300000190734863E-2</v>
      </c>
      <c r="AD1063" s="15">
        <v>1.5300000190734863E-2</v>
      </c>
      <c r="AE1063" s="15">
        <v>1.5300000190734863E-2</v>
      </c>
      <c r="AF1063" s="15">
        <v>7.610000133514404E-3</v>
      </c>
      <c r="AG1063" s="15">
        <f t="shared" si="81"/>
        <v>7.2033102154731763</v>
      </c>
      <c r="AH1063" s="15">
        <v>1.0909999847412109E-2</v>
      </c>
      <c r="AI1063" s="15">
        <v>1.0909999847412109E-2</v>
      </c>
      <c r="AJ1063" s="15">
        <v>1.0909999847412109E-2</v>
      </c>
      <c r="AK1063" s="15">
        <v>3.8669998168945313E-2</v>
      </c>
      <c r="AL1063" s="15">
        <v>3.8669998168945313E-2</v>
      </c>
      <c r="AM1063" s="15">
        <v>-2.1829999923706055E-2</v>
      </c>
      <c r="AN1063" s="15">
        <v>2.7899999618530274E-3</v>
      </c>
      <c r="AO1063" s="15">
        <v>0</v>
      </c>
      <c r="AP1063" s="15">
        <v>0</v>
      </c>
      <c r="AQ1063" s="15">
        <v>0</v>
      </c>
      <c r="AR1063" s="15">
        <v>0</v>
      </c>
      <c r="AS1063" s="15">
        <v>0</v>
      </c>
      <c r="AT1063" s="15">
        <f t="shared" si="82"/>
        <v>9.1029995918273918E-2</v>
      </c>
      <c r="AU1063" s="15">
        <v>0</v>
      </c>
      <c r="AV1063" s="15">
        <v>0</v>
      </c>
      <c r="AW1063" s="15">
        <v>0</v>
      </c>
      <c r="AX1063" s="15">
        <v>0</v>
      </c>
      <c r="AY1063" s="15">
        <v>0</v>
      </c>
      <c r="AZ1063" s="15">
        <v>0</v>
      </c>
      <c r="BA1063" s="15">
        <v>0</v>
      </c>
      <c r="BB1063" s="15">
        <v>0</v>
      </c>
      <c r="BC1063" s="15">
        <v>0</v>
      </c>
      <c r="BD1063" s="15">
        <v>0</v>
      </c>
      <c r="BE1063" s="15">
        <v>0</v>
      </c>
      <c r="BF1063" s="15">
        <v>0</v>
      </c>
      <c r="BG1063" s="15">
        <f t="shared" si="83"/>
        <v>0</v>
      </c>
      <c r="BH1063" t="str">
        <f t="shared" si="84"/>
        <v>SCGGAS</v>
      </c>
      <c r="BI1063" t="str">
        <f>VLOOKUP(BH1063,[2]Summary!$C$29:$C$56,1,0)</f>
        <v>SCGGas</v>
      </c>
      <c r="BJ1063" s="16">
        <v>44197</v>
      </c>
    </row>
    <row r="1064" spans="1:62" x14ac:dyDescent="0.25">
      <c r="A1064" s="13" t="s">
        <v>2118</v>
      </c>
      <c r="B1064" s="13" t="s">
        <v>2118</v>
      </c>
      <c r="C1064" t="s">
        <v>2119</v>
      </c>
      <c r="D1064" t="s">
        <v>361</v>
      </c>
      <c r="E1064" t="s">
        <v>308</v>
      </c>
      <c r="F1064" s="13" t="s">
        <v>60</v>
      </c>
      <c r="G1064" s="14"/>
      <c r="H1064" s="15">
        <v>0</v>
      </c>
      <c r="I1064" s="15">
        <v>0</v>
      </c>
      <c r="J1064" s="15">
        <v>0</v>
      </c>
      <c r="K1064" s="15">
        <v>0</v>
      </c>
      <c r="L1064" s="15">
        <v>0</v>
      </c>
      <c r="M1064" s="15">
        <v>0</v>
      </c>
      <c r="N1064" s="15">
        <v>0</v>
      </c>
      <c r="O1064" s="15">
        <v>0</v>
      </c>
      <c r="P1064" s="15">
        <v>0</v>
      </c>
      <c r="Q1064" s="15">
        <v>0</v>
      </c>
      <c r="R1064" s="15">
        <v>0</v>
      </c>
      <c r="S1064" s="15">
        <v>0</v>
      </c>
      <c r="T1064" s="15">
        <f t="shared" si="80"/>
        <v>0</v>
      </c>
      <c r="U1064" s="15">
        <v>0</v>
      </c>
      <c r="V1064" s="15">
        <v>0</v>
      </c>
      <c r="W1064" s="15">
        <v>0</v>
      </c>
      <c r="X1064" s="15">
        <v>0</v>
      </c>
      <c r="Y1064" s="15">
        <v>0</v>
      </c>
      <c r="Z1064" s="15">
        <v>0</v>
      </c>
      <c r="AA1064" s="15">
        <v>91.192999999999998</v>
      </c>
      <c r="AB1064" s="15">
        <v>1.3027900390625</v>
      </c>
      <c r="AC1064" s="15">
        <v>0</v>
      </c>
      <c r="AD1064" s="15">
        <v>0</v>
      </c>
      <c r="AE1064" s="15">
        <v>0</v>
      </c>
      <c r="AF1064" s="15">
        <v>0</v>
      </c>
      <c r="AG1064" s="15">
        <f t="shared" si="81"/>
        <v>92.495790039062499</v>
      </c>
      <c r="AH1064" s="15">
        <v>0</v>
      </c>
      <c r="AI1064" s="15">
        <v>0</v>
      </c>
      <c r="AJ1064" s="15">
        <v>0</v>
      </c>
      <c r="AK1064" s="15">
        <v>0</v>
      </c>
      <c r="AL1064" s="15">
        <v>0</v>
      </c>
      <c r="AM1064" s="15">
        <v>0</v>
      </c>
      <c r="AN1064" s="15">
        <v>0</v>
      </c>
      <c r="AO1064" s="15">
        <v>0</v>
      </c>
      <c r="AP1064" s="15">
        <v>0</v>
      </c>
      <c r="AQ1064" s="15">
        <v>-1.3029999999999999</v>
      </c>
      <c r="AR1064" s="15">
        <v>0</v>
      </c>
      <c r="AS1064" s="15">
        <v>0</v>
      </c>
      <c r="AT1064" s="15">
        <f t="shared" si="82"/>
        <v>-1.3029999999999999</v>
      </c>
      <c r="AU1064" s="15">
        <v>0</v>
      </c>
      <c r="AV1064" s="15">
        <v>0</v>
      </c>
      <c r="AW1064" s="15">
        <v>0</v>
      </c>
      <c r="AX1064" s="15">
        <v>0</v>
      </c>
      <c r="AY1064" s="15">
        <v>0</v>
      </c>
      <c r="AZ1064" s="15">
        <v>0</v>
      </c>
      <c r="BA1064" s="15">
        <v>0</v>
      </c>
      <c r="BB1064" s="15">
        <v>0</v>
      </c>
      <c r="BC1064" s="15">
        <v>0</v>
      </c>
      <c r="BD1064" s="15">
        <v>0</v>
      </c>
      <c r="BE1064" s="15">
        <v>0</v>
      </c>
      <c r="BF1064" s="15">
        <v>0</v>
      </c>
      <c r="BG1064" s="15">
        <f t="shared" si="83"/>
        <v>0</v>
      </c>
      <c r="BH1064" t="str">
        <f t="shared" si="84"/>
        <v>SCGGAS</v>
      </c>
      <c r="BI1064" t="str">
        <f>VLOOKUP(BH1064,[2]Summary!$C$29:$C$56,1,0)</f>
        <v>SCGGas</v>
      </c>
      <c r="BJ1064" s="16">
        <v>44197</v>
      </c>
    </row>
    <row r="1065" spans="1:62" x14ac:dyDescent="0.25">
      <c r="A1065" s="13" t="s">
        <v>2120</v>
      </c>
      <c r="B1065" s="13" t="s">
        <v>2121</v>
      </c>
      <c r="C1065" t="s">
        <v>1102</v>
      </c>
      <c r="D1065" t="s">
        <v>599</v>
      </c>
      <c r="E1065" t="s">
        <v>301</v>
      </c>
      <c r="F1065" s="13" t="s">
        <v>33</v>
      </c>
      <c r="G1065" s="14"/>
      <c r="H1065" s="15">
        <v>0</v>
      </c>
      <c r="I1065" s="15">
        <v>0</v>
      </c>
      <c r="J1065" s="15">
        <v>0</v>
      </c>
      <c r="K1065" s="15">
        <v>0</v>
      </c>
      <c r="L1065" s="15">
        <v>0</v>
      </c>
      <c r="M1065" s="15">
        <v>0</v>
      </c>
      <c r="N1065" s="15">
        <v>0</v>
      </c>
      <c r="O1065" s="15">
        <v>0</v>
      </c>
      <c r="P1065" s="15">
        <v>0</v>
      </c>
      <c r="Q1065" s="15">
        <v>0</v>
      </c>
      <c r="R1065" s="15">
        <v>0</v>
      </c>
      <c r="S1065" s="15">
        <v>17.258230000000001</v>
      </c>
      <c r="T1065" s="15">
        <f t="shared" si="80"/>
        <v>17.258230000000001</v>
      </c>
      <c r="U1065" s="15">
        <v>8.9789999999999995E-2</v>
      </c>
      <c r="V1065" s="15">
        <v>4.3400000000000008E-2</v>
      </c>
      <c r="W1065" s="15">
        <v>0.15037</v>
      </c>
      <c r="X1065" s="15">
        <v>9.3700000000000006E-2</v>
      </c>
      <c r="Y1065" s="15">
        <v>8.6690000000000003E-2</v>
      </c>
      <c r="Z1065" s="15">
        <v>0.90027999999999997</v>
      </c>
      <c r="AA1065" s="15">
        <v>9.0770000000000003E-2</v>
      </c>
      <c r="AB1065" s="15">
        <v>9.0770000000000003E-2</v>
      </c>
      <c r="AC1065" s="15">
        <v>10.66994</v>
      </c>
      <c r="AD1065" s="15">
        <v>0.14377999999999999</v>
      </c>
      <c r="AE1065" s="15">
        <v>3.48502</v>
      </c>
      <c r="AF1065" s="15">
        <v>21.261389999999999</v>
      </c>
      <c r="AG1065" s="15">
        <f t="shared" si="81"/>
        <v>37.105899999999998</v>
      </c>
      <c r="AH1065" s="15">
        <v>0.94801999999999997</v>
      </c>
      <c r="AI1065" s="15">
        <v>9.4276700000000009</v>
      </c>
      <c r="AJ1065" s="15">
        <v>-5.6193099999999996</v>
      </c>
      <c r="AK1065" s="15">
        <v>-0.25783</v>
      </c>
      <c r="AL1065" s="15">
        <v>-1.65523</v>
      </c>
      <c r="AM1065" s="15">
        <v>-5.1491899999999999</v>
      </c>
      <c r="AN1065" s="15">
        <v>1.79962</v>
      </c>
      <c r="AO1065" s="15">
        <v>-0.29131000000000001</v>
      </c>
      <c r="AP1065" s="15">
        <v>0</v>
      </c>
      <c r="AQ1065" s="15">
        <v>0</v>
      </c>
      <c r="AR1065" s="15">
        <v>0</v>
      </c>
      <c r="AS1065" s="15">
        <v>0</v>
      </c>
      <c r="AT1065" s="15">
        <f t="shared" si="82"/>
        <v>-0.79755999999999916</v>
      </c>
      <c r="AU1065" s="15">
        <v>0</v>
      </c>
      <c r="AV1065" s="15">
        <v>0</v>
      </c>
      <c r="AW1065" s="15">
        <v>0</v>
      </c>
      <c r="AX1065" s="15">
        <v>0</v>
      </c>
      <c r="AY1065" s="15">
        <v>0</v>
      </c>
      <c r="AZ1065" s="15">
        <v>0</v>
      </c>
      <c r="BA1065" s="15">
        <v>0</v>
      </c>
      <c r="BB1065" s="15">
        <v>0</v>
      </c>
      <c r="BC1065" s="15">
        <v>0</v>
      </c>
      <c r="BD1065" s="15">
        <v>0</v>
      </c>
      <c r="BE1065" s="15">
        <v>0</v>
      </c>
      <c r="BF1065" s="15">
        <v>0</v>
      </c>
      <c r="BG1065" s="15">
        <f t="shared" si="83"/>
        <v>0</v>
      </c>
      <c r="BH1065" t="str">
        <f t="shared" si="84"/>
        <v>NYSEGCommon</v>
      </c>
      <c r="BI1065" t="str">
        <f>VLOOKUP(BH1065,[2]Summary!$C$29:$C$56,1,0)</f>
        <v>NYSEGCommon</v>
      </c>
      <c r="BJ1065" s="16">
        <v>44197</v>
      </c>
    </row>
    <row r="1066" spans="1:62" x14ac:dyDescent="0.25">
      <c r="A1066" s="13" t="s">
        <v>2122</v>
      </c>
      <c r="B1066" s="13" t="s">
        <v>2123</v>
      </c>
      <c r="C1066" t="s">
        <v>2124</v>
      </c>
      <c r="D1066" t="s">
        <v>599</v>
      </c>
      <c r="E1066" t="s">
        <v>301</v>
      </c>
      <c r="F1066" s="13" t="s">
        <v>62</v>
      </c>
      <c r="G1066" s="14"/>
      <c r="H1066" s="15">
        <v>0</v>
      </c>
      <c r="I1066" s="15">
        <v>0</v>
      </c>
      <c r="J1066" s="15">
        <v>0</v>
      </c>
      <c r="K1066" s="15">
        <v>0</v>
      </c>
      <c r="L1066" s="15">
        <v>0</v>
      </c>
      <c r="M1066" s="15">
        <v>0</v>
      </c>
      <c r="N1066" s="15">
        <v>0</v>
      </c>
      <c r="O1066" s="15">
        <v>0</v>
      </c>
      <c r="P1066" s="15">
        <v>0</v>
      </c>
      <c r="Q1066" s="15">
        <v>0</v>
      </c>
      <c r="R1066" s="15">
        <v>0</v>
      </c>
      <c r="S1066" s="15">
        <v>0</v>
      </c>
      <c r="T1066" s="15">
        <f t="shared" si="80"/>
        <v>0</v>
      </c>
      <c r="U1066" s="15">
        <v>0</v>
      </c>
      <c r="V1066" s="15">
        <v>0</v>
      </c>
      <c r="W1066" s="15">
        <v>0</v>
      </c>
      <c r="X1066" s="15">
        <v>0</v>
      </c>
      <c r="Y1066" s="15">
        <v>0</v>
      </c>
      <c r="Z1066" s="15">
        <v>0</v>
      </c>
      <c r="AA1066" s="15">
        <v>0</v>
      </c>
      <c r="AB1066" s="15">
        <v>0</v>
      </c>
      <c r="AC1066" s="15">
        <v>0</v>
      </c>
      <c r="AD1066" s="15">
        <v>0</v>
      </c>
      <c r="AE1066" s="15">
        <v>0</v>
      </c>
      <c r="AF1066" s="15">
        <v>0</v>
      </c>
      <c r="AG1066" s="15">
        <f t="shared" si="81"/>
        <v>0</v>
      </c>
      <c r="AH1066" s="15">
        <v>0</v>
      </c>
      <c r="AI1066" s="15">
        <v>0</v>
      </c>
      <c r="AJ1066" s="15">
        <v>0</v>
      </c>
      <c r="AK1066" s="15">
        <v>0</v>
      </c>
      <c r="AL1066" s="15">
        <v>0</v>
      </c>
      <c r="AM1066" s="15">
        <v>0</v>
      </c>
      <c r="AN1066" s="15">
        <v>0</v>
      </c>
      <c r="AO1066" s="15">
        <v>0</v>
      </c>
      <c r="AP1066" s="15">
        <v>22.486830000000001</v>
      </c>
      <c r="AQ1066" s="15">
        <v>22.148199999999999</v>
      </c>
      <c r="AR1066" s="15">
        <v>0</v>
      </c>
      <c r="AS1066" s="15">
        <v>671.95096999999998</v>
      </c>
      <c r="AT1066" s="15">
        <f t="shared" si="82"/>
        <v>716.58600000000001</v>
      </c>
      <c r="AU1066" s="15">
        <v>0</v>
      </c>
      <c r="AV1066" s="15">
        <v>0</v>
      </c>
      <c r="AW1066" s="15">
        <v>0</v>
      </c>
      <c r="AX1066" s="15">
        <v>0</v>
      </c>
      <c r="AY1066" s="15">
        <v>71.545678436279303</v>
      </c>
      <c r="AZ1066" s="15">
        <v>0.3538900146484375</v>
      </c>
      <c r="BA1066" s="15">
        <v>0.36567999267578127</v>
      </c>
      <c r="BB1066" s="15">
        <v>61.483738098144528</v>
      </c>
      <c r="BC1066" s="15">
        <v>0.67471997070312495</v>
      </c>
      <c r="BD1066" s="15">
        <v>41.523828125000001</v>
      </c>
      <c r="BE1066" s="15">
        <v>41.523828125000001</v>
      </c>
      <c r="BF1066" s="15">
        <v>133.84882812500001</v>
      </c>
      <c r="BG1066" s="15">
        <f t="shared" si="83"/>
        <v>351.32019088745119</v>
      </c>
      <c r="BH1066" t="str">
        <f t="shared" si="84"/>
        <v>NYSEGCommon</v>
      </c>
      <c r="BI1066" t="str">
        <f>VLOOKUP(BH1066,[2]Summary!$C$29:$C$56,1,0)</f>
        <v>NYSEGCommon</v>
      </c>
      <c r="BJ1066" s="16">
        <v>44562</v>
      </c>
    </row>
    <row r="1067" spans="1:62" x14ac:dyDescent="0.25">
      <c r="A1067" s="13" t="s">
        <v>2125</v>
      </c>
      <c r="B1067" s="13" t="s">
        <v>2126</v>
      </c>
      <c r="C1067" t="s">
        <v>2127</v>
      </c>
      <c r="D1067" t="s">
        <v>596</v>
      </c>
      <c r="E1067" t="s">
        <v>19</v>
      </c>
      <c r="F1067" s="13" t="s">
        <v>22</v>
      </c>
      <c r="G1067" s="14"/>
      <c r="H1067" s="15">
        <v>0</v>
      </c>
      <c r="I1067" s="15">
        <v>0</v>
      </c>
      <c r="J1067" s="15">
        <v>0</v>
      </c>
      <c r="K1067" s="15">
        <v>0</v>
      </c>
      <c r="L1067" s="15">
        <v>0</v>
      </c>
      <c r="M1067" s="15">
        <v>0</v>
      </c>
      <c r="N1067" s="15">
        <v>0</v>
      </c>
      <c r="O1067" s="15">
        <v>0</v>
      </c>
      <c r="P1067" s="15">
        <v>0</v>
      </c>
      <c r="Q1067" s="15">
        <v>0</v>
      </c>
      <c r="R1067" s="15">
        <v>0</v>
      </c>
      <c r="S1067" s="15">
        <v>0</v>
      </c>
      <c r="T1067" s="15">
        <f t="shared" si="80"/>
        <v>0</v>
      </c>
      <c r="U1067" s="15">
        <v>0</v>
      </c>
      <c r="V1067" s="15">
        <v>0</v>
      </c>
      <c r="W1067" s="15">
        <v>22.627880000000001</v>
      </c>
      <c r="X1067" s="15">
        <v>37.711080000000003</v>
      </c>
      <c r="Y1067" s="15">
        <v>129.06692000000001</v>
      </c>
      <c r="Z1067" s="15">
        <v>-0.34133999999999998</v>
      </c>
      <c r="AA1067" s="15">
        <v>10.546670000000001</v>
      </c>
      <c r="AB1067" s="15">
        <v>1.98289</v>
      </c>
      <c r="AC1067" s="15">
        <v>-1.6653999999999998</v>
      </c>
      <c r="AD1067" s="15">
        <v>0.34188000000000002</v>
      </c>
      <c r="AE1067" s="15">
        <v>0.33085000000000003</v>
      </c>
      <c r="AF1067" s="15">
        <v>-2.0774399999999997</v>
      </c>
      <c r="AG1067" s="15">
        <f t="shared" si="81"/>
        <v>198.52399000000003</v>
      </c>
      <c r="AH1067" s="15">
        <v>0.35642000000000001</v>
      </c>
      <c r="AI1067" s="15">
        <v>0.33344000000000007</v>
      </c>
      <c r="AJ1067" s="15">
        <v>0.33438000000000001</v>
      </c>
      <c r="AK1067" s="15">
        <v>0.33764999999999995</v>
      </c>
      <c r="AL1067" s="15">
        <v>0.25907999999999998</v>
      </c>
      <c r="AM1067" s="15">
        <v>0.36404999999999993</v>
      </c>
      <c r="AN1067" s="15">
        <v>0.57238</v>
      </c>
      <c r="AO1067" s="15">
        <v>0.37801999999999997</v>
      </c>
      <c r="AP1067" s="15">
        <v>0.19794</v>
      </c>
      <c r="AQ1067" s="15">
        <v>0</v>
      </c>
      <c r="AR1067" s="15">
        <v>0</v>
      </c>
      <c r="AS1067" s="15">
        <v>0</v>
      </c>
      <c r="AT1067" s="15">
        <f t="shared" si="82"/>
        <v>3.1333600000000001</v>
      </c>
      <c r="AU1067" s="15">
        <v>0</v>
      </c>
      <c r="AV1067" s="15">
        <v>0</v>
      </c>
      <c r="AW1067" s="15">
        <v>0</v>
      </c>
      <c r="AX1067" s="15">
        <v>0</v>
      </c>
      <c r="AY1067" s="15">
        <v>0</v>
      </c>
      <c r="AZ1067" s="15">
        <v>0</v>
      </c>
      <c r="BA1067" s="15">
        <v>0</v>
      </c>
      <c r="BB1067" s="15">
        <v>0</v>
      </c>
      <c r="BC1067" s="15">
        <v>0</v>
      </c>
      <c r="BD1067" s="15">
        <v>0</v>
      </c>
      <c r="BE1067" s="15">
        <v>0</v>
      </c>
      <c r="BF1067" s="15">
        <v>0</v>
      </c>
      <c r="BG1067" s="15">
        <f t="shared" si="83"/>
        <v>0</v>
      </c>
      <c r="BH1067" t="str">
        <f t="shared" si="84"/>
        <v>RGEDIST</v>
      </c>
      <c r="BI1067" t="str">
        <f>VLOOKUP(BH1067,[2]Summary!$C$29:$C$56,1,0)</f>
        <v>RGEDist</v>
      </c>
      <c r="BJ1067" s="16">
        <v>44197</v>
      </c>
    </row>
    <row r="1068" spans="1:62" x14ac:dyDescent="0.25">
      <c r="A1068" s="13" t="s">
        <v>2128</v>
      </c>
      <c r="B1068" s="13" t="s">
        <v>2129</v>
      </c>
      <c r="C1068" t="s">
        <v>2130</v>
      </c>
      <c r="D1068" t="s">
        <v>596</v>
      </c>
      <c r="E1068" t="s">
        <v>301</v>
      </c>
      <c r="F1068" s="13" t="s">
        <v>62</v>
      </c>
      <c r="G1068" s="14"/>
      <c r="H1068" s="15">
        <v>0</v>
      </c>
      <c r="I1068" s="15">
        <v>0</v>
      </c>
      <c r="J1068" s="15">
        <v>0</v>
      </c>
      <c r="K1068" s="15">
        <v>0</v>
      </c>
      <c r="L1068" s="15">
        <v>0</v>
      </c>
      <c r="M1068" s="15">
        <v>0</v>
      </c>
      <c r="N1068" s="15">
        <v>0</v>
      </c>
      <c r="O1068" s="15">
        <v>0</v>
      </c>
      <c r="P1068" s="15">
        <v>0</v>
      </c>
      <c r="Q1068" s="15">
        <v>0</v>
      </c>
      <c r="R1068" s="15">
        <v>0</v>
      </c>
      <c r="S1068" s="15">
        <v>0</v>
      </c>
      <c r="T1068" s="15">
        <f t="shared" si="80"/>
        <v>0</v>
      </c>
      <c r="U1068" s="15">
        <v>0</v>
      </c>
      <c r="V1068" s="15">
        <v>0</v>
      </c>
      <c r="W1068" s="15">
        <v>0</v>
      </c>
      <c r="X1068" s="15">
        <v>0</v>
      </c>
      <c r="Y1068" s="15">
        <v>0</v>
      </c>
      <c r="Z1068" s="15">
        <v>0</v>
      </c>
      <c r="AA1068" s="15">
        <v>0</v>
      </c>
      <c r="AB1068" s="15">
        <v>0</v>
      </c>
      <c r="AC1068" s="15">
        <v>0</v>
      </c>
      <c r="AD1068" s="15">
        <v>0</v>
      </c>
      <c r="AE1068" s="15">
        <v>0</v>
      </c>
      <c r="AF1068" s="15">
        <v>0</v>
      </c>
      <c r="AG1068" s="15">
        <f t="shared" si="81"/>
        <v>0</v>
      </c>
      <c r="AH1068" s="15">
        <v>0</v>
      </c>
      <c r="AI1068" s="15">
        <v>0</v>
      </c>
      <c r="AJ1068" s="15">
        <v>0</v>
      </c>
      <c r="AK1068" s="15">
        <v>0</v>
      </c>
      <c r="AL1068" s="15">
        <v>0</v>
      </c>
      <c r="AM1068" s="15">
        <v>0</v>
      </c>
      <c r="AN1068" s="15">
        <v>0</v>
      </c>
      <c r="AO1068" s="15">
        <v>0</v>
      </c>
      <c r="AP1068" s="15">
        <v>14.13453</v>
      </c>
      <c r="AQ1068" s="15">
        <v>13.92168</v>
      </c>
      <c r="AR1068" s="15">
        <v>0</v>
      </c>
      <c r="AS1068" s="15">
        <v>422.36778999999996</v>
      </c>
      <c r="AT1068" s="15">
        <f t="shared" si="82"/>
        <v>450.42399999999998</v>
      </c>
      <c r="AU1068" s="15">
        <v>0</v>
      </c>
      <c r="AV1068" s="15">
        <v>0</v>
      </c>
      <c r="AW1068" s="15">
        <v>0</v>
      </c>
      <c r="AX1068" s="15">
        <v>0</v>
      </c>
      <c r="AY1068" s="15">
        <v>45.011639694213869</v>
      </c>
      <c r="AZ1068" s="15">
        <v>0.28392001342773437</v>
      </c>
      <c r="BA1068" s="15">
        <v>0.29338000488281252</v>
      </c>
      <c r="BB1068" s="15">
        <v>38.755668273925778</v>
      </c>
      <c r="BC1068" s="15">
        <v>0.46279998779296877</v>
      </c>
      <c r="BD1068" s="15">
        <v>29.240830078125001</v>
      </c>
      <c r="BE1068" s="15">
        <v>29.240830078125001</v>
      </c>
      <c r="BF1068" s="15">
        <v>71.375</v>
      </c>
      <c r="BG1068" s="15">
        <f t="shared" si="83"/>
        <v>214.66406813049315</v>
      </c>
      <c r="BH1068" t="str">
        <f t="shared" si="84"/>
        <v>RGECommon</v>
      </c>
      <c r="BI1068" t="str">
        <f>VLOOKUP(BH1068,[2]Summary!$C$29:$C$56,1,0)</f>
        <v>RGECommon</v>
      </c>
      <c r="BJ1068" s="16">
        <v>44562</v>
      </c>
    </row>
    <row r="1069" spans="1:62" x14ac:dyDescent="0.25">
      <c r="A1069" s="13" t="s">
        <v>2131</v>
      </c>
      <c r="B1069" s="13" t="s">
        <v>2132</v>
      </c>
      <c r="C1069" t="s">
        <v>2133</v>
      </c>
      <c r="D1069" t="s">
        <v>595</v>
      </c>
      <c r="E1069" t="s">
        <v>19</v>
      </c>
      <c r="F1069" s="13" t="s">
        <v>22</v>
      </c>
      <c r="G1069" s="14"/>
      <c r="H1069" s="15">
        <v>0</v>
      </c>
      <c r="I1069" s="15">
        <v>0</v>
      </c>
      <c r="J1069" s="15">
        <v>0</v>
      </c>
      <c r="K1069" s="15">
        <v>0</v>
      </c>
      <c r="L1069" s="15">
        <v>0</v>
      </c>
      <c r="M1069" s="15">
        <v>0</v>
      </c>
      <c r="N1069" s="15">
        <v>0</v>
      </c>
      <c r="O1069" s="15">
        <v>0</v>
      </c>
      <c r="P1069" s="15">
        <v>0</v>
      </c>
      <c r="Q1069" s="15">
        <v>0</v>
      </c>
      <c r="R1069" s="15">
        <v>0</v>
      </c>
      <c r="S1069" s="15">
        <v>0</v>
      </c>
      <c r="T1069" s="15">
        <f t="shared" si="80"/>
        <v>0</v>
      </c>
      <c r="U1069" s="15">
        <v>0</v>
      </c>
      <c r="V1069" s="15">
        <v>0</v>
      </c>
      <c r="W1069" s="15">
        <v>0</v>
      </c>
      <c r="X1069" s="15">
        <v>0</v>
      </c>
      <c r="Y1069" s="15">
        <v>0</v>
      </c>
      <c r="Z1069" s="15">
        <v>0</v>
      </c>
      <c r="AA1069" s="15">
        <v>0</v>
      </c>
      <c r="AB1069" s="15">
        <v>0</v>
      </c>
      <c r="AC1069" s="15">
        <v>0</v>
      </c>
      <c r="AD1069" s="15">
        <v>0</v>
      </c>
      <c r="AE1069" s="15">
        <v>0</v>
      </c>
      <c r="AF1069" s="15">
        <v>0</v>
      </c>
      <c r="AG1069" s="15">
        <f t="shared" si="81"/>
        <v>0</v>
      </c>
      <c r="AH1069" s="15">
        <v>0</v>
      </c>
      <c r="AI1069" s="15">
        <v>0</v>
      </c>
      <c r="AJ1069" s="15">
        <v>0</v>
      </c>
      <c r="AK1069" s="15">
        <v>0</v>
      </c>
      <c r="AL1069" s="15">
        <v>0</v>
      </c>
      <c r="AM1069" s="15">
        <v>0</v>
      </c>
      <c r="AN1069" s="15">
        <v>0</v>
      </c>
      <c r="AO1069" s="15">
        <v>0</v>
      </c>
      <c r="AP1069" s="15">
        <v>2.1742100000000009</v>
      </c>
      <c r="AQ1069" s="15">
        <v>0</v>
      </c>
      <c r="AR1069" s="15">
        <v>0</v>
      </c>
      <c r="AS1069" s="15">
        <v>5.8259999999999978E-2</v>
      </c>
      <c r="AT1069" s="15">
        <f t="shared" si="82"/>
        <v>2.2324700000000011</v>
      </c>
      <c r="AU1069" s="15">
        <v>0</v>
      </c>
      <c r="AV1069" s="15">
        <v>0</v>
      </c>
      <c r="AW1069" s="15">
        <v>0</v>
      </c>
      <c r="AX1069" s="15">
        <v>0</v>
      </c>
      <c r="AY1069" s="15">
        <v>0</v>
      </c>
      <c r="AZ1069" s="15">
        <v>0</v>
      </c>
      <c r="BA1069" s="15">
        <v>0</v>
      </c>
      <c r="BB1069" s="15">
        <v>0</v>
      </c>
      <c r="BC1069" s="15">
        <v>0</v>
      </c>
      <c r="BD1069" s="15">
        <v>0</v>
      </c>
      <c r="BE1069" s="15">
        <v>0</v>
      </c>
      <c r="BF1069" s="15">
        <v>0</v>
      </c>
      <c r="BG1069" s="15">
        <f t="shared" si="83"/>
        <v>0</v>
      </c>
      <c r="BH1069" t="str">
        <f t="shared" si="84"/>
        <v>CMPDIST</v>
      </c>
      <c r="BI1069" t="str">
        <f>VLOOKUP(BH1069,[2]Summary!$C$29:$C$56,1,0)</f>
        <v>CMPDist</v>
      </c>
      <c r="BJ1069" s="16">
        <v>44197</v>
      </c>
    </row>
    <row r="1070" spans="1:62" x14ac:dyDescent="0.25">
      <c r="A1070" s="13" t="s">
        <v>2134</v>
      </c>
      <c r="B1070" s="13" t="s">
        <v>2135</v>
      </c>
      <c r="C1070" t="s">
        <v>2136</v>
      </c>
      <c r="D1070" t="s">
        <v>595</v>
      </c>
      <c r="E1070" t="s">
        <v>19</v>
      </c>
      <c r="F1070" s="13" t="s">
        <v>22</v>
      </c>
      <c r="G1070" s="14"/>
      <c r="H1070" s="15">
        <v>0</v>
      </c>
      <c r="I1070" s="15">
        <v>0</v>
      </c>
      <c r="J1070" s="15">
        <v>0</v>
      </c>
      <c r="K1070" s="15">
        <v>0</v>
      </c>
      <c r="L1070" s="15">
        <v>0</v>
      </c>
      <c r="M1070" s="15">
        <v>0</v>
      </c>
      <c r="N1070" s="15">
        <v>0</v>
      </c>
      <c r="O1070" s="15">
        <v>0</v>
      </c>
      <c r="P1070" s="15">
        <v>28.901320000000002</v>
      </c>
      <c r="Q1070" s="15">
        <v>25.5261</v>
      </c>
      <c r="R1070" s="15">
        <v>24.012430000000002</v>
      </c>
      <c r="S1070" s="15">
        <v>124.02766</v>
      </c>
      <c r="T1070" s="15">
        <f t="shared" si="80"/>
        <v>202.46751</v>
      </c>
      <c r="U1070" s="15">
        <v>1.9379</v>
      </c>
      <c r="V1070" s="15">
        <v>1.6591900000000002</v>
      </c>
      <c r="W1070" s="15">
        <v>4.8308599999999995</v>
      </c>
      <c r="X1070" s="15">
        <v>26.276709999999998</v>
      </c>
      <c r="Y1070" s="15">
        <v>258.17442999999997</v>
      </c>
      <c r="Z1070" s="15">
        <v>3.0789599999999999</v>
      </c>
      <c r="AA1070" s="15">
        <v>3.1815799999999999</v>
      </c>
      <c r="AB1070" s="15">
        <v>3.1815799999999999</v>
      </c>
      <c r="AC1070" s="15">
        <v>20.998699999999999</v>
      </c>
      <c r="AD1070" s="15">
        <v>3.2984499999999999</v>
      </c>
      <c r="AE1070" s="15">
        <v>10.92859</v>
      </c>
      <c r="AF1070" s="15">
        <v>-7.7961999999999989</v>
      </c>
      <c r="AG1070" s="15">
        <f t="shared" si="81"/>
        <v>329.75074999999993</v>
      </c>
      <c r="AH1070" s="15">
        <v>0</v>
      </c>
      <c r="AI1070" s="15">
        <v>0</v>
      </c>
      <c r="AJ1070" s="15">
        <v>0</v>
      </c>
      <c r="AK1070" s="15">
        <v>0</v>
      </c>
      <c r="AL1070" s="15">
        <v>0</v>
      </c>
      <c r="AM1070" s="15">
        <v>0</v>
      </c>
      <c r="AN1070" s="15">
        <v>0</v>
      </c>
      <c r="AO1070" s="15">
        <v>7.6956099999999985</v>
      </c>
      <c r="AP1070" s="15">
        <v>-5.630000000000001E-2</v>
      </c>
      <c r="AQ1070" s="15">
        <v>0</v>
      </c>
      <c r="AR1070" s="15">
        <v>0</v>
      </c>
      <c r="AS1070" s="15">
        <v>6.9919999999999996E-2</v>
      </c>
      <c r="AT1070" s="15">
        <f t="shared" si="82"/>
        <v>7.709229999999998</v>
      </c>
      <c r="AU1070" s="15">
        <v>0</v>
      </c>
      <c r="AV1070" s="15">
        <v>0</v>
      </c>
      <c r="AW1070" s="15">
        <v>0</v>
      </c>
      <c r="AX1070" s="15">
        <v>0</v>
      </c>
      <c r="AY1070" s="15">
        <v>0</v>
      </c>
      <c r="AZ1070" s="15">
        <v>0</v>
      </c>
      <c r="BA1070" s="15">
        <v>0</v>
      </c>
      <c r="BB1070" s="15">
        <v>0</v>
      </c>
      <c r="BC1070" s="15">
        <v>0</v>
      </c>
      <c r="BD1070" s="15">
        <v>0</v>
      </c>
      <c r="BE1070" s="15">
        <v>0</v>
      </c>
      <c r="BF1070" s="15">
        <v>0</v>
      </c>
      <c r="BG1070" s="15">
        <f t="shared" si="83"/>
        <v>0</v>
      </c>
      <c r="BH1070" t="str">
        <f t="shared" si="84"/>
        <v>CMPDIST</v>
      </c>
      <c r="BI1070" t="str">
        <f>VLOOKUP(BH1070,[2]Summary!$C$29:$C$56,1,0)</f>
        <v>CMPDist</v>
      </c>
      <c r="BJ1070" s="16">
        <v>44197</v>
      </c>
    </row>
    <row r="1071" spans="1:62" x14ac:dyDescent="0.25">
      <c r="A1071" s="13" t="s">
        <v>2137</v>
      </c>
      <c r="B1071" s="13" t="s">
        <v>2138</v>
      </c>
      <c r="C1071" t="s">
        <v>2139</v>
      </c>
      <c r="D1071" t="s">
        <v>595</v>
      </c>
      <c r="E1071" t="s">
        <v>19</v>
      </c>
      <c r="F1071" s="13" t="s">
        <v>22</v>
      </c>
      <c r="G1071" s="14"/>
      <c r="H1071" s="15">
        <v>0</v>
      </c>
      <c r="I1071" s="15">
        <v>0</v>
      </c>
      <c r="J1071" s="15">
        <v>0</v>
      </c>
      <c r="K1071" s="15">
        <v>0</v>
      </c>
      <c r="L1071" s="15">
        <v>0</v>
      </c>
      <c r="M1071" s="15">
        <v>0</v>
      </c>
      <c r="N1071" s="15">
        <v>0</v>
      </c>
      <c r="O1071" s="15">
        <v>0</v>
      </c>
      <c r="P1071" s="15">
        <v>0</v>
      </c>
      <c r="Q1071" s="15">
        <v>0</v>
      </c>
      <c r="R1071" s="15">
        <v>0</v>
      </c>
      <c r="S1071" s="15">
        <v>0</v>
      </c>
      <c r="T1071" s="15">
        <f t="shared" si="80"/>
        <v>0</v>
      </c>
      <c r="U1071" s="15">
        <v>0</v>
      </c>
      <c r="V1071" s="15">
        <v>0</v>
      </c>
      <c r="W1071" s="15">
        <v>0</v>
      </c>
      <c r="X1071" s="15">
        <v>0</v>
      </c>
      <c r="Y1071" s="15">
        <v>0</v>
      </c>
      <c r="Z1071" s="15">
        <v>0</v>
      </c>
      <c r="AA1071" s="15">
        <v>0</v>
      </c>
      <c r="AB1071" s="15">
        <v>11.309089999999999</v>
      </c>
      <c r="AC1071" s="15">
        <v>0.35261000000000003</v>
      </c>
      <c r="AD1071" s="15">
        <v>31.157410000000002</v>
      </c>
      <c r="AE1071" s="15">
        <v>46.083319999999993</v>
      </c>
      <c r="AF1071" s="15">
        <v>-2.4565600000000001</v>
      </c>
      <c r="AG1071" s="15">
        <f t="shared" si="81"/>
        <v>86.445869999999999</v>
      </c>
      <c r="AH1071" s="15">
        <v>0.56386999999999998</v>
      </c>
      <c r="AI1071" s="15">
        <v>0.52748000000000006</v>
      </c>
      <c r="AJ1071" s="15">
        <v>0.56386999999999998</v>
      </c>
      <c r="AK1071" s="15">
        <v>0.54568000000000005</v>
      </c>
      <c r="AL1071" s="15">
        <v>0.31906000000000001</v>
      </c>
      <c r="AM1071" s="15">
        <v>0.54476999999999998</v>
      </c>
      <c r="AN1071" s="15">
        <v>0.54727999999999999</v>
      </c>
      <c r="AO1071" s="15">
        <v>0.52570000000000006</v>
      </c>
      <c r="AP1071" s="15">
        <v>0.50871999999999995</v>
      </c>
      <c r="AQ1071" s="15">
        <v>0</v>
      </c>
      <c r="AR1071" s="15">
        <v>0</v>
      </c>
      <c r="AS1071" s="15">
        <v>-2.4705499999999998</v>
      </c>
      <c r="AT1071" s="15">
        <f t="shared" si="82"/>
        <v>2.1758800000000007</v>
      </c>
      <c r="AU1071" s="15">
        <v>0</v>
      </c>
      <c r="AV1071" s="15">
        <v>0</v>
      </c>
      <c r="AW1071" s="15">
        <v>0</v>
      </c>
      <c r="AX1071" s="15">
        <v>0</v>
      </c>
      <c r="AY1071" s="15">
        <v>0</v>
      </c>
      <c r="AZ1071" s="15">
        <v>0</v>
      </c>
      <c r="BA1071" s="15">
        <v>0</v>
      </c>
      <c r="BB1071" s="15">
        <v>0</v>
      </c>
      <c r="BC1071" s="15">
        <v>0</v>
      </c>
      <c r="BD1071" s="15">
        <v>0</v>
      </c>
      <c r="BE1071" s="15">
        <v>0</v>
      </c>
      <c r="BF1071" s="15">
        <v>0</v>
      </c>
      <c r="BG1071" s="15">
        <f t="shared" si="83"/>
        <v>0</v>
      </c>
      <c r="BH1071" t="str">
        <f t="shared" si="84"/>
        <v>CMPDIST</v>
      </c>
      <c r="BI1071" t="str">
        <f>VLOOKUP(BH1071,[2]Summary!$C$29:$C$56,1,0)</f>
        <v>CMPDist</v>
      </c>
      <c r="BJ1071" s="16">
        <v>44197</v>
      </c>
    </row>
    <row r="1072" spans="1:62" x14ac:dyDescent="0.25">
      <c r="A1072" s="13" t="s">
        <v>2140</v>
      </c>
      <c r="B1072" s="13" t="s">
        <v>2096</v>
      </c>
      <c r="C1072" t="s">
        <v>2097</v>
      </c>
      <c r="D1072" t="s">
        <v>595</v>
      </c>
      <c r="E1072" t="s">
        <v>35</v>
      </c>
      <c r="F1072" s="13" t="s">
        <v>22</v>
      </c>
      <c r="G1072" s="14"/>
      <c r="H1072" s="15">
        <v>0</v>
      </c>
      <c r="I1072" s="15">
        <v>0</v>
      </c>
      <c r="J1072" s="15">
        <v>0</v>
      </c>
      <c r="K1072" s="15">
        <v>0</v>
      </c>
      <c r="L1072" s="15">
        <v>0</v>
      </c>
      <c r="M1072" s="15">
        <v>0</v>
      </c>
      <c r="N1072" s="15">
        <v>0</v>
      </c>
      <c r="O1072" s="15">
        <v>0</v>
      </c>
      <c r="P1072" s="15">
        <v>0</v>
      </c>
      <c r="Q1072" s="15">
        <v>0</v>
      </c>
      <c r="R1072" s="15">
        <v>0</v>
      </c>
      <c r="S1072" s="15">
        <v>0</v>
      </c>
      <c r="T1072" s="15">
        <f t="shared" si="80"/>
        <v>0</v>
      </c>
      <c r="U1072" s="15">
        <v>0</v>
      </c>
      <c r="V1072" s="15">
        <v>0</v>
      </c>
      <c r="W1072" s="15">
        <v>0</v>
      </c>
      <c r="X1072" s="15">
        <v>0</v>
      </c>
      <c r="Y1072" s="15">
        <v>0</v>
      </c>
      <c r="Z1072" s="15">
        <v>0</v>
      </c>
      <c r="AA1072" s="15">
        <v>0</v>
      </c>
      <c r="AB1072" s="15">
        <v>0</v>
      </c>
      <c r="AC1072" s="15">
        <v>0</v>
      </c>
      <c r="AD1072" s="15">
        <v>0</v>
      </c>
      <c r="AE1072" s="15">
        <v>0</v>
      </c>
      <c r="AF1072" s="15">
        <v>0</v>
      </c>
      <c r="AG1072" s="15">
        <f t="shared" si="81"/>
        <v>0</v>
      </c>
      <c r="AH1072" s="15">
        <v>0</v>
      </c>
      <c r="AI1072" s="15">
        <v>0</v>
      </c>
      <c r="AJ1072" s="15">
        <v>0</v>
      </c>
      <c r="AK1072" s="15">
        <v>0</v>
      </c>
      <c r="AL1072" s="15">
        <v>0</v>
      </c>
      <c r="AM1072" s="15">
        <v>0</v>
      </c>
      <c r="AN1072" s="15">
        <v>0</v>
      </c>
      <c r="AO1072" s="15">
        <v>3.0436200000000002</v>
      </c>
      <c r="AP1072" s="15">
        <v>5.2949800000000007</v>
      </c>
      <c r="AQ1072" s="15">
        <v>92.180279999999996</v>
      </c>
      <c r="AR1072" s="15">
        <v>17.511150000000001</v>
      </c>
      <c r="AS1072" s="15">
        <v>30.939999999999998</v>
      </c>
      <c r="AT1072" s="15">
        <f t="shared" si="82"/>
        <v>148.97003000000001</v>
      </c>
      <c r="AU1072" s="15">
        <v>1.3898499832153319</v>
      </c>
      <c r="AV1072" s="15">
        <v>0.38949999618530273</v>
      </c>
      <c r="AW1072" s="15">
        <v>2.6680000305175783E-2</v>
      </c>
      <c r="AX1072" s="15">
        <v>0.12670000648498536</v>
      </c>
      <c r="AY1072" s="15">
        <v>-1.968000030517578E-2</v>
      </c>
      <c r="AZ1072" s="15">
        <v>-6.880002498626709E-3</v>
      </c>
      <c r="BA1072" s="15">
        <v>0</v>
      </c>
      <c r="BB1072" s="15">
        <v>0</v>
      </c>
      <c r="BC1072" s="15">
        <v>1.2507399768829346</v>
      </c>
      <c r="BD1072" s="15">
        <v>0</v>
      </c>
      <c r="BE1072" s="15">
        <v>0</v>
      </c>
      <c r="BF1072" s="15">
        <v>0</v>
      </c>
      <c r="BG1072" s="15">
        <f t="shared" si="83"/>
        <v>3.1569099602699282</v>
      </c>
      <c r="BH1072" t="str">
        <f t="shared" si="84"/>
        <v>CMPTRANS</v>
      </c>
      <c r="BI1072" t="str">
        <f>VLOOKUP(BH1072,[2]Summary!$C$29:$C$56,1,0)</f>
        <v>CMPTrans</v>
      </c>
      <c r="BJ1072" s="16">
        <v>44470</v>
      </c>
    </row>
    <row r="1073" spans="1:62" x14ac:dyDescent="0.25">
      <c r="A1073" s="13" t="s">
        <v>2141</v>
      </c>
      <c r="B1073" s="13" t="s">
        <v>2142</v>
      </c>
      <c r="C1073" t="s">
        <v>2143</v>
      </c>
      <c r="D1073" t="s">
        <v>595</v>
      </c>
      <c r="E1073" t="s">
        <v>301</v>
      </c>
      <c r="F1073" s="13" t="s">
        <v>62</v>
      </c>
      <c r="G1073" s="14"/>
      <c r="H1073" s="15">
        <v>0</v>
      </c>
      <c r="I1073" s="15">
        <v>0</v>
      </c>
      <c r="J1073" s="15">
        <v>0</v>
      </c>
      <c r="K1073" s="15">
        <v>0</v>
      </c>
      <c r="L1073" s="15">
        <v>0</v>
      </c>
      <c r="M1073" s="15">
        <v>0</v>
      </c>
      <c r="N1073" s="15">
        <v>0</v>
      </c>
      <c r="O1073" s="15">
        <v>0</v>
      </c>
      <c r="P1073" s="15">
        <v>0</v>
      </c>
      <c r="Q1073" s="15">
        <v>0</v>
      </c>
      <c r="R1073" s="15">
        <v>0</v>
      </c>
      <c r="S1073" s="15">
        <v>0</v>
      </c>
      <c r="T1073" s="15">
        <f t="shared" si="80"/>
        <v>0</v>
      </c>
      <c r="U1073" s="15">
        <v>0</v>
      </c>
      <c r="V1073" s="15">
        <v>0</v>
      </c>
      <c r="W1073" s="15">
        <v>0</v>
      </c>
      <c r="X1073" s="15">
        <v>0</v>
      </c>
      <c r="Y1073" s="15">
        <v>0</v>
      </c>
      <c r="Z1073" s="15">
        <v>0</v>
      </c>
      <c r="AA1073" s="15">
        <v>0</v>
      </c>
      <c r="AB1073" s="15">
        <v>0</v>
      </c>
      <c r="AC1073" s="15">
        <v>0</v>
      </c>
      <c r="AD1073" s="15">
        <v>0</v>
      </c>
      <c r="AE1073" s="15">
        <v>0</v>
      </c>
      <c r="AF1073" s="15">
        <v>0</v>
      </c>
      <c r="AG1073" s="15">
        <f t="shared" si="81"/>
        <v>0</v>
      </c>
      <c r="AH1073" s="15">
        <v>0</v>
      </c>
      <c r="AI1073" s="15">
        <v>0</v>
      </c>
      <c r="AJ1073" s="15">
        <v>0</v>
      </c>
      <c r="AK1073" s="15">
        <v>0</v>
      </c>
      <c r="AL1073" s="15">
        <v>0</v>
      </c>
      <c r="AM1073" s="15">
        <v>0</v>
      </c>
      <c r="AN1073" s="15">
        <v>0</v>
      </c>
      <c r="AO1073" s="15">
        <v>0</v>
      </c>
      <c r="AP1073" s="15">
        <v>12.48959</v>
      </c>
      <c r="AQ1073" s="15">
        <v>12.656090000000001</v>
      </c>
      <c r="AR1073" s="15">
        <v>0</v>
      </c>
      <c r="AS1073" s="15">
        <v>385.88367999999997</v>
      </c>
      <c r="AT1073" s="15">
        <f t="shared" si="82"/>
        <v>411.02936</v>
      </c>
      <c r="AU1073" s="15">
        <v>28.21430078125</v>
      </c>
      <c r="AV1073" s="15">
        <v>0.97984002685546878</v>
      </c>
      <c r="AW1073" s="15">
        <v>0</v>
      </c>
      <c r="AX1073" s="15">
        <v>0</v>
      </c>
      <c r="AY1073" s="15">
        <v>0</v>
      </c>
      <c r="AZ1073" s="15">
        <v>0</v>
      </c>
      <c r="BA1073" s="15">
        <v>0</v>
      </c>
      <c r="BB1073" s="15">
        <v>81.254523437499998</v>
      </c>
      <c r="BC1073" s="15">
        <v>0</v>
      </c>
      <c r="BD1073" s="15">
        <v>31.257669921874999</v>
      </c>
      <c r="BE1073" s="15">
        <v>31.257669921874999</v>
      </c>
      <c r="BF1073" s="15">
        <v>58.436</v>
      </c>
      <c r="BG1073" s="15">
        <f t="shared" si="83"/>
        <v>231.40000408935546</v>
      </c>
      <c r="BH1073" t="str">
        <f t="shared" si="84"/>
        <v>CMPCommon</v>
      </c>
      <c r="BI1073" t="str">
        <f>VLOOKUP(BH1073,[2]Summary!$C$29:$C$56,1,0)</f>
        <v>CMPCommon</v>
      </c>
      <c r="BJ1073" s="16">
        <v>44562</v>
      </c>
    </row>
    <row r="1074" spans="1:62" x14ac:dyDescent="0.25">
      <c r="A1074" s="13" t="s">
        <v>2144</v>
      </c>
      <c r="B1074" s="13" t="s">
        <v>2145</v>
      </c>
      <c r="C1074" t="s">
        <v>2146</v>
      </c>
      <c r="D1074" t="s">
        <v>605</v>
      </c>
      <c r="E1074" t="s">
        <v>475</v>
      </c>
      <c r="F1074" s="13" t="s">
        <v>60</v>
      </c>
      <c r="G1074" s="14"/>
      <c r="H1074" s="15">
        <v>0</v>
      </c>
      <c r="I1074" s="15">
        <v>0</v>
      </c>
      <c r="J1074" s="15">
        <v>0</v>
      </c>
      <c r="K1074" s="15">
        <v>0</v>
      </c>
      <c r="L1074" s="15">
        <v>0</v>
      </c>
      <c r="M1074" s="15">
        <v>0</v>
      </c>
      <c r="N1074" s="15">
        <v>0</v>
      </c>
      <c r="O1074" s="15">
        <v>0</v>
      </c>
      <c r="P1074" s="15">
        <v>0</v>
      </c>
      <c r="Q1074" s="15">
        <v>0</v>
      </c>
      <c r="R1074" s="15">
        <v>0</v>
      </c>
      <c r="S1074" s="15">
        <v>0</v>
      </c>
      <c r="T1074" s="15">
        <f t="shared" si="80"/>
        <v>0</v>
      </c>
      <c r="U1074" s="15">
        <v>0</v>
      </c>
      <c r="V1074" s="15">
        <v>0</v>
      </c>
      <c r="W1074" s="15">
        <v>0</v>
      </c>
      <c r="X1074" s="15">
        <v>0</v>
      </c>
      <c r="Y1074" s="15">
        <v>0</v>
      </c>
      <c r="Z1074" s="15">
        <v>0</v>
      </c>
      <c r="AA1074" s="15">
        <v>0</v>
      </c>
      <c r="AB1074" s="15">
        <v>0</v>
      </c>
      <c r="AC1074" s="15">
        <v>0</v>
      </c>
      <c r="AD1074" s="15">
        <v>0</v>
      </c>
      <c r="AE1074" s="15">
        <v>0</v>
      </c>
      <c r="AF1074" s="15">
        <v>0</v>
      </c>
      <c r="AG1074" s="15">
        <f t="shared" si="81"/>
        <v>0</v>
      </c>
      <c r="AH1074" s="15">
        <v>0</v>
      </c>
      <c r="AI1074" s="15">
        <v>0</v>
      </c>
      <c r="AJ1074" s="15">
        <v>0</v>
      </c>
      <c r="AK1074" s="15">
        <v>0</v>
      </c>
      <c r="AL1074" s="15">
        <v>0</v>
      </c>
      <c r="AM1074" s="15">
        <v>0</v>
      </c>
      <c r="AN1074" s="15">
        <v>0</v>
      </c>
      <c r="AO1074" s="15">
        <v>0</v>
      </c>
      <c r="AP1074" s="15">
        <v>9.1419999999999995</v>
      </c>
      <c r="AQ1074" s="15">
        <v>0</v>
      </c>
      <c r="AR1074" s="15">
        <v>0</v>
      </c>
      <c r="AS1074" s="15">
        <v>0</v>
      </c>
      <c r="AT1074" s="15">
        <f t="shared" si="82"/>
        <v>9.1419999999999995</v>
      </c>
      <c r="AU1074" s="15">
        <v>0</v>
      </c>
      <c r="AV1074" s="15">
        <v>0</v>
      </c>
      <c r="AW1074" s="15">
        <v>-1.1542900390624999</v>
      </c>
      <c r="AX1074" s="15">
        <v>0</v>
      </c>
      <c r="AY1074" s="15">
        <v>0</v>
      </c>
      <c r="AZ1074" s="15">
        <v>0</v>
      </c>
      <c r="BA1074" s="15">
        <v>0</v>
      </c>
      <c r="BB1074" s="15">
        <v>0</v>
      </c>
      <c r="BC1074" s="15">
        <v>0</v>
      </c>
      <c r="BD1074" s="15">
        <v>0</v>
      </c>
      <c r="BE1074" s="15">
        <v>0</v>
      </c>
      <c r="BF1074" s="15">
        <v>1.1542900390624999</v>
      </c>
      <c r="BG1074" s="15">
        <f t="shared" si="83"/>
        <v>0</v>
      </c>
      <c r="BH1074" t="str">
        <f t="shared" si="84"/>
        <v>MNGGas</v>
      </c>
      <c r="BI1074" t="str">
        <f>VLOOKUP(BH1074,[2]Summary!$C$29:$C$56,1,0)</f>
        <v>MNGGas</v>
      </c>
      <c r="BJ1074" s="16">
        <v>44562</v>
      </c>
    </row>
    <row r="1075" spans="1:62" x14ac:dyDescent="0.25">
      <c r="A1075" s="13" t="s">
        <v>2147</v>
      </c>
      <c r="B1075" s="13" t="s">
        <v>2147</v>
      </c>
      <c r="C1075" t="s">
        <v>2148</v>
      </c>
      <c r="D1075" t="s">
        <v>307</v>
      </c>
      <c r="E1075" t="s">
        <v>475</v>
      </c>
      <c r="F1075" s="13" t="s">
        <v>33</v>
      </c>
      <c r="G1075" s="14"/>
      <c r="H1075" s="15">
        <v>0</v>
      </c>
      <c r="I1075" s="15">
        <v>0</v>
      </c>
      <c r="J1075" s="15">
        <v>0</v>
      </c>
      <c r="K1075" s="15">
        <v>0</v>
      </c>
      <c r="L1075" s="15">
        <v>0</v>
      </c>
      <c r="M1075" s="15">
        <v>0</v>
      </c>
      <c r="N1075" s="15">
        <v>0</v>
      </c>
      <c r="O1075" s="15">
        <v>0</v>
      </c>
      <c r="P1075" s="15">
        <v>0</v>
      </c>
      <c r="Q1075" s="15">
        <v>0</v>
      </c>
      <c r="R1075" s="15">
        <v>0</v>
      </c>
      <c r="S1075" s="15">
        <v>0</v>
      </c>
      <c r="T1075" s="15">
        <f t="shared" si="80"/>
        <v>0</v>
      </c>
      <c r="U1075" s="15">
        <v>0</v>
      </c>
      <c r="V1075" s="15">
        <v>0</v>
      </c>
      <c r="W1075" s="15">
        <v>0</v>
      </c>
      <c r="X1075" s="15">
        <v>0</v>
      </c>
      <c r="Y1075" s="15">
        <v>0</v>
      </c>
      <c r="Z1075" s="15">
        <v>0</v>
      </c>
      <c r="AA1075" s="15">
        <v>0</v>
      </c>
      <c r="AB1075" s="15">
        <v>0</v>
      </c>
      <c r="AC1075" s="15">
        <v>0</v>
      </c>
      <c r="AD1075" s="15">
        <v>0</v>
      </c>
      <c r="AE1075" s="15">
        <v>0</v>
      </c>
      <c r="AF1075" s="15">
        <v>0</v>
      </c>
      <c r="AG1075" s="15">
        <f t="shared" si="81"/>
        <v>0</v>
      </c>
      <c r="AH1075" s="15">
        <v>0</v>
      </c>
      <c r="AI1075" s="15">
        <v>0</v>
      </c>
      <c r="AJ1075" s="15">
        <v>0</v>
      </c>
      <c r="AK1075" s="15">
        <v>0</v>
      </c>
      <c r="AL1075" s="15">
        <v>0</v>
      </c>
      <c r="AM1075" s="15">
        <v>0</v>
      </c>
      <c r="AN1075" s="15">
        <v>0</v>
      </c>
      <c r="AO1075" s="15">
        <v>0</v>
      </c>
      <c r="AP1075" s="15">
        <v>0</v>
      </c>
      <c r="AQ1075" s="15">
        <v>0</v>
      </c>
      <c r="AR1075" s="15">
        <v>0</v>
      </c>
      <c r="AS1075" s="15">
        <v>0</v>
      </c>
      <c r="AT1075" s="15">
        <f t="shared" si="82"/>
        <v>0</v>
      </c>
      <c r="AU1075" s="15">
        <v>0</v>
      </c>
      <c r="AV1075" s="15">
        <v>0</v>
      </c>
      <c r="AW1075" s="15">
        <v>0</v>
      </c>
      <c r="AX1075" s="15">
        <v>0</v>
      </c>
      <c r="AY1075" s="15">
        <v>0</v>
      </c>
      <c r="AZ1075" s="15">
        <v>0</v>
      </c>
      <c r="BA1075" s="15">
        <v>0</v>
      </c>
      <c r="BB1075" s="15">
        <v>0</v>
      </c>
      <c r="BC1075" s="15">
        <v>0</v>
      </c>
      <c r="BD1075" s="15">
        <v>0</v>
      </c>
      <c r="BE1075" s="15">
        <v>0</v>
      </c>
      <c r="BF1075" s="15">
        <v>0</v>
      </c>
      <c r="BG1075" s="15">
        <f t="shared" si="83"/>
        <v>0</v>
      </c>
      <c r="BH1075" t="str">
        <f t="shared" si="84"/>
        <v>BGCGas</v>
      </c>
      <c r="BI1075" t="str">
        <f>VLOOKUP(BH1075,[2]Summary!$C$29:$C$56,1,0)</f>
        <v>BGCGas</v>
      </c>
      <c r="BJ1075" s="16">
        <v>44562</v>
      </c>
    </row>
    <row r="1076" spans="1:62" x14ac:dyDescent="0.25">
      <c r="A1076" s="13" t="s">
        <v>2149</v>
      </c>
      <c r="B1076" s="13" t="s">
        <v>2149</v>
      </c>
      <c r="C1076" t="s">
        <v>2150</v>
      </c>
      <c r="D1076" t="s">
        <v>307</v>
      </c>
      <c r="E1076" t="s">
        <v>475</v>
      </c>
      <c r="F1076" s="13" t="s">
        <v>33</v>
      </c>
      <c r="G1076" s="14"/>
      <c r="H1076" s="15">
        <v>0</v>
      </c>
      <c r="I1076" s="15">
        <v>0</v>
      </c>
      <c r="J1076" s="15">
        <v>0</v>
      </c>
      <c r="K1076" s="15">
        <v>0</v>
      </c>
      <c r="L1076" s="15">
        <v>0</v>
      </c>
      <c r="M1076" s="15">
        <v>0</v>
      </c>
      <c r="N1076" s="15">
        <v>0</v>
      </c>
      <c r="O1076" s="15">
        <v>0</v>
      </c>
      <c r="P1076" s="15">
        <v>0</v>
      </c>
      <c r="Q1076" s="15">
        <v>0</v>
      </c>
      <c r="R1076" s="15">
        <v>0</v>
      </c>
      <c r="S1076" s="15">
        <v>0</v>
      </c>
      <c r="T1076" s="15">
        <f t="shared" si="80"/>
        <v>0</v>
      </c>
      <c r="U1076" s="15">
        <v>0</v>
      </c>
      <c r="V1076" s="15">
        <v>0</v>
      </c>
      <c r="W1076" s="15">
        <v>0</v>
      </c>
      <c r="X1076" s="15">
        <v>0</v>
      </c>
      <c r="Y1076" s="15">
        <v>0</v>
      </c>
      <c r="Z1076" s="15">
        <v>0</v>
      </c>
      <c r="AA1076" s="15">
        <v>0</v>
      </c>
      <c r="AB1076" s="15">
        <v>0</v>
      </c>
      <c r="AC1076" s="15">
        <v>0</v>
      </c>
      <c r="AD1076" s="15">
        <v>0</v>
      </c>
      <c r="AE1076" s="15">
        <v>0</v>
      </c>
      <c r="AF1076" s="15">
        <v>0</v>
      </c>
      <c r="AG1076" s="15">
        <f t="shared" si="81"/>
        <v>0</v>
      </c>
      <c r="AH1076" s="15">
        <v>0</v>
      </c>
      <c r="AI1076" s="15">
        <v>0</v>
      </c>
      <c r="AJ1076" s="15">
        <v>0</v>
      </c>
      <c r="AK1076" s="15">
        <v>0</v>
      </c>
      <c r="AL1076" s="15">
        <v>0</v>
      </c>
      <c r="AM1076" s="15">
        <v>0</v>
      </c>
      <c r="AN1076" s="15">
        <v>0</v>
      </c>
      <c r="AO1076" s="15">
        <v>0</v>
      </c>
      <c r="AP1076" s="15">
        <v>0</v>
      </c>
      <c r="AQ1076" s="15">
        <v>0</v>
      </c>
      <c r="AR1076" s="15">
        <v>0</v>
      </c>
      <c r="AS1076" s="15">
        <v>0</v>
      </c>
      <c r="AT1076" s="15">
        <f t="shared" si="82"/>
        <v>0</v>
      </c>
      <c r="AU1076" s="15">
        <v>0</v>
      </c>
      <c r="AV1076" s="15">
        <v>0</v>
      </c>
      <c r="AW1076" s="15">
        <v>0</v>
      </c>
      <c r="AX1076" s="15">
        <v>0</v>
      </c>
      <c r="AY1076" s="15">
        <v>0</v>
      </c>
      <c r="AZ1076" s="15">
        <v>0</v>
      </c>
      <c r="BA1076" s="15">
        <v>0</v>
      </c>
      <c r="BB1076" s="15">
        <v>0</v>
      </c>
      <c r="BC1076" s="15">
        <v>0</v>
      </c>
      <c r="BD1076" s="15">
        <v>0</v>
      </c>
      <c r="BE1076" s="15">
        <v>0</v>
      </c>
      <c r="BF1076" s="15">
        <v>0</v>
      </c>
      <c r="BG1076" s="15">
        <f t="shared" si="83"/>
        <v>0</v>
      </c>
      <c r="BH1076" t="str">
        <f t="shared" si="84"/>
        <v>BGCGas</v>
      </c>
      <c r="BI1076" t="str">
        <f>VLOOKUP(BH1076,[2]Summary!$C$29:$C$56,1,0)</f>
        <v>BGCGas</v>
      </c>
      <c r="BJ1076" s="16">
        <v>44562</v>
      </c>
    </row>
    <row r="1077" spans="1:62" x14ac:dyDescent="0.25">
      <c r="A1077" s="13" t="s">
        <v>2151</v>
      </c>
      <c r="B1077" s="13" t="s">
        <v>2151</v>
      </c>
      <c r="C1077" t="s">
        <v>2152</v>
      </c>
      <c r="D1077" t="s">
        <v>307</v>
      </c>
      <c r="E1077" t="s">
        <v>475</v>
      </c>
      <c r="F1077" s="13" t="s">
        <v>33</v>
      </c>
      <c r="G1077" s="14"/>
      <c r="H1077" s="15">
        <v>0</v>
      </c>
      <c r="I1077" s="15">
        <v>0</v>
      </c>
      <c r="J1077" s="15">
        <v>0</v>
      </c>
      <c r="K1077" s="15">
        <v>0</v>
      </c>
      <c r="L1077" s="15">
        <v>0</v>
      </c>
      <c r="M1077" s="15">
        <v>0</v>
      </c>
      <c r="N1077" s="15">
        <v>0</v>
      </c>
      <c r="O1077" s="15">
        <v>0</v>
      </c>
      <c r="P1077" s="15">
        <v>0</v>
      </c>
      <c r="Q1077" s="15">
        <v>0</v>
      </c>
      <c r="R1077" s="15">
        <v>0</v>
      </c>
      <c r="S1077" s="15">
        <v>0</v>
      </c>
      <c r="T1077" s="15">
        <f t="shared" si="80"/>
        <v>0</v>
      </c>
      <c r="U1077" s="15">
        <v>0</v>
      </c>
      <c r="V1077" s="15">
        <v>0</v>
      </c>
      <c r="W1077" s="15">
        <v>0</v>
      </c>
      <c r="X1077" s="15">
        <v>0</v>
      </c>
      <c r="Y1077" s="15">
        <v>0</v>
      </c>
      <c r="Z1077" s="15">
        <v>0</v>
      </c>
      <c r="AA1077" s="15">
        <v>0</v>
      </c>
      <c r="AB1077" s="15">
        <v>0</v>
      </c>
      <c r="AC1077" s="15">
        <v>0</v>
      </c>
      <c r="AD1077" s="15">
        <v>0</v>
      </c>
      <c r="AE1077" s="15">
        <v>0</v>
      </c>
      <c r="AF1077" s="15">
        <v>0</v>
      </c>
      <c r="AG1077" s="15">
        <f t="shared" si="81"/>
        <v>0</v>
      </c>
      <c r="AH1077" s="15">
        <v>0</v>
      </c>
      <c r="AI1077" s="15">
        <v>0</v>
      </c>
      <c r="AJ1077" s="15">
        <v>0</v>
      </c>
      <c r="AK1077" s="15">
        <v>0</v>
      </c>
      <c r="AL1077" s="15">
        <v>0</v>
      </c>
      <c r="AM1077" s="15">
        <v>0</v>
      </c>
      <c r="AN1077" s="15">
        <v>0</v>
      </c>
      <c r="AO1077" s="15">
        <v>0</v>
      </c>
      <c r="AP1077" s="15">
        <v>0</v>
      </c>
      <c r="AQ1077" s="15">
        <v>0</v>
      </c>
      <c r="AR1077" s="15">
        <v>0</v>
      </c>
      <c r="AS1077" s="15">
        <v>0</v>
      </c>
      <c r="AT1077" s="15">
        <f t="shared" si="82"/>
        <v>0</v>
      </c>
      <c r="AU1077" s="15">
        <v>0</v>
      </c>
      <c r="AV1077" s="15">
        <v>0</v>
      </c>
      <c r="AW1077" s="15">
        <v>0</v>
      </c>
      <c r="AX1077" s="15">
        <v>0</v>
      </c>
      <c r="AY1077" s="15">
        <v>0</v>
      </c>
      <c r="AZ1077" s="15">
        <v>0</v>
      </c>
      <c r="BA1077" s="15">
        <v>0</v>
      </c>
      <c r="BB1077" s="15">
        <v>0</v>
      </c>
      <c r="BC1077" s="15">
        <v>0</v>
      </c>
      <c r="BD1077" s="15">
        <v>0</v>
      </c>
      <c r="BE1077" s="15">
        <v>0</v>
      </c>
      <c r="BF1077" s="15">
        <v>0</v>
      </c>
      <c r="BG1077" s="15">
        <f t="shared" si="83"/>
        <v>0</v>
      </c>
      <c r="BH1077" t="str">
        <f t="shared" si="84"/>
        <v>BGCGas</v>
      </c>
      <c r="BI1077" t="str">
        <f>VLOOKUP(BH1077,[2]Summary!$C$29:$C$56,1,0)</f>
        <v>BGCGas</v>
      </c>
      <c r="BJ1077" s="16">
        <v>44562</v>
      </c>
    </row>
    <row r="1078" spans="1:62" x14ac:dyDescent="0.25">
      <c r="A1078" s="13" t="s">
        <v>2153</v>
      </c>
      <c r="B1078" t="s">
        <v>2153</v>
      </c>
      <c r="C1078" t="s">
        <v>2154</v>
      </c>
      <c r="D1078" t="s">
        <v>307</v>
      </c>
      <c r="E1078" t="s">
        <v>475</v>
      </c>
      <c r="F1078" s="13" t="s">
        <v>33</v>
      </c>
      <c r="G1078" s="14"/>
      <c r="H1078" s="15">
        <v>0</v>
      </c>
      <c r="I1078" s="15">
        <v>0</v>
      </c>
      <c r="J1078" s="15">
        <v>0</v>
      </c>
      <c r="K1078" s="15">
        <v>0</v>
      </c>
      <c r="L1078" s="15">
        <v>0</v>
      </c>
      <c r="M1078" s="15">
        <v>0</v>
      </c>
      <c r="N1078" s="15">
        <v>0</v>
      </c>
      <c r="O1078" s="15">
        <v>0</v>
      </c>
      <c r="P1078" s="15">
        <v>0</v>
      </c>
      <c r="Q1078" s="15">
        <v>0</v>
      </c>
      <c r="R1078" s="15">
        <v>0</v>
      </c>
      <c r="S1078" s="15">
        <v>0</v>
      </c>
      <c r="T1078" s="15">
        <f t="shared" si="80"/>
        <v>0</v>
      </c>
      <c r="U1078" s="15">
        <v>0</v>
      </c>
      <c r="V1078" s="15">
        <v>0</v>
      </c>
      <c r="W1078" s="15">
        <v>0</v>
      </c>
      <c r="X1078" s="15">
        <v>0</v>
      </c>
      <c r="Y1078" s="15">
        <v>0</v>
      </c>
      <c r="Z1078" s="15">
        <v>0</v>
      </c>
      <c r="AA1078" s="15">
        <v>0</v>
      </c>
      <c r="AB1078" s="15">
        <v>0</v>
      </c>
      <c r="AC1078" s="15">
        <v>0</v>
      </c>
      <c r="AD1078" s="15">
        <v>0</v>
      </c>
      <c r="AE1078" s="15">
        <v>0</v>
      </c>
      <c r="AF1078" s="15">
        <v>0</v>
      </c>
      <c r="AG1078" s="15">
        <f t="shared" si="81"/>
        <v>0</v>
      </c>
      <c r="AH1078" s="15">
        <v>0</v>
      </c>
      <c r="AI1078" s="15">
        <v>0</v>
      </c>
      <c r="AJ1078" s="15">
        <v>0</v>
      </c>
      <c r="AK1078" s="15">
        <v>0</v>
      </c>
      <c r="AL1078" s="15">
        <v>0</v>
      </c>
      <c r="AM1078" s="15">
        <v>0</v>
      </c>
      <c r="AN1078" s="15">
        <v>0</v>
      </c>
      <c r="AO1078" s="15">
        <v>0</v>
      </c>
      <c r="AP1078" s="15">
        <v>0</v>
      </c>
      <c r="AQ1078" s="15">
        <v>0</v>
      </c>
      <c r="AR1078" s="15">
        <v>0</v>
      </c>
      <c r="AS1078" s="15">
        <v>0</v>
      </c>
      <c r="AT1078" s="15">
        <f t="shared" si="82"/>
        <v>0</v>
      </c>
      <c r="AU1078" s="15">
        <v>0</v>
      </c>
      <c r="AV1078" s="15">
        <v>0</v>
      </c>
      <c r="AW1078" s="15">
        <v>0</v>
      </c>
      <c r="AX1078" s="15">
        <v>0</v>
      </c>
      <c r="AY1078" s="15">
        <v>0</v>
      </c>
      <c r="AZ1078" s="15">
        <v>0</v>
      </c>
      <c r="BA1078" s="15">
        <v>0</v>
      </c>
      <c r="BB1078" s="15">
        <v>0</v>
      </c>
      <c r="BC1078" s="15">
        <v>0</v>
      </c>
      <c r="BD1078" s="15">
        <v>0</v>
      </c>
      <c r="BE1078" s="15">
        <v>0</v>
      </c>
      <c r="BF1078" s="15">
        <v>0</v>
      </c>
      <c r="BG1078" s="15">
        <f t="shared" si="83"/>
        <v>0</v>
      </c>
      <c r="BH1078" t="str">
        <f t="shared" si="84"/>
        <v>BGCGas</v>
      </c>
      <c r="BI1078" t="str">
        <f>VLOOKUP(BH1078,[2]Summary!$C$29:$C$56,1,0)</f>
        <v>BGCGas</v>
      </c>
      <c r="BJ1078" s="16">
        <v>44562</v>
      </c>
    </row>
    <row r="1079" spans="1:62" x14ac:dyDescent="0.25">
      <c r="A1079" s="13" t="s">
        <v>2155</v>
      </c>
      <c r="B1079" s="13" t="s">
        <v>2155</v>
      </c>
      <c r="C1079" t="s">
        <v>2156</v>
      </c>
      <c r="D1079" t="s">
        <v>307</v>
      </c>
      <c r="E1079" t="s">
        <v>475</v>
      </c>
      <c r="F1079" s="13" t="s">
        <v>33</v>
      </c>
      <c r="G1079" s="14"/>
      <c r="H1079" s="15">
        <v>0</v>
      </c>
      <c r="I1079" s="15">
        <v>0</v>
      </c>
      <c r="J1079" s="15">
        <v>0</v>
      </c>
      <c r="K1079" s="15">
        <v>0</v>
      </c>
      <c r="L1079" s="15">
        <v>0</v>
      </c>
      <c r="M1079" s="15">
        <v>0</v>
      </c>
      <c r="N1079" s="15">
        <v>0</v>
      </c>
      <c r="O1079" s="15">
        <v>0</v>
      </c>
      <c r="P1079" s="15">
        <v>0</v>
      </c>
      <c r="Q1079" s="15">
        <v>0</v>
      </c>
      <c r="R1079" s="15">
        <v>0</v>
      </c>
      <c r="S1079" s="15">
        <v>0</v>
      </c>
      <c r="T1079" s="15">
        <f t="shared" si="80"/>
        <v>0</v>
      </c>
      <c r="U1079" s="15">
        <v>0</v>
      </c>
      <c r="V1079" s="15">
        <v>0</v>
      </c>
      <c r="W1079" s="15">
        <v>0</v>
      </c>
      <c r="X1079" s="15">
        <v>0</v>
      </c>
      <c r="Y1079" s="15">
        <v>0</v>
      </c>
      <c r="Z1079" s="15">
        <v>0</v>
      </c>
      <c r="AA1079" s="15">
        <v>0</v>
      </c>
      <c r="AB1079" s="15">
        <v>0</v>
      </c>
      <c r="AC1079" s="15">
        <v>0</v>
      </c>
      <c r="AD1079" s="15">
        <v>0</v>
      </c>
      <c r="AE1079" s="15">
        <v>0</v>
      </c>
      <c r="AF1079" s="15">
        <v>0</v>
      </c>
      <c r="AG1079" s="15">
        <f t="shared" si="81"/>
        <v>0</v>
      </c>
      <c r="AH1079" s="15">
        <v>0</v>
      </c>
      <c r="AI1079" s="15">
        <v>0</v>
      </c>
      <c r="AJ1079" s="15">
        <v>0</v>
      </c>
      <c r="AK1079" s="15">
        <v>0</v>
      </c>
      <c r="AL1079" s="15">
        <v>0</v>
      </c>
      <c r="AM1079" s="15">
        <v>0</v>
      </c>
      <c r="AN1079" s="15">
        <v>0</v>
      </c>
      <c r="AO1079" s="15">
        <v>0</v>
      </c>
      <c r="AP1079" s="15">
        <v>0</v>
      </c>
      <c r="AQ1079" s="15">
        <v>0</v>
      </c>
      <c r="AR1079" s="15">
        <v>0</v>
      </c>
      <c r="AS1079" s="15">
        <v>0</v>
      </c>
      <c r="AT1079" s="15">
        <f t="shared" si="82"/>
        <v>0</v>
      </c>
      <c r="AU1079" s="15">
        <v>0</v>
      </c>
      <c r="AV1079" s="15">
        <v>0</v>
      </c>
      <c r="AW1079" s="15">
        <v>0</v>
      </c>
      <c r="AX1079" s="15">
        <v>0</v>
      </c>
      <c r="AY1079" s="15">
        <v>0</v>
      </c>
      <c r="AZ1079" s="15">
        <v>0</v>
      </c>
      <c r="BA1079" s="15">
        <v>0</v>
      </c>
      <c r="BB1079" s="15">
        <v>0</v>
      </c>
      <c r="BC1079" s="15">
        <v>0</v>
      </c>
      <c r="BD1079" s="15">
        <v>0</v>
      </c>
      <c r="BE1079" s="15">
        <v>0</v>
      </c>
      <c r="BF1079" s="15">
        <v>0</v>
      </c>
      <c r="BG1079" s="15">
        <f t="shared" si="83"/>
        <v>0</v>
      </c>
      <c r="BH1079" t="str">
        <f t="shared" si="84"/>
        <v>BGCGas</v>
      </c>
      <c r="BI1079" t="str">
        <f>VLOOKUP(BH1079,[2]Summary!$C$29:$C$56,1,0)</f>
        <v>BGCGas</v>
      </c>
      <c r="BJ1079" s="16">
        <v>44562</v>
      </c>
    </row>
    <row r="1080" spans="1:62" x14ac:dyDescent="0.25">
      <c r="A1080" s="13" t="s">
        <v>2157</v>
      </c>
      <c r="B1080" s="13" t="s">
        <v>2157</v>
      </c>
      <c r="C1080" t="s">
        <v>2148</v>
      </c>
      <c r="D1080" t="s">
        <v>434</v>
      </c>
      <c r="E1080" t="s">
        <v>475</v>
      </c>
      <c r="F1080" s="13" t="s">
        <v>33</v>
      </c>
      <c r="G1080" s="14"/>
      <c r="H1080" s="15">
        <v>0</v>
      </c>
      <c r="I1080" s="15">
        <v>0</v>
      </c>
      <c r="J1080" s="15">
        <v>0</v>
      </c>
      <c r="K1080" s="15">
        <v>0</v>
      </c>
      <c r="L1080" s="15">
        <v>0</v>
      </c>
      <c r="M1080" s="15">
        <v>0</v>
      </c>
      <c r="N1080" s="15">
        <v>0</v>
      </c>
      <c r="O1080" s="15">
        <v>0</v>
      </c>
      <c r="P1080" s="15">
        <v>0</v>
      </c>
      <c r="Q1080" s="15">
        <v>0</v>
      </c>
      <c r="R1080" s="15">
        <v>0</v>
      </c>
      <c r="S1080" s="15">
        <v>0</v>
      </c>
      <c r="T1080" s="15">
        <f t="shared" si="80"/>
        <v>0</v>
      </c>
      <c r="U1080" s="15">
        <v>0</v>
      </c>
      <c r="V1080" s="15">
        <v>0</v>
      </c>
      <c r="W1080" s="15">
        <v>0</v>
      </c>
      <c r="X1080" s="15">
        <v>0</v>
      </c>
      <c r="Y1080" s="15">
        <v>0</v>
      </c>
      <c r="Z1080" s="15">
        <v>0</v>
      </c>
      <c r="AA1080" s="15">
        <v>0</v>
      </c>
      <c r="AB1080" s="15">
        <v>0</v>
      </c>
      <c r="AC1080" s="15">
        <v>0</v>
      </c>
      <c r="AD1080" s="15">
        <v>0</v>
      </c>
      <c r="AE1080" s="15">
        <v>0</v>
      </c>
      <c r="AF1080" s="15">
        <v>0</v>
      </c>
      <c r="AG1080" s="15">
        <f t="shared" si="81"/>
        <v>0</v>
      </c>
      <c r="AH1080" s="15">
        <v>0</v>
      </c>
      <c r="AI1080" s="15">
        <v>0</v>
      </c>
      <c r="AJ1080" s="15">
        <v>0</v>
      </c>
      <c r="AK1080" s="15">
        <v>0</v>
      </c>
      <c r="AL1080" s="15">
        <v>0</v>
      </c>
      <c r="AM1080" s="15">
        <v>0</v>
      </c>
      <c r="AN1080" s="15">
        <v>0</v>
      </c>
      <c r="AO1080" s="15">
        <v>0</v>
      </c>
      <c r="AP1080" s="15">
        <v>0</v>
      </c>
      <c r="AQ1080" s="15">
        <v>0</v>
      </c>
      <c r="AR1080" s="15">
        <v>0</v>
      </c>
      <c r="AS1080" s="15">
        <v>0</v>
      </c>
      <c r="AT1080" s="15">
        <f t="shared" si="82"/>
        <v>0</v>
      </c>
      <c r="AU1080" s="15">
        <v>0</v>
      </c>
      <c r="AV1080" s="15">
        <v>0</v>
      </c>
      <c r="AW1080" s="15">
        <v>0</v>
      </c>
      <c r="AX1080" s="15">
        <v>0</v>
      </c>
      <c r="AY1080" s="15">
        <v>0</v>
      </c>
      <c r="AZ1080" s="15">
        <v>0</v>
      </c>
      <c r="BA1080" s="15">
        <v>0</v>
      </c>
      <c r="BB1080" s="15">
        <v>0</v>
      </c>
      <c r="BC1080" s="15">
        <v>0</v>
      </c>
      <c r="BD1080" s="15">
        <v>0</v>
      </c>
      <c r="BE1080" s="15">
        <v>0</v>
      </c>
      <c r="BF1080" s="15">
        <v>0</v>
      </c>
      <c r="BG1080" s="15">
        <f t="shared" si="83"/>
        <v>0</v>
      </c>
      <c r="BH1080" t="str">
        <f t="shared" si="84"/>
        <v>CNGGas</v>
      </c>
      <c r="BI1080" t="str">
        <f>VLOOKUP(BH1080,[2]Summary!$C$29:$C$56,1,0)</f>
        <v>CNGGas</v>
      </c>
      <c r="BJ1080" s="16">
        <v>44562</v>
      </c>
    </row>
    <row r="1081" spans="1:62" x14ac:dyDescent="0.25">
      <c r="A1081" s="13" t="s">
        <v>2158</v>
      </c>
      <c r="B1081" s="13" t="s">
        <v>2158</v>
      </c>
      <c r="C1081" t="s">
        <v>2150</v>
      </c>
      <c r="D1081" t="s">
        <v>434</v>
      </c>
      <c r="E1081" t="s">
        <v>475</v>
      </c>
      <c r="F1081" s="13" t="s">
        <v>33</v>
      </c>
      <c r="G1081" s="14"/>
      <c r="H1081" s="15">
        <v>0</v>
      </c>
      <c r="I1081" s="15">
        <v>0</v>
      </c>
      <c r="J1081" s="15">
        <v>0</v>
      </c>
      <c r="K1081" s="15">
        <v>0</v>
      </c>
      <c r="L1081" s="15">
        <v>0</v>
      </c>
      <c r="M1081" s="15">
        <v>0</v>
      </c>
      <c r="N1081" s="15">
        <v>0</v>
      </c>
      <c r="O1081" s="15">
        <v>0</v>
      </c>
      <c r="P1081" s="15">
        <v>0</v>
      </c>
      <c r="Q1081" s="15">
        <v>0</v>
      </c>
      <c r="R1081" s="15">
        <v>0</v>
      </c>
      <c r="S1081" s="15">
        <v>0</v>
      </c>
      <c r="T1081" s="15">
        <f t="shared" si="80"/>
        <v>0</v>
      </c>
      <c r="U1081" s="15">
        <v>0</v>
      </c>
      <c r="V1081" s="15">
        <v>0</v>
      </c>
      <c r="W1081" s="15">
        <v>0</v>
      </c>
      <c r="X1081" s="15">
        <v>0</v>
      </c>
      <c r="Y1081" s="15">
        <v>0</v>
      </c>
      <c r="Z1081" s="15">
        <v>0</v>
      </c>
      <c r="AA1081" s="15">
        <v>0</v>
      </c>
      <c r="AB1081" s="15">
        <v>0</v>
      </c>
      <c r="AC1081" s="15">
        <v>0</v>
      </c>
      <c r="AD1081" s="15">
        <v>0</v>
      </c>
      <c r="AE1081" s="15">
        <v>0</v>
      </c>
      <c r="AF1081" s="15">
        <v>0</v>
      </c>
      <c r="AG1081" s="15">
        <f t="shared" si="81"/>
        <v>0</v>
      </c>
      <c r="AH1081" s="15">
        <v>0</v>
      </c>
      <c r="AI1081" s="15">
        <v>0</v>
      </c>
      <c r="AJ1081" s="15">
        <v>0</v>
      </c>
      <c r="AK1081" s="15">
        <v>0</v>
      </c>
      <c r="AL1081" s="15">
        <v>0</v>
      </c>
      <c r="AM1081" s="15">
        <v>0</v>
      </c>
      <c r="AN1081" s="15">
        <v>0</v>
      </c>
      <c r="AO1081" s="15">
        <v>0</v>
      </c>
      <c r="AP1081" s="15">
        <v>0</v>
      </c>
      <c r="AQ1081" s="15">
        <v>0</v>
      </c>
      <c r="AR1081" s="15">
        <v>0</v>
      </c>
      <c r="AS1081" s="15">
        <v>0</v>
      </c>
      <c r="AT1081" s="15">
        <f t="shared" si="82"/>
        <v>0</v>
      </c>
      <c r="AU1081" s="15">
        <v>0</v>
      </c>
      <c r="AV1081" s="15">
        <v>0</v>
      </c>
      <c r="AW1081" s="15">
        <v>0</v>
      </c>
      <c r="AX1081" s="15">
        <v>0</v>
      </c>
      <c r="AY1081" s="15">
        <v>0</v>
      </c>
      <c r="AZ1081" s="15">
        <v>0</v>
      </c>
      <c r="BA1081" s="15">
        <v>0</v>
      </c>
      <c r="BB1081" s="15">
        <v>0</v>
      </c>
      <c r="BC1081" s="15">
        <v>0</v>
      </c>
      <c r="BD1081" s="15">
        <v>0</v>
      </c>
      <c r="BE1081" s="15">
        <v>0</v>
      </c>
      <c r="BF1081" s="15">
        <v>0</v>
      </c>
      <c r="BG1081" s="15">
        <f t="shared" si="83"/>
        <v>0</v>
      </c>
      <c r="BH1081" t="str">
        <f t="shared" si="84"/>
        <v>CNGGas</v>
      </c>
      <c r="BI1081" t="str">
        <f>VLOOKUP(BH1081,[2]Summary!$C$29:$C$56,1,0)</f>
        <v>CNGGas</v>
      </c>
      <c r="BJ1081" s="16">
        <v>44562</v>
      </c>
    </row>
    <row r="1082" spans="1:62" x14ac:dyDescent="0.25">
      <c r="A1082" s="13" t="s">
        <v>2159</v>
      </c>
      <c r="B1082" s="13" t="s">
        <v>2159</v>
      </c>
      <c r="C1082" t="s">
        <v>2152</v>
      </c>
      <c r="D1082" t="s">
        <v>434</v>
      </c>
      <c r="E1082" t="s">
        <v>475</v>
      </c>
      <c r="F1082" s="13" t="s">
        <v>33</v>
      </c>
      <c r="G1082" s="14"/>
      <c r="H1082" s="15">
        <v>0</v>
      </c>
      <c r="I1082" s="15">
        <v>0</v>
      </c>
      <c r="J1082" s="15">
        <v>0</v>
      </c>
      <c r="K1082" s="15">
        <v>0</v>
      </c>
      <c r="L1082" s="15">
        <v>0</v>
      </c>
      <c r="M1082" s="15">
        <v>0</v>
      </c>
      <c r="N1082" s="15">
        <v>0</v>
      </c>
      <c r="O1082" s="15">
        <v>0</v>
      </c>
      <c r="P1082" s="15">
        <v>0</v>
      </c>
      <c r="Q1082" s="15">
        <v>0</v>
      </c>
      <c r="R1082" s="15">
        <v>0</v>
      </c>
      <c r="S1082" s="15">
        <v>0</v>
      </c>
      <c r="T1082" s="15">
        <f t="shared" si="80"/>
        <v>0</v>
      </c>
      <c r="U1082" s="15">
        <v>0</v>
      </c>
      <c r="V1082" s="15">
        <v>0</v>
      </c>
      <c r="W1082" s="15">
        <v>0</v>
      </c>
      <c r="X1082" s="15">
        <v>0</v>
      </c>
      <c r="Y1082" s="15">
        <v>0</v>
      </c>
      <c r="Z1082" s="15">
        <v>0</v>
      </c>
      <c r="AA1082" s="15">
        <v>0</v>
      </c>
      <c r="AB1082" s="15">
        <v>0</v>
      </c>
      <c r="AC1082" s="15">
        <v>0</v>
      </c>
      <c r="AD1082" s="15">
        <v>0</v>
      </c>
      <c r="AE1082" s="15">
        <v>0</v>
      </c>
      <c r="AF1082" s="15">
        <v>0</v>
      </c>
      <c r="AG1082" s="15">
        <f t="shared" si="81"/>
        <v>0</v>
      </c>
      <c r="AH1082" s="15">
        <v>0</v>
      </c>
      <c r="AI1082" s="15">
        <v>0</v>
      </c>
      <c r="AJ1082" s="15">
        <v>0</v>
      </c>
      <c r="AK1082" s="15">
        <v>0</v>
      </c>
      <c r="AL1082" s="15">
        <v>0</v>
      </c>
      <c r="AM1082" s="15">
        <v>0</v>
      </c>
      <c r="AN1082" s="15">
        <v>0</v>
      </c>
      <c r="AO1082" s="15">
        <v>0</v>
      </c>
      <c r="AP1082" s="15">
        <v>0</v>
      </c>
      <c r="AQ1082" s="15">
        <v>0</v>
      </c>
      <c r="AR1082" s="15">
        <v>0</v>
      </c>
      <c r="AS1082" s="15">
        <v>0</v>
      </c>
      <c r="AT1082" s="15">
        <f t="shared" si="82"/>
        <v>0</v>
      </c>
      <c r="AU1082" s="15">
        <v>0</v>
      </c>
      <c r="AV1082" s="15">
        <v>0</v>
      </c>
      <c r="AW1082" s="15">
        <v>0</v>
      </c>
      <c r="AX1082" s="15">
        <v>0</v>
      </c>
      <c r="AY1082" s="15">
        <v>0</v>
      </c>
      <c r="AZ1082" s="15">
        <v>0</v>
      </c>
      <c r="BA1082" s="15">
        <v>0</v>
      </c>
      <c r="BB1082" s="15">
        <v>0</v>
      </c>
      <c r="BC1082" s="15">
        <v>0</v>
      </c>
      <c r="BD1082" s="15">
        <v>0</v>
      </c>
      <c r="BE1082" s="15">
        <v>0</v>
      </c>
      <c r="BF1082" s="15">
        <v>0</v>
      </c>
      <c r="BG1082" s="15">
        <f t="shared" si="83"/>
        <v>0</v>
      </c>
      <c r="BH1082" t="str">
        <f t="shared" si="84"/>
        <v>CNGGas</v>
      </c>
      <c r="BI1082" t="str">
        <f>VLOOKUP(BH1082,[2]Summary!$C$29:$C$56,1,0)</f>
        <v>CNGGas</v>
      </c>
      <c r="BJ1082" s="16">
        <v>44562</v>
      </c>
    </row>
    <row r="1083" spans="1:62" x14ac:dyDescent="0.25">
      <c r="A1083" s="13" t="s">
        <v>2160</v>
      </c>
      <c r="B1083" s="13" t="s">
        <v>2160</v>
      </c>
      <c r="C1083" t="s">
        <v>2154</v>
      </c>
      <c r="D1083" t="s">
        <v>434</v>
      </c>
      <c r="E1083" t="s">
        <v>475</v>
      </c>
      <c r="F1083" s="13" t="s">
        <v>33</v>
      </c>
      <c r="G1083" s="14"/>
      <c r="H1083" s="15">
        <v>0</v>
      </c>
      <c r="I1083" s="15">
        <v>0</v>
      </c>
      <c r="J1083" s="15">
        <v>0</v>
      </c>
      <c r="K1083" s="15">
        <v>0</v>
      </c>
      <c r="L1083" s="15">
        <v>0</v>
      </c>
      <c r="M1083" s="15">
        <v>0</v>
      </c>
      <c r="N1083" s="15">
        <v>0</v>
      </c>
      <c r="O1083" s="15">
        <v>0</v>
      </c>
      <c r="P1083" s="15">
        <v>0</v>
      </c>
      <c r="Q1083" s="15">
        <v>0</v>
      </c>
      <c r="R1083" s="15">
        <v>0</v>
      </c>
      <c r="S1083" s="15">
        <v>0</v>
      </c>
      <c r="T1083" s="15">
        <f t="shared" si="80"/>
        <v>0</v>
      </c>
      <c r="U1083" s="15">
        <v>0</v>
      </c>
      <c r="V1083" s="15">
        <v>0</v>
      </c>
      <c r="W1083" s="15">
        <v>0</v>
      </c>
      <c r="X1083" s="15">
        <v>0</v>
      </c>
      <c r="Y1083" s="15">
        <v>0</v>
      </c>
      <c r="Z1083" s="15">
        <v>0</v>
      </c>
      <c r="AA1083" s="15">
        <v>0</v>
      </c>
      <c r="AB1083" s="15">
        <v>0</v>
      </c>
      <c r="AC1083" s="15">
        <v>0</v>
      </c>
      <c r="AD1083" s="15">
        <v>0</v>
      </c>
      <c r="AE1083" s="15">
        <v>0</v>
      </c>
      <c r="AF1083" s="15">
        <v>0</v>
      </c>
      <c r="AG1083" s="15">
        <f t="shared" si="81"/>
        <v>0</v>
      </c>
      <c r="AH1083" s="15">
        <v>0</v>
      </c>
      <c r="AI1083" s="15">
        <v>0</v>
      </c>
      <c r="AJ1083" s="15">
        <v>0</v>
      </c>
      <c r="AK1083" s="15">
        <v>0</v>
      </c>
      <c r="AL1083" s="15">
        <v>0</v>
      </c>
      <c r="AM1083" s="15">
        <v>0</v>
      </c>
      <c r="AN1083" s="15">
        <v>0</v>
      </c>
      <c r="AO1083" s="15">
        <v>0</v>
      </c>
      <c r="AP1083" s="15">
        <v>0</v>
      </c>
      <c r="AQ1083" s="15">
        <v>0</v>
      </c>
      <c r="AR1083" s="15">
        <v>0</v>
      </c>
      <c r="AS1083" s="15">
        <v>0</v>
      </c>
      <c r="AT1083" s="15">
        <f t="shared" si="82"/>
        <v>0</v>
      </c>
      <c r="AU1083" s="15">
        <v>0</v>
      </c>
      <c r="AV1083" s="15">
        <v>0</v>
      </c>
      <c r="AW1083" s="15">
        <v>0</v>
      </c>
      <c r="AX1083" s="15">
        <v>0</v>
      </c>
      <c r="AY1083" s="15">
        <v>0</v>
      </c>
      <c r="AZ1083" s="15">
        <v>0</v>
      </c>
      <c r="BA1083" s="15">
        <v>0</v>
      </c>
      <c r="BB1083" s="15">
        <v>0</v>
      </c>
      <c r="BC1083" s="15">
        <v>0</v>
      </c>
      <c r="BD1083" s="15">
        <v>0</v>
      </c>
      <c r="BE1083" s="15">
        <v>0</v>
      </c>
      <c r="BF1083" s="15">
        <v>0</v>
      </c>
      <c r="BG1083" s="15">
        <f t="shared" si="83"/>
        <v>0</v>
      </c>
      <c r="BH1083" t="str">
        <f t="shared" si="84"/>
        <v>CNGGas</v>
      </c>
      <c r="BI1083" t="str">
        <f>VLOOKUP(BH1083,[2]Summary!$C$29:$C$56,1,0)</f>
        <v>CNGGas</v>
      </c>
      <c r="BJ1083" s="16">
        <v>44562</v>
      </c>
    </row>
    <row r="1084" spans="1:62" x14ac:dyDescent="0.25">
      <c r="A1084" s="13" t="s">
        <v>2161</v>
      </c>
      <c r="B1084" s="13" t="s">
        <v>2161</v>
      </c>
      <c r="C1084" t="s">
        <v>2162</v>
      </c>
      <c r="D1084" t="s">
        <v>434</v>
      </c>
      <c r="E1084" t="s">
        <v>475</v>
      </c>
      <c r="F1084" s="13" t="s">
        <v>33</v>
      </c>
      <c r="G1084" s="14"/>
      <c r="H1084" s="15">
        <v>0</v>
      </c>
      <c r="I1084" s="15">
        <v>0</v>
      </c>
      <c r="J1084" s="15">
        <v>0</v>
      </c>
      <c r="K1084" s="15">
        <v>0</v>
      </c>
      <c r="L1084" s="15">
        <v>0</v>
      </c>
      <c r="M1084" s="15">
        <v>0</v>
      </c>
      <c r="N1084" s="15">
        <v>0</v>
      </c>
      <c r="O1084" s="15">
        <v>0</v>
      </c>
      <c r="P1084" s="15">
        <v>0</v>
      </c>
      <c r="Q1084" s="15">
        <v>0</v>
      </c>
      <c r="R1084" s="15">
        <v>0</v>
      </c>
      <c r="S1084" s="15">
        <v>0</v>
      </c>
      <c r="T1084" s="15">
        <f t="shared" si="80"/>
        <v>0</v>
      </c>
      <c r="U1084" s="15">
        <v>0</v>
      </c>
      <c r="V1084" s="15">
        <v>0</v>
      </c>
      <c r="W1084" s="15">
        <v>0</v>
      </c>
      <c r="X1084" s="15">
        <v>0</v>
      </c>
      <c r="Y1084" s="15">
        <v>0</v>
      </c>
      <c r="Z1084" s="15">
        <v>0</v>
      </c>
      <c r="AA1084" s="15">
        <v>0</v>
      </c>
      <c r="AB1084" s="15">
        <v>0</v>
      </c>
      <c r="AC1084" s="15">
        <v>0</v>
      </c>
      <c r="AD1084" s="15">
        <v>0</v>
      </c>
      <c r="AE1084" s="15">
        <v>0</v>
      </c>
      <c r="AF1084" s="15">
        <v>0</v>
      </c>
      <c r="AG1084" s="15">
        <f t="shared" si="81"/>
        <v>0</v>
      </c>
      <c r="AH1084" s="15">
        <v>0</v>
      </c>
      <c r="AI1084" s="15">
        <v>0</v>
      </c>
      <c r="AJ1084" s="15">
        <v>0</v>
      </c>
      <c r="AK1084" s="15">
        <v>0</v>
      </c>
      <c r="AL1084" s="15">
        <v>0</v>
      </c>
      <c r="AM1084" s="15">
        <v>0</v>
      </c>
      <c r="AN1084" s="15">
        <v>0</v>
      </c>
      <c r="AO1084" s="15">
        <v>0</v>
      </c>
      <c r="AP1084" s="15">
        <v>0</v>
      </c>
      <c r="AQ1084" s="15">
        <v>0</v>
      </c>
      <c r="AR1084" s="15">
        <v>0</v>
      </c>
      <c r="AS1084" s="15">
        <v>0</v>
      </c>
      <c r="AT1084" s="15">
        <f t="shared" si="82"/>
        <v>0</v>
      </c>
      <c r="AU1084" s="15">
        <v>0</v>
      </c>
      <c r="AV1084" s="15">
        <v>0</v>
      </c>
      <c r="AW1084" s="15">
        <v>0</v>
      </c>
      <c r="AX1084" s="15">
        <v>0</v>
      </c>
      <c r="AY1084" s="15">
        <v>0</v>
      </c>
      <c r="AZ1084" s="15">
        <v>0</v>
      </c>
      <c r="BA1084" s="15">
        <v>0</v>
      </c>
      <c r="BB1084" s="15">
        <v>0</v>
      </c>
      <c r="BC1084" s="15">
        <v>0</v>
      </c>
      <c r="BD1084" s="15">
        <v>0</v>
      </c>
      <c r="BE1084" s="15">
        <v>0</v>
      </c>
      <c r="BF1084" s="15">
        <v>0</v>
      </c>
      <c r="BG1084" s="15">
        <f t="shared" si="83"/>
        <v>0</v>
      </c>
      <c r="BH1084" t="str">
        <f t="shared" si="84"/>
        <v>CNGGas</v>
      </c>
      <c r="BI1084" t="str">
        <f>VLOOKUP(BH1084,[2]Summary!$C$29:$C$56,1,0)</f>
        <v>CNGGas</v>
      </c>
      <c r="BJ1084" s="16">
        <v>44562</v>
      </c>
    </row>
    <row r="1085" spans="1:62" x14ac:dyDescent="0.25">
      <c r="A1085" s="13" t="s">
        <v>2163</v>
      </c>
      <c r="B1085" s="13" t="s">
        <v>2163</v>
      </c>
      <c r="C1085" t="s">
        <v>2148</v>
      </c>
      <c r="D1085" t="s">
        <v>361</v>
      </c>
      <c r="E1085" t="s">
        <v>475</v>
      </c>
      <c r="F1085" s="13" t="s">
        <v>33</v>
      </c>
      <c r="G1085" s="14"/>
      <c r="H1085" s="15">
        <v>0</v>
      </c>
      <c r="I1085" s="15">
        <v>0</v>
      </c>
      <c r="J1085" s="15">
        <v>0</v>
      </c>
      <c r="K1085" s="15">
        <v>0</v>
      </c>
      <c r="L1085" s="15">
        <v>0</v>
      </c>
      <c r="M1085" s="15">
        <v>0</v>
      </c>
      <c r="N1085" s="15">
        <v>0</v>
      </c>
      <c r="O1085" s="15">
        <v>0</v>
      </c>
      <c r="P1085" s="15">
        <v>0</v>
      </c>
      <c r="Q1085" s="15">
        <v>0</v>
      </c>
      <c r="R1085" s="15">
        <v>0</v>
      </c>
      <c r="S1085" s="15">
        <v>0</v>
      </c>
      <c r="T1085" s="15">
        <f t="shared" si="80"/>
        <v>0</v>
      </c>
      <c r="U1085" s="15">
        <v>0</v>
      </c>
      <c r="V1085" s="15">
        <v>0</v>
      </c>
      <c r="W1085" s="15">
        <v>0</v>
      </c>
      <c r="X1085" s="15">
        <v>0</v>
      </c>
      <c r="Y1085" s="15">
        <v>0</v>
      </c>
      <c r="Z1085" s="15">
        <v>0</v>
      </c>
      <c r="AA1085" s="15">
        <v>0</v>
      </c>
      <c r="AB1085" s="15">
        <v>0</v>
      </c>
      <c r="AC1085" s="15">
        <v>0</v>
      </c>
      <c r="AD1085" s="15">
        <v>0</v>
      </c>
      <c r="AE1085" s="15">
        <v>0</v>
      </c>
      <c r="AF1085" s="15">
        <v>0</v>
      </c>
      <c r="AG1085" s="15">
        <f t="shared" si="81"/>
        <v>0</v>
      </c>
      <c r="AH1085" s="15">
        <v>0</v>
      </c>
      <c r="AI1085" s="15">
        <v>0</v>
      </c>
      <c r="AJ1085" s="15">
        <v>0</v>
      </c>
      <c r="AK1085" s="15">
        <v>0</v>
      </c>
      <c r="AL1085" s="15">
        <v>0</v>
      </c>
      <c r="AM1085" s="15">
        <v>0</v>
      </c>
      <c r="AN1085" s="15">
        <v>0</v>
      </c>
      <c r="AO1085" s="15">
        <v>0</v>
      </c>
      <c r="AP1085" s="15">
        <v>0</v>
      </c>
      <c r="AQ1085" s="15">
        <v>0</v>
      </c>
      <c r="AR1085" s="15">
        <v>0</v>
      </c>
      <c r="AS1085" s="15">
        <v>0</v>
      </c>
      <c r="AT1085" s="15">
        <f t="shared" si="82"/>
        <v>0</v>
      </c>
      <c r="AU1085" s="15">
        <v>0</v>
      </c>
      <c r="AV1085" s="15">
        <v>0</v>
      </c>
      <c r="AW1085" s="15">
        <v>0</v>
      </c>
      <c r="AX1085" s="15">
        <v>0</v>
      </c>
      <c r="AY1085" s="15">
        <v>0</v>
      </c>
      <c r="AZ1085" s="15">
        <v>0</v>
      </c>
      <c r="BA1085" s="15">
        <v>0</v>
      </c>
      <c r="BB1085" s="15">
        <v>0</v>
      </c>
      <c r="BC1085" s="15">
        <v>0</v>
      </c>
      <c r="BD1085" s="15">
        <v>0</v>
      </c>
      <c r="BE1085" s="15">
        <v>0</v>
      </c>
      <c r="BF1085" s="15">
        <v>0</v>
      </c>
      <c r="BG1085" s="15">
        <f t="shared" si="83"/>
        <v>0</v>
      </c>
      <c r="BH1085" t="str">
        <f t="shared" si="84"/>
        <v>SCGGas</v>
      </c>
      <c r="BI1085" t="str">
        <f>VLOOKUP(BH1085,[2]Summary!$C$29:$C$56,1,0)</f>
        <v>SCGGas</v>
      </c>
      <c r="BJ1085" s="16">
        <v>44562</v>
      </c>
    </row>
    <row r="1086" spans="1:62" x14ac:dyDescent="0.25">
      <c r="A1086" s="13" t="s">
        <v>2164</v>
      </c>
      <c r="B1086" s="13" t="s">
        <v>2164</v>
      </c>
      <c r="C1086" t="s">
        <v>2150</v>
      </c>
      <c r="D1086" t="s">
        <v>361</v>
      </c>
      <c r="E1086" t="s">
        <v>475</v>
      </c>
      <c r="F1086" s="13" t="s">
        <v>33</v>
      </c>
      <c r="G1086" s="14"/>
      <c r="H1086" s="15">
        <v>0</v>
      </c>
      <c r="I1086" s="15">
        <v>0</v>
      </c>
      <c r="J1086" s="15">
        <v>0</v>
      </c>
      <c r="K1086" s="15">
        <v>0</v>
      </c>
      <c r="L1086" s="15">
        <v>0</v>
      </c>
      <c r="M1086" s="15">
        <v>0</v>
      </c>
      <c r="N1086" s="15">
        <v>0</v>
      </c>
      <c r="O1086" s="15">
        <v>0</v>
      </c>
      <c r="P1086" s="15">
        <v>0</v>
      </c>
      <c r="Q1086" s="15">
        <v>0</v>
      </c>
      <c r="R1086" s="15">
        <v>0</v>
      </c>
      <c r="S1086" s="15">
        <v>0</v>
      </c>
      <c r="T1086" s="15">
        <f t="shared" si="80"/>
        <v>0</v>
      </c>
      <c r="U1086" s="15">
        <v>0</v>
      </c>
      <c r="V1086" s="15">
        <v>0</v>
      </c>
      <c r="W1086" s="15">
        <v>0</v>
      </c>
      <c r="X1086" s="15">
        <v>0</v>
      </c>
      <c r="Y1086" s="15">
        <v>0</v>
      </c>
      <c r="Z1086" s="15">
        <v>0</v>
      </c>
      <c r="AA1086" s="15">
        <v>0</v>
      </c>
      <c r="AB1086" s="15">
        <v>0</v>
      </c>
      <c r="AC1086" s="15">
        <v>0</v>
      </c>
      <c r="AD1086" s="15">
        <v>0</v>
      </c>
      <c r="AE1086" s="15">
        <v>0</v>
      </c>
      <c r="AF1086" s="15">
        <v>0</v>
      </c>
      <c r="AG1086" s="15">
        <f t="shared" si="81"/>
        <v>0</v>
      </c>
      <c r="AH1086" s="15">
        <v>0</v>
      </c>
      <c r="AI1086" s="15">
        <v>0</v>
      </c>
      <c r="AJ1086" s="15">
        <v>0</v>
      </c>
      <c r="AK1086" s="15">
        <v>0</v>
      </c>
      <c r="AL1086" s="15">
        <v>0</v>
      </c>
      <c r="AM1086" s="15">
        <v>0</v>
      </c>
      <c r="AN1086" s="15">
        <v>0</v>
      </c>
      <c r="AO1086" s="15">
        <v>0</v>
      </c>
      <c r="AP1086" s="15">
        <v>0</v>
      </c>
      <c r="AQ1086" s="15">
        <v>0</v>
      </c>
      <c r="AR1086" s="15">
        <v>0</v>
      </c>
      <c r="AS1086" s="15">
        <v>0</v>
      </c>
      <c r="AT1086" s="15">
        <f t="shared" si="82"/>
        <v>0</v>
      </c>
      <c r="AU1086" s="15">
        <v>0</v>
      </c>
      <c r="AV1086" s="15">
        <v>0</v>
      </c>
      <c r="AW1086" s="15">
        <v>0</v>
      </c>
      <c r="AX1086" s="15">
        <v>0</v>
      </c>
      <c r="AY1086" s="15">
        <v>0</v>
      </c>
      <c r="AZ1086" s="15">
        <v>0</v>
      </c>
      <c r="BA1086" s="15">
        <v>0</v>
      </c>
      <c r="BB1086" s="15">
        <v>0</v>
      </c>
      <c r="BC1086" s="15">
        <v>0</v>
      </c>
      <c r="BD1086" s="15">
        <v>0</v>
      </c>
      <c r="BE1086" s="15">
        <v>0</v>
      </c>
      <c r="BF1086" s="15">
        <v>0</v>
      </c>
      <c r="BG1086" s="15">
        <f t="shared" si="83"/>
        <v>0</v>
      </c>
      <c r="BH1086" t="str">
        <f t="shared" si="84"/>
        <v>SCGGas</v>
      </c>
      <c r="BI1086" t="str">
        <f>VLOOKUP(BH1086,[2]Summary!$C$29:$C$56,1,0)</f>
        <v>SCGGas</v>
      </c>
      <c r="BJ1086" s="16">
        <v>44562</v>
      </c>
    </row>
    <row r="1087" spans="1:62" x14ac:dyDescent="0.25">
      <c r="A1087" s="13" t="s">
        <v>2165</v>
      </c>
      <c r="B1087" s="13" t="s">
        <v>2165</v>
      </c>
      <c r="C1087" t="s">
        <v>2152</v>
      </c>
      <c r="D1087" t="s">
        <v>361</v>
      </c>
      <c r="E1087" t="s">
        <v>475</v>
      </c>
      <c r="F1087" s="13" t="s">
        <v>33</v>
      </c>
      <c r="G1087" s="14"/>
      <c r="H1087" s="15">
        <v>0</v>
      </c>
      <c r="I1087" s="15">
        <v>0</v>
      </c>
      <c r="J1087" s="15">
        <v>0</v>
      </c>
      <c r="K1087" s="15">
        <v>0</v>
      </c>
      <c r="L1087" s="15">
        <v>0</v>
      </c>
      <c r="M1087" s="15">
        <v>0</v>
      </c>
      <c r="N1087" s="15">
        <v>0</v>
      </c>
      <c r="O1087" s="15">
        <v>0</v>
      </c>
      <c r="P1087" s="15">
        <v>0</v>
      </c>
      <c r="Q1087" s="15">
        <v>0</v>
      </c>
      <c r="R1087" s="15">
        <v>0</v>
      </c>
      <c r="S1087" s="15">
        <v>0</v>
      </c>
      <c r="T1087" s="15">
        <f t="shared" si="80"/>
        <v>0</v>
      </c>
      <c r="U1087" s="15">
        <v>0</v>
      </c>
      <c r="V1087" s="15">
        <v>0</v>
      </c>
      <c r="W1087" s="15">
        <v>0</v>
      </c>
      <c r="X1087" s="15">
        <v>0</v>
      </c>
      <c r="Y1087" s="15">
        <v>0</v>
      </c>
      <c r="Z1087" s="15">
        <v>0</v>
      </c>
      <c r="AA1087" s="15">
        <v>0</v>
      </c>
      <c r="AB1087" s="15">
        <v>0</v>
      </c>
      <c r="AC1087" s="15">
        <v>0</v>
      </c>
      <c r="AD1087" s="15">
        <v>0</v>
      </c>
      <c r="AE1087" s="15">
        <v>0</v>
      </c>
      <c r="AF1087" s="15">
        <v>0</v>
      </c>
      <c r="AG1087" s="15">
        <f t="shared" si="81"/>
        <v>0</v>
      </c>
      <c r="AH1087" s="15">
        <v>0</v>
      </c>
      <c r="AI1087" s="15">
        <v>0</v>
      </c>
      <c r="AJ1087" s="15">
        <v>0</v>
      </c>
      <c r="AK1087" s="15">
        <v>0</v>
      </c>
      <c r="AL1087" s="15">
        <v>0</v>
      </c>
      <c r="AM1087" s="15">
        <v>0</v>
      </c>
      <c r="AN1087" s="15">
        <v>0</v>
      </c>
      <c r="AO1087" s="15">
        <v>0</v>
      </c>
      <c r="AP1087" s="15">
        <v>0</v>
      </c>
      <c r="AQ1087" s="15">
        <v>0</v>
      </c>
      <c r="AR1087" s="15">
        <v>0</v>
      </c>
      <c r="AS1087" s="15">
        <v>0</v>
      </c>
      <c r="AT1087" s="15">
        <f t="shared" si="82"/>
        <v>0</v>
      </c>
      <c r="AU1087" s="15">
        <v>0</v>
      </c>
      <c r="AV1087" s="15">
        <v>0</v>
      </c>
      <c r="AW1087" s="15">
        <v>0</v>
      </c>
      <c r="AX1087" s="15">
        <v>0</v>
      </c>
      <c r="AY1087" s="15">
        <v>0</v>
      </c>
      <c r="AZ1087" s="15">
        <v>0</v>
      </c>
      <c r="BA1087" s="15">
        <v>0</v>
      </c>
      <c r="BB1087" s="15">
        <v>0</v>
      </c>
      <c r="BC1087" s="15">
        <v>0</v>
      </c>
      <c r="BD1087" s="15">
        <v>0</v>
      </c>
      <c r="BE1087" s="15">
        <v>0</v>
      </c>
      <c r="BF1087" s="15">
        <v>0</v>
      </c>
      <c r="BG1087" s="15">
        <f t="shared" si="83"/>
        <v>0</v>
      </c>
      <c r="BH1087" t="str">
        <f t="shared" si="84"/>
        <v>SCGGas</v>
      </c>
      <c r="BI1087" t="str">
        <f>VLOOKUP(BH1087,[2]Summary!$C$29:$C$56,1,0)</f>
        <v>SCGGas</v>
      </c>
      <c r="BJ1087" s="16">
        <v>44562</v>
      </c>
    </row>
    <row r="1088" spans="1:62" x14ac:dyDescent="0.25">
      <c r="A1088" s="13" t="s">
        <v>2166</v>
      </c>
      <c r="B1088" s="13" t="s">
        <v>2166</v>
      </c>
      <c r="C1088" t="s">
        <v>2154</v>
      </c>
      <c r="D1088" t="s">
        <v>361</v>
      </c>
      <c r="E1088" t="s">
        <v>475</v>
      </c>
      <c r="F1088" s="13" t="s">
        <v>33</v>
      </c>
      <c r="G1088" s="14"/>
      <c r="H1088" s="15">
        <v>0</v>
      </c>
      <c r="I1088" s="15">
        <v>0</v>
      </c>
      <c r="J1088" s="15">
        <v>0</v>
      </c>
      <c r="K1088" s="15">
        <v>0</v>
      </c>
      <c r="L1088" s="15">
        <v>0</v>
      </c>
      <c r="M1088" s="15">
        <v>0</v>
      </c>
      <c r="N1088" s="15">
        <v>0</v>
      </c>
      <c r="O1088" s="15">
        <v>0</v>
      </c>
      <c r="P1088" s="15">
        <v>0</v>
      </c>
      <c r="Q1088" s="15">
        <v>0</v>
      </c>
      <c r="R1088" s="15">
        <v>0</v>
      </c>
      <c r="S1088" s="15">
        <v>0</v>
      </c>
      <c r="T1088" s="15">
        <f t="shared" si="80"/>
        <v>0</v>
      </c>
      <c r="U1088" s="15">
        <v>0</v>
      </c>
      <c r="V1088" s="15">
        <v>0</v>
      </c>
      <c r="W1088" s="15">
        <v>0</v>
      </c>
      <c r="X1088" s="15">
        <v>0</v>
      </c>
      <c r="Y1088" s="15">
        <v>0</v>
      </c>
      <c r="Z1088" s="15">
        <v>0</v>
      </c>
      <c r="AA1088" s="15">
        <v>0</v>
      </c>
      <c r="AB1088" s="15">
        <v>0</v>
      </c>
      <c r="AC1088" s="15">
        <v>0</v>
      </c>
      <c r="AD1088" s="15">
        <v>0</v>
      </c>
      <c r="AE1088" s="15">
        <v>0</v>
      </c>
      <c r="AF1088" s="15">
        <v>0</v>
      </c>
      <c r="AG1088" s="15">
        <f t="shared" si="81"/>
        <v>0</v>
      </c>
      <c r="AH1088" s="15">
        <v>0</v>
      </c>
      <c r="AI1088" s="15">
        <v>0</v>
      </c>
      <c r="AJ1088" s="15">
        <v>0</v>
      </c>
      <c r="AK1088" s="15">
        <v>0</v>
      </c>
      <c r="AL1088" s="15">
        <v>0</v>
      </c>
      <c r="AM1088" s="15">
        <v>0</v>
      </c>
      <c r="AN1088" s="15">
        <v>0</v>
      </c>
      <c r="AO1088" s="15">
        <v>0</v>
      </c>
      <c r="AP1088" s="15">
        <v>0</v>
      </c>
      <c r="AQ1088" s="15">
        <v>0</v>
      </c>
      <c r="AR1088" s="15">
        <v>0</v>
      </c>
      <c r="AS1088" s="15">
        <v>0</v>
      </c>
      <c r="AT1088" s="15">
        <f t="shared" si="82"/>
        <v>0</v>
      </c>
      <c r="AU1088" s="15">
        <v>0</v>
      </c>
      <c r="AV1088" s="15">
        <v>0</v>
      </c>
      <c r="AW1088" s="15">
        <v>0</v>
      </c>
      <c r="AX1088" s="15">
        <v>0</v>
      </c>
      <c r="AY1088" s="15">
        <v>0</v>
      </c>
      <c r="AZ1088" s="15">
        <v>0</v>
      </c>
      <c r="BA1088" s="15">
        <v>0</v>
      </c>
      <c r="BB1088" s="15">
        <v>0</v>
      </c>
      <c r="BC1088" s="15">
        <v>0</v>
      </c>
      <c r="BD1088" s="15">
        <v>0</v>
      </c>
      <c r="BE1088" s="15">
        <v>0</v>
      </c>
      <c r="BF1088" s="15">
        <v>0</v>
      </c>
      <c r="BG1088" s="15">
        <f t="shared" si="83"/>
        <v>0</v>
      </c>
      <c r="BH1088" t="str">
        <f t="shared" si="84"/>
        <v>SCGGas</v>
      </c>
      <c r="BI1088" t="str">
        <f>VLOOKUP(BH1088,[2]Summary!$C$29:$C$56,1,0)</f>
        <v>SCGGas</v>
      </c>
      <c r="BJ1088" s="16">
        <v>44562</v>
      </c>
    </row>
    <row r="1089" spans="1:62" x14ac:dyDescent="0.25">
      <c r="A1089" s="13" t="s">
        <v>2167</v>
      </c>
      <c r="B1089" s="13" t="s">
        <v>2167</v>
      </c>
      <c r="C1089" t="s">
        <v>2168</v>
      </c>
      <c r="D1089" t="s">
        <v>361</v>
      </c>
      <c r="E1089" t="s">
        <v>475</v>
      </c>
      <c r="F1089" s="13" t="s">
        <v>33</v>
      </c>
      <c r="G1089" s="14"/>
      <c r="H1089" s="15">
        <v>0</v>
      </c>
      <c r="I1089" s="15">
        <v>0</v>
      </c>
      <c r="J1089" s="15">
        <v>0</v>
      </c>
      <c r="K1089" s="15">
        <v>0</v>
      </c>
      <c r="L1089" s="15">
        <v>0</v>
      </c>
      <c r="M1089" s="15">
        <v>0</v>
      </c>
      <c r="N1089" s="15">
        <v>0</v>
      </c>
      <c r="O1089" s="15">
        <v>0</v>
      </c>
      <c r="P1089" s="15">
        <v>0</v>
      </c>
      <c r="Q1089" s="15">
        <v>0</v>
      </c>
      <c r="R1089" s="15">
        <v>0</v>
      </c>
      <c r="S1089" s="15">
        <v>0</v>
      </c>
      <c r="T1089" s="15">
        <f t="shared" si="80"/>
        <v>0</v>
      </c>
      <c r="U1089" s="15">
        <v>0</v>
      </c>
      <c r="V1089" s="15">
        <v>0</v>
      </c>
      <c r="W1089" s="15">
        <v>0</v>
      </c>
      <c r="X1089" s="15">
        <v>0</v>
      </c>
      <c r="Y1089" s="15">
        <v>0</v>
      </c>
      <c r="Z1089" s="15">
        <v>0</v>
      </c>
      <c r="AA1089" s="15">
        <v>0</v>
      </c>
      <c r="AB1089" s="15">
        <v>0</v>
      </c>
      <c r="AC1089" s="15">
        <v>0</v>
      </c>
      <c r="AD1089" s="15">
        <v>0</v>
      </c>
      <c r="AE1089" s="15">
        <v>0</v>
      </c>
      <c r="AF1089" s="15">
        <v>0</v>
      </c>
      <c r="AG1089" s="15">
        <f t="shared" si="81"/>
        <v>0</v>
      </c>
      <c r="AH1089" s="15">
        <v>0</v>
      </c>
      <c r="AI1089" s="15">
        <v>0</v>
      </c>
      <c r="AJ1089" s="15">
        <v>0</v>
      </c>
      <c r="AK1089" s="15">
        <v>0</v>
      </c>
      <c r="AL1089" s="15">
        <v>0</v>
      </c>
      <c r="AM1089" s="15">
        <v>0</v>
      </c>
      <c r="AN1089" s="15">
        <v>0</v>
      </c>
      <c r="AO1089" s="15">
        <v>0</v>
      </c>
      <c r="AP1089" s="15">
        <v>0</v>
      </c>
      <c r="AQ1089" s="15">
        <v>0</v>
      </c>
      <c r="AR1089" s="15">
        <v>0</v>
      </c>
      <c r="AS1089" s="15">
        <v>0</v>
      </c>
      <c r="AT1089" s="15">
        <f t="shared" si="82"/>
        <v>0</v>
      </c>
      <c r="AU1089" s="15">
        <v>0</v>
      </c>
      <c r="AV1089" s="15">
        <v>0</v>
      </c>
      <c r="AW1089" s="15">
        <v>0</v>
      </c>
      <c r="AX1089" s="15">
        <v>0</v>
      </c>
      <c r="AY1089" s="15">
        <v>0</v>
      </c>
      <c r="AZ1089" s="15">
        <v>0</v>
      </c>
      <c r="BA1089" s="15">
        <v>0</v>
      </c>
      <c r="BB1089" s="15">
        <v>0</v>
      </c>
      <c r="BC1089" s="15">
        <v>0</v>
      </c>
      <c r="BD1089" s="15">
        <v>0</v>
      </c>
      <c r="BE1089" s="15">
        <v>0</v>
      </c>
      <c r="BF1089" s="15">
        <v>0</v>
      </c>
      <c r="BG1089" s="15">
        <f t="shared" si="83"/>
        <v>0</v>
      </c>
      <c r="BH1089" t="str">
        <f t="shared" si="84"/>
        <v>SCGGas</v>
      </c>
      <c r="BI1089" t="str">
        <f>VLOOKUP(BH1089,[2]Summary!$C$29:$C$56,1,0)</f>
        <v>SCGGas</v>
      </c>
      <c r="BJ1089" s="16">
        <v>44562</v>
      </c>
    </row>
    <row r="1090" spans="1:62" x14ac:dyDescent="0.25">
      <c r="A1090" s="13">
        <v>802637.01</v>
      </c>
      <c r="B1090" s="13">
        <v>802637.01</v>
      </c>
      <c r="C1090" t="s">
        <v>2169</v>
      </c>
      <c r="D1090" t="s">
        <v>18</v>
      </c>
      <c r="E1090" t="s">
        <v>19</v>
      </c>
      <c r="F1090" s="13" t="s">
        <v>33</v>
      </c>
      <c r="G1090" s="14"/>
      <c r="H1090" s="15">
        <v>0</v>
      </c>
      <c r="I1090" s="15">
        <v>0</v>
      </c>
      <c r="J1090" s="15">
        <v>0</v>
      </c>
      <c r="K1090" s="15">
        <v>0</v>
      </c>
      <c r="L1090" s="15">
        <v>0</v>
      </c>
      <c r="M1090" s="15">
        <v>0</v>
      </c>
      <c r="N1090" s="15">
        <v>0</v>
      </c>
      <c r="O1090" s="15">
        <v>0</v>
      </c>
      <c r="P1090" s="15">
        <v>0</v>
      </c>
      <c r="Q1090" s="15">
        <v>0</v>
      </c>
      <c r="R1090" s="15">
        <v>0</v>
      </c>
      <c r="S1090" s="15">
        <v>0</v>
      </c>
      <c r="T1090" s="15">
        <f t="shared" si="80"/>
        <v>0</v>
      </c>
      <c r="U1090" s="15">
        <v>0</v>
      </c>
      <c r="V1090" s="15">
        <v>0</v>
      </c>
      <c r="W1090" s="15">
        <v>0</v>
      </c>
      <c r="X1090" s="15">
        <v>0</v>
      </c>
      <c r="Y1090" s="15">
        <v>0</v>
      </c>
      <c r="Z1090" s="15">
        <v>0</v>
      </c>
      <c r="AA1090" s="15">
        <v>0</v>
      </c>
      <c r="AB1090" s="15">
        <v>0</v>
      </c>
      <c r="AC1090" s="15">
        <v>0</v>
      </c>
      <c r="AD1090" s="15">
        <v>0</v>
      </c>
      <c r="AE1090" s="15">
        <v>0</v>
      </c>
      <c r="AF1090" s="15">
        <v>0</v>
      </c>
      <c r="AG1090" s="15">
        <f t="shared" si="81"/>
        <v>0</v>
      </c>
      <c r="AH1090" s="15">
        <v>0</v>
      </c>
      <c r="AI1090" s="15">
        <v>0</v>
      </c>
      <c r="AJ1090" s="15">
        <v>0</v>
      </c>
      <c r="AK1090" s="15">
        <v>0</v>
      </c>
      <c r="AL1090" s="15">
        <v>0</v>
      </c>
      <c r="AM1090" s="15">
        <v>0</v>
      </c>
      <c r="AN1090" s="15">
        <v>0</v>
      </c>
      <c r="AO1090" s="15">
        <v>0</v>
      </c>
      <c r="AP1090" s="15">
        <v>0</v>
      </c>
      <c r="AQ1090" s="15">
        <v>0</v>
      </c>
      <c r="AR1090" s="15">
        <v>0</v>
      </c>
      <c r="AS1090" s="15">
        <v>0</v>
      </c>
      <c r="AT1090" s="15">
        <f t="shared" si="82"/>
        <v>0</v>
      </c>
      <c r="AU1090" s="15">
        <v>0</v>
      </c>
      <c r="AV1090" s="15">
        <v>0</v>
      </c>
      <c r="AW1090" s="15">
        <v>0</v>
      </c>
      <c r="AX1090" s="15">
        <v>0</v>
      </c>
      <c r="AY1090" s="15">
        <v>0</v>
      </c>
      <c r="AZ1090" s="15">
        <v>0</v>
      </c>
      <c r="BA1090" s="15">
        <v>0</v>
      </c>
      <c r="BB1090" s="15">
        <v>0</v>
      </c>
      <c r="BC1090" s="15">
        <v>0</v>
      </c>
      <c r="BD1090" s="15">
        <v>0</v>
      </c>
      <c r="BE1090" s="15">
        <v>0</v>
      </c>
      <c r="BF1090" s="15">
        <v>0</v>
      </c>
      <c r="BG1090" s="15">
        <f t="shared" si="83"/>
        <v>0</v>
      </c>
      <c r="BH1090" t="str">
        <f t="shared" si="84"/>
        <v>UIDIST</v>
      </c>
      <c r="BI1090" t="str">
        <f>VLOOKUP(BH1090,[2]Summary!$C$29:$C$56,1,0)</f>
        <v>UIDist</v>
      </c>
      <c r="BJ1090" s="16">
        <v>44562</v>
      </c>
    </row>
    <row r="1091" spans="1:62" x14ac:dyDescent="0.25">
      <c r="A1091" s="13">
        <v>802637.02</v>
      </c>
      <c r="B1091" s="13">
        <v>802637.02</v>
      </c>
      <c r="C1091" t="s">
        <v>2169</v>
      </c>
      <c r="D1091" t="s">
        <v>18</v>
      </c>
      <c r="E1091" t="s">
        <v>35</v>
      </c>
      <c r="F1091" s="13" t="s">
        <v>33</v>
      </c>
      <c r="G1091" s="14"/>
      <c r="H1091" s="15">
        <v>0</v>
      </c>
      <c r="I1091" s="15">
        <v>0</v>
      </c>
      <c r="J1091" s="15">
        <v>0</v>
      </c>
      <c r="K1091" s="15">
        <v>0</v>
      </c>
      <c r="L1091" s="15">
        <v>0</v>
      </c>
      <c r="M1091" s="15">
        <v>0</v>
      </c>
      <c r="N1091" s="15">
        <v>0</v>
      </c>
      <c r="O1091" s="15">
        <v>0</v>
      </c>
      <c r="P1091" s="15">
        <v>0</v>
      </c>
      <c r="Q1091" s="15">
        <v>0</v>
      </c>
      <c r="R1091" s="15">
        <v>0</v>
      </c>
      <c r="S1091" s="15">
        <v>0</v>
      </c>
      <c r="T1091" s="15">
        <f t="shared" ref="T1091:T1154" si="85">SUM(H1091:S1091)</f>
        <v>0</v>
      </c>
      <c r="U1091" s="15">
        <v>0</v>
      </c>
      <c r="V1091" s="15">
        <v>0</v>
      </c>
      <c r="W1091" s="15">
        <v>0</v>
      </c>
      <c r="X1091" s="15">
        <v>0</v>
      </c>
      <c r="Y1091" s="15">
        <v>0</v>
      </c>
      <c r="Z1091" s="15">
        <v>0</v>
      </c>
      <c r="AA1091" s="15">
        <v>0</v>
      </c>
      <c r="AB1091" s="15">
        <v>0</v>
      </c>
      <c r="AC1091" s="15">
        <v>0</v>
      </c>
      <c r="AD1091" s="15">
        <v>0</v>
      </c>
      <c r="AE1091" s="15">
        <v>0</v>
      </c>
      <c r="AF1091" s="15">
        <v>0</v>
      </c>
      <c r="AG1091" s="15">
        <f t="shared" ref="AG1091:AG1154" si="86">SUM(U1091:AF1091)</f>
        <v>0</v>
      </c>
      <c r="AH1091" s="15">
        <v>0</v>
      </c>
      <c r="AI1091" s="15">
        <v>0</v>
      </c>
      <c r="AJ1091" s="15">
        <v>0</v>
      </c>
      <c r="AK1091" s="15">
        <v>0</v>
      </c>
      <c r="AL1091" s="15">
        <v>0</v>
      </c>
      <c r="AM1091" s="15">
        <v>0</v>
      </c>
      <c r="AN1091" s="15">
        <v>0</v>
      </c>
      <c r="AO1091" s="15">
        <v>0</v>
      </c>
      <c r="AP1091" s="15">
        <v>0</v>
      </c>
      <c r="AQ1091" s="15">
        <v>0</v>
      </c>
      <c r="AR1091" s="15">
        <v>0</v>
      </c>
      <c r="AS1091" s="15">
        <v>0</v>
      </c>
      <c r="AT1091" s="15">
        <f t="shared" ref="AT1091:AT1154" si="87">SUM(AH1091:AS1091)</f>
        <v>0</v>
      </c>
      <c r="AU1091" s="15">
        <v>0</v>
      </c>
      <c r="AV1091" s="15">
        <v>0</v>
      </c>
      <c r="AW1091" s="15">
        <v>0</v>
      </c>
      <c r="AX1091" s="15">
        <v>0</v>
      </c>
      <c r="AY1091" s="15">
        <v>0</v>
      </c>
      <c r="AZ1091" s="15">
        <v>0</v>
      </c>
      <c r="BA1091" s="15">
        <v>0</v>
      </c>
      <c r="BB1091" s="15">
        <v>0</v>
      </c>
      <c r="BC1091" s="15">
        <v>0</v>
      </c>
      <c r="BD1091" s="15">
        <v>0</v>
      </c>
      <c r="BE1091" s="15">
        <v>0</v>
      </c>
      <c r="BF1091" s="15">
        <v>0</v>
      </c>
      <c r="BG1091" s="15">
        <f t="shared" ref="BG1091:BG1154" si="88">SUM(AU1091:BF1091)</f>
        <v>0</v>
      </c>
      <c r="BH1091" t="str">
        <f t="shared" ref="BH1091:BH1154" si="89">D1091&amp;E1091</f>
        <v>UITRANS</v>
      </c>
      <c r="BI1091" t="str">
        <f>VLOOKUP(BH1091,[2]Summary!$C$29:$C$56,1,0)</f>
        <v>UITrans</v>
      </c>
      <c r="BJ1091" s="16">
        <v>44562</v>
      </c>
    </row>
    <row r="1092" spans="1:62" x14ac:dyDescent="0.25">
      <c r="A1092" s="13">
        <v>802639.01</v>
      </c>
      <c r="B1092" s="13">
        <v>802639.01</v>
      </c>
      <c r="C1092" t="s">
        <v>2170</v>
      </c>
      <c r="D1092" t="s">
        <v>18</v>
      </c>
      <c r="E1092" t="s">
        <v>19</v>
      </c>
      <c r="F1092" s="13" t="s">
        <v>33</v>
      </c>
      <c r="G1092" s="14"/>
      <c r="H1092" s="15">
        <v>0</v>
      </c>
      <c r="I1092" s="15">
        <v>0</v>
      </c>
      <c r="J1092" s="15">
        <v>0</v>
      </c>
      <c r="K1092" s="15">
        <v>0</v>
      </c>
      <c r="L1092" s="15">
        <v>0</v>
      </c>
      <c r="M1092" s="15">
        <v>0</v>
      </c>
      <c r="N1092" s="15">
        <v>0</v>
      </c>
      <c r="O1092" s="15">
        <v>0</v>
      </c>
      <c r="P1092" s="15">
        <v>0</v>
      </c>
      <c r="Q1092" s="15">
        <v>0</v>
      </c>
      <c r="R1092" s="15">
        <v>0</v>
      </c>
      <c r="S1092" s="15">
        <v>0</v>
      </c>
      <c r="T1092" s="15">
        <f t="shared" si="85"/>
        <v>0</v>
      </c>
      <c r="U1092" s="15">
        <v>0</v>
      </c>
      <c r="V1092" s="15">
        <v>0</v>
      </c>
      <c r="W1092" s="15">
        <v>0</v>
      </c>
      <c r="X1092" s="15">
        <v>0</v>
      </c>
      <c r="Y1092" s="15">
        <v>0</v>
      </c>
      <c r="Z1092" s="15">
        <v>0</v>
      </c>
      <c r="AA1092" s="15">
        <v>0</v>
      </c>
      <c r="AB1092" s="15">
        <v>0</v>
      </c>
      <c r="AC1092" s="15">
        <v>0</v>
      </c>
      <c r="AD1092" s="15">
        <v>0</v>
      </c>
      <c r="AE1092" s="15">
        <v>0</v>
      </c>
      <c r="AF1092" s="15">
        <v>0</v>
      </c>
      <c r="AG1092" s="15">
        <f t="shared" si="86"/>
        <v>0</v>
      </c>
      <c r="AH1092" s="15">
        <v>0</v>
      </c>
      <c r="AI1092" s="15">
        <v>0</v>
      </c>
      <c r="AJ1092" s="15">
        <v>0</v>
      </c>
      <c r="AK1092" s="15">
        <v>0</v>
      </c>
      <c r="AL1092" s="15">
        <v>0</v>
      </c>
      <c r="AM1092" s="15">
        <v>0</v>
      </c>
      <c r="AN1092" s="15">
        <v>0</v>
      </c>
      <c r="AO1092" s="15">
        <v>0</v>
      </c>
      <c r="AP1092" s="15">
        <v>0</v>
      </c>
      <c r="AQ1092" s="15">
        <v>0</v>
      </c>
      <c r="AR1092" s="15">
        <v>0</v>
      </c>
      <c r="AS1092" s="15">
        <v>0</v>
      </c>
      <c r="AT1092" s="15">
        <f t="shared" si="87"/>
        <v>0</v>
      </c>
      <c r="AU1092" s="15">
        <v>0</v>
      </c>
      <c r="AV1092" s="15">
        <v>0</v>
      </c>
      <c r="AW1092" s="15">
        <v>0</v>
      </c>
      <c r="AX1092" s="15">
        <v>0</v>
      </c>
      <c r="AY1092" s="15">
        <v>0</v>
      </c>
      <c r="AZ1092" s="15">
        <v>0</v>
      </c>
      <c r="BA1092" s="15">
        <v>0</v>
      </c>
      <c r="BB1092" s="15">
        <v>0</v>
      </c>
      <c r="BC1092" s="15">
        <v>0</v>
      </c>
      <c r="BD1092" s="15">
        <v>0</v>
      </c>
      <c r="BE1092" s="15">
        <v>0</v>
      </c>
      <c r="BF1092" s="15">
        <v>0</v>
      </c>
      <c r="BG1092" s="15">
        <f t="shared" si="88"/>
        <v>0</v>
      </c>
      <c r="BH1092" t="str">
        <f t="shared" si="89"/>
        <v>UIDIST</v>
      </c>
      <c r="BI1092" t="str">
        <f>VLOOKUP(BH1092,[2]Summary!$C$29:$C$56,1,0)</f>
        <v>UIDist</v>
      </c>
      <c r="BJ1092" s="16">
        <v>44562</v>
      </c>
    </row>
    <row r="1093" spans="1:62" x14ac:dyDescent="0.25">
      <c r="A1093" s="13">
        <v>802639.02</v>
      </c>
      <c r="B1093" s="13">
        <v>802639.02</v>
      </c>
      <c r="C1093" t="s">
        <v>2170</v>
      </c>
      <c r="D1093" t="s">
        <v>18</v>
      </c>
      <c r="E1093" t="s">
        <v>35</v>
      </c>
      <c r="F1093" s="13" t="s">
        <v>33</v>
      </c>
      <c r="G1093" s="14"/>
      <c r="H1093" s="15">
        <v>0</v>
      </c>
      <c r="I1093" s="15">
        <v>0</v>
      </c>
      <c r="J1093" s="15">
        <v>0</v>
      </c>
      <c r="K1093" s="15">
        <v>0</v>
      </c>
      <c r="L1093" s="15">
        <v>0</v>
      </c>
      <c r="M1093" s="15">
        <v>0</v>
      </c>
      <c r="N1093" s="15">
        <v>0</v>
      </c>
      <c r="O1093" s="15">
        <v>0</v>
      </c>
      <c r="P1093" s="15">
        <v>0</v>
      </c>
      <c r="Q1093" s="15">
        <v>0</v>
      </c>
      <c r="R1093" s="15">
        <v>0</v>
      </c>
      <c r="S1093" s="15">
        <v>0</v>
      </c>
      <c r="T1093" s="15">
        <f t="shared" si="85"/>
        <v>0</v>
      </c>
      <c r="U1093" s="15">
        <v>0</v>
      </c>
      <c r="V1093" s="15">
        <v>0</v>
      </c>
      <c r="W1093" s="15">
        <v>0</v>
      </c>
      <c r="X1093" s="15">
        <v>0</v>
      </c>
      <c r="Y1093" s="15">
        <v>0</v>
      </c>
      <c r="Z1093" s="15">
        <v>0</v>
      </c>
      <c r="AA1093" s="15">
        <v>0</v>
      </c>
      <c r="AB1093" s="15">
        <v>0</v>
      </c>
      <c r="AC1093" s="15">
        <v>0</v>
      </c>
      <c r="AD1093" s="15">
        <v>0</v>
      </c>
      <c r="AE1093" s="15">
        <v>0</v>
      </c>
      <c r="AF1093" s="15">
        <v>0</v>
      </c>
      <c r="AG1093" s="15">
        <f t="shared" si="86"/>
        <v>0</v>
      </c>
      <c r="AH1093" s="15">
        <v>0</v>
      </c>
      <c r="AI1093" s="15">
        <v>0</v>
      </c>
      <c r="AJ1093" s="15">
        <v>0</v>
      </c>
      <c r="AK1093" s="15">
        <v>0</v>
      </c>
      <c r="AL1093" s="15">
        <v>0</v>
      </c>
      <c r="AM1093" s="15">
        <v>0</v>
      </c>
      <c r="AN1093" s="15">
        <v>0</v>
      </c>
      <c r="AO1093" s="15">
        <v>0</v>
      </c>
      <c r="AP1093" s="15">
        <v>0</v>
      </c>
      <c r="AQ1093" s="15">
        <v>0</v>
      </c>
      <c r="AR1093" s="15">
        <v>0</v>
      </c>
      <c r="AS1093" s="15">
        <v>0</v>
      </c>
      <c r="AT1093" s="15">
        <f t="shared" si="87"/>
        <v>0</v>
      </c>
      <c r="AU1093" s="15">
        <v>0</v>
      </c>
      <c r="AV1093" s="15">
        <v>0</v>
      </c>
      <c r="AW1093" s="15">
        <v>0</v>
      </c>
      <c r="AX1093" s="15">
        <v>0</v>
      </c>
      <c r="AY1093" s="15">
        <v>0</v>
      </c>
      <c r="AZ1093" s="15">
        <v>0</v>
      </c>
      <c r="BA1093" s="15">
        <v>0</v>
      </c>
      <c r="BB1093" s="15">
        <v>0</v>
      </c>
      <c r="BC1093" s="15">
        <v>0</v>
      </c>
      <c r="BD1093" s="15">
        <v>0</v>
      </c>
      <c r="BE1093" s="15">
        <v>0</v>
      </c>
      <c r="BF1093" s="15">
        <v>0</v>
      </c>
      <c r="BG1093" s="15">
        <f t="shared" si="88"/>
        <v>0</v>
      </c>
      <c r="BH1093" t="str">
        <f t="shared" si="89"/>
        <v>UITRANS</v>
      </c>
      <c r="BI1093" t="str">
        <f>VLOOKUP(BH1093,[2]Summary!$C$29:$C$56,1,0)</f>
        <v>UITrans</v>
      </c>
      <c r="BJ1093" s="16">
        <v>44562</v>
      </c>
    </row>
    <row r="1094" spans="1:62" x14ac:dyDescent="0.25">
      <c r="A1094" s="13">
        <v>802490.01</v>
      </c>
      <c r="B1094" s="13">
        <v>802490.01</v>
      </c>
      <c r="C1094" t="s">
        <v>2171</v>
      </c>
      <c r="D1094" t="s">
        <v>18</v>
      </c>
      <c r="E1094" t="s">
        <v>19</v>
      </c>
      <c r="F1094" s="13" t="s">
        <v>33</v>
      </c>
      <c r="G1094" s="14"/>
      <c r="H1094" s="15">
        <v>0</v>
      </c>
      <c r="I1094" s="15">
        <v>0</v>
      </c>
      <c r="J1094" s="15">
        <v>0</v>
      </c>
      <c r="K1094" s="15">
        <v>0</v>
      </c>
      <c r="L1094" s="15">
        <v>0</v>
      </c>
      <c r="M1094" s="15">
        <v>0</v>
      </c>
      <c r="N1094" s="15">
        <v>0</v>
      </c>
      <c r="O1094" s="15">
        <v>0</v>
      </c>
      <c r="P1094" s="15">
        <v>0</v>
      </c>
      <c r="Q1094" s="15">
        <v>0</v>
      </c>
      <c r="R1094" s="15">
        <v>0</v>
      </c>
      <c r="S1094" s="15">
        <v>0</v>
      </c>
      <c r="T1094" s="15">
        <f t="shared" si="85"/>
        <v>0</v>
      </c>
      <c r="U1094" s="15">
        <v>0</v>
      </c>
      <c r="V1094" s="15">
        <v>0</v>
      </c>
      <c r="W1094" s="15">
        <v>0</v>
      </c>
      <c r="X1094" s="15">
        <v>0</v>
      </c>
      <c r="Y1094" s="15">
        <v>0</v>
      </c>
      <c r="Z1094" s="15">
        <v>0</v>
      </c>
      <c r="AA1094" s="15">
        <v>0</v>
      </c>
      <c r="AB1094" s="15">
        <v>0</v>
      </c>
      <c r="AC1094" s="15">
        <v>0</v>
      </c>
      <c r="AD1094" s="15">
        <v>0</v>
      </c>
      <c r="AE1094" s="15">
        <v>0</v>
      </c>
      <c r="AF1094" s="15">
        <v>0</v>
      </c>
      <c r="AG1094" s="15">
        <f t="shared" si="86"/>
        <v>0</v>
      </c>
      <c r="AH1094" s="15">
        <v>0</v>
      </c>
      <c r="AI1094" s="15">
        <v>0</v>
      </c>
      <c r="AJ1094" s="15">
        <v>0</v>
      </c>
      <c r="AK1094" s="15">
        <v>0</v>
      </c>
      <c r="AL1094" s="15">
        <v>0</v>
      </c>
      <c r="AM1094" s="15">
        <v>0</v>
      </c>
      <c r="AN1094" s="15">
        <v>0</v>
      </c>
      <c r="AO1094" s="15">
        <v>0</v>
      </c>
      <c r="AP1094" s="15">
        <v>0</v>
      </c>
      <c r="AQ1094" s="15">
        <v>0</v>
      </c>
      <c r="AR1094" s="15">
        <v>0</v>
      </c>
      <c r="AS1094" s="15">
        <v>0</v>
      </c>
      <c r="AT1094" s="15">
        <f t="shared" si="87"/>
        <v>0</v>
      </c>
      <c r="AU1094" s="15">
        <v>0</v>
      </c>
      <c r="AV1094" s="15">
        <v>0</v>
      </c>
      <c r="AW1094" s="15">
        <v>0</v>
      </c>
      <c r="AX1094" s="15">
        <v>0</v>
      </c>
      <c r="AY1094" s="15">
        <v>0</v>
      </c>
      <c r="AZ1094" s="15">
        <v>0</v>
      </c>
      <c r="BA1094" s="15">
        <v>0</v>
      </c>
      <c r="BB1094" s="15">
        <v>0</v>
      </c>
      <c r="BC1094" s="15">
        <v>0</v>
      </c>
      <c r="BD1094" s="15">
        <v>0</v>
      </c>
      <c r="BE1094" s="15">
        <v>0</v>
      </c>
      <c r="BF1094" s="15">
        <v>0</v>
      </c>
      <c r="BG1094" s="15">
        <f t="shared" si="88"/>
        <v>0</v>
      </c>
      <c r="BH1094" t="str">
        <f t="shared" si="89"/>
        <v>UIDIST</v>
      </c>
      <c r="BI1094" t="str">
        <f>VLOOKUP(BH1094,[2]Summary!$C$29:$C$56,1,0)</f>
        <v>UIDist</v>
      </c>
      <c r="BJ1094" s="16">
        <v>44562</v>
      </c>
    </row>
    <row r="1095" spans="1:62" x14ac:dyDescent="0.25">
      <c r="A1095" s="13">
        <v>802490.02</v>
      </c>
      <c r="B1095" s="13">
        <v>802490.02</v>
      </c>
      <c r="C1095" t="s">
        <v>2171</v>
      </c>
      <c r="D1095" t="s">
        <v>18</v>
      </c>
      <c r="E1095" t="s">
        <v>35</v>
      </c>
      <c r="F1095" s="13" t="s">
        <v>33</v>
      </c>
      <c r="G1095" s="14"/>
      <c r="H1095" s="15">
        <v>0</v>
      </c>
      <c r="I1095" s="15">
        <v>0</v>
      </c>
      <c r="J1095" s="15">
        <v>0</v>
      </c>
      <c r="K1095" s="15">
        <v>0</v>
      </c>
      <c r="L1095" s="15">
        <v>0</v>
      </c>
      <c r="M1095" s="15">
        <v>0</v>
      </c>
      <c r="N1095" s="15">
        <v>0</v>
      </c>
      <c r="O1095" s="15">
        <v>0</v>
      </c>
      <c r="P1095" s="15">
        <v>0</v>
      </c>
      <c r="Q1095" s="15">
        <v>0</v>
      </c>
      <c r="R1095" s="15">
        <v>0</v>
      </c>
      <c r="S1095" s="15">
        <v>0</v>
      </c>
      <c r="T1095" s="15">
        <f t="shared" si="85"/>
        <v>0</v>
      </c>
      <c r="U1095" s="15">
        <v>0</v>
      </c>
      <c r="V1095" s="15">
        <v>0</v>
      </c>
      <c r="W1095" s="15">
        <v>0</v>
      </c>
      <c r="X1095" s="15">
        <v>0</v>
      </c>
      <c r="Y1095" s="15">
        <v>0</v>
      </c>
      <c r="Z1095" s="15">
        <v>0</v>
      </c>
      <c r="AA1095" s="15">
        <v>0</v>
      </c>
      <c r="AB1095" s="15">
        <v>0</v>
      </c>
      <c r="AC1095" s="15">
        <v>0</v>
      </c>
      <c r="AD1095" s="15">
        <v>0</v>
      </c>
      <c r="AE1095" s="15">
        <v>0</v>
      </c>
      <c r="AF1095" s="15">
        <v>0</v>
      </c>
      <c r="AG1095" s="15">
        <f t="shared" si="86"/>
        <v>0</v>
      </c>
      <c r="AH1095" s="15">
        <v>0</v>
      </c>
      <c r="AI1095" s="15">
        <v>0</v>
      </c>
      <c r="AJ1095" s="15">
        <v>0</v>
      </c>
      <c r="AK1095" s="15">
        <v>0</v>
      </c>
      <c r="AL1095" s="15">
        <v>0</v>
      </c>
      <c r="AM1095" s="15">
        <v>0</v>
      </c>
      <c r="AN1095" s="15">
        <v>0</v>
      </c>
      <c r="AO1095" s="15">
        <v>0</v>
      </c>
      <c r="AP1095" s="15">
        <v>0</v>
      </c>
      <c r="AQ1095" s="15">
        <v>0</v>
      </c>
      <c r="AR1095" s="15">
        <v>0</v>
      </c>
      <c r="AS1095" s="15">
        <v>0</v>
      </c>
      <c r="AT1095" s="15">
        <f t="shared" si="87"/>
        <v>0</v>
      </c>
      <c r="AU1095" s="15">
        <v>0</v>
      </c>
      <c r="AV1095" s="15">
        <v>0</v>
      </c>
      <c r="AW1095" s="15">
        <v>0</v>
      </c>
      <c r="AX1095" s="15">
        <v>0</v>
      </c>
      <c r="AY1095" s="15">
        <v>0</v>
      </c>
      <c r="AZ1095" s="15">
        <v>0</v>
      </c>
      <c r="BA1095" s="15">
        <v>0</v>
      </c>
      <c r="BB1095" s="15">
        <v>0</v>
      </c>
      <c r="BC1095" s="15">
        <v>0</v>
      </c>
      <c r="BD1095" s="15">
        <v>0</v>
      </c>
      <c r="BE1095" s="15">
        <v>0</v>
      </c>
      <c r="BF1095" s="15">
        <v>0</v>
      </c>
      <c r="BG1095" s="15">
        <f t="shared" si="88"/>
        <v>0</v>
      </c>
      <c r="BH1095" t="str">
        <f t="shared" si="89"/>
        <v>UITRANS</v>
      </c>
      <c r="BI1095" t="str">
        <f>VLOOKUP(BH1095,[2]Summary!$C$29:$C$56,1,0)</f>
        <v>UITrans</v>
      </c>
      <c r="BJ1095" s="16">
        <v>44562</v>
      </c>
    </row>
    <row r="1096" spans="1:62" x14ac:dyDescent="0.25">
      <c r="A1096" s="13">
        <v>802638.01</v>
      </c>
      <c r="B1096" s="13">
        <v>802638.01</v>
      </c>
      <c r="C1096" t="s">
        <v>2172</v>
      </c>
      <c r="D1096" t="s">
        <v>18</v>
      </c>
      <c r="E1096" t="s">
        <v>19</v>
      </c>
      <c r="F1096" s="13" t="s">
        <v>33</v>
      </c>
      <c r="G1096" s="14"/>
      <c r="H1096" s="15">
        <v>0</v>
      </c>
      <c r="I1096" s="15">
        <v>0</v>
      </c>
      <c r="J1096" s="15">
        <v>0</v>
      </c>
      <c r="K1096" s="15">
        <v>0</v>
      </c>
      <c r="L1096" s="15">
        <v>0</v>
      </c>
      <c r="M1096" s="15">
        <v>0</v>
      </c>
      <c r="N1096" s="15">
        <v>0</v>
      </c>
      <c r="O1096" s="15">
        <v>0</v>
      </c>
      <c r="P1096" s="15">
        <v>0</v>
      </c>
      <c r="Q1096" s="15">
        <v>0</v>
      </c>
      <c r="R1096" s="15">
        <v>0</v>
      </c>
      <c r="S1096" s="15">
        <v>0</v>
      </c>
      <c r="T1096" s="15">
        <f t="shared" si="85"/>
        <v>0</v>
      </c>
      <c r="U1096" s="15">
        <v>0</v>
      </c>
      <c r="V1096" s="15">
        <v>0</v>
      </c>
      <c r="W1096" s="15">
        <v>0</v>
      </c>
      <c r="X1096" s="15">
        <v>0</v>
      </c>
      <c r="Y1096" s="15">
        <v>0</v>
      </c>
      <c r="Z1096" s="15">
        <v>0</v>
      </c>
      <c r="AA1096" s="15">
        <v>0</v>
      </c>
      <c r="AB1096" s="15">
        <v>0</v>
      </c>
      <c r="AC1096" s="15">
        <v>0</v>
      </c>
      <c r="AD1096" s="15">
        <v>0</v>
      </c>
      <c r="AE1096" s="15">
        <v>0</v>
      </c>
      <c r="AF1096" s="15">
        <v>0</v>
      </c>
      <c r="AG1096" s="15">
        <f t="shared" si="86"/>
        <v>0</v>
      </c>
      <c r="AH1096" s="15">
        <v>0</v>
      </c>
      <c r="AI1096" s="15">
        <v>0</v>
      </c>
      <c r="AJ1096" s="15">
        <v>0</v>
      </c>
      <c r="AK1096" s="15">
        <v>0</v>
      </c>
      <c r="AL1096" s="15">
        <v>0</v>
      </c>
      <c r="AM1096" s="15">
        <v>0</v>
      </c>
      <c r="AN1096" s="15">
        <v>0</v>
      </c>
      <c r="AO1096" s="15">
        <v>0</v>
      </c>
      <c r="AP1096" s="15">
        <v>0</v>
      </c>
      <c r="AQ1096" s="15">
        <v>0</v>
      </c>
      <c r="AR1096" s="15">
        <v>0</v>
      </c>
      <c r="AS1096" s="15">
        <v>0</v>
      </c>
      <c r="AT1096" s="15">
        <f t="shared" si="87"/>
        <v>0</v>
      </c>
      <c r="AU1096" s="15">
        <v>0</v>
      </c>
      <c r="AV1096" s="15">
        <v>0</v>
      </c>
      <c r="AW1096" s="15">
        <v>0</v>
      </c>
      <c r="AX1096" s="15">
        <v>0</v>
      </c>
      <c r="AY1096" s="15">
        <v>0</v>
      </c>
      <c r="AZ1096" s="15">
        <v>0</v>
      </c>
      <c r="BA1096" s="15">
        <v>0</v>
      </c>
      <c r="BB1096" s="15">
        <v>0</v>
      </c>
      <c r="BC1096" s="15">
        <v>0</v>
      </c>
      <c r="BD1096" s="15">
        <v>0</v>
      </c>
      <c r="BE1096" s="15">
        <v>0</v>
      </c>
      <c r="BF1096" s="15">
        <v>0</v>
      </c>
      <c r="BG1096" s="15">
        <f t="shared" si="88"/>
        <v>0</v>
      </c>
      <c r="BH1096" t="str">
        <f t="shared" si="89"/>
        <v>UIDIST</v>
      </c>
      <c r="BI1096" t="str">
        <f>VLOOKUP(BH1096,[2]Summary!$C$29:$C$56,1,0)</f>
        <v>UIDist</v>
      </c>
      <c r="BJ1096" s="16">
        <v>44562</v>
      </c>
    </row>
    <row r="1097" spans="1:62" x14ac:dyDescent="0.25">
      <c r="A1097" s="13">
        <v>802638.02</v>
      </c>
      <c r="B1097" s="13">
        <v>802638.02</v>
      </c>
      <c r="C1097" t="s">
        <v>2172</v>
      </c>
      <c r="D1097" t="s">
        <v>18</v>
      </c>
      <c r="E1097" t="s">
        <v>35</v>
      </c>
      <c r="F1097" s="13" t="s">
        <v>33</v>
      </c>
      <c r="G1097" s="14"/>
      <c r="H1097" s="15">
        <v>0</v>
      </c>
      <c r="I1097" s="15">
        <v>0</v>
      </c>
      <c r="J1097" s="15">
        <v>0</v>
      </c>
      <c r="K1097" s="15">
        <v>0</v>
      </c>
      <c r="L1097" s="15">
        <v>0</v>
      </c>
      <c r="M1097" s="15">
        <v>0</v>
      </c>
      <c r="N1097" s="15">
        <v>0</v>
      </c>
      <c r="O1097" s="15">
        <v>0</v>
      </c>
      <c r="P1097" s="15">
        <v>0</v>
      </c>
      <c r="Q1097" s="15">
        <v>0</v>
      </c>
      <c r="R1097" s="15">
        <v>0</v>
      </c>
      <c r="S1097" s="15">
        <v>0</v>
      </c>
      <c r="T1097" s="15">
        <f t="shared" si="85"/>
        <v>0</v>
      </c>
      <c r="U1097" s="15">
        <v>0</v>
      </c>
      <c r="V1097" s="15">
        <v>0</v>
      </c>
      <c r="W1097" s="15">
        <v>0</v>
      </c>
      <c r="X1097" s="15">
        <v>0</v>
      </c>
      <c r="Y1097" s="15">
        <v>0</v>
      </c>
      <c r="Z1097" s="15">
        <v>0</v>
      </c>
      <c r="AA1097" s="15">
        <v>0</v>
      </c>
      <c r="AB1097" s="15">
        <v>0</v>
      </c>
      <c r="AC1097" s="15">
        <v>0</v>
      </c>
      <c r="AD1097" s="15">
        <v>0</v>
      </c>
      <c r="AE1097" s="15">
        <v>0</v>
      </c>
      <c r="AF1097" s="15">
        <v>0</v>
      </c>
      <c r="AG1097" s="15">
        <f t="shared" si="86"/>
        <v>0</v>
      </c>
      <c r="AH1097" s="15">
        <v>0</v>
      </c>
      <c r="AI1097" s="15">
        <v>0</v>
      </c>
      <c r="AJ1097" s="15">
        <v>0</v>
      </c>
      <c r="AK1097" s="15">
        <v>0</v>
      </c>
      <c r="AL1097" s="15">
        <v>0</v>
      </c>
      <c r="AM1097" s="15">
        <v>0</v>
      </c>
      <c r="AN1097" s="15">
        <v>0</v>
      </c>
      <c r="AO1097" s="15">
        <v>0</v>
      </c>
      <c r="AP1097" s="15">
        <v>0</v>
      </c>
      <c r="AQ1097" s="15">
        <v>0</v>
      </c>
      <c r="AR1097" s="15">
        <v>0</v>
      </c>
      <c r="AS1097" s="15">
        <v>0</v>
      </c>
      <c r="AT1097" s="15">
        <f t="shared" si="87"/>
        <v>0</v>
      </c>
      <c r="AU1097" s="15">
        <v>0</v>
      </c>
      <c r="AV1097" s="15">
        <v>0</v>
      </c>
      <c r="AW1097" s="15">
        <v>0</v>
      </c>
      <c r="AX1097" s="15">
        <v>0</v>
      </c>
      <c r="AY1097" s="15">
        <v>0</v>
      </c>
      <c r="AZ1097" s="15">
        <v>0</v>
      </c>
      <c r="BA1097" s="15">
        <v>0</v>
      </c>
      <c r="BB1097" s="15">
        <v>0</v>
      </c>
      <c r="BC1097" s="15">
        <v>0</v>
      </c>
      <c r="BD1097" s="15">
        <v>0</v>
      </c>
      <c r="BE1097" s="15">
        <v>0</v>
      </c>
      <c r="BF1097" s="15">
        <v>0</v>
      </c>
      <c r="BG1097" s="15">
        <f t="shared" si="88"/>
        <v>0</v>
      </c>
      <c r="BH1097" t="str">
        <f t="shared" si="89"/>
        <v>UITRANS</v>
      </c>
      <c r="BI1097" t="str">
        <f>VLOOKUP(BH1097,[2]Summary!$C$29:$C$56,1,0)</f>
        <v>UITrans</v>
      </c>
      <c r="BJ1097" s="16">
        <v>44562</v>
      </c>
    </row>
    <row r="1098" spans="1:62" x14ac:dyDescent="0.25">
      <c r="A1098" s="13" t="s">
        <v>2173</v>
      </c>
      <c r="B1098" s="13" t="s">
        <v>970</v>
      </c>
      <c r="C1098" t="s">
        <v>2174</v>
      </c>
      <c r="D1098" t="s">
        <v>599</v>
      </c>
      <c r="E1098" t="s">
        <v>19</v>
      </c>
      <c r="F1098" s="13" t="s">
        <v>62</v>
      </c>
      <c r="G1098" s="14"/>
      <c r="H1098" s="15">
        <v>0</v>
      </c>
      <c r="I1098" s="15">
        <v>0</v>
      </c>
      <c r="J1098" s="15">
        <v>0</v>
      </c>
      <c r="K1098" s="15">
        <v>0</v>
      </c>
      <c r="L1098" s="15">
        <v>0</v>
      </c>
      <c r="M1098" s="15">
        <v>0</v>
      </c>
      <c r="N1098" s="15">
        <v>0</v>
      </c>
      <c r="O1098" s="15">
        <v>0</v>
      </c>
      <c r="P1098" s="15">
        <v>0</v>
      </c>
      <c r="Q1098" s="15">
        <v>0</v>
      </c>
      <c r="R1098" s="15">
        <v>0</v>
      </c>
      <c r="S1098" s="15">
        <v>0</v>
      </c>
      <c r="T1098" s="15">
        <f t="shared" si="85"/>
        <v>0</v>
      </c>
      <c r="U1098" s="15">
        <v>0</v>
      </c>
      <c r="V1098" s="15">
        <v>0</v>
      </c>
      <c r="W1098" s="15">
        <v>0</v>
      </c>
      <c r="X1098" s="15">
        <v>0</v>
      </c>
      <c r="Y1098" s="15">
        <v>0</v>
      </c>
      <c r="Z1098" s="15">
        <v>0</v>
      </c>
      <c r="AA1098" s="15">
        <v>0</v>
      </c>
      <c r="AB1098" s="15">
        <v>0</v>
      </c>
      <c r="AC1098" s="15">
        <v>0</v>
      </c>
      <c r="AD1098" s="15">
        <v>0</v>
      </c>
      <c r="AE1098" s="15">
        <v>0</v>
      </c>
      <c r="AF1098" s="15">
        <v>0</v>
      </c>
      <c r="AG1098" s="15">
        <f t="shared" si="86"/>
        <v>0</v>
      </c>
      <c r="AH1098" s="15">
        <v>0</v>
      </c>
      <c r="AI1098" s="15">
        <v>0</v>
      </c>
      <c r="AJ1098" s="15">
        <v>0</v>
      </c>
      <c r="AK1098" s="15">
        <v>0</v>
      </c>
      <c r="AL1098" s="15">
        <v>5.0300500000000001</v>
      </c>
      <c r="AM1098" s="15">
        <v>2.0810000000000002E-2</v>
      </c>
      <c r="AN1098" s="15">
        <v>2.6160000000000003E-2</v>
      </c>
      <c r="AO1098" s="15">
        <v>2.3330000000000004E-2</v>
      </c>
      <c r="AP1098" s="15">
        <v>0.31671999999999995</v>
      </c>
      <c r="AQ1098" s="15">
        <v>6.1724199999999989</v>
      </c>
      <c r="AR1098" s="15">
        <v>2.5920000000000002E-2</v>
      </c>
      <c r="AS1098" s="15">
        <v>2.4031199999999999</v>
      </c>
      <c r="AT1098" s="15">
        <f t="shared" si="87"/>
        <v>14.018529999999997</v>
      </c>
      <c r="AU1098" s="15">
        <v>3.5349998474121097E-2</v>
      </c>
      <c r="AV1098" s="15">
        <v>2.1137099761962892</v>
      </c>
      <c r="AW1098" s="15">
        <v>6.6801100845336912</v>
      </c>
      <c r="AX1098" s="15">
        <v>0.5316400117874146</v>
      </c>
      <c r="AY1098" s="15">
        <v>7.9574802017211912</v>
      </c>
      <c r="AZ1098" s="15">
        <v>0.15654000091552733</v>
      </c>
      <c r="BA1098" s="15">
        <v>5.47400016784668E-2</v>
      </c>
      <c r="BB1098" s="15">
        <v>3.1408399887084961</v>
      </c>
      <c r="BC1098" s="15">
        <v>4.317999744415283E-2</v>
      </c>
      <c r="BD1098" s="15">
        <v>0</v>
      </c>
      <c r="BE1098" s="15">
        <v>0</v>
      </c>
      <c r="BF1098" s="15">
        <v>0</v>
      </c>
      <c r="BG1098" s="15">
        <f t="shared" si="88"/>
        <v>20.713590261459352</v>
      </c>
      <c r="BH1098" t="str">
        <f t="shared" si="89"/>
        <v>NYSEGDIST</v>
      </c>
      <c r="BI1098" t="str">
        <f>VLOOKUP(BH1098,[2]Summary!$C$29:$C$56,1,0)</f>
        <v>NYSEGDist</v>
      </c>
      <c r="BJ1098" s="16">
        <v>44470</v>
      </c>
    </row>
    <row r="1099" spans="1:62" x14ac:dyDescent="0.25">
      <c r="A1099" s="13" t="s">
        <v>2175</v>
      </c>
      <c r="B1099" s="13" t="s">
        <v>2176</v>
      </c>
      <c r="C1099" t="s">
        <v>2177</v>
      </c>
      <c r="D1099" t="s">
        <v>599</v>
      </c>
      <c r="E1099" t="s">
        <v>19</v>
      </c>
      <c r="F1099" s="13" t="s">
        <v>20</v>
      </c>
      <c r="G1099" s="14"/>
      <c r="H1099" s="15">
        <v>0</v>
      </c>
      <c r="I1099" s="15">
        <v>0</v>
      </c>
      <c r="J1099" s="15">
        <v>0</v>
      </c>
      <c r="K1099" s="15">
        <v>0</v>
      </c>
      <c r="L1099" s="15">
        <v>0</v>
      </c>
      <c r="M1099" s="15">
        <v>0</v>
      </c>
      <c r="N1099" s="15">
        <v>0</v>
      </c>
      <c r="O1099" s="15">
        <v>0</v>
      </c>
      <c r="P1099" s="15">
        <v>0</v>
      </c>
      <c r="Q1099" s="15">
        <v>0</v>
      </c>
      <c r="R1099" s="15">
        <v>0</v>
      </c>
      <c r="S1099" s="15">
        <v>0</v>
      </c>
      <c r="T1099" s="15">
        <f t="shared" si="85"/>
        <v>0</v>
      </c>
      <c r="U1099" s="15">
        <v>0</v>
      </c>
      <c r="V1099" s="15">
        <v>0</v>
      </c>
      <c r="W1099" s="15">
        <v>0</v>
      </c>
      <c r="X1099" s="15">
        <v>0</v>
      </c>
      <c r="Y1099" s="15">
        <v>0</v>
      </c>
      <c r="Z1099" s="15">
        <v>0</v>
      </c>
      <c r="AA1099" s="15">
        <v>0</v>
      </c>
      <c r="AB1099" s="15">
        <v>0</v>
      </c>
      <c r="AC1099" s="15">
        <v>0</v>
      </c>
      <c r="AD1099" s="15">
        <v>0</v>
      </c>
      <c r="AE1099" s="15">
        <v>0</v>
      </c>
      <c r="AF1099" s="15">
        <v>0</v>
      </c>
      <c r="AG1099" s="15">
        <f t="shared" si="86"/>
        <v>0</v>
      </c>
      <c r="AH1099" s="15">
        <v>0</v>
      </c>
      <c r="AI1099" s="15">
        <v>0</v>
      </c>
      <c r="AJ1099" s="15">
        <v>0</v>
      </c>
      <c r="AK1099" s="15">
        <v>0</v>
      </c>
      <c r="AL1099" s="15">
        <v>0</v>
      </c>
      <c r="AM1099" s="15">
        <v>0</v>
      </c>
      <c r="AN1099" s="15">
        <v>0</v>
      </c>
      <c r="AO1099" s="15">
        <v>0</v>
      </c>
      <c r="AP1099" s="15">
        <v>0</v>
      </c>
      <c r="AQ1099" s="15">
        <v>8.6048299999999998</v>
      </c>
      <c r="AR1099" s="15">
        <v>0</v>
      </c>
      <c r="AS1099" s="15">
        <v>0</v>
      </c>
      <c r="AT1099" s="15">
        <f t="shared" si="87"/>
        <v>8.6048299999999998</v>
      </c>
      <c r="AU1099" s="15">
        <v>0</v>
      </c>
      <c r="AV1099" s="15">
        <v>0</v>
      </c>
      <c r="AW1099" s="15">
        <v>0</v>
      </c>
      <c r="AX1099" s="15">
        <v>0</v>
      </c>
      <c r="AY1099" s="15">
        <v>0</v>
      </c>
      <c r="AZ1099" s="15">
        <v>0</v>
      </c>
      <c r="BA1099" s="15">
        <v>0</v>
      </c>
      <c r="BB1099" s="15">
        <v>0</v>
      </c>
      <c r="BC1099" s="15">
        <v>0</v>
      </c>
      <c r="BD1099" s="15">
        <v>0</v>
      </c>
      <c r="BE1099" s="15">
        <v>0</v>
      </c>
      <c r="BF1099" s="15">
        <v>0</v>
      </c>
      <c r="BG1099" s="15">
        <f t="shared" si="88"/>
        <v>0</v>
      </c>
      <c r="BH1099" t="str">
        <f t="shared" si="89"/>
        <v>NYSEGDIST</v>
      </c>
      <c r="BI1099" t="str">
        <f>VLOOKUP(BH1099,[2]Summary!$C$29:$C$56,1,0)</f>
        <v>NYSEGDist</v>
      </c>
      <c r="BJ1099" s="16">
        <v>44197</v>
      </c>
    </row>
    <row r="1100" spans="1:62" x14ac:dyDescent="0.25">
      <c r="A1100" s="13" t="s">
        <v>2178</v>
      </c>
      <c r="B1100" s="13" t="s">
        <v>2179</v>
      </c>
      <c r="C1100" t="s">
        <v>2180</v>
      </c>
      <c r="D1100" t="s">
        <v>599</v>
      </c>
      <c r="E1100" t="s">
        <v>301</v>
      </c>
      <c r="F1100" s="13" t="s">
        <v>60</v>
      </c>
      <c r="G1100" s="14"/>
      <c r="H1100" s="15">
        <v>0</v>
      </c>
      <c r="I1100" s="15">
        <v>0</v>
      </c>
      <c r="J1100" s="15">
        <v>0</v>
      </c>
      <c r="K1100" s="15">
        <v>0</v>
      </c>
      <c r="L1100" s="15">
        <v>0</v>
      </c>
      <c r="M1100" s="15">
        <v>0</v>
      </c>
      <c r="N1100" s="15">
        <v>0</v>
      </c>
      <c r="O1100" s="15">
        <v>0</v>
      </c>
      <c r="P1100" s="15">
        <v>0</v>
      </c>
      <c r="Q1100" s="15">
        <v>0</v>
      </c>
      <c r="R1100" s="15">
        <v>0</v>
      </c>
      <c r="S1100" s="15">
        <v>13.831430000000001</v>
      </c>
      <c r="T1100" s="15">
        <f t="shared" si="85"/>
        <v>13.831430000000001</v>
      </c>
      <c r="U1100" s="15">
        <v>3.8410000000000007E-2</v>
      </c>
      <c r="V1100" s="15">
        <v>3.4700000000000002E-2</v>
      </c>
      <c r="W1100" s="15">
        <v>0.12025</v>
      </c>
      <c r="X1100" s="15">
        <v>4.8826000000000001</v>
      </c>
      <c r="Y1100" s="15">
        <v>9.3340000000000006E-2</v>
      </c>
      <c r="Z1100" s="15">
        <v>7.0150500000000005</v>
      </c>
      <c r="AA1100" s="15">
        <v>27.743539999999999</v>
      </c>
      <c r="AB1100" s="15">
        <v>30.133299999999998</v>
      </c>
      <c r="AC1100" s="15">
        <v>25.630209999999998</v>
      </c>
      <c r="AD1100" s="15">
        <v>13.047000000000001</v>
      </c>
      <c r="AE1100" s="15">
        <v>2.4569200000000002</v>
      </c>
      <c r="AF1100" s="15">
        <v>0.53686999999999996</v>
      </c>
      <c r="AG1100" s="15">
        <f t="shared" si="86"/>
        <v>111.73219</v>
      </c>
      <c r="AH1100" s="15">
        <v>0.61426000000000003</v>
      </c>
      <c r="AI1100" s="15">
        <v>0.57462999999999997</v>
      </c>
      <c r="AJ1100" s="15">
        <v>0.28556999999999999</v>
      </c>
      <c r="AK1100" s="15">
        <v>0.48608000000000007</v>
      </c>
      <c r="AL1100" s="15">
        <v>0.61732999999999993</v>
      </c>
      <c r="AM1100" s="15">
        <v>0.54637999999999998</v>
      </c>
      <c r="AN1100" s="15">
        <v>0.74761999999999995</v>
      </c>
      <c r="AO1100" s="15">
        <v>0.58334000000000008</v>
      </c>
      <c r="AP1100" s="15">
        <v>0.56452000000000002</v>
      </c>
      <c r="AQ1100" s="15">
        <v>0.40730999999999995</v>
      </c>
      <c r="AR1100" s="15">
        <v>0</v>
      </c>
      <c r="AS1100" s="15">
        <v>0</v>
      </c>
      <c r="AT1100" s="15">
        <f t="shared" si="87"/>
        <v>5.4270399999999999</v>
      </c>
      <c r="AU1100" s="15">
        <v>0</v>
      </c>
      <c r="AV1100" s="15">
        <v>0</v>
      </c>
      <c r="AW1100" s="15">
        <v>0</v>
      </c>
      <c r="AX1100" s="15">
        <v>0</v>
      </c>
      <c r="AY1100" s="15">
        <v>0</v>
      </c>
      <c r="AZ1100" s="15">
        <v>0</v>
      </c>
      <c r="BA1100" s="15">
        <v>0</v>
      </c>
      <c r="BB1100" s="15">
        <v>0</v>
      </c>
      <c r="BC1100" s="15">
        <v>0</v>
      </c>
      <c r="BD1100" s="15">
        <v>0</v>
      </c>
      <c r="BE1100" s="15">
        <v>0</v>
      </c>
      <c r="BF1100" s="15">
        <v>0</v>
      </c>
      <c r="BG1100" s="15">
        <f t="shared" si="88"/>
        <v>0</v>
      </c>
      <c r="BH1100" t="str">
        <f t="shared" si="89"/>
        <v>NYSEGCommon</v>
      </c>
      <c r="BI1100" t="str">
        <f>VLOOKUP(BH1100,[2]Summary!$C$29:$C$56,1,0)</f>
        <v>NYSEGCommon</v>
      </c>
      <c r="BJ1100" s="16">
        <v>44197</v>
      </c>
    </row>
    <row r="1101" spans="1:62" x14ac:dyDescent="0.25">
      <c r="A1101" s="13" t="s">
        <v>2181</v>
      </c>
      <c r="B1101" s="13" t="s">
        <v>2182</v>
      </c>
      <c r="C1101" t="s">
        <v>2183</v>
      </c>
      <c r="D1101" t="s">
        <v>599</v>
      </c>
      <c r="E1101" t="s">
        <v>301</v>
      </c>
      <c r="F1101" s="13" t="s">
        <v>60</v>
      </c>
      <c r="G1101" s="14"/>
      <c r="H1101" s="15">
        <v>0</v>
      </c>
      <c r="I1101" s="15">
        <v>0</v>
      </c>
      <c r="J1101" s="15">
        <v>0</v>
      </c>
      <c r="K1101" s="15">
        <v>0</v>
      </c>
      <c r="L1101" s="15">
        <v>0</v>
      </c>
      <c r="M1101" s="15">
        <v>0</v>
      </c>
      <c r="N1101" s="15">
        <v>0</v>
      </c>
      <c r="O1101" s="15">
        <v>0</v>
      </c>
      <c r="P1101" s="15">
        <v>0</v>
      </c>
      <c r="Q1101" s="15">
        <v>0</v>
      </c>
      <c r="R1101" s="15">
        <v>0</v>
      </c>
      <c r="S1101" s="15">
        <v>0</v>
      </c>
      <c r="T1101" s="15">
        <f t="shared" si="85"/>
        <v>0</v>
      </c>
      <c r="U1101" s="15">
        <v>0</v>
      </c>
      <c r="V1101" s="15">
        <v>0</v>
      </c>
      <c r="W1101" s="15">
        <v>0</v>
      </c>
      <c r="X1101" s="15">
        <v>0</v>
      </c>
      <c r="Y1101" s="15">
        <v>0</v>
      </c>
      <c r="Z1101" s="15">
        <v>0</v>
      </c>
      <c r="AA1101" s="15">
        <v>0</v>
      </c>
      <c r="AB1101" s="15">
        <v>0</v>
      </c>
      <c r="AC1101" s="15">
        <v>0</v>
      </c>
      <c r="AD1101" s="15">
        <v>0</v>
      </c>
      <c r="AE1101" s="15">
        <v>0</v>
      </c>
      <c r="AF1101" s="15">
        <v>170.76589000000001</v>
      </c>
      <c r="AG1101" s="15">
        <f t="shared" si="86"/>
        <v>170.76589000000001</v>
      </c>
      <c r="AH1101" s="15">
        <v>0.83540000000000003</v>
      </c>
      <c r="AI1101" s="15">
        <v>0.78149999999999997</v>
      </c>
      <c r="AJ1101" s="15">
        <v>0.38836000000000004</v>
      </c>
      <c r="AK1101" s="15">
        <v>0.66107999999999989</v>
      </c>
      <c r="AL1101" s="15">
        <v>227.92989999999998</v>
      </c>
      <c r="AM1101" s="15">
        <v>23.559360000000002</v>
      </c>
      <c r="AN1101" s="15">
        <v>2.2760500000000001</v>
      </c>
      <c r="AO1101" s="15">
        <v>1.9493600000000002</v>
      </c>
      <c r="AP1101" s="15">
        <v>1.8864799999999813</v>
      </c>
      <c r="AQ1101" s="15">
        <v>0</v>
      </c>
      <c r="AR1101" s="15">
        <v>0</v>
      </c>
      <c r="AS1101" s="15">
        <v>0</v>
      </c>
      <c r="AT1101" s="15">
        <f t="shared" si="87"/>
        <v>260.26749000000001</v>
      </c>
      <c r="AU1101" s="15">
        <v>0</v>
      </c>
      <c r="AV1101" s="15">
        <v>0</v>
      </c>
      <c r="AW1101" s="15">
        <v>0</v>
      </c>
      <c r="AX1101" s="15">
        <v>0</v>
      </c>
      <c r="AY1101" s="15">
        <v>0</v>
      </c>
      <c r="AZ1101" s="15">
        <v>0</v>
      </c>
      <c r="BA1101" s="15">
        <v>0</v>
      </c>
      <c r="BB1101" s="15">
        <v>0</v>
      </c>
      <c r="BC1101" s="15">
        <v>0</v>
      </c>
      <c r="BD1101" s="15">
        <v>0</v>
      </c>
      <c r="BE1101" s="15">
        <v>0</v>
      </c>
      <c r="BF1101" s="15">
        <v>0</v>
      </c>
      <c r="BG1101" s="15">
        <f t="shared" si="88"/>
        <v>0</v>
      </c>
      <c r="BH1101" t="str">
        <f t="shared" si="89"/>
        <v>NYSEGCommon</v>
      </c>
      <c r="BI1101" t="str">
        <f>VLOOKUP(BH1101,[2]Summary!$C$29:$C$56,1,0)</f>
        <v>NYSEGCommon</v>
      </c>
      <c r="BJ1101" s="16">
        <v>44197</v>
      </c>
    </row>
    <row r="1102" spans="1:62" x14ac:dyDescent="0.25">
      <c r="A1102" s="13" t="s">
        <v>2184</v>
      </c>
      <c r="B1102" s="13" t="s">
        <v>1034</v>
      </c>
      <c r="C1102" t="s">
        <v>1035</v>
      </c>
      <c r="D1102" t="s">
        <v>596</v>
      </c>
      <c r="E1102" t="s">
        <v>19</v>
      </c>
      <c r="F1102" s="13" t="s">
        <v>426</v>
      </c>
      <c r="G1102" s="14"/>
      <c r="H1102" s="15">
        <v>0</v>
      </c>
      <c r="I1102" s="15">
        <v>0</v>
      </c>
      <c r="J1102" s="15">
        <v>0</v>
      </c>
      <c r="K1102" s="15">
        <v>0</v>
      </c>
      <c r="L1102" s="15">
        <v>0</v>
      </c>
      <c r="M1102" s="15">
        <v>0</v>
      </c>
      <c r="N1102" s="15">
        <v>0</v>
      </c>
      <c r="O1102" s="15">
        <v>0</v>
      </c>
      <c r="P1102" s="15">
        <v>0</v>
      </c>
      <c r="Q1102" s="15">
        <v>0</v>
      </c>
      <c r="R1102" s="15">
        <v>0</v>
      </c>
      <c r="S1102" s="15">
        <v>0</v>
      </c>
      <c r="T1102" s="15">
        <f t="shared" si="85"/>
        <v>0</v>
      </c>
      <c r="U1102" s="15">
        <v>0</v>
      </c>
      <c r="V1102" s="15">
        <v>0</v>
      </c>
      <c r="W1102" s="15">
        <v>0</v>
      </c>
      <c r="X1102" s="15">
        <v>0</v>
      </c>
      <c r="Y1102" s="15">
        <v>0</v>
      </c>
      <c r="Z1102" s="15">
        <v>0</v>
      </c>
      <c r="AA1102" s="15">
        <v>0</v>
      </c>
      <c r="AB1102" s="15">
        <v>0</v>
      </c>
      <c r="AC1102" s="15">
        <v>0</v>
      </c>
      <c r="AD1102" s="15">
        <v>0</v>
      </c>
      <c r="AE1102" s="15">
        <v>0</v>
      </c>
      <c r="AF1102" s="15">
        <v>0</v>
      </c>
      <c r="AG1102" s="15">
        <f t="shared" si="86"/>
        <v>0</v>
      </c>
      <c r="AH1102" s="15">
        <v>0</v>
      </c>
      <c r="AI1102" s="15">
        <v>0</v>
      </c>
      <c r="AJ1102" s="15">
        <v>0</v>
      </c>
      <c r="AK1102" s="15">
        <v>0</v>
      </c>
      <c r="AL1102" s="15">
        <v>0.15215000000000001</v>
      </c>
      <c r="AM1102" s="15">
        <v>8.9999999999999998E-4</v>
      </c>
      <c r="AN1102" s="15">
        <v>0.91954000000000002</v>
      </c>
      <c r="AO1102" s="15">
        <v>7.3099999999999997E-3</v>
      </c>
      <c r="AP1102" s="15">
        <v>9.0799999999999995E-3</v>
      </c>
      <c r="AQ1102" s="15">
        <v>4.9000000000000007E-3</v>
      </c>
      <c r="AR1102" s="15">
        <v>0</v>
      </c>
      <c r="AS1102" s="15">
        <v>-1.08E-3</v>
      </c>
      <c r="AT1102" s="15">
        <f t="shared" si="87"/>
        <v>1.0927999999999998</v>
      </c>
      <c r="AU1102" s="15">
        <v>0</v>
      </c>
      <c r="AV1102" s="15">
        <v>0</v>
      </c>
      <c r="AW1102" s="15">
        <v>0</v>
      </c>
      <c r="AX1102" s="15">
        <v>0</v>
      </c>
      <c r="AY1102" s="15">
        <v>0</v>
      </c>
      <c r="AZ1102" s="15">
        <v>0</v>
      </c>
      <c r="BA1102" s="15">
        <v>0</v>
      </c>
      <c r="BB1102" s="15">
        <v>0</v>
      </c>
      <c r="BC1102" s="15">
        <v>0</v>
      </c>
      <c r="BD1102" s="15">
        <v>0</v>
      </c>
      <c r="BE1102" s="15">
        <v>0</v>
      </c>
      <c r="BF1102" s="15">
        <v>0</v>
      </c>
      <c r="BG1102" s="15">
        <f t="shared" si="88"/>
        <v>0</v>
      </c>
      <c r="BH1102" t="str">
        <f t="shared" si="89"/>
        <v>RGEDIST</v>
      </c>
      <c r="BI1102" t="str">
        <f>VLOOKUP(BH1102,[2]Summary!$C$29:$C$56,1,0)</f>
        <v>RGEDist</v>
      </c>
      <c r="BJ1102" s="16">
        <v>44197</v>
      </c>
    </row>
    <row r="1103" spans="1:62" x14ac:dyDescent="0.25">
      <c r="A1103" s="13" t="s">
        <v>2185</v>
      </c>
      <c r="B1103" s="13" t="s">
        <v>2186</v>
      </c>
      <c r="C1103" t="s">
        <v>2187</v>
      </c>
      <c r="D1103" t="s">
        <v>596</v>
      </c>
      <c r="E1103" t="s">
        <v>301</v>
      </c>
      <c r="F1103" s="13" t="s">
        <v>60</v>
      </c>
      <c r="G1103" s="14"/>
      <c r="H1103" s="15">
        <v>0.13693</v>
      </c>
      <c r="I1103" s="15">
        <v>0.12368000000000001</v>
      </c>
      <c r="J1103" s="15">
        <v>14.20598</v>
      </c>
      <c r="K1103" s="15">
        <v>0.21881999999999999</v>
      </c>
      <c r="L1103" s="15">
        <v>0.22612000000000002</v>
      </c>
      <c r="M1103" s="15">
        <v>2.6930800000000001</v>
      </c>
      <c r="N1103" s="15">
        <v>0.26244999999999996</v>
      </c>
      <c r="O1103" s="15">
        <v>0.26244999999999996</v>
      </c>
      <c r="P1103" s="15">
        <v>0.30363999999999997</v>
      </c>
      <c r="Q1103" s="15">
        <v>0.26889999999999997</v>
      </c>
      <c r="R1103" s="15">
        <v>0.18853000000000003</v>
      </c>
      <c r="S1103" s="15">
        <v>0.39007000000000003</v>
      </c>
      <c r="T1103" s="15">
        <f t="shared" si="85"/>
        <v>19.280650000000005</v>
      </c>
      <c r="U1103" s="15">
        <v>0.28752</v>
      </c>
      <c r="V1103" s="15">
        <v>0.25968999999999998</v>
      </c>
      <c r="W1103" s="15">
        <v>0.2964</v>
      </c>
      <c r="X1103" s="15">
        <v>0.28121000000000002</v>
      </c>
      <c r="Y1103" s="15">
        <v>0.29058</v>
      </c>
      <c r="Z1103" s="15">
        <v>0.28121000000000002</v>
      </c>
      <c r="AA1103" s="15">
        <v>0.29058</v>
      </c>
      <c r="AB1103" s="15">
        <v>0.29058</v>
      </c>
      <c r="AC1103" s="15">
        <v>0.28121000000000002</v>
      </c>
      <c r="AD1103" s="15">
        <v>0.29058</v>
      </c>
      <c r="AE1103" s="15">
        <v>0.28121000000000002</v>
      </c>
      <c r="AF1103" s="15">
        <v>0.29058</v>
      </c>
      <c r="AG1103" s="15">
        <f t="shared" si="86"/>
        <v>3.4213499999999999</v>
      </c>
      <c r="AH1103" s="15">
        <v>0.31263999999999997</v>
      </c>
      <c r="AI1103" s="15">
        <v>0.29247000000000001</v>
      </c>
      <c r="AJ1103" s="15">
        <v>0.29326999999999998</v>
      </c>
      <c r="AK1103" s="15">
        <v>0.29618</v>
      </c>
      <c r="AL1103" s="15">
        <v>0.22728999999999999</v>
      </c>
      <c r="AM1103" s="15">
        <v>0.31930999999999998</v>
      </c>
      <c r="AN1103" s="15">
        <v>0.50205999999999995</v>
      </c>
      <c r="AO1103" s="15">
        <v>0.33159000000000005</v>
      </c>
      <c r="AP1103" s="15">
        <v>0.32088</v>
      </c>
      <c r="AQ1103" s="15">
        <v>0.33159000000000005</v>
      </c>
      <c r="AR1103" s="15">
        <v>0</v>
      </c>
      <c r="AS1103" s="15">
        <v>0</v>
      </c>
      <c r="AT1103" s="15">
        <f t="shared" si="87"/>
        <v>3.2272800000000004</v>
      </c>
      <c r="AU1103" s="15">
        <v>0</v>
      </c>
      <c r="AV1103" s="15">
        <v>0</v>
      </c>
      <c r="AW1103" s="15">
        <v>0</v>
      </c>
      <c r="AX1103" s="15">
        <v>0</v>
      </c>
      <c r="AY1103" s="15">
        <v>0</v>
      </c>
      <c r="AZ1103" s="15">
        <v>0</v>
      </c>
      <c r="BA1103" s="15">
        <v>0</v>
      </c>
      <c r="BB1103" s="15">
        <v>0</v>
      </c>
      <c r="BC1103" s="15">
        <v>0</v>
      </c>
      <c r="BD1103" s="15">
        <v>0</v>
      </c>
      <c r="BE1103" s="15">
        <v>0</v>
      </c>
      <c r="BF1103" s="15">
        <v>0</v>
      </c>
      <c r="BG1103" s="15">
        <f t="shared" si="88"/>
        <v>0</v>
      </c>
      <c r="BH1103" t="str">
        <f t="shared" si="89"/>
        <v>RGECommon</v>
      </c>
      <c r="BI1103" t="str">
        <f>VLOOKUP(BH1103,[2]Summary!$C$29:$C$56,1,0)</f>
        <v>RGECommon</v>
      </c>
      <c r="BJ1103" s="16">
        <v>44197</v>
      </c>
    </row>
    <row r="1104" spans="1:62" x14ac:dyDescent="0.25">
      <c r="A1104" s="13" t="s">
        <v>2188</v>
      </c>
      <c r="B1104" s="13" t="s">
        <v>2189</v>
      </c>
      <c r="C1104" t="s">
        <v>2190</v>
      </c>
      <c r="D1104" t="s">
        <v>596</v>
      </c>
      <c r="E1104" t="s">
        <v>301</v>
      </c>
      <c r="F1104" s="13" t="s">
        <v>60</v>
      </c>
      <c r="G1104" s="14"/>
      <c r="H1104" s="15">
        <v>0</v>
      </c>
      <c r="I1104" s="15">
        <v>0</v>
      </c>
      <c r="J1104" s="15">
        <v>0</v>
      </c>
      <c r="K1104" s="15">
        <v>0</v>
      </c>
      <c r="L1104" s="15">
        <v>0</v>
      </c>
      <c r="M1104" s="15">
        <v>0</v>
      </c>
      <c r="N1104" s="15">
        <v>0</v>
      </c>
      <c r="O1104" s="15">
        <v>0</v>
      </c>
      <c r="P1104" s="15">
        <v>0</v>
      </c>
      <c r="Q1104" s="15">
        <v>0</v>
      </c>
      <c r="R1104" s="15">
        <v>0</v>
      </c>
      <c r="S1104" s="15">
        <v>0</v>
      </c>
      <c r="T1104" s="15">
        <f t="shared" si="85"/>
        <v>0</v>
      </c>
      <c r="U1104" s="15">
        <v>0</v>
      </c>
      <c r="V1104" s="15">
        <v>0</v>
      </c>
      <c r="W1104" s="15">
        <v>0</v>
      </c>
      <c r="X1104" s="15">
        <v>0</v>
      </c>
      <c r="Y1104" s="15">
        <v>0</v>
      </c>
      <c r="Z1104" s="15">
        <v>0</v>
      </c>
      <c r="AA1104" s="15">
        <v>0</v>
      </c>
      <c r="AB1104" s="15">
        <v>0</v>
      </c>
      <c r="AC1104" s="15">
        <v>0</v>
      </c>
      <c r="AD1104" s="15">
        <v>0</v>
      </c>
      <c r="AE1104" s="15">
        <v>0</v>
      </c>
      <c r="AF1104" s="15">
        <v>9.7280899999999999</v>
      </c>
      <c r="AG1104" s="15">
        <f t="shared" si="86"/>
        <v>9.7280899999999999</v>
      </c>
      <c r="AH1104" s="15">
        <v>6.2710000000000002E-2</v>
      </c>
      <c r="AI1104" s="15">
        <v>5.8659999999999997E-2</v>
      </c>
      <c r="AJ1104" s="15">
        <v>5.8840000000000003E-2</v>
      </c>
      <c r="AK1104" s="15">
        <v>5.9409999999999998E-2</v>
      </c>
      <c r="AL1104" s="15">
        <v>4.5590000000000006E-2</v>
      </c>
      <c r="AM1104" s="15">
        <v>6.4060000000000006E-2</v>
      </c>
      <c r="AN1104" s="15">
        <v>0.1007</v>
      </c>
      <c r="AO1104" s="15">
        <v>6.6509999999999986E-2</v>
      </c>
      <c r="AP1104" s="15">
        <v>6.4370000000000011E-2</v>
      </c>
      <c r="AQ1104" s="15">
        <v>6.6509999999999986E-2</v>
      </c>
      <c r="AR1104" s="15">
        <v>0</v>
      </c>
      <c r="AS1104" s="15">
        <v>0</v>
      </c>
      <c r="AT1104" s="15">
        <f t="shared" si="87"/>
        <v>0.64736000000000005</v>
      </c>
      <c r="AU1104" s="15">
        <v>0</v>
      </c>
      <c r="AV1104" s="15">
        <v>0</v>
      </c>
      <c r="AW1104" s="15">
        <v>0</v>
      </c>
      <c r="AX1104" s="15">
        <v>0</v>
      </c>
      <c r="AY1104" s="15">
        <v>0</v>
      </c>
      <c r="AZ1104" s="15">
        <v>0</v>
      </c>
      <c r="BA1104" s="15">
        <v>0</v>
      </c>
      <c r="BB1104" s="15">
        <v>0</v>
      </c>
      <c r="BC1104" s="15">
        <v>0</v>
      </c>
      <c r="BD1104" s="15">
        <v>0</v>
      </c>
      <c r="BE1104" s="15">
        <v>0</v>
      </c>
      <c r="BF1104" s="15">
        <v>0</v>
      </c>
      <c r="BG1104" s="15">
        <f t="shared" si="88"/>
        <v>0</v>
      </c>
      <c r="BH1104" t="str">
        <f t="shared" si="89"/>
        <v>RGECommon</v>
      </c>
      <c r="BI1104" t="str">
        <f>VLOOKUP(BH1104,[2]Summary!$C$29:$C$56,1,0)</f>
        <v>RGECommon</v>
      </c>
      <c r="BJ1104" s="16">
        <v>44197</v>
      </c>
    </row>
    <row r="1105" spans="1:62" x14ac:dyDescent="0.25">
      <c r="A1105" s="13" t="s">
        <v>2191</v>
      </c>
      <c r="B1105" s="13" t="s">
        <v>2192</v>
      </c>
      <c r="C1105" t="s">
        <v>2193</v>
      </c>
      <c r="D1105" t="s">
        <v>595</v>
      </c>
      <c r="E1105" t="s">
        <v>19</v>
      </c>
      <c r="F1105" s="13" t="s">
        <v>22</v>
      </c>
      <c r="G1105" s="14"/>
      <c r="H1105" s="15">
        <v>0</v>
      </c>
      <c r="I1105" s="15">
        <v>0</v>
      </c>
      <c r="J1105" s="15">
        <v>0</v>
      </c>
      <c r="K1105" s="15">
        <v>0</v>
      </c>
      <c r="L1105" s="15">
        <v>0</v>
      </c>
      <c r="M1105" s="15">
        <v>192.22329999999999</v>
      </c>
      <c r="N1105" s="15">
        <v>1.20852</v>
      </c>
      <c r="O1105" s="15">
        <v>-6.9846100000000009</v>
      </c>
      <c r="P1105" s="15">
        <v>1.1397899999999999</v>
      </c>
      <c r="Q1105" s="15">
        <v>1.1632100000000001</v>
      </c>
      <c r="R1105" s="15">
        <v>28.043930000000003</v>
      </c>
      <c r="S1105" s="15">
        <v>233.42565000000002</v>
      </c>
      <c r="T1105" s="15">
        <f t="shared" si="85"/>
        <v>450.21978999999999</v>
      </c>
      <c r="U1105" s="15">
        <v>0</v>
      </c>
      <c r="V1105" s="15">
        <v>220.30362000000002</v>
      </c>
      <c r="W1105" s="15">
        <v>0</v>
      </c>
      <c r="X1105" s="15">
        <v>0</v>
      </c>
      <c r="Y1105" s="15">
        <v>0</v>
      </c>
      <c r="Z1105" s="15">
        <v>0</v>
      </c>
      <c r="AA1105" s="15">
        <v>0</v>
      </c>
      <c r="AB1105" s="15">
        <v>0</v>
      </c>
      <c r="AC1105" s="15">
        <v>14.273230000000003</v>
      </c>
      <c r="AD1105" s="15">
        <v>61.872050000000002</v>
      </c>
      <c r="AE1105" s="15">
        <v>0</v>
      </c>
      <c r="AF1105" s="15">
        <v>175.72540000000001</v>
      </c>
      <c r="AG1105" s="15">
        <f t="shared" si="86"/>
        <v>472.17430000000002</v>
      </c>
      <c r="AH1105" s="15">
        <v>0</v>
      </c>
      <c r="AI1105" s="15">
        <v>5.7699399999999983</v>
      </c>
      <c r="AJ1105" s="15">
        <v>1.4172000000000002</v>
      </c>
      <c r="AK1105" s="15">
        <v>0</v>
      </c>
      <c r="AL1105" s="15">
        <v>0.20036999999999999</v>
      </c>
      <c r="AM1105" s="15">
        <v>0</v>
      </c>
      <c r="AN1105" s="15">
        <v>1.1399999999999974E-3</v>
      </c>
      <c r="AO1105" s="15">
        <v>6.1700000000000001E-3</v>
      </c>
      <c r="AP1105" s="15">
        <v>-0.11564000000000001</v>
      </c>
      <c r="AQ1105" s="15">
        <v>0</v>
      </c>
      <c r="AR1105" s="15">
        <v>0</v>
      </c>
      <c r="AS1105" s="15">
        <v>7.3149999999999993E-2</v>
      </c>
      <c r="AT1105" s="15">
        <f t="shared" si="87"/>
        <v>7.3523299999999994</v>
      </c>
      <c r="AU1105" s="15">
        <v>0</v>
      </c>
      <c r="AV1105" s="15">
        <v>0</v>
      </c>
      <c r="AW1105" s="15">
        <v>0</v>
      </c>
      <c r="AX1105" s="15">
        <v>0</v>
      </c>
      <c r="AY1105" s="15">
        <v>0</v>
      </c>
      <c r="AZ1105" s="15">
        <v>0</v>
      </c>
      <c r="BA1105" s="15">
        <v>0</v>
      </c>
      <c r="BB1105" s="15">
        <v>0</v>
      </c>
      <c r="BC1105" s="15">
        <v>0</v>
      </c>
      <c r="BD1105" s="15">
        <v>0</v>
      </c>
      <c r="BE1105" s="15">
        <v>0</v>
      </c>
      <c r="BF1105" s="15">
        <v>0</v>
      </c>
      <c r="BG1105" s="15">
        <f t="shared" si="88"/>
        <v>0</v>
      </c>
      <c r="BH1105" t="str">
        <f t="shared" si="89"/>
        <v>CMPDIST</v>
      </c>
      <c r="BI1105" t="str">
        <f>VLOOKUP(BH1105,[2]Summary!$C$29:$C$56,1,0)</f>
        <v>CMPDist</v>
      </c>
      <c r="BJ1105" s="16">
        <v>44197</v>
      </c>
    </row>
    <row r="1106" spans="1:62" x14ac:dyDescent="0.25">
      <c r="A1106" s="13" t="s">
        <v>2194</v>
      </c>
      <c r="B1106" s="13" t="s">
        <v>2195</v>
      </c>
      <c r="C1106" t="s">
        <v>2196</v>
      </c>
      <c r="D1106" t="s">
        <v>595</v>
      </c>
      <c r="E1106" t="s">
        <v>35</v>
      </c>
      <c r="F1106" s="13" t="s">
        <v>20</v>
      </c>
      <c r="G1106" s="14"/>
      <c r="H1106" s="15">
        <v>0</v>
      </c>
      <c r="I1106" s="15">
        <v>0</v>
      </c>
      <c r="J1106" s="15">
        <v>0</v>
      </c>
      <c r="K1106" s="15">
        <v>0</v>
      </c>
      <c r="L1106" s="15">
        <v>0</v>
      </c>
      <c r="M1106" s="15">
        <v>0</v>
      </c>
      <c r="N1106" s="15">
        <v>0</v>
      </c>
      <c r="O1106" s="15">
        <v>0</v>
      </c>
      <c r="P1106" s="15">
        <v>0</v>
      </c>
      <c r="Q1106" s="15">
        <v>0</v>
      </c>
      <c r="R1106" s="15">
        <v>0</v>
      </c>
      <c r="S1106" s="15">
        <v>0</v>
      </c>
      <c r="T1106" s="15">
        <f t="shared" si="85"/>
        <v>0</v>
      </c>
      <c r="U1106" s="15">
        <v>0</v>
      </c>
      <c r="V1106" s="15">
        <v>0</v>
      </c>
      <c r="W1106" s="15">
        <v>0</v>
      </c>
      <c r="X1106" s="15">
        <v>0</v>
      </c>
      <c r="Y1106" s="15">
        <v>0.56228999999999996</v>
      </c>
      <c r="Z1106" s="15">
        <v>1.6774</v>
      </c>
      <c r="AA1106" s="15">
        <v>18.74465</v>
      </c>
      <c r="AB1106" s="15">
        <v>13.285220000000001</v>
      </c>
      <c r="AC1106" s="15">
        <v>15.13045</v>
      </c>
      <c r="AD1106" s="15">
        <v>45.497319999999995</v>
      </c>
      <c r="AE1106" s="15">
        <v>19.343969999999999</v>
      </c>
      <c r="AF1106" s="15">
        <v>16.05641</v>
      </c>
      <c r="AG1106" s="15">
        <f t="shared" si="86"/>
        <v>130.29771</v>
      </c>
      <c r="AH1106" s="15">
        <v>12.551290000000002</v>
      </c>
      <c r="AI1106" s="15">
        <v>22.193609999999996</v>
      </c>
      <c r="AJ1106" s="15">
        <v>41.995069999999991</v>
      </c>
      <c r="AK1106" s="15">
        <v>752.52942000000007</v>
      </c>
      <c r="AL1106" s="15">
        <v>94.60857</v>
      </c>
      <c r="AM1106" s="15">
        <v>149.31223000000003</v>
      </c>
      <c r="AN1106" s="15">
        <v>64.223819999999989</v>
      </c>
      <c r="AO1106" s="15">
        <v>55.574430000000007</v>
      </c>
      <c r="AP1106" s="15">
        <v>1664.9094399999999</v>
      </c>
      <c r="AQ1106" s="15">
        <v>973.4831999999999</v>
      </c>
      <c r="AR1106" s="15">
        <v>673.14332999999999</v>
      </c>
      <c r="AS1106" s="15">
        <v>668.60545999999965</v>
      </c>
      <c r="AT1106" s="15">
        <f t="shared" si="87"/>
        <v>5173.1298699999998</v>
      </c>
      <c r="AU1106" s="15">
        <v>12.980700270652772</v>
      </c>
      <c r="AV1106" s="15">
        <v>5.5032199745178225</v>
      </c>
      <c r="AW1106" s="15">
        <v>5.8497400016784669</v>
      </c>
      <c r="AX1106" s="15">
        <v>4.2458599739074705</v>
      </c>
      <c r="AY1106" s="15">
        <v>1.2175899734497071</v>
      </c>
      <c r="AZ1106" s="15">
        <v>0.30021001768112182</v>
      </c>
      <c r="BA1106" s="15">
        <v>0.57662000098824506</v>
      </c>
      <c r="BB1106" s="15">
        <v>7.024999963402748</v>
      </c>
      <c r="BC1106" s="15">
        <v>8.0240049362182611E-2</v>
      </c>
      <c r="BD1106" s="15">
        <v>0</v>
      </c>
      <c r="BE1106" s="15">
        <v>0</v>
      </c>
      <c r="BF1106" s="15">
        <v>0</v>
      </c>
      <c r="BG1106" s="15">
        <f t="shared" si="88"/>
        <v>37.779180225640538</v>
      </c>
      <c r="BH1106" t="str">
        <f t="shared" si="89"/>
        <v>CMPTRANS</v>
      </c>
      <c r="BI1106" t="str">
        <f>VLOOKUP(BH1106,[2]Summary!$C$29:$C$56,1,0)</f>
        <v>CMPTrans</v>
      </c>
      <c r="BJ1106" s="16">
        <v>44470</v>
      </c>
    </row>
    <row r="1107" spans="1:62" x14ac:dyDescent="0.25">
      <c r="A1107" s="13" t="s">
        <v>2197</v>
      </c>
      <c r="B1107" s="13" t="s">
        <v>2198</v>
      </c>
      <c r="C1107" t="s">
        <v>2199</v>
      </c>
      <c r="D1107" t="s">
        <v>595</v>
      </c>
      <c r="E1107" t="s">
        <v>35</v>
      </c>
      <c r="F1107" s="13" t="s">
        <v>20</v>
      </c>
      <c r="G1107" s="14"/>
      <c r="H1107" s="15">
        <v>0</v>
      </c>
      <c r="I1107" s="15">
        <v>0</v>
      </c>
      <c r="J1107" s="15">
        <v>0</v>
      </c>
      <c r="K1107" s="15">
        <v>0</v>
      </c>
      <c r="L1107" s="15">
        <v>0</v>
      </c>
      <c r="M1107" s="15">
        <v>0</v>
      </c>
      <c r="N1107" s="15">
        <v>0</v>
      </c>
      <c r="O1107" s="15">
        <v>0</v>
      </c>
      <c r="P1107" s="15">
        <v>0</v>
      </c>
      <c r="Q1107" s="15">
        <v>0</v>
      </c>
      <c r="R1107" s="15">
        <v>0</v>
      </c>
      <c r="S1107" s="15">
        <v>0</v>
      </c>
      <c r="T1107" s="15">
        <f t="shared" si="85"/>
        <v>0</v>
      </c>
      <c r="U1107" s="15">
        <v>0</v>
      </c>
      <c r="V1107" s="15">
        <v>0</v>
      </c>
      <c r="W1107" s="15">
        <v>0</v>
      </c>
      <c r="X1107" s="15">
        <v>0</v>
      </c>
      <c r="Y1107" s="15">
        <v>0</v>
      </c>
      <c r="Z1107" s="15">
        <v>0</v>
      </c>
      <c r="AA1107" s="15">
        <v>0</v>
      </c>
      <c r="AB1107" s="15">
        <v>0</v>
      </c>
      <c r="AC1107" s="15">
        <v>5.4486999999999988</v>
      </c>
      <c r="AD1107" s="15">
        <v>310.98252000000002</v>
      </c>
      <c r="AE1107" s="15">
        <v>137.88645000000002</v>
      </c>
      <c r="AF1107" s="15">
        <v>75.176050000000018</v>
      </c>
      <c r="AG1107" s="15">
        <f t="shared" si="86"/>
        <v>529.49372000000005</v>
      </c>
      <c r="AH1107" s="15">
        <v>8.0568600000000004</v>
      </c>
      <c r="AI1107" s="15">
        <v>43.051389999999998</v>
      </c>
      <c r="AJ1107" s="15">
        <v>17.770370000000003</v>
      </c>
      <c r="AK1107" s="15">
        <v>108.52202999999997</v>
      </c>
      <c r="AL1107" s="15">
        <v>68.104350000000011</v>
      </c>
      <c r="AM1107" s="15">
        <v>39.790529999999997</v>
      </c>
      <c r="AN1107" s="15">
        <v>88.031460000000024</v>
      </c>
      <c r="AO1107" s="15">
        <v>62.400729999999996</v>
      </c>
      <c r="AP1107" s="15">
        <v>39.646369999999997</v>
      </c>
      <c r="AQ1107" s="15">
        <v>39.113819999999997</v>
      </c>
      <c r="AR1107" s="15">
        <v>197.99668</v>
      </c>
      <c r="AS1107" s="15">
        <v>264.22638000000001</v>
      </c>
      <c r="AT1107" s="15">
        <f t="shared" si="87"/>
        <v>976.71097000000009</v>
      </c>
      <c r="AU1107" s="15">
        <v>3.93572998046875</v>
      </c>
      <c r="AV1107" s="15">
        <v>15.96609955072403</v>
      </c>
      <c r="AW1107" s="15">
        <v>3.0637699127197267</v>
      </c>
      <c r="AX1107" s="15">
        <v>2.214670019507408</v>
      </c>
      <c r="AY1107" s="15">
        <v>0.36957000255584715</v>
      </c>
      <c r="AZ1107" s="15">
        <v>9.8054095306396487</v>
      </c>
      <c r="BA1107" s="15">
        <v>0.96969998538494107</v>
      </c>
      <c r="BB1107" s="15">
        <v>0.79602002680301664</v>
      </c>
      <c r="BC1107" s="15">
        <v>0.30415000611543658</v>
      </c>
      <c r="BD1107" s="15">
        <v>0</v>
      </c>
      <c r="BE1107" s="15">
        <v>0</v>
      </c>
      <c r="BF1107" s="15">
        <v>0</v>
      </c>
      <c r="BG1107" s="15">
        <f t="shared" si="88"/>
        <v>37.425119014918806</v>
      </c>
      <c r="BH1107" t="str">
        <f t="shared" si="89"/>
        <v>CMPTRANS</v>
      </c>
      <c r="BI1107" t="str">
        <f>VLOOKUP(BH1107,[2]Summary!$C$29:$C$56,1,0)</f>
        <v>CMPTrans</v>
      </c>
      <c r="BJ1107" s="16">
        <v>44470</v>
      </c>
    </row>
    <row r="1108" spans="1:62" x14ac:dyDescent="0.25">
      <c r="A1108" s="13" t="s">
        <v>2200</v>
      </c>
      <c r="B1108" s="13" t="s">
        <v>2201</v>
      </c>
      <c r="C1108" t="s">
        <v>2202</v>
      </c>
      <c r="D1108" t="s">
        <v>595</v>
      </c>
      <c r="E1108" t="s">
        <v>35</v>
      </c>
      <c r="F1108" s="13" t="s">
        <v>20</v>
      </c>
      <c r="G1108" s="14"/>
      <c r="H1108" s="15">
        <v>0</v>
      </c>
      <c r="I1108" s="15">
        <v>0</v>
      </c>
      <c r="J1108" s="15">
        <v>0</v>
      </c>
      <c r="K1108" s="15">
        <v>0</v>
      </c>
      <c r="L1108" s="15">
        <v>0</v>
      </c>
      <c r="M1108" s="15">
        <v>0</v>
      </c>
      <c r="N1108" s="15">
        <v>0</v>
      </c>
      <c r="O1108" s="15">
        <v>0</v>
      </c>
      <c r="P1108" s="15">
        <v>0</v>
      </c>
      <c r="Q1108" s="15">
        <v>0</v>
      </c>
      <c r="R1108" s="15">
        <v>0</v>
      </c>
      <c r="S1108" s="15">
        <v>0</v>
      </c>
      <c r="T1108" s="15">
        <f t="shared" si="85"/>
        <v>0</v>
      </c>
      <c r="U1108" s="15">
        <v>0</v>
      </c>
      <c r="V1108" s="15">
        <v>0</v>
      </c>
      <c r="W1108" s="15">
        <v>0</v>
      </c>
      <c r="X1108" s="15">
        <v>0</v>
      </c>
      <c r="Y1108" s="15">
        <v>0</v>
      </c>
      <c r="Z1108" s="15">
        <v>0</v>
      </c>
      <c r="AA1108" s="15">
        <v>0</v>
      </c>
      <c r="AB1108" s="15">
        <v>0</v>
      </c>
      <c r="AC1108" s="15">
        <v>0</v>
      </c>
      <c r="AD1108" s="15">
        <v>0</v>
      </c>
      <c r="AE1108" s="15">
        <v>0</v>
      </c>
      <c r="AF1108" s="15">
        <v>0</v>
      </c>
      <c r="AG1108" s="15">
        <f t="shared" si="86"/>
        <v>0</v>
      </c>
      <c r="AH1108" s="15">
        <v>2.4762300000000006</v>
      </c>
      <c r="AI1108" s="15">
        <v>19.578829999999996</v>
      </c>
      <c r="AJ1108" s="15">
        <v>21.317060000000001</v>
      </c>
      <c r="AK1108" s="15">
        <v>32.616160000000001</v>
      </c>
      <c r="AL1108" s="15">
        <v>9.2035300000000007</v>
      </c>
      <c r="AM1108" s="15">
        <v>30.24353</v>
      </c>
      <c r="AN1108" s="15">
        <v>8.5579499999999999</v>
      </c>
      <c r="AO1108" s="15">
        <v>38.421369999999996</v>
      </c>
      <c r="AP1108" s="15">
        <v>21.372440000000005</v>
      </c>
      <c r="AQ1108" s="15">
        <v>365.50178000000005</v>
      </c>
      <c r="AR1108" s="15">
        <v>-2.0370999999999984</v>
      </c>
      <c r="AS1108" s="15">
        <v>11.291799999999999</v>
      </c>
      <c r="AT1108" s="15">
        <f t="shared" si="87"/>
        <v>558.54358000000002</v>
      </c>
      <c r="AU1108" s="15">
        <v>0</v>
      </c>
      <c r="AV1108" s="15">
        <v>0</v>
      </c>
      <c r="AW1108" s="15">
        <v>-5.0698900794982906</v>
      </c>
      <c r="AX1108" s="15">
        <v>0.62800999522209167</v>
      </c>
      <c r="AY1108" s="15">
        <v>1.7100000381469727E-3</v>
      </c>
      <c r="AZ1108" s="15">
        <v>-4.1190001390874385E-2</v>
      </c>
      <c r="BA1108" s="15">
        <v>0</v>
      </c>
      <c r="BB1108" s="15">
        <v>0</v>
      </c>
      <c r="BC1108" s="15">
        <v>0.15600999939441682</v>
      </c>
      <c r="BD1108" s="15">
        <v>0</v>
      </c>
      <c r="BE1108" s="15">
        <v>0</v>
      </c>
      <c r="BF1108" s="15">
        <v>0</v>
      </c>
      <c r="BG1108" s="15">
        <f t="shared" si="88"/>
        <v>-4.3253500862345087</v>
      </c>
      <c r="BH1108" t="str">
        <f t="shared" si="89"/>
        <v>CMPTRANS</v>
      </c>
      <c r="BI1108" t="str">
        <f>VLOOKUP(BH1108,[2]Summary!$C$29:$C$56,1,0)</f>
        <v>CMPTrans</v>
      </c>
      <c r="BJ1108" s="16">
        <v>44470</v>
      </c>
    </row>
    <row r="1109" spans="1:62" x14ac:dyDescent="0.25">
      <c r="A1109" s="13" t="s">
        <v>2203</v>
      </c>
      <c r="B1109" s="13" t="s">
        <v>2203</v>
      </c>
      <c r="C1109" t="s">
        <v>2204</v>
      </c>
      <c r="D1109" t="s">
        <v>307</v>
      </c>
      <c r="E1109" t="s">
        <v>475</v>
      </c>
      <c r="F1109" s="13" t="s">
        <v>33</v>
      </c>
      <c r="G1109" s="14"/>
      <c r="H1109" s="15">
        <v>0</v>
      </c>
      <c r="I1109" s="15">
        <v>0</v>
      </c>
      <c r="J1109" s="15">
        <v>0</v>
      </c>
      <c r="K1109" s="15">
        <v>0</v>
      </c>
      <c r="L1109" s="15">
        <v>0</v>
      </c>
      <c r="M1109" s="15">
        <v>0</v>
      </c>
      <c r="N1109" s="15">
        <v>0</v>
      </c>
      <c r="O1109" s="15">
        <v>0</v>
      </c>
      <c r="P1109" s="15">
        <v>0</v>
      </c>
      <c r="Q1109" s="15">
        <v>0</v>
      </c>
      <c r="R1109" s="15">
        <v>0</v>
      </c>
      <c r="S1109" s="15">
        <v>0</v>
      </c>
      <c r="T1109" s="15">
        <f t="shared" si="85"/>
        <v>0</v>
      </c>
      <c r="U1109" s="15">
        <v>0</v>
      </c>
      <c r="V1109" s="15">
        <v>0</v>
      </c>
      <c r="W1109" s="15">
        <v>0</v>
      </c>
      <c r="X1109" s="15">
        <v>0</v>
      </c>
      <c r="Y1109" s="15">
        <v>0</v>
      </c>
      <c r="Z1109" s="15">
        <v>0</v>
      </c>
      <c r="AA1109" s="15">
        <v>0</v>
      </c>
      <c r="AB1109" s="15">
        <v>0</v>
      </c>
      <c r="AC1109" s="15">
        <v>0</v>
      </c>
      <c r="AD1109" s="15">
        <v>0</v>
      </c>
      <c r="AE1109" s="15">
        <v>0</v>
      </c>
      <c r="AF1109" s="15">
        <v>0</v>
      </c>
      <c r="AG1109" s="15">
        <f t="shared" si="86"/>
        <v>0</v>
      </c>
      <c r="AH1109" s="15">
        <v>0</v>
      </c>
      <c r="AI1109" s="15">
        <v>0</v>
      </c>
      <c r="AJ1109" s="15">
        <v>0</v>
      </c>
      <c r="AK1109" s="15">
        <v>0</v>
      </c>
      <c r="AL1109" s="15">
        <v>0</v>
      </c>
      <c r="AM1109" s="15">
        <v>0</v>
      </c>
      <c r="AN1109" s="15">
        <v>0</v>
      </c>
      <c r="AO1109" s="15">
        <v>0</v>
      </c>
      <c r="AP1109" s="15">
        <v>0</v>
      </c>
      <c r="AQ1109" s="15">
        <v>0</v>
      </c>
      <c r="AR1109" s="15">
        <v>0</v>
      </c>
      <c r="AS1109" s="15">
        <v>0</v>
      </c>
      <c r="AT1109" s="15">
        <f t="shared" si="87"/>
        <v>0</v>
      </c>
      <c r="AU1109" s="15">
        <v>0</v>
      </c>
      <c r="AV1109" s="15">
        <v>0</v>
      </c>
      <c r="AW1109" s="15">
        <v>0</v>
      </c>
      <c r="AX1109" s="15">
        <v>0</v>
      </c>
      <c r="AY1109" s="15">
        <v>0</v>
      </c>
      <c r="AZ1109" s="15">
        <v>0</v>
      </c>
      <c r="BA1109" s="15">
        <v>0</v>
      </c>
      <c r="BB1109" s="15">
        <v>0</v>
      </c>
      <c r="BC1109" s="15">
        <v>0</v>
      </c>
      <c r="BD1109" s="15">
        <v>0</v>
      </c>
      <c r="BE1109" s="15">
        <v>0</v>
      </c>
      <c r="BF1109" s="15">
        <v>0</v>
      </c>
      <c r="BG1109" s="15">
        <f t="shared" si="88"/>
        <v>0</v>
      </c>
      <c r="BH1109" t="str">
        <f t="shared" si="89"/>
        <v>BGCGas</v>
      </c>
      <c r="BI1109" t="str">
        <f>VLOOKUP(BH1109,[2]Summary!$C$29:$C$56,1,0)</f>
        <v>BGCGas</v>
      </c>
      <c r="BJ1109" s="16">
        <v>44562</v>
      </c>
    </row>
    <row r="1110" spans="1:62" x14ac:dyDescent="0.25">
      <c r="A1110" s="13" t="s">
        <v>2205</v>
      </c>
      <c r="B1110" s="13" t="s">
        <v>2205</v>
      </c>
      <c r="C1110" t="s">
        <v>2206</v>
      </c>
      <c r="D1110" t="s">
        <v>307</v>
      </c>
      <c r="E1110" t="s">
        <v>475</v>
      </c>
      <c r="F1110" s="13" t="s">
        <v>33</v>
      </c>
      <c r="G1110" s="14"/>
      <c r="H1110" s="15">
        <v>0</v>
      </c>
      <c r="I1110" s="15">
        <v>0</v>
      </c>
      <c r="J1110" s="15">
        <v>0</v>
      </c>
      <c r="K1110" s="15">
        <v>0</v>
      </c>
      <c r="L1110" s="15">
        <v>0</v>
      </c>
      <c r="M1110" s="15">
        <v>0</v>
      </c>
      <c r="N1110" s="15">
        <v>0</v>
      </c>
      <c r="O1110" s="15">
        <v>0</v>
      </c>
      <c r="P1110" s="15">
        <v>0</v>
      </c>
      <c r="Q1110" s="15">
        <v>0</v>
      </c>
      <c r="R1110" s="15">
        <v>0</v>
      </c>
      <c r="S1110" s="15">
        <v>0</v>
      </c>
      <c r="T1110" s="15">
        <f t="shared" si="85"/>
        <v>0</v>
      </c>
      <c r="U1110" s="15">
        <v>0</v>
      </c>
      <c r="V1110" s="15">
        <v>0</v>
      </c>
      <c r="W1110" s="15">
        <v>0</v>
      </c>
      <c r="X1110" s="15">
        <v>0</v>
      </c>
      <c r="Y1110" s="15">
        <v>0</v>
      </c>
      <c r="Z1110" s="15">
        <v>0</v>
      </c>
      <c r="AA1110" s="15">
        <v>0</v>
      </c>
      <c r="AB1110" s="15">
        <v>0</v>
      </c>
      <c r="AC1110" s="15">
        <v>0</v>
      </c>
      <c r="AD1110" s="15">
        <v>0</v>
      </c>
      <c r="AE1110" s="15">
        <v>0</v>
      </c>
      <c r="AF1110" s="15">
        <v>0</v>
      </c>
      <c r="AG1110" s="15">
        <f t="shared" si="86"/>
        <v>0</v>
      </c>
      <c r="AH1110" s="15">
        <v>0</v>
      </c>
      <c r="AI1110" s="15">
        <v>0</v>
      </c>
      <c r="AJ1110" s="15">
        <v>0</v>
      </c>
      <c r="AK1110" s="15">
        <v>0</v>
      </c>
      <c r="AL1110" s="15">
        <v>0</v>
      </c>
      <c r="AM1110" s="15">
        <v>0</v>
      </c>
      <c r="AN1110" s="15">
        <v>0</v>
      </c>
      <c r="AO1110" s="15">
        <v>0</v>
      </c>
      <c r="AP1110" s="15">
        <v>0</v>
      </c>
      <c r="AQ1110" s="15">
        <v>0</v>
      </c>
      <c r="AR1110" s="15">
        <v>0</v>
      </c>
      <c r="AS1110" s="15">
        <v>0</v>
      </c>
      <c r="AT1110" s="15">
        <f t="shared" si="87"/>
        <v>0</v>
      </c>
      <c r="AU1110" s="15">
        <v>0</v>
      </c>
      <c r="AV1110" s="15">
        <v>0</v>
      </c>
      <c r="AW1110" s="15">
        <v>0</v>
      </c>
      <c r="AX1110" s="15">
        <v>0</v>
      </c>
      <c r="AY1110" s="15">
        <v>0</v>
      </c>
      <c r="AZ1110" s="15">
        <v>0</v>
      </c>
      <c r="BA1110" s="15">
        <v>0</v>
      </c>
      <c r="BB1110" s="15">
        <v>0</v>
      </c>
      <c r="BC1110" s="15">
        <v>0</v>
      </c>
      <c r="BD1110" s="15">
        <v>0</v>
      </c>
      <c r="BE1110" s="15">
        <v>0</v>
      </c>
      <c r="BF1110" s="15">
        <v>0</v>
      </c>
      <c r="BG1110" s="15">
        <f t="shared" si="88"/>
        <v>0</v>
      </c>
      <c r="BH1110" t="str">
        <f t="shared" si="89"/>
        <v>BGCGas</v>
      </c>
      <c r="BI1110" t="str">
        <f>VLOOKUP(BH1110,[2]Summary!$C$29:$C$56,1,0)</f>
        <v>BGCGas</v>
      </c>
      <c r="BJ1110" s="16">
        <v>44562</v>
      </c>
    </row>
    <row r="1111" spans="1:62" x14ac:dyDescent="0.25">
      <c r="A1111" s="13" t="s">
        <v>2207</v>
      </c>
      <c r="B1111" s="13" t="s">
        <v>2207</v>
      </c>
      <c r="C1111" t="s">
        <v>2204</v>
      </c>
      <c r="D1111" t="s">
        <v>434</v>
      </c>
      <c r="E1111" t="s">
        <v>475</v>
      </c>
      <c r="F1111" s="13" t="s">
        <v>33</v>
      </c>
      <c r="G1111" s="14"/>
      <c r="H1111" s="15">
        <v>0</v>
      </c>
      <c r="I1111" s="15">
        <v>0</v>
      </c>
      <c r="J1111" s="15">
        <v>0</v>
      </c>
      <c r="K1111" s="15">
        <v>0</v>
      </c>
      <c r="L1111" s="15">
        <v>0</v>
      </c>
      <c r="M1111" s="15">
        <v>0</v>
      </c>
      <c r="N1111" s="15">
        <v>0</v>
      </c>
      <c r="O1111" s="15">
        <v>0</v>
      </c>
      <c r="P1111" s="15">
        <v>0</v>
      </c>
      <c r="Q1111" s="15">
        <v>0</v>
      </c>
      <c r="R1111" s="15">
        <v>0</v>
      </c>
      <c r="S1111" s="15">
        <v>0</v>
      </c>
      <c r="T1111" s="15">
        <f t="shared" si="85"/>
        <v>0</v>
      </c>
      <c r="U1111" s="15">
        <v>0</v>
      </c>
      <c r="V1111" s="15">
        <v>0</v>
      </c>
      <c r="W1111" s="15">
        <v>0</v>
      </c>
      <c r="X1111" s="15">
        <v>0</v>
      </c>
      <c r="Y1111" s="15">
        <v>0</v>
      </c>
      <c r="Z1111" s="15">
        <v>0</v>
      </c>
      <c r="AA1111" s="15">
        <v>0</v>
      </c>
      <c r="AB1111" s="15">
        <v>0</v>
      </c>
      <c r="AC1111" s="15">
        <v>0</v>
      </c>
      <c r="AD1111" s="15">
        <v>0</v>
      </c>
      <c r="AE1111" s="15">
        <v>0</v>
      </c>
      <c r="AF1111" s="15">
        <v>0</v>
      </c>
      <c r="AG1111" s="15">
        <f t="shared" si="86"/>
        <v>0</v>
      </c>
      <c r="AH1111" s="15">
        <v>0</v>
      </c>
      <c r="AI1111" s="15">
        <v>0</v>
      </c>
      <c r="AJ1111" s="15">
        <v>0</v>
      </c>
      <c r="AK1111" s="15">
        <v>0</v>
      </c>
      <c r="AL1111" s="15">
        <v>0</v>
      </c>
      <c r="AM1111" s="15">
        <v>0</v>
      </c>
      <c r="AN1111" s="15">
        <v>0</v>
      </c>
      <c r="AO1111" s="15">
        <v>0</v>
      </c>
      <c r="AP1111" s="15">
        <v>0</v>
      </c>
      <c r="AQ1111" s="15">
        <v>0</v>
      </c>
      <c r="AR1111" s="15">
        <v>0</v>
      </c>
      <c r="AS1111" s="15">
        <v>0</v>
      </c>
      <c r="AT1111" s="15">
        <f t="shared" si="87"/>
        <v>0</v>
      </c>
      <c r="AU1111" s="15">
        <v>0</v>
      </c>
      <c r="AV1111" s="15">
        <v>0</v>
      </c>
      <c r="AW1111" s="15">
        <v>0</v>
      </c>
      <c r="AX1111" s="15">
        <v>0</v>
      </c>
      <c r="AY1111" s="15">
        <v>0</v>
      </c>
      <c r="AZ1111" s="15">
        <v>0</v>
      </c>
      <c r="BA1111" s="15">
        <v>0</v>
      </c>
      <c r="BB1111" s="15">
        <v>0</v>
      </c>
      <c r="BC1111" s="15">
        <v>0</v>
      </c>
      <c r="BD1111" s="15">
        <v>0</v>
      </c>
      <c r="BE1111" s="15">
        <v>0</v>
      </c>
      <c r="BF1111" s="15">
        <v>0</v>
      </c>
      <c r="BG1111" s="15">
        <f t="shared" si="88"/>
        <v>0</v>
      </c>
      <c r="BH1111" t="str">
        <f t="shared" si="89"/>
        <v>CNGGas</v>
      </c>
      <c r="BI1111" t="str">
        <f>VLOOKUP(BH1111,[2]Summary!$C$29:$C$56,1,0)</f>
        <v>CNGGas</v>
      </c>
      <c r="BJ1111" s="16">
        <v>44562</v>
      </c>
    </row>
    <row r="1112" spans="1:62" x14ac:dyDescent="0.25">
      <c r="A1112" s="13" t="s">
        <v>2208</v>
      </c>
      <c r="B1112" s="13" t="s">
        <v>2208</v>
      </c>
      <c r="C1112" t="s">
        <v>2206</v>
      </c>
      <c r="D1112" t="s">
        <v>434</v>
      </c>
      <c r="E1112" t="s">
        <v>475</v>
      </c>
      <c r="F1112" s="13" t="s">
        <v>33</v>
      </c>
      <c r="G1112" s="14"/>
      <c r="H1112" s="15">
        <v>0</v>
      </c>
      <c r="I1112" s="15">
        <v>0</v>
      </c>
      <c r="J1112" s="15">
        <v>0</v>
      </c>
      <c r="K1112" s="15">
        <v>0</v>
      </c>
      <c r="L1112" s="15">
        <v>0</v>
      </c>
      <c r="M1112" s="15">
        <v>0</v>
      </c>
      <c r="N1112" s="15">
        <v>0</v>
      </c>
      <c r="O1112" s="15">
        <v>0</v>
      </c>
      <c r="P1112" s="15">
        <v>0</v>
      </c>
      <c r="Q1112" s="15">
        <v>0</v>
      </c>
      <c r="R1112" s="15">
        <v>0</v>
      </c>
      <c r="S1112" s="15">
        <v>0</v>
      </c>
      <c r="T1112" s="15">
        <f t="shared" si="85"/>
        <v>0</v>
      </c>
      <c r="U1112" s="15">
        <v>0</v>
      </c>
      <c r="V1112" s="15">
        <v>0</v>
      </c>
      <c r="W1112" s="15">
        <v>0</v>
      </c>
      <c r="X1112" s="15">
        <v>0</v>
      </c>
      <c r="Y1112" s="15">
        <v>0</v>
      </c>
      <c r="Z1112" s="15">
        <v>0</v>
      </c>
      <c r="AA1112" s="15">
        <v>0</v>
      </c>
      <c r="AB1112" s="15">
        <v>0</v>
      </c>
      <c r="AC1112" s="15">
        <v>0</v>
      </c>
      <c r="AD1112" s="15">
        <v>0</v>
      </c>
      <c r="AE1112" s="15">
        <v>0</v>
      </c>
      <c r="AF1112" s="15">
        <v>0</v>
      </c>
      <c r="AG1112" s="15">
        <f t="shared" si="86"/>
        <v>0</v>
      </c>
      <c r="AH1112" s="15">
        <v>0</v>
      </c>
      <c r="AI1112" s="15">
        <v>0</v>
      </c>
      <c r="AJ1112" s="15">
        <v>0</v>
      </c>
      <c r="AK1112" s="15">
        <v>0</v>
      </c>
      <c r="AL1112" s="15">
        <v>0</v>
      </c>
      <c r="AM1112" s="15">
        <v>0</v>
      </c>
      <c r="AN1112" s="15">
        <v>0</v>
      </c>
      <c r="AO1112" s="15">
        <v>0</v>
      </c>
      <c r="AP1112" s="15">
        <v>0</v>
      </c>
      <c r="AQ1112" s="15">
        <v>0</v>
      </c>
      <c r="AR1112" s="15">
        <v>0</v>
      </c>
      <c r="AS1112" s="15">
        <v>0</v>
      </c>
      <c r="AT1112" s="15">
        <f t="shared" si="87"/>
        <v>0</v>
      </c>
      <c r="AU1112" s="15">
        <v>0</v>
      </c>
      <c r="AV1112" s="15">
        <v>0</v>
      </c>
      <c r="AW1112" s="15">
        <v>0</v>
      </c>
      <c r="AX1112" s="15">
        <v>0</v>
      </c>
      <c r="AY1112" s="15">
        <v>0</v>
      </c>
      <c r="AZ1112" s="15">
        <v>0</v>
      </c>
      <c r="BA1112" s="15">
        <v>0</v>
      </c>
      <c r="BB1112" s="15">
        <v>0</v>
      </c>
      <c r="BC1112" s="15">
        <v>0</v>
      </c>
      <c r="BD1112" s="15">
        <v>0</v>
      </c>
      <c r="BE1112" s="15">
        <v>0</v>
      </c>
      <c r="BF1112" s="15">
        <v>0</v>
      </c>
      <c r="BG1112" s="15">
        <f t="shared" si="88"/>
        <v>0</v>
      </c>
      <c r="BH1112" t="str">
        <f t="shared" si="89"/>
        <v>CNGGas</v>
      </c>
      <c r="BI1112" t="str">
        <f>VLOOKUP(BH1112,[2]Summary!$C$29:$C$56,1,0)</f>
        <v>CNGGas</v>
      </c>
      <c r="BJ1112" s="16">
        <v>44562</v>
      </c>
    </row>
    <row r="1113" spans="1:62" x14ac:dyDescent="0.25">
      <c r="A1113" s="13" t="s">
        <v>2209</v>
      </c>
      <c r="B1113" s="13" t="s">
        <v>2209</v>
      </c>
      <c r="C1113" t="s">
        <v>2210</v>
      </c>
      <c r="D1113" t="s">
        <v>434</v>
      </c>
      <c r="E1113" t="s">
        <v>475</v>
      </c>
      <c r="F1113" s="13" t="s">
        <v>60</v>
      </c>
      <c r="G1113" s="14"/>
      <c r="H1113" s="15">
        <v>0</v>
      </c>
      <c r="I1113" s="15">
        <v>0</v>
      </c>
      <c r="J1113" s="15">
        <v>0</v>
      </c>
      <c r="K1113" s="15">
        <v>0</v>
      </c>
      <c r="L1113" s="15">
        <v>0</v>
      </c>
      <c r="M1113" s="15">
        <v>0</v>
      </c>
      <c r="N1113" s="15">
        <v>0</v>
      </c>
      <c r="O1113" s="15">
        <v>0</v>
      </c>
      <c r="P1113" s="15">
        <v>0</v>
      </c>
      <c r="Q1113" s="15">
        <v>0</v>
      </c>
      <c r="R1113" s="15">
        <v>0</v>
      </c>
      <c r="S1113" s="15">
        <v>0</v>
      </c>
      <c r="T1113" s="15">
        <f t="shared" si="85"/>
        <v>0</v>
      </c>
      <c r="U1113" s="15">
        <v>0</v>
      </c>
      <c r="V1113" s="15">
        <v>0</v>
      </c>
      <c r="W1113" s="15">
        <v>0</v>
      </c>
      <c r="X1113" s="15">
        <v>0</v>
      </c>
      <c r="Y1113" s="15">
        <v>0</v>
      </c>
      <c r="Z1113" s="15">
        <v>0</v>
      </c>
      <c r="AA1113" s="15">
        <v>0</v>
      </c>
      <c r="AB1113" s="15">
        <v>40.147041091918943</v>
      </c>
      <c r="AC1113" s="15">
        <v>8.6839996337890621E-2</v>
      </c>
      <c r="AD1113" s="15">
        <v>8.6839996337890621E-2</v>
      </c>
      <c r="AE1113" s="15">
        <v>8.6839996337890621E-2</v>
      </c>
      <c r="AF1113" s="15">
        <v>7.2680000305175782E-2</v>
      </c>
      <c r="AG1113" s="15">
        <f t="shared" si="86"/>
        <v>40.4802410812378</v>
      </c>
      <c r="AH1113" s="15">
        <v>6.2439998626708987E-2</v>
      </c>
      <c r="AI1113" s="15">
        <v>6.2439998626708987E-2</v>
      </c>
      <c r="AJ1113" s="15">
        <v>6.2439998626708987E-2</v>
      </c>
      <c r="AK1113" s="15">
        <v>0.1989499969482422</v>
      </c>
      <c r="AL1113" s="15">
        <v>0.1989499969482422</v>
      </c>
      <c r="AM1113" s="15">
        <v>5.097999954223633E-2</v>
      </c>
      <c r="AN1113" s="15">
        <v>5.134999847412109E-2</v>
      </c>
      <c r="AO1113" s="15">
        <v>5.134999847412109E-2</v>
      </c>
      <c r="AP1113" s="15">
        <v>-2.0700000762939454E-2</v>
      </c>
      <c r="AQ1113" s="15">
        <v>-0.01</v>
      </c>
      <c r="AR1113" s="15">
        <v>0</v>
      </c>
      <c r="AS1113" s="15">
        <v>0</v>
      </c>
      <c r="AT1113" s="15">
        <f t="shared" si="87"/>
        <v>0.70819998550415053</v>
      </c>
      <c r="AU1113" s="15">
        <v>0</v>
      </c>
      <c r="AV1113" s="15">
        <v>0</v>
      </c>
      <c r="AW1113" s="15">
        <v>0</v>
      </c>
      <c r="AX1113" s="15">
        <v>0</v>
      </c>
      <c r="AY1113" s="15">
        <v>0</v>
      </c>
      <c r="AZ1113" s="15">
        <v>0</v>
      </c>
      <c r="BA1113" s="15">
        <v>0</v>
      </c>
      <c r="BB1113" s="15">
        <v>0</v>
      </c>
      <c r="BC1113" s="15">
        <v>0</v>
      </c>
      <c r="BD1113" s="15">
        <v>0</v>
      </c>
      <c r="BE1113" s="15">
        <v>0</v>
      </c>
      <c r="BF1113" s="15">
        <v>0</v>
      </c>
      <c r="BG1113" s="15">
        <f t="shared" si="88"/>
        <v>0</v>
      </c>
      <c r="BH1113" t="str">
        <f t="shared" si="89"/>
        <v>CNGGas</v>
      </c>
      <c r="BI1113" t="str">
        <f>VLOOKUP(BH1113,[2]Summary!$C$29:$C$56,1,0)</f>
        <v>CNGGas</v>
      </c>
      <c r="BJ1113" s="16">
        <v>44197</v>
      </c>
    </row>
    <row r="1114" spans="1:62" x14ac:dyDescent="0.25">
      <c r="A1114" s="13" t="s">
        <v>2211</v>
      </c>
      <c r="B1114" s="13" t="s">
        <v>2211</v>
      </c>
      <c r="C1114" t="s">
        <v>2212</v>
      </c>
      <c r="D1114" t="s">
        <v>434</v>
      </c>
      <c r="E1114" t="s">
        <v>475</v>
      </c>
      <c r="F1114" s="13" t="s">
        <v>60</v>
      </c>
      <c r="G1114" s="14"/>
      <c r="H1114" s="15">
        <v>0</v>
      </c>
      <c r="I1114" s="15">
        <v>0</v>
      </c>
      <c r="J1114" s="15">
        <v>0</v>
      </c>
      <c r="K1114" s="15">
        <v>0</v>
      </c>
      <c r="L1114" s="15">
        <v>0</v>
      </c>
      <c r="M1114" s="15">
        <v>0</v>
      </c>
      <c r="N1114" s="15">
        <v>0</v>
      </c>
      <c r="O1114" s="15">
        <v>0</v>
      </c>
      <c r="P1114" s="15">
        <v>0</v>
      </c>
      <c r="Q1114" s="15">
        <v>0</v>
      </c>
      <c r="R1114" s="15">
        <v>0</v>
      </c>
      <c r="S1114" s="15">
        <v>0</v>
      </c>
      <c r="T1114" s="15">
        <f t="shared" si="85"/>
        <v>0</v>
      </c>
      <c r="U1114" s="15">
        <v>0</v>
      </c>
      <c r="V1114" s="15">
        <v>0</v>
      </c>
      <c r="W1114" s="15">
        <v>0</v>
      </c>
      <c r="X1114" s="15">
        <v>0</v>
      </c>
      <c r="Y1114" s="15">
        <v>0</v>
      </c>
      <c r="Z1114" s="15">
        <v>0</v>
      </c>
      <c r="AA1114" s="15">
        <v>0</v>
      </c>
      <c r="AB1114" s="15">
        <v>0</v>
      </c>
      <c r="AC1114" s="15">
        <v>15.383580429077149</v>
      </c>
      <c r="AD1114" s="15">
        <v>3.3270000457763675E-2</v>
      </c>
      <c r="AE1114" s="15">
        <v>3.3270000457763675E-2</v>
      </c>
      <c r="AF1114" s="15">
        <v>2.7850000381469727E-2</v>
      </c>
      <c r="AG1114" s="15">
        <f t="shared" si="86"/>
        <v>15.477970430374146</v>
      </c>
      <c r="AH1114" s="15">
        <v>2.38799991607666E-2</v>
      </c>
      <c r="AI1114" s="15">
        <v>2.38799991607666E-2</v>
      </c>
      <c r="AJ1114" s="15">
        <v>2.38799991607666E-2</v>
      </c>
      <c r="AK1114" s="15">
        <v>7.6069999694824225E-2</v>
      </c>
      <c r="AL1114" s="15">
        <v>7.6069999694824225E-2</v>
      </c>
      <c r="AM1114" s="15">
        <v>1.9489999771118163E-2</v>
      </c>
      <c r="AN1114" s="15">
        <v>1.9639999389648437E-2</v>
      </c>
      <c r="AO1114" s="15">
        <v>1.9639999389648437E-2</v>
      </c>
      <c r="AP1114" s="15">
        <v>-7.9200000762939451E-3</v>
      </c>
      <c r="AQ1114" s="15">
        <v>-4.0000000000000001E-3</v>
      </c>
      <c r="AR1114" s="15">
        <v>0</v>
      </c>
      <c r="AS1114" s="15">
        <v>0</v>
      </c>
      <c r="AT1114" s="15">
        <f t="shared" si="87"/>
        <v>0.27062999534606935</v>
      </c>
      <c r="AU1114" s="15">
        <v>0</v>
      </c>
      <c r="AV1114" s="15">
        <v>0</v>
      </c>
      <c r="AW1114" s="15">
        <v>0</v>
      </c>
      <c r="AX1114" s="15">
        <v>0</v>
      </c>
      <c r="AY1114" s="15">
        <v>0</v>
      </c>
      <c r="AZ1114" s="15">
        <v>0</v>
      </c>
      <c r="BA1114" s="15">
        <v>0</v>
      </c>
      <c r="BB1114" s="15">
        <v>0</v>
      </c>
      <c r="BC1114" s="15">
        <v>0</v>
      </c>
      <c r="BD1114" s="15">
        <v>0</v>
      </c>
      <c r="BE1114" s="15">
        <v>0</v>
      </c>
      <c r="BF1114" s="15">
        <v>0</v>
      </c>
      <c r="BG1114" s="15">
        <f t="shared" si="88"/>
        <v>0</v>
      </c>
      <c r="BH1114" t="str">
        <f t="shared" si="89"/>
        <v>CNGGas</v>
      </c>
      <c r="BI1114" t="str">
        <f>VLOOKUP(BH1114,[2]Summary!$C$29:$C$56,1,0)</f>
        <v>CNGGas</v>
      </c>
      <c r="BJ1114" s="16">
        <v>44197</v>
      </c>
    </row>
    <row r="1115" spans="1:62" x14ac:dyDescent="0.25">
      <c r="A1115" t="s">
        <v>2213</v>
      </c>
      <c r="B1115" s="13" t="s">
        <v>2213</v>
      </c>
      <c r="C1115" t="s">
        <v>2214</v>
      </c>
      <c r="D1115" t="s">
        <v>434</v>
      </c>
      <c r="E1115" t="s">
        <v>475</v>
      </c>
      <c r="F1115" s="13" t="s">
        <v>60</v>
      </c>
      <c r="G1115" s="14"/>
      <c r="H1115" s="15">
        <v>0</v>
      </c>
      <c r="I1115" s="15">
        <v>0</v>
      </c>
      <c r="J1115" s="15">
        <v>0</v>
      </c>
      <c r="K1115" s="15">
        <v>0</v>
      </c>
      <c r="L1115" s="15">
        <v>0</v>
      </c>
      <c r="M1115" s="15">
        <v>0</v>
      </c>
      <c r="N1115" s="15">
        <v>0</v>
      </c>
      <c r="O1115" s="15">
        <v>0</v>
      </c>
      <c r="P1115" s="15">
        <v>0</v>
      </c>
      <c r="Q1115" s="15">
        <v>0</v>
      </c>
      <c r="R1115" s="15">
        <v>0</v>
      </c>
      <c r="S1115" s="15">
        <v>0</v>
      </c>
      <c r="T1115" s="15">
        <f t="shared" si="85"/>
        <v>0</v>
      </c>
      <c r="U1115" s="15">
        <v>0</v>
      </c>
      <c r="V1115" s="15">
        <v>0</v>
      </c>
      <c r="W1115" s="15">
        <v>0</v>
      </c>
      <c r="X1115" s="15">
        <v>0</v>
      </c>
      <c r="Y1115" s="15">
        <v>0</v>
      </c>
      <c r="Z1115" s="15">
        <v>0</v>
      </c>
      <c r="AA1115" s="15">
        <v>0</v>
      </c>
      <c r="AB1115" s="15">
        <v>0</v>
      </c>
      <c r="AC1115" s="15">
        <v>0</v>
      </c>
      <c r="AD1115" s="15">
        <v>0</v>
      </c>
      <c r="AE1115" s="15">
        <v>17.769040311813356</v>
      </c>
      <c r="AF1115" s="15">
        <v>-0.85543998718261716</v>
      </c>
      <c r="AG1115" s="15">
        <f t="shared" si="86"/>
        <v>16.913600324630739</v>
      </c>
      <c r="AH1115" s="15">
        <v>2.6090000152587892E-2</v>
      </c>
      <c r="AI1115" s="15">
        <v>2.6090000152587892E-2</v>
      </c>
      <c r="AJ1115" s="15">
        <v>2.6090000152587892E-2</v>
      </c>
      <c r="AK1115" s="15">
        <v>8.3129997253417964E-2</v>
      </c>
      <c r="AL1115" s="15">
        <v>8.3129997253417964E-2</v>
      </c>
      <c r="AM1115" s="15">
        <v>2.1299999237060548E-2</v>
      </c>
      <c r="AN1115" s="15">
        <v>2.1459999084472655E-2</v>
      </c>
      <c r="AO1115" s="15">
        <v>2.1459999084472655E-2</v>
      </c>
      <c r="AP1115" s="15">
        <v>-8.6599998474121091E-3</v>
      </c>
      <c r="AQ1115" s="15">
        <v>-4.0000000000000001E-3</v>
      </c>
      <c r="AR1115" s="15">
        <v>0</v>
      </c>
      <c r="AS1115" s="15">
        <v>0</v>
      </c>
      <c r="AT1115" s="15">
        <f t="shared" si="87"/>
        <v>0.29608999252319335</v>
      </c>
      <c r="AU1115" s="15">
        <v>0</v>
      </c>
      <c r="AV1115" s="15">
        <v>0</v>
      </c>
      <c r="AW1115" s="15">
        <v>0</v>
      </c>
      <c r="AX1115" s="15">
        <v>0</v>
      </c>
      <c r="AY1115" s="15">
        <v>0</v>
      </c>
      <c r="AZ1115" s="15">
        <v>0</v>
      </c>
      <c r="BA1115" s="15">
        <v>0</v>
      </c>
      <c r="BB1115" s="15">
        <v>0</v>
      </c>
      <c r="BC1115" s="15">
        <v>0</v>
      </c>
      <c r="BD1115" s="15">
        <v>0</v>
      </c>
      <c r="BE1115" s="15">
        <v>0</v>
      </c>
      <c r="BF1115" s="15">
        <v>0</v>
      </c>
      <c r="BG1115" s="15">
        <f t="shared" si="88"/>
        <v>0</v>
      </c>
      <c r="BH1115" t="str">
        <f t="shared" si="89"/>
        <v>CNGGas</v>
      </c>
      <c r="BI1115" t="str">
        <f>VLOOKUP(BH1115,[2]Summary!$C$29:$C$56,1,0)</f>
        <v>CNGGas</v>
      </c>
      <c r="BJ1115" s="16">
        <v>44197</v>
      </c>
    </row>
    <row r="1116" spans="1:62" x14ac:dyDescent="0.25">
      <c r="A1116" s="13" t="s">
        <v>2215</v>
      </c>
      <c r="B1116" s="13" t="s">
        <v>2216</v>
      </c>
      <c r="C1116" t="s">
        <v>2217</v>
      </c>
      <c r="D1116" t="s">
        <v>434</v>
      </c>
      <c r="E1116" t="s">
        <v>475</v>
      </c>
      <c r="F1116" s="13" t="s">
        <v>302</v>
      </c>
      <c r="G1116" s="14"/>
      <c r="H1116" s="15">
        <v>0</v>
      </c>
      <c r="I1116" s="15">
        <v>0</v>
      </c>
      <c r="J1116" s="15">
        <v>0</v>
      </c>
      <c r="K1116" s="15">
        <v>0</v>
      </c>
      <c r="L1116" s="15">
        <v>0</v>
      </c>
      <c r="M1116" s="15">
        <v>0</v>
      </c>
      <c r="N1116" s="15">
        <v>0</v>
      </c>
      <c r="O1116" s="15">
        <v>0</v>
      </c>
      <c r="P1116" s="15">
        <v>0</v>
      </c>
      <c r="Q1116" s="15">
        <v>0</v>
      </c>
      <c r="R1116" s="15">
        <v>0</v>
      </c>
      <c r="S1116" s="15">
        <v>0</v>
      </c>
      <c r="T1116" s="15">
        <f t="shared" si="85"/>
        <v>0</v>
      </c>
      <c r="U1116" s="15">
        <v>0</v>
      </c>
      <c r="V1116" s="15">
        <v>0</v>
      </c>
      <c r="W1116" s="15">
        <v>0</v>
      </c>
      <c r="X1116" s="15">
        <v>0</v>
      </c>
      <c r="Y1116" s="15">
        <v>0</v>
      </c>
      <c r="Z1116" s="15">
        <v>0</v>
      </c>
      <c r="AA1116" s="15">
        <v>0</v>
      </c>
      <c r="AB1116" s="15">
        <v>0</v>
      </c>
      <c r="AC1116" s="15">
        <v>0</v>
      </c>
      <c r="AD1116" s="15">
        <v>0</v>
      </c>
      <c r="AE1116" s="15">
        <v>0</v>
      </c>
      <c r="AF1116" s="15">
        <v>33.040949062347416</v>
      </c>
      <c r="AG1116" s="15">
        <f t="shared" si="86"/>
        <v>33.040949062347416</v>
      </c>
      <c r="AH1116" s="15">
        <v>5.0970001220703123E-2</v>
      </c>
      <c r="AI1116" s="15">
        <v>5.0970001220703123E-2</v>
      </c>
      <c r="AJ1116" s="15">
        <v>5.0970001220703123E-2</v>
      </c>
      <c r="AK1116" s="15">
        <v>0.16238999938964843</v>
      </c>
      <c r="AL1116" s="15">
        <v>0.16238999938964843</v>
      </c>
      <c r="AM1116" s="15">
        <v>4.1610000610351562E-2</v>
      </c>
      <c r="AN1116" s="15">
        <v>4.1909999847412109E-2</v>
      </c>
      <c r="AO1116" s="15">
        <v>4.1909999847412109E-2</v>
      </c>
      <c r="AP1116" s="15">
        <v>-1.6899999618530274E-2</v>
      </c>
      <c r="AQ1116" s="15">
        <v>-8.0000000000000002E-3</v>
      </c>
      <c r="AR1116" s="15">
        <v>0</v>
      </c>
      <c r="AS1116" s="15">
        <v>0</v>
      </c>
      <c r="AT1116" s="15">
        <f t="shared" si="87"/>
        <v>0.57822000312805166</v>
      </c>
      <c r="AU1116" s="15">
        <v>0</v>
      </c>
      <c r="AV1116" s="15">
        <v>0</v>
      </c>
      <c r="AW1116" s="15">
        <v>0</v>
      </c>
      <c r="AX1116" s="15">
        <v>0</v>
      </c>
      <c r="AY1116" s="15">
        <v>0</v>
      </c>
      <c r="AZ1116" s="15">
        <v>0</v>
      </c>
      <c r="BA1116" s="15">
        <v>0</v>
      </c>
      <c r="BB1116" s="15">
        <v>0</v>
      </c>
      <c r="BC1116" s="15">
        <v>0</v>
      </c>
      <c r="BD1116" s="15">
        <v>0</v>
      </c>
      <c r="BE1116" s="15">
        <v>0</v>
      </c>
      <c r="BF1116" s="15">
        <v>0</v>
      </c>
      <c r="BG1116" s="15">
        <f t="shared" si="88"/>
        <v>0</v>
      </c>
      <c r="BH1116" t="str">
        <f t="shared" si="89"/>
        <v>CNGGas</v>
      </c>
      <c r="BI1116" t="str">
        <f>VLOOKUP(BH1116,[2]Summary!$C$29:$C$56,1,0)</f>
        <v>CNGGas</v>
      </c>
      <c r="BJ1116" s="16">
        <v>44197</v>
      </c>
    </row>
    <row r="1117" spans="1:62" x14ac:dyDescent="0.25">
      <c r="A1117" s="13" t="s">
        <v>2218</v>
      </c>
      <c r="B1117" s="13" t="s">
        <v>2219</v>
      </c>
      <c r="C1117" t="s">
        <v>2220</v>
      </c>
      <c r="D1117" t="s">
        <v>434</v>
      </c>
      <c r="E1117" t="s">
        <v>475</v>
      </c>
      <c r="F1117" s="13" t="s">
        <v>302</v>
      </c>
      <c r="G1117" s="14"/>
      <c r="H1117" s="15">
        <v>0</v>
      </c>
      <c r="I1117" s="15">
        <v>0</v>
      </c>
      <c r="J1117" s="15">
        <v>0</v>
      </c>
      <c r="K1117" s="15">
        <v>0</v>
      </c>
      <c r="L1117" s="15">
        <v>0</v>
      </c>
      <c r="M1117" s="15">
        <v>0</v>
      </c>
      <c r="N1117" s="15">
        <v>0</v>
      </c>
      <c r="O1117" s="15">
        <v>0</v>
      </c>
      <c r="P1117" s="15">
        <v>0</v>
      </c>
      <c r="Q1117" s="15">
        <v>0</v>
      </c>
      <c r="R1117" s="15">
        <v>0</v>
      </c>
      <c r="S1117" s="15">
        <v>0</v>
      </c>
      <c r="T1117" s="15">
        <f t="shared" si="85"/>
        <v>0</v>
      </c>
      <c r="U1117" s="15">
        <v>0</v>
      </c>
      <c r="V1117" s="15">
        <v>0</v>
      </c>
      <c r="W1117" s="15">
        <v>0</v>
      </c>
      <c r="X1117" s="15">
        <v>0</v>
      </c>
      <c r="Y1117" s="15">
        <v>0</v>
      </c>
      <c r="Z1117" s="15">
        <v>0</v>
      </c>
      <c r="AA1117" s="15">
        <v>0</v>
      </c>
      <c r="AB1117" s="15">
        <v>0</v>
      </c>
      <c r="AC1117" s="15">
        <v>0</v>
      </c>
      <c r="AD1117" s="15">
        <v>0</v>
      </c>
      <c r="AE1117" s="15">
        <v>0</v>
      </c>
      <c r="AF1117" s="15">
        <v>83.109328125000005</v>
      </c>
      <c r="AG1117" s="15">
        <f t="shared" si="86"/>
        <v>83.109328125000005</v>
      </c>
      <c r="AH1117" s="15">
        <v>0</v>
      </c>
      <c r="AI1117" s="15">
        <v>0</v>
      </c>
      <c r="AJ1117" s="15">
        <v>0</v>
      </c>
      <c r="AK1117" s="15">
        <v>0</v>
      </c>
      <c r="AL1117" s="15">
        <v>0</v>
      </c>
      <c r="AM1117" s="15">
        <v>0</v>
      </c>
      <c r="AN1117" s="15">
        <v>0</v>
      </c>
      <c r="AO1117" s="15">
        <v>0</v>
      </c>
      <c r="AP1117" s="15">
        <v>0</v>
      </c>
      <c r="AQ1117" s="15">
        <v>0</v>
      </c>
      <c r="AR1117" s="15">
        <v>0</v>
      </c>
      <c r="AS1117" s="15">
        <v>0</v>
      </c>
      <c r="AT1117" s="15">
        <f t="shared" si="87"/>
        <v>0</v>
      </c>
      <c r="AU1117" s="15">
        <v>0</v>
      </c>
      <c r="AV1117" s="15">
        <v>0</v>
      </c>
      <c r="AW1117" s="15">
        <v>0</v>
      </c>
      <c r="AX1117" s="15">
        <v>0</v>
      </c>
      <c r="AY1117" s="15">
        <v>0</v>
      </c>
      <c r="AZ1117" s="15">
        <v>0</v>
      </c>
      <c r="BA1117" s="15">
        <v>0</v>
      </c>
      <c r="BB1117" s="15">
        <v>0</v>
      </c>
      <c r="BC1117" s="15">
        <v>0</v>
      </c>
      <c r="BD1117" s="15">
        <v>0</v>
      </c>
      <c r="BE1117" s="15">
        <v>0</v>
      </c>
      <c r="BF1117" s="15">
        <v>0</v>
      </c>
      <c r="BG1117" s="15">
        <f t="shared" si="88"/>
        <v>0</v>
      </c>
      <c r="BH1117" t="str">
        <f t="shared" si="89"/>
        <v>CNGGas</v>
      </c>
      <c r="BI1117" t="str">
        <f>VLOOKUP(BH1117,[2]Summary!$C$29:$C$56,1,0)</f>
        <v>CNGGas</v>
      </c>
      <c r="BJ1117" s="16">
        <v>43831</v>
      </c>
    </row>
    <row r="1118" spans="1:62" x14ac:dyDescent="0.25">
      <c r="A1118" s="13" t="s">
        <v>2221</v>
      </c>
      <c r="B1118" s="13" t="s">
        <v>2222</v>
      </c>
      <c r="C1118" t="s">
        <v>2223</v>
      </c>
      <c r="D1118" t="s">
        <v>434</v>
      </c>
      <c r="E1118" t="s">
        <v>475</v>
      </c>
      <c r="F1118" s="13" t="s">
        <v>302</v>
      </c>
      <c r="G1118" s="14"/>
      <c r="H1118" s="15">
        <v>0</v>
      </c>
      <c r="I1118" s="15">
        <v>0</v>
      </c>
      <c r="J1118" s="15">
        <v>0</v>
      </c>
      <c r="K1118" s="15">
        <v>0</v>
      </c>
      <c r="L1118" s="15">
        <v>0</v>
      </c>
      <c r="M1118" s="15">
        <v>0</v>
      </c>
      <c r="N1118" s="15">
        <v>0</v>
      </c>
      <c r="O1118" s="15">
        <v>0</v>
      </c>
      <c r="P1118" s="15">
        <v>0</v>
      </c>
      <c r="Q1118" s="15">
        <v>0</v>
      </c>
      <c r="R1118" s="15">
        <v>0</v>
      </c>
      <c r="S1118" s="15">
        <v>0</v>
      </c>
      <c r="T1118" s="15">
        <f t="shared" si="85"/>
        <v>0</v>
      </c>
      <c r="U1118" s="15">
        <v>0</v>
      </c>
      <c r="V1118" s="15">
        <v>0</v>
      </c>
      <c r="W1118" s="15">
        <v>0</v>
      </c>
      <c r="X1118" s="15">
        <v>0</v>
      </c>
      <c r="Y1118" s="15">
        <v>0</v>
      </c>
      <c r="Z1118" s="15">
        <v>0</v>
      </c>
      <c r="AA1118" s="15">
        <v>0</v>
      </c>
      <c r="AB1118" s="15">
        <v>0</v>
      </c>
      <c r="AC1118" s="15">
        <v>0</v>
      </c>
      <c r="AD1118" s="15">
        <v>0</v>
      </c>
      <c r="AE1118" s="15">
        <v>0</v>
      </c>
      <c r="AF1118" s="15">
        <v>3.3307399902343748</v>
      </c>
      <c r="AG1118" s="15">
        <f t="shared" si="86"/>
        <v>3.3307399902343748</v>
      </c>
      <c r="AH1118" s="15">
        <v>0</v>
      </c>
      <c r="AI1118" s="15">
        <v>0</v>
      </c>
      <c r="AJ1118" s="15">
        <v>0</v>
      </c>
      <c r="AK1118" s="15">
        <v>0</v>
      </c>
      <c r="AL1118" s="15">
        <v>0</v>
      </c>
      <c r="AM1118" s="15">
        <v>0</v>
      </c>
      <c r="AN1118" s="15">
        <v>0</v>
      </c>
      <c r="AO1118" s="15">
        <v>0</v>
      </c>
      <c r="AP1118" s="15">
        <v>0</v>
      </c>
      <c r="AQ1118" s="15">
        <v>0</v>
      </c>
      <c r="AR1118" s="15">
        <v>0</v>
      </c>
      <c r="AS1118" s="15">
        <v>0</v>
      </c>
      <c r="AT1118" s="15">
        <f t="shared" si="87"/>
        <v>0</v>
      </c>
      <c r="AU1118" s="15">
        <v>0</v>
      </c>
      <c r="AV1118" s="15">
        <v>0</v>
      </c>
      <c r="AW1118" s="15">
        <v>0</v>
      </c>
      <c r="AX1118" s="15">
        <v>0</v>
      </c>
      <c r="AY1118" s="15">
        <v>0</v>
      </c>
      <c r="AZ1118" s="15">
        <v>0</v>
      </c>
      <c r="BA1118" s="15">
        <v>0</v>
      </c>
      <c r="BB1118" s="15">
        <v>0</v>
      </c>
      <c r="BC1118" s="15">
        <v>0</v>
      </c>
      <c r="BD1118" s="15">
        <v>0</v>
      </c>
      <c r="BE1118" s="15">
        <v>0</v>
      </c>
      <c r="BF1118" s="15">
        <v>0</v>
      </c>
      <c r="BG1118" s="15">
        <f t="shared" si="88"/>
        <v>0</v>
      </c>
      <c r="BH1118" t="str">
        <f t="shared" si="89"/>
        <v>CNGGas</v>
      </c>
      <c r="BI1118" t="str">
        <f>VLOOKUP(BH1118,[2]Summary!$C$29:$C$56,1,0)</f>
        <v>CNGGas</v>
      </c>
      <c r="BJ1118" s="16">
        <v>43831</v>
      </c>
    </row>
    <row r="1119" spans="1:62" x14ac:dyDescent="0.25">
      <c r="A1119" s="13" t="s">
        <v>2224</v>
      </c>
      <c r="B1119" s="13" t="s">
        <v>2224</v>
      </c>
      <c r="C1119" t="s">
        <v>2225</v>
      </c>
      <c r="D1119" t="s">
        <v>434</v>
      </c>
      <c r="E1119" t="s">
        <v>475</v>
      </c>
      <c r="F1119" s="13" t="s">
        <v>302</v>
      </c>
      <c r="G1119" s="14"/>
      <c r="H1119" s="15">
        <v>0</v>
      </c>
      <c r="I1119" s="15">
        <v>0</v>
      </c>
      <c r="J1119" s="15">
        <v>0</v>
      </c>
      <c r="K1119" s="15">
        <v>0</v>
      </c>
      <c r="L1119" s="15">
        <v>0</v>
      </c>
      <c r="M1119" s="15">
        <v>0</v>
      </c>
      <c r="N1119" s="15">
        <v>0</v>
      </c>
      <c r="O1119" s="15">
        <v>0</v>
      </c>
      <c r="P1119" s="15">
        <v>0</v>
      </c>
      <c r="Q1119" s="15">
        <v>0</v>
      </c>
      <c r="R1119" s="15">
        <v>0</v>
      </c>
      <c r="S1119" s="15">
        <v>0</v>
      </c>
      <c r="T1119" s="15">
        <f t="shared" si="85"/>
        <v>0</v>
      </c>
      <c r="U1119" s="15">
        <v>0</v>
      </c>
      <c r="V1119" s="15">
        <v>0</v>
      </c>
      <c r="W1119" s="15">
        <v>0</v>
      </c>
      <c r="X1119" s="15">
        <v>0</v>
      </c>
      <c r="Y1119" s="15">
        <v>0</v>
      </c>
      <c r="Z1119" s="15">
        <v>0</v>
      </c>
      <c r="AA1119" s="15">
        <v>0</v>
      </c>
      <c r="AB1119" s="15">
        <v>0</v>
      </c>
      <c r="AC1119" s="15">
        <v>0</v>
      </c>
      <c r="AD1119" s="15">
        <v>0</v>
      </c>
      <c r="AE1119" s="15">
        <v>0</v>
      </c>
      <c r="AF1119" s="15">
        <v>0</v>
      </c>
      <c r="AG1119" s="15">
        <f t="shared" si="86"/>
        <v>0</v>
      </c>
      <c r="AH1119" s="15">
        <v>0</v>
      </c>
      <c r="AI1119" s="15">
        <v>0</v>
      </c>
      <c r="AJ1119" s="15">
        <v>0</v>
      </c>
      <c r="AK1119" s="15">
        <v>0</v>
      </c>
      <c r="AL1119" s="15">
        <v>0</v>
      </c>
      <c r="AM1119" s="15">
        <v>0</v>
      </c>
      <c r="AN1119" s="15">
        <v>0</v>
      </c>
      <c r="AO1119" s="15">
        <v>0</v>
      </c>
      <c r="AP1119" s="15">
        <v>0</v>
      </c>
      <c r="AQ1119" s="15">
        <v>0</v>
      </c>
      <c r="AR1119" s="15">
        <v>0</v>
      </c>
      <c r="AS1119" s="15">
        <v>0</v>
      </c>
      <c r="AT1119" s="15">
        <f t="shared" si="87"/>
        <v>0</v>
      </c>
      <c r="AU1119" s="15">
        <v>0</v>
      </c>
      <c r="AV1119" s="15">
        <v>0</v>
      </c>
      <c r="AW1119" s="15">
        <v>0</v>
      </c>
      <c r="AX1119" s="15">
        <v>0</v>
      </c>
      <c r="AY1119" s="15">
        <v>0</v>
      </c>
      <c r="AZ1119" s="15">
        <v>0</v>
      </c>
      <c r="BA1119" s="15">
        <v>0</v>
      </c>
      <c r="BB1119" s="15">
        <v>0</v>
      </c>
      <c r="BC1119" s="15">
        <v>0</v>
      </c>
      <c r="BD1119" s="15">
        <v>0</v>
      </c>
      <c r="BE1119" s="15">
        <v>0</v>
      </c>
      <c r="BF1119" s="15">
        <v>0</v>
      </c>
      <c r="BG1119" s="15">
        <f t="shared" si="88"/>
        <v>0</v>
      </c>
      <c r="BH1119" t="str">
        <f t="shared" si="89"/>
        <v>CNGGas</v>
      </c>
      <c r="BI1119" t="str">
        <f>VLOOKUP(BH1119,[2]Summary!$C$29:$C$56,1,0)</f>
        <v>CNGGas</v>
      </c>
      <c r="BJ1119" s="16">
        <v>44562</v>
      </c>
    </row>
    <row r="1120" spans="1:62" x14ac:dyDescent="0.25">
      <c r="A1120" s="13" t="s">
        <v>2226</v>
      </c>
      <c r="B1120" s="13" t="s">
        <v>2227</v>
      </c>
      <c r="C1120" t="s">
        <v>2228</v>
      </c>
      <c r="D1120" t="s">
        <v>434</v>
      </c>
      <c r="E1120" t="s">
        <v>475</v>
      </c>
      <c r="F1120" s="13" t="s">
        <v>302</v>
      </c>
      <c r="G1120" s="14"/>
      <c r="H1120" s="15">
        <v>0</v>
      </c>
      <c r="I1120" s="15">
        <v>0</v>
      </c>
      <c r="J1120" s="15">
        <v>0</v>
      </c>
      <c r="K1120" s="15">
        <v>0</v>
      </c>
      <c r="L1120" s="15">
        <v>0</v>
      </c>
      <c r="M1120" s="15">
        <v>0</v>
      </c>
      <c r="N1120" s="15">
        <v>0</v>
      </c>
      <c r="O1120" s="15">
        <v>0</v>
      </c>
      <c r="P1120" s="15">
        <v>0</v>
      </c>
      <c r="Q1120" s="15">
        <v>0</v>
      </c>
      <c r="R1120" s="15">
        <v>0</v>
      </c>
      <c r="S1120" s="15">
        <v>0</v>
      </c>
      <c r="T1120" s="15">
        <f t="shared" si="85"/>
        <v>0</v>
      </c>
      <c r="U1120" s="15">
        <v>0</v>
      </c>
      <c r="V1120" s="15">
        <v>0</v>
      </c>
      <c r="W1120" s="15">
        <v>0</v>
      </c>
      <c r="X1120" s="15">
        <v>0</v>
      </c>
      <c r="Y1120" s="15">
        <v>0</v>
      </c>
      <c r="Z1120" s="15">
        <v>0</v>
      </c>
      <c r="AA1120" s="15">
        <v>0</v>
      </c>
      <c r="AB1120" s="15">
        <v>0</v>
      </c>
      <c r="AC1120" s="15">
        <v>0</v>
      </c>
      <c r="AD1120" s="15">
        <v>0</v>
      </c>
      <c r="AE1120" s="15">
        <v>0</v>
      </c>
      <c r="AF1120" s="15">
        <v>0</v>
      </c>
      <c r="AG1120" s="15">
        <f t="shared" si="86"/>
        <v>0</v>
      </c>
      <c r="AH1120" s="15">
        <v>0</v>
      </c>
      <c r="AI1120" s="15">
        <v>0</v>
      </c>
      <c r="AJ1120" s="15">
        <v>0</v>
      </c>
      <c r="AK1120" s="15">
        <v>0</v>
      </c>
      <c r="AL1120" s="15">
        <v>0</v>
      </c>
      <c r="AM1120" s="15">
        <v>8.5032197265625005</v>
      </c>
      <c r="AN1120" s="15">
        <v>0</v>
      </c>
      <c r="AO1120" s="15">
        <v>0</v>
      </c>
      <c r="AP1120" s="15">
        <v>0</v>
      </c>
      <c r="AQ1120" s="15">
        <v>0</v>
      </c>
      <c r="AR1120" s="15">
        <v>0</v>
      </c>
      <c r="AS1120" s="15">
        <v>0</v>
      </c>
      <c r="AT1120" s="15">
        <f t="shared" si="87"/>
        <v>8.5032197265625005</v>
      </c>
      <c r="AU1120" s="15">
        <v>0</v>
      </c>
      <c r="AV1120" s="15">
        <v>0</v>
      </c>
      <c r="AW1120" s="15">
        <v>0</v>
      </c>
      <c r="AX1120" s="15">
        <v>0</v>
      </c>
      <c r="AY1120" s="15">
        <v>0</v>
      </c>
      <c r="AZ1120" s="15">
        <v>0</v>
      </c>
      <c r="BA1120" s="15">
        <v>0</v>
      </c>
      <c r="BB1120" s="15">
        <v>0</v>
      </c>
      <c r="BC1120" s="15">
        <v>0</v>
      </c>
      <c r="BD1120" s="15">
        <v>0</v>
      </c>
      <c r="BE1120" s="15">
        <v>0</v>
      </c>
      <c r="BF1120" s="15">
        <v>0</v>
      </c>
      <c r="BG1120" s="15">
        <f t="shared" si="88"/>
        <v>0</v>
      </c>
      <c r="BH1120" t="str">
        <f t="shared" si="89"/>
        <v>CNGGas</v>
      </c>
      <c r="BI1120" t="str">
        <f>VLOOKUP(BH1120,[2]Summary!$C$29:$C$56,1,0)</f>
        <v>CNGGas</v>
      </c>
      <c r="BJ1120" s="16">
        <v>44197</v>
      </c>
    </row>
    <row r="1121" spans="1:62" x14ac:dyDescent="0.25">
      <c r="A1121" s="13" t="s">
        <v>2229</v>
      </c>
      <c r="B1121" s="13" t="s">
        <v>2229</v>
      </c>
      <c r="C1121" t="s">
        <v>2204</v>
      </c>
      <c r="D1121" t="s">
        <v>361</v>
      </c>
      <c r="E1121" t="s">
        <v>475</v>
      </c>
      <c r="F1121" s="13" t="s">
        <v>33</v>
      </c>
      <c r="G1121" s="14"/>
      <c r="H1121" s="15">
        <v>0</v>
      </c>
      <c r="I1121" s="15">
        <v>0</v>
      </c>
      <c r="J1121" s="15">
        <v>0</v>
      </c>
      <c r="K1121" s="15">
        <v>0</v>
      </c>
      <c r="L1121" s="15">
        <v>0</v>
      </c>
      <c r="M1121" s="15">
        <v>0</v>
      </c>
      <c r="N1121" s="15">
        <v>0</v>
      </c>
      <c r="O1121" s="15">
        <v>0</v>
      </c>
      <c r="P1121" s="15">
        <v>0</v>
      </c>
      <c r="Q1121" s="15">
        <v>0</v>
      </c>
      <c r="R1121" s="15">
        <v>0</v>
      </c>
      <c r="S1121" s="15">
        <v>0</v>
      </c>
      <c r="T1121" s="15">
        <f t="shared" si="85"/>
        <v>0</v>
      </c>
      <c r="U1121" s="15">
        <v>0</v>
      </c>
      <c r="V1121" s="15">
        <v>0</v>
      </c>
      <c r="W1121" s="15">
        <v>0</v>
      </c>
      <c r="X1121" s="15">
        <v>0</v>
      </c>
      <c r="Y1121" s="15">
        <v>0</v>
      </c>
      <c r="Z1121" s="15">
        <v>0</v>
      </c>
      <c r="AA1121" s="15">
        <v>0</v>
      </c>
      <c r="AB1121" s="15">
        <v>0</v>
      </c>
      <c r="AC1121" s="15">
        <v>0</v>
      </c>
      <c r="AD1121" s="15">
        <v>0</v>
      </c>
      <c r="AE1121" s="15">
        <v>0</v>
      </c>
      <c r="AF1121" s="15">
        <v>0</v>
      </c>
      <c r="AG1121" s="15">
        <f t="shared" si="86"/>
        <v>0</v>
      </c>
      <c r="AH1121" s="15">
        <v>0</v>
      </c>
      <c r="AI1121" s="15">
        <v>0</v>
      </c>
      <c r="AJ1121" s="15">
        <v>0</v>
      </c>
      <c r="AK1121" s="15">
        <v>0</v>
      </c>
      <c r="AL1121" s="15">
        <v>0</v>
      </c>
      <c r="AM1121" s="15">
        <v>0</v>
      </c>
      <c r="AN1121" s="15">
        <v>0</v>
      </c>
      <c r="AO1121" s="15">
        <v>0</v>
      </c>
      <c r="AP1121" s="15">
        <v>0</v>
      </c>
      <c r="AQ1121" s="15">
        <v>0</v>
      </c>
      <c r="AR1121" s="15">
        <v>0</v>
      </c>
      <c r="AS1121" s="15">
        <v>0</v>
      </c>
      <c r="AT1121" s="15">
        <f t="shared" si="87"/>
        <v>0</v>
      </c>
      <c r="AU1121" s="15">
        <v>0</v>
      </c>
      <c r="AV1121" s="15">
        <v>0</v>
      </c>
      <c r="AW1121" s="15">
        <v>0</v>
      </c>
      <c r="AX1121" s="15">
        <v>0</v>
      </c>
      <c r="AY1121" s="15">
        <v>0</v>
      </c>
      <c r="AZ1121" s="15">
        <v>0</v>
      </c>
      <c r="BA1121" s="15">
        <v>0</v>
      </c>
      <c r="BB1121" s="15">
        <v>0</v>
      </c>
      <c r="BC1121" s="15">
        <v>0</v>
      </c>
      <c r="BD1121" s="15">
        <v>0</v>
      </c>
      <c r="BE1121" s="15">
        <v>0</v>
      </c>
      <c r="BF1121" s="15">
        <v>0</v>
      </c>
      <c r="BG1121" s="15">
        <f t="shared" si="88"/>
        <v>0</v>
      </c>
      <c r="BH1121" t="str">
        <f t="shared" si="89"/>
        <v>SCGGas</v>
      </c>
      <c r="BI1121" t="str">
        <f>VLOOKUP(BH1121,[2]Summary!$C$29:$C$56,1,0)</f>
        <v>SCGGas</v>
      </c>
      <c r="BJ1121" s="16">
        <v>44562</v>
      </c>
    </row>
    <row r="1122" spans="1:62" x14ac:dyDescent="0.25">
      <c r="A1122" s="13" t="s">
        <v>2230</v>
      </c>
      <c r="B1122" s="13" t="s">
        <v>2230</v>
      </c>
      <c r="C1122" t="s">
        <v>2206</v>
      </c>
      <c r="D1122" t="s">
        <v>361</v>
      </c>
      <c r="E1122" t="s">
        <v>475</v>
      </c>
      <c r="F1122" s="13" t="s">
        <v>33</v>
      </c>
      <c r="G1122" s="14"/>
      <c r="H1122" s="15">
        <v>0</v>
      </c>
      <c r="I1122" s="15">
        <v>0</v>
      </c>
      <c r="J1122" s="15">
        <v>0</v>
      </c>
      <c r="K1122" s="15">
        <v>0</v>
      </c>
      <c r="L1122" s="15">
        <v>0</v>
      </c>
      <c r="M1122" s="15">
        <v>0</v>
      </c>
      <c r="N1122" s="15">
        <v>0</v>
      </c>
      <c r="O1122" s="15">
        <v>0</v>
      </c>
      <c r="P1122" s="15">
        <v>0</v>
      </c>
      <c r="Q1122" s="15">
        <v>0</v>
      </c>
      <c r="R1122" s="15">
        <v>0</v>
      </c>
      <c r="S1122" s="15">
        <v>0</v>
      </c>
      <c r="T1122" s="15">
        <f t="shared" si="85"/>
        <v>0</v>
      </c>
      <c r="U1122" s="15">
        <v>0</v>
      </c>
      <c r="V1122" s="15">
        <v>0</v>
      </c>
      <c r="W1122" s="15">
        <v>0</v>
      </c>
      <c r="X1122" s="15">
        <v>0</v>
      </c>
      <c r="Y1122" s="15">
        <v>0</v>
      </c>
      <c r="Z1122" s="15">
        <v>0</v>
      </c>
      <c r="AA1122" s="15">
        <v>0</v>
      </c>
      <c r="AB1122" s="15">
        <v>0</v>
      </c>
      <c r="AC1122" s="15">
        <v>0</v>
      </c>
      <c r="AD1122" s="15">
        <v>0</v>
      </c>
      <c r="AE1122" s="15">
        <v>0</v>
      </c>
      <c r="AF1122" s="15">
        <v>0</v>
      </c>
      <c r="AG1122" s="15">
        <f t="shared" si="86"/>
        <v>0</v>
      </c>
      <c r="AH1122" s="15">
        <v>0</v>
      </c>
      <c r="AI1122" s="15">
        <v>0</v>
      </c>
      <c r="AJ1122" s="15">
        <v>0</v>
      </c>
      <c r="AK1122" s="15">
        <v>0</v>
      </c>
      <c r="AL1122" s="15">
        <v>0</v>
      </c>
      <c r="AM1122" s="15">
        <v>0</v>
      </c>
      <c r="AN1122" s="15">
        <v>0</v>
      </c>
      <c r="AO1122" s="15">
        <v>0</v>
      </c>
      <c r="AP1122" s="15">
        <v>0</v>
      </c>
      <c r="AQ1122" s="15">
        <v>0</v>
      </c>
      <c r="AR1122" s="15">
        <v>0</v>
      </c>
      <c r="AS1122" s="15">
        <v>0</v>
      </c>
      <c r="AT1122" s="15">
        <f t="shared" si="87"/>
        <v>0</v>
      </c>
      <c r="AU1122" s="15">
        <v>0</v>
      </c>
      <c r="AV1122" s="15">
        <v>0</v>
      </c>
      <c r="AW1122" s="15">
        <v>0</v>
      </c>
      <c r="AX1122" s="15">
        <v>0</v>
      </c>
      <c r="AY1122" s="15">
        <v>0</v>
      </c>
      <c r="AZ1122" s="15">
        <v>0</v>
      </c>
      <c r="BA1122" s="15">
        <v>0</v>
      </c>
      <c r="BB1122" s="15">
        <v>0</v>
      </c>
      <c r="BC1122" s="15">
        <v>0</v>
      </c>
      <c r="BD1122" s="15">
        <v>0</v>
      </c>
      <c r="BE1122" s="15">
        <v>0</v>
      </c>
      <c r="BF1122" s="15">
        <v>0</v>
      </c>
      <c r="BG1122" s="15">
        <f t="shared" si="88"/>
        <v>0</v>
      </c>
      <c r="BH1122" t="str">
        <f t="shared" si="89"/>
        <v>SCGGas</v>
      </c>
      <c r="BI1122" t="str">
        <f>VLOOKUP(BH1122,[2]Summary!$C$29:$C$56,1,0)</f>
        <v>SCGGas</v>
      </c>
      <c r="BJ1122" s="16">
        <v>44562</v>
      </c>
    </row>
    <row r="1123" spans="1:62" x14ac:dyDescent="0.25">
      <c r="A1123" s="13" t="s">
        <v>2231</v>
      </c>
      <c r="B1123" s="13" t="s">
        <v>2231</v>
      </c>
      <c r="C1123" t="s">
        <v>2232</v>
      </c>
      <c r="D1123" t="s">
        <v>361</v>
      </c>
      <c r="E1123" t="s">
        <v>475</v>
      </c>
      <c r="F1123" s="13" t="s">
        <v>302</v>
      </c>
      <c r="G1123" s="14"/>
      <c r="H1123" s="15">
        <v>0</v>
      </c>
      <c r="I1123" s="15">
        <v>0</v>
      </c>
      <c r="J1123" s="15">
        <v>0</v>
      </c>
      <c r="K1123" s="15">
        <v>0</v>
      </c>
      <c r="L1123" s="15">
        <v>0</v>
      </c>
      <c r="M1123" s="15">
        <v>0</v>
      </c>
      <c r="N1123" s="15">
        <v>0</v>
      </c>
      <c r="O1123" s="15">
        <v>0</v>
      </c>
      <c r="P1123" s="15">
        <v>0</v>
      </c>
      <c r="Q1123" s="15">
        <v>0</v>
      </c>
      <c r="R1123" s="15">
        <v>0</v>
      </c>
      <c r="S1123" s="15">
        <v>0</v>
      </c>
      <c r="T1123" s="15">
        <f t="shared" si="85"/>
        <v>0</v>
      </c>
      <c r="U1123" s="15">
        <v>0</v>
      </c>
      <c r="V1123" s="15">
        <v>0</v>
      </c>
      <c r="W1123" s="15">
        <v>0</v>
      </c>
      <c r="X1123" s="15">
        <v>0</v>
      </c>
      <c r="Y1123" s="15">
        <v>0</v>
      </c>
      <c r="Z1123" s="15">
        <v>0</v>
      </c>
      <c r="AA1123" s="15">
        <v>0</v>
      </c>
      <c r="AB1123" s="15">
        <v>0</v>
      </c>
      <c r="AC1123" s="15">
        <v>0</v>
      </c>
      <c r="AD1123" s="15">
        <v>3.2544499707221983</v>
      </c>
      <c r="AE1123" s="15">
        <v>6.9699997901916501E-3</v>
      </c>
      <c r="AF1123" s="15">
        <v>6.0032498435974118</v>
      </c>
      <c r="AG1123" s="15">
        <f t="shared" si="86"/>
        <v>9.2646698141098014</v>
      </c>
      <c r="AH1123" s="15">
        <v>1.4029999732971192E-2</v>
      </c>
      <c r="AI1123" s="15">
        <v>1.4029999732971192E-2</v>
      </c>
      <c r="AJ1123" s="15">
        <v>1.4029999732971192E-2</v>
      </c>
      <c r="AK1123" s="15">
        <v>4.9729999542236329E-2</v>
      </c>
      <c r="AL1123" s="15">
        <v>4.9729999542236329E-2</v>
      </c>
      <c r="AM1123" s="15">
        <v>-2.8079999923706054E-2</v>
      </c>
      <c r="AN1123" s="15">
        <v>7.1799998283386228E-3</v>
      </c>
      <c r="AO1123" s="15">
        <v>7.1799998283386228E-3</v>
      </c>
      <c r="AP1123" s="15">
        <v>-7.6900000572204591E-3</v>
      </c>
      <c r="AQ1123" s="15">
        <v>-4.0000000000000001E-3</v>
      </c>
      <c r="AR1123" s="15">
        <v>0</v>
      </c>
      <c r="AS1123" s="15">
        <v>0</v>
      </c>
      <c r="AT1123" s="15">
        <f t="shared" si="87"/>
        <v>0.11613999795913699</v>
      </c>
      <c r="AU1123" s="15">
        <v>0</v>
      </c>
      <c r="AV1123" s="15">
        <v>0</v>
      </c>
      <c r="AW1123" s="15">
        <v>0</v>
      </c>
      <c r="AX1123" s="15">
        <v>0</v>
      </c>
      <c r="AY1123" s="15">
        <v>0</v>
      </c>
      <c r="AZ1123" s="15">
        <v>0</v>
      </c>
      <c r="BA1123" s="15">
        <v>0</v>
      </c>
      <c r="BB1123" s="15">
        <v>0</v>
      </c>
      <c r="BC1123" s="15">
        <v>0</v>
      </c>
      <c r="BD1123" s="15">
        <v>0</v>
      </c>
      <c r="BE1123" s="15">
        <v>0</v>
      </c>
      <c r="BF1123" s="15">
        <v>0</v>
      </c>
      <c r="BG1123" s="15">
        <f t="shared" si="88"/>
        <v>0</v>
      </c>
      <c r="BH1123" t="str">
        <f t="shared" si="89"/>
        <v>SCGGas</v>
      </c>
      <c r="BI1123" t="str">
        <f>VLOOKUP(BH1123,[2]Summary!$C$29:$C$56,1,0)</f>
        <v>SCGGas</v>
      </c>
      <c r="BJ1123" s="16">
        <v>44197</v>
      </c>
    </row>
    <row r="1124" spans="1:62" x14ac:dyDescent="0.25">
      <c r="A1124" s="13" t="s">
        <v>2233</v>
      </c>
      <c r="B1124" s="13" t="s">
        <v>2233</v>
      </c>
      <c r="C1124" t="s">
        <v>2234</v>
      </c>
      <c r="D1124" t="s">
        <v>361</v>
      </c>
      <c r="E1124" t="s">
        <v>475</v>
      </c>
      <c r="F1124" s="13" t="s">
        <v>60</v>
      </c>
      <c r="G1124" s="14"/>
      <c r="H1124" s="15">
        <v>0</v>
      </c>
      <c r="I1124" s="15">
        <v>0</v>
      </c>
      <c r="J1124" s="15">
        <v>0</v>
      </c>
      <c r="K1124" s="15">
        <v>0</v>
      </c>
      <c r="L1124" s="15">
        <v>0</v>
      </c>
      <c r="M1124" s="15">
        <v>0</v>
      </c>
      <c r="N1124" s="15">
        <v>0</v>
      </c>
      <c r="O1124" s="15">
        <v>0</v>
      </c>
      <c r="P1124" s="15">
        <v>0</v>
      </c>
      <c r="Q1124" s="15">
        <v>0</v>
      </c>
      <c r="R1124" s="15">
        <v>0</v>
      </c>
      <c r="S1124" s="15">
        <v>0</v>
      </c>
      <c r="T1124" s="15">
        <f t="shared" si="85"/>
        <v>0</v>
      </c>
      <c r="U1124" s="15">
        <v>0</v>
      </c>
      <c r="V1124" s="15">
        <v>0</v>
      </c>
      <c r="W1124" s="15">
        <v>0</v>
      </c>
      <c r="X1124" s="15">
        <v>0</v>
      </c>
      <c r="Y1124" s="15">
        <v>0</v>
      </c>
      <c r="Z1124" s="15">
        <v>0</v>
      </c>
      <c r="AA1124" s="15">
        <v>0</v>
      </c>
      <c r="AB1124" s="15">
        <v>0</v>
      </c>
      <c r="AC1124" s="15">
        <v>0</v>
      </c>
      <c r="AD1124" s="15">
        <v>0</v>
      </c>
      <c r="AE1124" s="15">
        <v>8.2097899999618527</v>
      </c>
      <c r="AF1124" s="15">
        <v>8.7299995422363275E-3</v>
      </c>
      <c r="AG1124" s="15">
        <f t="shared" si="86"/>
        <v>8.218519999504089</v>
      </c>
      <c r="AH1124" s="15">
        <v>1.2449999809265137E-2</v>
      </c>
      <c r="AI1124" s="15">
        <v>1.2449999809265137E-2</v>
      </c>
      <c r="AJ1124" s="15">
        <v>1.2449999809265137E-2</v>
      </c>
      <c r="AK1124" s="15">
        <v>4.4119998931884764E-2</v>
      </c>
      <c r="AL1124" s="15">
        <v>4.4119998931884764E-2</v>
      </c>
      <c r="AM1124" s="15">
        <v>-2.4909999847412108E-2</v>
      </c>
      <c r="AN1124" s="15">
        <v>6.3699998855590821E-3</v>
      </c>
      <c r="AO1124" s="15">
        <v>6.3699998855590821E-3</v>
      </c>
      <c r="AP1124" s="15">
        <v>-6.8200001716613766E-3</v>
      </c>
      <c r="AQ1124" s="15">
        <v>-3.0000000000000001E-3</v>
      </c>
      <c r="AR1124" s="15">
        <v>0</v>
      </c>
      <c r="AS1124" s="15">
        <v>0</v>
      </c>
      <c r="AT1124" s="15">
        <f t="shared" si="87"/>
        <v>0.10359999704360964</v>
      </c>
      <c r="AU1124" s="15">
        <v>0</v>
      </c>
      <c r="AV1124" s="15">
        <v>0</v>
      </c>
      <c r="AW1124" s="15">
        <v>0</v>
      </c>
      <c r="AX1124" s="15">
        <v>0</v>
      </c>
      <c r="AY1124" s="15">
        <v>0</v>
      </c>
      <c r="AZ1124" s="15">
        <v>0</v>
      </c>
      <c r="BA1124" s="15">
        <v>0</v>
      </c>
      <c r="BB1124" s="15">
        <v>0</v>
      </c>
      <c r="BC1124" s="15">
        <v>0</v>
      </c>
      <c r="BD1124" s="15">
        <v>0</v>
      </c>
      <c r="BE1124" s="15">
        <v>0</v>
      </c>
      <c r="BF1124" s="15">
        <v>0</v>
      </c>
      <c r="BG1124" s="15">
        <f t="shared" si="88"/>
        <v>0</v>
      </c>
      <c r="BH1124" t="str">
        <f t="shared" si="89"/>
        <v>SCGGas</v>
      </c>
      <c r="BI1124" t="str">
        <f>VLOOKUP(BH1124,[2]Summary!$C$29:$C$56,1,0)</f>
        <v>SCGGas</v>
      </c>
      <c r="BJ1124" s="16">
        <v>44197</v>
      </c>
    </row>
    <row r="1125" spans="1:62" x14ac:dyDescent="0.25">
      <c r="A1125" s="13" t="s">
        <v>2235</v>
      </c>
      <c r="B1125" s="13" t="s">
        <v>2235</v>
      </c>
      <c r="C1125" t="s">
        <v>2236</v>
      </c>
      <c r="D1125" t="s">
        <v>361</v>
      </c>
      <c r="E1125" t="s">
        <v>475</v>
      </c>
      <c r="F1125" s="13" t="s">
        <v>302</v>
      </c>
      <c r="G1125" s="14"/>
      <c r="H1125" s="15">
        <v>0</v>
      </c>
      <c r="I1125" s="15">
        <v>0</v>
      </c>
      <c r="J1125" s="15">
        <v>0</v>
      </c>
      <c r="K1125" s="15">
        <v>0</v>
      </c>
      <c r="L1125" s="15">
        <v>0</v>
      </c>
      <c r="M1125" s="15">
        <v>0</v>
      </c>
      <c r="N1125" s="15">
        <v>0</v>
      </c>
      <c r="O1125" s="15">
        <v>0</v>
      </c>
      <c r="P1125" s="15">
        <v>0</v>
      </c>
      <c r="Q1125" s="15">
        <v>0</v>
      </c>
      <c r="R1125" s="15">
        <v>0</v>
      </c>
      <c r="S1125" s="15">
        <v>0</v>
      </c>
      <c r="T1125" s="15">
        <f t="shared" si="85"/>
        <v>0</v>
      </c>
      <c r="U1125" s="15">
        <v>0</v>
      </c>
      <c r="V1125" s="15">
        <v>0</v>
      </c>
      <c r="W1125" s="15">
        <v>0</v>
      </c>
      <c r="X1125" s="15">
        <v>0</v>
      </c>
      <c r="Y1125" s="15">
        <v>0</v>
      </c>
      <c r="Z1125" s="15">
        <v>0</v>
      </c>
      <c r="AA1125" s="15">
        <v>0</v>
      </c>
      <c r="AB1125" s="15">
        <v>0</v>
      </c>
      <c r="AC1125" s="15">
        <v>0</v>
      </c>
      <c r="AD1125" s="15">
        <v>0</v>
      </c>
      <c r="AE1125" s="15">
        <v>2.7012900390625001</v>
      </c>
      <c r="AF1125" s="15">
        <v>0</v>
      </c>
      <c r="AG1125" s="15">
        <f t="shared" si="86"/>
        <v>2.7012900390625001</v>
      </c>
      <c r="AH1125" s="15">
        <v>0</v>
      </c>
      <c r="AI1125" s="15">
        <v>0</v>
      </c>
      <c r="AJ1125" s="15">
        <v>0</v>
      </c>
      <c r="AK1125" s="15">
        <v>0</v>
      </c>
      <c r="AL1125" s="15">
        <v>0</v>
      </c>
      <c r="AM1125" s="15">
        <v>0</v>
      </c>
      <c r="AN1125" s="15">
        <v>0</v>
      </c>
      <c r="AO1125" s="15">
        <v>0</v>
      </c>
      <c r="AP1125" s="15">
        <v>0</v>
      </c>
      <c r="AQ1125" s="15">
        <v>0</v>
      </c>
      <c r="AR1125" s="15">
        <v>0</v>
      </c>
      <c r="AS1125" s="15">
        <v>0</v>
      </c>
      <c r="AT1125" s="15">
        <f t="shared" si="87"/>
        <v>0</v>
      </c>
      <c r="AU1125" s="15">
        <v>0</v>
      </c>
      <c r="AV1125" s="15">
        <v>0</v>
      </c>
      <c r="AW1125" s="15">
        <v>0</v>
      </c>
      <c r="AX1125" s="15">
        <v>0</v>
      </c>
      <c r="AY1125" s="15">
        <v>0</v>
      </c>
      <c r="AZ1125" s="15">
        <v>0</v>
      </c>
      <c r="BA1125" s="15">
        <v>0</v>
      </c>
      <c r="BB1125" s="15">
        <v>0</v>
      </c>
      <c r="BC1125" s="15">
        <v>0</v>
      </c>
      <c r="BD1125" s="15">
        <v>0</v>
      </c>
      <c r="BE1125" s="15">
        <v>0</v>
      </c>
      <c r="BF1125" s="15">
        <v>0</v>
      </c>
      <c r="BG1125" s="15">
        <f t="shared" si="88"/>
        <v>0</v>
      </c>
      <c r="BH1125" t="str">
        <f t="shared" si="89"/>
        <v>SCGGas</v>
      </c>
      <c r="BI1125" t="str">
        <f>VLOOKUP(BH1125,[2]Summary!$C$29:$C$56,1,0)</f>
        <v>SCGGas</v>
      </c>
      <c r="BJ1125" s="16">
        <v>43831</v>
      </c>
    </row>
    <row r="1126" spans="1:62" x14ac:dyDescent="0.25">
      <c r="A1126" s="13">
        <v>802640.01</v>
      </c>
      <c r="B1126" s="13">
        <v>802640.01</v>
      </c>
      <c r="C1126" t="s">
        <v>2237</v>
      </c>
      <c r="D1126" t="s">
        <v>18</v>
      </c>
      <c r="E1126" t="s">
        <v>19</v>
      </c>
      <c r="F1126" s="13" t="s">
        <v>33</v>
      </c>
      <c r="G1126" s="14"/>
      <c r="H1126" s="15">
        <v>0</v>
      </c>
      <c r="I1126" s="15">
        <v>0</v>
      </c>
      <c r="J1126" s="15">
        <v>0</v>
      </c>
      <c r="K1126" s="15">
        <v>0</v>
      </c>
      <c r="L1126" s="15">
        <v>0</v>
      </c>
      <c r="M1126" s="15">
        <v>0</v>
      </c>
      <c r="N1126" s="15">
        <v>0</v>
      </c>
      <c r="O1126" s="15">
        <v>0</v>
      </c>
      <c r="P1126" s="15">
        <v>0</v>
      </c>
      <c r="Q1126" s="15">
        <v>0</v>
      </c>
      <c r="R1126" s="15">
        <v>0</v>
      </c>
      <c r="S1126" s="15">
        <v>0</v>
      </c>
      <c r="T1126" s="15">
        <f t="shared" si="85"/>
        <v>0</v>
      </c>
      <c r="U1126" s="15">
        <v>0</v>
      </c>
      <c r="V1126" s="15">
        <v>0</v>
      </c>
      <c r="W1126" s="15">
        <v>0</v>
      </c>
      <c r="X1126" s="15">
        <v>0</v>
      </c>
      <c r="Y1126" s="15">
        <v>0</v>
      </c>
      <c r="Z1126" s="15">
        <v>0</v>
      </c>
      <c r="AA1126" s="15">
        <v>0</v>
      </c>
      <c r="AB1126" s="15">
        <v>0</v>
      </c>
      <c r="AC1126" s="15">
        <v>0</v>
      </c>
      <c r="AD1126" s="15">
        <v>0</v>
      </c>
      <c r="AE1126" s="15">
        <v>0</v>
      </c>
      <c r="AF1126" s="15">
        <v>0</v>
      </c>
      <c r="AG1126" s="15">
        <f t="shared" si="86"/>
        <v>0</v>
      </c>
      <c r="AH1126" s="15">
        <v>0</v>
      </c>
      <c r="AI1126" s="15">
        <v>0</v>
      </c>
      <c r="AJ1126" s="15">
        <v>0</v>
      </c>
      <c r="AK1126" s="15">
        <v>0</v>
      </c>
      <c r="AL1126" s="15">
        <v>0</v>
      </c>
      <c r="AM1126" s="15">
        <v>0</v>
      </c>
      <c r="AN1126" s="15">
        <v>0</v>
      </c>
      <c r="AO1126" s="15">
        <v>0</v>
      </c>
      <c r="AP1126" s="15">
        <v>0</v>
      </c>
      <c r="AQ1126" s="15">
        <v>0</v>
      </c>
      <c r="AR1126" s="15">
        <v>0</v>
      </c>
      <c r="AS1126" s="15">
        <v>0</v>
      </c>
      <c r="AT1126" s="15">
        <f t="shared" si="87"/>
        <v>0</v>
      </c>
      <c r="AU1126" s="15">
        <v>0</v>
      </c>
      <c r="AV1126" s="15">
        <v>0</v>
      </c>
      <c r="AW1126" s="15">
        <v>0</v>
      </c>
      <c r="AX1126" s="15">
        <v>0</v>
      </c>
      <c r="AY1126" s="15">
        <v>0</v>
      </c>
      <c r="AZ1126" s="15">
        <v>0</v>
      </c>
      <c r="BA1126" s="15">
        <v>0</v>
      </c>
      <c r="BB1126" s="15">
        <v>0</v>
      </c>
      <c r="BC1126" s="15">
        <v>0</v>
      </c>
      <c r="BD1126" s="15">
        <v>0</v>
      </c>
      <c r="BE1126" s="15">
        <v>0</v>
      </c>
      <c r="BF1126" s="15">
        <v>0</v>
      </c>
      <c r="BG1126" s="15">
        <f t="shared" si="88"/>
        <v>0</v>
      </c>
      <c r="BH1126" t="str">
        <f t="shared" si="89"/>
        <v>UIDIST</v>
      </c>
      <c r="BI1126" t="str">
        <f>VLOOKUP(BH1126,[2]Summary!$C$29:$C$56,1,0)</f>
        <v>UIDist</v>
      </c>
      <c r="BJ1126" s="16">
        <v>44562</v>
      </c>
    </row>
    <row r="1127" spans="1:62" x14ac:dyDescent="0.25">
      <c r="A1127" s="13">
        <v>802640.02</v>
      </c>
      <c r="B1127" s="13">
        <v>802640.02</v>
      </c>
      <c r="C1127" t="s">
        <v>2237</v>
      </c>
      <c r="D1127" t="s">
        <v>18</v>
      </c>
      <c r="E1127" t="s">
        <v>35</v>
      </c>
      <c r="F1127" s="13" t="s">
        <v>33</v>
      </c>
      <c r="G1127" s="14"/>
      <c r="H1127" s="15">
        <v>0</v>
      </c>
      <c r="I1127" s="15">
        <v>0</v>
      </c>
      <c r="J1127" s="15">
        <v>0</v>
      </c>
      <c r="K1127" s="15">
        <v>0</v>
      </c>
      <c r="L1127" s="15">
        <v>0</v>
      </c>
      <c r="M1127" s="15">
        <v>0</v>
      </c>
      <c r="N1127" s="15">
        <v>0</v>
      </c>
      <c r="O1127" s="15">
        <v>0</v>
      </c>
      <c r="P1127" s="15">
        <v>0</v>
      </c>
      <c r="Q1127" s="15">
        <v>0</v>
      </c>
      <c r="R1127" s="15">
        <v>0</v>
      </c>
      <c r="S1127" s="15">
        <v>0</v>
      </c>
      <c r="T1127" s="15">
        <f t="shared" si="85"/>
        <v>0</v>
      </c>
      <c r="U1127" s="15">
        <v>0</v>
      </c>
      <c r="V1127" s="15">
        <v>0</v>
      </c>
      <c r="W1127" s="15">
        <v>0</v>
      </c>
      <c r="X1127" s="15">
        <v>0</v>
      </c>
      <c r="Y1127" s="15">
        <v>0</v>
      </c>
      <c r="Z1127" s="15">
        <v>0</v>
      </c>
      <c r="AA1127" s="15">
        <v>0</v>
      </c>
      <c r="AB1127" s="15">
        <v>0</v>
      </c>
      <c r="AC1127" s="15">
        <v>0</v>
      </c>
      <c r="AD1127" s="15">
        <v>0</v>
      </c>
      <c r="AE1127" s="15">
        <v>0</v>
      </c>
      <c r="AF1127" s="15">
        <v>0</v>
      </c>
      <c r="AG1127" s="15">
        <f t="shared" si="86"/>
        <v>0</v>
      </c>
      <c r="AH1127" s="15">
        <v>0</v>
      </c>
      <c r="AI1127" s="15">
        <v>0</v>
      </c>
      <c r="AJ1127" s="15">
        <v>0</v>
      </c>
      <c r="AK1127" s="15">
        <v>0</v>
      </c>
      <c r="AL1127" s="15">
        <v>0</v>
      </c>
      <c r="AM1127" s="15">
        <v>0</v>
      </c>
      <c r="AN1127" s="15">
        <v>0</v>
      </c>
      <c r="AO1127" s="15">
        <v>0</v>
      </c>
      <c r="AP1127" s="15">
        <v>0</v>
      </c>
      <c r="AQ1127" s="15">
        <v>0</v>
      </c>
      <c r="AR1127" s="15">
        <v>0</v>
      </c>
      <c r="AS1127" s="15">
        <v>0</v>
      </c>
      <c r="AT1127" s="15">
        <f t="shared" si="87"/>
        <v>0</v>
      </c>
      <c r="AU1127" s="15">
        <v>0</v>
      </c>
      <c r="AV1127" s="15">
        <v>0</v>
      </c>
      <c r="AW1127" s="15">
        <v>0</v>
      </c>
      <c r="AX1127" s="15">
        <v>0</v>
      </c>
      <c r="AY1127" s="15">
        <v>0</v>
      </c>
      <c r="AZ1127" s="15">
        <v>0</v>
      </c>
      <c r="BA1127" s="15">
        <v>0</v>
      </c>
      <c r="BB1127" s="15">
        <v>0</v>
      </c>
      <c r="BC1127" s="15">
        <v>0</v>
      </c>
      <c r="BD1127" s="15">
        <v>0</v>
      </c>
      <c r="BE1127" s="15">
        <v>0</v>
      </c>
      <c r="BF1127" s="15">
        <v>0</v>
      </c>
      <c r="BG1127" s="15">
        <f t="shared" si="88"/>
        <v>0</v>
      </c>
      <c r="BH1127" t="str">
        <f t="shared" si="89"/>
        <v>UITRANS</v>
      </c>
      <c r="BI1127" t="str">
        <f>VLOOKUP(BH1127,[2]Summary!$C$29:$C$56,1,0)</f>
        <v>UITrans</v>
      </c>
      <c r="BJ1127" s="16">
        <v>44562</v>
      </c>
    </row>
    <row r="1128" spans="1:62" x14ac:dyDescent="0.25">
      <c r="A1128">
        <v>802512.01</v>
      </c>
      <c r="B1128" s="13">
        <v>802512.01</v>
      </c>
      <c r="C1128" t="s">
        <v>2238</v>
      </c>
      <c r="D1128" t="s">
        <v>18</v>
      </c>
      <c r="E1128" t="s">
        <v>19</v>
      </c>
      <c r="F1128" s="13" t="s">
        <v>33</v>
      </c>
      <c r="G1128" s="14"/>
      <c r="H1128" s="15">
        <v>0</v>
      </c>
      <c r="I1128" s="15">
        <v>0</v>
      </c>
      <c r="J1128" s="15">
        <v>0</v>
      </c>
      <c r="K1128" s="15">
        <v>0</v>
      </c>
      <c r="L1128" s="15">
        <v>0</v>
      </c>
      <c r="M1128" s="15">
        <v>0</v>
      </c>
      <c r="N1128" s="15">
        <v>0</v>
      </c>
      <c r="O1128" s="15">
        <v>0</v>
      </c>
      <c r="P1128" s="15">
        <v>0</v>
      </c>
      <c r="Q1128" s="15">
        <v>0</v>
      </c>
      <c r="R1128" s="15">
        <v>0</v>
      </c>
      <c r="S1128" s="15">
        <v>0</v>
      </c>
      <c r="T1128" s="15">
        <f t="shared" si="85"/>
        <v>0</v>
      </c>
      <c r="U1128" s="15">
        <v>0</v>
      </c>
      <c r="V1128" s="15">
        <v>0</v>
      </c>
      <c r="W1128" s="15">
        <v>0</v>
      </c>
      <c r="X1128" s="15">
        <v>0</v>
      </c>
      <c r="Y1128" s="15">
        <v>0</v>
      </c>
      <c r="Z1128" s="15">
        <v>0</v>
      </c>
      <c r="AA1128" s="15">
        <v>0</v>
      </c>
      <c r="AB1128" s="15">
        <v>0</v>
      </c>
      <c r="AC1128" s="15">
        <v>0</v>
      </c>
      <c r="AD1128" s="15">
        <v>0</v>
      </c>
      <c r="AE1128" s="15">
        <v>0</v>
      </c>
      <c r="AF1128" s="15">
        <v>0</v>
      </c>
      <c r="AG1128" s="15">
        <f t="shared" si="86"/>
        <v>0</v>
      </c>
      <c r="AH1128" s="15">
        <v>0</v>
      </c>
      <c r="AI1128" s="15">
        <v>0</v>
      </c>
      <c r="AJ1128" s="15">
        <v>0</v>
      </c>
      <c r="AK1128" s="15">
        <v>0</v>
      </c>
      <c r="AL1128" s="15">
        <v>0</v>
      </c>
      <c r="AM1128" s="15">
        <v>0</v>
      </c>
      <c r="AN1128" s="15">
        <v>0</v>
      </c>
      <c r="AO1128" s="15">
        <v>0</v>
      </c>
      <c r="AP1128" s="15">
        <v>0</v>
      </c>
      <c r="AQ1128" s="15">
        <v>0</v>
      </c>
      <c r="AR1128" s="15">
        <v>0</v>
      </c>
      <c r="AS1128" s="15">
        <v>0</v>
      </c>
      <c r="AT1128" s="15">
        <f t="shared" si="87"/>
        <v>0</v>
      </c>
      <c r="AU1128" s="15">
        <v>0</v>
      </c>
      <c r="AV1128" s="15">
        <v>0</v>
      </c>
      <c r="AW1128" s="15">
        <v>0</v>
      </c>
      <c r="AX1128" s="15">
        <v>0</v>
      </c>
      <c r="AY1128" s="15">
        <v>0</v>
      </c>
      <c r="AZ1128" s="15">
        <v>0</v>
      </c>
      <c r="BA1128" s="15">
        <v>0</v>
      </c>
      <c r="BB1128" s="15">
        <v>0</v>
      </c>
      <c r="BC1128" s="15">
        <v>0</v>
      </c>
      <c r="BD1128" s="15">
        <v>0</v>
      </c>
      <c r="BE1128" s="15">
        <v>0</v>
      </c>
      <c r="BF1128" s="15">
        <v>0</v>
      </c>
      <c r="BG1128" s="15">
        <f t="shared" si="88"/>
        <v>0</v>
      </c>
      <c r="BH1128" t="str">
        <f t="shared" si="89"/>
        <v>UIDIST</v>
      </c>
      <c r="BI1128" t="str">
        <f>VLOOKUP(BH1128,[2]Summary!$C$29:$C$56,1,0)</f>
        <v>UIDist</v>
      </c>
      <c r="BJ1128" s="16">
        <v>44562</v>
      </c>
    </row>
    <row r="1129" spans="1:62" x14ac:dyDescent="0.25">
      <c r="A1129">
        <v>802512.02</v>
      </c>
      <c r="B1129" s="13">
        <v>802512.02</v>
      </c>
      <c r="C1129" t="s">
        <v>2238</v>
      </c>
      <c r="D1129" t="s">
        <v>18</v>
      </c>
      <c r="E1129" t="s">
        <v>35</v>
      </c>
      <c r="F1129" s="13" t="s">
        <v>33</v>
      </c>
      <c r="G1129" s="14"/>
      <c r="H1129" s="15">
        <v>0</v>
      </c>
      <c r="I1129" s="15">
        <v>0</v>
      </c>
      <c r="J1129" s="15">
        <v>0</v>
      </c>
      <c r="K1129" s="15">
        <v>0</v>
      </c>
      <c r="L1129" s="15">
        <v>0</v>
      </c>
      <c r="M1129" s="15">
        <v>0</v>
      </c>
      <c r="N1129" s="15">
        <v>0</v>
      </c>
      <c r="O1129" s="15">
        <v>0</v>
      </c>
      <c r="P1129" s="15">
        <v>0</v>
      </c>
      <c r="Q1129" s="15">
        <v>0</v>
      </c>
      <c r="R1129" s="15">
        <v>0</v>
      </c>
      <c r="S1129" s="15">
        <v>0</v>
      </c>
      <c r="T1129" s="15">
        <f t="shared" si="85"/>
        <v>0</v>
      </c>
      <c r="U1129" s="15">
        <v>0</v>
      </c>
      <c r="V1129" s="15">
        <v>0</v>
      </c>
      <c r="W1129" s="15">
        <v>0</v>
      </c>
      <c r="X1129" s="15">
        <v>0</v>
      </c>
      <c r="Y1129" s="15">
        <v>0</v>
      </c>
      <c r="Z1129" s="15">
        <v>0</v>
      </c>
      <c r="AA1129" s="15">
        <v>0</v>
      </c>
      <c r="AB1129" s="15">
        <v>0</v>
      </c>
      <c r="AC1129" s="15">
        <v>0</v>
      </c>
      <c r="AD1129" s="15">
        <v>0</v>
      </c>
      <c r="AE1129" s="15">
        <v>0</v>
      </c>
      <c r="AF1129" s="15">
        <v>0</v>
      </c>
      <c r="AG1129" s="15">
        <f t="shared" si="86"/>
        <v>0</v>
      </c>
      <c r="AH1129" s="15">
        <v>0</v>
      </c>
      <c r="AI1129" s="15">
        <v>0</v>
      </c>
      <c r="AJ1129" s="15">
        <v>0</v>
      </c>
      <c r="AK1129" s="15">
        <v>0</v>
      </c>
      <c r="AL1129" s="15">
        <v>0</v>
      </c>
      <c r="AM1129" s="15">
        <v>0</v>
      </c>
      <c r="AN1129" s="15">
        <v>0</v>
      </c>
      <c r="AO1129" s="15">
        <v>0</v>
      </c>
      <c r="AP1129" s="15">
        <v>0</v>
      </c>
      <c r="AQ1129" s="15">
        <v>0</v>
      </c>
      <c r="AR1129" s="15">
        <v>0</v>
      </c>
      <c r="AS1129" s="15">
        <v>0</v>
      </c>
      <c r="AT1129" s="15">
        <f t="shared" si="87"/>
        <v>0</v>
      </c>
      <c r="AU1129" s="15">
        <v>0</v>
      </c>
      <c r="AV1129" s="15">
        <v>0</v>
      </c>
      <c r="AW1129" s="15">
        <v>0</v>
      </c>
      <c r="AX1129" s="15">
        <v>0</v>
      </c>
      <c r="AY1129" s="15">
        <v>0</v>
      </c>
      <c r="AZ1129" s="15">
        <v>0</v>
      </c>
      <c r="BA1129" s="15">
        <v>0</v>
      </c>
      <c r="BB1129" s="15">
        <v>0</v>
      </c>
      <c r="BC1129" s="15">
        <v>0</v>
      </c>
      <c r="BD1129" s="15">
        <v>0</v>
      </c>
      <c r="BE1129" s="15">
        <v>0</v>
      </c>
      <c r="BF1129" s="15">
        <v>0</v>
      </c>
      <c r="BG1129" s="15">
        <f t="shared" si="88"/>
        <v>0</v>
      </c>
      <c r="BH1129" t="str">
        <f t="shared" si="89"/>
        <v>UITRANS</v>
      </c>
      <c r="BI1129" t="str">
        <f>VLOOKUP(BH1129,[2]Summary!$C$29:$C$56,1,0)</f>
        <v>UITrans</v>
      </c>
      <c r="BJ1129" s="16">
        <v>44562</v>
      </c>
    </row>
    <row r="1130" spans="1:62" x14ac:dyDescent="0.25">
      <c r="A1130" s="13" t="s">
        <v>2239</v>
      </c>
      <c r="B1130" s="13">
        <v>802632.01</v>
      </c>
      <c r="C1130" t="s">
        <v>2240</v>
      </c>
      <c r="D1130" t="s">
        <v>18</v>
      </c>
      <c r="E1130" t="s">
        <v>19</v>
      </c>
      <c r="F1130" s="13" t="s">
        <v>22</v>
      </c>
      <c r="G1130" s="14"/>
      <c r="H1130" s="15">
        <v>0</v>
      </c>
      <c r="I1130" s="15">
        <v>0</v>
      </c>
      <c r="J1130" s="15">
        <v>0</v>
      </c>
      <c r="K1130" s="15">
        <v>0</v>
      </c>
      <c r="L1130" s="15">
        <v>0</v>
      </c>
      <c r="M1130" s="15">
        <v>0</v>
      </c>
      <c r="N1130" s="15">
        <v>0</v>
      </c>
      <c r="O1130" s="15">
        <v>0</v>
      </c>
      <c r="P1130" s="15">
        <v>0</v>
      </c>
      <c r="Q1130" s="15">
        <v>0</v>
      </c>
      <c r="R1130" s="15">
        <v>0</v>
      </c>
      <c r="S1130" s="15">
        <v>0</v>
      </c>
      <c r="T1130" s="15">
        <f t="shared" si="85"/>
        <v>0</v>
      </c>
      <c r="U1130" s="15">
        <v>0</v>
      </c>
      <c r="V1130" s="15">
        <v>0</v>
      </c>
      <c r="W1130" s="15">
        <v>0</v>
      </c>
      <c r="X1130" s="15">
        <v>0</v>
      </c>
      <c r="Y1130" s="15">
        <v>0</v>
      </c>
      <c r="Z1130" s="15">
        <v>0</v>
      </c>
      <c r="AA1130" s="15">
        <v>0</v>
      </c>
      <c r="AB1130" s="15">
        <v>0</v>
      </c>
      <c r="AC1130" s="15">
        <v>0</v>
      </c>
      <c r="AD1130" s="15">
        <v>0</v>
      </c>
      <c r="AE1130" s="15">
        <v>0</v>
      </c>
      <c r="AF1130" s="15">
        <v>0</v>
      </c>
      <c r="AG1130" s="15">
        <f t="shared" si="86"/>
        <v>0</v>
      </c>
      <c r="AH1130" s="15">
        <v>0</v>
      </c>
      <c r="AI1130" s="15">
        <v>0</v>
      </c>
      <c r="AJ1130" s="15">
        <v>0</v>
      </c>
      <c r="AK1130" s="15">
        <v>0</v>
      </c>
      <c r="AL1130" s="15">
        <v>0</v>
      </c>
      <c r="AM1130" s="15">
        <v>0</v>
      </c>
      <c r="AN1130" s="15">
        <v>0.48855000483989713</v>
      </c>
      <c r="AO1130" s="15">
        <v>2.8399999141693116E-3</v>
      </c>
      <c r="AP1130" s="15">
        <v>0.36695000457763671</v>
      </c>
      <c r="AQ1130" s="15">
        <v>0</v>
      </c>
      <c r="AR1130" s="15">
        <v>0</v>
      </c>
      <c r="AS1130" s="15">
        <v>0</v>
      </c>
      <c r="AT1130" s="15">
        <f t="shared" si="87"/>
        <v>0.85834000933170318</v>
      </c>
      <c r="AU1130" s="15">
        <v>0</v>
      </c>
      <c r="AV1130" s="15">
        <v>0</v>
      </c>
      <c r="AW1130" s="15">
        <v>0</v>
      </c>
      <c r="AX1130" s="15">
        <v>0</v>
      </c>
      <c r="AY1130" s="15">
        <v>0</v>
      </c>
      <c r="AZ1130" s="15">
        <v>0</v>
      </c>
      <c r="BA1130" s="15">
        <v>0</v>
      </c>
      <c r="BB1130" s="15">
        <v>0</v>
      </c>
      <c r="BC1130" s="15">
        <v>0</v>
      </c>
      <c r="BD1130" s="15">
        <v>0</v>
      </c>
      <c r="BE1130" s="15">
        <v>0</v>
      </c>
      <c r="BF1130" s="15">
        <v>0</v>
      </c>
      <c r="BG1130" s="15">
        <f t="shared" si="88"/>
        <v>0</v>
      </c>
      <c r="BH1130" t="str">
        <f t="shared" si="89"/>
        <v>UIDIST</v>
      </c>
      <c r="BI1130" t="str">
        <f>VLOOKUP(BH1130,[2]Summary!$C$29:$C$56,1,0)</f>
        <v>UIDist</v>
      </c>
      <c r="BJ1130" s="16">
        <v>44197</v>
      </c>
    </row>
    <row r="1131" spans="1:62" x14ac:dyDescent="0.25">
      <c r="A1131" s="13" t="s">
        <v>2241</v>
      </c>
      <c r="B1131" s="13" t="s">
        <v>2242</v>
      </c>
      <c r="C1131" t="s">
        <v>2243</v>
      </c>
      <c r="D1131" t="s">
        <v>595</v>
      </c>
      <c r="E1131" t="s">
        <v>35</v>
      </c>
      <c r="F1131" s="13" t="s">
        <v>20</v>
      </c>
      <c r="G1131" s="14"/>
      <c r="H1131" s="15">
        <v>0</v>
      </c>
      <c r="I1131" s="15">
        <v>0</v>
      </c>
      <c r="J1131" s="15">
        <v>0</v>
      </c>
      <c r="K1131" s="15">
        <v>0</v>
      </c>
      <c r="L1131" s="15">
        <v>0</v>
      </c>
      <c r="M1131" s="15">
        <v>0</v>
      </c>
      <c r="N1131" s="15">
        <v>0</v>
      </c>
      <c r="O1131" s="15">
        <v>0</v>
      </c>
      <c r="P1131" s="15">
        <v>0</v>
      </c>
      <c r="Q1131" s="15">
        <v>0</v>
      </c>
      <c r="R1131" s="15">
        <v>0</v>
      </c>
      <c r="S1131" s="15">
        <v>0</v>
      </c>
      <c r="T1131" s="15">
        <f t="shared" si="85"/>
        <v>0</v>
      </c>
      <c r="U1131" s="15">
        <v>0</v>
      </c>
      <c r="V1131" s="15">
        <v>0</v>
      </c>
      <c r="W1131" s="15">
        <v>0</v>
      </c>
      <c r="X1131" s="15">
        <v>0</v>
      </c>
      <c r="Y1131" s="15">
        <v>0</v>
      </c>
      <c r="Z1131" s="15">
        <v>0</v>
      </c>
      <c r="AA1131" s="15">
        <v>0</v>
      </c>
      <c r="AB1131" s="15">
        <v>0</v>
      </c>
      <c r="AC1131" s="15">
        <v>2.0895000000000001</v>
      </c>
      <c r="AD1131" s="15">
        <v>12.470730000000001</v>
      </c>
      <c r="AE1131" s="15">
        <v>360.84973999999994</v>
      </c>
      <c r="AF1131" s="15">
        <v>18.006420000000002</v>
      </c>
      <c r="AG1131" s="15">
        <f t="shared" si="86"/>
        <v>393.41638999999992</v>
      </c>
      <c r="AH1131" s="15">
        <v>3.9257600000000004</v>
      </c>
      <c r="AI1131" s="15">
        <v>7.1855399999999996</v>
      </c>
      <c r="AJ1131" s="15">
        <v>4.6544799999999995</v>
      </c>
      <c r="AK1131" s="15">
        <v>4.1361900000000009</v>
      </c>
      <c r="AL1131" s="15">
        <v>57.621940000000002</v>
      </c>
      <c r="AM1131" s="15">
        <v>29.940469999999998</v>
      </c>
      <c r="AN1131" s="15">
        <v>170.46448999999998</v>
      </c>
      <c r="AO1131" s="15">
        <v>425.46749</v>
      </c>
      <c r="AP1131" s="15">
        <v>1048.9964600000001</v>
      </c>
      <c r="AQ1131" s="15">
        <v>873.31700000000023</v>
      </c>
      <c r="AR1131" s="15">
        <v>1083.6037400000002</v>
      </c>
      <c r="AS1131" s="15">
        <v>268.83228999999989</v>
      </c>
      <c r="AT1131" s="15">
        <f t="shared" si="87"/>
        <v>3978.1458500000003</v>
      </c>
      <c r="AU1131" s="15">
        <v>655.03060777664189</v>
      </c>
      <c r="AV1131" s="15">
        <v>32.597000015258786</v>
      </c>
      <c r="AW1131" s="15">
        <v>38.001691173553468</v>
      </c>
      <c r="AX1131" s="15">
        <v>52.622240435600283</v>
      </c>
      <c r="AY1131" s="15">
        <v>54.5021891078949</v>
      </c>
      <c r="AZ1131" s="15">
        <v>-52.023140171051026</v>
      </c>
      <c r="BA1131" s="15">
        <v>2.5531400146484375</v>
      </c>
      <c r="BB1131" s="15">
        <v>0</v>
      </c>
      <c r="BC1131" s="15">
        <v>-32.913040585994722</v>
      </c>
      <c r="BD1131" s="15">
        <v>0</v>
      </c>
      <c r="BE1131" s="15">
        <v>0</v>
      </c>
      <c r="BF1131" s="15">
        <v>0</v>
      </c>
      <c r="BG1131" s="15">
        <f t="shared" si="88"/>
        <v>750.3706877665519</v>
      </c>
      <c r="BH1131" t="str">
        <f t="shared" si="89"/>
        <v>CMPTRANS</v>
      </c>
      <c r="BI1131" t="str">
        <f>VLOOKUP(BH1131,[2]Summary!$C$29:$C$56,1,0)</f>
        <v>CMPTrans</v>
      </c>
      <c r="BJ1131" s="16">
        <v>44470</v>
      </c>
    </row>
    <row r="1132" spans="1:62" x14ac:dyDescent="0.25">
      <c r="A1132" t="s">
        <v>2244</v>
      </c>
      <c r="B1132" s="13" t="s">
        <v>2245</v>
      </c>
      <c r="C1132" t="s">
        <v>2246</v>
      </c>
      <c r="D1132" t="s">
        <v>599</v>
      </c>
      <c r="E1132" t="s">
        <v>475</v>
      </c>
      <c r="F1132" s="13" t="s">
        <v>426</v>
      </c>
      <c r="G1132" s="14"/>
      <c r="H1132" s="15">
        <v>0</v>
      </c>
      <c r="I1132" s="15">
        <v>0</v>
      </c>
      <c r="J1132" s="15">
        <v>0</v>
      </c>
      <c r="K1132" s="15">
        <v>0</v>
      </c>
      <c r="L1132" s="15">
        <v>0</v>
      </c>
      <c r="M1132" s="15">
        <v>0</v>
      </c>
      <c r="N1132" s="15">
        <v>0</v>
      </c>
      <c r="O1132" s="15">
        <v>0</v>
      </c>
      <c r="P1132" s="15">
        <v>0</v>
      </c>
      <c r="Q1132" s="15">
        <v>0</v>
      </c>
      <c r="R1132" s="15">
        <v>0</v>
      </c>
      <c r="S1132" s="15">
        <v>0</v>
      </c>
      <c r="T1132" s="15">
        <f t="shared" si="85"/>
        <v>0</v>
      </c>
      <c r="U1132" s="15">
        <v>0</v>
      </c>
      <c r="V1132" s="15">
        <v>0</v>
      </c>
      <c r="W1132" s="15">
        <v>0</v>
      </c>
      <c r="X1132" s="15">
        <v>0</v>
      </c>
      <c r="Y1132" s="15">
        <v>0</v>
      </c>
      <c r="Z1132" s="15">
        <v>0</v>
      </c>
      <c r="AA1132" s="15">
        <v>0</v>
      </c>
      <c r="AB1132" s="15">
        <v>0</v>
      </c>
      <c r="AC1132" s="15">
        <v>0</v>
      </c>
      <c r="AD1132" s="15">
        <v>0</v>
      </c>
      <c r="AE1132" s="15">
        <v>0</v>
      </c>
      <c r="AF1132" s="15">
        <v>0</v>
      </c>
      <c r="AG1132" s="15">
        <f t="shared" si="86"/>
        <v>0</v>
      </c>
      <c r="AH1132" s="15">
        <v>0</v>
      </c>
      <c r="AI1132" s="15">
        <v>0</v>
      </c>
      <c r="AJ1132" s="15">
        <v>0</v>
      </c>
      <c r="AK1132" s="15">
        <v>0</v>
      </c>
      <c r="AL1132" s="15">
        <v>0</v>
      </c>
      <c r="AM1132" s="15">
        <v>0</v>
      </c>
      <c r="AN1132" s="15">
        <v>0</v>
      </c>
      <c r="AO1132" s="15">
        <v>0</v>
      </c>
      <c r="AP1132" s="15">
        <v>122.81643</v>
      </c>
      <c r="AQ1132" s="15">
        <v>24.612369999999999</v>
      </c>
      <c r="AR1132" s="15">
        <v>792.41802000000007</v>
      </c>
      <c r="AS1132" s="15">
        <v>1481.3957999999998</v>
      </c>
      <c r="AT1132" s="15">
        <f t="shared" si="87"/>
        <v>2421.24262</v>
      </c>
      <c r="AU1132" s="15">
        <v>0</v>
      </c>
      <c r="AV1132" s="15">
        <v>0</v>
      </c>
      <c r="AW1132" s="15">
        <v>0</v>
      </c>
      <c r="AX1132" s="15">
        <v>0</v>
      </c>
      <c r="AY1132" s="15">
        <v>0</v>
      </c>
      <c r="AZ1132" s="15">
        <v>465.99269531250002</v>
      </c>
      <c r="BA1132" s="15">
        <v>0</v>
      </c>
      <c r="BB1132" s="15">
        <v>85.439279296875</v>
      </c>
      <c r="BC1132" s="15">
        <v>6.5642698974609379</v>
      </c>
      <c r="BD1132" s="15">
        <v>0</v>
      </c>
      <c r="BE1132" s="15">
        <v>0</v>
      </c>
      <c r="BF1132" s="15">
        <v>0</v>
      </c>
      <c r="BG1132" s="15">
        <f t="shared" si="88"/>
        <v>557.99624450683598</v>
      </c>
      <c r="BH1132" t="str">
        <f t="shared" si="89"/>
        <v>NYSEGGas</v>
      </c>
      <c r="BI1132" t="str">
        <f>VLOOKUP(BH1132,[2]Summary!$C$29:$C$56,1,0)</f>
        <v>NYSEGGas</v>
      </c>
      <c r="BJ1132" s="16">
        <v>44470</v>
      </c>
    </row>
    <row r="1133" spans="1:62" x14ac:dyDescent="0.25">
      <c r="A1133" s="13" t="s">
        <v>2247</v>
      </c>
      <c r="B1133" s="13" t="s">
        <v>2248</v>
      </c>
      <c r="C1133" t="s">
        <v>2249</v>
      </c>
      <c r="D1133" t="s">
        <v>599</v>
      </c>
      <c r="E1133" t="s">
        <v>301</v>
      </c>
      <c r="F1133" s="13" t="s">
        <v>22</v>
      </c>
      <c r="G1133" s="14"/>
      <c r="H1133" s="15">
        <v>0</v>
      </c>
      <c r="I1133" s="15">
        <v>0</v>
      </c>
      <c r="J1133" s="15">
        <v>0</v>
      </c>
      <c r="K1133" s="15">
        <v>0</v>
      </c>
      <c r="L1133" s="15">
        <v>0</v>
      </c>
      <c r="M1133" s="15">
        <v>0</v>
      </c>
      <c r="N1133" s="15">
        <v>0</v>
      </c>
      <c r="O1133" s="15">
        <v>0</v>
      </c>
      <c r="P1133" s="15">
        <v>0</v>
      </c>
      <c r="Q1133" s="15">
        <v>0</v>
      </c>
      <c r="R1133" s="15">
        <v>0</v>
      </c>
      <c r="S1133" s="15">
        <v>0</v>
      </c>
      <c r="T1133" s="15">
        <f t="shared" si="85"/>
        <v>0</v>
      </c>
      <c r="U1133" s="15">
        <v>0</v>
      </c>
      <c r="V1133" s="15">
        <v>0</v>
      </c>
      <c r="W1133" s="15">
        <v>0</v>
      </c>
      <c r="X1133" s="15">
        <v>0</v>
      </c>
      <c r="Y1133" s="15">
        <v>0</v>
      </c>
      <c r="Z1133" s="15">
        <v>0</v>
      </c>
      <c r="AA1133" s="15">
        <v>0</v>
      </c>
      <c r="AB1133" s="15">
        <v>0</v>
      </c>
      <c r="AC1133" s="15">
        <v>0</v>
      </c>
      <c r="AD1133" s="15">
        <v>0</v>
      </c>
      <c r="AE1133" s="15">
        <v>0</v>
      </c>
      <c r="AF1133" s="15">
        <v>0</v>
      </c>
      <c r="AG1133" s="15">
        <f t="shared" si="86"/>
        <v>0</v>
      </c>
      <c r="AH1133" s="15">
        <v>0</v>
      </c>
      <c r="AI1133" s="15">
        <v>0</v>
      </c>
      <c r="AJ1133" s="15">
        <v>0</v>
      </c>
      <c r="AK1133" s="15">
        <v>0</v>
      </c>
      <c r="AL1133" s="15">
        <v>0</v>
      </c>
      <c r="AM1133" s="15">
        <v>0</v>
      </c>
      <c r="AN1133" s="15">
        <v>0</v>
      </c>
      <c r="AO1133" s="15">
        <v>0</v>
      </c>
      <c r="AP1133" s="15">
        <v>0</v>
      </c>
      <c r="AQ1133" s="15">
        <v>0</v>
      </c>
      <c r="AR1133" s="15">
        <v>0</v>
      </c>
      <c r="AS1133" s="15">
        <v>0</v>
      </c>
      <c r="AT1133" s="15">
        <f t="shared" si="87"/>
        <v>0</v>
      </c>
      <c r="AU1133" s="15">
        <v>0</v>
      </c>
      <c r="AV1133" s="15">
        <v>0</v>
      </c>
      <c r="AW1133" s="15">
        <v>0</v>
      </c>
      <c r="AX1133" s="15">
        <v>0</v>
      </c>
      <c r="AY1133" s="15">
        <v>0</v>
      </c>
      <c r="AZ1133" s="15">
        <v>0</v>
      </c>
      <c r="BA1133" s="15">
        <v>0</v>
      </c>
      <c r="BB1133" s="15">
        <v>0</v>
      </c>
      <c r="BC1133" s="15">
        <v>0</v>
      </c>
      <c r="BD1133" s="15">
        <v>0</v>
      </c>
      <c r="BE1133" s="15">
        <v>0</v>
      </c>
      <c r="BF1133" s="15">
        <v>0</v>
      </c>
      <c r="BG1133" s="15">
        <f t="shared" si="88"/>
        <v>0</v>
      </c>
      <c r="BH1133" t="str">
        <f t="shared" si="89"/>
        <v>NYSEGCommon</v>
      </c>
      <c r="BI1133" t="str">
        <f>VLOOKUP(BH1133,[2]Summary!$C$29:$C$56,1,0)</f>
        <v>NYSEGCommon</v>
      </c>
      <c r="BJ1133" s="16">
        <v>44562</v>
      </c>
    </row>
    <row r="1134" spans="1:62" x14ac:dyDescent="0.25">
      <c r="A1134" t="s">
        <v>2250</v>
      </c>
      <c r="B1134" s="13" t="s">
        <v>2251</v>
      </c>
      <c r="C1134" t="s">
        <v>2252</v>
      </c>
      <c r="D1134" t="s">
        <v>596</v>
      </c>
      <c r="E1134" t="s">
        <v>301</v>
      </c>
      <c r="F1134" s="13" t="s">
        <v>60</v>
      </c>
      <c r="G1134" s="14"/>
      <c r="H1134" s="15">
        <v>0</v>
      </c>
      <c r="I1134" s="15">
        <v>0</v>
      </c>
      <c r="J1134" s="15">
        <v>0</v>
      </c>
      <c r="K1134" s="15">
        <v>0</v>
      </c>
      <c r="L1134" s="15">
        <v>0</v>
      </c>
      <c r="M1134" s="15">
        <v>0</v>
      </c>
      <c r="N1134" s="15">
        <v>0</v>
      </c>
      <c r="O1134" s="15">
        <v>0</v>
      </c>
      <c r="P1134" s="15">
        <v>0</v>
      </c>
      <c r="Q1134" s="15">
        <v>0</v>
      </c>
      <c r="R1134" s="15">
        <v>0</v>
      </c>
      <c r="S1134" s="15">
        <v>0</v>
      </c>
      <c r="T1134" s="15">
        <f t="shared" si="85"/>
        <v>0</v>
      </c>
      <c r="U1134" s="15">
        <v>0</v>
      </c>
      <c r="V1134" s="15">
        <v>0</v>
      </c>
      <c r="W1134" s="15">
        <v>0</v>
      </c>
      <c r="X1134" s="15">
        <v>0</v>
      </c>
      <c r="Y1134" s="15">
        <v>0</v>
      </c>
      <c r="Z1134" s="15">
        <v>0</v>
      </c>
      <c r="AA1134" s="15">
        <v>0</v>
      </c>
      <c r="AB1134" s="15">
        <v>0</v>
      </c>
      <c r="AC1134" s="15">
        <v>0</v>
      </c>
      <c r="AD1134" s="15">
        <v>0</v>
      </c>
      <c r="AE1134" s="15">
        <v>0</v>
      </c>
      <c r="AF1134" s="15">
        <v>31.18563</v>
      </c>
      <c r="AG1134" s="15">
        <f t="shared" si="86"/>
        <v>31.18563</v>
      </c>
      <c r="AH1134" s="15">
        <v>0.20104000000000002</v>
      </c>
      <c r="AI1134" s="15">
        <v>0.18806</v>
      </c>
      <c r="AJ1134" s="15">
        <v>0.18860000000000002</v>
      </c>
      <c r="AK1134" s="15">
        <v>0.19044</v>
      </c>
      <c r="AL1134" s="15">
        <v>0.14612</v>
      </c>
      <c r="AM1134" s="15">
        <v>0.20533999999999999</v>
      </c>
      <c r="AN1134" s="15">
        <v>0.32286000000000004</v>
      </c>
      <c r="AO1134" s="15">
        <v>0.21321999999999999</v>
      </c>
      <c r="AP1134" s="15">
        <v>0.20634</v>
      </c>
      <c r="AQ1134" s="15">
        <v>-32.842189999999995</v>
      </c>
      <c r="AR1134" s="15">
        <v>-1.3519999999999999E-2</v>
      </c>
      <c r="AS1134" s="15">
        <v>0</v>
      </c>
      <c r="AT1134" s="15">
        <f t="shared" si="87"/>
        <v>-30.993689999999994</v>
      </c>
      <c r="AU1134" s="15">
        <v>0</v>
      </c>
      <c r="AV1134" s="15">
        <v>0</v>
      </c>
      <c r="AW1134" s="15">
        <v>0</v>
      </c>
      <c r="AX1134" s="15">
        <v>0</v>
      </c>
      <c r="AY1134" s="15">
        <v>0</v>
      </c>
      <c r="AZ1134" s="15">
        <v>0</v>
      </c>
      <c r="BA1134" s="15">
        <v>0</v>
      </c>
      <c r="BB1134" s="15">
        <v>0</v>
      </c>
      <c r="BC1134" s="15">
        <v>0</v>
      </c>
      <c r="BD1134" s="15">
        <v>0</v>
      </c>
      <c r="BE1134" s="15">
        <v>0</v>
      </c>
      <c r="BF1134" s="15">
        <v>0</v>
      </c>
      <c r="BG1134" s="15">
        <f t="shared" si="88"/>
        <v>0</v>
      </c>
      <c r="BH1134" t="str">
        <f t="shared" si="89"/>
        <v>RGECommon</v>
      </c>
      <c r="BI1134" t="str">
        <f>VLOOKUP(BH1134,[2]Summary!$C$29:$C$56,1,0)</f>
        <v>RGECommon</v>
      </c>
      <c r="BJ1134" s="16">
        <v>44197</v>
      </c>
    </row>
    <row r="1135" spans="1:62" x14ac:dyDescent="0.25">
      <c r="A1135" s="13" t="s">
        <v>2253</v>
      </c>
      <c r="B1135" s="13" t="s">
        <v>2254</v>
      </c>
      <c r="C1135" t="s">
        <v>2255</v>
      </c>
      <c r="D1135" t="s">
        <v>596</v>
      </c>
      <c r="E1135" t="s">
        <v>301</v>
      </c>
      <c r="F1135" s="13" t="s">
        <v>60</v>
      </c>
      <c r="G1135" s="14"/>
      <c r="H1135" s="15">
        <v>0</v>
      </c>
      <c r="I1135" s="15">
        <v>0</v>
      </c>
      <c r="J1135" s="15">
        <v>0</v>
      </c>
      <c r="K1135" s="15">
        <v>0</v>
      </c>
      <c r="L1135" s="15">
        <v>0</v>
      </c>
      <c r="M1135" s="15">
        <v>0</v>
      </c>
      <c r="N1135" s="15">
        <v>0</v>
      </c>
      <c r="O1135" s="15">
        <v>0</v>
      </c>
      <c r="P1135" s="15">
        <v>0</v>
      </c>
      <c r="Q1135" s="15">
        <v>0</v>
      </c>
      <c r="R1135" s="15">
        <v>0</v>
      </c>
      <c r="S1135" s="15">
        <v>0</v>
      </c>
      <c r="T1135" s="15">
        <f t="shared" si="85"/>
        <v>0</v>
      </c>
      <c r="U1135" s="15">
        <v>0</v>
      </c>
      <c r="V1135" s="15">
        <v>0</v>
      </c>
      <c r="W1135" s="15">
        <v>0</v>
      </c>
      <c r="X1135" s="15">
        <v>0</v>
      </c>
      <c r="Y1135" s="15">
        <v>7.9764499999999998</v>
      </c>
      <c r="Z1135" s="15">
        <v>8.0078500000000012</v>
      </c>
      <c r="AA1135" s="15">
        <v>0.10249000000000001</v>
      </c>
      <c r="AB1135" s="15">
        <v>0.10249000000000001</v>
      </c>
      <c r="AC1135" s="15">
        <v>9.919E-2</v>
      </c>
      <c r="AD1135" s="15">
        <v>0.10249000000000001</v>
      </c>
      <c r="AE1135" s="15">
        <v>16.068020000000001</v>
      </c>
      <c r="AF1135" s="15">
        <v>43.140519999999995</v>
      </c>
      <c r="AG1135" s="15">
        <f t="shared" si="86"/>
        <v>75.599499999999992</v>
      </c>
      <c r="AH1135" s="15">
        <v>0.48733000000000004</v>
      </c>
      <c r="AI1135" s="15">
        <v>0.45589999999999997</v>
      </c>
      <c r="AJ1135" s="15">
        <v>0.45716999999999997</v>
      </c>
      <c r="AK1135" s="15">
        <v>0.46167999999999998</v>
      </c>
      <c r="AL1135" s="15">
        <v>0.35427999999999998</v>
      </c>
      <c r="AM1135" s="15">
        <v>0.49778999999999995</v>
      </c>
      <c r="AN1135" s="15">
        <v>0.78261999999999998</v>
      </c>
      <c r="AO1135" s="15">
        <v>0.51688000000000001</v>
      </c>
      <c r="AP1135" s="15">
        <v>0.50019999999999998</v>
      </c>
      <c r="AQ1135" s="15">
        <v>-79.518100000000004</v>
      </c>
      <c r="AR1135" s="15">
        <v>-3.2659999999999995E-2</v>
      </c>
      <c r="AS1135" s="15">
        <v>0</v>
      </c>
      <c r="AT1135" s="15">
        <f t="shared" si="87"/>
        <v>-75.036910000000006</v>
      </c>
      <c r="AU1135" s="15">
        <v>0</v>
      </c>
      <c r="AV1135" s="15">
        <v>0</v>
      </c>
      <c r="AW1135" s="15">
        <v>0</v>
      </c>
      <c r="AX1135" s="15">
        <v>0</v>
      </c>
      <c r="AY1135" s="15">
        <v>0</v>
      </c>
      <c r="AZ1135" s="15">
        <v>0</v>
      </c>
      <c r="BA1135" s="15">
        <v>0</v>
      </c>
      <c r="BB1135" s="15">
        <v>0</v>
      </c>
      <c r="BC1135" s="15">
        <v>0</v>
      </c>
      <c r="BD1135" s="15">
        <v>0</v>
      </c>
      <c r="BE1135" s="15">
        <v>0</v>
      </c>
      <c r="BF1135" s="15">
        <v>0</v>
      </c>
      <c r="BG1135" s="15">
        <f t="shared" si="88"/>
        <v>0</v>
      </c>
      <c r="BH1135" t="str">
        <f t="shared" si="89"/>
        <v>RGECommon</v>
      </c>
      <c r="BI1135" t="str">
        <f>VLOOKUP(BH1135,[2]Summary!$C$29:$C$56,1,0)</f>
        <v>RGECommon</v>
      </c>
      <c r="BJ1135" s="16">
        <v>44197</v>
      </c>
    </row>
    <row r="1136" spans="1:62" x14ac:dyDescent="0.25">
      <c r="A1136" t="s">
        <v>2256</v>
      </c>
      <c r="B1136" s="13" t="s">
        <v>2257</v>
      </c>
      <c r="C1136" t="s">
        <v>2258</v>
      </c>
      <c r="D1136" t="s">
        <v>596</v>
      </c>
      <c r="E1136" t="s">
        <v>301</v>
      </c>
      <c r="F1136" s="13" t="s">
        <v>60</v>
      </c>
      <c r="G1136" s="14"/>
      <c r="H1136" s="15">
        <v>0</v>
      </c>
      <c r="I1136" s="15">
        <v>0</v>
      </c>
      <c r="J1136" s="15">
        <v>0</v>
      </c>
      <c r="K1136" s="15">
        <v>0</v>
      </c>
      <c r="L1136" s="15">
        <v>0</v>
      </c>
      <c r="M1136" s="15">
        <v>0</v>
      </c>
      <c r="N1136" s="15">
        <v>0</v>
      </c>
      <c r="O1136" s="15">
        <v>0</v>
      </c>
      <c r="P1136" s="15">
        <v>0</v>
      </c>
      <c r="Q1136" s="15">
        <v>0</v>
      </c>
      <c r="R1136" s="15">
        <v>0</v>
      </c>
      <c r="S1136" s="15">
        <v>0</v>
      </c>
      <c r="T1136" s="15">
        <f t="shared" si="85"/>
        <v>0</v>
      </c>
      <c r="U1136" s="15">
        <v>0</v>
      </c>
      <c r="V1136" s="15">
        <v>0</v>
      </c>
      <c r="W1136" s="15">
        <v>0</v>
      </c>
      <c r="X1136" s="15">
        <v>0</v>
      </c>
      <c r="Y1136" s="15">
        <v>13.90109</v>
      </c>
      <c r="Z1136" s="15">
        <v>8.6430000000000007E-2</v>
      </c>
      <c r="AA1136" s="15">
        <v>36.118270000000003</v>
      </c>
      <c r="AB1136" s="15">
        <v>20.129649999999998</v>
      </c>
      <c r="AC1136" s="15">
        <v>4.7737400000000001</v>
      </c>
      <c r="AD1136" s="15">
        <v>16.23564</v>
      </c>
      <c r="AE1136" s="15">
        <v>24.978899999999999</v>
      </c>
      <c r="AF1136" s="15">
        <v>85.72323999999999</v>
      </c>
      <c r="AG1136" s="15">
        <f t="shared" si="86"/>
        <v>201.94695999999999</v>
      </c>
      <c r="AH1136" s="15">
        <v>1.3018099999999999</v>
      </c>
      <c r="AI1136" s="15">
        <v>1.2178200000000001</v>
      </c>
      <c r="AJ1136" s="15">
        <v>1.2212400000000001</v>
      </c>
      <c r="AK1136" s="15">
        <v>1.23326</v>
      </c>
      <c r="AL1136" s="15">
        <v>0.94642000000000004</v>
      </c>
      <c r="AM1136" s="15">
        <v>1.3296199999999998</v>
      </c>
      <c r="AN1136" s="15">
        <v>2.09057</v>
      </c>
      <c r="AO1136" s="15">
        <v>1.3807100000000001</v>
      </c>
      <c r="AP1136" s="15">
        <v>1.3361700000000001</v>
      </c>
      <c r="AQ1136" s="15">
        <v>-212.36757</v>
      </c>
      <c r="AR1136" s="15">
        <v>-8.4280000000000008E-2</v>
      </c>
      <c r="AS1136" s="15">
        <v>0</v>
      </c>
      <c r="AT1136" s="15">
        <f t="shared" si="87"/>
        <v>-200.39423000000002</v>
      </c>
      <c r="AU1136" s="15">
        <v>0</v>
      </c>
      <c r="AV1136" s="15">
        <v>0</v>
      </c>
      <c r="AW1136" s="15">
        <v>0</v>
      </c>
      <c r="AX1136" s="15">
        <v>0</v>
      </c>
      <c r="AY1136" s="15">
        <v>0</v>
      </c>
      <c r="AZ1136" s="15">
        <v>0</v>
      </c>
      <c r="BA1136" s="15">
        <v>0</v>
      </c>
      <c r="BB1136" s="15">
        <v>0</v>
      </c>
      <c r="BC1136" s="15">
        <v>0</v>
      </c>
      <c r="BD1136" s="15">
        <v>0</v>
      </c>
      <c r="BE1136" s="15">
        <v>0</v>
      </c>
      <c r="BF1136" s="15">
        <v>0</v>
      </c>
      <c r="BG1136" s="15">
        <f t="shared" si="88"/>
        <v>0</v>
      </c>
      <c r="BH1136" t="str">
        <f t="shared" si="89"/>
        <v>RGECommon</v>
      </c>
      <c r="BI1136" t="str">
        <f>VLOOKUP(BH1136,[2]Summary!$C$29:$C$56,1,0)</f>
        <v>RGECommon</v>
      </c>
      <c r="BJ1136" s="16">
        <v>44197</v>
      </c>
    </row>
    <row r="1137" spans="1:62" x14ac:dyDescent="0.25">
      <c r="A1137" s="13" t="s">
        <v>2259</v>
      </c>
      <c r="B1137" s="13" t="s">
        <v>2260</v>
      </c>
      <c r="C1137" t="s">
        <v>2249</v>
      </c>
      <c r="D1137" t="s">
        <v>596</v>
      </c>
      <c r="E1137" t="s">
        <v>301</v>
      </c>
      <c r="F1137" s="13" t="s">
        <v>22</v>
      </c>
      <c r="G1137" s="14"/>
      <c r="H1137" s="15">
        <v>0</v>
      </c>
      <c r="I1137" s="15">
        <v>0</v>
      </c>
      <c r="J1137" s="15">
        <v>0</v>
      </c>
      <c r="K1137" s="15">
        <v>0</v>
      </c>
      <c r="L1137" s="15">
        <v>0</v>
      </c>
      <c r="M1137" s="15">
        <v>0</v>
      </c>
      <c r="N1137" s="15">
        <v>0</v>
      </c>
      <c r="O1137" s="15">
        <v>0</v>
      </c>
      <c r="P1137" s="15">
        <v>0</v>
      </c>
      <c r="Q1137" s="15">
        <v>0</v>
      </c>
      <c r="R1137" s="15">
        <v>0</v>
      </c>
      <c r="S1137" s="15">
        <v>0</v>
      </c>
      <c r="T1137" s="15">
        <f t="shared" si="85"/>
        <v>0</v>
      </c>
      <c r="U1137" s="15">
        <v>0</v>
      </c>
      <c r="V1137" s="15">
        <v>0</v>
      </c>
      <c r="W1137" s="15">
        <v>0</v>
      </c>
      <c r="X1137" s="15">
        <v>0</v>
      </c>
      <c r="Y1137" s="15">
        <v>0</v>
      </c>
      <c r="Z1137" s="15">
        <v>0</v>
      </c>
      <c r="AA1137" s="15">
        <v>0</v>
      </c>
      <c r="AB1137" s="15">
        <v>0</v>
      </c>
      <c r="AC1137" s="15">
        <v>0</v>
      </c>
      <c r="AD1137" s="15">
        <v>0</v>
      </c>
      <c r="AE1137" s="15">
        <v>0</v>
      </c>
      <c r="AF1137" s="15">
        <v>0</v>
      </c>
      <c r="AG1137" s="15">
        <f t="shared" si="86"/>
        <v>0</v>
      </c>
      <c r="AH1137" s="15">
        <v>0</v>
      </c>
      <c r="AI1137" s="15">
        <v>0</v>
      </c>
      <c r="AJ1137" s="15">
        <v>0</v>
      </c>
      <c r="AK1137" s="15">
        <v>0</v>
      </c>
      <c r="AL1137" s="15">
        <v>0</v>
      </c>
      <c r="AM1137" s="15">
        <v>0</v>
      </c>
      <c r="AN1137" s="15">
        <v>0</v>
      </c>
      <c r="AO1137" s="15">
        <v>0</v>
      </c>
      <c r="AP1137" s="15">
        <v>0</v>
      </c>
      <c r="AQ1137" s="15">
        <v>0</v>
      </c>
      <c r="AR1137" s="15">
        <v>0</v>
      </c>
      <c r="AS1137" s="15">
        <v>0</v>
      </c>
      <c r="AT1137" s="15">
        <f t="shared" si="87"/>
        <v>0</v>
      </c>
      <c r="AU1137" s="15">
        <v>0</v>
      </c>
      <c r="AV1137" s="15">
        <v>0</v>
      </c>
      <c r="AW1137" s="15">
        <v>0</v>
      </c>
      <c r="AX1137" s="15">
        <v>0</v>
      </c>
      <c r="AY1137" s="15">
        <v>0</v>
      </c>
      <c r="AZ1137" s="15">
        <v>0</v>
      </c>
      <c r="BA1137" s="15">
        <v>0</v>
      </c>
      <c r="BB1137" s="15">
        <v>0</v>
      </c>
      <c r="BC1137" s="15">
        <v>0</v>
      </c>
      <c r="BD1137" s="15">
        <v>0</v>
      </c>
      <c r="BE1137" s="15">
        <v>0</v>
      </c>
      <c r="BF1137" s="15">
        <v>0</v>
      </c>
      <c r="BG1137" s="15">
        <f t="shared" si="88"/>
        <v>0</v>
      </c>
      <c r="BH1137" t="str">
        <f t="shared" si="89"/>
        <v>RGECommon</v>
      </c>
      <c r="BI1137" t="str">
        <f>VLOOKUP(BH1137,[2]Summary!$C$29:$C$56,1,0)</f>
        <v>RGECommon</v>
      </c>
      <c r="BJ1137" s="16">
        <v>44562</v>
      </c>
    </row>
    <row r="1138" spans="1:62" x14ac:dyDescent="0.25">
      <c r="A1138" s="13" t="s">
        <v>2261</v>
      </c>
      <c r="B1138" s="13" t="s">
        <v>2262</v>
      </c>
      <c r="C1138" t="s">
        <v>2263</v>
      </c>
      <c r="D1138" t="s">
        <v>595</v>
      </c>
      <c r="E1138" t="s">
        <v>19</v>
      </c>
      <c r="F1138" s="13" t="s">
        <v>20</v>
      </c>
      <c r="G1138" s="14"/>
      <c r="H1138" s="15">
        <v>1.1730399999999999</v>
      </c>
      <c r="I1138" s="15">
        <v>0.84099999999999997</v>
      </c>
      <c r="J1138" s="15">
        <v>31.312809999999999</v>
      </c>
      <c r="K1138" s="15">
        <v>26.610809999999997</v>
      </c>
      <c r="L1138" s="15">
        <v>139.75104000000005</v>
      </c>
      <c r="M1138" s="15">
        <v>41.851410000000001</v>
      </c>
      <c r="N1138" s="15">
        <v>88.184349999999995</v>
      </c>
      <c r="O1138" s="15">
        <v>25.793880000000005</v>
      </c>
      <c r="P1138" s="15">
        <v>15.274600000000005</v>
      </c>
      <c r="Q1138" s="15">
        <v>41.323919999999994</v>
      </c>
      <c r="R1138" s="15">
        <v>56.579949999999997</v>
      </c>
      <c r="S1138" s="15">
        <v>48.328449999999997</v>
      </c>
      <c r="T1138" s="15">
        <f t="shared" si="85"/>
        <v>517.02526</v>
      </c>
      <c r="U1138" s="15">
        <v>63.922719999999998</v>
      </c>
      <c r="V1138" s="15">
        <v>17.791749999999997</v>
      </c>
      <c r="W1138" s="15">
        <v>74.61614999999999</v>
      </c>
      <c r="X1138" s="15">
        <v>110.44002999999999</v>
      </c>
      <c r="Y1138" s="15">
        <v>972.70256999999992</v>
      </c>
      <c r="Z1138" s="15">
        <v>253.80197999999999</v>
      </c>
      <c r="AA1138" s="15">
        <v>391.5169699999999</v>
      </c>
      <c r="AB1138" s="15">
        <v>86.603619999999992</v>
      </c>
      <c r="AC1138" s="15">
        <v>183.17863999999997</v>
      </c>
      <c r="AD1138" s="15">
        <v>360.96945000000005</v>
      </c>
      <c r="AE1138" s="15">
        <v>176.44627000000003</v>
      </c>
      <c r="AF1138" s="15">
        <v>15.64256</v>
      </c>
      <c r="AG1138" s="15">
        <f t="shared" si="86"/>
        <v>2707.6327099999994</v>
      </c>
      <c r="AH1138" s="15">
        <v>80.139459999999985</v>
      </c>
      <c r="AI1138" s="15">
        <v>67.774810000000002</v>
      </c>
      <c r="AJ1138" s="15">
        <v>122.59611</v>
      </c>
      <c r="AK1138" s="15">
        <v>587.61513000000002</v>
      </c>
      <c r="AL1138" s="15">
        <v>139.38612999999998</v>
      </c>
      <c r="AM1138" s="15">
        <v>633.25411999999983</v>
      </c>
      <c r="AN1138" s="15">
        <v>427.54164999999995</v>
      </c>
      <c r="AO1138" s="15">
        <v>502.17768000000001</v>
      </c>
      <c r="AP1138" s="15">
        <v>209.83442999999997</v>
      </c>
      <c r="AQ1138" s="15">
        <v>435.07367999999997</v>
      </c>
      <c r="AR1138" s="15">
        <v>1116.8276799999994</v>
      </c>
      <c r="AS1138" s="15">
        <v>947.84384999999918</v>
      </c>
      <c r="AT1138" s="15">
        <f t="shared" si="87"/>
        <v>5270.0647299999982</v>
      </c>
      <c r="AU1138" s="15">
        <v>-468.77456576538088</v>
      </c>
      <c r="AV1138" s="15">
        <v>454.6488345336914</v>
      </c>
      <c r="AW1138" s="15">
        <v>776.89391195678706</v>
      </c>
      <c r="AX1138" s="15">
        <v>1114.2050391235352</v>
      </c>
      <c r="AY1138" s="15">
        <v>284.30995109558103</v>
      </c>
      <c r="AZ1138" s="15">
        <v>867.51346281433109</v>
      </c>
      <c r="BA1138" s="15">
        <v>999.79985192871095</v>
      </c>
      <c r="BB1138" s="15">
        <v>814.1200415649414</v>
      </c>
      <c r="BC1138" s="15">
        <v>413.14136349487302</v>
      </c>
      <c r="BD1138" s="15">
        <v>508.92055078124997</v>
      </c>
      <c r="BE1138" s="15">
        <v>1158.3000273437499</v>
      </c>
      <c r="BF1138" s="15">
        <v>381.17079687500001</v>
      </c>
      <c r="BG1138" s="15">
        <f t="shared" si="88"/>
        <v>7304.2492657470711</v>
      </c>
      <c r="BH1138" t="str">
        <f t="shared" si="89"/>
        <v>CMPDIST</v>
      </c>
      <c r="BI1138" t="str">
        <f>VLOOKUP(BH1138,[2]Summary!$C$29:$C$56,1,0)</f>
        <v>CMPDist</v>
      </c>
      <c r="BJ1138" s="16">
        <v>44562</v>
      </c>
    </row>
    <row r="1139" spans="1:62" x14ac:dyDescent="0.25">
      <c r="A1139" t="s">
        <v>2264</v>
      </c>
      <c r="B1139" s="13" t="s">
        <v>2265</v>
      </c>
      <c r="C1139" t="s">
        <v>2249</v>
      </c>
      <c r="D1139" t="s">
        <v>595</v>
      </c>
      <c r="E1139" t="s">
        <v>301</v>
      </c>
      <c r="F1139" s="13" t="s">
        <v>22</v>
      </c>
      <c r="G1139" s="14"/>
      <c r="H1139" s="15">
        <v>0</v>
      </c>
      <c r="I1139" s="15">
        <v>0</v>
      </c>
      <c r="J1139" s="15">
        <v>0</v>
      </c>
      <c r="K1139" s="15">
        <v>0</v>
      </c>
      <c r="L1139" s="15">
        <v>0</v>
      </c>
      <c r="M1139" s="15">
        <v>0</v>
      </c>
      <c r="N1139" s="15">
        <v>0</v>
      </c>
      <c r="O1139" s="15">
        <v>0</v>
      </c>
      <c r="P1139" s="15">
        <v>0</v>
      </c>
      <c r="Q1139" s="15">
        <v>0</v>
      </c>
      <c r="R1139" s="15">
        <v>0</v>
      </c>
      <c r="S1139" s="15">
        <v>0</v>
      </c>
      <c r="T1139" s="15">
        <f t="shared" si="85"/>
        <v>0</v>
      </c>
      <c r="U1139" s="15">
        <v>0</v>
      </c>
      <c r="V1139" s="15">
        <v>0</v>
      </c>
      <c r="W1139" s="15">
        <v>0</v>
      </c>
      <c r="X1139" s="15">
        <v>0</v>
      </c>
      <c r="Y1139" s="15">
        <v>0</v>
      </c>
      <c r="Z1139" s="15">
        <v>0</v>
      </c>
      <c r="AA1139" s="15">
        <v>0</v>
      </c>
      <c r="AB1139" s="15">
        <v>0</v>
      </c>
      <c r="AC1139" s="15">
        <v>0</v>
      </c>
      <c r="AD1139" s="15">
        <v>0</v>
      </c>
      <c r="AE1139" s="15">
        <v>0</v>
      </c>
      <c r="AF1139" s="15">
        <v>0</v>
      </c>
      <c r="AG1139" s="15">
        <f t="shared" si="86"/>
        <v>0</v>
      </c>
      <c r="AH1139" s="15">
        <v>0</v>
      </c>
      <c r="AI1139" s="15">
        <v>0</v>
      </c>
      <c r="AJ1139" s="15">
        <v>0</v>
      </c>
      <c r="AK1139" s="15">
        <v>0</v>
      </c>
      <c r="AL1139" s="15">
        <v>0</v>
      </c>
      <c r="AM1139" s="15">
        <v>0</v>
      </c>
      <c r="AN1139" s="15">
        <v>0</v>
      </c>
      <c r="AO1139" s="15">
        <v>0</v>
      </c>
      <c r="AP1139" s="15">
        <v>0</v>
      </c>
      <c r="AQ1139" s="15">
        <v>0</v>
      </c>
      <c r="AR1139" s="15">
        <v>0</v>
      </c>
      <c r="AS1139" s="15">
        <v>0</v>
      </c>
      <c r="AT1139" s="15">
        <f t="shared" si="87"/>
        <v>0</v>
      </c>
      <c r="AU1139" s="15">
        <v>0</v>
      </c>
      <c r="AV1139" s="15">
        <v>0</v>
      </c>
      <c r="AW1139" s="15">
        <v>0</v>
      </c>
      <c r="AX1139" s="15">
        <v>0</v>
      </c>
      <c r="AY1139" s="15">
        <v>0</v>
      </c>
      <c r="AZ1139" s="15">
        <v>0</v>
      </c>
      <c r="BA1139" s="15">
        <v>0</v>
      </c>
      <c r="BB1139" s="15">
        <v>0</v>
      </c>
      <c r="BC1139" s="15">
        <v>0</v>
      </c>
      <c r="BD1139" s="15">
        <v>0</v>
      </c>
      <c r="BE1139" s="15">
        <v>0</v>
      </c>
      <c r="BF1139" s="15">
        <v>0</v>
      </c>
      <c r="BG1139" s="15">
        <f t="shared" si="88"/>
        <v>0</v>
      </c>
      <c r="BH1139" t="str">
        <f t="shared" si="89"/>
        <v>CMPCommon</v>
      </c>
      <c r="BI1139" t="str">
        <f>VLOOKUP(BH1139,[2]Summary!$C$29:$C$56,1,0)</f>
        <v>CMPCommon</v>
      </c>
      <c r="BJ1139" s="16">
        <v>44562</v>
      </c>
    </row>
    <row r="1140" spans="1:62" x14ac:dyDescent="0.25">
      <c r="A1140" s="13" t="s">
        <v>2266</v>
      </c>
      <c r="B1140" s="13" t="s">
        <v>2266</v>
      </c>
      <c r="C1140" t="s">
        <v>2267</v>
      </c>
      <c r="D1140" t="s">
        <v>307</v>
      </c>
      <c r="E1140" t="s">
        <v>475</v>
      </c>
      <c r="F1140" s="13" t="s">
        <v>33</v>
      </c>
      <c r="G1140" s="14"/>
      <c r="H1140" s="15">
        <v>0</v>
      </c>
      <c r="I1140" s="15">
        <v>0</v>
      </c>
      <c r="J1140" s="15">
        <v>0</v>
      </c>
      <c r="K1140" s="15">
        <v>0</v>
      </c>
      <c r="L1140" s="15">
        <v>0</v>
      </c>
      <c r="M1140" s="15">
        <v>0</v>
      </c>
      <c r="N1140" s="15">
        <v>0</v>
      </c>
      <c r="O1140" s="15">
        <v>0</v>
      </c>
      <c r="P1140" s="15">
        <v>0</v>
      </c>
      <c r="Q1140" s="15">
        <v>0</v>
      </c>
      <c r="R1140" s="15">
        <v>0</v>
      </c>
      <c r="S1140" s="15">
        <v>0</v>
      </c>
      <c r="T1140" s="15">
        <f t="shared" si="85"/>
        <v>0</v>
      </c>
      <c r="U1140" s="15">
        <v>0</v>
      </c>
      <c r="V1140" s="15">
        <v>0</v>
      </c>
      <c r="W1140" s="15">
        <v>0</v>
      </c>
      <c r="X1140" s="15">
        <v>0</v>
      </c>
      <c r="Y1140" s="15">
        <v>0</v>
      </c>
      <c r="Z1140" s="15">
        <v>0</v>
      </c>
      <c r="AA1140" s="15">
        <v>0</v>
      </c>
      <c r="AB1140" s="15">
        <v>0</v>
      </c>
      <c r="AC1140" s="15">
        <v>0</v>
      </c>
      <c r="AD1140" s="15">
        <v>0</v>
      </c>
      <c r="AE1140" s="15">
        <v>0</v>
      </c>
      <c r="AF1140" s="15">
        <v>0</v>
      </c>
      <c r="AG1140" s="15">
        <f t="shared" si="86"/>
        <v>0</v>
      </c>
      <c r="AH1140" s="15">
        <v>0</v>
      </c>
      <c r="AI1140" s="15">
        <v>0</v>
      </c>
      <c r="AJ1140" s="15">
        <v>0</v>
      </c>
      <c r="AK1140" s="15">
        <v>0</v>
      </c>
      <c r="AL1140" s="15">
        <v>0</v>
      </c>
      <c r="AM1140" s="15">
        <v>0</v>
      </c>
      <c r="AN1140" s="15">
        <v>0</v>
      </c>
      <c r="AO1140" s="15">
        <v>0</v>
      </c>
      <c r="AP1140" s="15">
        <v>0</v>
      </c>
      <c r="AQ1140" s="15">
        <v>0</v>
      </c>
      <c r="AR1140" s="15">
        <v>0</v>
      </c>
      <c r="AS1140" s="15">
        <v>0</v>
      </c>
      <c r="AT1140" s="15">
        <f t="shared" si="87"/>
        <v>0</v>
      </c>
      <c r="AU1140" s="15">
        <v>0</v>
      </c>
      <c r="AV1140" s="15">
        <v>0</v>
      </c>
      <c r="AW1140" s="15">
        <v>0</v>
      </c>
      <c r="AX1140" s="15">
        <v>0</v>
      </c>
      <c r="AY1140" s="15">
        <v>0</v>
      </c>
      <c r="AZ1140" s="15">
        <v>0</v>
      </c>
      <c r="BA1140" s="15">
        <v>0</v>
      </c>
      <c r="BB1140" s="15">
        <v>0</v>
      </c>
      <c r="BC1140" s="15">
        <v>0</v>
      </c>
      <c r="BD1140" s="15">
        <v>0</v>
      </c>
      <c r="BE1140" s="15">
        <v>0</v>
      </c>
      <c r="BF1140" s="15">
        <v>0</v>
      </c>
      <c r="BG1140" s="15">
        <f t="shared" si="88"/>
        <v>0</v>
      </c>
      <c r="BH1140" t="str">
        <f t="shared" si="89"/>
        <v>BGCGas</v>
      </c>
      <c r="BI1140" t="str">
        <f>VLOOKUP(BH1140,[2]Summary!$C$29:$C$56,1,0)</f>
        <v>BGCGas</v>
      </c>
      <c r="BJ1140" s="16">
        <v>44562</v>
      </c>
    </row>
    <row r="1141" spans="1:62" x14ac:dyDescent="0.25">
      <c r="A1141" s="13" t="s">
        <v>2268</v>
      </c>
      <c r="B1141" s="13" t="s">
        <v>2268</v>
      </c>
      <c r="C1141" t="s">
        <v>2269</v>
      </c>
      <c r="D1141" t="s">
        <v>307</v>
      </c>
      <c r="E1141" t="s">
        <v>475</v>
      </c>
      <c r="F1141" s="13" t="s">
        <v>33</v>
      </c>
      <c r="G1141" s="14"/>
      <c r="H1141" s="15">
        <v>0</v>
      </c>
      <c r="I1141" s="15">
        <v>0</v>
      </c>
      <c r="J1141" s="15">
        <v>0</v>
      </c>
      <c r="K1141" s="15">
        <v>0</v>
      </c>
      <c r="L1141" s="15">
        <v>0</v>
      </c>
      <c r="M1141" s="15">
        <v>0</v>
      </c>
      <c r="N1141" s="15">
        <v>0</v>
      </c>
      <c r="O1141" s="15">
        <v>0</v>
      </c>
      <c r="P1141" s="15">
        <v>0</v>
      </c>
      <c r="Q1141" s="15">
        <v>0</v>
      </c>
      <c r="R1141" s="15">
        <v>0</v>
      </c>
      <c r="S1141" s="15">
        <v>0</v>
      </c>
      <c r="T1141" s="15">
        <f t="shared" si="85"/>
        <v>0</v>
      </c>
      <c r="U1141" s="15">
        <v>0</v>
      </c>
      <c r="V1141" s="15">
        <v>0</v>
      </c>
      <c r="W1141" s="15">
        <v>0</v>
      </c>
      <c r="X1141" s="15">
        <v>0</v>
      </c>
      <c r="Y1141" s="15">
        <v>0</v>
      </c>
      <c r="Z1141" s="15">
        <v>0</v>
      </c>
      <c r="AA1141" s="15">
        <v>0</v>
      </c>
      <c r="AB1141" s="15">
        <v>0</v>
      </c>
      <c r="AC1141" s="15">
        <v>0</v>
      </c>
      <c r="AD1141" s="15">
        <v>0</v>
      </c>
      <c r="AE1141" s="15">
        <v>0</v>
      </c>
      <c r="AF1141" s="15">
        <v>0</v>
      </c>
      <c r="AG1141" s="15">
        <f t="shared" si="86"/>
        <v>0</v>
      </c>
      <c r="AH1141" s="15">
        <v>0</v>
      </c>
      <c r="AI1141" s="15">
        <v>0</v>
      </c>
      <c r="AJ1141" s="15">
        <v>0</v>
      </c>
      <c r="AK1141" s="15">
        <v>0</v>
      </c>
      <c r="AL1141" s="15">
        <v>0</v>
      </c>
      <c r="AM1141" s="15">
        <v>0</v>
      </c>
      <c r="AN1141" s="15">
        <v>0</v>
      </c>
      <c r="AO1141" s="15">
        <v>0</v>
      </c>
      <c r="AP1141" s="15">
        <v>0</v>
      </c>
      <c r="AQ1141" s="15">
        <v>0</v>
      </c>
      <c r="AR1141" s="15">
        <v>0</v>
      </c>
      <c r="AS1141" s="15">
        <v>0</v>
      </c>
      <c r="AT1141" s="15">
        <f t="shared" si="87"/>
        <v>0</v>
      </c>
      <c r="AU1141" s="15">
        <v>0</v>
      </c>
      <c r="AV1141" s="15">
        <v>0</v>
      </c>
      <c r="AW1141" s="15">
        <v>0</v>
      </c>
      <c r="AX1141" s="15">
        <v>0</v>
      </c>
      <c r="AY1141" s="15">
        <v>0</v>
      </c>
      <c r="AZ1141" s="15">
        <v>0</v>
      </c>
      <c r="BA1141" s="15">
        <v>0</v>
      </c>
      <c r="BB1141" s="15">
        <v>0</v>
      </c>
      <c r="BC1141" s="15">
        <v>0</v>
      </c>
      <c r="BD1141" s="15">
        <v>0</v>
      </c>
      <c r="BE1141" s="15">
        <v>0</v>
      </c>
      <c r="BF1141" s="15">
        <v>0</v>
      </c>
      <c r="BG1141" s="15">
        <f t="shared" si="88"/>
        <v>0</v>
      </c>
      <c r="BH1141" t="str">
        <f t="shared" si="89"/>
        <v>BGCGas</v>
      </c>
      <c r="BI1141" t="str">
        <f>VLOOKUP(BH1141,[2]Summary!$C$29:$C$56,1,0)</f>
        <v>BGCGas</v>
      </c>
      <c r="BJ1141" s="16">
        <v>44562</v>
      </c>
    </row>
    <row r="1142" spans="1:62" x14ac:dyDescent="0.25">
      <c r="A1142" s="13" t="s">
        <v>2270</v>
      </c>
      <c r="B1142" s="13" t="s">
        <v>2270</v>
      </c>
      <c r="C1142" t="s">
        <v>2271</v>
      </c>
      <c r="D1142" t="s">
        <v>307</v>
      </c>
      <c r="E1142" t="s">
        <v>475</v>
      </c>
      <c r="F1142" s="13" t="s">
        <v>33</v>
      </c>
      <c r="G1142" s="14"/>
      <c r="H1142" s="15">
        <v>0</v>
      </c>
      <c r="I1142" s="15">
        <v>0</v>
      </c>
      <c r="J1142" s="15">
        <v>0</v>
      </c>
      <c r="K1142" s="15">
        <v>0</v>
      </c>
      <c r="L1142" s="15">
        <v>0</v>
      </c>
      <c r="M1142" s="15">
        <v>0</v>
      </c>
      <c r="N1142" s="15">
        <v>0</v>
      </c>
      <c r="O1142" s="15">
        <v>0</v>
      </c>
      <c r="P1142" s="15">
        <v>0</v>
      </c>
      <c r="Q1142" s="15">
        <v>0</v>
      </c>
      <c r="R1142" s="15">
        <v>0</v>
      </c>
      <c r="S1142" s="15">
        <v>0</v>
      </c>
      <c r="T1142" s="15">
        <f t="shared" si="85"/>
        <v>0</v>
      </c>
      <c r="U1142" s="15">
        <v>0</v>
      </c>
      <c r="V1142" s="15">
        <v>0</v>
      </c>
      <c r="W1142" s="15">
        <v>0</v>
      </c>
      <c r="X1142" s="15">
        <v>0</v>
      </c>
      <c r="Y1142" s="15">
        <v>0</v>
      </c>
      <c r="Z1142" s="15">
        <v>0</v>
      </c>
      <c r="AA1142" s="15">
        <v>0</v>
      </c>
      <c r="AB1142" s="15">
        <v>0</v>
      </c>
      <c r="AC1142" s="15">
        <v>0</v>
      </c>
      <c r="AD1142" s="15">
        <v>0</v>
      </c>
      <c r="AE1142" s="15">
        <v>0</v>
      </c>
      <c r="AF1142" s="15">
        <v>0</v>
      </c>
      <c r="AG1142" s="15">
        <f t="shared" si="86"/>
        <v>0</v>
      </c>
      <c r="AH1142" s="15">
        <v>0</v>
      </c>
      <c r="AI1142" s="15">
        <v>0</v>
      </c>
      <c r="AJ1142" s="15">
        <v>0</v>
      </c>
      <c r="AK1142" s="15">
        <v>0</v>
      </c>
      <c r="AL1142" s="15">
        <v>0</v>
      </c>
      <c r="AM1142" s="15">
        <v>0</v>
      </c>
      <c r="AN1142" s="15">
        <v>0</v>
      </c>
      <c r="AO1142" s="15">
        <v>0</v>
      </c>
      <c r="AP1142" s="15">
        <v>0</v>
      </c>
      <c r="AQ1142" s="15">
        <v>0</v>
      </c>
      <c r="AR1142" s="15">
        <v>0</v>
      </c>
      <c r="AS1142" s="15">
        <v>0</v>
      </c>
      <c r="AT1142" s="15">
        <f t="shared" si="87"/>
        <v>0</v>
      </c>
      <c r="AU1142" s="15">
        <v>0</v>
      </c>
      <c r="AV1142" s="15">
        <v>0</v>
      </c>
      <c r="AW1142" s="15">
        <v>0</v>
      </c>
      <c r="AX1142" s="15">
        <v>0</v>
      </c>
      <c r="AY1142" s="15">
        <v>0</v>
      </c>
      <c r="AZ1142" s="15">
        <v>0</v>
      </c>
      <c r="BA1142" s="15">
        <v>0</v>
      </c>
      <c r="BB1142" s="15">
        <v>0</v>
      </c>
      <c r="BC1142" s="15">
        <v>0</v>
      </c>
      <c r="BD1142" s="15">
        <v>0</v>
      </c>
      <c r="BE1142" s="15">
        <v>0</v>
      </c>
      <c r="BF1142" s="15">
        <v>0</v>
      </c>
      <c r="BG1142" s="15">
        <f t="shared" si="88"/>
        <v>0</v>
      </c>
      <c r="BH1142" t="str">
        <f t="shared" si="89"/>
        <v>BGCGas</v>
      </c>
      <c r="BI1142" t="str">
        <f>VLOOKUP(BH1142,[2]Summary!$C$29:$C$56,1,0)</f>
        <v>BGCGas</v>
      </c>
      <c r="BJ1142" s="16">
        <v>44562</v>
      </c>
    </row>
    <row r="1143" spans="1:62" x14ac:dyDescent="0.25">
      <c r="A1143" s="13" t="s">
        <v>2272</v>
      </c>
      <c r="B1143" s="13" t="s">
        <v>2272</v>
      </c>
      <c r="C1143" t="s">
        <v>2273</v>
      </c>
      <c r="D1143" t="s">
        <v>307</v>
      </c>
      <c r="E1143" t="s">
        <v>475</v>
      </c>
      <c r="F1143" s="13" t="s">
        <v>33</v>
      </c>
      <c r="G1143" s="14"/>
      <c r="H1143" s="15">
        <v>0</v>
      </c>
      <c r="I1143" s="15">
        <v>0</v>
      </c>
      <c r="J1143" s="15">
        <v>0</v>
      </c>
      <c r="K1143" s="15">
        <v>0</v>
      </c>
      <c r="L1143" s="15">
        <v>0</v>
      </c>
      <c r="M1143" s="15">
        <v>0</v>
      </c>
      <c r="N1143" s="15">
        <v>0</v>
      </c>
      <c r="O1143" s="15">
        <v>0</v>
      </c>
      <c r="P1143" s="15">
        <v>0</v>
      </c>
      <c r="Q1143" s="15">
        <v>0</v>
      </c>
      <c r="R1143" s="15">
        <v>0</v>
      </c>
      <c r="S1143" s="15">
        <v>0</v>
      </c>
      <c r="T1143" s="15">
        <f t="shared" si="85"/>
        <v>0</v>
      </c>
      <c r="U1143" s="15">
        <v>0</v>
      </c>
      <c r="V1143" s="15">
        <v>0</v>
      </c>
      <c r="W1143" s="15">
        <v>0</v>
      </c>
      <c r="X1143" s="15">
        <v>0</v>
      </c>
      <c r="Y1143" s="15">
        <v>0</v>
      </c>
      <c r="Z1143" s="15">
        <v>0</v>
      </c>
      <c r="AA1143" s="15">
        <v>0</v>
      </c>
      <c r="AB1143" s="15">
        <v>0</v>
      </c>
      <c r="AC1143" s="15">
        <v>0</v>
      </c>
      <c r="AD1143" s="15">
        <v>0</v>
      </c>
      <c r="AE1143" s="15">
        <v>0</v>
      </c>
      <c r="AF1143" s="15">
        <v>0</v>
      </c>
      <c r="AG1143" s="15">
        <f t="shared" si="86"/>
        <v>0</v>
      </c>
      <c r="AH1143" s="15">
        <v>0</v>
      </c>
      <c r="AI1143" s="15">
        <v>0</v>
      </c>
      <c r="AJ1143" s="15">
        <v>0</v>
      </c>
      <c r="AK1143" s="15">
        <v>0</v>
      </c>
      <c r="AL1143" s="15">
        <v>0</v>
      </c>
      <c r="AM1143" s="15">
        <v>0</v>
      </c>
      <c r="AN1143" s="15">
        <v>0</v>
      </c>
      <c r="AO1143" s="15">
        <v>0</v>
      </c>
      <c r="AP1143" s="15">
        <v>0</v>
      </c>
      <c r="AQ1143" s="15">
        <v>0</v>
      </c>
      <c r="AR1143" s="15">
        <v>0</v>
      </c>
      <c r="AS1143" s="15">
        <v>0</v>
      </c>
      <c r="AT1143" s="15">
        <f t="shared" si="87"/>
        <v>0</v>
      </c>
      <c r="AU1143" s="15">
        <v>0</v>
      </c>
      <c r="AV1143" s="15">
        <v>0</v>
      </c>
      <c r="AW1143" s="15">
        <v>0</v>
      </c>
      <c r="AX1143" s="15">
        <v>0</v>
      </c>
      <c r="AY1143" s="15">
        <v>0</v>
      </c>
      <c r="AZ1143" s="15">
        <v>0</v>
      </c>
      <c r="BA1143" s="15">
        <v>0</v>
      </c>
      <c r="BB1143" s="15">
        <v>0</v>
      </c>
      <c r="BC1143" s="15">
        <v>0</v>
      </c>
      <c r="BD1143" s="15">
        <v>0</v>
      </c>
      <c r="BE1143" s="15">
        <v>0</v>
      </c>
      <c r="BF1143" s="15">
        <v>0</v>
      </c>
      <c r="BG1143" s="15">
        <f t="shared" si="88"/>
        <v>0</v>
      </c>
      <c r="BH1143" t="str">
        <f t="shared" si="89"/>
        <v>BGCGas</v>
      </c>
      <c r="BI1143" t="str">
        <f>VLOOKUP(BH1143,[2]Summary!$C$29:$C$56,1,0)</f>
        <v>BGCGas</v>
      </c>
      <c r="BJ1143" s="16">
        <v>44562</v>
      </c>
    </row>
    <row r="1144" spans="1:62" x14ac:dyDescent="0.25">
      <c r="A1144" s="13" t="s">
        <v>2274</v>
      </c>
      <c r="B1144" s="13" t="s">
        <v>2275</v>
      </c>
      <c r="C1144" t="s">
        <v>2276</v>
      </c>
      <c r="D1144" t="s">
        <v>307</v>
      </c>
      <c r="E1144" t="s">
        <v>475</v>
      </c>
      <c r="F1144" s="13" t="s">
        <v>302</v>
      </c>
      <c r="G1144" s="14"/>
      <c r="H1144" s="15">
        <v>0</v>
      </c>
      <c r="I1144" s="15">
        <v>0</v>
      </c>
      <c r="J1144" s="15">
        <v>0</v>
      </c>
      <c r="K1144" s="15">
        <v>0</v>
      </c>
      <c r="L1144" s="15">
        <v>0</v>
      </c>
      <c r="M1144" s="15">
        <v>0</v>
      </c>
      <c r="N1144" s="15">
        <v>0</v>
      </c>
      <c r="O1144" s="15">
        <v>0</v>
      </c>
      <c r="P1144" s="15">
        <v>0</v>
      </c>
      <c r="Q1144" s="15">
        <v>0</v>
      </c>
      <c r="R1144" s="15">
        <v>0</v>
      </c>
      <c r="S1144" s="15">
        <v>0</v>
      </c>
      <c r="T1144" s="15">
        <f t="shared" si="85"/>
        <v>0</v>
      </c>
      <c r="U1144" s="15">
        <v>0</v>
      </c>
      <c r="V1144" s="15">
        <v>0</v>
      </c>
      <c r="W1144" s="15">
        <v>0</v>
      </c>
      <c r="X1144" s="15">
        <v>0</v>
      </c>
      <c r="Y1144" s="15">
        <v>0</v>
      </c>
      <c r="Z1144" s="15">
        <v>0</v>
      </c>
      <c r="AA1144" s="15">
        <v>0</v>
      </c>
      <c r="AB1144" s="15">
        <v>0</v>
      </c>
      <c r="AC1144" s="15">
        <v>0</v>
      </c>
      <c r="AD1144" s="15">
        <v>0</v>
      </c>
      <c r="AE1144" s="15">
        <v>0</v>
      </c>
      <c r="AF1144" s="15">
        <v>0</v>
      </c>
      <c r="AG1144" s="15">
        <f t="shared" si="86"/>
        <v>0</v>
      </c>
      <c r="AH1144" s="15">
        <v>0</v>
      </c>
      <c r="AI1144" s="15">
        <v>0</v>
      </c>
      <c r="AJ1144" s="15">
        <v>0</v>
      </c>
      <c r="AK1144" s="15">
        <v>0</v>
      </c>
      <c r="AL1144" s="15">
        <v>0</v>
      </c>
      <c r="AM1144" s="15">
        <v>4.9708999023437501</v>
      </c>
      <c r="AN1144" s="15">
        <v>0.56505999755859371</v>
      </c>
      <c r="AO1144" s="15">
        <v>0</v>
      </c>
      <c r="AP1144" s="15">
        <v>5.5430000305175781E-2</v>
      </c>
      <c r="AQ1144" s="15">
        <v>0</v>
      </c>
      <c r="AR1144" s="15">
        <v>0</v>
      </c>
      <c r="AS1144" s="15">
        <v>0</v>
      </c>
      <c r="AT1144" s="15">
        <f t="shared" si="87"/>
        <v>5.5913899002075196</v>
      </c>
      <c r="AU1144" s="15">
        <v>0</v>
      </c>
      <c r="AV1144" s="15">
        <v>0</v>
      </c>
      <c r="AW1144" s="15">
        <v>0</v>
      </c>
      <c r="AX1144" s="15">
        <v>0</v>
      </c>
      <c r="AY1144" s="15">
        <v>0</v>
      </c>
      <c r="AZ1144" s="15">
        <v>0</v>
      </c>
      <c r="BA1144" s="15">
        <v>0</v>
      </c>
      <c r="BB1144" s="15">
        <v>0</v>
      </c>
      <c r="BC1144" s="15">
        <v>0</v>
      </c>
      <c r="BD1144" s="15">
        <v>0</v>
      </c>
      <c r="BE1144" s="15">
        <v>0</v>
      </c>
      <c r="BF1144" s="15">
        <v>0</v>
      </c>
      <c r="BG1144" s="15">
        <f t="shared" si="88"/>
        <v>0</v>
      </c>
      <c r="BH1144" t="str">
        <f t="shared" si="89"/>
        <v>BGCGas</v>
      </c>
      <c r="BI1144" t="str">
        <f>VLOOKUP(BH1144,[2]Summary!$C$29:$C$56,1,0)</f>
        <v>BGCGas</v>
      </c>
      <c r="BJ1144" s="16">
        <v>44197</v>
      </c>
    </row>
    <row r="1145" spans="1:62" x14ac:dyDescent="0.25">
      <c r="A1145" s="13" t="s">
        <v>2277</v>
      </c>
      <c r="B1145" s="13" t="s">
        <v>2277</v>
      </c>
      <c r="C1145" t="s">
        <v>2278</v>
      </c>
      <c r="D1145" t="s">
        <v>307</v>
      </c>
      <c r="E1145" t="s">
        <v>475</v>
      </c>
      <c r="F1145" s="13" t="s">
        <v>60</v>
      </c>
      <c r="G1145" s="14"/>
      <c r="H1145" s="15">
        <v>0</v>
      </c>
      <c r="I1145" s="15">
        <v>0</v>
      </c>
      <c r="J1145" s="15">
        <v>0</v>
      </c>
      <c r="K1145" s="15">
        <v>0</v>
      </c>
      <c r="L1145" s="15">
        <v>0</v>
      </c>
      <c r="M1145" s="15">
        <v>0</v>
      </c>
      <c r="N1145" s="15">
        <v>0</v>
      </c>
      <c r="O1145" s="15">
        <v>0</v>
      </c>
      <c r="P1145" s="15">
        <v>0</v>
      </c>
      <c r="Q1145" s="15">
        <v>0</v>
      </c>
      <c r="R1145" s="15">
        <v>0</v>
      </c>
      <c r="S1145" s="15">
        <v>0</v>
      </c>
      <c r="T1145" s="15">
        <f t="shared" si="85"/>
        <v>0</v>
      </c>
      <c r="U1145" s="15">
        <v>0</v>
      </c>
      <c r="V1145" s="15">
        <v>0</v>
      </c>
      <c r="W1145" s="15">
        <v>0</v>
      </c>
      <c r="X1145" s="15">
        <v>0</v>
      </c>
      <c r="Y1145" s="15">
        <v>0</v>
      </c>
      <c r="Z1145" s="15">
        <v>0</v>
      </c>
      <c r="AA1145" s="15">
        <v>0</v>
      </c>
      <c r="AB1145" s="15">
        <v>0</v>
      </c>
      <c r="AC1145" s="15">
        <v>0</v>
      </c>
      <c r="AD1145" s="15">
        <v>0</v>
      </c>
      <c r="AE1145" s="15">
        <v>0</v>
      </c>
      <c r="AF1145" s="15">
        <v>0</v>
      </c>
      <c r="AG1145" s="15">
        <f t="shared" si="86"/>
        <v>0</v>
      </c>
      <c r="AH1145" s="15">
        <v>0</v>
      </c>
      <c r="AI1145" s="15">
        <v>0</v>
      </c>
      <c r="AJ1145" s="15">
        <v>0</v>
      </c>
      <c r="AK1145" s="15">
        <v>0</v>
      </c>
      <c r="AL1145" s="15">
        <v>0</v>
      </c>
      <c r="AM1145" s="15">
        <v>0</v>
      </c>
      <c r="AN1145" s="15">
        <v>0</v>
      </c>
      <c r="AO1145" s="15">
        <v>0</v>
      </c>
      <c r="AP1145" s="15">
        <v>0</v>
      </c>
      <c r="AQ1145" s="15">
        <v>0</v>
      </c>
      <c r="AR1145" s="15">
        <v>-9.9540000915527338E-2</v>
      </c>
      <c r="AS1145" s="15">
        <v>0</v>
      </c>
      <c r="AT1145" s="15">
        <f t="shared" si="87"/>
        <v>-9.9540000915527338E-2</v>
      </c>
      <c r="AU1145" s="15">
        <v>0</v>
      </c>
      <c r="AV1145" s="15">
        <v>0</v>
      </c>
      <c r="AW1145" s="15">
        <v>0</v>
      </c>
      <c r="AX1145" s="15">
        <v>0</v>
      </c>
      <c r="AY1145" s="15">
        <v>0</v>
      </c>
      <c r="AZ1145" s="15">
        <v>0</v>
      </c>
      <c r="BA1145" s="15">
        <v>0</v>
      </c>
      <c r="BB1145" s="15">
        <v>0</v>
      </c>
      <c r="BC1145" s="15">
        <v>0</v>
      </c>
      <c r="BD1145" s="15">
        <v>0</v>
      </c>
      <c r="BE1145" s="15">
        <v>0</v>
      </c>
      <c r="BF1145" s="15">
        <v>0</v>
      </c>
      <c r="BG1145" s="15">
        <f t="shared" si="88"/>
        <v>0</v>
      </c>
      <c r="BH1145" t="str">
        <f t="shared" si="89"/>
        <v>BGCGas</v>
      </c>
      <c r="BI1145" t="str">
        <f>VLOOKUP(BH1145,[2]Summary!$C$29:$C$56,1,0)</f>
        <v>BGCGas</v>
      </c>
      <c r="BJ1145" s="16">
        <v>44197</v>
      </c>
    </row>
    <row r="1146" spans="1:62" x14ac:dyDescent="0.25">
      <c r="A1146" t="s">
        <v>2279</v>
      </c>
      <c r="B1146" s="13" t="s">
        <v>2279</v>
      </c>
      <c r="C1146" t="s">
        <v>2267</v>
      </c>
      <c r="D1146" t="s">
        <v>434</v>
      </c>
      <c r="E1146" t="s">
        <v>475</v>
      </c>
      <c r="F1146" s="13" t="s">
        <v>33</v>
      </c>
      <c r="G1146" s="14"/>
      <c r="H1146" s="15">
        <v>0</v>
      </c>
      <c r="I1146" s="15">
        <v>0</v>
      </c>
      <c r="J1146" s="15">
        <v>0</v>
      </c>
      <c r="K1146" s="15">
        <v>0</v>
      </c>
      <c r="L1146" s="15">
        <v>0</v>
      </c>
      <c r="M1146" s="15">
        <v>0</v>
      </c>
      <c r="N1146" s="15">
        <v>0</v>
      </c>
      <c r="O1146" s="15">
        <v>0</v>
      </c>
      <c r="P1146" s="15">
        <v>0</v>
      </c>
      <c r="Q1146" s="15">
        <v>0</v>
      </c>
      <c r="R1146" s="15">
        <v>0</v>
      </c>
      <c r="S1146" s="15">
        <v>0</v>
      </c>
      <c r="T1146" s="15">
        <f t="shared" si="85"/>
        <v>0</v>
      </c>
      <c r="U1146" s="15">
        <v>0</v>
      </c>
      <c r="V1146" s="15">
        <v>0</v>
      </c>
      <c r="W1146" s="15">
        <v>0</v>
      </c>
      <c r="X1146" s="15">
        <v>0</v>
      </c>
      <c r="Y1146" s="15">
        <v>0</v>
      </c>
      <c r="Z1146" s="15">
        <v>0</v>
      </c>
      <c r="AA1146" s="15">
        <v>0</v>
      </c>
      <c r="AB1146" s="15">
        <v>0</v>
      </c>
      <c r="AC1146" s="15">
        <v>0</v>
      </c>
      <c r="AD1146" s="15">
        <v>0</v>
      </c>
      <c r="AE1146" s="15">
        <v>0</v>
      </c>
      <c r="AF1146" s="15">
        <v>0</v>
      </c>
      <c r="AG1146" s="15">
        <f t="shared" si="86"/>
        <v>0</v>
      </c>
      <c r="AH1146" s="15">
        <v>0</v>
      </c>
      <c r="AI1146" s="15">
        <v>0</v>
      </c>
      <c r="AJ1146" s="15">
        <v>0</v>
      </c>
      <c r="AK1146" s="15">
        <v>0</v>
      </c>
      <c r="AL1146" s="15">
        <v>0</v>
      </c>
      <c r="AM1146" s="15">
        <v>0</v>
      </c>
      <c r="AN1146" s="15">
        <v>0</v>
      </c>
      <c r="AO1146" s="15">
        <v>0</v>
      </c>
      <c r="AP1146" s="15">
        <v>0</v>
      </c>
      <c r="AQ1146" s="15">
        <v>0</v>
      </c>
      <c r="AR1146" s="15">
        <v>0</v>
      </c>
      <c r="AS1146" s="15">
        <v>0</v>
      </c>
      <c r="AT1146" s="15">
        <f t="shared" si="87"/>
        <v>0</v>
      </c>
      <c r="AU1146" s="15">
        <v>0</v>
      </c>
      <c r="AV1146" s="15">
        <v>0</v>
      </c>
      <c r="AW1146" s="15">
        <v>0</v>
      </c>
      <c r="AX1146" s="15">
        <v>0</v>
      </c>
      <c r="AY1146" s="15">
        <v>0</v>
      </c>
      <c r="AZ1146" s="15">
        <v>0</v>
      </c>
      <c r="BA1146" s="15">
        <v>0</v>
      </c>
      <c r="BB1146" s="15">
        <v>0</v>
      </c>
      <c r="BC1146" s="15">
        <v>0</v>
      </c>
      <c r="BD1146" s="15">
        <v>0</v>
      </c>
      <c r="BE1146" s="15">
        <v>0</v>
      </c>
      <c r="BF1146" s="15">
        <v>0</v>
      </c>
      <c r="BG1146" s="15">
        <f t="shared" si="88"/>
        <v>0</v>
      </c>
      <c r="BH1146" t="str">
        <f t="shared" si="89"/>
        <v>CNGGas</v>
      </c>
      <c r="BI1146" t="str">
        <f>VLOOKUP(BH1146,[2]Summary!$C$29:$C$56,1,0)</f>
        <v>CNGGas</v>
      </c>
      <c r="BJ1146" s="16">
        <v>44562</v>
      </c>
    </row>
    <row r="1147" spans="1:62" x14ac:dyDescent="0.25">
      <c r="A1147" s="13" t="s">
        <v>2280</v>
      </c>
      <c r="B1147" s="13" t="s">
        <v>2280</v>
      </c>
      <c r="C1147" t="s">
        <v>2281</v>
      </c>
      <c r="D1147" t="s">
        <v>434</v>
      </c>
      <c r="E1147" t="s">
        <v>475</v>
      </c>
      <c r="F1147" s="13" t="s">
        <v>302</v>
      </c>
      <c r="G1147" s="14"/>
      <c r="H1147" s="15">
        <v>0</v>
      </c>
      <c r="I1147" s="15">
        <v>0</v>
      </c>
      <c r="J1147" s="15">
        <v>0</v>
      </c>
      <c r="K1147" s="15">
        <v>0</v>
      </c>
      <c r="L1147" s="15">
        <v>0</v>
      </c>
      <c r="M1147" s="15">
        <v>0</v>
      </c>
      <c r="N1147" s="15">
        <v>0</v>
      </c>
      <c r="O1147" s="15">
        <v>0</v>
      </c>
      <c r="P1147" s="15">
        <v>0</v>
      </c>
      <c r="Q1147" s="15">
        <v>0</v>
      </c>
      <c r="R1147" s="15">
        <v>0</v>
      </c>
      <c r="S1147" s="15">
        <v>0</v>
      </c>
      <c r="T1147" s="15">
        <f t="shared" si="85"/>
        <v>0</v>
      </c>
      <c r="U1147" s="15">
        <v>0</v>
      </c>
      <c r="V1147" s="15">
        <v>0</v>
      </c>
      <c r="W1147" s="15">
        <v>0</v>
      </c>
      <c r="X1147" s="15">
        <v>0</v>
      </c>
      <c r="Y1147" s="15">
        <v>0</v>
      </c>
      <c r="Z1147" s="15">
        <v>0</v>
      </c>
      <c r="AA1147" s="15">
        <v>0</v>
      </c>
      <c r="AB1147" s="15">
        <v>0</v>
      </c>
      <c r="AC1147" s="15">
        <v>0</v>
      </c>
      <c r="AD1147" s="15">
        <v>0</v>
      </c>
      <c r="AE1147" s="15">
        <v>0</v>
      </c>
      <c r="AF1147" s="15">
        <v>0</v>
      </c>
      <c r="AG1147" s="15">
        <f t="shared" si="86"/>
        <v>0</v>
      </c>
      <c r="AH1147" s="15">
        <v>0</v>
      </c>
      <c r="AI1147" s="15">
        <v>0</v>
      </c>
      <c r="AJ1147" s="15">
        <v>0</v>
      </c>
      <c r="AK1147" s="15">
        <v>0</v>
      </c>
      <c r="AL1147" s="15">
        <v>0</v>
      </c>
      <c r="AM1147" s="15">
        <v>0</v>
      </c>
      <c r="AN1147" s="15">
        <v>0</v>
      </c>
      <c r="AO1147" s="15">
        <v>0</v>
      </c>
      <c r="AP1147" s="15">
        <v>0</v>
      </c>
      <c r="AQ1147" s="15">
        <v>0</v>
      </c>
      <c r="AR1147" s="15">
        <v>0</v>
      </c>
      <c r="AS1147" s="15">
        <v>0</v>
      </c>
      <c r="AT1147" s="15">
        <f t="shared" si="87"/>
        <v>0</v>
      </c>
      <c r="AU1147" s="15">
        <v>0</v>
      </c>
      <c r="AV1147" s="15">
        <v>0</v>
      </c>
      <c r="AW1147" s="15">
        <v>0</v>
      </c>
      <c r="AX1147" s="15">
        <v>0</v>
      </c>
      <c r="AY1147" s="15">
        <v>0</v>
      </c>
      <c r="AZ1147" s="15">
        <v>0</v>
      </c>
      <c r="BA1147" s="15">
        <v>0</v>
      </c>
      <c r="BB1147" s="15">
        <v>0</v>
      </c>
      <c r="BC1147" s="15">
        <v>0</v>
      </c>
      <c r="BD1147" s="15">
        <v>0</v>
      </c>
      <c r="BE1147" s="15">
        <v>0</v>
      </c>
      <c r="BF1147" s="15">
        <v>0</v>
      </c>
      <c r="BG1147" s="15">
        <f t="shared" si="88"/>
        <v>0</v>
      </c>
      <c r="BH1147" t="str">
        <f t="shared" si="89"/>
        <v>CNGGas</v>
      </c>
      <c r="BI1147" t="str">
        <f>VLOOKUP(BH1147,[2]Summary!$C$29:$C$56,1,0)</f>
        <v>CNGGas</v>
      </c>
      <c r="BJ1147" s="16">
        <v>44562</v>
      </c>
    </row>
    <row r="1148" spans="1:62" x14ac:dyDescent="0.25">
      <c r="A1148" t="s">
        <v>2282</v>
      </c>
      <c r="B1148" s="13" t="s">
        <v>2282</v>
      </c>
      <c r="C1148" t="s">
        <v>2269</v>
      </c>
      <c r="D1148" t="s">
        <v>434</v>
      </c>
      <c r="E1148" t="s">
        <v>475</v>
      </c>
      <c r="F1148" s="13" t="s">
        <v>33</v>
      </c>
      <c r="G1148" s="14"/>
      <c r="H1148" s="15">
        <v>0</v>
      </c>
      <c r="I1148" s="15">
        <v>0</v>
      </c>
      <c r="J1148" s="15">
        <v>0</v>
      </c>
      <c r="K1148" s="15">
        <v>0</v>
      </c>
      <c r="L1148" s="15">
        <v>0</v>
      </c>
      <c r="M1148" s="15">
        <v>0</v>
      </c>
      <c r="N1148" s="15">
        <v>0</v>
      </c>
      <c r="O1148" s="15">
        <v>0</v>
      </c>
      <c r="P1148" s="15">
        <v>0</v>
      </c>
      <c r="Q1148" s="15">
        <v>0</v>
      </c>
      <c r="R1148" s="15">
        <v>0</v>
      </c>
      <c r="S1148" s="15">
        <v>0</v>
      </c>
      <c r="T1148" s="15">
        <f t="shared" si="85"/>
        <v>0</v>
      </c>
      <c r="U1148" s="15">
        <v>0</v>
      </c>
      <c r="V1148" s="15">
        <v>0</v>
      </c>
      <c r="W1148" s="15">
        <v>0</v>
      </c>
      <c r="X1148" s="15">
        <v>0</v>
      </c>
      <c r="Y1148" s="15">
        <v>0</v>
      </c>
      <c r="Z1148" s="15">
        <v>0</v>
      </c>
      <c r="AA1148" s="15">
        <v>0</v>
      </c>
      <c r="AB1148" s="15">
        <v>0</v>
      </c>
      <c r="AC1148" s="15">
        <v>0</v>
      </c>
      <c r="AD1148" s="15">
        <v>0</v>
      </c>
      <c r="AE1148" s="15">
        <v>0</v>
      </c>
      <c r="AF1148" s="15">
        <v>0</v>
      </c>
      <c r="AG1148" s="15">
        <f t="shared" si="86"/>
        <v>0</v>
      </c>
      <c r="AH1148" s="15">
        <v>0</v>
      </c>
      <c r="AI1148" s="15">
        <v>0</v>
      </c>
      <c r="AJ1148" s="15">
        <v>0</v>
      </c>
      <c r="AK1148" s="15">
        <v>0</v>
      </c>
      <c r="AL1148" s="15">
        <v>0</v>
      </c>
      <c r="AM1148" s="15">
        <v>0</v>
      </c>
      <c r="AN1148" s="15">
        <v>0</v>
      </c>
      <c r="AO1148" s="15">
        <v>0</v>
      </c>
      <c r="AP1148" s="15">
        <v>0</v>
      </c>
      <c r="AQ1148" s="15">
        <v>0</v>
      </c>
      <c r="AR1148" s="15">
        <v>0</v>
      </c>
      <c r="AS1148" s="15">
        <v>0</v>
      </c>
      <c r="AT1148" s="15">
        <f t="shared" si="87"/>
        <v>0</v>
      </c>
      <c r="AU1148" s="15">
        <v>0</v>
      </c>
      <c r="AV1148" s="15">
        <v>0</v>
      </c>
      <c r="AW1148" s="15">
        <v>0</v>
      </c>
      <c r="AX1148" s="15">
        <v>0</v>
      </c>
      <c r="AY1148" s="15">
        <v>0</v>
      </c>
      <c r="AZ1148" s="15">
        <v>0</v>
      </c>
      <c r="BA1148" s="15">
        <v>0</v>
      </c>
      <c r="BB1148" s="15">
        <v>0</v>
      </c>
      <c r="BC1148" s="15">
        <v>0</v>
      </c>
      <c r="BD1148" s="15">
        <v>0</v>
      </c>
      <c r="BE1148" s="15">
        <v>0</v>
      </c>
      <c r="BF1148" s="15">
        <v>0</v>
      </c>
      <c r="BG1148" s="15">
        <f t="shared" si="88"/>
        <v>0</v>
      </c>
      <c r="BH1148" t="str">
        <f t="shared" si="89"/>
        <v>CNGGas</v>
      </c>
      <c r="BI1148" t="str">
        <f>VLOOKUP(BH1148,[2]Summary!$C$29:$C$56,1,0)</f>
        <v>CNGGas</v>
      </c>
      <c r="BJ1148" s="16">
        <v>44562</v>
      </c>
    </row>
    <row r="1149" spans="1:62" x14ac:dyDescent="0.25">
      <c r="A1149" s="13" t="s">
        <v>2283</v>
      </c>
      <c r="B1149" s="13" t="s">
        <v>2283</v>
      </c>
      <c r="C1149" t="s">
        <v>2284</v>
      </c>
      <c r="D1149" t="s">
        <v>434</v>
      </c>
      <c r="E1149" t="s">
        <v>475</v>
      </c>
      <c r="F1149" s="13" t="s">
        <v>302</v>
      </c>
      <c r="G1149" s="14"/>
      <c r="H1149" s="15">
        <v>0</v>
      </c>
      <c r="I1149" s="15">
        <v>0</v>
      </c>
      <c r="J1149" s="15">
        <v>0</v>
      </c>
      <c r="K1149" s="15">
        <v>0</v>
      </c>
      <c r="L1149" s="15">
        <v>0</v>
      </c>
      <c r="M1149" s="15">
        <v>0</v>
      </c>
      <c r="N1149" s="15">
        <v>0</v>
      </c>
      <c r="O1149" s="15">
        <v>0</v>
      </c>
      <c r="P1149" s="15">
        <v>0</v>
      </c>
      <c r="Q1149" s="15">
        <v>0</v>
      </c>
      <c r="R1149" s="15">
        <v>0</v>
      </c>
      <c r="S1149" s="15">
        <v>0</v>
      </c>
      <c r="T1149" s="15">
        <f t="shared" si="85"/>
        <v>0</v>
      </c>
      <c r="U1149" s="15">
        <v>0</v>
      </c>
      <c r="V1149" s="15">
        <v>0</v>
      </c>
      <c r="W1149" s="15">
        <v>0</v>
      </c>
      <c r="X1149" s="15">
        <v>0</v>
      </c>
      <c r="Y1149" s="15">
        <v>0</v>
      </c>
      <c r="Z1149" s="15">
        <v>0</v>
      </c>
      <c r="AA1149" s="15">
        <v>0</v>
      </c>
      <c r="AB1149" s="15">
        <v>0</v>
      </c>
      <c r="AC1149" s="15">
        <v>10.646510000228881</v>
      </c>
      <c r="AD1149" s="15">
        <v>2.3030000686645506E-2</v>
      </c>
      <c r="AE1149" s="15">
        <v>2.3030000686645506E-2</v>
      </c>
      <c r="AF1149" s="15">
        <v>1.9270000457763673E-2</v>
      </c>
      <c r="AG1149" s="15">
        <f t="shared" si="86"/>
        <v>10.711840002059937</v>
      </c>
      <c r="AH1149" s="15">
        <v>1.6520000457763671E-2</v>
      </c>
      <c r="AI1149" s="15">
        <v>1.6520000457763671E-2</v>
      </c>
      <c r="AJ1149" s="15">
        <v>1.6520000457763671E-2</v>
      </c>
      <c r="AK1149" s="15">
        <v>5.2650001525878905E-2</v>
      </c>
      <c r="AL1149" s="15">
        <v>5.2650001525878905E-2</v>
      </c>
      <c r="AM1149" s="15">
        <v>1.3489999771118165E-2</v>
      </c>
      <c r="AN1149" s="15">
        <v>1.359000015258789E-2</v>
      </c>
      <c r="AO1149" s="15">
        <v>1.359000015258789E-2</v>
      </c>
      <c r="AP1149" s="15">
        <v>-5.4699997901916505E-3</v>
      </c>
      <c r="AQ1149" s="15">
        <v>-5.0000000000000001E-3</v>
      </c>
      <c r="AR1149" s="15">
        <v>-2.7400000095367432E-3</v>
      </c>
      <c r="AS1149" s="15">
        <v>0</v>
      </c>
      <c r="AT1149" s="15">
        <f t="shared" si="87"/>
        <v>0.18232000470161436</v>
      </c>
      <c r="AU1149" s="15">
        <v>0</v>
      </c>
      <c r="AV1149" s="15">
        <v>0</v>
      </c>
      <c r="AW1149" s="15">
        <v>0</v>
      </c>
      <c r="AX1149" s="15">
        <v>0</v>
      </c>
      <c r="AY1149" s="15">
        <v>0</v>
      </c>
      <c r="AZ1149" s="15">
        <v>0</v>
      </c>
      <c r="BA1149" s="15">
        <v>0</v>
      </c>
      <c r="BB1149" s="15">
        <v>0</v>
      </c>
      <c r="BC1149" s="15">
        <v>0</v>
      </c>
      <c r="BD1149" s="15">
        <v>0</v>
      </c>
      <c r="BE1149" s="15">
        <v>0</v>
      </c>
      <c r="BF1149" s="15">
        <v>0</v>
      </c>
      <c r="BG1149" s="15">
        <f t="shared" si="88"/>
        <v>0</v>
      </c>
      <c r="BH1149" t="str">
        <f t="shared" si="89"/>
        <v>CNGGas</v>
      </c>
      <c r="BI1149" t="str">
        <f>VLOOKUP(BH1149,[2]Summary!$C$29:$C$56,1,0)</f>
        <v>CNGGas</v>
      </c>
      <c r="BJ1149" s="16">
        <v>44197</v>
      </c>
    </row>
    <row r="1150" spans="1:62" x14ac:dyDescent="0.25">
      <c r="A1150" s="13" t="s">
        <v>2285</v>
      </c>
      <c r="B1150" s="13" t="s">
        <v>2285</v>
      </c>
      <c r="C1150" t="s">
        <v>2286</v>
      </c>
      <c r="D1150" t="s">
        <v>434</v>
      </c>
      <c r="E1150" t="s">
        <v>475</v>
      </c>
      <c r="F1150" s="13" t="s">
        <v>302</v>
      </c>
      <c r="G1150" s="14"/>
      <c r="H1150" s="15">
        <v>0</v>
      </c>
      <c r="I1150" s="15">
        <v>0</v>
      </c>
      <c r="J1150" s="15">
        <v>0</v>
      </c>
      <c r="K1150" s="15">
        <v>0</v>
      </c>
      <c r="L1150" s="15">
        <v>0</v>
      </c>
      <c r="M1150" s="15">
        <v>0</v>
      </c>
      <c r="N1150" s="15">
        <v>0</v>
      </c>
      <c r="O1150" s="15">
        <v>0</v>
      </c>
      <c r="P1150" s="15">
        <v>0</v>
      </c>
      <c r="Q1150" s="15">
        <v>0</v>
      </c>
      <c r="R1150" s="15">
        <v>0</v>
      </c>
      <c r="S1150" s="15">
        <v>0</v>
      </c>
      <c r="T1150" s="15">
        <f t="shared" si="85"/>
        <v>0</v>
      </c>
      <c r="U1150" s="15">
        <v>0</v>
      </c>
      <c r="V1150" s="15">
        <v>0</v>
      </c>
      <c r="W1150" s="15">
        <v>0</v>
      </c>
      <c r="X1150" s="15">
        <v>0</v>
      </c>
      <c r="Y1150" s="15">
        <v>0</v>
      </c>
      <c r="Z1150" s="15">
        <v>0</v>
      </c>
      <c r="AA1150" s="15">
        <v>0</v>
      </c>
      <c r="AB1150" s="15">
        <v>0</v>
      </c>
      <c r="AC1150" s="15">
        <v>59.916448440551761</v>
      </c>
      <c r="AD1150" s="15">
        <v>0.12958999633789062</v>
      </c>
      <c r="AE1150" s="15">
        <v>0.12958999633789062</v>
      </c>
      <c r="AF1150" s="15">
        <v>-3.4684299011230468</v>
      </c>
      <c r="AG1150" s="15">
        <f t="shared" si="86"/>
        <v>56.707198532104499</v>
      </c>
      <c r="AH1150" s="15">
        <v>8.7480003356933594E-2</v>
      </c>
      <c r="AI1150" s="15">
        <v>8.7480003356933594E-2</v>
      </c>
      <c r="AJ1150" s="15">
        <v>8.7480003356933594E-2</v>
      </c>
      <c r="AK1150" s="15">
        <v>0.27870999145507813</v>
      </c>
      <c r="AL1150" s="15">
        <v>0.27870999145507813</v>
      </c>
      <c r="AM1150" s="15">
        <v>7.1410003662109381E-2</v>
      </c>
      <c r="AN1150" s="15">
        <v>7.1940002441406248E-2</v>
      </c>
      <c r="AO1150" s="15">
        <v>7.1940002441406248E-2</v>
      </c>
      <c r="AP1150" s="15">
        <v>-2.9000000000000001E-2</v>
      </c>
      <c r="AQ1150" s="15">
        <v>-2.9000000000000001E-2</v>
      </c>
      <c r="AR1150" s="15">
        <v>-1.4500000000000001E-2</v>
      </c>
      <c r="AS1150" s="15">
        <v>0</v>
      </c>
      <c r="AT1150" s="15">
        <f t="shared" si="87"/>
        <v>0.9626500015258791</v>
      </c>
      <c r="AU1150" s="15">
        <v>0</v>
      </c>
      <c r="AV1150" s="15">
        <v>0</v>
      </c>
      <c r="AW1150" s="15">
        <v>0</v>
      </c>
      <c r="AX1150" s="15">
        <v>0</v>
      </c>
      <c r="AY1150" s="15">
        <v>0</v>
      </c>
      <c r="AZ1150" s="15">
        <v>0</v>
      </c>
      <c r="BA1150" s="15">
        <v>0</v>
      </c>
      <c r="BB1150" s="15">
        <v>0</v>
      </c>
      <c r="BC1150" s="15">
        <v>0</v>
      </c>
      <c r="BD1150" s="15">
        <v>0</v>
      </c>
      <c r="BE1150" s="15">
        <v>0</v>
      </c>
      <c r="BF1150" s="15">
        <v>0</v>
      </c>
      <c r="BG1150" s="15">
        <f t="shared" si="88"/>
        <v>0</v>
      </c>
      <c r="BH1150" t="str">
        <f t="shared" si="89"/>
        <v>CNGGas</v>
      </c>
      <c r="BI1150" t="str">
        <f>VLOOKUP(BH1150,[2]Summary!$C$29:$C$56,1,0)</f>
        <v>CNGGas</v>
      </c>
      <c r="BJ1150" s="16">
        <v>44197</v>
      </c>
    </row>
    <row r="1151" spans="1:62" x14ac:dyDescent="0.25">
      <c r="A1151" s="13" t="s">
        <v>2287</v>
      </c>
      <c r="B1151" s="13" t="s">
        <v>2287</v>
      </c>
      <c r="C1151" t="s">
        <v>2271</v>
      </c>
      <c r="D1151" t="s">
        <v>434</v>
      </c>
      <c r="E1151" t="s">
        <v>475</v>
      </c>
      <c r="F1151" s="13" t="s">
        <v>33</v>
      </c>
      <c r="G1151" s="14"/>
      <c r="H1151" s="15">
        <v>0</v>
      </c>
      <c r="I1151" s="15">
        <v>0</v>
      </c>
      <c r="J1151" s="15">
        <v>0</v>
      </c>
      <c r="K1151" s="15">
        <v>0</v>
      </c>
      <c r="L1151" s="15">
        <v>0</v>
      </c>
      <c r="M1151" s="15">
        <v>0</v>
      </c>
      <c r="N1151" s="15">
        <v>0</v>
      </c>
      <c r="O1151" s="15">
        <v>0</v>
      </c>
      <c r="P1151" s="15">
        <v>0</v>
      </c>
      <c r="Q1151" s="15">
        <v>0</v>
      </c>
      <c r="R1151" s="15">
        <v>0</v>
      </c>
      <c r="S1151" s="15">
        <v>0</v>
      </c>
      <c r="T1151" s="15">
        <f t="shared" si="85"/>
        <v>0</v>
      </c>
      <c r="U1151" s="15">
        <v>0</v>
      </c>
      <c r="V1151" s="15">
        <v>0</v>
      </c>
      <c r="W1151" s="15">
        <v>0</v>
      </c>
      <c r="X1151" s="15">
        <v>0</v>
      </c>
      <c r="Y1151" s="15">
        <v>0</v>
      </c>
      <c r="Z1151" s="15">
        <v>0</v>
      </c>
      <c r="AA1151" s="15">
        <v>0</v>
      </c>
      <c r="AB1151" s="15">
        <v>0</v>
      </c>
      <c r="AC1151" s="15">
        <v>0</v>
      </c>
      <c r="AD1151" s="15">
        <v>0</v>
      </c>
      <c r="AE1151" s="15">
        <v>0</v>
      </c>
      <c r="AF1151" s="15">
        <v>0</v>
      </c>
      <c r="AG1151" s="15">
        <f t="shared" si="86"/>
        <v>0</v>
      </c>
      <c r="AH1151" s="15">
        <v>0</v>
      </c>
      <c r="AI1151" s="15">
        <v>0</v>
      </c>
      <c r="AJ1151" s="15">
        <v>0</v>
      </c>
      <c r="AK1151" s="15">
        <v>0</v>
      </c>
      <c r="AL1151" s="15">
        <v>0</v>
      </c>
      <c r="AM1151" s="15">
        <v>0</v>
      </c>
      <c r="AN1151" s="15">
        <v>0</v>
      </c>
      <c r="AO1151" s="15">
        <v>0</v>
      </c>
      <c r="AP1151" s="15">
        <v>0</v>
      </c>
      <c r="AQ1151" s="15">
        <v>0</v>
      </c>
      <c r="AR1151" s="15">
        <v>0</v>
      </c>
      <c r="AS1151" s="15">
        <v>0</v>
      </c>
      <c r="AT1151" s="15">
        <f t="shared" si="87"/>
        <v>0</v>
      </c>
      <c r="AU1151" s="15">
        <v>0</v>
      </c>
      <c r="AV1151" s="15">
        <v>0</v>
      </c>
      <c r="AW1151" s="15">
        <v>0</v>
      </c>
      <c r="AX1151" s="15">
        <v>0</v>
      </c>
      <c r="AY1151" s="15">
        <v>0</v>
      </c>
      <c r="AZ1151" s="15">
        <v>0</v>
      </c>
      <c r="BA1151" s="15">
        <v>0</v>
      </c>
      <c r="BB1151" s="15">
        <v>0</v>
      </c>
      <c r="BC1151" s="15">
        <v>0</v>
      </c>
      <c r="BD1151" s="15">
        <v>0</v>
      </c>
      <c r="BE1151" s="15">
        <v>0</v>
      </c>
      <c r="BF1151" s="15">
        <v>0</v>
      </c>
      <c r="BG1151" s="15">
        <f t="shared" si="88"/>
        <v>0</v>
      </c>
      <c r="BH1151" t="str">
        <f t="shared" si="89"/>
        <v>CNGGas</v>
      </c>
      <c r="BI1151" t="str">
        <f>VLOOKUP(BH1151,[2]Summary!$C$29:$C$56,1,0)</f>
        <v>CNGGas</v>
      </c>
      <c r="BJ1151" s="16">
        <v>44562</v>
      </c>
    </row>
    <row r="1152" spans="1:62" x14ac:dyDescent="0.25">
      <c r="A1152" s="13" t="s">
        <v>2288</v>
      </c>
      <c r="B1152" s="13" t="s">
        <v>2288</v>
      </c>
      <c r="C1152" t="s">
        <v>2273</v>
      </c>
      <c r="D1152" t="s">
        <v>434</v>
      </c>
      <c r="E1152" t="s">
        <v>475</v>
      </c>
      <c r="F1152" s="13" t="s">
        <v>33</v>
      </c>
      <c r="G1152" s="14"/>
      <c r="H1152" s="15">
        <v>0</v>
      </c>
      <c r="I1152" s="15">
        <v>0</v>
      </c>
      <c r="J1152" s="15">
        <v>0</v>
      </c>
      <c r="K1152" s="15">
        <v>0</v>
      </c>
      <c r="L1152" s="15">
        <v>0</v>
      </c>
      <c r="M1152" s="15">
        <v>0</v>
      </c>
      <c r="N1152" s="15">
        <v>0</v>
      </c>
      <c r="O1152" s="15">
        <v>0</v>
      </c>
      <c r="P1152" s="15">
        <v>0</v>
      </c>
      <c r="Q1152" s="15">
        <v>0</v>
      </c>
      <c r="R1152" s="15">
        <v>0</v>
      </c>
      <c r="S1152" s="15">
        <v>0</v>
      </c>
      <c r="T1152" s="15">
        <f t="shared" si="85"/>
        <v>0</v>
      </c>
      <c r="U1152" s="15">
        <v>0</v>
      </c>
      <c r="V1152" s="15">
        <v>0</v>
      </c>
      <c r="W1152" s="15">
        <v>0</v>
      </c>
      <c r="X1152" s="15">
        <v>0</v>
      </c>
      <c r="Y1152" s="15">
        <v>0</v>
      </c>
      <c r="Z1152" s="15">
        <v>0</v>
      </c>
      <c r="AA1152" s="15">
        <v>0</v>
      </c>
      <c r="AB1152" s="15">
        <v>0</v>
      </c>
      <c r="AC1152" s="15">
        <v>0</v>
      </c>
      <c r="AD1152" s="15">
        <v>0</v>
      </c>
      <c r="AE1152" s="15">
        <v>0</v>
      </c>
      <c r="AF1152" s="15">
        <v>0</v>
      </c>
      <c r="AG1152" s="15">
        <f t="shared" si="86"/>
        <v>0</v>
      </c>
      <c r="AH1152" s="15">
        <v>0</v>
      </c>
      <c r="AI1152" s="15">
        <v>0</v>
      </c>
      <c r="AJ1152" s="15">
        <v>0</v>
      </c>
      <c r="AK1152" s="15">
        <v>0</v>
      </c>
      <c r="AL1152" s="15">
        <v>0</v>
      </c>
      <c r="AM1152" s="15">
        <v>0</v>
      </c>
      <c r="AN1152" s="15">
        <v>0</v>
      </c>
      <c r="AO1152" s="15">
        <v>0</v>
      </c>
      <c r="AP1152" s="15">
        <v>0</v>
      </c>
      <c r="AQ1152" s="15">
        <v>0</v>
      </c>
      <c r="AR1152" s="15">
        <v>0</v>
      </c>
      <c r="AS1152" s="15">
        <v>0</v>
      </c>
      <c r="AT1152" s="15">
        <f t="shared" si="87"/>
        <v>0</v>
      </c>
      <c r="AU1152" s="15">
        <v>0</v>
      </c>
      <c r="AV1152" s="15">
        <v>0</v>
      </c>
      <c r="AW1152" s="15">
        <v>0</v>
      </c>
      <c r="AX1152" s="15">
        <v>0</v>
      </c>
      <c r="AY1152" s="15">
        <v>0</v>
      </c>
      <c r="AZ1152" s="15">
        <v>0</v>
      </c>
      <c r="BA1152" s="15">
        <v>0</v>
      </c>
      <c r="BB1152" s="15">
        <v>0</v>
      </c>
      <c r="BC1152" s="15">
        <v>0</v>
      </c>
      <c r="BD1152" s="15">
        <v>0</v>
      </c>
      <c r="BE1152" s="15">
        <v>0</v>
      </c>
      <c r="BF1152" s="15">
        <v>0</v>
      </c>
      <c r="BG1152" s="15">
        <f t="shared" si="88"/>
        <v>0</v>
      </c>
      <c r="BH1152" t="str">
        <f t="shared" si="89"/>
        <v>CNGGas</v>
      </c>
      <c r="BI1152" t="str">
        <f>VLOOKUP(BH1152,[2]Summary!$C$29:$C$56,1,0)</f>
        <v>CNGGas</v>
      </c>
      <c r="BJ1152" s="16">
        <v>44562</v>
      </c>
    </row>
    <row r="1153" spans="1:62" x14ac:dyDescent="0.25">
      <c r="A1153" s="13" t="s">
        <v>2289</v>
      </c>
      <c r="B1153" s="13" t="s">
        <v>2289</v>
      </c>
      <c r="C1153" t="s">
        <v>2290</v>
      </c>
      <c r="D1153" t="s">
        <v>434</v>
      </c>
      <c r="E1153" t="s">
        <v>475</v>
      </c>
      <c r="F1153" s="13" t="s">
        <v>302</v>
      </c>
      <c r="G1153" s="14"/>
      <c r="H1153" s="15">
        <v>0</v>
      </c>
      <c r="I1153" s="15">
        <v>0</v>
      </c>
      <c r="J1153" s="15">
        <v>0</v>
      </c>
      <c r="K1153" s="15">
        <v>0</v>
      </c>
      <c r="L1153" s="15">
        <v>0</v>
      </c>
      <c r="M1153" s="15">
        <v>0</v>
      </c>
      <c r="N1153" s="15">
        <v>0</v>
      </c>
      <c r="O1153" s="15">
        <v>0</v>
      </c>
      <c r="P1153" s="15">
        <v>0</v>
      </c>
      <c r="Q1153" s="15">
        <v>0</v>
      </c>
      <c r="R1153" s="15">
        <v>0</v>
      </c>
      <c r="S1153" s="15">
        <v>0</v>
      </c>
      <c r="T1153" s="15">
        <f t="shared" si="85"/>
        <v>0</v>
      </c>
      <c r="U1153" s="15">
        <v>0</v>
      </c>
      <c r="V1153" s="15">
        <v>0</v>
      </c>
      <c r="W1153" s="15">
        <v>0</v>
      </c>
      <c r="X1153" s="15">
        <v>0</v>
      </c>
      <c r="Y1153" s="15">
        <v>0</v>
      </c>
      <c r="Z1153" s="15">
        <v>0</v>
      </c>
      <c r="AA1153" s="15">
        <v>0</v>
      </c>
      <c r="AB1153" s="15">
        <v>0</v>
      </c>
      <c r="AC1153" s="15">
        <v>0</v>
      </c>
      <c r="AD1153" s="15">
        <v>0</v>
      </c>
      <c r="AE1153" s="15">
        <v>3.5092800292968751</v>
      </c>
      <c r="AF1153" s="15">
        <v>0</v>
      </c>
      <c r="AG1153" s="15">
        <f t="shared" si="86"/>
        <v>3.5092800292968751</v>
      </c>
      <c r="AH1153" s="15">
        <v>0</v>
      </c>
      <c r="AI1153" s="15">
        <v>0</v>
      </c>
      <c r="AJ1153" s="15">
        <v>0</v>
      </c>
      <c r="AK1153" s="15">
        <v>0</v>
      </c>
      <c r="AL1153" s="15">
        <v>0</v>
      </c>
      <c r="AM1153" s="15">
        <v>0</v>
      </c>
      <c r="AN1153" s="15">
        <v>0</v>
      </c>
      <c r="AO1153" s="15">
        <v>0</v>
      </c>
      <c r="AP1153" s="15">
        <v>0</v>
      </c>
      <c r="AQ1153" s="15">
        <v>0</v>
      </c>
      <c r="AR1153" s="15">
        <v>0</v>
      </c>
      <c r="AS1153" s="15">
        <v>0</v>
      </c>
      <c r="AT1153" s="15">
        <f t="shared" si="87"/>
        <v>0</v>
      </c>
      <c r="AU1153" s="15">
        <v>0</v>
      </c>
      <c r="AV1153" s="15">
        <v>0</v>
      </c>
      <c r="AW1153" s="15">
        <v>0</v>
      </c>
      <c r="AX1153" s="15">
        <v>0</v>
      </c>
      <c r="AY1153" s="15">
        <v>0</v>
      </c>
      <c r="AZ1153" s="15">
        <v>0</v>
      </c>
      <c r="BA1153" s="15">
        <v>0</v>
      </c>
      <c r="BB1153" s="15">
        <v>0</v>
      </c>
      <c r="BC1153" s="15">
        <v>0</v>
      </c>
      <c r="BD1153" s="15">
        <v>0</v>
      </c>
      <c r="BE1153" s="15">
        <v>0</v>
      </c>
      <c r="BF1153" s="15">
        <v>0</v>
      </c>
      <c r="BG1153" s="15">
        <f t="shared" si="88"/>
        <v>0</v>
      </c>
      <c r="BH1153" t="str">
        <f t="shared" si="89"/>
        <v>CNGGas</v>
      </c>
      <c r="BI1153" t="str">
        <f>VLOOKUP(BH1153,[2]Summary!$C$29:$C$56,1,0)</f>
        <v>CNGGas</v>
      </c>
      <c r="BJ1153" s="16">
        <v>43831</v>
      </c>
    </row>
    <row r="1154" spans="1:62" x14ac:dyDescent="0.25">
      <c r="A1154" s="13" t="s">
        <v>2291</v>
      </c>
      <c r="B1154" s="13" t="s">
        <v>2291</v>
      </c>
      <c r="C1154" t="s">
        <v>2292</v>
      </c>
      <c r="D1154" t="s">
        <v>434</v>
      </c>
      <c r="E1154" t="s">
        <v>475</v>
      </c>
      <c r="F1154" s="13" t="s">
        <v>302</v>
      </c>
      <c r="G1154" s="14"/>
      <c r="H1154" s="15">
        <v>0</v>
      </c>
      <c r="I1154" s="15">
        <v>0</v>
      </c>
      <c r="J1154" s="15">
        <v>0</v>
      </c>
      <c r="K1154" s="15">
        <v>0</v>
      </c>
      <c r="L1154" s="15">
        <v>0</v>
      </c>
      <c r="M1154" s="15">
        <v>0</v>
      </c>
      <c r="N1154" s="15">
        <v>0</v>
      </c>
      <c r="O1154" s="15">
        <v>0</v>
      </c>
      <c r="P1154" s="15">
        <v>0</v>
      </c>
      <c r="Q1154" s="15">
        <v>0</v>
      </c>
      <c r="R1154" s="15">
        <v>0</v>
      </c>
      <c r="S1154" s="15">
        <v>0</v>
      </c>
      <c r="T1154" s="15">
        <f t="shared" si="85"/>
        <v>0</v>
      </c>
      <c r="U1154" s="15">
        <v>0</v>
      </c>
      <c r="V1154" s="15">
        <v>0</v>
      </c>
      <c r="W1154" s="15">
        <v>0</v>
      </c>
      <c r="X1154" s="15">
        <v>0</v>
      </c>
      <c r="Y1154" s="15">
        <v>0</v>
      </c>
      <c r="Z1154" s="15">
        <v>0</v>
      </c>
      <c r="AA1154" s="15">
        <v>0</v>
      </c>
      <c r="AB1154" s="15">
        <v>0</v>
      </c>
      <c r="AC1154" s="15">
        <v>0</v>
      </c>
      <c r="AD1154" s="15">
        <v>0</v>
      </c>
      <c r="AE1154" s="15">
        <v>9.6161699218750005</v>
      </c>
      <c r="AF1154" s="15">
        <v>-0.48044000244140628</v>
      </c>
      <c r="AG1154" s="15">
        <f t="shared" si="86"/>
        <v>9.1357299194335937</v>
      </c>
      <c r="AH1154" s="15">
        <v>0</v>
      </c>
      <c r="AI1154" s="15">
        <v>0</v>
      </c>
      <c r="AJ1154" s="15">
        <v>0</v>
      </c>
      <c r="AK1154" s="15">
        <v>0</v>
      </c>
      <c r="AL1154" s="15">
        <v>0</v>
      </c>
      <c r="AM1154" s="15">
        <v>0</v>
      </c>
      <c r="AN1154" s="15">
        <v>0</v>
      </c>
      <c r="AO1154" s="15">
        <v>0</v>
      </c>
      <c r="AP1154" s="15">
        <v>0</v>
      </c>
      <c r="AQ1154" s="15">
        <v>0</v>
      </c>
      <c r="AR1154" s="15">
        <v>0</v>
      </c>
      <c r="AS1154" s="15">
        <v>0</v>
      </c>
      <c r="AT1154" s="15">
        <f t="shared" si="87"/>
        <v>0</v>
      </c>
      <c r="AU1154" s="15">
        <v>0</v>
      </c>
      <c r="AV1154" s="15">
        <v>0</v>
      </c>
      <c r="AW1154" s="15">
        <v>0</v>
      </c>
      <c r="AX1154" s="15">
        <v>0</v>
      </c>
      <c r="AY1154" s="15">
        <v>0</v>
      </c>
      <c r="AZ1154" s="15">
        <v>0</v>
      </c>
      <c r="BA1154" s="15">
        <v>0</v>
      </c>
      <c r="BB1154" s="15">
        <v>0</v>
      </c>
      <c r="BC1154" s="15">
        <v>0</v>
      </c>
      <c r="BD1154" s="15">
        <v>0</v>
      </c>
      <c r="BE1154" s="15">
        <v>0</v>
      </c>
      <c r="BF1154" s="15">
        <v>0</v>
      </c>
      <c r="BG1154" s="15">
        <f t="shared" si="88"/>
        <v>0</v>
      </c>
      <c r="BH1154" t="str">
        <f t="shared" si="89"/>
        <v>CNGGas</v>
      </c>
      <c r="BI1154" t="str">
        <f>VLOOKUP(BH1154,[2]Summary!$C$29:$C$56,1,0)</f>
        <v>CNGGas</v>
      </c>
      <c r="BJ1154" s="16">
        <v>43831</v>
      </c>
    </row>
    <row r="1155" spans="1:62" x14ac:dyDescent="0.25">
      <c r="A1155" s="13" t="s">
        <v>2293</v>
      </c>
      <c r="B1155" s="13" t="s">
        <v>2293</v>
      </c>
      <c r="C1155" t="s">
        <v>2294</v>
      </c>
      <c r="D1155" t="s">
        <v>434</v>
      </c>
      <c r="E1155" t="s">
        <v>475</v>
      </c>
      <c r="F1155" s="13" t="s">
        <v>302</v>
      </c>
      <c r="G1155" s="14"/>
      <c r="H1155" s="15">
        <v>0</v>
      </c>
      <c r="I1155" s="15">
        <v>0</v>
      </c>
      <c r="J1155" s="15">
        <v>0</v>
      </c>
      <c r="K1155" s="15">
        <v>0</v>
      </c>
      <c r="L1155" s="15">
        <v>0</v>
      </c>
      <c r="M1155" s="15">
        <v>0</v>
      </c>
      <c r="N1155" s="15">
        <v>0</v>
      </c>
      <c r="O1155" s="15">
        <v>0</v>
      </c>
      <c r="P1155" s="15">
        <v>0</v>
      </c>
      <c r="Q1155" s="15">
        <v>0</v>
      </c>
      <c r="R1155" s="15">
        <v>0</v>
      </c>
      <c r="S1155" s="15">
        <v>0</v>
      </c>
      <c r="T1155" s="15">
        <f t="shared" ref="T1155:T1218" si="90">SUM(H1155:S1155)</f>
        <v>0</v>
      </c>
      <c r="U1155" s="15">
        <v>0</v>
      </c>
      <c r="V1155" s="15">
        <v>0</v>
      </c>
      <c r="W1155" s="15">
        <v>0</v>
      </c>
      <c r="X1155" s="15">
        <v>0</v>
      </c>
      <c r="Y1155" s="15">
        <v>0</v>
      </c>
      <c r="Z1155" s="15">
        <v>0</v>
      </c>
      <c r="AA1155" s="15">
        <v>0</v>
      </c>
      <c r="AB1155" s="15">
        <v>0</v>
      </c>
      <c r="AC1155" s="15">
        <v>0</v>
      </c>
      <c r="AD1155" s="15">
        <v>0</v>
      </c>
      <c r="AE1155" s="15">
        <v>7.2290400390625003</v>
      </c>
      <c r="AF1155" s="15">
        <v>0</v>
      </c>
      <c r="AG1155" s="15">
        <f t="shared" ref="AG1155:AG1218" si="91">SUM(U1155:AF1155)</f>
        <v>7.2290400390625003</v>
      </c>
      <c r="AH1155" s="15">
        <v>0</v>
      </c>
      <c r="AI1155" s="15">
        <v>0</v>
      </c>
      <c r="AJ1155" s="15">
        <v>0</v>
      </c>
      <c r="AK1155" s="15">
        <v>0</v>
      </c>
      <c r="AL1155" s="15">
        <v>0</v>
      </c>
      <c r="AM1155" s="15">
        <v>0</v>
      </c>
      <c r="AN1155" s="15">
        <v>0</v>
      </c>
      <c r="AO1155" s="15">
        <v>0</v>
      </c>
      <c r="AP1155" s="15">
        <v>0</v>
      </c>
      <c r="AQ1155" s="15">
        <v>0</v>
      </c>
      <c r="AR1155" s="15">
        <v>0</v>
      </c>
      <c r="AS1155" s="15">
        <v>0</v>
      </c>
      <c r="AT1155" s="15">
        <f t="shared" ref="AT1155:AT1218" si="92">SUM(AH1155:AS1155)</f>
        <v>0</v>
      </c>
      <c r="AU1155" s="15">
        <v>0</v>
      </c>
      <c r="AV1155" s="15">
        <v>0</v>
      </c>
      <c r="AW1155" s="15">
        <v>0</v>
      </c>
      <c r="AX1155" s="15">
        <v>0</v>
      </c>
      <c r="AY1155" s="15">
        <v>0</v>
      </c>
      <c r="AZ1155" s="15">
        <v>0</v>
      </c>
      <c r="BA1155" s="15">
        <v>0</v>
      </c>
      <c r="BB1155" s="15">
        <v>0</v>
      </c>
      <c r="BC1155" s="15">
        <v>0</v>
      </c>
      <c r="BD1155" s="15">
        <v>0</v>
      </c>
      <c r="BE1155" s="15">
        <v>0</v>
      </c>
      <c r="BF1155" s="15">
        <v>0</v>
      </c>
      <c r="BG1155" s="15">
        <f t="shared" ref="BG1155:BG1218" si="93">SUM(AU1155:BF1155)</f>
        <v>0</v>
      </c>
      <c r="BH1155" t="str">
        <f t="shared" ref="BH1155:BH1218" si="94">D1155&amp;E1155</f>
        <v>CNGGas</v>
      </c>
      <c r="BI1155" t="str">
        <f>VLOOKUP(BH1155,[2]Summary!$C$29:$C$56,1,0)</f>
        <v>CNGGas</v>
      </c>
      <c r="BJ1155" s="16">
        <v>43831</v>
      </c>
    </row>
    <row r="1156" spans="1:62" x14ac:dyDescent="0.25">
      <c r="A1156" s="13" t="s">
        <v>2295</v>
      </c>
      <c r="B1156" s="13" t="s">
        <v>2295</v>
      </c>
      <c r="C1156" t="s">
        <v>2267</v>
      </c>
      <c r="D1156" t="s">
        <v>361</v>
      </c>
      <c r="E1156" t="s">
        <v>475</v>
      </c>
      <c r="F1156" s="13" t="s">
        <v>33</v>
      </c>
      <c r="G1156" s="14"/>
      <c r="H1156" s="15">
        <v>0</v>
      </c>
      <c r="I1156" s="15">
        <v>0</v>
      </c>
      <c r="J1156" s="15">
        <v>0</v>
      </c>
      <c r="K1156" s="15">
        <v>0</v>
      </c>
      <c r="L1156" s="15">
        <v>0</v>
      </c>
      <c r="M1156" s="15">
        <v>0</v>
      </c>
      <c r="N1156" s="15">
        <v>0</v>
      </c>
      <c r="O1156" s="15">
        <v>0</v>
      </c>
      <c r="P1156" s="15">
        <v>0</v>
      </c>
      <c r="Q1156" s="15">
        <v>0</v>
      </c>
      <c r="R1156" s="15">
        <v>0</v>
      </c>
      <c r="S1156" s="15">
        <v>0</v>
      </c>
      <c r="T1156" s="15">
        <f t="shared" si="90"/>
        <v>0</v>
      </c>
      <c r="U1156" s="15">
        <v>0</v>
      </c>
      <c r="V1156" s="15">
        <v>0</v>
      </c>
      <c r="W1156" s="15">
        <v>0</v>
      </c>
      <c r="X1156" s="15">
        <v>0</v>
      </c>
      <c r="Y1156" s="15">
        <v>0</v>
      </c>
      <c r="Z1156" s="15">
        <v>0</v>
      </c>
      <c r="AA1156" s="15">
        <v>0</v>
      </c>
      <c r="AB1156" s="15">
        <v>0</v>
      </c>
      <c r="AC1156" s="15">
        <v>0</v>
      </c>
      <c r="AD1156" s="15">
        <v>0</v>
      </c>
      <c r="AE1156" s="15">
        <v>0</v>
      </c>
      <c r="AF1156" s="15">
        <v>0</v>
      </c>
      <c r="AG1156" s="15">
        <f t="shared" si="91"/>
        <v>0</v>
      </c>
      <c r="AH1156" s="15">
        <v>0</v>
      </c>
      <c r="AI1156" s="15">
        <v>0</v>
      </c>
      <c r="AJ1156" s="15">
        <v>0</v>
      </c>
      <c r="AK1156" s="15">
        <v>0</v>
      </c>
      <c r="AL1156" s="15">
        <v>0</v>
      </c>
      <c r="AM1156" s="15">
        <v>0</v>
      </c>
      <c r="AN1156" s="15">
        <v>0</v>
      </c>
      <c r="AO1156" s="15">
        <v>0</v>
      </c>
      <c r="AP1156" s="15">
        <v>0</v>
      </c>
      <c r="AQ1156" s="15">
        <v>0</v>
      </c>
      <c r="AR1156" s="15">
        <v>0</v>
      </c>
      <c r="AS1156" s="15">
        <v>0</v>
      </c>
      <c r="AT1156" s="15">
        <f t="shared" si="92"/>
        <v>0</v>
      </c>
      <c r="AU1156" s="15">
        <v>0</v>
      </c>
      <c r="AV1156" s="15">
        <v>0</v>
      </c>
      <c r="AW1156" s="15">
        <v>0</v>
      </c>
      <c r="AX1156" s="15">
        <v>0</v>
      </c>
      <c r="AY1156" s="15">
        <v>0</v>
      </c>
      <c r="AZ1156" s="15">
        <v>0</v>
      </c>
      <c r="BA1156" s="15">
        <v>0</v>
      </c>
      <c r="BB1156" s="15">
        <v>0</v>
      </c>
      <c r="BC1156" s="15">
        <v>0</v>
      </c>
      <c r="BD1156" s="15">
        <v>0</v>
      </c>
      <c r="BE1156" s="15">
        <v>0</v>
      </c>
      <c r="BF1156" s="15">
        <v>0</v>
      </c>
      <c r="BG1156" s="15">
        <f t="shared" si="93"/>
        <v>0</v>
      </c>
      <c r="BH1156" t="str">
        <f t="shared" si="94"/>
        <v>SCGGas</v>
      </c>
      <c r="BI1156" t="str">
        <f>VLOOKUP(BH1156,[2]Summary!$C$29:$C$56,1,0)</f>
        <v>SCGGas</v>
      </c>
      <c r="BJ1156" s="16">
        <v>44562</v>
      </c>
    </row>
    <row r="1157" spans="1:62" x14ac:dyDescent="0.25">
      <c r="A1157" s="13" t="s">
        <v>2296</v>
      </c>
      <c r="B1157" s="13" t="s">
        <v>2296</v>
      </c>
      <c r="C1157" t="s">
        <v>2297</v>
      </c>
      <c r="D1157" t="s">
        <v>361</v>
      </c>
      <c r="E1157" t="s">
        <v>475</v>
      </c>
      <c r="F1157" s="13" t="s">
        <v>302</v>
      </c>
      <c r="G1157" s="14"/>
      <c r="H1157" s="15">
        <v>0</v>
      </c>
      <c r="I1157" s="15">
        <v>0</v>
      </c>
      <c r="J1157" s="15">
        <v>0</v>
      </c>
      <c r="K1157" s="15">
        <v>0</v>
      </c>
      <c r="L1157" s="15">
        <v>0</v>
      </c>
      <c r="M1157" s="15">
        <v>0</v>
      </c>
      <c r="N1157" s="15">
        <v>0</v>
      </c>
      <c r="O1157" s="15">
        <v>0</v>
      </c>
      <c r="P1157" s="15">
        <v>0</v>
      </c>
      <c r="Q1157" s="15">
        <v>0</v>
      </c>
      <c r="R1157" s="15">
        <v>0</v>
      </c>
      <c r="S1157" s="15">
        <v>0</v>
      </c>
      <c r="T1157" s="15">
        <f t="shared" si="90"/>
        <v>0</v>
      </c>
      <c r="U1157" s="15">
        <v>0</v>
      </c>
      <c r="V1157" s="15">
        <v>0</v>
      </c>
      <c r="W1157" s="15">
        <v>0</v>
      </c>
      <c r="X1157" s="15">
        <v>0</v>
      </c>
      <c r="Y1157" s="15">
        <v>0</v>
      </c>
      <c r="Z1157" s="15">
        <v>0</v>
      </c>
      <c r="AA1157" s="15">
        <v>0</v>
      </c>
      <c r="AB1157" s="15">
        <v>0</v>
      </c>
      <c r="AC1157" s="15">
        <v>0</v>
      </c>
      <c r="AD1157" s="15">
        <v>0</v>
      </c>
      <c r="AE1157" s="15">
        <v>0</v>
      </c>
      <c r="AF1157" s="15">
        <v>0</v>
      </c>
      <c r="AG1157" s="15">
        <f t="shared" si="91"/>
        <v>0</v>
      </c>
      <c r="AH1157" s="15">
        <v>0</v>
      </c>
      <c r="AI1157" s="15">
        <v>0</v>
      </c>
      <c r="AJ1157" s="15">
        <v>0</v>
      </c>
      <c r="AK1157" s="15">
        <v>0</v>
      </c>
      <c r="AL1157" s="15">
        <v>0</v>
      </c>
      <c r="AM1157" s="15">
        <v>0</v>
      </c>
      <c r="AN1157" s="15">
        <v>0</v>
      </c>
      <c r="AO1157" s="15">
        <v>0</v>
      </c>
      <c r="AP1157" s="15">
        <v>0</v>
      </c>
      <c r="AQ1157" s="15">
        <v>0</v>
      </c>
      <c r="AR1157" s="15">
        <v>0</v>
      </c>
      <c r="AS1157" s="15">
        <v>0</v>
      </c>
      <c r="AT1157" s="15">
        <f t="shared" si="92"/>
        <v>0</v>
      </c>
      <c r="AU1157" s="15">
        <v>0</v>
      </c>
      <c r="AV1157" s="15">
        <v>0</v>
      </c>
      <c r="AW1157" s="15">
        <v>0</v>
      </c>
      <c r="AX1157" s="15">
        <v>0</v>
      </c>
      <c r="AY1157" s="15">
        <v>0</v>
      </c>
      <c r="AZ1157" s="15">
        <v>0</v>
      </c>
      <c r="BA1157" s="15">
        <v>0</v>
      </c>
      <c r="BB1157" s="15">
        <v>0</v>
      </c>
      <c r="BC1157" s="15">
        <v>0</v>
      </c>
      <c r="BD1157" s="15">
        <v>0</v>
      </c>
      <c r="BE1157" s="15">
        <v>0</v>
      </c>
      <c r="BF1157" s="15">
        <v>0</v>
      </c>
      <c r="BG1157" s="15">
        <f t="shared" si="93"/>
        <v>0</v>
      </c>
      <c r="BH1157" t="str">
        <f t="shared" si="94"/>
        <v>SCGGas</v>
      </c>
      <c r="BI1157" t="str">
        <f>VLOOKUP(BH1157,[2]Summary!$C$29:$C$56,1,0)</f>
        <v>SCGGas</v>
      </c>
      <c r="BJ1157" s="16">
        <v>44562</v>
      </c>
    </row>
    <row r="1158" spans="1:62" x14ac:dyDescent="0.25">
      <c r="A1158" s="13" t="s">
        <v>2298</v>
      </c>
      <c r="B1158" s="13" t="s">
        <v>2298</v>
      </c>
      <c r="C1158" t="s">
        <v>2269</v>
      </c>
      <c r="D1158" t="s">
        <v>361</v>
      </c>
      <c r="E1158" t="s">
        <v>475</v>
      </c>
      <c r="F1158" s="13" t="s">
        <v>33</v>
      </c>
      <c r="G1158" s="14"/>
      <c r="H1158" s="15">
        <v>0</v>
      </c>
      <c r="I1158" s="15">
        <v>0</v>
      </c>
      <c r="J1158" s="15">
        <v>0</v>
      </c>
      <c r="K1158" s="15">
        <v>0</v>
      </c>
      <c r="L1158" s="15">
        <v>0</v>
      </c>
      <c r="M1158" s="15">
        <v>0</v>
      </c>
      <c r="N1158" s="15">
        <v>0</v>
      </c>
      <c r="O1158" s="15">
        <v>0</v>
      </c>
      <c r="P1158" s="15">
        <v>0</v>
      </c>
      <c r="Q1158" s="15">
        <v>0</v>
      </c>
      <c r="R1158" s="15">
        <v>0</v>
      </c>
      <c r="S1158" s="15">
        <v>0</v>
      </c>
      <c r="T1158" s="15">
        <f t="shared" si="90"/>
        <v>0</v>
      </c>
      <c r="U1158" s="15">
        <v>0</v>
      </c>
      <c r="V1158" s="15">
        <v>0</v>
      </c>
      <c r="W1158" s="15">
        <v>0</v>
      </c>
      <c r="X1158" s="15">
        <v>0</v>
      </c>
      <c r="Y1158" s="15">
        <v>0</v>
      </c>
      <c r="Z1158" s="15">
        <v>0</v>
      </c>
      <c r="AA1158" s="15">
        <v>0</v>
      </c>
      <c r="AB1158" s="15">
        <v>0</v>
      </c>
      <c r="AC1158" s="15">
        <v>0</v>
      </c>
      <c r="AD1158" s="15">
        <v>0</v>
      </c>
      <c r="AE1158" s="15">
        <v>0</v>
      </c>
      <c r="AF1158" s="15">
        <v>0</v>
      </c>
      <c r="AG1158" s="15">
        <f t="shared" si="91"/>
        <v>0</v>
      </c>
      <c r="AH1158" s="15">
        <v>0</v>
      </c>
      <c r="AI1158" s="15">
        <v>0</v>
      </c>
      <c r="AJ1158" s="15">
        <v>0</v>
      </c>
      <c r="AK1158" s="15">
        <v>0</v>
      </c>
      <c r="AL1158" s="15">
        <v>0</v>
      </c>
      <c r="AM1158" s="15">
        <v>0</v>
      </c>
      <c r="AN1158" s="15">
        <v>0</v>
      </c>
      <c r="AO1158" s="15">
        <v>0</v>
      </c>
      <c r="AP1158" s="15">
        <v>0</v>
      </c>
      <c r="AQ1158" s="15">
        <v>0</v>
      </c>
      <c r="AR1158" s="15">
        <v>0</v>
      </c>
      <c r="AS1158" s="15">
        <v>0</v>
      </c>
      <c r="AT1158" s="15">
        <f t="shared" si="92"/>
        <v>0</v>
      </c>
      <c r="AU1158" s="15">
        <v>0</v>
      </c>
      <c r="AV1158" s="15">
        <v>0</v>
      </c>
      <c r="AW1158" s="15">
        <v>0</v>
      </c>
      <c r="AX1158" s="15">
        <v>0</v>
      </c>
      <c r="AY1158" s="15">
        <v>0</v>
      </c>
      <c r="AZ1158" s="15">
        <v>0</v>
      </c>
      <c r="BA1158" s="15">
        <v>0</v>
      </c>
      <c r="BB1158" s="15">
        <v>0</v>
      </c>
      <c r="BC1158" s="15">
        <v>0</v>
      </c>
      <c r="BD1158" s="15">
        <v>0</v>
      </c>
      <c r="BE1158" s="15">
        <v>0</v>
      </c>
      <c r="BF1158" s="15">
        <v>0</v>
      </c>
      <c r="BG1158" s="15">
        <f t="shared" si="93"/>
        <v>0</v>
      </c>
      <c r="BH1158" t="str">
        <f t="shared" si="94"/>
        <v>SCGGas</v>
      </c>
      <c r="BI1158" t="str">
        <f>VLOOKUP(BH1158,[2]Summary!$C$29:$C$56,1,0)</f>
        <v>SCGGas</v>
      </c>
      <c r="BJ1158" s="16">
        <v>44562</v>
      </c>
    </row>
    <row r="1159" spans="1:62" x14ac:dyDescent="0.25">
      <c r="A1159" s="13" t="s">
        <v>2299</v>
      </c>
      <c r="B1159" s="13" t="s">
        <v>2299</v>
      </c>
      <c r="C1159" t="s">
        <v>2271</v>
      </c>
      <c r="D1159" t="s">
        <v>361</v>
      </c>
      <c r="E1159" t="s">
        <v>475</v>
      </c>
      <c r="F1159" s="13" t="s">
        <v>33</v>
      </c>
      <c r="G1159" s="14"/>
      <c r="H1159" s="15">
        <v>0</v>
      </c>
      <c r="I1159" s="15">
        <v>0</v>
      </c>
      <c r="J1159" s="15">
        <v>0</v>
      </c>
      <c r="K1159" s="15">
        <v>0</v>
      </c>
      <c r="L1159" s="15">
        <v>0</v>
      </c>
      <c r="M1159" s="15">
        <v>0</v>
      </c>
      <c r="N1159" s="15">
        <v>0</v>
      </c>
      <c r="O1159" s="15">
        <v>0</v>
      </c>
      <c r="P1159" s="15">
        <v>0</v>
      </c>
      <c r="Q1159" s="15">
        <v>0</v>
      </c>
      <c r="R1159" s="15">
        <v>0</v>
      </c>
      <c r="S1159" s="15">
        <v>0</v>
      </c>
      <c r="T1159" s="15">
        <f t="shared" si="90"/>
        <v>0</v>
      </c>
      <c r="U1159" s="15">
        <v>0</v>
      </c>
      <c r="V1159" s="15">
        <v>0</v>
      </c>
      <c r="W1159" s="15">
        <v>0</v>
      </c>
      <c r="X1159" s="15">
        <v>0</v>
      </c>
      <c r="Y1159" s="15">
        <v>0</v>
      </c>
      <c r="Z1159" s="15">
        <v>0</v>
      </c>
      <c r="AA1159" s="15">
        <v>0</v>
      </c>
      <c r="AB1159" s="15">
        <v>0</v>
      </c>
      <c r="AC1159" s="15">
        <v>0</v>
      </c>
      <c r="AD1159" s="15">
        <v>0</v>
      </c>
      <c r="AE1159" s="15">
        <v>0</v>
      </c>
      <c r="AF1159" s="15">
        <v>0</v>
      </c>
      <c r="AG1159" s="15">
        <f t="shared" si="91"/>
        <v>0</v>
      </c>
      <c r="AH1159" s="15">
        <v>0</v>
      </c>
      <c r="AI1159" s="15">
        <v>0</v>
      </c>
      <c r="AJ1159" s="15">
        <v>0</v>
      </c>
      <c r="AK1159" s="15">
        <v>0</v>
      </c>
      <c r="AL1159" s="15">
        <v>0</v>
      </c>
      <c r="AM1159" s="15">
        <v>0</v>
      </c>
      <c r="AN1159" s="15">
        <v>0</v>
      </c>
      <c r="AO1159" s="15">
        <v>0</v>
      </c>
      <c r="AP1159" s="15">
        <v>0</v>
      </c>
      <c r="AQ1159" s="15">
        <v>0</v>
      </c>
      <c r="AR1159" s="15">
        <v>0</v>
      </c>
      <c r="AS1159" s="15">
        <v>0</v>
      </c>
      <c r="AT1159" s="15">
        <f t="shared" si="92"/>
        <v>0</v>
      </c>
      <c r="AU1159" s="15">
        <v>0</v>
      </c>
      <c r="AV1159" s="15">
        <v>0</v>
      </c>
      <c r="AW1159" s="15">
        <v>0</v>
      </c>
      <c r="AX1159" s="15">
        <v>0</v>
      </c>
      <c r="AY1159" s="15">
        <v>0</v>
      </c>
      <c r="AZ1159" s="15">
        <v>0</v>
      </c>
      <c r="BA1159" s="15">
        <v>0</v>
      </c>
      <c r="BB1159" s="15">
        <v>0</v>
      </c>
      <c r="BC1159" s="15">
        <v>0</v>
      </c>
      <c r="BD1159" s="15">
        <v>0</v>
      </c>
      <c r="BE1159" s="15">
        <v>0</v>
      </c>
      <c r="BF1159" s="15">
        <v>0</v>
      </c>
      <c r="BG1159" s="15">
        <f t="shared" si="93"/>
        <v>0</v>
      </c>
      <c r="BH1159" t="str">
        <f t="shared" si="94"/>
        <v>SCGGas</v>
      </c>
      <c r="BI1159" t="str">
        <f>VLOOKUP(BH1159,[2]Summary!$C$29:$C$56,1,0)</f>
        <v>SCGGas</v>
      </c>
      <c r="BJ1159" s="16">
        <v>44562</v>
      </c>
    </row>
    <row r="1160" spans="1:62" x14ac:dyDescent="0.25">
      <c r="A1160" t="s">
        <v>2300</v>
      </c>
      <c r="B1160" s="13" t="s">
        <v>2300</v>
      </c>
      <c r="C1160" t="s">
        <v>2273</v>
      </c>
      <c r="D1160" t="s">
        <v>361</v>
      </c>
      <c r="E1160" t="s">
        <v>475</v>
      </c>
      <c r="F1160" s="13" t="s">
        <v>33</v>
      </c>
      <c r="G1160" s="14"/>
      <c r="H1160" s="15">
        <v>0</v>
      </c>
      <c r="I1160" s="15">
        <v>0</v>
      </c>
      <c r="J1160" s="15">
        <v>0</v>
      </c>
      <c r="K1160" s="15">
        <v>0</v>
      </c>
      <c r="L1160" s="15">
        <v>0</v>
      </c>
      <c r="M1160" s="15">
        <v>0</v>
      </c>
      <c r="N1160" s="15">
        <v>0</v>
      </c>
      <c r="O1160" s="15">
        <v>0</v>
      </c>
      <c r="P1160" s="15">
        <v>0</v>
      </c>
      <c r="Q1160" s="15">
        <v>0</v>
      </c>
      <c r="R1160" s="15">
        <v>0</v>
      </c>
      <c r="S1160" s="15">
        <v>0</v>
      </c>
      <c r="T1160" s="15">
        <f t="shared" si="90"/>
        <v>0</v>
      </c>
      <c r="U1160" s="15">
        <v>0</v>
      </c>
      <c r="V1160" s="15">
        <v>0</v>
      </c>
      <c r="W1160" s="15">
        <v>0</v>
      </c>
      <c r="X1160" s="15">
        <v>0</v>
      </c>
      <c r="Y1160" s="15">
        <v>0</v>
      </c>
      <c r="Z1160" s="15">
        <v>0</v>
      </c>
      <c r="AA1160" s="15">
        <v>0</v>
      </c>
      <c r="AB1160" s="15">
        <v>0</v>
      </c>
      <c r="AC1160" s="15">
        <v>0</v>
      </c>
      <c r="AD1160" s="15">
        <v>0</v>
      </c>
      <c r="AE1160" s="15">
        <v>0</v>
      </c>
      <c r="AF1160" s="15">
        <v>0</v>
      </c>
      <c r="AG1160" s="15">
        <f t="shared" si="91"/>
        <v>0</v>
      </c>
      <c r="AH1160" s="15">
        <v>0</v>
      </c>
      <c r="AI1160" s="15">
        <v>0</v>
      </c>
      <c r="AJ1160" s="15">
        <v>0</v>
      </c>
      <c r="AK1160" s="15">
        <v>0</v>
      </c>
      <c r="AL1160" s="15">
        <v>0</v>
      </c>
      <c r="AM1160" s="15">
        <v>0</v>
      </c>
      <c r="AN1160" s="15">
        <v>0</v>
      </c>
      <c r="AO1160" s="15">
        <v>0</v>
      </c>
      <c r="AP1160" s="15">
        <v>0</v>
      </c>
      <c r="AQ1160" s="15">
        <v>0</v>
      </c>
      <c r="AR1160" s="15">
        <v>0</v>
      </c>
      <c r="AS1160" s="15">
        <v>0</v>
      </c>
      <c r="AT1160" s="15">
        <f t="shared" si="92"/>
        <v>0</v>
      </c>
      <c r="AU1160" s="15">
        <v>0</v>
      </c>
      <c r="AV1160" s="15">
        <v>0</v>
      </c>
      <c r="AW1160" s="15">
        <v>0</v>
      </c>
      <c r="AX1160" s="15">
        <v>0</v>
      </c>
      <c r="AY1160" s="15">
        <v>0</v>
      </c>
      <c r="AZ1160" s="15">
        <v>0</v>
      </c>
      <c r="BA1160" s="15">
        <v>0</v>
      </c>
      <c r="BB1160" s="15">
        <v>0</v>
      </c>
      <c r="BC1160" s="15">
        <v>0</v>
      </c>
      <c r="BD1160" s="15">
        <v>0</v>
      </c>
      <c r="BE1160" s="15">
        <v>0</v>
      </c>
      <c r="BF1160" s="15">
        <v>0</v>
      </c>
      <c r="BG1160" s="15">
        <f t="shared" si="93"/>
        <v>0</v>
      </c>
      <c r="BH1160" t="str">
        <f t="shared" si="94"/>
        <v>SCGGas</v>
      </c>
      <c r="BI1160" t="str">
        <f>VLOOKUP(BH1160,[2]Summary!$C$29:$C$56,1,0)</f>
        <v>SCGGas</v>
      </c>
      <c r="BJ1160" s="16">
        <v>44562</v>
      </c>
    </row>
    <row r="1161" spans="1:62" x14ac:dyDescent="0.25">
      <c r="A1161" s="13">
        <v>802507.01</v>
      </c>
      <c r="B1161" s="13">
        <v>802507.01</v>
      </c>
      <c r="C1161" t="s">
        <v>2301</v>
      </c>
      <c r="D1161" t="s">
        <v>18</v>
      </c>
      <c r="E1161" t="s">
        <v>19</v>
      </c>
      <c r="F1161" s="13" t="s">
        <v>33</v>
      </c>
      <c r="G1161" s="14"/>
      <c r="H1161" s="15">
        <v>0</v>
      </c>
      <c r="I1161" s="15">
        <v>0</v>
      </c>
      <c r="J1161" s="15">
        <v>0</v>
      </c>
      <c r="K1161" s="15">
        <v>0</v>
      </c>
      <c r="L1161" s="15">
        <v>0</v>
      </c>
      <c r="M1161" s="15">
        <v>0</v>
      </c>
      <c r="N1161" s="15">
        <v>0</v>
      </c>
      <c r="O1161" s="15">
        <v>0</v>
      </c>
      <c r="P1161" s="15">
        <v>0</v>
      </c>
      <c r="Q1161" s="15">
        <v>0</v>
      </c>
      <c r="R1161" s="15">
        <v>0</v>
      </c>
      <c r="S1161" s="15">
        <v>0</v>
      </c>
      <c r="T1161" s="15">
        <f t="shared" si="90"/>
        <v>0</v>
      </c>
      <c r="U1161" s="15">
        <v>0</v>
      </c>
      <c r="V1161" s="15">
        <v>0</v>
      </c>
      <c r="W1161" s="15">
        <v>0</v>
      </c>
      <c r="X1161" s="15">
        <v>0</v>
      </c>
      <c r="Y1161" s="15">
        <v>0</v>
      </c>
      <c r="Z1161" s="15">
        <v>0</v>
      </c>
      <c r="AA1161" s="15">
        <v>0</v>
      </c>
      <c r="AB1161" s="15">
        <v>0</v>
      </c>
      <c r="AC1161" s="15">
        <v>0</v>
      </c>
      <c r="AD1161" s="15">
        <v>0</v>
      </c>
      <c r="AE1161" s="15">
        <v>0</v>
      </c>
      <c r="AF1161" s="15">
        <v>0</v>
      </c>
      <c r="AG1161" s="15">
        <f t="shared" si="91"/>
        <v>0</v>
      </c>
      <c r="AH1161" s="15">
        <v>0</v>
      </c>
      <c r="AI1161" s="15">
        <v>0</v>
      </c>
      <c r="AJ1161" s="15">
        <v>0</v>
      </c>
      <c r="AK1161" s="15">
        <v>0</v>
      </c>
      <c r="AL1161" s="15">
        <v>0</v>
      </c>
      <c r="AM1161" s="15">
        <v>0</v>
      </c>
      <c r="AN1161" s="15">
        <v>0</v>
      </c>
      <c r="AO1161" s="15">
        <v>0</v>
      </c>
      <c r="AP1161" s="15">
        <v>0</v>
      </c>
      <c r="AQ1161" s="15">
        <v>0</v>
      </c>
      <c r="AR1161" s="15">
        <v>0</v>
      </c>
      <c r="AS1161" s="15">
        <v>0</v>
      </c>
      <c r="AT1161" s="15">
        <f t="shared" si="92"/>
        <v>0</v>
      </c>
      <c r="AU1161" s="15">
        <v>0</v>
      </c>
      <c r="AV1161" s="15">
        <v>0</v>
      </c>
      <c r="AW1161" s="15">
        <v>0</v>
      </c>
      <c r="AX1161" s="15">
        <v>0</v>
      </c>
      <c r="AY1161" s="15">
        <v>0</v>
      </c>
      <c r="AZ1161" s="15">
        <v>0</v>
      </c>
      <c r="BA1161" s="15">
        <v>0</v>
      </c>
      <c r="BB1161" s="15">
        <v>0</v>
      </c>
      <c r="BC1161" s="15">
        <v>0</v>
      </c>
      <c r="BD1161" s="15">
        <v>0</v>
      </c>
      <c r="BE1161" s="15">
        <v>0</v>
      </c>
      <c r="BF1161" s="15">
        <v>0</v>
      </c>
      <c r="BG1161" s="15">
        <f t="shared" si="93"/>
        <v>0</v>
      </c>
      <c r="BH1161" t="str">
        <f t="shared" si="94"/>
        <v>UIDIST</v>
      </c>
      <c r="BI1161" t="str">
        <f>VLOOKUP(BH1161,[2]Summary!$C$29:$C$56,1,0)</f>
        <v>UIDist</v>
      </c>
      <c r="BJ1161" s="16">
        <v>44562</v>
      </c>
    </row>
    <row r="1162" spans="1:62" x14ac:dyDescent="0.25">
      <c r="A1162" s="13">
        <v>802507.02</v>
      </c>
      <c r="B1162" s="13">
        <v>802507.02</v>
      </c>
      <c r="C1162" t="s">
        <v>2301</v>
      </c>
      <c r="D1162" t="s">
        <v>18</v>
      </c>
      <c r="E1162" t="s">
        <v>35</v>
      </c>
      <c r="F1162" s="13" t="s">
        <v>33</v>
      </c>
      <c r="G1162" s="14"/>
      <c r="H1162" s="15">
        <v>0</v>
      </c>
      <c r="I1162" s="15">
        <v>0</v>
      </c>
      <c r="J1162" s="15">
        <v>0</v>
      </c>
      <c r="K1162" s="15">
        <v>0</v>
      </c>
      <c r="L1162" s="15">
        <v>0</v>
      </c>
      <c r="M1162" s="15">
        <v>0</v>
      </c>
      <c r="N1162" s="15">
        <v>0</v>
      </c>
      <c r="O1162" s="15">
        <v>0</v>
      </c>
      <c r="P1162" s="15">
        <v>0</v>
      </c>
      <c r="Q1162" s="15">
        <v>0</v>
      </c>
      <c r="R1162" s="15">
        <v>0</v>
      </c>
      <c r="S1162" s="15">
        <v>0</v>
      </c>
      <c r="T1162" s="15">
        <f t="shared" si="90"/>
        <v>0</v>
      </c>
      <c r="U1162" s="15">
        <v>0</v>
      </c>
      <c r="V1162" s="15">
        <v>0</v>
      </c>
      <c r="W1162" s="15">
        <v>0</v>
      </c>
      <c r="X1162" s="15">
        <v>0</v>
      </c>
      <c r="Y1162" s="15">
        <v>0</v>
      </c>
      <c r="Z1162" s="15">
        <v>0</v>
      </c>
      <c r="AA1162" s="15">
        <v>0</v>
      </c>
      <c r="AB1162" s="15">
        <v>0</v>
      </c>
      <c r="AC1162" s="15">
        <v>0</v>
      </c>
      <c r="AD1162" s="15">
        <v>0</v>
      </c>
      <c r="AE1162" s="15">
        <v>0</v>
      </c>
      <c r="AF1162" s="15">
        <v>0</v>
      </c>
      <c r="AG1162" s="15">
        <f t="shared" si="91"/>
        <v>0</v>
      </c>
      <c r="AH1162" s="15">
        <v>0</v>
      </c>
      <c r="AI1162" s="15">
        <v>0</v>
      </c>
      <c r="AJ1162" s="15">
        <v>0</v>
      </c>
      <c r="AK1162" s="15">
        <v>0</v>
      </c>
      <c r="AL1162" s="15">
        <v>0</v>
      </c>
      <c r="AM1162" s="15">
        <v>0</v>
      </c>
      <c r="AN1162" s="15">
        <v>0</v>
      </c>
      <c r="AO1162" s="15">
        <v>0</v>
      </c>
      <c r="AP1162" s="15">
        <v>0</v>
      </c>
      <c r="AQ1162" s="15">
        <v>0</v>
      </c>
      <c r="AR1162" s="15">
        <v>0</v>
      </c>
      <c r="AS1162" s="15">
        <v>0</v>
      </c>
      <c r="AT1162" s="15">
        <f t="shared" si="92"/>
        <v>0</v>
      </c>
      <c r="AU1162" s="15">
        <v>0</v>
      </c>
      <c r="AV1162" s="15">
        <v>0</v>
      </c>
      <c r="AW1162" s="15">
        <v>0</v>
      </c>
      <c r="AX1162" s="15">
        <v>0</v>
      </c>
      <c r="AY1162" s="15">
        <v>0</v>
      </c>
      <c r="AZ1162" s="15">
        <v>0</v>
      </c>
      <c r="BA1162" s="15">
        <v>0</v>
      </c>
      <c r="BB1162" s="15">
        <v>0</v>
      </c>
      <c r="BC1162" s="15">
        <v>0</v>
      </c>
      <c r="BD1162" s="15">
        <v>0</v>
      </c>
      <c r="BE1162" s="15">
        <v>0</v>
      </c>
      <c r="BF1162" s="15">
        <v>0</v>
      </c>
      <c r="BG1162" s="15">
        <f t="shared" si="93"/>
        <v>0</v>
      </c>
      <c r="BH1162" t="str">
        <f t="shared" si="94"/>
        <v>UITRANS</v>
      </c>
      <c r="BI1162" t="str">
        <f>VLOOKUP(BH1162,[2]Summary!$C$29:$C$56,1,0)</f>
        <v>UITrans</v>
      </c>
      <c r="BJ1162" s="16">
        <v>44562</v>
      </c>
    </row>
    <row r="1163" spans="1:62" x14ac:dyDescent="0.25">
      <c r="A1163" s="13">
        <v>800332.01</v>
      </c>
      <c r="B1163" s="13">
        <v>800332.01</v>
      </c>
      <c r="C1163" t="s">
        <v>2302</v>
      </c>
      <c r="D1163" t="s">
        <v>18</v>
      </c>
      <c r="E1163" t="s">
        <v>19</v>
      </c>
      <c r="F1163" s="13" t="s">
        <v>60</v>
      </c>
      <c r="G1163" s="14"/>
      <c r="H1163" s="15">
        <v>0</v>
      </c>
      <c r="I1163" s="15">
        <v>0</v>
      </c>
      <c r="J1163" s="15">
        <v>0</v>
      </c>
      <c r="K1163" s="15">
        <v>0</v>
      </c>
      <c r="L1163" s="15">
        <v>0</v>
      </c>
      <c r="M1163" s="15">
        <v>0</v>
      </c>
      <c r="N1163" s="15">
        <v>0</v>
      </c>
      <c r="O1163" s="15">
        <v>0</v>
      </c>
      <c r="P1163" s="15">
        <v>0</v>
      </c>
      <c r="Q1163" s="15">
        <v>0</v>
      </c>
      <c r="R1163" s="15">
        <v>0</v>
      </c>
      <c r="S1163" s="15">
        <v>0</v>
      </c>
      <c r="T1163" s="15">
        <f t="shared" si="90"/>
        <v>0</v>
      </c>
      <c r="U1163" s="15">
        <v>0</v>
      </c>
      <c r="V1163" s="15">
        <v>0</v>
      </c>
      <c r="W1163" s="15">
        <v>0</v>
      </c>
      <c r="X1163" s="15">
        <v>0</v>
      </c>
      <c r="Y1163" s="15">
        <v>0</v>
      </c>
      <c r="Z1163" s="15">
        <v>0</v>
      </c>
      <c r="AA1163" s="15">
        <v>0</v>
      </c>
      <c r="AB1163" s="15">
        <v>0</v>
      </c>
      <c r="AC1163" s="15">
        <v>0</v>
      </c>
      <c r="AD1163" s="15">
        <v>0</v>
      </c>
      <c r="AE1163" s="15">
        <v>0</v>
      </c>
      <c r="AF1163" s="15">
        <v>0</v>
      </c>
      <c r="AG1163" s="15">
        <f t="shared" si="91"/>
        <v>0</v>
      </c>
      <c r="AH1163" s="15">
        <v>0</v>
      </c>
      <c r="AI1163" s="15">
        <v>0</v>
      </c>
      <c r="AJ1163" s="15">
        <v>0</v>
      </c>
      <c r="AK1163" s="15">
        <v>0</v>
      </c>
      <c r="AL1163" s="15">
        <v>0</v>
      </c>
      <c r="AM1163" s="15">
        <v>0</v>
      </c>
      <c r="AN1163" s="15">
        <v>0</v>
      </c>
      <c r="AO1163" s="15">
        <v>0</v>
      </c>
      <c r="AP1163" s="15">
        <v>0</v>
      </c>
      <c r="AQ1163" s="15">
        <v>0</v>
      </c>
      <c r="AR1163" s="15">
        <v>-655.20000000000005</v>
      </c>
      <c r="AS1163" s="15">
        <v>0</v>
      </c>
      <c r="AT1163" s="15">
        <f t="shared" si="92"/>
        <v>-655.20000000000005</v>
      </c>
      <c r="AU1163" s="15">
        <v>0</v>
      </c>
      <c r="AV1163" s="15">
        <v>0</v>
      </c>
      <c r="AW1163" s="15">
        <v>0</v>
      </c>
      <c r="AX1163" s="15">
        <v>0</v>
      </c>
      <c r="AY1163" s="15">
        <v>0</v>
      </c>
      <c r="AZ1163" s="15">
        <v>0</v>
      </c>
      <c r="BA1163" s="15">
        <v>0</v>
      </c>
      <c r="BB1163" s="15">
        <v>0</v>
      </c>
      <c r="BC1163" s="15">
        <v>0</v>
      </c>
      <c r="BD1163" s="15">
        <v>0</v>
      </c>
      <c r="BE1163" s="15">
        <v>0</v>
      </c>
      <c r="BF1163" s="15">
        <v>0</v>
      </c>
      <c r="BG1163" s="15">
        <f t="shared" si="93"/>
        <v>0</v>
      </c>
      <c r="BH1163" t="str">
        <f t="shared" si="94"/>
        <v>UIDIST</v>
      </c>
      <c r="BI1163" t="str">
        <f>VLOOKUP(BH1163,[2]Summary!$C$29:$C$56,1,0)</f>
        <v>UIDist</v>
      </c>
      <c r="BJ1163" s="16">
        <v>44197</v>
      </c>
    </row>
    <row r="1164" spans="1:62" x14ac:dyDescent="0.25">
      <c r="A1164" s="13">
        <v>802503.01</v>
      </c>
      <c r="B1164" s="13">
        <v>802503.01</v>
      </c>
      <c r="C1164" t="s">
        <v>2303</v>
      </c>
      <c r="D1164" t="s">
        <v>18</v>
      </c>
      <c r="E1164" t="s">
        <v>19</v>
      </c>
      <c r="F1164" s="13" t="s">
        <v>33</v>
      </c>
      <c r="G1164" s="14"/>
      <c r="H1164" s="15">
        <v>0</v>
      </c>
      <c r="I1164" s="15">
        <v>0</v>
      </c>
      <c r="J1164" s="15">
        <v>0</v>
      </c>
      <c r="K1164" s="15">
        <v>0</v>
      </c>
      <c r="L1164" s="15">
        <v>0</v>
      </c>
      <c r="M1164" s="15">
        <v>0</v>
      </c>
      <c r="N1164" s="15">
        <v>0</v>
      </c>
      <c r="O1164" s="15">
        <v>0</v>
      </c>
      <c r="P1164" s="15">
        <v>0</v>
      </c>
      <c r="Q1164" s="15">
        <v>0</v>
      </c>
      <c r="R1164" s="15">
        <v>0</v>
      </c>
      <c r="S1164" s="15">
        <v>0</v>
      </c>
      <c r="T1164" s="15">
        <f t="shared" si="90"/>
        <v>0</v>
      </c>
      <c r="U1164" s="15">
        <v>0</v>
      </c>
      <c r="V1164" s="15">
        <v>0</v>
      </c>
      <c r="W1164" s="15">
        <v>0</v>
      </c>
      <c r="X1164" s="15">
        <v>0</v>
      </c>
      <c r="Y1164" s="15">
        <v>0</v>
      </c>
      <c r="Z1164" s="15">
        <v>0</v>
      </c>
      <c r="AA1164" s="15">
        <v>0</v>
      </c>
      <c r="AB1164" s="15">
        <v>0</v>
      </c>
      <c r="AC1164" s="15">
        <v>0</v>
      </c>
      <c r="AD1164" s="15">
        <v>0</v>
      </c>
      <c r="AE1164" s="15">
        <v>0</v>
      </c>
      <c r="AF1164" s="15">
        <v>0</v>
      </c>
      <c r="AG1164" s="15">
        <f t="shared" si="91"/>
        <v>0</v>
      </c>
      <c r="AH1164" s="15">
        <v>0</v>
      </c>
      <c r="AI1164" s="15">
        <v>0</v>
      </c>
      <c r="AJ1164" s="15">
        <v>0</v>
      </c>
      <c r="AK1164" s="15">
        <v>0</v>
      </c>
      <c r="AL1164" s="15">
        <v>0</v>
      </c>
      <c r="AM1164" s="15">
        <v>0</v>
      </c>
      <c r="AN1164" s="15">
        <v>0</v>
      </c>
      <c r="AO1164" s="15">
        <v>0</v>
      </c>
      <c r="AP1164" s="15">
        <v>0</v>
      </c>
      <c r="AQ1164" s="15">
        <v>0</v>
      </c>
      <c r="AR1164" s="15">
        <v>0</v>
      </c>
      <c r="AS1164" s="15">
        <v>0</v>
      </c>
      <c r="AT1164" s="15">
        <f t="shared" si="92"/>
        <v>0</v>
      </c>
      <c r="AU1164" s="15">
        <v>0</v>
      </c>
      <c r="AV1164" s="15">
        <v>0</v>
      </c>
      <c r="AW1164" s="15">
        <v>0</v>
      </c>
      <c r="AX1164" s="15">
        <v>0</v>
      </c>
      <c r="AY1164" s="15">
        <v>0</v>
      </c>
      <c r="AZ1164" s="15">
        <v>0</v>
      </c>
      <c r="BA1164" s="15">
        <v>0</v>
      </c>
      <c r="BB1164" s="15">
        <v>0</v>
      </c>
      <c r="BC1164" s="15">
        <v>0</v>
      </c>
      <c r="BD1164" s="15">
        <v>0</v>
      </c>
      <c r="BE1164" s="15">
        <v>0</v>
      </c>
      <c r="BF1164" s="15">
        <v>0</v>
      </c>
      <c r="BG1164" s="15">
        <f t="shared" si="93"/>
        <v>0</v>
      </c>
      <c r="BH1164" t="str">
        <f t="shared" si="94"/>
        <v>UIDIST</v>
      </c>
      <c r="BI1164" t="str">
        <f>VLOOKUP(BH1164,[2]Summary!$C$29:$C$56,1,0)</f>
        <v>UIDist</v>
      </c>
      <c r="BJ1164" s="16">
        <v>44562</v>
      </c>
    </row>
    <row r="1165" spans="1:62" x14ac:dyDescent="0.25">
      <c r="A1165" s="13">
        <v>802503.02</v>
      </c>
      <c r="B1165" s="13">
        <v>802503.02</v>
      </c>
      <c r="C1165" t="s">
        <v>2303</v>
      </c>
      <c r="D1165" t="s">
        <v>18</v>
      </c>
      <c r="E1165" t="s">
        <v>35</v>
      </c>
      <c r="F1165" s="13" t="s">
        <v>33</v>
      </c>
      <c r="G1165" s="14"/>
      <c r="H1165" s="15">
        <v>0</v>
      </c>
      <c r="I1165" s="15">
        <v>0</v>
      </c>
      <c r="J1165" s="15">
        <v>0</v>
      </c>
      <c r="K1165" s="15">
        <v>0</v>
      </c>
      <c r="L1165" s="15">
        <v>0</v>
      </c>
      <c r="M1165" s="15">
        <v>0</v>
      </c>
      <c r="N1165" s="15">
        <v>0</v>
      </c>
      <c r="O1165" s="15">
        <v>0</v>
      </c>
      <c r="P1165" s="15">
        <v>0</v>
      </c>
      <c r="Q1165" s="15">
        <v>0</v>
      </c>
      <c r="R1165" s="15">
        <v>0</v>
      </c>
      <c r="S1165" s="15">
        <v>0</v>
      </c>
      <c r="T1165" s="15">
        <f t="shared" si="90"/>
        <v>0</v>
      </c>
      <c r="U1165" s="15">
        <v>0</v>
      </c>
      <c r="V1165" s="15">
        <v>0</v>
      </c>
      <c r="W1165" s="15">
        <v>0</v>
      </c>
      <c r="X1165" s="15">
        <v>0</v>
      </c>
      <c r="Y1165" s="15">
        <v>0</v>
      </c>
      <c r="Z1165" s="15">
        <v>0</v>
      </c>
      <c r="AA1165" s="15">
        <v>0</v>
      </c>
      <c r="AB1165" s="15">
        <v>0</v>
      </c>
      <c r="AC1165" s="15">
        <v>0</v>
      </c>
      <c r="AD1165" s="15">
        <v>0</v>
      </c>
      <c r="AE1165" s="15">
        <v>0</v>
      </c>
      <c r="AF1165" s="15">
        <v>0</v>
      </c>
      <c r="AG1165" s="15">
        <f t="shared" si="91"/>
        <v>0</v>
      </c>
      <c r="AH1165" s="15">
        <v>0</v>
      </c>
      <c r="AI1165" s="15">
        <v>0</v>
      </c>
      <c r="AJ1165" s="15">
        <v>0</v>
      </c>
      <c r="AK1165" s="15">
        <v>0</v>
      </c>
      <c r="AL1165" s="15">
        <v>0</v>
      </c>
      <c r="AM1165" s="15">
        <v>0</v>
      </c>
      <c r="AN1165" s="15">
        <v>0</v>
      </c>
      <c r="AO1165" s="15">
        <v>0</v>
      </c>
      <c r="AP1165" s="15">
        <v>0</v>
      </c>
      <c r="AQ1165" s="15">
        <v>0</v>
      </c>
      <c r="AR1165" s="15">
        <v>0</v>
      </c>
      <c r="AS1165" s="15">
        <v>0</v>
      </c>
      <c r="AT1165" s="15">
        <f t="shared" si="92"/>
        <v>0</v>
      </c>
      <c r="AU1165" s="15">
        <v>0</v>
      </c>
      <c r="AV1165" s="15">
        <v>0</v>
      </c>
      <c r="AW1165" s="15">
        <v>0</v>
      </c>
      <c r="AX1165" s="15">
        <v>0</v>
      </c>
      <c r="AY1165" s="15">
        <v>0</v>
      </c>
      <c r="AZ1165" s="15">
        <v>0</v>
      </c>
      <c r="BA1165" s="15">
        <v>0</v>
      </c>
      <c r="BB1165" s="15">
        <v>0</v>
      </c>
      <c r="BC1165" s="15">
        <v>0</v>
      </c>
      <c r="BD1165" s="15">
        <v>0</v>
      </c>
      <c r="BE1165" s="15">
        <v>0</v>
      </c>
      <c r="BF1165" s="15">
        <v>0</v>
      </c>
      <c r="BG1165" s="15">
        <f t="shared" si="93"/>
        <v>0</v>
      </c>
      <c r="BH1165" t="str">
        <f t="shared" si="94"/>
        <v>UITRANS</v>
      </c>
      <c r="BI1165" t="str">
        <f>VLOOKUP(BH1165,[2]Summary!$C$29:$C$56,1,0)</f>
        <v>UITrans</v>
      </c>
      <c r="BJ1165" s="16">
        <v>44562</v>
      </c>
    </row>
    <row r="1166" spans="1:62" x14ac:dyDescent="0.25">
      <c r="A1166">
        <v>802471.01</v>
      </c>
      <c r="B1166" s="13">
        <v>802471.01</v>
      </c>
      <c r="C1166" t="s">
        <v>2304</v>
      </c>
      <c r="D1166" t="s">
        <v>18</v>
      </c>
      <c r="E1166" t="s">
        <v>19</v>
      </c>
      <c r="F1166" s="13" t="s">
        <v>60</v>
      </c>
      <c r="G1166" s="14"/>
      <c r="H1166" s="15">
        <v>0</v>
      </c>
      <c r="I1166" s="15">
        <v>0</v>
      </c>
      <c r="J1166" s="15">
        <v>0</v>
      </c>
      <c r="K1166" s="15">
        <v>0</v>
      </c>
      <c r="L1166" s="15">
        <v>0</v>
      </c>
      <c r="M1166" s="15">
        <v>0</v>
      </c>
      <c r="N1166" s="15">
        <v>0</v>
      </c>
      <c r="O1166" s="15">
        <v>0</v>
      </c>
      <c r="P1166" s="15">
        <v>0</v>
      </c>
      <c r="Q1166" s="15">
        <v>0</v>
      </c>
      <c r="R1166" s="15">
        <v>0</v>
      </c>
      <c r="S1166" s="15">
        <v>0</v>
      </c>
      <c r="T1166" s="15">
        <f t="shared" si="90"/>
        <v>0</v>
      </c>
      <c r="U1166" s="15">
        <v>0</v>
      </c>
      <c r="V1166" s="15">
        <v>0</v>
      </c>
      <c r="W1166" s="15">
        <v>0</v>
      </c>
      <c r="X1166" s="15">
        <v>0</v>
      </c>
      <c r="Y1166" s="15">
        <v>0</v>
      </c>
      <c r="Z1166" s="15">
        <v>0</v>
      </c>
      <c r="AA1166" s="15">
        <v>0</v>
      </c>
      <c r="AB1166" s="15">
        <v>0</v>
      </c>
      <c r="AC1166" s="15">
        <v>0</v>
      </c>
      <c r="AD1166" s="15">
        <v>0</v>
      </c>
      <c r="AE1166" s="15">
        <v>0</v>
      </c>
      <c r="AF1166" s="15">
        <v>0</v>
      </c>
      <c r="AG1166" s="15">
        <f t="shared" si="91"/>
        <v>0</v>
      </c>
      <c r="AH1166" s="15">
        <v>0</v>
      </c>
      <c r="AI1166" s="15">
        <v>0</v>
      </c>
      <c r="AJ1166" s="15">
        <v>0</v>
      </c>
      <c r="AK1166" s="15">
        <v>0</v>
      </c>
      <c r="AL1166" s="15">
        <v>0</v>
      </c>
      <c r="AM1166" s="15">
        <v>0</v>
      </c>
      <c r="AN1166" s="15">
        <v>0</v>
      </c>
      <c r="AO1166" s="15">
        <v>0</v>
      </c>
      <c r="AP1166" s="15">
        <v>0</v>
      </c>
      <c r="AQ1166" s="15">
        <v>0</v>
      </c>
      <c r="AR1166" s="15">
        <v>0</v>
      </c>
      <c r="AS1166" s="15">
        <v>0</v>
      </c>
      <c r="AT1166" s="15">
        <f t="shared" si="92"/>
        <v>0</v>
      </c>
      <c r="AU1166" s="15">
        <v>0</v>
      </c>
      <c r="AV1166" s="15">
        <v>0</v>
      </c>
      <c r="AW1166" s="15">
        <v>0</v>
      </c>
      <c r="AX1166" s="15">
        <v>0</v>
      </c>
      <c r="AY1166" s="15">
        <v>0</v>
      </c>
      <c r="AZ1166" s="15">
        <v>0</v>
      </c>
      <c r="BA1166" s="15">
        <v>0</v>
      </c>
      <c r="BB1166" s="15">
        <v>0</v>
      </c>
      <c r="BC1166" s="15">
        <v>0</v>
      </c>
      <c r="BD1166" s="15">
        <v>0</v>
      </c>
      <c r="BE1166" s="15">
        <v>0</v>
      </c>
      <c r="BF1166" s="15">
        <v>0</v>
      </c>
      <c r="BG1166" s="15">
        <f t="shared" si="93"/>
        <v>0</v>
      </c>
      <c r="BH1166" t="str">
        <f t="shared" si="94"/>
        <v>UIDIST</v>
      </c>
      <c r="BI1166" t="str">
        <f>VLOOKUP(BH1166,[2]Summary!$C$29:$C$56,1,0)</f>
        <v>UIDist</v>
      </c>
      <c r="BJ1166" s="16">
        <v>44562</v>
      </c>
    </row>
    <row r="1167" spans="1:62" x14ac:dyDescent="0.25">
      <c r="A1167" t="s">
        <v>2305</v>
      </c>
      <c r="B1167" s="13" t="s">
        <v>2306</v>
      </c>
      <c r="C1167" t="s">
        <v>2307</v>
      </c>
      <c r="D1167" t="s">
        <v>307</v>
      </c>
      <c r="E1167" t="s">
        <v>475</v>
      </c>
      <c r="F1167" s="13" t="s">
        <v>302</v>
      </c>
      <c r="G1167" s="14"/>
      <c r="H1167" s="15">
        <v>0</v>
      </c>
      <c r="I1167" s="15">
        <v>0</v>
      </c>
      <c r="J1167" s="15">
        <v>0</v>
      </c>
      <c r="K1167" s="15">
        <v>0</v>
      </c>
      <c r="L1167" s="15">
        <v>0</v>
      </c>
      <c r="M1167" s="15">
        <v>0</v>
      </c>
      <c r="N1167" s="15">
        <v>0</v>
      </c>
      <c r="O1167" s="15">
        <v>0</v>
      </c>
      <c r="P1167" s="15">
        <v>0</v>
      </c>
      <c r="Q1167" s="15">
        <v>0</v>
      </c>
      <c r="R1167" s="15">
        <v>0</v>
      </c>
      <c r="S1167" s="15">
        <v>0</v>
      </c>
      <c r="T1167" s="15">
        <f t="shared" si="90"/>
        <v>0</v>
      </c>
      <c r="U1167" s="15">
        <v>0</v>
      </c>
      <c r="V1167" s="15">
        <v>0</v>
      </c>
      <c r="W1167" s="15">
        <v>0</v>
      </c>
      <c r="X1167" s="15">
        <v>0</v>
      </c>
      <c r="Y1167" s="15">
        <v>0</v>
      </c>
      <c r="Z1167" s="15">
        <v>0</v>
      </c>
      <c r="AA1167" s="15">
        <v>0</v>
      </c>
      <c r="AB1167" s="15">
        <v>0</v>
      </c>
      <c r="AC1167" s="15">
        <v>0</v>
      </c>
      <c r="AD1167" s="15">
        <v>0</v>
      </c>
      <c r="AE1167" s="15">
        <v>0</v>
      </c>
      <c r="AF1167" s="15">
        <v>102.697</v>
      </c>
      <c r="AG1167" s="15">
        <f t="shared" si="91"/>
        <v>102.697</v>
      </c>
      <c r="AH1167" s="15">
        <v>0</v>
      </c>
      <c r="AI1167" s="15">
        <v>0</v>
      </c>
      <c r="AJ1167" s="15">
        <v>0</v>
      </c>
      <c r="AK1167" s="15">
        <v>0</v>
      </c>
      <c r="AL1167" s="15">
        <v>0</v>
      </c>
      <c r="AM1167" s="15">
        <v>0</v>
      </c>
      <c r="AN1167" s="15">
        <v>0</v>
      </c>
      <c r="AO1167" s="15">
        <v>0</v>
      </c>
      <c r="AP1167" s="15">
        <v>0</v>
      </c>
      <c r="AQ1167" s="15">
        <v>0</v>
      </c>
      <c r="AR1167" s="15">
        <v>0</v>
      </c>
      <c r="AS1167" s="15">
        <v>0</v>
      </c>
      <c r="AT1167" s="15">
        <f t="shared" si="92"/>
        <v>0</v>
      </c>
      <c r="AU1167" s="15">
        <v>0</v>
      </c>
      <c r="AV1167" s="15">
        <v>0</v>
      </c>
      <c r="AW1167" s="15">
        <v>0</v>
      </c>
      <c r="AX1167" s="15">
        <v>0</v>
      </c>
      <c r="AY1167" s="15">
        <v>0</v>
      </c>
      <c r="AZ1167" s="15">
        <v>0</v>
      </c>
      <c r="BA1167" s="15">
        <v>0</v>
      </c>
      <c r="BB1167" s="15">
        <v>0</v>
      </c>
      <c r="BC1167" s="15">
        <v>0</v>
      </c>
      <c r="BD1167" s="15">
        <v>0</v>
      </c>
      <c r="BE1167" s="15">
        <v>0</v>
      </c>
      <c r="BF1167" s="15">
        <v>0</v>
      </c>
      <c r="BG1167" s="15">
        <f t="shared" si="93"/>
        <v>0</v>
      </c>
      <c r="BH1167" t="str">
        <f t="shared" si="94"/>
        <v>BGCGas</v>
      </c>
      <c r="BI1167" t="str">
        <f>VLOOKUP(BH1167,[2]Summary!$C$29:$C$56,1,0)</f>
        <v>BGCGas</v>
      </c>
      <c r="BJ1167" s="16">
        <v>43831</v>
      </c>
    </row>
    <row r="1168" spans="1:62" x14ac:dyDescent="0.25">
      <c r="A1168" s="13" t="s">
        <v>2308</v>
      </c>
      <c r="B1168" s="13" t="s">
        <v>2308</v>
      </c>
      <c r="C1168" t="s">
        <v>2309</v>
      </c>
      <c r="D1168" t="s">
        <v>434</v>
      </c>
      <c r="E1168" t="s">
        <v>475</v>
      </c>
      <c r="F1168" s="13" t="s">
        <v>60</v>
      </c>
      <c r="G1168" s="14"/>
      <c r="H1168" s="15">
        <v>0</v>
      </c>
      <c r="I1168" s="15">
        <v>0</v>
      </c>
      <c r="J1168" s="15">
        <v>0</v>
      </c>
      <c r="K1168" s="15">
        <v>0</v>
      </c>
      <c r="L1168" s="15">
        <v>0</v>
      </c>
      <c r="M1168" s="15">
        <v>0</v>
      </c>
      <c r="N1168" s="15">
        <v>0</v>
      </c>
      <c r="O1168" s="15">
        <v>0</v>
      </c>
      <c r="P1168" s="15">
        <v>0</v>
      </c>
      <c r="Q1168" s="15">
        <v>0</v>
      </c>
      <c r="R1168" s="15">
        <v>0</v>
      </c>
      <c r="S1168" s="15">
        <v>0</v>
      </c>
      <c r="T1168" s="15">
        <f t="shared" si="90"/>
        <v>0</v>
      </c>
      <c r="U1168" s="15">
        <v>0</v>
      </c>
      <c r="V1168" s="15">
        <v>0</v>
      </c>
      <c r="W1168" s="15">
        <v>0</v>
      </c>
      <c r="X1168" s="15">
        <v>0</v>
      </c>
      <c r="Y1168" s="15">
        <v>0</v>
      </c>
      <c r="Z1168" s="15">
        <v>0</v>
      </c>
      <c r="AA1168" s="15">
        <v>0</v>
      </c>
      <c r="AB1168" s="15">
        <v>0</v>
      </c>
      <c r="AC1168" s="15">
        <v>0</v>
      </c>
      <c r="AD1168" s="15">
        <v>0</v>
      </c>
      <c r="AE1168" s="15">
        <v>0</v>
      </c>
      <c r="AF1168" s="15">
        <v>0</v>
      </c>
      <c r="AG1168" s="15">
        <f t="shared" si="91"/>
        <v>0</v>
      </c>
      <c r="AH1168" s="15">
        <v>0</v>
      </c>
      <c r="AI1168" s="15">
        <v>0</v>
      </c>
      <c r="AJ1168" s="15">
        <v>0</v>
      </c>
      <c r="AK1168" s="15">
        <v>0</v>
      </c>
      <c r="AL1168" s="15">
        <v>0</v>
      </c>
      <c r="AM1168" s="15">
        <v>0</v>
      </c>
      <c r="AN1168" s="15">
        <v>0</v>
      </c>
      <c r="AO1168" s="15">
        <v>0</v>
      </c>
      <c r="AP1168" s="15">
        <v>0</v>
      </c>
      <c r="AQ1168" s="15">
        <v>0</v>
      </c>
      <c r="AR1168" s="15">
        <v>0</v>
      </c>
      <c r="AS1168" s="15">
        <v>0</v>
      </c>
      <c r="AT1168" s="15">
        <f t="shared" si="92"/>
        <v>0</v>
      </c>
      <c r="AU1168" s="15">
        <v>0</v>
      </c>
      <c r="AV1168" s="15">
        <v>0</v>
      </c>
      <c r="AW1168" s="15">
        <v>0</v>
      </c>
      <c r="AX1168" s="15">
        <v>0</v>
      </c>
      <c r="AY1168" s="15">
        <v>0</v>
      </c>
      <c r="AZ1168" s="15">
        <v>0</v>
      </c>
      <c r="BA1168" s="15">
        <v>0</v>
      </c>
      <c r="BB1168" s="15">
        <v>0</v>
      </c>
      <c r="BC1168" s="15">
        <v>0</v>
      </c>
      <c r="BD1168" s="15">
        <v>0</v>
      </c>
      <c r="BE1168" s="15">
        <v>0</v>
      </c>
      <c r="BF1168" s="15">
        <v>0</v>
      </c>
      <c r="BG1168" s="15">
        <f t="shared" si="93"/>
        <v>0</v>
      </c>
      <c r="BH1168" t="str">
        <f t="shared" si="94"/>
        <v>CNGGas</v>
      </c>
      <c r="BI1168" t="str">
        <f>VLOOKUP(BH1168,[2]Summary!$C$29:$C$56,1,0)</f>
        <v>CNGGas</v>
      </c>
      <c r="BJ1168" s="16">
        <v>44562</v>
      </c>
    </row>
    <row r="1169" spans="1:62" x14ac:dyDescent="0.25">
      <c r="A1169" t="s">
        <v>2310</v>
      </c>
      <c r="B1169" s="13" t="s">
        <v>2310</v>
      </c>
      <c r="C1169" t="s">
        <v>2311</v>
      </c>
      <c r="D1169" t="s">
        <v>434</v>
      </c>
      <c r="E1169" t="s">
        <v>475</v>
      </c>
      <c r="F1169" s="13" t="s">
        <v>60</v>
      </c>
      <c r="G1169" s="14"/>
      <c r="H1169" s="15">
        <v>0</v>
      </c>
      <c r="I1169" s="15">
        <v>0</v>
      </c>
      <c r="J1169" s="15">
        <v>0</v>
      </c>
      <c r="K1169" s="15">
        <v>0</v>
      </c>
      <c r="L1169" s="15">
        <v>0</v>
      </c>
      <c r="M1169" s="15">
        <v>0</v>
      </c>
      <c r="N1169" s="15">
        <v>0</v>
      </c>
      <c r="O1169" s="15">
        <v>0</v>
      </c>
      <c r="P1169" s="15">
        <v>0</v>
      </c>
      <c r="Q1169" s="15">
        <v>0</v>
      </c>
      <c r="R1169" s="15">
        <v>0</v>
      </c>
      <c r="S1169" s="15">
        <v>0</v>
      </c>
      <c r="T1169" s="15">
        <f t="shared" si="90"/>
        <v>0</v>
      </c>
      <c r="U1169" s="15">
        <v>0</v>
      </c>
      <c r="V1169" s="15">
        <v>0</v>
      </c>
      <c r="W1169" s="15">
        <v>0</v>
      </c>
      <c r="X1169" s="15">
        <v>0</v>
      </c>
      <c r="Y1169" s="15">
        <v>0</v>
      </c>
      <c r="Z1169" s="15">
        <v>0</v>
      </c>
      <c r="AA1169" s="15">
        <v>0</v>
      </c>
      <c r="AB1169" s="15">
        <v>0</v>
      </c>
      <c r="AC1169" s="15">
        <v>0</v>
      </c>
      <c r="AD1169" s="15">
        <v>0</v>
      </c>
      <c r="AE1169" s="15">
        <v>0</v>
      </c>
      <c r="AF1169" s="15">
        <v>0</v>
      </c>
      <c r="AG1169" s="15">
        <f t="shared" si="91"/>
        <v>0</v>
      </c>
      <c r="AH1169" s="15">
        <v>0</v>
      </c>
      <c r="AI1169" s="15">
        <v>0</v>
      </c>
      <c r="AJ1169" s="15">
        <v>0</v>
      </c>
      <c r="AK1169" s="15">
        <v>0</v>
      </c>
      <c r="AL1169" s="15">
        <v>0</v>
      </c>
      <c r="AM1169" s="15">
        <v>0</v>
      </c>
      <c r="AN1169" s="15">
        <v>0</v>
      </c>
      <c r="AO1169" s="15">
        <v>0</v>
      </c>
      <c r="AP1169" s="15">
        <v>0</v>
      </c>
      <c r="AQ1169" s="15">
        <v>0</v>
      </c>
      <c r="AR1169" s="15">
        <v>0</v>
      </c>
      <c r="AS1169" s="15">
        <v>0</v>
      </c>
      <c r="AT1169" s="15">
        <f t="shared" si="92"/>
        <v>0</v>
      </c>
      <c r="AU1169" s="15">
        <v>0</v>
      </c>
      <c r="AV1169" s="15">
        <v>0</v>
      </c>
      <c r="AW1169" s="15">
        <v>0</v>
      </c>
      <c r="AX1169" s="15">
        <v>0</v>
      </c>
      <c r="AY1169" s="15">
        <v>0</v>
      </c>
      <c r="AZ1169" s="15">
        <v>0</v>
      </c>
      <c r="BA1169" s="15">
        <v>0</v>
      </c>
      <c r="BB1169" s="15">
        <v>0</v>
      </c>
      <c r="BC1169" s="15">
        <v>0</v>
      </c>
      <c r="BD1169" s="15">
        <v>0</v>
      </c>
      <c r="BE1169" s="15">
        <v>0</v>
      </c>
      <c r="BF1169" s="15">
        <v>0</v>
      </c>
      <c r="BG1169" s="15">
        <f t="shared" si="93"/>
        <v>0</v>
      </c>
      <c r="BH1169" t="str">
        <f t="shared" si="94"/>
        <v>CNGGas</v>
      </c>
      <c r="BI1169" t="str">
        <f>VLOOKUP(BH1169,[2]Summary!$C$29:$C$56,1,0)</f>
        <v>CNGGas</v>
      </c>
      <c r="BJ1169" s="16">
        <v>44562</v>
      </c>
    </row>
    <row r="1170" spans="1:62" x14ac:dyDescent="0.25">
      <c r="A1170" t="s">
        <v>2312</v>
      </c>
      <c r="B1170" s="13" t="s">
        <v>2312</v>
      </c>
      <c r="C1170" t="s">
        <v>2313</v>
      </c>
      <c r="D1170" t="s">
        <v>434</v>
      </c>
      <c r="E1170" t="s">
        <v>475</v>
      </c>
      <c r="F1170" s="13" t="s">
        <v>60</v>
      </c>
      <c r="G1170" s="14"/>
      <c r="H1170" s="15">
        <v>0</v>
      </c>
      <c r="I1170" s="15">
        <v>0</v>
      </c>
      <c r="J1170" s="15">
        <v>0</v>
      </c>
      <c r="K1170" s="15">
        <v>0</v>
      </c>
      <c r="L1170" s="15">
        <v>0</v>
      </c>
      <c r="M1170" s="15">
        <v>0</v>
      </c>
      <c r="N1170" s="15">
        <v>0</v>
      </c>
      <c r="O1170" s="15">
        <v>0</v>
      </c>
      <c r="P1170" s="15">
        <v>0</v>
      </c>
      <c r="Q1170" s="15">
        <v>0</v>
      </c>
      <c r="R1170" s="15">
        <v>0</v>
      </c>
      <c r="S1170" s="15">
        <v>0</v>
      </c>
      <c r="T1170" s="15">
        <f t="shared" si="90"/>
        <v>0</v>
      </c>
      <c r="U1170" s="15">
        <v>0</v>
      </c>
      <c r="V1170" s="15">
        <v>0</v>
      </c>
      <c r="W1170" s="15">
        <v>0</v>
      </c>
      <c r="X1170" s="15">
        <v>0</v>
      </c>
      <c r="Y1170" s="15">
        <v>0</v>
      </c>
      <c r="Z1170" s="15">
        <v>0</v>
      </c>
      <c r="AA1170" s="15">
        <v>0</v>
      </c>
      <c r="AB1170" s="15">
        <v>0</v>
      </c>
      <c r="AC1170" s="15">
        <v>0</v>
      </c>
      <c r="AD1170" s="15">
        <v>0</v>
      </c>
      <c r="AE1170" s="15">
        <v>0</v>
      </c>
      <c r="AF1170" s="15">
        <v>0</v>
      </c>
      <c r="AG1170" s="15">
        <f t="shared" si="91"/>
        <v>0</v>
      </c>
      <c r="AH1170" s="15">
        <v>0</v>
      </c>
      <c r="AI1170" s="15">
        <v>0</v>
      </c>
      <c r="AJ1170" s="15">
        <v>0</v>
      </c>
      <c r="AK1170" s="15">
        <v>0</v>
      </c>
      <c r="AL1170" s="15">
        <v>0</v>
      </c>
      <c r="AM1170" s="15">
        <v>0</v>
      </c>
      <c r="AN1170" s="15">
        <v>0</v>
      </c>
      <c r="AO1170" s="15">
        <v>0</v>
      </c>
      <c r="AP1170" s="15">
        <v>0</v>
      </c>
      <c r="AQ1170" s="15">
        <v>0</v>
      </c>
      <c r="AR1170" s="15">
        <v>0</v>
      </c>
      <c r="AS1170" s="15">
        <v>0</v>
      </c>
      <c r="AT1170" s="15">
        <f t="shared" si="92"/>
        <v>0</v>
      </c>
      <c r="AU1170" s="15">
        <v>0</v>
      </c>
      <c r="AV1170" s="15">
        <v>0</v>
      </c>
      <c r="AW1170" s="15">
        <v>0</v>
      </c>
      <c r="AX1170" s="15">
        <v>0</v>
      </c>
      <c r="AY1170" s="15">
        <v>0</v>
      </c>
      <c r="AZ1170" s="15">
        <v>0</v>
      </c>
      <c r="BA1170" s="15">
        <v>0</v>
      </c>
      <c r="BB1170" s="15">
        <v>0</v>
      </c>
      <c r="BC1170" s="15">
        <v>0</v>
      </c>
      <c r="BD1170" s="15">
        <v>0</v>
      </c>
      <c r="BE1170" s="15">
        <v>0</v>
      </c>
      <c r="BF1170" s="15">
        <v>0</v>
      </c>
      <c r="BG1170" s="15">
        <f t="shared" si="93"/>
        <v>0</v>
      </c>
      <c r="BH1170" t="str">
        <f t="shared" si="94"/>
        <v>CNGGas</v>
      </c>
      <c r="BI1170" t="str">
        <f>VLOOKUP(BH1170,[2]Summary!$C$29:$C$56,1,0)</f>
        <v>CNGGas</v>
      </c>
      <c r="BJ1170" s="16">
        <v>44562</v>
      </c>
    </row>
    <row r="1171" spans="1:62" x14ac:dyDescent="0.25">
      <c r="A1171" s="13" t="s">
        <v>2314</v>
      </c>
      <c r="B1171" s="13" t="s">
        <v>2314</v>
      </c>
      <c r="C1171" t="s">
        <v>2315</v>
      </c>
      <c r="D1171" t="s">
        <v>434</v>
      </c>
      <c r="E1171" t="s">
        <v>475</v>
      </c>
      <c r="F1171" s="13" t="s">
        <v>60</v>
      </c>
      <c r="G1171" s="14"/>
      <c r="H1171" s="15">
        <v>0</v>
      </c>
      <c r="I1171" s="15">
        <v>0</v>
      </c>
      <c r="J1171" s="15">
        <v>0</v>
      </c>
      <c r="K1171" s="15">
        <v>0</v>
      </c>
      <c r="L1171" s="15">
        <v>0</v>
      </c>
      <c r="M1171" s="15">
        <v>0</v>
      </c>
      <c r="N1171" s="15">
        <v>0</v>
      </c>
      <c r="O1171" s="15">
        <v>0</v>
      </c>
      <c r="P1171" s="15">
        <v>0</v>
      </c>
      <c r="Q1171" s="15">
        <v>0</v>
      </c>
      <c r="R1171" s="15">
        <v>0</v>
      </c>
      <c r="S1171" s="15">
        <v>0</v>
      </c>
      <c r="T1171" s="15">
        <f t="shared" si="90"/>
        <v>0</v>
      </c>
      <c r="U1171" s="15">
        <v>0</v>
      </c>
      <c r="V1171" s="15">
        <v>0</v>
      </c>
      <c r="W1171" s="15">
        <v>0</v>
      </c>
      <c r="X1171" s="15">
        <v>0</v>
      </c>
      <c r="Y1171" s="15">
        <v>0</v>
      </c>
      <c r="Z1171" s="15">
        <v>0</v>
      </c>
      <c r="AA1171" s="15">
        <v>0</v>
      </c>
      <c r="AB1171" s="15">
        <v>0</v>
      </c>
      <c r="AC1171" s="15">
        <v>0</v>
      </c>
      <c r="AD1171" s="15">
        <v>0</v>
      </c>
      <c r="AE1171" s="15">
        <v>0</v>
      </c>
      <c r="AF1171" s="15">
        <v>0</v>
      </c>
      <c r="AG1171" s="15">
        <f t="shared" si="91"/>
        <v>0</v>
      </c>
      <c r="AH1171" s="15">
        <v>0</v>
      </c>
      <c r="AI1171" s="15">
        <v>0</v>
      </c>
      <c r="AJ1171" s="15">
        <v>0</v>
      </c>
      <c r="AK1171" s="15">
        <v>0</v>
      </c>
      <c r="AL1171" s="15">
        <v>0</v>
      </c>
      <c r="AM1171" s="15">
        <v>0</v>
      </c>
      <c r="AN1171" s="15">
        <v>0</v>
      </c>
      <c r="AO1171" s="15">
        <v>0</v>
      </c>
      <c r="AP1171" s="15">
        <v>0</v>
      </c>
      <c r="AQ1171" s="15">
        <v>0</v>
      </c>
      <c r="AR1171" s="15">
        <v>0</v>
      </c>
      <c r="AS1171" s="15">
        <v>0</v>
      </c>
      <c r="AT1171" s="15">
        <f t="shared" si="92"/>
        <v>0</v>
      </c>
      <c r="AU1171" s="15">
        <v>0</v>
      </c>
      <c r="AV1171" s="15">
        <v>0</v>
      </c>
      <c r="AW1171" s="15">
        <v>0</v>
      </c>
      <c r="AX1171" s="15">
        <v>0</v>
      </c>
      <c r="AY1171" s="15">
        <v>0</v>
      </c>
      <c r="AZ1171" s="15">
        <v>0</v>
      </c>
      <c r="BA1171" s="15">
        <v>0</v>
      </c>
      <c r="BB1171" s="15">
        <v>0</v>
      </c>
      <c r="BC1171" s="15">
        <v>0</v>
      </c>
      <c r="BD1171" s="15">
        <v>0</v>
      </c>
      <c r="BE1171" s="15">
        <v>0</v>
      </c>
      <c r="BF1171" s="15">
        <v>0</v>
      </c>
      <c r="BG1171" s="15">
        <f t="shared" si="93"/>
        <v>0</v>
      </c>
      <c r="BH1171" t="str">
        <f t="shared" si="94"/>
        <v>CNGGas</v>
      </c>
      <c r="BI1171" t="str">
        <f>VLOOKUP(BH1171,[2]Summary!$C$29:$C$56,1,0)</f>
        <v>CNGGas</v>
      </c>
      <c r="BJ1171" s="16">
        <v>44562</v>
      </c>
    </row>
    <row r="1172" spans="1:62" x14ac:dyDescent="0.25">
      <c r="A1172" s="13" t="s">
        <v>2316</v>
      </c>
      <c r="B1172" s="13" t="s">
        <v>2316</v>
      </c>
      <c r="C1172" t="s">
        <v>2317</v>
      </c>
      <c r="D1172" t="s">
        <v>434</v>
      </c>
      <c r="E1172" t="s">
        <v>475</v>
      </c>
      <c r="F1172" s="13" t="s">
        <v>60</v>
      </c>
      <c r="G1172" s="14"/>
      <c r="H1172" s="15">
        <v>0</v>
      </c>
      <c r="I1172" s="15">
        <v>0</v>
      </c>
      <c r="J1172" s="15">
        <v>0</v>
      </c>
      <c r="K1172" s="15">
        <v>0</v>
      </c>
      <c r="L1172" s="15">
        <v>0</v>
      </c>
      <c r="M1172" s="15">
        <v>0</v>
      </c>
      <c r="N1172" s="15">
        <v>0</v>
      </c>
      <c r="O1172" s="15">
        <v>0</v>
      </c>
      <c r="P1172" s="15">
        <v>0</v>
      </c>
      <c r="Q1172" s="15">
        <v>0</v>
      </c>
      <c r="R1172" s="15">
        <v>0</v>
      </c>
      <c r="S1172" s="15">
        <v>0</v>
      </c>
      <c r="T1172" s="15">
        <f t="shared" si="90"/>
        <v>0</v>
      </c>
      <c r="U1172" s="15">
        <v>0</v>
      </c>
      <c r="V1172" s="15">
        <v>0</v>
      </c>
      <c r="W1172" s="15">
        <v>0</v>
      </c>
      <c r="X1172" s="15">
        <v>0</v>
      </c>
      <c r="Y1172" s="15">
        <v>0</v>
      </c>
      <c r="Z1172" s="15">
        <v>0</v>
      </c>
      <c r="AA1172" s="15">
        <v>0</v>
      </c>
      <c r="AB1172" s="15">
        <v>0</v>
      </c>
      <c r="AC1172" s="15">
        <v>0</v>
      </c>
      <c r="AD1172" s="15">
        <v>0</v>
      </c>
      <c r="AE1172" s="15">
        <v>0</v>
      </c>
      <c r="AF1172" s="15">
        <v>0</v>
      </c>
      <c r="AG1172" s="15">
        <f t="shared" si="91"/>
        <v>0</v>
      </c>
      <c r="AH1172" s="15">
        <v>0</v>
      </c>
      <c r="AI1172" s="15">
        <v>0</v>
      </c>
      <c r="AJ1172" s="15">
        <v>0</v>
      </c>
      <c r="AK1172" s="15">
        <v>0</v>
      </c>
      <c r="AL1172" s="15">
        <v>0</v>
      </c>
      <c r="AM1172" s="15">
        <v>0</v>
      </c>
      <c r="AN1172" s="15">
        <v>0</v>
      </c>
      <c r="AO1172" s="15">
        <v>0</v>
      </c>
      <c r="AP1172" s="15">
        <v>0</v>
      </c>
      <c r="AQ1172" s="15">
        <v>0</v>
      </c>
      <c r="AR1172" s="15">
        <v>2.9840000152587892E-2</v>
      </c>
      <c r="AS1172" s="15">
        <v>0</v>
      </c>
      <c r="AT1172" s="15">
        <f t="shared" si="92"/>
        <v>2.9840000152587892E-2</v>
      </c>
      <c r="AU1172" s="15">
        <v>0</v>
      </c>
      <c r="AV1172" s="15">
        <v>0</v>
      </c>
      <c r="AW1172" s="15">
        <v>0</v>
      </c>
      <c r="AX1172" s="15">
        <v>0</v>
      </c>
      <c r="AY1172" s="15">
        <v>0</v>
      </c>
      <c r="AZ1172" s="15">
        <v>0</v>
      </c>
      <c r="BA1172" s="15">
        <v>0</v>
      </c>
      <c r="BB1172" s="15">
        <v>0</v>
      </c>
      <c r="BC1172" s="15">
        <v>0</v>
      </c>
      <c r="BD1172" s="15">
        <v>0</v>
      </c>
      <c r="BE1172" s="15">
        <v>0</v>
      </c>
      <c r="BF1172" s="15">
        <v>0</v>
      </c>
      <c r="BG1172" s="15">
        <f t="shared" si="93"/>
        <v>0</v>
      </c>
      <c r="BH1172" t="str">
        <f t="shared" si="94"/>
        <v>CNGGas</v>
      </c>
      <c r="BI1172" t="str">
        <f>VLOOKUP(BH1172,[2]Summary!$C$29:$C$56,1,0)</f>
        <v>CNGGas</v>
      </c>
      <c r="BJ1172" s="16">
        <v>44197</v>
      </c>
    </row>
    <row r="1173" spans="1:62" x14ac:dyDescent="0.25">
      <c r="A1173" t="s">
        <v>2318</v>
      </c>
      <c r="B1173" s="13" t="s">
        <v>2318</v>
      </c>
      <c r="C1173" t="s">
        <v>2319</v>
      </c>
      <c r="D1173" t="s">
        <v>434</v>
      </c>
      <c r="E1173" t="s">
        <v>475</v>
      </c>
      <c r="F1173" s="13" t="s">
        <v>60</v>
      </c>
      <c r="G1173" s="14"/>
      <c r="H1173" s="15">
        <v>0</v>
      </c>
      <c r="I1173" s="15">
        <v>0</v>
      </c>
      <c r="J1173" s="15">
        <v>0</v>
      </c>
      <c r="K1173" s="15">
        <v>0</v>
      </c>
      <c r="L1173" s="15">
        <v>0</v>
      </c>
      <c r="M1173" s="15">
        <v>0</v>
      </c>
      <c r="N1173" s="15">
        <v>0</v>
      </c>
      <c r="O1173" s="15">
        <v>0</v>
      </c>
      <c r="P1173" s="15">
        <v>0</v>
      </c>
      <c r="Q1173" s="15">
        <v>0</v>
      </c>
      <c r="R1173" s="15">
        <v>0</v>
      </c>
      <c r="S1173" s="15">
        <v>0</v>
      </c>
      <c r="T1173" s="15">
        <f t="shared" si="90"/>
        <v>0</v>
      </c>
      <c r="U1173" s="15">
        <v>0</v>
      </c>
      <c r="V1173" s="15">
        <v>0</v>
      </c>
      <c r="W1173" s="15">
        <v>0</v>
      </c>
      <c r="X1173" s="15">
        <v>0</v>
      </c>
      <c r="Y1173" s="15">
        <v>0</v>
      </c>
      <c r="Z1173" s="15">
        <v>0</v>
      </c>
      <c r="AA1173" s="15">
        <v>0</v>
      </c>
      <c r="AB1173" s="15">
        <v>0</v>
      </c>
      <c r="AC1173" s="15">
        <v>0</v>
      </c>
      <c r="AD1173" s="15">
        <v>0</v>
      </c>
      <c r="AE1173" s="15">
        <v>0</v>
      </c>
      <c r="AF1173" s="15">
        <v>0</v>
      </c>
      <c r="AG1173" s="15">
        <f t="shared" si="91"/>
        <v>0</v>
      </c>
      <c r="AH1173" s="15">
        <v>0</v>
      </c>
      <c r="AI1173" s="15">
        <v>0</v>
      </c>
      <c r="AJ1173" s="15">
        <v>0</v>
      </c>
      <c r="AK1173" s="15">
        <v>0</v>
      </c>
      <c r="AL1173" s="15">
        <v>0</v>
      </c>
      <c r="AM1173" s="15">
        <v>0</v>
      </c>
      <c r="AN1173" s="15">
        <v>0</v>
      </c>
      <c r="AO1173" s="15">
        <v>0</v>
      </c>
      <c r="AP1173" s="15">
        <v>0</v>
      </c>
      <c r="AQ1173" s="15">
        <v>0</v>
      </c>
      <c r="AR1173" s="15">
        <v>2.9840000152587892E-2</v>
      </c>
      <c r="AS1173" s="15">
        <v>0</v>
      </c>
      <c r="AT1173" s="15">
        <f t="shared" si="92"/>
        <v>2.9840000152587892E-2</v>
      </c>
      <c r="AU1173" s="15">
        <v>0</v>
      </c>
      <c r="AV1173" s="15">
        <v>0</v>
      </c>
      <c r="AW1173" s="15">
        <v>0</v>
      </c>
      <c r="AX1173" s="15">
        <v>0</v>
      </c>
      <c r="AY1173" s="15">
        <v>0</v>
      </c>
      <c r="AZ1173" s="15">
        <v>0</v>
      </c>
      <c r="BA1173" s="15">
        <v>0</v>
      </c>
      <c r="BB1173" s="15">
        <v>0</v>
      </c>
      <c r="BC1173" s="15">
        <v>0</v>
      </c>
      <c r="BD1173" s="15">
        <v>0</v>
      </c>
      <c r="BE1173" s="15">
        <v>0</v>
      </c>
      <c r="BF1173" s="15">
        <v>0</v>
      </c>
      <c r="BG1173" s="15">
        <f t="shared" si="93"/>
        <v>0</v>
      </c>
      <c r="BH1173" t="str">
        <f t="shared" si="94"/>
        <v>CNGGas</v>
      </c>
      <c r="BI1173" t="str">
        <f>VLOOKUP(BH1173,[2]Summary!$C$29:$C$56,1,0)</f>
        <v>CNGGas</v>
      </c>
      <c r="BJ1173" s="16">
        <v>44197</v>
      </c>
    </row>
    <row r="1174" spans="1:62" x14ac:dyDescent="0.25">
      <c r="A1174" t="s">
        <v>2320</v>
      </c>
      <c r="B1174" s="13" t="s">
        <v>2320</v>
      </c>
      <c r="C1174" t="s">
        <v>2321</v>
      </c>
      <c r="D1174" t="s">
        <v>434</v>
      </c>
      <c r="E1174" t="s">
        <v>475</v>
      </c>
      <c r="F1174" s="13" t="s">
        <v>60</v>
      </c>
      <c r="G1174" s="14"/>
      <c r="H1174" s="15">
        <v>0</v>
      </c>
      <c r="I1174" s="15">
        <v>0</v>
      </c>
      <c r="J1174" s="15">
        <v>0</v>
      </c>
      <c r="K1174" s="15">
        <v>0</v>
      </c>
      <c r="L1174" s="15">
        <v>0</v>
      </c>
      <c r="M1174" s="15">
        <v>0</v>
      </c>
      <c r="N1174" s="15">
        <v>0</v>
      </c>
      <c r="O1174" s="15">
        <v>0</v>
      </c>
      <c r="P1174" s="15">
        <v>0</v>
      </c>
      <c r="Q1174" s="15">
        <v>0</v>
      </c>
      <c r="R1174" s="15">
        <v>0</v>
      </c>
      <c r="S1174" s="15">
        <v>0</v>
      </c>
      <c r="T1174" s="15">
        <f t="shared" si="90"/>
        <v>0</v>
      </c>
      <c r="U1174" s="15">
        <v>0</v>
      </c>
      <c r="V1174" s="15">
        <v>0</v>
      </c>
      <c r="W1174" s="15">
        <v>0</v>
      </c>
      <c r="X1174" s="15">
        <v>0</v>
      </c>
      <c r="Y1174" s="15">
        <v>0</v>
      </c>
      <c r="Z1174" s="15">
        <v>0</v>
      </c>
      <c r="AA1174" s="15">
        <v>0</v>
      </c>
      <c r="AB1174" s="15">
        <v>0</v>
      </c>
      <c r="AC1174" s="15">
        <v>0</v>
      </c>
      <c r="AD1174" s="15">
        <v>0</v>
      </c>
      <c r="AE1174" s="15">
        <v>0</v>
      </c>
      <c r="AF1174" s="15">
        <v>0</v>
      </c>
      <c r="AG1174" s="15">
        <f t="shared" si="91"/>
        <v>0</v>
      </c>
      <c r="AH1174" s="15">
        <v>0</v>
      </c>
      <c r="AI1174" s="15">
        <v>0</v>
      </c>
      <c r="AJ1174" s="15">
        <v>0</v>
      </c>
      <c r="AK1174" s="15">
        <v>0</v>
      </c>
      <c r="AL1174" s="15">
        <v>0</v>
      </c>
      <c r="AM1174" s="15">
        <v>0</v>
      </c>
      <c r="AN1174" s="15">
        <v>0</v>
      </c>
      <c r="AO1174" s="15">
        <v>0</v>
      </c>
      <c r="AP1174" s="15">
        <v>0</v>
      </c>
      <c r="AQ1174" s="15">
        <v>0</v>
      </c>
      <c r="AR1174" s="15">
        <v>2.9840000152587892E-2</v>
      </c>
      <c r="AS1174" s="15">
        <v>0</v>
      </c>
      <c r="AT1174" s="15">
        <f t="shared" si="92"/>
        <v>2.9840000152587892E-2</v>
      </c>
      <c r="AU1174" s="15">
        <v>0</v>
      </c>
      <c r="AV1174" s="15">
        <v>0</v>
      </c>
      <c r="AW1174" s="15">
        <v>0</v>
      </c>
      <c r="AX1174" s="15">
        <v>0</v>
      </c>
      <c r="AY1174" s="15">
        <v>0</v>
      </c>
      <c r="AZ1174" s="15">
        <v>0</v>
      </c>
      <c r="BA1174" s="15">
        <v>0</v>
      </c>
      <c r="BB1174" s="15">
        <v>0</v>
      </c>
      <c r="BC1174" s="15">
        <v>0</v>
      </c>
      <c r="BD1174" s="15">
        <v>0</v>
      </c>
      <c r="BE1174" s="15">
        <v>0</v>
      </c>
      <c r="BF1174" s="15">
        <v>0</v>
      </c>
      <c r="BG1174" s="15">
        <f t="shared" si="93"/>
        <v>0</v>
      </c>
      <c r="BH1174" t="str">
        <f t="shared" si="94"/>
        <v>CNGGas</v>
      </c>
      <c r="BI1174" t="str">
        <f>VLOOKUP(BH1174,[2]Summary!$C$29:$C$56,1,0)</f>
        <v>CNGGas</v>
      </c>
      <c r="BJ1174" s="16">
        <v>44197</v>
      </c>
    </row>
    <row r="1175" spans="1:62" x14ac:dyDescent="0.25">
      <c r="A1175" s="13" t="s">
        <v>2322</v>
      </c>
      <c r="B1175" s="13" t="s">
        <v>2322</v>
      </c>
      <c r="C1175" t="s">
        <v>2323</v>
      </c>
      <c r="D1175" t="s">
        <v>434</v>
      </c>
      <c r="E1175" t="s">
        <v>475</v>
      </c>
      <c r="F1175" s="13" t="s">
        <v>60</v>
      </c>
      <c r="G1175" s="14"/>
      <c r="H1175" s="15">
        <v>0</v>
      </c>
      <c r="I1175" s="15">
        <v>0</v>
      </c>
      <c r="J1175" s="15">
        <v>0</v>
      </c>
      <c r="K1175" s="15">
        <v>0</v>
      </c>
      <c r="L1175" s="15">
        <v>0</v>
      </c>
      <c r="M1175" s="15">
        <v>0</v>
      </c>
      <c r="N1175" s="15">
        <v>0</v>
      </c>
      <c r="O1175" s="15">
        <v>0</v>
      </c>
      <c r="P1175" s="15">
        <v>0</v>
      </c>
      <c r="Q1175" s="15">
        <v>0</v>
      </c>
      <c r="R1175" s="15">
        <v>0</v>
      </c>
      <c r="S1175" s="15">
        <v>0</v>
      </c>
      <c r="T1175" s="15">
        <f t="shared" si="90"/>
        <v>0</v>
      </c>
      <c r="U1175" s="15">
        <v>0</v>
      </c>
      <c r="V1175" s="15">
        <v>0</v>
      </c>
      <c r="W1175" s="15">
        <v>0</v>
      </c>
      <c r="X1175" s="15">
        <v>0</v>
      </c>
      <c r="Y1175" s="15">
        <v>0</v>
      </c>
      <c r="Z1175" s="15">
        <v>0</v>
      </c>
      <c r="AA1175" s="15">
        <v>0</v>
      </c>
      <c r="AB1175" s="15">
        <v>0</v>
      </c>
      <c r="AC1175" s="15">
        <v>0</v>
      </c>
      <c r="AD1175" s="15">
        <v>0</v>
      </c>
      <c r="AE1175" s="15">
        <v>0</v>
      </c>
      <c r="AF1175" s="15">
        <v>0</v>
      </c>
      <c r="AG1175" s="15">
        <f t="shared" si="91"/>
        <v>0</v>
      </c>
      <c r="AH1175" s="15">
        <v>0</v>
      </c>
      <c r="AI1175" s="15">
        <v>0</v>
      </c>
      <c r="AJ1175" s="15">
        <v>0</v>
      </c>
      <c r="AK1175" s="15">
        <v>0</v>
      </c>
      <c r="AL1175" s="15">
        <v>0</v>
      </c>
      <c r="AM1175" s="15">
        <v>0</v>
      </c>
      <c r="AN1175" s="15">
        <v>0</v>
      </c>
      <c r="AO1175" s="15">
        <v>0</v>
      </c>
      <c r="AP1175" s="15">
        <v>0</v>
      </c>
      <c r="AQ1175" s="15">
        <v>0</v>
      </c>
      <c r="AR1175" s="15">
        <v>2.9840000152587892E-2</v>
      </c>
      <c r="AS1175" s="15">
        <v>0</v>
      </c>
      <c r="AT1175" s="15">
        <f t="shared" si="92"/>
        <v>2.9840000152587892E-2</v>
      </c>
      <c r="AU1175" s="15">
        <v>0</v>
      </c>
      <c r="AV1175" s="15">
        <v>0</v>
      </c>
      <c r="AW1175" s="15">
        <v>0</v>
      </c>
      <c r="AX1175" s="15">
        <v>0</v>
      </c>
      <c r="AY1175" s="15">
        <v>0</v>
      </c>
      <c r="AZ1175" s="15">
        <v>0</v>
      </c>
      <c r="BA1175" s="15">
        <v>0</v>
      </c>
      <c r="BB1175" s="15">
        <v>0</v>
      </c>
      <c r="BC1175" s="15">
        <v>0</v>
      </c>
      <c r="BD1175" s="15">
        <v>0</v>
      </c>
      <c r="BE1175" s="15">
        <v>0</v>
      </c>
      <c r="BF1175" s="15">
        <v>0</v>
      </c>
      <c r="BG1175" s="15">
        <f t="shared" si="93"/>
        <v>0</v>
      </c>
      <c r="BH1175" t="str">
        <f t="shared" si="94"/>
        <v>CNGGas</v>
      </c>
      <c r="BI1175" t="str">
        <f>VLOOKUP(BH1175,[2]Summary!$C$29:$C$56,1,0)</f>
        <v>CNGGas</v>
      </c>
      <c r="BJ1175" s="16">
        <v>44197</v>
      </c>
    </row>
    <row r="1176" spans="1:62" x14ac:dyDescent="0.25">
      <c r="A1176" t="s">
        <v>2324</v>
      </c>
      <c r="B1176" s="13" t="s">
        <v>2324</v>
      </c>
      <c r="C1176" t="s">
        <v>2325</v>
      </c>
      <c r="D1176" t="s">
        <v>434</v>
      </c>
      <c r="E1176" t="s">
        <v>475</v>
      </c>
      <c r="F1176" s="13" t="s">
        <v>60</v>
      </c>
      <c r="G1176" s="14"/>
      <c r="H1176" s="15">
        <v>0</v>
      </c>
      <c r="I1176" s="15">
        <v>0</v>
      </c>
      <c r="J1176" s="15">
        <v>0</v>
      </c>
      <c r="K1176" s="15">
        <v>0</v>
      </c>
      <c r="L1176" s="15">
        <v>0</v>
      </c>
      <c r="M1176" s="15">
        <v>0</v>
      </c>
      <c r="N1176" s="15">
        <v>0</v>
      </c>
      <c r="O1176" s="15">
        <v>0</v>
      </c>
      <c r="P1176" s="15">
        <v>0</v>
      </c>
      <c r="Q1176" s="15">
        <v>0</v>
      </c>
      <c r="R1176" s="15">
        <v>0</v>
      </c>
      <c r="S1176" s="15">
        <v>0</v>
      </c>
      <c r="T1176" s="15">
        <f t="shared" si="90"/>
        <v>0</v>
      </c>
      <c r="U1176" s="15">
        <v>0</v>
      </c>
      <c r="V1176" s="15">
        <v>0</v>
      </c>
      <c r="W1176" s="15">
        <v>0</v>
      </c>
      <c r="X1176" s="15">
        <v>0</v>
      </c>
      <c r="Y1176" s="15">
        <v>0</v>
      </c>
      <c r="Z1176" s="15">
        <v>0</v>
      </c>
      <c r="AA1176" s="15">
        <v>0</v>
      </c>
      <c r="AB1176" s="15">
        <v>0</v>
      </c>
      <c r="AC1176" s="15">
        <v>0</v>
      </c>
      <c r="AD1176" s="15">
        <v>0</v>
      </c>
      <c r="AE1176" s="15">
        <v>0</v>
      </c>
      <c r="AF1176" s="15">
        <v>0</v>
      </c>
      <c r="AG1176" s="15">
        <f t="shared" si="91"/>
        <v>0</v>
      </c>
      <c r="AH1176" s="15">
        <v>0</v>
      </c>
      <c r="AI1176" s="15">
        <v>0</v>
      </c>
      <c r="AJ1176" s="15">
        <v>0</v>
      </c>
      <c r="AK1176" s="15">
        <v>0</v>
      </c>
      <c r="AL1176" s="15">
        <v>0</v>
      </c>
      <c r="AM1176" s="15">
        <v>0</v>
      </c>
      <c r="AN1176" s="15">
        <v>0</v>
      </c>
      <c r="AO1176" s="15">
        <v>0</v>
      </c>
      <c r="AP1176" s="15">
        <v>0</v>
      </c>
      <c r="AQ1176" s="15">
        <v>0</v>
      </c>
      <c r="AR1176" s="15">
        <v>-0.29864999389648439</v>
      </c>
      <c r="AS1176" s="15">
        <v>0</v>
      </c>
      <c r="AT1176" s="15">
        <f t="shared" si="92"/>
        <v>-0.29864999389648439</v>
      </c>
      <c r="AU1176" s="15">
        <v>0</v>
      </c>
      <c r="AV1176" s="15">
        <v>0</v>
      </c>
      <c r="AW1176" s="15">
        <v>0</v>
      </c>
      <c r="AX1176" s="15">
        <v>0</v>
      </c>
      <c r="AY1176" s="15">
        <v>0</v>
      </c>
      <c r="AZ1176" s="15">
        <v>0</v>
      </c>
      <c r="BA1176" s="15">
        <v>0</v>
      </c>
      <c r="BB1176" s="15">
        <v>0</v>
      </c>
      <c r="BC1176" s="15">
        <v>0</v>
      </c>
      <c r="BD1176" s="15">
        <v>0</v>
      </c>
      <c r="BE1176" s="15">
        <v>0</v>
      </c>
      <c r="BF1176" s="15">
        <v>0</v>
      </c>
      <c r="BG1176" s="15">
        <f t="shared" si="93"/>
        <v>0</v>
      </c>
      <c r="BH1176" t="str">
        <f t="shared" si="94"/>
        <v>CNGGas</v>
      </c>
      <c r="BI1176" t="str">
        <f>VLOOKUP(BH1176,[2]Summary!$C$29:$C$56,1,0)</f>
        <v>CNGGas</v>
      </c>
      <c r="BJ1176" s="16">
        <v>44197</v>
      </c>
    </row>
    <row r="1177" spans="1:62" x14ac:dyDescent="0.25">
      <c r="A1177" s="13" t="s">
        <v>2326</v>
      </c>
      <c r="B1177" t="s">
        <v>2326</v>
      </c>
      <c r="C1177" t="s">
        <v>2327</v>
      </c>
      <c r="D1177" t="s">
        <v>434</v>
      </c>
      <c r="E1177" t="s">
        <v>475</v>
      </c>
      <c r="F1177" s="13" t="s">
        <v>60</v>
      </c>
      <c r="G1177" s="14"/>
      <c r="H1177" s="15">
        <v>0</v>
      </c>
      <c r="I1177" s="15">
        <v>0</v>
      </c>
      <c r="J1177" s="15">
        <v>0</v>
      </c>
      <c r="K1177" s="15">
        <v>0</v>
      </c>
      <c r="L1177" s="15">
        <v>0</v>
      </c>
      <c r="M1177" s="15">
        <v>0</v>
      </c>
      <c r="N1177" s="15">
        <v>0</v>
      </c>
      <c r="O1177" s="15">
        <v>0</v>
      </c>
      <c r="P1177" s="15">
        <v>0</v>
      </c>
      <c r="Q1177" s="15">
        <v>0</v>
      </c>
      <c r="R1177" s="15">
        <v>0</v>
      </c>
      <c r="S1177" s="15">
        <v>0</v>
      </c>
      <c r="T1177" s="15">
        <f t="shared" si="90"/>
        <v>0</v>
      </c>
      <c r="U1177" s="15">
        <v>0</v>
      </c>
      <c r="V1177" s="15">
        <v>0</v>
      </c>
      <c r="W1177" s="15">
        <v>0</v>
      </c>
      <c r="X1177" s="15">
        <v>0</v>
      </c>
      <c r="Y1177" s="15">
        <v>0</v>
      </c>
      <c r="Z1177" s="15">
        <v>0</v>
      </c>
      <c r="AA1177" s="15">
        <v>0</v>
      </c>
      <c r="AB1177" s="15">
        <v>0</v>
      </c>
      <c r="AC1177" s="15">
        <v>0</v>
      </c>
      <c r="AD1177" s="15">
        <v>0</v>
      </c>
      <c r="AE1177" s="15">
        <v>0</v>
      </c>
      <c r="AF1177" s="15">
        <v>0</v>
      </c>
      <c r="AG1177" s="15">
        <f t="shared" si="91"/>
        <v>0</v>
      </c>
      <c r="AH1177" s="15">
        <v>0</v>
      </c>
      <c r="AI1177" s="15">
        <v>0</v>
      </c>
      <c r="AJ1177" s="15">
        <v>0</v>
      </c>
      <c r="AK1177" s="15">
        <v>0</v>
      </c>
      <c r="AL1177" s="15">
        <v>0</v>
      </c>
      <c r="AM1177" s="15">
        <v>0</v>
      </c>
      <c r="AN1177" s="15">
        <v>0</v>
      </c>
      <c r="AO1177" s="15">
        <v>0</v>
      </c>
      <c r="AP1177" s="15">
        <v>0</v>
      </c>
      <c r="AQ1177" s="15">
        <v>0</v>
      </c>
      <c r="AR1177" s="15">
        <v>2.9840000152587892E-2</v>
      </c>
      <c r="AS1177" s="15">
        <v>0</v>
      </c>
      <c r="AT1177" s="15">
        <f t="shared" si="92"/>
        <v>2.9840000152587892E-2</v>
      </c>
      <c r="AU1177" s="15">
        <v>0</v>
      </c>
      <c r="AV1177" s="15">
        <v>0</v>
      </c>
      <c r="AW1177" s="15">
        <v>0</v>
      </c>
      <c r="AX1177" s="15">
        <v>0</v>
      </c>
      <c r="AY1177" s="15">
        <v>0</v>
      </c>
      <c r="AZ1177" s="15">
        <v>0</v>
      </c>
      <c r="BA1177" s="15">
        <v>0</v>
      </c>
      <c r="BB1177" s="15">
        <v>0</v>
      </c>
      <c r="BC1177" s="15">
        <v>0</v>
      </c>
      <c r="BD1177" s="15">
        <v>0</v>
      </c>
      <c r="BE1177" s="15">
        <v>0</v>
      </c>
      <c r="BF1177" s="15">
        <v>0</v>
      </c>
      <c r="BG1177" s="15">
        <f t="shared" si="93"/>
        <v>0</v>
      </c>
      <c r="BH1177" t="str">
        <f t="shared" si="94"/>
        <v>CNGGas</v>
      </c>
      <c r="BI1177" t="str">
        <f>VLOOKUP(BH1177,[2]Summary!$C$29:$C$56,1,0)</f>
        <v>CNGGas</v>
      </c>
      <c r="BJ1177" s="16">
        <v>44197</v>
      </c>
    </row>
    <row r="1178" spans="1:62" x14ac:dyDescent="0.25">
      <c r="A1178" t="s">
        <v>2328</v>
      </c>
      <c r="B1178" s="13" t="s">
        <v>2328</v>
      </c>
      <c r="C1178" t="s">
        <v>2329</v>
      </c>
      <c r="D1178" t="s">
        <v>434</v>
      </c>
      <c r="E1178" t="s">
        <v>475</v>
      </c>
      <c r="F1178" s="13" t="s">
        <v>60</v>
      </c>
      <c r="G1178" s="14"/>
      <c r="H1178" s="15">
        <v>0</v>
      </c>
      <c r="I1178" s="15">
        <v>0</v>
      </c>
      <c r="J1178" s="15">
        <v>0</v>
      </c>
      <c r="K1178" s="15">
        <v>0</v>
      </c>
      <c r="L1178" s="15">
        <v>0</v>
      </c>
      <c r="M1178" s="15">
        <v>0</v>
      </c>
      <c r="N1178" s="15">
        <v>0</v>
      </c>
      <c r="O1178" s="15">
        <v>0</v>
      </c>
      <c r="P1178" s="15">
        <v>0</v>
      </c>
      <c r="Q1178" s="15">
        <v>0</v>
      </c>
      <c r="R1178" s="15">
        <v>0</v>
      </c>
      <c r="S1178" s="15">
        <v>0</v>
      </c>
      <c r="T1178" s="15">
        <f t="shared" si="90"/>
        <v>0</v>
      </c>
      <c r="U1178" s="15">
        <v>0</v>
      </c>
      <c r="V1178" s="15">
        <v>0</v>
      </c>
      <c r="W1178" s="15">
        <v>0</v>
      </c>
      <c r="X1178" s="15">
        <v>0</v>
      </c>
      <c r="Y1178" s="15">
        <v>0</v>
      </c>
      <c r="Z1178" s="15">
        <v>0</v>
      </c>
      <c r="AA1178" s="15">
        <v>0</v>
      </c>
      <c r="AB1178" s="15">
        <v>0</v>
      </c>
      <c r="AC1178" s="15">
        <v>0</v>
      </c>
      <c r="AD1178" s="15">
        <v>0</v>
      </c>
      <c r="AE1178" s="15">
        <v>0</v>
      </c>
      <c r="AF1178" s="15">
        <v>0</v>
      </c>
      <c r="AG1178" s="15">
        <f t="shared" si="91"/>
        <v>0</v>
      </c>
      <c r="AH1178" s="15">
        <v>0</v>
      </c>
      <c r="AI1178" s="15">
        <v>0</v>
      </c>
      <c r="AJ1178" s="15">
        <v>0</v>
      </c>
      <c r="AK1178" s="15">
        <v>0</v>
      </c>
      <c r="AL1178" s="15">
        <v>0</v>
      </c>
      <c r="AM1178" s="15">
        <v>0</v>
      </c>
      <c r="AN1178" s="15">
        <v>0</v>
      </c>
      <c r="AO1178" s="15">
        <v>0</v>
      </c>
      <c r="AP1178" s="15">
        <v>0</v>
      </c>
      <c r="AQ1178" s="15">
        <v>0</v>
      </c>
      <c r="AR1178" s="15">
        <v>2.9840000152587892E-2</v>
      </c>
      <c r="AS1178" s="15">
        <v>0</v>
      </c>
      <c r="AT1178" s="15">
        <f t="shared" si="92"/>
        <v>2.9840000152587892E-2</v>
      </c>
      <c r="AU1178" s="15">
        <v>0</v>
      </c>
      <c r="AV1178" s="15">
        <v>0</v>
      </c>
      <c r="AW1178" s="15">
        <v>0</v>
      </c>
      <c r="AX1178" s="15">
        <v>0</v>
      </c>
      <c r="AY1178" s="15">
        <v>0</v>
      </c>
      <c r="AZ1178" s="15">
        <v>0</v>
      </c>
      <c r="BA1178" s="15">
        <v>0</v>
      </c>
      <c r="BB1178" s="15">
        <v>0</v>
      </c>
      <c r="BC1178" s="15">
        <v>0</v>
      </c>
      <c r="BD1178" s="15">
        <v>0</v>
      </c>
      <c r="BE1178" s="15">
        <v>0</v>
      </c>
      <c r="BF1178" s="15">
        <v>0</v>
      </c>
      <c r="BG1178" s="15">
        <f t="shared" si="93"/>
        <v>0</v>
      </c>
      <c r="BH1178" t="str">
        <f t="shared" si="94"/>
        <v>CNGGas</v>
      </c>
      <c r="BI1178" t="str">
        <f>VLOOKUP(BH1178,[2]Summary!$C$29:$C$56,1,0)</f>
        <v>CNGGas</v>
      </c>
      <c r="BJ1178" s="16">
        <v>44197</v>
      </c>
    </row>
    <row r="1179" spans="1:62" x14ac:dyDescent="0.25">
      <c r="A1179" s="13" t="s">
        <v>2330</v>
      </c>
      <c r="B1179" s="13" t="s">
        <v>2330</v>
      </c>
      <c r="C1179" t="s">
        <v>2331</v>
      </c>
      <c r="D1179" t="s">
        <v>434</v>
      </c>
      <c r="E1179" t="s">
        <v>475</v>
      </c>
      <c r="F1179" s="13" t="s">
        <v>60</v>
      </c>
      <c r="G1179" s="14"/>
      <c r="H1179" s="15">
        <v>0</v>
      </c>
      <c r="I1179" s="15">
        <v>0</v>
      </c>
      <c r="J1179" s="15">
        <v>0</v>
      </c>
      <c r="K1179" s="15">
        <v>0</v>
      </c>
      <c r="L1179" s="15">
        <v>0</v>
      </c>
      <c r="M1179" s="15">
        <v>0</v>
      </c>
      <c r="N1179" s="15">
        <v>0</v>
      </c>
      <c r="O1179" s="15">
        <v>0</v>
      </c>
      <c r="P1179" s="15">
        <v>0</v>
      </c>
      <c r="Q1179" s="15">
        <v>0</v>
      </c>
      <c r="R1179" s="15">
        <v>0</v>
      </c>
      <c r="S1179" s="15">
        <v>0</v>
      </c>
      <c r="T1179" s="15">
        <f t="shared" si="90"/>
        <v>0</v>
      </c>
      <c r="U1179" s="15">
        <v>0</v>
      </c>
      <c r="V1179" s="15">
        <v>0</v>
      </c>
      <c r="W1179" s="15">
        <v>0</v>
      </c>
      <c r="X1179" s="15">
        <v>0</v>
      </c>
      <c r="Y1179" s="15">
        <v>0</v>
      </c>
      <c r="Z1179" s="15">
        <v>0</v>
      </c>
      <c r="AA1179" s="15">
        <v>0</v>
      </c>
      <c r="AB1179" s="15">
        <v>0</v>
      </c>
      <c r="AC1179" s="15">
        <v>0</v>
      </c>
      <c r="AD1179" s="15">
        <v>0</v>
      </c>
      <c r="AE1179" s="15">
        <v>0</v>
      </c>
      <c r="AF1179" s="15">
        <v>0</v>
      </c>
      <c r="AG1179" s="15">
        <f t="shared" si="91"/>
        <v>0</v>
      </c>
      <c r="AH1179" s="15">
        <v>0</v>
      </c>
      <c r="AI1179" s="15">
        <v>0</v>
      </c>
      <c r="AJ1179" s="15">
        <v>0</v>
      </c>
      <c r="AK1179" s="15">
        <v>0</v>
      </c>
      <c r="AL1179" s="15">
        <v>0</v>
      </c>
      <c r="AM1179" s="15">
        <v>0</v>
      </c>
      <c r="AN1179" s="15">
        <v>0</v>
      </c>
      <c r="AO1179" s="15">
        <v>0</v>
      </c>
      <c r="AP1179" s="15">
        <v>0</v>
      </c>
      <c r="AQ1179" s="15">
        <v>0</v>
      </c>
      <c r="AR1179" s="15">
        <v>2.9840000152587892E-2</v>
      </c>
      <c r="AS1179" s="15">
        <v>0</v>
      </c>
      <c r="AT1179" s="15">
        <f t="shared" si="92"/>
        <v>2.9840000152587892E-2</v>
      </c>
      <c r="AU1179" s="15">
        <v>0</v>
      </c>
      <c r="AV1179" s="15">
        <v>0</v>
      </c>
      <c r="AW1179" s="15">
        <v>0</v>
      </c>
      <c r="AX1179" s="15">
        <v>0</v>
      </c>
      <c r="AY1179" s="15">
        <v>0</v>
      </c>
      <c r="AZ1179" s="15">
        <v>0</v>
      </c>
      <c r="BA1179" s="15">
        <v>0</v>
      </c>
      <c r="BB1179" s="15">
        <v>0</v>
      </c>
      <c r="BC1179" s="15">
        <v>0</v>
      </c>
      <c r="BD1179" s="15">
        <v>0</v>
      </c>
      <c r="BE1179" s="15">
        <v>0</v>
      </c>
      <c r="BF1179" s="15">
        <v>0</v>
      </c>
      <c r="BG1179" s="15">
        <f t="shared" si="93"/>
        <v>0</v>
      </c>
      <c r="BH1179" t="str">
        <f t="shared" si="94"/>
        <v>CNGGas</v>
      </c>
      <c r="BI1179" t="str">
        <f>VLOOKUP(BH1179,[2]Summary!$C$29:$C$56,1,0)</f>
        <v>CNGGas</v>
      </c>
      <c r="BJ1179" s="16">
        <v>44197</v>
      </c>
    </row>
    <row r="1180" spans="1:62" x14ac:dyDescent="0.25">
      <c r="A1180" t="s">
        <v>2332</v>
      </c>
      <c r="B1180" s="13" t="s">
        <v>2332</v>
      </c>
      <c r="C1180" t="s">
        <v>2333</v>
      </c>
      <c r="D1180" t="s">
        <v>434</v>
      </c>
      <c r="E1180" t="s">
        <v>475</v>
      </c>
      <c r="F1180" s="13" t="s">
        <v>60</v>
      </c>
      <c r="G1180" s="14"/>
      <c r="H1180" s="15">
        <v>0</v>
      </c>
      <c r="I1180" s="15">
        <v>0</v>
      </c>
      <c r="J1180" s="15">
        <v>0</v>
      </c>
      <c r="K1180" s="15">
        <v>0</v>
      </c>
      <c r="L1180" s="15">
        <v>0</v>
      </c>
      <c r="M1180" s="15">
        <v>0</v>
      </c>
      <c r="N1180" s="15">
        <v>0</v>
      </c>
      <c r="O1180" s="15">
        <v>0</v>
      </c>
      <c r="P1180" s="15">
        <v>0</v>
      </c>
      <c r="Q1180" s="15">
        <v>0</v>
      </c>
      <c r="R1180" s="15">
        <v>0</v>
      </c>
      <c r="S1180" s="15">
        <v>0</v>
      </c>
      <c r="T1180" s="15">
        <f t="shared" si="90"/>
        <v>0</v>
      </c>
      <c r="U1180" s="15">
        <v>0</v>
      </c>
      <c r="V1180" s="15">
        <v>0</v>
      </c>
      <c r="W1180" s="15">
        <v>0</v>
      </c>
      <c r="X1180" s="15">
        <v>0</v>
      </c>
      <c r="Y1180" s="15">
        <v>0</v>
      </c>
      <c r="Z1180" s="15">
        <v>0</v>
      </c>
      <c r="AA1180" s="15">
        <v>0</v>
      </c>
      <c r="AB1180" s="15">
        <v>0</v>
      </c>
      <c r="AC1180" s="15">
        <v>0</v>
      </c>
      <c r="AD1180" s="15">
        <v>0</v>
      </c>
      <c r="AE1180" s="15">
        <v>0</v>
      </c>
      <c r="AF1180" s="15">
        <v>0</v>
      </c>
      <c r="AG1180" s="15">
        <f t="shared" si="91"/>
        <v>0</v>
      </c>
      <c r="AH1180" s="15">
        <v>0</v>
      </c>
      <c r="AI1180" s="15">
        <v>0</v>
      </c>
      <c r="AJ1180" s="15">
        <v>0</v>
      </c>
      <c r="AK1180" s="15">
        <v>0</v>
      </c>
      <c r="AL1180" s="15">
        <v>0</v>
      </c>
      <c r="AM1180" s="15">
        <v>0</v>
      </c>
      <c r="AN1180" s="15">
        <v>0</v>
      </c>
      <c r="AO1180" s="15">
        <v>0</v>
      </c>
      <c r="AP1180" s="15">
        <v>0</v>
      </c>
      <c r="AQ1180" s="15">
        <v>0</v>
      </c>
      <c r="AR1180" s="15">
        <v>2.9840000152587892E-2</v>
      </c>
      <c r="AS1180" s="15">
        <v>0</v>
      </c>
      <c r="AT1180" s="15">
        <f t="shared" si="92"/>
        <v>2.9840000152587892E-2</v>
      </c>
      <c r="AU1180" s="15">
        <v>0</v>
      </c>
      <c r="AV1180" s="15">
        <v>0</v>
      </c>
      <c r="AW1180" s="15">
        <v>0</v>
      </c>
      <c r="AX1180" s="15">
        <v>0</v>
      </c>
      <c r="AY1180" s="15">
        <v>0</v>
      </c>
      <c r="AZ1180" s="15">
        <v>0</v>
      </c>
      <c r="BA1180" s="15">
        <v>0</v>
      </c>
      <c r="BB1180" s="15">
        <v>0</v>
      </c>
      <c r="BC1180" s="15">
        <v>0</v>
      </c>
      <c r="BD1180" s="15">
        <v>0</v>
      </c>
      <c r="BE1180" s="15">
        <v>0</v>
      </c>
      <c r="BF1180" s="15">
        <v>0</v>
      </c>
      <c r="BG1180" s="15">
        <f t="shared" si="93"/>
        <v>0</v>
      </c>
      <c r="BH1180" t="str">
        <f t="shared" si="94"/>
        <v>CNGGas</v>
      </c>
      <c r="BI1180" t="str">
        <f>VLOOKUP(BH1180,[2]Summary!$C$29:$C$56,1,0)</f>
        <v>CNGGas</v>
      </c>
      <c r="BJ1180" s="16">
        <v>44197</v>
      </c>
    </row>
    <row r="1181" spans="1:62" x14ac:dyDescent="0.25">
      <c r="A1181" s="13" t="s">
        <v>2334</v>
      </c>
      <c r="B1181" t="s">
        <v>2334</v>
      </c>
      <c r="C1181" t="s">
        <v>2335</v>
      </c>
      <c r="D1181" t="s">
        <v>434</v>
      </c>
      <c r="E1181" t="s">
        <v>475</v>
      </c>
      <c r="F1181" s="13" t="s">
        <v>60</v>
      </c>
      <c r="G1181" s="14"/>
      <c r="H1181" s="15">
        <v>0</v>
      </c>
      <c r="I1181" s="15">
        <v>0</v>
      </c>
      <c r="J1181" s="15">
        <v>0</v>
      </c>
      <c r="K1181" s="15">
        <v>0</v>
      </c>
      <c r="L1181" s="15">
        <v>0</v>
      </c>
      <c r="M1181" s="15">
        <v>0</v>
      </c>
      <c r="N1181" s="15">
        <v>0</v>
      </c>
      <c r="O1181" s="15">
        <v>0</v>
      </c>
      <c r="P1181" s="15">
        <v>0</v>
      </c>
      <c r="Q1181" s="15">
        <v>0</v>
      </c>
      <c r="R1181" s="15">
        <v>0</v>
      </c>
      <c r="S1181" s="15">
        <v>0</v>
      </c>
      <c r="T1181" s="15">
        <f t="shared" si="90"/>
        <v>0</v>
      </c>
      <c r="U1181" s="15">
        <v>0</v>
      </c>
      <c r="V1181" s="15">
        <v>0</v>
      </c>
      <c r="W1181" s="15">
        <v>0</v>
      </c>
      <c r="X1181" s="15">
        <v>0</v>
      </c>
      <c r="Y1181" s="15">
        <v>0</v>
      </c>
      <c r="Z1181" s="15">
        <v>0</v>
      </c>
      <c r="AA1181" s="15">
        <v>0</v>
      </c>
      <c r="AB1181" s="15">
        <v>0</v>
      </c>
      <c r="AC1181" s="15">
        <v>0</v>
      </c>
      <c r="AD1181" s="15">
        <v>0</v>
      </c>
      <c r="AE1181" s="15">
        <v>0</v>
      </c>
      <c r="AF1181" s="15">
        <v>0</v>
      </c>
      <c r="AG1181" s="15">
        <f t="shared" si="91"/>
        <v>0</v>
      </c>
      <c r="AH1181" s="15">
        <v>0</v>
      </c>
      <c r="AI1181" s="15">
        <v>0</v>
      </c>
      <c r="AJ1181" s="15">
        <v>0</v>
      </c>
      <c r="AK1181" s="15">
        <v>0</v>
      </c>
      <c r="AL1181" s="15">
        <v>0</v>
      </c>
      <c r="AM1181" s="15">
        <v>0</v>
      </c>
      <c r="AN1181" s="15">
        <v>0</v>
      </c>
      <c r="AO1181" s="15">
        <v>0</v>
      </c>
      <c r="AP1181" s="15">
        <v>0</v>
      </c>
      <c r="AQ1181" s="15">
        <v>0</v>
      </c>
      <c r="AR1181" s="15">
        <v>2.9840000152587892E-2</v>
      </c>
      <c r="AS1181" s="15">
        <v>0</v>
      </c>
      <c r="AT1181" s="15">
        <f t="shared" si="92"/>
        <v>2.9840000152587892E-2</v>
      </c>
      <c r="AU1181" s="15">
        <v>0</v>
      </c>
      <c r="AV1181" s="15">
        <v>0</v>
      </c>
      <c r="AW1181" s="15">
        <v>0</v>
      </c>
      <c r="AX1181" s="15">
        <v>0</v>
      </c>
      <c r="AY1181" s="15">
        <v>0</v>
      </c>
      <c r="AZ1181" s="15">
        <v>0</v>
      </c>
      <c r="BA1181" s="15">
        <v>0</v>
      </c>
      <c r="BB1181" s="15">
        <v>0</v>
      </c>
      <c r="BC1181" s="15">
        <v>0</v>
      </c>
      <c r="BD1181" s="15">
        <v>0</v>
      </c>
      <c r="BE1181" s="15">
        <v>0</v>
      </c>
      <c r="BF1181" s="15">
        <v>0</v>
      </c>
      <c r="BG1181" s="15">
        <f t="shared" si="93"/>
        <v>0</v>
      </c>
      <c r="BH1181" t="str">
        <f t="shared" si="94"/>
        <v>CNGGas</v>
      </c>
      <c r="BI1181" t="str">
        <f>VLOOKUP(BH1181,[2]Summary!$C$29:$C$56,1,0)</f>
        <v>CNGGas</v>
      </c>
      <c r="BJ1181" s="16">
        <v>44197</v>
      </c>
    </row>
    <row r="1182" spans="1:62" x14ac:dyDescent="0.25">
      <c r="A1182" s="13" t="s">
        <v>2336</v>
      </c>
      <c r="B1182" t="s">
        <v>2336</v>
      </c>
      <c r="C1182" t="s">
        <v>2337</v>
      </c>
      <c r="D1182" t="s">
        <v>434</v>
      </c>
      <c r="E1182" t="s">
        <v>475</v>
      </c>
      <c r="F1182" s="13" t="s">
        <v>60</v>
      </c>
      <c r="G1182" s="14"/>
      <c r="H1182" s="15">
        <v>0</v>
      </c>
      <c r="I1182" s="15">
        <v>0</v>
      </c>
      <c r="J1182" s="15">
        <v>0</v>
      </c>
      <c r="K1182" s="15">
        <v>0</v>
      </c>
      <c r="L1182" s="15">
        <v>0</v>
      </c>
      <c r="M1182" s="15">
        <v>0</v>
      </c>
      <c r="N1182" s="15">
        <v>0</v>
      </c>
      <c r="O1182" s="15">
        <v>0</v>
      </c>
      <c r="P1182" s="15">
        <v>0</v>
      </c>
      <c r="Q1182" s="15">
        <v>0</v>
      </c>
      <c r="R1182" s="15">
        <v>0</v>
      </c>
      <c r="S1182" s="15">
        <v>0</v>
      </c>
      <c r="T1182" s="15">
        <f t="shared" si="90"/>
        <v>0</v>
      </c>
      <c r="U1182" s="15">
        <v>0</v>
      </c>
      <c r="V1182" s="15">
        <v>0</v>
      </c>
      <c r="W1182" s="15">
        <v>0</v>
      </c>
      <c r="X1182" s="15">
        <v>0</v>
      </c>
      <c r="Y1182" s="15">
        <v>0</v>
      </c>
      <c r="Z1182" s="15">
        <v>0</v>
      </c>
      <c r="AA1182" s="15">
        <v>0</v>
      </c>
      <c r="AB1182" s="15">
        <v>0</v>
      </c>
      <c r="AC1182" s="15">
        <v>0</v>
      </c>
      <c r="AD1182" s="15">
        <v>0</v>
      </c>
      <c r="AE1182" s="15">
        <v>0</v>
      </c>
      <c r="AF1182" s="15">
        <v>0</v>
      </c>
      <c r="AG1182" s="15">
        <f t="shared" si="91"/>
        <v>0</v>
      </c>
      <c r="AH1182" s="15">
        <v>0</v>
      </c>
      <c r="AI1182" s="15">
        <v>0</v>
      </c>
      <c r="AJ1182" s="15">
        <v>0</v>
      </c>
      <c r="AK1182" s="15">
        <v>0</v>
      </c>
      <c r="AL1182" s="15">
        <v>0</v>
      </c>
      <c r="AM1182" s="15">
        <v>0</v>
      </c>
      <c r="AN1182" s="15">
        <v>0</v>
      </c>
      <c r="AO1182" s="15">
        <v>0</v>
      </c>
      <c r="AP1182" s="15">
        <v>0</v>
      </c>
      <c r="AQ1182" s="15">
        <v>0</v>
      </c>
      <c r="AR1182" s="15">
        <v>2.9840000152587892E-2</v>
      </c>
      <c r="AS1182" s="15">
        <v>0</v>
      </c>
      <c r="AT1182" s="15">
        <f t="shared" si="92"/>
        <v>2.9840000152587892E-2</v>
      </c>
      <c r="AU1182" s="15">
        <v>0</v>
      </c>
      <c r="AV1182" s="15">
        <v>0</v>
      </c>
      <c r="AW1182" s="15">
        <v>0</v>
      </c>
      <c r="AX1182" s="15">
        <v>0</v>
      </c>
      <c r="AY1182" s="15">
        <v>0</v>
      </c>
      <c r="AZ1182" s="15">
        <v>0</v>
      </c>
      <c r="BA1182" s="15">
        <v>0</v>
      </c>
      <c r="BB1182" s="15">
        <v>0</v>
      </c>
      <c r="BC1182" s="15">
        <v>0</v>
      </c>
      <c r="BD1182" s="15">
        <v>0</v>
      </c>
      <c r="BE1182" s="15">
        <v>0</v>
      </c>
      <c r="BF1182" s="15">
        <v>0</v>
      </c>
      <c r="BG1182" s="15">
        <f t="shared" si="93"/>
        <v>0</v>
      </c>
      <c r="BH1182" t="str">
        <f t="shared" si="94"/>
        <v>CNGGas</v>
      </c>
      <c r="BI1182" t="str">
        <f>VLOOKUP(BH1182,[2]Summary!$C$29:$C$56,1,0)</f>
        <v>CNGGas</v>
      </c>
      <c r="BJ1182" s="16">
        <v>44197</v>
      </c>
    </row>
    <row r="1183" spans="1:62" x14ac:dyDescent="0.25">
      <c r="A1183" t="s">
        <v>2338</v>
      </c>
      <c r="B1183" s="13" t="s">
        <v>2338</v>
      </c>
      <c r="C1183" t="s">
        <v>2339</v>
      </c>
      <c r="D1183" t="s">
        <v>434</v>
      </c>
      <c r="E1183" t="s">
        <v>475</v>
      </c>
      <c r="F1183" s="13" t="s">
        <v>60</v>
      </c>
      <c r="G1183" s="14"/>
      <c r="H1183" s="15">
        <v>0</v>
      </c>
      <c r="I1183" s="15">
        <v>0</v>
      </c>
      <c r="J1183" s="15">
        <v>0</v>
      </c>
      <c r="K1183" s="15">
        <v>0</v>
      </c>
      <c r="L1183" s="15">
        <v>0</v>
      </c>
      <c r="M1183" s="15">
        <v>0</v>
      </c>
      <c r="N1183" s="15">
        <v>0</v>
      </c>
      <c r="O1183" s="15">
        <v>0</v>
      </c>
      <c r="P1183" s="15">
        <v>0</v>
      </c>
      <c r="Q1183" s="15">
        <v>0</v>
      </c>
      <c r="R1183" s="15">
        <v>0</v>
      </c>
      <c r="S1183" s="15">
        <v>0</v>
      </c>
      <c r="T1183" s="15">
        <f t="shared" si="90"/>
        <v>0</v>
      </c>
      <c r="U1183" s="15">
        <v>0</v>
      </c>
      <c r="V1183" s="15">
        <v>0</v>
      </c>
      <c r="W1183" s="15">
        <v>0</v>
      </c>
      <c r="X1183" s="15">
        <v>0</v>
      </c>
      <c r="Y1183" s="15">
        <v>0</v>
      </c>
      <c r="Z1183" s="15">
        <v>0</v>
      </c>
      <c r="AA1183" s="15">
        <v>0</v>
      </c>
      <c r="AB1183" s="15">
        <v>0</v>
      </c>
      <c r="AC1183" s="15">
        <v>0</v>
      </c>
      <c r="AD1183" s="15">
        <v>0</v>
      </c>
      <c r="AE1183" s="15">
        <v>0</v>
      </c>
      <c r="AF1183" s="15">
        <v>0</v>
      </c>
      <c r="AG1183" s="15">
        <f t="shared" si="91"/>
        <v>0</v>
      </c>
      <c r="AH1183" s="15">
        <v>0</v>
      </c>
      <c r="AI1183" s="15">
        <v>0</v>
      </c>
      <c r="AJ1183" s="15">
        <v>0</v>
      </c>
      <c r="AK1183" s="15">
        <v>0</v>
      </c>
      <c r="AL1183" s="15">
        <v>0</v>
      </c>
      <c r="AM1183" s="15">
        <v>0</v>
      </c>
      <c r="AN1183" s="15">
        <v>0</v>
      </c>
      <c r="AO1183" s="15">
        <v>0</v>
      </c>
      <c r="AP1183" s="15">
        <v>0</v>
      </c>
      <c r="AQ1183" s="15">
        <v>0</v>
      </c>
      <c r="AR1183" s="15">
        <v>-4.0700001716613768E-3</v>
      </c>
      <c r="AS1183" s="15">
        <v>0</v>
      </c>
      <c r="AT1183" s="15">
        <f t="shared" si="92"/>
        <v>-4.0700001716613768E-3</v>
      </c>
      <c r="AU1183" s="15">
        <v>0</v>
      </c>
      <c r="AV1183" s="15">
        <v>0</v>
      </c>
      <c r="AW1183" s="15">
        <v>0</v>
      </c>
      <c r="AX1183" s="15">
        <v>0</v>
      </c>
      <c r="AY1183" s="15">
        <v>0</v>
      </c>
      <c r="AZ1183" s="15">
        <v>0</v>
      </c>
      <c r="BA1183" s="15">
        <v>0</v>
      </c>
      <c r="BB1183" s="15">
        <v>0</v>
      </c>
      <c r="BC1183" s="15">
        <v>0</v>
      </c>
      <c r="BD1183" s="15">
        <v>0</v>
      </c>
      <c r="BE1183" s="15">
        <v>0</v>
      </c>
      <c r="BF1183" s="15">
        <v>0</v>
      </c>
      <c r="BG1183" s="15">
        <f t="shared" si="93"/>
        <v>0</v>
      </c>
      <c r="BH1183" t="str">
        <f t="shared" si="94"/>
        <v>CNGGas</v>
      </c>
      <c r="BI1183" t="str">
        <f>VLOOKUP(BH1183,[2]Summary!$C$29:$C$56,1,0)</f>
        <v>CNGGas</v>
      </c>
      <c r="BJ1183" s="16">
        <v>44197</v>
      </c>
    </row>
    <row r="1184" spans="1:62" x14ac:dyDescent="0.25">
      <c r="A1184" s="13" t="s">
        <v>2340</v>
      </c>
      <c r="B1184" s="13" t="s">
        <v>2340</v>
      </c>
      <c r="C1184" t="s">
        <v>2339</v>
      </c>
      <c r="D1184" t="s">
        <v>434</v>
      </c>
      <c r="E1184" t="s">
        <v>475</v>
      </c>
      <c r="F1184" s="13" t="s">
        <v>60</v>
      </c>
      <c r="G1184" s="14"/>
      <c r="H1184" s="15">
        <v>0</v>
      </c>
      <c r="I1184" s="15">
        <v>0</v>
      </c>
      <c r="J1184" s="15">
        <v>0</v>
      </c>
      <c r="K1184" s="15">
        <v>0</v>
      </c>
      <c r="L1184" s="15">
        <v>0</v>
      </c>
      <c r="M1184" s="15">
        <v>0</v>
      </c>
      <c r="N1184" s="15">
        <v>0</v>
      </c>
      <c r="O1184" s="15">
        <v>0</v>
      </c>
      <c r="P1184" s="15">
        <v>0</v>
      </c>
      <c r="Q1184" s="15">
        <v>0</v>
      </c>
      <c r="R1184" s="15">
        <v>0</v>
      </c>
      <c r="S1184" s="15">
        <v>0</v>
      </c>
      <c r="T1184" s="15">
        <f t="shared" si="90"/>
        <v>0</v>
      </c>
      <c r="U1184" s="15">
        <v>0</v>
      </c>
      <c r="V1184" s="15">
        <v>0</v>
      </c>
      <c r="W1184" s="15">
        <v>0</v>
      </c>
      <c r="X1184" s="15">
        <v>0</v>
      </c>
      <c r="Y1184" s="15">
        <v>0</v>
      </c>
      <c r="Z1184" s="15">
        <v>0</v>
      </c>
      <c r="AA1184" s="15">
        <v>0</v>
      </c>
      <c r="AB1184" s="15">
        <v>0</v>
      </c>
      <c r="AC1184" s="15">
        <v>0</v>
      </c>
      <c r="AD1184" s="15">
        <v>0</v>
      </c>
      <c r="AE1184" s="15">
        <v>0</v>
      </c>
      <c r="AF1184" s="15">
        <v>0</v>
      </c>
      <c r="AG1184" s="15">
        <f t="shared" si="91"/>
        <v>0</v>
      </c>
      <c r="AH1184" s="15">
        <v>0</v>
      </c>
      <c r="AI1184" s="15">
        <v>0</v>
      </c>
      <c r="AJ1184" s="15">
        <v>0</v>
      </c>
      <c r="AK1184" s="15">
        <v>0</v>
      </c>
      <c r="AL1184" s="15">
        <v>0</v>
      </c>
      <c r="AM1184" s="15">
        <v>0</v>
      </c>
      <c r="AN1184" s="15">
        <v>0</v>
      </c>
      <c r="AO1184" s="15">
        <v>0</v>
      </c>
      <c r="AP1184" s="15">
        <v>0</v>
      </c>
      <c r="AQ1184" s="15">
        <v>0</v>
      </c>
      <c r="AR1184" s="15">
        <v>-4.0700001716613768E-3</v>
      </c>
      <c r="AS1184" s="15">
        <v>0</v>
      </c>
      <c r="AT1184" s="15">
        <f t="shared" si="92"/>
        <v>-4.0700001716613768E-3</v>
      </c>
      <c r="AU1184" s="15">
        <v>0</v>
      </c>
      <c r="AV1184" s="15">
        <v>0</v>
      </c>
      <c r="AW1184" s="15">
        <v>0</v>
      </c>
      <c r="AX1184" s="15">
        <v>0</v>
      </c>
      <c r="AY1184" s="15">
        <v>0</v>
      </c>
      <c r="AZ1184" s="15">
        <v>0</v>
      </c>
      <c r="BA1184" s="15">
        <v>0</v>
      </c>
      <c r="BB1184" s="15">
        <v>0</v>
      </c>
      <c r="BC1184" s="15">
        <v>0</v>
      </c>
      <c r="BD1184" s="15">
        <v>0</v>
      </c>
      <c r="BE1184" s="15">
        <v>0</v>
      </c>
      <c r="BF1184" s="15">
        <v>0</v>
      </c>
      <c r="BG1184" s="15">
        <f t="shared" si="93"/>
        <v>0</v>
      </c>
      <c r="BH1184" t="str">
        <f t="shared" si="94"/>
        <v>CNGGas</v>
      </c>
      <c r="BI1184" t="str">
        <f>VLOOKUP(BH1184,[2]Summary!$C$29:$C$56,1,0)</f>
        <v>CNGGas</v>
      </c>
      <c r="BJ1184" s="16">
        <v>44197</v>
      </c>
    </row>
    <row r="1185" spans="1:62" x14ac:dyDescent="0.25">
      <c r="A1185" t="s">
        <v>2341</v>
      </c>
      <c r="B1185" s="13" t="s">
        <v>2341</v>
      </c>
      <c r="C1185" t="s">
        <v>2339</v>
      </c>
      <c r="D1185" t="s">
        <v>434</v>
      </c>
      <c r="E1185" t="s">
        <v>475</v>
      </c>
      <c r="F1185" s="13" t="s">
        <v>60</v>
      </c>
      <c r="G1185" s="14"/>
      <c r="H1185" s="15">
        <v>0</v>
      </c>
      <c r="I1185" s="15">
        <v>0</v>
      </c>
      <c r="J1185" s="15">
        <v>0</v>
      </c>
      <c r="K1185" s="15">
        <v>0</v>
      </c>
      <c r="L1185" s="15">
        <v>0</v>
      </c>
      <c r="M1185" s="15">
        <v>0</v>
      </c>
      <c r="N1185" s="15">
        <v>0</v>
      </c>
      <c r="O1185" s="15">
        <v>0</v>
      </c>
      <c r="P1185" s="15">
        <v>0</v>
      </c>
      <c r="Q1185" s="15">
        <v>0</v>
      </c>
      <c r="R1185" s="15">
        <v>0</v>
      </c>
      <c r="S1185" s="15">
        <v>0</v>
      </c>
      <c r="T1185" s="15">
        <f t="shared" si="90"/>
        <v>0</v>
      </c>
      <c r="U1185" s="15">
        <v>0</v>
      </c>
      <c r="V1185" s="15">
        <v>0</v>
      </c>
      <c r="W1185" s="15">
        <v>0</v>
      </c>
      <c r="X1185" s="15">
        <v>0</v>
      </c>
      <c r="Y1185" s="15">
        <v>0</v>
      </c>
      <c r="Z1185" s="15">
        <v>0</v>
      </c>
      <c r="AA1185" s="15">
        <v>0</v>
      </c>
      <c r="AB1185" s="15">
        <v>0</v>
      </c>
      <c r="AC1185" s="15">
        <v>0</v>
      </c>
      <c r="AD1185" s="15">
        <v>0</v>
      </c>
      <c r="AE1185" s="15">
        <v>0</v>
      </c>
      <c r="AF1185" s="15">
        <v>0</v>
      </c>
      <c r="AG1185" s="15">
        <f t="shared" si="91"/>
        <v>0</v>
      </c>
      <c r="AH1185" s="15">
        <v>0</v>
      </c>
      <c r="AI1185" s="15">
        <v>0</v>
      </c>
      <c r="AJ1185" s="15">
        <v>0</v>
      </c>
      <c r="AK1185" s="15">
        <v>0</v>
      </c>
      <c r="AL1185" s="15">
        <v>0</v>
      </c>
      <c r="AM1185" s="15">
        <v>0</v>
      </c>
      <c r="AN1185" s="15">
        <v>0</v>
      </c>
      <c r="AO1185" s="15">
        <v>0</v>
      </c>
      <c r="AP1185" s="15">
        <v>0</v>
      </c>
      <c r="AQ1185" s="15">
        <v>0</v>
      </c>
      <c r="AR1185" s="15">
        <v>8.1300001144409186E-3</v>
      </c>
      <c r="AS1185" s="15">
        <v>0</v>
      </c>
      <c r="AT1185" s="15">
        <f t="shared" si="92"/>
        <v>8.1300001144409186E-3</v>
      </c>
      <c r="AU1185" s="15">
        <v>0</v>
      </c>
      <c r="AV1185" s="15">
        <v>0</v>
      </c>
      <c r="AW1185" s="15">
        <v>0</v>
      </c>
      <c r="AX1185" s="15">
        <v>0</v>
      </c>
      <c r="AY1185" s="15">
        <v>0</v>
      </c>
      <c r="AZ1185" s="15">
        <v>0</v>
      </c>
      <c r="BA1185" s="15">
        <v>0</v>
      </c>
      <c r="BB1185" s="15">
        <v>0</v>
      </c>
      <c r="BC1185" s="15">
        <v>0</v>
      </c>
      <c r="BD1185" s="15">
        <v>0</v>
      </c>
      <c r="BE1185" s="15">
        <v>0</v>
      </c>
      <c r="BF1185" s="15">
        <v>0</v>
      </c>
      <c r="BG1185" s="15">
        <f t="shared" si="93"/>
        <v>0</v>
      </c>
      <c r="BH1185" t="str">
        <f t="shared" si="94"/>
        <v>CNGGas</v>
      </c>
      <c r="BI1185" t="str">
        <f>VLOOKUP(BH1185,[2]Summary!$C$29:$C$56,1,0)</f>
        <v>CNGGas</v>
      </c>
      <c r="BJ1185" s="16">
        <v>44197</v>
      </c>
    </row>
    <row r="1186" spans="1:62" x14ac:dyDescent="0.25">
      <c r="A1186" s="13" t="s">
        <v>2342</v>
      </c>
      <c r="B1186" s="13" t="s">
        <v>2342</v>
      </c>
      <c r="C1186" t="s">
        <v>2343</v>
      </c>
      <c r="D1186" t="s">
        <v>434</v>
      </c>
      <c r="E1186" t="s">
        <v>475</v>
      </c>
      <c r="F1186" s="13" t="s">
        <v>302</v>
      </c>
      <c r="G1186" s="14"/>
      <c r="H1186" s="15">
        <v>0</v>
      </c>
      <c r="I1186" s="15">
        <v>0</v>
      </c>
      <c r="J1186" s="15">
        <v>0</v>
      </c>
      <c r="K1186" s="15">
        <v>0</v>
      </c>
      <c r="L1186" s="15">
        <v>0</v>
      </c>
      <c r="M1186" s="15">
        <v>0</v>
      </c>
      <c r="N1186" s="15">
        <v>0</v>
      </c>
      <c r="O1186" s="15">
        <v>0</v>
      </c>
      <c r="P1186" s="15">
        <v>0</v>
      </c>
      <c r="Q1186" s="15">
        <v>0</v>
      </c>
      <c r="R1186" s="15">
        <v>0</v>
      </c>
      <c r="S1186" s="15">
        <v>0</v>
      </c>
      <c r="T1186" s="15">
        <f t="shared" si="90"/>
        <v>0</v>
      </c>
      <c r="U1186" s="15">
        <v>0</v>
      </c>
      <c r="V1186" s="15">
        <v>0</v>
      </c>
      <c r="W1186" s="15">
        <v>0</v>
      </c>
      <c r="X1186" s="15">
        <v>0</v>
      </c>
      <c r="Y1186" s="15">
        <v>0</v>
      </c>
      <c r="Z1186" s="15">
        <v>0</v>
      </c>
      <c r="AA1186" s="15">
        <v>0</v>
      </c>
      <c r="AB1186" s="15">
        <v>0</v>
      </c>
      <c r="AC1186" s="15">
        <v>0</v>
      </c>
      <c r="AD1186" s="15">
        <v>0</v>
      </c>
      <c r="AE1186" s="15">
        <v>0</v>
      </c>
      <c r="AF1186" s="15">
        <v>0</v>
      </c>
      <c r="AG1186" s="15">
        <f t="shared" si="91"/>
        <v>0</v>
      </c>
      <c r="AH1186" s="15">
        <v>0</v>
      </c>
      <c r="AI1186" s="15">
        <v>0</v>
      </c>
      <c r="AJ1186" s="15">
        <v>0</v>
      </c>
      <c r="AK1186" s="15">
        <v>0</v>
      </c>
      <c r="AL1186" s="15">
        <v>0</v>
      </c>
      <c r="AM1186" s="15">
        <v>0</v>
      </c>
      <c r="AN1186" s="15">
        <v>0</v>
      </c>
      <c r="AO1186" s="15">
        <v>0</v>
      </c>
      <c r="AP1186" s="15">
        <v>0</v>
      </c>
      <c r="AQ1186" s="15">
        <v>0</v>
      </c>
      <c r="AR1186" s="15">
        <v>0</v>
      </c>
      <c r="AS1186" s="15">
        <v>0</v>
      </c>
      <c r="AT1186" s="15">
        <f t="shared" si="92"/>
        <v>0</v>
      </c>
      <c r="AU1186" s="15">
        <v>0</v>
      </c>
      <c r="AV1186" s="15">
        <v>0</v>
      </c>
      <c r="AW1186" s="15">
        <v>0</v>
      </c>
      <c r="AX1186" s="15">
        <v>0</v>
      </c>
      <c r="AY1186" s="15">
        <v>0</v>
      </c>
      <c r="AZ1186" s="15">
        <v>0</v>
      </c>
      <c r="BA1186" s="15">
        <v>0</v>
      </c>
      <c r="BB1186" s="15">
        <v>0</v>
      </c>
      <c r="BC1186" s="15">
        <v>0</v>
      </c>
      <c r="BD1186" s="15">
        <v>0</v>
      </c>
      <c r="BE1186" s="15">
        <v>0</v>
      </c>
      <c r="BF1186" s="15">
        <v>0</v>
      </c>
      <c r="BG1186" s="15">
        <f t="shared" si="93"/>
        <v>0</v>
      </c>
      <c r="BH1186" t="str">
        <f t="shared" si="94"/>
        <v>CNGGas</v>
      </c>
      <c r="BI1186" t="str">
        <f>VLOOKUP(BH1186,[2]Summary!$C$29:$C$56,1,0)</f>
        <v>CNGGas</v>
      </c>
      <c r="BJ1186" s="16">
        <v>44562</v>
      </c>
    </row>
    <row r="1187" spans="1:62" x14ac:dyDescent="0.25">
      <c r="A1187" s="13" t="s">
        <v>2344</v>
      </c>
      <c r="B1187" s="13" t="s">
        <v>2344</v>
      </c>
      <c r="C1187" t="s">
        <v>2345</v>
      </c>
      <c r="D1187" t="s">
        <v>434</v>
      </c>
      <c r="E1187" t="s">
        <v>475</v>
      </c>
      <c r="F1187" s="13" t="s">
        <v>33</v>
      </c>
      <c r="G1187" s="14"/>
      <c r="H1187" s="15">
        <v>0</v>
      </c>
      <c r="I1187" s="15">
        <v>0</v>
      </c>
      <c r="J1187" s="15">
        <v>0</v>
      </c>
      <c r="K1187" s="15">
        <v>0</v>
      </c>
      <c r="L1187" s="15">
        <v>0</v>
      </c>
      <c r="M1187" s="15">
        <v>0</v>
      </c>
      <c r="N1187" s="15">
        <v>0</v>
      </c>
      <c r="O1187" s="15">
        <v>0</v>
      </c>
      <c r="P1187" s="15">
        <v>0</v>
      </c>
      <c r="Q1187" s="15">
        <v>0</v>
      </c>
      <c r="R1187" s="15">
        <v>0</v>
      </c>
      <c r="S1187" s="15">
        <v>0</v>
      </c>
      <c r="T1187" s="15">
        <f t="shared" si="90"/>
        <v>0</v>
      </c>
      <c r="U1187" s="15">
        <v>0</v>
      </c>
      <c r="V1187" s="15">
        <v>0</v>
      </c>
      <c r="W1187" s="15">
        <v>0</v>
      </c>
      <c r="X1187" s="15">
        <v>0</v>
      </c>
      <c r="Y1187" s="15">
        <v>0</v>
      </c>
      <c r="Z1187" s="15">
        <v>0</v>
      </c>
      <c r="AA1187" s="15">
        <v>0</v>
      </c>
      <c r="AB1187" s="15">
        <v>0</v>
      </c>
      <c r="AC1187" s="15">
        <v>0</v>
      </c>
      <c r="AD1187" s="15">
        <v>0</v>
      </c>
      <c r="AE1187" s="15">
        <v>0</v>
      </c>
      <c r="AF1187" s="15">
        <v>0</v>
      </c>
      <c r="AG1187" s="15">
        <f t="shared" si="91"/>
        <v>0</v>
      </c>
      <c r="AH1187" s="15">
        <v>0</v>
      </c>
      <c r="AI1187" s="15">
        <v>0</v>
      </c>
      <c r="AJ1187" s="15">
        <v>0</v>
      </c>
      <c r="AK1187" s="15">
        <v>0</v>
      </c>
      <c r="AL1187" s="15">
        <v>0</v>
      </c>
      <c r="AM1187" s="15">
        <v>0</v>
      </c>
      <c r="AN1187" s="15">
        <v>0</v>
      </c>
      <c r="AO1187" s="15">
        <v>0</v>
      </c>
      <c r="AP1187" s="15">
        <v>0</v>
      </c>
      <c r="AQ1187" s="15">
        <v>0</v>
      </c>
      <c r="AR1187" s="15">
        <v>0</v>
      </c>
      <c r="AS1187" s="15">
        <v>0</v>
      </c>
      <c r="AT1187" s="15">
        <f t="shared" si="92"/>
        <v>0</v>
      </c>
      <c r="AU1187" s="15">
        <v>0</v>
      </c>
      <c r="AV1187" s="15">
        <v>0</v>
      </c>
      <c r="AW1187" s="15">
        <v>0</v>
      </c>
      <c r="AX1187" s="15">
        <v>0</v>
      </c>
      <c r="AY1187" s="15">
        <v>0</v>
      </c>
      <c r="AZ1187" s="15">
        <v>0</v>
      </c>
      <c r="BA1187" s="15">
        <v>0</v>
      </c>
      <c r="BB1187" s="15">
        <v>0</v>
      </c>
      <c r="BC1187" s="15">
        <v>0</v>
      </c>
      <c r="BD1187" s="15">
        <v>0</v>
      </c>
      <c r="BE1187" s="15">
        <v>0</v>
      </c>
      <c r="BF1187" s="15">
        <v>0</v>
      </c>
      <c r="BG1187" s="15">
        <f t="shared" si="93"/>
        <v>0</v>
      </c>
      <c r="BH1187" t="str">
        <f t="shared" si="94"/>
        <v>CNGGas</v>
      </c>
      <c r="BI1187" t="str">
        <f>VLOOKUP(BH1187,[2]Summary!$C$29:$C$56,1,0)</f>
        <v>CNGGas</v>
      </c>
      <c r="BJ1187" s="16">
        <v>44562</v>
      </c>
    </row>
    <row r="1188" spans="1:62" x14ac:dyDescent="0.25">
      <c r="A1188" s="13" t="s">
        <v>2346</v>
      </c>
      <c r="B1188" s="13" t="s">
        <v>2346</v>
      </c>
      <c r="C1188" t="s">
        <v>2347</v>
      </c>
      <c r="D1188" t="s">
        <v>434</v>
      </c>
      <c r="E1188" t="s">
        <v>475</v>
      </c>
      <c r="F1188" s="13" t="s">
        <v>302</v>
      </c>
      <c r="G1188" s="14"/>
      <c r="H1188" s="15">
        <v>0</v>
      </c>
      <c r="I1188" s="15">
        <v>0</v>
      </c>
      <c r="J1188" s="15">
        <v>0</v>
      </c>
      <c r="K1188" s="15">
        <v>0</v>
      </c>
      <c r="L1188" s="15">
        <v>0</v>
      </c>
      <c r="M1188" s="15">
        <v>0</v>
      </c>
      <c r="N1188" s="15">
        <v>0</v>
      </c>
      <c r="O1188" s="15">
        <v>0</v>
      </c>
      <c r="P1188" s="15">
        <v>0</v>
      </c>
      <c r="Q1188" s="15">
        <v>0</v>
      </c>
      <c r="R1188" s="15">
        <v>0</v>
      </c>
      <c r="S1188" s="15">
        <v>0</v>
      </c>
      <c r="T1188" s="15">
        <f t="shared" si="90"/>
        <v>0</v>
      </c>
      <c r="U1188" s="15">
        <v>0</v>
      </c>
      <c r="V1188" s="15">
        <v>0</v>
      </c>
      <c r="W1188" s="15">
        <v>0</v>
      </c>
      <c r="X1188" s="15">
        <v>0</v>
      </c>
      <c r="Y1188" s="15">
        <v>0</v>
      </c>
      <c r="Z1188" s="15">
        <v>0</v>
      </c>
      <c r="AA1188" s="15">
        <v>0</v>
      </c>
      <c r="AB1188" s="15">
        <v>0</v>
      </c>
      <c r="AC1188" s="15">
        <v>0</v>
      </c>
      <c r="AD1188" s="15">
        <v>0</v>
      </c>
      <c r="AE1188" s="15">
        <v>0</v>
      </c>
      <c r="AF1188" s="15">
        <v>0</v>
      </c>
      <c r="AG1188" s="15">
        <f t="shared" si="91"/>
        <v>0</v>
      </c>
      <c r="AH1188" s="15">
        <v>0</v>
      </c>
      <c r="AI1188" s="15">
        <v>0</v>
      </c>
      <c r="AJ1188" s="15">
        <v>0</v>
      </c>
      <c r="AK1188" s="15">
        <v>0</v>
      </c>
      <c r="AL1188" s="15">
        <v>0</v>
      </c>
      <c r="AM1188" s="15">
        <v>0</v>
      </c>
      <c r="AN1188" s="15">
        <v>0</v>
      </c>
      <c r="AO1188" s="15">
        <v>0</v>
      </c>
      <c r="AP1188" s="15">
        <v>0</v>
      </c>
      <c r="AQ1188" s="15">
        <v>0</v>
      </c>
      <c r="AR1188" s="15">
        <v>0</v>
      </c>
      <c r="AS1188" s="15">
        <v>0</v>
      </c>
      <c r="AT1188" s="15">
        <f t="shared" si="92"/>
        <v>0</v>
      </c>
      <c r="AU1188" s="15">
        <v>0</v>
      </c>
      <c r="AV1188" s="15">
        <v>0</v>
      </c>
      <c r="AW1188" s="15">
        <v>0</v>
      </c>
      <c r="AX1188" s="15">
        <v>0</v>
      </c>
      <c r="AY1188" s="15">
        <v>0</v>
      </c>
      <c r="AZ1188" s="15">
        <v>0</v>
      </c>
      <c r="BA1188" s="15">
        <v>0</v>
      </c>
      <c r="BB1188" s="15">
        <v>0</v>
      </c>
      <c r="BC1188" s="15">
        <v>0</v>
      </c>
      <c r="BD1188" s="15">
        <v>0</v>
      </c>
      <c r="BE1188" s="15">
        <v>0</v>
      </c>
      <c r="BF1188" s="15">
        <v>0</v>
      </c>
      <c r="BG1188" s="15">
        <f t="shared" si="93"/>
        <v>0</v>
      </c>
      <c r="BH1188" t="str">
        <f t="shared" si="94"/>
        <v>CNGGas</v>
      </c>
      <c r="BI1188" t="str">
        <f>VLOOKUP(BH1188,[2]Summary!$C$29:$C$56,1,0)</f>
        <v>CNGGas</v>
      </c>
      <c r="BJ1188" s="16">
        <v>44562</v>
      </c>
    </row>
    <row r="1189" spans="1:62" x14ac:dyDescent="0.25">
      <c r="A1189" s="13" t="s">
        <v>2348</v>
      </c>
      <c r="B1189" s="13" t="s">
        <v>2348</v>
      </c>
      <c r="C1189" t="s">
        <v>2349</v>
      </c>
      <c r="D1189" t="s">
        <v>434</v>
      </c>
      <c r="E1189" t="s">
        <v>475</v>
      </c>
      <c r="F1189" s="13" t="s">
        <v>60</v>
      </c>
      <c r="G1189" s="14"/>
      <c r="H1189" s="15">
        <v>0</v>
      </c>
      <c r="I1189" s="15">
        <v>0</v>
      </c>
      <c r="J1189" s="15">
        <v>0</v>
      </c>
      <c r="K1189" s="15">
        <v>0</v>
      </c>
      <c r="L1189" s="15">
        <v>0</v>
      </c>
      <c r="M1189" s="15">
        <v>0</v>
      </c>
      <c r="N1189" s="15">
        <v>0</v>
      </c>
      <c r="O1189" s="15">
        <v>0</v>
      </c>
      <c r="P1189" s="15">
        <v>0</v>
      </c>
      <c r="Q1189" s="15">
        <v>0</v>
      </c>
      <c r="R1189" s="15">
        <v>0</v>
      </c>
      <c r="S1189" s="15">
        <v>0</v>
      </c>
      <c r="T1189" s="15">
        <f t="shared" si="90"/>
        <v>0</v>
      </c>
      <c r="U1189" s="15">
        <v>0</v>
      </c>
      <c r="V1189" s="15">
        <v>0</v>
      </c>
      <c r="W1189" s="15">
        <v>0</v>
      </c>
      <c r="X1189" s="15">
        <v>0</v>
      </c>
      <c r="Y1189" s="15">
        <v>0</v>
      </c>
      <c r="Z1189" s="15">
        <v>0</v>
      </c>
      <c r="AA1189" s="15">
        <v>0</v>
      </c>
      <c r="AB1189" s="15">
        <v>0</v>
      </c>
      <c r="AC1189" s="15">
        <v>0</v>
      </c>
      <c r="AD1189" s="15">
        <v>0</v>
      </c>
      <c r="AE1189" s="15">
        <v>0</v>
      </c>
      <c r="AF1189" s="15">
        <v>0</v>
      </c>
      <c r="AG1189" s="15">
        <f t="shared" si="91"/>
        <v>0</v>
      </c>
      <c r="AH1189" s="15">
        <v>0</v>
      </c>
      <c r="AI1189" s="15">
        <v>0</v>
      </c>
      <c r="AJ1189" s="15">
        <v>0</v>
      </c>
      <c r="AK1189" s="15">
        <v>0</v>
      </c>
      <c r="AL1189" s="15">
        <v>0</v>
      </c>
      <c r="AM1189" s="15">
        <v>0</v>
      </c>
      <c r="AN1189" s="15">
        <v>0</v>
      </c>
      <c r="AO1189" s="15">
        <v>0</v>
      </c>
      <c r="AP1189" s="15">
        <v>0</v>
      </c>
      <c r="AQ1189" s="15">
        <v>0</v>
      </c>
      <c r="AR1189" s="15">
        <v>0</v>
      </c>
      <c r="AS1189" s="15">
        <v>0</v>
      </c>
      <c r="AT1189" s="15">
        <f t="shared" si="92"/>
        <v>0</v>
      </c>
      <c r="AU1189" s="15">
        <v>0</v>
      </c>
      <c r="AV1189" s="15">
        <v>0</v>
      </c>
      <c r="AW1189" s="15">
        <v>0</v>
      </c>
      <c r="AX1189" s="15">
        <v>0</v>
      </c>
      <c r="AY1189" s="15">
        <v>0</v>
      </c>
      <c r="AZ1189" s="15">
        <v>0</v>
      </c>
      <c r="BA1189" s="15">
        <v>0</v>
      </c>
      <c r="BB1189" s="15">
        <v>0</v>
      </c>
      <c r="BC1189" s="15">
        <v>0</v>
      </c>
      <c r="BD1189" s="15">
        <v>0</v>
      </c>
      <c r="BE1189" s="15">
        <v>0</v>
      </c>
      <c r="BF1189" s="15">
        <v>0</v>
      </c>
      <c r="BG1189" s="15">
        <f t="shared" si="93"/>
        <v>0</v>
      </c>
      <c r="BH1189" t="str">
        <f t="shared" si="94"/>
        <v>CNGGas</v>
      </c>
      <c r="BI1189" t="str">
        <f>VLOOKUP(BH1189,[2]Summary!$C$29:$C$56,1,0)</f>
        <v>CNGGas</v>
      </c>
      <c r="BJ1189" s="16">
        <v>44562</v>
      </c>
    </row>
    <row r="1190" spans="1:62" x14ac:dyDescent="0.25">
      <c r="A1190" s="13" t="s">
        <v>2350</v>
      </c>
      <c r="B1190" s="13" t="s">
        <v>2351</v>
      </c>
      <c r="C1190" t="s">
        <v>2352</v>
      </c>
      <c r="D1190" t="s">
        <v>434</v>
      </c>
      <c r="E1190" t="s">
        <v>475</v>
      </c>
      <c r="F1190" s="13" t="s">
        <v>302</v>
      </c>
      <c r="G1190" s="14"/>
      <c r="H1190" s="15">
        <v>0</v>
      </c>
      <c r="I1190" s="15">
        <v>0</v>
      </c>
      <c r="J1190" s="15">
        <v>0</v>
      </c>
      <c r="K1190" s="15">
        <v>0</v>
      </c>
      <c r="L1190" s="15">
        <v>0</v>
      </c>
      <c r="M1190" s="15">
        <v>0</v>
      </c>
      <c r="N1190" s="15">
        <v>0</v>
      </c>
      <c r="O1190" s="15">
        <v>0</v>
      </c>
      <c r="P1190" s="15">
        <v>0</v>
      </c>
      <c r="Q1190" s="15">
        <v>0</v>
      </c>
      <c r="R1190" s="15">
        <v>0</v>
      </c>
      <c r="S1190" s="15">
        <v>0</v>
      </c>
      <c r="T1190" s="15">
        <f t="shared" si="90"/>
        <v>0</v>
      </c>
      <c r="U1190" s="15">
        <v>0</v>
      </c>
      <c r="V1190" s="15">
        <v>0</v>
      </c>
      <c r="W1190" s="15">
        <v>0</v>
      </c>
      <c r="X1190" s="15">
        <v>0</v>
      </c>
      <c r="Y1190" s="15">
        <v>0</v>
      </c>
      <c r="Z1190" s="15">
        <v>0</v>
      </c>
      <c r="AA1190" s="15">
        <v>0</v>
      </c>
      <c r="AB1190" s="15">
        <v>0</v>
      </c>
      <c r="AC1190" s="15">
        <v>0</v>
      </c>
      <c r="AD1190" s="15">
        <v>0</v>
      </c>
      <c r="AE1190" s="15">
        <v>0</v>
      </c>
      <c r="AF1190" s="15">
        <v>342.089</v>
      </c>
      <c r="AG1190" s="15">
        <f t="shared" si="91"/>
        <v>342.089</v>
      </c>
      <c r="AH1190" s="15">
        <v>0</v>
      </c>
      <c r="AI1190" s="15">
        <v>0</v>
      </c>
      <c r="AJ1190" s="15">
        <v>0</v>
      </c>
      <c r="AK1190" s="15">
        <v>0</v>
      </c>
      <c r="AL1190" s="15">
        <v>0</v>
      </c>
      <c r="AM1190" s="15">
        <v>0</v>
      </c>
      <c r="AN1190" s="15">
        <v>18.814900390624999</v>
      </c>
      <c r="AO1190" s="15">
        <v>0</v>
      </c>
      <c r="AP1190" s="15">
        <v>0</v>
      </c>
      <c r="AQ1190" s="15">
        <v>0</v>
      </c>
      <c r="AR1190" s="15">
        <v>0</v>
      </c>
      <c r="AS1190" s="15">
        <v>0</v>
      </c>
      <c r="AT1190" s="15">
        <f t="shared" si="92"/>
        <v>18.814900390624999</v>
      </c>
      <c r="AU1190" s="15">
        <v>0</v>
      </c>
      <c r="AV1190" s="15">
        <v>0</v>
      </c>
      <c r="AW1190" s="15">
        <v>0</v>
      </c>
      <c r="AX1190" s="15">
        <v>0</v>
      </c>
      <c r="AY1190" s="15">
        <v>0</v>
      </c>
      <c r="AZ1190" s="15">
        <v>0</v>
      </c>
      <c r="BA1190" s="15">
        <v>0</v>
      </c>
      <c r="BB1190" s="15">
        <v>0</v>
      </c>
      <c r="BC1190" s="15">
        <v>0</v>
      </c>
      <c r="BD1190" s="15">
        <v>0</v>
      </c>
      <c r="BE1190" s="15">
        <v>0</v>
      </c>
      <c r="BF1190" s="15">
        <v>0</v>
      </c>
      <c r="BG1190" s="15">
        <f t="shared" si="93"/>
        <v>0</v>
      </c>
      <c r="BH1190" t="str">
        <f t="shared" si="94"/>
        <v>CNGGas</v>
      </c>
      <c r="BI1190" t="str">
        <f>VLOOKUP(BH1190,[2]Summary!$C$29:$C$56,1,0)</f>
        <v>CNGGas</v>
      </c>
      <c r="BJ1190" s="16">
        <v>44197</v>
      </c>
    </row>
    <row r="1191" spans="1:62" x14ac:dyDescent="0.25">
      <c r="A1191" t="s">
        <v>2353</v>
      </c>
      <c r="B1191" s="13" t="s">
        <v>2353</v>
      </c>
      <c r="C1191" t="s">
        <v>2354</v>
      </c>
      <c r="D1191" t="s">
        <v>361</v>
      </c>
      <c r="E1191" t="s">
        <v>475</v>
      </c>
      <c r="F1191" s="13" t="s">
        <v>302</v>
      </c>
      <c r="G1191" s="14"/>
      <c r="H1191" s="15">
        <v>0</v>
      </c>
      <c r="I1191" s="15">
        <v>0</v>
      </c>
      <c r="J1191" s="15">
        <v>0</v>
      </c>
      <c r="K1191" s="15">
        <v>0</v>
      </c>
      <c r="L1191" s="15">
        <v>0</v>
      </c>
      <c r="M1191" s="15">
        <v>0</v>
      </c>
      <c r="N1191" s="15">
        <v>0</v>
      </c>
      <c r="O1191" s="15">
        <v>0</v>
      </c>
      <c r="P1191" s="15">
        <v>0</v>
      </c>
      <c r="Q1191" s="15">
        <v>0</v>
      </c>
      <c r="R1191" s="15">
        <v>0</v>
      </c>
      <c r="S1191" s="15">
        <v>0</v>
      </c>
      <c r="T1191" s="15">
        <f t="shared" si="90"/>
        <v>0</v>
      </c>
      <c r="U1191" s="15">
        <v>0</v>
      </c>
      <c r="V1191" s="15">
        <v>0</v>
      </c>
      <c r="W1191" s="15">
        <v>0</v>
      </c>
      <c r="X1191" s="15">
        <v>0</v>
      </c>
      <c r="Y1191" s="15">
        <v>0</v>
      </c>
      <c r="Z1191" s="15">
        <v>0</v>
      </c>
      <c r="AA1191" s="15">
        <v>0</v>
      </c>
      <c r="AB1191" s="15">
        <v>0</v>
      </c>
      <c r="AC1191" s="15">
        <v>0</v>
      </c>
      <c r="AD1191" s="15">
        <v>0</v>
      </c>
      <c r="AE1191" s="15">
        <v>0</v>
      </c>
      <c r="AF1191" s="15">
        <v>0</v>
      </c>
      <c r="AG1191" s="15">
        <f t="shared" si="91"/>
        <v>0</v>
      </c>
      <c r="AH1191" s="15">
        <v>0</v>
      </c>
      <c r="AI1191" s="15">
        <v>0</v>
      </c>
      <c r="AJ1191" s="15">
        <v>0</v>
      </c>
      <c r="AK1191" s="15">
        <v>0</v>
      </c>
      <c r="AL1191" s="15">
        <v>0</v>
      </c>
      <c r="AM1191" s="15">
        <v>0</v>
      </c>
      <c r="AN1191" s="15">
        <v>0</v>
      </c>
      <c r="AO1191" s="15">
        <v>0</v>
      </c>
      <c r="AP1191" s="15">
        <v>0</v>
      </c>
      <c r="AQ1191" s="15">
        <v>0</v>
      </c>
      <c r="AR1191" s="15">
        <v>0</v>
      </c>
      <c r="AS1191" s="15">
        <v>0</v>
      </c>
      <c r="AT1191" s="15">
        <f t="shared" si="92"/>
        <v>0</v>
      </c>
      <c r="AU1191" s="15">
        <v>0</v>
      </c>
      <c r="AV1191" s="15">
        <v>0</v>
      </c>
      <c r="AW1191" s="15">
        <v>0</v>
      </c>
      <c r="AX1191" s="15">
        <v>0</v>
      </c>
      <c r="AY1191" s="15">
        <v>0</v>
      </c>
      <c r="AZ1191" s="15">
        <v>0</v>
      </c>
      <c r="BA1191" s="15">
        <v>0</v>
      </c>
      <c r="BB1191" s="15">
        <v>0</v>
      </c>
      <c r="BC1191" s="15">
        <v>0</v>
      </c>
      <c r="BD1191" s="15">
        <v>0</v>
      </c>
      <c r="BE1191" s="15">
        <v>0</v>
      </c>
      <c r="BF1191" s="15">
        <v>0</v>
      </c>
      <c r="BG1191" s="15">
        <f t="shared" si="93"/>
        <v>0</v>
      </c>
      <c r="BH1191" t="str">
        <f t="shared" si="94"/>
        <v>SCGGas</v>
      </c>
      <c r="BI1191" t="str">
        <f>VLOOKUP(BH1191,[2]Summary!$C$29:$C$56,1,0)</f>
        <v>SCGGas</v>
      </c>
      <c r="BJ1191" s="16">
        <v>44562</v>
      </c>
    </row>
    <row r="1192" spans="1:62" x14ac:dyDescent="0.25">
      <c r="A1192" t="s">
        <v>2355</v>
      </c>
      <c r="B1192" s="13" t="s">
        <v>2355</v>
      </c>
      <c r="C1192" t="s">
        <v>2345</v>
      </c>
      <c r="D1192" t="s">
        <v>361</v>
      </c>
      <c r="E1192" t="s">
        <v>475</v>
      </c>
      <c r="F1192" s="13" t="s">
        <v>33</v>
      </c>
      <c r="G1192" s="14"/>
      <c r="H1192" s="15">
        <v>0</v>
      </c>
      <c r="I1192" s="15">
        <v>0</v>
      </c>
      <c r="J1192" s="15">
        <v>0</v>
      </c>
      <c r="K1192" s="15">
        <v>0</v>
      </c>
      <c r="L1192" s="15">
        <v>0</v>
      </c>
      <c r="M1192" s="15">
        <v>0</v>
      </c>
      <c r="N1192" s="15">
        <v>0</v>
      </c>
      <c r="O1192" s="15">
        <v>0</v>
      </c>
      <c r="P1192" s="15">
        <v>0</v>
      </c>
      <c r="Q1192" s="15">
        <v>0</v>
      </c>
      <c r="R1192" s="15">
        <v>0</v>
      </c>
      <c r="S1192" s="15">
        <v>0</v>
      </c>
      <c r="T1192" s="15">
        <f t="shared" si="90"/>
        <v>0</v>
      </c>
      <c r="U1192" s="15">
        <v>0</v>
      </c>
      <c r="V1192" s="15">
        <v>0</v>
      </c>
      <c r="W1192" s="15">
        <v>0</v>
      </c>
      <c r="X1192" s="15">
        <v>0</v>
      </c>
      <c r="Y1192" s="15">
        <v>0</v>
      </c>
      <c r="Z1192" s="15">
        <v>0</v>
      </c>
      <c r="AA1192" s="15">
        <v>0</v>
      </c>
      <c r="AB1192" s="15">
        <v>0</v>
      </c>
      <c r="AC1192" s="15">
        <v>0</v>
      </c>
      <c r="AD1192" s="15">
        <v>0</v>
      </c>
      <c r="AE1192" s="15">
        <v>0</v>
      </c>
      <c r="AF1192" s="15">
        <v>0</v>
      </c>
      <c r="AG1192" s="15">
        <f t="shared" si="91"/>
        <v>0</v>
      </c>
      <c r="AH1192" s="15">
        <v>0</v>
      </c>
      <c r="AI1192" s="15">
        <v>0</v>
      </c>
      <c r="AJ1192" s="15">
        <v>0</v>
      </c>
      <c r="AK1192" s="15">
        <v>0</v>
      </c>
      <c r="AL1192" s="15">
        <v>0</v>
      </c>
      <c r="AM1192" s="15">
        <v>0</v>
      </c>
      <c r="AN1192" s="15">
        <v>0</v>
      </c>
      <c r="AO1192" s="15">
        <v>0</v>
      </c>
      <c r="AP1192" s="15">
        <v>0</v>
      </c>
      <c r="AQ1192" s="15">
        <v>0</v>
      </c>
      <c r="AR1192" s="15">
        <v>0</v>
      </c>
      <c r="AS1192" s="15">
        <v>0</v>
      </c>
      <c r="AT1192" s="15">
        <f t="shared" si="92"/>
        <v>0</v>
      </c>
      <c r="AU1192" s="15">
        <v>0</v>
      </c>
      <c r="AV1192" s="15">
        <v>0</v>
      </c>
      <c r="AW1192" s="15">
        <v>0</v>
      </c>
      <c r="AX1192" s="15">
        <v>0</v>
      </c>
      <c r="AY1192" s="15">
        <v>0</v>
      </c>
      <c r="AZ1192" s="15">
        <v>0</v>
      </c>
      <c r="BA1192" s="15">
        <v>0</v>
      </c>
      <c r="BB1192" s="15">
        <v>0</v>
      </c>
      <c r="BC1192" s="15">
        <v>0</v>
      </c>
      <c r="BD1192" s="15">
        <v>0</v>
      </c>
      <c r="BE1192" s="15">
        <v>0</v>
      </c>
      <c r="BF1192" s="15">
        <v>0</v>
      </c>
      <c r="BG1192" s="15">
        <f t="shared" si="93"/>
        <v>0</v>
      </c>
      <c r="BH1192" t="str">
        <f t="shared" si="94"/>
        <v>SCGGas</v>
      </c>
      <c r="BI1192" t="str">
        <f>VLOOKUP(BH1192,[2]Summary!$C$29:$C$56,1,0)</f>
        <v>SCGGas</v>
      </c>
      <c r="BJ1192" s="16">
        <v>44562</v>
      </c>
    </row>
    <row r="1193" spans="1:62" x14ac:dyDescent="0.25">
      <c r="A1193" s="13" t="s">
        <v>2356</v>
      </c>
      <c r="B1193" s="13" t="s">
        <v>2356</v>
      </c>
      <c r="C1193" t="s">
        <v>2357</v>
      </c>
      <c r="D1193" t="s">
        <v>361</v>
      </c>
      <c r="E1193" t="s">
        <v>475</v>
      </c>
      <c r="F1193" s="13" t="s">
        <v>302</v>
      </c>
      <c r="G1193" s="14"/>
      <c r="H1193" s="15">
        <v>0</v>
      </c>
      <c r="I1193" s="15">
        <v>0</v>
      </c>
      <c r="J1193" s="15">
        <v>0</v>
      </c>
      <c r="K1193" s="15">
        <v>0</v>
      </c>
      <c r="L1193" s="15">
        <v>0</v>
      </c>
      <c r="M1193" s="15">
        <v>0</v>
      </c>
      <c r="N1193" s="15">
        <v>0</v>
      </c>
      <c r="O1193" s="15">
        <v>0</v>
      </c>
      <c r="P1193" s="15">
        <v>0</v>
      </c>
      <c r="Q1193" s="15">
        <v>0</v>
      </c>
      <c r="R1193" s="15">
        <v>0</v>
      </c>
      <c r="S1193" s="15">
        <v>0</v>
      </c>
      <c r="T1193" s="15">
        <f t="shared" si="90"/>
        <v>0</v>
      </c>
      <c r="U1193" s="15">
        <v>0</v>
      </c>
      <c r="V1193" s="15">
        <v>0</v>
      </c>
      <c r="W1193" s="15">
        <v>0</v>
      </c>
      <c r="X1193" s="15">
        <v>0</v>
      </c>
      <c r="Y1193" s="15">
        <v>0</v>
      </c>
      <c r="Z1193" s="15">
        <v>0</v>
      </c>
      <c r="AA1193" s="15">
        <v>0</v>
      </c>
      <c r="AB1193" s="15">
        <v>0</v>
      </c>
      <c r="AC1193" s="15">
        <v>0</v>
      </c>
      <c r="AD1193" s="15">
        <v>0</v>
      </c>
      <c r="AE1193" s="15">
        <v>0</v>
      </c>
      <c r="AF1193" s="15">
        <v>0</v>
      </c>
      <c r="AG1193" s="15">
        <f t="shared" si="91"/>
        <v>0</v>
      </c>
      <c r="AH1193" s="15">
        <v>0</v>
      </c>
      <c r="AI1193" s="15">
        <v>0</v>
      </c>
      <c r="AJ1193" s="15">
        <v>0</v>
      </c>
      <c r="AK1193" s="15">
        <v>0</v>
      </c>
      <c r="AL1193" s="15">
        <v>0</v>
      </c>
      <c r="AM1193" s="15">
        <v>0</v>
      </c>
      <c r="AN1193" s="15">
        <v>0</v>
      </c>
      <c r="AO1193" s="15">
        <v>0</v>
      </c>
      <c r="AP1193" s="15">
        <v>0</v>
      </c>
      <c r="AQ1193" s="15">
        <v>0</v>
      </c>
      <c r="AR1193" s="15">
        <v>2.71635009765625</v>
      </c>
      <c r="AS1193" s="15">
        <v>0</v>
      </c>
      <c r="AT1193" s="15">
        <f t="shared" si="92"/>
        <v>2.71635009765625</v>
      </c>
      <c r="AU1193" s="15">
        <v>0</v>
      </c>
      <c r="AV1193" s="15">
        <v>0</v>
      </c>
      <c r="AW1193" s="15">
        <v>0</v>
      </c>
      <c r="AX1193" s="15">
        <v>0</v>
      </c>
      <c r="AY1193" s="15">
        <v>0</v>
      </c>
      <c r="AZ1193" s="15">
        <v>0</v>
      </c>
      <c r="BA1193" s="15">
        <v>0</v>
      </c>
      <c r="BB1193" s="15">
        <v>0</v>
      </c>
      <c r="BC1193" s="15">
        <v>0</v>
      </c>
      <c r="BD1193" s="15">
        <v>0</v>
      </c>
      <c r="BE1193" s="15">
        <v>0</v>
      </c>
      <c r="BF1193" s="15">
        <v>0</v>
      </c>
      <c r="BG1193" s="15">
        <f t="shared" si="93"/>
        <v>0</v>
      </c>
      <c r="BH1193" t="str">
        <f t="shared" si="94"/>
        <v>SCGGas</v>
      </c>
      <c r="BI1193" t="str">
        <f>VLOOKUP(BH1193,[2]Summary!$C$29:$C$56,1,0)</f>
        <v>SCGGas</v>
      </c>
      <c r="BJ1193" s="16">
        <v>44197</v>
      </c>
    </row>
    <row r="1194" spans="1:62" x14ac:dyDescent="0.25">
      <c r="A1194" s="13" t="s">
        <v>2358</v>
      </c>
      <c r="B1194" s="13" t="s">
        <v>2359</v>
      </c>
      <c r="C1194" t="s">
        <v>2360</v>
      </c>
      <c r="D1194" t="s">
        <v>361</v>
      </c>
      <c r="E1194" t="s">
        <v>475</v>
      </c>
      <c r="F1194" s="13" t="s">
        <v>302</v>
      </c>
      <c r="G1194" s="14"/>
      <c r="H1194" s="15">
        <v>0</v>
      </c>
      <c r="I1194" s="15">
        <v>0</v>
      </c>
      <c r="J1194" s="15">
        <v>0</v>
      </c>
      <c r="K1194" s="15">
        <v>0</v>
      </c>
      <c r="L1194" s="15">
        <v>0</v>
      </c>
      <c r="M1194" s="15">
        <v>0</v>
      </c>
      <c r="N1194" s="15">
        <v>0</v>
      </c>
      <c r="O1194" s="15">
        <v>0</v>
      </c>
      <c r="P1194" s="15">
        <v>0</v>
      </c>
      <c r="Q1194" s="15">
        <v>0</v>
      </c>
      <c r="R1194" s="15">
        <v>0</v>
      </c>
      <c r="S1194" s="15">
        <v>0</v>
      </c>
      <c r="T1194" s="15">
        <f t="shared" si="90"/>
        <v>0</v>
      </c>
      <c r="U1194" s="15">
        <v>0</v>
      </c>
      <c r="V1194" s="15">
        <v>0</v>
      </c>
      <c r="W1194" s="15">
        <v>0</v>
      </c>
      <c r="X1194" s="15">
        <v>0</v>
      </c>
      <c r="Y1194" s="15">
        <v>0</v>
      </c>
      <c r="Z1194" s="15">
        <v>0</v>
      </c>
      <c r="AA1194" s="15">
        <v>0</v>
      </c>
      <c r="AB1194" s="15">
        <v>0</v>
      </c>
      <c r="AC1194" s="15">
        <v>0</v>
      </c>
      <c r="AD1194" s="15">
        <v>0</v>
      </c>
      <c r="AE1194" s="15">
        <v>0</v>
      </c>
      <c r="AF1194" s="15">
        <v>10.625760351657867</v>
      </c>
      <c r="AG1194" s="15">
        <f t="shared" si="91"/>
        <v>10.625760351657867</v>
      </c>
      <c r="AH1194" s="15">
        <v>1.609000015258789E-2</v>
      </c>
      <c r="AI1194" s="15">
        <v>1.609000015258789E-2</v>
      </c>
      <c r="AJ1194" s="15">
        <v>1.609000015258789E-2</v>
      </c>
      <c r="AK1194" s="15">
        <v>5.7040000915527342E-2</v>
      </c>
      <c r="AL1194" s="15">
        <v>5.7040000915527342E-2</v>
      </c>
      <c r="AM1194" s="15">
        <v>-3.2200000762939454E-2</v>
      </c>
      <c r="AN1194" s="15">
        <v>8.2299995422363287E-3</v>
      </c>
      <c r="AO1194" s="15">
        <v>41.500610000610351</v>
      </c>
      <c r="AP1194" s="15">
        <v>20.710639999389649</v>
      </c>
      <c r="AQ1194" s="15">
        <v>23.327999999999999</v>
      </c>
      <c r="AR1194" s="15">
        <v>21.996190544128417</v>
      </c>
      <c r="AS1194" s="15">
        <v>-5.2069999694824218E-2</v>
      </c>
      <c r="AT1194" s="15">
        <f t="shared" si="92"/>
        <v>107.6217505455017</v>
      </c>
      <c r="AU1194" s="15">
        <v>0</v>
      </c>
      <c r="AV1194" s="15">
        <v>0</v>
      </c>
      <c r="AW1194" s="15">
        <v>0</v>
      </c>
      <c r="AX1194" s="15">
        <v>0</v>
      </c>
      <c r="AY1194" s="15">
        <v>0</v>
      </c>
      <c r="AZ1194" s="15">
        <v>0</v>
      </c>
      <c r="BA1194" s="15">
        <v>0</v>
      </c>
      <c r="BB1194" s="15">
        <v>0</v>
      </c>
      <c r="BC1194" s="15">
        <v>0</v>
      </c>
      <c r="BD1194" s="15">
        <v>0</v>
      </c>
      <c r="BE1194" s="15">
        <v>0</v>
      </c>
      <c r="BF1194" s="15">
        <v>0</v>
      </c>
      <c r="BG1194" s="15">
        <f t="shared" si="93"/>
        <v>0</v>
      </c>
      <c r="BH1194" t="str">
        <f t="shared" si="94"/>
        <v>SCGGas</v>
      </c>
      <c r="BI1194" t="str">
        <f>VLOOKUP(BH1194,[2]Summary!$C$29:$C$56,1,0)</f>
        <v>SCGGas</v>
      </c>
      <c r="BJ1194" s="16">
        <v>44197</v>
      </c>
    </row>
    <row r="1195" spans="1:62" x14ac:dyDescent="0.25">
      <c r="A1195" s="13" t="s">
        <v>2361</v>
      </c>
      <c r="B1195" s="13" t="s">
        <v>2361</v>
      </c>
      <c r="C1195" t="s">
        <v>2362</v>
      </c>
      <c r="D1195" t="s">
        <v>361</v>
      </c>
      <c r="E1195" t="s">
        <v>475</v>
      </c>
      <c r="F1195" s="13" t="s">
        <v>302</v>
      </c>
      <c r="G1195" s="14"/>
      <c r="H1195" s="15">
        <v>0</v>
      </c>
      <c r="I1195" s="15">
        <v>0</v>
      </c>
      <c r="J1195" s="15">
        <v>0</v>
      </c>
      <c r="K1195" s="15">
        <v>0</v>
      </c>
      <c r="L1195" s="15">
        <v>0</v>
      </c>
      <c r="M1195" s="15">
        <v>0</v>
      </c>
      <c r="N1195" s="15">
        <v>0</v>
      </c>
      <c r="O1195" s="15">
        <v>0</v>
      </c>
      <c r="P1195" s="15">
        <v>0</v>
      </c>
      <c r="Q1195" s="15">
        <v>0</v>
      </c>
      <c r="R1195" s="15">
        <v>0</v>
      </c>
      <c r="S1195" s="15">
        <v>0</v>
      </c>
      <c r="T1195" s="15">
        <f t="shared" si="90"/>
        <v>0</v>
      </c>
      <c r="U1195" s="15">
        <v>0</v>
      </c>
      <c r="V1195" s="15">
        <v>0</v>
      </c>
      <c r="W1195" s="15">
        <v>0</v>
      </c>
      <c r="X1195" s="15">
        <v>0</v>
      </c>
      <c r="Y1195" s="15">
        <v>0</v>
      </c>
      <c r="Z1195" s="15">
        <v>0</v>
      </c>
      <c r="AA1195" s="15">
        <v>0</v>
      </c>
      <c r="AB1195" s="15">
        <v>0</v>
      </c>
      <c r="AC1195" s="15">
        <v>0</v>
      </c>
      <c r="AD1195" s="15">
        <v>0</v>
      </c>
      <c r="AE1195" s="15">
        <v>0</v>
      </c>
      <c r="AF1195" s="15">
        <v>0</v>
      </c>
      <c r="AG1195" s="15">
        <f t="shared" si="91"/>
        <v>0</v>
      </c>
      <c r="AH1195" s="15">
        <v>0</v>
      </c>
      <c r="AI1195" s="15">
        <v>0</v>
      </c>
      <c r="AJ1195" s="15">
        <v>0</v>
      </c>
      <c r="AK1195" s="15">
        <v>0</v>
      </c>
      <c r="AL1195" s="15">
        <v>0</v>
      </c>
      <c r="AM1195" s="15">
        <v>0</v>
      </c>
      <c r="AN1195" s="15">
        <v>0</v>
      </c>
      <c r="AO1195" s="15">
        <v>0</v>
      </c>
      <c r="AP1195" s="15">
        <v>0</v>
      </c>
      <c r="AQ1195" s="15">
        <v>0</v>
      </c>
      <c r="AR1195" s="15">
        <v>0</v>
      </c>
      <c r="AS1195" s="15">
        <v>0</v>
      </c>
      <c r="AT1195" s="15">
        <f t="shared" si="92"/>
        <v>0</v>
      </c>
      <c r="AU1195" s="15">
        <v>0</v>
      </c>
      <c r="AV1195" s="15">
        <v>0</v>
      </c>
      <c r="AW1195" s="15">
        <v>0</v>
      </c>
      <c r="AX1195" s="15">
        <v>0</v>
      </c>
      <c r="AY1195" s="15">
        <v>0</v>
      </c>
      <c r="AZ1195" s="15">
        <v>0</v>
      </c>
      <c r="BA1195" s="15">
        <v>0</v>
      </c>
      <c r="BB1195" s="15">
        <v>0</v>
      </c>
      <c r="BC1195" s="15">
        <v>0</v>
      </c>
      <c r="BD1195" s="15">
        <v>0</v>
      </c>
      <c r="BE1195" s="15">
        <v>0</v>
      </c>
      <c r="BF1195" s="15">
        <v>0</v>
      </c>
      <c r="BG1195" s="15">
        <f t="shared" si="93"/>
        <v>0</v>
      </c>
      <c r="BH1195" t="str">
        <f t="shared" si="94"/>
        <v>SCGGas</v>
      </c>
      <c r="BI1195" t="str">
        <f>VLOOKUP(BH1195,[2]Summary!$C$29:$C$56,1,0)</f>
        <v>SCGGas</v>
      </c>
      <c r="BJ1195" s="16">
        <v>44562</v>
      </c>
    </row>
    <row r="1196" spans="1:62" x14ac:dyDescent="0.25">
      <c r="A1196">
        <v>802484.01</v>
      </c>
      <c r="B1196" s="13">
        <v>802484.01</v>
      </c>
      <c r="C1196" t="s">
        <v>2363</v>
      </c>
      <c r="D1196" t="s">
        <v>18</v>
      </c>
      <c r="E1196" t="s">
        <v>19</v>
      </c>
      <c r="F1196" s="13" t="s">
        <v>60</v>
      </c>
      <c r="G1196" s="14"/>
      <c r="H1196" s="15">
        <v>0</v>
      </c>
      <c r="I1196" s="15">
        <v>0</v>
      </c>
      <c r="J1196" s="15">
        <v>0</v>
      </c>
      <c r="K1196" s="15">
        <v>0</v>
      </c>
      <c r="L1196" s="15">
        <v>0</v>
      </c>
      <c r="M1196" s="15">
        <v>0</v>
      </c>
      <c r="N1196" s="15">
        <v>0</v>
      </c>
      <c r="O1196" s="15">
        <v>0</v>
      </c>
      <c r="P1196" s="15">
        <v>0</v>
      </c>
      <c r="Q1196" s="15">
        <v>0</v>
      </c>
      <c r="R1196" s="15">
        <v>0</v>
      </c>
      <c r="S1196" s="15">
        <v>0</v>
      </c>
      <c r="T1196" s="15">
        <f t="shared" si="90"/>
        <v>0</v>
      </c>
      <c r="U1196" s="15">
        <v>0</v>
      </c>
      <c r="V1196" s="15">
        <v>0</v>
      </c>
      <c r="W1196" s="15">
        <v>0</v>
      </c>
      <c r="X1196" s="15">
        <v>0</v>
      </c>
      <c r="Y1196" s="15">
        <v>0</v>
      </c>
      <c r="Z1196" s="15">
        <v>0</v>
      </c>
      <c r="AA1196" s="15">
        <v>0</v>
      </c>
      <c r="AB1196" s="15">
        <v>0</v>
      </c>
      <c r="AC1196" s="15">
        <v>0</v>
      </c>
      <c r="AD1196" s="15">
        <v>0</v>
      </c>
      <c r="AE1196" s="15">
        <v>0</v>
      </c>
      <c r="AF1196" s="15">
        <v>0</v>
      </c>
      <c r="AG1196" s="15">
        <f t="shared" si="91"/>
        <v>0</v>
      </c>
      <c r="AH1196" s="15">
        <v>0</v>
      </c>
      <c r="AI1196" s="15">
        <v>0</v>
      </c>
      <c r="AJ1196" s="15">
        <v>0</v>
      </c>
      <c r="AK1196" s="15">
        <v>0</v>
      </c>
      <c r="AL1196" s="15">
        <v>0</v>
      </c>
      <c r="AM1196" s="15">
        <v>0</v>
      </c>
      <c r="AN1196" s="15">
        <v>0</v>
      </c>
      <c r="AO1196" s="15">
        <v>0</v>
      </c>
      <c r="AP1196" s="15">
        <v>0</v>
      </c>
      <c r="AQ1196" s="15">
        <v>0</v>
      </c>
      <c r="AR1196" s="15">
        <v>0</v>
      </c>
      <c r="AS1196" s="15">
        <v>0</v>
      </c>
      <c r="AT1196" s="15">
        <f t="shared" si="92"/>
        <v>0</v>
      </c>
      <c r="AU1196" s="15">
        <v>0</v>
      </c>
      <c r="AV1196" s="15">
        <v>0</v>
      </c>
      <c r="AW1196" s="15">
        <v>0</v>
      </c>
      <c r="AX1196" s="15">
        <v>0</v>
      </c>
      <c r="AY1196" s="15">
        <v>0</v>
      </c>
      <c r="AZ1196" s="15">
        <v>0</v>
      </c>
      <c r="BA1196" s="15">
        <v>0</v>
      </c>
      <c r="BB1196" s="15">
        <v>0</v>
      </c>
      <c r="BC1196" s="15">
        <v>0</v>
      </c>
      <c r="BD1196" s="15">
        <v>0</v>
      </c>
      <c r="BE1196" s="15">
        <v>0</v>
      </c>
      <c r="BF1196" s="15">
        <v>0</v>
      </c>
      <c r="BG1196" s="15">
        <f t="shared" si="93"/>
        <v>0</v>
      </c>
      <c r="BH1196" t="str">
        <f t="shared" si="94"/>
        <v>UIDIST</v>
      </c>
      <c r="BI1196" t="str">
        <f>VLOOKUP(BH1196,[2]Summary!$C$29:$C$56,1,0)</f>
        <v>UIDist</v>
      </c>
      <c r="BJ1196" s="16">
        <v>44562</v>
      </c>
    </row>
    <row r="1197" spans="1:62" x14ac:dyDescent="0.25">
      <c r="A1197" s="13">
        <v>802484.02</v>
      </c>
      <c r="B1197" s="13">
        <v>802484.02</v>
      </c>
      <c r="C1197" t="s">
        <v>2363</v>
      </c>
      <c r="D1197" t="s">
        <v>18</v>
      </c>
      <c r="E1197" t="s">
        <v>35</v>
      </c>
      <c r="F1197" s="13" t="s">
        <v>60</v>
      </c>
      <c r="G1197" s="14"/>
      <c r="H1197" s="15">
        <v>0</v>
      </c>
      <c r="I1197" s="15">
        <v>0</v>
      </c>
      <c r="J1197" s="15">
        <v>0</v>
      </c>
      <c r="K1197" s="15">
        <v>0</v>
      </c>
      <c r="L1197" s="15">
        <v>0</v>
      </c>
      <c r="M1197" s="15">
        <v>0</v>
      </c>
      <c r="N1197" s="15">
        <v>0</v>
      </c>
      <c r="O1197" s="15">
        <v>0</v>
      </c>
      <c r="P1197" s="15">
        <v>0</v>
      </c>
      <c r="Q1197" s="15">
        <v>0</v>
      </c>
      <c r="R1197" s="15">
        <v>0</v>
      </c>
      <c r="S1197" s="15">
        <v>0</v>
      </c>
      <c r="T1197" s="15">
        <f t="shared" si="90"/>
        <v>0</v>
      </c>
      <c r="U1197" s="15">
        <v>0</v>
      </c>
      <c r="V1197" s="15">
        <v>0</v>
      </c>
      <c r="W1197" s="15">
        <v>0</v>
      </c>
      <c r="X1197" s="15">
        <v>0</v>
      </c>
      <c r="Y1197" s="15">
        <v>0</v>
      </c>
      <c r="Z1197" s="15">
        <v>0</v>
      </c>
      <c r="AA1197" s="15">
        <v>0</v>
      </c>
      <c r="AB1197" s="15">
        <v>0</v>
      </c>
      <c r="AC1197" s="15">
        <v>0</v>
      </c>
      <c r="AD1197" s="15">
        <v>0</v>
      </c>
      <c r="AE1197" s="15">
        <v>0</v>
      </c>
      <c r="AF1197" s="15">
        <v>0</v>
      </c>
      <c r="AG1197" s="15">
        <f t="shared" si="91"/>
        <v>0</v>
      </c>
      <c r="AH1197" s="15">
        <v>0</v>
      </c>
      <c r="AI1197" s="15">
        <v>0</v>
      </c>
      <c r="AJ1197" s="15">
        <v>0</v>
      </c>
      <c r="AK1197" s="15">
        <v>0</v>
      </c>
      <c r="AL1197" s="15">
        <v>0</v>
      </c>
      <c r="AM1197" s="15">
        <v>0</v>
      </c>
      <c r="AN1197" s="15">
        <v>0</v>
      </c>
      <c r="AO1197" s="15">
        <v>0</v>
      </c>
      <c r="AP1197" s="15">
        <v>0</v>
      </c>
      <c r="AQ1197" s="15">
        <v>0</v>
      </c>
      <c r="AR1197" s="15">
        <v>0</v>
      </c>
      <c r="AS1197" s="15">
        <v>0</v>
      </c>
      <c r="AT1197" s="15">
        <f t="shared" si="92"/>
        <v>0</v>
      </c>
      <c r="AU1197" s="15">
        <v>0</v>
      </c>
      <c r="AV1197" s="15">
        <v>0</v>
      </c>
      <c r="AW1197" s="15">
        <v>0</v>
      </c>
      <c r="AX1197" s="15">
        <v>0</v>
      </c>
      <c r="AY1197" s="15">
        <v>0</v>
      </c>
      <c r="AZ1197" s="15">
        <v>0</v>
      </c>
      <c r="BA1197" s="15">
        <v>0</v>
      </c>
      <c r="BB1197" s="15">
        <v>0</v>
      </c>
      <c r="BC1197" s="15">
        <v>0</v>
      </c>
      <c r="BD1197" s="15">
        <v>0</v>
      </c>
      <c r="BE1197" s="15">
        <v>0</v>
      </c>
      <c r="BF1197" s="15">
        <v>0</v>
      </c>
      <c r="BG1197" s="15">
        <f t="shared" si="93"/>
        <v>0</v>
      </c>
      <c r="BH1197" t="str">
        <f t="shared" si="94"/>
        <v>UITRANS</v>
      </c>
      <c r="BI1197" t="str">
        <f>VLOOKUP(BH1197,[2]Summary!$C$29:$C$56,1,0)</f>
        <v>UITrans</v>
      </c>
      <c r="BJ1197" s="16">
        <v>44562</v>
      </c>
    </row>
    <row r="1198" spans="1:62" x14ac:dyDescent="0.25">
      <c r="A1198" s="13" t="s">
        <v>2364</v>
      </c>
      <c r="B1198" s="13" t="s">
        <v>2365</v>
      </c>
      <c r="C1198" t="s">
        <v>2366</v>
      </c>
      <c r="D1198" t="s">
        <v>599</v>
      </c>
      <c r="E1198" t="s">
        <v>19</v>
      </c>
      <c r="F1198" s="13" t="s">
        <v>144</v>
      </c>
      <c r="G1198" s="14"/>
      <c r="H1198" s="15">
        <v>0</v>
      </c>
      <c r="I1198" s="15">
        <v>0</v>
      </c>
      <c r="J1198" s="15">
        <v>0</v>
      </c>
      <c r="K1198" s="15">
        <v>0</v>
      </c>
      <c r="L1198" s="15">
        <v>0</v>
      </c>
      <c r="M1198" s="15">
        <v>0</v>
      </c>
      <c r="N1198" s="15">
        <v>0</v>
      </c>
      <c r="O1198" s="15">
        <v>0</v>
      </c>
      <c r="P1198" s="15">
        <v>0</v>
      </c>
      <c r="Q1198" s="15">
        <v>0</v>
      </c>
      <c r="R1198" s="15">
        <v>0</v>
      </c>
      <c r="S1198" s="15">
        <v>0</v>
      </c>
      <c r="T1198" s="15">
        <f t="shared" si="90"/>
        <v>0</v>
      </c>
      <c r="U1198" s="15">
        <v>0</v>
      </c>
      <c r="V1198" s="15">
        <v>0</v>
      </c>
      <c r="W1198" s="15">
        <v>0</v>
      </c>
      <c r="X1198" s="15">
        <v>0</v>
      </c>
      <c r="Y1198" s="15">
        <v>0</v>
      </c>
      <c r="Z1198" s="15">
        <v>0</v>
      </c>
      <c r="AA1198" s="15">
        <v>0</v>
      </c>
      <c r="AB1198" s="15">
        <v>0</v>
      </c>
      <c r="AC1198" s="15">
        <v>0</v>
      </c>
      <c r="AD1198" s="15">
        <v>0</v>
      </c>
      <c r="AE1198" s="15">
        <v>0</v>
      </c>
      <c r="AF1198" s="15">
        <v>0</v>
      </c>
      <c r="AG1198" s="15">
        <f t="shared" si="91"/>
        <v>0</v>
      </c>
      <c r="AH1198" s="15">
        <v>0</v>
      </c>
      <c r="AI1198" s="15">
        <v>0</v>
      </c>
      <c r="AJ1198" s="15">
        <v>0</v>
      </c>
      <c r="AK1198" s="15">
        <v>0</v>
      </c>
      <c r="AL1198" s="15">
        <v>0</v>
      </c>
      <c r="AM1198" s="15">
        <v>0</v>
      </c>
      <c r="AN1198" s="15">
        <v>0</v>
      </c>
      <c r="AO1198" s="15">
        <v>0</v>
      </c>
      <c r="AP1198" s="15">
        <v>0</v>
      </c>
      <c r="AQ1198" s="15">
        <v>0</v>
      </c>
      <c r="AR1198" s="15">
        <v>0</v>
      </c>
      <c r="AS1198" s="15">
        <v>568.68790000000001</v>
      </c>
      <c r="AT1198" s="15">
        <f t="shared" si="92"/>
        <v>568.68790000000001</v>
      </c>
      <c r="AU1198" s="15">
        <v>0</v>
      </c>
      <c r="AV1198" s="15">
        <v>3.4546000671386721</v>
      </c>
      <c r="AW1198" s="15">
        <v>0</v>
      </c>
      <c r="AX1198" s="15">
        <v>0.29633000183105468</v>
      </c>
      <c r="AY1198" s="15">
        <v>0</v>
      </c>
      <c r="AZ1198" s="15">
        <v>8.7100005149841307E-3</v>
      </c>
      <c r="BA1198" s="15">
        <v>0</v>
      </c>
      <c r="BB1198" s="15">
        <v>0</v>
      </c>
      <c r="BC1198" s="15">
        <v>1.7800006866455077E-3</v>
      </c>
      <c r="BD1198" s="15">
        <v>0</v>
      </c>
      <c r="BE1198" s="15">
        <v>0</v>
      </c>
      <c r="BF1198" s="15">
        <v>0</v>
      </c>
      <c r="BG1198" s="15">
        <f t="shared" si="93"/>
        <v>3.7614200701713565</v>
      </c>
      <c r="BH1198" t="str">
        <f t="shared" si="94"/>
        <v>NYSEGDIST</v>
      </c>
      <c r="BI1198" t="str">
        <f>VLOOKUP(BH1198,[2]Summary!$C$29:$C$56,1,0)</f>
        <v>NYSEGDist</v>
      </c>
      <c r="BJ1198" s="16">
        <v>44470</v>
      </c>
    </row>
    <row r="1199" spans="1:62" x14ac:dyDescent="0.25">
      <c r="A1199" s="13" t="s">
        <v>2367</v>
      </c>
      <c r="B1199" s="13" t="s">
        <v>2368</v>
      </c>
      <c r="C1199" t="s">
        <v>2369</v>
      </c>
      <c r="D1199" t="s">
        <v>599</v>
      </c>
      <c r="E1199" t="s">
        <v>19</v>
      </c>
      <c r="F1199" s="13" t="s">
        <v>22</v>
      </c>
      <c r="G1199" s="14"/>
      <c r="H1199" s="15">
        <v>0</v>
      </c>
      <c r="I1199" s="15">
        <v>0</v>
      </c>
      <c r="J1199" s="15">
        <v>0</v>
      </c>
      <c r="K1199" s="15">
        <v>0</v>
      </c>
      <c r="L1199" s="15">
        <v>0</v>
      </c>
      <c r="M1199" s="15">
        <v>0</v>
      </c>
      <c r="N1199" s="15">
        <v>0</v>
      </c>
      <c r="O1199" s="15">
        <v>0</v>
      </c>
      <c r="P1199" s="15">
        <v>0</v>
      </c>
      <c r="Q1199" s="15">
        <v>0</v>
      </c>
      <c r="R1199" s="15">
        <v>0</v>
      </c>
      <c r="S1199" s="15">
        <v>0</v>
      </c>
      <c r="T1199" s="15">
        <f t="shared" si="90"/>
        <v>0</v>
      </c>
      <c r="U1199" s="15">
        <v>0</v>
      </c>
      <c r="V1199" s="15">
        <v>0</v>
      </c>
      <c r="W1199" s="15">
        <v>0</v>
      </c>
      <c r="X1199" s="15">
        <v>0</v>
      </c>
      <c r="Y1199" s="15">
        <v>0</v>
      </c>
      <c r="Z1199" s="15">
        <v>0</v>
      </c>
      <c r="AA1199" s="15">
        <v>0</v>
      </c>
      <c r="AB1199" s="15">
        <v>0</v>
      </c>
      <c r="AC1199" s="15">
        <v>0</v>
      </c>
      <c r="AD1199" s="15">
        <v>0</v>
      </c>
      <c r="AE1199" s="15">
        <v>0</v>
      </c>
      <c r="AF1199" s="15">
        <v>0</v>
      </c>
      <c r="AG1199" s="15">
        <f t="shared" si="91"/>
        <v>0</v>
      </c>
      <c r="AH1199" s="15">
        <v>0</v>
      </c>
      <c r="AI1199" s="15">
        <v>0</v>
      </c>
      <c r="AJ1199" s="15">
        <v>0</v>
      </c>
      <c r="AK1199" s="15">
        <v>0</v>
      </c>
      <c r="AL1199" s="15">
        <v>0</v>
      </c>
      <c r="AM1199" s="15">
        <v>0</v>
      </c>
      <c r="AN1199" s="15">
        <v>0</v>
      </c>
      <c r="AO1199" s="15">
        <v>0</v>
      </c>
      <c r="AP1199" s="15">
        <v>0</v>
      </c>
      <c r="AQ1199" s="15">
        <v>0</v>
      </c>
      <c r="AR1199" s="15">
        <v>0</v>
      </c>
      <c r="AS1199" s="15">
        <v>0</v>
      </c>
      <c r="AT1199" s="15">
        <f t="shared" si="92"/>
        <v>0</v>
      </c>
      <c r="AU1199" s="15">
        <v>0</v>
      </c>
      <c r="AV1199" s="15">
        <v>0</v>
      </c>
      <c r="AW1199" s="15">
        <v>0</v>
      </c>
      <c r="AX1199" s="15">
        <v>0</v>
      </c>
      <c r="AY1199" s="15">
        <v>0</v>
      </c>
      <c r="AZ1199" s="15">
        <v>0</v>
      </c>
      <c r="BA1199" s="15">
        <v>0</v>
      </c>
      <c r="BB1199" s="15">
        <v>0</v>
      </c>
      <c r="BC1199" s="15">
        <v>0</v>
      </c>
      <c r="BD1199" s="15">
        <v>0</v>
      </c>
      <c r="BE1199" s="15">
        <v>0</v>
      </c>
      <c r="BF1199" s="15">
        <v>0</v>
      </c>
      <c r="BG1199" s="15">
        <f t="shared" si="93"/>
        <v>0</v>
      </c>
      <c r="BH1199" t="str">
        <f t="shared" si="94"/>
        <v>NYSEGDIST</v>
      </c>
      <c r="BI1199" t="str">
        <f>VLOOKUP(BH1199,[2]Summary!$C$29:$C$56,1,0)</f>
        <v>NYSEGDist</v>
      </c>
      <c r="BJ1199" s="16">
        <v>44562</v>
      </c>
    </row>
    <row r="1200" spans="1:62" x14ac:dyDescent="0.25">
      <c r="A1200" s="13" t="s">
        <v>2370</v>
      </c>
      <c r="B1200" s="13" t="s">
        <v>2371</v>
      </c>
      <c r="C1200" t="s">
        <v>2372</v>
      </c>
      <c r="D1200" t="s">
        <v>599</v>
      </c>
      <c r="E1200" t="s">
        <v>19</v>
      </c>
      <c r="F1200" s="13" t="s">
        <v>20</v>
      </c>
      <c r="G1200" s="14"/>
      <c r="H1200" s="15">
        <v>0</v>
      </c>
      <c r="I1200" s="15">
        <v>0</v>
      </c>
      <c r="J1200" s="15">
        <v>0</v>
      </c>
      <c r="K1200" s="15">
        <v>0</v>
      </c>
      <c r="L1200" s="15">
        <v>0</v>
      </c>
      <c r="M1200" s="15">
        <v>0</v>
      </c>
      <c r="N1200" s="15">
        <v>0</v>
      </c>
      <c r="O1200" s="15">
        <v>0</v>
      </c>
      <c r="P1200" s="15">
        <v>0</v>
      </c>
      <c r="Q1200" s="15">
        <v>0</v>
      </c>
      <c r="R1200" s="15">
        <v>0</v>
      </c>
      <c r="S1200" s="15">
        <v>0</v>
      </c>
      <c r="T1200" s="15">
        <f t="shared" si="90"/>
        <v>0</v>
      </c>
      <c r="U1200" s="15">
        <v>0</v>
      </c>
      <c r="V1200" s="15">
        <v>0</v>
      </c>
      <c r="W1200" s="15">
        <v>0</v>
      </c>
      <c r="X1200" s="15">
        <v>0</v>
      </c>
      <c r="Y1200" s="15">
        <v>0</v>
      </c>
      <c r="Z1200" s="15">
        <v>0</v>
      </c>
      <c r="AA1200" s="15">
        <v>0</v>
      </c>
      <c r="AB1200" s="15">
        <v>0</v>
      </c>
      <c r="AC1200" s="15">
        <v>0</v>
      </c>
      <c r="AD1200" s="15">
        <v>0</v>
      </c>
      <c r="AE1200" s="15">
        <v>0</v>
      </c>
      <c r="AF1200" s="15">
        <v>0</v>
      </c>
      <c r="AG1200" s="15">
        <f t="shared" si="91"/>
        <v>0</v>
      </c>
      <c r="AH1200" s="15">
        <v>0</v>
      </c>
      <c r="AI1200" s="15">
        <v>0</v>
      </c>
      <c r="AJ1200" s="15">
        <v>0</v>
      </c>
      <c r="AK1200" s="15">
        <v>0</v>
      </c>
      <c r="AL1200" s="15">
        <v>0</v>
      </c>
      <c r="AM1200" s="15">
        <v>0</v>
      </c>
      <c r="AN1200" s="15">
        <v>0</v>
      </c>
      <c r="AO1200" s="15">
        <v>0</v>
      </c>
      <c r="AP1200" s="15">
        <v>0</v>
      </c>
      <c r="AQ1200" s="15">
        <v>0</v>
      </c>
      <c r="AR1200" s="15">
        <v>0</v>
      </c>
      <c r="AS1200" s="15">
        <v>0</v>
      </c>
      <c r="AT1200" s="15">
        <f t="shared" si="92"/>
        <v>0</v>
      </c>
      <c r="AU1200" s="15">
        <v>0</v>
      </c>
      <c r="AV1200" s="15">
        <v>0</v>
      </c>
      <c r="AW1200" s="15">
        <v>0</v>
      </c>
      <c r="AX1200" s="15">
        <v>0</v>
      </c>
      <c r="AY1200" s="15">
        <v>0</v>
      </c>
      <c r="AZ1200" s="15">
        <v>0</v>
      </c>
      <c r="BA1200" s="15">
        <v>0</v>
      </c>
      <c r="BB1200" s="15">
        <v>0</v>
      </c>
      <c r="BC1200" s="15">
        <v>0</v>
      </c>
      <c r="BD1200" s="15">
        <v>1.123046875E-5</v>
      </c>
      <c r="BE1200" s="15">
        <v>1.1008300781250001E-2</v>
      </c>
      <c r="BF1200" s="15">
        <v>-1.5412109375E-2</v>
      </c>
      <c r="BG1200" s="15">
        <f t="shared" si="93"/>
        <v>-4.3925781249999993E-3</v>
      </c>
      <c r="BH1200" t="str">
        <f t="shared" si="94"/>
        <v>NYSEGDIST</v>
      </c>
      <c r="BI1200" t="str">
        <f>VLOOKUP(BH1200,[2]Summary!$C$29:$C$56,1,0)</f>
        <v>NYSEGDist</v>
      </c>
      <c r="BJ1200" s="16">
        <v>44562</v>
      </c>
    </row>
    <row r="1201" spans="1:62" x14ac:dyDescent="0.25">
      <c r="A1201" s="13" t="s">
        <v>2373</v>
      </c>
      <c r="B1201" s="13" t="s">
        <v>2374</v>
      </c>
      <c r="C1201" t="s">
        <v>2375</v>
      </c>
      <c r="D1201" t="s">
        <v>599</v>
      </c>
      <c r="E1201" t="s">
        <v>301</v>
      </c>
      <c r="F1201" s="13" t="s">
        <v>33</v>
      </c>
      <c r="G1201" s="14"/>
      <c r="H1201" s="15">
        <v>0</v>
      </c>
      <c r="I1201" s="15">
        <v>0</v>
      </c>
      <c r="J1201" s="15">
        <v>0</v>
      </c>
      <c r="K1201" s="15">
        <v>0</v>
      </c>
      <c r="L1201" s="15">
        <v>0</v>
      </c>
      <c r="M1201" s="15">
        <v>0</v>
      </c>
      <c r="N1201" s="15">
        <v>0</v>
      </c>
      <c r="O1201" s="15">
        <v>0</v>
      </c>
      <c r="P1201" s="15">
        <v>0</v>
      </c>
      <c r="Q1201" s="15">
        <v>0</v>
      </c>
      <c r="R1201" s="15">
        <v>0</v>
      </c>
      <c r="S1201" s="15">
        <v>0</v>
      </c>
      <c r="T1201" s="15">
        <f t="shared" si="90"/>
        <v>0</v>
      </c>
      <c r="U1201" s="15">
        <v>0</v>
      </c>
      <c r="V1201" s="15">
        <v>0</v>
      </c>
      <c r="W1201" s="15">
        <v>0</v>
      </c>
      <c r="X1201" s="15">
        <v>0</v>
      </c>
      <c r="Y1201" s="15">
        <v>0</v>
      </c>
      <c r="Z1201" s="15">
        <v>0</v>
      </c>
      <c r="AA1201" s="15">
        <v>0</v>
      </c>
      <c r="AB1201" s="15">
        <v>0</v>
      </c>
      <c r="AC1201" s="15">
        <v>0</v>
      </c>
      <c r="AD1201" s="15">
        <v>0</v>
      </c>
      <c r="AE1201" s="15">
        <v>0</v>
      </c>
      <c r="AF1201" s="15">
        <v>14.928169999999998</v>
      </c>
      <c r="AG1201" s="15">
        <f t="shared" si="91"/>
        <v>14.928169999999998</v>
      </c>
      <c r="AH1201" s="15">
        <v>7.3029999999999998E-2</v>
      </c>
      <c r="AI1201" s="15">
        <v>6.8319999999999992E-2</v>
      </c>
      <c r="AJ1201" s="15">
        <v>3.3960000000000004E-2</v>
      </c>
      <c r="AK1201" s="15">
        <v>5.7790000000000001E-2</v>
      </c>
      <c r="AL1201" s="15">
        <v>7.3370000000000005E-2</v>
      </c>
      <c r="AM1201" s="15">
        <v>6.4949999999999994E-2</v>
      </c>
      <c r="AN1201" s="15">
        <v>8.8910000000000003E-2</v>
      </c>
      <c r="AO1201" s="15">
        <v>6.9349999999999995E-2</v>
      </c>
      <c r="AP1201" s="15">
        <v>6.7119999999999999E-2</v>
      </c>
      <c r="AQ1201" s="15">
        <v>6.9349999999999995E-2</v>
      </c>
      <c r="AR1201" s="15">
        <v>6.7119999999999999E-2</v>
      </c>
      <c r="AS1201" s="15">
        <v>0</v>
      </c>
      <c r="AT1201" s="15">
        <f t="shared" si="92"/>
        <v>0.73326999999999987</v>
      </c>
      <c r="AU1201" s="15">
        <v>0</v>
      </c>
      <c r="AV1201" s="15">
        <v>0</v>
      </c>
      <c r="AW1201" s="15">
        <v>0</v>
      </c>
      <c r="AX1201" s="15">
        <v>0</v>
      </c>
      <c r="AY1201" s="15">
        <v>0</v>
      </c>
      <c r="AZ1201" s="15">
        <v>0</v>
      </c>
      <c r="BA1201" s="15">
        <v>0</v>
      </c>
      <c r="BB1201" s="15">
        <v>0</v>
      </c>
      <c r="BC1201" s="15">
        <v>0</v>
      </c>
      <c r="BD1201" s="15">
        <v>0</v>
      </c>
      <c r="BE1201" s="15">
        <v>0</v>
      </c>
      <c r="BF1201" s="15">
        <v>0</v>
      </c>
      <c r="BG1201" s="15">
        <f t="shared" si="93"/>
        <v>0</v>
      </c>
      <c r="BH1201" t="str">
        <f t="shared" si="94"/>
        <v>NYSEGCommon</v>
      </c>
      <c r="BI1201" t="str">
        <f>VLOOKUP(BH1201,[2]Summary!$C$29:$C$56,1,0)</f>
        <v>NYSEGCommon</v>
      </c>
      <c r="BJ1201" s="16">
        <v>44197</v>
      </c>
    </row>
    <row r="1202" spans="1:62" x14ac:dyDescent="0.25">
      <c r="A1202" s="13" t="s">
        <v>2376</v>
      </c>
      <c r="B1202" s="13" t="s">
        <v>2377</v>
      </c>
      <c r="C1202" t="s">
        <v>2378</v>
      </c>
      <c r="D1202" t="s">
        <v>599</v>
      </c>
      <c r="E1202" t="s">
        <v>301</v>
      </c>
      <c r="F1202" s="13" t="s">
        <v>60</v>
      </c>
      <c r="G1202" s="14"/>
      <c r="H1202" s="15">
        <v>0</v>
      </c>
      <c r="I1202" s="15">
        <v>0</v>
      </c>
      <c r="J1202" s="15">
        <v>0</v>
      </c>
      <c r="K1202" s="15">
        <v>0</v>
      </c>
      <c r="L1202" s="15">
        <v>0</v>
      </c>
      <c r="M1202" s="15">
        <v>0</v>
      </c>
      <c r="N1202" s="15">
        <v>0</v>
      </c>
      <c r="O1202" s="15">
        <v>0</v>
      </c>
      <c r="P1202" s="15">
        <v>0</v>
      </c>
      <c r="Q1202" s="15">
        <v>0</v>
      </c>
      <c r="R1202" s="15">
        <v>0</v>
      </c>
      <c r="S1202" s="15">
        <v>0</v>
      </c>
      <c r="T1202" s="15">
        <f t="shared" si="90"/>
        <v>0</v>
      </c>
      <c r="U1202" s="15">
        <v>0</v>
      </c>
      <c r="V1202" s="15">
        <v>0</v>
      </c>
      <c r="W1202" s="15">
        <v>0</v>
      </c>
      <c r="X1202" s="15">
        <v>0</v>
      </c>
      <c r="Y1202" s="15">
        <v>0</v>
      </c>
      <c r="Z1202" s="15">
        <v>0</v>
      </c>
      <c r="AA1202" s="15">
        <v>0</v>
      </c>
      <c r="AB1202" s="15">
        <v>0</v>
      </c>
      <c r="AC1202" s="15">
        <v>0</v>
      </c>
      <c r="AD1202" s="15">
        <v>0</v>
      </c>
      <c r="AE1202" s="15">
        <v>0</v>
      </c>
      <c r="AF1202" s="15">
        <v>0</v>
      </c>
      <c r="AG1202" s="15">
        <f t="shared" si="91"/>
        <v>0</v>
      </c>
      <c r="AH1202" s="15">
        <v>0</v>
      </c>
      <c r="AI1202" s="15">
        <v>0</v>
      </c>
      <c r="AJ1202" s="15">
        <v>0</v>
      </c>
      <c r="AK1202" s="15">
        <v>0</v>
      </c>
      <c r="AL1202" s="15">
        <v>0</v>
      </c>
      <c r="AM1202" s="15">
        <v>0</v>
      </c>
      <c r="AN1202" s="15">
        <v>0</v>
      </c>
      <c r="AO1202" s="15">
        <v>0</v>
      </c>
      <c r="AP1202" s="15">
        <v>0</v>
      </c>
      <c r="AQ1202" s="15">
        <v>0</v>
      </c>
      <c r="AR1202" s="15">
        <v>0</v>
      </c>
      <c r="AS1202" s="15">
        <v>154.28556</v>
      </c>
      <c r="AT1202" s="15">
        <f t="shared" si="92"/>
        <v>154.28556</v>
      </c>
      <c r="AU1202" s="15">
        <v>-4.8000000000000001E-2</v>
      </c>
      <c r="AV1202" s="15">
        <v>0</v>
      </c>
      <c r="AW1202" s="15">
        <v>0</v>
      </c>
      <c r="AX1202" s="15">
        <v>0</v>
      </c>
      <c r="AY1202" s="15">
        <v>108</v>
      </c>
      <c r="AZ1202" s="15">
        <v>0</v>
      </c>
      <c r="BA1202" s="15">
        <v>0</v>
      </c>
      <c r="BB1202" s="15">
        <v>0</v>
      </c>
      <c r="BC1202" s="15">
        <v>10.661759765625</v>
      </c>
      <c r="BD1202" s="15">
        <v>0</v>
      </c>
      <c r="BE1202" s="15">
        <v>0</v>
      </c>
      <c r="BF1202" s="15">
        <v>0</v>
      </c>
      <c r="BG1202" s="15">
        <f t="shared" si="93"/>
        <v>118.61375976562499</v>
      </c>
      <c r="BH1202" t="str">
        <f t="shared" si="94"/>
        <v>NYSEGCommon</v>
      </c>
      <c r="BI1202" t="str">
        <f>VLOOKUP(BH1202,[2]Summary!$C$29:$C$56,1,0)</f>
        <v>NYSEGCommon</v>
      </c>
      <c r="BJ1202" s="16">
        <v>44470</v>
      </c>
    </row>
    <row r="1203" spans="1:62" x14ac:dyDescent="0.25">
      <c r="A1203" s="13" t="s">
        <v>2379</v>
      </c>
      <c r="B1203" s="13" t="s">
        <v>2380</v>
      </c>
      <c r="C1203" t="s">
        <v>2381</v>
      </c>
      <c r="D1203" t="s">
        <v>599</v>
      </c>
      <c r="E1203" t="s">
        <v>301</v>
      </c>
      <c r="F1203" s="13" t="s">
        <v>60</v>
      </c>
      <c r="G1203" s="14"/>
      <c r="H1203" s="15">
        <v>0</v>
      </c>
      <c r="I1203" s="15">
        <v>0</v>
      </c>
      <c r="J1203" s="15">
        <v>0</v>
      </c>
      <c r="K1203" s="15">
        <v>0</v>
      </c>
      <c r="L1203" s="15">
        <v>0</v>
      </c>
      <c r="M1203" s="15">
        <v>0</v>
      </c>
      <c r="N1203" s="15">
        <v>0</v>
      </c>
      <c r="O1203" s="15">
        <v>0</v>
      </c>
      <c r="P1203" s="15">
        <v>0</v>
      </c>
      <c r="Q1203" s="15">
        <v>0</v>
      </c>
      <c r="R1203" s="15">
        <v>0</v>
      </c>
      <c r="S1203" s="15">
        <v>0</v>
      </c>
      <c r="T1203" s="15">
        <f t="shared" si="90"/>
        <v>0</v>
      </c>
      <c r="U1203" s="15">
        <v>0</v>
      </c>
      <c r="V1203" s="15">
        <v>0</v>
      </c>
      <c r="W1203" s="15">
        <v>0</v>
      </c>
      <c r="X1203" s="15">
        <v>0</v>
      </c>
      <c r="Y1203" s="15">
        <v>0</v>
      </c>
      <c r="Z1203" s="15">
        <v>0</v>
      </c>
      <c r="AA1203" s="15">
        <v>0</v>
      </c>
      <c r="AB1203" s="15">
        <v>0</v>
      </c>
      <c r="AC1203" s="15">
        <v>0</v>
      </c>
      <c r="AD1203" s="15">
        <v>0</v>
      </c>
      <c r="AE1203" s="15">
        <v>0</v>
      </c>
      <c r="AF1203" s="15">
        <v>0</v>
      </c>
      <c r="AG1203" s="15">
        <f t="shared" si="91"/>
        <v>0</v>
      </c>
      <c r="AH1203" s="15">
        <v>0</v>
      </c>
      <c r="AI1203" s="15">
        <v>0</v>
      </c>
      <c r="AJ1203" s="15">
        <v>0</v>
      </c>
      <c r="AK1203" s="15">
        <v>0</v>
      </c>
      <c r="AL1203" s="15">
        <v>0</v>
      </c>
      <c r="AM1203" s="15">
        <v>0</v>
      </c>
      <c r="AN1203" s="15">
        <v>0</v>
      </c>
      <c r="AO1203" s="15">
        <v>0</v>
      </c>
      <c r="AP1203" s="15">
        <v>0</v>
      </c>
      <c r="AQ1203" s="15">
        <v>0</v>
      </c>
      <c r="AR1203" s="15">
        <v>0</v>
      </c>
      <c r="AS1203" s="15">
        <v>427.83819</v>
      </c>
      <c r="AT1203" s="15">
        <f t="shared" si="92"/>
        <v>427.83819</v>
      </c>
      <c r="AU1203" s="15">
        <v>0</v>
      </c>
      <c r="AV1203" s="15">
        <v>27.633429687500001</v>
      </c>
      <c r="AW1203" s="15">
        <v>0</v>
      </c>
      <c r="AX1203" s="15">
        <v>0</v>
      </c>
      <c r="AY1203" s="15">
        <v>13.471019531250001</v>
      </c>
      <c r="AZ1203" s="15">
        <v>0</v>
      </c>
      <c r="BA1203" s="15">
        <v>0</v>
      </c>
      <c r="BB1203" s="15">
        <v>0</v>
      </c>
      <c r="BC1203" s="15">
        <v>0</v>
      </c>
      <c r="BD1203" s="15">
        <v>52.000511718749998</v>
      </c>
      <c r="BE1203" s="15">
        <v>0</v>
      </c>
      <c r="BF1203" s="15">
        <v>60.000351562500001</v>
      </c>
      <c r="BG1203" s="15">
        <f t="shared" si="93"/>
        <v>153.10531250000003</v>
      </c>
      <c r="BH1203" t="str">
        <f t="shared" si="94"/>
        <v>NYSEGCommon</v>
      </c>
      <c r="BI1203" t="str">
        <f>VLOOKUP(BH1203,[2]Summary!$C$29:$C$56,1,0)</f>
        <v>NYSEGCommon</v>
      </c>
      <c r="BJ1203" s="16">
        <v>44562</v>
      </c>
    </row>
    <row r="1204" spans="1:62" x14ac:dyDescent="0.25">
      <c r="A1204" t="s">
        <v>2382</v>
      </c>
      <c r="B1204" s="13" t="s">
        <v>2383</v>
      </c>
      <c r="C1204" t="s">
        <v>2384</v>
      </c>
      <c r="D1204" t="s">
        <v>596</v>
      </c>
      <c r="E1204" t="s">
        <v>475</v>
      </c>
      <c r="F1204" s="13" t="s">
        <v>426</v>
      </c>
      <c r="G1204" s="14"/>
      <c r="H1204" s="15">
        <v>0</v>
      </c>
      <c r="I1204" s="15">
        <v>0</v>
      </c>
      <c r="J1204" s="15">
        <v>0</v>
      </c>
      <c r="K1204" s="15">
        <v>0</v>
      </c>
      <c r="L1204" s="15">
        <v>0</v>
      </c>
      <c r="M1204" s="15">
        <v>0</v>
      </c>
      <c r="N1204" s="15">
        <v>0</v>
      </c>
      <c r="O1204" s="15">
        <v>0</v>
      </c>
      <c r="P1204" s="15">
        <v>0</v>
      </c>
      <c r="Q1204" s="15">
        <v>0</v>
      </c>
      <c r="R1204" s="15">
        <v>0</v>
      </c>
      <c r="S1204" s="15">
        <v>0</v>
      </c>
      <c r="T1204" s="15">
        <f t="shared" si="90"/>
        <v>0</v>
      </c>
      <c r="U1204" s="15">
        <v>0</v>
      </c>
      <c r="V1204" s="15">
        <v>0</v>
      </c>
      <c r="W1204" s="15">
        <v>0</v>
      </c>
      <c r="X1204" s="15">
        <v>0</v>
      </c>
      <c r="Y1204" s="15">
        <v>0</v>
      </c>
      <c r="Z1204" s="15">
        <v>0</v>
      </c>
      <c r="AA1204" s="15">
        <v>0</v>
      </c>
      <c r="AB1204" s="15">
        <v>0</v>
      </c>
      <c r="AC1204" s="15">
        <v>0</v>
      </c>
      <c r="AD1204" s="15">
        <v>0</v>
      </c>
      <c r="AE1204" s="15">
        <v>0</v>
      </c>
      <c r="AF1204" s="15">
        <v>0</v>
      </c>
      <c r="AG1204" s="15">
        <f t="shared" si="91"/>
        <v>0</v>
      </c>
      <c r="AH1204" s="15">
        <v>0</v>
      </c>
      <c r="AI1204" s="15">
        <v>0</v>
      </c>
      <c r="AJ1204" s="15">
        <v>0</v>
      </c>
      <c r="AK1204" s="15">
        <v>0</v>
      </c>
      <c r="AL1204" s="15">
        <v>0</v>
      </c>
      <c r="AM1204" s="15">
        <v>0</v>
      </c>
      <c r="AN1204" s="15">
        <v>0</v>
      </c>
      <c r="AO1204" s="15">
        <v>7.4341600000000003</v>
      </c>
      <c r="AP1204" s="15">
        <v>610.46953000000008</v>
      </c>
      <c r="AQ1204" s="15">
        <v>4.2087500000000002</v>
      </c>
      <c r="AR1204" s="15">
        <v>4.0729800000000003</v>
      </c>
      <c r="AS1204" s="15">
        <v>11.408129999999998</v>
      </c>
      <c r="AT1204" s="15">
        <f t="shared" si="92"/>
        <v>637.59355000000016</v>
      </c>
      <c r="AU1204" s="15">
        <v>0</v>
      </c>
      <c r="AV1204" s="15">
        <v>0</v>
      </c>
      <c r="AW1204" s="15">
        <v>0</v>
      </c>
      <c r="AX1204" s="15">
        <v>0</v>
      </c>
      <c r="AY1204" s="15">
        <v>0</v>
      </c>
      <c r="AZ1204" s="15">
        <v>0</v>
      </c>
      <c r="BA1204" s="15">
        <v>0</v>
      </c>
      <c r="BB1204" s="15">
        <v>0</v>
      </c>
      <c r="BC1204" s="15">
        <v>0</v>
      </c>
      <c r="BD1204" s="15">
        <v>0</v>
      </c>
      <c r="BE1204" s="15">
        <v>0</v>
      </c>
      <c r="BF1204" s="15">
        <v>0</v>
      </c>
      <c r="BG1204" s="15">
        <f t="shared" si="93"/>
        <v>0</v>
      </c>
      <c r="BH1204" t="str">
        <f t="shared" si="94"/>
        <v>RGEGas</v>
      </c>
      <c r="BI1204" t="str">
        <f>VLOOKUP(BH1204,[2]Summary!$C$29:$C$56,1,0)</f>
        <v>RGEGas</v>
      </c>
      <c r="BJ1204" s="16">
        <v>44197</v>
      </c>
    </row>
    <row r="1205" spans="1:62" x14ac:dyDescent="0.25">
      <c r="A1205" s="13" t="s">
        <v>2385</v>
      </c>
      <c r="B1205" s="13" t="s">
        <v>2374</v>
      </c>
      <c r="C1205" t="s">
        <v>2375</v>
      </c>
      <c r="D1205" t="s">
        <v>596</v>
      </c>
      <c r="E1205" t="s">
        <v>301</v>
      </c>
      <c r="F1205" s="13" t="s">
        <v>33</v>
      </c>
      <c r="G1205" s="14"/>
      <c r="H1205" s="15">
        <v>0</v>
      </c>
      <c r="I1205" s="15">
        <v>0</v>
      </c>
      <c r="J1205" s="15">
        <v>0</v>
      </c>
      <c r="K1205" s="15">
        <v>0</v>
      </c>
      <c r="L1205" s="15">
        <v>0</v>
      </c>
      <c r="M1205" s="15">
        <v>0</v>
      </c>
      <c r="N1205" s="15">
        <v>0</v>
      </c>
      <c r="O1205" s="15">
        <v>0</v>
      </c>
      <c r="P1205" s="15">
        <v>0</v>
      </c>
      <c r="Q1205" s="15">
        <v>0</v>
      </c>
      <c r="R1205" s="15">
        <v>0</v>
      </c>
      <c r="S1205" s="15">
        <v>0</v>
      </c>
      <c r="T1205" s="15">
        <f t="shared" si="90"/>
        <v>0</v>
      </c>
      <c r="U1205" s="15">
        <v>0</v>
      </c>
      <c r="V1205" s="15">
        <v>0</v>
      </c>
      <c r="W1205" s="15">
        <v>0</v>
      </c>
      <c r="X1205" s="15">
        <v>0</v>
      </c>
      <c r="Y1205" s="15">
        <v>0</v>
      </c>
      <c r="Z1205" s="15">
        <v>0</v>
      </c>
      <c r="AA1205" s="15">
        <v>0</v>
      </c>
      <c r="AB1205" s="15">
        <v>0</v>
      </c>
      <c r="AC1205" s="15">
        <v>0</v>
      </c>
      <c r="AD1205" s="15">
        <v>0</v>
      </c>
      <c r="AE1205" s="15">
        <v>0</v>
      </c>
      <c r="AF1205" s="15">
        <v>7.9658299999999995</v>
      </c>
      <c r="AG1205" s="15">
        <f t="shared" si="91"/>
        <v>7.9658299999999995</v>
      </c>
      <c r="AH1205" s="15">
        <v>5.1349999999999993E-2</v>
      </c>
      <c r="AI1205" s="15">
        <v>4.8030000000000003E-2</v>
      </c>
      <c r="AJ1205" s="15">
        <v>4.8189999999999997E-2</v>
      </c>
      <c r="AK1205" s="15">
        <v>4.8650000000000006E-2</v>
      </c>
      <c r="AL1205" s="15">
        <v>3.7280000000000001E-2</v>
      </c>
      <c r="AM1205" s="15">
        <v>5.2480000000000006E-2</v>
      </c>
      <c r="AN1205" s="15">
        <v>8.2460000000000006E-2</v>
      </c>
      <c r="AO1205" s="15">
        <v>5.4460000000000001E-2</v>
      </c>
      <c r="AP1205" s="15">
        <v>5.271E-2</v>
      </c>
      <c r="AQ1205" s="15">
        <v>5.4460000000000001E-2</v>
      </c>
      <c r="AR1205" s="15">
        <v>5.271E-2</v>
      </c>
      <c r="AS1205" s="15">
        <v>0</v>
      </c>
      <c r="AT1205" s="15">
        <f t="shared" si="92"/>
        <v>0.58277999999999996</v>
      </c>
      <c r="AU1205" s="15">
        <v>0</v>
      </c>
      <c r="AV1205" s="15">
        <v>0</v>
      </c>
      <c r="AW1205" s="15">
        <v>0</v>
      </c>
      <c r="AX1205" s="15">
        <v>0</v>
      </c>
      <c r="AY1205" s="15">
        <v>0</v>
      </c>
      <c r="AZ1205" s="15">
        <v>0</v>
      </c>
      <c r="BA1205" s="15">
        <v>0</v>
      </c>
      <c r="BB1205" s="15">
        <v>0</v>
      </c>
      <c r="BC1205" s="15">
        <v>0</v>
      </c>
      <c r="BD1205" s="15">
        <v>0</v>
      </c>
      <c r="BE1205" s="15">
        <v>0</v>
      </c>
      <c r="BF1205" s="15">
        <v>0</v>
      </c>
      <c r="BG1205" s="15">
        <f t="shared" si="93"/>
        <v>0</v>
      </c>
      <c r="BH1205" t="str">
        <f t="shared" si="94"/>
        <v>RGECommon</v>
      </c>
      <c r="BI1205" t="str">
        <f>VLOOKUP(BH1205,[2]Summary!$C$29:$C$56,1,0)</f>
        <v>RGECommon</v>
      </c>
      <c r="BJ1205" s="16">
        <v>44197</v>
      </c>
    </row>
    <row r="1206" spans="1:62" x14ac:dyDescent="0.25">
      <c r="A1206" s="13" t="s">
        <v>2386</v>
      </c>
      <c r="B1206" s="13" t="s">
        <v>2387</v>
      </c>
      <c r="C1206" t="s">
        <v>2388</v>
      </c>
      <c r="D1206" t="s">
        <v>596</v>
      </c>
      <c r="E1206" t="s">
        <v>301</v>
      </c>
      <c r="F1206" s="13" t="s">
        <v>60</v>
      </c>
      <c r="G1206" s="14"/>
      <c r="H1206" s="15">
        <v>0</v>
      </c>
      <c r="I1206" s="15">
        <v>0</v>
      </c>
      <c r="J1206" s="15">
        <v>0</v>
      </c>
      <c r="K1206" s="15">
        <v>0</v>
      </c>
      <c r="L1206" s="15">
        <v>0</v>
      </c>
      <c r="M1206" s="15">
        <v>0</v>
      </c>
      <c r="N1206" s="15">
        <v>0</v>
      </c>
      <c r="O1206" s="15">
        <v>0</v>
      </c>
      <c r="P1206" s="15">
        <v>0</v>
      </c>
      <c r="Q1206" s="15">
        <v>0</v>
      </c>
      <c r="R1206" s="15">
        <v>0</v>
      </c>
      <c r="S1206" s="15">
        <v>0</v>
      </c>
      <c r="T1206" s="15">
        <f t="shared" si="90"/>
        <v>0</v>
      </c>
      <c r="U1206" s="15">
        <v>0</v>
      </c>
      <c r="V1206" s="15">
        <v>0</v>
      </c>
      <c r="W1206" s="15">
        <v>0</v>
      </c>
      <c r="X1206" s="15">
        <v>0</v>
      </c>
      <c r="Y1206" s="15">
        <v>0</v>
      </c>
      <c r="Z1206" s="15">
        <v>0</v>
      </c>
      <c r="AA1206" s="15">
        <v>0</v>
      </c>
      <c r="AB1206" s="15">
        <v>0</v>
      </c>
      <c r="AC1206" s="15">
        <v>0</v>
      </c>
      <c r="AD1206" s="15">
        <v>0</v>
      </c>
      <c r="AE1206" s="15">
        <v>0</v>
      </c>
      <c r="AF1206" s="15">
        <v>0</v>
      </c>
      <c r="AG1206" s="15">
        <f t="shared" si="91"/>
        <v>0</v>
      </c>
      <c r="AH1206" s="15">
        <v>0</v>
      </c>
      <c r="AI1206" s="15">
        <v>0</v>
      </c>
      <c r="AJ1206" s="15">
        <v>0</v>
      </c>
      <c r="AK1206" s="15">
        <v>0</v>
      </c>
      <c r="AL1206" s="15">
        <v>0</v>
      </c>
      <c r="AM1206" s="15">
        <v>0</v>
      </c>
      <c r="AN1206" s="15">
        <v>0</v>
      </c>
      <c r="AO1206" s="15">
        <v>0</v>
      </c>
      <c r="AP1206" s="15">
        <v>0</v>
      </c>
      <c r="AQ1206" s="15">
        <v>0</v>
      </c>
      <c r="AR1206" s="15">
        <v>0</v>
      </c>
      <c r="AS1206" s="15">
        <v>222.12006</v>
      </c>
      <c r="AT1206" s="15">
        <f t="shared" si="92"/>
        <v>222.12006</v>
      </c>
      <c r="AU1206" s="15">
        <v>0</v>
      </c>
      <c r="AV1206" s="15">
        <v>0</v>
      </c>
      <c r="AW1206" s="15">
        <v>0</v>
      </c>
      <c r="AX1206" s="15">
        <v>0</v>
      </c>
      <c r="AY1206" s="15">
        <v>11.006839843750001</v>
      </c>
      <c r="AZ1206" s="15">
        <v>0</v>
      </c>
      <c r="BA1206" s="15">
        <v>0</v>
      </c>
      <c r="BB1206" s="15">
        <v>1.5971999511718751</v>
      </c>
      <c r="BC1206" s="15">
        <v>0</v>
      </c>
      <c r="BD1206" s="15">
        <v>14.4921201171875</v>
      </c>
      <c r="BE1206" s="15">
        <v>0</v>
      </c>
      <c r="BF1206" s="15">
        <v>60</v>
      </c>
      <c r="BG1206" s="15">
        <f t="shared" si="93"/>
        <v>87.096159912109385</v>
      </c>
      <c r="BH1206" t="str">
        <f t="shared" si="94"/>
        <v>RGECommon</v>
      </c>
      <c r="BI1206" t="str">
        <f>VLOOKUP(BH1206,[2]Summary!$C$29:$C$56,1,0)</f>
        <v>RGECommon</v>
      </c>
      <c r="BJ1206" s="16">
        <v>44562</v>
      </c>
    </row>
    <row r="1207" spans="1:62" x14ac:dyDescent="0.25">
      <c r="A1207" t="s">
        <v>2389</v>
      </c>
      <c r="B1207" s="13" t="s">
        <v>2390</v>
      </c>
      <c r="C1207" t="s">
        <v>2391</v>
      </c>
      <c r="D1207" t="s">
        <v>596</v>
      </c>
      <c r="E1207" t="s">
        <v>301</v>
      </c>
      <c r="F1207" s="13" t="s">
        <v>60</v>
      </c>
      <c r="G1207" s="14"/>
      <c r="H1207" s="15">
        <v>0</v>
      </c>
      <c r="I1207" s="15">
        <v>0</v>
      </c>
      <c r="J1207" s="15">
        <v>0</v>
      </c>
      <c r="K1207" s="15">
        <v>0</v>
      </c>
      <c r="L1207" s="15">
        <v>0</v>
      </c>
      <c r="M1207" s="15">
        <v>0</v>
      </c>
      <c r="N1207" s="15">
        <v>0</v>
      </c>
      <c r="O1207" s="15">
        <v>0</v>
      </c>
      <c r="P1207" s="15">
        <v>0</v>
      </c>
      <c r="Q1207" s="15">
        <v>0</v>
      </c>
      <c r="R1207" s="15">
        <v>0</v>
      </c>
      <c r="S1207" s="15">
        <v>0</v>
      </c>
      <c r="T1207" s="15">
        <f t="shared" si="90"/>
        <v>0</v>
      </c>
      <c r="U1207" s="15">
        <v>0</v>
      </c>
      <c r="V1207" s="15">
        <v>0</v>
      </c>
      <c r="W1207" s="15">
        <v>0</v>
      </c>
      <c r="X1207" s="15">
        <v>0</v>
      </c>
      <c r="Y1207" s="15">
        <v>0</v>
      </c>
      <c r="Z1207" s="15">
        <v>0</v>
      </c>
      <c r="AA1207" s="15">
        <v>0</v>
      </c>
      <c r="AB1207" s="15">
        <v>0</v>
      </c>
      <c r="AC1207" s="15">
        <v>0</v>
      </c>
      <c r="AD1207" s="15">
        <v>0</v>
      </c>
      <c r="AE1207" s="15">
        <v>0</v>
      </c>
      <c r="AF1207" s="15">
        <v>0</v>
      </c>
      <c r="AG1207" s="15">
        <f t="shared" si="91"/>
        <v>0</v>
      </c>
      <c r="AH1207" s="15">
        <v>0</v>
      </c>
      <c r="AI1207" s="15">
        <v>0</v>
      </c>
      <c r="AJ1207" s="15">
        <v>0</v>
      </c>
      <c r="AK1207" s="15">
        <v>127.69532000000001</v>
      </c>
      <c r="AL1207" s="15">
        <v>163.88642999999999</v>
      </c>
      <c r="AM1207" s="15">
        <v>36.706209999999999</v>
      </c>
      <c r="AN1207" s="15">
        <v>73.004859999999994</v>
      </c>
      <c r="AO1207" s="15">
        <v>532.15436</v>
      </c>
      <c r="AP1207" s="15">
        <v>6.1043899999999995</v>
      </c>
      <c r="AQ1207" s="15">
        <v>64.276290000000003</v>
      </c>
      <c r="AR1207" s="15">
        <v>1282.32411</v>
      </c>
      <c r="AS1207" s="15">
        <v>6520.9431299999997</v>
      </c>
      <c r="AT1207" s="15">
        <f t="shared" si="92"/>
        <v>8807.0950999999986</v>
      </c>
      <c r="AU1207" s="15">
        <v>91.584136718750003</v>
      </c>
      <c r="AV1207" s="15">
        <v>67.131941406249993</v>
      </c>
      <c r="AW1207" s="15">
        <v>48.375511718749998</v>
      </c>
      <c r="AX1207" s="15">
        <v>308.91589453124999</v>
      </c>
      <c r="AY1207" s="15">
        <v>113.53446289062499</v>
      </c>
      <c r="AZ1207" s="15">
        <v>1065.5143540649415</v>
      </c>
      <c r="BA1207" s="15">
        <v>53.769029235839845</v>
      </c>
      <c r="BB1207" s="15">
        <v>286.52135546875002</v>
      </c>
      <c r="BC1207" s="15">
        <v>105.5038515625</v>
      </c>
      <c r="BD1207" s="15">
        <v>0</v>
      </c>
      <c r="BE1207" s="15">
        <v>0</v>
      </c>
      <c r="BF1207" s="15">
        <v>329.39600000000002</v>
      </c>
      <c r="BG1207" s="15">
        <f t="shared" si="93"/>
        <v>2470.2465375976562</v>
      </c>
      <c r="BH1207" t="str">
        <f t="shared" si="94"/>
        <v>RGECommon</v>
      </c>
      <c r="BI1207" t="str">
        <f>VLOOKUP(BH1207,[2]Summary!$C$29:$C$56,1,0)</f>
        <v>RGECommon</v>
      </c>
      <c r="BJ1207" s="16">
        <v>44562</v>
      </c>
    </row>
    <row r="1208" spans="1:62" x14ac:dyDescent="0.25">
      <c r="A1208" s="13" t="s">
        <v>2392</v>
      </c>
      <c r="B1208" s="13" t="s">
        <v>2393</v>
      </c>
      <c r="C1208" t="s">
        <v>2394</v>
      </c>
      <c r="D1208" t="s">
        <v>595</v>
      </c>
      <c r="E1208" t="s">
        <v>19</v>
      </c>
      <c r="F1208" s="13" t="s">
        <v>22</v>
      </c>
      <c r="G1208" s="14"/>
      <c r="H1208" s="15">
        <v>0</v>
      </c>
      <c r="I1208" s="15">
        <v>0</v>
      </c>
      <c r="J1208" s="15">
        <v>0</v>
      </c>
      <c r="K1208" s="15">
        <v>0</v>
      </c>
      <c r="L1208" s="15">
        <v>0</v>
      </c>
      <c r="M1208" s="15">
        <v>0</v>
      </c>
      <c r="N1208" s="15">
        <v>0</v>
      </c>
      <c r="O1208" s="15">
        <v>0</v>
      </c>
      <c r="P1208" s="15">
        <v>0</v>
      </c>
      <c r="Q1208" s="15">
        <v>0</v>
      </c>
      <c r="R1208" s="15">
        <v>0</v>
      </c>
      <c r="S1208" s="15">
        <v>0</v>
      </c>
      <c r="T1208" s="15">
        <f t="shared" si="90"/>
        <v>0</v>
      </c>
      <c r="U1208" s="15">
        <v>0</v>
      </c>
      <c r="V1208" s="15">
        <v>0</v>
      </c>
      <c r="W1208" s="15">
        <v>0</v>
      </c>
      <c r="X1208" s="15">
        <v>0</v>
      </c>
      <c r="Y1208" s="15">
        <v>0</v>
      </c>
      <c r="Z1208" s="15">
        <v>0</v>
      </c>
      <c r="AA1208" s="15">
        <v>0</v>
      </c>
      <c r="AB1208" s="15">
        <v>0</v>
      </c>
      <c r="AC1208" s="15">
        <v>0</v>
      </c>
      <c r="AD1208" s="15">
        <v>0</v>
      </c>
      <c r="AE1208" s="15">
        <v>0</v>
      </c>
      <c r="AF1208" s="15">
        <v>0</v>
      </c>
      <c r="AG1208" s="15">
        <f t="shared" si="91"/>
        <v>0</v>
      </c>
      <c r="AH1208" s="15">
        <v>0</v>
      </c>
      <c r="AI1208" s="15">
        <v>0</v>
      </c>
      <c r="AJ1208" s="15">
        <v>0</v>
      </c>
      <c r="AK1208" s="15">
        <v>0</v>
      </c>
      <c r="AL1208" s="15">
        <v>10.189780000000001</v>
      </c>
      <c r="AM1208" s="15">
        <v>70.217679999999987</v>
      </c>
      <c r="AN1208" s="15">
        <v>29.303189999999997</v>
      </c>
      <c r="AO1208" s="15">
        <v>243.07342</v>
      </c>
      <c r="AP1208" s="15">
        <v>0.90520999999999996</v>
      </c>
      <c r="AQ1208" s="15">
        <v>9.7285599999999999</v>
      </c>
      <c r="AR1208" s="15">
        <v>14.73457</v>
      </c>
      <c r="AS1208" s="15">
        <v>5.3445900000000002</v>
      </c>
      <c r="AT1208" s="15">
        <f t="shared" si="92"/>
        <v>383.49700000000001</v>
      </c>
      <c r="AU1208" s="15">
        <v>0</v>
      </c>
      <c r="AV1208" s="15">
        <v>0</v>
      </c>
      <c r="AW1208" s="15">
        <v>0</v>
      </c>
      <c r="AX1208" s="15">
        <v>0</v>
      </c>
      <c r="AY1208" s="15">
        <v>0</v>
      </c>
      <c r="AZ1208" s="15">
        <v>0</v>
      </c>
      <c r="BA1208" s="15">
        <v>0</v>
      </c>
      <c r="BB1208" s="15">
        <v>0</v>
      </c>
      <c r="BC1208" s="15">
        <v>0</v>
      </c>
      <c r="BD1208" s="15">
        <v>0</v>
      </c>
      <c r="BE1208" s="15">
        <v>0</v>
      </c>
      <c r="BF1208" s="15">
        <v>0</v>
      </c>
      <c r="BG1208" s="15">
        <f t="shared" si="93"/>
        <v>0</v>
      </c>
      <c r="BH1208" t="str">
        <f t="shared" si="94"/>
        <v>CMPDIST</v>
      </c>
      <c r="BI1208" t="str">
        <f>VLOOKUP(BH1208,[2]Summary!$C$29:$C$56,1,0)</f>
        <v>CMPDist</v>
      </c>
      <c r="BJ1208" s="16">
        <v>44197</v>
      </c>
    </row>
    <row r="1209" spans="1:62" x14ac:dyDescent="0.25">
      <c r="A1209" s="13" t="s">
        <v>2395</v>
      </c>
      <c r="B1209" t="s">
        <v>2374</v>
      </c>
      <c r="C1209" t="s">
        <v>2375</v>
      </c>
      <c r="D1209" t="s">
        <v>595</v>
      </c>
      <c r="E1209" t="s">
        <v>301</v>
      </c>
      <c r="F1209" s="13" t="s">
        <v>33</v>
      </c>
      <c r="G1209" s="14"/>
      <c r="H1209" s="15">
        <v>0</v>
      </c>
      <c r="I1209" s="15">
        <v>0</v>
      </c>
      <c r="J1209" s="15">
        <v>0</v>
      </c>
      <c r="K1209" s="15">
        <v>0</v>
      </c>
      <c r="L1209" s="15">
        <v>0</v>
      </c>
      <c r="M1209" s="15">
        <v>0</v>
      </c>
      <c r="N1209" s="15">
        <v>0</v>
      </c>
      <c r="O1209" s="15">
        <v>0</v>
      </c>
      <c r="P1209" s="15">
        <v>0</v>
      </c>
      <c r="Q1209" s="15">
        <v>0</v>
      </c>
      <c r="R1209" s="15">
        <v>0</v>
      </c>
      <c r="S1209" s="15">
        <v>0</v>
      </c>
      <c r="T1209" s="15">
        <f t="shared" si="90"/>
        <v>0</v>
      </c>
      <c r="U1209" s="15">
        <v>0</v>
      </c>
      <c r="V1209" s="15">
        <v>0</v>
      </c>
      <c r="W1209" s="15">
        <v>0</v>
      </c>
      <c r="X1209" s="15">
        <v>0</v>
      </c>
      <c r="Y1209" s="15">
        <v>0</v>
      </c>
      <c r="Z1209" s="15">
        <v>0</v>
      </c>
      <c r="AA1209" s="15">
        <v>0</v>
      </c>
      <c r="AB1209" s="15">
        <v>0</v>
      </c>
      <c r="AC1209" s="15">
        <v>0</v>
      </c>
      <c r="AD1209" s="15">
        <v>0</v>
      </c>
      <c r="AE1209" s="15">
        <v>0</v>
      </c>
      <c r="AF1209" s="15">
        <v>8.2461099999999981</v>
      </c>
      <c r="AG1209" s="15">
        <f t="shared" si="91"/>
        <v>8.2461099999999981</v>
      </c>
      <c r="AH1209" s="15">
        <v>5.3790000000000004E-2</v>
      </c>
      <c r="AI1209" s="15">
        <v>5.0310000000000001E-2</v>
      </c>
      <c r="AJ1209" s="15">
        <v>5.3790000000000004E-2</v>
      </c>
      <c r="AK1209" s="15">
        <v>5.2049999999999999E-2</v>
      </c>
      <c r="AL1209" s="15">
        <v>3.0460000000000001E-2</v>
      </c>
      <c r="AM1209" s="15">
        <v>5.1959999999999992E-2</v>
      </c>
      <c r="AN1209" s="15">
        <v>5.2209999999999999E-2</v>
      </c>
      <c r="AO1209" s="15">
        <v>5.015E-2</v>
      </c>
      <c r="AP1209" s="15">
        <v>3.1059999999999997E-2</v>
      </c>
      <c r="AQ1209" s="15">
        <v>4.8190000000000004E-2</v>
      </c>
      <c r="AR1209" s="15">
        <v>4.6630000000000005E-2</v>
      </c>
      <c r="AS1209" s="15">
        <v>0</v>
      </c>
      <c r="AT1209" s="15">
        <f t="shared" si="92"/>
        <v>0.52059999999999995</v>
      </c>
      <c r="AU1209" s="15">
        <v>0</v>
      </c>
      <c r="AV1209" s="15">
        <v>0</v>
      </c>
      <c r="AW1209" s="15">
        <v>0</v>
      </c>
      <c r="AX1209" s="15">
        <v>0</v>
      </c>
      <c r="AY1209" s="15">
        <v>0</v>
      </c>
      <c r="AZ1209" s="15">
        <v>0</v>
      </c>
      <c r="BA1209" s="15">
        <v>0</v>
      </c>
      <c r="BB1209" s="15">
        <v>0</v>
      </c>
      <c r="BC1209" s="15">
        <v>0</v>
      </c>
      <c r="BD1209" s="15">
        <v>0</v>
      </c>
      <c r="BE1209" s="15">
        <v>0</v>
      </c>
      <c r="BF1209" s="15">
        <v>0</v>
      </c>
      <c r="BG1209" s="15">
        <f t="shared" si="93"/>
        <v>0</v>
      </c>
      <c r="BH1209" t="str">
        <f t="shared" si="94"/>
        <v>CMPCommon</v>
      </c>
      <c r="BI1209" t="str">
        <f>VLOOKUP(BH1209,[2]Summary!$C$29:$C$56,1,0)</f>
        <v>CMPCommon</v>
      </c>
      <c r="BJ1209" s="16">
        <v>44197</v>
      </c>
    </row>
    <row r="1210" spans="1:62" x14ac:dyDescent="0.25">
      <c r="A1210" s="13" t="s">
        <v>2396</v>
      </c>
      <c r="B1210" t="s">
        <v>2397</v>
      </c>
      <c r="C1210" t="s">
        <v>2398</v>
      </c>
      <c r="D1210" t="s">
        <v>595</v>
      </c>
      <c r="E1210" t="s">
        <v>301</v>
      </c>
      <c r="F1210" s="13" t="s">
        <v>60</v>
      </c>
      <c r="G1210" s="14"/>
      <c r="H1210" s="15">
        <v>0</v>
      </c>
      <c r="I1210" s="15">
        <v>0</v>
      </c>
      <c r="J1210" s="15">
        <v>0</v>
      </c>
      <c r="K1210" s="15">
        <v>0</v>
      </c>
      <c r="L1210" s="15">
        <v>0</v>
      </c>
      <c r="M1210" s="15">
        <v>0</v>
      </c>
      <c r="N1210" s="15">
        <v>0</v>
      </c>
      <c r="O1210" s="15">
        <v>0</v>
      </c>
      <c r="P1210" s="15">
        <v>0</v>
      </c>
      <c r="Q1210" s="15">
        <v>0</v>
      </c>
      <c r="R1210" s="15">
        <v>0</v>
      </c>
      <c r="S1210" s="15">
        <v>0</v>
      </c>
      <c r="T1210" s="15">
        <f t="shared" si="90"/>
        <v>0</v>
      </c>
      <c r="U1210" s="15">
        <v>0</v>
      </c>
      <c r="V1210" s="15">
        <v>0</v>
      </c>
      <c r="W1210" s="15">
        <v>0</v>
      </c>
      <c r="X1210" s="15">
        <v>0</v>
      </c>
      <c r="Y1210" s="15">
        <v>0</v>
      </c>
      <c r="Z1210" s="15">
        <v>0</v>
      </c>
      <c r="AA1210" s="15">
        <v>0</v>
      </c>
      <c r="AB1210" s="15">
        <v>0</v>
      </c>
      <c r="AC1210" s="15">
        <v>0</v>
      </c>
      <c r="AD1210" s="15">
        <v>0</v>
      </c>
      <c r="AE1210" s="15">
        <v>0</v>
      </c>
      <c r="AF1210" s="15">
        <v>0</v>
      </c>
      <c r="AG1210" s="15">
        <f t="shared" si="91"/>
        <v>0</v>
      </c>
      <c r="AH1210" s="15">
        <v>0</v>
      </c>
      <c r="AI1210" s="15">
        <v>0</v>
      </c>
      <c r="AJ1210" s="15">
        <v>0</v>
      </c>
      <c r="AK1210" s="15">
        <v>0</v>
      </c>
      <c r="AL1210" s="15">
        <v>0</v>
      </c>
      <c r="AM1210" s="15">
        <v>0</v>
      </c>
      <c r="AN1210" s="15">
        <v>0</v>
      </c>
      <c r="AO1210" s="15">
        <v>0</v>
      </c>
      <c r="AP1210" s="15">
        <v>0</v>
      </c>
      <c r="AQ1210" s="15">
        <v>0</v>
      </c>
      <c r="AR1210" s="15">
        <v>0</v>
      </c>
      <c r="AS1210" s="15">
        <v>162.26913000000002</v>
      </c>
      <c r="AT1210" s="15">
        <f t="shared" si="92"/>
        <v>162.26913000000002</v>
      </c>
      <c r="AU1210" s="15">
        <v>-0.91571002197265627</v>
      </c>
      <c r="AV1210" s="15">
        <v>0</v>
      </c>
      <c r="AW1210" s="15">
        <v>4.7450698242187501</v>
      </c>
      <c r="AX1210" s="15">
        <v>0</v>
      </c>
      <c r="AY1210" s="15">
        <v>0</v>
      </c>
      <c r="AZ1210" s="15">
        <v>8.9772900390625008</v>
      </c>
      <c r="BA1210" s="15">
        <v>-5.6650001525878908E-2</v>
      </c>
      <c r="BB1210" s="15">
        <v>0.23674000549316407</v>
      </c>
      <c r="BC1210" s="15">
        <v>0</v>
      </c>
      <c r="BD1210" s="15">
        <v>19.011169921874998</v>
      </c>
      <c r="BE1210" s="15">
        <v>0</v>
      </c>
      <c r="BF1210" s="15">
        <v>0</v>
      </c>
      <c r="BG1210" s="15">
        <f t="shared" si="93"/>
        <v>31.99790976715088</v>
      </c>
      <c r="BH1210" t="str">
        <f t="shared" si="94"/>
        <v>CMPCommon</v>
      </c>
      <c r="BI1210" t="str">
        <f>VLOOKUP(BH1210,[2]Summary!$C$29:$C$56,1,0)</f>
        <v>CMPCommon</v>
      </c>
      <c r="BJ1210" s="16">
        <v>44501</v>
      </c>
    </row>
    <row r="1211" spans="1:62" x14ac:dyDescent="0.25">
      <c r="A1211" s="13">
        <v>800018.01</v>
      </c>
      <c r="B1211">
        <v>800018.01</v>
      </c>
      <c r="C1211" t="s">
        <v>2399</v>
      </c>
      <c r="D1211" t="s">
        <v>18</v>
      </c>
      <c r="E1211" t="s">
        <v>19</v>
      </c>
      <c r="F1211" s="13" t="s">
        <v>62</v>
      </c>
      <c r="G1211" s="14"/>
      <c r="H1211" s="15">
        <v>4.4800000000000004</v>
      </c>
      <c r="I1211" s="15">
        <v>-3.1720000000000002</v>
      </c>
      <c r="J1211" s="15">
        <v>2.4049999999999998</v>
      </c>
      <c r="K1211" s="15">
        <v>-2.7189999999999999</v>
      </c>
      <c r="L1211" s="15">
        <v>2.625</v>
      </c>
      <c r="M1211" s="15">
        <v>-0.67600000000000005</v>
      </c>
      <c r="N1211" s="15">
        <v>0.27100000000000002</v>
      </c>
      <c r="O1211" s="15">
        <v>-0.111</v>
      </c>
      <c r="P1211" s="15">
        <v>8.5999999999999993E-2</v>
      </c>
      <c r="Q1211" s="15">
        <v>4.0469999999999997</v>
      </c>
      <c r="R1211" s="15">
        <v>0</v>
      </c>
      <c r="S1211" s="15">
        <v>0</v>
      </c>
      <c r="T1211" s="15">
        <f t="shared" si="90"/>
        <v>7.2359999999999989</v>
      </c>
      <c r="U1211" s="15">
        <v>0</v>
      </c>
      <c r="V1211" s="15">
        <v>0</v>
      </c>
      <c r="W1211" s="15">
        <v>0</v>
      </c>
      <c r="X1211" s="15">
        <v>0</v>
      </c>
      <c r="Y1211" s="15">
        <v>0</v>
      </c>
      <c r="Z1211" s="15">
        <v>2.452239990234375</v>
      </c>
      <c r="AA1211" s="15">
        <v>0</v>
      </c>
      <c r="AB1211" s="15">
        <v>0</v>
      </c>
      <c r="AC1211" s="15">
        <v>0</v>
      </c>
      <c r="AD1211" s="15">
        <v>0</v>
      </c>
      <c r="AE1211" s="15">
        <v>0</v>
      </c>
      <c r="AF1211" s="15">
        <v>0</v>
      </c>
      <c r="AG1211" s="15">
        <f t="shared" si="91"/>
        <v>2.452239990234375</v>
      </c>
      <c r="AH1211" s="15">
        <v>0</v>
      </c>
      <c r="AI1211" s="15">
        <v>0</v>
      </c>
      <c r="AJ1211" s="15">
        <v>0</v>
      </c>
      <c r="AK1211" s="15">
        <v>0</v>
      </c>
      <c r="AL1211" s="15">
        <v>0</v>
      </c>
      <c r="AM1211" s="15">
        <v>0</v>
      </c>
      <c r="AN1211" s="15">
        <v>0</v>
      </c>
      <c r="AO1211" s="15">
        <v>0</v>
      </c>
      <c r="AP1211" s="15">
        <v>0</v>
      </c>
      <c r="AQ1211" s="15">
        <v>0</v>
      </c>
      <c r="AR1211" s="15">
        <v>0</v>
      </c>
      <c r="AS1211" s="15">
        <v>0</v>
      </c>
      <c r="AT1211" s="15">
        <f t="shared" si="92"/>
        <v>0</v>
      </c>
      <c r="AU1211" s="15">
        <v>0</v>
      </c>
      <c r="AV1211" s="15">
        <v>0</v>
      </c>
      <c r="AW1211" s="15">
        <v>0</v>
      </c>
      <c r="AX1211" s="15">
        <v>0</v>
      </c>
      <c r="AY1211" s="15">
        <v>0</v>
      </c>
      <c r="AZ1211" s="15">
        <v>0</v>
      </c>
      <c r="BA1211" s="15">
        <v>0</v>
      </c>
      <c r="BB1211" s="15">
        <v>0</v>
      </c>
      <c r="BC1211" s="15">
        <v>0</v>
      </c>
      <c r="BD1211" s="15">
        <v>0</v>
      </c>
      <c r="BE1211" s="15">
        <v>0</v>
      </c>
      <c r="BF1211" s="15">
        <v>0</v>
      </c>
      <c r="BG1211" s="15">
        <f t="shared" si="93"/>
        <v>0</v>
      </c>
      <c r="BH1211" t="str">
        <f t="shared" si="94"/>
        <v>UIDIST</v>
      </c>
      <c r="BI1211" t="str">
        <f>VLOOKUP(BH1211,[2]Summary!$C$29:$C$56,1,0)</f>
        <v>UIDist</v>
      </c>
      <c r="BJ1211" s="16">
        <v>43831</v>
      </c>
    </row>
    <row r="1212" spans="1:62" x14ac:dyDescent="0.25">
      <c r="A1212" s="13">
        <v>800024.01</v>
      </c>
      <c r="B1212">
        <v>800024.01</v>
      </c>
      <c r="C1212" t="s">
        <v>2400</v>
      </c>
      <c r="D1212" t="s">
        <v>18</v>
      </c>
      <c r="E1212" t="s">
        <v>19</v>
      </c>
      <c r="F1212" s="13" t="s">
        <v>101</v>
      </c>
      <c r="G1212" s="14"/>
      <c r="H1212" s="15">
        <v>-0.125</v>
      </c>
      <c r="I1212" s="15">
        <v>-0.14499999999999999</v>
      </c>
      <c r="J1212" s="15">
        <v>-2.5999999999999999E-2</v>
      </c>
      <c r="K1212" s="15">
        <v>-3.1E-2</v>
      </c>
      <c r="L1212" s="15">
        <v>-4.0000000000000001E-3</v>
      </c>
      <c r="M1212" s="15">
        <v>1E-3</v>
      </c>
      <c r="N1212" s="15">
        <v>0</v>
      </c>
      <c r="O1212" s="15">
        <v>-1.7230000000000001</v>
      </c>
      <c r="P1212" s="15">
        <v>2.3460000000000001</v>
      </c>
      <c r="Q1212" s="15">
        <v>-0.86599999999999999</v>
      </c>
      <c r="R1212" s="15">
        <v>0</v>
      </c>
      <c r="S1212" s="15">
        <v>0</v>
      </c>
      <c r="T1212" s="15">
        <f t="shared" si="90"/>
        <v>-0.57299999999999984</v>
      </c>
      <c r="U1212" s="15">
        <v>0</v>
      </c>
      <c r="V1212" s="15">
        <v>0</v>
      </c>
      <c r="W1212" s="15">
        <v>0</v>
      </c>
      <c r="X1212" s="15">
        <v>0</v>
      </c>
      <c r="Y1212" s="15">
        <v>0</v>
      </c>
      <c r="Z1212" s="15">
        <v>-133.98892187499999</v>
      </c>
      <c r="AA1212" s="15">
        <v>0</v>
      </c>
      <c r="AB1212" s="15">
        <v>0</v>
      </c>
      <c r="AC1212" s="15">
        <v>0</v>
      </c>
      <c r="AD1212" s="15">
        <v>0</v>
      </c>
      <c r="AE1212" s="15">
        <v>0</v>
      </c>
      <c r="AF1212" s="15">
        <v>0</v>
      </c>
      <c r="AG1212" s="15">
        <f t="shared" si="91"/>
        <v>-133.98892187499999</v>
      </c>
      <c r="AH1212" s="15">
        <v>0</v>
      </c>
      <c r="AI1212" s="15">
        <v>0</v>
      </c>
      <c r="AJ1212" s="15">
        <v>0</v>
      </c>
      <c r="AK1212" s="15">
        <v>0</v>
      </c>
      <c r="AL1212" s="15">
        <v>0</v>
      </c>
      <c r="AM1212" s="15">
        <v>0</v>
      </c>
      <c r="AN1212" s="15">
        <v>0</v>
      </c>
      <c r="AO1212" s="15">
        <v>0</v>
      </c>
      <c r="AP1212" s="15">
        <v>0</v>
      </c>
      <c r="AQ1212" s="15">
        <v>0</v>
      </c>
      <c r="AR1212" s="15">
        <v>0</v>
      </c>
      <c r="AS1212" s="15">
        <v>0</v>
      </c>
      <c r="AT1212" s="15">
        <f t="shared" si="92"/>
        <v>0</v>
      </c>
      <c r="AU1212" s="15">
        <v>0</v>
      </c>
      <c r="AV1212" s="15">
        <v>0</v>
      </c>
      <c r="AW1212" s="15">
        <v>0</v>
      </c>
      <c r="AX1212" s="15">
        <v>0</v>
      </c>
      <c r="AY1212" s="15">
        <v>0</v>
      </c>
      <c r="AZ1212" s="15">
        <v>0</v>
      </c>
      <c r="BA1212" s="15">
        <v>0</v>
      </c>
      <c r="BB1212" s="15">
        <v>0</v>
      </c>
      <c r="BC1212" s="15">
        <v>0</v>
      </c>
      <c r="BD1212" s="15">
        <v>0</v>
      </c>
      <c r="BE1212" s="15">
        <v>0</v>
      </c>
      <c r="BF1212" s="15">
        <v>0</v>
      </c>
      <c r="BG1212" s="15">
        <f t="shared" si="93"/>
        <v>0</v>
      </c>
      <c r="BH1212" t="str">
        <f t="shared" si="94"/>
        <v>UIDIST</v>
      </c>
      <c r="BI1212" t="str">
        <f>VLOOKUP(BH1212,[2]Summary!$C$29:$C$56,1,0)</f>
        <v>UIDist</v>
      </c>
      <c r="BJ1212" s="16">
        <v>43831</v>
      </c>
    </row>
    <row r="1213" spans="1:62" x14ac:dyDescent="0.25">
      <c r="A1213" s="13">
        <v>800032.01</v>
      </c>
      <c r="B1213" s="13">
        <v>800032.01</v>
      </c>
      <c r="C1213" t="s">
        <v>2401</v>
      </c>
      <c r="D1213" t="s">
        <v>18</v>
      </c>
      <c r="E1213" t="s">
        <v>19</v>
      </c>
      <c r="F1213" s="13" t="s">
        <v>233</v>
      </c>
      <c r="G1213" s="14"/>
      <c r="H1213" s="15">
        <v>0</v>
      </c>
      <c r="I1213" s="15">
        <v>0</v>
      </c>
      <c r="J1213" s="15">
        <v>0</v>
      </c>
      <c r="K1213" s="15">
        <v>0</v>
      </c>
      <c r="L1213" s="15">
        <v>0</v>
      </c>
      <c r="M1213" s="15">
        <v>0</v>
      </c>
      <c r="N1213" s="15">
        <v>0</v>
      </c>
      <c r="O1213" s="15">
        <v>0</v>
      </c>
      <c r="P1213" s="15">
        <v>0</v>
      </c>
      <c r="Q1213" s="15">
        <v>0</v>
      </c>
      <c r="R1213" s="15">
        <v>0</v>
      </c>
      <c r="S1213" s="15">
        <v>0</v>
      </c>
      <c r="T1213" s="15">
        <f t="shared" si="90"/>
        <v>0</v>
      </c>
      <c r="U1213" s="15">
        <v>0</v>
      </c>
      <c r="V1213" s="15">
        <v>0</v>
      </c>
      <c r="W1213" s="15">
        <v>0</v>
      </c>
      <c r="X1213" s="15">
        <v>0</v>
      </c>
      <c r="Y1213" s="15">
        <v>0</v>
      </c>
      <c r="Z1213" s="15">
        <v>0</v>
      </c>
      <c r="AA1213" s="15">
        <v>0</v>
      </c>
      <c r="AB1213" s="15">
        <v>1.0580800170898437</v>
      </c>
      <c r="AC1213" s="15">
        <v>0</v>
      </c>
      <c r="AD1213" s="15">
        <v>0.63847999572753911</v>
      </c>
      <c r="AE1213" s="15">
        <v>0</v>
      </c>
      <c r="AF1213" s="15">
        <v>0</v>
      </c>
      <c r="AG1213" s="15">
        <f t="shared" si="91"/>
        <v>1.6965600128173828</v>
      </c>
      <c r="AH1213" s="15">
        <v>0</v>
      </c>
      <c r="AI1213" s="15">
        <v>0</v>
      </c>
      <c r="AJ1213" s="15">
        <v>0</v>
      </c>
      <c r="AK1213" s="15">
        <v>0</v>
      </c>
      <c r="AL1213" s="15">
        <v>0</v>
      </c>
      <c r="AM1213" s="15">
        <v>0</v>
      </c>
      <c r="AN1213" s="15">
        <v>0</v>
      </c>
      <c r="AO1213" s="15">
        <v>0</v>
      </c>
      <c r="AP1213" s="15">
        <v>0</v>
      </c>
      <c r="AQ1213" s="15">
        <v>0</v>
      </c>
      <c r="AR1213" s="15">
        <v>0</v>
      </c>
      <c r="AS1213" s="15">
        <v>0</v>
      </c>
      <c r="AT1213" s="15">
        <f t="shared" si="92"/>
        <v>0</v>
      </c>
      <c r="AU1213" s="15">
        <v>0</v>
      </c>
      <c r="AV1213" s="15">
        <v>0</v>
      </c>
      <c r="AW1213" s="15">
        <v>0</v>
      </c>
      <c r="AX1213" s="15">
        <v>0</v>
      </c>
      <c r="AY1213" s="15">
        <v>0</v>
      </c>
      <c r="AZ1213" s="15">
        <v>0</v>
      </c>
      <c r="BA1213" s="15">
        <v>0</v>
      </c>
      <c r="BB1213" s="15">
        <v>0</v>
      </c>
      <c r="BC1213" s="15">
        <v>0</v>
      </c>
      <c r="BD1213" s="15">
        <v>0</v>
      </c>
      <c r="BE1213" s="15">
        <v>0</v>
      </c>
      <c r="BF1213" s="15">
        <v>0</v>
      </c>
      <c r="BG1213" s="15">
        <f t="shared" si="93"/>
        <v>0</v>
      </c>
      <c r="BH1213" t="str">
        <f t="shared" si="94"/>
        <v>UIDIST</v>
      </c>
      <c r="BI1213" t="str">
        <f>VLOOKUP(BH1213,[2]Summary!$C$29:$C$56,1,0)</f>
        <v>UIDist</v>
      </c>
      <c r="BJ1213" s="16">
        <v>43831</v>
      </c>
    </row>
    <row r="1214" spans="1:62" x14ac:dyDescent="0.25">
      <c r="A1214" s="13">
        <v>800114.01</v>
      </c>
      <c r="B1214" s="13">
        <v>800114.01</v>
      </c>
      <c r="C1214" t="s">
        <v>2402</v>
      </c>
      <c r="D1214" t="s">
        <v>18</v>
      </c>
      <c r="E1214" t="s">
        <v>19</v>
      </c>
      <c r="F1214" s="13" t="s">
        <v>22</v>
      </c>
      <c r="G1214" s="14"/>
      <c r="H1214" s="15">
        <v>0</v>
      </c>
      <c r="I1214" s="15">
        <v>0</v>
      </c>
      <c r="J1214" s="15">
        <v>0</v>
      </c>
      <c r="K1214" s="15">
        <v>0</v>
      </c>
      <c r="L1214" s="15">
        <v>0</v>
      </c>
      <c r="M1214" s="15">
        <v>0</v>
      </c>
      <c r="N1214" s="15">
        <v>0</v>
      </c>
      <c r="O1214" s="15">
        <v>0</v>
      </c>
      <c r="P1214" s="15">
        <v>0</v>
      </c>
      <c r="Q1214" s="15">
        <v>0</v>
      </c>
      <c r="R1214" s="15">
        <v>0</v>
      </c>
      <c r="S1214" s="15">
        <v>0</v>
      </c>
      <c r="T1214" s="15">
        <f t="shared" si="90"/>
        <v>0</v>
      </c>
      <c r="U1214" s="15">
        <v>0</v>
      </c>
      <c r="V1214" s="15">
        <v>0</v>
      </c>
      <c r="W1214" s="15">
        <v>0</v>
      </c>
      <c r="X1214" s="15">
        <v>0</v>
      </c>
      <c r="Y1214" s="15">
        <v>0</v>
      </c>
      <c r="Z1214" s="15">
        <v>0</v>
      </c>
      <c r="AA1214" s="15">
        <v>0</v>
      </c>
      <c r="AB1214" s="15">
        <v>0</v>
      </c>
      <c r="AC1214" s="15">
        <v>0</v>
      </c>
      <c r="AD1214" s="15">
        <v>0</v>
      </c>
      <c r="AE1214" s="15">
        <v>0</v>
      </c>
      <c r="AF1214" s="15">
        <v>0</v>
      </c>
      <c r="AG1214" s="15">
        <f t="shared" si="91"/>
        <v>0</v>
      </c>
      <c r="AH1214" s="15">
        <v>0</v>
      </c>
      <c r="AI1214" s="15">
        <v>0</v>
      </c>
      <c r="AJ1214" s="15">
        <v>0</v>
      </c>
      <c r="AK1214" s="15">
        <v>0</v>
      </c>
      <c r="AL1214" s="15">
        <v>0</v>
      </c>
      <c r="AM1214" s="15">
        <v>0</v>
      </c>
      <c r="AN1214" s="15">
        <v>0</v>
      </c>
      <c r="AO1214" s="15">
        <v>0</v>
      </c>
      <c r="AP1214" s="15">
        <v>0</v>
      </c>
      <c r="AQ1214" s="15">
        <v>0</v>
      </c>
      <c r="AR1214" s="15">
        <v>0</v>
      </c>
      <c r="AS1214" s="15">
        <v>0</v>
      </c>
      <c r="AT1214" s="15">
        <f t="shared" si="92"/>
        <v>0</v>
      </c>
      <c r="AU1214" s="15">
        <v>0</v>
      </c>
      <c r="AV1214" s="15">
        <v>0</v>
      </c>
      <c r="AW1214" s="15">
        <v>0</v>
      </c>
      <c r="AX1214" s="15">
        <v>0</v>
      </c>
      <c r="AY1214" s="15">
        <v>0</v>
      </c>
      <c r="AZ1214" s="15">
        <v>0</v>
      </c>
      <c r="BA1214" s="15">
        <v>0</v>
      </c>
      <c r="BB1214" s="15">
        <v>0</v>
      </c>
      <c r="BC1214" s="15">
        <v>0</v>
      </c>
      <c r="BD1214" s="15">
        <v>0</v>
      </c>
      <c r="BE1214" s="15">
        <v>0</v>
      </c>
      <c r="BF1214" s="15">
        <v>0</v>
      </c>
      <c r="BG1214" s="15">
        <f t="shared" si="93"/>
        <v>0</v>
      </c>
      <c r="BH1214" t="str">
        <f t="shared" si="94"/>
        <v>UIDIST</v>
      </c>
      <c r="BI1214" t="str">
        <f>VLOOKUP(BH1214,[2]Summary!$C$29:$C$56,1,0)</f>
        <v>UIDist</v>
      </c>
      <c r="BJ1214" s="16">
        <v>44562</v>
      </c>
    </row>
    <row r="1215" spans="1:62" x14ac:dyDescent="0.25">
      <c r="A1215" s="13">
        <v>800122.01</v>
      </c>
      <c r="B1215" s="13">
        <v>800122.01</v>
      </c>
      <c r="C1215" t="s">
        <v>2403</v>
      </c>
      <c r="D1215" t="s">
        <v>18</v>
      </c>
      <c r="E1215" t="s">
        <v>19</v>
      </c>
      <c r="F1215" s="13" t="s">
        <v>22</v>
      </c>
      <c r="G1215" s="14"/>
      <c r="H1215" s="15">
        <v>0</v>
      </c>
      <c r="I1215" s="15">
        <v>0</v>
      </c>
      <c r="J1215" s="15">
        <v>0</v>
      </c>
      <c r="K1215" s="15">
        <v>0</v>
      </c>
      <c r="L1215" s="15">
        <v>0</v>
      </c>
      <c r="M1215" s="15">
        <v>0</v>
      </c>
      <c r="N1215" s="15">
        <v>0</v>
      </c>
      <c r="O1215" s="15">
        <v>0</v>
      </c>
      <c r="P1215" s="15">
        <v>0</v>
      </c>
      <c r="Q1215" s="15">
        <v>0</v>
      </c>
      <c r="R1215" s="15">
        <v>0</v>
      </c>
      <c r="S1215" s="15">
        <v>0</v>
      </c>
      <c r="T1215" s="15">
        <f t="shared" si="90"/>
        <v>0</v>
      </c>
      <c r="U1215" s="15">
        <v>0</v>
      </c>
      <c r="V1215" s="15">
        <v>0</v>
      </c>
      <c r="W1215" s="15">
        <v>0</v>
      </c>
      <c r="X1215" s="15">
        <v>0</v>
      </c>
      <c r="Y1215" s="15">
        <v>0</v>
      </c>
      <c r="Z1215" s="15">
        <v>0</v>
      </c>
      <c r="AA1215" s="15">
        <v>0</v>
      </c>
      <c r="AB1215" s="15">
        <v>0</v>
      </c>
      <c r="AC1215" s="15">
        <v>0</v>
      </c>
      <c r="AD1215" s="15">
        <v>0</v>
      </c>
      <c r="AE1215" s="15">
        <v>0</v>
      </c>
      <c r="AF1215" s="15">
        <v>0</v>
      </c>
      <c r="AG1215" s="15">
        <f t="shared" si="91"/>
        <v>0</v>
      </c>
      <c r="AH1215" s="15">
        <v>0</v>
      </c>
      <c r="AI1215" s="15">
        <v>0</v>
      </c>
      <c r="AJ1215" s="15">
        <v>0</v>
      </c>
      <c r="AK1215" s="15">
        <v>0</v>
      </c>
      <c r="AL1215" s="15">
        <v>0</v>
      </c>
      <c r="AM1215" s="15">
        <v>0</v>
      </c>
      <c r="AN1215" s="15">
        <v>0</v>
      </c>
      <c r="AO1215" s="15">
        <v>0</v>
      </c>
      <c r="AP1215" s="15">
        <v>0</v>
      </c>
      <c r="AQ1215" s="15">
        <v>0</v>
      </c>
      <c r="AR1215" s="15">
        <v>0</v>
      </c>
      <c r="AS1215" s="15">
        <v>0</v>
      </c>
      <c r="AT1215" s="15">
        <f t="shared" si="92"/>
        <v>0</v>
      </c>
      <c r="AU1215" s="15">
        <v>0</v>
      </c>
      <c r="AV1215" s="15">
        <v>0</v>
      </c>
      <c r="AW1215" s="15">
        <v>0</v>
      </c>
      <c r="AX1215" s="15">
        <v>0</v>
      </c>
      <c r="AY1215" s="15">
        <v>0</v>
      </c>
      <c r="AZ1215" s="15">
        <v>0</v>
      </c>
      <c r="BA1215" s="15">
        <v>0</v>
      </c>
      <c r="BB1215" s="15">
        <v>0</v>
      </c>
      <c r="BC1215" s="15">
        <v>0</v>
      </c>
      <c r="BD1215" s="15">
        <v>0</v>
      </c>
      <c r="BE1215" s="15">
        <v>0</v>
      </c>
      <c r="BF1215" s="15">
        <v>0</v>
      </c>
      <c r="BG1215" s="15">
        <f t="shared" si="93"/>
        <v>0</v>
      </c>
      <c r="BH1215" t="str">
        <f t="shared" si="94"/>
        <v>UIDIST</v>
      </c>
      <c r="BI1215" t="str">
        <f>VLOOKUP(BH1215,[2]Summary!$C$29:$C$56,1,0)</f>
        <v>UIDist</v>
      </c>
      <c r="BJ1215" s="16">
        <v>44562</v>
      </c>
    </row>
    <row r="1216" spans="1:62" x14ac:dyDescent="0.25">
      <c r="A1216" s="13">
        <v>800130.02</v>
      </c>
      <c r="B1216" s="13">
        <v>800130.02</v>
      </c>
      <c r="C1216" t="s">
        <v>2404</v>
      </c>
      <c r="D1216" t="s">
        <v>18</v>
      </c>
      <c r="E1216" t="s">
        <v>35</v>
      </c>
      <c r="F1216" s="13" t="s">
        <v>20</v>
      </c>
      <c r="G1216" s="14"/>
      <c r="H1216" s="15">
        <v>16.055</v>
      </c>
      <c r="I1216" s="15">
        <v>1.216</v>
      </c>
      <c r="J1216" s="15">
        <v>14.029</v>
      </c>
      <c r="K1216" s="15">
        <v>8.4000000000000005E-2</v>
      </c>
      <c r="L1216" s="15">
        <v>3.258</v>
      </c>
      <c r="M1216" s="15">
        <v>7.87</v>
      </c>
      <c r="N1216" s="15">
        <v>9.33</v>
      </c>
      <c r="O1216" s="15">
        <v>0</v>
      </c>
      <c r="P1216" s="15">
        <v>0</v>
      </c>
      <c r="Q1216" s="15">
        <v>1.706</v>
      </c>
      <c r="R1216" s="15">
        <v>0.29899999999999999</v>
      </c>
      <c r="S1216" s="15">
        <v>0.45300000000000001</v>
      </c>
      <c r="T1216" s="15">
        <f t="shared" si="90"/>
        <v>54.300000000000004</v>
      </c>
      <c r="U1216" s="15">
        <v>3.3592401123046876</v>
      </c>
      <c r="V1216" s="15">
        <v>0</v>
      </c>
      <c r="W1216" s="15">
        <v>3.3870000915527343</v>
      </c>
      <c r="X1216" s="15">
        <v>6.5950797729492185</v>
      </c>
      <c r="Y1216" s="15">
        <v>1.709199951171875</v>
      </c>
      <c r="Z1216" s="15">
        <v>2.421759958267212</v>
      </c>
      <c r="AA1216" s="15">
        <v>2.6532700500488282</v>
      </c>
      <c r="AB1216" s="15">
        <v>10.571240356445312</v>
      </c>
      <c r="AC1216" s="15">
        <v>1.5401700286865234</v>
      </c>
      <c r="AD1216" s="15">
        <v>3.807999969482422</v>
      </c>
      <c r="AE1216" s="15">
        <v>3.9293699645996094</v>
      </c>
      <c r="AF1216" s="15">
        <v>2.5810699691772463</v>
      </c>
      <c r="AG1216" s="15">
        <f t="shared" si="91"/>
        <v>42.55540022468567</v>
      </c>
      <c r="AH1216" s="15">
        <v>7.2254600601196293</v>
      </c>
      <c r="AI1216" s="15">
        <v>3.2014500732421873</v>
      </c>
      <c r="AJ1216" s="15">
        <v>0.66582998466491694</v>
      </c>
      <c r="AK1216" s="15">
        <v>8.7382602539062493</v>
      </c>
      <c r="AL1216" s="15">
        <v>1.5616099853515626</v>
      </c>
      <c r="AM1216" s="15">
        <v>0.61262000274658202</v>
      </c>
      <c r="AN1216" s="15">
        <v>1.7438899841308593</v>
      </c>
      <c r="AO1216" s="15">
        <v>3.5054600219726564</v>
      </c>
      <c r="AP1216" s="15">
        <v>4.3100001335144043E-2</v>
      </c>
      <c r="AQ1216" s="15">
        <v>0.437</v>
      </c>
      <c r="AR1216" s="15">
        <v>5.7400002181529994E-3</v>
      </c>
      <c r="AS1216" s="15">
        <v>0</v>
      </c>
      <c r="AT1216" s="15">
        <f t="shared" si="92"/>
        <v>27.740420367687943</v>
      </c>
      <c r="AU1216" s="15">
        <v>0.31804000854492187</v>
      </c>
      <c r="AV1216" s="15">
        <v>0.25624999999999998</v>
      </c>
      <c r="AW1216" s="15">
        <v>9.1720001220703132E-2</v>
      </c>
      <c r="AX1216" s="15">
        <v>0</v>
      </c>
      <c r="AY1216" s="15">
        <v>-4.3770000457763671E-2</v>
      </c>
      <c r="AZ1216" s="15">
        <v>0</v>
      </c>
      <c r="BA1216" s="15">
        <v>0</v>
      </c>
      <c r="BB1216" s="15">
        <v>0</v>
      </c>
      <c r="BC1216" s="15">
        <v>-1.7209999084472655E-2</v>
      </c>
      <c r="BD1216" s="15">
        <v>0</v>
      </c>
      <c r="BE1216" s="15">
        <v>0</v>
      </c>
      <c r="BF1216" s="15">
        <v>0</v>
      </c>
      <c r="BG1216" s="15">
        <f t="shared" si="93"/>
        <v>0.60503001022338865</v>
      </c>
      <c r="BH1216" t="str">
        <f t="shared" si="94"/>
        <v>UITRANS</v>
      </c>
      <c r="BI1216" t="str">
        <f>VLOOKUP(BH1216,[2]Summary!$C$29:$C$56,1,0)</f>
        <v>UITrans</v>
      </c>
      <c r="BJ1216" s="16">
        <v>44470</v>
      </c>
    </row>
    <row r="1217" spans="1:62" x14ac:dyDescent="0.25">
      <c r="A1217" s="13">
        <v>800144.01</v>
      </c>
      <c r="B1217" s="13">
        <v>800144.01</v>
      </c>
      <c r="C1217" t="s">
        <v>2405</v>
      </c>
      <c r="D1217" t="s">
        <v>18</v>
      </c>
      <c r="E1217" t="s">
        <v>19</v>
      </c>
      <c r="F1217" s="13" t="s">
        <v>22</v>
      </c>
      <c r="G1217" s="14"/>
      <c r="H1217" s="15">
        <v>0</v>
      </c>
      <c r="I1217" s="15">
        <v>0</v>
      </c>
      <c r="J1217" s="15">
        <v>0</v>
      </c>
      <c r="K1217" s="15">
        <v>0</v>
      </c>
      <c r="L1217" s="15">
        <v>0</v>
      </c>
      <c r="M1217" s="15">
        <v>0</v>
      </c>
      <c r="N1217" s="15">
        <v>0</v>
      </c>
      <c r="O1217" s="15">
        <v>0</v>
      </c>
      <c r="P1217" s="15">
        <v>0</v>
      </c>
      <c r="Q1217" s="15">
        <v>0</v>
      </c>
      <c r="R1217" s="15">
        <v>0</v>
      </c>
      <c r="S1217" s="15">
        <v>0</v>
      </c>
      <c r="T1217" s="15">
        <f t="shared" si="90"/>
        <v>0</v>
      </c>
      <c r="U1217" s="15">
        <v>0</v>
      </c>
      <c r="V1217" s="15">
        <v>0</v>
      </c>
      <c r="W1217" s="15">
        <v>0</v>
      </c>
      <c r="X1217" s="15">
        <v>0</v>
      </c>
      <c r="Y1217" s="15">
        <v>0</v>
      </c>
      <c r="Z1217" s="15">
        <v>0</v>
      </c>
      <c r="AA1217" s="15">
        <v>0</v>
      </c>
      <c r="AB1217" s="15">
        <v>0</v>
      </c>
      <c r="AC1217" s="15">
        <v>0</v>
      </c>
      <c r="AD1217" s="15">
        <v>0</v>
      </c>
      <c r="AE1217" s="15">
        <v>0</v>
      </c>
      <c r="AF1217" s="15">
        <v>0</v>
      </c>
      <c r="AG1217" s="15">
        <f t="shared" si="91"/>
        <v>0</v>
      </c>
      <c r="AH1217" s="15">
        <v>0</v>
      </c>
      <c r="AI1217" s="15">
        <v>0</v>
      </c>
      <c r="AJ1217" s="15">
        <v>0</v>
      </c>
      <c r="AK1217" s="15">
        <v>0</v>
      </c>
      <c r="AL1217" s="15">
        <v>0</v>
      </c>
      <c r="AM1217" s="15">
        <v>0</v>
      </c>
      <c r="AN1217" s="15">
        <v>0</v>
      </c>
      <c r="AO1217" s="15">
        <v>0</v>
      </c>
      <c r="AP1217" s="15">
        <v>0</v>
      </c>
      <c r="AQ1217" s="15">
        <v>0</v>
      </c>
      <c r="AR1217" s="15">
        <v>0</v>
      </c>
      <c r="AS1217" s="15">
        <v>0</v>
      </c>
      <c r="AT1217" s="15">
        <f t="shared" si="92"/>
        <v>0</v>
      </c>
      <c r="AU1217" s="15">
        <v>0</v>
      </c>
      <c r="AV1217" s="15">
        <v>0</v>
      </c>
      <c r="AW1217" s="15">
        <v>0</v>
      </c>
      <c r="AX1217" s="15">
        <v>0</v>
      </c>
      <c r="AY1217" s="15">
        <v>0</v>
      </c>
      <c r="AZ1217" s="15">
        <v>0</v>
      </c>
      <c r="BA1217" s="15">
        <v>0</v>
      </c>
      <c r="BB1217" s="15">
        <v>0</v>
      </c>
      <c r="BC1217" s="15">
        <v>0</v>
      </c>
      <c r="BD1217" s="15">
        <v>0</v>
      </c>
      <c r="BE1217" s="15">
        <v>0</v>
      </c>
      <c r="BF1217" s="15">
        <v>0</v>
      </c>
      <c r="BG1217" s="15">
        <f t="shared" si="93"/>
        <v>0</v>
      </c>
      <c r="BH1217" t="str">
        <f t="shared" si="94"/>
        <v>UIDIST</v>
      </c>
      <c r="BI1217" t="str">
        <f>VLOOKUP(BH1217,[2]Summary!$C$29:$C$56,1,0)</f>
        <v>UIDist</v>
      </c>
      <c r="BJ1217" s="16">
        <v>44562</v>
      </c>
    </row>
    <row r="1218" spans="1:62" x14ac:dyDescent="0.25">
      <c r="A1218" s="13">
        <v>800167.01</v>
      </c>
      <c r="B1218" s="13">
        <v>800167.01</v>
      </c>
      <c r="C1218" t="s">
        <v>2406</v>
      </c>
      <c r="D1218" t="s">
        <v>18</v>
      </c>
      <c r="E1218" t="s">
        <v>19</v>
      </c>
      <c r="F1218" s="13" t="s">
        <v>22</v>
      </c>
      <c r="G1218" s="14"/>
      <c r="H1218" s="15">
        <v>0</v>
      </c>
      <c r="I1218" s="15">
        <v>0</v>
      </c>
      <c r="J1218" s="15">
        <v>0</v>
      </c>
      <c r="K1218" s="15">
        <v>0</v>
      </c>
      <c r="L1218" s="15">
        <v>0</v>
      </c>
      <c r="M1218" s="15">
        <v>0</v>
      </c>
      <c r="N1218" s="15">
        <v>0</v>
      </c>
      <c r="O1218" s="15">
        <v>0</v>
      </c>
      <c r="P1218" s="15">
        <v>0</v>
      </c>
      <c r="Q1218" s="15">
        <v>0</v>
      </c>
      <c r="R1218" s="15">
        <v>0</v>
      </c>
      <c r="S1218" s="15">
        <v>0</v>
      </c>
      <c r="T1218" s="15">
        <f t="shared" si="90"/>
        <v>0</v>
      </c>
      <c r="U1218" s="15">
        <v>0</v>
      </c>
      <c r="V1218" s="15">
        <v>0</v>
      </c>
      <c r="W1218" s="15">
        <v>0</v>
      </c>
      <c r="X1218" s="15">
        <v>0</v>
      </c>
      <c r="Y1218" s="15">
        <v>0</v>
      </c>
      <c r="Z1218" s="15">
        <v>0</v>
      </c>
      <c r="AA1218" s="15">
        <v>0</v>
      </c>
      <c r="AB1218" s="15">
        <v>0</v>
      </c>
      <c r="AC1218" s="15">
        <v>0</v>
      </c>
      <c r="AD1218" s="15">
        <v>0</v>
      </c>
      <c r="AE1218" s="15">
        <v>0</v>
      </c>
      <c r="AF1218" s="15">
        <v>0</v>
      </c>
      <c r="AG1218" s="15">
        <f t="shared" si="91"/>
        <v>0</v>
      </c>
      <c r="AH1218" s="15">
        <v>0</v>
      </c>
      <c r="AI1218" s="15">
        <v>0</v>
      </c>
      <c r="AJ1218" s="15">
        <v>0</v>
      </c>
      <c r="AK1218" s="15">
        <v>0</v>
      </c>
      <c r="AL1218" s="15">
        <v>0</v>
      </c>
      <c r="AM1218" s="15">
        <v>0</v>
      </c>
      <c r="AN1218" s="15">
        <v>0</v>
      </c>
      <c r="AO1218" s="15">
        <v>0</v>
      </c>
      <c r="AP1218" s="15">
        <v>0</v>
      </c>
      <c r="AQ1218" s="15">
        <v>0</v>
      </c>
      <c r="AR1218" s="15">
        <v>0</v>
      </c>
      <c r="AS1218" s="15">
        <v>0</v>
      </c>
      <c r="AT1218" s="15">
        <f t="shared" si="92"/>
        <v>0</v>
      </c>
      <c r="AU1218" s="15">
        <v>0</v>
      </c>
      <c r="AV1218" s="15">
        <v>0</v>
      </c>
      <c r="AW1218" s="15">
        <v>0</v>
      </c>
      <c r="AX1218" s="15">
        <v>0</v>
      </c>
      <c r="AY1218" s="15">
        <v>0</v>
      </c>
      <c r="AZ1218" s="15">
        <v>0</v>
      </c>
      <c r="BA1218" s="15">
        <v>0</v>
      </c>
      <c r="BB1218" s="15">
        <v>0</v>
      </c>
      <c r="BC1218" s="15">
        <v>0</v>
      </c>
      <c r="BD1218" s="15">
        <v>0</v>
      </c>
      <c r="BE1218" s="15">
        <v>0</v>
      </c>
      <c r="BF1218" s="15">
        <v>0</v>
      </c>
      <c r="BG1218" s="15">
        <f t="shared" si="93"/>
        <v>0</v>
      </c>
      <c r="BH1218" t="str">
        <f t="shared" si="94"/>
        <v>UIDIST</v>
      </c>
      <c r="BI1218" t="str">
        <f>VLOOKUP(BH1218,[2]Summary!$C$29:$C$56,1,0)</f>
        <v>UIDist</v>
      </c>
      <c r="BJ1218" s="16">
        <v>44562</v>
      </c>
    </row>
    <row r="1219" spans="1:62" x14ac:dyDescent="0.25">
      <c r="A1219" s="13">
        <v>800213.02</v>
      </c>
      <c r="B1219">
        <v>800213.02</v>
      </c>
      <c r="C1219" t="s">
        <v>2407</v>
      </c>
      <c r="D1219" t="s">
        <v>18</v>
      </c>
      <c r="E1219" t="s">
        <v>35</v>
      </c>
      <c r="F1219" s="13" t="s">
        <v>20</v>
      </c>
      <c r="G1219" s="14"/>
      <c r="H1219" s="15">
        <v>2.3969999999999998</v>
      </c>
      <c r="I1219" s="15">
        <v>0.106</v>
      </c>
      <c r="J1219" s="15">
        <v>4.3040000000000003</v>
      </c>
      <c r="K1219" s="15">
        <v>2.66</v>
      </c>
      <c r="L1219" s="15">
        <v>2.0910000000000002</v>
      </c>
      <c r="M1219" s="15">
        <v>2.109</v>
      </c>
      <c r="N1219" s="15">
        <v>2.0760000000000001</v>
      </c>
      <c r="O1219" s="15">
        <v>2.4569999999999999</v>
      </c>
      <c r="P1219" s="15">
        <v>2.0790000000000002</v>
      </c>
      <c r="Q1219" s="15">
        <v>2.86</v>
      </c>
      <c r="R1219" s="15">
        <v>2.1360000000000001</v>
      </c>
      <c r="S1219" s="15">
        <v>0</v>
      </c>
      <c r="T1219" s="15">
        <f t="shared" ref="T1219:T1282" si="95">SUM(H1219:S1219)</f>
        <v>25.274999999999999</v>
      </c>
      <c r="U1219" s="15">
        <v>0</v>
      </c>
      <c r="V1219" s="15">
        <v>0</v>
      </c>
      <c r="W1219" s="15">
        <v>0</v>
      </c>
      <c r="X1219" s="15">
        <v>0</v>
      </c>
      <c r="Y1219" s="15">
        <v>0</v>
      </c>
      <c r="Z1219" s="15">
        <v>0</v>
      </c>
      <c r="AA1219" s="15">
        <v>0</v>
      </c>
      <c r="AB1219" s="15">
        <v>0</v>
      </c>
      <c r="AC1219" s="15">
        <v>0</v>
      </c>
      <c r="AD1219" s="15">
        <v>0</v>
      </c>
      <c r="AE1219" s="15">
        <v>0</v>
      </c>
      <c r="AF1219" s="15">
        <v>0</v>
      </c>
      <c r="AG1219" s="15">
        <f t="shared" ref="AG1219:AG1282" si="96">SUM(U1219:AF1219)</f>
        <v>0</v>
      </c>
      <c r="AH1219" s="15">
        <v>0</v>
      </c>
      <c r="AI1219" s="15">
        <v>0</v>
      </c>
      <c r="AJ1219" s="15">
        <v>0</v>
      </c>
      <c r="AK1219" s="15">
        <v>0</v>
      </c>
      <c r="AL1219" s="15">
        <v>0</v>
      </c>
      <c r="AM1219" s="15">
        <v>0</v>
      </c>
      <c r="AN1219" s="15">
        <v>0</v>
      </c>
      <c r="AO1219" s="15">
        <v>0</v>
      </c>
      <c r="AP1219" s="15">
        <v>0</v>
      </c>
      <c r="AQ1219" s="15">
        <v>0</v>
      </c>
      <c r="AR1219" s="15">
        <v>0</v>
      </c>
      <c r="AS1219" s="15">
        <v>0</v>
      </c>
      <c r="AT1219" s="15">
        <f t="shared" ref="AT1219:AT1282" si="97">SUM(AH1219:AS1219)</f>
        <v>0</v>
      </c>
      <c r="AU1219" s="15">
        <v>0</v>
      </c>
      <c r="AV1219" s="15">
        <v>0</v>
      </c>
      <c r="AW1219" s="15">
        <v>0</v>
      </c>
      <c r="AX1219" s="15">
        <v>0</v>
      </c>
      <c r="AY1219" s="15">
        <v>0</v>
      </c>
      <c r="AZ1219" s="15">
        <v>0</v>
      </c>
      <c r="BA1219" s="15">
        <v>0</v>
      </c>
      <c r="BB1219" s="15">
        <v>0</v>
      </c>
      <c r="BC1219" s="15">
        <v>0</v>
      </c>
      <c r="BD1219" s="15">
        <v>0</v>
      </c>
      <c r="BE1219" s="15">
        <v>0</v>
      </c>
      <c r="BF1219" s="15">
        <v>0</v>
      </c>
      <c r="BG1219" s="15">
        <f t="shared" ref="BG1219:BG1282" si="98">SUM(AU1219:BF1219)</f>
        <v>0</v>
      </c>
      <c r="BH1219" t="str">
        <f t="shared" ref="BH1219:BH1282" si="99">D1219&amp;E1219</f>
        <v>UITRANS</v>
      </c>
      <c r="BI1219" t="str">
        <f>VLOOKUP(BH1219,[2]Summary!$C$29:$C$56,1,0)</f>
        <v>UITrans</v>
      </c>
      <c r="BJ1219" s="16">
        <v>43466</v>
      </c>
    </row>
    <row r="1220" spans="1:62" x14ac:dyDescent="0.25">
      <c r="A1220" s="13">
        <v>800226.01</v>
      </c>
      <c r="B1220">
        <v>800226.01</v>
      </c>
      <c r="C1220" t="s">
        <v>2408</v>
      </c>
      <c r="D1220" t="s">
        <v>18</v>
      </c>
      <c r="E1220" t="s">
        <v>19</v>
      </c>
      <c r="F1220" s="13" t="s">
        <v>22</v>
      </c>
      <c r="G1220" s="14"/>
      <c r="H1220" s="15">
        <v>0.17100000000000001</v>
      </c>
      <c r="I1220" s="15">
        <v>0.17100000000000001</v>
      </c>
      <c r="J1220" s="15">
        <v>0.222</v>
      </c>
      <c r="K1220" s="15">
        <v>0</v>
      </c>
      <c r="L1220" s="15">
        <v>0</v>
      </c>
      <c r="M1220" s="15">
        <v>0</v>
      </c>
      <c r="N1220" s="15">
        <v>0</v>
      </c>
      <c r="O1220" s="15">
        <v>17.132000000000001</v>
      </c>
      <c r="P1220" s="15">
        <v>0.32800000000000001</v>
      </c>
      <c r="Q1220" s="15">
        <v>3.4000000000000002E-2</v>
      </c>
      <c r="R1220" s="15">
        <v>3.4000000000000002E-2</v>
      </c>
      <c r="S1220" s="15">
        <v>0.14499999999999999</v>
      </c>
      <c r="T1220" s="15">
        <f t="shared" si="95"/>
        <v>18.236999999999998</v>
      </c>
      <c r="U1220" s="15">
        <v>0.10954000091552735</v>
      </c>
      <c r="V1220" s="15">
        <v>0.10954000091552735</v>
      </c>
      <c r="W1220" s="15">
        <v>0.10877999877929688</v>
      </c>
      <c r="X1220" s="15">
        <v>0.10877999877929688</v>
      </c>
      <c r="Y1220" s="15">
        <v>0</v>
      </c>
      <c r="Z1220" s="15">
        <v>0</v>
      </c>
      <c r="AA1220" s="15">
        <v>0</v>
      </c>
      <c r="AB1220" s="15">
        <v>0</v>
      </c>
      <c r="AC1220" s="15">
        <v>0</v>
      </c>
      <c r="AD1220" s="15">
        <v>0</v>
      </c>
      <c r="AE1220" s="15">
        <v>17.963030105590821</v>
      </c>
      <c r="AF1220" s="15">
        <v>5.4146001916527746</v>
      </c>
      <c r="AG1220" s="15">
        <f t="shared" si="96"/>
        <v>23.814270296633243</v>
      </c>
      <c r="AH1220" s="15">
        <v>0</v>
      </c>
      <c r="AI1220" s="15">
        <v>0</v>
      </c>
      <c r="AJ1220" s="15">
        <v>0</v>
      </c>
      <c r="AK1220" s="15">
        <v>0</v>
      </c>
      <c r="AL1220" s="15">
        <v>0</v>
      </c>
      <c r="AM1220" s="15">
        <v>0</v>
      </c>
      <c r="AN1220" s="15">
        <v>0</v>
      </c>
      <c r="AO1220" s="15">
        <v>0</v>
      </c>
      <c r="AP1220" s="15">
        <v>0</v>
      </c>
      <c r="AQ1220" s="15">
        <v>0</v>
      </c>
      <c r="AR1220" s="15">
        <v>0</v>
      </c>
      <c r="AS1220" s="15">
        <v>0</v>
      </c>
      <c r="AT1220" s="15">
        <f t="shared" si="97"/>
        <v>0</v>
      </c>
      <c r="AU1220" s="15">
        <v>0</v>
      </c>
      <c r="AV1220" s="15">
        <v>0</v>
      </c>
      <c r="AW1220" s="15">
        <v>0</v>
      </c>
      <c r="AX1220" s="15">
        <v>0</v>
      </c>
      <c r="AY1220" s="15">
        <v>0</v>
      </c>
      <c r="AZ1220" s="15">
        <v>0</v>
      </c>
      <c r="BA1220" s="15">
        <v>0</v>
      </c>
      <c r="BB1220" s="15">
        <v>0</v>
      </c>
      <c r="BC1220" s="15">
        <v>0</v>
      </c>
      <c r="BD1220" s="15">
        <v>0</v>
      </c>
      <c r="BE1220" s="15">
        <v>0</v>
      </c>
      <c r="BF1220" s="15">
        <v>0</v>
      </c>
      <c r="BG1220" s="15">
        <f t="shared" si="98"/>
        <v>0</v>
      </c>
      <c r="BH1220" t="str">
        <f t="shared" si="99"/>
        <v>UIDIST</v>
      </c>
      <c r="BI1220" t="str">
        <f>VLOOKUP(BH1220,[2]Summary!$C$29:$C$56,1,0)</f>
        <v>UIDist</v>
      </c>
      <c r="BJ1220" s="16">
        <v>43831</v>
      </c>
    </row>
    <row r="1221" spans="1:62" x14ac:dyDescent="0.25">
      <c r="A1221" s="13">
        <v>800230.01</v>
      </c>
      <c r="B1221" s="13">
        <v>800230.01</v>
      </c>
      <c r="C1221" t="s">
        <v>2409</v>
      </c>
      <c r="D1221" t="s">
        <v>18</v>
      </c>
      <c r="E1221" t="s">
        <v>19</v>
      </c>
      <c r="F1221" s="13" t="s">
        <v>22</v>
      </c>
      <c r="G1221" s="14"/>
      <c r="H1221" s="15">
        <v>0</v>
      </c>
      <c r="I1221" s="15">
        <v>-0.17899999999999999</v>
      </c>
      <c r="J1221" s="15">
        <v>0</v>
      </c>
      <c r="K1221" s="15">
        <v>0</v>
      </c>
      <c r="L1221" s="15">
        <v>0</v>
      </c>
      <c r="M1221" s="15">
        <v>0</v>
      </c>
      <c r="N1221" s="15">
        <v>0</v>
      </c>
      <c r="O1221" s="15">
        <v>0</v>
      </c>
      <c r="P1221" s="15">
        <v>0</v>
      </c>
      <c r="Q1221" s="15">
        <v>0</v>
      </c>
      <c r="R1221" s="15">
        <v>0</v>
      </c>
      <c r="S1221" s="15">
        <v>0</v>
      </c>
      <c r="T1221" s="15">
        <f t="shared" si="95"/>
        <v>-0.17899999999999999</v>
      </c>
      <c r="U1221" s="15">
        <v>0</v>
      </c>
      <c r="V1221" s="15">
        <v>0</v>
      </c>
      <c r="W1221" s="15">
        <v>0</v>
      </c>
      <c r="X1221" s="15">
        <v>0</v>
      </c>
      <c r="Y1221" s="15">
        <v>0</v>
      </c>
      <c r="Z1221" s="15">
        <v>0</v>
      </c>
      <c r="AA1221" s="15">
        <v>0</v>
      </c>
      <c r="AB1221" s="15">
        <v>0</v>
      </c>
      <c r="AC1221" s="15">
        <v>0</v>
      </c>
      <c r="AD1221" s="15">
        <v>0</v>
      </c>
      <c r="AE1221" s="15">
        <v>0</v>
      </c>
      <c r="AF1221" s="15">
        <v>0</v>
      </c>
      <c r="AG1221" s="15">
        <f t="shared" si="96"/>
        <v>0</v>
      </c>
      <c r="AH1221" s="15">
        <v>0</v>
      </c>
      <c r="AI1221" s="15">
        <v>0</v>
      </c>
      <c r="AJ1221" s="15">
        <v>0</v>
      </c>
      <c r="AK1221" s="15">
        <v>0</v>
      </c>
      <c r="AL1221" s="15">
        <v>0</v>
      </c>
      <c r="AM1221" s="15">
        <v>0</v>
      </c>
      <c r="AN1221" s="15">
        <v>0</v>
      </c>
      <c r="AO1221" s="15">
        <v>0</v>
      </c>
      <c r="AP1221" s="15">
        <v>0</v>
      </c>
      <c r="AQ1221" s="15">
        <v>0</v>
      </c>
      <c r="AR1221" s="15">
        <v>0</v>
      </c>
      <c r="AS1221" s="15">
        <v>0</v>
      </c>
      <c r="AT1221" s="15">
        <f t="shared" si="97"/>
        <v>0</v>
      </c>
      <c r="AU1221" s="15">
        <v>0</v>
      </c>
      <c r="AV1221" s="15">
        <v>0</v>
      </c>
      <c r="AW1221" s="15">
        <v>0</v>
      </c>
      <c r="AX1221" s="15">
        <v>0</v>
      </c>
      <c r="AY1221" s="15">
        <v>0</v>
      </c>
      <c r="AZ1221" s="15">
        <v>0</v>
      </c>
      <c r="BA1221" s="15">
        <v>0</v>
      </c>
      <c r="BB1221" s="15">
        <v>0</v>
      </c>
      <c r="BC1221" s="15">
        <v>0</v>
      </c>
      <c r="BD1221" s="15">
        <v>0</v>
      </c>
      <c r="BE1221" s="15">
        <v>0</v>
      </c>
      <c r="BF1221" s="15">
        <v>0</v>
      </c>
      <c r="BG1221" s="15">
        <f t="shared" si="98"/>
        <v>0</v>
      </c>
      <c r="BH1221" t="str">
        <f t="shared" si="99"/>
        <v>UIDIST</v>
      </c>
      <c r="BI1221" t="str">
        <f>VLOOKUP(BH1221,[2]Summary!$C$29:$C$56,1,0)</f>
        <v>UIDist</v>
      </c>
      <c r="BJ1221" s="16">
        <v>43466</v>
      </c>
    </row>
    <row r="1222" spans="1:62" x14ac:dyDescent="0.25">
      <c r="A1222" s="13">
        <v>800272.01</v>
      </c>
      <c r="B1222">
        <v>800272.01</v>
      </c>
      <c r="C1222" t="s">
        <v>2410</v>
      </c>
      <c r="D1222" t="s">
        <v>18</v>
      </c>
      <c r="E1222" t="s">
        <v>19</v>
      </c>
      <c r="F1222" s="13" t="s">
        <v>22</v>
      </c>
      <c r="G1222" s="14"/>
      <c r="H1222" s="15">
        <v>0</v>
      </c>
      <c r="I1222" s="15">
        <v>0</v>
      </c>
      <c r="J1222" s="15">
        <v>0</v>
      </c>
      <c r="K1222" s="15">
        <v>0</v>
      </c>
      <c r="L1222" s="15">
        <v>0</v>
      </c>
      <c r="M1222" s="15">
        <v>0</v>
      </c>
      <c r="N1222" s="15">
        <v>0</v>
      </c>
      <c r="O1222" s="15">
        <v>0</v>
      </c>
      <c r="P1222" s="15">
        <v>0</v>
      </c>
      <c r="Q1222" s="15">
        <v>0</v>
      </c>
      <c r="R1222" s="15">
        <v>0</v>
      </c>
      <c r="S1222" s="15">
        <v>0</v>
      </c>
      <c r="T1222" s="15">
        <f t="shared" si="95"/>
        <v>0</v>
      </c>
      <c r="U1222" s="15">
        <v>0</v>
      </c>
      <c r="V1222" s="15">
        <v>0</v>
      </c>
      <c r="W1222" s="15">
        <v>0</v>
      </c>
      <c r="X1222" s="15">
        <v>0</v>
      </c>
      <c r="Y1222" s="15">
        <v>0</v>
      </c>
      <c r="Z1222" s="15">
        <v>0</v>
      </c>
      <c r="AA1222" s="15">
        <v>0</v>
      </c>
      <c r="AB1222" s="15">
        <v>0</v>
      </c>
      <c r="AC1222" s="15">
        <v>0</v>
      </c>
      <c r="AD1222" s="15">
        <v>0</v>
      </c>
      <c r="AE1222" s="15">
        <v>0</v>
      </c>
      <c r="AF1222" s="15">
        <v>0</v>
      </c>
      <c r="AG1222" s="15">
        <f t="shared" si="96"/>
        <v>0</v>
      </c>
      <c r="AH1222" s="15">
        <v>0</v>
      </c>
      <c r="AI1222" s="15">
        <v>0</v>
      </c>
      <c r="AJ1222" s="15">
        <v>0</v>
      </c>
      <c r="AK1222" s="15">
        <v>0</v>
      </c>
      <c r="AL1222" s="15">
        <v>0</v>
      </c>
      <c r="AM1222" s="15">
        <v>0</v>
      </c>
      <c r="AN1222" s="15">
        <v>0</v>
      </c>
      <c r="AO1222" s="15">
        <v>0</v>
      </c>
      <c r="AP1222" s="15">
        <v>0</v>
      </c>
      <c r="AQ1222" s="15">
        <v>0</v>
      </c>
      <c r="AR1222" s="15">
        <v>0</v>
      </c>
      <c r="AS1222" s="15">
        <v>0</v>
      </c>
      <c r="AT1222" s="15">
        <f t="shared" si="97"/>
        <v>0</v>
      </c>
      <c r="AU1222" s="15">
        <v>0</v>
      </c>
      <c r="AV1222" s="15">
        <v>0</v>
      </c>
      <c r="AW1222" s="15">
        <v>0</v>
      </c>
      <c r="AX1222" s="15">
        <v>0</v>
      </c>
      <c r="AY1222" s="15">
        <v>0</v>
      </c>
      <c r="AZ1222" s="15">
        <v>0</v>
      </c>
      <c r="BA1222" s="15">
        <v>0</v>
      </c>
      <c r="BB1222" s="15">
        <v>0</v>
      </c>
      <c r="BC1222" s="15">
        <v>0</v>
      </c>
      <c r="BD1222" s="15">
        <v>0</v>
      </c>
      <c r="BE1222" s="15">
        <v>0</v>
      </c>
      <c r="BF1222" s="15">
        <v>0</v>
      </c>
      <c r="BG1222" s="15">
        <f t="shared" si="98"/>
        <v>0</v>
      </c>
      <c r="BH1222" t="str">
        <f t="shared" si="99"/>
        <v>UIDIST</v>
      </c>
      <c r="BI1222" t="str">
        <f>VLOOKUP(BH1222,[2]Summary!$C$29:$C$56,1,0)</f>
        <v>UIDist</v>
      </c>
      <c r="BJ1222" s="16">
        <v>44562</v>
      </c>
    </row>
    <row r="1223" spans="1:62" x14ac:dyDescent="0.25">
      <c r="A1223" s="13">
        <v>800303.01</v>
      </c>
      <c r="B1223" s="13">
        <v>800303.01</v>
      </c>
      <c r="C1223" t="s">
        <v>2411</v>
      </c>
      <c r="D1223" t="s">
        <v>18</v>
      </c>
      <c r="E1223" t="s">
        <v>19</v>
      </c>
      <c r="F1223" s="13" t="s">
        <v>22</v>
      </c>
      <c r="G1223" s="14"/>
      <c r="H1223" s="15">
        <v>0</v>
      </c>
      <c r="I1223" s="15">
        <v>0</v>
      </c>
      <c r="J1223" s="15">
        <v>0</v>
      </c>
      <c r="K1223" s="15">
        <v>0</v>
      </c>
      <c r="L1223" s="15">
        <v>0</v>
      </c>
      <c r="M1223" s="15">
        <v>0</v>
      </c>
      <c r="N1223" s="15">
        <v>0</v>
      </c>
      <c r="O1223" s="15">
        <v>0</v>
      </c>
      <c r="P1223" s="15">
        <v>0</v>
      </c>
      <c r="Q1223" s="15">
        <v>0</v>
      </c>
      <c r="R1223" s="15">
        <v>0</v>
      </c>
      <c r="S1223" s="15">
        <v>0</v>
      </c>
      <c r="T1223" s="15">
        <f t="shared" si="95"/>
        <v>0</v>
      </c>
      <c r="U1223" s="15">
        <v>0</v>
      </c>
      <c r="V1223" s="15">
        <v>0</v>
      </c>
      <c r="W1223" s="15">
        <v>0</v>
      </c>
      <c r="X1223" s="15">
        <v>0</v>
      </c>
      <c r="Y1223" s="15">
        <v>0</v>
      </c>
      <c r="Z1223" s="15">
        <v>0</v>
      </c>
      <c r="AA1223" s="15">
        <v>0</v>
      </c>
      <c r="AB1223" s="15">
        <v>0</v>
      </c>
      <c r="AC1223" s="15">
        <v>0</v>
      </c>
      <c r="AD1223" s="15">
        <v>0</v>
      </c>
      <c r="AE1223" s="15">
        <v>0</v>
      </c>
      <c r="AF1223" s="15">
        <v>0</v>
      </c>
      <c r="AG1223" s="15">
        <f t="shared" si="96"/>
        <v>0</v>
      </c>
      <c r="AH1223" s="15">
        <v>0</v>
      </c>
      <c r="AI1223" s="15">
        <v>0</v>
      </c>
      <c r="AJ1223" s="15">
        <v>0</v>
      </c>
      <c r="AK1223" s="15">
        <v>0</v>
      </c>
      <c r="AL1223" s="15">
        <v>0</v>
      </c>
      <c r="AM1223" s="15">
        <v>0</v>
      </c>
      <c r="AN1223" s="15">
        <v>0</v>
      </c>
      <c r="AO1223" s="15">
        <v>0</v>
      </c>
      <c r="AP1223" s="15">
        <v>0</v>
      </c>
      <c r="AQ1223" s="15">
        <v>0</v>
      </c>
      <c r="AR1223" s="15">
        <v>0</v>
      </c>
      <c r="AS1223" s="15">
        <v>0</v>
      </c>
      <c r="AT1223" s="15">
        <f t="shared" si="97"/>
        <v>0</v>
      </c>
      <c r="AU1223" s="15">
        <v>0</v>
      </c>
      <c r="AV1223" s="15">
        <v>1.220703125E-7</v>
      </c>
      <c r="AW1223" s="15">
        <v>-7.6293945312500002E-8</v>
      </c>
      <c r="AX1223" s="15">
        <v>0</v>
      </c>
      <c r="AY1223" s="15">
        <v>7.6293945312500002E-8</v>
      </c>
      <c r="AZ1223" s="15">
        <v>-3.0517578125000001E-8</v>
      </c>
      <c r="BA1223" s="15">
        <v>3.0517578125000001E-8</v>
      </c>
      <c r="BB1223" s="15">
        <v>1.52587890625E-8</v>
      </c>
      <c r="BC1223" s="15">
        <v>-6.1035156250000001E-8</v>
      </c>
      <c r="BD1223" s="15">
        <v>0</v>
      </c>
      <c r="BE1223" s="15">
        <v>0</v>
      </c>
      <c r="BF1223" s="15">
        <v>0</v>
      </c>
      <c r="BG1223" s="15">
        <f t="shared" si="98"/>
        <v>7.6293945312500015E-8</v>
      </c>
      <c r="BH1223" t="str">
        <f t="shared" si="99"/>
        <v>UIDIST</v>
      </c>
      <c r="BI1223" t="str">
        <f>VLOOKUP(BH1223,[2]Summary!$C$29:$C$56,1,0)</f>
        <v>UIDist</v>
      </c>
      <c r="BJ1223" s="16">
        <v>44470</v>
      </c>
    </row>
    <row r="1224" spans="1:62" x14ac:dyDescent="0.25">
      <c r="A1224" s="13">
        <v>800316.01</v>
      </c>
      <c r="B1224" s="13">
        <v>800316.01</v>
      </c>
      <c r="C1224" t="s">
        <v>2412</v>
      </c>
      <c r="D1224" t="s">
        <v>18</v>
      </c>
      <c r="E1224" t="s">
        <v>19</v>
      </c>
      <c r="F1224" s="13" t="s">
        <v>22</v>
      </c>
      <c r="G1224" s="14"/>
      <c r="H1224" s="15">
        <v>0</v>
      </c>
      <c r="I1224" s="15">
        <v>0</v>
      </c>
      <c r="J1224" s="15">
        <v>0</v>
      </c>
      <c r="K1224" s="15">
        <v>0</v>
      </c>
      <c r="L1224" s="15">
        <v>0</v>
      </c>
      <c r="M1224" s="15">
        <v>0</v>
      </c>
      <c r="N1224" s="15">
        <v>0</v>
      </c>
      <c r="O1224" s="15">
        <v>0</v>
      </c>
      <c r="P1224" s="15">
        <v>0</v>
      </c>
      <c r="Q1224" s="15">
        <v>0</v>
      </c>
      <c r="R1224" s="15">
        <v>0</v>
      </c>
      <c r="S1224" s="15">
        <v>0</v>
      </c>
      <c r="T1224" s="15">
        <f t="shared" si="95"/>
        <v>0</v>
      </c>
      <c r="U1224" s="15">
        <v>0</v>
      </c>
      <c r="V1224" s="15">
        <v>0</v>
      </c>
      <c r="W1224" s="15">
        <v>0</v>
      </c>
      <c r="X1224" s="15">
        <v>0</v>
      </c>
      <c r="Y1224" s="15">
        <v>0</v>
      </c>
      <c r="Z1224" s="15">
        <v>0</v>
      </c>
      <c r="AA1224" s="15">
        <v>0</v>
      </c>
      <c r="AB1224" s="15">
        <v>0</v>
      </c>
      <c r="AC1224" s="15">
        <v>0</v>
      </c>
      <c r="AD1224" s="15">
        <v>0</v>
      </c>
      <c r="AE1224" s="15">
        <v>0</v>
      </c>
      <c r="AF1224" s="15">
        <v>0</v>
      </c>
      <c r="AG1224" s="15">
        <f t="shared" si="96"/>
        <v>0</v>
      </c>
      <c r="AH1224" s="15">
        <v>0</v>
      </c>
      <c r="AI1224" s="15">
        <v>0</v>
      </c>
      <c r="AJ1224" s="15">
        <v>0</v>
      </c>
      <c r="AK1224" s="15">
        <v>0</v>
      </c>
      <c r="AL1224" s="15">
        <v>0</v>
      </c>
      <c r="AM1224" s="15">
        <v>0</v>
      </c>
      <c r="AN1224" s="15">
        <v>0</v>
      </c>
      <c r="AO1224" s="15">
        <v>0</v>
      </c>
      <c r="AP1224" s="15">
        <v>0</v>
      </c>
      <c r="AQ1224" s="15">
        <v>0</v>
      </c>
      <c r="AR1224" s="15">
        <v>0</v>
      </c>
      <c r="AS1224" s="15">
        <v>0</v>
      </c>
      <c r="AT1224" s="15">
        <f t="shared" si="97"/>
        <v>0</v>
      </c>
      <c r="AU1224" s="15">
        <v>0</v>
      </c>
      <c r="AV1224" s="15">
        <v>0</v>
      </c>
      <c r="AW1224" s="15">
        <v>0</v>
      </c>
      <c r="AX1224" s="15">
        <v>0</v>
      </c>
      <c r="AY1224" s="15">
        <v>0</v>
      </c>
      <c r="AZ1224" s="15">
        <v>0</v>
      </c>
      <c r="BA1224" s="15">
        <v>0</v>
      </c>
      <c r="BB1224" s="15">
        <v>0</v>
      </c>
      <c r="BC1224" s="15">
        <v>0</v>
      </c>
      <c r="BD1224" s="15">
        <v>0</v>
      </c>
      <c r="BE1224" s="15">
        <v>0</v>
      </c>
      <c r="BF1224" s="15">
        <v>0</v>
      </c>
      <c r="BG1224" s="15">
        <f t="shared" si="98"/>
        <v>0</v>
      </c>
      <c r="BH1224" t="str">
        <f t="shared" si="99"/>
        <v>UIDIST</v>
      </c>
      <c r="BI1224" t="str">
        <f>VLOOKUP(BH1224,[2]Summary!$C$29:$C$56,1,0)</f>
        <v>UIDist</v>
      </c>
      <c r="BJ1224" s="16">
        <v>44562</v>
      </c>
    </row>
    <row r="1225" spans="1:62" x14ac:dyDescent="0.25">
      <c r="A1225" s="13">
        <v>800340.01</v>
      </c>
      <c r="B1225">
        <v>800340.01</v>
      </c>
      <c r="C1225" t="s">
        <v>2413</v>
      </c>
      <c r="D1225" t="s">
        <v>18</v>
      </c>
      <c r="E1225" t="s">
        <v>19</v>
      </c>
      <c r="F1225" s="13" t="s">
        <v>22</v>
      </c>
      <c r="G1225" s="14"/>
      <c r="H1225" s="15">
        <v>0</v>
      </c>
      <c r="I1225" s="15">
        <v>0</v>
      </c>
      <c r="J1225" s="15">
        <v>0</v>
      </c>
      <c r="K1225" s="15">
        <v>8.0429999999999993</v>
      </c>
      <c r="L1225" s="15">
        <v>8.0619999999999994</v>
      </c>
      <c r="M1225" s="15">
        <v>23.007000000000001</v>
      </c>
      <c r="N1225" s="15">
        <v>24.138999999999999</v>
      </c>
      <c r="O1225" s="15">
        <v>10.257999999999999</v>
      </c>
      <c r="P1225" s="15">
        <v>7.3869999999999996</v>
      </c>
      <c r="Q1225" s="15">
        <v>1.4E-2</v>
      </c>
      <c r="R1225" s="15">
        <v>1.4E-2</v>
      </c>
      <c r="S1225" s="15">
        <v>21.841000000000001</v>
      </c>
      <c r="T1225" s="15">
        <f t="shared" si="95"/>
        <v>102.76499999999999</v>
      </c>
      <c r="U1225" s="15">
        <v>0.18136000061035157</v>
      </c>
      <c r="V1225" s="15">
        <v>0.13500999450683593</v>
      </c>
      <c r="W1225" s="15">
        <v>19.63495053100586</v>
      </c>
      <c r="X1225" s="15">
        <v>10.406519622802735</v>
      </c>
      <c r="Y1225" s="15">
        <v>-4.0390500488281251</v>
      </c>
      <c r="Z1225" s="15">
        <v>9.492460144042969</v>
      </c>
      <c r="AA1225" s="15">
        <v>4.9761498565673827</v>
      </c>
      <c r="AB1225" s="15">
        <v>8.2595700683593751</v>
      </c>
      <c r="AC1225" s="15">
        <v>9.9914899597167963</v>
      </c>
      <c r="AD1225" s="15">
        <v>0.49056999969482423</v>
      </c>
      <c r="AE1225" s="15">
        <v>0.30819000244140626</v>
      </c>
      <c r="AF1225" s="15">
        <v>0.38917001342773438</v>
      </c>
      <c r="AG1225" s="15">
        <f t="shared" si="96"/>
        <v>60.226390144348144</v>
      </c>
      <c r="AH1225" s="15">
        <v>23.405449951171875</v>
      </c>
      <c r="AI1225" s="15">
        <v>105.86102661132813</v>
      </c>
      <c r="AJ1225" s="15">
        <v>18.664349731445313</v>
      </c>
      <c r="AK1225" s="15">
        <v>15.002119750976563</v>
      </c>
      <c r="AL1225" s="15">
        <v>37.908090698242191</v>
      </c>
      <c r="AM1225" s="15">
        <v>7.1808501586914062</v>
      </c>
      <c r="AN1225" s="15">
        <v>19.184199951171873</v>
      </c>
      <c r="AO1225" s="15">
        <v>1.7502000198364258</v>
      </c>
      <c r="AP1225" s="15">
        <v>5.1648999633789066</v>
      </c>
      <c r="AQ1225" s="15">
        <v>1.6479999999999999</v>
      </c>
      <c r="AR1225" s="15">
        <v>1.5825699462890626</v>
      </c>
      <c r="AS1225" s="15">
        <v>30.210989501953126</v>
      </c>
      <c r="AT1225" s="15">
        <f t="shared" si="97"/>
        <v>267.56274628448489</v>
      </c>
      <c r="AU1225" s="15">
        <v>0</v>
      </c>
      <c r="AV1225" s="15">
        <v>0</v>
      </c>
      <c r="AW1225" s="15">
        <v>0</v>
      </c>
      <c r="AX1225" s="15">
        <v>0</v>
      </c>
      <c r="AY1225" s="15">
        <v>0</v>
      </c>
      <c r="AZ1225" s="15">
        <v>0</v>
      </c>
      <c r="BA1225" s="15">
        <v>0</v>
      </c>
      <c r="BB1225" s="15">
        <v>0</v>
      </c>
      <c r="BC1225" s="15">
        <v>0</v>
      </c>
      <c r="BD1225" s="15">
        <v>0</v>
      </c>
      <c r="BE1225" s="15">
        <v>0</v>
      </c>
      <c r="BF1225" s="15">
        <v>0</v>
      </c>
      <c r="BG1225" s="15">
        <f t="shared" si="98"/>
        <v>0</v>
      </c>
      <c r="BH1225" t="str">
        <f t="shared" si="99"/>
        <v>UIDIST</v>
      </c>
      <c r="BI1225" t="str">
        <f>VLOOKUP(BH1225,[2]Summary!$C$29:$C$56,1,0)</f>
        <v>UIDist</v>
      </c>
      <c r="BJ1225" s="16">
        <v>44197</v>
      </c>
    </row>
    <row r="1226" spans="1:62" x14ac:dyDescent="0.25">
      <c r="A1226" s="13">
        <v>800399.01</v>
      </c>
      <c r="B1226" s="13">
        <v>800399.01</v>
      </c>
      <c r="C1226" t="s">
        <v>2414</v>
      </c>
      <c r="D1226" t="s">
        <v>18</v>
      </c>
      <c r="E1226" t="s">
        <v>19</v>
      </c>
      <c r="F1226" s="13" t="s">
        <v>22</v>
      </c>
      <c r="G1226" s="14"/>
      <c r="H1226" s="15">
        <v>0</v>
      </c>
      <c r="I1226" s="15">
        <v>0</v>
      </c>
      <c r="J1226" s="15">
        <v>0</v>
      </c>
      <c r="K1226" s="15">
        <v>0</v>
      </c>
      <c r="L1226" s="15">
        <v>0</v>
      </c>
      <c r="M1226" s="15">
        <v>0</v>
      </c>
      <c r="N1226" s="15">
        <v>0</v>
      </c>
      <c r="O1226" s="15">
        <v>0</v>
      </c>
      <c r="P1226" s="15">
        <v>0</v>
      </c>
      <c r="Q1226" s="15">
        <v>0</v>
      </c>
      <c r="R1226" s="15">
        <v>0</v>
      </c>
      <c r="S1226" s="15">
        <v>0</v>
      </c>
      <c r="T1226" s="15">
        <f t="shared" si="95"/>
        <v>0</v>
      </c>
      <c r="U1226" s="15">
        <v>0</v>
      </c>
      <c r="V1226" s="15">
        <v>0</v>
      </c>
      <c r="W1226" s="15">
        <v>0</v>
      </c>
      <c r="X1226" s="15">
        <v>0</v>
      </c>
      <c r="Y1226" s="15">
        <v>0</v>
      </c>
      <c r="Z1226" s="15">
        <v>0</v>
      </c>
      <c r="AA1226" s="15">
        <v>0</v>
      </c>
      <c r="AB1226" s="15">
        <v>0</v>
      </c>
      <c r="AC1226" s="15">
        <v>0</v>
      </c>
      <c r="AD1226" s="15">
        <v>0</v>
      </c>
      <c r="AE1226" s="15">
        <v>0</v>
      </c>
      <c r="AF1226" s="15">
        <v>0</v>
      </c>
      <c r="AG1226" s="15">
        <f t="shared" si="96"/>
        <v>0</v>
      </c>
      <c r="AH1226" s="15">
        <v>0</v>
      </c>
      <c r="AI1226" s="15">
        <v>0</v>
      </c>
      <c r="AJ1226" s="15">
        <v>0</v>
      </c>
      <c r="AK1226" s="15">
        <v>0</v>
      </c>
      <c r="AL1226" s="15">
        <v>0</v>
      </c>
      <c r="AM1226" s="15">
        <v>0</v>
      </c>
      <c r="AN1226" s="15">
        <v>0</v>
      </c>
      <c r="AO1226" s="15">
        <v>0</v>
      </c>
      <c r="AP1226" s="15">
        <v>0</v>
      </c>
      <c r="AQ1226" s="15">
        <v>0</v>
      </c>
      <c r="AR1226" s="15">
        <v>0</v>
      </c>
      <c r="AS1226" s="15">
        <v>0</v>
      </c>
      <c r="AT1226" s="15">
        <f t="shared" si="97"/>
        <v>0</v>
      </c>
      <c r="AU1226" s="15">
        <v>0</v>
      </c>
      <c r="AV1226" s="15">
        <v>0</v>
      </c>
      <c r="AW1226" s="15">
        <v>0</v>
      </c>
      <c r="AX1226" s="15">
        <v>0</v>
      </c>
      <c r="AY1226" s="15">
        <v>0</v>
      </c>
      <c r="AZ1226" s="15">
        <v>0</v>
      </c>
      <c r="BA1226" s="15">
        <v>0</v>
      </c>
      <c r="BB1226" s="15">
        <v>0</v>
      </c>
      <c r="BC1226" s="15">
        <v>0</v>
      </c>
      <c r="BD1226" s="15">
        <v>0</v>
      </c>
      <c r="BE1226" s="15">
        <v>0</v>
      </c>
      <c r="BF1226" s="15">
        <v>0</v>
      </c>
      <c r="BG1226" s="15">
        <f t="shared" si="98"/>
        <v>0</v>
      </c>
      <c r="BH1226" t="str">
        <f t="shared" si="99"/>
        <v>UIDIST</v>
      </c>
      <c r="BI1226" t="str">
        <f>VLOOKUP(BH1226,[2]Summary!$C$29:$C$56,1,0)</f>
        <v>UIDist</v>
      </c>
      <c r="BJ1226" s="16">
        <v>44562</v>
      </c>
    </row>
    <row r="1227" spans="1:62" x14ac:dyDescent="0.25">
      <c r="A1227" s="13">
        <v>800522.01</v>
      </c>
      <c r="B1227" s="13">
        <v>800522.01</v>
      </c>
      <c r="C1227" t="s">
        <v>2415</v>
      </c>
      <c r="D1227" t="s">
        <v>18</v>
      </c>
      <c r="E1227" t="s">
        <v>19</v>
      </c>
      <c r="F1227" s="13" t="s">
        <v>60</v>
      </c>
      <c r="G1227" s="14"/>
      <c r="H1227" s="15">
        <v>1.052</v>
      </c>
      <c r="I1227" s="15">
        <v>0.05</v>
      </c>
      <c r="J1227" s="15">
        <v>0.27100000000000002</v>
      </c>
      <c r="K1227" s="15">
        <v>6.6000000000000003E-2</v>
      </c>
      <c r="L1227" s="15">
        <v>6.6000000000000003E-2</v>
      </c>
      <c r="M1227" s="15">
        <v>2E-3</v>
      </c>
      <c r="N1227" s="15">
        <v>2E-3</v>
      </c>
      <c r="O1227" s="15">
        <v>2E-3</v>
      </c>
      <c r="P1227" s="15">
        <v>3.4000000000000002E-2</v>
      </c>
      <c r="Q1227" s="15">
        <v>3.4000000000000002E-2</v>
      </c>
      <c r="R1227" s="15">
        <v>3.4000000000000002E-2</v>
      </c>
      <c r="S1227" s="15">
        <v>0.14599999999999999</v>
      </c>
      <c r="T1227" s="15">
        <f t="shared" si="95"/>
        <v>1.7590000000000003</v>
      </c>
      <c r="U1227" s="15">
        <v>0.10987000274658203</v>
      </c>
      <c r="V1227" s="15">
        <v>0.10987000274658203</v>
      </c>
      <c r="W1227" s="15">
        <v>0.10909999847412109</v>
      </c>
      <c r="X1227" s="15">
        <v>0.10909999847412109</v>
      </c>
      <c r="Y1227" s="15">
        <v>0.10909999847412109</v>
      </c>
      <c r="Z1227" s="15">
        <v>0.10861000061035156</v>
      </c>
      <c r="AA1227" s="15">
        <v>0.11262999725341796</v>
      </c>
      <c r="AB1227" s="15">
        <v>0.11262999725341796</v>
      </c>
      <c r="AC1227" s="15">
        <v>9.3589996337890627E-2</v>
      </c>
      <c r="AD1227" s="15">
        <v>9.3589996337890627E-2</v>
      </c>
      <c r="AE1227" s="15">
        <v>9.3589996337890627E-2</v>
      </c>
      <c r="AF1227" s="15">
        <v>0.11819000244140625</v>
      </c>
      <c r="AG1227" s="15">
        <f t="shared" si="96"/>
        <v>1.2798699874877928</v>
      </c>
      <c r="AH1227" s="15">
        <v>0.11626000213623047</v>
      </c>
      <c r="AI1227" s="15">
        <v>0.11626000213623047</v>
      </c>
      <c r="AJ1227" s="15">
        <v>0.11626000213623047</v>
      </c>
      <c r="AK1227" s="15">
        <v>0.11254000091552735</v>
      </c>
      <c r="AL1227" s="15">
        <v>0.11254000091552735</v>
      </c>
      <c r="AM1227" s="15">
        <v>4.9049999237060549E-2</v>
      </c>
      <c r="AN1227" s="15">
        <v>0.11441999816894531</v>
      </c>
      <c r="AO1227" s="15">
        <v>0.11441999816894531</v>
      </c>
      <c r="AP1227" s="15">
        <v>0.12768000030517579</v>
      </c>
      <c r="AQ1227" s="15">
        <v>0.128</v>
      </c>
      <c r="AR1227" s="15">
        <v>0.12768000030517579</v>
      </c>
      <c r="AS1227" s="15">
        <v>3.0191298866271974</v>
      </c>
      <c r="AT1227" s="15">
        <f t="shared" si="97"/>
        <v>4.2542398910522463</v>
      </c>
      <c r="AU1227" s="15">
        <v>0</v>
      </c>
      <c r="AV1227" s="15">
        <v>0</v>
      </c>
      <c r="AW1227" s="15">
        <v>0</v>
      </c>
      <c r="AX1227" s="15">
        <v>0</v>
      </c>
      <c r="AY1227" s="15">
        <v>0</v>
      </c>
      <c r="AZ1227" s="15">
        <v>0</v>
      </c>
      <c r="BA1227" s="15">
        <v>0</v>
      </c>
      <c r="BB1227" s="15">
        <v>0</v>
      </c>
      <c r="BC1227" s="15">
        <v>0</v>
      </c>
      <c r="BD1227" s="15">
        <v>0</v>
      </c>
      <c r="BE1227" s="15">
        <v>0</v>
      </c>
      <c r="BF1227" s="15">
        <v>27.2105703125</v>
      </c>
      <c r="BG1227" s="15">
        <f t="shared" si="98"/>
        <v>27.2105703125</v>
      </c>
      <c r="BH1227" t="str">
        <f t="shared" si="99"/>
        <v>UIDIST</v>
      </c>
      <c r="BI1227" t="str">
        <f>VLOOKUP(BH1227,[2]Summary!$C$29:$C$56,1,0)</f>
        <v>UIDist</v>
      </c>
      <c r="BJ1227" s="16">
        <v>44562</v>
      </c>
    </row>
    <row r="1228" spans="1:62" x14ac:dyDescent="0.25">
      <c r="A1228" s="13">
        <v>800533.01</v>
      </c>
      <c r="B1228" s="13">
        <v>800533.01</v>
      </c>
      <c r="C1228" t="s">
        <v>2416</v>
      </c>
      <c r="D1228" t="s">
        <v>18</v>
      </c>
      <c r="E1228" t="s">
        <v>19</v>
      </c>
      <c r="F1228" s="13" t="s">
        <v>20</v>
      </c>
      <c r="G1228" s="14"/>
      <c r="H1228" s="15">
        <v>0</v>
      </c>
      <c r="I1228" s="15">
        <v>0</v>
      </c>
      <c r="J1228" s="15">
        <v>2.121</v>
      </c>
      <c r="K1228" s="15">
        <v>0</v>
      </c>
      <c r="L1228" s="15">
        <v>0</v>
      </c>
      <c r="M1228" s="15">
        <v>0</v>
      </c>
      <c r="N1228" s="15">
        <v>0</v>
      </c>
      <c r="O1228" s="15">
        <v>0</v>
      </c>
      <c r="P1228" s="15">
        <v>0</v>
      </c>
      <c r="Q1228" s="15">
        <v>0</v>
      </c>
      <c r="R1228" s="15">
        <v>0</v>
      </c>
      <c r="S1228" s="15">
        <v>0</v>
      </c>
      <c r="T1228" s="15">
        <f t="shared" si="95"/>
        <v>2.121</v>
      </c>
      <c r="U1228" s="15">
        <v>0.1832200059890747</v>
      </c>
      <c r="V1228" s="15">
        <v>0</v>
      </c>
      <c r="W1228" s="15">
        <v>0</v>
      </c>
      <c r="X1228" s="15">
        <v>0</v>
      </c>
      <c r="Y1228" s="15">
        <v>0</v>
      </c>
      <c r="Z1228" s="15">
        <v>0</v>
      </c>
      <c r="AA1228" s="15">
        <v>0</v>
      </c>
      <c r="AB1228" s="15">
        <v>0</v>
      </c>
      <c r="AC1228" s="15">
        <v>0</v>
      </c>
      <c r="AD1228" s="15">
        <v>0</v>
      </c>
      <c r="AE1228" s="15">
        <v>0</v>
      </c>
      <c r="AF1228" s="15">
        <v>0</v>
      </c>
      <c r="AG1228" s="15">
        <f t="shared" si="96"/>
        <v>0.1832200059890747</v>
      </c>
      <c r="AH1228" s="15">
        <v>0</v>
      </c>
      <c r="AI1228" s="15">
        <v>0</v>
      </c>
      <c r="AJ1228" s="15">
        <v>0</v>
      </c>
      <c r="AK1228" s="15">
        <v>0</v>
      </c>
      <c r="AL1228" s="15">
        <v>0</v>
      </c>
      <c r="AM1228" s="15">
        <v>0</v>
      </c>
      <c r="AN1228" s="15">
        <v>0</v>
      </c>
      <c r="AO1228" s="15">
        <v>0</v>
      </c>
      <c r="AP1228" s="15">
        <v>0</v>
      </c>
      <c r="AQ1228" s="15">
        <v>0</v>
      </c>
      <c r="AR1228" s="15">
        <v>0</v>
      </c>
      <c r="AS1228" s="15">
        <v>0</v>
      </c>
      <c r="AT1228" s="15">
        <f t="shared" si="97"/>
        <v>0</v>
      </c>
      <c r="AU1228" s="15">
        <v>0</v>
      </c>
      <c r="AV1228" s="15">
        <v>0</v>
      </c>
      <c r="AW1228" s="15">
        <v>0</v>
      </c>
      <c r="AX1228" s="15">
        <v>0</v>
      </c>
      <c r="AY1228" s="15">
        <v>0</v>
      </c>
      <c r="AZ1228" s="15">
        <v>0</v>
      </c>
      <c r="BA1228" s="15">
        <v>0</v>
      </c>
      <c r="BB1228" s="15">
        <v>0</v>
      </c>
      <c r="BC1228" s="15">
        <v>0</v>
      </c>
      <c r="BD1228" s="15">
        <v>0</v>
      </c>
      <c r="BE1228" s="15">
        <v>0</v>
      </c>
      <c r="BF1228" s="15">
        <v>0</v>
      </c>
      <c r="BG1228" s="15">
        <f t="shared" si="98"/>
        <v>0</v>
      </c>
      <c r="BH1228" t="str">
        <f t="shared" si="99"/>
        <v>UIDIST</v>
      </c>
      <c r="BI1228" t="str">
        <f>VLOOKUP(BH1228,[2]Summary!$C$29:$C$56,1,0)</f>
        <v>UIDist</v>
      </c>
      <c r="BJ1228" s="16">
        <v>43831</v>
      </c>
    </row>
    <row r="1229" spans="1:62" x14ac:dyDescent="0.25">
      <c r="A1229" s="13">
        <v>800535.01</v>
      </c>
      <c r="B1229" s="13">
        <v>800535.01</v>
      </c>
      <c r="C1229" t="s">
        <v>2417</v>
      </c>
      <c r="D1229" t="s">
        <v>18</v>
      </c>
      <c r="E1229" t="s">
        <v>19</v>
      </c>
      <c r="F1229" s="13" t="s">
        <v>22</v>
      </c>
      <c r="G1229" s="14"/>
      <c r="H1229" s="15">
        <v>0</v>
      </c>
      <c r="I1229" s="15">
        <v>0</v>
      </c>
      <c r="J1229" s="15">
        <v>0</v>
      </c>
      <c r="K1229" s="15">
        <v>0</v>
      </c>
      <c r="L1229" s="15">
        <v>0</v>
      </c>
      <c r="M1229" s="15">
        <v>0</v>
      </c>
      <c r="N1229" s="15">
        <v>0</v>
      </c>
      <c r="O1229" s="15">
        <v>0</v>
      </c>
      <c r="P1229" s="15">
        <v>0</v>
      </c>
      <c r="Q1229" s="15">
        <v>0</v>
      </c>
      <c r="R1229" s="15">
        <v>0</v>
      </c>
      <c r="S1229" s="15">
        <v>0</v>
      </c>
      <c r="T1229" s="15">
        <f t="shared" si="95"/>
        <v>0</v>
      </c>
      <c r="U1229" s="15">
        <v>0</v>
      </c>
      <c r="V1229" s="15">
        <v>0</v>
      </c>
      <c r="W1229" s="15">
        <v>0</v>
      </c>
      <c r="X1229" s="15">
        <v>0</v>
      </c>
      <c r="Y1229" s="15">
        <v>0</v>
      </c>
      <c r="Z1229" s="15">
        <v>0</v>
      </c>
      <c r="AA1229" s="15">
        <v>0</v>
      </c>
      <c r="AB1229" s="15">
        <v>0</v>
      </c>
      <c r="AC1229" s="15">
        <v>0</v>
      </c>
      <c r="AD1229" s="15">
        <v>0</v>
      </c>
      <c r="AE1229" s="15">
        <v>0</v>
      </c>
      <c r="AF1229" s="15">
        <v>0</v>
      </c>
      <c r="AG1229" s="15">
        <f t="shared" si="96"/>
        <v>0</v>
      </c>
      <c r="AH1229" s="15">
        <v>0</v>
      </c>
      <c r="AI1229" s="15">
        <v>0</v>
      </c>
      <c r="AJ1229" s="15">
        <v>0</v>
      </c>
      <c r="AK1229" s="15">
        <v>0</v>
      </c>
      <c r="AL1229" s="15">
        <v>0</v>
      </c>
      <c r="AM1229" s="15">
        <v>0</v>
      </c>
      <c r="AN1229" s="15">
        <v>0</v>
      </c>
      <c r="AO1229" s="15">
        <v>0</v>
      </c>
      <c r="AP1229" s="15">
        <v>0</v>
      </c>
      <c r="AQ1229" s="15">
        <v>0</v>
      </c>
      <c r="AR1229" s="15">
        <v>0</v>
      </c>
      <c r="AS1229" s="15">
        <v>0</v>
      </c>
      <c r="AT1229" s="15">
        <f t="shared" si="97"/>
        <v>0</v>
      </c>
      <c r="AU1229" s="15">
        <v>0</v>
      </c>
      <c r="AV1229" s="15">
        <v>0</v>
      </c>
      <c r="AW1229" s="15">
        <v>0</v>
      </c>
      <c r="AX1229" s="15">
        <v>0</v>
      </c>
      <c r="AY1229" s="15">
        <v>0</v>
      </c>
      <c r="AZ1229" s="15">
        <v>0</v>
      </c>
      <c r="BA1229" s="15">
        <v>0</v>
      </c>
      <c r="BB1229" s="15">
        <v>0</v>
      </c>
      <c r="BC1229" s="15">
        <v>0</v>
      </c>
      <c r="BD1229" s="15">
        <v>0</v>
      </c>
      <c r="BE1229" s="15">
        <v>0</v>
      </c>
      <c r="BF1229" s="15">
        <v>0</v>
      </c>
      <c r="BG1229" s="15">
        <f t="shared" si="98"/>
        <v>0</v>
      </c>
      <c r="BH1229" t="str">
        <f t="shared" si="99"/>
        <v>UIDIST</v>
      </c>
      <c r="BI1229" t="str">
        <f>VLOOKUP(BH1229,[2]Summary!$C$29:$C$56,1,0)</f>
        <v>UIDist</v>
      </c>
      <c r="BJ1229" s="16">
        <v>44562</v>
      </c>
    </row>
    <row r="1230" spans="1:62" x14ac:dyDescent="0.25">
      <c r="A1230" s="13">
        <v>800542.01</v>
      </c>
      <c r="B1230" s="13">
        <v>800542.01</v>
      </c>
      <c r="C1230" t="s">
        <v>2418</v>
      </c>
      <c r="D1230" t="s">
        <v>18</v>
      </c>
      <c r="E1230" t="s">
        <v>19</v>
      </c>
      <c r="F1230" s="13" t="s">
        <v>22</v>
      </c>
      <c r="G1230" s="14"/>
      <c r="H1230" s="15">
        <v>0</v>
      </c>
      <c r="I1230" s="15">
        <v>0</v>
      </c>
      <c r="J1230" s="15">
        <v>0</v>
      </c>
      <c r="K1230" s="15">
        <v>0</v>
      </c>
      <c r="L1230" s="15">
        <v>0</v>
      </c>
      <c r="M1230" s="15">
        <v>0</v>
      </c>
      <c r="N1230" s="15">
        <v>0</v>
      </c>
      <c r="O1230" s="15">
        <v>0</v>
      </c>
      <c r="P1230" s="15">
        <v>0</v>
      </c>
      <c r="Q1230" s="15">
        <v>0</v>
      </c>
      <c r="R1230" s="15">
        <v>0</v>
      </c>
      <c r="S1230" s="15">
        <v>0</v>
      </c>
      <c r="T1230" s="15">
        <f t="shared" si="95"/>
        <v>0</v>
      </c>
      <c r="U1230" s="15">
        <v>0</v>
      </c>
      <c r="V1230" s="15">
        <v>0</v>
      </c>
      <c r="W1230" s="15">
        <v>0</v>
      </c>
      <c r="X1230" s="15">
        <v>0</v>
      </c>
      <c r="Y1230" s="15">
        <v>0</v>
      </c>
      <c r="Z1230" s="15">
        <v>0</v>
      </c>
      <c r="AA1230" s="15">
        <v>0</v>
      </c>
      <c r="AB1230" s="15">
        <v>0</v>
      </c>
      <c r="AC1230" s="15">
        <v>0</v>
      </c>
      <c r="AD1230" s="15">
        <v>0</v>
      </c>
      <c r="AE1230" s="15">
        <v>0</v>
      </c>
      <c r="AF1230" s="15">
        <v>0</v>
      </c>
      <c r="AG1230" s="15">
        <f t="shared" si="96"/>
        <v>0</v>
      </c>
      <c r="AH1230" s="15">
        <v>0</v>
      </c>
      <c r="AI1230" s="15">
        <v>0</v>
      </c>
      <c r="AJ1230" s="15">
        <v>0</v>
      </c>
      <c r="AK1230" s="15">
        <v>0</v>
      </c>
      <c r="AL1230" s="15">
        <v>0</v>
      </c>
      <c r="AM1230" s="15">
        <v>0</v>
      </c>
      <c r="AN1230" s="15">
        <v>0</v>
      </c>
      <c r="AO1230" s="15">
        <v>0</v>
      </c>
      <c r="AP1230" s="15">
        <v>0</v>
      </c>
      <c r="AQ1230" s="15">
        <v>0</v>
      </c>
      <c r="AR1230" s="15">
        <v>0</v>
      </c>
      <c r="AS1230" s="15">
        <v>0</v>
      </c>
      <c r="AT1230" s="15">
        <f t="shared" si="97"/>
        <v>0</v>
      </c>
      <c r="AU1230" s="15">
        <v>0</v>
      </c>
      <c r="AV1230" s="15">
        <v>0</v>
      </c>
      <c r="AW1230" s="15">
        <v>0</v>
      </c>
      <c r="AX1230" s="15">
        <v>0</v>
      </c>
      <c r="AY1230" s="15">
        <v>0</v>
      </c>
      <c r="AZ1230" s="15">
        <v>0</v>
      </c>
      <c r="BA1230" s="15">
        <v>0</v>
      </c>
      <c r="BB1230" s="15">
        <v>0</v>
      </c>
      <c r="BC1230" s="15">
        <v>0</v>
      </c>
      <c r="BD1230" s="15">
        <v>0</v>
      </c>
      <c r="BE1230" s="15">
        <v>0</v>
      </c>
      <c r="BF1230" s="15">
        <v>0</v>
      </c>
      <c r="BG1230" s="15">
        <f t="shared" si="98"/>
        <v>0</v>
      </c>
      <c r="BH1230" t="str">
        <f t="shared" si="99"/>
        <v>UIDIST</v>
      </c>
      <c r="BI1230" t="str">
        <f>VLOOKUP(BH1230,[2]Summary!$C$29:$C$56,1,0)</f>
        <v>UIDist</v>
      </c>
      <c r="BJ1230" s="16">
        <v>44562</v>
      </c>
    </row>
    <row r="1231" spans="1:62" x14ac:dyDescent="0.25">
      <c r="A1231" s="13">
        <v>800545.01</v>
      </c>
      <c r="B1231" s="13">
        <v>800545.01</v>
      </c>
      <c r="C1231" t="s">
        <v>2419</v>
      </c>
      <c r="D1231" t="s">
        <v>18</v>
      </c>
      <c r="E1231" t="s">
        <v>19</v>
      </c>
      <c r="F1231" s="13" t="s">
        <v>22</v>
      </c>
      <c r="G1231" s="14"/>
      <c r="H1231" s="15">
        <v>0</v>
      </c>
      <c r="I1231" s="15">
        <v>0</v>
      </c>
      <c r="J1231" s="15">
        <v>0</v>
      </c>
      <c r="K1231" s="15">
        <v>0</v>
      </c>
      <c r="L1231" s="15">
        <v>0</v>
      </c>
      <c r="M1231" s="15">
        <v>0</v>
      </c>
      <c r="N1231" s="15">
        <v>0</v>
      </c>
      <c r="O1231" s="15">
        <v>0</v>
      </c>
      <c r="P1231" s="15">
        <v>0</v>
      </c>
      <c r="Q1231" s="15">
        <v>0</v>
      </c>
      <c r="R1231" s="15">
        <v>0</v>
      </c>
      <c r="S1231" s="15">
        <v>0</v>
      </c>
      <c r="T1231" s="15">
        <f t="shared" si="95"/>
        <v>0</v>
      </c>
      <c r="U1231" s="15">
        <v>0</v>
      </c>
      <c r="V1231" s="15">
        <v>0</v>
      </c>
      <c r="W1231" s="15">
        <v>0</v>
      </c>
      <c r="X1231" s="15">
        <v>0</v>
      </c>
      <c r="Y1231" s="15">
        <v>0</v>
      </c>
      <c r="Z1231" s="15">
        <v>0</v>
      </c>
      <c r="AA1231" s="15">
        <v>0</v>
      </c>
      <c r="AB1231" s="15">
        <v>0</v>
      </c>
      <c r="AC1231" s="15">
        <v>0</v>
      </c>
      <c r="AD1231" s="15">
        <v>0</v>
      </c>
      <c r="AE1231" s="15">
        <v>0</v>
      </c>
      <c r="AF1231" s="15">
        <v>0</v>
      </c>
      <c r="AG1231" s="15">
        <f t="shared" si="96"/>
        <v>0</v>
      </c>
      <c r="AH1231" s="15">
        <v>0</v>
      </c>
      <c r="AI1231" s="15">
        <v>0</v>
      </c>
      <c r="AJ1231" s="15">
        <v>0</v>
      </c>
      <c r="AK1231" s="15">
        <v>0</v>
      </c>
      <c r="AL1231" s="15">
        <v>0</v>
      </c>
      <c r="AM1231" s="15">
        <v>0</v>
      </c>
      <c r="AN1231" s="15">
        <v>0</v>
      </c>
      <c r="AO1231" s="15">
        <v>0</v>
      </c>
      <c r="AP1231" s="15">
        <v>0</v>
      </c>
      <c r="AQ1231" s="15">
        <v>0</v>
      </c>
      <c r="AR1231" s="15">
        <v>0</v>
      </c>
      <c r="AS1231" s="15">
        <v>0</v>
      </c>
      <c r="AT1231" s="15">
        <f t="shared" si="97"/>
        <v>0</v>
      </c>
      <c r="AU1231" s="15">
        <v>0</v>
      </c>
      <c r="AV1231" s="15">
        <v>0</v>
      </c>
      <c r="AW1231" s="15">
        <v>0</v>
      </c>
      <c r="AX1231" s="15">
        <v>0</v>
      </c>
      <c r="AY1231" s="15">
        <v>0</v>
      </c>
      <c r="AZ1231" s="15">
        <v>0</v>
      </c>
      <c r="BA1231" s="15">
        <v>0</v>
      </c>
      <c r="BB1231" s="15">
        <v>0</v>
      </c>
      <c r="BC1231" s="15">
        <v>0</v>
      </c>
      <c r="BD1231" s="15">
        <v>0</v>
      </c>
      <c r="BE1231" s="15">
        <v>0</v>
      </c>
      <c r="BF1231" s="15">
        <v>0</v>
      </c>
      <c r="BG1231" s="15">
        <f t="shared" si="98"/>
        <v>0</v>
      </c>
      <c r="BH1231" t="str">
        <f t="shared" si="99"/>
        <v>UIDIST</v>
      </c>
      <c r="BI1231" t="str">
        <f>VLOOKUP(BH1231,[2]Summary!$C$29:$C$56,1,0)</f>
        <v>UIDist</v>
      </c>
      <c r="BJ1231" s="16">
        <v>44562</v>
      </c>
    </row>
    <row r="1232" spans="1:62" x14ac:dyDescent="0.25">
      <c r="A1232" s="13">
        <v>800558.01</v>
      </c>
      <c r="B1232" s="13">
        <v>800558.01</v>
      </c>
      <c r="C1232" t="s">
        <v>2420</v>
      </c>
      <c r="D1232" t="s">
        <v>18</v>
      </c>
      <c r="E1232" t="s">
        <v>19</v>
      </c>
      <c r="F1232" s="13" t="s">
        <v>22</v>
      </c>
      <c r="G1232" s="14"/>
      <c r="H1232" s="15">
        <v>0</v>
      </c>
      <c r="I1232" s="15">
        <v>0</v>
      </c>
      <c r="J1232" s="15">
        <v>0</v>
      </c>
      <c r="K1232" s="15">
        <v>0</v>
      </c>
      <c r="L1232" s="15">
        <v>0</v>
      </c>
      <c r="M1232" s="15">
        <v>0</v>
      </c>
      <c r="N1232" s="15">
        <v>0</v>
      </c>
      <c r="O1232" s="15">
        <v>0</v>
      </c>
      <c r="P1232" s="15">
        <v>0</v>
      </c>
      <c r="Q1232" s="15">
        <v>0</v>
      </c>
      <c r="R1232" s="15">
        <v>0</v>
      </c>
      <c r="S1232" s="15">
        <v>0</v>
      </c>
      <c r="T1232" s="15">
        <f t="shared" si="95"/>
        <v>0</v>
      </c>
      <c r="U1232" s="15">
        <v>0</v>
      </c>
      <c r="V1232" s="15">
        <v>0</v>
      </c>
      <c r="W1232" s="15">
        <v>0</v>
      </c>
      <c r="X1232" s="15">
        <v>0</v>
      </c>
      <c r="Y1232" s="15">
        <v>0</v>
      </c>
      <c r="Z1232" s="15">
        <v>0</v>
      </c>
      <c r="AA1232" s="15">
        <v>0</v>
      </c>
      <c r="AB1232" s="15">
        <v>0</v>
      </c>
      <c r="AC1232" s="15">
        <v>0</v>
      </c>
      <c r="AD1232" s="15">
        <v>0</v>
      </c>
      <c r="AE1232" s="15">
        <v>0</v>
      </c>
      <c r="AF1232" s="15">
        <v>0</v>
      </c>
      <c r="AG1232" s="15">
        <f t="shared" si="96"/>
        <v>0</v>
      </c>
      <c r="AH1232" s="15">
        <v>0</v>
      </c>
      <c r="AI1232" s="15">
        <v>0</v>
      </c>
      <c r="AJ1232" s="15">
        <v>0</v>
      </c>
      <c r="AK1232" s="15">
        <v>0</v>
      </c>
      <c r="AL1232" s="15">
        <v>0</v>
      </c>
      <c r="AM1232" s="15">
        <v>0</v>
      </c>
      <c r="AN1232" s="15">
        <v>0</v>
      </c>
      <c r="AO1232" s="15">
        <v>0</v>
      </c>
      <c r="AP1232" s="15">
        <v>0</v>
      </c>
      <c r="AQ1232" s="15">
        <v>0</v>
      </c>
      <c r="AR1232" s="15">
        <v>0</v>
      </c>
      <c r="AS1232" s="15">
        <v>0</v>
      </c>
      <c r="AT1232" s="15">
        <f t="shared" si="97"/>
        <v>0</v>
      </c>
      <c r="AU1232" s="15">
        <v>0</v>
      </c>
      <c r="AV1232" s="15">
        <v>0</v>
      </c>
      <c r="AW1232" s="15">
        <v>0</v>
      </c>
      <c r="AX1232" s="15">
        <v>0</v>
      </c>
      <c r="AY1232" s="15">
        <v>0</v>
      </c>
      <c r="AZ1232" s="15">
        <v>0</v>
      </c>
      <c r="BA1232" s="15">
        <v>0</v>
      </c>
      <c r="BB1232" s="15">
        <v>0</v>
      </c>
      <c r="BC1232" s="15">
        <v>0</v>
      </c>
      <c r="BD1232" s="15">
        <v>0</v>
      </c>
      <c r="BE1232" s="15">
        <v>0</v>
      </c>
      <c r="BF1232" s="15">
        <v>0</v>
      </c>
      <c r="BG1232" s="15">
        <f t="shared" si="98"/>
        <v>0</v>
      </c>
      <c r="BH1232" t="str">
        <f t="shared" si="99"/>
        <v>UIDIST</v>
      </c>
      <c r="BI1232" t="str">
        <f>VLOOKUP(BH1232,[2]Summary!$C$29:$C$56,1,0)</f>
        <v>UIDist</v>
      </c>
      <c r="BJ1232" s="16">
        <v>44562</v>
      </c>
    </row>
    <row r="1233" spans="1:62" x14ac:dyDescent="0.25">
      <c r="A1233" s="13">
        <v>800565.02</v>
      </c>
      <c r="B1233" s="13">
        <v>800565.02</v>
      </c>
      <c r="C1233" t="s">
        <v>2421</v>
      </c>
      <c r="D1233" t="s">
        <v>18</v>
      </c>
      <c r="E1233" t="s">
        <v>35</v>
      </c>
      <c r="F1233" s="13" t="s">
        <v>20</v>
      </c>
      <c r="G1233" s="14"/>
      <c r="H1233" s="15">
        <v>0</v>
      </c>
      <c r="I1233" s="15">
        <v>0</v>
      </c>
      <c r="J1233" s="15">
        <v>0</v>
      </c>
      <c r="K1233" s="15">
        <v>0</v>
      </c>
      <c r="L1233" s="15">
        <v>0</v>
      </c>
      <c r="M1233" s="15">
        <v>0</v>
      </c>
      <c r="N1233" s="15">
        <v>0</v>
      </c>
      <c r="O1233" s="15">
        <v>0</v>
      </c>
      <c r="P1233" s="15">
        <v>0</v>
      </c>
      <c r="Q1233" s="15">
        <v>0</v>
      </c>
      <c r="R1233" s="15">
        <v>0</v>
      </c>
      <c r="S1233" s="15">
        <v>0</v>
      </c>
      <c r="T1233" s="15">
        <f t="shared" si="95"/>
        <v>0</v>
      </c>
      <c r="U1233" s="15">
        <v>0</v>
      </c>
      <c r="V1233" s="15">
        <v>0</v>
      </c>
      <c r="W1233" s="15">
        <v>0</v>
      </c>
      <c r="X1233" s="15">
        <v>0</v>
      </c>
      <c r="Y1233" s="15">
        <v>0</v>
      </c>
      <c r="Z1233" s="15">
        <v>0</v>
      </c>
      <c r="AA1233" s="15">
        <v>0</v>
      </c>
      <c r="AB1233" s="15">
        <v>0</v>
      </c>
      <c r="AC1233" s="15">
        <v>0</v>
      </c>
      <c r="AD1233" s="15">
        <v>0</v>
      </c>
      <c r="AE1233" s="15">
        <v>0</v>
      </c>
      <c r="AF1233" s="15">
        <v>0</v>
      </c>
      <c r="AG1233" s="15">
        <f t="shared" si="96"/>
        <v>0</v>
      </c>
      <c r="AH1233" s="15">
        <v>0</v>
      </c>
      <c r="AI1233" s="15">
        <v>0</v>
      </c>
      <c r="AJ1233" s="15">
        <v>0</v>
      </c>
      <c r="AK1233" s="15">
        <v>0</v>
      </c>
      <c r="AL1233" s="15">
        <v>0</v>
      </c>
      <c r="AM1233" s="15">
        <v>0</v>
      </c>
      <c r="AN1233" s="15">
        <v>0</v>
      </c>
      <c r="AO1233" s="15">
        <v>0</v>
      </c>
      <c r="AP1233" s="15">
        <v>0</v>
      </c>
      <c r="AQ1233" s="15">
        <v>0</v>
      </c>
      <c r="AR1233" s="15">
        <v>0</v>
      </c>
      <c r="AS1233" s="15">
        <v>0</v>
      </c>
      <c r="AT1233" s="15">
        <f t="shared" si="97"/>
        <v>0</v>
      </c>
      <c r="AU1233" s="15">
        <v>0</v>
      </c>
      <c r="AV1233" s="15">
        <v>0</v>
      </c>
      <c r="AW1233" s="15">
        <v>0</v>
      </c>
      <c r="AX1233" s="15">
        <v>0</v>
      </c>
      <c r="AY1233" s="15">
        <v>0</v>
      </c>
      <c r="AZ1233" s="15">
        <v>0</v>
      </c>
      <c r="BA1233" s="15">
        <v>0</v>
      </c>
      <c r="BB1233" s="15">
        <v>0</v>
      </c>
      <c r="BC1233" s="15">
        <v>0</v>
      </c>
      <c r="BD1233" s="15">
        <v>0</v>
      </c>
      <c r="BE1233" s="15">
        <v>0</v>
      </c>
      <c r="BF1233" s="15">
        <v>0</v>
      </c>
      <c r="BG1233" s="15">
        <f t="shared" si="98"/>
        <v>0</v>
      </c>
      <c r="BH1233" t="str">
        <f t="shared" si="99"/>
        <v>UITRANS</v>
      </c>
      <c r="BI1233" t="str">
        <f>VLOOKUP(BH1233,[2]Summary!$C$29:$C$56,1,0)</f>
        <v>UITrans</v>
      </c>
      <c r="BJ1233" s="16">
        <v>44562</v>
      </c>
    </row>
    <row r="1234" spans="1:62" x14ac:dyDescent="0.25">
      <c r="A1234" s="13">
        <v>800574.01</v>
      </c>
      <c r="B1234" s="13">
        <v>800574.01</v>
      </c>
      <c r="C1234" t="s">
        <v>2422</v>
      </c>
      <c r="D1234" t="s">
        <v>18</v>
      </c>
      <c r="E1234" t="s">
        <v>19</v>
      </c>
      <c r="F1234" s="13" t="s">
        <v>22</v>
      </c>
      <c r="G1234" s="14"/>
      <c r="H1234" s="15">
        <v>0</v>
      </c>
      <c r="I1234" s="15">
        <v>0</v>
      </c>
      <c r="J1234" s="15">
        <v>0</v>
      </c>
      <c r="K1234" s="15">
        <v>0</v>
      </c>
      <c r="L1234" s="15">
        <v>0</v>
      </c>
      <c r="M1234" s="15">
        <v>0</v>
      </c>
      <c r="N1234" s="15">
        <v>0</v>
      </c>
      <c r="O1234" s="15">
        <v>0</v>
      </c>
      <c r="P1234" s="15">
        <v>0</v>
      </c>
      <c r="Q1234" s="15">
        <v>0</v>
      </c>
      <c r="R1234" s="15">
        <v>0</v>
      </c>
      <c r="S1234" s="15">
        <v>0</v>
      </c>
      <c r="T1234" s="15">
        <f t="shared" si="95"/>
        <v>0</v>
      </c>
      <c r="U1234" s="15">
        <v>0</v>
      </c>
      <c r="V1234" s="15">
        <v>0</v>
      </c>
      <c r="W1234" s="15">
        <v>0</v>
      </c>
      <c r="X1234" s="15">
        <v>0</v>
      </c>
      <c r="Y1234" s="15">
        <v>0</v>
      </c>
      <c r="Z1234" s="15">
        <v>0</v>
      </c>
      <c r="AA1234" s="15">
        <v>0</v>
      </c>
      <c r="AB1234" s="15">
        <v>0</v>
      </c>
      <c r="AC1234" s="15">
        <v>0</v>
      </c>
      <c r="AD1234" s="15">
        <v>0</v>
      </c>
      <c r="AE1234" s="15">
        <v>0</v>
      </c>
      <c r="AF1234" s="15">
        <v>0</v>
      </c>
      <c r="AG1234" s="15">
        <f t="shared" si="96"/>
        <v>0</v>
      </c>
      <c r="AH1234" s="15">
        <v>0</v>
      </c>
      <c r="AI1234" s="15">
        <v>0</v>
      </c>
      <c r="AJ1234" s="15">
        <v>0</v>
      </c>
      <c r="AK1234" s="15">
        <v>0</v>
      </c>
      <c r="AL1234" s="15">
        <v>0</v>
      </c>
      <c r="AM1234" s="15">
        <v>0</v>
      </c>
      <c r="AN1234" s="15">
        <v>0</v>
      </c>
      <c r="AO1234" s="15">
        <v>0</v>
      </c>
      <c r="AP1234" s="15">
        <v>0</v>
      </c>
      <c r="AQ1234" s="15">
        <v>0</v>
      </c>
      <c r="AR1234" s="15">
        <v>0</v>
      </c>
      <c r="AS1234" s="15">
        <v>0</v>
      </c>
      <c r="AT1234" s="15">
        <f t="shared" si="97"/>
        <v>0</v>
      </c>
      <c r="AU1234" s="15">
        <v>0</v>
      </c>
      <c r="AV1234" s="15">
        <v>0</v>
      </c>
      <c r="AW1234" s="15">
        <v>0</v>
      </c>
      <c r="AX1234" s="15">
        <v>0</v>
      </c>
      <c r="AY1234" s="15">
        <v>0</v>
      </c>
      <c r="AZ1234" s="15">
        <v>0</v>
      </c>
      <c r="BA1234" s="15">
        <v>0</v>
      </c>
      <c r="BB1234" s="15">
        <v>0</v>
      </c>
      <c r="BC1234" s="15">
        <v>0</v>
      </c>
      <c r="BD1234" s="15">
        <v>0</v>
      </c>
      <c r="BE1234" s="15">
        <v>0</v>
      </c>
      <c r="BF1234" s="15">
        <v>0</v>
      </c>
      <c r="BG1234" s="15">
        <f t="shared" si="98"/>
        <v>0</v>
      </c>
      <c r="BH1234" t="str">
        <f t="shared" si="99"/>
        <v>UIDIST</v>
      </c>
      <c r="BI1234" t="str">
        <f>VLOOKUP(BH1234,[2]Summary!$C$29:$C$56,1,0)</f>
        <v>UIDist</v>
      </c>
      <c r="BJ1234" s="16">
        <v>44562</v>
      </c>
    </row>
    <row r="1235" spans="1:62" x14ac:dyDescent="0.25">
      <c r="A1235" s="13">
        <v>800596.02</v>
      </c>
      <c r="B1235" s="13">
        <v>800596.02</v>
      </c>
      <c r="C1235" t="s">
        <v>2423</v>
      </c>
      <c r="D1235" t="s">
        <v>18</v>
      </c>
      <c r="E1235" t="s">
        <v>35</v>
      </c>
      <c r="F1235" s="13" t="s">
        <v>20</v>
      </c>
      <c r="G1235" s="14"/>
      <c r="H1235" s="15">
        <v>6.9290000000000003</v>
      </c>
      <c r="I1235" s="15">
        <v>1.256</v>
      </c>
      <c r="J1235" s="15">
        <v>1.5940000000000001</v>
      </c>
      <c r="K1235" s="15">
        <v>-54.215000000000003</v>
      </c>
      <c r="L1235" s="15">
        <v>1.468</v>
      </c>
      <c r="M1235" s="15">
        <v>12.092000000000001</v>
      </c>
      <c r="N1235" s="15">
        <v>0.73699999999999999</v>
      </c>
      <c r="O1235" s="15">
        <v>0.70499999999999996</v>
      </c>
      <c r="P1235" s="15">
        <v>0.36399999999999999</v>
      </c>
      <c r="Q1235" s="15">
        <v>0.28899999999999998</v>
      </c>
      <c r="R1235" s="15">
        <v>0.65200000000000002</v>
      </c>
      <c r="S1235" s="15">
        <v>0.74</v>
      </c>
      <c r="T1235" s="15">
        <f t="shared" si="95"/>
        <v>-27.389000000000006</v>
      </c>
      <c r="U1235" s="15">
        <v>1.2842899932861329</v>
      </c>
      <c r="V1235" s="15">
        <v>0.36573999023437498</v>
      </c>
      <c r="W1235" s="15">
        <v>0.90213998413085938</v>
      </c>
      <c r="X1235" s="15">
        <v>0.77561999511718749</v>
      </c>
      <c r="Y1235" s="15">
        <v>0.7443300170898437</v>
      </c>
      <c r="Z1235" s="15">
        <v>0.75280999755859379</v>
      </c>
      <c r="AA1235" s="15">
        <v>0.56509001159667971</v>
      </c>
      <c r="AB1235" s="15">
        <v>1.0762899780273438</v>
      </c>
      <c r="AC1235" s="15">
        <v>0.97091000366210933</v>
      </c>
      <c r="AD1235" s="15">
        <v>-10.917980224609375</v>
      </c>
      <c r="AE1235" s="15">
        <v>0</v>
      </c>
      <c r="AF1235" s="15">
        <v>0</v>
      </c>
      <c r="AG1235" s="15">
        <f t="shared" si="96"/>
        <v>-3.480760253906249</v>
      </c>
      <c r="AH1235" s="15">
        <v>0</v>
      </c>
      <c r="AI1235" s="15">
        <v>0</v>
      </c>
      <c r="AJ1235" s="15">
        <v>0</v>
      </c>
      <c r="AK1235" s="15">
        <v>0</v>
      </c>
      <c r="AL1235" s="15">
        <v>0</v>
      </c>
      <c r="AM1235" s="15">
        <v>0</v>
      </c>
      <c r="AN1235" s="15">
        <v>0</v>
      </c>
      <c r="AO1235" s="15">
        <v>0</v>
      </c>
      <c r="AP1235" s="15">
        <v>0</v>
      </c>
      <c r="AQ1235" s="15">
        <v>0</v>
      </c>
      <c r="AR1235" s="15">
        <v>0</v>
      </c>
      <c r="AS1235" s="15">
        <v>0</v>
      </c>
      <c r="AT1235" s="15">
        <f t="shared" si="97"/>
        <v>0</v>
      </c>
      <c r="AU1235" s="15">
        <v>3.7000000476837156E-4</v>
      </c>
      <c r="AV1235" s="15">
        <v>3.0000001192092895E-4</v>
      </c>
      <c r="AW1235" s="15">
        <v>1.0999999940395356E-4</v>
      </c>
      <c r="AX1235" s="15">
        <v>0</v>
      </c>
      <c r="AY1235" s="15">
        <v>-3.9999999105930327E-5</v>
      </c>
      <c r="AZ1235" s="15">
        <v>0</v>
      </c>
      <c r="BA1235" s="15">
        <v>0</v>
      </c>
      <c r="BB1235" s="15">
        <v>0</v>
      </c>
      <c r="BC1235" s="15">
        <v>0</v>
      </c>
      <c r="BD1235" s="15">
        <v>0</v>
      </c>
      <c r="BE1235" s="15">
        <v>0</v>
      </c>
      <c r="BF1235" s="15">
        <v>0</v>
      </c>
      <c r="BG1235" s="15">
        <f t="shared" si="98"/>
        <v>7.4000001698732375E-4</v>
      </c>
      <c r="BH1235" t="str">
        <f t="shared" si="99"/>
        <v>UITRANS</v>
      </c>
      <c r="BI1235" t="str">
        <f>VLOOKUP(BH1235,[2]Summary!$C$29:$C$56,1,0)</f>
        <v>UITrans</v>
      </c>
      <c r="BJ1235" s="16">
        <v>44348</v>
      </c>
    </row>
    <row r="1236" spans="1:62" x14ac:dyDescent="0.25">
      <c r="A1236" s="13">
        <v>800598.02</v>
      </c>
      <c r="B1236" s="13">
        <v>800598.02</v>
      </c>
      <c r="C1236" t="s">
        <v>2424</v>
      </c>
      <c r="D1236" t="s">
        <v>18</v>
      </c>
      <c r="E1236" t="s">
        <v>35</v>
      </c>
      <c r="F1236" s="13" t="s">
        <v>20</v>
      </c>
      <c r="G1236" s="14"/>
      <c r="H1236" s="15">
        <v>9.9410000000000007</v>
      </c>
      <c r="I1236" s="15">
        <v>1.4570000000000001</v>
      </c>
      <c r="J1236" s="15">
        <v>1.7</v>
      </c>
      <c r="K1236" s="15">
        <v>1.7</v>
      </c>
      <c r="L1236" s="15">
        <v>1.7</v>
      </c>
      <c r="M1236" s="15">
        <v>0</v>
      </c>
      <c r="N1236" s="15">
        <v>0</v>
      </c>
      <c r="O1236" s="15">
        <v>0</v>
      </c>
      <c r="P1236" s="15">
        <v>0</v>
      </c>
      <c r="Q1236" s="15">
        <v>0</v>
      </c>
      <c r="R1236" s="15">
        <v>0</v>
      </c>
      <c r="S1236" s="15">
        <v>0</v>
      </c>
      <c r="T1236" s="15">
        <f t="shared" si="95"/>
        <v>16.498000000000001</v>
      </c>
      <c r="U1236" s="15">
        <v>54.522871093749998</v>
      </c>
      <c r="V1236" s="15">
        <v>0</v>
      </c>
      <c r="W1236" s="15">
        <v>0</v>
      </c>
      <c r="X1236" s="15">
        <v>0</v>
      </c>
      <c r="Y1236" s="15">
        <v>0</v>
      </c>
      <c r="Z1236" s="15">
        <v>0</v>
      </c>
      <c r="AA1236" s="15">
        <v>0</v>
      </c>
      <c r="AB1236" s="15">
        <v>0</v>
      </c>
      <c r="AC1236" s="15">
        <v>0</v>
      </c>
      <c r="AD1236" s="15">
        <v>0</v>
      </c>
      <c r="AE1236" s="15">
        <v>0</v>
      </c>
      <c r="AF1236" s="15">
        <v>0</v>
      </c>
      <c r="AG1236" s="15">
        <f t="shared" si="96"/>
        <v>54.522871093749998</v>
      </c>
      <c r="AH1236" s="15">
        <v>0</v>
      </c>
      <c r="AI1236" s="15">
        <v>0</v>
      </c>
      <c r="AJ1236" s="15">
        <v>0</v>
      </c>
      <c r="AK1236" s="15">
        <v>0</v>
      </c>
      <c r="AL1236" s="15">
        <v>0</v>
      </c>
      <c r="AM1236" s="15">
        <v>0</v>
      </c>
      <c r="AN1236" s="15">
        <v>0</v>
      </c>
      <c r="AO1236" s="15">
        <v>0</v>
      </c>
      <c r="AP1236" s="15">
        <v>0</v>
      </c>
      <c r="AQ1236" s="15">
        <v>0</v>
      </c>
      <c r="AR1236" s="15">
        <v>0</v>
      </c>
      <c r="AS1236" s="15">
        <v>0</v>
      </c>
      <c r="AT1236" s="15">
        <f t="shared" si="97"/>
        <v>0</v>
      </c>
      <c r="AU1236" s="15">
        <v>0</v>
      </c>
      <c r="AV1236" s="15">
        <v>0</v>
      </c>
      <c r="AW1236" s="15">
        <v>0</v>
      </c>
      <c r="AX1236" s="15">
        <v>0</v>
      </c>
      <c r="AY1236" s="15">
        <v>0</v>
      </c>
      <c r="AZ1236" s="15">
        <v>0</v>
      </c>
      <c r="BA1236" s="15">
        <v>0</v>
      </c>
      <c r="BB1236" s="15">
        <v>0</v>
      </c>
      <c r="BC1236" s="15">
        <v>0</v>
      </c>
      <c r="BD1236" s="15">
        <v>0</v>
      </c>
      <c r="BE1236" s="15">
        <v>0</v>
      </c>
      <c r="BF1236" s="15">
        <v>0</v>
      </c>
      <c r="BG1236" s="15">
        <f t="shared" si="98"/>
        <v>0</v>
      </c>
      <c r="BH1236" t="str">
        <f t="shared" si="99"/>
        <v>UITRANS</v>
      </c>
      <c r="BI1236" t="str">
        <f>VLOOKUP(BH1236,[2]Summary!$C$29:$C$56,1,0)</f>
        <v>UITrans</v>
      </c>
      <c r="BJ1236" s="16">
        <v>43831</v>
      </c>
    </row>
    <row r="1237" spans="1:62" x14ac:dyDescent="0.25">
      <c r="A1237" s="13">
        <v>800601.01</v>
      </c>
      <c r="B1237" s="13">
        <v>800601.01</v>
      </c>
      <c r="C1237" t="s">
        <v>2425</v>
      </c>
      <c r="D1237" t="s">
        <v>18</v>
      </c>
      <c r="E1237" t="s">
        <v>19</v>
      </c>
      <c r="F1237" s="13" t="s">
        <v>22</v>
      </c>
      <c r="G1237" s="14"/>
      <c r="H1237" s="15">
        <v>0.27300000000000002</v>
      </c>
      <c r="I1237" s="15">
        <v>0.23599999999999999</v>
      </c>
      <c r="J1237" s="15">
        <v>6.8000000000000005E-2</v>
      </c>
      <c r="K1237" s="15">
        <v>0</v>
      </c>
      <c r="L1237" s="15">
        <v>0.73</v>
      </c>
      <c r="M1237" s="15">
        <v>0</v>
      </c>
      <c r="N1237" s="15">
        <v>0</v>
      </c>
      <c r="O1237" s="15">
        <v>0</v>
      </c>
      <c r="P1237" s="15">
        <v>0</v>
      </c>
      <c r="Q1237" s="15">
        <v>0</v>
      </c>
      <c r="R1237" s="15">
        <v>0</v>
      </c>
      <c r="S1237" s="15">
        <v>0</v>
      </c>
      <c r="T1237" s="15">
        <f t="shared" si="95"/>
        <v>1.3069999999999999</v>
      </c>
      <c r="U1237" s="15">
        <v>0</v>
      </c>
      <c r="V1237" s="15">
        <v>0</v>
      </c>
      <c r="W1237" s="15">
        <v>0</v>
      </c>
      <c r="X1237" s="15">
        <v>0</v>
      </c>
      <c r="Y1237" s="15">
        <v>0</v>
      </c>
      <c r="Z1237" s="15">
        <v>0</v>
      </c>
      <c r="AA1237" s="15">
        <v>0</v>
      </c>
      <c r="AB1237" s="15">
        <v>0</v>
      </c>
      <c r="AC1237" s="15">
        <v>0</v>
      </c>
      <c r="AD1237" s="15">
        <v>0</v>
      </c>
      <c r="AE1237" s="15">
        <v>1.6453699951171874</v>
      </c>
      <c r="AF1237" s="15">
        <v>3.0649999856948853E-2</v>
      </c>
      <c r="AG1237" s="15">
        <f t="shared" si="96"/>
        <v>1.6760199949741363</v>
      </c>
      <c r="AH1237" s="15">
        <v>0</v>
      </c>
      <c r="AI1237" s="15">
        <v>0</v>
      </c>
      <c r="AJ1237" s="15">
        <v>0</v>
      </c>
      <c r="AK1237" s="15">
        <v>0</v>
      </c>
      <c r="AL1237" s="15">
        <v>0</v>
      </c>
      <c r="AM1237" s="15">
        <v>0</v>
      </c>
      <c r="AN1237" s="15">
        <v>0</v>
      </c>
      <c r="AO1237" s="15">
        <v>0</v>
      </c>
      <c r="AP1237" s="15">
        <v>0</v>
      </c>
      <c r="AQ1237" s="15">
        <v>0</v>
      </c>
      <c r="AR1237" s="15">
        <v>0</v>
      </c>
      <c r="AS1237" s="15">
        <v>0</v>
      </c>
      <c r="AT1237" s="15">
        <f t="shared" si="97"/>
        <v>0</v>
      </c>
      <c r="AU1237" s="15">
        <v>-1.7000000178813934E-4</v>
      </c>
      <c r="AV1237" s="15">
        <v>-1.4000000059604645E-4</v>
      </c>
      <c r="AW1237" s="15">
        <v>-2.3999999463558198E-4</v>
      </c>
      <c r="AX1237" s="15">
        <v>-1.899999976158142E-4</v>
      </c>
      <c r="AY1237" s="15">
        <v>-2.0999999344348909E-4</v>
      </c>
      <c r="AZ1237" s="15">
        <v>-5.0000000745058057E-5</v>
      </c>
      <c r="BA1237" s="15">
        <v>0</v>
      </c>
      <c r="BB1237" s="15">
        <v>0</v>
      </c>
      <c r="BC1237" s="15">
        <v>-9.9999997764825818E-6</v>
      </c>
      <c r="BD1237" s="15">
        <v>0</v>
      </c>
      <c r="BE1237" s="15">
        <v>0</v>
      </c>
      <c r="BF1237" s="15">
        <v>0</v>
      </c>
      <c r="BG1237" s="15">
        <f t="shared" si="98"/>
        <v>-1.0099999886006117E-3</v>
      </c>
      <c r="BH1237" t="str">
        <f t="shared" si="99"/>
        <v>UIDIST</v>
      </c>
      <c r="BI1237" t="str">
        <f>VLOOKUP(BH1237,[2]Summary!$C$29:$C$56,1,0)</f>
        <v>UIDist</v>
      </c>
      <c r="BJ1237" s="16">
        <v>44470</v>
      </c>
    </row>
    <row r="1238" spans="1:62" x14ac:dyDescent="0.25">
      <c r="A1238" s="13">
        <v>800602.01</v>
      </c>
      <c r="B1238" s="13">
        <v>800602.01</v>
      </c>
      <c r="C1238" t="s">
        <v>2426</v>
      </c>
      <c r="D1238" t="s">
        <v>18</v>
      </c>
      <c r="E1238" t="s">
        <v>19</v>
      </c>
      <c r="F1238" s="13" t="s">
        <v>22</v>
      </c>
      <c r="G1238" s="14"/>
      <c r="H1238" s="15">
        <v>0</v>
      </c>
      <c r="I1238" s="15">
        <v>0</v>
      </c>
      <c r="J1238" s="15">
        <v>0</v>
      </c>
      <c r="K1238" s="15">
        <v>0</v>
      </c>
      <c r="L1238" s="15">
        <v>0</v>
      </c>
      <c r="M1238" s="15">
        <v>0</v>
      </c>
      <c r="N1238" s="15">
        <v>0</v>
      </c>
      <c r="O1238" s="15">
        <v>0</v>
      </c>
      <c r="P1238" s="15">
        <v>0</v>
      </c>
      <c r="Q1238" s="15">
        <v>0</v>
      </c>
      <c r="R1238" s="15">
        <v>0</v>
      </c>
      <c r="S1238" s="15">
        <v>0</v>
      </c>
      <c r="T1238" s="15">
        <f t="shared" si="95"/>
        <v>0</v>
      </c>
      <c r="U1238" s="15">
        <v>0</v>
      </c>
      <c r="V1238" s="15">
        <v>0</v>
      </c>
      <c r="W1238" s="15">
        <v>0</v>
      </c>
      <c r="X1238" s="15">
        <v>0</v>
      </c>
      <c r="Y1238" s="15">
        <v>0</v>
      </c>
      <c r="Z1238" s="15">
        <v>0</v>
      </c>
      <c r="AA1238" s="15">
        <v>0</v>
      </c>
      <c r="AB1238" s="15">
        <v>0</v>
      </c>
      <c r="AC1238" s="15">
        <v>0</v>
      </c>
      <c r="AD1238" s="15">
        <v>0</v>
      </c>
      <c r="AE1238" s="15">
        <v>0</v>
      </c>
      <c r="AF1238" s="15">
        <v>0</v>
      </c>
      <c r="AG1238" s="15">
        <f t="shared" si="96"/>
        <v>0</v>
      </c>
      <c r="AH1238" s="15">
        <v>0</v>
      </c>
      <c r="AI1238" s="15">
        <v>0</v>
      </c>
      <c r="AJ1238" s="15">
        <v>0</v>
      </c>
      <c r="AK1238" s="15">
        <v>0</v>
      </c>
      <c r="AL1238" s="15">
        <v>0</v>
      </c>
      <c r="AM1238" s="15">
        <v>0</v>
      </c>
      <c r="AN1238" s="15">
        <v>0</v>
      </c>
      <c r="AO1238" s="15">
        <v>0</v>
      </c>
      <c r="AP1238" s="15">
        <v>0</v>
      </c>
      <c r="AQ1238" s="15">
        <v>0</v>
      </c>
      <c r="AR1238" s="15">
        <v>0</v>
      </c>
      <c r="AS1238" s="15">
        <v>0</v>
      </c>
      <c r="AT1238" s="15">
        <f t="shared" si="97"/>
        <v>0</v>
      </c>
      <c r="AU1238" s="15">
        <v>0</v>
      </c>
      <c r="AV1238" s="15">
        <v>0</v>
      </c>
      <c r="AW1238" s="15">
        <v>0</v>
      </c>
      <c r="AX1238" s="15">
        <v>0</v>
      </c>
      <c r="AY1238" s="15">
        <v>0</v>
      </c>
      <c r="AZ1238" s="15">
        <v>0</v>
      </c>
      <c r="BA1238" s="15">
        <v>0</v>
      </c>
      <c r="BB1238" s="15">
        <v>0</v>
      </c>
      <c r="BC1238" s="15">
        <v>0</v>
      </c>
      <c r="BD1238" s="15">
        <v>0</v>
      </c>
      <c r="BE1238" s="15">
        <v>0</v>
      </c>
      <c r="BF1238" s="15">
        <v>0</v>
      </c>
      <c r="BG1238" s="15">
        <f t="shared" si="98"/>
        <v>0</v>
      </c>
      <c r="BH1238" t="str">
        <f t="shared" si="99"/>
        <v>UIDIST</v>
      </c>
      <c r="BI1238" t="str">
        <f>VLOOKUP(BH1238,[2]Summary!$C$29:$C$56,1,0)</f>
        <v>UIDist</v>
      </c>
      <c r="BJ1238" s="16">
        <v>44562</v>
      </c>
    </row>
    <row r="1239" spans="1:62" x14ac:dyDescent="0.25">
      <c r="A1239" s="13">
        <v>800745.01</v>
      </c>
      <c r="B1239" s="13">
        <v>800745.01</v>
      </c>
      <c r="C1239" t="s">
        <v>2427</v>
      </c>
      <c r="D1239" t="s">
        <v>18</v>
      </c>
      <c r="E1239" t="s">
        <v>19</v>
      </c>
      <c r="F1239" s="13" t="s">
        <v>62</v>
      </c>
      <c r="G1239" s="14"/>
      <c r="H1239" s="15">
        <v>316.78300000000002</v>
      </c>
      <c r="I1239" s="15">
        <v>2.1339999999999999</v>
      </c>
      <c r="J1239" s="15">
        <v>2.7690000000000001</v>
      </c>
      <c r="K1239" s="15">
        <v>2.7690000000000001</v>
      </c>
      <c r="L1239" s="15">
        <v>2.7690000000000001</v>
      </c>
      <c r="M1239" s="15">
        <v>9.1999999999999998E-2</v>
      </c>
      <c r="N1239" s="15">
        <v>9.2999999999999999E-2</v>
      </c>
      <c r="O1239" s="15">
        <v>9.2999999999999999E-2</v>
      </c>
      <c r="P1239" s="15">
        <v>1.415</v>
      </c>
      <c r="Q1239" s="15">
        <v>1.415</v>
      </c>
      <c r="R1239" s="15">
        <v>1.415</v>
      </c>
      <c r="S1239" s="15">
        <v>262.16300000000001</v>
      </c>
      <c r="T1239" s="15">
        <f t="shared" si="95"/>
        <v>593.91000000000008</v>
      </c>
      <c r="U1239" s="15">
        <v>6.1766699218749999</v>
      </c>
      <c r="V1239" s="15">
        <v>6.1766699218749999</v>
      </c>
      <c r="W1239" s="15">
        <v>6.13368017578125</v>
      </c>
      <c r="X1239" s="15">
        <v>6.13368017578125</v>
      </c>
      <c r="Y1239" s="15">
        <v>6.13368017578125</v>
      </c>
      <c r="Z1239" s="15">
        <v>6.1061000976562498</v>
      </c>
      <c r="AA1239" s="15">
        <v>6.3319799804687502</v>
      </c>
      <c r="AB1239" s="15">
        <v>0</v>
      </c>
      <c r="AC1239" s="15">
        <v>0</v>
      </c>
      <c r="AD1239" s="15">
        <v>0</v>
      </c>
      <c r="AE1239" s="15">
        <v>0</v>
      </c>
      <c r="AF1239" s="15">
        <v>0</v>
      </c>
      <c r="AG1239" s="15">
        <f t="shared" si="96"/>
        <v>43.192460449218757</v>
      </c>
      <c r="AH1239" s="15">
        <v>0</v>
      </c>
      <c r="AI1239" s="15">
        <v>0</v>
      </c>
      <c r="AJ1239" s="15">
        <v>0</v>
      </c>
      <c r="AK1239" s="15">
        <v>0</v>
      </c>
      <c r="AL1239" s="15">
        <v>0</v>
      </c>
      <c r="AM1239" s="15">
        <v>0</v>
      </c>
      <c r="AN1239" s="15">
        <v>0</v>
      </c>
      <c r="AO1239" s="15">
        <v>0</v>
      </c>
      <c r="AP1239" s="15">
        <v>0</v>
      </c>
      <c r="AQ1239" s="15">
        <v>0</v>
      </c>
      <c r="AR1239" s="15">
        <v>0</v>
      </c>
      <c r="AS1239" s="15">
        <v>0</v>
      </c>
      <c r="AT1239" s="15">
        <f t="shared" si="97"/>
        <v>0</v>
      </c>
      <c r="AU1239" s="15">
        <v>0</v>
      </c>
      <c r="AV1239" s="15">
        <v>0</v>
      </c>
      <c r="AW1239" s="15">
        <v>0</v>
      </c>
      <c r="AX1239" s="15">
        <v>0</v>
      </c>
      <c r="AY1239" s="15">
        <v>0</v>
      </c>
      <c r="AZ1239" s="15">
        <v>0</v>
      </c>
      <c r="BA1239" s="15">
        <v>0</v>
      </c>
      <c r="BB1239" s="15">
        <v>0</v>
      </c>
      <c r="BC1239" s="15">
        <v>0</v>
      </c>
      <c r="BD1239" s="15">
        <v>0</v>
      </c>
      <c r="BE1239" s="15">
        <v>0</v>
      </c>
      <c r="BF1239" s="15">
        <v>0</v>
      </c>
      <c r="BG1239" s="15">
        <f t="shared" si="98"/>
        <v>0</v>
      </c>
      <c r="BH1239" t="str">
        <f t="shared" si="99"/>
        <v>UIDIST</v>
      </c>
      <c r="BI1239" t="str">
        <f>VLOOKUP(BH1239,[2]Summary!$C$29:$C$56,1,0)</f>
        <v>UIDist</v>
      </c>
      <c r="BJ1239" s="16">
        <v>43831</v>
      </c>
    </row>
    <row r="1240" spans="1:62" x14ac:dyDescent="0.25">
      <c r="A1240" s="13">
        <v>800748.02</v>
      </c>
      <c r="B1240" s="13">
        <v>800748.02</v>
      </c>
      <c r="C1240" t="s">
        <v>2428</v>
      </c>
      <c r="D1240" t="s">
        <v>18</v>
      </c>
      <c r="E1240" t="s">
        <v>35</v>
      </c>
      <c r="F1240" s="13" t="s">
        <v>20</v>
      </c>
      <c r="G1240" s="14"/>
      <c r="H1240" s="15">
        <v>0</v>
      </c>
      <c r="I1240" s="15">
        <v>0</v>
      </c>
      <c r="J1240" s="15">
        <v>0</v>
      </c>
      <c r="K1240" s="15">
        <v>0</v>
      </c>
      <c r="L1240" s="15">
        <v>0</v>
      </c>
      <c r="M1240" s="15">
        <v>0</v>
      </c>
      <c r="N1240" s="15">
        <v>0</v>
      </c>
      <c r="O1240" s="15">
        <v>0</v>
      </c>
      <c r="P1240" s="15">
        <v>0</v>
      </c>
      <c r="Q1240" s="15">
        <v>0</v>
      </c>
      <c r="R1240" s="15">
        <v>0</v>
      </c>
      <c r="S1240" s="15">
        <v>1.4339999999999999</v>
      </c>
      <c r="T1240" s="15">
        <f t="shared" si="95"/>
        <v>1.4339999999999999</v>
      </c>
      <c r="U1240" s="15">
        <v>0</v>
      </c>
      <c r="V1240" s="15">
        <v>0</v>
      </c>
      <c r="W1240" s="15">
        <v>0</v>
      </c>
      <c r="X1240" s="15">
        <v>0</v>
      </c>
      <c r="Y1240" s="15">
        <v>0</v>
      </c>
      <c r="Z1240" s="15">
        <v>0</v>
      </c>
      <c r="AA1240" s="15">
        <v>0</v>
      </c>
      <c r="AB1240" s="15">
        <v>0</v>
      </c>
      <c r="AC1240" s="15">
        <v>0</v>
      </c>
      <c r="AD1240" s="15">
        <v>0</v>
      </c>
      <c r="AE1240" s="15">
        <v>0</v>
      </c>
      <c r="AF1240" s="15">
        <v>0</v>
      </c>
      <c r="AG1240" s="15">
        <f t="shared" si="96"/>
        <v>0</v>
      </c>
      <c r="AH1240" s="15">
        <v>0</v>
      </c>
      <c r="AI1240" s="15">
        <v>0</v>
      </c>
      <c r="AJ1240" s="15">
        <v>0</v>
      </c>
      <c r="AK1240" s="15">
        <v>0</v>
      </c>
      <c r="AL1240" s="15">
        <v>0</v>
      </c>
      <c r="AM1240" s="15">
        <v>0</v>
      </c>
      <c r="AN1240" s="15">
        <v>0</v>
      </c>
      <c r="AO1240" s="15">
        <v>0</v>
      </c>
      <c r="AP1240" s="15">
        <v>0</v>
      </c>
      <c r="AQ1240" s="15">
        <v>0</v>
      </c>
      <c r="AR1240" s="15">
        <v>0</v>
      </c>
      <c r="AS1240" s="15">
        <v>0</v>
      </c>
      <c r="AT1240" s="15">
        <f t="shared" si="97"/>
        <v>0</v>
      </c>
      <c r="AU1240" s="15">
        <v>0</v>
      </c>
      <c r="AV1240" s="15">
        <v>0</v>
      </c>
      <c r="AW1240" s="15">
        <v>0</v>
      </c>
      <c r="AX1240" s="15">
        <v>0</v>
      </c>
      <c r="AY1240" s="15">
        <v>0</v>
      </c>
      <c r="AZ1240" s="15">
        <v>0</v>
      </c>
      <c r="BA1240" s="15">
        <v>0</v>
      </c>
      <c r="BB1240" s="15">
        <v>0</v>
      </c>
      <c r="BC1240" s="15">
        <v>0</v>
      </c>
      <c r="BD1240" s="15">
        <v>0</v>
      </c>
      <c r="BE1240" s="15">
        <v>0</v>
      </c>
      <c r="BF1240" s="15">
        <v>0</v>
      </c>
      <c r="BG1240" s="15">
        <f t="shared" si="98"/>
        <v>0</v>
      </c>
      <c r="BH1240" t="str">
        <f t="shared" si="99"/>
        <v>UITRANS</v>
      </c>
      <c r="BI1240" t="str">
        <f>VLOOKUP(BH1240,[2]Summary!$C$29:$C$56,1,0)</f>
        <v>UITrans</v>
      </c>
      <c r="BJ1240" s="16">
        <v>43466</v>
      </c>
    </row>
    <row r="1241" spans="1:62" x14ac:dyDescent="0.25">
      <c r="A1241" s="13">
        <v>800762.01</v>
      </c>
      <c r="B1241" s="13">
        <v>800762.01</v>
      </c>
      <c r="C1241" t="s">
        <v>2429</v>
      </c>
      <c r="D1241" t="s">
        <v>18</v>
      </c>
      <c r="E1241" t="s">
        <v>19</v>
      </c>
      <c r="F1241" s="13" t="s">
        <v>33</v>
      </c>
      <c r="G1241" s="14"/>
      <c r="H1241" s="15">
        <v>5.2969999999999997</v>
      </c>
      <c r="I1241" s="15">
        <v>0.65300000000000002</v>
      </c>
      <c r="J1241" s="15">
        <v>0</v>
      </c>
      <c r="K1241" s="15">
        <v>0</v>
      </c>
      <c r="L1241" s="15">
        <v>0</v>
      </c>
      <c r="M1241" s="15">
        <v>0</v>
      </c>
      <c r="N1241" s="15">
        <v>0</v>
      </c>
      <c r="O1241" s="15">
        <v>0</v>
      </c>
      <c r="P1241" s="15">
        <v>0</v>
      </c>
      <c r="Q1241" s="15">
        <v>0</v>
      </c>
      <c r="R1241" s="15">
        <v>7.5999999999999998E-2</v>
      </c>
      <c r="S1241" s="15">
        <v>-1.0999999999999999E-2</v>
      </c>
      <c r="T1241" s="15">
        <f t="shared" si="95"/>
        <v>6.0149999999999988</v>
      </c>
      <c r="U1241" s="15">
        <v>0</v>
      </c>
      <c r="V1241" s="15">
        <v>0</v>
      </c>
      <c r="W1241" s="15">
        <v>3.024999984741211</v>
      </c>
      <c r="X1241" s="15">
        <v>2.5485798950195311</v>
      </c>
      <c r="Y1241" s="15">
        <v>0</v>
      </c>
      <c r="Z1241" s="15">
        <v>0</v>
      </c>
      <c r="AA1241" s="15">
        <v>0</v>
      </c>
      <c r="AB1241" s="15">
        <v>0</v>
      </c>
      <c r="AC1241" s="15">
        <v>0</v>
      </c>
      <c r="AD1241" s="15">
        <v>0</v>
      </c>
      <c r="AE1241" s="15">
        <v>0</v>
      </c>
      <c r="AF1241" s="15">
        <v>0</v>
      </c>
      <c r="AG1241" s="15">
        <f t="shared" si="96"/>
        <v>5.5735798797607421</v>
      </c>
      <c r="AH1241" s="15">
        <v>0</v>
      </c>
      <c r="AI1241" s="15">
        <v>0</v>
      </c>
      <c r="AJ1241" s="15">
        <v>0</v>
      </c>
      <c r="AK1241" s="15">
        <v>0</v>
      </c>
      <c r="AL1241" s="15">
        <v>0</v>
      </c>
      <c r="AM1241" s="15">
        <v>0</v>
      </c>
      <c r="AN1241" s="15">
        <v>0</v>
      </c>
      <c r="AO1241" s="15">
        <v>0</v>
      </c>
      <c r="AP1241" s="15">
        <v>0</v>
      </c>
      <c r="AQ1241" s="15">
        <v>0</v>
      </c>
      <c r="AR1241" s="15">
        <v>0</v>
      </c>
      <c r="AS1241" s="15">
        <v>0</v>
      </c>
      <c r="AT1241" s="15">
        <f t="shared" si="97"/>
        <v>0</v>
      </c>
      <c r="AU1241" s="15">
        <v>0</v>
      </c>
      <c r="AV1241" s="15">
        <v>0</v>
      </c>
      <c r="AW1241" s="15">
        <v>0</v>
      </c>
      <c r="AX1241" s="15">
        <v>0</v>
      </c>
      <c r="AY1241" s="15">
        <v>0</v>
      </c>
      <c r="AZ1241" s="15">
        <v>0</v>
      </c>
      <c r="BA1241" s="15">
        <v>0</v>
      </c>
      <c r="BB1241" s="15">
        <v>0</v>
      </c>
      <c r="BC1241" s="15">
        <v>0</v>
      </c>
      <c r="BD1241" s="15">
        <v>0</v>
      </c>
      <c r="BE1241" s="15">
        <v>0</v>
      </c>
      <c r="BF1241" s="15">
        <v>0</v>
      </c>
      <c r="BG1241" s="15">
        <f t="shared" si="98"/>
        <v>0</v>
      </c>
      <c r="BH1241" t="str">
        <f t="shared" si="99"/>
        <v>UIDIST</v>
      </c>
      <c r="BI1241" t="str">
        <f>VLOOKUP(BH1241,[2]Summary!$C$29:$C$56,1,0)</f>
        <v>UIDist</v>
      </c>
      <c r="BJ1241" s="16">
        <v>43831</v>
      </c>
    </row>
    <row r="1242" spans="1:62" x14ac:dyDescent="0.25">
      <c r="A1242" s="13">
        <v>800879.01</v>
      </c>
      <c r="B1242" s="13">
        <v>800879.01</v>
      </c>
      <c r="C1242" t="s">
        <v>2430</v>
      </c>
      <c r="D1242" t="s">
        <v>18</v>
      </c>
      <c r="E1242" t="s">
        <v>19</v>
      </c>
      <c r="F1242" s="13" t="s">
        <v>20</v>
      </c>
      <c r="G1242" s="14"/>
      <c r="H1242" s="15">
        <v>0</v>
      </c>
      <c r="I1242" s="15">
        <v>0</v>
      </c>
      <c r="J1242" s="15">
        <v>0</v>
      </c>
      <c r="K1242" s="15">
        <v>0</v>
      </c>
      <c r="L1242" s="15">
        <v>0</v>
      </c>
      <c r="M1242" s="15">
        <v>-6.1449999999999996</v>
      </c>
      <c r="N1242" s="15">
        <v>0</v>
      </c>
      <c r="O1242" s="15">
        <v>0</v>
      </c>
      <c r="P1242" s="15">
        <v>0</v>
      </c>
      <c r="Q1242" s="15">
        <v>0</v>
      </c>
      <c r="R1242" s="15">
        <v>0</v>
      </c>
      <c r="S1242" s="15">
        <v>0</v>
      </c>
      <c r="T1242" s="15">
        <f t="shared" si="95"/>
        <v>-6.1449999999999996</v>
      </c>
      <c r="U1242" s="15">
        <v>0</v>
      </c>
      <c r="V1242" s="15">
        <v>0</v>
      </c>
      <c r="W1242" s="15">
        <v>0</v>
      </c>
      <c r="X1242" s="15">
        <v>0</v>
      </c>
      <c r="Y1242" s="15">
        <v>0</v>
      </c>
      <c r="Z1242" s="15">
        <v>0</v>
      </c>
      <c r="AA1242" s="15">
        <v>0</v>
      </c>
      <c r="AB1242" s="15">
        <v>0</v>
      </c>
      <c r="AC1242" s="15">
        <v>0</v>
      </c>
      <c r="AD1242" s="15">
        <v>0</v>
      </c>
      <c r="AE1242" s="15">
        <v>0</v>
      </c>
      <c r="AF1242" s="15">
        <v>0</v>
      </c>
      <c r="AG1242" s="15">
        <f t="shared" si="96"/>
        <v>0</v>
      </c>
      <c r="AH1242" s="15">
        <v>0</v>
      </c>
      <c r="AI1242" s="15">
        <v>0</v>
      </c>
      <c r="AJ1242" s="15">
        <v>0</v>
      </c>
      <c r="AK1242" s="15">
        <v>0</v>
      </c>
      <c r="AL1242" s="15">
        <v>0</v>
      </c>
      <c r="AM1242" s="15">
        <v>0</v>
      </c>
      <c r="AN1242" s="15">
        <v>0</v>
      </c>
      <c r="AO1242" s="15">
        <v>0</v>
      </c>
      <c r="AP1242" s="15">
        <v>0</v>
      </c>
      <c r="AQ1242" s="15">
        <v>0</v>
      </c>
      <c r="AR1242" s="15">
        <v>0</v>
      </c>
      <c r="AS1242" s="15">
        <v>0</v>
      </c>
      <c r="AT1242" s="15">
        <f t="shared" si="97"/>
        <v>0</v>
      </c>
      <c r="AU1242" s="15">
        <v>0</v>
      </c>
      <c r="AV1242" s="15">
        <v>0</v>
      </c>
      <c r="AW1242" s="15">
        <v>0</v>
      </c>
      <c r="AX1242" s="15">
        <v>0</v>
      </c>
      <c r="AY1242" s="15">
        <v>0</v>
      </c>
      <c r="AZ1242" s="15">
        <v>0</v>
      </c>
      <c r="BA1242" s="15">
        <v>0</v>
      </c>
      <c r="BB1242" s="15">
        <v>0</v>
      </c>
      <c r="BC1242" s="15">
        <v>0</v>
      </c>
      <c r="BD1242" s="15">
        <v>0</v>
      </c>
      <c r="BE1242" s="15">
        <v>0</v>
      </c>
      <c r="BF1242" s="15">
        <v>0</v>
      </c>
      <c r="BG1242" s="15">
        <f t="shared" si="98"/>
        <v>0</v>
      </c>
      <c r="BH1242" t="str">
        <f t="shared" si="99"/>
        <v>UIDIST</v>
      </c>
      <c r="BI1242" t="str">
        <f>VLOOKUP(BH1242,[2]Summary!$C$29:$C$56,1,0)</f>
        <v>UIDist</v>
      </c>
      <c r="BJ1242" s="16">
        <v>43466</v>
      </c>
    </row>
    <row r="1243" spans="1:62" x14ac:dyDescent="0.25">
      <c r="A1243" s="13">
        <v>800882.01</v>
      </c>
      <c r="B1243" s="13">
        <v>800882.01</v>
      </c>
      <c r="C1243" t="s">
        <v>2431</v>
      </c>
      <c r="D1243" t="s">
        <v>18</v>
      </c>
      <c r="E1243" t="s">
        <v>19</v>
      </c>
      <c r="F1243" s="13" t="s">
        <v>20</v>
      </c>
      <c r="H1243" s="15">
        <v>0</v>
      </c>
      <c r="I1243" s="15">
        <v>0</v>
      </c>
      <c r="J1243" s="15">
        <v>0</v>
      </c>
      <c r="K1243" s="15">
        <v>0</v>
      </c>
      <c r="L1243" s="15">
        <v>0</v>
      </c>
      <c r="M1243" s="15">
        <v>0</v>
      </c>
      <c r="N1243" s="15">
        <v>0</v>
      </c>
      <c r="O1243" s="15">
        <v>0</v>
      </c>
      <c r="P1243" s="15">
        <v>0</v>
      </c>
      <c r="Q1243" s="15">
        <v>0</v>
      </c>
      <c r="R1243" s="15">
        <v>0</v>
      </c>
      <c r="S1243" s="15">
        <v>0</v>
      </c>
      <c r="T1243" s="15">
        <f t="shared" si="95"/>
        <v>0</v>
      </c>
      <c r="U1243" s="15">
        <v>0</v>
      </c>
      <c r="V1243" s="15">
        <v>0</v>
      </c>
      <c r="W1243" s="15">
        <v>0</v>
      </c>
      <c r="X1243" s="15">
        <v>0</v>
      </c>
      <c r="Y1243" s="15">
        <v>300.18012499999998</v>
      </c>
      <c r="Z1243" s="15">
        <v>0</v>
      </c>
      <c r="AA1243" s="15">
        <v>0</v>
      </c>
      <c r="AB1243" s="15">
        <v>0</v>
      </c>
      <c r="AC1243" s="15">
        <v>0</v>
      </c>
      <c r="AD1243" s="15">
        <v>0</v>
      </c>
      <c r="AE1243" s="15">
        <v>0</v>
      </c>
      <c r="AF1243" s="15">
        <v>0</v>
      </c>
      <c r="AG1243" s="15">
        <f t="shared" si="96"/>
        <v>300.18012499999998</v>
      </c>
      <c r="AH1243" s="15">
        <v>0</v>
      </c>
      <c r="AI1243" s="15">
        <v>0</v>
      </c>
      <c r="AJ1243" s="15">
        <v>0</v>
      </c>
      <c r="AK1243" s="15">
        <v>0</v>
      </c>
      <c r="AL1243" s="15">
        <v>0</v>
      </c>
      <c r="AM1243" s="15">
        <v>0</v>
      </c>
      <c r="AN1243" s="15">
        <v>0</v>
      </c>
      <c r="AO1243" s="15">
        <v>0</v>
      </c>
      <c r="AP1243" s="15">
        <v>0</v>
      </c>
      <c r="AQ1243" s="15">
        <v>0</v>
      </c>
      <c r="AR1243" s="15">
        <v>0</v>
      </c>
      <c r="AS1243" s="15">
        <v>0</v>
      </c>
      <c r="AT1243" s="15">
        <f t="shared" si="97"/>
        <v>0</v>
      </c>
      <c r="AU1243" s="15">
        <v>0</v>
      </c>
      <c r="AV1243" s="15">
        <v>0</v>
      </c>
      <c r="AW1243" s="15">
        <v>0</v>
      </c>
      <c r="AX1243" s="15">
        <v>0</v>
      </c>
      <c r="AY1243" s="15">
        <v>0</v>
      </c>
      <c r="AZ1243" s="15">
        <v>0</v>
      </c>
      <c r="BA1243" s="15">
        <v>0</v>
      </c>
      <c r="BB1243" s="15">
        <v>0</v>
      </c>
      <c r="BC1243" s="15">
        <v>0</v>
      </c>
      <c r="BD1243" s="15">
        <v>0</v>
      </c>
      <c r="BE1243" s="15">
        <v>0</v>
      </c>
      <c r="BF1243" s="15">
        <v>0</v>
      </c>
      <c r="BG1243" s="15">
        <f t="shared" si="98"/>
        <v>0</v>
      </c>
      <c r="BH1243" t="str">
        <f t="shared" si="99"/>
        <v>UIDIST</v>
      </c>
      <c r="BI1243" t="str">
        <f>VLOOKUP(BH1243,[2]Summary!$C$29:$C$56,1,0)</f>
        <v>UIDist</v>
      </c>
      <c r="BJ1243" s="16">
        <v>43831</v>
      </c>
    </row>
    <row r="1244" spans="1:62" x14ac:dyDescent="0.25">
      <c r="A1244" s="13">
        <v>800882.02</v>
      </c>
      <c r="B1244" s="13">
        <v>800882.02</v>
      </c>
      <c r="C1244" t="s">
        <v>2432</v>
      </c>
      <c r="D1244" t="s">
        <v>18</v>
      </c>
      <c r="E1244" t="s">
        <v>35</v>
      </c>
      <c r="F1244" s="13" t="s">
        <v>20</v>
      </c>
      <c r="H1244" s="15">
        <v>0</v>
      </c>
      <c r="I1244" s="15">
        <v>0</v>
      </c>
      <c r="J1244" s="15">
        <v>0</v>
      </c>
      <c r="K1244" s="15">
        <v>0</v>
      </c>
      <c r="L1244" s="15">
        <v>0</v>
      </c>
      <c r="M1244" s="15">
        <v>0</v>
      </c>
      <c r="N1244" s="15">
        <v>0</v>
      </c>
      <c r="O1244" s="15">
        <v>0</v>
      </c>
      <c r="P1244" s="15">
        <v>0</v>
      </c>
      <c r="Q1244" s="15">
        <v>0</v>
      </c>
      <c r="R1244" s="15">
        <v>0</v>
      </c>
      <c r="S1244" s="15">
        <v>0</v>
      </c>
      <c r="T1244" s="15">
        <f t="shared" si="95"/>
        <v>0</v>
      </c>
      <c r="U1244" s="15">
        <v>0</v>
      </c>
      <c r="V1244" s="15">
        <v>0</v>
      </c>
      <c r="W1244" s="15">
        <v>0</v>
      </c>
      <c r="X1244" s="15">
        <v>0</v>
      </c>
      <c r="Y1244" s="15">
        <v>-291.96496875000003</v>
      </c>
      <c r="Z1244" s="15">
        <v>0</v>
      </c>
      <c r="AA1244" s="15">
        <v>0</v>
      </c>
      <c r="AB1244" s="15">
        <v>0</v>
      </c>
      <c r="AC1244" s="15">
        <v>0</v>
      </c>
      <c r="AD1244" s="15">
        <v>0</v>
      </c>
      <c r="AE1244" s="15">
        <v>0</v>
      </c>
      <c r="AF1244" s="15">
        <v>0</v>
      </c>
      <c r="AG1244" s="15">
        <f t="shared" si="96"/>
        <v>-291.96496875000003</v>
      </c>
      <c r="AH1244" s="15">
        <v>0</v>
      </c>
      <c r="AI1244" s="15">
        <v>0</v>
      </c>
      <c r="AJ1244" s="15">
        <v>0</v>
      </c>
      <c r="AK1244" s="15">
        <v>0</v>
      </c>
      <c r="AL1244" s="15">
        <v>0</v>
      </c>
      <c r="AM1244" s="15">
        <v>0</v>
      </c>
      <c r="AN1244" s="15">
        <v>0</v>
      </c>
      <c r="AO1244" s="15">
        <v>0</v>
      </c>
      <c r="AP1244" s="15">
        <v>0</v>
      </c>
      <c r="AQ1244" s="15">
        <v>0</v>
      </c>
      <c r="AR1244" s="15">
        <v>0</v>
      </c>
      <c r="AS1244" s="15">
        <v>0</v>
      </c>
      <c r="AT1244" s="15">
        <f t="shared" si="97"/>
        <v>0</v>
      </c>
      <c r="AU1244" s="15">
        <v>0</v>
      </c>
      <c r="AV1244" s="15">
        <v>0</v>
      </c>
      <c r="AW1244" s="15">
        <v>0</v>
      </c>
      <c r="AX1244" s="15">
        <v>0</v>
      </c>
      <c r="AY1244" s="15">
        <v>0</v>
      </c>
      <c r="AZ1244" s="15">
        <v>0</v>
      </c>
      <c r="BA1244" s="15">
        <v>0</v>
      </c>
      <c r="BB1244" s="15">
        <v>0</v>
      </c>
      <c r="BC1244" s="15">
        <v>0</v>
      </c>
      <c r="BD1244" s="15">
        <v>0</v>
      </c>
      <c r="BE1244" s="15">
        <v>0</v>
      </c>
      <c r="BF1244" s="15">
        <v>0</v>
      </c>
      <c r="BG1244" s="15">
        <f t="shared" si="98"/>
        <v>0</v>
      </c>
      <c r="BH1244" t="str">
        <f t="shared" si="99"/>
        <v>UITRANS</v>
      </c>
      <c r="BI1244" t="str">
        <f>VLOOKUP(BH1244,[2]Summary!$C$29:$C$56,1,0)</f>
        <v>UITrans</v>
      </c>
      <c r="BJ1244" s="16">
        <v>43831</v>
      </c>
    </row>
    <row r="1245" spans="1:62" x14ac:dyDescent="0.25">
      <c r="A1245" s="13">
        <v>800932.02</v>
      </c>
      <c r="B1245" s="13">
        <v>800932.02</v>
      </c>
      <c r="C1245" t="s">
        <v>2433</v>
      </c>
      <c r="D1245" t="s">
        <v>18</v>
      </c>
      <c r="E1245" t="s">
        <v>35</v>
      </c>
      <c r="F1245" s="13" t="s">
        <v>62</v>
      </c>
      <c r="H1245" s="15">
        <v>-3.5000000000000003E-2</v>
      </c>
      <c r="I1245" s="15">
        <v>1.6E-2</v>
      </c>
      <c r="J1245" s="15">
        <v>-5.0000000000000001E-3</v>
      </c>
      <c r="K1245" s="15">
        <v>-8.6999999999999994E-2</v>
      </c>
      <c r="L1245" s="15">
        <v>-0.10100000000000001</v>
      </c>
      <c r="M1245" s="15">
        <v>0.17299999999999999</v>
      </c>
      <c r="N1245" s="15">
        <v>2.1000000000000001E-2</v>
      </c>
      <c r="O1245" s="15">
        <v>-8.9999999999999993E-3</v>
      </c>
      <c r="P1245" s="15">
        <v>7.0000000000000001E-3</v>
      </c>
      <c r="Q1245" s="15">
        <v>0</v>
      </c>
      <c r="R1245" s="15">
        <v>0</v>
      </c>
      <c r="S1245" s="15">
        <v>0</v>
      </c>
      <c r="T1245" s="15">
        <f t="shared" si="95"/>
        <v>-2.0000000000000032E-2</v>
      </c>
      <c r="U1245" s="15">
        <v>0</v>
      </c>
      <c r="V1245" s="15">
        <v>0</v>
      </c>
      <c r="W1245" s="15">
        <v>0</v>
      </c>
      <c r="X1245" s="15">
        <v>0</v>
      </c>
      <c r="Y1245" s="15">
        <v>0</v>
      </c>
      <c r="Z1245" s="15">
        <v>-14.9775302734375</v>
      </c>
      <c r="AA1245" s="15">
        <v>0</v>
      </c>
      <c r="AB1245" s="15">
        <v>0</v>
      </c>
      <c r="AC1245" s="15">
        <v>0</v>
      </c>
      <c r="AD1245" s="15">
        <v>0</v>
      </c>
      <c r="AE1245" s="15">
        <v>0</v>
      </c>
      <c r="AF1245" s="15">
        <v>0</v>
      </c>
      <c r="AG1245" s="15">
        <f t="shared" si="96"/>
        <v>-14.9775302734375</v>
      </c>
      <c r="AH1245" s="15">
        <v>0</v>
      </c>
      <c r="AI1245" s="15">
        <v>0</v>
      </c>
      <c r="AJ1245" s="15">
        <v>0</v>
      </c>
      <c r="AK1245" s="15">
        <v>0</v>
      </c>
      <c r="AL1245" s="15">
        <v>0</v>
      </c>
      <c r="AM1245" s="15">
        <v>0</v>
      </c>
      <c r="AN1245" s="15">
        <v>0</v>
      </c>
      <c r="AO1245" s="15">
        <v>0</v>
      </c>
      <c r="AP1245" s="15">
        <v>0</v>
      </c>
      <c r="AQ1245" s="15">
        <v>0</v>
      </c>
      <c r="AR1245" s="15">
        <v>0</v>
      </c>
      <c r="AS1245" s="15">
        <v>0</v>
      </c>
      <c r="AT1245" s="15">
        <f t="shared" si="97"/>
        <v>0</v>
      </c>
      <c r="AU1245" s="15">
        <v>0</v>
      </c>
      <c r="AV1245" s="15">
        <v>0</v>
      </c>
      <c r="AW1245" s="15">
        <v>0</v>
      </c>
      <c r="AX1245" s="15">
        <v>0</v>
      </c>
      <c r="AY1245" s="15">
        <v>0</v>
      </c>
      <c r="AZ1245" s="15">
        <v>0</v>
      </c>
      <c r="BA1245" s="15">
        <v>0</v>
      </c>
      <c r="BB1245" s="15">
        <v>0</v>
      </c>
      <c r="BC1245" s="15">
        <v>0</v>
      </c>
      <c r="BD1245" s="15">
        <v>0</v>
      </c>
      <c r="BE1245" s="15">
        <v>0</v>
      </c>
      <c r="BF1245" s="15">
        <v>0</v>
      </c>
      <c r="BG1245" s="15">
        <f t="shared" si="98"/>
        <v>0</v>
      </c>
      <c r="BH1245" t="str">
        <f t="shared" si="99"/>
        <v>UITRANS</v>
      </c>
      <c r="BI1245" t="str">
        <f>VLOOKUP(BH1245,[2]Summary!$C$29:$C$56,1,0)</f>
        <v>UITrans</v>
      </c>
      <c r="BJ1245" s="16">
        <v>43831</v>
      </c>
    </row>
    <row r="1246" spans="1:62" x14ac:dyDescent="0.25">
      <c r="A1246" s="13">
        <v>800937.01</v>
      </c>
      <c r="B1246" s="13">
        <v>800937.01</v>
      </c>
      <c r="C1246" t="s">
        <v>2434</v>
      </c>
      <c r="D1246" t="s">
        <v>18</v>
      </c>
      <c r="E1246" t="s">
        <v>19</v>
      </c>
      <c r="F1246" s="13" t="s">
        <v>590</v>
      </c>
      <c r="H1246" s="15">
        <v>-54.000999999999998</v>
      </c>
      <c r="I1246" s="15">
        <v>-38.680999999999997</v>
      </c>
      <c r="J1246" s="15">
        <v>136.65199999999999</v>
      </c>
      <c r="K1246" s="15">
        <v>-228.428</v>
      </c>
      <c r="L1246" s="15">
        <v>232.89500000000001</v>
      </c>
      <c r="M1246" s="15">
        <v>-130.636</v>
      </c>
      <c r="N1246" s="15">
        <v>47.616999999999997</v>
      </c>
      <c r="O1246" s="15">
        <v>32.774999999999999</v>
      </c>
      <c r="P1246" s="15">
        <v>17.913</v>
      </c>
      <c r="Q1246" s="15">
        <v>-9.5779999999999994</v>
      </c>
      <c r="R1246" s="15">
        <v>48.670999999999999</v>
      </c>
      <c r="S1246" s="15">
        <v>-88.259</v>
      </c>
      <c r="T1246" s="15">
        <f t="shared" si="95"/>
        <v>-33.059999999999988</v>
      </c>
      <c r="U1246" s="15">
        <v>-58.193150146484378</v>
      </c>
      <c r="V1246" s="15">
        <v>33.790859863281248</v>
      </c>
      <c r="W1246" s="15">
        <v>-43.469820068359375</v>
      </c>
      <c r="X1246" s="15">
        <v>3.3238798828124998</v>
      </c>
      <c r="Y1246" s="15">
        <v>3.3238798828124998</v>
      </c>
      <c r="Z1246" s="15">
        <v>-3.8708499755859376</v>
      </c>
      <c r="AA1246" s="15">
        <v>0</v>
      </c>
      <c r="AB1246" s="15">
        <v>0</v>
      </c>
      <c r="AC1246" s="15">
        <v>0</v>
      </c>
      <c r="AD1246" s="15">
        <v>0</v>
      </c>
      <c r="AE1246" s="15">
        <v>0</v>
      </c>
      <c r="AF1246" s="15">
        <v>0</v>
      </c>
      <c r="AG1246" s="15">
        <f t="shared" si="96"/>
        <v>-65.095200561523427</v>
      </c>
      <c r="AH1246" s="15">
        <v>0</v>
      </c>
      <c r="AI1246" s="15">
        <v>0</v>
      </c>
      <c r="AJ1246" s="15">
        <v>0</v>
      </c>
      <c r="AK1246" s="15">
        <v>0</v>
      </c>
      <c r="AL1246" s="15">
        <v>0</v>
      </c>
      <c r="AM1246" s="15">
        <v>0</v>
      </c>
      <c r="AN1246" s="15">
        <v>0</v>
      </c>
      <c r="AO1246" s="15">
        <v>0</v>
      </c>
      <c r="AP1246" s="15">
        <v>0</v>
      </c>
      <c r="AQ1246" s="15">
        <v>0</v>
      </c>
      <c r="AR1246" s="15">
        <v>0</v>
      </c>
      <c r="AS1246" s="15">
        <v>0</v>
      </c>
      <c r="AT1246" s="15">
        <f t="shared" si="97"/>
        <v>0</v>
      </c>
      <c r="AU1246" s="15">
        <v>0</v>
      </c>
      <c r="AV1246" s="15">
        <v>0</v>
      </c>
      <c r="AW1246" s="15">
        <v>0</v>
      </c>
      <c r="AX1246" s="15">
        <v>0</v>
      </c>
      <c r="AY1246" s="15">
        <v>0</v>
      </c>
      <c r="AZ1246" s="15">
        <v>0</v>
      </c>
      <c r="BA1246" s="15">
        <v>0</v>
      </c>
      <c r="BB1246" s="15">
        <v>0</v>
      </c>
      <c r="BC1246" s="15">
        <v>0</v>
      </c>
      <c r="BD1246" s="15">
        <v>0</v>
      </c>
      <c r="BE1246" s="15">
        <v>0</v>
      </c>
      <c r="BF1246" s="15">
        <v>0</v>
      </c>
      <c r="BG1246" s="15">
        <f t="shared" si="98"/>
        <v>0</v>
      </c>
      <c r="BH1246" t="str">
        <f t="shared" si="99"/>
        <v>UIDIST</v>
      </c>
      <c r="BI1246" t="str">
        <f>VLOOKUP(BH1246,[2]Summary!$C$29:$C$56,1,0)</f>
        <v>UIDist</v>
      </c>
      <c r="BJ1246" s="16">
        <v>43831</v>
      </c>
    </row>
    <row r="1247" spans="1:62" x14ac:dyDescent="0.25">
      <c r="A1247" s="13">
        <v>800937.02</v>
      </c>
      <c r="B1247" s="13">
        <v>800937.02</v>
      </c>
      <c r="C1247" t="s">
        <v>2435</v>
      </c>
      <c r="D1247" t="s">
        <v>18</v>
      </c>
      <c r="E1247" t="s">
        <v>35</v>
      </c>
      <c r="F1247" s="13" t="s">
        <v>590</v>
      </c>
      <c r="H1247" s="15">
        <v>30.09</v>
      </c>
      <c r="I1247" s="15">
        <v>-33.603000000000002</v>
      </c>
      <c r="J1247" s="15">
        <v>35.219000000000001</v>
      </c>
      <c r="K1247" s="15">
        <v>-27.422999999999998</v>
      </c>
      <c r="L1247" s="15">
        <v>17.013999999999999</v>
      </c>
      <c r="M1247" s="15">
        <v>-3.609</v>
      </c>
      <c r="N1247" s="15">
        <v>3.7930000000000001</v>
      </c>
      <c r="O1247" s="15">
        <v>-0.14799999999999999</v>
      </c>
      <c r="P1247" s="15">
        <v>2.41</v>
      </c>
      <c r="Q1247" s="15">
        <v>-3.169</v>
      </c>
      <c r="R1247" s="15">
        <v>0</v>
      </c>
      <c r="S1247" s="15">
        <v>0</v>
      </c>
      <c r="T1247" s="15">
        <f t="shared" si="95"/>
        <v>20.574000000000002</v>
      </c>
      <c r="U1247" s="15">
        <v>0</v>
      </c>
      <c r="V1247" s="15">
        <v>0</v>
      </c>
      <c r="W1247" s="15">
        <v>0</v>
      </c>
      <c r="X1247" s="15">
        <v>0</v>
      </c>
      <c r="Y1247" s="15">
        <v>0</v>
      </c>
      <c r="Z1247" s="15">
        <v>-39.630609374999999</v>
      </c>
      <c r="AA1247" s="15">
        <v>0</v>
      </c>
      <c r="AB1247" s="15">
        <v>0</v>
      </c>
      <c r="AC1247" s="15">
        <v>0</v>
      </c>
      <c r="AD1247" s="15">
        <v>0</v>
      </c>
      <c r="AE1247" s="15">
        <v>0</v>
      </c>
      <c r="AF1247" s="15">
        <v>0</v>
      </c>
      <c r="AG1247" s="15">
        <f t="shared" si="96"/>
        <v>-39.630609374999999</v>
      </c>
      <c r="AH1247" s="15">
        <v>0</v>
      </c>
      <c r="AI1247" s="15">
        <v>0</v>
      </c>
      <c r="AJ1247" s="15">
        <v>0</v>
      </c>
      <c r="AK1247" s="15">
        <v>0</v>
      </c>
      <c r="AL1247" s="15">
        <v>0</v>
      </c>
      <c r="AM1247" s="15">
        <v>0</v>
      </c>
      <c r="AN1247" s="15">
        <v>0</v>
      </c>
      <c r="AO1247" s="15">
        <v>0</v>
      </c>
      <c r="AP1247" s="15">
        <v>0</v>
      </c>
      <c r="AQ1247" s="15">
        <v>0</v>
      </c>
      <c r="AR1247" s="15">
        <v>0</v>
      </c>
      <c r="AS1247" s="15">
        <v>0</v>
      </c>
      <c r="AT1247" s="15">
        <f t="shared" si="97"/>
        <v>0</v>
      </c>
      <c r="AU1247" s="15">
        <v>0</v>
      </c>
      <c r="AV1247" s="15">
        <v>0</v>
      </c>
      <c r="AW1247" s="15">
        <v>0</v>
      </c>
      <c r="AX1247" s="15">
        <v>0</v>
      </c>
      <c r="AY1247" s="15">
        <v>0</v>
      </c>
      <c r="AZ1247" s="15">
        <v>0</v>
      </c>
      <c r="BA1247" s="15">
        <v>0</v>
      </c>
      <c r="BB1247" s="15">
        <v>0</v>
      </c>
      <c r="BC1247" s="15">
        <v>0</v>
      </c>
      <c r="BD1247" s="15">
        <v>0</v>
      </c>
      <c r="BE1247" s="15">
        <v>0</v>
      </c>
      <c r="BF1247" s="15">
        <v>116.89400000000001</v>
      </c>
      <c r="BG1247" s="15">
        <f t="shared" si="98"/>
        <v>116.89400000000001</v>
      </c>
      <c r="BH1247" t="str">
        <f t="shared" si="99"/>
        <v>UITRANS</v>
      </c>
      <c r="BI1247" t="str">
        <f>VLOOKUP(BH1247,[2]Summary!$C$29:$C$56,1,0)</f>
        <v>UITrans</v>
      </c>
      <c r="BJ1247" s="16">
        <v>44562</v>
      </c>
    </row>
    <row r="1248" spans="1:62" x14ac:dyDescent="0.25">
      <c r="A1248" s="13">
        <v>800944.02</v>
      </c>
      <c r="B1248" s="13">
        <v>800944.02</v>
      </c>
      <c r="C1248" t="s">
        <v>2436</v>
      </c>
      <c r="D1248" t="s">
        <v>18</v>
      </c>
      <c r="E1248" t="s">
        <v>35</v>
      </c>
      <c r="F1248" s="13" t="s">
        <v>22</v>
      </c>
      <c r="H1248" s="15">
        <v>0</v>
      </c>
      <c r="I1248" s="15">
        <v>0</v>
      </c>
      <c r="J1248" s="15">
        <v>0</v>
      </c>
      <c r="K1248" s="15">
        <v>0</v>
      </c>
      <c r="L1248" s="15">
        <v>0</v>
      </c>
      <c r="M1248" s="15">
        <v>0</v>
      </c>
      <c r="N1248" s="15">
        <v>0</v>
      </c>
      <c r="O1248" s="15">
        <v>0</v>
      </c>
      <c r="P1248" s="15">
        <v>0</v>
      </c>
      <c r="Q1248" s="15">
        <v>0</v>
      </c>
      <c r="R1248" s="15">
        <v>0</v>
      </c>
      <c r="S1248" s="15">
        <v>0</v>
      </c>
      <c r="T1248" s="15">
        <f t="shared" si="95"/>
        <v>0</v>
      </c>
      <c r="U1248" s="15">
        <v>0</v>
      </c>
      <c r="V1248" s="15">
        <v>0.33279000091552735</v>
      </c>
      <c r="W1248" s="15">
        <v>0</v>
      </c>
      <c r="X1248" s="15">
        <v>0</v>
      </c>
      <c r="Y1248" s="15">
        <v>0</v>
      </c>
      <c r="Z1248" s="15">
        <v>0</v>
      </c>
      <c r="AA1248" s="15">
        <v>0</v>
      </c>
      <c r="AB1248" s="15">
        <v>0</v>
      </c>
      <c r="AC1248" s="15">
        <v>0</v>
      </c>
      <c r="AD1248" s="15">
        <v>0</v>
      </c>
      <c r="AE1248" s="15">
        <v>0</v>
      </c>
      <c r="AF1248" s="15">
        <v>0</v>
      </c>
      <c r="AG1248" s="15">
        <f t="shared" si="96"/>
        <v>0.33279000091552735</v>
      </c>
      <c r="AH1248" s="15">
        <v>0</v>
      </c>
      <c r="AI1248" s="15">
        <v>0</v>
      </c>
      <c r="AJ1248" s="15">
        <v>0</v>
      </c>
      <c r="AK1248" s="15">
        <v>0</v>
      </c>
      <c r="AL1248" s="15">
        <v>0</v>
      </c>
      <c r="AM1248" s="15">
        <v>0</v>
      </c>
      <c r="AN1248" s="15">
        <v>0</v>
      </c>
      <c r="AO1248" s="15">
        <v>0</v>
      </c>
      <c r="AP1248" s="15">
        <v>0</v>
      </c>
      <c r="AQ1248" s="15">
        <v>0</v>
      </c>
      <c r="AR1248" s="15">
        <v>0</v>
      </c>
      <c r="AS1248" s="15">
        <v>0</v>
      </c>
      <c r="AT1248" s="15">
        <f t="shared" si="97"/>
        <v>0</v>
      </c>
      <c r="AU1248" s="15">
        <v>0</v>
      </c>
      <c r="AV1248" s="15">
        <v>0</v>
      </c>
      <c r="AW1248" s="15">
        <v>0</v>
      </c>
      <c r="AX1248" s="15">
        <v>0</v>
      </c>
      <c r="AY1248" s="15">
        <v>0</v>
      </c>
      <c r="AZ1248" s="15">
        <v>0</v>
      </c>
      <c r="BA1248" s="15">
        <v>0</v>
      </c>
      <c r="BB1248" s="15">
        <v>0</v>
      </c>
      <c r="BC1248" s="15">
        <v>0</v>
      </c>
      <c r="BD1248" s="15">
        <v>0</v>
      </c>
      <c r="BE1248" s="15">
        <v>0</v>
      </c>
      <c r="BF1248" s="15">
        <v>0</v>
      </c>
      <c r="BG1248" s="15">
        <f t="shared" si="98"/>
        <v>0</v>
      </c>
      <c r="BH1248" t="str">
        <f t="shared" si="99"/>
        <v>UITRANS</v>
      </c>
      <c r="BI1248" t="str">
        <f>VLOOKUP(BH1248,[2]Summary!$C$29:$C$56,1,0)</f>
        <v>UITrans</v>
      </c>
      <c r="BJ1248" s="16">
        <v>43831</v>
      </c>
    </row>
    <row r="1249" spans="1:62" x14ac:dyDescent="0.25">
      <c r="A1249" s="13">
        <v>800947.01</v>
      </c>
      <c r="B1249" s="13">
        <v>800947.01</v>
      </c>
      <c r="C1249" t="s">
        <v>2437</v>
      </c>
      <c r="D1249" t="s">
        <v>18</v>
      </c>
      <c r="E1249" t="s">
        <v>19</v>
      </c>
      <c r="F1249" s="13" t="s">
        <v>20</v>
      </c>
      <c r="H1249" s="15">
        <v>0</v>
      </c>
      <c r="I1249" s="15">
        <v>0</v>
      </c>
      <c r="J1249" s="15">
        <v>0</v>
      </c>
      <c r="K1249" s="15">
        <v>0</v>
      </c>
      <c r="L1249" s="15">
        <v>0.17499999999999999</v>
      </c>
      <c r="M1249" s="15">
        <v>0.83699999999999997</v>
      </c>
      <c r="N1249" s="15">
        <v>0.03</v>
      </c>
      <c r="O1249" s="15">
        <v>0.67100000000000004</v>
      </c>
      <c r="P1249" s="15">
        <v>1.2E-2</v>
      </c>
      <c r="Q1249" s="15">
        <v>0</v>
      </c>
      <c r="R1249" s="15">
        <v>0</v>
      </c>
      <c r="S1249" s="15">
        <v>0</v>
      </c>
      <c r="T1249" s="15">
        <f t="shared" si="95"/>
        <v>1.7250000000000001</v>
      </c>
      <c r="U1249" s="15">
        <v>0</v>
      </c>
      <c r="V1249" s="15">
        <v>0</v>
      </c>
      <c r="W1249" s="15">
        <v>3.8922698974609373</v>
      </c>
      <c r="X1249" s="15">
        <v>0</v>
      </c>
      <c r="Y1249" s="15">
        <v>0</v>
      </c>
      <c r="Z1249" s="15">
        <v>0</v>
      </c>
      <c r="AA1249" s="15">
        <v>0</v>
      </c>
      <c r="AB1249" s="15">
        <v>0</v>
      </c>
      <c r="AC1249" s="15">
        <v>0</v>
      </c>
      <c r="AD1249" s="15">
        <v>0</v>
      </c>
      <c r="AE1249" s="15">
        <v>0</v>
      </c>
      <c r="AF1249" s="15">
        <v>0</v>
      </c>
      <c r="AG1249" s="15">
        <f t="shared" si="96"/>
        <v>3.8922698974609373</v>
      </c>
      <c r="AH1249" s="15">
        <v>0</v>
      </c>
      <c r="AI1249" s="15">
        <v>0</v>
      </c>
      <c r="AJ1249" s="15">
        <v>0</v>
      </c>
      <c r="AK1249" s="15">
        <v>0</v>
      </c>
      <c r="AL1249" s="15">
        <v>0</v>
      </c>
      <c r="AM1249" s="15">
        <v>0</v>
      </c>
      <c r="AN1249" s="15">
        <v>0</v>
      </c>
      <c r="AO1249" s="15">
        <v>0</v>
      </c>
      <c r="AP1249" s="15">
        <v>0</v>
      </c>
      <c r="AQ1249" s="15">
        <v>0</v>
      </c>
      <c r="AR1249" s="15">
        <v>0</v>
      </c>
      <c r="AS1249" s="15">
        <v>0</v>
      </c>
      <c r="AT1249" s="15">
        <f t="shared" si="97"/>
        <v>0</v>
      </c>
      <c r="AU1249" s="15">
        <v>0</v>
      </c>
      <c r="AV1249" s="15">
        <v>0</v>
      </c>
      <c r="AW1249" s="15">
        <v>0</v>
      </c>
      <c r="AX1249" s="15">
        <v>0</v>
      </c>
      <c r="AY1249" s="15">
        <v>0</v>
      </c>
      <c r="AZ1249" s="15">
        <v>0</v>
      </c>
      <c r="BA1249" s="15">
        <v>0</v>
      </c>
      <c r="BB1249" s="15">
        <v>0</v>
      </c>
      <c r="BC1249" s="15">
        <v>0</v>
      </c>
      <c r="BD1249" s="15">
        <v>0</v>
      </c>
      <c r="BE1249" s="15">
        <v>0</v>
      </c>
      <c r="BF1249" s="15">
        <v>0</v>
      </c>
      <c r="BG1249" s="15">
        <f t="shared" si="98"/>
        <v>0</v>
      </c>
      <c r="BH1249" t="str">
        <f t="shared" si="99"/>
        <v>UIDIST</v>
      </c>
      <c r="BI1249" t="str">
        <f>VLOOKUP(BH1249,[2]Summary!$C$29:$C$56,1,0)</f>
        <v>UIDist</v>
      </c>
      <c r="BJ1249" s="16">
        <v>43831</v>
      </c>
    </row>
    <row r="1250" spans="1:62" x14ac:dyDescent="0.25">
      <c r="A1250" s="13">
        <v>801048.01</v>
      </c>
      <c r="B1250" s="13">
        <v>801048.01</v>
      </c>
      <c r="C1250" t="s">
        <v>2438</v>
      </c>
      <c r="D1250" t="s">
        <v>18</v>
      </c>
      <c r="E1250" t="s">
        <v>19</v>
      </c>
      <c r="F1250" s="13" t="s">
        <v>20</v>
      </c>
      <c r="H1250" s="15">
        <v>0</v>
      </c>
      <c r="I1250" s="15">
        <v>0</v>
      </c>
      <c r="J1250" s="15">
        <v>0</v>
      </c>
      <c r="K1250" s="15">
        <v>0</v>
      </c>
      <c r="L1250" s="15">
        <v>0</v>
      </c>
      <c r="M1250" s="15">
        <v>0</v>
      </c>
      <c r="N1250" s="15">
        <v>0</v>
      </c>
      <c r="O1250" s="15">
        <v>0</v>
      </c>
      <c r="P1250" s="15">
        <v>0</v>
      </c>
      <c r="Q1250" s="15">
        <v>0</v>
      </c>
      <c r="R1250" s="15">
        <v>0</v>
      </c>
      <c r="S1250" s="15">
        <v>0</v>
      </c>
      <c r="T1250" s="15">
        <f t="shared" si="95"/>
        <v>0</v>
      </c>
      <c r="U1250" s="15">
        <v>0</v>
      </c>
      <c r="V1250" s="15">
        <v>0</v>
      </c>
      <c r="W1250" s="15">
        <v>0</v>
      </c>
      <c r="X1250" s="15">
        <v>0</v>
      </c>
      <c r="Y1250" s="15">
        <v>0</v>
      </c>
      <c r="Z1250" s="15">
        <v>0</v>
      </c>
      <c r="AA1250" s="15">
        <v>0</v>
      </c>
      <c r="AB1250" s="15">
        <v>0</v>
      </c>
      <c r="AC1250" s="15">
        <v>0</v>
      </c>
      <c r="AD1250" s="15">
        <v>0</v>
      </c>
      <c r="AE1250" s="15">
        <v>0</v>
      </c>
      <c r="AF1250" s="15">
        <v>0</v>
      </c>
      <c r="AG1250" s="15">
        <f t="shared" si="96"/>
        <v>0</v>
      </c>
      <c r="AH1250" s="15">
        <v>0</v>
      </c>
      <c r="AI1250" s="15">
        <v>0</v>
      </c>
      <c r="AJ1250" s="15">
        <v>0</v>
      </c>
      <c r="AK1250" s="15">
        <v>0</v>
      </c>
      <c r="AL1250" s="15">
        <v>0</v>
      </c>
      <c r="AM1250" s="15">
        <v>0</v>
      </c>
      <c r="AN1250" s="15">
        <v>0</v>
      </c>
      <c r="AO1250" s="15">
        <v>0</v>
      </c>
      <c r="AP1250" s="15">
        <v>0</v>
      </c>
      <c r="AQ1250" s="15">
        <v>0</v>
      </c>
      <c r="AR1250" s="15">
        <v>0</v>
      </c>
      <c r="AS1250" s="15">
        <v>0</v>
      </c>
      <c r="AT1250" s="15">
        <f t="shared" si="97"/>
        <v>0</v>
      </c>
      <c r="AU1250" s="15">
        <v>0</v>
      </c>
      <c r="AV1250" s="15">
        <v>0</v>
      </c>
      <c r="AW1250" s="15">
        <v>0</v>
      </c>
      <c r="AX1250" s="15">
        <v>0</v>
      </c>
      <c r="AY1250" s="15">
        <v>0</v>
      </c>
      <c r="AZ1250" s="15">
        <v>0</v>
      </c>
      <c r="BA1250" s="15">
        <v>0</v>
      </c>
      <c r="BB1250" s="15">
        <v>0</v>
      </c>
      <c r="BC1250" s="15">
        <v>0</v>
      </c>
      <c r="BD1250" s="15">
        <v>0</v>
      </c>
      <c r="BE1250" s="15">
        <v>0</v>
      </c>
      <c r="BF1250" s="15">
        <v>0</v>
      </c>
      <c r="BG1250" s="15">
        <f t="shared" si="98"/>
        <v>0</v>
      </c>
      <c r="BH1250" t="str">
        <f t="shared" si="99"/>
        <v>UIDIST</v>
      </c>
      <c r="BI1250" t="str">
        <f>VLOOKUP(BH1250,[2]Summary!$C$29:$C$56,1,0)</f>
        <v>UIDist</v>
      </c>
      <c r="BJ1250" s="16">
        <v>44562</v>
      </c>
    </row>
    <row r="1251" spans="1:62" x14ac:dyDescent="0.25">
      <c r="A1251" s="13">
        <v>801112.01</v>
      </c>
      <c r="B1251" s="13">
        <v>801112.01</v>
      </c>
      <c r="C1251" t="s">
        <v>2439</v>
      </c>
      <c r="D1251" t="s">
        <v>18</v>
      </c>
      <c r="E1251" t="s">
        <v>19</v>
      </c>
      <c r="F1251" s="13" t="s">
        <v>233</v>
      </c>
      <c r="H1251" s="15">
        <v>0</v>
      </c>
      <c r="I1251" s="15">
        <v>0</v>
      </c>
      <c r="J1251" s="15">
        <v>0</v>
      </c>
      <c r="K1251" s="15">
        <v>0</v>
      </c>
      <c r="L1251" s="15">
        <v>0</v>
      </c>
      <c r="M1251" s="15">
        <v>0</v>
      </c>
      <c r="N1251" s="15">
        <v>0</v>
      </c>
      <c r="O1251" s="15">
        <v>0</v>
      </c>
      <c r="P1251" s="15">
        <v>0</v>
      </c>
      <c r="Q1251" s="15">
        <v>0</v>
      </c>
      <c r="R1251" s="15">
        <v>0</v>
      </c>
      <c r="S1251" s="15">
        <v>0</v>
      </c>
      <c r="T1251" s="15">
        <f t="shared" si="95"/>
        <v>0</v>
      </c>
      <c r="U1251" s="15">
        <v>0</v>
      </c>
      <c r="V1251" s="15">
        <v>0</v>
      </c>
      <c r="W1251" s="15">
        <v>0</v>
      </c>
      <c r="X1251" s="15">
        <v>0</v>
      </c>
      <c r="Y1251" s="15">
        <v>0</v>
      </c>
      <c r="Z1251" s="15">
        <v>0</v>
      </c>
      <c r="AA1251" s="15">
        <v>0</v>
      </c>
      <c r="AB1251" s="15">
        <v>0</v>
      </c>
      <c r="AC1251" s="15">
        <v>0</v>
      </c>
      <c r="AD1251" s="15">
        <v>0</v>
      </c>
      <c r="AE1251" s="15">
        <v>0</v>
      </c>
      <c r="AF1251" s="15">
        <v>0</v>
      </c>
      <c r="AG1251" s="15">
        <f t="shared" si="96"/>
        <v>0</v>
      </c>
      <c r="AH1251" s="15">
        <v>0</v>
      </c>
      <c r="AI1251" s="15">
        <v>0</v>
      </c>
      <c r="AJ1251" s="15">
        <v>0</v>
      </c>
      <c r="AK1251" s="15">
        <v>0</v>
      </c>
      <c r="AL1251" s="15">
        <v>0</v>
      </c>
      <c r="AM1251" s="15">
        <v>0</v>
      </c>
      <c r="AN1251" s="15">
        <v>0</v>
      </c>
      <c r="AO1251" s="15">
        <v>0</v>
      </c>
      <c r="AP1251" s="15">
        <v>0</v>
      </c>
      <c r="AQ1251" s="15">
        <v>0</v>
      </c>
      <c r="AR1251" s="15">
        <v>0</v>
      </c>
      <c r="AS1251" s="15">
        <v>0</v>
      </c>
      <c r="AT1251" s="15">
        <f t="shared" si="97"/>
        <v>0</v>
      </c>
      <c r="AU1251" s="15">
        <v>0</v>
      </c>
      <c r="AV1251" s="15">
        <v>0</v>
      </c>
      <c r="AW1251" s="15">
        <v>0</v>
      </c>
      <c r="AX1251" s="15">
        <v>0</v>
      </c>
      <c r="AY1251" s="15">
        <v>0</v>
      </c>
      <c r="AZ1251" s="15">
        <v>0</v>
      </c>
      <c r="BA1251" s="15">
        <v>0</v>
      </c>
      <c r="BB1251" s="15">
        <v>0</v>
      </c>
      <c r="BC1251" s="15">
        <v>0</v>
      </c>
      <c r="BD1251" s="15">
        <v>0</v>
      </c>
      <c r="BE1251" s="15">
        <v>0</v>
      </c>
      <c r="BF1251" s="15">
        <v>0</v>
      </c>
      <c r="BG1251" s="15">
        <f t="shared" si="98"/>
        <v>0</v>
      </c>
      <c r="BH1251" t="str">
        <f t="shared" si="99"/>
        <v>UIDIST</v>
      </c>
      <c r="BI1251" t="str">
        <f>VLOOKUP(BH1251,[2]Summary!$C$29:$C$56,1,0)</f>
        <v>UIDist</v>
      </c>
      <c r="BJ1251" s="16">
        <v>44562</v>
      </c>
    </row>
    <row r="1252" spans="1:62" x14ac:dyDescent="0.25">
      <c r="A1252" s="13">
        <v>801113.01</v>
      </c>
      <c r="B1252" s="13">
        <v>801113.01</v>
      </c>
      <c r="C1252" t="s">
        <v>2440</v>
      </c>
      <c r="D1252" t="s">
        <v>18</v>
      </c>
      <c r="E1252" t="s">
        <v>19</v>
      </c>
      <c r="F1252" s="13" t="s">
        <v>22</v>
      </c>
      <c r="H1252" s="15">
        <v>0</v>
      </c>
      <c r="I1252" s="15">
        <v>0</v>
      </c>
      <c r="J1252" s="15">
        <v>0</v>
      </c>
      <c r="K1252" s="15">
        <v>0</v>
      </c>
      <c r="L1252" s="15">
        <v>0</v>
      </c>
      <c r="M1252" s="15">
        <v>0</v>
      </c>
      <c r="N1252" s="15">
        <v>0</v>
      </c>
      <c r="O1252" s="15">
        <v>0</v>
      </c>
      <c r="P1252" s="15">
        <v>0</v>
      </c>
      <c r="Q1252" s="15">
        <v>0</v>
      </c>
      <c r="R1252" s="15">
        <v>0</v>
      </c>
      <c r="S1252" s="15">
        <v>0</v>
      </c>
      <c r="T1252" s="15">
        <f t="shared" si="95"/>
        <v>0</v>
      </c>
      <c r="U1252" s="15">
        <v>0</v>
      </c>
      <c r="V1252" s="15">
        <v>0</v>
      </c>
      <c r="W1252" s="15">
        <v>0</v>
      </c>
      <c r="X1252" s="15">
        <v>0</v>
      </c>
      <c r="Y1252" s="15">
        <v>0</v>
      </c>
      <c r="Z1252" s="15">
        <v>0</v>
      </c>
      <c r="AA1252" s="15">
        <v>0</v>
      </c>
      <c r="AB1252" s="15">
        <v>0</v>
      </c>
      <c r="AC1252" s="15">
        <v>0</v>
      </c>
      <c r="AD1252" s="15">
        <v>0</v>
      </c>
      <c r="AE1252" s="15">
        <v>1.4360899963378906</v>
      </c>
      <c r="AF1252" s="15">
        <v>0</v>
      </c>
      <c r="AG1252" s="15">
        <f t="shared" si="96"/>
        <v>1.4360899963378906</v>
      </c>
      <c r="AH1252" s="15">
        <v>0</v>
      </c>
      <c r="AI1252" s="15">
        <v>0</v>
      </c>
      <c r="AJ1252" s="15">
        <v>0</v>
      </c>
      <c r="AK1252" s="15">
        <v>0</v>
      </c>
      <c r="AL1252" s="15">
        <v>0</v>
      </c>
      <c r="AM1252" s="15">
        <v>0</v>
      </c>
      <c r="AN1252" s="15">
        <v>0</v>
      </c>
      <c r="AO1252" s="15">
        <v>0</v>
      </c>
      <c r="AP1252" s="15">
        <v>0</v>
      </c>
      <c r="AQ1252" s="15">
        <v>0</v>
      </c>
      <c r="AR1252" s="15">
        <v>0</v>
      </c>
      <c r="AS1252" s="15">
        <v>0</v>
      </c>
      <c r="AT1252" s="15">
        <f t="shared" si="97"/>
        <v>0</v>
      </c>
      <c r="AU1252" s="15">
        <v>0</v>
      </c>
      <c r="AV1252" s="15">
        <v>0</v>
      </c>
      <c r="AW1252" s="15">
        <v>0</v>
      </c>
      <c r="AX1252" s="15">
        <v>0</v>
      </c>
      <c r="AY1252" s="15">
        <v>0</v>
      </c>
      <c r="AZ1252" s="15">
        <v>0</v>
      </c>
      <c r="BA1252" s="15">
        <v>0</v>
      </c>
      <c r="BB1252" s="15">
        <v>0</v>
      </c>
      <c r="BC1252" s="15">
        <v>0</v>
      </c>
      <c r="BD1252" s="15">
        <v>0</v>
      </c>
      <c r="BE1252" s="15">
        <v>0</v>
      </c>
      <c r="BF1252" s="15">
        <v>0</v>
      </c>
      <c r="BG1252" s="15">
        <f t="shared" si="98"/>
        <v>0</v>
      </c>
      <c r="BH1252" t="str">
        <f t="shared" si="99"/>
        <v>UIDIST</v>
      </c>
      <c r="BI1252" t="str">
        <f>VLOOKUP(BH1252,[2]Summary!$C$29:$C$56,1,0)</f>
        <v>UIDist</v>
      </c>
      <c r="BJ1252" s="16">
        <v>43831</v>
      </c>
    </row>
    <row r="1253" spans="1:62" x14ac:dyDescent="0.25">
      <c r="A1253" s="13">
        <v>801204.01</v>
      </c>
      <c r="B1253" s="13">
        <v>801204.01</v>
      </c>
      <c r="C1253" t="s">
        <v>2441</v>
      </c>
      <c r="D1253" t="s">
        <v>18</v>
      </c>
      <c r="E1253" t="s">
        <v>19</v>
      </c>
      <c r="F1253" s="13" t="s">
        <v>22</v>
      </c>
      <c r="H1253" s="15">
        <v>0</v>
      </c>
      <c r="I1253" s="15">
        <v>0</v>
      </c>
      <c r="J1253" s="15">
        <v>0</v>
      </c>
      <c r="K1253" s="15">
        <v>0</v>
      </c>
      <c r="L1253" s="15">
        <v>0</v>
      </c>
      <c r="M1253" s="15">
        <v>0</v>
      </c>
      <c r="N1253" s="15">
        <v>0</v>
      </c>
      <c r="O1253" s="15">
        <v>0</v>
      </c>
      <c r="P1253" s="15">
        <v>0</v>
      </c>
      <c r="Q1253" s="15">
        <v>0</v>
      </c>
      <c r="R1253" s="15">
        <v>0</v>
      </c>
      <c r="S1253" s="15">
        <v>98.900999999999996</v>
      </c>
      <c r="T1253" s="15">
        <f t="shared" si="95"/>
        <v>98.900999999999996</v>
      </c>
      <c r="U1253" s="15">
        <v>2.9543998718261717</v>
      </c>
      <c r="V1253" s="15">
        <v>9.5199995636940007E-3</v>
      </c>
      <c r="W1253" s="15">
        <v>6.8882200012207031</v>
      </c>
      <c r="X1253" s="15">
        <v>0</v>
      </c>
      <c r="Y1253" s="15">
        <v>0.8051100082397461</v>
      </c>
      <c r="Z1253" s="15">
        <v>0</v>
      </c>
      <c r="AA1253" s="15">
        <v>0</v>
      </c>
      <c r="AB1253" s="15">
        <v>0</v>
      </c>
      <c r="AC1253" s="15">
        <v>0</v>
      </c>
      <c r="AD1253" s="15">
        <v>0</v>
      </c>
      <c r="AE1253" s="15">
        <v>0</v>
      </c>
      <c r="AF1253" s="15">
        <v>0</v>
      </c>
      <c r="AG1253" s="15">
        <f t="shared" si="96"/>
        <v>10.657249880850314</v>
      </c>
      <c r="AH1253" s="15">
        <v>0</v>
      </c>
      <c r="AI1253" s="15">
        <v>0</v>
      </c>
      <c r="AJ1253" s="15">
        <v>0</v>
      </c>
      <c r="AK1253" s="15">
        <v>0</v>
      </c>
      <c r="AL1253" s="15">
        <v>0</v>
      </c>
      <c r="AM1253" s="15">
        <v>0</v>
      </c>
      <c r="AN1253" s="15">
        <v>0</v>
      </c>
      <c r="AO1253" s="15">
        <v>0</v>
      </c>
      <c r="AP1253" s="15">
        <v>0</v>
      </c>
      <c r="AQ1253" s="15">
        <v>0</v>
      </c>
      <c r="AR1253" s="15">
        <v>0</v>
      </c>
      <c r="AS1253" s="15">
        <v>0</v>
      </c>
      <c r="AT1253" s="15">
        <f t="shared" si="97"/>
        <v>0</v>
      </c>
      <c r="AU1253" s="15">
        <v>0</v>
      </c>
      <c r="AV1253" s="15">
        <v>0</v>
      </c>
      <c r="AW1253" s="15">
        <v>0</v>
      </c>
      <c r="AX1253" s="15">
        <v>0</v>
      </c>
      <c r="AY1253" s="15">
        <v>0</v>
      </c>
      <c r="AZ1253" s="15">
        <v>0</v>
      </c>
      <c r="BA1253" s="15">
        <v>0</v>
      </c>
      <c r="BB1253" s="15">
        <v>0</v>
      </c>
      <c r="BC1253" s="15">
        <v>0</v>
      </c>
      <c r="BD1253" s="15">
        <v>0</v>
      </c>
      <c r="BE1253" s="15">
        <v>0</v>
      </c>
      <c r="BF1253" s="15">
        <v>0</v>
      </c>
      <c r="BG1253" s="15">
        <f t="shared" si="98"/>
        <v>0</v>
      </c>
      <c r="BH1253" t="str">
        <f t="shared" si="99"/>
        <v>UIDIST</v>
      </c>
      <c r="BI1253" t="str">
        <f>VLOOKUP(BH1253,[2]Summary!$C$29:$C$56,1,0)</f>
        <v>UIDist</v>
      </c>
      <c r="BJ1253" s="16">
        <v>43831</v>
      </c>
    </row>
    <row r="1254" spans="1:62" x14ac:dyDescent="0.25">
      <c r="A1254" s="13">
        <v>801224.01</v>
      </c>
      <c r="B1254" s="13">
        <v>801224.01</v>
      </c>
      <c r="C1254" t="s">
        <v>2442</v>
      </c>
      <c r="D1254" t="s">
        <v>18</v>
      </c>
      <c r="E1254" t="s">
        <v>19</v>
      </c>
      <c r="F1254" s="13" t="s">
        <v>144</v>
      </c>
      <c r="H1254" s="15">
        <v>14.862</v>
      </c>
      <c r="I1254" s="15">
        <v>9.5000000000000001E-2</v>
      </c>
      <c r="J1254" s="15">
        <v>0.123</v>
      </c>
      <c r="K1254" s="15">
        <v>0.123</v>
      </c>
      <c r="L1254" s="15">
        <v>0.123</v>
      </c>
      <c r="M1254" s="15">
        <v>4.0000000000000001E-3</v>
      </c>
      <c r="N1254" s="15">
        <v>4.0000000000000001E-3</v>
      </c>
      <c r="O1254" s="15">
        <v>4.0000000000000001E-3</v>
      </c>
      <c r="P1254" s="15">
        <v>6.3E-2</v>
      </c>
      <c r="Q1254" s="15">
        <v>6.3E-2</v>
      </c>
      <c r="R1254" s="15">
        <v>6.3E-2</v>
      </c>
      <c r="S1254" s="15">
        <v>0.27100000000000002</v>
      </c>
      <c r="T1254" s="15">
        <f t="shared" si="95"/>
        <v>15.798</v>
      </c>
      <c r="U1254" s="15">
        <v>0.20425999450683593</v>
      </c>
      <c r="V1254" s="15">
        <v>0.20425999450683593</v>
      </c>
      <c r="W1254" s="15">
        <v>0.20283999633789063</v>
      </c>
      <c r="X1254" s="15">
        <v>0.20283999633789063</v>
      </c>
      <c r="Y1254" s="15">
        <v>0.20283999633789063</v>
      </c>
      <c r="Z1254" s="15">
        <v>0.20192999267578124</v>
      </c>
      <c r="AA1254" s="15">
        <v>6.2106300201416014</v>
      </c>
      <c r="AB1254" s="15">
        <v>0.24605999755859376</v>
      </c>
      <c r="AC1254" s="15">
        <v>0.20449000549316407</v>
      </c>
      <c r="AD1254" s="15">
        <v>0.20449000549316407</v>
      </c>
      <c r="AE1254" s="15">
        <v>0.20449000549316407</v>
      </c>
      <c r="AF1254" s="15">
        <v>6.3477499999999996</v>
      </c>
      <c r="AG1254" s="15">
        <f t="shared" si="96"/>
        <v>14.636880004882814</v>
      </c>
      <c r="AH1254" s="15">
        <v>0.29114999389648438</v>
      </c>
      <c r="AI1254" s="15">
        <v>0.29114999389648438</v>
      </c>
      <c r="AJ1254" s="15">
        <v>0.29114999389648438</v>
      </c>
      <c r="AK1254" s="15">
        <v>0.28183999633789064</v>
      </c>
      <c r="AL1254" s="15">
        <v>0.28183999633789064</v>
      </c>
      <c r="AM1254" s="15">
        <v>0.12283000183105469</v>
      </c>
      <c r="AN1254" s="15">
        <v>4.0829700012207031</v>
      </c>
      <c r="AO1254" s="15">
        <v>0.30860000610351562</v>
      </c>
      <c r="AP1254" s="15">
        <v>10.987630035400391</v>
      </c>
      <c r="AQ1254" s="15">
        <v>0.60899999999999999</v>
      </c>
      <c r="AR1254" s="15">
        <v>0.4146199951171875</v>
      </c>
      <c r="AS1254" s="15">
        <v>12.781080047607421</v>
      </c>
      <c r="AT1254" s="15">
        <f t="shared" si="97"/>
        <v>30.743860061645506</v>
      </c>
      <c r="AU1254" s="15">
        <v>0</v>
      </c>
      <c r="AV1254" s="15">
        <v>0</v>
      </c>
      <c r="AW1254" s="15">
        <v>0</v>
      </c>
      <c r="AX1254" s="15">
        <v>0</v>
      </c>
      <c r="AY1254" s="15">
        <v>0</v>
      </c>
      <c r="AZ1254" s="15">
        <v>0</v>
      </c>
      <c r="BA1254" s="15">
        <v>0</v>
      </c>
      <c r="BB1254" s="15">
        <v>0</v>
      </c>
      <c r="BC1254" s="15">
        <v>0</v>
      </c>
      <c r="BD1254" s="15">
        <v>0</v>
      </c>
      <c r="BE1254" s="15">
        <v>185</v>
      </c>
      <c r="BF1254" s="15">
        <v>0</v>
      </c>
      <c r="BG1254" s="15">
        <f t="shared" si="98"/>
        <v>185</v>
      </c>
      <c r="BH1254" t="str">
        <f t="shared" si="99"/>
        <v>UIDIST</v>
      </c>
      <c r="BI1254" t="str">
        <f>VLOOKUP(BH1254,[2]Summary!$C$29:$C$56,1,0)</f>
        <v>UIDist</v>
      </c>
      <c r="BJ1254" s="16">
        <v>44531</v>
      </c>
    </row>
    <row r="1255" spans="1:62" x14ac:dyDescent="0.25">
      <c r="A1255" s="13">
        <v>801239.02</v>
      </c>
      <c r="B1255" s="13">
        <v>801239.02</v>
      </c>
      <c r="C1255" t="s">
        <v>2443</v>
      </c>
      <c r="D1255" t="s">
        <v>18</v>
      </c>
      <c r="E1255" t="s">
        <v>35</v>
      </c>
      <c r="F1255" s="13" t="s">
        <v>20</v>
      </c>
      <c r="H1255" s="15">
        <v>0</v>
      </c>
      <c r="I1255" s="15">
        <v>0</v>
      </c>
      <c r="J1255" s="15">
        <v>0</v>
      </c>
      <c r="K1255" s="15">
        <v>0</v>
      </c>
      <c r="L1255" s="15">
        <v>0</v>
      </c>
      <c r="M1255" s="15">
        <v>0</v>
      </c>
      <c r="N1255" s="15">
        <v>0</v>
      </c>
      <c r="O1255" s="15">
        <v>0</v>
      </c>
      <c r="P1255" s="15">
        <v>0</v>
      </c>
      <c r="Q1255" s="15">
        <v>0</v>
      </c>
      <c r="R1255" s="15">
        <v>0</v>
      </c>
      <c r="S1255" s="15">
        <v>0</v>
      </c>
      <c r="T1255" s="15">
        <f t="shared" si="95"/>
        <v>0</v>
      </c>
      <c r="U1255" s="15">
        <v>0</v>
      </c>
      <c r="V1255" s="15">
        <v>0</v>
      </c>
      <c r="W1255" s="15">
        <v>0</v>
      </c>
      <c r="X1255" s="15">
        <v>0</v>
      </c>
      <c r="Y1255" s="15">
        <v>0</v>
      </c>
      <c r="Z1255" s="15">
        <v>0</v>
      </c>
      <c r="AA1255" s="15">
        <v>0</v>
      </c>
      <c r="AB1255" s="15">
        <v>0</v>
      </c>
      <c r="AC1255" s="15">
        <v>0</v>
      </c>
      <c r="AD1255" s="15">
        <v>0</v>
      </c>
      <c r="AE1255" s="15">
        <v>0</v>
      </c>
      <c r="AF1255" s="15">
        <v>0</v>
      </c>
      <c r="AG1255" s="15">
        <f t="shared" si="96"/>
        <v>0</v>
      </c>
      <c r="AH1255" s="15">
        <v>0</v>
      </c>
      <c r="AI1255" s="15">
        <v>0</v>
      </c>
      <c r="AJ1255" s="15">
        <v>0</v>
      </c>
      <c r="AK1255" s="15">
        <v>0</v>
      </c>
      <c r="AL1255" s="15">
        <v>0</v>
      </c>
      <c r="AM1255" s="15">
        <v>0</v>
      </c>
      <c r="AN1255" s="15">
        <v>0</v>
      </c>
      <c r="AO1255" s="15">
        <v>0</v>
      </c>
      <c r="AP1255" s="15">
        <v>0</v>
      </c>
      <c r="AQ1255" s="15">
        <v>0</v>
      </c>
      <c r="AR1255" s="15">
        <v>0</v>
      </c>
      <c r="AS1255" s="15">
        <v>0</v>
      </c>
      <c r="AT1255" s="15">
        <f t="shared" si="97"/>
        <v>0</v>
      </c>
      <c r="AU1255" s="15">
        <v>0</v>
      </c>
      <c r="AV1255" s="15">
        <v>0</v>
      </c>
      <c r="AW1255" s="15">
        <v>0</v>
      </c>
      <c r="AX1255" s="15">
        <v>0</v>
      </c>
      <c r="AY1255" s="15">
        <v>0</v>
      </c>
      <c r="AZ1255" s="15">
        <v>0</v>
      </c>
      <c r="BA1255" s="15">
        <v>0</v>
      </c>
      <c r="BB1255" s="15">
        <v>0</v>
      </c>
      <c r="BC1255" s="15">
        <v>0</v>
      </c>
      <c r="BD1255" s="15">
        <v>0</v>
      </c>
      <c r="BE1255" s="15">
        <v>0</v>
      </c>
      <c r="BF1255" s="15">
        <v>0</v>
      </c>
      <c r="BG1255" s="15">
        <f t="shared" si="98"/>
        <v>0</v>
      </c>
      <c r="BH1255" t="str">
        <f t="shared" si="99"/>
        <v>UITRANS</v>
      </c>
      <c r="BI1255" t="str">
        <f>VLOOKUP(BH1255,[2]Summary!$C$29:$C$56,1,0)</f>
        <v>UITrans</v>
      </c>
      <c r="BJ1255" s="16">
        <v>44562</v>
      </c>
    </row>
    <row r="1256" spans="1:62" x14ac:dyDescent="0.25">
      <c r="A1256" s="13">
        <v>801250.01</v>
      </c>
      <c r="B1256" s="13">
        <v>801250.01</v>
      </c>
      <c r="C1256" t="s">
        <v>2444</v>
      </c>
      <c r="D1256" t="s">
        <v>18</v>
      </c>
      <c r="E1256" t="s">
        <v>19</v>
      </c>
      <c r="F1256" s="13" t="s">
        <v>22</v>
      </c>
      <c r="H1256" s="15">
        <v>0</v>
      </c>
      <c r="I1256" s="15">
        <v>0.80200000000000005</v>
      </c>
      <c r="J1256" s="15">
        <v>0.19600000000000001</v>
      </c>
      <c r="K1256" s="15">
        <v>0</v>
      </c>
      <c r="L1256" s="15">
        <v>0</v>
      </c>
      <c r="M1256" s="15">
        <v>0</v>
      </c>
      <c r="N1256" s="15">
        <v>0</v>
      </c>
      <c r="O1256" s="15">
        <v>0</v>
      </c>
      <c r="P1256" s="15">
        <v>0</v>
      </c>
      <c r="Q1256" s="15">
        <v>0</v>
      </c>
      <c r="R1256" s="15">
        <v>0</v>
      </c>
      <c r="S1256" s="15">
        <v>0</v>
      </c>
      <c r="T1256" s="15">
        <f t="shared" si="95"/>
        <v>0.998</v>
      </c>
      <c r="U1256" s="15">
        <v>0</v>
      </c>
      <c r="V1256" s="15">
        <v>0</v>
      </c>
      <c r="W1256" s="15">
        <v>0</v>
      </c>
      <c r="X1256" s="15">
        <v>0</v>
      </c>
      <c r="Y1256" s="15">
        <v>0</v>
      </c>
      <c r="Z1256" s="15">
        <v>0</v>
      </c>
      <c r="AA1256" s="15">
        <v>0</v>
      </c>
      <c r="AB1256" s="15">
        <v>0</v>
      </c>
      <c r="AC1256" s="15">
        <v>0</v>
      </c>
      <c r="AD1256" s="15">
        <v>0</v>
      </c>
      <c r="AE1256" s="15">
        <v>0</v>
      </c>
      <c r="AF1256" s="15">
        <v>0</v>
      </c>
      <c r="AG1256" s="15">
        <f t="shared" si="96"/>
        <v>0</v>
      </c>
      <c r="AH1256" s="15">
        <v>0.56784000015258784</v>
      </c>
      <c r="AI1256" s="15">
        <v>1.1069999694824219E-2</v>
      </c>
      <c r="AJ1256" s="15">
        <v>0</v>
      </c>
      <c r="AK1256" s="15">
        <v>0</v>
      </c>
      <c r="AL1256" s="15">
        <v>0</v>
      </c>
      <c r="AM1256" s="15">
        <v>0</v>
      </c>
      <c r="AN1256" s="15">
        <v>0</v>
      </c>
      <c r="AO1256" s="15">
        <v>0</v>
      </c>
      <c r="AP1256" s="15">
        <v>0</v>
      </c>
      <c r="AQ1256" s="15">
        <v>0</v>
      </c>
      <c r="AR1256" s="15">
        <v>0</v>
      </c>
      <c r="AS1256" s="15">
        <v>0</v>
      </c>
      <c r="AT1256" s="15">
        <f t="shared" si="97"/>
        <v>0.57890999984741209</v>
      </c>
      <c r="AU1256" s="15">
        <v>2.9400000572204592E-3</v>
      </c>
      <c r="AV1256" s="15">
        <v>2.6600000858306885E-3</v>
      </c>
      <c r="AW1256" s="15">
        <v>4.3699998855590821E-3</v>
      </c>
      <c r="AX1256" s="15">
        <v>3.3499999046325683E-3</v>
      </c>
      <c r="AY1256" s="15">
        <v>3.7100000381469727E-3</v>
      </c>
      <c r="AZ1256" s="15">
        <v>3.4300000667572021E-3</v>
      </c>
      <c r="BA1256" s="15">
        <v>3.5499999523162843E-3</v>
      </c>
      <c r="BB1256" s="15">
        <v>3.5499999523162843E-3</v>
      </c>
      <c r="BC1256" s="15">
        <v>4.3699998855590821E-3</v>
      </c>
      <c r="BD1256" s="15">
        <v>0</v>
      </c>
      <c r="BE1256" s="15">
        <v>0</v>
      </c>
      <c r="BF1256" s="15">
        <v>0</v>
      </c>
      <c r="BG1256" s="15">
        <f t="shared" si="98"/>
        <v>3.192999982833862E-2</v>
      </c>
      <c r="BH1256" t="str">
        <f t="shared" si="99"/>
        <v>UIDIST</v>
      </c>
      <c r="BI1256" t="str">
        <f>VLOOKUP(BH1256,[2]Summary!$C$29:$C$56,1,0)</f>
        <v>UIDist</v>
      </c>
      <c r="BJ1256" s="16">
        <v>44470</v>
      </c>
    </row>
    <row r="1257" spans="1:62" x14ac:dyDescent="0.25">
      <c r="A1257" s="13">
        <v>801275.01</v>
      </c>
      <c r="B1257" s="13">
        <v>801275.01</v>
      </c>
      <c r="C1257" t="s">
        <v>2445</v>
      </c>
      <c r="D1257" t="s">
        <v>18</v>
      </c>
      <c r="E1257" t="s">
        <v>19</v>
      </c>
      <c r="F1257" s="13" t="s">
        <v>22</v>
      </c>
      <c r="H1257" s="15">
        <v>0</v>
      </c>
      <c r="I1257" s="15">
        <v>0</v>
      </c>
      <c r="J1257" s="15">
        <v>0</v>
      </c>
      <c r="K1257" s="15">
        <v>0</v>
      </c>
      <c r="L1257" s="15">
        <v>0</v>
      </c>
      <c r="M1257" s="15">
        <v>0</v>
      </c>
      <c r="N1257" s="15">
        <v>0</v>
      </c>
      <c r="O1257" s="15">
        <v>0</v>
      </c>
      <c r="P1257" s="15">
        <v>0</v>
      </c>
      <c r="Q1257" s="15">
        <v>0</v>
      </c>
      <c r="R1257" s="15">
        <v>0</v>
      </c>
      <c r="S1257" s="15">
        <v>0</v>
      </c>
      <c r="T1257" s="15">
        <f t="shared" si="95"/>
        <v>0</v>
      </c>
      <c r="U1257" s="15">
        <v>0</v>
      </c>
      <c r="V1257" s="15">
        <v>0</v>
      </c>
      <c r="W1257" s="15">
        <v>0</v>
      </c>
      <c r="X1257" s="15">
        <v>0</v>
      </c>
      <c r="Y1257" s="15">
        <v>0</v>
      </c>
      <c r="Z1257" s="15">
        <v>0</v>
      </c>
      <c r="AA1257" s="15">
        <v>0</v>
      </c>
      <c r="AB1257" s="15">
        <v>0</v>
      </c>
      <c r="AC1257" s="15">
        <v>0</v>
      </c>
      <c r="AD1257" s="15">
        <v>0</v>
      </c>
      <c r="AE1257" s="15">
        <v>0</v>
      </c>
      <c r="AF1257" s="15">
        <v>0</v>
      </c>
      <c r="AG1257" s="15">
        <f t="shared" si="96"/>
        <v>0</v>
      </c>
      <c r="AH1257" s="15">
        <v>0</v>
      </c>
      <c r="AI1257" s="15">
        <v>0</v>
      </c>
      <c r="AJ1257" s="15">
        <v>0</v>
      </c>
      <c r="AK1257" s="15">
        <v>0</v>
      </c>
      <c r="AL1257" s="15">
        <v>0</v>
      </c>
      <c r="AM1257" s="15">
        <v>0</v>
      </c>
      <c r="AN1257" s="15">
        <v>0</v>
      </c>
      <c r="AO1257" s="15">
        <v>0</v>
      </c>
      <c r="AP1257" s="15">
        <v>0</v>
      </c>
      <c r="AQ1257" s="15">
        <v>0</v>
      </c>
      <c r="AR1257" s="15">
        <v>0</v>
      </c>
      <c r="AS1257" s="15">
        <v>0</v>
      </c>
      <c r="AT1257" s="15">
        <f t="shared" si="97"/>
        <v>0</v>
      </c>
      <c r="AU1257" s="15">
        <v>0</v>
      </c>
      <c r="AV1257" s="15">
        <v>0</v>
      </c>
      <c r="AW1257" s="15">
        <v>0</v>
      </c>
      <c r="AX1257" s="15">
        <v>0</v>
      </c>
      <c r="AY1257" s="15">
        <v>0</v>
      </c>
      <c r="AZ1257" s="15">
        <v>0</v>
      </c>
      <c r="BA1257" s="15">
        <v>0</v>
      </c>
      <c r="BB1257" s="15">
        <v>0</v>
      </c>
      <c r="BC1257" s="15">
        <v>0</v>
      </c>
      <c r="BD1257" s="15">
        <v>0</v>
      </c>
      <c r="BE1257" s="15">
        <v>0</v>
      </c>
      <c r="BF1257" s="15">
        <v>0</v>
      </c>
      <c r="BG1257" s="15">
        <f t="shared" si="98"/>
        <v>0</v>
      </c>
      <c r="BH1257" t="str">
        <f t="shared" si="99"/>
        <v>UIDIST</v>
      </c>
      <c r="BI1257" t="str">
        <f>VLOOKUP(BH1257,[2]Summary!$C$29:$C$56,1,0)</f>
        <v>UIDist</v>
      </c>
      <c r="BJ1257" s="16">
        <v>44562</v>
      </c>
    </row>
    <row r="1258" spans="1:62" x14ac:dyDescent="0.25">
      <c r="A1258" s="13">
        <v>801323.01</v>
      </c>
      <c r="B1258" s="13">
        <v>801323.01</v>
      </c>
      <c r="C1258" t="s">
        <v>2446</v>
      </c>
      <c r="D1258" t="s">
        <v>18</v>
      </c>
      <c r="E1258" t="s">
        <v>19</v>
      </c>
      <c r="F1258" s="13" t="s">
        <v>22</v>
      </c>
      <c r="H1258" s="15">
        <v>0</v>
      </c>
      <c r="I1258" s="15">
        <v>0</v>
      </c>
      <c r="J1258" s="15">
        <v>0</v>
      </c>
      <c r="K1258" s="15">
        <v>0</v>
      </c>
      <c r="L1258" s="15">
        <v>-29.457000000000001</v>
      </c>
      <c r="M1258" s="15">
        <v>-2.3919999999999999</v>
      </c>
      <c r="N1258" s="15">
        <v>-2.1999999999999999E-2</v>
      </c>
      <c r="O1258" s="15">
        <v>0</v>
      </c>
      <c r="P1258" s="15">
        <v>0</v>
      </c>
      <c r="Q1258" s="15">
        <v>0</v>
      </c>
      <c r="R1258" s="15">
        <v>0</v>
      </c>
      <c r="S1258" s="15">
        <v>0</v>
      </c>
      <c r="T1258" s="15">
        <f t="shared" si="95"/>
        <v>-31.870999999999999</v>
      </c>
      <c r="U1258" s="15">
        <v>0</v>
      </c>
      <c r="V1258" s="15">
        <v>0</v>
      </c>
      <c r="W1258" s="15">
        <v>0</v>
      </c>
      <c r="X1258" s="15">
        <v>0</v>
      </c>
      <c r="Y1258" s="15">
        <v>0.31756999206542968</v>
      </c>
      <c r="Z1258" s="15">
        <v>0</v>
      </c>
      <c r="AA1258" s="15">
        <v>0</v>
      </c>
      <c r="AB1258" s="15">
        <v>0</v>
      </c>
      <c r="AC1258" s="15">
        <v>0</v>
      </c>
      <c r="AD1258" s="15">
        <v>0</v>
      </c>
      <c r="AE1258" s="15">
        <v>0</v>
      </c>
      <c r="AF1258" s="15">
        <v>0</v>
      </c>
      <c r="AG1258" s="15">
        <f t="shared" si="96"/>
        <v>0.31756999206542968</v>
      </c>
      <c r="AH1258" s="15">
        <v>0</v>
      </c>
      <c r="AI1258" s="15">
        <v>0</v>
      </c>
      <c r="AJ1258" s="15">
        <v>0</v>
      </c>
      <c r="AK1258" s="15">
        <v>0</v>
      </c>
      <c r="AL1258" s="15">
        <v>0</v>
      </c>
      <c r="AM1258" s="15">
        <v>0</v>
      </c>
      <c r="AN1258" s="15">
        <v>0</v>
      </c>
      <c r="AO1258" s="15">
        <v>0</v>
      </c>
      <c r="AP1258" s="15">
        <v>0</v>
      </c>
      <c r="AQ1258" s="15">
        <v>0</v>
      </c>
      <c r="AR1258" s="15">
        <v>0</v>
      </c>
      <c r="AS1258" s="15">
        <v>0</v>
      </c>
      <c r="AT1258" s="15">
        <f t="shared" si="97"/>
        <v>0</v>
      </c>
      <c r="AU1258" s="15">
        <v>0</v>
      </c>
      <c r="AV1258" s="15">
        <v>0</v>
      </c>
      <c r="AW1258" s="15">
        <v>0</v>
      </c>
      <c r="AX1258" s="15">
        <v>0</v>
      </c>
      <c r="AY1258" s="15">
        <v>0</v>
      </c>
      <c r="AZ1258" s="15">
        <v>0</v>
      </c>
      <c r="BA1258" s="15">
        <v>0</v>
      </c>
      <c r="BB1258" s="15">
        <v>0</v>
      </c>
      <c r="BC1258" s="15">
        <v>0</v>
      </c>
      <c r="BD1258" s="15">
        <v>0</v>
      </c>
      <c r="BE1258" s="15">
        <v>0</v>
      </c>
      <c r="BF1258" s="15">
        <v>0</v>
      </c>
      <c r="BG1258" s="15">
        <f t="shared" si="98"/>
        <v>0</v>
      </c>
      <c r="BH1258" t="str">
        <f t="shared" si="99"/>
        <v>UIDIST</v>
      </c>
      <c r="BI1258" t="str">
        <f>VLOOKUP(BH1258,[2]Summary!$C$29:$C$56,1,0)</f>
        <v>UIDist</v>
      </c>
      <c r="BJ1258" s="16">
        <v>43831</v>
      </c>
    </row>
    <row r="1259" spans="1:62" x14ac:dyDescent="0.25">
      <c r="A1259" s="13">
        <v>801363.01</v>
      </c>
      <c r="B1259" s="13">
        <v>801363.01</v>
      </c>
      <c r="C1259" t="s">
        <v>2447</v>
      </c>
      <c r="D1259" t="s">
        <v>18</v>
      </c>
      <c r="E1259" t="s">
        <v>19</v>
      </c>
      <c r="F1259" s="13" t="s">
        <v>22</v>
      </c>
      <c r="H1259" s="15">
        <v>0</v>
      </c>
      <c r="I1259" s="15">
        <v>0</v>
      </c>
      <c r="J1259" s="15">
        <v>0</v>
      </c>
      <c r="K1259" s="15">
        <v>0</v>
      </c>
      <c r="L1259" s="15">
        <v>0</v>
      </c>
      <c r="M1259" s="15">
        <v>0</v>
      </c>
      <c r="N1259" s="15">
        <v>0</v>
      </c>
      <c r="O1259" s="15">
        <v>0</v>
      </c>
      <c r="P1259" s="15">
        <v>0</v>
      </c>
      <c r="Q1259" s="15">
        <v>0</v>
      </c>
      <c r="R1259" s="15">
        <v>0</v>
      </c>
      <c r="S1259" s="15">
        <v>0</v>
      </c>
      <c r="T1259" s="15">
        <f t="shared" si="95"/>
        <v>0</v>
      </c>
      <c r="U1259" s="15">
        <v>0</v>
      </c>
      <c r="V1259" s="15">
        <v>0</v>
      </c>
      <c r="W1259" s="15">
        <v>0</v>
      </c>
      <c r="X1259" s="15">
        <v>0</v>
      </c>
      <c r="Y1259" s="15">
        <v>0</v>
      </c>
      <c r="Z1259" s="15">
        <v>0</v>
      </c>
      <c r="AA1259" s="15">
        <v>0</v>
      </c>
      <c r="AB1259" s="15">
        <v>0</v>
      </c>
      <c r="AC1259" s="15">
        <v>0</v>
      </c>
      <c r="AD1259" s="15">
        <v>0</v>
      </c>
      <c r="AE1259" s="15">
        <v>0</v>
      </c>
      <c r="AF1259" s="15">
        <v>0</v>
      </c>
      <c r="AG1259" s="15">
        <f t="shared" si="96"/>
        <v>0</v>
      </c>
      <c r="AH1259" s="15">
        <v>0</v>
      </c>
      <c r="AI1259" s="15">
        <v>0</v>
      </c>
      <c r="AJ1259" s="15">
        <v>0</v>
      </c>
      <c r="AK1259" s="15">
        <v>0</v>
      </c>
      <c r="AL1259" s="15">
        <v>0</v>
      </c>
      <c r="AM1259" s="15">
        <v>0</v>
      </c>
      <c r="AN1259" s="15">
        <v>0</v>
      </c>
      <c r="AO1259" s="15">
        <v>0</v>
      </c>
      <c r="AP1259" s="15">
        <v>0</v>
      </c>
      <c r="AQ1259" s="15">
        <v>0</v>
      </c>
      <c r="AR1259" s="15">
        <v>0</v>
      </c>
      <c r="AS1259" s="15">
        <v>0</v>
      </c>
      <c r="AT1259" s="15">
        <f t="shared" si="97"/>
        <v>0</v>
      </c>
      <c r="AU1259" s="15">
        <v>0</v>
      </c>
      <c r="AV1259" s="15">
        <v>0</v>
      </c>
      <c r="AW1259" s="15">
        <v>0</v>
      </c>
      <c r="AX1259" s="15">
        <v>0</v>
      </c>
      <c r="AY1259" s="15">
        <v>0</v>
      </c>
      <c r="AZ1259" s="15">
        <v>0</v>
      </c>
      <c r="BA1259" s="15">
        <v>0</v>
      </c>
      <c r="BB1259" s="15">
        <v>0</v>
      </c>
      <c r="BC1259" s="15">
        <v>0</v>
      </c>
      <c r="BD1259" s="15">
        <v>0</v>
      </c>
      <c r="BE1259" s="15">
        <v>0</v>
      </c>
      <c r="BF1259" s="15">
        <v>0</v>
      </c>
      <c r="BG1259" s="15">
        <f t="shared" si="98"/>
        <v>0</v>
      </c>
      <c r="BH1259" t="str">
        <f t="shared" si="99"/>
        <v>UIDIST</v>
      </c>
      <c r="BI1259" t="str">
        <f>VLOOKUP(BH1259,[2]Summary!$C$29:$C$56,1,0)</f>
        <v>UIDist</v>
      </c>
      <c r="BJ1259" s="16">
        <v>44562</v>
      </c>
    </row>
    <row r="1260" spans="1:62" x14ac:dyDescent="0.25">
      <c r="A1260" s="13">
        <v>801367.01</v>
      </c>
      <c r="B1260" s="13">
        <v>801367.01</v>
      </c>
      <c r="C1260" t="s">
        <v>2448</v>
      </c>
      <c r="D1260" t="s">
        <v>18</v>
      </c>
      <c r="E1260" t="s">
        <v>19</v>
      </c>
      <c r="F1260" s="13" t="s">
        <v>22</v>
      </c>
      <c r="H1260" s="15">
        <v>0</v>
      </c>
      <c r="I1260" s="15">
        <v>0</v>
      </c>
      <c r="J1260" s="15">
        <v>0</v>
      </c>
      <c r="K1260" s="15">
        <v>0</v>
      </c>
      <c r="L1260" s="15">
        <v>0</v>
      </c>
      <c r="M1260" s="15">
        <v>2.097</v>
      </c>
      <c r="N1260" s="15">
        <v>7.4999999999999997E-2</v>
      </c>
      <c r="O1260" s="15">
        <v>0</v>
      </c>
      <c r="P1260" s="15">
        <v>0</v>
      </c>
      <c r="Q1260" s="15">
        <v>0</v>
      </c>
      <c r="R1260" s="15">
        <v>0</v>
      </c>
      <c r="S1260" s="15">
        <v>0</v>
      </c>
      <c r="T1260" s="15">
        <f t="shared" si="95"/>
        <v>2.1720000000000002</v>
      </c>
      <c r="U1260" s="15">
        <v>0</v>
      </c>
      <c r="V1260" s="15">
        <v>0</v>
      </c>
      <c r="W1260" s="15">
        <v>0</v>
      </c>
      <c r="X1260" s="15">
        <v>0</v>
      </c>
      <c r="Y1260" s="15">
        <v>0</v>
      </c>
      <c r="Z1260" s="15">
        <v>0</v>
      </c>
      <c r="AA1260" s="15">
        <v>0</v>
      </c>
      <c r="AB1260" s="15">
        <v>0</v>
      </c>
      <c r="AC1260" s="15">
        <v>0</v>
      </c>
      <c r="AD1260" s="15">
        <v>0</v>
      </c>
      <c r="AE1260" s="15">
        <v>0</v>
      </c>
      <c r="AF1260" s="15">
        <v>0</v>
      </c>
      <c r="AG1260" s="15">
        <f t="shared" si="96"/>
        <v>0</v>
      </c>
      <c r="AH1260" s="15">
        <v>0</v>
      </c>
      <c r="AI1260" s="15">
        <v>0</v>
      </c>
      <c r="AJ1260" s="15">
        <v>0</v>
      </c>
      <c r="AK1260" s="15">
        <v>0</v>
      </c>
      <c r="AL1260" s="15">
        <v>0</v>
      </c>
      <c r="AM1260" s="15">
        <v>0</v>
      </c>
      <c r="AN1260" s="15">
        <v>0</v>
      </c>
      <c r="AO1260" s="15">
        <v>0</v>
      </c>
      <c r="AP1260" s="15">
        <v>0</v>
      </c>
      <c r="AQ1260" s="15">
        <v>0</v>
      </c>
      <c r="AR1260" s="15">
        <v>0</v>
      </c>
      <c r="AS1260" s="15">
        <v>0</v>
      </c>
      <c r="AT1260" s="15">
        <f t="shared" si="97"/>
        <v>0</v>
      </c>
      <c r="AU1260" s="15">
        <v>0</v>
      </c>
      <c r="AV1260" s="15">
        <v>0</v>
      </c>
      <c r="AW1260" s="15">
        <v>0</v>
      </c>
      <c r="AX1260" s="15">
        <v>0</v>
      </c>
      <c r="AY1260" s="15">
        <v>0</v>
      </c>
      <c r="AZ1260" s="15">
        <v>0</v>
      </c>
      <c r="BA1260" s="15">
        <v>0</v>
      </c>
      <c r="BB1260" s="15">
        <v>0</v>
      </c>
      <c r="BC1260" s="15">
        <v>0</v>
      </c>
      <c r="BD1260" s="15">
        <v>0</v>
      </c>
      <c r="BE1260" s="15">
        <v>0</v>
      </c>
      <c r="BF1260" s="15">
        <v>0</v>
      </c>
      <c r="BG1260" s="15">
        <f t="shared" si="98"/>
        <v>0</v>
      </c>
      <c r="BH1260" t="str">
        <f t="shared" si="99"/>
        <v>UIDIST</v>
      </c>
      <c r="BI1260" t="str">
        <f>VLOOKUP(BH1260,[2]Summary!$C$29:$C$56,1,0)</f>
        <v>UIDist</v>
      </c>
      <c r="BJ1260" s="16">
        <v>43466</v>
      </c>
    </row>
    <row r="1261" spans="1:62" x14ac:dyDescent="0.25">
      <c r="A1261" s="13">
        <v>801376.01</v>
      </c>
      <c r="B1261" s="13">
        <v>801376.01</v>
      </c>
      <c r="C1261" t="s">
        <v>2449</v>
      </c>
      <c r="D1261" t="s">
        <v>18</v>
      </c>
      <c r="E1261" t="s">
        <v>19</v>
      </c>
      <c r="F1261" s="13" t="s">
        <v>22</v>
      </c>
      <c r="H1261" s="15">
        <v>0.32900000000000001</v>
      </c>
      <c r="I1261" s="15">
        <v>0.63600000000000001</v>
      </c>
      <c r="J1261" s="15">
        <v>1.99</v>
      </c>
      <c r="K1261" s="15">
        <v>0.41699999999999998</v>
      </c>
      <c r="L1261" s="15">
        <v>0.28199999999999997</v>
      </c>
      <c r="M1261" s="15">
        <v>6.0000000000000001E-3</v>
      </c>
      <c r="N1261" s="15">
        <v>6.0000000000000001E-3</v>
      </c>
      <c r="O1261" s="15">
        <v>6.0000000000000001E-3</v>
      </c>
      <c r="P1261" s="15">
        <v>9.2999999999999999E-2</v>
      </c>
      <c r="Q1261" s="15">
        <v>9.2999999999999999E-2</v>
      </c>
      <c r="R1261" s="15">
        <v>9.2999999999999999E-2</v>
      </c>
      <c r="S1261" s="15">
        <v>0.40100000000000002</v>
      </c>
      <c r="T1261" s="15">
        <f t="shared" si="95"/>
        <v>4.3519999999999994</v>
      </c>
      <c r="U1261" s="15">
        <v>0.30248999023437501</v>
      </c>
      <c r="V1261" s="15">
        <v>0.30248999023437501</v>
      </c>
      <c r="W1261" s="15">
        <v>0.30038000488281252</v>
      </c>
      <c r="X1261" s="15">
        <v>0.30038000488281252</v>
      </c>
      <c r="Y1261" s="15">
        <v>0.87581999206542971</v>
      </c>
      <c r="Z1261" s="15">
        <v>0.30254000854492186</v>
      </c>
      <c r="AA1261" s="15">
        <v>0.31364001464843749</v>
      </c>
      <c r="AB1261" s="15">
        <v>0.31364001464843749</v>
      </c>
      <c r="AC1261" s="15">
        <v>0.2606400146484375</v>
      </c>
      <c r="AD1261" s="15">
        <v>0.2606400146484375</v>
      </c>
      <c r="AE1261" s="15">
        <v>0.79844000244140623</v>
      </c>
      <c r="AF1261" s="15">
        <v>0.33257000732421876</v>
      </c>
      <c r="AG1261" s="15">
        <f t="shared" si="96"/>
        <v>4.6636700592041018</v>
      </c>
      <c r="AH1261" s="15">
        <v>0.32707998657226561</v>
      </c>
      <c r="AI1261" s="15">
        <v>0.32707998657226561</v>
      </c>
      <c r="AJ1261" s="15">
        <v>0.32707998657226561</v>
      </c>
      <c r="AK1261" s="15">
        <v>0.31660998535156248</v>
      </c>
      <c r="AL1261" s="15">
        <v>0.31660998535156248</v>
      </c>
      <c r="AM1261" s="15">
        <v>18.653069976806641</v>
      </c>
      <c r="AN1261" s="15">
        <v>6.835290100097656</v>
      </c>
      <c r="AO1261" s="15">
        <v>15.629319824218751</v>
      </c>
      <c r="AP1261" s="15">
        <v>0.89250000762939452</v>
      </c>
      <c r="AQ1261" s="15">
        <v>-45.598999999999997</v>
      </c>
      <c r="AR1261" s="15">
        <v>3.465320037841797</v>
      </c>
      <c r="AS1261" s="15">
        <v>3.7710799865722655</v>
      </c>
      <c r="AT1261" s="15">
        <f t="shared" si="97"/>
        <v>5.2620398635864261</v>
      </c>
      <c r="AU1261" s="15">
        <v>0</v>
      </c>
      <c r="AV1261" s="15">
        <v>0</v>
      </c>
      <c r="AW1261" s="15">
        <v>0</v>
      </c>
      <c r="AX1261" s="15">
        <v>0</v>
      </c>
      <c r="AY1261" s="15">
        <v>0</v>
      </c>
      <c r="AZ1261" s="15">
        <v>0</v>
      </c>
      <c r="BA1261" s="15">
        <v>0</v>
      </c>
      <c r="BB1261" s="15">
        <v>0</v>
      </c>
      <c r="BC1261" s="15">
        <v>0</v>
      </c>
      <c r="BD1261" s="15">
        <v>0</v>
      </c>
      <c r="BE1261" s="15">
        <v>0</v>
      </c>
      <c r="BF1261" s="15">
        <v>0</v>
      </c>
      <c r="BG1261" s="15">
        <f t="shared" si="98"/>
        <v>0</v>
      </c>
      <c r="BH1261" t="str">
        <f t="shared" si="99"/>
        <v>UIDIST</v>
      </c>
      <c r="BI1261" t="str">
        <f>VLOOKUP(BH1261,[2]Summary!$C$29:$C$56,1,0)</f>
        <v>UIDist</v>
      </c>
      <c r="BJ1261" s="16">
        <v>44197</v>
      </c>
    </row>
    <row r="1262" spans="1:62" x14ac:dyDescent="0.25">
      <c r="A1262" s="13">
        <v>801414.01</v>
      </c>
      <c r="B1262" s="13">
        <v>801414.01</v>
      </c>
      <c r="C1262" t="s">
        <v>2450</v>
      </c>
      <c r="D1262" t="s">
        <v>18</v>
      </c>
      <c r="E1262" t="s">
        <v>19</v>
      </c>
      <c r="F1262" s="13" t="s">
        <v>233</v>
      </c>
      <c r="H1262" s="15">
        <v>0</v>
      </c>
      <c r="I1262" s="15">
        <v>0</v>
      </c>
      <c r="J1262" s="15">
        <v>0</v>
      </c>
      <c r="K1262" s="15">
        <v>0</v>
      </c>
      <c r="L1262" s="15">
        <v>0</v>
      </c>
      <c r="M1262" s="15">
        <v>0</v>
      </c>
      <c r="N1262" s="15">
        <v>0</v>
      </c>
      <c r="O1262" s="15">
        <v>0</v>
      </c>
      <c r="P1262" s="15">
        <v>0</v>
      </c>
      <c r="Q1262" s="15">
        <v>0</v>
      </c>
      <c r="R1262" s="15">
        <v>0</v>
      </c>
      <c r="S1262" s="15">
        <v>0</v>
      </c>
      <c r="T1262" s="15">
        <f t="shared" si="95"/>
        <v>0</v>
      </c>
      <c r="U1262" s="15">
        <v>0</v>
      </c>
      <c r="V1262" s="15">
        <v>0</v>
      </c>
      <c r="W1262" s="15">
        <v>0</v>
      </c>
      <c r="X1262" s="15">
        <v>0.12376000010967254</v>
      </c>
      <c r="Y1262" s="15">
        <v>0.66950998687744145</v>
      </c>
      <c r="Z1262" s="15">
        <v>-0.88053002166748051</v>
      </c>
      <c r="AA1262" s="15">
        <v>8.7260002136230475E-2</v>
      </c>
      <c r="AB1262" s="15">
        <v>-1.4697499999999999</v>
      </c>
      <c r="AC1262" s="15">
        <v>0</v>
      </c>
      <c r="AD1262" s="15">
        <v>0</v>
      </c>
      <c r="AE1262" s="15">
        <v>3433.5456804695127</v>
      </c>
      <c r="AF1262" s="15">
        <v>3668.5697711410521</v>
      </c>
      <c r="AG1262" s="15">
        <f t="shared" si="96"/>
        <v>7100.6457015780206</v>
      </c>
      <c r="AH1262" s="15">
        <v>0</v>
      </c>
      <c r="AI1262" s="15">
        <v>0</v>
      </c>
      <c r="AJ1262" s="15">
        <v>0</v>
      </c>
      <c r="AK1262" s="15">
        <v>0</v>
      </c>
      <c r="AL1262" s="15">
        <v>0</v>
      </c>
      <c r="AM1262" s="15">
        <v>0</v>
      </c>
      <c r="AN1262" s="15">
        <v>0</v>
      </c>
      <c r="AO1262" s="15">
        <v>0</v>
      </c>
      <c r="AP1262" s="15">
        <v>0</v>
      </c>
      <c r="AQ1262" s="15">
        <v>0</v>
      </c>
      <c r="AR1262" s="15">
        <v>0</v>
      </c>
      <c r="AS1262" s="15">
        <v>0</v>
      </c>
      <c r="AT1262" s="15">
        <f t="shared" si="97"/>
        <v>0</v>
      </c>
      <c r="AU1262" s="15">
        <v>0</v>
      </c>
      <c r="AV1262" s="15">
        <v>0</v>
      </c>
      <c r="AW1262" s="15">
        <v>0</v>
      </c>
      <c r="AX1262" s="15">
        <v>0</v>
      </c>
      <c r="AY1262" s="15">
        <v>0</v>
      </c>
      <c r="AZ1262" s="15">
        <v>0</v>
      </c>
      <c r="BA1262" s="15">
        <v>0</v>
      </c>
      <c r="BB1262" s="15">
        <v>0</v>
      </c>
      <c r="BC1262" s="15">
        <v>0</v>
      </c>
      <c r="BD1262" s="15">
        <v>0</v>
      </c>
      <c r="BE1262" s="15">
        <v>0</v>
      </c>
      <c r="BF1262" s="15">
        <v>0</v>
      </c>
      <c r="BG1262" s="15">
        <f t="shared" si="98"/>
        <v>0</v>
      </c>
      <c r="BH1262" t="str">
        <f t="shared" si="99"/>
        <v>UIDIST</v>
      </c>
      <c r="BI1262" t="str">
        <f>VLOOKUP(BH1262,[2]Summary!$C$29:$C$56,1,0)</f>
        <v>UIDist</v>
      </c>
      <c r="BJ1262" s="16">
        <v>43831</v>
      </c>
    </row>
    <row r="1263" spans="1:62" x14ac:dyDescent="0.25">
      <c r="A1263" s="13">
        <v>801539.01</v>
      </c>
      <c r="B1263" s="13">
        <v>801539.01</v>
      </c>
      <c r="C1263" t="s">
        <v>2451</v>
      </c>
      <c r="D1263" t="s">
        <v>18</v>
      </c>
      <c r="E1263" t="s">
        <v>19</v>
      </c>
      <c r="F1263" s="13" t="s">
        <v>22</v>
      </c>
      <c r="H1263" s="15">
        <v>8.6210000000000004</v>
      </c>
      <c r="I1263" s="15">
        <v>16.82</v>
      </c>
      <c r="J1263" s="15">
        <v>11.428000000000001</v>
      </c>
      <c r="K1263" s="15">
        <v>0.29599999999999999</v>
      </c>
      <c r="L1263" s="15">
        <v>0.29599999999999999</v>
      </c>
      <c r="M1263" s="15">
        <v>0.01</v>
      </c>
      <c r="N1263" s="15">
        <v>0.01</v>
      </c>
      <c r="O1263" s="15">
        <v>0.01</v>
      </c>
      <c r="P1263" s="15">
        <v>0.151</v>
      </c>
      <c r="Q1263" s="15">
        <v>0.151</v>
      </c>
      <c r="R1263" s="15">
        <v>0.151</v>
      </c>
      <c r="S1263" s="15">
        <v>0.64800000000000002</v>
      </c>
      <c r="T1263" s="15">
        <f t="shared" si="95"/>
        <v>38.592000000000006</v>
      </c>
      <c r="U1263" s="15">
        <v>0.4893399963378906</v>
      </c>
      <c r="V1263" s="15">
        <v>18.931630065917968</v>
      </c>
      <c r="W1263" s="15">
        <v>0.59909997558593753</v>
      </c>
      <c r="X1263" s="15">
        <v>0.59909997558593753</v>
      </c>
      <c r="Y1263" s="15">
        <v>0</v>
      </c>
      <c r="Z1263" s="15">
        <v>0</v>
      </c>
      <c r="AA1263" s="15">
        <v>0</v>
      </c>
      <c r="AB1263" s="15">
        <v>0</v>
      </c>
      <c r="AC1263" s="15">
        <v>0</v>
      </c>
      <c r="AD1263" s="15">
        <v>0</v>
      </c>
      <c r="AE1263" s="15">
        <v>0</v>
      </c>
      <c r="AF1263" s="15">
        <v>0</v>
      </c>
      <c r="AG1263" s="15">
        <f t="shared" si="96"/>
        <v>20.61917001342773</v>
      </c>
      <c r="AH1263" s="15">
        <v>0</v>
      </c>
      <c r="AI1263" s="15">
        <v>0</v>
      </c>
      <c r="AJ1263" s="15">
        <v>0</v>
      </c>
      <c r="AK1263" s="15">
        <v>0</v>
      </c>
      <c r="AL1263" s="15">
        <v>0</v>
      </c>
      <c r="AM1263" s="15">
        <v>0</v>
      </c>
      <c r="AN1263" s="15">
        <v>0</v>
      </c>
      <c r="AO1263" s="15">
        <v>0</v>
      </c>
      <c r="AP1263" s="15">
        <v>0</v>
      </c>
      <c r="AQ1263" s="15">
        <v>0</v>
      </c>
      <c r="AR1263" s="15">
        <v>0</v>
      </c>
      <c r="AS1263" s="15">
        <v>0</v>
      </c>
      <c r="AT1263" s="15">
        <f t="shared" si="97"/>
        <v>0</v>
      </c>
      <c r="AU1263" s="15">
        <v>0</v>
      </c>
      <c r="AV1263" s="15">
        <v>0</v>
      </c>
      <c r="AW1263" s="15">
        <v>0</v>
      </c>
      <c r="AX1263" s="15">
        <v>0</v>
      </c>
      <c r="AY1263" s="15">
        <v>0</v>
      </c>
      <c r="AZ1263" s="15">
        <v>0</v>
      </c>
      <c r="BA1263" s="15">
        <v>0</v>
      </c>
      <c r="BB1263" s="15">
        <v>0</v>
      </c>
      <c r="BC1263" s="15">
        <v>0</v>
      </c>
      <c r="BD1263" s="15">
        <v>0</v>
      </c>
      <c r="BE1263" s="15">
        <v>0</v>
      </c>
      <c r="BF1263" s="15">
        <v>0</v>
      </c>
      <c r="BG1263" s="15">
        <f t="shared" si="98"/>
        <v>0</v>
      </c>
      <c r="BH1263" t="str">
        <f t="shared" si="99"/>
        <v>UIDIST</v>
      </c>
      <c r="BI1263" t="str">
        <f>VLOOKUP(BH1263,[2]Summary!$C$29:$C$56,1,0)</f>
        <v>UIDist</v>
      </c>
      <c r="BJ1263" s="16">
        <v>43831</v>
      </c>
    </row>
    <row r="1264" spans="1:62" x14ac:dyDescent="0.25">
      <c r="A1264" s="13">
        <v>801567.01</v>
      </c>
      <c r="B1264" s="13">
        <v>801567.01</v>
      </c>
      <c r="C1264" t="s">
        <v>2452</v>
      </c>
      <c r="D1264" t="s">
        <v>18</v>
      </c>
      <c r="E1264" t="s">
        <v>19</v>
      </c>
      <c r="F1264" s="13" t="s">
        <v>20</v>
      </c>
      <c r="H1264" s="15">
        <v>0</v>
      </c>
      <c r="I1264" s="15">
        <v>0</v>
      </c>
      <c r="J1264" s="15">
        <v>3.589</v>
      </c>
      <c r="K1264" s="15">
        <v>0</v>
      </c>
      <c r="L1264" s="15">
        <v>0</v>
      </c>
      <c r="M1264" s="15">
        <v>0</v>
      </c>
      <c r="N1264" s="15">
        <v>0</v>
      </c>
      <c r="O1264" s="15">
        <v>0</v>
      </c>
      <c r="P1264" s="15">
        <v>0</v>
      </c>
      <c r="Q1264" s="15">
        <v>0</v>
      </c>
      <c r="R1264" s="15">
        <v>0</v>
      </c>
      <c r="S1264" s="15">
        <v>0</v>
      </c>
      <c r="T1264" s="15">
        <f t="shared" si="95"/>
        <v>3.589</v>
      </c>
      <c r="U1264" s="15">
        <v>0</v>
      </c>
      <c r="V1264" s="15">
        <v>0</v>
      </c>
      <c r="W1264" s="15">
        <v>0</v>
      </c>
      <c r="X1264" s="15">
        <v>0</v>
      </c>
      <c r="Y1264" s="15">
        <v>0</v>
      </c>
      <c r="Z1264" s="15">
        <v>0</v>
      </c>
      <c r="AA1264" s="15">
        <v>0</v>
      </c>
      <c r="AB1264" s="15">
        <v>0</v>
      </c>
      <c r="AC1264" s="15">
        <v>0</v>
      </c>
      <c r="AD1264" s="15">
        <v>0</v>
      </c>
      <c r="AE1264" s="15">
        <v>0</v>
      </c>
      <c r="AF1264" s="15">
        <v>0</v>
      </c>
      <c r="AG1264" s="15">
        <f t="shared" si="96"/>
        <v>0</v>
      </c>
      <c r="AH1264" s="15">
        <v>0</v>
      </c>
      <c r="AI1264" s="15">
        <v>0</v>
      </c>
      <c r="AJ1264" s="15">
        <v>0</v>
      </c>
      <c r="AK1264" s="15">
        <v>0</v>
      </c>
      <c r="AL1264" s="15">
        <v>0</v>
      </c>
      <c r="AM1264" s="15">
        <v>0</v>
      </c>
      <c r="AN1264" s="15">
        <v>0</v>
      </c>
      <c r="AO1264" s="15">
        <v>0</v>
      </c>
      <c r="AP1264" s="15">
        <v>0</v>
      </c>
      <c r="AQ1264" s="15">
        <v>0</v>
      </c>
      <c r="AR1264" s="15">
        <v>0</v>
      </c>
      <c r="AS1264" s="15">
        <v>0</v>
      </c>
      <c r="AT1264" s="15">
        <f t="shared" si="97"/>
        <v>0</v>
      </c>
      <c r="AU1264" s="15">
        <v>0</v>
      </c>
      <c r="AV1264" s="15">
        <v>0</v>
      </c>
      <c r="AW1264" s="15">
        <v>0</v>
      </c>
      <c r="AX1264" s="15">
        <v>0</v>
      </c>
      <c r="AY1264" s="15">
        <v>0</v>
      </c>
      <c r="AZ1264" s="15">
        <v>0</v>
      </c>
      <c r="BA1264" s="15">
        <v>0</v>
      </c>
      <c r="BB1264" s="15">
        <v>0</v>
      </c>
      <c r="BC1264" s="15">
        <v>0</v>
      </c>
      <c r="BD1264" s="15">
        <v>0</v>
      </c>
      <c r="BE1264" s="15">
        <v>0</v>
      </c>
      <c r="BF1264" s="15">
        <v>0</v>
      </c>
      <c r="BG1264" s="15">
        <f t="shared" si="98"/>
        <v>0</v>
      </c>
      <c r="BH1264" t="str">
        <f t="shared" si="99"/>
        <v>UIDIST</v>
      </c>
      <c r="BI1264" t="str">
        <f>VLOOKUP(BH1264,[2]Summary!$C$29:$C$56,1,0)</f>
        <v>UIDist</v>
      </c>
      <c r="BJ1264" s="16">
        <v>43466</v>
      </c>
    </row>
    <row r="1265" spans="1:62" x14ac:dyDescent="0.25">
      <c r="A1265" s="13">
        <v>801578.01</v>
      </c>
      <c r="B1265" s="13">
        <v>801578.01</v>
      </c>
      <c r="C1265" t="s">
        <v>2453</v>
      </c>
      <c r="D1265" t="s">
        <v>18</v>
      </c>
      <c r="E1265" t="s">
        <v>19</v>
      </c>
      <c r="F1265" s="13" t="s">
        <v>22</v>
      </c>
      <c r="H1265" s="15">
        <v>-20.757999999999999</v>
      </c>
      <c r="I1265" s="15">
        <v>99.337999999999994</v>
      </c>
      <c r="J1265" s="15">
        <v>-85.340999999999994</v>
      </c>
      <c r="K1265" s="15">
        <v>17.164000000000001</v>
      </c>
      <c r="L1265" s="15">
        <v>-8.8160000000000007</v>
      </c>
      <c r="M1265" s="15">
        <v>-6.2320000000000002</v>
      </c>
      <c r="N1265" s="15">
        <v>-333.86</v>
      </c>
      <c r="O1265" s="15">
        <v>306.71100000000001</v>
      </c>
      <c r="P1265" s="15">
        <v>-97.103999999999999</v>
      </c>
      <c r="Q1265" s="15">
        <v>82.775000000000006</v>
      </c>
      <c r="R1265" s="15">
        <v>-21.475000000000001</v>
      </c>
      <c r="S1265" s="15">
        <v>-4.6059999999999999</v>
      </c>
      <c r="T1265" s="15">
        <f t="shared" si="95"/>
        <v>-72.203999999999951</v>
      </c>
      <c r="U1265" s="15">
        <v>-2.615179931640625</v>
      </c>
      <c r="V1265" s="15">
        <v>0</v>
      </c>
      <c r="W1265" s="15">
        <v>0</v>
      </c>
      <c r="X1265" s="15">
        <v>0</v>
      </c>
      <c r="Y1265" s="15">
        <v>0</v>
      </c>
      <c r="Z1265" s="15">
        <v>0</v>
      </c>
      <c r="AA1265" s="15">
        <v>0</v>
      </c>
      <c r="AB1265" s="15">
        <v>0</v>
      </c>
      <c r="AC1265" s="15">
        <v>0</v>
      </c>
      <c r="AD1265" s="15">
        <v>0</v>
      </c>
      <c r="AE1265" s="15">
        <v>0</v>
      </c>
      <c r="AF1265" s="15">
        <v>0</v>
      </c>
      <c r="AG1265" s="15">
        <f t="shared" si="96"/>
        <v>-2.615179931640625</v>
      </c>
      <c r="AH1265" s="15">
        <v>0</v>
      </c>
      <c r="AI1265" s="15">
        <v>0</v>
      </c>
      <c r="AJ1265" s="15">
        <v>0</v>
      </c>
      <c r="AK1265" s="15">
        <v>0</v>
      </c>
      <c r="AL1265" s="15">
        <v>0</v>
      </c>
      <c r="AM1265" s="15">
        <v>0</v>
      </c>
      <c r="AN1265" s="15">
        <v>0</v>
      </c>
      <c r="AO1265" s="15">
        <v>0</v>
      </c>
      <c r="AP1265" s="15">
        <v>0</v>
      </c>
      <c r="AQ1265" s="15">
        <v>0</v>
      </c>
      <c r="AR1265" s="15">
        <v>0</v>
      </c>
      <c r="AS1265" s="15">
        <v>0</v>
      </c>
      <c r="AT1265" s="15">
        <f t="shared" si="97"/>
        <v>0</v>
      </c>
      <c r="AU1265" s="15">
        <v>0</v>
      </c>
      <c r="AV1265" s="15">
        <v>0</v>
      </c>
      <c r="AW1265" s="15">
        <v>0</v>
      </c>
      <c r="AX1265" s="15">
        <v>0</v>
      </c>
      <c r="AY1265" s="15">
        <v>0</v>
      </c>
      <c r="AZ1265" s="15">
        <v>0</v>
      </c>
      <c r="BA1265" s="15">
        <v>0</v>
      </c>
      <c r="BB1265" s="15">
        <v>0</v>
      </c>
      <c r="BC1265" s="15">
        <v>0</v>
      </c>
      <c r="BD1265" s="15">
        <v>0</v>
      </c>
      <c r="BE1265" s="15">
        <v>0</v>
      </c>
      <c r="BF1265" s="15">
        <v>0</v>
      </c>
      <c r="BG1265" s="15">
        <f t="shared" si="98"/>
        <v>0</v>
      </c>
      <c r="BH1265" t="str">
        <f t="shared" si="99"/>
        <v>UIDIST</v>
      </c>
      <c r="BI1265" t="str">
        <f>VLOOKUP(BH1265,[2]Summary!$C$29:$C$56,1,0)</f>
        <v>UIDist</v>
      </c>
      <c r="BJ1265" s="16">
        <v>43831</v>
      </c>
    </row>
    <row r="1266" spans="1:62" x14ac:dyDescent="0.25">
      <c r="A1266" s="13">
        <v>801587.02</v>
      </c>
      <c r="B1266" s="13">
        <v>801587.02</v>
      </c>
      <c r="C1266" t="s">
        <v>2454</v>
      </c>
      <c r="D1266" t="s">
        <v>18</v>
      </c>
      <c r="E1266" t="s">
        <v>35</v>
      </c>
      <c r="F1266" s="13" t="s">
        <v>62</v>
      </c>
      <c r="H1266" s="15">
        <v>4.5999999999999999E-2</v>
      </c>
      <c r="I1266" s="15">
        <v>4.5999999999999999E-2</v>
      </c>
      <c r="J1266" s="15">
        <v>6.0999999999999999E-2</v>
      </c>
      <c r="K1266" s="15">
        <v>6.0999999999999999E-2</v>
      </c>
      <c r="L1266" s="15">
        <v>6.0999999999999999E-2</v>
      </c>
      <c r="M1266" s="15">
        <v>2E-3</v>
      </c>
      <c r="N1266" s="15">
        <v>2E-3</v>
      </c>
      <c r="O1266" s="15">
        <v>2E-3</v>
      </c>
      <c r="P1266" s="15">
        <v>7.0000000000000001E-3</v>
      </c>
      <c r="Q1266" s="15">
        <v>7.0000000000000001E-3</v>
      </c>
      <c r="R1266" s="15">
        <v>7.0000000000000001E-3</v>
      </c>
      <c r="S1266" s="15">
        <v>0.15</v>
      </c>
      <c r="T1266" s="15">
        <f t="shared" si="95"/>
        <v>0.45200000000000007</v>
      </c>
      <c r="U1266" s="15">
        <v>0.10447000122070313</v>
      </c>
      <c r="V1266" s="15">
        <v>0.10447000122070313</v>
      </c>
      <c r="W1266" s="15">
        <v>0.10373999786376953</v>
      </c>
      <c r="X1266" s="15">
        <v>0.10373999786376953</v>
      </c>
      <c r="Y1266" s="15">
        <v>0.10373999786376953</v>
      </c>
      <c r="Z1266" s="15">
        <v>0.10337000274658203</v>
      </c>
      <c r="AA1266" s="15">
        <v>0.10783999633789063</v>
      </c>
      <c r="AB1266" s="15">
        <v>0</v>
      </c>
      <c r="AC1266" s="15">
        <v>0</v>
      </c>
      <c r="AD1266" s="15">
        <v>0</v>
      </c>
      <c r="AE1266" s="15">
        <v>0</v>
      </c>
      <c r="AF1266" s="15">
        <v>0</v>
      </c>
      <c r="AG1266" s="15">
        <f t="shared" si="96"/>
        <v>0.73136999511718748</v>
      </c>
      <c r="AH1266" s="15">
        <v>0</v>
      </c>
      <c r="AI1266" s="15">
        <v>0</v>
      </c>
      <c r="AJ1266" s="15">
        <v>0</v>
      </c>
      <c r="AK1266" s="15">
        <v>0</v>
      </c>
      <c r="AL1266" s="15">
        <v>0</v>
      </c>
      <c r="AM1266" s="15">
        <v>0</v>
      </c>
      <c r="AN1266" s="15">
        <v>0</v>
      </c>
      <c r="AO1266" s="15">
        <v>0</v>
      </c>
      <c r="AP1266" s="15">
        <v>0</v>
      </c>
      <c r="AQ1266" s="15">
        <v>0</v>
      </c>
      <c r="AR1266" s="15">
        <v>0</v>
      </c>
      <c r="AS1266" s="15">
        <v>0</v>
      </c>
      <c r="AT1266" s="15">
        <f t="shared" si="97"/>
        <v>0</v>
      </c>
      <c r="AU1266" s="15">
        <v>0</v>
      </c>
      <c r="AV1266" s="15">
        <v>0</v>
      </c>
      <c r="AW1266" s="15">
        <v>0</v>
      </c>
      <c r="AX1266" s="15">
        <v>0</v>
      </c>
      <c r="AY1266" s="15">
        <v>0</v>
      </c>
      <c r="AZ1266" s="15">
        <v>0</v>
      </c>
      <c r="BA1266" s="15">
        <v>0</v>
      </c>
      <c r="BB1266" s="15">
        <v>0</v>
      </c>
      <c r="BC1266" s="15">
        <v>0</v>
      </c>
      <c r="BD1266" s="15">
        <v>0</v>
      </c>
      <c r="BE1266" s="15">
        <v>0</v>
      </c>
      <c r="BF1266" s="15">
        <v>0</v>
      </c>
      <c r="BG1266" s="15">
        <f t="shared" si="98"/>
        <v>0</v>
      </c>
      <c r="BH1266" t="str">
        <f t="shared" si="99"/>
        <v>UITRANS</v>
      </c>
      <c r="BI1266" t="str">
        <f>VLOOKUP(BH1266,[2]Summary!$C$29:$C$56,1,0)</f>
        <v>UITrans</v>
      </c>
      <c r="BJ1266" s="16">
        <v>43831</v>
      </c>
    </row>
    <row r="1267" spans="1:62" x14ac:dyDescent="0.25">
      <c r="A1267" s="13">
        <v>801615.01</v>
      </c>
      <c r="B1267" s="13">
        <v>801615.01</v>
      </c>
      <c r="C1267" t="s">
        <v>2455</v>
      </c>
      <c r="D1267" t="s">
        <v>18</v>
      </c>
      <c r="E1267" t="s">
        <v>19</v>
      </c>
      <c r="F1267" s="13" t="s">
        <v>22</v>
      </c>
      <c r="H1267" s="15">
        <v>0</v>
      </c>
      <c r="I1267" s="15">
        <v>0</v>
      </c>
      <c r="J1267" s="15">
        <v>0</v>
      </c>
      <c r="K1267" s="15">
        <v>0</v>
      </c>
      <c r="L1267" s="15">
        <v>0</v>
      </c>
      <c r="M1267" s="15">
        <v>0</v>
      </c>
      <c r="N1267" s="15">
        <v>0</v>
      </c>
      <c r="O1267" s="15">
        <v>0</v>
      </c>
      <c r="P1267" s="15">
        <v>0</v>
      </c>
      <c r="Q1267" s="15">
        <v>0</v>
      </c>
      <c r="R1267" s="15">
        <v>0</v>
      </c>
      <c r="S1267" s="15">
        <v>0</v>
      </c>
      <c r="T1267" s="15">
        <f t="shared" si="95"/>
        <v>0</v>
      </c>
      <c r="U1267" s="15">
        <v>0</v>
      </c>
      <c r="V1267" s="15">
        <v>0</v>
      </c>
      <c r="W1267" s="15">
        <v>0</v>
      </c>
      <c r="X1267" s="15">
        <v>0</v>
      </c>
      <c r="Y1267" s="15">
        <v>0</v>
      </c>
      <c r="Z1267" s="15">
        <v>0</v>
      </c>
      <c r="AA1267" s="15">
        <v>0</v>
      </c>
      <c r="AB1267" s="15">
        <v>0</v>
      </c>
      <c r="AC1267" s="15">
        <v>0</v>
      </c>
      <c r="AD1267" s="15">
        <v>0</v>
      </c>
      <c r="AE1267" s="15">
        <v>0</v>
      </c>
      <c r="AF1267" s="15">
        <v>0</v>
      </c>
      <c r="AG1267" s="15">
        <f t="shared" si="96"/>
        <v>0</v>
      </c>
      <c r="AH1267" s="15">
        <v>0</v>
      </c>
      <c r="AI1267" s="15">
        <v>0</v>
      </c>
      <c r="AJ1267" s="15">
        <v>0</v>
      </c>
      <c r="AK1267" s="15">
        <v>0</v>
      </c>
      <c r="AL1267" s="15">
        <v>0</v>
      </c>
      <c r="AM1267" s="15">
        <v>0</v>
      </c>
      <c r="AN1267" s="15">
        <v>0</v>
      </c>
      <c r="AO1267" s="15">
        <v>0</v>
      </c>
      <c r="AP1267" s="15">
        <v>0</v>
      </c>
      <c r="AQ1267" s="15">
        <v>0</v>
      </c>
      <c r="AR1267" s="15">
        <v>0</v>
      </c>
      <c r="AS1267" s="15">
        <v>0</v>
      </c>
      <c r="AT1267" s="15">
        <f t="shared" si="97"/>
        <v>0</v>
      </c>
      <c r="AU1267" s="15">
        <v>0</v>
      </c>
      <c r="AV1267" s="15">
        <v>0</v>
      </c>
      <c r="AW1267" s="15">
        <v>0</v>
      </c>
      <c r="AX1267" s="15">
        <v>0</v>
      </c>
      <c r="AY1267" s="15">
        <v>0</v>
      </c>
      <c r="AZ1267" s="15">
        <v>0</v>
      </c>
      <c r="BA1267" s="15">
        <v>0</v>
      </c>
      <c r="BB1267" s="15">
        <v>0</v>
      </c>
      <c r="BC1267" s="15">
        <v>0</v>
      </c>
      <c r="BD1267" s="15">
        <v>0</v>
      </c>
      <c r="BE1267" s="15">
        <v>0</v>
      </c>
      <c r="BF1267" s="15">
        <v>0</v>
      </c>
      <c r="BG1267" s="15">
        <f t="shared" si="98"/>
        <v>0</v>
      </c>
      <c r="BH1267" t="str">
        <f t="shared" si="99"/>
        <v>UIDIST</v>
      </c>
      <c r="BI1267" t="str">
        <f>VLOOKUP(BH1267,[2]Summary!$C$29:$C$56,1,0)</f>
        <v>UIDist</v>
      </c>
      <c r="BJ1267" s="16">
        <v>44562</v>
      </c>
    </row>
    <row r="1268" spans="1:62" x14ac:dyDescent="0.25">
      <c r="A1268" s="13">
        <v>801620.01</v>
      </c>
      <c r="B1268" s="13">
        <v>801620.01</v>
      </c>
      <c r="C1268" t="s">
        <v>2456</v>
      </c>
      <c r="D1268" t="s">
        <v>18</v>
      </c>
      <c r="E1268" t="s">
        <v>19</v>
      </c>
      <c r="F1268" s="13" t="s">
        <v>22</v>
      </c>
      <c r="H1268" s="15">
        <v>0</v>
      </c>
      <c r="I1268" s="15">
        <v>0</v>
      </c>
      <c r="J1268" s="15">
        <v>0</v>
      </c>
      <c r="K1268" s="15">
        <v>0</v>
      </c>
      <c r="L1268" s="15">
        <v>0</v>
      </c>
      <c r="M1268" s="15">
        <v>0</v>
      </c>
      <c r="N1268" s="15">
        <v>0</v>
      </c>
      <c r="O1268" s="15">
        <v>0</v>
      </c>
      <c r="P1268" s="15">
        <v>0</v>
      </c>
      <c r="Q1268" s="15">
        <v>0</v>
      </c>
      <c r="R1268" s="15">
        <v>0</v>
      </c>
      <c r="S1268" s="15">
        <v>0</v>
      </c>
      <c r="T1268" s="15">
        <f t="shared" si="95"/>
        <v>0</v>
      </c>
      <c r="U1268" s="15">
        <v>0</v>
      </c>
      <c r="V1268" s="15">
        <v>0</v>
      </c>
      <c r="W1268" s="15">
        <v>0</v>
      </c>
      <c r="X1268" s="15">
        <v>0</v>
      </c>
      <c r="Y1268" s="15">
        <v>0</v>
      </c>
      <c r="Z1268" s="15">
        <v>0</v>
      </c>
      <c r="AA1268" s="15">
        <v>0</v>
      </c>
      <c r="AB1268" s="15">
        <v>0</v>
      </c>
      <c r="AC1268" s="15">
        <v>0</v>
      </c>
      <c r="AD1268" s="15">
        <v>0</v>
      </c>
      <c r="AE1268" s="15">
        <v>0</v>
      </c>
      <c r="AF1268" s="15">
        <v>0</v>
      </c>
      <c r="AG1268" s="15">
        <f t="shared" si="96"/>
        <v>0</v>
      </c>
      <c r="AH1268" s="15">
        <v>0</v>
      </c>
      <c r="AI1268" s="15">
        <v>0</v>
      </c>
      <c r="AJ1268" s="15">
        <v>0</v>
      </c>
      <c r="AK1268" s="15">
        <v>0</v>
      </c>
      <c r="AL1268" s="15">
        <v>0</v>
      </c>
      <c r="AM1268" s="15">
        <v>0</v>
      </c>
      <c r="AN1268" s="15">
        <v>0</v>
      </c>
      <c r="AO1268" s="15">
        <v>0</v>
      </c>
      <c r="AP1268" s="15">
        <v>0</v>
      </c>
      <c r="AQ1268" s="15">
        <v>0</v>
      </c>
      <c r="AR1268" s="15">
        <v>0</v>
      </c>
      <c r="AS1268" s="15">
        <v>0</v>
      </c>
      <c r="AT1268" s="15">
        <f t="shared" si="97"/>
        <v>0</v>
      </c>
      <c r="AU1268" s="15">
        <v>0</v>
      </c>
      <c r="AV1268" s="15">
        <v>0</v>
      </c>
      <c r="AW1268" s="15">
        <v>0</v>
      </c>
      <c r="AX1268" s="15">
        <v>0</v>
      </c>
      <c r="AY1268" s="15">
        <v>0</v>
      </c>
      <c r="AZ1268" s="15">
        <v>0</v>
      </c>
      <c r="BA1268" s="15">
        <v>0</v>
      </c>
      <c r="BB1268" s="15">
        <v>0</v>
      </c>
      <c r="BC1268" s="15">
        <v>0</v>
      </c>
      <c r="BD1268" s="15">
        <v>0</v>
      </c>
      <c r="BE1268" s="15">
        <v>0</v>
      </c>
      <c r="BF1268" s="15">
        <v>0</v>
      </c>
      <c r="BG1268" s="15">
        <f t="shared" si="98"/>
        <v>0</v>
      </c>
      <c r="BH1268" t="str">
        <f t="shared" si="99"/>
        <v>UIDIST</v>
      </c>
      <c r="BI1268" t="str">
        <f>VLOOKUP(BH1268,[2]Summary!$C$29:$C$56,1,0)</f>
        <v>UIDist</v>
      </c>
      <c r="BJ1268" s="16">
        <v>44562</v>
      </c>
    </row>
    <row r="1269" spans="1:62" x14ac:dyDescent="0.25">
      <c r="A1269" s="13">
        <v>801623.01</v>
      </c>
      <c r="B1269" s="13">
        <v>801623.01</v>
      </c>
      <c r="C1269" t="s">
        <v>2457</v>
      </c>
      <c r="D1269" t="s">
        <v>18</v>
      </c>
      <c r="E1269" t="s">
        <v>19</v>
      </c>
      <c r="F1269" s="13" t="s">
        <v>22</v>
      </c>
      <c r="H1269" s="15">
        <v>0</v>
      </c>
      <c r="I1269" s="15">
        <v>0</v>
      </c>
      <c r="J1269" s="15">
        <v>0</v>
      </c>
      <c r="K1269" s="15">
        <v>0</v>
      </c>
      <c r="L1269" s="15">
        <v>5.6269999999999998</v>
      </c>
      <c r="M1269" s="15">
        <v>1.732</v>
      </c>
      <c r="N1269" s="15">
        <v>2.8039999999999998</v>
      </c>
      <c r="O1269" s="15">
        <v>-4.5679999999999996</v>
      </c>
      <c r="P1269" s="15">
        <v>-8.5999999999999993E-2</v>
      </c>
      <c r="Q1269" s="15">
        <v>0</v>
      </c>
      <c r="R1269" s="15">
        <v>0</v>
      </c>
      <c r="S1269" s="15">
        <v>0</v>
      </c>
      <c r="T1269" s="15">
        <f t="shared" si="95"/>
        <v>5.5090000000000003</v>
      </c>
      <c r="U1269" s="15">
        <v>0</v>
      </c>
      <c r="V1269" s="15">
        <v>-0.28186999702453613</v>
      </c>
      <c r="W1269" s="15">
        <v>2.9440000295639038E-2</v>
      </c>
      <c r="X1269" s="15">
        <v>0</v>
      </c>
      <c r="Y1269" s="15">
        <v>0</v>
      </c>
      <c r="Z1269" s="15">
        <v>0</v>
      </c>
      <c r="AA1269" s="15">
        <v>0</v>
      </c>
      <c r="AB1269" s="15">
        <v>0</v>
      </c>
      <c r="AC1269" s="15">
        <v>0</v>
      </c>
      <c r="AD1269" s="15">
        <v>0</v>
      </c>
      <c r="AE1269" s="15">
        <v>0</v>
      </c>
      <c r="AF1269" s="15">
        <v>0</v>
      </c>
      <c r="AG1269" s="15">
        <f t="shared" si="96"/>
        <v>-0.2524299967288971</v>
      </c>
      <c r="AH1269" s="15">
        <v>0</v>
      </c>
      <c r="AI1269" s="15">
        <v>0</v>
      </c>
      <c r="AJ1269" s="15">
        <v>0</v>
      </c>
      <c r="AK1269" s="15">
        <v>0</v>
      </c>
      <c r="AL1269" s="15">
        <v>0</v>
      </c>
      <c r="AM1269" s="15">
        <v>0</v>
      </c>
      <c r="AN1269" s="15">
        <v>0</v>
      </c>
      <c r="AO1269" s="15">
        <v>0</v>
      </c>
      <c r="AP1269" s="15">
        <v>0</v>
      </c>
      <c r="AQ1269" s="15">
        <v>0</v>
      </c>
      <c r="AR1269" s="15">
        <v>0</v>
      </c>
      <c r="AS1269" s="15">
        <v>0</v>
      </c>
      <c r="AT1269" s="15">
        <f t="shared" si="97"/>
        <v>0</v>
      </c>
      <c r="AU1269" s="15">
        <v>0</v>
      </c>
      <c r="AV1269" s="15">
        <v>0</v>
      </c>
      <c r="AW1269" s="15">
        <v>0</v>
      </c>
      <c r="AX1269" s="15">
        <v>0</v>
      </c>
      <c r="AY1269" s="15">
        <v>0</v>
      </c>
      <c r="AZ1269" s="15">
        <v>0</v>
      </c>
      <c r="BA1269" s="15">
        <v>0</v>
      </c>
      <c r="BB1269" s="15">
        <v>0</v>
      </c>
      <c r="BC1269" s="15">
        <v>0</v>
      </c>
      <c r="BD1269" s="15">
        <v>0</v>
      </c>
      <c r="BE1269" s="15">
        <v>0</v>
      </c>
      <c r="BF1269" s="15">
        <v>0</v>
      </c>
      <c r="BG1269" s="15">
        <f t="shared" si="98"/>
        <v>0</v>
      </c>
      <c r="BH1269" t="str">
        <f t="shared" si="99"/>
        <v>UIDIST</v>
      </c>
      <c r="BI1269" t="str">
        <f>VLOOKUP(BH1269,[2]Summary!$C$29:$C$56,1,0)</f>
        <v>UIDist</v>
      </c>
      <c r="BJ1269" s="16">
        <v>43831</v>
      </c>
    </row>
    <row r="1270" spans="1:62" x14ac:dyDescent="0.25">
      <c r="A1270" s="13">
        <v>801625.01</v>
      </c>
      <c r="B1270" s="13">
        <v>801625.01</v>
      </c>
      <c r="C1270" t="s">
        <v>2458</v>
      </c>
      <c r="D1270" t="s">
        <v>18</v>
      </c>
      <c r="E1270" t="s">
        <v>19</v>
      </c>
      <c r="F1270" s="13" t="s">
        <v>22</v>
      </c>
      <c r="H1270" s="15">
        <v>0.02</v>
      </c>
      <c r="I1270" s="15">
        <v>0.02</v>
      </c>
      <c r="J1270" s="15">
        <v>0</v>
      </c>
      <c r="K1270" s="15">
        <v>0</v>
      </c>
      <c r="L1270" s="15">
        <v>0</v>
      </c>
      <c r="M1270" s="15">
        <v>0</v>
      </c>
      <c r="N1270" s="15">
        <v>0</v>
      </c>
      <c r="O1270" s="15">
        <v>0</v>
      </c>
      <c r="P1270" s="15">
        <v>0</v>
      </c>
      <c r="Q1270" s="15">
        <v>0</v>
      </c>
      <c r="R1270" s="15">
        <v>0</v>
      </c>
      <c r="S1270" s="15">
        <v>0</v>
      </c>
      <c r="T1270" s="15">
        <f t="shared" si="95"/>
        <v>0.04</v>
      </c>
      <c r="U1270" s="15">
        <v>0</v>
      </c>
      <c r="V1270" s="15">
        <v>0</v>
      </c>
      <c r="W1270" s="15">
        <v>0</v>
      </c>
      <c r="X1270" s="15">
        <v>0</v>
      </c>
      <c r="Y1270" s="15">
        <v>0</v>
      </c>
      <c r="Z1270" s="15">
        <v>0.25094000244140624</v>
      </c>
      <c r="AA1270" s="15">
        <v>0</v>
      </c>
      <c r="AB1270" s="15">
        <v>0</v>
      </c>
      <c r="AC1270" s="15">
        <v>0</v>
      </c>
      <c r="AD1270" s="15">
        <v>0</v>
      </c>
      <c r="AE1270" s="15">
        <v>0</v>
      </c>
      <c r="AF1270" s="15">
        <v>0</v>
      </c>
      <c r="AG1270" s="15">
        <f t="shared" si="96"/>
        <v>0.25094000244140624</v>
      </c>
      <c r="AH1270" s="15">
        <v>0</v>
      </c>
      <c r="AI1270" s="15">
        <v>0</v>
      </c>
      <c r="AJ1270" s="15">
        <v>0</v>
      </c>
      <c r="AK1270" s="15">
        <v>0</v>
      </c>
      <c r="AL1270" s="15">
        <v>0</v>
      </c>
      <c r="AM1270" s="15">
        <v>0</v>
      </c>
      <c r="AN1270" s="15">
        <v>0.15903999802470206</v>
      </c>
      <c r="AO1270" s="15">
        <v>9.2000001668930058E-4</v>
      </c>
      <c r="AP1270" s="15">
        <v>1.0299999713897705E-3</v>
      </c>
      <c r="AQ1270" s="15">
        <v>0.625</v>
      </c>
      <c r="AR1270" s="15">
        <v>5.0700001716613768E-3</v>
      </c>
      <c r="AS1270" s="15">
        <v>9.1000002622604369E-4</v>
      </c>
      <c r="AT1270" s="15">
        <f t="shared" si="97"/>
        <v>0.7919699982106686</v>
      </c>
      <c r="AU1270" s="15">
        <v>0</v>
      </c>
      <c r="AV1270" s="15">
        <v>0</v>
      </c>
      <c r="AW1270" s="15">
        <v>0</v>
      </c>
      <c r="AX1270" s="15">
        <v>0</v>
      </c>
      <c r="AY1270" s="15">
        <v>0</v>
      </c>
      <c r="AZ1270" s="15">
        <v>0</v>
      </c>
      <c r="BA1270" s="15">
        <v>0</v>
      </c>
      <c r="BB1270" s="15">
        <v>0</v>
      </c>
      <c r="BC1270" s="15">
        <v>0</v>
      </c>
      <c r="BD1270" s="15">
        <v>0</v>
      </c>
      <c r="BE1270" s="15">
        <v>0</v>
      </c>
      <c r="BF1270" s="15">
        <v>0</v>
      </c>
      <c r="BG1270" s="15">
        <f t="shared" si="98"/>
        <v>0</v>
      </c>
      <c r="BH1270" t="str">
        <f t="shared" si="99"/>
        <v>UIDIST</v>
      </c>
      <c r="BI1270" t="str">
        <f>VLOOKUP(BH1270,[2]Summary!$C$29:$C$56,1,0)</f>
        <v>UIDist</v>
      </c>
      <c r="BJ1270" s="16">
        <v>44197</v>
      </c>
    </row>
    <row r="1271" spans="1:62" x14ac:dyDescent="0.25">
      <c r="A1271" s="13">
        <v>801647.01</v>
      </c>
      <c r="B1271" s="13">
        <v>801647.01</v>
      </c>
      <c r="C1271" t="s">
        <v>2459</v>
      </c>
      <c r="D1271" t="s">
        <v>18</v>
      </c>
      <c r="E1271" t="s">
        <v>19</v>
      </c>
      <c r="F1271" s="13" t="s">
        <v>22</v>
      </c>
      <c r="H1271" s="15">
        <v>0</v>
      </c>
      <c r="I1271" s="15">
        <v>0</v>
      </c>
      <c r="J1271" s="15">
        <v>0</v>
      </c>
      <c r="K1271" s="15">
        <v>0</v>
      </c>
      <c r="L1271" s="15">
        <v>0</v>
      </c>
      <c r="M1271" s="15">
        <v>0</v>
      </c>
      <c r="N1271" s="15">
        <v>0</v>
      </c>
      <c r="O1271" s="15">
        <v>0</v>
      </c>
      <c r="P1271" s="15">
        <v>0</v>
      </c>
      <c r="Q1271" s="15">
        <v>0</v>
      </c>
      <c r="R1271" s="15">
        <v>0.504</v>
      </c>
      <c r="S1271" s="15">
        <v>0</v>
      </c>
      <c r="T1271" s="15">
        <f t="shared" si="95"/>
        <v>0.504</v>
      </c>
      <c r="U1271" s="15">
        <v>0.73052000427246089</v>
      </c>
      <c r="V1271" s="15">
        <v>0.33942000579833986</v>
      </c>
      <c r="W1271" s="15">
        <v>0</v>
      </c>
      <c r="X1271" s="15">
        <v>0</v>
      </c>
      <c r="Y1271" s="15">
        <v>0</v>
      </c>
      <c r="Z1271" s="15">
        <v>-33.445261718749997</v>
      </c>
      <c r="AA1271" s="15">
        <v>0</v>
      </c>
      <c r="AB1271" s="15">
        <v>0.38284999084472654</v>
      </c>
      <c r="AC1271" s="15">
        <v>0.56122999572753907</v>
      </c>
      <c r="AD1271" s="15">
        <v>0.95654998779296874</v>
      </c>
      <c r="AE1271" s="15">
        <v>0.26822000122070311</v>
      </c>
      <c r="AF1271" s="15">
        <v>0.28356998825073243</v>
      </c>
      <c r="AG1271" s="15">
        <f t="shared" si="96"/>
        <v>-29.922901744842523</v>
      </c>
      <c r="AH1271" s="15">
        <v>0</v>
      </c>
      <c r="AI1271" s="15">
        <v>0</v>
      </c>
      <c r="AJ1271" s="15">
        <v>0</v>
      </c>
      <c r="AK1271" s="15">
        <v>0</v>
      </c>
      <c r="AL1271" s="15">
        <v>0</v>
      </c>
      <c r="AM1271" s="15">
        <v>0</v>
      </c>
      <c r="AN1271" s="15">
        <v>0</v>
      </c>
      <c r="AO1271" s="15">
        <v>0</v>
      </c>
      <c r="AP1271" s="15">
        <v>0</v>
      </c>
      <c r="AQ1271" s="15">
        <v>0</v>
      </c>
      <c r="AR1271" s="15">
        <v>0</v>
      </c>
      <c r="AS1271" s="15">
        <v>0</v>
      </c>
      <c r="AT1271" s="15">
        <f t="shared" si="97"/>
        <v>0</v>
      </c>
      <c r="AU1271" s="15">
        <v>0</v>
      </c>
      <c r="AV1271" s="15">
        <v>0</v>
      </c>
      <c r="AW1271" s="15">
        <v>0</v>
      </c>
      <c r="AX1271" s="15">
        <v>0</v>
      </c>
      <c r="AY1271" s="15">
        <v>0</v>
      </c>
      <c r="AZ1271" s="15">
        <v>0</v>
      </c>
      <c r="BA1271" s="15">
        <v>0</v>
      </c>
      <c r="BB1271" s="15">
        <v>0</v>
      </c>
      <c r="BC1271" s="15">
        <v>0</v>
      </c>
      <c r="BD1271" s="15">
        <v>0</v>
      </c>
      <c r="BE1271" s="15">
        <v>0</v>
      </c>
      <c r="BF1271" s="15">
        <v>0</v>
      </c>
      <c r="BG1271" s="15">
        <f t="shared" si="98"/>
        <v>0</v>
      </c>
      <c r="BH1271" t="str">
        <f t="shared" si="99"/>
        <v>UIDIST</v>
      </c>
      <c r="BI1271" t="str">
        <f>VLOOKUP(BH1271,[2]Summary!$C$29:$C$56,1,0)</f>
        <v>UIDist</v>
      </c>
      <c r="BJ1271" s="16">
        <v>43831</v>
      </c>
    </row>
    <row r="1272" spans="1:62" x14ac:dyDescent="0.25">
      <c r="A1272" s="13">
        <v>801650.01</v>
      </c>
      <c r="B1272" s="13">
        <v>801650.01</v>
      </c>
      <c r="C1272" t="s">
        <v>2460</v>
      </c>
      <c r="D1272" t="s">
        <v>18</v>
      </c>
      <c r="E1272" t="s">
        <v>19</v>
      </c>
      <c r="F1272" s="13" t="s">
        <v>22</v>
      </c>
      <c r="H1272" s="15">
        <v>0.02</v>
      </c>
      <c r="I1272" s="15">
        <v>0</v>
      </c>
      <c r="J1272" s="15">
        <v>0</v>
      </c>
      <c r="K1272" s="15">
        <v>0</v>
      </c>
      <c r="L1272" s="15">
        <v>0</v>
      </c>
      <c r="M1272" s="15">
        <v>0</v>
      </c>
      <c r="N1272" s="15">
        <v>0</v>
      </c>
      <c r="O1272" s="15">
        <v>0</v>
      </c>
      <c r="P1272" s="15">
        <v>0</v>
      </c>
      <c r="Q1272" s="15">
        <v>0</v>
      </c>
      <c r="R1272" s="15">
        <v>-15.396000000000001</v>
      </c>
      <c r="S1272" s="15">
        <v>0</v>
      </c>
      <c r="T1272" s="15">
        <f t="shared" si="95"/>
        <v>-15.376000000000001</v>
      </c>
      <c r="U1272" s="15">
        <v>0</v>
      </c>
      <c r="V1272" s="15">
        <v>0</v>
      </c>
      <c r="W1272" s="15">
        <v>0</v>
      </c>
      <c r="X1272" s="15">
        <v>0</v>
      </c>
      <c r="Y1272" s="15">
        <v>0</v>
      </c>
      <c r="Z1272" s="15">
        <v>0</v>
      </c>
      <c r="AA1272" s="15">
        <v>0</v>
      </c>
      <c r="AB1272" s="15">
        <v>0</v>
      </c>
      <c r="AC1272" s="15">
        <v>0</v>
      </c>
      <c r="AD1272" s="15">
        <v>0</v>
      </c>
      <c r="AE1272" s="15">
        <v>0</v>
      </c>
      <c r="AF1272" s="15">
        <v>0</v>
      </c>
      <c r="AG1272" s="15">
        <f t="shared" si="96"/>
        <v>0</v>
      </c>
      <c r="AH1272" s="15">
        <v>0</v>
      </c>
      <c r="AI1272" s="15">
        <v>0</v>
      </c>
      <c r="AJ1272" s="15">
        <v>0</v>
      </c>
      <c r="AK1272" s="15">
        <v>0</v>
      </c>
      <c r="AL1272" s="15">
        <v>0</v>
      </c>
      <c r="AM1272" s="15">
        <v>0</v>
      </c>
      <c r="AN1272" s="15">
        <v>0</v>
      </c>
      <c r="AO1272" s="15">
        <v>0</v>
      </c>
      <c r="AP1272" s="15">
        <v>0</v>
      </c>
      <c r="AQ1272" s="15">
        <v>0</v>
      </c>
      <c r="AR1272" s="15">
        <v>0</v>
      </c>
      <c r="AS1272" s="15">
        <v>0</v>
      </c>
      <c r="AT1272" s="15">
        <f t="shared" si="97"/>
        <v>0</v>
      </c>
      <c r="AU1272" s="15">
        <v>0</v>
      </c>
      <c r="AV1272" s="15">
        <v>0</v>
      </c>
      <c r="AW1272" s="15">
        <v>0</v>
      </c>
      <c r="AX1272" s="15">
        <v>0</v>
      </c>
      <c r="AY1272" s="15">
        <v>0</v>
      </c>
      <c r="AZ1272" s="15">
        <v>0</v>
      </c>
      <c r="BA1272" s="15">
        <v>0</v>
      </c>
      <c r="BB1272" s="15">
        <v>0</v>
      </c>
      <c r="BC1272" s="15">
        <v>0</v>
      </c>
      <c r="BD1272" s="15">
        <v>0</v>
      </c>
      <c r="BE1272" s="15">
        <v>0</v>
      </c>
      <c r="BF1272" s="15">
        <v>0</v>
      </c>
      <c r="BG1272" s="15">
        <f t="shared" si="98"/>
        <v>0</v>
      </c>
      <c r="BH1272" t="str">
        <f t="shared" si="99"/>
        <v>UIDIST</v>
      </c>
      <c r="BI1272" t="str">
        <f>VLOOKUP(BH1272,[2]Summary!$C$29:$C$56,1,0)</f>
        <v>UIDist</v>
      </c>
      <c r="BJ1272" s="16">
        <v>43466</v>
      </c>
    </row>
    <row r="1273" spans="1:62" x14ac:dyDescent="0.25">
      <c r="A1273" s="13">
        <v>801655.02</v>
      </c>
      <c r="B1273" s="13">
        <v>801655.02</v>
      </c>
      <c r="C1273" t="s">
        <v>2461</v>
      </c>
      <c r="D1273" t="s">
        <v>18</v>
      </c>
      <c r="E1273" t="s">
        <v>35</v>
      </c>
      <c r="F1273" s="13" t="s">
        <v>62</v>
      </c>
      <c r="H1273" s="15">
        <v>6.0000000000000001E-3</v>
      </c>
      <c r="I1273" s="15">
        <v>6.0000000000000001E-3</v>
      </c>
      <c r="J1273" s="15">
        <v>8.0000000000000002E-3</v>
      </c>
      <c r="K1273" s="15">
        <v>8.0000000000000002E-3</v>
      </c>
      <c r="L1273" s="15">
        <v>8.0000000000000002E-3</v>
      </c>
      <c r="M1273" s="15">
        <v>0</v>
      </c>
      <c r="N1273" s="15">
        <v>0</v>
      </c>
      <c r="O1273" s="15">
        <v>0</v>
      </c>
      <c r="P1273" s="15">
        <v>4.0000000000000001E-3</v>
      </c>
      <c r="Q1273" s="15">
        <v>4.0000000000000001E-3</v>
      </c>
      <c r="R1273" s="15">
        <v>4.0000000000000001E-3</v>
      </c>
      <c r="S1273" s="15">
        <v>1.7999999999999999E-2</v>
      </c>
      <c r="T1273" s="15">
        <f t="shared" si="95"/>
        <v>6.6000000000000017E-2</v>
      </c>
      <c r="U1273" s="15">
        <v>1.3579999923706055E-2</v>
      </c>
      <c r="V1273" s="15">
        <v>1.3579999923706055E-2</v>
      </c>
      <c r="W1273" s="15">
        <v>1.5739999771118163E-2</v>
      </c>
      <c r="X1273" s="15">
        <v>1.5739999771118163E-2</v>
      </c>
      <c r="Y1273" s="15">
        <v>1.5739999771118163E-2</v>
      </c>
      <c r="Z1273" s="15">
        <v>1.568000030517578E-2</v>
      </c>
      <c r="AA1273" s="15">
        <v>1.6329999923706054E-2</v>
      </c>
      <c r="AB1273" s="15">
        <v>0</v>
      </c>
      <c r="AC1273" s="15">
        <v>0</v>
      </c>
      <c r="AD1273" s="15">
        <v>0</v>
      </c>
      <c r="AE1273" s="15">
        <v>0</v>
      </c>
      <c r="AF1273" s="15">
        <v>0</v>
      </c>
      <c r="AG1273" s="15">
        <f t="shared" si="96"/>
        <v>0.10638999938964842</v>
      </c>
      <c r="AH1273" s="15">
        <v>0</v>
      </c>
      <c r="AI1273" s="15">
        <v>0</v>
      </c>
      <c r="AJ1273" s="15">
        <v>0</v>
      </c>
      <c r="AK1273" s="15">
        <v>0</v>
      </c>
      <c r="AL1273" s="15">
        <v>0</v>
      </c>
      <c r="AM1273" s="15">
        <v>0</v>
      </c>
      <c r="AN1273" s="15">
        <v>0</v>
      </c>
      <c r="AO1273" s="15">
        <v>0</v>
      </c>
      <c r="AP1273" s="15">
        <v>0</v>
      </c>
      <c r="AQ1273" s="15">
        <v>0</v>
      </c>
      <c r="AR1273" s="15">
        <v>0</v>
      </c>
      <c r="AS1273" s="15">
        <v>0</v>
      </c>
      <c r="AT1273" s="15">
        <f t="shared" si="97"/>
        <v>0</v>
      </c>
      <c r="AU1273" s="15">
        <v>0</v>
      </c>
      <c r="AV1273" s="15">
        <v>0</v>
      </c>
      <c r="AW1273" s="15">
        <v>0</v>
      </c>
      <c r="AX1273" s="15">
        <v>0</v>
      </c>
      <c r="AY1273" s="15">
        <v>0</v>
      </c>
      <c r="AZ1273" s="15">
        <v>0</v>
      </c>
      <c r="BA1273" s="15">
        <v>0</v>
      </c>
      <c r="BB1273" s="15">
        <v>0</v>
      </c>
      <c r="BC1273" s="15">
        <v>0</v>
      </c>
      <c r="BD1273" s="15">
        <v>0</v>
      </c>
      <c r="BE1273" s="15">
        <v>0</v>
      </c>
      <c r="BF1273" s="15">
        <v>0</v>
      </c>
      <c r="BG1273" s="15">
        <f t="shared" si="98"/>
        <v>0</v>
      </c>
      <c r="BH1273" t="str">
        <f t="shared" si="99"/>
        <v>UITRANS</v>
      </c>
      <c r="BI1273" t="str">
        <f>VLOOKUP(BH1273,[2]Summary!$C$29:$C$56,1,0)</f>
        <v>UITrans</v>
      </c>
      <c r="BJ1273" s="16">
        <v>43831</v>
      </c>
    </row>
    <row r="1274" spans="1:62" x14ac:dyDescent="0.25">
      <c r="A1274" s="13">
        <v>801656.02</v>
      </c>
      <c r="B1274" s="13">
        <v>801656.02</v>
      </c>
      <c r="C1274" t="s">
        <v>2462</v>
      </c>
      <c r="D1274" t="s">
        <v>18</v>
      </c>
      <c r="E1274" t="s">
        <v>35</v>
      </c>
      <c r="F1274" s="13" t="s">
        <v>62</v>
      </c>
      <c r="H1274" s="15">
        <v>0.185</v>
      </c>
      <c r="I1274" s="15">
        <v>0.185</v>
      </c>
      <c r="J1274" s="15">
        <v>0.24199999999999999</v>
      </c>
      <c r="K1274" s="15">
        <v>0.24199999999999999</v>
      </c>
      <c r="L1274" s="15">
        <v>0.24199999999999999</v>
      </c>
      <c r="M1274" s="15">
        <v>9.4E-2</v>
      </c>
      <c r="N1274" s="15">
        <v>0.128</v>
      </c>
      <c r="O1274" s="15">
        <v>8.0000000000000002E-3</v>
      </c>
      <c r="P1274" s="15">
        <v>9.8000000000000004E-2</v>
      </c>
      <c r="Q1274" s="15">
        <v>9.8000000000000004E-2</v>
      </c>
      <c r="R1274" s="15">
        <v>0.434</v>
      </c>
      <c r="S1274" s="15">
        <v>0.55000000000000004</v>
      </c>
      <c r="T1274" s="15">
        <f t="shared" si="95"/>
        <v>2.5060000000000002</v>
      </c>
      <c r="U1274" s="15">
        <v>0.40551000976562501</v>
      </c>
      <c r="V1274" s="15">
        <v>0.40551000976562501</v>
      </c>
      <c r="W1274" s="15">
        <v>0.45148999023437503</v>
      </c>
      <c r="X1274" s="15">
        <v>0.45148999023437503</v>
      </c>
      <c r="Y1274" s="15">
        <v>0.45148999023437503</v>
      </c>
      <c r="Z1274" s="15">
        <v>0.44989999389648438</v>
      </c>
      <c r="AA1274" s="15">
        <v>0.46864001464843752</v>
      </c>
      <c r="AB1274" s="15">
        <v>0.11550000000000001</v>
      </c>
      <c r="AC1274" s="15">
        <v>0.19826999664306641</v>
      </c>
      <c r="AD1274" s="15">
        <v>0.20120999908447265</v>
      </c>
      <c r="AE1274" s="15">
        <v>9.6809997558593749E-2</v>
      </c>
      <c r="AF1274" s="15">
        <v>0.11927999877929688</v>
      </c>
      <c r="AG1274" s="15">
        <f t="shared" si="96"/>
        <v>3.8150999908447263</v>
      </c>
      <c r="AH1274" s="15">
        <v>0.12175</v>
      </c>
      <c r="AI1274" s="15">
        <v>0.12175</v>
      </c>
      <c r="AJ1274" s="15">
        <v>0.12175</v>
      </c>
      <c r="AK1274" s="15">
        <v>0.11869999694824218</v>
      </c>
      <c r="AL1274" s="15">
        <v>0.11869999694824218</v>
      </c>
      <c r="AM1274" s="15">
        <v>5.4909999847412107E-2</v>
      </c>
      <c r="AN1274" s="15">
        <v>0.12043000030517578</v>
      </c>
      <c r="AO1274" s="15">
        <v>0.12043000030517578</v>
      </c>
      <c r="AP1274" s="15">
        <v>0.11418000030517578</v>
      </c>
      <c r="AQ1274" s="15">
        <v>0.114</v>
      </c>
      <c r="AR1274" s="15">
        <v>0.11418000030517578</v>
      </c>
      <c r="AS1274" s="15">
        <v>0.12080999755859376</v>
      </c>
      <c r="AT1274" s="15">
        <f t="shared" si="97"/>
        <v>1.3615899925231933</v>
      </c>
      <c r="AU1274" s="15">
        <v>0.29329998779296873</v>
      </c>
      <c r="AV1274" s="15">
        <v>0.26492001342773436</v>
      </c>
      <c r="AW1274" s="15">
        <v>0.4407900085449219</v>
      </c>
      <c r="AX1274" s="15">
        <v>2.0907299957275391</v>
      </c>
      <c r="AY1274" s="15">
        <v>2.6873500366210936</v>
      </c>
      <c r="AZ1274" s="15">
        <v>1.5764999847412109</v>
      </c>
      <c r="BA1274" s="15">
        <v>6.3180498962402343</v>
      </c>
      <c r="BB1274" s="15">
        <v>17.703209442138672</v>
      </c>
      <c r="BC1274" s="15">
        <v>8.4199100952148438</v>
      </c>
      <c r="BD1274" s="15">
        <v>42.957980102539061</v>
      </c>
      <c r="BE1274" s="15">
        <v>2.2319400939941407</v>
      </c>
      <c r="BF1274" s="15">
        <v>62.180379882812503</v>
      </c>
      <c r="BG1274" s="15">
        <f t="shared" si="98"/>
        <v>147.16505953979492</v>
      </c>
      <c r="BH1274" t="str">
        <f t="shared" si="99"/>
        <v>UITRANS</v>
      </c>
      <c r="BI1274" t="str">
        <f>VLOOKUP(BH1274,[2]Summary!$C$29:$C$56,1,0)</f>
        <v>UITrans</v>
      </c>
      <c r="BJ1274" s="16">
        <v>44562</v>
      </c>
    </row>
    <row r="1275" spans="1:62" x14ac:dyDescent="0.25">
      <c r="A1275" s="13">
        <v>801673.01</v>
      </c>
      <c r="B1275" s="13">
        <v>801673.01</v>
      </c>
      <c r="C1275" t="s">
        <v>2463</v>
      </c>
      <c r="D1275" t="s">
        <v>18</v>
      </c>
      <c r="E1275" t="s">
        <v>19</v>
      </c>
      <c r="F1275" s="13" t="s">
        <v>101</v>
      </c>
      <c r="H1275" s="15">
        <v>0</v>
      </c>
      <c r="I1275" s="15">
        <v>0</v>
      </c>
      <c r="J1275" s="15">
        <v>0</v>
      </c>
      <c r="K1275" s="15">
        <v>0</v>
      </c>
      <c r="L1275" s="15">
        <v>0</v>
      </c>
      <c r="M1275" s="15">
        <v>0</v>
      </c>
      <c r="N1275" s="15">
        <v>0</v>
      </c>
      <c r="O1275" s="15">
        <v>0</v>
      </c>
      <c r="P1275" s="15">
        <v>0</v>
      </c>
      <c r="Q1275" s="15">
        <v>7.1999999999999995E-2</v>
      </c>
      <c r="R1275" s="15">
        <v>0</v>
      </c>
      <c r="S1275" s="15">
        <v>0</v>
      </c>
      <c r="T1275" s="15">
        <f t="shared" si="95"/>
        <v>7.1999999999999995E-2</v>
      </c>
      <c r="U1275" s="15">
        <v>0</v>
      </c>
      <c r="V1275" s="15">
        <v>0</v>
      </c>
      <c r="W1275" s="15">
        <v>0</v>
      </c>
      <c r="X1275" s="15">
        <v>0</v>
      </c>
      <c r="Y1275" s="15">
        <v>0</v>
      </c>
      <c r="Z1275" s="15">
        <v>0.30304999542236327</v>
      </c>
      <c r="AA1275" s="15">
        <v>0.52494998168945317</v>
      </c>
      <c r="AB1275" s="15">
        <v>0</v>
      </c>
      <c r="AC1275" s="15">
        <v>0</v>
      </c>
      <c r="AD1275" s="15">
        <v>0</v>
      </c>
      <c r="AE1275" s="15">
        <v>0</v>
      </c>
      <c r="AF1275" s="15">
        <v>0</v>
      </c>
      <c r="AG1275" s="15">
        <f t="shared" si="96"/>
        <v>0.8279999771118165</v>
      </c>
      <c r="AH1275" s="15">
        <v>0</v>
      </c>
      <c r="AI1275" s="15">
        <v>0</v>
      </c>
      <c r="AJ1275" s="15">
        <v>0</v>
      </c>
      <c r="AK1275" s="15">
        <v>0</v>
      </c>
      <c r="AL1275" s="15">
        <v>0</v>
      </c>
      <c r="AM1275" s="15">
        <v>0</v>
      </c>
      <c r="AN1275" s="15">
        <v>0</v>
      </c>
      <c r="AO1275" s="15">
        <v>0</v>
      </c>
      <c r="AP1275" s="15">
        <v>0</v>
      </c>
      <c r="AQ1275" s="15">
        <v>0</v>
      </c>
      <c r="AR1275" s="15">
        <v>0</v>
      </c>
      <c r="AS1275" s="15">
        <v>0</v>
      </c>
      <c r="AT1275" s="15">
        <f t="shared" si="97"/>
        <v>0</v>
      </c>
      <c r="AU1275" s="15">
        <v>0</v>
      </c>
      <c r="AV1275" s="15">
        <v>0</v>
      </c>
      <c r="AW1275" s="15">
        <v>0</v>
      </c>
      <c r="AX1275" s="15">
        <v>0</v>
      </c>
      <c r="AY1275" s="15">
        <v>0</v>
      </c>
      <c r="AZ1275" s="15">
        <v>0</v>
      </c>
      <c r="BA1275" s="15">
        <v>0</v>
      </c>
      <c r="BB1275" s="15">
        <v>0</v>
      </c>
      <c r="BC1275" s="15">
        <v>0</v>
      </c>
      <c r="BD1275" s="15">
        <v>0</v>
      </c>
      <c r="BE1275" s="15">
        <v>0</v>
      </c>
      <c r="BF1275" s="15">
        <v>0</v>
      </c>
      <c r="BG1275" s="15">
        <f t="shared" si="98"/>
        <v>0</v>
      </c>
      <c r="BH1275" t="str">
        <f t="shared" si="99"/>
        <v>UIDIST</v>
      </c>
      <c r="BI1275" t="str">
        <f>VLOOKUP(BH1275,[2]Summary!$C$29:$C$56,1,0)</f>
        <v>UIDist</v>
      </c>
      <c r="BJ1275" s="16">
        <v>43831</v>
      </c>
    </row>
    <row r="1276" spans="1:62" x14ac:dyDescent="0.25">
      <c r="A1276" s="13">
        <v>801675.01</v>
      </c>
      <c r="B1276" s="13">
        <v>801675.01</v>
      </c>
      <c r="C1276" t="s">
        <v>2464</v>
      </c>
      <c r="D1276" t="s">
        <v>18</v>
      </c>
      <c r="E1276" t="s">
        <v>19</v>
      </c>
      <c r="F1276" s="13" t="s">
        <v>22</v>
      </c>
      <c r="H1276" s="15">
        <v>0</v>
      </c>
      <c r="I1276" s="15">
        <v>-1.2E-2</v>
      </c>
      <c r="J1276" s="15">
        <v>-7.4999999999999997E-2</v>
      </c>
      <c r="K1276" s="15">
        <v>0</v>
      </c>
      <c r="L1276" s="15">
        <v>0</v>
      </c>
      <c r="M1276" s="15">
        <v>0.34499999999999997</v>
      </c>
      <c r="N1276" s="15">
        <v>1.2999999999999999E-2</v>
      </c>
      <c r="O1276" s="15">
        <v>0</v>
      </c>
      <c r="P1276" s="15">
        <v>0</v>
      </c>
      <c r="Q1276" s="15">
        <v>0</v>
      </c>
      <c r="R1276" s="15">
        <v>0.44900000000000001</v>
      </c>
      <c r="S1276" s="15">
        <v>0</v>
      </c>
      <c r="T1276" s="15">
        <f t="shared" si="95"/>
        <v>0.72</v>
      </c>
      <c r="U1276" s="15">
        <v>0</v>
      </c>
      <c r="V1276" s="15">
        <v>0</v>
      </c>
      <c r="W1276" s="15">
        <v>0</v>
      </c>
      <c r="X1276" s="15">
        <v>0</v>
      </c>
      <c r="Y1276" s="15">
        <v>3.9999999105930327E-5</v>
      </c>
      <c r="Z1276" s="15">
        <v>0</v>
      </c>
      <c r="AA1276" s="15">
        <v>0</v>
      </c>
      <c r="AB1276" s="15">
        <v>0</v>
      </c>
      <c r="AC1276" s="15">
        <v>0</v>
      </c>
      <c r="AD1276" s="15">
        <v>0</v>
      </c>
      <c r="AE1276" s="15">
        <v>0</v>
      </c>
      <c r="AF1276" s="15">
        <v>0</v>
      </c>
      <c r="AG1276" s="15">
        <f t="shared" si="96"/>
        <v>3.9999999105930327E-5</v>
      </c>
      <c r="AH1276" s="15">
        <v>0</v>
      </c>
      <c r="AI1276" s="15">
        <v>0</v>
      </c>
      <c r="AJ1276" s="15">
        <v>0</v>
      </c>
      <c r="AK1276" s="15">
        <v>0</v>
      </c>
      <c r="AL1276" s="15">
        <v>0</v>
      </c>
      <c r="AM1276" s="15">
        <v>0</v>
      </c>
      <c r="AN1276" s="15">
        <v>0</v>
      </c>
      <c r="AO1276" s="15">
        <v>0</v>
      </c>
      <c r="AP1276" s="15">
        <v>0</v>
      </c>
      <c r="AQ1276" s="15">
        <v>0</v>
      </c>
      <c r="AR1276" s="15">
        <v>0</v>
      </c>
      <c r="AS1276" s="15">
        <v>0</v>
      </c>
      <c r="AT1276" s="15">
        <f t="shared" si="97"/>
        <v>0</v>
      </c>
      <c r="AU1276" s="15">
        <v>0</v>
      </c>
      <c r="AV1276" s="15">
        <v>0</v>
      </c>
      <c r="AW1276" s="15">
        <v>0</v>
      </c>
      <c r="AX1276" s="15">
        <v>0</v>
      </c>
      <c r="AY1276" s="15">
        <v>0</v>
      </c>
      <c r="AZ1276" s="15">
        <v>0</v>
      </c>
      <c r="BA1276" s="15">
        <v>0</v>
      </c>
      <c r="BB1276" s="15">
        <v>0</v>
      </c>
      <c r="BC1276" s="15">
        <v>0</v>
      </c>
      <c r="BD1276" s="15">
        <v>0</v>
      </c>
      <c r="BE1276" s="15">
        <v>0</v>
      </c>
      <c r="BF1276" s="15">
        <v>0</v>
      </c>
      <c r="BG1276" s="15">
        <f t="shared" si="98"/>
        <v>0</v>
      </c>
      <c r="BH1276" t="str">
        <f t="shared" si="99"/>
        <v>UIDIST</v>
      </c>
      <c r="BI1276" t="str">
        <f>VLOOKUP(BH1276,[2]Summary!$C$29:$C$56,1,0)</f>
        <v>UIDist</v>
      </c>
      <c r="BJ1276" s="16">
        <v>43831</v>
      </c>
    </row>
    <row r="1277" spans="1:62" x14ac:dyDescent="0.25">
      <c r="A1277" s="13">
        <v>801678.01</v>
      </c>
      <c r="B1277" s="13">
        <v>801678.01</v>
      </c>
      <c r="C1277" t="s">
        <v>2465</v>
      </c>
      <c r="D1277" t="s">
        <v>18</v>
      </c>
      <c r="E1277" t="s">
        <v>19</v>
      </c>
      <c r="F1277" s="13" t="s">
        <v>22</v>
      </c>
      <c r="H1277" s="15">
        <v>0</v>
      </c>
      <c r="I1277" s="15">
        <v>0</v>
      </c>
      <c r="J1277" s="15">
        <v>0</v>
      </c>
      <c r="K1277" s="15">
        <v>0</v>
      </c>
      <c r="L1277" s="15">
        <v>0</v>
      </c>
      <c r="M1277" s="15">
        <v>0</v>
      </c>
      <c r="N1277" s="15">
        <v>0</v>
      </c>
      <c r="O1277" s="15">
        <v>0</v>
      </c>
      <c r="P1277" s="15">
        <v>0</v>
      </c>
      <c r="Q1277" s="15">
        <v>0</v>
      </c>
      <c r="R1277" s="15">
        <v>0</v>
      </c>
      <c r="S1277" s="15">
        <v>0</v>
      </c>
      <c r="T1277" s="15">
        <f t="shared" si="95"/>
        <v>0</v>
      </c>
      <c r="U1277" s="15">
        <v>0</v>
      </c>
      <c r="V1277" s="15">
        <v>0</v>
      </c>
      <c r="W1277" s="15">
        <v>0</v>
      </c>
      <c r="X1277" s="15">
        <v>0</v>
      </c>
      <c r="Y1277" s="15">
        <v>0</v>
      </c>
      <c r="Z1277" s="15">
        <v>0</v>
      </c>
      <c r="AA1277" s="15">
        <v>0</v>
      </c>
      <c r="AB1277" s="15">
        <v>0</v>
      </c>
      <c r="AC1277" s="15">
        <v>0</v>
      </c>
      <c r="AD1277" s="15">
        <v>0</v>
      </c>
      <c r="AE1277" s="15">
        <v>0</v>
      </c>
      <c r="AF1277" s="15">
        <v>0</v>
      </c>
      <c r="AG1277" s="15">
        <f t="shared" si="96"/>
        <v>0</v>
      </c>
      <c r="AH1277" s="15">
        <v>0</v>
      </c>
      <c r="AI1277" s="15">
        <v>0</v>
      </c>
      <c r="AJ1277" s="15">
        <v>0</v>
      </c>
      <c r="AK1277" s="15">
        <v>0</v>
      </c>
      <c r="AL1277" s="15">
        <v>0</v>
      </c>
      <c r="AM1277" s="15">
        <v>0</v>
      </c>
      <c r="AN1277" s="15">
        <v>0</v>
      </c>
      <c r="AO1277" s="15">
        <v>0</v>
      </c>
      <c r="AP1277" s="15">
        <v>0</v>
      </c>
      <c r="AQ1277" s="15">
        <v>0</v>
      </c>
      <c r="AR1277" s="15">
        <v>0</v>
      </c>
      <c r="AS1277" s="15">
        <v>0</v>
      </c>
      <c r="AT1277" s="15">
        <f t="shared" si="97"/>
        <v>0</v>
      </c>
      <c r="AU1277" s="15">
        <v>0</v>
      </c>
      <c r="AV1277" s="15">
        <v>0</v>
      </c>
      <c r="AW1277" s="15">
        <v>0</v>
      </c>
      <c r="AX1277" s="15">
        <v>0</v>
      </c>
      <c r="AY1277" s="15">
        <v>0</v>
      </c>
      <c r="AZ1277" s="15">
        <v>0</v>
      </c>
      <c r="BA1277" s="15">
        <v>0</v>
      </c>
      <c r="BB1277" s="15">
        <v>0</v>
      </c>
      <c r="BC1277" s="15">
        <v>0</v>
      </c>
      <c r="BD1277" s="15">
        <v>0</v>
      </c>
      <c r="BE1277" s="15">
        <v>0</v>
      </c>
      <c r="BF1277" s="15">
        <v>0</v>
      </c>
      <c r="BG1277" s="15">
        <f t="shared" si="98"/>
        <v>0</v>
      </c>
      <c r="BH1277" t="str">
        <f t="shared" si="99"/>
        <v>UIDIST</v>
      </c>
      <c r="BI1277" t="str">
        <f>VLOOKUP(BH1277,[2]Summary!$C$29:$C$56,1,0)</f>
        <v>UIDist</v>
      </c>
      <c r="BJ1277" s="16">
        <v>44562</v>
      </c>
    </row>
    <row r="1278" spans="1:62" x14ac:dyDescent="0.25">
      <c r="A1278" s="13">
        <v>801695.01</v>
      </c>
      <c r="B1278" s="13">
        <v>801695.01</v>
      </c>
      <c r="C1278" t="s">
        <v>2466</v>
      </c>
      <c r="D1278" t="s">
        <v>18</v>
      </c>
      <c r="E1278" t="s">
        <v>19</v>
      </c>
      <c r="F1278" s="13" t="s">
        <v>101</v>
      </c>
      <c r="H1278" s="15">
        <v>0.61</v>
      </c>
      <c r="I1278" s="15">
        <v>0.61</v>
      </c>
      <c r="J1278" s="15">
        <v>0</v>
      </c>
      <c r="K1278" s="15">
        <v>-220.38900000000001</v>
      </c>
      <c r="L1278" s="15">
        <v>0</v>
      </c>
      <c r="M1278" s="15">
        <v>14.065</v>
      </c>
      <c r="N1278" s="15">
        <v>0</v>
      </c>
      <c r="O1278" s="15">
        <v>0</v>
      </c>
      <c r="P1278" s="15">
        <v>0</v>
      </c>
      <c r="Q1278" s="15">
        <v>0</v>
      </c>
      <c r="R1278" s="15">
        <v>0</v>
      </c>
      <c r="S1278" s="15">
        <v>0</v>
      </c>
      <c r="T1278" s="15">
        <f t="shared" si="95"/>
        <v>-205.10400000000001</v>
      </c>
      <c r="U1278" s="15">
        <v>0</v>
      </c>
      <c r="V1278" s="15">
        <v>0</v>
      </c>
      <c r="W1278" s="15">
        <v>0</v>
      </c>
      <c r="X1278" s="15">
        <v>0</v>
      </c>
      <c r="Y1278" s="15">
        <v>0</v>
      </c>
      <c r="Z1278" s="15">
        <v>0</v>
      </c>
      <c r="AA1278" s="15">
        <v>0</v>
      </c>
      <c r="AB1278" s="15">
        <v>0</v>
      </c>
      <c r="AC1278" s="15">
        <v>0</v>
      </c>
      <c r="AD1278" s="15">
        <v>0</v>
      </c>
      <c r="AE1278" s="15">
        <v>0</v>
      </c>
      <c r="AF1278" s="15">
        <v>0</v>
      </c>
      <c r="AG1278" s="15">
        <f t="shared" si="96"/>
        <v>0</v>
      </c>
      <c r="AH1278" s="15">
        <v>0</v>
      </c>
      <c r="AI1278" s="15">
        <v>0</v>
      </c>
      <c r="AJ1278" s="15">
        <v>0</v>
      </c>
      <c r="AK1278" s="15">
        <v>0</v>
      </c>
      <c r="AL1278" s="15">
        <v>0</v>
      </c>
      <c r="AM1278" s="15">
        <v>0</v>
      </c>
      <c r="AN1278" s="15">
        <v>0</v>
      </c>
      <c r="AO1278" s="15">
        <v>0</v>
      </c>
      <c r="AP1278" s="15">
        <v>0</v>
      </c>
      <c r="AQ1278" s="15">
        <v>0</v>
      </c>
      <c r="AR1278" s="15">
        <v>0</v>
      </c>
      <c r="AS1278" s="15">
        <v>0</v>
      </c>
      <c r="AT1278" s="15">
        <f t="shared" si="97"/>
        <v>0</v>
      </c>
      <c r="AU1278" s="15">
        <v>0</v>
      </c>
      <c r="AV1278" s="15">
        <v>0</v>
      </c>
      <c r="AW1278" s="15">
        <v>0</v>
      </c>
      <c r="AX1278" s="15">
        <v>0</v>
      </c>
      <c r="AY1278" s="15">
        <v>0</v>
      </c>
      <c r="AZ1278" s="15">
        <v>0</v>
      </c>
      <c r="BA1278" s="15">
        <v>0</v>
      </c>
      <c r="BB1278" s="15">
        <v>0</v>
      </c>
      <c r="BC1278" s="15">
        <v>0</v>
      </c>
      <c r="BD1278" s="15">
        <v>0</v>
      </c>
      <c r="BE1278" s="15">
        <v>0</v>
      </c>
      <c r="BF1278" s="15">
        <v>0</v>
      </c>
      <c r="BG1278" s="15">
        <f t="shared" si="98"/>
        <v>0</v>
      </c>
      <c r="BH1278" t="str">
        <f t="shared" si="99"/>
        <v>UIDIST</v>
      </c>
      <c r="BI1278" t="str">
        <f>VLOOKUP(BH1278,[2]Summary!$C$29:$C$56,1,0)</f>
        <v>UIDist</v>
      </c>
      <c r="BJ1278" s="16">
        <v>43466</v>
      </c>
    </row>
    <row r="1279" spans="1:62" x14ac:dyDescent="0.25">
      <c r="A1279" s="13">
        <v>801723.02</v>
      </c>
      <c r="B1279" s="13">
        <v>801723.02</v>
      </c>
      <c r="C1279" t="s">
        <v>2467</v>
      </c>
      <c r="D1279" t="s">
        <v>18</v>
      </c>
      <c r="E1279" t="s">
        <v>35</v>
      </c>
      <c r="F1279" s="13" t="s">
        <v>20</v>
      </c>
      <c r="H1279" s="15">
        <v>3.2810000000000001</v>
      </c>
      <c r="I1279" s="15">
        <v>3.6669999999999998</v>
      </c>
      <c r="J1279" s="15">
        <v>5.17</v>
      </c>
      <c r="K1279" s="15">
        <v>29.620999999999999</v>
      </c>
      <c r="L1279" s="15">
        <v>2.8319999999999999</v>
      </c>
      <c r="M1279" s="15">
        <v>2.8580000000000001</v>
      </c>
      <c r="N1279" s="15">
        <v>0.66300000000000003</v>
      </c>
      <c r="O1279" s="15">
        <v>18.468</v>
      </c>
      <c r="P1279" s="15">
        <v>0.317</v>
      </c>
      <c r="Q1279" s="15">
        <v>0.124</v>
      </c>
      <c r="R1279" s="15">
        <v>0.27</v>
      </c>
      <c r="S1279" s="15">
        <v>1.6140000000000001</v>
      </c>
      <c r="T1279" s="15">
        <f t="shared" si="95"/>
        <v>68.884999999999977</v>
      </c>
      <c r="U1279" s="15">
        <v>1.0501999511718749</v>
      </c>
      <c r="V1279" s="15">
        <v>1.1486299533843993</v>
      </c>
      <c r="W1279" s="15">
        <v>1.6102799377441406</v>
      </c>
      <c r="X1279" s="15">
        <v>1.2372099533081056</v>
      </c>
      <c r="Y1279" s="15">
        <v>1.1257499561309814</v>
      </c>
      <c r="Z1279" s="15">
        <v>1.0392099609375001</v>
      </c>
      <c r="AA1279" s="15">
        <v>1.0840999755859375</v>
      </c>
      <c r="AB1279" s="15">
        <v>1.0840999755859375</v>
      </c>
      <c r="AC1279" s="15">
        <v>0.89715002441406255</v>
      </c>
      <c r="AD1279" s="15">
        <v>0.89715002441406255</v>
      </c>
      <c r="AE1279" s="15">
        <v>0.89715002441406255</v>
      </c>
      <c r="AF1279" s="15">
        <v>1.1054000244140625</v>
      </c>
      <c r="AG1279" s="15">
        <f t="shared" si="96"/>
        <v>13.176329761505125</v>
      </c>
      <c r="AH1279" s="15">
        <v>1.1285000000000001</v>
      </c>
      <c r="AI1279" s="15">
        <v>1.1285000000000001</v>
      </c>
      <c r="AJ1279" s="15">
        <v>1.1285000000000001</v>
      </c>
      <c r="AK1279" s="15">
        <v>1.1002399902343749</v>
      </c>
      <c r="AL1279" s="15">
        <v>1.1002399902343749</v>
      </c>
      <c r="AM1279" s="15">
        <v>-21.796669921875001</v>
      </c>
      <c r="AN1279" s="15">
        <v>0</v>
      </c>
      <c r="AO1279" s="15">
        <v>0</v>
      </c>
      <c r="AP1279" s="15">
        <v>0</v>
      </c>
      <c r="AQ1279" s="15">
        <v>0</v>
      </c>
      <c r="AR1279" s="15">
        <v>0</v>
      </c>
      <c r="AS1279" s="15">
        <v>-141.14110937500001</v>
      </c>
      <c r="AT1279" s="15">
        <f t="shared" si="97"/>
        <v>-157.35179931640627</v>
      </c>
      <c r="AU1279" s="15">
        <v>0</v>
      </c>
      <c r="AV1279" s="15">
        <v>0</v>
      </c>
      <c r="AW1279" s="15">
        <v>0</v>
      </c>
      <c r="AX1279" s="15">
        <v>0</v>
      </c>
      <c r="AY1279" s="15">
        <v>0</v>
      </c>
      <c r="AZ1279" s="15">
        <v>0</v>
      </c>
      <c r="BA1279" s="15">
        <v>0</v>
      </c>
      <c r="BB1279" s="15">
        <v>0</v>
      </c>
      <c r="BC1279" s="15">
        <v>0</v>
      </c>
      <c r="BD1279" s="15">
        <v>0</v>
      </c>
      <c r="BE1279" s="15">
        <v>0</v>
      </c>
      <c r="BF1279" s="15">
        <v>0</v>
      </c>
      <c r="BG1279" s="15">
        <f t="shared" si="98"/>
        <v>0</v>
      </c>
      <c r="BH1279" t="str">
        <f t="shared" si="99"/>
        <v>UITRANS</v>
      </c>
      <c r="BI1279" t="str">
        <f>VLOOKUP(BH1279,[2]Summary!$C$29:$C$56,1,0)</f>
        <v>UITrans</v>
      </c>
      <c r="BJ1279" s="16">
        <v>44197</v>
      </c>
    </row>
    <row r="1280" spans="1:62" x14ac:dyDescent="0.25">
      <c r="A1280" s="13">
        <v>801740.01</v>
      </c>
      <c r="B1280" s="13">
        <v>801740.01</v>
      </c>
      <c r="C1280" t="s">
        <v>2468</v>
      </c>
      <c r="D1280" t="s">
        <v>18</v>
      </c>
      <c r="E1280" t="s">
        <v>19</v>
      </c>
      <c r="F1280" s="13" t="s">
        <v>22</v>
      </c>
      <c r="H1280" s="15">
        <v>0</v>
      </c>
      <c r="I1280" s="15">
        <v>0</v>
      </c>
      <c r="J1280" s="15">
        <v>0</v>
      </c>
      <c r="K1280" s="15">
        <v>0</v>
      </c>
      <c r="L1280" s="15">
        <v>0</v>
      </c>
      <c r="M1280" s="15">
        <v>0</v>
      </c>
      <c r="N1280" s="15">
        <v>0</v>
      </c>
      <c r="O1280" s="15">
        <v>0</v>
      </c>
      <c r="P1280" s="15">
        <v>0</v>
      </c>
      <c r="Q1280" s="15">
        <v>0</v>
      </c>
      <c r="R1280" s="15">
        <v>0</v>
      </c>
      <c r="S1280" s="15">
        <v>0</v>
      </c>
      <c r="T1280" s="15">
        <f t="shared" si="95"/>
        <v>0</v>
      </c>
      <c r="U1280" s="15">
        <v>0</v>
      </c>
      <c r="V1280" s="15">
        <v>0</v>
      </c>
      <c r="W1280" s="15">
        <v>0</v>
      </c>
      <c r="X1280" s="15">
        <v>0</v>
      </c>
      <c r="Y1280" s="15">
        <v>0</v>
      </c>
      <c r="Z1280" s="15">
        <v>173.46758056640624</v>
      </c>
      <c r="AA1280" s="15">
        <v>167.99406054687501</v>
      </c>
      <c r="AB1280" s="15">
        <v>-373.21942626953125</v>
      </c>
      <c r="AC1280" s="15">
        <v>0</v>
      </c>
      <c r="AD1280" s="15">
        <v>0</v>
      </c>
      <c r="AE1280" s="15">
        <v>0</v>
      </c>
      <c r="AF1280" s="15">
        <v>0</v>
      </c>
      <c r="AG1280" s="15">
        <f t="shared" si="96"/>
        <v>-31.757785156250009</v>
      </c>
      <c r="AH1280" s="15">
        <v>0</v>
      </c>
      <c r="AI1280" s="15">
        <v>0</v>
      </c>
      <c r="AJ1280" s="15">
        <v>0</v>
      </c>
      <c r="AK1280" s="15">
        <v>0</v>
      </c>
      <c r="AL1280" s="15">
        <v>0</v>
      </c>
      <c r="AM1280" s="15">
        <v>0</v>
      </c>
      <c r="AN1280" s="15">
        <v>0</v>
      </c>
      <c r="AO1280" s="15">
        <v>0</v>
      </c>
      <c r="AP1280" s="15">
        <v>0</v>
      </c>
      <c r="AQ1280" s="15">
        <v>0</v>
      </c>
      <c r="AR1280" s="15">
        <v>0</v>
      </c>
      <c r="AS1280" s="15">
        <v>0</v>
      </c>
      <c r="AT1280" s="15">
        <f t="shared" si="97"/>
        <v>0</v>
      </c>
      <c r="AU1280" s="15">
        <v>0</v>
      </c>
      <c r="AV1280" s="15">
        <v>0</v>
      </c>
      <c r="AW1280" s="15">
        <v>0</v>
      </c>
      <c r="AX1280" s="15">
        <v>0</v>
      </c>
      <c r="AY1280" s="15">
        <v>0</v>
      </c>
      <c r="AZ1280" s="15">
        <v>0</v>
      </c>
      <c r="BA1280" s="15">
        <v>0</v>
      </c>
      <c r="BB1280" s="15">
        <v>0</v>
      </c>
      <c r="BC1280" s="15">
        <v>0</v>
      </c>
      <c r="BD1280" s="15">
        <v>0</v>
      </c>
      <c r="BE1280" s="15">
        <v>0</v>
      </c>
      <c r="BF1280" s="15">
        <v>0</v>
      </c>
      <c r="BG1280" s="15">
        <f t="shared" si="98"/>
        <v>0</v>
      </c>
      <c r="BH1280" t="str">
        <f t="shared" si="99"/>
        <v>UIDIST</v>
      </c>
      <c r="BI1280" t="str">
        <f>VLOOKUP(BH1280,[2]Summary!$C$29:$C$56,1,0)</f>
        <v>UIDist</v>
      </c>
      <c r="BJ1280" s="16">
        <v>43831</v>
      </c>
    </row>
    <row r="1281" spans="1:62" x14ac:dyDescent="0.25">
      <c r="A1281" s="13">
        <v>801745.01</v>
      </c>
      <c r="B1281" s="13">
        <v>801745.01</v>
      </c>
      <c r="C1281" t="s">
        <v>2469</v>
      </c>
      <c r="D1281" t="s">
        <v>18</v>
      </c>
      <c r="E1281" t="s">
        <v>19</v>
      </c>
      <c r="F1281" s="13" t="s">
        <v>590</v>
      </c>
      <c r="H1281" s="15">
        <v>0</v>
      </c>
      <c r="I1281" s="15">
        <v>0</v>
      </c>
      <c r="J1281" s="15">
        <v>0</v>
      </c>
      <c r="K1281" s="15">
        <v>0</v>
      </c>
      <c r="L1281" s="15">
        <v>0</v>
      </c>
      <c r="M1281" s="15">
        <v>0</v>
      </c>
      <c r="N1281" s="15">
        <v>0</v>
      </c>
      <c r="O1281" s="15">
        <v>0</v>
      </c>
      <c r="P1281" s="15">
        <v>0</v>
      </c>
      <c r="Q1281" s="15">
        <v>0</v>
      </c>
      <c r="R1281" s="15">
        <v>0</v>
      </c>
      <c r="S1281" s="15">
        <v>0</v>
      </c>
      <c r="T1281" s="15">
        <f t="shared" si="95"/>
        <v>0</v>
      </c>
      <c r="U1281" s="15">
        <v>0</v>
      </c>
      <c r="V1281" s="15">
        <v>0</v>
      </c>
      <c r="W1281" s="15">
        <v>0</v>
      </c>
      <c r="X1281" s="15">
        <v>0</v>
      </c>
      <c r="Y1281" s="15">
        <v>0</v>
      </c>
      <c r="Z1281" s="15">
        <v>0</v>
      </c>
      <c r="AA1281" s="15">
        <v>0</v>
      </c>
      <c r="AB1281" s="15">
        <v>0</v>
      </c>
      <c r="AC1281" s="15">
        <v>0</v>
      </c>
      <c r="AD1281" s="15">
        <v>0</v>
      </c>
      <c r="AE1281" s="15">
        <v>0</v>
      </c>
      <c r="AF1281" s="15">
        <v>0</v>
      </c>
      <c r="AG1281" s="15">
        <f t="shared" si="96"/>
        <v>0</v>
      </c>
      <c r="AH1281" s="15">
        <v>0</v>
      </c>
      <c r="AI1281" s="15">
        <v>0</v>
      </c>
      <c r="AJ1281" s="15">
        <v>0</v>
      </c>
      <c r="AK1281" s="15">
        <v>0</v>
      </c>
      <c r="AL1281" s="15">
        <v>0</v>
      </c>
      <c r="AM1281" s="15">
        <v>0</v>
      </c>
      <c r="AN1281" s="15">
        <v>0</v>
      </c>
      <c r="AO1281" s="15">
        <v>0</v>
      </c>
      <c r="AP1281" s="15">
        <v>0</v>
      </c>
      <c r="AQ1281" s="15">
        <v>0</v>
      </c>
      <c r="AR1281" s="15">
        <v>0</v>
      </c>
      <c r="AS1281" s="15">
        <v>0</v>
      </c>
      <c r="AT1281" s="15">
        <f t="shared" si="97"/>
        <v>0</v>
      </c>
      <c r="AU1281" s="15">
        <v>0</v>
      </c>
      <c r="AV1281" s="15">
        <v>0</v>
      </c>
      <c r="AW1281" s="15">
        <v>0</v>
      </c>
      <c r="AX1281" s="15">
        <v>0</v>
      </c>
      <c r="AY1281" s="15">
        <v>0</v>
      </c>
      <c r="AZ1281" s="15">
        <v>0</v>
      </c>
      <c r="BA1281" s="15">
        <v>0</v>
      </c>
      <c r="BB1281" s="15">
        <v>0</v>
      </c>
      <c r="BC1281" s="15">
        <v>0</v>
      </c>
      <c r="BD1281" s="15">
        <v>0</v>
      </c>
      <c r="BE1281" s="15">
        <v>0</v>
      </c>
      <c r="BF1281" s="15">
        <v>0</v>
      </c>
      <c r="BG1281" s="15">
        <f t="shared" si="98"/>
        <v>0</v>
      </c>
      <c r="BH1281" t="str">
        <f t="shared" si="99"/>
        <v>UIDIST</v>
      </c>
      <c r="BI1281" t="str">
        <f>VLOOKUP(BH1281,[2]Summary!$C$29:$C$56,1,0)</f>
        <v>UIDist</v>
      </c>
      <c r="BJ1281" s="16">
        <v>44562</v>
      </c>
    </row>
    <row r="1282" spans="1:62" x14ac:dyDescent="0.25">
      <c r="A1282" s="13">
        <v>801747.02</v>
      </c>
      <c r="B1282" s="13">
        <v>801747.02</v>
      </c>
      <c r="C1282" t="s">
        <v>2470</v>
      </c>
      <c r="D1282" t="s">
        <v>18</v>
      </c>
      <c r="E1282" t="s">
        <v>35</v>
      </c>
      <c r="F1282" s="13" t="s">
        <v>20</v>
      </c>
      <c r="H1282" s="15">
        <v>0</v>
      </c>
      <c r="I1282" s="15">
        <v>0</v>
      </c>
      <c r="J1282" s="15">
        <v>5.5E-2</v>
      </c>
      <c r="K1282" s="15">
        <v>0</v>
      </c>
      <c r="L1282" s="15">
        <v>0</v>
      </c>
      <c r="M1282" s="15">
        <v>0</v>
      </c>
      <c r="N1282" s="15">
        <v>0.754</v>
      </c>
      <c r="O1282" s="15">
        <v>8.9999999999999993E-3</v>
      </c>
      <c r="P1282" s="15">
        <v>0</v>
      </c>
      <c r="Q1282" s="15">
        <v>5.0000000000000001E-3</v>
      </c>
      <c r="R1282" s="15">
        <v>0</v>
      </c>
      <c r="S1282" s="15">
        <v>0</v>
      </c>
      <c r="T1282" s="15">
        <f t="shared" si="95"/>
        <v>0.82300000000000006</v>
      </c>
      <c r="U1282" s="15">
        <v>9.7720001220703123E-2</v>
      </c>
      <c r="V1282" s="15">
        <v>0</v>
      </c>
      <c r="W1282" s="15">
        <v>0</v>
      </c>
      <c r="X1282" s="15">
        <v>0</v>
      </c>
      <c r="Y1282" s="15">
        <v>0</v>
      </c>
      <c r="Z1282" s="15">
        <v>0</v>
      </c>
      <c r="AA1282" s="15">
        <v>0</v>
      </c>
      <c r="AB1282" s="15">
        <v>0</v>
      </c>
      <c r="AC1282" s="15">
        <v>0</v>
      </c>
      <c r="AD1282" s="15">
        <v>0</v>
      </c>
      <c r="AE1282" s="15">
        <v>0</v>
      </c>
      <c r="AF1282" s="15">
        <v>0</v>
      </c>
      <c r="AG1282" s="15">
        <f t="shared" si="96"/>
        <v>9.7720001220703123E-2</v>
      </c>
      <c r="AH1282" s="15">
        <v>0</v>
      </c>
      <c r="AI1282" s="15">
        <v>0</v>
      </c>
      <c r="AJ1282" s="15">
        <v>0</v>
      </c>
      <c r="AK1282" s="15">
        <v>0</v>
      </c>
      <c r="AL1282" s="15">
        <v>0</v>
      </c>
      <c r="AM1282" s="15">
        <v>0</v>
      </c>
      <c r="AN1282" s="15">
        <v>0</v>
      </c>
      <c r="AO1282" s="15">
        <v>0</v>
      </c>
      <c r="AP1282" s="15">
        <v>0</v>
      </c>
      <c r="AQ1282" s="15">
        <v>0</v>
      </c>
      <c r="AR1282" s="15">
        <v>0</v>
      </c>
      <c r="AS1282" s="15">
        <v>0</v>
      </c>
      <c r="AT1282" s="15">
        <f t="shared" si="97"/>
        <v>0</v>
      </c>
      <c r="AU1282" s="15">
        <v>0</v>
      </c>
      <c r="AV1282" s="15">
        <v>0</v>
      </c>
      <c r="AW1282" s="15">
        <v>0</v>
      </c>
      <c r="AX1282" s="15">
        <v>0</v>
      </c>
      <c r="AY1282" s="15">
        <v>0</v>
      </c>
      <c r="AZ1282" s="15">
        <v>0</v>
      </c>
      <c r="BA1282" s="15">
        <v>0</v>
      </c>
      <c r="BB1282" s="15">
        <v>0</v>
      </c>
      <c r="BC1282" s="15">
        <v>0</v>
      </c>
      <c r="BD1282" s="15">
        <v>0</v>
      </c>
      <c r="BE1282" s="15">
        <v>0</v>
      </c>
      <c r="BF1282" s="15">
        <v>0</v>
      </c>
      <c r="BG1282" s="15">
        <f t="shared" si="98"/>
        <v>0</v>
      </c>
      <c r="BH1282" t="str">
        <f t="shared" si="99"/>
        <v>UITRANS</v>
      </c>
      <c r="BI1282" t="str">
        <f>VLOOKUP(BH1282,[2]Summary!$C$29:$C$56,1,0)</f>
        <v>UITrans</v>
      </c>
      <c r="BJ1282" s="16">
        <v>43831</v>
      </c>
    </row>
    <row r="1283" spans="1:62" x14ac:dyDescent="0.25">
      <c r="A1283" s="13">
        <v>801820.01</v>
      </c>
      <c r="B1283" s="13">
        <v>801820.01</v>
      </c>
      <c r="C1283" t="s">
        <v>2471</v>
      </c>
      <c r="D1283" t="s">
        <v>18</v>
      </c>
      <c r="E1283" t="s">
        <v>19</v>
      </c>
      <c r="F1283" s="13" t="s">
        <v>20</v>
      </c>
      <c r="H1283" s="15">
        <v>0.189</v>
      </c>
      <c r="I1283" s="15">
        <v>8.9999999999999993E-3</v>
      </c>
      <c r="J1283" s="15">
        <v>0</v>
      </c>
      <c r="K1283" s="15">
        <v>0</v>
      </c>
      <c r="L1283" s="15">
        <v>0</v>
      </c>
      <c r="M1283" s="15">
        <v>0</v>
      </c>
      <c r="N1283" s="15">
        <v>0</v>
      </c>
      <c r="O1283" s="15">
        <v>0</v>
      </c>
      <c r="P1283" s="15">
        <v>0</v>
      </c>
      <c r="Q1283" s="15">
        <v>0</v>
      </c>
      <c r="R1283" s="15">
        <v>0</v>
      </c>
      <c r="S1283" s="15">
        <v>0</v>
      </c>
      <c r="T1283" s="15">
        <f t="shared" ref="T1283:T1346" si="100">SUM(H1283:S1283)</f>
        <v>0.19800000000000001</v>
      </c>
      <c r="U1283" s="15">
        <v>0</v>
      </c>
      <c r="V1283" s="15">
        <v>0</v>
      </c>
      <c r="W1283" s="15">
        <v>0</v>
      </c>
      <c r="X1283" s="15">
        <v>0</v>
      </c>
      <c r="Y1283" s="15">
        <v>0</v>
      </c>
      <c r="Z1283" s="15">
        <v>0</v>
      </c>
      <c r="AA1283" s="15">
        <v>0</v>
      </c>
      <c r="AB1283" s="15">
        <v>0</v>
      </c>
      <c r="AC1283" s="15">
        <v>0</v>
      </c>
      <c r="AD1283" s="15">
        <v>0</v>
      </c>
      <c r="AE1283" s="15">
        <v>0.34904998779296875</v>
      </c>
      <c r="AF1283" s="15">
        <v>0.94507000732421875</v>
      </c>
      <c r="AG1283" s="15">
        <f t="shared" ref="AG1283:AG1346" si="101">SUM(U1283:AF1283)</f>
        <v>1.2941199951171876</v>
      </c>
      <c r="AH1283" s="15">
        <v>0</v>
      </c>
      <c r="AI1283" s="15">
        <v>0</v>
      </c>
      <c r="AJ1283" s="15">
        <v>0</v>
      </c>
      <c r="AK1283" s="15">
        <v>0</v>
      </c>
      <c r="AL1283" s="15">
        <v>0</v>
      </c>
      <c r="AM1283" s="15">
        <v>0</v>
      </c>
      <c r="AN1283" s="15">
        <v>0</v>
      </c>
      <c r="AO1283" s="15">
        <v>0</v>
      </c>
      <c r="AP1283" s="15">
        <v>0</v>
      </c>
      <c r="AQ1283" s="15">
        <v>0</v>
      </c>
      <c r="AR1283" s="15">
        <v>0</v>
      </c>
      <c r="AS1283" s="15">
        <v>0</v>
      </c>
      <c r="AT1283" s="15">
        <f t="shared" ref="AT1283:AT1346" si="102">SUM(AH1283:AS1283)</f>
        <v>0</v>
      </c>
      <c r="AU1283" s="15">
        <v>0</v>
      </c>
      <c r="AV1283" s="15">
        <v>0</v>
      </c>
      <c r="AW1283" s="15">
        <v>0</v>
      </c>
      <c r="AX1283" s="15">
        <v>0</v>
      </c>
      <c r="AY1283" s="15">
        <v>0</v>
      </c>
      <c r="AZ1283" s="15">
        <v>0</v>
      </c>
      <c r="BA1283" s="15">
        <v>0</v>
      </c>
      <c r="BB1283" s="15">
        <v>0</v>
      </c>
      <c r="BC1283" s="15">
        <v>0</v>
      </c>
      <c r="BD1283" s="15">
        <v>0</v>
      </c>
      <c r="BE1283" s="15">
        <v>0</v>
      </c>
      <c r="BF1283" s="15">
        <v>0</v>
      </c>
      <c r="BG1283" s="15">
        <f t="shared" ref="BG1283:BG1346" si="103">SUM(AU1283:BF1283)</f>
        <v>0</v>
      </c>
      <c r="BH1283" t="str">
        <f t="shared" ref="BH1283:BH1346" si="104">D1283&amp;E1283</f>
        <v>UIDIST</v>
      </c>
      <c r="BI1283" t="str">
        <f>VLOOKUP(BH1283,[2]Summary!$C$29:$C$56,1,0)</f>
        <v>UIDist</v>
      </c>
      <c r="BJ1283" s="16">
        <v>43831</v>
      </c>
    </row>
    <row r="1284" spans="1:62" x14ac:dyDescent="0.25">
      <c r="A1284" s="13">
        <v>801865.01</v>
      </c>
      <c r="B1284" s="13">
        <v>801865.01</v>
      </c>
      <c r="C1284" t="s">
        <v>2472</v>
      </c>
      <c r="D1284" t="s">
        <v>18</v>
      </c>
      <c r="E1284" t="s">
        <v>19</v>
      </c>
      <c r="F1284" s="13" t="s">
        <v>22</v>
      </c>
      <c r="H1284" s="15">
        <v>6.1609999999999996</v>
      </c>
      <c r="I1284" s="15">
        <v>0.92600000000000005</v>
      </c>
      <c r="J1284" s="15">
        <v>7.4999999999999997E-2</v>
      </c>
      <c r="K1284" s="15">
        <v>0</v>
      </c>
      <c r="L1284" s="15">
        <v>0</v>
      </c>
      <c r="M1284" s="15">
        <v>0</v>
      </c>
      <c r="N1284" s="15">
        <v>0</v>
      </c>
      <c r="O1284" s="15">
        <v>0</v>
      </c>
      <c r="P1284" s="15">
        <v>-4.6859999999999999</v>
      </c>
      <c r="Q1284" s="15">
        <v>-0.13900000000000001</v>
      </c>
      <c r="R1284" s="15">
        <v>0</v>
      </c>
      <c r="S1284" s="15">
        <v>0</v>
      </c>
      <c r="T1284" s="15">
        <f t="shared" si="100"/>
        <v>2.3369999999999997</v>
      </c>
      <c r="U1284" s="15">
        <v>0</v>
      </c>
      <c r="V1284" s="15">
        <v>0</v>
      </c>
      <c r="W1284" s="15">
        <v>0</v>
      </c>
      <c r="X1284" s="15">
        <v>0</v>
      </c>
      <c r="Y1284" s="15">
        <v>0</v>
      </c>
      <c r="Z1284" s="15">
        <v>0</v>
      </c>
      <c r="AA1284" s="15">
        <v>0</v>
      </c>
      <c r="AB1284" s="15">
        <v>0</v>
      </c>
      <c r="AC1284" s="15">
        <v>0</v>
      </c>
      <c r="AD1284" s="15">
        <v>0</v>
      </c>
      <c r="AE1284" s="15">
        <v>0</v>
      </c>
      <c r="AF1284" s="15">
        <v>0</v>
      </c>
      <c r="AG1284" s="15">
        <f t="shared" si="101"/>
        <v>0</v>
      </c>
      <c r="AH1284" s="15">
        <v>0</v>
      </c>
      <c r="AI1284" s="15">
        <v>0</v>
      </c>
      <c r="AJ1284" s="15">
        <v>0</v>
      </c>
      <c r="AK1284" s="15">
        <v>0</v>
      </c>
      <c r="AL1284" s="15">
        <v>0</v>
      </c>
      <c r="AM1284" s="15">
        <v>0</v>
      </c>
      <c r="AN1284" s="15">
        <v>0</v>
      </c>
      <c r="AO1284" s="15">
        <v>0</v>
      </c>
      <c r="AP1284" s="15">
        <v>0</v>
      </c>
      <c r="AQ1284" s="15">
        <v>0</v>
      </c>
      <c r="AR1284" s="15">
        <v>0</v>
      </c>
      <c r="AS1284" s="15">
        <v>0</v>
      </c>
      <c r="AT1284" s="15">
        <f t="shared" si="102"/>
        <v>0</v>
      </c>
      <c r="AU1284" s="15">
        <v>0</v>
      </c>
      <c r="AV1284" s="15">
        <v>0</v>
      </c>
      <c r="AW1284" s="15">
        <v>0</v>
      </c>
      <c r="AX1284" s="15">
        <v>0</v>
      </c>
      <c r="AY1284" s="15">
        <v>0</v>
      </c>
      <c r="AZ1284" s="15">
        <v>0</v>
      </c>
      <c r="BA1284" s="15">
        <v>0</v>
      </c>
      <c r="BB1284" s="15">
        <v>0</v>
      </c>
      <c r="BC1284" s="15">
        <v>0</v>
      </c>
      <c r="BD1284" s="15">
        <v>0</v>
      </c>
      <c r="BE1284" s="15">
        <v>0</v>
      </c>
      <c r="BF1284" s="15">
        <v>0</v>
      </c>
      <c r="BG1284" s="15">
        <f t="shared" si="103"/>
        <v>0</v>
      </c>
      <c r="BH1284" t="str">
        <f t="shared" si="104"/>
        <v>UIDIST</v>
      </c>
      <c r="BI1284" t="str">
        <f>VLOOKUP(BH1284,[2]Summary!$C$29:$C$56,1,0)</f>
        <v>UIDist</v>
      </c>
      <c r="BJ1284" s="16">
        <v>43466</v>
      </c>
    </row>
    <row r="1285" spans="1:62" x14ac:dyDescent="0.25">
      <c r="A1285" s="13">
        <v>801880.02</v>
      </c>
      <c r="B1285" s="13">
        <v>801880.02</v>
      </c>
      <c r="C1285" t="s">
        <v>2473</v>
      </c>
      <c r="D1285" t="s">
        <v>18</v>
      </c>
      <c r="E1285" t="s">
        <v>35</v>
      </c>
      <c r="F1285" s="13" t="s">
        <v>233</v>
      </c>
      <c r="H1285" s="15">
        <v>1.853</v>
      </c>
      <c r="I1285" s="15">
        <v>1.784</v>
      </c>
      <c r="J1285" s="15">
        <v>1.617</v>
      </c>
      <c r="K1285" s="15">
        <v>1.0980000000000001</v>
      </c>
      <c r="L1285" s="15">
        <v>0.44800000000000001</v>
      </c>
      <c r="M1285" s="15">
        <v>1.202</v>
      </c>
      <c r="N1285" s="15">
        <v>1.7000000000000001E-2</v>
      </c>
      <c r="O1285" s="15">
        <v>0</v>
      </c>
      <c r="P1285" s="15">
        <v>0</v>
      </c>
      <c r="Q1285" s="15">
        <v>0</v>
      </c>
      <c r="R1285" s="15">
        <v>0</v>
      </c>
      <c r="S1285" s="15">
        <v>0</v>
      </c>
      <c r="T1285" s="15">
        <f t="shared" si="100"/>
        <v>8.0189999999999984</v>
      </c>
      <c r="U1285" s="15">
        <v>0</v>
      </c>
      <c r="V1285" s="15">
        <v>0</v>
      </c>
      <c r="W1285" s="15">
        <v>0</v>
      </c>
      <c r="X1285" s="15">
        <v>0</v>
      </c>
      <c r="Y1285" s="15">
        <v>0</v>
      </c>
      <c r="Z1285" s="15">
        <v>0</v>
      </c>
      <c r="AA1285" s="15">
        <v>0.65103999328613282</v>
      </c>
      <c r="AB1285" s="15">
        <v>0</v>
      </c>
      <c r="AC1285" s="15">
        <v>0</v>
      </c>
      <c r="AD1285" s="15">
        <v>0</v>
      </c>
      <c r="AE1285" s="15">
        <v>0</v>
      </c>
      <c r="AF1285" s="15">
        <v>0</v>
      </c>
      <c r="AG1285" s="15">
        <f t="shared" si="101"/>
        <v>0.65103999328613282</v>
      </c>
      <c r="AH1285" s="15">
        <v>0</v>
      </c>
      <c r="AI1285" s="15">
        <v>0</v>
      </c>
      <c r="AJ1285" s="15">
        <v>0</v>
      </c>
      <c r="AK1285" s="15">
        <v>0</v>
      </c>
      <c r="AL1285" s="15">
        <v>0</v>
      </c>
      <c r="AM1285" s="15">
        <v>0</v>
      </c>
      <c r="AN1285" s="15">
        <v>0</v>
      </c>
      <c r="AO1285" s="15">
        <v>0</v>
      </c>
      <c r="AP1285" s="15">
        <v>0</v>
      </c>
      <c r="AQ1285" s="15">
        <v>0</v>
      </c>
      <c r="AR1285" s="15">
        <v>0</v>
      </c>
      <c r="AS1285" s="15">
        <v>0</v>
      </c>
      <c r="AT1285" s="15">
        <f t="shared" si="102"/>
        <v>0</v>
      </c>
      <c r="AU1285" s="15">
        <v>0</v>
      </c>
      <c r="AV1285" s="15">
        <v>0</v>
      </c>
      <c r="AW1285" s="15">
        <v>0</v>
      </c>
      <c r="AX1285" s="15">
        <v>0</v>
      </c>
      <c r="AY1285" s="15">
        <v>0</v>
      </c>
      <c r="AZ1285" s="15">
        <v>0</v>
      </c>
      <c r="BA1285" s="15">
        <v>0</v>
      </c>
      <c r="BB1285" s="15">
        <v>0</v>
      </c>
      <c r="BC1285" s="15">
        <v>0</v>
      </c>
      <c r="BD1285" s="15">
        <v>0</v>
      </c>
      <c r="BE1285" s="15">
        <v>0</v>
      </c>
      <c r="BF1285" s="15">
        <v>0</v>
      </c>
      <c r="BG1285" s="15">
        <f t="shared" si="103"/>
        <v>0</v>
      </c>
      <c r="BH1285" t="str">
        <f t="shared" si="104"/>
        <v>UITRANS</v>
      </c>
      <c r="BI1285" t="str">
        <f>VLOOKUP(BH1285,[2]Summary!$C$29:$C$56,1,0)</f>
        <v>UITrans</v>
      </c>
      <c r="BJ1285" s="16">
        <v>43831</v>
      </c>
    </row>
    <row r="1286" spans="1:62" x14ac:dyDescent="0.25">
      <c r="A1286" s="13">
        <v>801884.01</v>
      </c>
      <c r="B1286" s="13">
        <v>801884.01</v>
      </c>
      <c r="C1286" t="s">
        <v>2474</v>
      </c>
      <c r="D1286" t="s">
        <v>18</v>
      </c>
      <c r="E1286" t="s">
        <v>19</v>
      </c>
      <c r="F1286" s="13" t="s">
        <v>22</v>
      </c>
      <c r="H1286" s="15">
        <v>0</v>
      </c>
      <c r="I1286" s="15">
        <v>0</v>
      </c>
      <c r="J1286" s="15">
        <v>0</v>
      </c>
      <c r="K1286" s="15">
        <v>0</v>
      </c>
      <c r="L1286" s="15">
        <v>0</v>
      </c>
      <c r="M1286" s="15">
        <v>0</v>
      </c>
      <c r="N1286" s="15">
        <v>0</v>
      </c>
      <c r="O1286" s="15">
        <v>0</v>
      </c>
      <c r="P1286" s="15">
        <v>0</v>
      </c>
      <c r="Q1286" s="15">
        <v>0</v>
      </c>
      <c r="R1286" s="15">
        <v>0</v>
      </c>
      <c r="S1286" s="15">
        <v>0</v>
      </c>
      <c r="T1286" s="15">
        <f t="shared" si="100"/>
        <v>0</v>
      </c>
      <c r="U1286" s="15">
        <v>0</v>
      </c>
      <c r="V1286" s="15">
        <v>0</v>
      </c>
      <c r="W1286" s="15">
        <v>0</v>
      </c>
      <c r="X1286" s="15">
        <v>0</v>
      </c>
      <c r="Y1286" s="15">
        <v>0</v>
      </c>
      <c r="Z1286" s="15">
        <v>0</v>
      </c>
      <c r="AA1286" s="15">
        <v>0</v>
      </c>
      <c r="AB1286" s="15">
        <v>0</v>
      </c>
      <c r="AC1286" s="15">
        <v>0</v>
      </c>
      <c r="AD1286" s="15">
        <v>0</v>
      </c>
      <c r="AE1286" s="15">
        <v>0</v>
      </c>
      <c r="AF1286" s="15">
        <v>0</v>
      </c>
      <c r="AG1286" s="15">
        <f t="shared" si="101"/>
        <v>0</v>
      </c>
      <c r="AH1286" s="15">
        <v>0</v>
      </c>
      <c r="AI1286" s="15">
        <v>0</v>
      </c>
      <c r="AJ1286" s="15">
        <v>0</v>
      </c>
      <c r="AK1286" s="15">
        <v>0</v>
      </c>
      <c r="AL1286" s="15">
        <v>0</v>
      </c>
      <c r="AM1286" s="15">
        <v>0</v>
      </c>
      <c r="AN1286" s="15">
        <v>0</v>
      </c>
      <c r="AO1286" s="15">
        <v>0</v>
      </c>
      <c r="AP1286" s="15">
        <v>0</v>
      </c>
      <c r="AQ1286" s="15">
        <v>0</v>
      </c>
      <c r="AR1286" s="15">
        <v>0</v>
      </c>
      <c r="AS1286" s="15">
        <v>0</v>
      </c>
      <c r="AT1286" s="15">
        <f t="shared" si="102"/>
        <v>0</v>
      </c>
      <c r="AU1286" s="15">
        <v>0</v>
      </c>
      <c r="AV1286" s="15">
        <v>0</v>
      </c>
      <c r="AW1286" s="15">
        <v>0</v>
      </c>
      <c r="AX1286" s="15">
        <v>0</v>
      </c>
      <c r="AY1286" s="15">
        <v>0</v>
      </c>
      <c r="AZ1286" s="15">
        <v>0</v>
      </c>
      <c r="BA1286" s="15">
        <v>0</v>
      </c>
      <c r="BB1286" s="15">
        <v>0</v>
      </c>
      <c r="BC1286" s="15">
        <v>0</v>
      </c>
      <c r="BD1286" s="15">
        <v>0</v>
      </c>
      <c r="BE1286" s="15">
        <v>0</v>
      </c>
      <c r="BF1286" s="15">
        <v>0</v>
      </c>
      <c r="BG1286" s="15">
        <f t="shared" si="103"/>
        <v>0</v>
      </c>
      <c r="BH1286" t="str">
        <f t="shared" si="104"/>
        <v>UIDIST</v>
      </c>
      <c r="BI1286" t="str">
        <f>VLOOKUP(BH1286,[2]Summary!$C$29:$C$56,1,0)</f>
        <v>UIDist</v>
      </c>
      <c r="BJ1286" s="16">
        <v>44562</v>
      </c>
    </row>
    <row r="1287" spans="1:62" x14ac:dyDescent="0.25">
      <c r="A1287" s="13">
        <v>801891.01</v>
      </c>
      <c r="B1287" s="13">
        <v>801891.01</v>
      </c>
      <c r="C1287" t="s">
        <v>2475</v>
      </c>
      <c r="D1287" t="s">
        <v>18</v>
      </c>
      <c r="E1287" t="s">
        <v>19</v>
      </c>
      <c r="F1287" s="13" t="s">
        <v>233</v>
      </c>
      <c r="H1287" s="15">
        <v>0</v>
      </c>
      <c r="I1287" s="15">
        <v>4.2960000000000003</v>
      </c>
      <c r="J1287" s="15">
        <v>37.445999999999998</v>
      </c>
      <c r="K1287" s="15">
        <v>9.3889999999999993</v>
      </c>
      <c r="L1287" s="15">
        <v>24.838999999999999</v>
      </c>
      <c r="M1287" s="15">
        <v>65.602000000000004</v>
      </c>
      <c r="N1287" s="15">
        <v>6.6349999999999998</v>
      </c>
      <c r="O1287" s="15">
        <v>0.41799999999999998</v>
      </c>
      <c r="P1287" s="15">
        <v>0.11</v>
      </c>
      <c r="Q1287" s="15">
        <v>0</v>
      </c>
      <c r="R1287" s="15">
        <v>0</v>
      </c>
      <c r="S1287" s="15">
        <v>0</v>
      </c>
      <c r="T1287" s="15">
        <f t="shared" si="100"/>
        <v>148.73500000000001</v>
      </c>
      <c r="U1287" s="15">
        <v>0</v>
      </c>
      <c r="V1287" s="15">
        <v>0</v>
      </c>
      <c r="W1287" s="15">
        <v>2.6832099151611328</v>
      </c>
      <c r="X1287" s="15">
        <v>0</v>
      </c>
      <c r="Y1287" s="15">
        <v>0</v>
      </c>
      <c r="Z1287" s="15">
        <v>0</v>
      </c>
      <c r="AA1287" s="15">
        <v>0</v>
      </c>
      <c r="AB1287" s="15">
        <v>0</v>
      </c>
      <c r="AC1287" s="15">
        <v>0</v>
      </c>
      <c r="AD1287" s="15">
        <v>0</v>
      </c>
      <c r="AE1287" s="15">
        <v>0</v>
      </c>
      <c r="AF1287" s="15">
        <v>0</v>
      </c>
      <c r="AG1287" s="15">
        <f t="shared" si="101"/>
        <v>2.6832099151611328</v>
      </c>
      <c r="AH1287" s="15">
        <v>0</v>
      </c>
      <c r="AI1287" s="15">
        <v>0</v>
      </c>
      <c r="AJ1287" s="15">
        <v>0</v>
      </c>
      <c r="AK1287" s="15">
        <v>0</v>
      </c>
      <c r="AL1287" s="15">
        <v>0</v>
      </c>
      <c r="AM1287" s="15">
        <v>0</v>
      </c>
      <c r="AN1287" s="15">
        <v>0</v>
      </c>
      <c r="AO1287" s="15">
        <v>0</v>
      </c>
      <c r="AP1287" s="15">
        <v>0</v>
      </c>
      <c r="AQ1287" s="15">
        <v>0</v>
      </c>
      <c r="AR1287" s="15">
        <v>0</v>
      </c>
      <c r="AS1287" s="15">
        <v>0</v>
      </c>
      <c r="AT1287" s="15">
        <f t="shared" si="102"/>
        <v>0</v>
      </c>
      <c r="AU1287" s="15">
        <v>0</v>
      </c>
      <c r="AV1287" s="15">
        <v>0</v>
      </c>
      <c r="AW1287" s="15">
        <v>0</v>
      </c>
      <c r="AX1287" s="15">
        <v>0</v>
      </c>
      <c r="AY1287" s="15">
        <v>0</v>
      </c>
      <c r="AZ1287" s="15">
        <v>0</v>
      </c>
      <c r="BA1287" s="15">
        <v>0</v>
      </c>
      <c r="BB1287" s="15">
        <v>0</v>
      </c>
      <c r="BC1287" s="15">
        <v>0</v>
      </c>
      <c r="BD1287" s="15">
        <v>0</v>
      </c>
      <c r="BE1287" s="15">
        <v>0</v>
      </c>
      <c r="BF1287" s="15">
        <v>0</v>
      </c>
      <c r="BG1287" s="15">
        <f t="shared" si="103"/>
        <v>0</v>
      </c>
      <c r="BH1287" t="str">
        <f t="shared" si="104"/>
        <v>UIDIST</v>
      </c>
      <c r="BI1287" t="str">
        <f>VLOOKUP(BH1287,[2]Summary!$C$29:$C$56,1,0)</f>
        <v>UIDist</v>
      </c>
      <c r="BJ1287" s="16">
        <v>43831</v>
      </c>
    </row>
    <row r="1288" spans="1:62" x14ac:dyDescent="0.25">
      <c r="A1288" s="13">
        <v>801924.01</v>
      </c>
      <c r="B1288" s="13">
        <v>801924.01</v>
      </c>
      <c r="C1288" t="s">
        <v>2476</v>
      </c>
      <c r="D1288" t="s">
        <v>18</v>
      </c>
      <c r="E1288" t="s">
        <v>19</v>
      </c>
      <c r="F1288" s="13" t="s">
        <v>22</v>
      </c>
      <c r="H1288" s="15">
        <v>0</v>
      </c>
      <c r="I1288" s="15">
        <v>0</v>
      </c>
      <c r="J1288" s="15">
        <v>0</v>
      </c>
      <c r="K1288" s="15">
        <v>0</v>
      </c>
      <c r="L1288" s="15">
        <v>0</v>
      </c>
      <c r="M1288" s="15">
        <v>0</v>
      </c>
      <c r="N1288" s="15">
        <v>0</v>
      </c>
      <c r="O1288" s="15">
        <v>0</v>
      </c>
      <c r="P1288" s="15">
        <v>0</v>
      </c>
      <c r="Q1288" s="15">
        <v>0</v>
      </c>
      <c r="R1288" s="15">
        <v>0</v>
      </c>
      <c r="S1288" s="15">
        <v>0</v>
      </c>
      <c r="T1288" s="15">
        <f t="shared" si="100"/>
        <v>0</v>
      </c>
      <c r="U1288" s="15">
        <v>8.447949951171875</v>
      </c>
      <c r="V1288" s="15">
        <v>4.3053798828124998</v>
      </c>
      <c r="W1288" s="15">
        <v>0</v>
      </c>
      <c r="X1288" s="15">
        <v>0</v>
      </c>
      <c r="Y1288" s="15">
        <v>0</v>
      </c>
      <c r="Z1288" s="15">
        <v>0</v>
      </c>
      <c r="AA1288" s="15">
        <v>0</v>
      </c>
      <c r="AB1288" s="15">
        <v>0</v>
      </c>
      <c r="AC1288" s="15">
        <v>0</v>
      </c>
      <c r="AD1288" s="15">
        <v>0</v>
      </c>
      <c r="AE1288" s="15">
        <v>0</v>
      </c>
      <c r="AF1288" s="15">
        <v>0</v>
      </c>
      <c r="AG1288" s="15">
        <f t="shared" si="101"/>
        <v>12.753329833984374</v>
      </c>
      <c r="AH1288" s="15">
        <v>0</v>
      </c>
      <c r="AI1288" s="15">
        <v>0</v>
      </c>
      <c r="AJ1288" s="15">
        <v>0</v>
      </c>
      <c r="AK1288" s="15">
        <v>0</v>
      </c>
      <c r="AL1288" s="15">
        <v>0</v>
      </c>
      <c r="AM1288" s="15">
        <v>0</v>
      </c>
      <c r="AN1288" s="15">
        <v>0</v>
      </c>
      <c r="AO1288" s="15">
        <v>0</v>
      </c>
      <c r="AP1288" s="15">
        <v>0</v>
      </c>
      <c r="AQ1288" s="15">
        <v>0</v>
      </c>
      <c r="AR1288" s="15">
        <v>0</v>
      </c>
      <c r="AS1288" s="15">
        <v>0</v>
      </c>
      <c r="AT1288" s="15">
        <f t="shared" si="102"/>
        <v>0</v>
      </c>
      <c r="AU1288" s="15">
        <v>0</v>
      </c>
      <c r="AV1288" s="15">
        <v>0</v>
      </c>
      <c r="AW1288" s="15">
        <v>0</v>
      </c>
      <c r="AX1288" s="15">
        <v>0</v>
      </c>
      <c r="AY1288" s="15">
        <v>0</v>
      </c>
      <c r="AZ1288" s="15">
        <v>0</v>
      </c>
      <c r="BA1288" s="15">
        <v>0</v>
      </c>
      <c r="BB1288" s="15">
        <v>0</v>
      </c>
      <c r="BC1288" s="15">
        <v>0</v>
      </c>
      <c r="BD1288" s="15">
        <v>0</v>
      </c>
      <c r="BE1288" s="15">
        <v>0</v>
      </c>
      <c r="BF1288" s="15">
        <v>0</v>
      </c>
      <c r="BG1288" s="15">
        <f t="shared" si="103"/>
        <v>0</v>
      </c>
      <c r="BH1288" t="str">
        <f t="shared" si="104"/>
        <v>UIDIST</v>
      </c>
      <c r="BI1288" t="str">
        <f>VLOOKUP(BH1288,[2]Summary!$C$29:$C$56,1,0)</f>
        <v>UIDist</v>
      </c>
      <c r="BJ1288" s="16">
        <v>43831</v>
      </c>
    </row>
    <row r="1289" spans="1:62" x14ac:dyDescent="0.25">
      <c r="A1289" s="13">
        <v>801939.02</v>
      </c>
      <c r="B1289" s="13">
        <v>801939.02</v>
      </c>
      <c r="C1289" t="s">
        <v>168</v>
      </c>
      <c r="D1289" t="s">
        <v>18</v>
      </c>
      <c r="E1289" t="s">
        <v>35</v>
      </c>
      <c r="F1289" s="13" t="s">
        <v>22</v>
      </c>
      <c r="H1289" s="15">
        <v>0</v>
      </c>
      <c r="I1289" s="15">
        <v>0</v>
      </c>
      <c r="J1289" s="15">
        <v>0</v>
      </c>
      <c r="K1289" s="15">
        <v>0</v>
      </c>
      <c r="L1289" s="15">
        <v>0</v>
      </c>
      <c r="M1289" s="15">
        <v>0</v>
      </c>
      <c r="N1289" s="15">
        <v>0</v>
      </c>
      <c r="O1289" s="15">
        <v>0</v>
      </c>
      <c r="P1289" s="15">
        <v>0</v>
      </c>
      <c r="Q1289" s="15">
        <v>0</v>
      </c>
      <c r="R1289" s="15">
        <v>0</v>
      </c>
      <c r="S1289" s="15">
        <v>8.0739999999999998</v>
      </c>
      <c r="T1289" s="15">
        <f t="shared" si="100"/>
        <v>8.0739999999999998</v>
      </c>
      <c r="U1289" s="15">
        <v>0</v>
      </c>
      <c r="V1289" s="15">
        <v>0</v>
      </c>
      <c r="W1289" s="15">
        <v>0</v>
      </c>
      <c r="X1289" s="15">
        <v>0</v>
      </c>
      <c r="Y1289" s="15">
        <v>0</v>
      </c>
      <c r="Z1289" s="15">
        <v>0</v>
      </c>
      <c r="AA1289" s="15">
        <v>0</v>
      </c>
      <c r="AB1289" s="15">
        <v>0</v>
      </c>
      <c r="AC1289" s="15">
        <v>0</v>
      </c>
      <c r="AD1289" s="15">
        <v>0</v>
      </c>
      <c r="AE1289" s="15">
        <v>0</v>
      </c>
      <c r="AF1289" s="15">
        <v>0</v>
      </c>
      <c r="AG1289" s="15">
        <f t="shared" si="101"/>
        <v>0</v>
      </c>
      <c r="AH1289" s="15">
        <v>0</v>
      </c>
      <c r="AI1289" s="15">
        <v>0</v>
      </c>
      <c r="AJ1289" s="15">
        <v>0</v>
      </c>
      <c r="AK1289" s="15">
        <v>0</v>
      </c>
      <c r="AL1289" s="15">
        <v>0</v>
      </c>
      <c r="AM1289" s="15">
        <v>0</v>
      </c>
      <c r="AN1289" s="15">
        <v>0</v>
      </c>
      <c r="AO1289" s="15">
        <v>0</v>
      </c>
      <c r="AP1289" s="15">
        <v>0</v>
      </c>
      <c r="AQ1289" s="15">
        <v>0</v>
      </c>
      <c r="AR1289" s="15">
        <v>0</v>
      </c>
      <c r="AS1289" s="15">
        <v>0</v>
      </c>
      <c r="AT1289" s="15">
        <f t="shared" si="102"/>
        <v>0</v>
      </c>
      <c r="AU1289" s="15">
        <v>0</v>
      </c>
      <c r="AV1289" s="15">
        <v>0</v>
      </c>
      <c r="AW1289" s="15">
        <v>0</v>
      </c>
      <c r="AX1289" s="15">
        <v>0</v>
      </c>
      <c r="AY1289" s="15">
        <v>0</v>
      </c>
      <c r="AZ1289" s="15">
        <v>0</v>
      </c>
      <c r="BA1289" s="15">
        <v>0</v>
      </c>
      <c r="BB1289" s="15">
        <v>0</v>
      </c>
      <c r="BC1289" s="15">
        <v>0</v>
      </c>
      <c r="BD1289" s="15">
        <v>0</v>
      </c>
      <c r="BE1289" s="15">
        <v>0</v>
      </c>
      <c r="BF1289" s="15">
        <v>0</v>
      </c>
      <c r="BG1289" s="15">
        <f t="shared" si="103"/>
        <v>0</v>
      </c>
      <c r="BH1289" t="str">
        <f t="shared" si="104"/>
        <v>UITRANS</v>
      </c>
      <c r="BI1289" t="str">
        <f>VLOOKUP(BH1289,[2]Summary!$C$29:$C$56,1,0)</f>
        <v>UITrans</v>
      </c>
      <c r="BJ1289" s="16">
        <v>43466</v>
      </c>
    </row>
    <row r="1290" spans="1:62" x14ac:dyDescent="0.25">
      <c r="A1290" s="13">
        <v>801940.01</v>
      </c>
      <c r="B1290" s="13">
        <v>801940.01</v>
      </c>
      <c r="C1290" t="s">
        <v>2477</v>
      </c>
      <c r="D1290" t="s">
        <v>18</v>
      </c>
      <c r="E1290" t="s">
        <v>19</v>
      </c>
      <c r="F1290" s="13" t="s">
        <v>22</v>
      </c>
      <c r="H1290" s="15">
        <v>0</v>
      </c>
      <c r="I1290" s="15">
        <v>0</v>
      </c>
      <c r="J1290" s="15">
        <v>0</v>
      </c>
      <c r="K1290" s="15">
        <v>0</v>
      </c>
      <c r="L1290" s="15">
        <v>0</v>
      </c>
      <c r="M1290" s="15">
        <v>0</v>
      </c>
      <c r="N1290" s="15">
        <v>0</v>
      </c>
      <c r="O1290" s="15">
        <v>0</v>
      </c>
      <c r="P1290" s="15">
        <v>0</v>
      </c>
      <c r="Q1290" s="15">
        <v>0</v>
      </c>
      <c r="R1290" s="15">
        <v>0</v>
      </c>
      <c r="S1290" s="15">
        <v>0</v>
      </c>
      <c r="T1290" s="15">
        <f t="shared" si="100"/>
        <v>0</v>
      </c>
      <c r="U1290" s="15">
        <v>0</v>
      </c>
      <c r="V1290" s="15">
        <v>0</v>
      </c>
      <c r="W1290" s="15">
        <v>0</v>
      </c>
      <c r="X1290" s="15">
        <v>0</v>
      </c>
      <c r="Y1290" s="15">
        <v>0</v>
      </c>
      <c r="Z1290" s="15">
        <v>0</v>
      </c>
      <c r="AA1290" s="15">
        <v>0</v>
      </c>
      <c r="AB1290" s="15">
        <v>0</v>
      </c>
      <c r="AC1290" s="15">
        <v>0</v>
      </c>
      <c r="AD1290" s="15">
        <v>0</v>
      </c>
      <c r="AE1290" s="15">
        <v>0</v>
      </c>
      <c r="AF1290" s="15">
        <v>0</v>
      </c>
      <c r="AG1290" s="15">
        <f t="shared" si="101"/>
        <v>0</v>
      </c>
      <c r="AH1290" s="15">
        <v>0</v>
      </c>
      <c r="AI1290" s="15">
        <v>0</v>
      </c>
      <c r="AJ1290" s="15">
        <v>0</v>
      </c>
      <c r="AK1290" s="15">
        <v>0</v>
      </c>
      <c r="AL1290" s="15">
        <v>0</v>
      </c>
      <c r="AM1290" s="15">
        <v>0</v>
      </c>
      <c r="AN1290" s="15">
        <v>0</v>
      </c>
      <c r="AO1290" s="15">
        <v>0</v>
      </c>
      <c r="AP1290" s="15">
        <v>0</v>
      </c>
      <c r="AQ1290" s="15">
        <v>0</v>
      </c>
      <c r="AR1290" s="15">
        <v>0</v>
      </c>
      <c r="AS1290" s="15">
        <v>0</v>
      </c>
      <c r="AT1290" s="15">
        <f t="shared" si="102"/>
        <v>0</v>
      </c>
      <c r="AU1290" s="15">
        <v>0</v>
      </c>
      <c r="AV1290" s="15">
        <v>0</v>
      </c>
      <c r="AW1290" s="15">
        <v>0</v>
      </c>
      <c r="AX1290" s="15">
        <v>0</v>
      </c>
      <c r="AY1290" s="15">
        <v>0</v>
      </c>
      <c r="AZ1290" s="15">
        <v>0</v>
      </c>
      <c r="BA1290" s="15">
        <v>0</v>
      </c>
      <c r="BB1290" s="15">
        <v>0</v>
      </c>
      <c r="BC1290" s="15">
        <v>0</v>
      </c>
      <c r="BD1290" s="15">
        <v>0</v>
      </c>
      <c r="BE1290" s="15">
        <v>0</v>
      </c>
      <c r="BF1290" s="15">
        <v>0</v>
      </c>
      <c r="BG1290" s="15">
        <f t="shared" si="103"/>
        <v>0</v>
      </c>
      <c r="BH1290" t="str">
        <f t="shared" si="104"/>
        <v>UIDIST</v>
      </c>
      <c r="BI1290" t="str">
        <f>VLOOKUP(BH1290,[2]Summary!$C$29:$C$56,1,0)</f>
        <v>UIDist</v>
      </c>
      <c r="BJ1290" s="16">
        <v>44562</v>
      </c>
    </row>
    <row r="1291" spans="1:62" x14ac:dyDescent="0.25">
      <c r="A1291" s="13">
        <v>801965.01</v>
      </c>
      <c r="B1291" s="13">
        <v>801965.01</v>
      </c>
      <c r="C1291" t="s">
        <v>2478</v>
      </c>
      <c r="D1291" t="s">
        <v>18</v>
      </c>
      <c r="E1291" t="s">
        <v>19</v>
      </c>
      <c r="F1291" s="13" t="s">
        <v>233</v>
      </c>
      <c r="H1291" s="15">
        <v>0.09</v>
      </c>
      <c r="I1291" s="15">
        <v>0</v>
      </c>
      <c r="J1291" s="15">
        <v>0</v>
      </c>
      <c r="K1291" s="15">
        <v>0</v>
      </c>
      <c r="L1291" s="15">
        <v>0</v>
      </c>
      <c r="M1291" s="15">
        <v>0</v>
      </c>
      <c r="N1291" s="15">
        <v>1E-3</v>
      </c>
      <c r="O1291" s="15">
        <v>-5.8999999999999997E-2</v>
      </c>
      <c r="P1291" s="15">
        <v>0</v>
      </c>
      <c r="Q1291" s="15">
        <v>0</v>
      </c>
      <c r="R1291" s="15">
        <v>0</v>
      </c>
      <c r="S1291" s="15">
        <v>0</v>
      </c>
      <c r="T1291" s="15">
        <f t="shared" si="100"/>
        <v>3.2000000000000001E-2</v>
      </c>
      <c r="U1291" s="15">
        <v>0</v>
      </c>
      <c r="V1291" s="15">
        <v>0</v>
      </c>
      <c r="W1291" s="15">
        <v>0</v>
      </c>
      <c r="X1291" s="15">
        <v>0</v>
      </c>
      <c r="Y1291" s="15">
        <v>0.33080000305175783</v>
      </c>
      <c r="Z1291" s="15">
        <v>0</v>
      </c>
      <c r="AA1291" s="15">
        <v>0</v>
      </c>
      <c r="AB1291" s="15">
        <v>0</v>
      </c>
      <c r="AC1291" s="15">
        <v>0</v>
      </c>
      <c r="AD1291" s="15">
        <v>0</v>
      </c>
      <c r="AE1291" s="15">
        <v>0</v>
      </c>
      <c r="AF1291" s="15">
        <v>0</v>
      </c>
      <c r="AG1291" s="15">
        <f t="shared" si="101"/>
        <v>0.33080000305175783</v>
      </c>
      <c r="AH1291" s="15">
        <v>0</v>
      </c>
      <c r="AI1291" s="15">
        <v>0</v>
      </c>
      <c r="AJ1291" s="15">
        <v>0</v>
      </c>
      <c r="AK1291" s="15">
        <v>0</v>
      </c>
      <c r="AL1291" s="15">
        <v>0</v>
      </c>
      <c r="AM1291" s="15">
        <v>0</v>
      </c>
      <c r="AN1291" s="15">
        <v>0</v>
      </c>
      <c r="AO1291" s="15">
        <v>0</v>
      </c>
      <c r="AP1291" s="15">
        <v>0</v>
      </c>
      <c r="AQ1291" s="15">
        <v>0</v>
      </c>
      <c r="AR1291" s="15">
        <v>0</v>
      </c>
      <c r="AS1291" s="15">
        <v>0</v>
      </c>
      <c r="AT1291" s="15">
        <f t="shared" si="102"/>
        <v>0</v>
      </c>
      <c r="AU1291" s="15">
        <v>0</v>
      </c>
      <c r="AV1291" s="15">
        <v>0</v>
      </c>
      <c r="AW1291" s="15">
        <v>0</v>
      </c>
      <c r="AX1291" s="15">
        <v>0</v>
      </c>
      <c r="AY1291" s="15">
        <v>0</v>
      </c>
      <c r="AZ1291" s="15">
        <v>0</v>
      </c>
      <c r="BA1291" s="15">
        <v>0</v>
      </c>
      <c r="BB1291" s="15">
        <v>0</v>
      </c>
      <c r="BC1291" s="15">
        <v>0</v>
      </c>
      <c r="BD1291" s="15">
        <v>0</v>
      </c>
      <c r="BE1291" s="15">
        <v>0</v>
      </c>
      <c r="BF1291" s="15">
        <v>0</v>
      </c>
      <c r="BG1291" s="15">
        <f t="shared" si="103"/>
        <v>0</v>
      </c>
      <c r="BH1291" t="str">
        <f t="shared" si="104"/>
        <v>UIDIST</v>
      </c>
      <c r="BI1291" t="str">
        <f>VLOOKUP(BH1291,[2]Summary!$C$29:$C$56,1,0)</f>
        <v>UIDist</v>
      </c>
      <c r="BJ1291" s="16">
        <v>43831</v>
      </c>
    </row>
    <row r="1292" spans="1:62" x14ac:dyDescent="0.25">
      <c r="A1292" s="13">
        <v>801973.01</v>
      </c>
      <c r="B1292" s="13">
        <v>801973.01</v>
      </c>
      <c r="C1292" t="s">
        <v>2479</v>
      </c>
      <c r="D1292" t="s">
        <v>18</v>
      </c>
      <c r="E1292" t="s">
        <v>19</v>
      </c>
      <c r="F1292" s="13" t="s">
        <v>22</v>
      </c>
      <c r="H1292" s="15">
        <v>0</v>
      </c>
      <c r="I1292" s="15">
        <v>0</v>
      </c>
      <c r="J1292" s="15">
        <v>0</v>
      </c>
      <c r="K1292" s="15">
        <v>0</v>
      </c>
      <c r="L1292" s="15">
        <v>0</v>
      </c>
      <c r="M1292" s="15">
        <v>0</v>
      </c>
      <c r="N1292" s="15">
        <v>0</v>
      </c>
      <c r="O1292" s="15">
        <v>0</v>
      </c>
      <c r="P1292" s="15">
        <v>0</v>
      </c>
      <c r="Q1292" s="15">
        <v>0</v>
      </c>
      <c r="R1292" s="15">
        <v>0</v>
      </c>
      <c r="S1292" s="15">
        <v>0</v>
      </c>
      <c r="T1292" s="15">
        <f t="shared" si="100"/>
        <v>0</v>
      </c>
      <c r="U1292" s="15">
        <v>11.57243994140625</v>
      </c>
      <c r="V1292" s="15">
        <v>3.8586100158691408</v>
      </c>
      <c r="W1292" s="15">
        <v>0</v>
      </c>
      <c r="X1292" s="15">
        <v>8.5127901000976571</v>
      </c>
      <c r="Y1292" s="15">
        <v>0</v>
      </c>
      <c r="Z1292" s="15">
        <v>0</v>
      </c>
      <c r="AA1292" s="15">
        <v>0</v>
      </c>
      <c r="AB1292" s="15">
        <v>0</v>
      </c>
      <c r="AC1292" s="15">
        <v>0</v>
      </c>
      <c r="AD1292" s="15">
        <v>0</v>
      </c>
      <c r="AE1292" s="15">
        <v>0</v>
      </c>
      <c r="AF1292" s="15">
        <v>0</v>
      </c>
      <c r="AG1292" s="15">
        <f t="shared" si="101"/>
        <v>23.943840057373048</v>
      </c>
      <c r="AH1292" s="15">
        <v>0</v>
      </c>
      <c r="AI1292" s="15">
        <v>0</v>
      </c>
      <c r="AJ1292" s="15">
        <v>0</v>
      </c>
      <c r="AK1292" s="15">
        <v>0</v>
      </c>
      <c r="AL1292" s="15">
        <v>0</v>
      </c>
      <c r="AM1292" s="15">
        <v>0</v>
      </c>
      <c r="AN1292" s="15">
        <v>0</v>
      </c>
      <c r="AO1292" s="15">
        <v>0</v>
      </c>
      <c r="AP1292" s="15">
        <v>0</v>
      </c>
      <c r="AQ1292" s="15">
        <v>0</v>
      </c>
      <c r="AR1292" s="15">
        <v>0</v>
      </c>
      <c r="AS1292" s="15">
        <v>0</v>
      </c>
      <c r="AT1292" s="15">
        <f t="shared" si="102"/>
        <v>0</v>
      </c>
      <c r="AU1292" s="15">
        <v>0</v>
      </c>
      <c r="AV1292" s="15">
        <v>0</v>
      </c>
      <c r="AW1292" s="15">
        <v>0</v>
      </c>
      <c r="AX1292" s="15">
        <v>0</v>
      </c>
      <c r="AY1292" s="15">
        <v>0</v>
      </c>
      <c r="AZ1292" s="15">
        <v>0</v>
      </c>
      <c r="BA1292" s="15">
        <v>0</v>
      </c>
      <c r="BB1292" s="15">
        <v>0</v>
      </c>
      <c r="BC1292" s="15">
        <v>0</v>
      </c>
      <c r="BD1292" s="15">
        <v>0</v>
      </c>
      <c r="BE1292" s="15">
        <v>0</v>
      </c>
      <c r="BF1292" s="15">
        <v>0</v>
      </c>
      <c r="BG1292" s="15">
        <f t="shared" si="103"/>
        <v>0</v>
      </c>
      <c r="BH1292" t="str">
        <f t="shared" si="104"/>
        <v>UIDIST</v>
      </c>
      <c r="BI1292" t="str">
        <f>VLOOKUP(BH1292,[2]Summary!$C$29:$C$56,1,0)</f>
        <v>UIDist</v>
      </c>
      <c r="BJ1292" s="16">
        <v>43831</v>
      </c>
    </row>
    <row r="1293" spans="1:62" x14ac:dyDescent="0.25">
      <c r="A1293" s="13">
        <v>801984.02</v>
      </c>
      <c r="B1293" s="13">
        <v>801984.02</v>
      </c>
      <c r="C1293" t="s">
        <v>2480</v>
      </c>
      <c r="D1293" t="s">
        <v>18</v>
      </c>
      <c r="E1293" t="s">
        <v>35</v>
      </c>
      <c r="F1293" s="13" t="s">
        <v>20</v>
      </c>
      <c r="H1293" s="15">
        <v>75.73</v>
      </c>
      <c r="I1293" s="15">
        <v>21.844000000000001</v>
      </c>
      <c r="J1293" s="15">
        <v>20.286000000000001</v>
      </c>
      <c r="K1293" s="15">
        <v>89.385999999999996</v>
      </c>
      <c r="L1293" s="15">
        <v>145.55699999999999</v>
      </c>
      <c r="M1293" s="15">
        <v>143.30099999999999</v>
      </c>
      <c r="N1293" s="15">
        <v>-40.82</v>
      </c>
      <c r="O1293" s="15">
        <v>15.385999999999999</v>
      </c>
      <c r="P1293" s="15">
        <v>-0.82599999999999996</v>
      </c>
      <c r="Q1293" s="15">
        <v>8.4789999999999992</v>
      </c>
      <c r="R1293" s="15">
        <v>0.91600000000000004</v>
      </c>
      <c r="S1293" s="15">
        <v>2.766</v>
      </c>
      <c r="T1293" s="15">
        <f t="shared" si="100"/>
        <v>482.005</v>
      </c>
      <c r="U1293" s="15">
        <v>1.97177001953125</v>
      </c>
      <c r="V1293" s="15">
        <v>0</v>
      </c>
      <c r="W1293" s="15">
        <v>55.168138671874999</v>
      </c>
      <c r="X1293" s="15">
        <v>0</v>
      </c>
      <c r="Y1293" s="15">
        <v>0</v>
      </c>
      <c r="Z1293" s="15">
        <v>0</v>
      </c>
      <c r="AA1293" s="15">
        <v>0</v>
      </c>
      <c r="AB1293" s="15">
        <v>0</v>
      </c>
      <c r="AC1293" s="15">
        <v>0</v>
      </c>
      <c r="AD1293" s="15">
        <v>0</v>
      </c>
      <c r="AE1293" s="15">
        <v>0</v>
      </c>
      <c r="AF1293" s="15">
        <v>0</v>
      </c>
      <c r="AG1293" s="15">
        <f t="shared" si="101"/>
        <v>57.139908691406248</v>
      </c>
      <c r="AH1293" s="15">
        <v>0</v>
      </c>
      <c r="AI1293" s="15">
        <v>0</v>
      </c>
      <c r="AJ1293" s="15">
        <v>0</v>
      </c>
      <c r="AK1293" s="15">
        <v>0</v>
      </c>
      <c r="AL1293" s="15">
        <v>0</v>
      </c>
      <c r="AM1293" s="15">
        <v>0</v>
      </c>
      <c r="AN1293" s="15">
        <v>0</v>
      </c>
      <c r="AO1293" s="15">
        <v>0</v>
      </c>
      <c r="AP1293" s="15">
        <v>0</v>
      </c>
      <c r="AQ1293" s="15">
        <v>0</v>
      </c>
      <c r="AR1293" s="15">
        <v>0</v>
      </c>
      <c r="AS1293" s="15">
        <v>0</v>
      </c>
      <c r="AT1293" s="15">
        <f t="shared" si="102"/>
        <v>0</v>
      </c>
      <c r="AU1293" s="15">
        <v>0</v>
      </c>
      <c r="AV1293" s="15">
        <v>0</v>
      </c>
      <c r="AW1293" s="15">
        <v>0</v>
      </c>
      <c r="AX1293" s="15">
        <v>0</v>
      </c>
      <c r="AY1293" s="15">
        <v>0</v>
      </c>
      <c r="AZ1293" s="15">
        <v>0</v>
      </c>
      <c r="BA1293" s="15">
        <v>0</v>
      </c>
      <c r="BB1293" s="15">
        <v>0</v>
      </c>
      <c r="BC1293" s="15">
        <v>0</v>
      </c>
      <c r="BD1293" s="15">
        <v>0</v>
      </c>
      <c r="BE1293" s="15">
        <v>0</v>
      </c>
      <c r="BF1293" s="15">
        <v>0</v>
      </c>
      <c r="BG1293" s="15">
        <f t="shared" si="103"/>
        <v>0</v>
      </c>
      <c r="BH1293" t="str">
        <f t="shared" si="104"/>
        <v>UITRANS</v>
      </c>
      <c r="BI1293" t="str">
        <f>VLOOKUP(BH1293,[2]Summary!$C$29:$C$56,1,0)</f>
        <v>UITrans</v>
      </c>
      <c r="BJ1293" s="16">
        <v>43831</v>
      </c>
    </row>
    <row r="1294" spans="1:62" x14ac:dyDescent="0.25">
      <c r="A1294" s="13">
        <v>802007.01</v>
      </c>
      <c r="B1294" s="13">
        <v>802007.01</v>
      </c>
      <c r="C1294" t="s">
        <v>2481</v>
      </c>
      <c r="D1294" t="s">
        <v>18</v>
      </c>
      <c r="E1294" t="s">
        <v>19</v>
      </c>
      <c r="F1294" s="13" t="s">
        <v>22</v>
      </c>
      <c r="H1294" s="15">
        <v>0</v>
      </c>
      <c r="I1294" s="15">
        <v>0</v>
      </c>
      <c r="J1294" s="15">
        <v>0</v>
      </c>
      <c r="K1294" s="15">
        <v>57.31</v>
      </c>
      <c r="L1294" s="15">
        <v>4.2839999999999998</v>
      </c>
      <c r="M1294" s="15">
        <v>9.4E-2</v>
      </c>
      <c r="N1294" s="15">
        <v>0</v>
      </c>
      <c r="O1294" s="15">
        <v>0.79200000000000004</v>
      </c>
      <c r="P1294" s="15">
        <v>1.4999999999999999E-2</v>
      </c>
      <c r="Q1294" s="15">
        <v>0</v>
      </c>
      <c r="R1294" s="15">
        <v>0</v>
      </c>
      <c r="S1294" s="15">
        <v>0</v>
      </c>
      <c r="T1294" s="15">
        <f t="shared" si="100"/>
        <v>62.495000000000005</v>
      </c>
      <c r="U1294" s="15">
        <v>0</v>
      </c>
      <c r="V1294" s="15">
        <v>0</v>
      </c>
      <c r="W1294" s="15">
        <v>0</v>
      </c>
      <c r="X1294" s="15">
        <v>0</v>
      </c>
      <c r="Y1294" s="15">
        <v>0</v>
      </c>
      <c r="Z1294" s="15">
        <v>0</v>
      </c>
      <c r="AA1294" s="15">
        <v>0</v>
      </c>
      <c r="AB1294" s="15">
        <v>0</v>
      </c>
      <c r="AC1294" s="15">
        <v>0</v>
      </c>
      <c r="AD1294" s="15">
        <v>0</v>
      </c>
      <c r="AE1294" s="15">
        <v>0</v>
      </c>
      <c r="AF1294" s="15">
        <v>0</v>
      </c>
      <c r="AG1294" s="15">
        <f t="shared" si="101"/>
        <v>0</v>
      </c>
      <c r="AH1294" s="15">
        <v>0</v>
      </c>
      <c r="AI1294" s="15">
        <v>0</v>
      </c>
      <c r="AJ1294" s="15">
        <v>0</v>
      </c>
      <c r="AK1294" s="15">
        <v>0</v>
      </c>
      <c r="AL1294" s="15">
        <v>0</v>
      </c>
      <c r="AM1294" s="15">
        <v>0</v>
      </c>
      <c r="AN1294" s="15">
        <v>0</v>
      </c>
      <c r="AO1294" s="15">
        <v>0</v>
      </c>
      <c r="AP1294" s="15">
        <v>0</v>
      </c>
      <c r="AQ1294" s="15">
        <v>0</v>
      </c>
      <c r="AR1294" s="15">
        <v>0</v>
      </c>
      <c r="AS1294" s="15">
        <v>0</v>
      </c>
      <c r="AT1294" s="15">
        <f t="shared" si="102"/>
        <v>0</v>
      </c>
      <c r="AU1294" s="15">
        <v>0</v>
      </c>
      <c r="AV1294" s="15">
        <v>0</v>
      </c>
      <c r="AW1294" s="15">
        <v>0</v>
      </c>
      <c r="AX1294" s="15">
        <v>0</v>
      </c>
      <c r="AY1294" s="15">
        <v>0</v>
      </c>
      <c r="AZ1294" s="15">
        <v>0</v>
      </c>
      <c r="BA1294" s="15">
        <v>0</v>
      </c>
      <c r="BB1294" s="15">
        <v>0</v>
      </c>
      <c r="BC1294" s="15">
        <v>0</v>
      </c>
      <c r="BD1294" s="15">
        <v>0</v>
      </c>
      <c r="BE1294" s="15">
        <v>0</v>
      </c>
      <c r="BF1294" s="15">
        <v>0</v>
      </c>
      <c r="BG1294" s="15">
        <f t="shared" si="103"/>
        <v>0</v>
      </c>
      <c r="BH1294" t="str">
        <f t="shared" si="104"/>
        <v>UIDIST</v>
      </c>
      <c r="BI1294" t="str">
        <f>VLOOKUP(BH1294,[2]Summary!$C$29:$C$56,1,0)</f>
        <v>UIDist</v>
      </c>
      <c r="BJ1294" s="16">
        <v>43466</v>
      </c>
    </row>
    <row r="1295" spans="1:62" x14ac:dyDescent="0.25">
      <c r="A1295" s="13">
        <v>802009.01</v>
      </c>
      <c r="B1295" s="13">
        <v>802009.01</v>
      </c>
      <c r="C1295" t="s">
        <v>2482</v>
      </c>
      <c r="D1295" t="s">
        <v>18</v>
      </c>
      <c r="E1295" t="s">
        <v>19</v>
      </c>
      <c r="F1295" s="13" t="s">
        <v>22</v>
      </c>
      <c r="H1295" s="15">
        <v>0.99</v>
      </c>
      <c r="I1295" s="15">
        <v>0.42599999999999999</v>
      </c>
      <c r="J1295" s="15">
        <v>0.191</v>
      </c>
      <c r="K1295" s="15">
        <v>-1.0999999999999999E-2</v>
      </c>
      <c r="L1295" s="15">
        <v>0</v>
      </c>
      <c r="M1295" s="15">
        <v>0</v>
      </c>
      <c r="N1295" s="15">
        <v>11.669</v>
      </c>
      <c r="O1295" s="15">
        <v>0.7</v>
      </c>
      <c r="P1295" s="15">
        <v>0.63700000000000001</v>
      </c>
      <c r="Q1295" s="15">
        <v>1.0960000000000001</v>
      </c>
      <c r="R1295" s="15">
        <v>0.378</v>
      </c>
      <c r="S1295" s="15">
        <v>0</v>
      </c>
      <c r="T1295" s="15">
        <f t="shared" si="100"/>
        <v>16.076000000000001</v>
      </c>
      <c r="U1295" s="15">
        <v>0.42783000183105468</v>
      </c>
      <c r="V1295" s="15">
        <v>0</v>
      </c>
      <c r="W1295" s="15">
        <v>0</v>
      </c>
      <c r="X1295" s="15">
        <v>0</v>
      </c>
      <c r="Y1295" s="15">
        <v>0</v>
      </c>
      <c r="Z1295" s="15">
        <v>0</v>
      </c>
      <c r="AA1295" s="15">
        <v>0</v>
      </c>
      <c r="AB1295" s="15">
        <v>0</v>
      </c>
      <c r="AC1295" s="15">
        <v>0</v>
      </c>
      <c r="AD1295" s="15">
        <v>0</v>
      </c>
      <c r="AE1295" s="15">
        <v>0</v>
      </c>
      <c r="AF1295" s="15">
        <v>0</v>
      </c>
      <c r="AG1295" s="15">
        <f t="shared" si="101"/>
        <v>0.42783000183105468</v>
      </c>
      <c r="AH1295" s="15">
        <v>0</v>
      </c>
      <c r="AI1295" s="15">
        <v>0</v>
      </c>
      <c r="AJ1295" s="15">
        <v>0</v>
      </c>
      <c r="AK1295" s="15">
        <v>0</v>
      </c>
      <c r="AL1295" s="15">
        <v>0</v>
      </c>
      <c r="AM1295" s="15">
        <v>0</v>
      </c>
      <c r="AN1295" s="15">
        <v>0</v>
      </c>
      <c r="AO1295" s="15">
        <v>0</v>
      </c>
      <c r="AP1295" s="15">
        <v>0</v>
      </c>
      <c r="AQ1295" s="15">
        <v>0</v>
      </c>
      <c r="AR1295" s="15">
        <v>0</v>
      </c>
      <c r="AS1295" s="15">
        <v>0</v>
      </c>
      <c r="AT1295" s="15">
        <f t="shared" si="102"/>
        <v>0</v>
      </c>
      <c r="AU1295" s="15">
        <v>0</v>
      </c>
      <c r="AV1295" s="15">
        <v>0</v>
      </c>
      <c r="AW1295" s="15">
        <v>0</v>
      </c>
      <c r="AX1295" s="15">
        <v>0</v>
      </c>
      <c r="AY1295" s="15">
        <v>0</v>
      </c>
      <c r="AZ1295" s="15">
        <v>0</v>
      </c>
      <c r="BA1295" s="15">
        <v>0</v>
      </c>
      <c r="BB1295" s="15">
        <v>0</v>
      </c>
      <c r="BC1295" s="15">
        <v>0</v>
      </c>
      <c r="BD1295" s="15">
        <v>0</v>
      </c>
      <c r="BE1295" s="15">
        <v>0</v>
      </c>
      <c r="BF1295" s="15">
        <v>0</v>
      </c>
      <c r="BG1295" s="15">
        <f t="shared" si="103"/>
        <v>0</v>
      </c>
      <c r="BH1295" t="str">
        <f t="shared" si="104"/>
        <v>UIDIST</v>
      </c>
      <c r="BI1295" t="str">
        <f>VLOOKUP(BH1295,[2]Summary!$C$29:$C$56,1,0)</f>
        <v>UIDist</v>
      </c>
      <c r="BJ1295" s="16">
        <v>43831</v>
      </c>
    </row>
    <row r="1296" spans="1:62" x14ac:dyDescent="0.25">
      <c r="A1296" s="13">
        <v>802011.02</v>
      </c>
      <c r="B1296" s="13">
        <v>802011.02</v>
      </c>
      <c r="C1296" t="s">
        <v>2483</v>
      </c>
      <c r="D1296" t="s">
        <v>18</v>
      </c>
      <c r="E1296" t="s">
        <v>35</v>
      </c>
      <c r="F1296" s="13" t="s">
        <v>62</v>
      </c>
      <c r="H1296" s="15">
        <v>7.7009999999999996</v>
      </c>
      <c r="I1296" s="15">
        <v>23.295999999999999</v>
      </c>
      <c r="J1296" s="15">
        <v>52.938000000000002</v>
      </c>
      <c r="K1296" s="15">
        <v>31.513999999999999</v>
      </c>
      <c r="L1296" s="15">
        <v>13.21</v>
      </c>
      <c r="M1296" s="15">
        <v>33.866</v>
      </c>
      <c r="N1296" s="15">
        <v>24.149000000000001</v>
      </c>
      <c r="O1296" s="15">
        <v>46.616999999999997</v>
      </c>
      <c r="P1296" s="15">
        <v>36.01</v>
      </c>
      <c r="Q1296" s="15">
        <v>22.170999999999999</v>
      </c>
      <c r="R1296" s="15">
        <v>48.247</v>
      </c>
      <c r="S1296" s="15">
        <v>1144.5840000000001</v>
      </c>
      <c r="T1296" s="15">
        <f t="shared" si="100"/>
        <v>1484.3030000000001</v>
      </c>
      <c r="U1296" s="15">
        <v>68.951839843749994</v>
      </c>
      <c r="V1296" s="15">
        <v>144.87326074218751</v>
      </c>
      <c r="W1296" s="15">
        <v>326.32636859130861</v>
      </c>
      <c r="X1296" s="15">
        <v>117.58305078124999</v>
      </c>
      <c r="Y1296" s="15">
        <v>67.600730468750001</v>
      </c>
      <c r="Z1296" s="15">
        <v>30.158729492187501</v>
      </c>
      <c r="AA1296" s="15">
        <v>4.2546099548339846</v>
      </c>
      <c r="AB1296" s="15">
        <v>0.3693599853515625</v>
      </c>
      <c r="AC1296" s="15">
        <v>0.72015999603271486</v>
      </c>
      <c r="AD1296" s="15">
        <v>8.2790000915527337E-2</v>
      </c>
      <c r="AE1296" s="15">
        <v>8.2790000915527337E-2</v>
      </c>
      <c r="AF1296" s="15">
        <v>0.10199999999999999</v>
      </c>
      <c r="AG1296" s="15">
        <f t="shared" si="101"/>
        <v>761.10568985748307</v>
      </c>
      <c r="AH1296" s="15">
        <v>0.10412999725341797</v>
      </c>
      <c r="AI1296" s="15">
        <v>0.10412999725341797</v>
      </c>
      <c r="AJ1296" s="15">
        <v>0.10412999725341797</v>
      </c>
      <c r="AK1296" s="15">
        <v>0.10152999877929687</v>
      </c>
      <c r="AL1296" s="15">
        <v>0.10152999877929687</v>
      </c>
      <c r="AM1296" s="15">
        <v>4.6970001220703127E-2</v>
      </c>
      <c r="AN1296" s="15">
        <v>0.10299999999999999</v>
      </c>
      <c r="AO1296" s="15">
        <v>0.10299999999999999</v>
      </c>
      <c r="AP1296" s="15">
        <v>9.766999816894531E-2</v>
      </c>
      <c r="AQ1296" s="15">
        <v>9.8000000000000004E-2</v>
      </c>
      <c r="AR1296" s="15">
        <v>9.766999816894531E-2</v>
      </c>
      <c r="AS1296" s="15">
        <v>0.10333000183105469</v>
      </c>
      <c r="AT1296" s="15">
        <f t="shared" si="102"/>
        <v>1.1650899887084962</v>
      </c>
      <c r="AU1296" s="15">
        <v>0</v>
      </c>
      <c r="AV1296" s="15">
        <v>0</v>
      </c>
      <c r="AW1296" s="15">
        <v>0</v>
      </c>
      <c r="AX1296" s="15">
        <v>0</v>
      </c>
      <c r="AY1296" s="15">
        <v>0</v>
      </c>
      <c r="AZ1296" s="15">
        <v>0</v>
      </c>
      <c r="BA1296" s="15">
        <v>0</v>
      </c>
      <c r="BB1296" s="15">
        <v>0</v>
      </c>
      <c r="BC1296" s="15">
        <v>0</v>
      </c>
      <c r="BD1296" s="15">
        <v>0</v>
      </c>
      <c r="BE1296" s="15">
        <v>0</v>
      </c>
      <c r="BF1296" s="15">
        <v>0</v>
      </c>
      <c r="BG1296" s="15">
        <f t="shared" si="103"/>
        <v>0</v>
      </c>
      <c r="BH1296" t="str">
        <f t="shared" si="104"/>
        <v>UITRANS</v>
      </c>
      <c r="BI1296" t="str">
        <f>VLOOKUP(BH1296,[2]Summary!$C$29:$C$56,1,0)</f>
        <v>UITrans</v>
      </c>
      <c r="BJ1296" s="16">
        <v>44197</v>
      </c>
    </row>
    <row r="1297" spans="1:62" x14ac:dyDescent="0.25">
      <c r="A1297" s="13">
        <v>802013.01</v>
      </c>
      <c r="B1297" s="13">
        <v>802013.01</v>
      </c>
      <c r="C1297" t="s">
        <v>2484</v>
      </c>
      <c r="D1297" t="s">
        <v>18</v>
      </c>
      <c r="E1297" t="s">
        <v>19</v>
      </c>
      <c r="F1297" s="13" t="s">
        <v>22</v>
      </c>
      <c r="H1297" s="15">
        <v>6.6000000000000003E-2</v>
      </c>
      <c r="I1297" s="15">
        <v>6.6000000000000003E-2</v>
      </c>
      <c r="J1297" s="15">
        <v>8.5000000000000006E-2</v>
      </c>
      <c r="K1297" s="15">
        <v>8.5000000000000006E-2</v>
      </c>
      <c r="L1297" s="15">
        <v>-5.0750000000000002</v>
      </c>
      <c r="M1297" s="15">
        <v>3.0000000000000001E-3</v>
      </c>
      <c r="N1297" s="15">
        <v>3.0000000000000001E-3</v>
      </c>
      <c r="O1297" s="15">
        <v>3.0000000000000001E-3</v>
      </c>
      <c r="P1297" s="15">
        <v>4.3999999999999997E-2</v>
      </c>
      <c r="Q1297" s="15">
        <v>4.3999999999999997E-2</v>
      </c>
      <c r="R1297" s="15">
        <v>4.3999999999999997E-2</v>
      </c>
      <c r="S1297" s="15">
        <v>0.188</v>
      </c>
      <c r="T1297" s="15">
        <f t="shared" si="100"/>
        <v>-4.4440000000000008</v>
      </c>
      <c r="U1297" s="15">
        <v>0.14152999877929687</v>
      </c>
      <c r="V1297" s="15">
        <v>0.14152999877929687</v>
      </c>
      <c r="W1297" s="15">
        <v>0.13257999324798583</v>
      </c>
      <c r="X1297" s="15">
        <v>0.14053999328613281</v>
      </c>
      <c r="Y1297" s="15">
        <v>0.14053999328613281</v>
      </c>
      <c r="Z1297" s="15">
        <v>0</v>
      </c>
      <c r="AA1297" s="15">
        <v>0</v>
      </c>
      <c r="AB1297" s="15">
        <v>0</v>
      </c>
      <c r="AC1297" s="15">
        <v>0</v>
      </c>
      <c r="AD1297" s="15">
        <v>0</v>
      </c>
      <c r="AE1297" s="15">
        <v>0</v>
      </c>
      <c r="AF1297" s="15">
        <v>0</v>
      </c>
      <c r="AG1297" s="15">
        <f t="shared" si="101"/>
        <v>0.69671997737884528</v>
      </c>
      <c r="AH1297" s="15">
        <v>0</v>
      </c>
      <c r="AI1297" s="15">
        <v>0</v>
      </c>
      <c r="AJ1297" s="15">
        <v>0</v>
      </c>
      <c r="AK1297" s="15">
        <v>0</v>
      </c>
      <c r="AL1297" s="15">
        <v>0</v>
      </c>
      <c r="AM1297" s="15">
        <v>0</v>
      </c>
      <c r="AN1297" s="15">
        <v>0</v>
      </c>
      <c r="AO1297" s="15">
        <v>0</v>
      </c>
      <c r="AP1297" s="15">
        <v>0</v>
      </c>
      <c r="AQ1297" s="15">
        <v>0</v>
      </c>
      <c r="AR1297" s="15">
        <v>0</v>
      </c>
      <c r="AS1297" s="15">
        <v>0</v>
      </c>
      <c r="AT1297" s="15">
        <f t="shared" si="102"/>
        <v>0</v>
      </c>
      <c r="AU1297" s="15">
        <v>0</v>
      </c>
      <c r="AV1297" s="15">
        <v>0</v>
      </c>
      <c r="AW1297" s="15">
        <v>0</v>
      </c>
      <c r="AX1297" s="15">
        <v>0</v>
      </c>
      <c r="AY1297" s="15">
        <v>0</v>
      </c>
      <c r="AZ1297" s="15">
        <v>0</v>
      </c>
      <c r="BA1297" s="15">
        <v>0</v>
      </c>
      <c r="BB1297" s="15">
        <v>0</v>
      </c>
      <c r="BC1297" s="15">
        <v>0</v>
      </c>
      <c r="BD1297" s="15">
        <v>0</v>
      </c>
      <c r="BE1297" s="15">
        <v>0</v>
      </c>
      <c r="BF1297" s="15">
        <v>0</v>
      </c>
      <c r="BG1297" s="15">
        <f t="shared" si="103"/>
        <v>0</v>
      </c>
      <c r="BH1297" t="str">
        <f t="shared" si="104"/>
        <v>UIDIST</v>
      </c>
      <c r="BI1297" t="str">
        <f>VLOOKUP(BH1297,[2]Summary!$C$29:$C$56,1,0)</f>
        <v>UIDist</v>
      </c>
      <c r="BJ1297" s="16">
        <v>43831</v>
      </c>
    </row>
    <row r="1298" spans="1:62" x14ac:dyDescent="0.25">
      <c r="A1298" s="13">
        <v>802020.01</v>
      </c>
      <c r="B1298" s="13">
        <v>802020.01</v>
      </c>
      <c r="C1298" t="s">
        <v>2485</v>
      </c>
      <c r="D1298" t="s">
        <v>18</v>
      </c>
      <c r="E1298" t="s">
        <v>19</v>
      </c>
      <c r="F1298" s="13" t="s">
        <v>22</v>
      </c>
      <c r="H1298" s="15">
        <v>-51.731000000000002</v>
      </c>
      <c r="I1298" s="15">
        <v>0</v>
      </c>
      <c r="J1298" s="15">
        <v>8.4000000000000005E-2</v>
      </c>
      <c r="K1298" s="15">
        <v>0</v>
      </c>
      <c r="L1298" s="15">
        <v>0</v>
      </c>
      <c r="M1298" s="15">
        <v>-0.16200000000000001</v>
      </c>
      <c r="N1298" s="15">
        <v>0</v>
      </c>
      <c r="O1298" s="15">
        <v>0</v>
      </c>
      <c r="P1298" s="15">
        <v>0</v>
      </c>
      <c r="Q1298" s="15">
        <v>0</v>
      </c>
      <c r="R1298" s="15">
        <v>91.111000000000004</v>
      </c>
      <c r="S1298" s="15">
        <v>30.763999999999999</v>
      </c>
      <c r="T1298" s="15">
        <f t="shared" si="100"/>
        <v>70.066000000000003</v>
      </c>
      <c r="U1298" s="15">
        <v>-8.2859703369140618</v>
      </c>
      <c r="V1298" s="15">
        <v>-0.21252995300292968</v>
      </c>
      <c r="W1298" s="15">
        <v>2.7775599975585936</v>
      </c>
      <c r="X1298" s="15">
        <v>1.3419399719238281</v>
      </c>
      <c r="Y1298" s="15">
        <v>0.70588000488281255</v>
      </c>
      <c r="Z1298" s="15">
        <v>0</v>
      </c>
      <c r="AA1298" s="15">
        <v>0</v>
      </c>
      <c r="AB1298" s="15">
        <v>0</v>
      </c>
      <c r="AC1298" s="15">
        <v>0</v>
      </c>
      <c r="AD1298" s="15">
        <v>0</v>
      </c>
      <c r="AE1298" s="15">
        <v>0</v>
      </c>
      <c r="AF1298" s="15">
        <v>0</v>
      </c>
      <c r="AG1298" s="15">
        <f t="shared" si="101"/>
        <v>-3.6731203155517567</v>
      </c>
      <c r="AH1298" s="15">
        <v>0</v>
      </c>
      <c r="AI1298" s="15">
        <v>0</v>
      </c>
      <c r="AJ1298" s="15">
        <v>0</v>
      </c>
      <c r="AK1298" s="15">
        <v>0</v>
      </c>
      <c r="AL1298" s="15">
        <v>0</v>
      </c>
      <c r="AM1298" s="15">
        <v>0</v>
      </c>
      <c r="AN1298" s="15">
        <v>0</v>
      </c>
      <c r="AO1298" s="15">
        <v>0</v>
      </c>
      <c r="AP1298" s="15">
        <v>0</v>
      </c>
      <c r="AQ1298" s="15">
        <v>0</v>
      </c>
      <c r="AR1298" s="15">
        <v>0</v>
      </c>
      <c r="AS1298" s="15">
        <v>0</v>
      </c>
      <c r="AT1298" s="15">
        <f t="shared" si="102"/>
        <v>0</v>
      </c>
      <c r="AU1298" s="15">
        <v>0</v>
      </c>
      <c r="AV1298" s="15">
        <v>0</v>
      </c>
      <c r="AW1298" s="15">
        <v>0</v>
      </c>
      <c r="AX1298" s="15">
        <v>0</v>
      </c>
      <c r="AY1298" s="15">
        <v>0</v>
      </c>
      <c r="AZ1298" s="15">
        <v>0</v>
      </c>
      <c r="BA1298" s="15">
        <v>0</v>
      </c>
      <c r="BB1298" s="15">
        <v>0</v>
      </c>
      <c r="BC1298" s="15">
        <v>0</v>
      </c>
      <c r="BD1298" s="15">
        <v>0</v>
      </c>
      <c r="BE1298" s="15">
        <v>0</v>
      </c>
      <c r="BF1298" s="15">
        <v>0</v>
      </c>
      <c r="BG1298" s="15">
        <f t="shared" si="103"/>
        <v>0</v>
      </c>
      <c r="BH1298" t="str">
        <f t="shared" si="104"/>
        <v>UIDIST</v>
      </c>
      <c r="BI1298" t="str">
        <f>VLOOKUP(BH1298,[2]Summary!$C$29:$C$56,1,0)</f>
        <v>UIDist</v>
      </c>
      <c r="BJ1298" s="16">
        <v>43831</v>
      </c>
    </row>
    <row r="1299" spans="1:62" x14ac:dyDescent="0.25">
      <c r="A1299" s="13">
        <v>802041.01</v>
      </c>
      <c r="B1299" s="13">
        <v>802041.01</v>
      </c>
      <c r="C1299" t="s">
        <v>2486</v>
      </c>
      <c r="D1299" t="s">
        <v>18</v>
      </c>
      <c r="E1299" t="s">
        <v>19</v>
      </c>
      <c r="F1299" s="13" t="s">
        <v>22</v>
      </c>
      <c r="H1299" s="15">
        <v>0</v>
      </c>
      <c r="I1299" s="15">
        <v>0</v>
      </c>
      <c r="J1299" s="15">
        <v>0</v>
      </c>
      <c r="K1299" s="15">
        <v>-0.248</v>
      </c>
      <c r="L1299" s="15">
        <v>-1.7999999999999999E-2</v>
      </c>
      <c r="M1299" s="15">
        <v>0</v>
      </c>
      <c r="N1299" s="15">
        <v>0</v>
      </c>
      <c r="O1299" s="15">
        <v>0</v>
      </c>
      <c r="P1299" s="15">
        <v>0</v>
      </c>
      <c r="Q1299" s="15">
        <v>0</v>
      </c>
      <c r="R1299" s="15">
        <v>0</v>
      </c>
      <c r="S1299" s="15">
        <v>0</v>
      </c>
      <c r="T1299" s="15">
        <f t="shared" si="100"/>
        <v>-0.26600000000000001</v>
      </c>
      <c r="U1299" s="15">
        <v>3.5469100341796875</v>
      </c>
      <c r="V1299" s="15">
        <v>0</v>
      </c>
      <c r="W1299" s="15">
        <v>0</v>
      </c>
      <c r="X1299" s="15">
        <v>0</v>
      </c>
      <c r="Y1299" s="15">
        <v>0</v>
      </c>
      <c r="Z1299" s="15">
        <v>0</v>
      </c>
      <c r="AA1299" s="15">
        <v>0</v>
      </c>
      <c r="AB1299" s="15">
        <v>0</v>
      </c>
      <c r="AC1299" s="15">
        <v>0</v>
      </c>
      <c r="AD1299" s="15">
        <v>0</v>
      </c>
      <c r="AE1299" s="15">
        <v>0</v>
      </c>
      <c r="AF1299" s="15">
        <v>0</v>
      </c>
      <c r="AG1299" s="15">
        <f t="shared" si="101"/>
        <v>3.5469100341796875</v>
      </c>
      <c r="AH1299" s="15">
        <v>0</v>
      </c>
      <c r="AI1299" s="15">
        <v>0</v>
      </c>
      <c r="AJ1299" s="15">
        <v>0</v>
      </c>
      <c r="AK1299" s="15">
        <v>0</v>
      </c>
      <c r="AL1299" s="15">
        <v>0</v>
      </c>
      <c r="AM1299" s="15">
        <v>0</v>
      </c>
      <c r="AN1299" s="15">
        <v>0</v>
      </c>
      <c r="AO1299" s="15">
        <v>0</v>
      </c>
      <c r="AP1299" s="15">
        <v>0</v>
      </c>
      <c r="AQ1299" s="15">
        <v>0</v>
      </c>
      <c r="AR1299" s="15">
        <v>0</v>
      </c>
      <c r="AS1299" s="15">
        <v>0</v>
      </c>
      <c r="AT1299" s="15">
        <f t="shared" si="102"/>
        <v>0</v>
      </c>
      <c r="AU1299" s="15">
        <v>0</v>
      </c>
      <c r="AV1299" s="15">
        <v>0</v>
      </c>
      <c r="AW1299" s="15">
        <v>0</v>
      </c>
      <c r="AX1299" s="15">
        <v>0</v>
      </c>
      <c r="AY1299" s="15">
        <v>0</v>
      </c>
      <c r="AZ1299" s="15">
        <v>0</v>
      </c>
      <c r="BA1299" s="15">
        <v>0</v>
      </c>
      <c r="BB1299" s="15">
        <v>0</v>
      </c>
      <c r="BC1299" s="15">
        <v>0</v>
      </c>
      <c r="BD1299" s="15">
        <v>0</v>
      </c>
      <c r="BE1299" s="15">
        <v>0</v>
      </c>
      <c r="BF1299" s="15">
        <v>0</v>
      </c>
      <c r="BG1299" s="15">
        <f t="shared" si="103"/>
        <v>0</v>
      </c>
      <c r="BH1299" t="str">
        <f t="shared" si="104"/>
        <v>UIDIST</v>
      </c>
      <c r="BI1299" t="str">
        <f>VLOOKUP(BH1299,[2]Summary!$C$29:$C$56,1,0)</f>
        <v>UIDist</v>
      </c>
      <c r="BJ1299" s="16">
        <v>43831</v>
      </c>
    </row>
    <row r="1300" spans="1:62" x14ac:dyDescent="0.25">
      <c r="A1300" s="13">
        <v>802062.02</v>
      </c>
      <c r="B1300" s="13">
        <v>802062.02</v>
      </c>
      <c r="C1300" t="s">
        <v>2487</v>
      </c>
      <c r="D1300" t="s">
        <v>18</v>
      </c>
      <c r="E1300" t="s">
        <v>35</v>
      </c>
      <c r="F1300" s="13" t="s">
        <v>62</v>
      </c>
      <c r="H1300" s="15">
        <v>6.0999999999999999E-2</v>
      </c>
      <c r="I1300" s="15">
        <v>6.0999999999999999E-2</v>
      </c>
      <c r="J1300" s="15">
        <v>8.2000000000000003E-2</v>
      </c>
      <c r="K1300" s="15">
        <v>8.2000000000000003E-2</v>
      </c>
      <c r="L1300" s="15">
        <v>8.2000000000000003E-2</v>
      </c>
      <c r="M1300" s="15">
        <v>2E-3</v>
      </c>
      <c r="N1300" s="15">
        <v>2E-3</v>
      </c>
      <c r="O1300" s="15">
        <v>2E-3</v>
      </c>
      <c r="P1300" s="15">
        <v>0.01</v>
      </c>
      <c r="Q1300" s="15">
        <v>0.01</v>
      </c>
      <c r="R1300" s="15">
        <v>0.01</v>
      </c>
      <c r="S1300" s="15">
        <v>0.20100000000000001</v>
      </c>
      <c r="T1300" s="15">
        <f t="shared" si="100"/>
        <v>0.60500000000000009</v>
      </c>
      <c r="U1300" s="15">
        <v>0.13971000671386719</v>
      </c>
      <c r="V1300" s="15">
        <v>0.13971000671386719</v>
      </c>
      <c r="W1300" s="15">
        <v>0.13872999572753905</v>
      </c>
      <c r="X1300" s="15">
        <v>0.13872999572753905</v>
      </c>
      <c r="Y1300" s="15">
        <v>0.13872999572753905</v>
      </c>
      <c r="Z1300" s="15">
        <v>0.13824000549316406</v>
      </c>
      <c r="AA1300" s="15">
        <v>0.14421000671386719</v>
      </c>
      <c r="AB1300" s="15">
        <v>0</v>
      </c>
      <c r="AC1300" s="15">
        <v>0</v>
      </c>
      <c r="AD1300" s="15">
        <v>0</v>
      </c>
      <c r="AE1300" s="15">
        <v>0</v>
      </c>
      <c r="AF1300" s="15">
        <v>0</v>
      </c>
      <c r="AG1300" s="15">
        <f t="shared" si="101"/>
        <v>0.97806001281738286</v>
      </c>
      <c r="AH1300" s="15">
        <v>0</v>
      </c>
      <c r="AI1300" s="15">
        <v>0</v>
      </c>
      <c r="AJ1300" s="15">
        <v>0</v>
      </c>
      <c r="AK1300" s="15">
        <v>0</v>
      </c>
      <c r="AL1300" s="15">
        <v>0</v>
      </c>
      <c r="AM1300" s="15">
        <v>0</v>
      </c>
      <c r="AN1300" s="15">
        <v>0</v>
      </c>
      <c r="AO1300" s="15">
        <v>0</v>
      </c>
      <c r="AP1300" s="15">
        <v>0</v>
      </c>
      <c r="AQ1300" s="15">
        <v>0</v>
      </c>
      <c r="AR1300" s="15">
        <v>0</v>
      </c>
      <c r="AS1300" s="15">
        <v>0</v>
      </c>
      <c r="AT1300" s="15">
        <f t="shared" si="102"/>
        <v>0</v>
      </c>
      <c r="AU1300" s="15">
        <v>0</v>
      </c>
      <c r="AV1300" s="15">
        <v>0</v>
      </c>
      <c r="AW1300" s="15">
        <v>0</v>
      </c>
      <c r="AX1300" s="15">
        <v>0</v>
      </c>
      <c r="AY1300" s="15">
        <v>0</v>
      </c>
      <c r="AZ1300" s="15">
        <v>0</v>
      </c>
      <c r="BA1300" s="15">
        <v>0</v>
      </c>
      <c r="BB1300" s="15">
        <v>0</v>
      </c>
      <c r="BC1300" s="15">
        <v>0</v>
      </c>
      <c r="BD1300" s="15">
        <v>0</v>
      </c>
      <c r="BE1300" s="15">
        <v>0</v>
      </c>
      <c r="BF1300" s="15">
        <v>0</v>
      </c>
      <c r="BG1300" s="15">
        <f t="shared" si="103"/>
        <v>0</v>
      </c>
      <c r="BH1300" t="str">
        <f t="shared" si="104"/>
        <v>UITRANS</v>
      </c>
      <c r="BI1300" t="str">
        <f>VLOOKUP(BH1300,[2]Summary!$C$29:$C$56,1,0)</f>
        <v>UITrans</v>
      </c>
      <c r="BJ1300" s="16">
        <v>43831</v>
      </c>
    </row>
    <row r="1301" spans="1:62" x14ac:dyDescent="0.25">
      <c r="A1301" s="13">
        <v>802067.01</v>
      </c>
      <c r="B1301" s="13">
        <v>802067.01</v>
      </c>
      <c r="C1301" t="s">
        <v>2488</v>
      </c>
      <c r="D1301" t="s">
        <v>18</v>
      </c>
      <c r="E1301" t="s">
        <v>19</v>
      </c>
      <c r="F1301" s="13" t="s">
        <v>22</v>
      </c>
      <c r="H1301" s="15">
        <v>2.6970000000000001</v>
      </c>
      <c r="I1301" s="15">
        <v>0.17499999999999999</v>
      </c>
      <c r="J1301" s="15">
        <v>1.6E-2</v>
      </c>
      <c r="K1301" s="15">
        <v>1E-3</v>
      </c>
      <c r="L1301" s="15">
        <v>1E-3</v>
      </c>
      <c r="M1301" s="15">
        <v>0</v>
      </c>
      <c r="N1301" s="15">
        <v>0</v>
      </c>
      <c r="O1301" s="15">
        <v>0</v>
      </c>
      <c r="P1301" s="15">
        <v>0</v>
      </c>
      <c r="Q1301" s="15">
        <v>0.17299999999999999</v>
      </c>
      <c r="R1301" s="15">
        <v>0</v>
      </c>
      <c r="S1301" s="15">
        <v>0</v>
      </c>
      <c r="T1301" s="15">
        <f t="shared" si="100"/>
        <v>3.0629999999999997</v>
      </c>
      <c r="U1301" s="15">
        <v>0</v>
      </c>
      <c r="V1301" s="15">
        <v>0</v>
      </c>
      <c r="W1301" s="15">
        <v>2.4516000976562502</v>
      </c>
      <c r="X1301" s="15">
        <v>2.0099999904632567E-3</v>
      </c>
      <c r="Y1301" s="15">
        <v>0</v>
      </c>
      <c r="Z1301" s="15">
        <v>0</v>
      </c>
      <c r="AA1301" s="15">
        <v>0</v>
      </c>
      <c r="AB1301" s="15">
        <v>0</v>
      </c>
      <c r="AC1301" s="15">
        <v>0</v>
      </c>
      <c r="AD1301" s="15">
        <v>0</v>
      </c>
      <c r="AE1301" s="15">
        <v>0</v>
      </c>
      <c r="AF1301" s="15">
        <v>0</v>
      </c>
      <c r="AG1301" s="15">
        <f t="shared" si="101"/>
        <v>2.4536100976467137</v>
      </c>
      <c r="AH1301" s="15">
        <v>0</v>
      </c>
      <c r="AI1301" s="15">
        <v>0</v>
      </c>
      <c r="AJ1301" s="15">
        <v>0</v>
      </c>
      <c r="AK1301" s="15">
        <v>0</v>
      </c>
      <c r="AL1301" s="15">
        <v>0</v>
      </c>
      <c r="AM1301" s="15">
        <v>0</v>
      </c>
      <c r="AN1301" s="15">
        <v>0</v>
      </c>
      <c r="AO1301" s="15">
        <v>0</v>
      </c>
      <c r="AP1301" s="15">
        <v>0</v>
      </c>
      <c r="AQ1301" s="15">
        <v>0</v>
      </c>
      <c r="AR1301" s="15">
        <v>0</v>
      </c>
      <c r="AS1301" s="15">
        <v>0</v>
      </c>
      <c r="AT1301" s="15">
        <f t="shared" si="102"/>
        <v>0</v>
      </c>
      <c r="AU1301" s="15">
        <v>0</v>
      </c>
      <c r="AV1301" s="15">
        <v>0</v>
      </c>
      <c r="AW1301" s="15">
        <v>0</v>
      </c>
      <c r="AX1301" s="15">
        <v>0</v>
      </c>
      <c r="AY1301" s="15">
        <v>0</v>
      </c>
      <c r="AZ1301" s="15">
        <v>0</v>
      </c>
      <c r="BA1301" s="15">
        <v>0</v>
      </c>
      <c r="BB1301" s="15">
        <v>0</v>
      </c>
      <c r="BC1301" s="15">
        <v>0</v>
      </c>
      <c r="BD1301" s="15">
        <v>0</v>
      </c>
      <c r="BE1301" s="15">
        <v>0</v>
      </c>
      <c r="BF1301" s="15">
        <v>0</v>
      </c>
      <c r="BG1301" s="15">
        <f t="shared" si="103"/>
        <v>0</v>
      </c>
      <c r="BH1301" t="str">
        <f t="shared" si="104"/>
        <v>UIDIST</v>
      </c>
      <c r="BI1301" t="str">
        <f>VLOOKUP(BH1301,[2]Summary!$C$29:$C$56,1,0)</f>
        <v>UIDist</v>
      </c>
      <c r="BJ1301" s="16">
        <v>43831</v>
      </c>
    </row>
    <row r="1302" spans="1:62" x14ac:dyDescent="0.25">
      <c r="A1302" s="13">
        <v>802070.01</v>
      </c>
      <c r="B1302" s="13">
        <v>802070.01</v>
      </c>
      <c r="C1302" t="s">
        <v>2489</v>
      </c>
      <c r="D1302" t="s">
        <v>18</v>
      </c>
      <c r="E1302" t="s">
        <v>19</v>
      </c>
      <c r="F1302" s="13" t="s">
        <v>22</v>
      </c>
      <c r="H1302" s="15">
        <v>9.0999999999999998E-2</v>
      </c>
      <c r="I1302" s="15">
        <v>9.0999999999999998E-2</v>
      </c>
      <c r="J1302" s="15">
        <v>0.11799999999999999</v>
      </c>
      <c r="K1302" s="15">
        <v>0.11799999999999999</v>
      </c>
      <c r="L1302" s="15">
        <v>-52.902999999999999</v>
      </c>
      <c r="M1302" s="15">
        <v>0.36199999999999999</v>
      </c>
      <c r="N1302" s="15">
        <v>1.4E-2</v>
      </c>
      <c r="O1302" s="15">
        <v>1E-3</v>
      </c>
      <c r="P1302" s="15">
        <v>0</v>
      </c>
      <c r="Q1302" s="15">
        <v>0</v>
      </c>
      <c r="R1302" s="15">
        <v>0</v>
      </c>
      <c r="S1302" s="15">
        <v>0</v>
      </c>
      <c r="T1302" s="15">
        <f t="shared" si="100"/>
        <v>-52.107999999999997</v>
      </c>
      <c r="U1302" s="15">
        <v>0</v>
      </c>
      <c r="V1302" s="15">
        <v>0</v>
      </c>
      <c r="W1302" s="15">
        <v>-0.76208001708984374</v>
      </c>
      <c r="X1302" s="15">
        <v>0</v>
      </c>
      <c r="Y1302" s="15">
        <v>0</v>
      </c>
      <c r="Z1302" s="15">
        <v>0</v>
      </c>
      <c r="AA1302" s="15">
        <v>0</v>
      </c>
      <c r="AB1302" s="15">
        <v>0</v>
      </c>
      <c r="AC1302" s="15">
        <v>0</v>
      </c>
      <c r="AD1302" s="15">
        <v>0</v>
      </c>
      <c r="AE1302" s="15">
        <v>0</v>
      </c>
      <c r="AF1302" s="15">
        <v>0</v>
      </c>
      <c r="AG1302" s="15">
        <f t="shared" si="101"/>
        <v>-0.76208001708984374</v>
      </c>
      <c r="AH1302" s="15">
        <v>0</v>
      </c>
      <c r="AI1302" s="15">
        <v>0</v>
      </c>
      <c r="AJ1302" s="15">
        <v>0</v>
      </c>
      <c r="AK1302" s="15">
        <v>0</v>
      </c>
      <c r="AL1302" s="15">
        <v>0</v>
      </c>
      <c r="AM1302" s="15">
        <v>0</v>
      </c>
      <c r="AN1302" s="15">
        <v>0</v>
      </c>
      <c r="AO1302" s="15">
        <v>0</v>
      </c>
      <c r="AP1302" s="15">
        <v>0</v>
      </c>
      <c r="AQ1302" s="15">
        <v>0</v>
      </c>
      <c r="AR1302" s="15">
        <v>0</v>
      </c>
      <c r="AS1302" s="15">
        <v>0</v>
      </c>
      <c r="AT1302" s="15">
        <f t="shared" si="102"/>
        <v>0</v>
      </c>
      <c r="AU1302" s="15">
        <v>0</v>
      </c>
      <c r="AV1302" s="15">
        <v>0</v>
      </c>
      <c r="AW1302" s="15">
        <v>0</v>
      </c>
      <c r="AX1302" s="15">
        <v>0</v>
      </c>
      <c r="AY1302" s="15">
        <v>0</v>
      </c>
      <c r="AZ1302" s="15">
        <v>0</v>
      </c>
      <c r="BA1302" s="15">
        <v>0</v>
      </c>
      <c r="BB1302" s="15">
        <v>0</v>
      </c>
      <c r="BC1302" s="15">
        <v>0</v>
      </c>
      <c r="BD1302" s="15">
        <v>0</v>
      </c>
      <c r="BE1302" s="15">
        <v>0</v>
      </c>
      <c r="BF1302" s="15">
        <v>0</v>
      </c>
      <c r="BG1302" s="15">
        <f t="shared" si="103"/>
        <v>0</v>
      </c>
      <c r="BH1302" t="str">
        <f t="shared" si="104"/>
        <v>UIDIST</v>
      </c>
      <c r="BI1302" t="str">
        <f>VLOOKUP(BH1302,[2]Summary!$C$29:$C$56,1,0)</f>
        <v>UIDist</v>
      </c>
      <c r="BJ1302" s="16">
        <v>43831</v>
      </c>
    </row>
    <row r="1303" spans="1:62" x14ac:dyDescent="0.25">
      <c r="A1303" s="13">
        <v>802082.01</v>
      </c>
      <c r="B1303" s="13">
        <v>802082.01</v>
      </c>
      <c r="C1303" t="s">
        <v>2490</v>
      </c>
      <c r="D1303" t="s">
        <v>18</v>
      </c>
      <c r="E1303" t="s">
        <v>19</v>
      </c>
      <c r="F1303" s="13" t="s">
        <v>22</v>
      </c>
      <c r="H1303" s="15">
        <v>0.26700000000000002</v>
      </c>
      <c r="I1303" s="15">
        <v>1.423</v>
      </c>
      <c r="J1303" s="15">
        <v>0.94699999999999995</v>
      </c>
      <c r="K1303" s="15">
        <v>0.36899999999999999</v>
      </c>
      <c r="L1303" s="15">
        <v>0.23400000000000001</v>
      </c>
      <c r="M1303" s="15">
        <v>2.0830000000000002</v>
      </c>
      <c r="N1303" s="15">
        <v>1.145</v>
      </c>
      <c r="O1303" s="15">
        <v>4.08</v>
      </c>
      <c r="P1303" s="15">
        <v>1.954</v>
      </c>
      <c r="Q1303" s="15">
        <v>0.184</v>
      </c>
      <c r="R1303" s="15">
        <v>-68.016000000000005</v>
      </c>
      <c r="S1303" s="15">
        <v>0</v>
      </c>
      <c r="T1303" s="15">
        <f t="shared" si="100"/>
        <v>-55.330000000000005</v>
      </c>
      <c r="U1303" s="15">
        <v>0</v>
      </c>
      <c r="V1303" s="15">
        <v>0</v>
      </c>
      <c r="W1303" s="15">
        <v>0</v>
      </c>
      <c r="X1303" s="15">
        <v>0</v>
      </c>
      <c r="Y1303" s="15">
        <v>0</v>
      </c>
      <c r="Z1303" s="15">
        <v>0</v>
      </c>
      <c r="AA1303" s="15">
        <v>0</v>
      </c>
      <c r="AB1303" s="15">
        <v>0</v>
      </c>
      <c r="AC1303" s="15">
        <v>0</v>
      </c>
      <c r="AD1303" s="15">
        <v>0</v>
      </c>
      <c r="AE1303" s="15">
        <v>0</v>
      </c>
      <c r="AF1303" s="15">
        <v>0</v>
      </c>
      <c r="AG1303" s="15">
        <f t="shared" si="101"/>
        <v>0</v>
      </c>
      <c r="AH1303" s="15">
        <v>0</v>
      </c>
      <c r="AI1303" s="15">
        <v>0</v>
      </c>
      <c r="AJ1303" s="15">
        <v>0</v>
      </c>
      <c r="AK1303" s="15">
        <v>0</v>
      </c>
      <c r="AL1303" s="15">
        <v>0</v>
      </c>
      <c r="AM1303" s="15">
        <v>0</v>
      </c>
      <c r="AN1303" s="15">
        <v>0</v>
      </c>
      <c r="AO1303" s="15">
        <v>0</v>
      </c>
      <c r="AP1303" s="15">
        <v>0</v>
      </c>
      <c r="AQ1303" s="15">
        <v>0</v>
      </c>
      <c r="AR1303" s="15">
        <v>0</v>
      </c>
      <c r="AS1303" s="15">
        <v>0</v>
      </c>
      <c r="AT1303" s="15">
        <f t="shared" si="102"/>
        <v>0</v>
      </c>
      <c r="AU1303" s="15">
        <v>0</v>
      </c>
      <c r="AV1303" s="15">
        <v>0</v>
      </c>
      <c r="AW1303" s="15">
        <v>0</v>
      </c>
      <c r="AX1303" s="15">
        <v>0</v>
      </c>
      <c r="AY1303" s="15">
        <v>0</v>
      </c>
      <c r="AZ1303" s="15">
        <v>0</v>
      </c>
      <c r="BA1303" s="15">
        <v>0</v>
      </c>
      <c r="BB1303" s="15">
        <v>0</v>
      </c>
      <c r="BC1303" s="15">
        <v>0</v>
      </c>
      <c r="BD1303" s="15">
        <v>0</v>
      </c>
      <c r="BE1303" s="15">
        <v>0</v>
      </c>
      <c r="BF1303" s="15">
        <v>0</v>
      </c>
      <c r="BG1303" s="15">
        <f t="shared" si="103"/>
        <v>0</v>
      </c>
      <c r="BH1303" t="str">
        <f t="shared" si="104"/>
        <v>UIDIST</v>
      </c>
      <c r="BI1303" t="str">
        <f>VLOOKUP(BH1303,[2]Summary!$C$29:$C$56,1,0)</f>
        <v>UIDist</v>
      </c>
      <c r="BJ1303" s="16">
        <v>43466</v>
      </c>
    </row>
    <row r="1304" spans="1:62" x14ac:dyDescent="0.25">
      <c r="A1304" s="13">
        <v>802097.01</v>
      </c>
      <c r="B1304" s="13">
        <v>802097.01</v>
      </c>
      <c r="C1304" t="s">
        <v>2491</v>
      </c>
      <c r="D1304" t="s">
        <v>18</v>
      </c>
      <c r="E1304" t="s">
        <v>19</v>
      </c>
      <c r="F1304" s="13" t="s">
        <v>22</v>
      </c>
      <c r="H1304" s="15">
        <v>12.204000000000001</v>
      </c>
      <c r="I1304" s="15">
        <v>93.9</v>
      </c>
      <c r="J1304" s="15">
        <v>25.004000000000001</v>
      </c>
      <c r="K1304" s="15">
        <v>43.923000000000002</v>
      </c>
      <c r="L1304" s="15">
        <v>5.7889999999999997</v>
      </c>
      <c r="M1304" s="15">
        <v>36.673000000000002</v>
      </c>
      <c r="N1304" s="15">
        <v>178.24700000000001</v>
      </c>
      <c r="O1304" s="15">
        <v>159.30199999999999</v>
      </c>
      <c r="P1304" s="15">
        <v>-19.867000000000001</v>
      </c>
      <c r="Q1304" s="15">
        <v>59.585999999999999</v>
      </c>
      <c r="R1304" s="15">
        <v>23.376999999999999</v>
      </c>
      <c r="S1304" s="15">
        <v>25.489000000000001</v>
      </c>
      <c r="T1304" s="15">
        <f t="shared" si="100"/>
        <v>643.62700000000007</v>
      </c>
      <c r="U1304" s="15">
        <v>8.7325801696777337</v>
      </c>
      <c r="V1304" s="15">
        <v>5.1279300804138179</v>
      </c>
      <c r="W1304" s="15">
        <v>3.7512399511635302</v>
      </c>
      <c r="X1304" s="15">
        <v>-1.0671599511802197</v>
      </c>
      <c r="Y1304" s="15">
        <v>2.8999999165534973E-4</v>
      </c>
      <c r="Z1304" s="15">
        <v>2.800000011920929E-4</v>
      </c>
      <c r="AA1304" s="15">
        <v>2.8999999165534973E-4</v>
      </c>
      <c r="AB1304" s="15">
        <v>2.8999999165534973E-4</v>
      </c>
      <c r="AC1304" s="15">
        <v>2.3999999463558198E-4</v>
      </c>
      <c r="AD1304" s="15">
        <v>2.3999999463558198E-4</v>
      </c>
      <c r="AE1304" s="15">
        <v>2.3999999463558198E-4</v>
      </c>
      <c r="AF1304" s="15">
        <v>3.1000000238418578E-4</v>
      </c>
      <c r="AG1304" s="15">
        <f t="shared" si="101"/>
        <v>16.546770250037312</v>
      </c>
      <c r="AH1304" s="15">
        <v>3.1000000238418578E-4</v>
      </c>
      <c r="AI1304" s="15">
        <v>0</v>
      </c>
      <c r="AJ1304" s="15">
        <v>0</v>
      </c>
      <c r="AK1304" s="15">
        <v>0</v>
      </c>
      <c r="AL1304" s="15">
        <v>0</v>
      </c>
      <c r="AM1304" s="15">
        <v>0</v>
      </c>
      <c r="AN1304" s="15">
        <v>0</v>
      </c>
      <c r="AO1304" s="15">
        <v>0</v>
      </c>
      <c r="AP1304" s="15">
        <v>0</v>
      </c>
      <c r="AQ1304" s="15">
        <v>0</v>
      </c>
      <c r="AR1304" s="15">
        <v>0</v>
      </c>
      <c r="AS1304" s="15">
        <v>0</v>
      </c>
      <c r="AT1304" s="15">
        <f t="shared" si="102"/>
        <v>3.1000000238418578E-4</v>
      </c>
      <c r="AU1304" s="15">
        <v>0</v>
      </c>
      <c r="AV1304" s="15">
        <v>0</v>
      </c>
      <c r="AW1304" s="15">
        <v>0</v>
      </c>
      <c r="AX1304" s="15">
        <v>0</v>
      </c>
      <c r="AY1304" s="15">
        <v>0</v>
      </c>
      <c r="AZ1304" s="15">
        <v>0</v>
      </c>
      <c r="BA1304" s="15">
        <v>0</v>
      </c>
      <c r="BB1304" s="15">
        <v>0</v>
      </c>
      <c r="BC1304" s="15">
        <v>0</v>
      </c>
      <c r="BD1304" s="15">
        <v>0</v>
      </c>
      <c r="BE1304" s="15">
        <v>0</v>
      </c>
      <c r="BF1304" s="15">
        <v>0</v>
      </c>
      <c r="BG1304" s="15">
        <f t="shared" si="103"/>
        <v>0</v>
      </c>
      <c r="BH1304" t="str">
        <f t="shared" si="104"/>
        <v>UIDIST</v>
      </c>
      <c r="BI1304" t="str">
        <f>VLOOKUP(BH1304,[2]Summary!$C$29:$C$56,1,0)</f>
        <v>UIDist</v>
      </c>
      <c r="BJ1304" s="16">
        <v>44197</v>
      </c>
    </row>
    <row r="1305" spans="1:62" x14ac:dyDescent="0.25">
      <c r="A1305" s="13">
        <v>802098.01</v>
      </c>
      <c r="B1305" s="13">
        <v>802098.01</v>
      </c>
      <c r="C1305" t="s">
        <v>2492</v>
      </c>
      <c r="D1305" t="s">
        <v>18</v>
      </c>
      <c r="E1305" t="s">
        <v>19</v>
      </c>
      <c r="F1305" s="13" t="s">
        <v>22</v>
      </c>
      <c r="H1305" s="15">
        <v>0.245</v>
      </c>
      <c r="I1305" s="15">
        <v>5.3239999999999998</v>
      </c>
      <c r="J1305" s="15">
        <v>31.765000000000001</v>
      </c>
      <c r="K1305" s="15">
        <v>148.08699999999999</v>
      </c>
      <c r="L1305" s="15">
        <v>242.97499999999999</v>
      </c>
      <c r="M1305" s="15">
        <v>159.077</v>
      </c>
      <c r="N1305" s="15">
        <v>57.843000000000004</v>
      </c>
      <c r="O1305" s="15">
        <v>55.545000000000002</v>
      </c>
      <c r="P1305" s="15">
        <v>28.183</v>
      </c>
      <c r="Q1305" s="15">
        <v>15.46</v>
      </c>
      <c r="R1305" s="15">
        <v>16.747</v>
      </c>
      <c r="S1305" s="15">
        <v>37.155000000000001</v>
      </c>
      <c r="T1305" s="15">
        <f t="shared" si="100"/>
        <v>798.40599999999984</v>
      </c>
      <c r="U1305" s="15">
        <v>29.360870605468751</v>
      </c>
      <c r="V1305" s="15">
        <v>5.5049299278259278</v>
      </c>
      <c r="W1305" s="15">
        <v>6.2234898986816409</v>
      </c>
      <c r="X1305" s="15">
        <v>36.78466046142578</v>
      </c>
      <c r="Y1305" s="15">
        <v>19.509110198974611</v>
      </c>
      <c r="Z1305" s="15">
        <v>7.7034802703857421</v>
      </c>
      <c r="AA1305" s="15">
        <v>5.276169887542725</v>
      </c>
      <c r="AB1305" s="15">
        <v>4.4901298828125</v>
      </c>
      <c r="AC1305" s="15">
        <v>3.7314199218750002</v>
      </c>
      <c r="AD1305" s="15">
        <v>3.7314199218750002</v>
      </c>
      <c r="AE1305" s="15">
        <v>3.7314199218750002</v>
      </c>
      <c r="AF1305" s="15">
        <v>0</v>
      </c>
      <c r="AG1305" s="15">
        <f t="shared" si="101"/>
        <v>126.04710089874268</v>
      </c>
      <c r="AH1305" s="15">
        <v>0</v>
      </c>
      <c r="AI1305" s="15">
        <v>0</v>
      </c>
      <c r="AJ1305" s="15">
        <v>0</v>
      </c>
      <c r="AK1305" s="15">
        <v>0</v>
      </c>
      <c r="AL1305" s="15">
        <v>0</v>
      </c>
      <c r="AM1305" s="15">
        <v>-0.20844000244140626</v>
      </c>
      <c r="AN1305" s="15">
        <v>0</v>
      </c>
      <c r="AO1305" s="15">
        <v>0</v>
      </c>
      <c r="AP1305" s="15">
        <v>0</v>
      </c>
      <c r="AQ1305" s="15">
        <v>0</v>
      </c>
      <c r="AR1305" s="15">
        <v>0</v>
      </c>
      <c r="AS1305" s="15">
        <v>0</v>
      </c>
      <c r="AT1305" s="15">
        <f t="shared" si="102"/>
        <v>-0.20844000244140626</v>
      </c>
      <c r="AU1305" s="15">
        <v>0</v>
      </c>
      <c r="AV1305" s="15">
        <v>0</v>
      </c>
      <c r="AW1305" s="15">
        <v>0</v>
      </c>
      <c r="AX1305" s="15">
        <v>0</v>
      </c>
      <c r="AY1305" s="15">
        <v>0</v>
      </c>
      <c r="AZ1305" s="15">
        <v>0</v>
      </c>
      <c r="BA1305" s="15">
        <v>0</v>
      </c>
      <c r="BB1305" s="15">
        <v>0</v>
      </c>
      <c r="BC1305" s="15">
        <v>0</v>
      </c>
      <c r="BD1305" s="15">
        <v>0</v>
      </c>
      <c r="BE1305" s="15">
        <v>0</v>
      </c>
      <c r="BF1305" s="15">
        <v>0</v>
      </c>
      <c r="BG1305" s="15">
        <f t="shared" si="103"/>
        <v>0</v>
      </c>
      <c r="BH1305" t="str">
        <f t="shared" si="104"/>
        <v>UIDIST</v>
      </c>
      <c r="BI1305" t="str">
        <f>VLOOKUP(BH1305,[2]Summary!$C$29:$C$56,1,0)</f>
        <v>UIDist</v>
      </c>
      <c r="BJ1305" s="16">
        <v>44197</v>
      </c>
    </row>
    <row r="1306" spans="1:62" x14ac:dyDescent="0.25">
      <c r="A1306" s="13">
        <v>802108.02</v>
      </c>
      <c r="B1306" s="13">
        <v>802108.02</v>
      </c>
      <c r="C1306" t="s">
        <v>2493</v>
      </c>
      <c r="D1306" t="s">
        <v>18</v>
      </c>
      <c r="E1306" t="s">
        <v>35</v>
      </c>
      <c r="F1306" s="13" t="s">
        <v>101</v>
      </c>
      <c r="H1306" s="15">
        <v>0</v>
      </c>
      <c r="I1306" s="15">
        <v>0.70499999999999996</v>
      </c>
      <c r="J1306" s="15">
        <v>55.515000000000001</v>
      </c>
      <c r="K1306" s="15">
        <v>0.245</v>
      </c>
      <c r="L1306" s="15">
        <v>0.245</v>
      </c>
      <c r="M1306" s="15">
        <v>6.0000000000000001E-3</v>
      </c>
      <c r="N1306" s="15">
        <v>7.0000000000000001E-3</v>
      </c>
      <c r="O1306" s="15">
        <v>7.0000000000000001E-3</v>
      </c>
      <c r="P1306" s="15">
        <v>0.03</v>
      </c>
      <c r="Q1306" s="15">
        <v>0.03</v>
      </c>
      <c r="R1306" s="15">
        <v>0.03</v>
      </c>
      <c r="S1306" s="15">
        <v>0.59799999999999998</v>
      </c>
      <c r="T1306" s="15">
        <f t="shared" si="100"/>
        <v>57.417999999999992</v>
      </c>
      <c r="U1306" s="15">
        <v>0.41551000976562502</v>
      </c>
      <c r="V1306" s="15">
        <v>0.41551000976562502</v>
      </c>
      <c r="W1306" s="15">
        <v>0.41258999633789062</v>
      </c>
      <c r="X1306" s="15">
        <v>0.41258999633789062</v>
      </c>
      <c r="Y1306" s="15">
        <v>-2.8529099121093751</v>
      </c>
      <c r="Z1306" s="15">
        <v>0</v>
      </c>
      <c r="AA1306" s="15">
        <v>0</v>
      </c>
      <c r="AB1306" s="15">
        <v>0</v>
      </c>
      <c r="AC1306" s="15">
        <v>0</v>
      </c>
      <c r="AD1306" s="15">
        <v>0</v>
      </c>
      <c r="AE1306" s="15">
        <v>0</v>
      </c>
      <c r="AF1306" s="15">
        <v>0</v>
      </c>
      <c r="AG1306" s="15">
        <f t="shared" si="101"/>
        <v>-1.196709899902344</v>
      </c>
      <c r="AH1306" s="15">
        <v>0</v>
      </c>
      <c r="AI1306" s="15">
        <v>0</v>
      </c>
      <c r="AJ1306" s="15">
        <v>0</v>
      </c>
      <c r="AK1306" s="15">
        <v>0</v>
      </c>
      <c r="AL1306" s="15">
        <v>0</v>
      </c>
      <c r="AM1306" s="15">
        <v>0</v>
      </c>
      <c r="AN1306" s="15">
        <v>0</v>
      </c>
      <c r="AO1306" s="15">
        <v>0</v>
      </c>
      <c r="AP1306" s="15">
        <v>0</v>
      </c>
      <c r="AQ1306" s="15">
        <v>0</v>
      </c>
      <c r="AR1306" s="15">
        <v>0</v>
      </c>
      <c r="AS1306" s="15">
        <v>0</v>
      </c>
      <c r="AT1306" s="15">
        <f t="shared" si="102"/>
        <v>0</v>
      </c>
      <c r="AU1306" s="15">
        <v>0</v>
      </c>
      <c r="AV1306" s="15">
        <v>0</v>
      </c>
      <c r="AW1306" s="15">
        <v>0</v>
      </c>
      <c r="AX1306" s="15">
        <v>0</v>
      </c>
      <c r="AY1306" s="15">
        <v>0</v>
      </c>
      <c r="AZ1306" s="15">
        <v>0</v>
      </c>
      <c r="BA1306" s="15">
        <v>0</v>
      </c>
      <c r="BB1306" s="15">
        <v>0</v>
      </c>
      <c r="BC1306" s="15">
        <v>0</v>
      </c>
      <c r="BD1306" s="15">
        <v>0</v>
      </c>
      <c r="BE1306" s="15">
        <v>0</v>
      </c>
      <c r="BF1306" s="15">
        <v>0</v>
      </c>
      <c r="BG1306" s="15">
        <f t="shared" si="103"/>
        <v>0</v>
      </c>
      <c r="BH1306" t="str">
        <f t="shared" si="104"/>
        <v>UITRANS</v>
      </c>
      <c r="BI1306" t="str">
        <f>VLOOKUP(BH1306,[2]Summary!$C$29:$C$56,1,0)</f>
        <v>UITrans</v>
      </c>
      <c r="BJ1306" s="16">
        <v>43831</v>
      </c>
    </row>
    <row r="1307" spans="1:62" x14ac:dyDescent="0.25">
      <c r="A1307" s="13">
        <v>802111.01</v>
      </c>
      <c r="B1307" s="13">
        <v>802111.01</v>
      </c>
      <c r="C1307" t="s">
        <v>2494</v>
      </c>
      <c r="D1307" t="s">
        <v>18</v>
      </c>
      <c r="E1307" t="s">
        <v>19</v>
      </c>
      <c r="F1307" s="13" t="s">
        <v>22</v>
      </c>
      <c r="H1307" s="15">
        <v>352.96600000000001</v>
      </c>
      <c r="I1307" s="15">
        <v>320.5</v>
      </c>
      <c r="J1307" s="15">
        <v>134.953</v>
      </c>
      <c r="K1307" s="15">
        <v>-160.43100000000001</v>
      </c>
      <c r="L1307" s="15">
        <v>77.156000000000006</v>
      </c>
      <c r="M1307" s="15">
        <v>71.852000000000004</v>
      </c>
      <c r="N1307" s="15">
        <v>21.585999999999999</v>
      </c>
      <c r="O1307" s="15">
        <v>7.4059999999999997</v>
      </c>
      <c r="P1307" s="15">
        <v>20.079000000000001</v>
      </c>
      <c r="Q1307" s="15">
        <v>-0.78900000000000003</v>
      </c>
      <c r="R1307" s="15">
        <v>13.523999999999999</v>
      </c>
      <c r="S1307" s="15">
        <v>2.242</v>
      </c>
      <c r="T1307" s="15">
        <f t="shared" si="100"/>
        <v>861.04399999999987</v>
      </c>
      <c r="U1307" s="15">
        <v>6.8406801757812499</v>
      </c>
      <c r="V1307" s="15">
        <v>6.8406801757812499</v>
      </c>
      <c r="W1307" s="15">
        <v>19.129759887695311</v>
      </c>
      <c r="X1307" s="15">
        <v>6.8687998046874998</v>
      </c>
      <c r="Y1307" s="15">
        <v>6.8687998046874998</v>
      </c>
      <c r="Z1307" s="15">
        <v>6.8379101562500004</v>
      </c>
      <c r="AA1307" s="15">
        <v>7.0896899414062498</v>
      </c>
      <c r="AB1307" s="15">
        <v>7.0896899414062498</v>
      </c>
      <c r="AC1307" s="15">
        <v>5.8917299804687504</v>
      </c>
      <c r="AD1307" s="15">
        <v>5.8917299804687504</v>
      </c>
      <c r="AE1307" s="15">
        <v>5.8917299804687504</v>
      </c>
      <c r="AF1307" s="15">
        <v>0</v>
      </c>
      <c r="AG1307" s="15">
        <f t="shared" si="101"/>
        <v>85.241199829101561</v>
      </c>
      <c r="AH1307" s="15">
        <v>0</v>
      </c>
      <c r="AI1307" s="15">
        <v>0</v>
      </c>
      <c r="AJ1307" s="15">
        <v>0</v>
      </c>
      <c r="AK1307" s="15">
        <v>0</v>
      </c>
      <c r="AL1307" s="15">
        <v>0</v>
      </c>
      <c r="AM1307" s="15">
        <v>0</v>
      </c>
      <c r="AN1307" s="15">
        <v>0</v>
      </c>
      <c r="AO1307" s="15">
        <v>0</v>
      </c>
      <c r="AP1307" s="15">
        <v>0</v>
      </c>
      <c r="AQ1307" s="15">
        <v>0</v>
      </c>
      <c r="AR1307" s="15">
        <v>0</v>
      </c>
      <c r="AS1307" s="15">
        <v>0</v>
      </c>
      <c r="AT1307" s="15">
        <f t="shared" si="102"/>
        <v>0</v>
      </c>
      <c r="AU1307" s="15">
        <v>0</v>
      </c>
      <c r="AV1307" s="15">
        <v>0</v>
      </c>
      <c r="AW1307" s="15">
        <v>0</v>
      </c>
      <c r="AX1307" s="15">
        <v>0</v>
      </c>
      <c r="AY1307" s="15">
        <v>0</v>
      </c>
      <c r="AZ1307" s="15">
        <v>0</v>
      </c>
      <c r="BA1307" s="15">
        <v>0</v>
      </c>
      <c r="BB1307" s="15">
        <v>0</v>
      </c>
      <c r="BC1307" s="15">
        <v>0</v>
      </c>
      <c r="BD1307" s="15">
        <v>0</v>
      </c>
      <c r="BE1307" s="15">
        <v>0</v>
      </c>
      <c r="BF1307" s="15">
        <v>0</v>
      </c>
      <c r="BG1307" s="15">
        <f t="shared" si="103"/>
        <v>0</v>
      </c>
      <c r="BH1307" t="str">
        <f t="shared" si="104"/>
        <v>UIDIST</v>
      </c>
      <c r="BI1307" t="str">
        <f>VLOOKUP(BH1307,[2]Summary!$C$29:$C$56,1,0)</f>
        <v>UIDist</v>
      </c>
      <c r="BJ1307" s="16">
        <v>43831</v>
      </c>
    </row>
    <row r="1308" spans="1:62" x14ac:dyDescent="0.25">
      <c r="A1308" s="13">
        <v>802121.01</v>
      </c>
      <c r="B1308" s="13">
        <v>802121.01</v>
      </c>
      <c r="C1308" t="s">
        <v>2495</v>
      </c>
      <c r="D1308" t="s">
        <v>18</v>
      </c>
      <c r="E1308" t="s">
        <v>19</v>
      </c>
      <c r="F1308" s="13" t="s">
        <v>22</v>
      </c>
      <c r="H1308" s="15">
        <v>16.677</v>
      </c>
      <c r="I1308" s="15">
        <v>5.6130000000000004</v>
      </c>
      <c r="J1308" s="15">
        <v>32.064999999999998</v>
      </c>
      <c r="K1308" s="15">
        <v>64.206999999999994</v>
      </c>
      <c r="L1308" s="15">
        <v>133.75299999999999</v>
      </c>
      <c r="M1308" s="15">
        <v>378.34800000000001</v>
      </c>
      <c r="N1308" s="15">
        <v>75.007000000000005</v>
      </c>
      <c r="O1308" s="15">
        <v>103.19499999999999</v>
      </c>
      <c r="P1308" s="15">
        <v>247.02699999999999</v>
      </c>
      <c r="Q1308" s="15">
        <v>309.31400000000002</v>
      </c>
      <c r="R1308" s="15">
        <v>-222.28100000000001</v>
      </c>
      <c r="S1308" s="15">
        <v>48.737000000000002</v>
      </c>
      <c r="T1308" s="15">
        <f t="shared" si="100"/>
        <v>1191.6620000000003</v>
      </c>
      <c r="U1308" s="15">
        <v>16.260460510253907</v>
      </c>
      <c r="V1308" s="15">
        <v>69.819388488769533</v>
      </c>
      <c r="W1308" s="15">
        <v>12.043070392608643</v>
      </c>
      <c r="X1308" s="15">
        <v>18.871460205078126</v>
      </c>
      <c r="Y1308" s="15">
        <v>476.76510546874999</v>
      </c>
      <c r="Z1308" s="15">
        <v>262.16720703124997</v>
      </c>
      <c r="AA1308" s="15">
        <v>28.332489990234375</v>
      </c>
      <c r="AB1308" s="15">
        <v>19.961929672241212</v>
      </c>
      <c r="AC1308" s="15">
        <v>12.113799987792969</v>
      </c>
      <c r="AD1308" s="15">
        <v>8.4932601971626287</v>
      </c>
      <c r="AE1308" s="15">
        <v>8.8595399322509767</v>
      </c>
      <c r="AF1308" s="15">
        <v>10.48398007774353</v>
      </c>
      <c r="AG1308" s="15">
        <f t="shared" si="101"/>
        <v>944.17169195413601</v>
      </c>
      <c r="AH1308" s="15">
        <v>10.3416904296875</v>
      </c>
      <c r="AI1308" s="15">
        <v>10.3416904296875</v>
      </c>
      <c r="AJ1308" s="15">
        <v>10.95791030883789</v>
      </c>
      <c r="AK1308" s="15">
        <v>12.016039978027344</v>
      </c>
      <c r="AL1308" s="15">
        <v>13.202199951171876</v>
      </c>
      <c r="AM1308" s="15">
        <v>4.7042197570800779</v>
      </c>
      <c r="AN1308" s="15">
        <v>17.493050781249998</v>
      </c>
      <c r="AO1308" s="15">
        <v>10.2133095703125</v>
      </c>
      <c r="AP1308" s="15">
        <v>11.3963896484375</v>
      </c>
      <c r="AQ1308" s="15">
        <v>11.396000000000001</v>
      </c>
      <c r="AR1308" s="15">
        <v>11.3963896484375</v>
      </c>
      <c r="AS1308" s="15">
        <v>10.1166103515625</v>
      </c>
      <c r="AT1308" s="15">
        <f t="shared" si="102"/>
        <v>133.57550085449219</v>
      </c>
      <c r="AU1308" s="15">
        <v>0</v>
      </c>
      <c r="AV1308" s="15">
        <v>0</v>
      </c>
      <c r="AW1308" s="15">
        <v>0</v>
      </c>
      <c r="AX1308" s="15">
        <v>0</v>
      </c>
      <c r="AY1308" s="15">
        <v>0</v>
      </c>
      <c r="AZ1308" s="15">
        <v>0</v>
      </c>
      <c r="BA1308" s="15">
        <v>0</v>
      </c>
      <c r="BB1308" s="15">
        <v>0</v>
      </c>
      <c r="BC1308" s="15">
        <v>0</v>
      </c>
      <c r="BD1308" s="15">
        <v>0</v>
      </c>
      <c r="BE1308" s="15">
        <v>0</v>
      </c>
      <c r="BF1308" s="15">
        <v>0</v>
      </c>
      <c r="BG1308" s="15">
        <f t="shared" si="103"/>
        <v>0</v>
      </c>
      <c r="BH1308" t="str">
        <f t="shared" si="104"/>
        <v>UIDIST</v>
      </c>
      <c r="BI1308" t="str">
        <f>VLOOKUP(BH1308,[2]Summary!$C$29:$C$56,1,0)</f>
        <v>UIDist</v>
      </c>
      <c r="BJ1308" s="16">
        <v>44197</v>
      </c>
    </row>
    <row r="1309" spans="1:62" x14ac:dyDescent="0.25">
      <c r="A1309" s="13">
        <v>802127.01</v>
      </c>
      <c r="B1309" s="13">
        <v>802127.01</v>
      </c>
      <c r="C1309" t="s">
        <v>2496</v>
      </c>
      <c r="D1309" t="s">
        <v>18</v>
      </c>
      <c r="E1309" t="s">
        <v>19</v>
      </c>
      <c r="F1309" s="13" t="s">
        <v>22</v>
      </c>
      <c r="H1309" s="15">
        <v>353.661</v>
      </c>
      <c r="I1309" s="15">
        <v>228.02199999999999</v>
      </c>
      <c r="J1309" s="15">
        <v>48.973999999999997</v>
      </c>
      <c r="K1309" s="15">
        <v>-8.3000000000000004E-2</v>
      </c>
      <c r="L1309" s="15">
        <v>0.82699999999999996</v>
      </c>
      <c r="M1309" s="15">
        <v>0.32500000000000001</v>
      </c>
      <c r="N1309" s="15">
        <v>0.01</v>
      </c>
      <c r="O1309" s="15">
        <v>0</v>
      </c>
      <c r="P1309" s="15">
        <v>0</v>
      </c>
      <c r="Q1309" s="15">
        <v>0</v>
      </c>
      <c r="R1309" s="15">
        <v>0</v>
      </c>
      <c r="S1309" s="15">
        <v>0</v>
      </c>
      <c r="T1309" s="15">
        <f t="shared" si="100"/>
        <v>631.7360000000001</v>
      </c>
      <c r="U1309" s="15">
        <v>4.9339197998046878</v>
      </c>
      <c r="V1309" s="15">
        <v>0</v>
      </c>
      <c r="W1309" s="15">
        <v>0</v>
      </c>
      <c r="X1309" s="15">
        <v>0</v>
      </c>
      <c r="Y1309" s="15">
        <v>0</v>
      </c>
      <c r="Z1309" s="15">
        <v>0</v>
      </c>
      <c r="AA1309" s="15">
        <v>0</v>
      </c>
      <c r="AB1309" s="15">
        <v>0</v>
      </c>
      <c r="AC1309" s="15">
        <v>0</v>
      </c>
      <c r="AD1309" s="15">
        <v>0</v>
      </c>
      <c r="AE1309" s="15">
        <v>0</v>
      </c>
      <c r="AF1309" s="15">
        <v>0</v>
      </c>
      <c r="AG1309" s="15">
        <f t="shared" si="101"/>
        <v>4.9339197998046878</v>
      </c>
      <c r="AH1309" s="15">
        <v>0</v>
      </c>
      <c r="AI1309" s="15">
        <v>0</v>
      </c>
      <c r="AJ1309" s="15">
        <v>0</v>
      </c>
      <c r="AK1309" s="15">
        <v>0</v>
      </c>
      <c r="AL1309" s="15">
        <v>0</v>
      </c>
      <c r="AM1309" s="15">
        <v>0</v>
      </c>
      <c r="AN1309" s="15">
        <v>0</v>
      </c>
      <c r="AO1309" s="15">
        <v>0</v>
      </c>
      <c r="AP1309" s="15">
        <v>0</v>
      </c>
      <c r="AQ1309" s="15">
        <v>0</v>
      </c>
      <c r="AR1309" s="15">
        <v>0</v>
      </c>
      <c r="AS1309" s="15">
        <v>0</v>
      </c>
      <c r="AT1309" s="15">
        <f t="shared" si="102"/>
        <v>0</v>
      </c>
      <c r="AU1309" s="15">
        <v>0</v>
      </c>
      <c r="AV1309" s="15">
        <v>0</v>
      </c>
      <c r="AW1309" s="15">
        <v>0</v>
      </c>
      <c r="AX1309" s="15">
        <v>0</v>
      </c>
      <c r="AY1309" s="15">
        <v>0</v>
      </c>
      <c r="AZ1309" s="15">
        <v>0</v>
      </c>
      <c r="BA1309" s="15">
        <v>0</v>
      </c>
      <c r="BB1309" s="15">
        <v>0</v>
      </c>
      <c r="BC1309" s="15">
        <v>0</v>
      </c>
      <c r="BD1309" s="15">
        <v>0</v>
      </c>
      <c r="BE1309" s="15">
        <v>0</v>
      </c>
      <c r="BF1309" s="15">
        <v>0</v>
      </c>
      <c r="BG1309" s="15">
        <f t="shared" si="103"/>
        <v>0</v>
      </c>
      <c r="BH1309" t="str">
        <f t="shared" si="104"/>
        <v>UIDIST</v>
      </c>
      <c r="BI1309" t="str">
        <f>VLOOKUP(BH1309,[2]Summary!$C$29:$C$56,1,0)</f>
        <v>UIDist</v>
      </c>
      <c r="BJ1309" s="16">
        <v>43831</v>
      </c>
    </row>
    <row r="1310" spans="1:62" x14ac:dyDescent="0.25">
      <c r="A1310" s="13">
        <v>802128.01</v>
      </c>
      <c r="B1310" s="13">
        <v>802128.01</v>
      </c>
      <c r="C1310" t="s">
        <v>2497</v>
      </c>
      <c r="D1310" t="s">
        <v>18</v>
      </c>
      <c r="E1310" t="s">
        <v>19</v>
      </c>
      <c r="F1310" s="13" t="s">
        <v>22</v>
      </c>
      <c r="H1310" s="15">
        <v>2.9000000000000001E-2</v>
      </c>
      <c r="I1310" s="15">
        <v>0</v>
      </c>
      <c r="J1310" s="15">
        <v>0</v>
      </c>
      <c r="K1310" s="15">
        <v>0</v>
      </c>
      <c r="L1310" s="15">
        <v>0</v>
      </c>
      <c r="M1310" s="15">
        <v>0</v>
      </c>
      <c r="N1310" s="15">
        <v>0</v>
      </c>
      <c r="O1310" s="15">
        <v>0</v>
      </c>
      <c r="P1310" s="15">
        <v>0</v>
      </c>
      <c r="Q1310" s="15">
        <v>0</v>
      </c>
      <c r="R1310" s="15">
        <v>0</v>
      </c>
      <c r="S1310" s="15">
        <v>0</v>
      </c>
      <c r="T1310" s="15">
        <f t="shared" si="100"/>
        <v>2.9000000000000001E-2</v>
      </c>
      <c r="U1310" s="15">
        <v>3.9522398986816407</v>
      </c>
      <c r="V1310" s="15">
        <v>0</v>
      </c>
      <c r="W1310" s="15">
        <v>0</v>
      </c>
      <c r="X1310" s="15">
        <v>0</v>
      </c>
      <c r="Y1310" s="15">
        <v>0</v>
      </c>
      <c r="Z1310" s="15">
        <v>0</v>
      </c>
      <c r="AA1310" s="15">
        <v>0</v>
      </c>
      <c r="AB1310" s="15">
        <v>0</v>
      </c>
      <c r="AC1310" s="15">
        <v>0</v>
      </c>
      <c r="AD1310" s="15">
        <v>0</v>
      </c>
      <c r="AE1310" s="15">
        <v>0</v>
      </c>
      <c r="AF1310" s="15">
        <v>0</v>
      </c>
      <c r="AG1310" s="15">
        <f t="shared" si="101"/>
        <v>3.9522398986816407</v>
      </c>
      <c r="AH1310" s="15">
        <v>0</v>
      </c>
      <c r="AI1310" s="15">
        <v>0</v>
      </c>
      <c r="AJ1310" s="15">
        <v>0</v>
      </c>
      <c r="AK1310" s="15">
        <v>0</v>
      </c>
      <c r="AL1310" s="15">
        <v>0</v>
      </c>
      <c r="AM1310" s="15">
        <v>0</v>
      </c>
      <c r="AN1310" s="15">
        <v>0</v>
      </c>
      <c r="AO1310" s="15">
        <v>0</v>
      </c>
      <c r="AP1310" s="15">
        <v>0</v>
      </c>
      <c r="AQ1310" s="15">
        <v>0</v>
      </c>
      <c r="AR1310" s="15">
        <v>0</v>
      </c>
      <c r="AS1310" s="15">
        <v>0</v>
      </c>
      <c r="AT1310" s="15">
        <f t="shared" si="102"/>
        <v>0</v>
      </c>
      <c r="AU1310" s="15">
        <v>0</v>
      </c>
      <c r="AV1310" s="15">
        <v>0</v>
      </c>
      <c r="AW1310" s="15">
        <v>0</v>
      </c>
      <c r="AX1310" s="15">
        <v>0</v>
      </c>
      <c r="AY1310" s="15">
        <v>0</v>
      </c>
      <c r="AZ1310" s="15">
        <v>0</v>
      </c>
      <c r="BA1310" s="15">
        <v>0</v>
      </c>
      <c r="BB1310" s="15">
        <v>0</v>
      </c>
      <c r="BC1310" s="15">
        <v>0</v>
      </c>
      <c r="BD1310" s="15">
        <v>0</v>
      </c>
      <c r="BE1310" s="15">
        <v>0</v>
      </c>
      <c r="BF1310" s="15">
        <v>0</v>
      </c>
      <c r="BG1310" s="15">
        <f t="shared" si="103"/>
        <v>0</v>
      </c>
      <c r="BH1310" t="str">
        <f t="shared" si="104"/>
        <v>UIDIST</v>
      </c>
      <c r="BI1310" t="str">
        <f>VLOOKUP(BH1310,[2]Summary!$C$29:$C$56,1,0)</f>
        <v>UIDist</v>
      </c>
      <c r="BJ1310" s="16">
        <v>43831</v>
      </c>
    </row>
    <row r="1311" spans="1:62" x14ac:dyDescent="0.25">
      <c r="A1311" s="13">
        <v>802130.01</v>
      </c>
      <c r="B1311" s="13">
        <v>802130.01</v>
      </c>
      <c r="C1311" t="s">
        <v>2498</v>
      </c>
      <c r="D1311" t="s">
        <v>18</v>
      </c>
      <c r="E1311" t="s">
        <v>19</v>
      </c>
      <c r="F1311" s="13" t="s">
        <v>22</v>
      </c>
      <c r="H1311" s="15">
        <v>0</v>
      </c>
      <c r="I1311" s="15">
        <v>0.38800000000000001</v>
      </c>
      <c r="J1311" s="15">
        <v>0.437</v>
      </c>
      <c r="K1311" s="15">
        <v>1.127</v>
      </c>
      <c r="L1311" s="15">
        <v>119.557</v>
      </c>
      <c r="M1311" s="15">
        <v>33.494999999999997</v>
      </c>
      <c r="N1311" s="15">
        <v>2.1000000000000001E-2</v>
      </c>
      <c r="O1311" s="15">
        <v>5.266</v>
      </c>
      <c r="P1311" s="15">
        <v>9.7000000000000003E-2</v>
      </c>
      <c r="Q1311" s="15">
        <v>0</v>
      </c>
      <c r="R1311" s="15">
        <v>0</v>
      </c>
      <c r="S1311" s="15">
        <v>0</v>
      </c>
      <c r="T1311" s="15">
        <f t="shared" si="100"/>
        <v>160.38799999999998</v>
      </c>
      <c r="U1311" s="15">
        <v>28.034460357666017</v>
      </c>
      <c r="V1311" s="15">
        <v>0</v>
      </c>
      <c r="W1311" s="15">
        <v>0</v>
      </c>
      <c r="X1311" s="15">
        <v>0</v>
      </c>
      <c r="Y1311" s="15">
        <v>0</v>
      </c>
      <c r="Z1311" s="15">
        <v>0</v>
      </c>
      <c r="AA1311" s="15">
        <v>0</v>
      </c>
      <c r="AB1311" s="15">
        <v>0</v>
      </c>
      <c r="AC1311" s="15">
        <v>0</v>
      </c>
      <c r="AD1311" s="15">
        <v>0</v>
      </c>
      <c r="AE1311" s="15">
        <v>0</v>
      </c>
      <c r="AF1311" s="15">
        <v>0</v>
      </c>
      <c r="AG1311" s="15">
        <f t="shared" si="101"/>
        <v>28.034460357666017</v>
      </c>
      <c r="AH1311" s="15">
        <v>0</v>
      </c>
      <c r="AI1311" s="15">
        <v>0</v>
      </c>
      <c r="AJ1311" s="15">
        <v>0</v>
      </c>
      <c r="AK1311" s="15">
        <v>0</v>
      </c>
      <c r="AL1311" s="15">
        <v>0</v>
      </c>
      <c r="AM1311" s="15">
        <v>0</v>
      </c>
      <c r="AN1311" s="15">
        <v>0</v>
      </c>
      <c r="AO1311" s="15">
        <v>0</v>
      </c>
      <c r="AP1311" s="15">
        <v>0</v>
      </c>
      <c r="AQ1311" s="15">
        <v>0</v>
      </c>
      <c r="AR1311" s="15">
        <v>0</v>
      </c>
      <c r="AS1311" s="15">
        <v>0</v>
      </c>
      <c r="AT1311" s="15">
        <f t="shared" si="102"/>
        <v>0</v>
      </c>
      <c r="AU1311" s="15">
        <v>0</v>
      </c>
      <c r="AV1311" s="15">
        <v>0</v>
      </c>
      <c r="AW1311" s="15">
        <v>0</v>
      </c>
      <c r="AX1311" s="15">
        <v>0</v>
      </c>
      <c r="AY1311" s="15">
        <v>0</v>
      </c>
      <c r="AZ1311" s="15">
        <v>0</v>
      </c>
      <c r="BA1311" s="15">
        <v>0</v>
      </c>
      <c r="BB1311" s="15">
        <v>0</v>
      </c>
      <c r="BC1311" s="15">
        <v>0</v>
      </c>
      <c r="BD1311" s="15">
        <v>0</v>
      </c>
      <c r="BE1311" s="15">
        <v>0</v>
      </c>
      <c r="BF1311" s="15">
        <v>0</v>
      </c>
      <c r="BG1311" s="15">
        <f t="shared" si="103"/>
        <v>0</v>
      </c>
      <c r="BH1311" t="str">
        <f t="shared" si="104"/>
        <v>UIDIST</v>
      </c>
      <c r="BI1311" t="str">
        <f>VLOOKUP(BH1311,[2]Summary!$C$29:$C$56,1,0)</f>
        <v>UIDist</v>
      </c>
      <c r="BJ1311" s="16">
        <v>43831</v>
      </c>
    </row>
    <row r="1312" spans="1:62" x14ac:dyDescent="0.25">
      <c r="A1312" s="13">
        <v>802154.01</v>
      </c>
      <c r="B1312" s="13">
        <v>802154.01</v>
      </c>
      <c r="C1312" t="s">
        <v>2499</v>
      </c>
      <c r="D1312" t="s">
        <v>18</v>
      </c>
      <c r="E1312" t="s">
        <v>19</v>
      </c>
      <c r="F1312" s="13" t="s">
        <v>22</v>
      </c>
      <c r="H1312" s="15">
        <v>1.3260000000000001</v>
      </c>
      <c r="I1312" s="15">
        <v>0.19900000000000001</v>
      </c>
      <c r="J1312" s="15">
        <v>4.6840000000000002</v>
      </c>
      <c r="K1312" s="15">
        <v>38.604999999999997</v>
      </c>
      <c r="L1312" s="15">
        <v>51.457999999999998</v>
      </c>
      <c r="M1312" s="15">
        <v>17.425000000000001</v>
      </c>
      <c r="N1312" s="15">
        <v>-0.53</v>
      </c>
      <c r="O1312" s="15">
        <v>44.209000000000003</v>
      </c>
      <c r="P1312" s="15">
        <v>62.156999999999996</v>
      </c>
      <c r="Q1312" s="15">
        <v>190.55799999999999</v>
      </c>
      <c r="R1312" s="15">
        <v>188.4</v>
      </c>
      <c r="S1312" s="15">
        <v>-24.652000000000001</v>
      </c>
      <c r="T1312" s="15">
        <f t="shared" si="100"/>
        <v>573.83899999999994</v>
      </c>
      <c r="U1312" s="15">
        <v>17.663029983520509</v>
      </c>
      <c r="V1312" s="15">
        <v>-0.6142101440429687</v>
      </c>
      <c r="W1312" s="15">
        <v>4.9946399230957033</v>
      </c>
      <c r="X1312" s="15">
        <v>-0.76591998291015628</v>
      </c>
      <c r="Y1312" s="15">
        <v>0</v>
      </c>
      <c r="Z1312" s="15">
        <v>0</v>
      </c>
      <c r="AA1312" s="15">
        <v>0</v>
      </c>
      <c r="AB1312" s="15">
        <v>0</v>
      </c>
      <c r="AC1312" s="15">
        <v>0</v>
      </c>
      <c r="AD1312" s="15">
        <v>0</v>
      </c>
      <c r="AE1312" s="15">
        <v>0</v>
      </c>
      <c r="AF1312" s="15">
        <v>0</v>
      </c>
      <c r="AG1312" s="15">
        <f t="shared" si="101"/>
        <v>21.277539779663091</v>
      </c>
      <c r="AH1312" s="15">
        <v>0</v>
      </c>
      <c r="AI1312" s="15">
        <v>0</v>
      </c>
      <c r="AJ1312" s="15">
        <v>0</v>
      </c>
      <c r="AK1312" s="15">
        <v>0</v>
      </c>
      <c r="AL1312" s="15">
        <v>0</v>
      </c>
      <c r="AM1312" s="15">
        <v>0</v>
      </c>
      <c r="AN1312" s="15">
        <v>0</v>
      </c>
      <c r="AO1312" s="15">
        <v>0</v>
      </c>
      <c r="AP1312" s="15">
        <v>0</v>
      </c>
      <c r="AQ1312" s="15">
        <v>0</v>
      </c>
      <c r="AR1312" s="15">
        <v>0</v>
      </c>
      <c r="AS1312" s="15">
        <v>0</v>
      </c>
      <c r="AT1312" s="15">
        <f t="shared" si="102"/>
        <v>0</v>
      </c>
      <c r="AU1312" s="15">
        <v>0</v>
      </c>
      <c r="AV1312" s="15">
        <v>0</v>
      </c>
      <c r="AW1312" s="15">
        <v>0</v>
      </c>
      <c r="AX1312" s="15">
        <v>0</v>
      </c>
      <c r="AY1312" s="15">
        <v>0</v>
      </c>
      <c r="AZ1312" s="15">
        <v>0</v>
      </c>
      <c r="BA1312" s="15">
        <v>0</v>
      </c>
      <c r="BB1312" s="15">
        <v>0</v>
      </c>
      <c r="BC1312" s="15">
        <v>0</v>
      </c>
      <c r="BD1312" s="15">
        <v>0</v>
      </c>
      <c r="BE1312" s="15">
        <v>0</v>
      </c>
      <c r="BF1312" s="15">
        <v>0</v>
      </c>
      <c r="BG1312" s="15">
        <f t="shared" si="103"/>
        <v>0</v>
      </c>
      <c r="BH1312" t="str">
        <f t="shared" si="104"/>
        <v>UIDIST</v>
      </c>
      <c r="BI1312" t="str">
        <f>VLOOKUP(BH1312,[2]Summary!$C$29:$C$56,1,0)</f>
        <v>UIDist</v>
      </c>
      <c r="BJ1312" s="16">
        <v>43831</v>
      </c>
    </row>
    <row r="1313" spans="1:62" x14ac:dyDescent="0.25">
      <c r="A1313" s="13">
        <v>802159.01</v>
      </c>
      <c r="B1313" s="13">
        <v>802159.01</v>
      </c>
      <c r="C1313" t="s">
        <v>2500</v>
      </c>
      <c r="D1313" t="s">
        <v>18</v>
      </c>
      <c r="E1313" t="s">
        <v>19</v>
      </c>
      <c r="F1313" s="13" t="s">
        <v>22</v>
      </c>
      <c r="H1313" s="15">
        <v>0.83899999999999997</v>
      </c>
      <c r="I1313" s="15">
        <v>5.7750000000000004</v>
      </c>
      <c r="J1313" s="15">
        <v>7.2759999999999998</v>
      </c>
      <c r="K1313" s="15">
        <v>92.826999999999998</v>
      </c>
      <c r="L1313" s="15">
        <v>231.72399999999999</v>
      </c>
      <c r="M1313" s="15">
        <v>135.18600000000001</v>
      </c>
      <c r="N1313" s="15">
        <v>74.875</v>
      </c>
      <c r="O1313" s="15">
        <v>116.839</v>
      </c>
      <c r="P1313" s="15">
        <v>26.346</v>
      </c>
      <c r="Q1313" s="15">
        <v>154.26599999999999</v>
      </c>
      <c r="R1313" s="15">
        <v>50.935000000000002</v>
      </c>
      <c r="S1313" s="15">
        <v>1.375</v>
      </c>
      <c r="T1313" s="15">
        <f t="shared" si="100"/>
        <v>898.26299999999992</v>
      </c>
      <c r="U1313" s="15">
        <v>4.2155898437500001</v>
      </c>
      <c r="V1313" s="15">
        <v>4.2386401561498639</v>
      </c>
      <c r="W1313" s="15">
        <v>10.498520065307618</v>
      </c>
      <c r="X1313" s="15">
        <v>4.4733698959350585</v>
      </c>
      <c r="Y1313" s="15">
        <v>4.2266699218749997</v>
      </c>
      <c r="Z1313" s="15">
        <v>4.2076601562500002</v>
      </c>
      <c r="AA1313" s="15">
        <v>4.3626801757812501</v>
      </c>
      <c r="AB1313" s="15">
        <v>4.3626801757812501</v>
      </c>
      <c r="AC1313" s="15">
        <v>3.6255000000000002</v>
      </c>
      <c r="AD1313" s="15">
        <v>3.6255000000000002</v>
      </c>
      <c r="AE1313" s="15">
        <v>3.6255000000000002</v>
      </c>
      <c r="AF1313" s="15">
        <v>0</v>
      </c>
      <c r="AG1313" s="15">
        <f t="shared" si="101"/>
        <v>51.462310390830048</v>
      </c>
      <c r="AH1313" s="15">
        <v>0</v>
      </c>
      <c r="AI1313" s="15">
        <v>0</v>
      </c>
      <c r="AJ1313" s="15">
        <v>0</v>
      </c>
      <c r="AK1313" s="15">
        <v>0</v>
      </c>
      <c r="AL1313" s="15">
        <v>0</v>
      </c>
      <c r="AM1313" s="15">
        <v>0</v>
      </c>
      <c r="AN1313" s="15">
        <v>0</v>
      </c>
      <c r="AO1313" s="15">
        <v>0</v>
      </c>
      <c r="AP1313" s="15">
        <v>0</v>
      </c>
      <c r="AQ1313" s="15">
        <v>0</v>
      </c>
      <c r="AR1313" s="15">
        <v>0</v>
      </c>
      <c r="AS1313" s="15">
        <v>0</v>
      </c>
      <c r="AT1313" s="15">
        <f t="shared" si="102"/>
        <v>0</v>
      </c>
      <c r="AU1313" s="15">
        <v>0</v>
      </c>
      <c r="AV1313" s="15">
        <v>0</v>
      </c>
      <c r="AW1313" s="15">
        <v>0</v>
      </c>
      <c r="AX1313" s="15">
        <v>0</v>
      </c>
      <c r="AY1313" s="15">
        <v>0</v>
      </c>
      <c r="AZ1313" s="15">
        <v>0</v>
      </c>
      <c r="BA1313" s="15">
        <v>0</v>
      </c>
      <c r="BB1313" s="15">
        <v>0</v>
      </c>
      <c r="BC1313" s="15">
        <v>0</v>
      </c>
      <c r="BD1313" s="15">
        <v>0</v>
      </c>
      <c r="BE1313" s="15">
        <v>0</v>
      </c>
      <c r="BF1313" s="15">
        <v>0</v>
      </c>
      <c r="BG1313" s="15">
        <f t="shared" si="103"/>
        <v>0</v>
      </c>
      <c r="BH1313" t="str">
        <f t="shared" si="104"/>
        <v>UIDIST</v>
      </c>
      <c r="BI1313" t="str">
        <f>VLOOKUP(BH1313,[2]Summary!$C$29:$C$56,1,0)</f>
        <v>UIDist</v>
      </c>
      <c r="BJ1313" s="16">
        <v>43831</v>
      </c>
    </row>
    <row r="1314" spans="1:62" x14ac:dyDescent="0.25">
      <c r="A1314" s="13">
        <v>802187.01</v>
      </c>
      <c r="B1314" s="13">
        <v>802187.01</v>
      </c>
      <c r="C1314" t="s">
        <v>2501</v>
      </c>
      <c r="D1314" t="s">
        <v>18</v>
      </c>
      <c r="E1314" t="s">
        <v>19</v>
      </c>
      <c r="F1314" s="13" t="s">
        <v>22</v>
      </c>
      <c r="H1314" s="15">
        <v>0</v>
      </c>
      <c r="I1314" s="15">
        <v>0</v>
      </c>
      <c r="J1314" s="15">
        <v>12.84</v>
      </c>
      <c r="K1314" s="15">
        <v>-1.012</v>
      </c>
      <c r="L1314" s="15">
        <v>1.1599999999999999</v>
      </c>
      <c r="M1314" s="15">
        <v>11.781000000000001</v>
      </c>
      <c r="N1314" s="15">
        <v>0.42099999999999999</v>
      </c>
      <c r="O1314" s="15">
        <v>3.0000000000000001E-3</v>
      </c>
      <c r="P1314" s="15">
        <v>4.9000000000000002E-2</v>
      </c>
      <c r="Q1314" s="15">
        <v>4.9000000000000002E-2</v>
      </c>
      <c r="R1314" s="15">
        <v>4.9000000000000002E-2</v>
      </c>
      <c r="S1314" s="15">
        <v>0.21</v>
      </c>
      <c r="T1314" s="15">
        <f t="shared" si="100"/>
        <v>25.549999999999997</v>
      </c>
      <c r="U1314" s="15">
        <v>0.1583699951171875</v>
      </c>
      <c r="V1314" s="15">
        <v>0.1583699951171875</v>
      </c>
      <c r="W1314" s="15">
        <v>0</v>
      </c>
      <c r="X1314" s="15">
        <v>0</v>
      </c>
      <c r="Y1314" s="15">
        <v>0</v>
      </c>
      <c r="Z1314" s="15">
        <v>0</v>
      </c>
      <c r="AA1314" s="15">
        <v>0</v>
      </c>
      <c r="AB1314" s="15">
        <v>0</v>
      </c>
      <c r="AC1314" s="15">
        <v>0</v>
      </c>
      <c r="AD1314" s="15">
        <v>0</v>
      </c>
      <c r="AE1314" s="15">
        <v>0</v>
      </c>
      <c r="AF1314" s="15">
        <v>0</v>
      </c>
      <c r="AG1314" s="15">
        <f t="shared" si="101"/>
        <v>0.31673999023437499</v>
      </c>
      <c r="AH1314" s="15">
        <v>0</v>
      </c>
      <c r="AI1314" s="15">
        <v>0</v>
      </c>
      <c r="AJ1314" s="15">
        <v>0</v>
      </c>
      <c r="AK1314" s="15">
        <v>0</v>
      </c>
      <c r="AL1314" s="15">
        <v>0</v>
      </c>
      <c r="AM1314" s="15">
        <v>0</v>
      </c>
      <c r="AN1314" s="15">
        <v>0</v>
      </c>
      <c r="AO1314" s="15">
        <v>0</v>
      </c>
      <c r="AP1314" s="15">
        <v>0</v>
      </c>
      <c r="AQ1314" s="15">
        <v>0</v>
      </c>
      <c r="AR1314" s="15">
        <v>0</v>
      </c>
      <c r="AS1314" s="15">
        <v>0</v>
      </c>
      <c r="AT1314" s="15">
        <f t="shared" si="102"/>
        <v>0</v>
      </c>
      <c r="AU1314" s="15">
        <v>0</v>
      </c>
      <c r="AV1314" s="15">
        <v>0</v>
      </c>
      <c r="AW1314" s="15">
        <v>0</v>
      </c>
      <c r="AX1314" s="15">
        <v>0</v>
      </c>
      <c r="AY1314" s="15">
        <v>0</v>
      </c>
      <c r="AZ1314" s="15">
        <v>0</v>
      </c>
      <c r="BA1314" s="15">
        <v>0</v>
      </c>
      <c r="BB1314" s="15">
        <v>0</v>
      </c>
      <c r="BC1314" s="15">
        <v>0</v>
      </c>
      <c r="BD1314" s="15">
        <v>0</v>
      </c>
      <c r="BE1314" s="15">
        <v>0</v>
      </c>
      <c r="BF1314" s="15">
        <v>0</v>
      </c>
      <c r="BG1314" s="15">
        <f t="shared" si="103"/>
        <v>0</v>
      </c>
      <c r="BH1314" t="str">
        <f t="shared" si="104"/>
        <v>UIDIST</v>
      </c>
      <c r="BI1314" t="str">
        <f>VLOOKUP(BH1314,[2]Summary!$C$29:$C$56,1,0)</f>
        <v>UIDist</v>
      </c>
      <c r="BJ1314" s="16">
        <v>43831</v>
      </c>
    </row>
    <row r="1315" spans="1:62" x14ac:dyDescent="0.25">
      <c r="A1315" s="13">
        <v>802205.01</v>
      </c>
      <c r="B1315" s="13">
        <v>802205.01</v>
      </c>
      <c r="C1315" t="s">
        <v>2502</v>
      </c>
      <c r="D1315" t="s">
        <v>18</v>
      </c>
      <c r="E1315" t="s">
        <v>19</v>
      </c>
      <c r="F1315" s="13" t="s">
        <v>153</v>
      </c>
      <c r="H1315" s="15">
        <v>0</v>
      </c>
      <c r="I1315" s="15">
        <v>0</v>
      </c>
      <c r="J1315" s="15">
        <v>0</v>
      </c>
      <c r="K1315" s="15">
        <v>0</v>
      </c>
      <c r="L1315" s="15">
        <v>0</v>
      </c>
      <c r="M1315" s="15">
        <v>0</v>
      </c>
      <c r="N1315" s="15">
        <v>0</v>
      </c>
      <c r="O1315" s="15">
        <v>0</v>
      </c>
      <c r="P1315" s="15">
        <v>0</v>
      </c>
      <c r="Q1315" s="15">
        <v>0</v>
      </c>
      <c r="R1315" s="15">
        <v>0</v>
      </c>
      <c r="S1315" s="15">
        <v>264.35399999999998</v>
      </c>
      <c r="T1315" s="15">
        <f t="shared" si="100"/>
        <v>264.35399999999998</v>
      </c>
      <c r="U1315" s="15">
        <v>1.6386400146484374</v>
      </c>
      <c r="V1315" s="15">
        <v>1.6386400146484374</v>
      </c>
      <c r="W1315" s="15">
        <v>1.6272600097656249</v>
      </c>
      <c r="X1315" s="15">
        <v>1.6272600097656249</v>
      </c>
      <c r="Y1315" s="15">
        <v>1.6272600097656249</v>
      </c>
      <c r="Z1315" s="15">
        <v>22.621529930114747</v>
      </c>
      <c r="AA1315" s="15">
        <v>37.151278869628904</v>
      </c>
      <c r="AB1315" s="15">
        <v>0.72932000732421876</v>
      </c>
      <c r="AC1315" s="15">
        <v>11.01122999572754</v>
      </c>
      <c r="AD1315" s="15">
        <v>0.2472100067138672</v>
      </c>
      <c r="AE1315" s="15">
        <v>0.45302999496459961</v>
      </c>
      <c r="AF1315" s="15">
        <v>0.31348999023437502</v>
      </c>
      <c r="AG1315" s="15">
        <f t="shared" si="101"/>
        <v>80.686148853302001</v>
      </c>
      <c r="AH1315" s="15">
        <v>0</v>
      </c>
      <c r="AI1315" s="15">
        <v>0</v>
      </c>
      <c r="AJ1315" s="15">
        <v>0</v>
      </c>
      <c r="AK1315" s="15">
        <v>0</v>
      </c>
      <c r="AL1315" s="15">
        <v>0</v>
      </c>
      <c r="AM1315" s="15">
        <v>0</v>
      </c>
      <c r="AN1315" s="15">
        <v>0</v>
      </c>
      <c r="AO1315" s="15">
        <v>0</v>
      </c>
      <c r="AP1315" s="15">
        <v>0</v>
      </c>
      <c r="AQ1315" s="15">
        <v>10.645</v>
      </c>
      <c r="AR1315" s="15">
        <v>0.12450000190734864</v>
      </c>
      <c r="AS1315" s="15">
        <v>8.3410002708435058E-2</v>
      </c>
      <c r="AT1315" s="15">
        <f t="shared" si="102"/>
        <v>10.852910004615783</v>
      </c>
      <c r="AU1315" s="15">
        <v>0</v>
      </c>
      <c r="AV1315" s="15">
        <v>0</v>
      </c>
      <c r="AW1315" s="15">
        <v>0</v>
      </c>
      <c r="AX1315" s="15">
        <v>0</v>
      </c>
      <c r="AY1315" s="15">
        <v>0</v>
      </c>
      <c r="AZ1315" s="15">
        <v>0</v>
      </c>
      <c r="BA1315" s="15">
        <v>0</v>
      </c>
      <c r="BB1315" s="15">
        <v>0</v>
      </c>
      <c r="BC1315" s="15">
        <v>0</v>
      </c>
      <c r="BD1315" s="15">
        <v>0</v>
      </c>
      <c r="BE1315" s="15">
        <v>0</v>
      </c>
      <c r="BF1315" s="15">
        <v>900</v>
      </c>
      <c r="BG1315" s="15">
        <f t="shared" si="103"/>
        <v>900</v>
      </c>
      <c r="BH1315" t="str">
        <f t="shared" si="104"/>
        <v>UIDIST</v>
      </c>
      <c r="BI1315" t="str">
        <f>VLOOKUP(BH1315,[2]Summary!$C$29:$C$56,1,0)</f>
        <v>UIDist</v>
      </c>
      <c r="BJ1315" s="16">
        <v>44562</v>
      </c>
    </row>
    <row r="1316" spans="1:62" x14ac:dyDescent="0.25">
      <c r="A1316" s="13">
        <v>802238.01</v>
      </c>
      <c r="B1316" s="13">
        <v>802238.01</v>
      </c>
      <c r="C1316" t="s">
        <v>2503</v>
      </c>
      <c r="D1316" t="s">
        <v>18</v>
      </c>
      <c r="E1316" t="s">
        <v>19</v>
      </c>
      <c r="F1316" s="13" t="s">
        <v>22</v>
      </c>
      <c r="H1316" s="15">
        <v>0.23</v>
      </c>
      <c r="I1316" s="15">
        <v>0</v>
      </c>
      <c r="J1316" s="15">
        <v>0</v>
      </c>
      <c r="K1316" s="15">
        <v>0</v>
      </c>
      <c r="L1316" s="15">
        <v>6.38</v>
      </c>
      <c r="M1316" s="15">
        <v>0</v>
      </c>
      <c r="N1316" s="15">
        <v>0</v>
      </c>
      <c r="O1316" s="15">
        <v>0</v>
      </c>
      <c r="P1316" s="15">
        <v>6.0000000000000001E-3</v>
      </c>
      <c r="Q1316" s="15">
        <v>6.0000000000000001E-3</v>
      </c>
      <c r="R1316" s="15">
        <v>6.0000000000000001E-3</v>
      </c>
      <c r="S1316" s="15">
        <v>2.7E-2</v>
      </c>
      <c r="T1316" s="15">
        <f t="shared" si="100"/>
        <v>6.6550000000000011</v>
      </c>
      <c r="U1316" s="15">
        <v>2.0079999923706054E-2</v>
      </c>
      <c r="V1316" s="15">
        <v>2.0079999923706054E-2</v>
      </c>
      <c r="W1316" s="15">
        <v>0.42727001190185548</v>
      </c>
      <c r="X1316" s="15">
        <v>2.1190000534057618E-2</v>
      </c>
      <c r="Y1316" s="15">
        <v>2.1190000534057618E-2</v>
      </c>
      <c r="Z1316" s="15">
        <v>0</v>
      </c>
      <c r="AA1316" s="15">
        <v>0</v>
      </c>
      <c r="AB1316" s="15">
        <v>0</v>
      </c>
      <c r="AC1316" s="15">
        <v>0</v>
      </c>
      <c r="AD1316" s="15">
        <v>0</v>
      </c>
      <c r="AE1316" s="15">
        <v>0</v>
      </c>
      <c r="AF1316" s="15">
        <v>0</v>
      </c>
      <c r="AG1316" s="15">
        <f t="shared" si="101"/>
        <v>0.50981001281738281</v>
      </c>
      <c r="AH1316" s="15">
        <v>0</v>
      </c>
      <c r="AI1316" s="15">
        <v>0</v>
      </c>
      <c r="AJ1316" s="15">
        <v>0</v>
      </c>
      <c r="AK1316" s="15">
        <v>0</v>
      </c>
      <c r="AL1316" s="15">
        <v>0</v>
      </c>
      <c r="AM1316" s="15">
        <v>0</v>
      </c>
      <c r="AN1316" s="15">
        <v>0</v>
      </c>
      <c r="AO1316" s="15">
        <v>0</v>
      </c>
      <c r="AP1316" s="15">
        <v>0</v>
      </c>
      <c r="AQ1316" s="15">
        <v>0</v>
      </c>
      <c r="AR1316" s="15">
        <v>0</v>
      </c>
      <c r="AS1316" s="15">
        <v>0</v>
      </c>
      <c r="AT1316" s="15">
        <f t="shared" si="102"/>
        <v>0</v>
      </c>
      <c r="AU1316" s="15">
        <v>0</v>
      </c>
      <c r="AV1316" s="15">
        <v>0</v>
      </c>
      <c r="AW1316" s="15">
        <v>0</v>
      </c>
      <c r="AX1316" s="15">
        <v>0</v>
      </c>
      <c r="AY1316" s="15">
        <v>0</v>
      </c>
      <c r="AZ1316" s="15">
        <v>0</v>
      </c>
      <c r="BA1316" s="15">
        <v>0</v>
      </c>
      <c r="BB1316" s="15">
        <v>0</v>
      </c>
      <c r="BC1316" s="15">
        <v>0</v>
      </c>
      <c r="BD1316" s="15">
        <v>0</v>
      </c>
      <c r="BE1316" s="15">
        <v>0</v>
      </c>
      <c r="BF1316" s="15">
        <v>0</v>
      </c>
      <c r="BG1316" s="15">
        <f t="shared" si="103"/>
        <v>0</v>
      </c>
      <c r="BH1316" t="str">
        <f t="shared" si="104"/>
        <v>UIDIST</v>
      </c>
      <c r="BI1316" t="str">
        <f>VLOOKUP(BH1316,[2]Summary!$C$29:$C$56,1,0)</f>
        <v>UIDist</v>
      </c>
      <c r="BJ1316" s="16">
        <v>43831</v>
      </c>
    </row>
    <row r="1317" spans="1:62" x14ac:dyDescent="0.25">
      <c r="A1317" s="13">
        <v>802254.01</v>
      </c>
      <c r="B1317" s="13">
        <v>802254.01</v>
      </c>
      <c r="C1317" t="s">
        <v>2504</v>
      </c>
      <c r="D1317" t="s">
        <v>18</v>
      </c>
      <c r="E1317" t="s">
        <v>19</v>
      </c>
      <c r="F1317" s="13" t="s">
        <v>22</v>
      </c>
      <c r="H1317" s="15">
        <v>405.18299999999999</v>
      </c>
      <c r="I1317" s="15">
        <v>225.36799999999999</v>
      </c>
      <c r="J1317" s="15">
        <v>141.613</v>
      </c>
      <c r="K1317" s="15">
        <v>35.9</v>
      </c>
      <c r="L1317" s="15">
        <v>101.733</v>
      </c>
      <c r="M1317" s="15">
        <v>75.763000000000005</v>
      </c>
      <c r="N1317" s="15">
        <v>19.097000000000001</v>
      </c>
      <c r="O1317" s="15">
        <v>5.2409999999999997</v>
      </c>
      <c r="P1317" s="15">
        <v>8.2000000000000003E-2</v>
      </c>
      <c r="Q1317" s="15">
        <v>0.51400000000000001</v>
      </c>
      <c r="R1317" s="15">
        <v>0</v>
      </c>
      <c r="S1317" s="15">
        <v>0</v>
      </c>
      <c r="T1317" s="15">
        <f t="shared" si="100"/>
        <v>1010.494</v>
      </c>
      <c r="U1317" s="15">
        <v>5.1224800109863278</v>
      </c>
      <c r="V1317" s="15">
        <v>0</v>
      </c>
      <c r="W1317" s="15">
        <v>0</v>
      </c>
      <c r="X1317" s="15">
        <v>0</v>
      </c>
      <c r="Y1317" s="15">
        <v>0</v>
      </c>
      <c r="Z1317" s="15">
        <v>0</v>
      </c>
      <c r="AA1317" s="15">
        <v>0</v>
      </c>
      <c r="AB1317" s="15">
        <v>0</v>
      </c>
      <c r="AC1317" s="15">
        <v>0</v>
      </c>
      <c r="AD1317" s="15">
        <v>0</v>
      </c>
      <c r="AE1317" s="15">
        <v>0</v>
      </c>
      <c r="AF1317" s="15">
        <v>0</v>
      </c>
      <c r="AG1317" s="15">
        <f t="shared" si="101"/>
        <v>5.1224800109863278</v>
      </c>
      <c r="AH1317" s="15">
        <v>0</v>
      </c>
      <c r="AI1317" s="15">
        <v>0</v>
      </c>
      <c r="AJ1317" s="15">
        <v>0</v>
      </c>
      <c r="AK1317" s="15">
        <v>0</v>
      </c>
      <c r="AL1317" s="15">
        <v>0</v>
      </c>
      <c r="AM1317" s="15">
        <v>0</v>
      </c>
      <c r="AN1317" s="15">
        <v>0</v>
      </c>
      <c r="AO1317" s="15">
        <v>0</v>
      </c>
      <c r="AP1317" s="15">
        <v>0</v>
      </c>
      <c r="AQ1317" s="15">
        <v>0</v>
      </c>
      <c r="AR1317" s="15">
        <v>0</v>
      </c>
      <c r="AS1317" s="15">
        <v>0</v>
      </c>
      <c r="AT1317" s="15">
        <f t="shared" si="102"/>
        <v>0</v>
      </c>
      <c r="AU1317" s="15">
        <v>0</v>
      </c>
      <c r="AV1317" s="15">
        <v>0</v>
      </c>
      <c r="AW1317" s="15">
        <v>0</v>
      </c>
      <c r="AX1317" s="15">
        <v>0</v>
      </c>
      <c r="AY1317" s="15">
        <v>0</v>
      </c>
      <c r="AZ1317" s="15">
        <v>0</v>
      </c>
      <c r="BA1317" s="15">
        <v>0</v>
      </c>
      <c r="BB1317" s="15">
        <v>0</v>
      </c>
      <c r="BC1317" s="15">
        <v>0</v>
      </c>
      <c r="BD1317" s="15">
        <v>0</v>
      </c>
      <c r="BE1317" s="15">
        <v>0</v>
      </c>
      <c r="BF1317" s="15">
        <v>0</v>
      </c>
      <c r="BG1317" s="15">
        <f t="shared" si="103"/>
        <v>0</v>
      </c>
      <c r="BH1317" t="str">
        <f t="shared" si="104"/>
        <v>UIDIST</v>
      </c>
      <c r="BI1317" t="str">
        <f>VLOOKUP(BH1317,[2]Summary!$C$29:$C$56,1,0)</f>
        <v>UIDist</v>
      </c>
      <c r="BJ1317" s="16">
        <v>43831</v>
      </c>
    </row>
    <row r="1318" spans="1:62" x14ac:dyDescent="0.25">
      <c r="A1318" s="13">
        <v>802256.01</v>
      </c>
      <c r="B1318" s="13">
        <v>802256.01</v>
      </c>
      <c r="C1318" t="s">
        <v>2505</v>
      </c>
      <c r="D1318" t="s">
        <v>18</v>
      </c>
      <c r="E1318" t="s">
        <v>19</v>
      </c>
      <c r="F1318" s="13" t="s">
        <v>22</v>
      </c>
      <c r="H1318" s="15">
        <v>-8.0779999999999994</v>
      </c>
      <c r="I1318" s="15">
        <v>77.373000000000005</v>
      </c>
      <c r="J1318" s="15">
        <v>24.129000000000001</v>
      </c>
      <c r="K1318" s="15">
        <v>2.552</v>
      </c>
      <c r="L1318" s="15">
        <v>81.078000000000003</v>
      </c>
      <c r="M1318" s="15">
        <v>7.0839999999999996</v>
      </c>
      <c r="N1318" s="15">
        <v>190.89400000000001</v>
      </c>
      <c r="O1318" s="15">
        <v>11.435</v>
      </c>
      <c r="P1318" s="15">
        <v>0.06</v>
      </c>
      <c r="Q1318" s="15">
        <v>0</v>
      </c>
      <c r="R1318" s="15">
        <v>0</v>
      </c>
      <c r="S1318" s="15">
        <v>0</v>
      </c>
      <c r="T1318" s="15">
        <f t="shared" si="100"/>
        <v>386.52700000000004</v>
      </c>
      <c r="U1318" s="15">
        <v>4.3375699462890625</v>
      </c>
      <c r="V1318" s="15">
        <v>0</v>
      </c>
      <c r="W1318" s="15">
        <v>0</v>
      </c>
      <c r="X1318" s="15">
        <v>0</v>
      </c>
      <c r="Y1318" s="15">
        <v>0</v>
      </c>
      <c r="Z1318" s="15">
        <v>0</v>
      </c>
      <c r="AA1318" s="15">
        <v>0</v>
      </c>
      <c r="AB1318" s="15">
        <v>0</v>
      </c>
      <c r="AC1318" s="15">
        <v>0</v>
      </c>
      <c r="AD1318" s="15">
        <v>0</v>
      </c>
      <c r="AE1318" s="15">
        <v>0</v>
      </c>
      <c r="AF1318" s="15">
        <v>0</v>
      </c>
      <c r="AG1318" s="15">
        <f t="shared" si="101"/>
        <v>4.3375699462890625</v>
      </c>
      <c r="AH1318" s="15">
        <v>0</v>
      </c>
      <c r="AI1318" s="15">
        <v>0</v>
      </c>
      <c r="AJ1318" s="15">
        <v>0</v>
      </c>
      <c r="AK1318" s="15">
        <v>0</v>
      </c>
      <c r="AL1318" s="15">
        <v>0</v>
      </c>
      <c r="AM1318" s="15">
        <v>0</v>
      </c>
      <c r="AN1318" s="15">
        <v>0</v>
      </c>
      <c r="AO1318" s="15">
        <v>0</v>
      </c>
      <c r="AP1318" s="15">
        <v>0</v>
      </c>
      <c r="AQ1318" s="15">
        <v>0</v>
      </c>
      <c r="AR1318" s="15">
        <v>0</v>
      </c>
      <c r="AS1318" s="15">
        <v>0</v>
      </c>
      <c r="AT1318" s="15">
        <f t="shared" si="102"/>
        <v>0</v>
      </c>
      <c r="AU1318" s="15">
        <v>0</v>
      </c>
      <c r="AV1318" s="15">
        <v>0</v>
      </c>
      <c r="AW1318" s="15">
        <v>0</v>
      </c>
      <c r="AX1318" s="15">
        <v>0</v>
      </c>
      <c r="AY1318" s="15">
        <v>0</v>
      </c>
      <c r="AZ1318" s="15">
        <v>0</v>
      </c>
      <c r="BA1318" s="15">
        <v>0</v>
      </c>
      <c r="BB1318" s="15">
        <v>0</v>
      </c>
      <c r="BC1318" s="15">
        <v>0</v>
      </c>
      <c r="BD1318" s="15">
        <v>0</v>
      </c>
      <c r="BE1318" s="15">
        <v>0</v>
      </c>
      <c r="BF1318" s="15">
        <v>0</v>
      </c>
      <c r="BG1318" s="15">
        <f t="shared" si="103"/>
        <v>0</v>
      </c>
      <c r="BH1318" t="str">
        <f t="shared" si="104"/>
        <v>UIDIST</v>
      </c>
      <c r="BI1318" t="str">
        <f>VLOOKUP(BH1318,[2]Summary!$C$29:$C$56,1,0)</f>
        <v>UIDist</v>
      </c>
      <c r="BJ1318" s="16">
        <v>43831</v>
      </c>
    </row>
    <row r="1319" spans="1:62" x14ac:dyDescent="0.25">
      <c r="A1319" s="13">
        <v>802271.01</v>
      </c>
      <c r="B1319" s="13">
        <v>802271.01</v>
      </c>
      <c r="C1319" t="s">
        <v>2506</v>
      </c>
      <c r="D1319" t="s">
        <v>18</v>
      </c>
      <c r="E1319" t="s">
        <v>19</v>
      </c>
      <c r="F1319" s="13" t="s">
        <v>22</v>
      </c>
      <c r="H1319" s="15">
        <v>0</v>
      </c>
      <c r="I1319" s="15">
        <v>0</v>
      </c>
      <c r="J1319" s="15">
        <v>0</v>
      </c>
      <c r="K1319" s="15">
        <v>0</v>
      </c>
      <c r="L1319" s="15">
        <v>0.47299999999999998</v>
      </c>
      <c r="M1319" s="15">
        <v>65.661000000000001</v>
      </c>
      <c r="N1319" s="15">
        <v>-5.5590000000000002</v>
      </c>
      <c r="O1319" s="15">
        <v>0.94199999999999995</v>
      </c>
      <c r="P1319" s="15">
        <v>0.29499999999999998</v>
      </c>
      <c r="Q1319" s="15">
        <v>8.0000000000000002E-3</v>
      </c>
      <c r="R1319" s="15">
        <v>0</v>
      </c>
      <c r="S1319" s="15">
        <v>0</v>
      </c>
      <c r="T1319" s="15">
        <f t="shared" si="100"/>
        <v>61.820000000000007</v>
      </c>
      <c r="U1319" s="15">
        <v>28.827360748291017</v>
      </c>
      <c r="V1319" s="15">
        <v>0</v>
      </c>
      <c r="W1319" s="15">
        <v>0</v>
      </c>
      <c r="X1319" s="15">
        <v>0</v>
      </c>
      <c r="Y1319" s="15">
        <v>0</v>
      </c>
      <c r="Z1319" s="15">
        <v>0</v>
      </c>
      <c r="AA1319" s="15">
        <v>0</v>
      </c>
      <c r="AB1319" s="15">
        <v>0</v>
      </c>
      <c r="AC1319" s="15">
        <v>0</v>
      </c>
      <c r="AD1319" s="15">
        <v>0</v>
      </c>
      <c r="AE1319" s="15">
        <v>0</v>
      </c>
      <c r="AF1319" s="15">
        <v>0</v>
      </c>
      <c r="AG1319" s="15">
        <f t="shared" si="101"/>
        <v>28.827360748291017</v>
      </c>
      <c r="AH1319" s="15">
        <v>0</v>
      </c>
      <c r="AI1319" s="15">
        <v>0</v>
      </c>
      <c r="AJ1319" s="15">
        <v>0</v>
      </c>
      <c r="AK1319" s="15">
        <v>0</v>
      </c>
      <c r="AL1319" s="15">
        <v>0</v>
      </c>
      <c r="AM1319" s="15">
        <v>0</v>
      </c>
      <c r="AN1319" s="15">
        <v>0</v>
      </c>
      <c r="AO1319" s="15">
        <v>0</v>
      </c>
      <c r="AP1319" s="15">
        <v>0</v>
      </c>
      <c r="AQ1319" s="15">
        <v>0</v>
      </c>
      <c r="AR1319" s="15">
        <v>0</v>
      </c>
      <c r="AS1319" s="15">
        <v>0</v>
      </c>
      <c r="AT1319" s="15">
        <f t="shared" si="102"/>
        <v>0</v>
      </c>
      <c r="AU1319" s="15">
        <v>0</v>
      </c>
      <c r="AV1319" s="15">
        <v>0</v>
      </c>
      <c r="AW1319" s="15">
        <v>0</v>
      </c>
      <c r="AX1319" s="15">
        <v>0</v>
      </c>
      <c r="AY1319" s="15">
        <v>0</v>
      </c>
      <c r="AZ1319" s="15">
        <v>0</v>
      </c>
      <c r="BA1319" s="15">
        <v>0</v>
      </c>
      <c r="BB1319" s="15">
        <v>0</v>
      </c>
      <c r="BC1319" s="15">
        <v>0</v>
      </c>
      <c r="BD1319" s="15">
        <v>0</v>
      </c>
      <c r="BE1319" s="15">
        <v>0</v>
      </c>
      <c r="BF1319" s="15">
        <v>0</v>
      </c>
      <c r="BG1319" s="15">
        <f t="shared" si="103"/>
        <v>0</v>
      </c>
      <c r="BH1319" t="str">
        <f t="shared" si="104"/>
        <v>UIDIST</v>
      </c>
      <c r="BI1319" t="str">
        <f>VLOOKUP(BH1319,[2]Summary!$C$29:$C$56,1,0)</f>
        <v>UIDist</v>
      </c>
      <c r="BJ1319" s="16">
        <v>43831</v>
      </c>
    </row>
    <row r="1320" spans="1:62" x14ac:dyDescent="0.25">
      <c r="A1320" s="13">
        <v>802277.01</v>
      </c>
      <c r="B1320" s="13">
        <v>802277.01</v>
      </c>
      <c r="C1320" t="s">
        <v>2507</v>
      </c>
      <c r="D1320" t="s">
        <v>18</v>
      </c>
      <c r="E1320" t="s">
        <v>19</v>
      </c>
      <c r="F1320" s="13" t="s">
        <v>22</v>
      </c>
      <c r="H1320" s="15">
        <v>0</v>
      </c>
      <c r="I1320" s="15">
        <v>0.29299999999999998</v>
      </c>
      <c r="J1320" s="15">
        <v>0.46899999999999997</v>
      </c>
      <c r="K1320" s="15">
        <v>-3.1E-2</v>
      </c>
      <c r="L1320" s="15">
        <v>0.32200000000000001</v>
      </c>
      <c r="M1320" s="15">
        <v>8.1000000000000003E-2</v>
      </c>
      <c r="N1320" s="15">
        <v>0</v>
      </c>
      <c r="O1320" s="15">
        <v>0</v>
      </c>
      <c r="P1320" s="15">
        <v>2E-3</v>
      </c>
      <c r="Q1320" s="15">
        <v>0.50900000000000001</v>
      </c>
      <c r="R1320" s="15">
        <v>0.73</v>
      </c>
      <c r="S1320" s="15">
        <v>1.1890000000000001</v>
      </c>
      <c r="T1320" s="15">
        <f t="shared" si="100"/>
        <v>3.5640000000000001</v>
      </c>
      <c r="U1320" s="15">
        <v>110.16306723022461</v>
      </c>
      <c r="V1320" s="15">
        <v>-108.63510998535156</v>
      </c>
      <c r="W1320" s="15">
        <v>2.68700008392334E-2</v>
      </c>
      <c r="X1320" s="15">
        <v>0.1989699935913086</v>
      </c>
      <c r="Y1320" s="15">
        <v>2.793000030517578E-2</v>
      </c>
      <c r="Z1320" s="15">
        <v>0</v>
      </c>
      <c r="AA1320" s="15">
        <v>0.40866999816894534</v>
      </c>
      <c r="AB1320" s="15">
        <v>0</v>
      </c>
      <c r="AC1320" s="15">
        <v>0</v>
      </c>
      <c r="AD1320" s="15">
        <v>0</v>
      </c>
      <c r="AE1320" s="15">
        <v>2.7299999952316283E-2</v>
      </c>
      <c r="AF1320" s="15">
        <v>0</v>
      </c>
      <c r="AG1320" s="15">
        <f t="shared" si="101"/>
        <v>2.2176972377300297</v>
      </c>
      <c r="AH1320" s="15">
        <v>0</v>
      </c>
      <c r="AI1320" s="15">
        <v>0</v>
      </c>
      <c r="AJ1320" s="15">
        <v>0</v>
      </c>
      <c r="AK1320" s="15">
        <v>0</v>
      </c>
      <c r="AL1320" s="15">
        <v>0</v>
      </c>
      <c r="AM1320" s="15">
        <v>0</v>
      </c>
      <c r="AN1320" s="15">
        <v>0</v>
      </c>
      <c r="AO1320" s="15">
        <v>0</v>
      </c>
      <c r="AP1320" s="15">
        <v>0</v>
      </c>
      <c r="AQ1320" s="15">
        <v>0</v>
      </c>
      <c r="AR1320" s="15">
        <v>0</v>
      </c>
      <c r="AS1320" s="15">
        <v>0</v>
      </c>
      <c r="AT1320" s="15">
        <f t="shared" si="102"/>
        <v>0</v>
      </c>
      <c r="AU1320" s="15">
        <v>0</v>
      </c>
      <c r="AV1320" s="15">
        <v>0</v>
      </c>
      <c r="AW1320" s="15">
        <v>0</v>
      </c>
      <c r="AX1320" s="15">
        <v>0</v>
      </c>
      <c r="AY1320" s="15">
        <v>0</v>
      </c>
      <c r="AZ1320" s="15">
        <v>0</v>
      </c>
      <c r="BA1320" s="15">
        <v>0</v>
      </c>
      <c r="BB1320" s="15">
        <v>0</v>
      </c>
      <c r="BC1320" s="15">
        <v>0</v>
      </c>
      <c r="BD1320" s="15">
        <v>0</v>
      </c>
      <c r="BE1320" s="15">
        <v>0</v>
      </c>
      <c r="BF1320" s="15">
        <v>0</v>
      </c>
      <c r="BG1320" s="15">
        <f t="shared" si="103"/>
        <v>0</v>
      </c>
      <c r="BH1320" t="str">
        <f t="shared" si="104"/>
        <v>UIDIST</v>
      </c>
      <c r="BI1320" t="str">
        <f>VLOOKUP(BH1320,[2]Summary!$C$29:$C$56,1,0)</f>
        <v>UIDist</v>
      </c>
      <c r="BJ1320" s="16">
        <v>43831</v>
      </c>
    </row>
    <row r="1321" spans="1:62" x14ac:dyDescent="0.25">
      <c r="A1321" s="13">
        <v>802278.01</v>
      </c>
      <c r="B1321" s="13">
        <v>802278.01</v>
      </c>
      <c r="C1321" t="s">
        <v>2508</v>
      </c>
      <c r="D1321" t="s">
        <v>18</v>
      </c>
      <c r="E1321" t="s">
        <v>19</v>
      </c>
      <c r="F1321" s="13" t="s">
        <v>22</v>
      </c>
      <c r="H1321" s="15">
        <v>0</v>
      </c>
      <c r="I1321" s="15">
        <v>5.0199999999999996</v>
      </c>
      <c r="J1321" s="15">
        <v>335.483</v>
      </c>
      <c r="K1321" s="15">
        <v>30.257000000000001</v>
      </c>
      <c r="L1321" s="15">
        <v>802.529</v>
      </c>
      <c r="M1321" s="15">
        <v>274.50599999999997</v>
      </c>
      <c r="N1321" s="15">
        <v>171.23699999999999</v>
      </c>
      <c r="O1321" s="15">
        <v>99.616</v>
      </c>
      <c r="P1321" s="15">
        <v>-29.777000000000001</v>
      </c>
      <c r="Q1321" s="15">
        <v>11.786</v>
      </c>
      <c r="R1321" s="15">
        <v>7.6210000000000004</v>
      </c>
      <c r="S1321" s="15">
        <v>18.616</v>
      </c>
      <c r="T1321" s="15">
        <f t="shared" si="100"/>
        <v>1726.8940000000002</v>
      </c>
      <c r="U1321" s="15">
        <v>52.417199859619139</v>
      </c>
      <c r="V1321" s="15">
        <v>10.962230468750001</v>
      </c>
      <c r="W1321" s="15">
        <v>10.36138988494873</v>
      </c>
      <c r="X1321" s="15">
        <v>10.88276953125</v>
      </c>
      <c r="Y1321" s="15">
        <v>-3.2589296874999998</v>
      </c>
      <c r="Z1321" s="15">
        <v>0</v>
      </c>
      <c r="AA1321" s="15">
        <v>0</v>
      </c>
      <c r="AB1321" s="15">
        <v>0</v>
      </c>
      <c r="AC1321" s="15">
        <v>0</v>
      </c>
      <c r="AD1321" s="15">
        <v>0</v>
      </c>
      <c r="AE1321" s="15">
        <v>0</v>
      </c>
      <c r="AF1321" s="15">
        <v>0</v>
      </c>
      <c r="AG1321" s="15">
        <f t="shared" si="101"/>
        <v>81.36466005706788</v>
      </c>
      <c r="AH1321" s="15">
        <v>0</v>
      </c>
      <c r="AI1321" s="15">
        <v>0</v>
      </c>
      <c r="AJ1321" s="15">
        <v>0</v>
      </c>
      <c r="AK1321" s="15">
        <v>0</v>
      </c>
      <c r="AL1321" s="15">
        <v>0</v>
      </c>
      <c r="AM1321" s="15">
        <v>0</v>
      </c>
      <c r="AN1321" s="15">
        <v>0</v>
      </c>
      <c r="AO1321" s="15">
        <v>0</v>
      </c>
      <c r="AP1321" s="15">
        <v>0</v>
      </c>
      <c r="AQ1321" s="15">
        <v>0</v>
      </c>
      <c r="AR1321" s="15">
        <v>0</v>
      </c>
      <c r="AS1321" s="15">
        <v>0</v>
      </c>
      <c r="AT1321" s="15">
        <f t="shared" si="102"/>
        <v>0</v>
      </c>
      <c r="AU1321" s="15">
        <v>0</v>
      </c>
      <c r="AV1321" s="15">
        <v>0</v>
      </c>
      <c r="AW1321" s="15">
        <v>0</v>
      </c>
      <c r="AX1321" s="15">
        <v>0</v>
      </c>
      <c r="AY1321" s="15">
        <v>0</v>
      </c>
      <c r="AZ1321" s="15">
        <v>0</v>
      </c>
      <c r="BA1321" s="15">
        <v>0</v>
      </c>
      <c r="BB1321" s="15">
        <v>0</v>
      </c>
      <c r="BC1321" s="15">
        <v>0</v>
      </c>
      <c r="BD1321" s="15">
        <v>0</v>
      </c>
      <c r="BE1321" s="15">
        <v>0</v>
      </c>
      <c r="BF1321" s="15">
        <v>0</v>
      </c>
      <c r="BG1321" s="15">
        <f t="shared" si="103"/>
        <v>0</v>
      </c>
      <c r="BH1321" t="str">
        <f t="shared" si="104"/>
        <v>UIDIST</v>
      </c>
      <c r="BI1321" t="str">
        <f>VLOOKUP(BH1321,[2]Summary!$C$29:$C$56,1,0)</f>
        <v>UIDist</v>
      </c>
      <c r="BJ1321" s="16">
        <v>43831</v>
      </c>
    </row>
    <row r="1322" spans="1:62" x14ac:dyDescent="0.25">
      <c r="A1322" s="13">
        <v>802300.01</v>
      </c>
      <c r="B1322" s="13">
        <v>802300.01</v>
      </c>
      <c r="C1322" t="s">
        <v>2509</v>
      </c>
      <c r="D1322" t="s">
        <v>18</v>
      </c>
      <c r="E1322" t="s">
        <v>19</v>
      </c>
      <c r="F1322" s="13" t="s">
        <v>60</v>
      </c>
      <c r="H1322" s="15">
        <v>0</v>
      </c>
      <c r="I1322" s="15">
        <v>0</v>
      </c>
      <c r="J1322" s="15">
        <v>0</v>
      </c>
      <c r="K1322" s="15">
        <v>0</v>
      </c>
      <c r="L1322" s="15">
        <v>7.6139999999999999</v>
      </c>
      <c r="M1322" s="15">
        <v>10.135</v>
      </c>
      <c r="N1322" s="15">
        <v>2E-3</v>
      </c>
      <c r="O1322" s="15">
        <v>2E-3</v>
      </c>
      <c r="P1322" s="15">
        <v>3.4000000000000002E-2</v>
      </c>
      <c r="Q1322" s="15">
        <v>3.4000000000000002E-2</v>
      </c>
      <c r="R1322" s="15">
        <v>3.4000000000000002E-2</v>
      </c>
      <c r="S1322" s="15">
        <v>11.276</v>
      </c>
      <c r="T1322" s="15">
        <f t="shared" si="100"/>
        <v>29.130999999999993</v>
      </c>
      <c r="U1322" s="15">
        <v>5.5942901153564453</v>
      </c>
      <c r="V1322" s="15">
        <v>68.183770477294928</v>
      </c>
      <c r="W1322" s="15">
        <v>3.3364399414062502</v>
      </c>
      <c r="X1322" s="15">
        <v>0.64624999999999999</v>
      </c>
      <c r="Y1322" s="15">
        <v>0.64624999999999999</v>
      </c>
      <c r="Z1322" s="15">
        <v>0.64334997558593754</v>
      </c>
      <c r="AA1322" s="15">
        <v>0.6629199829101563</v>
      </c>
      <c r="AB1322" s="15">
        <v>0.6629199829101563</v>
      </c>
      <c r="AC1322" s="15">
        <v>0</v>
      </c>
      <c r="AD1322" s="15">
        <v>0</v>
      </c>
      <c r="AE1322" s="15">
        <v>0</v>
      </c>
      <c r="AF1322" s="15">
        <v>0</v>
      </c>
      <c r="AG1322" s="15">
        <f t="shared" si="101"/>
        <v>80.376190475463858</v>
      </c>
      <c r="AH1322" s="15">
        <v>0</v>
      </c>
      <c r="AI1322" s="15">
        <v>0</v>
      </c>
      <c r="AJ1322" s="15">
        <v>0</v>
      </c>
      <c r="AK1322" s="15">
        <v>0</v>
      </c>
      <c r="AL1322" s="15">
        <v>0</v>
      </c>
      <c r="AM1322" s="15">
        <v>0</v>
      </c>
      <c r="AN1322" s="15">
        <v>0</v>
      </c>
      <c r="AO1322" s="15">
        <v>0</v>
      </c>
      <c r="AP1322" s="15">
        <v>0</v>
      </c>
      <c r="AQ1322" s="15">
        <v>0</v>
      </c>
      <c r="AR1322" s="15">
        <v>0</v>
      </c>
      <c r="AS1322" s="15">
        <v>0</v>
      </c>
      <c r="AT1322" s="15">
        <f t="shared" si="102"/>
        <v>0</v>
      </c>
      <c r="AU1322" s="15">
        <v>0</v>
      </c>
      <c r="AV1322" s="15">
        <v>0</v>
      </c>
      <c r="AW1322" s="15">
        <v>0</v>
      </c>
      <c r="AX1322" s="15">
        <v>0</v>
      </c>
      <c r="AY1322" s="15">
        <v>0</v>
      </c>
      <c r="AZ1322" s="15">
        <v>0</v>
      </c>
      <c r="BA1322" s="15">
        <v>0</v>
      </c>
      <c r="BB1322" s="15">
        <v>0</v>
      </c>
      <c r="BC1322" s="15">
        <v>0</v>
      </c>
      <c r="BD1322" s="15">
        <v>0</v>
      </c>
      <c r="BE1322" s="15">
        <v>0</v>
      </c>
      <c r="BF1322" s="15">
        <v>0</v>
      </c>
      <c r="BG1322" s="15">
        <f t="shared" si="103"/>
        <v>0</v>
      </c>
      <c r="BH1322" t="str">
        <f t="shared" si="104"/>
        <v>UIDIST</v>
      </c>
      <c r="BI1322" t="str">
        <f>VLOOKUP(BH1322,[2]Summary!$C$29:$C$56,1,0)</f>
        <v>UIDist</v>
      </c>
      <c r="BJ1322" s="16">
        <v>43831</v>
      </c>
    </row>
    <row r="1323" spans="1:62" x14ac:dyDescent="0.25">
      <c r="A1323" s="13">
        <v>802301.01</v>
      </c>
      <c r="B1323" s="13">
        <v>802301.01</v>
      </c>
      <c r="C1323" t="s">
        <v>2510</v>
      </c>
      <c r="D1323" t="s">
        <v>18</v>
      </c>
      <c r="E1323" t="s">
        <v>19</v>
      </c>
      <c r="F1323" s="13" t="s">
        <v>60</v>
      </c>
      <c r="H1323" s="15">
        <v>0</v>
      </c>
      <c r="I1323" s="15">
        <v>0</v>
      </c>
      <c r="J1323" s="15">
        <v>0</v>
      </c>
      <c r="K1323" s="15">
        <v>3.7290000000000001</v>
      </c>
      <c r="L1323" s="15">
        <v>3.5419999999999998</v>
      </c>
      <c r="M1323" s="15">
        <v>4.2679999999999998</v>
      </c>
      <c r="N1323" s="15">
        <v>3.2709999999999999</v>
      </c>
      <c r="O1323" s="15">
        <v>2.9</v>
      </c>
      <c r="P1323" s="15">
        <v>3.4000000000000002E-2</v>
      </c>
      <c r="Q1323" s="15">
        <v>2.9089999999999998</v>
      </c>
      <c r="R1323" s="15">
        <v>0.04</v>
      </c>
      <c r="S1323" s="15">
        <v>0.17100000000000001</v>
      </c>
      <c r="T1323" s="15">
        <f t="shared" si="100"/>
        <v>20.863999999999994</v>
      </c>
      <c r="U1323" s="15">
        <v>0.1293300018310547</v>
      </c>
      <c r="V1323" s="15">
        <v>0.1293300018310547</v>
      </c>
      <c r="W1323" s="15">
        <v>0.12842999267578126</v>
      </c>
      <c r="X1323" s="15">
        <v>0.12842999267578126</v>
      </c>
      <c r="Y1323" s="15">
        <v>0.12842999267578126</v>
      </c>
      <c r="Z1323" s="15">
        <v>0.12786000061035158</v>
      </c>
      <c r="AA1323" s="15">
        <v>0.1325800018310547</v>
      </c>
      <c r="AB1323" s="15">
        <v>0.1325800018310547</v>
      </c>
      <c r="AC1323" s="15">
        <v>0</v>
      </c>
      <c r="AD1323" s="15">
        <v>0</v>
      </c>
      <c r="AE1323" s="15">
        <v>0</v>
      </c>
      <c r="AF1323" s="15">
        <v>0</v>
      </c>
      <c r="AG1323" s="15">
        <f t="shared" si="101"/>
        <v>1.0369699859619141</v>
      </c>
      <c r="AH1323" s="15">
        <v>0</v>
      </c>
      <c r="AI1323" s="15">
        <v>0</v>
      </c>
      <c r="AJ1323" s="15">
        <v>0</v>
      </c>
      <c r="AK1323" s="15">
        <v>0</v>
      </c>
      <c r="AL1323" s="15">
        <v>0</v>
      </c>
      <c r="AM1323" s="15">
        <v>0</v>
      </c>
      <c r="AN1323" s="15">
        <v>0</v>
      </c>
      <c r="AO1323" s="15">
        <v>0</v>
      </c>
      <c r="AP1323" s="15">
        <v>0</v>
      </c>
      <c r="AQ1323" s="15">
        <v>0</v>
      </c>
      <c r="AR1323" s="15">
        <v>0</v>
      </c>
      <c r="AS1323" s="15">
        <v>0</v>
      </c>
      <c r="AT1323" s="15">
        <f t="shared" si="102"/>
        <v>0</v>
      </c>
      <c r="AU1323" s="15">
        <v>0</v>
      </c>
      <c r="AV1323" s="15">
        <v>0</v>
      </c>
      <c r="AW1323" s="15">
        <v>0</v>
      </c>
      <c r="AX1323" s="15">
        <v>0</v>
      </c>
      <c r="AY1323" s="15">
        <v>0</v>
      </c>
      <c r="AZ1323" s="15">
        <v>0</v>
      </c>
      <c r="BA1323" s="15">
        <v>0</v>
      </c>
      <c r="BB1323" s="15">
        <v>0</v>
      </c>
      <c r="BC1323" s="15">
        <v>0</v>
      </c>
      <c r="BD1323" s="15">
        <v>0</v>
      </c>
      <c r="BE1323" s="15">
        <v>0</v>
      </c>
      <c r="BF1323" s="15">
        <v>0</v>
      </c>
      <c r="BG1323" s="15">
        <f t="shared" si="103"/>
        <v>0</v>
      </c>
      <c r="BH1323" t="str">
        <f t="shared" si="104"/>
        <v>UIDIST</v>
      </c>
      <c r="BI1323" t="str">
        <f>VLOOKUP(BH1323,[2]Summary!$C$29:$C$56,1,0)</f>
        <v>UIDist</v>
      </c>
      <c r="BJ1323" s="16">
        <v>43831</v>
      </c>
    </row>
    <row r="1324" spans="1:62" x14ac:dyDescent="0.25">
      <c r="A1324" s="13">
        <v>802329.01</v>
      </c>
      <c r="B1324" s="13">
        <v>802329.01</v>
      </c>
      <c r="C1324" t="s">
        <v>2511</v>
      </c>
      <c r="D1324" t="s">
        <v>18</v>
      </c>
      <c r="E1324" t="s">
        <v>19</v>
      </c>
      <c r="F1324" s="13" t="s">
        <v>233</v>
      </c>
      <c r="H1324" s="15">
        <v>0</v>
      </c>
      <c r="I1324" s="15">
        <v>0</v>
      </c>
      <c r="J1324" s="15">
        <v>0</v>
      </c>
      <c r="K1324" s="15">
        <v>0</v>
      </c>
      <c r="L1324" s="15">
        <v>0</v>
      </c>
      <c r="M1324" s="15">
        <v>1.492</v>
      </c>
      <c r="N1324" s="15">
        <v>0</v>
      </c>
      <c r="O1324" s="15">
        <v>0</v>
      </c>
      <c r="P1324" s="15">
        <v>2.246</v>
      </c>
      <c r="Q1324" s="15">
        <v>-3.125</v>
      </c>
      <c r="R1324" s="15">
        <v>-4.2000000000000003E-2</v>
      </c>
      <c r="S1324" s="15">
        <v>-0.61299999999999999</v>
      </c>
      <c r="T1324" s="15">
        <f t="shared" si="100"/>
        <v>-4.2000000000000037E-2</v>
      </c>
      <c r="U1324" s="15">
        <v>0</v>
      </c>
      <c r="V1324" s="15">
        <v>0</v>
      </c>
      <c r="W1324" s="15">
        <v>0</v>
      </c>
      <c r="X1324" s="15">
        <v>0</v>
      </c>
      <c r="Y1324" s="15">
        <v>0</v>
      </c>
      <c r="Z1324" s="15">
        <v>0</v>
      </c>
      <c r="AA1324" s="15">
        <v>0</v>
      </c>
      <c r="AB1324" s="15">
        <v>0</v>
      </c>
      <c r="AC1324" s="15">
        <v>0</v>
      </c>
      <c r="AD1324" s="15">
        <v>0</v>
      </c>
      <c r="AE1324" s="15">
        <v>0</v>
      </c>
      <c r="AF1324" s="15">
        <v>0</v>
      </c>
      <c r="AG1324" s="15">
        <f t="shared" si="101"/>
        <v>0</v>
      </c>
      <c r="AH1324" s="15">
        <v>0</v>
      </c>
      <c r="AI1324" s="15">
        <v>0</v>
      </c>
      <c r="AJ1324" s="15">
        <v>0</v>
      </c>
      <c r="AK1324" s="15">
        <v>0</v>
      </c>
      <c r="AL1324" s="15">
        <v>0</v>
      </c>
      <c r="AM1324" s="15">
        <v>0</v>
      </c>
      <c r="AN1324" s="15">
        <v>0</v>
      </c>
      <c r="AO1324" s="15">
        <v>0</v>
      </c>
      <c r="AP1324" s="15">
        <v>0</v>
      </c>
      <c r="AQ1324" s="15">
        <v>0</v>
      </c>
      <c r="AR1324" s="15">
        <v>0</v>
      </c>
      <c r="AS1324" s="15">
        <v>0</v>
      </c>
      <c r="AT1324" s="15">
        <f t="shared" si="102"/>
        <v>0</v>
      </c>
      <c r="AU1324" s="15">
        <v>0</v>
      </c>
      <c r="AV1324" s="15">
        <v>0</v>
      </c>
      <c r="AW1324" s="15">
        <v>0</v>
      </c>
      <c r="AX1324" s="15">
        <v>0</v>
      </c>
      <c r="AY1324" s="15">
        <v>0</v>
      </c>
      <c r="AZ1324" s="15">
        <v>0</v>
      </c>
      <c r="BA1324" s="15">
        <v>0</v>
      </c>
      <c r="BB1324" s="15">
        <v>0</v>
      </c>
      <c r="BC1324" s="15">
        <v>0</v>
      </c>
      <c r="BD1324" s="15">
        <v>0</v>
      </c>
      <c r="BE1324" s="15">
        <v>0</v>
      </c>
      <c r="BF1324" s="15">
        <v>0</v>
      </c>
      <c r="BG1324" s="15">
        <f t="shared" si="103"/>
        <v>0</v>
      </c>
      <c r="BH1324" t="str">
        <f t="shared" si="104"/>
        <v>UIDIST</v>
      </c>
      <c r="BI1324" t="str">
        <f>VLOOKUP(BH1324,[2]Summary!$C$29:$C$56,1,0)</f>
        <v>UIDist</v>
      </c>
      <c r="BJ1324" s="16">
        <v>43466</v>
      </c>
    </row>
    <row r="1325" spans="1:62" x14ac:dyDescent="0.25">
      <c r="A1325" s="13">
        <v>802330.01</v>
      </c>
      <c r="B1325" s="13">
        <v>802330.01</v>
      </c>
      <c r="C1325" t="s">
        <v>2512</v>
      </c>
      <c r="D1325" t="s">
        <v>18</v>
      </c>
      <c r="E1325" t="s">
        <v>19</v>
      </c>
      <c r="F1325" s="13" t="s">
        <v>233</v>
      </c>
      <c r="H1325" s="15">
        <v>0</v>
      </c>
      <c r="I1325" s="15">
        <v>0</v>
      </c>
      <c r="J1325" s="15">
        <v>0</v>
      </c>
      <c r="K1325" s="15">
        <v>0</v>
      </c>
      <c r="L1325" s="15">
        <v>0</v>
      </c>
      <c r="M1325" s="15">
        <v>0.85199999999999998</v>
      </c>
      <c r="N1325" s="15">
        <v>0</v>
      </c>
      <c r="O1325" s="15">
        <v>0</v>
      </c>
      <c r="P1325" s="15">
        <v>10.474</v>
      </c>
      <c r="Q1325" s="15">
        <v>-8.3469999999999995</v>
      </c>
      <c r="R1325" s="15">
        <v>-0.20300000000000001</v>
      </c>
      <c r="S1325" s="15">
        <v>-2.97</v>
      </c>
      <c r="T1325" s="15">
        <f t="shared" si="100"/>
        <v>-0.19399999999999906</v>
      </c>
      <c r="U1325" s="15">
        <v>0</v>
      </c>
      <c r="V1325" s="15">
        <v>0</v>
      </c>
      <c r="W1325" s="15">
        <v>0</v>
      </c>
      <c r="X1325" s="15">
        <v>0</v>
      </c>
      <c r="Y1325" s="15">
        <v>0</v>
      </c>
      <c r="Z1325" s="15">
        <v>0</v>
      </c>
      <c r="AA1325" s="15">
        <v>0</v>
      </c>
      <c r="AB1325" s="15">
        <v>0</v>
      </c>
      <c r="AC1325" s="15">
        <v>0</v>
      </c>
      <c r="AD1325" s="15">
        <v>0</v>
      </c>
      <c r="AE1325" s="15">
        <v>0</v>
      </c>
      <c r="AF1325" s="15">
        <v>0.11600000000000001</v>
      </c>
      <c r="AG1325" s="15">
        <f t="shared" si="101"/>
        <v>0.11600000000000001</v>
      </c>
      <c r="AH1325" s="15">
        <v>0</v>
      </c>
      <c r="AI1325" s="15">
        <v>0</v>
      </c>
      <c r="AJ1325" s="15">
        <v>0</v>
      </c>
      <c r="AK1325" s="15">
        <v>0</v>
      </c>
      <c r="AL1325" s="15">
        <v>0</v>
      </c>
      <c r="AM1325" s="15">
        <v>0</v>
      </c>
      <c r="AN1325" s="15">
        <v>0</v>
      </c>
      <c r="AO1325" s="15">
        <v>0</v>
      </c>
      <c r="AP1325" s="15">
        <v>0</v>
      </c>
      <c r="AQ1325" s="15">
        <v>0</v>
      </c>
      <c r="AR1325" s="15">
        <v>0</v>
      </c>
      <c r="AS1325" s="15">
        <v>0</v>
      </c>
      <c r="AT1325" s="15">
        <f t="shared" si="102"/>
        <v>0</v>
      </c>
      <c r="AU1325" s="15">
        <v>0</v>
      </c>
      <c r="AV1325" s="15">
        <v>0</v>
      </c>
      <c r="AW1325" s="15">
        <v>0</v>
      </c>
      <c r="AX1325" s="15">
        <v>0</v>
      </c>
      <c r="AY1325" s="15">
        <v>0</v>
      </c>
      <c r="AZ1325" s="15">
        <v>0</v>
      </c>
      <c r="BA1325" s="15">
        <v>0</v>
      </c>
      <c r="BB1325" s="15">
        <v>0</v>
      </c>
      <c r="BC1325" s="15">
        <v>0</v>
      </c>
      <c r="BD1325" s="15">
        <v>0</v>
      </c>
      <c r="BE1325" s="15">
        <v>0</v>
      </c>
      <c r="BF1325" s="15">
        <v>0</v>
      </c>
      <c r="BG1325" s="15">
        <f t="shared" si="103"/>
        <v>0</v>
      </c>
      <c r="BH1325" t="str">
        <f t="shared" si="104"/>
        <v>UIDIST</v>
      </c>
      <c r="BI1325" t="str">
        <f>VLOOKUP(BH1325,[2]Summary!$C$29:$C$56,1,0)</f>
        <v>UIDist</v>
      </c>
      <c r="BJ1325" s="16">
        <v>43831</v>
      </c>
    </row>
    <row r="1326" spans="1:62" x14ac:dyDescent="0.25">
      <c r="A1326" s="13" t="s">
        <v>2513</v>
      </c>
      <c r="B1326" s="13" t="s">
        <v>2513</v>
      </c>
      <c r="C1326" t="s">
        <v>2514</v>
      </c>
      <c r="D1326" t="s">
        <v>300</v>
      </c>
      <c r="E1326" t="s">
        <v>301</v>
      </c>
      <c r="F1326" s="13" t="s">
        <v>302</v>
      </c>
      <c r="H1326" s="15">
        <v>-17.247</v>
      </c>
      <c r="I1326" s="15">
        <v>12.287000000000001</v>
      </c>
      <c r="J1326" s="15">
        <v>9.5280000000000005</v>
      </c>
      <c r="K1326" s="15">
        <v>13.704000000000001</v>
      </c>
      <c r="L1326" s="15">
        <v>1.786</v>
      </c>
      <c r="M1326" s="15">
        <v>0.56200000000000006</v>
      </c>
      <c r="N1326" s="15">
        <v>0.38300000000000001</v>
      </c>
      <c r="O1326" s="15">
        <v>20.016999999999999</v>
      </c>
      <c r="P1326" s="15">
        <v>0</v>
      </c>
      <c r="Q1326" s="15">
        <v>0</v>
      </c>
      <c r="R1326" s="15">
        <v>0</v>
      </c>
      <c r="S1326" s="15">
        <v>0</v>
      </c>
      <c r="T1326" s="15">
        <f t="shared" si="100"/>
        <v>41.02</v>
      </c>
      <c r="U1326" s="15">
        <v>0</v>
      </c>
      <c r="V1326" s="15">
        <v>0</v>
      </c>
      <c r="W1326" s="15">
        <v>0</v>
      </c>
      <c r="X1326" s="15">
        <v>0</v>
      </c>
      <c r="Y1326" s="15">
        <v>0</v>
      </c>
      <c r="Z1326" s="15">
        <v>0</v>
      </c>
      <c r="AA1326" s="15">
        <v>3.0914299316406249</v>
      </c>
      <c r="AB1326" s="15">
        <v>0</v>
      </c>
      <c r="AC1326" s="15">
        <v>0</v>
      </c>
      <c r="AD1326" s="15">
        <v>0</v>
      </c>
      <c r="AE1326" s="15">
        <v>0</v>
      </c>
      <c r="AF1326" s="15">
        <v>0</v>
      </c>
      <c r="AG1326" s="15">
        <f t="shared" si="101"/>
        <v>3.0914299316406249</v>
      </c>
      <c r="AH1326" s="15">
        <v>0</v>
      </c>
      <c r="AI1326" s="15">
        <v>0</v>
      </c>
      <c r="AJ1326" s="15">
        <v>0</v>
      </c>
      <c r="AK1326" s="15">
        <v>0</v>
      </c>
      <c r="AL1326" s="15">
        <v>0</v>
      </c>
      <c r="AM1326" s="15">
        <v>0</v>
      </c>
      <c r="AN1326" s="15">
        <v>0</v>
      </c>
      <c r="AO1326" s="15">
        <v>0</v>
      </c>
      <c r="AP1326" s="15">
        <v>0</v>
      </c>
      <c r="AQ1326" s="15">
        <v>0</v>
      </c>
      <c r="AR1326" s="15">
        <v>0</v>
      </c>
      <c r="AS1326" s="15">
        <v>0</v>
      </c>
      <c r="AT1326" s="15">
        <f t="shared" si="102"/>
        <v>0</v>
      </c>
      <c r="AU1326" s="15">
        <v>0</v>
      </c>
      <c r="AV1326" s="15">
        <v>0</v>
      </c>
      <c r="AW1326" s="15">
        <v>0</v>
      </c>
      <c r="AX1326" s="15">
        <v>0</v>
      </c>
      <c r="AY1326" s="15">
        <v>0</v>
      </c>
      <c r="AZ1326" s="15">
        <v>0</v>
      </c>
      <c r="BA1326" s="15">
        <v>0</v>
      </c>
      <c r="BB1326" s="15">
        <v>0</v>
      </c>
      <c r="BC1326" s="15">
        <v>0</v>
      </c>
      <c r="BD1326" s="15">
        <v>0</v>
      </c>
      <c r="BE1326" s="15">
        <v>0</v>
      </c>
      <c r="BF1326" s="15">
        <v>0</v>
      </c>
      <c r="BG1326" s="15">
        <f t="shared" si="103"/>
        <v>0</v>
      </c>
      <c r="BH1326" t="str">
        <f t="shared" si="104"/>
        <v>UILCommon</v>
      </c>
      <c r="BI1326" t="str">
        <f>VLOOKUP(BH1326,[2]Summary!$C$29:$C$56,1,0)</f>
        <v>UILCommon</v>
      </c>
      <c r="BJ1326" s="16">
        <v>43831</v>
      </c>
    </row>
    <row r="1327" spans="1:62" x14ac:dyDescent="0.25">
      <c r="A1327" s="13" t="s">
        <v>2515</v>
      </c>
      <c r="B1327" s="13" t="s">
        <v>2515</v>
      </c>
      <c r="C1327" t="s">
        <v>2516</v>
      </c>
      <c r="D1327" t="s">
        <v>300</v>
      </c>
      <c r="E1327" t="s">
        <v>301</v>
      </c>
      <c r="F1327" s="13" t="s">
        <v>302</v>
      </c>
      <c r="H1327" s="15">
        <v>0</v>
      </c>
      <c r="I1327" s="15">
        <v>0</v>
      </c>
      <c r="J1327" s="15">
        <v>21.870999999999999</v>
      </c>
      <c r="K1327" s="15">
        <v>0</v>
      </c>
      <c r="L1327" s="15">
        <v>0</v>
      </c>
      <c r="M1327" s="15">
        <v>0</v>
      </c>
      <c r="N1327" s="15">
        <v>0</v>
      </c>
      <c r="O1327" s="15">
        <v>7.8E-2</v>
      </c>
      <c r="P1327" s="15">
        <v>7.6999999999999999E-2</v>
      </c>
      <c r="Q1327" s="15">
        <v>2.5720000000000001</v>
      </c>
      <c r="R1327" s="15">
        <v>5.3029999999999999</v>
      </c>
      <c r="S1327" s="15">
        <v>6.5819999999999999</v>
      </c>
      <c r="T1327" s="15">
        <f t="shared" si="100"/>
        <v>36.482999999999997</v>
      </c>
      <c r="U1327" s="15">
        <v>0.41795999145507812</v>
      </c>
      <c r="V1327" s="15">
        <v>0</v>
      </c>
      <c r="W1327" s="15">
        <v>0</v>
      </c>
      <c r="X1327" s="15">
        <v>0</v>
      </c>
      <c r="Y1327" s="15">
        <v>0</v>
      </c>
      <c r="Z1327" s="15">
        <v>0</v>
      </c>
      <c r="AA1327" s="15">
        <v>0</v>
      </c>
      <c r="AB1327" s="15">
        <v>0</v>
      </c>
      <c r="AC1327" s="15">
        <v>7.5699999332427978E-2</v>
      </c>
      <c r="AD1327" s="15">
        <v>2.702</v>
      </c>
      <c r="AE1327" s="15">
        <v>0</v>
      </c>
      <c r="AF1327" s="15">
        <v>0</v>
      </c>
      <c r="AG1327" s="15">
        <f t="shared" si="101"/>
        <v>3.1956599907875063</v>
      </c>
      <c r="AH1327" s="15">
        <v>0</v>
      </c>
      <c r="AI1327" s="15">
        <v>0</v>
      </c>
      <c r="AJ1327" s="15">
        <v>0</v>
      </c>
      <c r="AK1327" s="15">
        <v>0</v>
      </c>
      <c r="AL1327" s="15">
        <v>0</v>
      </c>
      <c r="AM1327" s="15">
        <v>0</v>
      </c>
      <c r="AN1327" s="15">
        <v>0</v>
      </c>
      <c r="AO1327" s="15">
        <v>0</v>
      </c>
      <c r="AP1327" s="15">
        <v>0</v>
      </c>
      <c r="AQ1327" s="15">
        <v>0</v>
      </c>
      <c r="AR1327" s="15">
        <v>0</v>
      </c>
      <c r="AS1327" s="15">
        <v>0</v>
      </c>
      <c r="AT1327" s="15">
        <f t="shared" si="102"/>
        <v>0</v>
      </c>
      <c r="AU1327" s="15">
        <v>0</v>
      </c>
      <c r="AV1327" s="15">
        <v>0</v>
      </c>
      <c r="AW1327" s="15">
        <v>0</v>
      </c>
      <c r="AX1327" s="15">
        <v>0</v>
      </c>
      <c r="AY1327" s="15">
        <v>0</v>
      </c>
      <c r="AZ1327" s="15">
        <v>0</v>
      </c>
      <c r="BA1327" s="15">
        <v>0</v>
      </c>
      <c r="BB1327" s="15">
        <v>0</v>
      </c>
      <c r="BC1327" s="15">
        <v>0</v>
      </c>
      <c r="BD1327" s="15">
        <v>0</v>
      </c>
      <c r="BE1327" s="15">
        <v>0</v>
      </c>
      <c r="BF1327" s="15">
        <v>0</v>
      </c>
      <c r="BG1327" s="15">
        <f t="shared" si="103"/>
        <v>0</v>
      </c>
      <c r="BH1327" t="str">
        <f t="shared" si="104"/>
        <v>UILCommon</v>
      </c>
      <c r="BI1327" t="str">
        <f>VLOOKUP(BH1327,[2]Summary!$C$29:$C$56,1,0)</f>
        <v>UILCommon</v>
      </c>
      <c r="BJ1327" s="16">
        <v>43831</v>
      </c>
    </row>
    <row r="1328" spans="1:62" x14ac:dyDescent="0.25">
      <c r="A1328" s="13" t="s">
        <v>2517</v>
      </c>
      <c r="B1328" s="13" t="s">
        <v>2517</v>
      </c>
      <c r="C1328" t="s">
        <v>2518</v>
      </c>
      <c r="D1328" t="s">
        <v>300</v>
      </c>
      <c r="E1328" t="s">
        <v>301</v>
      </c>
      <c r="F1328" s="13" t="s">
        <v>302</v>
      </c>
      <c r="H1328" s="15">
        <v>0.37</v>
      </c>
      <c r="I1328" s="15">
        <v>8.1000000000000003E-2</v>
      </c>
      <c r="J1328" s="15">
        <v>1.07</v>
      </c>
      <c r="K1328" s="15">
        <v>0.20300000000000001</v>
      </c>
      <c r="L1328" s="15">
        <v>0</v>
      </c>
      <c r="M1328" s="15">
        <v>0</v>
      </c>
      <c r="N1328" s="15">
        <v>0</v>
      </c>
      <c r="O1328" s="15">
        <v>7.8E-2</v>
      </c>
      <c r="P1328" s="15">
        <v>7.6999999999999999E-2</v>
      </c>
      <c r="Q1328" s="15">
        <v>1.1990000000000001</v>
      </c>
      <c r="R1328" s="15">
        <v>0.48599999999999999</v>
      </c>
      <c r="S1328" s="15">
        <v>0</v>
      </c>
      <c r="T1328" s="15">
        <f t="shared" si="100"/>
        <v>3.5640000000000001</v>
      </c>
      <c r="U1328" s="15">
        <v>2.4503601074218748</v>
      </c>
      <c r="V1328" s="15">
        <v>0</v>
      </c>
      <c r="W1328" s="15">
        <v>0</v>
      </c>
      <c r="X1328" s="15">
        <v>0</v>
      </c>
      <c r="Y1328" s="15">
        <v>0</v>
      </c>
      <c r="Z1328" s="15">
        <v>0</v>
      </c>
      <c r="AA1328" s="15">
        <v>0</v>
      </c>
      <c r="AB1328" s="15">
        <v>0</v>
      </c>
      <c r="AC1328" s="15">
        <v>0</v>
      </c>
      <c r="AD1328" s="15">
        <v>0</v>
      </c>
      <c r="AE1328" s="15">
        <v>0</v>
      </c>
      <c r="AF1328" s="15">
        <v>0</v>
      </c>
      <c r="AG1328" s="15">
        <f t="shared" si="101"/>
        <v>2.4503601074218748</v>
      </c>
      <c r="AH1328" s="15">
        <v>0</v>
      </c>
      <c r="AI1328" s="15">
        <v>0</v>
      </c>
      <c r="AJ1328" s="15">
        <v>0</v>
      </c>
      <c r="AK1328" s="15">
        <v>0</v>
      </c>
      <c r="AL1328" s="15">
        <v>0</v>
      </c>
      <c r="AM1328" s="15">
        <v>0</v>
      </c>
      <c r="AN1328" s="15">
        <v>0</v>
      </c>
      <c r="AO1328" s="15">
        <v>0</v>
      </c>
      <c r="AP1328" s="15">
        <v>0</v>
      </c>
      <c r="AQ1328" s="15">
        <v>0</v>
      </c>
      <c r="AR1328" s="15">
        <v>0</v>
      </c>
      <c r="AS1328" s="15">
        <v>0</v>
      </c>
      <c r="AT1328" s="15">
        <f t="shared" si="102"/>
        <v>0</v>
      </c>
      <c r="AU1328" s="15">
        <v>0</v>
      </c>
      <c r="AV1328" s="15">
        <v>0</v>
      </c>
      <c r="AW1328" s="15">
        <v>0</v>
      </c>
      <c r="AX1328" s="15">
        <v>0</v>
      </c>
      <c r="AY1328" s="15">
        <v>0</v>
      </c>
      <c r="AZ1328" s="15">
        <v>0</v>
      </c>
      <c r="BA1328" s="15">
        <v>0</v>
      </c>
      <c r="BB1328" s="15">
        <v>0</v>
      </c>
      <c r="BC1328" s="15">
        <v>0</v>
      </c>
      <c r="BD1328" s="15">
        <v>0</v>
      </c>
      <c r="BE1328" s="15">
        <v>0</v>
      </c>
      <c r="BF1328" s="15">
        <v>0</v>
      </c>
      <c r="BG1328" s="15">
        <f t="shared" si="103"/>
        <v>0</v>
      </c>
      <c r="BH1328" t="str">
        <f t="shared" si="104"/>
        <v>UILCommon</v>
      </c>
      <c r="BI1328" t="str">
        <f>VLOOKUP(BH1328,[2]Summary!$C$29:$C$56,1,0)</f>
        <v>UILCommon</v>
      </c>
      <c r="BJ1328" s="16">
        <v>43831</v>
      </c>
    </row>
    <row r="1329" spans="1:62" x14ac:dyDescent="0.25">
      <c r="A1329" s="13" t="s">
        <v>2519</v>
      </c>
      <c r="B1329" s="13" t="s">
        <v>2519</v>
      </c>
      <c r="C1329" t="s">
        <v>2520</v>
      </c>
      <c r="D1329" t="s">
        <v>300</v>
      </c>
      <c r="E1329" t="s">
        <v>301</v>
      </c>
      <c r="F1329" s="13" t="s">
        <v>302</v>
      </c>
      <c r="H1329" s="15">
        <v>0.65800000000000003</v>
      </c>
      <c r="I1329" s="15">
        <v>1.2E-2</v>
      </c>
      <c r="J1329" s="15">
        <v>3.2629999999999999</v>
      </c>
      <c r="K1329" s="15">
        <v>6.5460000000000003</v>
      </c>
      <c r="L1329" s="15">
        <v>0.63900000000000001</v>
      </c>
      <c r="M1329" s="15">
        <v>0.38300000000000001</v>
      </c>
      <c r="N1329" s="15">
        <v>3.351</v>
      </c>
      <c r="O1329" s="15">
        <v>8.2129999999999992</v>
      </c>
      <c r="P1329" s="15">
        <v>6.7530000000000001</v>
      </c>
      <c r="Q1329" s="15">
        <v>9.6159999999999997</v>
      </c>
      <c r="R1329" s="15">
        <v>0.43</v>
      </c>
      <c r="S1329" s="15">
        <v>0</v>
      </c>
      <c r="T1329" s="15">
        <f t="shared" si="100"/>
        <v>39.863999999999997</v>
      </c>
      <c r="U1329" s="15">
        <v>0</v>
      </c>
      <c r="V1329" s="15">
        <v>0.43352999877929688</v>
      </c>
      <c r="W1329" s="15">
        <v>0</v>
      </c>
      <c r="X1329" s="15">
        <v>0</v>
      </c>
      <c r="Y1329" s="15">
        <v>2.6870799865722654</v>
      </c>
      <c r="Z1329" s="15">
        <v>0</v>
      </c>
      <c r="AA1329" s="15">
        <v>0</v>
      </c>
      <c r="AB1329" s="15">
        <v>0</v>
      </c>
      <c r="AC1329" s="15">
        <v>0</v>
      </c>
      <c r="AD1329" s="15">
        <v>0.11166999816894531</v>
      </c>
      <c r="AE1329" s="15">
        <v>0</v>
      </c>
      <c r="AF1329" s="15">
        <v>0</v>
      </c>
      <c r="AG1329" s="15">
        <f t="shared" si="101"/>
        <v>3.2322799835205074</v>
      </c>
      <c r="AH1329" s="15">
        <v>0</v>
      </c>
      <c r="AI1329" s="15">
        <v>0</v>
      </c>
      <c r="AJ1329" s="15">
        <v>0</v>
      </c>
      <c r="AK1329" s="15">
        <v>0</v>
      </c>
      <c r="AL1329" s="15">
        <v>0</v>
      </c>
      <c r="AM1329" s="15">
        <v>0</v>
      </c>
      <c r="AN1329" s="15">
        <v>0</v>
      </c>
      <c r="AO1329" s="15">
        <v>0</v>
      </c>
      <c r="AP1329" s="15">
        <v>0</v>
      </c>
      <c r="AQ1329" s="15">
        <v>0</v>
      </c>
      <c r="AR1329" s="15">
        <v>0</v>
      </c>
      <c r="AS1329" s="15">
        <v>0</v>
      </c>
      <c r="AT1329" s="15">
        <f t="shared" si="102"/>
        <v>0</v>
      </c>
      <c r="AU1329" s="15">
        <v>0</v>
      </c>
      <c r="AV1329" s="15">
        <v>0</v>
      </c>
      <c r="AW1329" s="15">
        <v>0</v>
      </c>
      <c r="AX1329" s="15">
        <v>0</v>
      </c>
      <c r="AY1329" s="15">
        <v>0</v>
      </c>
      <c r="AZ1329" s="15">
        <v>0</v>
      </c>
      <c r="BA1329" s="15">
        <v>0</v>
      </c>
      <c r="BB1329" s="15">
        <v>0</v>
      </c>
      <c r="BC1329" s="15">
        <v>0</v>
      </c>
      <c r="BD1329" s="15">
        <v>0</v>
      </c>
      <c r="BE1329" s="15">
        <v>0</v>
      </c>
      <c r="BF1329" s="15">
        <v>0</v>
      </c>
      <c r="BG1329" s="15">
        <f t="shared" si="103"/>
        <v>0</v>
      </c>
      <c r="BH1329" t="str">
        <f t="shared" si="104"/>
        <v>UILCommon</v>
      </c>
      <c r="BI1329" t="str">
        <f>VLOOKUP(BH1329,[2]Summary!$C$29:$C$56,1,0)</f>
        <v>UILCommon</v>
      </c>
      <c r="BJ1329" s="16">
        <v>43831</v>
      </c>
    </row>
    <row r="1330" spans="1:62" x14ac:dyDescent="0.25">
      <c r="A1330" s="13" t="s">
        <v>2521</v>
      </c>
      <c r="B1330" s="13" t="s">
        <v>2521</v>
      </c>
      <c r="C1330" t="s">
        <v>2522</v>
      </c>
      <c r="D1330" t="s">
        <v>300</v>
      </c>
      <c r="E1330" t="s">
        <v>301</v>
      </c>
      <c r="F1330" s="13" t="s">
        <v>302</v>
      </c>
      <c r="H1330" s="15">
        <v>0.20599999999999999</v>
      </c>
      <c r="I1330" s="15">
        <v>3.0000000000000001E-3</v>
      </c>
      <c r="J1330" s="15">
        <v>7.1139999999999999</v>
      </c>
      <c r="K1330" s="15">
        <v>0</v>
      </c>
      <c r="L1330" s="15">
        <v>8.3119999999999994</v>
      </c>
      <c r="M1330" s="15">
        <v>2.8490000000000002</v>
      </c>
      <c r="N1330" s="15">
        <v>0</v>
      </c>
      <c r="O1330" s="15">
        <v>0</v>
      </c>
      <c r="P1330" s="15">
        <v>2.6829999999999998</v>
      </c>
      <c r="Q1330" s="15">
        <v>2.89</v>
      </c>
      <c r="R1330" s="15">
        <v>0</v>
      </c>
      <c r="S1330" s="15">
        <v>0</v>
      </c>
      <c r="T1330" s="15">
        <f t="shared" si="100"/>
        <v>24.056999999999999</v>
      </c>
      <c r="U1330" s="15">
        <v>10.316209960937501</v>
      </c>
      <c r="V1330" s="15">
        <v>0</v>
      </c>
      <c r="W1330" s="15">
        <v>0</v>
      </c>
      <c r="X1330" s="15">
        <v>0</v>
      </c>
      <c r="Y1330" s="15">
        <v>0</v>
      </c>
      <c r="Z1330" s="15">
        <v>0</v>
      </c>
      <c r="AA1330" s="15">
        <v>0</v>
      </c>
      <c r="AB1330" s="15">
        <v>0</v>
      </c>
      <c r="AC1330" s="15">
        <v>0</v>
      </c>
      <c r="AD1330" s="15">
        <v>0</v>
      </c>
      <c r="AE1330" s="15">
        <v>0</v>
      </c>
      <c r="AF1330" s="15">
        <v>0</v>
      </c>
      <c r="AG1330" s="15">
        <f t="shared" si="101"/>
        <v>10.316209960937501</v>
      </c>
      <c r="AH1330" s="15">
        <v>0</v>
      </c>
      <c r="AI1330" s="15">
        <v>0</v>
      </c>
      <c r="AJ1330" s="15">
        <v>0</v>
      </c>
      <c r="AK1330" s="15">
        <v>0</v>
      </c>
      <c r="AL1330" s="15">
        <v>0</v>
      </c>
      <c r="AM1330" s="15">
        <v>0</v>
      </c>
      <c r="AN1330" s="15">
        <v>0</v>
      </c>
      <c r="AO1330" s="15">
        <v>0</v>
      </c>
      <c r="AP1330" s="15">
        <v>0</v>
      </c>
      <c r="AQ1330" s="15">
        <v>0</v>
      </c>
      <c r="AR1330" s="15">
        <v>0</v>
      </c>
      <c r="AS1330" s="15">
        <v>0</v>
      </c>
      <c r="AT1330" s="15">
        <f t="shared" si="102"/>
        <v>0</v>
      </c>
      <c r="AU1330" s="15">
        <v>0</v>
      </c>
      <c r="AV1330" s="15">
        <v>0</v>
      </c>
      <c r="AW1330" s="15">
        <v>0</v>
      </c>
      <c r="AX1330" s="15">
        <v>0</v>
      </c>
      <c r="AY1330" s="15">
        <v>0</v>
      </c>
      <c r="AZ1330" s="15">
        <v>0</v>
      </c>
      <c r="BA1330" s="15">
        <v>0</v>
      </c>
      <c r="BB1330" s="15">
        <v>0</v>
      </c>
      <c r="BC1330" s="15">
        <v>0</v>
      </c>
      <c r="BD1330" s="15">
        <v>0</v>
      </c>
      <c r="BE1330" s="15">
        <v>0</v>
      </c>
      <c r="BF1330" s="15">
        <v>0</v>
      </c>
      <c r="BG1330" s="15">
        <f t="shared" si="103"/>
        <v>0</v>
      </c>
      <c r="BH1330" t="str">
        <f t="shared" si="104"/>
        <v>UILCommon</v>
      </c>
      <c r="BI1330" t="str">
        <f>VLOOKUP(BH1330,[2]Summary!$C$29:$C$56,1,0)</f>
        <v>UILCommon</v>
      </c>
      <c r="BJ1330" s="16">
        <v>43831</v>
      </c>
    </row>
    <row r="1331" spans="1:62" x14ac:dyDescent="0.25">
      <c r="A1331" s="13" t="s">
        <v>2523</v>
      </c>
      <c r="B1331" s="13" t="s">
        <v>2523</v>
      </c>
      <c r="D1331" t="s">
        <v>307</v>
      </c>
      <c r="E1331" t="s">
        <v>308</v>
      </c>
      <c r="F1331" s="13" t="s">
        <v>302</v>
      </c>
      <c r="H1331" s="15">
        <v>0</v>
      </c>
      <c r="I1331" s="15">
        <v>0</v>
      </c>
      <c r="J1331" s="15">
        <v>0</v>
      </c>
      <c r="K1331" s="15">
        <v>0</v>
      </c>
      <c r="L1331" s="15">
        <v>0</v>
      </c>
      <c r="M1331" s="15">
        <v>0</v>
      </c>
      <c r="N1331" s="15">
        <v>0</v>
      </c>
      <c r="O1331" s="15">
        <v>0</v>
      </c>
      <c r="P1331" s="15">
        <v>0</v>
      </c>
      <c r="Q1331" s="15">
        <v>0</v>
      </c>
      <c r="R1331" s="15">
        <v>0</v>
      </c>
      <c r="S1331" s="15">
        <v>0</v>
      </c>
      <c r="T1331" s="15">
        <f t="shared" si="100"/>
        <v>0</v>
      </c>
      <c r="U1331" s="15">
        <v>0</v>
      </c>
      <c r="V1331" s="15">
        <v>0</v>
      </c>
      <c r="W1331" s="15">
        <v>0</v>
      </c>
      <c r="X1331" s="15">
        <v>0</v>
      </c>
      <c r="Y1331" s="15">
        <v>0</v>
      </c>
      <c r="Z1331" s="15">
        <v>0</v>
      </c>
      <c r="AA1331" s="15">
        <v>0</v>
      </c>
      <c r="AB1331" s="15">
        <v>0</v>
      </c>
      <c r="AC1331" s="15">
        <v>0</v>
      </c>
      <c r="AD1331" s="15">
        <v>0</v>
      </c>
      <c r="AE1331" s="15">
        <v>0</v>
      </c>
      <c r="AF1331" s="15">
        <v>0</v>
      </c>
      <c r="AG1331" s="15">
        <f t="shared" si="101"/>
        <v>0</v>
      </c>
      <c r="AH1331" s="15">
        <v>0</v>
      </c>
      <c r="AI1331" s="15">
        <v>0</v>
      </c>
      <c r="AJ1331" s="15">
        <v>0</v>
      </c>
      <c r="AK1331" s="15">
        <v>0</v>
      </c>
      <c r="AL1331" s="15">
        <v>0</v>
      </c>
      <c r="AM1331" s="15">
        <v>0</v>
      </c>
      <c r="AN1331" s="15">
        <v>0</v>
      </c>
      <c r="AO1331" s="15">
        <v>0</v>
      </c>
      <c r="AP1331" s="15">
        <v>0</v>
      </c>
      <c r="AQ1331" s="15">
        <v>0</v>
      </c>
      <c r="AR1331" s="15">
        <v>0</v>
      </c>
      <c r="AS1331" s="15">
        <v>0</v>
      </c>
      <c r="AT1331" s="15">
        <f t="shared" si="102"/>
        <v>0</v>
      </c>
      <c r="AU1331" s="15">
        <v>0</v>
      </c>
      <c r="AV1331" s="15">
        <v>0</v>
      </c>
      <c r="AW1331" s="15">
        <v>0</v>
      </c>
      <c r="AX1331" s="15">
        <v>0</v>
      </c>
      <c r="AY1331" s="15">
        <v>0</v>
      </c>
      <c r="AZ1331" s="15">
        <v>0</v>
      </c>
      <c r="BA1331" s="15">
        <v>0</v>
      </c>
      <c r="BB1331" s="15">
        <v>0</v>
      </c>
      <c r="BC1331" s="15">
        <v>0</v>
      </c>
      <c r="BD1331" s="15">
        <v>0</v>
      </c>
      <c r="BE1331" s="15">
        <v>0</v>
      </c>
      <c r="BF1331" s="15">
        <v>0</v>
      </c>
      <c r="BG1331" s="15">
        <f t="shared" si="103"/>
        <v>0</v>
      </c>
      <c r="BH1331" t="str">
        <f t="shared" si="104"/>
        <v>BGCGAS</v>
      </c>
      <c r="BI1331" t="str">
        <f>VLOOKUP(BH1331,[2]Summary!$C$29:$C$56,1,0)</f>
        <v>BGCGas</v>
      </c>
      <c r="BJ1331" s="16">
        <v>44562</v>
      </c>
    </row>
    <row r="1332" spans="1:62" x14ac:dyDescent="0.25">
      <c r="A1332" s="13" t="s">
        <v>2524</v>
      </c>
      <c r="B1332" s="13" t="s">
        <v>2524</v>
      </c>
      <c r="C1332" t="s">
        <v>2525</v>
      </c>
      <c r="D1332" t="s">
        <v>307</v>
      </c>
      <c r="E1332" t="s">
        <v>308</v>
      </c>
      <c r="F1332" s="13" t="s">
        <v>33</v>
      </c>
      <c r="H1332" s="15">
        <v>9.2539999999999996</v>
      </c>
      <c r="I1332" s="15">
        <v>-9.7729999999999997</v>
      </c>
      <c r="J1332" s="15">
        <v>17.954000000000001</v>
      </c>
      <c r="K1332" s="15">
        <v>18.481999999999999</v>
      </c>
      <c r="L1332" s="15">
        <v>4.12</v>
      </c>
      <c r="M1332" s="15">
        <v>14.222</v>
      </c>
      <c r="N1332" s="15">
        <v>-0.20300000000000001</v>
      </c>
      <c r="O1332" s="15">
        <v>1.026</v>
      </c>
      <c r="P1332" s="15">
        <v>0</v>
      </c>
      <c r="Q1332" s="15">
        <v>4.9850000000000003</v>
      </c>
      <c r="R1332" s="15">
        <v>7.2030000000000003</v>
      </c>
      <c r="S1332" s="15">
        <v>-0.20599999999999999</v>
      </c>
      <c r="T1332" s="15">
        <f t="shared" si="100"/>
        <v>67.063999999999993</v>
      </c>
      <c r="U1332" s="15">
        <v>2.7650500488281251</v>
      </c>
      <c r="V1332" s="15">
        <v>0</v>
      </c>
      <c r="W1332" s="15">
        <v>0</v>
      </c>
      <c r="X1332" s="15">
        <v>0</v>
      </c>
      <c r="Y1332" s="15">
        <v>0</v>
      </c>
      <c r="Z1332" s="15">
        <v>0</v>
      </c>
      <c r="AA1332" s="15">
        <v>0</v>
      </c>
      <c r="AB1332" s="15">
        <v>0</v>
      </c>
      <c r="AC1332" s="15">
        <v>0</v>
      </c>
      <c r="AD1332" s="15">
        <v>0</v>
      </c>
      <c r="AE1332" s="15">
        <v>0</v>
      </c>
      <c r="AF1332" s="15">
        <v>-0.55000000000000004</v>
      </c>
      <c r="AG1332" s="15">
        <f t="shared" si="101"/>
        <v>2.2150500488281253</v>
      </c>
      <c r="AH1332" s="15">
        <v>0</v>
      </c>
      <c r="AI1332" s="15">
        <v>0</v>
      </c>
      <c r="AJ1332" s="15">
        <v>0</v>
      </c>
      <c r="AK1332" s="15">
        <v>0</v>
      </c>
      <c r="AL1332" s="15">
        <v>0</v>
      </c>
      <c r="AM1332" s="15">
        <v>0</v>
      </c>
      <c r="AN1332" s="15">
        <v>0</v>
      </c>
      <c r="AO1332" s="15">
        <v>0</v>
      </c>
      <c r="AP1332" s="15">
        <v>0</v>
      </c>
      <c r="AQ1332" s="15">
        <v>0</v>
      </c>
      <c r="AR1332" s="15">
        <v>0</v>
      </c>
      <c r="AS1332" s="15">
        <v>0</v>
      </c>
      <c r="AT1332" s="15">
        <f t="shared" si="102"/>
        <v>0</v>
      </c>
      <c r="AU1332" s="15">
        <v>0</v>
      </c>
      <c r="AV1332" s="15">
        <v>0</v>
      </c>
      <c r="AW1332" s="15">
        <v>0</v>
      </c>
      <c r="AX1332" s="15">
        <v>0</v>
      </c>
      <c r="AY1332" s="15">
        <v>0</v>
      </c>
      <c r="AZ1332" s="15">
        <v>0</v>
      </c>
      <c r="BA1332" s="15">
        <v>0</v>
      </c>
      <c r="BB1332" s="15">
        <v>0</v>
      </c>
      <c r="BC1332" s="15">
        <v>0</v>
      </c>
      <c r="BD1332" s="15">
        <v>0</v>
      </c>
      <c r="BE1332" s="15">
        <v>0</v>
      </c>
      <c r="BF1332" s="15">
        <v>0</v>
      </c>
      <c r="BG1332" s="15">
        <f t="shared" si="103"/>
        <v>0</v>
      </c>
      <c r="BH1332" t="str">
        <f t="shared" si="104"/>
        <v>BGCGAS</v>
      </c>
      <c r="BI1332" t="str">
        <f>VLOOKUP(BH1332,[2]Summary!$C$29:$C$56,1,0)</f>
        <v>BGCGas</v>
      </c>
      <c r="BJ1332" s="16">
        <v>43831</v>
      </c>
    </row>
    <row r="1333" spans="1:62" x14ac:dyDescent="0.25">
      <c r="A1333" s="13" t="s">
        <v>2526</v>
      </c>
      <c r="B1333" s="13" t="s">
        <v>2526</v>
      </c>
      <c r="C1333" t="s">
        <v>2527</v>
      </c>
      <c r="D1333" t="s">
        <v>307</v>
      </c>
      <c r="E1333" t="s">
        <v>308</v>
      </c>
      <c r="F1333" s="13" t="s">
        <v>302</v>
      </c>
      <c r="H1333" s="15">
        <v>0</v>
      </c>
      <c r="I1333" s="15">
        <v>0</v>
      </c>
      <c r="J1333" s="15">
        <v>0</v>
      </c>
      <c r="K1333" s="15">
        <v>0</v>
      </c>
      <c r="L1333" s="15">
        <v>0</v>
      </c>
      <c r="M1333" s="15">
        <v>0</v>
      </c>
      <c r="N1333" s="15">
        <v>0</v>
      </c>
      <c r="O1333" s="15">
        <v>0</v>
      </c>
      <c r="P1333" s="15">
        <v>0</v>
      </c>
      <c r="Q1333" s="15">
        <v>0</v>
      </c>
      <c r="R1333" s="15">
        <v>0</v>
      </c>
      <c r="S1333" s="15">
        <v>0</v>
      </c>
      <c r="T1333" s="15">
        <f t="shared" si="100"/>
        <v>0</v>
      </c>
      <c r="U1333" s="15">
        <v>0</v>
      </c>
      <c r="V1333" s="15">
        <v>0</v>
      </c>
      <c r="W1333" s="15">
        <v>0</v>
      </c>
      <c r="X1333" s="15">
        <v>0</v>
      </c>
      <c r="Y1333" s="15">
        <v>0</v>
      </c>
      <c r="Z1333" s="15">
        <v>0</v>
      </c>
      <c r="AA1333" s="15">
        <v>0</v>
      </c>
      <c r="AB1333" s="15">
        <v>0.7804099731445312</v>
      </c>
      <c r="AC1333" s="15">
        <v>0</v>
      </c>
      <c r="AD1333" s="15">
        <v>0</v>
      </c>
      <c r="AE1333" s="15">
        <v>0</v>
      </c>
      <c r="AF1333" s="15">
        <v>0</v>
      </c>
      <c r="AG1333" s="15">
        <f t="shared" si="101"/>
        <v>0.7804099731445312</v>
      </c>
      <c r="AH1333" s="15">
        <v>0</v>
      </c>
      <c r="AI1333" s="15">
        <v>0</v>
      </c>
      <c r="AJ1333" s="15">
        <v>0</v>
      </c>
      <c r="AK1333" s="15">
        <v>0</v>
      </c>
      <c r="AL1333" s="15">
        <v>0</v>
      </c>
      <c r="AM1333" s="15">
        <v>0</v>
      </c>
      <c r="AN1333" s="15">
        <v>0</v>
      </c>
      <c r="AO1333" s="15">
        <v>0</v>
      </c>
      <c r="AP1333" s="15">
        <v>0</v>
      </c>
      <c r="AQ1333" s="15">
        <v>0</v>
      </c>
      <c r="AR1333" s="15">
        <v>0</v>
      </c>
      <c r="AS1333" s="15">
        <v>0</v>
      </c>
      <c r="AT1333" s="15">
        <f t="shared" si="102"/>
        <v>0</v>
      </c>
      <c r="AU1333" s="15">
        <v>0</v>
      </c>
      <c r="AV1333" s="15">
        <v>0</v>
      </c>
      <c r="AW1333" s="15">
        <v>0</v>
      </c>
      <c r="AX1333" s="15">
        <v>0</v>
      </c>
      <c r="AY1333" s="15">
        <v>0</v>
      </c>
      <c r="AZ1333" s="15">
        <v>0</v>
      </c>
      <c r="BA1333" s="15">
        <v>0</v>
      </c>
      <c r="BB1333" s="15">
        <v>0</v>
      </c>
      <c r="BC1333" s="15">
        <v>0</v>
      </c>
      <c r="BD1333" s="15">
        <v>0</v>
      </c>
      <c r="BE1333" s="15">
        <v>0</v>
      </c>
      <c r="BF1333" s="15">
        <v>0</v>
      </c>
      <c r="BG1333" s="15">
        <f t="shared" si="103"/>
        <v>0</v>
      </c>
      <c r="BH1333" t="str">
        <f t="shared" si="104"/>
        <v>BGCGAS</v>
      </c>
      <c r="BI1333" t="str">
        <f>VLOOKUP(BH1333,[2]Summary!$C$29:$C$56,1,0)</f>
        <v>BGCGas</v>
      </c>
      <c r="BJ1333" s="16">
        <v>43831</v>
      </c>
    </row>
    <row r="1334" spans="1:62" x14ac:dyDescent="0.25">
      <c r="A1334" s="13" t="s">
        <v>2528</v>
      </c>
      <c r="B1334" s="13" t="s">
        <v>2528</v>
      </c>
      <c r="C1334" t="s">
        <v>2529</v>
      </c>
      <c r="D1334" t="s">
        <v>307</v>
      </c>
      <c r="E1334" t="s">
        <v>308</v>
      </c>
      <c r="F1334" s="13" t="s">
        <v>302</v>
      </c>
      <c r="H1334" s="15">
        <v>3.2000000000000001E-2</v>
      </c>
      <c r="I1334" s="15">
        <v>9.15</v>
      </c>
      <c r="J1334" s="15">
        <v>0</v>
      </c>
      <c r="K1334" s="15">
        <v>0</v>
      </c>
      <c r="L1334" s="15">
        <v>0</v>
      </c>
      <c r="M1334" s="15">
        <v>0</v>
      </c>
      <c r="N1334" s="15">
        <v>0</v>
      </c>
      <c r="O1334" s="15">
        <v>0</v>
      </c>
      <c r="P1334" s="15">
        <v>0</v>
      </c>
      <c r="Q1334" s="15">
        <v>0</v>
      </c>
      <c r="R1334" s="15">
        <v>0</v>
      </c>
      <c r="S1334" s="15">
        <v>0</v>
      </c>
      <c r="T1334" s="15">
        <f t="shared" si="100"/>
        <v>9.1820000000000004</v>
      </c>
      <c r="U1334" s="15">
        <v>0</v>
      </c>
      <c r="V1334" s="15">
        <v>0</v>
      </c>
      <c r="W1334" s="15">
        <v>0</v>
      </c>
      <c r="X1334" s="15">
        <v>0</v>
      </c>
      <c r="Y1334" s="15">
        <v>0</v>
      </c>
      <c r="Z1334" s="15">
        <v>0</v>
      </c>
      <c r="AA1334" s="15">
        <v>0</v>
      </c>
      <c r="AB1334" s="15">
        <v>1.1183800048828125</v>
      </c>
      <c r="AC1334" s="15">
        <v>0</v>
      </c>
      <c r="AD1334" s="15">
        <v>0</v>
      </c>
      <c r="AE1334" s="15">
        <v>0</v>
      </c>
      <c r="AF1334" s="15">
        <v>0</v>
      </c>
      <c r="AG1334" s="15">
        <f t="shared" si="101"/>
        <v>1.1183800048828125</v>
      </c>
      <c r="AH1334" s="15">
        <v>0</v>
      </c>
      <c r="AI1334" s="15">
        <v>0</v>
      </c>
      <c r="AJ1334" s="15">
        <v>0</v>
      </c>
      <c r="AK1334" s="15">
        <v>0</v>
      </c>
      <c r="AL1334" s="15">
        <v>0</v>
      </c>
      <c r="AM1334" s="15">
        <v>0</v>
      </c>
      <c r="AN1334" s="15">
        <v>0</v>
      </c>
      <c r="AO1334" s="15">
        <v>0</v>
      </c>
      <c r="AP1334" s="15">
        <v>0</v>
      </c>
      <c r="AQ1334" s="15">
        <v>0</v>
      </c>
      <c r="AR1334" s="15">
        <v>0</v>
      </c>
      <c r="AS1334" s="15">
        <v>0</v>
      </c>
      <c r="AT1334" s="15">
        <f t="shared" si="102"/>
        <v>0</v>
      </c>
      <c r="AU1334" s="15">
        <v>0</v>
      </c>
      <c r="AV1334" s="15">
        <v>0</v>
      </c>
      <c r="AW1334" s="15">
        <v>0</v>
      </c>
      <c r="AX1334" s="15">
        <v>0</v>
      </c>
      <c r="AY1334" s="15">
        <v>0</v>
      </c>
      <c r="AZ1334" s="15">
        <v>0</v>
      </c>
      <c r="BA1334" s="15">
        <v>0</v>
      </c>
      <c r="BB1334" s="15">
        <v>0</v>
      </c>
      <c r="BC1334" s="15">
        <v>0</v>
      </c>
      <c r="BD1334" s="15">
        <v>0</v>
      </c>
      <c r="BE1334" s="15">
        <v>0</v>
      </c>
      <c r="BF1334" s="15">
        <v>0</v>
      </c>
      <c r="BG1334" s="15">
        <f t="shared" si="103"/>
        <v>0</v>
      </c>
      <c r="BH1334" t="str">
        <f t="shared" si="104"/>
        <v>BGCGAS</v>
      </c>
      <c r="BI1334" t="str">
        <f>VLOOKUP(BH1334,[2]Summary!$C$29:$C$56,1,0)</f>
        <v>BGCGas</v>
      </c>
      <c r="BJ1334" s="16">
        <v>43831</v>
      </c>
    </row>
    <row r="1335" spans="1:62" x14ac:dyDescent="0.25">
      <c r="A1335" s="13" t="s">
        <v>2530</v>
      </c>
      <c r="B1335" s="13" t="s">
        <v>2530</v>
      </c>
      <c r="C1335" t="s">
        <v>2531</v>
      </c>
      <c r="D1335" t="s">
        <v>307</v>
      </c>
      <c r="E1335" t="s">
        <v>308</v>
      </c>
      <c r="F1335" s="13" t="s">
        <v>60</v>
      </c>
      <c r="H1335" s="15">
        <v>0</v>
      </c>
      <c r="I1335" s="15">
        <v>2.4710000000000001</v>
      </c>
      <c r="J1335" s="15">
        <v>0</v>
      </c>
      <c r="K1335" s="15">
        <v>0</v>
      </c>
      <c r="L1335" s="15">
        <v>0</v>
      </c>
      <c r="M1335" s="15">
        <v>0.57899999999999996</v>
      </c>
      <c r="N1335" s="15">
        <v>2.2000000000000002</v>
      </c>
      <c r="O1335" s="15">
        <v>0.78</v>
      </c>
      <c r="P1335" s="15">
        <v>0.109</v>
      </c>
      <c r="Q1335" s="15">
        <v>0</v>
      </c>
      <c r="R1335" s="15">
        <v>0</v>
      </c>
      <c r="S1335" s="15">
        <v>0</v>
      </c>
      <c r="T1335" s="15">
        <f t="shared" si="100"/>
        <v>6.1390000000000002</v>
      </c>
      <c r="U1335" s="15">
        <v>0</v>
      </c>
      <c r="V1335" s="15">
        <v>23.21275</v>
      </c>
      <c r="W1335" s="15">
        <v>3.229030029296875</v>
      </c>
      <c r="X1335" s="15">
        <v>0</v>
      </c>
      <c r="Y1335" s="15">
        <v>0</v>
      </c>
      <c r="Z1335" s="15">
        <v>0</v>
      </c>
      <c r="AA1335" s="15">
        <v>0.86369000244140626</v>
      </c>
      <c r="AB1335" s="15">
        <v>0</v>
      </c>
      <c r="AC1335" s="15">
        <v>1.103800048828125</v>
      </c>
      <c r="AD1335" s="15">
        <v>0</v>
      </c>
      <c r="AE1335" s="15">
        <v>0</v>
      </c>
      <c r="AF1335" s="15">
        <v>0</v>
      </c>
      <c r="AG1335" s="15">
        <f t="shared" si="101"/>
        <v>28.409270080566404</v>
      </c>
      <c r="AH1335" s="15">
        <v>0</v>
      </c>
      <c r="AI1335" s="15">
        <v>0</v>
      </c>
      <c r="AJ1335" s="15">
        <v>0</v>
      </c>
      <c r="AK1335" s="15">
        <v>0</v>
      </c>
      <c r="AL1335" s="15">
        <v>0</v>
      </c>
      <c r="AM1335" s="15">
        <v>0</v>
      </c>
      <c r="AN1335" s="15">
        <v>0</v>
      </c>
      <c r="AO1335" s="15">
        <v>0</v>
      </c>
      <c r="AP1335" s="15">
        <v>0</v>
      </c>
      <c r="AQ1335" s="15">
        <v>0</v>
      </c>
      <c r="AR1335" s="15">
        <v>0</v>
      </c>
      <c r="AS1335" s="15">
        <v>0</v>
      </c>
      <c r="AT1335" s="15">
        <f t="shared" si="102"/>
        <v>0</v>
      </c>
      <c r="AU1335" s="15">
        <v>0</v>
      </c>
      <c r="AV1335" s="15">
        <v>0</v>
      </c>
      <c r="AW1335" s="15">
        <v>0</v>
      </c>
      <c r="AX1335" s="15">
        <v>0</v>
      </c>
      <c r="AY1335" s="15">
        <v>0</v>
      </c>
      <c r="AZ1335" s="15">
        <v>0</v>
      </c>
      <c r="BA1335" s="15">
        <v>0</v>
      </c>
      <c r="BB1335" s="15">
        <v>0</v>
      </c>
      <c r="BC1335" s="15">
        <v>0</v>
      </c>
      <c r="BD1335" s="15">
        <v>0</v>
      </c>
      <c r="BE1335" s="15">
        <v>0</v>
      </c>
      <c r="BF1335" s="15">
        <v>0</v>
      </c>
      <c r="BG1335" s="15">
        <f t="shared" si="103"/>
        <v>0</v>
      </c>
      <c r="BH1335" t="str">
        <f t="shared" si="104"/>
        <v>BGCGAS</v>
      </c>
      <c r="BI1335" t="str">
        <f>VLOOKUP(BH1335,[2]Summary!$C$29:$C$56,1,0)</f>
        <v>BGCGas</v>
      </c>
      <c r="BJ1335" s="16">
        <v>43831</v>
      </c>
    </row>
    <row r="1336" spans="1:62" x14ac:dyDescent="0.25">
      <c r="A1336" s="13" t="s">
        <v>2532</v>
      </c>
      <c r="B1336" s="13" t="s">
        <v>2532</v>
      </c>
      <c r="C1336" t="s">
        <v>2531</v>
      </c>
      <c r="D1336" t="s">
        <v>307</v>
      </c>
      <c r="E1336" t="s">
        <v>308</v>
      </c>
      <c r="F1336" s="13" t="s">
        <v>60</v>
      </c>
      <c r="H1336" s="15">
        <v>0</v>
      </c>
      <c r="I1336" s="15">
        <v>2.992</v>
      </c>
      <c r="J1336" s="15">
        <v>0</v>
      </c>
      <c r="K1336" s="15">
        <v>0</v>
      </c>
      <c r="L1336" s="15">
        <v>0</v>
      </c>
      <c r="M1336" s="15">
        <v>0.22900000000000001</v>
      </c>
      <c r="N1336" s="15">
        <v>2.2000000000000002</v>
      </c>
      <c r="O1336" s="15">
        <v>0.49199999999999999</v>
      </c>
      <c r="P1336" s="15">
        <v>0</v>
      </c>
      <c r="Q1336" s="15">
        <v>0</v>
      </c>
      <c r="R1336" s="15">
        <v>0</v>
      </c>
      <c r="S1336" s="15">
        <v>0</v>
      </c>
      <c r="T1336" s="15">
        <f t="shared" si="100"/>
        <v>5.9130000000000003</v>
      </c>
      <c r="U1336" s="15">
        <v>0</v>
      </c>
      <c r="V1336" s="15">
        <v>0</v>
      </c>
      <c r="W1336" s="15">
        <v>0</v>
      </c>
      <c r="X1336" s="15">
        <v>0</v>
      </c>
      <c r="Y1336" s="15">
        <v>24.225050781250001</v>
      </c>
      <c r="Z1336" s="15">
        <v>0</v>
      </c>
      <c r="AA1336" s="15">
        <v>0.86369000244140626</v>
      </c>
      <c r="AB1336" s="15">
        <v>0</v>
      </c>
      <c r="AC1336" s="15">
        <v>0</v>
      </c>
      <c r="AD1336" s="15">
        <v>0</v>
      </c>
      <c r="AE1336" s="15">
        <v>0</v>
      </c>
      <c r="AF1336" s="15">
        <v>0</v>
      </c>
      <c r="AG1336" s="15">
        <f t="shared" si="101"/>
        <v>25.088740783691406</v>
      </c>
      <c r="AH1336" s="15">
        <v>0</v>
      </c>
      <c r="AI1336" s="15">
        <v>0</v>
      </c>
      <c r="AJ1336" s="15">
        <v>0</v>
      </c>
      <c r="AK1336" s="15">
        <v>0</v>
      </c>
      <c r="AL1336" s="15">
        <v>0</v>
      </c>
      <c r="AM1336" s="15">
        <v>0</v>
      </c>
      <c r="AN1336" s="15">
        <v>0</v>
      </c>
      <c r="AO1336" s="15">
        <v>0</v>
      </c>
      <c r="AP1336" s="15">
        <v>0</v>
      </c>
      <c r="AQ1336" s="15">
        <v>0</v>
      </c>
      <c r="AR1336" s="15">
        <v>0</v>
      </c>
      <c r="AS1336" s="15">
        <v>0</v>
      </c>
      <c r="AT1336" s="15">
        <f t="shared" si="102"/>
        <v>0</v>
      </c>
      <c r="AU1336" s="15">
        <v>0</v>
      </c>
      <c r="AV1336" s="15">
        <v>0</v>
      </c>
      <c r="AW1336" s="15">
        <v>0</v>
      </c>
      <c r="AX1336" s="15">
        <v>0</v>
      </c>
      <c r="AY1336" s="15">
        <v>0</v>
      </c>
      <c r="AZ1336" s="15">
        <v>0</v>
      </c>
      <c r="BA1336" s="15">
        <v>0</v>
      </c>
      <c r="BB1336" s="15">
        <v>0</v>
      </c>
      <c r="BC1336" s="15">
        <v>0</v>
      </c>
      <c r="BD1336" s="15">
        <v>0</v>
      </c>
      <c r="BE1336" s="15">
        <v>0</v>
      </c>
      <c r="BF1336" s="15">
        <v>0</v>
      </c>
      <c r="BG1336" s="15">
        <f t="shared" si="103"/>
        <v>0</v>
      </c>
      <c r="BH1336" t="str">
        <f t="shared" si="104"/>
        <v>BGCGAS</v>
      </c>
      <c r="BI1336" t="str">
        <f>VLOOKUP(BH1336,[2]Summary!$C$29:$C$56,1,0)</f>
        <v>BGCGas</v>
      </c>
      <c r="BJ1336" s="16">
        <v>43831</v>
      </c>
    </row>
    <row r="1337" spans="1:62" x14ac:dyDescent="0.25">
      <c r="A1337" s="13" t="s">
        <v>2533</v>
      </c>
      <c r="B1337" s="13" t="s">
        <v>2533</v>
      </c>
      <c r="C1337" t="s">
        <v>2531</v>
      </c>
      <c r="D1337" t="s">
        <v>307</v>
      </c>
      <c r="E1337" t="s">
        <v>308</v>
      </c>
      <c r="F1337" s="13" t="s">
        <v>60</v>
      </c>
      <c r="H1337" s="15">
        <v>0</v>
      </c>
      <c r="I1337" s="15">
        <v>2.7770000000000001</v>
      </c>
      <c r="J1337" s="15">
        <v>0</v>
      </c>
      <c r="K1337" s="15">
        <v>0</v>
      </c>
      <c r="L1337" s="15">
        <v>0</v>
      </c>
      <c r="M1337" s="15">
        <v>0.57899999999999996</v>
      </c>
      <c r="N1337" s="15">
        <v>2.2000000000000002</v>
      </c>
      <c r="O1337" s="15">
        <v>0.80400000000000005</v>
      </c>
      <c r="P1337" s="15">
        <v>0</v>
      </c>
      <c r="Q1337" s="15">
        <v>0</v>
      </c>
      <c r="R1337" s="15">
        <v>0</v>
      </c>
      <c r="S1337" s="15">
        <v>0</v>
      </c>
      <c r="T1337" s="15">
        <f t="shared" si="100"/>
        <v>6.36</v>
      </c>
      <c r="U1337" s="15">
        <v>0</v>
      </c>
      <c r="V1337" s="15">
        <v>0</v>
      </c>
      <c r="W1337" s="15">
        <v>0</v>
      </c>
      <c r="X1337" s="15">
        <v>0</v>
      </c>
      <c r="Y1337" s="15">
        <v>22.48576953125</v>
      </c>
      <c r="Z1337" s="15">
        <v>0</v>
      </c>
      <c r="AA1337" s="15">
        <v>0.86367999267578122</v>
      </c>
      <c r="AB1337" s="15">
        <v>0</v>
      </c>
      <c r="AC1337" s="15">
        <v>0</v>
      </c>
      <c r="AD1337" s="15">
        <v>0</v>
      </c>
      <c r="AE1337" s="15">
        <v>0</v>
      </c>
      <c r="AF1337" s="15">
        <v>0</v>
      </c>
      <c r="AG1337" s="15">
        <f t="shared" si="101"/>
        <v>23.349449523925781</v>
      </c>
      <c r="AH1337" s="15">
        <v>0</v>
      </c>
      <c r="AI1337" s="15">
        <v>0</v>
      </c>
      <c r="AJ1337" s="15">
        <v>0</v>
      </c>
      <c r="AK1337" s="15">
        <v>0</v>
      </c>
      <c r="AL1337" s="15">
        <v>0</v>
      </c>
      <c r="AM1337" s="15">
        <v>0</v>
      </c>
      <c r="AN1337" s="15">
        <v>0</v>
      </c>
      <c r="AO1337" s="15">
        <v>0</v>
      </c>
      <c r="AP1337" s="15">
        <v>0</v>
      </c>
      <c r="AQ1337" s="15">
        <v>0</v>
      </c>
      <c r="AR1337" s="15">
        <v>0</v>
      </c>
      <c r="AS1337" s="15">
        <v>0</v>
      </c>
      <c r="AT1337" s="15">
        <f t="shared" si="102"/>
        <v>0</v>
      </c>
      <c r="AU1337" s="15">
        <v>0</v>
      </c>
      <c r="AV1337" s="15">
        <v>0</v>
      </c>
      <c r="AW1337" s="15">
        <v>0</v>
      </c>
      <c r="AX1337" s="15">
        <v>0</v>
      </c>
      <c r="AY1337" s="15">
        <v>0</v>
      </c>
      <c r="AZ1337" s="15">
        <v>0</v>
      </c>
      <c r="BA1337" s="15">
        <v>0</v>
      </c>
      <c r="BB1337" s="15">
        <v>0</v>
      </c>
      <c r="BC1337" s="15">
        <v>0</v>
      </c>
      <c r="BD1337" s="15">
        <v>0</v>
      </c>
      <c r="BE1337" s="15">
        <v>0</v>
      </c>
      <c r="BF1337" s="15">
        <v>0</v>
      </c>
      <c r="BG1337" s="15">
        <f t="shared" si="103"/>
        <v>0</v>
      </c>
      <c r="BH1337" t="str">
        <f t="shared" si="104"/>
        <v>BGCGAS</v>
      </c>
      <c r="BI1337" t="str">
        <f>VLOOKUP(BH1337,[2]Summary!$C$29:$C$56,1,0)</f>
        <v>BGCGas</v>
      </c>
      <c r="BJ1337" s="16">
        <v>43831</v>
      </c>
    </row>
    <row r="1338" spans="1:62" x14ac:dyDescent="0.25">
      <c r="A1338" s="13" t="s">
        <v>2534</v>
      </c>
      <c r="B1338" s="13" t="s">
        <v>2534</v>
      </c>
      <c r="C1338" t="s">
        <v>2535</v>
      </c>
      <c r="D1338" t="s">
        <v>307</v>
      </c>
      <c r="E1338" t="s">
        <v>308</v>
      </c>
      <c r="F1338" s="13" t="s">
        <v>60</v>
      </c>
      <c r="H1338" s="15">
        <v>0</v>
      </c>
      <c r="I1338" s="15">
        <v>0</v>
      </c>
      <c r="J1338" s="15">
        <v>0</v>
      </c>
      <c r="K1338" s="15">
        <v>4.0030000000000001</v>
      </c>
      <c r="L1338" s="15">
        <v>4.01</v>
      </c>
      <c r="M1338" s="15">
        <v>38.200000000000003</v>
      </c>
      <c r="N1338" s="15">
        <v>0.78200000000000003</v>
      </c>
      <c r="O1338" s="15">
        <v>3.9E-2</v>
      </c>
      <c r="P1338" s="15">
        <v>0</v>
      </c>
      <c r="Q1338" s="15">
        <v>0</v>
      </c>
      <c r="R1338" s="15">
        <v>0</v>
      </c>
      <c r="S1338" s="15">
        <v>0</v>
      </c>
      <c r="T1338" s="15">
        <f t="shared" si="100"/>
        <v>47.034000000000006</v>
      </c>
      <c r="U1338" s="15">
        <v>46.526000000000003</v>
      </c>
      <c r="V1338" s="15">
        <v>0</v>
      </c>
      <c r="W1338" s="15">
        <v>0</v>
      </c>
      <c r="X1338" s="15">
        <v>0</v>
      </c>
      <c r="Y1338" s="15">
        <v>0</v>
      </c>
      <c r="Z1338" s="15">
        <v>0</v>
      </c>
      <c r="AA1338" s="15">
        <v>0</v>
      </c>
      <c r="AB1338" s="15">
        <v>0</v>
      </c>
      <c r="AC1338" s="15">
        <v>0</v>
      </c>
      <c r="AD1338" s="15">
        <v>0</v>
      </c>
      <c r="AE1338" s="15">
        <v>0</v>
      </c>
      <c r="AF1338" s="15">
        <v>0</v>
      </c>
      <c r="AG1338" s="15">
        <f t="shared" si="101"/>
        <v>46.526000000000003</v>
      </c>
      <c r="AH1338" s="15">
        <v>0</v>
      </c>
      <c r="AI1338" s="15">
        <v>0</v>
      </c>
      <c r="AJ1338" s="15">
        <v>0</v>
      </c>
      <c r="AK1338" s="15">
        <v>0</v>
      </c>
      <c r="AL1338" s="15">
        <v>0</v>
      </c>
      <c r="AM1338" s="15">
        <v>0</v>
      </c>
      <c r="AN1338" s="15">
        <v>0</v>
      </c>
      <c r="AO1338" s="15">
        <v>0</v>
      </c>
      <c r="AP1338" s="15">
        <v>0</v>
      </c>
      <c r="AQ1338" s="15">
        <v>0</v>
      </c>
      <c r="AR1338" s="15">
        <v>0</v>
      </c>
      <c r="AS1338" s="15">
        <v>0</v>
      </c>
      <c r="AT1338" s="15">
        <f t="shared" si="102"/>
        <v>0</v>
      </c>
      <c r="AU1338" s="15">
        <v>0</v>
      </c>
      <c r="AV1338" s="15">
        <v>0</v>
      </c>
      <c r="AW1338" s="15">
        <v>0</v>
      </c>
      <c r="AX1338" s="15">
        <v>0</v>
      </c>
      <c r="AY1338" s="15">
        <v>0</v>
      </c>
      <c r="AZ1338" s="15">
        <v>0</v>
      </c>
      <c r="BA1338" s="15">
        <v>0</v>
      </c>
      <c r="BB1338" s="15">
        <v>0</v>
      </c>
      <c r="BC1338" s="15">
        <v>0</v>
      </c>
      <c r="BD1338" s="15">
        <v>0</v>
      </c>
      <c r="BE1338" s="15">
        <v>0</v>
      </c>
      <c r="BF1338" s="15">
        <v>0</v>
      </c>
      <c r="BG1338" s="15">
        <f t="shared" si="103"/>
        <v>0</v>
      </c>
      <c r="BH1338" t="str">
        <f t="shared" si="104"/>
        <v>BGCGAS</v>
      </c>
      <c r="BI1338" t="str">
        <f>VLOOKUP(BH1338,[2]Summary!$C$29:$C$56,1,0)</f>
        <v>BGCGas</v>
      </c>
      <c r="BJ1338" s="16">
        <v>43831</v>
      </c>
    </row>
    <row r="1339" spans="1:62" x14ac:dyDescent="0.25">
      <c r="A1339" s="13" t="s">
        <v>2536</v>
      </c>
      <c r="B1339" s="13" t="s">
        <v>2536</v>
      </c>
      <c r="C1339" t="s">
        <v>2537</v>
      </c>
      <c r="D1339" t="s">
        <v>307</v>
      </c>
      <c r="E1339" t="s">
        <v>308</v>
      </c>
      <c r="F1339" s="13" t="s">
        <v>302</v>
      </c>
      <c r="H1339" s="15">
        <v>-2.7149999999999999</v>
      </c>
      <c r="I1339" s="15">
        <v>0</v>
      </c>
      <c r="J1339" s="15">
        <v>0</v>
      </c>
      <c r="K1339" s="15">
        <v>0.39800000000000002</v>
      </c>
      <c r="L1339" s="15">
        <v>19.387</v>
      </c>
      <c r="M1339" s="15">
        <v>3.5630000000000002</v>
      </c>
      <c r="N1339" s="15">
        <v>23.829000000000001</v>
      </c>
      <c r="O1339" s="15">
        <v>4.0869999999999997</v>
      </c>
      <c r="P1339" s="15">
        <v>52.109000000000002</v>
      </c>
      <c r="Q1339" s="15">
        <v>20.824000000000002</v>
      </c>
      <c r="R1339" s="15">
        <v>-9.2850000000000001</v>
      </c>
      <c r="S1339" s="15">
        <v>3.169</v>
      </c>
      <c r="T1339" s="15">
        <f t="shared" si="100"/>
        <v>115.36600000000001</v>
      </c>
      <c r="U1339" s="15">
        <v>-2.7924100341796874</v>
      </c>
      <c r="V1339" s="15">
        <v>0</v>
      </c>
      <c r="W1339" s="15">
        <v>1.8130300292968751</v>
      </c>
      <c r="X1339" s="15">
        <v>6.32735001373291</v>
      </c>
      <c r="Y1339" s="15">
        <v>15.029290023803711</v>
      </c>
      <c r="Z1339" s="15">
        <v>41.030669738769532</v>
      </c>
      <c r="AA1339" s="15">
        <v>-2.3247699050903319</v>
      </c>
      <c r="AB1339" s="15">
        <v>4.4609998779296873</v>
      </c>
      <c r="AC1339" s="15">
        <v>5.5823099975585935</v>
      </c>
      <c r="AD1339" s="15">
        <v>2.7660700073242186</v>
      </c>
      <c r="AE1339" s="15">
        <v>-0.96315997314453128</v>
      </c>
      <c r="AF1339" s="15">
        <v>0.26877999877929687</v>
      </c>
      <c r="AG1339" s="15">
        <f t="shared" si="101"/>
        <v>71.198159774780265</v>
      </c>
      <c r="AH1339" s="15">
        <v>-1.277229995727539</v>
      </c>
      <c r="AI1339" s="15">
        <v>0</v>
      </c>
      <c r="AJ1339" s="15">
        <v>-5.7360000610351562E-2</v>
      </c>
      <c r="AK1339" s="15">
        <v>0</v>
      </c>
      <c r="AL1339" s="15">
        <v>4.6791800289154049</v>
      </c>
      <c r="AM1339" s="15">
        <v>8.7663801441192621</v>
      </c>
      <c r="AN1339" s="15">
        <v>7.882619731903076</v>
      </c>
      <c r="AO1339" s="15">
        <v>8.530629850387573</v>
      </c>
      <c r="AP1339" s="15">
        <v>-3.4817098913192748</v>
      </c>
      <c r="AQ1339" s="15">
        <v>10.785</v>
      </c>
      <c r="AR1339" s="15">
        <v>15.106460205078125</v>
      </c>
      <c r="AS1339" s="15">
        <v>3.8309200439453126</v>
      </c>
      <c r="AT1339" s="15">
        <f t="shared" si="102"/>
        <v>54.764890116691589</v>
      </c>
      <c r="AU1339" s="15">
        <v>-251.68298633575441</v>
      </c>
      <c r="AV1339" s="15">
        <v>68.983528522491454</v>
      </c>
      <c r="AW1339" s="15">
        <v>234.97512149047853</v>
      </c>
      <c r="AX1339" s="15">
        <v>72.0941703491211</v>
      </c>
      <c r="AY1339" s="15">
        <v>34.836540283203128</v>
      </c>
      <c r="AZ1339" s="15">
        <v>522.88745971679691</v>
      </c>
      <c r="BA1339" s="15">
        <v>125.54038903808593</v>
      </c>
      <c r="BB1339" s="15">
        <v>452.47493243408201</v>
      </c>
      <c r="BC1339" s="15">
        <v>481.7586315307617</v>
      </c>
      <c r="BD1339" s="15">
        <v>136.46469050598145</v>
      </c>
      <c r="BE1339" s="15">
        <v>137.04467053222658</v>
      </c>
      <c r="BF1339" s="15">
        <v>137.62711047363283</v>
      </c>
      <c r="BG1339" s="15">
        <f t="shared" si="103"/>
        <v>2153.004258541107</v>
      </c>
      <c r="BH1339" t="str">
        <f t="shared" si="104"/>
        <v>BGCGAS</v>
      </c>
      <c r="BI1339" t="str">
        <f>VLOOKUP(BH1339,[2]Summary!$C$29:$C$56,1,0)</f>
        <v>BGCGas</v>
      </c>
      <c r="BJ1339" s="16">
        <v>44562</v>
      </c>
    </row>
    <row r="1340" spans="1:62" x14ac:dyDescent="0.25">
      <c r="A1340" s="13" t="s">
        <v>2538</v>
      </c>
      <c r="B1340" s="13" t="s">
        <v>2538</v>
      </c>
      <c r="C1340" t="s">
        <v>2539</v>
      </c>
      <c r="D1340" t="s">
        <v>361</v>
      </c>
      <c r="E1340" t="s">
        <v>308</v>
      </c>
      <c r="F1340" s="13" t="s">
        <v>33</v>
      </c>
      <c r="H1340" s="15">
        <v>41.161000000000001</v>
      </c>
      <c r="I1340" s="15">
        <v>-43.936999999999998</v>
      </c>
      <c r="J1340" s="15">
        <v>73.436999999999998</v>
      </c>
      <c r="K1340" s="15">
        <v>51.503999999999998</v>
      </c>
      <c r="L1340" s="15">
        <v>11.336</v>
      </c>
      <c r="M1340" s="15">
        <v>69.977999999999994</v>
      </c>
      <c r="N1340" s="15">
        <v>-6.6929999999999996</v>
      </c>
      <c r="O1340" s="15">
        <v>4.5129999999999999</v>
      </c>
      <c r="P1340" s="15">
        <v>0</v>
      </c>
      <c r="Q1340" s="15">
        <v>73.641000000000005</v>
      </c>
      <c r="R1340" s="15">
        <v>0.29099999999999998</v>
      </c>
      <c r="S1340" s="15">
        <v>-0.89200000000000002</v>
      </c>
      <c r="T1340" s="15">
        <f t="shared" si="100"/>
        <v>274.339</v>
      </c>
      <c r="U1340" s="15">
        <v>12.14883984375</v>
      </c>
      <c r="V1340" s="15">
        <v>0</v>
      </c>
      <c r="W1340" s="15">
        <v>0</v>
      </c>
      <c r="X1340" s="15">
        <v>0</v>
      </c>
      <c r="Y1340" s="15">
        <v>0</v>
      </c>
      <c r="Z1340" s="15">
        <v>0</v>
      </c>
      <c r="AA1340" s="15">
        <v>0</v>
      </c>
      <c r="AB1340" s="15">
        <v>0</v>
      </c>
      <c r="AC1340" s="15">
        <v>0</v>
      </c>
      <c r="AD1340" s="15">
        <v>0</v>
      </c>
      <c r="AE1340" s="15">
        <v>0</v>
      </c>
      <c r="AF1340" s="15">
        <v>0</v>
      </c>
      <c r="AG1340" s="15">
        <f t="shared" si="101"/>
        <v>12.14883984375</v>
      </c>
      <c r="AH1340" s="15">
        <v>0</v>
      </c>
      <c r="AI1340" s="15">
        <v>0</v>
      </c>
      <c r="AJ1340" s="15">
        <v>0</v>
      </c>
      <c r="AK1340" s="15">
        <v>0</v>
      </c>
      <c r="AL1340" s="15">
        <v>0</v>
      </c>
      <c r="AM1340" s="15">
        <v>0</v>
      </c>
      <c r="AN1340" s="15">
        <v>0</v>
      </c>
      <c r="AO1340" s="15">
        <v>0</v>
      </c>
      <c r="AP1340" s="15">
        <v>0</v>
      </c>
      <c r="AQ1340" s="15">
        <v>0</v>
      </c>
      <c r="AR1340" s="15">
        <v>0</v>
      </c>
      <c r="AS1340" s="15">
        <v>0</v>
      </c>
      <c r="AT1340" s="15">
        <f t="shared" si="102"/>
        <v>0</v>
      </c>
      <c r="AU1340" s="15">
        <v>0</v>
      </c>
      <c r="AV1340" s="15">
        <v>0</v>
      </c>
      <c r="AW1340" s="15">
        <v>0</v>
      </c>
      <c r="AX1340" s="15">
        <v>0</v>
      </c>
      <c r="AY1340" s="15">
        <v>0</v>
      </c>
      <c r="AZ1340" s="15">
        <v>0</v>
      </c>
      <c r="BA1340" s="15">
        <v>0</v>
      </c>
      <c r="BB1340" s="15">
        <v>0</v>
      </c>
      <c r="BC1340" s="15">
        <v>0</v>
      </c>
      <c r="BD1340" s="15">
        <v>0</v>
      </c>
      <c r="BE1340" s="15">
        <v>0</v>
      </c>
      <c r="BF1340" s="15">
        <v>0</v>
      </c>
      <c r="BG1340" s="15">
        <f t="shared" si="103"/>
        <v>0</v>
      </c>
      <c r="BH1340" t="str">
        <f t="shared" si="104"/>
        <v>SCGGAS</v>
      </c>
      <c r="BI1340" t="str">
        <f>VLOOKUP(BH1340,[2]Summary!$C$29:$C$56,1,0)</f>
        <v>SCGGas</v>
      </c>
      <c r="BJ1340" s="16">
        <v>43831</v>
      </c>
    </row>
    <row r="1341" spans="1:62" x14ac:dyDescent="0.25">
      <c r="A1341" s="13" t="s">
        <v>2540</v>
      </c>
      <c r="B1341" s="13" t="s">
        <v>2540</v>
      </c>
      <c r="C1341" t="s">
        <v>2541</v>
      </c>
      <c r="D1341" t="s">
        <v>361</v>
      </c>
      <c r="E1341" t="s">
        <v>308</v>
      </c>
      <c r="F1341" s="13" t="s">
        <v>302</v>
      </c>
      <c r="H1341" s="15">
        <v>13.412000000000001</v>
      </c>
      <c r="I1341" s="15">
        <v>2.1999999999999999E-2</v>
      </c>
      <c r="J1341" s="15">
        <v>1.9E-2</v>
      </c>
      <c r="K1341" s="15">
        <v>1.9E-2</v>
      </c>
      <c r="L1341" s="15">
        <v>1.9E-2</v>
      </c>
      <c r="M1341" s="15">
        <v>2.4E-2</v>
      </c>
      <c r="N1341" s="15">
        <v>2.4E-2</v>
      </c>
      <c r="O1341" s="15">
        <v>2.4E-2</v>
      </c>
      <c r="P1341" s="15">
        <v>2.4E-2</v>
      </c>
      <c r="Q1341" s="15">
        <v>2.4E-2</v>
      </c>
      <c r="R1341" s="15">
        <v>2.4E-2</v>
      </c>
      <c r="S1341" s="15">
        <v>3.9E-2</v>
      </c>
      <c r="T1341" s="15">
        <f t="shared" si="100"/>
        <v>13.673999999999996</v>
      </c>
      <c r="U1341" s="15">
        <v>2.5268399314880372</v>
      </c>
      <c r="V1341" s="15">
        <v>4.0529998779296875E-2</v>
      </c>
      <c r="W1341" s="15">
        <v>3.9200000762939453E-2</v>
      </c>
      <c r="X1341" s="15">
        <v>3.9200000762939453E-2</v>
      </c>
      <c r="Y1341" s="15">
        <v>3.9200000762939453E-2</v>
      </c>
      <c r="Z1341" s="15">
        <v>3.3220001220703128E-2</v>
      </c>
      <c r="AA1341" s="15">
        <v>3.3689998626708982E-2</v>
      </c>
      <c r="AB1341" s="15">
        <v>-5.029999923706055E-2</v>
      </c>
      <c r="AC1341" s="15">
        <v>0</v>
      </c>
      <c r="AD1341" s="15">
        <v>0</v>
      </c>
      <c r="AE1341" s="15">
        <v>0</v>
      </c>
      <c r="AF1341" s="15">
        <v>0</v>
      </c>
      <c r="AG1341" s="15">
        <f t="shared" si="101"/>
        <v>2.7015799331665047</v>
      </c>
      <c r="AH1341" s="15">
        <v>0</v>
      </c>
      <c r="AI1341" s="15">
        <v>0</v>
      </c>
      <c r="AJ1341" s="15">
        <v>0</v>
      </c>
      <c r="AK1341" s="15">
        <v>0</v>
      </c>
      <c r="AL1341" s="15">
        <v>0</v>
      </c>
      <c r="AM1341" s="15">
        <v>0</v>
      </c>
      <c r="AN1341" s="15">
        <v>0</v>
      </c>
      <c r="AO1341" s="15">
        <v>0</v>
      </c>
      <c r="AP1341" s="15">
        <v>0</v>
      </c>
      <c r="AQ1341" s="15">
        <v>0</v>
      </c>
      <c r="AR1341" s="15">
        <v>0</v>
      </c>
      <c r="AS1341" s="15">
        <v>0</v>
      </c>
      <c r="AT1341" s="15">
        <f t="shared" si="102"/>
        <v>0</v>
      </c>
      <c r="AU1341" s="15">
        <v>0</v>
      </c>
      <c r="AV1341" s="15">
        <v>0</v>
      </c>
      <c r="AW1341" s="15">
        <v>0</v>
      </c>
      <c r="AX1341" s="15">
        <v>0</v>
      </c>
      <c r="AY1341" s="15">
        <v>0</v>
      </c>
      <c r="AZ1341" s="15">
        <v>0</v>
      </c>
      <c r="BA1341" s="15">
        <v>0</v>
      </c>
      <c r="BB1341" s="15">
        <v>0</v>
      </c>
      <c r="BC1341" s="15">
        <v>0</v>
      </c>
      <c r="BD1341" s="15">
        <v>0</v>
      </c>
      <c r="BE1341" s="15">
        <v>0</v>
      </c>
      <c r="BF1341" s="15">
        <v>0</v>
      </c>
      <c r="BG1341" s="15">
        <f t="shared" si="103"/>
        <v>0</v>
      </c>
      <c r="BH1341" t="str">
        <f t="shared" si="104"/>
        <v>SCGGAS</v>
      </c>
      <c r="BI1341" t="str">
        <f>VLOOKUP(BH1341,[2]Summary!$C$29:$C$56,1,0)</f>
        <v>SCGGas</v>
      </c>
      <c r="BJ1341" s="16">
        <v>43831</v>
      </c>
    </row>
    <row r="1342" spans="1:62" x14ac:dyDescent="0.25">
      <c r="A1342" s="13" t="s">
        <v>2542</v>
      </c>
      <c r="B1342" s="13" t="s">
        <v>2542</v>
      </c>
      <c r="C1342" t="s">
        <v>2543</v>
      </c>
      <c r="D1342" t="s">
        <v>361</v>
      </c>
      <c r="E1342" t="s">
        <v>308</v>
      </c>
      <c r="F1342" s="13" t="s">
        <v>302</v>
      </c>
      <c r="H1342" s="15">
        <v>0</v>
      </c>
      <c r="I1342" s="15">
        <v>0</v>
      </c>
      <c r="J1342" s="15">
        <v>1.284</v>
      </c>
      <c r="K1342" s="15">
        <v>139.08099999999999</v>
      </c>
      <c r="L1342" s="15">
        <v>52.901000000000003</v>
      </c>
      <c r="M1342" s="15">
        <v>60.109000000000002</v>
      </c>
      <c r="N1342" s="15">
        <v>17.308</v>
      </c>
      <c r="O1342" s="15">
        <v>7.9960000000000004</v>
      </c>
      <c r="P1342" s="15">
        <v>34.234999999999999</v>
      </c>
      <c r="Q1342" s="15">
        <v>18.489000000000001</v>
      </c>
      <c r="R1342" s="15">
        <v>0.38</v>
      </c>
      <c r="S1342" s="15">
        <v>0.61199999999999999</v>
      </c>
      <c r="T1342" s="15">
        <f t="shared" si="100"/>
        <v>332.39499999999998</v>
      </c>
      <c r="U1342" s="15">
        <v>-330.04380755233763</v>
      </c>
      <c r="V1342" s="15">
        <v>11.6541396484375</v>
      </c>
      <c r="W1342" s="15">
        <v>36.342199325561523</v>
      </c>
      <c r="X1342" s="15">
        <v>1.3938599853515625</v>
      </c>
      <c r="Y1342" s="15">
        <v>-8.4361502990722652</v>
      </c>
      <c r="Z1342" s="15">
        <v>-8.3793399810791023</v>
      </c>
      <c r="AA1342" s="15">
        <v>0</v>
      </c>
      <c r="AB1342" s="15">
        <v>0</v>
      </c>
      <c r="AC1342" s="15">
        <v>0</v>
      </c>
      <c r="AD1342" s="15">
        <v>-56.747640625000003</v>
      </c>
      <c r="AE1342" s="15">
        <v>0</v>
      </c>
      <c r="AF1342" s="15">
        <v>0</v>
      </c>
      <c r="AG1342" s="15">
        <f t="shared" si="101"/>
        <v>-354.21673949813839</v>
      </c>
      <c r="AH1342" s="15">
        <v>0</v>
      </c>
      <c r="AI1342" s="15">
        <v>0</v>
      </c>
      <c r="AJ1342" s="15">
        <v>0</v>
      </c>
      <c r="AK1342" s="15">
        <v>0</v>
      </c>
      <c r="AL1342" s="15">
        <v>0</v>
      </c>
      <c r="AM1342" s="15">
        <v>0</v>
      </c>
      <c r="AN1342" s="15">
        <v>0</v>
      </c>
      <c r="AO1342" s="15">
        <v>0</v>
      </c>
      <c r="AP1342" s="15">
        <v>0</v>
      </c>
      <c r="AQ1342" s="15">
        <v>0</v>
      </c>
      <c r="AR1342" s="15">
        <v>0</v>
      </c>
      <c r="AS1342" s="15">
        <v>0</v>
      </c>
      <c r="AT1342" s="15">
        <f t="shared" si="102"/>
        <v>0</v>
      </c>
      <c r="AU1342" s="15">
        <v>0</v>
      </c>
      <c r="AV1342" s="15">
        <v>0</v>
      </c>
      <c r="AW1342" s="15">
        <v>0</v>
      </c>
      <c r="AX1342" s="15">
        <v>0</v>
      </c>
      <c r="AY1342" s="15">
        <v>0</v>
      </c>
      <c r="AZ1342" s="15">
        <v>0</v>
      </c>
      <c r="BA1342" s="15">
        <v>0</v>
      </c>
      <c r="BB1342" s="15">
        <v>0</v>
      </c>
      <c r="BC1342" s="15">
        <v>0</v>
      </c>
      <c r="BD1342" s="15">
        <v>0</v>
      </c>
      <c r="BE1342" s="15">
        <v>0</v>
      </c>
      <c r="BF1342" s="15">
        <v>0</v>
      </c>
      <c r="BG1342" s="15">
        <f t="shared" si="103"/>
        <v>0</v>
      </c>
      <c r="BH1342" t="str">
        <f t="shared" si="104"/>
        <v>SCGGAS</v>
      </c>
      <c r="BI1342" t="str">
        <f>VLOOKUP(BH1342,[2]Summary!$C$29:$C$56,1,0)</f>
        <v>SCGGas</v>
      </c>
      <c r="BJ1342" s="16">
        <v>43831</v>
      </c>
    </row>
    <row r="1343" spans="1:62" x14ac:dyDescent="0.25">
      <c r="A1343" s="13" t="s">
        <v>2544</v>
      </c>
      <c r="B1343" s="13" t="s">
        <v>2544</v>
      </c>
      <c r="C1343" t="s">
        <v>2545</v>
      </c>
      <c r="D1343" t="s">
        <v>361</v>
      </c>
      <c r="E1343" t="s">
        <v>308</v>
      </c>
      <c r="F1343" s="13" t="s">
        <v>60</v>
      </c>
      <c r="H1343" s="15">
        <v>0</v>
      </c>
      <c r="I1343" s="15">
        <v>0</v>
      </c>
      <c r="J1343" s="15">
        <v>0</v>
      </c>
      <c r="K1343" s="15">
        <v>17.484000000000002</v>
      </c>
      <c r="L1343" s="15">
        <v>0.11799999999999999</v>
      </c>
      <c r="M1343" s="15">
        <v>0</v>
      </c>
      <c r="N1343" s="15">
        <v>7.9889999999999999</v>
      </c>
      <c r="O1343" s="15">
        <v>23.702999999999999</v>
      </c>
      <c r="P1343" s="15">
        <v>0</v>
      </c>
      <c r="Q1343" s="15">
        <v>0</v>
      </c>
      <c r="R1343" s="15">
        <v>0</v>
      </c>
      <c r="S1343" s="15">
        <v>0</v>
      </c>
      <c r="T1343" s="15">
        <f t="shared" si="100"/>
        <v>49.293999999999997</v>
      </c>
      <c r="U1343" s="15">
        <v>0</v>
      </c>
      <c r="V1343" s="15">
        <v>5.568490234375</v>
      </c>
      <c r="W1343" s="15">
        <v>0</v>
      </c>
      <c r="X1343" s="15">
        <v>0</v>
      </c>
      <c r="Y1343" s="15">
        <v>0</v>
      </c>
      <c r="Z1343" s="15">
        <v>0</v>
      </c>
      <c r="AA1343" s="15">
        <v>0</v>
      </c>
      <c r="AB1343" s="15">
        <v>0</v>
      </c>
      <c r="AC1343" s="15">
        <v>0</v>
      </c>
      <c r="AD1343" s="15">
        <v>0</v>
      </c>
      <c r="AE1343" s="15">
        <v>0</v>
      </c>
      <c r="AF1343" s="15">
        <v>0</v>
      </c>
      <c r="AG1343" s="15">
        <f t="shared" si="101"/>
        <v>5.568490234375</v>
      </c>
      <c r="AH1343" s="15">
        <v>0</v>
      </c>
      <c r="AI1343" s="15">
        <v>0</v>
      </c>
      <c r="AJ1343" s="15">
        <v>0</v>
      </c>
      <c r="AK1343" s="15">
        <v>0</v>
      </c>
      <c r="AL1343" s="15">
        <v>0</v>
      </c>
      <c r="AM1343" s="15">
        <v>0</v>
      </c>
      <c r="AN1343" s="15">
        <v>0</v>
      </c>
      <c r="AO1343" s="15">
        <v>0</v>
      </c>
      <c r="AP1343" s="15">
        <v>0</v>
      </c>
      <c r="AQ1343" s="15">
        <v>0</v>
      </c>
      <c r="AR1343" s="15">
        <v>0</v>
      </c>
      <c r="AS1343" s="15">
        <v>0</v>
      </c>
      <c r="AT1343" s="15">
        <f t="shared" si="102"/>
        <v>0</v>
      </c>
      <c r="AU1343" s="15">
        <v>0</v>
      </c>
      <c r="AV1343" s="15">
        <v>0</v>
      </c>
      <c r="AW1343" s="15">
        <v>0</v>
      </c>
      <c r="AX1343" s="15">
        <v>0</v>
      </c>
      <c r="AY1343" s="15">
        <v>0</v>
      </c>
      <c r="AZ1343" s="15">
        <v>0</v>
      </c>
      <c r="BA1343" s="15">
        <v>0</v>
      </c>
      <c r="BB1343" s="15">
        <v>0</v>
      </c>
      <c r="BC1343" s="15">
        <v>0</v>
      </c>
      <c r="BD1343" s="15">
        <v>0</v>
      </c>
      <c r="BE1343" s="15">
        <v>0</v>
      </c>
      <c r="BF1343" s="15">
        <v>0</v>
      </c>
      <c r="BG1343" s="15">
        <f t="shared" si="103"/>
        <v>0</v>
      </c>
      <c r="BH1343" t="str">
        <f t="shared" si="104"/>
        <v>SCGGAS</v>
      </c>
      <c r="BI1343" t="str">
        <f>VLOOKUP(BH1343,[2]Summary!$C$29:$C$56,1,0)</f>
        <v>SCGGas</v>
      </c>
      <c r="BJ1343" s="16">
        <v>43831</v>
      </c>
    </row>
    <row r="1344" spans="1:62" x14ac:dyDescent="0.25">
      <c r="A1344" s="13" t="s">
        <v>2546</v>
      </c>
      <c r="B1344" s="13" t="s">
        <v>2546</v>
      </c>
      <c r="C1344" t="s">
        <v>488</v>
      </c>
      <c r="D1344" t="s">
        <v>361</v>
      </c>
      <c r="E1344" t="s">
        <v>308</v>
      </c>
      <c r="F1344" s="13" t="s">
        <v>302</v>
      </c>
      <c r="H1344" s="15">
        <v>0</v>
      </c>
      <c r="I1344" s="15">
        <v>0</v>
      </c>
      <c r="J1344" s="15">
        <v>0</v>
      </c>
      <c r="K1344" s="15">
        <v>0</v>
      </c>
      <c r="L1344" s="15">
        <v>0</v>
      </c>
      <c r="M1344" s="15">
        <v>0</v>
      </c>
      <c r="N1344" s="15">
        <v>0</v>
      </c>
      <c r="O1344" s="15">
        <v>0</v>
      </c>
      <c r="P1344" s="15">
        <v>0</v>
      </c>
      <c r="Q1344" s="15">
        <v>-357.07499999999999</v>
      </c>
      <c r="R1344" s="15">
        <v>0</v>
      </c>
      <c r="S1344" s="15">
        <v>0</v>
      </c>
      <c r="T1344" s="15">
        <f t="shared" si="100"/>
        <v>-357.07499999999999</v>
      </c>
      <c r="U1344" s="15">
        <v>14.381019531250001</v>
      </c>
      <c r="V1344" s="15">
        <v>0</v>
      </c>
      <c r="W1344" s="15">
        <v>0</v>
      </c>
      <c r="X1344" s="15">
        <v>0</v>
      </c>
      <c r="Y1344" s="15">
        <v>0</v>
      </c>
      <c r="Z1344" s="15">
        <v>0</v>
      </c>
      <c r="AA1344" s="15">
        <v>0</v>
      </c>
      <c r="AB1344" s="15">
        <v>0</v>
      </c>
      <c r="AC1344" s="15">
        <v>0</v>
      </c>
      <c r="AD1344" s="15">
        <v>0</v>
      </c>
      <c r="AE1344" s="15">
        <v>0</v>
      </c>
      <c r="AF1344" s="15">
        <v>0</v>
      </c>
      <c r="AG1344" s="15">
        <f t="shared" si="101"/>
        <v>14.381019531250001</v>
      </c>
      <c r="AH1344" s="15">
        <v>0</v>
      </c>
      <c r="AI1344" s="15">
        <v>0</v>
      </c>
      <c r="AJ1344" s="15">
        <v>0</v>
      </c>
      <c r="AK1344" s="15">
        <v>0</v>
      </c>
      <c r="AL1344" s="15">
        <v>0</v>
      </c>
      <c r="AM1344" s="15">
        <v>0</v>
      </c>
      <c r="AN1344" s="15">
        <v>0</v>
      </c>
      <c r="AO1344" s="15">
        <v>0</v>
      </c>
      <c r="AP1344" s="15">
        <v>0</v>
      </c>
      <c r="AQ1344" s="15">
        <v>0</v>
      </c>
      <c r="AR1344" s="15">
        <v>0</v>
      </c>
      <c r="AS1344" s="15">
        <v>0</v>
      </c>
      <c r="AT1344" s="15">
        <f t="shared" si="102"/>
        <v>0</v>
      </c>
      <c r="AU1344" s="15">
        <v>0</v>
      </c>
      <c r="AV1344" s="15">
        <v>0</v>
      </c>
      <c r="AW1344" s="15">
        <v>0</v>
      </c>
      <c r="AX1344" s="15">
        <v>0</v>
      </c>
      <c r="AY1344" s="15">
        <v>0</v>
      </c>
      <c r="AZ1344" s="15">
        <v>0</v>
      </c>
      <c r="BA1344" s="15">
        <v>0</v>
      </c>
      <c r="BB1344" s="15">
        <v>0</v>
      </c>
      <c r="BC1344" s="15">
        <v>0</v>
      </c>
      <c r="BD1344" s="15">
        <v>0</v>
      </c>
      <c r="BE1344" s="15">
        <v>0</v>
      </c>
      <c r="BF1344" s="15">
        <v>0</v>
      </c>
      <c r="BG1344" s="15">
        <f t="shared" si="103"/>
        <v>0</v>
      </c>
      <c r="BH1344" t="str">
        <f t="shared" si="104"/>
        <v>SCGGAS</v>
      </c>
      <c r="BI1344" t="str">
        <f>VLOOKUP(BH1344,[2]Summary!$C$29:$C$56,1,0)</f>
        <v>SCGGas</v>
      </c>
      <c r="BJ1344" s="16">
        <v>43831</v>
      </c>
    </row>
    <row r="1345" spans="1:62" x14ac:dyDescent="0.25">
      <c r="A1345" s="13" t="s">
        <v>2547</v>
      </c>
      <c r="B1345" s="13" t="s">
        <v>2547</v>
      </c>
      <c r="C1345" t="s">
        <v>2548</v>
      </c>
      <c r="D1345" t="s">
        <v>434</v>
      </c>
      <c r="E1345" t="s">
        <v>308</v>
      </c>
      <c r="F1345" s="13" t="s">
        <v>302</v>
      </c>
      <c r="H1345" s="15">
        <v>28.984000000000002</v>
      </c>
      <c r="I1345" s="15">
        <v>92.185000000000002</v>
      </c>
      <c r="J1345" s="15">
        <v>95.200999999999993</v>
      </c>
      <c r="K1345" s="15">
        <v>-24.754999999999999</v>
      </c>
      <c r="L1345" s="15">
        <v>5.1020000000000003</v>
      </c>
      <c r="M1345" s="15">
        <v>878.34799999999996</v>
      </c>
      <c r="N1345" s="15">
        <v>-10.878</v>
      </c>
      <c r="O1345" s="15">
        <v>0</v>
      </c>
      <c r="P1345" s="15">
        <v>248.44800000000001</v>
      </c>
      <c r="Q1345" s="15">
        <v>0.33700000000000002</v>
      </c>
      <c r="R1345" s="15">
        <v>0</v>
      </c>
      <c r="S1345" s="15">
        <v>0</v>
      </c>
      <c r="T1345" s="15">
        <f t="shared" si="100"/>
        <v>1312.9720000000002</v>
      </c>
      <c r="U1345" s="15">
        <v>0</v>
      </c>
      <c r="V1345" s="15">
        <v>0</v>
      </c>
      <c r="W1345" s="15">
        <v>0</v>
      </c>
      <c r="X1345" s="15">
        <v>36.899000000000001</v>
      </c>
      <c r="Y1345" s="15">
        <v>0</v>
      </c>
      <c r="Z1345" s="15">
        <v>0</v>
      </c>
      <c r="AA1345" s="15">
        <v>0</v>
      </c>
      <c r="AB1345" s="15">
        <v>0</v>
      </c>
      <c r="AC1345" s="15">
        <v>0</v>
      </c>
      <c r="AD1345" s="15">
        <v>0</v>
      </c>
      <c r="AE1345" s="15">
        <v>0</v>
      </c>
      <c r="AF1345" s="15">
        <v>0</v>
      </c>
      <c r="AG1345" s="15">
        <f t="shared" si="101"/>
        <v>36.899000000000001</v>
      </c>
      <c r="AH1345" s="15">
        <v>0</v>
      </c>
      <c r="AI1345" s="15">
        <v>0</v>
      </c>
      <c r="AJ1345" s="15">
        <v>0</v>
      </c>
      <c r="AK1345" s="15">
        <v>0</v>
      </c>
      <c r="AL1345" s="15">
        <v>0</v>
      </c>
      <c r="AM1345" s="15">
        <v>0</v>
      </c>
      <c r="AN1345" s="15">
        <v>0</v>
      </c>
      <c r="AO1345" s="15">
        <v>0</v>
      </c>
      <c r="AP1345" s="15">
        <v>0</v>
      </c>
      <c r="AQ1345" s="15">
        <v>0</v>
      </c>
      <c r="AR1345" s="15">
        <v>0</v>
      </c>
      <c r="AS1345" s="15">
        <v>0</v>
      </c>
      <c r="AT1345" s="15">
        <f t="shared" si="102"/>
        <v>0</v>
      </c>
      <c r="AU1345" s="15">
        <v>0</v>
      </c>
      <c r="AV1345" s="15">
        <v>0</v>
      </c>
      <c r="AW1345" s="15">
        <v>0</v>
      </c>
      <c r="AX1345" s="15">
        <v>0</v>
      </c>
      <c r="AY1345" s="15">
        <v>0</v>
      </c>
      <c r="AZ1345" s="15">
        <v>0</v>
      </c>
      <c r="BA1345" s="15">
        <v>0</v>
      </c>
      <c r="BB1345" s="15">
        <v>0</v>
      </c>
      <c r="BC1345" s="15">
        <v>0</v>
      </c>
      <c r="BD1345" s="15">
        <v>0</v>
      </c>
      <c r="BE1345" s="15">
        <v>0</v>
      </c>
      <c r="BF1345" s="15">
        <v>0</v>
      </c>
      <c r="BG1345" s="15">
        <f t="shared" si="103"/>
        <v>0</v>
      </c>
      <c r="BH1345" t="str">
        <f t="shared" si="104"/>
        <v>CNGGAS</v>
      </c>
      <c r="BI1345" t="str">
        <f>VLOOKUP(BH1345,[2]Summary!$C$29:$C$56,1,0)</f>
        <v>CNGGas</v>
      </c>
      <c r="BJ1345" s="16">
        <v>43831</v>
      </c>
    </row>
    <row r="1346" spans="1:62" x14ac:dyDescent="0.25">
      <c r="A1346" s="13" t="s">
        <v>2549</v>
      </c>
      <c r="B1346" s="13" t="s">
        <v>2549</v>
      </c>
      <c r="C1346" t="s">
        <v>2550</v>
      </c>
      <c r="D1346" t="s">
        <v>434</v>
      </c>
      <c r="E1346" t="s">
        <v>308</v>
      </c>
      <c r="F1346" s="13" t="s">
        <v>302</v>
      </c>
      <c r="H1346" s="15">
        <v>0.01</v>
      </c>
      <c r="I1346" s="15">
        <v>0.01</v>
      </c>
      <c r="J1346" s="15">
        <v>0.01</v>
      </c>
      <c r="K1346" s="15">
        <v>5.0000000000000001E-3</v>
      </c>
      <c r="L1346" s="15">
        <v>0</v>
      </c>
      <c r="M1346" s="15">
        <v>0</v>
      </c>
      <c r="N1346" s="15">
        <v>0</v>
      </c>
      <c r="O1346" s="15">
        <v>0</v>
      </c>
      <c r="P1346" s="15">
        <v>0</v>
      </c>
      <c r="Q1346" s="15">
        <v>0</v>
      </c>
      <c r="R1346" s="15">
        <v>0</v>
      </c>
      <c r="S1346" s="15">
        <v>0</v>
      </c>
      <c r="T1346" s="15">
        <f t="shared" si="100"/>
        <v>3.4999999999999996E-2</v>
      </c>
      <c r="U1346" s="15">
        <v>0.96353000640869135</v>
      </c>
      <c r="V1346" s="15">
        <v>4.9342298812866208</v>
      </c>
      <c r="W1346" s="15">
        <v>0</v>
      </c>
      <c r="X1346" s="15">
        <v>0</v>
      </c>
      <c r="Y1346" s="15">
        <v>0</v>
      </c>
      <c r="Z1346" s="15">
        <v>0</v>
      </c>
      <c r="AA1346" s="15">
        <v>0</v>
      </c>
      <c r="AB1346" s="15">
        <v>0</v>
      </c>
      <c r="AC1346" s="15">
        <v>0</v>
      </c>
      <c r="AD1346" s="15">
        <v>0</v>
      </c>
      <c r="AE1346" s="15">
        <v>0</v>
      </c>
      <c r="AF1346" s="15">
        <v>0</v>
      </c>
      <c r="AG1346" s="15">
        <f t="shared" si="101"/>
        <v>5.8977598876953117</v>
      </c>
      <c r="AH1346" s="15">
        <v>0</v>
      </c>
      <c r="AI1346" s="15">
        <v>0</v>
      </c>
      <c r="AJ1346" s="15">
        <v>0</v>
      </c>
      <c r="AK1346" s="15">
        <v>0</v>
      </c>
      <c r="AL1346" s="15">
        <v>0</v>
      </c>
      <c r="AM1346" s="15">
        <v>0</v>
      </c>
      <c r="AN1346" s="15">
        <v>0</v>
      </c>
      <c r="AO1346" s="15">
        <v>0</v>
      </c>
      <c r="AP1346" s="15">
        <v>0</v>
      </c>
      <c r="AQ1346" s="15">
        <v>0</v>
      </c>
      <c r="AR1346" s="15">
        <v>0</v>
      </c>
      <c r="AS1346" s="15">
        <v>0</v>
      </c>
      <c r="AT1346" s="15">
        <f t="shared" si="102"/>
        <v>0</v>
      </c>
      <c r="AU1346" s="15">
        <v>0</v>
      </c>
      <c r="AV1346" s="15">
        <v>0</v>
      </c>
      <c r="AW1346" s="15">
        <v>0</v>
      </c>
      <c r="AX1346" s="15">
        <v>0</v>
      </c>
      <c r="AY1346" s="15">
        <v>0</v>
      </c>
      <c r="AZ1346" s="15">
        <v>0</v>
      </c>
      <c r="BA1346" s="15">
        <v>0</v>
      </c>
      <c r="BB1346" s="15">
        <v>0</v>
      </c>
      <c r="BC1346" s="15">
        <v>0</v>
      </c>
      <c r="BD1346" s="15">
        <v>0</v>
      </c>
      <c r="BE1346" s="15">
        <v>0</v>
      </c>
      <c r="BF1346" s="15">
        <v>0</v>
      </c>
      <c r="BG1346" s="15">
        <f t="shared" si="103"/>
        <v>0</v>
      </c>
      <c r="BH1346" t="str">
        <f t="shared" si="104"/>
        <v>CNGGAS</v>
      </c>
      <c r="BI1346" t="str">
        <f>VLOOKUP(BH1346,[2]Summary!$C$29:$C$56,1,0)</f>
        <v>CNGGas</v>
      </c>
      <c r="BJ1346" s="16">
        <v>43831</v>
      </c>
    </row>
    <row r="1347" spans="1:62" x14ac:dyDescent="0.25">
      <c r="A1347" s="13" t="s">
        <v>2551</v>
      </c>
      <c r="B1347" s="13" t="s">
        <v>2551</v>
      </c>
      <c r="C1347" t="s">
        <v>2552</v>
      </c>
      <c r="D1347" t="s">
        <v>434</v>
      </c>
      <c r="E1347" t="s">
        <v>308</v>
      </c>
      <c r="F1347" s="13" t="s">
        <v>153</v>
      </c>
      <c r="H1347" s="15">
        <v>21.837</v>
      </c>
      <c r="I1347" s="15">
        <v>1.216</v>
      </c>
      <c r="J1347" s="15">
        <v>38.448999999999998</v>
      </c>
      <c r="K1347" s="15">
        <v>69.83</v>
      </c>
      <c r="L1347" s="15">
        <v>21.991</v>
      </c>
      <c r="M1347" s="15">
        <v>7.8819999999999997</v>
      </c>
      <c r="N1347" s="15">
        <v>14.497</v>
      </c>
      <c r="O1347" s="15">
        <v>8.7509999999999994</v>
      </c>
      <c r="P1347" s="15">
        <v>-54.087000000000003</v>
      </c>
      <c r="Q1347" s="15">
        <v>16.408999999999999</v>
      </c>
      <c r="R1347" s="15">
        <v>17.684000000000001</v>
      </c>
      <c r="S1347" s="15">
        <v>26.635999999999999</v>
      </c>
      <c r="T1347" s="15">
        <f t="shared" ref="T1347:T1410" si="105">SUM(H1347:S1347)</f>
        <v>191.09499999999997</v>
      </c>
      <c r="U1347" s="15">
        <v>-4.1560001373291015E-2</v>
      </c>
      <c r="V1347" s="15">
        <v>0</v>
      </c>
      <c r="W1347" s="15">
        <v>0</v>
      </c>
      <c r="X1347" s="15">
        <v>0</v>
      </c>
      <c r="Y1347" s="15">
        <v>0</v>
      </c>
      <c r="Z1347" s="15">
        <v>0</v>
      </c>
      <c r="AA1347" s="15">
        <v>0</v>
      </c>
      <c r="AB1347" s="15">
        <v>0</v>
      </c>
      <c r="AC1347" s="15">
        <v>0</v>
      </c>
      <c r="AD1347" s="15">
        <v>0</v>
      </c>
      <c r="AE1347" s="15">
        <v>0</v>
      </c>
      <c r="AF1347" s="15">
        <v>0</v>
      </c>
      <c r="AG1347" s="15">
        <f t="shared" ref="AG1347:AG1410" si="106">SUM(U1347:AF1347)</f>
        <v>-4.1560001373291015E-2</v>
      </c>
      <c r="AH1347" s="15">
        <v>0</v>
      </c>
      <c r="AI1347" s="15">
        <v>0</v>
      </c>
      <c r="AJ1347" s="15">
        <v>0</v>
      </c>
      <c r="AK1347" s="15">
        <v>0</v>
      </c>
      <c r="AL1347" s="15">
        <v>0</v>
      </c>
      <c r="AM1347" s="15">
        <v>0</v>
      </c>
      <c r="AN1347" s="15">
        <v>0</v>
      </c>
      <c r="AO1347" s="15">
        <v>0</v>
      </c>
      <c r="AP1347" s="15">
        <v>0</v>
      </c>
      <c r="AQ1347" s="15">
        <v>0</v>
      </c>
      <c r="AR1347" s="15">
        <v>0</v>
      </c>
      <c r="AS1347" s="15">
        <v>0</v>
      </c>
      <c r="AT1347" s="15">
        <f t="shared" ref="AT1347:AT1410" si="107">SUM(AH1347:AS1347)</f>
        <v>0</v>
      </c>
      <c r="AU1347" s="15">
        <v>0</v>
      </c>
      <c r="AV1347" s="15">
        <v>0</v>
      </c>
      <c r="AW1347" s="15">
        <v>0</v>
      </c>
      <c r="AX1347" s="15">
        <v>0</v>
      </c>
      <c r="AY1347" s="15">
        <v>0</v>
      </c>
      <c r="AZ1347" s="15">
        <v>0</v>
      </c>
      <c r="BA1347" s="15">
        <v>0</v>
      </c>
      <c r="BB1347" s="15">
        <v>0</v>
      </c>
      <c r="BC1347" s="15">
        <v>0</v>
      </c>
      <c r="BD1347" s="15">
        <v>0</v>
      </c>
      <c r="BE1347" s="15">
        <v>0</v>
      </c>
      <c r="BF1347" s="15">
        <v>0</v>
      </c>
      <c r="BG1347" s="15">
        <f t="shared" ref="BG1347:BG1410" si="108">SUM(AU1347:BF1347)</f>
        <v>0</v>
      </c>
      <c r="BH1347" t="str">
        <f t="shared" ref="BH1347:BH1410" si="109">D1347&amp;E1347</f>
        <v>CNGGAS</v>
      </c>
      <c r="BI1347" t="str">
        <f>VLOOKUP(BH1347,[2]Summary!$C$29:$C$56,1,0)</f>
        <v>CNGGas</v>
      </c>
      <c r="BJ1347" s="16">
        <v>43831</v>
      </c>
    </row>
    <row r="1348" spans="1:62" x14ac:dyDescent="0.25">
      <c r="A1348" s="13" t="s">
        <v>2553</v>
      </c>
      <c r="B1348" s="13" t="s">
        <v>2553</v>
      </c>
      <c r="C1348" t="s">
        <v>2554</v>
      </c>
      <c r="D1348" t="s">
        <v>434</v>
      </c>
      <c r="E1348" t="s">
        <v>308</v>
      </c>
      <c r="F1348" s="13" t="s">
        <v>33</v>
      </c>
      <c r="H1348" s="15">
        <v>45.454000000000001</v>
      </c>
      <c r="I1348" s="15">
        <v>-47.945</v>
      </c>
      <c r="J1348" s="15">
        <v>72.620999999999995</v>
      </c>
      <c r="K1348" s="15">
        <v>51.457000000000001</v>
      </c>
      <c r="L1348" s="15">
        <v>12.294</v>
      </c>
      <c r="M1348" s="15">
        <v>78.387</v>
      </c>
      <c r="N1348" s="15">
        <v>-0.23300000000000001</v>
      </c>
      <c r="O1348" s="15">
        <v>4.718</v>
      </c>
      <c r="P1348" s="15">
        <v>0</v>
      </c>
      <c r="Q1348" s="15">
        <v>126.98</v>
      </c>
      <c r="R1348" s="15">
        <v>0.90800000000000003</v>
      </c>
      <c r="S1348" s="15">
        <v>-0.93200000000000005</v>
      </c>
      <c r="T1348" s="15">
        <f t="shared" si="105"/>
        <v>343.709</v>
      </c>
      <c r="U1348" s="15">
        <v>12.701070312500001</v>
      </c>
      <c r="V1348" s="15">
        <v>0</v>
      </c>
      <c r="W1348" s="15">
        <v>0</v>
      </c>
      <c r="X1348" s="15">
        <v>0</v>
      </c>
      <c r="Y1348" s="15">
        <v>0</v>
      </c>
      <c r="Z1348" s="15">
        <v>0</v>
      </c>
      <c r="AA1348" s="15">
        <v>0</v>
      </c>
      <c r="AB1348" s="15">
        <v>0</v>
      </c>
      <c r="AC1348" s="15">
        <v>0</v>
      </c>
      <c r="AD1348" s="15">
        <v>0</v>
      </c>
      <c r="AE1348" s="15">
        <v>0</v>
      </c>
      <c r="AF1348" s="15">
        <v>0</v>
      </c>
      <c r="AG1348" s="15">
        <f t="shared" si="106"/>
        <v>12.701070312500001</v>
      </c>
      <c r="AH1348" s="15">
        <v>0</v>
      </c>
      <c r="AI1348" s="15">
        <v>0</v>
      </c>
      <c r="AJ1348" s="15">
        <v>0</v>
      </c>
      <c r="AK1348" s="15">
        <v>0</v>
      </c>
      <c r="AL1348" s="15">
        <v>0</v>
      </c>
      <c r="AM1348" s="15">
        <v>0</v>
      </c>
      <c r="AN1348" s="15">
        <v>0</v>
      </c>
      <c r="AO1348" s="15">
        <v>0</v>
      </c>
      <c r="AP1348" s="15">
        <v>0</v>
      </c>
      <c r="AQ1348" s="15">
        <v>0</v>
      </c>
      <c r="AR1348" s="15">
        <v>0</v>
      </c>
      <c r="AS1348" s="15">
        <v>0</v>
      </c>
      <c r="AT1348" s="15">
        <f t="shared" si="107"/>
        <v>0</v>
      </c>
      <c r="AU1348" s="15">
        <v>0</v>
      </c>
      <c r="AV1348" s="15">
        <v>0</v>
      </c>
      <c r="AW1348" s="15">
        <v>0</v>
      </c>
      <c r="AX1348" s="15">
        <v>0</v>
      </c>
      <c r="AY1348" s="15">
        <v>0</v>
      </c>
      <c r="AZ1348" s="15">
        <v>0</v>
      </c>
      <c r="BA1348" s="15">
        <v>0</v>
      </c>
      <c r="BB1348" s="15">
        <v>0</v>
      </c>
      <c r="BC1348" s="15">
        <v>0</v>
      </c>
      <c r="BD1348" s="15">
        <v>0</v>
      </c>
      <c r="BE1348" s="15">
        <v>0</v>
      </c>
      <c r="BF1348" s="15">
        <v>0</v>
      </c>
      <c r="BG1348" s="15">
        <f t="shared" si="108"/>
        <v>0</v>
      </c>
      <c r="BH1348" t="str">
        <f t="shared" si="109"/>
        <v>CNGGAS</v>
      </c>
      <c r="BI1348" t="str">
        <f>VLOOKUP(BH1348,[2]Summary!$C$29:$C$56,1,0)</f>
        <v>CNGGas</v>
      </c>
      <c r="BJ1348" s="16">
        <v>43831</v>
      </c>
    </row>
    <row r="1349" spans="1:62" x14ac:dyDescent="0.25">
      <c r="A1349" s="13" t="s">
        <v>2555</v>
      </c>
      <c r="B1349" s="13" t="s">
        <v>2555</v>
      </c>
      <c r="C1349" t="s">
        <v>2556</v>
      </c>
      <c r="D1349" t="s">
        <v>434</v>
      </c>
      <c r="E1349" t="s">
        <v>308</v>
      </c>
      <c r="F1349" s="13" t="s">
        <v>302</v>
      </c>
      <c r="H1349" s="15">
        <v>20.885999999999999</v>
      </c>
      <c r="I1349" s="15">
        <v>10.145</v>
      </c>
      <c r="J1349" s="15">
        <v>4.9000000000000002E-2</v>
      </c>
      <c r="K1349" s="15">
        <v>4.9000000000000002E-2</v>
      </c>
      <c r="L1349" s="15">
        <v>0.436</v>
      </c>
      <c r="M1349" s="15">
        <v>5.6120000000000001</v>
      </c>
      <c r="N1349" s="15">
        <v>7.0170000000000003</v>
      </c>
      <c r="O1349" s="15">
        <v>37.54</v>
      </c>
      <c r="P1349" s="15">
        <v>6.7229999999999999</v>
      </c>
      <c r="Q1349" s="15">
        <v>0.255</v>
      </c>
      <c r="R1349" s="15">
        <v>0.44</v>
      </c>
      <c r="S1349" s="15">
        <v>0</v>
      </c>
      <c r="T1349" s="15">
        <f t="shared" si="105"/>
        <v>89.152000000000001</v>
      </c>
      <c r="U1349" s="15">
        <v>0</v>
      </c>
      <c r="V1349" s="15">
        <v>2.2829999446868896E-2</v>
      </c>
      <c r="W1349" s="15">
        <v>0</v>
      </c>
      <c r="X1349" s="15">
        <v>0</v>
      </c>
      <c r="Y1349" s="15">
        <v>0</v>
      </c>
      <c r="Z1349" s="15">
        <v>0</v>
      </c>
      <c r="AA1349" s="15">
        <v>0</v>
      </c>
      <c r="AB1349" s="15">
        <v>0</v>
      </c>
      <c r="AC1349" s="15">
        <v>0</v>
      </c>
      <c r="AD1349" s="15">
        <v>0</v>
      </c>
      <c r="AE1349" s="15">
        <v>0</v>
      </c>
      <c r="AF1349" s="15">
        <v>0</v>
      </c>
      <c r="AG1349" s="15">
        <f t="shared" si="106"/>
        <v>2.2829999446868896E-2</v>
      </c>
      <c r="AH1349" s="15">
        <v>0</v>
      </c>
      <c r="AI1349" s="15">
        <v>0</v>
      </c>
      <c r="AJ1349" s="15">
        <v>0</v>
      </c>
      <c r="AK1349" s="15">
        <v>0</v>
      </c>
      <c r="AL1349" s="15">
        <v>0</v>
      </c>
      <c r="AM1349" s="15">
        <v>0</v>
      </c>
      <c r="AN1349" s="15">
        <v>0</v>
      </c>
      <c r="AO1349" s="15">
        <v>0</v>
      </c>
      <c r="AP1349" s="15">
        <v>0</v>
      </c>
      <c r="AQ1349" s="15">
        <v>0</v>
      </c>
      <c r="AR1349" s="15">
        <v>0</v>
      </c>
      <c r="AS1349" s="15">
        <v>0</v>
      </c>
      <c r="AT1349" s="15">
        <f t="shared" si="107"/>
        <v>0</v>
      </c>
      <c r="AU1349" s="15">
        <v>0</v>
      </c>
      <c r="AV1349" s="15">
        <v>0</v>
      </c>
      <c r="AW1349" s="15">
        <v>0</v>
      </c>
      <c r="AX1349" s="15">
        <v>0</v>
      </c>
      <c r="AY1349" s="15">
        <v>0</v>
      </c>
      <c r="AZ1349" s="15">
        <v>0</v>
      </c>
      <c r="BA1349" s="15">
        <v>0</v>
      </c>
      <c r="BB1349" s="15">
        <v>0</v>
      </c>
      <c r="BC1349" s="15">
        <v>0</v>
      </c>
      <c r="BD1349" s="15">
        <v>0</v>
      </c>
      <c r="BE1349" s="15">
        <v>0</v>
      </c>
      <c r="BF1349" s="15">
        <v>0</v>
      </c>
      <c r="BG1349" s="15">
        <f t="shared" si="108"/>
        <v>0</v>
      </c>
      <c r="BH1349" t="str">
        <f t="shared" si="109"/>
        <v>CNGGAS</v>
      </c>
      <c r="BI1349" t="str">
        <f>VLOOKUP(BH1349,[2]Summary!$C$29:$C$56,1,0)</f>
        <v>CNGGas</v>
      </c>
      <c r="BJ1349" s="16">
        <v>43831</v>
      </c>
    </row>
    <row r="1350" spans="1:62" x14ac:dyDescent="0.25">
      <c r="A1350" s="13" t="s">
        <v>2557</v>
      </c>
      <c r="B1350" s="13" t="s">
        <v>2557</v>
      </c>
      <c r="C1350" t="s">
        <v>2558</v>
      </c>
      <c r="D1350" t="s">
        <v>434</v>
      </c>
      <c r="E1350" t="s">
        <v>308</v>
      </c>
      <c r="F1350" s="13" t="s">
        <v>302</v>
      </c>
      <c r="H1350" s="15">
        <v>18.885000000000002</v>
      </c>
      <c r="I1350" s="15">
        <v>0</v>
      </c>
      <c r="J1350" s="15">
        <v>0</v>
      </c>
      <c r="K1350" s="15">
        <v>0</v>
      </c>
      <c r="L1350" s="15">
        <v>0</v>
      </c>
      <c r="M1350" s="15">
        <v>0</v>
      </c>
      <c r="N1350" s="15">
        <v>0</v>
      </c>
      <c r="O1350" s="15">
        <v>0</v>
      </c>
      <c r="P1350" s="15">
        <v>0</v>
      </c>
      <c r="Q1350" s="15">
        <v>0</v>
      </c>
      <c r="R1350" s="15">
        <v>0</v>
      </c>
      <c r="S1350" s="15">
        <v>0</v>
      </c>
      <c r="T1350" s="15">
        <f t="shared" si="105"/>
        <v>18.885000000000002</v>
      </c>
      <c r="U1350" s="15">
        <v>75.105343750000003</v>
      </c>
      <c r="V1350" s="15">
        <v>-75.105343750000003</v>
      </c>
      <c r="W1350" s="15">
        <v>0</v>
      </c>
      <c r="X1350" s="15">
        <v>0</v>
      </c>
      <c r="Y1350" s="15">
        <v>0</v>
      </c>
      <c r="Z1350" s="15">
        <v>0</v>
      </c>
      <c r="AA1350" s="15">
        <v>0</v>
      </c>
      <c r="AB1350" s="15">
        <v>0</v>
      </c>
      <c r="AC1350" s="15">
        <v>0</v>
      </c>
      <c r="AD1350" s="15">
        <v>0</v>
      </c>
      <c r="AE1350" s="15">
        <v>0</v>
      </c>
      <c r="AF1350" s="15">
        <v>0</v>
      </c>
      <c r="AG1350" s="15">
        <f t="shared" si="106"/>
        <v>0</v>
      </c>
      <c r="AH1350" s="15">
        <v>0</v>
      </c>
      <c r="AI1350" s="15">
        <v>0</v>
      </c>
      <c r="AJ1350" s="15">
        <v>0</v>
      </c>
      <c r="AK1350" s="15">
        <v>0</v>
      </c>
      <c r="AL1350" s="15">
        <v>0</v>
      </c>
      <c r="AM1350" s="15">
        <v>0</v>
      </c>
      <c r="AN1350" s="15">
        <v>0</v>
      </c>
      <c r="AO1350" s="15">
        <v>0</v>
      </c>
      <c r="AP1350" s="15">
        <v>0</v>
      </c>
      <c r="AQ1350" s="15">
        <v>0</v>
      </c>
      <c r="AR1350" s="15">
        <v>0</v>
      </c>
      <c r="AS1350" s="15">
        <v>0</v>
      </c>
      <c r="AT1350" s="15">
        <f t="shared" si="107"/>
        <v>0</v>
      </c>
      <c r="AU1350" s="15">
        <v>0</v>
      </c>
      <c r="AV1350" s="15">
        <v>0</v>
      </c>
      <c r="AW1350" s="15">
        <v>0</v>
      </c>
      <c r="AX1350" s="15">
        <v>0</v>
      </c>
      <c r="AY1350" s="15">
        <v>0</v>
      </c>
      <c r="AZ1350" s="15">
        <v>0</v>
      </c>
      <c r="BA1350" s="15">
        <v>0</v>
      </c>
      <c r="BB1350" s="15">
        <v>0</v>
      </c>
      <c r="BC1350" s="15">
        <v>0</v>
      </c>
      <c r="BD1350" s="15">
        <v>0</v>
      </c>
      <c r="BE1350" s="15">
        <v>0</v>
      </c>
      <c r="BF1350" s="15">
        <v>0</v>
      </c>
      <c r="BG1350" s="15">
        <f t="shared" si="108"/>
        <v>0</v>
      </c>
      <c r="BH1350" t="str">
        <f t="shared" si="109"/>
        <v>CNGGAS</v>
      </c>
      <c r="BI1350" t="str">
        <f>VLOOKUP(BH1350,[2]Summary!$C$29:$C$56,1,0)</f>
        <v>CNGGas</v>
      </c>
      <c r="BJ1350" s="16">
        <v>43525</v>
      </c>
    </row>
    <row r="1351" spans="1:62" x14ac:dyDescent="0.25">
      <c r="A1351" s="13" t="s">
        <v>2559</v>
      </c>
      <c r="B1351" s="13" t="s">
        <v>2559</v>
      </c>
      <c r="C1351" t="s">
        <v>2560</v>
      </c>
      <c r="D1351" t="s">
        <v>434</v>
      </c>
      <c r="E1351" t="s">
        <v>308</v>
      </c>
      <c r="F1351" s="13" t="s">
        <v>60</v>
      </c>
      <c r="H1351" s="15">
        <v>0</v>
      </c>
      <c r="I1351" s="15">
        <v>5.0999999999999997E-2</v>
      </c>
      <c r="J1351" s="15">
        <v>0</v>
      </c>
      <c r="K1351" s="15">
        <v>0</v>
      </c>
      <c r="L1351" s="15">
        <v>0</v>
      </c>
      <c r="M1351" s="15">
        <v>0</v>
      </c>
      <c r="N1351" s="15">
        <v>1.665</v>
      </c>
      <c r="O1351" s="15">
        <v>0.66300000000000003</v>
      </c>
      <c r="P1351" s="15">
        <v>0</v>
      </c>
      <c r="Q1351" s="15">
        <v>0</v>
      </c>
      <c r="R1351" s="15">
        <v>0</v>
      </c>
      <c r="S1351" s="15">
        <v>0</v>
      </c>
      <c r="T1351" s="15">
        <f t="shared" si="105"/>
        <v>2.379</v>
      </c>
      <c r="U1351" s="15">
        <v>0</v>
      </c>
      <c r="V1351" s="15">
        <v>0</v>
      </c>
      <c r="W1351" s="15">
        <v>0</v>
      </c>
      <c r="X1351" s="15">
        <v>1.6980400390624999</v>
      </c>
      <c r="Y1351" s="15">
        <v>0</v>
      </c>
      <c r="Z1351" s="15">
        <v>0</v>
      </c>
      <c r="AA1351" s="15">
        <v>0</v>
      </c>
      <c r="AB1351" s="15">
        <v>0</v>
      </c>
      <c r="AC1351" s="15">
        <v>0</v>
      </c>
      <c r="AD1351" s="15">
        <v>0</v>
      </c>
      <c r="AE1351" s="15">
        <v>0</v>
      </c>
      <c r="AF1351" s="15">
        <v>0</v>
      </c>
      <c r="AG1351" s="15">
        <f t="shared" si="106"/>
        <v>1.6980400390624999</v>
      </c>
      <c r="AH1351" s="15">
        <v>0</v>
      </c>
      <c r="AI1351" s="15">
        <v>0</v>
      </c>
      <c r="AJ1351" s="15">
        <v>0</v>
      </c>
      <c r="AK1351" s="15">
        <v>0</v>
      </c>
      <c r="AL1351" s="15">
        <v>0</v>
      </c>
      <c r="AM1351" s="15">
        <v>0</v>
      </c>
      <c r="AN1351" s="15">
        <v>0</v>
      </c>
      <c r="AO1351" s="15">
        <v>0</v>
      </c>
      <c r="AP1351" s="15">
        <v>0</v>
      </c>
      <c r="AQ1351" s="15">
        <v>0</v>
      </c>
      <c r="AR1351" s="15">
        <v>0</v>
      </c>
      <c r="AS1351" s="15">
        <v>0</v>
      </c>
      <c r="AT1351" s="15">
        <f t="shared" si="107"/>
        <v>0</v>
      </c>
      <c r="AU1351" s="15">
        <v>0</v>
      </c>
      <c r="AV1351" s="15">
        <v>0</v>
      </c>
      <c r="AW1351" s="15">
        <v>0</v>
      </c>
      <c r="AX1351" s="15">
        <v>0</v>
      </c>
      <c r="AY1351" s="15">
        <v>0</v>
      </c>
      <c r="AZ1351" s="15">
        <v>0</v>
      </c>
      <c r="BA1351" s="15">
        <v>0</v>
      </c>
      <c r="BB1351" s="15">
        <v>0</v>
      </c>
      <c r="BC1351" s="15">
        <v>0</v>
      </c>
      <c r="BD1351" s="15">
        <v>0</v>
      </c>
      <c r="BE1351" s="15">
        <v>0</v>
      </c>
      <c r="BF1351" s="15">
        <v>0</v>
      </c>
      <c r="BG1351" s="15">
        <f t="shared" si="108"/>
        <v>0</v>
      </c>
      <c r="BH1351" t="str">
        <f t="shared" si="109"/>
        <v>CNGGAS</v>
      </c>
      <c r="BI1351" t="str">
        <f>VLOOKUP(BH1351,[2]Summary!$C$29:$C$56,1,0)</f>
        <v>CNGGas</v>
      </c>
      <c r="BJ1351" s="16">
        <v>43831</v>
      </c>
    </row>
    <row r="1352" spans="1:62" x14ac:dyDescent="0.25">
      <c r="A1352" s="13" t="s">
        <v>2561</v>
      </c>
      <c r="B1352" s="13" t="s">
        <v>2561</v>
      </c>
      <c r="C1352" t="s">
        <v>2560</v>
      </c>
      <c r="D1352" t="s">
        <v>434</v>
      </c>
      <c r="E1352" t="s">
        <v>308</v>
      </c>
      <c r="F1352" s="13" t="s">
        <v>60</v>
      </c>
      <c r="H1352" s="15">
        <v>0</v>
      </c>
      <c r="I1352" s="15">
        <v>8.9999999999999993E-3</v>
      </c>
      <c r="J1352" s="15">
        <v>0</v>
      </c>
      <c r="K1352" s="15">
        <v>0</v>
      </c>
      <c r="L1352" s="15">
        <v>0</v>
      </c>
      <c r="M1352" s="15">
        <v>0</v>
      </c>
      <c r="N1352" s="15">
        <v>1.649</v>
      </c>
      <c r="O1352" s="15">
        <v>0.66300000000000003</v>
      </c>
      <c r="P1352" s="15">
        <v>0</v>
      </c>
      <c r="Q1352" s="15">
        <v>0</v>
      </c>
      <c r="R1352" s="15">
        <v>0</v>
      </c>
      <c r="S1352" s="15">
        <v>0</v>
      </c>
      <c r="T1352" s="15">
        <f t="shared" si="105"/>
        <v>2.3209999999999997</v>
      </c>
      <c r="U1352" s="15">
        <v>0</v>
      </c>
      <c r="V1352" s="15">
        <v>0</v>
      </c>
      <c r="W1352" s="15">
        <v>0</v>
      </c>
      <c r="X1352" s="15">
        <v>1.648699951171875</v>
      </c>
      <c r="Y1352" s="15">
        <v>0</v>
      </c>
      <c r="Z1352" s="15">
        <v>0</v>
      </c>
      <c r="AA1352" s="15">
        <v>0</v>
      </c>
      <c r="AB1352" s="15">
        <v>0</v>
      </c>
      <c r="AC1352" s="15">
        <v>0</v>
      </c>
      <c r="AD1352" s="15">
        <v>0</v>
      </c>
      <c r="AE1352" s="15">
        <v>0</v>
      </c>
      <c r="AF1352" s="15">
        <v>0</v>
      </c>
      <c r="AG1352" s="15">
        <f t="shared" si="106"/>
        <v>1.648699951171875</v>
      </c>
      <c r="AH1352" s="15">
        <v>0</v>
      </c>
      <c r="AI1352" s="15">
        <v>0</v>
      </c>
      <c r="AJ1352" s="15">
        <v>0</v>
      </c>
      <c r="AK1352" s="15">
        <v>0</v>
      </c>
      <c r="AL1352" s="15">
        <v>0</v>
      </c>
      <c r="AM1352" s="15">
        <v>0</v>
      </c>
      <c r="AN1352" s="15">
        <v>0</v>
      </c>
      <c r="AO1352" s="15">
        <v>0</v>
      </c>
      <c r="AP1352" s="15">
        <v>0</v>
      </c>
      <c r="AQ1352" s="15">
        <v>0</v>
      </c>
      <c r="AR1352" s="15">
        <v>0</v>
      </c>
      <c r="AS1352" s="15">
        <v>0</v>
      </c>
      <c r="AT1352" s="15">
        <f t="shared" si="107"/>
        <v>0</v>
      </c>
      <c r="AU1352" s="15">
        <v>0</v>
      </c>
      <c r="AV1352" s="15">
        <v>0</v>
      </c>
      <c r="AW1352" s="15">
        <v>0</v>
      </c>
      <c r="AX1352" s="15">
        <v>0</v>
      </c>
      <c r="AY1352" s="15">
        <v>0</v>
      </c>
      <c r="AZ1352" s="15">
        <v>0</v>
      </c>
      <c r="BA1352" s="15">
        <v>0</v>
      </c>
      <c r="BB1352" s="15">
        <v>0</v>
      </c>
      <c r="BC1352" s="15">
        <v>0</v>
      </c>
      <c r="BD1352" s="15">
        <v>0</v>
      </c>
      <c r="BE1352" s="15">
        <v>0</v>
      </c>
      <c r="BF1352" s="15">
        <v>0</v>
      </c>
      <c r="BG1352" s="15">
        <f t="shared" si="108"/>
        <v>0</v>
      </c>
      <c r="BH1352" t="str">
        <f t="shared" si="109"/>
        <v>CNGGAS</v>
      </c>
      <c r="BI1352" t="str">
        <f>VLOOKUP(BH1352,[2]Summary!$C$29:$C$56,1,0)</f>
        <v>CNGGas</v>
      </c>
      <c r="BJ1352" s="16">
        <v>43831</v>
      </c>
    </row>
    <row r="1353" spans="1:62" x14ac:dyDescent="0.25">
      <c r="A1353" s="13" t="s">
        <v>2562</v>
      </c>
      <c r="B1353" s="13" t="s">
        <v>2562</v>
      </c>
      <c r="C1353" t="s">
        <v>2560</v>
      </c>
      <c r="D1353" t="s">
        <v>434</v>
      </c>
      <c r="E1353" t="s">
        <v>308</v>
      </c>
      <c r="F1353" s="13" t="s">
        <v>60</v>
      </c>
      <c r="H1353" s="15">
        <v>0</v>
      </c>
      <c r="I1353" s="15">
        <v>0.05</v>
      </c>
      <c r="J1353" s="15">
        <v>0</v>
      </c>
      <c r="K1353" s="15">
        <v>0</v>
      </c>
      <c r="L1353" s="15">
        <v>0</v>
      </c>
      <c r="M1353" s="15">
        <v>0</v>
      </c>
      <c r="N1353" s="15">
        <v>1.399</v>
      </c>
      <c r="O1353" s="15">
        <v>0.66300000000000003</v>
      </c>
      <c r="P1353" s="15">
        <v>0</v>
      </c>
      <c r="Q1353" s="15">
        <v>0</v>
      </c>
      <c r="R1353" s="15">
        <v>0</v>
      </c>
      <c r="S1353" s="15">
        <v>0</v>
      </c>
      <c r="T1353" s="15">
        <f t="shared" si="105"/>
        <v>2.1120000000000001</v>
      </c>
      <c r="U1353" s="15">
        <v>3.5431799316406249</v>
      </c>
      <c r="V1353" s="15">
        <v>0</v>
      </c>
      <c r="W1353" s="15">
        <v>0</v>
      </c>
      <c r="X1353" s="15">
        <v>1.6618800048828124</v>
      </c>
      <c r="Y1353" s="15">
        <v>0</v>
      </c>
      <c r="Z1353" s="15">
        <v>0</v>
      </c>
      <c r="AA1353" s="15">
        <v>0</v>
      </c>
      <c r="AB1353" s="15">
        <v>0</v>
      </c>
      <c r="AC1353" s="15">
        <v>0</v>
      </c>
      <c r="AD1353" s="15">
        <v>0</v>
      </c>
      <c r="AE1353" s="15">
        <v>0</v>
      </c>
      <c r="AF1353" s="15">
        <v>0</v>
      </c>
      <c r="AG1353" s="15">
        <f t="shared" si="106"/>
        <v>5.2050599365234369</v>
      </c>
      <c r="AH1353" s="15">
        <v>0</v>
      </c>
      <c r="AI1353" s="15">
        <v>0</v>
      </c>
      <c r="AJ1353" s="15">
        <v>0</v>
      </c>
      <c r="AK1353" s="15">
        <v>0</v>
      </c>
      <c r="AL1353" s="15">
        <v>0</v>
      </c>
      <c r="AM1353" s="15">
        <v>0</v>
      </c>
      <c r="AN1353" s="15">
        <v>0</v>
      </c>
      <c r="AO1353" s="15">
        <v>0</v>
      </c>
      <c r="AP1353" s="15">
        <v>0</v>
      </c>
      <c r="AQ1353" s="15">
        <v>0</v>
      </c>
      <c r="AR1353" s="15">
        <v>0</v>
      </c>
      <c r="AS1353" s="15">
        <v>0</v>
      </c>
      <c r="AT1353" s="15">
        <f t="shared" si="107"/>
        <v>0</v>
      </c>
      <c r="AU1353" s="15">
        <v>0</v>
      </c>
      <c r="AV1353" s="15">
        <v>0</v>
      </c>
      <c r="AW1353" s="15">
        <v>0</v>
      </c>
      <c r="AX1353" s="15">
        <v>0</v>
      </c>
      <c r="AY1353" s="15">
        <v>0</v>
      </c>
      <c r="AZ1353" s="15">
        <v>0</v>
      </c>
      <c r="BA1353" s="15">
        <v>0</v>
      </c>
      <c r="BB1353" s="15">
        <v>0</v>
      </c>
      <c r="BC1353" s="15">
        <v>0</v>
      </c>
      <c r="BD1353" s="15">
        <v>0</v>
      </c>
      <c r="BE1353" s="15">
        <v>0</v>
      </c>
      <c r="BF1353" s="15">
        <v>0</v>
      </c>
      <c r="BG1353" s="15">
        <f t="shared" si="108"/>
        <v>0</v>
      </c>
      <c r="BH1353" t="str">
        <f t="shared" si="109"/>
        <v>CNGGAS</v>
      </c>
      <c r="BI1353" t="str">
        <f>VLOOKUP(BH1353,[2]Summary!$C$29:$C$56,1,0)</f>
        <v>CNGGas</v>
      </c>
      <c r="BJ1353" s="16">
        <v>43831</v>
      </c>
    </row>
    <row r="1354" spans="1:62" x14ac:dyDescent="0.25">
      <c r="A1354" s="13" t="s">
        <v>2563</v>
      </c>
      <c r="B1354" s="13" t="s">
        <v>2563</v>
      </c>
      <c r="C1354" t="s">
        <v>470</v>
      </c>
      <c r="D1354" t="s">
        <v>434</v>
      </c>
      <c r="E1354" t="s">
        <v>308</v>
      </c>
      <c r="F1354" s="13" t="s">
        <v>60</v>
      </c>
      <c r="H1354" s="15">
        <v>0</v>
      </c>
      <c r="I1354" s="15">
        <v>-0.47799999999999998</v>
      </c>
      <c r="J1354" s="15">
        <v>0</v>
      </c>
      <c r="K1354" s="15">
        <v>0</v>
      </c>
      <c r="L1354" s="15">
        <v>0</v>
      </c>
      <c r="M1354" s="15">
        <v>0</v>
      </c>
      <c r="N1354" s="15">
        <v>1.7949999999999999</v>
      </c>
      <c r="O1354" s="15">
        <v>0.66300000000000003</v>
      </c>
      <c r="P1354" s="15">
        <v>0</v>
      </c>
      <c r="Q1354" s="15">
        <v>0</v>
      </c>
      <c r="R1354" s="15">
        <v>0</v>
      </c>
      <c r="S1354" s="15">
        <v>0</v>
      </c>
      <c r="T1354" s="15">
        <f t="shared" si="105"/>
        <v>1.98</v>
      </c>
      <c r="U1354" s="15">
        <v>0</v>
      </c>
      <c r="V1354" s="15">
        <v>0</v>
      </c>
      <c r="W1354" s="15">
        <v>0</v>
      </c>
      <c r="X1354" s="15">
        <v>1.5187700195312499</v>
      </c>
      <c r="Y1354" s="15">
        <v>0</v>
      </c>
      <c r="Z1354" s="15">
        <v>0</v>
      </c>
      <c r="AA1354" s="15">
        <v>0</v>
      </c>
      <c r="AB1354" s="15">
        <v>0</v>
      </c>
      <c r="AC1354" s="15">
        <v>0</v>
      </c>
      <c r="AD1354" s="15">
        <v>0</v>
      </c>
      <c r="AE1354" s="15">
        <v>0</v>
      </c>
      <c r="AF1354" s="15">
        <v>0</v>
      </c>
      <c r="AG1354" s="15">
        <f t="shared" si="106"/>
        <v>1.5187700195312499</v>
      </c>
      <c r="AH1354" s="15">
        <v>0</v>
      </c>
      <c r="AI1354" s="15">
        <v>0</v>
      </c>
      <c r="AJ1354" s="15">
        <v>0</v>
      </c>
      <c r="AK1354" s="15">
        <v>0</v>
      </c>
      <c r="AL1354" s="15">
        <v>0</v>
      </c>
      <c r="AM1354" s="15">
        <v>0</v>
      </c>
      <c r="AN1354" s="15">
        <v>0</v>
      </c>
      <c r="AO1354" s="15">
        <v>0</v>
      </c>
      <c r="AP1354" s="15">
        <v>0</v>
      </c>
      <c r="AQ1354" s="15">
        <v>0</v>
      </c>
      <c r="AR1354" s="15">
        <v>0</v>
      </c>
      <c r="AS1354" s="15">
        <v>0</v>
      </c>
      <c r="AT1354" s="15">
        <f t="shared" si="107"/>
        <v>0</v>
      </c>
      <c r="AU1354" s="15">
        <v>0</v>
      </c>
      <c r="AV1354" s="15">
        <v>0</v>
      </c>
      <c r="AW1354" s="15">
        <v>0</v>
      </c>
      <c r="AX1354" s="15">
        <v>0</v>
      </c>
      <c r="AY1354" s="15">
        <v>0</v>
      </c>
      <c r="AZ1354" s="15">
        <v>0</v>
      </c>
      <c r="BA1354" s="15">
        <v>0</v>
      </c>
      <c r="BB1354" s="15">
        <v>0</v>
      </c>
      <c r="BC1354" s="15">
        <v>0</v>
      </c>
      <c r="BD1354" s="15">
        <v>0</v>
      </c>
      <c r="BE1354" s="15">
        <v>0</v>
      </c>
      <c r="BF1354" s="15">
        <v>0</v>
      </c>
      <c r="BG1354" s="15">
        <f t="shared" si="108"/>
        <v>0</v>
      </c>
      <c r="BH1354" t="str">
        <f t="shared" si="109"/>
        <v>CNGGAS</v>
      </c>
      <c r="BI1354" t="str">
        <f>VLOOKUP(BH1354,[2]Summary!$C$29:$C$56,1,0)</f>
        <v>CNGGas</v>
      </c>
      <c r="BJ1354" s="16">
        <v>43831</v>
      </c>
    </row>
    <row r="1355" spans="1:62" x14ac:dyDescent="0.25">
      <c r="A1355" s="13" t="s">
        <v>2564</v>
      </c>
      <c r="B1355" s="13" t="s">
        <v>2564</v>
      </c>
      <c r="C1355" t="s">
        <v>470</v>
      </c>
      <c r="D1355" t="s">
        <v>434</v>
      </c>
      <c r="E1355" t="s">
        <v>308</v>
      </c>
      <c r="F1355" s="13" t="s">
        <v>60</v>
      </c>
      <c r="H1355" s="15">
        <v>0</v>
      </c>
      <c r="I1355" s="15">
        <v>-0.47799999999999998</v>
      </c>
      <c r="J1355" s="15">
        <v>0</v>
      </c>
      <c r="K1355" s="15">
        <v>0</v>
      </c>
      <c r="L1355" s="15">
        <v>0</v>
      </c>
      <c r="M1355" s="15">
        <v>0</v>
      </c>
      <c r="N1355" s="15">
        <v>1.7989999999999999</v>
      </c>
      <c r="O1355" s="15">
        <v>0.66300000000000003</v>
      </c>
      <c r="P1355" s="15">
        <v>0</v>
      </c>
      <c r="Q1355" s="15">
        <v>0</v>
      </c>
      <c r="R1355" s="15">
        <v>0</v>
      </c>
      <c r="S1355" s="15">
        <v>0</v>
      </c>
      <c r="T1355" s="15">
        <f t="shared" si="105"/>
        <v>1.984</v>
      </c>
      <c r="U1355" s="15">
        <v>0</v>
      </c>
      <c r="V1355" s="15">
        <v>0</v>
      </c>
      <c r="W1355" s="15">
        <v>0</v>
      </c>
      <c r="X1355" s="15">
        <v>1.5187700195312499</v>
      </c>
      <c r="Y1355" s="15">
        <v>0</v>
      </c>
      <c r="Z1355" s="15">
        <v>0</v>
      </c>
      <c r="AA1355" s="15">
        <v>0</v>
      </c>
      <c r="AB1355" s="15">
        <v>0</v>
      </c>
      <c r="AC1355" s="15">
        <v>0</v>
      </c>
      <c r="AD1355" s="15">
        <v>0</v>
      </c>
      <c r="AE1355" s="15">
        <v>0</v>
      </c>
      <c r="AF1355" s="15">
        <v>0</v>
      </c>
      <c r="AG1355" s="15">
        <f t="shared" si="106"/>
        <v>1.5187700195312499</v>
      </c>
      <c r="AH1355" s="15">
        <v>0</v>
      </c>
      <c r="AI1355" s="15">
        <v>0</v>
      </c>
      <c r="AJ1355" s="15">
        <v>0</v>
      </c>
      <c r="AK1355" s="15">
        <v>0</v>
      </c>
      <c r="AL1355" s="15">
        <v>0</v>
      </c>
      <c r="AM1355" s="15">
        <v>0</v>
      </c>
      <c r="AN1355" s="15">
        <v>0</v>
      </c>
      <c r="AO1355" s="15">
        <v>0</v>
      </c>
      <c r="AP1355" s="15">
        <v>0</v>
      </c>
      <c r="AQ1355" s="15">
        <v>0</v>
      </c>
      <c r="AR1355" s="15">
        <v>0</v>
      </c>
      <c r="AS1355" s="15">
        <v>0</v>
      </c>
      <c r="AT1355" s="15">
        <f t="shared" si="107"/>
        <v>0</v>
      </c>
      <c r="AU1355" s="15">
        <v>0</v>
      </c>
      <c r="AV1355" s="15">
        <v>0</v>
      </c>
      <c r="AW1355" s="15">
        <v>0</v>
      </c>
      <c r="AX1355" s="15">
        <v>0</v>
      </c>
      <c r="AY1355" s="15">
        <v>0</v>
      </c>
      <c r="AZ1355" s="15">
        <v>0</v>
      </c>
      <c r="BA1355" s="15">
        <v>0</v>
      </c>
      <c r="BB1355" s="15">
        <v>0</v>
      </c>
      <c r="BC1355" s="15">
        <v>0</v>
      </c>
      <c r="BD1355" s="15">
        <v>0</v>
      </c>
      <c r="BE1355" s="15">
        <v>0</v>
      </c>
      <c r="BF1355" s="15">
        <v>0</v>
      </c>
      <c r="BG1355" s="15">
        <f t="shared" si="108"/>
        <v>0</v>
      </c>
      <c r="BH1355" t="str">
        <f t="shared" si="109"/>
        <v>CNGGAS</v>
      </c>
      <c r="BI1355" t="str">
        <f>VLOOKUP(BH1355,[2]Summary!$C$29:$C$56,1,0)</f>
        <v>CNGGas</v>
      </c>
      <c r="BJ1355" s="16">
        <v>43831</v>
      </c>
    </row>
    <row r="1356" spans="1:62" x14ac:dyDescent="0.25">
      <c r="A1356" s="13" t="s">
        <v>2565</v>
      </c>
      <c r="B1356" s="13" t="s">
        <v>2565</v>
      </c>
      <c r="C1356" t="s">
        <v>470</v>
      </c>
      <c r="D1356" t="s">
        <v>434</v>
      </c>
      <c r="E1356" t="s">
        <v>308</v>
      </c>
      <c r="F1356" s="13" t="s">
        <v>60</v>
      </c>
      <c r="H1356" s="15">
        <v>0</v>
      </c>
      <c r="I1356" s="15">
        <v>-0.47699999999999998</v>
      </c>
      <c r="J1356" s="15">
        <v>0</v>
      </c>
      <c r="K1356" s="15">
        <v>0</v>
      </c>
      <c r="L1356" s="15">
        <v>0</v>
      </c>
      <c r="M1356" s="15">
        <v>0</v>
      </c>
      <c r="N1356" s="15">
        <v>2.012</v>
      </c>
      <c r="O1356" s="15">
        <v>0.66300000000000003</v>
      </c>
      <c r="P1356" s="15">
        <v>0</v>
      </c>
      <c r="Q1356" s="15">
        <v>0</v>
      </c>
      <c r="R1356" s="15">
        <v>0</v>
      </c>
      <c r="S1356" s="15">
        <v>0</v>
      </c>
      <c r="T1356" s="15">
        <f t="shared" si="105"/>
        <v>2.1980000000000004</v>
      </c>
      <c r="U1356" s="15">
        <v>0</v>
      </c>
      <c r="V1356" s="15">
        <v>0</v>
      </c>
      <c r="W1356" s="15">
        <v>0</v>
      </c>
      <c r="X1356" s="15">
        <v>1.5194000244140624</v>
      </c>
      <c r="Y1356" s="15">
        <v>0</v>
      </c>
      <c r="Z1356" s="15">
        <v>0</v>
      </c>
      <c r="AA1356" s="15">
        <v>0</v>
      </c>
      <c r="AB1356" s="15">
        <v>0</v>
      </c>
      <c r="AC1356" s="15">
        <v>0</v>
      </c>
      <c r="AD1356" s="15">
        <v>0</v>
      </c>
      <c r="AE1356" s="15">
        <v>0</v>
      </c>
      <c r="AF1356" s="15">
        <v>0</v>
      </c>
      <c r="AG1356" s="15">
        <f t="shared" si="106"/>
        <v>1.5194000244140624</v>
      </c>
      <c r="AH1356" s="15">
        <v>0</v>
      </c>
      <c r="AI1356" s="15">
        <v>0</v>
      </c>
      <c r="AJ1356" s="15">
        <v>0</v>
      </c>
      <c r="AK1356" s="15">
        <v>0</v>
      </c>
      <c r="AL1356" s="15">
        <v>0</v>
      </c>
      <c r="AM1356" s="15">
        <v>0</v>
      </c>
      <c r="AN1356" s="15">
        <v>0</v>
      </c>
      <c r="AO1356" s="15">
        <v>0</v>
      </c>
      <c r="AP1356" s="15">
        <v>0</v>
      </c>
      <c r="AQ1356" s="15">
        <v>0</v>
      </c>
      <c r="AR1356" s="15">
        <v>0</v>
      </c>
      <c r="AS1356" s="15">
        <v>0</v>
      </c>
      <c r="AT1356" s="15">
        <f t="shared" si="107"/>
        <v>0</v>
      </c>
      <c r="AU1356" s="15">
        <v>0</v>
      </c>
      <c r="AV1356" s="15">
        <v>0</v>
      </c>
      <c r="AW1356" s="15">
        <v>0</v>
      </c>
      <c r="AX1356" s="15">
        <v>0</v>
      </c>
      <c r="AY1356" s="15">
        <v>0</v>
      </c>
      <c r="AZ1356" s="15">
        <v>0</v>
      </c>
      <c r="BA1356" s="15">
        <v>0</v>
      </c>
      <c r="BB1356" s="15">
        <v>0</v>
      </c>
      <c r="BC1356" s="15">
        <v>0</v>
      </c>
      <c r="BD1356" s="15">
        <v>0</v>
      </c>
      <c r="BE1356" s="15">
        <v>0</v>
      </c>
      <c r="BF1356" s="15">
        <v>0</v>
      </c>
      <c r="BG1356" s="15">
        <f t="shared" si="108"/>
        <v>0</v>
      </c>
      <c r="BH1356" t="str">
        <f t="shared" si="109"/>
        <v>CNGGAS</v>
      </c>
      <c r="BI1356" t="str">
        <f>VLOOKUP(BH1356,[2]Summary!$C$29:$C$56,1,0)</f>
        <v>CNGGas</v>
      </c>
      <c r="BJ1356" s="16">
        <v>43831</v>
      </c>
    </row>
    <row r="1357" spans="1:62" x14ac:dyDescent="0.25">
      <c r="A1357" s="13" t="s">
        <v>2566</v>
      </c>
      <c r="B1357" s="13" t="s">
        <v>2566</v>
      </c>
      <c r="C1357" t="s">
        <v>470</v>
      </c>
      <c r="D1357" t="s">
        <v>434</v>
      </c>
      <c r="E1357" t="s">
        <v>308</v>
      </c>
      <c r="F1357" s="13" t="s">
        <v>60</v>
      </c>
      <c r="H1357" s="15">
        <v>0</v>
      </c>
      <c r="I1357" s="15">
        <v>-0.81</v>
      </c>
      <c r="J1357" s="15">
        <v>0</v>
      </c>
      <c r="K1357" s="15">
        <v>0</v>
      </c>
      <c r="L1357" s="15">
        <v>0</v>
      </c>
      <c r="M1357" s="15">
        <v>0</v>
      </c>
      <c r="N1357" s="15">
        <v>1.746</v>
      </c>
      <c r="O1357" s="15">
        <v>0.72199999999999998</v>
      </c>
      <c r="P1357" s="15">
        <v>0</v>
      </c>
      <c r="Q1357" s="15">
        <v>0.65100000000000002</v>
      </c>
      <c r="R1357" s="15">
        <v>0</v>
      </c>
      <c r="S1357" s="15">
        <v>0</v>
      </c>
      <c r="T1357" s="15">
        <f t="shared" si="105"/>
        <v>2.3090000000000002</v>
      </c>
      <c r="U1357" s="15">
        <v>0</v>
      </c>
      <c r="V1357" s="15">
        <v>0</v>
      </c>
      <c r="W1357" s="15">
        <v>0</v>
      </c>
      <c r="X1357" s="15">
        <v>1.5257399902343749</v>
      </c>
      <c r="Y1357" s="15">
        <v>0</v>
      </c>
      <c r="Z1357" s="15">
        <v>0</v>
      </c>
      <c r="AA1357" s="15">
        <v>0</v>
      </c>
      <c r="AB1357" s="15">
        <v>0</v>
      </c>
      <c r="AC1357" s="15">
        <v>0</v>
      </c>
      <c r="AD1357" s="15">
        <v>0</v>
      </c>
      <c r="AE1357" s="15">
        <v>0</v>
      </c>
      <c r="AF1357" s="15">
        <v>0</v>
      </c>
      <c r="AG1357" s="15">
        <f t="shared" si="106"/>
        <v>1.5257399902343749</v>
      </c>
      <c r="AH1357" s="15">
        <v>0</v>
      </c>
      <c r="AI1357" s="15">
        <v>0</v>
      </c>
      <c r="AJ1357" s="15">
        <v>0</v>
      </c>
      <c r="AK1357" s="15">
        <v>0</v>
      </c>
      <c r="AL1357" s="15">
        <v>0</v>
      </c>
      <c r="AM1357" s="15">
        <v>0</v>
      </c>
      <c r="AN1357" s="15">
        <v>0</v>
      </c>
      <c r="AO1357" s="15">
        <v>0</v>
      </c>
      <c r="AP1357" s="15">
        <v>0</v>
      </c>
      <c r="AQ1357" s="15">
        <v>0</v>
      </c>
      <c r="AR1357" s="15">
        <v>0</v>
      </c>
      <c r="AS1357" s="15">
        <v>0</v>
      </c>
      <c r="AT1357" s="15">
        <f t="shared" si="107"/>
        <v>0</v>
      </c>
      <c r="AU1357" s="15">
        <v>0</v>
      </c>
      <c r="AV1357" s="15">
        <v>0</v>
      </c>
      <c r="AW1357" s="15">
        <v>0</v>
      </c>
      <c r="AX1357" s="15">
        <v>0</v>
      </c>
      <c r="AY1357" s="15">
        <v>0</v>
      </c>
      <c r="AZ1357" s="15">
        <v>0</v>
      </c>
      <c r="BA1357" s="15">
        <v>0</v>
      </c>
      <c r="BB1357" s="15">
        <v>0</v>
      </c>
      <c r="BC1357" s="15">
        <v>0</v>
      </c>
      <c r="BD1357" s="15">
        <v>0</v>
      </c>
      <c r="BE1357" s="15">
        <v>0</v>
      </c>
      <c r="BF1357" s="15">
        <v>0</v>
      </c>
      <c r="BG1357" s="15">
        <f t="shared" si="108"/>
        <v>0</v>
      </c>
      <c r="BH1357" t="str">
        <f t="shared" si="109"/>
        <v>CNGGAS</v>
      </c>
      <c r="BI1357" t="str">
        <f>VLOOKUP(BH1357,[2]Summary!$C$29:$C$56,1,0)</f>
        <v>CNGGas</v>
      </c>
      <c r="BJ1357" s="16">
        <v>43831</v>
      </c>
    </row>
    <row r="1358" spans="1:62" x14ac:dyDescent="0.25">
      <c r="A1358" s="13" t="s">
        <v>2567</v>
      </c>
      <c r="B1358" s="13" t="s">
        <v>2567</v>
      </c>
      <c r="C1358" t="s">
        <v>470</v>
      </c>
      <c r="D1358" t="s">
        <v>434</v>
      </c>
      <c r="E1358" t="s">
        <v>308</v>
      </c>
      <c r="F1358" s="13" t="s">
        <v>60</v>
      </c>
      <c r="H1358" s="15">
        <v>0</v>
      </c>
      <c r="I1358" s="15">
        <v>-0.78300000000000003</v>
      </c>
      <c r="J1358" s="15">
        <v>0</v>
      </c>
      <c r="K1358" s="15">
        <v>0</v>
      </c>
      <c r="L1358" s="15">
        <v>0</v>
      </c>
      <c r="M1358" s="15">
        <v>0</v>
      </c>
      <c r="N1358" s="15">
        <v>1.748</v>
      </c>
      <c r="O1358" s="15">
        <v>0.72199999999999998</v>
      </c>
      <c r="P1358" s="15">
        <v>0</v>
      </c>
      <c r="Q1358" s="15">
        <v>0.65100000000000002</v>
      </c>
      <c r="R1358" s="15">
        <v>0</v>
      </c>
      <c r="S1358" s="15">
        <v>0</v>
      </c>
      <c r="T1358" s="15">
        <f t="shared" si="105"/>
        <v>2.3380000000000001</v>
      </c>
      <c r="U1358" s="15">
        <v>0</v>
      </c>
      <c r="V1358" s="15">
        <v>0</v>
      </c>
      <c r="W1358" s="15">
        <v>0</v>
      </c>
      <c r="X1358" s="15">
        <v>1.6807099609375</v>
      </c>
      <c r="Y1358" s="15">
        <v>0</v>
      </c>
      <c r="Z1358" s="15">
        <v>0</v>
      </c>
      <c r="AA1358" s="15">
        <v>0</v>
      </c>
      <c r="AB1358" s="15">
        <v>0</v>
      </c>
      <c r="AC1358" s="15">
        <v>0</v>
      </c>
      <c r="AD1358" s="15">
        <v>0</v>
      </c>
      <c r="AE1358" s="15">
        <v>0</v>
      </c>
      <c r="AF1358" s="15">
        <v>0</v>
      </c>
      <c r="AG1358" s="15">
        <f t="shared" si="106"/>
        <v>1.6807099609375</v>
      </c>
      <c r="AH1358" s="15">
        <v>0</v>
      </c>
      <c r="AI1358" s="15">
        <v>0</v>
      </c>
      <c r="AJ1358" s="15">
        <v>0</v>
      </c>
      <c r="AK1358" s="15">
        <v>0</v>
      </c>
      <c r="AL1358" s="15">
        <v>0</v>
      </c>
      <c r="AM1358" s="15">
        <v>0</v>
      </c>
      <c r="AN1358" s="15">
        <v>0</v>
      </c>
      <c r="AO1358" s="15">
        <v>0</v>
      </c>
      <c r="AP1358" s="15">
        <v>0</v>
      </c>
      <c r="AQ1358" s="15">
        <v>0</v>
      </c>
      <c r="AR1358" s="15">
        <v>0</v>
      </c>
      <c r="AS1358" s="15">
        <v>0</v>
      </c>
      <c r="AT1358" s="15">
        <f t="shared" si="107"/>
        <v>0</v>
      </c>
      <c r="AU1358" s="15">
        <v>0</v>
      </c>
      <c r="AV1358" s="15">
        <v>0</v>
      </c>
      <c r="AW1358" s="15">
        <v>0</v>
      </c>
      <c r="AX1358" s="15">
        <v>0</v>
      </c>
      <c r="AY1358" s="15">
        <v>0</v>
      </c>
      <c r="AZ1358" s="15">
        <v>0</v>
      </c>
      <c r="BA1358" s="15">
        <v>0</v>
      </c>
      <c r="BB1358" s="15">
        <v>0</v>
      </c>
      <c r="BC1358" s="15">
        <v>0</v>
      </c>
      <c r="BD1358" s="15">
        <v>0</v>
      </c>
      <c r="BE1358" s="15">
        <v>0</v>
      </c>
      <c r="BF1358" s="15">
        <v>0</v>
      </c>
      <c r="BG1358" s="15">
        <f t="shared" si="108"/>
        <v>0</v>
      </c>
      <c r="BH1358" t="str">
        <f t="shared" si="109"/>
        <v>CNGGAS</v>
      </c>
      <c r="BI1358" t="str">
        <f>VLOOKUP(BH1358,[2]Summary!$C$29:$C$56,1,0)</f>
        <v>CNGGas</v>
      </c>
      <c r="BJ1358" s="16">
        <v>43831</v>
      </c>
    </row>
    <row r="1359" spans="1:62" x14ac:dyDescent="0.25">
      <c r="A1359" s="13" t="s">
        <v>2568</v>
      </c>
      <c r="B1359" s="13" t="s">
        <v>2568</v>
      </c>
      <c r="C1359" t="s">
        <v>470</v>
      </c>
      <c r="D1359" t="s">
        <v>434</v>
      </c>
      <c r="E1359" t="s">
        <v>308</v>
      </c>
      <c r="F1359" s="13" t="s">
        <v>60</v>
      </c>
      <c r="H1359" s="15">
        <v>0</v>
      </c>
      <c r="I1359" s="15">
        <v>-21.757999999999999</v>
      </c>
      <c r="J1359" s="15">
        <v>0</v>
      </c>
      <c r="K1359" s="15">
        <v>0</v>
      </c>
      <c r="L1359" s="15">
        <v>0</v>
      </c>
      <c r="M1359" s="15">
        <v>0</v>
      </c>
      <c r="N1359" s="15">
        <v>1.748</v>
      </c>
      <c r="O1359" s="15">
        <v>0.72199999999999998</v>
      </c>
      <c r="P1359" s="15">
        <v>0</v>
      </c>
      <c r="Q1359" s="15">
        <v>0.65100000000000002</v>
      </c>
      <c r="R1359" s="15">
        <v>0</v>
      </c>
      <c r="S1359" s="15">
        <v>0</v>
      </c>
      <c r="T1359" s="15">
        <f t="shared" si="105"/>
        <v>-18.636999999999997</v>
      </c>
      <c r="U1359" s="15">
        <v>0</v>
      </c>
      <c r="V1359" s="15">
        <v>0</v>
      </c>
      <c r="W1359" s="15">
        <v>0</v>
      </c>
      <c r="X1359" s="15">
        <v>1.6807099609375</v>
      </c>
      <c r="Y1359" s="15">
        <v>0</v>
      </c>
      <c r="Z1359" s="15">
        <v>0</v>
      </c>
      <c r="AA1359" s="15">
        <v>0</v>
      </c>
      <c r="AB1359" s="15">
        <v>0</v>
      </c>
      <c r="AC1359" s="15">
        <v>0</v>
      </c>
      <c r="AD1359" s="15">
        <v>0</v>
      </c>
      <c r="AE1359" s="15">
        <v>0</v>
      </c>
      <c r="AF1359" s="15">
        <v>0</v>
      </c>
      <c r="AG1359" s="15">
        <f t="shared" si="106"/>
        <v>1.6807099609375</v>
      </c>
      <c r="AH1359" s="15">
        <v>0</v>
      </c>
      <c r="AI1359" s="15">
        <v>0</v>
      </c>
      <c r="AJ1359" s="15">
        <v>0</v>
      </c>
      <c r="AK1359" s="15">
        <v>0</v>
      </c>
      <c r="AL1359" s="15">
        <v>0</v>
      </c>
      <c r="AM1359" s="15">
        <v>0</v>
      </c>
      <c r="AN1359" s="15">
        <v>0</v>
      </c>
      <c r="AO1359" s="15">
        <v>0</v>
      </c>
      <c r="AP1359" s="15">
        <v>0</v>
      </c>
      <c r="AQ1359" s="15">
        <v>0</v>
      </c>
      <c r="AR1359" s="15">
        <v>0</v>
      </c>
      <c r="AS1359" s="15">
        <v>0</v>
      </c>
      <c r="AT1359" s="15">
        <f t="shared" si="107"/>
        <v>0</v>
      </c>
      <c r="AU1359" s="15">
        <v>0</v>
      </c>
      <c r="AV1359" s="15">
        <v>0</v>
      </c>
      <c r="AW1359" s="15">
        <v>0</v>
      </c>
      <c r="AX1359" s="15">
        <v>0</v>
      </c>
      <c r="AY1359" s="15">
        <v>0</v>
      </c>
      <c r="AZ1359" s="15">
        <v>0</v>
      </c>
      <c r="BA1359" s="15">
        <v>0</v>
      </c>
      <c r="BB1359" s="15">
        <v>0</v>
      </c>
      <c r="BC1359" s="15">
        <v>0</v>
      </c>
      <c r="BD1359" s="15">
        <v>0</v>
      </c>
      <c r="BE1359" s="15">
        <v>0</v>
      </c>
      <c r="BF1359" s="15">
        <v>0</v>
      </c>
      <c r="BG1359" s="15">
        <f t="shared" si="108"/>
        <v>0</v>
      </c>
      <c r="BH1359" t="str">
        <f t="shared" si="109"/>
        <v>CNGGAS</v>
      </c>
      <c r="BI1359" t="str">
        <f>VLOOKUP(BH1359,[2]Summary!$C$29:$C$56,1,0)</f>
        <v>CNGGas</v>
      </c>
      <c r="BJ1359" s="16">
        <v>43831</v>
      </c>
    </row>
    <row r="1360" spans="1:62" x14ac:dyDescent="0.25">
      <c r="A1360" s="13" t="s">
        <v>2569</v>
      </c>
      <c r="B1360" s="13" t="s">
        <v>2569</v>
      </c>
      <c r="C1360" t="s">
        <v>470</v>
      </c>
      <c r="D1360" t="s">
        <v>434</v>
      </c>
      <c r="E1360" t="s">
        <v>308</v>
      </c>
      <c r="F1360" s="13" t="s">
        <v>60</v>
      </c>
      <c r="H1360" s="15">
        <v>0</v>
      </c>
      <c r="I1360" s="15">
        <v>-0.47699999999999998</v>
      </c>
      <c r="J1360" s="15">
        <v>0</v>
      </c>
      <c r="K1360" s="15">
        <v>0</v>
      </c>
      <c r="L1360" s="15">
        <v>0</v>
      </c>
      <c r="M1360" s="15">
        <v>0</v>
      </c>
      <c r="N1360" s="15">
        <v>1.6619999999999999</v>
      </c>
      <c r="O1360" s="15">
        <v>6.4000000000000001E-2</v>
      </c>
      <c r="P1360" s="15">
        <v>0</v>
      </c>
      <c r="Q1360" s="15">
        <v>0</v>
      </c>
      <c r="R1360" s="15">
        <v>0</v>
      </c>
      <c r="S1360" s="15">
        <v>0</v>
      </c>
      <c r="T1360" s="15">
        <f t="shared" si="105"/>
        <v>1.2490000000000001</v>
      </c>
      <c r="U1360" s="15">
        <v>0</v>
      </c>
      <c r="V1360" s="15">
        <v>0</v>
      </c>
      <c r="W1360" s="15">
        <v>0</v>
      </c>
      <c r="X1360" s="15">
        <v>1.5193900146484376</v>
      </c>
      <c r="Y1360" s="15">
        <v>0</v>
      </c>
      <c r="Z1360" s="15">
        <v>0</v>
      </c>
      <c r="AA1360" s="15">
        <v>0</v>
      </c>
      <c r="AB1360" s="15">
        <v>0</v>
      </c>
      <c r="AC1360" s="15">
        <v>0</v>
      </c>
      <c r="AD1360" s="15">
        <v>0</v>
      </c>
      <c r="AE1360" s="15">
        <v>0</v>
      </c>
      <c r="AF1360" s="15">
        <v>0</v>
      </c>
      <c r="AG1360" s="15">
        <f t="shared" si="106"/>
        <v>1.5193900146484376</v>
      </c>
      <c r="AH1360" s="15">
        <v>0</v>
      </c>
      <c r="AI1360" s="15">
        <v>0</v>
      </c>
      <c r="AJ1360" s="15">
        <v>0</v>
      </c>
      <c r="AK1360" s="15">
        <v>0</v>
      </c>
      <c r="AL1360" s="15">
        <v>0</v>
      </c>
      <c r="AM1360" s="15">
        <v>0</v>
      </c>
      <c r="AN1360" s="15">
        <v>0</v>
      </c>
      <c r="AO1360" s="15">
        <v>0</v>
      </c>
      <c r="AP1360" s="15">
        <v>0</v>
      </c>
      <c r="AQ1360" s="15">
        <v>0</v>
      </c>
      <c r="AR1360" s="15">
        <v>0</v>
      </c>
      <c r="AS1360" s="15">
        <v>0</v>
      </c>
      <c r="AT1360" s="15">
        <f t="shared" si="107"/>
        <v>0</v>
      </c>
      <c r="AU1360" s="15">
        <v>0</v>
      </c>
      <c r="AV1360" s="15">
        <v>0</v>
      </c>
      <c r="AW1360" s="15">
        <v>0</v>
      </c>
      <c r="AX1360" s="15">
        <v>0</v>
      </c>
      <c r="AY1360" s="15">
        <v>0</v>
      </c>
      <c r="AZ1360" s="15">
        <v>0</v>
      </c>
      <c r="BA1360" s="15">
        <v>0</v>
      </c>
      <c r="BB1360" s="15">
        <v>0</v>
      </c>
      <c r="BC1360" s="15">
        <v>0</v>
      </c>
      <c r="BD1360" s="15">
        <v>0</v>
      </c>
      <c r="BE1360" s="15">
        <v>0</v>
      </c>
      <c r="BF1360" s="15">
        <v>0</v>
      </c>
      <c r="BG1360" s="15">
        <f t="shared" si="108"/>
        <v>0</v>
      </c>
      <c r="BH1360" t="str">
        <f t="shared" si="109"/>
        <v>CNGGAS</v>
      </c>
      <c r="BI1360" t="str">
        <f>VLOOKUP(BH1360,[2]Summary!$C$29:$C$56,1,0)</f>
        <v>CNGGas</v>
      </c>
      <c r="BJ1360" s="16">
        <v>43831</v>
      </c>
    </row>
    <row r="1361" spans="1:62" x14ac:dyDescent="0.25">
      <c r="A1361" s="13" t="s">
        <v>2570</v>
      </c>
      <c r="B1361" s="13" t="s">
        <v>2570</v>
      </c>
      <c r="C1361" t="s">
        <v>470</v>
      </c>
      <c r="D1361" t="s">
        <v>434</v>
      </c>
      <c r="E1361" t="s">
        <v>308</v>
      </c>
      <c r="F1361" s="13" t="s">
        <v>60</v>
      </c>
      <c r="H1361" s="15">
        <v>0</v>
      </c>
      <c r="I1361" s="15">
        <v>5.0999999999999997E-2</v>
      </c>
      <c r="J1361" s="15">
        <v>0</v>
      </c>
      <c r="K1361" s="15">
        <v>0</v>
      </c>
      <c r="L1361" s="15">
        <v>0</v>
      </c>
      <c r="M1361" s="15">
        <v>0</v>
      </c>
      <c r="N1361" s="15">
        <v>1.7250000000000001</v>
      </c>
      <c r="O1361" s="15">
        <v>0</v>
      </c>
      <c r="P1361" s="15">
        <v>0</v>
      </c>
      <c r="Q1361" s="15">
        <v>0</v>
      </c>
      <c r="R1361" s="15">
        <v>0</v>
      </c>
      <c r="S1361" s="15">
        <v>0</v>
      </c>
      <c r="T1361" s="15">
        <f t="shared" si="105"/>
        <v>1.776</v>
      </c>
      <c r="U1361" s="15">
        <v>0</v>
      </c>
      <c r="V1361" s="15">
        <v>0</v>
      </c>
      <c r="W1361" s="15">
        <v>0</v>
      </c>
      <c r="X1361" s="15">
        <v>1.5194000244140624</v>
      </c>
      <c r="Y1361" s="15">
        <v>0</v>
      </c>
      <c r="Z1361" s="15">
        <v>0</v>
      </c>
      <c r="AA1361" s="15">
        <v>0</v>
      </c>
      <c r="AB1361" s="15">
        <v>0</v>
      </c>
      <c r="AC1361" s="15">
        <v>0</v>
      </c>
      <c r="AD1361" s="15">
        <v>0</v>
      </c>
      <c r="AE1361" s="15">
        <v>0</v>
      </c>
      <c r="AF1361" s="15">
        <v>0</v>
      </c>
      <c r="AG1361" s="15">
        <f t="shared" si="106"/>
        <v>1.5194000244140624</v>
      </c>
      <c r="AH1361" s="15">
        <v>0</v>
      </c>
      <c r="AI1361" s="15">
        <v>0</v>
      </c>
      <c r="AJ1361" s="15">
        <v>0</v>
      </c>
      <c r="AK1361" s="15">
        <v>0</v>
      </c>
      <c r="AL1361" s="15">
        <v>0</v>
      </c>
      <c r="AM1361" s="15">
        <v>0</v>
      </c>
      <c r="AN1361" s="15">
        <v>0</v>
      </c>
      <c r="AO1361" s="15">
        <v>0</v>
      </c>
      <c r="AP1361" s="15">
        <v>0</v>
      </c>
      <c r="AQ1361" s="15">
        <v>0</v>
      </c>
      <c r="AR1361" s="15">
        <v>0</v>
      </c>
      <c r="AS1361" s="15">
        <v>0</v>
      </c>
      <c r="AT1361" s="15">
        <f t="shared" si="107"/>
        <v>0</v>
      </c>
      <c r="AU1361" s="15">
        <v>0</v>
      </c>
      <c r="AV1361" s="15">
        <v>0</v>
      </c>
      <c r="AW1361" s="15">
        <v>0</v>
      </c>
      <c r="AX1361" s="15">
        <v>0</v>
      </c>
      <c r="AY1361" s="15">
        <v>0</v>
      </c>
      <c r="AZ1361" s="15">
        <v>0</v>
      </c>
      <c r="BA1361" s="15">
        <v>0</v>
      </c>
      <c r="BB1361" s="15">
        <v>0</v>
      </c>
      <c r="BC1361" s="15">
        <v>0</v>
      </c>
      <c r="BD1361" s="15">
        <v>0</v>
      </c>
      <c r="BE1361" s="15">
        <v>0</v>
      </c>
      <c r="BF1361" s="15">
        <v>0</v>
      </c>
      <c r="BG1361" s="15">
        <f t="shared" si="108"/>
        <v>0</v>
      </c>
      <c r="BH1361" t="str">
        <f t="shared" si="109"/>
        <v>CNGGAS</v>
      </c>
      <c r="BI1361" t="str">
        <f>VLOOKUP(BH1361,[2]Summary!$C$29:$C$56,1,0)</f>
        <v>CNGGas</v>
      </c>
      <c r="BJ1361" s="16">
        <v>43831</v>
      </c>
    </row>
    <row r="1362" spans="1:62" x14ac:dyDescent="0.25">
      <c r="A1362" s="13" t="s">
        <v>2571</v>
      </c>
      <c r="B1362" s="13" t="s">
        <v>2571</v>
      </c>
      <c r="C1362" t="s">
        <v>2572</v>
      </c>
      <c r="D1362" t="s">
        <v>434</v>
      </c>
      <c r="E1362" t="s">
        <v>308</v>
      </c>
      <c r="F1362" s="13" t="s">
        <v>60</v>
      </c>
      <c r="H1362" s="15">
        <v>0</v>
      </c>
      <c r="I1362" s="15">
        <v>0</v>
      </c>
      <c r="J1362" s="15">
        <v>0</v>
      </c>
      <c r="K1362" s="15">
        <v>15.615</v>
      </c>
      <c r="L1362" s="15">
        <v>4.1920000000000002</v>
      </c>
      <c r="M1362" s="15">
        <v>3.657</v>
      </c>
      <c r="N1362" s="15">
        <v>5.4690000000000003</v>
      </c>
      <c r="O1362" s="15">
        <v>26.334</v>
      </c>
      <c r="P1362" s="15">
        <v>0</v>
      </c>
      <c r="Q1362" s="15">
        <v>0</v>
      </c>
      <c r="R1362" s="15">
        <v>0</v>
      </c>
      <c r="S1362" s="15">
        <v>0</v>
      </c>
      <c r="T1362" s="15">
        <f t="shared" si="105"/>
        <v>55.267000000000003</v>
      </c>
      <c r="U1362" s="15">
        <v>2.2906899414062498</v>
      </c>
      <c r="V1362" s="15">
        <v>0</v>
      </c>
      <c r="W1362" s="15">
        <v>0</v>
      </c>
      <c r="X1362" s="15">
        <v>0</v>
      </c>
      <c r="Y1362" s="15">
        <v>0</v>
      </c>
      <c r="Z1362" s="15">
        <v>0</v>
      </c>
      <c r="AA1362" s="15">
        <v>0</v>
      </c>
      <c r="AB1362" s="15">
        <v>0</v>
      </c>
      <c r="AC1362" s="15">
        <v>0</v>
      </c>
      <c r="AD1362" s="15">
        <v>0</v>
      </c>
      <c r="AE1362" s="15">
        <v>0</v>
      </c>
      <c r="AF1362" s="15">
        <v>0</v>
      </c>
      <c r="AG1362" s="15">
        <f t="shared" si="106"/>
        <v>2.2906899414062498</v>
      </c>
      <c r="AH1362" s="15">
        <v>0</v>
      </c>
      <c r="AI1362" s="15">
        <v>0</v>
      </c>
      <c r="AJ1362" s="15">
        <v>0</v>
      </c>
      <c r="AK1362" s="15">
        <v>0</v>
      </c>
      <c r="AL1362" s="15">
        <v>0</v>
      </c>
      <c r="AM1362" s="15">
        <v>0</v>
      </c>
      <c r="AN1362" s="15">
        <v>0</v>
      </c>
      <c r="AO1362" s="15">
        <v>0</v>
      </c>
      <c r="AP1362" s="15">
        <v>0</v>
      </c>
      <c r="AQ1362" s="15">
        <v>0</v>
      </c>
      <c r="AR1362" s="15">
        <v>0</v>
      </c>
      <c r="AS1362" s="15">
        <v>0</v>
      </c>
      <c r="AT1362" s="15">
        <f t="shared" si="107"/>
        <v>0</v>
      </c>
      <c r="AU1362" s="15">
        <v>0</v>
      </c>
      <c r="AV1362" s="15">
        <v>0</v>
      </c>
      <c r="AW1362" s="15">
        <v>0</v>
      </c>
      <c r="AX1362" s="15">
        <v>0</v>
      </c>
      <c r="AY1362" s="15">
        <v>0</v>
      </c>
      <c r="AZ1362" s="15">
        <v>0</v>
      </c>
      <c r="BA1362" s="15">
        <v>0</v>
      </c>
      <c r="BB1362" s="15">
        <v>0</v>
      </c>
      <c r="BC1362" s="15">
        <v>0</v>
      </c>
      <c r="BD1362" s="15">
        <v>0</v>
      </c>
      <c r="BE1362" s="15">
        <v>0</v>
      </c>
      <c r="BF1362" s="15">
        <v>0</v>
      </c>
      <c r="BG1362" s="15">
        <f t="shared" si="108"/>
        <v>0</v>
      </c>
      <c r="BH1362" t="str">
        <f t="shared" si="109"/>
        <v>CNGGAS</v>
      </c>
      <c r="BI1362" t="str">
        <f>VLOOKUP(BH1362,[2]Summary!$C$29:$C$56,1,0)</f>
        <v>CNGGas</v>
      </c>
      <c r="BJ1362" s="16">
        <v>43831</v>
      </c>
    </row>
    <row r="1363" spans="1:62" x14ac:dyDescent="0.25">
      <c r="A1363" s="13" t="s">
        <v>2573</v>
      </c>
      <c r="B1363" s="13" t="s">
        <v>2573</v>
      </c>
      <c r="C1363" t="s">
        <v>2574</v>
      </c>
      <c r="D1363" t="s">
        <v>434</v>
      </c>
      <c r="E1363" t="s">
        <v>475</v>
      </c>
      <c r="F1363" s="13" t="s">
        <v>302</v>
      </c>
      <c r="H1363" s="15">
        <v>0</v>
      </c>
      <c r="I1363" s="15">
        <v>0</v>
      </c>
      <c r="J1363" s="15">
        <v>0</v>
      </c>
      <c r="K1363" s="15">
        <v>0</v>
      </c>
      <c r="L1363" s="15">
        <v>0</v>
      </c>
      <c r="M1363" s="15">
        <v>0</v>
      </c>
      <c r="N1363" s="15">
        <v>0.28899999999999998</v>
      </c>
      <c r="O1363" s="15">
        <v>0</v>
      </c>
      <c r="P1363" s="15">
        <v>1E-3</v>
      </c>
      <c r="Q1363" s="15">
        <v>4.7939999999999996</v>
      </c>
      <c r="R1363" s="15">
        <v>1.2E-2</v>
      </c>
      <c r="S1363" s="15">
        <v>2.5999999999999999E-2</v>
      </c>
      <c r="T1363" s="15">
        <f t="shared" si="105"/>
        <v>5.121999999999999</v>
      </c>
      <c r="U1363" s="15">
        <v>6.4000000953674313E-3</v>
      </c>
      <c r="V1363" s="15">
        <v>0</v>
      </c>
      <c r="W1363" s="15">
        <v>0</v>
      </c>
      <c r="X1363" s="15">
        <v>0</v>
      </c>
      <c r="Y1363" s="15">
        <v>0</v>
      </c>
      <c r="Z1363" s="15">
        <v>0</v>
      </c>
      <c r="AA1363" s="15">
        <v>0</v>
      </c>
      <c r="AB1363" s="15">
        <v>0</v>
      </c>
      <c r="AC1363" s="15">
        <v>0</v>
      </c>
      <c r="AD1363" s="15">
        <v>0</v>
      </c>
      <c r="AE1363" s="15">
        <v>0</v>
      </c>
      <c r="AF1363" s="15">
        <v>0</v>
      </c>
      <c r="AG1363" s="15">
        <f t="shared" si="106"/>
        <v>6.4000000953674313E-3</v>
      </c>
      <c r="AH1363" s="15">
        <v>0</v>
      </c>
      <c r="AI1363" s="15">
        <v>0</v>
      </c>
      <c r="AJ1363" s="15">
        <v>0</v>
      </c>
      <c r="AK1363" s="15">
        <v>0</v>
      </c>
      <c r="AL1363" s="15">
        <v>0</v>
      </c>
      <c r="AM1363" s="15">
        <v>0</v>
      </c>
      <c r="AN1363" s="15">
        <v>0</v>
      </c>
      <c r="AO1363" s="15">
        <v>0</v>
      </c>
      <c r="AP1363" s="15">
        <v>0</v>
      </c>
      <c r="AQ1363" s="15">
        <v>0</v>
      </c>
      <c r="AR1363" s="15">
        <v>0</v>
      </c>
      <c r="AS1363" s="15">
        <v>0</v>
      </c>
      <c r="AT1363" s="15">
        <f t="shared" si="107"/>
        <v>0</v>
      </c>
      <c r="AU1363" s="15">
        <v>0</v>
      </c>
      <c r="AV1363" s="15">
        <v>0</v>
      </c>
      <c r="AW1363" s="15">
        <v>0</v>
      </c>
      <c r="AX1363" s="15">
        <v>0</v>
      </c>
      <c r="AY1363" s="15">
        <v>0</v>
      </c>
      <c r="AZ1363" s="15">
        <v>0</v>
      </c>
      <c r="BA1363" s="15">
        <v>0</v>
      </c>
      <c r="BB1363" s="15">
        <v>0</v>
      </c>
      <c r="BC1363" s="15">
        <v>0</v>
      </c>
      <c r="BD1363" s="15">
        <v>0</v>
      </c>
      <c r="BE1363" s="15">
        <v>0</v>
      </c>
      <c r="BF1363" s="15">
        <v>0</v>
      </c>
      <c r="BG1363" s="15">
        <f t="shared" si="108"/>
        <v>0</v>
      </c>
      <c r="BH1363" t="str">
        <f t="shared" si="109"/>
        <v>CNGGas</v>
      </c>
      <c r="BI1363" t="str">
        <f>VLOOKUP(BH1363,[2]Summary!$C$29:$C$56,1,0)</f>
        <v>CNGGas</v>
      </c>
      <c r="BJ1363" s="16">
        <v>43831</v>
      </c>
    </row>
    <row r="1364" spans="1:62" x14ac:dyDescent="0.25">
      <c r="A1364" s="13" t="s">
        <v>2575</v>
      </c>
      <c r="B1364" s="13" t="s">
        <v>2575</v>
      </c>
      <c r="C1364" t="s">
        <v>2576</v>
      </c>
      <c r="D1364" t="s">
        <v>434</v>
      </c>
      <c r="E1364" t="s">
        <v>308</v>
      </c>
      <c r="F1364" s="13" t="s">
        <v>302</v>
      </c>
      <c r="H1364" s="15">
        <v>0</v>
      </c>
      <c r="I1364" s="15">
        <v>0</v>
      </c>
      <c r="J1364" s="15">
        <v>4.976</v>
      </c>
      <c r="K1364" s="15">
        <v>8.0000000000000002E-3</v>
      </c>
      <c r="L1364" s="15">
        <v>8.0000000000000002E-3</v>
      </c>
      <c r="M1364" s="15">
        <v>8.0000000000000002E-3</v>
      </c>
      <c r="N1364" s="15">
        <v>8.0000000000000002E-3</v>
      </c>
      <c r="O1364" s="15">
        <v>8.0000000000000002E-3</v>
      </c>
      <c r="P1364" s="15">
        <v>1.2E-2</v>
      </c>
      <c r="Q1364" s="15">
        <v>1.2E-2</v>
      </c>
      <c r="R1364" s="15">
        <v>1.2E-2</v>
      </c>
      <c r="S1364" s="15">
        <v>2.5999999999999999E-2</v>
      </c>
      <c r="T1364" s="15">
        <f t="shared" si="105"/>
        <v>5.0779999999999985</v>
      </c>
      <c r="U1364" s="15">
        <v>0.30628000783920289</v>
      </c>
      <c r="V1364" s="15">
        <v>6.6841699829101566</v>
      </c>
      <c r="W1364" s="15">
        <v>0</v>
      </c>
      <c r="X1364" s="15">
        <v>0</v>
      </c>
      <c r="Y1364" s="15">
        <v>0</v>
      </c>
      <c r="Z1364" s="15">
        <v>0</v>
      </c>
      <c r="AA1364" s="15">
        <v>0</v>
      </c>
      <c r="AB1364" s="15">
        <v>0</v>
      </c>
      <c r="AC1364" s="15">
        <v>0</v>
      </c>
      <c r="AD1364" s="15">
        <v>0</v>
      </c>
      <c r="AE1364" s="15">
        <v>0</v>
      </c>
      <c r="AF1364" s="15">
        <v>0</v>
      </c>
      <c r="AG1364" s="15">
        <f t="shared" si="106"/>
        <v>6.9904499907493598</v>
      </c>
      <c r="AH1364" s="15">
        <v>0</v>
      </c>
      <c r="AI1364" s="15">
        <v>0</v>
      </c>
      <c r="AJ1364" s="15">
        <v>0</v>
      </c>
      <c r="AK1364" s="15">
        <v>0</v>
      </c>
      <c r="AL1364" s="15">
        <v>0</v>
      </c>
      <c r="AM1364" s="15">
        <v>0</v>
      </c>
      <c r="AN1364" s="15">
        <v>0</v>
      </c>
      <c r="AO1364" s="15">
        <v>0</v>
      </c>
      <c r="AP1364" s="15">
        <v>0</v>
      </c>
      <c r="AQ1364" s="15">
        <v>0</v>
      </c>
      <c r="AR1364" s="15">
        <v>0</v>
      </c>
      <c r="AS1364" s="15">
        <v>0</v>
      </c>
      <c r="AT1364" s="15">
        <f t="shared" si="107"/>
        <v>0</v>
      </c>
      <c r="AU1364" s="15">
        <v>0</v>
      </c>
      <c r="AV1364" s="15">
        <v>0</v>
      </c>
      <c r="AW1364" s="15">
        <v>0</v>
      </c>
      <c r="AX1364" s="15">
        <v>0</v>
      </c>
      <c r="AY1364" s="15">
        <v>0</v>
      </c>
      <c r="AZ1364" s="15">
        <v>0</v>
      </c>
      <c r="BA1364" s="15">
        <v>0</v>
      </c>
      <c r="BB1364" s="15">
        <v>0</v>
      </c>
      <c r="BC1364" s="15">
        <v>0</v>
      </c>
      <c r="BD1364" s="15">
        <v>0</v>
      </c>
      <c r="BE1364" s="15">
        <v>0</v>
      </c>
      <c r="BF1364" s="15">
        <v>0</v>
      </c>
      <c r="BG1364" s="15">
        <f t="shared" si="108"/>
        <v>0</v>
      </c>
      <c r="BH1364" t="str">
        <f t="shared" si="109"/>
        <v>CNGGAS</v>
      </c>
      <c r="BI1364" t="str">
        <f>VLOOKUP(BH1364,[2]Summary!$C$29:$C$56,1,0)</f>
        <v>CNGGas</v>
      </c>
      <c r="BJ1364" s="16">
        <v>43831</v>
      </c>
    </row>
    <row r="1365" spans="1:62" x14ac:dyDescent="0.25">
      <c r="A1365" s="13" t="s">
        <v>2577</v>
      </c>
      <c r="B1365" s="13" t="s">
        <v>2577</v>
      </c>
      <c r="C1365" t="s">
        <v>2578</v>
      </c>
      <c r="D1365" t="s">
        <v>434</v>
      </c>
      <c r="E1365" t="s">
        <v>308</v>
      </c>
      <c r="F1365" s="13" t="s">
        <v>60</v>
      </c>
      <c r="H1365" s="15">
        <v>0</v>
      </c>
      <c r="I1365" s="15">
        <v>0</v>
      </c>
      <c r="J1365" s="15">
        <v>0</v>
      </c>
      <c r="K1365" s="15">
        <v>0</v>
      </c>
      <c r="L1365" s="15">
        <v>6.9290000000000003</v>
      </c>
      <c r="M1365" s="15">
        <v>1.0999999999999999E-2</v>
      </c>
      <c r="N1365" s="15">
        <v>10.404999999999999</v>
      </c>
      <c r="O1365" s="15">
        <v>2.9000000000000001E-2</v>
      </c>
      <c r="P1365" s="15">
        <v>4.1000000000000002E-2</v>
      </c>
      <c r="Q1365" s="15">
        <v>1.7310000000000001</v>
      </c>
      <c r="R1365" s="15">
        <v>1.2849999999999999</v>
      </c>
      <c r="S1365" s="15">
        <v>9.8520000000000003</v>
      </c>
      <c r="T1365" s="15">
        <f t="shared" si="105"/>
        <v>30.283000000000001</v>
      </c>
      <c r="U1365" s="15">
        <v>6.0015398406982419</v>
      </c>
      <c r="V1365" s="15">
        <v>71.08081999993324</v>
      </c>
      <c r="W1365" s="15">
        <v>7.121890228271484</v>
      </c>
      <c r="X1365" s="15">
        <v>24.428669464111326</v>
      </c>
      <c r="Y1365" s="15">
        <v>8.3059898681640618</v>
      </c>
      <c r="Z1365" s="15">
        <v>-2.1442299804687499</v>
      </c>
      <c r="AA1365" s="15">
        <v>0.29782000732421876</v>
      </c>
      <c r="AB1365" s="15">
        <v>0.14891000366210938</v>
      </c>
      <c r="AC1365" s="15">
        <v>0</v>
      </c>
      <c r="AD1365" s="15">
        <v>0</v>
      </c>
      <c r="AE1365" s="15">
        <v>0</v>
      </c>
      <c r="AF1365" s="15">
        <v>0</v>
      </c>
      <c r="AG1365" s="15">
        <f t="shared" si="106"/>
        <v>115.24140943169593</v>
      </c>
      <c r="AH1365" s="15">
        <v>0</v>
      </c>
      <c r="AI1365" s="15">
        <v>0</v>
      </c>
      <c r="AJ1365" s="15">
        <v>0</v>
      </c>
      <c r="AK1365" s="15">
        <v>0</v>
      </c>
      <c r="AL1365" s="15">
        <v>0</v>
      </c>
      <c r="AM1365" s="15">
        <v>0</v>
      </c>
      <c r="AN1365" s="15">
        <v>0</v>
      </c>
      <c r="AO1365" s="15">
        <v>0</v>
      </c>
      <c r="AP1365" s="15">
        <v>0</v>
      </c>
      <c r="AQ1365" s="15">
        <v>0</v>
      </c>
      <c r="AR1365" s="15">
        <v>0</v>
      </c>
      <c r="AS1365" s="15">
        <v>0</v>
      </c>
      <c r="AT1365" s="15">
        <f t="shared" si="107"/>
        <v>0</v>
      </c>
      <c r="AU1365" s="15">
        <v>0</v>
      </c>
      <c r="AV1365" s="15">
        <v>0</v>
      </c>
      <c r="AW1365" s="15">
        <v>0</v>
      </c>
      <c r="AX1365" s="15">
        <v>0</v>
      </c>
      <c r="AY1365" s="15">
        <v>0</v>
      </c>
      <c r="AZ1365" s="15">
        <v>0</v>
      </c>
      <c r="BA1365" s="15">
        <v>0</v>
      </c>
      <c r="BB1365" s="15">
        <v>0</v>
      </c>
      <c r="BC1365" s="15">
        <v>0</v>
      </c>
      <c r="BD1365" s="15">
        <v>0</v>
      </c>
      <c r="BE1365" s="15">
        <v>0</v>
      </c>
      <c r="BF1365" s="15">
        <v>0</v>
      </c>
      <c r="BG1365" s="15">
        <f t="shared" si="108"/>
        <v>0</v>
      </c>
      <c r="BH1365" t="str">
        <f t="shared" si="109"/>
        <v>CNGGAS</v>
      </c>
      <c r="BI1365" t="str">
        <f>VLOOKUP(BH1365,[2]Summary!$C$29:$C$56,1,0)</f>
        <v>CNGGas</v>
      </c>
      <c r="BJ1365" s="16">
        <v>43831</v>
      </c>
    </row>
    <row r="1366" spans="1:62" x14ac:dyDescent="0.25">
      <c r="A1366" s="13" t="s">
        <v>2579</v>
      </c>
      <c r="B1366" s="13" t="s">
        <v>2579</v>
      </c>
      <c r="C1366" t="s">
        <v>413</v>
      </c>
      <c r="D1366" t="s">
        <v>434</v>
      </c>
      <c r="E1366" t="s">
        <v>308</v>
      </c>
      <c r="F1366" s="13" t="s">
        <v>302</v>
      </c>
      <c r="H1366" s="15">
        <v>0</v>
      </c>
      <c r="I1366" s="15">
        <v>0</v>
      </c>
      <c r="J1366" s="15">
        <v>0</v>
      </c>
      <c r="K1366" s="15">
        <v>0</v>
      </c>
      <c r="L1366" s="15">
        <v>0</v>
      </c>
      <c r="M1366" s="15">
        <v>0.20200000000000001</v>
      </c>
      <c r="N1366" s="15">
        <v>6.4000000000000001E-2</v>
      </c>
      <c r="O1366" s="15">
        <v>6.4000000000000001E-2</v>
      </c>
      <c r="P1366" s="15">
        <v>0</v>
      </c>
      <c r="Q1366" s="15">
        <v>-6.5000000000000002E-2</v>
      </c>
      <c r="R1366" s="15">
        <v>0</v>
      </c>
      <c r="S1366" s="15">
        <v>1E-3</v>
      </c>
      <c r="T1366" s="15">
        <f t="shared" si="105"/>
        <v>0.26600000000000001</v>
      </c>
      <c r="U1366" s="15">
        <v>5.0999999046325679E-4</v>
      </c>
      <c r="V1366" s="15">
        <v>5.0999999046325679E-4</v>
      </c>
      <c r="W1366" s="15">
        <v>4.9000000953674312E-4</v>
      </c>
      <c r="X1366" s="15">
        <v>4.9000000953674312E-4</v>
      </c>
      <c r="Y1366" s="15">
        <v>4.9000000953674312E-4</v>
      </c>
      <c r="Z1366" s="15">
        <v>4.1999998688697817E-4</v>
      </c>
      <c r="AA1366" s="15">
        <v>4.300000071525574E-4</v>
      </c>
      <c r="AB1366" s="15">
        <v>4.300000071525574E-4</v>
      </c>
      <c r="AC1366" s="15">
        <v>4.4999998807907106E-4</v>
      </c>
      <c r="AD1366" s="15">
        <v>4.4999998807907106E-4</v>
      </c>
      <c r="AE1366" s="15">
        <v>4.4999998807907106E-4</v>
      </c>
      <c r="AF1366" s="15">
        <v>3.799999952316284E-4</v>
      </c>
      <c r="AG1366" s="15">
        <f t="shared" si="106"/>
        <v>5.4999999701976785E-3</v>
      </c>
      <c r="AH1366" s="15">
        <v>3.1999999284744262E-4</v>
      </c>
      <c r="AI1366" s="15">
        <v>3.1999999284744262E-4</v>
      </c>
      <c r="AJ1366" s="15">
        <v>3.1999999284744262E-4</v>
      </c>
      <c r="AK1366" s="15">
        <v>1.0399999618530273E-3</v>
      </c>
      <c r="AL1366" s="15">
        <v>1.0399999618530273E-3</v>
      </c>
      <c r="AM1366" s="15">
        <v>2.7000001072883606E-4</v>
      </c>
      <c r="AN1366" s="15">
        <v>2.7000001072883606E-4</v>
      </c>
      <c r="AO1366" s="15">
        <v>2.7000001072883606E-4</v>
      </c>
      <c r="AP1366" s="15">
        <v>-1.0999999940395356E-4</v>
      </c>
      <c r="AQ1366" s="15">
        <v>0</v>
      </c>
      <c r="AR1366" s="15">
        <v>-1.0999999940395356E-4</v>
      </c>
      <c r="AS1366" s="15">
        <v>2.8999999165534973E-4</v>
      </c>
      <c r="AT1366" s="15">
        <f t="shared" si="107"/>
        <v>3.9199999272823329E-3</v>
      </c>
      <c r="AU1366" s="15">
        <v>0</v>
      </c>
      <c r="AV1366" s="15">
        <v>0</v>
      </c>
      <c r="AW1366" s="15">
        <v>0</v>
      </c>
      <c r="AX1366" s="15">
        <v>0</v>
      </c>
      <c r="AY1366" s="15">
        <v>0</v>
      </c>
      <c r="AZ1366" s="15">
        <v>0</v>
      </c>
      <c r="BA1366" s="15">
        <v>0</v>
      </c>
      <c r="BB1366" s="15">
        <v>0</v>
      </c>
      <c r="BC1366" s="15">
        <v>0</v>
      </c>
      <c r="BD1366" s="15">
        <v>0</v>
      </c>
      <c r="BE1366" s="15">
        <v>0</v>
      </c>
      <c r="BF1366" s="15">
        <v>0</v>
      </c>
      <c r="BG1366" s="15">
        <f t="shared" si="108"/>
        <v>0</v>
      </c>
      <c r="BH1366" t="str">
        <f t="shared" si="109"/>
        <v>CNGGAS</v>
      </c>
      <c r="BI1366" t="str">
        <f>VLOOKUP(BH1366,[2]Summary!$C$29:$C$56,1,0)</f>
        <v>CNGGas</v>
      </c>
      <c r="BJ1366" s="16">
        <v>44197</v>
      </c>
    </row>
    <row r="1367" spans="1:62" x14ac:dyDescent="0.25">
      <c r="A1367" s="13" t="s">
        <v>2580</v>
      </c>
      <c r="B1367" s="13" t="s">
        <v>2580</v>
      </c>
      <c r="C1367" t="s">
        <v>2581</v>
      </c>
      <c r="D1367" t="s">
        <v>434</v>
      </c>
      <c r="E1367" t="s">
        <v>308</v>
      </c>
      <c r="F1367" s="13" t="s">
        <v>302</v>
      </c>
      <c r="H1367" s="15">
        <v>0</v>
      </c>
      <c r="I1367" s="15">
        <v>0</v>
      </c>
      <c r="J1367" s="15">
        <v>0</v>
      </c>
      <c r="K1367" s="15">
        <v>0</v>
      </c>
      <c r="L1367" s="15">
        <v>0</v>
      </c>
      <c r="M1367" s="15">
        <v>0</v>
      </c>
      <c r="N1367" s="15">
        <v>0</v>
      </c>
      <c r="O1367" s="15">
        <v>0</v>
      </c>
      <c r="P1367" s="15">
        <v>0</v>
      </c>
      <c r="Q1367" s="15">
        <v>0</v>
      </c>
      <c r="R1367" s="15">
        <v>0</v>
      </c>
      <c r="S1367" s="15">
        <v>0</v>
      </c>
      <c r="T1367" s="15">
        <f t="shared" si="105"/>
        <v>0</v>
      </c>
      <c r="U1367" s="15">
        <v>0</v>
      </c>
      <c r="V1367" s="15">
        <v>0</v>
      </c>
      <c r="W1367" s="15">
        <v>0.7207100067138672</v>
      </c>
      <c r="X1367" s="15">
        <v>0.94363996887207036</v>
      </c>
      <c r="Y1367" s="15">
        <v>0</v>
      </c>
      <c r="Z1367" s="15">
        <v>0</v>
      </c>
      <c r="AA1367" s="15">
        <v>0</v>
      </c>
      <c r="AB1367" s="15">
        <v>0</v>
      </c>
      <c r="AC1367" s="15">
        <v>0</v>
      </c>
      <c r="AD1367" s="15">
        <v>0</v>
      </c>
      <c r="AE1367" s="15">
        <v>0</v>
      </c>
      <c r="AF1367" s="15">
        <v>0</v>
      </c>
      <c r="AG1367" s="15">
        <f t="shared" si="106"/>
        <v>1.6643499755859374</v>
      </c>
      <c r="AH1367" s="15">
        <v>0</v>
      </c>
      <c r="AI1367" s="15">
        <v>0</v>
      </c>
      <c r="AJ1367" s="15">
        <v>0</v>
      </c>
      <c r="AK1367" s="15">
        <v>0</v>
      </c>
      <c r="AL1367" s="15">
        <v>0</v>
      </c>
      <c r="AM1367" s="15">
        <v>0</v>
      </c>
      <c r="AN1367" s="15">
        <v>0</v>
      </c>
      <c r="AO1367" s="15">
        <v>0</v>
      </c>
      <c r="AP1367" s="15">
        <v>0</v>
      </c>
      <c r="AQ1367" s="15">
        <v>0</v>
      </c>
      <c r="AR1367" s="15">
        <v>0</v>
      </c>
      <c r="AS1367" s="15">
        <v>0</v>
      </c>
      <c r="AT1367" s="15">
        <f t="shared" si="107"/>
        <v>0</v>
      </c>
      <c r="AU1367" s="15">
        <v>0</v>
      </c>
      <c r="AV1367" s="15">
        <v>0</v>
      </c>
      <c r="AW1367" s="15">
        <v>0</v>
      </c>
      <c r="AX1367" s="15">
        <v>0</v>
      </c>
      <c r="AY1367" s="15">
        <v>0</v>
      </c>
      <c r="AZ1367" s="15">
        <v>0</v>
      </c>
      <c r="BA1367" s="15">
        <v>0</v>
      </c>
      <c r="BB1367" s="15">
        <v>0</v>
      </c>
      <c r="BC1367" s="15">
        <v>0</v>
      </c>
      <c r="BD1367" s="15">
        <v>0</v>
      </c>
      <c r="BE1367" s="15">
        <v>0</v>
      </c>
      <c r="BF1367" s="15">
        <v>0</v>
      </c>
      <c r="BG1367" s="15">
        <f t="shared" si="108"/>
        <v>0</v>
      </c>
      <c r="BH1367" t="str">
        <f t="shared" si="109"/>
        <v>CNGGAS</v>
      </c>
      <c r="BI1367" t="str">
        <f>VLOOKUP(BH1367,[2]Summary!$C$29:$C$56,1,0)</f>
        <v>CNGGas</v>
      </c>
      <c r="BJ1367" s="16">
        <v>43831</v>
      </c>
    </row>
    <row r="1368" spans="1:62" x14ac:dyDescent="0.25">
      <c r="A1368" s="13">
        <v>802399.01</v>
      </c>
      <c r="B1368" s="13">
        <v>802399.01</v>
      </c>
      <c r="C1368" t="s">
        <v>2582</v>
      </c>
      <c r="D1368" t="s">
        <v>18</v>
      </c>
      <c r="E1368" t="s">
        <v>19</v>
      </c>
      <c r="F1368" s="13" t="s">
        <v>60</v>
      </c>
      <c r="H1368" s="15">
        <v>0</v>
      </c>
      <c r="I1368" s="15">
        <v>0</v>
      </c>
      <c r="J1368" s="15">
        <v>0</v>
      </c>
      <c r="K1368" s="15">
        <v>0</v>
      </c>
      <c r="L1368" s="15">
        <v>0</v>
      </c>
      <c r="M1368" s="15">
        <v>0</v>
      </c>
      <c r="N1368" s="15">
        <v>0</v>
      </c>
      <c r="O1368" s="15">
        <v>14.180999999999999</v>
      </c>
      <c r="P1368" s="15">
        <v>2.8000000000000001E-2</v>
      </c>
      <c r="Q1368" s="15">
        <v>2.8000000000000001E-2</v>
      </c>
      <c r="R1368" s="15">
        <v>2.8000000000000001E-2</v>
      </c>
      <c r="S1368" s="15">
        <v>0.11799999999999999</v>
      </c>
      <c r="T1368" s="15">
        <f t="shared" si="105"/>
        <v>14.383000000000001</v>
      </c>
      <c r="U1368" s="15">
        <v>8.9139999389648436E-2</v>
      </c>
      <c r="V1368" s="15">
        <v>8.9139999389648436E-2</v>
      </c>
      <c r="W1368" s="15">
        <v>8.8519996643066409E-2</v>
      </c>
      <c r="X1368" s="15">
        <v>8.8519996643066409E-2</v>
      </c>
      <c r="Y1368" s="15">
        <v>8.8519996643066409E-2</v>
      </c>
      <c r="Z1368" s="15">
        <v>0</v>
      </c>
      <c r="AA1368" s="15">
        <v>0</v>
      </c>
      <c r="AB1368" s="15">
        <v>0</v>
      </c>
      <c r="AC1368" s="15">
        <v>0</v>
      </c>
      <c r="AD1368" s="15">
        <v>0</v>
      </c>
      <c r="AE1368" s="15">
        <v>0</v>
      </c>
      <c r="AF1368" s="15">
        <v>0</v>
      </c>
      <c r="AG1368" s="15">
        <f t="shared" si="106"/>
        <v>0.44383998870849611</v>
      </c>
      <c r="AH1368" s="15">
        <v>0</v>
      </c>
      <c r="AI1368" s="15">
        <v>0</v>
      </c>
      <c r="AJ1368" s="15">
        <v>0</v>
      </c>
      <c r="AK1368" s="15">
        <v>0</v>
      </c>
      <c r="AL1368" s="15">
        <v>0</v>
      </c>
      <c r="AM1368" s="15">
        <v>0</v>
      </c>
      <c r="AN1368" s="15">
        <v>0</v>
      </c>
      <c r="AO1368" s="15">
        <v>0</v>
      </c>
      <c r="AP1368" s="15">
        <v>0</v>
      </c>
      <c r="AQ1368" s="15">
        <v>0</v>
      </c>
      <c r="AR1368" s="15">
        <v>0</v>
      </c>
      <c r="AS1368" s="15">
        <v>0</v>
      </c>
      <c r="AT1368" s="15">
        <f t="shared" si="107"/>
        <v>0</v>
      </c>
      <c r="AU1368" s="15">
        <v>0</v>
      </c>
      <c r="AV1368" s="15">
        <v>0</v>
      </c>
      <c r="AW1368" s="15">
        <v>0</v>
      </c>
      <c r="AX1368" s="15">
        <v>0</v>
      </c>
      <c r="AY1368" s="15">
        <v>0</v>
      </c>
      <c r="AZ1368" s="15">
        <v>0</v>
      </c>
      <c r="BA1368" s="15">
        <v>0</v>
      </c>
      <c r="BB1368" s="15">
        <v>0</v>
      </c>
      <c r="BC1368" s="15">
        <v>0</v>
      </c>
      <c r="BD1368" s="15">
        <v>0</v>
      </c>
      <c r="BE1368" s="15">
        <v>0</v>
      </c>
      <c r="BF1368" s="15">
        <v>0</v>
      </c>
      <c r="BG1368" s="15">
        <f t="shared" si="108"/>
        <v>0</v>
      </c>
      <c r="BH1368" t="str">
        <f t="shared" si="109"/>
        <v>UIDIST</v>
      </c>
      <c r="BI1368" t="str">
        <f>VLOOKUP(BH1368,[2]Summary!$C$29:$C$56,1,0)</f>
        <v>UIDist</v>
      </c>
      <c r="BJ1368" s="16">
        <v>43831</v>
      </c>
    </row>
    <row r="1369" spans="1:62" x14ac:dyDescent="0.25">
      <c r="A1369" s="13">
        <v>802404.02</v>
      </c>
      <c r="B1369" s="13">
        <v>802404.02</v>
      </c>
      <c r="C1369" t="s">
        <v>2583</v>
      </c>
      <c r="D1369" t="s">
        <v>18</v>
      </c>
      <c r="E1369" t="s">
        <v>35</v>
      </c>
      <c r="F1369" s="13" t="s">
        <v>20</v>
      </c>
      <c r="H1369" s="15">
        <v>0</v>
      </c>
      <c r="I1369" s="15">
        <v>0</v>
      </c>
      <c r="J1369" s="15">
        <v>0</v>
      </c>
      <c r="K1369" s="15">
        <v>0</v>
      </c>
      <c r="L1369" s="15">
        <v>0</v>
      </c>
      <c r="M1369" s="15">
        <v>0</v>
      </c>
      <c r="N1369" s="15">
        <v>0</v>
      </c>
      <c r="O1369" s="15">
        <v>14.722</v>
      </c>
      <c r="P1369" s="15">
        <v>12.335000000000001</v>
      </c>
      <c r="Q1369" s="15">
        <v>55.582999999999998</v>
      </c>
      <c r="R1369" s="15">
        <v>168.376</v>
      </c>
      <c r="S1369" s="15">
        <v>11.429</v>
      </c>
      <c r="T1369" s="15">
        <f t="shared" si="105"/>
        <v>262.44499999999999</v>
      </c>
      <c r="U1369" s="15">
        <v>116.43787780761718</v>
      </c>
      <c r="V1369" s="15">
        <v>31.286500122070311</v>
      </c>
      <c r="W1369" s="15">
        <v>2.4087599487304687</v>
      </c>
      <c r="X1369" s="15">
        <v>3.2750998840332031</v>
      </c>
      <c r="Y1369" s="15">
        <v>0.66164001464843747</v>
      </c>
      <c r="Z1369" s="15">
        <v>0.21905999755859376</v>
      </c>
      <c r="AA1369" s="15">
        <v>0</v>
      </c>
      <c r="AB1369" s="15">
        <v>0</v>
      </c>
      <c r="AC1369" s="15">
        <v>0</v>
      </c>
      <c r="AD1369" s="15">
        <v>0</v>
      </c>
      <c r="AE1369" s="15">
        <v>0</v>
      </c>
      <c r="AF1369" s="15">
        <v>0</v>
      </c>
      <c r="AG1369" s="15">
        <f t="shared" si="106"/>
        <v>154.28893777465822</v>
      </c>
      <c r="AH1369" s="15">
        <v>0</v>
      </c>
      <c r="AI1369" s="15">
        <v>0</v>
      </c>
      <c r="AJ1369" s="15">
        <v>0</v>
      </c>
      <c r="AK1369" s="15">
        <v>0</v>
      </c>
      <c r="AL1369" s="15">
        <v>0</v>
      </c>
      <c r="AM1369" s="15">
        <v>0</v>
      </c>
      <c r="AN1369" s="15">
        <v>0</v>
      </c>
      <c r="AO1369" s="15">
        <v>0</v>
      </c>
      <c r="AP1369" s="15">
        <v>0</v>
      </c>
      <c r="AQ1369" s="15">
        <v>0</v>
      </c>
      <c r="AR1369" s="15">
        <v>0</v>
      </c>
      <c r="AS1369" s="15">
        <v>0</v>
      </c>
      <c r="AT1369" s="15">
        <f t="shared" si="107"/>
        <v>0</v>
      </c>
      <c r="AU1369" s="15">
        <v>0</v>
      </c>
      <c r="AV1369" s="15">
        <v>0</v>
      </c>
      <c r="AW1369" s="15">
        <v>0</v>
      </c>
      <c r="AX1369" s="15">
        <v>0</v>
      </c>
      <c r="AY1369" s="15">
        <v>0</v>
      </c>
      <c r="AZ1369" s="15">
        <v>0</v>
      </c>
      <c r="BA1369" s="15">
        <v>0</v>
      </c>
      <c r="BB1369" s="15">
        <v>0</v>
      </c>
      <c r="BC1369" s="15">
        <v>0</v>
      </c>
      <c r="BD1369" s="15">
        <v>0</v>
      </c>
      <c r="BE1369" s="15">
        <v>0</v>
      </c>
      <c r="BF1369" s="15">
        <v>0</v>
      </c>
      <c r="BG1369" s="15">
        <f t="shared" si="108"/>
        <v>0</v>
      </c>
      <c r="BH1369" t="str">
        <f t="shared" si="109"/>
        <v>UITRANS</v>
      </c>
      <c r="BI1369" t="str">
        <f>VLOOKUP(BH1369,[2]Summary!$C$29:$C$56,1,0)</f>
        <v>UITrans</v>
      </c>
      <c r="BJ1369" s="16">
        <v>43831</v>
      </c>
    </row>
    <row r="1370" spans="1:62" x14ac:dyDescent="0.25">
      <c r="A1370" s="13" t="s">
        <v>2584</v>
      </c>
      <c r="B1370" s="13" t="s">
        <v>2584</v>
      </c>
      <c r="C1370" t="s">
        <v>2585</v>
      </c>
      <c r="D1370" t="s">
        <v>434</v>
      </c>
      <c r="E1370" t="s">
        <v>308</v>
      </c>
      <c r="F1370" s="13" t="s">
        <v>302</v>
      </c>
      <c r="H1370" s="15">
        <v>0</v>
      </c>
      <c r="I1370" s="15">
        <v>0</v>
      </c>
      <c r="J1370" s="15">
        <v>0</v>
      </c>
      <c r="K1370" s="15">
        <v>0</v>
      </c>
      <c r="L1370" s="15">
        <v>0</v>
      </c>
      <c r="M1370" s="15">
        <v>0</v>
      </c>
      <c r="N1370" s="15">
        <v>0</v>
      </c>
      <c r="O1370" s="15">
        <v>6.6660000000000004</v>
      </c>
      <c r="P1370" s="15">
        <v>1.6E-2</v>
      </c>
      <c r="Q1370" s="15">
        <v>1.6E-2</v>
      </c>
      <c r="R1370" s="15">
        <v>1.6E-2</v>
      </c>
      <c r="S1370" s="15">
        <v>3.4000000000000002E-2</v>
      </c>
      <c r="T1370" s="15">
        <f t="shared" si="105"/>
        <v>6.7480000000000002</v>
      </c>
      <c r="U1370" s="15">
        <v>8.4300003051757805E-3</v>
      </c>
      <c r="V1370" s="15">
        <v>0</v>
      </c>
      <c r="W1370" s="15">
        <v>0</v>
      </c>
      <c r="X1370" s="15">
        <v>0</v>
      </c>
      <c r="Y1370" s="15">
        <v>0</v>
      </c>
      <c r="Z1370" s="15">
        <v>0</v>
      </c>
      <c r="AA1370" s="15">
        <v>0</v>
      </c>
      <c r="AB1370" s="15">
        <v>0</v>
      </c>
      <c r="AC1370" s="15">
        <v>0</v>
      </c>
      <c r="AD1370" s="15">
        <v>0</v>
      </c>
      <c r="AE1370" s="15">
        <v>0</v>
      </c>
      <c r="AF1370" s="15">
        <v>0</v>
      </c>
      <c r="AG1370" s="15">
        <f t="shared" si="106"/>
        <v>8.4300003051757805E-3</v>
      </c>
      <c r="AH1370" s="15">
        <v>0</v>
      </c>
      <c r="AI1370" s="15">
        <v>0</v>
      </c>
      <c r="AJ1370" s="15">
        <v>0</v>
      </c>
      <c r="AK1370" s="15">
        <v>0</v>
      </c>
      <c r="AL1370" s="15">
        <v>0</v>
      </c>
      <c r="AM1370" s="15">
        <v>0</v>
      </c>
      <c r="AN1370" s="15">
        <v>0</v>
      </c>
      <c r="AO1370" s="15">
        <v>0</v>
      </c>
      <c r="AP1370" s="15">
        <v>0</v>
      </c>
      <c r="AQ1370" s="15">
        <v>0</v>
      </c>
      <c r="AR1370" s="15">
        <v>0</v>
      </c>
      <c r="AS1370" s="15">
        <v>0</v>
      </c>
      <c r="AT1370" s="15">
        <f t="shared" si="107"/>
        <v>0</v>
      </c>
      <c r="AU1370" s="15">
        <v>0</v>
      </c>
      <c r="AV1370" s="15">
        <v>0</v>
      </c>
      <c r="AW1370" s="15">
        <v>0</v>
      </c>
      <c r="AX1370" s="15">
        <v>0</v>
      </c>
      <c r="AY1370" s="15">
        <v>0</v>
      </c>
      <c r="AZ1370" s="15">
        <v>0</v>
      </c>
      <c r="BA1370" s="15">
        <v>0</v>
      </c>
      <c r="BB1370" s="15">
        <v>0</v>
      </c>
      <c r="BC1370" s="15">
        <v>0</v>
      </c>
      <c r="BD1370" s="15">
        <v>0</v>
      </c>
      <c r="BE1370" s="15">
        <v>0</v>
      </c>
      <c r="BF1370" s="15">
        <v>0</v>
      </c>
      <c r="BG1370" s="15">
        <f t="shared" si="108"/>
        <v>0</v>
      </c>
      <c r="BH1370" t="str">
        <f t="shared" si="109"/>
        <v>CNGGAS</v>
      </c>
      <c r="BI1370" t="str">
        <f>VLOOKUP(BH1370,[2]Summary!$C$29:$C$56,1,0)</f>
        <v>CNGGas</v>
      </c>
      <c r="BJ1370" s="16">
        <v>43831</v>
      </c>
    </row>
    <row r="1371" spans="1:62" x14ac:dyDescent="0.25">
      <c r="A1371" s="13" t="s">
        <v>2586</v>
      </c>
      <c r="B1371" s="13" t="s">
        <v>2586</v>
      </c>
      <c r="C1371" t="s">
        <v>2587</v>
      </c>
      <c r="D1371" t="s">
        <v>434</v>
      </c>
      <c r="E1371" t="s">
        <v>475</v>
      </c>
      <c r="F1371" s="13" t="s">
        <v>60</v>
      </c>
      <c r="H1371" s="15">
        <v>0</v>
      </c>
      <c r="I1371" s="15">
        <v>0</v>
      </c>
      <c r="J1371" s="15">
        <v>0</v>
      </c>
      <c r="K1371" s="15">
        <v>0</v>
      </c>
      <c r="L1371" s="15">
        <v>0</v>
      </c>
      <c r="M1371" s="15">
        <v>0</v>
      </c>
      <c r="N1371" s="15">
        <v>0</v>
      </c>
      <c r="O1371" s="15">
        <v>0</v>
      </c>
      <c r="P1371" s="15">
        <v>6.4880000000000004</v>
      </c>
      <c r="Q1371" s="15">
        <v>0</v>
      </c>
      <c r="R1371" s="15">
        <v>0</v>
      </c>
      <c r="S1371" s="15">
        <v>0</v>
      </c>
      <c r="T1371" s="15">
        <f t="shared" si="105"/>
        <v>6.4880000000000004</v>
      </c>
      <c r="U1371" s="15">
        <v>0</v>
      </c>
      <c r="V1371" s="15">
        <v>0</v>
      </c>
      <c r="W1371" s="15">
        <v>0</v>
      </c>
      <c r="X1371" s="15">
        <v>12.762</v>
      </c>
      <c r="Y1371" s="15">
        <v>0</v>
      </c>
      <c r="Z1371" s="15">
        <v>0</v>
      </c>
      <c r="AA1371" s="15">
        <v>0</v>
      </c>
      <c r="AB1371" s="15">
        <v>0</v>
      </c>
      <c r="AC1371" s="15">
        <v>0</v>
      </c>
      <c r="AD1371" s="15">
        <v>0</v>
      </c>
      <c r="AE1371" s="15">
        <v>0</v>
      </c>
      <c r="AF1371" s="15">
        <v>0</v>
      </c>
      <c r="AG1371" s="15">
        <f t="shared" si="106"/>
        <v>12.762</v>
      </c>
      <c r="AH1371" s="15">
        <v>0</v>
      </c>
      <c r="AI1371" s="15">
        <v>0</v>
      </c>
      <c r="AJ1371" s="15">
        <v>0</v>
      </c>
      <c r="AK1371" s="15">
        <v>0</v>
      </c>
      <c r="AL1371" s="15">
        <v>0</v>
      </c>
      <c r="AM1371" s="15">
        <v>0</v>
      </c>
      <c r="AN1371" s="15">
        <v>0</v>
      </c>
      <c r="AO1371" s="15">
        <v>0</v>
      </c>
      <c r="AP1371" s="15">
        <v>0</v>
      </c>
      <c r="AQ1371" s="15">
        <v>0</v>
      </c>
      <c r="AR1371" s="15">
        <v>0</v>
      </c>
      <c r="AS1371" s="15">
        <v>0</v>
      </c>
      <c r="AT1371" s="15">
        <f t="shared" si="107"/>
        <v>0</v>
      </c>
      <c r="AU1371" s="15">
        <v>0</v>
      </c>
      <c r="AV1371" s="15">
        <v>0</v>
      </c>
      <c r="AW1371" s="15">
        <v>0</v>
      </c>
      <c r="AX1371" s="15">
        <v>0</v>
      </c>
      <c r="AY1371" s="15">
        <v>0</v>
      </c>
      <c r="AZ1371" s="15">
        <v>0</v>
      </c>
      <c r="BA1371" s="15">
        <v>0</v>
      </c>
      <c r="BB1371" s="15">
        <v>0</v>
      </c>
      <c r="BC1371" s="15">
        <v>0</v>
      </c>
      <c r="BD1371" s="15">
        <v>0</v>
      </c>
      <c r="BE1371" s="15">
        <v>0</v>
      </c>
      <c r="BF1371" s="15">
        <v>0</v>
      </c>
      <c r="BG1371" s="15">
        <f t="shared" si="108"/>
        <v>0</v>
      </c>
      <c r="BH1371" t="str">
        <f t="shared" si="109"/>
        <v>CNGGas</v>
      </c>
      <c r="BI1371" t="str">
        <f>VLOOKUP(BH1371,[2]Summary!$C$29:$C$56,1,0)</f>
        <v>CNGGas</v>
      </c>
      <c r="BJ1371" s="16">
        <v>43831</v>
      </c>
    </row>
    <row r="1372" spans="1:62" x14ac:dyDescent="0.25">
      <c r="A1372" s="13" t="s">
        <v>2588</v>
      </c>
      <c r="B1372" s="13" t="s">
        <v>2588</v>
      </c>
      <c r="C1372" t="s">
        <v>2589</v>
      </c>
      <c r="D1372" t="s">
        <v>434</v>
      </c>
      <c r="E1372" t="s">
        <v>475</v>
      </c>
      <c r="F1372" s="13" t="s">
        <v>153</v>
      </c>
      <c r="H1372" s="15">
        <v>0</v>
      </c>
      <c r="I1372" s="15">
        <v>0</v>
      </c>
      <c r="J1372" s="15">
        <v>0</v>
      </c>
      <c r="K1372" s="15">
        <v>0</v>
      </c>
      <c r="L1372" s="15">
        <v>0</v>
      </c>
      <c r="M1372" s="15">
        <v>0</v>
      </c>
      <c r="N1372" s="15">
        <v>0</v>
      </c>
      <c r="O1372" s="15">
        <v>0</v>
      </c>
      <c r="P1372" s="15">
        <v>31</v>
      </c>
      <c r="Q1372" s="15">
        <v>59.936</v>
      </c>
      <c r="R1372" s="15">
        <v>-29.109000000000002</v>
      </c>
      <c r="S1372" s="15">
        <v>0.315</v>
      </c>
      <c r="T1372" s="15">
        <f t="shared" si="105"/>
        <v>62.142000000000003</v>
      </c>
      <c r="U1372" s="15">
        <v>0.15524000549316405</v>
      </c>
      <c r="V1372" s="15">
        <v>0.15524000549316405</v>
      </c>
      <c r="W1372" s="15">
        <v>0.14910000610351562</v>
      </c>
      <c r="X1372" s="15">
        <v>7.455000305175781E-2</v>
      </c>
      <c r="Y1372" s="15">
        <v>0</v>
      </c>
      <c r="Z1372" s="15">
        <v>0</v>
      </c>
      <c r="AA1372" s="15">
        <v>0</v>
      </c>
      <c r="AB1372" s="15">
        <v>0</v>
      </c>
      <c r="AC1372" s="15">
        <v>0</v>
      </c>
      <c r="AD1372" s="15">
        <v>0</v>
      </c>
      <c r="AE1372" s="15">
        <v>0</v>
      </c>
      <c r="AF1372" s="15">
        <v>0</v>
      </c>
      <c r="AG1372" s="15">
        <f t="shared" si="106"/>
        <v>0.5341300201416016</v>
      </c>
      <c r="AH1372" s="15">
        <v>0</v>
      </c>
      <c r="AI1372" s="15">
        <v>0</v>
      </c>
      <c r="AJ1372" s="15">
        <v>0</v>
      </c>
      <c r="AK1372" s="15">
        <v>0</v>
      </c>
      <c r="AL1372" s="15">
        <v>0</v>
      </c>
      <c r="AM1372" s="15">
        <v>0</v>
      </c>
      <c r="AN1372" s="15">
        <v>0</v>
      </c>
      <c r="AO1372" s="15">
        <v>0</v>
      </c>
      <c r="AP1372" s="15">
        <v>0</v>
      </c>
      <c r="AQ1372" s="15">
        <v>0</v>
      </c>
      <c r="AR1372" s="15">
        <v>0</v>
      </c>
      <c r="AS1372" s="15">
        <v>0</v>
      </c>
      <c r="AT1372" s="15">
        <f t="shared" si="107"/>
        <v>0</v>
      </c>
      <c r="AU1372" s="15">
        <v>0</v>
      </c>
      <c r="AV1372" s="15">
        <v>0</v>
      </c>
      <c r="AW1372" s="15">
        <v>0</v>
      </c>
      <c r="AX1372" s="15">
        <v>0</v>
      </c>
      <c r="AY1372" s="15">
        <v>0</v>
      </c>
      <c r="AZ1372" s="15">
        <v>0</v>
      </c>
      <c r="BA1372" s="15">
        <v>0</v>
      </c>
      <c r="BB1372" s="15">
        <v>0</v>
      </c>
      <c r="BC1372" s="15">
        <v>0</v>
      </c>
      <c r="BD1372" s="15">
        <v>0</v>
      </c>
      <c r="BE1372" s="15">
        <v>0</v>
      </c>
      <c r="BF1372" s="15">
        <v>0</v>
      </c>
      <c r="BG1372" s="15">
        <f t="shared" si="108"/>
        <v>0</v>
      </c>
      <c r="BH1372" t="str">
        <f t="shared" si="109"/>
        <v>CNGGas</v>
      </c>
      <c r="BI1372" t="str">
        <f>VLOOKUP(BH1372,[2]Summary!$C$29:$C$56,1,0)</f>
        <v>CNGGas</v>
      </c>
      <c r="BJ1372" s="16">
        <v>43831</v>
      </c>
    </row>
    <row r="1373" spans="1:62" x14ac:dyDescent="0.25">
      <c r="A1373" s="13" t="s">
        <v>2590</v>
      </c>
      <c r="B1373" s="13" t="s">
        <v>2590</v>
      </c>
      <c r="C1373" t="s">
        <v>2591</v>
      </c>
      <c r="D1373" t="s">
        <v>434</v>
      </c>
      <c r="E1373" t="s">
        <v>475</v>
      </c>
      <c r="F1373" s="13" t="s">
        <v>60</v>
      </c>
      <c r="H1373" s="15">
        <v>0</v>
      </c>
      <c r="I1373" s="15">
        <v>0</v>
      </c>
      <c r="J1373" s="15">
        <v>0</v>
      </c>
      <c r="K1373" s="15">
        <v>0</v>
      </c>
      <c r="L1373" s="15">
        <v>0</v>
      </c>
      <c r="M1373" s="15">
        <v>0</v>
      </c>
      <c r="N1373" s="15">
        <v>0</v>
      </c>
      <c r="O1373" s="15">
        <v>0</v>
      </c>
      <c r="P1373" s="15">
        <v>0</v>
      </c>
      <c r="Q1373" s="15">
        <v>0</v>
      </c>
      <c r="R1373" s="15">
        <v>0</v>
      </c>
      <c r="S1373" s="15">
        <v>22.817</v>
      </c>
      <c r="T1373" s="15">
        <f t="shared" si="105"/>
        <v>22.817</v>
      </c>
      <c r="U1373" s="15">
        <v>2.8500000000000001E-2</v>
      </c>
      <c r="V1373" s="15">
        <v>0</v>
      </c>
      <c r="W1373" s="15">
        <v>0</v>
      </c>
      <c r="X1373" s="15">
        <v>0</v>
      </c>
      <c r="Y1373" s="15">
        <v>0</v>
      </c>
      <c r="Z1373" s="15">
        <v>0</v>
      </c>
      <c r="AA1373" s="15">
        <v>0</v>
      </c>
      <c r="AB1373" s="15">
        <v>0</v>
      </c>
      <c r="AC1373" s="15">
        <v>0</v>
      </c>
      <c r="AD1373" s="15">
        <v>0</v>
      </c>
      <c r="AE1373" s="15">
        <v>0</v>
      </c>
      <c r="AF1373" s="15">
        <v>0</v>
      </c>
      <c r="AG1373" s="15">
        <f t="shared" si="106"/>
        <v>2.8500000000000001E-2</v>
      </c>
      <c r="AH1373" s="15">
        <v>0</v>
      </c>
      <c r="AI1373" s="15">
        <v>0</v>
      </c>
      <c r="AJ1373" s="15">
        <v>0</v>
      </c>
      <c r="AK1373" s="15">
        <v>0</v>
      </c>
      <c r="AL1373" s="15">
        <v>0</v>
      </c>
      <c r="AM1373" s="15">
        <v>0</v>
      </c>
      <c r="AN1373" s="15">
        <v>0</v>
      </c>
      <c r="AO1373" s="15">
        <v>0</v>
      </c>
      <c r="AP1373" s="15">
        <v>0</v>
      </c>
      <c r="AQ1373" s="15">
        <v>0</v>
      </c>
      <c r="AR1373" s="15">
        <v>0</v>
      </c>
      <c r="AS1373" s="15">
        <v>0</v>
      </c>
      <c r="AT1373" s="15">
        <f t="shared" si="107"/>
        <v>0</v>
      </c>
      <c r="AU1373" s="15">
        <v>0</v>
      </c>
      <c r="AV1373" s="15">
        <v>0</v>
      </c>
      <c r="AW1373" s="15">
        <v>0</v>
      </c>
      <c r="AX1373" s="15">
        <v>0</v>
      </c>
      <c r="AY1373" s="15">
        <v>0</v>
      </c>
      <c r="AZ1373" s="15">
        <v>0</v>
      </c>
      <c r="BA1373" s="15">
        <v>0</v>
      </c>
      <c r="BB1373" s="15">
        <v>0</v>
      </c>
      <c r="BC1373" s="15">
        <v>0</v>
      </c>
      <c r="BD1373" s="15">
        <v>0</v>
      </c>
      <c r="BE1373" s="15">
        <v>0</v>
      </c>
      <c r="BF1373" s="15">
        <v>0</v>
      </c>
      <c r="BG1373" s="15">
        <f t="shared" si="108"/>
        <v>0</v>
      </c>
      <c r="BH1373" t="str">
        <f t="shared" si="109"/>
        <v>CNGGas</v>
      </c>
      <c r="BI1373" t="str">
        <f>VLOOKUP(BH1373,[2]Summary!$C$29:$C$56,1,0)</f>
        <v>CNGGas</v>
      </c>
      <c r="BJ1373" s="16">
        <v>43831</v>
      </c>
    </row>
    <row r="1374" spans="1:62" x14ac:dyDescent="0.25">
      <c r="A1374" s="13" t="s">
        <v>2592</v>
      </c>
      <c r="B1374" s="13" t="s">
        <v>2592</v>
      </c>
      <c r="C1374" t="s">
        <v>2593</v>
      </c>
      <c r="D1374" t="s">
        <v>434</v>
      </c>
      <c r="E1374" t="s">
        <v>475</v>
      </c>
      <c r="F1374" s="13" t="s">
        <v>302</v>
      </c>
      <c r="H1374" s="15">
        <v>0</v>
      </c>
      <c r="I1374" s="15">
        <v>0</v>
      </c>
      <c r="J1374" s="15">
        <v>0</v>
      </c>
      <c r="K1374" s="15">
        <v>0</v>
      </c>
      <c r="L1374" s="15">
        <v>0</v>
      </c>
      <c r="M1374" s="15">
        <v>0</v>
      </c>
      <c r="N1374" s="15">
        <v>0</v>
      </c>
      <c r="O1374" s="15">
        <v>0</v>
      </c>
      <c r="P1374" s="15">
        <v>8.6999999999999994E-2</v>
      </c>
      <c r="Q1374" s="15">
        <v>0</v>
      </c>
      <c r="R1374" s="15">
        <v>0</v>
      </c>
      <c r="S1374" s="15">
        <v>31.997</v>
      </c>
      <c r="T1374" s="15">
        <f t="shared" si="105"/>
        <v>32.084000000000003</v>
      </c>
      <c r="U1374" s="15">
        <v>8.0150001525878908E-2</v>
      </c>
      <c r="V1374" s="15">
        <v>4.0080001831054687E-2</v>
      </c>
      <c r="W1374" s="15">
        <v>0</v>
      </c>
      <c r="X1374" s="15">
        <v>0</v>
      </c>
      <c r="Y1374" s="15">
        <v>0</v>
      </c>
      <c r="Z1374" s="15">
        <v>0</v>
      </c>
      <c r="AA1374" s="15">
        <v>0</v>
      </c>
      <c r="AB1374" s="15">
        <v>0</v>
      </c>
      <c r="AC1374" s="15">
        <v>0</v>
      </c>
      <c r="AD1374" s="15">
        <v>0</v>
      </c>
      <c r="AE1374" s="15">
        <v>0</v>
      </c>
      <c r="AF1374" s="15">
        <v>0</v>
      </c>
      <c r="AG1374" s="15">
        <f t="shared" si="106"/>
        <v>0.1202300033569336</v>
      </c>
      <c r="AH1374" s="15">
        <v>0</v>
      </c>
      <c r="AI1374" s="15">
        <v>0</v>
      </c>
      <c r="AJ1374" s="15">
        <v>0</v>
      </c>
      <c r="AK1374" s="15">
        <v>0</v>
      </c>
      <c r="AL1374" s="15">
        <v>0</v>
      </c>
      <c r="AM1374" s="15">
        <v>0</v>
      </c>
      <c r="AN1374" s="15">
        <v>0</v>
      </c>
      <c r="AO1374" s="15">
        <v>0</v>
      </c>
      <c r="AP1374" s="15">
        <v>0</v>
      </c>
      <c r="AQ1374" s="15">
        <v>0</v>
      </c>
      <c r="AR1374" s="15">
        <v>0</v>
      </c>
      <c r="AS1374" s="15">
        <v>0</v>
      </c>
      <c r="AT1374" s="15">
        <f t="shared" si="107"/>
        <v>0</v>
      </c>
      <c r="AU1374" s="15">
        <v>0</v>
      </c>
      <c r="AV1374" s="15">
        <v>0</v>
      </c>
      <c r="AW1374" s="15">
        <v>0</v>
      </c>
      <c r="AX1374" s="15">
        <v>0</v>
      </c>
      <c r="AY1374" s="15">
        <v>0</v>
      </c>
      <c r="AZ1374" s="15">
        <v>0</v>
      </c>
      <c r="BA1374" s="15">
        <v>0</v>
      </c>
      <c r="BB1374" s="15">
        <v>0</v>
      </c>
      <c r="BC1374" s="15">
        <v>0</v>
      </c>
      <c r="BD1374" s="15">
        <v>0</v>
      </c>
      <c r="BE1374" s="15">
        <v>0</v>
      </c>
      <c r="BF1374" s="15">
        <v>0</v>
      </c>
      <c r="BG1374" s="15">
        <f t="shared" si="108"/>
        <v>0</v>
      </c>
      <c r="BH1374" t="str">
        <f t="shared" si="109"/>
        <v>CNGGas</v>
      </c>
      <c r="BI1374" t="str">
        <f>VLOOKUP(BH1374,[2]Summary!$C$29:$C$56,1,0)</f>
        <v>CNGGas</v>
      </c>
      <c r="BJ1374" s="16">
        <v>43831</v>
      </c>
    </row>
    <row r="1375" spans="1:62" x14ac:dyDescent="0.25">
      <c r="A1375" s="13">
        <v>802431.01</v>
      </c>
      <c r="B1375" s="13">
        <v>802431.01</v>
      </c>
      <c r="C1375" t="s">
        <v>2594</v>
      </c>
      <c r="D1375" t="s">
        <v>18</v>
      </c>
      <c r="E1375" t="s">
        <v>19</v>
      </c>
      <c r="F1375" s="13" t="s">
        <v>62</v>
      </c>
      <c r="H1375" s="15">
        <v>0</v>
      </c>
      <c r="I1375" s="15">
        <v>0</v>
      </c>
      <c r="J1375" s="15">
        <v>0</v>
      </c>
      <c r="K1375" s="15">
        <v>0</v>
      </c>
      <c r="L1375" s="15">
        <v>0</v>
      </c>
      <c r="M1375" s="15">
        <v>0</v>
      </c>
      <c r="N1375" s="15">
        <v>0</v>
      </c>
      <c r="O1375" s="15">
        <v>0</v>
      </c>
      <c r="P1375" s="15">
        <v>0</v>
      </c>
      <c r="Q1375" s="15">
        <v>1.526</v>
      </c>
      <c r="R1375" s="15">
        <v>2.9239999999999999</v>
      </c>
      <c r="S1375" s="15">
        <v>1E-3</v>
      </c>
      <c r="T1375" s="15">
        <f t="shared" si="105"/>
        <v>4.4510000000000005</v>
      </c>
      <c r="U1375" s="15">
        <v>7.4000000953674313E-4</v>
      </c>
      <c r="V1375" s="15">
        <v>7.4000000953674313E-4</v>
      </c>
      <c r="W1375" s="15">
        <v>7.4000000953674313E-4</v>
      </c>
      <c r="X1375" s="15">
        <v>7.4000000953674313E-4</v>
      </c>
      <c r="Y1375" s="15">
        <v>7.4000000953674313E-4</v>
      </c>
      <c r="Z1375" s="15">
        <v>7.3000001907348635E-4</v>
      </c>
      <c r="AA1375" s="15">
        <v>7.5999999046325679E-4</v>
      </c>
      <c r="AB1375" s="15">
        <v>0</v>
      </c>
      <c r="AC1375" s="15">
        <v>0</v>
      </c>
      <c r="AD1375" s="15">
        <v>0</v>
      </c>
      <c r="AE1375" s="15">
        <v>0</v>
      </c>
      <c r="AF1375" s="15">
        <v>0</v>
      </c>
      <c r="AG1375" s="15">
        <f t="shared" si="106"/>
        <v>5.1900000572204586E-3</v>
      </c>
      <c r="AH1375" s="15">
        <v>0</v>
      </c>
      <c r="AI1375" s="15">
        <v>0</v>
      </c>
      <c r="AJ1375" s="15">
        <v>0</v>
      </c>
      <c r="AK1375" s="15">
        <v>0</v>
      </c>
      <c r="AL1375" s="15">
        <v>0</v>
      </c>
      <c r="AM1375" s="15">
        <v>0</v>
      </c>
      <c r="AN1375" s="15">
        <v>0</v>
      </c>
      <c r="AO1375" s="15">
        <v>0</v>
      </c>
      <c r="AP1375" s="15">
        <v>0</v>
      </c>
      <c r="AQ1375" s="15">
        <v>0</v>
      </c>
      <c r="AR1375" s="15">
        <v>0</v>
      </c>
      <c r="AS1375" s="15">
        <v>0</v>
      </c>
      <c r="AT1375" s="15">
        <f t="shared" si="107"/>
        <v>0</v>
      </c>
      <c r="AU1375" s="15">
        <v>0</v>
      </c>
      <c r="AV1375" s="15">
        <v>0</v>
      </c>
      <c r="AW1375" s="15">
        <v>0</v>
      </c>
      <c r="AX1375" s="15">
        <v>0</v>
      </c>
      <c r="AY1375" s="15">
        <v>0</v>
      </c>
      <c r="AZ1375" s="15">
        <v>0</v>
      </c>
      <c r="BA1375" s="15">
        <v>0</v>
      </c>
      <c r="BB1375" s="15">
        <v>0</v>
      </c>
      <c r="BC1375" s="15">
        <v>0</v>
      </c>
      <c r="BD1375" s="15">
        <v>0</v>
      </c>
      <c r="BE1375" s="15">
        <v>0</v>
      </c>
      <c r="BF1375" s="15">
        <v>0</v>
      </c>
      <c r="BG1375" s="15">
        <f t="shared" si="108"/>
        <v>0</v>
      </c>
      <c r="BH1375" t="str">
        <f t="shared" si="109"/>
        <v>UIDIST</v>
      </c>
      <c r="BI1375" t="str">
        <f>VLOOKUP(BH1375,[2]Summary!$C$29:$C$56,1,0)</f>
        <v>UIDist</v>
      </c>
      <c r="BJ1375" s="16">
        <v>43831</v>
      </c>
    </row>
    <row r="1376" spans="1:62" x14ac:dyDescent="0.25">
      <c r="A1376" s="13">
        <v>802433.01</v>
      </c>
      <c r="B1376" s="13">
        <v>802433.01</v>
      </c>
      <c r="C1376" t="s">
        <v>2595</v>
      </c>
      <c r="D1376" t="s">
        <v>18</v>
      </c>
      <c r="E1376" t="s">
        <v>19</v>
      </c>
      <c r="F1376" s="13" t="s">
        <v>60</v>
      </c>
      <c r="H1376" s="15">
        <v>0</v>
      </c>
      <c r="I1376" s="15">
        <v>0</v>
      </c>
      <c r="J1376" s="15">
        <v>0</v>
      </c>
      <c r="K1376" s="15">
        <v>0</v>
      </c>
      <c r="L1376" s="15">
        <v>0</v>
      </c>
      <c r="M1376" s="15">
        <v>0</v>
      </c>
      <c r="N1376" s="15">
        <v>0</v>
      </c>
      <c r="O1376" s="15">
        <v>0</v>
      </c>
      <c r="P1376" s="15">
        <v>0</v>
      </c>
      <c r="Q1376" s="15">
        <v>0</v>
      </c>
      <c r="R1376" s="15">
        <v>50.384</v>
      </c>
      <c r="S1376" s="15">
        <v>1.407</v>
      </c>
      <c r="T1376" s="15">
        <f t="shared" si="105"/>
        <v>51.790999999999997</v>
      </c>
      <c r="U1376" s="15">
        <v>0.32102999877929689</v>
      </c>
      <c r="V1376" s="15">
        <v>0.32102999877929689</v>
      </c>
      <c r="W1376" s="15">
        <v>0</v>
      </c>
      <c r="X1376" s="15">
        <v>0</v>
      </c>
      <c r="Y1376" s="15">
        <v>0</v>
      </c>
      <c r="Z1376" s="15">
        <v>0</v>
      </c>
      <c r="AA1376" s="15">
        <v>0</v>
      </c>
      <c r="AB1376" s="15">
        <v>0</v>
      </c>
      <c r="AC1376" s="15">
        <v>0</v>
      </c>
      <c r="AD1376" s="15">
        <v>0</v>
      </c>
      <c r="AE1376" s="15">
        <v>0</v>
      </c>
      <c r="AF1376" s="15">
        <v>0</v>
      </c>
      <c r="AG1376" s="15">
        <f t="shared" si="106"/>
        <v>0.64205999755859378</v>
      </c>
      <c r="AH1376" s="15">
        <v>0</v>
      </c>
      <c r="AI1376" s="15">
        <v>0</v>
      </c>
      <c r="AJ1376" s="15">
        <v>0</v>
      </c>
      <c r="AK1376" s="15">
        <v>0</v>
      </c>
      <c r="AL1376" s="15">
        <v>0</v>
      </c>
      <c r="AM1376" s="15">
        <v>0</v>
      </c>
      <c r="AN1376" s="15">
        <v>0</v>
      </c>
      <c r="AO1376" s="15">
        <v>0</v>
      </c>
      <c r="AP1376" s="15">
        <v>0</v>
      </c>
      <c r="AQ1376" s="15">
        <v>0</v>
      </c>
      <c r="AR1376" s="15">
        <v>0</v>
      </c>
      <c r="AS1376" s="15">
        <v>0</v>
      </c>
      <c r="AT1376" s="15">
        <f t="shared" si="107"/>
        <v>0</v>
      </c>
      <c r="AU1376" s="15">
        <v>0</v>
      </c>
      <c r="AV1376" s="15">
        <v>0</v>
      </c>
      <c r="AW1376" s="15">
        <v>0</v>
      </c>
      <c r="AX1376" s="15">
        <v>0</v>
      </c>
      <c r="AY1376" s="15">
        <v>0</v>
      </c>
      <c r="AZ1376" s="15">
        <v>0</v>
      </c>
      <c r="BA1376" s="15">
        <v>0</v>
      </c>
      <c r="BB1376" s="15">
        <v>0</v>
      </c>
      <c r="BC1376" s="15">
        <v>0</v>
      </c>
      <c r="BD1376" s="15">
        <v>0</v>
      </c>
      <c r="BE1376" s="15">
        <v>0</v>
      </c>
      <c r="BF1376" s="15">
        <v>0</v>
      </c>
      <c r="BG1376" s="15">
        <f t="shared" si="108"/>
        <v>0</v>
      </c>
      <c r="BH1376" t="str">
        <f t="shared" si="109"/>
        <v>UIDIST</v>
      </c>
      <c r="BI1376" t="str">
        <f>VLOOKUP(BH1376,[2]Summary!$C$29:$C$56,1,0)</f>
        <v>UIDist</v>
      </c>
      <c r="BJ1376" s="16">
        <v>43831</v>
      </c>
    </row>
    <row r="1377" spans="1:62" x14ac:dyDescent="0.25">
      <c r="A1377" s="13" t="s">
        <v>2596</v>
      </c>
      <c r="B1377" s="13" t="s">
        <v>2596</v>
      </c>
      <c r="C1377" t="s">
        <v>2597</v>
      </c>
      <c r="D1377" t="s">
        <v>300</v>
      </c>
      <c r="E1377" t="s">
        <v>301</v>
      </c>
      <c r="F1377" s="13" t="s">
        <v>302</v>
      </c>
      <c r="H1377" s="15">
        <v>0</v>
      </c>
      <c r="I1377" s="15">
        <v>0</v>
      </c>
      <c r="J1377" s="15">
        <v>0</v>
      </c>
      <c r="K1377" s="15">
        <v>0</v>
      </c>
      <c r="L1377" s="15">
        <v>0</v>
      </c>
      <c r="M1377" s="15">
        <v>0</v>
      </c>
      <c r="N1377" s="15">
        <v>0</v>
      </c>
      <c r="O1377" s="15">
        <v>0</v>
      </c>
      <c r="P1377" s="15">
        <v>0</v>
      </c>
      <c r="Q1377" s="15">
        <v>0.14899999999999999</v>
      </c>
      <c r="R1377" s="15">
        <v>7.6</v>
      </c>
      <c r="S1377" s="15">
        <v>0</v>
      </c>
      <c r="T1377" s="15">
        <f t="shared" si="105"/>
        <v>7.7489999999999997</v>
      </c>
      <c r="U1377" s="15">
        <v>0</v>
      </c>
      <c r="V1377" s="15">
        <v>0</v>
      </c>
      <c r="W1377" s="15">
        <v>0</v>
      </c>
      <c r="X1377" s="15">
        <v>0</v>
      </c>
      <c r="Y1377" s="15">
        <v>1.2144700164794922</v>
      </c>
      <c r="Z1377" s="15">
        <v>0</v>
      </c>
      <c r="AA1377" s="15">
        <v>0</v>
      </c>
      <c r="AB1377" s="15">
        <v>0</v>
      </c>
      <c r="AC1377" s="15">
        <v>0.45850000000000002</v>
      </c>
      <c r="AD1377" s="15">
        <v>0</v>
      </c>
      <c r="AE1377" s="15">
        <v>0</v>
      </c>
      <c r="AF1377" s="15">
        <v>0</v>
      </c>
      <c r="AG1377" s="15">
        <f t="shared" si="106"/>
        <v>1.6729700164794923</v>
      </c>
      <c r="AH1377" s="15">
        <v>0</v>
      </c>
      <c r="AI1377" s="15">
        <v>0</v>
      </c>
      <c r="AJ1377" s="15">
        <v>0</v>
      </c>
      <c r="AK1377" s="15">
        <v>0</v>
      </c>
      <c r="AL1377" s="15">
        <v>0</v>
      </c>
      <c r="AM1377" s="15">
        <v>0</v>
      </c>
      <c r="AN1377" s="15">
        <v>0</v>
      </c>
      <c r="AO1377" s="15">
        <v>0</v>
      </c>
      <c r="AP1377" s="15">
        <v>0</v>
      </c>
      <c r="AQ1377" s="15">
        <v>0</v>
      </c>
      <c r="AR1377" s="15">
        <v>0</v>
      </c>
      <c r="AS1377" s="15">
        <v>0</v>
      </c>
      <c r="AT1377" s="15">
        <f t="shared" si="107"/>
        <v>0</v>
      </c>
      <c r="AU1377" s="15">
        <v>0</v>
      </c>
      <c r="AV1377" s="15">
        <v>0</v>
      </c>
      <c r="AW1377" s="15">
        <v>0</v>
      </c>
      <c r="AX1377" s="15">
        <v>0</v>
      </c>
      <c r="AY1377" s="15">
        <v>0</v>
      </c>
      <c r="AZ1377" s="15">
        <v>0</v>
      </c>
      <c r="BA1377" s="15">
        <v>0</v>
      </c>
      <c r="BB1377" s="15">
        <v>0</v>
      </c>
      <c r="BC1377" s="15">
        <v>0</v>
      </c>
      <c r="BD1377" s="15">
        <v>0</v>
      </c>
      <c r="BE1377" s="15">
        <v>0</v>
      </c>
      <c r="BF1377" s="15">
        <v>0</v>
      </c>
      <c r="BG1377" s="15">
        <f t="shared" si="108"/>
        <v>0</v>
      </c>
      <c r="BH1377" t="str">
        <f t="shared" si="109"/>
        <v>UILCommon</v>
      </c>
      <c r="BI1377" t="str">
        <f>VLOOKUP(BH1377,[2]Summary!$C$29:$C$56,1,0)</f>
        <v>UILCommon</v>
      </c>
      <c r="BJ1377" s="16">
        <v>43831</v>
      </c>
    </row>
    <row r="1378" spans="1:62" x14ac:dyDescent="0.25">
      <c r="A1378" s="13" t="s">
        <v>2598</v>
      </c>
      <c r="B1378" s="13" t="s">
        <v>2598</v>
      </c>
      <c r="C1378" t="s">
        <v>2599</v>
      </c>
      <c r="D1378" t="s">
        <v>361</v>
      </c>
      <c r="E1378" t="s">
        <v>475</v>
      </c>
      <c r="F1378" s="13" t="s">
        <v>153</v>
      </c>
      <c r="H1378" s="15">
        <v>0</v>
      </c>
      <c r="I1378" s="15">
        <v>0</v>
      </c>
      <c r="J1378" s="15">
        <v>0</v>
      </c>
      <c r="K1378" s="15">
        <v>0</v>
      </c>
      <c r="L1378" s="15">
        <v>0</v>
      </c>
      <c r="M1378" s="15">
        <v>0</v>
      </c>
      <c r="N1378" s="15">
        <v>0</v>
      </c>
      <c r="O1378" s="15">
        <v>0</v>
      </c>
      <c r="P1378" s="15">
        <v>0</v>
      </c>
      <c r="Q1378" s="15">
        <v>21.759</v>
      </c>
      <c r="R1378" s="15">
        <v>1.4219999999999999</v>
      </c>
      <c r="S1378" s="15">
        <v>6.6000000000000003E-2</v>
      </c>
      <c r="T1378" s="15">
        <f t="shared" si="105"/>
        <v>23.247</v>
      </c>
      <c r="U1378" s="15">
        <v>2.9110000610351561E-2</v>
      </c>
      <c r="V1378" s="15">
        <v>0</v>
      </c>
      <c r="W1378" s="15">
        <v>0</v>
      </c>
      <c r="X1378" s="15">
        <v>0</v>
      </c>
      <c r="Y1378" s="15">
        <v>0</v>
      </c>
      <c r="Z1378" s="15">
        <v>0</v>
      </c>
      <c r="AA1378" s="15">
        <v>0</v>
      </c>
      <c r="AB1378" s="15">
        <v>0</v>
      </c>
      <c r="AC1378" s="15">
        <v>0</v>
      </c>
      <c r="AD1378" s="15">
        <v>0</v>
      </c>
      <c r="AE1378" s="15">
        <v>0</v>
      </c>
      <c r="AF1378" s="15">
        <v>0</v>
      </c>
      <c r="AG1378" s="15">
        <f t="shared" si="106"/>
        <v>2.9110000610351561E-2</v>
      </c>
      <c r="AH1378" s="15">
        <v>0</v>
      </c>
      <c r="AI1378" s="15">
        <v>0</v>
      </c>
      <c r="AJ1378" s="15">
        <v>0</v>
      </c>
      <c r="AK1378" s="15">
        <v>0</v>
      </c>
      <c r="AL1378" s="15">
        <v>0</v>
      </c>
      <c r="AM1378" s="15">
        <v>0</v>
      </c>
      <c r="AN1378" s="15">
        <v>0</v>
      </c>
      <c r="AO1378" s="15">
        <v>0</v>
      </c>
      <c r="AP1378" s="15">
        <v>0</v>
      </c>
      <c r="AQ1378" s="15">
        <v>0</v>
      </c>
      <c r="AR1378" s="15">
        <v>0</v>
      </c>
      <c r="AS1378" s="15">
        <v>0</v>
      </c>
      <c r="AT1378" s="15">
        <f t="shared" si="107"/>
        <v>0</v>
      </c>
      <c r="AU1378" s="15">
        <v>0</v>
      </c>
      <c r="AV1378" s="15">
        <v>0</v>
      </c>
      <c r="AW1378" s="15">
        <v>0</v>
      </c>
      <c r="AX1378" s="15">
        <v>0</v>
      </c>
      <c r="AY1378" s="15">
        <v>0</v>
      </c>
      <c r="AZ1378" s="15">
        <v>0</v>
      </c>
      <c r="BA1378" s="15">
        <v>0</v>
      </c>
      <c r="BB1378" s="15">
        <v>0</v>
      </c>
      <c r="BC1378" s="15">
        <v>0</v>
      </c>
      <c r="BD1378" s="15">
        <v>0</v>
      </c>
      <c r="BE1378" s="15">
        <v>0</v>
      </c>
      <c r="BF1378" s="15">
        <v>0</v>
      </c>
      <c r="BG1378" s="15">
        <f t="shared" si="108"/>
        <v>0</v>
      </c>
      <c r="BH1378" t="str">
        <f t="shared" si="109"/>
        <v>SCGGas</v>
      </c>
      <c r="BI1378" t="str">
        <f>VLOOKUP(BH1378,[2]Summary!$C$29:$C$56,1,0)</f>
        <v>SCGGas</v>
      </c>
      <c r="BJ1378" s="16">
        <v>43831</v>
      </c>
    </row>
    <row r="1379" spans="1:62" x14ac:dyDescent="0.25">
      <c r="A1379" s="13" t="s">
        <v>2600</v>
      </c>
      <c r="B1379" s="13" t="s">
        <v>2600</v>
      </c>
      <c r="C1379" t="s">
        <v>2601</v>
      </c>
      <c r="D1379" t="s">
        <v>361</v>
      </c>
      <c r="E1379" t="s">
        <v>475</v>
      </c>
      <c r="F1379" s="13" t="s">
        <v>153</v>
      </c>
      <c r="H1379" s="15">
        <v>0</v>
      </c>
      <c r="I1379" s="15">
        <v>0</v>
      </c>
      <c r="J1379" s="15">
        <v>0</v>
      </c>
      <c r="K1379" s="15">
        <v>0</v>
      </c>
      <c r="L1379" s="15">
        <v>0</v>
      </c>
      <c r="M1379" s="15">
        <v>0</v>
      </c>
      <c r="N1379" s="15">
        <v>0</v>
      </c>
      <c r="O1379" s="15">
        <v>0</v>
      </c>
      <c r="P1379" s="15">
        <v>0</v>
      </c>
      <c r="Q1379" s="15">
        <v>4.7469999999999999</v>
      </c>
      <c r="R1379" s="15">
        <v>0.312</v>
      </c>
      <c r="S1379" s="15">
        <v>2.5999999999999999E-2</v>
      </c>
      <c r="T1379" s="15">
        <f t="shared" si="105"/>
        <v>5.085</v>
      </c>
      <c r="U1379" s="15">
        <v>6.3499999046325688E-3</v>
      </c>
      <c r="V1379" s="15">
        <v>0</v>
      </c>
      <c r="W1379" s="15">
        <v>0</v>
      </c>
      <c r="X1379" s="15">
        <v>0</v>
      </c>
      <c r="Y1379" s="15">
        <v>0</v>
      </c>
      <c r="Z1379" s="15">
        <v>0</v>
      </c>
      <c r="AA1379" s="15">
        <v>0</v>
      </c>
      <c r="AB1379" s="15">
        <v>0</v>
      </c>
      <c r="AC1379" s="15">
        <v>0</v>
      </c>
      <c r="AD1379" s="15">
        <v>0</v>
      </c>
      <c r="AE1379" s="15">
        <v>0</v>
      </c>
      <c r="AF1379" s="15">
        <v>0</v>
      </c>
      <c r="AG1379" s="15">
        <f t="shared" si="106"/>
        <v>6.3499999046325688E-3</v>
      </c>
      <c r="AH1379" s="15">
        <v>0</v>
      </c>
      <c r="AI1379" s="15">
        <v>0</v>
      </c>
      <c r="AJ1379" s="15">
        <v>0</v>
      </c>
      <c r="AK1379" s="15">
        <v>0</v>
      </c>
      <c r="AL1379" s="15">
        <v>0</v>
      </c>
      <c r="AM1379" s="15">
        <v>0</v>
      </c>
      <c r="AN1379" s="15">
        <v>0</v>
      </c>
      <c r="AO1379" s="15">
        <v>0</v>
      </c>
      <c r="AP1379" s="15">
        <v>0</v>
      </c>
      <c r="AQ1379" s="15">
        <v>0</v>
      </c>
      <c r="AR1379" s="15">
        <v>0</v>
      </c>
      <c r="AS1379" s="15">
        <v>0</v>
      </c>
      <c r="AT1379" s="15">
        <f t="shared" si="107"/>
        <v>0</v>
      </c>
      <c r="AU1379" s="15">
        <v>0</v>
      </c>
      <c r="AV1379" s="15">
        <v>0</v>
      </c>
      <c r="AW1379" s="15">
        <v>0</v>
      </c>
      <c r="AX1379" s="15">
        <v>0</v>
      </c>
      <c r="AY1379" s="15">
        <v>0</v>
      </c>
      <c r="AZ1379" s="15">
        <v>0</v>
      </c>
      <c r="BA1379" s="15">
        <v>0</v>
      </c>
      <c r="BB1379" s="15">
        <v>0</v>
      </c>
      <c r="BC1379" s="15">
        <v>0</v>
      </c>
      <c r="BD1379" s="15">
        <v>0</v>
      </c>
      <c r="BE1379" s="15">
        <v>0</v>
      </c>
      <c r="BF1379" s="15">
        <v>0</v>
      </c>
      <c r="BG1379" s="15">
        <f t="shared" si="108"/>
        <v>0</v>
      </c>
      <c r="BH1379" t="str">
        <f t="shared" si="109"/>
        <v>SCGGas</v>
      </c>
      <c r="BI1379" t="str">
        <f>VLOOKUP(BH1379,[2]Summary!$C$29:$C$56,1,0)</f>
        <v>SCGGas</v>
      </c>
      <c r="BJ1379" s="16">
        <v>43831</v>
      </c>
    </row>
    <row r="1380" spans="1:62" x14ac:dyDescent="0.25">
      <c r="A1380" s="13" t="s">
        <v>2602</v>
      </c>
      <c r="B1380" s="13" t="s">
        <v>2602</v>
      </c>
      <c r="C1380" t="s">
        <v>2603</v>
      </c>
      <c r="D1380" t="s">
        <v>361</v>
      </c>
      <c r="E1380" t="s">
        <v>475</v>
      </c>
      <c r="F1380" s="13" t="s">
        <v>302</v>
      </c>
      <c r="H1380" s="15">
        <v>0</v>
      </c>
      <c r="I1380" s="15">
        <v>0</v>
      </c>
      <c r="J1380" s="15">
        <v>0</v>
      </c>
      <c r="K1380" s="15">
        <v>0</v>
      </c>
      <c r="L1380" s="15">
        <v>0</v>
      </c>
      <c r="M1380" s="15">
        <v>0</v>
      </c>
      <c r="N1380" s="15">
        <v>0</v>
      </c>
      <c r="O1380" s="15">
        <v>0</v>
      </c>
      <c r="P1380" s="15">
        <v>0</v>
      </c>
      <c r="Q1380" s="15">
        <v>26.614000000000001</v>
      </c>
      <c r="R1380" s="15">
        <v>4.7E-2</v>
      </c>
      <c r="S1380" s="15">
        <v>7.5999999999999998E-2</v>
      </c>
      <c r="T1380" s="15">
        <f t="shared" si="105"/>
        <v>26.737000000000002</v>
      </c>
      <c r="U1380" s="15">
        <v>6.6959999084472657E-2</v>
      </c>
      <c r="V1380" s="15">
        <v>6.6959999084472657E-2</v>
      </c>
      <c r="W1380" s="15">
        <v>6.4769996643066402E-2</v>
      </c>
      <c r="X1380" s="15">
        <v>6.4769996643066402E-2</v>
      </c>
      <c r="Y1380" s="15">
        <v>6.4769996643066402E-2</v>
      </c>
      <c r="Z1380" s="15">
        <v>3.7280998611450196</v>
      </c>
      <c r="AA1380" s="15">
        <v>11.340349693298339</v>
      </c>
      <c r="AB1380" s="15">
        <v>8.6330001831054687E-2</v>
      </c>
      <c r="AC1380" s="15">
        <v>-4.316999816894531E-2</v>
      </c>
      <c r="AD1380" s="15">
        <v>6.3254400024414066</v>
      </c>
      <c r="AE1380" s="15">
        <v>0</v>
      </c>
      <c r="AF1380" s="15">
        <v>0</v>
      </c>
      <c r="AG1380" s="15">
        <f t="shared" si="106"/>
        <v>21.765279548645019</v>
      </c>
      <c r="AH1380" s="15">
        <v>0</v>
      </c>
      <c r="AI1380" s="15">
        <v>0</v>
      </c>
      <c r="AJ1380" s="15">
        <v>0</v>
      </c>
      <c r="AK1380" s="15">
        <v>0</v>
      </c>
      <c r="AL1380" s="15">
        <v>0</v>
      </c>
      <c r="AM1380" s="15">
        <v>0</v>
      </c>
      <c r="AN1380" s="15">
        <v>0</v>
      </c>
      <c r="AO1380" s="15">
        <v>0</v>
      </c>
      <c r="AP1380" s="15">
        <v>0</v>
      </c>
      <c r="AQ1380" s="15">
        <v>0</v>
      </c>
      <c r="AR1380" s="15">
        <v>0</v>
      </c>
      <c r="AS1380" s="15">
        <v>0</v>
      </c>
      <c r="AT1380" s="15">
        <f t="shared" si="107"/>
        <v>0</v>
      </c>
      <c r="AU1380" s="15">
        <v>0</v>
      </c>
      <c r="AV1380" s="15">
        <v>0</v>
      </c>
      <c r="AW1380" s="15">
        <v>0</v>
      </c>
      <c r="AX1380" s="15">
        <v>0</v>
      </c>
      <c r="AY1380" s="15">
        <v>0</v>
      </c>
      <c r="AZ1380" s="15">
        <v>0</v>
      </c>
      <c r="BA1380" s="15">
        <v>0</v>
      </c>
      <c r="BB1380" s="15">
        <v>0</v>
      </c>
      <c r="BC1380" s="15">
        <v>0</v>
      </c>
      <c r="BD1380" s="15">
        <v>0</v>
      </c>
      <c r="BE1380" s="15">
        <v>0</v>
      </c>
      <c r="BF1380" s="15">
        <v>0</v>
      </c>
      <c r="BG1380" s="15">
        <f t="shared" si="108"/>
        <v>0</v>
      </c>
      <c r="BH1380" t="str">
        <f t="shared" si="109"/>
        <v>SCGGas</v>
      </c>
      <c r="BI1380" t="str">
        <f>VLOOKUP(BH1380,[2]Summary!$C$29:$C$56,1,0)</f>
        <v>SCGGas</v>
      </c>
      <c r="BJ1380" s="16">
        <v>43831</v>
      </c>
    </row>
    <row r="1381" spans="1:62" x14ac:dyDescent="0.25">
      <c r="A1381" s="13" t="s">
        <v>2604</v>
      </c>
      <c r="B1381" s="13" t="s">
        <v>2604</v>
      </c>
      <c r="C1381" t="s">
        <v>2605</v>
      </c>
      <c r="D1381" t="s">
        <v>434</v>
      </c>
      <c r="E1381" t="s">
        <v>475</v>
      </c>
      <c r="F1381" s="13" t="s">
        <v>153</v>
      </c>
      <c r="H1381" s="15">
        <v>0</v>
      </c>
      <c r="I1381" s="15">
        <v>0</v>
      </c>
      <c r="J1381" s="15">
        <v>0</v>
      </c>
      <c r="K1381" s="15">
        <v>0</v>
      </c>
      <c r="L1381" s="15">
        <v>0</v>
      </c>
      <c r="M1381" s="15">
        <v>0</v>
      </c>
      <c r="N1381" s="15">
        <v>0</v>
      </c>
      <c r="O1381" s="15">
        <v>0</v>
      </c>
      <c r="P1381" s="15">
        <v>0</v>
      </c>
      <c r="Q1381" s="15">
        <v>3.165</v>
      </c>
      <c r="R1381" s="15">
        <v>0.20899999999999999</v>
      </c>
      <c r="S1381" s="15">
        <v>1.7000000000000001E-2</v>
      </c>
      <c r="T1381" s="15">
        <f t="shared" si="105"/>
        <v>3.391</v>
      </c>
      <c r="U1381" s="15">
        <v>8.4700002670288089E-3</v>
      </c>
      <c r="V1381" s="15">
        <v>8.4700002670288089E-3</v>
      </c>
      <c r="W1381" s="15">
        <v>8.1400003433227536E-3</v>
      </c>
      <c r="X1381" s="15">
        <v>8.1400003433227536E-3</v>
      </c>
      <c r="Y1381" s="15">
        <v>8.1400003433227536E-3</v>
      </c>
      <c r="Z1381" s="15">
        <v>6.9600000381469726E-3</v>
      </c>
      <c r="AA1381" s="15">
        <v>7.059999942779541E-3</v>
      </c>
      <c r="AB1381" s="15">
        <v>7.059999942779541E-3</v>
      </c>
      <c r="AC1381" s="15">
        <v>7.4499998092651364E-3</v>
      </c>
      <c r="AD1381" s="15">
        <v>7.4499998092651364E-3</v>
      </c>
      <c r="AE1381" s="15">
        <v>3.7200000286102294E-3</v>
      </c>
      <c r="AF1381" s="15">
        <v>0</v>
      </c>
      <c r="AG1381" s="15">
        <f t="shared" si="106"/>
        <v>8.1060001134872425E-2</v>
      </c>
      <c r="AH1381" s="15">
        <v>0</v>
      </c>
      <c r="AI1381" s="15">
        <v>0</v>
      </c>
      <c r="AJ1381" s="15">
        <v>0</v>
      </c>
      <c r="AK1381" s="15">
        <v>0</v>
      </c>
      <c r="AL1381" s="15">
        <v>0</v>
      </c>
      <c r="AM1381" s="15">
        <v>0</v>
      </c>
      <c r="AN1381" s="15">
        <v>0</v>
      </c>
      <c r="AO1381" s="15">
        <v>0</v>
      </c>
      <c r="AP1381" s="15">
        <v>0</v>
      </c>
      <c r="AQ1381" s="15">
        <v>0</v>
      </c>
      <c r="AR1381" s="15">
        <v>0</v>
      </c>
      <c r="AS1381" s="15">
        <v>0</v>
      </c>
      <c r="AT1381" s="15">
        <f t="shared" si="107"/>
        <v>0</v>
      </c>
      <c r="AU1381" s="15">
        <v>0</v>
      </c>
      <c r="AV1381" s="15">
        <v>0</v>
      </c>
      <c r="AW1381" s="15">
        <v>0</v>
      </c>
      <c r="AX1381" s="15">
        <v>0</v>
      </c>
      <c r="AY1381" s="15">
        <v>0</v>
      </c>
      <c r="AZ1381" s="15">
        <v>0</v>
      </c>
      <c r="BA1381" s="15">
        <v>0</v>
      </c>
      <c r="BB1381" s="15">
        <v>0</v>
      </c>
      <c r="BC1381" s="15">
        <v>0</v>
      </c>
      <c r="BD1381" s="15">
        <v>0</v>
      </c>
      <c r="BE1381" s="15">
        <v>0</v>
      </c>
      <c r="BF1381" s="15">
        <v>0</v>
      </c>
      <c r="BG1381" s="15">
        <f t="shared" si="108"/>
        <v>0</v>
      </c>
      <c r="BH1381" t="str">
        <f t="shared" si="109"/>
        <v>CNGGas</v>
      </c>
      <c r="BI1381" t="str">
        <f>VLOOKUP(BH1381,[2]Summary!$C$29:$C$56,1,0)</f>
        <v>CNGGas</v>
      </c>
      <c r="BJ1381" s="16">
        <v>43831</v>
      </c>
    </row>
    <row r="1382" spans="1:62" x14ac:dyDescent="0.25">
      <c r="A1382" s="13">
        <v>800198.01</v>
      </c>
      <c r="B1382" s="13">
        <v>800198.01</v>
      </c>
      <c r="C1382" t="s">
        <v>2606</v>
      </c>
      <c r="D1382" t="s">
        <v>18</v>
      </c>
      <c r="E1382" t="s">
        <v>19</v>
      </c>
      <c r="F1382" s="13" t="s">
        <v>22</v>
      </c>
      <c r="H1382" s="15">
        <v>0</v>
      </c>
      <c r="I1382" s="15">
        <v>0</v>
      </c>
      <c r="J1382" s="15">
        <v>0</v>
      </c>
      <c r="K1382" s="15">
        <v>0</v>
      </c>
      <c r="L1382" s="15">
        <v>0</v>
      </c>
      <c r="M1382" s="15">
        <v>0</v>
      </c>
      <c r="N1382" s="15">
        <v>0</v>
      </c>
      <c r="O1382" s="15">
        <v>0</v>
      </c>
      <c r="P1382" s="15">
        <v>0</v>
      </c>
      <c r="Q1382" s="15">
        <v>0</v>
      </c>
      <c r="R1382" s="15">
        <v>0.16800000000000001</v>
      </c>
      <c r="S1382" s="15">
        <v>0</v>
      </c>
      <c r="T1382" s="15">
        <f t="shared" si="105"/>
        <v>0.16800000000000001</v>
      </c>
      <c r="U1382" s="15">
        <v>0</v>
      </c>
      <c r="V1382" s="15">
        <v>0</v>
      </c>
      <c r="W1382" s="15">
        <v>0</v>
      </c>
      <c r="X1382" s="15">
        <v>-4.7899999618530274E-3</v>
      </c>
      <c r="Y1382" s="15">
        <v>0</v>
      </c>
      <c r="Z1382" s="15">
        <v>0</v>
      </c>
      <c r="AA1382" s="15">
        <v>0</v>
      </c>
      <c r="AB1382" s="15">
        <v>0</v>
      </c>
      <c r="AC1382" s="15">
        <v>0</v>
      </c>
      <c r="AD1382" s="15">
        <v>0</v>
      </c>
      <c r="AE1382" s="15">
        <v>0</v>
      </c>
      <c r="AF1382" s="15">
        <v>0</v>
      </c>
      <c r="AG1382" s="15">
        <f t="shared" si="106"/>
        <v>-4.7899999618530274E-3</v>
      </c>
      <c r="AH1382" s="15">
        <v>0</v>
      </c>
      <c r="AI1382" s="15">
        <v>0</v>
      </c>
      <c r="AJ1382" s="15">
        <v>0</v>
      </c>
      <c r="AK1382" s="15">
        <v>0</v>
      </c>
      <c r="AL1382" s="15">
        <v>0</v>
      </c>
      <c r="AM1382" s="15">
        <v>0</v>
      </c>
      <c r="AN1382" s="15">
        <v>0</v>
      </c>
      <c r="AO1382" s="15">
        <v>0</v>
      </c>
      <c r="AP1382" s="15">
        <v>0</v>
      </c>
      <c r="AQ1382" s="15">
        <v>0</v>
      </c>
      <c r="AR1382" s="15">
        <v>0</v>
      </c>
      <c r="AS1382" s="15">
        <v>0</v>
      </c>
      <c r="AT1382" s="15">
        <f t="shared" si="107"/>
        <v>0</v>
      </c>
      <c r="AU1382" s="15">
        <v>0</v>
      </c>
      <c r="AV1382" s="15">
        <v>0</v>
      </c>
      <c r="AW1382" s="15">
        <v>0</v>
      </c>
      <c r="AX1382" s="15">
        <v>0</v>
      </c>
      <c r="AY1382" s="15">
        <v>0</v>
      </c>
      <c r="AZ1382" s="15">
        <v>0</v>
      </c>
      <c r="BA1382" s="15">
        <v>0</v>
      </c>
      <c r="BB1382" s="15">
        <v>0</v>
      </c>
      <c r="BC1382" s="15">
        <v>0</v>
      </c>
      <c r="BD1382" s="15">
        <v>0</v>
      </c>
      <c r="BE1382" s="15">
        <v>0</v>
      </c>
      <c r="BF1382" s="15">
        <v>0</v>
      </c>
      <c r="BG1382" s="15">
        <f t="shared" si="108"/>
        <v>0</v>
      </c>
      <c r="BH1382" t="str">
        <f t="shared" si="109"/>
        <v>UIDIST</v>
      </c>
      <c r="BI1382" t="str">
        <f>VLOOKUP(BH1382,[2]Summary!$C$29:$C$56,1,0)</f>
        <v>UIDist</v>
      </c>
      <c r="BJ1382" s="16">
        <v>43831</v>
      </c>
    </row>
    <row r="1383" spans="1:62" x14ac:dyDescent="0.25">
      <c r="A1383" s="13">
        <v>802411.01</v>
      </c>
      <c r="B1383" s="13">
        <v>802411.01</v>
      </c>
      <c r="C1383" t="s">
        <v>2607</v>
      </c>
      <c r="D1383" t="s">
        <v>18</v>
      </c>
      <c r="E1383" t="s">
        <v>19</v>
      </c>
      <c r="F1383" s="13" t="s">
        <v>22</v>
      </c>
      <c r="H1383" s="15">
        <v>0</v>
      </c>
      <c r="I1383" s="15">
        <v>0</v>
      </c>
      <c r="J1383" s="15">
        <v>0</v>
      </c>
      <c r="K1383" s="15">
        <v>0</v>
      </c>
      <c r="L1383" s="15">
        <v>0</v>
      </c>
      <c r="M1383" s="15">
        <v>0</v>
      </c>
      <c r="N1383" s="15">
        <v>0</v>
      </c>
      <c r="O1383" s="15">
        <v>0</v>
      </c>
      <c r="P1383" s="15">
        <v>0</v>
      </c>
      <c r="Q1383" s="15">
        <v>0</v>
      </c>
      <c r="R1383" s="15">
        <v>3.8420000000000001</v>
      </c>
      <c r="S1383" s="15">
        <v>1.0620000000000001</v>
      </c>
      <c r="T1383" s="15">
        <f t="shared" si="105"/>
        <v>4.9039999999999999</v>
      </c>
      <c r="U1383" s="15">
        <v>0.30520000457763674</v>
      </c>
      <c r="V1383" s="15">
        <v>4.5834599266052249</v>
      </c>
      <c r="W1383" s="15">
        <v>5.8720200042724606</v>
      </c>
      <c r="X1383" s="15">
        <v>10.632320022583007</v>
      </c>
      <c r="Y1383" s="15">
        <v>3.8770900115966795</v>
      </c>
      <c r="Z1383" s="15">
        <v>0.72641999816894531</v>
      </c>
      <c r="AA1383" s="15">
        <v>1.6356499710083008</v>
      </c>
      <c r="AB1383" s="15">
        <v>-0.12790000915527344</v>
      </c>
      <c r="AC1383" s="15">
        <v>0.14827999234199524</v>
      </c>
      <c r="AD1383" s="15">
        <v>1.1848499755859374</v>
      </c>
      <c r="AE1383" s="15">
        <v>0.13533000183105467</v>
      </c>
      <c r="AF1383" s="15">
        <v>0.12775999259948731</v>
      </c>
      <c r="AG1383" s="15">
        <f t="shared" si="106"/>
        <v>29.100479892015457</v>
      </c>
      <c r="AH1383" s="15">
        <v>0.15530999755859376</v>
      </c>
      <c r="AI1383" s="15">
        <v>0.15530999755859376</v>
      </c>
      <c r="AJ1383" s="15">
        <v>0.15530999755859376</v>
      </c>
      <c r="AK1383" s="15">
        <v>0.15033999633789064</v>
      </c>
      <c r="AL1383" s="15">
        <v>0.15033999633789064</v>
      </c>
      <c r="AM1383" s="15">
        <v>14.870409934997559</v>
      </c>
      <c r="AN1383" s="15">
        <v>0.51794000244140626</v>
      </c>
      <c r="AO1383" s="15">
        <v>0.24077000427246092</v>
      </c>
      <c r="AP1383" s="15">
        <v>0.55163997459411618</v>
      </c>
      <c r="AQ1383" s="15">
        <v>0.27600000000000002</v>
      </c>
      <c r="AR1383" s="15">
        <v>1.7875799942016601</v>
      </c>
      <c r="AS1383" s="15">
        <v>1.5447800159454346</v>
      </c>
      <c r="AT1383" s="15">
        <f t="shared" si="107"/>
        <v>20.5557299118042</v>
      </c>
      <c r="AU1383" s="15">
        <v>0.85997001075744628</v>
      </c>
      <c r="AV1383" s="15">
        <v>8.9699996948242183E-2</v>
      </c>
      <c r="AW1383" s="15">
        <v>-0.62056000709533687</v>
      </c>
      <c r="AX1383" s="15">
        <v>1.6549999237060548E-2</v>
      </c>
      <c r="AY1383" s="15">
        <v>8.3999997377395635E-4</v>
      </c>
      <c r="AZ1383" s="15">
        <v>-2.1099998950958251E-3</v>
      </c>
      <c r="BA1383" s="15">
        <v>0.26069000339508058</v>
      </c>
      <c r="BB1383" s="15">
        <v>0.26057000112533568</v>
      </c>
      <c r="BC1383" s="15">
        <v>-9.0399999618530277E-3</v>
      </c>
      <c r="BD1383" s="15">
        <v>42.554159133911135</v>
      </c>
      <c r="BE1383" s="15">
        <v>47.282400634765622</v>
      </c>
      <c r="BF1383" s="15">
        <v>42.554159133911135</v>
      </c>
      <c r="BG1383" s="15">
        <f t="shared" si="108"/>
        <v>133.24732890707253</v>
      </c>
      <c r="BH1383" t="str">
        <f t="shared" si="109"/>
        <v>UIDIST</v>
      </c>
      <c r="BI1383" t="str">
        <f>VLOOKUP(BH1383,[2]Summary!$C$29:$C$56,1,0)</f>
        <v>UIDist</v>
      </c>
      <c r="BJ1383" s="16">
        <v>44562</v>
      </c>
    </row>
    <row r="1384" spans="1:62" x14ac:dyDescent="0.25">
      <c r="A1384" s="13" t="s">
        <v>2608</v>
      </c>
      <c r="B1384" s="13" t="s">
        <v>2608</v>
      </c>
      <c r="C1384" t="s">
        <v>2609</v>
      </c>
      <c r="D1384" t="s">
        <v>434</v>
      </c>
      <c r="E1384" t="s">
        <v>475</v>
      </c>
      <c r="F1384" s="13" t="s">
        <v>302</v>
      </c>
      <c r="H1384" s="15">
        <v>0</v>
      </c>
      <c r="I1384" s="15">
        <v>0</v>
      </c>
      <c r="J1384" s="15">
        <v>0</v>
      </c>
      <c r="K1384" s="15">
        <v>0</v>
      </c>
      <c r="L1384" s="15">
        <v>0</v>
      </c>
      <c r="M1384" s="15">
        <v>0</v>
      </c>
      <c r="N1384" s="15">
        <v>0</v>
      </c>
      <c r="O1384" s="15">
        <v>0</v>
      </c>
      <c r="P1384" s="15">
        <v>0</v>
      </c>
      <c r="Q1384" s="15">
        <v>0</v>
      </c>
      <c r="R1384" s="15">
        <v>8.2000000000000003E-2</v>
      </c>
      <c r="S1384" s="15">
        <v>0</v>
      </c>
      <c r="T1384" s="15">
        <f t="shared" si="105"/>
        <v>8.2000000000000003E-2</v>
      </c>
      <c r="U1384" s="15">
        <v>0.41900999498367308</v>
      </c>
      <c r="V1384" s="15">
        <v>0.42004999494552614</v>
      </c>
      <c r="W1384" s="15">
        <v>0.90958001232147212</v>
      </c>
      <c r="X1384" s="15">
        <v>2.1900000572204589E-3</v>
      </c>
      <c r="Y1384" s="15">
        <v>0</v>
      </c>
      <c r="Z1384" s="15">
        <v>0</v>
      </c>
      <c r="AA1384" s="15">
        <v>0</v>
      </c>
      <c r="AB1384" s="15">
        <v>0</v>
      </c>
      <c r="AC1384" s="15">
        <v>0</v>
      </c>
      <c r="AD1384" s="15">
        <v>0</v>
      </c>
      <c r="AE1384" s="15">
        <v>0</v>
      </c>
      <c r="AF1384" s="15">
        <v>0</v>
      </c>
      <c r="AG1384" s="15">
        <f t="shared" si="106"/>
        <v>1.7508300023078918</v>
      </c>
      <c r="AH1384" s="15">
        <v>0</v>
      </c>
      <c r="AI1384" s="15">
        <v>0</v>
      </c>
      <c r="AJ1384" s="15">
        <v>0</v>
      </c>
      <c r="AK1384" s="15">
        <v>0</v>
      </c>
      <c r="AL1384" s="15">
        <v>0</v>
      </c>
      <c r="AM1384" s="15">
        <v>0</v>
      </c>
      <c r="AN1384" s="15">
        <v>0</v>
      </c>
      <c r="AO1384" s="15">
        <v>0</v>
      </c>
      <c r="AP1384" s="15">
        <v>0</v>
      </c>
      <c r="AQ1384" s="15">
        <v>0</v>
      </c>
      <c r="AR1384" s="15">
        <v>0</v>
      </c>
      <c r="AS1384" s="15">
        <v>0</v>
      </c>
      <c r="AT1384" s="15">
        <f t="shared" si="107"/>
        <v>0</v>
      </c>
      <c r="AU1384" s="15">
        <v>0</v>
      </c>
      <c r="AV1384" s="15">
        <v>0</v>
      </c>
      <c r="AW1384" s="15">
        <v>0</v>
      </c>
      <c r="AX1384" s="15">
        <v>0</v>
      </c>
      <c r="AY1384" s="15">
        <v>0</v>
      </c>
      <c r="AZ1384" s="15">
        <v>0</v>
      </c>
      <c r="BA1384" s="15">
        <v>0</v>
      </c>
      <c r="BB1384" s="15">
        <v>0</v>
      </c>
      <c r="BC1384" s="15">
        <v>0</v>
      </c>
      <c r="BD1384" s="15">
        <v>0</v>
      </c>
      <c r="BE1384" s="15">
        <v>0</v>
      </c>
      <c r="BF1384" s="15">
        <v>0</v>
      </c>
      <c r="BG1384" s="15">
        <f t="shared" si="108"/>
        <v>0</v>
      </c>
      <c r="BH1384" t="str">
        <f t="shared" si="109"/>
        <v>CNGGas</v>
      </c>
      <c r="BI1384" t="str">
        <f>VLOOKUP(BH1384,[2]Summary!$C$29:$C$56,1,0)</f>
        <v>CNGGas</v>
      </c>
      <c r="BJ1384" s="16">
        <v>43831</v>
      </c>
    </row>
    <row r="1385" spans="1:62" x14ac:dyDescent="0.25">
      <c r="A1385" s="13" t="s">
        <v>2610</v>
      </c>
      <c r="B1385" s="13" t="s">
        <v>2610</v>
      </c>
      <c r="C1385" t="s">
        <v>2611</v>
      </c>
      <c r="D1385" t="s">
        <v>434</v>
      </c>
      <c r="E1385" t="s">
        <v>475</v>
      </c>
      <c r="F1385" s="13" t="s">
        <v>302</v>
      </c>
      <c r="H1385" s="15">
        <v>0</v>
      </c>
      <c r="I1385" s="15">
        <v>0</v>
      </c>
      <c r="J1385" s="15">
        <v>0</v>
      </c>
      <c r="K1385" s="15">
        <v>0</v>
      </c>
      <c r="L1385" s="15">
        <v>0</v>
      </c>
      <c r="M1385" s="15">
        <v>0</v>
      </c>
      <c r="N1385" s="15">
        <v>0</v>
      </c>
      <c r="O1385" s="15">
        <v>0</v>
      </c>
      <c r="P1385" s="15">
        <v>0</v>
      </c>
      <c r="Q1385" s="15">
        <v>0</v>
      </c>
      <c r="R1385" s="15">
        <v>2.4900000000000002</v>
      </c>
      <c r="S1385" s="15">
        <v>0</v>
      </c>
      <c r="T1385" s="15">
        <f t="shared" si="105"/>
        <v>2.4900000000000002</v>
      </c>
      <c r="U1385" s="15">
        <v>0</v>
      </c>
      <c r="V1385" s="15">
        <v>0</v>
      </c>
      <c r="W1385" s="15">
        <v>0</v>
      </c>
      <c r="X1385" s="15">
        <v>0</v>
      </c>
      <c r="Y1385" s="15">
        <v>0</v>
      </c>
      <c r="Z1385" s="15">
        <v>0</v>
      </c>
      <c r="AA1385" s="15">
        <v>0</v>
      </c>
      <c r="AB1385" s="15">
        <v>0</v>
      </c>
      <c r="AC1385" s="15">
        <v>0</v>
      </c>
      <c r="AD1385" s="15">
        <v>0</v>
      </c>
      <c r="AE1385" s="15">
        <v>0</v>
      </c>
      <c r="AF1385" s="15">
        <v>0</v>
      </c>
      <c r="AG1385" s="15">
        <f t="shared" si="106"/>
        <v>0</v>
      </c>
      <c r="AH1385" s="15">
        <v>0</v>
      </c>
      <c r="AI1385" s="15">
        <v>0</v>
      </c>
      <c r="AJ1385" s="15">
        <v>0</v>
      </c>
      <c r="AK1385" s="15">
        <v>0</v>
      </c>
      <c r="AL1385" s="15">
        <v>0</v>
      </c>
      <c r="AM1385" s="15">
        <v>0</v>
      </c>
      <c r="AN1385" s="15">
        <v>0</v>
      </c>
      <c r="AO1385" s="15">
        <v>0</v>
      </c>
      <c r="AP1385" s="15">
        <v>0</v>
      </c>
      <c r="AQ1385" s="15">
        <v>0</v>
      </c>
      <c r="AR1385" s="15">
        <v>0</v>
      </c>
      <c r="AS1385" s="15">
        <v>0</v>
      </c>
      <c r="AT1385" s="15">
        <f t="shared" si="107"/>
        <v>0</v>
      </c>
      <c r="AU1385" s="15">
        <v>0</v>
      </c>
      <c r="AV1385" s="15">
        <v>0</v>
      </c>
      <c r="AW1385" s="15">
        <v>0</v>
      </c>
      <c r="AX1385" s="15">
        <v>0</v>
      </c>
      <c r="AY1385" s="15">
        <v>0</v>
      </c>
      <c r="AZ1385" s="15">
        <v>0</v>
      </c>
      <c r="BA1385" s="15">
        <v>0</v>
      </c>
      <c r="BB1385" s="15">
        <v>0</v>
      </c>
      <c r="BC1385" s="15">
        <v>0</v>
      </c>
      <c r="BD1385" s="15">
        <v>0</v>
      </c>
      <c r="BE1385" s="15">
        <v>0</v>
      </c>
      <c r="BF1385" s="15">
        <v>0</v>
      </c>
      <c r="BG1385" s="15">
        <f t="shared" si="108"/>
        <v>0</v>
      </c>
      <c r="BH1385" t="str">
        <f t="shared" si="109"/>
        <v>CNGGas</v>
      </c>
      <c r="BI1385" t="str">
        <f>VLOOKUP(BH1385,[2]Summary!$C$29:$C$56,1,0)</f>
        <v>CNGGas</v>
      </c>
      <c r="BJ1385" s="16">
        <v>43466</v>
      </c>
    </row>
    <row r="1386" spans="1:62" x14ac:dyDescent="0.25">
      <c r="A1386" s="13">
        <v>802440.01</v>
      </c>
      <c r="B1386" s="13">
        <v>802440.01</v>
      </c>
      <c r="C1386" t="s">
        <v>2612</v>
      </c>
      <c r="D1386" t="s">
        <v>18</v>
      </c>
      <c r="E1386" t="s">
        <v>19</v>
      </c>
      <c r="F1386" s="13" t="s">
        <v>22</v>
      </c>
      <c r="H1386" s="15">
        <v>0</v>
      </c>
      <c r="I1386" s="15">
        <v>0</v>
      </c>
      <c r="J1386" s="15">
        <v>0</v>
      </c>
      <c r="K1386" s="15">
        <v>0</v>
      </c>
      <c r="L1386" s="15">
        <v>0</v>
      </c>
      <c r="M1386" s="15">
        <v>0</v>
      </c>
      <c r="N1386" s="15">
        <v>0</v>
      </c>
      <c r="O1386" s="15">
        <v>0</v>
      </c>
      <c r="P1386" s="15">
        <v>0</v>
      </c>
      <c r="Q1386" s="15">
        <v>0</v>
      </c>
      <c r="R1386" s="15">
        <v>2.9630000000000001</v>
      </c>
      <c r="S1386" s="15">
        <v>3.097</v>
      </c>
      <c r="T1386" s="15">
        <f t="shared" si="105"/>
        <v>6.0600000000000005</v>
      </c>
      <c r="U1386" s="15">
        <v>5.25134001159668</v>
      </c>
      <c r="V1386" s="15">
        <v>3.3261800460815429</v>
      </c>
      <c r="W1386" s="15">
        <v>8.9279998779296876E-2</v>
      </c>
      <c r="X1386" s="15">
        <v>0.31874999237060547</v>
      </c>
      <c r="Y1386" s="15">
        <v>9.0690002441406251E-2</v>
      </c>
      <c r="Z1386" s="15">
        <v>0</v>
      </c>
      <c r="AA1386" s="15">
        <v>0</v>
      </c>
      <c r="AB1386" s="15">
        <v>0</v>
      </c>
      <c r="AC1386" s="15">
        <v>0</v>
      </c>
      <c r="AD1386" s="15">
        <v>0</v>
      </c>
      <c r="AE1386" s="15">
        <v>0</v>
      </c>
      <c r="AF1386" s="15">
        <v>0</v>
      </c>
      <c r="AG1386" s="15">
        <f t="shared" si="106"/>
        <v>9.0762400512695312</v>
      </c>
      <c r="AH1386" s="15">
        <v>0</v>
      </c>
      <c r="AI1386" s="15">
        <v>0</v>
      </c>
      <c r="AJ1386" s="15">
        <v>0</v>
      </c>
      <c r="AK1386" s="15">
        <v>0</v>
      </c>
      <c r="AL1386" s="15">
        <v>0</v>
      </c>
      <c r="AM1386" s="15">
        <v>0</v>
      </c>
      <c r="AN1386" s="15">
        <v>0</v>
      </c>
      <c r="AO1386" s="15">
        <v>0</v>
      </c>
      <c r="AP1386" s="15">
        <v>0</v>
      </c>
      <c r="AQ1386" s="15">
        <v>0</v>
      </c>
      <c r="AR1386" s="15">
        <v>0</v>
      </c>
      <c r="AS1386" s="15">
        <v>0</v>
      </c>
      <c r="AT1386" s="15">
        <f t="shared" si="107"/>
        <v>0</v>
      </c>
      <c r="AU1386" s="15">
        <v>0</v>
      </c>
      <c r="AV1386" s="15">
        <v>0</v>
      </c>
      <c r="AW1386" s="15">
        <v>0</v>
      </c>
      <c r="AX1386" s="15">
        <v>0</v>
      </c>
      <c r="AY1386" s="15">
        <v>0</v>
      </c>
      <c r="AZ1386" s="15">
        <v>0</v>
      </c>
      <c r="BA1386" s="15">
        <v>0</v>
      </c>
      <c r="BB1386" s="15">
        <v>0</v>
      </c>
      <c r="BC1386" s="15">
        <v>0</v>
      </c>
      <c r="BD1386" s="15">
        <v>0</v>
      </c>
      <c r="BE1386" s="15">
        <v>0</v>
      </c>
      <c r="BF1386" s="15">
        <v>0</v>
      </c>
      <c r="BG1386" s="15">
        <f t="shared" si="108"/>
        <v>0</v>
      </c>
      <c r="BH1386" t="str">
        <f t="shared" si="109"/>
        <v>UIDIST</v>
      </c>
      <c r="BI1386" t="str">
        <f>VLOOKUP(BH1386,[2]Summary!$C$29:$C$56,1,0)</f>
        <v>UIDist</v>
      </c>
      <c r="BJ1386" s="16">
        <v>43831</v>
      </c>
    </row>
    <row r="1387" spans="1:62" x14ac:dyDescent="0.25">
      <c r="A1387" s="13" t="s">
        <v>2613</v>
      </c>
      <c r="B1387" s="13" t="s">
        <v>2613</v>
      </c>
      <c r="C1387" t="s">
        <v>2614</v>
      </c>
      <c r="D1387" t="s">
        <v>307</v>
      </c>
      <c r="E1387" t="s">
        <v>475</v>
      </c>
      <c r="F1387" s="13" t="s">
        <v>60</v>
      </c>
      <c r="H1387" s="15">
        <v>0</v>
      </c>
      <c r="I1387" s="15">
        <v>0</v>
      </c>
      <c r="J1387" s="15">
        <v>0</v>
      </c>
      <c r="K1387" s="15">
        <v>0</v>
      </c>
      <c r="L1387" s="15">
        <v>0</v>
      </c>
      <c r="M1387" s="15">
        <v>0</v>
      </c>
      <c r="N1387" s="15">
        <v>0</v>
      </c>
      <c r="O1387" s="15">
        <v>0</v>
      </c>
      <c r="P1387" s="15">
        <v>0</v>
      </c>
      <c r="Q1387" s="15">
        <v>0</v>
      </c>
      <c r="R1387" s="15">
        <v>0</v>
      </c>
      <c r="S1387" s="15">
        <v>83.674000000000007</v>
      </c>
      <c r="T1387" s="15">
        <f t="shared" si="105"/>
        <v>83.674000000000007</v>
      </c>
      <c r="U1387" s="15">
        <v>0.20964999389648437</v>
      </c>
      <c r="V1387" s="15">
        <v>0.20964999389648437</v>
      </c>
      <c r="W1387" s="15">
        <v>0.20275000000000001</v>
      </c>
      <c r="X1387" s="15">
        <v>14.17766000366211</v>
      </c>
      <c r="Y1387" s="15">
        <v>46.222759368896483</v>
      </c>
      <c r="Z1387" s="15">
        <v>0.29845999145507812</v>
      </c>
      <c r="AA1387" s="15">
        <v>0.15072000122070311</v>
      </c>
      <c r="AB1387" s="15">
        <v>0</v>
      </c>
      <c r="AC1387" s="15">
        <v>0</v>
      </c>
      <c r="AD1387" s="15">
        <v>-0.29995001220703127</v>
      </c>
      <c r="AE1387" s="15">
        <v>0</v>
      </c>
      <c r="AF1387" s="15">
        <v>0</v>
      </c>
      <c r="AG1387" s="15">
        <f t="shared" si="106"/>
        <v>61.171699340820311</v>
      </c>
      <c r="AH1387" s="15">
        <v>0</v>
      </c>
      <c r="AI1387" s="15">
        <v>0</v>
      </c>
      <c r="AJ1387" s="15">
        <v>0</v>
      </c>
      <c r="AK1387" s="15">
        <v>0</v>
      </c>
      <c r="AL1387" s="15">
        <v>0</v>
      </c>
      <c r="AM1387" s="15">
        <v>0</v>
      </c>
      <c r="AN1387" s="15">
        <v>0</v>
      </c>
      <c r="AO1387" s="15">
        <v>0</v>
      </c>
      <c r="AP1387" s="15">
        <v>0</v>
      </c>
      <c r="AQ1387" s="15">
        <v>0</v>
      </c>
      <c r="AR1387" s="15">
        <v>0</v>
      </c>
      <c r="AS1387" s="15">
        <v>0</v>
      </c>
      <c r="AT1387" s="15">
        <f t="shared" si="107"/>
        <v>0</v>
      </c>
      <c r="AU1387" s="15">
        <v>0</v>
      </c>
      <c r="AV1387" s="15">
        <v>0</v>
      </c>
      <c r="AW1387" s="15">
        <v>0</v>
      </c>
      <c r="AX1387" s="15">
        <v>0</v>
      </c>
      <c r="AY1387" s="15">
        <v>0</v>
      </c>
      <c r="AZ1387" s="15">
        <v>0</v>
      </c>
      <c r="BA1387" s="15">
        <v>0</v>
      </c>
      <c r="BB1387" s="15">
        <v>0</v>
      </c>
      <c r="BC1387" s="15">
        <v>0</v>
      </c>
      <c r="BD1387" s="15">
        <v>0</v>
      </c>
      <c r="BE1387" s="15">
        <v>0</v>
      </c>
      <c r="BF1387" s="15">
        <v>0</v>
      </c>
      <c r="BG1387" s="15">
        <f t="shared" si="108"/>
        <v>0</v>
      </c>
      <c r="BH1387" t="str">
        <f t="shared" si="109"/>
        <v>BGCGas</v>
      </c>
      <c r="BI1387" t="str">
        <f>VLOOKUP(BH1387,[2]Summary!$C$29:$C$56,1,0)</f>
        <v>BGCGas</v>
      </c>
      <c r="BJ1387" s="16">
        <v>43831</v>
      </c>
    </row>
    <row r="1388" spans="1:62" x14ac:dyDescent="0.25">
      <c r="A1388" s="13" t="s">
        <v>2615</v>
      </c>
      <c r="B1388" s="13" t="s">
        <v>2615</v>
      </c>
      <c r="C1388" t="s">
        <v>2616</v>
      </c>
      <c r="D1388" t="s">
        <v>361</v>
      </c>
      <c r="E1388" t="s">
        <v>475</v>
      </c>
      <c r="F1388" s="13" t="s">
        <v>302</v>
      </c>
      <c r="H1388" s="15">
        <v>0</v>
      </c>
      <c r="I1388" s="15">
        <v>0</v>
      </c>
      <c r="J1388" s="15">
        <v>0</v>
      </c>
      <c r="K1388" s="15">
        <v>0</v>
      </c>
      <c r="L1388" s="15">
        <v>0</v>
      </c>
      <c r="M1388" s="15">
        <v>0</v>
      </c>
      <c r="N1388" s="15">
        <v>0</v>
      </c>
      <c r="O1388" s="15">
        <v>0</v>
      </c>
      <c r="P1388" s="15">
        <v>0</v>
      </c>
      <c r="Q1388" s="15">
        <v>0</v>
      </c>
      <c r="R1388" s="15">
        <v>62.442999999999998</v>
      </c>
      <c r="S1388" s="15">
        <v>0.17899999999999999</v>
      </c>
      <c r="T1388" s="15">
        <f t="shared" si="105"/>
        <v>62.622</v>
      </c>
      <c r="U1388" s="15">
        <v>7.8419998168945307E-2</v>
      </c>
      <c r="V1388" s="15">
        <v>6.1602900390624997</v>
      </c>
      <c r="W1388" s="15">
        <v>0</v>
      </c>
      <c r="X1388" s="15">
        <v>0</v>
      </c>
      <c r="Y1388" s="15">
        <v>0</v>
      </c>
      <c r="Z1388" s="15">
        <v>40.677</v>
      </c>
      <c r="AA1388" s="15">
        <v>0</v>
      </c>
      <c r="AB1388" s="15">
        <v>0</v>
      </c>
      <c r="AC1388" s="15">
        <v>0</v>
      </c>
      <c r="AD1388" s="15">
        <v>0</v>
      </c>
      <c r="AE1388" s="15">
        <v>0</v>
      </c>
      <c r="AF1388" s="15">
        <v>0</v>
      </c>
      <c r="AG1388" s="15">
        <f t="shared" si="106"/>
        <v>46.915710037231442</v>
      </c>
      <c r="AH1388" s="15">
        <v>0</v>
      </c>
      <c r="AI1388" s="15">
        <v>0</v>
      </c>
      <c r="AJ1388" s="15">
        <v>0</v>
      </c>
      <c r="AK1388" s="15">
        <v>0</v>
      </c>
      <c r="AL1388" s="15">
        <v>0</v>
      </c>
      <c r="AM1388" s="15">
        <v>0</v>
      </c>
      <c r="AN1388" s="15">
        <v>0</v>
      </c>
      <c r="AO1388" s="15">
        <v>0</v>
      </c>
      <c r="AP1388" s="15">
        <v>0</v>
      </c>
      <c r="AQ1388" s="15">
        <v>0</v>
      </c>
      <c r="AR1388" s="15">
        <v>0</v>
      </c>
      <c r="AS1388" s="15">
        <v>0</v>
      </c>
      <c r="AT1388" s="15">
        <f t="shared" si="107"/>
        <v>0</v>
      </c>
      <c r="AU1388" s="15">
        <v>0</v>
      </c>
      <c r="AV1388" s="15">
        <v>0</v>
      </c>
      <c r="AW1388" s="15">
        <v>0</v>
      </c>
      <c r="AX1388" s="15">
        <v>0</v>
      </c>
      <c r="AY1388" s="15">
        <v>0</v>
      </c>
      <c r="AZ1388" s="15">
        <v>0</v>
      </c>
      <c r="BA1388" s="15">
        <v>0</v>
      </c>
      <c r="BB1388" s="15">
        <v>0</v>
      </c>
      <c r="BC1388" s="15">
        <v>0</v>
      </c>
      <c r="BD1388" s="15">
        <v>0</v>
      </c>
      <c r="BE1388" s="15">
        <v>0</v>
      </c>
      <c r="BF1388" s="15">
        <v>0</v>
      </c>
      <c r="BG1388" s="15">
        <f t="shared" si="108"/>
        <v>0</v>
      </c>
      <c r="BH1388" t="str">
        <f t="shared" si="109"/>
        <v>SCGGas</v>
      </c>
      <c r="BI1388" t="str">
        <f>VLOOKUP(BH1388,[2]Summary!$C$29:$C$56,1,0)</f>
        <v>SCGGas</v>
      </c>
      <c r="BJ1388" s="16">
        <v>43831</v>
      </c>
    </row>
    <row r="1389" spans="1:62" x14ac:dyDescent="0.25">
      <c r="A1389" s="13" t="s">
        <v>2617</v>
      </c>
      <c r="B1389" s="13" t="s">
        <v>2617</v>
      </c>
      <c r="C1389" t="s">
        <v>2618</v>
      </c>
      <c r="D1389" t="s">
        <v>434</v>
      </c>
      <c r="E1389" t="s">
        <v>475</v>
      </c>
      <c r="F1389" s="13" t="s">
        <v>302</v>
      </c>
      <c r="H1389" s="15">
        <v>0</v>
      </c>
      <c r="I1389" s="15">
        <v>0</v>
      </c>
      <c r="J1389" s="15">
        <v>0</v>
      </c>
      <c r="K1389" s="15">
        <v>0</v>
      </c>
      <c r="L1389" s="15">
        <v>0</v>
      </c>
      <c r="M1389" s="15">
        <v>0</v>
      </c>
      <c r="N1389" s="15">
        <v>0</v>
      </c>
      <c r="O1389" s="15">
        <v>0</v>
      </c>
      <c r="P1389" s="15">
        <v>0</v>
      </c>
      <c r="Q1389" s="15">
        <v>0</v>
      </c>
      <c r="R1389" s="15">
        <v>2.2930000000000001</v>
      </c>
      <c r="S1389" s="15">
        <v>0</v>
      </c>
      <c r="T1389" s="15">
        <f t="shared" si="105"/>
        <v>2.2930000000000001</v>
      </c>
      <c r="U1389" s="15">
        <v>0</v>
      </c>
      <c r="V1389" s="15">
        <v>0</v>
      </c>
      <c r="W1389" s="15">
        <v>1.1475999755859374</v>
      </c>
      <c r="X1389" s="15">
        <v>0</v>
      </c>
      <c r="Y1389" s="15">
        <v>0</v>
      </c>
      <c r="Z1389" s="15">
        <v>0</v>
      </c>
      <c r="AA1389" s="15">
        <v>0</v>
      </c>
      <c r="AB1389" s="15">
        <v>0</v>
      </c>
      <c r="AC1389" s="15">
        <v>0</v>
      </c>
      <c r="AD1389" s="15">
        <v>0</v>
      </c>
      <c r="AE1389" s="15">
        <v>0</v>
      </c>
      <c r="AF1389" s="15">
        <v>0</v>
      </c>
      <c r="AG1389" s="15">
        <f t="shared" si="106"/>
        <v>1.1475999755859374</v>
      </c>
      <c r="AH1389" s="15">
        <v>0</v>
      </c>
      <c r="AI1389" s="15">
        <v>0</v>
      </c>
      <c r="AJ1389" s="15">
        <v>0</v>
      </c>
      <c r="AK1389" s="15">
        <v>0</v>
      </c>
      <c r="AL1389" s="15">
        <v>0</v>
      </c>
      <c r="AM1389" s="15">
        <v>0</v>
      </c>
      <c r="AN1389" s="15">
        <v>0</v>
      </c>
      <c r="AO1389" s="15">
        <v>0</v>
      </c>
      <c r="AP1389" s="15">
        <v>0</v>
      </c>
      <c r="AQ1389" s="15">
        <v>0</v>
      </c>
      <c r="AR1389" s="15">
        <v>0</v>
      </c>
      <c r="AS1389" s="15">
        <v>0</v>
      </c>
      <c r="AT1389" s="15">
        <f t="shared" si="107"/>
        <v>0</v>
      </c>
      <c r="AU1389" s="15">
        <v>0</v>
      </c>
      <c r="AV1389" s="15">
        <v>0</v>
      </c>
      <c r="AW1389" s="15">
        <v>0</v>
      </c>
      <c r="AX1389" s="15">
        <v>0</v>
      </c>
      <c r="AY1389" s="15">
        <v>0</v>
      </c>
      <c r="AZ1389" s="15">
        <v>0</v>
      </c>
      <c r="BA1389" s="15">
        <v>0</v>
      </c>
      <c r="BB1389" s="15">
        <v>0</v>
      </c>
      <c r="BC1389" s="15">
        <v>0</v>
      </c>
      <c r="BD1389" s="15">
        <v>0</v>
      </c>
      <c r="BE1389" s="15">
        <v>0</v>
      </c>
      <c r="BF1389" s="15">
        <v>0</v>
      </c>
      <c r="BG1389" s="15">
        <f t="shared" si="108"/>
        <v>0</v>
      </c>
      <c r="BH1389" t="str">
        <f t="shared" si="109"/>
        <v>CNGGas</v>
      </c>
      <c r="BI1389" t="str">
        <f>VLOOKUP(BH1389,[2]Summary!$C$29:$C$56,1,0)</f>
        <v>CNGGas</v>
      </c>
      <c r="BJ1389" s="16">
        <v>43831</v>
      </c>
    </row>
    <row r="1390" spans="1:62" x14ac:dyDescent="0.25">
      <c r="A1390" s="13" t="s">
        <v>2619</v>
      </c>
      <c r="B1390" s="13" t="s">
        <v>2619</v>
      </c>
      <c r="C1390" t="s">
        <v>2620</v>
      </c>
      <c r="D1390" t="s">
        <v>307</v>
      </c>
      <c r="E1390" t="s">
        <v>475</v>
      </c>
      <c r="F1390" s="13" t="s">
        <v>153</v>
      </c>
      <c r="H1390" s="15">
        <v>0</v>
      </c>
      <c r="I1390" s="15">
        <v>0</v>
      </c>
      <c r="J1390" s="15">
        <v>0</v>
      </c>
      <c r="K1390" s="15">
        <v>0</v>
      </c>
      <c r="L1390" s="15">
        <v>0</v>
      </c>
      <c r="M1390" s="15">
        <v>0</v>
      </c>
      <c r="N1390" s="15">
        <v>0</v>
      </c>
      <c r="O1390" s="15">
        <v>0</v>
      </c>
      <c r="P1390" s="15">
        <v>0</v>
      </c>
      <c r="Q1390" s="15">
        <v>0</v>
      </c>
      <c r="R1390" s="15">
        <v>0</v>
      </c>
      <c r="S1390" s="15">
        <v>14.657</v>
      </c>
      <c r="T1390" s="15">
        <f t="shared" si="105"/>
        <v>14.657</v>
      </c>
      <c r="U1390" s="15">
        <v>1.8360000610351562E-2</v>
      </c>
      <c r="V1390" s="15">
        <v>0</v>
      </c>
      <c r="W1390" s="15">
        <v>0</v>
      </c>
      <c r="X1390" s="15">
        <v>0</v>
      </c>
      <c r="Y1390" s="15">
        <v>0</v>
      </c>
      <c r="Z1390" s="15">
        <v>0</v>
      </c>
      <c r="AA1390" s="15">
        <v>0</v>
      </c>
      <c r="AB1390" s="15">
        <v>0</v>
      </c>
      <c r="AC1390" s="15">
        <v>0</v>
      </c>
      <c r="AD1390" s="15">
        <v>0</v>
      </c>
      <c r="AE1390" s="15">
        <v>0</v>
      </c>
      <c r="AF1390" s="15">
        <v>0</v>
      </c>
      <c r="AG1390" s="15">
        <f t="shared" si="106"/>
        <v>1.8360000610351562E-2</v>
      </c>
      <c r="AH1390" s="15">
        <v>0</v>
      </c>
      <c r="AI1390" s="15">
        <v>0</v>
      </c>
      <c r="AJ1390" s="15">
        <v>0</v>
      </c>
      <c r="AK1390" s="15">
        <v>0</v>
      </c>
      <c r="AL1390" s="15">
        <v>0</v>
      </c>
      <c r="AM1390" s="15">
        <v>0</v>
      </c>
      <c r="AN1390" s="15">
        <v>0</v>
      </c>
      <c r="AO1390" s="15">
        <v>0</v>
      </c>
      <c r="AP1390" s="15">
        <v>0</v>
      </c>
      <c r="AQ1390" s="15">
        <v>0</v>
      </c>
      <c r="AR1390" s="15">
        <v>0</v>
      </c>
      <c r="AS1390" s="15">
        <v>0</v>
      </c>
      <c r="AT1390" s="15">
        <f t="shared" si="107"/>
        <v>0</v>
      </c>
      <c r="AU1390" s="15">
        <v>0</v>
      </c>
      <c r="AV1390" s="15">
        <v>0</v>
      </c>
      <c r="AW1390" s="15">
        <v>0</v>
      </c>
      <c r="AX1390" s="15">
        <v>0</v>
      </c>
      <c r="AY1390" s="15">
        <v>0</v>
      </c>
      <c r="AZ1390" s="15">
        <v>0</v>
      </c>
      <c r="BA1390" s="15">
        <v>0</v>
      </c>
      <c r="BB1390" s="15">
        <v>0</v>
      </c>
      <c r="BC1390" s="15">
        <v>0</v>
      </c>
      <c r="BD1390" s="15">
        <v>0</v>
      </c>
      <c r="BE1390" s="15">
        <v>0</v>
      </c>
      <c r="BF1390" s="15">
        <v>0</v>
      </c>
      <c r="BG1390" s="15">
        <f t="shared" si="108"/>
        <v>0</v>
      </c>
      <c r="BH1390" t="str">
        <f t="shared" si="109"/>
        <v>BGCGas</v>
      </c>
      <c r="BI1390" t="str">
        <f>VLOOKUP(BH1390,[2]Summary!$C$29:$C$56,1,0)</f>
        <v>BGCGas</v>
      </c>
      <c r="BJ1390" s="16">
        <v>43831</v>
      </c>
    </row>
    <row r="1391" spans="1:62" x14ac:dyDescent="0.25">
      <c r="A1391" s="13" t="s">
        <v>2621</v>
      </c>
      <c r="B1391" s="13" t="s">
        <v>2621</v>
      </c>
      <c r="C1391" t="s">
        <v>2622</v>
      </c>
      <c r="D1391" t="s">
        <v>307</v>
      </c>
      <c r="E1391" t="s">
        <v>475</v>
      </c>
      <c r="F1391" s="13" t="s">
        <v>153</v>
      </c>
      <c r="H1391" s="15">
        <v>0</v>
      </c>
      <c r="I1391" s="15">
        <v>0</v>
      </c>
      <c r="J1391" s="15">
        <v>0</v>
      </c>
      <c r="K1391" s="15">
        <v>0</v>
      </c>
      <c r="L1391" s="15">
        <v>0</v>
      </c>
      <c r="M1391" s="15">
        <v>0</v>
      </c>
      <c r="N1391" s="15">
        <v>0</v>
      </c>
      <c r="O1391" s="15">
        <v>0</v>
      </c>
      <c r="P1391" s="15">
        <v>0</v>
      </c>
      <c r="Q1391" s="15">
        <v>0</v>
      </c>
      <c r="R1391" s="15">
        <v>0</v>
      </c>
      <c r="S1391" s="15">
        <v>3.5659999999999998</v>
      </c>
      <c r="T1391" s="15">
        <f t="shared" si="105"/>
        <v>3.5659999999999998</v>
      </c>
      <c r="U1391" s="15">
        <v>4.4699997901916505E-3</v>
      </c>
      <c r="V1391" s="15">
        <v>0</v>
      </c>
      <c r="W1391" s="15">
        <v>0</v>
      </c>
      <c r="X1391" s="15">
        <v>0</v>
      </c>
      <c r="Y1391" s="15">
        <v>0</v>
      </c>
      <c r="Z1391" s="15">
        <v>0</v>
      </c>
      <c r="AA1391" s="15">
        <v>0</v>
      </c>
      <c r="AB1391" s="15">
        <v>0</v>
      </c>
      <c r="AC1391" s="15">
        <v>0</v>
      </c>
      <c r="AD1391" s="15">
        <v>0</v>
      </c>
      <c r="AE1391" s="15">
        <v>0</v>
      </c>
      <c r="AF1391" s="15">
        <v>0</v>
      </c>
      <c r="AG1391" s="15">
        <f t="shared" si="106"/>
        <v>4.4699997901916505E-3</v>
      </c>
      <c r="AH1391" s="15">
        <v>0</v>
      </c>
      <c r="AI1391" s="15">
        <v>0</v>
      </c>
      <c r="AJ1391" s="15">
        <v>0</v>
      </c>
      <c r="AK1391" s="15">
        <v>0</v>
      </c>
      <c r="AL1391" s="15">
        <v>0</v>
      </c>
      <c r="AM1391" s="15">
        <v>0</v>
      </c>
      <c r="AN1391" s="15">
        <v>0</v>
      </c>
      <c r="AO1391" s="15">
        <v>0</v>
      </c>
      <c r="AP1391" s="15">
        <v>0</v>
      </c>
      <c r="AQ1391" s="15">
        <v>0</v>
      </c>
      <c r="AR1391" s="15">
        <v>0</v>
      </c>
      <c r="AS1391" s="15">
        <v>0</v>
      </c>
      <c r="AT1391" s="15">
        <f t="shared" si="107"/>
        <v>0</v>
      </c>
      <c r="AU1391" s="15">
        <v>0</v>
      </c>
      <c r="AV1391" s="15">
        <v>0</v>
      </c>
      <c r="AW1391" s="15">
        <v>0</v>
      </c>
      <c r="AX1391" s="15">
        <v>0</v>
      </c>
      <c r="AY1391" s="15">
        <v>0</v>
      </c>
      <c r="AZ1391" s="15">
        <v>0</v>
      </c>
      <c r="BA1391" s="15">
        <v>0</v>
      </c>
      <c r="BB1391" s="15">
        <v>0</v>
      </c>
      <c r="BC1391" s="15">
        <v>0</v>
      </c>
      <c r="BD1391" s="15">
        <v>0</v>
      </c>
      <c r="BE1391" s="15">
        <v>0</v>
      </c>
      <c r="BF1391" s="15">
        <v>0</v>
      </c>
      <c r="BG1391" s="15">
        <f t="shared" si="108"/>
        <v>0</v>
      </c>
      <c r="BH1391" t="str">
        <f t="shared" si="109"/>
        <v>BGCGas</v>
      </c>
      <c r="BI1391" t="str">
        <f>VLOOKUP(BH1391,[2]Summary!$C$29:$C$56,1,0)</f>
        <v>BGCGas</v>
      </c>
      <c r="BJ1391" s="16">
        <v>43831</v>
      </c>
    </row>
    <row r="1392" spans="1:62" x14ac:dyDescent="0.25">
      <c r="A1392" s="13" t="s">
        <v>2623</v>
      </c>
      <c r="B1392" s="13" t="s">
        <v>2623</v>
      </c>
      <c r="C1392" t="s">
        <v>2624</v>
      </c>
      <c r="D1392" t="s">
        <v>307</v>
      </c>
      <c r="E1392" t="s">
        <v>475</v>
      </c>
      <c r="F1392" s="13" t="s">
        <v>153</v>
      </c>
      <c r="H1392" s="15">
        <v>0</v>
      </c>
      <c r="I1392" s="15">
        <v>0</v>
      </c>
      <c r="J1392" s="15">
        <v>0</v>
      </c>
      <c r="K1392" s="15">
        <v>0</v>
      </c>
      <c r="L1392" s="15">
        <v>0</v>
      </c>
      <c r="M1392" s="15">
        <v>0</v>
      </c>
      <c r="N1392" s="15">
        <v>0</v>
      </c>
      <c r="O1392" s="15">
        <v>0</v>
      </c>
      <c r="P1392" s="15">
        <v>0</v>
      </c>
      <c r="Q1392" s="15">
        <v>0</v>
      </c>
      <c r="R1392" s="15">
        <v>0</v>
      </c>
      <c r="S1392" s="15">
        <v>3.169</v>
      </c>
      <c r="T1392" s="15">
        <f t="shared" si="105"/>
        <v>3.169</v>
      </c>
      <c r="U1392" s="15">
        <v>3.9700000286102292E-3</v>
      </c>
      <c r="V1392" s="15">
        <v>0</v>
      </c>
      <c r="W1392" s="15">
        <v>0</v>
      </c>
      <c r="X1392" s="15">
        <v>0</v>
      </c>
      <c r="Y1392" s="15">
        <v>0</v>
      </c>
      <c r="Z1392" s="15">
        <v>0</v>
      </c>
      <c r="AA1392" s="15">
        <v>0</v>
      </c>
      <c r="AB1392" s="15">
        <v>0</v>
      </c>
      <c r="AC1392" s="15">
        <v>0</v>
      </c>
      <c r="AD1392" s="15">
        <v>0</v>
      </c>
      <c r="AE1392" s="15">
        <v>0</v>
      </c>
      <c r="AF1392" s="15">
        <v>0</v>
      </c>
      <c r="AG1392" s="15">
        <f t="shared" si="106"/>
        <v>3.9700000286102292E-3</v>
      </c>
      <c r="AH1392" s="15">
        <v>0</v>
      </c>
      <c r="AI1392" s="15">
        <v>0</v>
      </c>
      <c r="AJ1392" s="15">
        <v>0</v>
      </c>
      <c r="AK1392" s="15">
        <v>0</v>
      </c>
      <c r="AL1392" s="15">
        <v>0</v>
      </c>
      <c r="AM1392" s="15">
        <v>0</v>
      </c>
      <c r="AN1392" s="15">
        <v>0</v>
      </c>
      <c r="AO1392" s="15">
        <v>0</v>
      </c>
      <c r="AP1392" s="15">
        <v>0</v>
      </c>
      <c r="AQ1392" s="15">
        <v>0</v>
      </c>
      <c r="AR1392" s="15">
        <v>0</v>
      </c>
      <c r="AS1392" s="15">
        <v>0</v>
      </c>
      <c r="AT1392" s="15">
        <f t="shared" si="107"/>
        <v>0</v>
      </c>
      <c r="AU1392" s="15">
        <v>0</v>
      </c>
      <c r="AV1392" s="15">
        <v>0</v>
      </c>
      <c r="AW1392" s="15">
        <v>0</v>
      </c>
      <c r="AX1392" s="15">
        <v>0</v>
      </c>
      <c r="AY1392" s="15">
        <v>0</v>
      </c>
      <c r="AZ1392" s="15">
        <v>0</v>
      </c>
      <c r="BA1392" s="15">
        <v>0</v>
      </c>
      <c r="BB1392" s="15">
        <v>0</v>
      </c>
      <c r="BC1392" s="15">
        <v>0</v>
      </c>
      <c r="BD1392" s="15">
        <v>0</v>
      </c>
      <c r="BE1392" s="15">
        <v>0</v>
      </c>
      <c r="BF1392" s="15">
        <v>0</v>
      </c>
      <c r="BG1392" s="15">
        <f t="shared" si="108"/>
        <v>0</v>
      </c>
      <c r="BH1392" t="str">
        <f t="shared" si="109"/>
        <v>BGCGas</v>
      </c>
      <c r="BI1392" t="str">
        <f>VLOOKUP(BH1392,[2]Summary!$C$29:$C$56,1,0)</f>
        <v>BGCGas</v>
      </c>
      <c r="BJ1392" s="16">
        <v>43831</v>
      </c>
    </row>
    <row r="1393" spans="1:62" x14ac:dyDescent="0.25">
      <c r="A1393" s="13" t="s">
        <v>2625</v>
      </c>
      <c r="B1393" s="13" t="s">
        <v>2625</v>
      </c>
      <c r="C1393" t="s">
        <v>2626</v>
      </c>
      <c r="D1393" t="s">
        <v>307</v>
      </c>
      <c r="E1393" t="s">
        <v>475</v>
      </c>
      <c r="F1393" s="13" t="s">
        <v>153</v>
      </c>
      <c r="H1393" s="15">
        <v>0</v>
      </c>
      <c r="I1393" s="15">
        <v>0</v>
      </c>
      <c r="J1393" s="15">
        <v>0</v>
      </c>
      <c r="K1393" s="15">
        <v>0</v>
      </c>
      <c r="L1393" s="15">
        <v>0</v>
      </c>
      <c r="M1393" s="15">
        <v>0</v>
      </c>
      <c r="N1393" s="15">
        <v>0</v>
      </c>
      <c r="O1393" s="15">
        <v>0</v>
      </c>
      <c r="P1393" s="15">
        <v>0</v>
      </c>
      <c r="Q1393" s="15">
        <v>0</v>
      </c>
      <c r="R1393" s="15">
        <v>0</v>
      </c>
      <c r="S1393" s="15">
        <v>1.5840000000000001</v>
      </c>
      <c r="T1393" s="15">
        <f t="shared" si="105"/>
        <v>1.5840000000000001</v>
      </c>
      <c r="U1393" s="15">
        <v>1.9900000095367434E-3</v>
      </c>
      <c r="V1393" s="15">
        <v>0</v>
      </c>
      <c r="W1393" s="15">
        <v>0</v>
      </c>
      <c r="X1393" s="15">
        <v>0</v>
      </c>
      <c r="Y1393" s="15">
        <v>0</v>
      </c>
      <c r="Z1393" s="15">
        <v>0</v>
      </c>
      <c r="AA1393" s="15">
        <v>0</v>
      </c>
      <c r="AB1393" s="15">
        <v>0</v>
      </c>
      <c r="AC1393" s="15">
        <v>0</v>
      </c>
      <c r="AD1393" s="15">
        <v>0</v>
      </c>
      <c r="AE1393" s="15">
        <v>0</v>
      </c>
      <c r="AF1393" s="15">
        <v>0</v>
      </c>
      <c r="AG1393" s="15">
        <f t="shared" si="106"/>
        <v>1.9900000095367434E-3</v>
      </c>
      <c r="AH1393" s="15">
        <v>0</v>
      </c>
      <c r="AI1393" s="15">
        <v>0</v>
      </c>
      <c r="AJ1393" s="15">
        <v>0</v>
      </c>
      <c r="AK1393" s="15">
        <v>0</v>
      </c>
      <c r="AL1393" s="15">
        <v>0</v>
      </c>
      <c r="AM1393" s="15">
        <v>0</v>
      </c>
      <c r="AN1393" s="15">
        <v>0</v>
      </c>
      <c r="AO1393" s="15">
        <v>0</v>
      </c>
      <c r="AP1393" s="15">
        <v>0</v>
      </c>
      <c r="AQ1393" s="15">
        <v>0</v>
      </c>
      <c r="AR1393" s="15">
        <v>0</v>
      </c>
      <c r="AS1393" s="15">
        <v>0</v>
      </c>
      <c r="AT1393" s="15">
        <f t="shared" si="107"/>
        <v>0</v>
      </c>
      <c r="AU1393" s="15">
        <v>0</v>
      </c>
      <c r="AV1393" s="15">
        <v>0</v>
      </c>
      <c r="AW1393" s="15">
        <v>0</v>
      </c>
      <c r="AX1393" s="15">
        <v>0</v>
      </c>
      <c r="AY1393" s="15">
        <v>0</v>
      </c>
      <c r="AZ1393" s="15">
        <v>0</v>
      </c>
      <c r="BA1393" s="15">
        <v>0</v>
      </c>
      <c r="BB1393" s="15">
        <v>0</v>
      </c>
      <c r="BC1393" s="15">
        <v>0</v>
      </c>
      <c r="BD1393" s="15">
        <v>0</v>
      </c>
      <c r="BE1393" s="15">
        <v>0</v>
      </c>
      <c r="BF1393" s="15">
        <v>0</v>
      </c>
      <c r="BG1393" s="15">
        <f t="shared" si="108"/>
        <v>0</v>
      </c>
      <c r="BH1393" t="str">
        <f t="shared" si="109"/>
        <v>BGCGas</v>
      </c>
      <c r="BI1393" t="str">
        <f>VLOOKUP(BH1393,[2]Summary!$C$29:$C$56,1,0)</f>
        <v>BGCGas</v>
      </c>
      <c r="BJ1393" s="16">
        <v>43831</v>
      </c>
    </row>
    <row r="1394" spans="1:62" x14ac:dyDescent="0.25">
      <c r="A1394" s="13" t="s">
        <v>2627</v>
      </c>
      <c r="B1394" s="13" t="s">
        <v>2627</v>
      </c>
      <c r="C1394" t="s">
        <v>2628</v>
      </c>
      <c r="D1394" t="s">
        <v>307</v>
      </c>
      <c r="E1394" t="s">
        <v>475</v>
      </c>
      <c r="F1394" s="13" t="s">
        <v>153</v>
      </c>
      <c r="H1394" s="15">
        <v>0</v>
      </c>
      <c r="I1394" s="15">
        <v>0</v>
      </c>
      <c r="J1394" s="15">
        <v>0</v>
      </c>
      <c r="K1394" s="15">
        <v>0</v>
      </c>
      <c r="L1394" s="15">
        <v>0</v>
      </c>
      <c r="M1394" s="15">
        <v>0</v>
      </c>
      <c r="N1394" s="15">
        <v>0</v>
      </c>
      <c r="O1394" s="15">
        <v>0</v>
      </c>
      <c r="P1394" s="15">
        <v>0</v>
      </c>
      <c r="Q1394" s="15">
        <v>0</v>
      </c>
      <c r="R1394" s="15">
        <v>0</v>
      </c>
      <c r="S1394" s="15">
        <v>69.628</v>
      </c>
      <c r="T1394" s="15">
        <f t="shared" si="105"/>
        <v>69.628</v>
      </c>
      <c r="U1394" s="15">
        <v>8.7230003356933594E-2</v>
      </c>
      <c r="V1394" s="15">
        <v>0</v>
      </c>
      <c r="W1394" s="15">
        <v>0</v>
      </c>
      <c r="X1394" s="15">
        <v>0</v>
      </c>
      <c r="Y1394" s="15">
        <v>0</v>
      </c>
      <c r="Z1394" s="15">
        <v>0</v>
      </c>
      <c r="AA1394" s="15">
        <v>0</v>
      </c>
      <c r="AB1394" s="15">
        <v>0</v>
      </c>
      <c r="AC1394" s="15">
        <v>0</v>
      </c>
      <c r="AD1394" s="15">
        <v>0</v>
      </c>
      <c r="AE1394" s="15">
        <v>0</v>
      </c>
      <c r="AF1394" s="15">
        <v>0</v>
      </c>
      <c r="AG1394" s="15">
        <f t="shared" si="106"/>
        <v>8.7230003356933594E-2</v>
      </c>
      <c r="AH1394" s="15">
        <v>0</v>
      </c>
      <c r="AI1394" s="15">
        <v>0</v>
      </c>
      <c r="AJ1394" s="15">
        <v>0</v>
      </c>
      <c r="AK1394" s="15">
        <v>0</v>
      </c>
      <c r="AL1394" s="15">
        <v>0</v>
      </c>
      <c r="AM1394" s="15">
        <v>0</v>
      </c>
      <c r="AN1394" s="15">
        <v>0</v>
      </c>
      <c r="AO1394" s="15">
        <v>0</v>
      </c>
      <c r="AP1394" s="15">
        <v>0</v>
      </c>
      <c r="AQ1394" s="15">
        <v>0</v>
      </c>
      <c r="AR1394" s="15">
        <v>0</v>
      </c>
      <c r="AS1394" s="15">
        <v>0</v>
      </c>
      <c r="AT1394" s="15">
        <f t="shared" si="107"/>
        <v>0</v>
      </c>
      <c r="AU1394" s="15">
        <v>0</v>
      </c>
      <c r="AV1394" s="15">
        <v>0</v>
      </c>
      <c r="AW1394" s="15">
        <v>0</v>
      </c>
      <c r="AX1394" s="15">
        <v>0</v>
      </c>
      <c r="AY1394" s="15">
        <v>0</v>
      </c>
      <c r="AZ1394" s="15">
        <v>0</v>
      </c>
      <c r="BA1394" s="15">
        <v>0</v>
      </c>
      <c r="BB1394" s="15">
        <v>0</v>
      </c>
      <c r="BC1394" s="15">
        <v>0</v>
      </c>
      <c r="BD1394" s="15">
        <v>0</v>
      </c>
      <c r="BE1394" s="15">
        <v>0</v>
      </c>
      <c r="BF1394" s="15">
        <v>0</v>
      </c>
      <c r="BG1394" s="15">
        <f t="shared" si="108"/>
        <v>0</v>
      </c>
      <c r="BH1394" t="str">
        <f t="shared" si="109"/>
        <v>BGCGas</v>
      </c>
      <c r="BI1394" t="str">
        <f>VLOOKUP(BH1394,[2]Summary!$C$29:$C$56,1,0)</f>
        <v>BGCGas</v>
      </c>
      <c r="BJ1394" s="16">
        <v>43831</v>
      </c>
    </row>
    <row r="1395" spans="1:62" x14ac:dyDescent="0.25">
      <c r="A1395" s="13" t="s">
        <v>2629</v>
      </c>
      <c r="B1395" s="13" t="s">
        <v>2629</v>
      </c>
      <c r="C1395" t="s">
        <v>2630</v>
      </c>
      <c r="D1395" t="s">
        <v>307</v>
      </c>
      <c r="E1395" t="s">
        <v>475</v>
      </c>
      <c r="F1395" s="13" t="s">
        <v>153</v>
      </c>
      <c r="H1395" s="15">
        <v>0</v>
      </c>
      <c r="I1395" s="15">
        <v>0</v>
      </c>
      <c r="J1395" s="15">
        <v>0</v>
      </c>
      <c r="K1395" s="15">
        <v>0</v>
      </c>
      <c r="L1395" s="15">
        <v>0</v>
      </c>
      <c r="M1395" s="15">
        <v>0</v>
      </c>
      <c r="N1395" s="15">
        <v>0</v>
      </c>
      <c r="O1395" s="15">
        <v>0</v>
      </c>
      <c r="P1395" s="15">
        <v>0</v>
      </c>
      <c r="Q1395" s="15">
        <v>0</v>
      </c>
      <c r="R1395" s="15">
        <v>0</v>
      </c>
      <c r="S1395" s="15">
        <v>55.825000000000003</v>
      </c>
      <c r="T1395" s="15">
        <f t="shared" si="105"/>
        <v>55.825000000000003</v>
      </c>
      <c r="U1395" s="15">
        <v>6.9940002441406246E-2</v>
      </c>
      <c r="V1395" s="15">
        <v>0</v>
      </c>
      <c r="W1395" s="15">
        <v>0</v>
      </c>
      <c r="X1395" s="15">
        <v>0</v>
      </c>
      <c r="Y1395" s="15">
        <v>0</v>
      </c>
      <c r="Z1395" s="15">
        <v>0</v>
      </c>
      <c r="AA1395" s="15">
        <v>0</v>
      </c>
      <c r="AB1395" s="15">
        <v>0</v>
      </c>
      <c r="AC1395" s="15">
        <v>0</v>
      </c>
      <c r="AD1395" s="15">
        <v>0</v>
      </c>
      <c r="AE1395" s="15">
        <v>0</v>
      </c>
      <c r="AF1395" s="15">
        <v>0</v>
      </c>
      <c r="AG1395" s="15">
        <f t="shared" si="106"/>
        <v>6.9940002441406246E-2</v>
      </c>
      <c r="AH1395" s="15">
        <v>0</v>
      </c>
      <c r="AI1395" s="15">
        <v>0</v>
      </c>
      <c r="AJ1395" s="15">
        <v>0</v>
      </c>
      <c r="AK1395" s="15">
        <v>0</v>
      </c>
      <c r="AL1395" s="15">
        <v>0</v>
      </c>
      <c r="AM1395" s="15">
        <v>0</v>
      </c>
      <c r="AN1395" s="15">
        <v>0</v>
      </c>
      <c r="AO1395" s="15">
        <v>0</v>
      </c>
      <c r="AP1395" s="15">
        <v>0</v>
      </c>
      <c r="AQ1395" s="15">
        <v>0</v>
      </c>
      <c r="AR1395" s="15">
        <v>0</v>
      </c>
      <c r="AS1395" s="15">
        <v>0</v>
      </c>
      <c r="AT1395" s="15">
        <f t="shared" si="107"/>
        <v>0</v>
      </c>
      <c r="AU1395" s="15">
        <v>0</v>
      </c>
      <c r="AV1395" s="15">
        <v>0</v>
      </c>
      <c r="AW1395" s="15">
        <v>0</v>
      </c>
      <c r="AX1395" s="15">
        <v>0</v>
      </c>
      <c r="AY1395" s="15">
        <v>0</v>
      </c>
      <c r="AZ1395" s="15">
        <v>0</v>
      </c>
      <c r="BA1395" s="15">
        <v>0</v>
      </c>
      <c r="BB1395" s="15">
        <v>0</v>
      </c>
      <c r="BC1395" s="15">
        <v>0</v>
      </c>
      <c r="BD1395" s="15">
        <v>0</v>
      </c>
      <c r="BE1395" s="15">
        <v>0</v>
      </c>
      <c r="BF1395" s="15">
        <v>0</v>
      </c>
      <c r="BG1395" s="15">
        <f t="shared" si="108"/>
        <v>0</v>
      </c>
      <c r="BH1395" t="str">
        <f t="shared" si="109"/>
        <v>BGCGas</v>
      </c>
      <c r="BI1395" t="str">
        <f>VLOOKUP(BH1395,[2]Summary!$C$29:$C$56,1,0)</f>
        <v>BGCGas</v>
      </c>
      <c r="BJ1395" s="16">
        <v>43831</v>
      </c>
    </row>
    <row r="1396" spans="1:62" x14ac:dyDescent="0.25">
      <c r="A1396" s="13" t="s">
        <v>2631</v>
      </c>
      <c r="B1396" s="13" t="s">
        <v>2631</v>
      </c>
      <c r="C1396" t="s">
        <v>2632</v>
      </c>
      <c r="D1396" t="s">
        <v>307</v>
      </c>
      <c r="E1396" t="s">
        <v>475</v>
      </c>
      <c r="F1396" s="13" t="s">
        <v>153</v>
      </c>
      <c r="H1396" s="15">
        <v>0</v>
      </c>
      <c r="I1396" s="15">
        <v>0</v>
      </c>
      <c r="J1396" s="15">
        <v>0</v>
      </c>
      <c r="K1396" s="15">
        <v>0</v>
      </c>
      <c r="L1396" s="15">
        <v>0</v>
      </c>
      <c r="M1396" s="15">
        <v>0</v>
      </c>
      <c r="N1396" s="15">
        <v>0</v>
      </c>
      <c r="O1396" s="15">
        <v>0</v>
      </c>
      <c r="P1396" s="15">
        <v>0</v>
      </c>
      <c r="Q1396" s="15">
        <v>0</v>
      </c>
      <c r="R1396" s="15">
        <v>0</v>
      </c>
      <c r="S1396" s="15">
        <v>156.51900000000001</v>
      </c>
      <c r="T1396" s="15">
        <f t="shared" si="105"/>
        <v>156.51900000000001</v>
      </c>
      <c r="U1396" s="15">
        <v>0.19608999633789062</v>
      </c>
      <c r="V1396" s="15">
        <v>0</v>
      </c>
      <c r="W1396" s="15">
        <v>0</v>
      </c>
      <c r="X1396" s="15">
        <v>0</v>
      </c>
      <c r="Y1396" s="15">
        <v>0</v>
      </c>
      <c r="Z1396" s="15">
        <v>0</v>
      </c>
      <c r="AA1396" s="15">
        <v>0</v>
      </c>
      <c r="AB1396" s="15">
        <v>0</v>
      </c>
      <c r="AC1396" s="15">
        <v>0</v>
      </c>
      <c r="AD1396" s="15">
        <v>0</v>
      </c>
      <c r="AE1396" s="15">
        <v>0</v>
      </c>
      <c r="AF1396" s="15">
        <v>0</v>
      </c>
      <c r="AG1396" s="15">
        <f t="shared" si="106"/>
        <v>0.19608999633789062</v>
      </c>
      <c r="AH1396" s="15">
        <v>0</v>
      </c>
      <c r="AI1396" s="15">
        <v>0</v>
      </c>
      <c r="AJ1396" s="15">
        <v>0</v>
      </c>
      <c r="AK1396" s="15">
        <v>0</v>
      </c>
      <c r="AL1396" s="15">
        <v>0</v>
      </c>
      <c r="AM1396" s="15">
        <v>0</v>
      </c>
      <c r="AN1396" s="15">
        <v>0</v>
      </c>
      <c r="AO1396" s="15">
        <v>0</v>
      </c>
      <c r="AP1396" s="15">
        <v>0</v>
      </c>
      <c r="AQ1396" s="15">
        <v>0</v>
      </c>
      <c r="AR1396" s="15">
        <v>0</v>
      </c>
      <c r="AS1396" s="15">
        <v>0</v>
      </c>
      <c r="AT1396" s="15">
        <f t="shared" si="107"/>
        <v>0</v>
      </c>
      <c r="AU1396" s="15">
        <v>0</v>
      </c>
      <c r="AV1396" s="15">
        <v>0</v>
      </c>
      <c r="AW1396" s="15">
        <v>0</v>
      </c>
      <c r="AX1396" s="15">
        <v>0</v>
      </c>
      <c r="AY1396" s="15">
        <v>0</v>
      </c>
      <c r="AZ1396" s="15">
        <v>0</v>
      </c>
      <c r="BA1396" s="15">
        <v>0</v>
      </c>
      <c r="BB1396" s="15">
        <v>0</v>
      </c>
      <c r="BC1396" s="15">
        <v>0</v>
      </c>
      <c r="BD1396" s="15">
        <v>0</v>
      </c>
      <c r="BE1396" s="15">
        <v>0</v>
      </c>
      <c r="BF1396" s="15">
        <v>0</v>
      </c>
      <c r="BG1396" s="15">
        <f t="shared" si="108"/>
        <v>0</v>
      </c>
      <c r="BH1396" t="str">
        <f t="shared" si="109"/>
        <v>BGCGas</v>
      </c>
      <c r="BI1396" t="str">
        <f>VLOOKUP(BH1396,[2]Summary!$C$29:$C$56,1,0)</f>
        <v>BGCGas</v>
      </c>
      <c r="BJ1396" s="16">
        <v>43831</v>
      </c>
    </row>
    <row r="1397" spans="1:62" x14ac:dyDescent="0.25">
      <c r="A1397" s="13" t="s">
        <v>2633</v>
      </c>
      <c r="B1397" s="13" t="s">
        <v>2633</v>
      </c>
      <c r="C1397" t="s">
        <v>2634</v>
      </c>
      <c r="D1397" t="s">
        <v>307</v>
      </c>
      <c r="E1397" t="s">
        <v>475</v>
      </c>
      <c r="F1397" s="13" t="s">
        <v>302</v>
      </c>
      <c r="H1397" s="15">
        <v>0</v>
      </c>
      <c r="I1397" s="15">
        <v>0</v>
      </c>
      <c r="J1397" s="15">
        <v>0</v>
      </c>
      <c r="K1397" s="15">
        <v>0</v>
      </c>
      <c r="L1397" s="15">
        <v>0</v>
      </c>
      <c r="M1397" s="15">
        <v>0</v>
      </c>
      <c r="N1397" s="15">
        <v>0</v>
      </c>
      <c r="O1397" s="15">
        <v>0</v>
      </c>
      <c r="P1397" s="15">
        <v>0</v>
      </c>
      <c r="Q1397" s="15">
        <v>0</v>
      </c>
      <c r="R1397" s="15">
        <v>0</v>
      </c>
      <c r="S1397" s="15">
        <v>1.4450000000000001</v>
      </c>
      <c r="T1397" s="15">
        <f t="shared" si="105"/>
        <v>1.4450000000000001</v>
      </c>
      <c r="U1397" s="15">
        <v>0</v>
      </c>
      <c r="V1397" s="15">
        <v>0</v>
      </c>
      <c r="W1397" s="15">
        <v>0</v>
      </c>
      <c r="X1397" s="15">
        <v>0</v>
      </c>
      <c r="Y1397" s="15">
        <v>0</v>
      </c>
      <c r="Z1397" s="15">
        <v>0</v>
      </c>
      <c r="AA1397" s="15">
        <v>0</v>
      </c>
      <c r="AB1397" s="15">
        <v>0</v>
      </c>
      <c r="AC1397" s="15">
        <v>0</v>
      </c>
      <c r="AD1397" s="15">
        <v>0</v>
      </c>
      <c r="AE1397" s="15">
        <v>0</v>
      </c>
      <c r="AF1397" s="15">
        <v>0</v>
      </c>
      <c r="AG1397" s="15">
        <f t="shared" si="106"/>
        <v>0</v>
      </c>
      <c r="AH1397" s="15">
        <v>0</v>
      </c>
      <c r="AI1397" s="15">
        <v>0</v>
      </c>
      <c r="AJ1397" s="15">
        <v>0</v>
      </c>
      <c r="AK1397" s="15">
        <v>0</v>
      </c>
      <c r="AL1397" s="15">
        <v>0</v>
      </c>
      <c r="AM1397" s="15">
        <v>0</v>
      </c>
      <c r="AN1397" s="15">
        <v>0</v>
      </c>
      <c r="AO1397" s="15">
        <v>0</v>
      </c>
      <c r="AP1397" s="15">
        <v>0</v>
      </c>
      <c r="AQ1397" s="15">
        <v>0</v>
      </c>
      <c r="AR1397" s="15">
        <v>0</v>
      </c>
      <c r="AS1397" s="15">
        <v>0</v>
      </c>
      <c r="AT1397" s="15">
        <f t="shared" si="107"/>
        <v>0</v>
      </c>
      <c r="AU1397" s="15">
        <v>0</v>
      </c>
      <c r="AV1397" s="15">
        <v>0</v>
      </c>
      <c r="AW1397" s="15">
        <v>0</v>
      </c>
      <c r="AX1397" s="15">
        <v>0</v>
      </c>
      <c r="AY1397" s="15">
        <v>0</v>
      </c>
      <c r="AZ1397" s="15">
        <v>0</v>
      </c>
      <c r="BA1397" s="15">
        <v>0</v>
      </c>
      <c r="BB1397" s="15">
        <v>0</v>
      </c>
      <c r="BC1397" s="15">
        <v>0</v>
      </c>
      <c r="BD1397" s="15">
        <v>0</v>
      </c>
      <c r="BE1397" s="15">
        <v>0</v>
      </c>
      <c r="BF1397" s="15">
        <v>0</v>
      </c>
      <c r="BG1397" s="15">
        <f t="shared" si="108"/>
        <v>0</v>
      </c>
      <c r="BH1397" t="str">
        <f t="shared" si="109"/>
        <v>BGCGas</v>
      </c>
      <c r="BI1397" t="str">
        <f>VLOOKUP(BH1397,[2]Summary!$C$29:$C$56,1,0)</f>
        <v>BGCGas</v>
      </c>
      <c r="BJ1397" s="16">
        <v>43466</v>
      </c>
    </row>
    <row r="1398" spans="1:62" x14ac:dyDescent="0.25">
      <c r="A1398" s="13" t="s">
        <v>2635</v>
      </c>
      <c r="B1398" s="13" t="s">
        <v>2635</v>
      </c>
      <c r="C1398" t="s">
        <v>2636</v>
      </c>
      <c r="D1398" t="s">
        <v>307</v>
      </c>
      <c r="E1398" t="s">
        <v>475</v>
      </c>
      <c r="F1398" s="13" t="s">
        <v>302</v>
      </c>
      <c r="H1398" s="15">
        <v>0</v>
      </c>
      <c r="I1398" s="15">
        <v>0</v>
      </c>
      <c r="J1398" s="15">
        <v>0</v>
      </c>
      <c r="K1398" s="15">
        <v>0</v>
      </c>
      <c r="L1398" s="15">
        <v>0</v>
      </c>
      <c r="M1398" s="15">
        <v>0</v>
      </c>
      <c r="N1398" s="15">
        <v>0</v>
      </c>
      <c r="O1398" s="15">
        <v>0</v>
      </c>
      <c r="P1398" s="15">
        <v>0</v>
      </c>
      <c r="Q1398" s="15">
        <v>0</v>
      </c>
      <c r="R1398" s="15">
        <v>0</v>
      </c>
      <c r="S1398" s="15">
        <v>0.95599999999999996</v>
      </c>
      <c r="T1398" s="15">
        <f t="shared" si="105"/>
        <v>0.95599999999999996</v>
      </c>
      <c r="U1398" s="15">
        <v>0</v>
      </c>
      <c r="V1398" s="15">
        <v>0</v>
      </c>
      <c r="W1398" s="15">
        <v>0</v>
      </c>
      <c r="X1398" s="15">
        <v>0</v>
      </c>
      <c r="Y1398" s="15">
        <v>0</v>
      </c>
      <c r="Z1398" s="15">
        <v>0</v>
      </c>
      <c r="AA1398" s="15">
        <v>0</v>
      </c>
      <c r="AB1398" s="15">
        <v>0</v>
      </c>
      <c r="AC1398" s="15">
        <v>0</v>
      </c>
      <c r="AD1398" s="15">
        <v>0</v>
      </c>
      <c r="AE1398" s="15">
        <v>0</v>
      </c>
      <c r="AF1398" s="15">
        <v>0</v>
      </c>
      <c r="AG1398" s="15">
        <f t="shared" si="106"/>
        <v>0</v>
      </c>
      <c r="AH1398" s="15">
        <v>0</v>
      </c>
      <c r="AI1398" s="15">
        <v>0</v>
      </c>
      <c r="AJ1398" s="15">
        <v>0</v>
      </c>
      <c r="AK1398" s="15">
        <v>0</v>
      </c>
      <c r="AL1398" s="15">
        <v>0</v>
      </c>
      <c r="AM1398" s="15">
        <v>0</v>
      </c>
      <c r="AN1398" s="15">
        <v>0</v>
      </c>
      <c r="AO1398" s="15">
        <v>0</v>
      </c>
      <c r="AP1398" s="15">
        <v>0</v>
      </c>
      <c r="AQ1398" s="15">
        <v>0</v>
      </c>
      <c r="AR1398" s="15">
        <v>0</v>
      </c>
      <c r="AS1398" s="15">
        <v>0</v>
      </c>
      <c r="AT1398" s="15">
        <f t="shared" si="107"/>
        <v>0</v>
      </c>
      <c r="AU1398" s="15">
        <v>0</v>
      </c>
      <c r="AV1398" s="15">
        <v>0</v>
      </c>
      <c r="AW1398" s="15">
        <v>0</v>
      </c>
      <c r="AX1398" s="15">
        <v>0</v>
      </c>
      <c r="AY1398" s="15">
        <v>0</v>
      </c>
      <c r="AZ1398" s="15">
        <v>0</v>
      </c>
      <c r="BA1398" s="15">
        <v>0</v>
      </c>
      <c r="BB1398" s="15">
        <v>0</v>
      </c>
      <c r="BC1398" s="15">
        <v>0</v>
      </c>
      <c r="BD1398" s="15">
        <v>0</v>
      </c>
      <c r="BE1398" s="15">
        <v>0</v>
      </c>
      <c r="BF1398" s="15">
        <v>0</v>
      </c>
      <c r="BG1398" s="15">
        <f t="shared" si="108"/>
        <v>0</v>
      </c>
      <c r="BH1398" t="str">
        <f t="shared" si="109"/>
        <v>BGCGas</v>
      </c>
      <c r="BI1398" t="str">
        <f>VLOOKUP(BH1398,[2]Summary!$C$29:$C$56,1,0)</f>
        <v>BGCGas</v>
      </c>
      <c r="BJ1398" s="16">
        <v>43466</v>
      </c>
    </row>
    <row r="1399" spans="1:62" x14ac:dyDescent="0.25">
      <c r="A1399" s="13" t="s">
        <v>2637</v>
      </c>
      <c r="B1399" s="13" t="s">
        <v>2637</v>
      </c>
      <c r="C1399" t="s">
        <v>2638</v>
      </c>
      <c r="D1399" t="s">
        <v>307</v>
      </c>
      <c r="E1399" t="s">
        <v>475</v>
      </c>
      <c r="F1399" s="13" t="s">
        <v>302</v>
      </c>
      <c r="H1399" s="15">
        <v>0</v>
      </c>
      <c r="I1399" s="15">
        <v>0</v>
      </c>
      <c r="J1399" s="15">
        <v>0</v>
      </c>
      <c r="K1399" s="15">
        <v>0</v>
      </c>
      <c r="L1399" s="15">
        <v>0</v>
      </c>
      <c r="M1399" s="15">
        <v>0</v>
      </c>
      <c r="N1399" s="15">
        <v>0</v>
      </c>
      <c r="O1399" s="15">
        <v>0</v>
      </c>
      <c r="P1399" s="15">
        <v>0</v>
      </c>
      <c r="Q1399" s="15">
        <v>0</v>
      </c>
      <c r="R1399" s="15">
        <v>0</v>
      </c>
      <c r="S1399" s="15">
        <v>5.6669999999999998</v>
      </c>
      <c r="T1399" s="15">
        <f t="shared" si="105"/>
        <v>5.6669999999999998</v>
      </c>
      <c r="U1399" s="15">
        <v>0</v>
      </c>
      <c r="V1399" s="15">
        <v>0</v>
      </c>
      <c r="W1399" s="15">
        <v>0</v>
      </c>
      <c r="X1399" s="15">
        <v>0</v>
      </c>
      <c r="Y1399" s="15">
        <v>0</v>
      </c>
      <c r="Z1399" s="15">
        <v>0</v>
      </c>
      <c r="AA1399" s="15">
        <v>0</v>
      </c>
      <c r="AB1399" s="15">
        <v>0</v>
      </c>
      <c r="AC1399" s="15">
        <v>0</v>
      </c>
      <c r="AD1399" s="15">
        <v>0</v>
      </c>
      <c r="AE1399" s="15">
        <v>0</v>
      </c>
      <c r="AF1399" s="15">
        <v>0</v>
      </c>
      <c r="AG1399" s="15">
        <f t="shared" si="106"/>
        <v>0</v>
      </c>
      <c r="AH1399" s="15">
        <v>0</v>
      </c>
      <c r="AI1399" s="15">
        <v>0</v>
      </c>
      <c r="AJ1399" s="15">
        <v>0</v>
      </c>
      <c r="AK1399" s="15">
        <v>0</v>
      </c>
      <c r="AL1399" s="15">
        <v>0</v>
      </c>
      <c r="AM1399" s="15">
        <v>0</v>
      </c>
      <c r="AN1399" s="15">
        <v>0</v>
      </c>
      <c r="AO1399" s="15">
        <v>0</v>
      </c>
      <c r="AP1399" s="15">
        <v>0</v>
      </c>
      <c r="AQ1399" s="15">
        <v>0</v>
      </c>
      <c r="AR1399" s="15">
        <v>0</v>
      </c>
      <c r="AS1399" s="15">
        <v>0</v>
      </c>
      <c r="AT1399" s="15">
        <f t="shared" si="107"/>
        <v>0</v>
      </c>
      <c r="AU1399" s="15">
        <v>0</v>
      </c>
      <c r="AV1399" s="15">
        <v>0</v>
      </c>
      <c r="AW1399" s="15">
        <v>0</v>
      </c>
      <c r="AX1399" s="15">
        <v>0</v>
      </c>
      <c r="AY1399" s="15">
        <v>0</v>
      </c>
      <c r="AZ1399" s="15">
        <v>0</v>
      </c>
      <c r="BA1399" s="15">
        <v>0</v>
      </c>
      <c r="BB1399" s="15">
        <v>0</v>
      </c>
      <c r="BC1399" s="15">
        <v>0</v>
      </c>
      <c r="BD1399" s="15">
        <v>0</v>
      </c>
      <c r="BE1399" s="15">
        <v>0</v>
      </c>
      <c r="BF1399" s="15">
        <v>0</v>
      </c>
      <c r="BG1399" s="15">
        <f t="shared" si="108"/>
        <v>0</v>
      </c>
      <c r="BH1399" t="str">
        <f t="shared" si="109"/>
        <v>BGCGas</v>
      </c>
      <c r="BI1399" t="str">
        <f>VLOOKUP(BH1399,[2]Summary!$C$29:$C$56,1,0)</f>
        <v>BGCGas</v>
      </c>
      <c r="BJ1399" s="16">
        <v>43466</v>
      </c>
    </row>
    <row r="1400" spans="1:62" x14ac:dyDescent="0.25">
      <c r="A1400" s="13" t="s">
        <v>2639</v>
      </c>
      <c r="B1400" s="13" t="s">
        <v>2639</v>
      </c>
      <c r="C1400" t="s">
        <v>2640</v>
      </c>
      <c r="D1400" t="s">
        <v>434</v>
      </c>
      <c r="E1400" t="s">
        <v>475</v>
      </c>
      <c r="F1400" s="13" t="s">
        <v>153</v>
      </c>
      <c r="H1400" s="15">
        <v>0</v>
      </c>
      <c r="I1400" s="15">
        <v>0</v>
      </c>
      <c r="J1400" s="15">
        <v>0</v>
      </c>
      <c r="K1400" s="15">
        <v>0</v>
      </c>
      <c r="L1400" s="15">
        <v>0</v>
      </c>
      <c r="M1400" s="15">
        <v>0</v>
      </c>
      <c r="N1400" s="15">
        <v>0</v>
      </c>
      <c r="O1400" s="15">
        <v>0</v>
      </c>
      <c r="P1400" s="15">
        <v>0</v>
      </c>
      <c r="Q1400" s="15">
        <v>0</v>
      </c>
      <c r="R1400" s="15">
        <v>0</v>
      </c>
      <c r="S1400" s="15">
        <v>171.77</v>
      </c>
      <c r="T1400" s="15">
        <f t="shared" si="105"/>
        <v>171.77</v>
      </c>
      <c r="U1400" s="15">
        <v>0.21455000305175781</v>
      </c>
      <c r="V1400" s="15">
        <v>0</v>
      </c>
      <c r="W1400" s="15">
        <v>0</v>
      </c>
      <c r="X1400" s="15">
        <v>0</v>
      </c>
      <c r="Y1400" s="15">
        <v>0</v>
      </c>
      <c r="Z1400" s="15">
        <v>0</v>
      </c>
      <c r="AA1400" s="15">
        <v>1.169</v>
      </c>
      <c r="AB1400" s="15">
        <v>-1.169</v>
      </c>
      <c r="AC1400" s="15">
        <v>0</v>
      </c>
      <c r="AD1400" s="15">
        <v>0</v>
      </c>
      <c r="AE1400" s="15">
        <v>0</v>
      </c>
      <c r="AF1400" s="15">
        <v>0</v>
      </c>
      <c r="AG1400" s="15">
        <f t="shared" si="106"/>
        <v>0.21455000305175775</v>
      </c>
      <c r="AH1400" s="15">
        <v>0</v>
      </c>
      <c r="AI1400" s="15">
        <v>0</v>
      </c>
      <c r="AJ1400" s="15">
        <v>0</v>
      </c>
      <c r="AK1400" s="15">
        <v>0</v>
      </c>
      <c r="AL1400" s="15">
        <v>0</v>
      </c>
      <c r="AM1400" s="15">
        <v>0</v>
      </c>
      <c r="AN1400" s="15">
        <v>0</v>
      </c>
      <c r="AO1400" s="15">
        <v>0</v>
      </c>
      <c r="AP1400" s="15">
        <v>0</v>
      </c>
      <c r="AQ1400" s="15">
        <v>0</v>
      </c>
      <c r="AR1400" s="15">
        <v>0</v>
      </c>
      <c r="AS1400" s="15">
        <v>0</v>
      </c>
      <c r="AT1400" s="15">
        <f t="shared" si="107"/>
        <v>0</v>
      </c>
      <c r="AU1400" s="15">
        <v>0</v>
      </c>
      <c r="AV1400" s="15">
        <v>0</v>
      </c>
      <c r="AW1400" s="15">
        <v>0</v>
      </c>
      <c r="AX1400" s="15">
        <v>0</v>
      </c>
      <c r="AY1400" s="15">
        <v>0</v>
      </c>
      <c r="AZ1400" s="15">
        <v>0</v>
      </c>
      <c r="BA1400" s="15">
        <v>0</v>
      </c>
      <c r="BB1400" s="15">
        <v>0</v>
      </c>
      <c r="BC1400" s="15">
        <v>0</v>
      </c>
      <c r="BD1400" s="15">
        <v>0</v>
      </c>
      <c r="BE1400" s="15">
        <v>0</v>
      </c>
      <c r="BF1400" s="15">
        <v>0</v>
      </c>
      <c r="BG1400" s="15">
        <f t="shared" si="108"/>
        <v>0</v>
      </c>
      <c r="BH1400" t="str">
        <f t="shared" si="109"/>
        <v>CNGGas</v>
      </c>
      <c r="BI1400" t="str">
        <f>VLOOKUP(BH1400,[2]Summary!$C$29:$C$56,1,0)</f>
        <v>CNGGas</v>
      </c>
      <c r="BJ1400" s="16">
        <v>43831</v>
      </c>
    </row>
    <row r="1401" spans="1:62" x14ac:dyDescent="0.25">
      <c r="A1401" s="13" t="s">
        <v>2641</v>
      </c>
      <c r="B1401" s="13" t="s">
        <v>2641</v>
      </c>
      <c r="C1401" t="s">
        <v>2642</v>
      </c>
      <c r="D1401" t="s">
        <v>434</v>
      </c>
      <c r="E1401" t="s">
        <v>475</v>
      </c>
      <c r="F1401" s="13" t="s">
        <v>302</v>
      </c>
      <c r="H1401" s="15">
        <v>0</v>
      </c>
      <c r="I1401" s="15">
        <v>0</v>
      </c>
      <c r="J1401" s="15">
        <v>0</v>
      </c>
      <c r="K1401" s="15">
        <v>0</v>
      </c>
      <c r="L1401" s="15">
        <v>0</v>
      </c>
      <c r="M1401" s="15">
        <v>0</v>
      </c>
      <c r="N1401" s="15">
        <v>0</v>
      </c>
      <c r="O1401" s="15">
        <v>0</v>
      </c>
      <c r="P1401" s="15">
        <v>0</v>
      </c>
      <c r="Q1401" s="15">
        <v>0</v>
      </c>
      <c r="R1401" s="15">
        <v>0</v>
      </c>
      <c r="S1401" s="15">
        <v>0</v>
      </c>
      <c r="T1401" s="15">
        <f t="shared" si="105"/>
        <v>0</v>
      </c>
      <c r="U1401" s="15">
        <v>4.8899702148437498</v>
      </c>
      <c r="V1401" s="15">
        <v>0</v>
      </c>
      <c r="W1401" s="15">
        <v>0</v>
      </c>
      <c r="X1401" s="15">
        <v>0</v>
      </c>
      <c r="Y1401" s="15">
        <v>0</v>
      </c>
      <c r="Z1401" s="15">
        <v>0</v>
      </c>
      <c r="AA1401" s="15">
        <v>0</v>
      </c>
      <c r="AB1401" s="15">
        <v>0</v>
      </c>
      <c r="AC1401" s="15">
        <v>0</v>
      </c>
      <c r="AD1401" s="15">
        <v>0</v>
      </c>
      <c r="AE1401" s="15">
        <v>0</v>
      </c>
      <c r="AF1401" s="15">
        <v>0</v>
      </c>
      <c r="AG1401" s="15">
        <f t="shared" si="106"/>
        <v>4.8899702148437498</v>
      </c>
      <c r="AH1401" s="15">
        <v>0</v>
      </c>
      <c r="AI1401" s="15">
        <v>0</v>
      </c>
      <c r="AJ1401" s="15">
        <v>0</v>
      </c>
      <c r="AK1401" s="15">
        <v>0</v>
      </c>
      <c r="AL1401" s="15">
        <v>0</v>
      </c>
      <c r="AM1401" s="15">
        <v>0</v>
      </c>
      <c r="AN1401" s="15">
        <v>0</v>
      </c>
      <c r="AO1401" s="15">
        <v>0</v>
      </c>
      <c r="AP1401" s="15">
        <v>0</v>
      </c>
      <c r="AQ1401" s="15">
        <v>0</v>
      </c>
      <c r="AR1401" s="15">
        <v>0</v>
      </c>
      <c r="AS1401" s="15">
        <v>0</v>
      </c>
      <c r="AT1401" s="15">
        <f t="shared" si="107"/>
        <v>0</v>
      </c>
      <c r="AU1401" s="15">
        <v>0</v>
      </c>
      <c r="AV1401" s="15">
        <v>0</v>
      </c>
      <c r="AW1401" s="15">
        <v>0</v>
      </c>
      <c r="AX1401" s="15">
        <v>0</v>
      </c>
      <c r="AY1401" s="15">
        <v>0</v>
      </c>
      <c r="AZ1401" s="15">
        <v>0</v>
      </c>
      <c r="BA1401" s="15">
        <v>0</v>
      </c>
      <c r="BB1401" s="15">
        <v>0</v>
      </c>
      <c r="BC1401" s="15">
        <v>0</v>
      </c>
      <c r="BD1401" s="15">
        <v>0</v>
      </c>
      <c r="BE1401" s="15">
        <v>0</v>
      </c>
      <c r="BF1401" s="15">
        <v>0</v>
      </c>
      <c r="BG1401" s="15">
        <f t="shared" si="108"/>
        <v>0</v>
      </c>
      <c r="BH1401" t="str">
        <f t="shared" si="109"/>
        <v>CNGGas</v>
      </c>
      <c r="BI1401" t="str">
        <f>VLOOKUP(BH1401,[2]Summary!$C$29:$C$56,1,0)</f>
        <v>CNGGas</v>
      </c>
      <c r="BJ1401" s="16">
        <v>43831</v>
      </c>
    </row>
    <row r="1402" spans="1:62" x14ac:dyDescent="0.25">
      <c r="A1402" s="13" t="s">
        <v>2643</v>
      </c>
      <c r="B1402" s="13" t="s">
        <v>2643</v>
      </c>
      <c r="C1402" t="s">
        <v>2644</v>
      </c>
      <c r="D1402" t="s">
        <v>434</v>
      </c>
      <c r="E1402" t="s">
        <v>475</v>
      </c>
      <c r="F1402" s="13" t="s">
        <v>302</v>
      </c>
      <c r="H1402" s="15">
        <v>0</v>
      </c>
      <c r="I1402" s="15">
        <v>0</v>
      </c>
      <c r="J1402" s="15">
        <v>0</v>
      </c>
      <c r="K1402" s="15">
        <v>0</v>
      </c>
      <c r="L1402" s="15">
        <v>0</v>
      </c>
      <c r="M1402" s="15">
        <v>0</v>
      </c>
      <c r="N1402" s="15">
        <v>0</v>
      </c>
      <c r="O1402" s="15">
        <v>0</v>
      </c>
      <c r="P1402" s="15">
        <v>0</v>
      </c>
      <c r="Q1402" s="15">
        <v>0</v>
      </c>
      <c r="R1402" s="15">
        <v>0</v>
      </c>
      <c r="S1402" s="15">
        <v>0</v>
      </c>
      <c r="T1402" s="15">
        <f t="shared" si="105"/>
        <v>0</v>
      </c>
      <c r="U1402" s="15">
        <v>10.496429687499999</v>
      </c>
      <c r="V1402" s="15">
        <v>0</v>
      </c>
      <c r="W1402" s="15">
        <v>0</v>
      </c>
      <c r="X1402" s="15">
        <v>0</v>
      </c>
      <c r="Y1402" s="15">
        <v>0</v>
      </c>
      <c r="Z1402" s="15">
        <v>0</v>
      </c>
      <c r="AA1402" s="15">
        <v>0</v>
      </c>
      <c r="AB1402" s="15">
        <v>0</v>
      </c>
      <c r="AC1402" s="15">
        <v>0</v>
      </c>
      <c r="AD1402" s="15">
        <v>0</v>
      </c>
      <c r="AE1402" s="15">
        <v>0</v>
      </c>
      <c r="AF1402" s="15">
        <v>0</v>
      </c>
      <c r="AG1402" s="15">
        <f t="shared" si="106"/>
        <v>10.496429687499999</v>
      </c>
      <c r="AH1402" s="15">
        <v>0</v>
      </c>
      <c r="AI1402" s="15">
        <v>0</v>
      </c>
      <c r="AJ1402" s="15">
        <v>0</v>
      </c>
      <c r="AK1402" s="15">
        <v>0</v>
      </c>
      <c r="AL1402" s="15">
        <v>0</v>
      </c>
      <c r="AM1402" s="15">
        <v>0</v>
      </c>
      <c r="AN1402" s="15">
        <v>0</v>
      </c>
      <c r="AO1402" s="15">
        <v>0</v>
      </c>
      <c r="AP1402" s="15">
        <v>0</v>
      </c>
      <c r="AQ1402" s="15">
        <v>0</v>
      </c>
      <c r="AR1402" s="15">
        <v>0</v>
      </c>
      <c r="AS1402" s="15">
        <v>0</v>
      </c>
      <c r="AT1402" s="15">
        <f t="shared" si="107"/>
        <v>0</v>
      </c>
      <c r="AU1402" s="15">
        <v>0</v>
      </c>
      <c r="AV1402" s="15">
        <v>0</v>
      </c>
      <c r="AW1402" s="15">
        <v>0</v>
      </c>
      <c r="AX1402" s="15">
        <v>0</v>
      </c>
      <c r="AY1402" s="15">
        <v>0</v>
      </c>
      <c r="AZ1402" s="15">
        <v>0</v>
      </c>
      <c r="BA1402" s="15">
        <v>0</v>
      </c>
      <c r="BB1402" s="15">
        <v>0</v>
      </c>
      <c r="BC1402" s="15">
        <v>0</v>
      </c>
      <c r="BD1402" s="15">
        <v>0</v>
      </c>
      <c r="BE1402" s="15">
        <v>0</v>
      </c>
      <c r="BF1402" s="15">
        <v>0</v>
      </c>
      <c r="BG1402" s="15">
        <f t="shared" si="108"/>
        <v>0</v>
      </c>
      <c r="BH1402" t="str">
        <f t="shared" si="109"/>
        <v>CNGGas</v>
      </c>
      <c r="BI1402" t="str">
        <f>VLOOKUP(BH1402,[2]Summary!$C$29:$C$56,1,0)</f>
        <v>CNGGas</v>
      </c>
      <c r="BJ1402" s="16">
        <v>43831</v>
      </c>
    </row>
    <row r="1403" spans="1:62" x14ac:dyDescent="0.25">
      <c r="A1403" s="13" t="s">
        <v>2645</v>
      </c>
      <c r="B1403" s="13" t="s">
        <v>2645</v>
      </c>
      <c r="C1403" t="s">
        <v>2646</v>
      </c>
      <c r="D1403" t="s">
        <v>361</v>
      </c>
      <c r="E1403" t="s">
        <v>475</v>
      </c>
      <c r="F1403" s="13" t="s">
        <v>153</v>
      </c>
      <c r="H1403" s="15">
        <v>0</v>
      </c>
      <c r="I1403" s="15">
        <v>0</v>
      </c>
      <c r="J1403" s="15">
        <v>0</v>
      </c>
      <c r="K1403" s="15">
        <v>0</v>
      </c>
      <c r="L1403" s="15">
        <v>0</v>
      </c>
      <c r="M1403" s="15">
        <v>0</v>
      </c>
      <c r="N1403" s="15">
        <v>0</v>
      </c>
      <c r="O1403" s="15">
        <v>0</v>
      </c>
      <c r="P1403" s="15">
        <v>0</v>
      </c>
      <c r="Q1403" s="15">
        <v>0</v>
      </c>
      <c r="R1403" s="15">
        <v>0</v>
      </c>
      <c r="S1403" s="15">
        <v>99.31</v>
      </c>
      <c r="T1403" s="15">
        <f t="shared" si="105"/>
        <v>99.31</v>
      </c>
      <c r="U1403" s="15">
        <v>0.12436000061035156</v>
      </c>
      <c r="V1403" s="15">
        <v>0</v>
      </c>
      <c r="W1403" s="15">
        <v>0</v>
      </c>
      <c r="X1403" s="15">
        <v>0</v>
      </c>
      <c r="Y1403" s="15">
        <v>0</v>
      </c>
      <c r="Z1403" s="15">
        <v>0</v>
      </c>
      <c r="AA1403" s="15">
        <v>0</v>
      </c>
      <c r="AB1403" s="15">
        <v>0</v>
      </c>
      <c r="AC1403" s="15">
        <v>0</v>
      </c>
      <c r="AD1403" s="15">
        <v>0</v>
      </c>
      <c r="AE1403" s="15">
        <v>0</v>
      </c>
      <c r="AF1403" s="15">
        <v>0</v>
      </c>
      <c r="AG1403" s="15">
        <f t="shared" si="106"/>
        <v>0.12436000061035156</v>
      </c>
      <c r="AH1403" s="15">
        <v>0</v>
      </c>
      <c r="AI1403" s="15">
        <v>0</v>
      </c>
      <c r="AJ1403" s="15">
        <v>0</v>
      </c>
      <c r="AK1403" s="15">
        <v>0</v>
      </c>
      <c r="AL1403" s="15">
        <v>0</v>
      </c>
      <c r="AM1403" s="15">
        <v>0</v>
      </c>
      <c r="AN1403" s="15">
        <v>0</v>
      </c>
      <c r="AO1403" s="15">
        <v>0</v>
      </c>
      <c r="AP1403" s="15">
        <v>0</v>
      </c>
      <c r="AQ1403" s="15">
        <v>0</v>
      </c>
      <c r="AR1403" s="15">
        <v>0</v>
      </c>
      <c r="AS1403" s="15">
        <v>0</v>
      </c>
      <c r="AT1403" s="15">
        <f t="shared" si="107"/>
        <v>0</v>
      </c>
      <c r="AU1403" s="15">
        <v>0</v>
      </c>
      <c r="AV1403" s="15">
        <v>0</v>
      </c>
      <c r="AW1403" s="15">
        <v>0</v>
      </c>
      <c r="AX1403" s="15">
        <v>0</v>
      </c>
      <c r="AY1403" s="15">
        <v>0</v>
      </c>
      <c r="AZ1403" s="15">
        <v>0</v>
      </c>
      <c r="BA1403" s="15">
        <v>0</v>
      </c>
      <c r="BB1403" s="15">
        <v>0</v>
      </c>
      <c r="BC1403" s="15">
        <v>0</v>
      </c>
      <c r="BD1403" s="15">
        <v>0</v>
      </c>
      <c r="BE1403" s="15">
        <v>0</v>
      </c>
      <c r="BF1403" s="15">
        <v>0</v>
      </c>
      <c r="BG1403" s="15">
        <f t="shared" si="108"/>
        <v>0</v>
      </c>
      <c r="BH1403" t="str">
        <f t="shared" si="109"/>
        <v>SCGGas</v>
      </c>
      <c r="BI1403" t="str">
        <f>VLOOKUP(BH1403,[2]Summary!$C$29:$C$56,1,0)</f>
        <v>SCGGas</v>
      </c>
      <c r="BJ1403" s="16">
        <v>43831</v>
      </c>
    </row>
    <row r="1404" spans="1:62" x14ac:dyDescent="0.25">
      <c r="A1404" s="13" t="s">
        <v>2647</v>
      </c>
      <c r="B1404" s="13" t="s">
        <v>2647</v>
      </c>
      <c r="C1404" t="s">
        <v>2648</v>
      </c>
      <c r="D1404" t="s">
        <v>361</v>
      </c>
      <c r="E1404" t="s">
        <v>475</v>
      </c>
      <c r="F1404" s="13" t="s">
        <v>302</v>
      </c>
      <c r="H1404" s="15">
        <v>0</v>
      </c>
      <c r="I1404" s="15">
        <v>0</v>
      </c>
      <c r="J1404" s="15">
        <v>0</v>
      </c>
      <c r="K1404" s="15">
        <v>0</v>
      </c>
      <c r="L1404" s="15">
        <v>0</v>
      </c>
      <c r="M1404" s="15">
        <v>0</v>
      </c>
      <c r="N1404" s="15">
        <v>0</v>
      </c>
      <c r="O1404" s="15">
        <v>0</v>
      </c>
      <c r="P1404" s="15">
        <v>0</v>
      </c>
      <c r="Q1404" s="15">
        <v>0</v>
      </c>
      <c r="R1404" s="15">
        <v>0</v>
      </c>
      <c r="S1404" s="15">
        <v>2.5249999999999999</v>
      </c>
      <c r="T1404" s="15">
        <f t="shared" si="105"/>
        <v>2.5249999999999999</v>
      </c>
      <c r="U1404" s="15">
        <v>0</v>
      </c>
      <c r="V1404" s="15">
        <v>0</v>
      </c>
      <c r="W1404" s="15">
        <v>0</v>
      </c>
      <c r="X1404" s="15">
        <v>0</v>
      </c>
      <c r="Y1404" s="15">
        <v>0</v>
      </c>
      <c r="Z1404" s="15">
        <v>0</v>
      </c>
      <c r="AA1404" s="15">
        <v>0</v>
      </c>
      <c r="AB1404" s="15">
        <v>0</v>
      </c>
      <c r="AC1404" s="15">
        <v>0</v>
      </c>
      <c r="AD1404" s="15">
        <v>0</v>
      </c>
      <c r="AE1404" s="15">
        <v>0</v>
      </c>
      <c r="AF1404" s="15">
        <v>0</v>
      </c>
      <c r="AG1404" s="15">
        <f t="shared" si="106"/>
        <v>0</v>
      </c>
      <c r="AH1404" s="15">
        <v>0</v>
      </c>
      <c r="AI1404" s="15">
        <v>0</v>
      </c>
      <c r="AJ1404" s="15">
        <v>0</v>
      </c>
      <c r="AK1404" s="15">
        <v>0</v>
      </c>
      <c r="AL1404" s="15">
        <v>0</v>
      </c>
      <c r="AM1404" s="15">
        <v>0</v>
      </c>
      <c r="AN1404" s="15">
        <v>0</v>
      </c>
      <c r="AO1404" s="15">
        <v>0</v>
      </c>
      <c r="AP1404" s="15">
        <v>0</v>
      </c>
      <c r="AQ1404" s="15">
        <v>0</v>
      </c>
      <c r="AR1404" s="15">
        <v>0</v>
      </c>
      <c r="AS1404" s="15">
        <v>0</v>
      </c>
      <c r="AT1404" s="15">
        <f t="shared" si="107"/>
        <v>0</v>
      </c>
      <c r="AU1404" s="15">
        <v>0</v>
      </c>
      <c r="AV1404" s="15">
        <v>0</v>
      </c>
      <c r="AW1404" s="15">
        <v>0</v>
      </c>
      <c r="AX1404" s="15">
        <v>0</v>
      </c>
      <c r="AY1404" s="15">
        <v>0</v>
      </c>
      <c r="AZ1404" s="15">
        <v>0</v>
      </c>
      <c r="BA1404" s="15">
        <v>0</v>
      </c>
      <c r="BB1404" s="15">
        <v>0</v>
      </c>
      <c r="BC1404" s="15">
        <v>0</v>
      </c>
      <c r="BD1404" s="15">
        <v>0</v>
      </c>
      <c r="BE1404" s="15">
        <v>0</v>
      </c>
      <c r="BF1404" s="15">
        <v>0</v>
      </c>
      <c r="BG1404" s="15">
        <f t="shared" si="108"/>
        <v>0</v>
      </c>
      <c r="BH1404" t="str">
        <f t="shared" si="109"/>
        <v>SCGGas</v>
      </c>
      <c r="BI1404" t="str">
        <f>VLOOKUP(BH1404,[2]Summary!$C$29:$C$56,1,0)</f>
        <v>SCGGas</v>
      </c>
      <c r="BJ1404" s="16">
        <v>43466</v>
      </c>
    </row>
    <row r="1405" spans="1:62" x14ac:dyDescent="0.25">
      <c r="A1405" s="13">
        <v>802443.01</v>
      </c>
      <c r="B1405" s="13">
        <v>802443.01</v>
      </c>
      <c r="C1405" t="s">
        <v>2649</v>
      </c>
      <c r="D1405" t="s">
        <v>18</v>
      </c>
      <c r="E1405" t="s">
        <v>19</v>
      </c>
      <c r="F1405" s="13" t="s">
        <v>60</v>
      </c>
      <c r="H1405" s="15">
        <v>0</v>
      </c>
      <c r="I1405" s="15">
        <v>0</v>
      </c>
      <c r="J1405" s="15">
        <v>0</v>
      </c>
      <c r="K1405" s="15">
        <v>0</v>
      </c>
      <c r="L1405" s="15">
        <v>0</v>
      </c>
      <c r="M1405" s="15">
        <v>0</v>
      </c>
      <c r="N1405" s="15">
        <v>0</v>
      </c>
      <c r="O1405" s="15">
        <v>0</v>
      </c>
      <c r="P1405" s="15">
        <v>0</v>
      </c>
      <c r="Q1405" s="15">
        <v>0</v>
      </c>
      <c r="R1405" s="15">
        <v>0</v>
      </c>
      <c r="S1405" s="15">
        <v>10.19</v>
      </c>
      <c r="T1405" s="15">
        <f t="shared" si="105"/>
        <v>10.19</v>
      </c>
      <c r="U1405" s="15">
        <v>6.3159999847412107E-2</v>
      </c>
      <c r="V1405" s="15">
        <v>6.3159999847412107E-2</v>
      </c>
      <c r="W1405" s="15">
        <v>6.2729999542236334E-2</v>
      </c>
      <c r="X1405" s="15">
        <v>6.2729999542236334E-2</v>
      </c>
      <c r="Y1405" s="15">
        <v>6.2729999542236334E-2</v>
      </c>
      <c r="Z1405" s="15">
        <v>6.2439998626708987E-2</v>
      </c>
      <c r="AA1405" s="15">
        <v>0</v>
      </c>
      <c r="AB1405" s="15">
        <v>0</v>
      </c>
      <c r="AC1405" s="15">
        <v>0</v>
      </c>
      <c r="AD1405" s="15">
        <v>0</v>
      </c>
      <c r="AE1405" s="15">
        <v>0</v>
      </c>
      <c r="AF1405" s="15">
        <v>0</v>
      </c>
      <c r="AG1405" s="15">
        <f t="shared" si="106"/>
        <v>0.37694999694824227</v>
      </c>
      <c r="AH1405" s="15">
        <v>0</v>
      </c>
      <c r="AI1405" s="15">
        <v>0</v>
      </c>
      <c r="AJ1405" s="15">
        <v>0</v>
      </c>
      <c r="AK1405" s="15">
        <v>0</v>
      </c>
      <c r="AL1405" s="15">
        <v>0</v>
      </c>
      <c r="AM1405" s="15">
        <v>0</v>
      </c>
      <c r="AN1405" s="15">
        <v>0</v>
      </c>
      <c r="AO1405" s="15">
        <v>0</v>
      </c>
      <c r="AP1405" s="15">
        <v>0</v>
      </c>
      <c r="AQ1405" s="15">
        <v>0</v>
      </c>
      <c r="AR1405" s="15">
        <v>0</v>
      </c>
      <c r="AS1405" s="15">
        <v>0</v>
      </c>
      <c r="AT1405" s="15">
        <f t="shared" si="107"/>
        <v>0</v>
      </c>
      <c r="AU1405" s="15">
        <v>0</v>
      </c>
      <c r="AV1405" s="15">
        <v>0</v>
      </c>
      <c r="AW1405" s="15">
        <v>0</v>
      </c>
      <c r="AX1405" s="15">
        <v>0</v>
      </c>
      <c r="AY1405" s="15">
        <v>0</v>
      </c>
      <c r="AZ1405" s="15">
        <v>0</v>
      </c>
      <c r="BA1405" s="15">
        <v>0</v>
      </c>
      <c r="BB1405" s="15">
        <v>0</v>
      </c>
      <c r="BC1405" s="15">
        <v>0</v>
      </c>
      <c r="BD1405" s="15">
        <v>0</v>
      </c>
      <c r="BE1405" s="15">
        <v>0</v>
      </c>
      <c r="BF1405" s="15">
        <v>0</v>
      </c>
      <c r="BG1405" s="15">
        <f t="shared" si="108"/>
        <v>0</v>
      </c>
      <c r="BH1405" t="str">
        <f t="shared" si="109"/>
        <v>UIDIST</v>
      </c>
      <c r="BI1405" t="str">
        <f>VLOOKUP(BH1405,[2]Summary!$C$29:$C$56,1,0)</f>
        <v>UIDist</v>
      </c>
      <c r="BJ1405" s="16">
        <v>43831</v>
      </c>
    </row>
    <row r="1406" spans="1:62" x14ac:dyDescent="0.25">
      <c r="A1406" s="13">
        <v>802447.01</v>
      </c>
      <c r="B1406" s="13">
        <v>802447.01</v>
      </c>
      <c r="C1406" s="13" t="e">
        <v>#N/A</v>
      </c>
      <c r="D1406" t="s">
        <v>18</v>
      </c>
      <c r="E1406" s="13" t="s">
        <v>19</v>
      </c>
      <c r="F1406" s="13" t="s">
        <v>166</v>
      </c>
      <c r="H1406" s="15">
        <v>0</v>
      </c>
      <c r="I1406" s="15">
        <v>0</v>
      </c>
      <c r="J1406" s="15">
        <v>0</v>
      </c>
      <c r="K1406" s="15">
        <v>0</v>
      </c>
      <c r="L1406" s="15">
        <v>0</v>
      </c>
      <c r="M1406" s="15">
        <v>0</v>
      </c>
      <c r="N1406" s="15">
        <v>0</v>
      </c>
      <c r="O1406" s="15">
        <v>0</v>
      </c>
      <c r="P1406" s="15">
        <v>0</v>
      </c>
      <c r="Q1406" s="15">
        <v>0</v>
      </c>
      <c r="R1406" s="15">
        <v>0</v>
      </c>
      <c r="S1406" s="15">
        <v>111.199</v>
      </c>
      <c r="T1406" s="15">
        <f t="shared" si="105"/>
        <v>111.199</v>
      </c>
      <c r="U1406" s="15">
        <v>-108.39049975585938</v>
      </c>
      <c r="V1406" s="15">
        <v>1.5229999542236328E-2</v>
      </c>
      <c r="W1406" s="15">
        <v>1.5130000114440918E-2</v>
      </c>
      <c r="X1406" s="15">
        <v>1.5130000114440918E-2</v>
      </c>
      <c r="Y1406" s="15">
        <v>1.5130000114440918E-2</v>
      </c>
      <c r="Z1406" s="15">
        <v>-2.8605900268554687</v>
      </c>
      <c r="AA1406" s="15">
        <v>53.30705126953125</v>
      </c>
      <c r="AB1406" s="15">
        <v>0</v>
      </c>
      <c r="AC1406" s="15">
        <v>0</v>
      </c>
      <c r="AD1406" s="15">
        <v>0</v>
      </c>
      <c r="AE1406" s="15">
        <v>0</v>
      </c>
      <c r="AF1406" s="15">
        <v>0</v>
      </c>
      <c r="AG1406" s="15">
        <f t="shared" si="106"/>
        <v>-57.883418513298032</v>
      </c>
      <c r="AH1406" s="15">
        <v>0</v>
      </c>
      <c r="AI1406" s="15">
        <v>0</v>
      </c>
      <c r="AJ1406" s="15">
        <v>0</v>
      </c>
      <c r="AK1406" s="15">
        <v>0</v>
      </c>
      <c r="AL1406" s="15">
        <v>0</v>
      </c>
      <c r="AM1406" s="15">
        <v>0</v>
      </c>
      <c r="AN1406" s="15">
        <v>0</v>
      </c>
      <c r="AO1406" s="15">
        <v>0</v>
      </c>
      <c r="AP1406" s="15">
        <v>0</v>
      </c>
      <c r="AQ1406" s="15">
        <v>0</v>
      </c>
      <c r="AR1406" s="15">
        <v>0</v>
      </c>
      <c r="AS1406" s="15">
        <v>0</v>
      </c>
      <c r="AT1406" s="15">
        <f t="shared" si="107"/>
        <v>0</v>
      </c>
      <c r="AU1406" s="15">
        <v>0</v>
      </c>
      <c r="AV1406" s="15">
        <v>0</v>
      </c>
      <c r="AW1406" s="15">
        <v>0</v>
      </c>
      <c r="AX1406" s="15">
        <v>0</v>
      </c>
      <c r="AY1406" s="15">
        <v>0</v>
      </c>
      <c r="AZ1406" s="15">
        <v>0</v>
      </c>
      <c r="BA1406" s="15">
        <v>0</v>
      </c>
      <c r="BB1406" s="15">
        <v>0</v>
      </c>
      <c r="BC1406" s="15">
        <v>0</v>
      </c>
      <c r="BD1406" s="15">
        <v>0</v>
      </c>
      <c r="BE1406" s="15">
        <v>0</v>
      </c>
      <c r="BF1406" s="15">
        <v>0</v>
      </c>
      <c r="BG1406" s="15">
        <f t="shared" si="108"/>
        <v>0</v>
      </c>
      <c r="BH1406" t="str">
        <f t="shared" si="109"/>
        <v>UIDIST</v>
      </c>
      <c r="BI1406" t="str">
        <f>VLOOKUP(BH1406,[2]Summary!$C$29:$C$56,1,0)</f>
        <v>UIDist</v>
      </c>
      <c r="BJ1406" s="16">
        <v>43831</v>
      </c>
    </row>
    <row r="1407" spans="1:62" x14ac:dyDescent="0.25">
      <c r="A1407" s="13" t="s">
        <v>2650</v>
      </c>
      <c r="B1407" s="13" t="s">
        <v>2650</v>
      </c>
      <c r="C1407" s="13" t="s">
        <v>2651</v>
      </c>
      <c r="D1407" t="s">
        <v>307</v>
      </c>
      <c r="E1407" t="s">
        <v>475</v>
      </c>
      <c r="F1407" s="13" t="s">
        <v>33</v>
      </c>
      <c r="H1407" s="15">
        <v>0</v>
      </c>
      <c r="I1407" s="15">
        <v>0</v>
      </c>
      <c r="J1407" s="15">
        <v>0</v>
      </c>
      <c r="K1407" s="15">
        <v>0</v>
      </c>
      <c r="L1407" s="15">
        <v>0</v>
      </c>
      <c r="M1407" s="15">
        <v>0</v>
      </c>
      <c r="N1407" s="15">
        <v>0</v>
      </c>
      <c r="O1407" s="15">
        <v>0</v>
      </c>
      <c r="P1407" s="15">
        <v>0</v>
      </c>
      <c r="Q1407" s="15">
        <v>7.1710000000000003</v>
      </c>
      <c r="R1407" s="15">
        <v>-7.1710000000000003</v>
      </c>
      <c r="S1407" s="15">
        <v>0</v>
      </c>
      <c r="T1407" s="15">
        <f t="shared" si="105"/>
        <v>0</v>
      </c>
      <c r="U1407" s="15">
        <v>0</v>
      </c>
      <c r="V1407" s="15">
        <v>0</v>
      </c>
      <c r="W1407" s="15">
        <v>0</v>
      </c>
      <c r="X1407" s="15">
        <v>0</v>
      </c>
      <c r="Y1407" s="15">
        <v>0</v>
      </c>
      <c r="Z1407" s="15">
        <v>0</v>
      </c>
      <c r="AA1407" s="15">
        <v>0</v>
      </c>
      <c r="AB1407" s="15">
        <v>0</v>
      </c>
      <c r="AC1407" s="15">
        <v>0</v>
      </c>
      <c r="AD1407" s="15">
        <v>0</v>
      </c>
      <c r="AE1407" s="15">
        <v>0</v>
      </c>
      <c r="AF1407" s="15">
        <v>0.55000000000000004</v>
      </c>
      <c r="AG1407" s="15">
        <f t="shared" si="106"/>
        <v>0.55000000000000004</v>
      </c>
      <c r="AH1407" s="15">
        <v>0</v>
      </c>
      <c r="AI1407" s="15">
        <v>0</v>
      </c>
      <c r="AJ1407" s="15">
        <v>0</v>
      </c>
      <c r="AK1407" s="15">
        <v>0</v>
      </c>
      <c r="AL1407" s="15">
        <v>0</v>
      </c>
      <c r="AM1407" s="15">
        <v>0</v>
      </c>
      <c r="AN1407" s="15">
        <v>0</v>
      </c>
      <c r="AO1407" s="15">
        <v>0</v>
      </c>
      <c r="AP1407" s="15">
        <v>0</v>
      </c>
      <c r="AQ1407" s="15">
        <v>0</v>
      </c>
      <c r="AR1407" s="15">
        <v>0</v>
      </c>
      <c r="AS1407" s="15">
        <v>0</v>
      </c>
      <c r="AT1407" s="15">
        <f t="shared" si="107"/>
        <v>0</v>
      </c>
      <c r="AU1407" s="15">
        <v>0</v>
      </c>
      <c r="AV1407" s="15">
        <v>0</v>
      </c>
      <c r="AW1407" s="15">
        <v>0</v>
      </c>
      <c r="AX1407" s="15">
        <v>0</v>
      </c>
      <c r="AY1407" s="15">
        <v>0</v>
      </c>
      <c r="AZ1407" s="15">
        <v>0</v>
      </c>
      <c r="BA1407" s="15">
        <v>0</v>
      </c>
      <c r="BB1407" s="15">
        <v>0</v>
      </c>
      <c r="BC1407" s="15">
        <v>0</v>
      </c>
      <c r="BD1407" s="15">
        <v>0</v>
      </c>
      <c r="BE1407" s="15">
        <v>0</v>
      </c>
      <c r="BF1407" s="15">
        <v>0</v>
      </c>
      <c r="BG1407" s="15">
        <f t="shared" si="108"/>
        <v>0</v>
      </c>
      <c r="BH1407" t="str">
        <f t="shared" si="109"/>
        <v>BGCGas</v>
      </c>
      <c r="BI1407" t="str">
        <f>VLOOKUP(BH1407,[2]Summary!$C$29:$C$56,1,0)</f>
        <v>BGCGas</v>
      </c>
      <c r="BJ1407" s="16">
        <v>43831</v>
      </c>
    </row>
    <row r="1408" spans="1:62" x14ac:dyDescent="0.25">
      <c r="A1408" s="13" t="s">
        <v>2652</v>
      </c>
      <c r="B1408" s="13" t="s">
        <v>2652</v>
      </c>
      <c r="C1408" s="13" t="s">
        <v>2593</v>
      </c>
      <c r="D1408" t="s">
        <v>434</v>
      </c>
      <c r="E1408" t="s">
        <v>475</v>
      </c>
      <c r="F1408" s="13" t="s">
        <v>302</v>
      </c>
      <c r="H1408" s="15">
        <v>0</v>
      </c>
      <c r="I1408" s="15">
        <v>0</v>
      </c>
      <c r="J1408" s="15">
        <v>0</v>
      </c>
      <c r="K1408" s="15">
        <v>0</v>
      </c>
      <c r="L1408" s="15">
        <v>0</v>
      </c>
      <c r="M1408" s="15">
        <v>0</v>
      </c>
      <c r="N1408" s="15">
        <v>0</v>
      </c>
      <c r="O1408" s="15">
        <v>0</v>
      </c>
      <c r="P1408" s="15">
        <v>0</v>
      </c>
      <c r="Q1408" s="15">
        <v>0</v>
      </c>
      <c r="R1408" s="15">
        <v>0</v>
      </c>
      <c r="S1408" s="15">
        <v>252.066</v>
      </c>
      <c r="T1408" s="15">
        <f t="shared" si="105"/>
        <v>252.066</v>
      </c>
      <c r="U1408" s="15">
        <v>2.9893500671386719</v>
      </c>
      <c r="V1408" s="15">
        <v>0.6355800170898438</v>
      </c>
      <c r="W1408" s="15">
        <v>0.81600999259948725</v>
      </c>
      <c r="X1408" s="15">
        <v>0</v>
      </c>
      <c r="Y1408" s="15">
        <v>0</v>
      </c>
      <c r="Z1408" s="15">
        <v>0</v>
      </c>
      <c r="AA1408" s="15">
        <v>0</v>
      </c>
      <c r="AB1408" s="15">
        <v>0</v>
      </c>
      <c r="AC1408" s="15">
        <v>0</v>
      </c>
      <c r="AD1408" s="15">
        <v>0</v>
      </c>
      <c r="AE1408" s="15">
        <v>0</v>
      </c>
      <c r="AF1408" s="15">
        <v>0</v>
      </c>
      <c r="AG1408" s="15">
        <f t="shared" si="106"/>
        <v>4.440940076828003</v>
      </c>
      <c r="AH1408" s="15">
        <v>0</v>
      </c>
      <c r="AI1408" s="15">
        <v>0</v>
      </c>
      <c r="AJ1408" s="15">
        <v>0</v>
      </c>
      <c r="AK1408" s="15">
        <v>0</v>
      </c>
      <c r="AL1408" s="15">
        <v>0</v>
      </c>
      <c r="AM1408" s="15">
        <v>0</v>
      </c>
      <c r="AN1408" s="15">
        <v>0</v>
      </c>
      <c r="AO1408" s="15">
        <v>0</v>
      </c>
      <c r="AP1408" s="15">
        <v>0</v>
      </c>
      <c r="AQ1408" s="15">
        <v>0</v>
      </c>
      <c r="AR1408" s="15">
        <v>0</v>
      </c>
      <c r="AS1408" s="15">
        <v>0</v>
      </c>
      <c r="AT1408" s="15">
        <f t="shared" si="107"/>
        <v>0</v>
      </c>
      <c r="AU1408" s="15">
        <v>0</v>
      </c>
      <c r="AV1408" s="15">
        <v>0</v>
      </c>
      <c r="AW1408" s="15">
        <v>0</v>
      </c>
      <c r="AX1408" s="15">
        <v>0</v>
      </c>
      <c r="AY1408" s="15">
        <v>0</v>
      </c>
      <c r="AZ1408" s="15">
        <v>0</v>
      </c>
      <c r="BA1408" s="15">
        <v>0</v>
      </c>
      <c r="BB1408" s="15">
        <v>0</v>
      </c>
      <c r="BC1408" s="15">
        <v>0</v>
      </c>
      <c r="BD1408" s="15">
        <v>0</v>
      </c>
      <c r="BE1408" s="15">
        <v>0</v>
      </c>
      <c r="BF1408" s="15">
        <v>0</v>
      </c>
      <c r="BG1408" s="15">
        <f t="shared" si="108"/>
        <v>0</v>
      </c>
      <c r="BH1408" t="str">
        <f t="shared" si="109"/>
        <v>CNGGas</v>
      </c>
      <c r="BI1408" t="str">
        <f>VLOOKUP(BH1408,[2]Summary!$C$29:$C$56,1,0)</f>
        <v>CNGGas</v>
      </c>
      <c r="BJ1408" s="16">
        <v>43831</v>
      </c>
    </row>
    <row r="1409" spans="1:62" x14ac:dyDescent="0.25">
      <c r="A1409" s="13" t="s">
        <v>2653</v>
      </c>
      <c r="B1409" s="13" t="s">
        <v>2653</v>
      </c>
      <c r="C1409" s="13" t="s">
        <v>548</v>
      </c>
      <c r="D1409" t="s">
        <v>434</v>
      </c>
      <c r="E1409" t="s">
        <v>475</v>
      </c>
      <c r="F1409" s="13" t="s">
        <v>60</v>
      </c>
      <c r="H1409" s="15">
        <v>0</v>
      </c>
      <c r="I1409" s="15">
        <v>0</v>
      </c>
      <c r="J1409" s="15">
        <v>0</v>
      </c>
      <c r="K1409" s="15">
        <v>0</v>
      </c>
      <c r="L1409" s="15">
        <v>0</v>
      </c>
      <c r="M1409" s="15">
        <v>0</v>
      </c>
      <c r="N1409" s="15">
        <v>0</v>
      </c>
      <c r="O1409" s="15">
        <v>0</v>
      </c>
      <c r="P1409" s="15">
        <v>0</v>
      </c>
      <c r="Q1409" s="15">
        <v>0</v>
      </c>
      <c r="R1409" s="15">
        <v>0</v>
      </c>
      <c r="S1409" s="15">
        <v>117.444</v>
      </c>
      <c r="T1409" s="15">
        <f t="shared" si="105"/>
        <v>117.444</v>
      </c>
      <c r="U1409" s="15">
        <v>0</v>
      </c>
      <c r="V1409" s="15">
        <v>0</v>
      </c>
      <c r="W1409" s="15">
        <v>0</v>
      </c>
      <c r="X1409" s="15">
        <v>1.6409999847412111E-2</v>
      </c>
      <c r="Y1409" s="15">
        <v>0.37223001098632813</v>
      </c>
      <c r="Z1409" s="15">
        <v>0</v>
      </c>
      <c r="AA1409" s="15">
        <v>0</v>
      </c>
      <c r="AB1409" s="15">
        <v>0</v>
      </c>
      <c r="AC1409" s="15">
        <v>0</v>
      </c>
      <c r="AD1409" s="15">
        <v>0</v>
      </c>
      <c r="AE1409" s="15">
        <v>0</v>
      </c>
      <c r="AF1409" s="15">
        <v>0</v>
      </c>
      <c r="AG1409" s="15">
        <f t="shared" si="106"/>
        <v>0.38864001083374022</v>
      </c>
      <c r="AH1409" s="15">
        <v>0</v>
      </c>
      <c r="AI1409" s="15">
        <v>0</v>
      </c>
      <c r="AJ1409" s="15">
        <v>0</v>
      </c>
      <c r="AK1409" s="15">
        <v>0</v>
      </c>
      <c r="AL1409" s="15">
        <v>0</v>
      </c>
      <c r="AM1409" s="15">
        <v>0</v>
      </c>
      <c r="AN1409" s="15">
        <v>0</v>
      </c>
      <c r="AO1409" s="15">
        <v>0</v>
      </c>
      <c r="AP1409" s="15">
        <v>0</v>
      </c>
      <c r="AQ1409" s="15">
        <v>0</v>
      </c>
      <c r="AR1409" s="15">
        <v>0</v>
      </c>
      <c r="AS1409" s="15">
        <v>0</v>
      </c>
      <c r="AT1409" s="15">
        <f t="shared" si="107"/>
        <v>0</v>
      </c>
      <c r="AU1409" s="15">
        <v>0</v>
      </c>
      <c r="AV1409" s="15">
        <v>0</v>
      </c>
      <c r="AW1409" s="15">
        <v>0</v>
      </c>
      <c r="AX1409" s="15">
        <v>0</v>
      </c>
      <c r="AY1409" s="15">
        <v>0</v>
      </c>
      <c r="AZ1409" s="15">
        <v>0</v>
      </c>
      <c r="BA1409" s="15">
        <v>0</v>
      </c>
      <c r="BB1409" s="15">
        <v>0</v>
      </c>
      <c r="BC1409" s="15">
        <v>0</v>
      </c>
      <c r="BD1409" s="15">
        <v>0</v>
      </c>
      <c r="BE1409" s="15">
        <v>0</v>
      </c>
      <c r="BF1409" s="15">
        <v>0</v>
      </c>
      <c r="BG1409" s="15">
        <f t="shared" si="108"/>
        <v>0</v>
      </c>
      <c r="BH1409" t="str">
        <f t="shared" si="109"/>
        <v>CNGGas</v>
      </c>
      <c r="BI1409" t="str">
        <f>VLOOKUP(BH1409,[2]Summary!$C$29:$C$56,1,0)</f>
        <v>CNGGas</v>
      </c>
      <c r="BJ1409" s="16">
        <v>43831</v>
      </c>
    </row>
    <row r="1410" spans="1:62" x14ac:dyDescent="0.25">
      <c r="A1410" s="13" t="s">
        <v>2654</v>
      </c>
      <c r="B1410" s="13" t="s">
        <v>2654</v>
      </c>
      <c r="C1410" s="13" t="s">
        <v>2655</v>
      </c>
      <c r="D1410" t="s">
        <v>361</v>
      </c>
      <c r="E1410" t="s">
        <v>475</v>
      </c>
      <c r="F1410" s="13" t="s">
        <v>302</v>
      </c>
      <c r="H1410" s="15">
        <v>0</v>
      </c>
      <c r="I1410" s="15">
        <v>0</v>
      </c>
      <c r="J1410" s="15">
        <v>0</v>
      </c>
      <c r="K1410" s="15">
        <v>0</v>
      </c>
      <c r="L1410" s="15">
        <v>0</v>
      </c>
      <c r="M1410" s="15">
        <v>0</v>
      </c>
      <c r="N1410" s="15">
        <v>0</v>
      </c>
      <c r="O1410" s="15">
        <v>0</v>
      </c>
      <c r="P1410" s="15">
        <v>0</v>
      </c>
      <c r="Q1410" s="15">
        <v>0</v>
      </c>
      <c r="R1410" s="15">
        <v>0</v>
      </c>
      <c r="S1410" s="15">
        <v>0</v>
      </c>
      <c r="T1410" s="15">
        <f t="shared" si="105"/>
        <v>0</v>
      </c>
      <c r="U1410" s="15">
        <v>9.2586898632049568</v>
      </c>
      <c r="V1410" s="15">
        <v>1.1579999923706055E-2</v>
      </c>
      <c r="W1410" s="15">
        <v>0</v>
      </c>
      <c r="X1410" s="15">
        <v>0</v>
      </c>
      <c r="Y1410" s="15">
        <v>0</v>
      </c>
      <c r="Z1410" s="15">
        <v>0</v>
      </c>
      <c r="AA1410" s="15">
        <v>0</v>
      </c>
      <c r="AB1410" s="15">
        <v>0</v>
      </c>
      <c r="AC1410" s="15">
        <v>0</v>
      </c>
      <c r="AD1410" s="15">
        <v>0</v>
      </c>
      <c r="AE1410" s="15">
        <v>0</v>
      </c>
      <c r="AF1410" s="15">
        <v>0</v>
      </c>
      <c r="AG1410" s="15">
        <f t="shared" si="106"/>
        <v>9.2702698631286626</v>
      </c>
      <c r="AH1410" s="15">
        <v>0</v>
      </c>
      <c r="AI1410" s="15">
        <v>0</v>
      </c>
      <c r="AJ1410" s="15">
        <v>0</v>
      </c>
      <c r="AK1410" s="15">
        <v>0</v>
      </c>
      <c r="AL1410" s="15">
        <v>0</v>
      </c>
      <c r="AM1410" s="15">
        <v>0</v>
      </c>
      <c r="AN1410" s="15">
        <v>0</v>
      </c>
      <c r="AO1410" s="15">
        <v>0</v>
      </c>
      <c r="AP1410" s="15">
        <v>0</v>
      </c>
      <c r="AQ1410" s="15">
        <v>0</v>
      </c>
      <c r="AR1410" s="15">
        <v>0</v>
      </c>
      <c r="AS1410" s="15">
        <v>0</v>
      </c>
      <c r="AT1410" s="15">
        <f t="shared" si="107"/>
        <v>0</v>
      </c>
      <c r="AU1410" s="15">
        <v>0</v>
      </c>
      <c r="AV1410" s="15">
        <v>0</v>
      </c>
      <c r="AW1410" s="15">
        <v>0</v>
      </c>
      <c r="AX1410" s="15">
        <v>0</v>
      </c>
      <c r="AY1410" s="15">
        <v>0</v>
      </c>
      <c r="AZ1410" s="15">
        <v>0</v>
      </c>
      <c r="BA1410" s="15">
        <v>0</v>
      </c>
      <c r="BB1410" s="15">
        <v>0</v>
      </c>
      <c r="BC1410" s="15">
        <v>0</v>
      </c>
      <c r="BD1410" s="15">
        <v>0</v>
      </c>
      <c r="BE1410" s="15">
        <v>0</v>
      </c>
      <c r="BF1410" s="15">
        <v>0</v>
      </c>
      <c r="BG1410" s="15">
        <f t="shared" si="108"/>
        <v>0</v>
      </c>
      <c r="BH1410" t="str">
        <f t="shared" si="109"/>
        <v>SCGGas</v>
      </c>
      <c r="BI1410" t="str">
        <f>VLOOKUP(BH1410,[2]Summary!$C$29:$C$56,1,0)</f>
        <v>SCGGas</v>
      </c>
      <c r="BJ1410" s="16">
        <v>43831</v>
      </c>
    </row>
    <row r="1411" spans="1:62" x14ac:dyDescent="0.25">
      <c r="A1411" s="13" t="s">
        <v>2656</v>
      </c>
      <c r="B1411" s="13" t="s">
        <v>2656</v>
      </c>
      <c r="C1411" s="13" t="s">
        <v>2657</v>
      </c>
      <c r="D1411" t="s">
        <v>361</v>
      </c>
      <c r="E1411" t="s">
        <v>475</v>
      </c>
      <c r="F1411" s="13" t="s">
        <v>302</v>
      </c>
      <c r="H1411" s="15">
        <v>0</v>
      </c>
      <c r="I1411" s="15">
        <v>0</v>
      </c>
      <c r="J1411" s="15">
        <v>0</v>
      </c>
      <c r="K1411" s="15">
        <v>0</v>
      </c>
      <c r="L1411" s="15">
        <v>0</v>
      </c>
      <c r="M1411" s="15">
        <v>0</v>
      </c>
      <c r="N1411" s="15">
        <v>0</v>
      </c>
      <c r="O1411" s="15">
        <v>0</v>
      </c>
      <c r="P1411" s="15">
        <v>0</v>
      </c>
      <c r="Q1411" s="15">
        <v>0</v>
      </c>
      <c r="R1411" s="15">
        <v>0</v>
      </c>
      <c r="S1411" s="15">
        <v>0.75900000000000001</v>
      </c>
      <c r="T1411" s="15">
        <f t="shared" ref="T1411:T1474" si="110">SUM(H1411:S1411)</f>
        <v>0.75900000000000001</v>
      </c>
      <c r="U1411" s="15">
        <v>5.7509999036788939E-2</v>
      </c>
      <c r="V1411" s="15">
        <v>2.2284799890518188</v>
      </c>
      <c r="W1411" s="15">
        <v>3.6800000667572023E-3</v>
      </c>
      <c r="X1411" s="15">
        <v>0</v>
      </c>
      <c r="Y1411" s="15">
        <v>0</v>
      </c>
      <c r="Z1411" s="15">
        <v>0</v>
      </c>
      <c r="AA1411" s="15">
        <v>0</v>
      </c>
      <c r="AB1411" s="15">
        <v>0</v>
      </c>
      <c r="AC1411" s="15">
        <v>0</v>
      </c>
      <c r="AD1411" s="15">
        <v>0</v>
      </c>
      <c r="AE1411" s="15">
        <v>0</v>
      </c>
      <c r="AF1411" s="15">
        <v>0</v>
      </c>
      <c r="AG1411" s="15">
        <f t="shared" ref="AG1411:AG1474" si="111">SUM(U1411:AF1411)</f>
        <v>2.289669988155365</v>
      </c>
      <c r="AH1411" s="15">
        <v>0</v>
      </c>
      <c r="AI1411" s="15">
        <v>0</v>
      </c>
      <c r="AJ1411" s="15">
        <v>0</v>
      </c>
      <c r="AK1411" s="15">
        <v>0</v>
      </c>
      <c r="AL1411" s="15">
        <v>0</v>
      </c>
      <c r="AM1411" s="15">
        <v>0</v>
      </c>
      <c r="AN1411" s="15">
        <v>0</v>
      </c>
      <c r="AO1411" s="15">
        <v>0</v>
      </c>
      <c r="AP1411" s="15">
        <v>0</v>
      </c>
      <c r="AQ1411" s="15">
        <v>0</v>
      </c>
      <c r="AR1411" s="15">
        <v>0</v>
      </c>
      <c r="AS1411" s="15">
        <v>0</v>
      </c>
      <c r="AT1411" s="15">
        <f t="shared" ref="AT1411:AT1474" si="112">SUM(AH1411:AS1411)</f>
        <v>0</v>
      </c>
      <c r="AU1411" s="15">
        <v>0</v>
      </c>
      <c r="AV1411" s="15">
        <v>0</v>
      </c>
      <c r="AW1411" s="15">
        <v>0</v>
      </c>
      <c r="AX1411" s="15">
        <v>0</v>
      </c>
      <c r="AY1411" s="15">
        <v>0</v>
      </c>
      <c r="AZ1411" s="15">
        <v>0</v>
      </c>
      <c r="BA1411" s="15">
        <v>0</v>
      </c>
      <c r="BB1411" s="15">
        <v>0</v>
      </c>
      <c r="BC1411" s="15">
        <v>0</v>
      </c>
      <c r="BD1411" s="15">
        <v>0</v>
      </c>
      <c r="BE1411" s="15">
        <v>0</v>
      </c>
      <c r="BF1411" s="15">
        <v>0</v>
      </c>
      <c r="BG1411" s="15">
        <f t="shared" ref="BG1411:BG1474" si="113">SUM(AU1411:BF1411)</f>
        <v>0</v>
      </c>
      <c r="BH1411" t="str">
        <f t="shared" ref="BH1411:BH1474" si="114">D1411&amp;E1411</f>
        <v>SCGGas</v>
      </c>
      <c r="BI1411" t="str">
        <f>VLOOKUP(BH1411,[2]Summary!$C$29:$C$56,1,0)</f>
        <v>SCGGas</v>
      </c>
      <c r="BJ1411" s="16">
        <v>43831</v>
      </c>
    </row>
    <row r="1412" spans="1:62" x14ac:dyDescent="0.25">
      <c r="A1412" s="13" t="s">
        <v>2658</v>
      </c>
      <c r="B1412" s="13" t="s">
        <v>2658</v>
      </c>
      <c r="C1412" s="13" t="s">
        <v>2659</v>
      </c>
      <c r="D1412" t="s">
        <v>361</v>
      </c>
      <c r="E1412" t="s">
        <v>475</v>
      </c>
      <c r="F1412" s="13" t="s">
        <v>302</v>
      </c>
      <c r="H1412" s="15">
        <v>0</v>
      </c>
      <c r="I1412" s="15">
        <v>0</v>
      </c>
      <c r="J1412" s="15">
        <v>0</v>
      </c>
      <c r="K1412" s="15">
        <v>0</v>
      </c>
      <c r="L1412" s="15">
        <v>0</v>
      </c>
      <c r="M1412" s="15">
        <v>0</v>
      </c>
      <c r="N1412" s="15">
        <v>0</v>
      </c>
      <c r="O1412" s="15">
        <v>0</v>
      </c>
      <c r="P1412" s="15">
        <v>0</v>
      </c>
      <c r="Q1412" s="15">
        <v>0</v>
      </c>
      <c r="R1412" s="15">
        <v>0</v>
      </c>
      <c r="S1412" s="15">
        <v>0.13700000000000001</v>
      </c>
      <c r="T1412" s="15">
        <f t="shared" si="110"/>
        <v>0.13700000000000001</v>
      </c>
      <c r="U1412" s="15">
        <v>3.4999999403953551E-4</v>
      </c>
      <c r="V1412" s="15">
        <v>1.7000000178813934E-4</v>
      </c>
      <c r="W1412" s="15">
        <v>0</v>
      </c>
      <c r="X1412" s="15">
        <v>0</v>
      </c>
      <c r="Y1412" s="15">
        <v>0</v>
      </c>
      <c r="Z1412" s="15">
        <v>0</v>
      </c>
      <c r="AA1412" s="15">
        <v>0</v>
      </c>
      <c r="AB1412" s="15">
        <v>0</v>
      </c>
      <c r="AC1412" s="15">
        <v>0</v>
      </c>
      <c r="AD1412" s="15">
        <v>0</v>
      </c>
      <c r="AE1412" s="15">
        <v>0</v>
      </c>
      <c r="AF1412" s="15">
        <v>0</v>
      </c>
      <c r="AG1412" s="15">
        <f t="shared" si="111"/>
        <v>5.1999999582767482E-4</v>
      </c>
      <c r="AH1412" s="15">
        <v>0</v>
      </c>
      <c r="AI1412" s="15">
        <v>0</v>
      </c>
      <c r="AJ1412" s="15">
        <v>0</v>
      </c>
      <c r="AK1412" s="15">
        <v>0</v>
      </c>
      <c r="AL1412" s="15">
        <v>0</v>
      </c>
      <c r="AM1412" s="15">
        <v>0</v>
      </c>
      <c r="AN1412" s="15">
        <v>0</v>
      </c>
      <c r="AO1412" s="15">
        <v>0</v>
      </c>
      <c r="AP1412" s="15">
        <v>0</v>
      </c>
      <c r="AQ1412" s="15">
        <v>0</v>
      </c>
      <c r="AR1412" s="15">
        <v>0</v>
      </c>
      <c r="AS1412" s="15">
        <v>0</v>
      </c>
      <c r="AT1412" s="15">
        <f t="shared" si="112"/>
        <v>0</v>
      </c>
      <c r="AU1412" s="15">
        <v>0</v>
      </c>
      <c r="AV1412" s="15">
        <v>0</v>
      </c>
      <c r="AW1412" s="15">
        <v>0</v>
      </c>
      <c r="AX1412" s="15">
        <v>0</v>
      </c>
      <c r="AY1412" s="15">
        <v>0</v>
      </c>
      <c r="AZ1412" s="15">
        <v>0</v>
      </c>
      <c r="BA1412" s="15">
        <v>0</v>
      </c>
      <c r="BB1412" s="15">
        <v>0</v>
      </c>
      <c r="BC1412" s="15">
        <v>0</v>
      </c>
      <c r="BD1412" s="15">
        <v>0</v>
      </c>
      <c r="BE1412" s="15">
        <v>0</v>
      </c>
      <c r="BF1412" s="15">
        <v>0</v>
      </c>
      <c r="BG1412" s="15">
        <f t="shared" si="113"/>
        <v>0</v>
      </c>
      <c r="BH1412" t="str">
        <f t="shared" si="114"/>
        <v>SCGGas</v>
      </c>
      <c r="BI1412" t="str">
        <f>VLOOKUP(BH1412,[2]Summary!$C$29:$C$56,1,0)</f>
        <v>SCGGas</v>
      </c>
      <c r="BJ1412" s="16">
        <v>43831</v>
      </c>
    </row>
    <row r="1413" spans="1:62" x14ac:dyDescent="0.25">
      <c r="A1413" s="13" t="s">
        <v>2660</v>
      </c>
      <c r="B1413" s="13" t="s">
        <v>2660</v>
      </c>
      <c r="C1413" s="13" t="s">
        <v>2661</v>
      </c>
      <c r="D1413" t="s">
        <v>300</v>
      </c>
      <c r="E1413" t="s">
        <v>301</v>
      </c>
      <c r="F1413" s="13" t="s">
        <v>302</v>
      </c>
      <c r="H1413" s="15">
        <v>0</v>
      </c>
      <c r="I1413" s="15">
        <v>0</v>
      </c>
      <c r="J1413" s="15">
        <v>0</v>
      </c>
      <c r="K1413" s="15">
        <v>0</v>
      </c>
      <c r="L1413" s="15">
        <v>0</v>
      </c>
      <c r="M1413" s="15">
        <v>0</v>
      </c>
      <c r="N1413" s="15">
        <v>0</v>
      </c>
      <c r="O1413" s="15">
        <v>0</v>
      </c>
      <c r="P1413" s="15">
        <v>0</v>
      </c>
      <c r="Q1413" s="15">
        <v>0</v>
      </c>
      <c r="R1413" s="15">
        <v>0</v>
      </c>
      <c r="S1413" s="15">
        <v>0.60799999999999998</v>
      </c>
      <c r="T1413" s="15">
        <f t="shared" si="110"/>
        <v>0.60799999999999998</v>
      </c>
      <c r="U1413" s="15">
        <v>0</v>
      </c>
      <c r="V1413" s="15">
        <v>0</v>
      </c>
      <c r="W1413" s="15">
        <v>0</v>
      </c>
      <c r="X1413" s="15">
        <v>0</v>
      </c>
      <c r="Y1413" s="15">
        <v>0</v>
      </c>
      <c r="Z1413" s="15">
        <v>0</v>
      </c>
      <c r="AA1413" s="15">
        <v>0</v>
      </c>
      <c r="AB1413" s="15">
        <v>0</v>
      </c>
      <c r="AC1413" s="15">
        <v>0</v>
      </c>
      <c r="AD1413" s="15">
        <v>0</v>
      </c>
      <c r="AE1413" s="15">
        <v>0</v>
      </c>
      <c r="AF1413" s="15">
        <v>0</v>
      </c>
      <c r="AG1413" s="15">
        <f t="shared" si="111"/>
        <v>0</v>
      </c>
      <c r="AH1413" s="15">
        <v>0</v>
      </c>
      <c r="AI1413" s="15">
        <v>0</v>
      </c>
      <c r="AJ1413" s="15">
        <v>0</v>
      </c>
      <c r="AK1413" s="15">
        <v>0</v>
      </c>
      <c r="AL1413" s="15">
        <v>0</v>
      </c>
      <c r="AM1413" s="15">
        <v>0</v>
      </c>
      <c r="AN1413" s="15">
        <v>0</v>
      </c>
      <c r="AO1413" s="15">
        <v>0</v>
      </c>
      <c r="AP1413" s="15">
        <v>0</v>
      </c>
      <c r="AQ1413" s="15">
        <v>0</v>
      </c>
      <c r="AR1413" s="15">
        <v>0</v>
      </c>
      <c r="AS1413" s="15">
        <v>0</v>
      </c>
      <c r="AT1413" s="15">
        <f t="shared" si="112"/>
        <v>0</v>
      </c>
      <c r="AU1413" s="15">
        <v>0</v>
      </c>
      <c r="AV1413" s="15">
        <v>0</v>
      </c>
      <c r="AW1413" s="15">
        <v>0</v>
      </c>
      <c r="AX1413" s="15">
        <v>0</v>
      </c>
      <c r="AY1413" s="15">
        <v>0</v>
      </c>
      <c r="AZ1413" s="15">
        <v>0</v>
      </c>
      <c r="BA1413" s="15">
        <v>0</v>
      </c>
      <c r="BB1413" s="15">
        <v>0</v>
      </c>
      <c r="BC1413" s="15">
        <v>0</v>
      </c>
      <c r="BD1413" s="15">
        <v>0</v>
      </c>
      <c r="BE1413" s="15">
        <v>0</v>
      </c>
      <c r="BF1413" s="15">
        <v>0</v>
      </c>
      <c r="BG1413" s="15">
        <f t="shared" si="113"/>
        <v>0</v>
      </c>
      <c r="BH1413" t="str">
        <f t="shared" si="114"/>
        <v>UILCommon</v>
      </c>
      <c r="BI1413" t="str">
        <f>VLOOKUP(BH1413,[2]Summary!$C$29:$C$56,1,0)</f>
        <v>UILCommon</v>
      </c>
      <c r="BJ1413" s="16">
        <v>43466</v>
      </c>
    </row>
    <row r="1414" spans="1:62" x14ac:dyDescent="0.25">
      <c r="A1414" s="13" t="s">
        <v>2662</v>
      </c>
      <c r="B1414" s="13" t="s">
        <v>2662</v>
      </c>
      <c r="C1414" s="13" t="s">
        <v>2663</v>
      </c>
      <c r="D1414" t="s">
        <v>300</v>
      </c>
      <c r="E1414" t="s">
        <v>301</v>
      </c>
      <c r="F1414" s="13" t="s">
        <v>302</v>
      </c>
      <c r="H1414" s="15">
        <v>0</v>
      </c>
      <c r="I1414" s="15">
        <v>0</v>
      </c>
      <c r="J1414" s="15">
        <v>0</v>
      </c>
      <c r="K1414" s="15">
        <v>0</v>
      </c>
      <c r="L1414" s="15">
        <v>0</v>
      </c>
      <c r="M1414" s="15">
        <v>0</v>
      </c>
      <c r="N1414" s="15">
        <v>0</v>
      </c>
      <c r="O1414" s="15">
        <v>0</v>
      </c>
      <c r="P1414" s="15">
        <v>0</v>
      </c>
      <c r="Q1414" s="15">
        <v>0</v>
      </c>
      <c r="R1414" s="15">
        <v>0</v>
      </c>
      <c r="S1414" s="15">
        <v>0.30499999999999999</v>
      </c>
      <c r="T1414" s="15">
        <f t="shared" si="110"/>
        <v>0.30499999999999999</v>
      </c>
      <c r="U1414" s="15">
        <v>0</v>
      </c>
      <c r="V1414" s="15">
        <v>0</v>
      </c>
      <c r="W1414" s="15">
        <v>0</v>
      </c>
      <c r="X1414" s="15">
        <v>0</v>
      </c>
      <c r="Y1414" s="15">
        <v>0</v>
      </c>
      <c r="Z1414" s="15">
        <v>0</v>
      </c>
      <c r="AA1414" s="15">
        <v>0</v>
      </c>
      <c r="AB1414" s="15">
        <v>0</v>
      </c>
      <c r="AC1414" s="15">
        <v>0</v>
      </c>
      <c r="AD1414" s="15">
        <v>0</v>
      </c>
      <c r="AE1414" s="15">
        <v>0</v>
      </c>
      <c r="AF1414" s="15">
        <v>0</v>
      </c>
      <c r="AG1414" s="15">
        <f t="shared" si="111"/>
        <v>0</v>
      </c>
      <c r="AH1414" s="15">
        <v>0</v>
      </c>
      <c r="AI1414" s="15">
        <v>0</v>
      </c>
      <c r="AJ1414" s="15">
        <v>0</v>
      </c>
      <c r="AK1414" s="15">
        <v>0</v>
      </c>
      <c r="AL1414" s="15">
        <v>0</v>
      </c>
      <c r="AM1414" s="15">
        <v>0</v>
      </c>
      <c r="AN1414" s="15">
        <v>0</v>
      </c>
      <c r="AO1414" s="15">
        <v>0</v>
      </c>
      <c r="AP1414" s="15">
        <v>0</v>
      </c>
      <c r="AQ1414" s="15">
        <v>0</v>
      </c>
      <c r="AR1414" s="15">
        <v>0</v>
      </c>
      <c r="AS1414" s="15">
        <v>0</v>
      </c>
      <c r="AT1414" s="15">
        <f t="shared" si="112"/>
        <v>0</v>
      </c>
      <c r="AU1414" s="15">
        <v>0</v>
      </c>
      <c r="AV1414" s="15">
        <v>0</v>
      </c>
      <c r="AW1414" s="15">
        <v>0</v>
      </c>
      <c r="AX1414" s="15">
        <v>0</v>
      </c>
      <c r="AY1414" s="15">
        <v>0</v>
      </c>
      <c r="AZ1414" s="15">
        <v>0</v>
      </c>
      <c r="BA1414" s="15">
        <v>0</v>
      </c>
      <c r="BB1414" s="15">
        <v>0</v>
      </c>
      <c r="BC1414" s="15">
        <v>0</v>
      </c>
      <c r="BD1414" s="15">
        <v>0</v>
      </c>
      <c r="BE1414" s="15">
        <v>0</v>
      </c>
      <c r="BF1414" s="15">
        <v>0</v>
      </c>
      <c r="BG1414" s="15">
        <f t="shared" si="113"/>
        <v>0</v>
      </c>
      <c r="BH1414" t="str">
        <f t="shared" si="114"/>
        <v>UILCommon</v>
      </c>
      <c r="BI1414" t="str">
        <f>VLOOKUP(BH1414,[2]Summary!$C$29:$C$56,1,0)</f>
        <v>UILCommon</v>
      </c>
      <c r="BJ1414" s="16">
        <v>43466</v>
      </c>
    </row>
    <row r="1415" spans="1:62" x14ac:dyDescent="0.25">
      <c r="A1415" s="13" t="s">
        <v>2664</v>
      </c>
      <c r="B1415" s="13" t="s">
        <v>2664</v>
      </c>
      <c r="C1415" s="13" t="s">
        <v>2665</v>
      </c>
      <c r="D1415" t="s">
        <v>307</v>
      </c>
      <c r="E1415" t="s">
        <v>308</v>
      </c>
      <c r="F1415" s="13" t="s">
        <v>33</v>
      </c>
      <c r="H1415" s="15">
        <v>0</v>
      </c>
      <c r="I1415" s="15">
        <v>0</v>
      </c>
      <c r="J1415" s="15">
        <v>0</v>
      </c>
      <c r="K1415" s="15">
        <v>0</v>
      </c>
      <c r="L1415" s="15">
        <v>0</v>
      </c>
      <c r="M1415" s="15">
        <v>0</v>
      </c>
      <c r="N1415" s="15">
        <v>0</v>
      </c>
      <c r="O1415" s="15">
        <v>0</v>
      </c>
      <c r="P1415" s="15">
        <v>0</v>
      </c>
      <c r="Q1415" s="15">
        <v>0</v>
      </c>
      <c r="R1415" s="15">
        <v>0</v>
      </c>
      <c r="S1415" s="15">
        <v>0</v>
      </c>
      <c r="T1415" s="15">
        <f t="shared" si="110"/>
        <v>0</v>
      </c>
      <c r="U1415" s="15">
        <v>2.9159999999999999</v>
      </c>
      <c r="V1415" s="15">
        <v>0</v>
      </c>
      <c r="W1415" s="15">
        <v>0</v>
      </c>
      <c r="X1415" s="15">
        <v>0</v>
      </c>
      <c r="Y1415" s="15">
        <v>0</v>
      </c>
      <c r="Z1415" s="15">
        <v>0</v>
      </c>
      <c r="AA1415" s="15">
        <v>0</v>
      </c>
      <c r="AB1415" s="15">
        <v>0</v>
      </c>
      <c r="AC1415" s="15">
        <v>0</v>
      </c>
      <c r="AD1415" s="15">
        <v>0</v>
      </c>
      <c r="AE1415" s="15">
        <v>0</v>
      </c>
      <c r="AF1415" s="15">
        <v>0</v>
      </c>
      <c r="AG1415" s="15">
        <f t="shared" si="111"/>
        <v>2.9159999999999999</v>
      </c>
      <c r="AH1415" s="15">
        <v>0</v>
      </c>
      <c r="AI1415" s="15">
        <v>0</v>
      </c>
      <c r="AJ1415" s="15">
        <v>0</v>
      </c>
      <c r="AK1415" s="15">
        <v>0</v>
      </c>
      <c r="AL1415" s="15">
        <v>0</v>
      </c>
      <c r="AM1415" s="15">
        <v>0</v>
      </c>
      <c r="AN1415" s="15">
        <v>0</v>
      </c>
      <c r="AO1415" s="15">
        <v>0</v>
      </c>
      <c r="AP1415" s="15">
        <v>0</v>
      </c>
      <c r="AQ1415" s="15">
        <v>0</v>
      </c>
      <c r="AR1415" s="15">
        <v>0</v>
      </c>
      <c r="AS1415" s="15">
        <v>0</v>
      </c>
      <c r="AT1415" s="15">
        <f t="shared" si="112"/>
        <v>0</v>
      </c>
      <c r="AU1415" s="15">
        <v>0</v>
      </c>
      <c r="AV1415" s="15">
        <v>0</v>
      </c>
      <c r="AW1415" s="15">
        <v>0</v>
      </c>
      <c r="AX1415" s="15">
        <v>0</v>
      </c>
      <c r="AY1415" s="15">
        <v>0</v>
      </c>
      <c r="AZ1415" s="15">
        <v>0</v>
      </c>
      <c r="BA1415" s="15">
        <v>0</v>
      </c>
      <c r="BB1415" s="15">
        <v>0</v>
      </c>
      <c r="BC1415" s="15">
        <v>0</v>
      </c>
      <c r="BD1415" s="15">
        <v>0</v>
      </c>
      <c r="BE1415" s="15">
        <v>0</v>
      </c>
      <c r="BF1415" s="15">
        <v>0</v>
      </c>
      <c r="BG1415" s="15">
        <f t="shared" si="113"/>
        <v>0</v>
      </c>
      <c r="BH1415" t="str">
        <f t="shared" si="114"/>
        <v>BGCGAS</v>
      </c>
      <c r="BI1415" t="str">
        <f>VLOOKUP(BH1415,[2]Summary!$C$29:$C$56,1,0)</f>
        <v>BGCGas</v>
      </c>
      <c r="BJ1415" s="16">
        <v>43831</v>
      </c>
    </row>
    <row r="1416" spans="1:62" x14ac:dyDescent="0.25">
      <c r="A1416" s="13" t="s">
        <v>2666</v>
      </c>
      <c r="B1416" s="13" t="s">
        <v>2666</v>
      </c>
      <c r="C1416" s="13" t="s">
        <v>2667</v>
      </c>
      <c r="D1416" t="s">
        <v>307</v>
      </c>
      <c r="E1416" t="s">
        <v>308</v>
      </c>
      <c r="F1416" s="13" t="s">
        <v>33</v>
      </c>
      <c r="H1416" s="15">
        <v>0</v>
      </c>
      <c r="I1416" s="15">
        <v>0</v>
      </c>
      <c r="J1416" s="15">
        <v>0</v>
      </c>
      <c r="K1416" s="15">
        <v>0</v>
      </c>
      <c r="L1416" s="15">
        <v>0</v>
      </c>
      <c r="M1416" s="15">
        <v>0</v>
      </c>
      <c r="N1416" s="15">
        <v>0</v>
      </c>
      <c r="O1416" s="15">
        <v>0</v>
      </c>
      <c r="P1416" s="15">
        <v>0</v>
      </c>
      <c r="Q1416" s="15">
        <v>0</v>
      </c>
      <c r="R1416" s="15">
        <v>0</v>
      </c>
      <c r="S1416" s="15">
        <v>0</v>
      </c>
      <c r="T1416" s="15">
        <f t="shared" si="110"/>
        <v>0</v>
      </c>
      <c r="U1416" s="15">
        <v>1.9419999999999999</v>
      </c>
      <c r="V1416" s="15">
        <v>0</v>
      </c>
      <c r="W1416" s="15">
        <v>0</v>
      </c>
      <c r="X1416" s="15">
        <v>0</v>
      </c>
      <c r="Y1416" s="15">
        <v>0</v>
      </c>
      <c r="Z1416" s="15">
        <v>0</v>
      </c>
      <c r="AA1416" s="15">
        <v>0</v>
      </c>
      <c r="AB1416" s="15">
        <v>0</v>
      </c>
      <c r="AC1416" s="15">
        <v>0</v>
      </c>
      <c r="AD1416" s="15">
        <v>0</v>
      </c>
      <c r="AE1416" s="15">
        <v>0</v>
      </c>
      <c r="AF1416" s="15">
        <v>0</v>
      </c>
      <c r="AG1416" s="15">
        <f t="shared" si="111"/>
        <v>1.9419999999999999</v>
      </c>
      <c r="AH1416" s="15">
        <v>0</v>
      </c>
      <c r="AI1416" s="15">
        <v>0</v>
      </c>
      <c r="AJ1416" s="15">
        <v>0</v>
      </c>
      <c r="AK1416" s="15">
        <v>0</v>
      </c>
      <c r="AL1416" s="15">
        <v>0</v>
      </c>
      <c r="AM1416" s="15">
        <v>0</v>
      </c>
      <c r="AN1416" s="15">
        <v>0</v>
      </c>
      <c r="AO1416" s="15">
        <v>0</v>
      </c>
      <c r="AP1416" s="15">
        <v>0</v>
      </c>
      <c r="AQ1416" s="15">
        <v>0</v>
      </c>
      <c r="AR1416" s="15">
        <v>0</v>
      </c>
      <c r="AS1416" s="15">
        <v>0</v>
      </c>
      <c r="AT1416" s="15">
        <f t="shared" si="112"/>
        <v>0</v>
      </c>
      <c r="AU1416" s="15">
        <v>0</v>
      </c>
      <c r="AV1416" s="15">
        <v>0</v>
      </c>
      <c r="AW1416" s="15">
        <v>0</v>
      </c>
      <c r="AX1416" s="15">
        <v>0</v>
      </c>
      <c r="AY1416" s="15">
        <v>0</v>
      </c>
      <c r="AZ1416" s="15">
        <v>0</v>
      </c>
      <c r="BA1416" s="15">
        <v>0</v>
      </c>
      <c r="BB1416" s="15">
        <v>0</v>
      </c>
      <c r="BC1416" s="15">
        <v>0</v>
      </c>
      <c r="BD1416" s="15">
        <v>0</v>
      </c>
      <c r="BE1416" s="15">
        <v>0</v>
      </c>
      <c r="BF1416" s="15">
        <v>0</v>
      </c>
      <c r="BG1416" s="15">
        <f t="shared" si="113"/>
        <v>0</v>
      </c>
      <c r="BH1416" t="str">
        <f t="shared" si="114"/>
        <v>BGCGAS</v>
      </c>
      <c r="BI1416" t="str">
        <f>VLOOKUP(BH1416,[2]Summary!$C$29:$C$56,1,0)</f>
        <v>BGCGas</v>
      </c>
      <c r="BJ1416" s="16">
        <v>43831</v>
      </c>
    </row>
    <row r="1417" spans="1:62" x14ac:dyDescent="0.25">
      <c r="A1417" s="13" t="s">
        <v>2668</v>
      </c>
      <c r="B1417" s="13" t="s">
        <v>2668</v>
      </c>
      <c r="C1417" s="13" t="s">
        <v>2669</v>
      </c>
      <c r="D1417" t="s">
        <v>307</v>
      </c>
      <c r="E1417" t="s">
        <v>308</v>
      </c>
      <c r="F1417" s="13" t="s">
        <v>33</v>
      </c>
      <c r="H1417" s="15">
        <v>0</v>
      </c>
      <c r="I1417" s="15">
        <v>0</v>
      </c>
      <c r="J1417" s="15">
        <v>0</v>
      </c>
      <c r="K1417" s="15">
        <v>0</v>
      </c>
      <c r="L1417" s="15">
        <v>0</v>
      </c>
      <c r="M1417" s="15">
        <v>0</v>
      </c>
      <c r="N1417" s="15">
        <v>0</v>
      </c>
      <c r="O1417" s="15">
        <v>0</v>
      </c>
      <c r="P1417" s="15">
        <v>0</v>
      </c>
      <c r="Q1417" s="15">
        <v>0</v>
      </c>
      <c r="R1417" s="15">
        <v>0</v>
      </c>
      <c r="S1417" s="15">
        <v>0</v>
      </c>
      <c r="T1417" s="15">
        <f t="shared" si="110"/>
        <v>0</v>
      </c>
      <c r="U1417" s="15">
        <v>1.9419999999999999</v>
      </c>
      <c r="V1417" s="15">
        <v>0</v>
      </c>
      <c r="W1417" s="15">
        <v>0</v>
      </c>
      <c r="X1417" s="15">
        <v>0</v>
      </c>
      <c r="Y1417" s="15">
        <v>0</v>
      </c>
      <c r="Z1417" s="15">
        <v>0</v>
      </c>
      <c r="AA1417" s="15">
        <v>0</v>
      </c>
      <c r="AB1417" s="15">
        <v>0</v>
      </c>
      <c r="AC1417" s="15">
        <v>0</v>
      </c>
      <c r="AD1417" s="15">
        <v>0</v>
      </c>
      <c r="AE1417" s="15">
        <v>0</v>
      </c>
      <c r="AF1417" s="15">
        <v>0</v>
      </c>
      <c r="AG1417" s="15">
        <f t="shared" si="111"/>
        <v>1.9419999999999999</v>
      </c>
      <c r="AH1417" s="15">
        <v>0</v>
      </c>
      <c r="AI1417" s="15">
        <v>0</v>
      </c>
      <c r="AJ1417" s="15">
        <v>0</v>
      </c>
      <c r="AK1417" s="15">
        <v>0</v>
      </c>
      <c r="AL1417" s="15">
        <v>0</v>
      </c>
      <c r="AM1417" s="15">
        <v>0</v>
      </c>
      <c r="AN1417" s="15">
        <v>0</v>
      </c>
      <c r="AO1417" s="15">
        <v>0</v>
      </c>
      <c r="AP1417" s="15">
        <v>0</v>
      </c>
      <c r="AQ1417" s="15">
        <v>0</v>
      </c>
      <c r="AR1417" s="15">
        <v>0</v>
      </c>
      <c r="AS1417" s="15">
        <v>0</v>
      </c>
      <c r="AT1417" s="15">
        <f t="shared" si="112"/>
        <v>0</v>
      </c>
      <c r="AU1417" s="15">
        <v>0</v>
      </c>
      <c r="AV1417" s="15">
        <v>0</v>
      </c>
      <c r="AW1417" s="15">
        <v>0</v>
      </c>
      <c r="AX1417" s="15">
        <v>0</v>
      </c>
      <c r="AY1417" s="15">
        <v>0</v>
      </c>
      <c r="AZ1417" s="15">
        <v>0</v>
      </c>
      <c r="BA1417" s="15">
        <v>0</v>
      </c>
      <c r="BB1417" s="15">
        <v>0</v>
      </c>
      <c r="BC1417" s="15">
        <v>0</v>
      </c>
      <c r="BD1417" s="15">
        <v>0</v>
      </c>
      <c r="BE1417" s="15">
        <v>0</v>
      </c>
      <c r="BF1417" s="15">
        <v>0</v>
      </c>
      <c r="BG1417" s="15">
        <f t="shared" si="113"/>
        <v>0</v>
      </c>
      <c r="BH1417" t="str">
        <f t="shared" si="114"/>
        <v>BGCGAS</v>
      </c>
      <c r="BI1417" t="str">
        <f>VLOOKUP(BH1417,[2]Summary!$C$29:$C$56,1,0)</f>
        <v>BGCGas</v>
      </c>
      <c r="BJ1417" s="16">
        <v>43831</v>
      </c>
    </row>
    <row r="1418" spans="1:62" x14ac:dyDescent="0.25">
      <c r="A1418" s="13" t="s">
        <v>2670</v>
      </c>
      <c r="B1418" s="13" t="s">
        <v>2670</v>
      </c>
      <c r="C1418" s="13" t="s">
        <v>2671</v>
      </c>
      <c r="D1418" t="s">
        <v>307</v>
      </c>
      <c r="E1418" t="s">
        <v>308</v>
      </c>
      <c r="F1418" s="13" t="s">
        <v>302</v>
      </c>
      <c r="H1418" s="15">
        <v>0</v>
      </c>
      <c r="I1418" s="15">
        <v>0</v>
      </c>
      <c r="J1418" s="15">
        <v>0</v>
      </c>
      <c r="K1418" s="15">
        <v>0</v>
      </c>
      <c r="L1418" s="15">
        <v>0</v>
      </c>
      <c r="M1418" s="15">
        <v>0</v>
      </c>
      <c r="N1418" s="15">
        <v>0</v>
      </c>
      <c r="O1418" s="15">
        <v>0</v>
      </c>
      <c r="P1418" s="15">
        <v>0</v>
      </c>
      <c r="Q1418" s="15">
        <v>0</v>
      </c>
      <c r="R1418" s="15">
        <v>0</v>
      </c>
      <c r="S1418" s="15">
        <v>0</v>
      </c>
      <c r="T1418" s="15">
        <f t="shared" si="110"/>
        <v>0</v>
      </c>
      <c r="U1418" s="15">
        <v>5.8224999999999998</v>
      </c>
      <c r="V1418" s="15">
        <v>0</v>
      </c>
      <c r="W1418" s="15">
        <v>0</v>
      </c>
      <c r="X1418" s="15">
        <v>0</v>
      </c>
      <c r="Y1418" s="15">
        <v>0</v>
      </c>
      <c r="Z1418" s="15">
        <v>0</v>
      </c>
      <c r="AA1418" s="15">
        <v>0</v>
      </c>
      <c r="AB1418" s="15">
        <v>0</v>
      </c>
      <c r="AC1418" s="15">
        <v>0</v>
      </c>
      <c r="AD1418" s="15">
        <v>0</v>
      </c>
      <c r="AE1418" s="15">
        <v>0</v>
      </c>
      <c r="AF1418" s="15">
        <v>0</v>
      </c>
      <c r="AG1418" s="15">
        <f t="shared" si="111"/>
        <v>5.8224999999999998</v>
      </c>
      <c r="AH1418" s="15">
        <v>0</v>
      </c>
      <c r="AI1418" s="15">
        <v>0</v>
      </c>
      <c r="AJ1418" s="15">
        <v>0</v>
      </c>
      <c r="AK1418" s="15">
        <v>0</v>
      </c>
      <c r="AL1418" s="15">
        <v>0</v>
      </c>
      <c r="AM1418" s="15">
        <v>0</v>
      </c>
      <c r="AN1418" s="15">
        <v>0</v>
      </c>
      <c r="AO1418" s="15">
        <v>0</v>
      </c>
      <c r="AP1418" s="15">
        <v>0</v>
      </c>
      <c r="AQ1418" s="15">
        <v>0</v>
      </c>
      <c r="AR1418" s="15">
        <v>0</v>
      </c>
      <c r="AS1418" s="15">
        <v>0</v>
      </c>
      <c r="AT1418" s="15">
        <f t="shared" si="112"/>
        <v>0</v>
      </c>
      <c r="AU1418" s="15">
        <v>0</v>
      </c>
      <c r="AV1418" s="15">
        <v>0</v>
      </c>
      <c r="AW1418" s="15">
        <v>0</v>
      </c>
      <c r="AX1418" s="15">
        <v>0</v>
      </c>
      <c r="AY1418" s="15">
        <v>0</v>
      </c>
      <c r="AZ1418" s="15">
        <v>0</v>
      </c>
      <c r="BA1418" s="15">
        <v>0</v>
      </c>
      <c r="BB1418" s="15">
        <v>0</v>
      </c>
      <c r="BC1418" s="15">
        <v>0</v>
      </c>
      <c r="BD1418" s="15">
        <v>0</v>
      </c>
      <c r="BE1418" s="15">
        <v>0</v>
      </c>
      <c r="BF1418" s="15">
        <v>0</v>
      </c>
      <c r="BG1418" s="15">
        <f t="shared" si="113"/>
        <v>0</v>
      </c>
      <c r="BH1418" t="str">
        <f t="shared" si="114"/>
        <v>BGCGAS</v>
      </c>
      <c r="BI1418" t="str">
        <f>VLOOKUP(BH1418,[2]Summary!$C$29:$C$56,1,0)</f>
        <v>BGCGas</v>
      </c>
      <c r="BJ1418" s="16">
        <v>43831</v>
      </c>
    </row>
    <row r="1419" spans="1:62" x14ac:dyDescent="0.25">
      <c r="A1419" s="13" t="s">
        <v>2672</v>
      </c>
      <c r="B1419" s="13" t="s">
        <v>2672</v>
      </c>
      <c r="C1419" s="13" t="s">
        <v>2673</v>
      </c>
      <c r="D1419" t="s">
        <v>434</v>
      </c>
      <c r="E1419" t="s">
        <v>308</v>
      </c>
      <c r="F1419" s="13" t="s">
        <v>302</v>
      </c>
      <c r="H1419" s="15">
        <v>0</v>
      </c>
      <c r="I1419" s="15">
        <v>0</v>
      </c>
      <c r="J1419" s="15">
        <v>0</v>
      </c>
      <c r="K1419" s="15">
        <v>0</v>
      </c>
      <c r="L1419" s="15">
        <v>0</v>
      </c>
      <c r="M1419" s="15">
        <v>0</v>
      </c>
      <c r="N1419" s="15">
        <v>0</v>
      </c>
      <c r="O1419" s="15">
        <v>0</v>
      </c>
      <c r="P1419" s="15">
        <v>0</v>
      </c>
      <c r="Q1419" s="15">
        <v>0</v>
      </c>
      <c r="R1419" s="15">
        <v>0</v>
      </c>
      <c r="S1419" s="15">
        <v>0</v>
      </c>
      <c r="T1419" s="15">
        <f t="shared" si="110"/>
        <v>0</v>
      </c>
      <c r="U1419" s="15">
        <v>1.5540899658203124</v>
      </c>
      <c r="V1419" s="15">
        <v>0</v>
      </c>
      <c r="W1419" s="15">
        <v>0</v>
      </c>
      <c r="X1419" s="15">
        <v>0</v>
      </c>
      <c r="Y1419" s="15">
        <v>0</v>
      </c>
      <c r="Z1419" s="15">
        <v>0</v>
      </c>
      <c r="AA1419" s="15">
        <v>0</v>
      </c>
      <c r="AB1419" s="15">
        <v>0</v>
      </c>
      <c r="AC1419" s="15">
        <v>0</v>
      </c>
      <c r="AD1419" s="15">
        <v>0</v>
      </c>
      <c r="AE1419" s="15">
        <v>0</v>
      </c>
      <c r="AF1419" s="15">
        <v>0</v>
      </c>
      <c r="AG1419" s="15">
        <f t="shared" si="111"/>
        <v>1.5540899658203124</v>
      </c>
      <c r="AH1419" s="15">
        <v>0</v>
      </c>
      <c r="AI1419" s="15">
        <v>0</v>
      </c>
      <c r="AJ1419" s="15">
        <v>0</v>
      </c>
      <c r="AK1419" s="15">
        <v>0</v>
      </c>
      <c r="AL1419" s="15">
        <v>0</v>
      </c>
      <c r="AM1419" s="15">
        <v>0</v>
      </c>
      <c r="AN1419" s="15">
        <v>0</v>
      </c>
      <c r="AO1419" s="15">
        <v>0</v>
      </c>
      <c r="AP1419" s="15">
        <v>0</v>
      </c>
      <c r="AQ1419" s="15">
        <v>0</v>
      </c>
      <c r="AR1419" s="15">
        <v>0</v>
      </c>
      <c r="AS1419" s="15">
        <v>0</v>
      </c>
      <c r="AT1419" s="15">
        <f t="shared" si="112"/>
        <v>0</v>
      </c>
      <c r="AU1419" s="15">
        <v>0</v>
      </c>
      <c r="AV1419" s="15">
        <v>0</v>
      </c>
      <c r="AW1419" s="15">
        <v>0</v>
      </c>
      <c r="AX1419" s="15">
        <v>0</v>
      </c>
      <c r="AY1419" s="15">
        <v>0</v>
      </c>
      <c r="AZ1419" s="15">
        <v>0</v>
      </c>
      <c r="BA1419" s="15">
        <v>0</v>
      </c>
      <c r="BB1419" s="15">
        <v>0</v>
      </c>
      <c r="BC1419" s="15">
        <v>0</v>
      </c>
      <c r="BD1419" s="15">
        <v>0</v>
      </c>
      <c r="BE1419" s="15">
        <v>0</v>
      </c>
      <c r="BF1419" s="15">
        <v>0</v>
      </c>
      <c r="BG1419" s="15">
        <f t="shared" si="113"/>
        <v>0</v>
      </c>
      <c r="BH1419" t="str">
        <f t="shared" si="114"/>
        <v>CNGGAS</v>
      </c>
      <c r="BI1419" t="str">
        <f>VLOOKUP(BH1419,[2]Summary!$C$29:$C$56,1,0)</f>
        <v>CNGGas</v>
      </c>
      <c r="BJ1419" s="16">
        <v>43831</v>
      </c>
    </row>
    <row r="1420" spans="1:62" x14ac:dyDescent="0.25">
      <c r="A1420" s="13" t="s">
        <v>2674</v>
      </c>
      <c r="B1420" s="13" t="s">
        <v>2674</v>
      </c>
      <c r="C1420" s="13" t="s">
        <v>2675</v>
      </c>
      <c r="D1420" t="s">
        <v>434</v>
      </c>
      <c r="E1420" t="s">
        <v>308</v>
      </c>
      <c r="F1420" s="13" t="s">
        <v>302</v>
      </c>
      <c r="H1420" s="15">
        <v>0</v>
      </c>
      <c r="I1420" s="15">
        <v>0</v>
      </c>
      <c r="J1420" s="15">
        <v>0</v>
      </c>
      <c r="K1420" s="15">
        <v>0</v>
      </c>
      <c r="L1420" s="15">
        <v>0</v>
      </c>
      <c r="M1420" s="15">
        <v>0</v>
      </c>
      <c r="N1420" s="15">
        <v>0</v>
      </c>
      <c r="O1420" s="15">
        <v>0</v>
      </c>
      <c r="P1420" s="15">
        <v>0</v>
      </c>
      <c r="Q1420" s="15">
        <v>0</v>
      </c>
      <c r="R1420" s="15">
        <v>0</v>
      </c>
      <c r="S1420" s="15">
        <v>0</v>
      </c>
      <c r="T1420" s="15">
        <f t="shared" si="110"/>
        <v>0</v>
      </c>
      <c r="U1420" s="15">
        <v>15.119780273437501</v>
      </c>
      <c r="V1420" s="15">
        <v>0</v>
      </c>
      <c r="W1420" s="15">
        <v>0</v>
      </c>
      <c r="X1420" s="15">
        <v>0</v>
      </c>
      <c r="Y1420" s="15">
        <v>0</v>
      </c>
      <c r="Z1420" s="15">
        <v>0</v>
      </c>
      <c r="AA1420" s="15">
        <v>0</v>
      </c>
      <c r="AB1420" s="15">
        <v>0</v>
      </c>
      <c r="AC1420" s="15">
        <v>0</v>
      </c>
      <c r="AD1420" s="15">
        <v>0</v>
      </c>
      <c r="AE1420" s="15">
        <v>0</v>
      </c>
      <c r="AF1420" s="15">
        <v>0</v>
      </c>
      <c r="AG1420" s="15">
        <f t="shared" si="111"/>
        <v>15.119780273437501</v>
      </c>
      <c r="AH1420" s="15">
        <v>0</v>
      </c>
      <c r="AI1420" s="15">
        <v>0</v>
      </c>
      <c r="AJ1420" s="15">
        <v>0</v>
      </c>
      <c r="AK1420" s="15">
        <v>0</v>
      </c>
      <c r="AL1420" s="15">
        <v>0</v>
      </c>
      <c r="AM1420" s="15">
        <v>0</v>
      </c>
      <c r="AN1420" s="15">
        <v>0</v>
      </c>
      <c r="AO1420" s="15">
        <v>0</v>
      </c>
      <c r="AP1420" s="15">
        <v>0</v>
      </c>
      <c r="AQ1420" s="15">
        <v>0</v>
      </c>
      <c r="AR1420" s="15">
        <v>0</v>
      </c>
      <c r="AS1420" s="15">
        <v>0</v>
      </c>
      <c r="AT1420" s="15">
        <f t="shared" si="112"/>
        <v>0</v>
      </c>
      <c r="AU1420" s="15">
        <v>0</v>
      </c>
      <c r="AV1420" s="15">
        <v>0</v>
      </c>
      <c r="AW1420" s="15">
        <v>0</v>
      </c>
      <c r="AX1420" s="15">
        <v>0</v>
      </c>
      <c r="AY1420" s="15">
        <v>0</v>
      </c>
      <c r="AZ1420" s="15">
        <v>0</v>
      </c>
      <c r="BA1420" s="15">
        <v>0</v>
      </c>
      <c r="BB1420" s="15">
        <v>0</v>
      </c>
      <c r="BC1420" s="15">
        <v>0</v>
      </c>
      <c r="BD1420" s="15">
        <v>0</v>
      </c>
      <c r="BE1420" s="15">
        <v>0</v>
      </c>
      <c r="BF1420" s="15">
        <v>0</v>
      </c>
      <c r="BG1420" s="15">
        <f t="shared" si="113"/>
        <v>0</v>
      </c>
      <c r="BH1420" t="str">
        <f t="shared" si="114"/>
        <v>CNGGAS</v>
      </c>
      <c r="BI1420" t="str">
        <f>VLOOKUP(BH1420,[2]Summary!$C$29:$C$56,1,0)</f>
        <v>CNGGas</v>
      </c>
      <c r="BJ1420" s="16">
        <v>43831</v>
      </c>
    </row>
    <row r="1421" spans="1:62" x14ac:dyDescent="0.25">
      <c r="A1421" s="13" t="s">
        <v>2676</v>
      </c>
      <c r="B1421" s="13" t="s">
        <v>2676</v>
      </c>
      <c r="C1421" s="13" t="s">
        <v>2677</v>
      </c>
      <c r="D1421" t="s">
        <v>307</v>
      </c>
      <c r="E1421" t="s">
        <v>475</v>
      </c>
      <c r="F1421" s="13" t="s">
        <v>302</v>
      </c>
      <c r="H1421" s="15">
        <v>0</v>
      </c>
      <c r="I1421" s="15">
        <v>0</v>
      </c>
      <c r="J1421" s="15">
        <v>0</v>
      </c>
      <c r="K1421" s="15">
        <v>0</v>
      </c>
      <c r="L1421" s="15">
        <v>0</v>
      </c>
      <c r="M1421" s="15">
        <v>0</v>
      </c>
      <c r="N1421" s="15">
        <v>0</v>
      </c>
      <c r="O1421" s="15">
        <v>0</v>
      </c>
      <c r="P1421" s="15">
        <v>0</v>
      </c>
      <c r="Q1421" s="15">
        <v>0</v>
      </c>
      <c r="R1421" s="15">
        <v>0</v>
      </c>
      <c r="S1421" s="15">
        <v>0</v>
      </c>
      <c r="T1421" s="15">
        <f t="shared" si="110"/>
        <v>0</v>
      </c>
      <c r="U1421" s="15">
        <v>0</v>
      </c>
      <c r="V1421" s="15">
        <v>0.58503002929687498</v>
      </c>
      <c r="W1421" s="15">
        <v>0</v>
      </c>
      <c r="X1421" s="15">
        <v>0</v>
      </c>
      <c r="Y1421" s="15">
        <v>0</v>
      </c>
      <c r="Z1421" s="15">
        <v>0</v>
      </c>
      <c r="AA1421" s="15">
        <v>0</v>
      </c>
      <c r="AB1421" s="15">
        <v>0</v>
      </c>
      <c r="AC1421" s="15">
        <v>0</v>
      </c>
      <c r="AD1421" s="15">
        <v>0</v>
      </c>
      <c r="AE1421" s="15">
        <v>0</v>
      </c>
      <c r="AF1421" s="15">
        <v>0</v>
      </c>
      <c r="AG1421" s="15">
        <f t="shared" si="111"/>
        <v>0.58503002929687498</v>
      </c>
      <c r="AH1421" s="15">
        <v>0</v>
      </c>
      <c r="AI1421" s="15">
        <v>0</v>
      </c>
      <c r="AJ1421" s="15">
        <v>0</v>
      </c>
      <c r="AK1421" s="15">
        <v>0</v>
      </c>
      <c r="AL1421" s="15">
        <v>0</v>
      </c>
      <c r="AM1421" s="15">
        <v>0</v>
      </c>
      <c r="AN1421" s="15">
        <v>0</v>
      </c>
      <c r="AO1421" s="15">
        <v>0</v>
      </c>
      <c r="AP1421" s="15">
        <v>0</v>
      </c>
      <c r="AQ1421" s="15">
        <v>0</v>
      </c>
      <c r="AR1421" s="15">
        <v>0</v>
      </c>
      <c r="AS1421" s="15">
        <v>0</v>
      </c>
      <c r="AT1421" s="15">
        <f t="shared" si="112"/>
        <v>0</v>
      </c>
      <c r="AU1421" s="15">
        <v>0</v>
      </c>
      <c r="AV1421" s="15">
        <v>0</v>
      </c>
      <c r="AW1421" s="15">
        <v>0</v>
      </c>
      <c r="AX1421" s="15">
        <v>0</v>
      </c>
      <c r="AY1421" s="15">
        <v>0</v>
      </c>
      <c r="AZ1421" s="15">
        <v>0</v>
      </c>
      <c r="BA1421" s="15">
        <v>0</v>
      </c>
      <c r="BB1421" s="15">
        <v>0</v>
      </c>
      <c r="BC1421" s="15">
        <v>0</v>
      </c>
      <c r="BD1421" s="15">
        <v>0</v>
      </c>
      <c r="BE1421" s="15">
        <v>0</v>
      </c>
      <c r="BF1421" s="15">
        <v>0</v>
      </c>
      <c r="BG1421" s="15">
        <f t="shared" si="113"/>
        <v>0</v>
      </c>
      <c r="BH1421" t="str">
        <f t="shared" si="114"/>
        <v>BGCGas</v>
      </c>
      <c r="BI1421" t="str">
        <f>VLOOKUP(BH1421,[2]Summary!$C$29:$C$56,1,0)</f>
        <v>BGCGas</v>
      </c>
      <c r="BJ1421" s="16">
        <v>43831</v>
      </c>
    </row>
    <row r="1422" spans="1:62" x14ac:dyDescent="0.25">
      <c r="A1422" s="13" t="s">
        <v>2678</v>
      </c>
      <c r="B1422" s="13" t="s">
        <v>2678</v>
      </c>
      <c r="C1422" t="s">
        <v>2679</v>
      </c>
      <c r="D1422" t="s">
        <v>361</v>
      </c>
      <c r="E1422" t="s">
        <v>475</v>
      </c>
      <c r="F1422" s="13" t="s">
        <v>302</v>
      </c>
      <c r="H1422" s="15">
        <v>0</v>
      </c>
      <c r="I1422" s="15">
        <v>0</v>
      </c>
      <c r="J1422" s="15">
        <v>0</v>
      </c>
      <c r="K1422" s="15">
        <v>0</v>
      </c>
      <c r="L1422" s="15">
        <v>0</v>
      </c>
      <c r="M1422" s="15">
        <v>0</v>
      </c>
      <c r="N1422" s="15">
        <v>0</v>
      </c>
      <c r="O1422" s="15">
        <v>0</v>
      </c>
      <c r="P1422" s="15">
        <v>0</v>
      </c>
      <c r="Q1422" s="15">
        <v>0</v>
      </c>
      <c r="R1422" s="15">
        <v>0</v>
      </c>
      <c r="S1422" s="15">
        <v>0</v>
      </c>
      <c r="T1422" s="15">
        <f t="shared" si="110"/>
        <v>0</v>
      </c>
      <c r="U1422" s="15">
        <v>1.026760010957718</v>
      </c>
      <c r="V1422" s="15">
        <v>2.5259900193214415</v>
      </c>
      <c r="W1422" s="15">
        <v>0.84674999427795405</v>
      </c>
      <c r="X1422" s="15">
        <v>2.9104399976730346</v>
      </c>
      <c r="Y1422" s="15">
        <v>60.116410308837892</v>
      </c>
      <c r="Z1422" s="15">
        <v>0.13814999389648439</v>
      </c>
      <c r="AA1422" s="15">
        <v>0.13867999267578124</v>
      </c>
      <c r="AB1422" s="15">
        <v>0.13867999267578124</v>
      </c>
      <c r="AC1422" s="15">
        <v>0.14475999450683594</v>
      </c>
      <c r="AD1422" s="15">
        <v>0.14475999450683594</v>
      </c>
      <c r="AE1422" s="15">
        <v>7.2379997253417969E-2</v>
      </c>
      <c r="AF1422" s="15">
        <v>0</v>
      </c>
      <c r="AG1422" s="15">
        <f t="shared" si="111"/>
        <v>68.203760296583184</v>
      </c>
      <c r="AH1422" s="15">
        <v>0</v>
      </c>
      <c r="AI1422" s="15">
        <v>0</v>
      </c>
      <c r="AJ1422" s="15">
        <v>0</v>
      </c>
      <c r="AK1422" s="15">
        <v>0</v>
      </c>
      <c r="AL1422" s="15">
        <v>0</v>
      </c>
      <c r="AM1422" s="15">
        <v>0</v>
      </c>
      <c r="AN1422" s="15">
        <v>0</v>
      </c>
      <c r="AO1422" s="15">
        <v>0</v>
      </c>
      <c r="AP1422" s="15">
        <v>0</v>
      </c>
      <c r="AQ1422" s="15">
        <v>0</v>
      </c>
      <c r="AR1422" s="15">
        <v>0</v>
      </c>
      <c r="AS1422" s="15">
        <v>0</v>
      </c>
      <c r="AT1422" s="15">
        <f t="shared" si="112"/>
        <v>0</v>
      </c>
      <c r="AU1422" s="15">
        <v>0</v>
      </c>
      <c r="AV1422" s="15">
        <v>0</v>
      </c>
      <c r="AW1422" s="15">
        <v>0</v>
      </c>
      <c r="AX1422" s="15">
        <v>0</v>
      </c>
      <c r="AY1422" s="15">
        <v>0</v>
      </c>
      <c r="AZ1422" s="15">
        <v>0</v>
      </c>
      <c r="BA1422" s="15">
        <v>0</v>
      </c>
      <c r="BB1422" s="15">
        <v>0</v>
      </c>
      <c r="BC1422" s="15">
        <v>0</v>
      </c>
      <c r="BD1422" s="15">
        <v>0</v>
      </c>
      <c r="BE1422" s="15">
        <v>0</v>
      </c>
      <c r="BF1422" s="15">
        <v>0</v>
      </c>
      <c r="BG1422" s="15">
        <f t="shared" si="113"/>
        <v>0</v>
      </c>
      <c r="BH1422" t="str">
        <f t="shared" si="114"/>
        <v>SCGGas</v>
      </c>
      <c r="BI1422" t="str">
        <f>VLOOKUP(BH1422,[2]Summary!$C$29:$C$56,1,0)</f>
        <v>SCGGas</v>
      </c>
      <c r="BJ1422" s="16">
        <v>43831</v>
      </c>
    </row>
    <row r="1423" spans="1:62" x14ac:dyDescent="0.25">
      <c r="A1423" s="13" t="s">
        <v>2680</v>
      </c>
      <c r="B1423" s="13" t="s">
        <v>2680</v>
      </c>
      <c r="C1423" t="s">
        <v>2681</v>
      </c>
      <c r="D1423" t="s">
        <v>434</v>
      </c>
      <c r="E1423" t="s">
        <v>475</v>
      </c>
      <c r="F1423" s="13" t="s">
        <v>302</v>
      </c>
      <c r="H1423" s="15">
        <v>0</v>
      </c>
      <c r="I1423" s="15">
        <v>0</v>
      </c>
      <c r="J1423" s="15">
        <v>0</v>
      </c>
      <c r="K1423" s="15">
        <v>0</v>
      </c>
      <c r="L1423" s="15">
        <v>0</v>
      </c>
      <c r="M1423" s="15">
        <v>0</v>
      </c>
      <c r="N1423" s="15">
        <v>0</v>
      </c>
      <c r="O1423" s="15">
        <v>0</v>
      </c>
      <c r="P1423" s="15">
        <v>0</v>
      </c>
      <c r="Q1423" s="15">
        <v>0</v>
      </c>
      <c r="R1423" s="15">
        <v>0</v>
      </c>
      <c r="S1423" s="15">
        <v>0</v>
      </c>
      <c r="T1423" s="15">
        <f t="shared" si="110"/>
        <v>0</v>
      </c>
      <c r="U1423" s="15">
        <v>0</v>
      </c>
      <c r="V1423" s="15">
        <v>0.1250999976694584</v>
      </c>
      <c r="W1423" s="15">
        <v>5.6282899999618534</v>
      </c>
      <c r="X1423" s="15">
        <v>5.6573002634048466</v>
      </c>
      <c r="Y1423" s="15">
        <v>0</v>
      </c>
      <c r="Z1423" s="15">
        <v>0</v>
      </c>
      <c r="AA1423" s="15">
        <v>0</v>
      </c>
      <c r="AB1423" s="15">
        <v>0</v>
      </c>
      <c r="AC1423" s="15">
        <v>0</v>
      </c>
      <c r="AD1423" s="15">
        <v>0</v>
      </c>
      <c r="AE1423" s="15">
        <v>0</v>
      </c>
      <c r="AF1423" s="15">
        <v>0</v>
      </c>
      <c r="AG1423" s="15">
        <f t="shared" si="111"/>
        <v>11.410690261036159</v>
      </c>
      <c r="AH1423" s="15">
        <v>0</v>
      </c>
      <c r="AI1423" s="15">
        <v>0</v>
      </c>
      <c r="AJ1423" s="15">
        <v>0</v>
      </c>
      <c r="AK1423" s="15">
        <v>0</v>
      </c>
      <c r="AL1423" s="15">
        <v>0</v>
      </c>
      <c r="AM1423" s="15">
        <v>0</v>
      </c>
      <c r="AN1423" s="15">
        <v>0</v>
      </c>
      <c r="AO1423" s="15">
        <v>0</v>
      </c>
      <c r="AP1423" s="15">
        <v>0</v>
      </c>
      <c r="AQ1423" s="15">
        <v>0</v>
      </c>
      <c r="AR1423" s="15">
        <v>0</v>
      </c>
      <c r="AS1423" s="15">
        <v>0</v>
      </c>
      <c r="AT1423" s="15">
        <f t="shared" si="112"/>
        <v>0</v>
      </c>
      <c r="AU1423" s="15">
        <v>0</v>
      </c>
      <c r="AV1423" s="15">
        <v>0</v>
      </c>
      <c r="AW1423" s="15">
        <v>0</v>
      </c>
      <c r="AX1423" s="15">
        <v>0</v>
      </c>
      <c r="AY1423" s="15">
        <v>0</v>
      </c>
      <c r="AZ1423" s="15">
        <v>0</v>
      </c>
      <c r="BA1423" s="15">
        <v>0</v>
      </c>
      <c r="BB1423" s="15">
        <v>0</v>
      </c>
      <c r="BC1423" s="15">
        <v>0</v>
      </c>
      <c r="BD1423" s="15">
        <v>0</v>
      </c>
      <c r="BE1423" s="15">
        <v>0</v>
      </c>
      <c r="BF1423" s="15">
        <v>0</v>
      </c>
      <c r="BG1423" s="15">
        <f t="shared" si="113"/>
        <v>0</v>
      </c>
      <c r="BH1423" t="str">
        <f t="shared" si="114"/>
        <v>CNGGas</v>
      </c>
      <c r="BI1423" t="str">
        <f>VLOOKUP(BH1423,[2]Summary!$C$29:$C$56,1,0)</f>
        <v>CNGGas</v>
      </c>
      <c r="BJ1423" s="16">
        <v>43831</v>
      </c>
    </row>
    <row r="1424" spans="1:62" x14ac:dyDescent="0.25">
      <c r="A1424" s="13" t="s">
        <v>2682</v>
      </c>
      <c r="B1424" s="13" t="s">
        <v>2682</v>
      </c>
      <c r="C1424" t="s">
        <v>2683</v>
      </c>
      <c r="D1424" t="s">
        <v>434</v>
      </c>
      <c r="E1424" t="s">
        <v>475</v>
      </c>
      <c r="F1424" s="13" t="s">
        <v>302</v>
      </c>
      <c r="H1424" s="15">
        <v>0</v>
      </c>
      <c r="I1424" s="15">
        <v>0</v>
      </c>
      <c r="J1424" s="15">
        <v>0</v>
      </c>
      <c r="K1424" s="15">
        <v>0</v>
      </c>
      <c r="L1424" s="15">
        <v>0</v>
      </c>
      <c r="M1424" s="15">
        <v>0</v>
      </c>
      <c r="N1424" s="15">
        <v>0</v>
      </c>
      <c r="O1424" s="15">
        <v>0</v>
      </c>
      <c r="P1424" s="15">
        <v>0</v>
      </c>
      <c r="Q1424" s="15">
        <v>0</v>
      </c>
      <c r="R1424" s="15">
        <v>0</v>
      </c>
      <c r="S1424" s="15">
        <v>0</v>
      </c>
      <c r="T1424" s="15">
        <f t="shared" si="110"/>
        <v>0</v>
      </c>
      <c r="U1424" s="15">
        <v>0</v>
      </c>
      <c r="V1424" s="15">
        <v>11.6129599609375</v>
      </c>
      <c r="W1424" s="15">
        <v>1.7494700088500976</v>
      </c>
      <c r="X1424" s="15">
        <v>4.5580799217224124</v>
      </c>
      <c r="Y1424" s="15">
        <v>4.284000015258789E-2</v>
      </c>
      <c r="Z1424" s="15">
        <v>3.6650001525878904E-2</v>
      </c>
      <c r="AA1424" s="15">
        <v>3.6950000762939451E-2</v>
      </c>
      <c r="AB1424" s="15">
        <v>10.306380157470704</v>
      </c>
      <c r="AC1424" s="15">
        <v>0</v>
      </c>
      <c r="AD1424" s="15">
        <v>0</v>
      </c>
      <c r="AE1424" s="15">
        <v>0</v>
      </c>
      <c r="AF1424" s="15">
        <v>0</v>
      </c>
      <c r="AG1424" s="15">
        <f t="shared" si="111"/>
        <v>28.343330051422122</v>
      </c>
      <c r="AH1424" s="15">
        <v>0</v>
      </c>
      <c r="AI1424" s="15">
        <v>0</v>
      </c>
      <c r="AJ1424" s="15">
        <v>0</v>
      </c>
      <c r="AK1424" s="15">
        <v>0</v>
      </c>
      <c r="AL1424" s="15">
        <v>0</v>
      </c>
      <c r="AM1424" s="15">
        <v>0</v>
      </c>
      <c r="AN1424" s="15">
        <v>0</v>
      </c>
      <c r="AO1424" s="15">
        <v>0</v>
      </c>
      <c r="AP1424" s="15">
        <v>0</v>
      </c>
      <c r="AQ1424" s="15">
        <v>0</v>
      </c>
      <c r="AR1424" s="15">
        <v>0</v>
      </c>
      <c r="AS1424" s="15">
        <v>0</v>
      </c>
      <c r="AT1424" s="15">
        <f t="shared" si="112"/>
        <v>0</v>
      </c>
      <c r="AU1424" s="15">
        <v>0</v>
      </c>
      <c r="AV1424" s="15">
        <v>0</v>
      </c>
      <c r="AW1424" s="15">
        <v>0</v>
      </c>
      <c r="AX1424" s="15">
        <v>0</v>
      </c>
      <c r="AY1424" s="15">
        <v>0</v>
      </c>
      <c r="AZ1424" s="15">
        <v>0</v>
      </c>
      <c r="BA1424" s="15">
        <v>0</v>
      </c>
      <c r="BB1424" s="15">
        <v>0</v>
      </c>
      <c r="BC1424" s="15">
        <v>0</v>
      </c>
      <c r="BD1424" s="15">
        <v>0</v>
      </c>
      <c r="BE1424" s="15">
        <v>0</v>
      </c>
      <c r="BF1424" s="15">
        <v>0</v>
      </c>
      <c r="BG1424" s="15">
        <f t="shared" si="113"/>
        <v>0</v>
      </c>
      <c r="BH1424" t="str">
        <f t="shared" si="114"/>
        <v>CNGGas</v>
      </c>
      <c r="BI1424" t="str">
        <f>VLOOKUP(BH1424,[2]Summary!$C$29:$C$56,1,0)</f>
        <v>CNGGas</v>
      </c>
      <c r="BJ1424" s="16">
        <v>43831</v>
      </c>
    </row>
    <row r="1425" spans="1:62" x14ac:dyDescent="0.25">
      <c r="A1425" s="13">
        <v>802459.02</v>
      </c>
      <c r="B1425" s="13">
        <v>802459.02</v>
      </c>
      <c r="C1425" t="s">
        <v>502</v>
      </c>
      <c r="D1425" t="s">
        <v>18</v>
      </c>
      <c r="E1425" t="s">
        <v>35</v>
      </c>
      <c r="F1425" s="13" t="s">
        <v>101</v>
      </c>
      <c r="H1425" s="15">
        <v>0</v>
      </c>
      <c r="I1425" s="15">
        <v>0</v>
      </c>
      <c r="J1425" s="15">
        <v>0</v>
      </c>
      <c r="K1425" s="15">
        <v>0</v>
      </c>
      <c r="L1425" s="15">
        <v>0</v>
      </c>
      <c r="M1425" s="15">
        <v>0</v>
      </c>
      <c r="N1425" s="15">
        <v>0</v>
      </c>
      <c r="O1425" s="15">
        <v>0</v>
      </c>
      <c r="P1425" s="15">
        <v>0</v>
      </c>
      <c r="Q1425" s="15">
        <v>0</v>
      </c>
      <c r="R1425" s="15">
        <v>0</v>
      </c>
      <c r="S1425" s="15">
        <v>0</v>
      </c>
      <c r="T1425" s="15">
        <f t="shared" si="110"/>
        <v>0</v>
      </c>
      <c r="U1425" s="15">
        <v>0</v>
      </c>
      <c r="V1425" s="15">
        <v>0</v>
      </c>
      <c r="W1425" s="15">
        <v>3238.6623500976561</v>
      </c>
      <c r="X1425" s="15">
        <v>0</v>
      </c>
      <c r="Y1425" s="15">
        <v>0</v>
      </c>
      <c r="Z1425" s="15">
        <v>6.0389199218750003</v>
      </c>
      <c r="AA1425" s="15">
        <v>0.30433999633789061</v>
      </c>
      <c r="AB1425" s="15">
        <v>0.23155000305175782</v>
      </c>
      <c r="AC1425" s="15">
        <v>0</v>
      </c>
      <c r="AD1425" s="15">
        <v>0</v>
      </c>
      <c r="AE1425" s="15">
        <v>0</v>
      </c>
      <c r="AF1425" s="15">
        <v>-3223.2102500000001</v>
      </c>
      <c r="AG1425" s="15">
        <f t="shared" si="111"/>
        <v>22.026910018920717</v>
      </c>
      <c r="AH1425" s="15">
        <v>0</v>
      </c>
      <c r="AI1425" s="15">
        <v>0</v>
      </c>
      <c r="AJ1425" s="15">
        <v>0</v>
      </c>
      <c r="AK1425" s="15">
        <v>0</v>
      </c>
      <c r="AL1425" s="15">
        <v>1.8560899658203125</v>
      </c>
      <c r="AM1425" s="15">
        <v>0</v>
      </c>
      <c r="AN1425" s="15">
        <v>0</v>
      </c>
      <c r="AO1425" s="15">
        <v>0</v>
      </c>
      <c r="AP1425" s="15">
        <v>43.476308593749998</v>
      </c>
      <c r="AQ1425" s="15">
        <v>0</v>
      </c>
      <c r="AR1425" s="15">
        <v>0</v>
      </c>
      <c r="AS1425" s="15">
        <v>0</v>
      </c>
      <c r="AT1425" s="15">
        <f t="shared" si="112"/>
        <v>45.332398559570308</v>
      </c>
      <c r="AU1425" s="15">
        <v>0</v>
      </c>
      <c r="AV1425" s="15">
        <v>0</v>
      </c>
      <c r="AW1425" s="15">
        <v>0</v>
      </c>
      <c r="AX1425" s="15">
        <v>0</v>
      </c>
      <c r="AY1425" s="15">
        <v>0</v>
      </c>
      <c r="AZ1425" s="15">
        <v>0</v>
      </c>
      <c r="BA1425" s="15">
        <v>0</v>
      </c>
      <c r="BB1425" s="15">
        <v>0</v>
      </c>
      <c r="BC1425" s="15">
        <v>0</v>
      </c>
      <c r="BD1425" s="15">
        <v>0</v>
      </c>
      <c r="BE1425" s="15">
        <v>0</v>
      </c>
      <c r="BF1425" s="15">
        <v>0</v>
      </c>
      <c r="BG1425" s="15">
        <f t="shared" si="113"/>
        <v>0</v>
      </c>
      <c r="BH1425" t="str">
        <f t="shared" si="114"/>
        <v>UITRANS</v>
      </c>
      <c r="BI1425" t="str">
        <f>VLOOKUP(BH1425,[2]Summary!$C$29:$C$56,1,0)</f>
        <v>UITrans</v>
      </c>
      <c r="BJ1425" s="16">
        <v>44197</v>
      </c>
    </row>
    <row r="1426" spans="1:62" x14ac:dyDescent="0.25">
      <c r="A1426" s="13" t="s">
        <v>2684</v>
      </c>
      <c r="B1426" s="13" t="s">
        <v>2684</v>
      </c>
      <c r="C1426" t="s">
        <v>2685</v>
      </c>
      <c r="D1426" t="s">
        <v>307</v>
      </c>
      <c r="E1426" t="s">
        <v>475</v>
      </c>
      <c r="F1426" s="13" t="s">
        <v>33</v>
      </c>
      <c r="H1426" s="15">
        <v>0</v>
      </c>
      <c r="I1426" s="15">
        <v>0</v>
      </c>
      <c r="J1426" s="15">
        <v>0</v>
      </c>
      <c r="K1426" s="15">
        <v>0</v>
      </c>
      <c r="L1426" s="15">
        <v>0</v>
      </c>
      <c r="M1426" s="15">
        <v>0</v>
      </c>
      <c r="N1426" s="15">
        <v>0</v>
      </c>
      <c r="O1426" s="15">
        <v>0</v>
      </c>
      <c r="P1426" s="15">
        <v>0</v>
      </c>
      <c r="Q1426" s="15">
        <v>0</v>
      </c>
      <c r="R1426" s="15">
        <v>0</v>
      </c>
      <c r="S1426" s="15">
        <v>0</v>
      </c>
      <c r="T1426" s="15">
        <f t="shared" si="110"/>
        <v>0</v>
      </c>
      <c r="U1426" s="15">
        <v>0</v>
      </c>
      <c r="V1426" s="15">
        <v>0</v>
      </c>
      <c r="W1426" s="15">
        <v>67.064898437500005</v>
      </c>
      <c r="X1426" s="15">
        <v>0</v>
      </c>
      <c r="Y1426" s="15">
        <v>0</v>
      </c>
      <c r="Z1426" s="15">
        <v>1.1226899414062499</v>
      </c>
      <c r="AA1426" s="15">
        <v>0</v>
      </c>
      <c r="AB1426" s="15">
        <v>0</v>
      </c>
      <c r="AC1426" s="15">
        <v>0</v>
      </c>
      <c r="AD1426" s="15">
        <v>0</v>
      </c>
      <c r="AE1426" s="15">
        <v>0</v>
      </c>
      <c r="AF1426" s="15">
        <v>0</v>
      </c>
      <c r="AG1426" s="15">
        <f t="shared" si="111"/>
        <v>68.187588378906256</v>
      </c>
      <c r="AH1426" s="15">
        <v>0</v>
      </c>
      <c r="AI1426" s="15">
        <v>0</v>
      </c>
      <c r="AJ1426" s="15">
        <v>0</v>
      </c>
      <c r="AK1426" s="15">
        <v>0</v>
      </c>
      <c r="AL1426" s="15">
        <v>0</v>
      </c>
      <c r="AM1426" s="15">
        <v>0</v>
      </c>
      <c r="AN1426" s="15">
        <v>0</v>
      </c>
      <c r="AO1426" s="15">
        <v>0</v>
      </c>
      <c r="AP1426" s="15">
        <v>0</v>
      </c>
      <c r="AQ1426" s="15">
        <v>0</v>
      </c>
      <c r="AR1426" s="15">
        <v>0</v>
      </c>
      <c r="AS1426" s="15">
        <v>0</v>
      </c>
      <c r="AT1426" s="15">
        <f t="shared" si="112"/>
        <v>0</v>
      </c>
      <c r="AU1426" s="15">
        <v>0</v>
      </c>
      <c r="AV1426" s="15">
        <v>0</v>
      </c>
      <c r="AW1426" s="15">
        <v>0</v>
      </c>
      <c r="AX1426" s="15">
        <v>0</v>
      </c>
      <c r="AY1426" s="15">
        <v>0</v>
      </c>
      <c r="AZ1426" s="15">
        <v>0</v>
      </c>
      <c r="BA1426" s="15">
        <v>0</v>
      </c>
      <c r="BB1426" s="15">
        <v>0</v>
      </c>
      <c r="BC1426" s="15">
        <v>0</v>
      </c>
      <c r="BD1426" s="15">
        <v>0</v>
      </c>
      <c r="BE1426" s="15">
        <v>0</v>
      </c>
      <c r="BF1426" s="15">
        <v>0</v>
      </c>
      <c r="BG1426" s="15">
        <f t="shared" si="113"/>
        <v>0</v>
      </c>
      <c r="BH1426" t="str">
        <f t="shared" si="114"/>
        <v>BGCGas</v>
      </c>
      <c r="BI1426" t="str">
        <f>VLOOKUP(BH1426,[2]Summary!$C$29:$C$56,1,0)</f>
        <v>BGCGas</v>
      </c>
      <c r="BJ1426" s="16">
        <v>43831</v>
      </c>
    </row>
    <row r="1427" spans="1:62" x14ac:dyDescent="0.25">
      <c r="A1427" s="13" t="s">
        <v>2686</v>
      </c>
      <c r="B1427" s="13" t="s">
        <v>2686</v>
      </c>
      <c r="C1427" t="s">
        <v>2687</v>
      </c>
      <c r="D1427" t="s">
        <v>361</v>
      </c>
      <c r="E1427" t="s">
        <v>475</v>
      </c>
      <c r="F1427" s="13" t="s">
        <v>33</v>
      </c>
      <c r="H1427" s="15">
        <v>0</v>
      </c>
      <c r="I1427" s="15">
        <v>0</v>
      </c>
      <c r="J1427" s="15">
        <v>0</v>
      </c>
      <c r="K1427" s="15">
        <v>0</v>
      </c>
      <c r="L1427" s="15">
        <v>0</v>
      </c>
      <c r="M1427" s="15">
        <v>0</v>
      </c>
      <c r="N1427" s="15">
        <v>0</v>
      </c>
      <c r="O1427" s="15">
        <v>0</v>
      </c>
      <c r="P1427" s="15">
        <v>0</v>
      </c>
      <c r="Q1427" s="15">
        <v>0</v>
      </c>
      <c r="R1427" s="15">
        <v>0</v>
      </c>
      <c r="S1427" s="15">
        <v>0</v>
      </c>
      <c r="T1427" s="15">
        <f t="shared" si="110"/>
        <v>0</v>
      </c>
      <c r="U1427" s="15">
        <v>0</v>
      </c>
      <c r="V1427" s="15">
        <v>0</v>
      </c>
      <c r="W1427" s="15">
        <v>272.70937500000002</v>
      </c>
      <c r="X1427" s="15">
        <v>0</v>
      </c>
      <c r="Y1427" s="15">
        <v>0</v>
      </c>
      <c r="Z1427" s="15">
        <v>4.5112500000000004</v>
      </c>
      <c r="AA1427" s="15">
        <v>0</v>
      </c>
      <c r="AB1427" s="15">
        <v>0</v>
      </c>
      <c r="AC1427" s="15">
        <v>0</v>
      </c>
      <c r="AD1427" s="15">
        <v>0</v>
      </c>
      <c r="AE1427" s="15">
        <v>0</v>
      </c>
      <c r="AF1427" s="15">
        <v>0</v>
      </c>
      <c r="AG1427" s="15">
        <f t="shared" si="111"/>
        <v>277.22062500000004</v>
      </c>
      <c r="AH1427" s="15">
        <v>0</v>
      </c>
      <c r="AI1427" s="15">
        <v>0</v>
      </c>
      <c r="AJ1427" s="15">
        <v>0</v>
      </c>
      <c r="AK1427" s="15">
        <v>0</v>
      </c>
      <c r="AL1427" s="15">
        <v>0</v>
      </c>
      <c r="AM1427" s="15">
        <v>0</v>
      </c>
      <c r="AN1427" s="15">
        <v>0</v>
      </c>
      <c r="AO1427" s="15">
        <v>0</v>
      </c>
      <c r="AP1427" s="15">
        <v>0</v>
      </c>
      <c r="AQ1427" s="15">
        <v>0</v>
      </c>
      <c r="AR1427" s="15">
        <v>0</v>
      </c>
      <c r="AS1427" s="15">
        <v>0</v>
      </c>
      <c r="AT1427" s="15">
        <f t="shared" si="112"/>
        <v>0</v>
      </c>
      <c r="AU1427" s="15">
        <v>0</v>
      </c>
      <c r="AV1427" s="15">
        <v>0</v>
      </c>
      <c r="AW1427" s="15">
        <v>0</v>
      </c>
      <c r="AX1427" s="15">
        <v>0</v>
      </c>
      <c r="AY1427" s="15">
        <v>0</v>
      </c>
      <c r="AZ1427" s="15">
        <v>0</v>
      </c>
      <c r="BA1427" s="15">
        <v>0</v>
      </c>
      <c r="BB1427" s="15">
        <v>0</v>
      </c>
      <c r="BC1427" s="15">
        <v>0</v>
      </c>
      <c r="BD1427" s="15">
        <v>0</v>
      </c>
      <c r="BE1427" s="15">
        <v>0</v>
      </c>
      <c r="BF1427" s="15">
        <v>0</v>
      </c>
      <c r="BG1427" s="15">
        <f t="shared" si="113"/>
        <v>0</v>
      </c>
      <c r="BH1427" t="str">
        <f t="shared" si="114"/>
        <v>SCGGas</v>
      </c>
      <c r="BI1427" t="str">
        <f>VLOOKUP(BH1427,[2]Summary!$C$29:$C$56,1,0)</f>
        <v>SCGGas</v>
      </c>
      <c r="BJ1427" s="16">
        <v>43831</v>
      </c>
    </row>
    <row r="1428" spans="1:62" x14ac:dyDescent="0.25">
      <c r="A1428" s="13" t="s">
        <v>2688</v>
      </c>
      <c r="B1428" s="13" t="s">
        <v>2688</v>
      </c>
      <c r="C1428" t="s">
        <v>2689</v>
      </c>
      <c r="D1428" t="s">
        <v>434</v>
      </c>
      <c r="E1428" t="s">
        <v>475</v>
      </c>
      <c r="F1428" s="13" t="s">
        <v>33</v>
      </c>
      <c r="H1428" s="15">
        <v>0</v>
      </c>
      <c r="I1428" s="15">
        <v>0</v>
      </c>
      <c r="J1428" s="15">
        <v>0</v>
      </c>
      <c r="K1428" s="15">
        <v>0</v>
      </c>
      <c r="L1428" s="15">
        <v>0</v>
      </c>
      <c r="M1428" s="15">
        <v>0</v>
      </c>
      <c r="N1428" s="15">
        <v>0</v>
      </c>
      <c r="O1428" s="15">
        <v>0</v>
      </c>
      <c r="P1428" s="15">
        <v>0</v>
      </c>
      <c r="Q1428" s="15">
        <v>0</v>
      </c>
      <c r="R1428" s="15">
        <v>0</v>
      </c>
      <c r="S1428" s="15">
        <v>0</v>
      </c>
      <c r="T1428" s="15">
        <f t="shared" si="110"/>
        <v>0</v>
      </c>
      <c r="U1428" s="15">
        <v>0</v>
      </c>
      <c r="V1428" s="15">
        <v>0</v>
      </c>
      <c r="W1428" s="15">
        <v>230.91301562500001</v>
      </c>
      <c r="X1428" s="15">
        <v>0</v>
      </c>
      <c r="Y1428" s="15">
        <v>0</v>
      </c>
      <c r="Z1428" s="15">
        <v>3.739719970703125</v>
      </c>
      <c r="AA1428" s="15">
        <v>0</v>
      </c>
      <c r="AB1428" s="15">
        <v>0</v>
      </c>
      <c r="AC1428" s="15">
        <v>0</v>
      </c>
      <c r="AD1428" s="15">
        <v>0</v>
      </c>
      <c r="AE1428" s="15">
        <v>0</v>
      </c>
      <c r="AF1428" s="15">
        <v>0</v>
      </c>
      <c r="AG1428" s="15">
        <f t="shared" si="111"/>
        <v>234.65273559570315</v>
      </c>
      <c r="AH1428" s="15">
        <v>0</v>
      </c>
      <c r="AI1428" s="15">
        <v>0</v>
      </c>
      <c r="AJ1428" s="15">
        <v>0</v>
      </c>
      <c r="AK1428" s="15">
        <v>0</v>
      </c>
      <c r="AL1428" s="15">
        <v>0</v>
      </c>
      <c r="AM1428" s="15">
        <v>0</v>
      </c>
      <c r="AN1428" s="15">
        <v>0</v>
      </c>
      <c r="AO1428" s="15">
        <v>0</v>
      </c>
      <c r="AP1428" s="15">
        <v>0</v>
      </c>
      <c r="AQ1428" s="15">
        <v>0</v>
      </c>
      <c r="AR1428" s="15">
        <v>0</v>
      </c>
      <c r="AS1428" s="15">
        <v>0</v>
      </c>
      <c r="AT1428" s="15">
        <f t="shared" si="112"/>
        <v>0</v>
      </c>
      <c r="AU1428" s="15">
        <v>0</v>
      </c>
      <c r="AV1428" s="15">
        <v>0</v>
      </c>
      <c r="AW1428" s="15">
        <v>0</v>
      </c>
      <c r="AX1428" s="15">
        <v>0</v>
      </c>
      <c r="AY1428" s="15">
        <v>0</v>
      </c>
      <c r="AZ1428" s="15">
        <v>0</v>
      </c>
      <c r="BA1428" s="15">
        <v>0</v>
      </c>
      <c r="BB1428" s="15">
        <v>0</v>
      </c>
      <c r="BC1428" s="15">
        <v>0</v>
      </c>
      <c r="BD1428" s="15">
        <v>0</v>
      </c>
      <c r="BE1428" s="15">
        <v>0</v>
      </c>
      <c r="BF1428" s="15">
        <v>0</v>
      </c>
      <c r="BG1428" s="15">
        <f t="shared" si="113"/>
        <v>0</v>
      </c>
      <c r="BH1428" t="str">
        <f t="shared" si="114"/>
        <v>CNGGas</v>
      </c>
      <c r="BI1428" t="str">
        <f>VLOOKUP(BH1428,[2]Summary!$C$29:$C$56,1,0)</f>
        <v>CNGGas</v>
      </c>
      <c r="BJ1428" s="16">
        <v>43831</v>
      </c>
    </row>
    <row r="1429" spans="1:62" x14ac:dyDescent="0.25">
      <c r="A1429" s="13" t="s">
        <v>2690</v>
      </c>
      <c r="B1429" s="13" t="s">
        <v>651</v>
      </c>
      <c r="C1429" t="s">
        <v>2691</v>
      </c>
      <c r="D1429" t="s">
        <v>599</v>
      </c>
      <c r="E1429" t="s">
        <v>35</v>
      </c>
      <c r="F1429" s="13" t="s">
        <v>22</v>
      </c>
      <c r="H1429" s="15">
        <v>67.610039999999984</v>
      </c>
      <c r="I1429" s="15">
        <v>17.484910000000003</v>
      </c>
      <c r="J1429" s="15">
        <v>44.61498000000001</v>
      </c>
      <c r="K1429" s="15">
        <v>65.748289999999997</v>
      </c>
      <c r="L1429" s="15">
        <v>46.93141</v>
      </c>
      <c r="M1429" s="15">
        <v>-46.674690000000027</v>
      </c>
      <c r="N1429" s="15">
        <v>13.742869999999998</v>
      </c>
      <c r="O1429" s="15">
        <v>19.677130000000005</v>
      </c>
      <c r="P1429" s="15">
        <v>12.69476</v>
      </c>
      <c r="Q1429" s="15">
        <v>1.6698900000000001</v>
      </c>
      <c r="R1429" s="15">
        <v>-2.1725399999999992</v>
      </c>
      <c r="S1429" s="15">
        <v>5.9110099999999983</v>
      </c>
      <c r="T1429" s="15">
        <f t="shared" si="110"/>
        <v>247.23805999999999</v>
      </c>
      <c r="U1429" s="15">
        <v>9.8560000000000009E-2</v>
      </c>
      <c r="V1429" s="15">
        <v>31.678460000000001</v>
      </c>
      <c r="W1429" s="15">
        <v>0.25207000000000002</v>
      </c>
      <c r="X1429" s="15">
        <v>15.970430000000004</v>
      </c>
      <c r="Y1429" s="15">
        <v>5.7460299999999993</v>
      </c>
      <c r="Z1429" s="15">
        <v>11.214729999999999</v>
      </c>
      <c r="AA1429" s="15">
        <v>35.672710000000002</v>
      </c>
      <c r="AB1429" s="15">
        <v>25.581520000000001</v>
      </c>
      <c r="AC1429" s="15">
        <v>12.081029999999998</v>
      </c>
      <c r="AD1429" s="15">
        <v>27.384490000000007</v>
      </c>
      <c r="AE1429" s="15">
        <v>0.79777999999999993</v>
      </c>
      <c r="AF1429" s="15">
        <v>-8.1959899999999983</v>
      </c>
      <c r="AG1429" s="15">
        <f t="shared" si="111"/>
        <v>158.28182000000001</v>
      </c>
      <c r="AH1429" s="15">
        <v>7.8756600000000008</v>
      </c>
      <c r="AI1429" s="15">
        <v>59.335029999999982</v>
      </c>
      <c r="AJ1429" s="15">
        <v>2.0514000000000001</v>
      </c>
      <c r="AK1429" s="15">
        <v>-2.1200000000003456E-3</v>
      </c>
      <c r="AL1429" s="15">
        <v>32.860679999999995</v>
      </c>
      <c r="AM1429" s="15">
        <v>37.491210000000002</v>
      </c>
      <c r="AN1429" s="15">
        <v>5.2855399999999984</v>
      </c>
      <c r="AO1429" s="15">
        <v>26.254370000000009</v>
      </c>
      <c r="AP1429" s="15">
        <v>15.632119999999997</v>
      </c>
      <c r="AQ1429" s="15">
        <v>71.05247</v>
      </c>
      <c r="AR1429" s="15">
        <v>85.831199999999995</v>
      </c>
      <c r="AS1429" s="15">
        <v>207.22617999999986</v>
      </c>
      <c r="AT1429" s="15">
        <f t="shared" si="112"/>
        <v>550.89373999999987</v>
      </c>
      <c r="AU1429" s="15">
        <v>57.548490234375002</v>
      </c>
      <c r="AV1429" s="15">
        <v>71.616349487304689</v>
      </c>
      <c r="AW1429" s="15">
        <v>55.149810546875003</v>
      </c>
      <c r="AX1429" s="15">
        <v>48.4017001953125</v>
      </c>
      <c r="AY1429" s="15">
        <v>39.202269287109374</v>
      </c>
      <c r="AZ1429" s="15">
        <v>31.979269531250001</v>
      </c>
      <c r="BA1429" s="15">
        <v>22.455140224456787</v>
      </c>
      <c r="BB1429" s="15">
        <v>47.520850891113284</v>
      </c>
      <c r="BC1429" s="15">
        <v>2.2866302795410158</v>
      </c>
      <c r="BD1429" s="15">
        <v>0</v>
      </c>
      <c r="BE1429" s="15">
        <v>0</v>
      </c>
      <c r="BF1429" s="15">
        <v>0</v>
      </c>
      <c r="BG1429" s="15">
        <f t="shared" si="113"/>
        <v>376.16051067733775</v>
      </c>
      <c r="BH1429" t="str">
        <f t="shared" si="114"/>
        <v>NYSEGTRANS</v>
      </c>
      <c r="BI1429" t="str">
        <f>VLOOKUP(BH1429,[2]Summary!$C$29:$C$56,1,0)</f>
        <v>NYSEGTrans</v>
      </c>
      <c r="BJ1429" s="16">
        <v>44470</v>
      </c>
    </row>
    <row r="1430" spans="1:62" x14ac:dyDescent="0.25">
      <c r="A1430" s="13" t="s">
        <v>2692</v>
      </c>
      <c r="B1430" s="13" t="s">
        <v>648</v>
      </c>
      <c r="C1430" t="s">
        <v>2693</v>
      </c>
      <c r="D1430" t="s">
        <v>599</v>
      </c>
      <c r="E1430" t="s">
        <v>35</v>
      </c>
      <c r="F1430" s="13" t="s">
        <v>22</v>
      </c>
      <c r="H1430" s="15">
        <v>343.67136000000011</v>
      </c>
      <c r="I1430" s="15">
        <v>441.71629999999982</v>
      </c>
      <c r="J1430" s="15">
        <v>1326.516280000001</v>
      </c>
      <c r="K1430" s="15">
        <v>791.09309999999994</v>
      </c>
      <c r="L1430" s="15">
        <v>283.78100000000001</v>
      </c>
      <c r="M1430" s="15">
        <v>142.41803000000004</v>
      </c>
      <c r="N1430" s="15">
        <v>711.56690999999989</v>
      </c>
      <c r="O1430" s="15">
        <v>595.03650999999979</v>
      </c>
      <c r="P1430" s="15">
        <v>2323.2338</v>
      </c>
      <c r="Q1430" s="15">
        <v>2355.2875700000013</v>
      </c>
      <c r="R1430" s="15">
        <v>1924.5263399999999</v>
      </c>
      <c r="S1430" s="15">
        <v>5405.7661699999981</v>
      </c>
      <c r="T1430" s="15">
        <f t="shared" si="110"/>
        <v>16644.613369999999</v>
      </c>
      <c r="U1430" s="15">
        <v>411.67569999999995</v>
      </c>
      <c r="V1430" s="15">
        <v>242.50246000000001</v>
      </c>
      <c r="W1430" s="15">
        <v>388.25459999999987</v>
      </c>
      <c r="X1430" s="15">
        <v>663.51026999999999</v>
      </c>
      <c r="Y1430" s="15">
        <v>841.66924999999992</v>
      </c>
      <c r="Z1430" s="15">
        <v>854.85383999999999</v>
      </c>
      <c r="AA1430" s="15">
        <v>637.6013200000001</v>
      </c>
      <c r="AB1430" s="15">
        <v>451.59524999999985</v>
      </c>
      <c r="AC1430" s="15">
        <v>729.13801999999976</v>
      </c>
      <c r="AD1430" s="15">
        <v>1173.7840100000001</v>
      </c>
      <c r="AE1430" s="15">
        <v>1601.9208599999988</v>
      </c>
      <c r="AF1430" s="15">
        <v>1186.6432499999999</v>
      </c>
      <c r="AG1430" s="15">
        <f t="shared" si="111"/>
        <v>9183.1488299999965</v>
      </c>
      <c r="AH1430" s="15">
        <v>355.66625999999991</v>
      </c>
      <c r="AI1430" s="15">
        <v>578.40726999999993</v>
      </c>
      <c r="AJ1430" s="15">
        <v>872.09034000000042</v>
      </c>
      <c r="AK1430" s="15">
        <v>674.92352999999991</v>
      </c>
      <c r="AL1430" s="15">
        <v>699.86346000000015</v>
      </c>
      <c r="AM1430" s="15">
        <v>1522.1725999999992</v>
      </c>
      <c r="AN1430" s="15">
        <v>782.14352000000008</v>
      </c>
      <c r="AO1430" s="15">
        <v>652.60797999999988</v>
      </c>
      <c r="AP1430" s="15">
        <v>902.28420999999878</v>
      </c>
      <c r="AQ1430" s="15">
        <v>431.62394999999992</v>
      </c>
      <c r="AR1430" s="15">
        <v>1133.0664899999995</v>
      </c>
      <c r="AS1430" s="15">
        <v>1327.8745000000001</v>
      </c>
      <c r="AT1430" s="15">
        <f t="shared" si="112"/>
        <v>9932.7241099999992</v>
      </c>
      <c r="AU1430" s="15">
        <v>621.61500000000001</v>
      </c>
      <c r="AV1430" s="15">
        <v>697.34128124999995</v>
      </c>
      <c r="AW1430" s="15">
        <v>875.83207812499995</v>
      </c>
      <c r="AX1430" s="15">
        <v>1363.69854296875</v>
      </c>
      <c r="AY1430" s="15">
        <v>617.92189843749998</v>
      </c>
      <c r="AZ1430" s="15">
        <v>747.89141015625</v>
      </c>
      <c r="BA1430" s="15">
        <v>488.876205078125</v>
      </c>
      <c r="BB1430" s="15">
        <v>562.11156445312497</v>
      </c>
      <c r="BC1430" s="15">
        <v>995.18257226562503</v>
      </c>
      <c r="BD1430" s="15">
        <v>0</v>
      </c>
      <c r="BE1430" s="15">
        <v>0</v>
      </c>
      <c r="BF1430" s="15">
        <v>0</v>
      </c>
      <c r="BG1430" s="15">
        <f t="shared" si="113"/>
        <v>6970.470552734374</v>
      </c>
      <c r="BH1430" t="str">
        <f t="shared" si="114"/>
        <v>NYSEGTRANS</v>
      </c>
      <c r="BI1430" t="str">
        <f>VLOOKUP(BH1430,[2]Summary!$C$29:$C$56,1,0)</f>
        <v>NYSEGTrans</v>
      </c>
      <c r="BJ1430" s="16">
        <v>44470</v>
      </c>
    </row>
    <row r="1431" spans="1:62" x14ac:dyDescent="0.25">
      <c r="A1431" s="13" t="s">
        <v>2694</v>
      </c>
      <c r="B1431" s="13" t="s">
        <v>2695</v>
      </c>
      <c r="C1431" t="s">
        <v>2696</v>
      </c>
      <c r="D1431" t="s">
        <v>599</v>
      </c>
      <c r="E1431" t="s">
        <v>35</v>
      </c>
      <c r="F1431" s="13" t="s">
        <v>20</v>
      </c>
      <c r="H1431" s="15">
        <v>-370.73548</v>
      </c>
      <c r="I1431" s="15">
        <v>615.38637000000006</v>
      </c>
      <c r="J1431" s="15">
        <v>109.35795999999999</v>
      </c>
      <c r="K1431" s="15">
        <v>93.300429999999992</v>
      </c>
      <c r="L1431" s="15">
        <v>154.54712000000001</v>
      </c>
      <c r="M1431" s="15">
        <v>378.79223000000002</v>
      </c>
      <c r="N1431" s="15">
        <v>26.865729999999999</v>
      </c>
      <c r="O1431" s="15">
        <v>26.489389999999997</v>
      </c>
      <c r="P1431" s="15">
        <v>3286.2603600000007</v>
      </c>
      <c r="Q1431" s="15">
        <v>45.731360000000002</v>
      </c>
      <c r="R1431" s="15">
        <v>0.22843000000000119</v>
      </c>
      <c r="S1431" s="15">
        <v>-25.903049999999993</v>
      </c>
      <c r="T1431" s="15">
        <f t="shared" si="110"/>
        <v>4340.320850000001</v>
      </c>
      <c r="U1431" s="15">
        <v>6.1789899999999998</v>
      </c>
      <c r="V1431" s="15">
        <v>2.5998099999999997</v>
      </c>
      <c r="W1431" s="15">
        <v>3.0108599999999996</v>
      </c>
      <c r="X1431" s="15">
        <v>3.0499999999999998E-3</v>
      </c>
      <c r="Y1431" s="15">
        <v>0</v>
      </c>
      <c r="Z1431" s="15">
        <v>-0.14196999999999999</v>
      </c>
      <c r="AA1431" s="15">
        <v>-8042.18552</v>
      </c>
      <c r="AB1431" s="15">
        <v>0</v>
      </c>
      <c r="AC1431" s="15">
        <v>3578.1750000000002</v>
      </c>
      <c r="AD1431" s="15">
        <v>0</v>
      </c>
      <c r="AE1431" s="15">
        <v>0</v>
      </c>
      <c r="AF1431" s="15">
        <v>8.8529999999999998E-2</v>
      </c>
      <c r="AG1431" s="15">
        <f t="shared" si="111"/>
        <v>-4452.2712499999998</v>
      </c>
      <c r="AH1431" s="15">
        <v>0</v>
      </c>
      <c r="AI1431" s="15">
        <v>0</v>
      </c>
      <c r="AJ1431" s="15">
        <v>0</v>
      </c>
      <c r="AK1431" s="15">
        <v>0</v>
      </c>
      <c r="AL1431" s="15">
        <v>0</v>
      </c>
      <c r="AM1431" s="15">
        <v>0</v>
      </c>
      <c r="AN1431" s="15">
        <v>0</v>
      </c>
      <c r="AO1431" s="15">
        <v>0</v>
      </c>
      <c r="AP1431" s="15">
        <v>0</v>
      </c>
      <c r="AQ1431" s="15">
        <v>0</v>
      </c>
      <c r="AR1431" s="15">
        <v>0</v>
      </c>
      <c r="AS1431" s="15">
        <v>0</v>
      </c>
      <c r="AT1431" s="15">
        <f t="shared" si="112"/>
        <v>0</v>
      </c>
      <c r="AU1431" s="15">
        <v>0</v>
      </c>
      <c r="AV1431" s="15">
        <v>0</v>
      </c>
      <c r="AW1431" s="15">
        <v>0</v>
      </c>
      <c r="AX1431" s="15">
        <v>0</v>
      </c>
      <c r="AY1431" s="15">
        <v>0</v>
      </c>
      <c r="AZ1431" s="15">
        <v>0</v>
      </c>
      <c r="BA1431" s="15">
        <v>0</v>
      </c>
      <c r="BB1431" s="15">
        <v>0</v>
      </c>
      <c r="BC1431" s="15">
        <v>0</v>
      </c>
      <c r="BD1431" s="15">
        <v>0</v>
      </c>
      <c r="BE1431" s="15">
        <v>0</v>
      </c>
      <c r="BF1431" s="15">
        <v>0</v>
      </c>
      <c r="BG1431" s="15">
        <f t="shared" si="113"/>
        <v>0</v>
      </c>
      <c r="BH1431" t="str">
        <f t="shared" si="114"/>
        <v>NYSEGTRANS</v>
      </c>
      <c r="BI1431" t="str">
        <f>VLOOKUP(BH1431,[2]Summary!$C$29:$C$56,1,0)</f>
        <v>NYSEGTrans</v>
      </c>
      <c r="BJ1431" s="16">
        <v>43831</v>
      </c>
    </row>
    <row r="1432" spans="1:62" x14ac:dyDescent="0.25">
      <c r="A1432" s="13" t="s">
        <v>2697</v>
      </c>
      <c r="B1432" s="13" t="s">
        <v>2698</v>
      </c>
      <c r="C1432" t="s">
        <v>2699</v>
      </c>
      <c r="D1432" t="s">
        <v>599</v>
      </c>
      <c r="E1432" t="s">
        <v>597</v>
      </c>
      <c r="F1432" s="13" t="s">
        <v>588</v>
      </c>
      <c r="H1432" s="15">
        <v>7.0343899999999993</v>
      </c>
      <c r="I1432" s="15">
        <v>14.155990000000001</v>
      </c>
      <c r="J1432" s="15">
        <v>-9.4335500000000021</v>
      </c>
      <c r="K1432" s="15">
        <v>6.1611200000000004</v>
      </c>
      <c r="L1432" s="15">
        <v>16.602520000000005</v>
      </c>
      <c r="M1432" s="15">
        <v>-2.2781099999999999</v>
      </c>
      <c r="N1432" s="15">
        <v>2.89777</v>
      </c>
      <c r="O1432" s="15">
        <v>6.227669999999998</v>
      </c>
      <c r="P1432" s="15">
        <v>23.440199999999997</v>
      </c>
      <c r="Q1432" s="15">
        <v>3.7918700000000003</v>
      </c>
      <c r="R1432" s="15">
        <v>2.5989100000000005</v>
      </c>
      <c r="S1432" s="15">
        <v>4.5356699999999988</v>
      </c>
      <c r="T1432" s="15">
        <f t="shared" si="110"/>
        <v>75.734449999999995</v>
      </c>
      <c r="U1432" s="15">
        <v>3.2441399999999998</v>
      </c>
      <c r="V1432" s="15">
        <v>2.9302100000000006</v>
      </c>
      <c r="W1432" s="15">
        <v>0</v>
      </c>
      <c r="X1432" s="15">
        <v>0</v>
      </c>
      <c r="Y1432" s="15">
        <v>0</v>
      </c>
      <c r="Z1432" s="15">
        <v>0</v>
      </c>
      <c r="AA1432" s="15">
        <v>-0.50490000000000002</v>
      </c>
      <c r="AB1432" s="15">
        <v>2.8306</v>
      </c>
      <c r="AC1432" s="15">
        <v>0</v>
      </c>
      <c r="AD1432" s="15">
        <v>0</v>
      </c>
      <c r="AE1432" s="15">
        <v>0</v>
      </c>
      <c r="AF1432" s="15">
        <v>0</v>
      </c>
      <c r="AG1432" s="15">
        <f t="shared" si="111"/>
        <v>8.5000499999999999</v>
      </c>
      <c r="AH1432" s="15">
        <v>0</v>
      </c>
      <c r="AI1432" s="15">
        <v>0</v>
      </c>
      <c r="AJ1432" s="15">
        <v>0</v>
      </c>
      <c r="AK1432" s="15">
        <v>0</v>
      </c>
      <c r="AL1432" s="15">
        <v>0</v>
      </c>
      <c r="AM1432" s="15">
        <v>0</v>
      </c>
      <c r="AN1432" s="15">
        <v>0</v>
      </c>
      <c r="AO1432" s="15">
        <v>0</v>
      </c>
      <c r="AP1432" s="15">
        <v>0</v>
      </c>
      <c r="AQ1432" s="15">
        <v>0</v>
      </c>
      <c r="AR1432" s="15">
        <v>0</v>
      </c>
      <c r="AS1432" s="15">
        <v>0</v>
      </c>
      <c r="AT1432" s="15">
        <f t="shared" si="112"/>
        <v>0</v>
      </c>
      <c r="AU1432" s="15">
        <v>0</v>
      </c>
      <c r="AV1432" s="15">
        <v>0</v>
      </c>
      <c r="AW1432" s="15">
        <v>0</v>
      </c>
      <c r="AX1432" s="15">
        <v>0</v>
      </c>
      <c r="AY1432" s="15">
        <v>0</v>
      </c>
      <c r="AZ1432" s="15">
        <v>0</v>
      </c>
      <c r="BA1432" s="15">
        <v>0</v>
      </c>
      <c r="BB1432" s="15">
        <v>0</v>
      </c>
      <c r="BC1432" s="15">
        <v>0</v>
      </c>
      <c r="BD1432" s="15">
        <v>0</v>
      </c>
      <c r="BE1432" s="15">
        <v>0</v>
      </c>
      <c r="BF1432" s="15">
        <v>0</v>
      </c>
      <c r="BG1432" s="15">
        <f t="shared" si="113"/>
        <v>0</v>
      </c>
      <c r="BH1432" t="str">
        <f t="shared" si="114"/>
        <v>NYSEGGen</v>
      </c>
      <c r="BI1432" t="str">
        <f>VLOOKUP(BH1432,[2]Summary!$C$29:$C$56,1,0)</f>
        <v>NYSEGGen</v>
      </c>
      <c r="BJ1432" s="16">
        <v>43831</v>
      </c>
    </row>
    <row r="1433" spans="1:62" x14ac:dyDescent="0.25">
      <c r="A1433" s="13" t="s">
        <v>2700</v>
      </c>
      <c r="B1433" s="13" t="s">
        <v>2701</v>
      </c>
      <c r="C1433" t="s">
        <v>2702</v>
      </c>
      <c r="D1433" t="s">
        <v>599</v>
      </c>
      <c r="E1433" t="s">
        <v>35</v>
      </c>
      <c r="F1433" s="13" t="s">
        <v>20</v>
      </c>
      <c r="H1433" s="15">
        <v>42.836949999999995</v>
      </c>
      <c r="I1433" s="15">
        <v>180.70850999999999</v>
      </c>
      <c r="J1433" s="15">
        <v>303.19405999999998</v>
      </c>
      <c r="K1433" s="15">
        <v>121.50798</v>
      </c>
      <c r="L1433" s="15">
        <v>334.08109000000002</v>
      </c>
      <c r="M1433" s="15">
        <v>-124.62629000000003</v>
      </c>
      <c r="N1433" s="15">
        <v>102.32021</v>
      </c>
      <c r="O1433" s="15">
        <v>61.411899999999996</v>
      </c>
      <c r="P1433" s="15">
        <v>153.30051999999995</v>
      </c>
      <c r="Q1433" s="15">
        <v>82.763799999999989</v>
      </c>
      <c r="R1433" s="15">
        <v>35.858290000000004</v>
      </c>
      <c r="S1433" s="15">
        <v>5.5424000000000042</v>
      </c>
      <c r="T1433" s="15">
        <f t="shared" si="110"/>
        <v>1298.8994199999997</v>
      </c>
      <c r="U1433" s="15">
        <v>204.08963</v>
      </c>
      <c r="V1433" s="15">
        <v>4.7509600000000001</v>
      </c>
      <c r="W1433" s="15">
        <v>91.693359999999998</v>
      </c>
      <c r="X1433" s="15">
        <v>4.0669000000000004</v>
      </c>
      <c r="Y1433" s="15">
        <v>1.1978000000000002</v>
      </c>
      <c r="Z1433" s="15">
        <v>9.5132199999999987</v>
      </c>
      <c r="AA1433" s="15">
        <v>32.883779999999994</v>
      </c>
      <c r="AB1433" s="15">
        <v>82.959390000000013</v>
      </c>
      <c r="AC1433" s="15">
        <v>29.084420000000001</v>
      </c>
      <c r="AD1433" s="15">
        <v>0.41016999999999998</v>
      </c>
      <c r="AE1433" s="15">
        <v>-1.0000000000000001E-5</v>
      </c>
      <c r="AF1433" s="15">
        <v>7.5950000000000004E-2</v>
      </c>
      <c r="AG1433" s="15">
        <f t="shared" si="111"/>
        <v>460.72557</v>
      </c>
      <c r="AH1433" s="15">
        <v>0</v>
      </c>
      <c r="AI1433" s="15">
        <v>0</v>
      </c>
      <c r="AJ1433" s="15">
        <v>0</v>
      </c>
      <c r="AK1433" s="15">
        <v>0</v>
      </c>
      <c r="AL1433" s="15">
        <v>0</v>
      </c>
      <c r="AM1433" s="15">
        <v>0</v>
      </c>
      <c r="AN1433" s="15">
        <v>0</v>
      </c>
      <c r="AO1433" s="15">
        <v>0</v>
      </c>
      <c r="AP1433" s="15">
        <v>0</v>
      </c>
      <c r="AQ1433" s="15">
        <v>0</v>
      </c>
      <c r="AR1433" s="15">
        <v>0</v>
      </c>
      <c r="AS1433" s="15">
        <v>0</v>
      </c>
      <c r="AT1433" s="15">
        <f t="shared" si="112"/>
        <v>0</v>
      </c>
      <c r="AU1433" s="15">
        <v>0</v>
      </c>
      <c r="AV1433" s="15">
        <v>0</v>
      </c>
      <c r="AW1433" s="15">
        <v>0</v>
      </c>
      <c r="AX1433" s="15">
        <v>0</v>
      </c>
      <c r="AY1433" s="15">
        <v>0</v>
      </c>
      <c r="AZ1433" s="15">
        <v>0</v>
      </c>
      <c r="BA1433" s="15">
        <v>0</v>
      </c>
      <c r="BB1433" s="15">
        <v>0</v>
      </c>
      <c r="BC1433" s="15">
        <v>0</v>
      </c>
      <c r="BD1433" s="15">
        <v>0</v>
      </c>
      <c r="BE1433" s="15">
        <v>0</v>
      </c>
      <c r="BF1433" s="15">
        <v>0</v>
      </c>
      <c r="BG1433" s="15">
        <f t="shared" si="113"/>
        <v>0</v>
      </c>
      <c r="BH1433" t="str">
        <f t="shared" si="114"/>
        <v>NYSEGTRANS</v>
      </c>
      <c r="BI1433" t="str">
        <f>VLOOKUP(BH1433,[2]Summary!$C$29:$C$56,1,0)</f>
        <v>NYSEGTrans</v>
      </c>
      <c r="BJ1433" s="16">
        <v>43831</v>
      </c>
    </row>
    <row r="1434" spans="1:62" x14ac:dyDescent="0.25">
      <c r="A1434" s="13" t="s">
        <v>2703</v>
      </c>
      <c r="B1434" s="13" t="s">
        <v>1319</v>
      </c>
      <c r="C1434" t="s">
        <v>2704</v>
      </c>
      <c r="D1434" t="s">
        <v>599</v>
      </c>
      <c r="E1434" t="s">
        <v>35</v>
      </c>
      <c r="F1434" s="13" t="s">
        <v>20</v>
      </c>
      <c r="H1434" s="15">
        <v>27.574360000000002</v>
      </c>
      <c r="I1434" s="15">
        <v>145.16969999999998</v>
      </c>
      <c r="J1434" s="15">
        <v>588.11568</v>
      </c>
      <c r="K1434" s="15">
        <v>1783.5952199999997</v>
      </c>
      <c r="L1434" s="15">
        <v>699.12437</v>
      </c>
      <c r="M1434" s="15">
        <v>-426.5386499999999</v>
      </c>
      <c r="N1434" s="15">
        <v>208.26693</v>
      </c>
      <c r="O1434" s="15">
        <v>-13.79095</v>
      </c>
      <c r="P1434" s="15">
        <v>181.57160000000005</v>
      </c>
      <c r="Q1434" s="15">
        <v>513.21410000000003</v>
      </c>
      <c r="R1434" s="15">
        <v>381.06690000000003</v>
      </c>
      <c r="S1434" s="15">
        <v>226.80386999999993</v>
      </c>
      <c r="T1434" s="15">
        <f t="shared" si="110"/>
        <v>4314.1731300000001</v>
      </c>
      <c r="U1434" s="15">
        <v>194.86792000000003</v>
      </c>
      <c r="V1434" s="15">
        <v>794.16814999999997</v>
      </c>
      <c r="W1434" s="15">
        <v>309.10407999999995</v>
      </c>
      <c r="X1434" s="15">
        <v>818.79502999999988</v>
      </c>
      <c r="Y1434" s="15">
        <v>1960.8620100000001</v>
      </c>
      <c r="Z1434" s="15">
        <v>1277.2083900000002</v>
      </c>
      <c r="AA1434" s="15">
        <v>2404.2504300000001</v>
      </c>
      <c r="AB1434" s="15">
        <v>1250.9757199999999</v>
      </c>
      <c r="AC1434" s="15">
        <v>2752.23216</v>
      </c>
      <c r="AD1434" s="15">
        <v>4775.4227399999991</v>
      </c>
      <c r="AE1434" s="15">
        <v>3497.8056299999998</v>
      </c>
      <c r="AF1434" s="15">
        <v>1572.9811699999998</v>
      </c>
      <c r="AG1434" s="15">
        <f t="shared" si="111"/>
        <v>21608.673429999999</v>
      </c>
      <c r="AH1434" s="15">
        <v>629.28031000000021</v>
      </c>
      <c r="AI1434" s="15">
        <v>375.21913000000006</v>
      </c>
      <c r="AJ1434" s="15">
        <v>401.55327</v>
      </c>
      <c r="AK1434" s="15">
        <v>1601.2651800000001</v>
      </c>
      <c r="AL1434" s="15">
        <v>1138.9199899999999</v>
      </c>
      <c r="AM1434" s="15">
        <v>84.319179999999989</v>
      </c>
      <c r="AN1434" s="15">
        <v>86.917400000000015</v>
      </c>
      <c r="AO1434" s="15">
        <v>0.85440000000000105</v>
      </c>
      <c r="AP1434" s="15">
        <v>289.33193</v>
      </c>
      <c r="AQ1434" s="15">
        <v>19.007769999999997</v>
      </c>
      <c r="AR1434" s="15">
        <v>97.218720000000005</v>
      </c>
      <c r="AS1434" s="15">
        <v>25.164279999999994</v>
      </c>
      <c r="AT1434" s="15">
        <f t="shared" si="112"/>
        <v>4749.0515600000017</v>
      </c>
      <c r="AU1434" s="15">
        <v>2.2489999771118162E-2</v>
      </c>
      <c r="AV1434" s="15">
        <v>2.2489999771118162E-2</v>
      </c>
      <c r="AW1434" s="15">
        <v>-1.9756900453567505</v>
      </c>
      <c r="AX1434" s="15">
        <v>-8.6600000686943526E-2</v>
      </c>
      <c r="AY1434" s="15">
        <v>2.2399999767541885E-2</v>
      </c>
      <c r="AZ1434" s="15">
        <v>-3.618000167608261E-2</v>
      </c>
      <c r="BA1434" s="15">
        <v>2.2469999771565198E-2</v>
      </c>
      <c r="BB1434" s="15">
        <v>1.7065899863243104</v>
      </c>
      <c r="BC1434" s="15">
        <v>-0.23073999643325804</v>
      </c>
      <c r="BD1434" s="15">
        <v>0</v>
      </c>
      <c r="BE1434" s="15">
        <v>0</v>
      </c>
      <c r="BF1434" s="15">
        <v>0</v>
      </c>
      <c r="BG1434" s="15">
        <f t="shared" si="113"/>
        <v>-0.53277005874738059</v>
      </c>
      <c r="BH1434" t="str">
        <f t="shared" si="114"/>
        <v>NYSEGTRANS</v>
      </c>
      <c r="BI1434" t="str">
        <f>VLOOKUP(BH1434,[2]Summary!$C$29:$C$56,1,0)</f>
        <v>NYSEGTrans</v>
      </c>
      <c r="BJ1434" s="16">
        <v>44470</v>
      </c>
    </row>
    <row r="1435" spans="1:62" x14ac:dyDescent="0.25">
      <c r="A1435" s="13" t="s">
        <v>2705</v>
      </c>
      <c r="B1435" s="13" t="s">
        <v>703</v>
      </c>
      <c r="C1435" t="s">
        <v>704</v>
      </c>
      <c r="D1435" t="s">
        <v>599</v>
      </c>
      <c r="E1435" t="s">
        <v>35</v>
      </c>
      <c r="F1435" s="13" t="s">
        <v>22</v>
      </c>
      <c r="H1435" s="15">
        <v>0.30730000000000002</v>
      </c>
      <c r="I1435" s="15">
        <v>0.10948999999999999</v>
      </c>
      <c r="J1435" s="15">
        <v>0.20910000000000004</v>
      </c>
      <c r="K1435" s="15">
        <v>4.6730000000000001E-2</v>
      </c>
      <c r="L1435" s="15">
        <v>-2.7550000000000005E-2</v>
      </c>
      <c r="M1435" s="15">
        <v>1.00116</v>
      </c>
      <c r="N1435" s="15">
        <v>1.8892800000000001</v>
      </c>
      <c r="O1435" s="15">
        <v>9.4342399999999991</v>
      </c>
      <c r="P1435" s="15">
        <v>5.4329999999999996E-2</v>
      </c>
      <c r="Q1435" s="15">
        <v>3.6899999999999995E-2</v>
      </c>
      <c r="R1435" s="15">
        <v>3.5720000000000002E-2</v>
      </c>
      <c r="S1435" s="15">
        <v>3.6899999999999995E-2</v>
      </c>
      <c r="T1435" s="15">
        <f t="shared" si="110"/>
        <v>13.133599999999998</v>
      </c>
      <c r="U1435" s="15">
        <v>3.8100000000000002E-2</v>
      </c>
      <c r="V1435" s="15">
        <v>3.4439999999999998E-2</v>
      </c>
      <c r="W1435" s="15">
        <v>0.11928999999999999</v>
      </c>
      <c r="X1435" s="15">
        <v>7.4329999999999993E-2</v>
      </c>
      <c r="Y1435" s="15">
        <v>6.8760000000000002E-2</v>
      </c>
      <c r="Z1435" s="15">
        <v>2.5159700000000003</v>
      </c>
      <c r="AA1435" s="15">
        <v>6.8760000000000002E-2</v>
      </c>
      <c r="AB1435" s="15">
        <v>6.8760000000000002E-2</v>
      </c>
      <c r="AC1435" s="15">
        <v>6.6530000000000006E-2</v>
      </c>
      <c r="AD1435" s="15">
        <v>6.8760000000000002E-2</v>
      </c>
      <c r="AE1435" s="15">
        <v>6.6530000000000006E-2</v>
      </c>
      <c r="AF1435" s="15">
        <v>4.9479999999999996E-2</v>
      </c>
      <c r="AG1435" s="15">
        <f t="shared" si="111"/>
        <v>3.239710000000001</v>
      </c>
      <c r="AH1435" s="15">
        <v>7.0990000000000011E-2</v>
      </c>
      <c r="AI1435" s="15">
        <v>6.6409999999999997E-2</v>
      </c>
      <c r="AJ1435" s="15">
        <v>3.3019999999999994E-2</v>
      </c>
      <c r="AK1435" s="15">
        <v>5.6180000000000001E-2</v>
      </c>
      <c r="AL1435" s="15">
        <v>7.1319999999999995E-2</v>
      </c>
      <c r="AM1435" s="15">
        <v>6.3179999999999986E-2</v>
      </c>
      <c r="AN1435" s="15">
        <v>8.6360000000000006E-2</v>
      </c>
      <c r="AO1435" s="15">
        <v>6.7420000000000008E-2</v>
      </c>
      <c r="AP1435" s="15">
        <v>6.523000000000001E-2</v>
      </c>
      <c r="AQ1435" s="15">
        <v>6.7420000000000008E-2</v>
      </c>
      <c r="AR1435" s="15">
        <v>6.523000000000001E-2</v>
      </c>
      <c r="AS1435" s="15">
        <v>7.4740000000000001E-2</v>
      </c>
      <c r="AT1435" s="15">
        <f t="shared" si="112"/>
        <v>0.78750000000000009</v>
      </c>
      <c r="AU1435" s="15">
        <v>6.9389999389648432E-2</v>
      </c>
      <c r="AV1435" s="15">
        <v>6.2669998168945307E-2</v>
      </c>
      <c r="AW1435" s="15">
        <v>0.10281999969482422</v>
      </c>
      <c r="AX1435" s="15">
        <v>7.822000122070312E-2</v>
      </c>
      <c r="AY1435" s="15">
        <v>7.2370002746582035E-2</v>
      </c>
      <c r="AZ1435" s="15">
        <v>7.5949996948242185E-2</v>
      </c>
      <c r="BA1435" s="15">
        <v>7.84800033569336E-2</v>
      </c>
      <c r="BB1435" s="15">
        <v>7.84800033569336E-2</v>
      </c>
      <c r="BC1435" s="15">
        <v>8.190000152587891E-2</v>
      </c>
      <c r="BD1435" s="15">
        <v>0</v>
      </c>
      <c r="BE1435" s="15">
        <v>0</v>
      </c>
      <c r="BF1435" s="15">
        <v>0</v>
      </c>
      <c r="BG1435" s="15">
        <f t="shared" si="113"/>
        <v>0.70028000640869137</v>
      </c>
      <c r="BH1435" t="str">
        <f t="shared" si="114"/>
        <v>NYSEGTRANS</v>
      </c>
      <c r="BI1435" t="str">
        <f>VLOOKUP(BH1435,[2]Summary!$C$29:$C$56,1,0)</f>
        <v>NYSEGTrans</v>
      </c>
      <c r="BJ1435" s="16">
        <v>44470</v>
      </c>
    </row>
    <row r="1436" spans="1:62" x14ac:dyDescent="0.25">
      <c r="A1436" s="13" t="s">
        <v>2706</v>
      </c>
      <c r="B1436" s="13" t="s">
        <v>2707</v>
      </c>
      <c r="C1436" t="s">
        <v>2708</v>
      </c>
      <c r="D1436" t="s">
        <v>599</v>
      </c>
      <c r="E1436" t="s">
        <v>19</v>
      </c>
      <c r="F1436" s="13" t="s">
        <v>20</v>
      </c>
      <c r="H1436" s="15">
        <v>17.659289999999995</v>
      </c>
      <c r="I1436" s="15">
        <v>25.869089999999996</v>
      </c>
      <c r="J1436" s="15">
        <v>25.017679999999995</v>
      </c>
      <c r="K1436" s="15">
        <v>21.868829999999999</v>
      </c>
      <c r="L1436" s="15">
        <v>135.88272999999998</v>
      </c>
      <c r="M1436" s="15">
        <v>203.93380999999999</v>
      </c>
      <c r="N1436" s="15">
        <v>392.83042999999998</v>
      </c>
      <c r="O1436" s="15">
        <v>172.80972</v>
      </c>
      <c r="P1436" s="15">
        <v>82.958629999999985</v>
      </c>
      <c r="Q1436" s="15">
        <v>164.65964999999997</v>
      </c>
      <c r="R1436" s="15">
        <v>117.5359</v>
      </c>
      <c r="S1436" s="15">
        <v>124.09530000000001</v>
      </c>
      <c r="T1436" s="15">
        <f t="shared" si="110"/>
        <v>1485.1210599999999</v>
      </c>
      <c r="U1436" s="15">
        <v>8.2477699999999992</v>
      </c>
      <c r="V1436" s="15">
        <v>11.250389999999999</v>
      </c>
      <c r="W1436" s="15">
        <v>33.306919999999998</v>
      </c>
      <c r="X1436" s="15">
        <v>14.248659999999999</v>
      </c>
      <c r="Y1436" s="15">
        <v>12.046389999999999</v>
      </c>
      <c r="Z1436" s="15">
        <v>10.0693</v>
      </c>
      <c r="AA1436" s="15">
        <v>24.637240000000002</v>
      </c>
      <c r="AB1436" s="15">
        <v>8.1969399999999997</v>
      </c>
      <c r="AC1436" s="15">
        <v>11.333259999999999</v>
      </c>
      <c r="AD1436" s="15">
        <v>7.8964100000000004</v>
      </c>
      <c r="AE1436" s="15">
        <v>20.415229999999998</v>
      </c>
      <c r="AF1436" s="15">
        <v>3.3484000000000003</v>
      </c>
      <c r="AG1436" s="15">
        <f t="shared" si="111"/>
        <v>164.99691000000001</v>
      </c>
      <c r="AH1436" s="15">
        <v>8.1462599999999998</v>
      </c>
      <c r="AI1436" s="15">
        <v>7.6206899999999997</v>
      </c>
      <c r="AJ1436" s="15">
        <v>3.7870600000000003</v>
      </c>
      <c r="AK1436" s="15">
        <v>6.4463900000000001</v>
      </c>
      <c r="AL1436" s="15">
        <v>8.18689</v>
      </c>
      <c r="AM1436" s="15">
        <v>7.2456199999999988</v>
      </c>
      <c r="AN1436" s="15">
        <v>9.9150400000000012</v>
      </c>
      <c r="AO1436" s="15">
        <v>7.7361199999999997</v>
      </c>
      <c r="AP1436" s="15">
        <v>7.4865500000000003</v>
      </c>
      <c r="AQ1436" s="15">
        <v>7.7361199999999997</v>
      </c>
      <c r="AR1436" s="15">
        <v>7.4865500000000003</v>
      </c>
      <c r="AS1436" s="15">
        <v>8.5737999999999985</v>
      </c>
      <c r="AT1436" s="15">
        <f t="shared" si="112"/>
        <v>90.36708999999999</v>
      </c>
      <c r="AU1436" s="15">
        <v>7.9621000976562497</v>
      </c>
      <c r="AV1436" s="15">
        <v>7.1915800781249999</v>
      </c>
      <c r="AW1436" s="15">
        <v>11.799809570312499</v>
      </c>
      <c r="AX1436" s="15">
        <v>8.9750498046874991</v>
      </c>
      <c r="AY1436" s="15">
        <v>8.3074404296874995</v>
      </c>
      <c r="AZ1436" s="15">
        <v>8.7153203124999994</v>
      </c>
      <c r="BA1436" s="15">
        <v>9.0058203124999991</v>
      </c>
      <c r="BB1436" s="15">
        <v>9.0058203124999991</v>
      </c>
      <c r="BC1436" s="15">
        <v>9.4001601562499992</v>
      </c>
      <c r="BD1436" s="15">
        <v>7.325519836425781</v>
      </c>
      <c r="BE1436" s="15">
        <v>6.6278502197265627</v>
      </c>
      <c r="BF1436" s="15">
        <v>7.6743500976562498</v>
      </c>
      <c r="BG1436" s="15">
        <f t="shared" si="113"/>
        <v>101.99082122802734</v>
      </c>
      <c r="BH1436" t="str">
        <f t="shared" si="114"/>
        <v>NYSEGDIST</v>
      </c>
      <c r="BI1436" t="str">
        <f>VLOOKUP(BH1436,[2]Summary!$C$29:$C$56,1,0)</f>
        <v>NYSEGDist</v>
      </c>
      <c r="BJ1436" s="16">
        <v>44562</v>
      </c>
    </row>
    <row r="1437" spans="1:62" x14ac:dyDescent="0.25">
      <c r="A1437" s="13" t="s">
        <v>2709</v>
      </c>
      <c r="B1437" s="13" t="s">
        <v>2707</v>
      </c>
      <c r="C1437" t="s">
        <v>2708</v>
      </c>
      <c r="D1437" t="s">
        <v>599</v>
      </c>
      <c r="E1437" t="s">
        <v>35</v>
      </c>
      <c r="F1437" s="13" t="s">
        <v>20</v>
      </c>
      <c r="H1437" s="15">
        <v>24.992450000000002</v>
      </c>
      <c r="I1437" s="15">
        <v>24.778400000000001</v>
      </c>
      <c r="J1437" s="15">
        <v>14.941820000000002</v>
      </c>
      <c r="K1437" s="15">
        <v>19.573910000000001</v>
      </c>
      <c r="L1437" s="15">
        <v>-11.526029999999999</v>
      </c>
      <c r="M1437" s="15">
        <v>-401.70582999999999</v>
      </c>
      <c r="N1437" s="15">
        <v>47.158439999999992</v>
      </c>
      <c r="O1437" s="15">
        <v>99.470259999999996</v>
      </c>
      <c r="P1437" s="15">
        <v>124.00578000000002</v>
      </c>
      <c r="Q1437" s="15">
        <v>61.539659999999998</v>
      </c>
      <c r="R1437" s="15">
        <v>65.254190000000008</v>
      </c>
      <c r="S1437" s="15">
        <v>38.995599999999996</v>
      </c>
      <c r="T1437" s="15">
        <f t="shared" si="110"/>
        <v>107.47864999999997</v>
      </c>
      <c r="U1437" s="15">
        <v>15.399150000000002</v>
      </c>
      <c r="V1437" s="15">
        <v>18.585810000000002</v>
      </c>
      <c r="W1437" s="15">
        <v>47.858320000000006</v>
      </c>
      <c r="X1437" s="15">
        <v>23.107800000000001</v>
      </c>
      <c r="Y1437" s="15">
        <v>19.718809999999998</v>
      </c>
      <c r="Z1437" s="15">
        <v>44.997219999999999</v>
      </c>
      <c r="AA1437" s="15">
        <v>19.718869999999999</v>
      </c>
      <c r="AB1437" s="15">
        <v>19.718869999999999</v>
      </c>
      <c r="AC1437" s="15">
        <v>19.08277</v>
      </c>
      <c r="AD1437" s="15">
        <v>19.718869999999999</v>
      </c>
      <c r="AE1437" s="15">
        <v>19.08277</v>
      </c>
      <c r="AF1437" s="15">
        <v>14.211699999999999</v>
      </c>
      <c r="AG1437" s="15">
        <f t="shared" si="111"/>
        <v>281.20096000000007</v>
      </c>
      <c r="AH1437" s="15">
        <v>20.359799999999996</v>
      </c>
      <c r="AI1437" s="15">
        <v>19.04627</v>
      </c>
      <c r="AJ1437" s="15">
        <v>9.4649999999999999</v>
      </c>
      <c r="AK1437" s="15">
        <v>16.111349999999998</v>
      </c>
      <c r="AL1437" s="15">
        <v>20.46133</v>
      </c>
      <c r="AM1437" s="15">
        <v>18.108970000000003</v>
      </c>
      <c r="AN1437" s="15">
        <v>24.780419999999999</v>
      </c>
      <c r="AO1437" s="15">
        <v>19.33474</v>
      </c>
      <c r="AP1437" s="15">
        <v>18.711050000000004</v>
      </c>
      <c r="AQ1437" s="15">
        <v>19.33474</v>
      </c>
      <c r="AR1437" s="15">
        <v>18.711050000000004</v>
      </c>
      <c r="AS1437" s="15">
        <v>21.428279999999997</v>
      </c>
      <c r="AT1437" s="15">
        <f t="shared" si="112"/>
        <v>225.85300000000004</v>
      </c>
      <c r="AU1437" s="15">
        <v>19.8995703125</v>
      </c>
      <c r="AV1437" s="15">
        <v>17.973810546875001</v>
      </c>
      <c r="AW1437" s="15">
        <v>29.491080078125002</v>
      </c>
      <c r="AX1437" s="15">
        <v>22.431189453125</v>
      </c>
      <c r="AY1437" s="15">
        <v>20.762689453124999</v>
      </c>
      <c r="AZ1437" s="15">
        <v>21.78205078125</v>
      </c>
      <c r="BA1437" s="15">
        <v>22.508119140624999</v>
      </c>
      <c r="BB1437" s="15">
        <v>22.508119140624999</v>
      </c>
      <c r="BC1437" s="15">
        <v>23.493849609375001</v>
      </c>
      <c r="BD1437" s="15">
        <v>0</v>
      </c>
      <c r="BE1437" s="15">
        <v>0</v>
      </c>
      <c r="BF1437" s="15">
        <v>0</v>
      </c>
      <c r="BG1437" s="15">
        <f t="shared" si="113"/>
        <v>200.85047851562501</v>
      </c>
      <c r="BH1437" t="str">
        <f t="shared" si="114"/>
        <v>NYSEGTRANS</v>
      </c>
      <c r="BI1437" t="str">
        <f>VLOOKUP(BH1437,[2]Summary!$C$29:$C$56,1,0)</f>
        <v>NYSEGTrans</v>
      </c>
      <c r="BJ1437" s="16">
        <v>44470</v>
      </c>
    </row>
    <row r="1438" spans="1:62" x14ac:dyDescent="0.25">
      <c r="A1438" s="13" t="s">
        <v>2710</v>
      </c>
      <c r="B1438" s="13" t="s">
        <v>2711</v>
      </c>
      <c r="C1438" t="s">
        <v>2712</v>
      </c>
      <c r="D1438" t="s">
        <v>599</v>
      </c>
      <c r="E1438" t="s">
        <v>35</v>
      </c>
      <c r="F1438" s="13" t="s">
        <v>20</v>
      </c>
      <c r="H1438" s="15">
        <v>0</v>
      </c>
      <c r="I1438" s="15">
        <v>-27.36159</v>
      </c>
      <c r="J1438" s="15">
        <v>4.7542299999999997</v>
      </c>
      <c r="K1438" s="15">
        <v>9.1456100000000013</v>
      </c>
      <c r="L1438" s="15">
        <v>-2.1900000000000005E-3</v>
      </c>
      <c r="M1438" s="15">
        <v>5.7656400000000003</v>
      </c>
      <c r="N1438" s="15">
        <v>0</v>
      </c>
      <c r="O1438" s="15">
        <v>2.9264399999999995</v>
      </c>
      <c r="P1438" s="15">
        <v>19.95926</v>
      </c>
      <c r="Q1438" s="15">
        <v>24.081679999999995</v>
      </c>
      <c r="R1438" s="15">
        <v>592.88113999999996</v>
      </c>
      <c r="S1438" s="15">
        <v>-664.37428</v>
      </c>
      <c r="T1438" s="15">
        <f t="shared" si="110"/>
        <v>-32.224060000000009</v>
      </c>
      <c r="U1438" s="15">
        <v>3.9640000000000002E-2</v>
      </c>
      <c r="V1438" s="15">
        <v>3.065E-2</v>
      </c>
      <c r="W1438" s="15">
        <v>-0.34482000000000002</v>
      </c>
      <c r="X1438" s="15">
        <v>5.5000000000000003E-4</v>
      </c>
      <c r="Y1438" s="15">
        <v>0</v>
      </c>
      <c r="Z1438" s="15">
        <v>0</v>
      </c>
      <c r="AA1438" s="15">
        <v>1.0000000000000001E-5</v>
      </c>
      <c r="AB1438" s="15">
        <v>-1.0000000000000001E-5</v>
      </c>
      <c r="AC1438" s="15">
        <v>0</v>
      </c>
      <c r="AD1438" s="15">
        <v>0</v>
      </c>
      <c r="AE1438" s="15">
        <v>0</v>
      </c>
      <c r="AF1438" s="15">
        <v>0</v>
      </c>
      <c r="AG1438" s="15">
        <f t="shared" si="111"/>
        <v>-0.27398</v>
      </c>
      <c r="AH1438" s="15">
        <v>0</v>
      </c>
      <c r="AI1438" s="15">
        <v>0</v>
      </c>
      <c r="AJ1438" s="15">
        <v>0</v>
      </c>
      <c r="AK1438" s="15">
        <v>0</v>
      </c>
      <c r="AL1438" s="15">
        <v>0</v>
      </c>
      <c r="AM1438" s="15">
        <v>0</v>
      </c>
      <c r="AN1438" s="15">
        <v>0</v>
      </c>
      <c r="AO1438" s="15">
        <v>0</v>
      </c>
      <c r="AP1438" s="15">
        <v>0</v>
      </c>
      <c r="AQ1438" s="15">
        <v>0</v>
      </c>
      <c r="AR1438" s="15">
        <v>0</v>
      </c>
      <c r="AS1438" s="15">
        <v>0</v>
      </c>
      <c r="AT1438" s="15">
        <f t="shared" si="112"/>
        <v>0</v>
      </c>
      <c r="AU1438" s="15">
        <v>0</v>
      </c>
      <c r="AV1438" s="15">
        <v>0</v>
      </c>
      <c r="AW1438" s="15">
        <v>0</v>
      </c>
      <c r="AX1438" s="15">
        <v>0</v>
      </c>
      <c r="AY1438" s="15">
        <v>0</v>
      </c>
      <c r="AZ1438" s="15">
        <v>0</v>
      </c>
      <c r="BA1438" s="15">
        <v>0</v>
      </c>
      <c r="BB1438" s="15">
        <v>0</v>
      </c>
      <c r="BC1438" s="15">
        <v>0</v>
      </c>
      <c r="BD1438" s="15">
        <v>0</v>
      </c>
      <c r="BE1438" s="15">
        <v>0</v>
      </c>
      <c r="BF1438" s="15">
        <v>0</v>
      </c>
      <c r="BG1438" s="15">
        <f t="shared" si="113"/>
        <v>0</v>
      </c>
      <c r="BH1438" t="str">
        <f t="shared" si="114"/>
        <v>NYSEGTRANS</v>
      </c>
      <c r="BI1438" t="str">
        <f>VLOOKUP(BH1438,[2]Summary!$C$29:$C$56,1,0)</f>
        <v>NYSEGTrans</v>
      </c>
      <c r="BJ1438" s="16">
        <v>43831</v>
      </c>
    </row>
    <row r="1439" spans="1:62" x14ac:dyDescent="0.25">
      <c r="A1439" s="13" t="s">
        <v>2713</v>
      </c>
      <c r="B1439" s="13" t="s">
        <v>722</v>
      </c>
      <c r="C1439" t="s">
        <v>723</v>
      </c>
      <c r="D1439" t="s">
        <v>599</v>
      </c>
      <c r="E1439" t="s">
        <v>35</v>
      </c>
      <c r="F1439" s="13" t="s">
        <v>22</v>
      </c>
      <c r="H1439" s="15">
        <v>5.5300000000000002E-3</v>
      </c>
      <c r="I1439" s="15">
        <v>321.17985999999996</v>
      </c>
      <c r="J1439" s="15">
        <v>236.66129000000001</v>
      </c>
      <c r="K1439" s="15">
        <v>18.720549999999999</v>
      </c>
      <c r="L1439" s="15">
        <v>25.687100000000001</v>
      </c>
      <c r="M1439" s="15">
        <v>-53.024329999999992</v>
      </c>
      <c r="N1439" s="15">
        <v>40.155919999999995</v>
      </c>
      <c r="O1439" s="15">
        <v>1792.0664200000001</v>
      </c>
      <c r="P1439" s="15">
        <v>0.28916000000000003</v>
      </c>
      <c r="Q1439" s="15">
        <v>8.8830000000000159E-2</v>
      </c>
      <c r="R1439" s="15">
        <v>9.9679999999999838E-2</v>
      </c>
      <c r="S1439" s="15">
        <v>-4.8048999999999999</v>
      </c>
      <c r="T1439" s="15">
        <f t="shared" si="110"/>
        <v>2377.1251099999999</v>
      </c>
      <c r="U1439" s="15">
        <v>0.52024000000000004</v>
      </c>
      <c r="V1439" s="15">
        <v>1.3799999999999999E-3</v>
      </c>
      <c r="W1439" s="15">
        <v>1092.5698699999998</v>
      </c>
      <c r="X1439" s="15">
        <v>3.5851500000000001</v>
      </c>
      <c r="Y1439" s="15">
        <v>6.2500000000000003E-3</v>
      </c>
      <c r="Z1439" s="15">
        <v>9.516630000000001</v>
      </c>
      <c r="AA1439" s="15">
        <v>5.1269999999999996E-2</v>
      </c>
      <c r="AB1439" s="15">
        <v>5.1269999999999996E-2</v>
      </c>
      <c r="AC1439" s="15">
        <v>5.1126999999999985</v>
      </c>
      <c r="AD1439" s="15">
        <v>0.1077</v>
      </c>
      <c r="AE1439" s="15">
        <v>5.4439999999999995E-2</v>
      </c>
      <c r="AF1439" s="15">
        <v>0.54344000000000059</v>
      </c>
      <c r="AG1439" s="15">
        <f t="shared" si="111"/>
        <v>1112.1203399999997</v>
      </c>
      <c r="AH1439" s="15">
        <v>5.2959999999999993E-2</v>
      </c>
      <c r="AI1439" s="15">
        <v>4.9540000000000001E-2</v>
      </c>
      <c r="AJ1439" s="15">
        <v>2.4630000000000003E-2</v>
      </c>
      <c r="AK1439" s="15">
        <v>4.1909999999999996E-2</v>
      </c>
      <c r="AL1439" s="15">
        <v>5.3219999999999996E-2</v>
      </c>
      <c r="AM1439" s="15">
        <v>4.5743500000000008</v>
      </c>
      <c r="AN1439" s="15">
        <v>8.5549999999999987E-2</v>
      </c>
      <c r="AO1439" s="15">
        <v>1.3337600000000003</v>
      </c>
      <c r="AP1439" s="15">
        <v>0.12941</v>
      </c>
      <c r="AQ1439" s="15">
        <v>5.0290000000000008E-2</v>
      </c>
      <c r="AR1439" s="15">
        <v>6.0131499999999987</v>
      </c>
      <c r="AS1439" s="15">
        <v>1.20367</v>
      </c>
      <c r="AT1439" s="15">
        <f t="shared" si="112"/>
        <v>13.612440000000001</v>
      </c>
      <c r="AU1439" s="15">
        <v>8.141999816894531E-2</v>
      </c>
      <c r="AV1439" s="15">
        <v>5.1650001525878904E-2</v>
      </c>
      <c r="AW1439" s="15">
        <v>8.8529998779296876E-2</v>
      </c>
      <c r="AX1439" s="15">
        <v>6.4459999084472655E-2</v>
      </c>
      <c r="AY1439" s="15">
        <v>5.9159999847412111E-2</v>
      </c>
      <c r="AZ1439" s="15">
        <v>6.2599998474121094E-2</v>
      </c>
      <c r="BA1439" s="15">
        <v>6.4690002441406255E-2</v>
      </c>
      <c r="BB1439" s="15">
        <v>6.4690002441406255E-2</v>
      </c>
      <c r="BC1439" s="15">
        <v>6.7190002441406244E-2</v>
      </c>
      <c r="BD1439" s="15">
        <v>0</v>
      </c>
      <c r="BE1439" s="15">
        <v>0</v>
      </c>
      <c r="BF1439" s="15">
        <v>0</v>
      </c>
      <c r="BG1439" s="15">
        <f t="shared" si="113"/>
        <v>0.60439000320434577</v>
      </c>
      <c r="BH1439" t="str">
        <f t="shared" si="114"/>
        <v>NYSEGTRANS</v>
      </c>
      <c r="BI1439" t="str">
        <f>VLOOKUP(BH1439,[2]Summary!$C$29:$C$56,1,0)</f>
        <v>NYSEGTrans</v>
      </c>
      <c r="BJ1439" s="16">
        <v>44470</v>
      </c>
    </row>
    <row r="1440" spans="1:62" x14ac:dyDescent="0.25">
      <c r="A1440" s="13" t="s">
        <v>2714</v>
      </c>
      <c r="B1440" s="13" t="s">
        <v>732</v>
      </c>
      <c r="C1440" t="s">
        <v>733</v>
      </c>
      <c r="D1440" t="s">
        <v>599</v>
      </c>
      <c r="E1440" t="s">
        <v>19</v>
      </c>
      <c r="F1440" s="13" t="s">
        <v>22</v>
      </c>
      <c r="H1440" s="15">
        <v>135.40972999999997</v>
      </c>
      <c r="I1440" s="15">
        <v>56.844349999999984</v>
      </c>
      <c r="J1440" s="15">
        <v>180.62408000000005</v>
      </c>
      <c r="K1440" s="15">
        <v>45.65569</v>
      </c>
      <c r="L1440" s="15">
        <v>143.71510000000009</v>
      </c>
      <c r="M1440" s="15">
        <v>-22.147980000000018</v>
      </c>
      <c r="N1440" s="15">
        <v>137.91963999999993</v>
      </c>
      <c r="O1440" s="15">
        <v>145.81882000000007</v>
      </c>
      <c r="P1440" s="15">
        <v>176.95753000000002</v>
      </c>
      <c r="Q1440" s="15">
        <v>337.72979999999984</v>
      </c>
      <c r="R1440" s="15">
        <v>313.41138999999987</v>
      </c>
      <c r="S1440" s="15">
        <v>112.17289999999997</v>
      </c>
      <c r="T1440" s="15">
        <f t="shared" si="110"/>
        <v>1764.1110499999995</v>
      </c>
      <c r="U1440" s="15">
        <v>279.24520999999999</v>
      </c>
      <c r="V1440" s="15">
        <v>125.32735999999998</v>
      </c>
      <c r="W1440" s="15">
        <v>265.52899999999994</v>
      </c>
      <c r="X1440" s="15">
        <v>269.04260000000016</v>
      </c>
      <c r="Y1440" s="15">
        <v>349.16553000000005</v>
      </c>
      <c r="Z1440" s="15">
        <v>237.4440700000001</v>
      </c>
      <c r="AA1440" s="15">
        <v>543.96167000000003</v>
      </c>
      <c r="AB1440" s="15">
        <v>800.50767999999971</v>
      </c>
      <c r="AC1440" s="15">
        <v>805.97619000000009</v>
      </c>
      <c r="AD1440" s="15">
        <v>944.18398000000082</v>
      </c>
      <c r="AE1440" s="15">
        <v>359.41102999999998</v>
      </c>
      <c r="AF1440" s="15">
        <v>157.68856999999997</v>
      </c>
      <c r="AG1440" s="15">
        <f t="shared" si="111"/>
        <v>5137.4828900000011</v>
      </c>
      <c r="AH1440" s="15">
        <v>252.92182999999983</v>
      </c>
      <c r="AI1440" s="15">
        <v>265.73626999999993</v>
      </c>
      <c r="AJ1440" s="15">
        <v>262.18021999999985</v>
      </c>
      <c r="AK1440" s="15">
        <v>241.91182000000012</v>
      </c>
      <c r="AL1440" s="15">
        <v>585.83587999999997</v>
      </c>
      <c r="AM1440" s="15">
        <v>245.88868000000008</v>
      </c>
      <c r="AN1440" s="15">
        <v>380.22707999999943</v>
      </c>
      <c r="AO1440" s="15">
        <v>287.83014000000031</v>
      </c>
      <c r="AP1440" s="15">
        <v>984.37118000000032</v>
      </c>
      <c r="AQ1440" s="15">
        <v>412.60855000000021</v>
      </c>
      <c r="AR1440" s="15">
        <v>927.77298999999982</v>
      </c>
      <c r="AS1440" s="15">
        <v>1131.6661799999995</v>
      </c>
      <c r="AT1440" s="15">
        <f t="shared" si="112"/>
        <v>5978.95082</v>
      </c>
      <c r="AU1440" s="15">
        <v>183.01888671875</v>
      </c>
      <c r="AV1440" s="15">
        <v>66.087642333984377</v>
      </c>
      <c r="AW1440" s="15">
        <v>283.0545703125</v>
      </c>
      <c r="AX1440" s="15">
        <v>389.457216796875</v>
      </c>
      <c r="AY1440" s="15">
        <v>168.14610937500001</v>
      </c>
      <c r="AZ1440" s="15">
        <v>265.25432714843748</v>
      </c>
      <c r="BA1440" s="15">
        <v>278.85466406249998</v>
      </c>
      <c r="BB1440" s="15">
        <v>495.06088281249998</v>
      </c>
      <c r="BC1440" s="15">
        <v>230.05605859375001</v>
      </c>
      <c r="BD1440" s="15">
        <v>319.46150937500005</v>
      </c>
      <c r="BE1440" s="15">
        <v>567.93159374999993</v>
      </c>
      <c r="BF1440" s="15">
        <v>532.43586249999998</v>
      </c>
      <c r="BG1440" s="15">
        <f t="shared" si="113"/>
        <v>3778.8193237792966</v>
      </c>
      <c r="BH1440" t="str">
        <f t="shared" si="114"/>
        <v>NYSEGDIST</v>
      </c>
      <c r="BI1440" t="str">
        <f>VLOOKUP(BH1440,[2]Summary!$C$29:$C$56,1,0)</f>
        <v>NYSEGDist</v>
      </c>
      <c r="BJ1440" s="16">
        <v>44562</v>
      </c>
    </row>
    <row r="1441" spans="1:62" x14ac:dyDescent="0.25">
      <c r="A1441" s="13" t="s">
        <v>2715</v>
      </c>
      <c r="B1441" s="13" t="s">
        <v>2368</v>
      </c>
      <c r="C1441" t="s">
        <v>2716</v>
      </c>
      <c r="D1441" t="s">
        <v>599</v>
      </c>
      <c r="E1441" t="s">
        <v>35</v>
      </c>
      <c r="F1441" s="13" t="s">
        <v>22</v>
      </c>
      <c r="H1441" s="15">
        <v>5.5879999999999999E-2</v>
      </c>
      <c r="I1441" s="15">
        <v>5.0459999999999998E-2</v>
      </c>
      <c r="J1441" s="15">
        <v>2.98E-2</v>
      </c>
      <c r="K1441" s="15">
        <v>4.5380000000000004E-2</v>
      </c>
      <c r="L1441" s="15">
        <v>-2.6780000000000002E-2</v>
      </c>
      <c r="M1441" s="15">
        <v>4.1019999999999994E-2</v>
      </c>
      <c r="N1441" s="15">
        <v>3.3530000000000004E-2</v>
      </c>
      <c r="O1441" s="15">
        <v>3.3530000000000004E-2</v>
      </c>
      <c r="P1441" s="15">
        <v>5.2770000000000004E-2</v>
      </c>
      <c r="Q1441" s="15">
        <v>3.5840000000000004E-2</v>
      </c>
      <c r="R1441" s="15">
        <v>1.6840000000000001E-2</v>
      </c>
      <c r="S1441" s="15">
        <v>11.647020000000001</v>
      </c>
      <c r="T1441" s="15">
        <f t="shared" si="110"/>
        <v>12.015290000000002</v>
      </c>
      <c r="U1441" s="15">
        <v>0</v>
      </c>
      <c r="V1441" s="15">
        <v>0</v>
      </c>
      <c r="W1441" s="15">
        <v>0</v>
      </c>
      <c r="X1441" s="15">
        <v>0</v>
      </c>
      <c r="Y1441" s="15">
        <v>0</v>
      </c>
      <c r="Z1441" s="15">
        <v>0</v>
      </c>
      <c r="AA1441" s="15">
        <v>0</v>
      </c>
      <c r="AB1441" s="15">
        <v>0</v>
      </c>
      <c r="AC1441" s="15">
        <v>0</v>
      </c>
      <c r="AD1441" s="15">
        <v>0</v>
      </c>
      <c r="AE1441" s="15">
        <v>0</v>
      </c>
      <c r="AF1441" s="15">
        <v>-11.62593</v>
      </c>
      <c r="AG1441" s="15">
        <f t="shared" si="111"/>
        <v>-11.62593</v>
      </c>
      <c r="AH1441" s="15">
        <v>0</v>
      </c>
      <c r="AI1441" s="15">
        <v>0</v>
      </c>
      <c r="AJ1441" s="15">
        <v>0</v>
      </c>
      <c r="AK1441" s="15">
        <v>0</v>
      </c>
      <c r="AL1441" s="15">
        <v>0</v>
      </c>
      <c r="AM1441" s="15">
        <v>0</v>
      </c>
      <c r="AN1441" s="15">
        <v>0</v>
      </c>
      <c r="AO1441" s="15">
        <v>0</v>
      </c>
      <c r="AP1441" s="15">
        <v>0</v>
      </c>
      <c r="AQ1441" s="15">
        <v>0</v>
      </c>
      <c r="AR1441" s="15">
        <v>0</v>
      </c>
      <c r="AS1441" s="15">
        <v>-3.6955900000000002</v>
      </c>
      <c r="AT1441" s="15">
        <f t="shared" si="112"/>
        <v>-3.6955900000000002</v>
      </c>
      <c r="AU1441" s="15">
        <v>0</v>
      </c>
      <c r="AV1441" s="15">
        <v>0</v>
      </c>
      <c r="AW1441" s="15">
        <v>0</v>
      </c>
      <c r="AX1441" s="15">
        <v>0</v>
      </c>
      <c r="AY1441" s="15">
        <v>0</v>
      </c>
      <c r="AZ1441" s="15">
        <v>0</v>
      </c>
      <c r="BA1441" s="15">
        <v>0</v>
      </c>
      <c r="BB1441" s="15">
        <v>0</v>
      </c>
      <c r="BC1441" s="15">
        <v>0</v>
      </c>
      <c r="BD1441" s="15">
        <v>0</v>
      </c>
      <c r="BE1441" s="15">
        <v>0</v>
      </c>
      <c r="BF1441" s="15">
        <v>0</v>
      </c>
      <c r="BG1441" s="15">
        <f t="shared" si="113"/>
        <v>0</v>
      </c>
      <c r="BH1441" t="str">
        <f t="shared" si="114"/>
        <v>NYSEGTRANS</v>
      </c>
      <c r="BI1441" t="str">
        <f>VLOOKUP(BH1441,[2]Summary!$C$29:$C$56,1,0)</f>
        <v>NYSEGTrans</v>
      </c>
      <c r="BJ1441" s="16">
        <v>44197</v>
      </c>
    </row>
    <row r="1442" spans="1:62" x14ac:dyDescent="0.25">
      <c r="A1442" s="13" t="s">
        <v>2717</v>
      </c>
      <c r="B1442" s="13" t="s">
        <v>2718</v>
      </c>
      <c r="C1442" t="s">
        <v>2719</v>
      </c>
      <c r="D1442" t="s">
        <v>599</v>
      </c>
      <c r="E1442" t="s">
        <v>301</v>
      </c>
      <c r="F1442" s="13" t="s">
        <v>60</v>
      </c>
      <c r="H1442" s="15">
        <v>0</v>
      </c>
      <c r="I1442" s="15">
        <v>0</v>
      </c>
      <c r="J1442" s="15">
        <v>0</v>
      </c>
      <c r="K1442" s="15">
        <v>2.2813099999999999</v>
      </c>
      <c r="L1442" s="15">
        <v>0</v>
      </c>
      <c r="M1442" s="15">
        <v>0</v>
      </c>
      <c r="N1442" s="15">
        <v>0</v>
      </c>
      <c r="O1442" s="15">
        <v>0</v>
      </c>
      <c r="P1442" s="15">
        <v>0</v>
      </c>
      <c r="Q1442" s="15">
        <v>31.706949999999999</v>
      </c>
      <c r="R1442" s="15">
        <v>0</v>
      </c>
      <c r="S1442" s="15">
        <v>-10.385260000000001</v>
      </c>
      <c r="T1442" s="15">
        <f t="shared" si="110"/>
        <v>23.602999999999994</v>
      </c>
      <c r="U1442" s="15">
        <v>0</v>
      </c>
      <c r="V1442" s="15">
        <v>8.0374099999999995</v>
      </c>
      <c r="W1442" s="15">
        <v>0</v>
      </c>
      <c r="X1442" s="15">
        <v>0</v>
      </c>
      <c r="Y1442" s="15">
        <v>0</v>
      </c>
      <c r="Z1442" s="15">
        <v>0</v>
      </c>
      <c r="AA1442" s="15">
        <v>0</v>
      </c>
      <c r="AB1442" s="15">
        <v>57.221249999999998</v>
      </c>
      <c r="AC1442" s="15">
        <v>-0.49412</v>
      </c>
      <c r="AD1442" s="15">
        <v>17.161799999999999</v>
      </c>
      <c r="AE1442" s="15">
        <v>0</v>
      </c>
      <c r="AF1442" s="15">
        <v>0</v>
      </c>
      <c r="AG1442" s="15">
        <f t="shared" si="111"/>
        <v>81.926339999999996</v>
      </c>
      <c r="AH1442" s="15">
        <v>0</v>
      </c>
      <c r="AI1442" s="15">
        <v>0</v>
      </c>
      <c r="AJ1442" s="15">
        <v>0</v>
      </c>
      <c r="AK1442" s="15">
        <v>0</v>
      </c>
      <c r="AL1442" s="15">
        <v>0</v>
      </c>
      <c r="AM1442" s="15">
        <v>0</v>
      </c>
      <c r="AN1442" s="15">
        <v>0</v>
      </c>
      <c r="AO1442" s="15">
        <v>0</v>
      </c>
      <c r="AP1442" s="15">
        <v>0</v>
      </c>
      <c r="AQ1442" s="15">
        <v>0</v>
      </c>
      <c r="AR1442" s="15">
        <v>0</v>
      </c>
      <c r="AS1442" s="15">
        <v>0</v>
      </c>
      <c r="AT1442" s="15">
        <f t="shared" si="112"/>
        <v>0</v>
      </c>
      <c r="AU1442" s="15">
        <v>18.56391015625</v>
      </c>
      <c r="AV1442" s="15">
        <v>-9.9999997764825818E-6</v>
      </c>
      <c r="AW1442" s="15">
        <v>0</v>
      </c>
      <c r="AX1442" s="15">
        <v>0</v>
      </c>
      <c r="AY1442" s="15">
        <v>0</v>
      </c>
      <c r="AZ1442" s="15">
        <v>0</v>
      </c>
      <c r="BA1442" s="15">
        <v>0</v>
      </c>
      <c r="BB1442" s="15">
        <v>0</v>
      </c>
      <c r="BC1442" s="15">
        <v>0</v>
      </c>
      <c r="BD1442" s="15">
        <v>0</v>
      </c>
      <c r="BE1442" s="15">
        <v>0</v>
      </c>
      <c r="BF1442" s="15">
        <v>0</v>
      </c>
      <c r="BG1442" s="15">
        <f t="shared" si="113"/>
        <v>18.563900156250224</v>
      </c>
      <c r="BH1442" t="str">
        <f t="shared" si="114"/>
        <v>NYSEGCommon</v>
      </c>
      <c r="BI1442" t="str">
        <f>VLOOKUP(BH1442,[2]Summary!$C$29:$C$56,1,0)</f>
        <v>NYSEGCommon</v>
      </c>
      <c r="BJ1442" s="16">
        <v>44256</v>
      </c>
    </row>
    <row r="1443" spans="1:62" x14ac:dyDescent="0.25">
      <c r="A1443" s="13" t="s">
        <v>2720</v>
      </c>
      <c r="B1443" s="13" t="s">
        <v>852</v>
      </c>
      <c r="C1443" t="s">
        <v>853</v>
      </c>
      <c r="D1443" t="s">
        <v>599</v>
      </c>
      <c r="E1443" t="s">
        <v>35</v>
      </c>
      <c r="F1443" s="13" t="s">
        <v>585</v>
      </c>
      <c r="H1443" s="15">
        <v>-2.0552000000000001</v>
      </c>
      <c r="I1443" s="15">
        <v>-1.8563200000000004</v>
      </c>
      <c r="J1443" s="15">
        <v>-1.09582</v>
      </c>
      <c r="K1443" s="15">
        <v>-1.6691099999999999</v>
      </c>
      <c r="L1443" s="15">
        <v>0.98403000000000018</v>
      </c>
      <c r="M1443" s="15">
        <v>-1.5074299999999998</v>
      </c>
      <c r="N1443" s="15">
        <v>-1.23312</v>
      </c>
      <c r="O1443" s="15">
        <v>-1.23312</v>
      </c>
      <c r="P1443" s="15">
        <v>-1.9385799999999997</v>
      </c>
      <c r="Q1443" s="15">
        <v>-1.3177400000000001</v>
      </c>
      <c r="R1443" s="15">
        <v>-1.27525</v>
      </c>
      <c r="S1443" s="15">
        <v>-1.3177400000000001</v>
      </c>
      <c r="T1443" s="15">
        <f t="shared" si="110"/>
        <v>-15.5154</v>
      </c>
      <c r="U1443" s="15">
        <v>-1.3608399999999996</v>
      </c>
      <c r="V1443" s="15">
        <v>-1.2291500000000002</v>
      </c>
      <c r="W1443" s="15">
        <v>-4.2605300000000002</v>
      </c>
      <c r="X1443" s="15">
        <v>-2.6540100000000004</v>
      </c>
      <c r="Y1443" s="15">
        <v>-2.4553400000000005</v>
      </c>
      <c r="Z1443" s="15">
        <v>-2.3761299999999999</v>
      </c>
      <c r="AA1443" s="15">
        <v>-2.4553400000000005</v>
      </c>
      <c r="AB1443" s="15">
        <v>-2.4553400000000005</v>
      </c>
      <c r="AC1443" s="15">
        <v>-2.3761299999999999</v>
      </c>
      <c r="AD1443" s="15">
        <v>29.807080000000003</v>
      </c>
      <c r="AE1443" s="15">
        <v>-2.3761299999999999</v>
      </c>
      <c r="AF1443" s="15">
        <v>-1.7693099999999999</v>
      </c>
      <c r="AG1443" s="15">
        <f t="shared" si="111"/>
        <v>4.0388300000000052</v>
      </c>
      <c r="AH1443" s="15">
        <v>-2.5351500000000002</v>
      </c>
      <c r="AI1443" s="15">
        <v>-2.3715900000000003</v>
      </c>
      <c r="AJ1443" s="15">
        <v>-1.1785199999999998</v>
      </c>
      <c r="AK1443" s="15">
        <v>-2.0061499999999999</v>
      </c>
      <c r="AL1443" s="15">
        <v>-2.5477400000000001</v>
      </c>
      <c r="AM1443" s="15">
        <v>-2.2549299999999999</v>
      </c>
      <c r="AN1443" s="15">
        <v>-3.0855799999999998</v>
      </c>
      <c r="AO1443" s="15">
        <v>-2.4074899999999997</v>
      </c>
      <c r="AP1443" s="15">
        <v>-2.3298599999999996</v>
      </c>
      <c r="AQ1443" s="15">
        <v>-2.4074899999999997</v>
      </c>
      <c r="AR1443" s="15">
        <v>-2.3298599999999996</v>
      </c>
      <c r="AS1443" s="15">
        <v>-2.6681699999999995</v>
      </c>
      <c r="AT1443" s="15">
        <f t="shared" si="112"/>
        <v>-28.122530000000001</v>
      </c>
      <c r="AU1443" s="15">
        <v>-2.4778300781249998</v>
      </c>
      <c r="AV1443" s="15">
        <v>-2.2380400390625002</v>
      </c>
      <c r="AW1443" s="15">
        <v>-3.6721101074218749</v>
      </c>
      <c r="AX1443" s="15">
        <v>-2.7930700683593752</v>
      </c>
      <c r="AY1443" s="15">
        <v>-2.5852900390625</v>
      </c>
      <c r="AZ1443" s="15">
        <v>-2.71222998046875</v>
      </c>
      <c r="BA1443" s="15">
        <v>-2.8026298828125</v>
      </c>
      <c r="BB1443" s="15">
        <v>-2.8026298828125</v>
      </c>
      <c r="BC1443" s="15">
        <v>-2.9253601074218749</v>
      </c>
      <c r="BD1443" s="15">
        <v>0</v>
      </c>
      <c r="BE1443" s="15">
        <v>0</v>
      </c>
      <c r="BF1443" s="15">
        <v>25.009189453125</v>
      </c>
      <c r="BG1443" s="15">
        <f t="shared" si="113"/>
        <v>-7.3242187426103555E-7</v>
      </c>
      <c r="BH1443" t="str">
        <f t="shared" si="114"/>
        <v>NYSEGTRANS</v>
      </c>
      <c r="BI1443" t="str">
        <f>VLOOKUP(BH1443,[2]Summary!$C$29:$C$56,1,0)</f>
        <v>NYSEGTrans</v>
      </c>
      <c r="BJ1443" s="16">
        <v>44562</v>
      </c>
    </row>
    <row r="1444" spans="1:62" x14ac:dyDescent="0.25">
      <c r="A1444" s="13" t="s">
        <v>2721</v>
      </c>
      <c r="B1444" s="13" t="s">
        <v>858</v>
      </c>
      <c r="C1444" t="s">
        <v>2722</v>
      </c>
      <c r="D1444" t="s">
        <v>599</v>
      </c>
      <c r="E1444" t="s">
        <v>35</v>
      </c>
      <c r="F1444" s="13" t="s">
        <v>22</v>
      </c>
      <c r="H1444" s="15">
        <v>17.383370000000003</v>
      </c>
      <c r="I1444" s="15">
        <v>-8.1058900000000005</v>
      </c>
      <c r="J1444" s="15">
        <v>20.003510000000002</v>
      </c>
      <c r="K1444" s="15">
        <v>14.868709999999998</v>
      </c>
      <c r="L1444" s="15">
        <v>50.080840000000002</v>
      </c>
      <c r="M1444" s="15">
        <v>4.9863800000000005</v>
      </c>
      <c r="N1444" s="15">
        <v>17.894759999999998</v>
      </c>
      <c r="O1444" s="15">
        <v>17.997610000000005</v>
      </c>
      <c r="P1444" s="15">
        <v>37.279040000000002</v>
      </c>
      <c r="Q1444" s="15">
        <v>47.910410000000013</v>
      </c>
      <c r="R1444" s="15">
        <v>35.975699999999996</v>
      </c>
      <c r="S1444" s="15">
        <v>7.8580599999999983</v>
      </c>
      <c r="T1444" s="15">
        <f t="shared" si="110"/>
        <v>264.13250000000005</v>
      </c>
      <c r="U1444" s="15">
        <v>2.7836900000000004</v>
      </c>
      <c r="V1444" s="15">
        <v>3.4787199999999987</v>
      </c>
      <c r="W1444" s="15">
        <v>22.215419999999998</v>
      </c>
      <c r="X1444" s="15">
        <v>12.886229999999999</v>
      </c>
      <c r="Y1444" s="15">
        <v>6.6702499999999993</v>
      </c>
      <c r="Z1444" s="15">
        <v>17.343299999999999</v>
      </c>
      <c r="AA1444" s="15">
        <v>14.390549999999999</v>
      </c>
      <c r="AB1444" s="15">
        <v>30.104540000000004</v>
      </c>
      <c r="AC1444" s="15">
        <v>13.684100000000001</v>
      </c>
      <c r="AD1444" s="15">
        <v>2.90388</v>
      </c>
      <c r="AE1444" s="15">
        <v>41.159659999999995</v>
      </c>
      <c r="AF1444" s="15">
        <v>46.471490000000003</v>
      </c>
      <c r="AG1444" s="15">
        <f t="shared" si="111"/>
        <v>214.09183000000002</v>
      </c>
      <c r="AH1444" s="15">
        <v>3.8447200000000001</v>
      </c>
      <c r="AI1444" s="15">
        <v>8.6195699999999995</v>
      </c>
      <c r="AJ1444" s="15">
        <v>0.68759000000000003</v>
      </c>
      <c r="AK1444" s="15">
        <v>33.291820000000008</v>
      </c>
      <c r="AL1444" s="15">
        <v>57.632989999999999</v>
      </c>
      <c r="AM1444" s="15">
        <v>83.143389999999997</v>
      </c>
      <c r="AN1444" s="15">
        <v>25.677040000000019</v>
      </c>
      <c r="AO1444" s="15">
        <v>19.553090000000001</v>
      </c>
      <c r="AP1444" s="15">
        <v>16.223400000000009</v>
      </c>
      <c r="AQ1444" s="15">
        <v>12.092129999999997</v>
      </c>
      <c r="AR1444" s="15">
        <v>26.661170000000002</v>
      </c>
      <c r="AS1444" s="15">
        <v>18.090089999999986</v>
      </c>
      <c r="AT1444" s="15">
        <f t="shared" si="112"/>
        <v>305.51700000000005</v>
      </c>
      <c r="AU1444" s="15">
        <v>6.5630899353027345</v>
      </c>
      <c r="AV1444" s="15">
        <v>16.802560302734374</v>
      </c>
      <c r="AW1444" s="15">
        <v>70.831257812499999</v>
      </c>
      <c r="AX1444" s="15">
        <v>63.073378662109377</v>
      </c>
      <c r="AY1444" s="15">
        <v>14.595629760742188</v>
      </c>
      <c r="AZ1444" s="15">
        <v>42.299530395507816</v>
      </c>
      <c r="BA1444" s="15">
        <v>17.707079833984373</v>
      </c>
      <c r="BB1444" s="15">
        <v>131.17532910156251</v>
      </c>
      <c r="BC1444" s="15">
        <v>80.029121093750007</v>
      </c>
      <c r="BD1444" s="15">
        <v>0</v>
      </c>
      <c r="BE1444" s="15">
        <v>0</v>
      </c>
      <c r="BF1444" s="15">
        <v>0</v>
      </c>
      <c r="BG1444" s="15">
        <f t="shared" si="113"/>
        <v>443.07697689819338</v>
      </c>
      <c r="BH1444" t="str">
        <f t="shared" si="114"/>
        <v>NYSEGTRANS</v>
      </c>
      <c r="BI1444" t="str">
        <f>VLOOKUP(BH1444,[2]Summary!$C$29:$C$56,1,0)</f>
        <v>NYSEGTrans</v>
      </c>
      <c r="BJ1444" s="16">
        <v>44470</v>
      </c>
    </row>
    <row r="1445" spans="1:62" x14ac:dyDescent="0.25">
      <c r="A1445" s="13" t="s">
        <v>2723</v>
      </c>
      <c r="B1445" s="13" t="s">
        <v>861</v>
      </c>
      <c r="C1445" t="s">
        <v>2724</v>
      </c>
      <c r="D1445" t="s">
        <v>599</v>
      </c>
      <c r="E1445" t="s">
        <v>35</v>
      </c>
      <c r="F1445" s="13" t="s">
        <v>20</v>
      </c>
      <c r="H1445" s="15">
        <v>0</v>
      </c>
      <c r="I1445" s="15">
        <v>0</v>
      </c>
      <c r="J1445" s="15">
        <v>0</v>
      </c>
      <c r="K1445" s="15">
        <v>0</v>
      </c>
      <c r="L1445" s="15">
        <v>0</v>
      </c>
      <c r="M1445" s="15">
        <v>0</v>
      </c>
      <c r="N1445" s="15">
        <v>8.9676200000000001</v>
      </c>
      <c r="O1445" s="15">
        <v>0.26995999999999992</v>
      </c>
      <c r="P1445" s="15">
        <v>2.6619999999999998E-2</v>
      </c>
      <c r="Q1445" s="15">
        <v>3.89595</v>
      </c>
      <c r="R1445" s="15">
        <v>0</v>
      </c>
      <c r="S1445" s="15">
        <v>155.92795999999998</v>
      </c>
      <c r="T1445" s="15">
        <f t="shared" si="110"/>
        <v>169.08810999999997</v>
      </c>
      <c r="U1445" s="15">
        <v>0.43365999999999999</v>
      </c>
      <c r="V1445" s="15">
        <v>0.39168999999999998</v>
      </c>
      <c r="W1445" s="15">
        <v>1.3577000000000001</v>
      </c>
      <c r="X1445" s="15">
        <v>0.84575999999999996</v>
      </c>
      <c r="Y1445" s="15">
        <v>0.78244000000000002</v>
      </c>
      <c r="Z1445" s="15">
        <v>0.7572000000000001</v>
      </c>
      <c r="AA1445" s="15">
        <v>0.78244000000000002</v>
      </c>
      <c r="AB1445" s="15">
        <v>0.78244000000000002</v>
      </c>
      <c r="AC1445" s="15">
        <v>0.7572000000000001</v>
      </c>
      <c r="AD1445" s="15">
        <v>0.78244000000000002</v>
      </c>
      <c r="AE1445" s="15">
        <v>0.7572000000000001</v>
      </c>
      <c r="AF1445" s="15">
        <v>0</v>
      </c>
      <c r="AG1445" s="15">
        <f t="shared" si="111"/>
        <v>8.4301700000000004</v>
      </c>
      <c r="AH1445" s="15">
        <v>0</v>
      </c>
      <c r="AI1445" s="15">
        <v>0</v>
      </c>
      <c r="AJ1445" s="15">
        <v>0</v>
      </c>
      <c r="AK1445" s="15">
        <v>0</v>
      </c>
      <c r="AL1445" s="15">
        <v>0</v>
      </c>
      <c r="AM1445" s="15">
        <v>0</v>
      </c>
      <c r="AN1445" s="15">
        <v>0</v>
      </c>
      <c r="AO1445" s="15">
        <v>0</v>
      </c>
      <c r="AP1445" s="15">
        <v>0</v>
      </c>
      <c r="AQ1445" s="15">
        <v>0</v>
      </c>
      <c r="AR1445" s="15">
        <v>0</v>
      </c>
      <c r="AS1445" s="15">
        <v>0</v>
      </c>
      <c r="AT1445" s="15">
        <f t="shared" si="112"/>
        <v>0</v>
      </c>
      <c r="AU1445" s="15">
        <v>0</v>
      </c>
      <c r="AV1445" s="15">
        <v>0</v>
      </c>
      <c r="AW1445" s="15">
        <v>0</v>
      </c>
      <c r="AX1445" s="15">
        <v>0</v>
      </c>
      <c r="AY1445" s="15">
        <v>1.3650000123307108E-2</v>
      </c>
      <c r="AZ1445" s="15">
        <v>2.6000000163912772E-4</v>
      </c>
      <c r="BA1445" s="15">
        <v>7.0000000298023224E-5</v>
      </c>
      <c r="BB1445" s="15">
        <v>7.0000000298023224E-5</v>
      </c>
      <c r="BC1445" s="15">
        <v>7.0000000298023224E-5</v>
      </c>
      <c r="BD1445" s="15">
        <v>0</v>
      </c>
      <c r="BE1445" s="15">
        <v>0</v>
      </c>
      <c r="BF1445" s="15">
        <v>0</v>
      </c>
      <c r="BG1445" s="15">
        <f t="shared" si="113"/>
        <v>1.4120000125840304E-2</v>
      </c>
      <c r="BH1445" t="str">
        <f t="shared" si="114"/>
        <v>NYSEGTRANS</v>
      </c>
      <c r="BI1445" t="str">
        <f>VLOOKUP(BH1445,[2]Summary!$C$29:$C$56,1,0)</f>
        <v>NYSEGTrans</v>
      </c>
      <c r="BJ1445" s="16">
        <v>44470</v>
      </c>
    </row>
    <row r="1446" spans="1:62" x14ac:dyDescent="0.25">
      <c r="A1446" s="13" t="s">
        <v>2725</v>
      </c>
      <c r="B1446" s="13" t="s">
        <v>810</v>
      </c>
      <c r="C1446" t="s">
        <v>2726</v>
      </c>
      <c r="D1446" t="s">
        <v>599</v>
      </c>
      <c r="E1446" t="s">
        <v>19</v>
      </c>
      <c r="F1446" s="13" t="s">
        <v>33</v>
      </c>
      <c r="H1446" s="15">
        <v>12.362729999999999</v>
      </c>
      <c r="I1446" s="15">
        <v>72.828919999999997</v>
      </c>
      <c r="J1446" s="15">
        <v>152.67604</v>
      </c>
      <c r="K1446" s="15">
        <v>60.119829999999993</v>
      </c>
      <c r="L1446" s="15">
        <v>23.133420000000001</v>
      </c>
      <c r="M1446" s="15">
        <v>56.31336000000001</v>
      </c>
      <c r="N1446" s="15">
        <v>79.229180000000014</v>
      </c>
      <c r="O1446" s="15">
        <v>3.2367599999999994</v>
      </c>
      <c r="P1446" s="15">
        <v>100.25484999999999</v>
      </c>
      <c r="Q1446" s="15">
        <v>30.62649</v>
      </c>
      <c r="R1446" s="15">
        <v>74.391109999999983</v>
      </c>
      <c r="S1446" s="15">
        <v>139.04629</v>
      </c>
      <c r="T1446" s="15">
        <f t="shared" si="110"/>
        <v>804.21897999999999</v>
      </c>
      <c r="U1446" s="15">
        <v>5.0668800000000003</v>
      </c>
      <c r="V1446" s="15">
        <v>-33.49436</v>
      </c>
      <c r="W1446" s="15">
        <v>-27.169100000000004</v>
      </c>
      <c r="X1446" s="15">
        <v>1.2450000000000001</v>
      </c>
      <c r="Y1446" s="15">
        <v>0</v>
      </c>
      <c r="Z1446" s="15">
        <v>0</v>
      </c>
      <c r="AA1446" s="15">
        <v>0</v>
      </c>
      <c r="AB1446" s="15">
        <v>0</v>
      </c>
      <c r="AC1446" s="15">
        <v>63.649989999999995</v>
      </c>
      <c r="AD1446" s="15">
        <v>7.0126499999999998</v>
      </c>
      <c r="AE1446" s="15">
        <v>7.0214500000000006</v>
      </c>
      <c r="AF1446" s="15">
        <v>-85.932059999999993</v>
      </c>
      <c r="AG1446" s="15">
        <f t="shared" si="111"/>
        <v>-62.599550000000001</v>
      </c>
      <c r="AH1446" s="15">
        <v>0</v>
      </c>
      <c r="AI1446" s="15">
        <v>0</v>
      </c>
      <c r="AJ1446" s="15">
        <v>0</v>
      </c>
      <c r="AK1446" s="15">
        <v>0</v>
      </c>
      <c r="AL1446" s="15">
        <v>0</v>
      </c>
      <c r="AM1446" s="15">
        <v>0</v>
      </c>
      <c r="AN1446" s="15">
        <v>-3.4629999999999994E-2</v>
      </c>
      <c r="AO1446" s="15">
        <v>0</v>
      </c>
      <c r="AP1446" s="15">
        <v>170.04432999999997</v>
      </c>
      <c r="AQ1446" s="15">
        <v>19.708549999999999</v>
      </c>
      <c r="AR1446" s="15">
        <v>18.87398</v>
      </c>
      <c r="AS1446" s="15">
        <v>-215.70807000000002</v>
      </c>
      <c r="AT1446" s="15">
        <f t="shared" si="112"/>
        <v>-7.1158400000000483</v>
      </c>
      <c r="AU1446" s="15">
        <v>0</v>
      </c>
      <c r="AV1446" s="15">
        <v>0</v>
      </c>
      <c r="AW1446" s="15">
        <v>0</v>
      </c>
      <c r="AX1446" s="15">
        <v>0</v>
      </c>
      <c r="AY1446" s="15">
        <v>0</v>
      </c>
      <c r="AZ1446" s="15">
        <v>0</v>
      </c>
      <c r="BA1446" s="15">
        <v>0</v>
      </c>
      <c r="BB1446" s="15">
        <v>0</v>
      </c>
      <c r="BC1446" s="15">
        <v>0</v>
      </c>
      <c r="BD1446" s="15">
        <v>0</v>
      </c>
      <c r="BE1446" s="15">
        <v>0</v>
      </c>
      <c r="BF1446" s="15">
        <v>0</v>
      </c>
      <c r="BG1446" s="15">
        <f t="shared" si="113"/>
        <v>0</v>
      </c>
      <c r="BH1446" t="str">
        <f t="shared" si="114"/>
        <v>NYSEGDIST</v>
      </c>
      <c r="BI1446" t="str">
        <f>VLOOKUP(BH1446,[2]Summary!$C$29:$C$56,1,0)</f>
        <v>NYSEGDist</v>
      </c>
      <c r="BJ1446" s="16">
        <v>44197</v>
      </c>
    </row>
    <row r="1447" spans="1:62" x14ac:dyDescent="0.25">
      <c r="A1447" s="13" t="s">
        <v>2727</v>
      </c>
      <c r="B1447" s="13" t="s">
        <v>2728</v>
      </c>
      <c r="C1447" t="s">
        <v>2729</v>
      </c>
      <c r="D1447" t="s">
        <v>599</v>
      </c>
      <c r="E1447" t="s">
        <v>35</v>
      </c>
      <c r="F1447" s="13" t="s">
        <v>20</v>
      </c>
      <c r="H1447" s="15">
        <v>7.9739700000000004</v>
      </c>
      <c r="I1447" s="15">
        <v>0.57708000000000004</v>
      </c>
      <c r="J1447" s="15">
        <v>3.4515700000000002</v>
      </c>
      <c r="K1447" s="15">
        <v>2.0138400000000001</v>
      </c>
      <c r="L1447" s="15">
        <v>4.8899999999999994E-3</v>
      </c>
      <c r="M1447" s="15">
        <v>-2.5627799999999996</v>
      </c>
      <c r="N1447" s="15">
        <v>1.7188899999999998</v>
      </c>
      <c r="O1447" s="15">
        <v>7.9289999999999985E-2</v>
      </c>
      <c r="P1447" s="15">
        <v>0.33623000000000003</v>
      </c>
      <c r="Q1447" s="15">
        <v>1.086E-2</v>
      </c>
      <c r="R1447" s="15">
        <v>-0.30284000000000005</v>
      </c>
      <c r="S1447" s="15">
        <v>-9.106000000000003E-2</v>
      </c>
      <c r="T1447" s="15">
        <f t="shared" si="110"/>
        <v>13.20994</v>
      </c>
      <c r="U1447" s="15">
        <v>1.0060000000000001E-2</v>
      </c>
      <c r="V1447" s="15">
        <v>9.0799999999999995E-3</v>
      </c>
      <c r="W1447" s="15">
        <v>3.1489999999999997E-2</v>
      </c>
      <c r="X1447" s="15">
        <v>1.9620000000000002E-2</v>
      </c>
      <c r="Y1447" s="15">
        <v>1.8149999999999999E-2</v>
      </c>
      <c r="Z1447" s="15">
        <v>1.7559999999999999E-2</v>
      </c>
      <c r="AA1447" s="15">
        <v>1.7559999999999999E-2</v>
      </c>
      <c r="AB1447" s="15">
        <v>0</v>
      </c>
      <c r="AC1447" s="15">
        <v>0</v>
      </c>
      <c r="AD1447" s="15">
        <v>0</v>
      </c>
      <c r="AE1447" s="15">
        <v>0</v>
      </c>
      <c r="AF1447" s="15">
        <v>-5.8900000000000003E-3</v>
      </c>
      <c r="AG1447" s="15">
        <f t="shared" si="111"/>
        <v>0.11762999999999998</v>
      </c>
      <c r="AH1447" s="15">
        <v>0</v>
      </c>
      <c r="AI1447" s="15">
        <v>0</v>
      </c>
      <c r="AJ1447" s="15">
        <v>0</v>
      </c>
      <c r="AK1447" s="15">
        <v>0</v>
      </c>
      <c r="AL1447" s="15">
        <v>0</v>
      </c>
      <c r="AM1447" s="15">
        <v>0</v>
      </c>
      <c r="AN1447" s="15">
        <v>0</v>
      </c>
      <c r="AO1447" s="15">
        <v>0</v>
      </c>
      <c r="AP1447" s="15">
        <v>0</v>
      </c>
      <c r="AQ1447" s="15">
        <v>0</v>
      </c>
      <c r="AR1447" s="15">
        <v>0</v>
      </c>
      <c r="AS1447" s="15">
        <v>0</v>
      </c>
      <c r="AT1447" s="15">
        <f t="shared" si="112"/>
        <v>0</v>
      </c>
      <c r="AU1447" s="15">
        <v>0</v>
      </c>
      <c r="AV1447" s="15">
        <v>0</v>
      </c>
      <c r="AW1447" s="15">
        <v>0</v>
      </c>
      <c r="AX1447" s="15">
        <v>0</v>
      </c>
      <c r="AY1447" s="15">
        <v>0</v>
      </c>
      <c r="AZ1447" s="15">
        <v>0</v>
      </c>
      <c r="BA1447" s="15">
        <v>0</v>
      </c>
      <c r="BB1447" s="15">
        <v>0</v>
      </c>
      <c r="BC1447" s="15">
        <v>0</v>
      </c>
      <c r="BD1447" s="15">
        <v>0</v>
      </c>
      <c r="BE1447" s="15">
        <v>0</v>
      </c>
      <c r="BF1447" s="15">
        <v>0</v>
      </c>
      <c r="BG1447" s="15">
        <f t="shared" si="113"/>
        <v>0</v>
      </c>
      <c r="BH1447" t="str">
        <f t="shared" si="114"/>
        <v>NYSEGTRANS</v>
      </c>
      <c r="BI1447" t="str">
        <f>VLOOKUP(BH1447,[2]Summary!$C$29:$C$56,1,0)</f>
        <v>NYSEGTrans</v>
      </c>
      <c r="BJ1447" s="16">
        <v>43831</v>
      </c>
    </row>
    <row r="1448" spans="1:62" x14ac:dyDescent="0.25">
      <c r="A1448" s="13" t="s">
        <v>2730</v>
      </c>
      <c r="B1448" s="13" t="s">
        <v>2731</v>
      </c>
      <c r="C1448" t="s">
        <v>2732</v>
      </c>
      <c r="D1448" t="s">
        <v>599</v>
      </c>
      <c r="E1448" t="s">
        <v>19</v>
      </c>
      <c r="F1448" s="13" t="s">
        <v>22</v>
      </c>
      <c r="H1448" s="15">
        <v>104.38305</v>
      </c>
      <c r="I1448" s="15">
        <v>-401.58636999999999</v>
      </c>
      <c r="J1448" s="15">
        <v>122.94586000000001</v>
      </c>
      <c r="K1448" s="15">
        <v>29.544340000000002</v>
      </c>
      <c r="L1448" s="15">
        <v>21.794079999999997</v>
      </c>
      <c r="M1448" s="15">
        <v>-25.197219999999998</v>
      </c>
      <c r="N1448" s="15">
        <v>306.07303000000002</v>
      </c>
      <c r="O1448" s="15">
        <v>14.627420000000001</v>
      </c>
      <c r="P1448" s="15">
        <v>16.160660000000004</v>
      </c>
      <c r="Q1448" s="15">
        <v>18.207890000000003</v>
      </c>
      <c r="R1448" s="15">
        <v>-4.1747099999999993</v>
      </c>
      <c r="S1448" s="15">
        <v>232.79882999999995</v>
      </c>
      <c r="T1448" s="15">
        <f t="shared" si="110"/>
        <v>435.57686000000001</v>
      </c>
      <c r="U1448" s="15">
        <v>1.96221</v>
      </c>
      <c r="V1448" s="15">
        <v>1.5038200000000002</v>
      </c>
      <c r="W1448" s="15">
        <v>5.2123299999999997</v>
      </c>
      <c r="X1448" s="15">
        <v>3.2471199999999998</v>
      </c>
      <c r="Y1448" s="15">
        <v>3.0040200000000001</v>
      </c>
      <c r="Z1448" s="15">
        <v>2.9071400000000005</v>
      </c>
      <c r="AA1448" s="15">
        <v>3.0040200000000001</v>
      </c>
      <c r="AB1448" s="15">
        <v>3.0040200000000001</v>
      </c>
      <c r="AC1448" s="15">
        <v>2.9222700000000006</v>
      </c>
      <c r="AD1448" s="15">
        <v>6.2023500000000009</v>
      </c>
      <c r="AE1448" s="15">
        <v>1.79158</v>
      </c>
      <c r="AF1448" s="15">
        <v>-0.7244799999999999</v>
      </c>
      <c r="AG1448" s="15">
        <f t="shared" si="111"/>
        <v>34.036400000000008</v>
      </c>
      <c r="AH1448" s="15">
        <v>0</v>
      </c>
      <c r="AI1448" s="15">
        <v>0</v>
      </c>
      <c r="AJ1448" s="15">
        <v>0</v>
      </c>
      <c r="AK1448" s="15">
        <v>0</v>
      </c>
      <c r="AL1448" s="15">
        <v>0</v>
      </c>
      <c r="AM1448" s="15">
        <v>0</v>
      </c>
      <c r="AN1448" s="15">
        <v>0</v>
      </c>
      <c r="AO1448" s="15">
        <v>0</v>
      </c>
      <c r="AP1448" s="15">
        <v>0</v>
      </c>
      <c r="AQ1448" s="15">
        <v>0</v>
      </c>
      <c r="AR1448" s="15">
        <v>0</v>
      </c>
      <c r="AS1448" s="15">
        <v>0</v>
      </c>
      <c r="AT1448" s="15">
        <f t="shared" si="112"/>
        <v>0</v>
      </c>
      <c r="AU1448" s="15">
        <v>0</v>
      </c>
      <c r="AV1448" s="15">
        <v>0</v>
      </c>
      <c r="AW1448" s="15">
        <v>0</v>
      </c>
      <c r="AX1448" s="15">
        <v>0</v>
      </c>
      <c r="AY1448" s="15">
        <v>0</v>
      </c>
      <c r="AZ1448" s="15">
        <v>0</v>
      </c>
      <c r="BA1448" s="15">
        <v>0</v>
      </c>
      <c r="BB1448" s="15">
        <v>0</v>
      </c>
      <c r="BC1448" s="15">
        <v>0</v>
      </c>
      <c r="BD1448" s="15">
        <v>0</v>
      </c>
      <c r="BE1448" s="15">
        <v>0</v>
      </c>
      <c r="BF1448" s="15">
        <v>0</v>
      </c>
      <c r="BG1448" s="15">
        <f t="shared" si="113"/>
        <v>0</v>
      </c>
      <c r="BH1448" t="str">
        <f t="shared" si="114"/>
        <v>NYSEGDIST</v>
      </c>
      <c r="BI1448" t="str">
        <f>VLOOKUP(BH1448,[2]Summary!$C$29:$C$56,1,0)</f>
        <v>NYSEGDist</v>
      </c>
      <c r="BJ1448" s="16">
        <v>43831</v>
      </c>
    </row>
    <row r="1449" spans="1:62" x14ac:dyDescent="0.25">
      <c r="A1449" s="13" t="s">
        <v>2733</v>
      </c>
      <c r="B1449" s="13" t="s">
        <v>2734</v>
      </c>
      <c r="C1449" t="s">
        <v>2735</v>
      </c>
      <c r="D1449" t="s">
        <v>599</v>
      </c>
      <c r="E1449" t="s">
        <v>19</v>
      </c>
      <c r="F1449" s="13" t="s">
        <v>22</v>
      </c>
      <c r="H1449" s="15">
        <v>0</v>
      </c>
      <c r="I1449" s="15">
        <v>0</v>
      </c>
      <c r="J1449" s="15">
        <v>0</v>
      </c>
      <c r="K1449" s="15">
        <v>-1.2338999999999998</v>
      </c>
      <c r="L1449" s="15">
        <v>5.5999999999999995E-4</v>
      </c>
      <c r="M1449" s="15">
        <v>0.2122</v>
      </c>
      <c r="N1449" s="15">
        <v>0</v>
      </c>
      <c r="O1449" s="15">
        <v>5.5010000000000003E-2</v>
      </c>
      <c r="P1449" s="15">
        <v>-7.9999999999999993E-5</v>
      </c>
      <c r="Q1449" s="15">
        <v>0</v>
      </c>
      <c r="R1449" s="15">
        <v>0</v>
      </c>
      <c r="S1449" s="15">
        <v>1.6139999999999998E-2</v>
      </c>
      <c r="T1449" s="15">
        <f t="shared" si="110"/>
        <v>-0.95006999999999986</v>
      </c>
      <c r="U1449" s="15">
        <v>0</v>
      </c>
      <c r="V1449" s="15">
        <v>0</v>
      </c>
      <c r="W1449" s="15">
        <v>0</v>
      </c>
      <c r="X1449" s="15">
        <v>0</v>
      </c>
      <c r="Y1449" s="15">
        <v>0</v>
      </c>
      <c r="Z1449" s="15">
        <v>-8.3293400000000002</v>
      </c>
      <c r="AA1449" s="15">
        <v>-3.7660000000000006E-2</v>
      </c>
      <c r="AB1449" s="15">
        <v>0</v>
      </c>
      <c r="AC1449" s="15">
        <v>-0.42262999999999995</v>
      </c>
      <c r="AD1449" s="15">
        <v>0</v>
      </c>
      <c r="AE1449" s="15">
        <v>0</v>
      </c>
      <c r="AF1449" s="15">
        <v>0</v>
      </c>
      <c r="AG1449" s="15">
        <f t="shared" si="111"/>
        <v>-8.7896300000000007</v>
      </c>
      <c r="AH1449" s="15">
        <v>0</v>
      </c>
      <c r="AI1449" s="15">
        <v>0</v>
      </c>
      <c r="AJ1449" s="15">
        <v>0</v>
      </c>
      <c r="AK1449" s="15">
        <v>0</v>
      </c>
      <c r="AL1449" s="15">
        <v>0</v>
      </c>
      <c r="AM1449" s="15">
        <v>0</v>
      </c>
      <c r="AN1449" s="15">
        <v>0</v>
      </c>
      <c r="AO1449" s="15">
        <v>0</v>
      </c>
      <c r="AP1449" s="15">
        <v>0</v>
      </c>
      <c r="AQ1449" s="15">
        <v>0</v>
      </c>
      <c r="AR1449" s="15">
        <v>0</v>
      </c>
      <c r="AS1449" s="15">
        <v>0</v>
      </c>
      <c r="AT1449" s="15">
        <f t="shared" si="112"/>
        <v>0</v>
      </c>
      <c r="AU1449" s="15">
        <v>0</v>
      </c>
      <c r="AV1449" s="15">
        <v>0</v>
      </c>
      <c r="AW1449" s="15">
        <v>0</v>
      </c>
      <c r="AX1449" s="15">
        <v>0</v>
      </c>
      <c r="AY1449" s="15">
        <v>0</v>
      </c>
      <c r="AZ1449" s="15">
        <v>0</v>
      </c>
      <c r="BA1449" s="15">
        <v>0</v>
      </c>
      <c r="BB1449" s="15">
        <v>0</v>
      </c>
      <c r="BC1449" s="15">
        <v>0</v>
      </c>
      <c r="BD1449" s="15">
        <v>0</v>
      </c>
      <c r="BE1449" s="15">
        <v>0</v>
      </c>
      <c r="BF1449" s="15">
        <v>0</v>
      </c>
      <c r="BG1449" s="15">
        <f t="shared" si="113"/>
        <v>0</v>
      </c>
      <c r="BH1449" t="str">
        <f t="shared" si="114"/>
        <v>NYSEGDIST</v>
      </c>
      <c r="BI1449" t="str">
        <f>VLOOKUP(BH1449,[2]Summary!$C$29:$C$56,1,0)</f>
        <v>NYSEGDist</v>
      </c>
      <c r="BJ1449" s="16">
        <v>43831</v>
      </c>
    </row>
    <row r="1450" spans="1:62" x14ac:dyDescent="0.25">
      <c r="A1450" s="13" t="s">
        <v>2736</v>
      </c>
      <c r="B1450" s="13" t="s">
        <v>2737</v>
      </c>
      <c r="C1450" t="s">
        <v>2738</v>
      </c>
      <c r="D1450" t="s">
        <v>599</v>
      </c>
      <c r="E1450" t="s">
        <v>301</v>
      </c>
      <c r="F1450" s="13" t="s">
        <v>60</v>
      </c>
      <c r="H1450" s="15">
        <v>0.15259</v>
      </c>
      <c r="I1450" s="15">
        <v>0.13782</v>
      </c>
      <c r="J1450" s="15">
        <v>8.1349999999999992E-2</v>
      </c>
      <c r="K1450" s="15">
        <v>0.12391999999999999</v>
      </c>
      <c r="L1450" s="15">
        <v>0.42758000000000002</v>
      </c>
      <c r="M1450" s="15">
        <v>0.11319</v>
      </c>
      <c r="N1450" s="15">
        <v>190.38454999999999</v>
      </c>
      <c r="O1450" s="15">
        <v>5.8159700000000001</v>
      </c>
      <c r="P1450" s="15">
        <v>36.749410000000005</v>
      </c>
      <c r="Q1450" s="15">
        <v>0.74187999999999998</v>
      </c>
      <c r="R1450" s="15">
        <v>1.4188799999999999</v>
      </c>
      <c r="S1450" s="15">
        <v>28.363060000000001</v>
      </c>
      <c r="T1450" s="15">
        <f t="shared" si="110"/>
        <v>264.5102</v>
      </c>
      <c r="U1450" s="15">
        <v>0.40161000000000002</v>
      </c>
      <c r="V1450" s="15">
        <v>-9.6999999999999994E-4</v>
      </c>
      <c r="W1450" s="15">
        <v>0.29218</v>
      </c>
      <c r="X1450" s="15">
        <v>2.4720000000000002E-2</v>
      </c>
      <c r="Y1450" s="15">
        <v>0</v>
      </c>
      <c r="Z1450" s="15">
        <v>0</v>
      </c>
      <c r="AA1450" s="15">
        <v>0</v>
      </c>
      <c r="AB1450" s="15">
        <v>0</v>
      </c>
      <c r="AC1450" s="15">
        <v>0</v>
      </c>
      <c r="AD1450" s="15">
        <v>0</v>
      </c>
      <c r="AE1450" s="15">
        <v>0</v>
      </c>
      <c r="AF1450" s="15">
        <v>-4.4839999999999998E-2</v>
      </c>
      <c r="AG1450" s="15">
        <f t="shared" si="111"/>
        <v>0.67269999999999996</v>
      </c>
      <c r="AH1450" s="15">
        <v>0</v>
      </c>
      <c r="AI1450" s="15">
        <v>0</v>
      </c>
      <c r="AJ1450" s="15">
        <v>0</v>
      </c>
      <c r="AK1450" s="15">
        <v>0</v>
      </c>
      <c r="AL1450" s="15">
        <v>0</v>
      </c>
      <c r="AM1450" s="15">
        <v>0</v>
      </c>
      <c r="AN1450" s="15">
        <v>0</v>
      </c>
      <c r="AO1450" s="15">
        <v>0</v>
      </c>
      <c r="AP1450" s="15">
        <v>0</v>
      </c>
      <c r="AQ1450" s="15">
        <v>0</v>
      </c>
      <c r="AR1450" s="15">
        <v>0</v>
      </c>
      <c r="AS1450" s="15">
        <v>0</v>
      </c>
      <c r="AT1450" s="15">
        <f t="shared" si="112"/>
        <v>0</v>
      </c>
      <c r="AU1450" s="15">
        <v>0</v>
      </c>
      <c r="AV1450" s="15">
        <v>0</v>
      </c>
      <c r="AW1450" s="15">
        <v>0</v>
      </c>
      <c r="AX1450" s="15">
        <v>0</v>
      </c>
      <c r="AY1450" s="15">
        <v>0</v>
      </c>
      <c r="AZ1450" s="15">
        <v>0</v>
      </c>
      <c r="BA1450" s="15">
        <v>0</v>
      </c>
      <c r="BB1450" s="15">
        <v>0</v>
      </c>
      <c r="BC1450" s="15">
        <v>0</v>
      </c>
      <c r="BD1450" s="15">
        <v>0</v>
      </c>
      <c r="BE1450" s="15">
        <v>0</v>
      </c>
      <c r="BF1450" s="15">
        <v>0</v>
      </c>
      <c r="BG1450" s="15">
        <f t="shared" si="113"/>
        <v>0</v>
      </c>
      <c r="BH1450" t="str">
        <f t="shared" si="114"/>
        <v>NYSEGCommon</v>
      </c>
      <c r="BI1450" t="str">
        <f>VLOOKUP(BH1450,[2]Summary!$C$29:$C$56,1,0)</f>
        <v>NYSEGCommon</v>
      </c>
      <c r="BJ1450" s="16">
        <v>43831</v>
      </c>
    </row>
    <row r="1451" spans="1:62" x14ac:dyDescent="0.25">
      <c r="A1451" s="13" t="s">
        <v>2739</v>
      </c>
      <c r="B1451" s="13" t="s">
        <v>2740</v>
      </c>
      <c r="C1451" t="s">
        <v>2741</v>
      </c>
      <c r="D1451" t="s">
        <v>599</v>
      </c>
      <c r="E1451" t="s">
        <v>301</v>
      </c>
      <c r="F1451" s="13" t="s">
        <v>60</v>
      </c>
      <c r="H1451" s="15">
        <v>5.7129999999999993E-2</v>
      </c>
      <c r="I1451" s="15">
        <v>5.1599999999999993E-2</v>
      </c>
      <c r="J1451" s="15">
        <v>3.0450000000000001E-2</v>
      </c>
      <c r="K1451" s="15">
        <v>7.0766100000000005</v>
      </c>
      <c r="L1451" s="15">
        <v>248.91603000000001</v>
      </c>
      <c r="M1451" s="15">
        <v>4.2097900000000008</v>
      </c>
      <c r="N1451" s="15">
        <v>7.3024100000000036</v>
      </c>
      <c r="O1451" s="15">
        <v>2.02556</v>
      </c>
      <c r="P1451" s="15">
        <v>1.4199599999999999</v>
      </c>
      <c r="Q1451" s="15">
        <v>0.77980999999999989</v>
      </c>
      <c r="R1451" s="15">
        <v>0.75464999999999993</v>
      </c>
      <c r="S1451" s="15">
        <v>8.2872400000000006</v>
      </c>
      <c r="T1451" s="15">
        <f t="shared" si="110"/>
        <v>280.91124000000002</v>
      </c>
      <c r="U1451" s="15">
        <v>0.81679000000000002</v>
      </c>
      <c r="V1451" s="15">
        <v>0.73775000000000002</v>
      </c>
      <c r="W1451" s="15">
        <v>2.2813499999999998</v>
      </c>
      <c r="X1451" s="15">
        <v>0.13700999999999999</v>
      </c>
      <c r="Y1451" s="15">
        <v>0</v>
      </c>
      <c r="Z1451" s="15">
        <v>0</v>
      </c>
      <c r="AA1451" s="15">
        <v>0</v>
      </c>
      <c r="AB1451" s="15">
        <v>0</v>
      </c>
      <c r="AC1451" s="15">
        <v>0</v>
      </c>
      <c r="AD1451" s="15">
        <v>0</v>
      </c>
      <c r="AE1451" s="15">
        <v>0</v>
      </c>
      <c r="AF1451" s="15">
        <v>-0.24822</v>
      </c>
      <c r="AG1451" s="15">
        <f t="shared" si="111"/>
        <v>3.7246800000000002</v>
      </c>
      <c r="AH1451" s="15">
        <v>0</v>
      </c>
      <c r="AI1451" s="15">
        <v>0</v>
      </c>
      <c r="AJ1451" s="15">
        <v>0</v>
      </c>
      <c r="AK1451" s="15">
        <v>0</v>
      </c>
      <c r="AL1451" s="15">
        <v>0</v>
      </c>
      <c r="AM1451" s="15">
        <v>0</v>
      </c>
      <c r="AN1451" s="15">
        <v>0</v>
      </c>
      <c r="AO1451" s="15">
        <v>0</v>
      </c>
      <c r="AP1451" s="15">
        <v>0</v>
      </c>
      <c r="AQ1451" s="15">
        <v>0</v>
      </c>
      <c r="AR1451" s="15">
        <v>0</v>
      </c>
      <c r="AS1451" s="15">
        <v>0</v>
      </c>
      <c r="AT1451" s="15">
        <f t="shared" si="112"/>
        <v>0</v>
      </c>
      <c r="AU1451" s="15">
        <v>0</v>
      </c>
      <c r="AV1451" s="15">
        <v>0</v>
      </c>
      <c r="AW1451" s="15">
        <v>0</v>
      </c>
      <c r="AX1451" s="15">
        <v>0</v>
      </c>
      <c r="AY1451" s="15">
        <v>0</v>
      </c>
      <c r="AZ1451" s="15">
        <v>0</v>
      </c>
      <c r="BA1451" s="15">
        <v>0</v>
      </c>
      <c r="BB1451" s="15">
        <v>0</v>
      </c>
      <c r="BC1451" s="15">
        <v>0</v>
      </c>
      <c r="BD1451" s="15">
        <v>0</v>
      </c>
      <c r="BE1451" s="15">
        <v>0</v>
      </c>
      <c r="BF1451" s="15">
        <v>0</v>
      </c>
      <c r="BG1451" s="15">
        <f t="shared" si="113"/>
        <v>0</v>
      </c>
      <c r="BH1451" t="str">
        <f t="shared" si="114"/>
        <v>NYSEGCommon</v>
      </c>
      <c r="BI1451" t="str">
        <f>VLOOKUP(BH1451,[2]Summary!$C$29:$C$56,1,0)</f>
        <v>NYSEGCommon</v>
      </c>
      <c r="BJ1451" s="16">
        <v>43831</v>
      </c>
    </row>
    <row r="1452" spans="1:62" x14ac:dyDescent="0.25">
      <c r="A1452" s="13" t="s">
        <v>2742</v>
      </c>
      <c r="B1452" s="13" t="s">
        <v>2743</v>
      </c>
      <c r="C1452" t="s">
        <v>2744</v>
      </c>
      <c r="D1452" t="s">
        <v>599</v>
      </c>
      <c r="E1452" t="s">
        <v>301</v>
      </c>
      <c r="F1452" s="13" t="s">
        <v>60</v>
      </c>
      <c r="H1452" s="15">
        <v>0.14243</v>
      </c>
      <c r="I1452" s="15">
        <v>0.12863999999999998</v>
      </c>
      <c r="J1452" s="15">
        <v>7.5950000000000004E-2</v>
      </c>
      <c r="K1452" s="15">
        <v>1.42517</v>
      </c>
      <c r="L1452" s="15">
        <v>-6.5179999999999988E-2</v>
      </c>
      <c r="M1452" s="15">
        <v>0.10797999999999999</v>
      </c>
      <c r="N1452" s="15">
        <v>268.46109999999999</v>
      </c>
      <c r="O1452" s="15">
        <v>27.05575</v>
      </c>
      <c r="P1452" s="15">
        <v>3.78565</v>
      </c>
      <c r="Q1452" s="15">
        <v>11.62884</v>
      </c>
      <c r="R1452" s="15">
        <v>0.91991000000000001</v>
      </c>
      <c r="S1452" s="15">
        <v>32.522100000000002</v>
      </c>
      <c r="T1452" s="15">
        <f t="shared" si="110"/>
        <v>346.18834000000004</v>
      </c>
      <c r="U1452" s="15">
        <v>1.05278</v>
      </c>
      <c r="V1452" s="15">
        <v>0.95089000000000001</v>
      </c>
      <c r="W1452" s="15">
        <v>3.2960500000000001</v>
      </c>
      <c r="X1452" s="15">
        <v>1.61772</v>
      </c>
      <c r="Y1452" s="15">
        <v>0</v>
      </c>
      <c r="Z1452" s="15">
        <v>0</v>
      </c>
      <c r="AA1452" s="15">
        <v>0</v>
      </c>
      <c r="AB1452" s="15">
        <v>0</v>
      </c>
      <c r="AC1452" s="15">
        <v>0</v>
      </c>
      <c r="AD1452" s="15">
        <v>0</v>
      </c>
      <c r="AE1452" s="15">
        <v>0</v>
      </c>
      <c r="AF1452" s="15">
        <v>-0.43219000000000002</v>
      </c>
      <c r="AG1452" s="15">
        <f t="shared" si="111"/>
        <v>6.4852500000000006</v>
      </c>
      <c r="AH1452" s="15">
        <v>0</v>
      </c>
      <c r="AI1452" s="15">
        <v>0</v>
      </c>
      <c r="AJ1452" s="15">
        <v>0</v>
      </c>
      <c r="AK1452" s="15">
        <v>0</v>
      </c>
      <c r="AL1452" s="15">
        <v>0</v>
      </c>
      <c r="AM1452" s="15">
        <v>0</v>
      </c>
      <c r="AN1452" s="15">
        <v>0</v>
      </c>
      <c r="AO1452" s="15">
        <v>0</v>
      </c>
      <c r="AP1452" s="15">
        <v>0</v>
      </c>
      <c r="AQ1452" s="15">
        <v>0</v>
      </c>
      <c r="AR1452" s="15">
        <v>0</v>
      </c>
      <c r="AS1452" s="15">
        <v>0</v>
      </c>
      <c r="AT1452" s="15">
        <f t="shared" si="112"/>
        <v>0</v>
      </c>
      <c r="AU1452" s="15">
        <v>0</v>
      </c>
      <c r="AV1452" s="15">
        <v>0</v>
      </c>
      <c r="AW1452" s="15">
        <v>0</v>
      </c>
      <c r="AX1452" s="15">
        <v>0</v>
      </c>
      <c r="AY1452" s="15">
        <v>0</v>
      </c>
      <c r="AZ1452" s="15">
        <v>0</v>
      </c>
      <c r="BA1452" s="15">
        <v>0</v>
      </c>
      <c r="BB1452" s="15">
        <v>0</v>
      </c>
      <c r="BC1452" s="15">
        <v>0</v>
      </c>
      <c r="BD1452" s="15">
        <v>0</v>
      </c>
      <c r="BE1452" s="15">
        <v>0</v>
      </c>
      <c r="BF1452" s="15">
        <v>0</v>
      </c>
      <c r="BG1452" s="15">
        <f t="shared" si="113"/>
        <v>0</v>
      </c>
      <c r="BH1452" t="str">
        <f t="shared" si="114"/>
        <v>NYSEGCommon</v>
      </c>
      <c r="BI1452" t="str">
        <f>VLOOKUP(BH1452,[2]Summary!$C$29:$C$56,1,0)</f>
        <v>NYSEGCommon</v>
      </c>
      <c r="BJ1452" s="16">
        <v>43831</v>
      </c>
    </row>
    <row r="1453" spans="1:62" x14ac:dyDescent="0.25">
      <c r="A1453" s="13" t="s">
        <v>2745</v>
      </c>
      <c r="B1453" s="13" t="s">
        <v>2746</v>
      </c>
      <c r="C1453" t="s">
        <v>2747</v>
      </c>
      <c r="D1453" t="s">
        <v>599</v>
      </c>
      <c r="E1453" t="s">
        <v>301</v>
      </c>
      <c r="F1453" s="13" t="s">
        <v>60</v>
      </c>
      <c r="H1453" s="15">
        <v>6.5860000000000002E-2</v>
      </c>
      <c r="I1453" s="15">
        <v>5.9479999999999998E-2</v>
      </c>
      <c r="J1453" s="15">
        <v>25.031710000000004</v>
      </c>
      <c r="K1453" s="15">
        <v>0.14124999999999999</v>
      </c>
      <c r="L1453" s="15">
        <v>0.89788999999999997</v>
      </c>
      <c r="M1453" s="15">
        <v>0.12182</v>
      </c>
      <c r="N1453" s="15">
        <v>0.10672</v>
      </c>
      <c r="O1453" s="15">
        <v>0.50685999999999998</v>
      </c>
      <c r="P1453" s="15">
        <v>196.71035000000001</v>
      </c>
      <c r="Q1453" s="15">
        <v>6.8166400000000005</v>
      </c>
      <c r="R1453" s="15">
        <v>247.99302</v>
      </c>
      <c r="S1453" s="15">
        <v>25.937989999999999</v>
      </c>
      <c r="T1453" s="15">
        <f t="shared" si="110"/>
        <v>504.38959</v>
      </c>
      <c r="U1453" s="15">
        <v>0.69618000000000002</v>
      </c>
      <c r="V1453" s="15">
        <v>-1.6899999999999999E-3</v>
      </c>
      <c r="W1453" s="15">
        <v>0.50647999999999993</v>
      </c>
      <c r="X1453" s="15">
        <v>4.2889999999999998E-2</v>
      </c>
      <c r="Y1453" s="15">
        <v>0</v>
      </c>
      <c r="Z1453" s="15">
        <v>0</v>
      </c>
      <c r="AA1453" s="15">
        <v>0</v>
      </c>
      <c r="AB1453" s="15">
        <v>0</v>
      </c>
      <c r="AC1453" s="15">
        <v>0</v>
      </c>
      <c r="AD1453" s="15">
        <v>0</v>
      </c>
      <c r="AE1453" s="15">
        <v>0</v>
      </c>
      <c r="AF1453" s="15">
        <v>-7.7729999999999994E-2</v>
      </c>
      <c r="AG1453" s="15">
        <f t="shared" si="111"/>
        <v>1.1661299999999999</v>
      </c>
      <c r="AH1453" s="15">
        <v>0</v>
      </c>
      <c r="AI1453" s="15">
        <v>0</v>
      </c>
      <c r="AJ1453" s="15">
        <v>0</v>
      </c>
      <c r="AK1453" s="15">
        <v>0</v>
      </c>
      <c r="AL1453" s="15">
        <v>0</v>
      </c>
      <c r="AM1453" s="15">
        <v>0</v>
      </c>
      <c r="AN1453" s="15">
        <v>0</v>
      </c>
      <c r="AO1453" s="15">
        <v>0</v>
      </c>
      <c r="AP1453" s="15">
        <v>0</v>
      </c>
      <c r="AQ1453" s="15">
        <v>0</v>
      </c>
      <c r="AR1453" s="15">
        <v>0</v>
      </c>
      <c r="AS1453" s="15">
        <v>0</v>
      </c>
      <c r="AT1453" s="15">
        <f t="shared" si="112"/>
        <v>0</v>
      </c>
      <c r="AU1453" s="15">
        <v>0</v>
      </c>
      <c r="AV1453" s="15">
        <v>0</v>
      </c>
      <c r="AW1453" s="15">
        <v>0</v>
      </c>
      <c r="AX1453" s="15">
        <v>0</v>
      </c>
      <c r="AY1453" s="15">
        <v>0</v>
      </c>
      <c r="AZ1453" s="15">
        <v>0</v>
      </c>
      <c r="BA1453" s="15">
        <v>0</v>
      </c>
      <c r="BB1453" s="15">
        <v>0</v>
      </c>
      <c r="BC1453" s="15">
        <v>0</v>
      </c>
      <c r="BD1453" s="15">
        <v>0</v>
      </c>
      <c r="BE1453" s="15">
        <v>0</v>
      </c>
      <c r="BF1453" s="15">
        <v>0</v>
      </c>
      <c r="BG1453" s="15">
        <f t="shared" si="113"/>
        <v>0</v>
      </c>
      <c r="BH1453" t="str">
        <f t="shared" si="114"/>
        <v>NYSEGCommon</v>
      </c>
      <c r="BI1453" t="str">
        <f>VLOOKUP(BH1453,[2]Summary!$C$29:$C$56,1,0)</f>
        <v>NYSEGCommon</v>
      </c>
      <c r="BJ1453" s="16">
        <v>43831</v>
      </c>
    </row>
    <row r="1454" spans="1:62" x14ac:dyDescent="0.25">
      <c r="A1454" s="13" t="s">
        <v>2748</v>
      </c>
      <c r="B1454" s="13" t="s">
        <v>2749</v>
      </c>
      <c r="C1454" t="s">
        <v>2750</v>
      </c>
      <c r="D1454" t="s">
        <v>599</v>
      </c>
      <c r="E1454" t="s">
        <v>19</v>
      </c>
      <c r="F1454" s="13" t="s">
        <v>22</v>
      </c>
      <c r="H1454" s="15">
        <v>0</v>
      </c>
      <c r="I1454" s="15">
        <v>0</v>
      </c>
      <c r="J1454" s="15">
        <v>0</v>
      </c>
      <c r="K1454" s="15">
        <v>0</v>
      </c>
      <c r="L1454" s="15">
        <v>-566.26576</v>
      </c>
      <c r="M1454" s="15">
        <v>18.608660000000004</v>
      </c>
      <c r="N1454" s="15">
        <v>-0.42381999999999992</v>
      </c>
      <c r="O1454" s="15">
        <v>48.509270000000001</v>
      </c>
      <c r="P1454" s="15">
        <v>53.530219999999993</v>
      </c>
      <c r="Q1454" s="15">
        <v>5.9256600000000006</v>
      </c>
      <c r="R1454" s="15">
        <v>1757.8993699999999</v>
      </c>
      <c r="S1454" s="15">
        <v>-11.376229999999998</v>
      </c>
      <c r="T1454" s="15">
        <f t="shared" si="110"/>
        <v>1306.4073699999997</v>
      </c>
      <c r="U1454" s="15">
        <v>2.0664300000000004</v>
      </c>
      <c r="V1454" s="15">
        <v>1.8664499999999999</v>
      </c>
      <c r="W1454" s="15">
        <v>-44.570020000000007</v>
      </c>
      <c r="X1454" s="15">
        <v>3.7810999999999999</v>
      </c>
      <c r="Y1454" s="15">
        <v>3.4728300000000001</v>
      </c>
      <c r="Z1454" s="15">
        <v>3.3608099999999999</v>
      </c>
      <c r="AA1454" s="15">
        <v>3.4728300000000001</v>
      </c>
      <c r="AB1454" s="15">
        <v>3.4728300000000001</v>
      </c>
      <c r="AC1454" s="15">
        <v>3.3608099999999999</v>
      </c>
      <c r="AD1454" s="15">
        <v>3.4728300000000001</v>
      </c>
      <c r="AE1454" s="15">
        <v>86.888639999999995</v>
      </c>
      <c r="AF1454" s="15">
        <v>6.7148100000000008</v>
      </c>
      <c r="AG1454" s="15">
        <f t="shared" si="111"/>
        <v>77.360349999999997</v>
      </c>
      <c r="AH1454" s="15">
        <v>0</v>
      </c>
      <c r="AI1454" s="15">
        <v>0</v>
      </c>
      <c r="AJ1454" s="15">
        <v>0</v>
      </c>
      <c r="AK1454" s="15">
        <v>0</v>
      </c>
      <c r="AL1454" s="15">
        <v>0</v>
      </c>
      <c r="AM1454" s="15">
        <v>0</v>
      </c>
      <c r="AN1454" s="15">
        <v>0</v>
      </c>
      <c r="AO1454" s="15">
        <v>0</v>
      </c>
      <c r="AP1454" s="15">
        <v>0</v>
      </c>
      <c r="AQ1454" s="15">
        <v>0</v>
      </c>
      <c r="AR1454" s="15">
        <v>0</v>
      </c>
      <c r="AS1454" s="15">
        <v>0</v>
      </c>
      <c r="AT1454" s="15">
        <f t="shared" si="112"/>
        <v>0</v>
      </c>
      <c r="AU1454" s="15">
        <v>0</v>
      </c>
      <c r="AV1454" s="15">
        <v>0</v>
      </c>
      <c r="AW1454" s="15">
        <v>0</v>
      </c>
      <c r="AX1454" s="15">
        <v>0</v>
      </c>
      <c r="AY1454" s="15">
        <v>0</v>
      </c>
      <c r="AZ1454" s="15">
        <v>0</v>
      </c>
      <c r="BA1454" s="15">
        <v>0</v>
      </c>
      <c r="BB1454" s="15">
        <v>0</v>
      </c>
      <c r="BC1454" s="15">
        <v>0</v>
      </c>
      <c r="BD1454" s="15">
        <v>0</v>
      </c>
      <c r="BE1454" s="15">
        <v>0</v>
      </c>
      <c r="BF1454" s="15">
        <v>0</v>
      </c>
      <c r="BG1454" s="15">
        <f t="shared" si="113"/>
        <v>0</v>
      </c>
      <c r="BH1454" t="str">
        <f t="shared" si="114"/>
        <v>NYSEGDIST</v>
      </c>
      <c r="BI1454" t="str">
        <f>VLOOKUP(BH1454,[2]Summary!$C$29:$C$56,1,0)</f>
        <v>NYSEGDist</v>
      </c>
      <c r="BJ1454" s="16">
        <v>43831</v>
      </c>
    </row>
    <row r="1455" spans="1:62" x14ac:dyDescent="0.25">
      <c r="A1455" s="13" t="s">
        <v>2751</v>
      </c>
      <c r="B1455" s="13" t="s">
        <v>2752</v>
      </c>
      <c r="C1455" t="s">
        <v>2753</v>
      </c>
      <c r="D1455" t="s">
        <v>599</v>
      </c>
      <c r="E1455" t="s">
        <v>19</v>
      </c>
      <c r="F1455" s="13" t="s">
        <v>22</v>
      </c>
      <c r="H1455" s="15">
        <v>0.1474</v>
      </c>
      <c r="I1455" s="15">
        <v>9.4783200000000001</v>
      </c>
      <c r="J1455" s="15">
        <v>26.35079</v>
      </c>
      <c r="K1455" s="15">
        <v>9.4357099999999985</v>
      </c>
      <c r="L1455" s="15">
        <v>-6.9520000000000012E-2</v>
      </c>
      <c r="M1455" s="15">
        <v>-7.6870900000000013</v>
      </c>
      <c r="N1455" s="15">
        <v>41.576999999999998</v>
      </c>
      <c r="O1455" s="15">
        <v>-3.0146400000000004</v>
      </c>
      <c r="P1455" s="15">
        <v>26.759629999999998</v>
      </c>
      <c r="Q1455" s="15">
        <v>-3.3043400000000003</v>
      </c>
      <c r="R1455" s="15">
        <v>225.77217999999996</v>
      </c>
      <c r="S1455" s="15">
        <v>-2.545970000000001</v>
      </c>
      <c r="T1455" s="15">
        <f t="shared" si="110"/>
        <v>322.89946999999995</v>
      </c>
      <c r="U1455" s="15">
        <v>0.23582999999999998</v>
      </c>
      <c r="V1455" s="15">
        <v>0.21303000000000002</v>
      </c>
      <c r="W1455" s="15">
        <v>0.73834999999999995</v>
      </c>
      <c r="X1455" s="15">
        <v>0.44833999999999996</v>
      </c>
      <c r="Y1455" s="15">
        <v>-1.2700000000000001E-3</v>
      </c>
      <c r="Z1455" s="15">
        <v>0</v>
      </c>
      <c r="AA1455" s="15">
        <v>0</v>
      </c>
      <c r="AB1455" s="15">
        <v>0</v>
      </c>
      <c r="AC1455" s="15">
        <v>0</v>
      </c>
      <c r="AD1455" s="15">
        <v>0</v>
      </c>
      <c r="AE1455" s="15">
        <v>0</v>
      </c>
      <c r="AF1455" s="15">
        <v>-0.10069999999999998</v>
      </c>
      <c r="AG1455" s="15">
        <f t="shared" si="111"/>
        <v>1.5335799999999997</v>
      </c>
      <c r="AH1455" s="15">
        <v>0</v>
      </c>
      <c r="AI1455" s="15">
        <v>0</v>
      </c>
      <c r="AJ1455" s="15">
        <v>0</v>
      </c>
      <c r="AK1455" s="15">
        <v>0</v>
      </c>
      <c r="AL1455" s="15">
        <v>0</v>
      </c>
      <c r="AM1455" s="15">
        <v>0</v>
      </c>
      <c r="AN1455" s="15">
        <v>0</v>
      </c>
      <c r="AO1455" s="15">
        <v>0</v>
      </c>
      <c r="AP1455" s="15">
        <v>0</v>
      </c>
      <c r="AQ1455" s="15">
        <v>0</v>
      </c>
      <c r="AR1455" s="15">
        <v>0</v>
      </c>
      <c r="AS1455" s="15">
        <v>0</v>
      </c>
      <c r="AT1455" s="15">
        <f t="shared" si="112"/>
        <v>0</v>
      </c>
      <c r="AU1455" s="15">
        <v>0</v>
      </c>
      <c r="AV1455" s="15">
        <v>0</v>
      </c>
      <c r="AW1455" s="15">
        <v>0</v>
      </c>
      <c r="AX1455" s="15">
        <v>0</v>
      </c>
      <c r="AY1455" s="15">
        <v>0</v>
      </c>
      <c r="AZ1455" s="15">
        <v>0</v>
      </c>
      <c r="BA1455" s="15">
        <v>0</v>
      </c>
      <c r="BB1455" s="15">
        <v>0</v>
      </c>
      <c r="BC1455" s="15">
        <v>0</v>
      </c>
      <c r="BD1455" s="15">
        <v>0</v>
      </c>
      <c r="BE1455" s="15">
        <v>0</v>
      </c>
      <c r="BF1455" s="15">
        <v>0</v>
      </c>
      <c r="BG1455" s="15">
        <f t="shared" si="113"/>
        <v>0</v>
      </c>
      <c r="BH1455" t="str">
        <f t="shared" si="114"/>
        <v>NYSEGDIST</v>
      </c>
      <c r="BI1455" t="str">
        <f>VLOOKUP(BH1455,[2]Summary!$C$29:$C$56,1,0)</f>
        <v>NYSEGDist</v>
      </c>
      <c r="BJ1455" s="16">
        <v>43831</v>
      </c>
    </row>
    <row r="1456" spans="1:62" x14ac:dyDescent="0.25">
      <c r="A1456" s="13" t="s">
        <v>2754</v>
      </c>
      <c r="B1456" s="13" t="s">
        <v>2755</v>
      </c>
      <c r="C1456" t="s">
        <v>2756</v>
      </c>
      <c r="D1456" t="s">
        <v>599</v>
      </c>
      <c r="E1456" t="s">
        <v>19</v>
      </c>
      <c r="F1456" s="13" t="s">
        <v>585</v>
      </c>
      <c r="H1456" s="15">
        <v>-9.9999999999999957E-6</v>
      </c>
      <c r="I1456" s="15">
        <v>0</v>
      </c>
      <c r="J1456" s="15">
        <v>1.7347234759768071E-21</v>
      </c>
      <c r="K1456" s="15">
        <v>0</v>
      </c>
      <c r="L1456" s="15">
        <v>1.0000000000000006E-5</v>
      </c>
      <c r="M1456" s="15">
        <v>-1.0000000000000001E-5</v>
      </c>
      <c r="N1456" s="15">
        <v>0</v>
      </c>
      <c r="O1456" s="15">
        <v>0</v>
      </c>
      <c r="P1456" s="15">
        <v>-1.0000000000000001E-5</v>
      </c>
      <c r="Q1456" s="15">
        <v>0</v>
      </c>
      <c r="R1456" s="15">
        <v>0</v>
      </c>
      <c r="S1456" s="15">
        <v>0</v>
      </c>
      <c r="T1456" s="15">
        <f t="shared" si="110"/>
        <v>-1.9999999999999991E-5</v>
      </c>
      <c r="U1456" s="15">
        <v>0</v>
      </c>
      <c r="V1456" s="15">
        <v>0</v>
      </c>
      <c r="W1456" s="15">
        <v>0</v>
      </c>
      <c r="X1456" s="15">
        <v>0</v>
      </c>
      <c r="Y1456" s="15">
        <v>0</v>
      </c>
      <c r="Z1456" s="15">
        <v>0</v>
      </c>
      <c r="AA1456" s="15">
        <v>0</v>
      </c>
      <c r="AB1456" s="15">
        <v>0</v>
      </c>
      <c r="AC1456" s="15">
        <v>0</v>
      </c>
      <c r="AD1456" s="15">
        <v>2.052E-2</v>
      </c>
      <c r="AE1456" s="15">
        <v>0</v>
      </c>
      <c r="AF1456" s="15">
        <v>0</v>
      </c>
      <c r="AG1456" s="15">
        <f t="shared" si="111"/>
        <v>2.052E-2</v>
      </c>
      <c r="AH1456" s="15">
        <v>0</v>
      </c>
      <c r="AI1456" s="15">
        <v>0</v>
      </c>
      <c r="AJ1456" s="15">
        <v>0</v>
      </c>
      <c r="AK1456" s="15">
        <v>0</v>
      </c>
      <c r="AL1456" s="15">
        <v>0</v>
      </c>
      <c r="AM1456" s="15">
        <v>0</v>
      </c>
      <c r="AN1456" s="15">
        <v>0</v>
      </c>
      <c r="AO1456" s="15">
        <v>0</v>
      </c>
      <c r="AP1456" s="15">
        <v>0</v>
      </c>
      <c r="AQ1456" s="15">
        <v>0</v>
      </c>
      <c r="AR1456" s="15">
        <v>0</v>
      </c>
      <c r="AS1456" s="15">
        <v>0</v>
      </c>
      <c r="AT1456" s="15">
        <f t="shared" si="112"/>
        <v>0</v>
      </c>
      <c r="AU1456" s="15">
        <v>0</v>
      </c>
      <c r="AV1456" s="15">
        <v>0</v>
      </c>
      <c r="AW1456" s="15">
        <v>0</v>
      </c>
      <c r="AX1456" s="15">
        <v>0</v>
      </c>
      <c r="AY1456" s="15">
        <v>0</v>
      </c>
      <c r="AZ1456" s="15">
        <v>0</v>
      </c>
      <c r="BA1456" s="15">
        <v>0</v>
      </c>
      <c r="BB1456" s="15">
        <v>0</v>
      </c>
      <c r="BC1456" s="15">
        <v>0</v>
      </c>
      <c r="BD1456" s="15">
        <v>0</v>
      </c>
      <c r="BE1456" s="15">
        <v>0</v>
      </c>
      <c r="BF1456" s="15">
        <v>0</v>
      </c>
      <c r="BG1456" s="15">
        <f t="shared" si="113"/>
        <v>0</v>
      </c>
      <c r="BH1456" t="str">
        <f t="shared" si="114"/>
        <v>NYSEGDIST</v>
      </c>
      <c r="BI1456" t="str">
        <f>VLOOKUP(BH1456,[2]Summary!$C$29:$C$56,1,0)</f>
        <v>NYSEGDist</v>
      </c>
      <c r="BJ1456" s="16">
        <v>43831</v>
      </c>
    </row>
    <row r="1457" spans="1:62" x14ac:dyDescent="0.25">
      <c r="A1457" s="13" t="s">
        <v>2757</v>
      </c>
      <c r="B1457" s="13" t="s">
        <v>2758</v>
      </c>
      <c r="C1457" t="s">
        <v>2759</v>
      </c>
      <c r="D1457" t="s">
        <v>599</v>
      </c>
      <c r="E1457" t="s">
        <v>301</v>
      </c>
      <c r="F1457" s="13" t="s">
        <v>60</v>
      </c>
      <c r="H1457" s="15">
        <v>0</v>
      </c>
      <c r="I1457" s="15">
        <v>0</v>
      </c>
      <c r="J1457" s="15">
        <v>0</v>
      </c>
      <c r="K1457" s="15">
        <v>0</v>
      </c>
      <c r="L1457" s="15">
        <v>21.90888</v>
      </c>
      <c r="M1457" s="15">
        <v>8.4207099999999997</v>
      </c>
      <c r="N1457" s="15">
        <v>27.125690000000002</v>
      </c>
      <c r="O1457" s="15">
        <v>1.40361</v>
      </c>
      <c r="P1457" s="15">
        <v>1.5347299999999999</v>
      </c>
      <c r="Q1457" s="15">
        <v>28.817520000000002</v>
      </c>
      <c r="R1457" s="15">
        <v>-3.0445100000000003</v>
      </c>
      <c r="S1457" s="15">
        <v>71.736500000000007</v>
      </c>
      <c r="T1457" s="15">
        <f t="shared" si="110"/>
        <v>157.90313</v>
      </c>
      <c r="U1457" s="15">
        <v>0.19269999999999998</v>
      </c>
      <c r="V1457" s="15">
        <v>78.856940000000009</v>
      </c>
      <c r="W1457" s="15">
        <v>15.902569999999999</v>
      </c>
      <c r="X1457" s="15">
        <v>5.6905799999999997</v>
      </c>
      <c r="Y1457" s="15">
        <v>5.0983100000000006</v>
      </c>
      <c r="Z1457" s="15">
        <v>7.4510200000000006</v>
      </c>
      <c r="AA1457" s="15">
        <v>1.93082</v>
      </c>
      <c r="AB1457" s="15">
        <v>8.9726700000000008</v>
      </c>
      <c r="AC1457" s="15">
        <v>27.589230000000001</v>
      </c>
      <c r="AD1457" s="15">
        <v>1.08632</v>
      </c>
      <c r="AE1457" s="15">
        <v>0.61262000000000005</v>
      </c>
      <c r="AF1457" s="15">
        <v>-0.25771999999999995</v>
      </c>
      <c r="AG1457" s="15">
        <f t="shared" si="111"/>
        <v>153.12606</v>
      </c>
      <c r="AH1457" s="15">
        <v>0</v>
      </c>
      <c r="AI1457" s="15">
        <v>0</v>
      </c>
      <c r="AJ1457" s="15">
        <v>0</v>
      </c>
      <c r="AK1457" s="15">
        <v>0</v>
      </c>
      <c r="AL1457" s="15">
        <v>0</v>
      </c>
      <c r="AM1457" s="15">
        <v>0</v>
      </c>
      <c r="AN1457" s="15">
        <v>0</v>
      </c>
      <c r="AO1457" s="15">
        <v>0</v>
      </c>
      <c r="AP1457" s="15">
        <v>0</v>
      </c>
      <c r="AQ1457" s="15">
        <v>0</v>
      </c>
      <c r="AR1457" s="15">
        <v>0</v>
      </c>
      <c r="AS1457" s="15">
        <v>0</v>
      </c>
      <c r="AT1457" s="15">
        <f t="shared" si="112"/>
        <v>0</v>
      </c>
      <c r="AU1457" s="15">
        <v>0</v>
      </c>
      <c r="AV1457" s="15">
        <v>0</v>
      </c>
      <c r="AW1457" s="15">
        <v>0</v>
      </c>
      <c r="AX1457" s="15">
        <v>0</v>
      </c>
      <c r="AY1457" s="15">
        <v>0</v>
      </c>
      <c r="AZ1457" s="15">
        <v>0</v>
      </c>
      <c r="BA1457" s="15">
        <v>0</v>
      </c>
      <c r="BB1457" s="15">
        <v>0</v>
      </c>
      <c r="BC1457" s="15">
        <v>0</v>
      </c>
      <c r="BD1457" s="15">
        <v>0</v>
      </c>
      <c r="BE1457" s="15">
        <v>0</v>
      </c>
      <c r="BF1457" s="15">
        <v>0</v>
      </c>
      <c r="BG1457" s="15">
        <f t="shared" si="113"/>
        <v>0</v>
      </c>
      <c r="BH1457" t="str">
        <f t="shared" si="114"/>
        <v>NYSEGCommon</v>
      </c>
      <c r="BI1457" t="str">
        <f>VLOOKUP(BH1457,[2]Summary!$C$29:$C$56,1,0)</f>
        <v>NYSEGCommon</v>
      </c>
      <c r="BJ1457" s="16">
        <v>43831</v>
      </c>
    </row>
    <row r="1458" spans="1:62" x14ac:dyDescent="0.25">
      <c r="A1458" s="13" t="s">
        <v>2760</v>
      </c>
      <c r="B1458" s="13" t="s">
        <v>2761</v>
      </c>
      <c r="C1458" t="s">
        <v>2762</v>
      </c>
      <c r="D1458" t="s">
        <v>599</v>
      </c>
      <c r="E1458" t="s">
        <v>19</v>
      </c>
      <c r="F1458" s="13" t="s">
        <v>20</v>
      </c>
      <c r="H1458" s="15">
        <v>3.7920000000000002E-2</v>
      </c>
      <c r="I1458" s="15">
        <v>3.4259999999999999E-2</v>
      </c>
      <c r="J1458" s="15">
        <v>2.0230000000000001E-2</v>
      </c>
      <c r="K1458" s="15">
        <v>3.0810000000000001E-2</v>
      </c>
      <c r="L1458" s="15">
        <v>-1.8200000000000004E-2</v>
      </c>
      <c r="M1458" s="15">
        <v>2.7870000000000002E-2</v>
      </c>
      <c r="N1458" s="15">
        <v>2.2760000000000002E-2</v>
      </c>
      <c r="O1458" s="15">
        <v>2.2760000000000002E-2</v>
      </c>
      <c r="P1458" s="15">
        <v>3.5700000000000003E-2</v>
      </c>
      <c r="Q1458" s="15">
        <v>2.4310000000000002E-2</v>
      </c>
      <c r="R1458" s="15">
        <v>2.3530000000000002E-2</v>
      </c>
      <c r="S1458" s="15">
        <v>2.4310000000000002E-2</v>
      </c>
      <c r="T1458" s="15">
        <f t="shared" si="110"/>
        <v>0.28626000000000001</v>
      </c>
      <c r="U1458" s="15">
        <v>2.511E-2</v>
      </c>
      <c r="V1458" s="15">
        <v>2.2679999999999999E-2</v>
      </c>
      <c r="W1458" s="15">
        <v>7.8629999999999992E-2</v>
      </c>
      <c r="X1458" s="15">
        <v>4.8989999999999999E-2</v>
      </c>
      <c r="Y1458" s="15">
        <v>4.5310000000000003E-2</v>
      </c>
      <c r="Z1458" s="15">
        <v>29.004589999999997</v>
      </c>
      <c r="AA1458" s="15">
        <v>4.5310000000000003E-2</v>
      </c>
      <c r="AB1458" s="15">
        <v>4.5310000000000003E-2</v>
      </c>
      <c r="AC1458" s="15">
        <v>4.3859999999999996E-2</v>
      </c>
      <c r="AD1458" s="15">
        <v>4.5310000000000003E-2</v>
      </c>
      <c r="AE1458" s="15">
        <v>4.3859999999999996E-2</v>
      </c>
      <c r="AF1458" s="15">
        <v>3.2640000000000002E-2</v>
      </c>
      <c r="AG1458" s="15">
        <f t="shared" si="111"/>
        <v>29.481599999999997</v>
      </c>
      <c r="AH1458" s="15">
        <v>4.6780000000000002E-2</v>
      </c>
      <c r="AI1458" s="15">
        <v>4.3770000000000003E-2</v>
      </c>
      <c r="AJ1458" s="15">
        <v>2.1760000000000002E-2</v>
      </c>
      <c r="AK1458" s="15">
        <v>3.703E-2</v>
      </c>
      <c r="AL1458" s="15">
        <v>4.6990000000000004E-2</v>
      </c>
      <c r="AM1458" s="15">
        <v>4.1590000000000002E-2</v>
      </c>
      <c r="AN1458" s="15">
        <v>5.6930000000000001E-2</v>
      </c>
      <c r="AO1458" s="15">
        <v>4.4420000000000001E-2</v>
      </c>
      <c r="AP1458" s="15">
        <v>4.299E-2</v>
      </c>
      <c r="AQ1458" s="15">
        <v>4.4420000000000001E-2</v>
      </c>
      <c r="AR1458" s="15">
        <v>4.299E-2</v>
      </c>
      <c r="AS1458" s="15">
        <v>4.9280000000000004E-2</v>
      </c>
      <c r="AT1458" s="15">
        <f t="shared" si="112"/>
        <v>0.51895000000000002</v>
      </c>
      <c r="AU1458" s="15">
        <v>4.5720001220703126E-2</v>
      </c>
      <c r="AV1458" s="15">
        <v>4.1299999237060549E-2</v>
      </c>
      <c r="AW1458" s="15">
        <v>6.7750000000000005E-2</v>
      </c>
      <c r="AX1458" s="15">
        <v>5.1549999237060544E-2</v>
      </c>
      <c r="AY1458" s="15">
        <v>4.7729999542236327E-2</v>
      </c>
      <c r="AZ1458" s="15">
        <v>4.6659999847412106E-2</v>
      </c>
      <c r="BA1458" s="15">
        <v>0</v>
      </c>
      <c r="BB1458" s="15">
        <v>0</v>
      </c>
      <c r="BC1458" s="15">
        <v>-2E-3</v>
      </c>
      <c r="BD1458" s="15">
        <v>0</v>
      </c>
      <c r="BE1458" s="15">
        <v>0</v>
      </c>
      <c r="BF1458" s="15">
        <v>0</v>
      </c>
      <c r="BG1458" s="15">
        <f t="shared" si="113"/>
        <v>0.29870999908447265</v>
      </c>
      <c r="BH1458" t="str">
        <f t="shared" si="114"/>
        <v>NYSEGDIST</v>
      </c>
      <c r="BI1458" t="str">
        <f>VLOOKUP(BH1458,[2]Summary!$C$29:$C$56,1,0)</f>
        <v>NYSEGDist</v>
      </c>
      <c r="BJ1458" s="16">
        <v>44470</v>
      </c>
    </row>
    <row r="1459" spans="1:62" x14ac:dyDescent="0.25">
      <c r="A1459" s="13" t="s">
        <v>2763</v>
      </c>
      <c r="B1459" s="13" t="s">
        <v>2764</v>
      </c>
      <c r="C1459" t="s">
        <v>2765</v>
      </c>
      <c r="D1459" t="s">
        <v>599</v>
      </c>
      <c r="E1459" t="s">
        <v>301</v>
      </c>
      <c r="F1459" s="13" t="s">
        <v>33</v>
      </c>
      <c r="H1459" s="15">
        <v>84.889359999999996</v>
      </c>
      <c r="I1459" s="15">
        <v>9.9970399999999984</v>
      </c>
      <c r="J1459" s="15">
        <v>156.31331</v>
      </c>
      <c r="K1459" s="15">
        <v>145.67461</v>
      </c>
      <c r="L1459" s="15">
        <v>143.87032000000002</v>
      </c>
      <c r="M1459" s="15">
        <v>99.948250000000002</v>
      </c>
      <c r="N1459" s="15">
        <v>82.983199999999997</v>
      </c>
      <c r="O1459" s="15">
        <v>13.795740000000002</v>
      </c>
      <c r="P1459" s="15">
        <v>63.806279999999994</v>
      </c>
      <c r="Q1459" s="15">
        <v>-46.125309999999999</v>
      </c>
      <c r="R1459" s="15">
        <v>12.960049999999999</v>
      </c>
      <c r="S1459" s="15">
        <v>240.09774999999999</v>
      </c>
      <c r="T1459" s="15">
        <f t="shared" si="110"/>
        <v>1008.2106000000001</v>
      </c>
      <c r="U1459" s="15">
        <v>4.7949999999999999</v>
      </c>
      <c r="V1459" s="15">
        <v>3.2452200000000002</v>
      </c>
      <c r="W1459" s="15">
        <v>0</v>
      </c>
      <c r="X1459" s="15">
        <v>0</v>
      </c>
      <c r="Y1459" s="15">
        <v>0</v>
      </c>
      <c r="Z1459" s="15">
        <v>0</v>
      </c>
      <c r="AA1459" s="15">
        <v>0</v>
      </c>
      <c r="AB1459" s="15">
        <v>6.4597700000000007</v>
      </c>
      <c r="AC1459" s="15">
        <v>-0.27812999999999999</v>
      </c>
      <c r="AD1459" s="15">
        <v>0</v>
      </c>
      <c r="AE1459" s="15">
        <v>0</v>
      </c>
      <c r="AF1459" s="15">
        <v>0</v>
      </c>
      <c r="AG1459" s="15">
        <f t="shared" si="111"/>
        <v>14.22186</v>
      </c>
      <c r="AH1459" s="15">
        <v>0</v>
      </c>
      <c r="AI1459" s="15">
        <v>0</v>
      </c>
      <c r="AJ1459" s="15">
        <v>0</v>
      </c>
      <c r="AK1459" s="15">
        <v>0</v>
      </c>
      <c r="AL1459" s="15">
        <v>0</v>
      </c>
      <c r="AM1459" s="15">
        <v>0</v>
      </c>
      <c r="AN1459" s="15">
        <v>0</v>
      </c>
      <c r="AO1459" s="15">
        <v>0</v>
      </c>
      <c r="AP1459" s="15">
        <v>0</v>
      </c>
      <c r="AQ1459" s="15">
        <v>0</v>
      </c>
      <c r="AR1459" s="15">
        <v>0</v>
      </c>
      <c r="AS1459" s="15">
        <v>0</v>
      </c>
      <c r="AT1459" s="15">
        <f t="shared" si="112"/>
        <v>0</v>
      </c>
      <c r="AU1459" s="15">
        <v>0</v>
      </c>
      <c r="AV1459" s="15">
        <v>0</v>
      </c>
      <c r="AW1459" s="15">
        <v>0</v>
      </c>
      <c r="AX1459" s="15">
        <v>0</v>
      </c>
      <c r="AY1459" s="15">
        <v>0</v>
      </c>
      <c r="AZ1459" s="15">
        <v>0</v>
      </c>
      <c r="BA1459" s="15">
        <v>0</v>
      </c>
      <c r="BB1459" s="15">
        <v>0</v>
      </c>
      <c r="BC1459" s="15">
        <v>0</v>
      </c>
      <c r="BD1459" s="15">
        <v>0</v>
      </c>
      <c r="BE1459" s="15">
        <v>0</v>
      </c>
      <c r="BF1459" s="15">
        <v>0</v>
      </c>
      <c r="BG1459" s="15">
        <f t="shared" si="113"/>
        <v>0</v>
      </c>
      <c r="BH1459" t="str">
        <f t="shared" si="114"/>
        <v>NYSEGCommon</v>
      </c>
      <c r="BI1459" t="str">
        <f>VLOOKUP(BH1459,[2]Summary!$C$29:$C$56,1,0)</f>
        <v>NYSEGCommon</v>
      </c>
      <c r="BJ1459" s="16">
        <v>43831</v>
      </c>
    </row>
    <row r="1460" spans="1:62" x14ac:dyDescent="0.25">
      <c r="A1460" s="13" t="s">
        <v>2766</v>
      </c>
      <c r="B1460" s="13" t="s">
        <v>2767</v>
      </c>
      <c r="C1460" t="s">
        <v>2768</v>
      </c>
      <c r="D1460" t="s">
        <v>599</v>
      </c>
      <c r="E1460" t="s">
        <v>475</v>
      </c>
      <c r="F1460" s="13" t="s">
        <v>426</v>
      </c>
      <c r="H1460" s="15">
        <v>0</v>
      </c>
      <c r="I1460" s="15">
        <v>0</v>
      </c>
      <c r="J1460" s="15">
        <v>0</v>
      </c>
      <c r="K1460" s="15">
        <v>0</v>
      </c>
      <c r="L1460" s="15">
        <v>0</v>
      </c>
      <c r="M1460" s="15">
        <v>0</v>
      </c>
      <c r="N1460" s="15">
        <v>0</v>
      </c>
      <c r="O1460" s="15">
        <v>0</v>
      </c>
      <c r="P1460" s="15">
        <v>0</v>
      </c>
      <c r="Q1460" s="15">
        <v>0</v>
      </c>
      <c r="R1460" s="15">
        <v>0</v>
      </c>
      <c r="S1460" s="15">
        <v>0</v>
      </c>
      <c r="T1460" s="15">
        <f t="shared" si="110"/>
        <v>0</v>
      </c>
      <c r="U1460" s="15">
        <v>0</v>
      </c>
      <c r="V1460" s="15">
        <v>0</v>
      </c>
      <c r="W1460" s="15">
        <v>0</v>
      </c>
      <c r="X1460" s="15">
        <v>0</v>
      </c>
      <c r="Y1460" s="15">
        <v>0</v>
      </c>
      <c r="Z1460" s="15">
        <v>-128.24439000000001</v>
      </c>
      <c r="AA1460" s="15">
        <v>0</v>
      </c>
      <c r="AB1460" s="15">
        <v>0</v>
      </c>
      <c r="AC1460" s="15">
        <v>0</v>
      </c>
      <c r="AD1460" s="15">
        <v>0</v>
      </c>
      <c r="AE1460" s="15">
        <v>0</v>
      </c>
      <c r="AF1460" s="15">
        <v>0</v>
      </c>
      <c r="AG1460" s="15">
        <f t="shared" si="111"/>
        <v>-128.24439000000001</v>
      </c>
      <c r="AH1460" s="15">
        <v>0</v>
      </c>
      <c r="AI1460" s="15">
        <v>0</v>
      </c>
      <c r="AJ1460" s="15">
        <v>0</v>
      </c>
      <c r="AK1460" s="15">
        <v>0</v>
      </c>
      <c r="AL1460" s="15">
        <v>0</v>
      </c>
      <c r="AM1460" s="15">
        <v>0</v>
      </c>
      <c r="AN1460" s="15">
        <v>0</v>
      </c>
      <c r="AO1460" s="15">
        <v>0</v>
      </c>
      <c r="AP1460" s="15">
        <v>0</v>
      </c>
      <c r="AQ1460" s="15">
        <v>0</v>
      </c>
      <c r="AR1460" s="15">
        <v>0</v>
      </c>
      <c r="AS1460" s="15">
        <v>0</v>
      </c>
      <c r="AT1460" s="15">
        <f t="shared" si="112"/>
        <v>0</v>
      </c>
      <c r="AU1460" s="15">
        <v>0</v>
      </c>
      <c r="AV1460" s="15">
        <v>0</v>
      </c>
      <c r="AW1460" s="15">
        <v>0</v>
      </c>
      <c r="AX1460" s="15">
        <v>0</v>
      </c>
      <c r="AY1460" s="15">
        <v>0</v>
      </c>
      <c r="AZ1460" s="15">
        <v>0</v>
      </c>
      <c r="BA1460" s="15">
        <v>0</v>
      </c>
      <c r="BB1460" s="15">
        <v>0</v>
      </c>
      <c r="BC1460" s="15">
        <v>0</v>
      </c>
      <c r="BD1460" s="15">
        <v>0</v>
      </c>
      <c r="BE1460" s="15">
        <v>0</v>
      </c>
      <c r="BF1460" s="15">
        <v>0</v>
      </c>
      <c r="BG1460" s="15">
        <f t="shared" si="113"/>
        <v>0</v>
      </c>
      <c r="BH1460" t="str">
        <f t="shared" si="114"/>
        <v>NYSEGGas</v>
      </c>
      <c r="BI1460" t="str">
        <f>VLOOKUP(BH1460,[2]Summary!$C$29:$C$56,1,0)</f>
        <v>NYSEGGas</v>
      </c>
      <c r="BJ1460" s="16">
        <v>43831</v>
      </c>
    </row>
    <row r="1461" spans="1:62" x14ac:dyDescent="0.25">
      <c r="A1461" s="13" t="s">
        <v>2769</v>
      </c>
      <c r="B1461" s="13" t="s">
        <v>2770</v>
      </c>
      <c r="C1461" t="s">
        <v>2771</v>
      </c>
      <c r="D1461" t="s">
        <v>599</v>
      </c>
      <c r="E1461" t="s">
        <v>301</v>
      </c>
      <c r="F1461" s="13" t="s">
        <v>60</v>
      </c>
      <c r="H1461" s="15">
        <v>8.4009999999999987E-2</v>
      </c>
      <c r="I1461" s="15">
        <v>7.5879999999999989E-2</v>
      </c>
      <c r="J1461" s="15">
        <v>4.4819999999999999E-2</v>
      </c>
      <c r="K1461" s="15">
        <v>6.8229999999999999E-2</v>
      </c>
      <c r="L1461" s="15">
        <v>-4.0250000000000001E-2</v>
      </c>
      <c r="M1461" s="15">
        <v>88.478549999999984</v>
      </c>
      <c r="N1461" s="15">
        <v>51.977640000000001</v>
      </c>
      <c r="O1461" s="15">
        <v>56.608499999999999</v>
      </c>
      <c r="P1461" s="15">
        <v>24.22447</v>
      </c>
      <c r="Q1461" s="15">
        <v>39.057859999999998</v>
      </c>
      <c r="R1461" s="15">
        <v>0.74597000000000002</v>
      </c>
      <c r="S1461" s="15">
        <v>34.233050000000006</v>
      </c>
      <c r="T1461" s="15">
        <f t="shared" si="110"/>
        <v>295.55872999999997</v>
      </c>
      <c r="U1461" s="15">
        <v>0.87470999999999999</v>
      </c>
      <c r="V1461" s="15">
        <v>0.79006999999999994</v>
      </c>
      <c r="W1461" s="15">
        <v>2.73855</v>
      </c>
      <c r="X1461" s="15">
        <v>1.7059200000000001</v>
      </c>
      <c r="Y1461" s="15">
        <v>1.57822</v>
      </c>
      <c r="Z1461" s="15">
        <v>0.84794000000000003</v>
      </c>
      <c r="AA1461" s="15">
        <v>0</v>
      </c>
      <c r="AB1461" s="15">
        <v>0</v>
      </c>
      <c r="AC1461" s="15">
        <v>0</v>
      </c>
      <c r="AD1461" s="15">
        <v>0</v>
      </c>
      <c r="AE1461" s="15">
        <v>0</v>
      </c>
      <c r="AF1461" s="15">
        <v>-0.45109000000000005</v>
      </c>
      <c r="AG1461" s="15">
        <f t="shared" si="111"/>
        <v>8.08432</v>
      </c>
      <c r="AH1461" s="15">
        <v>0</v>
      </c>
      <c r="AI1461" s="15">
        <v>0</v>
      </c>
      <c r="AJ1461" s="15">
        <v>0</v>
      </c>
      <c r="AK1461" s="15">
        <v>0</v>
      </c>
      <c r="AL1461" s="15">
        <v>0</v>
      </c>
      <c r="AM1461" s="15">
        <v>0</v>
      </c>
      <c r="AN1461" s="15">
        <v>0</v>
      </c>
      <c r="AO1461" s="15">
        <v>0</v>
      </c>
      <c r="AP1461" s="15">
        <v>0</v>
      </c>
      <c r="AQ1461" s="15">
        <v>0</v>
      </c>
      <c r="AR1461" s="15">
        <v>0</v>
      </c>
      <c r="AS1461" s="15">
        <v>0</v>
      </c>
      <c r="AT1461" s="15">
        <f t="shared" si="112"/>
        <v>0</v>
      </c>
      <c r="AU1461" s="15">
        <v>0</v>
      </c>
      <c r="AV1461" s="15">
        <v>0</v>
      </c>
      <c r="AW1461" s="15">
        <v>0</v>
      </c>
      <c r="AX1461" s="15">
        <v>0</v>
      </c>
      <c r="AY1461" s="15">
        <v>0</v>
      </c>
      <c r="AZ1461" s="15">
        <v>0</v>
      </c>
      <c r="BA1461" s="15">
        <v>0</v>
      </c>
      <c r="BB1461" s="15">
        <v>0</v>
      </c>
      <c r="BC1461" s="15">
        <v>0</v>
      </c>
      <c r="BD1461" s="15">
        <v>0</v>
      </c>
      <c r="BE1461" s="15">
        <v>0</v>
      </c>
      <c r="BF1461" s="15">
        <v>0</v>
      </c>
      <c r="BG1461" s="15">
        <f t="shared" si="113"/>
        <v>0</v>
      </c>
      <c r="BH1461" t="str">
        <f t="shared" si="114"/>
        <v>NYSEGCommon</v>
      </c>
      <c r="BI1461" t="str">
        <f>VLOOKUP(BH1461,[2]Summary!$C$29:$C$56,1,0)</f>
        <v>NYSEGCommon</v>
      </c>
      <c r="BJ1461" s="16">
        <v>43831</v>
      </c>
    </row>
    <row r="1462" spans="1:62" x14ac:dyDescent="0.25">
      <c r="A1462" s="13" t="s">
        <v>2772</v>
      </c>
      <c r="B1462" s="13" t="s">
        <v>2773</v>
      </c>
      <c r="C1462" t="s">
        <v>2774</v>
      </c>
      <c r="D1462" t="s">
        <v>599</v>
      </c>
      <c r="E1462" t="s">
        <v>19</v>
      </c>
      <c r="F1462" s="13" t="s">
        <v>585</v>
      </c>
      <c r="H1462" s="15">
        <v>-6.6094799999999996</v>
      </c>
      <c r="I1462" s="15">
        <v>1.279999999999999E-2</v>
      </c>
      <c r="J1462" s="15">
        <v>161.09744000000001</v>
      </c>
      <c r="K1462" s="15">
        <v>-38.564779999999999</v>
      </c>
      <c r="L1462" s="15">
        <v>9.6966599999999996</v>
      </c>
      <c r="M1462" s="15">
        <v>62.882350000000002</v>
      </c>
      <c r="N1462" s="15">
        <v>38.15155</v>
      </c>
      <c r="O1462" s="15">
        <v>164.60237000000001</v>
      </c>
      <c r="P1462" s="15">
        <v>17.538049999999998</v>
      </c>
      <c r="Q1462" s="15">
        <v>47.36992</v>
      </c>
      <c r="R1462" s="15">
        <v>316.19511000000011</v>
      </c>
      <c r="S1462" s="15">
        <v>114.83564000000001</v>
      </c>
      <c r="T1462" s="15">
        <f t="shared" si="110"/>
        <v>887.20763000000011</v>
      </c>
      <c r="U1462" s="15">
        <v>13.25548</v>
      </c>
      <c r="V1462" s="15">
        <v>-190.51606000000004</v>
      </c>
      <c r="W1462" s="15">
        <v>45.201310000000007</v>
      </c>
      <c r="X1462" s="15">
        <v>1.9529999999999996</v>
      </c>
      <c r="Y1462" s="15">
        <v>16.309350000000002</v>
      </c>
      <c r="Z1462" s="15">
        <v>-0.11996999999999999</v>
      </c>
      <c r="AA1462" s="15">
        <v>-3.0100000000000001E-3</v>
      </c>
      <c r="AB1462" s="15">
        <v>0</v>
      </c>
      <c r="AC1462" s="15">
        <v>0</v>
      </c>
      <c r="AD1462" s="15">
        <v>-837.49096999999995</v>
      </c>
      <c r="AE1462" s="15">
        <v>0</v>
      </c>
      <c r="AF1462" s="15">
        <v>4.8879999999999993E-2</v>
      </c>
      <c r="AG1462" s="15">
        <f t="shared" si="111"/>
        <v>-951.36198999999988</v>
      </c>
      <c r="AH1462" s="15">
        <v>0</v>
      </c>
      <c r="AI1462" s="15">
        <v>0</v>
      </c>
      <c r="AJ1462" s="15">
        <v>0</v>
      </c>
      <c r="AK1462" s="15">
        <v>0</v>
      </c>
      <c r="AL1462" s="15">
        <v>0</v>
      </c>
      <c r="AM1462" s="15">
        <v>0</v>
      </c>
      <c r="AN1462" s="15">
        <v>0</v>
      </c>
      <c r="AO1462" s="15">
        <v>0</v>
      </c>
      <c r="AP1462" s="15">
        <v>0</v>
      </c>
      <c r="AQ1462" s="15">
        <v>0</v>
      </c>
      <c r="AR1462" s="15">
        <v>0</v>
      </c>
      <c r="AS1462" s="15">
        <v>0</v>
      </c>
      <c r="AT1462" s="15">
        <f t="shared" si="112"/>
        <v>0</v>
      </c>
      <c r="AU1462" s="15">
        <v>0</v>
      </c>
      <c r="AV1462" s="15">
        <v>0</v>
      </c>
      <c r="AW1462" s="15">
        <v>0</v>
      </c>
      <c r="AX1462" s="15">
        <v>0</v>
      </c>
      <c r="AY1462" s="15">
        <v>0</v>
      </c>
      <c r="AZ1462" s="15">
        <v>0</v>
      </c>
      <c r="BA1462" s="15">
        <v>0</v>
      </c>
      <c r="BB1462" s="15">
        <v>0</v>
      </c>
      <c r="BC1462" s="15">
        <v>0</v>
      </c>
      <c r="BD1462" s="15">
        <v>0</v>
      </c>
      <c r="BE1462" s="15">
        <v>0</v>
      </c>
      <c r="BF1462" s="15">
        <v>0</v>
      </c>
      <c r="BG1462" s="15">
        <f t="shared" si="113"/>
        <v>0</v>
      </c>
      <c r="BH1462" t="str">
        <f t="shared" si="114"/>
        <v>NYSEGDIST</v>
      </c>
      <c r="BI1462" t="str">
        <f>VLOOKUP(BH1462,[2]Summary!$C$29:$C$56,1,0)</f>
        <v>NYSEGDist</v>
      </c>
      <c r="BJ1462" s="16">
        <v>43831</v>
      </c>
    </row>
    <row r="1463" spans="1:62" x14ac:dyDescent="0.25">
      <c r="A1463" s="13" t="s">
        <v>2775</v>
      </c>
      <c r="B1463" s="13" t="s">
        <v>2776</v>
      </c>
      <c r="C1463" t="s">
        <v>2777</v>
      </c>
      <c r="D1463" t="s">
        <v>599</v>
      </c>
      <c r="E1463" t="s">
        <v>301</v>
      </c>
      <c r="F1463" s="13" t="s">
        <v>60</v>
      </c>
      <c r="H1463" s="15">
        <v>0</v>
      </c>
      <c r="I1463" s="15">
        <v>0</v>
      </c>
      <c r="J1463" s="15">
        <v>0</v>
      </c>
      <c r="K1463" s="15">
        <v>0</v>
      </c>
      <c r="L1463" s="15">
        <v>119.02276000000001</v>
      </c>
      <c r="M1463" s="15">
        <v>0.30282999999999999</v>
      </c>
      <c r="N1463" s="15">
        <v>182.91605000000001</v>
      </c>
      <c r="O1463" s="15">
        <v>10.709950000000001</v>
      </c>
      <c r="P1463" s="15">
        <v>30.799990000000001</v>
      </c>
      <c r="Q1463" s="15">
        <v>17.178519999999999</v>
      </c>
      <c r="R1463" s="15">
        <v>27.34797</v>
      </c>
      <c r="S1463" s="15">
        <v>32.491370000000003</v>
      </c>
      <c r="T1463" s="15">
        <f t="shared" si="110"/>
        <v>420.76943999999997</v>
      </c>
      <c r="U1463" s="15">
        <v>1.16858</v>
      </c>
      <c r="V1463" s="15">
        <v>1.0555000000000001</v>
      </c>
      <c r="W1463" s="15">
        <v>3.6586400000000001</v>
      </c>
      <c r="X1463" s="15">
        <v>0.41758000000000006</v>
      </c>
      <c r="Y1463" s="15">
        <v>0</v>
      </c>
      <c r="Z1463" s="15">
        <v>0</v>
      </c>
      <c r="AA1463" s="15">
        <v>0</v>
      </c>
      <c r="AB1463" s="15">
        <v>0</v>
      </c>
      <c r="AC1463" s="15">
        <v>0</v>
      </c>
      <c r="AD1463" s="15">
        <v>0</v>
      </c>
      <c r="AE1463" s="15">
        <v>0</v>
      </c>
      <c r="AF1463" s="15">
        <v>-0.39362999999999998</v>
      </c>
      <c r="AG1463" s="15">
        <f t="shared" si="111"/>
        <v>5.9066700000000001</v>
      </c>
      <c r="AH1463" s="15">
        <v>0</v>
      </c>
      <c r="AI1463" s="15">
        <v>0</v>
      </c>
      <c r="AJ1463" s="15">
        <v>0</v>
      </c>
      <c r="AK1463" s="15">
        <v>0</v>
      </c>
      <c r="AL1463" s="15">
        <v>0</v>
      </c>
      <c r="AM1463" s="15">
        <v>0</v>
      </c>
      <c r="AN1463" s="15">
        <v>0</v>
      </c>
      <c r="AO1463" s="15">
        <v>0</v>
      </c>
      <c r="AP1463" s="15">
        <v>0</v>
      </c>
      <c r="AQ1463" s="15">
        <v>0</v>
      </c>
      <c r="AR1463" s="15">
        <v>0</v>
      </c>
      <c r="AS1463" s="15">
        <v>0</v>
      </c>
      <c r="AT1463" s="15">
        <f t="shared" si="112"/>
        <v>0</v>
      </c>
      <c r="AU1463" s="15">
        <v>0</v>
      </c>
      <c r="AV1463" s="15">
        <v>0</v>
      </c>
      <c r="AW1463" s="15">
        <v>0</v>
      </c>
      <c r="AX1463" s="15">
        <v>0</v>
      </c>
      <c r="AY1463" s="15">
        <v>0</v>
      </c>
      <c r="AZ1463" s="15">
        <v>0</v>
      </c>
      <c r="BA1463" s="15">
        <v>0</v>
      </c>
      <c r="BB1463" s="15">
        <v>0</v>
      </c>
      <c r="BC1463" s="15">
        <v>0</v>
      </c>
      <c r="BD1463" s="15">
        <v>0</v>
      </c>
      <c r="BE1463" s="15">
        <v>0</v>
      </c>
      <c r="BF1463" s="15">
        <v>0</v>
      </c>
      <c r="BG1463" s="15">
        <f t="shared" si="113"/>
        <v>0</v>
      </c>
      <c r="BH1463" t="str">
        <f t="shared" si="114"/>
        <v>NYSEGCommon</v>
      </c>
      <c r="BI1463" t="str">
        <f>VLOOKUP(BH1463,[2]Summary!$C$29:$C$56,1,0)</f>
        <v>NYSEGCommon</v>
      </c>
      <c r="BJ1463" s="16">
        <v>43831</v>
      </c>
    </row>
    <row r="1464" spans="1:62" x14ac:dyDescent="0.25">
      <c r="A1464" s="13" t="s">
        <v>2778</v>
      </c>
      <c r="B1464" s="13" t="s">
        <v>2779</v>
      </c>
      <c r="C1464" t="s">
        <v>2780</v>
      </c>
      <c r="D1464" t="s">
        <v>599</v>
      </c>
      <c r="E1464" t="s">
        <v>301</v>
      </c>
      <c r="F1464" s="13" t="s">
        <v>60</v>
      </c>
      <c r="H1464" s="15">
        <v>0</v>
      </c>
      <c r="I1464" s="15">
        <v>0</v>
      </c>
      <c r="J1464" s="15">
        <v>0</v>
      </c>
      <c r="K1464" s="15">
        <v>1.28399</v>
      </c>
      <c r="L1464" s="15">
        <v>2.9699999999999996E-3</v>
      </c>
      <c r="M1464" s="15">
        <v>2.9661599999999999</v>
      </c>
      <c r="N1464" s="15">
        <v>3.9723299999999999</v>
      </c>
      <c r="O1464" s="15">
        <v>3.5712300000000003</v>
      </c>
      <c r="P1464" s="15">
        <v>5.2275599999999995</v>
      </c>
      <c r="Q1464" s="15">
        <v>1.2326600000000001</v>
      </c>
      <c r="R1464" s="15">
        <v>4.8719999999999999E-2</v>
      </c>
      <c r="S1464" s="15">
        <v>9.2277899999999988</v>
      </c>
      <c r="T1464" s="15">
        <f t="shared" si="110"/>
        <v>27.533409999999996</v>
      </c>
      <c r="U1464" s="15">
        <v>7.6469999999999996E-2</v>
      </c>
      <c r="V1464" s="15">
        <v>1.5415999999999999</v>
      </c>
      <c r="W1464" s="15">
        <v>1.9479899999999999</v>
      </c>
      <c r="X1464" s="15">
        <v>1.5258000000000003</v>
      </c>
      <c r="Y1464" s="15">
        <v>172.31308000000001</v>
      </c>
      <c r="Z1464" s="15">
        <v>148.51662999999999</v>
      </c>
      <c r="AA1464" s="15">
        <v>2.9727699999999997</v>
      </c>
      <c r="AB1464" s="15">
        <v>1.76752</v>
      </c>
      <c r="AC1464" s="15">
        <v>1.71051</v>
      </c>
      <c r="AD1464" s="15">
        <v>1.2428899999999998</v>
      </c>
      <c r="AE1464" s="15">
        <v>0</v>
      </c>
      <c r="AF1464" s="15">
        <v>-0.28161000000000003</v>
      </c>
      <c r="AG1464" s="15">
        <f t="shared" si="111"/>
        <v>333.33364999999998</v>
      </c>
      <c r="AH1464" s="15">
        <v>0</v>
      </c>
      <c r="AI1464" s="15">
        <v>0</v>
      </c>
      <c r="AJ1464" s="15">
        <v>0</v>
      </c>
      <c r="AK1464" s="15">
        <v>0</v>
      </c>
      <c r="AL1464" s="15">
        <v>0</v>
      </c>
      <c r="AM1464" s="15">
        <v>0</v>
      </c>
      <c r="AN1464" s="15">
        <v>0</v>
      </c>
      <c r="AO1464" s="15">
        <v>0</v>
      </c>
      <c r="AP1464" s="15">
        <v>0</v>
      </c>
      <c r="AQ1464" s="15">
        <v>0</v>
      </c>
      <c r="AR1464" s="15">
        <v>0</v>
      </c>
      <c r="AS1464" s="15">
        <v>0</v>
      </c>
      <c r="AT1464" s="15">
        <f t="shared" si="112"/>
        <v>0</v>
      </c>
      <c r="AU1464" s="15">
        <v>0</v>
      </c>
      <c r="AV1464" s="15">
        <v>0</v>
      </c>
      <c r="AW1464" s="15">
        <v>0</v>
      </c>
      <c r="AX1464" s="15">
        <v>0</v>
      </c>
      <c r="AY1464" s="15">
        <v>0</v>
      </c>
      <c r="AZ1464" s="15">
        <v>0</v>
      </c>
      <c r="BA1464" s="15">
        <v>0</v>
      </c>
      <c r="BB1464" s="15">
        <v>0</v>
      </c>
      <c r="BC1464" s="15">
        <v>0</v>
      </c>
      <c r="BD1464" s="15">
        <v>0</v>
      </c>
      <c r="BE1464" s="15">
        <v>0</v>
      </c>
      <c r="BF1464" s="15">
        <v>0</v>
      </c>
      <c r="BG1464" s="15">
        <f t="shared" si="113"/>
        <v>0</v>
      </c>
      <c r="BH1464" t="str">
        <f t="shared" si="114"/>
        <v>NYSEGCommon</v>
      </c>
      <c r="BI1464" t="str">
        <f>VLOOKUP(BH1464,[2]Summary!$C$29:$C$56,1,0)</f>
        <v>NYSEGCommon</v>
      </c>
      <c r="BJ1464" s="16">
        <v>43831</v>
      </c>
    </row>
    <row r="1465" spans="1:62" x14ac:dyDescent="0.25">
      <c r="A1465" s="13" t="s">
        <v>2781</v>
      </c>
      <c r="B1465" s="13" t="s">
        <v>2782</v>
      </c>
      <c r="C1465" t="s">
        <v>2783</v>
      </c>
      <c r="D1465" t="s">
        <v>599</v>
      </c>
      <c r="E1465" t="s">
        <v>19</v>
      </c>
      <c r="F1465" s="13" t="s">
        <v>22</v>
      </c>
      <c r="H1465" s="15">
        <v>0</v>
      </c>
      <c r="I1465" s="15">
        <v>0</v>
      </c>
      <c r="J1465" s="15">
        <v>42.379659999999994</v>
      </c>
      <c r="K1465" s="15">
        <v>-47.352019999999989</v>
      </c>
      <c r="L1465" s="15">
        <v>24.640309999999996</v>
      </c>
      <c r="M1465" s="15">
        <v>44.563959999999994</v>
      </c>
      <c r="N1465" s="15">
        <v>24.558509999999998</v>
      </c>
      <c r="O1465" s="15">
        <v>-8.2402099999999994</v>
      </c>
      <c r="P1465" s="15">
        <v>-0.13636000000000001</v>
      </c>
      <c r="Q1465" s="15">
        <v>-0.11054</v>
      </c>
      <c r="R1465" s="15">
        <v>-0.12289</v>
      </c>
      <c r="S1465" s="15">
        <v>-3.7020199999999996</v>
      </c>
      <c r="T1465" s="15">
        <f t="shared" si="110"/>
        <v>76.478399999999993</v>
      </c>
      <c r="U1465" s="15">
        <v>0.65039999999999998</v>
      </c>
      <c r="V1465" s="15">
        <v>11.706060000000001</v>
      </c>
      <c r="W1465" s="15">
        <v>-18.310710000000004</v>
      </c>
      <c r="X1465" s="15">
        <v>23.945800000000002</v>
      </c>
      <c r="Y1465" s="15">
        <v>8.7305600000000005</v>
      </c>
      <c r="Z1465" s="15">
        <v>488.63344000000006</v>
      </c>
      <c r="AA1465" s="15">
        <v>98.801069999999996</v>
      </c>
      <c r="AB1465" s="15">
        <v>-5.9372799999999994</v>
      </c>
      <c r="AC1465" s="15">
        <v>36.04807000000001</v>
      </c>
      <c r="AD1465" s="15">
        <v>2.8030000000000003E-2</v>
      </c>
      <c r="AE1465" s="15">
        <v>2.7140000000000001E-2</v>
      </c>
      <c r="AF1465" s="15">
        <v>-29.644110000000001</v>
      </c>
      <c r="AG1465" s="15">
        <f t="shared" si="111"/>
        <v>614.67847000000017</v>
      </c>
      <c r="AH1465" s="15">
        <v>0</v>
      </c>
      <c r="AI1465" s="15">
        <v>0</v>
      </c>
      <c r="AJ1465" s="15">
        <v>0</v>
      </c>
      <c r="AK1465" s="15">
        <v>0</v>
      </c>
      <c r="AL1465" s="15">
        <v>0</v>
      </c>
      <c r="AM1465" s="15">
        <v>0</v>
      </c>
      <c r="AN1465" s="15">
        <v>0</v>
      </c>
      <c r="AO1465" s="15">
        <v>0</v>
      </c>
      <c r="AP1465" s="15">
        <v>0</v>
      </c>
      <c r="AQ1465" s="15">
        <v>0</v>
      </c>
      <c r="AR1465" s="15">
        <v>0</v>
      </c>
      <c r="AS1465" s="15">
        <v>0</v>
      </c>
      <c r="AT1465" s="15">
        <f t="shared" si="112"/>
        <v>0</v>
      </c>
      <c r="AU1465" s="15">
        <v>0</v>
      </c>
      <c r="AV1465" s="15">
        <v>0</v>
      </c>
      <c r="AW1465" s="15">
        <v>0</v>
      </c>
      <c r="AX1465" s="15">
        <v>0</v>
      </c>
      <c r="AY1465" s="15">
        <v>0</v>
      </c>
      <c r="AZ1465" s="15">
        <v>0</v>
      </c>
      <c r="BA1465" s="15">
        <v>0</v>
      </c>
      <c r="BB1465" s="15">
        <v>0</v>
      </c>
      <c r="BC1465" s="15">
        <v>0</v>
      </c>
      <c r="BD1465" s="15">
        <v>0</v>
      </c>
      <c r="BE1465" s="15">
        <v>0</v>
      </c>
      <c r="BF1465" s="15">
        <v>0</v>
      </c>
      <c r="BG1465" s="15">
        <f t="shared" si="113"/>
        <v>0</v>
      </c>
      <c r="BH1465" t="str">
        <f t="shared" si="114"/>
        <v>NYSEGDIST</v>
      </c>
      <c r="BI1465" t="str">
        <f>VLOOKUP(BH1465,[2]Summary!$C$29:$C$56,1,0)</f>
        <v>NYSEGDist</v>
      </c>
      <c r="BJ1465" s="16">
        <v>43831</v>
      </c>
    </row>
    <row r="1466" spans="1:62" x14ac:dyDescent="0.25">
      <c r="A1466" s="13" t="s">
        <v>2784</v>
      </c>
      <c r="B1466" s="13" t="s">
        <v>2785</v>
      </c>
      <c r="C1466" t="s">
        <v>2786</v>
      </c>
      <c r="D1466" t="s">
        <v>599</v>
      </c>
      <c r="E1466" t="s">
        <v>19</v>
      </c>
      <c r="F1466" s="13" t="s">
        <v>22</v>
      </c>
      <c r="H1466" s="15">
        <v>0</v>
      </c>
      <c r="I1466" s="15">
        <v>0</v>
      </c>
      <c r="J1466" s="15">
        <v>0</v>
      </c>
      <c r="K1466" s="15">
        <v>0</v>
      </c>
      <c r="L1466" s="15">
        <v>0</v>
      </c>
      <c r="M1466" s="15">
        <v>64.172139999999999</v>
      </c>
      <c r="N1466" s="15">
        <v>6.0002299999999993</v>
      </c>
      <c r="O1466" s="15">
        <v>152.52103</v>
      </c>
      <c r="P1466" s="15">
        <v>586.87573999999995</v>
      </c>
      <c r="Q1466" s="15">
        <v>602.98047999999994</v>
      </c>
      <c r="R1466" s="15">
        <v>233.54114999999999</v>
      </c>
      <c r="S1466" s="15">
        <v>-181.03503000000001</v>
      </c>
      <c r="T1466" s="15">
        <f t="shared" si="110"/>
        <v>1465.0557399999998</v>
      </c>
      <c r="U1466" s="15">
        <v>-6.2612299999999994</v>
      </c>
      <c r="V1466" s="15">
        <v>12.363569999999996</v>
      </c>
      <c r="W1466" s="15">
        <v>9.4318899999999992</v>
      </c>
      <c r="X1466" s="15">
        <v>315.73705999999999</v>
      </c>
      <c r="Y1466" s="15">
        <v>4.5059299999999993</v>
      </c>
      <c r="Z1466" s="15">
        <v>3.8182300000000007</v>
      </c>
      <c r="AA1466" s="15">
        <v>4.5037399999999996</v>
      </c>
      <c r="AB1466" s="15">
        <v>4.5037399999999996</v>
      </c>
      <c r="AC1466" s="15">
        <v>-181.09267000000003</v>
      </c>
      <c r="AD1466" s="15">
        <v>3.5273100000000004</v>
      </c>
      <c r="AE1466" s="15">
        <v>2.8163</v>
      </c>
      <c r="AF1466" s="15">
        <v>-29.308250000000001</v>
      </c>
      <c r="AG1466" s="15">
        <f t="shared" si="111"/>
        <v>144.54561999999993</v>
      </c>
      <c r="AH1466" s="15">
        <v>0</v>
      </c>
      <c r="AI1466" s="15">
        <v>0</v>
      </c>
      <c r="AJ1466" s="15">
        <v>0</v>
      </c>
      <c r="AK1466" s="15">
        <v>0</v>
      </c>
      <c r="AL1466" s="15">
        <v>0</v>
      </c>
      <c r="AM1466" s="15">
        <v>0</v>
      </c>
      <c r="AN1466" s="15">
        <v>0</v>
      </c>
      <c r="AO1466" s="15">
        <v>0</v>
      </c>
      <c r="AP1466" s="15">
        <v>0</v>
      </c>
      <c r="AQ1466" s="15">
        <v>0</v>
      </c>
      <c r="AR1466" s="15">
        <v>0</v>
      </c>
      <c r="AS1466" s="15">
        <v>0</v>
      </c>
      <c r="AT1466" s="15">
        <f t="shared" si="112"/>
        <v>0</v>
      </c>
      <c r="AU1466" s="15">
        <v>0</v>
      </c>
      <c r="AV1466" s="15">
        <v>0</v>
      </c>
      <c r="AW1466" s="15">
        <v>0</v>
      </c>
      <c r="AX1466" s="15">
        <v>0</v>
      </c>
      <c r="AY1466" s="15">
        <v>0</v>
      </c>
      <c r="AZ1466" s="15">
        <v>0</v>
      </c>
      <c r="BA1466" s="15">
        <v>0</v>
      </c>
      <c r="BB1466" s="15">
        <v>0</v>
      </c>
      <c r="BC1466" s="15">
        <v>0</v>
      </c>
      <c r="BD1466" s="15">
        <v>0</v>
      </c>
      <c r="BE1466" s="15">
        <v>0</v>
      </c>
      <c r="BF1466" s="15">
        <v>0</v>
      </c>
      <c r="BG1466" s="15">
        <f t="shared" si="113"/>
        <v>0</v>
      </c>
      <c r="BH1466" t="str">
        <f t="shared" si="114"/>
        <v>NYSEGDIST</v>
      </c>
      <c r="BI1466" t="str">
        <f>VLOOKUP(BH1466,[2]Summary!$C$29:$C$56,1,0)</f>
        <v>NYSEGDist</v>
      </c>
      <c r="BJ1466" s="16">
        <v>43831</v>
      </c>
    </row>
    <row r="1467" spans="1:62" x14ac:dyDescent="0.25">
      <c r="A1467" s="13" t="s">
        <v>2787</v>
      </c>
      <c r="B1467" s="13" t="s">
        <v>2788</v>
      </c>
      <c r="C1467" t="s">
        <v>2789</v>
      </c>
      <c r="D1467" t="s">
        <v>599</v>
      </c>
      <c r="E1467" t="s">
        <v>19</v>
      </c>
      <c r="F1467" s="13" t="s">
        <v>585</v>
      </c>
      <c r="H1467" s="15">
        <v>-0.58007999999999993</v>
      </c>
      <c r="I1467" s="15">
        <v>0.34716000000000008</v>
      </c>
      <c r="J1467" s="15">
        <v>1.5465199999999997</v>
      </c>
      <c r="K1467" s="15">
        <v>0.23330999999999999</v>
      </c>
      <c r="L1467" s="15">
        <v>0.44750999999999996</v>
      </c>
      <c r="M1467" s="15">
        <v>-0.27401999999999999</v>
      </c>
      <c r="N1467" s="15">
        <v>5.3769999999999998E-2</v>
      </c>
      <c r="O1467" s="15">
        <v>3.6520399999999991</v>
      </c>
      <c r="P1467" s="15">
        <v>1.4920499999999997</v>
      </c>
      <c r="Q1467" s="15">
        <v>0.56253999999999993</v>
      </c>
      <c r="R1467" s="15">
        <v>1.5577599999999994</v>
      </c>
      <c r="S1467" s="15">
        <v>3.0417600000000009</v>
      </c>
      <c r="T1467" s="15">
        <f t="shared" si="110"/>
        <v>12.08032</v>
      </c>
      <c r="U1467" s="15">
        <v>-30.522850000000005</v>
      </c>
      <c r="V1467" s="15">
        <v>189.97882000000001</v>
      </c>
      <c r="W1467" s="15">
        <v>-77.684220000000025</v>
      </c>
      <c r="X1467" s="15">
        <v>-107.18107000000002</v>
      </c>
      <c r="Y1467" s="15">
        <v>2.0045300000000004</v>
      </c>
      <c r="Z1467" s="15">
        <v>92.077910000000003</v>
      </c>
      <c r="AA1467" s="15">
        <v>0.99912999999999985</v>
      </c>
      <c r="AB1467" s="15">
        <v>3.1663099999999997</v>
      </c>
      <c r="AC1467" s="15">
        <v>-26.20252</v>
      </c>
      <c r="AD1467" s="15">
        <v>-1.7900000000000001E-3</v>
      </c>
      <c r="AE1467" s="15">
        <v>-129.06099999999998</v>
      </c>
      <c r="AF1467" s="15">
        <v>-16.774250000000006</v>
      </c>
      <c r="AG1467" s="15">
        <f t="shared" si="111"/>
        <v>-99.201000000000036</v>
      </c>
      <c r="AH1467" s="15">
        <v>0</v>
      </c>
      <c r="AI1467" s="15">
        <v>0</v>
      </c>
      <c r="AJ1467" s="15">
        <v>0</v>
      </c>
      <c r="AK1467" s="15">
        <v>0</v>
      </c>
      <c r="AL1467" s="15">
        <v>0</v>
      </c>
      <c r="AM1467" s="15">
        <v>0</v>
      </c>
      <c r="AN1467" s="15">
        <v>0</v>
      </c>
      <c r="AO1467" s="15">
        <v>0</v>
      </c>
      <c r="AP1467" s="15">
        <v>0</v>
      </c>
      <c r="AQ1467" s="15">
        <v>0</v>
      </c>
      <c r="AR1467" s="15">
        <v>0</v>
      </c>
      <c r="AS1467" s="15">
        <v>0</v>
      </c>
      <c r="AT1467" s="15">
        <f t="shared" si="112"/>
        <v>0</v>
      </c>
      <c r="AU1467" s="15">
        <v>0</v>
      </c>
      <c r="AV1467" s="15">
        <v>0</v>
      </c>
      <c r="AW1467" s="15">
        <v>0</v>
      </c>
      <c r="AX1467" s="15">
        <v>0</v>
      </c>
      <c r="AY1467" s="15">
        <v>0</v>
      </c>
      <c r="AZ1467" s="15">
        <v>0</v>
      </c>
      <c r="BA1467" s="15">
        <v>0</v>
      </c>
      <c r="BB1467" s="15">
        <v>0</v>
      </c>
      <c r="BC1467" s="15">
        <v>0</v>
      </c>
      <c r="BD1467" s="15">
        <v>0</v>
      </c>
      <c r="BE1467" s="15">
        <v>0</v>
      </c>
      <c r="BF1467" s="15">
        <v>0</v>
      </c>
      <c r="BG1467" s="15">
        <f t="shared" si="113"/>
        <v>0</v>
      </c>
      <c r="BH1467" t="str">
        <f t="shared" si="114"/>
        <v>NYSEGDIST</v>
      </c>
      <c r="BI1467" t="str">
        <f>VLOOKUP(BH1467,[2]Summary!$C$29:$C$56,1,0)</f>
        <v>NYSEGDist</v>
      </c>
      <c r="BJ1467" s="16">
        <v>43831</v>
      </c>
    </row>
    <row r="1468" spans="1:62" x14ac:dyDescent="0.25">
      <c r="A1468" s="13" t="s">
        <v>2790</v>
      </c>
      <c r="B1468" s="13" t="s">
        <v>2791</v>
      </c>
      <c r="C1468" t="s">
        <v>2792</v>
      </c>
      <c r="D1468" t="s">
        <v>599</v>
      </c>
      <c r="E1468" t="s">
        <v>301</v>
      </c>
      <c r="F1468" s="13" t="s">
        <v>60</v>
      </c>
      <c r="H1468" s="15">
        <v>0</v>
      </c>
      <c r="I1468" s="15">
        <v>0</v>
      </c>
      <c r="J1468" s="15">
        <v>0</v>
      </c>
      <c r="K1468" s="15">
        <v>0</v>
      </c>
      <c r="L1468" s="15">
        <v>0</v>
      </c>
      <c r="M1468" s="15">
        <v>0</v>
      </c>
      <c r="N1468" s="15">
        <v>0</v>
      </c>
      <c r="O1468" s="15">
        <v>0</v>
      </c>
      <c r="P1468" s="15">
        <v>0</v>
      </c>
      <c r="Q1468" s="15">
        <v>0</v>
      </c>
      <c r="R1468" s="15">
        <v>0</v>
      </c>
      <c r="S1468" s="15">
        <v>68.396050000000002</v>
      </c>
      <c r="T1468" s="15">
        <f t="shared" si="110"/>
        <v>68.396050000000002</v>
      </c>
      <c r="U1468" s="15">
        <v>0.18995999999999999</v>
      </c>
      <c r="V1468" s="15">
        <v>-68.224469999999997</v>
      </c>
      <c r="W1468" s="15">
        <v>0.26086000000000004</v>
      </c>
      <c r="X1468" s="15">
        <v>2.5019999999999997E-2</v>
      </c>
      <c r="Y1468" s="15">
        <v>286.13355000000001</v>
      </c>
      <c r="Z1468" s="15">
        <v>1.3869200000000002</v>
      </c>
      <c r="AA1468" s="15">
        <v>1.4331499999999942</v>
      </c>
      <c r="AB1468" s="15">
        <v>1.4331500000000001</v>
      </c>
      <c r="AC1468" s="15">
        <v>1.3869200000000002</v>
      </c>
      <c r="AD1468" s="15">
        <v>1.0069900000000001</v>
      </c>
      <c r="AE1468" s="15">
        <v>0</v>
      </c>
      <c r="AF1468" s="15">
        <v>-0.24735000000000001</v>
      </c>
      <c r="AG1468" s="15">
        <f t="shared" si="111"/>
        <v>224.78470000000002</v>
      </c>
      <c r="AH1468" s="15">
        <v>0</v>
      </c>
      <c r="AI1468" s="15">
        <v>0</v>
      </c>
      <c r="AJ1468" s="15">
        <v>0</v>
      </c>
      <c r="AK1468" s="15">
        <v>0</v>
      </c>
      <c r="AL1468" s="15">
        <v>0</v>
      </c>
      <c r="AM1468" s="15">
        <v>0</v>
      </c>
      <c r="AN1468" s="15">
        <v>0</v>
      </c>
      <c r="AO1468" s="15">
        <v>0</v>
      </c>
      <c r="AP1468" s="15">
        <v>0</v>
      </c>
      <c r="AQ1468" s="15">
        <v>0</v>
      </c>
      <c r="AR1468" s="15">
        <v>0</v>
      </c>
      <c r="AS1468" s="15">
        <v>0</v>
      </c>
      <c r="AT1468" s="15">
        <f t="shared" si="112"/>
        <v>0</v>
      </c>
      <c r="AU1468" s="15">
        <v>0</v>
      </c>
      <c r="AV1468" s="15">
        <v>0</v>
      </c>
      <c r="AW1468" s="15">
        <v>0</v>
      </c>
      <c r="AX1468" s="15">
        <v>0</v>
      </c>
      <c r="AY1468" s="15">
        <v>0</v>
      </c>
      <c r="AZ1468" s="15">
        <v>0</v>
      </c>
      <c r="BA1468" s="15">
        <v>0</v>
      </c>
      <c r="BB1468" s="15">
        <v>0</v>
      </c>
      <c r="BC1468" s="15">
        <v>0</v>
      </c>
      <c r="BD1468" s="15">
        <v>0</v>
      </c>
      <c r="BE1468" s="15">
        <v>0</v>
      </c>
      <c r="BF1468" s="15">
        <v>0</v>
      </c>
      <c r="BG1468" s="15">
        <f t="shared" si="113"/>
        <v>0</v>
      </c>
      <c r="BH1468" t="str">
        <f t="shared" si="114"/>
        <v>NYSEGCommon</v>
      </c>
      <c r="BI1468" t="str">
        <f>VLOOKUP(BH1468,[2]Summary!$C$29:$C$56,1,0)</f>
        <v>NYSEGCommon</v>
      </c>
      <c r="BJ1468" s="16">
        <v>43831</v>
      </c>
    </row>
    <row r="1469" spans="1:62" x14ac:dyDescent="0.25">
      <c r="A1469" s="13" t="s">
        <v>2793</v>
      </c>
      <c r="B1469" s="13" t="s">
        <v>2794</v>
      </c>
      <c r="C1469" t="s">
        <v>2795</v>
      </c>
      <c r="D1469" t="s">
        <v>596</v>
      </c>
      <c r="E1469" t="s">
        <v>19</v>
      </c>
      <c r="F1469" s="13" t="s">
        <v>20</v>
      </c>
      <c r="H1469" s="15">
        <v>-82.104050000000001</v>
      </c>
      <c r="I1469" s="15">
        <v>0.62947999999999993</v>
      </c>
      <c r="J1469" s="15">
        <v>-7.5943699999999996</v>
      </c>
      <c r="K1469" s="15">
        <v>-5.0771600000000001</v>
      </c>
      <c r="L1469" s="15">
        <v>0.55298999999999998</v>
      </c>
      <c r="M1469" s="15">
        <v>-0.27779999999999999</v>
      </c>
      <c r="N1469" s="15">
        <v>0.33878999999999998</v>
      </c>
      <c r="O1469" s="15">
        <v>-0.29831999999999992</v>
      </c>
      <c r="P1469" s="15">
        <v>0.16930999999999996</v>
      </c>
      <c r="Q1469" s="15">
        <v>0.34283999999999998</v>
      </c>
      <c r="R1469" s="15">
        <v>-0.18140000000000003</v>
      </c>
      <c r="S1469" s="15">
        <v>2.2291400000000006</v>
      </c>
      <c r="T1469" s="15">
        <f t="shared" si="110"/>
        <v>-91.270550000000014</v>
      </c>
      <c r="U1469" s="15">
        <v>0</v>
      </c>
      <c r="V1469" s="15">
        <v>0.10976000000000001</v>
      </c>
      <c r="W1469" s="15">
        <v>8.8829999999999992E-2</v>
      </c>
      <c r="X1469" s="15">
        <v>1.3730000000000001E-2</v>
      </c>
      <c r="Y1469" s="15">
        <v>0</v>
      </c>
      <c r="Z1469" s="15">
        <v>-9.5999999999999992E-3</v>
      </c>
      <c r="AA1469" s="15">
        <v>0</v>
      </c>
      <c r="AB1469" s="15">
        <v>0</v>
      </c>
      <c r="AC1469" s="15">
        <v>0</v>
      </c>
      <c r="AD1469" s="15">
        <v>0</v>
      </c>
      <c r="AE1469" s="15">
        <v>0</v>
      </c>
      <c r="AF1469" s="15">
        <v>-1.74E-3</v>
      </c>
      <c r="AG1469" s="15">
        <f t="shared" si="111"/>
        <v>0.20097999999999999</v>
      </c>
      <c r="AH1469" s="15">
        <v>0</v>
      </c>
      <c r="AI1469" s="15">
        <v>0</v>
      </c>
      <c r="AJ1469" s="15">
        <v>0</v>
      </c>
      <c r="AK1469" s="15">
        <v>0</v>
      </c>
      <c r="AL1469" s="15">
        <v>0</v>
      </c>
      <c r="AM1469" s="15">
        <v>0</v>
      </c>
      <c r="AN1469" s="15">
        <v>0</v>
      </c>
      <c r="AO1469" s="15">
        <v>0</v>
      </c>
      <c r="AP1469" s="15">
        <v>0</v>
      </c>
      <c r="AQ1469" s="15">
        <v>0</v>
      </c>
      <c r="AR1469" s="15">
        <v>0</v>
      </c>
      <c r="AS1469" s="15">
        <v>0</v>
      </c>
      <c r="AT1469" s="15">
        <f t="shared" si="112"/>
        <v>0</v>
      </c>
      <c r="AU1469" s="15">
        <v>0</v>
      </c>
      <c r="AV1469" s="15">
        <v>0</v>
      </c>
      <c r="AW1469" s="15">
        <v>0</v>
      </c>
      <c r="AX1469" s="15">
        <v>0</v>
      </c>
      <c r="AY1469" s="15">
        <v>0</v>
      </c>
      <c r="AZ1469" s="15">
        <v>0</v>
      </c>
      <c r="BA1469" s="15">
        <v>0</v>
      </c>
      <c r="BB1469" s="15">
        <v>0</v>
      </c>
      <c r="BC1469" s="15">
        <v>0</v>
      </c>
      <c r="BD1469" s="15">
        <v>0</v>
      </c>
      <c r="BE1469" s="15">
        <v>0</v>
      </c>
      <c r="BF1469" s="15">
        <v>0</v>
      </c>
      <c r="BG1469" s="15">
        <f t="shared" si="113"/>
        <v>0</v>
      </c>
      <c r="BH1469" t="str">
        <f t="shared" si="114"/>
        <v>RGEDIST</v>
      </c>
      <c r="BI1469" t="str">
        <f>VLOOKUP(BH1469,[2]Summary!$C$29:$C$56,1,0)</f>
        <v>RGEDist</v>
      </c>
      <c r="BJ1469" s="16">
        <v>43831</v>
      </c>
    </row>
    <row r="1470" spans="1:62" x14ac:dyDescent="0.25">
      <c r="A1470" s="13" t="s">
        <v>2796</v>
      </c>
      <c r="B1470" s="13" t="s">
        <v>955</v>
      </c>
      <c r="C1470" t="s">
        <v>956</v>
      </c>
      <c r="D1470" t="s">
        <v>599</v>
      </c>
      <c r="E1470" t="s">
        <v>301</v>
      </c>
      <c r="F1470" s="13" t="s">
        <v>33</v>
      </c>
      <c r="H1470" s="15">
        <v>0</v>
      </c>
      <c r="I1470" s="15">
        <v>0</v>
      </c>
      <c r="J1470" s="15">
        <v>0</v>
      </c>
      <c r="K1470" s="15">
        <v>0</v>
      </c>
      <c r="L1470" s="15">
        <v>0</v>
      </c>
      <c r="M1470" s="15">
        <v>0</v>
      </c>
      <c r="N1470" s="15">
        <v>0</v>
      </c>
      <c r="O1470" s="15">
        <v>0</v>
      </c>
      <c r="P1470" s="15">
        <v>0</v>
      </c>
      <c r="Q1470" s="15">
        <v>0</v>
      </c>
      <c r="R1470" s="15">
        <v>0</v>
      </c>
      <c r="S1470" s="15">
        <v>0</v>
      </c>
      <c r="T1470" s="15">
        <f t="shared" si="110"/>
        <v>0</v>
      </c>
      <c r="U1470" s="15">
        <v>0</v>
      </c>
      <c r="V1470" s="15">
        <v>0</v>
      </c>
      <c r="W1470" s="15">
        <v>0</v>
      </c>
      <c r="X1470" s="15">
        <v>0</v>
      </c>
      <c r="Y1470" s="15">
        <v>0</v>
      </c>
      <c r="Z1470" s="15">
        <v>0</v>
      </c>
      <c r="AA1470" s="15">
        <v>0</v>
      </c>
      <c r="AB1470" s="15">
        <v>0</v>
      </c>
      <c r="AC1470" s="15">
        <v>0</v>
      </c>
      <c r="AD1470" s="15">
        <v>0</v>
      </c>
      <c r="AE1470" s="15">
        <v>0</v>
      </c>
      <c r="AF1470" s="15">
        <v>0</v>
      </c>
      <c r="AG1470" s="15">
        <f t="shared" si="111"/>
        <v>0</v>
      </c>
      <c r="AH1470" s="15">
        <v>0</v>
      </c>
      <c r="AI1470" s="15">
        <v>0</v>
      </c>
      <c r="AJ1470" s="15">
        <v>0</v>
      </c>
      <c r="AK1470" s="15">
        <v>0</v>
      </c>
      <c r="AL1470" s="15">
        <v>0</v>
      </c>
      <c r="AM1470" s="15">
        <v>0</v>
      </c>
      <c r="AN1470" s="15">
        <v>0</v>
      </c>
      <c r="AO1470" s="15">
        <v>0</v>
      </c>
      <c r="AP1470" s="15">
        <v>0</v>
      </c>
      <c r="AQ1470" s="15">
        <v>0</v>
      </c>
      <c r="AR1470" s="15">
        <v>0</v>
      </c>
      <c r="AS1470" s="15">
        <v>0</v>
      </c>
      <c r="AT1470" s="15">
        <f t="shared" si="112"/>
        <v>0</v>
      </c>
      <c r="AU1470" s="15">
        <v>0</v>
      </c>
      <c r="AV1470" s="15">
        <v>0</v>
      </c>
      <c r="AW1470" s="15">
        <v>0</v>
      </c>
      <c r="AX1470" s="15">
        <v>0</v>
      </c>
      <c r="AY1470" s="15">
        <v>0</v>
      </c>
      <c r="AZ1470" s="15">
        <v>0</v>
      </c>
      <c r="BA1470" s="15">
        <v>0</v>
      </c>
      <c r="BB1470" s="15">
        <v>0</v>
      </c>
      <c r="BC1470" s="15">
        <v>0</v>
      </c>
      <c r="BD1470" s="15">
        <v>0</v>
      </c>
      <c r="BE1470" s="15">
        <v>0</v>
      </c>
      <c r="BF1470" s="15">
        <v>0</v>
      </c>
      <c r="BG1470" s="15">
        <f t="shared" si="113"/>
        <v>0</v>
      </c>
      <c r="BH1470" t="str">
        <f t="shared" si="114"/>
        <v>NYSEGCommon</v>
      </c>
      <c r="BI1470" t="str">
        <f>VLOOKUP(BH1470,[2]Summary!$C$29:$C$56,1,0)</f>
        <v>NYSEGCommon</v>
      </c>
      <c r="BJ1470" s="16">
        <v>44562</v>
      </c>
    </row>
    <row r="1471" spans="1:62" x14ac:dyDescent="0.25">
      <c r="A1471" s="13" t="s">
        <v>2797</v>
      </c>
      <c r="B1471" s="13" t="s">
        <v>1087</v>
      </c>
      <c r="C1471" t="s">
        <v>1088</v>
      </c>
      <c r="D1471" t="s">
        <v>599</v>
      </c>
      <c r="E1471" t="s">
        <v>301</v>
      </c>
      <c r="F1471" s="13" t="s">
        <v>33</v>
      </c>
      <c r="H1471" s="15">
        <v>0</v>
      </c>
      <c r="I1471" s="15">
        <v>0.12959999999999999</v>
      </c>
      <c r="J1471" s="15">
        <v>168.16517999999999</v>
      </c>
      <c r="K1471" s="15">
        <v>0</v>
      </c>
      <c r="L1471" s="15">
        <v>0</v>
      </c>
      <c r="M1471" s="15">
        <v>7.9109699999999998</v>
      </c>
      <c r="N1471" s="15">
        <v>190.75185999999999</v>
      </c>
      <c r="O1471" s="15">
        <v>141.54479000000001</v>
      </c>
      <c r="P1471" s="15">
        <v>136.13029999999998</v>
      </c>
      <c r="Q1471" s="15">
        <v>194.18415000000002</v>
      </c>
      <c r="R1471" s="15">
        <v>27.787320000000001</v>
      </c>
      <c r="S1471" s="15">
        <v>741.59819999999991</v>
      </c>
      <c r="T1471" s="15">
        <f t="shared" si="110"/>
        <v>1608.20237</v>
      </c>
      <c r="U1471" s="15">
        <v>-68.020030000000006</v>
      </c>
      <c r="V1471" s="15">
        <v>6.0519300000000005</v>
      </c>
      <c r="W1471" s="15">
        <v>0</v>
      </c>
      <c r="X1471" s="15">
        <v>55.323800000000006</v>
      </c>
      <c r="Y1471" s="15">
        <v>4.4461599999999999</v>
      </c>
      <c r="Z1471" s="15">
        <v>-18.963669999999997</v>
      </c>
      <c r="AA1471" s="15">
        <v>0</v>
      </c>
      <c r="AB1471" s="15">
        <v>2.6592699999999998</v>
      </c>
      <c r="AC1471" s="15">
        <v>0</v>
      </c>
      <c r="AD1471" s="15">
        <v>0</v>
      </c>
      <c r="AE1471" s="15">
        <v>-3.9</v>
      </c>
      <c r="AF1471" s="15">
        <v>19.60519</v>
      </c>
      <c r="AG1471" s="15">
        <f t="shared" si="111"/>
        <v>-2.797349999999998</v>
      </c>
      <c r="AH1471" s="15">
        <v>0</v>
      </c>
      <c r="AI1471" s="15">
        <v>0</v>
      </c>
      <c r="AJ1471" s="15">
        <v>0</v>
      </c>
      <c r="AK1471" s="15">
        <v>0</v>
      </c>
      <c r="AL1471" s="15">
        <v>0</v>
      </c>
      <c r="AM1471" s="15">
        <v>0</v>
      </c>
      <c r="AN1471" s="15">
        <v>0</v>
      </c>
      <c r="AO1471" s="15">
        <v>0</v>
      </c>
      <c r="AP1471" s="15">
        <v>0</v>
      </c>
      <c r="AQ1471" s="15">
        <v>0</v>
      </c>
      <c r="AR1471" s="15">
        <v>0</v>
      </c>
      <c r="AS1471" s="15">
        <v>0</v>
      </c>
      <c r="AT1471" s="15">
        <f t="shared" si="112"/>
        <v>0</v>
      </c>
      <c r="AU1471" s="15">
        <v>0</v>
      </c>
      <c r="AV1471" s="15">
        <v>0</v>
      </c>
      <c r="AW1471" s="15">
        <v>0</v>
      </c>
      <c r="AX1471" s="15">
        <v>0</v>
      </c>
      <c r="AY1471" s="15">
        <v>0</v>
      </c>
      <c r="AZ1471" s="15">
        <v>-19.336570312500001</v>
      </c>
      <c r="BA1471" s="15">
        <v>0</v>
      </c>
      <c r="BB1471" s="15">
        <v>0</v>
      </c>
      <c r="BC1471" s="15">
        <v>0</v>
      </c>
      <c r="BD1471" s="15">
        <v>0</v>
      </c>
      <c r="BE1471" s="15">
        <v>0</v>
      </c>
      <c r="BF1471" s="15">
        <v>0</v>
      </c>
      <c r="BG1471" s="15">
        <f t="shared" si="113"/>
        <v>-19.336570312500001</v>
      </c>
      <c r="BH1471" t="str">
        <f t="shared" si="114"/>
        <v>NYSEGCommon</v>
      </c>
      <c r="BI1471" t="str">
        <f>VLOOKUP(BH1471,[2]Summary!$C$29:$C$56,1,0)</f>
        <v>NYSEGCommon</v>
      </c>
      <c r="BJ1471" s="16">
        <v>44378</v>
      </c>
    </row>
    <row r="1472" spans="1:62" x14ac:dyDescent="0.25">
      <c r="A1472" s="13" t="s">
        <v>2798</v>
      </c>
      <c r="B1472" s="13" t="s">
        <v>964</v>
      </c>
      <c r="C1472" t="s">
        <v>965</v>
      </c>
      <c r="D1472" t="s">
        <v>596</v>
      </c>
      <c r="E1472" t="s">
        <v>35</v>
      </c>
      <c r="F1472" s="13" t="s">
        <v>20</v>
      </c>
      <c r="H1472" s="15">
        <v>37.158769999999997</v>
      </c>
      <c r="I1472" s="15">
        <v>30.177250000000004</v>
      </c>
      <c r="J1472" s="15">
        <v>149.22642999999999</v>
      </c>
      <c r="K1472" s="15">
        <v>352.01817</v>
      </c>
      <c r="L1472" s="15">
        <v>138.46287999999998</v>
      </c>
      <c r="M1472" s="15">
        <v>102.32132</v>
      </c>
      <c r="N1472" s="15">
        <v>237.84749000000002</v>
      </c>
      <c r="O1472" s="15">
        <v>242.70577000000003</v>
      </c>
      <c r="P1472" s="15">
        <v>162.45466999999996</v>
      </c>
      <c r="Q1472" s="15">
        <v>217.73018000000002</v>
      </c>
      <c r="R1472" s="15">
        <v>14.31941</v>
      </c>
      <c r="S1472" s="15">
        <v>272.08674999999999</v>
      </c>
      <c r="T1472" s="15">
        <f t="shared" si="110"/>
        <v>1956.50909</v>
      </c>
      <c r="U1472" s="15">
        <v>91.609300000000005</v>
      </c>
      <c r="V1472" s="15">
        <v>119.46773999999998</v>
      </c>
      <c r="W1472" s="15">
        <v>53.793619999999997</v>
      </c>
      <c r="X1472" s="15">
        <v>51.437849999999997</v>
      </c>
      <c r="Y1472" s="15">
        <v>54.464570000000009</v>
      </c>
      <c r="Z1472" s="15">
        <v>22.99746</v>
      </c>
      <c r="AA1472" s="15">
        <v>50.783690000000007</v>
      </c>
      <c r="AB1472" s="15">
        <v>33.006259999999997</v>
      </c>
      <c r="AC1472" s="15">
        <v>24.747800000000002</v>
      </c>
      <c r="AD1472" s="15">
        <v>61.360909999999997</v>
      </c>
      <c r="AE1472" s="15">
        <v>71.477499999999992</v>
      </c>
      <c r="AF1472" s="15">
        <v>26.439319999999995</v>
      </c>
      <c r="AG1472" s="15">
        <f t="shared" si="111"/>
        <v>661.58601999999985</v>
      </c>
      <c r="AH1472" s="15">
        <v>106.26103000000001</v>
      </c>
      <c r="AI1472" s="15">
        <v>90.000540000000029</v>
      </c>
      <c r="AJ1472" s="15">
        <v>197.75172000000003</v>
      </c>
      <c r="AK1472" s="15">
        <v>128.59556000000001</v>
      </c>
      <c r="AL1472" s="15">
        <v>228.39108000000002</v>
      </c>
      <c r="AM1472" s="15">
        <v>152.71563</v>
      </c>
      <c r="AN1472" s="15">
        <v>236.74513000000002</v>
      </c>
      <c r="AO1472" s="15">
        <v>661.96328999999992</v>
      </c>
      <c r="AP1472" s="15">
        <v>1524.5119400000001</v>
      </c>
      <c r="AQ1472" s="15">
        <v>2684.0428600000005</v>
      </c>
      <c r="AR1472" s="15">
        <v>1741.9573500000004</v>
      </c>
      <c r="AS1472" s="15">
        <v>1821.6004899999996</v>
      </c>
      <c r="AT1472" s="15">
        <f t="shared" si="112"/>
        <v>9574.5366200000008</v>
      </c>
      <c r="AU1472" s="15">
        <v>29.238960678100586</v>
      </c>
      <c r="AV1472" s="15">
        <v>9.0412400970458986</v>
      </c>
      <c r="AW1472" s="15">
        <v>40.145080139160157</v>
      </c>
      <c r="AX1472" s="15">
        <v>35.947360117197036</v>
      </c>
      <c r="AY1472" s="15">
        <v>12.466580141603947</v>
      </c>
      <c r="AZ1472" s="15">
        <v>4.5723597845435142</v>
      </c>
      <c r="BA1472" s="15">
        <v>24.902939165040852</v>
      </c>
      <c r="BB1472" s="15">
        <v>2.9024299351572989</v>
      </c>
      <c r="BC1472" s="15">
        <v>-870.1921646190882</v>
      </c>
      <c r="BD1472" s="15">
        <v>0</v>
      </c>
      <c r="BE1472" s="15">
        <v>0</v>
      </c>
      <c r="BF1472" s="15">
        <v>0</v>
      </c>
      <c r="BG1472" s="15">
        <f t="shared" si="113"/>
        <v>-710.97521456123889</v>
      </c>
      <c r="BH1472" t="str">
        <f t="shared" si="114"/>
        <v>RGETRANS</v>
      </c>
      <c r="BI1472" t="str">
        <f>VLOOKUP(BH1472,[2]Summary!$C$29:$C$56,1,0)</f>
        <v>RGETrans</v>
      </c>
      <c r="BJ1472" s="16">
        <v>44470</v>
      </c>
    </row>
    <row r="1473" spans="1:62" x14ac:dyDescent="0.25">
      <c r="A1473" s="13" t="s">
        <v>2799</v>
      </c>
      <c r="B1473" s="13" t="s">
        <v>2800</v>
      </c>
      <c r="C1473" t="s">
        <v>2801</v>
      </c>
      <c r="D1473" t="s">
        <v>599</v>
      </c>
      <c r="E1473" t="s">
        <v>475</v>
      </c>
      <c r="F1473" s="13" t="s">
        <v>426</v>
      </c>
      <c r="H1473" s="15">
        <v>0</v>
      </c>
      <c r="I1473" s="15">
        <v>0</v>
      </c>
      <c r="J1473" s="15">
        <v>0</v>
      </c>
      <c r="K1473" s="15">
        <v>42.272750000000002</v>
      </c>
      <c r="L1473" s="15">
        <v>36.609540000000003</v>
      </c>
      <c r="M1473" s="15">
        <v>-5.1903700000000006</v>
      </c>
      <c r="N1473" s="15">
        <v>1.4000300000000001</v>
      </c>
      <c r="O1473" s="15">
        <v>-2.5484400000000007</v>
      </c>
      <c r="P1473" s="15">
        <v>41.038589999999999</v>
      </c>
      <c r="Q1473" s="15">
        <v>2.9794499999999999</v>
      </c>
      <c r="R1473" s="15">
        <v>3.3567699999999996</v>
      </c>
      <c r="S1473" s="15">
        <v>-0.47355000000000019</v>
      </c>
      <c r="T1473" s="15">
        <f t="shared" si="110"/>
        <v>119.44477000000001</v>
      </c>
      <c r="U1473" s="15">
        <v>0</v>
      </c>
      <c r="V1473" s="15">
        <v>0</v>
      </c>
      <c r="W1473" s="15">
        <v>392.20686000000001</v>
      </c>
      <c r="X1473" s="15">
        <v>4.2617400000000005</v>
      </c>
      <c r="Y1473" s="15">
        <v>383.54045000000002</v>
      </c>
      <c r="Z1473" s="15">
        <v>-1.08195</v>
      </c>
      <c r="AA1473" s="15">
        <v>50.58464</v>
      </c>
      <c r="AB1473" s="15">
        <v>0</v>
      </c>
      <c r="AC1473" s="15">
        <v>50.43497</v>
      </c>
      <c r="AD1473" s="15">
        <v>0</v>
      </c>
      <c r="AE1473" s="15">
        <v>0</v>
      </c>
      <c r="AF1473" s="15">
        <v>0.46629000000000087</v>
      </c>
      <c r="AG1473" s="15">
        <f t="shared" si="111"/>
        <v>880.41300000000001</v>
      </c>
      <c r="AH1473" s="15">
        <v>0</v>
      </c>
      <c r="AI1473" s="15">
        <v>0</v>
      </c>
      <c r="AJ1473" s="15">
        <v>0</v>
      </c>
      <c r="AK1473" s="15">
        <v>0</v>
      </c>
      <c r="AL1473" s="15">
        <v>0</v>
      </c>
      <c r="AM1473" s="15">
        <v>0</v>
      </c>
      <c r="AN1473" s="15">
        <v>0</v>
      </c>
      <c r="AO1473" s="15">
        <v>0</v>
      </c>
      <c r="AP1473" s="15">
        <v>0</v>
      </c>
      <c r="AQ1473" s="15">
        <v>0</v>
      </c>
      <c r="AR1473" s="15">
        <v>0</v>
      </c>
      <c r="AS1473" s="15">
        <v>0</v>
      </c>
      <c r="AT1473" s="15">
        <f t="shared" si="112"/>
        <v>0</v>
      </c>
      <c r="AU1473" s="15">
        <v>0</v>
      </c>
      <c r="AV1473" s="15">
        <v>0</v>
      </c>
      <c r="AW1473" s="15">
        <v>0</v>
      </c>
      <c r="AX1473" s="15">
        <v>0</v>
      </c>
      <c r="AY1473" s="15">
        <v>0</v>
      </c>
      <c r="AZ1473" s="15">
        <v>0</v>
      </c>
      <c r="BA1473" s="15">
        <v>0</v>
      </c>
      <c r="BB1473" s="15">
        <v>0</v>
      </c>
      <c r="BC1473" s="15">
        <v>0</v>
      </c>
      <c r="BD1473" s="15">
        <v>0</v>
      </c>
      <c r="BE1473" s="15">
        <v>0</v>
      </c>
      <c r="BF1473" s="15">
        <v>0</v>
      </c>
      <c r="BG1473" s="15">
        <f t="shared" si="113"/>
        <v>0</v>
      </c>
      <c r="BH1473" t="str">
        <f t="shared" si="114"/>
        <v>NYSEGGas</v>
      </c>
      <c r="BI1473" t="str">
        <f>VLOOKUP(BH1473,[2]Summary!$C$29:$C$56,1,0)</f>
        <v>NYSEGGas</v>
      </c>
      <c r="BJ1473" s="16">
        <v>43831</v>
      </c>
    </row>
    <row r="1474" spans="1:62" x14ac:dyDescent="0.25">
      <c r="A1474" s="13" t="s">
        <v>2802</v>
      </c>
      <c r="B1474" s="13" t="s">
        <v>2803</v>
      </c>
      <c r="C1474" t="s">
        <v>2804</v>
      </c>
      <c r="D1474" t="s">
        <v>599</v>
      </c>
      <c r="E1474" t="s">
        <v>19</v>
      </c>
      <c r="F1474" s="13" t="s">
        <v>22</v>
      </c>
      <c r="H1474" s="15">
        <v>0</v>
      </c>
      <c r="I1474" s="15">
        <v>0</v>
      </c>
      <c r="J1474" s="15">
        <v>0</v>
      </c>
      <c r="K1474" s="15">
        <v>0</v>
      </c>
      <c r="L1474" s="15">
        <v>-120.34</v>
      </c>
      <c r="M1474" s="15">
        <v>-25.236840000000001</v>
      </c>
      <c r="N1474" s="15">
        <v>-5.9680000000000039E-2</v>
      </c>
      <c r="O1474" s="15">
        <v>5.3999999999999995</v>
      </c>
      <c r="P1474" s="15">
        <v>108.72440999999999</v>
      </c>
      <c r="Q1474" s="15">
        <v>-0.34938999999999998</v>
      </c>
      <c r="R1474" s="15">
        <v>-0.32483000000000006</v>
      </c>
      <c r="S1474" s="15">
        <v>-0.51977999999999991</v>
      </c>
      <c r="T1474" s="15">
        <f t="shared" si="110"/>
        <v>-32.706109999999988</v>
      </c>
      <c r="U1474" s="15">
        <v>0</v>
      </c>
      <c r="V1474" s="15">
        <v>3.7220300000000006</v>
      </c>
      <c r="W1474" s="15">
        <v>4.7030000000000002E-2</v>
      </c>
      <c r="X1474" s="15">
        <v>-4.5200000000000006E-3</v>
      </c>
      <c r="Y1474" s="15">
        <v>0</v>
      </c>
      <c r="Z1474" s="15">
        <v>-6.7740000000000009E-2</v>
      </c>
      <c r="AA1474" s="15">
        <v>0</v>
      </c>
      <c r="AB1474" s="15">
        <v>0</v>
      </c>
      <c r="AC1474" s="15">
        <v>0</v>
      </c>
      <c r="AD1474" s="15">
        <v>0</v>
      </c>
      <c r="AE1474" s="15">
        <v>0</v>
      </c>
      <c r="AF1474" s="15">
        <v>4.2580000000000007E-2</v>
      </c>
      <c r="AG1474" s="15">
        <f t="shared" si="111"/>
        <v>3.7393800000000006</v>
      </c>
      <c r="AH1474" s="15">
        <v>0</v>
      </c>
      <c r="AI1474" s="15">
        <v>0</v>
      </c>
      <c r="AJ1474" s="15">
        <v>0</v>
      </c>
      <c r="AK1474" s="15">
        <v>0</v>
      </c>
      <c r="AL1474" s="15">
        <v>0</v>
      </c>
      <c r="AM1474" s="15">
        <v>0</v>
      </c>
      <c r="AN1474" s="15">
        <v>0</v>
      </c>
      <c r="AO1474" s="15">
        <v>0</v>
      </c>
      <c r="AP1474" s="15">
        <v>0</v>
      </c>
      <c r="AQ1474" s="15">
        <v>0</v>
      </c>
      <c r="AR1474" s="15">
        <v>0</v>
      </c>
      <c r="AS1474" s="15">
        <v>0</v>
      </c>
      <c r="AT1474" s="15">
        <f t="shared" si="112"/>
        <v>0</v>
      </c>
      <c r="AU1474" s="15">
        <v>0</v>
      </c>
      <c r="AV1474" s="15">
        <v>0</v>
      </c>
      <c r="AW1474" s="15">
        <v>0</v>
      </c>
      <c r="AX1474" s="15">
        <v>0</v>
      </c>
      <c r="AY1474" s="15">
        <v>0</v>
      </c>
      <c r="AZ1474" s="15">
        <v>0</v>
      </c>
      <c r="BA1474" s="15">
        <v>0</v>
      </c>
      <c r="BB1474" s="15">
        <v>0</v>
      </c>
      <c r="BC1474" s="15">
        <v>0</v>
      </c>
      <c r="BD1474" s="15">
        <v>0</v>
      </c>
      <c r="BE1474" s="15">
        <v>0</v>
      </c>
      <c r="BF1474" s="15">
        <v>0</v>
      </c>
      <c r="BG1474" s="15">
        <f t="shared" si="113"/>
        <v>0</v>
      </c>
      <c r="BH1474" t="str">
        <f t="shared" si="114"/>
        <v>NYSEGDIST</v>
      </c>
      <c r="BI1474" t="str">
        <f>VLOOKUP(BH1474,[2]Summary!$C$29:$C$56,1,0)</f>
        <v>NYSEGDist</v>
      </c>
      <c r="BJ1474" s="16">
        <v>43831</v>
      </c>
    </row>
    <row r="1475" spans="1:62" x14ac:dyDescent="0.25">
      <c r="A1475" s="13" t="s">
        <v>2805</v>
      </c>
      <c r="B1475" s="13" t="s">
        <v>2806</v>
      </c>
      <c r="C1475" t="s">
        <v>2807</v>
      </c>
      <c r="D1475" t="s">
        <v>599</v>
      </c>
      <c r="E1475" t="s">
        <v>19</v>
      </c>
      <c r="F1475" s="13" t="s">
        <v>22</v>
      </c>
      <c r="H1475" s="15">
        <v>0</v>
      </c>
      <c r="I1475" s="15">
        <v>0</v>
      </c>
      <c r="J1475" s="15">
        <v>0</v>
      </c>
      <c r="K1475" s="15">
        <v>-277.07025999999996</v>
      </c>
      <c r="L1475" s="15">
        <v>309.60441000000003</v>
      </c>
      <c r="M1475" s="15">
        <v>26.645829999999993</v>
      </c>
      <c r="N1475" s="15">
        <v>47.119739999999993</v>
      </c>
      <c r="O1475" s="15">
        <v>997.40694999999994</v>
      </c>
      <c r="P1475" s="15">
        <v>425.18517999999995</v>
      </c>
      <c r="Q1475" s="15">
        <v>643.83575000000008</v>
      </c>
      <c r="R1475" s="15">
        <v>-3.8709999999999987E-2</v>
      </c>
      <c r="S1475" s="15">
        <v>-23.932520000000004</v>
      </c>
      <c r="T1475" s="15">
        <f t="shared" ref="T1475:T1538" si="115">SUM(H1475:S1475)</f>
        <v>2148.7563700000005</v>
      </c>
      <c r="U1475" s="15">
        <v>0</v>
      </c>
      <c r="V1475" s="15">
        <v>0</v>
      </c>
      <c r="W1475" s="15">
        <v>0</v>
      </c>
      <c r="X1475" s="15">
        <v>0</v>
      </c>
      <c r="Y1475" s="15">
        <v>0</v>
      </c>
      <c r="Z1475" s="15">
        <v>3.0303</v>
      </c>
      <c r="AA1475" s="15">
        <v>0</v>
      </c>
      <c r="AB1475" s="15">
        <v>0</v>
      </c>
      <c r="AC1475" s="15">
        <v>0.18518999999999999</v>
      </c>
      <c r="AD1475" s="15">
        <v>0</v>
      </c>
      <c r="AE1475" s="15">
        <v>0</v>
      </c>
      <c r="AF1475" s="15">
        <v>-0.13891000000000003</v>
      </c>
      <c r="AG1475" s="15">
        <f t="shared" ref="AG1475:AG1538" si="116">SUM(U1475:AF1475)</f>
        <v>3.0765799999999999</v>
      </c>
      <c r="AH1475" s="15">
        <v>0</v>
      </c>
      <c r="AI1475" s="15">
        <v>0</v>
      </c>
      <c r="AJ1475" s="15">
        <v>0</v>
      </c>
      <c r="AK1475" s="15">
        <v>0</v>
      </c>
      <c r="AL1475" s="15">
        <v>0</v>
      </c>
      <c r="AM1475" s="15">
        <v>0</v>
      </c>
      <c r="AN1475" s="15">
        <v>0</v>
      </c>
      <c r="AO1475" s="15">
        <v>0</v>
      </c>
      <c r="AP1475" s="15">
        <v>0</v>
      </c>
      <c r="AQ1475" s="15">
        <v>0</v>
      </c>
      <c r="AR1475" s="15">
        <v>0</v>
      </c>
      <c r="AS1475" s="15">
        <v>0</v>
      </c>
      <c r="AT1475" s="15">
        <f t="shared" ref="AT1475:AT1538" si="117">SUM(AH1475:AS1475)</f>
        <v>0</v>
      </c>
      <c r="AU1475" s="15">
        <v>0</v>
      </c>
      <c r="AV1475" s="15">
        <v>0</v>
      </c>
      <c r="AW1475" s="15">
        <v>0</v>
      </c>
      <c r="AX1475" s="15">
        <v>0</v>
      </c>
      <c r="AY1475" s="15">
        <v>0</v>
      </c>
      <c r="AZ1475" s="15">
        <v>0</v>
      </c>
      <c r="BA1475" s="15">
        <v>0</v>
      </c>
      <c r="BB1475" s="15">
        <v>0</v>
      </c>
      <c r="BC1475" s="15">
        <v>0</v>
      </c>
      <c r="BD1475" s="15">
        <v>0</v>
      </c>
      <c r="BE1475" s="15">
        <v>0</v>
      </c>
      <c r="BF1475" s="15">
        <v>0</v>
      </c>
      <c r="BG1475" s="15">
        <f t="shared" ref="BG1475:BG1538" si="118">SUM(AU1475:BF1475)</f>
        <v>0</v>
      </c>
      <c r="BH1475" t="str">
        <f t="shared" ref="BH1475:BH1538" si="119">D1475&amp;E1475</f>
        <v>NYSEGDIST</v>
      </c>
      <c r="BI1475" t="str">
        <f>VLOOKUP(BH1475,[2]Summary!$C$29:$C$56,1,0)</f>
        <v>NYSEGDist</v>
      </c>
      <c r="BJ1475" s="16">
        <v>43831</v>
      </c>
    </row>
    <row r="1476" spans="1:62" x14ac:dyDescent="0.25">
      <c r="A1476" s="13" t="s">
        <v>2808</v>
      </c>
      <c r="B1476" s="13" t="s">
        <v>2809</v>
      </c>
      <c r="C1476" t="s">
        <v>2810</v>
      </c>
      <c r="D1476" t="s">
        <v>599</v>
      </c>
      <c r="E1476" t="s">
        <v>301</v>
      </c>
      <c r="F1476" s="13" t="s">
        <v>33</v>
      </c>
      <c r="H1476" s="15">
        <v>5.3553500000000005</v>
      </c>
      <c r="I1476" s="15">
        <v>0.91841000000000006</v>
      </c>
      <c r="J1476" s="15">
        <v>1.9584999999999999</v>
      </c>
      <c r="K1476" s="15">
        <v>0.19221000000000005</v>
      </c>
      <c r="L1476" s="15">
        <v>-0.10327999999999998</v>
      </c>
      <c r="M1476" s="15">
        <v>-0.40614</v>
      </c>
      <c r="N1476" s="15">
        <v>0.19663</v>
      </c>
      <c r="O1476" s="15">
        <v>4.4649800000000015</v>
      </c>
      <c r="P1476" s="15">
        <v>0.82753999999999994</v>
      </c>
      <c r="Q1476" s="15">
        <v>0.81620999999999999</v>
      </c>
      <c r="R1476" s="15">
        <v>-0.37988</v>
      </c>
      <c r="S1476" s="15">
        <v>1.1554199999999999</v>
      </c>
      <c r="T1476" s="15">
        <f t="shared" si="115"/>
        <v>14.995949999999999</v>
      </c>
      <c r="U1476" s="15">
        <v>0.17204000000000003</v>
      </c>
      <c r="V1476" s="15">
        <v>0.15538999999999997</v>
      </c>
      <c r="W1476" s="15">
        <v>0.53860999999999992</v>
      </c>
      <c r="X1476" s="15">
        <v>0.33552999999999999</v>
      </c>
      <c r="Y1476" s="15">
        <v>0.31040000000000001</v>
      </c>
      <c r="Z1476" s="15">
        <v>9.5049999999999996E-2</v>
      </c>
      <c r="AA1476" s="15">
        <v>0</v>
      </c>
      <c r="AB1476" s="15">
        <v>0</v>
      </c>
      <c r="AC1476" s="15">
        <v>0</v>
      </c>
      <c r="AD1476" s="15">
        <v>0</v>
      </c>
      <c r="AE1476" s="15">
        <v>0</v>
      </c>
      <c r="AF1476" s="15">
        <v>-8.4659999999999999E-2</v>
      </c>
      <c r="AG1476" s="15">
        <f t="shared" si="116"/>
        <v>1.5223599999999999</v>
      </c>
      <c r="AH1476" s="15">
        <v>0</v>
      </c>
      <c r="AI1476" s="15">
        <v>0</v>
      </c>
      <c r="AJ1476" s="15">
        <v>0</v>
      </c>
      <c r="AK1476" s="15">
        <v>0</v>
      </c>
      <c r="AL1476" s="15">
        <v>0</v>
      </c>
      <c r="AM1476" s="15">
        <v>0</v>
      </c>
      <c r="AN1476" s="15">
        <v>0</v>
      </c>
      <c r="AO1476" s="15">
        <v>0</v>
      </c>
      <c r="AP1476" s="15">
        <v>0</v>
      </c>
      <c r="AQ1476" s="15">
        <v>0</v>
      </c>
      <c r="AR1476" s="15">
        <v>0</v>
      </c>
      <c r="AS1476" s="15">
        <v>0</v>
      </c>
      <c r="AT1476" s="15">
        <f t="shared" si="117"/>
        <v>0</v>
      </c>
      <c r="AU1476" s="15">
        <v>0</v>
      </c>
      <c r="AV1476" s="15">
        <v>0</v>
      </c>
      <c r="AW1476" s="15">
        <v>0</v>
      </c>
      <c r="AX1476" s="15">
        <v>0</v>
      </c>
      <c r="AY1476" s="15">
        <v>0</v>
      </c>
      <c r="AZ1476" s="15">
        <v>0</v>
      </c>
      <c r="BA1476" s="15">
        <v>0</v>
      </c>
      <c r="BB1476" s="15">
        <v>0</v>
      </c>
      <c r="BC1476" s="15">
        <v>0</v>
      </c>
      <c r="BD1476" s="15">
        <v>0</v>
      </c>
      <c r="BE1476" s="15">
        <v>0</v>
      </c>
      <c r="BF1476" s="15">
        <v>0</v>
      </c>
      <c r="BG1476" s="15">
        <f t="shared" si="118"/>
        <v>0</v>
      </c>
      <c r="BH1476" t="str">
        <f t="shared" si="119"/>
        <v>NYSEGCommon</v>
      </c>
      <c r="BI1476" t="str">
        <f>VLOOKUP(BH1476,[2]Summary!$C$29:$C$56,1,0)</f>
        <v>NYSEGCommon</v>
      </c>
      <c r="BJ1476" s="16">
        <v>43831</v>
      </c>
    </row>
    <row r="1477" spans="1:62" x14ac:dyDescent="0.25">
      <c r="A1477" s="13" t="s">
        <v>2811</v>
      </c>
      <c r="B1477" s="13" t="s">
        <v>1605</v>
      </c>
      <c r="C1477" t="s">
        <v>1606</v>
      </c>
      <c r="D1477" t="s">
        <v>596</v>
      </c>
      <c r="E1477" t="s">
        <v>19</v>
      </c>
      <c r="F1477" s="13" t="s">
        <v>22</v>
      </c>
      <c r="H1477" s="15">
        <v>3.0679999999999999E-2</v>
      </c>
      <c r="I1477" s="15">
        <v>2.7700000000000002E-2</v>
      </c>
      <c r="J1477" s="15">
        <v>3.6950000000000004E-2</v>
      </c>
      <c r="K1477" s="15">
        <v>3.1780000000000003E-2</v>
      </c>
      <c r="L1477" s="15">
        <v>3.2839999999999994E-2</v>
      </c>
      <c r="M1477" s="15">
        <v>5.0119999999999998E-2</v>
      </c>
      <c r="N1477" s="15">
        <v>3.5980000000000005E-2</v>
      </c>
      <c r="O1477" s="15">
        <v>3.5980000000000005E-2</v>
      </c>
      <c r="P1477" s="15">
        <v>4.2570000000000004E-2</v>
      </c>
      <c r="Q1477" s="15">
        <v>3.6859999999999997E-2</v>
      </c>
      <c r="R1477" s="15">
        <v>3.567E-2</v>
      </c>
      <c r="S1477" s="15">
        <v>3.6859999999999997E-2</v>
      </c>
      <c r="T1477" s="15">
        <f t="shared" si="115"/>
        <v>0.43398999999999999</v>
      </c>
      <c r="U1477" s="15">
        <v>3.9619999999999995E-2</v>
      </c>
      <c r="V1477" s="15">
        <v>3.5790000000000002E-2</v>
      </c>
      <c r="W1477" s="15">
        <v>4.0840000000000001E-2</v>
      </c>
      <c r="X1477" s="15">
        <v>3.8760000000000003E-2</v>
      </c>
      <c r="Y1477" s="15">
        <v>4.0039999999999999E-2</v>
      </c>
      <c r="Z1477" s="15">
        <v>3.8760000000000003E-2</v>
      </c>
      <c r="AA1477" s="15">
        <v>4.0039999999999999E-2</v>
      </c>
      <c r="AB1477" s="15">
        <v>4.0039999999999999E-2</v>
      </c>
      <c r="AC1477" s="15">
        <v>3.8760000000000003E-2</v>
      </c>
      <c r="AD1477" s="15">
        <v>4.0039999999999999E-2</v>
      </c>
      <c r="AE1477" s="15">
        <v>3.8760000000000003E-2</v>
      </c>
      <c r="AF1477" s="15">
        <v>4.0039999999999999E-2</v>
      </c>
      <c r="AG1477" s="15">
        <f t="shared" si="116"/>
        <v>0.47149000000000013</v>
      </c>
      <c r="AH1477" s="15">
        <v>4.3090000000000003E-2</v>
      </c>
      <c r="AI1477" s="15">
        <v>4.0299999999999996E-2</v>
      </c>
      <c r="AJ1477" s="15">
        <v>4.0430000000000001E-2</v>
      </c>
      <c r="AK1477" s="15">
        <v>4.0820000000000002E-2</v>
      </c>
      <c r="AL1477" s="15">
        <v>3.1310000000000004E-2</v>
      </c>
      <c r="AM1477" s="15">
        <v>4.3999999999999997E-2</v>
      </c>
      <c r="AN1477" s="15">
        <v>6.9199999999999998E-2</v>
      </c>
      <c r="AO1477" s="15">
        <v>4.5700000000000005E-2</v>
      </c>
      <c r="AP1477" s="15">
        <v>4.4219999999999995E-2</v>
      </c>
      <c r="AQ1477" s="15">
        <v>4.5700000000000005E-2</v>
      </c>
      <c r="AR1477" s="15">
        <v>4.4219999999999995E-2</v>
      </c>
      <c r="AS1477" s="15">
        <v>4.5700000000000005E-2</v>
      </c>
      <c r="AT1477" s="15">
        <f t="shared" si="117"/>
        <v>0.53469</v>
      </c>
      <c r="AU1477" s="15">
        <v>4.4819999694824218E-2</v>
      </c>
      <c r="AV1477" s="15">
        <v>4.0479999542236328E-2</v>
      </c>
      <c r="AW1477" s="15">
        <v>5.1759998321533204E-2</v>
      </c>
      <c r="AX1477" s="15">
        <v>4.5799999237060546E-2</v>
      </c>
      <c r="AY1477" s="15">
        <v>4.713999938964844E-2</v>
      </c>
      <c r="AZ1477" s="15">
        <v>4.5740001678466799E-2</v>
      </c>
      <c r="BA1477" s="15">
        <v>4.7270000457763674E-2</v>
      </c>
      <c r="BB1477" s="15">
        <v>4.7270000457763674E-2</v>
      </c>
      <c r="BC1477" s="15">
        <v>3.4299999237060549E-2</v>
      </c>
      <c r="BD1477" s="15">
        <v>0</v>
      </c>
      <c r="BE1477" s="15">
        <v>0</v>
      </c>
      <c r="BF1477" s="15">
        <v>0</v>
      </c>
      <c r="BG1477" s="15">
        <f t="shared" si="118"/>
        <v>0.40457999801635752</v>
      </c>
      <c r="BH1477" t="str">
        <f t="shared" si="119"/>
        <v>RGEDIST</v>
      </c>
      <c r="BI1477" t="str">
        <f>VLOOKUP(BH1477,[2]Summary!$C$29:$C$56,1,0)</f>
        <v>RGEDist</v>
      </c>
      <c r="BJ1477" s="16">
        <v>44470</v>
      </c>
    </row>
    <row r="1478" spans="1:62" x14ac:dyDescent="0.25">
      <c r="A1478" s="13" t="s">
        <v>2812</v>
      </c>
      <c r="B1478" s="13" t="s">
        <v>2813</v>
      </c>
      <c r="C1478" t="s">
        <v>2814</v>
      </c>
      <c r="D1478" t="s">
        <v>596</v>
      </c>
      <c r="E1478" t="s">
        <v>19</v>
      </c>
      <c r="F1478" s="13" t="s">
        <v>20</v>
      </c>
      <c r="H1478" s="15">
        <v>23.871020000000001</v>
      </c>
      <c r="I1478" s="15">
        <v>10.086499999999999</v>
      </c>
      <c r="J1478" s="15">
        <v>20.812510000000003</v>
      </c>
      <c r="K1478" s="15">
        <v>17.392779999999998</v>
      </c>
      <c r="L1478" s="15">
        <v>10.876910000000001</v>
      </c>
      <c r="M1478" s="15">
        <v>2.6769300000000005</v>
      </c>
      <c r="N1478" s="15">
        <v>15.024979999999998</v>
      </c>
      <c r="O1478" s="15">
        <v>9.7374599999999987</v>
      </c>
      <c r="P1478" s="15">
        <v>21.511739999999996</v>
      </c>
      <c r="Q1478" s="15">
        <v>6.84626</v>
      </c>
      <c r="R1478" s="15">
        <v>15.443620000000001</v>
      </c>
      <c r="S1478" s="15">
        <v>42.466940000000001</v>
      </c>
      <c r="T1478" s="15">
        <f t="shared" si="115"/>
        <v>196.74764999999999</v>
      </c>
      <c r="U1478" s="15">
        <v>5.5960700000000001</v>
      </c>
      <c r="V1478" s="15">
        <v>4.8692000000000011</v>
      </c>
      <c r="W1478" s="15">
        <v>6.822000000000001</v>
      </c>
      <c r="X1478" s="15">
        <v>6.1515500000000012</v>
      </c>
      <c r="Y1478" s="15">
        <v>5.4605699999999997</v>
      </c>
      <c r="Z1478" s="15">
        <v>6.3451199999999988</v>
      </c>
      <c r="AA1478" s="15">
        <v>5.8933700000000009</v>
      </c>
      <c r="AB1478" s="15">
        <v>5.9288800000000013</v>
      </c>
      <c r="AC1478" s="15">
        <v>6.5959600000000007</v>
      </c>
      <c r="AD1478" s="15">
        <v>5.1530999999999993</v>
      </c>
      <c r="AE1478" s="15">
        <v>5.0792699999999993</v>
      </c>
      <c r="AF1478" s="15">
        <v>5.8077299999999994</v>
      </c>
      <c r="AG1478" s="15">
        <f t="shared" si="116"/>
        <v>69.702820000000003</v>
      </c>
      <c r="AH1478" s="15">
        <v>0</v>
      </c>
      <c r="AI1478" s="15">
        <v>0</v>
      </c>
      <c r="AJ1478" s="15">
        <v>0</v>
      </c>
      <c r="AK1478" s="15">
        <v>0</v>
      </c>
      <c r="AL1478" s="15">
        <v>0</v>
      </c>
      <c r="AM1478" s="15">
        <v>0</v>
      </c>
      <c r="AN1478" s="15">
        <v>0</v>
      </c>
      <c r="AO1478" s="15">
        <v>0</v>
      </c>
      <c r="AP1478" s="15">
        <v>0</v>
      </c>
      <c r="AQ1478" s="15">
        <v>0</v>
      </c>
      <c r="AR1478" s="15">
        <v>0</v>
      </c>
      <c r="AS1478" s="15">
        <v>0</v>
      </c>
      <c r="AT1478" s="15">
        <f t="shared" si="117"/>
        <v>0</v>
      </c>
      <c r="AU1478" s="15">
        <v>0</v>
      </c>
      <c r="AV1478" s="15">
        <v>0</v>
      </c>
      <c r="AW1478" s="15">
        <v>0</v>
      </c>
      <c r="AX1478" s="15">
        <v>0</v>
      </c>
      <c r="AY1478" s="15">
        <v>0</v>
      </c>
      <c r="AZ1478" s="15">
        <v>0</v>
      </c>
      <c r="BA1478" s="15">
        <v>0</v>
      </c>
      <c r="BB1478" s="15">
        <v>0</v>
      </c>
      <c r="BC1478" s="15">
        <v>0</v>
      </c>
      <c r="BD1478" s="15">
        <v>0</v>
      </c>
      <c r="BE1478" s="15">
        <v>0</v>
      </c>
      <c r="BF1478" s="15">
        <v>0</v>
      </c>
      <c r="BG1478" s="15">
        <f t="shared" si="118"/>
        <v>0</v>
      </c>
      <c r="BH1478" t="str">
        <f t="shared" si="119"/>
        <v>RGEDIST</v>
      </c>
      <c r="BI1478" t="str">
        <f>VLOOKUP(BH1478,[2]Summary!$C$29:$C$56,1,0)</f>
        <v>RGEDist</v>
      </c>
      <c r="BJ1478" s="16">
        <v>43831</v>
      </c>
    </row>
    <row r="1479" spans="1:62" x14ac:dyDescent="0.25">
      <c r="A1479" s="13" t="s">
        <v>2815</v>
      </c>
      <c r="B1479" s="13" t="s">
        <v>988</v>
      </c>
      <c r="C1479" t="s">
        <v>649</v>
      </c>
      <c r="D1479" t="s">
        <v>596</v>
      </c>
      <c r="E1479" t="s">
        <v>35</v>
      </c>
      <c r="F1479" s="13" t="s">
        <v>22</v>
      </c>
      <c r="H1479" s="15">
        <v>1.95445</v>
      </c>
      <c r="I1479" s="15">
        <v>1.7653099999999999</v>
      </c>
      <c r="J1479" s="15">
        <v>2.3538999999999999</v>
      </c>
      <c r="K1479" s="15">
        <v>5.8618000000000006</v>
      </c>
      <c r="L1479" s="15">
        <v>5.4972099999999999</v>
      </c>
      <c r="M1479" s="15">
        <v>11.40584</v>
      </c>
      <c r="N1479" s="15">
        <v>3.8379400000000001</v>
      </c>
      <c r="O1479" s="15">
        <v>29.72607</v>
      </c>
      <c r="P1479" s="15">
        <v>16.255660000000002</v>
      </c>
      <c r="Q1479" s="15">
        <v>22.69624</v>
      </c>
      <c r="R1479" s="15">
        <v>31.727610000000002</v>
      </c>
      <c r="S1479" s="15">
        <v>8.0218899999999991</v>
      </c>
      <c r="T1479" s="15">
        <f t="shared" si="115"/>
        <v>141.10392000000002</v>
      </c>
      <c r="U1479" s="15">
        <v>4.9303299999999997</v>
      </c>
      <c r="V1479" s="15">
        <v>2.6696800000000001</v>
      </c>
      <c r="W1479" s="15">
        <v>8.6199199999999987</v>
      </c>
      <c r="X1479" s="15">
        <v>2.99492</v>
      </c>
      <c r="Y1479" s="15">
        <v>25.323790000000002</v>
      </c>
      <c r="Z1479" s="15">
        <v>17.604890000000001</v>
      </c>
      <c r="AA1479" s="15">
        <v>6.9487699999999997</v>
      </c>
      <c r="AB1479" s="15">
        <v>13.933340000000001</v>
      </c>
      <c r="AC1479" s="15">
        <v>18.79627</v>
      </c>
      <c r="AD1479" s="15">
        <v>316.92791999999997</v>
      </c>
      <c r="AE1479" s="15">
        <v>38.000490000000006</v>
      </c>
      <c r="AF1479" s="15">
        <v>-1.5996400000000002</v>
      </c>
      <c r="AG1479" s="15">
        <f t="shared" si="116"/>
        <v>455.15067999999997</v>
      </c>
      <c r="AH1479" s="15">
        <v>14.227919999999997</v>
      </c>
      <c r="AI1479" s="15">
        <v>4.8974299999999991</v>
      </c>
      <c r="AJ1479" s="15">
        <v>31.23404</v>
      </c>
      <c r="AK1479" s="15">
        <v>2.4879500000000001</v>
      </c>
      <c r="AL1479" s="15">
        <v>95.94386999999999</v>
      </c>
      <c r="AM1479" s="15">
        <v>4.3798900000000005</v>
      </c>
      <c r="AN1479" s="15">
        <v>61.309420000000003</v>
      </c>
      <c r="AO1479" s="15">
        <v>6.6649000000000003</v>
      </c>
      <c r="AP1479" s="15">
        <v>94.91391999999999</v>
      </c>
      <c r="AQ1479" s="15">
        <v>10.183390000000003</v>
      </c>
      <c r="AR1479" s="15">
        <v>75.250179999999972</v>
      </c>
      <c r="AS1479" s="15">
        <v>92.460099999999954</v>
      </c>
      <c r="AT1479" s="15">
        <f t="shared" si="117"/>
        <v>493.95300999999989</v>
      </c>
      <c r="AU1479" s="15">
        <v>4.1949399414062496</v>
      </c>
      <c r="AV1479" s="15">
        <v>3.7889899902343749</v>
      </c>
      <c r="AW1479" s="15">
        <v>4.8452500000000001</v>
      </c>
      <c r="AX1479" s="15">
        <v>53.667760742187497</v>
      </c>
      <c r="AY1479" s="15">
        <v>6.0050599212646487</v>
      </c>
      <c r="AZ1479" s="15">
        <v>7.9297900390624996</v>
      </c>
      <c r="BA1479" s="15">
        <v>14.331910034179687</v>
      </c>
      <c r="BB1479" s="15">
        <v>9.1159698333740238</v>
      </c>
      <c r="BC1479" s="15">
        <v>80.158039794921876</v>
      </c>
      <c r="BD1479" s="15">
        <v>0</v>
      </c>
      <c r="BE1479" s="15">
        <v>0</v>
      </c>
      <c r="BF1479" s="15">
        <v>0</v>
      </c>
      <c r="BG1479" s="15">
        <f t="shared" si="118"/>
        <v>184.03771029663085</v>
      </c>
      <c r="BH1479" t="str">
        <f t="shared" si="119"/>
        <v>RGETRANS</v>
      </c>
      <c r="BI1479" t="str">
        <f>VLOOKUP(BH1479,[2]Summary!$C$29:$C$56,1,0)</f>
        <v>RGETrans</v>
      </c>
      <c r="BJ1479" s="16">
        <v>44470</v>
      </c>
    </row>
    <row r="1480" spans="1:62" x14ac:dyDescent="0.25">
      <c r="A1480" s="13" t="s">
        <v>2816</v>
      </c>
      <c r="B1480" s="13" t="s">
        <v>2817</v>
      </c>
      <c r="C1480" t="s">
        <v>2818</v>
      </c>
      <c r="D1480" t="s">
        <v>596</v>
      </c>
      <c r="E1480" t="s">
        <v>475</v>
      </c>
      <c r="F1480" s="13" t="s">
        <v>426</v>
      </c>
      <c r="H1480" s="15">
        <v>10.748749999999999</v>
      </c>
      <c r="I1480" s="15">
        <v>-0.23321000000000022</v>
      </c>
      <c r="J1480" s="15">
        <v>3.3498400000000008</v>
      </c>
      <c r="K1480" s="15">
        <v>270.22377</v>
      </c>
      <c r="L1480" s="15">
        <v>1.1937500000000001</v>
      </c>
      <c r="M1480" s="15">
        <v>-2.3352499999999994</v>
      </c>
      <c r="N1480" s="15">
        <v>1.8676900000000001</v>
      </c>
      <c r="O1480" s="15">
        <v>1.65066</v>
      </c>
      <c r="P1480" s="15">
        <v>34.288770000000007</v>
      </c>
      <c r="Q1480" s="15">
        <v>18.585919999999998</v>
      </c>
      <c r="R1480" s="15">
        <v>25.227160000000001</v>
      </c>
      <c r="S1480" s="15">
        <v>-0.60950999999999933</v>
      </c>
      <c r="T1480" s="15">
        <f t="shared" si="115"/>
        <v>363.95834000000008</v>
      </c>
      <c r="U1480" s="15">
        <v>0.4926600000000001</v>
      </c>
      <c r="V1480" s="15">
        <v>0.44497999999999999</v>
      </c>
      <c r="W1480" s="15">
        <v>0.50790000000000002</v>
      </c>
      <c r="X1480" s="15">
        <v>0.48184999999999995</v>
      </c>
      <c r="Y1480" s="15">
        <v>0.49791000000000002</v>
      </c>
      <c r="Z1480" s="15">
        <v>0.48184999999999995</v>
      </c>
      <c r="AA1480" s="15">
        <v>0.49791000000000002</v>
      </c>
      <c r="AB1480" s="15">
        <v>0.49791000000000002</v>
      </c>
      <c r="AC1480" s="15">
        <v>0.48184999999999995</v>
      </c>
      <c r="AD1480" s="15">
        <v>0.39467000000000002</v>
      </c>
      <c r="AE1480" s="15">
        <v>0</v>
      </c>
      <c r="AF1480" s="15">
        <v>0</v>
      </c>
      <c r="AG1480" s="15">
        <f t="shared" si="116"/>
        <v>4.77949</v>
      </c>
      <c r="AH1480" s="15">
        <v>0</v>
      </c>
      <c r="AI1480" s="15">
        <v>0</v>
      </c>
      <c r="AJ1480" s="15">
        <v>0</v>
      </c>
      <c r="AK1480" s="15">
        <v>0</v>
      </c>
      <c r="AL1480" s="15">
        <v>0</v>
      </c>
      <c r="AM1480" s="15">
        <v>0</v>
      </c>
      <c r="AN1480" s="15">
        <v>0</v>
      </c>
      <c r="AO1480" s="15">
        <v>0</v>
      </c>
      <c r="AP1480" s="15">
        <v>0</v>
      </c>
      <c r="AQ1480" s="15">
        <v>0</v>
      </c>
      <c r="AR1480" s="15">
        <v>0</v>
      </c>
      <c r="AS1480" s="15">
        <v>0</v>
      </c>
      <c r="AT1480" s="15">
        <f t="shared" si="117"/>
        <v>0</v>
      </c>
      <c r="AU1480" s="15">
        <v>0</v>
      </c>
      <c r="AV1480" s="15">
        <v>0</v>
      </c>
      <c r="AW1480" s="15">
        <v>0</v>
      </c>
      <c r="AX1480" s="15">
        <v>0</v>
      </c>
      <c r="AY1480" s="15">
        <v>0</v>
      </c>
      <c r="AZ1480" s="15">
        <v>0</v>
      </c>
      <c r="BA1480" s="15">
        <v>0</v>
      </c>
      <c r="BB1480" s="15">
        <v>0</v>
      </c>
      <c r="BC1480" s="15">
        <v>0</v>
      </c>
      <c r="BD1480" s="15">
        <v>0</v>
      </c>
      <c r="BE1480" s="15">
        <v>0</v>
      </c>
      <c r="BF1480" s="15">
        <v>0</v>
      </c>
      <c r="BG1480" s="15">
        <f t="shared" si="118"/>
        <v>0</v>
      </c>
      <c r="BH1480" t="str">
        <f t="shared" si="119"/>
        <v>RGEGas</v>
      </c>
      <c r="BI1480" t="str">
        <f>VLOOKUP(BH1480,[2]Summary!$C$29:$C$56,1,0)</f>
        <v>RGEGas</v>
      </c>
      <c r="BJ1480" s="16">
        <v>43831</v>
      </c>
    </row>
    <row r="1481" spans="1:62" x14ac:dyDescent="0.25">
      <c r="A1481" s="13" t="s">
        <v>2819</v>
      </c>
      <c r="B1481" s="13" t="s">
        <v>2820</v>
      </c>
      <c r="C1481" t="s">
        <v>2821</v>
      </c>
      <c r="D1481" t="s">
        <v>596</v>
      </c>
      <c r="E1481" t="s">
        <v>19</v>
      </c>
      <c r="F1481" s="13" t="s">
        <v>20</v>
      </c>
      <c r="H1481" s="15">
        <v>3.347830000000001</v>
      </c>
      <c r="I1481" s="15">
        <v>20.623129999999996</v>
      </c>
      <c r="J1481" s="15">
        <v>11.433620000000001</v>
      </c>
      <c r="K1481" s="15">
        <v>5.0440599999999991</v>
      </c>
      <c r="L1481" s="15">
        <v>5.6880299999999995</v>
      </c>
      <c r="M1481" s="15">
        <v>15.382850000000003</v>
      </c>
      <c r="N1481" s="15">
        <v>12.587380000000001</v>
      </c>
      <c r="O1481" s="15">
        <v>11.842589999999996</v>
      </c>
      <c r="P1481" s="15">
        <v>7.62784</v>
      </c>
      <c r="Q1481" s="15">
        <v>4.1392800000000003</v>
      </c>
      <c r="R1481" s="15">
        <v>7.7977700000000016</v>
      </c>
      <c r="S1481" s="15">
        <v>11.878220000000001</v>
      </c>
      <c r="T1481" s="15">
        <f t="shared" si="115"/>
        <v>117.3926</v>
      </c>
      <c r="U1481" s="15">
        <v>2.5018199999999995</v>
      </c>
      <c r="V1481" s="15">
        <v>0</v>
      </c>
      <c r="W1481" s="15">
        <v>1.3348500000000001</v>
      </c>
      <c r="X1481" s="15">
        <v>0.16009999999999999</v>
      </c>
      <c r="Y1481" s="15">
        <v>0</v>
      </c>
      <c r="Z1481" s="15">
        <v>-0.12975</v>
      </c>
      <c r="AA1481" s="15">
        <v>0</v>
      </c>
      <c r="AB1481" s="15">
        <v>0</v>
      </c>
      <c r="AC1481" s="15">
        <v>0</v>
      </c>
      <c r="AD1481" s="15">
        <v>0</v>
      </c>
      <c r="AE1481" s="15">
        <v>0</v>
      </c>
      <c r="AF1481" s="15">
        <v>-1.5949999999999999E-2</v>
      </c>
      <c r="AG1481" s="15">
        <f t="shared" si="116"/>
        <v>3.8510699999999995</v>
      </c>
      <c r="AH1481" s="15">
        <v>0</v>
      </c>
      <c r="AI1481" s="15">
        <v>0</v>
      </c>
      <c r="AJ1481" s="15">
        <v>0</v>
      </c>
      <c r="AK1481" s="15">
        <v>0</v>
      </c>
      <c r="AL1481" s="15">
        <v>0</v>
      </c>
      <c r="AM1481" s="15">
        <v>0</v>
      </c>
      <c r="AN1481" s="15">
        <v>0</v>
      </c>
      <c r="AO1481" s="15">
        <v>0</v>
      </c>
      <c r="AP1481" s="15">
        <v>0</v>
      </c>
      <c r="AQ1481" s="15">
        <v>0</v>
      </c>
      <c r="AR1481" s="15">
        <v>0</v>
      </c>
      <c r="AS1481" s="15">
        <v>0</v>
      </c>
      <c r="AT1481" s="15">
        <f t="shared" si="117"/>
        <v>0</v>
      </c>
      <c r="AU1481" s="15">
        <v>0</v>
      </c>
      <c r="AV1481" s="15">
        <v>0</v>
      </c>
      <c r="AW1481" s="15">
        <v>0</v>
      </c>
      <c r="AX1481" s="15">
        <v>0</v>
      </c>
      <c r="AY1481" s="15">
        <v>0</v>
      </c>
      <c r="AZ1481" s="15">
        <v>0</v>
      </c>
      <c r="BA1481" s="15">
        <v>0</v>
      </c>
      <c r="BB1481" s="15">
        <v>0</v>
      </c>
      <c r="BC1481" s="15">
        <v>0</v>
      </c>
      <c r="BD1481" s="15">
        <v>0</v>
      </c>
      <c r="BE1481" s="15">
        <v>0</v>
      </c>
      <c r="BF1481" s="15">
        <v>0</v>
      </c>
      <c r="BG1481" s="15">
        <f t="shared" si="118"/>
        <v>0</v>
      </c>
      <c r="BH1481" t="str">
        <f t="shared" si="119"/>
        <v>RGEDIST</v>
      </c>
      <c r="BI1481" t="str">
        <f>VLOOKUP(BH1481,[2]Summary!$C$29:$C$56,1,0)</f>
        <v>RGEDist</v>
      </c>
      <c r="BJ1481" s="16">
        <v>43831</v>
      </c>
    </row>
    <row r="1482" spans="1:62" x14ac:dyDescent="0.25">
      <c r="A1482" s="13" t="s">
        <v>2822</v>
      </c>
      <c r="B1482" s="13" t="s">
        <v>2823</v>
      </c>
      <c r="C1482" t="s">
        <v>2824</v>
      </c>
      <c r="D1482" t="s">
        <v>596</v>
      </c>
      <c r="E1482" t="s">
        <v>475</v>
      </c>
      <c r="F1482" s="13" t="s">
        <v>426</v>
      </c>
      <c r="H1482" s="15">
        <v>19.924389999999999</v>
      </c>
      <c r="I1482" s="15">
        <v>5.3056999999999999</v>
      </c>
      <c r="J1482" s="15">
        <v>14.99766</v>
      </c>
      <c r="K1482" s="15">
        <v>10.164399999999997</v>
      </c>
      <c r="L1482" s="15">
        <v>38.149900000000002</v>
      </c>
      <c r="M1482" s="15">
        <v>-2.3408899999999999</v>
      </c>
      <c r="N1482" s="15">
        <v>-2.49E-3</v>
      </c>
      <c r="O1482" s="15">
        <v>0.43037999999999998</v>
      </c>
      <c r="P1482" s="15">
        <v>0.20921000000000003</v>
      </c>
      <c r="Q1482" s="15">
        <v>10.347200000000001</v>
      </c>
      <c r="R1482" s="15">
        <v>-0.80425999999999975</v>
      </c>
      <c r="S1482" s="15">
        <v>0.85719000000000012</v>
      </c>
      <c r="T1482" s="15">
        <f t="shared" si="115"/>
        <v>97.23839000000001</v>
      </c>
      <c r="U1482" s="15">
        <v>0</v>
      </c>
      <c r="V1482" s="15">
        <v>0</v>
      </c>
      <c r="W1482" s="15">
        <v>0</v>
      </c>
      <c r="X1482" s="15">
        <v>3.2253000000000003</v>
      </c>
      <c r="Y1482" s="15">
        <v>0</v>
      </c>
      <c r="Z1482" s="15">
        <v>0</v>
      </c>
      <c r="AA1482" s="15">
        <v>0</v>
      </c>
      <c r="AB1482" s="15">
        <v>0</v>
      </c>
      <c r="AC1482" s="15">
        <v>0</v>
      </c>
      <c r="AD1482" s="15">
        <v>0</v>
      </c>
      <c r="AE1482" s="15">
        <v>0</v>
      </c>
      <c r="AF1482" s="15">
        <v>0</v>
      </c>
      <c r="AG1482" s="15">
        <f t="shared" si="116"/>
        <v>3.2253000000000003</v>
      </c>
      <c r="AH1482" s="15">
        <v>0</v>
      </c>
      <c r="AI1482" s="15">
        <v>0</v>
      </c>
      <c r="AJ1482" s="15">
        <v>0</v>
      </c>
      <c r="AK1482" s="15">
        <v>0</v>
      </c>
      <c r="AL1482" s="15">
        <v>0</v>
      </c>
      <c r="AM1482" s="15">
        <v>0</v>
      </c>
      <c r="AN1482" s="15">
        <v>0</v>
      </c>
      <c r="AO1482" s="15">
        <v>0</v>
      </c>
      <c r="AP1482" s="15">
        <v>0</v>
      </c>
      <c r="AQ1482" s="15">
        <v>0</v>
      </c>
      <c r="AR1482" s="15">
        <v>0</v>
      </c>
      <c r="AS1482" s="15">
        <v>0</v>
      </c>
      <c r="AT1482" s="15">
        <f t="shared" si="117"/>
        <v>0</v>
      </c>
      <c r="AU1482" s="15">
        <v>0</v>
      </c>
      <c r="AV1482" s="15">
        <v>0</v>
      </c>
      <c r="AW1482" s="15">
        <v>0</v>
      </c>
      <c r="AX1482" s="15">
        <v>0</v>
      </c>
      <c r="AY1482" s="15">
        <v>0</v>
      </c>
      <c r="AZ1482" s="15">
        <v>0</v>
      </c>
      <c r="BA1482" s="15">
        <v>0</v>
      </c>
      <c r="BB1482" s="15">
        <v>0</v>
      </c>
      <c r="BC1482" s="15">
        <v>0</v>
      </c>
      <c r="BD1482" s="15">
        <v>0</v>
      </c>
      <c r="BE1482" s="15">
        <v>0</v>
      </c>
      <c r="BF1482" s="15">
        <v>0</v>
      </c>
      <c r="BG1482" s="15">
        <f t="shared" si="118"/>
        <v>0</v>
      </c>
      <c r="BH1482" t="str">
        <f t="shared" si="119"/>
        <v>RGEGas</v>
      </c>
      <c r="BI1482" t="str">
        <f>VLOOKUP(BH1482,[2]Summary!$C$29:$C$56,1,0)</f>
        <v>RGEGas</v>
      </c>
      <c r="BJ1482" s="16">
        <v>43831</v>
      </c>
    </row>
    <row r="1483" spans="1:62" x14ac:dyDescent="0.25">
      <c r="A1483" s="13" t="s">
        <v>2825</v>
      </c>
      <c r="B1483" s="13" t="s">
        <v>2826</v>
      </c>
      <c r="C1483" t="s">
        <v>2827</v>
      </c>
      <c r="D1483" t="s">
        <v>596</v>
      </c>
      <c r="E1483" t="s">
        <v>475</v>
      </c>
      <c r="F1483" s="13" t="s">
        <v>426</v>
      </c>
      <c r="H1483" s="15">
        <v>0</v>
      </c>
      <c r="I1483" s="15">
        <v>0</v>
      </c>
      <c r="J1483" s="15">
        <v>0</v>
      </c>
      <c r="K1483" s="15">
        <v>17.03518</v>
      </c>
      <c r="L1483" s="15">
        <v>15.47067</v>
      </c>
      <c r="M1483" s="15">
        <v>0.33723000000000003</v>
      </c>
      <c r="N1483" s="15">
        <v>0.20225000000000001</v>
      </c>
      <c r="O1483" s="15">
        <v>0.19423999999999997</v>
      </c>
      <c r="P1483" s="15">
        <v>0.21916000000000002</v>
      </c>
      <c r="Q1483" s="15">
        <v>8.5986000000000011</v>
      </c>
      <c r="R1483" s="15">
        <v>19.626909999999999</v>
      </c>
      <c r="S1483" s="15">
        <v>191.59949</v>
      </c>
      <c r="T1483" s="15">
        <f t="shared" si="115"/>
        <v>253.28372999999999</v>
      </c>
      <c r="U1483" s="15">
        <v>6.9952999999999985</v>
      </c>
      <c r="V1483" s="15">
        <v>4.0449900000000003</v>
      </c>
      <c r="W1483" s="15">
        <v>63.432029999999997</v>
      </c>
      <c r="X1483" s="15">
        <v>116.99771</v>
      </c>
      <c r="Y1483" s="15">
        <v>0</v>
      </c>
      <c r="Z1483" s="15">
        <v>-0.16137000000000001</v>
      </c>
      <c r="AA1483" s="15">
        <v>0</v>
      </c>
      <c r="AB1483" s="15">
        <v>0</v>
      </c>
      <c r="AC1483" s="15">
        <v>-0.63475999999999988</v>
      </c>
      <c r="AD1483" s="15">
        <v>0</v>
      </c>
      <c r="AE1483" s="15">
        <v>0</v>
      </c>
      <c r="AF1483" s="15">
        <v>-2.4871800000000004</v>
      </c>
      <c r="AG1483" s="15">
        <f t="shared" si="116"/>
        <v>188.18672000000001</v>
      </c>
      <c r="AH1483" s="15">
        <v>0</v>
      </c>
      <c r="AI1483" s="15">
        <v>0</v>
      </c>
      <c r="AJ1483" s="15">
        <v>0</v>
      </c>
      <c r="AK1483" s="15">
        <v>0</v>
      </c>
      <c r="AL1483" s="15">
        <v>0</v>
      </c>
      <c r="AM1483" s="15">
        <v>0</v>
      </c>
      <c r="AN1483" s="15">
        <v>0</v>
      </c>
      <c r="AO1483" s="15">
        <v>0</v>
      </c>
      <c r="AP1483" s="15">
        <v>0</v>
      </c>
      <c r="AQ1483" s="15">
        <v>0</v>
      </c>
      <c r="AR1483" s="15">
        <v>0</v>
      </c>
      <c r="AS1483" s="15">
        <v>0</v>
      </c>
      <c r="AT1483" s="15">
        <f t="shared" si="117"/>
        <v>0</v>
      </c>
      <c r="AU1483" s="15">
        <v>0</v>
      </c>
      <c r="AV1483" s="15">
        <v>0</v>
      </c>
      <c r="AW1483" s="15">
        <v>0</v>
      </c>
      <c r="AX1483" s="15">
        <v>0</v>
      </c>
      <c r="AY1483" s="15">
        <v>0</v>
      </c>
      <c r="AZ1483" s="15">
        <v>0</v>
      </c>
      <c r="BA1483" s="15">
        <v>0</v>
      </c>
      <c r="BB1483" s="15">
        <v>0</v>
      </c>
      <c r="BC1483" s="15">
        <v>0</v>
      </c>
      <c r="BD1483" s="15">
        <v>0</v>
      </c>
      <c r="BE1483" s="15">
        <v>0</v>
      </c>
      <c r="BF1483" s="15">
        <v>0</v>
      </c>
      <c r="BG1483" s="15">
        <f t="shared" si="118"/>
        <v>0</v>
      </c>
      <c r="BH1483" t="str">
        <f t="shared" si="119"/>
        <v>RGEGas</v>
      </c>
      <c r="BI1483" t="str">
        <f>VLOOKUP(BH1483,[2]Summary!$C$29:$C$56,1,0)</f>
        <v>RGEGas</v>
      </c>
      <c r="BJ1483" s="16">
        <v>43831</v>
      </c>
    </row>
    <row r="1484" spans="1:62" x14ac:dyDescent="0.25">
      <c r="A1484" s="13" t="s">
        <v>2828</v>
      </c>
      <c r="B1484" s="13" t="s">
        <v>1015</v>
      </c>
      <c r="C1484" t="s">
        <v>1016</v>
      </c>
      <c r="D1484" t="s">
        <v>596</v>
      </c>
      <c r="E1484" t="s">
        <v>19</v>
      </c>
      <c r="F1484" s="13" t="s">
        <v>20</v>
      </c>
      <c r="H1484" s="15">
        <v>4.9214200000000003</v>
      </c>
      <c r="I1484" s="15">
        <v>4.4451600000000004</v>
      </c>
      <c r="J1484" s="15">
        <v>5.5504400000000009</v>
      </c>
      <c r="K1484" s="15">
        <v>1.37076</v>
      </c>
      <c r="L1484" s="15">
        <v>1.41642</v>
      </c>
      <c r="M1484" s="15">
        <v>2.9980199999999999</v>
      </c>
      <c r="N1484" s="15">
        <v>1.5029600000000001</v>
      </c>
      <c r="O1484" s="15">
        <v>1.3071900000000001</v>
      </c>
      <c r="P1484" s="15">
        <v>1.6326700000000001</v>
      </c>
      <c r="Q1484" s="15">
        <v>1.33928</v>
      </c>
      <c r="R1484" s="15">
        <v>1.13453</v>
      </c>
      <c r="S1484" s="15">
        <v>0.91303999999999996</v>
      </c>
      <c r="T1484" s="15">
        <f t="shared" si="115"/>
        <v>28.531890000000001</v>
      </c>
      <c r="U1484" s="15">
        <v>0.98159999999999992</v>
      </c>
      <c r="V1484" s="15">
        <v>0.88661000000000001</v>
      </c>
      <c r="W1484" s="15">
        <v>1.01196</v>
      </c>
      <c r="X1484" s="15">
        <v>0.96005999999999991</v>
      </c>
      <c r="Y1484" s="15">
        <v>0.99205999999999994</v>
      </c>
      <c r="Z1484" s="15">
        <v>0.96005999999999991</v>
      </c>
      <c r="AA1484" s="15">
        <v>1836.4463599999999</v>
      </c>
      <c r="AB1484" s="15">
        <v>-4.2220000000000001E-2</v>
      </c>
      <c r="AC1484" s="15">
        <v>-12.108190000000002</v>
      </c>
      <c r="AD1484" s="15">
        <v>0</v>
      </c>
      <c r="AE1484" s="15">
        <v>0</v>
      </c>
      <c r="AF1484" s="15">
        <v>-9.885290000000003</v>
      </c>
      <c r="AG1484" s="15">
        <f t="shared" si="116"/>
        <v>1820.2030099999999</v>
      </c>
      <c r="AH1484" s="15">
        <v>0</v>
      </c>
      <c r="AI1484" s="15">
        <v>0</v>
      </c>
      <c r="AJ1484" s="15">
        <v>3.1710399999999996</v>
      </c>
      <c r="AK1484" s="15">
        <v>1.62459</v>
      </c>
      <c r="AL1484" s="15">
        <v>0.57996000000000014</v>
      </c>
      <c r="AM1484" s="15">
        <v>6.9458799999999998</v>
      </c>
      <c r="AN1484" s="15">
        <v>22.504170000000002</v>
      </c>
      <c r="AO1484" s="15">
        <v>5.3093399999999979</v>
      </c>
      <c r="AP1484" s="15">
        <v>20.263210000000001</v>
      </c>
      <c r="AQ1484" s="15">
        <v>14.587739999999998</v>
      </c>
      <c r="AR1484" s="15">
        <v>0.48823</v>
      </c>
      <c r="AS1484" s="15">
        <v>11.548480000000001</v>
      </c>
      <c r="AT1484" s="15">
        <f t="shared" si="117"/>
        <v>87.022639999999996</v>
      </c>
      <c r="AU1484" s="15">
        <v>0</v>
      </c>
      <c r="AV1484" s="15">
        <v>0</v>
      </c>
      <c r="AW1484" s="15">
        <v>0</v>
      </c>
      <c r="AX1484" s="15">
        <v>0</v>
      </c>
      <c r="AY1484" s="15">
        <v>0</v>
      </c>
      <c r="AZ1484" s="15">
        <v>0</v>
      </c>
      <c r="BA1484" s="15">
        <v>0</v>
      </c>
      <c r="BB1484" s="15">
        <v>0</v>
      </c>
      <c r="BC1484" s="15">
        <v>0</v>
      </c>
      <c r="BD1484" s="15">
        <v>0</v>
      </c>
      <c r="BE1484" s="15">
        <v>0</v>
      </c>
      <c r="BF1484" s="15">
        <v>0</v>
      </c>
      <c r="BG1484" s="15">
        <f t="shared" si="118"/>
        <v>0</v>
      </c>
      <c r="BH1484" t="str">
        <f t="shared" si="119"/>
        <v>RGEDIST</v>
      </c>
      <c r="BI1484" t="str">
        <f>VLOOKUP(BH1484,[2]Summary!$C$29:$C$56,1,0)</f>
        <v>RGEDist</v>
      </c>
      <c r="BJ1484" s="16">
        <v>44197</v>
      </c>
    </row>
    <row r="1485" spans="1:62" x14ac:dyDescent="0.25">
      <c r="A1485" s="13" t="s">
        <v>2829</v>
      </c>
      <c r="B1485" s="13" t="s">
        <v>1119</v>
      </c>
      <c r="C1485" t="s">
        <v>1120</v>
      </c>
      <c r="D1485" t="s">
        <v>596</v>
      </c>
      <c r="E1485" t="s">
        <v>35</v>
      </c>
      <c r="F1485" s="13" t="s">
        <v>585</v>
      </c>
      <c r="H1485" s="15">
        <v>0.24440999999999999</v>
      </c>
      <c r="I1485" s="15">
        <v>0.22075999999999998</v>
      </c>
      <c r="J1485" s="15">
        <v>1.3795700000000002</v>
      </c>
      <c r="K1485" s="15">
        <v>0.25317999999999996</v>
      </c>
      <c r="L1485" s="15">
        <v>0.26162000000000002</v>
      </c>
      <c r="M1485" s="15">
        <v>0.40073000000000003</v>
      </c>
      <c r="N1485" s="15">
        <v>0.16896</v>
      </c>
      <c r="O1485" s="15">
        <v>0.29024999999999995</v>
      </c>
      <c r="P1485" s="15">
        <v>0.33926000000000001</v>
      </c>
      <c r="Q1485" s="15">
        <v>1.5345400000000005</v>
      </c>
      <c r="R1485" s="15">
        <v>0.28803999999999996</v>
      </c>
      <c r="S1485" s="15">
        <v>0.25379000000000002</v>
      </c>
      <c r="T1485" s="15">
        <f t="shared" si="115"/>
        <v>5.635110000000001</v>
      </c>
      <c r="U1485" s="15">
        <v>0.31574999999999998</v>
      </c>
      <c r="V1485" s="15">
        <v>0.26749000000000001</v>
      </c>
      <c r="W1485" s="15">
        <v>0.30529999999999996</v>
      </c>
      <c r="X1485" s="15">
        <v>0.28964999999999996</v>
      </c>
      <c r="Y1485" s="15">
        <v>0.29447000000000001</v>
      </c>
      <c r="Z1485" s="15">
        <v>0.28493000000000002</v>
      </c>
      <c r="AA1485" s="15">
        <v>0.29441999999999996</v>
      </c>
      <c r="AB1485" s="15">
        <v>0.29441999999999996</v>
      </c>
      <c r="AC1485" s="15">
        <v>0.28493000000000002</v>
      </c>
      <c r="AD1485" s="15">
        <v>0.29441999999999996</v>
      </c>
      <c r="AE1485" s="15">
        <v>289.20393999999999</v>
      </c>
      <c r="AF1485" s="15">
        <v>4.4999999999999999E-4</v>
      </c>
      <c r="AG1485" s="15">
        <f t="shared" si="116"/>
        <v>292.13016999999996</v>
      </c>
      <c r="AH1485" s="15">
        <v>0</v>
      </c>
      <c r="AI1485" s="15">
        <v>0</v>
      </c>
      <c r="AJ1485" s="15">
        <v>0</v>
      </c>
      <c r="AK1485" s="15">
        <v>0</v>
      </c>
      <c r="AL1485" s="15">
        <v>0</v>
      </c>
      <c r="AM1485" s="15">
        <v>0</v>
      </c>
      <c r="AN1485" s="15">
        <v>0</v>
      </c>
      <c r="AO1485" s="15">
        <v>0</v>
      </c>
      <c r="AP1485" s="15">
        <v>0</v>
      </c>
      <c r="AQ1485" s="15">
        <v>0</v>
      </c>
      <c r="AR1485" s="15">
        <v>0</v>
      </c>
      <c r="AS1485" s="15">
        <v>0</v>
      </c>
      <c r="AT1485" s="15">
        <f t="shared" si="117"/>
        <v>0</v>
      </c>
      <c r="AU1485" s="15">
        <v>0</v>
      </c>
      <c r="AV1485" s="15">
        <v>0</v>
      </c>
      <c r="AW1485" s="15">
        <v>0</v>
      </c>
      <c r="AX1485" s="15">
        <v>0</v>
      </c>
      <c r="AY1485" s="15">
        <v>0</v>
      </c>
      <c r="AZ1485" s="15">
        <v>0</v>
      </c>
      <c r="BA1485" s="15">
        <v>0</v>
      </c>
      <c r="BB1485" s="15">
        <v>0</v>
      </c>
      <c r="BC1485" s="15">
        <v>0</v>
      </c>
      <c r="BD1485" s="15">
        <v>0</v>
      </c>
      <c r="BE1485" s="15">
        <v>0</v>
      </c>
      <c r="BF1485" s="15">
        <v>0</v>
      </c>
      <c r="BG1485" s="15">
        <f t="shared" si="118"/>
        <v>0</v>
      </c>
      <c r="BH1485" t="str">
        <f t="shared" si="119"/>
        <v>RGETRANS</v>
      </c>
      <c r="BI1485" t="str">
        <f>VLOOKUP(BH1485,[2]Summary!$C$29:$C$56,1,0)</f>
        <v>RGETrans</v>
      </c>
      <c r="BJ1485" s="16">
        <v>43831</v>
      </c>
    </row>
    <row r="1486" spans="1:62" x14ac:dyDescent="0.25">
      <c r="A1486" s="13" t="s">
        <v>2830</v>
      </c>
      <c r="B1486" s="13" t="s">
        <v>2718</v>
      </c>
      <c r="C1486" t="s">
        <v>2719</v>
      </c>
      <c r="D1486" t="s">
        <v>596</v>
      </c>
      <c r="E1486" t="s">
        <v>301</v>
      </c>
      <c r="F1486" s="13" t="s">
        <v>60</v>
      </c>
      <c r="H1486" s="15">
        <v>0</v>
      </c>
      <c r="I1486" s="15">
        <v>0</v>
      </c>
      <c r="J1486" s="15">
        <v>0</v>
      </c>
      <c r="K1486" s="15">
        <v>0</v>
      </c>
      <c r="L1486" s="15">
        <v>0</v>
      </c>
      <c r="M1486" s="15">
        <v>0</v>
      </c>
      <c r="N1486" s="15">
        <v>0</v>
      </c>
      <c r="O1486" s="15">
        <v>0</v>
      </c>
      <c r="P1486" s="15">
        <v>0</v>
      </c>
      <c r="Q1486" s="15">
        <v>61.995089999999998</v>
      </c>
      <c r="R1486" s="15">
        <v>-16.324349999999999</v>
      </c>
      <c r="S1486" s="15">
        <v>-8.6727799999999995</v>
      </c>
      <c r="T1486" s="15">
        <f t="shared" si="115"/>
        <v>36.997959999999992</v>
      </c>
      <c r="U1486" s="15">
        <v>0</v>
      </c>
      <c r="V1486" s="15">
        <v>18.626110000000001</v>
      </c>
      <c r="W1486" s="15">
        <v>0</v>
      </c>
      <c r="X1486" s="15">
        <v>0.89268000000000003</v>
      </c>
      <c r="Y1486" s="15">
        <v>0.14877000000000001</v>
      </c>
      <c r="Z1486" s="15">
        <v>0</v>
      </c>
      <c r="AA1486" s="15">
        <v>0</v>
      </c>
      <c r="AB1486" s="15">
        <v>0</v>
      </c>
      <c r="AC1486" s="15">
        <v>44.938800000000001</v>
      </c>
      <c r="AD1486" s="15">
        <v>44.857800000000005</v>
      </c>
      <c r="AE1486" s="15">
        <v>0</v>
      </c>
      <c r="AF1486" s="15">
        <v>0</v>
      </c>
      <c r="AG1486" s="15">
        <f t="shared" si="116"/>
        <v>109.46415999999999</v>
      </c>
      <c r="AH1486" s="15">
        <v>0</v>
      </c>
      <c r="AI1486" s="15">
        <v>0</v>
      </c>
      <c r="AJ1486" s="15">
        <v>0</v>
      </c>
      <c r="AK1486" s="15">
        <v>0</v>
      </c>
      <c r="AL1486" s="15">
        <v>0</v>
      </c>
      <c r="AM1486" s="15">
        <v>0</v>
      </c>
      <c r="AN1486" s="15">
        <v>0</v>
      </c>
      <c r="AO1486" s="15">
        <v>0</v>
      </c>
      <c r="AP1486" s="15">
        <v>0</v>
      </c>
      <c r="AQ1486" s="15">
        <v>0</v>
      </c>
      <c r="AR1486" s="15">
        <v>0</v>
      </c>
      <c r="AS1486" s="15">
        <v>0</v>
      </c>
      <c r="AT1486" s="15">
        <f t="shared" si="117"/>
        <v>0</v>
      </c>
      <c r="AU1486" s="15">
        <v>6.5705</v>
      </c>
      <c r="AV1486" s="15">
        <v>1.9999999552965164E-5</v>
      </c>
      <c r="AW1486" s="15">
        <v>42.476398437500002</v>
      </c>
      <c r="AX1486" s="15">
        <v>0</v>
      </c>
      <c r="AY1486" s="15">
        <v>0</v>
      </c>
      <c r="AZ1486" s="15">
        <v>0</v>
      </c>
      <c r="BA1486" s="15">
        <v>0</v>
      </c>
      <c r="BB1486" s="15">
        <v>0</v>
      </c>
      <c r="BC1486" s="15">
        <v>0</v>
      </c>
      <c r="BD1486" s="15">
        <v>0</v>
      </c>
      <c r="BE1486" s="15">
        <v>0</v>
      </c>
      <c r="BF1486" s="15">
        <v>0</v>
      </c>
      <c r="BG1486" s="15">
        <f t="shared" si="118"/>
        <v>49.046918437499556</v>
      </c>
      <c r="BH1486" t="str">
        <f t="shared" si="119"/>
        <v>RGECommon</v>
      </c>
      <c r="BI1486" t="str">
        <f>VLOOKUP(BH1486,[2]Summary!$C$29:$C$56,1,0)</f>
        <v>RGECommon</v>
      </c>
      <c r="BJ1486" s="16">
        <v>44287</v>
      </c>
    </row>
    <row r="1487" spans="1:62" x14ac:dyDescent="0.25">
      <c r="A1487" s="13" t="s">
        <v>2831</v>
      </c>
      <c r="B1487" s="13" t="s">
        <v>2832</v>
      </c>
      <c r="C1487" t="s">
        <v>2833</v>
      </c>
      <c r="D1487" t="s">
        <v>596</v>
      </c>
      <c r="E1487" t="s">
        <v>19</v>
      </c>
      <c r="F1487" s="13" t="s">
        <v>62</v>
      </c>
      <c r="H1487" s="15">
        <v>-5.0382299999999995</v>
      </c>
      <c r="I1487" s="15">
        <v>1.14442</v>
      </c>
      <c r="J1487" s="15">
        <v>-1.32518</v>
      </c>
      <c r="K1487" s="15">
        <v>2.1705900000000002</v>
      </c>
      <c r="L1487" s="15">
        <v>-7.2061299999999999</v>
      </c>
      <c r="M1487" s="15">
        <v>6.5084399999999984</v>
      </c>
      <c r="N1487" s="15">
        <v>2.7058999999999997</v>
      </c>
      <c r="O1487" s="15">
        <v>7.1284099999999997</v>
      </c>
      <c r="P1487" s="15">
        <v>58.491219999999998</v>
      </c>
      <c r="Q1487" s="15">
        <v>18.972919999999998</v>
      </c>
      <c r="R1487" s="15">
        <v>13.38274</v>
      </c>
      <c r="S1487" s="15">
        <v>2.0425500000000101</v>
      </c>
      <c r="T1487" s="15">
        <f t="shared" si="115"/>
        <v>98.977649999999997</v>
      </c>
      <c r="U1487" s="15">
        <v>13.395420000000001</v>
      </c>
      <c r="V1487" s="15">
        <v>-0.28988999999999943</v>
      </c>
      <c r="W1487" s="15">
        <v>29.178000000000001</v>
      </c>
      <c r="X1487" s="15">
        <v>24.377239999999997</v>
      </c>
      <c r="Y1487" s="15">
        <v>16.605449999999998</v>
      </c>
      <c r="Z1487" s="15">
        <v>11.100519999999999</v>
      </c>
      <c r="AA1487" s="15">
        <v>14.21908</v>
      </c>
      <c r="AB1487" s="15">
        <v>19.095110000000002</v>
      </c>
      <c r="AC1487" s="15">
        <v>18.261849999999999</v>
      </c>
      <c r="AD1487" s="15">
        <v>15.734890000000002</v>
      </c>
      <c r="AE1487" s="15">
        <v>12.804529999999998</v>
      </c>
      <c r="AF1487" s="15">
        <v>50.619300000000003</v>
      </c>
      <c r="AG1487" s="15">
        <f t="shared" si="116"/>
        <v>225.10150000000004</v>
      </c>
      <c r="AH1487" s="15">
        <v>5.7698700000000001</v>
      </c>
      <c r="AI1487" s="15">
        <v>8.6036999999999981</v>
      </c>
      <c r="AJ1487" s="15">
        <v>-1.0967799999999996</v>
      </c>
      <c r="AK1487" s="15">
        <v>5.8785499999999988</v>
      </c>
      <c r="AL1487" s="15">
        <v>4.0151299999999992</v>
      </c>
      <c r="AM1487" s="15">
        <v>6.2358799999999999</v>
      </c>
      <c r="AN1487" s="15">
        <v>6.78315</v>
      </c>
      <c r="AO1487" s="15">
        <v>12.66253</v>
      </c>
      <c r="AP1487" s="15">
        <v>-6.3372300000000017</v>
      </c>
      <c r="AQ1487" s="15">
        <v>2.2650600000000001</v>
      </c>
      <c r="AR1487" s="15">
        <v>4.3945200000000009</v>
      </c>
      <c r="AS1487" s="15">
        <v>19.569849999999995</v>
      </c>
      <c r="AT1487" s="15">
        <f t="shared" si="117"/>
        <v>68.744229999999988</v>
      </c>
      <c r="AU1487" s="15">
        <v>3.7388798828124998</v>
      </c>
      <c r="AV1487" s="15">
        <v>4.9827700195312499</v>
      </c>
      <c r="AW1487" s="15">
        <v>9.1834199218750001</v>
      </c>
      <c r="AX1487" s="15">
        <v>3.7156899414062501</v>
      </c>
      <c r="AY1487" s="15">
        <v>7.0459599609375001</v>
      </c>
      <c r="AZ1487" s="15">
        <v>5.6938598632812498</v>
      </c>
      <c r="BA1487" s="15">
        <v>3.7210999755859375</v>
      </c>
      <c r="BB1487" s="15">
        <v>4.8272597656249996</v>
      </c>
      <c r="BC1487" s="15">
        <v>18.166470458984374</v>
      </c>
      <c r="BD1487" s="15">
        <v>0</v>
      </c>
      <c r="BE1487" s="15">
        <v>0</v>
      </c>
      <c r="BF1487" s="15">
        <v>0</v>
      </c>
      <c r="BG1487" s="15">
        <f t="shared" si="118"/>
        <v>61.07540979003906</v>
      </c>
      <c r="BH1487" t="str">
        <f t="shared" si="119"/>
        <v>RGEDIST</v>
      </c>
      <c r="BI1487" t="str">
        <f>VLOOKUP(BH1487,[2]Summary!$C$29:$C$56,1,0)</f>
        <v>RGEDist</v>
      </c>
      <c r="BJ1487" s="16">
        <v>44470</v>
      </c>
    </row>
    <row r="1488" spans="1:62" x14ac:dyDescent="0.25">
      <c r="A1488" s="13" t="s">
        <v>2834</v>
      </c>
      <c r="B1488" s="13" t="s">
        <v>2835</v>
      </c>
      <c r="C1488" t="s">
        <v>2836</v>
      </c>
      <c r="D1488" t="s">
        <v>596</v>
      </c>
      <c r="E1488" t="s">
        <v>301</v>
      </c>
      <c r="F1488" s="13" t="s">
        <v>60</v>
      </c>
      <c r="H1488" s="15">
        <v>2.0331100000000002</v>
      </c>
      <c r="I1488" s="15">
        <v>1.8363600000000002</v>
      </c>
      <c r="J1488" s="15">
        <v>13.005619999999999</v>
      </c>
      <c r="K1488" s="15">
        <v>5.3172299999999995</v>
      </c>
      <c r="L1488" s="15">
        <v>4.7756499999999997</v>
      </c>
      <c r="M1488" s="15">
        <v>5.3689200000000001</v>
      </c>
      <c r="N1488" s="15">
        <v>2.4973800000000002</v>
      </c>
      <c r="O1488" s="15">
        <v>2.4973800000000002</v>
      </c>
      <c r="P1488" s="15">
        <v>2.9474200000000002</v>
      </c>
      <c r="Q1488" s="15">
        <v>2.5587199999999997</v>
      </c>
      <c r="R1488" s="15">
        <v>2.2073299999999998</v>
      </c>
      <c r="S1488" s="15">
        <v>3.01309</v>
      </c>
      <c r="T1488" s="15">
        <f t="shared" si="115"/>
        <v>48.058209999999995</v>
      </c>
      <c r="U1488" s="15">
        <v>2.7495100000000003</v>
      </c>
      <c r="V1488" s="15">
        <v>2.4834300000000002</v>
      </c>
      <c r="W1488" s="15">
        <v>2.8345699999999998</v>
      </c>
      <c r="X1488" s="15">
        <v>2.6891599999999998</v>
      </c>
      <c r="Y1488" s="15">
        <v>2.77881</v>
      </c>
      <c r="Z1488" s="15">
        <v>2.6891599999999998</v>
      </c>
      <c r="AA1488" s="15">
        <v>2.77881</v>
      </c>
      <c r="AB1488" s="15">
        <v>2.77881</v>
      </c>
      <c r="AC1488" s="15">
        <v>2.6891599999999998</v>
      </c>
      <c r="AD1488" s="15">
        <v>1.1701199999999998</v>
      </c>
      <c r="AE1488" s="15">
        <v>0</v>
      </c>
      <c r="AF1488" s="15">
        <v>0</v>
      </c>
      <c r="AG1488" s="15">
        <f t="shared" si="116"/>
        <v>25.641540000000003</v>
      </c>
      <c r="AH1488" s="15">
        <v>0</v>
      </c>
      <c r="AI1488" s="15">
        <v>0</v>
      </c>
      <c r="AJ1488" s="15">
        <v>0</v>
      </c>
      <c r="AK1488" s="15">
        <v>0</v>
      </c>
      <c r="AL1488" s="15">
        <v>0</v>
      </c>
      <c r="AM1488" s="15">
        <v>0</v>
      </c>
      <c r="AN1488" s="15">
        <v>0</v>
      </c>
      <c r="AO1488" s="15">
        <v>0</v>
      </c>
      <c r="AP1488" s="15">
        <v>0</v>
      </c>
      <c r="AQ1488" s="15">
        <v>0</v>
      </c>
      <c r="AR1488" s="15">
        <v>0</v>
      </c>
      <c r="AS1488" s="15">
        <v>0</v>
      </c>
      <c r="AT1488" s="15">
        <f t="shared" si="117"/>
        <v>0</v>
      </c>
      <c r="AU1488" s="15">
        <v>0</v>
      </c>
      <c r="AV1488" s="15">
        <v>0</v>
      </c>
      <c r="AW1488" s="15">
        <v>0</v>
      </c>
      <c r="AX1488" s="15">
        <v>0</v>
      </c>
      <c r="AY1488" s="15">
        <v>0</v>
      </c>
      <c r="AZ1488" s="15">
        <v>0</v>
      </c>
      <c r="BA1488" s="15">
        <v>0</v>
      </c>
      <c r="BB1488" s="15">
        <v>0</v>
      </c>
      <c r="BC1488" s="15">
        <v>0</v>
      </c>
      <c r="BD1488" s="15">
        <v>0</v>
      </c>
      <c r="BE1488" s="15">
        <v>0</v>
      </c>
      <c r="BF1488" s="15">
        <v>0</v>
      </c>
      <c r="BG1488" s="15">
        <f t="shared" si="118"/>
        <v>0</v>
      </c>
      <c r="BH1488" t="str">
        <f t="shared" si="119"/>
        <v>RGECommon</v>
      </c>
      <c r="BI1488" t="str">
        <f>VLOOKUP(BH1488,[2]Summary!$C$29:$C$56,1,0)</f>
        <v>RGECommon</v>
      </c>
      <c r="BJ1488" s="16">
        <v>43831</v>
      </c>
    </row>
    <row r="1489" spans="1:62" x14ac:dyDescent="0.25">
      <c r="A1489" s="13" t="s">
        <v>2837</v>
      </c>
      <c r="B1489" s="13" t="s">
        <v>810</v>
      </c>
      <c r="C1489" t="s">
        <v>2726</v>
      </c>
      <c r="D1489" t="s">
        <v>596</v>
      </c>
      <c r="E1489" t="s">
        <v>19</v>
      </c>
      <c r="F1489" s="13" t="s">
        <v>33</v>
      </c>
      <c r="H1489" s="15">
        <v>11.83675</v>
      </c>
      <c r="I1489" s="15">
        <v>43.536409999999997</v>
      </c>
      <c r="J1489" s="15">
        <v>63.266260000000003</v>
      </c>
      <c r="K1489" s="15">
        <v>36.127400000000002</v>
      </c>
      <c r="L1489" s="15">
        <v>35.932279999999999</v>
      </c>
      <c r="M1489" s="15">
        <v>39.091290000000008</v>
      </c>
      <c r="N1489" s="15">
        <v>31.010590000000001</v>
      </c>
      <c r="O1489" s="15">
        <v>6.6450799999999992</v>
      </c>
      <c r="P1489" s="15">
        <v>99.109340000000017</v>
      </c>
      <c r="Q1489" s="15">
        <v>31.20628</v>
      </c>
      <c r="R1489" s="15">
        <v>47.984970000000004</v>
      </c>
      <c r="S1489" s="15">
        <v>113.13362000000001</v>
      </c>
      <c r="T1489" s="15">
        <f t="shared" si="115"/>
        <v>558.88027000000011</v>
      </c>
      <c r="U1489" s="15">
        <v>8.4978499999999997</v>
      </c>
      <c r="V1489" s="15">
        <v>-12.137369999999999</v>
      </c>
      <c r="W1489" s="15">
        <v>-18.76878</v>
      </c>
      <c r="X1489" s="15">
        <v>0.11878999999999999</v>
      </c>
      <c r="Y1489" s="15">
        <v>0</v>
      </c>
      <c r="Z1489" s="15">
        <v>0</v>
      </c>
      <c r="AA1489" s="15">
        <v>0</v>
      </c>
      <c r="AB1489" s="15">
        <v>0</v>
      </c>
      <c r="AC1489" s="15">
        <v>119.74662000000001</v>
      </c>
      <c r="AD1489" s="15">
        <v>13.240860000000001</v>
      </c>
      <c r="AE1489" s="15">
        <v>13.241760000000001</v>
      </c>
      <c r="AF1489" s="15">
        <v>-150.90276</v>
      </c>
      <c r="AG1489" s="15">
        <f t="shared" si="116"/>
        <v>-26.963029999999989</v>
      </c>
      <c r="AH1489" s="15">
        <v>0</v>
      </c>
      <c r="AI1489" s="15">
        <v>0</v>
      </c>
      <c r="AJ1489" s="15">
        <v>0</v>
      </c>
      <c r="AK1489" s="15">
        <v>0</v>
      </c>
      <c r="AL1489" s="15">
        <v>0</v>
      </c>
      <c r="AM1489" s="15">
        <v>0</v>
      </c>
      <c r="AN1489" s="15">
        <v>-2.9229999999999996E-2</v>
      </c>
      <c r="AO1489" s="15">
        <v>0</v>
      </c>
      <c r="AP1489" s="15">
        <v>90.78734</v>
      </c>
      <c r="AQ1489" s="15">
        <v>10.727379999999998</v>
      </c>
      <c r="AR1489" s="15">
        <v>10.07189</v>
      </c>
      <c r="AS1489" s="15">
        <v>-115.11022</v>
      </c>
      <c r="AT1489" s="15">
        <f t="shared" si="117"/>
        <v>-3.5528400000000033</v>
      </c>
      <c r="AU1489" s="15">
        <v>0</v>
      </c>
      <c r="AV1489" s="15">
        <v>0</v>
      </c>
      <c r="AW1489" s="15">
        <v>0</v>
      </c>
      <c r="AX1489" s="15">
        <v>0</v>
      </c>
      <c r="AY1489" s="15">
        <v>0</v>
      </c>
      <c r="AZ1489" s="15">
        <v>0</v>
      </c>
      <c r="BA1489" s="15">
        <v>0</v>
      </c>
      <c r="BB1489" s="15">
        <v>0</v>
      </c>
      <c r="BC1489" s="15">
        <v>0</v>
      </c>
      <c r="BD1489" s="15">
        <v>0</v>
      </c>
      <c r="BE1489" s="15">
        <v>0</v>
      </c>
      <c r="BF1489" s="15">
        <v>0</v>
      </c>
      <c r="BG1489" s="15">
        <f t="shared" si="118"/>
        <v>0</v>
      </c>
      <c r="BH1489" t="str">
        <f t="shared" si="119"/>
        <v>RGEDIST</v>
      </c>
      <c r="BI1489" t="str">
        <f>VLOOKUP(BH1489,[2]Summary!$C$29:$C$56,1,0)</f>
        <v>RGEDist</v>
      </c>
      <c r="BJ1489" s="16">
        <v>44197</v>
      </c>
    </row>
    <row r="1490" spans="1:62" x14ac:dyDescent="0.25">
      <c r="A1490" s="13" t="s">
        <v>2838</v>
      </c>
      <c r="B1490" s="13" t="s">
        <v>2839</v>
      </c>
      <c r="C1490" t="s">
        <v>2840</v>
      </c>
      <c r="D1490" t="s">
        <v>596</v>
      </c>
      <c r="E1490" t="s">
        <v>19</v>
      </c>
      <c r="F1490" s="13" t="s">
        <v>22</v>
      </c>
      <c r="H1490" s="15">
        <v>20.800049999999999</v>
      </c>
      <c r="I1490" s="15">
        <v>18.78715</v>
      </c>
      <c r="J1490" s="15">
        <v>24.83615</v>
      </c>
      <c r="K1490" s="15">
        <v>18.344939999999998</v>
      </c>
      <c r="L1490" s="15">
        <v>18.95645</v>
      </c>
      <c r="M1490" s="15">
        <v>29.659649999999999</v>
      </c>
      <c r="N1490" s="15">
        <v>20.769909999999999</v>
      </c>
      <c r="O1490" s="15">
        <v>20.769909999999999</v>
      </c>
      <c r="P1490" s="15">
        <v>24.648490000000002</v>
      </c>
      <c r="Q1490" s="15">
        <v>21.279949999999999</v>
      </c>
      <c r="R1490" s="15">
        <v>20.593510000000002</v>
      </c>
      <c r="S1490" s="15">
        <v>21.279949999999999</v>
      </c>
      <c r="T1490" s="15">
        <f t="shared" si="115"/>
        <v>260.72611000000006</v>
      </c>
      <c r="U1490" s="15">
        <v>22.878080000000001</v>
      </c>
      <c r="V1490" s="15">
        <v>20.664080000000002</v>
      </c>
      <c r="W1490" s="15">
        <v>23.585570000000001</v>
      </c>
      <c r="X1490" s="15">
        <v>22.375919999999997</v>
      </c>
      <c r="Y1490" s="15">
        <v>23.121769999999998</v>
      </c>
      <c r="Z1490" s="15">
        <v>22.375919999999997</v>
      </c>
      <c r="AA1490" s="15">
        <v>23.121769999999998</v>
      </c>
      <c r="AB1490" s="15">
        <v>23.121769999999998</v>
      </c>
      <c r="AC1490" s="15">
        <v>22.375919999999997</v>
      </c>
      <c r="AD1490" s="15">
        <v>23.121769999999998</v>
      </c>
      <c r="AE1490" s="15">
        <v>22.375919999999997</v>
      </c>
      <c r="AF1490" s="15">
        <v>11.945979999999999</v>
      </c>
      <c r="AG1490" s="15">
        <f t="shared" si="116"/>
        <v>261.06447000000003</v>
      </c>
      <c r="AH1490" s="15">
        <v>0</v>
      </c>
      <c r="AI1490" s="15">
        <v>0</v>
      </c>
      <c r="AJ1490" s="15">
        <v>0</v>
      </c>
      <c r="AK1490" s="15">
        <v>0</v>
      </c>
      <c r="AL1490" s="15">
        <v>0</v>
      </c>
      <c r="AM1490" s="15">
        <v>0</v>
      </c>
      <c r="AN1490" s="15">
        <v>0</v>
      </c>
      <c r="AO1490" s="15">
        <v>0</v>
      </c>
      <c r="AP1490" s="15">
        <v>0</v>
      </c>
      <c r="AQ1490" s="15">
        <v>0</v>
      </c>
      <c r="AR1490" s="15">
        <v>0</v>
      </c>
      <c r="AS1490" s="15">
        <v>0</v>
      </c>
      <c r="AT1490" s="15">
        <f t="shared" si="117"/>
        <v>0</v>
      </c>
      <c r="AU1490" s="15">
        <v>0</v>
      </c>
      <c r="AV1490" s="15">
        <v>0</v>
      </c>
      <c r="AW1490" s="15">
        <v>0</v>
      </c>
      <c r="AX1490" s="15">
        <v>0</v>
      </c>
      <c r="AY1490" s="15">
        <v>0</v>
      </c>
      <c r="AZ1490" s="15">
        <v>0</v>
      </c>
      <c r="BA1490" s="15">
        <v>0</v>
      </c>
      <c r="BB1490" s="15">
        <v>0</v>
      </c>
      <c r="BC1490" s="15">
        <v>0</v>
      </c>
      <c r="BD1490" s="15">
        <v>0</v>
      </c>
      <c r="BE1490" s="15">
        <v>0</v>
      </c>
      <c r="BF1490" s="15">
        <v>0</v>
      </c>
      <c r="BG1490" s="15">
        <f t="shared" si="118"/>
        <v>0</v>
      </c>
      <c r="BH1490" t="str">
        <f t="shared" si="119"/>
        <v>RGEDIST</v>
      </c>
      <c r="BI1490" t="str">
        <f>VLOOKUP(BH1490,[2]Summary!$C$29:$C$56,1,0)</f>
        <v>RGEDist</v>
      </c>
      <c r="BJ1490" s="16">
        <v>43831</v>
      </c>
    </row>
    <row r="1491" spans="1:62" x14ac:dyDescent="0.25">
      <c r="A1491" s="13" t="s">
        <v>2841</v>
      </c>
      <c r="B1491" s="13" t="s">
        <v>2842</v>
      </c>
      <c r="C1491" t="s">
        <v>2843</v>
      </c>
      <c r="D1491" t="s">
        <v>596</v>
      </c>
      <c r="E1491" t="s">
        <v>475</v>
      </c>
      <c r="F1491" s="13" t="s">
        <v>426</v>
      </c>
      <c r="H1491" s="15">
        <v>0</v>
      </c>
      <c r="I1491" s="15">
        <v>0</v>
      </c>
      <c r="J1491" s="15">
        <v>0</v>
      </c>
      <c r="K1491" s="15">
        <v>0</v>
      </c>
      <c r="L1491" s="15">
        <v>0</v>
      </c>
      <c r="M1491" s="15">
        <v>6.8684599999999998</v>
      </c>
      <c r="N1491" s="15">
        <v>0.65208999999999995</v>
      </c>
      <c r="O1491" s="15">
        <v>6.2153799999999997</v>
      </c>
      <c r="P1491" s="15">
        <v>0</v>
      </c>
      <c r="Q1491" s="15">
        <v>12.855129999999999</v>
      </c>
      <c r="R1491" s="15">
        <v>0</v>
      </c>
      <c r="S1491" s="15">
        <v>1.2892400000000002</v>
      </c>
      <c r="T1491" s="15">
        <f t="shared" si="115"/>
        <v>27.880299999999998</v>
      </c>
      <c r="U1491" s="15">
        <v>0</v>
      </c>
      <c r="V1491" s="15">
        <v>0</v>
      </c>
      <c r="W1491" s="15">
        <v>19.144299999999998</v>
      </c>
      <c r="X1491" s="15">
        <v>404.83312000000001</v>
      </c>
      <c r="Y1491" s="15">
        <v>104.38334</v>
      </c>
      <c r="Z1491" s="15">
        <v>64.811369999999997</v>
      </c>
      <c r="AA1491" s="15">
        <v>228.80230999999998</v>
      </c>
      <c r="AB1491" s="15">
        <v>0.85565999999999998</v>
      </c>
      <c r="AC1491" s="15">
        <v>171.52555999999998</v>
      </c>
      <c r="AD1491" s="15">
        <v>9.3658900000000003</v>
      </c>
      <c r="AE1491" s="15">
        <v>0</v>
      </c>
      <c r="AF1491" s="15">
        <v>-0.25536999999999999</v>
      </c>
      <c r="AG1491" s="15">
        <f t="shared" si="116"/>
        <v>1003.46618</v>
      </c>
      <c r="AH1491" s="15">
        <v>0</v>
      </c>
      <c r="AI1491" s="15">
        <v>0</v>
      </c>
      <c r="AJ1491" s="15">
        <v>0</v>
      </c>
      <c r="AK1491" s="15">
        <v>0</v>
      </c>
      <c r="AL1491" s="15">
        <v>0</v>
      </c>
      <c r="AM1491" s="15">
        <v>0</v>
      </c>
      <c r="AN1491" s="15">
        <v>0</v>
      </c>
      <c r="AO1491" s="15">
        <v>0</v>
      </c>
      <c r="AP1491" s="15">
        <v>0</v>
      </c>
      <c r="AQ1491" s="15">
        <v>0</v>
      </c>
      <c r="AR1491" s="15">
        <v>0</v>
      </c>
      <c r="AS1491" s="15">
        <v>0</v>
      </c>
      <c r="AT1491" s="15">
        <f t="shared" si="117"/>
        <v>0</v>
      </c>
      <c r="AU1491" s="15">
        <v>0</v>
      </c>
      <c r="AV1491" s="15">
        <v>0</v>
      </c>
      <c r="AW1491" s="15">
        <v>0</v>
      </c>
      <c r="AX1491" s="15">
        <v>0</v>
      </c>
      <c r="AY1491" s="15">
        <v>0</v>
      </c>
      <c r="AZ1491" s="15">
        <v>0</v>
      </c>
      <c r="BA1491" s="15">
        <v>0</v>
      </c>
      <c r="BB1491" s="15">
        <v>0</v>
      </c>
      <c r="BC1491" s="15">
        <v>0</v>
      </c>
      <c r="BD1491" s="15">
        <v>0</v>
      </c>
      <c r="BE1491" s="15">
        <v>0</v>
      </c>
      <c r="BF1491" s="15">
        <v>0</v>
      </c>
      <c r="BG1491" s="15">
        <f t="shared" si="118"/>
        <v>0</v>
      </c>
      <c r="BH1491" t="str">
        <f t="shared" si="119"/>
        <v>RGEGas</v>
      </c>
      <c r="BI1491" t="str">
        <f>VLOOKUP(BH1491,[2]Summary!$C$29:$C$56,1,0)</f>
        <v>RGEGas</v>
      </c>
      <c r="BJ1491" s="16">
        <v>43831</v>
      </c>
    </row>
    <row r="1492" spans="1:62" x14ac:dyDescent="0.25">
      <c r="A1492" s="13" t="s">
        <v>2844</v>
      </c>
      <c r="B1492" s="13" t="s">
        <v>2845</v>
      </c>
      <c r="C1492" t="s">
        <v>2846</v>
      </c>
      <c r="D1492" t="s">
        <v>596</v>
      </c>
      <c r="E1492" t="s">
        <v>19</v>
      </c>
      <c r="F1492" s="13" t="s">
        <v>22</v>
      </c>
      <c r="H1492" s="15">
        <v>4.9940800000000021</v>
      </c>
      <c r="I1492" s="15">
        <v>8.8540599999999969</v>
      </c>
      <c r="J1492" s="15">
        <v>6.0410699999999995</v>
      </c>
      <c r="K1492" s="15">
        <v>103.72014000000001</v>
      </c>
      <c r="L1492" s="15">
        <v>3.2407300000000006</v>
      </c>
      <c r="M1492" s="15">
        <v>2.2624300000000002</v>
      </c>
      <c r="N1492" s="15">
        <v>3.1722399999999999</v>
      </c>
      <c r="O1492" s="15">
        <v>47.299930000000003</v>
      </c>
      <c r="P1492" s="15">
        <v>4.0027799999999996</v>
      </c>
      <c r="Q1492" s="15">
        <v>3.1865299999999999</v>
      </c>
      <c r="R1492" s="15">
        <v>2.2787899999999999</v>
      </c>
      <c r="S1492" s="15">
        <v>1.04331</v>
      </c>
      <c r="T1492" s="15">
        <f t="shared" si="115"/>
        <v>190.09608999999998</v>
      </c>
      <c r="U1492" s="15">
        <v>2.93729</v>
      </c>
      <c r="V1492" s="15">
        <v>2.65306</v>
      </c>
      <c r="W1492" s="15">
        <v>2.7372800000000002</v>
      </c>
      <c r="X1492" s="15">
        <v>0</v>
      </c>
      <c r="Y1492" s="15">
        <v>0</v>
      </c>
      <c r="Z1492" s="15">
        <v>0</v>
      </c>
      <c r="AA1492" s="15">
        <v>0</v>
      </c>
      <c r="AB1492" s="15">
        <v>0</v>
      </c>
      <c r="AC1492" s="15">
        <v>0</v>
      </c>
      <c r="AD1492" s="15">
        <v>0</v>
      </c>
      <c r="AE1492" s="15">
        <v>0</v>
      </c>
      <c r="AF1492" s="15">
        <v>0</v>
      </c>
      <c r="AG1492" s="15">
        <f t="shared" si="116"/>
        <v>8.3276299999999992</v>
      </c>
      <c r="AH1492" s="15">
        <v>0</v>
      </c>
      <c r="AI1492" s="15">
        <v>0</v>
      </c>
      <c r="AJ1492" s="15">
        <v>0</v>
      </c>
      <c r="AK1492" s="15">
        <v>0</v>
      </c>
      <c r="AL1492" s="15">
        <v>0</v>
      </c>
      <c r="AM1492" s="15">
        <v>0</v>
      </c>
      <c r="AN1492" s="15">
        <v>0</v>
      </c>
      <c r="AO1492" s="15">
        <v>0</v>
      </c>
      <c r="AP1492" s="15">
        <v>0</v>
      </c>
      <c r="AQ1492" s="15">
        <v>0</v>
      </c>
      <c r="AR1492" s="15">
        <v>0</v>
      </c>
      <c r="AS1492" s="15">
        <v>0</v>
      </c>
      <c r="AT1492" s="15">
        <f t="shared" si="117"/>
        <v>0</v>
      </c>
      <c r="AU1492" s="15">
        <v>0</v>
      </c>
      <c r="AV1492" s="15">
        <v>0</v>
      </c>
      <c r="AW1492" s="15">
        <v>0</v>
      </c>
      <c r="AX1492" s="15">
        <v>0</v>
      </c>
      <c r="AY1492" s="15">
        <v>0</v>
      </c>
      <c r="AZ1492" s="15">
        <v>0</v>
      </c>
      <c r="BA1492" s="15">
        <v>0</v>
      </c>
      <c r="BB1492" s="15">
        <v>0</v>
      </c>
      <c r="BC1492" s="15">
        <v>0</v>
      </c>
      <c r="BD1492" s="15">
        <v>0</v>
      </c>
      <c r="BE1492" s="15">
        <v>0</v>
      </c>
      <c r="BF1492" s="15">
        <v>0</v>
      </c>
      <c r="BG1492" s="15">
        <f t="shared" si="118"/>
        <v>0</v>
      </c>
      <c r="BH1492" t="str">
        <f t="shared" si="119"/>
        <v>RGEDIST</v>
      </c>
      <c r="BI1492" t="str">
        <f>VLOOKUP(BH1492,[2]Summary!$C$29:$C$56,1,0)</f>
        <v>RGEDist</v>
      </c>
      <c r="BJ1492" s="16">
        <v>43831</v>
      </c>
    </row>
    <row r="1493" spans="1:62" x14ac:dyDescent="0.25">
      <c r="A1493" s="13" t="s">
        <v>2847</v>
      </c>
      <c r="B1493" s="13" t="s">
        <v>2848</v>
      </c>
      <c r="C1493" t="s">
        <v>2849</v>
      </c>
      <c r="D1493" t="s">
        <v>596</v>
      </c>
      <c r="E1493" t="s">
        <v>475</v>
      </c>
      <c r="F1493" s="13" t="s">
        <v>426</v>
      </c>
      <c r="H1493" s="15">
        <v>166.0394</v>
      </c>
      <c r="I1493" s="15">
        <v>64.768199999999993</v>
      </c>
      <c r="J1493" s="15">
        <v>250.74756999999997</v>
      </c>
      <c r="K1493" s="15">
        <v>57.949670000000005</v>
      </c>
      <c r="L1493" s="15">
        <v>130.35982999999999</v>
      </c>
      <c r="M1493" s="15">
        <v>176.59288999999998</v>
      </c>
      <c r="N1493" s="15">
        <v>25.588249999999999</v>
      </c>
      <c r="O1493" s="15">
        <v>73.24963000000001</v>
      </c>
      <c r="P1493" s="15">
        <v>3.2763100000000001</v>
      </c>
      <c r="Q1493" s="15">
        <v>-8.0786800000000003</v>
      </c>
      <c r="R1493" s="15">
        <v>-4.2035600000000004</v>
      </c>
      <c r="S1493" s="15">
        <v>4.2672399999999993</v>
      </c>
      <c r="T1493" s="15">
        <f t="shared" si="115"/>
        <v>940.55674999999997</v>
      </c>
      <c r="U1493" s="15">
        <v>0</v>
      </c>
      <c r="V1493" s="15">
        <v>0.20768999999999999</v>
      </c>
      <c r="W1493" s="15">
        <v>0</v>
      </c>
      <c r="X1493" s="15">
        <v>0</v>
      </c>
      <c r="Y1493" s="15">
        <v>0</v>
      </c>
      <c r="Z1493" s="15">
        <v>0</v>
      </c>
      <c r="AA1493" s="15">
        <v>0</v>
      </c>
      <c r="AB1493" s="15">
        <v>0</v>
      </c>
      <c r="AC1493" s="15">
        <v>-3.3499999999999997E-3</v>
      </c>
      <c r="AD1493" s="15">
        <v>0</v>
      </c>
      <c r="AE1493" s="15">
        <v>0</v>
      </c>
      <c r="AF1493" s="15">
        <v>0</v>
      </c>
      <c r="AG1493" s="15">
        <f t="shared" si="116"/>
        <v>0.20433999999999999</v>
      </c>
      <c r="AH1493" s="15">
        <v>0</v>
      </c>
      <c r="AI1493" s="15">
        <v>0</v>
      </c>
      <c r="AJ1493" s="15">
        <v>0</v>
      </c>
      <c r="AK1493" s="15">
        <v>0</v>
      </c>
      <c r="AL1493" s="15">
        <v>0</v>
      </c>
      <c r="AM1493" s="15">
        <v>0</v>
      </c>
      <c r="AN1493" s="15">
        <v>0</v>
      </c>
      <c r="AO1493" s="15">
        <v>0</v>
      </c>
      <c r="AP1493" s="15">
        <v>0</v>
      </c>
      <c r="AQ1493" s="15">
        <v>0</v>
      </c>
      <c r="AR1493" s="15">
        <v>0</v>
      </c>
      <c r="AS1493" s="15">
        <v>0</v>
      </c>
      <c r="AT1493" s="15">
        <f t="shared" si="117"/>
        <v>0</v>
      </c>
      <c r="AU1493" s="15">
        <v>0</v>
      </c>
      <c r="AV1493" s="15">
        <v>0</v>
      </c>
      <c r="AW1493" s="15">
        <v>0</v>
      </c>
      <c r="AX1493" s="15">
        <v>0</v>
      </c>
      <c r="AY1493" s="15">
        <v>0</v>
      </c>
      <c r="AZ1493" s="15">
        <v>0</v>
      </c>
      <c r="BA1493" s="15">
        <v>0</v>
      </c>
      <c r="BB1493" s="15">
        <v>0</v>
      </c>
      <c r="BC1493" s="15">
        <v>0</v>
      </c>
      <c r="BD1493" s="15">
        <v>0</v>
      </c>
      <c r="BE1493" s="15">
        <v>0</v>
      </c>
      <c r="BF1493" s="15">
        <v>0</v>
      </c>
      <c r="BG1493" s="15">
        <f t="shared" si="118"/>
        <v>0</v>
      </c>
      <c r="BH1493" t="str">
        <f t="shared" si="119"/>
        <v>RGEGas</v>
      </c>
      <c r="BI1493" t="str">
        <f>VLOOKUP(BH1493,[2]Summary!$C$29:$C$56,1,0)</f>
        <v>RGEGas</v>
      </c>
      <c r="BJ1493" s="16">
        <v>43831</v>
      </c>
    </row>
    <row r="1494" spans="1:62" x14ac:dyDescent="0.25">
      <c r="A1494" s="13" t="s">
        <v>2850</v>
      </c>
      <c r="B1494" s="13" t="s">
        <v>2851</v>
      </c>
      <c r="C1494" t="s">
        <v>2852</v>
      </c>
      <c r="D1494" t="s">
        <v>596</v>
      </c>
      <c r="E1494" t="s">
        <v>301</v>
      </c>
      <c r="F1494" s="13" t="s">
        <v>60</v>
      </c>
      <c r="H1494" s="15">
        <v>2.6660499999999998</v>
      </c>
      <c r="I1494" s="15">
        <v>4.7156400000000005</v>
      </c>
      <c r="J1494" s="15">
        <v>11.22373</v>
      </c>
      <c r="K1494" s="15">
        <v>2.2446800000000002</v>
      </c>
      <c r="L1494" s="15">
        <v>4.3205</v>
      </c>
      <c r="M1494" s="15">
        <v>12.92083</v>
      </c>
      <c r="N1494" s="15">
        <v>31.405000000000001</v>
      </c>
      <c r="O1494" s="15">
        <v>36.536430000000003</v>
      </c>
      <c r="P1494" s="15">
        <v>4.5396700000000001</v>
      </c>
      <c r="Q1494" s="15">
        <v>5.3523700000000005</v>
      </c>
      <c r="R1494" s="15">
        <v>2.3490700000000002</v>
      </c>
      <c r="S1494" s="15">
        <v>3.6074299999999999</v>
      </c>
      <c r="T1494" s="15">
        <f t="shared" si="115"/>
        <v>121.8814</v>
      </c>
      <c r="U1494" s="15">
        <v>1.7043699999999999</v>
      </c>
      <c r="V1494" s="15">
        <v>1.5394400000000001</v>
      </c>
      <c r="W1494" s="15">
        <v>1.75708</v>
      </c>
      <c r="X1494" s="15">
        <v>1.2700199999999999</v>
      </c>
      <c r="Y1494" s="15">
        <v>0</v>
      </c>
      <c r="Z1494" s="15">
        <v>0</v>
      </c>
      <c r="AA1494" s="15">
        <v>0</v>
      </c>
      <c r="AB1494" s="15">
        <v>0</v>
      </c>
      <c r="AC1494" s="15">
        <v>0</v>
      </c>
      <c r="AD1494" s="15">
        <v>0</v>
      </c>
      <c r="AE1494" s="15">
        <v>0</v>
      </c>
      <c r="AF1494" s="15">
        <v>0</v>
      </c>
      <c r="AG1494" s="15">
        <f t="shared" si="116"/>
        <v>6.2709099999999998</v>
      </c>
      <c r="AH1494" s="15">
        <v>0</v>
      </c>
      <c r="AI1494" s="15">
        <v>0</v>
      </c>
      <c r="AJ1494" s="15">
        <v>0</v>
      </c>
      <c r="AK1494" s="15">
        <v>0</v>
      </c>
      <c r="AL1494" s="15">
        <v>0</v>
      </c>
      <c r="AM1494" s="15">
        <v>0</v>
      </c>
      <c r="AN1494" s="15">
        <v>0</v>
      </c>
      <c r="AO1494" s="15">
        <v>0</v>
      </c>
      <c r="AP1494" s="15">
        <v>0</v>
      </c>
      <c r="AQ1494" s="15">
        <v>0</v>
      </c>
      <c r="AR1494" s="15">
        <v>0</v>
      </c>
      <c r="AS1494" s="15">
        <v>0</v>
      </c>
      <c r="AT1494" s="15">
        <f t="shared" si="117"/>
        <v>0</v>
      </c>
      <c r="AU1494" s="15">
        <v>0</v>
      </c>
      <c r="AV1494" s="15">
        <v>0</v>
      </c>
      <c r="AW1494" s="15">
        <v>0</v>
      </c>
      <c r="AX1494" s="15">
        <v>0</v>
      </c>
      <c r="AY1494" s="15">
        <v>0</v>
      </c>
      <c r="AZ1494" s="15">
        <v>0</v>
      </c>
      <c r="BA1494" s="15">
        <v>0</v>
      </c>
      <c r="BB1494" s="15">
        <v>0</v>
      </c>
      <c r="BC1494" s="15">
        <v>0</v>
      </c>
      <c r="BD1494" s="15">
        <v>0</v>
      </c>
      <c r="BE1494" s="15">
        <v>0</v>
      </c>
      <c r="BF1494" s="15">
        <v>0</v>
      </c>
      <c r="BG1494" s="15">
        <f t="shared" si="118"/>
        <v>0</v>
      </c>
      <c r="BH1494" t="str">
        <f t="shared" si="119"/>
        <v>RGECommon</v>
      </c>
      <c r="BI1494" t="str">
        <f>VLOOKUP(BH1494,[2]Summary!$C$29:$C$56,1,0)</f>
        <v>RGECommon</v>
      </c>
      <c r="BJ1494" s="16">
        <v>43831</v>
      </c>
    </row>
    <row r="1495" spans="1:62" x14ac:dyDescent="0.25">
      <c r="A1495" s="13" t="s">
        <v>2853</v>
      </c>
      <c r="B1495" s="13" t="s">
        <v>2854</v>
      </c>
      <c r="C1495" t="s">
        <v>2855</v>
      </c>
      <c r="D1495" t="s">
        <v>596</v>
      </c>
      <c r="E1495" t="s">
        <v>19</v>
      </c>
      <c r="F1495" s="13" t="s">
        <v>22</v>
      </c>
      <c r="H1495" s="15">
        <v>7.0831</v>
      </c>
      <c r="I1495" s="15">
        <v>4.2791199999999998</v>
      </c>
      <c r="J1495" s="15">
        <v>227.84242000000003</v>
      </c>
      <c r="K1495" s="15">
        <v>7.9071199999999999</v>
      </c>
      <c r="L1495" s="15">
        <v>90.86148</v>
      </c>
      <c r="M1495" s="15">
        <v>10.357009999999999</v>
      </c>
      <c r="N1495" s="15">
        <v>0.84150000000000003</v>
      </c>
      <c r="O1495" s="15">
        <v>1.7800199999999999</v>
      </c>
      <c r="P1495" s="15">
        <v>1.9039899999999998</v>
      </c>
      <c r="Q1495" s="15">
        <v>1.1790499999999999</v>
      </c>
      <c r="R1495" s="15">
        <v>1.5986899999999999</v>
      </c>
      <c r="S1495" s="15">
        <v>-7.1100900000000014</v>
      </c>
      <c r="T1495" s="15">
        <f t="shared" si="115"/>
        <v>348.52341000000001</v>
      </c>
      <c r="U1495" s="15">
        <v>2.9999999999999997E-5</v>
      </c>
      <c r="V1495" s="15">
        <v>2.9999999999999997E-5</v>
      </c>
      <c r="W1495" s="15">
        <v>5.2192000000000007</v>
      </c>
      <c r="X1495" s="15">
        <v>2.8773399999999998</v>
      </c>
      <c r="Y1495" s="15">
        <v>109.732</v>
      </c>
      <c r="Z1495" s="15">
        <v>-0.51305999999999996</v>
      </c>
      <c r="AA1495" s="15">
        <v>-1E-4</v>
      </c>
      <c r="AB1495" s="15">
        <v>0</v>
      </c>
      <c r="AC1495" s="15">
        <v>-0.47193000000000007</v>
      </c>
      <c r="AD1495" s="15">
        <v>2.8289500000000003</v>
      </c>
      <c r="AE1495" s="15">
        <v>1.755E-2</v>
      </c>
      <c r="AF1495" s="15">
        <v>-2.8030899999999996</v>
      </c>
      <c r="AG1495" s="15">
        <f t="shared" si="116"/>
        <v>116.88692</v>
      </c>
      <c r="AH1495" s="15">
        <v>0</v>
      </c>
      <c r="AI1495" s="15">
        <v>0</v>
      </c>
      <c r="AJ1495" s="15">
        <v>0</v>
      </c>
      <c r="AK1495" s="15">
        <v>0</v>
      </c>
      <c r="AL1495" s="15">
        <v>0</v>
      </c>
      <c r="AM1495" s="15">
        <v>0</v>
      </c>
      <c r="AN1495" s="15">
        <v>0</v>
      </c>
      <c r="AO1495" s="15">
        <v>0</v>
      </c>
      <c r="AP1495" s="15">
        <v>0</v>
      </c>
      <c r="AQ1495" s="15">
        <v>0</v>
      </c>
      <c r="AR1495" s="15">
        <v>0</v>
      </c>
      <c r="AS1495" s="15">
        <v>0</v>
      </c>
      <c r="AT1495" s="15">
        <f t="shared" si="117"/>
        <v>0</v>
      </c>
      <c r="AU1495" s="15">
        <v>0</v>
      </c>
      <c r="AV1495" s="15">
        <v>0</v>
      </c>
      <c r="AW1495" s="15">
        <v>0</v>
      </c>
      <c r="AX1495" s="15">
        <v>0</v>
      </c>
      <c r="AY1495" s="15">
        <v>0</v>
      </c>
      <c r="AZ1495" s="15">
        <v>0</v>
      </c>
      <c r="BA1495" s="15">
        <v>0</v>
      </c>
      <c r="BB1495" s="15">
        <v>0</v>
      </c>
      <c r="BC1495" s="15">
        <v>0</v>
      </c>
      <c r="BD1495" s="15">
        <v>0</v>
      </c>
      <c r="BE1495" s="15">
        <v>0</v>
      </c>
      <c r="BF1495" s="15">
        <v>0</v>
      </c>
      <c r="BG1495" s="15">
        <f t="shared" si="118"/>
        <v>0</v>
      </c>
      <c r="BH1495" t="str">
        <f t="shared" si="119"/>
        <v>RGEDIST</v>
      </c>
      <c r="BI1495" t="str">
        <f>VLOOKUP(BH1495,[2]Summary!$C$29:$C$56,1,0)</f>
        <v>RGEDist</v>
      </c>
      <c r="BJ1495" s="16">
        <v>43831</v>
      </c>
    </row>
    <row r="1496" spans="1:62" x14ac:dyDescent="0.25">
      <c r="A1496" s="13" t="s">
        <v>2856</v>
      </c>
      <c r="B1496" s="13" t="s">
        <v>2857</v>
      </c>
      <c r="C1496" t="s">
        <v>2858</v>
      </c>
      <c r="D1496" t="s">
        <v>596</v>
      </c>
      <c r="E1496" t="s">
        <v>301</v>
      </c>
      <c r="F1496" s="13" t="s">
        <v>60</v>
      </c>
      <c r="H1496" s="15">
        <v>0</v>
      </c>
      <c r="I1496" s="15">
        <v>0</v>
      </c>
      <c r="J1496" s="15">
        <v>0</v>
      </c>
      <c r="K1496" s="15">
        <v>3.0229200000000001</v>
      </c>
      <c r="L1496" s="15">
        <v>0</v>
      </c>
      <c r="M1496" s="15">
        <v>10.802200000000001</v>
      </c>
      <c r="N1496" s="15">
        <v>6.7180000000000004E-2</v>
      </c>
      <c r="O1496" s="15">
        <v>6.7180000000000004E-2</v>
      </c>
      <c r="P1496" s="15">
        <v>7.0179999999999992E-2</v>
      </c>
      <c r="Q1496" s="15">
        <v>6.8830000000000002E-2</v>
      </c>
      <c r="R1496" s="15">
        <v>1.1899999999999999E-2</v>
      </c>
      <c r="S1496" s="15">
        <v>198.82196000000002</v>
      </c>
      <c r="T1496" s="15">
        <f t="shared" si="115"/>
        <v>212.93235000000001</v>
      </c>
      <c r="U1496" s="15">
        <v>17.396720000000002</v>
      </c>
      <c r="V1496" s="15">
        <v>9.2679700000000018</v>
      </c>
      <c r="W1496" s="15">
        <v>47.922050000000006</v>
      </c>
      <c r="X1496" s="15">
        <v>99.822320000000005</v>
      </c>
      <c r="Y1496" s="15">
        <v>10.378440000000001</v>
      </c>
      <c r="Z1496" s="15">
        <v>14.50099</v>
      </c>
      <c r="AA1496" s="15">
        <v>2.4966499999999998</v>
      </c>
      <c r="AB1496" s="15">
        <v>2.11063</v>
      </c>
      <c r="AC1496" s="15">
        <v>-9.0859999999999996E-2</v>
      </c>
      <c r="AD1496" s="15">
        <v>-2.2609999999999998E-2</v>
      </c>
      <c r="AE1496" s="15">
        <v>0</v>
      </c>
      <c r="AF1496" s="15">
        <v>0</v>
      </c>
      <c r="AG1496" s="15">
        <f t="shared" si="116"/>
        <v>203.78230000000002</v>
      </c>
      <c r="AH1496" s="15">
        <v>0</v>
      </c>
      <c r="AI1496" s="15">
        <v>0</v>
      </c>
      <c r="AJ1496" s="15">
        <v>0</v>
      </c>
      <c r="AK1496" s="15">
        <v>0</v>
      </c>
      <c r="AL1496" s="15">
        <v>0</v>
      </c>
      <c r="AM1496" s="15">
        <v>0</v>
      </c>
      <c r="AN1496" s="15">
        <v>0</v>
      </c>
      <c r="AO1496" s="15">
        <v>0</v>
      </c>
      <c r="AP1496" s="15">
        <v>0</v>
      </c>
      <c r="AQ1496" s="15">
        <v>0</v>
      </c>
      <c r="AR1496" s="15">
        <v>0</v>
      </c>
      <c r="AS1496" s="15">
        <v>0</v>
      </c>
      <c r="AT1496" s="15">
        <f t="shared" si="117"/>
        <v>0</v>
      </c>
      <c r="AU1496" s="15">
        <v>0</v>
      </c>
      <c r="AV1496" s="15">
        <v>0</v>
      </c>
      <c r="AW1496" s="15">
        <v>0</v>
      </c>
      <c r="AX1496" s="15">
        <v>0</v>
      </c>
      <c r="AY1496" s="15">
        <v>0</v>
      </c>
      <c r="AZ1496" s="15">
        <v>0</v>
      </c>
      <c r="BA1496" s="15">
        <v>0</v>
      </c>
      <c r="BB1496" s="15">
        <v>0</v>
      </c>
      <c r="BC1496" s="15">
        <v>0</v>
      </c>
      <c r="BD1496" s="15">
        <v>0</v>
      </c>
      <c r="BE1496" s="15">
        <v>0</v>
      </c>
      <c r="BF1496" s="15">
        <v>0</v>
      </c>
      <c r="BG1496" s="15">
        <f t="shared" si="118"/>
        <v>0</v>
      </c>
      <c r="BH1496" t="str">
        <f t="shared" si="119"/>
        <v>RGECommon</v>
      </c>
      <c r="BI1496" t="str">
        <f>VLOOKUP(BH1496,[2]Summary!$C$29:$C$56,1,0)</f>
        <v>RGECommon</v>
      </c>
      <c r="BJ1496" s="16">
        <v>43831</v>
      </c>
    </row>
    <row r="1497" spans="1:62" x14ac:dyDescent="0.25">
      <c r="A1497" s="13" t="s">
        <v>2859</v>
      </c>
      <c r="B1497" s="13" t="s">
        <v>2860</v>
      </c>
      <c r="C1497" t="s">
        <v>2861</v>
      </c>
      <c r="D1497" t="s">
        <v>596</v>
      </c>
      <c r="E1497" t="s">
        <v>301</v>
      </c>
      <c r="F1497" s="13" t="s">
        <v>60</v>
      </c>
      <c r="H1497" s="15">
        <v>2.5661099999999997</v>
      </c>
      <c r="I1497" s="15">
        <v>3.2309599999999996</v>
      </c>
      <c r="J1497" s="15">
        <v>4.9087199999999998</v>
      </c>
      <c r="K1497" s="15">
        <v>2.7786</v>
      </c>
      <c r="L1497" s="15">
        <v>4.7099799999999998</v>
      </c>
      <c r="M1497" s="15">
        <v>2.2098299999999997</v>
      </c>
      <c r="N1497" s="15">
        <v>8.4547800000000013</v>
      </c>
      <c r="O1497" s="15">
        <v>17.276199999999999</v>
      </c>
      <c r="P1497" s="15">
        <v>6.9238400000000002</v>
      </c>
      <c r="Q1497" s="15">
        <v>22.437230000000003</v>
      </c>
      <c r="R1497" s="15">
        <v>5.4658999999999995</v>
      </c>
      <c r="S1497" s="15">
        <v>41.686889999999998</v>
      </c>
      <c r="T1497" s="15">
        <f t="shared" si="115"/>
        <v>122.64904000000001</v>
      </c>
      <c r="U1497" s="15">
        <v>1.5891799999999998</v>
      </c>
      <c r="V1497" s="15">
        <v>1.4353800000000001</v>
      </c>
      <c r="W1497" s="15">
        <v>1.6383400000000001</v>
      </c>
      <c r="X1497" s="15">
        <v>1.5542899999999999</v>
      </c>
      <c r="Y1497" s="15">
        <v>0</v>
      </c>
      <c r="Z1497" s="15">
        <v>0</v>
      </c>
      <c r="AA1497" s="15">
        <v>0</v>
      </c>
      <c r="AB1497" s="15">
        <v>0</v>
      </c>
      <c r="AC1497" s="15">
        <v>0</v>
      </c>
      <c r="AD1497" s="15">
        <v>0</v>
      </c>
      <c r="AE1497" s="15">
        <v>0</v>
      </c>
      <c r="AF1497" s="15">
        <v>0</v>
      </c>
      <c r="AG1497" s="15">
        <f t="shared" si="116"/>
        <v>6.2171900000000004</v>
      </c>
      <c r="AH1497" s="15">
        <v>0</v>
      </c>
      <c r="AI1497" s="15">
        <v>0</v>
      </c>
      <c r="AJ1497" s="15">
        <v>0</v>
      </c>
      <c r="AK1497" s="15">
        <v>0</v>
      </c>
      <c r="AL1497" s="15">
        <v>0</v>
      </c>
      <c r="AM1497" s="15">
        <v>0</v>
      </c>
      <c r="AN1497" s="15">
        <v>0</v>
      </c>
      <c r="AO1497" s="15">
        <v>0</v>
      </c>
      <c r="AP1497" s="15">
        <v>0</v>
      </c>
      <c r="AQ1497" s="15">
        <v>0</v>
      </c>
      <c r="AR1497" s="15">
        <v>0</v>
      </c>
      <c r="AS1497" s="15">
        <v>0</v>
      </c>
      <c r="AT1497" s="15">
        <f t="shared" si="117"/>
        <v>0</v>
      </c>
      <c r="AU1497" s="15">
        <v>0</v>
      </c>
      <c r="AV1497" s="15">
        <v>0</v>
      </c>
      <c r="AW1497" s="15">
        <v>0</v>
      </c>
      <c r="AX1497" s="15">
        <v>0</v>
      </c>
      <c r="AY1497" s="15">
        <v>0</v>
      </c>
      <c r="AZ1497" s="15">
        <v>0</v>
      </c>
      <c r="BA1497" s="15">
        <v>0</v>
      </c>
      <c r="BB1497" s="15">
        <v>0</v>
      </c>
      <c r="BC1497" s="15">
        <v>0</v>
      </c>
      <c r="BD1497" s="15">
        <v>0</v>
      </c>
      <c r="BE1497" s="15">
        <v>0</v>
      </c>
      <c r="BF1497" s="15">
        <v>0</v>
      </c>
      <c r="BG1497" s="15">
        <f t="shared" si="118"/>
        <v>0</v>
      </c>
      <c r="BH1497" t="str">
        <f t="shared" si="119"/>
        <v>RGECommon</v>
      </c>
      <c r="BI1497" t="str">
        <f>VLOOKUP(BH1497,[2]Summary!$C$29:$C$56,1,0)</f>
        <v>RGECommon</v>
      </c>
      <c r="BJ1497" s="16">
        <v>43831</v>
      </c>
    </row>
    <row r="1498" spans="1:62" x14ac:dyDescent="0.25">
      <c r="A1498" s="13" t="s">
        <v>2862</v>
      </c>
      <c r="B1498" s="13" t="s">
        <v>2764</v>
      </c>
      <c r="C1498" t="s">
        <v>2863</v>
      </c>
      <c r="D1498" t="s">
        <v>596</v>
      </c>
      <c r="E1498" t="s">
        <v>301</v>
      </c>
      <c r="F1498" s="13" t="s">
        <v>33</v>
      </c>
      <c r="H1498" s="15">
        <v>42.792650000000002</v>
      </c>
      <c r="I1498" s="15">
        <v>5.39499</v>
      </c>
      <c r="J1498" s="15">
        <v>82.237139999999997</v>
      </c>
      <c r="K1498" s="15">
        <v>73.755669999999995</v>
      </c>
      <c r="L1498" s="15">
        <v>75.602969999999999</v>
      </c>
      <c r="M1498" s="15">
        <v>53.023840000000007</v>
      </c>
      <c r="N1498" s="15">
        <v>43.964480000000002</v>
      </c>
      <c r="O1498" s="15">
        <v>9.563600000000001</v>
      </c>
      <c r="P1498" s="15">
        <v>36.719979999999993</v>
      </c>
      <c r="Q1498" s="15">
        <v>-20.012599999999996</v>
      </c>
      <c r="R1498" s="15">
        <v>9.3626699999999996</v>
      </c>
      <c r="S1498" s="15">
        <v>125.79572999999999</v>
      </c>
      <c r="T1498" s="15">
        <f t="shared" si="115"/>
        <v>538.20111999999995</v>
      </c>
      <c r="U1498" s="15">
        <v>5.7239100000000001</v>
      </c>
      <c r="V1498" s="15">
        <v>3.8692500000000001</v>
      </c>
      <c r="W1498" s="15">
        <v>0</v>
      </c>
      <c r="X1498" s="15">
        <v>0</v>
      </c>
      <c r="Y1498" s="15">
        <v>0</v>
      </c>
      <c r="Z1498" s="15">
        <v>0</v>
      </c>
      <c r="AA1498" s="15">
        <v>0</v>
      </c>
      <c r="AB1498" s="15">
        <v>9.1719999999999996E-2</v>
      </c>
      <c r="AC1498" s="15">
        <v>-0.42687999999999998</v>
      </c>
      <c r="AD1498" s="15">
        <v>0</v>
      </c>
      <c r="AE1498" s="15">
        <v>0</v>
      </c>
      <c r="AF1498" s="15">
        <v>0</v>
      </c>
      <c r="AG1498" s="15">
        <f t="shared" si="116"/>
        <v>9.2580000000000009</v>
      </c>
      <c r="AH1498" s="15">
        <v>0</v>
      </c>
      <c r="AI1498" s="15">
        <v>0</v>
      </c>
      <c r="AJ1498" s="15">
        <v>0</v>
      </c>
      <c r="AK1498" s="15">
        <v>0</v>
      </c>
      <c r="AL1498" s="15">
        <v>0</v>
      </c>
      <c r="AM1498" s="15">
        <v>0</v>
      </c>
      <c r="AN1498" s="15">
        <v>0</v>
      </c>
      <c r="AO1498" s="15">
        <v>0</v>
      </c>
      <c r="AP1498" s="15">
        <v>0</v>
      </c>
      <c r="AQ1498" s="15">
        <v>0</v>
      </c>
      <c r="AR1498" s="15">
        <v>0</v>
      </c>
      <c r="AS1498" s="15">
        <v>0</v>
      </c>
      <c r="AT1498" s="15">
        <f t="shared" si="117"/>
        <v>0</v>
      </c>
      <c r="AU1498" s="15">
        <v>0</v>
      </c>
      <c r="AV1498" s="15">
        <v>0</v>
      </c>
      <c r="AW1498" s="15">
        <v>0</v>
      </c>
      <c r="AX1498" s="15">
        <v>0</v>
      </c>
      <c r="AY1498" s="15">
        <v>0</v>
      </c>
      <c r="AZ1498" s="15">
        <v>0</v>
      </c>
      <c r="BA1498" s="15">
        <v>0</v>
      </c>
      <c r="BB1498" s="15">
        <v>0</v>
      </c>
      <c r="BC1498" s="15">
        <v>0</v>
      </c>
      <c r="BD1498" s="15">
        <v>0</v>
      </c>
      <c r="BE1498" s="15">
        <v>0</v>
      </c>
      <c r="BF1498" s="15">
        <v>0</v>
      </c>
      <c r="BG1498" s="15">
        <f t="shared" si="118"/>
        <v>0</v>
      </c>
      <c r="BH1498" t="str">
        <f t="shared" si="119"/>
        <v>RGECommon</v>
      </c>
      <c r="BI1498" t="str">
        <f>VLOOKUP(BH1498,[2]Summary!$C$29:$C$56,1,0)</f>
        <v>RGECommon</v>
      </c>
      <c r="BJ1498" s="16">
        <v>43831</v>
      </c>
    </row>
    <row r="1499" spans="1:62" x14ac:dyDescent="0.25">
      <c r="A1499" s="13" t="s">
        <v>2864</v>
      </c>
      <c r="B1499" s="13" t="s">
        <v>1064</v>
      </c>
      <c r="C1499" t="s">
        <v>1065</v>
      </c>
      <c r="D1499" t="s">
        <v>596</v>
      </c>
      <c r="E1499" t="s">
        <v>35</v>
      </c>
      <c r="F1499" s="13" t="s">
        <v>22</v>
      </c>
      <c r="H1499" s="15">
        <v>13.61389</v>
      </c>
      <c r="I1499" s="15">
        <v>2.1795200000000001</v>
      </c>
      <c r="J1499" s="15">
        <v>14.163279999999997</v>
      </c>
      <c r="K1499" s="15">
        <v>5.5718400000000017</v>
      </c>
      <c r="L1499" s="15">
        <v>17.41638</v>
      </c>
      <c r="M1499" s="15">
        <v>16.63241</v>
      </c>
      <c r="N1499" s="15">
        <v>2.1094999999999997</v>
      </c>
      <c r="O1499" s="15">
        <v>2.9346199999999993</v>
      </c>
      <c r="P1499" s="15">
        <v>2.50596</v>
      </c>
      <c r="Q1499" s="15">
        <v>25.68347</v>
      </c>
      <c r="R1499" s="15">
        <v>70.178329999999988</v>
      </c>
      <c r="S1499" s="15">
        <v>5.1855800000000007</v>
      </c>
      <c r="T1499" s="15">
        <f t="shared" si="115"/>
        <v>178.17477999999997</v>
      </c>
      <c r="U1499" s="15">
        <v>34.271910000000005</v>
      </c>
      <c r="V1499" s="15">
        <v>9.6352399999999996</v>
      </c>
      <c r="W1499" s="15">
        <v>4.4173100000000005</v>
      </c>
      <c r="X1499" s="15">
        <v>3.3463099999999999</v>
      </c>
      <c r="Y1499" s="15">
        <v>25.757410000000007</v>
      </c>
      <c r="Z1499" s="15">
        <v>0.99594999999999989</v>
      </c>
      <c r="AA1499" s="15">
        <v>40.450219999999987</v>
      </c>
      <c r="AB1499" s="15">
        <v>101.86005000000002</v>
      </c>
      <c r="AC1499" s="15">
        <v>101.32037000000001</v>
      </c>
      <c r="AD1499" s="15">
        <v>4.1910899999999991</v>
      </c>
      <c r="AE1499" s="15">
        <v>30.055989999999991</v>
      </c>
      <c r="AF1499" s="15">
        <v>29.264769999999995</v>
      </c>
      <c r="AG1499" s="15">
        <f t="shared" si="116"/>
        <v>385.56662</v>
      </c>
      <c r="AH1499" s="15">
        <v>16.484609999999996</v>
      </c>
      <c r="AI1499" s="15">
        <v>313.96223000000003</v>
      </c>
      <c r="AJ1499" s="15">
        <v>163.99742999999998</v>
      </c>
      <c r="AK1499" s="15">
        <v>273.15118000000012</v>
      </c>
      <c r="AL1499" s="15">
        <v>32.193670000000012</v>
      </c>
      <c r="AM1499" s="15">
        <v>64.065510000000003</v>
      </c>
      <c r="AN1499" s="15">
        <v>18.802040000000002</v>
      </c>
      <c r="AO1499" s="15">
        <v>46.832600000000014</v>
      </c>
      <c r="AP1499" s="15">
        <v>30.218339999999998</v>
      </c>
      <c r="AQ1499" s="15">
        <v>18.66545</v>
      </c>
      <c r="AR1499" s="15">
        <v>8.3168799999999976</v>
      </c>
      <c r="AS1499" s="15">
        <v>48.999830000000003</v>
      </c>
      <c r="AT1499" s="15">
        <f t="shared" si="117"/>
        <v>1035.68977</v>
      </c>
      <c r="AU1499" s="15">
        <v>7.834490234375</v>
      </c>
      <c r="AV1499" s="15">
        <v>6.3850200195312503</v>
      </c>
      <c r="AW1499" s="15">
        <v>-4.1451899108886723</v>
      </c>
      <c r="AX1499" s="15">
        <v>6.8926900939941405</v>
      </c>
      <c r="AY1499" s="15">
        <v>2.1808300781250001</v>
      </c>
      <c r="AZ1499" s="15">
        <v>74.404150146484369</v>
      </c>
      <c r="BA1499" s="15">
        <v>62.904049043655398</v>
      </c>
      <c r="BB1499" s="15">
        <v>24.377109863281252</v>
      </c>
      <c r="BC1499" s="15">
        <v>112.62010961914062</v>
      </c>
      <c r="BD1499" s="15">
        <v>0</v>
      </c>
      <c r="BE1499" s="15">
        <v>0</v>
      </c>
      <c r="BF1499" s="15">
        <v>0</v>
      </c>
      <c r="BG1499" s="15">
        <f t="shared" si="118"/>
        <v>293.45325918769834</v>
      </c>
      <c r="BH1499" t="str">
        <f t="shared" si="119"/>
        <v>RGETRANS</v>
      </c>
      <c r="BI1499" t="str">
        <f>VLOOKUP(BH1499,[2]Summary!$C$29:$C$56,1,0)</f>
        <v>RGETrans</v>
      </c>
      <c r="BJ1499" s="16">
        <v>44470</v>
      </c>
    </row>
    <row r="1500" spans="1:62" x14ac:dyDescent="0.25">
      <c r="A1500" s="13" t="s">
        <v>2865</v>
      </c>
      <c r="B1500" s="13" t="s">
        <v>2866</v>
      </c>
      <c r="C1500" t="s">
        <v>2867</v>
      </c>
      <c r="D1500" t="s">
        <v>596</v>
      </c>
      <c r="E1500" t="s">
        <v>301</v>
      </c>
      <c r="F1500" s="13" t="s">
        <v>60</v>
      </c>
      <c r="H1500" s="15">
        <v>0</v>
      </c>
      <c r="I1500" s="15">
        <v>0</v>
      </c>
      <c r="J1500" s="15">
        <v>0</v>
      </c>
      <c r="K1500" s="15">
        <v>0</v>
      </c>
      <c r="L1500" s="15">
        <v>0</v>
      </c>
      <c r="M1500" s="15">
        <v>35.710339999999995</v>
      </c>
      <c r="N1500" s="15">
        <v>1.41595</v>
      </c>
      <c r="O1500" s="15">
        <v>161.37366999999998</v>
      </c>
      <c r="P1500" s="15">
        <v>15.709350000000001</v>
      </c>
      <c r="Q1500" s="15">
        <v>2.9461300000000001</v>
      </c>
      <c r="R1500" s="15">
        <v>1.4845900000000001</v>
      </c>
      <c r="S1500" s="15">
        <v>42.100439999999999</v>
      </c>
      <c r="T1500" s="15">
        <f t="shared" si="115"/>
        <v>260.74047000000002</v>
      </c>
      <c r="U1500" s="15">
        <v>-0.83936999999999984</v>
      </c>
      <c r="V1500" s="15">
        <v>1.5068900000000001</v>
      </c>
      <c r="W1500" s="15">
        <v>128.78801999999999</v>
      </c>
      <c r="X1500" s="15">
        <v>2.4236</v>
      </c>
      <c r="Y1500" s="15">
        <v>2.5043899999999999</v>
      </c>
      <c r="Z1500" s="15">
        <v>108.42518000000001</v>
      </c>
      <c r="AA1500" s="15">
        <v>3.1858599999999999</v>
      </c>
      <c r="AB1500" s="15">
        <v>3.1858599999999999</v>
      </c>
      <c r="AC1500" s="15">
        <v>3.0831</v>
      </c>
      <c r="AD1500" s="15">
        <v>2.22458</v>
      </c>
      <c r="AE1500" s="15">
        <v>0</v>
      </c>
      <c r="AF1500" s="15">
        <v>0</v>
      </c>
      <c r="AG1500" s="15">
        <f t="shared" si="116"/>
        <v>254.48810999999998</v>
      </c>
      <c r="AH1500" s="15">
        <v>0</v>
      </c>
      <c r="AI1500" s="15">
        <v>0</v>
      </c>
      <c r="AJ1500" s="15">
        <v>0</v>
      </c>
      <c r="AK1500" s="15">
        <v>0</v>
      </c>
      <c r="AL1500" s="15">
        <v>0</v>
      </c>
      <c r="AM1500" s="15">
        <v>0</v>
      </c>
      <c r="AN1500" s="15">
        <v>0</v>
      </c>
      <c r="AO1500" s="15">
        <v>0</v>
      </c>
      <c r="AP1500" s="15">
        <v>0</v>
      </c>
      <c r="AQ1500" s="15">
        <v>0</v>
      </c>
      <c r="AR1500" s="15">
        <v>0</v>
      </c>
      <c r="AS1500" s="15">
        <v>0</v>
      </c>
      <c r="AT1500" s="15">
        <f t="shared" si="117"/>
        <v>0</v>
      </c>
      <c r="AU1500" s="15">
        <v>0</v>
      </c>
      <c r="AV1500" s="15">
        <v>0</v>
      </c>
      <c r="AW1500" s="15">
        <v>0</v>
      </c>
      <c r="AX1500" s="15">
        <v>0</v>
      </c>
      <c r="AY1500" s="15">
        <v>0</v>
      </c>
      <c r="AZ1500" s="15">
        <v>0</v>
      </c>
      <c r="BA1500" s="15">
        <v>0</v>
      </c>
      <c r="BB1500" s="15">
        <v>0</v>
      </c>
      <c r="BC1500" s="15">
        <v>0</v>
      </c>
      <c r="BD1500" s="15">
        <v>0</v>
      </c>
      <c r="BE1500" s="15">
        <v>0</v>
      </c>
      <c r="BF1500" s="15">
        <v>0</v>
      </c>
      <c r="BG1500" s="15">
        <f t="shared" si="118"/>
        <v>0</v>
      </c>
      <c r="BH1500" t="str">
        <f t="shared" si="119"/>
        <v>RGECommon</v>
      </c>
      <c r="BI1500" t="str">
        <f>VLOOKUP(BH1500,[2]Summary!$C$29:$C$56,1,0)</f>
        <v>RGECommon</v>
      </c>
      <c r="BJ1500" s="16">
        <v>43831</v>
      </c>
    </row>
    <row r="1501" spans="1:62" x14ac:dyDescent="0.25">
      <c r="A1501" s="13" t="s">
        <v>2868</v>
      </c>
      <c r="B1501" s="13" t="s">
        <v>2869</v>
      </c>
      <c r="C1501" t="s">
        <v>2870</v>
      </c>
      <c r="D1501" t="s">
        <v>596</v>
      </c>
      <c r="E1501" t="s">
        <v>301</v>
      </c>
      <c r="F1501" s="13" t="s">
        <v>60</v>
      </c>
      <c r="H1501" s="15">
        <v>0</v>
      </c>
      <c r="I1501" s="15">
        <v>0</v>
      </c>
      <c r="J1501" s="15">
        <v>0</v>
      </c>
      <c r="K1501" s="15">
        <v>0.42442999999999986</v>
      </c>
      <c r="L1501" s="15">
        <v>2.4099999999998545E-3</v>
      </c>
      <c r="M1501" s="15">
        <v>-2.3330000000000836E-2</v>
      </c>
      <c r="N1501" s="15">
        <v>2.4699999999993451E-3</v>
      </c>
      <c r="O1501" s="15">
        <v>49.260369999999995</v>
      </c>
      <c r="P1501" s="15">
        <v>0.30694000000000049</v>
      </c>
      <c r="Q1501" s="15">
        <v>0.31664999999999999</v>
      </c>
      <c r="R1501" s="15">
        <v>7.0918999999999999</v>
      </c>
      <c r="S1501" s="15">
        <v>0.3801999999999971</v>
      </c>
      <c r="T1501" s="15">
        <f t="shared" si="115"/>
        <v>57.762039999999992</v>
      </c>
      <c r="U1501" s="15">
        <v>0.36842999999999998</v>
      </c>
      <c r="V1501" s="15">
        <v>0.33276999999999995</v>
      </c>
      <c r="W1501" s="15">
        <v>0.37983</v>
      </c>
      <c r="X1501" s="15">
        <v>0.36033999999999999</v>
      </c>
      <c r="Y1501" s="15">
        <v>0.37236000000000002</v>
      </c>
      <c r="Z1501" s="15">
        <v>0.36033999999999999</v>
      </c>
      <c r="AA1501" s="15">
        <v>0.37236000000000002</v>
      </c>
      <c r="AB1501" s="15">
        <v>0.37236000000000002</v>
      </c>
      <c r="AC1501" s="15">
        <v>0.36033999999999999</v>
      </c>
      <c r="AD1501" s="15">
        <v>0.25819999999999999</v>
      </c>
      <c r="AE1501" s="15">
        <v>0</v>
      </c>
      <c r="AF1501" s="15">
        <v>0</v>
      </c>
      <c r="AG1501" s="15">
        <f t="shared" si="116"/>
        <v>3.5373299999999999</v>
      </c>
      <c r="AH1501" s="15">
        <v>0</v>
      </c>
      <c r="AI1501" s="15">
        <v>0</v>
      </c>
      <c r="AJ1501" s="15">
        <v>0</v>
      </c>
      <c r="AK1501" s="15">
        <v>0</v>
      </c>
      <c r="AL1501" s="15">
        <v>0</v>
      </c>
      <c r="AM1501" s="15">
        <v>0</v>
      </c>
      <c r="AN1501" s="15">
        <v>0</v>
      </c>
      <c r="AO1501" s="15">
        <v>0</v>
      </c>
      <c r="AP1501" s="15">
        <v>0</v>
      </c>
      <c r="AQ1501" s="15">
        <v>0</v>
      </c>
      <c r="AR1501" s="15">
        <v>0</v>
      </c>
      <c r="AS1501" s="15">
        <v>0</v>
      </c>
      <c r="AT1501" s="15">
        <f t="shared" si="117"/>
        <v>0</v>
      </c>
      <c r="AU1501" s="15">
        <v>0</v>
      </c>
      <c r="AV1501" s="15">
        <v>0</v>
      </c>
      <c r="AW1501" s="15">
        <v>0</v>
      </c>
      <c r="AX1501" s="15">
        <v>0</v>
      </c>
      <c r="AY1501" s="15">
        <v>0</v>
      </c>
      <c r="AZ1501" s="15">
        <v>0</v>
      </c>
      <c r="BA1501" s="15">
        <v>0</v>
      </c>
      <c r="BB1501" s="15">
        <v>0</v>
      </c>
      <c r="BC1501" s="15">
        <v>0</v>
      </c>
      <c r="BD1501" s="15">
        <v>0</v>
      </c>
      <c r="BE1501" s="15">
        <v>0</v>
      </c>
      <c r="BF1501" s="15">
        <v>0</v>
      </c>
      <c r="BG1501" s="15">
        <f t="shared" si="118"/>
        <v>0</v>
      </c>
      <c r="BH1501" t="str">
        <f t="shared" si="119"/>
        <v>RGECommon</v>
      </c>
      <c r="BI1501" t="str">
        <f>VLOOKUP(BH1501,[2]Summary!$C$29:$C$56,1,0)</f>
        <v>RGECommon</v>
      </c>
      <c r="BJ1501" s="16">
        <v>43831</v>
      </c>
    </row>
    <row r="1502" spans="1:62" x14ac:dyDescent="0.25">
      <c r="A1502" s="13" t="s">
        <v>2871</v>
      </c>
      <c r="B1502" s="13" t="s">
        <v>995</v>
      </c>
      <c r="C1502" t="s">
        <v>996</v>
      </c>
      <c r="D1502" t="s">
        <v>596</v>
      </c>
      <c r="E1502" t="s">
        <v>35</v>
      </c>
      <c r="F1502" s="13" t="s">
        <v>20</v>
      </c>
      <c r="H1502" s="15">
        <v>47.777350000000006</v>
      </c>
      <c r="I1502" s="15">
        <v>24.371879999999997</v>
      </c>
      <c r="J1502" s="15">
        <v>40.312340000000013</v>
      </c>
      <c r="K1502" s="15">
        <v>52.013640000000009</v>
      </c>
      <c r="L1502" s="15">
        <v>46.240990000000004</v>
      </c>
      <c r="M1502" s="15">
        <v>24.374669999999988</v>
      </c>
      <c r="N1502" s="15">
        <v>-27.160250000000012</v>
      </c>
      <c r="O1502" s="15">
        <v>-890.75411000000031</v>
      </c>
      <c r="P1502" s="15">
        <v>10.333730000000001</v>
      </c>
      <c r="Q1502" s="15">
        <v>-22.91872</v>
      </c>
      <c r="R1502" s="15">
        <v>15.119879999999997</v>
      </c>
      <c r="S1502" s="15">
        <v>47.247299999999989</v>
      </c>
      <c r="T1502" s="15">
        <f t="shared" si="115"/>
        <v>-633.04130000000043</v>
      </c>
      <c r="U1502" s="15">
        <v>11.234950000000001</v>
      </c>
      <c r="V1502" s="15">
        <v>15.93971</v>
      </c>
      <c r="W1502" s="15">
        <v>30.209669999999999</v>
      </c>
      <c r="X1502" s="15">
        <v>28.047040000000003</v>
      </c>
      <c r="Y1502" s="15">
        <v>181.53808999999995</v>
      </c>
      <c r="Z1502" s="15">
        <v>-4.7101600000000001</v>
      </c>
      <c r="AA1502" s="15">
        <v>29.720650000000003</v>
      </c>
      <c r="AB1502" s="15">
        <v>-2.0999999999999998E-4</v>
      </c>
      <c r="AC1502" s="15">
        <v>13.95011</v>
      </c>
      <c r="AD1502" s="15">
        <v>5.6883900000000001</v>
      </c>
      <c r="AE1502" s="15">
        <v>3.8403999999999998</v>
      </c>
      <c r="AF1502" s="15">
        <v>-0.23995000000000005</v>
      </c>
      <c r="AG1502" s="15">
        <f t="shared" si="116"/>
        <v>315.21868999999998</v>
      </c>
      <c r="AH1502" s="15">
        <v>66.406639999999996</v>
      </c>
      <c r="AI1502" s="15">
        <v>-1.5360999999999998</v>
      </c>
      <c r="AJ1502" s="15">
        <v>21.597180000000002</v>
      </c>
      <c r="AK1502" s="15">
        <v>0</v>
      </c>
      <c r="AL1502" s="15">
        <v>9.7255699999999994</v>
      </c>
      <c r="AM1502" s="15">
        <v>2.2566299999999999</v>
      </c>
      <c r="AN1502" s="15">
        <v>-0.35902000000000006</v>
      </c>
      <c r="AO1502" s="15">
        <v>0</v>
      </c>
      <c r="AP1502" s="15">
        <v>0.26784000000000002</v>
      </c>
      <c r="AQ1502" s="15">
        <v>0</v>
      </c>
      <c r="AR1502" s="15">
        <v>0</v>
      </c>
      <c r="AS1502" s="15">
        <v>0.87212000000000012</v>
      </c>
      <c r="AT1502" s="15">
        <f t="shared" si="117"/>
        <v>99.230859999999993</v>
      </c>
      <c r="AU1502" s="15">
        <v>0</v>
      </c>
      <c r="AV1502" s="15">
        <v>0</v>
      </c>
      <c r="AW1502" s="15">
        <v>0</v>
      </c>
      <c r="AX1502" s="15">
        <v>0</v>
      </c>
      <c r="AY1502" s="15">
        <v>0</v>
      </c>
      <c r="AZ1502" s="15">
        <v>0</v>
      </c>
      <c r="BA1502" s="15">
        <v>0</v>
      </c>
      <c r="BB1502" s="15">
        <v>0</v>
      </c>
      <c r="BC1502" s="15">
        <v>0</v>
      </c>
      <c r="BD1502" s="15">
        <v>0</v>
      </c>
      <c r="BE1502" s="15">
        <v>0</v>
      </c>
      <c r="BF1502" s="15">
        <v>0</v>
      </c>
      <c r="BG1502" s="15">
        <f t="shared" si="118"/>
        <v>0</v>
      </c>
      <c r="BH1502" t="str">
        <f t="shared" si="119"/>
        <v>RGETRANS</v>
      </c>
      <c r="BI1502" t="str">
        <f>VLOOKUP(BH1502,[2]Summary!$C$29:$C$56,1,0)</f>
        <v>RGETrans</v>
      </c>
      <c r="BJ1502" s="16">
        <v>44197</v>
      </c>
    </row>
    <row r="1503" spans="1:62" x14ac:dyDescent="0.25">
      <c r="A1503" s="13" t="s">
        <v>2872</v>
      </c>
      <c r="B1503" s="13" t="s">
        <v>2873</v>
      </c>
      <c r="C1503" t="s">
        <v>2874</v>
      </c>
      <c r="D1503" t="s">
        <v>596</v>
      </c>
      <c r="E1503" t="s">
        <v>475</v>
      </c>
      <c r="F1503" s="13" t="s">
        <v>426</v>
      </c>
      <c r="H1503" s="15">
        <v>6.0183100000000005</v>
      </c>
      <c r="I1503" s="15">
        <v>0.26397000000000004</v>
      </c>
      <c r="J1503" s="15">
        <v>1.3700700000000001</v>
      </c>
      <c r="K1503" s="15">
        <v>0.30832999999999999</v>
      </c>
      <c r="L1503" s="15">
        <v>0.31862000000000001</v>
      </c>
      <c r="M1503" s="15">
        <v>0.49163999999999997</v>
      </c>
      <c r="N1503" s="15">
        <v>0.34914999999999996</v>
      </c>
      <c r="O1503" s="15">
        <v>9.5268700000000006</v>
      </c>
      <c r="P1503" s="15">
        <v>0.51515</v>
      </c>
      <c r="Q1503" s="15">
        <v>105.36957000000001</v>
      </c>
      <c r="R1503" s="15">
        <v>8.2649099999999986</v>
      </c>
      <c r="S1503" s="15">
        <v>237.95270000000002</v>
      </c>
      <c r="T1503" s="15">
        <f t="shared" si="115"/>
        <v>370.74929000000003</v>
      </c>
      <c r="U1503" s="15">
        <v>8.4987899999999996</v>
      </c>
      <c r="V1503" s="15">
        <v>439.28826000000004</v>
      </c>
      <c r="W1503" s="15">
        <v>26.35294</v>
      </c>
      <c r="X1503" s="15">
        <v>121.31998000000002</v>
      </c>
      <c r="Y1503" s="15">
        <v>0</v>
      </c>
      <c r="Z1503" s="15">
        <v>-1.6374400000000002</v>
      </c>
      <c r="AA1503" s="15">
        <v>0</v>
      </c>
      <c r="AB1503" s="15">
        <v>66.775990000000007</v>
      </c>
      <c r="AC1503" s="15">
        <v>-2.3325899999999997</v>
      </c>
      <c r="AD1503" s="15">
        <v>0</v>
      </c>
      <c r="AE1503" s="15">
        <v>0</v>
      </c>
      <c r="AF1503" s="15">
        <v>-8.4289799999999993</v>
      </c>
      <c r="AG1503" s="15">
        <f t="shared" si="116"/>
        <v>649.83695</v>
      </c>
      <c r="AH1503" s="15">
        <v>0</v>
      </c>
      <c r="AI1503" s="15">
        <v>0</v>
      </c>
      <c r="AJ1503" s="15">
        <v>0</v>
      </c>
      <c r="AK1503" s="15">
        <v>0</v>
      </c>
      <c r="AL1503" s="15">
        <v>0</v>
      </c>
      <c r="AM1503" s="15">
        <v>0</v>
      </c>
      <c r="AN1503" s="15">
        <v>0</v>
      </c>
      <c r="AO1503" s="15">
        <v>0</v>
      </c>
      <c r="AP1503" s="15">
        <v>0</v>
      </c>
      <c r="AQ1503" s="15">
        <v>0</v>
      </c>
      <c r="AR1503" s="15">
        <v>0</v>
      </c>
      <c r="AS1503" s="15">
        <v>0</v>
      </c>
      <c r="AT1503" s="15">
        <f t="shared" si="117"/>
        <v>0</v>
      </c>
      <c r="AU1503" s="15">
        <v>0</v>
      </c>
      <c r="AV1503" s="15">
        <v>0</v>
      </c>
      <c r="AW1503" s="15">
        <v>0</v>
      </c>
      <c r="AX1503" s="15">
        <v>0</v>
      </c>
      <c r="AY1503" s="15">
        <v>0</v>
      </c>
      <c r="AZ1503" s="15">
        <v>0</v>
      </c>
      <c r="BA1503" s="15">
        <v>0</v>
      </c>
      <c r="BB1503" s="15">
        <v>0</v>
      </c>
      <c r="BC1503" s="15">
        <v>0</v>
      </c>
      <c r="BD1503" s="15">
        <v>0</v>
      </c>
      <c r="BE1503" s="15">
        <v>0</v>
      </c>
      <c r="BF1503" s="15">
        <v>0</v>
      </c>
      <c r="BG1503" s="15">
        <f t="shared" si="118"/>
        <v>0</v>
      </c>
      <c r="BH1503" t="str">
        <f t="shared" si="119"/>
        <v>RGEGas</v>
      </c>
      <c r="BI1503" t="str">
        <f>VLOOKUP(BH1503,[2]Summary!$C$29:$C$56,1,0)</f>
        <v>RGEGas</v>
      </c>
      <c r="BJ1503" s="16">
        <v>43831</v>
      </c>
    </row>
    <row r="1504" spans="1:62" x14ac:dyDescent="0.25">
      <c r="A1504" s="13" t="s">
        <v>2875</v>
      </c>
      <c r="B1504" s="13" t="s">
        <v>1111</v>
      </c>
      <c r="C1504" t="s">
        <v>2876</v>
      </c>
      <c r="D1504" t="s">
        <v>596</v>
      </c>
      <c r="E1504" t="s">
        <v>35</v>
      </c>
      <c r="F1504" s="13" t="s">
        <v>22</v>
      </c>
      <c r="H1504" s="15">
        <v>0.19362000000000004</v>
      </c>
      <c r="I1504" s="15">
        <v>7.6977700000000002</v>
      </c>
      <c r="J1504" s="15">
        <v>11.417459999999998</v>
      </c>
      <c r="K1504" s="15">
        <v>42.383480000000006</v>
      </c>
      <c r="L1504" s="15">
        <v>79.163929999999993</v>
      </c>
      <c r="M1504" s="15">
        <v>87.782120000000006</v>
      </c>
      <c r="N1504" s="15">
        <v>21.058790000000002</v>
      </c>
      <c r="O1504" s="15">
        <v>145.12431999999998</v>
      </c>
      <c r="P1504" s="15">
        <v>217.17359000000002</v>
      </c>
      <c r="Q1504" s="15">
        <v>103.58409</v>
      </c>
      <c r="R1504" s="15">
        <v>286.13297999999998</v>
      </c>
      <c r="S1504" s="15">
        <v>108.92303</v>
      </c>
      <c r="T1504" s="15">
        <f t="shared" si="115"/>
        <v>1110.63518</v>
      </c>
      <c r="U1504" s="15">
        <v>10.862440000000001</v>
      </c>
      <c r="V1504" s="15">
        <v>6.3887900000000002</v>
      </c>
      <c r="W1504" s="15">
        <v>24.487659999999995</v>
      </c>
      <c r="X1504" s="15">
        <v>31.46932</v>
      </c>
      <c r="Y1504" s="15">
        <v>79.561569999999989</v>
      </c>
      <c r="Z1504" s="15">
        <v>109.91716</v>
      </c>
      <c r="AA1504" s="15">
        <v>19.534420000000001</v>
      </c>
      <c r="AB1504" s="15">
        <v>195.71635000000001</v>
      </c>
      <c r="AC1504" s="15">
        <v>132.69428000000002</v>
      </c>
      <c r="AD1504" s="15">
        <v>543.79582000000005</v>
      </c>
      <c r="AE1504" s="15">
        <v>65.384890000000013</v>
      </c>
      <c r="AF1504" s="15">
        <v>55.205690000000004</v>
      </c>
      <c r="AG1504" s="15">
        <f t="shared" si="116"/>
        <v>1275.0183900000002</v>
      </c>
      <c r="AH1504" s="15">
        <v>1.7566300000000017</v>
      </c>
      <c r="AI1504" s="15">
        <v>21.059170000000002</v>
      </c>
      <c r="AJ1504" s="15">
        <v>37.653709999999997</v>
      </c>
      <c r="AK1504" s="15">
        <v>16.921829999999993</v>
      </c>
      <c r="AL1504" s="15">
        <v>7.710790000000002</v>
      </c>
      <c r="AM1504" s="15">
        <v>25.062510000000003</v>
      </c>
      <c r="AN1504" s="15">
        <v>18.624260000000003</v>
      </c>
      <c r="AO1504" s="15">
        <v>36.298240000000014</v>
      </c>
      <c r="AP1504" s="15">
        <v>178.65378000000001</v>
      </c>
      <c r="AQ1504" s="15">
        <v>16.831330000000001</v>
      </c>
      <c r="AR1504" s="15">
        <v>53.48004000000001</v>
      </c>
      <c r="AS1504" s="15">
        <v>30.875139999999995</v>
      </c>
      <c r="AT1504" s="15">
        <f t="shared" si="117"/>
        <v>444.92743000000002</v>
      </c>
      <c r="AU1504" s="15">
        <v>10.693870430946349</v>
      </c>
      <c r="AV1504" s="15">
        <v>24.023639587402343</v>
      </c>
      <c r="AW1504" s="15">
        <v>10.559249584197998</v>
      </c>
      <c r="AX1504" s="15">
        <v>6.0180101547241209</v>
      </c>
      <c r="AY1504" s="15">
        <v>9.6879997253417963E-2</v>
      </c>
      <c r="AZ1504" s="15">
        <v>-0.30888999938964845</v>
      </c>
      <c r="BA1504" s="15">
        <v>0.2840400085449219</v>
      </c>
      <c r="BB1504" s="15">
        <v>0.2840400085449219</v>
      </c>
      <c r="BC1504" s="15">
        <v>-0.36094000625610351</v>
      </c>
      <c r="BD1504" s="15">
        <v>0</v>
      </c>
      <c r="BE1504" s="15">
        <v>0</v>
      </c>
      <c r="BF1504" s="15">
        <v>0</v>
      </c>
      <c r="BG1504" s="15">
        <f t="shared" si="118"/>
        <v>51.289899765968322</v>
      </c>
      <c r="BH1504" t="str">
        <f t="shared" si="119"/>
        <v>RGETRANS</v>
      </c>
      <c r="BI1504" t="str">
        <f>VLOOKUP(BH1504,[2]Summary!$C$29:$C$56,1,0)</f>
        <v>RGETrans</v>
      </c>
      <c r="BJ1504" s="16">
        <v>44470</v>
      </c>
    </row>
    <row r="1505" spans="1:62" x14ac:dyDescent="0.25">
      <c r="A1505" s="13" t="s">
        <v>2877</v>
      </c>
      <c r="B1505" s="13" t="s">
        <v>2878</v>
      </c>
      <c r="C1505" t="s">
        <v>2879</v>
      </c>
      <c r="D1505" t="s">
        <v>596</v>
      </c>
      <c r="E1505" t="s">
        <v>597</v>
      </c>
      <c r="F1505" s="13" t="s">
        <v>588</v>
      </c>
      <c r="H1505" s="15">
        <v>-41.623939999999997</v>
      </c>
      <c r="I1505" s="15">
        <v>22.328659999999999</v>
      </c>
      <c r="J1505" s="15">
        <v>280.90595999999994</v>
      </c>
      <c r="K1505" s="15">
        <v>50.381419999999991</v>
      </c>
      <c r="L1505" s="15">
        <v>296.47256999999996</v>
      </c>
      <c r="M1505" s="15">
        <v>24.404500000000006</v>
      </c>
      <c r="N1505" s="15">
        <v>101.94628000000003</v>
      </c>
      <c r="O1505" s="15">
        <v>400.66179999999997</v>
      </c>
      <c r="P1505" s="15">
        <v>41.814400000000006</v>
      </c>
      <c r="Q1505" s="15">
        <v>-854.86989999999992</v>
      </c>
      <c r="R1505" s="15">
        <v>-2.3491000000000004</v>
      </c>
      <c r="S1505" s="15">
        <v>266.76821999999999</v>
      </c>
      <c r="T1505" s="15">
        <f t="shared" si="115"/>
        <v>586.84087</v>
      </c>
      <c r="U1505" s="15">
        <v>108.05209999999998</v>
      </c>
      <c r="V1505" s="15">
        <v>199.08846999999997</v>
      </c>
      <c r="W1505" s="15">
        <v>365.67149000000001</v>
      </c>
      <c r="X1505" s="15">
        <v>34.669599999999996</v>
      </c>
      <c r="Y1505" s="15">
        <v>423.18897000000004</v>
      </c>
      <c r="Z1505" s="15">
        <v>112.24911999999999</v>
      </c>
      <c r="AA1505" s="15">
        <v>163.3614</v>
      </c>
      <c r="AB1505" s="15">
        <v>73.088640000000012</v>
      </c>
      <c r="AC1505" s="15">
        <v>-25.232440000000008</v>
      </c>
      <c r="AD1505" s="15">
        <v>156.81586999999999</v>
      </c>
      <c r="AE1505" s="15">
        <v>96.953429999999983</v>
      </c>
      <c r="AF1505" s="15">
        <v>255.55829</v>
      </c>
      <c r="AG1505" s="15">
        <f t="shared" si="116"/>
        <v>1963.4649399999998</v>
      </c>
      <c r="AH1505" s="15">
        <v>39.198209999999996</v>
      </c>
      <c r="AI1505" s="15">
        <v>47.603550000000006</v>
      </c>
      <c r="AJ1505" s="15">
        <v>51.72099</v>
      </c>
      <c r="AK1505" s="15">
        <v>36.268090000000001</v>
      </c>
      <c r="AL1505" s="15">
        <v>55.40963</v>
      </c>
      <c r="AM1505" s="15">
        <v>45.846709999999995</v>
      </c>
      <c r="AN1505" s="15">
        <v>55.64200000000001</v>
      </c>
      <c r="AO1505" s="15">
        <v>270.15493000000004</v>
      </c>
      <c r="AP1505" s="15">
        <v>99.85287000000001</v>
      </c>
      <c r="AQ1505" s="15">
        <v>143.00186000000002</v>
      </c>
      <c r="AR1505" s="15">
        <v>144.81417999999996</v>
      </c>
      <c r="AS1505" s="15">
        <v>433.73181999999997</v>
      </c>
      <c r="AT1505" s="15">
        <f t="shared" si="117"/>
        <v>1423.2448399999998</v>
      </c>
      <c r="AU1505" s="15">
        <v>33.817639343261717</v>
      </c>
      <c r="AV1505" s="15">
        <v>-75.423058349609377</v>
      </c>
      <c r="AW1505" s="15">
        <v>28.867471069335938</v>
      </c>
      <c r="AX1505" s="15">
        <v>-32.753590820312503</v>
      </c>
      <c r="AY1505" s="15">
        <v>31.398080078124998</v>
      </c>
      <c r="AZ1505" s="15">
        <v>-174.84125170898437</v>
      </c>
      <c r="BA1505" s="15">
        <v>-18.933470458984374</v>
      </c>
      <c r="BB1505" s="15">
        <v>28.317929687500001</v>
      </c>
      <c r="BC1505" s="15">
        <v>31.626750427246094</v>
      </c>
      <c r="BD1505" s="15">
        <v>0</v>
      </c>
      <c r="BE1505" s="15">
        <v>0</v>
      </c>
      <c r="BF1505" s="15">
        <v>0</v>
      </c>
      <c r="BG1505" s="15">
        <f t="shared" si="118"/>
        <v>-147.92350073242187</v>
      </c>
      <c r="BH1505" t="str">
        <f t="shared" si="119"/>
        <v>RGEGen</v>
      </c>
      <c r="BI1505" t="str">
        <f>VLOOKUP(BH1505,[2]Summary!$C$29:$C$56,1,0)</f>
        <v>RGEGen</v>
      </c>
      <c r="BJ1505" s="16">
        <v>44470</v>
      </c>
    </row>
    <row r="1506" spans="1:62" x14ac:dyDescent="0.25">
      <c r="A1506" s="13" t="s">
        <v>2880</v>
      </c>
      <c r="B1506" s="13" t="s">
        <v>2881</v>
      </c>
      <c r="C1506" t="s">
        <v>2882</v>
      </c>
      <c r="D1506" t="s">
        <v>595</v>
      </c>
      <c r="E1506" t="s">
        <v>19</v>
      </c>
      <c r="F1506" s="13" t="s">
        <v>20</v>
      </c>
      <c r="H1506" s="15">
        <v>334.45839000000001</v>
      </c>
      <c r="I1506" s="15">
        <v>389.19573000000014</v>
      </c>
      <c r="J1506" s="15">
        <v>524.15697</v>
      </c>
      <c r="K1506" s="15">
        <v>140.90900000000002</v>
      </c>
      <c r="L1506" s="15">
        <v>163.36258000000004</v>
      </c>
      <c r="M1506" s="15">
        <v>299.03595999999993</v>
      </c>
      <c r="N1506" s="15">
        <v>1573.3714399999999</v>
      </c>
      <c r="O1506" s="15">
        <v>3693.1993999999991</v>
      </c>
      <c r="P1506" s="15">
        <v>113.53377000000003</v>
      </c>
      <c r="Q1506" s="15">
        <v>159.04983999999996</v>
      </c>
      <c r="R1506" s="15">
        <v>1189.7891499999998</v>
      </c>
      <c r="S1506" s="15">
        <v>365.27078999999992</v>
      </c>
      <c r="T1506" s="15">
        <f t="shared" si="115"/>
        <v>8945.33302</v>
      </c>
      <c r="U1506" s="15">
        <v>225.14491999999996</v>
      </c>
      <c r="V1506" s="15">
        <v>692.28177000000005</v>
      </c>
      <c r="W1506" s="15">
        <v>1672.6161699999993</v>
      </c>
      <c r="X1506" s="15">
        <v>440.39887000000027</v>
      </c>
      <c r="Y1506" s="15">
        <v>328.52903000000009</v>
      </c>
      <c r="Z1506" s="15">
        <v>608.47627999999986</v>
      </c>
      <c r="AA1506" s="15">
        <v>419.58774000000005</v>
      </c>
      <c r="AB1506" s="15">
        <v>1137.2202199999997</v>
      </c>
      <c r="AC1506" s="15">
        <v>1004.9914100000001</v>
      </c>
      <c r="AD1506" s="15">
        <v>1259.2586799999999</v>
      </c>
      <c r="AE1506" s="15">
        <v>1801.5788599999996</v>
      </c>
      <c r="AF1506" s="15">
        <v>5838.084130000002</v>
      </c>
      <c r="AG1506" s="15">
        <f t="shared" si="116"/>
        <v>15428.168080000003</v>
      </c>
      <c r="AH1506" s="15">
        <v>612.36968999999988</v>
      </c>
      <c r="AI1506" s="15">
        <v>664.46962999999982</v>
      </c>
      <c r="AJ1506" s="15">
        <v>1855.6235700000007</v>
      </c>
      <c r="AK1506" s="15">
        <v>1757.1900400000006</v>
      </c>
      <c r="AL1506" s="15">
        <v>1280.3981799999997</v>
      </c>
      <c r="AM1506" s="15">
        <v>1697.7043700000006</v>
      </c>
      <c r="AN1506" s="15">
        <v>1661.1552599999991</v>
      </c>
      <c r="AO1506" s="15">
        <v>2394.3545000000004</v>
      </c>
      <c r="AP1506" s="15">
        <v>1889.8483400000005</v>
      </c>
      <c r="AQ1506" s="15">
        <v>1501.4204200000008</v>
      </c>
      <c r="AR1506" s="15">
        <v>1926.7423100000001</v>
      </c>
      <c r="AS1506" s="15">
        <v>2109.8609400000009</v>
      </c>
      <c r="AT1506" s="15">
        <f t="shared" si="117"/>
        <v>19351.137250000003</v>
      </c>
      <c r="AU1506" s="15">
        <v>352.71485925292967</v>
      </c>
      <c r="AV1506" s="15">
        <v>324.97030639648438</v>
      </c>
      <c r="AW1506" s="15">
        <v>4.3731298828125</v>
      </c>
      <c r="AX1506" s="15">
        <v>157.56184743213655</v>
      </c>
      <c r="AY1506" s="15">
        <v>4.2501601562499998</v>
      </c>
      <c r="AZ1506" s="15">
        <v>272.49311212873459</v>
      </c>
      <c r="BA1506" s="15">
        <v>151.83046484375001</v>
      </c>
      <c r="BB1506" s="15">
        <v>294.9588837890625</v>
      </c>
      <c r="BC1506" s="15">
        <v>-70935.682000000001</v>
      </c>
      <c r="BD1506" s="15">
        <v>154.523296875</v>
      </c>
      <c r="BE1506" s="15">
        <v>155.42106250000001</v>
      </c>
      <c r="BF1506" s="15">
        <v>156.3240625</v>
      </c>
      <c r="BG1506" s="15">
        <f t="shared" si="118"/>
        <v>-68906.260814242836</v>
      </c>
      <c r="BH1506" t="str">
        <f t="shared" si="119"/>
        <v>CMPDIST</v>
      </c>
      <c r="BI1506" t="str">
        <f>VLOOKUP(BH1506,[2]Summary!$C$29:$C$56,1,0)</f>
        <v>CMPDist</v>
      </c>
      <c r="BJ1506" s="16">
        <v>44562</v>
      </c>
    </row>
    <row r="1507" spans="1:62" x14ac:dyDescent="0.25">
      <c r="A1507" s="13" t="s">
        <v>2883</v>
      </c>
      <c r="B1507" s="13" t="s">
        <v>2884</v>
      </c>
      <c r="C1507" t="s">
        <v>2885</v>
      </c>
      <c r="D1507" t="s">
        <v>596</v>
      </c>
      <c r="E1507" t="s">
        <v>475</v>
      </c>
      <c r="F1507" s="13" t="s">
        <v>426</v>
      </c>
      <c r="H1507" s="15">
        <v>0</v>
      </c>
      <c r="I1507" s="15">
        <v>0</v>
      </c>
      <c r="J1507" s="15">
        <v>1.8113499999999996</v>
      </c>
      <c r="K1507" s="15">
        <v>12.57907</v>
      </c>
      <c r="L1507" s="15">
        <v>0.56840000000000002</v>
      </c>
      <c r="M1507" s="15">
        <v>219.62545</v>
      </c>
      <c r="N1507" s="15">
        <v>142.06106</v>
      </c>
      <c r="O1507" s="15">
        <v>15.09299</v>
      </c>
      <c r="P1507" s="15">
        <v>5.0733899999999998</v>
      </c>
      <c r="Q1507" s="15">
        <v>20.134879999999995</v>
      </c>
      <c r="R1507" s="15">
        <v>19.786749999999998</v>
      </c>
      <c r="S1507" s="15">
        <v>14.510429999999999</v>
      </c>
      <c r="T1507" s="15">
        <f t="shared" si="115"/>
        <v>451.24376999999998</v>
      </c>
      <c r="U1507" s="15">
        <v>0</v>
      </c>
      <c r="V1507" s="15">
        <v>0</v>
      </c>
      <c r="W1507" s="15">
        <v>0</v>
      </c>
      <c r="X1507" s="15">
        <v>0</v>
      </c>
      <c r="Y1507" s="15">
        <v>3.6620599999999999</v>
      </c>
      <c r="Z1507" s="15">
        <v>-0.24098000000000003</v>
      </c>
      <c r="AA1507" s="15">
        <v>0</v>
      </c>
      <c r="AB1507" s="15">
        <v>0</v>
      </c>
      <c r="AC1507" s="15">
        <v>-9.058999999999999E-2</v>
      </c>
      <c r="AD1507" s="15">
        <v>0</v>
      </c>
      <c r="AE1507" s="15">
        <v>0</v>
      </c>
      <c r="AF1507" s="15">
        <v>-6.2600000000000069E-3</v>
      </c>
      <c r="AG1507" s="15">
        <f t="shared" si="116"/>
        <v>3.3242299999999996</v>
      </c>
      <c r="AH1507" s="15">
        <v>0</v>
      </c>
      <c r="AI1507" s="15">
        <v>0</v>
      </c>
      <c r="AJ1507" s="15">
        <v>0</v>
      </c>
      <c r="AK1507" s="15">
        <v>0</v>
      </c>
      <c r="AL1507" s="15">
        <v>0</v>
      </c>
      <c r="AM1507" s="15">
        <v>0</v>
      </c>
      <c r="AN1507" s="15">
        <v>0</v>
      </c>
      <c r="AO1507" s="15">
        <v>0</v>
      </c>
      <c r="AP1507" s="15">
        <v>0</v>
      </c>
      <c r="AQ1507" s="15">
        <v>0</v>
      </c>
      <c r="AR1507" s="15">
        <v>0</v>
      </c>
      <c r="AS1507" s="15">
        <v>0</v>
      </c>
      <c r="AT1507" s="15">
        <f t="shared" si="117"/>
        <v>0</v>
      </c>
      <c r="AU1507" s="15">
        <v>0</v>
      </c>
      <c r="AV1507" s="15">
        <v>0</v>
      </c>
      <c r="AW1507" s="15">
        <v>0</v>
      </c>
      <c r="AX1507" s="15">
        <v>0</v>
      </c>
      <c r="AY1507" s="15">
        <v>0</v>
      </c>
      <c r="AZ1507" s="15">
        <v>0</v>
      </c>
      <c r="BA1507" s="15">
        <v>0</v>
      </c>
      <c r="BB1507" s="15">
        <v>0</v>
      </c>
      <c r="BC1507" s="15">
        <v>0</v>
      </c>
      <c r="BD1507" s="15">
        <v>0</v>
      </c>
      <c r="BE1507" s="15">
        <v>0</v>
      </c>
      <c r="BF1507" s="15">
        <v>0</v>
      </c>
      <c r="BG1507" s="15">
        <f t="shared" si="118"/>
        <v>0</v>
      </c>
      <c r="BH1507" t="str">
        <f t="shared" si="119"/>
        <v>RGEGas</v>
      </c>
      <c r="BI1507" t="str">
        <f>VLOOKUP(BH1507,[2]Summary!$C$29:$C$56,1,0)</f>
        <v>RGEGas</v>
      </c>
      <c r="BJ1507" s="16">
        <v>43831</v>
      </c>
    </row>
    <row r="1508" spans="1:62" x14ac:dyDescent="0.25">
      <c r="A1508" s="13" t="s">
        <v>2886</v>
      </c>
      <c r="B1508" s="13" t="s">
        <v>2718</v>
      </c>
      <c r="C1508" t="s">
        <v>2719</v>
      </c>
      <c r="D1508" t="s">
        <v>595</v>
      </c>
      <c r="E1508" t="s">
        <v>301</v>
      </c>
      <c r="F1508" s="13" t="s">
        <v>60</v>
      </c>
      <c r="H1508" s="15">
        <v>0</v>
      </c>
      <c r="I1508" s="15">
        <v>0</v>
      </c>
      <c r="J1508" s="15">
        <v>0</v>
      </c>
      <c r="K1508" s="15">
        <v>0.57379999999999998</v>
      </c>
      <c r="L1508" s="15">
        <v>0</v>
      </c>
      <c r="M1508" s="15">
        <v>0</v>
      </c>
      <c r="N1508" s="15">
        <v>0</v>
      </c>
      <c r="O1508" s="15">
        <v>0</v>
      </c>
      <c r="P1508" s="15">
        <v>0</v>
      </c>
      <c r="Q1508" s="15">
        <v>0</v>
      </c>
      <c r="R1508" s="15">
        <v>0</v>
      </c>
      <c r="S1508" s="15">
        <v>0</v>
      </c>
      <c r="T1508" s="15">
        <f t="shared" si="115"/>
        <v>0.57379999999999998</v>
      </c>
      <c r="U1508" s="15">
        <v>0</v>
      </c>
      <c r="V1508" s="15">
        <v>0</v>
      </c>
      <c r="W1508" s="15">
        <v>0</v>
      </c>
      <c r="X1508" s="15">
        <v>0</v>
      </c>
      <c r="Y1508" s="15">
        <v>0</v>
      </c>
      <c r="Z1508" s="15">
        <v>0</v>
      </c>
      <c r="AA1508" s="15">
        <v>0</v>
      </c>
      <c r="AB1508" s="15">
        <v>0</v>
      </c>
      <c r="AC1508" s="15">
        <v>106.81095000000001</v>
      </c>
      <c r="AD1508" s="15">
        <v>43.580580000000005</v>
      </c>
      <c r="AE1508" s="15">
        <v>2.2920400000000001</v>
      </c>
      <c r="AF1508" s="15">
        <v>0</v>
      </c>
      <c r="AG1508" s="15">
        <f t="shared" si="116"/>
        <v>152.68357000000003</v>
      </c>
      <c r="AH1508" s="15">
        <v>0</v>
      </c>
      <c r="AI1508" s="15">
        <v>0</v>
      </c>
      <c r="AJ1508" s="15">
        <v>0</v>
      </c>
      <c r="AK1508" s="15">
        <v>0</v>
      </c>
      <c r="AL1508" s="15">
        <v>0</v>
      </c>
      <c r="AM1508" s="15">
        <v>0</v>
      </c>
      <c r="AN1508" s="15">
        <v>0</v>
      </c>
      <c r="AO1508" s="15">
        <v>0</v>
      </c>
      <c r="AP1508" s="15">
        <v>0</v>
      </c>
      <c r="AQ1508" s="15">
        <v>0</v>
      </c>
      <c r="AR1508" s="15">
        <v>0</v>
      </c>
      <c r="AS1508" s="15">
        <v>0</v>
      </c>
      <c r="AT1508" s="15">
        <f t="shared" si="117"/>
        <v>0</v>
      </c>
      <c r="AU1508" s="15">
        <v>18.878400390625</v>
      </c>
      <c r="AV1508" s="15">
        <v>0</v>
      </c>
      <c r="AW1508" s="15">
        <v>0</v>
      </c>
      <c r="AX1508" s="15">
        <v>0</v>
      </c>
      <c r="AY1508" s="15">
        <v>0</v>
      </c>
      <c r="AZ1508" s="15">
        <v>0</v>
      </c>
      <c r="BA1508" s="15">
        <v>0</v>
      </c>
      <c r="BB1508" s="15">
        <v>0</v>
      </c>
      <c r="BC1508" s="15">
        <v>0</v>
      </c>
      <c r="BD1508" s="15">
        <v>0</v>
      </c>
      <c r="BE1508" s="15">
        <v>0</v>
      </c>
      <c r="BF1508" s="15">
        <v>0</v>
      </c>
      <c r="BG1508" s="15">
        <f t="shared" si="118"/>
        <v>18.878400390625</v>
      </c>
      <c r="BH1508" t="str">
        <f t="shared" si="119"/>
        <v>CMPCommon</v>
      </c>
      <c r="BI1508" t="str">
        <f>VLOOKUP(BH1508,[2]Summary!$C$29:$C$56,1,0)</f>
        <v>CMPCommon</v>
      </c>
      <c r="BJ1508" s="16">
        <v>44228</v>
      </c>
    </row>
    <row r="1509" spans="1:62" x14ac:dyDescent="0.25">
      <c r="A1509" s="13" t="s">
        <v>2887</v>
      </c>
      <c r="B1509" s="13" t="s">
        <v>2888</v>
      </c>
      <c r="C1509" t="s">
        <v>2889</v>
      </c>
      <c r="D1509" t="s">
        <v>595</v>
      </c>
      <c r="E1509" t="s">
        <v>19</v>
      </c>
      <c r="F1509" s="13" t="s">
        <v>20</v>
      </c>
      <c r="H1509" s="15">
        <v>0</v>
      </c>
      <c r="I1509" s="15">
        <v>8.4377800000000001</v>
      </c>
      <c r="J1509" s="15">
        <v>-420.44872000000004</v>
      </c>
      <c r="K1509" s="15">
        <v>2.2622499999999999</v>
      </c>
      <c r="L1509" s="15">
        <v>0</v>
      </c>
      <c r="M1509" s="15">
        <v>0</v>
      </c>
      <c r="N1509" s="15">
        <v>0</v>
      </c>
      <c r="O1509" s="15">
        <v>0</v>
      </c>
      <c r="P1509" s="15">
        <v>0.85053999999999996</v>
      </c>
      <c r="Q1509" s="15">
        <v>2.1999999999999999E-2</v>
      </c>
      <c r="R1509" s="15">
        <v>11.569459999999999</v>
      </c>
      <c r="S1509" s="15">
        <v>55.690640000000002</v>
      </c>
      <c r="T1509" s="15">
        <f t="shared" si="115"/>
        <v>-341.61605000000009</v>
      </c>
      <c r="U1509" s="15">
        <v>0.42557999999999996</v>
      </c>
      <c r="V1509" s="15">
        <v>0.38439999999999996</v>
      </c>
      <c r="W1509" s="15">
        <v>0.46372000000000002</v>
      </c>
      <c r="X1509" s="15">
        <v>-0.29974000000000001</v>
      </c>
      <c r="Y1509" s="15">
        <v>0.44896999999999998</v>
      </c>
      <c r="Z1509" s="15">
        <v>0.42011000000000004</v>
      </c>
      <c r="AA1509" s="15">
        <v>4.5899599999999996</v>
      </c>
      <c r="AB1509" s="15">
        <v>0.56334999999999991</v>
      </c>
      <c r="AC1509" s="15">
        <v>0.67693999999999999</v>
      </c>
      <c r="AD1509" s="15">
        <v>0.46335999999999994</v>
      </c>
      <c r="AE1509" s="15">
        <v>1.4575400000000001</v>
      </c>
      <c r="AF1509" s="15">
        <v>691.5549400000001</v>
      </c>
      <c r="AG1509" s="15">
        <f t="shared" si="116"/>
        <v>701.14913000000013</v>
      </c>
      <c r="AH1509" s="15">
        <v>0</v>
      </c>
      <c r="AI1509" s="15">
        <v>0</v>
      </c>
      <c r="AJ1509" s="15">
        <v>0</v>
      </c>
      <c r="AK1509" s="15">
        <v>0</v>
      </c>
      <c r="AL1509" s="15">
        <v>0</v>
      </c>
      <c r="AM1509" s="15">
        <v>0</v>
      </c>
      <c r="AN1509" s="15">
        <v>0</v>
      </c>
      <c r="AO1509" s="15">
        <v>0</v>
      </c>
      <c r="AP1509" s="15">
        <v>0</v>
      </c>
      <c r="AQ1509" s="15">
        <v>0</v>
      </c>
      <c r="AR1509" s="15">
        <v>0</v>
      </c>
      <c r="AS1509" s="15">
        <v>0</v>
      </c>
      <c r="AT1509" s="15">
        <f t="shared" si="117"/>
        <v>0</v>
      </c>
      <c r="AU1509" s="15">
        <v>0</v>
      </c>
      <c r="AV1509" s="15">
        <v>0</v>
      </c>
      <c r="AW1509" s="15">
        <v>0</v>
      </c>
      <c r="AX1509" s="15">
        <v>0</v>
      </c>
      <c r="AY1509" s="15">
        <v>0</v>
      </c>
      <c r="AZ1509" s="15">
        <v>0</v>
      </c>
      <c r="BA1509" s="15">
        <v>0</v>
      </c>
      <c r="BB1509" s="15">
        <v>0</v>
      </c>
      <c r="BC1509" s="15">
        <v>0</v>
      </c>
      <c r="BD1509" s="15">
        <v>0</v>
      </c>
      <c r="BE1509" s="15">
        <v>0</v>
      </c>
      <c r="BF1509" s="15">
        <v>0</v>
      </c>
      <c r="BG1509" s="15">
        <f t="shared" si="118"/>
        <v>0</v>
      </c>
      <c r="BH1509" t="str">
        <f t="shared" si="119"/>
        <v>CMPDIST</v>
      </c>
      <c r="BI1509" t="str">
        <f>VLOOKUP(BH1509,[2]Summary!$C$29:$C$56,1,0)</f>
        <v>CMPDist</v>
      </c>
      <c r="BJ1509" s="16">
        <v>43831</v>
      </c>
    </row>
    <row r="1510" spans="1:62" x14ac:dyDescent="0.25">
      <c r="A1510" s="13" t="s">
        <v>2890</v>
      </c>
      <c r="B1510" s="13" t="s">
        <v>2888</v>
      </c>
      <c r="C1510" t="s">
        <v>2889</v>
      </c>
      <c r="D1510" t="s">
        <v>595</v>
      </c>
      <c r="E1510" t="s">
        <v>35</v>
      </c>
      <c r="F1510" s="13" t="s">
        <v>20</v>
      </c>
      <c r="H1510" s="15">
        <v>0</v>
      </c>
      <c r="I1510" s="15">
        <v>10.56622</v>
      </c>
      <c r="J1510" s="15">
        <v>428.87322</v>
      </c>
      <c r="K1510" s="15">
        <v>2.83291</v>
      </c>
      <c r="L1510" s="15">
        <v>0</v>
      </c>
      <c r="M1510" s="15">
        <v>0</v>
      </c>
      <c r="N1510" s="15">
        <v>0</v>
      </c>
      <c r="O1510" s="15">
        <v>0</v>
      </c>
      <c r="P1510" s="15">
        <v>0.43145999999999995</v>
      </c>
      <c r="Q1510" s="15">
        <v>0</v>
      </c>
      <c r="R1510" s="15">
        <v>0</v>
      </c>
      <c r="S1510" s="15">
        <v>0</v>
      </c>
      <c r="T1510" s="15">
        <f t="shared" si="115"/>
        <v>442.70381000000003</v>
      </c>
      <c r="U1510" s="15">
        <v>0</v>
      </c>
      <c r="V1510" s="15">
        <v>0</v>
      </c>
      <c r="W1510" s="15">
        <v>0</v>
      </c>
      <c r="X1510" s="15">
        <v>0</v>
      </c>
      <c r="Y1510" s="15">
        <v>0</v>
      </c>
      <c r="Z1510" s="15">
        <v>0</v>
      </c>
      <c r="AA1510" s="15">
        <v>0</v>
      </c>
      <c r="AB1510" s="15">
        <v>0</v>
      </c>
      <c r="AC1510" s="15">
        <v>0</v>
      </c>
      <c r="AD1510" s="15">
        <v>0</v>
      </c>
      <c r="AE1510" s="15">
        <v>0</v>
      </c>
      <c r="AF1510" s="15">
        <v>-424.18920000000003</v>
      </c>
      <c r="AG1510" s="15">
        <f t="shared" si="116"/>
        <v>-424.18920000000003</v>
      </c>
      <c r="AH1510" s="15">
        <v>0</v>
      </c>
      <c r="AI1510" s="15">
        <v>0</v>
      </c>
      <c r="AJ1510" s="15">
        <v>0</v>
      </c>
      <c r="AK1510" s="15">
        <v>0</v>
      </c>
      <c r="AL1510" s="15">
        <v>0</v>
      </c>
      <c r="AM1510" s="15">
        <v>0</v>
      </c>
      <c r="AN1510" s="15">
        <v>0</v>
      </c>
      <c r="AO1510" s="15">
        <v>0</v>
      </c>
      <c r="AP1510" s="15">
        <v>0</v>
      </c>
      <c r="AQ1510" s="15">
        <v>0</v>
      </c>
      <c r="AR1510" s="15">
        <v>0</v>
      </c>
      <c r="AS1510" s="15">
        <v>0</v>
      </c>
      <c r="AT1510" s="15">
        <f t="shared" si="117"/>
        <v>0</v>
      </c>
      <c r="AU1510" s="15">
        <v>0</v>
      </c>
      <c r="AV1510" s="15">
        <v>0</v>
      </c>
      <c r="AW1510" s="15">
        <v>0</v>
      </c>
      <c r="AX1510" s="15">
        <v>0</v>
      </c>
      <c r="AY1510" s="15">
        <v>0</v>
      </c>
      <c r="AZ1510" s="15">
        <v>0</v>
      </c>
      <c r="BA1510" s="15">
        <v>0</v>
      </c>
      <c r="BB1510" s="15">
        <v>0</v>
      </c>
      <c r="BC1510" s="15">
        <v>0</v>
      </c>
      <c r="BD1510" s="15">
        <v>0</v>
      </c>
      <c r="BE1510" s="15">
        <v>0</v>
      </c>
      <c r="BF1510" s="15">
        <v>0</v>
      </c>
      <c r="BG1510" s="15">
        <f t="shared" si="118"/>
        <v>0</v>
      </c>
      <c r="BH1510" t="str">
        <f t="shared" si="119"/>
        <v>CMPTRANS</v>
      </c>
      <c r="BI1510" t="str">
        <f>VLOOKUP(BH1510,[2]Summary!$C$29:$C$56,1,0)</f>
        <v>CMPTrans</v>
      </c>
      <c r="BJ1510" s="16">
        <v>43831</v>
      </c>
    </row>
    <row r="1511" spans="1:62" x14ac:dyDescent="0.25">
      <c r="A1511" s="13" t="s">
        <v>2891</v>
      </c>
      <c r="B1511" s="13" t="s">
        <v>955</v>
      </c>
      <c r="C1511" t="s">
        <v>956</v>
      </c>
      <c r="D1511" t="s">
        <v>596</v>
      </c>
      <c r="E1511" t="s">
        <v>301</v>
      </c>
      <c r="F1511" s="13" t="s">
        <v>33</v>
      </c>
      <c r="H1511" s="15">
        <v>0</v>
      </c>
      <c r="I1511" s="15">
        <v>0</v>
      </c>
      <c r="J1511" s="15">
        <v>0</v>
      </c>
      <c r="K1511" s="15">
        <v>0</v>
      </c>
      <c r="L1511" s="15">
        <v>0</v>
      </c>
      <c r="M1511" s="15">
        <v>0</v>
      </c>
      <c r="N1511" s="15">
        <v>0</v>
      </c>
      <c r="O1511" s="15">
        <v>0</v>
      </c>
      <c r="P1511" s="15">
        <v>0</v>
      </c>
      <c r="Q1511" s="15">
        <v>0</v>
      </c>
      <c r="R1511" s="15">
        <v>0</v>
      </c>
      <c r="S1511" s="15">
        <v>0</v>
      </c>
      <c r="T1511" s="15">
        <f t="shared" si="115"/>
        <v>0</v>
      </c>
      <c r="U1511" s="15">
        <v>0</v>
      </c>
      <c r="V1511" s="15">
        <v>0</v>
      </c>
      <c r="W1511" s="15">
        <v>0</v>
      </c>
      <c r="X1511" s="15">
        <v>0</v>
      </c>
      <c r="Y1511" s="15">
        <v>0</v>
      </c>
      <c r="Z1511" s="15">
        <v>0</v>
      </c>
      <c r="AA1511" s="15">
        <v>0</v>
      </c>
      <c r="AB1511" s="15">
        <v>0</v>
      </c>
      <c r="AC1511" s="15">
        <v>0</v>
      </c>
      <c r="AD1511" s="15">
        <v>0</v>
      </c>
      <c r="AE1511" s="15">
        <v>0</v>
      </c>
      <c r="AF1511" s="15">
        <v>0</v>
      </c>
      <c r="AG1511" s="15">
        <f t="shared" si="116"/>
        <v>0</v>
      </c>
      <c r="AH1511" s="15">
        <v>0</v>
      </c>
      <c r="AI1511" s="15">
        <v>0</v>
      </c>
      <c r="AJ1511" s="15">
        <v>0</v>
      </c>
      <c r="AK1511" s="15">
        <v>0</v>
      </c>
      <c r="AL1511" s="15">
        <v>0</v>
      </c>
      <c r="AM1511" s="15">
        <v>0</v>
      </c>
      <c r="AN1511" s="15">
        <v>0</v>
      </c>
      <c r="AO1511" s="15">
        <v>0</v>
      </c>
      <c r="AP1511" s="15">
        <v>0</v>
      </c>
      <c r="AQ1511" s="15">
        <v>0</v>
      </c>
      <c r="AR1511" s="15">
        <v>0</v>
      </c>
      <c r="AS1511" s="15">
        <v>0</v>
      </c>
      <c r="AT1511" s="15">
        <f t="shared" si="117"/>
        <v>0</v>
      </c>
      <c r="AU1511" s="15">
        <v>0</v>
      </c>
      <c r="AV1511" s="15">
        <v>0</v>
      </c>
      <c r="AW1511" s="15">
        <v>0</v>
      </c>
      <c r="AX1511" s="15">
        <v>0</v>
      </c>
      <c r="AY1511" s="15">
        <v>0</v>
      </c>
      <c r="AZ1511" s="15">
        <v>0</v>
      </c>
      <c r="BA1511" s="15">
        <v>0</v>
      </c>
      <c r="BB1511" s="15">
        <v>0</v>
      </c>
      <c r="BC1511" s="15">
        <v>0</v>
      </c>
      <c r="BD1511" s="15">
        <v>0</v>
      </c>
      <c r="BE1511" s="15">
        <v>0</v>
      </c>
      <c r="BF1511" s="15">
        <v>0</v>
      </c>
      <c r="BG1511" s="15">
        <f t="shared" si="118"/>
        <v>0</v>
      </c>
      <c r="BH1511" t="str">
        <f t="shared" si="119"/>
        <v>RGECommon</v>
      </c>
      <c r="BI1511" t="str">
        <f>VLOOKUP(BH1511,[2]Summary!$C$29:$C$56,1,0)</f>
        <v>RGECommon</v>
      </c>
      <c r="BJ1511" s="16">
        <v>44562</v>
      </c>
    </row>
    <row r="1512" spans="1:62" x14ac:dyDescent="0.25">
      <c r="A1512" s="13" t="s">
        <v>2892</v>
      </c>
      <c r="B1512" s="13" t="s">
        <v>2893</v>
      </c>
      <c r="C1512" t="s">
        <v>2894</v>
      </c>
      <c r="D1512" t="s">
        <v>596</v>
      </c>
      <c r="E1512" t="s">
        <v>19</v>
      </c>
      <c r="F1512" s="13" t="s">
        <v>585</v>
      </c>
      <c r="H1512" s="15">
        <v>0</v>
      </c>
      <c r="I1512" s="15">
        <v>0</v>
      </c>
      <c r="J1512" s="15">
        <v>0</v>
      </c>
      <c r="K1512" s="15">
        <v>0</v>
      </c>
      <c r="L1512" s="15">
        <v>0</v>
      </c>
      <c r="M1512" s="15">
        <v>0</v>
      </c>
      <c r="N1512" s="15">
        <v>-0.18725000000000003</v>
      </c>
      <c r="O1512" s="15">
        <v>-1.1600000000000002E-3</v>
      </c>
      <c r="P1512" s="15">
        <v>0</v>
      </c>
      <c r="Q1512" s="15">
        <v>0</v>
      </c>
      <c r="R1512" s="15">
        <v>0</v>
      </c>
      <c r="S1512" s="15">
        <v>0</v>
      </c>
      <c r="T1512" s="15">
        <f t="shared" si="115"/>
        <v>-0.18841000000000002</v>
      </c>
      <c r="U1512" s="15">
        <v>0.19317999999999999</v>
      </c>
      <c r="V1512" s="15">
        <v>-1.1899999999999999E-3</v>
      </c>
      <c r="W1512" s="15">
        <v>1.0000000000000001E-5</v>
      </c>
      <c r="X1512" s="15">
        <v>8.9999999999999992E-5</v>
      </c>
      <c r="Y1512" s="15">
        <v>9.9999999999999991E-5</v>
      </c>
      <c r="Z1512" s="15">
        <v>8.0000000000000007E-5</v>
      </c>
      <c r="AA1512" s="15">
        <v>5.0000000000000002E-5</v>
      </c>
      <c r="AB1512" s="15">
        <v>6.9999999999999994E-5</v>
      </c>
      <c r="AC1512" s="15">
        <v>-4.0000000000000013E-4</v>
      </c>
      <c r="AD1512" s="15">
        <v>8.0000000000000007E-5</v>
      </c>
      <c r="AE1512" s="15">
        <v>8.0000000000000007E-5</v>
      </c>
      <c r="AF1512" s="15">
        <v>-2.5000000000000001E-3</v>
      </c>
      <c r="AG1512" s="15">
        <f t="shared" si="116"/>
        <v>0.18964999999999996</v>
      </c>
      <c r="AH1512" s="15">
        <v>0</v>
      </c>
      <c r="AI1512" s="15">
        <v>0</v>
      </c>
      <c r="AJ1512" s="15">
        <v>0</v>
      </c>
      <c r="AK1512" s="15">
        <v>0</v>
      </c>
      <c r="AL1512" s="15">
        <v>0</v>
      </c>
      <c r="AM1512" s="15">
        <v>0</v>
      </c>
      <c r="AN1512" s="15">
        <v>0</v>
      </c>
      <c r="AO1512" s="15">
        <v>0</v>
      </c>
      <c r="AP1512" s="15">
        <v>0</v>
      </c>
      <c r="AQ1512" s="15">
        <v>0</v>
      </c>
      <c r="AR1512" s="15">
        <v>0</v>
      </c>
      <c r="AS1512" s="15">
        <v>0</v>
      </c>
      <c r="AT1512" s="15">
        <f t="shared" si="117"/>
        <v>0</v>
      </c>
      <c r="AU1512" s="15">
        <v>0</v>
      </c>
      <c r="AV1512" s="15">
        <v>0</v>
      </c>
      <c r="AW1512" s="15">
        <v>0</v>
      </c>
      <c r="AX1512" s="15">
        <v>0</v>
      </c>
      <c r="AY1512" s="15">
        <v>0</v>
      </c>
      <c r="AZ1512" s="15">
        <v>0</v>
      </c>
      <c r="BA1512" s="15">
        <v>0</v>
      </c>
      <c r="BB1512" s="15">
        <v>0</v>
      </c>
      <c r="BC1512" s="15">
        <v>0</v>
      </c>
      <c r="BD1512" s="15">
        <v>0</v>
      </c>
      <c r="BE1512" s="15">
        <v>0</v>
      </c>
      <c r="BF1512" s="15">
        <v>0</v>
      </c>
      <c r="BG1512" s="15">
        <f t="shared" si="118"/>
        <v>0</v>
      </c>
      <c r="BH1512" t="str">
        <f t="shared" si="119"/>
        <v>RGEDIST</v>
      </c>
      <c r="BI1512" t="str">
        <f>VLOOKUP(BH1512,[2]Summary!$C$29:$C$56,1,0)</f>
        <v>RGEDist</v>
      </c>
      <c r="BJ1512" s="16">
        <v>43831</v>
      </c>
    </row>
    <row r="1513" spans="1:62" x14ac:dyDescent="0.25">
      <c r="A1513" s="13" t="s">
        <v>2895</v>
      </c>
      <c r="B1513" s="13" t="s">
        <v>2896</v>
      </c>
      <c r="C1513" t="s">
        <v>2897</v>
      </c>
      <c r="D1513" t="s">
        <v>596</v>
      </c>
      <c r="E1513" t="s">
        <v>475</v>
      </c>
      <c r="F1513" s="13" t="s">
        <v>426</v>
      </c>
      <c r="H1513" s="15">
        <v>0</v>
      </c>
      <c r="I1513" s="15">
        <v>0</v>
      </c>
      <c r="J1513" s="15">
        <v>0</v>
      </c>
      <c r="K1513" s="15">
        <v>23.674719999999997</v>
      </c>
      <c r="L1513" s="15">
        <v>287.39526000000001</v>
      </c>
      <c r="M1513" s="15">
        <v>10.57751</v>
      </c>
      <c r="N1513" s="15">
        <v>-1.468E-2</v>
      </c>
      <c r="O1513" s="15">
        <v>47.654520000000005</v>
      </c>
      <c r="P1513" s="15">
        <v>4.7582500000000003</v>
      </c>
      <c r="Q1513" s="15">
        <v>0</v>
      </c>
      <c r="R1513" s="15">
        <v>-0.32289999999999996</v>
      </c>
      <c r="S1513" s="15">
        <v>-5.6326799999999997</v>
      </c>
      <c r="T1513" s="15">
        <f t="shared" si="115"/>
        <v>368.09</v>
      </c>
      <c r="U1513" s="15">
        <v>0</v>
      </c>
      <c r="V1513" s="15">
        <v>0</v>
      </c>
      <c r="W1513" s="15">
        <v>0</v>
      </c>
      <c r="X1513" s="15">
        <v>0</v>
      </c>
      <c r="Y1513" s="15">
        <v>0</v>
      </c>
      <c r="Z1513" s="15">
        <v>0</v>
      </c>
      <c r="AA1513" s="15">
        <v>0</v>
      </c>
      <c r="AB1513" s="15">
        <v>0</v>
      </c>
      <c r="AC1513" s="15">
        <v>0</v>
      </c>
      <c r="AD1513" s="15">
        <v>0</v>
      </c>
      <c r="AE1513" s="15">
        <v>0</v>
      </c>
      <c r="AF1513" s="15">
        <v>0</v>
      </c>
      <c r="AG1513" s="15">
        <f t="shared" si="116"/>
        <v>0</v>
      </c>
      <c r="AH1513" s="15">
        <v>0</v>
      </c>
      <c r="AI1513" s="15">
        <v>0</v>
      </c>
      <c r="AJ1513" s="15">
        <v>0</v>
      </c>
      <c r="AK1513" s="15">
        <v>0</v>
      </c>
      <c r="AL1513" s="15">
        <v>0</v>
      </c>
      <c r="AM1513" s="15">
        <v>0</v>
      </c>
      <c r="AN1513" s="15">
        <v>0</v>
      </c>
      <c r="AO1513" s="15">
        <v>0</v>
      </c>
      <c r="AP1513" s="15">
        <v>0</v>
      </c>
      <c r="AQ1513" s="15">
        <v>0</v>
      </c>
      <c r="AR1513" s="15">
        <v>0</v>
      </c>
      <c r="AS1513" s="15">
        <v>0</v>
      </c>
      <c r="AT1513" s="15">
        <f t="shared" si="117"/>
        <v>0</v>
      </c>
      <c r="AU1513" s="15">
        <v>0</v>
      </c>
      <c r="AV1513" s="15">
        <v>0</v>
      </c>
      <c r="AW1513" s="15">
        <v>0</v>
      </c>
      <c r="AX1513" s="15">
        <v>0</v>
      </c>
      <c r="AY1513" s="15">
        <v>0</v>
      </c>
      <c r="AZ1513" s="15">
        <v>0</v>
      </c>
      <c r="BA1513" s="15">
        <v>0</v>
      </c>
      <c r="BB1513" s="15">
        <v>0</v>
      </c>
      <c r="BC1513" s="15">
        <v>0</v>
      </c>
      <c r="BD1513" s="15">
        <v>0</v>
      </c>
      <c r="BE1513" s="15">
        <v>0</v>
      </c>
      <c r="BF1513" s="15">
        <v>0</v>
      </c>
      <c r="BG1513" s="15">
        <f t="shared" si="118"/>
        <v>0</v>
      </c>
      <c r="BH1513" t="str">
        <f t="shared" si="119"/>
        <v>RGEGas</v>
      </c>
      <c r="BI1513" t="str">
        <f>VLOOKUP(BH1513,[2]Summary!$C$29:$C$56,1,0)</f>
        <v>RGEGas</v>
      </c>
      <c r="BJ1513" s="16">
        <v>43466</v>
      </c>
    </row>
    <row r="1514" spans="1:62" x14ac:dyDescent="0.25">
      <c r="A1514" s="13" t="s">
        <v>2898</v>
      </c>
      <c r="B1514" s="13" t="s">
        <v>2809</v>
      </c>
      <c r="C1514" t="s">
        <v>2810</v>
      </c>
      <c r="D1514" t="s">
        <v>596</v>
      </c>
      <c r="E1514" t="s">
        <v>301</v>
      </c>
      <c r="F1514" s="13" t="s">
        <v>33</v>
      </c>
      <c r="H1514" s="15">
        <v>1.2779099999999999</v>
      </c>
      <c r="I1514" s="15">
        <v>1.2303100000000002</v>
      </c>
      <c r="J1514" s="15">
        <v>0.48868</v>
      </c>
      <c r="K1514" s="15">
        <v>7.7249999999999999E-2</v>
      </c>
      <c r="L1514" s="15">
        <v>7.9819999999999988E-2</v>
      </c>
      <c r="M1514" s="15">
        <v>1.5739999999999994E-2</v>
      </c>
      <c r="N1514" s="15">
        <v>0.52332999999999996</v>
      </c>
      <c r="O1514" s="15">
        <v>7.1826399999999992</v>
      </c>
      <c r="P1514" s="15">
        <v>1.0684200000000001</v>
      </c>
      <c r="Q1514" s="15">
        <v>0.6726399999999999</v>
      </c>
      <c r="R1514" s="15">
        <v>3.2544800000000005</v>
      </c>
      <c r="S1514" s="15">
        <v>9.1772500000000008</v>
      </c>
      <c r="T1514" s="15">
        <f t="shared" si="115"/>
        <v>25.048470000000002</v>
      </c>
      <c r="U1514" s="15">
        <v>0.41237000000000001</v>
      </c>
      <c r="V1514" s="15">
        <v>0.21925</v>
      </c>
      <c r="W1514" s="15">
        <v>0.23995999999999998</v>
      </c>
      <c r="X1514" s="15">
        <v>0.22770000000000001</v>
      </c>
      <c r="Y1514" s="15">
        <v>0.23528999999999997</v>
      </c>
      <c r="Z1514" s="15">
        <v>7.0949999999999999E-2</v>
      </c>
      <c r="AA1514" s="15">
        <v>0.10224</v>
      </c>
      <c r="AB1514" s="15">
        <v>0</v>
      </c>
      <c r="AC1514" s="15">
        <v>0</v>
      </c>
      <c r="AD1514" s="15">
        <v>-5.1400000000000005E-3</v>
      </c>
      <c r="AE1514" s="15">
        <v>2.2959999999999998E-2</v>
      </c>
      <c r="AF1514" s="15">
        <v>0</v>
      </c>
      <c r="AG1514" s="15">
        <f t="shared" si="116"/>
        <v>1.5255800000000004</v>
      </c>
      <c r="AH1514" s="15">
        <v>0</v>
      </c>
      <c r="AI1514" s="15">
        <v>0</v>
      </c>
      <c r="AJ1514" s="15">
        <v>0</v>
      </c>
      <c r="AK1514" s="15">
        <v>0</v>
      </c>
      <c r="AL1514" s="15">
        <v>0</v>
      </c>
      <c r="AM1514" s="15">
        <v>0</v>
      </c>
      <c r="AN1514" s="15">
        <v>0</v>
      </c>
      <c r="AO1514" s="15">
        <v>0</v>
      </c>
      <c r="AP1514" s="15">
        <v>0</v>
      </c>
      <c r="AQ1514" s="15">
        <v>0</v>
      </c>
      <c r="AR1514" s="15">
        <v>0</v>
      </c>
      <c r="AS1514" s="15">
        <v>0</v>
      </c>
      <c r="AT1514" s="15">
        <f t="shared" si="117"/>
        <v>0</v>
      </c>
      <c r="AU1514" s="15">
        <v>0</v>
      </c>
      <c r="AV1514" s="15">
        <v>0</v>
      </c>
      <c r="AW1514" s="15">
        <v>0</v>
      </c>
      <c r="AX1514" s="15">
        <v>0</v>
      </c>
      <c r="AY1514" s="15">
        <v>0</v>
      </c>
      <c r="AZ1514" s="15">
        <v>0</v>
      </c>
      <c r="BA1514" s="15">
        <v>0</v>
      </c>
      <c r="BB1514" s="15">
        <v>0</v>
      </c>
      <c r="BC1514" s="15">
        <v>0</v>
      </c>
      <c r="BD1514" s="15">
        <v>0</v>
      </c>
      <c r="BE1514" s="15">
        <v>0</v>
      </c>
      <c r="BF1514" s="15">
        <v>0</v>
      </c>
      <c r="BG1514" s="15">
        <f t="shared" si="118"/>
        <v>0</v>
      </c>
      <c r="BH1514" t="str">
        <f t="shared" si="119"/>
        <v>RGECommon</v>
      </c>
      <c r="BI1514" t="str">
        <f>VLOOKUP(BH1514,[2]Summary!$C$29:$C$56,1,0)</f>
        <v>RGECommon</v>
      </c>
      <c r="BJ1514" s="16">
        <v>43831</v>
      </c>
    </row>
    <row r="1515" spans="1:62" x14ac:dyDescent="0.25">
      <c r="A1515" s="13" t="s">
        <v>2899</v>
      </c>
      <c r="B1515" s="13" t="s">
        <v>2900</v>
      </c>
      <c r="C1515" t="s">
        <v>2901</v>
      </c>
      <c r="D1515" t="s">
        <v>595</v>
      </c>
      <c r="E1515" t="s">
        <v>301</v>
      </c>
      <c r="F1515" s="13" t="s">
        <v>60</v>
      </c>
      <c r="H1515" s="15">
        <v>0</v>
      </c>
      <c r="I1515" s="15">
        <v>0</v>
      </c>
      <c r="J1515" s="15">
        <v>0</v>
      </c>
      <c r="K1515" s="15">
        <v>0</v>
      </c>
      <c r="L1515" s="15">
        <v>0</v>
      </c>
      <c r="M1515" s="15">
        <v>0</v>
      </c>
      <c r="N1515" s="15">
        <v>0</v>
      </c>
      <c r="O1515" s="15">
        <v>0</v>
      </c>
      <c r="P1515" s="15">
        <v>0</v>
      </c>
      <c r="Q1515" s="15">
        <v>0</v>
      </c>
      <c r="R1515" s="15">
        <v>0</v>
      </c>
      <c r="S1515" s="15">
        <v>0</v>
      </c>
      <c r="T1515" s="15">
        <f t="shared" si="115"/>
        <v>0</v>
      </c>
      <c r="U1515" s="15">
        <v>0</v>
      </c>
      <c r="V1515" s="15">
        <v>0</v>
      </c>
      <c r="W1515" s="15">
        <v>0</v>
      </c>
      <c r="X1515" s="15">
        <v>0</v>
      </c>
      <c r="Y1515" s="15">
        <v>0</v>
      </c>
      <c r="Z1515" s="15">
        <v>0</v>
      </c>
      <c r="AA1515" s="15">
        <v>0</v>
      </c>
      <c r="AB1515" s="15">
        <v>0</v>
      </c>
      <c r="AC1515" s="15">
        <v>0</v>
      </c>
      <c r="AD1515" s="15">
        <v>0</v>
      </c>
      <c r="AE1515" s="15">
        <v>0</v>
      </c>
      <c r="AF1515" s="15">
        <v>0</v>
      </c>
      <c r="AG1515" s="15">
        <f t="shared" si="116"/>
        <v>0</v>
      </c>
      <c r="AH1515" s="15">
        <v>0</v>
      </c>
      <c r="AI1515" s="15">
        <v>0</v>
      </c>
      <c r="AJ1515" s="15">
        <v>0</v>
      </c>
      <c r="AK1515" s="15">
        <v>0</v>
      </c>
      <c r="AL1515" s="15">
        <v>0</v>
      </c>
      <c r="AM1515" s="15">
        <v>0</v>
      </c>
      <c r="AN1515" s="15">
        <v>0</v>
      </c>
      <c r="AO1515" s="15">
        <v>0</v>
      </c>
      <c r="AP1515" s="15">
        <v>0</v>
      </c>
      <c r="AQ1515" s="15">
        <v>0</v>
      </c>
      <c r="AR1515" s="15">
        <v>0</v>
      </c>
      <c r="AS1515" s="15">
        <v>0</v>
      </c>
      <c r="AT1515" s="15">
        <f t="shared" si="117"/>
        <v>0</v>
      </c>
      <c r="AU1515" s="15">
        <v>0</v>
      </c>
      <c r="AV1515" s="15">
        <v>0</v>
      </c>
      <c r="AW1515" s="15">
        <v>0</v>
      </c>
      <c r="AX1515" s="15">
        <v>0</v>
      </c>
      <c r="AY1515" s="15">
        <v>0</v>
      </c>
      <c r="AZ1515" s="15">
        <v>0</v>
      </c>
      <c r="BA1515" s="15">
        <v>0</v>
      </c>
      <c r="BB1515" s="15">
        <v>0</v>
      </c>
      <c r="BC1515" s="15">
        <v>0</v>
      </c>
      <c r="BD1515" s="15">
        <v>0</v>
      </c>
      <c r="BE1515" s="15">
        <v>0</v>
      </c>
      <c r="BF1515" s="15">
        <v>0</v>
      </c>
      <c r="BG1515" s="15">
        <f t="shared" si="118"/>
        <v>0</v>
      </c>
      <c r="BH1515" t="str">
        <f t="shared" si="119"/>
        <v>CMPCommon</v>
      </c>
      <c r="BI1515" t="str">
        <f>VLOOKUP(BH1515,[2]Summary!$C$29:$C$56,1,0)</f>
        <v>CMPCommon</v>
      </c>
      <c r="BJ1515" s="16">
        <v>44562</v>
      </c>
    </row>
    <row r="1516" spans="1:62" x14ac:dyDescent="0.25">
      <c r="A1516" s="13" t="s">
        <v>2902</v>
      </c>
      <c r="B1516" s="13" t="s">
        <v>2903</v>
      </c>
      <c r="C1516" t="s">
        <v>2904</v>
      </c>
      <c r="D1516" t="s">
        <v>596</v>
      </c>
      <c r="E1516" t="s">
        <v>35</v>
      </c>
      <c r="F1516" s="13" t="s">
        <v>22</v>
      </c>
      <c r="H1516" s="15">
        <v>0</v>
      </c>
      <c r="I1516" s="15">
        <v>0</v>
      </c>
      <c r="J1516" s="15">
        <v>0</v>
      </c>
      <c r="K1516" s="15">
        <v>0</v>
      </c>
      <c r="L1516" s="15">
        <v>0</v>
      </c>
      <c r="M1516" s="15">
        <v>0</v>
      </c>
      <c r="N1516" s="15">
        <v>0</v>
      </c>
      <c r="O1516" s="15">
        <v>0</v>
      </c>
      <c r="P1516" s="15">
        <v>0</v>
      </c>
      <c r="Q1516" s="15">
        <v>0</v>
      </c>
      <c r="R1516" s="15">
        <v>0</v>
      </c>
      <c r="S1516" s="15">
        <v>0</v>
      </c>
      <c r="T1516" s="15">
        <f t="shared" si="115"/>
        <v>0</v>
      </c>
      <c r="U1516" s="15">
        <v>0</v>
      </c>
      <c r="V1516" s="15">
        <v>0</v>
      </c>
      <c r="W1516" s="15">
        <v>0</v>
      </c>
      <c r="X1516" s="15">
        <v>0</v>
      </c>
      <c r="Y1516" s="15">
        <v>0</v>
      </c>
      <c r="Z1516" s="15">
        <v>0</v>
      </c>
      <c r="AA1516" s="15">
        <v>0</v>
      </c>
      <c r="AB1516" s="15">
        <v>0</v>
      </c>
      <c r="AC1516" s="15">
        <v>0</v>
      </c>
      <c r="AD1516" s="15">
        <v>0</v>
      </c>
      <c r="AE1516" s="15">
        <v>0</v>
      </c>
      <c r="AF1516" s="15">
        <v>0</v>
      </c>
      <c r="AG1516" s="15">
        <f t="shared" si="116"/>
        <v>0</v>
      </c>
      <c r="AH1516" s="15">
        <v>0</v>
      </c>
      <c r="AI1516" s="15">
        <v>0</v>
      </c>
      <c r="AJ1516" s="15">
        <v>0</v>
      </c>
      <c r="AK1516" s="15">
        <v>0</v>
      </c>
      <c r="AL1516" s="15">
        <v>0</v>
      </c>
      <c r="AM1516" s="15">
        <v>0</v>
      </c>
      <c r="AN1516" s="15">
        <v>0</v>
      </c>
      <c r="AO1516" s="15">
        <v>0</v>
      </c>
      <c r="AP1516" s="15">
        <v>0</v>
      </c>
      <c r="AQ1516" s="15">
        <v>0</v>
      </c>
      <c r="AR1516" s="15">
        <v>0</v>
      </c>
      <c r="AS1516" s="15">
        <v>0</v>
      </c>
      <c r="AT1516" s="15">
        <f t="shared" si="117"/>
        <v>0</v>
      </c>
      <c r="AU1516" s="15">
        <v>0</v>
      </c>
      <c r="AV1516" s="15">
        <v>0</v>
      </c>
      <c r="AW1516" s="15">
        <v>0</v>
      </c>
      <c r="AX1516" s="15">
        <v>0</v>
      </c>
      <c r="AY1516" s="15">
        <v>0</v>
      </c>
      <c r="AZ1516" s="15">
        <v>0</v>
      </c>
      <c r="BA1516" s="15">
        <v>0</v>
      </c>
      <c r="BB1516" s="15">
        <v>0</v>
      </c>
      <c r="BC1516" s="15">
        <v>0</v>
      </c>
      <c r="BD1516" s="15">
        <v>0</v>
      </c>
      <c r="BE1516" s="15">
        <v>0</v>
      </c>
      <c r="BF1516" s="15">
        <v>0</v>
      </c>
      <c r="BG1516" s="15">
        <f t="shared" si="118"/>
        <v>0</v>
      </c>
      <c r="BH1516" t="str">
        <f t="shared" si="119"/>
        <v>RGETRANS</v>
      </c>
      <c r="BI1516" t="str">
        <f>VLOOKUP(BH1516,[2]Summary!$C$29:$C$56,1,0)</f>
        <v>RGETrans</v>
      </c>
      <c r="BJ1516" s="16">
        <v>44562</v>
      </c>
    </row>
    <row r="1517" spans="1:62" x14ac:dyDescent="0.25">
      <c r="A1517" s="13" t="s">
        <v>2905</v>
      </c>
      <c r="B1517" s="13" t="s">
        <v>2906</v>
      </c>
      <c r="C1517" t="s">
        <v>2907</v>
      </c>
      <c r="D1517" t="s">
        <v>595</v>
      </c>
      <c r="E1517" t="s">
        <v>35</v>
      </c>
      <c r="F1517" s="13" t="s">
        <v>20</v>
      </c>
      <c r="H1517" s="15">
        <v>19.952369999999991</v>
      </c>
      <c r="I1517" s="15">
        <v>-1.9928999999999997</v>
      </c>
      <c r="J1517" s="15">
        <v>11.184750000000001</v>
      </c>
      <c r="K1517" s="15">
        <v>-0.11323000000000003</v>
      </c>
      <c r="L1517" s="15">
        <v>-0.112</v>
      </c>
      <c r="M1517" s="15">
        <v>-2.3030999999999997</v>
      </c>
      <c r="N1517" s="15">
        <v>-8.0389999999999989E-2</v>
      </c>
      <c r="O1517" s="15">
        <v>2.0162</v>
      </c>
      <c r="P1517" s="15">
        <v>-4.1166</v>
      </c>
      <c r="Q1517" s="15">
        <v>0.16441</v>
      </c>
      <c r="R1517" s="15">
        <v>0.17241000000000001</v>
      </c>
      <c r="S1517" s="15">
        <v>0.24969999999999998</v>
      </c>
      <c r="T1517" s="15">
        <f t="shared" si="115"/>
        <v>25.021619999999992</v>
      </c>
      <c r="U1517" s="15">
        <v>0</v>
      </c>
      <c r="V1517" s="15">
        <v>0</v>
      </c>
      <c r="W1517" s="15">
        <v>0</v>
      </c>
      <c r="X1517" s="15">
        <v>0</v>
      </c>
      <c r="Y1517" s="15">
        <v>0</v>
      </c>
      <c r="Z1517" s="15">
        <v>0</v>
      </c>
      <c r="AA1517" s="15">
        <v>0</v>
      </c>
      <c r="AB1517" s="15">
        <v>6.0340500000000024</v>
      </c>
      <c r="AC1517" s="15">
        <v>-6.1816899999999997</v>
      </c>
      <c r="AD1517" s="15">
        <v>0</v>
      </c>
      <c r="AE1517" s="15">
        <v>0</v>
      </c>
      <c r="AF1517" s="15">
        <v>0</v>
      </c>
      <c r="AG1517" s="15">
        <f t="shared" si="116"/>
        <v>-0.14763999999999733</v>
      </c>
      <c r="AH1517" s="15">
        <v>0</v>
      </c>
      <c r="AI1517" s="15">
        <v>0</v>
      </c>
      <c r="AJ1517" s="15">
        <v>0</v>
      </c>
      <c r="AK1517" s="15">
        <v>0</v>
      </c>
      <c r="AL1517" s="15">
        <v>0</v>
      </c>
      <c r="AM1517" s="15">
        <v>0</v>
      </c>
      <c r="AN1517" s="15">
        <v>0</v>
      </c>
      <c r="AO1517" s="15">
        <v>0</v>
      </c>
      <c r="AP1517" s="15">
        <v>0</v>
      </c>
      <c r="AQ1517" s="15">
        <v>0</v>
      </c>
      <c r="AR1517" s="15">
        <v>0</v>
      </c>
      <c r="AS1517" s="15">
        <v>0</v>
      </c>
      <c r="AT1517" s="15">
        <f t="shared" si="117"/>
        <v>0</v>
      </c>
      <c r="AU1517" s="15">
        <v>0</v>
      </c>
      <c r="AV1517" s="15">
        <v>0</v>
      </c>
      <c r="AW1517" s="15">
        <v>0</v>
      </c>
      <c r="AX1517" s="15">
        <v>0</v>
      </c>
      <c r="AY1517" s="15">
        <v>0</v>
      </c>
      <c r="AZ1517" s="15">
        <v>0</v>
      </c>
      <c r="BA1517" s="15">
        <v>0</v>
      </c>
      <c r="BB1517" s="15">
        <v>0</v>
      </c>
      <c r="BC1517" s="15">
        <v>0</v>
      </c>
      <c r="BD1517" s="15">
        <v>0</v>
      </c>
      <c r="BE1517" s="15">
        <v>0</v>
      </c>
      <c r="BF1517" s="15">
        <v>0</v>
      </c>
      <c r="BG1517" s="15">
        <f t="shared" si="118"/>
        <v>0</v>
      </c>
      <c r="BH1517" t="str">
        <f t="shared" si="119"/>
        <v>CMPTRANS</v>
      </c>
      <c r="BI1517" t="str">
        <f>VLOOKUP(BH1517,[2]Summary!$C$29:$C$56,1,0)</f>
        <v>CMPTrans</v>
      </c>
      <c r="BJ1517" s="16">
        <v>43831</v>
      </c>
    </row>
    <row r="1518" spans="1:62" x14ac:dyDescent="0.25">
      <c r="A1518" s="13" t="s">
        <v>2908</v>
      </c>
      <c r="B1518" s="13" t="s">
        <v>2909</v>
      </c>
      <c r="C1518" t="s">
        <v>2910</v>
      </c>
      <c r="D1518" t="s">
        <v>595</v>
      </c>
      <c r="E1518" t="s">
        <v>19</v>
      </c>
      <c r="F1518" s="13" t="s">
        <v>22</v>
      </c>
      <c r="H1518" s="15">
        <v>8.478279999999998</v>
      </c>
      <c r="I1518" s="15">
        <v>11.075879999999998</v>
      </c>
      <c r="J1518" s="15">
        <v>13.580810000000012</v>
      </c>
      <c r="K1518" s="15">
        <v>0.96938999999999942</v>
      </c>
      <c r="L1518" s="15">
        <v>1.0017100000000063</v>
      </c>
      <c r="M1518" s="15">
        <v>55.206740000000032</v>
      </c>
      <c r="N1518" s="15">
        <v>87.62930999999999</v>
      </c>
      <c r="O1518" s="15">
        <v>108.27558000000002</v>
      </c>
      <c r="P1518" s="15">
        <v>2.507779999999999</v>
      </c>
      <c r="Q1518" s="15">
        <v>3.9280499999999594</v>
      </c>
      <c r="R1518" s="15">
        <v>2.2644900000000487</v>
      </c>
      <c r="S1518" s="15">
        <v>121.91536000000001</v>
      </c>
      <c r="T1518" s="15">
        <f t="shared" si="115"/>
        <v>416.83338000000009</v>
      </c>
      <c r="U1518" s="15">
        <v>3.4471699999999981</v>
      </c>
      <c r="V1518" s="15">
        <v>3.1135800000000016</v>
      </c>
      <c r="W1518" s="15">
        <v>-9.585039999999994</v>
      </c>
      <c r="X1518" s="15">
        <v>3.3983199999999925</v>
      </c>
      <c r="Y1518" s="15">
        <v>3.5115900000000182</v>
      </c>
      <c r="Z1518" s="15">
        <v>5.5670999999999982</v>
      </c>
      <c r="AA1518" s="15">
        <v>3.5256999999999969</v>
      </c>
      <c r="AB1518" s="15">
        <v>3.5256999999999827</v>
      </c>
      <c r="AC1518" s="15">
        <v>3.444000000000233E-2</v>
      </c>
      <c r="AD1518" s="15">
        <v>7.2759576141834261E-15</v>
      </c>
      <c r="AE1518" s="15">
        <v>2.1067099999999916</v>
      </c>
      <c r="AF1518" s="15">
        <v>4.568000000000029E-2</v>
      </c>
      <c r="AG1518" s="15">
        <f t="shared" si="116"/>
        <v>18.690949999999997</v>
      </c>
      <c r="AH1518" s="15">
        <v>7.2759576141834261E-15</v>
      </c>
      <c r="AI1518" s="15">
        <v>0</v>
      </c>
      <c r="AJ1518" s="15">
        <v>0</v>
      </c>
      <c r="AK1518" s="15">
        <v>7.2759576141834261E-15</v>
      </c>
      <c r="AL1518" s="15">
        <v>7.2759576141834261E-15</v>
      </c>
      <c r="AM1518" s="15">
        <v>3.637978807091713E-15</v>
      </c>
      <c r="AN1518" s="15">
        <v>-7.2759576141834261E-15</v>
      </c>
      <c r="AO1518" s="15">
        <v>0</v>
      </c>
      <c r="AP1518" s="15">
        <v>0</v>
      </c>
      <c r="AQ1518" s="15">
        <v>-7.2759576141834261E-15</v>
      </c>
      <c r="AR1518" s="15">
        <v>6.6397299999999904</v>
      </c>
      <c r="AS1518" s="15">
        <v>0.21627999999999595</v>
      </c>
      <c r="AT1518" s="15">
        <f t="shared" si="117"/>
        <v>6.8560099999999968</v>
      </c>
      <c r="AU1518" s="15">
        <v>3.8960243225097654E-2</v>
      </c>
      <c r="AV1518" s="15">
        <v>3.5189998626708983E-2</v>
      </c>
      <c r="AW1518" s="15">
        <v>3.9802440643310545E-2</v>
      </c>
      <c r="AX1518" s="15">
        <v>3.7977558135986328E-2</v>
      </c>
      <c r="AY1518" s="15">
        <v>3.8670242309570314E-2</v>
      </c>
      <c r="AZ1518" s="15">
        <v>3.7871463775634766E-2</v>
      </c>
      <c r="BA1518" s="15">
        <v>3.9130733489990237E-2</v>
      </c>
      <c r="BB1518" s="15">
        <v>-2.0097656548023223E-4</v>
      </c>
      <c r="BC1518" s="15">
        <v>-2.2397558689117433E-3</v>
      </c>
      <c r="BD1518" s="15">
        <v>79.941840625762936</v>
      </c>
      <c r="BE1518" s="15">
        <v>142.11883031463623</v>
      </c>
      <c r="BF1518" s="15">
        <v>133.23640226745604</v>
      </c>
      <c r="BG1518" s="15">
        <f t="shared" si="118"/>
        <v>355.56223515562715</v>
      </c>
      <c r="BH1518" t="str">
        <f t="shared" si="119"/>
        <v>CMPDIST</v>
      </c>
      <c r="BI1518" t="str">
        <f>VLOOKUP(BH1518,[2]Summary!$C$29:$C$56,1,0)</f>
        <v>CMPDist</v>
      </c>
      <c r="BJ1518" s="16">
        <v>44562</v>
      </c>
    </row>
    <row r="1519" spans="1:62" x14ac:dyDescent="0.25">
      <c r="A1519" s="13" t="s">
        <v>2911</v>
      </c>
      <c r="B1519" s="13" t="s">
        <v>2912</v>
      </c>
      <c r="C1519" t="s">
        <v>2913</v>
      </c>
      <c r="D1519" t="s">
        <v>595</v>
      </c>
      <c r="E1519" t="s">
        <v>19</v>
      </c>
      <c r="F1519" s="13" t="s">
        <v>20</v>
      </c>
      <c r="H1519" s="15">
        <v>53.825299999999999</v>
      </c>
      <c r="I1519" s="15">
        <v>9.2501899999999999</v>
      </c>
      <c r="J1519" s="15">
        <v>44.181870000000011</v>
      </c>
      <c r="K1519" s="15">
        <v>17.922230000000003</v>
      </c>
      <c r="L1519" s="15">
        <v>11.44815</v>
      </c>
      <c r="M1519" s="15">
        <v>-3.4934800000000008</v>
      </c>
      <c r="N1519" s="15">
        <v>-2.7699999999999999E-3</v>
      </c>
      <c r="O1519" s="15">
        <v>1.0054400000000001</v>
      </c>
      <c r="P1519" s="15">
        <v>1.10009</v>
      </c>
      <c r="Q1519" s="15">
        <v>45.469679999999997</v>
      </c>
      <c r="R1519" s="15">
        <v>0.77648000000000006</v>
      </c>
      <c r="S1519" s="15">
        <v>-0.16131000000000001</v>
      </c>
      <c r="T1519" s="15">
        <f t="shared" si="115"/>
        <v>181.32187000000002</v>
      </c>
      <c r="U1519" s="15">
        <v>0</v>
      </c>
      <c r="V1519" s="15">
        <v>0</v>
      </c>
      <c r="W1519" s="15">
        <v>0</v>
      </c>
      <c r="X1519" s="15">
        <v>0</v>
      </c>
      <c r="Y1519" s="15">
        <v>0</v>
      </c>
      <c r="Z1519" s="15">
        <v>23.181720000000002</v>
      </c>
      <c r="AA1519" s="15">
        <v>0</v>
      </c>
      <c r="AB1519" s="15">
        <v>0</v>
      </c>
      <c r="AC1519" s="15">
        <v>0</v>
      </c>
      <c r="AD1519" s="15">
        <v>0</v>
      </c>
      <c r="AE1519" s="15">
        <v>0</v>
      </c>
      <c r="AF1519" s="15">
        <v>0</v>
      </c>
      <c r="AG1519" s="15">
        <f t="shared" si="116"/>
        <v>23.181720000000002</v>
      </c>
      <c r="AH1519" s="15">
        <v>0</v>
      </c>
      <c r="AI1519" s="15">
        <v>0</v>
      </c>
      <c r="AJ1519" s="15">
        <v>0</v>
      </c>
      <c r="AK1519" s="15">
        <v>0</v>
      </c>
      <c r="AL1519" s="15">
        <v>0</v>
      </c>
      <c r="AM1519" s="15">
        <v>0</v>
      </c>
      <c r="AN1519" s="15">
        <v>0</v>
      </c>
      <c r="AO1519" s="15">
        <v>0</v>
      </c>
      <c r="AP1519" s="15">
        <v>0</v>
      </c>
      <c r="AQ1519" s="15">
        <v>0</v>
      </c>
      <c r="AR1519" s="15">
        <v>0</v>
      </c>
      <c r="AS1519" s="15">
        <v>0</v>
      </c>
      <c r="AT1519" s="15">
        <f t="shared" si="117"/>
        <v>0</v>
      </c>
      <c r="AU1519" s="15">
        <v>0</v>
      </c>
      <c r="AV1519" s="15">
        <v>0</v>
      </c>
      <c r="AW1519" s="15">
        <v>0</v>
      </c>
      <c r="AX1519" s="15">
        <v>0</v>
      </c>
      <c r="AY1519" s="15">
        <v>0</v>
      </c>
      <c r="AZ1519" s="15">
        <v>0</v>
      </c>
      <c r="BA1519" s="15">
        <v>0</v>
      </c>
      <c r="BB1519" s="15">
        <v>0</v>
      </c>
      <c r="BC1519" s="15">
        <v>0</v>
      </c>
      <c r="BD1519" s="15">
        <v>0</v>
      </c>
      <c r="BE1519" s="15">
        <v>0</v>
      </c>
      <c r="BF1519" s="15">
        <v>0</v>
      </c>
      <c r="BG1519" s="15">
        <f t="shared" si="118"/>
        <v>0</v>
      </c>
      <c r="BH1519" t="str">
        <f t="shared" si="119"/>
        <v>CMPDIST</v>
      </c>
      <c r="BI1519" t="str">
        <f>VLOOKUP(BH1519,[2]Summary!$C$29:$C$56,1,0)</f>
        <v>CMPDist</v>
      </c>
      <c r="BJ1519" s="16">
        <v>43831</v>
      </c>
    </row>
    <row r="1520" spans="1:62" x14ac:dyDescent="0.25">
      <c r="A1520" s="13" t="s">
        <v>2914</v>
      </c>
      <c r="B1520" s="13" t="s">
        <v>2915</v>
      </c>
      <c r="C1520" t="s">
        <v>2916</v>
      </c>
      <c r="D1520" t="s">
        <v>595</v>
      </c>
      <c r="E1520" t="s">
        <v>35</v>
      </c>
      <c r="F1520" s="13" t="s">
        <v>20</v>
      </c>
      <c r="H1520" s="15">
        <v>7.2339900000000004</v>
      </c>
      <c r="I1520" s="15">
        <v>0.88195000000000001</v>
      </c>
      <c r="J1520" s="15">
        <v>1.2849699999999997</v>
      </c>
      <c r="K1520" s="15">
        <v>0</v>
      </c>
      <c r="L1520" s="15">
        <v>0.76340999999999992</v>
      </c>
      <c r="M1520" s="15">
        <v>1.0780000000000001E-2</v>
      </c>
      <c r="N1520" s="15">
        <v>25.386599999999998</v>
      </c>
      <c r="O1520" s="15">
        <v>-1.66533</v>
      </c>
      <c r="P1520" s="15">
        <v>2.1299999999999999E-3</v>
      </c>
      <c r="Q1520" s="15">
        <v>0</v>
      </c>
      <c r="R1520" s="15">
        <v>0</v>
      </c>
      <c r="S1520" s="15">
        <v>2.4391699999999839</v>
      </c>
      <c r="T1520" s="15">
        <f t="shared" si="115"/>
        <v>36.337669999999989</v>
      </c>
      <c r="U1520" s="15">
        <v>0</v>
      </c>
      <c r="V1520" s="15">
        <v>0</v>
      </c>
      <c r="W1520" s="15">
        <v>0</v>
      </c>
      <c r="X1520" s="15">
        <v>0</v>
      </c>
      <c r="Y1520" s="15">
        <v>0</v>
      </c>
      <c r="Z1520" s="15">
        <v>0</v>
      </c>
      <c r="AA1520" s="15">
        <v>0</v>
      </c>
      <c r="AB1520" s="15">
        <v>0</v>
      </c>
      <c r="AC1520" s="15">
        <v>0</v>
      </c>
      <c r="AD1520" s="15">
        <v>0</v>
      </c>
      <c r="AE1520" s="15">
        <v>-10.49558</v>
      </c>
      <c r="AF1520" s="15">
        <v>0</v>
      </c>
      <c r="AG1520" s="15">
        <f t="shared" si="116"/>
        <v>-10.49558</v>
      </c>
      <c r="AH1520" s="15">
        <v>0</v>
      </c>
      <c r="AI1520" s="15">
        <v>0</v>
      </c>
      <c r="AJ1520" s="15">
        <v>0</v>
      </c>
      <c r="AK1520" s="15">
        <v>0</v>
      </c>
      <c r="AL1520" s="15">
        <v>0</v>
      </c>
      <c r="AM1520" s="15">
        <v>0</v>
      </c>
      <c r="AN1520" s="15">
        <v>0</v>
      </c>
      <c r="AO1520" s="15">
        <v>0</v>
      </c>
      <c r="AP1520" s="15">
        <v>0</v>
      </c>
      <c r="AQ1520" s="15">
        <v>0</v>
      </c>
      <c r="AR1520" s="15">
        <v>0</v>
      </c>
      <c r="AS1520" s="15">
        <v>0</v>
      </c>
      <c r="AT1520" s="15">
        <f t="shared" si="117"/>
        <v>0</v>
      </c>
      <c r="AU1520" s="15">
        <v>0</v>
      </c>
      <c r="AV1520" s="15">
        <v>0</v>
      </c>
      <c r="AW1520" s="15">
        <v>0</v>
      </c>
      <c r="AX1520" s="15">
        <v>0</v>
      </c>
      <c r="AY1520" s="15">
        <v>0</v>
      </c>
      <c r="AZ1520" s="15">
        <v>0</v>
      </c>
      <c r="BA1520" s="15">
        <v>0</v>
      </c>
      <c r="BB1520" s="15">
        <v>0</v>
      </c>
      <c r="BC1520" s="15">
        <v>0</v>
      </c>
      <c r="BD1520" s="15">
        <v>0</v>
      </c>
      <c r="BE1520" s="15">
        <v>0</v>
      </c>
      <c r="BF1520" s="15">
        <v>0</v>
      </c>
      <c r="BG1520" s="15">
        <f t="shared" si="118"/>
        <v>0</v>
      </c>
      <c r="BH1520" t="str">
        <f t="shared" si="119"/>
        <v>CMPTRANS</v>
      </c>
      <c r="BI1520" t="str">
        <f>VLOOKUP(BH1520,[2]Summary!$C$29:$C$56,1,0)</f>
        <v>CMPTrans</v>
      </c>
      <c r="BJ1520" s="16">
        <v>43831</v>
      </c>
    </row>
    <row r="1521" spans="1:62" x14ac:dyDescent="0.25">
      <c r="A1521" s="13" t="s">
        <v>2917</v>
      </c>
      <c r="B1521" s="13" t="s">
        <v>2912</v>
      </c>
      <c r="C1521" t="s">
        <v>2913</v>
      </c>
      <c r="D1521" t="s">
        <v>595</v>
      </c>
      <c r="E1521" t="s">
        <v>35</v>
      </c>
      <c r="F1521" s="13" t="s">
        <v>20</v>
      </c>
      <c r="H1521" s="15">
        <v>-43.252840000000006</v>
      </c>
      <c r="I1521" s="15">
        <v>420.76479000000012</v>
      </c>
      <c r="J1521" s="15">
        <v>-144.26752999999999</v>
      </c>
      <c r="K1521" s="15">
        <v>3.2424199999999996</v>
      </c>
      <c r="L1521" s="15">
        <v>0.41842999999999997</v>
      </c>
      <c r="M1521" s="15">
        <v>29.650659999999995</v>
      </c>
      <c r="N1521" s="15">
        <v>7.5388599999999997</v>
      </c>
      <c r="O1521" s="15">
        <v>-12.165520000000003</v>
      </c>
      <c r="P1521" s="15">
        <v>229.50897000000001</v>
      </c>
      <c r="Q1521" s="15">
        <v>-413.43395999999996</v>
      </c>
      <c r="R1521" s="15">
        <v>0</v>
      </c>
      <c r="S1521" s="15">
        <v>-9.5620000000000011E-2</v>
      </c>
      <c r="T1521" s="15">
        <f t="shared" si="115"/>
        <v>77.908660000000225</v>
      </c>
      <c r="U1521" s="15">
        <v>0</v>
      </c>
      <c r="V1521" s="15">
        <v>0</v>
      </c>
      <c r="W1521" s="15">
        <v>0</v>
      </c>
      <c r="X1521" s="15">
        <v>0</v>
      </c>
      <c r="Y1521" s="15">
        <v>0</v>
      </c>
      <c r="Z1521" s="15">
        <v>-16.069200000000013</v>
      </c>
      <c r="AA1521" s="15">
        <v>0</v>
      </c>
      <c r="AB1521" s="15">
        <v>0</v>
      </c>
      <c r="AC1521" s="15">
        <v>0</v>
      </c>
      <c r="AD1521" s="15">
        <v>0</v>
      </c>
      <c r="AE1521" s="15">
        <v>0</v>
      </c>
      <c r="AF1521" s="15">
        <v>0</v>
      </c>
      <c r="AG1521" s="15">
        <f t="shared" si="116"/>
        <v>-16.069200000000013</v>
      </c>
      <c r="AH1521" s="15">
        <v>0</v>
      </c>
      <c r="AI1521" s="15">
        <v>0</v>
      </c>
      <c r="AJ1521" s="15">
        <v>0</v>
      </c>
      <c r="AK1521" s="15">
        <v>0</v>
      </c>
      <c r="AL1521" s="15">
        <v>0</v>
      </c>
      <c r="AM1521" s="15">
        <v>0</v>
      </c>
      <c r="AN1521" s="15">
        <v>0</v>
      </c>
      <c r="AO1521" s="15">
        <v>0</v>
      </c>
      <c r="AP1521" s="15">
        <v>0</v>
      </c>
      <c r="AQ1521" s="15">
        <v>0</v>
      </c>
      <c r="AR1521" s="15">
        <v>0</v>
      </c>
      <c r="AS1521" s="15">
        <v>0</v>
      </c>
      <c r="AT1521" s="15">
        <f t="shared" si="117"/>
        <v>0</v>
      </c>
      <c r="AU1521" s="15">
        <v>0</v>
      </c>
      <c r="AV1521" s="15">
        <v>0</v>
      </c>
      <c r="AW1521" s="15">
        <v>0</v>
      </c>
      <c r="AX1521" s="15">
        <v>0</v>
      </c>
      <c r="AY1521" s="15">
        <v>0</v>
      </c>
      <c r="AZ1521" s="15">
        <v>0</v>
      </c>
      <c r="BA1521" s="15">
        <v>0</v>
      </c>
      <c r="BB1521" s="15">
        <v>0</v>
      </c>
      <c r="BC1521" s="15">
        <v>0</v>
      </c>
      <c r="BD1521" s="15">
        <v>0</v>
      </c>
      <c r="BE1521" s="15">
        <v>0</v>
      </c>
      <c r="BF1521" s="15">
        <v>0</v>
      </c>
      <c r="BG1521" s="15">
        <f t="shared" si="118"/>
        <v>0</v>
      </c>
      <c r="BH1521" t="str">
        <f t="shared" si="119"/>
        <v>CMPTRANS</v>
      </c>
      <c r="BI1521" t="str">
        <f>VLOOKUP(BH1521,[2]Summary!$C$29:$C$56,1,0)</f>
        <v>CMPTrans</v>
      </c>
      <c r="BJ1521" s="16">
        <v>43831</v>
      </c>
    </row>
    <row r="1522" spans="1:62" x14ac:dyDescent="0.25">
      <c r="A1522" s="13" t="s">
        <v>2918</v>
      </c>
      <c r="B1522" s="13" t="s">
        <v>2919</v>
      </c>
      <c r="C1522" t="s">
        <v>2920</v>
      </c>
      <c r="D1522" t="s">
        <v>595</v>
      </c>
      <c r="E1522" t="s">
        <v>19</v>
      </c>
      <c r="F1522" s="13" t="s">
        <v>20</v>
      </c>
      <c r="H1522" s="15">
        <v>0</v>
      </c>
      <c r="I1522" s="15">
        <v>0</v>
      </c>
      <c r="J1522" s="15">
        <v>0</v>
      </c>
      <c r="K1522" s="15">
        <v>0</v>
      </c>
      <c r="L1522" s="15">
        <v>0</v>
      </c>
      <c r="M1522" s="15">
        <v>3.0788099999999998</v>
      </c>
      <c r="N1522" s="15">
        <v>1.4999999999999998E-2</v>
      </c>
      <c r="O1522" s="15">
        <v>-0.12974000000000002</v>
      </c>
      <c r="P1522" s="15">
        <v>0.58662000000000003</v>
      </c>
      <c r="Q1522" s="15">
        <v>1.5890000000000001E-2</v>
      </c>
      <c r="R1522" s="15">
        <v>1.5370000000000002E-2</v>
      </c>
      <c r="S1522" s="15">
        <v>1.8837600000000001</v>
      </c>
      <c r="T1522" s="15">
        <f t="shared" si="115"/>
        <v>5.4657099999999996</v>
      </c>
      <c r="U1522" s="15">
        <v>2.8310000000000002E-2</v>
      </c>
      <c r="V1522" s="15">
        <v>2.5569999999999999E-2</v>
      </c>
      <c r="W1522" s="15">
        <v>3.0839999999999999E-2</v>
      </c>
      <c r="X1522" s="15">
        <v>2.8240000000000001E-2</v>
      </c>
      <c r="Y1522" s="15">
        <v>2.9180000000000001E-2</v>
      </c>
      <c r="Z1522" s="15">
        <v>2.8240000000000001E-2</v>
      </c>
      <c r="AA1522" s="15">
        <v>2.9180000000000001E-2</v>
      </c>
      <c r="AB1522" s="15">
        <v>2.9180000000000001E-2</v>
      </c>
      <c r="AC1522" s="15">
        <v>2.8240000000000001E-2</v>
      </c>
      <c r="AD1522" s="15">
        <v>2.9180000000000001E-2</v>
      </c>
      <c r="AE1522" s="15">
        <v>2.8240000000000001E-2</v>
      </c>
      <c r="AF1522" s="15">
        <v>2.9180000000000001E-2</v>
      </c>
      <c r="AG1522" s="15">
        <f t="shared" si="116"/>
        <v>0.34357999999999994</v>
      </c>
      <c r="AH1522" s="15">
        <v>0</v>
      </c>
      <c r="AI1522" s="15">
        <v>0</v>
      </c>
      <c r="AJ1522" s="15">
        <v>0</v>
      </c>
      <c r="AK1522" s="15">
        <v>0</v>
      </c>
      <c r="AL1522" s="15">
        <v>0</v>
      </c>
      <c r="AM1522" s="15">
        <v>0</v>
      </c>
      <c r="AN1522" s="15">
        <v>0</v>
      </c>
      <c r="AO1522" s="15">
        <v>0</v>
      </c>
      <c r="AP1522" s="15">
        <v>0</v>
      </c>
      <c r="AQ1522" s="15">
        <v>0</v>
      </c>
      <c r="AR1522" s="15">
        <v>0</v>
      </c>
      <c r="AS1522" s="15">
        <v>0</v>
      </c>
      <c r="AT1522" s="15">
        <f t="shared" si="117"/>
        <v>0</v>
      </c>
      <c r="AU1522" s="15">
        <v>0</v>
      </c>
      <c r="AV1522" s="15">
        <v>0</v>
      </c>
      <c r="AW1522" s="15">
        <v>0</v>
      </c>
      <c r="AX1522" s="15">
        <v>0</v>
      </c>
      <c r="AY1522" s="15">
        <v>0</v>
      </c>
      <c r="AZ1522" s="15">
        <v>0</v>
      </c>
      <c r="BA1522" s="15">
        <v>0</v>
      </c>
      <c r="BB1522" s="15">
        <v>0</v>
      </c>
      <c r="BC1522" s="15">
        <v>0</v>
      </c>
      <c r="BD1522" s="15">
        <v>0</v>
      </c>
      <c r="BE1522" s="15">
        <v>0</v>
      </c>
      <c r="BF1522" s="15">
        <v>0</v>
      </c>
      <c r="BG1522" s="15">
        <f t="shared" si="118"/>
        <v>0</v>
      </c>
      <c r="BH1522" t="str">
        <f t="shared" si="119"/>
        <v>CMPDIST</v>
      </c>
      <c r="BI1522" t="str">
        <f>VLOOKUP(BH1522,[2]Summary!$C$29:$C$56,1,0)</f>
        <v>CMPDist</v>
      </c>
      <c r="BJ1522" s="16">
        <v>43831</v>
      </c>
    </row>
    <row r="1523" spans="1:62" x14ac:dyDescent="0.25">
      <c r="A1523" s="13" t="s">
        <v>2921</v>
      </c>
      <c r="B1523" s="13" t="s">
        <v>2919</v>
      </c>
      <c r="C1523" t="s">
        <v>2922</v>
      </c>
      <c r="D1523" t="s">
        <v>595</v>
      </c>
      <c r="E1523" t="s">
        <v>35</v>
      </c>
      <c r="F1523" s="13" t="s">
        <v>20</v>
      </c>
      <c r="H1523" s="15">
        <v>13.84506</v>
      </c>
      <c r="I1523" s="15">
        <v>46.01464</v>
      </c>
      <c r="J1523" s="15">
        <v>88.189759999999993</v>
      </c>
      <c r="K1523" s="15">
        <v>80.836520000000021</v>
      </c>
      <c r="L1523" s="15">
        <v>42.510119999999993</v>
      </c>
      <c r="M1523" s="15">
        <v>20.13523</v>
      </c>
      <c r="N1523" s="15">
        <v>2.3030899999999996</v>
      </c>
      <c r="O1523" s="15">
        <v>-10.035710000000002</v>
      </c>
      <c r="P1523" s="15">
        <v>4.9444099999999995</v>
      </c>
      <c r="Q1523" s="15">
        <v>3.9097899999999997</v>
      </c>
      <c r="R1523" s="15">
        <v>1.12052</v>
      </c>
      <c r="S1523" s="15">
        <v>2.3631099999999998</v>
      </c>
      <c r="T1523" s="15">
        <f t="shared" si="115"/>
        <v>296.13653999999997</v>
      </c>
      <c r="U1523" s="15">
        <v>0.84584000000000004</v>
      </c>
      <c r="V1523" s="15">
        <v>0.76397999999999999</v>
      </c>
      <c r="W1523" s="15">
        <v>1.3607900000000002</v>
      </c>
      <c r="X1523" s="15">
        <v>1.4214800000000001</v>
      </c>
      <c r="Y1523" s="15">
        <v>1.13463</v>
      </c>
      <c r="Z1523" s="15">
        <v>1.0980099999999999</v>
      </c>
      <c r="AA1523" s="15">
        <v>1.13463</v>
      </c>
      <c r="AB1523" s="15">
        <v>1.13463</v>
      </c>
      <c r="AC1523" s="15">
        <v>1.82091</v>
      </c>
      <c r="AD1523" s="15">
        <v>1.21671</v>
      </c>
      <c r="AE1523" s="15">
        <v>1.1774599999999997</v>
      </c>
      <c r="AF1523" s="15">
        <v>1.21671</v>
      </c>
      <c r="AG1523" s="15">
        <f t="shared" si="116"/>
        <v>14.325779999999998</v>
      </c>
      <c r="AH1523" s="15">
        <v>0</v>
      </c>
      <c r="AI1523" s="15">
        <v>0</v>
      </c>
      <c r="AJ1523" s="15">
        <v>0</v>
      </c>
      <c r="AK1523" s="15">
        <v>0</v>
      </c>
      <c r="AL1523" s="15">
        <v>0</v>
      </c>
      <c r="AM1523" s="15">
        <v>0</v>
      </c>
      <c r="AN1523" s="15">
        <v>0</v>
      </c>
      <c r="AO1523" s="15">
        <v>0</v>
      </c>
      <c r="AP1523" s="15">
        <v>0</v>
      </c>
      <c r="AQ1523" s="15">
        <v>0</v>
      </c>
      <c r="AR1523" s="15">
        <v>0</v>
      </c>
      <c r="AS1523" s="15">
        <v>0</v>
      </c>
      <c r="AT1523" s="15">
        <f t="shared" si="117"/>
        <v>0</v>
      </c>
      <c r="AU1523" s="15">
        <v>0</v>
      </c>
      <c r="AV1523" s="15">
        <v>0</v>
      </c>
      <c r="AW1523" s="15">
        <v>0</v>
      </c>
      <c r="AX1523" s="15">
        <v>0</v>
      </c>
      <c r="AY1523" s="15">
        <v>0</v>
      </c>
      <c r="AZ1523" s="15">
        <v>0</v>
      </c>
      <c r="BA1523" s="15">
        <v>0</v>
      </c>
      <c r="BB1523" s="15">
        <v>0</v>
      </c>
      <c r="BC1523" s="15">
        <v>0</v>
      </c>
      <c r="BD1523" s="15">
        <v>0</v>
      </c>
      <c r="BE1523" s="15">
        <v>0</v>
      </c>
      <c r="BF1523" s="15">
        <v>0</v>
      </c>
      <c r="BG1523" s="15">
        <f t="shared" si="118"/>
        <v>0</v>
      </c>
      <c r="BH1523" t="str">
        <f t="shared" si="119"/>
        <v>CMPTRANS</v>
      </c>
      <c r="BI1523" t="str">
        <f>VLOOKUP(BH1523,[2]Summary!$C$29:$C$56,1,0)</f>
        <v>CMPTrans</v>
      </c>
      <c r="BJ1523" s="16">
        <v>43831</v>
      </c>
    </row>
    <row r="1524" spans="1:62" x14ac:dyDescent="0.25">
      <c r="A1524" s="13" t="s">
        <v>2923</v>
      </c>
      <c r="B1524" s="13" t="s">
        <v>1180</v>
      </c>
      <c r="C1524" t="s">
        <v>1181</v>
      </c>
      <c r="D1524" t="s">
        <v>595</v>
      </c>
      <c r="E1524" t="s">
        <v>19</v>
      </c>
      <c r="F1524" s="13" t="s">
        <v>20</v>
      </c>
      <c r="H1524" s="15">
        <v>2.2647400000000002</v>
      </c>
      <c r="I1524" s="15">
        <v>1.7294400000000001</v>
      </c>
      <c r="J1524" s="15">
        <v>2.1462399999999997</v>
      </c>
      <c r="K1524" s="15">
        <v>2.2454800000000001</v>
      </c>
      <c r="L1524" s="15">
        <v>1.92249</v>
      </c>
      <c r="M1524" s="15">
        <v>1.8151799999999998</v>
      </c>
      <c r="N1524" s="15">
        <v>1.9147400000000003</v>
      </c>
      <c r="O1524" s="15">
        <v>1.9147400000000003</v>
      </c>
      <c r="P1524" s="15">
        <v>1.9440299999999999</v>
      </c>
      <c r="Q1524" s="15">
        <v>1.9250799999999999</v>
      </c>
      <c r="R1524" s="15">
        <v>1.86297</v>
      </c>
      <c r="S1524" s="15">
        <v>1.9250799999999999</v>
      </c>
      <c r="T1524" s="15">
        <f t="shared" si="115"/>
        <v>23.610210000000002</v>
      </c>
      <c r="U1524" s="15">
        <v>2.0684999999999998</v>
      </c>
      <c r="V1524" s="15">
        <v>1.8683100000000001</v>
      </c>
      <c r="W1524" s="15">
        <v>2.2539099999999999</v>
      </c>
      <c r="X1524" s="15">
        <v>2.0635599999999998</v>
      </c>
      <c r="Y1524" s="15">
        <v>2.1323600000000003</v>
      </c>
      <c r="Z1524" s="15">
        <v>2.0635599999999998</v>
      </c>
      <c r="AA1524" s="15">
        <v>-9.7900000000000001E-3</v>
      </c>
      <c r="AB1524" s="15">
        <v>-1.4999999999999999E-4</v>
      </c>
      <c r="AC1524" s="15">
        <v>-1.6000000000000001E-4</v>
      </c>
      <c r="AD1524" s="15">
        <v>-1.6000000000000001E-4</v>
      </c>
      <c r="AE1524" s="15">
        <v>-1.4999999999999999E-4</v>
      </c>
      <c r="AF1524" s="15">
        <v>-1.6999999999999999E-4</v>
      </c>
      <c r="AG1524" s="15">
        <f t="shared" si="116"/>
        <v>12.43962</v>
      </c>
      <c r="AH1524" s="15">
        <v>0</v>
      </c>
      <c r="AI1524" s="15">
        <v>0</v>
      </c>
      <c r="AJ1524" s="15">
        <v>0</v>
      </c>
      <c r="AK1524" s="15">
        <v>0</v>
      </c>
      <c r="AL1524" s="15">
        <v>0</v>
      </c>
      <c r="AM1524" s="15">
        <v>0</v>
      </c>
      <c r="AN1524" s="15">
        <v>0</v>
      </c>
      <c r="AO1524" s="15">
        <v>0</v>
      </c>
      <c r="AP1524" s="15">
        <v>0</v>
      </c>
      <c r="AQ1524" s="15">
        <v>0</v>
      </c>
      <c r="AR1524" s="15">
        <v>0</v>
      </c>
      <c r="AS1524" s="15">
        <v>0</v>
      </c>
      <c r="AT1524" s="15">
        <f t="shared" si="117"/>
        <v>0</v>
      </c>
      <c r="AU1524" s="15">
        <v>0</v>
      </c>
      <c r="AV1524" s="15">
        <v>0</v>
      </c>
      <c r="AW1524" s="15">
        <v>0</v>
      </c>
      <c r="AX1524" s="15">
        <v>0</v>
      </c>
      <c r="AY1524" s="15">
        <v>0</v>
      </c>
      <c r="AZ1524" s="15">
        <v>0</v>
      </c>
      <c r="BA1524" s="15">
        <v>0</v>
      </c>
      <c r="BB1524" s="15">
        <v>0</v>
      </c>
      <c r="BC1524" s="15">
        <v>0</v>
      </c>
      <c r="BD1524" s="15">
        <v>0</v>
      </c>
      <c r="BE1524" s="15">
        <v>0</v>
      </c>
      <c r="BF1524" s="15">
        <v>0</v>
      </c>
      <c r="BG1524" s="15">
        <f t="shared" si="118"/>
        <v>0</v>
      </c>
      <c r="BH1524" t="str">
        <f t="shared" si="119"/>
        <v>CMPDIST</v>
      </c>
      <c r="BI1524" t="str">
        <f>VLOOKUP(BH1524,[2]Summary!$C$29:$C$56,1,0)</f>
        <v>CMPDist</v>
      </c>
      <c r="BJ1524" s="16">
        <v>43831</v>
      </c>
    </row>
    <row r="1525" spans="1:62" x14ac:dyDescent="0.25">
      <c r="A1525" s="13" t="s">
        <v>2924</v>
      </c>
      <c r="B1525" s="13" t="s">
        <v>2925</v>
      </c>
      <c r="C1525" t="s">
        <v>2926</v>
      </c>
      <c r="D1525" t="s">
        <v>595</v>
      </c>
      <c r="E1525" t="s">
        <v>19</v>
      </c>
      <c r="F1525" s="13" t="s">
        <v>22</v>
      </c>
      <c r="H1525" s="15">
        <v>10.580880000000001</v>
      </c>
      <c r="I1525" s="15">
        <v>15.56629</v>
      </c>
      <c r="J1525" s="15">
        <v>-37.38993</v>
      </c>
      <c r="K1525" s="15">
        <v>87.663060000000002</v>
      </c>
      <c r="L1525" s="15">
        <v>21.312900000000003</v>
      </c>
      <c r="M1525" s="15">
        <v>1.0171700000000006</v>
      </c>
      <c r="N1525" s="15">
        <v>0</v>
      </c>
      <c r="O1525" s="15">
        <v>-3.9800799999999996</v>
      </c>
      <c r="P1525" s="15">
        <v>1.6399999999999998E-2</v>
      </c>
      <c r="Q1525" s="15">
        <v>0</v>
      </c>
      <c r="R1525" s="15">
        <v>0</v>
      </c>
      <c r="S1525" s="15">
        <v>0.97939000000000009</v>
      </c>
      <c r="T1525" s="15">
        <f t="shared" si="115"/>
        <v>95.766080000000002</v>
      </c>
      <c r="U1525" s="15">
        <v>0</v>
      </c>
      <c r="V1525" s="15">
        <v>0</v>
      </c>
      <c r="W1525" s="15">
        <v>0</v>
      </c>
      <c r="X1525" s="15">
        <v>0</v>
      </c>
      <c r="Y1525" s="15">
        <v>0</v>
      </c>
      <c r="Z1525" s="15">
        <v>0</v>
      </c>
      <c r="AA1525" s="15">
        <v>0.95677000000000012</v>
      </c>
      <c r="AB1525" s="15">
        <v>0</v>
      </c>
      <c r="AC1525" s="15">
        <v>0</v>
      </c>
      <c r="AD1525" s="15">
        <v>0</v>
      </c>
      <c r="AE1525" s="15">
        <v>0</v>
      </c>
      <c r="AF1525" s="15">
        <v>0</v>
      </c>
      <c r="AG1525" s="15">
        <f t="shared" si="116"/>
        <v>0.95677000000000012</v>
      </c>
      <c r="AH1525" s="15">
        <v>0</v>
      </c>
      <c r="AI1525" s="15">
        <v>0</v>
      </c>
      <c r="AJ1525" s="15">
        <v>0</v>
      </c>
      <c r="AK1525" s="15">
        <v>0</v>
      </c>
      <c r="AL1525" s="15">
        <v>0</v>
      </c>
      <c r="AM1525" s="15">
        <v>0</v>
      </c>
      <c r="AN1525" s="15">
        <v>0</v>
      </c>
      <c r="AO1525" s="15">
        <v>0</v>
      </c>
      <c r="AP1525" s="15">
        <v>0</v>
      </c>
      <c r="AQ1525" s="15">
        <v>0</v>
      </c>
      <c r="AR1525" s="15">
        <v>0</v>
      </c>
      <c r="AS1525" s="15">
        <v>0</v>
      </c>
      <c r="AT1525" s="15">
        <f t="shared" si="117"/>
        <v>0</v>
      </c>
      <c r="AU1525" s="15">
        <v>0</v>
      </c>
      <c r="AV1525" s="15">
        <v>0</v>
      </c>
      <c r="AW1525" s="15">
        <v>0</v>
      </c>
      <c r="AX1525" s="15">
        <v>0</v>
      </c>
      <c r="AY1525" s="15">
        <v>0</v>
      </c>
      <c r="AZ1525" s="15">
        <v>0</v>
      </c>
      <c r="BA1525" s="15">
        <v>0</v>
      </c>
      <c r="BB1525" s="15">
        <v>0</v>
      </c>
      <c r="BC1525" s="15">
        <v>0</v>
      </c>
      <c r="BD1525" s="15">
        <v>0</v>
      </c>
      <c r="BE1525" s="15">
        <v>0</v>
      </c>
      <c r="BF1525" s="15">
        <v>0</v>
      </c>
      <c r="BG1525" s="15">
        <f t="shared" si="118"/>
        <v>0</v>
      </c>
      <c r="BH1525" t="str">
        <f t="shared" si="119"/>
        <v>CMPDIST</v>
      </c>
      <c r="BI1525" t="str">
        <f>VLOOKUP(BH1525,[2]Summary!$C$29:$C$56,1,0)</f>
        <v>CMPDist</v>
      </c>
      <c r="BJ1525" s="16">
        <v>43831</v>
      </c>
    </row>
    <row r="1526" spans="1:62" x14ac:dyDescent="0.25">
      <c r="A1526" s="13" t="s">
        <v>2927</v>
      </c>
      <c r="B1526" s="13" t="s">
        <v>2928</v>
      </c>
      <c r="C1526" t="s">
        <v>2929</v>
      </c>
      <c r="D1526" t="s">
        <v>595</v>
      </c>
      <c r="E1526" t="s">
        <v>301</v>
      </c>
      <c r="F1526" s="13" t="s">
        <v>60</v>
      </c>
      <c r="H1526" s="15">
        <v>0</v>
      </c>
      <c r="I1526" s="15">
        <v>0</v>
      </c>
      <c r="J1526" s="15">
        <v>0</v>
      </c>
      <c r="K1526" s="15">
        <v>0</v>
      </c>
      <c r="L1526" s="15">
        <v>0</v>
      </c>
      <c r="M1526" s="15">
        <v>0</v>
      </c>
      <c r="N1526" s="15">
        <v>0.59486000000000006</v>
      </c>
      <c r="O1526" s="15">
        <v>1.9666800000000002</v>
      </c>
      <c r="P1526" s="15">
        <v>0.5672600000000001</v>
      </c>
      <c r="Q1526" s="15">
        <v>1.1595900000000001</v>
      </c>
      <c r="R1526" s="15">
        <v>203.12672000000001</v>
      </c>
      <c r="S1526" s="15">
        <v>-58.181549999999994</v>
      </c>
      <c r="T1526" s="15">
        <f t="shared" si="115"/>
        <v>149.23356000000001</v>
      </c>
      <c r="U1526" s="15">
        <v>0.94425999999999999</v>
      </c>
      <c r="V1526" s="15">
        <v>0.85288000000000008</v>
      </c>
      <c r="W1526" s="15">
        <v>1.0288899999999999</v>
      </c>
      <c r="X1526" s="15">
        <v>0.94201000000000001</v>
      </c>
      <c r="Y1526" s="15">
        <v>92.363700000000009</v>
      </c>
      <c r="Z1526" s="15">
        <v>10.22532</v>
      </c>
      <c r="AA1526" s="15">
        <v>1.6257900000000001</v>
      </c>
      <c r="AB1526" s="15">
        <v>1.6257900000000001</v>
      </c>
      <c r="AC1526" s="15">
        <v>1.57335</v>
      </c>
      <c r="AD1526" s="15">
        <v>0</v>
      </c>
      <c r="AE1526" s="15">
        <v>0</v>
      </c>
      <c r="AF1526" s="15">
        <v>0</v>
      </c>
      <c r="AG1526" s="15">
        <f t="shared" si="116"/>
        <v>111.18199</v>
      </c>
      <c r="AH1526" s="15">
        <v>0</v>
      </c>
      <c r="AI1526" s="15">
        <v>0</v>
      </c>
      <c r="AJ1526" s="15">
        <v>0</v>
      </c>
      <c r="AK1526" s="15">
        <v>0</v>
      </c>
      <c r="AL1526" s="15">
        <v>0</v>
      </c>
      <c r="AM1526" s="15">
        <v>0</v>
      </c>
      <c r="AN1526" s="15">
        <v>0</v>
      </c>
      <c r="AO1526" s="15">
        <v>0</v>
      </c>
      <c r="AP1526" s="15">
        <v>0</v>
      </c>
      <c r="AQ1526" s="15">
        <v>0</v>
      </c>
      <c r="AR1526" s="15">
        <v>0</v>
      </c>
      <c r="AS1526" s="15">
        <v>0</v>
      </c>
      <c r="AT1526" s="15">
        <f t="shared" si="117"/>
        <v>0</v>
      </c>
      <c r="AU1526" s="15">
        <v>0</v>
      </c>
      <c r="AV1526" s="15">
        <v>0</v>
      </c>
      <c r="AW1526" s="15">
        <v>0</v>
      </c>
      <c r="AX1526" s="15">
        <v>0</v>
      </c>
      <c r="AY1526" s="15">
        <v>0</v>
      </c>
      <c r="AZ1526" s="15">
        <v>0</v>
      </c>
      <c r="BA1526" s="15">
        <v>0</v>
      </c>
      <c r="BB1526" s="15">
        <v>0</v>
      </c>
      <c r="BC1526" s="15">
        <v>0</v>
      </c>
      <c r="BD1526" s="15">
        <v>0</v>
      </c>
      <c r="BE1526" s="15">
        <v>0</v>
      </c>
      <c r="BF1526" s="15">
        <v>0</v>
      </c>
      <c r="BG1526" s="15">
        <f t="shared" si="118"/>
        <v>0</v>
      </c>
      <c r="BH1526" t="str">
        <f t="shared" si="119"/>
        <v>CMPCommon</v>
      </c>
      <c r="BI1526" t="str">
        <f>VLOOKUP(BH1526,[2]Summary!$C$29:$C$56,1,0)</f>
        <v>CMPCommon</v>
      </c>
      <c r="BJ1526" s="16">
        <v>43831</v>
      </c>
    </row>
    <row r="1527" spans="1:62" x14ac:dyDescent="0.25">
      <c r="A1527" s="13" t="s">
        <v>2930</v>
      </c>
      <c r="B1527" s="13" t="s">
        <v>2764</v>
      </c>
      <c r="C1527" t="s">
        <v>2931</v>
      </c>
      <c r="D1527" t="s">
        <v>595</v>
      </c>
      <c r="E1527" t="s">
        <v>301</v>
      </c>
      <c r="F1527" s="13" t="s">
        <v>33</v>
      </c>
      <c r="H1527" s="15">
        <v>49.123040000000003</v>
      </c>
      <c r="I1527" s="15">
        <v>6.5182799999999999</v>
      </c>
      <c r="J1527" s="15">
        <v>91.026690000000002</v>
      </c>
      <c r="K1527" s="15">
        <v>84.538540000000012</v>
      </c>
      <c r="L1527" s="15">
        <v>86.709299999999999</v>
      </c>
      <c r="M1527" s="15">
        <v>59.124819999999993</v>
      </c>
      <c r="N1527" s="15">
        <v>50.20017</v>
      </c>
      <c r="O1527" s="15">
        <v>10.882779999999999</v>
      </c>
      <c r="P1527" s="15">
        <v>37.109370000000006</v>
      </c>
      <c r="Q1527" s="15">
        <v>-23.545370000000002</v>
      </c>
      <c r="R1527" s="15">
        <v>10.06255</v>
      </c>
      <c r="S1527" s="15">
        <v>137.45301000000001</v>
      </c>
      <c r="T1527" s="15">
        <f t="shared" si="115"/>
        <v>599.20318000000009</v>
      </c>
      <c r="U1527" s="15">
        <v>6.39093</v>
      </c>
      <c r="V1527" s="15">
        <v>4.3202100000000003</v>
      </c>
      <c r="W1527" s="15">
        <v>0</v>
      </c>
      <c r="X1527" s="15">
        <v>0</v>
      </c>
      <c r="Y1527" s="15">
        <v>0</v>
      </c>
      <c r="Z1527" s="15">
        <v>0</v>
      </c>
      <c r="AA1527" s="15">
        <v>0</v>
      </c>
      <c r="AB1527" s="15">
        <v>0.31885999999999998</v>
      </c>
      <c r="AC1527" s="15">
        <v>-0.48226999999999998</v>
      </c>
      <c r="AD1527" s="15">
        <v>0</v>
      </c>
      <c r="AE1527" s="15">
        <v>0</v>
      </c>
      <c r="AF1527" s="15">
        <v>0</v>
      </c>
      <c r="AG1527" s="15">
        <f t="shared" si="116"/>
        <v>10.547730000000001</v>
      </c>
      <c r="AH1527" s="15">
        <v>0</v>
      </c>
      <c r="AI1527" s="15">
        <v>0</v>
      </c>
      <c r="AJ1527" s="15">
        <v>0</v>
      </c>
      <c r="AK1527" s="15">
        <v>0</v>
      </c>
      <c r="AL1527" s="15">
        <v>0</v>
      </c>
      <c r="AM1527" s="15">
        <v>0</v>
      </c>
      <c r="AN1527" s="15">
        <v>0</v>
      </c>
      <c r="AO1527" s="15">
        <v>0</v>
      </c>
      <c r="AP1527" s="15">
        <v>0</v>
      </c>
      <c r="AQ1527" s="15">
        <v>0</v>
      </c>
      <c r="AR1527" s="15">
        <v>0</v>
      </c>
      <c r="AS1527" s="15">
        <v>0</v>
      </c>
      <c r="AT1527" s="15">
        <f t="shared" si="117"/>
        <v>0</v>
      </c>
      <c r="AU1527" s="15">
        <v>0</v>
      </c>
      <c r="AV1527" s="15">
        <v>0</v>
      </c>
      <c r="AW1527" s="15">
        <v>0</v>
      </c>
      <c r="AX1527" s="15">
        <v>0</v>
      </c>
      <c r="AY1527" s="15">
        <v>0</v>
      </c>
      <c r="AZ1527" s="15">
        <v>0</v>
      </c>
      <c r="BA1527" s="15">
        <v>0</v>
      </c>
      <c r="BB1527" s="15">
        <v>0</v>
      </c>
      <c r="BC1527" s="15">
        <v>0</v>
      </c>
      <c r="BD1527" s="15">
        <v>0</v>
      </c>
      <c r="BE1527" s="15">
        <v>0</v>
      </c>
      <c r="BF1527" s="15">
        <v>0</v>
      </c>
      <c r="BG1527" s="15">
        <f t="shared" si="118"/>
        <v>0</v>
      </c>
      <c r="BH1527" t="str">
        <f t="shared" si="119"/>
        <v>CMPCommon</v>
      </c>
      <c r="BI1527" t="str">
        <f>VLOOKUP(BH1527,[2]Summary!$C$29:$C$56,1,0)</f>
        <v>CMPCommon</v>
      </c>
      <c r="BJ1527" s="16">
        <v>43831</v>
      </c>
    </row>
    <row r="1528" spans="1:62" x14ac:dyDescent="0.25">
      <c r="A1528" s="13" t="s">
        <v>2932</v>
      </c>
      <c r="B1528" s="13"/>
      <c r="C1528" t="s">
        <v>1059</v>
      </c>
      <c r="D1528" t="s">
        <v>595</v>
      </c>
      <c r="E1528" t="s">
        <v>19</v>
      </c>
      <c r="F1528" s="13" t="s">
        <v>22</v>
      </c>
      <c r="H1528" s="15">
        <v>0</v>
      </c>
      <c r="I1528" s="15">
        <v>0</v>
      </c>
      <c r="J1528" s="15">
        <v>0</v>
      </c>
      <c r="K1528" s="15">
        <v>0</v>
      </c>
      <c r="L1528" s="15">
        <v>0</v>
      </c>
      <c r="M1528" s="15">
        <v>0</v>
      </c>
      <c r="N1528" s="15">
        <v>0</v>
      </c>
      <c r="O1528" s="15">
        <v>0</v>
      </c>
      <c r="P1528" s="15">
        <v>0</v>
      </c>
      <c r="Q1528" s="15">
        <v>0</v>
      </c>
      <c r="R1528" s="15">
        <v>0</v>
      </c>
      <c r="S1528" s="15">
        <v>0</v>
      </c>
      <c r="T1528" s="15">
        <f t="shared" si="115"/>
        <v>0</v>
      </c>
      <c r="U1528" s="15">
        <v>0</v>
      </c>
      <c r="V1528" s="15">
        <v>0</v>
      </c>
      <c r="W1528" s="15">
        <v>0</v>
      </c>
      <c r="X1528" s="15">
        <v>0</v>
      </c>
      <c r="Y1528" s="15">
        <v>0</v>
      </c>
      <c r="Z1528" s="15">
        <v>0</v>
      </c>
      <c r="AA1528" s="15">
        <v>0</v>
      </c>
      <c r="AB1528" s="15">
        <v>0</v>
      </c>
      <c r="AC1528" s="15">
        <v>0</v>
      </c>
      <c r="AD1528" s="15">
        <v>0</v>
      </c>
      <c r="AE1528" s="15">
        <v>0</v>
      </c>
      <c r="AF1528" s="15">
        <v>0</v>
      </c>
      <c r="AG1528" s="15">
        <f t="shared" si="116"/>
        <v>0</v>
      </c>
      <c r="AH1528" s="15">
        <v>0</v>
      </c>
      <c r="AI1528" s="15">
        <v>0</v>
      </c>
      <c r="AJ1528" s="15">
        <v>0</v>
      </c>
      <c r="AK1528" s="15">
        <v>0</v>
      </c>
      <c r="AL1528" s="15">
        <v>0</v>
      </c>
      <c r="AM1528" s="15">
        <v>0</v>
      </c>
      <c r="AN1528" s="15">
        <v>0</v>
      </c>
      <c r="AO1528" s="15">
        <v>0</v>
      </c>
      <c r="AP1528" s="15">
        <v>0</v>
      </c>
      <c r="AQ1528" s="15">
        <v>0</v>
      </c>
      <c r="AR1528" s="15">
        <v>0</v>
      </c>
      <c r="AS1528" s="15">
        <v>0</v>
      </c>
      <c r="AT1528" s="15">
        <f t="shared" si="117"/>
        <v>0</v>
      </c>
      <c r="AU1528" s="15">
        <v>0</v>
      </c>
      <c r="AV1528" s="15">
        <v>0</v>
      </c>
      <c r="AW1528" s="15">
        <v>0</v>
      </c>
      <c r="AX1528" s="15">
        <v>0</v>
      </c>
      <c r="AY1528" s="15">
        <v>0</v>
      </c>
      <c r="AZ1528" s="15">
        <v>69.35627090454102</v>
      </c>
      <c r="BA1528" s="15">
        <v>49.149399536132812</v>
      </c>
      <c r="BB1528" s="15">
        <v>342.24632177734372</v>
      </c>
      <c r="BC1528" s="15">
        <v>11.903550292968751</v>
      </c>
      <c r="BD1528" s="15">
        <v>0</v>
      </c>
      <c r="BE1528" s="15">
        <v>0</v>
      </c>
      <c r="BF1528" s="15">
        <v>9.9999997764825818E-6</v>
      </c>
      <c r="BG1528" s="15">
        <f t="shared" si="118"/>
        <v>472.65555251098613</v>
      </c>
      <c r="BH1528" t="str">
        <f t="shared" si="119"/>
        <v>CMPDIST</v>
      </c>
      <c r="BI1528" t="str">
        <f>VLOOKUP(BH1528,[2]Summary!$C$29:$C$56,1,0)</f>
        <v>CMPDist</v>
      </c>
      <c r="BJ1528" s="16">
        <v>44562</v>
      </c>
    </row>
    <row r="1529" spans="1:62" x14ac:dyDescent="0.25">
      <c r="A1529" s="13" t="s">
        <v>2933</v>
      </c>
      <c r="B1529" s="13" t="s">
        <v>1499</v>
      </c>
      <c r="C1529" t="s">
        <v>1500</v>
      </c>
      <c r="D1529" t="s">
        <v>595</v>
      </c>
      <c r="E1529" t="s">
        <v>19</v>
      </c>
      <c r="F1529" s="13" t="s">
        <v>20</v>
      </c>
      <c r="H1529" s="15">
        <v>109.37084000000002</v>
      </c>
      <c r="I1529" s="15">
        <v>70.276160000000004</v>
      </c>
      <c r="J1529" s="15">
        <v>352.21990999999997</v>
      </c>
      <c r="K1529" s="15">
        <v>26.269190000000002</v>
      </c>
      <c r="L1529" s="15">
        <v>8.239270000000003</v>
      </c>
      <c r="M1529" s="15">
        <v>0.75519999999999643</v>
      </c>
      <c r="N1529" s="15">
        <v>-3.5729999999999991E-2</v>
      </c>
      <c r="O1529" s="15">
        <v>-24.728940000000001</v>
      </c>
      <c r="P1529" s="15">
        <v>0.92750999999999961</v>
      </c>
      <c r="Q1529" s="15">
        <v>3.8193699999999997</v>
      </c>
      <c r="R1529" s="15">
        <v>-1.7759600000000002</v>
      </c>
      <c r="S1529" s="15">
        <v>4.7035799999999997</v>
      </c>
      <c r="T1529" s="15">
        <f t="shared" si="115"/>
        <v>550.04039999999998</v>
      </c>
      <c r="U1529" s="15">
        <v>0</v>
      </c>
      <c r="V1529" s="15">
        <v>0.86794999999999989</v>
      </c>
      <c r="W1529" s="15">
        <v>1.0159999999999999E-2</v>
      </c>
      <c r="X1529" s="15">
        <v>1.2219999999999998E-2</v>
      </c>
      <c r="Y1529" s="15">
        <v>0</v>
      </c>
      <c r="Z1529" s="15">
        <v>-1.992E-2</v>
      </c>
      <c r="AA1529" s="15">
        <v>0</v>
      </c>
      <c r="AB1529" s="15">
        <v>0</v>
      </c>
      <c r="AC1529" s="15">
        <v>0</v>
      </c>
      <c r="AD1529" s="15">
        <v>0</v>
      </c>
      <c r="AE1529" s="15">
        <v>0</v>
      </c>
      <c r="AF1529" s="15">
        <v>29.640370000000004</v>
      </c>
      <c r="AG1529" s="15">
        <f t="shared" si="116"/>
        <v>30.510780000000004</v>
      </c>
      <c r="AH1529" s="15">
        <v>0.19345999999999999</v>
      </c>
      <c r="AI1529" s="15">
        <v>0.18096999999999999</v>
      </c>
      <c r="AJ1529" s="15">
        <v>0.19345999999999999</v>
      </c>
      <c r="AK1529" s="15">
        <v>0.18722000000000003</v>
      </c>
      <c r="AL1529" s="15">
        <v>0.10944999999999999</v>
      </c>
      <c r="AM1529" s="15">
        <v>-30.523560000000003</v>
      </c>
      <c r="AN1529" s="15">
        <v>9.6999999999999994E-4</v>
      </c>
      <c r="AO1529" s="15">
        <v>-9.7999999999999997E-4</v>
      </c>
      <c r="AP1529" s="15">
        <v>-4.6719999999999998E-2</v>
      </c>
      <c r="AQ1529" s="15">
        <v>-6.0400000000000002E-3</v>
      </c>
      <c r="AR1529" s="15">
        <v>-5.8499999999999993E-3</v>
      </c>
      <c r="AS1529" s="15">
        <v>-2.2969999999999997E-2</v>
      </c>
      <c r="AT1529" s="15">
        <f t="shared" si="117"/>
        <v>-29.740590000000001</v>
      </c>
      <c r="AU1529" s="15">
        <v>-4.6999999880790712E-4</v>
      </c>
      <c r="AV1529" s="15">
        <v>-4.1999998688697817E-4</v>
      </c>
      <c r="AW1529" s="15">
        <v>-4.4999998807907106E-4</v>
      </c>
      <c r="AX1529" s="15">
        <v>-4.4999998807907106E-4</v>
      </c>
      <c r="AY1529" s="15">
        <v>-4.6000000834465029E-4</v>
      </c>
      <c r="AZ1529" s="15">
        <v>-4.4999998807907106E-4</v>
      </c>
      <c r="BA1529" s="15">
        <v>-4.6000000834465029E-4</v>
      </c>
      <c r="BB1529" s="15">
        <v>-4.6000000834465029E-4</v>
      </c>
      <c r="BC1529" s="15">
        <v>-4.4999998807907106E-4</v>
      </c>
      <c r="BD1529" s="15">
        <v>0</v>
      </c>
      <c r="BE1529" s="15">
        <v>0</v>
      </c>
      <c r="BF1529" s="15">
        <v>0</v>
      </c>
      <c r="BG1529" s="15">
        <f t="shared" si="118"/>
        <v>-4.0699999630451206E-3</v>
      </c>
      <c r="BH1529" t="str">
        <f t="shared" si="119"/>
        <v>CMPDIST</v>
      </c>
      <c r="BI1529" t="str">
        <f>VLOOKUP(BH1529,[2]Summary!$C$29:$C$56,1,0)</f>
        <v>CMPDist</v>
      </c>
      <c r="BJ1529" s="16">
        <v>44470</v>
      </c>
    </row>
    <row r="1530" spans="1:62" x14ac:dyDescent="0.25">
      <c r="A1530" s="13" t="s">
        <v>2934</v>
      </c>
      <c r="B1530" s="13" t="s">
        <v>1211</v>
      </c>
      <c r="C1530" t="s">
        <v>1212</v>
      </c>
      <c r="D1530" t="s">
        <v>595</v>
      </c>
      <c r="E1530" t="s">
        <v>19</v>
      </c>
      <c r="F1530" s="13" t="s">
        <v>22</v>
      </c>
      <c r="H1530" s="15">
        <v>0</v>
      </c>
      <c r="I1530" s="15">
        <v>0</v>
      </c>
      <c r="J1530" s="15">
        <v>0</v>
      </c>
      <c r="K1530" s="15">
        <v>0</v>
      </c>
      <c r="L1530" s="15">
        <v>0</v>
      </c>
      <c r="M1530" s="15">
        <v>0</v>
      </c>
      <c r="N1530" s="15">
        <v>0</v>
      </c>
      <c r="O1530" s="15">
        <v>0</v>
      </c>
      <c r="P1530" s="15">
        <v>0</v>
      </c>
      <c r="Q1530" s="15">
        <v>0</v>
      </c>
      <c r="R1530" s="15">
        <v>0</v>
      </c>
      <c r="S1530" s="15">
        <v>0</v>
      </c>
      <c r="T1530" s="15">
        <f t="shared" si="115"/>
        <v>0</v>
      </c>
      <c r="U1530" s="15">
        <v>0</v>
      </c>
      <c r="V1530" s="15">
        <v>0</v>
      </c>
      <c r="W1530" s="15">
        <v>0</v>
      </c>
      <c r="X1530" s="15">
        <v>0</v>
      </c>
      <c r="Y1530" s="15">
        <v>0</v>
      </c>
      <c r="Z1530" s="15">
        <v>0</v>
      </c>
      <c r="AA1530" s="15">
        <v>0</v>
      </c>
      <c r="AB1530" s="15">
        <v>0</v>
      </c>
      <c r="AC1530" s="15">
        <v>0</v>
      </c>
      <c r="AD1530" s="15">
        <v>0</v>
      </c>
      <c r="AE1530" s="15">
        <v>0</v>
      </c>
      <c r="AF1530" s="15">
        <v>0</v>
      </c>
      <c r="AG1530" s="15">
        <f t="shared" si="116"/>
        <v>0</v>
      </c>
      <c r="AH1530" s="15">
        <v>0</v>
      </c>
      <c r="AI1530" s="15">
        <v>0</v>
      </c>
      <c r="AJ1530" s="15">
        <v>0</v>
      </c>
      <c r="AK1530" s="15">
        <v>0</v>
      </c>
      <c r="AL1530" s="15">
        <v>0</v>
      </c>
      <c r="AM1530" s="15">
        <v>0</v>
      </c>
      <c r="AN1530" s="15">
        <v>0</v>
      </c>
      <c r="AO1530" s="15">
        <v>0</v>
      </c>
      <c r="AP1530" s="15">
        <v>0</v>
      </c>
      <c r="AQ1530" s="15">
        <v>0</v>
      </c>
      <c r="AR1530" s="15">
        <v>0</v>
      </c>
      <c r="AS1530" s="15">
        <v>0</v>
      </c>
      <c r="AT1530" s="15">
        <f t="shared" si="117"/>
        <v>0</v>
      </c>
      <c r="AU1530" s="15">
        <v>0</v>
      </c>
      <c r="AV1530" s="15">
        <v>0</v>
      </c>
      <c r="AW1530" s="15">
        <v>0</v>
      </c>
      <c r="AX1530" s="15">
        <v>11.606289824008941</v>
      </c>
      <c r="AY1530" s="15">
        <v>0</v>
      </c>
      <c r="AZ1530" s="15">
        <v>-11.606289824008941</v>
      </c>
      <c r="BA1530" s="15">
        <v>0</v>
      </c>
      <c r="BB1530" s="15">
        <v>0</v>
      </c>
      <c r="BC1530" s="15">
        <v>0</v>
      </c>
      <c r="BD1530" s="15">
        <v>0</v>
      </c>
      <c r="BE1530" s="15">
        <v>0</v>
      </c>
      <c r="BF1530" s="15">
        <v>0</v>
      </c>
      <c r="BG1530" s="15">
        <f t="shared" si="118"/>
        <v>0</v>
      </c>
      <c r="BH1530" t="str">
        <f t="shared" si="119"/>
        <v>CMPDIST</v>
      </c>
      <c r="BI1530" t="str">
        <f>VLOOKUP(BH1530,[2]Summary!$C$29:$C$56,1,0)</f>
        <v>CMPDist</v>
      </c>
      <c r="BJ1530" s="16">
        <v>44378</v>
      </c>
    </row>
    <row r="1531" spans="1:62" x14ac:dyDescent="0.25">
      <c r="A1531" s="13" t="s">
        <v>2935</v>
      </c>
      <c r="B1531" s="13" t="s">
        <v>2936</v>
      </c>
      <c r="C1531" t="s">
        <v>2937</v>
      </c>
      <c r="D1531" t="s">
        <v>595</v>
      </c>
      <c r="E1531" t="s">
        <v>19</v>
      </c>
      <c r="F1531" s="13" t="s">
        <v>22</v>
      </c>
      <c r="H1531" s="15">
        <v>20.0745</v>
      </c>
      <c r="I1531" s="15">
        <v>13.086810000000002</v>
      </c>
      <c r="J1531" s="15">
        <v>22.026019999999999</v>
      </c>
      <c r="K1531" s="15">
        <v>3.2618</v>
      </c>
      <c r="L1531" s="15">
        <v>3.3705400000000001</v>
      </c>
      <c r="M1531" s="15">
        <v>-1.7220899999999999</v>
      </c>
      <c r="N1531" s="15">
        <v>0</v>
      </c>
      <c r="O1531" s="15">
        <v>-2.0858099999999999</v>
      </c>
      <c r="P1531" s="15">
        <v>2.9379999999999996E-2</v>
      </c>
      <c r="Q1531" s="15">
        <v>0</v>
      </c>
      <c r="R1531" s="15">
        <v>-6.1783299999999999</v>
      </c>
      <c r="S1531" s="15">
        <v>47.075720000000004</v>
      </c>
      <c r="T1531" s="15">
        <f t="shared" si="115"/>
        <v>98.938540000000003</v>
      </c>
      <c r="U1531" s="15">
        <v>0</v>
      </c>
      <c r="V1531" s="15">
        <v>0</v>
      </c>
      <c r="W1531" s="15">
        <v>-56.120479999999993</v>
      </c>
      <c r="X1531" s="15">
        <v>0</v>
      </c>
      <c r="Y1531" s="15">
        <v>0</v>
      </c>
      <c r="Z1531" s="15">
        <v>0</v>
      </c>
      <c r="AA1531" s="15">
        <v>1.91351</v>
      </c>
      <c r="AB1531" s="15">
        <v>0</v>
      </c>
      <c r="AC1531" s="15">
        <v>0</v>
      </c>
      <c r="AD1531" s="15">
        <v>0</v>
      </c>
      <c r="AE1531" s="15">
        <v>0</v>
      </c>
      <c r="AF1531" s="15">
        <v>0</v>
      </c>
      <c r="AG1531" s="15">
        <f t="shared" si="116"/>
        <v>-54.206969999999991</v>
      </c>
      <c r="AH1531" s="15">
        <v>0</v>
      </c>
      <c r="AI1531" s="15">
        <v>0</v>
      </c>
      <c r="AJ1531" s="15">
        <v>0</v>
      </c>
      <c r="AK1531" s="15">
        <v>0</v>
      </c>
      <c r="AL1531" s="15">
        <v>0</v>
      </c>
      <c r="AM1531" s="15">
        <v>0</v>
      </c>
      <c r="AN1531" s="15">
        <v>0</v>
      </c>
      <c r="AO1531" s="15">
        <v>0</v>
      </c>
      <c r="AP1531" s="15">
        <v>0</v>
      </c>
      <c r="AQ1531" s="15">
        <v>0</v>
      </c>
      <c r="AR1531" s="15">
        <v>0</v>
      </c>
      <c r="AS1531" s="15">
        <v>0</v>
      </c>
      <c r="AT1531" s="15">
        <f t="shared" si="117"/>
        <v>0</v>
      </c>
      <c r="AU1531" s="15">
        <v>0</v>
      </c>
      <c r="AV1531" s="15">
        <v>0</v>
      </c>
      <c r="AW1531" s="15">
        <v>0</v>
      </c>
      <c r="AX1531" s="15">
        <v>0</v>
      </c>
      <c r="AY1531" s="15">
        <v>0</v>
      </c>
      <c r="AZ1531" s="15">
        <v>0</v>
      </c>
      <c r="BA1531" s="15">
        <v>0</v>
      </c>
      <c r="BB1531" s="15">
        <v>0</v>
      </c>
      <c r="BC1531" s="15">
        <v>0</v>
      </c>
      <c r="BD1531" s="15">
        <v>0</v>
      </c>
      <c r="BE1531" s="15">
        <v>0</v>
      </c>
      <c r="BF1531" s="15">
        <v>0</v>
      </c>
      <c r="BG1531" s="15">
        <f t="shared" si="118"/>
        <v>0</v>
      </c>
      <c r="BH1531" t="str">
        <f t="shared" si="119"/>
        <v>CMPDIST</v>
      </c>
      <c r="BI1531" t="str">
        <f>VLOOKUP(BH1531,[2]Summary!$C$29:$C$56,1,0)</f>
        <v>CMPDist</v>
      </c>
      <c r="BJ1531" s="16">
        <v>43831</v>
      </c>
    </row>
    <row r="1532" spans="1:62" x14ac:dyDescent="0.25">
      <c r="A1532" s="13" t="s">
        <v>2938</v>
      </c>
      <c r="B1532" s="13" t="s">
        <v>2939</v>
      </c>
      <c r="C1532" t="s">
        <v>2940</v>
      </c>
      <c r="D1532" t="s">
        <v>595</v>
      </c>
      <c r="E1532" t="s">
        <v>301</v>
      </c>
      <c r="F1532" s="13" t="s">
        <v>60</v>
      </c>
      <c r="H1532" s="15">
        <v>0</v>
      </c>
      <c r="I1532" s="15">
        <v>0</v>
      </c>
      <c r="J1532" s="15">
        <v>0</v>
      </c>
      <c r="K1532" s="15">
        <v>0</v>
      </c>
      <c r="L1532" s="15">
        <v>0</v>
      </c>
      <c r="M1532" s="15">
        <v>0</v>
      </c>
      <c r="N1532" s="15">
        <v>14.306319999999999</v>
      </c>
      <c r="O1532" s="15">
        <v>8.9740000000000014E-2</v>
      </c>
      <c r="P1532" s="15">
        <v>0.57604999999999995</v>
      </c>
      <c r="Q1532" s="15">
        <v>13.873530000000001</v>
      </c>
      <c r="R1532" s="15">
        <v>0.17441000000000004</v>
      </c>
      <c r="S1532" s="15">
        <v>80.956879999999984</v>
      </c>
      <c r="T1532" s="15">
        <f t="shared" si="115"/>
        <v>109.97692999999998</v>
      </c>
      <c r="U1532" s="15">
        <v>0.69586999999999999</v>
      </c>
      <c r="V1532" s="15">
        <v>0.62851999999999997</v>
      </c>
      <c r="W1532" s="15">
        <v>0.75824000000000003</v>
      </c>
      <c r="X1532" s="15">
        <v>0.69420999999999999</v>
      </c>
      <c r="Y1532" s="15">
        <v>0.71735000000000004</v>
      </c>
      <c r="Z1532" s="15">
        <v>0.69420999999999999</v>
      </c>
      <c r="AA1532" s="15">
        <v>0.71735000000000004</v>
      </c>
      <c r="AB1532" s="15">
        <v>0.71735000000000004</v>
      </c>
      <c r="AC1532" s="15">
        <v>0.69420999999999999</v>
      </c>
      <c r="AD1532" s="15">
        <v>7.6999999999999994E-3</v>
      </c>
      <c r="AE1532" s="15">
        <v>0</v>
      </c>
      <c r="AF1532" s="15">
        <v>0</v>
      </c>
      <c r="AG1532" s="15">
        <f t="shared" si="116"/>
        <v>6.3250099999999989</v>
      </c>
      <c r="AH1532" s="15">
        <v>0</v>
      </c>
      <c r="AI1532" s="15">
        <v>0</v>
      </c>
      <c r="AJ1532" s="15">
        <v>0</v>
      </c>
      <c r="AK1532" s="15">
        <v>0</v>
      </c>
      <c r="AL1532" s="15">
        <v>0</v>
      </c>
      <c r="AM1532" s="15">
        <v>0</v>
      </c>
      <c r="AN1532" s="15">
        <v>0</v>
      </c>
      <c r="AO1532" s="15">
        <v>0</v>
      </c>
      <c r="AP1532" s="15">
        <v>0</v>
      </c>
      <c r="AQ1532" s="15">
        <v>0</v>
      </c>
      <c r="AR1532" s="15">
        <v>0</v>
      </c>
      <c r="AS1532" s="15">
        <v>0</v>
      </c>
      <c r="AT1532" s="15">
        <f t="shared" si="117"/>
        <v>0</v>
      </c>
      <c r="AU1532" s="15">
        <v>0</v>
      </c>
      <c r="AV1532" s="15">
        <v>0</v>
      </c>
      <c r="AW1532" s="15">
        <v>0</v>
      </c>
      <c r="AX1532" s="15">
        <v>0</v>
      </c>
      <c r="AY1532" s="15">
        <v>0</v>
      </c>
      <c r="AZ1532" s="15">
        <v>0</v>
      </c>
      <c r="BA1532" s="15">
        <v>0</v>
      </c>
      <c r="BB1532" s="15">
        <v>0</v>
      </c>
      <c r="BC1532" s="15">
        <v>0</v>
      </c>
      <c r="BD1532" s="15">
        <v>0</v>
      </c>
      <c r="BE1532" s="15">
        <v>0</v>
      </c>
      <c r="BF1532" s="15">
        <v>0</v>
      </c>
      <c r="BG1532" s="15">
        <f t="shared" si="118"/>
        <v>0</v>
      </c>
      <c r="BH1532" t="str">
        <f t="shared" si="119"/>
        <v>CMPCommon</v>
      </c>
      <c r="BI1532" t="str">
        <f>VLOOKUP(BH1532,[2]Summary!$C$29:$C$56,1,0)</f>
        <v>CMPCommon</v>
      </c>
      <c r="BJ1532" s="16">
        <v>43831</v>
      </c>
    </row>
    <row r="1533" spans="1:62" x14ac:dyDescent="0.25">
      <c r="A1533" s="13" t="s">
        <v>2941</v>
      </c>
      <c r="B1533" s="13" t="s">
        <v>2942</v>
      </c>
      <c r="C1533" t="s">
        <v>2943</v>
      </c>
      <c r="D1533" t="s">
        <v>595</v>
      </c>
      <c r="E1533" t="s">
        <v>301</v>
      </c>
      <c r="F1533" s="13" t="s">
        <v>60</v>
      </c>
      <c r="H1533" s="15">
        <v>0</v>
      </c>
      <c r="I1533" s="15">
        <v>0</v>
      </c>
      <c r="J1533" s="15">
        <v>0</v>
      </c>
      <c r="K1533" s="15">
        <v>0</v>
      </c>
      <c r="L1533" s="15">
        <v>0</v>
      </c>
      <c r="M1533" s="15">
        <v>0.11684</v>
      </c>
      <c r="N1533" s="15">
        <v>7.2999999999999996E-4</v>
      </c>
      <c r="O1533" s="15">
        <v>7.2999999999999996E-4</v>
      </c>
      <c r="P1533" s="15">
        <v>7.2999999999999996E-4</v>
      </c>
      <c r="Q1533" s="15">
        <v>7.3999999999999999E-4</v>
      </c>
      <c r="R1533" s="15">
        <v>180.68799999999999</v>
      </c>
      <c r="S1533" s="15">
        <v>-95.257820000000009</v>
      </c>
      <c r="T1533" s="15">
        <f t="shared" si="115"/>
        <v>85.549949999999967</v>
      </c>
      <c r="U1533" s="15">
        <v>0.54130999999999996</v>
      </c>
      <c r="V1533" s="15">
        <v>0.48892000000000002</v>
      </c>
      <c r="W1533" s="15">
        <v>0.58984000000000014</v>
      </c>
      <c r="X1533" s="15">
        <v>96.714389999999995</v>
      </c>
      <c r="Y1533" s="15">
        <v>26.87482</v>
      </c>
      <c r="Z1533" s="15">
        <v>1.3070599999999999</v>
      </c>
      <c r="AA1533" s="15">
        <v>33.621989999999997</v>
      </c>
      <c r="AB1533" s="15">
        <v>1.5609999999999999</v>
      </c>
      <c r="AC1533" s="15">
        <v>1.5106400000000002</v>
      </c>
      <c r="AD1533" s="15">
        <v>4.2950000000000002E-2</v>
      </c>
      <c r="AE1533" s="15">
        <v>0</v>
      </c>
      <c r="AF1533" s="15">
        <v>0</v>
      </c>
      <c r="AG1533" s="15">
        <f t="shared" si="116"/>
        <v>163.25291999999999</v>
      </c>
      <c r="AH1533" s="15">
        <v>0</v>
      </c>
      <c r="AI1533" s="15">
        <v>0</v>
      </c>
      <c r="AJ1533" s="15">
        <v>0</v>
      </c>
      <c r="AK1533" s="15">
        <v>0</v>
      </c>
      <c r="AL1533" s="15">
        <v>0</v>
      </c>
      <c r="AM1533" s="15">
        <v>0</v>
      </c>
      <c r="AN1533" s="15">
        <v>0</v>
      </c>
      <c r="AO1533" s="15">
        <v>0</v>
      </c>
      <c r="AP1533" s="15">
        <v>0</v>
      </c>
      <c r="AQ1533" s="15">
        <v>0</v>
      </c>
      <c r="AR1533" s="15">
        <v>0</v>
      </c>
      <c r="AS1533" s="15">
        <v>0</v>
      </c>
      <c r="AT1533" s="15">
        <f t="shared" si="117"/>
        <v>0</v>
      </c>
      <c r="AU1533" s="15">
        <v>0</v>
      </c>
      <c r="AV1533" s="15">
        <v>0</v>
      </c>
      <c r="AW1533" s="15">
        <v>0</v>
      </c>
      <c r="AX1533" s="15">
        <v>0</v>
      </c>
      <c r="AY1533" s="15">
        <v>0</v>
      </c>
      <c r="AZ1533" s="15">
        <v>0</v>
      </c>
      <c r="BA1533" s="15">
        <v>0</v>
      </c>
      <c r="BB1533" s="15">
        <v>0</v>
      </c>
      <c r="BC1533" s="15">
        <v>0</v>
      </c>
      <c r="BD1533" s="15">
        <v>0</v>
      </c>
      <c r="BE1533" s="15">
        <v>0</v>
      </c>
      <c r="BF1533" s="15">
        <v>0</v>
      </c>
      <c r="BG1533" s="15">
        <f t="shared" si="118"/>
        <v>0</v>
      </c>
      <c r="BH1533" t="str">
        <f t="shared" si="119"/>
        <v>CMPCommon</v>
      </c>
      <c r="BI1533" t="str">
        <f>VLOOKUP(BH1533,[2]Summary!$C$29:$C$56,1,0)</f>
        <v>CMPCommon</v>
      </c>
      <c r="BJ1533" s="16">
        <v>43831</v>
      </c>
    </row>
    <row r="1534" spans="1:62" x14ac:dyDescent="0.25">
      <c r="A1534" s="13" t="s">
        <v>2944</v>
      </c>
      <c r="B1534" s="13" t="s">
        <v>2945</v>
      </c>
      <c r="C1534" t="s">
        <v>2946</v>
      </c>
      <c r="D1534" t="s">
        <v>599</v>
      </c>
      <c r="E1534" t="s">
        <v>19</v>
      </c>
      <c r="F1534" s="13" t="s">
        <v>585</v>
      </c>
      <c r="H1534" s="15">
        <v>36.372870000000013</v>
      </c>
      <c r="I1534" s="15">
        <v>5.8880199999999991</v>
      </c>
      <c r="J1534" s="15">
        <v>14.703380000000003</v>
      </c>
      <c r="K1534" s="15">
        <v>0.30635000000000001</v>
      </c>
      <c r="L1534" s="15">
        <v>-0.18058000000000002</v>
      </c>
      <c r="M1534" s="15">
        <v>-9.445780000000001</v>
      </c>
      <c r="N1534" s="15">
        <v>0.22633</v>
      </c>
      <c r="O1534" s="15">
        <v>-375.65922999999998</v>
      </c>
      <c r="P1534" s="15">
        <v>0.10641999999999997</v>
      </c>
      <c r="Q1534" s="15">
        <v>-1.1E-4</v>
      </c>
      <c r="R1534" s="15">
        <v>-1.5000000000000001E-4</v>
      </c>
      <c r="S1534" s="15">
        <v>-0.35564999999999997</v>
      </c>
      <c r="T1534" s="15">
        <f t="shared" si="115"/>
        <v>-328.03813000000002</v>
      </c>
      <c r="U1534" s="15">
        <v>0</v>
      </c>
      <c r="V1534" s="15">
        <v>0</v>
      </c>
      <c r="W1534" s="15">
        <v>0</v>
      </c>
      <c r="X1534" s="15">
        <v>0</v>
      </c>
      <c r="Y1534" s="15">
        <v>0</v>
      </c>
      <c r="Z1534" s="15">
        <v>0</v>
      </c>
      <c r="AA1534" s="15">
        <v>100.87647</v>
      </c>
      <c r="AB1534" s="15">
        <v>0</v>
      </c>
      <c r="AC1534" s="15">
        <v>6.1647000000000007</v>
      </c>
      <c r="AD1534" s="15">
        <v>63.1633</v>
      </c>
      <c r="AE1534" s="15">
        <v>0</v>
      </c>
      <c r="AF1534" s="15">
        <v>-4.6241599999999998</v>
      </c>
      <c r="AG1534" s="15">
        <f t="shared" si="116"/>
        <v>165.58031</v>
      </c>
      <c r="AH1534" s="15">
        <v>0</v>
      </c>
      <c r="AI1534" s="15">
        <v>0</v>
      </c>
      <c r="AJ1534" s="15">
        <v>0</v>
      </c>
      <c r="AK1534" s="15">
        <v>0</v>
      </c>
      <c r="AL1534" s="15">
        <v>0</v>
      </c>
      <c r="AM1534" s="15">
        <v>0</v>
      </c>
      <c r="AN1534" s="15">
        <v>0</v>
      </c>
      <c r="AO1534" s="15">
        <v>0</v>
      </c>
      <c r="AP1534" s="15">
        <v>0</v>
      </c>
      <c r="AQ1534" s="15">
        <v>0</v>
      </c>
      <c r="AR1534" s="15">
        <v>0</v>
      </c>
      <c r="AS1534" s="15">
        <v>0</v>
      </c>
      <c r="AT1534" s="15">
        <f t="shared" si="117"/>
        <v>0</v>
      </c>
      <c r="AU1534" s="15">
        <v>0</v>
      </c>
      <c r="AV1534" s="15">
        <v>0</v>
      </c>
      <c r="AW1534" s="15">
        <v>0</v>
      </c>
      <c r="AX1534" s="15">
        <v>0</v>
      </c>
      <c r="AY1534" s="15">
        <v>0</v>
      </c>
      <c r="AZ1534" s="15">
        <v>0</v>
      </c>
      <c r="BA1534" s="15">
        <v>0</v>
      </c>
      <c r="BB1534" s="15">
        <v>0</v>
      </c>
      <c r="BC1534" s="15">
        <v>0</v>
      </c>
      <c r="BD1534" s="15">
        <v>0</v>
      </c>
      <c r="BE1534" s="15">
        <v>0</v>
      </c>
      <c r="BF1534" s="15">
        <v>0</v>
      </c>
      <c r="BG1534" s="15">
        <f t="shared" si="118"/>
        <v>0</v>
      </c>
      <c r="BH1534" t="str">
        <f t="shared" si="119"/>
        <v>NYSEGDIST</v>
      </c>
      <c r="BI1534" t="str">
        <f>VLOOKUP(BH1534,[2]Summary!$C$29:$C$56,1,0)</f>
        <v>NYSEGDist</v>
      </c>
      <c r="BJ1534" s="16">
        <v>43831</v>
      </c>
    </row>
    <row r="1535" spans="1:62" x14ac:dyDescent="0.25">
      <c r="A1535" s="13" t="s">
        <v>2947</v>
      </c>
      <c r="B1535" s="13" t="s">
        <v>2948</v>
      </c>
      <c r="C1535" t="s">
        <v>2949</v>
      </c>
      <c r="D1535" t="s">
        <v>599</v>
      </c>
      <c r="E1535" t="s">
        <v>35</v>
      </c>
      <c r="F1535" s="13" t="s">
        <v>585</v>
      </c>
      <c r="H1535" s="15">
        <v>-0.58104999999999951</v>
      </c>
      <c r="I1535" s="15">
        <v>-0.52482000000000062</v>
      </c>
      <c r="J1535" s="15">
        <v>-0.27414999999999962</v>
      </c>
      <c r="K1535" s="15">
        <v>4.6570099999999996</v>
      </c>
      <c r="L1535" s="15">
        <v>0.28177000000000091</v>
      </c>
      <c r="M1535" s="15">
        <v>29.021629999999998</v>
      </c>
      <c r="N1535" s="15">
        <v>-0.27197000000000027</v>
      </c>
      <c r="O1535" s="15">
        <v>-0.12492000000000013</v>
      </c>
      <c r="P1535" s="15">
        <v>-0.17740999999999985</v>
      </c>
      <c r="Q1535" s="15">
        <v>0</v>
      </c>
      <c r="R1535" s="15">
        <v>-0.33188000000000001</v>
      </c>
      <c r="S1535" s="15">
        <v>8.0149999999999999E-2</v>
      </c>
      <c r="T1535" s="15">
        <f t="shared" si="115"/>
        <v>31.754359999999991</v>
      </c>
      <c r="U1535" s="15">
        <v>0</v>
      </c>
      <c r="V1535" s="15">
        <v>0</v>
      </c>
      <c r="W1535" s="15">
        <v>0</v>
      </c>
      <c r="X1535" s="15">
        <v>0</v>
      </c>
      <c r="Y1535" s="15">
        <v>0</v>
      </c>
      <c r="Z1535" s="15">
        <v>0</v>
      </c>
      <c r="AA1535" s="15">
        <v>0</v>
      </c>
      <c r="AB1535" s="15">
        <v>0</v>
      </c>
      <c r="AC1535" s="15">
        <v>0</v>
      </c>
      <c r="AD1535" s="15">
        <v>102.40658999999999</v>
      </c>
      <c r="AE1535" s="15">
        <v>0.47997000000000001</v>
      </c>
      <c r="AF1535" s="15">
        <v>-1.4250000000000001E-2</v>
      </c>
      <c r="AG1535" s="15">
        <f t="shared" si="116"/>
        <v>102.87230999999998</v>
      </c>
      <c r="AH1535" s="15">
        <v>0</v>
      </c>
      <c r="AI1535" s="15">
        <v>0</v>
      </c>
      <c r="AJ1535" s="15">
        <v>0</v>
      </c>
      <c r="AK1535" s="15">
        <v>0</v>
      </c>
      <c r="AL1535" s="15">
        <v>0</v>
      </c>
      <c r="AM1535" s="15">
        <v>0</v>
      </c>
      <c r="AN1535" s="15">
        <v>0</v>
      </c>
      <c r="AO1535" s="15">
        <v>0</v>
      </c>
      <c r="AP1535" s="15">
        <v>0</v>
      </c>
      <c r="AQ1535" s="15">
        <v>0</v>
      </c>
      <c r="AR1535" s="15">
        <v>0</v>
      </c>
      <c r="AS1535" s="15">
        <v>0</v>
      </c>
      <c r="AT1535" s="15">
        <f t="shared" si="117"/>
        <v>0</v>
      </c>
      <c r="AU1535" s="15">
        <v>0</v>
      </c>
      <c r="AV1535" s="15">
        <v>0</v>
      </c>
      <c r="AW1535" s="15">
        <v>0</v>
      </c>
      <c r="AX1535" s="15">
        <v>0</v>
      </c>
      <c r="AY1535" s="15">
        <v>0</v>
      </c>
      <c r="AZ1535" s="15">
        <v>0</v>
      </c>
      <c r="BA1535" s="15">
        <v>0</v>
      </c>
      <c r="BB1535" s="15">
        <v>0</v>
      </c>
      <c r="BC1535" s="15">
        <v>0</v>
      </c>
      <c r="BD1535" s="15">
        <v>0</v>
      </c>
      <c r="BE1535" s="15">
        <v>0</v>
      </c>
      <c r="BF1535" s="15">
        <v>0</v>
      </c>
      <c r="BG1535" s="15">
        <f t="shared" si="118"/>
        <v>0</v>
      </c>
      <c r="BH1535" t="str">
        <f t="shared" si="119"/>
        <v>NYSEGTRANS</v>
      </c>
      <c r="BI1535" t="str">
        <f>VLOOKUP(BH1535,[2]Summary!$C$29:$C$56,1,0)</f>
        <v>NYSEGTrans</v>
      </c>
      <c r="BJ1535" s="16">
        <v>43831</v>
      </c>
    </row>
    <row r="1536" spans="1:62" x14ac:dyDescent="0.25">
      <c r="A1536" s="13" t="s">
        <v>2950</v>
      </c>
      <c r="B1536" s="13" t="s">
        <v>2951</v>
      </c>
      <c r="C1536" t="s">
        <v>1266</v>
      </c>
      <c r="D1536" t="s">
        <v>596</v>
      </c>
      <c r="E1536" t="s">
        <v>19</v>
      </c>
      <c r="F1536" s="13" t="s">
        <v>20</v>
      </c>
      <c r="H1536" s="15">
        <v>175.86784999999998</v>
      </c>
      <c r="I1536" s="15">
        <v>195.08449999999999</v>
      </c>
      <c r="J1536" s="15">
        <v>187.10154</v>
      </c>
      <c r="K1536" s="15">
        <v>436.94873000000018</v>
      </c>
      <c r="L1536" s="15">
        <v>773.89751000000001</v>
      </c>
      <c r="M1536" s="15">
        <v>357.20590999999996</v>
      </c>
      <c r="N1536" s="15">
        <v>217.68236000000002</v>
      </c>
      <c r="O1536" s="15">
        <v>334.36285000000009</v>
      </c>
      <c r="P1536" s="15">
        <v>1023.17344</v>
      </c>
      <c r="Q1536" s="15">
        <v>1365.4663500000001</v>
      </c>
      <c r="R1536" s="15">
        <v>590.61239999999987</v>
      </c>
      <c r="S1536" s="15">
        <v>1504.7818999999995</v>
      </c>
      <c r="T1536" s="15">
        <f t="shared" si="115"/>
        <v>7162.18534</v>
      </c>
      <c r="U1536" s="15">
        <v>284.96933999999999</v>
      </c>
      <c r="V1536" s="15">
        <v>304.21208999999999</v>
      </c>
      <c r="W1536" s="15">
        <v>164.03381999999999</v>
      </c>
      <c r="X1536" s="15">
        <v>169.66701999999998</v>
      </c>
      <c r="Y1536" s="15">
        <v>159.72691000000003</v>
      </c>
      <c r="Z1536" s="15">
        <v>144.90231999999997</v>
      </c>
      <c r="AA1536" s="15">
        <v>282.83402999999998</v>
      </c>
      <c r="AB1536" s="15">
        <v>163.86428999999995</v>
      </c>
      <c r="AC1536" s="15">
        <v>118.99536999999997</v>
      </c>
      <c r="AD1536" s="15">
        <v>562.88324999999986</v>
      </c>
      <c r="AE1536" s="15">
        <v>397.2301799999999</v>
      </c>
      <c r="AF1536" s="15">
        <v>615.8850000000001</v>
      </c>
      <c r="AG1536" s="15">
        <f t="shared" si="116"/>
        <v>3369.2036199999998</v>
      </c>
      <c r="AH1536" s="15">
        <v>36.492950000000008</v>
      </c>
      <c r="AI1536" s="15">
        <v>70.785520000000005</v>
      </c>
      <c r="AJ1536" s="15">
        <v>38.961880000000001</v>
      </c>
      <c r="AK1536" s="15">
        <v>2.7969500000000003</v>
      </c>
      <c r="AL1536" s="15">
        <v>41.034579999999991</v>
      </c>
      <c r="AM1536" s="15">
        <v>1.8040999999999998</v>
      </c>
      <c r="AN1536" s="15">
        <v>0.6363599999999997</v>
      </c>
      <c r="AO1536" s="15">
        <v>8.8674899999999983</v>
      </c>
      <c r="AP1536" s="15">
        <v>15.482629999999999</v>
      </c>
      <c r="AQ1536" s="15">
        <v>0.46324000000000004</v>
      </c>
      <c r="AR1536" s="15">
        <v>5.3962499999999993</v>
      </c>
      <c r="AS1536" s="15">
        <v>8.5759599999999985</v>
      </c>
      <c r="AT1536" s="15">
        <f t="shared" si="117"/>
        <v>231.29791000000006</v>
      </c>
      <c r="AU1536" s="15">
        <v>3.4863500061035158</v>
      </c>
      <c r="AV1536" s="15">
        <v>0.32216999244689942</v>
      </c>
      <c r="AW1536" s="15">
        <v>0.74706999778747563</v>
      </c>
      <c r="AX1536" s="15">
        <v>0.91615998840332036</v>
      </c>
      <c r="AY1536" s="15">
        <v>0</v>
      </c>
      <c r="AZ1536" s="15">
        <v>-0.35436001110076903</v>
      </c>
      <c r="BA1536" s="15">
        <v>0</v>
      </c>
      <c r="BB1536" s="15">
        <v>0</v>
      </c>
      <c r="BC1536" s="15">
        <v>0.53676002073287965</v>
      </c>
      <c r="BD1536" s="15">
        <v>0</v>
      </c>
      <c r="BE1536" s="15">
        <v>0</v>
      </c>
      <c r="BF1536" s="15">
        <v>0</v>
      </c>
      <c r="BG1536" s="15">
        <f t="shared" si="118"/>
        <v>5.6541499943733218</v>
      </c>
      <c r="BH1536" t="str">
        <f t="shared" si="119"/>
        <v>RGEDIST</v>
      </c>
      <c r="BI1536" t="str">
        <f>VLOOKUP(BH1536,[2]Summary!$C$29:$C$56,1,0)</f>
        <v>RGEDist</v>
      </c>
      <c r="BJ1536" s="16">
        <v>44470</v>
      </c>
    </row>
    <row r="1537" spans="1:62" x14ac:dyDescent="0.25">
      <c r="A1537" s="13" t="s">
        <v>2952</v>
      </c>
      <c r="B1537" s="13" t="s">
        <v>2953</v>
      </c>
      <c r="C1537" t="s">
        <v>2954</v>
      </c>
      <c r="D1537" t="s">
        <v>599</v>
      </c>
      <c r="E1537" t="s">
        <v>19</v>
      </c>
      <c r="F1537" s="13" t="s">
        <v>585</v>
      </c>
      <c r="H1537" s="15">
        <v>0.11401</v>
      </c>
      <c r="I1537" s="15">
        <v>-2.3580000000000004E-2</v>
      </c>
      <c r="J1537" s="15">
        <v>6.8809999999999996E-2</v>
      </c>
      <c r="K1537" s="15">
        <v>-0.15715999999999999</v>
      </c>
      <c r="L1537" s="15">
        <v>-4.900000000000002E-4</v>
      </c>
      <c r="M1537" s="15">
        <v>-3.789E-2</v>
      </c>
      <c r="N1537" s="15">
        <v>5.9999999999999886E-5</v>
      </c>
      <c r="O1537" s="15">
        <v>-17.231800000000007</v>
      </c>
      <c r="P1537" s="15">
        <v>-4.7170000000000004E-2</v>
      </c>
      <c r="Q1537" s="15">
        <v>-2.6019999999999998E-2</v>
      </c>
      <c r="R1537" s="15">
        <v>-6.5500000000000011E-3</v>
      </c>
      <c r="S1537" s="15">
        <v>7.3900000000000007E-3</v>
      </c>
      <c r="T1537" s="15">
        <f t="shared" si="115"/>
        <v>-17.340390000000006</v>
      </c>
      <c r="U1537" s="15">
        <v>0</v>
      </c>
      <c r="V1537" s="15">
        <v>0</v>
      </c>
      <c r="W1537" s="15">
        <v>0</v>
      </c>
      <c r="X1537" s="15">
        <v>0</v>
      </c>
      <c r="Y1537" s="15">
        <v>0</v>
      </c>
      <c r="Z1537" s="15">
        <v>0</v>
      </c>
      <c r="AA1537" s="15">
        <v>0</v>
      </c>
      <c r="AB1537" s="15">
        <v>0</v>
      </c>
      <c r="AC1537" s="15">
        <v>0</v>
      </c>
      <c r="AD1537" s="15">
        <v>17.278560000000002</v>
      </c>
      <c r="AE1537" s="15">
        <v>0</v>
      </c>
      <c r="AF1537" s="15">
        <v>0</v>
      </c>
      <c r="AG1537" s="15">
        <f t="shared" si="116"/>
        <v>17.278560000000002</v>
      </c>
      <c r="AH1537" s="15">
        <v>0</v>
      </c>
      <c r="AI1537" s="15">
        <v>0</v>
      </c>
      <c r="AJ1537" s="15">
        <v>0</v>
      </c>
      <c r="AK1537" s="15">
        <v>0</v>
      </c>
      <c r="AL1537" s="15">
        <v>0</v>
      </c>
      <c r="AM1537" s="15">
        <v>0</v>
      </c>
      <c r="AN1537" s="15">
        <v>0</v>
      </c>
      <c r="AO1537" s="15">
        <v>0</v>
      </c>
      <c r="AP1537" s="15">
        <v>0</v>
      </c>
      <c r="AQ1537" s="15">
        <v>0</v>
      </c>
      <c r="AR1537" s="15">
        <v>0</v>
      </c>
      <c r="AS1537" s="15">
        <v>0</v>
      </c>
      <c r="AT1537" s="15">
        <f t="shared" si="117"/>
        <v>0</v>
      </c>
      <c r="AU1537" s="15">
        <v>0</v>
      </c>
      <c r="AV1537" s="15">
        <v>0</v>
      </c>
      <c r="AW1537" s="15">
        <v>0</v>
      </c>
      <c r="AX1537" s="15">
        <v>0</v>
      </c>
      <c r="AY1537" s="15">
        <v>0</v>
      </c>
      <c r="AZ1537" s="15">
        <v>0</v>
      </c>
      <c r="BA1537" s="15">
        <v>0</v>
      </c>
      <c r="BB1537" s="15">
        <v>0</v>
      </c>
      <c r="BC1537" s="15">
        <v>0</v>
      </c>
      <c r="BD1537" s="15">
        <v>0</v>
      </c>
      <c r="BE1537" s="15">
        <v>0</v>
      </c>
      <c r="BF1537" s="15">
        <v>0</v>
      </c>
      <c r="BG1537" s="15">
        <f t="shared" si="118"/>
        <v>0</v>
      </c>
      <c r="BH1537" t="str">
        <f t="shared" si="119"/>
        <v>NYSEGDIST</v>
      </c>
      <c r="BI1537" t="str">
        <f>VLOOKUP(BH1537,[2]Summary!$C$29:$C$56,1,0)</f>
        <v>NYSEGDist</v>
      </c>
      <c r="BJ1537" s="16">
        <v>43831</v>
      </c>
    </row>
    <row r="1538" spans="1:62" x14ac:dyDescent="0.25">
      <c r="A1538" s="13" t="s">
        <v>2955</v>
      </c>
      <c r="B1538" s="13" t="s">
        <v>2956</v>
      </c>
      <c r="C1538" t="s">
        <v>2957</v>
      </c>
      <c r="D1538" t="s">
        <v>599</v>
      </c>
      <c r="E1538" t="s">
        <v>35</v>
      </c>
      <c r="F1538" s="13" t="s">
        <v>585</v>
      </c>
      <c r="H1538" s="15">
        <v>5.0166600000000008</v>
      </c>
      <c r="I1538" s="15">
        <v>-0.52403</v>
      </c>
      <c r="J1538" s="15">
        <v>4.7445900000000005</v>
      </c>
      <c r="K1538" s="15">
        <v>3.9560000000000033E-2</v>
      </c>
      <c r="L1538" s="15">
        <v>12.420109999999999</v>
      </c>
      <c r="M1538" s="15">
        <v>-5.1721800000000009</v>
      </c>
      <c r="N1538" s="15">
        <v>-26.826440000000002</v>
      </c>
      <c r="O1538" s="15">
        <v>-0.32432000000000005</v>
      </c>
      <c r="P1538" s="15">
        <v>4.9413300000000007</v>
      </c>
      <c r="Q1538" s="15">
        <v>-6.5300000000000011E-3</v>
      </c>
      <c r="R1538" s="15">
        <v>-9.8390000000000019E-2</v>
      </c>
      <c r="S1538" s="15">
        <v>-0.55946000000000007</v>
      </c>
      <c r="T1538" s="15">
        <f t="shared" si="115"/>
        <v>-6.3491000000000017</v>
      </c>
      <c r="U1538" s="15">
        <v>0</v>
      </c>
      <c r="V1538" s="15">
        <v>0</v>
      </c>
      <c r="W1538" s="15">
        <v>0</v>
      </c>
      <c r="X1538" s="15">
        <v>0</v>
      </c>
      <c r="Y1538" s="15">
        <v>0</v>
      </c>
      <c r="Z1538" s="15">
        <v>0</v>
      </c>
      <c r="AA1538" s="15">
        <v>0</v>
      </c>
      <c r="AB1538" s="15">
        <v>0</v>
      </c>
      <c r="AC1538" s="15">
        <v>0</v>
      </c>
      <c r="AD1538" s="15">
        <v>3.3927199999999997</v>
      </c>
      <c r="AE1538" s="15">
        <v>0</v>
      </c>
      <c r="AF1538" s="15">
        <v>0</v>
      </c>
      <c r="AG1538" s="15">
        <f t="shared" si="116"/>
        <v>3.3927199999999997</v>
      </c>
      <c r="AH1538" s="15">
        <v>0</v>
      </c>
      <c r="AI1538" s="15">
        <v>0</v>
      </c>
      <c r="AJ1538" s="15">
        <v>0</v>
      </c>
      <c r="AK1538" s="15">
        <v>0</v>
      </c>
      <c r="AL1538" s="15">
        <v>0</v>
      </c>
      <c r="AM1538" s="15">
        <v>0</v>
      </c>
      <c r="AN1538" s="15">
        <v>0</v>
      </c>
      <c r="AO1538" s="15">
        <v>0</v>
      </c>
      <c r="AP1538" s="15">
        <v>0</v>
      </c>
      <c r="AQ1538" s="15">
        <v>0</v>
      </c>
      <c r="AR1538" s="15">
        <v>0</v>
      </c>
      <c r="AS1538" s="15">
        <v>0</v>
      </c>
      <c r="AT1538" s="15">
        <f t="shared" si="117"/>
        <v>0</v>
      </c>
      <c r="AU1538" s="15">
        <v>0</v>
      </c>
      <c r="AV1538" s="15">
        <v>0</v>
      </c>
      <c r="AW1538" s="15">
        <v>0</v>
      </c>
      <c r="AX1538" s="15">
        <v>0</v>
      </c>
      <c r="AY1538" s="15">
        <v>0</v>
      </c>
      <c r="AZ1538" s="15">
        <v>0</v>
      </c>
      <c r="BA1538" s="15">
        <v>0</v>
      </c>
      <c r="BB1538" s="15">
        <v>0</v>
      </c>
      <c r="BC1538" s="15">
        <v>0</v>
      </c>
      <c r="BD1538" s="15">
        <v>0</v>
      </c>
      <c r="BE1538" s="15">
        <v>0</v>
      </c>
      <c r="BF1538" s="15">
        <v>0</v>
      </c>
      <c r="BG1538" s="15">
        <f t="shared" si="118"/>
        <v>0</v>
      </c>
      <c r="BH1538" t="str">
        <f t="shared" si="119"/>
        <v>NYSEGTRANS</v>
      </c>
      <c r="BI1538" t="str">
        <f>VLOOKUP(BH1538,[2]Summary!$C$29:$C$56,1,0)</f>
        <v>NYSEGTrans</v>
      </c>
      <c r="BJ1538" s="16">
        <v>43831</v>
      </c>
    </row>
    <row r="1539" spans="1:62" x14ac:dyDescent="0.25">
      <c r="A1539" s="13" t="s">
        <v>2958</v>
      </c>
      <c r="B1539" s="13" t="s">
        <v>2959</v>
      </c>
      <c r="C1539" t="s">
        <v>2960</v>
      </c>
      <c r="D1539" t="s">
        <v>596</v>
      </c>
      <c r="E1539" t="s">
        <v>19</v>
      </c>
      <c r="F1539" s="13" t="s">
        <v>585</v>
      </c>
      <c r="H1539" s="15">
        <v>0</v>
      </c>
      <c r="I1539" s="15">
        <v>0</v>
      </c>
      <c r="J1539" s="15">
        <v>0</v>
      </c>
      <c r="K1539" s="15">
        <v>0</v>
      </c>
      <c r="L1539" s="15">
        <v>0</v>
      </c>
      <c r="M1539" s="15">
        <v>0</v>
      </c>
      <c r="N1539" s="15">
        <v>0</v>
      </c>
      <c r="O1539" s="15">
        <v>-0.25196000000000002</v>
      </c>
      <c r="P1539" s="15">
        <v>-1.57E-3</v>
      </c>
      <c r="Q1539" s="15">
        <v>-8.8000000000000003E-4</v>
      </c>
      <c r="R1539" s="15">
        <v>0</v>
      </c>
      <c r="S1539" s="15">
        <v>0</v>
      </c>
      <c r="T1539" s="15">
        <f t="shared" ref="T1539:T1602" si="120">SUM(H1539:S1539)</f>
        <v>-0.25441000000000003</v>
      </c>
      <c r="U1539" s="15">
        <v>7.9320000000000002E-2</v>
      </c>
      <c r="V1539" s="15">
        <v>0</v>
      </c>
      <c r="W1539" s="15">
        <v>0</v>
      </c>
      <c r="X1539" s="15">
        <v>0</v>
      </c>
      <c r="Y1539" s="15">
        <v>0</v>
      </c>
      <c r="Z1539" s="15">
        <v>0</v>
      </c>
      <c r="AA1539" s="15">
        <v>0</v>
      </c>
      <c r="AB1539" s="15">
        <v>0</v>
      </c>
      <c r="AC1539" s="15">
        <v>-2.0000000000000001E-4</v>
      </c>
      <c r="AD1539" s="15">
        <v>0</v>
      </c>
      <c r="AE1539" s="15">
        <v>0.17509</v>
      </c>
      <c r="AF1539" s="15">
        <v>-1.06E-3</v>
      </c>
      <c r="AG1539" s="15">
        <f t="shared" ref="AG1539:AG1602" si="121">SUM(U1539:AF1539)</f>
        <v>0.25314999999999999</v>
      </c>
      <c r="AH1539" s="15">
        <v>0</v>
      </c>
      <c r="AI1539" s="15">
        <v>0</v>
      </c>
      <c r="AJ1539" s="15">
        <v>0</v>
      </c>
      <c r="AK1539" s="15">
        <v>0</v>
      </c>
      <c r="AL1539" s="15">
        <v>0</v>
      </c>
      <c r="AM1539" s="15">
        <v>0</v>
      </c>
      <c r="AN1539" s="15">
        <v>0</v>
      </c>
      <c r="AO1539" s="15">
        <v>0</v>
      </c>
      <c r="AP1539" s="15">
        <v>0</v>
      </c>
      <c r="AQ1539" s="15">
        <v>0</v>
      </c>
      <c r="AR1539" s="15">
        <v>0</v>
      </c>
      <c r="AS1539" s="15">
        <v>0</v>
      </c>
      <c r="AT1539" s="15">
        <f t="shared" ref="AT1539:AT1602" si="122">SUM(AH1539:AS1539)</f>
        <v>0</v>
      </c>
      <c r="AU1539" s="15">
        <v>0</v>
      </c>
      <c r="AV1539" s="15">
        <v>0</v>
      </c>
      <c r="AW1539" s="15">
        <v>0</v>
      </c>
      <c r="AX1539" s="15">
        <v>0</v>
      </c>
      <c r="AY1539" s="15">
        <v>0</v>
      </c>
      <c r="AZ1539" s="15">
        <v>0</v>
      </c>
      <c r="BA1539" s="15">
        <v>0</v>
      </c>
      <c r="BB1539" s="15">
        <v>0</v>
      </c>
      <c r="BC1539" s="15">
        <v>0</v>
      </c>
      <c r="BD1539" s="15">
        <v>0</v>
      </c>
      <c r="BE1539" s="15">
        <v>0</v>
      </c>
      <c r="BF1539" s="15">
        <v>0</v>
      </c>
      <c r="BG1539" s="15">
        <f t="shared" ref="BG1539:BG1602" si="123">SUM(AU1539:BF1539)</f>
        <v>0</v>
      </c>
      <c r="BH1539" t="str">
        <f t="shared" ref="BH1539:BH1602" si="124">D1539&amp;E1539</f>
        <v>RGEDIST</v>
      </c>
      <c r="BI1539" t="str">
        <f>VLOOKUP(BH1539,[2]Summary!$C$29:$C$56,1,0)</f>
        <v>RGEDist</v>
      </c>
      <c r="BJ1539" s="16">
        <v>43831</v>
      </c>
    </row>
    <row r="1540" spans="1:62" x14ac:dyDescent="0.25">
      <c r="A1540" s="13" t="s">
        <v>2961</v>
      </c>
      <c r="B1540" s="13" t="s">
        <v>2962</v>
      </c>
      <c r="C1540" t="s">
        <v>2963</v>
      </c>
      <c r="D1540" t="s">
        <v>595</v>
      </c>
      <c r="E1540" t="s">
        <v>19</v>
      </c>
      <c r="F1540" s="13" t="s">
        <v>22</v>
      </c>
      <c r="H1540" s="15">
        <v>0</v>
      </c>
      <c r="I1540" s="15">
        <v>0</v>
      </c>
      <c r="J1540" s="15">
        <v>0</v>
      </c>
      <c r="K1540" s="15">
        <v>0</v>
      </c>
      <c r="L1540" s="15">
        <v>0</v>
      </c>
      <c r="M1540" s="15">
        <v>33.947269999999996</v>
      </c>
      <c r="N1540" s="15">
        <v>32.950220000000002</v>
      </c>
      <c r="O1540" s="15">
        <v>145.82265000000001</v>
      </c>
      <c r="P1540" s="15">
        <v>132.17259000000001</v>
      </c>
      <c r="Q1540" s="15">
        <v>83.663180000000011</v>
      </c>
      <c r="R1540" s="15">
        <v>8.2912800000000004</v>
      </c>
      <c r="S1540" s="15">
        <v>6.8943999999999992</v>
      </c>
      <c r="T1540" s="15">
        <f t="shared" si="120"/>
        <v>443.74159000000009</v>
      </c>
      <c r="U1540" s="15">
        <v>0</v>
      </c>
      <c r="V1540" s="15">
        <v>0</v>
      </c>
      <c r="W1540" s="15">
        <v>0</v>
      </c>
      <c r="X1540" s="15">
        <v>0</v>
      </c>
      <c r="Y1540" s="15">
        <v>0</v>
      </c>
      <c r="Z1540" s="15">
        <v>0</v>
      </c>
      <c r="AA1540" s="15">
        <v>5.7144599999999999</v>
      </c>
      <c r="AB1540" s="15">
        <v>0</v>
      </c>
      <c r="AC1540" s="15">
        <v>0</v>
      </c>
      <c r="AD1540" s="15">
        <v>0</v>
      </c>
      <c r="AE1540" s="15">
        <v>0</v>
      </c>
      <c r="AF1540" s="15">
        <v>0</v>
      </c>
      <c r="AG1540" s="15">
        <f t="shared" si="121"/>
        <v>5.7144599999999999</v>
      </c>
      <c r="AH1540" s="15">
        <v>0</v>
      </c>
      <c r="AI1540" s="15">
        <v>0</v>
      </c>
      <c r="AJ1540" s="15">
        <v>0</v>
      </c>
      <c r="AK1540" s="15">
        <v>0</v>
      </c>
      <c r="AL1540" s="15">
        <v>0</v>
      </c>
      <c r="AM1540" s="15">
        <v>0</v>
      </c>
      <c r="AN1540" s="15">
        <v>0</v>
      </c>
      <c r="AO1540" s="15">
        <v>0</v>
      </c>
      <c r="AP1540" s="15">
        <v>0</v>
      </c>
      <c r="AQ1540" s="15">
        <v>0</v>
      </c>
      <c r="AR1540" s="15">
        <v>0</v>
      </c>
      <c r="AS1540" s="15">
        <v>0</v>
      </c>
      <c r="AT1540" s="15">
        <f t="shared" si="122"/>
        <v>0</v>
      </c>
      <c r="AU1540" s="15">
        <v>0</v>
      </c>
      <c r="AV1540" s="15">
        <v>0</v>
      </c>
      <c r="AW1540" s="15">
        <v>0</v>
      </c>
      <c r="AX1540" s="15">
        <v>0</v>
      </c>
      <c r="AY1540" s="15">
        <v>0</v>
      </c>
      <c r="AZ1540" s="15">
        <v>0</v>
      </c>
      <c r="BA1540" s="15">
        <v>0</v>
      </c>
      <c r="BB1540" s="15">
        <v>0</v>
      </c>
      <c r="BC1540" s="15">
        <v>0</v>
      </c>
      <c r="BD1540" s="15">
        <v>0</v>
      </c>
      <c r="BE1540" s="15">
        <v>0</v>
      </c>
      <c r="BF1540" s="15">
        <v>0</v>
      </c>
      <c r="BG1540" s="15">
        <f t="shared" si="123"/>
        <v>0</v>
      </c>
      <c r="BH1540" t="str">
        <f t="shared" si="124"/>
        <v>CMPDIST</v>
      </c>
      <c r="BI1540" t="str">
        <f>VLOOKUP(BH1540,[2]Summary!$C$29:$C$56,1,0)</f>
        <v>CMPDist</v>
      </c>
      <c r="BJ1540" s="16">
        <v>43831</v>
      </c>
    </row>
    <row r="1541" spans="1:62" x14ac:dyDescent="0.25">
      <c r="A1541" s="13" t="s">
        <v>2964</v>
      </c>
      <c r="B1541" s="13" t="s">
        <v>2965</v>
      </c>
      <c r="C1541" t="s">
        <v>2966</v>
      </c>
      <c r="D1541" t="s">
        <v>595</v>
      </c>
      <c r="E1541" t="s">
        <v>19</v>
      </c>
      <c r="F1541" s="13" t="s">
        <v>22</v>
      </c>
      <c r="H1541" s="15">
        <v>0</v>
      </c>
      <c r="I1541" s="15">
        <v>0</v>
      </c>
      <c r="J1541" s="15">
        <v>0</v>
      </c>
      <c r="K1541" s="15">
        <v>0</v>
      </c>
      <c r="L1541" s="15">
        <v>133.93724</v>
      </c>
      <c r="M1541" s="15">
        <v>-5.4912199999999993</v>
      </c>
      <c r="N1541" s="15">
        <v>0.81082999999999994</v>
      </c>
      <c r="O1541" s="15">
        <v>-4.6164800000000001</v>
      </c>
      <c r="P1541" s="15">
        <v>1.19984</v>
      </c>
      <c r="Q1541" s="15">
        <v>1.31277</v>
      </c>
      <c r="R1541" s="15">
        <v>92.866900000000015</v>
      </c>
      <c r="S1541" s="15">
        <v>6.1141499999999995</v>
      </c>
      <c r="T1541" s="15">
        <f t="shared" si="120"/>
        <v>226.13403000000002</v>
      </c>
      <c r="U1541" s="15">
        <v>0</v>
      </c>
      <c r="V1541" s="15">
        <v>45.78725</v>
      </c>
      <c r="W1541" s="15">
        <v>0.25052000000000002</v>
      </c>
      <c r="X1541" s="15">
        <v>0</v>
      </c>
      <c r="Y1541" s="15">
        <v>0</v>
      </c>
      <c r="Z1541" s="15">
        <v>0</v>
      </c>
      <c r="AA1541" s="15">
        <v>0</v>
      </c>
      <c r="AB1541" s="15">
        <v>0</v>
      </c>
      <c r="AC1541" s="15">
        <v>0</v>
      </c>
      <c r="AD1541" s="15">
        <v>0</v>
      </c>
      <c r="AE1541" s="15">
        <v>0</v>
      </c>
      <c r="AF1541" s="15">
        <v>0</v>
      </c>
      <c r="AG1541" s="15">
        <f t="shared" si="121"/>
        <v>46.037770000000002</v>
      </c>
      <c r="AH1541" s="15">
        <v>0</v>
      </c>
      <c r="AI1541" s="15">
        <v>0</v>
      </c>
      <c r="AJ1541" s="15">
        <v>0</v>
      </c>
      <c r="AK1541" s="15">
        <v>0</v>
      </c>
      <c r="AL1541" s="15">
        <v>0</v>
      </c>
      <c r="AM1541" s="15">
        <v>0</v>
      </c>
      <c r="AN1541" s="15">
        <v>0</v>
      </c>
      <c r="AO1541" s="15">
        <v>0</v>
      </c>
      <c r="AP1541" s="15">
        <v>0</v>
      </c>
      <c r="AQ1541" s="15">
        <v>0</v>
      </c>
      <c r="AR1541" s="15">
        <v>0</v>
      </c>
      <c r="AS1541" s="15">
        <v>0</v>
      </c>
      <c r="AT1541" s="15">
        <f t="shared" si="122"/>
        <v>0</v>
      </c>
      <c r="AU1541" s="15">
        <v>0</v>
      </c>
      <c r="AV1541" s="15">
        <v>0</v>
      </c>
      <c r="AW1541" s="15">
        <v>0</v>
      </c>
      <c r="AX1541" s="15">
        <v>0</v>
      </c>
      <c r="AY1541" s="15">
        <v>0</v>
      </c>
      <c r="AZ1541" s="15">
        <v>0</v>
      </c>
      <c r="BA1541" s="15">
        <v>0</v>
      </c>
      <c r="BB1541" s="15">
        <v>0</v>
      </c>
      <c r="BC1541" s="15">
        <v>0</v>
      </c>
      <c r="BD1541" s="15">
        <v>0</v>
      </c>
      <c r="BE1541" s="15">
        <v>0</v>
      </c>
      <c r="BF1541" s="15">
        <v>0</v>
      </c>
      <c r="BG1541" s="15">
        <f t="shared" si="123"/>
        <v>0</v>
      </c>
      <c r="BH1541" t="str">
        <f t="shared" si="124"/>
        <v>CMPDIST</v>
      </c>
      <c r="BI1541" t="str">
        <f>VLOOKUP(BH1541,[2]Summary!$C$29:$C$56,1,0)</f>
        <v>CMPDist</v>
      </c>
      <c r="BJ1541" s="16">
        <v>43831</v>
      </c>
    </row>
    <row r="1542" spans="1:62" x14ac:dyDescent="0.25">
      <c r="A1542" s="13" t="s">
        <v>2967</v>
      </c>
      <c r="B1542" s="13" t="s">
        <v>2968</v>
      </c>
      <c r="C1542" t="s">
        <v>2969</v>
      </c>
      <c r="D1542" t="s">
        <v>599</v>
      </c>
      <c r="E1542" t="s">
        <v>35</v>
      </c>
      <c r="F1542" s="13" t="s">
        <v>20</v>
      </c>
      <c r="H1542" s="15">
        <v>48.739789999999999</v>
      </c>
      <c r="I1542" s="15">
        <v>140.74614000000003</v>
      </c>
      <c r="J1542" s="15">
        <v>98.248999999999995</v>
      </c>
      <c r="K1542" s="15">
        <v>86.194690000000023</v>
      </c>
      <c r="L1542" s="15">
        <v>1048.9904799999999</v>
      </c>
      <c r="M1542" s="15">
        <v>221.95822000000004</v>
      </c>
      <c r="N1542" s="15">
        <v>161.32248999999999</v>
      </c>
      <c r="O1542" s="15">
        <v>446.14040000000006</v>
      </c>
      <c r="P1542" s="15">
        <v>128.13959</v>
      </c>
      <c r="Q1542" s="15">
        <v>186.34466999999992</v>
      </c>
      <c r="R1542" s="15">
        <v>120.90855999999997</v>
      </c>
      <c r="S1542" s="15">
        <v>26.600370000000009</v>
      </c>
      <c r="T1542" s="15">
        <f t="shared" si="120"/>
        <v>2714.3344000000002</v>
      </c>
      <c r="U1542" s="15">
        <v>0.69189000000000012</v>
      </c>
      <c r="V1542" s="15">
        <v>1.0954999999999999</v>
      </c>
      <c r="W1542" s="15">
        <v>-1.3838000000000001</v>
      </c>
      <c r="X1542" s="15">
        <v>0</v>
      </c>
      <c r="Y1542" s="15">
        <v>0</v>
      </c>
      <c r="Z1542" s="15">
        <v>0</v>
      </c>
      <c r="AA1542" s="15">
        <v>0</v>
      </c>
      <c r="AB1542" s="15">
        <v>0</v>
      </c>
      <c r="AC1542" s="15">
        <v>0</v>
      </c>
      <c r="AD1542" s="15">
        <v>0</v>
      </c>
      <c r="AE1542" s="15">
        <v>0</v>
      </c>
      <c r="AF1542" s="15">
        <v>0</v>
      </c>
      <c r="AG1542" s="15">
        <f t="shared" si="121"/>
        <v>0.40358999999999989</v>
      </c>
      <c r="AH1542" s="15">
        <v>0</v>
      </c>
      <c r="AI1542" s="15">
        <v>0</v>
      </c>
      <c r="AJ1542" s="15">
        <v>0</v>
      </c>
      <c r="AK1542" s="15">
        <v>0</v>
      </c>
      <c r="AL1542" s="15">
        <v>0</v>
      </c>
      <c r="AM1542" s="15">
        <v>0</v>
      </c>
      <c r="AN1542" s="15">
        <v>0</v>
      </c>
      <c r="AO1542" s="15">
        <v>0</v>
      </c>
      <c r="AP1542" s="15">
        <v>0</v>
      </c>
      <c r="AQ1542" s="15">
        <v>0</v>
      </c>
      <c r="AR1542" s="15">
        <v>0</v>
      </c>
      <c r="AS1542" s="15">
        <v>0</v>
      </c>
      <c r="AT1542" s="15">
        <f t="shared" si="122"/>
        <v>0</v>
      </c>
      <c r="AU1542" s="15">
        <v>0</v>
      </c>
      <c r="AV1542" s="15">
        <v>0</v>
      </c>
      <c r="AW1542" s="15">
        <v>0</v>
      </c>
      <c r="AX1542" s="15">
        <v>0</v>
      </c>
      <c r="AY1542" s="15">
        <v>0</v>
      </c>
      <c r="AZ1542" s="15">
        <v>0</v>
      </c>
      <c r="BA1542" s="15">
        <v>0</v>
      </c>
      <c r="BB1542" s="15">
        <v>0</v>
      </c>
      <c r="BC1542" s="15">
        <v>0</v>
      </c>
      <c r="BD1542" s="15">
        <v>0</v>
      </c>
      <c r="BE1542" s="15">
        <v>0</v>
      </c>
      <c r="BF1542" s="15">
        <v>0</v>
      </c>
      <c r="BG1542" s="15">
        <f t="shared" si="123"/>
        <v>0</v>
      </c>
      <c r="BH1542" t="str">
        <f t="shared" si="124"/>
        <v>NYSEGTRANS</v>
      </c>
      <c r="BI1542" t="str">
        <f>VLOOKUP(BH1542,[2]Summary!$C$29:$C$56,1,0)</f>
        <v>NYSEGTrans</v>
      </c>
      <c r="BJ1542" s="16">
        <v>43831</v>
      </c>
    </row>
    <row r="1543" spans="1:62" x14ac:dyDescent="0.25">
      <c r="A1543" s="13" t="s">
        <v>2970</v>
      </c>
      <c r="B1543" s="13" t="s">
        <v>2971</v>
      </c>
      <c r="C1543" t="s">
        <v>2972</v>
      </c>
      <c r="D1543" t="s">
        <v>599</v>
      </c>
      <c r="E1543" t="s">
        <v>19</v>
      </c>
      <c r="F1543" s="13" t="s">
        <v>22</v>
      </c>
      <c r="H1543" s="15">
        <v>2.4837099999999999</v>
      </c>
      <c r="I1543" s="15">
        <v>2.24336</v>
      </c>
      <c r="J1543" s="15">
        <v>1.3243800000000001</v>
      </c>
      <c r="K1543" s="15">
        <v>2.0171600000000001</v>
      </c>
      <c r="L1543" s="15">
        <v>-1.18929</v>
      </c>
      <c r="M1543" s="15">
        <v>1.82165</v>
      </c>
      <c r="N1543" s="15">
        <v>1.49021</v>
      </c>
      <c r="O1543" s="15">
        <v>1.49021</v>
      </c>
      <c r="P1543" s="15">
        <v>2.3427800000000003</v>
      </c>
      <c r="Q1543" s="15">
        <v>1.59249</v>
      </c>
      <c r="R1543" s="15">
        <v>0.73831999999999998</v>
      </c>
      <c r="S1543" s="15">
        <v>-12.310109999999998</v>
      </c>
      <c r="T1543" s="15">
        <f t="shared" si="120"/>
        <v>4.0448699999999995</v>
      </c>
      <c r="U1543" s="15">
        <v>-617.89558999999997</v>
      </c>
      <c r="V1543" s="15">
        <v>0</v>
      </c>
      <c r="W1543" s="15">
        <v>0</v>
      </c>
      <c r="X1543" s="15">
        <v>23.338009999999951</v>
      </c>
      <c r="Y1543" s="15">
        <v>0</v>
      </c>
      <c r="Z1543" s="15">
        <v>0</v>
      </c>
      <c r="AA1543" s="15">
        <v>124.55757999999996</v>
      </c>
      <c r="AB1543" s="15">
        <v>0</v>
      </c>
      <c r="AC1543" s="15">
        <v>0</v>
      </c>
      <c r="AD1543" s="15">
        <v>0</v>
      </c>
      <c r="AE1543" s="15">
        <v>0</v>
      </c>
      <c r="AF1543" s="15">
        <v>0</v>
      </c>
      <c r="AG1543" s="15">
        <f t="shared" si="121"/>
        <v>-470.00000000000006</v>
      </c>
      <c r="AH1543" s="15">
        <v>0</v>
      </c>
      <c r="AI1543" s="15">
        <v>0</v>
      </c>
      <c r="AJ1543" s="15">
        <v>0</v>
      </c>
      <c r="AK1543" s="15">
        <v>0</v>
      </c>
      <c r="AL1543" s="15">
        <v>0</v>
      </c>
      <c r="AM1543" s="15">
        <v>0</v>
      </c>
      <c r="AN1543" s="15">
        <v>0</v>
      </c>
      <c r="AO1543" s="15">
        <v>0</v>
      </c>
      <c r="AP1543" s="15">
        <v>0</v>
      </c>
      <c r="AQ1543" s="15">
        <v>0</v>
      </c>
      <c r="AR1543" s="15">
        <v>0</v>
      </c>
      <c r="AS1543" s="15">
        <v>0</v>
      </c>
      <c r="AT1543" s="15">
        <f t="shared" si="122"/>
        <v>0</v>
      </c>
      <c r="AU1543" s="15">
        <v>0</v>
      </c>
      <c r="AV1543" s="15">
        <v>0</v>
      </c>
      <c r="AW1543" s="15">
        <v>0</v>
      </c>
      <c r="AX1543" s="15">
        <v>0</v>
      </c>
      <c r="AY1543" s="15">
        <v>0</v>
      </c>
      <c r="AZ1543" s="15">
        <v>0</v>
      </c>
      <c r="BA1543" s="15">
        <v>0</v>
      </c>
      <c r="BB1543" s="15">
        <v>0</v>
      </c>
      <c r="BC1543" s="15">
        <v>0</v>
      </c>
      <c r="BD1543" s="15">
        <v>0</v>
      </c>
      <c r="BE1543" s="15">
        <v>0</v>
      </c>
      <c r="BF1543" s="15">
        <v>0</v>
      </c>
      <c r="BG1543" s="15">
        <f t="shared" si="123"/>
        <v>0</v>
      </c>
      <c r="BH1543" t="str">
        <f t="shared" si="124"/>
        <v>NYSEGDIST</v>
      </c>
      <c r="BI1543" t="str">
        <f>VLOOKUP(BH1543,[2]Summary!$C$29:$C$56,1,0)</f>
        <v>NYSEGDist</v>
      </c>
      <c r="BJ1543" s="16">
        <v>43831</v>
      </c>
    </row>
    <row r="1544" spans="1:62" x14ac:dyDescent="0.25">
      <c r="A1544" s="13" t="s">
        <v>2973</v>
      </c>
      <c r="B1544" s="13" t="s">
        <v>2951</v>
      </c>
      <c r="C1544" t="s">
        <v>1266</v>
      </c>
      <c r="D1544" t="s">
        <v>596</v>
      </c>
      <c r="E1544" t="s">
        <v>35</v>
      </c>
      <c r="F1544" s="13" t="s">
        <v>20</v>
      </c>
      <c r="H1544" s="15">
        <v>2.6261100000000002</v>
      </c>
      <c r="I1544" s="15">
        <v>3.58548</v>
      </c>
      <c r="J1544" s="15">
        <v>4.6809700000000003</v>
      </c>
      <c r="K1544" s="15">
        <v>4.1114799999999994</v>
      </c>
      <c r="L1544" s="15">
        <v>4.2485200000000001</v>
      </c>
      <c r="M1544" s="15">
        <v>6.4832899999999993</v>
      </c>
      <c r="N1544" s="15">
        <v>14.45861</v>
      </c>
      <c r="O1544" s="15">
        <v>4.7474499999999997</v>
      </c>
      <c r="P1544" s="15">
        <v>7.3028399999999998</v>
      </c>
      <c r="Q1544" s="15">
        <v>14.489760000000002</v>
      </c>
      <c r="R1544" s="15">
        <v>48.070569999999996</v>
      </c>
      <c r="S1544" s="15">
        <v>904.78303000000005</v>
      </c>
      <c r="T1544" s="15">
        <f t="shared" si="120"/>
        <v>1019.58811</v>
      </c>
      <c r="U1544" s="15">
        <v>553.28154999999992</v>
      </c>
      <c r="V1544" s="15">
        <v>625.47545000000002</v>
      </c>
      <c r="W1544" s="15">
        <v>72.726169999999996</v>
      </c>
      <c r="X1544" s="15">
        <v>692.3733400000001</v>
      </c>
      <c r="Y1544" s="15">
        <v>609.52104000000008</v>
      </c>
      <c r="Z1544" s="15">
        <v>85.475629999999995</v>
      </c>
      <c r="AA1544" s="15">
        <v>258.13846000000001</v>
      </c>
      <c r="AB1544" s="15">
        <v>272.31923</v>
      </c>
      <c r="AC1544" s="15">
        <v>175.79487999999998</v>
      </c>
      <c r="AD1544" s="15">
        <v>164.60400000000001</v>
      </c>
      <c r="AE1544" s="15">
        <v>41.717150000000011</v>
      </c>
      <c r="AF1544" s="15">
        <v>-32.981530000000006</v>
      </c>
      <c r="AG1544" s="15">
        <f t="shared" si="121"/>
        <v>3518.4453699999999</v>
      </c>
      <c r="AH1544" s="15">
        <v>0.31930999999999998</v>
      </c>
      <c r="AI1544" s="15">
        <v>0.53891999999999995</v>
      </c>
      <c r="AJ1544" s="15">
        <v>4.1701000000000006</v>
      </c>
      <c r="AK1544" s="15">
        <v>2.7882700000000007</v>
      </c>
      <c r="AL1544" s="15">
        <v>-5.2719999999999996E-2</v>
      </c>
      <c r="AM1544" s="15">
        <v>0.40921000000000002</v>
      </c>
      <c r="AN1544" s="15">
        <v>-5.2210000000000006E-2</v>
      </c>
      <c r="AO1544" s="15">
        <v>0</v>
      </c>
      <c r="AP1544" s="15">
        <v>0.28451000000000004</v>
      </c>
      <c r="AQ1544" s="15">
        <v>0</v>
      </c>
      <c r="AR1544" s="15">
        <v>0</v>
      </c>
      <c r="AS1544" s="15">
        <v>0.67349000000000003</v>
      </c>
      <c r="AT1544" s="15">
        <f t="shared" si="122"/>
        <v>9.0788799999999998</v>
      </c>
      <c r="AU1544" s="15">
        <v>0</v>
      </c>
      <c r="AV1544" s="15">
        <v>0</v>
      </c>
      <c r="AW1544" s="15">
        <v>0</v>
      </c>
      <c r="AX1544" s="15">
        <v>0</v>
      </c>
      <c r="AY1544" s="15">
        <v>0</v>
      </c>
      <c r="AZ1544" s="15">
        <v>0</v>
      </c>
      <c r="BA1544" s="15">
        <v>0</v>
      </c>
      <c r="BB1544" s="15">
        <v>0</v>
      </c>
      <c r="BC1544" s="15">
        <v>0</v>
      </c>
      <c r="BD1544" s="15">
        <v>0</v>
      </c>
      <c r="BE1544" s="15">
        <v>0</v>
      </c>
      <c r="BF1544" s="15">
        <v>0</v>
      </c>
      <c r="BG1544" s="15">
        <f t="shared" si="123"/>
        <v>0</v>
      </c>
      <c r="BH1544" t="str">
        <f t="shared" si="124"/>
        <v>RGETRANS</v>
      </c>
      <c r="BI1544" t="str">
        <f>VLOOKUP(BH1544,[2]Summary!$C$29:$C$56,1,0)</f>
        <v>RGETrans</v>
      </c>
      <c r="BJ1544" s="16">
        <v>44197</v>
      </c>
    </row>
    <row r="1545" spans="1:62" x14ac:dyDescent="0.25">
      <c r="A1545" s="13" t="s">
        <v>2974</v>
      </c>
      <c r="B1545" s="13" t="s">
        <v>2975</v>
      </c>
      <c r="C1545" t="s">
        <v>2976</v>
      </c>
      <c r="D1545" t="s">
        <v>595</v>
      </c>
      <c r="E1545" t="s">
        <v>19</v>
      </c>
      <c r="F1545" s="13" t="s">
        <v>22</v>
      </c>
      <c r="H1545" s="15">
        <v>0</v>
      </c>
      <c r="I1545" s="15">
        <v>0</v>
      </c>
      <c r="J1545" s="15">
        <v>0</v>
      </c>
      <c r="K1545" s="15">
        <v>0</v>
      </c>
      <c r="L1545" s="15">
        <v>0</v>
      </c>
      <c r="M1545" s="15">
        <v>0</v>
      </c>
      <c r="N1545" s="15">
        <v>0</v>
      </c>
      <c r="O1545" s="15">
        <v>0</v>
      </c>
      <c r="P1545" s="15">
        <v>0</v>
      </c>
      <c r="Q1545" s="15">
        <v>0</v>
      </c>
      <c r="R1545" s="15">
        <v>8.4316399999999998</v>
      </c>
      <c r="S1545" s="15">
        <v>184.00554</v>
      </c>
      <c r="T1545" s="15">
        <f t="shared" si="120"/>
        <v>192.43717999999998</v>
      </c>
      <c r="U1545" s="15">
        <v>0</v>
      </c>
      <c r="V1545" s="15">
        <v>1.6600299999999999</v>
      </c>
      <c r="W1545" s="15">
        <v>3.4333499999999999</v>
      </c>
      <c r="X1545" s="15">
        <v>0</v>
      </c>
      <c r="Y1545" s="15">
        <v>0</v>
      </c>
      <c r="Z1545" s="15">
        <v>0</v>
      </c>
      <c r="AA1545" s="15">
        <v>0</v>
      </c>
      <c r="AB1545" s="15">
        <v>0</v>
      </c>
      <c r="AC1545" s="15">
        <v>0.32999000000000001</v>
      </c>
      <c r="AD1545" s="15">
        <v>0</v>
      </c>
      <c r="AE1545" s="15">
        <v>0</v>
      </c>
      <c r="AF1545" s="15">
        <v>-0.16262000000000001</v>
      </c>
      <c r="AG1545" s="15">
        <f t="shared" si="121"/>
        <v>5.2607499999999998</v>
      </c>
      <c r="AH1545" s="15">
        <v>0</v>
      </c>
      <c r="AI1545" s="15">
        <v>0</v>
      </c>
      <c r="AJ1545" s="15">
        <v>0</v>
      </c>
      <c r="AK1545" s="15">
        <v>0</v>
      </c>
      <c r="AL1545" s="15">
        <v>0</v>
      </c>
      <c r="AM1545" s="15">
        <v>0</v>
      </c>
      <c r="AN1545" s="15">
        <v>0</v>
      </c>
      <c r="AO1545" s="15">
        <v>0</v>
      </c>
      <c r="AP1545" s="15">
        <v>0</v>
      </c>
      <c r="AQ1545" s="15">
        <v>0</v>
      </c>
      <c r="AR1545" s="15">
        <v>0</v>
      </c>
      <c r="AS1545" s="15">
        <v>0</v>
      </c>
      <c r="AT1545" s="15">
        <f t="shared" si="122"/>
        <v>0</v>
      </c>
      <c r="AU1545" s="15">
        <v>0</v>
      </c>
      <c r="AV1545" s="15">
        <v>0</v>
      </c>
      <c r="AW1545" s="15">
        <v>0</v>
      </c>
      <c r="AX1545" s="15">
        <v>0</v>
      </c>
      <c r="AY1545" s="15">
        <v>0</v>
      </c>
      <c r="AZ1545" s="15">
        <v>0</v>
      </c>
      <c r="BA1545" s="15">
        <v>0</v>
      </c>
      <c r="BB1545" s="15">
        <v>0</v>
      </c>
      <c r="BC1545" s="15">
        <v>0</v>
      </c>
      <c r="BD1545" s="15">
        <v>0</v>
      </c>
      <c r="BE1545" s="15">
        <v>0</v>
      </c>
      <c r="BF1545" s="15">
        <v>0</v>
      </c>
      <c r="BG1545" s="15">
        <f t="shared" si="123"/>
        <v>0</v>
      </c>
      <c r="BH1545" t="str">
        <f t="shared" si="124"/>
        <v>CMPDIST</v>
      </c>
      <c r="BI1545" t="str">
        <f>VLOOKUP(BH1545,[2]Summary!$C$29:$C$56,1,0)</f>
        <v>CMPDist</v>
      </c>
      <c r="BJ1545" s="16">
        <v>43831</v>
      </c>
    </row>
    <row r="1546" spans="1:62" x14ac:dyDescent="0.25">
      <c r="A1546" s="13" t="s">
        <v>2977</v>
      </c>
      <c r="B1546" s="13" t="s">
        <v>2978</v>
      </c>
      <c r="C1546" t="s">
        <v>2979</v>
      </c>
      <c r="D1546" t="s">
        <v>595</v>
      </c>
      <c r="E1546" t="s">
        <v>35</v>
      </c>
      <c r="F1546" s="13" t="s">
        <v>22</v>
      </c>
      <c r="H1546" s="15">
        <v>0</v>
      </c>
      <c r="I1546" s="15">
        <v>0</v>
      </c>
      <c r="J1546" s="15">
        <v>0</v>
      </c>
      <c r="K1546" s="15">
        <v>0</v>
      </c>
      <c r="L1546" s="15">
        <v>0</v>
      </c>
      <c r="M1546" s="15">
        <v>0</v>
      </c>
      <c r="N1546" s="15">
        <v>0</v>
      </c>
      <c r="O1546" s="15">
        <v>0</v>
      </c>
      <c r="P1546" s="15">
        <v>0</v>
      </c>
      <c r="Q1546" s="15">
        <v>0</v>
      </c>
      <c r="R1546" s="15">
        <v>113</v>
      </c>
      <c r="S1546" s="15">
        <v>0</v>
      </c>
      <c r="T1546" s="15">
        <f t="shared" si="120"/>
        <v>113</v>
      </c>
      <c r="U1546" s="15">
        <v>-5.1859599999999997</v>
      </c>
      <c r="V1546" s="15">
        <v>0</v>
      </c>
      <c r="W1546" s="15">
        <v>0</v>
      </c>
      <c r="X1546" s="15">
        <v>0</v>
      </c>
      <c r="Y1546" s="15">
        <v>0</v>
      </c>
      <c r="Z1546" s="15">
        <v>0</v>
      </c>
      <c r="AA1546" s="15">
        <v>0</v>
      </c>
      <c r="AB1546" s="15">
        <v>0</v>
      </c>
      <c r="AC1546" s="15">
        <v>0</v>
      </c>
      <c r="AD1546" s="15">
        <v>0</v>
      </c>
      <c r="AE1546" s="15">
        <v>0</v>
      </c>
      <c r="AF1546" s="15">
        <v>0</v>
      </c>
      <c r="AG1546" s="15">
        <f t="shared" si="121"/>
        <v>-5.1859599999999997</v>
      </c>
      <c r="AH1546" s="15">
        <v>0</v>
      </c>
      <c r="AI1546" s="15">
        <v>0</v>
      </c>
      <c r="AJ1546" s="15">
        <v>0</v>
      </c>
      <c r="AK1546" s="15">
        <v>0</v>
      </c>
      <c r="AL1546" s="15">
        <v>0</v>
      </c>
      <c r="AM1546" s="15">
        <v>0</v>
      </c>
      <c r="AN1546" s="15">
        <v>0</v>
      </c>
      <c r="AO1546" s="15">
        <v>0</v>
      </c>
      <c r="AP1546" s="15">
        <v>0</v>
      </c>
      <c r="AQ1546" s="15">
        <v>0</v>
      </c>
      <c r="AR1546" s="15">
        <v>0</v>
      </c>
      <c r="AS1546" s="15">
        <v>0</v>
      </c>
      <c r="AT1546" s="15">
        <f t="shared" si="122"/>
        <v>0</v>
      </c>
      <c r="AU1546" s="15">
        <v>0</v>
      </c>
      <c r="AV1546" s="15">
        <v>0</v>
      </c>
      <c r="AW1546" s="15">
        <v>0</v>
      </c>
      <c r="AX1546" s="15">
        <v>0</v>
      </c>
      <c r="AY1546" s="15">
        <v>0</v>
      </c>
      <c r="AZ1546" s="15">
        <v>0</v>
      </c>
      <c r="BA1546" s="15">
        <v>0</v>
      </c>
      <c r="BB1546" s="15">
        <v>0</v>
      </c>
      <c r="BC1546" s="15">
        <v>0</v>
      </c>
      <c r="BD1546" s="15">
        <v>0</v>
      </c>
      <c r="BE1546" s="15">
        <v>0</v>
      </c>
      <c r="BF1546" s="15">
        <v>0</v>
      </c>
      <c r="BG1546" s="15">
        <f t="shared" si="123"/>
        <v>0</v>
      </c>
      <c r="BH1546" t="str">
        <f t="shared" si="124"/>
        <v>CMPTRANS</v>
      </c>
      <c r="BI1546" t="str">
        <f>VLOOKUP(BH1546,[2]Summary!$C$29:$C$56,1,0)</f>
        <v>CMPTrans</v>
      </c>
      <c r="BJ1546" s="16">
        <v>43831</v>
      </c>
    </row>
    <row r="1547" spans="1:62" x14ac:dyDescent="0.25">
      <c r="A1547" s="13" t="s">
        <v>2980</v>
      </c>
      <c r="B1547" s="13" t="s">
        <v>2951</v>
      </c>
      <c r="C1547" t="s">
        <v>1266</v>
      </c>
      <c r="D1547" t="s">
        <v>596</v>
      </c>
      <c r="E1547" t="s">
        <v>475</v>
      </c>
      <c r="F1547" s="13" t="s">
        <v>20</v>
      </c>
      <c r="H1547" s="15">
        <v>0</v>
      </c>
      <c r="I1547" s="15">
        <v>0</v>
      </c>
      <c r="J1547" s="15">
        <v>0</v>
      </c>
      <c r="K1547" s="15">
        <v>0</v>
      </c>
      <c r="L1547" s="15">
        <v>0</v>
      </c>
      <c r="M1547" s="15">
        <v>0</v>
      </c>
      <c r="N1547" s="15">
        <v>0</v>
      </c>
      <c r="O1547" s="15">
        <v>0</v>
      </c>
      <c r="P1547" s="15">
        <v>0</v>
      </c>
      <c r="Q1547" s="15">
        <v>0</v>
      </c>
      <c r="R1547" s="15">
        <v>0</v>
      </c>
      <c r="S1547" s="15">
        <v>0</v>
      </c>
      <c r="T1547" s="15">
        <f t="shared" si="120"/>
        <v>0</v>
      </c>
      <c r="U1547" s="15">
        <v>0</v>
      </c>
      <c r="V1547" s="15">
        <v>0</v>
      </c>
      <c r="W1547" s="15">
        <v>0</v>
      </c>
      <c r="X1547" s="15">
        <v>0</v>
      </c>
      <c r="Y1547" s="15">
        <v>0</v>
      </c>
      <c r="Z1547" s="15">
        <v>0</v>
      </c>
      <c r="AA1547" s="15">
        <v>0</v>
      </c>
      <c r="AB1547" s="15">
        <v>0</v>
      </c>
      <c r="AC1547" s="15">
        <v>0</v>
      </c>
      <c r="AD1547" s="15">
        <v>0</v>
      </c>
      <c r="AE1547" s="15">
        <v>0</v>
      </c>
      <c r="AF1547" s="15">
        <v>0</v>
      </c>
      <c r="AG1547" s="15">
        <f t="shared" si="121"/>
        <v>0</v>
      </c>
      <c r="AH1547" s="15">
        <v>0</v>
      </c>
      <c r="AI1547" s="15">
        <v>0</v>
      </c>
      <c r="AJ1547" s="15">
        <v>0</v>
      </c>
      <c r="AK1547" s="15">
        <v>0</v>
      </c>
      <c r="AL1547" s="15">
        <v>0</v>
      </c>
      <c r="AM1547" s="15">
        <v>0</v>
      </c>
      <c r="AN1547" s="15">
        <v>0</v>
      </c>
      <c r="AO1547" s="15">
        <v>0</v>
      </c>
      <c r="AP1547" s="15">
        <v>0</v>
      </c>
      <c r="AQ1547" s="15">
        <v>0</v>
      </c>
      <c r="AR1547" s="15">
        <v>0</v>
      </c>
      <c r="AS1547" s="15">
        <v>0</v>
      </c>
      <c r="AT1547" s="15">
        <f t="shared" si="122"/>
        <v>0</v>
      </c>
      <c r="AU1547" s="15">
        <v>0</v>
      </c>
      <c r="AV1547" s="15">
        <v>0</v>
      </c>
      <c r="AW1547" s="15">
        <v>0</v>
      </c>
      <c r="AX1547" s="15">
        <v>0</v>
      </c>
      <c r="AY1547" s="15">
        <v>0</v>
      </c>
      <c r="AZ1547" s="15">
        <v>0</v>
      </c>
      <c r="BA1547" s="15">
        <v>0</v>
      </c>
      <c r="BB1547" s="15">
        <v>0</v>
      </c>
      <c r="BC1547" s="15">
        <v>0</v>
      </c>
      <c r="BD1547" s="15">
        <v>0</v>
      </c>
      <c r="BE1547" s="15">
        <v>0</v>
      </c>
      <c r="BF1547" s="15">
        <v>0</v>
      </c>
      <c r="BG1547" s="15">
        <f t="shared" si="123"/>
        <v>0</v>
      </c>
      <c r="BH1547" t="str">
        <f t="shared" si="124"/>
        <v>RGEGas</v>
      </c>
      <c r="BI1547" t="str">
        <f>VLOOKUP(BH1547,[2]Summary!$C$29:$C$56,1,0)</f>
        <v>RGEGas</v>
      </c>
      <c r="BJ1547" s="16">
        <v>44562</v>
      </c>
    </row>
    <row r="1548" spans="1:62" x14ac:dyDescent="0.25">
      <c r="A1548" s="13" t="s">
        <v>2981</v>
      </c>
      <c r="B1548" s="13" t="s">
        <v>2982</v>
      </c>
      <c r="C1548" t="s">
        <v>2983</v>
      </c>
      <c r="D1548" t="s">
        <v>602</v>
      </c>
      <c r="E1548" t="s">
        <v>301</v>
      </c>
      <c r="F1548" s="13" t="s">
        <v>590</v>
      </c>
      <c r="H1548" s="15">
        <v>0</v>
      </c>
      <c r="I1548" s="15">
        <v>0</v>
      </c>
      <c r="J1548" s="15">
        <v>0</v>
      </c>
      <c r="K1548" s="15">
        <v>0</v>
      </c>
      <c r="L1548" s="15">
        <v>0</v>
      </c>
      <c r="M1548" s="15">
        <v>0</v>
      </c>
      <c r="N1548" s="15">
        <v>0</v>
      </c>
      <c r="O1548" s="15">
        <v>0</v>
      </c>
      <c r="P1548" s="15">
        <v>0</v>
      </c>
      <c r="Q1548" s="15">
        <v>0</v>
      </c>
      <c r="R1548" s="15">
        <v>6.55999</v>
      </c>
      <c r="S1548" s="15">
        <v>1.39202</v>
      </c>
      <c r="T1548" s="15">
        <f t="shared" si="120"/>
        <v>7.9520099999999996</v>
      </c>
      <c r="U1548" s="15">
        <v>0</v>
      </c>
      <c r="V1548" s="15">
        <v>30.885080000000002</v>
      </c>
      <c r="W1548" s="15">
        <v>0</v>
      </c>
      <c r="X1548" s="15">
        <v>1.07355</v>
      </c>
      <c r="Y1548" s="15">
        <v>0</v>
      </c>
      <c r="Z1548" s="15">
        <v>0</v>
      </c>
      <c r="AA1548" s="15">
        <v>0</v>
      </c>
      <c r="AB1548" s="15">
        <v>0</v>
      </c>
      <c r="AC1548" s="15">
        <v>0</v>
      </c>
      <c r="AD1548" s="15">
        <v>0</v>
      </c>
      <c r="AE1548" s="15">
        <v>0</v>
      </c>
      <c r="AF1548" s="15">
        <v>0</v>
      </c>
      <c r="AG1548" s="15">
        <f t="shared" si="121"/>
        <v>31.958630000000003</v>
      </c>
      <c r="AH1548" s="15">
        <v>0</v>
      </c>
      <c r="AI1548" s="15">
        <v>0</v>
      </c>
      <c r="AJ1548" s="15">
        <v>0</v>
      </c>
      <c r="AK1548" s="15">
        <v>0</v>
      </c>
      <c r="AL1548" s="15">
        <v>0</v>
      </c>
      <c r="AM1548" s="15">
        <v>0</v>
      </c>
      <c r="AN1548" s="15">
        <v>0</v>
      </c>
      <c r="AO1548" s="15">
        <v>0</v>
      </c>
      <c r="AP1548" s="15">
        <v>0</v>
      </c>
      <c r="AQ1548" s="15">
        <v>0</v>
      </c>
      <c r="AR1548" s="15">
        <v>0</v>
      </c>
      <c r="AS1548" s="15">
        <v>0</v>
      </c>
      <c r="AT1548" s="15">
        <f t="shared" si="122"/>
        <v>0</v>
      </c>
      <c r="AU1548" s="15">
        <v>0</v>
      </c>
      <c r="AV1548" s="15">
        <v>0</v>
      </c>
      <c r="AW1548" s="15">
        <v>0</v>
      </c>
      <c r="AX1548" s="15">
        <v>0</v>
      </c>
      <c r="AY1548" s="15">
        <v>0</v>
      </c>
      <c r="AZ1548" s="15">
        <v>0</v>
      </c>
      <c r="BA1548" s="15">
        <v>0</v>
      </c>
      <c r="BB1548" s="15">
        <v>0</v>
      </c>
      <c r="BC1548" s="15">
        <v>0</v>
      </c>
      <c r="BD1548" s="15">
        <v>0</v>
      </c>
      <c r="BE1548" s="15">
        <v>0</v>
      </c>
      <c r="BF1548" s="15">
        <v>0</v>
      </c>
      <c r="BG1548" s="15">
        <f t="shared" si="123"/>
        <v>0</v>
      </c>
      <c r="BH1548" t="str">
        <f t="shared" si="124"/>
        <v>ASCCommon</v>
      </c>
      <c r="BI1548" t="str">
        <f>VLOOKUP(BH1548,[2]Summary!$C$29:$C$56,1,0)</f>
        <v>ASCCommon</v>
      </c>
      <c r="BJ1548" s="16">
        <v>43831</v>
      </c>
    </row>
    <row r="1549" spans="1:62" x14ac:dyDescent="0.25">
      <c r="A1549" s="13" t="s">
        <v>2984</v>
      </c>
      <c r="B1549" s="13" t="s">
        <v>888</v>
      </c>
      <c r="C1549" t="s">
        <v>2985</v>
      </c>
      <c r="D1549" t="s">
        <v>599</v>
      </c>
      <c r="E1549" t="s">
        <v>301</v>
      </c>
      <c r="F1549" s="13" t="s">
        <v>20</v>
      </c>
      <c r="H1549" s="15">
        <v>0</v>
      </c>
      <c r="I1549" s="15">
        <v>0</v>
      </c>
      <c r="J1549" s="15">
        <v>0</v>
      </c>
      <c r="K1549" s="15">
        <v>0</v>
      </c>
      <c r="L1549" s="15">
        <v>0</v>
      </c>
      <c r="M1549" s="15">
        <v>0</v>
      </c>
      <c r="N1549" s="15">
        <v>0</v>
      </c>
      <c r="O1549" s="15">
        <v>0</v>
      </c>
      <c r="P1549" s="15">
        <v>0</v>
      </c>
      <c r="Q1549" s="15">
        <v>0</v>
      </c>
      <c r="R1549" s="15">
        <v>0</v>
      </c>
      <c r="S1549" s="15">
        <v>117.72</v>
      </c>
      <c r="T1549" s="15">
        <f t="shared" si="120"/>
        <v>117.72</v>
      </c>
      <c r="U1549" s="15">
        <v>0</v>
      </c>
      <c r="V1549" s="15">
        <v>0</v>
      </c>
      <c r="W1549" s="15">
        <v>0</v>
      </c>
      <c r="X1549" s="15">
        <v>0</v>
      </c>
      <c r="Y1549" s="15">
        <v>0</v>
      </c>
      <c r="Z1549" s="15">
        <v>0</v>
      </c>
      <c r="AA1549" s="15">
        <v>6.48</v>
      </c>
      <c r="AB1549" s="15">
        <v>1.75068</v>
      </c>
      <c r="AC1549" s="15">
        <v>0</v>
      </c>
      <c r="AD1549" s="15">
        <v>0</v>
      </c>
      <c r="AE1549" s="15">
        <v>0</v>
      </c>
      <c r="AF1549" s="15">
        <v>0</v>
      </c>
      <c r="AG1549" s="15">
        <f t="shared" si="121"/>
        <v>8.2306799999999996</v>
      </c>
      <c r="AH1549" s="15">
        <v>0</v>
      </c>
      <c r="AI1549" s="15">
        <v>0</v>
      </c>
      <c r="AJ1549" s="15">
        <v>0</v>
      </c>
      <c r="AK1549" s="15">
        <v>0</v>
      </c>
      <c r="AL1549" s="15">
        <v>0</v>
      </c>
      <c r="AM1549" s="15">
        <v>0</v>
      </c>
      <c r="AN1549" s="15">
        <v>0</v>
      </c>
      <c r="AO1549" s="15">
        <v>0</v>
      </c>
      <c r="AP1549" s="15">
        <v>0</v>
      </c>
      <c r="AQ1549" s="15">
        <v>0</v>
      </c>
      <c r="AR1549" s="15">
        <v>0</v>
      </c>
      <c r="AS1549" s="15">
        <v>0</v>
      </c>
      <c r="AT1549" s="15">
        <f t="shared" si="122"/>
        <v>0</v>
      </c>
      <c r="AU1549" s="15">
        <v>0</v>
      </c>
      <c r="AV1549" s="15">
        <v>0</v>
      </c>
      <c r="AW1549" s="15">
        <v>0</v>
      </c>
      <c r="AX1549" s="15">
        <v>0</v>
      </c>
      <c r="AY1549" s="15">
        <v>0</v>
      </c>
      <c r="AZ1549" s="15">
        <v>0</v>
      </c>
      <c r="BA1549" s="15">
        <v>0</v>
      </c>
      <c r="BB1549" s="15">
        <v>0</v>
      </c>
      <c r="BC1549" s="15">
        <v>0</v>
      </c>
      <c r="BD1549" s="15">
        <v>0</v>
      </c>
      <c r="BE1549" s="15">
        <v>0</v>
      </c>
      <c r="BF1549" s="15">
        <v>0</v>
      </c>
      <c r="BG1549" s="15">
        <f t="shared" si="123"/>
        <v>0</v>
      </c>
      <c r="BH1549" t="str">
        <f t="shared" si="124"/>
        <v>NYSEGCommon</v>
      </c>
      <c r="BI1549" t="str">
        <f>VLOOKUP(BH1549,[2]Summary!$C$29:$C$56,1,0)</f>
        <v>NYSEGCommon</v>
      </c>
      <c r="BJ1549" s="16">
        <v>43831</v>
      </c>
    </row>
    <row r="1550" spans="1:62" x14ac:dyDescent="0.25">
      <c r="A1550" s="13" t="s">
        <v>2986</v>
      </c>
      <c r="B1550" s="13" t="s">
        <v>2987</v>
      </c>
      <c r="C1550" t="s">
        <v>2988</v>
      </c>
      <c r="D1550" t="s">
        <v>599</v>
      </c>
      <c r="E1550" t="s">
        <v>301</v>
      </c>
      <c r="F1550" s="13" t="s">
        <v>60</v>
      </c>
      <c r="H1550" s="15">
        <v>0</v>
      </c>
      <c r="I1550" s="15">
        <v>0</v>
      </c>
      <c r="J1550" s="15">
        <v>0</v>
      </c>
      <c r="K1550" s="15">
        <v>0</v>
      </c>
      <c r="L1550" s="15">
        <v>0</v>
      </c>
      <c r="M1550" s="15">
        <v>0</v>
      </c>
      <c r="N1550" s="15">
        <v>0</v>
      </c>
      <c r="O1550" s="15">
        <v>0</v>
      </c>
      <c r="P1550" s="15">
        <v>0</v>
      </c>
      <c r="Q1550" s="15">
        <v>2.9961499999999996</v>
      </c>
      <c r="R1550" s="15">
        <v>-6.8550000000000014E-2</v>
      </c>
      <c r="S1550" s="15">
        <v>0.59839999999999993</v>
      </c>
      <c r="T1550" s="15">
        <f t="shared" si="120"/>
        <v>3.5259999999999994</v>
      </c>
      <c r="U1550" s="15">
        <v>0.62943999999999989</v>
      </c>
      <c r="V1550" s="15">
        <v>1.039E-2</v>
      </c>
      <c r="W1550" s="15">
        <v>2.3118699999999999</v>
      </c>
      <c r="X1550" s="15">
        <v>0.47126999999999986</v>
      </c>
      <c r="Y1550" s="15">
        <v>3.4360000000000002E-2</v>
      </c>
      <c r="Z1550" s="15">
        <v>-0.10547999999999999</v>
      </c>
      <c r="AA1550" s="15">
        <v>3.3660000000000002E-2</v>
      </c>
      <c r="AB1550" s="15">
        <v>3.3660000000000002E-2</v>
      </c>
      <c r="AC1550" s="15">
        <v>0.29583000000000004</v>
      </c>
      <c r="AD1550" s="15">
        <v>3.4980000000000004E-2</v>
      </c>
      <c r="AE1550" s="15">
        <v>3.3849999999999998E-2</v>
      </c>
      <c r="AF1550" s="15">
        <v>-7.1309999999999998E-2</v>
      </c>
      <c r="AG1550" s="15">
        <f t="shared" si="121"/>
        <v>3.7125199999999992</v>
      </c>
      <c r="AH1550" s="15">
        <v>3.542E-2</v>
      </c>
      <c r="AI1550" s="15">
        <v>3.3129999999999993E-2</v>
      </c>
      <c r="AJ1550" s="15">
        <v>1.644E-2</v>
      </c>
      <c r="AK1550" s="15">
        <v>2.8009999999999997E-2</v>
      </c>
      <c r="AL1550" s="15">
        <v>3.5580000000000001E-2</v>
      </c>
      <c r="AM1550" s="15">
        <v>3.1560000000000005E-2</v>
      </c>
      <c r="AN1550" s="15">
        <v>4.3040000000000002E-2</v>
      </c>
      <c r="AO1550" s="15">
        <v>3.3619999999999997E-2</v>
      </c>
      <c r="AP1550" s="15">
        <v>2.7048599999999996</v>
      </c>
      <c r="AQ1550" s="15">
        <v>4.6010000000000002E-2</v>
      </c>
      <c r="AR1550" s="15">
        <v>4.453E-2</v>
      </c>
      <c r="AS1550" s="15">
        <v>6.1680000000000006E-2</v>
      </c>
      <c r="AT1550" s="15">
        <f t="shared" si="122"/>
        <v>3.1138799999999995</v>
      </c>
      <c r="AU1550" s="15">
        <v>4.6950000762939453E-2</v>
      </c>
      <c r="AV1550" s="15">
        <v>4.240999984741211E-2</v>
      </c>
      <c r="AW1550" s="15">
        <v>6.9580001831054686E-2</v>
      </c>
      <c r="AX1550" s="15">
        <v>5.2919998168945312E-2</v>
      </c>
      <c r="AY1550" s="15">
        <v>4.8990001678466795E-2</v>
      </c>
      <c r="AZ1550" s="15">
        <v>5.1389999389648437E-2</v>
      </c>
      <c r="BA1550" s="15">
        <v>5.3099998474121092E-2</v>
      </c>
      <c r="BB1550" s="15">
        <v>5.3099998474121092E-2</v>
      </c>
      <c r="BC1550" s="15">
        <v>5.5459999084472654E-2</v>
      </c>
      <c r="BD1550" s="15">
        <v>0</v>
      </c>
      <c r="BE1550" s="15">
        <v>0</v>
      </c>
      <c r="BF1550" s="15">
        <v>0</v>
      </c>
      <c r="BG1550" s="15">
        <f t="shared" si="123"/>
        <v>0.47389999771118169</v>
      </c>
      <c r="BH1550" t="str">
        <f t="shared" si="124"/>
        <v>NYSEGCommon</v>
      </c>
      <c r="BI1550" t="str">
        <f>VLOOKUP(BH1550,[2]Summary!$C$29:$C$56,1,0)</f>
        <v>NYSEGCommon</v>
      </c>
      <c r="BJ1550" s="16">
        <v>44470</v>
      </c>
    </row>
    <row r="1551" spans="1:62" x14ac:dyDescent="0.25">
      <c r="A1551" s="13" t="s">
        <v>2989</v>
      </c>
      <c r="B1551" s="13" t="s">
        <v>2990</v>
      </c>
      <c r="C1551" t="s">
        <v>1091</v>
      </c>
      <c r="D1551" t="s">
        <v>596</v>
      </c>
      <c r="E1551" t="s">
        <v>301</v>
      </c>
      <c r="F1551" s="13" t="s">
        <v>22</v>
      </c>
      <c r="H1551" s="15">
        <v>0</v>
      </c>
      <c r="I1551" s="15">
        <v>0</v>
      </c>
      <c r="J1551" s="15">
        <v>0</v>
      </c>
      <c r="K1551" s="15">
        <v>0</v>
      </c>
      <c r="L1551" s="15">
        <v>0</v>
      </c>
      <c r="M1551" s="15">
        <v>0</v>
      </c>
      <c r="N1551" s="15">
        <v>0</v>
      </c>
      <c r="O1551" s="15">
        <v>0</v>
      </c>
      <c r="P1551" s="15">
        <v>0</v>
      </c>
      <c r="Q1551" s="15">
        <v>0</v>
      </c>
      <c r="R1551" s="15">
        <v>0</v>
      </c>
      <c r="S1551" s="15">
        <v>117.72</v>
      </c>
      <c r="T1551" s="15">
        <f t="shared" si="120"/>
        <v>117.72</v>
      </c>
      <c r="U1551" s="15">
        <v>0</v>
      </c>
      <c r="V1551" s="15">
        <v>0</v>
      </c>
      <c r="W1551" s="15">
        <v>0</v>
      </c>
      <c r="X1551" s="15">
        <v>0</v>
      </c>
      <c r="Y1551" s="15">
        <v>0</v>
      </c>
      <c r="Z1551" s="15">
        <v>0</v>
      </c>
      <c r="AA1551" s="15">
        <v>0</v>
      </c>
      <c r="AB1551" s="15">
        <v>8.2306799999999996</v>
      </c>
      <c r="AC1551" s="15">
        <v>0</v>
      </c>
      <c r="AD1551" s="15">
        <v>0</v>
      </c>
      <c r="AE1551" s="15">
        <v>0</v>
      </c>
      <c r="AF1551" s="15">
        <v>0</v>
      </c>
      <c r="AG1551" s="15">
        <f t="shared" si="121"/>
        <v>8.2306799999999996</v>
      </c>
      <c r="AH1551" s="15">
        <v>0</v>
      </c>
      <c r="AI1551" s="15">
        <v>0</v>
      </c>
      <c r="AJ1551" s="15">
        <v>0</v>
      </c>
      <c r="AK1551" s="15">
        <v>0</v>
      </c>
      <c r="AL1551" s="15">
        <v>0</v>
      </c>
      <c r="AM1551" s="15">
        <v>0</v>
      </c>
      <c r="AN1551" s="15">
        <v>0</v>
      </c>
      <c r="AO1551" s="15">
        <v>0</v>
      </c>
      <c r="AP1551" s="15">
        <v>0</v>
      </c>
      <c r="AQ1551" s="15">
        <v>0</v>
      </c>
      <c r="AR1551" s="15">
        <v>0</v>
      </c>
      <c r="AS1551" s="15">
        <v>0</v>
      </c>
      <c r="AT1551" s="15">
        <f t="shared" si="122"/>
        <v>0</v>
      </c>
      <c r="AU1551" s="15">
        <v>0</v>
      </c>
      <c r="AV1551" s="15">
        <v>0</v>
      </c>
      <c r="AW1551" s="15">
        <v>0</v>
      </c>
      <c r="AX1551" s="15">
        <v>0</v>
      </c>
      <c r="AY1551" s="15">
        <v>0</v>
      </c>
      <c r="AZ1551" s="15">
        <v>0</v>
      </c>
      <c r="BA1551" s="15">
        <v>0</v>
      </c>
      <c r="BB1551" s="15">
        <v>0</v>
      </c>
      <c r="BC1551" s="15">
        <v>0</v>
      </c>
      <c r="BD1551" s="15">
        <v>0</v>
      </c>
      <c r="BE1551" s="15">
        <v>0</v>
      </c>
      <c r="BF1551" s="15">
        <v>0</v>
      </c>
      <c r="BG1551" s="15">
        <f t="shared" si="123"/>
        <v>0</v>
      </c>
      <c r="BH1551" t="str">
        <f t="shared" si="124"/>
        <v>RGECommon</v>
      </c>
      <c r="BI1551" t="str">
        <f>VLOOKUP(BH1551,[2]Summary!$C$29:$C$56,1,0)</f>
        <v>RGECommon</v>
      </c>
      <c r="BJ1551" s="16">
        <v>43831</v>
      </c>
    </row>
    <row r="1552" spans="1:62" x14ac:dyDescent="0.25">
      <c r="A1552" s="13" t="s">
        <v>2991</v>
      </c>
      <c r="B1552" s="13" t="s">
        <v>1278</v>
      </c>
      <c r="C1552" t="s">
        <v>1279</v>
      </c>
      <c r="D1552" t="s">
        <v>599</v>
      </c>
      <c r="E1552" t="s">
        <v>19</v>
      </c>
      <c r="F1552" s="13" t="s">
        <v>20</v>
      </c>
      <c r="H1552" s="15">
        <v>0</v>
      </c>
      <c r="I1552" s="15">
        <v>0</v>
      </c>
      <c r="J1552" s="15">
        <v>0</v>
      </c>
      <c r="K1552" s="15">
        <v>0</v>
      </c>
      <c r="L1552" s="15">
        <v>0</v>
      </c>
      <c r="M1552" s="15">
        <v>0</v>
      </c>
      <c r="N1552" s="15">
        <v>0</v>
      </c>
      <c r="O1552" s="15">
        <v>0</v>
      </c>
      <c r="P1552" s="15">
        <v>0</v>
      </c>
      <c r="Q1552" s="15">
        <v>0</v>
      </c>
      <c r="R1552" s="15">
        <v>0</v>
      </c>
      <c r="S1552" s="15">
        <v>0</v>
      </c>
      <c r="T1552" s="15">
        <f t="shared" si="120"/>
        <v>0</v>
      </c>
      <c r="U1552" s="15">
        <v>0</v>
      </c>
      <c r="V1552" s="15">
        <v>0</v>
      </c>
      <c r="W1552" s="15">
        <v>0</v>
      </c>
      <c r="X1552" s="15">
        <v>0</v>
      </c>
      <c r="Y1552" s="15">
        <v>0</v>
      </c>
      <c r="Z1552" s="15">
        <v>0</v>
      </c>
      <c r="AA1552" s="15">
        <v>130.19999999999999</v>
      </c>
      <c r="AB1552" s="15">
        <v>0</v>
      </c>
      <c r="AC1552" s="15">
        <v>0</v>
      </c>
      <c r="AD1552" s="15">
        <v>0</v>
      </c>
      <c r="AE1552" s="15">
        <v>65.483800000000002</v>
      </c>
      <c r="AF1552" s="15">
        <v>-3.1739999999999997E-2</v>
      </c>
      <c r="AG1552" s="15">
        <f t="shared" si="121"/>
        <v>195.65205999999998</v>
      </c>
      <c r="AH1552" s="15">
        <v>0</v>
      </c>
      <c r="AI1552" s="15">
        <v>0</v>
      </c>
      <c r="AJ1552" s="15">
        <v>0</v>
      </c>
      <c r="AK1552" s="15">
        <v>0</v>
      </c>
      <c r="AL1552" s="15">
        <v>0</v>
      </c>
      <c r="AM1552" s="15">
        <v>0</v>
      </c>
      <c r="AN1552" s="15">
        <v>0</v>
      </c>
      <c r="AO1552" s="15">
        <v>0</v>
      </c>
      <c r="AP1552" s="15">
        <v>0</v>
      </c>
      <c r="AQ1552" s="15">
        <v>0</v>
      </c>
      <c r="AR1552" s="15">
        <v>0</v>
      </c>
      <c r="AS1552" s="15">
        <v>0</v>
      </c>
      <c r="AT1552" s="15">
        <f t="shared" si="122"/>
        <v>0</v>
      </c>
      <c r="AU1552" s="15">
        <v>0</v>
      </c>
      <c r="AV1552" s="15">
        <v>0</v>
      </c>
      <c r="AW1552" s="15">
        <v>0</v>
      </c>
      <c r="AX1552" s="15">
        <v>0</v>
      </c>
      <c r="AY1552" s="15">
        <v>0</v>
      </c>
      <c r="AZ1552" s="15">
        <v>0</v>
      </c>
      <c r="BA1552" s="15">
        <v>0</v>
      </c>
      <c r="BB1552" s="15">
        <v>0</v>
      </c>
      <c r="BC1552" s="15">
        <v>0</v>
      </c>
      <c r="BD1552" s="15">
        <v>0</v>
      </c>
      <c r="BE1552" s="15">
        <v>0</v>
      </c>
      <c r="BF1552" s="15">
        <v>0</v>
      </c>
      <c r="BG1552" s="15">
        <f t="shared" si="123"/>
        <v>0</v>
      </c>
      <c r="BH1552" t="str">
        <f t="shared" si="124"/>
        <v>NYSEGDIST</v>
      </c>
      <c r="BI1552" t="str">
        <f>VLOOKUP(BH1552,[2]Summary!$C$29:$C$56,1,0)</f>
        <v>NYSEGDist</v>
      </c>
      <c r="BJ1552" s="16">
        <v>43831</v>
      </c>
    </row>
    <row r="1553" spans="1:62" x14ac:dyDescent="0.25">
      <c r="A1553" s="13" t="s">
        <v>2992</v>
      </c>
      <c r="B1553" s="13"/>
      <c r="C1553" t="s">
        <v>1288</v>
      </c>
      <c r="D1553" t="s">
        <v>599</v>
      </c>
      <c r="E1553" t="s">
        <v>19</v>
      </c>
      <c r="F1553" s="13" t="s">
        <v>22</v>
      </c>
      <c r="H1553" s="15">
        <v>0</v>
      </c>
      <c r="I1553" s="15">
        <v>0</v>
      </c>
      <c r="J1553" s="15">
        <v>0</v>
      </c>
      <c r="K1553" s="15">
        <v>0</v>
      </c>
      <c r="L1553" s="15">
        <v>0</v>
      </c>
      <c r="M1553" s="15">
        <v>0</v>
      </c>
      <c r="N1553" s="15">
        <v>0</v>
      </c>
      <c r="O1553" s="15">
        <v>0</v>
      </c>
      <c r="P1553" s="15">
        <v>0</v>
      </c>
      <c r="Q1553" s="15">
        <v>0</v>
      </c>
      <c r="R1553" s="15">
        <v>0</v>
      </c>
      <c r="S1553" s="15">
        <v>0</v>
      </c>
      <c r="T1553" s="15">
        <f t="shared" si="120"/>
        <v>0</v>
      </c>
      <c r="U1553" s="15">
        <v>0</v>
      </c>
      <c r="V1553" s="15">
        <v>0</v>
      </c>
      <c r="W1553" s="15">
        <v>0</v>
      </c>
      <c r="X1553" s="15">
        <v>0</v>
      </c>
      <c r="Y1553" s="15">
        <v>0</v>
      </c>
      <c r="Z1553" s="15">
        <v>0</v>
      </c>
      <c r="AA1553" s="15">
        <v>0</v>
      </c>
      <c r="AB1553" s="15">
        <v>0</v>
      </c>
      <c r="AC1553" s="15">
        <v>0</v>
      </c>
      <c r="AD1553" s="15">
        <v>0</v>
      </c>
      <c r="AE1553" s="15">
        <v>0</v>
      </c>
      <c r="AF1553" s="15">
        <v>0</v>
      </c>
      <c r="AG1553" s="15">
        <f t="shared" si="121"/>
        <v>0</v>
      </c>
      <c r="AH1553" s="15">
        <v>0</v>
      </c>
      <c r="AI1553" s="15">
        <v>0</v>
      </c>
      <c r="AJ1553" s="15">
        <v>0</v>
      </c>
      <c r="AK1553" s="15">
        <v>0</v>
      </c>
      <c r="AL1553" s="15">
        <v>0</v>
      </c>
      <c r="AM1553" s="15">
        <v>0</v>
      </c>
      <c r="AN1553" s="15">
        <v>0</v>
      </c>
      <c r="AO1553" s="15">
        <v>0</v>
      </c>
      <c r="AP1553" s="15">
        <v>0</v>
      </c>
      <c r="AQ1553" s="15">
        <v>0</v>
      </c>
      <c r="AR1553" s="15">
        <v>0</v>
      </c>
      <c r="AS1553" s="15">
        <v>0</v>
      </c>
      <c r="AT1553" s="15">
        <f t="shared" si="122"/>
        <v>0</v>
      </c>
      <c r="AU1553" s="15">
        <v>0</v>
      </c>
      <c r="AV1553" s="15">
        <v>0</v>
      </c>
      <c r="AW1553" s="15">
        <v>0</v>
      </c>
      <c r="AX1553" s="15">
        <v>0</v>
      </c>
      <c r="AY1553" s="15">
        <v>0</v>
      </c>
      <c r="AZ1553" s="15">
        <v>0</v>
      </c>
      <c r="BA1553" s="15">
        <v>0</v>
      </c>
      <c r="BB1553" s="15">
        <v>0</v>
      </c>
      <c r="BC1553" s="15">
        <v>0</v>
      </c>
      <c r="BD1553" s="15">
        <v>0</v>
      </c>
      <c r="BE1553" s="15">
        <v>0</v>
      </c>
      <c r="BF1553" s="15">
        <v>0</v>
      </c>
      <c r="BG1553" s="15">
        <f t="shared" si="123"/>
        <v>0</v>
      </c>
      <c r="BH1553" t="str">
        <f t="shared" si="124"/>
        <v>NYSEGDIST</v>
      </c>
      <c r="BI1553" t="str">
        <f>VLOOKUP(BH1553,[2]Summary!$C$29:$C$56,1,0)</f>
        <v>NYSEGDist</v>
      </c>
      <c r="BJ1553" s="16">
        <v>44562</v>
      </c>
    </row>
    <row r="1554" spans="1:62" x14ac:dyDescent="0.25">
      <c r="A1554" s="13" t="s">
        <v>2993</v>
      </c>
      <c r="B1554" s="13" t="s">
        <v>2994</v>
      </c>
      <c r="C1554" t="s">
        <v>2995</v>
      </c>
      <c r="D1554" t="s">
        <v>596</v>
      </c>
      <c r="E1554" t="s">
        <v>475</v>
      </c>
      <c r="F1554" s="13" t="s">
        <v>426</v>
      </c>
      <c r="H1554" s="15">
        <v>0</v>
      </c>
      <c r="I1554" s="15">
        <v>0</v>
      </c>
      <c r="J1554" s="15">
        <v>0</v>
      </c>
      <c r="K1554" s="15">
        <v>0</v>
      </c>
      <c r="L1554" s="15">
        <v>0</v>
      </c>
      <c r="M1554" s="15">
        <v>0</v>
      </c>
      <c r="N1554" s="15">
        <v>0</v>
      </c>
      <c r="O1554" s="15">
        <v>40.403090000000006</v>
      </c>
      <c r="P1554" s="15">
        <v>0.25117</v>
      </c>
      <c r="Q1554" s="15">
        <v>0.25708999999999999</v>
      </c>
      <c r="R1554" s="15">
        <v>0.24879000000000001</v>
      </c>
      <c r="S1554" s="15">
        <v>-0.43289999999999995</v>
      </c>
      <c r="T1554" s="15">
        <f t="shared" si="120"/>
        <v>40.727240000000009</v>
      </c>
      <c r="U1554" s="15">
        <v>4.2147999999999994</v>
      </c>
      <c r="V1554" s="15">
        <v>1.9616600000000002</v>
      </c>
      <c r="W1554" s="15">
        <v>0.57840999999999998</v>
      </c>
      <c r="X1554" s="15">
        <v>13.617279999999999</v>
      </c>
      <c r="Y1554" s="15">
        <v>24.367140000000003</v>
      </c>
      <c r="Z1554" s="15">
        <v>327.52918</v>
      </c>
      <c r="AA1554" s="15">
        <v>326.91120000000001</v>
      </c>
      <c r="AB1554" s="15">
        <v>271.14902999999998</v>
      </c>
      <c r="AC1554" s="15">
        <v>131.12687000000003</v>
      </c>
      <c r="AD1554" s="15">
        <v>60.078530000000001</v>
      </c>
      <c r="AE1554" s="15">
        <v>219.55154999999999</v>
      </c>
      <c r="AF1554" s="15">
        <v>-16.345949999999998</v>
      </c>
      <c r="AG1554" s="15">
        <f t="shared" si="121"/>
        <v>1364.7397000000001</v>
      </c>
      <c r="AH1554" s="15">
        <v>0</v>
      </c>
      <c r="AI1554" s="15">
        <v>0</v>
      </c>
      <c r="AJ1554" s="15">
        <v>0</v>
      </c>
      <c r="AK1554" s="15">
        <v>0</v>
      </c>
      <c r="AL1554" s="15">
        <v>0</v>
      </c>
      <c r="AM1554" s="15">
        <v>0</v>
      </c>
      <c r="AN1554" s="15">
        <v>0</v>
      </c>
      <c r="AO1554" s="15">
        <v>0</v>
      </c>
      <c r="AP1554" s="15">
        <v>0</v>
      </c>
      <c r="AQ1554" s="15">
        <v>0</v>
      </c>
      <c r="AR1554" s="15">
        <v>0</v>
      </c>
      <c r="AS1554" s="15">
        <v>0</v>
      </c>
      <c r="AT1554" s="15">
        <f t="shared" si="122"/>
        <v>0</v>
      </c>
      <c r="AU1554" s="15">
        <v>0</v>
      </c>
      <c r="AV1554" s="15">
        <v>0</v>
      </c>
      <c r="AW1554" s="15">
        <v>0</v>
      </c>
      <c r="AX1554" s="15">
        <v>0</v>
      </c>
      <c r="AY1554" s="15">
        <v>0</v>
      </c>
      <c r="AZ1554" s="15">
        <v>0</v>
      </c>
      <c r="BA1554" s="15">
        <v>0</v>
      </c>
      <c r="BB1554" s="15">
        <v>0</v>
      </c>
      <c r="BC1554" s="15">
        <v>0</v>
      </c>
      <c r="BD1554" s="15">
        <v>0</v>
      </c>
      <c r="BE1554" s="15">
        <v>0</v>
      </c>
      <c r="BF1554" s="15">
        <v>0</v>
      </c>
      <c r="BG1554" s="15">
        <f t="shared" si="123"/>
        <v>0</v>
      </c>
      <c r="BH1554" t="str">
        <f t="shared" si="124"/>
        <v>RGEGas</v>
      </c>
      <c r="BI1554" t="str">
        <f>VLOOKUP(BH1554,[2]Summary!$C$29:$C$56,1,0)</f>
        <v>RGEGas</v>
      </c>
      <c r="BJ1554" s="16">
        <v>43831</v>
      </c>
    </row>
    <row r="1555" spans="1:62" x14ac:dyDescent="0.25">
      <c r="A1555" s="13" t="s">
        <v>2996</v>
      </c>
      <c r="B1555" s="13" t="s">
        <v>2997</v>
      </c>
      <c r="C1555" t="s">
        <v>2998</v>
      </c>
      <c r="D1555" t="s">
        <v>595</v>
      </c>
      <c r="E1555" t="s">
        <v>19</v>
      </c>
      <c r="F1555" s="13" t="s">
        <v>22</v>
      </c>
      <c r="H1555" s="15">
        <v>36.888449999999999</v>
      </c>
      <c r="I1555" s="15">
        <v>-6.2E-4</v>
      </c>
      <c r="J1555" s="15">
        <v>8.0797999999999988</v>
      </c>
      <c r="K1555" s="15">
        <v>0</v>
      </c>
      <c r="L1555" s="15">
        <v>18.48922</v>
      </c>
      <c r="M1555" s="15">
        <v>18.963270000000001</v>
      </c>
      <c r="N1555" s="15">
        <v>15.942959999999994</v>
      </c>
      <c r="O1555" s="15">
        <v>-7.5695300000000003</v>
      </c>
      <c r="P1555" s="15">
        <v>-5.9999999999990909E-4</v>
      </c>
      <c r="Q1555" s="15">
        <v>-6.3000000000000003E-4</v>
      </c>
      <c r="R1555" s="15">
        <v>0.26346000000000014</v>
      </c>
      <c r="S1555" s="15">
        <v>0.64346999999999976</v>
      </c>
      <c r="T1555" s="15">
        <f t="shared" si="120"/>
        <v>91.699249999999978</v>
      </c>
      <c r="U1555" s="15">
        <v>0</v>
      </c>
      <c r="V1555" s="15">
        <v>0</v>
      </c>
      <c r="W1555" s="15">
        <v>3.6137499999999991</v>
      </c>
      <c r="X1555" s="15">
        <v>6.2299999999999967E-2</v>
      </c>
      <c r="Y1555" s="15">
        <v>0</v>
      </c>
      <c r="Z1555" s="15">
        <v>-0.1255</v>
      </c>
      <c r="AA1555" s="15">
        <v>-1E-4</v>
      </c>
      <c r="AB1555" s="15">
        <v>1.7626900000000001</v>
      </c>
      <c r="AC1555" s="15">
        <v>0</v>
      </c>
      <c r="AD1555" s="15">
        <v>0</v>
      </c>
      <c r="AE1555" s="15">
        <v>0</v>
      </c>
      <c r="AF1555" s="15">
        <v>-7.0510000000000017E-2</v>
      </c>
      <c r="AG1555" s="15">
        <f t="shared" si="121"/>
        <v>5.2426299999999992</v>
      </c>
      <c r="AH1555" s="15">
        <v>0</v>
      </c>
      <c r="AI1555" s="15">
        <v>0</v>
      </c>
      <c r="AJ1555" s="15">
        <v>0</v>
      </c>
      <c r="AK1555" s="15">
        <v>0</v>
      </c>
      <c r="AL1555" s="15">
        <v>0</v>
      </c>
      <c r="AM1555" s="15">
        <v>0</v>
      </c>
      <c r="AN1555" s="15">
        <v>0</v>
      </c>
      <c r="AO1555" s="15">
        <v>0</v>
      </c>
      <c r="AP1555" s="15">
        <v>0</v>
      </c>
      <c r="AQ1555" s="15">
        <v>0</v>
      </c>
      <c r="AR1555" s="15">
        <v>0</v>
      </c>
      <c r="AS1555" s="15">
        <v>0</v>
      </c>
      <c r="AT1555" s="15">
        <f t="shared" si="122"/>
        <v>0</v>
      </c>
      <c r="AU1555" s="15">
        <v>0</v>
      </c>
      <c r="AV1555" s="15">
        <v>0</v>
      </c>
      <c r="AW1555" s="15">
        <v>0</v>
      </c>
      <c r="AX1555" s="15">
        <v>0</v>
      </c>
      <c r="AY1555" s="15">
        <v>0</v>
      </c>
      <c r="AZ1555" s="15">
        <v>0</v>
      </c>
      <c r="BA1555" s="15">
        <v>0</v>
      </c>
      <c r="BB1555" s="15">
        <v>0</v>
      </c>
      <c r="BC1555" s="15">
        <v>0</v>
      </c>
      <c r="BD1555" s="15">
        <v>0</v>
      </c>
      <c r="BE1555" s="15">
        <v>0</v>
      </c>
      <c r="BF1555" s="15">
        <v>0</v>
      </c>
      <c r="BG1555" s="15">
        <f t="shared" si="123"/>
        <v>0</v>
      </c>
      <c r="BH1555" t="str">
        <f t="shared" si="124"/>
        <v>CMPDIST</v>
      </c>
      <c r="BI1555" t="str">
        <f>VLOOKUP(BH1555,[2]Summary!$C$29:$C$56,1,0)</f>
        <v>CMPDist</v>
      </c>
      <c r="BJ1555" s="16">
        <v>43831</v>
      </c>
    </row>
    <row r="1556" spans="1:62" x14ac:dyDescent="0.25">
      <c r="A1556" s="13" t="s">
        <v>2999</v>
      </c>
      <c r="B1556" s="13" t="s">
        <v>3000</v>
      </c>
      <c r="C1556" t="s">
        <v>3001</v>
      </c>
      <c r="D1556" t="s">
        <v>595</v>
      </c>
      <c r="E1556" t="s">
        <v>301</v>
      </c>
      <c r="F1556" s="13" t="s">
        <v>33</v>
      </c>
      <c r="H1556" s="15">
        <v>0</v>
      </c>
      <c r="I1556" s="15">
        <v>0</v>
      </c>
      <c r="J1556" s="15">
        <v>0</v>
      </c>
      <c r="K1556" s="15">
        <v>0</v>
      </c>
      <c r="L1556" s="15">
        <v>0</v>
      </c>
      <c r="M1556" s="15">
        <v>0</v>
      </c>
      <c r="N1556" s="15">
        <v>0</v>
      </c>
      <c r="O1556" s="15">
        <v>0</v>
      </c>
      <c r="P1556" s="15">
        <v>0</v>
      </c>
      <c r="Q1556" s="15">
        <v>0</v>
      </c>
      <c r="R1556" s="15">
        <v>0</v>
      </c>
      <c r="S1556" s="15">
        <v>0</v>
      </c>
      <c r="T1556" s="15">
        <f t="shared" si="120"/>
        <v>0</v>
      </c>
      <c r="U1556" s="15">
        <v>0</v>
      </c>
      <c r="V1556" s="15">
        <v>0</v>
      </c>
      <c r="W1556" s="15">
        <v>0</v>
      </c>
      <c r="X1556" s="15">
        <v>0</v>
      </c>
      <c r="Y1556" s="15">
        <v>0</v>
      </c>
      <c r="Z1556" s="15">
        <v>0</v>
      </c>
      <c r="AA1556" s="15">
        <v>0</v>
      </c>
      <c r="AB1556" s="15">
        <v>0</v>
      </c>
      <c r="AC1556" s="15">
        <v>0</v>
      </c>
      <c r="AD1556" s="15">
        <v>0</v>
      </c>
      <c r="AE1556" s="15">
        <v>107.79145999999999</v>
      </c>
      <c r="AF1556" s="15">
        <v>0</v>
      </c>
      <c r="AG1556" s="15">
        <f t="shared" si="121"/>
        <v>107.79145999999999</v>
      </c>
      <c r="AH1556" s="15">
        <v>0</v>
      </c>
      <c r="AI1556" s="15">
        <v>0</v>
      </c>
      <c r="AJ1556" s="15">
        <v>0</v>
      </c>
      <c r="AK1556" s="15">
        <v>0</v>
      </c>
      <c r="AL1556" s="15">
        <v>0</v>
      </c>
      <c r="AM1556" s="15">
        <v>0</v>
      </c>
      <c r="AN1556" s="15">
        <v>0</v>
      </c>
      <c r="AO1556" s="15">
        <v>0</v>
      </c>
      <c r="AP1556" s="15">
        <v>0</v>
      </c>
      <c r="AQ1556" s="15">
        <v>0</v>
      </c>
      <c r="AR1556" s="15">
        <v>0</v>
      </c>
      <c r="AS1556" s="15">
        <v>0</v>
      </c>
      <c r="AT1556" s="15">
        <f t="shared" si="122"/>
        <v>0</v>
      </c>
      <c r="AU1556" s="15">
        <v>0</v>
      </c>
      <c r="AV1556" s="15">
        <v>0</v>
      </c>
      <c r="AW1556" s="15">
        <v>0</v>
      </c>
      <c r="AX1556" s="15">
        <v>0</v>
      </c>
      <c r="AY1556" s="15">
        <v>0</v>
      </c>
      <c r="AZ1556" s="15">
        <v>0</v>
      </c>
      <c r="BA1556" s="15">
        <v>0</v>
      </c>
      <c r="BB1556" s="15">
        <v>0</v>
      </c>
      <c r="BC1556" s="15">
        <v>0</v>
      </c>
      <c r="BD1556" s="15">
        <v>0</v>
      </c>
      <c r="BE1556" s="15">
        <v>0</v>
      </c>
      <c r="BF1556" s="15">
        <v>0</v>
      </c>
      <c r="BG1556" s="15">
        <f t="shared" si="123"/>
        <v>0</v>
      </c>
      <c r="BH1556" t="str">
        <f t="shared" si="124"/>
        <v>CMPCommon</v>
      </c>
      <c r="BI1556" t="str">
        <f>VLOOKUP(BH1556,[2]Summary!$C$29:$C$56,1,0)</f>
        <v>CMPCommon</v>
      </c>
      <c r="BJ1556" s="16">
        <v>43831</v>
      </c>
    </row>
    <row r="1557" spans="1:62" x14ac:dyDescent="0.25">
      <c r="A1557" s="13" t="s">
        <v>3002</v>
      </c>
      <c r="B1557" s="13" t="s">
        <v>1322</v>
      </c>
      <c r="C1557" t="s">
        <v>1323</v>
      </c>
      <c r="D1557" t="s">
        <v>599</v>
      </c>
      <c r="E1557" t="s">
        <v>19</v>
      </c>
      <c r="F1557" s="13" t="s">
        <v>20</v>
      </c>
      <c r="H1557" s="15">
        <v>0</v>
      </c>
      <c r="I1557" s="15">
        <v>0</v>
      </c>
      <c r="J1557" s="15">
        <v>0</v>
      </c>
      <c r="K1557" s="15">
        <v>0</v>
      </c>
      <c r="L1557" s="15">
        <v>0</v>
      </c>
      <c r="M1557" s="15">
        <v>0</v>
      </c>
      <c r="N1557" s="15">
        <v>0</v>
      </c>
      <c r="O1557" s="15">
        <v>0</v>
      </c>
      <c r="P1557" s="15">
        <v>0</v>
      </c>
      <c r="Q1557" s="15">
        <v>0</v>
      </c>
      <c r="R1557" s="15">
        <v>0</v>
      </c>
      <c r="S1557" s="15">
        <v>0</v>
      </c>
      <c r="T1557" s="15">
        <f t="shared" si="120"/>
        <v>0</v>
      </c>
      <c r="U1557" s="15">
        <v>0</v>
      </c>
      <c r="V1557" s="15">
        <v>0</v>
      </c>
      <c r="W1557" s="15">
        <v>0</v>
      </c>
      <c r="X1557" s="15">
        <v>0</v>
      </c>
      <c r="Y1557" s="15">
        <v>0</v>
      </c>
      <c r="Z1557" s="15">
        <v>0</v>
      </c>
      <c r="AA1557" s="15">
        <v>0</v>
      </c>
      <c r="AB1557" s="15">
        <v>0</v>
      </c>
      <c r="AC1557" s="15">
        <v>0</v>
      </c>
      <c r="AD1557" s="15">
        <v>0</v>
      </c>
      <c r="AE1557" s="15">
        <v>0</v>
      </c>
      <c r="AF1557" s="15">
        <v>0</v>
      </c>
      <c r="AG1557" s="15">
        <f t="shared" si="121"/>
        <v>0</v>
      </c>
      <c r="AH1557" s="15">
        <v>0</v>
      </c>
      <c r="AI1557" s="15">
        <v>0</v>
      </c>
      <c r="AJ1557" s="15">
        <v>0</v>
      </c>
      <c r="AK1557" s="15">
        <v>0</v>
      </c>
      <c r="AL1557" s="15">
        <v>0</v>
      </c>
      <c r="AM1557" s="15">
        <v>0</v>
      </c>
      <c r="AN1557" s="15">
        <v>0</v>
      </c>
      <c r="AO1557" s="15">
        <v>0</v>
      </c>
      <c r="AP1557" s="15">
        <v>0</v>
      </c>
      <c r="AQ1557" s="15">
        <v>0</v>
      </c>
      <c r="AR1557" s="15">
        <v>0</v>
      </c>
      <c r="AS1557" s="15">
        <v>0</v>
      </c>
      <c r="AT1557" s="15">
        <f t="shared" si="122"/>
        <v>0</v>
      </c>
      <c r="AU1557" s="15">
        <v>0</v>
      </c>
      <c r="AV1557" s="15">
        <v>0</v>
      </c>
      <c r="AW1557" s="15">
        <v>0</v>
      </c>
      <c r="AX1557" s="15">
        <v>0</v>
      </c>
      <c r="AY1557" s="15">
        <v>0</v>
      </c>
      <c r="AZ1557" s="15">
        <v>0</v>
      </c>
      <c r="BA1557" s="15">
        <v>0</v>
      </c>
      <c r="BB1557" s="15">
        <v>0</v>
      </c>
      <c r="BC1557" s="15">
        <v>0</v>
      </c>
      <c r="BD1557" s="15">
        <v>1.6316999969482422</v>
      </c>
      <c r="BE1557" s="15">
        <v>96.149699707031246</v>
      </c>
      <c r="BF1557" s="15">
        <v>0</v>
      </c>
      <c r="BG1557" s="15">
        <f t="shared" si="123"/>
        <v>97.781399703979488</v>
      </c>
      <c r="BH1557" t="str">
        <f t="shared" si="124"/>
        <v>NYSEGDIST</v>
      </c>
      <c r="BI1557" t="str">
        <f>VLOOKUP(BH1557,[2]Summary!$C$29:$C$56,1,0)</f>
        <v>NYSEGDist</v>
      </c>
      <c r="BJ1557" s="16">
        <v>44531</v>
      </c>
    </row>
    <row r="1558" spans="1:62" x14ac:dyDescent="0.25">
      <c r="A1558" s="13" t="s">
        <v>3003</v>
      </c>
      <c r="B1558" s="13" t="s">
        <v>3004</v>
      </c>
      <c r="C1558" t="s">
        <v>3005</v>
      </c>
      <c r="D1558" t="s">
        <v>595</v>
      </c>
      <c r="E1558" t="s">
        <v>301</v>
      </c>
      <c r="F1558" s="13" t="s">
        <v>60</v>
      </c>
      <c r="H1558" s="15">
        <v>0</v>
      </c>
      <c r="I1558" s="15">
        <v>0</v>
      </c>
      <c r="J1558" s="15">
        <v>0</v>
      </c>
      <c r="K1558" s="15">
        <v>0</v>
      </c>
      <c r="L1558" s="15">
        <v>0</v>
      </c>
      <c r="M1558" s="15">
        <v>0</v>
      </c>
      <c r="N1558" s="15">
        <v>0</v>
      </c>
      <c r="O1558" s="15">
        <v>0</v>
      </c>
      <c r="P1558" s="15">
        <v>124.08410999999998</v>
      </c>
      <c r="Q1558" s="15">
        <v>22.72953</v>
      </c>
      <c r="R1558" s="15">
        <v>7.7676999999999996</v>
      </c>
      <c r="S1558" s="15">
        <v>1036.8993899999998</v>
      </c>
      <c r="T1558" s="15">
        <f t="shared" si="120"/>
        <v>1191.4807299999998</v>
      </c>
      <c r="U1558" s="15">
        <v>-1.3545199999999999</v>
      </c>
      <c r="V1558" s="15">
        <v>0.59618999999999989</v>
      </c>
      <c r="W1558" s="15">
        <v>0</v>
      </c>
      <c r="X1558" s="15">
        <v>6.9194799999999992</v>
      </c>
      <c r="Y1558" s="15">
        <v>6.8868099999999997</v>
      </c>
      <c r="Z1558" s="15">
        <v>0.17671000000000001</v>
      </c>
      <c r="AA1558" s="15">
        <v>0</v>
      </c>
      <c r="AB1558" s="15">
        <v>0</v>
      </c>
      <c r="AC1558" s="15">
        <v>0</v>
      </c>
      <c r="AD1558" s="15">
        <v>0</v>
      </c>
      <c r="AE1558" s="15">
        <v>0</v>
      </c>
      <c r="AF1558" s="15">
        <v>0</v>
      </c>
      <c r="AG1558" s="15">
        <f t="shared" si="121"/>
        <v>13.22467</v>
      </c>
      <c r="AH1558" s="15">
        <v>0</v>
      </c>
      <c r="AI1558" s="15">
        <v>0</v>
      </c>
      <c r="AJ1558" s="15">
        <v>0</v>
      </c>
      <c r="AK1558" s="15">
        <v>0</v>
      </c>
      <c r="AL1558" s="15">
        <v>0</v>
      </c>
      <c r="AM1558" s="15">
        <v>0</v>
      </c>
      <c r="AN1558" s="15">
        <v>0</v>
      </c>
      <c r="AO1558" s="15">
        <v>0</v>
      </c>
      <c r="AP1558" s="15">
        <v>0</v>
      </c>
      <c r="AQ1558" s="15">
        <v>0</v>
      </c>
      <c r="AR1558" s="15">
        <v>0</v>
      </c>
      <c r="AS1558" s="15">
        <v>0</v>
      </c>
      <c r="AT1558" s="15">
        <f t="shared" si="122"/>
        <v>0</v>
      </c>
      <c r="AU1558" s="15">
        <v>0</v>
      </c>
      <c r="AV1558" s="15">
        <v>0</v>
      </c>
      <c r="AW1558" s="15">
        <v>0</v>
      </c>
      <c r="AX1558" s="15">
        <v>0</v>
      </c>
      <c r="AY1558" s="15">
        <v>0</v>
      </c>
      <c r="AZ1558" s="15">
        <v>0</v>
      </c>
      <c r="BA1558" s="15">
        <v>0</v>
      </c>
      <c r="BB1558" s="15">
        <v>0</v>
      </c>
      <c r="BC1558" s="15">
        <v>0</v>
      </c>
      <c r="BD1558" s="15">
        <v>0</v>
      </c>
      <c r="BE1558" s="15">
        <v>0</v>
      </c>
      <c r="BF1558" s="15">
        <v>0</v>
      </c>
      <c r="BG1558" s="15">
        <f t="shared" si="123"/>
        <v>0</v>
      </c>
      <c r="BH1558" t="str">
        <f t="shared" si="124"/>
        <v>CMPCommon</v>
      </c>
      <c r="BI1558" t="str">
        <f>VLOOKUP(BH1558,[2]Summary!$C$29:$C$56,1,0)</f>
        <v>CMPCommon</v>
      </c>
      <c r="BJ1558" s="16">
        <v>43831</v>
      </c>
    </row>
    <row r="1559" spans="1:62" x14ac:dyDescent="0.25">
      <c r="A1559" s="13" t="s">
        <v>3006</v>
      </c>
      <c r="B1559" s="13" t="s">
        <v>3000</v>
      </c>
      <c r="C1559" t="s">
        <v>3001</v>
      </c>
      <c r="D1559" t="s">
        <v>599</v>
      </c>
      <c r="E1559" t="s">
        <v>301</v>
      </c>
      <c r="F1559" s="13" t="s">
        <v>33</v>
      </c>
      <c r="H1559" s="15">
        <v>0</v>
      </c>
      <c r="I1559" s="15">
        <v>0</v>
      </c>
      <c r="J1559" s="15">
        <v>0</v>
      </c>
      <c r="K1559" s="15">
        <v>0</v>
      </c>
      <c r="L1559" s="15">
        <v>0</v>
      </c>
      <c r="M1559" s="15">
        <v>0</v>
      </c>
      <c r="N1559" s="15">
        <v>0</v>
      </c>
      <c r="O1559" s="15">
        <v>0</v>
      </c>
      <c r="P1559" s="15">
        <v>0</v>
      </c>
      <c r="Q1559" s="15">
        <v>0</v>
      </c>
      <c r="R1559" s="15">
        <v>0</v>
      </c>
      <c r="S1559" s="15">
        <v>0</v>
      </c>
      <c r="T1559" s="15">
        <f t="shared" si="120"/>
        <v>0</v>
      </c>
      <c r="U1559" s="15">
        <v>0</v>
      </c>
      <c r="V1559" s="15">
        <v>0</v>
      </c>
      <c r="W1559" s="15">
        <v>0</v>
      </c>
      <c r="X1559" s="15">
        <v>0</v>
      </c>
      <c r="Y1559" s="15">
        <v>0</v>
      </c>
      <c r="Z1559" s="15">
        <v>0</v>
      </c>
      <c r="AA1559" s="15">
        <v>0</v>
      </c>
      <c r="AB1559" s="15">
        <v>0</v>
      </c>
      <c r="AC1559" s="15">
        <v>0</v>
      </c>
      <c r="AD1559" s="15">
        <v>0</v>
      </c>
      <c r="AE1559" s="15">
        <v>315.41182000000003</v>
      </c>
      <c r="AF1559" s="15">
        <v>0</v>
      </c>
      <c r="AG1559" s="15">
        <f t="shared" si="121"/>
        <v>315.41182000000003</v>
      </c>
      <c r="AH1559" s="15">
        <v>0</v>
      </c>
      <c r="AI1559" s="15">
        <v>0</v>
      </c>
      <c r="AJ1559" s="15">
        <v>0</v>
      </c>
      <c r="AK1559" s="15">
        <v>0</v>
      </c>
      <c r="AL1559" s="15">
        <v>0</v>
      </c>
      <c r="AM1559" s="15">
        <v>0</v>
      </c>
      <c r="AN1559" s="15">
        <v>0</v>
      </c>
      <c r="AO1559" s="15">
        <v>0</v>
      </c>
      <c r="AP1559" s="15">
        <v>0</v>
      </c>
      <c r="AQ1559" s="15">
        <v>0</v>
      </c>
      <c r="AR1559" s="15">
        <v>0</v>
      </c>
      <c r="AS1559" s="15">
        <v>0</v>
      </c>
      <c r="AT1559" s="15">
        <f t="shared" si="122"/>
        <v>0</v>
      </c>
      <c r="AU1559" s="15">
        <v>0</v>
      </c>
      <c r="AV1559" s="15">
        <v>0</v>
      </c>
      <c r="AW1559" s="15">
        <v>0</v>
      </c>
      <c r="AX1559" s="15">
        <v>0</v>
      </c>
      <c r="AY1559" s="15">
        <v>0</v>
      </c>
      <c r="AZ1559" s="15">
        <v>0</v>
      </c>
      <c r="BA1559" s="15">
        <v>0</v>
      </c>
      <c r="BB1559" s="15">
        <v>0</v>
      </c>
      <c r="BC1559" s="15">
        <v>0</v>
      </c>
      <c r="BD1559" s="15">
        <v>0</v>
      </c>
      <c r="BE1559" s="15">
        <v>0</v>
      </c>
      <c r="BF1559" s="15">
        <v>0</v>
      </c>
      <c r="BG1559" s="15">
        <f t="shared" si="123"/>
        <v>0</v>
      </c>
      <c r="BH1559" t="str">
        <f t="shared" si="124"/>
        <v>NYSEGCommon</v>
      </c>
      <c r="BI1559" t="str">
        <f>VLOOKUP(BH1559,[2]Summary!$C$29:$C$56,1,0)</f>
        <v>NYSEGCommon</v>
      </c>
      <c r="BJ1559" s="16">
        <v>43831</v>
      </c>
    </row>
    <row r="1560" spans="1:62" x14ac:dyDescent="0.25">
      <c r="A1560" s="13" t="s">
        <v>3007</v>
      </c>
      <c r="B1560" s="13" t="s">
        <v>3000</v>
      </c>
      <c r="C1560" t="s">
        <v>3001</v>
      </c>
      <c r="D1560" t="s">
        <v>596</v>
      </c>
      <c r="E1560" t="s">
        <v>301</v>
      </c>
      <c r="F1560" s="13" t="s">
        <v>33</v>
      </c>
      <c r="H1560" s="15">
        <v>0</v>
      </c>
      <c r="I1560" s="15">
        <v>0</v>
      </c>
      <c r="J1560" s="15">
        <v>0</v>
      </c>
      <c r="K1560" s="15">
        <v>0</v>
      </c>
      <c r="L1560" s="15">
        <v>0</v>
      </c>
      <c r="M1560" s="15">
        <v>0</v>
      </c>
      <c r="N1560" s="15">
        <v>0</v>
      </c>
      <c r="O1560" s="15">
        <v>0</v>
      </c>
      <c r="P1560" s="15">
        <v>0</v>
      </c>
      <c r="Q1560" s="15">
        <v>0</v>
      </c>
      <c r="R1560" s="15">
        <v>0</v>
      </c>
      <c r="S1560" s="15">
        <v>0</v>
      </c>
      <c r="T1560" s="15">
        <f t="shared" si="120"/>
        <v>0</v>
      </c>
      <c r="U1560" s="15">
        <v>0</v>
      </c>
      <c r="V1560" s="15">
        <v>0</v>
      </c>
      <c r="W1560" s="15">
        <v>0</v>
      </c>
      <c r="X1560" s="15">
        <v>0</v>
      </c>
      <c r="Y1560" s="15">
        <v>0</v>
      </c>
      <c r="Z1560" s="15">
        <v>0</v>
      </c>
      <c r="AA1560" s="15">
        <v>0</v>
      </c>
      <c r="AB1560" s="15">
        <v>0</v>
      </c>
      <c r="AC1560" s="15">
        <v>0</v>
      </c>
      <c r="AD1560" s="15">
        <v>0</v>
      </c>
      <c r="AE1560" s="15">
        <v>300.21972</v>
      </c>
      <c r="AF1560" s="15">
        <v>0</v>
      </c>
      <c r="AG1560" s="15">
        <f t="shared" si="121"/>
        <v>300.21972</v>
      </c>
      <c r="AH1560" s="15">
        <v>0</v>
      </c>
      <c r="AI1560" s="15">
        <v>0</v>
      </c>
      <c r="AJ1560" s="15">
        <v>0</v>
      </c>
      <c r="AK1560" s="15">
        <v>0</v>
      </c>
      <c r="AL1560" s="15">
        <v>0</v>
      </c>
      <c r="AM1560" s="15">
        <v>0</v>
      </c>
      <c r="AN1560" s="15">
        <v>0</v>
      </c>
      <c r="AO1560" s="15">
        <v>0</v>
      </c>
      <c r="AP1560" s="15">
        <v>0</v>
      </c>
      <c r="AQ1560" s="15">
        <v>0</v>
      </c>
      <c r="AR1560" s="15">
        <v>0</v>
      </c>
      <c r="AS1560" s="15">
        <v>0</v>
      </c>
      <c r="AT1560" s="15">
        <f t="shared" si="122"/>
        <v>0</v>
      </c>
      <c r="AU1560" s="15">
        <v>0</v>
      </c>
      <c r="AV1560" s="15">
        <v>0</v>
      </c>
      <c r="AW1560" s="15">
        <v>0</v>
      </c>
      <c r="AX1560" s="15">
        <v>0</v>
      </c>
      <c r="AY1560" s="15">
        <v>0</v>
      </c>
      <c r="AZ1560" s="15">
        <v>0</v>
      </c>
      <c r="BA1560" s="15">
        <v>0</v>
      </c>
      <c r="BB1560" s="15">
        <v>0</v>
      </c>
      <c r="BC1560" s="15">
        <v>0</v>
      </c>
      <c r="BD1560" s="15">
        <v>0</v>
      </c>
      <c r="BE1560" s="15">
        <v>0</v>
      </c>
      <c r="BF1560" s="15">
        <v>0</v>
      </c>
      <c r="BG1560" s="15">
        <f t="shared" si="123"/>
        <v>0</v>
      </c>
      <c r="BH1560" t="str">
        <f t="shared" si="124"/>
        <v>RGECommon</v>
      </c>
      <c r="BI1560" t="str">
        <f>VLOOKUP(BH1560,[2]Summary!$C$29:$C$56,1,0)</f>
        <v>RGECommon</v>
      </c>
      <c r="BJ1560" s="16">
        <v>43831</v>
      </c>
    </row>
    <row r="1561" spans="1:62" x14ac:dyDescent="0.25">
      <c r="A1561" s="13" t="s">
        <v>3008</v>
      </c>
      <c r="B1561" s="13" t="s">
        <v>3009</v>
      </c>
      <c r="C1561" t="s">
        <v>3010</v>
      </c>
      <c r="D1561" t="s">
        <v>596</v>
      </c>
      <c r="E1561" t="s">
        <v>301</v>
      </c>
      <c r="F1561" s="13" t="s">
        <v>33</v>
      </c>
      <c r="H1561" s="15">
        <v>0</v>
      </c>
      <c r="I1561" s="15">
        <v>0</v>
      </c>
      <c r="J1561" s="15">
        <v>0</v>
      </c>
      <c r="K1561" s="15">
        <v>0</v>
      </c>
      <c r="L1561" s="15">
        <v>0</v>
      </c>
      <c r="M1561" s="15">
        <v>0</v>
      </c>
      <c r="N1561" s="15">
        <v>0</v>
      </c>
      <c r="O1561" s="15">
        <v>0</v>
      </c>
      <c r="P1561" s="15">
        <v>0</v>
      </c>
      <c r="Q1561" s="15">
        <v>0</v>
      </c>
      <c r="R1561" s="15">
        <v>0</v>
      </c>
      <c r="S1561" s="15">
        <v>0</v>
      </c>
      <c r="T1561" s="15">
        <f t="shared" si="120"/>
        <v>0</v>
      </c>
      <c r="U1561" s="15">
        <v>0</v>
      </c>
      <c r="V1561" s="15">
        <v>0</v>
      </c>
      <c r="W1561" s="15">
        <v>0</v>
      </c>
      <c r="X1561" s="15">
        <v>0</v>
      </c>
      <c r="Y1561" s="15">
        <v>0</v>
      </c>
      <c r="Z1561" s="15">
        <v>0</v>
      </c>
      <c r="AA1561" s="15">
        <v>0</v>
      </c>
      <c r="AB1561" s="15">
        <v>1.7690399999999999</v>
      </c>
      <c r="AC1561" s="15">
        <v>0</v>
      </c>
      <c r="AD1561" s="15">
        <v>2.02176</v>
      </c>
      <c r="AE1561" s="15">
        <v>-0.14976</v>
      </c>
      <c r="AF1561" s="15">
        <v>1.20852</v>
      </c>
      <c r="AG1561" s="15">
        <f t="shared" si="121"/>
        <v>4.8495600000000003</v>
      </c>
      <c r="AH1561" s="15">
        <v>0</v>
      </c>
      <c r="AI1561" s="15">
        <v>0</v>
      </c>
      <c r="AJ1561" s="15">
        <v>0</v>
      </c>
      <c r="AK1561" s="15">
        <v>0</v>
      </c>
      <c r="AL1561" s="15">
        <v>0</v>
      </c>
      <c r="AM1561" s="15">
        <v>0</v>
      </c>
      <c r="AN1561" s="15">
        <v>0</v>
      </c>
      <c r="AO1561" s="15">
        <v>0</v>
      </c>
      <c r="AP1561" s="15">
        <v>0</v>
      </c>
      <c r="AQ1561" s="15">
        <v>0</v>
      </c>
      <c r="AR1561" s="15">
        <v>0</v>
      </c>
      <c r="AS1561" s="15">
        <v>0</v>
      </c>
      <c r="AT1561" s="15">
        <f t="shared" si="122"/>
        <v>0</v>
      </c>
      <c r="AU1561" s="15">
        <v>0</v>
      </c>
      <c r="AV1561" s="15">
        <v>0</v>
      </c>
      <c r="AW1561" s="15">
        <v>0</v>
      </c>
      <c r="AX1561" s="15">
        <v>0</v>
      </c>
      <c r="AY1561" s="15">
        <v>0</v>
      </c>
      <c r="AZ1561" s="15">
        <v>-1.20852001953125</v>
      </c>
      <c r="BA1561" s="15">
        <v>0</v>
      </c>
      <c r="BB1561" s="15">
        <v>0</v>
      </c>
      <c r="BC1561" s="15">
        <v>0</v>
      </c>
      <c r="BD1561" s="15">
        <v>0</v>
      </c>
      <c r="BE1561" s="15">
        <v>0</v>
      </c>
      <c r="BF1561" s="15">
        <v>0</v>
      </c>
      <c r="BG1561" s="15">
        <f t="shared" si="123"/>
        <v>-1.20852001953125</v>
      </c>
      <c r="BH1561" t="str">
        <f t="shared" si="124"/>
        <v>RGECommon</v>
      </c>
      <c r="BI1561" t="str">
        <f>VLOOKUP(BH1561,[2]Summary!$C$29:$C$56,1,0)</f>
        <v>RGECommon</v>
      </c>
      <c r="BJ1561" s="16">
        <v>44378</v>
      </c>
    </row>
    <row r="1562" spans="1:62" x14ac:dyDescent="0.25">
      <c r="A1562" s="13" t="s">
        <v>3011</v>
      </c>
      <c r="B1562" s="13" t="s">
        <v>3012</v>
      </c>
      <c r="C1562" t="s">
        <v>3013</v>
      </c>
      <c r="D1562" t="s">
        <v>599</v>
      </c>
      <c r="E1562" t="s">
        <v>19</v>
      </c>
      <c r="F1562" s="13" t="s">
        <v>585</v>
      </c>
      <c r="H1562" s="15">
        <v>-1.0100000000000005E-3</v>
      </c>
      <c r="I1562" s="15">
        <v>-9.0999999999999957E-4</v>
      </c>
      <c r="J1562" s="15">
        <v>-5.7000000000000009E-4</v>
      </c>
      <c r="K1562" s="15">
        <v>-8.3000000000000023E-4</v>
      </c>
      <c r="L1562" s="15">
        <v>5.0000000000000001E-4</v>
      </c>
      <c r="M1562" s="15">
        <v>-7.3999999999999999E-4</v>
      </c>
      <c r="N1562" s="15">
        <v>-6.1000000000000008E-4</v>
      </c>
      <c r="O1562" s="15">
        <v>-6.1000000000000008E-4</v>
      </c>
      <c r="P1562" s="15">
        <v>-9.3999999999999954E-4</v>
      </c>
      <c r="Q1562" s="15">
        <v>-6.4999999999999986E-4</v>
      </c>
      <c r="R1562" s="15">
        <v>-6.2999999999999948E-4</v>
      </c>
      <c r="S1562" s="15">
        <v>-6.4999999999999986E-4</v>
      </c>
      <c r="T1562" s="15">
        <f t="shared" si="120"/>
        <v>-7.6499999999999988E-3</v>
      </c>
      <c r="U1562" s="15">
        <v>-6.7999999999999994E-4</v>
      </c>
      <c r="V1562" s="15">
        <v>1.5300000000000003E-3</v>
      </c>
      <c r="W1562" s="15">
        <v>6.8999999999999942E-4</v>
      </c>
      <c r="X1562" s="15">
        <v>2.9999999999999896E-5</v>
      </c>
      <c r="Y1562" s="15">
        <v>0</v>
      </c>
      <c r="Z1562" s="15">
        <v>0</v>
      </c>
      <c r="AA1562" s="15">
        <v>0</v>
      </c>
      <c r="AB1562" s="15">
        <v>0</v>
      </c>
      <c r="AC1562" s="15">
        <v>0</v>
      </c>
      <c r="AD1562" s="15">
        <v>0</v>
      </c>
      <c r="AE1562" s="15">
        <v>0</v>
      </c>
      <c r="AF1562" s="15">
        <v>-7.0000000000000007E-5</v>
      </c>
      <c r="AG1562" s="15">
        <f t="shared" si="121"/>
        <v>1.4999999999999996E-3</v>
      </c>
      <c r="AH1562" s="15">
        <v>0</v>
      </c>
      <c r="AI1562" s="15">
        <v>0</v>
      </c>
      <c r="AJ1562" s="15">
        <v>0</v>
      </c>
      <c r="AK1562" s="15">
        <v>0</v>
      </c>
      <c r="AL1562" s="15">
        <v>0</v>
      </c>
      <c r="AM1562" s="15">
        <v>0</v>
      </c>
      <c r="AN1562" s="15">
        <v>0</v>
      </c>
      <c r="AO1562" s="15">
        <v>0</v>
      </c>
      <c r="AP1562" s="15">
        <v>0</v>
      </c>
      <c r="AQ1562" s="15">
        <v>0</v>
      </c>
      <c r="AR1562" s="15">
        <v>0</v>
      </c>
      <c r="AS1562" s="15">
        <v>0</v>
      </c>
      <c r="AT1562" s="15">
        <f t="shared" si="122"/>
        <v>0</v>
      </c>
      <c r="AU1562" s="15">
        <v>0</v>
      </c>
      <c r="AV1562" s="15">
        <v>0</v>
      </c>
      <c r="AW1562" s="15">
        <v>0</v>
      </c>
      <c r="AX1562" s="15">
        <v>0</v>
      </c>
      <c r="AY1562" s="15">
        <v>0</v>
      </c>
      <c r="AZ1562" s="15">
        <v>0</v>
      </c>
      <c r="BA1562" s="15">
        <v>0</v>
      </c>
      <c r="BB1562" s="15">
        <v>0</v>
      </c>
      <c r="BC1562" s="15">
        <v>0</v>
      </c>
      <c r="BD1562" s="15">
        <v>0</v>
      </c>
      <c r="BE1562" s="15">
        <v>0</v>
      </c>
      <c r="BF1562" s="15">
        <v>0</v>
      </c>
      <c r="BG1562" s="15">
        <f t="shared" si="123"/>
        <v>0</v>
      </c>
      <c r="BH1562" t="str">
        <f t="shared" si="124"/>
        <v>NYSEGDIST</v>
      </c>
      <c r="BI1562" t="str">
        <f>VLOOKUP(BH1562,[2]Summary!$C$29:$C$56,1,0)</f>
        <v>NYSEGDist</v>
      </c>
      <c r="BJ1562" s="16">
        <v>43831</v>
      </c>
    </row>
    <row r="1563" spans="1:62" x14ac:dyDescent="0.25">
      <c r="A1563" s="13" t="s">
        <v>3014</v>
      </c>
      <c r="B1563" s="13" t="s">
        <v>3015</v>
      </c>
      <c r="C1563" t="s">
        <v>3016</v>
      </c>
      <c r="D1563" t="s">
        <v>599</v>
      </c>
      <c r="E1563" t="s">
        <v>475</v>
      </c>
      <c r="F1563" s="13" t="s">
        <v>426</v>
      </c>
      <c r="H1563" s="15">
        <v>0</v>
      </c>
      <c r="I1563" s="15">
        <v>0</v>
      </c>
      <c r="J1563" s="15">
        <v>0</v>
      </c>
      <c r="K1563" s="15">
        <v>0</v>
      </c>
      <c r="L1563" s="15">
        <v>0</v>
      </c>
      <c r="M1563" s="15">
        <v>0</v>
      </c>
      <c r="N1563" s="15">
        <v>0</v>
      </c>
      <c r="O1563" s="15">
        <v>0</v>
      </c>
      <c r="P1563" s="15">
        <v>0</v>
      </c>
      <c r="Q1563" s="15">
        <v>0</v>
      </c>
      <c r="R1563" s="15">
        <v>14.82958</v>
      </c>
      <c r="S1563" s="15">
        <v>216.85190999999998</v>
      </c>
      <c r="T1563" s="15">
        <f t="shared" si="120"/>
        <v>231.68148999999997</v>
      </c>
      <c r="U1563" s="15">
        <v>0</v>
      </c>
      <c r="V1563" s="15">
        <v>0</v>
      </c>
      <c r="W1563" s="15">
        <v>0</v>
      </c>
      <c r="X1563" s="15">
        <v>-77.465459999999993</v>
      </c>
      <c r="Y1563" s="15">
        <v>0</v>
      </c>
      <c r="Z1563" s="15">
        <v>0</v>
      </c>
      <c r="AA1563" s="15">
        <v>0</v>
      </c>
      <c r="AB1563" s="15">
        <v>0</v>
      </c>
      <c r="AC1563" s="15">
        <v>0</v>
      </c>
      <c r="AD1563" s="15">
        <v>0</v>
      </c>
      <c r="AE1563" s="15">
        <v>0</v>
      </c>
      <c r="AF1563" s="15">
        <v>0</v>
      </c>
      <c r="AG1563" s="15">
        <f t="shared" si="121"/>
        <v>-77.465459999999993</v>
      </c>
      <c r="AH1563" s="15">
        <v>0</v>
      </c>
      <c r="AI1563" s="15">
        <v>0</v>
      </c>
      <c r="AJ1563" s="15">
        <v>0</v>
      </c>
      <c r="AK1563" s="15">
        <v>0</v>
      </c>
      <c r="AL1563" s="15">
        <v>0</v>
      </c>
      <c r="AM1563" s="15">
        <v>0</v>
      </c>
      <c r="AN1563" s="15">
        <v>0</v>
      </c>
      <c r="AO1563" s="15">
        <v>0</v>
      </c>
      <c r="AP1563" s="15">
        <v>0</v>
      </c>
      <c r="AQ1563" s="15">
        <v>0</v>
      </c>
      <c r="AR1563" s="15">
        <v>0</v>
      </c>
      <c r="AS1563" s="15">
        <v>0</v>
      </c>
      <c r="AT1563" s="15">
        <f t="shared" si="122"/>
        <v>0</v>
      </c>
      <c r="AU1563" s="15">
        <v>0</v>
      </c>
      <c r="AV1563" s="15">
        <v>0</v>
      </c>
      <c r="AW1563" s="15">
        <v>0</v>
      </c>
      <c r="AX1563" s="15">
        <v>0</v>
      </c>
      <c r="AY1563" s="15">
        <v>0</v>
      </c>
      <c r="AZ1563" s="15">
        <v>0</v>
      </c>
      <c r="BA1563" s="15">
        <v>0</v>
      </c>
      <c r="BB1563" s="15">
        <v>0</v>
      </c>
      <c r="BC1563" s="15">
        <v>0</v>
      </c>
      <c r="BD1563" s="15">
        <v>0</v>
      </c>
      <c r="BE1563" s="15">
        <v>0</v>
      </c>
      <c r="BF1563" s="15">
        <v>0</v>
      </c>
      <c r="BG1563" s="15">
        <f t="shared" si="123"/>
        <v>0</v>
      </c>
      <c r="BH1563" t="str">
        <f t="shared" si="124"/>
        <v>NYSEGGas</v>
      </c>
      <c r="BI1563" t="str">
        <f>VLOOKUP(BH1563,[2]Summary!$C$29:$C$56,1,0)</f>
        <v>NYSEGGas</v>
      </c>
      <c r="BJ1563" s="16">
        <v>43831</v>
      </c>
    </row>
    <row r="1564" spans="1:62" x14ac:dyDescent="0.25">
      <c r="A1564" s="13" t="s">
        <v>3017</v>
      </c>
      <c r="B1564" s="13" t="s">
        <v>3018</v>
      </c>
      <c r="C1564" t="s">
        <v>3019</v>
      </c>
      <c r="D1564" t="s">
        <v>599</v>
      </c>
      <c r="E1564" t="s">
        <v>301</v>
      </c>
      <c r="F1564" s="13" t="s">
        <v>60</v>
      </c>
      <c r="H1564" s="15">
        <v>1.2704600000000001</v>
      </c>
      <c r="I1564" s="15">
        <v>1.14751</v>
      </c>
      <c r="J1564" s="15">
        <v>0.6774</v>
      </c>
      <c r="K1564" s="15">
        <v>1.03179</v>
      </c>
      <c r="L1564" s="15">
        <v>-0.60832000000000008</v>
      </c>
      <c r="M1564" s="15">
        <v>0.93185999999999991</v>
      </c>
      <c r="N1564" s="15">
        <v>0.76227999999999996</v>
      </c>
      <c r="O1564" s="15">
        <v>0.76227999999999996</v>
      </c>
      <c r="P1564" s="15">
        <v>1.1983699999999999</v>
      </c>
      <c r="Q1564" s="15">
        <v>0.81459000000000004</v>
      </c>
      <c r="R1564" s="15">
        <v>0.78830999999999996</v>
      </c>
      <c r="S1564" s="15">
        <v>0.81459000000000004</v>
      </c>
      <c r="T1564" s="15">
        <f t="shared" si="120"/>
        <v>9.5911199999999983</v>
      </c>
      <c r="U1564" s="15">
        <v>0.84123000000000003</v>
      </c>
      <c r="V1564" s="15">
        <v>0.40572000000000003</v>
      </c>
      <c r="W1564" s="15">
        <v>0.90914000000000006</v>
      </c>
      <c r="X1564" s="15">
        <v>7.7020000000000005E-2</v>
      </c>
      <c r="Y1564" s="15">
        <v>0</v>
      </c>
      <c r="Z1564" s="15">
        <v>0</v>
      </c>
      <c r="AA1564" s="15">
        <v>0</v>
      </c>
      <c r="AB1564" s="15">
        <v>0</v>
      </c>
      <c r="AC1564" s="15">
        <v>0</v>
      </c>
      <c r="AD1564" s="15">
        <v>0</v>
      </c>
      <c r="AE1564" s="15">
        <v>0</v>
      </c>
      <c r="AF1564" s="15">
        <v>-0.13916999999999999</v>
      </c>
      <c r="AG1564" s="15">
        <f t="shared" si="121"/>
        <v>2.0939399999999999</v>
      </c>
      <c r="AH1564" s="15">
        <v>0</v>
      </c>
      <c r="AI1564" s="15">
        <v>0</v>
      </c>
      <c r="AJ1564" s="15">
        <v>0</v>
      </c>
      <c r="AK1564" s="15">
        <v>0</v>
      </c>
      <c r="AL1564" s="15">
        <v>0</v>
      </c>
      <c r="AM1564" s="15">
        <v>0</v>
      </c>
      <c r="AN1564" s="15">
        <v>0</v>
      </c>
      <c r="AO1564" s="15">
        <v>0</v>
      </c>
      <c r="AP1564" s="15">
        <v>0</v>
      </c>
      <c r="AQ1564" s="15">
        <v>0</v>
      </c>
      <c r="AR1564" s="15">
        <v>0</v>
      </c>
      <c r="AS1564" s="15">
        <v>0</v>
      </c>
      <c r="AT1564" s="15">
        <f t="shared" si="122"/>
        <v>0</v>
      </c>
      <c r="AU1564" s="15">
        <v>0</v>
      </c>
      <c r="AV1564" s="15">
        <v>0</v>
      </c>
      <c r="AW1564" s="15">
        <v>0</v>
      </c>
      <c r="AX1564" s="15">
        <v>0</v>
      </c>
      <c r="AY1564" s="15">
        <v>0</v>
      </c>
      <c r="AZ1564" s="15">
        <v>0</v>
      </c>
      <c r="BA1564" s="15">
        <v>0</v>
      </c>
      <c r="BB1564" s="15">
        <v>0</v>
      </c>
      <c r="BC1564" s="15">
        <v>0</v>
      </c>
      <c r="BD1564" s="15">
        <v>0</v>
      </c>
      <c r="BE1564" s="15">
        <v>0</v>
      </c>
      <c r="BF1564" s="15">
        <v>0</v>
      </c>
      <c r="BG1564" s="15">
        <f t="shared" si="123"/>
        <v>0</v>
      </c>
      <c r="BH1564" t="str">
        <f t="shared" si="124"/>
        <v>NYSEGCommon</v>
      </c>
      <c r="BI1564" t="str">
        <f>VLOOKUP(BH1564,[2]Summary!$C$29:$C$56,1,0)</f>
        <v>NYSEGCommon</v>
      </c>
      <c r="BJ1564" s="16">
        <v>43831</v>
      </c>
    </row>
    <row r="1565" spans="1:62" x14ac:dyDescent="0.25">
      <c r="A1565" s="13" t="s">
        <v>3020</v>
      </c>
      <c r="B1565" s="13" t="s">
        <v>3021</v>
      </c>
      <c r="C1565" t="s">
        <v>3022</v>
      </c>
      <c r="D1565" t="s">
        <v>595</v>
      </c>
      <c r="E1565" t="s">
        <v>301</v>
      </c>
      <c r="F1565" s="13" t="s">
        <v>33</v>
      </c>
      <c r="H1565" s="15">
        <v>0</v>
      </c>
      <c r="I1565" s="15">
        <v>0</v>
      </c>
      <c r="J1565" s="15">
        <v>46.57</v>
      </c>
      <c r="K1565" s="15">
        <v>51.027519999999996</v>
      </c>
      <c r="L1565" s="15">
        <v>747.25923999999998</v>
      </c>
      <c r="M1565" s="15">
        <v>54.979559999999999</v>
      </c>
      <c r="N1565" s="15">
        <v>603.95843000000002</v>
      </c>
      <c r="O1565" s="15">
        <v>181.06278</v>
      </c>
      <c r="P1565" s="15">
        <v>118.30565000000001</v>
      </c>
      <c r="Q1565" s="15">
        <v>43.978569999999998</v>
      </c>
      <c r="R1565" s="15">
        <v>152.25995999999998</v>
      </c>
      <c r="S1565" s="15">
        <v>109.87492999999999</v>
      </c>
      <c r="T1565" s="15">
        <f t="shared" si="120"/>
        <v>2109.27664</v>
      </c>
      <c r="U1565" s="15">
        <v>64.491979999999998</v>
      </c>
      <c r="V1565" s="15">
        <v>59.904120000000006</v>
      </c>
      <c r="W1565" s="15">
        <v>48.65314</v>
      </c>
      <c r="X1565" s="15">
        <v>11.1729</v>
      </c>
      <c r="Y1565" s="15">
        <v>11.030700000000001</v>
      </c>
      <c r="Z1565" s="15">
        <v>22.191849999999999</v>
      </c>
      <c r="AA1565" s="15">
        <v>4.1953199999999997</v>
      </c>
      <c r="AB1565" s="15">
        <v>9.8458100000000002</v>
      </c>
      <c r="AC1565" s="15">
        <v>3.9472399999999999</v>
      </c>
      <c r="AD1565" s="15">
        <v>3.16046</v>
      </c>
      <c r="AE1565" s="15">
        <v>0</v>
      </c>
      <c r="AF1565" s="15">
        <v>-2.59</v>
      </c>
      <c r="AG1565" s="15">
        <f t="shared" si="121"/>
        <v>236.00351999999998</v>
      </c>
      <c r="AH1565" s="15">
        <v>0</v>
      </c>
      <c r="AI1565" s="15">
        <v>0</v>
      </c>
      <c r="AJ1565" s="15">
        <v>0</v>
      </c>
      <c r="AK1565" s="15">
        <v>0</v>
      </c>
      <c r="AL1565" s="15">
        <v>0</v>
      </c>
      <c r="AM1565" s="15">
        <v>0</v>
      </c>
      <c r="AN1565" s="15">
        <v>0</v>
      </c>
      <c r="AO1565" s="15">
        <v>0</v>
      </c>
      <c r="AP1565" s="15">
        <v>0</v>
      </c>
      <c r="AQ1565" s="15">
        <v>0</v>
      </c>
      <c r="AR1565" s="15">
        <v>0</v>
      </c>
      <c r="AS1565" s="15">
        <v>0</v>
      </c>
      <c r="AT1565" s="15">
        <f t="shared" si="122"/>
        <v>0</v>
      </c>
      <c r="AU1565" s="15">
        <v>0</v>
      </c>
      <c r="AV1565" s="15">
        <v>0</v>
      </c>
      <c r="AW1565" s="15">
        <v>0</v>
      </c>
      <c r="AX1565" s="15">
        <v>0</v>
      </c>
      <c r="AY1565" s="15">
        <v>0</v>
      </c>
      <c r="AZ1565" s="15">
        <v>0</v>
      </c>
      <c r="BA1565" s="15">
        <v>0</v>
      </c>
      <c r="BB1565" s="15">
        <v>0</v>
      </c>
      <c r="BC1565" s="15">
        <v>0</v>
      </c>
      <c r="BD1565" s="15">
        <v>0</v>
      </c>
      <c r="BE1565" s="15">
        <v>0</v>
      </c>
      <c r="BF1565" s="15">
        <v>0</v>
      </c>
      <c r="BG1565" s="15">
        <f t="shared" si="123"/>
        <v>0</v>
      </c>
      <c r="BH1565" t="str">
        <f t="shared" si="124"/>
        <v>CMPCommon</v>
      </c>
      <c r="BI1565" t="str">
        <f>VLOOKUP(BH1565,[2]Summary!$C$29:$C$56,1,0)</f>
        <v>CMPCommon</v>
      </c>
      <c r="BJ1565" s="16">
        <v>43831</v>
      </c>
    </row>
    <row r="1566" spans="1:62" x14ac:dyDescent="0.25">
      <c r="A1566" s="13" t="s">
        <v>3023</v>
      </c>
      <c r="B1566" s="13" t="s">
        <v>3024</v>
      </c>
      <c r="C1566" t="s">
        <v>3025</v>
      </c>
      <c r="D1566" t="s">
        <v>596</v>
      </c>
      <c r="E1566" t="s">
        <v>19</v>
      </c>
      <c r="F1566" s="13" t="s">
        <v>22</v>
      </c>
      <c r="H1566" s="15">
        <v>0</v>
      </c>
      <c r="I1566" s="15">
        <v>0</v>
      </c>
      <c r="J1566" s="15">
        <v>0</v>
      </c>
      <c r="K1566" s="15">
        <v>0</v>
      </c>
      <c r="L1566" s="15">
        <v>0</v>
      </c>
      <c r="M1566" s="15">
        <v>0</v>
      </c>
      <c r="N1566" s="15">
        <v>0</v>
      </c>
      <c r="O1566" s="15">
        <v>0</v>
      </c>
      <c r="P1566" s="15">
        <v>0.51973999999999987</v>
      </c>
      <c r="Q1566" s="15">
        <v>17.184679999999997</v>
      </c>
      <c r="R1566" s="15">
        <v>8.1369999999999998E-2</v>
      </c>
      <c r="S1566" s="15">
        <v>27.684580000000004</v>
      </c>
      <c r="T1566" s="15">
        <f t="shared" si="120"/>
        <v>45.470370000000003</v>
      </c>
      <c r="U1566" s="15">
        <v>0.29002</v>
      </c>
      <c r="V1566" s="15">
        <v>0.26195999999999997</v>
      </c>
      <c r="W1566" s="15">
        <v>4.054E-2</v>
      </c>
      <c r="X1566" s="15">
        <v>0</v>
      </c>
      <c r="Y1566" s="15">
        <v>0</v>
      </c>
      <c r="Z1566" s="15">
        <v>0</v>
      </c>
      <c r="AA1566" s="15">
        <v>0</v>
      </c>
      <c r="AB1566" s="15">
        <v>0</v>
      </c>
      <c r="AC1566" s="15">
        <v>0</v>
      </c>
      <c r="AD1566" s="15">
        <v>-2.6380000000000001E-2</v>
      </c>
      <c r="AE1566" s="15">
        <v>-3.7000000000000002E-3</v>
      </c>
      <c r="AF1566" s="15">
        <v>0</v>
      </c>
      <c r="AG1566" s="15">
        <f t="shared" si="121"/>
        <v>0.56243999999999994</v>
      </c>
      <c r="AH1566" s="15">
        <v>0</v>
      </c>
      <c r="AI1566" s="15">
        <v>0</v>
      </c>
      <c r="AJ1566" s="15">
        <v>0</v>
      </c>
      <c r="AK1566" s="15">
        <v>0</v>
      </c>
      <c r="AL1566" s="15">
        <v>0</v>
      </c>
      <c r="AM1566" s="15">
        <v>0</v>
      </c>
      <c r="AN1566" s="15">
        <v>0</v>
      </c>
      <c r="AO1566" s="15">
        <v>0</v>
      </c>
      <c r="AP1566" s="15">
        <v>0</v>
      </c>
      <c r="AQ1566" s="15">
        <v>0</v>
      </c>
      <c r="AR1566" s="15">
        <v>0</v>
      </c>
      <c r="AS1566" s="15">
        <v>0</v>
      </c>
      <c r="AT1566" s="15">
        <f t="shared" si="122"/>
        <v>0</v>
      </c>
      <c r="AU1566" s="15">
        <v>0</v>
      </c>
      <c r="AV1566" s="15">
        <v>0</v>
      </c>
      <c r="AW1566" s="15">
        <v>0</v>
      </c>
      <c r="AX1566" s="15">
        <v>0</v>
      </c>
      <c r="AY1566" s="15">
        <v>0</v>
      </c>
      <c r="AZ1566" s="15">
        <v>0</v>
      </c>
      <c r="BA1566" s="15">
        <v>0</v>
      </c>
      <c r="BB1566" s="15">
        <v>0</v>
      </c>
      <c r="BC1566" s="15">
        <v>0</v>
      </c>
      <c r="BD1566" s="15">
        <v>0</v>
      </c>
      <c r="BE1566" s="15">
        <v>0</v>
      </c>
      <c r="BF1566" s="15">
        <v>0</v>
      </c>
      <c r="BG1566" s="15">
        <f t="shared" si="123"/>
        <v>0</v>
      </c>
      <c r="BH1566" t="str">
        <f t="shared" si="124"/>
        <v>RGEDIST</v>
      </c>
      <c r="BI1566" t="str">
        <f>VLOOKUP(BH1566,[2]Summary!$C$29:$C$56,1,0)</f>
        <v>RGEDist</v>
      </c>
      <c r="BJ1566" s="16">
        <v>43831</v>
      </c>
    </row>
    <row r="1567" spans="1:62" x14ac:dyDescent="0.25">
      <c r="A1567" s="13" t="s">
        <v>3026</v>
      </c>
      <c r="B1567" s="13" t="s">
        <v>3027</v>
      </c>
      <c r="C1567" t="s">
        <v>3028</v>
      </c>
      <c r="D1567" t="s">
        <v>595</v>
      </c>
      <c r="E1567" t="s">
        <v>19</v>
      </c>
      <c r="F1567" s="13" t="s">
        <v>22</v>
      </c>
      <c r="H1567" s="15">
        <v>0</v>
      </c>
      <c r="I1567" s="15">
        <v>0</v>
      </c>
      <c r="J1567" s="15">
        <v>11.597220000000002</v>
      </c>
      <c r="K1567" s="15">
        <v>3.1584300000000001</v>
      </c>
      <c r="L1567" s="15">
        <v>90.795139999999989</v>
      </c>
      <c r="M1567" s="15">
        <v>2.8310300000000002</v>
      </c>
      <c r="N1567" s="15">
        <v>100.73737</v>
      </c>
      <c r="O1567" s="15">
        <v>49.931710000000002</v>
      </c>
      <c r="P1567" s="15">
        <v>9.6466499999999993</v>
      </c>
      <c r="Q1567" s="15">
        <v>2.9577600000000004</v>
      </c>
      <c r="R1567" s="15">
        <v>50.814830000000001</v>
      </c>
      <c r="S1567" s="15">
        <v>149.84372999999999</v>
      </c>
      <c r="T1567" s="15">
        <f t="shared" si="120"/>
        <v>472.31387000000001</v>
      </c>
      <c r="U1567" s="15">
        <v>19.072490000000002</v>
      </c>
      <c r="V1567" s="15">
        <v>2.79121</v>
      </c>
      <c r="W1567" s="15">
        <v>-19.571919999999999</v>
      </c>
      <c r="X1567" s="15">
        <v>0</v>
      </c>
      <c r="Y1567" s="15">
        <v>0</v>
      </c>
      <c r="Z1567" s="15">
        <v>0</v>
      </c>
      <c r="AA1567" s="15">
        <v>0</v>
      </c>
      <c r="AB1567" s="15">
        <v>0</v>
      </c>
      <c r="AC1567" s="15">
        <v>0</v>
      </c>
      <c r="AD1567" s="15">
        <v>0</v>
      </c>
      <c r="AE1567" s="15">
        <v>0</v>
      </c>
      <c r="AF1567" s="15">
        <v>0</v>
      </c>
      <c r="AG1567" s="15">
        <f t="shared" si="121"/>
        <v>2.2917800000000028</v>
      </c>
      <c r="AH1567" s="15">
        <v>0</v>
      </c>
      <c r="AI1567" s="15">
        <v>0</v>
      </c>
      <c r="AJ1567" s="15">
        <v>0</v>
      </c>
      <c r="AK1567" s="15">
        <v>0</v>
      </c>
      <c r="AL1567" s="15">
        <v>0</v>
      </c>
      <c r="AM1567" s="15">
        <v>0</v>
      </c>
      <c r="AN1567" s="15">
        <v>0</v>
      </c>
      <c r="AO1567" s="15">
        <v>0</v>
      </c>
      <c r="AP1567" s="15">
        <v>0</v>
      </c>
      <c r="AQ1567" s="15">
        <v>0</v>
      </c>
      <c r="AR1567" s="15">
        <v>0</v>
      </c>
      <c r="AS1567" s="15">
        <v>0</v>
      </c>
      <c r="AT1567" s="15">
        <f t="shared" si="122"/>
        <v>0</v>
      </c>
      <c r="AU1567" s="15">
        <v>0</v>
      </c>
      <c r="AV1567" s="15">
        <v>0</v>
      </c>
      <c r="AW1567" s="15">
        <v>0</v>
      </c>
      <c r="AX1567" s="15">
        <v>0</v>
      </c>
      <c r="AY1567" s="15">
        <v>0</v>
      </c>
      <c r="AZ1567" s="15">
        <v>0</v>
      </c>
      <c r="BA1567" s="15">
        <v>0</v>
      </c>
      <c r="BB1567" s="15">
        <v>0</v>
      </c>
      <c r="BC1567" s="15">
        <v>0</v>
      </c>
      <c r="BD1567" s="15">
        <v>0</v>
      </c>
      <c r="BE1567" s="15">
        <v>0</v>
      </c>
      <c r="BF1567" s="15">
        <v>0</v>
      </c>
      <c r="BG1567" s="15">
        <f t="shared" si="123"/>
        <v>0</v>
      </c>
      <c r="BH1567" t="str">
        <f t="shared" si="124"/>
        <v>CMPDIST</v>
      </c>
      <c r="BI1567" t="str">
        <f>VLOOKUP(BH1567,[2]Summary!$C$29:$C$56,1,0)</f>
        <v>CMPDist</v>
      </c>
      <c r="BJ1567" s="16">
        <v>43831</v>
      </c>
    </row>
    <row r="1568" spans="1:62" x14ac:dyDescent="0.25">
      <c r="A1568" s="13" t="s">
        <v>3029</v>
      </c>
      <c r="B1568" s="13" t="s">
        <v>3030</v>
      </c>
      <c r="C1568" t="s">
        <v>3031</v>
      </c>
      <c r="D1568" t="s">
        <v>599</v>
      </c>
      <c r="E1568" t="s">
        <v>19</v>
      </c>
      <c r="F1568" s="13" t="s">
        <v>585</v>
      </c>
      <c r="H1568" s="15">
        <v>0</v>
      </c>
      <c r="I1568" s="15">
        <v>0</v>
      </c>
      <c r="J1568" s="15">
        <v>0.10877999999999999</v>
      </c>
      <c r="K1568" s="15">
        <v>3.8000000000000002E-4</v>
      </c>
      <c r="L1568" s="15">
        <v>1E-4</v>
      </c>
      <c r="M1568" s="15">
        <v>-2.5559999999999999E-2</v>
      </c>
      <c r="N1568" s="15">
        <v>0.18664000000000003</v>
      </c>
      <c r="O1568" s="15">
        <v>1.2299999999999995E-3</v>
      </c>
      <c r="P1568" s="15">
        <v>9.0000000000000084E-4</v>
      </c>
      <c r="Q1568" s="15">
        <v>0.29278000000000004</v>
      </c>
      <c r="R1568" s="15">
        <v>-2.8249999999999997E-2</v>
      </c>
      <c r="S1568" s="15">
        <v>3.6070000000000005E-2</v>
      </c>
      <c r="T1568" s="15">
        <f t="shared" si="120"/>
        <v>0.57307000000000008</v>
      </c>
      <c r="U1568" s="15">
        <v>1.5899999999999998E-3</v>
      </c>
      <c r="V1568" s="15">
        <v>1.4399999999999999E-3</v>
      </c>
      <c r="W1568" s="15">
        <v>4.9900000000000005E-3</v>
      </c>
      <c r="X1568" s="15">
        <v>1.17E-3</v>
      </c>
      <c r="Y1568" s="15">
        <v>0</v>
      </c>
      <c r="Z1568" s="15">
        <v>0</v>
      </c>
      <c r="AA1568" s="15">
        <v>0</v>
      </c>
      <c r="AB1568" s="15">
        <v>0</v>
      </c>
      <c r="AC1568" s="15">
        <v>0</v>
      </c>
      <c r="AD1568" s="15">
        <v>0</v>
      </c>
      <c r="AE1568" s="15">
        <v>0</v>
      </c>
      <c r="AF1568" s="15">
        <v>-5.9999999999999995E-4</v>
      </c>
      <c r="AG1568" s="15">
        <f t="shared" si="121"/>
        <v>8.5900000000000004E-3</v>
      </c>
      <c r="AH1568" s="15">
        <v>0</v>
      </c>
      <c r="AI1568" s="15">
        <v>0</v>
      </c>
      <c r="AJ1568" s="15">
        <v>0</v>
      </c>
      <c r="AK1568" s="15">
        <v>0</v>
      </c>
      <c r="AL1568" s="15">
        <v>0</v>
      </c>
      <c r="AM1568" s="15">
        <v>0</v>
      </c>
      <c r="AN1568" s="15">
        <v>0</v>
      </c>
      <c r="AO1568" s="15">
        <v>0</v>
      </c>
      <c r="AP1568" s="15">
        <v>0</v>
      </c>
      <c r="AQ1568" s="15">
        <v>0</v>
      </c>
      <c r="AR1568" s="15">
        <v>0</v>
      </c>
      <c r="AS1568" s="15">
        <v>0</v>
      </c>
      <c r="AT1568" s="15">
        <f t="shared" si="122"/>
        <v>0</v>
      </c>
      <c r="AU1568" s="15">
        <v>0</v>
      </c>
      <c r="AV1568" s="15">
        <v>0</v>
      </c>
      <c r="AW1568" s="15">
        <v>0</v>
      </c>
      <c r="AX1568" s="15">
        <v>0</v>
      </c>
      <c r="AY1568" s="15">
        <v>0</v>
      </c>
      <c r="AZ1568" s="15">
        <v>0</v>
      </c>
      <c r="BA1568" s="15">
        <v>0</v>
      </c>
      <c r="BB1568" s="15">
        <v>0</v>
      </c>
      <c r="BC1568" s="15">
        <v>0</v>
      </c>
      <c r="BD1568" s="15">
        <v>0</v>
      </c>
      <c r="BE1568" s="15">
        <v>0</v>
      </c>
      <c r="BF1568" s="15">
        <v>0</v>
      </c>
      <c r="BG1568" s="15">
        <f t="shared" si="123"/>
        <v>0</v>
      </c>
      <c r="BH1568" t="str">
        <f t="shared" si="124"/>
        <v>NYSEGDIST</v>
      </c>
      <c r="BI1568" t="str">
        <f>VLOOKUP(BH1568,[2]Summary!$C$29:$C$56,1,0)</f>
        <v>NYSEGDist</v>
      </c>
      <c r="BJ1568" s="16">
        <v>43831</v>
      </c>
    </row>
    <row r="1569" spans="1:62" x14ac:dyDescent="0.25">
      <c r="A1569" s="13" t="s">
        <v>3032</v>
      </c>
      <c r="B1569" s="13" t="s">
        <v>3033</v>
      </c>
      <c r="C1569" t="s">
        <v>3034</v>
      </c>
      <c r="D1569" t="s">
        <v>599</v>
      </c>
      <c r="E1569" t="s">
        <v>19</v>
      </c>
      <c r="F1569" s="13" t="s">
        <v>20</v>
      </c>
      <c r="H1569" s="15">
        <v>-1.1160000000000001</v>
      </c>
      <c r="I1569" s="15">
        <v>-1.008</v>
      </c>
      <c r="J1569" s="15">
        <v>-0.59504999999999997</v>
      </c>
      <c r="K1569" s="15">
        <v>-0.90634999999999999</v>
      </c>
      <c r="L1569" s="15">
        <v>0.53433000000000019</v>
      </c>
      <c r="M1569" s="15">
        <v>-0.81852999999999998</v>
      </c>
      <c r="N1569" s="15">
        <v>-0.66959999999999986</v>
      </c>
      <c r="O1569" s="15">
        <v>-0.66959999999999986</v>
      </c>
      <c r="P1569" s="15">
        <v>-1.0526600000000002</v>
      </c>
      <c r="Q1569" s="15">
        <v>-0.71554999999999991</v>
      </c>
      <c r="R1569" s="15">
        <v>-0.69247000000000003</v>
      </c>
      <c r="S1569" s="15">
        <v>-0.71554999999999991</v>
      </c>
      <c r="T1569" s="15">
        <f t="shared" si="120"/>
        <v>-8.4250299999999996</v>
      </c>
      <c r="U1569" s="15">
        <v>-0.73895</v>
      </c>
      <c r="V1569" s="15">
        <v>-0.66744000000000003</v>
      </c>
      <c r="W1569" s="15">
        <v>-2.31351</v>
      </c>
      <c r="X1569" s="15">
        <v>-122.12755000000001</v>
      </c>
      <c r="Y1569" s="15">
        <v>-1.9359200000000001</v>
      </c>
      <c r="Z1569" s="15">
        <v>-1.87348</v>
      </c>
      <c r="AA1569" s="15">
        <v>-1.9359200000000001</v>
      </c>
      <c r="AB1569" s="15">
        <v>-1.9359200000000001</v>
      </c>
      <c r="AC1569" s="15">
        <v>-1.87348</v>
      </c>
      <c r="AD1569" s="15">
        <v>-1.9359200000000001</v>
      </c>
      <c r="AE1569" s="15">
        <v>-1.1561300000000001</v>
      </c>
      <c r="AF1569" s="15">
        <v>0.52366000000000001</v>
      </c>
      <c r="AG1569" s="15">
        <f t="shared" si="121"/>
        <v>-137.97056000000001</v>
      </c>
      <c r="AH1569" s="15">
        <v>0</v>
      </c>
      <c r="AI1569" s="15">
        <v>0</v>
      </c>
      <c r="AJ1569" s="15">
        <v>0</v>
      </c>
      <c r="AK1569" s="15">
        <v>0</v>
      </c>
      <c r="AL1569" s="15">
        <v>0</v>
      </c>
      <c r="AM1569" s="15">
        <v>0</v>
      </c>
      <c r="AN1569" s="15">
        <v>0</v>
      </c>
      <c r="AO1569" s="15">
        <v>0</v>
      </c>
      <c r="AP1569" s="15">
        <v>0</v>
      </c>
      <c r="AQ1569" s="15">
        <v>0</v>
      </c>
      <c r="AR1569" s="15">
        <v>0</v>
      </c>
      <c r="AS1569" s="15">
        <v>0</v>
      </c>
      <c r="AT1569" s="15">
        <f t="shared" si="122"/>
        <v>0</v>
      </c>
      <c r="AU1569" s="15">
        <v>0</v>
      </c>
      <c r="AV1569" s="15">
        <v>0</v>
      </c>
      <c r="AW1569" s="15">
        <v>0</v>
      </c>
      <c r="AX1569" s="15">
        <v>0</v>
      </c>
      <c r="AY1569" s="15">
        <v>0</v>
      </c>
      <c r="AZ1569" s="15">
        <v>0</v>
      </c>
      <c r="BA1569" s="15">
        <v>0</v>
      </c>
      <c r="BB1569" s="15">
        <v>0</v>
      </c>
      <c r="BC1569" s="15">
        <v>374.56504249954224</v>
      </c>
      <c r="BD1569" s="15">
        <v>0</v>
      </c>
      <c r="BE1569" s="15">
        <v>0</v>
      </c>
      <c r="BF1569" s="15">
        <v>0</v>
      </c>
      <c r="BG1569" s="15">
        <f t="shared" si="123"/>
        <v>374.56504249954224</v>
      </c>
      <c r="BH1569" t="str">
        <f t="shared" si="124"/>
        <v>NYSEGDIST</v>
      </c>
      <c r="BI1569" t="str">
        <f>VLOOKUP(BH1569,[2]Summary!$C$29:$C$56,1,0)</f>
        <v>NYSEGDist</v>
      </c>
      <c r="BJ1569" s="16">
        <v>44470</v>
      </c>
    </row>
    <row r="1570" spans="1:62" x14ac:dyDescent="0.25">
      <c r="A1570" s="13" t="s">
        <v>3035</v>
      </c>
      <c r="B1570" s="13" t="s">
        <v>3036</v>
      </c>
      <c r="C1570" t="s">
        <v>3037</v>
      </c>
      <c r="D1570" t="s">
        <v>596</v>
      </c>
      <c r="E1570" t="s">
        <v>19</v>
      </c>
      <c r="F1570" s="13" t="s">
        <v>585</v>
      </c>
      <c r="H1570" s="15">
        <v>-1.74E-3</v>
      </c>
      <c r="I1570" s="15">
        <v>-1.6000000000000001E-4</v>
      </c>
      <c r="J1570" s="15">
        <v>-2.0000000000000001E-4</v>
      </c>
      <c r="K1570" s="15">
        <v>-5.9999999999999995E-5</v>
      </c>
      <c r="L1570" s="15">
        <v>-5.9999999999999995E-5</v>
      </c>
      <c r="M1570" s="15">
        <v>-1.1000000000000002E-4</v>
      </c>
      <c r="N1570" s="15">
        <v>-7.0000000000000007E-5</v>
      </c>
      <c r="O1570" s="15">
        <v>-7.0000000000000007E-5</v>
      </c>
      <c r="P1570" s="15">
        <v>-7.0000000000000007E-5</v>
      </c>
      <c r="Q1570" s="15">
        <v>-7.0000000000000007E-5</v>
      </c>
      <c r="R1570" s="15">
        <v>-7.0000000000000007E-5</v>
      </c>
      <c r="S1570" s="15">
        <v>-4.0000000000000003E-5</v>
      </c>
      <c r="T1570" s="15">
        <f t="shared" si="120"/>
        <v>-2.7200000000000011E-3</v>
      </c>
      <c r="U1570" s="15">
        <v>-7.0000000000000007E-5</v>
      </c>
      <c r="V1570" s="15">
        <v>-7.0000000000000007E-5</v>
      </c>
      <c r="W1570" s="15">
        <v>-7.0000000000000007E-5</v>
      </c>
      <c r="X1570" s="15">
        <v>-0.21758000000000002</v>
      </c>
      <c r="Y1570" s="15">
        <v>0</v>
      </c>
      <c r="Z1570" s="15">
        <v>0</v>
      </c>
      <c r="AA1570" s="15">
        <v>0</v>
      </c>
      <c r="AB1570" s="15">
        <v>0</v>
      </c>
      <c r="AC1570" s="15">
        <v>0</v>
      </c>
      <c r="AD1570" s="15">
        <v>0</v>
      </c>
      <c r="AE1570" s="15">
        <v>0</v>
      </c>
      <c r="AF1570" s="15">
        <v>0</v>
      </c>
      <c r="AG1570" s="15">
        <f t="shared" si="121"/>
        <v>-0.21779000000000001</v>
      </c>
      <c r="AH1570" s="15">
        <v>0</v>
      </c>
      <c r="AI1570" s="15">
        <v>0</v>
      </c>
      <c r="AJ1570" s="15">
        <v>0</v>
      </c>
      <c r="AK1570" s="15">
        <v>0</v>
      </c>
      <c r="AL1570" s="15">
        <v>0</v>
      </c>
      <c r="AM1570" s="15">
        <v>0</v>
      </c>
      <c r="AN1570" s="15">
        <v>0</v>
      </c>
      <c r="AO1570" s="15">
        <v>0</v>
      </c>
      <c r="AP1570" s="15">
        <v>0</v>
      </c>
      <c r="AQ1570" s="15">
        <v>0</v>
      </c>
      <c r="AR1570" s="15">
        <v>0</v>
      </c>
      <c r="AS1570" s="15">
        <v>0</v>
      </c>
      <c r="AT1570" s="15">
        <f t="shared" si="122"/>
        <v>0</v>
      </c>
      <c r="AU1570" s="15">
        <v>0</v>
      </c>
      <c r="AV1570" s="15">
        <v>0</v>
      </c>
      <c r="AW1570" s="15">
        <v>0</v>
      </c>
      <c r="AX1570" s="15">
        <v>0</v>
      </c>
      <c r="AY1570" s="15">
        <v>0</v>
      </c>
      <c r="AZ1570" s="15">
        <v>0</v>
      </c>
      <c r="BA1570" s="15">
        <v>0</v>
      </c>
      <c r="BB1570" s="15">
        <v>0</v>
      </c>
      <c r="BC1570" s="15">
        <v>0</v>
      </c>
      <c r="BD1570" s="15">
        <v>0</v>
      </c>
      <c r="BE1570" s="15">
        <v>0</v>
      </c>
      <c r="BF1570" s="15">
        <v>0</v>
      </c>
      <c r="BG1570" s="15">
        <f t="shared" si="123"/>
        <v>0</v>
      </c>
      <c r="BH1570" t="str">
        <f t="shared" si="124"/>
        <v>RGEDIST</v>
      </c>
      <c r="BI1570" t="str">
        <f>VLOOKUP(BH1570,[2]Summary!$C$29:$C$56,1,0)</f>
        <v>RGEDist</v>
      </c>
      <c r="BJ1570" s="16">
        <v>43831</v>
      </c>
    </row>
    <row r="1571" spans="1:62" x14ac:dyDescent="0.25">
      <c r="A1571" s="13" t="s">
        <v>3038</v>
      </c>
      <c r="B1571" s="13" t="s">
        <v>3039</v>
      </c>
      <c r="C1571" t="s">
        <v>3040</v>
      </c>
      <c r="D1571" t="s">
        <v>596</v>
      </c>
      <c r="E1571" t="s">
        <v>301</v>
      </c>
      <c r="F1571" s="13" t="s">
        <v>60</v>
      </c>
      <c r="H1571" s="15">
        <v>0.13344</v>
      </c>
      <c r="I1571" s="15">
        <v>0.12053</v>
      </c>
      <c r="J1571" s="15">
        <v>0.16073000000000001</v>
      </c>
      <c r="K1571" s="15">
        <v>1.3991399999999998</v>
      </c>
      <c r="L1571" s="15">
        <v>2.04481</v>
      </c>
      <c r="M1571" s="15">
        <v>4.1509999999999991E-2</v>
      </c>
      <c r="N1571" s="15">
        <v>0.17488000000000001</v>
      </c>
      <c r="O1571" s="15">
        <v>0.17488000000000001</v>
      </c>
      <c r="P1571" s="15">
        <v>0.20526999999999998</v>
      </c>
      <c r="Q1571" s="15">
        <v>0.17918000000000001</v>
      </c>
      <c r="R1571" s="15">
        <v>8.3780000000000007E-2</v>
      </c>
      <c r="S1571" s="15">
        <v>0.33063999999999999</v>
      </c>
      <c r="T1571" s="15">
        <f t="shared" si="120"/>
        <v>5.0487899999999994</v>
      </c>
      <c r="U1571" s="15">
        <v>0.19255</v>
      </c>
      <c r="V1571" s="15">
        <v>0.17391000000000004</v>
      </c>
      <c r="W1571" s="15">
        <v>0.19853000000000001</v>
      </c>
      <c r="X1571" s="15">
        <v>0.14348</v>
      </c>
      <c r="Y1571" s="15">
        <v>0</v>
      </c>
      <c r="Z1571" s="15">
        <v>0</v>
      </c>
      <c r="AA1571" s="15">
        <v>0</v>
      </c>
      <c r="AB1571" s="15">
        <v>0</v>
      </c>
      <c r="AC1571" s="15">
        <v>0</v>
      </c>
      <c r="AD1571" s="15">
        <v>0</v>
      </c>
      <c r="AE1571" s="15">
        <v>0</v>
      </c>
      <c r="AF1571" s="15">
        <v>0</v>
      </c>
      <c r="AG1571" s="15">
        <f t="shared" si="121"/>
        <v>0.70846999999999993</v>
      </c>
      <c r="AH1571" s="15">
        <v>0</v>
      </c>
      <c r="AI1571" s="15">
        <v>0</v>
      </c>
      <c r="AJ1571" s="15">
        <v>0</v>
      </c>
      <c r="AK1571" s="15">
        <v>0</v>
      </c>
      <c r="AL1571" s="15">
        <v>0</v>
      </c>
      <c r="AM1571" s="15">
        <v>0</v>
      </c>
      <c r="AN1571" s="15">
        <v>0</v>
      </c>
      <c r="AO1571" s="15">
        <v>0</v>
      </c>
      <c r="AP1571" s="15">
        <v>0</v>
      </c>
      <c r="AQ1571" s="15">
        <v>0</v>
      </c>
      <c r="AR1571" s="15">
        <v>0</v>
      </c>
      <c r="AS1571" s="15">
        <v>0</v>
      </c>
      <c r="AT1571" s="15">
        <f t="shared" si="122"/>
        <v>0</v>
      </c>
      <c r="AU1571" s="15">
        <v>0</v>
      </c>
      <c r="AV1571" s="15">
        <v>0</v>
      </c>
      <c r="AW1571" s="15">
        <v>0</v>
      </c>
      <c r="AX1571" s="15">
        <v>0</v>
      </c>
      <c r="AY1571" s="15">
        <v>0</v>
      </c>
      <c r="AZ1571" s="15">
        <v>0</v>
      </c>
      <c r="BA1571" s="15">
        <v>0</v>
      </c>
      <c r="BB1571" s="15">
        <v>0</v>
      </c>
      <c r="BC1571" s="15">
        <v>0</v>
      </c>
      <c r="BD1571" s="15">
        <v>0</v>
      </c>
      <c r="BE1571" s="15">
        <v>0</v>
      </c>
      <c r="BF1571" s="15">
        <v>0</v>
      </c>
      <c r="BG1571" s="15">
        <f t="shared" si="123"/>
        <v>0</v>
      </c>
      <c r="BH1571" t="str">
        <f t="shared" si="124"/>
        <v>RGECommon</v>
      </c>
      <c r="BI1571" t="str">
        <f>VLOOKUP(BH1571,[2]Summary!$C$29:$C$56,1,0)</f>
        <v>RGECommon</v>
      </c>
      <c r="BJ1571" s="16">
        <v>43831</v>
      </c>
    </row>
    <row r="1572" spans="1:62" x14ac:dyDescent="0.25">
      <c r="A1572" s="13" t="s">
        <v>3041</v>
      </c>
      <c r="B1572" s="13" t="s">
        <v>3041</v>
      </c>
      <c r="C1572" t="s">
        <v>3042</v>
      </c>
      <c r="D1572" t="s">
        <v>307</v>
      </c>
      <c r="E1572" t="s">
        <v>475</v>
      </c>
      <c r="F1572" s="13" t="s">
        <v>33</v>
      </c>
      <c r="H1572" s="15">
        <v>0</v>
      </c>
      <c r="I1572" s="15">
        <v>0</v>
      </c>
      <c r="J1572" s="15">
        <v>0</v>
      </c>
      <c r="K1572" s="15">
        <v>0</v>
      </c>
      <c r="L1572" s="15">
        <v>0</v>
      </c>
      <c r="M1572" s="15">
        <v>0</v>
      </c>
      <c r="N1572" s="15">
        <v>0</v>
      </c>
      <c r="O1572" s="15">
        <v>0</v>
      </c>
      <c r="P1572" s="15">
        <v>0</v>
      </c>
      <c r="Q1572" s="15">
        <v>0</v>
      </c>
      <c r="R1572" s="15">
        <v>0</v>
      </c>
      <c r="S1572" s="15">
        <v>0</v>
      </c>
      <c r="T1572" s="15">
        <f t="shared" si="120"/>
        <v>0</v>
      </c>
      <c r="U1572" s="15">
        <v>0</v>
      </c>
      <c r="V1572" s="15">
        <v>0</v>
      </c>
      <c r="W1572" s="15">
        <v>5.6620600585937497</v>
      </c>
      <c r="X1572" s="15">
        <v>0</v>
      </c>
      <c r="Y1572" s="15">
        <v>0</v>
      </c>
      <c r="Z1572" s="15">
        <v>0</v>
      </c>
      <c r="AA1572" s="15">
        <v>0</v>
      </c>
      <c r="AB1572" s="15">
        <v>0</v>
      </c>
      <c r="AC1572" s="15">
        <v>0</v>
      </c>
      <c r="AD1572" s="15">
        <v>0</v>
      </c>
      <c r="AE1572" s="15">
        <v>0</v>
      </c>
      <c r="AF1572" s="15">
        <v>0</v>
      </c>
      <c r="AG1572" s="15">
        <f t="shared" si="121"/>
        <v>5.6620600585937497</v>
      </c>
      <c r="AH1572" s="15">
        <v>0</v>
      </c>
      <c r="AI1572" s="15">
        <v>0</v>
      </c>
      <c r="AJ1572" s="15">
        <v>0</v>
      </c>
      <c r="AK1572" s="15">
        <v>0</v>
      </c>
      <c r="AL1572" s="15">
        <v>0</v>
      </c>
      <c r="AM1572" s="15">
        <v>0</v>
      </c>
      <c r="AN1572" s="15">
        <v>0</v>
      </c>
      <c r="AO1572" s="15">
        <v>0</v>
      </c>
      <c r="AP1572" s="15">
        <v>0</v>
      </c>
      <c r="AQ1572" s="15">
        <v>0</v>
      </c>
      <c r="AR1572" s="15">
        <v>0</v>
      </c>
      <c r="AS1572" s="15">
        <v>0</v>
      </c>
      <c r="AT1572" s="15">
        <f t="shared" si="122"/>
        <v>0</v>
      </c>
      <c r="AU1572" s="15">
        <v>0</v>
      </c>
      <c r="AV1572" s="15">
        <v>0</v>
      </c>
      <c r="AW1572" s="15">
        <v>0</v>
      </c>
      <c r="AX1572" s="15">
        <v>0</v>
      </c>
      <c r="AY1572" s="15">
        <v>0</v>
      </c>
      <c r="AZ1572" s="15">
        <v>0</v>
      </c>
      <c r="BA1572" s="15">
        <v>0</v>
      </c>
      <c r="BB1572" s="15">
        <v>0</v>
      </c>
      <c r="BC1572" s="15">
        <v>0</v>
      </c>
      <c r="BD1572" s="15">
        <v>0</v>
      </c>
      <c r="BE1572" s="15">
        <v>0</v>
      </c>
      <c r="BF1572" s="15">
        <v>0</v>
      </c>
      <c r="BG1572" s="15">
        <f t="shared" si="123"/>
        <v>0</v>
      </c>
      <c r="BH1572" t="str">
        <f t="shared" si="124"/>
        <v>BGCGas</v>
      </c>
      <c r="BI1572" t="str">
        <f>VLOOKUP(BH1572,[2]Summary!$C$29:$C$56,1,0)</f>
        <v>BGCGas</v>
      </c>
      <c r="BJ1572" s="16">
        <v>43831</v>
      </c>
    </row>
    <row r="1573" spans="1:62" x14ac:dyDescent="0.25">
      <c r="A1573" s="13" t="s">
        <v>3043</v>
      </c>
      <c r="B1573" s="13" t="s">
        <v>3043</v>
      </c>
      <c r="C1573" t="s">
        <v>3044</v>
      </c>
      <c r="D1573" t="s">
        <v>307</v>
      </c>
      <c r="E1573" t="s">
        <v>475</v>
      </c>
      <c r="F1573" s="13" t="s">
        <v>33</v>
      </c>
      <c r="H1573" s="15">
        <v>0</v>
      </c>
      <c r="I1573" s="15">
        <v>0</v>
      </c>
      <c r="J1573" s="15">
        <v>0</v>
      </c>
      <c r="K1573" s="15">
        <v>0</v>
      </c>
      <c r="L1573" s="15">
        <v>0</v>
      </c>
      <c r="M1573" s="15">
        <v>0</v>
      </c>
      <c r="N1573" s="15">
        <v>0</v>
      </c>
      <c r="O1573" s="15">
        <v>0</v>
      </c>
      <c r="P1573" s="15">
        <v>0</v>
      </c>
      <c r="Q1573" s="15">
        <v>0</v>
      </c>
      <c r="R1573" s="15">
        <v>0</v>
      </c>
      <c r="S1573" s="15">
        <v>0</v>
      </c>
      <c r="T1573" s="15">
        <f t="shared" si="120"/>
        <v>0</v>
      </c>
      <c r="U1573" s="15">
        <v>0</v>
      </c>
      <c r="V1573" s="15">
        <v>0</v>
      </c>
      <c r="W1573" s="15">
        <v>85.967898437499997</v>
      </c>
      <c r="X1573" s="15">
        <v>0</v>
      </c>
      <c r="Y1573" s="15">
        <v>0</v>
      </c>
      <c r="Z1573" s="15">
        <v>0</v>
      </c>
      <c r="AA1573" s="15">
        <v>0</v>
      </c>
      <c r="AB1573" s="15">
        <v>0</v>
      </c>
      <c r="AC1573" s="15">
        <v>0</v>
      </c>
      <c r="AD1573" s="15">
        <v>0</v>
      </c>
      <c r="AE1573" s="15">
        <v>0</v>
      </c>
      <c r="AF1573" s="15">
        <v>0</v>
      </c>
      <c r="AG1573" s="15">
        <f t="shared" si="121"/>
        <v>85.967898437499997</v>
      </c>
      <c r="AH1573" s="15">
        <v>0</v>
      </c>
      <c r="AI1573" s="15">
        <v>0</v>
      </c>
      <c r="AJ1573" s="15">
        <v>0</v>
      </c>
      <c r="AK1573" s="15">
        <v>0</v>
      </c>
      <c r="AL1573" s="15">
        <v>0</v>
      </c>
      <c r="AM1573" s="15">
        <v>0</v>
      </c>
      <c r="AN1573" s="15">
        <v>0</v>
      </c>
      <c r="AO1573" s="15">
        <v>0</v>
      </c>
      <c r="AP1573" s="15">
        <v>0</v>
      </c>
      <c r="AQ1573" s="15">
        <v>0</v>
      </c>
      <c r="AR1573" s="15">
        <v>0</v>
      </c>
      <c r="AS1573" s="15">
        <v>0</v>
      </c>
      <c r="AT1573" s="15">
        <f t="shared" si="122"/>
        <v>0</v>
      </c>
      <c r="AU1573" s="15">
        <v>0</v>
      </c>
      <c r="AV1573" s="15">
        <v>0</v>
      </c>
      <c r="AW1573" s="15">
        <v>0</v>
      </c>
      <c r="AX1573" s="15">
        <v>0</v>
      </c>
      <c r="AY1573" s="15">
        <v>0</v>
      </c>
      <c r="AZ1573" s="15">
        <v>0</v>
      </c>
      <c r="BA1573" s="15">
        <v>0</v>
      </c>
      <c r="BB1573" s="15">
        <v>0</v>
      </c>
      <c r="BC1573" s="15">
        <v>0</v>
      </c>
      <c r="BD1573" s="15">
        <v>0</v>
      </c>
      <c r="BE1573" s="15">
        <v>0</v>
      </c>
      <c r="BF1573" s="15">
        <v>0</v>
      </c>
      <c r="BG1573" s="15">
        <f t="shared" si="123"/>
        <v>0</v>
      </c>
      <c r="BH1573" t="str">
        <f t="shared" si="124"/>
        <v>BGCGas</v>
      </c>
      <c r="BI1573" t="str">
        <f>VLOOKUP(BH1573,[2]Summary!$C$29:$C$56,1,0)</f>
        <v>BGCGas</v>
      </c>
      <c r="BJ1573" s="16">
        <v>43831</v>
      </c>
    </row>
    <row r="1574" spans="1:62" x14ac:dyDescent="0.25">
      <c r="A1574" s="13" t="s">
        <v>3045</v>
      </c>
      <c r="B1574" s="13" t="s">
        <v>3045</v>
      </c>
      <c r="C1574" t="s">
        <v>3046</v>
      </c>
      <c r="D1574" t="s">
        <v>307</v>
      </c>
      <c r="E1574" t="s">
        <v>475</v>
      </c>
      <c r="F1574" s="13" t="s">
        <v>60</v>
      </c>
      <c r="H1574" s="15">
        <v>0</v>
      </c>
      <c r="I1574" s="15">
        <v>0</v>
      </c>
      <c r="J1574" s="15">
        <v>0</v>
      </c>
      <c r="K1574" s="15">
        <v>0</v>
      </c>
      <c r="L1574" s="15">
        <v>0</v>
      </c>
      <c r="M1574" s="15">
        <v>0</v>
      </c>
      <c r="N1574" s="15">
        <v>0</v>
      </c>
      <c r="O1574" s="15">
        <v>0</v>
      </c>
      <c r="P1574" s="15">
        <v>0</v>
      </c>
      <c r="Q1574" s="15">
        <v>0</v>
      </c>
      <c r="R1574" s="15">
        <v>0</v>
      </c>
      <c r="S1574" s="15">
        <v>0</v>
      </c>
      <c r="T1574" s="15">
        <f t="shared" si="120"/>
        <v>0</v>
      </c>
      <c r="U1574" s="15">
        <v>0</v>
      </c>
      <c r="V1574" s="15">
        <v>0</v>
      </c>
      <c r="W1574" s="15">
        <v>3.8811699218750002</v>
      </c>
      <c r="X1574" s="15">
        <v>0</v>
      </c>
      <c r="Y1574" s="15">
        <v>0</v>
      </c>
      <c r="Z1574" s="15">
        <v>0</v>
      </c>
      <c r="AA1574" s="15">
        <v>0</v>
      </c>
      <c r="AB1574" s="15">
        <v>0</v>
      </c>
      <c r="AC1574" s="15">
        <v>0</v>
      </c>
      <c r="AD1574" s="15">
        <v>0</v>
      </c>
      <c r="AE1574" s="15">
        <v>0</v>
      </c>
      <c r="AF1574" s="15">
        <v>0</v>
      </c>
      <c r="AG1574" s="15">
        <f t="shared" si="121"/>
        <v>3.8811699218750002</v>
      </c>
      <c r="AH1574" s="15">
        <v>0</v>
      </c>
      <c r="AI1574" s="15">
        <v>0</v>
      </c>
      <c r="AJ1574" s="15">
        <v>0</v>
      </c>
      <c r="AK1574" s="15">
        <v>0</v>
      </c>
      <c r="AL1574" s="15">
        <v>0</v>
      </c>
      <c r="AM1574" s="15">
        <v>0</v>
      </c>
      <c r="AN1574" s="15">
        <v>0</v>
      </c>
      <c r="AO1574" s="15">
        <v>0</v>
      </c>
      <c r="AP1574" s="15">
        <v>0</v>
      </c>
      <c r="AQ1574" s="15">
        <v>0</v>
      </c>
      <c r="AR1574" s="15">
        <v>0</v>
      </c>
      <c r="AS1574" s="15">
        <v>0</v>
      </c>
      <c r="AT1574" s="15">
        <f t="shared" si="122"/>
        <v>0</v>
      </c>
      <c r="AU1574" s="15">
        <v>0</v>
      </c>
      <c r="AV1574" s="15">
        <v>0</v>
      </c>
      <c r="AW1574" s="15">
        <v>0</v>
      </c>
      <c r="AX1574" s="15">
        <v>0</v>
      </c>
      <c r="AY1574" s="15">
        <v>0</v>
      </c>
      <c r="AZ1574" s="15">
        <v>0</v>
      </c>
      <c r="BA1574" s="15">
        <v>0</v>
      </c>
      <c r="BB1574" s="15">
        <v>0</v>
      </c>
      <c r="BC1574" s="15">
        <v>0</v>
      </c>
      <c r="BD1574" s="15">
        <v>0</v>
      </c>
      <c r="BE1574" s="15">
        <v>0</v>
      </c>
      <c r="BF1574" s="15">
        <v>0</v>
      </c>
      <c r="BG1574" s="15">
        <f t="shared" si="123"/>
        <v>0</v>
      </c>
      <c r="BH1574" t="str">
        <f t="shared" si="124"/>
        <v>BGCGas</v>
      </c>
      <c r="BI1574" t="str">
        <f>VLOOKUP(BH1574,[2]Summary!$C$29:$C$56,1,0)</f>
        <v>BGCGas</v>
      </c>
      <c r="BJ1574" s="16">
        <v>43831</v>
      </c>
    </row>
    <row r="1575" spans="1:62" x14ac:dyDescent="0.25">
      <c r="A1575" s="13" t="s">
        <v>3047</v>
      </c>
      <c r="B1575" s="13" t="s">
        <v>3047</v>
      </c>
      <c r="C1575" t="s">
        <v>3048</v>
      </c>
      <c r="D1575" t="s">
        <v>307</v>
      </c>
      <c r="E1575" t="s">
        <v>475</v>
      </c>
      <c r="F1575" s="13" t="s">
        <v>33</v>
      </c>
      <c r="H1575" s="15">
        <v>0</v>
      </c>
      <c r="I1575" s="15">
        <v>0</v>
      </c>
      <c r="J1575" s="15">
        <v>0</v>
      </c>
      <c r="K1575" s="15">
        <v>0</v>
      </c>
      <c r="L1575" s="15">
        <v>0</v>
      </c>
      <c r="M1575" s="15">
        <v>0</v>
      </c>
      <c r="N1575" s="15">
        <v>0</v>
      </c>
      <c r="O1575" s="15">
        <v>0</v>
      </c>
      <c r="P1575" s="15">
        <v>0</v>
      </c>
      <c r="Q1575" s="15">
        <v>0</v>
      </c>
      <c r="R1575" s="15">
        <v>0</v>
      </c>
      <c r="S1575" s="15">
        <v>0</v>
      </c>
      <c r="T1575" s="15">
        <f t="shared" si="120"/>
        <v>0</v>
      </c>
      <c r="U1575" s="15">
        <v>0</v>
      </c>
      <c r="V1575" s="15">
        <v>0</v>
      </c>
      <c r="W1575" s="15">
        <v>2.8100400390625002</v>
      </c>
      <c r="X1575" s="15">
        <v>0</v>
      </c>
      <c r="Y1575" s="15">
        <v>0</v>
      </c>
      <c r="Z1575" s="15">
        <v>0</v>
      </c>
      <c r="AA1575" s="15">
        <v>0</v>
      </c>
      <c r="AB1575" s="15">
        <v>0</v>
      </c>
      <c r="AC1575" s="15">
        <v>0</v>
      </c>
      <c r="AD1575" s="15">
        <v>0</v>
      </c>
      <c r="AE1575" s="15">
        <v>0.752</v>
      </c>
      <c r="AF1575" s="15">
        <v>0</v>
      </c>
      <c r="AG1575" s="15">
        <f t="shared" si="121"/>
        <v>3.5620400390625004</v>
      </c>
      <c r="AH1575" s="15">
        <v>0</v>
      </c>
      <c r="AI1575" s="15">
        <v>0</v>
      </c>
      <c r="AJ1575" s="15">
        <v>0</v>
      </c>
      <c r="AK1575" s="15">
        <v>0</v>
      </c>
      <c r="AL1575" s="15">
        <v>0</v>
      </c>
      <c r="AM1575" s="15">
        <v>0</v>
      </c>
      <c r="AN1575" s="15">
        <v>0</v>
      </c>
      <c r="AO1575" s="15">
        <v>0</v>
      </c>
      <c r="AP1575" s="15">
        <v>0</v>
      </c>
      <c r="AQ1575" s="15">
        <v>0</v>
      </c>
      <c r="AR1575" s="15">
        <v>0</v>
      </c>
      <c r="AS1575" s="15">
        <v>0</v>
      </c>
      <c r="AT1575" s="15">
        <f t="shared" si="122"/>
        <v>0</v>
      </c>
      <c r="AU1575" s="15">
        <v>0</v>
      </c>
      <c r="AV1575" s="15">
        <v>0</v>
      </c>
      <c r="AW1575" s="15">
        <v>0</v>
      </c>
      <c r="AX1575" s="15">
        <v>0</v>
      </c>
      <c r="AY1575" s="15">
        <v>0</v>
      </c>
      <c r="AZ1575" s="15">
        <v>0</v>
      </c>
      <c r="BA1575" s="15">
        <v>0</v>
      </c>
      <c r="BB1575" s="15">
        <v>0</v>
      </c>
      <c r="BC1575" s="15">
        <v>0</v>
      </c>
      <c r="BD1575" s="15">
        <v>0</v>
      </c>
      <c r="BE1575" s="15">
        <v>0</v>
      </c>
      <c r="BF1575" s="15">
        <v>0</v>
      </c>
      <c r="BG1575" s="15">
        <f t="shared" si="123"/>
        <v>0</v>
      </c>
      <c r="BH1575" t="str">
        <f t="shared" si="124"/>
        <v>BGCGas</v>
      </c>
      <c r="BI1575" t="str">
        <f>VLOOKUP(BH1575,[2]Summary!$C$29:$C$56,1,0)</f>
        <v>BGCGas</v>
      </c>
      <c r="BJ1575" s="16">
        <v>43831</v>
      </c>
    </row>
    <row r="1576" spans="1:62" x14ac:dyDescent="0.25">
      <c r="A1576" s="13" t="s">
        <v>3049</v>
      </c>
      <c r="B1576" s="13" t="s">
        <v>3049</v>
      </c>
      <c r="C1576" t="s">
        <v>3050</v>
      </c>
      <c r="D1576" t="s">
        <v>307</v>
      </c>
      <c r="E1576" t="s">
        <v>475</v>
      </c>
      <c r="F1576" s="13" t="s">
        <v>33</v>
      </c>
      <c r="H1576" s="15">
        <v>0</v>
      </c>
      <c r="I1576" s="15">
        <v>0</v>
      </c>
      <c r="J1576" s="15">
        <v>0</v>
      </c>
      <c r="K1576" s="15">
        <v>0</v>
      </c>
      <c r="L1576" s="15">
        <v>0</v>
      </c>
      <c r="M1576" s="15">
        <v>0</v>
      </c>
      <c r="N1576" s="15">
        <v>0</v>
      </c>
      <c r="O1576" s="15">
        <v>0</v>
      </c>
      <c r="P1576" s="15">
        <v>0</v>
      </c>
      <c r="Q1576" s="15">
        <v>0</v>
      </c>
      <c r="R1576" s="15">
        <v>0</v>
      </c>
      <c r="S1576" s="15">
        <v>0</v>
      </c>
      <c r="T1576" s="15">
        <f t="shared" si="120"/>
        <v>0</v>
      </c>
      <c r="U1576" s="15">
        <v>0</v>
      </c>
      <c r="V1576" s="15">
        <v>0</v>
      </c>
      <c r="W1576" s="15">
        <v>15.2487001953125</v>
      </c>
      <c r="X1576" s="15">
        <v>0</v>
      </c>
      <c r="Y1576" s="15">
        <v>0</v>
      </c>
      <c r="Z1576" s="15">
        <v>0</v>
      </c>
      <c r="AA1576" s="15">
        <v>0</v>
      </c>
      <c r="AB1576" s="15">
        <v>0</v>
      </c>
      <c r="AC1576" s="15">
        <v>0</v>
      </c>
      <c r="AD1576" s="15">
        <v>0</v>
      </c>
      <c r="AE1576" s="15">
        <v>0</v>
      </c>
      <c r="AF1576" s="15">
        <v>0</v>
      </c>
      <c r="AG1576" s="15">
        <f t="shared" si="121"/>
        <v>15.2487001953125</v>
      </c>
      <c r="AH1576" s="15">
        <v>0</v>
      </c>
      <c r="AI1576" s="15">
        <v>0</v>
      </c>
      <c r="AJ1576" s="15">
        <v>0</v>
      </c>
      <c r="AK1576" s="15">
        <v>0</v>
      </c>
      <c r="AL1576" s="15">
        <v>0</v>
      </c>
      <c r="AM1576" s="15">
        <v>0</v>
      </c>
      <c r="AN1576" s="15">
        <v>0</v>
      </c>
      <c r="AO1576" s="15">
        <v>0</v>
      </c>
      <c r="AP1576" s="15">
        <v>0</v>
      </c>
      <c r="AQ1576" s="15">
        <v>0</v>
      </c>
      <c r="AR1576" s="15">
        <v>0</v>
      </c>
      <c r="AS1576" s="15">
        <v>0</v>
      </c>
      <c r="AT1576" s="15">
        <f t="shared" si="122"/>
        <v>0</v>
      </c>
      <c r="AU1576" s="15">
        <v>0</v>
      </c>
      <c r="AV1576" s="15">
        <v>0</v>
      </c>
      <c r="AW1576" s="15">
        <v>0</v>
      </c>
      <c r="AX1576" s="15">
        <v>0</v>
      </c>
      <c r="AY1576" s="15">
        <v>0</v>
      </c>
      <c r="AZ1576" s="15">
        <v>0</v>
      </c>
      <c r="BA1576" s="15">
        <v>0</v>
      </c>
      <c r="BB1576" s="15">
        <v>0</v>
      </c>
      <c r="BC1576" s="15">
        <v>0</v>
      </c>
      <c r="BD1576" s="15">
        <v>0</v>
      </c>
      <c r="BE1576" s="15">
        <v>0</v>
      </c>
      <c r="BF1576" s="15">
        <v>0</v>
      </c>
      <c r="BG1576" s="15">
        <f t="shared" si="123"/>
        <v>0</v>
      </c>
      <c r="BH1576" t="str">
        <f t="shared" si="124"/>
        <v>BGCGas</v>
      </c>
      <c r="BI1576" t="str">
        <f>VLOOKUP(BH1576,[2]Summary!$C$29:$C$56,1,0)</f>
        <v>BGCGas</v>
      </c>
      <c r="BJ1576" s="16">
        <v>43831</v>
      </c>
    </row>
    <row r="1577" spans="1:62" x14ac:dyDescent="0.25">
      <c r="A1577" s="13" t="s">
        <v>3051</v>
      </c>
      <c r="B1577" s="13" t="s">
        <v>3051</v>
      </c>
      <c r="C1577" t="s">
        <v>3042</v>
      </c>
      <c r="D1577" t="s">
        <v>434</v>
      </c>
      <c r="E1577" t="s">
        <v>475</v>
      </c>
      <c r="F1577" s="13" t="s">
        <v>33</v>
      </c>
      <c r="H1577" s="15">
        <v>0</v>
      </c>
      <c r="I1577" s="15">
        <v>0</v>
      </c>
      <c r="J1577" s="15">
        <v>0</v>
      </c>
      <c r="K1577" s="15">
        <v>0</v>
      </c>
      <c r="L1577" s="15">
        <v>0</v>
      </c>
      <c r="M1577" s="15">
        <v>0</v>
      </c>
      <c r="N1577" s="15">
        <v>0</v>
      </c>
      <c r="O1577" s="15">
        <v>0</v>
      </c>
      <c r="P1577" s="15">
        <v>0</v>
      </c>
      <c r="Q1577" s="15">
        <v>0</v>
      </c>
      <c r="R1577" s="15">
        <v>0</v>
      </c>
      <c r="S1577" s="15">
        <v>0</v>
      </c>
      <c r="T1577" s="15">
        <f t="shared" si="120"/>
        <v>0</v>
      </c>
      <c r="U1577" s="15">
        <v>0</v>
      </c>
      <c r="V1577" s="15">
        <v>0</v>
      </c>
      <c r="W1577" s="15">
        <v>19.495199218749999</v>
      </c>
      <c r="X1577" s="15">
        <v>0</v>
      </c>
      <c r="Y1577" s="15">
        <v>0</v>
      </c>
      <c r="Z1577" s="15">
        <v>0</v>
      </c>
      <c r="AA1577" s="15">
        <v>0</v>
      </c>
      <c r="AB1577" s="15">
        <v>0</v>
      </c>
      <c r="AC1577" s="15">
        <v>0</v>
      </c>
      <c r="AD1577" s="15">
        <v>0</v>
      </c>
      <c r="AE1577" s="15">
        <v>0</v>
      </c>
      <c r="AF1577" s="15">
        <v>0</v>
      </c>
      <c r="AG1577" s="15">
        <f t="shared" si="121"/>
        <v>19.495199218749999</v>
      </c>
      <c r="AH1577" s="15">
        <v>0</v>
      </c>
      <c r="AI1577" s="15">
        <v>0</v>
      </c>
      <c r="AJ1577" s="15">
        <v>0</v>
      </c>
      <c r="AK1577" s="15">
        <v>0</v>
      </c>
      <c r="AL1577" s="15">
        <v>0</v>
      </c>
      <c r="AM1577" s="15">
        <v>0</v>
      </c>
      <c r="AN1577" s="15">
        <v>0</v>
      </c>
      <c r="AO1577" s="15">
        <v>0</v>
      </c>
      <c r="AP1577" s="15">
        <v>0</v>
      </c>
      <c r="AQ1577" s="15">
        <v>0</v>
      </c>
      <c r="AR1577" s="15">
        <v>0</v>
      </c>
      <c r="AS1577" s="15">
        <v>0</v>
      </c>
      <c r="AT1577" s="15">
        <f t="shared" si="122"/>
        <v>0</v>
      </c>
      <c r="AU1577" s="15">
        <v>0</v>
      </c>
      <c r="AV1577" s="15">
        <v>0</v>
      </c>
      <c r="AW1577" s="15">
        <v>0</v>
      </c>
      <c r="AX1577" s="15">
        <v>0</v>
      </c>
      <c r="AY1577" s="15">
        <v>0</v>
      </c>
      <c r="AZ1577" s="15">
        <v>0</v>
      </c>
      <c r="BA1577" s="15">
        <v>0</v>
      </c>
      <c r="BB1577" s="15">
        <v>0</v>
      </c>
      <c r="BC1577" s="15">
        <v>0</v>
      </c>
      <c r="BD1577" s="15">
        <v>0</v>
      </c>
      <c r="BE1577" s="15">
        <v>0</v>
      </c>
      <c r="BF1577" s="15">
        <v>0</v>
      </c>
      <c r="BG1577" s="15">
        <f t="shared" si="123"/>
        <v>0</v>
      </c>
      <c r="BH1577" t="str">
        <f t="shared" si="124"/>
        <v>CNGGas</v>
      </c>
      <c r="BI1577" t="str">
        <f>VLOOKUP(BH1577,[2]Summary!$C$29:$C$56,1,0)</f>
        <v>CNGGas</v>
      </c>
      <c r="BJ1577" s="16">
        <v>43831</v>
      </c>
    </row>
    <row r="1578" spans="1:62" x14ac:dyDescent="0.25">
      <c r="A1578" s="13" t="s">
        <v>3052</v>
      </c>
      <c r="B1578" s="13" t="s">
        <v>3052</v>
      </c>
      <c r="C1578" t="s">
        <v>3053</v>
      </c>
      <c r="D1578" t="s">
        <v>434</v>
      </c>
      <c r="E1578" t="s">
        <v>475</v>
      </c>
      <c r="F1578" s="13" t="s">
        <v>33</v>
      </c>
      <c r="H1578" s="15">
        <v>0</v>
      </c>
      <c r="I1578" s="15">
        <v>0</v>
      </c>
      <c r="J1578" s="15">
        <v>0</v>
      </c>
      <c r="K1578" s="15">
        <v>0</v>
      </c>
      <c r="L1578" s="15">
        <v>0</v>
      </c>
      <c r="M1578" s="15">
        <v>0</v>
      </c>
      <c r="N1578" s="15">
        <v>0</v>
      </c>
      <c r="O1578" s="15">
        <v>0</v>
      </c>
      <c r="P1578" s="15">
        <v>0</v>
      </c>
      <c r="Q1578" s="15">
        <v>0</v>
      </c>
      <c r="R1578" s="15">
        <v>0</v>
      </c>
      <c r="S1578" s="15">
        <v>0</v>
      </c>
      <c r="T1578" s="15">
        <f t="shared" si="120"/>
        <v>0</v>
      </c>
      <c r="U1578" s="15">
        <v>0</v>
      </c>
      <c r="V1578" s="15">
        <v>0</v>
      </c>
      <c r="W1578" s="15">
        <v>295.99849999999998</v>
      </c>
      <c r="X1578" s="15">
        <v>0</v>
      </c>
      <c r="Y1578" s="15">
        <v>0</v>
      </c>
      <c r="Z1578" s="15">
        <v>0</v>
      </c>
      <c r="AA1578" s="15">
        <v>0</v>
      </c>
      <c r="AB1578" s="15">
        <v>0</v>
      </c>
      <c r="AC1578" s="15">
        <v>0</v>
      </c>
      <c r="AD1578" s="15">
        <v>0</v>
      </c>
      <c r="AE1578" s="15">
        <v>0</v>
      </c>
      <c r="AF1578" s="15">
        <v>0</v>
      </c>
      <c r="AG1578" s="15">
        <f t="shared" si="121"/>
        <v>295.99849999999998</v>
      </c>
      <c r="AH1578" s="15">
        <v>0</v>
      </c>
      <c r="AI1578" s="15">
        <v>0</v>
      </c>
      <c r="AJ1578" s="15">
        <v>0</v>
      </c>
      <c r="AK1578" s="15">
        <v>0</v>
      </c>
      <c r="AL1578" s="15">
        <v>0</v>
      </c>
      <c r="AM1578" s="15">
        <v>0</v>
      </c>
      <c r="AN1578" s="15">
        <v>0</v>
      </c>
      <c r="AO1578" s="15">
        <v>0</v>
      </c>
      <c r="AP1578" s="15">
        <v>0</v>
      </c>
      <c r="AQ1578" s="15">
        <v>0</v>
      </c>
      <c r="AR1578" s="15">
        <v>0</v>
      </c>
      <c r="AS1578" s="15">
        <v>0</v>
      </c>
      <c r="AT1578" s="15">
        <f t="shared" si="122"/>
        <v>0</v>
      </c>
      <c r="AU1578" s="15">
        <v>0</v>
      </c>
      <c r="AV1578" s="15">
        <v>0</v>
      </c>
      <c r="AW1578" s="15">
        <v>0</v>
      </c>
      <c r="AX1578" s="15">
        <v>0</v>
      </c>
      <c r="AY1578" s="15">
        <v>0</v>
      </c>
      <c r="AZ1578" s="15">
        <v>0</v>
      </c>
      <c r="BA1578" s="15">
        <v>0</v>
      </c>
      <c r="BB1578" s="15">
        <v>0</v>
      </c>
      <c r="BC1578" s="15">
        <v>0</v>
      </c>
      <c r="BD1578" s="15">
        <v>0</v>
      </c>
      <c r="BE1578" s="15">
        <v>0</v>
      </c>
      <c r="BF1578" s="15">
        <v>0</v>
      </c>
      <c r="BG1578" s="15">
        <f t="shared" si="123"/>
        <v>0</v>
      </c>
      <c r="BH1578" t="str">
        <f t="shared" si="124"/>
        <v>CNGGas</v>
      </c>
      <c r="BI1578" t="str">
        <f>VLOOKUP(BH1578,[2]Summary!$C$29:$C$56,1,0)</f>
        <v>CNGGas</v>
      </c>
      <c r="BJ1578" s="16">
        <v>43831</v>
      </c>
    </row>
    <row r="1579" spans="1:62" x14ac:dyDescent="0.25">
      <c r="A1579" s="13" t="s">
        <v>3054</v>
      </c>
      <c r="B1579" s="13" t="s">
        <v>3054</v>
      </c>
      <c r="C1579" t="s">
        <v>3055</v>
      </c>
      <c r="D1579" t="s">
        <v>434</v>
      </c>
      <c r="E1579" t="s">
        <v>475</v>
      </c>
      <c r="F1579" s="13" t="s">
        <v>60</v>
      </c>
      <c r="H1579" s="15">
        <v>0</v>
      </c>
      <c r="I1579" s="15">
        <v>0</v>
      </c>
      <c r="J1579" s="15">
        <v>0</v>
      </c>
      <c r="K1579" s="15">
        <v>0</v>
      </c>
      <c r="L1579" s="15">
        <v>0</v>
      </c>
      <c r="M1579" s="15">
        <v>0</v>
      </c>
      <c r="N1579" s="15">
        <v>0</v>
      </c>
      <c r="O1579" s="15">
        <v>0</v>
      </c>
      <c r="P1579" s="15">
        <v>0</v>
      </c>
      <c r="Q1579" s="15">
        <v>0</v>
      </c>
      <c r="R1579" s="15">
        <v>0</v>
      </c>
      <c r="S1579" s="15">
        <v>0</v>
      </c>
      <c r="T1579" s="15">
        <f t="shared" si="120"/>
        <v>0</v>
      </c>
      <c r="U1579" s="15">
        <v>0</v>
      </c>
      <c r="V1579" s="15">
        <v>0</v>
      </c>
      <c r="W1579" s="15">
        <v>13.36333984375</v>
      </c>
      <c r="X1579" s="15">
        <v>0</v>
      </c>
      <c r="Y1579" s="15">
        <v>0</v>
      </c>
      <c r="Z1579" s="15">
        <v>0</v>
      </c>
      <c r="AA1579" s="15">
        <v>0</v>
      </c>
      <c r="AB1579" s="15">
        <v>0</v>
      </c>
      <c r="AC1579" s="15">
        <v>0</v>
      </c>
      <c r="AD1579" s="15">
        <v>0</v>
      </c>
      <c r="AE1579" s="15">
        <v>0</v>
      </c>
      <c r="AF1579" s="15">
        <v>0</v>
      </c>
      <c r="AG1579" s="15">
        <f t="shared" si="121"/>
        <v>13.36333984375</v>
      </c>
      <c r="AH1579" s="15">
        <v>0</v>
      </c>
      <c r="AI1579" s="15">
        <v>0</v>
      </c>
      <c r="AJ1579" s="15">
        <v>0</v>
      </c>
      <c r="AK1579" s="15">
        <v>0</v>
      </c>
      <c r="AL1579" s="15">
        <v>0</v>
      </c>
      <c r="AM1579" s="15">
        <v>0</v>
      </c>
      <c r="AN1579" s="15">
        <v>0</v>
      </c>
      <c r="AO1579" s="15">
        <v>0</v>
      </c>
      <c r="AP1579" s="15">
        <v>0</v>
      </c>
      <c r="AQ1579" s="15">
        <v>0</v>
      </c>
      <c r="AR1579" s="15">
        <v>0</v>
      </c>
      <c r="AS1579" s="15">
        <v>0</v>
      </c>
      <c r="AT1579" s="15">
        <f t="shared" si="122"/>
        <v>0</v>
      </c>
      <c r="AU1579" s="15">
        <v>0</v>
      </c>
      <c r="AV1579" s="15">
        <v>0</v>
      </c>
      <c r="AW1579" s="15">
        <v>0</v>
      </c>
      <c r="AX1579" s="15">
        <v>0</v>
      </c>
      <c r="AY1579" s="15">
        <v>0</v>
      </c>
      <c r="AZ1579" s="15">
        <v>0</v>
      </c>
      <c r="BA1579" s="15">
        <v>0</v>
      </c>
      <c r="BB1579" s="15">
        <v>0</v>
      </c>
      <c r="BC1579" s="15">
        <v>0</v>
      </c>
      <c r="BD1579" s="15">
        <v>0</v>
      </c>
      <c r="BE1579" s="15">
        <v>0</v>
      </c>
      <c r="BF1579" s="15">
        <v>0</v>
      </c>
      <c r="BG1579" s="15">
        <f t="shared" si="123"/>
        <v>0</v>
      </c>
      <c r="BH1579" t="str">
        <f t="shared" si="124"/>
        <v>CNGGas</v>
      </c>
      <c r="BI1579" t="str">
        <f>VLOOKUP(BH1579,[2]Summary!$C$29:$C$56,1,0)</f>
        <v>CNGGas</v>
      </c>
      <c r="BJ1579" s="16">
        <v>43831</v>
      </c>
    </row>
    <row r="1580" spans="1:62" x14ac:dyDescent="0.25">
      <c r="A1580" s="13" t="s">
        <v>3056</v>
      </c>
      <c r="B1580" s="13" t="s">
        <v>3056</v>
      </c>
      <c r="C1580" t="s">
        <v>3057</v>
      </c>
      <c r="D1580" t="s">
        <v>434</v>
      </c>
      <c r="E1580" t="s">
        <v>475</v>
      </c>
      <c r="F1580" s="13" t="s">
        <v>33</v>
      </c>
      <c r="H1580" s="15">
        <v>0</v>
      </c>
      <c r="I1580" s="15">
        <v>0</v>
      </c>
      <c r="J1580" s="15">
        <v>0</v>
      </c>
      <c r="K1580" s="15">
        <v>0</v>
      </c>
      <c r="L1580" s="15">
        <v>0</v>
      </c>
      <c r="M1580" s="15">
        <v>0</v>
      </c>
      <c r="N1580" s="15">
        <v>0</v>
      </c>
      <c r="O1580" s="15">
        <v>0</v>
      </c>
      <c r="P1580" s="15">
        <v>0</v>
      </c>
      <c r="Q1580" s="15">
        <v>0</v>
      </c>
      <c r="R1580" s="15">
        <v>0</v>
      </c>
      <c r="S1580" s="15">
        <v>0</v>
      </c>
      <c r="T1580" s="15">
        <f t="shared" si="120"/>
        <v>0</v>
      </c>
      <c r="U1580" s="15">
        <v>0</v>
      </c>
      <c r="V1580" s="15">
        <v>0</v>
      </c>
      <c r="W1580" s="15">
        <v>52.503218750000002</v>
      </c>
      <c r="X1580" s="15">
        <v>0</v>
      </c>
      <c r="Y1580" s="15">
        <v>0</v>
      </c>
      <c r="Z1580" s="15">
        <v>0</v>
      </c>
      <c r="AA1580" s="15">
        <v>0</v>
      </c>
      <c r="AB1580" s="15">
        <v>0</v>
      </c>
      <c r="AC1580" s="15">
        <v>0</v>
      </c>
      <c r="AD1580" s="15">
        <v>0</v>
      </c>
      <c r="AE1580" s="15">
        <v>0</v>
      </c>
      <c r="AF1580" s="15">
        <v>0</v>
      </c>
      <c r="AG1580" s="15">
        <f t="shared" si="121"/>
        <v>52.503218750000002</v>
      </c>
      <c r="AH1580" s="15">
        <v>0</v>
      </c>
      <c r="AI1580" s="15">
        <v>0</v>
      </c>
      <c r="AJ1580" s="15">
        <v>0</v>
      </c>
      <c r="AK1580" s="15">
        <v>0</v>
      </c>
      <c r="AL1580" s="15">
        <v>0</v>
      </c>
      <c r="AM1580" s="15">
        <v>0</v>
      </c>
      <c r="AN1580" s="15">
        <v>0</v>
      </c>
      <c r="AO1580" s="15">
        <v>0</v>
      </c>
      <c r="AP1580" s="15">
        <v>0</v>
      </c>
      <c r="AQ1580" s="15">
        <v>0</v>
      </c>
      <c r="AR1580" s="15">
        <v>0</v>
      </c>
      <c r="AS1580" s="15">
        <v>0</v>
      </c>
      <c r="AT1580" s="15">
        <f t="shared" si="122"/>
        <v>0</v>
      </c>
      <c r="AU1580" s="15">
        <v>0</v>
      </c>
      <c r="AV1580" s="15">
        <v>0</v>
      </c>
      <c r="AW1580" s="15">
        <v>0</v>
      </c>
      <c r="AX1580" s="15">
        <v>0</v>
      </c>
      <c r="AY1580" s="15">
        <v>0</v>
      </c>
      <c r="AZ1580" s="15">
        <v>0</v>
      </c>
      <c r="BA1580" s="15">
        <v>0</v>
      </c>
      <c r="BB1580" s="15">
        <v>0</v>
      </c>
      <c r="BC1580" s="15">
        <v>0</v>
      </c>
      <c r="BD1580" s="15">
        <v>0</v>
      </c>
      <c r="BE1580" s="15">
        <v>0</v>
      </c>
      <c r="BF1580" s="15">
        <v>0</v>
      </c>
      <c r="BG1580" s="15">
        <f t="shared" si="123"/>
        <v>0</v>
      </c>
      <c r="BH1580" t="str">
        <f t="shared" si="124"/>
        <v>CNGGas</v>
      </c>
      <c r="BI1580" t="str">
        <f>VLOOKUP(BH1580,[2]Summary!$C$29:$C$56,1,0)</f>
        <v>CNGGas</v>
      </c>
      <c r="BJ1580" s="16">
        <v>43831</v>
      </c>
    </row>
    <row r="1581" spans="1:62" x14ac:dyDescent="0.25">
      <c r="A1581" s="13" t="s">
        <v>3058</v>
      </c>
      <c r="B1581" s="13" t="s">
        <v>3058</v>
      </c>
      <c r="C1581" t="s">
        <v>3059</v>
      </c>
      <c r="D1581" t="s">
        <v>434</v>
      </c>
      <c r="E1581" t="s">
        <v>475</v>
      </c>
      <c r="F1581" s="13" t="s">
        <v>33</v>
      </c>
      <c r="H1581" s="15">
        <v>0</v>
      </c>
      <c r="I1581" s="15">
        <v>0</v>
      </c>
      <c r="J1581" s="15">
        <v>0</v>
      </c>
      <c r="K1581" s="15">
        <v>0</v>
      </c>
      <c r="L1581" s="15">
        <v>0</v>
      </c>
      <c r="M1581" s="15">
        <v>0</v>
      </c>
      <c r="N1581" s="15">
        <v>0</v>
      </c>
      <c r="O1581" s="15">
        <v>0</v>
      </c>
      <c r="P1581" s="15">
        <v>0</v>
      </c>
      <c r="Q1581" s="15">
        <v>0</v>
      </c>
      <c r="R1581" s="15">
        <v>0</v>
      </c>
      <c r="S1581" s="15">
        <v>0</v>
      </c>
      <c r="T1581" s="15">
        <f t="shared" si="120"/>
        <v>0</v>
      </c>
      <c r="U1581" s="15">
        <v>0</v>
      </c>
      <c r="V1581" s="15">
        <v>0</v>
      </c>
      <c r="W1581" s="15">
        <v>9.6753203125000002</v>
      </c>
      <c r="X1581" s="15">
        <v>0</v>
      </c>
      <c r="Y1581" s="15">
        <v>0</v>
      </c>
      <c r="Z1581" s="15">
        <v>0</v>
      </c>
      <c r="AA1581" s="15">
        <v>0</v>
      </c>
      <c r="AB1581" s="15">
        <v>0</v>
      </c>
      <c r="AC1581" s="15">
        <v>0</v>
      </c>
      <c r="AD1581" s="15">
        <v>0</v>
      </c>
      <c r="AE1581" s="15">
        <v>0</v>
      </c>
      <c r="AF1581" s="15">
        <v>0</v>
      </c>
      <c r="AG1581" s="15">
        <f t="shared" si="121"/>
        <v>9.6753203125000002</v>
      </c>
      <c r="AH1581" s="15">
        <v>0</v>
      </c>
      <c r="AI1581" s="15">
        <v>0</v>
      </c>
      <c r="AJ1581" s="15">
        <v>0</v>
      </c>
      <c r="AK1581" s="15">
        <v>0</v>
      </c>
      <c r="AL1581" s="15">
        <v>0</v>
      </c>
      <c r="AM1581" s="15">
        <v>0</v>
      </c>
      <c r="AN1581" s="15">
        <v>0</v>
      </c>
      <c r="AO1581" s="15">
        <v>0</v>
      </c>
      <c r="AP1581" s="15">
        <v>0</v>
      </c>
      <c r="AQ1581" s="15">
        <v>0</v>
      </c>
      <c r="AR1581" s="15">
        <v>0</v>
      </c>
      <c r="AS1581" s="15">
        <v>0</v>
      </c>
      <c r="AT1581" s="15">
        <f t="shared" si="122"/>
        <v>0</v>
      </c>
      <c r="AU1581" s="15">
        <v>0</v>
      </c>
      <c r="AV1581" s="15">
        <v>0</v>
      </c>
      <c r="AW1581" s="15">
        <v>0</v>
      </c>
      <c r="AX1581" s="15">
        <v>0</v>
      </c>
      <c r="AY1581" s="15">
        <v>0</v>
      </c>
      <c r="AZ1581" s="15">
        <v>0</v>
      </c>
      <c r="BA1581" s="15">
        <v>0</v>
      </c>
      <c r="BB1581" s="15">
        <v>0</v>
      </c>
      <c r="BC1581" s="15">
        <v>0</v>
      </c>
      <c r="BD1581" s="15">
        <v>0</v>
      </c>
      <c r="BE1581" s="15">
        <v>0</v>
      </c>
      <c r="BF1581" s="15">
        <v>0</v>
      </c>
      <c r="BG1581" s="15">
        <f t="shared" si="123"/>
        <v>0</v>
      </c>
      <c r="BH1581" t="str">
        <f t="shared" si="124"/>
        <v>CNGGas</v>
      </c>
      <c r="BI1581" t="str">
        <f>VLOOKUP(BH1581,[2]Summary!$C$29:$C$56,1,0)</f>
        <v>CNGGas</v>
      </c>
      <c r="BJ1581" s="16">
        <v>43831</v>
      </c>
    </row>
    <row r="1582" spans="1:62" x14ac:dyDescent="0.25">
      <c r="A1582" s="13" t="s">
        <v>3060</v>
      </c>
      <c r="B1582" s="13" t="s">
        <v>3060</v>
      </c>
      <c r="C1582" t="s">
        <v>3061</v>
      </c>
      <c r="D1582" t="s">
        <v>434</v>
      </c>
      <c r="E1582" t="s">
        <v>475</v>
      </c>
      <c r="F1582" s="13" t="s">
        <v>302</v>
      </c>
      <c r="H1582" s="15">
        <v>0</v>
      </c>
      <c r="I1582" s="15">
        <v>0</v>
      </c>
      <c r="J1582" s="15">
        <v>0</v>
      </c>
      <c r="K1582" s="15">
        <v>0</v>
      </c>
      <c r="L1582" s="15">
        <v>0</v>
      </c>
      <c r="M1582" s="15">
        <v>0</v>
      </c>
      <c r="N1582" s="15">
        <v>0</v>
      </c>
      <c r="O1582" s="15">
        <v>0</v>
      </c>
      <c r="P1582" s="15">
        <v>0</v>
      </c>
      <c r="Q1582" s="15">
        <v>0</v>
      </c>
      <c r="R1582" s="15">
        <v>0</v>
      </c>
      <c r="S1582" s="15">
        <v>0</v>
      </c>
      <c r="T1582" s="15">
        <f t="shared" si="120"/>
        <v>0</v>
      </c>
      <c r="U1582" s="15">
        <v>0</v>
      </c>
      <c r="V1582" s="15">
        <v>0</v>
      </c>
      <c r="W1582" s="15">
        <v>23.031169921875001</v>
      </c>
      <c r="X1582" s="15">
        <v>0</v>
      </c>
      <c r="Y1582" s="15">
        <v>0</v>
      </c>
      <c r="Z1582" s="15">
        <v>0</v>
      </c>
      <c r="AA1582" s="15">
        <v>0</v>
      </c>
      <c r="AB1582" s="15">
        <v>0</v>
      </c>
      <c r="AC1582" s="15">
        <v>0</v>
      </c>
      <c r="AD1582" s="15">
        <v>0</v>
      </c>
      <c r="AE1582" s="15">
        <v>0</v>
      </c>
      <c r="AF1582" s="15">
        <v>0</v>
      </c>
      <c r="AG1582" s="15">
        <f t="shared" si="121"/>
        <v>23.031169921875001</v>
      </c>
      <c r="AH1582" s="15">
        <v>0</v>
      </c>
      <c r="AI1582" s="15">
        <v>0</v>
      </c>
      <c r="AJ1582" s="15">
        <v>0</v>
      </c>
      <c r="AK1582" s="15">
        <v>0</v>
      </c>
      <c r="AL1582" s="15">
        <v>0</v>
      </c>
      <c r="AM1582" s="15">
        <v>0</v>
      </c>
      <c r="AN1582" s="15">
        <v>0</v>
      </c>
      <c r="AO1582" s="15">
        <v>0</v>
      </c>
      <c r="AP1582" s="15">
        <v>0</v>
      </c>
      <c r="AQ1582" s="15">
        <v>0</v>
      </c>
      <c r="AR1582" s="15">
        <v>0</v>
      </c>
      <c r="AS1582" s="15">
        <v>0</v>
      </c>
      <c r="AT1582" s="15">
        <f t="shared" si="122"/>
        <v>0</v>
      </c>
      <c r="AU1582" s="15">
        <v>0</v>
      </c>
      <c r="AV1582" s="15">
        <v>0</v>
      </c>
      <c r="AW1582" s="15">
        <v>0</v>
      </c>
      <c r="AX1582" s="15">
        <v>0</v>
      </c>
      <c r="AY1582" s="15">
        <v>0</v>
      </c>
      <c r="AZ1582" s="15">
        <v>0</v>
      </c>
      <c r="BA1582" s="15">
        <v>0</v>
      </c>
      <c r="BB1582" s="15">
        <v>0</v>
      </c>
      <c r="BC1582" s="15">
        <v>0</v>
      </c>
      <c r="BD1582" s="15">
        <v>0</v>
      </c>
      <c r="BE1582" s="15">
        <v>0</v>
      </c>
      <c r="BF1582" s="15">
        <v>0</v>
      </c>
      <c r="BG1582" s="15">
        <f t="shared" si="123"/>
        <v>0</v>
      </c>
      <c r="BH1582" t="str">
        <f t="shared" si="124"/>
        <v>CNGGas</v>
      </c>
      <c r="BI1582" t="str">
        <f>VLOOKUP(BH1582,[2]Summary!$C$29:$C$56,1,0)</f>
        <v>CNGGas</v>
      </c>
      <c r="BJ1582" s="16">
        <v>43831</v>
      </c>
    </row>
    <row r="1583" spans="1:62" x14ac:dyDescent="0.25">
      <c r="A1583" s="13" t="s">
        <v>3062</v>
      </c>
      <c r="B1583" s="13" t="s">
        <v>3062</v>
      </c>
      <c r="C1583" t="s">
        <v>3063</v>
      </c>
      <c r="D1583" t="s">
        <v>361</v>
      </c>
      <c r="E1583" t="s">
        <v>475</v>
      </c>
      <c r="F1583" s="13" t="s">
        <v>33</v>
      </c>
      <c r="H1583" s="15">
        <v>0</v>
      </c>
      <c r="I1583" s="15">
        <v>0</v>
      </c>
      <c r="J1583" s="15">
        <v>0</v>
      </c>
      <c r="K1583" s="15">
        <v>0</v>
      </c>
      <c r="L1583" s="15">
        <v>0</v>
      </c>
      <c r="M1583" s="15">
        <v>0</v>
      </c>
      <c r="N1583" s="15">
        <v>0</v>
      </c>
      <c r="O1583" s="15">
        <v>0</v>
      </c>
      <c r="P1583" s="15">
        <v>0</v>
      </c>
      <c r="Q1583" s="15">
        <v>0</v>
      </c>
      <c r="R1583" s="15">
        <v>0</v>
      </c>
      <c r="S1583" s="15">
        <v>0</v>
      </c>
      <c r="T1583" s="15">
        <f t="shared" si="120"/>
        <v>0</v>
      </c>
      <c r="U1583" s="15">
        <v>0</v>
      </c>
      <c r="V1583" s="15">
        <v>0</v>
      </c>
      <c r="W1583" s="15">
        <v>23.023919921874999</v>
      </c>
      <c r="X1583" s="15">
        <v>0</v>
      </c>
      <c r="Y1583" s="15">
        <v>0</v>
      </c>
      <c r="Z1583" s="15">
        <v>0</v>
      </c>
      <c r="AA1583" s="15">
        <v>0</v>
      </c>
      <c r="AB1583" s="15">
        <v>0</v>
      </c>
      <c r="AC1583" s="15">
        <v>0</v>
      </c>
      <c r="AD1583" s="15">
        <v>0</v>
      </c>
      <c r="AE1583" s="15">
        <v>0</v>
      </c>
      <c r="AF1583" s="15">
        <v>0</v>
      </c>
      <c r="AG1583" s="15">
        <f t="shared" si="121"/>
        <v>23.023919921874999</v>
      </c>
      <c r="AH1583" s="15">
        <v>0</v>
      </c>
      <c r="AI1583" s="15">
        <v>0</v>
      </c>
      <c r="AJ1583" s="15">
        <v>0</v>
      </c>
      <c r="AK1583" s="15">
        <v>0</v>
      </c>
      <c r="AL1583" s="15">
        <v>0</v>
      </c>
      <c r="AM1583" s="15">
        <v>0</v>
      </c>
      <c r="AN1583" s="15">
        <v>0</v>
      </c>
      <c r="AO1583" s="15">
        <v>0</v>
      </c>
      <c r="AP1583" s="15">
        <v>0</v>
      </c>
      <c r="AQ1583" s="15">
        <v>0</v>
      </c>
      <c r="AR1583" s="15">
        <v>0</v>
      </c>
      <c r="AS1583" s="15">
        <v>0</v>
      </c>
      <c r="AT1583" s="15">
        <f t="shared" si="122"/>
        <v>0</v>
      </c>
      <c r="AU1583" s="15">
        <v>0</v>
      </c>
      <c r="AV1583" s="15">
        <v>0</v>
      </c>
      <c r="AW1583" s="15">
        <v>0</v>
      </c>
      <c r="AX1583" s="15">
        <v>0</v>
      </c>
      <c r="AY1583" s="15">
        <v>0</v>
      </c>
      <c r="AZ1583" s="15">
        <v>0</v>
      </c>
      <c r="BA1583" s="15">
        <v>0</v>
      </c>
      <c r="BB1583" s="15">
        <v>0</v>
      </c>
      <c r="BC1583" s="15">
        <v>0</v>
      </c>
      <c r="BD1583" s="15">
        <v>0</v>
      </c>
      <c r="BE1583" s="15">
        <v>0</v>
      </c>
      <c r="BF1583" s="15">
        <v>0</v>
      </c>
      <c r="BG1583" s="15">
        <f t="shared" si="123"/>
        <v>0</v>
      </c>
      <c r="BH1583" t="str">
        <f t="shared" si="124"/>
        <v>SCGGas</v>
      </c>
      <c r="BI1583" t="str">
        <f>VLOOKUP(BH1583,[2]Summary!$C$29:$C$56,1,0)</f>
        <v>SCGGas</v>
      </c>
      <c r="BJ1583" s="16">
        <v>43831</v>
      </c>
    </row>
    <row r="1584" spans="1:62" x14ac:dyDescent="0.25">
      <c r="A1584" s="13" t="s">
        <v>3064</v>
      </c>
      <c r="B1584" s="13" t="s">
        <v>3064</v>
      </c>
      <c r="C1584" t="s">
        <v>3065</v>
      </c>
      <c r="D1584" t="s">
        <v>361</v>
      </c>
      <c r="E1584" t="s">
        <v>475</v>
      </c>
      <c r="F1584" s="13" t="s">
        <v>33</v>
      </c>
      <c r="H1584" s="15">
        <v>0</v>
      </c>
      <c r="I1584" s="15">
        <v>0</v>
      </c>
      <c r="J1584" s="15">
        <v>0</v>
      </c>
      <c r="K1584" s="15">
        <v>0</v>
      </c>
      <c r="L1584" s="15">
        <v>0</v>
      </c>
      <c r="M1584" s="15">
        <v>0</v>
      </c>
      <c r="N1584" s="15">
        <v>0</v>
      </c>
      <c r="O1584" s="15">
        <v>0</v>
      </c>
      <c r="P1584" s="15">
        <v>0</v>
      </c>
      <c r="Q1584" s="15">
        <v>0</v>
      </c>
      <c r="R1584" s="15">
        <v>0</v>
      </c>
      <c r="S1584" s="15">
        <v>0</v>
      </c>
      <c r="T1584" s="15">
        <f t="shared" si="120"/>
        <v>0</v>
      </c>
      <c r="U1584" s="15">
        <v>0</v>
      </c>
      <c r="V1584" s="15">
        <v>0</v>
      </c>
      <c r="W1584" s="15">
        <v>349.57565625000001</v>
      </c>
      <c r="X1584" s="15">
        <v>0</v>
      </c>
      <c r="Y1584" s="15">
        <v>0</v>
      </c>
      <c r="Z1584" s="15">
        <v>0</v>
      </c>
      <c r="AA1584" s="15">
        <v>0</v>
      </c>
      <c r="AB1584" s="15">
        <v>0</v>
      </c>
      <c r="AC1584" s="15">
        <v>0</v>
      </c>
      <c r="AD1584" s="15">
        <v>0</v>
      </c>
      <c r="AE1584" s="15">
        <v>0</v>
      </c>
      <c r="AF1584" s="15">
        <v>0</v>
      </c>
      <c r="AG1584" s="15">
        <f t="shared" si="121"/>
        <v>349.57565625000001</v>
      </c>
      <c r="AH1584" s="15">
        <v>0</v>
      </c>
      <c r="AI1584" s="15">
        <v>0</v>
      </c>
      <c r="AJ1584" s="15">
        <v>0</v>
      </c>
      <c r="AK1584" s="15">
        <v>0</v>
      </c>
      <c r="AL1584" s="15">
        <v>0</v>
      </c>
      <c r="AM1584" s="15">
        <v>0</v>
      </c>
      <c r="AN1584" s="15">
        <v>0</v>
      </c>
      <c r="AO1584" s="15">
        <v>0</v>
      </c>
      <c r="AP1584" s="15">
        <v>0</v>
      </c>
      <c r="AQ1584" s="15">
        <v>0</v>
      </c>
      <c r="AR1584" s="15">
        <v>0</v>
      </c>
      <c r="AS1584" s="15">
        <v>0</v>
      </c>
      <c r="AT1584" s="15">
        <f t="shared" si="122"/>
        <v>0</v>
      </c>
      <c r="AU1584" s="15">
        <v>0</v>
      </c>
      <c r="AV1584" s="15">
        <v>0</v>
      </c>
      <c r="AW1584" s="15">
        <v>0</v>
      </c>
      <c r="AX1584" s="15">
        <v>0</v>
      </c>
      <c r="AY1584" s="15">
        <v>0</v>
      </c>
      <c r="AZ1584" s="15">
        <v>0</v>
      </c>
      <c r="BA1584" s="15">
        <v>0</v>
      </c>
      <c r="BB1584" s="15">
        <v>0</v>
      </c>
      <c r="BC1584" s="15">
        <v>0</v>
      </c>
      <c r="BD1584" s="15">
        <v>0</v>
      </c>
      <c r="BE1584" s="15">
        <v>0</v>
      </c>
      <c r="BF1584" s="15">
        <v>0</v>
      </c>
      <c r="BG1584" s="15">
        <f t="shared" si="123"/>
        <v>0</v>
      </c>
      <c r="BH1584" t="str">
        <f t="shared" si="124"/>
        <v>SCGGas</v>
      </c>
      <c r="BI1584" t="str">
        <f>VLOOKUP(BH1584,[2]Summary!$C$29:$C$56,1,0)</f>
        <v>SCGGas</v>
      </c>
      <c r="BJ1584" s="16">
        <v>43831</v>
      </c>
    </row>
    <row r="1585" spans="1:62" x14ac:dyDescent="0.25">
      <c r="A1585" s="13" t="s">
        <v>3066</v>
      </c>
      <c r="B1585" s="13" t="s">
        <v>3066</v>
      </c>
      <c r="C1585" t="s">
        <v>3067</v>
      </c>
      <c r="D1585" t="s">
        <v>361</v>
      </c>
      <c r="E1585" t="s">
        <v>475</v>
      </c>
      <c r="F1585" s="13" t="s">
        <v>60</v>
      </c>
      <c r="H1585" s="15">
        <v>0</v>
      </c>
      <c r="I1585" s="15">
        <v>0</v>
      </c>
      <c r="J1585" s="15">
        <v>0</v>
      </c>
      <c r="K1585" s="15">
        <v>0</v>
      </c>
      <c r="L1585" s="15">
        <v>0</v>
      </c>
      <c r="M1585" s="15">
        <v>0</v>
      </c>
      <c r="N1585" s="15">
        <v>0</v>
      </c>
      <c r="O1585" s="15">
        <v>0</v>
      </c>
      <c r="P1585" s="15">
        <v>0</v>
      </c>
      <c r="Q1585" s="15">
        <v>0</v>
      </c>
      <c r="R1585" s="15">
        <v>0</v>
      </c>
      <c r="S1585" s="15">
        <v>0</v>
      </c>
      <c r="T1585" s="15">
        <f t="shared" si="120"/>
        <v>0</v>
      </c>
      <c r="U1585" s="15">
        <v>0</v>
      </c>
      <c r="V1585" s="15">
        <v>0</v>
      </c>
      <c r="W1585" s="15">
        <v>15.782169921874999</v>
      </c>
      <c r="X1585" s="15">
        <v>0</v>
      </c>
      <c r="Y1585" s="15">
        <v>0</v>
      </c>
      <c r="Z1585" s="15">
        <v>0</v>
      </c>
      <c r="AA1585" s="15">
        <v>0</v>
      </c>
      <c r="AB1585" s="15">
        <v>0</v>
      </c>
      <c r="AC1585" s="15">
        <v>0</v>
      </c>
      <c r="AD1585" s="15">
        <v>0</v>
      </c>
      <c r="AE1585" s="15">
        <v>0</v>
      </c>
      <c r="AF1585" s="15">
        <v>0</v>
      </c>
      <c r="AG1585" s="15">
        <f t="shared" si="121"/>
        <v>15.782169921874999</v>
      </c>
      <c r="AH1585" s="15">
        <v>0</v>
      </c>
      <c r="AI1585" s="15">
        <v>0</v>
      </c>
      <c r="AJ1585" s="15">
        <v>0</v>
      </c>
      <c r="AK1585" s="15">
        <v>0</v>
      </c>
      <c r="AL1585" s="15">
        <v>0</v>
      </c>
      <c r="AM1585" s="15">
        <v>0</v>
      </c>
      <c r="AN1585" s="15">
        <v>0</v>
      </c>
      <c r="AO1585" s="15">
        <v>0</v>
      </c>
      <c r="AP1585" s="15">
        <v>0</v>
      </c>
      <c r="AQ1585" s="15">
        <v>0</v>
      </c>
      <c r="AR1585" s="15">
        <v>0</v>
      </c>
      <c r="AS1585" s="15">
        <v>0</v>
      </c>
      <c r="AT1585" s="15">
        <f t="shared" si="122"/>
        <v>0</v>
      </c>
      <c r="AU1585" s="15">
        <v>0</v>
      </c>
      <c r="AV1585" s="15">
        <v>0</v>
      </c>
      <c r="AW1585" s="15">
        <v>0</v>
      </c>
      <c r="AX1585" s="15">
        <v>0</v>
      </c>
      <c r="AY1585" s="15">
        <v>0</v>
      </c>
      <c r="AZ1585" s="15">
        <v>0</v>
      </c>
      <c r="BA1585" s="15">
        <v>0</v>
      </c>
      <c r="BB1585" s="15">
        <v>0</v>
      </c>
      <c r="BC1585" s="15">
        <v>0</v>
      </c>
      <c r="BD1585" s="15">
        <v>0</v>
      </c>
      <c r="BE1585" s="15">
        <v>0</v>
      </c>
      <c r="BF1585" s="15">
        <v>0</v>
      </c>
      <c r="BG1585" s="15">
        <f t="shared" si="123"/>
        <v>0</v>
      </c>
      <c r="BH1585" t="str">
        <f t="shared" si="124"/>
        <v>SCGGas</v>
      </c>
      <c r="BI1585" t="str">
        <f>VLOOKUP(BH1585,[2]Summary!$C$29:$C$56,1,0)</f>
        <v>SCGGas</v>
      </c>
      <c r="BJ1585" s="16">
        <v>43831</v>
      </c>
    </row>
    <row r="1586" spans="1:62" x14ac:dyDescent="0.25">
      <c r="A1586" s="13" t="s">
        <v>3068</v>
      </c>
      <c r="B1586" s="13" t="s">
        <v>3068</v>
      </c>
      <c r="C1586" t="s">
        <v>3069</v>
      </c>
      <c r="D1586" t="s">
        <v>361</v>
      </c>
      <c r="E1586" t="s">
        <v>475</v>
      </c>
      <c r="F1586" s="13" t="s">
        <v>33</v>
      </c>
      <c r="H1586" s="15">
        <v>0</v>
      </c>
      <c r="I1586" s="15">
        <v>0</v>
      </c>
      <c r="J1586" s="15">
        <v>0</v>
      </c>
      <c r="K1586" s="15">
        <v>0</v>
      </c>
      <c r="L1586" s="15">
        <v>0</v>
      </c>
      <c r="M1586" s="15">
        <v>0</v>
      </c>
      <c r="N1586" s="15">
        <v>0</v>
      </c>
      <c r="O1586" s="15">
        <v>0</v>
      </c>
      <c r="P1586" s="15">
        <v>0</v>
      </c>
      <c r="Q1586" s="15">
        <v>0</v>
      </c>
      <c r="R1586" s="15">
        <v>0</v>
      </c>
      <c r="S1586" s="15">
        <v>0</v>
      </c>
      <c r="T1586" s="15">
        <f t="shared" si="120"/>
        <v>0</v>
      </c>
      <c r="U1586" s="15">
        <v>0</v>
      </c>
      <c r="V1586" s="15">
        <v>0</v>
      </c>
      <c r="W1586" s="15">
        <v>62.006550781249999</v>
      </c>
      <c r="X1586" s="15">
        <v>0</v>
      </c>
      <c r="Y1586" s="15">
        <v>0</v>
      </c>
      <c r="Z1586" s="15">
        <v>0</v>
      </c>
      <c r="AA1586" s="15">
        <v>0</v>
      </c>
      <c r="AB1586" s="15">
        <v>0</v>
      </c>
      <c r="AC1586" s="15">
        <v>0</v>
      </c>
      <c r="AD1586" s="15">
        <v>0</v>
      </c>
      <c r="AE1586" s="15">
        <v>0</v>
      </c>
      <c r="AF1586" s="15">
        <v>0</v>
      </c>
      <c r="AG1586" s="15">
        <f t="shared" si="121"/>
        <v>62.006550781249999</v>
      </c>
      <c r="AH1586" s="15">
        <v>0</v>
      </c>
      <c r="AI1586" s="15">
        <v>0</v>
      </c>
      <c r="AJ1586" s="15">
        <v>0</v>
      </c>
      <c r="AK1586" s="15">
        <v>0</v>
      </c>
      <c r="AL1586" s="15">
        <v>0</v>
      </c>
      <c r="AM1586" s="15">
        <v>0</v>
      </c>
      <c r="AN1586" s="15">
        <v>0</v>
      </c>
      <c r="AO1586" s="15">
        <v>0</v>
      </c>
      <c r="AP1586" s="15">
        <v>0</v>
      </c>
      <c r="AQ1586" s="15">
        <v>0</v>
      </c>
      <c r="AR1586" s="15">
        <v>0</v>
      </c>
      <c r="AS1586" s="15">
        <v>0</v>
      </c>
      <c r="AT1586" s="15">
        <f t="shared" si="122"/>
        <v>0</v>
      </c>
      <c r="AU1586" s="15">
        <v>0</v>
      </c>
      <c r="AV1586" s="15">
        <v>0</v>
      </c>
      <c r="AW1586" s="15">
        <v>0</v>
      </c>
      <c r="AX1586" s="15">
        <v>0</v>
      </c>
      <c r="AY1586" s="15">
        <v>0</v>
      </c>
      <c r="AZ1586" s="15">
        <v>0</v>
      </c>
      <c r="BA1586" s="15">
        <v>0</v>
      </c>
      <c r="BB1586" s="15">
        <v>0</v>
      </c>
      <c r="BC1586" s="15">
        <v>0</v>
      </c>
      <c r="BD1586" s="15">
        <v>0</v>
      </c>
      <c r="BE1586" s="15">
        <v>0</v>
      </c>
      <c r="BF1586" s="15">
        <v>0</v>
      </c>
      <c r="BG1586" s="15">
        <f t="shared" si="123"/>
        <v>0</v>
      </c>
      <c r="BH1586" t="str">
        <f t="shared" si="124"/>
        <v>SCGGas</v>
      </c>
      <c r="BI1586" t="str">
        <f>VLOOKUP(BH1586,[2]Summary!$C$29:$C$56,1,0)</f>
        <v>SCGGas</v>
      </c>
      <c r="BJ1586" s="16">
        <v>43831</v>
      </c>
    </row>
    <row r="1587" spans="1:62" x14ac:dyDescent="0.25">
      <c r="A1587" s="13" t="s">
        <v>3070</v>
      </c>
      <c r="B1587" s="13" t="s">
        <v>3070</v>
      </c>
      <c r="C1587" t="s">
        <v>3071</v>
      </c>
      <c r="D1587" t="s">
        <v>361</v>
      </c>
      <c r="E1587" t="s">
        <v>475</v>
      </c>
      <c r="F1587" s="13" t="s">
        <v>33</v>
      </c>
      <c r="H1587" s="15">
        <v>0</v>
      </c>
      <c r="I1587" s="15">
        <v>0</v>
      </c>
      <c r="J1587" s="15">
        <v>0</v>
      </c>
      <c r="K1587" s="15">
        <v>0</v>
      </c>
      <c r="L1587" s="15">
        <v>0</v>
      </c>
      <c r="M1587" s="15">
        <v>0</v>
      </c>
      <c r="N1587" s="15">
        <v>0</v>
      </c>
      <c r="O1587" s="15">
        <v>0</v>
      </c>
      <c r="P1587" s="15">
        <v>0</v>
      </c>
      <c r="Q1587" s="15">
        <v>0</v>
      </c>
      <c r="R1587" s="15">
        <v>0</v>
      </c>
      <c r="S1587" s="15">
        <v>0</v>
      </c>
      <c r="T1587" s="15">
        <f t="shared" si="120"/>
        <v>0</v>
      </c>
      <c r="U1587" s="15">
        <v>0</v>
      </c>
      <c r="V1587" s="15">
        <v>0</v>
      </c>
      <c r="W1587" s="15">
        <v>11.426599609375</v>
      </c>
      <c r="X1587" s="15">
        <v>0</v>
      </c>
      <c r="Y1587" s="15">
        <v>0</v>
      </c>
      <c r="Z1587" s="15">
        <v>0</v>
      </c>
      <c r="AA1587" s="15">
        <v>0</v>
      </c>
      <c r="AB1587" s="15">
        <v>0</v>
      </c>
      <c r="AC1587" s="15">
        <v>0</v>
      </c>
      <c r="AD1587" s="15">
        <v>0</v>
      </c>
      <c r="AE1587" s="15">
        <v>0</v>
      </c>
      <c r="AF1587" s="15">
        <v>0</v>
      </c>
      <c r="AG1587" s="15">
        <f t="shared" si="121"/>
        <v>11.426599609375</v>
      </c>
      <c r="AH1587" s="15">
        <v>0</v>
      </c>
      <c r="AI1587" s="15">
        <v>0</v>
      </c>
      <c r="AJ1587" s="15">
        <v>0</v>
      </c>
      <c r="AK1587" s="15">
        <v>0</v>
      </c>
      <c r="AL1587" s="15">
        <v>0</v>
      </c>
      <c r="AM1587" s="15">
        <v>0</v>
      </c>
      <c r="AN1587" s="15">
        <v>0</v>
      </c>
      <c r="AO1587" s="15">
        <v>0</v>
      </c>
      <c r="AP1587" s="15">
        <v>0</v>
      </c>
      <c r="AQ1587" s="15">
        <v>0</v>
      </c>
      <c r="AR1587" s="15">
        <v>0</v>
      </c>
      <c r="AS1587" s="15">
        <v>0</v>
      </c>
      <c r="AT1587" s="15">
        <f t="shared" si="122"/>
        <v>0</v>
      </c>
      <c r="AU1587" s="15">
        <v>0</v>
      </c>
      <c r="AV1587" s="15">
        <v>0</v>
      </c>
      <c r="AW1587" s="15">
        <v>0</v>
      </c>
      <c r="AX1587" s="15">
        <v>0</v>
      </c>
      <c r="AY1587" s="15">
        <v>0</v>
      </c>
      <c r="AZ1587" s="15">
        <v>0</v>
      </c>
      <c r="BA1587" s="15">
        <v>0</v>
      </c>
      <c r="BB1587" s="15">
        <v>0</v>
      </c>
      <c r="BC1587" s="15">
        <v>0</v>
      </c>
      <c r="BD1587" s="15">
        <v>0</v>
      </c>
      <c r="BE1587" s="15">
        <v>0</v>
      </c>
      <c r="BF1587" s="15">
        <v>0</v>
      </c>
      <c r="BG1587" s="15">
        <f t="shared" si="123"/>
        <v>0</v>
      </c>
      <c r="BH1587" t="str">
        <f t="shared" si="124"/>
        <v>SCGGas</v>
      </c>
      <c r="BI1587" t="str">
        <f>VLOOKUP(BH1587,[2]Summary!$C$29:$C$56,1,0)</f>
        <v>SCGGas</v>
      </c>
      <c r="BJ1587" s="16">
        <v>43831</v>
      </c>
    </row>
    <row r="1588" spans="1:62" x14ac:dyDescent="0.25">
      <c r="A1588" s="13" t="s">
        <v>3072</v>
      </c>
      <c r="B1588" s="13" t="s">
        <v>3072</v>
      </c>
      <c r="C1588" t="s">
        <v>3073</v>
      </c>
      <c r="D1588" t="s">
        <v>300</v>
      </c>
      <c r="E1588" t="s">
        <v>301</v>
      </c>
      <c r="F1588" s="13" t="s">
        <v>302</v>
      </c>
      <c r="H1588" s="15">
        <v>0</v>
      </c>
      <c r="I1588" s="15">
        <v>0</v>
      </c>
      <c r="J1588" s="15">
        <v>0</v>
      </c>
      <c r="K1588" s="15">
        <v>0</v>
      </c>
      <c r="L1588" s="15">
        <v>0</v>
      </c>
      <c r="M1588" s="15">
        <v>0</v>
      </c>
      <c r="N1588" s="15">
        <v>0</v>
      </c>
      <c r="O1588" s="15">
        <v>0</v>
      </c>
      <c r="P1588" s="15">
        <v>0</v>
      </c>
      <c r="Q1588" s="15">
        <v>0</v>
      </c>
      <c r="R1588" s="15">
        <v>0</v>
      </c>
      <c r="S1588" s="15">
        <v>0</v>
      </c>
      <c r="T1588" s="15">
        <f t="shared" si="120"/>
        <v>0</v>
      </c>
      <c r="U1588" s="15">
        <v>0</v>
      </c>
      <c r="V1588" s="15">
        <v>0</v>
      </c>
      <c r="W1588" s="15">
        <v>0.4585000114440918</v>
      </c>
      <c r="X1588" s="15">
        <v>0</v>
      </c>
      <c r="Y1588" s="15">
        <v>0</v>
      </c>
      <c r="Z1588" s="15">
        <v>0</v>
      </c>
      <c r="AA1588" s="15">
        <v>0</v>
      </c>
      <c r="AB1588" s="15">
        <v>0</v>
      </c>
      <c r="AC1588" s="15">
        <v>-0.45850000000000002</v>
      </c>
      <c r="AD1588" s="15">
        <v>0</v>
      </c>
      <c r="AE1588" s="15">
        <v>0</v>
      </c>
      <c r="AF1588" s="15">
        <v>0</v>
      </c>
      <c r="AG1588" s="15">
        <f t="shared" si="121"/>
        <v>1.1444091785328681E-8</v>
      </c>
      <c r="AH1588" s="15">
        <v>0</v>
      </c>
      <c r="AI1588" s="15">
        <v>0</v>
      </c>
      <c r="AJ1588" s="15">
        <v>0</v>
      </c>
      <c r="AK1588" s="15">
        <v>0</v>
      </c>
      <c r="AL1588" s="15">
        <v>0</v>
      </c>
      <c r="AM1588" s="15">
        <v>0</v>
      </c>
      <c r="AN1588" s="15">
        <v>0</v>
      </c>
      <c r="AO1588" s="15">
        <v>0</v>
      </c>
      <c r="AP1588" s="15">
        <v>0</v>
      </c>
      <c r="AQ1588" s="15">
        <v>0</v>
      </c>
      <c r="AR1588" s="15">
        <v>0</v>
      </c>
      <c r="AS1588" s="15">
        <v>0</v>
      </c>
      <c r="AT1588" s="15">
        <f t="shared" si="122"/>
        <v>0</v>
      </c>
      <c r="AU1588" s="15">
        <v>0</v>
      </c>
      <c r="AV1588" s="15">
        <v>0</v>
      </c>
      <c r="AW1588" s="15">
        <v>0</v>
      </c>
      <c r="AX1588" s="15">
        <v>0</v>
      </c>
      <c r="AY1588" s="15">
        <v>0</v>
      </c>
      <c r="AZ1588" s="15">
        <v>0</v>
      </c>
      <c r="BA1588" s="15">
        <v>0</v>
      </c>
      <c r="BB1588" s="15">
        <v>0</v>
      </c>
      <c r="BC1588" s="15">
        <v>0</v>
      </c>
      <c r="BD1588" s="15">
        <v>0</v>
      </c>
      <c r="BE1588" s="15">
        <v>0</v>
      </c>
      <c r="BF1588" s="15">
        <v>0</v>
      </c>
      <c r="BG1588" s="15">
        <f t="shared" si="123"/>
        <v>0</v>
      </c>
      <c r="BH1588" t="str">
        <f t="shared" si="124"/>
        <v>UILCommon</v>
      </c>
      <c r="BI1588" t="str">
        <f>VLOOKUP(BH1588,[2]Summary!$C$29:$C$56,1,0)</f>
        <v>UILCommon</v>
      </c>
      <c r="BJ1588" s="16">
        <v>43831</v>
      </c>
    </row>
    <row r="1589" spans="1:62" x14ac:dyDescent="0.25">
      <c r="A1589" s="13">
        <v>802142.01</v>
      </c>
      <c r="B1589" s="13" t="s">
        <v>3074</v>
      </c>
      <c r="C1589" t="s">
        <v>3074</v>
      </c>
      <c r="D1589" t="s">
        <v>18</v>
      </c>
      <c r="E1589" t="s">
        <v>19</v>
      </c>
      <c r="F1589" s="13" t="s">
        <v>33</v>
      </c>
      <c r="H1589" s="15">
        <v>0</v>
      </c>
      <c r="I1589" s="15">
        <v>0</v>
      </c>
      <c r="J1589" s="15">
        <v>0</v>
      </c>
      <c r="K1589" s="15">
        <v>0</v>
      </c>
      <c r="L1589" s="15">
        <v>0</v>
      </c>
      <c r="M1589" s="15">
        <v>0</v>
      </c>
      <c r="N1589" s="15">
        <v>0</v>
      </c>
      <c r="O1589" s="15">
        <v>0</v>
      </c>
      <c r="P1589" s="15">
        <v>0</v>
      </c>
      <c r="Q1589" s="15">
        <v>0</v>
      </c>
      <c r="R1589" s="15">
        <v>0</v>
      </c>
      <c r="S1589" s="15">
        <v>0</v>
      </c>
      <c r="T1589" s="15">
        <f t="shared" si="120"/>
        <v>0</v>
      </c>
      <c r="U1589" s="15">
        <v>0</v>
      </c>
      <c r="V1589" s="15">
        <v>0</v>
      </c>
      <c r="W1589" s="15">
        <v>0</v>
      </c>
      <c r="X1589" s="15">
        <v>0</v>
      </c>
      <c r="Y1589" s="15">
        <v>0</v>
      </c>
      <c r="Z1589" s="15">
        <v>0</v>
      </c>
      <c r="AA1589" s="15">
        <v>0</v>
      </c>
      <c r="AB1589" s="15">
        <v>0</v>
      </c>
      <c r="AC1589" s="15">
        <v>0</v>
      </c>
      <c r="AD1589" s="15">
        <v>0</v>
      </c>
      <c r="AE1589" s="15">
        <v>0</v>
      </c>
      <c r="AF1589" s="15">
        <v>0</v>
      </c>
      <c r="AG1589" s="15">
        <f t="shared" si="121"/>
        <v>0</v>
      </c>
      <c r="AH1589" s="15">
        <v>0</v>
      </c>
      <c r="AI1589" s="15">
        <v>0</v>
      </c>
      <c r="AJ1589" s="15">
        <v>0</v>
      </c>
      <c r="AK1589" s="15">
        <v>0</v>
      </c>
      <c r="AL1589" s="15">
        <v>0</v>
      </c>
      <c r="AM1589" s="15">
        <v>0</v>
      </c>
      <c r="AN1589" s="15">
        <v>0</v>
      </c>
      <c r="AO1589" s="15">
        <v>0</v>
      </c>
      <c r="AP1589" s="15">
        <v>0</v>
      </c>
      <c r="AQ1589" s="15">
        <v>0</v>
      </c>
      <c r="AR1589" s="15">
        <v>0</v>
      </c>
      <c r="AS1589" s="15">
        <v>0</v>
      </c>
      <c r="AT1589" s="15">
        <f t="shared" si="122"/>
        <v>0</v>
      </c>
      <c r="AU1589" s="15">
        <v>0</v>
      </c>
      <c r="AV1589" s="15">
        <v>0</v>
      </c>
      <c r="AW1589" s="15">
        <v>0</v>
      </c>
      <c r="AX1589" s="15">
        <v>0</v>
      </c>
      <c r="AY1589" s="15">
        <v>0</v>
      </c>
      <c r="AZ1589" s="15">
        <v>0</v>
      </c>
      <c r="BA1589" s="15">
        <v>0</v>
      </c>
      <c r="BB1589" s="15">
        <v>0</v>
      </c>
      <c r="BC1589" s="15">
        <v>0</v>
      </c>
      <c r="BD1589" s="15">
        <v>0</v>
      </c>
      <c r="BE1589" s="15">
        <v>0</v>
      </c>
      <c r="BF1589" s="15">
        <v>0</v>
      </c>
      <c r="BG1589" s="15">
        <f t="shared" si="123"/>
        <v>0</v>
      </c>
      <c r="BH1589" t="str">
        <f t="shared" si="124"/>
        <v>UIDIST</v>
      </c>
      <c r="BI1589" t="str">
        <f>VLOOKUP(BH1589,[2]Summary!$C$29:$C$56,1,0)</f>
        <v>UIDist</v>
      </c>
      <c r="BJ1589" s="16">
        <v>44562</v>
      </c>
    </row>
    <row r="1590" spans="1:62" x14ac:dyDescent="0.25">
      <c r="A1590" s="13">
        <v>800815.01</v>
      </c>
      <c r="B1590" s="13" t="s">
        <v>3075</v>
      </c>
      <c r="C1590" t="s">
        <v>3075</v>
      </c>
      <c r="D1590" t="s">
        <v>18</v>
      </c>
      <c r="E1590" t="s">
        <v>19</v>
      </c>
      <c r="F1590" s="13" t="s">
        <v>33</v>
      </c>
      <c r="H1590" s="15">
        <v>0</v>
      </c>
      <c r="I1590" s="15">
        <v>0</v>
      </c>
      <c r="J1590" s="15">
        <v>0</v>
      </c>
      <c r="K1590" s="15">
        <v>0</v>
      </c>
      <c r="L1590" s="15">
        <v>0</v>
      </c>
      <c r="M1590" s="15">
        <v>0</v>
      </c>
      <c r="N1590" s="15">
        <v>0</v>
      </c>
      <c r="O1590" s="15">
        <v>0</v>
      </c>
      <c r="P1590" s="15">
        <v>0</v>
      </c>
      <c r="Q1590" s="15">
        <v>0</v>
      </c>
      <c r="R1590" s="15">
        <v>0</v>
      </c>
      <c r="S1590" s="15">
        <v>0</v>
      </c>
      <c r="T1590" s="15">
        <f t="shared" si="120"/>
        <v>0</v>
      </c>
      <c r="U1590" s="15">
        <v>0</v>
      </c>
      <c r="V1590" s="15">
        <v>0</v>
      </c>
      <c r="W1590" s="15">
        <v>0</v>
      </c>
      <c r="X1590" s="15">
        <v>0</v>
      </c>
      <c r="Y1590" s="15">
        <v>0</v>
      </c>
      <c r="Z1590" s="15">
        <v>0</v>
      </c>
      <c r="AA1590" s="15">
        <v>0</v>
      </c>
      <c r="AB1590" s="15">
        <v>0</v>
      </c>
      <c r="AC1590" s="15">
        <v>0</v>
      </c>
      <c r="AD1590" s="15">
        <v>0</v>
      </c>
      <c r="AE1590" s="15">
        <v>0</v>
      </c>
      <c r="AF1590" s="15">
        <v>0</v>
      </c>
      <c r="AG1590" s="15">
        <f t="shared" si="121"/>
        <v>0</v>
      </c>
      <c r="AH1590" s="15">
        <v>0</v>
      </c>
      <c r="AI1590" s="15">
        <v>0</v>
      </c>
      <c r="AJ1590" s="15">
        <v>0</v>
      </c>
      <c r="AK1590" s="15">
        <v>0</v>
      </c>
      <c r="AL1590" s="15">
        <v>0</v>
      </c>
      <c r="AM1590" s="15">
        <v>0</v>
      </c>
      <c r="AN1590" s="15">
        <v>0</v>
      </c>
      <c r="AO1590" s="15">
        <v>0</v>
      </c>
      <c r="AP1590" s="15">
        <v>0</v>
      </c>
      <c r="AQ1590" s="15">
        <v>0</v>
      </c>
      <c r="AR1590" s="15">
        <v>0</v>
      </c>
      <c r="AS1590" s="15">
        <v>0</v>
      </c>
      <c r="AT1590" s="15">
        <f t="shared" si="122"/>
        <v>0</v>
      </c>
      <c r="AU1590" s="15">
        <v>0</v>
      </c>
      <c r="AV1590" s="15">
        <v>0</v>
      </c>
      <c r="AW1590" s="15">
        <v>0</v>
      </c>
      <c r="AX1590" s="15">
        <v>0</v>
      </c>
      <c r="AY1590" s="15">
        <v>0</v>
      </c>
      <c r="AZ1590" s="15">
        <v>0</v>
      </c>
      <c r="BA1590" s="15">
        <v>0</v>
      </c>
      <c r="BB1590" s="15">
        <v>0</v>
      </c>
      <c r="BC1590" s="15">
        <v>0</v>
      </c>
      <c r="BD1590" s="15">
        <v>0</v>
      </c>
      <c r="BE1590" s="15">
        <v>0</v>
      </c>
      <c r="BF1590" s="15">
        <v>0</v>
      </c>
      <c r="BG1590" s="15">
        <f t="shared" si="123"/>
        <v>0</v>
      </c>
      <c r="BH1590" t="str">
        <f t="shared" si="124"/>
        <v>UIDIST</v>
      </c>
      <c r="BI1590" t="str">
        <f>VLOOKUP(BH1590,[2]Summary!$C$29:$C$56,1,0)</f>
        <v>UIDist</v>
      </c>
      <c r="BJ1590" s="16">
        <v>44562</v>
      </c>
    </row>
    <row r="1591" spans="1:62" x14ac:dyDescent="0.25">
      <c r="A1591" s="13">
        <v>800797.01</v>
      </c>
      <c r="B1591" s="13" t="s">
        <v>3076</v>
      </c>
      <c r="C1591" t="s">
        <v>3076</v>
      </c>
      <c r="D1591" t="s">
        <v>18</v>
      </c>
      <c r="E1591" t="s">
        <v>19</v>
      </c>
      <c r="F1591" s="13" t="s">
        <v>33</v>
      </c>
      <c r="H1591" s="15">
        <v>0</v>
      </c>
      <c r="I1591" s="15">
        <v>0</v>
      </c>
      <c r="J1591" s="15">
        <v>0</v>
      </c>
      <c r="K1591" s="15">
        <v>0</v>
      </c>
      <c r="L1591" s="15">
        <v>0</v>
      </c>
      <c r="M1591" s="15">
        <v>0</v>
      </c>
      <c r="N1591" s="15">
        <v>0</v>
      </c>
      <c r="O1591" s="15">
        <v>0</v>
      </c>
      <c r="P1591" s="15">
        <v>0</v>
      </c>
      <c r="Q1591" s="15">
        <v>0</v>
      </c>
      <c r="R1591" s="15">
        <v>0</v>
      </c>
      <c r="S1591" s="15">
        <v>0</v>
      </c>
      <c r="T1591" s="15">
        <f t="shared" si="120"/>
        <v>0</v>
      </c>
      <c r="U1591" s="15">
        <v>0</v>
      </c>
      <c r="V1591" s="15">
        <v>0</v>
      </c>
      <c r="W1591" s="15">
        <v>0</v>
      </c>
      <c r="X1591" s="15">
        <v>0</v>
      </c>
      <c r="Y1591" s="15">
        <v>0</v>
      </c>
      <c r="Z1591" s="15">
        <v>0</v>
      </c>
      <c r="AA1591" s="15">
        <v>0</v>
      </c>
      <c r="AB1591" s="15">
        <v>0</v>
      </c>
      <c r="AC1591" s="15">
        <v>0</v>
      </c>
      <c r="AD1591" s="15">
        <v>0</v>
      </c>
      <c r="AE1591" s="15">
        <v>0</v>
      </c>
      <c r="AF1591" s="15">
        <v>0</v>
      </c>
      <c r="AG1591" s="15">
        <f t="shared" si="121"/>
        <v>0</v>
      </c>
      <c r="AH1591" s="15">
        <v>0</v>
      </c>
      <c r="AI1591" s="15">
        <v>0</v>
      </c>
      <c r="AJ1591" s="15">
        <v>0</v>
      </c>
      <c r="AK1591" s="15">
        <v>0</v>
      </c>
      <c r="AL1591" s="15">
        <v>0</v>
      </c>
      <c r="AM1591" s="15">
        <v>0</v>
      </c>
      <c r="AN1591" s="15">
        <v>0</v>
      </c>
      <c r="AO1591" s="15">
        <v>0</v>
      </c>
      <c r="AP1591" s="15">
        <v>0</v>
      </c>
      <c r="AQ1591" s="15">
        <v>0</v>
      </c>
      <c r="AR1591" s="15">
        <v>0</v>
      </c>
      <c r="AS1591" s="15">
        <v>0</v>
      </c>
      <c r="AT1591" s="15">
        <f t="shared" si="122"/>
        <v>0</v>
      </c>
      <c r="AU1591" s="15">
        <v>0</v>
      </c>
      <c r="AV1591" s="15">
        <v>0</v>
      </c>
      <c r="AW1591" s="15">
        <v>0</v>
      </c>
      <c r="AX1591" s="15">
        <v>0</v>
      </c>
      <c r="AY1591" s="15">
        <v>0</v>
      </c>
      <c r="AZ1591" s="15">
        <v>0</v>
      </c>
      <c r="BA1591" s="15">
        <v>0</v>
      </c>
      <c r="BB1591" s="15">
        <v>0</v>
      </c>
      <c r="BC1591" s="15">
        <v>0</v>
      </c>
      <c r="BD1591" s="15">
        <v>0</v>
      </c>
      <c r="BE1591" s="15">
        <v>0</v>
      </c>
      <c r="BF1591" s="15">
        <v>0</v>
      </c>
      <c r="BG1591" s="15">
        <f t="shared" si="123"/>
        <v>0</v>
      </c>
      <c r="BH1591" t="str">
        <f t="shared" si="124"/>
        <v>UIDIST</v>
      </c>
      <c r="BI1591" t="str">
        <f>VLOOKUP(BH1591,[2]Summary!$C$29:$C$56,1,0)</f>
        <v>UIDist</v>
      </c>
      <c r="BJ1591" s="16">
        <v>44562</v>
      </c>
    </row>
    <row r="1592" spans="1:62" x14ac:dyDescent="0.25">
      <c r="A1592" s="13">
        <v>802261.01</v>
      </c>
      <c r="B1592" s="13" t="s">
        <v>3077</v>
      </c>
      <c r="C1592" t="s">
        <v>3077</v>
      </c>
      <c r="D1592" t="s">
        <v>18</v>
      </c>
      <c r="E1592" t="s">
        <v>19</v>
      </c>
      <c r="F1592" s="13" t="s">
        <v>590</v>
      </c>
      <c r="H1592" s="15">
        <v>0</v>
      </c>
      <c r="I1592" s="15">
        <v>0</v>
      </c>
      <c r="J1592" s="15">
        <v>0</v>
      </c>
      <c r="K1592" s="15">
        <v>0</v>
      </c>
      <c r="L1592" s="15">
        <v>0</v>
      </c>
      <c r="M1592" s="15">
        <v>0</v>
      </c>
      <c r="N1592" s="15">
        <v>0</v>
      </c>
      <c r="O1592" s="15">
        <v>0</v>
      </c>
      <c r="P1592" s="15">
        <v>0</v>
      </c>
      <c r="Q1592" s="15">
        <v>0</v>
      </c>
      <c r="R1592" s="15">
        <v>0</v>
      </c>
      <c r="S1592" s="15">
        <v>0</v>
      </c>
      <c r="T1592" s="15">
        <f t="shared" si="120"/>
        <v>0</v>
      </c>
      <c r="U1592" s="15">
        <v>0</v>
      </c>
      <c r="V1592" s="15">
        <v>0</v>
      </c>
      <c r="W1592" s="15">
        <v>0</v>
      </c>
      <c r="X1592" s="15">
        <v>0</v>
      </c>
      <c r="Y1592" s="15">
        <v>0</v>
      </c>
      <c r="Z1592" s="15">
        <v>0</v>
      </c>
      <c r="AA1592" s="15">
        <v>0</v>
      </c>
      <c r="AB1592" s="15">
        <v>0</v>
      </c>
      <c r="AC1592" s="15">
        <v>0</v>
      </c>
      <c r="AD1592" s="15">
        <v>0</v>
      </c>
      <c r="AE1592" s="15">
        <v>0</v>
      </c>
      <c r="AF1592" s="15">
        <v>0</v>
      </c>
      <c r="AG1592" s="15">
        <f t="shared" si="121"/>
        <v>0</v>
      </c>
      <c r="AH1592" s="15">
        <v>0</v>
      </c>
      <c r="AI1592" s="15">
        <v>0</v>
      </c>
      <c r="AJ1592" s="15">
        <v>0</v>
      </c>
      <c r="AK1592" s="15">
        <v>0</v>
      </c>
      <c r="AL1592" s="15">
        <v>0</v>
      </c>
      <c r="AM1592" s="15">
        <v>0</v>
      </c>
      <c r="AN1592" s="15">
        <v>0</v>
      </c>
      <c r="AO1592" s="15">
        <v>0</v>
      </c>
      <c r="AP1592" s="15">
        <v>0</v>
      </c>
      <c r="AQ1592" s="15">
        <v>0</v>
      </c>
      <c r="AR1592" s="15">
        <v>0</v>
      </c>
      <c r="AS1592" s="15">
        <v>0</v>
      </c>
      <c r="AT1592" s="15">
        <f t="shared" si="122"/>
        <v>0</v>
      </c>
      <c r="AU1592" s="15">
        <v>0</v>
      </c>
      <c r="AV1592" s="15">
        <v>0</v>
      </c>
      <c r="AW1592" s="15">
        <v>0</v>
      </c>
      <c r="AX1592" s="15">
        <v>0</v>
      </c>
      <c r="AY1592" s="15">
        <v>0</v>
      </c>
      <c r="AZ1592" s="15">
        <v>0</v>
      </c>
      <c r="BA1592" s="15">
        <v>0</v>
      </c>
      <c r="BB1592" s="15">
        <v>0</v>
      </c>
      <c r="BC1592" s="15">
        <v>0</v>
      </c>
      <c r="BD1592" s="15">
        <v>0</v>
      </c>
      <c r="BE1592" s="15">
        <v>0</v>
      </c>
      <c r="BF1592" s="15">
        <v>0</v>
      </c>
      <c r="BG1592" s="15">
        <f t="shared" si="123"/>
        <v>0</v>
      </c>
      <c r="BH1592" t="str">
        <f t="shared" si="124"/>
        <v>UIDIST</v>
      </c>
      <c r="BI1592" t="str">
        <f>VLOOKUP(BH1592,[2]Summary!$C$29:$C$56,1,0)</f>
        <v>UIDist</v>
      </c>
      <c r="BJ1592" s="16">
        <v>44562</v>
      </c>
    </row>
    <row r="1593" spans="1:62" x14ac:dyDescent="0.25">
      <c r="A1593" s="13">
        <v>800798.01</v>
      </c>
      <c r="B1593" s="13" t="s">
        <v>3078</v>
      </c>
      <c r="C1593" t="s">
        <v>3078</v>
      </c>
      <c r="D1593" t="s">
        <v>18</v>
      </c>
      <c r="E1593" t="s">
        <v>19</v>
      </c>
      <c r="F1593" s="13" t="s">
        <v>33</v>
      </c>
      <c r="H1593" s="15">
        <v>0</v>
      </c>
      <c r="I1593" s="15">
        <v>0</v>
      </c>
      <c r="J1593" s="15">
        <v>0</v>
      </c>
      <c r="K1593" s="15">
        <v>0</v>
      </c>
      <c r="L1593" s="15">
        <v>0</v>
      </c>
      <c r="M1593" s="15">
        <v>0</v>
      </c>
      <c r="N1593" s="15">
        <v>0</v>
      </c>
      <c r="O1593" s="15">
        <v>0</v>
      </c>
      <c r="P1593" s="15">
        <v>0</v>
      </c>
      <c r="Q1593" s="15">
        <v>0</v>
      </c>
      <c r="R1593" s="15">
        <v>0</v>
      </c>
      <c r="S1593" s="15">
        <v>0</v>
      </c>
      <c r="T1593" s="15">
        <f t="shared" si="120"/>
        <v>0</v>
      </c>
      <c r="U1593" s="15">
        <v>0</v>
      </c>
      <c r="V1593" s="15">
        <v>0</v>
      </c>
      <c r="W1593" s="15">
        <v>0</v>
      </c>
      <c r="X1593" s="15">
        <v>0</v>
      </c>
      <c r="Y1593" s="15">
        <v>0</v>
      </c>
      <c r="Z1593" s="15">
        <v>0</v>
      </c>
      <c r="AA1593" s="15">
        <v>0</v>
      </c>
      <c r="AB1593" s="15">
        <v>0</v>
      </c>
      <c r="AC1593" s="15">
        <v>0</v>
      </c>
      <c r="AD1593" s="15">
        <v>0</v>
      </c>
      <c r="AE1593" s="15">
        <v>0</v>
      </c>
      <c r="AF1593" s="15">
        <v>0</v>
      </c>
      <c r="AG1593" s="15">
        <f t="shared" si="121"/>
        <v>0</v>
      </c>
      <c r="AH1593" s="15">
        <v>0</v>
      </c>
      <c r="AI1593" s="15">
        <v>0</v>
      </c>
      <c r="AJ1593" s="15">
        <v>0</v>
      </c>
      <c r="AK1593" s="15">
        <v>0</v>
      </c>
      <c r="AL1593" s="15">
        <v>0</v>
      </c>
      <c r="AM1593" s="15">
        <v>0</v>
      </c>
      <c r="AN1593" s="15">
        <v>0</v>
      </c>
      <c r="AO1593" s="15">
        <v>0</v>
      </c>
      <c r="AP1593" s="15">
        <v>0</v>
      </c>
      <c r="AQ1593" s="15">
        <v>0</v>
      </c>
      <c r="AR1593" s="15">
        <v>0</v>
      </c>
      <c r="AS1593" s="15">
        <v>0</v>
      </c>
      <c r="AT1593" s="15">
        <f t="shared" si="122"/>
        <v>0</v>
      </c>
      <c r="AU1593" s="15">
        <v>0</v>
      </c>
      <c r="AV1593" s="15">
        <v>0</v>
      </c>
      <c r="AW1593" s="15">
        <v>0</v>
      </c>
      <c r="AX1593" s="15">
        <v>0</v>
      </c>
      <c r="AY1593" s="15">
        <v>0</v>
      </c>
      <c r="AZ1593" s="15">
        <v>0</v>
      </c>
      <c r="BA1593" s="15">
        <v>0</v>
      </c>
      <c r="BB1593" s="15">
        <v>0</v>
      </c>
      <c r="BC1593" s="15">
        <v>0</v>
      </c>
      <c r="BD1593" s="15">
        <v>0</v>
      </c>
      <c r="BE1593" s="15">
        <v>0</v>
      </c>
      <c r="BF1593" s="15">
        <v>0</v>
      </c>
      <c r="BG1593" s="15">
        <f t="shared" si="123"/>
        <v>0</v>
      </c>
      <c r="BH1593" t="str">
        <f t="shared" si="124"/>
        <v>UIDIST</v>
      </c>
      <c r="BI1593" t="str">
        <f>VLOOKUP(BH1593,[2]Summary!$C$29:$C$56,1,0)</f>
        <v>UIDist</v>
      </c>
      <c r="BJ1593" s="16">
        <v>44562</v>
      </c>
    </row>
    <row r="1594" spans="1:62" x14ac:dyDescent="0.25">
      <c r="A1594" s="13">
        <v>800357.01</v>
      </c>
      <c r="B1594" s="13" t="s">
        <v>3079</v>
      </c>
      <c r="C1594" t="s">
        <v>3079</v>
      </c>
      <c r="D1594" t="s">
        <v>18</v>
      </c>
      <c r="E1594" t="s">
        <v>19</v>
      </c>
      <c r="F1594" s="13" t="s">
        <v>153</v>
      </c>
      <c r="H1594" s="15">
        <v>0</v>
      </c>
      <c r="I1594" s="15">
        <v>0</v>
      </c>
      <c r="J1594" s="15">
        <v>0</v>
      </c>
      <c r="K1594" s="15">
        <v>0</v>
      </c>
      <c r="L1594" s="15">
        <v>0</v>
      </c>
      <c r="M1594" s="15">
        <v>0</v>
      </c>
      <c r="N1594" s="15">
        <v>0</v>
      </c>
      <c r="O1594" s="15">
        <v>0</v>
      </c>
      <c r="P1594" s="15">
        <v>0</v>
      </c>
      <c r="Q1594" s="15">
        <v>0</v>
      </c>
      <c r="R1594" s="15">
        <v>0</v>
      </c>
      <c r="S1594" s="15">
        <v>0</v>
      </c>
      <c r="T1594" s="15">
        <f t="shared" si="120"/>
        <v>0</v>
      </c>
      <c r="U1594" s="15">
        <v>0</v>
      </c>
      <c r="V1594" s="15">
        <v>0</v>
      </c>
      <c r="W1594" s="15">
        <v>0</v>
      </c>
      <c r="X1594" s="15">
        <v>0</v>
      </c>
      <c r="Y1594" s="15">
        <v>0</v>
      </c>
      <c r="Z1594" s="15">
        <v>0</v>
      </c>
      <c r="AA1594" s="15">
        <v>0</v>
      </c>
      <c r="AB1594" s="15">
        <v>0</v>
      </c>
      <c r="AC1594" s="15">
        <v>0</v>
      </c>
      <c r="AD1594" s="15">
        <v>0</v>
      </c>
      <c r="AE1594" s="15">
        <v>0</v>
      </c>
      <c r="AF1594" s="15">
        <v>0</v>
      </c>
      <c r="AG1594" s="15">
        <f t="shared" si="121"/>
        <v>0</v>
      </c>
      <c r="AH1594" s="15">
        <v>0</v>
      </c>
      <c r="AI1594" s="15">
        <v>0</v>
      </c>
      <c r="AJ1594" s="15">
        <v>0</v>
      </c>
      <c r="AK1594" s="15">
        <v>0</v>
      </c>
      <c r="AL1594" s="15">
        <v>0</v>
      </c>
      <c r="AM1594" s="15">
        <v>0</v>
      </c>
      <c r="AN1594" s="15">
        <v>0</v>
      </c>
      <c r="AO1594" s="15">
        <v>0</v>
      </c>
      <c r="AP1594" s="15">
        <v>0</v>
      </c>
      <c r="AQ1594" s="15">
        <v>0</v>
      </c>
      <c r="AR1594" s="15">
        <v>0</v>
      </c>
      <c r="AS1594" s="15">
        <v>0</v>
      </c>
      <c r="AT1594" s="15">
        <f t="shared" si="122"/>
        <v>0</v>
      </c>
      <c r="AU1594" s="15">
        <v>0</v>
      </c>
      <c r="AV1594" s="15">
        <v>0</v>
      </c>
      <c r="AW1594" s="15">
        <v>0</v>
      </c>
      <c r="AX1594" s="15">
        <v>0</v>
      </c>
      <c r="AY1594" s="15">
        <v>0</v>
      </c>
      <c r="AZ1594" s="15">
        <v>0</v>
      </c>
      <c r="BA1594" s="15">
        <v>0</v>
      </c>
      <c r="BB1594" s="15">
        <v>0</v>
      </c>
      <c r="BC1594" s="15">
        <v>0</v>
      </c>
      <c r="BD1594" s="15">
        <v>0</v>
      </c>
      <c r="BE1594" s="15">
        <v>0</v>
      </c>
      <c r="BF1594" s="15">
        <v>0</v>
      </c>
      <c r="BG1594" s="15">
        <f t="shared" si="123"/>
        <v>0</v>
      </c>
      <c r="BH1594" t="str">
        <f t="shared" si="124"/>
        <v>UIDIST</v>
      </c>
      <c r="BI1594" t="str">
        <f>VLOOKUP(BH1594,[2]Summary!$C$29:$C$56,1,0)</f>
        <v>UIDist</v>
      </c>
      <c r="BJ1594" s="16">
        <v>44562</v>
      </c>
    </row>
    <row r="1595" spans="1:62" x14ac:dyDescent="0.25">
      <c r="A1595" s="13">
        <v>801176.01</v>
      </c>
      <c r="B1595" s="13" t="s">
        <v>3080</v>
      </c>
      <c r="C1595" t="s">
        <v>3080</v>
      </c>
      <c r="D1595" t="s">
        <v>18</v>
      </c>
      <c r="E1595" t="s">
        <v>19</v>
      </c>
      <c r="F1595" s="13" t="s">
        <v>33</v>
      </c>
      <c r="H1595" s="15">
        <v>0</v>
      </c>
      <c r="I1595" s="15">
        <v>0</v>
      </c>
      <c r="J1595" s="15">
        <v>0</v>
      </c>
      <c r="K1595" s="15">
        <v>0</v>
      </c>
      <c r="L1595" s="15">
        <v>0</v>
      </c>
      <c r="M1595" s="15">
        <v>0</v>
      </c>
      <c r="N1595" s="15">
        <v>0</v>
      </c>
      <c r="O1595" s="15">
        <v>0</v>
      </c>
      <c r="P1595" s="15">
        <v>0</v>
      </c>
      <c r="Q1595" s="15">
        <v>0</v>
      </c>
      <c r="R1595" s="15">
        <v>0</v>
      </c>
      <c r="S1595" s="15">
        <v>0</v>
      </c>
      <c r="T1595" s="15">
        <f t="shared" si="120"/>
        <v>0</v>
      </c>
      <c r="U1595" s="15">
        <v>0</v>
      </c>
      <c r="V1595" s="15">
        <v>0</v>
      </c>
      <c r="W1595" s="15">
        <v>0</v>
      </c>
      <c r="X1595" s="15">
        <v>0</v>
      </c>
      <c r="Y1595" s="15">
        <v>0</v>
      </c>
      <c r="Z1595" s="15">
        <v>0</v>
      </c>
      <c r="AA1595" s="15">
        <v>0</v>
      </c>
      <c r="AB1595" s="15">
        <v>0</v>
      </c>
      <c r="AC1595" s="15">
        <v>0</v>
      </c>
      <c r="AD1595" s="15">
        <v>0</v>
      </c>
      <c r="AE1595" s="15">
        <v>0</v>
      </c>
      <c r="AF1595" s="15">
        <v>0</v>
      </c>
      <c r="AG1595" s="15">
        <f t="shared" si="121"/>
        <v>0</v>
      </c>
      <c r="AH1595" s="15">
        <v>0</v>
      </c>
      <c r="AI1595" s="15">
        <v>0</v>
      </c>
      <c r="AJ1595" s="15">
        <v>0</v>
      </c>
      <c r="AK1595" s="15">
        <v>0</v>
      </c>
      <c r="AL1595" s="15">
        <v>0</v>
      </c>
      <c r="AM1595" s="15">
        <v>0</v>
      </c>
      <c r="AN1595" s="15">
        <v>0</v>
      </c>
      <c r="AO1595" s="15">
        <v>0</v>
      </c>
      <c r="AP1595" s="15">
        <v>0</v>
      </c>
      <c r="AQ1595" s="15">
        <v>0</v>
      </c>
      <c r="AR1595" s="15">
        <v>0</v>
      </c>
      <c r="AS1595" s="15">
        <v>0</v>
      </c>
      <c r="AT1595" s="15">
        <f t="shared" si="122"/>
        <v>0</v>
      </c>
      <c r="AU1595" s="15">
        <v>0</v>
      </c>
      <c r="AV1595" s="15">
        <v>0</v>
      </c>
      <c r="AW1595" s="15">
        <v>0</v>
      </c>
      <c r="AX1595" s="15">
        <v>0</v>
      </c>
      <c r="AY1595" s="15">
        <v>0</v>
      </c>
      <c r="AZ1595" s="15">
        <v>0</v>
      </c>
      <c r="BA1595" s="15">
        <v>0</v>
      </c>
      <c r="BB1595" s="15">
        <v>0</v>
      </c>
      <c r="BC1595" s="15">
        <v>0</v>
      </c>
      <c r="BD1595" s="15">
        <v>0</v>
      </c>
      <c r="BE1595" s="15">
        <v>0</v>
      </c>
      <c r="BF1595" s="15">
        <v>0</v>
      </c>
      <c r="BG1595" s="15">
        <f t="shared" si="123"/>
        <v>0</v>
      </c>
      <c r="BH1595" t="str">
        <f t="shared" si="124"/>
        <v>UIDIST</v>
      </c>
      <c r="BI1595" t="str">
        <f>VLOOKUP(BH1595,[2]Summary!$C$29:$C$56,1,0)</f>
        <v>UIDist</v>
      </c>
      <c r="BJ1595" s="16">
        <v>44562</v>
      </c>
    </row>
    <row r="1596" spans="1:62" x14ac:dyDescent="0.25">
      <c r="A1596" s="13">
        <v>802142.02</v>
      </c>
      <c r="B1596" s="13" t="s">
        <v>3074</v>
      </c>
      <c r="C1596" t="s">
        <v>3074</v>
      </c>
      <c r="D1596" t="s">
        <v>18</v>
      </c>
      <c r="E1596" t="s">
        <v>35</v>
      </c>
      <c r="F1596" s="13" t="s">
        <v>33</v>
      </c>
      <c r="H1596" s="15">
        <v>0</v>
      </c>
      <c r="I1596" s="15">
        <v>0</v>
      </c>
      <c r="J1596" s="15">
        <v>0</v>
      </c>
      <c r="K1596" s="15">
        <v>0</v>
      </c>
      <c r="L1596" s="15">
        <v>0</v>
      </c>
      <c r="M1596" s="15">
        <v>0</v>
      </c>
      <c r="N1596" s="15">
        <v>0</v>
      </c>
      <c r="O1596" s="15">
        <v>0</v>
      </c>
      <c r="P1596" s="15">
        <v>0</v>
      </c>
      <c r="Q1596" s="15">
        <v>0</v>
      </c>
      <c r="R1596" s="15">
        <v>0</v>
      </c>
      <c r="S1596" s="15">
        <v>0</v>
      </c>
      <c r="T1596" s="15">
        <f t="shared" si="120"/>
        <v>0</v>
      </c>
      <c r="U1596" s="15">
        <v>0</v>
      </c>
      <c r="V1596" s="15">
        <v>0</v>
      </c>
      <c r="W1596" s="15">
        <v>0</v>
      </c>
      <c r="X1596" s="15">
        <v>0</v>
      </c>
      <c r="Y1596" s="15">
        <v>0</v>
      </c>
      <c r="Z1596" s="15">
        <v>0</v>
      </c>
      <c r="AA1596" s="15">
        <v>0</v>
      </c>
      <c r="AB1596" s="15">
        <v>0</v>
      </c>
      <c r="AC1596" s="15">
        <v>0</v>
      </c>
      <c r="AD1596" s="15">
        <v>0</v>
      </c>
      <c r="AE1596" s="15">
        <v>0</v>
      </c>
      <c r="AF1596" s="15">
        <v>0</v>
      </c>
      <c r="AG1596" s="15">
        <f t="shared" si="121"/>
        <v>0</v>
      </c>
      <c r="AH1596" s="15">
        <v>0</v>
      </c>
      <c r="AI1596" s="15">
        <v>0</v>
      </c>
      <c r="AJ1596" s="15">
        <v>0</v>
      </c>
      <c r="AK1596" s="15">
        <v>0</v>
      </c>
      <c r="AL1596" s="15">
        <v>0</v>
      </c>
      <c r="AM1596" s="15">
        <v>0</v>
      </c>
      <c r="AN1596" s="15">
        <v>0</v>
      </c>
      <c r="AO1596" s="15">
        <v>0</v>
      </c>
      <c r="AP1596" s="15">
        <v>0</v>
      </c>
      <c r="AQ1596" s="15">
        <v>0</v>
      </c>
      <c r="AR1596" s="15">
        <v>0</v>
      </c>
      <c r="AS1596" s="15">
        <v>0</v>
      </c>
      <c r="AT1596" s="15">
        <f t="shared" si="122"/>
        <v>0</v>
      </c>
      <c r="AU1596" s="15">
        <v>0</v>
      </c>
      <c r="AV1596" s="15">
        <v>0</v>
      </c>
      <c r="AW1596" s="15">
        <v>0</v>
      </c>
      <c r="AX1596" s="15">
        <v>0</v>
      </c>
      <c r="AY1596" s="15">
        <v>0</v>
      </c>
      <c r="AZ1596" s="15">
        <v>0</v>
      </c>
      <c r="BA1596" s="15">
        <v>0</v>
      </c>
      <c r="BB1596" s="15">
        <v>0</v>
      </c>
      <c r="BC1596" s="15">
        <v>0</v>
      </c>
      <c r="BD1596" s="15">
        <v>0</v>
      </c>
      <c r="BE1596" s="15">
        <v>0</v>
      </c>
      <c r="BF1596" s="15">
        <v>0</v>
      </c>
      <c r="BG1596" s="15">
        <f t="shared" si="123"/>
        <v>0</v>
      </c>
      <c r="BH1596" t="str">
        <f t="shared" si="124"/>
        <v>UITRANS</v>
      </c>
      <c r="BI1596" t="str">
        <f>VLOOKUP(BH1596,[2]Summary!$C$29:$C$56,1,0)</f>
        <v>UITrans</v>
      </c>
      <c r="BJ1596" s="16">
        <v>44562</v>
      </c>
    </row>
    <row r="1597" spans="1:62" x14ac:dyDescent="0.25">
      <c r="A1597" s="13">
        <v>800815.02</v>
      </c>
      <c r="B1597" s="13" t="s">
        <v>3075</v>
      </c>
      <c r="C1597" t="s">
        <v>3075</v>
      </c>
      <c r="D1597" t="s">
        <v>18</v>
      </c>
      <c r="E1597" t="s">
        <v>35</v>
      </c>
      <c r="F1597" s="13" t="s">
        <v>33</v>
      </c>
      <c r="H1597" s="15">
        <v>0</v>
      </c>
      <c r="I1597" s="15">
        <v>0</v>
      </c>
      <c r="J1597" s="15">
        <v>0</v>
      </c>
      <c r="K1597" s="15">
        <v>0</v>
      </c>
      <c r="L1597" s="15">
        <v>0</v>
      </c>
      <c r="M1597" s="15">
        <v>0</v>
      </c>
      <c r="N1597" s="15">
        <v>0</v>
      </c>
      <c r="O1597" s="15">
        <v>0</v>
      </c>
      <c r="P1597" s="15">
        <v>0</v>
      </c>
      <c r="Q1597" s="15">
        <v>0</v>
      </c>
      <c r="R1597" s="15">
        <v>0</v>
      </c>
      <c r="S1597" s="15">
        <v>0</v>
      </c>
      <c r="T1597" s="15">
        <f t="shared" si="120"/>
        <v>0</v>
      </c>
      <c r="U1597" s="15">
        <v>0</v>
      </c>
      <c r="V1597" s="15">
        <v>0</v>
      </c>
      <c r="W1597" s="15">
        <v>0</v>
      </c>
      <c r="X1597" s="15">
        <v>0</v>
      </c>
      <c r="Y1597" s="15">
        <v>0</v>
      </c>
      <c r="Z1597" s="15">
        <v>0</v>
      </c>
      <c r="AA1597" s="15">
        <v>0</v>
      </c>
      <c r="AB1597" s="15">
        <v>0</v>
      </c>
      <c r="AC1597" s="15">
        <v>0</v>
      </c>
      <c r="AD1597" s="15">
        <v>0</v>
      </c>
      <c r="AE1597" s="15">
        <v>0</v>
      </c>
      <c r="AF1597" s="15">
        <v>0</v>
      </c>
      <c r="AG1597" s="15">
        <f t="shared" si="121"/>
        <v>0</v>
      </c>
      <c r="AH1597" s="15">
        <v>0</v>
      </c>
      <c r="AI1597" s="15">
        <v>0</v>
      </c>
      <c r="AJ1597" s="15">
        <v>0</v>
      </c>
      <c r="AK1597" s="15">
        <v>0</v>
      </c>
      <c r="AL1597" s="15">
        <v>0</v>
      </c>
      <c r="AM1597" s="15">
        <v>0</v>
      </c>
      <c r="AN1597" s="15">
        <v>0</v>
      </c>
      <c r="AO1597" s="15">
        <v>0</v>
      </c>
      <c r="AP1597" s="15">
        <v>0</v>
      </c>
      <c r="AQ1597" s="15">
        <v>0</v>
      </c>
      <c r="AR1597" s="15">
        <v>0</v>
      </c>
      <c r="AS1597" s="15">
        <v>0</v>
      </c>
      <c r="AT1597" s="15">
        <f t="shared" si="122"/>
        <v>0</v>
      </c>
      <c r="AU1597" s="15">
        <v>0</v>
      </c>
      <c r="AV1597" s="15">
        <v>0</v>
      </c>
      <c r="AW1597" s="15">
        <v>0</v>
      </c>
      <c r="AX1597" s="15">
        <v>0</v>
      </c>
      <c r="AY1597" s="15">
        <v>0</v>
      </c>
      <c r="AZ1597" s="15">
        <v>0</v>
      </c>
      <c r="BA1597" s="15">
        <v>0</v>
      </c>
      <c r="BB1597" s="15">
        <v>0</v>
      </c>
      <c r="BC1597" s="15">
        <v>0</v>
      </c>
      <c r="BD1597" s="15">
        <v>0</v>
      </c>
      <c r="BE1597" s="15">
        <v>0</v>
      </c>
      <c r="BF1597" s="15">
        <v>0</v>
      </c>
      <c r="BG1597" s="15">
        <f t="shared" si="123"/>
        <v>0</v>
      </c>
      <c r="BH1597" t="str">
        <f t="shared" si="124"/>
        <v>UITRANS</v>
      </c>
      <c r="BI1597" t="str">
        <f>VLOOKUP(BH1597,[2]Summary!$C$29:$C$56,1,0)</f>
        <v>UITrans</v>
      </c>
      <c r="BJ1597" s="16">
        <v>44562</v>
      </c>
    </row>
    <row r="1598" spans="1:62" x14ac:dyDescent="0.25">
      <c r="A1598" s="13">
        <v>800797.02</v>
      </c>
      <c r="B1598" s="13" t="s">
        <v>3076</v>
      </c>
      <c r="C1598" t="s">
        <v>3076</v>
      </c>
      <c r="D1598" t="s">
        <v>18</v>
      </c>
      <c r="E1598" t="s">
        <v>35</v>
      </c>
      <c r="F1598" s="13" t="s">
        <v>33</v>
      </c>
      <c r="H1598" s="15">
        <v>0</v>
      </c>
      <c r="I1598" s="15">
        <v>0</v>
      </c>
      <c r="J1598" s="15">
        <v>0</v>
      </c>
      <c r="K1598" s="15">
        <v>0</v>
      </c>
      <c r="L1598" s="15">
        <v>0</v>
      </c>
      <c r="M1598" s="15">
        <v>0</v>
      </c>
      <c r="N1598" s="15">
        <v>0</v>
      </c>
      <c r="O1598" s="15">
        <v>0</v>
      </c>
      <c r="P1598" s="15">
        <v>0</v>
      </c>
      <c r="Q1598" s="15">
        <v>0</v>
      </c>
      <c r="R1598" s="15">
        <v>0</v>
      </c>
      <c r="S1598" s="15">
        <v>0</v>
      </c>
      <c r="T1598" s="15">
        <f t="shared" si="120"/>
        <v>0</v>
      </c>
      <c r="U1598" s="15">
        <v>0</v>
      </c>
      <c r="V1598" s="15">
        <v>0</v>
      </c>
      <c r="W1598" s="15">
        <v>0</v>
      </c>
      <c r="X1598" s="15">
        <v>0</v>
      </c>
      <c r="Y1598" s="15">
        <v>0</v>
      </c>
      <c r="Z1598" s="15">
        <v>0</v>
      </c>
      <c r="AA1598" s="15">
        <v>0</v>
      </c>
      <c r="AB1598" s="15">
        <v>0</v>
      </c>
      <c r="AC1598" s="15">
        <v>0</v>
      </c>
      <c r="AD1598" s="15">
        <v>0</v>
      </c>
      <c r="AE1598" s="15">
        <v>0</v>
      </c>
      <c r="AF1598" s="15">
        <v>0</v>
      </c>
      <c r="AG1598" s="15">
        <f t="shared" si="121"/>
        <v>0</v>
      </c>
      <c r="AH1598" s="15">
        <v>0</v>
      </c>
      <c r="AI1598" s="15">
        <v>0</v>
      </c>
      <c r="AJ1598" s="15">
        <v>0</v>
      </c>
      <c r="AK1598" s="15">
        <v>0</v>
      </c>
      <c r="AL1598" s="15">
        <v>0</v>
      </c>
      <c r="AM1598" s="15">
        <v>0</v>
      </c>
      <c r="AN1598" s="15">
        <v>0</v>
      </c>
      <c r="AO1598" s="15">
        <v>0</v>
      </c>
      <c r="AP1598" s="15">
        <v>0</v>
      </c>
      <c r="AQ1598" s="15">
        <v>0</v>
      </c>
      <c r="AR1598" s="15">
        <v>0</v>
      </c>
      <c r="AS1598" s="15">
        <v>0</v>
      </c>
      <c r="AT1598" s="15">
        <f t="shared" si="122"/>
        <v>0</v>
      </c>
      <c r="AU1598" s="15">
        <v>0</v>
      </c>
      <c r="AV1598" s="15">
        <v>0</v>
      </c>
      <c r="AW1598" s="15">
        <v>0</v>
      </c>
      <c r="AX1598" s="15">
        <v>0</v>
      </c>
      <c r="AY1598" s="15">
        <v>0</v>
      </c>
      <c r="AZ1598" s="15">
        <v>0</v>
      </c>
      <c r="BA1598" s="15">
        <v>0</v>
      </c>
      <c r="BB1598" s="15">
        <v>0</v>
      </c>
      <c r="BC1598" s="15">
        <v>0</v>
      </c>
      <c r="BD1598" s="15">
        <v>0</v>
      </c>
      <c r="BE1598" s="15">
        <v>0</v>
      </c>
      <c r="BF1598" s="15">
        <v>0</v>
      </c>
      <c r="BG1598" s="15">
        <f t="shared" si="123"/>
        <v>0</v>
      </c>
      <c r="BH1598" t="str">
        <f t="shared" si="124"/>
        <v>UITRANS</v>
      </c>
      <c r="BI1598" t="str">
        <f>VLOOKUP(BH1598,[2]Summary!$C$29:$C$56,1,0)</f>
        <v>UITrans</v>
      </c>
      <c r="BJ1598" s="16">
        <v>44562</v>
      </c>
    </row>
    <row r="1599" spans="1:62" x14ac:dyDescent="0.25">
      <c r="A1599" s="13">
        <v>802261.02</v>
      </c>
      <c r="B1599" s="13" t="s">
        <v>3077</v>
      </c>
      <c r="C1599" t="s">
        <v>3077</v>
      </c>
      <c r="D1599" t="s">
        <v>18</v>
      </c>
      <c r="E1599" t="s">
        <v>35</v>
      </c>
      <c r="F1599" s="13" t="s">
        <v>590</v>
      </c>
      <c r="H1599" s="15">
        <v>0</v>
      </c>
      <c r="I1599" s="15">
        <v>0</v>
      </c>
      <c r="J1599" s="15">
        <v>0</v>
      </c>
      <c r="K1599" s="15">
        <v>0</v>
      </c>
      <c r="L1599" s="15">
        <v>0</v>
      </c>
      <c r="M1599" s="15">
        <v>0</v>
      </c>
      <c r="N1599" s="15">
        <v>0</v>
      </c>
      <c r="O1599" s="15">
        <v>0</v>
      </c>
      <c r="P1599" s="15">
        <v>0</v>
      </c>
      <c r="Q1599" s="15">
        <v>0</v>
      </c>
      <c r="R1599" s="15">
        <v>0</v>
      </c>
      <c r="S1599" s="15">
        <v>0</v>
      </c>
      <c r="T1599" s="15">
        <f t="shared" si="120"/>
        <v>0</v>
      </c>
      <c r="U1599" s="15">
        <v>0</v>
      </c>
      <c r="V1599" s="15">
        <v>0</v>
      </c>
      <c r="W1599" s="15">
        <v>0</v>
      </c>
      <c r="X1599" s="15">
        <v>0</v>
      </c>
      <c r="Y1599" s="15">
        <v>0</v>
      </c>
      <c r="Z1599" s="15">
        <v>0</v>
      </c>
      <c r="AA1599" s="15">
        <v>0</v>
      </c>
      <c r="AB1599" s="15">
        <v>0</v>
      </c>
      <c r="AC1599" s="15">
        <v>0</v>
      </c>
      <c r="AD1599" s="15">
        <v>0</v>
      </c>
      <c r="AE1599" s="15">
        <v>0</v>
      </c>
      <c r="AF1599" s="15">
        <v>0</v>
      </c>
      <c r="AG1599" s="15">
        <f t="shared" si="121"/>
        <v>0</v>
      </c>
      <c r="AH1599" s="15">
        <v>0</v>
      </c>
      <c r="AI1599" s="15">
        <v>0</v>
      </c>
      <c r="AJ1599" s="15">
        <v>0</v>
      </c>
      <c r="AK1599" s="15">
        <v>0</v>
      </c>
      <c r="AL1599" s="15">
        <v>0</v>
      </c>
      <c r="AM1599" s="15">
        <v>0</v>
      </c>
      <c r="AN1599" s="15">
        <v>0</v>
      </c>
      <c r="AO1599" s="15">
        <v>0</v>
      </c>
      <c r="AP1599" s="15">
        <v>0</v>
      </c>
      <c r="AQ1599" s="15">
        <v>0</v>
      </c>
      <c r="AR1599" s="15">
        <v>0</v>
      </c>
      <c r="AS1599" s="15">
        <v>0</v>
      </c>
      <c r="AT1599" s="15">
        <f t="shared" si="122"/>
        <v>0</v>
      </c>
      <c r="AU1599" s="15">
        <v>0</v>
      </c>
      <c r="AV1599" s="15">
        <v>0</v>
      </c>
      <c r="AW1599" s="15">
        <v>0</v>
      </c>
      <c r="AX1599" s="15">
        <v>0</v>
      </c>
      <c r="AY1599" s="15">
        <v>0</v>
      </c>
      <c r="AZ1599" s="15">
        <v>0</v>
      </c>
      <c r="BA1599" s="15">
        <v>0</v>
      </c>
      <c r="BB1599" s="15">
        <v>0</v>
      </c>
      <c r="BC1599" s="15">
        <v>0</v>
      </c>
      <c r="BD1599" s="15">
        <v>0</v>
      </c>
      <c r="BE1599" s="15">
        <v>0</v>
      </c>
      <c r="BF1599" s="15">
        <v>0</v>
      </c>
      <c r="BG1599" s="15">
        <f t="shared" si="123"/>
        <v>0</v>
      </c>
      <c r="BH1599" t="str">
        <f t="shared" si="124"/>
        <v>UITRANS</v>
      </c>
      <c r="BI1599" t="str">
        <f>VLOOKUP(BH1599,[2]Summary!$C$29:$C$56,1,0)</f>
        <v>UITrans</v>
      </c>
      <c r="BJ1599" s="16">
        <v>44562</v>
      </c>
    </row>
    <row r="1600" spans="1:62" x14ac:dyDescent="0.25">
      <c r="A1600" s="13">
        <v>800798.02</v>
      </c>
      <c r="B1600" s="13" t="s">
        <v>3078</v>
      </c>
      <c r="C1600" t="s">
        <v>3078</v>
      </c>
      <c r="D1600" t="s">
        <v>18</v>
      </c>
      <c r="E1600" t="s">
        <v>35</v>
      </c>
      <c r="F1600" s="13" t="s">
        <v>33</v>
      </c>
      <c r="H1600" s="15">
        <v>0</v>
      </c>
      <c r="I1600" s="15">
        <v>0</v>
      </c>
      <c r="J1600" s="15">
        <v>0</v>
      </c>
      <c r="K1600" s="15">
        <v>0</v>
      </c>
      <c r="L1600" s="15">
        <v>0</v>
      </c>
      <c r="M1600" s="15">
        <v>0</v>
      </c>
      <c r="N1600" s="15">
        <v>0</v>
      </c>
      <c r="O1600" s="15">
        <v>0</v>
      </c>
      <c r="P1600" s="15">
        <v>0</v>
      </c>
      <c r="Q1600" s="15">
        <v>0</v>
      </c>
      <c r="R1600" s="15">
        <v>0</v>
      </c>
      <c r="S1600" s="15">
        <v>0</v>
      </c>
      <c r="T1600" s="15">
        <f t="shared" si="120"/>
        <v>0</v>
      </c>
      <c r="U1600" s="15">
        <v>0</v>
      </c>
      <c r="V1600" s="15">
        <v>0</v>
      </c>
      <c r="W1600" s="15">
        <v>0</v>
      </c>
      <c r="X1600" s="15">
        <v>0</v>
      </c>
      <c r="Y1600" s="15">
        <v>0</v>
      </c>
      <c r="Z1600" s="15">
        <v>0</v>
      </c>
      <c r="AA1600" s="15">
        <v>0</v>
      </c>
      <c r="AB1600" s="15">
        <v>0</v>
      </c>
      <c r="AC1600" s="15">
        <v>0</v>
      </c>
      <c r="AD1600" s="15">
        <v>0</v>
      </c>
      <c r="AE1600" s="15">
        <v>0</v>
      </c>
      <c r="AF1600" s="15">
        <v>0</v>
      </c>
      <c r="AG1600" s="15">
        <f t="shared" si="121"/>
        <v>0</v>
      </c>
      <c r="AH1600" s="15">
        <v>0</v>
      </c>
      <c r="AI1600" s="15">
        <v>0</v>
      </c>
      <c r="AJ1600" s="15">
        <v>0</v>
      </c>
      <c r="AK1600" s="15">
        <v>0</v>
      </c>
      <c r="AL1600" s="15">
        <v>0</v>
      </c>
      <c r="AM1600" s="15">
        <v>0</v>
      </c>
      <c r="AN1600" s="15">
        <v>0</v>
      </c>
      <c r="AO1600" s="15">
        <v>0</v>
      </c>
      <c r="AP1600" s="15">
        <v>0</v>
      </c>
      <c r="AQ1600" s="15">
        <v>0</v>
      </c>
      <c r="AR1600" s="15">
        <v>0</v>
      </c>
      <c r="AS1600" s="15">
        <v>0</v>
      </c>
      <c r="AT1600" s="15">
        <f t="shared" si="122"/>
        <v>0</v>
      </c>
      <c r="AU1600" s="15">
        <v>0</v>
      </c>
      <c r="AV1600" s="15">
        <v>0</v>
      </c>
      <c r="AW1600" s="15">
        <v>0</v>
      </c>
      <c r="AX1600" s="15">
        <v>0</v>
      </c>
      <c r="AY1600" s="15">
        <v>0</v>
      </c>
      <c r="AZ1600" s="15">
        <v>0</v>
      </c>
      <c r="BA1600" s="15">
        <v>0</v>
      </c>
      <c r="BB1600" s="15">
        <v>0</v>
      </c>
      <c r="BC1600" s="15">
        <v>0</v>
      </c>
      <c r="BD1600" s="15">
        <v>0</v>
      </c>
      <c r="BE1600" s="15">
        <v>0</v>
      </c>
      <c r="BF1600" s="15">
        <v>0</v>
      </c>
      <c r="BG1600" s="15">
        <f t="shared" si="123"/>
        <v>0</v>
      </c>
      <c r="BH1600" t="str">
        <f t="shared" si="124"/>
        <v>UITRANS</v>
      </c>
      <c r="BI1600" t="str">
        <f>VLOOKUP(BH1600,[2]Summary!$C$29:$C$56,1,0)</f>
        <v>UITrans</v>
      </c>
      <c r="BJ1600" s="16">
        <v>44562</v>
      </c>
    </row>
    <row r="1601" spans="1:62" x14ac:dyDescent="0.25">
      <c r="A1601" s="13">
        <v>800357.02</v>
      </c>
      <c r="B1601" s="13" t="s">
        <v>3079</v>
      </c>
      <c r="C1601" t="s">
        <v>3079</v>
      </c>
      <c r="D1601" t="s">
        <v>18</v>
      </c>
      <c r="E1601" t="s">
        <v>35</v>
      </c>
      <c r="F1601" s="13" t="s">
        <v>153</v>
      </c>
      <c r="H1601" s="15">
        <v>0</v>
      </c>
      <c r="I1601" s="15">
        <v>0</v>
      </c>
      <c r="J1601" s="15">
        <v>0</v>
      </c>
      <c r="K1601" s="15">
        <v>0</v>
      </c>
      <c r="L1601" s="15">
        <v>0</v>
      </c>
      <c r="M1601" s="15">
        <v>0</v>
      </c>
      <c r="N1601" s="15">
        <v>0</v>
      </c>
      <c r="O1601" s="15">
        <v>0</v>
      </c>
      <c r="P1601" s="15">
        <v>0</v>
      </c>
      <c r="Q1601" s="15">
        <v>0</v>
      </c>
      <c r="R1601" s="15">
        <v>0</v>
      </c>
      <c r="S1601" s="15">
        <v>0</v>
      </c>
      <c r="T1601" s="15">
        <f t="shared" si="120"/>
        <v>0</v>
      </c>
      <c r="U1601" s="15">
        <v>0</v>
      </c>
      <c r="V1601" s="15">
        <v>0</v>
      </c>
      <c r="W1601" s="15">
        <v>0</v>
      </c>
      <c r="X1601" s="15">
        <v>0</v>
      </c>
      <c r="Y1601" s="15">
        <v>0</v>
      </c>
      <c r="Z1601" s="15">
        <v>0</v>
      </c>
      <c r="AA1601" s="15">
        <v>0</v>
      </c>
      <c r="AB1601" s="15">
        <v>0</v>
      </c>
      <c r="AC1601" s="15">
        <v>0</v>
      </c>
      <c r="AD1601" s="15">
        <v>0</v>
      </c>
      <c r="AE1601" s="15">
        <v>0</v>
      </c>
      <c r="AF1601" s="15">
        <v>0</v>
      </c>
      <c r="AG1601" s="15">
        <f t="shared" si="121"/>
        <v>0</v>
      </c>
      <c r="AH1601" s="15">
        <v>0</v>
      </c>
      <c r="AI1601" s="15">
        <v>0</v>
      </c>
      <c r="AJ1601" s="15">
        <v>0</v>
      </c>
      <c r="AK1601" s="15">
        <v>0</v>
      </c>
      <c r="AL1601" s="15">
        <v>0</v>
      </c>
      <c r="AM1601" s="15">
        <v>0</v>
      </c>
      <c r="AN1601" s="15">
        <v>0</v>
      </c>
      <c r="AO1601" s="15">
        <v>0</v>
      </c>
      <c r="AP1601" s="15">
        <v>0</v>
      </c>
      <c r="AQ1601" s="15">
        <v>0</v>
      </c>
      <c r="AR1601" s="15">
        <v>0</v>
      </c>
      <c r="AS1601" s="15">
        <v>0</v>
      </c>
      <c r="AT1601" s="15">
        <f t="shared" si="122"/>
        <v>0</v>
      </c>
      <c r="AU1601" s="15">
        <v>0</v>
      </c>
      <c r="AV1601" s="15">
        <v>0</v>
      </c>
      <c r="AW1601" s="15">
        <v>0</v>
      </c>
      <c r="AX1601" s="15">
        <v>0</v>
      </c>
      <c r="AY1601" s="15">
        <v>0</v>
      </c>
      <c r="AZ1601" s="15">
        <v>0</v>
      </c>
      <c r="BA1601" s="15">
        <v>0</v>
      </c>
      <c r="BB1601" s="15">
        <v>0</v>
      </c>
      <c r="BC1601" s="15">
        <v>0</v>
      </c>
      <c r="BD1601" s="15">
        <v>0</v>
      </c>
      <c r="BE1601" s="15">
        <v>0</v>
      </c>
      <c r="BF1601" s="15">
        <v>0</v>
      </c>
      <c r="BG1601" s="15">
        <f t="shared" si="123"/>
        <v>0</v>
      </c>
      <c r="BH1601" t="str">
        <f t="shared" si="124"/>
        <v>UITRANS</v>
      </c>
      <c r="BI1601" t="str">
        <f>VLOOKUP(BH1601,[2]Summary!$C$29:$C$56,1,0)</f>
        <v>UITrans</v>
      </c>
      <c r="BJ1601" s="16">
        <v>44562</v>
      </c>
    </row>
    <row r="1602" spans="1:62" x14ac:dyDescent="0.25">
      <c r="A1602" s="13">
        <v>801176.02</v>
      </c>
      <c r="B1602" s="13" t="s">
        <v>3080</v>
      </c>
      <c r="C1602" t="s">
        <v>3080</v>
      </c>
      <c r="D1602" t="s">
        <v>18</v>
      </c>
      <c r="E1602" t="s">
        <v>35</v>
      </c>
      <c r="F1602" s="13" t="s">
        <v>33</v>
      </c>
      <c r="H1602" s="15">
        <v>0</v>
      </c>
      <c r="I1602" s="15">
        <v>0</v>
      </c>
      <c r="J1602" s="15">
        <v>0</v>
      </c>
      <c r="K1602" s="15">
        <v>0</v>
      </c>
      <c r="L1602" s="15">
        <v>0</v>
      </c>
      <c r="M1602" s="15">
        <v>0</v>
      </c>
      <c r="N1602" s="15">
        <v>0</v>
      </c>
      <c r="O1602" s="15">
        <v>0</v>
      </c>
      <c r="P1602" s="15">
        <v>0</v>
      </c>
      <c r="Q1602" s="15">
        <v>0</v>
      </c>
      <c r="R1602" s="15">
        <v>0</v>
      </c>
      <c r="S1602" s="15">
        <v>0</v>
      </c>
      <c r="T1602" s="15">
        <f t="shared" si="120"/>
        <v>0</v>
      </c>
      <c r="U1602" s="15">
        <v>0</v>
      </c>
      <c r="V1602" s="15">
        <v>0</v>
      </c>
      <c r="W1602" s="15">
        <v>0</v>
      </c>
      <c r="X1602" s="15">
        <v>0</v>
      </c>
      <c r="Y1602" s="15">
        <v>0</v>
      </c>
      <c r="Z1602" s="15">
        <v>0</v>
      </c>
      <c r="AA1602" s="15">
        <v>0</v>
      </c>
      <c r="AB1602" s="15">
        <v>0</v>
      </c>
      <c r="AC1602" s="15">
        <v>0</v>
      </c>
      <c r="AD1602" s="15">
        <v>0</v>
      </c>
      <c r="AE1602" s="15">
        <v>0</v>
      </c>
      <c r="AF1602" s="15">
        <v>0</v>
      </c>
      <c r="AG1602" s="15">
        <f t="shared" si="121"/>
        <v>0</v>
      </c>
      <c r="AH1602" s="15">
        <v>0</v>
      </c>
      <c r="AI1602" s="15">
        <v>0</v>
      </c>
      <c r="AJ1602" s="15">
        <v>0</v>
      </c>
      <c r="AK1602" s="15">
        <v>0</v>
      </c>
      <c r="AL1602" s="15">
        <v>0</v>
      </c>
      <c r="AM1602" s="15">
        <v>0</v>
      </c>
      <c r="AN1602" s="15">
        <v>0</v>
      </c>
      <c r="AO1602" s="15">
        <v>0</v>
      </c>
      <c r="AP1602" s="15">
        <v>0</v>
      </c>
      <c r="AQ1602" s="15">
        <v>0</v>
      </c>
      <c r="AR1602" s="15">
        <v>0</v>
      </c>
      <c r="AS1602" s="15">
        <v>0</v>
      </c>
      <c r="AT1602" s="15">
        <f t="shared" si="122"/>
        <v>0</v>
      </c>
      <c r="AU1602" s="15">
        <v>0</v>
      </c>
      <c r="AV1602" s="15">
        <v>0</v>
      </c>
      <c r="AW1602" s="15">
        <v>0</v>
      </c>
      <c r="AX1602" s="15">
        <v>0</v>
      </c>
      <c r="AY1602" s="15">
        <v>0</v>
      </c>
      <c r="AZ1602" s="15">
        <v>0</v>
      </c>
      <c r="BA1602" s="15">
        <v>0</v>
      </c>
      <c r="BB1602" s="15">
        <v>0</v>
      </c>
      <c r="BC1602" s="15">
        <v>0</v>
      </c>
      <c r="BD1602" s="15">
        <v>0</v>
      </c>
      <c r="BE1602" s="15">
        <v>0</v>
      </c>
      <c r="BF1602" s="15">
        <v>0</v>
      </c>
      <c r="BG1602" s="15">
        <f t="shared" si="123"/>
        <v>0</v>
      </c>
      <c r="BH1602" t="str">
        <f t="shared" si="124"/>
        <v>UITRANS</v>
      </c>
      <c r="BI1602" t="str">
        <f>VLOOKUP(BH1602,[2]Summary!$C$29:$C$56,1,0)</f>
        <v>UITrans</v>
      </c>
      <c r="BJ1602" s="16">
        <v>44562</v>
      </c>
    </row>
    <row r="1603" spans="1:62" x14ac:dyDescent="0.25">
      <c r="A1603" s="13">
        <v>801454.02</v>
      </c>
      <c r="B1603" s="13" t="s">
        <v>3081</v>
      </c>
      <c r="C1603" t="s">
        <v>3081</v>
      </c>
      <c r="D1603" t="s">
        <v>18</v>
      </c>
      <c r="E1603" t="s">
        <v>35</v>
      </c>
      <c r="F1603" s="13" t="s">
        <v>33</v>
      </c>
      <c r="H1603" s="15">
        <v>0</v>
      </c>
      <c r="I1603" s="15">
        <v>0</v>
      </c>
      <c r="J1603" s="15">
        <v>0</v>
      </c>
      <c r="K1603" s="15">
        <v>0</v>
      </c>
      <c r="L1603" s="15">
        <v>0</v>
      </c>
      <c r="M1603" s="15">
        <v>0</v>
      </c>
      <c r="N1603" s="15">
        <v>0</v>
      </c>
      <c r="O1603" s="15">
        <v>0</v>
      </c>
      <c r="P1603" s="15">
        <v>0</v>
      </c>
      <c r="Q1603" s="15">
        <v>0</v>
      </c>
      <c r="R1603" s="15">
        <v>0</v>
      </c>
      <c r="S1603" s="15">
        <v>0</v>
      </c>
      <c r="T1603" s="15">
        <f t="shared" ref="T1603:T1666" si="125">SUM(H1603:S1603)</f>
        <v>0</v>
      </c>
      <c r="U1603" s="15">
        <v>0</v>
      </c>
      <c r="V1603" s="15">
        <v>0</v>
      </c>
      <c r="W1603" s="15">
        <v>0</v>
      </c>
      <c r="X1603" s="15">
        <v>0</v>
      </c>
      <c r="Y1603" s="15">
        <v>0</v>
      </c>
      <c r="Z1603" s="15">
        <v>0</v>
      </c>
      <c r="AA1603" s="15">
        <v>0</v>
      </c>
      <c r="AB1603" s="15">
        <v>0</v>
      </c>
      <c r="AC1603" s="15">
        <v>0</v>
      </c>
      <c r="AD1603" s="15">
        <v>0</v>
      </c>
      <c r="AE1603" s="15">
        <v>0</v>
      </c>
      <c r="AF1603" s="15">
        <v>0</v>
      </c>
      <c r="AG1603" s="15">
        <f t="shared" ref="AG1603:AG1666" si="126">SUM(U1603:AF1603)</f>
        <v>0</v>
      </c>
      <c r="AH1603" s="15">
        <v>0</v>
      </c>
      <c r="AI1603" s="15">
        <v>0</v>
      </c>
      <c r="AJ1603" s="15">
        <v>0</v>
      </c>
      <c r="AK1603" s="15">
        <v>0</v>
      </c>
      <c r="AL1603" s="15">
        <v>0</v>
      </c>
      <c r="AM1603" s="15">
        <v>0</v>
      </c>
      <c r="AN1603" s="15">
        <v>0</v>
      </c>
      <c r="AO1603" s="15">
        <v>0</v>
      </c>
      <c r="AP1603" s="15">
        <v>0</v>
      </c>
      <c r="AQ1603" s="15">
        <v>0</v>
      </c>
      <c r="AR1603" s="15">
        <v>0</v>
      </c>
      <c r="AS1603" s="15">
        <v>0</v>
      </c>
      <c r="AT1603" s="15">
        <f t="shared" ref="AT1603:AT1666" si="127">SUM(AH1603:AS1603)</f>
        <v>0</v>
      </c>
      <c r="AU1603" s="15">
        <v>0</v>
      </c>
      <c r="AV1603" s="15">
        <v>0</v>
      </c>
      <c r="AW1603" s="15">
        <v>0</v>
      </c>
      <c r="AX1603" s="15">
        <v>0</v>
      </c>
      <c r="AY1603" s="15">
        <v>0</v>
      </c>
      <c r="AZ1603" s="15">
        <v>0</v>
      </c>
      <c r="BA1603" s="15">
        <v>0</v>
      </c>
      <c r="BB1603" s="15">
        <v>0</v>
      </c>
      <c r="BC1603" s="15">
        <v>0</v>
      </c>
      <c r="BD1603" s="15">
        <v>0</v>
      </c>
      <c r="BE1603" s="15">
        <v>0</v>
      </c>
      <c r="BF1603" s="15">
        <v>0</v>
      </c>
      <c r="BG1603" s="15">
        <f t="shared" ref="BG1603:BG1666" si="128">SUM(AU1603:BF1603)</f>
        <v>0</v>
      </c>
      <c r="BH1603" t="str">
        <f t="shared" ref="BH1603:BH1666" si="129">D1603&amp;E1603</f>
        <v>UITRANS</v>
      </c>
      <c r="BI1603" t="str">
        <f>VLOOKUP(BH1603,[2]Summary!$C$29:$C$56,1,0)</f>
        <v>UITrans</v>
      </c>
      <c r="BJ1603" s="16">
        <v>44562</v>
      </c>
    </row>
    <row r="1604" spans="1:62" x14ac:dyDescent="0.25">
      <c r="A1604" s="13">
        <v>801454.01</v>
      </c>
      <c r="B1604" s="13" t="s">
        <v>3081</v>
      </c>
      <c r="C1604" t="s">
        <v>3081</v>
      </c>
      <c r="D1604" t="s">
        <v>18</v>
      </c>
      <c r="E1604" t="s">
        <v>19</v>
      </c>
      <c r="F1604" s="13" t="s">
        <v>33</v>
      </c>
      <c r="H1604" s="15">
        <v>0</v>
      </c>
      <c r="I1604" s="15">
        <v>0</v>
      </c>
      <c r="J1604" s="15">
        <v>0</v>
      </c>
      <c r="K1604" s="15">
        <v>0</v>
      </c>
      <c r="L1604" s="15">
        <v>0</v>
      </c>
      <c r="M1604" s="15">
        <v>0</v>
      </c>
      <c r="N1604" s="15">
        <v>0</v>
      </c>
      <c r="O1604" s="15">
        <v>0</v>
      </c>
      <c r="P1604" s="15">
        <v>0</v>
      </c>
      <c r="Q1604" s="15">
        <v>0</v>
      </c>
      <c r="R1604" s="15">
        <v>0</v>
      </c>
      <c r="S1604" s="15">
        <v>0</v>
      </c>
      <c r="T1604" s="15">
        <f t="shared" si="125"/>
        <v>0</v>
      </c>
      <c r="U1604" s="15">
        <v>0</v>
      </c>
      <c r="V1604" s="15">
        <v>0</v>
      </c>
      <c r="W1604" s="15">
        <v>0</v>
      </c>
      <c r="X1604" s="15">
        <v>0</v>
      </c>
      <c r="Y1604" s="15">
        <v>0</v>
      </c>
      <c r="Z1604" s="15">
        <v>0</v>
      </c>
      <c r="AA1604" s="15">
        <v>0</v>
      </c>
      <c r="AB1604" s="15">
        <v>0</v>
      </c>
      <c r="AC1604" s="15">
        <v>0</v>
      </c>
      <c r="AD1604" s="15">
        <v>0</v>
      </c>
      <c r="AE1604" s="15">
        <v>0</v>
      </c>
      <c r="AF1604" s="15">
        <v>0</v>
      </c>
      <c r="AG1604" s="15">
        <f t="shared" si="126"/>
        <v>0</v>
      </c>
      <c r="AH1604" s="15">
        <v>0</v>
      </c>
      <c r="AI1604" s="15">
        <v>0</v>
      </c>
      <c r="AJ1604" s="15">
        <v>0</v>
      </c>
      <c r="AK1604" s="15">
        <v>0</v>
      </c>
      <c r="AL1604" s="15">
        <v>0</v>
      </c>
      <c r="AM1604" s="15">
        <v>0</v>
      </c>
      <c r="AN1604" s="15">
        <v>0</v>
      </c>
      <c r="AO1604" s="15">
        <v>0</v>
      </c>
      <c r="AP1604" s="15">
        <v>0</v>
      </c>
      <c r="AQ1604" s="15">
        <v>0</v>
      </c>
      <c r="AR1604" s="15">
        <v>0</v>
      </c>
      <c r="AS1604" s="15">
        <v>0</v>
      </c>
      <c r="AT1604" s="15">
        <f t="shared" si="127"/>
        <v>0</v>
      </c>
      <c r="AU1604" s="15">
        <v>0</v>
      </c>
      <c r="AV1604" s="15">
        <v>0</v>
      </c>
      <c r="AW1604" s="15">
        <v>0</v>
      </c>
      <c r="AX1604" s="15">
        <v>0</v>
      </c>
      <c r="AY1604" s="15">
        <v>0</v>
      </c>
      <c r="AZ1604" s="15">
        <v>0</v>
      </c>
      <c r="BA1604" s="15">
        <v>0</v>
      </c>
      <c r="BB1604" s="15">
        <v>0</v>
      </c>
      <c r="BC1604" s="15">
        <v>0</v>
      </c>
      <c r="BD1604" s="15">
        <v>0</v>
      </c>
      <c r="BE1604" s="15">
        <v>0</v>
      </c>
      <c r="BF1604" s="15">
        <v>0</v>
      </c>
      <c r="BG1604" s="15">
        <f t="shared" si="128"/>
        <v>0</v>
      </c>
      <c r="BH1604" t="str">
        <f t="shared" si="129"/>
        <v>UIDIST</v>
      </c>
      <c r="BI1604" t="str">
        <f>VLOOKUP(BH1604,[2]Summary!$C$29:$C$56,1,0)</f>
        <v>UIDist</v>
      </c>
      <c r="BJ1604" s="16">
        <v>44562</v>
      </c>
    </row>
    <row r="1605" spans="1:62" x14ac:dyDescent="0.25">
      <c r="A1605" s="13" t="s">
        <v>3082</v>
      </c>
      <c r="B1605" s="13" t="s">
        <v>3082</v>
      </c>
      <c r="C1605" t="s">
        <v>3083</v>
      </c>
      <c r="D1605" t="s">
        <v>307</v>
      </c>
      <c r="E1605" t="s">
        <v>475</v>
      </c>
      <c r="F1605" s="13" t="s">
        <v>302</v>
      </c>
      <c r="H1605" s="15">
        <v>0</v>
      </c>
      <c r="I1605" s="15">
        <v>0</v>
      </c>
      <c r="J1605" s="15">
        <v>0</v>
      </c>
      <c r="K1605" s="15">
        <v>0</v>
      </c>
      <c r="L1605" s="15">
        <v>0</v>
      </c>
      <c r="M1605" s="15">
        <v>0</v>
      </c>
      <c r="N1605" s="15">
        <v>0</v>
      </c>
      <c r="O1605" s="15">
        <v>0</v>
      </c>
      <c r="P1605" s="15">
        <v>0</v>
      </c>
      <c r="Q1605" s="15">
        <v>0</v>
      </c>
      <c r="R1605" s="15">
        <v>0</v>
      </c>
      <c r="S1605" s="15">
        <v>0</v>
      </c>
      <c r="T1605" s="15">
        <f t="shared" si="125"/>
        <v>0</v>
      </c>
      <c r="U1605" s="15">
        <v>0</v>
      </c>
      <c r="V1605" s="15">
        <v>0</v>
      </c>
      <c r="W1605" s="15">
        <v>6.8</v>
      </c>
      <c r="X1605" s="15">
        <v>0</v>
      </c>
      <c r="Y1605" s="15">
        <v>0</v>
      </c>
      <c r="Z1605" s="15">
        <v>0</v>
      </c>
      <c r="AA1605" s="15">
        <v>0</v>
      </c>
      <c r="AB1605" s="15">
        <v>0</v>
      </c>
      <c r="AC1605" s="15">
        <v>0</v>
      </c>
      <c r="AD1605" s="15">
        <v>0</v>
      </c>
      <c r="AE1605" s="15">
        <v>0</v>
      </c>
      <c r="AF1605" s="15">
        <v>0</v>
      </c>
      <c r="AG1605" s="15">
        <f t="shared" si="126"/>
        <v>6.8</v>
      </c>
      <c r="AH1605" s="15">
        <v>0</v>
      </c>
      <c r="AI1605" s="15">
        <v>0</v>
      </c>
      <c r="AJ1605" s="15">
        <v>0</v>
      </c>
      <c r="AK1605" s="15">
        <v>0</v>
      </c>
      <c r="AL1605" s="15">
        <v>0</v>
      </c>
      <c r="AM1605" s="15">
        <v>0</v>
      </c>
      <c r="AN1605" s="15">
        <v>0</v>
      </c>
      <c r="AO1605" s="15">
        <v>0</v>
      </c>
      <c r="AP1605" s="15">
        <v>0</v>
      </c>
      <c r="AQ1605" s="15">
        <v>0</v>
      </c>
      <c r="AR1605" s="15">
        <v>0</v>
      </c>
      <c r="AS1605" s="15">
        <v>0</v>
      </c>
      <c r="AT1605" s="15">
        <f t="shared" si="127"/>
        <v>0</v>
      </c>
      <c r="AU1605" s="15">
        <v>0</v>
      </c>
      <c r="AV1605" s="15">
        <v>0</v>
      </c>
      <c r="AW1605" s="15">
        <v>0</v>
      </c>
      <c r="AX1605" s="15">
        <v>0</v>
      </c>
      <c r="AY1605" s="15">
        <v>0</v>
      </c>
      <c r="AZ1605" s="15">
        <v>0</v>
      </c>
      <c r="BA1605" s="15">
        <v>0</v>
      </c>
      <c r="BB1605" s="15">
        <v>0</v>
      </c>
      <c r="BC1605" s="15">
        <v>0</v>
      </c>
      <c r="BD1605" s="15">
        <v>0</v>
      </c>
      <c r="BE1605" s="15">
        <v>0</v>
      </c>
      <c r="BF1605" s="15">
        <v>0</v>
      </c>
      <c r="BG1605" s="15">
        <f t="shared" si="128"/>
        <v>0</v>
      </c>
      <c r="BH1605" t="str">
        <f t="shared" si="129"/>
        <v>BGCGas</v>
      </c>
      <c r="BI1605" t="str">
        <f>VLOOKUP(BH1605,[2]Summary!$C$29:$C$56,1,0)</f>
        <v>BGCGas</v>
      </c>
      <c r="BJ1605" s="16">
        <v>43831</v>
      </c>
    </row>
    <row r="1606" spans="1:62" x14ac:dyDescent="0.25">
      <c r="A1606" s="13" t="s">
        <v>3084</v>
      </c>
      <c r="B1606" s="13" t="s">
        <v>3084</v>
      </c>
      <c r="C1606" t="s">
        <v>3085</v>
      </c>
      <c r="D1606" t="s">
        <v>307</v>
      </c>
      <c r="E1606" t="s">
        <v>475</v>
      </c>
      <c r="F1606" s="13" t="s">
        <v>302</v>
      </c>
      <c r="H1606" s="15">
        <v>0</v>
      </c>
      <c r="I1606" s="15">
        <v>0</v>
      </c>
      <c r="J1606" s="15">
        <v>0</v>
      </c>
      <c r="K1606" s="15">
        <v>0</v>
      </c>
      <c r="L1606" s="15">
        <v>0</v>
      </c>
      <c r="M1606" s="15">
        <v>0</v>
      </c>
      <c r="N1606" s="15">
        <v>0</v>
      </c>
      <c r="O1606" s="15">
        <v>0</v>
      </c>
      <c r="P1606" s="15">
        <v>0</v>
      </c>
      <c r="Q1606" s="15">
        <v>0</v>
      </c>
      <c r="R1606" s="15">
        <v>0</v>
      </c>
      <c r="S1606" s="15">
        <v>0</v>
      </c>
      <c r="T1606" s="15">
        <f t="shared" si="125"/>
        <v>0</v>
      </c>
      <c r="U1606" s="15">
        <v>0</v>
      </c>
      <c r="V1606" s="15">
        <v>0</v>
      </c>
      <c r="W1606" s="15">
        <v>1.45</v>
      </c>
      <c r="X1606" s="15">
        <v>0</v>
      </c>
      <c r="Y1606" s="15">
        <v>0</v>
      </c>
      <c r="Z1606" s="15">
        <v>0</v>
      </c>
      <c r="AA1606" s="15">
        <v>0</v>
      </c>
      <c r="AB1606" s="15">
        <v>0</v>
      </c>
      <c r="AC1606" s="15">
        <v>0</v>
      </c>
      <c r="AD1606" s="15">
        <v>0</v>
      </c>
      <c r="AE1606" s="15">
        <v>0</v>
      </c>
      <c r="AF1606" s="15">
        <v>0</v>
      </c>
      <c r="AG1606" s="15">
        <f t="shared" si="126"/>
        <v>1.45</v>
      </c>
      <c r="AH1606" s="15">
        <v>0</v>
      </c>
      <c r="AI1606" s="15">
        <v>0</v>
      </c>
      <c r="AJ1606" s="15">
        <v>0</v>
      </c>
      <c r="AK1606" s="15">
        <v>0</v>
      </c>
      <c r="AL1606" s="15">
        <v>0</v>
      </c>
      <c r="AM1606" s="15">
        <v>0</v>
      </c>
      <c r="AN1606" s="15">
        <v>0</v>
      </c>
      <c r="AO1606" s="15">
        <v>0</v>
      </c>
      <c r="AP1606" s="15">
        <v>0</v>
      </c>
      <c r="AQ1606" s="15">
        <v>0</v>
      </c>
      <c r="AR1606" s="15">
        <v>0</v>
      </c>
      <c r="AS1606" s="15">
        <v>0</v>
      </c>
      <c r="AT1606" s="15">
        <f t="shared" si="127"/>
        <v>0</v>
      </c>
      <c r="AU1606" s="15">
        <v>0</v>
      </c>
      <c r="AV1606" s="15">
        <v>0</v>
      </c>
      <c r="AW1606" s="15">
        <v>0</v>
      </c>
      <c r="AX1606" s="15">
        <v>0</v>
      </c>
      <c r="AY1606" s="15">
        <v>0</v>
      </c>
      <c r="AZ1606" s="15">
        <v>0</v>
      </c>
      <c r="BA1606" s="15">
        <v>0</v>
      </c>
      <c r="BB1606" s="15">
        <v>0</v>
      </c>
      <c r="BC1606" s="15">
        <v>0</v>
      </c>
      <c r="BD1606" s="15">
        <v>0</v>
      </c>
      <c r="BE1606" s="15">
        <v>0</v>
      </c>
      <c r="BF1606" s="15">
        <v>0</v>
      </c>
      <c r="BG1606" s="15">
        <f t="shared" si="128"/>
        <v>0</v>
      </c>
      <c r="BH1606" t="str">
        <f t="shared" si="129"/>
        <v>BGCGas</v>
      </c>
      <c r="BI1606" t="str">
        <f>VLOOKUP(BH1606,[2]Summary!$C$29:$C$56,1,0)</f>
        <v>BGCGas</v>
      </c>
      <c r="BJ1606" s="16">
        <v>43831</v>
      </c>
    </row>
    <row r="1607" spans="1:62" x14ac:dyDescent="0.25">
      <c r="A1607" s="13" t="s">
        <v>3086</v>
      </c>
      <c r="B1607" s="13" t="s">
        <v>3086</v>
      </c>
      <c r="C1607" t="s">
        <v>3087</v>
      </c>
      <c r="D1607" t="s">
        <v>434</v>
      </c>
      <c r="E1607" t="s">
        <v>475</v>
      </c>
      <c r="F1607" s="13" t="s">
        <v>302</v>
      </c>
      <c r="H1607" s="15">
        <v>0</v>
      </c>
      <c r="I1607" s="15">
        <v>0</v>
      </c>
      <c r="J1607" s="15">
        <v>0</v>
      </c>
      <c r="K1607" s="15">
        <v>0</v>
      </c>
      <c r="L1607" s="15">
        <v>0</v>
      </c>
      <c r="M1607" s="15">
        <v>0</v>
      </c>
      <c r="N1607" s="15">
        <v>0</v>
      </c>
      <c r="O1607" s="15">
        <v>0</v>
      </c>
      <c r="P1607" s="15">
        <v>0</v>
      </c>
      <c r="Q1607" s="15">
        <v>0</v>
      </c>
      <c r="R1607" s="15">
        <v>0</v>
      </c>
      <c r="S1607" s="15">
        <v>0</v>
      </c>
      <c r="T1607" s="15">
        <f t="shared" si="125"/>
        <v>0</v>
      </c>
      <c r="U1607" s="15">
        <v>0</v>
      </c>
      <c r="V1607" s="15">
        <v>0</v>
      </c>
      <c r="W1607" s="15">
        <v>0</v>
      </c>
      <c r="X1607" s="15">
        <v>4.8374599609375002</v>
      </c>
      <c r="Y1607" s="15">
        <v>0</v>
      </c>
      <c r="Z1607" s="15">
        <v>0</v>
      </c>
      <c r="AA1607" s="15">
        <v>0</v>
      </c>
      <c r="AB1607" s="15">
        <v>0</v>
      </c>
      <c r="AC1607" s="15">
        <v>0</v>
      </c>
      <c r="AD1607" s="15">
        <v>0</v>
      </c>
      <c r="AE1607" s="15">
        <v>0</v>
      </c>
      <c r="AF1607" s="15">
        <v>0</v>
      </c>
      <c r="AG1607" s="15">
        <f t="shared" si="126"/>
        <v>4.8374599609375002</v>
      </c>
      <c r="AH1607" s="15">
        <v>0</v>
      </c>
      <c r="AI1607" s="15">
        <v>0</v>
      </c>
      <c r="AJ1607" s="15">
        <v>0</v>
      </c>
      <c r="AK1607" s="15">
        <v>0</v>
      </c>
      <c r="AL1607" s="15">
        <v>0</v>
      </c>
      <c r="AM1607" s="15">
        <v>0</v>
      </c>
      <c r="AN1607" s="15">
        <v>0</v>
      </c>
      <c r="AO1607" s="15">
        <v>0</v>
      </c>
      <c r="AP1607" s="15">
        <v>0</v>
      </c>
      <c r="AQ1607" s="15">
        <v>0</v>
      </c>
      <c r="AR1607" s="15">
        <v>0</v>
      </c>
      <c r="AS1607" s="15">
        <v>0</v>
      </c>
      <c r="AT1607" s="15">
        <f t="shared" si="127"/>
        <v>0</v>
      </c>
      <c r="AU1607" s="15">
        <v>0</v>
      </c>
      <c r="AV1607" s="15">
        <v>0</v>
      </c>
      <c r="AW1607" s="15">
        <v>0</v>
      </c>
      <c r="AX1607" s="15">
        <v>0</v>
      </c>
      <c r="AY1607" s="15">
        <v>0</v>
      </c>
      <c r="AZ1607" s="15">
        <v>0</v>
      </c>
      <c r="BA1607" s="15">
        <v>0</v>
      </c>
      <c r="BB1607" s="15">
        <v>0</v>
      </c>
      <c r="BC1607" s="15">
        <v>0</v>
      </c>
      <c r="BD1607" s="15">
        <v>0</v>
      </c>
      <c r="BE1607" s="15">
        <v>0</v>
      </c>
      <c r="BF1607" s="15">
        <v>0</v>
      </c>
      <c r="BG1607" s="15">
        <f t="shared" si="128"/>
        <v>0</v>
      </c>
      <c r="BH1607" t="str">
        <f t="shared" si="129"/>
        <v>CNGGas</v>
      </c>
      <c r="BI1607" t="str">
        <f>VLOOKUP(BH1607,[2]Summary!$C$29:$C$56,1,0)</f>
        <v>CNGGas</v>
      </c>
      <c r="BJ1607" s="16">
        <v>43831</v>
      </c>
    </row>
    <row r="1608" spans="1:62" x14ac:dyDescent="0.25">
      <c r="A1608" s="13" t="s">
        <v>3088</v>
      </c>
      <c r="B1608" s="13" t="s">
        <v>3088</v>
      </c>
      <c r="C1608" t="s">
        <v>3089</v>
      </c>
      <c r="D1608" t="s">
        <v>361</v>
      </c>
      <c r="E1608" t="s">
        <v>475</v>
      </c>
      <c r="F1608" s="13" t="s">
        <v>302</v>
      </c>
      <c r="H1608" s="15">
        <v>0</v>
      </c>
      <c r="I1608" s="15">
        <v>0</v>
      </c>
      <c r="J1608" s="15">
        <v>0</v>
      </c>
      <c r="K1608" s="15">
        <v>0</v>
      </c>
      <c r="L1608" s="15">
        <v>0</v>
      </c>
      <c r="M1608" s="15">
        <v>0</v>
      </c>
      <c r="N1608" s="15">
        <v>0</v>
      </c>
      <c r="O1608" s="15">
        <v>0</v>
      </c>
      <c r="P1608" s="15">
        <v>0</v>
      </c>
      <c r="Q1608" s="15">
        <v>0</v>
      </c>
      <c r="R1608" s="15">
        <v>0</v>
      </c>
      <c r="S1608" s="15">
        <v>0</v>
      </c>
      <c r="T1608" s="15">
        <f t="shared" si="125"/>
        <v>0</v>
      </c>
      <c r="U1608" s="15">
        <v>0</v>
      </c>
      <c r="V1608" s="15">
        <v>0</v>
      </c>
      <c r="W1608" s="15">
        <v>9.2779697265624996</v>
      </c>
      <c r="X1608" s="15">
        <v>0</v>
      </c>
      <c r="Y1608" s="15">
        <v>0</v>
      </c>
      <c r="Z1608" s="15">
        <v>0</v>
      </c>
      <c r="AA1608" s="15">
        <v>0</v>
      </c>
      <c r="AB1608" s="15">
        <v>0</v>
      </c>
      <c r="AC1608" s="15">
        <v>0</v>
      </c>
      <c r="AD1608" s="15">
        <v>0</v>
      </c>
      <c r="AE1608" s="15">
        <v>0</v>
      </c>
      <c r="AF1608" s="15">
        <v>0</v>
      </c>
      <c r="AG1608" s="15">
        <f t="shared" si="126"/>
        <v>9.2779697265624996</v>
      </c>
      <c r="AH1608" s="15">
        <v>0</v>
      </c>
      <c r="AI1608" s="15">
        <v>0</v>
      </c>
      <c r="AJ1608" s="15">
        <v>0</v>
      </c>
      <c r="AK1608" s="15">
        <v>0</v>
      </c>
      <c r="AL1608" s="15">
        <v>0</v>
      </c>
      <c r="AM1608" s="15">
        <v>0</v>
      </c>
      <c r="AN1608" s="15">
        <v>0</v>
      </c>
      <c r="AO1608" s="15">
        <v>0</v>
      </c>
      <c r="AP1608" s="15">
        <v>0</v>
      </c>
      <c r="AQ1608" s="15">
        <v>0</v>
      </c>
      <c r="AR1608" s="15">
        <v>0</v>
      </c>
      <c r="AS1608" s="15">
        <v>0</v>
      </c>
      <c r="AT1608" s="15">
        <f t="shared" si="127"/>
        <v>0</v>
      </c>
      <c r="AU1608" s="15">
        <v>0</v>
      </c>
      <c r="AV1608" s="15">
        <v>0</v>
      </c>
      <c r="AW1608" s="15">
        <v>0</v>
      </c>
      <c r="AX1608" s="15">
        <v>0</v>
      </c>
      <c r="AY1608" s="15">
        <v>0</v>
      </c>
      <c r="AZ1608" s="15">
        <v>0</v>
      </c>
      <c r="BA1608" s="15">
        <v>0</v>
      </c>
      <c r="BB1608" s="15">
        <v>0</v>
      </c>
      <c r="BC1608" s="15">
        <v>0</v>
      </c>
      <c r="BD1608" s="15">
        <v>0</v>
      </c>
      <c r="BE1608" s="15">
        <v>0</v>
      </c>
      <c r="BF1608" s="15">
        <v>0</v>
      </c>
      <c r="BG1608" s="15">
        <f t="shared" si="128"/>
        <v>0</v>
      </c>
      <c r="BH1608" t="str">
        <f t="shared" si="129"/>
        <v>SCGGas</v>
      </c>
      <c r="BI1608" t="str">
        <f>VLOOKUP(BH1608,[2]Summary!$C$29:$C$56,1,0)</f>
        <v>SCGGas</v>
      </c>
      <c r="BJ1608" s="16">
        <v>43831</v>
      </c>
    </row>
    <row r="1609" spans="1:62" x14ac:dyDescent="0.25">
      <c r="A1609" s="13" t="s">
        <v>3090</v>
      </c>
      <c r="B1609" s="13" t="s">
        <v>3090</v>
      </c>
      <c r="C1609" t="s">
        <v>3091</v>
      </c>
      <c r="D1609" t="s">
        <v>361</v>
      </c>
      <c r="E1609" t="s">
        <v>475</v>
      </c>
      <c r="F1609" s="13" t="s">
        <v>302</v>
      </c>
      <c r="H1609" s="15">
        <v>0</v>
      </c>
      <c r="I1609" s="15">
        <v>0</v>
      </c>
      <c r="J1609" s="15">
        <v>0</v>
      </c>
      <c r="K1609" s="15">
        <v>0</v>
      </c>
      <c r="L1609" s="15">
        <v>0</v>
      </c>
      <c r="M1609" s="15">
        <v>0</v>
      </c>
      <c r="N1609" s="15">
        <v>0</v>
      </c>
      <c r="O1609" s="15">
        <v>0</v>
      </c>
      <c r="P1609" s="15">
        <v>0</v>
      </c>
      <c r="Q1609" s="15">
        <v>0</v>
      </c>
      <c r="R1609" s="15">
        <v>0</v>
      </c>
      <c r="S1609" s="15">
        <v>0</v>
      </c>
      <c r="T1609" s="15">
        <f t="shared" si="125"/>
        <v>0</v>
      </c>
      <c r="U1609" s="15">
        <v>0</v>
      </c>
      <c r="V1609" s="15">
        <v>0</v>
      </c>
      <c r="W1609" s="15">
        <v>87.029828124999995</v>
      </c>
      <c r="X1609" s="15">
        <v>0</v>
      </c>
      <c r="Y1609" s="15">
        <v>0</v>
      </c>
      <c r="Z1609" s="15">
        <v>0</v>
      </c>
      <c r="AA1609" s="15">
        <v>0</v>
      </c>
      <c r="AB1609" s="15">
        <v>0</v>
      </c>
      <c r="AC1609" s="15">
        <v>0</v>
      </c>
      <c r="AD1609" s="15">
        <v>0</v>
      </c>
      <c r="AE1609" s="15">
        <v>0</v>
      </c>
      <c r="AF1609" s="15">
        <v>0</v>
      </c>
      <c r="AG1609" s="15">
        <f t="shared" si="126"/>
        <v>87.029828124999995</v>
      </c>
      <c r="AH1609" s="15">
        <v>0</v>
      </c>
      <c r="AI1609" s="15">
        <v>0</v>
      </c>
      <c r="AJ1609" s="15">
        <v>0</v>
      </c>
      <c r="AK1609" s="15">
        <v>0</v>
      </c>
      <c r="AL1609" s="15">
        <v>0</v>
      </c>
      <c r="AM1609" s="15">
        <v>0</v>
      </c>
      <c r="AN1609" s="15">
        <v>0</v>
      </c>
      <c r="AO1609" s="15">
        <v>0</v>
      </c>
      <c r="AP1609" s="15">
        <v>0</v>
      </c>
      <c r="AQ1609" s="15">
        <v>0</v>
      </c>
      <c r="AR1609" s="15">
        <v>0</v>
      </c>
      <c r="AS1609" s="15">
        <v>0</v>
      </c>
      <c r="AT1609" s="15">
        <f t="shared" si="127"/>
        <v>0</v>
      </c>
      <c r="AU1609" s="15">
        <v>0</v>
      </c>
      <c r="AV1609" s="15">
        <v>0</v>
      </c>
      <c r="AW1609" s="15">
        <v>0</v>
      </c>
      <c r="AX1609" s="15">
        <v>0</v>
      </c>
      <c r="AY1609" s="15">
        <v>0</v>
      </c>
      <c r="AZ1609" s="15">
        <v>0</v>
      </c>
      <c r="BA1609" s="15">
        <v>0</v>
      </c>
      <c r="BB1609" s="15">
        <v>0</v>
      </c>
      <c r="BC1609" s="15">
        <v>0</v>
      </c>
      <c r="BD1609" s="15">
        <v>0</v>
      </c>
      <c r="BE1609" s="15">
        <v>0</v>
      </c>
      <c r="BF1609" s="15">
        <v>0</v>
      </c>
      <c r="BG1609" s="15">
        <f t="shared" si="128"/>
        <v>0</v>
      </c>
      <c r="BH1609" t="str">
        <f t="shared" si="129"/>
        <v>SCGGas</v>
      </c>
      <c r="BI1609" t="str">
        <f>VLOOKUP(BH1609,[2]Summary!$C$29:$C$56,1,0)</f>
        <v>SCGGas</v>
      </c>
      <c r="BJ1609" s="16">
        <v>43831</v>
      </c>
    </row>
    <row r="1610" spans="1:62" x14ac:dyDescent="0.25">
      <c r="A1610" s="13" t="s">
        <v>3092</v>
      </c>
      <c r="B1610" s="13" t="s">
        <v>3092</v>
      </c>
      <c r="C1610" t="s">
        <v>3093</v>
      </c>
      <c r="D1610" t="s">
        <v>300</v>
      </c>
      <c r="E1610" t="s">
        <v>301</v>
      </c>
      <c r="F1610" s="13" t="s">
        <v>426</v>
      </c>
      <c r="H1610" s="15">
        <v>0</v>
      </c>
      <c r="I1610" s="15">
        <v>0</v>
      </c>
      <c r="J1610" s="15">
        <v>0</v>
      </c>
      <c r="K1610" s="15">
        <v>0</v>
      </c>
      <c r="L1610" s="15">
        <v>0</v>
      </c>
      <c r="M1610" s="15">
        <v>0</v>
      </c>
      <c r="N1610" s="15">
        <v>0</v>
      </c>
      <c r="O1610" s="15">
        <v>0</v>
      </c>
      <c r="P1610" s="15">
        <v>0</v>
      </c>
      <c r="Q1610" s="15">
        <v>0</v>
      </c>
      <c r="R1610" s="15">
        <v>0</v>
      </c>
      <c r="S1610" s="15">
        <v>0</v>
      </c>
      <c r="T1610" s="15">
        <f t="shared" si="125"/>
        <v>0</v>
      </c>
      <c r="U1610" s="15">
        <v>0</v>
      </c>
      <c r="V1610" s="15">
        <v>0</v>
      </c>
      <c r="W1610" s="15">
        <v>0</v>
      </c>
      <c r="X1610" s="15">
        <v>0.93405996704101557</v>
      </c>
      <c r="Y1610" s="15">
        <v>0</v>
      </c>
      <c r="Z1610" s="15">
        <v>0</v>
      </c>
      <c r="AA1610" s="15">
        <v>0</v>
      </c>
      <c r="AB1610" s="15">
        <v>-0.9340599975585937</v>
      </c>
      <c r="AC1610" s="15">
        <v>0</v>
      </c>
      <c r="AD1610" s="15">
        <v>0</v>
      </c>
      <c r="AE1610" s="15">
        <v>0</v>
      </c>
      <c r="AF1610" s="15">
        <v>0</v>
      </c>
      <c r="AG1610" s="15">
        <f t="shared" si="126"/>
        <v>-3.0517578131217249E-8</v>
      </c>
      <c r="AH1610" s="15">
        <v>0</v>
      </c>
      <c r="AI1610" s="15">
        <v>0</v>
      </c>
      <c r="AJ1610" s="15">
        <v>0</v>
      </c>
      <c r="AK1610" s="15">
        <v>0</v>
      </c>
      <c r="AL1610" s="15">
        <v>0</v>
      </c>
      <c r="AM1610" s="15">
        <v>0</v>
      </c>
      <c r="AN1610" s="15">
        <v>0</v>
      </c>
      <c r="AO1610" s="15">
        <v>0</v>
      </c>
      <c r="AP1610" s="15">
        <v>0</v>
      </c>
      <c r="AQ1610" s="15">
        <v>0</v>
      </c>
      <c r="AR1610" s="15">
        <v>0</v>
      </c>
      <c r="AS1610" s="15">
        <v>0</v>
      </c>
      <c r="AT1610" s="15">
        <f t="shared" si="127"/>
        <v>0</v>
      </c>
      <c r="AU1610" s="15">
        <v>0</v>
      </c>
      <c r="AV1610" s="15">
        <v>0</v>
      </c>
      <c r="AW1610" s="15">
        <v>0</v>
      </c>
      <c r="AX1610" s="15">
        <v>0</v>
      </c>
      <c r="AY1610" s="15">
        <v>0</v>
      </c>
      <c r="AZ1610" s="15">
        <v>0</v>
      </c>
      <c r="BA1610" s="15">
        <v>0</v>
      </c>
      <c r="BB1610" s="15">
        <v>0</v>
      </c>
      <c r="BC1610" s="15">
        <v>0</v>
      </c>
      <c r="BD1610" s="15">
        <v>0</v>
      </c>
      <c r="BE1610" s="15">
        <v>0</v>
      </c>
      <c r="BF1610" s="15">
        <v>0</v>
      </c>
      <c r="BG1610" s="15">
        <f t="shared" si="128"/>
        <v>0</v>
      </c>
      <c r="BH1610" t="str">
        <f t="shared" si="129"/>
        <v>UILCommon</v>
      </c>
      <c r="BI1610" t="str">
        <f>VLOOKUP(BH1610,[2]Summary!$C$29:$C$56,1,0)</f>
        <v>UILCommon</v>
      </c>
      <c r="BJ1610" s="16">
        <v>43831</v>
      </c>
    </row>
    <row r="1611" spans="1:62" x14ac:dyDescent="0.25">
      <c r="A1611" s="13" t="s">
        <v>3094</v>
      </c>
      <c r="B1611" s="13" t="s">
        <v>3095</v>
      </c>
      <c r="C1611" t="s">
        <v>3096</v>
      </c>
      <c r="D1611" t="s">
        <v>599</v>
      </c>
      <c r="E1611" t="s">
        <v>19</v>
      </c>
      <c r="F1611" s="13" t="s">
        <v>22</v>
      </c>
      <c r="H1611" s="15">
        <v>0</v>
      </c>
      <c r="I1611" s="15">
        <v>0</v>
      </c>
      <c r="J1611" s="15">
        <v>0</v>
      </c>
      <c r="K1611" s="15">
        <v>0</v>
      </c>
      <c r="L1611" s="15">
        <v>0</v>
      </c>
      <c r="M1611" s="15">
        <v>0</v>
      </c>
      <c r="N1611" s="15">
        <v>0</v>
      </c>
      <c r="O1611" s="15">
        <v>0</v>
      </c>
      <c r="P1611" s="15">
        <v>0</v>
      </c>
      <c r="Q1611" s="15">
        <v>0</v>
      </c>
      <c r="R1611" s="15">
        <v>0</v>
      </c>
      <c r="S1611" s="15">
        <v>0</v>
      </c>
      <c r="T1611" s="15">
        <f t="shared" si="125"/>
        <v>0</v>
      </c>
      <c r="U1611" s="15">
        <v>0</v>
      </c>
      <c r="V1611" s="15">
        <v>0</v>
      </c>
      <c r="W1611" s="15">
        <v>0</v>
      </c>
      <c r="X1611" s="15">
        <v>0</v>
      </c>
      <c r="Y1611" s="15">
        <v>-0.84689999999999999</v>
      </c>
      <c r="Z1611" s="15">
        <v>0</v>
      </c>
      <c r="AA1611" s="15">
        <v>0</v>
      </c>
      <c r="AB1611" s="15">
        <v>0</v>
      </c>
      <c r="AC1611" s="15">
        <v>0</v>
      </c>
      <c r="AD1611" s="15">
        <v>0</v>
      </c>
      <c r="AE1611" s="15">
        <v>0</v>
      </c>
      <c r="AF1611" s="15">
        <v>0</v>
      </c>
      <c r="AG1611" s="15">
        <f t="shared" si="126"/>
        <v>-0.84689999999999999</v>
      </c>
      <c r="AH1611" s="15">
        <v>0</v>
      </c>
      <c r="AI1611" s="15">
        <v>0</v>
      </c>
      <c r="AJ1611" s="15">
        <v>0</v>
      </c>
      <c r="AK1611" s="15">
        <v>0</v>
      </c>
      <c r="AL1611" s="15">
        <v>0</v>
      </c>
      <c r="AM1611" s="15">
        <v>0</v>
      </c>
      <c r="AN1611" s="15">
        <v>0</v>
      </c>
      <c r="AO1611" s="15">
        <v>0</v>
      </c>
      <c r="AP1611" s="15">
        <v>0</v>
      </c>
      <c r="AQ1611" s="15">
        <v>0</v>
      </c>
      <c r="AR1611" s="15">
        <v>0</v>
      </c>
      <c r="AS1611" s="15">
        <v>0</v>
      </c>
      <c r="AT1611" s="15">
        <f t="shared" si="127"/>
        <v>0</v>
      </c>
      <c r="AU1611" s="15">
        <v>0</v>
      </c>
      <c r="AV1611" s="15">
        <v>0</v>
      </c>
      <c r="AW1611" s="15">
        <v>0</v>
      </c>
      <c r="AX1611" s="15">
        <v>0</v>
      </c>
      <c r="AY1611" s="15">
        <v>0</v>
      </c>
      <c r="AZ1611" s="15">
        <v>0</v>
      </c>
      <c r="BA1611" s="15">
        <v>0</v>
      </c>
      <c r="BB1611" s="15">
        <v>0</v>
      </c>
      <c r="BC1611" s="15">
        <v>0</v>
      </c>
      <c r="BD1611" s="15">
        <v>0</v>
      </c>
      <c r="BE1611" s="15">
        <v>0</v>
      </c>
      <c r="BF1611" s="15">
        <v>0</v>
      </c>
      <c r="BG1611" s="15">
        <f t="shared" si="128"/>
        <v>0</v>
      </c>
      <c r="BH1611" t="str">
        <f t="shared" si="129"/>
        <v>NYSEGDIST</v>
      </c>
      <c r="BI1611" t="str">
        <f>VLOOKUP(BH1611,[2]Summary!$C$29:$C$56,1,0)</f>
        <v>NYSEGDist</v>
      </c>
      <c r="BJ1611" s="16">
        <v>43831</v>
      </c>
    </row>
    <row r="1612" spans="1:62" x14ac:dyDescent="0.25">
      <c r="A1612" s="13" t="s">
        <v>3097</v>
      </c>
      <c r="B1612" s="13" t="s">
        <v>1087</v>
      </c>
      <c r="C1612" t="s">
        <v>1088</v>
      </c>
      <c r="D1612" t="s">
        <v>595</v>
      </c>
      <c r="E1612" t="s">
        <v>301</v>
      </c>
      <c r="F1612" s="13" t="s">
        <v>33</v>
      </c>
      <c r="H1612" s="15">
        <v>3.9129200000000002</v>
      </c>
      <c r="I1612" s="15">
        <v>0</v>
      </c>
      <c r="J1612" s="15">
        <v>30.6</v>
      </c>
      <c r="K1612" s="15">
        <v>0</v>
      </c>
      <c r="L1612" s="15">
        <v>0</v>
      </c>
      <c r="M1612" s="15">
        <v>32.129529999999995</v>
      </c>
      <c r="N1612" s="15">
        <v>53.344999999999999</v>
      </c>
      <c r="O1612" s="15">
        <v>50.129989999999999</v>
      </c>
      <c r="P1612" s="15">
        <v>61.946469999999998</v>
      </c>
      <c r="Q1612" s="15">
        <v>74.765000000000001</v>
      </c>
      <c r="R1612" s="15">
        <v>39.141719999999999</v>
      </c>
      <c r="S1612" s="15">
        <v>350.02776999999998</v>
      </c>
      <c r="T1612" s="15">
        <f t="shared" si="125"/>
        <v>695.99839999999995</v>
      </c>
      <c r="U1612" s="15">
        <v>0</v>
      </c>
      <c r="V1612" s="15">
        <v>-106.80239</v>
      </c>
      <c r="W1612" s="15">
        <v>-14.415150000000001</v>
      </c>
      <c r="X1612" s="15">
        <v>86.681550000000001</v>
      </c>
      <c r="Y1612" s="15">
        <v>7.3066899999999997</v>
      </c>
      <c r="Z1612" s="15">
        <v>-0.88348999999999978</v>
      </c>
      <c r="AA1612" s="15">
        <v>0</v>
      </c>
      <c r="AB1612" s="15">
        <v>0.37032999999999999</v>
      </c>
      <c r="AC1612" s="15">
        <v>25.86983</v>
      </c>
      <c r="AD1612" s="15">
        <v>0</v>
      </c>
      <c r="AE1612" s="15">
        <v>0</v>
      </c>
      <c r="AF1612" s="15">
        <v>11.180759999999999</v>
      </c>
      <c r="AG1612" s="15">
        <f t="shared" si="126"/>
        <v>9.308130000000002</v>
      </c>
      <c r="AH1612" s="15">
        <v>0</v>
      </c>
      <c r="AI1612" s="15">
        <v>0</v>
      </c>
      <c r="AJ1612" s="15">
        <v>0</v>
      </c>
      <c r="AK1612" s="15">
        <v>0</v>
      </c>
      <c r="AL1612" s="15">
        <v>0</v>
      </c>
      <c r="AM1612" s="15">
        <v>0</v>
      </c>
      <c r="AN1612" s="15">
        <v>0</v>
      </c>
      <c r="AO1612" s="15">
        <v>0</v>
      </c>
      <c r="AP1612" s="15">
        <v>0</v>
      </c>
      <c r="AQ1612" s="15">
        <v>0</v>
      </c>
      <c r="AR1612" s="15">
        <v>0</v>
      </c>
      <c r="AS1612" s="15">
        <v>0</v>
      </c>
      <c r="AT1612" s="15">
        <f t="shared" si="127"/>
        <v>0</v>
      </c>
      <c r="AU1612" s="15">
        <v>0</v>
      </c>
      <c r="AV1612" s="15">
        <v>0</v>
      </c>
      <c r="AW1612" s="15">
        <v>0</v>
      </c>
      <c r="AX1612" s="15">
        <v>0</v>
      </c>
      <c r="AY1612" s="15">
        <v>0</v>
      </c>
      <c r="AZ1612" s="15">
        <v>0</v>
      </c>
      <c r="BA1612" s="15">
        <v>0</v>
      </c>
      <c r="BB1612" s="15">
        <v>0</v>
      </c>
      <c r="BC1612" s="15">
        <v>0</v>
      </c>
      <c r="BD1612" s="15">
        <v>0</v>
      </c>
      <c r="BE1612" s="15">
        <v>0</v>
      </c>
      <c r="BF1612" s="15">
        <v>0</v>
      </c>
      <c r="BG1612" s="15">
        <f t="shared" si="128"/>
        <v>0</v>
      </c>
      <c r="BH1612" t="str">
        <f t="shared" si="129"/>
        <v>CMPCommon</v>
      </c>
      <c r="BI1612" t="str">
        <f>VLOOKUP(BH1612,[2]Summary!$C$29:$C$56,1,0)</f>
        <v>CMPCommon</v>
      </c>
      <c r="BJ1612" s="16">
        <v>43831</v>
      </c>
    </row>
    <row r="1613" spans="1:62" x14ac:dyDescent="0.25">
      <c r="A1613" s="13" t="s">
        <v>3098</v>
      </c>
      <c r="B1613" s="13" t="s">
        <v>3099</v>
      </c>
      <c r="C1613" t="s">
        <v>3100</v>
      </c>
      <c r="D1613" t="s">
        <v>595</v>
      </c>
      <c r="E1613" t="s">
        <v>19</v>
      </c>
      <c r="F1613" s="13" t="s">
        <v>22</v>
      </c>
      <c r="H1613" s="15">
        <v>0.57264999999999999</v>
      </c>
      <c r="I1613" s="15">
        <v>0.51724000000000003</v>
      </c>
      <c r="J1613" s="15">
        <v>0.57938000000000001</v>
      </c>
      <c r="K1613" s="15">
        <v>0.55642999999999998</v>
      </c>
      <c r="L1613" s="15">
        <v>0.57496999999999998</v>
      </c>
      <c r="M1613" s="15">
        <v>0.54291</v>
      </c>
      <c r="N1613" s="15">
        <v>31.772689999999997</v>
      </c>
      <c r="O1613" s="15">
        <v>26.867609999999999</v>
      </c>
      <c r="P1613" s="15">
        <v>4.9960199999999997</v>
      </c>
      <c r="Q1613" s="15">
        <v>22.027230000000003</v>
      </c>
      <c r="R1613" s="15">
        <v>1.4739500000000001</v>
      </c>
      <c r="S1613" s="15">
        <v>5.0012700000000008</v>
      </c>
      <c r="T1613" s="15">
        <f t="shared" si="125"/>
        <v>95.482350000000011</v>
      </c>
      <c r="U1613" s="15">
        <v>12.78819</v>
      </c>
      <c r="V1613" s="15">
        <v>223.24093000000002</v>
      </c>
      <c r="W1613" s="15">
        <v>94.80398000000001</v>
      </c>
      <c r="X1613" s="15">
        <v>3.9442299999999997</v>
      </c>
      <c r="Y1613" s="15">
        <v>1.4455199999999999</v>
      </c>
      <c r="Z1613" s="15">
        <v>-0.66861999999999988</v>
      </c>
      <c r="AA1613" s="15">
        <v>13.173830000000001</v>
      </c>
      <c r="AB1613" s="15">
        <v>0</v>
      </c>
      <c r="AC1613" s="15">
        <v>49.180900000000001</v>
      </c>
      <c r="AD1613" s="15">
        <v>0</v>
      </c>
      <c r="AE1613" s="15">
        <v>0</v>
      </c>
      <c r="AF1613" s="15">
        <v>-0.35328999999999999</v>
      </c>
      <c r="AG1613" s="15">
        <f t="shared" si="126"/>
        <v>397.55567000000008</v>
      </c>
      <c r="AH1613" s="15">
        <v>0</v>
      </c>
      <c r="AI1613" s="15">
        <v>0</v>
      </c>
      <c r="AJ1613" s="15">
        <v>0</v>
      </c>
      <c r="AK1613" s="15">
        <v>0</v>
      </c>
      <c r="AL1613" s="15">
        <v>0</v>
      </c>
      <c r="AM1613" s="15">
        <v>0</v>
      </c>
      <c r="AN1613" s="15">
        <v>0</v>
      </c>
      <c r="AO1613" s="15">
        <v>0</v>
      </c>
      <c r="AP1613" s="15">
        <v>0</v>
      </c>
      <c r="AQ1613" s="15">
        <v>0</v>
      </c>
      <c r="AR1613" s="15">
        <v>0</v>
      </c>
      <c r="AS1613" s="15">
        <v>0</v>
      </c>
      <c r="AT1613" s="15">
        <f t="shared" si="127"/>
        <v>0</v>
      </c>
      <c r="AU1613" s="15">
        <v>0</v>
      </c>
      <c r="AV1613" s="15">
        <v>0</v>
      </c>
      <c r="AW1613" s="15">
        <v>0</v>
      </c>
      <c r="AX1613" s="15">
        <v>0</v>
      </c>
      <c r="AY1613" s="15">
        <v>0</v>
      </c>
      <c r="AZ1613" s="15">
        <v>0</v>
      </c>
      <c r="BA1613" s="15">
        <v>0</v>
      </c>
      <c r="BB1613" s="15">
        <v>0</v>
      </c>
      <c r="BC1613" s="15">
        <v>0</v>
      </c>
      <c r="BD1613" s="15">
        <v>0</v>
      </c>
      <c r="BE1613" s="15">
        <v>0</v>
      </c>
      <c r="BF1613" s="15">
        <v>0</v>
      </c>
      <c r="BG1613" s="15">
        <f t="shared" si="128"/>
        <v>0</v>
      </c>
      <c r="BH1613" t="str">
        <f t="shared" si="129"/>
        <v>CMPDIST</v>
      </c>
      <c r="BI1613" t="str">
        <f>VLOOKUP(BH1613,[2]Summary!$C$29:$C$56,1,0)</f>
        <v>CMPDist</v>
      </c>
      <c r="BJ1613" s="16">
        <v>43831</v>
      </c>
    </row>
    <row r="1614" spans="1:62" x14ac:dyDescent="0.25">
      <c r="A1614" s="13" t="s">
        <v>3101</v>
      </c>
      <c r="B1614" s="13" t="s">
        <v>3102</v>
      </c>
      <c r="C1614" t="s">
        <v>3103</v>
      </c>
      <c r="D1614" t="s">
        <v>595</v>
      </c>
      <c r="E1614" t="s">
        <v>19</v>
      </c>
      <c r="F1614" s="13" t="s">
        <v>22</v>
      </c>
      <c r="H1614" s="15">
        <v>0</v>
      </c>
      <c r="I1614" s="15">
        <v>0</v>
      </c>
      <c r="J1614" s="15">
        <v>0</v>
      </c>
      <c r="K1614" s="15">
        <v>0</v>
      </c>
      <c r="L1614" s="15">
        <v>0</v>
      </c>
      <c r="M1614" s="15">
        <v>0</v>
      </c>
      <c r="N1614" s="15">
        <v>0</v>
      </c>
      <c r="O1614" s="15">
        <v>0</v>
      </c>
      <c r="P1614" s="15">
        <v>0</v>
      </c>
      <c r="Q1614" s="15">
        <v>5.6057300000000012</v>
      </c>
      <c r="R1614" s="15">
        <v>9.3284399999999987</v>
      </c>
      <c r="S1614" s="15">
        <v>2.4646600000000003</v>
      </c>
      <c r="T1614" s="15">
        <f t="shared" si="125"/>
        <v>17.39883</v>
      </c>
      <c r="U1614" s="15">
        <v>0.56220999999999999</v>
      </c>
      <c r="V1614" s="15">
        <v>4.7700000000000006E-2</v>
      </c>
      <c r="W1614" s="15">
        <v>3.5731700000000006</v>
      </c>
      <c r="X1614" s="15">
        <v>0.97506000000000004</v>
      </c>
      <c r="Y1614" s="15">
        <v>0</v>
      </c>
      <c r="Z1614" s="15">
        <v>-3.6740000000000002E-2</v>
      </c>
      <c r="AA1614" s="15">
        <v>0</v>
      </c>
      <c r="AB1614" s="15">
        <v>0</v>
      </c>
      <c r="AC1614" s="15">
        <v>0</v>
      </c>
      <c r="AD1614" s="15">
        <v>0</v>
      </c>
      <c r="AE1614" s="15">
        <v>0</v>
      </c>
      <c r="AF1614" s="15">
        <v>-3.4540000000000001E-2</v>
      </c>
      <c r="AG1614" s="15">
        <f t="shared" si="126"/>
        <v>5.0868600000000006</v>
      </c>
      <c r="AH1614" s="15">
        <v>0</v>
      </c>
      <c r="AI1614" s="15">
        <v>0</v>
      </c>
      <c r="AJ1614" s="15">
        <v>0</v>
      </c>
      <c r="AK1614" s="15">
        <v>0</v>
      </c>
      <c r="AL1614" s="15">
        <v>0</v>
      </c>
      <c r="AM1614" s="15">
        <v>0</v>
      </c>
      <c r="AN1614" s="15">
        <v>0</v>
      </c>
      <c r="AO1614" s="15">
        <v>0</v>
      </c>
      <c r="AP1614" s="15">
        <v>0</v>
      </c>
      <c r="AQ1614" s="15">
        <v>0</v>
      </c>
      <c r="AR1614" s="15">
        <v>0</v>
      </c>
      <c r="AS1614" s="15">
        <v>0</v>
      </c>
      <c r="AT1614" s="15">
        <f t="shared" si="127"/>
        <v>0</v>
      </c>
      <c r="AU1614" s="15">
        <v>0</v>
      </c>
      <c r="AV1614" s="15">
        <v>0</v>
      </c>
      <c r="AW1614" s="15">
        <v>0</v>
      </c>
      <c r="AX1614" s="15">
        <v>0</v>
      </c>
      <c r="AY1614" s="15">
        <v>0</v>
      </c>
      <c r="AZ1614" s="15">
        <v>0</v>
      </c>
      <c r="BA1614" s="15">
        <v>0</v>
      </c>
      <c r="BB1614" s="15">
        <v>0</v>
      </c>
      <c r="BC1614" s="15">
        <v>0</v>
      </c>
      <c r="BD1614" s="15">
        <v>0</v>
      </c>
      <c r="BE1614" s="15">
        <v>0</v>
      </c>
      <c r="BF1614" s="15">
        <v>0</v>
      </c>
      <c r="BG1614" s="15">
        <f t="shared" si="128"/>
        <v>0</v>
      </c>
      <c r="BH1614" t="str">
        <f t="shared" si="129"/>
        <v>CMPDIST</v>
      </c>
      <c r="BI1614" t="str">
        <f>VLOOKUP(BH1614,[2]Summary!$C$29:$C$56,1,0)</f>
        <v>CMPDist</v>
      </c>
      <c r="BJ1614" s="16">
        <v>43831</v>
      </c>
    </row>
    <row r="1615" spans="1:62" x14ac:dyDescent="0.25">
      <c r="A1615" s="13" t="s">
        <v>3104</v>
      </c>
      <c r="B1615" s="13" t="s">
        <v>3105</v>
      </c>
      <c r="C1615" t="s">
        <v>3106</v>
      </c>
      <c r="D1615" t="s">
        <v>595</v>
      </c>
      <c r="E1615" t="s">
        <v>19</v>
      </c>
      <c r="F1615" s="13" t="s">
        <v>22</v>
      </c>
      <c r="H1615" s="15">
        <v>0</v>
      </c>
      <c r="I1615" s="15">
        <v>0</v>
      </c>
      <c r="J1615" s="15">
        <v>0</v>
      </c>
      <c r="K1615" s="15">
        <v>0</v>
      </c>
      <c r="L1615" s="15">
        <v>0</v>
      </c>
      <c r="M1615" s="15">
        <v>0</v>
      </c>
      <c r="N1615" s="15">
        <v>0</v>
      </c>
      <c r="O1615" s="15">
        <v>0</v>
      </c>
      <c r="P1615" s="15">
        <v>0</v>
      </c>
      <c r="Q1615" s="15">
        <v>0</v>
      </c>
      <c r="R1615" s="15">
        <v>0</v>
      </c>
      <c r="S1615" s="15">
        <v>0</v>
      </c>
      <c r="T1615" s="15">
        <f t="shared" si="125"/>
        <v>0</v>
      </c>
      <c r="U1615" s="15">
        <v>0</v>
      </c>
      <c r="V1615" s="15">
        <v>0</v>
      </c>
      <c r="W1615" s="15">
        <v>98.878299999999996</v>
      </c>
      <c r="X1615" s="15">
        <v>61.126469999999983</v>
      </c>
      <c r="Y1615" s="15">
        <v>168.66055999999998</v>
      </c>
      <c r="Z1615" s="15">
        <v>2.89845</v>
      </c>
      <c r="AA1615" s="15">
        <v>37.28096</v>
      </c>
      <c r="AB1615" s="15">
        <v>7.6749999999999999E-2</v>
      </c>
      <c r="AC1615" s="15">
        <v>0</v>
      </c>
      <c r="AD1615" s="15">
        <v>0</v>
      </c>
      <c r="AE1615" s="15">
        <v>0</v>
      </c>
      <c r="AF1615" s="15">
        <v>-1.6094300000000004</v>
      </c>
      <c r="AG1615" s="15">
        <f t="shared" si="126"/>
        <v>367.31205999999997</v>
      </c>
      <c r="AH1615" s="15">
        <v>0</v>
      </c>
      <c r="AI1615" s="15">
        <v>0</v>
      </c>
      <c r="AJ1615" s="15">
        <v>0</v>
      </c>
      <c r="AK1615" s="15">
        <v>0</v>
      </c>
      <c r="AL1615" s="15">
        <v>0</v>
      </c>
      <c r="AM1615" s="15">
        <v>0</v>
      </c>
      <c r="AN1615" s="15">
        <v>0</v>
      </c>
      <c r="AO1615" s="15">
        <v>0</v>
      </c>
      <c r="AP1615" s="15">
        <v>0</v>
      </c>
      <c r="AQ1615" s="15">
        <v>0</v>
      </c>
      <c r="AR1615" s="15">
        <v>0</v>
      </c>
      <c r="AS1615" s="15">
        <v>0</v>
      </c>
      <c r="AT1615" s="15">
        <f t="shared" si="127"/>
        <v>0</v>
      </c>
      <c r="AU1615" s="15">
        <v>0</v>
      </c>
      <c r="AV1615" s="15">
        <v>0</v>
      </c>
      <c r="AW1615" s="15">
        <v>0</v>
      </c>
      <c r="AX1615" s="15">
        <v>0</v>
      </c>
      <c r="AY1615" s="15">
        <v>0</v>
      </c>
      <c r="AZ1615" s="15">
        <v>0</v>
      </c>
      <c r="BA1615" s="15">
        <v>0</v>
      </c>
      <c r="BB1615" s="15">
        <v>0</v>
      </c>
      <c r="BC1615" s="15">
        <v>0</v>
      </c>
      <c r="BD1615" s="15">
        <v>0</v>
      </c>
      <c r="BE1615" s="15">
        <v>0</v>
      </c>
      <c r="BF1615" s="15">
        <v>0</v>
      </c>
      <c r="BG1615" s="15">
        <f t="shared" si="128"/>
        <v>0</v>
      </c>
      <c r="BH1615" t="str">
        <f t="shared" si="129"/>
        <v>CMPDIST</v>
      </c>
      <c r="BI1615" t="str">
        <f>VLOOKUP(BH1615,[2]Summary!$C$29:$C$56,1,0)</f>
        <v>CMPDist</v>
      </c>
      <c r="BJ1615" s="16">
        <v>43831</v>
      </c>
    </row>
    <row r="1616" spans="1:62" x14ac:dyDescent="0.25">
      <c r="A1616" s="13" t="s">
        <v>3107</v>
      </c>
      <c r="B1616" s="13" t="s">
        <v>3108</v>
      </c>
      <c r="C1616" t="s">
        <v>3109</v>
      </c>
      <c r="D1616" t="s">
        <v>595</v>
      </c>
      <c r="E1616" t="s">
        <v>19</v>
      </c>
      <c r="F1616" s="13" t="s">
        <v>22</v>
      </c>
      <c r="H1616" s="15">
        <v>0</v>
      </c>
      <c r="I1616" s="15">
        <v>0</v>
      </c>
      <c r="J1616" s="15">
        <v>0</v>
      </c>
      <c r="K1616" s="15">
        <v>0</v>
      </c>
      <c r="L1616" s="15">
        <v>0</v>
      </c>
      <c r="M1616" s="15">
        <v>0</v>
      </c>
      <c r="N1616" s="15">
        <v>0</v>
      </c>
      <c r="O1616" s="15">
        <v>54.792180000000002</v>
      </c>
      <c r="P1616" s="15">
        <v>21.589290000000002</v>
      </c>
      <c r="Q1616" s="15">
        <v>55.531720000000007</v>
      </c>
      <c r="R1616" s="15">
        <v>32.993180000000002</v>
      </c>
      <c r="S1616" s="15">
        <v>152.22241</v>
      </c>
      <c r="T1616" s="15">
        <f t="shared" si="125"/>
        <v>317.12878000000001</v>
      </c>
      <c r="U1616" s="15">
        <v>1.41479</v>
      </c>
      <c r="V1616" s="15">
        <v>72.260019999999997</v>
      </c>
      <c r="W1616" s="15">
        <v>6.472E-2</v>
      </c>
      <c r="X1616" s="15">
        <v>0.52646999999999999</v>
      </c>
      <c r="Y1616" s="15">
        <v>0</v>
      </c>
      <c r="Z1616" s="15">
        <v>1.3772599999999999</v>
      </c>
      <c r="AA1616" s="15">
        <v>5.2352299999999996</v>
      </c>
      <c r="AB1616" s="15">
        <v>0</v>
      </c>
      <c r="AC1616" s="15">
        <v>0</v>
      </c>
      <c r="AD1616" s="15">
        <v>0</v>
      </c>
      <c r="AE1616" s="15">
        <v>0</v>
      </c>
      <c r="AF1616" s="15">
        <v>4.1899999999999993E-3</v>
      </c>
      <c r="AG1616" s="15">
        <f t="shared" si="126"/>
        <v>80.882679999999993</v>
      </c>
      <c r="AH1616" s="15">
        <v>0</v>
      </c>
      <c r="AI1616" s="15">
        <v>0</v>
      </c>
      <c r="AJ1616" s="15">
        <v>0</v>
      </c>
      <c r="AK1616" s="15">
        <v>0</v>
      </c>
      <c r="AL1616" s="15">
        <v>0</v>
      </c>
      <c r="AM1616" s="15">
        <v>0</v>
      </c>
      <c r="AN1616" s="15">
        <v>0</v>
      </c>
      <c r="AO1616" s="15">
        <v>0</v>
      </c>
      <c r="AP1616" s="15">
        <v>0</v>
      </c>
      <c r="AQ1616" s="15">
        <v>0</v>
      </c>
      <c r="AR1616" s="15">
        <v>0</v>
      </c>
      <c r="AS1616" s="15">
        <v>0</v>
      </c>
      <c r="AT1616" s="15">
        <f t="shared" si="127"/>
        <v>0</v>
      </c>
      <c r="AU1616" s="15">
        <v>0</v>
      </c>
      <c r="AV1616" s="15">
        <v>0</v>
      </c>
      <c r="AW1616" s="15">
        <v>0</v>
      </c>
      <c r="AX1616" s="15">
        <v>0</v>
      </c>
      <c r="AY1616" s="15">
        <v>0</v>
      </c>
      <c r="AZ1616" s="15">
        <v>0</v>
      </c>
      <c r="BA1616" s="15">
        <v>0</v>
      </c>
      <c r="BB1616" s="15">
        <v>0</v>
      </c>
      <c r="BC1616" s="15">
        <v>0</v>
      </c>
      <c r="BD1616" s="15">
        <v>0</v>
      </c>
      <c r="BE1616" s="15">
        <v>0</v>
      </c>
      <c r="BF1616" s="15">
        <v>0</v>
      </c>
      <c r="BG1616" s="15">
        <f t="shared" si="128"/>
        <v>0</v>
      </c>
      <c r="BH1616" t="str">
        <f t="shared" si="129"/>
        <v>CMPDIST</v>
      </c>
      <c r="BI1616" t="str">
        <f>VLOOKUP(BH1616,[2]Summary!$C$29:$C$56,1,0)</f>
        <v>CMPDist</v>
      </c>
      <c r="BJ1616" s="16">
        <v>43831</v>
      </c>
    </row>
    <row r="1617" spans="1:62" x14ac:dyDescent="0.25">
      <c r="A1617" s="13" t="s">
        <v>3110</v>
      </c>
      <c r="B1617" s="13" t="s">
        <v>3111</v>
      </c>
      <c r="C1617" t="s">
        <v>3112</v>
      </c>
      <c r="D1617" t="s">
        <v>595</v>
      </c>
      <c r="E1617" t="s">
        <v>35</v>
      </c>
      <c r="F1617" s="13" t="s">
        <v>20</v>
      </c>
      <c r="H1617" s="15">
        <v>0</v>
      </c>
      <c r="I1617" s="15">
        <v>0</v>
      </c>
      <c r="J1617" s="15">
        <v>0</v>
      </c>
      <c r="K1617" s="15">
        <v>0</v>
      </c>
      <c r="L1617" s="15">
        <v>0</v>
      </c>
      <c r="M1617" s="15">
        <v>0</v>
      </c>
      <c r="N1617" s="15">
        <v>12.05298</v>
      </c>
      <c r="O1617" s="15">
        <v>4.5079200000000013</v>
      </c>
      <c r="P1617" s="15">
        <v>0.67391000000000001</v>
      </c>
      <c r="Q1617" s="15">
        <v>8.3699999999999997E-2</v>
      </c>
      <c r="R1617" s="15">
        <v>-7.73116</v>
      </c>
      <c r="S1617" s="15">
        <v>-0.15897000000000003</v>
      </c>
      <c r="T1617" s="15">
        <f t="shared" si="125"/>
        <v>9.4283800000000006</v>
      </c>
      <c r="U1617" s="15">
        <v>4.6219999999999997E-2</v>
      </c>
      <c r="V1617" s="15">
        <v>-3.4720000000000008E-2</v>
      </c>
      <c r="W1617" s="15">
        <v>-0.22851000000000002</v>
      </c>
      <c r="X1617" s="15">
        <v>-0.27192</v>
      </c>
      <c r="Y1617" s="15">
        <v>-0.25372</v>
      </c>
      <c r="Z1617" s="15">
        <v>-0.24556</v>
      </c>
      <c r="AA1617" s="15">
        <v>9.3600000000000003E-3</v>
      </c>
      <c r="AB1617" s="15">
        <v>9.2999999999999992E-3</v>
      </c>
      <c r="AC1617" s="15">
        <v>-4.6000000000001118E-4</v>
      </c>
      <c r="AD1617" s="15">
        <v>-2.8000000000000003E-4</v>
      </c>
      <c r="AE1617" s="15">
        <v>-2.8000000000000003E-4</v>
      </c>
      <c r="AF1617" s="15">
        <v>-2.9999999999999997E-4</v>
      </c>
      <c r="AG1617" s="15">
        <f t="shared" si="126"/>
        <v>-0.9708699999999999</v>
      </c>
      <c r="AH1617" s="15">
        <v>0</v>
      </c>
      <c r="AI1617" s="15">
        <v>0</v>
      </c>
      <c r="AJ1617" s="15">
        <v>0</v>
      </c>
      <c r="AK1617" s="15">
        <v>0</v>
      </c>
      <c r="AL1617" s="15">
        <v>0</v>
      </c>
      <c r="AM1617" s="15">
        <v>0</v>
      </c>
      <c r="AN1617" s="15">
        <v>0</v>
      </c>
      <c r="AO1617" s="15">
        <v>0</v>
      </c>
      <c r="AP1617" s="15">
        <v>0</v>
      </c>
      <c r="AQ1617" s="15">
        <v>0</v>
      </c>
      <c r="AR1617" s="15">
        <v>0</v>
      </c>
      <c r="AS1617" s="15">
        <v>0</v>
      </c>
      <c r="AT1617" s="15">
        <f t="shared" si="127"/>
        <v>0</v>
      </c>
      <c r="AU1617" s="15">
        <v>0</v>
      </c>
      <c r="AV1617" s="15">
        <v>0</v>
      </c>
      <c r="AW1617" s="15">
        <v>0</v>
      </c>
      <c r="AX1617" s="15">
        <v>0</v>
      </c>
      <c r="AY1617" s="15">
        <v>0</v>
      </c>
      <c r="AZ1617" s="15">
        <v>0</v>
      </c>
      <c r="BA1617" s="15">
        <v>0</v>
      </c>
      <c r="BB1617" s="15">
        <v>0</v>
      </c>
      <c r="BC1617" s="15">
        <v>0</v>
      </c>
      <c r="BD1617" s="15">
        <v>0</v>
      </c>
      <c r="BE1617" s="15">
        <v>0</v>
      </c>
      <c r="BF1617" s="15">
        <v>0</v>
      </c>
      <c r="BG1617" s="15">
        <f t="shared" si="128"/>
        <v>0</v>
      </c>
      <c r="BH1617" t="str">
        <f t="shared" si="129"/>
        <v>CMPTRANS</v>
      </c>
      <c r="BI1617" t="str">
        <f>VLOOKUP(BH1617,[2]Summary!$C$29:$C$56,1,0)</f>
        <v>CMPTrans</v>
      </c>
      <c r="BJ1617" s="16">
        <v>43831</v>
      </c>
    </row>
    <row r="1618" spans="1:62" x14ac:dyDescent="0.25">
      <c r="A1618" s="13" t="s">
        <v>3113</v>
      </c>
      <c r="B1618" s="13" t="s">
        <v>3114</v>
      </c>
      <c r="C1618" t="s">
        <v>3115</v>
      </c>
      <c r="D1618" t="s">
        <v>595</v>
      </c>
      <c r="E1618" t="s">
        <v>19</v>
      </c>
      <c r="F1618" s="13" t="s">
        <v>22</v>
      </c>
      <c r="H1618" s="15">
        <v>0</v>
      </c>
      <c r="I1618" s="15">
        <v>0</v>
      </c>
      <c r="J1618" s="15">
        <v>0</v>
      </c>
      <c r="K1618" s="15">
        <v>0</v>
      </c>
      <c r="L1618" s="15">
        <v>51.116599999999998</v>
      </c>
      <c r="M1618" s="15">
        <v>89.230899999999991</v>
      </c>
      <c r="N1618" s="15">
        <v>35.08267</v>
      </c>
      <c r="O1618" s="15">
        <v>69.348140000000015</v>
      </c>
      <c r="P1618" s="15">
        <v>7.5846899999999993</v>
      </c>
      <c r="Q1618" s="15">
        <v>94.02103000000001</v>
      </c>
      <c r="R1618" s="15">
        <v>49.467040000000011</v>
      </c>
      <c r="S1618" s="15">
        <v>159.08002000000002</v>
      </c>
      <c r="T1618" s="15">
        <f t="shared" si="125"/>
        <v>554.93109000000004</v>
      </c>
      <c r="U1618" s="15">
        <v>40.492849999999997</v>
      </c>
      <c r="V1618" s="15">
        <v>200.02592000000001</v>
      </c>
      <c r="W1618" s="15">
        <v>22.650250000000003</v>
      </c>
      <c r="X1618" s="15">
        <v>8.1189999999999998E-2</v>
      </c>
      <c r="Y1618" s="15">
        <v>1.6270799999999999</v>
      </c>
      <c r="Z1618" s="15">
        <v>8.5785500000000017</v>
      </c>
      <c r="AA1618" s="15">
        <v>2.8986199999999998</v>
      </c>
      <c r="AB1618" s="15">
        <v>-5.77E-3</v>
      </c>
      <c r="AC1618" s="15">
        <v>0</v>
      </c>
      <c r="AD1618" s="15">
        <v>0</v>
      </c>
      <c r="AE1618" s="15">
        <v>0</v>
      </c>
      <c r="AF1618" s="15">
        <v>0</v>
      </c>
      <c r="AG1618" s="15">
        <f t="shared" si="126"/>
        <v>276.34869000000003</v>
      </c>
      <c r="AH1618" s="15">
        <v>0</v>
      </c>
      <c r="AI1618" s="15">
        <v>0</v>
      </c>
      <c r="AJ1618" s="15">
        <v>0</v>
      </c>
      <c r="AK1618" s="15">
        <v>0</v>
      </c>
      <c r="AL1618" s="15">
        <v>0</v>
      </c>
      <c r="AM1618" s="15">
        <v>0</v>
      </c>
      <c r="AN1618" s="15">
        <v>0</v>
      </c>
      <c r="AO1618" s="15">
        <v>0</v>
      </c>
      <c r="AP1618" s="15">
        <v>0</v>
      </c>
      <c r="AQ1618" s="15">
        <v>0</v>
      </c>
      <c r="AR1618" s="15">
        <v>0</v>
      </c>
      <c r="AS1618" s="15">
        <v>0</v>
      </c>
      <c r="AT1618" s="15">
        <f t="shared" si="127"/>
        <v>0</v>
      </c>
      <c r="AU1618" s="15">
        <v>0</v>
      </c>
      <c r="AV1618" s="15">
        <v>0</v>
      </c>
      <c r="AW1618" s="15">
        <v>0</v>
      </c>
      <c r="AX1618" s="15">
        <v>0</v>
      </c>
      <c r="AY1618" s="15">
        <v>0</v>
      </c>
      <c r="AZ1618" s="15">
        <v>0</v>
      </c>
      <c r="BA1618" s="15">
        <v>0</v>
      </c>
      <c r="BB1618" s="15">
        <v>0</v>
      </c>
      <c r="BC1618" s="15">
        <v>0</v>
      </c>
      <c r="BD1618" s="15">
        <v>0</v>
      </c>
      <c r="BE1618" s="15">
        <v>0</v>
      </c>
      <c r="BF1618" s="15">
        <v>0</v>
      </c>
      <c r="BG1618" s="15">
        <f t="shared" si="128"/>
        <v>0</v>
      </c>
      <c r="BH1618" t="str">
        <f t="shared" si="129"/>
        <v>CMPDIST</v>
      </c>
      <c r="BI1618" t="str">
        <f>VLOOKUP(BH1618,[2]Summary!$C$29:$C$56,1,0)</f>
        <v>CMPDist</v>
      </c>
      <c r="BJ1618" s="16">
        <v>43831</v>
      </c>
    </row>
    <row r="1619" spans="1:62" x14ac:dyDescent="0.25">
      <c r="A1619" s="13" t="s">
        <v>3116</v>
      </c>
      <c r="B1619" s="13" t="s">
        <v>3117</v>
      </c>
      <c r="C1619" t="s">
        <v>3118</v>
      </c>
      <c r="D1619" t="s">
        <v>599</v>
      </c>
      <c r="E1619" t="s">
        <v>475</v>
      </c>
      <c r="F1619" s="13" t="s">
        <v>426</v>
      </c>
      <c r="H1619" s="15">
        <v>0</v>
      </c>
      <c r="I1619" s="15">
        <v>0</v>
      </c>
      <c r="J1619" s="15">
        <v>0</v>
      </c>
      <c r="K1619" s="15">
        <v>0</v>
      </c>
      <c r="L1619" s="15">
        <v>0</v>
      </c>
      <c r="M1619" s="15">
        <v>0</v>
      </c>
      <c r="N1619" s="15">
        <v>0</v>
      </c>
      <c r="O1619" s="15">
        <v>0</v>
      </c>
      <c r="P1619" s="15">
        <v>0</v>
      </c>
      <c r="Q1619" s="15">
        <v>0</v>
      </c>
      <c r="R1619" s="15">
        <v>1.22159</v>
      </c>
      <c r="S1619" s="15">
        <v>6.6399999999999992E-3</v>
      </c>
      <c r="T1619" s="15">
        <f t="shared" si="125"/>
        <v>1.2282299999999999</v>
      </c>
      <c r="U1619" s="15">
        <v>3.2199999999999998E-3</v>
      </c>
      <c r="V1619" s="15">
        <v>2.9199999999999999E-3</v>
      </c>
      <c r="W1619" s="15">
        <v>1.0129999999999998E-2</v>
      </c>
      <c r="X1619" s="15">
        <v>6.3100000000000005E-3</v>
      </c>
      <c r="Y1619" s="15">
        <v>-1.1E-4</v>
      </c>
      <c r="Z1619" s="15">
        <v>0</v>
      </c>
      <c r="AA1619" s="15">
        <v>0</v>
      </c>
      <c r="AB1619" s="15">
        <v>0</v>
      </c>
      <c r="AC1619" s="15">
        <v>0</v>
      </c>
      <c r="AD1619" s="15">
        <v>0</v>
      </c>
      <c r="AE1619" s="15">
        <v>0</v>
      </c>
      <c r="AF1619" s="15">
        <v>0</v>
      </c>
      <c r="AG1619" s="15">
        <f t="shared" si="126"/>
        <v>2.247E-2</v>
      </c>
      <c r="AH1619" s="15">
        <v>0</v>
      </c>
      <c r="AI1619" s="15">
        <v>0</v>
      </c>
      <c r="AJ1619" s="15">
        <v>0</v>
      </c>
      <c r="AK1619" s="15">
        <v>0</v>
      </c>
      <c r="AL1619" s="15">
        <v>0</v>
      </c>
      <c r="AM1619" s="15">
        <v>0</v>
      </c>
      <c r="AN1619" s="15">
        <v>0</v>
      </c>
      <c r="AO1619" s="15">
        <v>0</v>
      </c>
      <c r="AP1619" s="15">
        <v>0</v>
      </c>
      <c r="AQ1619" s="15">
        <v>0</v>
      </c>
      <c r="AR1619" s="15">
        <v>0</v>
      </c>
      <c r="AS1619" s="15">
        <v>0</v>
      </c>
      <c r="AT1619" s="15">
        <f t="shared" si="127"/>
        <v>0</v>
      </c>
      <c r="AU1619" s="15">
        <v>0</v>
      </c>
      <c r="AV1619" s="15">
        <v>0</v>
      </c>
      <c r="AW1619" s="15">
        <v>0</v>
      </c>
      <c r="AX1619" s="15">
        <v>0</v>
      </c>
      <c r="AY1619" s="15">
        <v>0</v>
      </c>
      <c r="AZ1619" s="15">
        <v>0</v>
      </c>
      <c r="BA1619" s="15">
        <v>0</v>
      </c>
      <c r="BB1619" s="15">
        <v>0</v>
      </c>
      <c r="BC1619" s="15">
        <v>0</v>
      </c>
      <c r="BD1619" s="15">
        <v>0</v>
      </c>
      <c r="BE1619" s="15">
        <v>0</v>
      </c>
      <c r="BF1619" s="15">
        <v>0</v>
      </c>
      <c r="BG1619" s="15">
        <f t="shared" si="128"/>
        <v>0</v>
      </c>
      <c r="BH1619" t="str">
        <f t="shared" si="129"/>
        <v>NYSEGGas</v>
      </c>
      <c r="BI1619" t="str">
        <f>VLOOKUP(BH1619,[2]Summary!$C$29:$C$56,1,0)</f>
        <v>NYSEGGas</v>
      </c>
      <c r="BJ1619" s="16">
        <v>43831</v>
      </c>
    </row>
    <row r="1620" spans="1:62" x14ac:dyDescent="0.25">
      <c r="A1620" s="13" t="s">
        <v>3119</v>
      </c>
      <c r="B1620" s="13" t="s">
        <v>3120</v>
      </c>
      <c r="C1620" t="s">
        <v>3121</v>
      </c>
      <c r="D1620" t="s">
        <v>596</v>
      </c>
      <c r="E1620" t="s">
        <v>19</v>
      </c>
      <c r="F1620" s="13" t="s">
        <v>22</v>
      </c>
      <c r="H1620" s="15">
        <v>0</v>
      </c>
      <c r="I1620" s="15">
        <v>0</v>
      </c>
      <c r="J1620" s="15">
        <v>0</v>
      </c>
      <c r="K1620" s="15">
        <v>0</v>
      </c>
      <c r="L1620" s="15">
        <v>7.5182300000000009</v>
      </c>
      <c r="M1620" s="15">
        <v>7.3349700000000011</v>
      </c>
      <c r="N1620" s="15">
        <v>233.04684999999998</v>
      </c>
      <c r="O1620" s="15">
        <v>1.0498700000000001</v>
      </c>
      <c r="P1620" s="15">
        <v>30.046419999999998</v>
      </c>
      <c r="Q1620" s="15">
        <v>70.056020000000004</v>
      </c>
      <c r="R1620" s="15">
        <v>0.43562000000000001</v>
      </c>
      <c r="S1620" s="15">
        <v>5.1904899999999996</v>
      </c>
      <c r="T1620" s="15">
        <f t="shared" si="125"/>
        <v>354.67846999999995</v>
      </c>
      <c r="U1620" s="15">
        <v>0</v>
      </c>
      <c r="V1620" s="15">
        <v>0</v>
      </c>
      <c r="W1620" s="15">
        <v>30.839809999999996</v>
      </c>
      <c r="X1620" s="15">
        <v>0</v>
      </c>
      <c r="Y1620" s="15">
        <v>0</v>
      </c>
      <c r="Z1620" s="15">
        <v>0</v>
      </c>
      <c r="AA1620" s="15">
        <v>0</v>
      </c>
      <c r="AB1620" s="15">
        <v>0</v>
      </c>
      <c r="AC1620" s="15">
        <v>-7.619999999999999E-2</v>
      </c>
      <c r="AD1620" s="15">
        <v>0</v>
      </c>
      <c r="AE1620" s="15">
        <v>0</v>
      </c>
      <c r="AF1620" s="15">
        <v>-0.41287000000000001</v>
      </c>
      <c r="AG1620" s="15">
        <f t="shared" si="126"/>
        <v>30.350739999999995</v>
      </c>
      <c r="AH1620" s="15">
        <v>0</v>
      </c>
      <c r="AI1620" s="15">
        <v>0</v>
      </c>
      <c r="AJ1620" s="15">
        <v>0</v>
      </c>
      <c r="AK1620" s="15">
        <v>0</v>
      </c>
      <c r="AL1620" s="15">
        <v>0</v>
      </c>
      <c r="AM1620" s="15">
        <v>0</v>
      </c>
      <c r="AN1620" s="15">
        <v>0</v>
      </c>
      <c r="AO1620" s="15">
        <v>0</v>
      </c>
      <c r="AP1620" s="15">
        <v>0</v>
      </c>
      <c r="AQ1620" s="15">
        <v>0</v>
      </c>
      <c r="AR1620" s="15">
        <v>0</v>
      </c>
      <c r="AS1620" s="15">
        <v>0</v>
      </c>
      <c r="AT1620" s="15">
        <f t="shared" si="127"/>
        <v>0</v>
      </c>
      <c r="AU1620" s="15">
        <v>0</v>
      </c>
      <c r="AV1620" s="15">
        <v>0</v>
      </c>
      <c r="AW1620" s="15">
        <v>0</v>
      </c>
      <c r="AX1620" s="15">
        <v>0</v>
      </c>
      <c r="AY1620" s="15">
        <v>0</v>
      </c>
      <c r="AZ1620" s="15">
        <v>0</v>
      </c>
      <c r="BA1620" s="15">
        <v>0</v>
      </c>
      <c r="BB1620" s="15">
        <v>0</v>
      </c>
      <c r="BC1620" s="15">
        <v>0</v>
      </c>
      <c r="BD1620" s="15">
        <v>0</v>
      </c>
      <c r="BE1620" s="15">
        <v>0</v>
      </c>
      <c r="BF1620" s="15">
        <v>0</v>
      </c>
      <c r="BG1620" s="15">
        <f t="shared" si="128"/>
        <v>0</v>
      </c>
      <c r="BH1620" t="str">
        <f t="shared" si="129"/>
        <v>RGEDIST</v>
      </c>
      <c r="BI1620" t="str">
        <f>VLOOKUP(BH1620,[2]Summary!$C$29:$C$56,1,0)</f>
        <v>RGEDist</v>
      </c>
      <c r="BJ1620" s="16">
        <v>43831</v>
      </c>
    </row>
    <row r="1621" spans="1:62" x14ac:dyDescent="0.25">
      <c r="A1621" s="13" t="s">
        <v>3122</v>
      </c>
      <c r="B1621" s="13" t="s">
        <v>3123</v>
      </c>
      <c r="C1621" t="s">
        <v>3124</v>
      </c>
      <c r="D1621" t="s">
        <v>596</v>
      </c>
      <c r="E1621" t="s">
        <v>19</v>
      </c>
      <c r="F1621" s="13" t="s">
        <v>20</v>
      </c>
      <c r="H1621" s="15">
        <v>2.0191500000000002</v>
      </c>
      <c r="I1621" s="15">
        <v>1.8237399999999997</v>
      </c>
      <c r="J1621" s="15">
        <v>2.4318599999999999</v>
      </c>
      <c r="K1621" s="15">
        <v>2.09158</v>
      </c>
      <c r="L1621" s="15">
        <v>2.1613000000000002</v>
      </c>
      <c r="M1621" s="15">
        <v>3.2987699999999993</v>
      </c>
      <c r="N1621" s="15">
        <v>2.3680599999999998</v>
      </c>
      <c r="O1621" s="15">
        <v>2.3680599999999998</v>
      </c>
      <c r="P1621" s="15">
        <v>2.8037100000000001</v>
      </c>
      <c r="Q1621" s="15">
        <v>2.4262000000000001</v>
      </c>
      <c r="R1621" s="15">
        <v>2.3479399999999995</v>
      </c>
      <c r="S1621" s="15">
        <v>2.4262000000000001</v>
      </c>
      <c r="T1621" s="15">
        <f t="shared" si="125"/>
        <v>28.566569999999999</v>
      </c>
      <c r="U1621" s="15">
        <v>2.6084100000000001</v>
      </c>
      <c r="V1621" s="15">
        <v>2.3559900000000003</v>
      </c>
      <c r="W1621" s="15">
        <v>2.6890899999999998</v>
      </c>
      <c r="X1621" s="15">
        <v>2.5511500000000007</v>
      </c>
      <c r="Y1621" s="15">
        <v>1.22509</v>
      </c>
      <c r="Z1621" s="15">
        <v>0</v>
      </c>
      <c r="AA1621" s="15">
        <v>0</v>
      </c>
      <c r="AB1621" s="15">
        <v>0</v>
      </c>
      <c r="AC1621" s="15">
        <v>0</v>
      </c>
      <c r="AD1621" s="15">
        <v>0</v>
      </c>
      <c r="AE1621" s="15">
        <v>0</v>
      </c>
      <c r="AF1621" s="15">
        <v>0</v>
      </c>
      <c r="AG1621" s="15">
        <f t="shared" si="126"/>
        <v>11.429730000000001</v>
      </c>
      <c r="AH1621" s="15">
        <v>0</v>
      </c>
      <c r="AI1621" s="15">
        <v>0</v>
      </c>
      <c r="AJ1621" s="15">
        <v>0</v>
      </c>
      <c r="AK1621" s="15">
        <v>0</v>
      </c>
      <c r="AL1621" s="15">
        <v>0</v>
      </c>
      <c r="AM1621" s="15">
        <v>0</v>
      </c>
      <c r="AN1621" s="15">
        <v>0</v>
      </c>
      <c r="AO1621" s="15">
        <v>0</v>
      </c>
      <c r="AP1621" s="15">
        <v>0</v>
      </c>
      <c r="AQ1621" s="15">
        <v>0</v>
      </c>
      <c r="AR1621" s="15">
        <v>0</v>
      </c>
      <c r="AS1621" s="15">
        <v>0</v>
      </c>
      <c r="AT1621" s="15">
        <f t="shared" si="127"/>
        <v>0</v>
      </c>
      <c r="AU1621" s="15">
        <v>0</v>
      </c>
      <c r="AV1621" s="15">
        <v>0</v>
      </c>
      <c r="AW1621" s="15">
        <v>0</v>
      </c>
      <c r="AX1621" s="15">
        <v>0</v>
      </c>
      <c r="AY1621" s="15">
        <v>0</v>
      </c>
      <c r="AZ1621" s="15">
        <v>0</v>
      </c>
      <c r="BA1621" s="15">
        <v>0</v>
      </c>
      <c r="BB1621" s="15">
        <v>0</v>
      </c>
      <c r="BC1621" s="15">
        <v>0</v>
      </c>
      <c r="BD1621" s="15">
        <v>0</v>
      </c>
      <c r="BE1621" s="15">
        <v>0</v>
      </c>
      <c r="BF1621" s="15">
        <v>0</v>
      </c>
      <c r="BG1621" s="15">
        <f t="shared" si="128"/>
        <v>0</v>
      </c>
      <c r="BH1621" t="str">
        <f t="shared" si="129"/>
        <v>RGEDIST</v>
      </c>
      <c r="BI1621" t="str">
        <f>VLOOKUP(BH1621,[2]Summary!$C$29:$C$56,1,0)</f>
        <v>RGEDist</v>
      </c>
      <c r="BJ1621" s="16">
        <v>43831</v>
      </c>
    </row>
    <row r="1622" spans="1:62" x14ac:dyDescent="0.25">
      <c r="A1622" s="13" t="s">
        <v>3125</v>
      </c>
      <c r="B1622" s="13" t="s">
        <v>3126</v>
      </c>
      <c r="C1622" t="s">
        <v>3127</v>
      </c>
      <c r="D1622" t="s">
        <v>596</v>
      </c>
      <c r="E1622" t="s">
        <v>19</v>
      </c>
      <c r="F1622" s="13" t="s">
        <v>20</v>
      </c>
      <c r="H1622" s="15">
        <v>0</v>
      </c>
      <c r="I1622" s="15">
        <v>0</v>
      </c>
      <c r="J1622" s="15">
        <v>0</v>
      </c>
      <c r="K1622" s="15">
        <v>0</v>
      </c>
      <c r="L1622" s="15">
        <v>0</v>
      </c>
      <c r="M1622" s="15">
        <v>0</v>
      </c>
      <c r="N1622" s="15">
        <v>0</v>
      </c>
      <c r="O1622" s="15">
        <v>0</v>
      </c>
      <c r="P1622" s="15">
        <v>0</v>
      </c>
      <c r="Q1622" s="15">
        <v>0</v>
      </c>
      <c r="R1622" s="15">
        <v>0</v>
      </c>
      <c r="S1622" s="15">
        <v>0</v>
      </c>
      <c r="T1622" s="15">
        <f t="shared" si="125"/>
        <v>0</v>
      </c>
      <c r="U1622" s="15">
        <v>0</v>
      </c>
      <c r="V1622" s="15">
        <v>0</v>
      </c>
      <c r="W1622" s="15">
        <v>0</v>
      </c>
      <c r="X1622" s="15">
        <v>0</v>
      </c>
      <c r="Y1622" s="15">
        <v>0</v>
      </c>
      <c r="Z1622" s="15">
        <v>0</v>
      </c>
      <c r="AA1622" s="15">
        <v>0</v>
      </c>
      <c r="AB1622" s="15">
        <v>0</v>
      </c>
      <c r="AC1622" s="15">
        <v>0</v>
      </c>
      <c r="AD1622" s="15">
        <v>0</v>
      </c>
      <c r="AE1622" s="15">
        <v>0</v>
      </c>
      <c r="AF1622" s="15">
        <v>0</v>
      </c>
      <c r="AG1622" s="15">
        <f t="shared" si="126"/>
        <v>0</v>
      </c>
      <c r="AH1622" s="15">
        <v>0</v>
      </c>
      <c r="AI1622" s="15">
        <v>0</v>
      </c>
      <c r="AJ1622" s="15">
        <v>0</v>
      </c>
      <c r="AK1622" s="15">
        <v>0</v>
      </c>
      <c r="AL1622" s="15">
        <v>0</v>
      </c>
      <c r="AM1622" s="15">
        <v>0</v>
      </c>
      <c r="AN1622" s="15">
        <v>0</v>
      </c>
      <c r="AO1622" s="15">
        <v>0</v>
      </c>
      <c r="AP1622" s="15">
        <v>0</v>
      </c>
      <c r="AQ1622" s="15">
        <v>0</v>
      </c>
      <c r="AR1622" s="15">
        <v>0</v>
      </c>
      <c r="AS1622" s="15">
        <v>0</v>
      </c>
      <c r="AT1622" s="15">
        <f t="shared" si="127"/>
        <v>0</v>
      </c>
      <c r="AU1622" s="15">
        <v>0</v>
      </c>
      <c r="AV1622" s="15">
        <v>0</v>
      </c>
      <c r="AW1622" s="15">
        <v>0</v>
      </c>
      <c r="AX1622" s="15">
        <v>0</v>
      </c>
      <c r="AY1622" s="15">
        <v>0</v>
      </c>
      <c r="AZ1622" s="15">
        <v>0</v>
      </c>
      <c r="BA1622" s="15">
        <v>0</v>
      </c>
      <c r="BB1622" s="15">
        <v>0</v>
      </c>
      <c r="BC1622" s="15">
        <v>0</v>
      </c>
      <c r="BD1622" s="15">
        <v>1368.8909726562499</v>
      </c>
      <c r="BE1622" s="15">
        <v>644.21783789062499</v>
      </c>
      <c r="BF1622" s="15">
        <v>821.027810546875</v>
      </c>
      <c r="BG1622" s="15">
        <f t="shared" si="128"/>
        <v>2834.1366210937499</v>
      </c>
      <c r="BH1622" t="str">
        <f t="shared" si="129"/>
        <v>RGEDIST</v>
      </c>
      <c r="BI1622" t="str">
        <f>VLOOKUP(BH1622,[2]Summary!$C$29:$C$56,1,0)</f>
        <v>RGEDist</v>
      </c>
      <c r="BJ1622" s="16">
        <v>44562</v>
      </c>
    </row>
    <row r="1623" spans="1:62" x14ac:dyDescent="0.25">
      <c r="A1623" s="13" t="s">
        <v>3128</v>
      </c>
      <c r="B1623" s="13" t="s">
        <v>2809</v>
      </c>
      <c r="C1623" t="s">
        <v>2810</v>
      </c>
      <c r="D1623" t="s">
        <v>595</v>
      </c>
      <c r="E1623" t="s">
        <v>301</v>
      </c>
      <c r="F1623" s="13" t="s">
        <v>33</v>
      </c>
      <c r="H1623" s="15">
        <v>11.295099999999998</v>
      </c>
      <c r="I1623" s="15">
        <v>7.681999999999993E-2</v>
      </c>
      <c r="J1623" s="15">
        <v>2.9036500000000003</v>
      </c>
      <c r="K1623" s="15">
        <v>0.19963999999999998</v>
      </c>
      <c r="L1623" s="15">
        <v>0.25933999999999996</v>
      </c>
      <c r="M1623" s="15">
        <v>-0.7756900000000001</v>
      </c>
      <c r="N1623" s="15">
        <v>0.19967999999999997</v>
      </c>
      <c r="O1623" s="15">
        <v>4.5291399999999991</v>
      </c>
      <c r="P1623" s="15">
        <v>2.3970100000000003</v>
      </c>
      <c r="Q1623" s="15">
        <v>0.24183999999999997</v>
      </c>
      <c r="R1623" s="15">
        <v>0.10159999999999998</v>
      </c>
      <c r="S1623" s="15">
        <v>0.60975000000000001</v>
      </c>
      <c r="T1623" s="15">
        <f t="shared" si="125"/>
        <v>22.037880000000001</v>
      </c>
      <c r="U1623" s="15">
        <v>0.25896999999999998</v>
      </c>
      <c r="V1623" s="15">
        <v>0.23391000000000001</v>
      </c>
      <c r="W1623" s="15">
        <v>0.28219</v>
      </c>
      <c r="X1623" s="15">
        <v>0.25836000000000003</v>
      </c>
      <c r="Y1623" s="15">
        <v>0.26697000000000004</v>
      </c>
      <c r="Z1623" s="15">
        <v>8.072E-2</v>
      </c>
      <c r="AA1623" s="15">
        <v>0</v>
      </c>
      <c r="AB1623" s="15">
        <v>0</v>
      </c>
      <c r="AC1623" s="15">
        <v>0</v>
      </c>
      <c r="AD1623" s="15">
        <v>0</v>
      </c>
      <c r="AE1623" s="15">
        <v>0</v>
      </c>
      <c r="AF1623" s="15">
        <v>0</v>
      </c>
      <c r="AG1623" s="15">
        <f t="shared" si="126"/>
        <v>1.3811200000000001</v>
      </c>
      <c r="AH1623" s="15">
        <v>0</v>
      </c>
      <c r="AI1623" s="15">
        <v>0</v>
      </c>
      <c r="AJ1623" s="15">
        <v>0</v>
      </c>
      <c r="AK1623" s="15">
        <v>0</v>
      </c>
      <c r="AL1623" s="15">
        <v>0</v>
      </c>
      <c r="AM1623" s="15">
        <v>0</v>
      </c>
      <c r="AN1623" s="15">
        <v>0</v>
      </c>
      <c r="AO1623" s="15">
        <v>0</v>
      </c>
      <c r="AP1623" s="15">
        <v>0</v>
      </c>
      <c r="AQ1623" s="15">
        <v>0</v>
      </c>
      <c r="AR1623" s="15">
        <v>0</v>
      </c>
      <c r="AS1623" s="15">
        <v>0</v>
      </c>
      <c r="AT1623" s="15">
        <f t="shared" si="127"/>
        <v>0</v>
      </c>
      <c r="AU1623" s="15">
        <v>0</v>
      </c>
      <c r="AV1623" s="15">
        <v>0</v>
      </c>
      <c r="AW1623" s="15">
        <v>0</v>
      </c>
      <c r="AX1623" s="15">
        <v>0</v>
      </c>
      <c r="AY1623" s="15">
        <v>0</v>
      </c>
      <c r="AZ1623" s="15">
        <v>0</v>
      </c>
      <c r="BA1623" s="15">
        <v>0</v>
      </c>
      <c r="BB1623" s="15">
        <v>0</v>
      </c>
      <c r="BC1623" s="15">
        <v>0</v>
      </c>
      <c r="BD1623" s="15">
        <v>0</v>
      </c>
      <c r="BE1623" s="15">
        <v>0</v>
      </c>
      <c r="BF1623" s="15">
        <v>0</v>
      </c>
      <c r="BG1623" s="15">
        <f t="shared" si="128"/>
        <v>0</v>
      </c>
      <c r="BH1623" t="str">
        <f t="shared" si="129"/>
        <v>CMPCommon</v>
      </c>
      <c r="BI1623" t="str">
        <f>VLOOKUP(BH1623,[2]Summary!$C$29:$C$56,1,0)</f>
        <v>CMPCommon</v>
      </c>
      <c r="BJ1623" s="16">
        <v>43831</v>
      </c>
    </row>
    <row r="1624" spans="1:62" x14ac:dyDescent="0.25">
      <c r="A1624" s="13" t="s">
        <v>3129</v>
      </c>
      <c r="B1624" s="13" t="s">
        <v>3130</v>
      </c>
      <c r="C1624" t="s">
        <v>3131</v>
      </c>
      <c r="D1624" t="s">
        <v>595</v>
      </c>
      <c r="E1624" t="s">
        <v>19</v>
      </c>
      <c r="F1624" s="13" t="s">
        <v>22</v>
      </c>
      <c r="H1624" s="15">
        <v>0</v>
      </c>
      <c r="I1624" s="15">
        <v>0</v>
      </c>
      <c r="J1624" s="15">
        <v>0</v>
      </c>
      <c r="K1624" s="15">
        <v>0</v>
      </c>
      <c r="L1624" s="15">
        <v>0</v>
      </c>
      <c r="M1624" s="15">
        <v>0</v>
      </c>
      <c r="N1624" s="15">
        <v>0</v>
      </c>
      <c r="O1624" s="15">
        <v>0</v>
      </c>
      <c r="P1624" s="15">
        <v>0</v>
      </c>
      <c r="Q1624" s="15">
        <v>0</v>
      </c>
      <c r="R1624" s="15">
        <v>4.5368500000000003</v>
      </c>
      <c r="S1624" s="15">
        <v>59.834230000000005</v>
      </c>
      <c r="T1624" s="15">
        <f t="shared" si="125"/>
        <v>64.371080000000006</v>
      </c>
      <c r="U1624" s="15">
        <v>3.2761999999999998</v>
      </c>
      <c r="V1624" s="15">
        <v>24.40767</v>
      </c>
      <c r="W1624" s="15">
        <v>223.05621999999997</v>
      </c>
      <c r="X1624" s="15">
        <v>2.4954999999999998</v>
      </c>
      <c r="Y1624" s="15">
        <v>1.9460999999999999</v>
      </c>
      <c r="Z1624" s="15">
        <v>-0.15668000000000001</v>
      </c>
      <c r="AA1624" s="15">
        <v>-3.2229999999999995E-2</v>
      </c>
      <c r="AB1624" s="15">
        <v>0</v>
      </c>
      <c r="AC1624" s="15">
        <v>13.219259999999998</v>
      </c>
      <c r="AD1624" s="15">
        <v>0</v>
      </c>
      <c r="AE1624" s="15">
        <v>0</v>
      </c>
      <c r="AF1624" s="15">
        <v>1.5400100000000001</v>
      </c>
      <c r="AG1624" s="15">
        <f t="shared" si="126"/>
        <v>269.75204999999994</v>
      </c>
      <c r="AH1624" s="15">
        <v>0</v>
      </c>
      <c r="AI1624" s="15">
        <v>0</v>
      </c>
      <c r="AJ1624" s="15">
        <v>0</v>
      </c>
      <c r="AK1624" s="15">
        <v>0</v>
      </c>
      <c r="AL1624" s="15">
        <v>0</v>
      </c>
      <c r="AM1624" s="15">
        <v>0</v>
      </c>
      <c r="AN1624" s="15">
        <v>0</v>
      </c>
      <c r="AO1624" s="15">
        <v>0</v>
      </c>
      <c r="AP1624" s="15">
        <v>0</v>
      </c>
      <c r="AQ1624" s="15">
        <v>0</v>
      </c>
      <c r="AR1624" s="15">
        <v>0</v>
      </c>
      <c r="AS1624" s="15">
        <v>0</v>
      </c>
      <c r="AT1624" s="15">
        <f t="shared" si="127"/>
        <v>0</v>
      </c>
      <c r="AU1624" s="15">
        <v>0</v>
      </c>
      <c r="AV1624" s="15">
        <v>0</v>
      </c>
      <c r="AW1624" s="15">
        <v>0</v>
      </c>
      <c r="AX1624" s="15">
        <v>0</v>
      </c>
      <c r="AY1624" s="15">
        <v>0</v>
      </c>
      <c r="AZ1624" s="15">
        <v>0</v>
      </c>
      <c r="BA1624" s="15">
        <v>0</v>
      </c>
      <c r="BB1624" s="15">
        <v>0</v>
      </c>
      <c r="BC1624" s="15">
        <v>0</v>
      </c>
      <c r="BD1624" s="15">
        <v>0</v>
      </c>
      <c r="BE1624" s="15">
        <v>0</v>
      </c>
      <c r="BF1624" s="15">
        <v>0</v>
      </c>
      <c r="BG1624" s="15">
        <f t="shared" si="128"/>
        <v>0</v>
      </c>
      <c r="BH1624" t="str">
        <f t="shared" si="129"/>
        <v>CMPDIST</v>
      </c>
      <c r="BI1624" t="str">
        <f>VLOOKUP(BH1624,[2]Summary!$C$29:$C$56,1,0)</f>
        <v>CMPDist</v>
      </c>
      <c r="BJ1624" s="16">
        <v>43831</v>
      </c>
    </row>
    <row r="1625" spans="1:62" x14ac:dyDescent="0.25">
      <c r="A1625" s="13" t="s">
        <v>3132</v>
      </c>
      <c r="B1625" s="13" t="s">
        <v>3133</v>
      </c>
      <c r="C1625" t="s">
        <v>3134</v>
      </c>
      <c r="D1625" t="s">
        <v>595</v>
      </c>
      <c r="E1625" t="s">
        <v>19</v>
      </c>
      <c r="F1625" s="13" t="s">
        <v>22</v>
      </c>
      <c r="H1625" s="15">
        <v>0</v>
      </c>
      <c r="I1625" s="15">
        <v>0</v>
      </c>
      <c r="J1625" s="15">
        <v>0</v>
      </c>
      <c r="K1625" s="15">
        <v>0</v>
      </c>
      <c r="L1625" s="15">
        <v>0</v>
      </c>
      <c r="M1625" s="15">
        <v>0</v>
      </c>
      <c r="N1625" s="15">
        <v>0</v>
      </c>
      <c r="O1625" s="15">
        <v>0</v>
      </c>
      <c r="P1625" s="15">
        <v>0</v>
      </c>
      <c r="Q1625" s="15">
        <v>0</v>
      </c>
      <c r="R1625" s="15">
        <v>0</v>
      </c>
      <c r="S1625" s="15">
        <v>0</v>
      </c>
      <c r="T1625" s="15">
        <f t="shared" si="125"/>
        <v>0</v>
      </c>
      <c r="U1625" s="15">
        <v>0</v>
      </c>
      <c r="V1625" s="15">
        <v>55.138830000000006</v>
      </c>
      <c r="W1625" s="15">
        <v>32.021170000000005</v>
      </c>
      <c r="X1625" s="15">
        <v>183.64920000000001</v>
      </c>
      <c r="Y1625" s="15">
        <v>1.84805</v>
      </c>
      <c r="Z1625" s="15">
        <v>22.87696</v>
      </c>
      <c r="AA1625" s="15">
        <v>2.9440000000000001E-2</v>
      </c>
      <c r="AB1625" s="15">
        <v>5.0999999999999997E-2</v>
      </c>
      <c r="AC1625" s="15">
        <v>-8.8500000000000002E-3</v>
      </c>
      <c r="AD1625" s="15">
        <v>0</v>
      </c>
      <c r="AE1625" s="15">
        <v>-2.2920000000000003E-2</v>
      </c>
      <c r="AF1625" s="15">
        <v>-4.3551100000000007</v>
      </c>
      <c r="AG1625" s="15">
        <f t="shared" si="126"/>
        <v>291.22777000000002</v>
      </c>
      <c r="AH1625" s="15">
        <v>0</v>
      </c>
      <c r="AI1625" s="15">
        <v>0</v>
      </c>
      <c r="AJ1625" s="15">
        <v>0</v>
      </c>
      <c r="AK1625" s="15">
        <v>0</v>
      </c>
      <c r="AL1625" s="15">
        <v>0</v>
      </c>
      <c r="AM1625" s="15">
        <v>0</v>
      </c>
      <c r="AN1625" s="15">
        <v>0</v>
      </c>
      <c r="AO1625" s="15">
        <v>0</v>
      </c>
      <c r="AP1625" s="15">
        <v>0</v>
      </c>
      <c r="AQ1625" s="15">
        <v>0</v>
      </c>
      <c r="AR1625" s="15">
        <v>0</v>
      </c>
      <c r="AS1625" s="15">
        <v>0</v>
      </c>
      <c r="AT1625" s="15">
        <f t="shared" si="127"/>
        <v>0</v>
      </c>
      <c r="AU1625" s="15">
        <v>0</v>
      </c>
      <c r="AV1625" s="15">
        <v>0</v>
      </c>
      <c r="AW1625" s="15">
        <v>0</v>
      </c>
      <c r="AX1625" s="15">
        <v>0</v>
      </c>
      <c r="AY1625" s="15">
        <v>0</v>
      </c>
      <c r="AZ1625" s="15">
        <v>0</v>
      </c>
      <c r="BA1625" s="15">
        <v>0</v>
      </c>
      <c r="BB1625" s="15">
        <v>0</v>
      </c>
      <c r="BC1625" s="15">
        <v>0</v>
      </c>
      <c r="BD1625" s="15">
        <v>0</v>
      </c>
      <c r="BE1625" s="15">
        <v>0</v>
      </c>
      <c r="BF1625" s="15">
        <v>0</v>
      </c>
      <c r="BG1625" s="15">
        <f t="shared" si="128"/>
        <v>0</v>
      </c>
      <c r="BH1625" t="str">
        <f t="shared" si="129"/>
        <v>CMPDIST</v>
      </c>
      <c r="BI1625" t="str">
        <f>VLOOKUP(BH1625,[2]Summary!$C$29:$C$56,1,0)</f>
        <v>CMPDist</v>
      </c>
      <c r="BJ1625" s="16">
        <v>43831</v>
      </c>
    </row>
    <row r="1626" spans="1:62" x14ac:dyDescent="0.25">
      <c r="A1626" s="13" t="s">
        <v>3135</v>
      </c>
      <c r="B1626" s="13" t="s">
        <v>3135</v>
      </c>
      <c r="C1626" t="s">
        <v>3136</v>
      </c>
      <c r="D1626" t="s">
        <v>361</v>
      </c>
      <c r="E1626" t="s">
        <v>475</v>
      </c>
      <c r="F1626" s="13" t="s">
        <v>302</v>
      </c>
      <c r="H1626" s="15">
        <v>0</v>
      </c>
      <c r="I1626" s="15">
        <v>0</v>
      </c>
      <c r="J1626" s="15">
        <v>0</v>
      </c>
      <c r="K1626" s="15">
        <v>0</v>
      </c>
      <c r="L1626" s="15">
        <v>0</v>
      </c>
      <c r="M1626" s="15">
        <v>0</v>
      </c>
      <c r="N1626" s="15">
        <v>0</v>
      </c>
      <c r="O1626" s="15">
        <v>0</v>
      </c>
      <c r="P1626" s="15">
        <v>0</v>
      </c>
      <c r="Q1626" s="15">
        <v>0</v>
      </c>
      <c r="R1626" s="15">
        <v>0</v>
      </c>
      <c r="S1626" s="15">
        <v>0</v>
      </c>
      <c r="T1626" s="15">
        <f t="shared" si="125"/>
        <v>0</v>
      </c>
      <c r="U1626" s="15">
        <v>0</v>
      </c>
      <c r="V1626" s="15">
        <v>0</v>
      </c>
      <c r="W1626" s="15">
        <v>0</v>
      </c>
      <c r="X1626" s="15">
        <v>0</v>
      </c>
      <c r="Y1626" s="15">
        <v>6.8380000000000001</v>
      </c>
      <c r="Z1626" s="15">
        <v>0</v>
      </c>
      <c r="AA1626" s="15">
        <v>7.2722099609375004</v>
      </c>
      <c r="AB1626" s="15">
        <v>-6.8380000000000001</v>
      </c>
      <c r="AC1626" s="15">
        <v>0</v>
      </c>
      <c r="AD1626" s="15">
        <v>0</v>
      </c>
      <c r="AE1626" s="15">
        <v>0</v>
      </c>
      <c r="AF1626" s="15">
        <v>0</v>
      </c>
      <c r="AG1626" s="15">
        <f t="shared" si="126"/>
        <v>7.2722099609374995</v>
      </c>
      <c r="AH1626" s="15">
        <v>0</v>
      </c>
      <c r="AI1626" s="15">
        <v>0</v>
      </c>
      <c r="AJ1626" s="15">
        <v>0</v>
      </c>
      <c r="AK1626" s="15">
        <v>0</v>
      </c>
      <c r="AL1626" s="15">
        <v>0</v>
      </c>
      <c r="AM1626" s="15">
        <v>0</v>
      </c>
      <c r="AN1626" s="15">
        <v>0</v>
      </c>
      <c r="AO1626" s="15">
        <v>0</v>
      </c>
      <c r="AP1626" s="15">
        <v>0</v>
      </c>
      <c r="AQ1626" s="15">
        <v>0</v>
      </c>
      <c r="AR1626" s="15">
        <v>0</v>
      </c>
      <c r="AS1626" s="15">
        <v>0</v>
      </c>
      <c r="AT1626" s="15">
        <f t="shared" si="127"/>
        <v>0</v>
      </c>
      <c r="AU1626" s="15">
        <v>0</v>
      </c>
      <c r="AV1626" s="15">
        <v>0</v>
      </c>
      <c r="AW1626" s="15">
        <v>0</v>
      </c>
      <c r="AX1626" s="15">
        <v>0</v>
      </c>
      <c r="AY1626" s="15">
        <v>0</v>
      </c>
      <c r="AZ1626" s="15">
        <v>0</v>
      </c>
      <c r="BA1626" s="15">
        <v>0</v>
      </c>
      <c r="BB1626" s="15">
        <v>0</v>
      </c>
      <c r="BC1626" s="15">
        <v>0</v>
      </c>
      <c r="BD1626" s="15">
        <v>0</v>
      </c>
      <c r="BE1626" s="15">
        <v>0</v>
      </c>
      <c r="BF1626" s="15">
        <v>0</v>
      </c>
      <c r="BG1626" s="15">
        <f t="shared" si="128"/>
        <v>0</v>
      </c>
      <c r="BH1626" t="str">
        <f t="shared" si="129"/>
        <v>SCGGas</v>
      </c>
      <c r="BI1626" t="str">
        <f>VLOOKUP(BH1626,[2]Summary!$C$29:$C$56,1,0)</f>
        <v>SCGGas</v>
      </c>
      <c r="BJ1626" s="16">
        <v>43831</v>
      </c>
    </row>
    <row r="1627" spans="1:62" x14ac:dyDescent="0.25">
      <c r="A1627" s="13" t="s">
        <v>3137</v>
      </c>
      <c r="B1627" s="13" t="s">
        <v>3138</v>
      </c>
      <c r="C1627" t="s">
        <v>3139</v>
      </c>
      <c r="D1627" t="s">
        <v>595</v>
      </c>
      <c r="E1627" t="s">
        <v>35</v>
      </c>
      <c r="F1627" s="13" t="s">
        <v>20</v>
      </c>
      <c r="H1627" s="15">
        <v>0</v>
      </c>
      <c r="I1627" s="15">
        <v>0</v>
      </c>
      <c r="J1627" s="15">
        <v>0</v>
      </c>
      <c r="K1627" s="15">
        <v>0</v>
      </c>
      <c r="L1627" s="15">
        <v>0</v>
      </c>
      <c r="M1627" s="15">
        <v>0</v>
      </c>
      <c r="N1627" s="15">
        <v>0</v>
      </c>
      <c r="O1627" s="15">
        <v>0</v>
      </c>
      <c r="P1627" s="15">
        <v>0</v>
      </c>
      <c r="Q1627" s="15">
        <v>0</v>
      </c>
      <c r="R1627" s="15">
        <v>0</v>
      </c>
      <c r="S1627" s="15">
        <v>0</v>
      </c>
      <c r="T1627" s="15">
        <f t="shared" si="125"/>
        <v>0</v>
      </c>
      <c r="U1627" s="15">
        <v>0</v>
      </c>
      <c r="V1627" s="15">
        <v>0</v>
      </c>
      <c r="W1627" s="15">
        <v>0</v>
      </c>
      <c r="X1627" s="15">
        <v>0</v>
      </c>
      <c r="Y1627" s="15">
        <v>7.2765600000000008</v>
      </c>
      <c r="Z1627" s="15">
        <v>4.6259999999999996E-2</v>
      </c>
      <c r="AA1627" s="15">
        <v>197.97843</v>
      </c>
      <c r="AB1627" s="15">
        <v>4.7809999999999998E-2</v>
      </c>
      <c r="AC1627" s="15">
        <v>14.858000000000002</v>
      </c>
      <c r="AD1627" s="15">
        <v>5.4579999999999997E-2</v>
      </c>
      <c r="AE1627" s="15">
        <v>-1.82141</v>
      </c>
      <c r="AF1627" s="15">
        <v>-17.96114</v>
      </c>
      <c r="AG1627" s="15">
        <f t="shared" si="126"/>
        <v>200.47909000000001</v>
      </c>
      <c r="AH1627" s="15">
        <v>0</v>
      </c>
      <c r="AI1627" s="15">
        <v>0</v>
      </c>
      <c r="AJ1627" s="15">
        <v>0</v>
      </c>
      <c r="AK1627" s="15">
        <v>0</v>
      </c>
      <c r="AL1627" s="15">
        <v>0</v>
      </c>
      <c r="AM1627" s="15">
        <v>0</v>
      </c>
      <c r="AN1627" s="15">
        <v>0</v>
      </c>
      <c r="AO1627" s="15">
        <v>0</v>
      </c>
      <c r="AP1627" s="15">
        <v>0</v>
      </c>
      <c r="AQ1627" s="15">
        <v>0</v>
      </c>
      <c r="AR1627" s="15">
        <v>0</v>
      </c>
      <c r="AS1627" s="15">
        <v>0</v>
      </c>
      <c r="AT1627" s="15">
        <f t="shared" si="127"/>
        <v>0</v>
      </c>
      <c r="AU1627" s="15">
        <v>0</v>
      </c>
      <c r="AV1627" s="15">
        <v>0</v>
      </c>
      <c r="AW1627" s="15">
        <v>0</v>
      </c>
      <c r="AX1627" s="15">
        <v>0</v>
      </c>
      <c r="AY1627" s="15">
        <v>0</v>
      </c>
      <c r="AZ1627" s="15">
        <v>0</v>
      </c>
      <c r="BA1627" s="15">
        <v>0</v>
      </c>
      <c r="BB1627" s="15">
        <v>0</v>
      </c>
      <c r="BC1627" s="15">
        <v>0</v>
      </c>
      <c r="BD1627" s="15">
        <v>0</v>
      </c>
      <c r="BE1627" s="15">
        <v>0</v>
      </c>
      <c r="BF1627" s="15">
        <v>0</v>
      </c>
      <c r="BG1627" s="15">
        <f t="shared" si="128"/>
        <v>0</v>
      </c>
      <c r="BH1627" t="str">
        <f t="shared" si="129"/>
        <v>CMPTRANS</v>
      </c>
      <c r="BI1627" t="str">
        <f>VLOOKUP(BH1627,[2]Summary!$C$29:$C$56,1,0)</f>
        <v>CMPTrans</v>
      </c>
      <c r="BJ1627" s="16">
        <v>43831</v>
      </c>
    </row>
    <row r="1628" spans="1:62" x14ac:dyDescent="0.25">
      <c r="A1628" s="13" t="s">
        <v>3140</v>
      </c>
      <c r="B1628" s="13"/>
      <c r="C1628" t="s">
        <v>3141</v>
      </c>
      <c r="D1628" t="s">
        <v>307</v>
      </c>
      <c r="E1628" t="s">
        <v>475</v>
      </c>
      <c r="F1628" s="13" t="s">
        <v>33</v>
      </c>
      <c r="H1628" s="15">
        <v>0</v>
      </c>
      <c r="I1628" s="15">
        <v>0</v>
      </c>
      <c r="J1628" s="15">
        <v>0</v>
      </c>
      <c r="K1628" s="15">
        <v>0</v>
      </c>
      <c r="L1628" s="15">
        <v>0</v>
      </c>
      <c r="M1628" s="15">
        <v>0</v>
      </c>
      <c r="N1628" s="15">
        <v>0</v>
      </c>
      <c r="O1628" s="15">
        <v>0</v>
      </c>
      <c r="P1628" s="15">
        <v>0</v>
      </c>
      <c r="Q1628" s="15">
        <v>0</v>
      </c>
      <c r="R1628" s="15">
        <v>0</v>
      </c>
      <c r="S1628" s="15">
        <v>0</v>
      </c>
      <c r="T1628" s="15">
        <f t="shared" si="125"/>
        <v>0</v>
      </c>
      <c r="U1628" s="15">
        <v>0</v>
      </c>
      <c r="V1628" s="15">
        <v>0</v>
      </c>
      <c r="W1628" s="15">
        <v>0</v>
      </c>
      <c r="X1628" s="15">
        <v>0</v>
      </c>
      <c r="Y1628" s="15">
        <v>0</v>
      </c>
      <c r="Z1628" s="15">
        <v>1.7609799463152886</v>
      </c>
      <c r="AA1628" s="15">
        <v>-9.1000002622604369E-4</v>
      </c>
      <c r="AB1628" s="15">
        <v>0</v>
      </c>
      <c r="AC1628" s="15">
        <v>0</v>
      </c>
      <c r="AD1628" s="15">
        <v>0</v>
      </c>
      <c r="AE1628" s="15">
        <v>0</v>
      </c>
      <c r="AF1628" s="15">
        <v>0</v>
      </c>
      <c r="AG1628" s="15">
        <f t="shared" si="126"/>
        <v>1.7600699462890625</v>
      </c>
      <c r="AH1628" s="15">
        <v>0</v>
      </c>
      <c r="AI1628" s="15">
        <v>0</v>
      </c>
      <c r="AJ1628" s="15">
        <v>0</v>
      </c>
      <c r="AK1628" s="15">
        <v>0</v>
      </c>
      <c r="AL1628" s="15">
        <v>0</v>
      </c>
      <c r="AM1628" s="15">
        <v>0</v>
      </c>
      <c r="AN1628" s="15">
        <v>0</v>
      </c>
      <c r="AO1628" s="15">
        <v>0</v>
      </c>
      <c r="AP1628" s="15">
        <v>0</v>
      </c>
      <c r="AQ1628" s="15">
        <v>0</v>
      </c>
      <c r="AR1628" s="15">
        <v>0</v>
      </c>
      <c r="AS1628" s="15">
        <v>0</v>
      </c>
      <c r="AT1628" s="15">
        <f t="shared" si="127"/>
        <v>0</v>
      </c>
      <c r="AU1628" s="15">
        <v>0</v>
      </c>
      <c r="AV1628" s="15">
        <v>0</v>
      </c>
      <c r="AW1628" s="15">
        <v>0</v>
      </c>
      <c r="AX1628" s="15">
        <v>0</v>
      </c>
      <c r="AY1628" s="15">
        <v>0</v>
      </c>
      <c r="AZ1628" s="15">
        <v>0</v>
      </c>
      <c r="BA1628" s="15">
        <v>0</v>
      </c>
      <c r="BB1628" s="15">
        <v>0</v>
      </c>
      <c r="BC1628" s="15">
        <v>0</v>
      </c>
      <c r="BD1628" s="15">
        <v>0</v>
      </c>
      <c r="BE1628" s="15">
        <v>0</v>
      </c>
      <c r="BF1628" s="15">
        <v>0</v>
      </c>
      <c r="BG1628" s="15">
        <f t="shared" si="128"/>
        <v>0</v>
      </c>
      <c r="BH1628" t="str">
        <f t="shared" si="129"/>
        <v>BGCGas</v>
      </c>
      <c r="BI1628" t="str">
        <f>VLOOKUP(BH1628,[2]Summary!$C$29:$C$56,1,0)</f>
        <v>BGCGas</v>
      </c>
      <c r="BJ1628" s="16">
        <v>43831</v>
      </c>
    </row>
    <row r="1629" spans="1:62" x14ac:dyDescent="0.25">
      <c r="A1629" s="13" t="s">
        <v>3142</v>
      </c>
      <c r="B1629" s="13"/>
      <c r="C1629" t="s">
        <v>3143</v>
      </c>
      <c r="D1629" t="s">
        <v>434</v>
      </c>
      <c r="E1629" t="s">
        <v>475</v>
      </c>
      <c r="F1629" s="13" t="s">
        <v>33</v>
      </c>
      <c r="H1629" s="15">
        <v>0</v>
      </c>
      <c r="I1629" s="15">
        <v>0</v>
      </c>
      <c r="J1629" s="15">
        <v>0</v>
      </c>
      <c r="K1629" s="15">
        <v>0</v>
      </c>
      <c r="L1629" s="15">
        <v>0</v>
      </c>
      <c r="M1629" s="15">
        <v>0</v>
      </c>
      <c r="N1629" s="15">
        <v>0</v>
      </c>
      <c r="O1629" s="15">
        <v>0</v>
      </c>
      <c r="P1629" s="15">
        <v>0</v>
      </c>
      <c r="Q1629" s="15">
        <v>0</v>
      </c>
      <c r="R1629" s="15">
        <v>0</v>
      </c>
      <c r="S1629" s="15">
        <v>0</v>
      </c>
      <c r="T1629" s="15">
        <f t="shared" si="125"/>
        <v>0</v>
      </c>
      <c r="U1629" s="15">
        <v>0</v>
      </c>
      <c r="V1629" s="15">
        <v>0</v>
      </c>
      <c r="W1629" s="15">
        <v>0</v>
      </c>
      <c r="X1629" s="15">
        <v>0</v>
      </c>
      <c r="Y1629" s="15">
        <v>0</v>
      </c>
      <c r="Z1629" s="15">
        <v>5.8659099023342129</v>
      </c>
      <c r="AA1629" s="15">
        <v>-3.0099999904632567E-3</v>
      </c>
      <c r="AB1629" s="15">
        <v>0</v>
      </c>
      <c r="AC1629" s="15">
        <v>0</v>
      </c>
      <c r="AD1629" s="15">
        <v>0</v>
      </c>
      <c r="AE1629" s="15">
        <v>0</v>
      </c>
      <c r="AF1629" s="15">
        <v>0</v>
      </c>
      <c r="AG1629" s="15">
        <f t="shared" si="126"/>
        <v>5.8628999023437496</v>
      </c>
      <c r="AH1629" s="15">
        <v>0</v>
      </c>
      <c r="AI1629" s="15">
        <v>0</v>
      </c>
      <c r="AJ1629" s="15">
        <v>0</v>
      </c>
      <c r="AK1629" s="15">
        <v>0</v>
      </c>
      <c r="AL1629" s="15">
        <v>0</v>
      </c>
      <c r="AM1629" s="15">
        <v>0</v>
      </c>
      <c r="AN1629" s="15">
        <v>0</v>
      </c>
      <c r="AO1629" s="15">
        <v>0</v>
      </c>
      <c r="AP1629" s="15">
        <v>0</v>
      </c>
      <c r="AQ1629" s="15">
        <v>0</v>
      </c>
      <c r="AR1629" s="15">
        <v>0</v>
      </c>
      <c r="AS1629" s="15">
        <v>0</v>
      </c>
      <c r="AT1629" s="15">
        <f t="shared" si="127"/>
        <v>0</v>
      </c>
      <c r="AU1629" s="15">
        <v>0</v>
      </c>
      <c r="AV1629" s="15">
        <v>0</v>
      </c>
      <c r="AW1629" s="15">
        <v>0</v>
      </c>
      <c r="AX1629" s="15">
        <v>0</v>
      </c>
      <c r="AY1629" s="15">
        <v>0</v>
      </c>
      <c r="AZ1629" s="15">
        <v>0</v>
      </c>
      <c r="BA1629" s="15">
        <v>0</v>
      </c>
      <c r="BB1629" s="15">
        <v>0</v>
      </c>
      <c r="BC1629" s="15">
        <v>0</v>
      </c>
      <c r="BD1629" s="15">
        <v>0</v>
      </c>
      <c r="BE1629" s="15">
        <v>0</v>
      </c>
      <c r="BF1629" s="15">
        <v>0</v>
      </c>
      <c r="BG1629" s="15">
        <f t="shared" si="128"/>
        <v>0</v>
      </c>
      <c r="BH1629" t="str">
        <f t="shared" si="129"/>
        <v>CNGGas</v>
      </c>
      <c r="BI1629" t="str">
        <f>VLOOKUP(BH1629,[2]Summary!$C$29:$C$56,1,0)</f>
        <v>CNGGas</v>
      </c>
      <c r="BJ1629" s="16">
        <v>43831</v>
      </c>
    </row>
    <row r="1630" spans="1:62" x14ac:dyDescent="0.25">
      <c r="A1630" s="13" t="s">
        <v>3144</v>
      </c>
      <c r="B1630" s="13"/>
      <c r="C1630" t="s">
        <v>3145</v>
      </c>
      <c r="D1630" t="s">
        <v>361</v>
      </c>
      <c r="E1630" t="s">
        <v>475</v>
      </c>
      <c r="F1630" s="13" t="s">
        <v>33</v>
      </c>
      <c r="H1630" s="15">
        <v>0</v>
      </c>
      <c r="I1630" s="15">
        <v>0</v>
      </c>
      <c r="J1630" s="15">
        <v>0</v>
      </c>
      <c r="K1630" s="15">
        <v>0</v>
      </c>
      <c r="L1630" s="15">
        <v>0</v>
      </c>
      <c r="M1630" s="15">
        <v>0</v>
      </c>
      <c r="N1630" s="15">
        <v>0</v>
      </c>
      <c r="O1630" s="15">
        <v>0</v>
      </c>
      <c r="P1630" s="15">
        <v>0</v>
      </c>
      <c r="Q1630" s="15">
        <v>0</v>
      </c>
      <c r="R1630" s="15">
        <v>0</v>
      </c>
      <c r="S1630" s="15">
        <v>0</v>
      </c>
      <c r="T1630" s="15">
        <f t="shared" si="125"/>
        <v>0</v>
      </c>
      <c r="U1630" s="15">
        <v>0</v>
      </c>
      <c r="V1630" s="15">
        <v>0</v>
      </c>
      <c r="W1630" s="15">
        <v>0</v>
      </c>
      <c r="X1630" s="15">
        <v>0</v>
      </c>
      <c r="Y1630" s="15">
        <v>0</v>
      </c>
      <c r="Z1630" s="15">
        <v>7.0760699415206911</v>
      </c>
      <c r="AA1630" s="15">
        <v>-3.6300001144409181E-3</v>
      </c>
      <c r="AB1630" s="15">
        <v>0</v>
      </c>
      <c r="AC1630" s="15">
        <v>0</v>
      </c>
      <c r="AD1630" s="15">
        <v>0</v>
      </c>
      <c r="AE1630" s="15">
        <v>0</v>
      </c>
      <c r="AF1630" s="15">
        <v>0</v>
      </c>
      <c r="AG1630" s="15">
        <f t="shared" si="126"/>
        <v>7.07243994140625</v>
      </c>
      <c r="AH1630" s="15">
        <v>0</v>
      </c>
      <c r="AI1630" s="15">
        <v>0</v>
      </c>
      <c r="AJ1630" s="15">
        <v>0</v>
      </c>
      <c r="AK1630" s="15">
        <v>0</v>
      </c>
      <c r="AL1630" s="15">
        <v>0</v>
      </c>
      <c r="AM1630" s="15">
        <v>0</v>
      </c>
      <c r="AN1630" s="15">
        <v>0</v>
      </c>
      <c r="AO1630" s="15">
        <v>0</v>
      </c>
      <c r="AP1630" s="15">
        <v>0</v>
      </c>
      <c r="AQ1630" s="15">
        <v>0</v>
      </c>
      <c r="AR1630" s="15">
        <v>0</v>
      </c>
      <c r="AS1630" s="15">
        <v>0</v>
      </c>
      <c r="AT1630" s="15">
        <f t="shared" si="127"/>
        <v>0</v>
      </c>
      <c r="AU1630" s="15">
        <v>0</v>
      </c>
      <c r="AV1630" s="15">
        <v>0</v>
      </c>
      <c r="AW1630" s="15">
        <v>0</v>
      </c>
      <c r="AX1630" s="15">
        <v>0</v>
      </c>
      <c r="AY1630" s="15">
        <v>0</v>
      </c>
      <c r="AZ1630" s="15">
        <v>0</v>
      </c>
      <c r="BA1630" s="15">
        <v>0</v>
      </c>
      <c r="BB1630" s="15">
        <v>0</v>
      </c>
      <c r="BC1630" s="15">
        <v>0</v>
      </c>
      <c r="BD1630" s="15">
        <v>0</v>
      </c>
      <c r="BE1630" s="15">
        <v>0</v>
      </c>
      <c r="BF1630" s="15">
        <v>0</v>
      </c>
      <c r="BG1630" s="15">
        <f t="shared" si="128"/>
        <v>0</v>
      </c>
      <c r="BH1630" t="str">
        <f t="shared" si="129"/>
        <v>SCGGas</v>
      </c>
      <c r="BI1630" t="str">
        <f>VLOOKUP(BH1630,[2]Summary!$C$29:$C$56,1,0)</f>
        <v>SCGGas</v>
      </c>
      <c r="BJ1630" s="16">
        <v>43831</v>
      </c>
    </row>
    <row r="1631" spans="1:62" x14ac:dyDescent="0.25">
      <c r="A1631" s="13">
        <v>802498.02</v>
      </c>
      <c r="B1631" s="13"/>
      <c r="C1631" t="s">
        <v>3146</v>
      </c>
      <c r="D1631" t="s">
        <v>18</v>
      </c>
      <c r="E1631" t="s">
        <v>35</v>
      </c>
      <c r="F1631" s="13" t="s">
        <v>33</v>
      </c>
      <c r="H1631" s="15">
        <v>0</v>
      </c>
      <c r="I1631" s="15">
        <v>0</v>
      </c>
      <c r="J1631" s="15">
        <v>0</v>
      </c>
      <c r="K1631" s="15">
        <v>0</v>
      </c>
      <c r="L1631" s="15">
        <v>0</v>
      </c>
      <c r="M1631" s="15">
        <v>0</v>
      </c>
      <c r="N1631" s="15">
        <v>0</v>
      </c>
      <c r="O1631" s="15">
        <v>0</v>
      </c>
      <c r="P1631" s="15">
        <v>0</v>
      </c>
      <c r="Q1631" s="15">
        <v>0</v>
      </c>
      <c r="R1631" s="15">
        <v>0</v>
      </c>
      <c r="S1631" s="15">
        <v>0</v>
      </c>
      <c r="T1631" s="15">
        <f t="shared" si="125"/>
        <v>0</v>
      </c>
      <c r="U1631" s="15">
        <v>0</v>
      </c>
      <c r="V1631" s="15">
        <v>0</v>
      </c>
      <c r="W1631" s="15">
        <v>0</v>
      </c>
      <c r="X1631" s="15">
        <v>0</v>
      </c>
      <c r="Y1631" s="15">
        <v>0</v>
      </c>
      <c r="Z1631" s="15">
        <v>20.985949844360352</v>
      </c>
      <c r="AA1631" s="15">
        <v>0</v>
      </c>
      <c r="AB1631" s="15">
        <v>-20.985949844360352</v>
      </c>
      <c r="AC1631" s="15">
        <v>578.205375</v>
      </c>
      <c r="AD1631" s="15">
        <v>0</v>
      </c>
      <c r="AE1631" s="15">
        <v>0</v>
      </c>
      <c r="AF1631" s="15">
        <v>0</v>
      </c>
      <c r="AG1631" s="15">
        <f t="shared" si="126"/>
        <v>578.205375</v>
      </c>
      <c r="AH1631" s="15">
        <v>0</v>
      </c>
      <c r="AI1631" s="15">
        <v>0</v>
      </c>
      <c r="AJ1631" s="15">
        <v>0</v>
      </c>
      <c r="AK1631" s="15">
        <v>0</v>
      </c>
      <c r="AL1631" s="15">
        <v>0</v>
      </c>
      <c r="AM1631" s="15">
        <v>0</v>
      </c>
      <c r="AN1631" s="15">
        <v>0</v>
      </c>
      <c r="AO1631" s="15">
        <v>0</v>
      </c>
      <c r="AP1631" s="15">
        <v>0</v>
      </c>
      <c r="AQ1631" s="15">
        <v>0</v>
      </c>
      <c r="AR1631" s="15">
        <v>0</v>
      </c>
      <c r="AS1631" s="15">
        <v>0</v>
      </c>
      <c r="AT1631" s="15">
        <f t="shared" si="127"/>
        <v>0</v>
      </c>
      <c r="AU1631" s="15">
        <v>0</v>
      </c>
      <c r="AV1631" s="15">
        <v>0</v>
      </c>
      <c r="AW1631" s="15">
        <v>0</v>
      </c>
      <c r="AX1631" s="15">
        <v>0</v>
      </c>
      <c r="AY1631" s="15">
        <v>0</v>
      </c>
      <c r="AZ1631" s="15">
        <v>0</v>
      </c>
      <c r="BA1631" s="15">
        <v>0</v>
      </c>
      <c r="BB1631" s="15">
        <v>0</v>
      </c>
      <c r="BC1631" s="15">
        <v>0</v>
      </c>
      <c r="BD1631" s="15">
        <v>0</v>
      </c>
      <c r="BE1631" s="15">
        <v>0</v>
      </c>
      <c r="BF1631" s="15">
        <v>0</v>
      </c>
      <c r="BG1631" s="15">
        <f t="shared" si="128"/>
        <v>0</v>
      </c>
      <c r="BH1631" t="str">
        <f t="shared" si="129"/>
        <v>UITRANS</v>
      </c>
      <c r="BI1631" t="str">
        <f>VLOOKUP(BH1631,[2]Summary!$C$29:$C$56,1,0)</f>
        <v>UITrans</v>
      </c>
      <c r="BJ1631" s="16">
        <v>43831</v>
      </c>
    </row>
    <row r="1632" spans="1:62" x14ac:dyDescent="0.25">
      <c r="A1632" s="13" t="s">
        <v>3147</v>
      </c>
      <c r="B1632" s="13" t="s">
        <v>3148</v>
      </c>
      <c r="C1632" t="s">
        <v>3149</v>
      </c>
      <c r="D1632" t="s">
        <v>595</v>
      </c>
      <c r="E1632" t="s">
        <v>19</v>
      </c>
      <c r="F1632" s="13" t="s">
        <v>22</v>
      </c>
      <c r="H1632" s="15">
        <v>0</v>
      </c>
      <c r="I1632" s="15">
        <v>0</v>
      </c>
      <c r="J1632" s="15">
        <v>0</v>
      </c>
      <c r="K1632" s="15">
        <v>0</v>
      </c>
      <c r="L1632" s="15">
        <v>0</v>
      </c>
      <c r="M1632" s="15">
        <v>0</v>
      </c>
      <c r="N1632" s="15">
        <v>0</v>
      </c>
      <c r="O1632" s="15">
        <v>0</v>
      </c>
      <c r="P1632" s="15">
        <v>0</v>
      </c>
      <c r="Q1632" s="15">
        <v>0</v>
      </c>
      <c r="R1632" s="15">
        <v>0</v>
      </c>
      <c r="S1632" s="15">
        <v>0</v>
      </c>
      <c r="T1632" s="15">
        <f t="shared" si="125"/>
        <v>0</v>
      </c>
      <c r="U1632" s="15">
        <v>25.638670000000001</v>
      </c>
      <c r="V1632" s="15">
        <v>0.14649000000000001</v>
      </c>
      <c r="W1632" s="15">
        <v>17.723889999999997</v>
      </c>
      <c r="X1632" s="15">
        <v>29.416430000000002</v>
      </c>
      <c r="Y1632" s="15">
        <v>140.94041999999999</v>
      </c>
      <c r="Z1632" s="15">
        <v>12.2088</v>
      </c>
      <c r="AA1632" s="15">
        <v>4.4412399999999996</v>
      </c>
      <c r="AB1632" s="15">
        <v>3.2363999999999997</v>
      </c>
      <c r="AC1632" s="15">
        <v>11.869660000000001</v>
      </c>
      <c r="AD1632" s="15">
        <v>0</v>
      </c>
      <c r="AE1632" s="15">
        <v>0</v>
      </c>
      <c r="AF1632" s="15">
        <v>1.9344400000000002</v>
      </c>
      <c r="AG1632" s="15">
        <f t="shared" si="126"/>
        <v>247.55644000000001</v>
      </c>
      <c r="AH1632" s="15">
        <v>0</v>
      </c>
      <c r="AI1632" s="15">
        <v>0</v>
      </c>
      <c r="AJ1632" s="15">
        <v>0</v>
      </c>
      <c r="AK1632" s="15">
        <v>0</v>
      </c>
      <c r="AL1632" s="15">
        <v>0</v>
      </c>
      <c r="AM1632" s="15">
        <v>0</v>
      </c>
      <c r="AN1632" s="15">
        <v>0</v>
      </c>
      <c r="AO1632" s="15">
        <v>0</v>
      </c>
      <c r="AP1632" s="15">
        <v>0</v>
      </c>
      <c r="AQ1632" s="15">
        <v>0</v>
      </c>
      <c r="AR1632" s="15">
        <v>0</v>
      </c>
      <c r="AS1632" s="15">
        <v>0</v>
      </c>
      <c r="AT1632" s="15">
        <f t="shared" si="127"/>
        <v>0</v>
      </c>
      <c r="AU1632" s="15">
        <v>0</v>
      </c>
      <c r="AV1632" s="15">
        <v>0</v>
      </c>
      <c r="AW1632" s="15">
        <v>0</v>
      </c>
      <c r="AX1632" s="15">
        <v>0</v>
      </c>
      <c r="AY1632" s="15">
        <v>0</v>
      </c>
      <c r="AZ1632" s="15">
        <v>0</v>
      </c>
      <c r="BA1632" s="15">
        <v>0</v>
      </c>
      <c r="BB1632" s="15">
        <v>0</v>
      </c>
      <c r="BC1632" s="15">
        <v>0</v>
      </c>
      <c r="BD1632" s="15">
        <v>0</v>
      </c>
      <c r="BE1632" s="15">
        <v>0</v>
      </c>
      <c r="BF1632" s="15">
        <v>0</v>
      </c>
      <c r="BG1632" s="15">
        <f t="shared" si="128"/>
        <v>0</v>
      </c>
      <c r="BH1632" t="str">
        <f t="shared" si="129"/>
        <v>CMPDIST</v>
      </c>
      <c r="BI1632" t="str">
        <f>VLOOKUP(BH1632,[2]Summary!$C$29:$C$56,1,0)</f>
        <v>CMPDist</v>
      </c>
      <c r="BJ1632" s="16">
        <v>43831</v>
      </c>
    </row>
    <row r="1633" spans="1:62" x14ac:dyDescent="0.25">
      <c r="A1633" s="13">
        <v>802415.01</v>
      </c>
      <c r="B1633" s="13">
        <v>802415.01</v>
      </c>
      <c r="C1633" t="s">
        <v>3150</v>
      </c>
      <c r="D1633" t="s">
        <v>18</v>
      </c>
      <c r="E1633" t="s">
        <v>19</v>
      </c>
      <c r="F1633" s="13" t="s">
        <v>22</v>
      </c>
      <c r="H1633" s="15">
        <v>0</v>
      </c>
      <c r="I1633" s="15">
        <v>0</v>
      </c>
      <c r="J1633" s="15">
        <v>0</v>
      </c>
      <c r="K1633" s="15">
        <v>0</v>
      </c>
      <c r="L1633" s="15">
        <v>0</v>
      </c>
      <c r="M1633" s="15">
        <v>0</v>
      </c>
      <c r="N1633" s="15">
        <v>0</v>
      </c>
      <c r="O1633" s="15">
        <v>0</v>
      </c>
      <c r="P1633" s="15">
        <v>0</v>
      </c>
      <c r="Q1633" s="15">
        <v>0</v>
      </c>
      <c r="R1633" s="15">
        <v>0</v>
      </c>
      <c r="S1633" s="15">
        <v>0</v>
      </c>
      <c r="T1633" s="15">
        <f t="shared" si="125"/>
        <v>0</v>
      </c>
      <c r="U1633" s="15">
        <v>0</v>
      </c>
      <c r="V1633" s="15">
        <v>0</v>
      </c>
      <c r="W1633" s="15">
        <v>0</v>
      </c>
      <c r="X1633" s="15">
        <v>0</v>
      </c>
      <c r="Y1633" s="15">
        <v>0</v>
      </c>
      <c r="Z1633" s="15">
        <v>0.16779000258445739</v>
      </c>
      <c r="AA1633" s="15">
        <v>1.0536999912261964</v>
      </c>
      <c r="AB1633" s="15">
        <v>0.25660000514984133</v>
      </c>
      <c r="AC1633" s="15">
        <v>0.7376100082397461</v>
      </c>
      <c r="AD1633" s="15">
        <v>1.1725200242996217</v>
      </c>
      <c r="AE1633" s="15">
        <v>0.79240001678466798</v>
      </c>
      <c r="AF1633" s="15">
        <v>2.7579199752807617</v>
      </c>
      <c r="AG1633" s="15">
        <f t="shared" si="126"/>
        <v>6.9385400235652916</v>
      </c>
      <c r="AH1633" s="15">
        <v>2.5062999572753908</v>
      </c>
      <c r="AI1633" s="15">
        <v>1.32122998046875</v>
      </c>
      <c r="AJ1633" s="15">
        <v>6.5190002441406256E-2</v>
      </c>
      <c r="AK1633" s="15">
        <v>1.6841500473022462</v>
      </c>
      <c r="AL1633" s="15">
        <v>0.53101999282836909</v>
      </c>
      <c r="AM1633" s="15">
        <v>23.594649311065673</v>
      </c>
      <c r="AN1633" s="15">
        <v>5.6406600341796871</v>
      </c>
      <c r="AO1633" s="15">
        <v>0.75387001037597656</v>
      </c>
      <c r="AP1633" s="15">
        <v>0.88134999084472654</v>
      </c>
      <c r="AQ1633" s="15">
        <v>0.48499999999999999</v>
      </c>
      <c r="AR1633" s="15">
        <v>0.28208999633789061</v>
      </c>
      <c r="AS1633" s="15">
        <v>0.26675000131130217</v>
      </c>
      <c r="AT1633" s="15">
        <f t="shared" si="127"/>
        <v>38.012259324431412</v>
      </c>
      <c r="AU1633" s="15">
        <v>0.22867999267578126</v>
      </c>
      <c r="AV1633" s="15">
        <v>1.4745799522399903</v>
      </c>
      <c r="AW1633" s="15">
        <v>0.33228000771999361</v>
      </c>
      <c r="AX1633" s="15">
        <v>0.54229000854492182</v>
      </c>
      <c r="AY1633" s="15">
        <v>31.694870086669923</v>
      </c>
      <c r="AZ1633" s="15">
        <v>132.69768408203126</v>
      </c>
      <c r="BA1633" s="15">
        <v>112.58499523925781</v>
      </c>
      <c r="BB1633" s="15">
        <v>75.543010375976564</v>
      </c>
      <c r="BC1633" s="15">
        <v>3.8061109619140625</v>
      </c>
      <c r="BD1633" s="15">
        <v>258.02970273590086</v>
      </c>
      <c r="BE1633" s="15">
        <v>163.84344921875001</v>
      </c>
      <c r="BF1633" s="15">
        <v>163.84780859374999</v>
      </c>
      <c r="BG1633" s="15">
        <f t="shared" si="128"/>
        <v>944.62546125543122</v>
      </c>
      <c r="BH1633" t="str">
        <f t="shared" si="129"/>
        <v>UIDIST</v>
      </c>
      <c r="BI1633" t="str">
        <f>VLOOKUP(BH1633,[2]Summary!$C$29:$C$56,1,0)</f>
        <v>UIDist</v>
      </c>
      <c r="BJ1633" s="16">
        <v>44562</v>
      </c>
    </row>
    <row r="1634" spans="1:62" x14ac:dyDescent="0.25">
      <c r="A1634" s="13">
        <v>802420.01</v>
      </c>
      <c r="B1634" s="13">
        <v>802420.01</v>
      </c>
      <c r="C1634" t="s">
        <v>3151</v>
      </c>
      <c r="D1634" t="s">
        <v>18</v>
      </c>
      <c r="E1634" t="s">
        <v>19</v>
      </c>
      <c r="F1634" s="13" t="s">
        <v>60</v>
      </c>
      <c r="H1634" s="15">
        <v>0</v>
      </c>
      <c r="I1634" s="15">
        <v>0</v>
      </c>
      <c r="J1634" s="15">
        <v>0</v>
      </c>
      <c r="K1634" s="15">
        <v>0</v>
      </c>
      <c r="L1634" s="15">
        <v>0</v>
      </c>
      <c r="M1634" s="15">
        <v>0</v>
      </c>
      <c r="N1634" s="15">
        <v>0</v>
      </c>
      <c r="O1634" s="15">
        <v>0</v>
      </c>
      <c r="P1634" s="15">
        <v>0</v>
      </c>
      <c r="Q1634" s="15">
        <v>0</v>
      </c>
      <c r="R1634" s="15">
        <v>0</v>
      </c>
      <c r="S1634" s="15">
        <v>0</v>
      </c>
      <c r="T1634" s="15">
        <f t="shared" si="125"/>
        <v>0</v>
      </c>
      <c r="U1634" s="15">
        <v>0</v>
      </c>
      <c r="V1634" s="15">
        <v>0</v>
      </c>
      <c r="W1634" s="15">
        <v>0</v>
      </c>
      <c r="X1634" s="15">
        <v>0</v>
      </c>
      <c r="Y1634" s="15">
        <v>0</v>
      </c>
      <c r="Z1634" s="15">
        <v>0</v>
      </c>
      <c r="AA1634" s="15">
        <v>0</v>
      </c>
      <c r="AB1634" s="15">
        <v>0</v>
      </c>
      <c r="AC1634" s="15">
        <v>0</v>
      </c>
      <c r="AD1634" s="15">
        <v>0</v>
      </c>
      <c r="AE1634" s="15">
        <v>0</v>
      </c>
      <c r="AF1634" s="15">
        <v>0</v>
      </c>
      <c r="AG1634" s="15">
        <f t="shared" si="126"/>
        <v>0</v>
      </c>
      <c r="AH1634" s="15">
        <v>0</v>
      </c>
      <c r="AI1634" s="15">
        <v>0</v>
      </c>
      <c r="AJ1634" s="15">
        <v>0</v>
      </c>
      <c r="AK1634" s="15">
        <v>0</v>
      </c>
      <c r="AL1634" s="15">
        <v>0</v>
      </c>
      <c r="AM1634" s="15">
        <v>0</v>
      </c>
      <c r="AN1634" s="15">
        <v>0</v>
      </c>
      <c r="AO1634" s="15">
        <v>0</v>
      </c>
      <c r="AP1634" s="15">
        <v>0</v>
      </c>
      <c r="AQ1634" s="15">
        <v>0</v>
      </c>
      <c r="AR1634" s="15">
        <v>0</v>
      </c>
      <c r="AS1634" s="15">
        <v>0</v>
      </c>
      <c r="AT1634" s="15">
        <f t="shared" si="127"/>
        <v>0</v>
      </c>
      <c r="AU1634" s="15">
        <v>0</v>
      </c>
      <c r="AV1634" s="15">
        <v>0</v>
      </c>
      <c r="AW1634" s="15">
        <v>0</v>
      </c>
      <c r="AX1634" s="15">
        <v>0</v>
      </c>
      <c r="AY1634" s="15">
        <v>0</v>
      </c>
      <c r="AZ1634" s="15">
        <v>0</v>
      </c>
      <c r="BA1634" s="15">
        <v>0</v>
      </c>
      <c r="BB1634" s="15">
        <v>0</v>
      </c>
      <c r="BC1634" s="15">
        <v>0</v>
      </c>
      <c r="BD1634" s="15">
        <v>0</v>
      </c>
      <c r="BE1634" s="15">
        <v>0</v>
      </c>
      <c r="BF1634" s="15">
        <v>0</v>
      </c>
      <c r="BG1634" s="15">
        <f t="shared" si="128"/>
        <v>0</v>
      </c>
      <c r="BH1634" t="str">
        <f t="shared" si="129"/>
        <v>UIDIST</v>
      </c>
      <c r="BI1634" t="str">
        <f>VLOOKUP(BH1634,[2]Summary!$C$29:$C$56,1,0)</f>
        <v>UIDist</v>
      </c>
      <c r="BJ1634" s="16">
        <v>44562</v>
      </c>
    </row>
    <row r="1635" spans="1:62" x14ac:dyDescent="0.25">
      <c r="A1635" s="13">
        <v>802422.02</v>
      </c>
      <c r="B1635" s="13">
        <v>802422.02</v>
      </c>
      <c r="C1635" t="s">
        <v>3152</v>
      </c>
      <c r="D1635" t="s">
        <v>18</v>
      </c>
      <c r="E1635" t="s">
        <v>35</v>
      </c>
      <c r="F1635" s="13" t="s">
        <v>20</v>
      </c>
      <c r="H1635" s="15">
        <v>0</v>
      </c>
      <c r="I1635" s="15">
        <v>0</v>
      </c>
      <c r="J1635" s="15">
        <v>0</v>
      </c>
      <c r="K1635" s="15">
        <v>0</v>
      </c>
      <c r="L1635" s="15">
        <v>0</v>
      </c>
      <c r="M1635" s="15">
        <v>0</v>
      </c>
      <c r="N1635" s="15">
        <v>0</v>
      </c>
      <c r="O1635" s="15">
        <v>0</v>
      </c>
      <c r="P1635" s="15">
        <v>0</v>
      </c>
      <c r="Q1635" s="15">
        <v>0</v>
      </c>
      <c r="R1635" s="15">
        <v>0</v>
      </c>
      <c r="S1635" s="15">
        <v>0</v>
      </c>
      <c r="T1635" s="15">
        <f t="shared" si="125"/>
        <v>0</v>
      </c>
      <c r="U1635" s="15">
        <v>0</v>
      </c>
      <c r="V1635" s="15">
        <v>0</v>
      </c>
      <c r="W1635" s="15">
        <v>0</v>
      </c>
      <c r="X1635" s="15">
        <v>0</v>
      </c>
      <c r="Y1635" s="15">
        <v>0</v>
      </c>
      <c r="Z1635" s="15">
        <v>0</v>
      </c>
      <c r="AA1635" s="15">
        <v>0</v>
      </c>
      <c r="AB1635" s="15">
        <v>0</v>
      </c>
      <c r="AC1635" s="15">
        <v>0</v>
      </c>
      <c r="AD1635" s="15">
        <v>1.1888699853420257</v>
      </c>
      <c r="AE1635" s="15">
        <v>11.855929871559143</v>
      </c>
      <c r="AF1635" s="15">
        <v>3.6752400207519531</v>
      </c>
      <c r="AG1635" s="15">
        <f t="shared" si="126"/>
        <v>16.720039877653122</v>
      </c>
      <c r="AH1635" s="15">
        <v>14.621320343017578</v>
      </c>
      <c r="AI1635" s="15">
        <v>29.976189819335936</v>
      </c>
      <c r="AJ1635" s="15">
        <v>11.585110229492187</v>
      </c>
      <c r="AK1635" s="15">
        <v>29.864480407714844</v>
      </c>
      <c r="AL1635" s="15">
        <v>29.930660644531251</v>
      </c>
      <c r="AM1635" s="15">
        <v>21.229109619140626</v>
      </c>
      <c r="AN1635" s="15">
        <v>116.65308117675781</v>
      </c>
      <c r="AO1635" s="15">
        <v>25.952659545898438</v>
      </c>
      <c r="AP1635" s="15">
        <v>125.29279272460937</v>
      </c>
      <c r="AQ1635" s="15">
        <v>2.2570000000000001</v>
      </c>
      <c r="AR1635" s="15">
        <v>139.36055737304687</v>
      </c>
      <c r="AS1635" s="15">
        <v>39.942959228515626</v>
      </c>
      <c r="AT1635" s="15">
        <f t="shared" si="127"/>
        <v>586.66592111206057</v>
      </c>
      <c r="AU1635" s="15">
        <v>-141.0312205810547</v>
      </c>
      <c r="AV1635" s="15">
        <v>53.351670654296875</v>
      </c>
      <c r="AW1635" s="15">
        <v>179.63327343750001</v>
      </c>
      <c r="AX1635" s="15">
        <v>64.262378768920897</v>
      </c>
      <c r="AY1635" s="15">
        <v>85.447798034667969</v>
      </c>
      <c r="AZ1635" s="15">
        <v>521.43979199218745</v>
      </c>
      <c r="BA1635" s="15">
        <v>27.5030703125</v>
      </c>
      <c r="BB1635" s="15">
        <v>653.89551806640623</v>
      </c>
      <c r="BC1635" s="15">
        <v>-35.506131469726562</v>
      </c>
      <c r="BD1635" s="15">
        <v>143.07497070312499</v>
      </c>
      <c r="BE1635" s="15">
        <v>43.902610107421872</v>
      </c>
      <c r="BF1635" s="15">
        <v>36.048440185546873</v>
      </c>
      <c r="BG1635" s="15">
        <f t="shared" si="128"/>
        <v>1632.0221702117919</v>
      </c>
      <c r="BH1635" t="str">
        <f t="shared" si="129"/>
        <v>UITRANS</v>
      </c>
      <c r="BI1635" t="str">
        <f>VLOOKUP(BH1635,[2]Summary!$C$29:$C$56,1,0)</f>
        <v>UITrans</v>
      </c>
      <c r="BJ1635" s="16">
        <v>44562</v>
      </c>
    </row>
    <row r="1636" spans="1:62" x14ac:dyDescent="0.25">
      <c r="A1636" s="13">
        <v>802467.01</v>
      </c>
      <c r="B1636" s="13">
        <v>802467.01</v>
      </c>
      <c r="C1636" t="s">
        <v>3153</v>
      </c>
      <c r="D1636" t="s">
        <v>18</v>
      </c>
      <c r="E1636" t="s">
        <v>19</v>
      </c>
      <c r="F1636" s="13" t="s">
        <v>22</v>
      </c>
      <c r="H1636" s="15">
        <v>0</v>
      </c>
      <c r="I1636" s="15">
        <v>0</v>
      </c>
      <c r="J1636" s="15">
        <v>0</v>
      </c>
      <c r="K1636" s="15">
        <v>0</v>
      </c>
      <c r="L1636" s="15">
        <v>0</v>
      </c>
      <c r="M1636" s="15">
        <v>0</v>
      </c>
      <c r="N1636" s="15">
        <v>0</v>
      </c>
      <c r="O1636" s="15">
        <v>0</v>
      </c>
      <c r="P1636" s="15">
        <v>0</v>
      </c>
      <c r="Q1636" s="15">
        <v>0</v>
      </c>
      <c r="R1636" s="15">
        <v>0</v>
      </c>
      <c r="S1636" s="15">
        <v>0</v>
      </c>
      <c r="T1636" s="15">
        <f t="shared" si="125"/>
        <v>0</v>
      </c>
      <c r="U1636" s="15">
        <v>0</v>
      </c>
      <c r="V1636" s="15">
        <v>0</v>
      </c>
      <c r="W1636" s="15">
        <v>0</v>
      </c>
      <c r="X1636" s="15">
        <v>0</v>
      </c>
      <c r="Y1636" s="15">
        <v>0.57542999815940854</v>
      </c>
      <c r="Z1636" s="15">
        <v>0.77948997545242305</v>
      </c>
      <c r="AA1636" s="15">
        <v>8.3100004196166987E-3</v>
      </c>
      <c r="AB1636" s="15">
        <v>8.3100004196166987E-3</v>
      </c>
      <c r="AC1636" s="15">
        <v>0.47576999282836913</v>
      </c>
      <c r="AD1636" s="15">
        <v>1.1600699853897094</v>
      </c>
      <c r="AE1636" s="15">
        <v>1.5130000114440918E-2</v>
      </c>
      <c r="AF1636" s="15">
        <v>0.13290999603271483</v>
      </c>
      <c r="AG1636" s="15">
        <f t="shared" si="126"/>
        <v>3.1554199488162991</v>
      </c>
      <c r="AH1636" s="15">
        <v>1.9299999237060547E-2</v>
      </c>
      <c r="AI1636" s="15">
        <v>1.9299999237060547E-2</v>
      </c>
      <c r="AJ1636" s="15">
        <v>1.9299999237060547E-2</v>
      </c>
      <c r="AK1636" s="15">
        <v>1.8690000534057616E-2</v>
      </c>
      <c r="AL1636" s="15">
        <v>-1.5851199464797974</v>
      </c>
      <c r="AM1636" s="15">
        <v>4.0199999809265134E-3</v>
      </c>
      <c r="AN1636" s="15">
        <v>9.6300001144409182E-3</v>
      </c>
      <c r="AO1636" s="15">
        <v>9.6300001144409182E-3</v>
      </c>
      <c r="AP1636" s="15">
        <v>1.0729999542236328E-2</v>
      </c>
      <c r="AQ1636" s="15">
        <v>1.0999999999999999E-2</v>
      </c>
      <c r="AR1636" s="15">
        <v>1.0729999542236328E-2</v>
      </c>
      <c r="AS1636" s="15">
        <v>9.5399999618530282E-3</v>
      </c>
      <c r="AT1636" s="15">
        <f t="shared" si="127"/>
        <v>-1.4432499489784243</v>
      </c>
      <c r="AU1636" s="15">
        <v>0</v>
      </c>
      <c r="AV1636" s="15">
        <v>0</v>
      </c>
      <c r="AW1636" s="15">
        <v>0</v>
      </c>
      <c r="AX1636" s="15">
        <v>0</v>
      </c>
      <c r="AY1636" s="15">
        <v>0</v>
      </c>
      <c r="AZ1636" s="15">
        <v>0</v>
      </c>
      <c r="BA1636" s="15">
        <v>0</v>
      </c>
      <c r="BB1636" s="15">
        <v>0</v>
      </c>
      <c r="BC1636" s="15">
        <v>0</v>
      </c>
      <c r="BD1636" s="15">
        <v>0</v>
      </c>
      <c r="BE1636" s="15">
        <v>0</v>
      </c>
      <c r="BF1636" s="15">
        <v>0</v>
      </c>
      <c r="BG1636" s="15">
        <f t="shared" si="128"/>
        <v>0</v>
      </c>
      <c r="BH1636" t="str">
        <f t="shared" si="129"/>
        <v>UIDIST</v>
      </c>
      <c r="BI1636" t="str">
        <f>VLOOKUP(BH1636,[2]Summary!$C$29:$C$56,1,0)</f>
        <v>UIDist</v>
      </c>
      <c r="BJ1636" s="16">
        <v>44197</v>
      </c>
    </row>
    <row r="1637" spans="1:62" x14ac:dyDescent="0.25">
      <c r="A1637" s="13">
        <v>802534.01</v>
      </c>
      <c r="B1637" s="13">
        <v>802534.01</v>
      </c>
      <c r="C1637" t="s">
        <v>3154</v>
      </c>
      <c r="D1637" t="s">
        <v>18</v>
      </c>
      <c r="E1637" t="s">
        <v>19</v>
      </c>
      <c r="F1637" s="13" t="s">
        <v>101</v>
      </c>
      <c r="H1637" s="15">
        <v>0</v>
      </c>
      <c r="I1637" s="15">
        <v>0</v>
      </c>
      <c r="J1637" s="15">
        <v>0</v>
      </c>
      <c r="K1637" s="15">
        <v>0</v>
      </c>
      <c r="L1637" s="15">
        <v>0</v>
      </c>
      <c r="M1637" s="15">
        <v>0</v>
      </c>
      <c r="N1637" s="15">
        <v>0</v>
      </c>
      <c r="O1637" s="15">
        <v>0</v>
      </c>
      <c r="P1637" s="15">
        <v>0</v>
      </c>
      <c r="Q1637" s="15">
        <v>0</v>
      </c>
      <c r="R1637" s="15">
        <v>0</v>
      </c>
      <c r="S1637" s="15">
        <v>0</v>
      </c>
      <c r="T1637" s="15">
        <f t="shared" si="125"/>
        <v>0</v>
      </c>
      <c r="U1637" s="15">
        <v>0</v>
      </c>
      <c r="V1637" s="15">
        <v>0</v>
      </c>
      <c r="W1637" s="15">
        <v>0</v>
      </c>
      <c r="X1637" s="15">
        <v>0</v>
      </c>
      <c r="Y1637" s="15">
        <v>0</v>
      </c>
      <c r="Z1637" s="15">
        <v>0</v>
      </c>
      <c r="AA1637" s="15">
        <v>0</v>
      </c>
      <c r="AB1637" s="15">
        <v>0</v>
      </c>
      <c r="AC1637" s="15">
        <v>0</v>
      </c>
      <c r="AD1637" s="15">
        <v>0</v>
      </c>
      <c r="AE1637" s="15">
        <v>0</v>
      </c>
      <c r="AF1637" s="15">
        <v>0</v>
      </c>
      <c r="AG1637" s="15">
        <f t="shared" si="126"/>
        <v>0</v>
      </c>
      <c r="AH1637" s="15">
        <v>0</v>
      </c>
      <c r="AI1637" s="15">
        <v>0</v>
      </c>
      <c r="AJ1637" s="15">
        <v>0</v>
      </c>
      <c r="AK1637" s="15">
        <v>0</v>
      </c>
      <c r="AL1637" s="15">
        <v>0</v>
      </c>
      <c r="AM1637" s="15">
        <v>0</v>
      </c>
      <c r="AN1637" s="15">
        <v>0</v>
      </c>
      <c r="AO1637" s="15">
        <v>0</v>
      </c>
      <c r="AP1637" s="15">
        <v>0</v>
      </c>
      <c r="AQ1637" s="15">
        <v>0</v>
      </c>
      <c r="AR1637" s="15">
        <v>0</v>
      </c>
      <c r="AS1637" s="15">
        <v>0</v>
      </c>
      <c r="AT1637" s="15">
        <f t="shared" si="127"/>
        <v>0</v>
      </c>
      <c r="AU1637" s="15">
        <v>0</v>
      </c>
      <c r="AV1637" s="15">
        <v>0</v>
      </c>
      <c r="AW1637" s="15">
        <v>0</v>
      </c>
      <c r="AX1637" s="15">
        <v>0</v>
      </c>
      <c r="AY1637" s="15">
        <v>0</v>
      </c>
      <c r="AZ1637" s="15">
        <v>0</v>
      </c>
      <c r="BA1637" s="15">
        <v>0</v>
      </c>
      <c r="BB1637" s="15">
        <v>0</v>
      </c>
      <c r="BC1637" s="15">
        <v>0</v>
      </c>
      <c r="BD1637" s="15">
        <v>0</v>
      </c>
      <c r="BE1637" s="15">
        <v>0</v>
      </c>
      <c r="BF1637" s="15">
        <v>9.9999997764825818E-6</v>
      </c>
      <c r="BG1637" s="15">
        <f t="shared" si="128"/>
        <v>9.9999997764825818E-6</v>
      </c>
      <c r="BH1637" t="str">
        <f t="shared" si="129"/>
        <v>UIDIST</v>
      </c>
      <c r="BI1637" t="str">
        <f>VLOOKUP(BH1637,[2]Summary!$C$29:$C$56,1,0)</f>
        <v>UIDist</v>
      </c>
      <c r="BJ1637" s="16">
        <v>44562</v>
      </c>
    </row>
    <row r="1638" spans="1:62" x14ac:dyDescent="0.25">
      <c r="A1638" s="13">
        <v>802538.01</v>
      </c>
      <c r="B1638" s="13">
        <v>802538.01</v>
      </c>
      <c r="C1638" t="s">
        <v>3155</v>
      </c>
      <c r="D1638" t="s">
        <v>18</v>
      </c>
      <c r="E1638" t="s">
        <v>19</v>
      </c>
      <c r="F1638" s="13" t="s">
        <v>144</v>
      </c>
      <c r="H1638" s="15">
        <v>0</v>
      </c>
      <c r="I1638" s="15">
        <v>0</v>
      </c>
      <c r="J1638" s="15">
        <v>0</v>
      </c>
      <c r="K1638" s="15">
        <v>0</v>
      </c>
      <c r="L1638" s="15">
        <v>0</v>
      </c>
      <c r="M1638" s="15">
        <v>0</v>
      </c>
      <c r="N1638" s="15">
        <v>0</v>
      </c>
      <c r="O1638" s="15">
        <v>0</v>
      </c>
      <c r="P1638" s="15">
        <v>0</v>
      </c>
      <c r="Q1638" s="15">
        <v>0</v>
      </c>
      <c r="R1638" s="15">
        <v>0</v>
      </c>
      <c r="S1638" s="15">
        <v>0</v>
      </c>
      <c r="T1638" s="15">
        <f t="shared" si="125"/>
        <v>0</v>
      </c>
      <c r="U1638" s="15">
        <v>0</v>
      </c>
      <c r="V1638" s="15">
        <v>0</v>
      </c>
      <c r="W1638" s="15">
        <v>0</v>
      </c>
      <c r="X1638" s="15">
        <v>0</v>
      </c>
      <c r="Y1638" s="15">
        <v>0</v>
      </c>
      <c r="Z1638" s="15">
        <v>0</v>
      </c>
      <c r="AA1638" s="15">
        <v>0</v>
      </c>
      <c r="AB1638" s="15">
        <v>0</v>
      </c>
      <c r="AC1638" s="15">
        <v>0</v>
      </c>
      <c r="AD1638" s="15">
        <v>0</v>
      </c>
      <c r="AE1638" s="15">
        <v>0</v>
      </c>
      <c r="AF1638" s="15">
        <v>0</v>
      </c>
      <c r="AG1638" s="15">
        <f t="shared" si="126"/>
        <v>0</v>
      </c>
      <c r="AH1638" s="15">
        <v>0</v>
      </c>
      <c r="AI1638" s="15">
        <v>0</v>
      </c>
      <c r="AJ1638" s="15">
        <v>0</v>
      </c>
      <c r="AK1638" s="15">
        <v>0</v>
      </c>
      <c r="AL1638" s="15">
        <v>0</v>
      </c>
      <c r="AM1638" s="15">
        <v>0</v>
      </c>
      <c r="AN1638" s="15">
        <v>0</v>
      </c>
      <c r="AO1638" s="15">
        <v>0</v>
      </c>
      <c r="AP1638" s="15">
        <v>0</v>
      </c>
      <c r="AQ1638" s="15">
        <v>0</v>
      </c>
      <c r="AR1638" s="15">
        <v>0</v>
      </c>
      <c r="AS1638" s="15">
        <v>0</v>
      </c>
      <c r="AT1638" s="15">
        <f t="shared" si="127"/>
        <v>0</v>
      </c>
      <c r="AU1638" s="15">
        <v>0</v>
      </c>
      <c r="AV1638" s="15">
        <v>0</v>
      </c>
      <c r="AW1638" s="15">
        <v>0</v>
      </c>
      <c r="AX1638" s="15">
        <v>0</v>
      </c>
      <c r="AY1638" s="15">
        <v>0</v>
      </c>
      <c r="AZ1638" s="15">
        <v>0</v>
      </c>
      <c r="BA1638" s="15">
        <v>0</v>
      </c>
      <c r="BB1638" s="15">
        <v>0</v>
      </c>
      <c r="BC1638" s="15">
        <v>0</v>
      </c>
      <c r="BD1638" s="15">
        <v>0</v>
      </c>
      <c r="BE1638" s="15">
        <v>0</v>
      </c>
      <c r="BF1638" s="15">
        <v>0</v>
      </c>
      <c r="BG1638" s="15">
        <f t="shared" si="128"/>
        <v>0</v>
      </c>
      <c r="BH1638" t="str">
        <f t="shared" si="129"/>
        <v>UIDIST</v>
      </c>
      <c r="BI1638" t="str">
        <f>VLOOKUP(BH1638,[2]Summary!$C$29:$C$56,1,0)</f>
        <v>UIDist</v>
      </c>
      <c r="BJ1638" s="16">
        <v>44562</v>
      </c>
    </row>
    <row r="1639" spans="1:62" x14ac:dyDescent="0.25">
      <c r="A1639" s="13">
        <v>802539.02</v>
      </c>
      <c r="B1639" s="13">
        <v>802539.02</v>
      </c>
      <c r="C1639" t="s">
        <v>1334</v>
      </c>
      <c r="D1639" t="s">
        <v>18</v>
      </c>
      <c r="E1639" t="s">
        <v>35</v>
      </c>
      <c r="F1639" s="13" t="s">
        <v>62</v>
      </c>
      <c r="H1639" s="15">
        <v>0</v>
      </c>
      <c r="I1639" s="15">
        <v>0</v>
      </c>
      <c r="J1639" s="15">
        <v>0</v>
      </c>
      <c r="K1639" s="15">
        <v>0</v>
      </c>
      <c r="L1639" s="15">
        <v>0</v>
      </c>
      <c r="M1639" s="15">
        <v>0</v>
      </c>
      <c r="N1639" s="15">
        <v>0</v>
      </c>
      <c r="O1639" s="15">
        <v>0</v>
      </c>
      <c r="P1639" s="15">
        <v>0</v>
      </c>
      <c r="Q1639" s="15">
        <v>0</v>
      </c>
      <c r="R1639" s="15">
        <v>0</v>
      </c>
      <c r="S1639" s="15">
        <v>0</v>
      </c>
      <c r="T1639" s="15">
        <f t="shared" si="125"/>
        <v>0</v>
      </c>
      <c r="U1639" s="15">
        <v>0</v>
      </c>
      <c r="V1639" s="15">
        <v>0</v>
      </c>
      <c r="W1639" s="15">
        <v>0</v>
      </c>
      <c r="X1639" s="15">
        <v>0</v>
      </c>
      <c r="Y1639" s="15">
        <v>0</v>
      </c>
      <c r="Z1639" s="15">
        <v>0</v>
      </c>
      <c r="AA1639" s="15">
        <v>0</v>
      </c>
      <c r="AB1639" s="15">
        <v>0</v>
      </c>
      <c r="AC1639" s="15">
        <v>0</v>
      </c>
      <c r="AD1639" s="15">
        <v>0</v>
      </c>
      <c r="AE1639" s="15">
        <v>0</v>
      </c>
      <c r="AF1639" s="15">
        <v>0</v>
      </c>
      <c r="AG1639" s="15">
        <f t="shared" si="126"/>
        <v>0</v>
      </c>
      <c r="AH1639" s="15">
        <v>0</v>
      </c>
      <c r="AI1639" s="15">
        <v>0</v>
      </c>
      <c r="AJ1639" s="15">
        <v>0</v>
      </c>
      <c r="AK1639" s="15">
        <v>0</v>
      </c>
      <c r="AL1639" s="15">
        <v>0</v>
      </c>
      <c r="AM1639" s="15">
        <v>0</v>
      </c>
      <c r="AN1639" s="15">
        <v>0</v>
      </c>
      <c r="AO1639" s="15">
        <v>0</v>
      </c>
      <c r="AP1639" s="15">
        <v>0</v>
      </c>
      <c r="AQ1639" s="15">
        <v>0</v>
      </c>
      <c r="AR1639" s="15">
        <v>0</v>
      </c>
      <c r="AS1639" s="15">
        <v>0</v>
      </c>
      <c r="AT1639" s="15">
        <f t="shared" si="127"/>
        <v>0</v>
      </c>
      <c r="AU1639" s="15">
        <v>0</v>
      </c>
      <c r="AV1639" s="15">
        <v>0</v>
      </c>
      <c r="AW1639" s="15">
        <v>0</v>
      </c>
      <c r="AX1639" s="15">
        <v>0</v>
      </c>
      <c r="AY1639" s="15">
        <v>0</v>
      </c>
      <c r="AZ1639" s="15">
        <v>0</v>
      </c>
      <c r="BA1639" s="15">
        <v>0</v>
      </c>
      <c r="BB1639" s="15">
        <v>0</v>
      </c>
      <c r="BC1639" s="15">
        <v>0</v>
      </c>
      <c r="BD1639" s="15">
        <v>0</v>
      </c>
      <c r="BE1639" s="15">
        <v>0</v>
      </c>
      <c r="BF1639" s="15">
        <v>0</v>
      </c>
      <c r="BG1639" s="15">
        <f t="shared" si="128"/>
        <v>0</v>
      </c>
      <c r="BH1639" t="str">
        <f t="shared" si="129"/>
        <v>UITRANS</v>
      </c>
      <c r="BI1639" t="str">
        <f>VLOOKUP(BH1639,[2]Summary!$C$29:$C$56,1,0)</f>
        <v>UITrans</v>
      </c>
      <c r="BJ1639" s="16">
        <v>44562</v>
      </c>
    </row>
    <row r="1640" spans="1:62" x14ac:dyDescent="0.25">
      <c r="A1640" s="13">
        <v>802540.02</v>
      </c>
      <c r="B1640" s="13">
        <v>802540.02</v>
      </c>
      <c r="C1640" t="s">
        <v>971</v>
      </c>
      <c r="D1640" t="s">
        <v>18</v>
      </c>
      <c r="E1640" t="s">
        <v>35</v>
      </c>
      <c r="F1640" s="13" t="s">
        <v>62</v>
      </c>
      <c r="H1640" s="15">
        <v>0</v>
      </c>
      <c r="I1640" s="15">
        <v>0</v>
      </c>
      <c r="J1640" s="15">
        <v>0</v>
      </c>
      <c r="K1640" s="15">
        <v>0</v>
      </c>
      <c r="L1640" s="15">
        <v>0</v>
      </c>
      <c r="M1640" s="15">
        <v>0</v>
      </c>
      <c r="N1640" s="15">
        <v>0</v>
      </c>
      <c r="O1640" s="15">
        <v>0</v>
      </c>
      <c r="P1640" s="15">
        <v>0</v>
      </c>
      <c r="Q1640" s="15">
        <v>0</v>
      </c>
      <c r="R1640" s="15">
        <v>0</v>
      </c>
      <c r="S1640" s="15">
        <v>0</v>
      </c>
      <c r="T1640" s="15">
        <f t="shared" si="125"/>
        <v>0</v>
      </c>
      <c r="U1640" s="15">
        <v>0</v>
      </c>
      <c r="V1640" s="15">
        <v>0</v>
      </c>
      <c r="W1640" s="15">
        <v>0</v>
      </c>
      <c r="X1640" s="15">
        <v>0</v>
      </c>
      <c r="Y1640" s="15">
        <v>0</v>
      </c>
      <c r="Z1640" s="15">
        <v>0</v>
      </c>
      <c r="AA1640" s="15">
        <v>0</v>
      </c>
      <c r="AB1640" s="15">
        <v>0</v>
      </c>
      <c r="AC1640" s="15">
        <v>0</v>
      </c>
      <c r="AD1640" s="15">
        <v>0</v>
      </c>
      <c r="AE1640" s="15">
        <v>0</v>
      </c>
      <c r="AF1640" s="15">
        <v>0</v>
      </c>
      <c r="AG1640" s="15">
        <f t="shared" si="126"/>
        <v>0</v>
      </c>
      <c r="AH1640" s="15">
        <v>0</v>
      </c>
      <c r="AI1640" s="15">
        <v>0</v>
      </c>
      <c r="AJ1640" s="15">
        <v>0</v>
      </c>
      <c r="AK1640" s="15">
        <v>37.425620117187499</v>
      </c>
      <c r="AL1640" s="15">
        <v>0.70361000061035162</v>
      </c>
      <c r="AM1640" s="15">
        <v>322.20780468750002</v>
      </c>
      <c r="AN1640" s="15">
        <v>6.0574998779296871</v>
      </c>
      <c r="AO1640" s="15">
        <v>0</v>
      </c>
      <c r="AP1640" s="15">
        <v>20.244859985351564</v>
      </c>
      <c r="AQ1640" s="15">
        <v>0.372</v>
      </c>
      <c r="AR1640" s="15">
        <v>31.625409912109376</v>
      </c>
      <c r="AS1640" s="15">
        <v>0</v>
      </c>
      <c r="AT1640" s="15">
        <f t="shared" si="127"/>
        <v>418.63680458068853</v>
      </c>
      <c r="AU1640" s="15">
        <v>9.8617902832031241</v>
      </c>
      <c r="AV1640" s="15">
        <v>138.75039184570312</v>
      </c>
      <c r="AW1640" s="15">
        <v>3.7564301376342772</v>
      </c>
      <c r="AX1640" s="15">
        <v>36.299870117187503</v>
      </c>
      <c r="AY1640" s="15">
        <v>3.5409899902343751</v>
      </c>
      <c r="AZ1640" s="15">
        <v>346.23115136718752</v>
      </c>
      <c r="BA1640" s="15">
        <v>6.4374199218749997</v>
      </c>
      <c r="BB1640" s="15">
        <v>6.4374199218749997</v>
      </c>
      <c r="BC1640" s="15">
        <v>-16.424439453125</v>
      </c>
      <c r="BD1640" s="15">
        <v>0</v>
      </c>
      <c r="BE1640" s="15">
        <v>0</v>
      </c>
      <c r="BF1640" s="15">
        <v>0</v>
      </c>
      <c r="BG1640" s="15">
        <f t="shared" si="128"/>
        <v>534.89102413177477</v>
      </c>
      <c r="BH1640" t="str">
        <f t="shared" si="129"/>
        <v>UITRANS</v>
      </c>
      <c r="BI1640" t="str">
        <f>VLOOKUP(BH1640,[2]Summary!$C$29:$C$56,1,0)</f>
        <v>UITrans</v>
      </c>
      <c r="BJ1640" s="16">
        <v>44470</v>
      </c>
    </row>
    <row r="1641" spans="1:62" x14ac:dyDescent="0.25">
      <c r="A1641" s="13">
        <v>800599.01</v>
      </c>
      <c r="B1641" s="13">
        <v>800599.01</v>
      </c>
      <c r="C1641" t="s">
        <v>3156</v>
      </c>
      <c r="D1641" t="s">
        <v>18</v>
      </c>
      <c r="E1641" t="s">
        <v>19</v>
      </c>
      <c r="F1641" s="13" t="s">
        <v>22</v>
      </c>
      <c r="H1641" s="15">
        <v>0</v>
      </c>
      <c r="I1641" s="15">
        <v>0</v>
      </c>
      <c r="J1641" s="15">
        <v>0</v>
      </c>
      <c r="K1641" s="15">
        <v>0</v>
      </c>
      <c r="L1641" s="15">
        <v>0</v>
      </c>
      <c r="M1641" s="15">
        <v>0</v>
      </c>
      <c r="N1641" s="15">
        <v>0</v>
      </c>
      <c r="O1641" s="15">
        <v>0</v>
      </c>
      <c r="P1641" s="15">
        <v>0</v>
      </c>
      <c r="Q1641" s="15">
        <v>0</v>
      </c>
      <c r="R1641" s="15">
        <v>0</v>
      </c>
      <c r="S1641" s="15">
        <v>0</v>
      </c>
      <c r="T1641" s="15">
        <f t="shared" si="125"/>
        <v>0</v>
      </c>
      <c r="U1641" s="15">
        <v>0</v>
      </c>
      <c r="V1641" s="15">
        <v>0</v>
      </c>
      <c r="W1641" s="15">
        <v>0</v>
      </c>
      <c r="X1641" s="15">
        <v>0</v>
      </c>
      <c r="Y1641" s="15">
        <v>0.1061399958729744</v>
      </c>
      <c r="Z1641" s="15">
        <v>24.133179824829103</v>
      </c>
      <c r="AA1641" s="15">
        <v>0.75028002071380617</v>
      </c>
      <c r="AB1641" s="15">
        <v>0.61861999511718746</v>
      </c>
      <c r="AC1641" s="15">
        <v>0</v>
      </c>
      <c r="AD1641" s="15">
        <v>0</v>
      </c>
      <c r="AE1641" s="15">
        <v>0</v>
      </c>
      <c r="AF1641" s="15">
        <v>0</v>
      </c>
      <c r="AG1641" s="15">
        <f t="shared" si="126"/>
        <v>25.60821983653307</v>
      </c>
      <c r="AH1641" s="15">
        <v>0</v>
      </c>
      <c r="AI1641" s="15">
        <v>0</v>
      </c>
      <c r="AJ1641" s="15">
        <v>0</v>
      </c>
      <c r="AK1641" s="15">
        <v>0</v>
      </c>
      <c r="AL1641" s="15">
        <v>0</v>
      </c>
      <c r="AM1641" s="15">
        <v>0</v>
      </c>
      <c r="AN1641" s="15">
        <v>0</v>
      </c>
      <c r="AO1641" s="15">
        <v>0</v>
      </c>
      <c r="AP1641" s="15">
        <v>0</v>
      </c>
      <c r="AQ1641" s="15">
        <v>0</v>
      </c>
      <c r="AR1641" s="15">
        <v>0</v>
      </c>
      <c r="AS1641" s="15">
        <v>0</v>
      </c>
      <c r="AT1641" s="15">
        <f t="shared" si="127"/>
        <v>0</v>
      </c>
      <c r="AU1641" s="15">
        <v>0</v>
      </c>
      <c r="AV1641" s="15">
        <v>0</v>
      </c>
      <c r="AW1641" s="15">
        <v>0</v>
      </c>
      <c r="AX1641" s="15">
        <v>0</v>
      </c>
      <c r="AY1641" s="15">
        <v>0</v>
      </c>
      <c r="AZ1641" s="15">
        <v>0</v>
      </c>
      <c r="BA1641" s="15">
        <v>0</v>
      </c>
      <c r="BB1641" s="15">
        <v>0</v>
      </c>
      <c r="BC1641" s="15">
        <v>0</v>
      </c>
      <c r="BD1641" s="15">
        <v>0</v>
      </c>
      <c r="BE1641" s="15">
        <v>0</v>
      </c>
      <c r="BF1641" s="15">
        <v>0</v>
      </c>
      <c r="BG1641" s="15">
        <f t="shared" si="128"/>
        <v>0</v>
      </c>
      <c r="BH1641" t="str">
        <f t="shared" si="129"/>
        <v>UIDIST</v>
      </c>
      <c r="BI1641" t="str">
        <f>VLOOKUP(BH1641,[2]Summary!$C$29:$C$56,1,0)</f>
        <v>UIDist</v>
      </c>
      <c r="BJ1641" s="16">
        <v>43831</v>
      </c>
    </row>
    <row r="1642" spans="1:62" x14ac:dyDescent="0.25">
      <c r="A1642" s="13">
        <v>802409.01</v>
      </c>
      <c r="B1642" s="13">
        <v>802409.01</v>
      </c>
      <c r="C1642" t="s">
        <v>3157</v>
      </c>
      <c r="D1642" t="s">
        <v>18</v>
      </c>
      <c r="E1642" t="s">
        <v>19</v>
      </c>
      <c r="F1642" s="13" t="s">
        <v>22</v>
      </c>
      <c r="H1642" s="15">
        <v>0</v>
      </c>
      <c r="I1642" s="15">
        <v>0</v>
      </c>
      <c r="J1642" s="15">
        <v>0</v>
      </c>
      <c r="K1642" s="15">
        <v>0</v>
      </c>
      <c r="L1642" s="15">
        <v>0</v>
      </c>
      <c r="M1642" s="15">
        <v>0</v>
      </c>
      <c r="N1642" s="15">
        <v>0</v>
      </c>
      <c r="O1642" s="15">
        <v>0</v>
      </c>
      <c r="P1642" s="15">
        <v>0</v>
      </c>
      <c r="Q1642" s="15">
        <v>0</v>
      </c>
      <c r="R1642" s="15">
        <v>0</v>
      </c>
      <c r="S1642" s="15">
        <v>0</v>
      </c>
      <c r="T1642" s="15">
        <f t="shared" si="125"/>
        <v>0</v>
      </c>
      <c r="U1642" s="15">
        <v>0</v>
      </c>
      <c r="V1642" s="15">
        <v>0</v>
      </c>
      <c r="W1642" s="15">
        <v>0</v>
      </c>
      <c r="X1642" s="15">
        <v>0</v>
      </c>
      <c r="Y1642" s="15">
        <v>0</v>
      </c>
      <c r="Z1642" s="15">
        <v>0</v>
      </c>
      <c r="AA1642" s="15">
        <v>0</v>
      </c>
      <c r="AB1642" s="15">
        <v>0</v>
      </c>
      <c r="AC1642" s="15">
        <v>0</v>
      </c>
      <c r="AD1642" s="15">
        <v>0</v>
      </c>
      <c r="AE1642" s="15">
        <v>0</v>
      </c>
      <c r="AF1642" s="15">
        <v>0</v>
      </c>
      <c r="AG1642" s="15">
        <f t="shared" si="126"/>
        <v>0</v>
      </c>
      <c r="AH1642" s="15">
        <v>0.72595001101493839</v>
      </c>
      <c r="AI1642" s="15">
        <v>0.12694000196456909</v>
      </c>
      <c r="AJ1642" s="15">
        <v>5.1700000762939452E-3</v>
      </c>
      <c r="AK1642" s="15">
        <v>0.25412999725341795</v>
      </c>
      <c r="AL1642" s="15">
        <v>1.1180000126361847E-2</v>
      </c>
      <c r="AM1642" s="15">
        <v>0.46120999503135679</v>
      </c>
      <c r="AN1642" s="15">
        <v>1.7860000133514405E-2</v>
      </c>
      <c r="AO1642" s="15">
        <v>9.289999961853028E-3</v>
      </c>
      <c r="AP1642" s="15">
        <v>0.29333998775482178</v>
      </c>
      <c r="AQ1642" s="15">
        <v>1.7000000000000001E-2</v>
      </c>
      <c r="AR1642" s="15">
        <v>1.5292799816131593</v>
      </c>
      <c r="AS1642" s="15">
        <v>4.9140001058578492E-2</v>
      </c>
      <c r="AT1642" s="15">
        <f t="shared" si="127"/>
        <v>3.5004899759888648</v>
      </c>
      <c r="AU1642" s="15">
        <v>0.7823500080108643</v>
      </c>
      <c r="AV1642" s="15">
        <v>1.9600000381469727E-2</v>
      </c>
      <c r="AW1642" s="15">
        <v>-0.73529000854492188</v>
      </c>
      <c r="AX1642" s="15">
        <v>2.0290000915527344E-2</v>
      </c>
      <c r="AY1642" s="15">
        <v>2.2409999847412109E-2</v>
      </c>
      <c r="AZ1642" s="15">
        <v>2.0760000228881834E-2</v>
      </c>
      <c r="BA1642" s="15">
        <v>2.1440000534057618E-2</v>
      </c>
      <c r="BB1642" s="15">
        <v>2.1440000534057618E-2</v>
      </c>
      <c r="BC1642" s="15">
        <v>2.6569999694824219E-2</v>
      </c>
      <c r="BD1642" s="15">
        <v>5.7720001220703122E-2</v>
      </c>
      <c r="BE1642" s="15">
        <v>6.1799999237060546E-2</v>
      </c>
      <c r="BF1642" s="15">
        <v>5.7720001220703122E-2</v>
      </c>
      <c r="BG1642" s="15">
        <f t="shared" si="128"/>
        <v>0.37681000328063968</v>
      </c>
      <c r="BH1642" t="str">
        <f t="shared" si="129"/>
        <v>UIDIST</v>
      </c>
      <c r="BI1642" t="str">
        <f>VLOOKUP(BH1642,[2]Summary!$C$29:$C$56,1,0)</f>
        <v>UIDist</v>
      </c>
      <c r="BJ1642" s="16">
        <v>44562</v>
      </c>
    </row>
    <row r="1643" spans="1:62" x14ac:dyDescent="0.25">
      <c r="A1643" s="13">
        <v>802412.01</v>
      </c>
      <c r="B1643" s="13">
        <v>802412.01</v>
      </c>
      <c r="C1643" t="s">
        <v>3158</v>
      </c>
      <c r="D1643" t="s">
        <v>18</v>
      </c>
      <c r="E1643" t="s">
        <v>19</v>
      </c>
      <c r="F1643" s="13" t="s">
        <v>22</v>
      </c>
      <c r="H1643" s="15">
        <v>0</v>
      </c>
      <c r="I1643" s="15">
        <v>0</v>
      </c>
      <c r="J1643" s="15">
        <v>0</v>
      </c>
      <c r="K1643" s="15">
        <v>0</v>
      </c>
      <c r="L1643" s="15">
        <v>0</v>
      </c>
      <c r="M1643" s="15">
        <v>0</v>
      </c>
      <c r="N1643" s="15">
        <v>0</v>
      </c>
      <c r="O1643" s="15">
        <v>0</v>
      </c>
      <c r="P1643" s="15">
        <v>0</v>
      </c>
      <c r="Q1643" s="15">
        <v>0</v>
      </c>
      <c r="R1643" s="15">
        <v>0</v>
      </c>
      <c r="S1643" s="15">
        <v>0</v>
      </c>
      <c r="T1643" s="15">
        <f t="shared" si="125"/>
        <v>0</v>
      </c>
      <c r="U1643" s="15">
        <v>0</v>
      </c>
      <c r="V1643" s="15">
        <v>0</v>
      </c>
      <c r="W1643" s="15">
        <v>0</v>
      </c>
      <c r="X1643" s="15">
        <v>0</v>
      </c>
      <c r="Y1643" s="15">
        <v>0</v>
      </c>
      <c r="Z1643" s="15">
        <v>0</v>
      </c>
      <c r="AA1643" s="15">
        <v>1.0789800057411194</v>
      </c>
      <c r="AB1643" s="15">
        <v>2.3523199615478516</v>
      </c>
      <c r="AC1643" s="15">
        <v>1.5708499584197999</v>
      </c>
      <c r="AD1643" s="15">
        <v>3.7076301231384279</v>
      </c>
      <c r="AE1643" s="15">
        <v>1.3181600341796875</v>
      </c>
      <c r="AF1643" s="15">
        <v>0.27654999351501464</v>
      </c>
      <c r="AG1643" s="15">
        <f t="shared" si="126"/>
        <v>10.304490076541901</v>
      </c>
      <c r="AH1643" s="15">
        <v>3.4630000915527344</v>
      </c>
      <c r="AI1643" s="15">
        <v>0.94312998199462894</v>
      </c>
      <c r="AJ1643" s="15">
        <v>8.9029998779296876E-2</v>
      </c>
      <c r="AK1643" s="15">
        <v>1.0733900222778321</v>
      </c>
      <c r="AL1643" s="15">
        <v>31.182830764770507</v>
      </c>
      <c r="AM1643" s="15">
        <v>151.58909170532226</v>
      </c>
      <c r="AN1643" s="15">
        <v>-166.08099072265625</v>
      </c>
      <c r="AO1643" s="15">
        <v>5.7205000000000004</v>
      </c>
      <c r="AP1643" s="15">
        <v>126.95853399658203</v>
      </c>
      <c r="AQ1643" s="15">
        <v>1.07</v>
      </c>
      <c r="AR1643" s="15">
        <v>2.5820600357055663</v>
      </c>
      <c r="AS1643" s="15">
        <v>0.98367997145652775</v>
      </c>
      <c r="AT1643" s="15">
        <f t="shared" si="127"/>
        <v>159.5742558457851</v>
      </c>
      <c r="AU1643" s="15">
        <v>-151.9976156616211</v>
      </c>
      <c r="AV1643" s="15">
        <v>0.51936998558044434</v>
      </c>
      <c r="AW1643" s="15">
        <v>-0.52217001342773439</v>
      </c>
      <c r="AX1643" s="15">
        <v>-33.425530387878418</v>
      </c>
      <c r="AY1643" s="15">
        <v>-9.8519996643066404E-2</v>
      </c>
      <c r="AZ1643" s="15">
        <v>38.709339656829833</v>
      </c>
      <c r="BA1643" s="15">
        <v>0.13439999389648438</v>
      </c>
      <c r="BB1643" s="15">
        <v>0.13439999389648438</v>
      </c>
      <c r="BC1643" s="15">
        <v>1.2594500427246094</v>
      </c>
      <c r="BD1643" s="15">
        <v>334.69638085937498</v>
      </c>
      <c r="BE1643" s="15">
        <v>166.6700703125</v>
      </c>
      <c r="BF1643" s="15">
        <v>551.46299609375001</v>
      </c>
      <c r="BG1643" s="15">
        <f t="shared" si="128"/>
        <v>907.54257087898259</v>
      </c>
      <c r="BH1643" t="str">
        <f t="shared" si="129"/>
        <v>UIDIST</v>
      </c>
      <c r="BI1643" t="str">
        <f>VLOOKUP(BH1643,[2]Summary!$C$29:$C$56,1,0)</f>
        <v>UIDist</v>
      </c>
      <c r="BJ1643" s="16">
        <v>44562</v>
      </c>
    </row>
    <row r="1644" spans="1:62" x14ac:dyDescent="0.25">
      <c r="A1644" s="13">
        <v>802491.01</v>
      </c>
      <c r="B1644" s="13">
        <v>802491.01</v>
      </c>
      <c r="C1644" t="s">
        <v>3159</v>
      </c>
      <c r="D1644" t="s">
        <v>18</v>
      </c>
      <c r="E1644" t="s">
        <v>19</v>
      </c>
      <c r="F1644" s="13" t="s">
        <v>33</v>
      </c>
      <c r="H1644" s="15">
        <v>0</v>
      </c>
      <c r="I1644" s="15">
        <v>0</v>
      </c>
      <c r="J1644" s="15">
        <v>0</v>
      </c>
      <c r="K1644" s="15">
        <v>0</v>
      </c>
      <c r="L1644" s="15">
        <v>0</v>
      </c>
      <c r="M1644" s="15">
        <v>0</v>
      </c>
      <c r="N1644" s="15">
        <v>0</v>
      </c>
      <c r="O1644" s="15">
        <v>0</v>
      </c>
      <c r="P1644" s="15">
        <v>0</v>
      </c>
      <c r="Q1644" s="15">
        <v>0</v>
      </c>
      <c r="R1644" s="15">
        <v>0</v>
      </c>
      <c r="S1644" s="15">
        <v>0</v>
      </c>
      <c r="T1644" s="15">
        <f t="shared" si="125"/>
        <v>0</v>
      </c>
      <c r="U1644" s="15">
        <v>0</v>
      </c>
      <c r="V1644" s="15">
        <v>0</v>
      </c>
      <c r="W1644" s="15">
        <v>0</v>
      </c>
      <c r="X1644" s="15">
        <v>0</v>
      </c>
      <c r="Y1644" s="15">
        <v>0</v>
      </c>
      <c r="Z1644" s="15">
        <v>4.4036399412155154</v>
      </c>
      <c r="AA1644" s="15">
        <v>0</v>
      </c>
      <c r="AB1644" s="15">
        <v>-4.4036399412155154</v>
      </c>
      <c r="AC1644" s="15">
        <v>0</v>
      </c>
      <c r="AD1644" s="15">
        <v>0</v>
      </c>
      <c r="AE1644" s="15">
        <v>121.391171875</v>
      </c>
      <c r="AF1644" s="15">
        <v>0</v>
      </c>
      <c r="AG1644" s="15">
        <f t="shared" si="126"/>
        <v>121.391171875</v>
      </c>
      <c r="AH1644" s="15">
        <v>0</v>
      </c>
      <c r="AI1644" s="15">
        <v>0</v>
      </c>
      <c r="AJ1644" s="15">
        <v>0</v>
      </c>
      <c r="AK1644" s="15">
        <v>0</v>
      </c>
      <c r="AL1644" s="15">
        <v>0</v>
      </c>
      <c r="AM1644" s="15">
        <v>0</v>
      </c>
      <c r="AN1644" s="15">
        <v>0</v>
      </c>
      <c r="AO1644" s="15">
        <v>0</v>
      </c>
      <c r="AP1644" s="15">
        <v>0</v>
      </c>
      <c r="AQ1644" s="15">
        <v>0</v>
      </c>
      <c r="AR1644" s="15">
        <v>0</v>
      </c>
      <c r="AS1644" s="15">
        <v>0</v>
      </c>
      <c r="AT1644" s="15">
        <f t="shared" si="127"/>
        <v>0</v>
      </c>
      <c r="AU1644" s="15">
        <v>0</v>
      </c>
      <c r="AV1644" s="15">
        <v>0</v>
      </c>
      <c r="AW1644" s="15">
        <v>0</v>
      </c>
      <c r="AX1644" s="15">
        <v>0</v>
      </c>
      <c r="AY1644" s="15">
        <v>0</v>
      </c>
      <c r="AZ1644" s="15">
        <v>0</v>
      </c>
      <c r="BA1644" s="15">
        <v>0</v>
      </c>
      <c r="BB1644" s="15">
        <v>0</v>
      </c>
      <c r="BC1644" s="15">
        <v>0</v>
      </c>
      <c r="BD1644" s="15">
        <v>0</v>
      </c>
      <c r="BE1644" s="15">
        <v>0</v>
      </c>
      <c r="BF1644" s="15">
        <v>0</v>
      </c>
      <c r="BG1644" s="15">
        <f t="shared" si="128"/>
        <v>0</v>
      </c>
      <c r="BH1644" t="str">
        <f t="shared" si="129"/>
        <v>UIDIST</v>
      </c>
      <c r="BI1644" t="str">
        <f>VLOOKUP(BH1644,[2]Summary!$C$29:$C$56,1,0)</f>
        <v>UIDist</v>
      </c>
      <c r="BJ1644" s="16">
        <v>43831</v>
      </c>
    </row>
    <row r="1645" spans="1:62" x14ac:dyDescent="0.25">
      <c r="A1645" s="13">
        <v>802491.02</v>
      </c>
      <c r="B1645" s="13">
        <v>802491.02</v>
      </c>
      <c r="C1645" t="s">
        <v>3159</v>
      </c>
      <c r="D1645" t="s">
        <v>18</v>
      </c>
      <c r="E1645" t="s">
        <v>35</v>
      </c>
      <c r="F1645" s="13" t="s">
        <v>33</v>
      </c>
      <c r="H1645" s="15">
        <v>0</v>
      </c>
      <c r="I1645" s="15">
        <v>0</v>
      </c>
      <c r="J1645" s="15">
        <v>0</v>
      </c>
      <c r="K1645" s="15">
        <v>0</v>
      </c>
      <c r="L1645" s="15">
        <v>0</v>
      </c>
      <c r="M1645" s="15">
        <v>0</v>
      </c>
      <c r="N1645" s="15">
        <v>0</v>
      </c>
      <c r="O1645" s="15">
        <v>0</v>
      </c>
      <c r="P1645" s="15">
        <v>0</v>
      </c>
      <c r="Q1645" s="15">
        <v>0</v>
      </c>
      <c r="R1645" s="15">
        <v>0</v>
      </c>
      <c r="S1645" s="15">
        <v>0</v>
      </c>
      <c r="T1645" s="15">
        <f t="shared" si="125"/>
        <v>0</v>
      </c>
      <c r="U1645" s="15">
        <v>0</v>
      </c>
      <c r="V1645" s="15">
        <v>0</v>
      </c>
      <c r="W1645" s="15">
        <v>0</v>
      </c>
      <c r="X1645" s="15">
        <v>0</v>
      </c>
      <c r="Y1645" s="15">
        <v>0</v>
      </c>
      <c r="Z1645" s="15">
        <v>2.6035399999618529</v>
      </c>
      <c r="AA1645" s="15">
        <v>0</v>
      </c>
      <c r="AB1645" s="15">
        <v>-2.6035399999618529</v>
      </c>
      <c r="AC1645" s="15">
        <v>0</v>
      </c>
      <c r="AD1645" s="15">
        <v>0</v>
      </c>
      <c r="AE1645" s="15">
        <v>71.732531249999994</v>
      </c>
      <c r="AF1645" s="15">
        <v>0</v>
      </c>
      <c r="AG1645" s="15">
        <f t="shared" si="126"/>
        <v>71.732531249999994</v>
      </c>
      <c r="AH1645" s="15">
        <v>0</v>
      </c>
      <c r="AI1645" s="15">
        <v>0</v>
      </c>
      <c r="AJ1645" s="15">
        <v>0</v>
      </c>
      <c r="AK1645" s="15">
        <v>0</v>
      </c>
      <c r="AL1645" s="15">
        <v>0</v>
      </c>
      <c r="AM1645" s="15">
        <v>0</v>
      </c>
      <c r="AN1645" s="15">
        <v>0</v>
      </c>
      <c r="AO1645" s="15">
        <v>0</v>
      </c>
      <c r="AP1645" s="15">
        <v>0</v>
      </c>
      <c r="AQ1645" s="15">
        <v>0</v>
      </c>
      <c r="AR1645" s="15">
        <v>0</v>
      </c>
      <c r="AS1645" s="15">
        <v>0</v>
      </c>
      <c r="AT1645" s="15">
        <f t="shared" si="127"/>
        <v>0</v>
      </c>
      <c r="AU1645" s="15">
        <v>0</v>
      </c>
      <c r="AV1645" s="15">
        <v>0</v>
      </c>
      <c r="AW1645" s="15">
        <v>0</v>
      </c>
      <c r="AX1645" s="15">
        <v>0</v>
      </c>
      <c r="AY1645" s="15">
        <v>0</v>
      </c>
      <c r="AZ1645" s="15">
        <v>0</v>
      </c>
      <c r="BA1645" s="15">
        <v>0</v>
      </c>
      <c r="BB1645" s="15">
        <v>0</v>
      </c>
      <c r="BC1645" s="15">
        <v>0</v>
      </c>
      <c r="BD1645" s="15">
        <v>0</v>
      </c>
      <c r="BE1645" s="15">
        <v>0</v>
      </c>
      <c r="BF1645" s="15">
        <v>0</v>
      </c>
      <c r="BG1645" s="15">
        <f t="shared" si="128"/>
        <v>0</v>
      </c>
      <c r="BH1645" t="str">
        <f t="shared" si="129"/>
        <v>UITRANS</v>
      </c>
      <c r="BI1645" t="str">
        <f>VLOOKUP(BH1645,[2]Summary!$C$29:$C$56,1,0)</f>
        <v>UITrans</v>
      </c>
      <c r="BJ1645" s="16">
        <v>43831</v>
      </c>
    </row>
    <row r="1646" spans="1:62" x14ac:dyDescent="0.25">
      <c r="A1646" s="13">
        <v>802498.01</v>
      </c>
      <c r="B1646" s="13">
        <v>802498.01</v>
      </c>
      <c r="C1646" t="s">
        <v>3146</v>
      </c>
      <c r="D1646" t="s">
        <v>18</v>
      </c>
      <c r="E1646" t="s">
        <v>19</v>
      </c>
      <c r="F1646" s="13" t="s">
        <v>33</v>
      </c>
      <c r="H1646" s="15">
        <v>0</v>
      </c>
      <c r="I1646" s="15">
        <v>0</v>
      </c>
      <c r="J1646" s="15">
        <v>0</v>
      </c>
      <c r="K1646" s="15">
        <v>0</v>
      </c>
      <c r="L1646" s="15">
        <v>0</v>
      </c>
      <c r="M1646" s="15">
        <v>0</v>
      </c>
      <c r="N1646" s="15">
        <v>0</v>
      </c>
      <c r="O1646" s="15">
        <v>0</v>
      </c>
      <c r="P1646" s="15">
        <v>0</v>
      </c>
      <c r="Q1646" s="15">
        <v>0</v>
      </c>
      <c r="R1646" s="15">
        <v>0</v>
      </c>
      <c r="S1646" s="15">
        <v>0</v>
      </c>
      <c r="T1646" s="15">
        <f t="shared" si="125"/>
        <v>0</v>
      </c>
      <c r="U1646" s="15">
        <v>0</v>
      </c>
      <c r="V1646" s="15">
        <v>0</v>
      </c>
      <c r="W1646" s="15">
        <v>0</v>
      </c>
      <c r="X1646" s="15">
        <v>0</v>
      </c>
      <c r="Y1646" s="15">
        <v>0</v>
      </c>
      <c r="Z1646" s="15">
        <v>35.495758125305173</v>
      </c>
      <c r="AA1646" s="15">
        <v>0</v>
      </c>
      <c r="AB1646" s="15">
        <v>-35.495758125305173</v>
      </c>
      <c r="AC1646" s="15">
        <v>978.48249999999996</v>
      </c>
      <c r="AD1646" s="15">
        <v>0</v>
      </c>
      <c r="AE1646" s="15">
        <v>0</v>
      </c>
      <c r="AF1646" s="15">
        <v>0</v>
      </c>
      <c r="AG1646" s="15">
        <f t="shared" si="126"/>
        <v>978.48249999999996</v>
      </c>
      <c r="AH1646" s="15">
        <v>0</v>
      </c>
      <c r="AI1646" s="15">
        <v>0</v>
      </c>
      <c r="AJ1646" s="15">
        <v>0</v>
      </c>
      <c r="AK1646" s="15">
        <v>0</v>
      </c>
      <c r="AL1646" s="15">
        <v>0</v>
      </c>
      <c r="AM1646" s="15">
        <v>0</v>
      </c>
      <c r="AN1646" s="15">
        <v>0</v>
      </c>
      <c r="AO1646" s="15">
        <v>0</v>
      </c>
      <c r="AP1646" s="15">
        <v>0</v>
      </c>
      <c r="AQ1646" s="15">
        <v>0</v>
      </c>
      <c r="AR1646" s="15">
        <v>0</v>
      </c>
      <c r="AS1646" s="15">
        <v>0</v>
      </c>
      <c r="AT1646" s="15">
        <f t="shared" si="127"/>
        <v>0</v>
      </c>
      <c r="AU1646" s="15">
        <v>0</v>
      </c>
      <c r="AV1646" s="15">
        <v>0</v>
      </c>
      <c r="AW1646" s="15">
        <v>0</v>
      </c>
      <c r="AX1646" s="15">
        <v>0</v>
      </c>
      <c r="AY1646" s="15">
        <v>0</v>
      </c>
      <c r="AZ1646" s="15">
        <v>0</v>
      </c>
      <c r="BA1646" s="15">
        <v>0</v>
      </c>
      <c r="BB1646" s="15">
        <v>0</v>
      </c>
      <c r="BC1646" s="15">
        <v>0</v>
      </c>
      <c r="BD1646" s="15">
        <v>0</v>
      </c>
      <c r="BE1646" s="15">
        <v>0</v>
      </c>
      <c r="BF1646" s="15">
        <v>0</v>
      </c>
      <c r="BG1646" s="15">
        <f t="shared" si="128"/>
        <v>0</v>
      </c>
      <c r="BH1646" t="str">
        <f t="shared" si="129"/>
        <v>UIDIST</v>
      </c>
      <c r="BI1646" t="str">
        <f>VLOOKUP(BH1646,[2]Summary!$C$29:$C$56,1,0)</f>
        <v>UIDist</v>
      </c>
      <c r="BJ1646" s="16">
        <v>43831</v>
      </c>
    </row>
    <row r="1647" spans="1:62" x14ac:dyDescent="0.25">
      <c r="A1647" s="13">
        <v>802509.01</v>
      </c>
      <c r="B1647" s="13">
        <v>802509.01</v>
      </c>
      <c r="C1647" t="s">
        <v>3160</v>
      </c>
      <c r="D1647" t="s">
        <v>18</v>
      </c>
      <c r="E1647" t="s">
        <v>19</v>
      </c>
      <c r="F1647" s="13" t="s">
        <v>33</v>
      </c>
      <c r="H1647" s="15">
        <v>0</v>
      </c>
      <c r="I1647" s="15">
        <v>0</v>
      </c>
      <c r="J1647" s="15">
        <v>0</v>
      </c>
      <c r="K1647" s="15">
        <v>0</v>
      </c>
      <c r="L1647" s="15">
        <v>0</v>
      </c>
      <c r="M1647" s="15">
        <v>0</v>
      </c>
      <c r="N1647" s="15">
        <v>0</v>
      </c>
      <c r="O1647" s="15">
        <v>0</v>
      </c>
      <c r="P1647" s="15">
        <v>0</v>
      </c>
      <c r="Q1647" s="15">
        <v>0</v>
      </c>
      <c r="R1647" s="15">
        <v>0</v>
      </c>
      <c r="S1647" s="15">
        <v>0</v>
      </c>
      <c r="T1647" s="15">
        <f t="shared" si="125"/>
        <v>0</v>
      </c>
      <c r="U1647" s="15">
        <v>0</v>
      </c>
      <c r="V1647" s="15">
        <v>0</v>
      </c>
      <c r="W1647" s="15">
        <v>0</v>
      </c>
      <c r="X1647" s="15">
        <v>0</v>
      </c>
      <c r="Y1647" s="15">
        <v>0</v>
      </c>
      <c r="Z1647" s="15">
        <v>15.408779960632325</v>
      </c>
      <c r="AA1647" s="15">
        <v>0</v>
      </c>
      <c r="AB1647" s="15">
        <v>-15.361410156250001</v>
      </c>
      <c r="AC1647" s="15">
        <v>0</v>
      </c>
      <c r="AD1647" s="15">
        <v>0</v>
      </c>
      <c r="AE1647" s="15">
        <v>426.73934374999999</v>
      </c>
      <c r="AF1647" s="15">
        <v>0</v>
      </c>
      <c r="AG1647" s="15">
        <f t="shared" si="126"/>
        <v>426.78671355438229</v>
      </c>
      <c r="AH1647" s="15">
        <v>0</v>
      </c>
      <c r="AI1647" s="15">
        <v>0</v>
      </c>
      <c r="AJ1647" s="15">
        <v>0</v>
      </c>
      <c r="AK1647" s="15">
        <v>0</v>
      </c>
      <c r="AL1647" s="15">
        <v>0</v>
      </c>
      <c r="AM1647" s="15">
        <v>0</v>
      </c>
      <c r="AN1647" s="15">
        <v>0</v>
      </c>
      <c r="AO1647" s="15">
        <v>0</v>
      </c>
      <c r="AP1647" s="15">
        <v>0</v>
      </c>
      <c r="AQ1647" s="15">
        <v>0</v>
      </c>
      <c r="AR1647" s="15">
        <v>0</v>
      </c>
      <c r="AS1647" s="15">
        <v>0</v>
      </c>
      <c r="AT1647" s="15">
        <f t="shared" si="127"/>
        <v>0</v>
      </c>
      <c r="AU1647" s="15">
        <v>0</v>
      </c>
      <c r="AV1647" s="15">
        <v>0</v>
      </c>
      <c r="AW1647" s="15">
        <v>0</v>
      </c>
      <c r="AX1647" s="15">
        <v>0</v>
      </c>
      <c r="AY1647" s="15">
        <v>0</v>
      </c>
      <c r="AZ1647" s="15">
        <v>0</v>
      </c>
      <c r="BA1647" s="15">
        <v>0</v>
      </c>
      <c r="BB1647" s="15">
        <v>0</v>
      </c>
      <c r="BC1647" s="15">
        <v>0</v>
      </c>
      <c r="BD1647" s="15">
        <v>0</v>
      </c>
      <c r="BE1647" s="15">
        <v>0</v>
      </c>
      <c r="BF1647" s="15">
        <v>0</v>
      </c>
      <c r="BG1647" s="15">
        <f t="shared" si="128"/>
        <v>0</v>
      </c>
      <c r="BH1647" t="str">
        <f t="shared" si="129"/>
        <v>UIDIST</v>
      </c>
      <c r="BI1647" t="str">
        <f>VLOOKUP(BH1647,[2]Summary!$C$29:$C$56,1,0)</f>
        <v>UIDist</v>
      </c>
      <c r="BJ1647" s="16">
        <v>43831</v>
      </c>
    </row>
    <row r="1648" spans="1:62" x14ac:dyDescent="0.25">
      <c r="A1648" s="13">
        <v>802509.02</v>
      </c>
      <c r="B1648" s="13">
        <v>802509.02</v>
      </c>
      <c r="C1648" t="s">
        <v>3160</v>
      </c>
      <c r="D1648" t="s">
        <v>18</v>
      </c>
      <c r="E1648" t="s">
        <v>35</v>
      </c>
      <c r="F1648" s="13" t="s">
        <v>33</v>
      </c>
      <c r="H1648" s="15">
        <v>0</v>
      </c>
      <c r="I1648" s="15">
        <v>0</v>
      </c>
      <c r="J1648" s="15">
        <v>0</v>
      </c>
      <c r="K1648" s="15">
        <v>0</v>
      </c>
      <c r="L1648" s="15">
        <v>0</v>
      </c>
      <c r="M1648" s="15">
        <v>0</v>
      </c>
      <c r="N1648" s="15">
        <v>0</v>
      </c>
      <c r="O1648" s="15">
        <v>0</v>
      </c>
      <c r="P1648" s="15">
        <v>0</v>
      </c>
      <c r="Q1648" s="15">
        <v>0</v>
      </c>
      <c r="R1648" s="15">
        <v>0</v>
      </c>
      <c r="S1648" s="15">
        <v>0</v>
      </c>
      <c r="T1648" s="15">
        <f t="shared" si="125"/>
        <v>0</v>
      </c>
      <c r="U1648" s="15">
        <v>0</v>
      </c>
      <c r="V1648" s="15">
        <v>0</v>
      </c>
      <c r="W1648" s="15">
        <v>0</v>
      </c>
      <c r="X1648" s="15">
        <v>0</v>
      </c>
      <c r="Y1648" s="15">
        <v>0</v>
      </c>
      <c r="Z1648" s="15">
        <v>9.1100598030090332</v>
      </c>
      <c r="AA1648" s="15">
        <v>0</v>
      </c>
      <c r="AB1648" s="15">
        <v>-9.0775498046875001</v>
      </c>
      <c r="AC1648" s="15">
        <v>0</v>
      </c>
      <c r="AD1648" s="15">
        <v>0</v>
      </c>
      <c r="AE1648" s="15">
        <v>252.16903124999999</v>
      </c>
      <c r="AF1648" s="15">
        <v>0</v>
      </c>
      <c r="AG1648" s="15">
        <f t="shared" si="126"/>
        <v>252.20154124832152</v>
      </c>
      <c r="AH1648" s="15">
        <v>0</v>
      </c>
      <c r="AI1648" s="15">
        <v>0</v>
      </c>
      <c r="AJ1648" s="15">
        <v>0</v>
      </c>
      <c r="AK1648" s="15">
        <v>0</v>
      </c>
      <c r="AL1648" s="15">
        <v>0</v>
      </c>
      <c r="AM1648" s="15">
        <v>0</v>
      </c>
      <c r="AN1648" s="15">
        <v>0</v>
      </c>
      <c r="AO1648" s="15">
        <v>0</v>
      </c>
      <c r="AP1648" s="15">
        <v>0</v>
      </c>
      <c r="AQ1648" s="15">
        <v>0</v>
      </c>
      <c r="AR1648" s="15">
        <v>0</v>
      </c>
      <c r="AS1648" s="15">
        <v>0</v>
      </c>
      <c r="AT1648" s="15">
        <f t="shared" si="127"/>
        <v>0</v>
      </c>
      <c r="AU1648" s="15">
        <v>0</v>
      </c>
      <c r="AV1648" s="15">
        <v>0</v>
      </c>
      <c r="AW1648" s="15">
        <v>0</v>
      </c>
      <c r="AX1648" s="15">
        <v>0</v>
      </c>
      <c r="AY1648" s="15">
        <v>0</v>
      </c>
      <c r="AZ1648" s="15">
        <v>0</v>
      </c>
      <c r="BA1648" s="15">
        <v>0</v>
      </c>
      <c r="BB1648" s="15">
        <v>0</v>
      </c>
      <c r="BC1648" s="15">
        <v>0</v>
      </c>
      <c r="BD1648" s="15">
        <v>0</v>
      </c>
      <c r="BE1648" s="15">
        <v>0</v>
      </c>
      <c r="BF1648" s="15">
        <v>0</v>
      </c>
      <c r="BG1648" s="15">
        <f t="shared" si="128"/>
        <v>0</v>
      </c>
      <c r="BH1648" t="str">
        <f t="shared" si="129"/>
        <v>UITRANS</v>
      </c>
      <c r="BI1648" t="str">
        <f>VLOOKUP(BH1648,[2]Summary!$C$29:$C$56,1,0)</f>
        <v>UITrans</v>
      </c>
      <c r="BJ1648" s="16">
        <v>43831</v>
      </c>
    </row>
    <row r="1649" spans="1:62" x14ac:dyDescent="0.25">
      <c r="A1649" s="13">
        <v>802521.01</v>
      </c>
      <c r="B1649" s="13">
        <v>802521.01</v>
      </c>
      <c r="C1649" t="s">
        <v>3161</v>
      </c>
      <c r="D1649" t="s">
        <v>18</v>
      </c>
      <c r="E1649" t="s">
        <v>19</v>
      </c>
      <c r="F1649" s="13" t="s">
        <v>22</v>
      </c>
      <c r="H1649" s="15">
        <v>0</v>
      </c>
      <c r="I1649" s="15">
        <v>0</v>
      </c>
      <c r="J1649" s="15">
        <v>0</v>
      </c>
      <c r="K1649" s="15">
        <v>0</v>
      </c>
      <c r="L1649" s="15">
        <v>0</v>
      </c>
      <c r="M1649" s="15">
        <v>0</v>
      </c>
      <c r="N1649" s="15">
        <v>0</v>
      </c>
      <c r="O1649" s="15">
        <v>0</v>
      </c>
      <c r="P1649" s="15">
        <v>0</v>
      </c>
      <c r="Q1649" s="15">
        <v>0</v>
      </c>
      <c r="R1649" s="15">
        <v>0</v>
      </c>
      <c r="S1649" s="15">
        <v>0</v>
      </c>
      <c r="T1649" s="15">
        <f t="shared" si="125"/>
        <v>0</v>
      </c>
      <c r="U1649" s="15">
        <v>0</v>
      </c>
      <c r="V1649" s="15">
        <v>0</v>
      </c>
      <c r="W1649" s="15">
        <v>0</v>
      </c>
      <c r="X1649" s="15">
        <v>0</v>
      </c>
      <c r="Y1649" s="15">
        <v>0</v>
      </c>
      <c r="Z1649" s="15">
        <v>50.103039993286131</v>
      </c>
      <c r="AA1649" s="15">
        <v>0.30702999877929688</v>
      </c>
      <c r="AB1649" s="15">
        <v>0.30702999877929688</v>
      </c>
      <c r="AC1649" s="15">
        <v>0.25514999389648435</v>
      </c>
      <c r="AD1649" s="15">
        <v>29.67203042602539</v>
      </c>
      <c r="AE1649" s="15">
        <v>0.93806999206542974</v>
      </c>
      <c r="AF1649" s="15">
        <v>120.33202752685547</v>
      </c>
      <c r="AG1649" s="15">
        <f t="shared" si="126"/>
        <v>201.9143779296875</v>
      </c>
      <c r="AH1649" s="15">
        <v>32.266170898437501</v>
      </c>
      <c r="AI1649" s="15">
        <v>45.254499145507815</v>
      </c>
      <c r="AJ1649" s="15">
        <v>57.453640624999998</v>
      </c>
      <c r="AK1649" s="15">
        <v>-1.9677799072265625</v>
      </c>
      <c r="AL1649" s="15">
        <v>53.50851904296875</v>
      </c>
      <c r="AM1649" s="15">
        <v>100.07778283691407</v>
      </c>
      <c r="AN1649" s="15">
        <v>58.243609374999998</v>
      </c>
      <c r="AO1649" s="15">
        <v>27.794070068359375</v>
      </c>
      <c r="AP1649" s="15">
        <v>51.444381347656247</v>
      </c>
      <c r="AQ1649" s="15">
        <v>10.667999999999999</v>
      </c>
      <c r="AR1649" s="15">
        <v>101.95036962890624</v>
      </c>
      <c r="AS1649" s="15">
        <v>47.676769531250002</v>
      </c>
      <c r="AT1649" s="15">
        <f t="shared" si="127"/>
        <v>584.37003259277344</v>
      </c>
      <c r="AU1649" s="15">
        <v>-2.1075398864746093</v>
      </c>
      <c r="AV1649" s="15">
        <v>109.84015014648438</v>
      </c>
      <c r="AW1649" s="15">
        <v>6.5222597656249999</v>
      </c>
      <c r="AX1649" s="15">
        <v>23.467080078125001</v>
      </c>
      <c r="AY1649" s="15">
        <v>2.1975301513671877</v>
      </c>
      <c r="AZ1649" s="15">
        <v>5.2536601562499996</v>
      </c>
      <c r="BA1649" s="15">
        <v>5.5174902343749999</v>
      </c>
      <c r="BB1649" s="15">
        <v>5.5174902343749999</v>
      </c>
      <c r="BC1649" s="15">
        <v>5.9500501098632812</v>
      </c>
      <c r="BD1649" s="15">
        <v>0</v>
      </c>
      <c r="BE1649" s="15">
        <v>0</v>
      </c>
      <c r="BF1649" s="15">
        <v>0</v>
      </c>
      <c r="BG1649" s="15">
        <f t="shared" si="128"/>
        <v>162.1581709899902</v>
      </c>
      <c r="BH1649" t="str">
        <f t="shared" si="129"/>
        <v>UIDIST</v>
      </c>
      <c r="BI1649" t="str">
        <f>VLOOKUP(BH1649,[2]Summary!$C$29:$C$56,1,0)</f>
        <v>UIDist</v>
      </c>
      <c r="BJ1649" s="16">
        <v>44470</v>
      </c>
    </row>
    <row r="1650" spans="1:62" x14ac:dyDescent="0.25">
      <c r="A1650" s="13" t="s">
        <v>3162</v>
      </c>
      <c r="B1650" s="13" t="s">
        <v>3162</v>
      </c>
      <c r="C1650" t="s">
        <v>3163</v>
      </c>
      <c r="D1650" t="s">
        <v>307</v>
      </c>
      <c r="E1650" t="s">
        <v>475</v>
      </c>
      <c r="F1650" s="13" t="s">
        <v>302</v>
      </c>
      <c r="H1650" s="15">
        <v>0</v>
      </c>
      <c r="I1650" s="15">
        <v>0</v>
      </c>
      <c r="J1650" s="15">
        <v>0</v>
      </c>
      <c r="K1650" s="15">
        <v>0</v>
      </c>
      <c r="L1650" s="15">
        <v>0</v>
      </c>
      <c r="M1650" s="15">
        <v>0</v>
      </c>
      <c r="N1650" s="15">
        <v>0</v>
      </c>
      <c r="O1650" s="15">
        <v>0</v>
      </c>
      <c r="P1650" s="15">
        <v>0</v>
      </c>
      <c r="Q1650" s="15">
        <v>0</v>
      </c>
      <c r="R1650" s="15">
        <v>0</v>
      </c>
      <c r="S1650" s="15">
        <v>0</v>
      </c>
      <c r="T1650" s="15">
        <f t="shared" si="125"/>
        <v>0</v>
      </c>
      <c r="U1650" s="15">
        <v>0</v>
      </c>
      <c r="V1650" s="15">
        <v>0</v>
      </c>
      <c r="W1650" s="15">
        <v>0</v>
      </c>
      <c r="X1650" s="15">
        <v>0</v>
      </c>
      <c r="Y1650" s="15">
        <v>1.784</v>
      </c>
      <c r="Z1650" s="15">
        <v>0</v>
      </c>
      <c r="AA1650" s="15">
        <v>0</v>
      </c>
      <c r="AB1650" s="15">
        <v>0</v>
      </c>
      <c r="AC1650" s="15">
        <v>0</v>
      </c>
      <c r="AD1650" s="15">
        <v>0</v>
      </c>
      <c r="AE1650" s="15">
        <v>0</v>
      </c>
      <c r="AF1650" s="15">
        <v>0</v>
      </c>
      <c r="AG1650" s="15">
        <f t="shared" si="126"/>
        <v>1.784</v>
      </c>
      <c r="AH1650" s="15">
        <v>0</v>
      </c>
      <c r="AI1650" s="15">
        <v>0</v>
      </c>
      <c r="AJ1650" s="15">
        <v>0</v>
      </c>
      <c r="AK1650" s="15">
        <v>0</v>
      </c>
      <c r="AL1650" s="15">
        <v>0</v>
      </c>
      <c r="AM1650" s="15">
        <v>0</v>
      </c>
      <c r="AN1650" s="15">
        <v>0</v>
      </c>
      <c r="AO1650" s="15">
        <v>0</v>
      </c>
      <c r="AP1650" s="15">
        <v>0</v>
      </c>
      <c r="AQ1650" s="15">
        <v>0</v>
      </c>
      <c r="AR1650" s="15">
        <v>0</v>
      </c>
      <c r="AS1650" s="15">
        <v>0</v>
      </c>
      <c r="AT1650" s="15">
        <f t="shared" si="127"/>
        <v>0</v>
      </c>
      <c r="AU1650" s="15">
        <v>0</v>
      </c>
      <c r="AV1650" s="15">
        <v>0</v>
      </c>
      <c r="AW1650" s="15">
        <v>0</v>
      </c>
      <c r="AX1650" s="15">
        <v>0</v>
      </c>
      <c r="AY1650" s="15">
        <v>0</v>
      </c>
      <c r="AZ1650" s="15">
        <v>0</v>
      </c>
      <c r="BA1650" s="15">
        <v>0</v>
      </c>
      <c r="BB1650" s="15">
        <v>0</v>
      </c>
      <c r="BC1650" s="15">
        <v>0</v>
      </c>
      <c r="BD1650" s="15">
        <v>0</v>
      </c>
      <c r="BE1650" s="15">
        <v>0</v>
      </c>
      <c r="BF1650" s="15">
        <v>0</v>
      </c>
      <c r="BG1650" s="15">
        <f t="shared" si="128"/>
        <v>0</v>
      </c>
      <c r="BH1650" t="str">
        <f t="shared" si="129"/>
        <v>BGCGas</v>
      </c>
      <c r="BI1650" t="str">
        <f>VLOOKUP(BH1650,[2]Summary!$C$29:$C$56,1,0)</f>
        <v>BGCGas</v>
      </c>
      <c r="BJ1650" s="16">
        <v>43831</v>
      </c>
    </row>
    <row r="1651" spans="1:62" x14ac:dyDescent="0.25">
      <c r="A1651" s="13" t="s">
        <v>3164</v>
      </c>
      <c r="B1651" s="13" t="s">
        <v>3164</v>
      </c>
      <c r="C1651" t="s">
        <v>3165</v>
      </c>
      <c r="D1651" t="s">
        <v>307</v>
      </c>
      <c r="E1651" t="s">
        <v>475</v>
      </c>
      <c r="F1651" s="13" t="s">
        <v>302</v>
      </c>
      <c r="H1651" s="15">
        <v>0</v>
      </c>
      <c r="I1651" s="15">
        <v>0</v>
      </c>
      <c r="J1651" s="15">
        <v>0</v>
      </c>
      <c r="K1651" s="15">
        <v>0</v>
      </c>
      <c r="L1651" s="15">
        <v>0</v>
      </c>
      <c r="M1651" s="15">
        <v>0</v>
      </c>
      <c r="N1651" s="15">
        <v>0</v>
      </c>
      <c r="O1651" s="15">
        <v>0</v>
      </c>
      <c r="P1651" s="15">
        <v>0</v>
      </c>
      <c r="Q1651" s="15">
        <v>0</v>
      </c>
      <c r="R1651" s="15">
        <v>0</v>
      </c>
      <c r="S1651" s="15">
        <v>0</v>
      </c>
      <c r="T1651" s="15">
        <f t="shared" si="125"/>
        <v>0</v>
      </c>
      <c r="U1651" s="15">
        <v>0</v>
      </c>
      <c r="V1651" s="15">
        <v>0</v>
      </c>
      <c r="W1651" s="15">
        <v>0</v>
      </c>
      <c r="X1651" s="15">
        <v>0</v>
      </c>
      <c r="Y1651" s="15">
        <v>0</v>
      </c>
      <c r="Z1651" s="15">
        <v>37.195299686431888</v>
      </c>
      <c r="AA1651" s="15">
        <v>16.751010116577149</v>
      </c>
      <c r="AB1651" s="15">
        <v>0.11195999908447266</v>
      </c>
      <c r="AC1651" s="15">
        <v>0.11687999725341797</v>
      </c>
      <c r="AD1651" s="15">
        <v>0.11687999725341797</v>
      </c>
      <c r="AE1651" s="15">
        <v>0.11687999725341797</v>
      </c>
      <c r="AF1651" s="15">
        <v>8.2599998474121097E-2</v>
      </c>
      <c r="AG1651" s="15">
        <f t="shared" si="126"/>
        <v>54.491509792327896</v>
      </c>
      <c r="AH1651" s="15">
        <v>8.3040000915527337E-2</v>
      </c>
      <c r="AI1651" s="15">
        <v>8.3040000915527337E-2</v>
      </c>
      <c r="AJ1651" s="15">
        <v>8.3040000915527337E-2</v>
      </c>
      <c r="AK1651" s="15">
        <v>8.5720001220703126E-2</v>
      </c>
      <c r="AL1651" s="15">
        <v>8.5720001220703126E-2</v>
      </c>
      <c r="AM1651" s="15">
        <v>3.8479999542236326E-2</v>
      </c>
      <c r="AN1651" s="15">
        <v>-0.22010000610351563</v>
      </c>
      <c r="AO1651" s="15">
        <v>2.1010000228881835E-2</v>
      </c>
      <c r="AP1651" s="15">
        <v>5.9139999389648437E-2</v>
      </c>
      <c r="AQ1651" s="15">
        <v>5.8999999999999997E-2</v>
      </c>
      <c r="AR1651" s="15">
        <v>5.9139999389648437E-2</v>
      </c>
      <c r="AS1651" s="15">
        <v>3.0219999313354493E-2</v>
      </c>
      <c r="AT1651" s="15">
        <f t="shared" si="127"/>
        <v>0.46744999694824213</v>
      </c>
      <c r="AU1651" s="15">
        <v>0</v>
      </c>
      <c r="AV1651" s="15">
        <v>0</v>
      </c>
      <c r="AW1651" s="15">
        <v>0</v>
      </c>
      <c r="AX1651" s="15">
        <v>0</v>
      </c>
      <c r="AY1651" s="15">
        <v>0</v>
      </c>
      <c r="AZ1651" s="15">
        <v>0</v>
      </c>
      <c r="BA1651" s="15">
        <v>0</v>
      </c>
      <c r="BB1651" s="15">
        <v>0</v>
      </c>
      <c r="BC1651" s="15">
        <v>0</v>
      </c>
      <c r="BD1651" s="15">
        <v>0</v>
      </c>
      <c r="BE1651" s="15">
        <v>0</v>
      </c>
      <c r="BF1651" s="15">
        <v>0</v>
      </c>
      <c r="BG1651" s="15">
        <f t="shared" si="128"/>
        <v>0</v>
      </c>
      <c r="BH1651" t="str">
        <f t="shared" si="129"/>
        <v>BGCGas</v>
      </c>
      <c r="BI1651" t="str">
        <f>VLOOKUP(BH1651,[2]Summary!$C$29:$C$56,1,0)</f>
        <v>BGCGas</v>
      </c>
      <c r="BJ1651" s="16">
        <v>44197</v>
      </c>
    </row>
    <row r="1652" spans="1:62" x14ac:dyDescent="0.25">
      <c r="A1652" s="13" t="s">
        <v>3166</v>
      </c>
      <c r="B1652" s="13" t="s">
        <v>3166</v>
      </c>
      <c r="C1652" t="s">
        <v>3167</v>
      </c>
      <c r="D1652" t="s">
        <v>307</v>
      </c>
      <c r="E1652" t="s">
        <v>475</v>
      </c>
      <c r="F1652" s="13" t="s">
        <v>302</v>
      </c>
      <c r="H1652" s="15">
        <v>0</v>
      </c>
      <c r="I1652" s="15">
        <v>0</v>
      </c>
      <c r="J1652" s="15">
        <v>0</v>
      </c>
      <c r="K1652" s="15">
        <v>0</v>
      </c>
      <c r="L1652" s="15">
        <v>0</v>
      </c>
      <c r="M1652" s="15">
        <v>0</v>
      </c>
      <c r="N1652" s="15">
        <v>0</v>
      </c>
      <c r="O1652" s="15">
        <v>0</v>
      </c>
      <c r="P1652" s="15">
        <v>0</v>
      </c>
      <c r="Q1652" s="15">
        <v>0</v>
      </c>
      <c r="R1652" s="15">
        <v>0</v>
      </c>
      <c r="S1652" s="15">
        <v>0</v>
      </c>
      <c r="T1652" s="15">
        <f t="shared" si="125"/>
        <v>0</v>
      </c>
      <c r="U1652" s="15">
        <v>0</v>
      </c>
      <c r="V1652" s="15">
        <v>0</v>
      </c>
      <c r="W1652" s="15">
        <v>0</v>
      </c>
      <c r="X1652" s="15">
        <v>0</v>
      </c>
      <c r="Y1652" s="15">
        <v>0</v>
      </c>
      <c r="Z1652" s="15">
        <v>0.63745001220703124</v>
      </c>
      <c r="AA1652" s="15">
        <v>0</v>
      </c>
      <c r="AB1652" s="15">
        <v>0</v>
      </c>
      <c r="AC1652" s="15">
        <v>0</v>
      </c>
      <c r="AD1652" s="15">
        <v>0</v>
      </c>
      <c r="AE1652" s="15">
        <v>0</v>
      </c>
      <c r="AF1652" s="15">
        <v>0</v>
      </c>
      <c r="AG1652" s="15">
        <f t="shared" si="126"/>
        <v>0.63745001220703124</v>
      </c>
      <c r="AH1652" s="15">
        <v>0</v>
      </c>
      <c r="AI1652" s="15">
        <v>0</v>
      </c>
      <c r="AJ1652" s="15">
        <v>0</v>
      </c>
      <c r="AK1652" s="15">
        <v>0</v>
      </c>
      <c r="AL1652" s="15">
        <v>0</v>
      </c>
      <c r="AM1652" s="15">
        <v>0</v>
      </c>
      <c r="AN1652" s="15">
        <v>0</v>
      </c>
      <c r="AO1652" s="15">
        <v>0</v>
      </c>
      <c r="AP1652" s="15">
        <v>0</v>
      </c>
      <c r="AQ1652" s="15">
        <v>0</v>
      </c>
      <c r="AR1652" s="15">
        <v>0</v>
      </c>
      <c r="AS1652" s="15">
        <v>0</v>
      </c>
      <c r="AT1652" s="15">
        <f t="shared" si="127"/>
        <v>0</v>
      </c>
      <c r="AU1652" s="15">
        <v>0</v>
      </c>
      <c r="AV1652" s="15">
        <v>0</v>
      </c>
      <c r="AW1652" s="15">
        <v>0</v>
      </c>
      <c r="AX1652" s="15">
        <v>0</v>
      </c>
      <c r="AY1652" s="15">
        <v>0</v>
      </c>
      <c r="AZ1652" s="15">
        <v>0</v>
      </c>
      <c r="BA1652" s="15">
        <v>0</v>
      </c>
      <c r="BB1652" s="15">
        <v>0</v>
      </c>
      <c r="BC1652" s="15">
        <v>0</v>
      </c>
      <c r="BD1652" s="15">
        <v>0</v>
      </c>
      <c r="BE1652" s="15">
        <v>0</v>
      </c>
      <c r="BF1652" s="15">
        <v>0</v>
      </c>
      <c r="BG1652" s="15">
        <f t="shared" si="128"/>
        <v>0</v>
      </c>
      <c r="BH1652" t="str">
        <f t="shared" si="129"/>
        <v>BGCGas</v>
      </c>
      <c r="BI1652" t="str">
        <f>VLOOKUP(BH1652,[2]Summary!$C$29:$C$56,1,0)</f>
        <v>BGCGas</v>
      </c>
      <c r="BJ1652" s="16">
        <v>43831</v>
      </c>
    </row>
    <row r="1653" spans="1:62" x14ac:dyDescent="0.25">
      <c r="A1653" s="13" t="s">
        <v>3168</v>
      </c>
      <c r="B1653" s="13" t="s">
        <v>3168</v>
      </c>
      <c r="C1653" t="s">
        <v>3169</v>
      </c>
      <c r="D1653" t="s">
        <v>307</v>
      </c>
      <c r="E1653" t="s">
        <v>475</v>
      </c>
      <c r="F1653" s="13" t="s">
        <v>302</v>
      </c>
      <c r="H1653" s="15">
        <v>0</v>
      </c>
      <c r="I1653" s="15">
        <v>0</v>
      </c>
      <c r="J1653" s="15">
        <v>0</v>
      </c>
      <c r="K1653" s="15">
        <v>0</v>
      </c>
      <c r="L1653" s="15">
        <v>0</v>
      </c>
      <c r="M1653" s="15">
        <v>0</v>
      </c>
      <c r="N1653" s="15">
        <v>0</v>
      </c>
      <c r="O1653" s="15">
        <v>0</v>
      </c>
      <c r="P1653" s="15">
        <v>0</v>
      </c>
      <c r="Q1653" s="15">
        <v>0</v>
      </c>
      <c r="R1653" s="15">
        <v>0</v>
      </c>
      <c r="S1653" s="15">
        <v>0</v>
      </c>
      <c r="T1653" s="15">
        <f t="shared" si="125"/>
        <v>0</v>
      </c>
      <c r="U1653" s="15">
        <v>0</v>
      </c>
      <c r="V1653" s="15">
        <v>0</v>
      </c>
      <c r="W1653" s="15">
        <v>0</v>
      </c>
      <c r="X1653" s="15">
        <v>0</v>
      </c>
      <c r="Y1653" s="15">
        <v>1.7743100585937499</v>
      </c>
      <c r="Z1653" s="15">
        <v>0</v>
      </c>
      <c r="AA1653" s="15">
        <v>0</v>
      </c>
      <c r="AB1653" s="15">
        <v>0</v>
      </c>
      <c r="AC1653" s="15">
        <v>0</v>
      </c>
      <c r="AD1653" s="15">
        <v>0</v>
      </c>
      <c r="AE1653" s="15">
        <v>0</v>
      </c>
      <c r="AF1653" s="15">
        <v>0</v>
      </c>
      <c r="AG1653" s="15">
        <f t="shared" si="126"/>
        <v>1.7743100585937499</v>
      </c>
      <c r="AH1653" s="15">
        <v>0</v>
      </c>
      <c r="AI1653" s="15">
        <v>0</v>
      </c>
      <c r="AJ1653" s="15">
        <v>0</v>
      </c>
      <c r="AK1653" s="15">
        <v>0</v>
      </c>
      <c r="AL1653" s="15">
        <v>0</v>
      </c>
      <c r="AM1653" s="15">
        <v>0</v>
      </c>
      <c r="AN1653" s="15">
        <v>0</v>
      </c>
      <c r="AO1653" s="15">
        <v>0</v>
      </c>
      <c r="AP1653" s="15">
        <v>0</v>
      </c>
      <c r="AQ1653" s="15">
        <v>0</v>
      </c>
      <c r="AR1653" s="15">
        <v>0</v>
      </c>
      <c r="AS1653" s="15">
        <v>0</v>
      </c>
      <c r="AT1653" s="15">
        <f t="shared" si="127"/>
        <v>0</v>
      </c>
      <c r="AU1653" s="15">
        <v>0</v>
      </c>
      <c r="AV1653" s="15">
        <v>0</v>
      </c>
      <c r="AW1653" s="15">
        <v>0</v>
      </c>
      <c r="AX1653" s="15">
        <v>0</v>
      </c>
      <c r="AY1653" s="15">
        <v>0</v>
      </c>
      <c r="AZ1653" s="15">
        <v>0</v>
      </c>
      <c r="BA1653" s="15">
        <v>0</v>
      </c>
      <c r="BB1653" s="15">
        <v>0</v>
      </c>
      <c r="BC1653" s="15">
        <v>0</v>
      </c>
      <c r="BD1653" s="15">
        <v>0</v>
      </c>
      <c r="BE1653" s="15">
        <v>0</v>
      </c>
      <c r="BF1653" s="15">
        <v>0</v>
      </c>
      <c r="BG1653" s="15">
        <f t="shared" si="128"/>
        <v>0</v>
      </c>
      <c r="BH1653" t="str">
        <f t="shared" si="129"/>
        <v>BGCGas</v>
      </c>
      <c r="BI1653" t="str">
        <f>VLOOKUP(BH1653,[2]Summary!$C$29:$C$56,1,0)</f>
        <v>BGCGas</v>
      </c>
      <c r="BJ1653" s="16">
        <v>43831</v>
      </c>
    </row>
    <row r="1654" spans="1:62" x14ac:dyDescent="0.25">
      <c r="A1654" s="13" t="s">
        <v>3170</v>
      </c>
      <c r="B1654" s="13" t="s">
        <v>3170</v>
      </c>
      <c r="C1654" t="s">
        <v>3171</v>
      </c>
      <c r="D1654" t="s">
        <v>307</v>
      </c>
      <c r="E1654" t="s">
        <v>475</v>
      </c>
      <c r="F1654" s="13" t="s">
        <v>302</v>
      </c>
      <c r="H1654" s="15">
        <v>0</v>
      </c>
      <c r="I1654" s="15">
        <v>0</v>
      </c>
      <c r="J1654" s="15">
        <v>0</v>
      </c>
      <c r="K1654" s="15">
        <v>0</v>
      </c>
      <c r="L1654" s="15">
        <v>0</v>
      </c>
      <c r="M1654" s="15">
        <v>0</v>
      </c>
      <c r="N1654" s="15">
        <v>0</v>
      </c>
      <c r="O1654" s="15">
        <v>0</v>
      </c>
      <c r="P1654" s="15">
        <v>0</v>
      </c>
      <c r="Q1654" s="15">
        <v>0</v>
      </c>
      <c r="R1654" s="15">
        <v>0</v>
      </c>
      <c r="S1654" s="15">
        <v>0</v>
      </c>
      <c r="T1654" s="15">
        <f t="shared" si="125"/>
        <v>0</v>
      </c>
      <c r="U1654" s="15">
        <v>0</v>
      </c>
      <c r="V1654" s="15">
        <v>0</v>
      </c>
      <c r="W1654" s="15">
        <v>0</v>
      </c>
      <c r="X1654" s="15">
        <v>0</v>
      </c>
      <c r="Y1654" s="15">
        <v>0.60346002197265625</v>
      </c>
      <c r="Z1654" s="15">
        <v>0</v>
      </c>
      <c r="AA1654" s="15">
        <v>0</v>
      </c>
      <c r="AB1654" s="15">
        <v>0</v>
      </c>
      <c r="AC1654" s="15">
        <v>0</v>
      </c>
      <c r="AD1654" s="15">
        <v>0</v>
      </c>
      <c r="AE1654" s="15">
        <v>0</v>
      </c>
      <c r="AF1654" s="15">
        <v>0</v>
      </c>
      <c r="AG1654" s="15">
        <f t="shared" si="126"/>
        <v>0.60346002197265625</v>
      </c>
      <c r="AH1654" s="15">
        <v>0</v>
      </c>
      <c r="AI1654" s="15">
        <v>0</v>
      </c>
      <c r="AJ1654" s="15">
        <v>0</v>
      </c>
      <c r="AK1654" s="15">
        <v>0</v>
      </c>
      <c r="AL1654" s="15">
        <v>0</v>
      </c>
      <c r="AM1654" s="15">
        <v>0</v>
      </c>
      <c r="AN1654" s="15">
        <v>0</v>
      </c>
      <c r="AO1654" s="15">
        <v>0</v>
      </c>
      <c r="AP1654" s="15">
        <v>0</v>
      </c>
      <c r="AQ1654" s="15">
        <v>0</v>
      </c>
      <c r="AR1654" s="15">
        <v>0</v>
      </c>
      <c r="AS1654" s="15">
        <v>0</v>
      </c>
      <c r="AT1654" s="15">
        <f t="shared" si="127"/>
        <v>0</v>
      </c>
      <c r="AU1654" s="15">
        <v>0</v>
      </c>
      <c r="AV1654" s="15">
        <v>0</v>
      </c>
      <c r="AW1654" s="15">
        <v>0</v>
      </c>
      <c r="AX1654" s="15">
        <v>0</v>
      </c>
      <c r="AY1654" s="15">
        <v>0</v>
      </c>
      <c r="AZ1654" s="15">
        <v>0</v>
      </c>
      <c r="BA1654" s="15">
        <v>0</v>
      </c>
      <c r="BB1654" s="15">
        <v>0</v>
      </c>
      <c r="BC1654" s="15">
        <v>0</v>
      </c>
      <c r="BD1654" s="15">
        <v>0</v>
      </c>
      <c r="BE1654" s="15">
        <v>0</v>
      </c>
      <c r="BF1654" s="15">
        <v>0</v>
      </c>
      <c r="BG1654" s="15">
        <f t="shared" si="128"/>
        <v>0</v>
      </c>
      <c r="BH1654" t="str">
        <f t="shared" si="129"/>
        <v>BGCGas</v>
      </c>
      <c r="BI1654" t="str">
        <f>VLOOKUP(BH1654,[2]Summary!$C$29:$C$56,1,0)</f>
        <v>BGCGas</v>
      </c>
      <c r="BJ1654" s="16">
        <v>43831</v>
      </c>
    </row>
    <row r="1655" spans="1:62" x14ac:dyDescent="0.25">
      <c r="A1655" s="13" t="s">
        <v>3172</v>
      </c>
      <c r="B1655" s="13" t="s">
        <v>3172</v>
      </c>
      <c r="C1655" t="s">
        <v>3173</v>
      </c>
      <c r="D1655" t="s">
        <v>307</v>
      </c>
      <c r="E1655" t="s">
        <v>475</v>
      </c>
      <c r="F1655" s="13" t="s">
        <v>302</v>
      </c>
      <c r="H1655" s="15">
        <v>0</v>
      </c>
      <c r="I1655" s="15">
        <v>0</v>
      </c>
      <c r="J1655" s="15">
        <v>0</v>
      </c>
      <c r="K1655" s="15">
        <v>0</v>
      </c>
      <c r="L1655" s="15">
        <v>0</v>
      </c>
      <c r="M1655" s="15">
        <v>0</v>
      </c>
      <c r="N1655" s="15">
        <v>0</v>
      </c>
      <c r="O1655" s="15">
        <v>0</v>
      </c>
      <c r="P1655" s="15">
        <v>0</v>
      </c>
      <c r="Q1655" s="15">
        <v>0</v>
      </c>
      <c r="R1655" s="15">
        <v>0</v>
      </c>
      <c r="S1655" s="15">
        <v>0</v>
      </c>
      <c r="T1655" s="15">
        <f t="shared" si="125"/>
        <v>0</v>
      </c>
      <c r="U1655" s="15">
        <v>0</v>
      </c>
      <c r="V1655" s="15">
        <v>0</v>
      </c>
      <c r="W1655" s="15">
        <v>0</v>
      </c>
      <c r="X1655" s="15">
        <v>0</v>
      </c>
      <c r="Y1655" s="15">
        <v>0</v>
      </c>
      <c r="Z1655" s="15">
        <v>2.83118994140625</v>
      </c>
      <c r="AA1655" s="15">
        <v>0</v>
      </c>
      <c r="AB1655" s="15">
        <v>0</v>
      </c>
      <c r="AC1655" s="15">
        <v>4.4112998046875003</v>
      </c>
      <c r="AD1655" s="15">
        <v>0</v>
      </c>
      <c r="AE1655" s="15">
        <v>0</v>
      </c>
      <c r="AF1655" s="15">
        <v>0</v>
      </c>
      <c r="AG1655" s="15">
        <f t="shared" si="126"/>
        <v>7.2424897460937503</v>
      </c>
      <c r="AH1655" s="15">
        <v>0</v>
      </c>
      <c r="AI1655" s="15">
        <v>0</v>
      </c>
      <c r="AJ1655" s="15">
        <v>0</v>
      </c>
      <c r="AK1655" s="15">
        <v>0</v>
      </c>
      <c r="AL1655" s="15">
        <v>0</v>
      </c>
      <c r="AM1655" s="15">
        <v>0</v>
      </c>
      <c r="AN1655" s="15">
        <v>0</v>
      </c>
      <c r="AO1655" s="15">
        <v>0</v>
      </c>
      <c r="AP1655" s="15">
        <v>0</v>
      </c>
      <c r="AQ1655" s="15">
        <v>0</v>
      </c>
      <c r="AR1655" s="15">
        <v>0</v>
      </c>
      <c r="AS1655" s="15">
        <v>0</v>
      </c>
      <c r="AT1655" s="15">
        <f t="shared" si="127"/>
        <v>0</v>
      </c>
      <c r="AU1655" s="15">
        <v>0</v>
      </c>
      <c r="AV1655" s="15">
        <v>0</v>
      </c>
      <c r="AW1655" s="15">
        <v>0</v>
      </c>
      <c r="AX1655" s="15">
        <v>0</v>
      </c>
      <c r="AY1655" s="15">
        <v>0</v>
      </c>
      <c r="AZ1655" s="15">
        <v>0</v>
      </c>
      <c r="BA1655" s="15">
        <v>0</v>
      </c>
      <c r="BB1655" s="15">
        <v>0</v>
      </c>
      <c r="BC1655" s="15">
        <v>0</v>
      </c>
      <c r="BD1655" s="15">
        <v>0</v>
      </c>
      <c r="BE1655" s="15">
        <v>0</v>
      </c>
      <c r="BF1655" s="15">
        <v>0</v>
      </c>
      <c r="BG1655" s="15">
        <f t="shared" si="128"/>
        <v>0</v>
      </c>
      <c r="BH1655" t="str">
        <f t="shared" si="129"/>
        <v>BGCGas</v>
      </c>
      <c r="BI1655" t="str">
        <f>VLOOKUP(BH1655,[2]Summary!$C$29:$C$56,1,0)</f>
        <v>BGCGas</v>
      </c>
      <c r="BJ1655" s="16">
        <v>43831</v>
      </c>
    </row>
    <row r="1656" spans="1:62" x14ac:dyDescent="0.25">
      <c r="A1656" s="13" t="s">
        <v>3174</v>
      </c>
      <c r="B1656" s="13" t="s">
        <v>3174</v>
      </c>
      <c r="C1656" t="s">
        <v>3175</v>
      </c>
      <c r="D1656" t="s">
        <v>307</v>
      </c>
      <c r="E1656" t="s">
        <v>475</v>
      </c>
      <c r="F1656" s="13" t="s">
        <v>302</v>
      </c>
      <c r="H1656" s="15">
        <v>0</v>
      </c>
      <c r="I1656" s="15">
        <v>0</v>
      </c>
      <c r="J1656" s="15">
        <v>0</v>
      </c>
      <c r="K1656" s="15">
        <v>0</v>
      </c>
      <c r="L1656" s="15">
        <v>0</v>
      </c>
      <c r="M1656" s="15">
        <v>0</v>
      </c>
      <c r="N1656" s="15">
        <v>0</v>
      </c>
      <c r="O1656" s="15">
        <v>0</v>
      </c>
      <c r="P1656" s="15">
        <v>0</v>
      </c>
      <c r="Q1656" s="15">
        <v>0</v>
      </c>
      <c r="R1656" s="15">
        <v>0</v>
      </c>
      <c r="S1656" s="15">
        <v>0</v>
      </c>
      <c r="T1656" s="15">
        <f t="shared" si="125"/>
        <v>0</v>
      </c>
      <c r="U1656" s="15">
        <v>0</v>
      </c>
      <c r="V1656" s="15">
        <v>0</v>
      </c>
      <c r="W1656" s="15">
        <v>0</v>
      </c>
      <c r="X1656" s="15">
        <v>0</v>
      </c>
      <c r="Y1656" s="15">
        <v>1.1961999511718751</v>
      </c>
      <c r="Z1656" s="15">
        <v>0</v>
      </c>
      <c r="AA1656" s="15">
        <v>0</v>
      </c>
      <c r="AB1656" s="15">
        <v>0</v>
      </c>
      <c r="AC1656" s="15">
        <v>0</v>
      </c>
      <c r="AD1656" s="15">
        <v>0</v>
      </c>
      <c r="AE1656" s="15">
        <v>0</v>
      </c>
      <c r="AF1656" s="15">
        <v>0</v>
      </c>
      <c r="AG1656" s="15">
        <f t="shared" si="126"/>
        <v>1.1961999511718751</v>
      </c>
      <c r="AH1656" s="15">
        <v>0</v>
      </c>
      <c r="AI1656" s="15">
        <v>0</v>
      </c>
      <c r="AJ1656" s="15">
        <v>0</v>
      </c>
      <c r="AK1656" s="15">
        <v>0</v>
      </c>
      <c r="AL1656" s="15">
        <v>0</v>
      </c>
      <c r="AM1656" s="15">
        <v>0</v>
      </c>
      <c r="AN1656" s="15">
        <v>0</v>
      </c>
      <c r="AO1656" s="15">
        <v>0</v>
      </c>
      <c r="AP1656" s="15">
        <v>0</v>
      </c>
      <c r="AQ1656" s="15">
        <v>0</v>
      </c>
      <c r="AR1656" s="15">
        <v>0</v>
      </c>
      <c r="AS1656" s="15">
        <v>0</v>
      </c>
      <c r="AT1656" s="15">
        <f t="shared" si="127"/>
        <v>0</v>
      </c>
      <c r="AU1656" s="15">
        <v>0</v>
      </c>
      <c r="AV1656" s="15">
        <v>0</v>
      </c>
      <c r="AW1656" s="15">
        <v>0</v>
      </c>
      <c r="AX1656" s="15">
        <v>0</v>
      </c>
      <c r="AY1656" s="15">
        <v>0</v>
      </c>
      <c r="AZ1656" s="15">
        <v>0</v>
      </c>
      <c r="BA1656" s="15">
        <v>0</v>
      </c>
      <c r="BB1656" s="15">
        <v>0</v>
      </c>
      <c r="BC1656" s="15">
        <v>0</v>
      </c>
      <c r="BD1656" s="15">
        <v>0</v>
      </c>
      <c r="BE1656" s="15">
        <v>0</v>
      </c>
      <c r="BF1656" s="15">
        <v>0</v>
      </c>
      <c r="BG1656" s="15">
        <f t="shared" si="128"/>
        <v>0</v>
      </c>
      <c r="BH1656" t="str">
        <f t="shared" si="129"/>
        <v>BGCGas</v>
      </c>
      <c r="BI1656" t="str">
        <f>VLOOKUP(BH1656,[2]Summary!$C$29:$C$56,1,0)</f>
        <v>BGCGas</v>
      </c>
      <c r="BJ1656" s="16">
        <v>43831</v>
      </c>
    </row>
    <row r="1657" spans="1:62" x14ac:dyDescent="0.25">
      <c r="A1657" s="13" t="s">
        <v>3176</v>
      </c>
      <c r="B1657" s="13" t="s">
        <v>3176</v>
      </c>
      <c r="C1657" t="s">
        <v>3177</v>
      </c>
      <c r="D1657" t="s">
        <v>307</v>
      </c>
      <c r="E1657" t="s">
        <v>475</v>
      </c>
      <c r="F1657" s="13" t="s">
        <v>302</v>
      </c>
      <c r="H1657" s="15">
        <v>0</v>
      </c>
      <c r="I1657" s="15">
        <v>0</v>
      </c>
      <c r="J1657" s="15">
        <v>0</v>
      </c>
      <c r="K1657" s="15">
        <v>0</v>
      </c>
      <c r="L1657" s="15">
        <v>0</v>
      </c>
      <c r="M1657" s="15">
        <v>0</v>
      </c>
      <c r="N1657" s="15">
        <v>0</v>
      </c>
      <c r="O1657" s="15">
        <v>0</v>
      </c>
      <c r="P1657" s="15">
        <v>0</v>
      </c>
      <c r="Q1657" s="15">
        <v>0</v>
      </c>
      <c r="R1657" s="15">
        <v>0</v>
      </c>
      <c r="S1657" s="15">
        <v>0</v>
      </c>
      <c r="T1657" s="15">
        <f t="shared" si="125"/>
        <v>0</v>
      </c>
      <c r="U1657" s="15">
        <v>0</v>
      </c>
      <c r="V1657" s="15">
        <v>0</v>
      </c>
      <c r="W1657" s="15">
        <v>0</v>
      </c>
      <c r="X1657" s="15">
        <v>0</v>
      </c>
      <c r="Y1657" s="15">
        <v>1.1958199462890624</v>
      </c>
      <c r="Z1657" s="15">
        <v>0</v>
      </c>
      <c r="AA1657" s="15">
        <v>0</v>
      </c>
      <c r="AB1657" s="15">
        <v>0</v>
      </c>
      <c r="AC1657" s="15">
        <v>0</v>
      </c>
      <c r="AD1657" s="15">
        <v>0</v>
      </c>
      <c r="AE1657" s="15">
        <v>0</v>
      </c>
      <c r="AF1657" s="15">
        <v>0</v>
      </c>
      <c r="AG1657" s="15">
        <f t="shared" si="126"/>
        <v>1.1958199462890624</v>
      </c>
      <c r="AH1657" s="15">
        <v>0</v>
      </c>
      <c r="AI1657" s="15">
        <v>0</v>
      </c>
      <c r="AJ1657" s="15">
        <v>0</v>
      </c>
      <c r="AK1657" s="15">
        <v>0</v>
      </c>
      <c r="AL1657" s="15">
        <v>0</v>
      </c>
      <c r="AM1657" s="15">
        <v>0</v>
      </c>
      <c r="AN1657" s="15">
        <v>0</v>
      </c>
      <c r="AO1657" s="15">
        <v>0</v>
      </c>
      <c r="AP1657" s="15">
        <v>0</v>
      </c>
      <c r="AQ1657" s="15">
        <v>0</v>
      </c>
      <c r="AR1657" s="15">
        <v>0</v>
      </c>
      <c r="AS1657" s="15">
        <v>0</v>
      </c>
      <c r="AT1657" s="15">
        <f t="shared" si="127"/>
        <v>0</v>
      </c>
      <c r="AU1657" s="15">
        <v>0</v>
      </c>
      <c r="AV1657" s="15">
        <v>0</v>
      </c>
      <c r="AW1657" s="15">
        <v>0</v>
      </c>
      <c r="AX1657" s="15">
        <v>0</v>
      </c>
      <c r="AY1657" s="15">
        <v>0</v>
      </c>
      <c r="AZ1657" s="15">
        <v>0</v>
      </c>
      <c r="BA1657" s="15">
        <v>0</v>
      </c>
      <c r="BB1657" s="15">
        <v>0</v>
      </c>
      <c r="BC1657" s="15">
        <v>0</v>
      </c>
      <c r="BD1657" s="15">
        <v>0</v>
      </c>
      <c r="BE1657" s="15">
        <v>0</v>
      </c>
      <c r="BF1657" s="15">
        <v>0</v>
      </c>
      <c r="BG1657" s="15">
        <f t="shared" si="128"/>
        <v>0</v>
      </c>
      <c r="BH1657" t="str">
        <f t="shared" si="129"/>
        <v>BGCGas</v>
      </c>
      <c r="BI1657" t="str">
        <f>VLOOKUP(BH1657,[2]Summary!$C$29:$C$56,1,0)</f>
        <v>BGCGas</v>
      </c>
      <c r="BJ1657" s="16">
        <v>43831</v>
      </c>
    </row>
    <row r="1658" spans="1:62" x14ac:dyDescent="0.25">
      <c r="A1658" s="13" t="s">
        <v>3178</v>
      </c>
      <c r="B1658" s="13" t="s">
        <v>3178</v>
      </c>
      <c r="C1658" t="s">
        <v>3179</v>
      </c>
      <c r="D1658" t="s">
        <v>307</v>
      </c>
      <c r="E1658" t="s">
        <v>475</v>
      </c>
      <c r="F1658" s="13" t="s">
        <v>153</v>
      </c>
      <c r="H1658" s="15">
        <v>0</v>
      </c>
      <c r="I1658" s="15">
        <v>0</v>
      </c>
      <c r="J1658" s="15">
        <v>0</v>
      </c>
      <c r="K1658" s="15">
        <v>0</v>
      </c>
      <c r="L1658" s="15">
        <v>0</v>
      </c>
      <c r="M1658" s="15">
        <v>0</v>
      </c>
      <c r="N1658" s="15">
        <v>0</v>
      </c>
      <c r="O1658" s="15">
        <v>0</v>
      </c>
      <c r="P1658" s="15">
        <v>0</v>
      </c>
      <c r="Q1658" s="15">
        <v>0</v>
      </c>
      <c r="R1658" s="15">
        <v>0</v>
      </c>
      <c r="S1658" s="15">
        <v>0</v>
      </c>
      <c r="T1658" s="15">
        <f t="shared" si="125"/>
        <v>0</v>
      </c>
      <c r="U1658" s="15">
        <v>0</v>
      </c>
      <c r="V1658" s="15">
        <v>0</v>
      </c>
      <c r="W1658" s="15">
        <v>0</v>
      </c>
      <c r="X1658" s="15">
        <v>0</v>
      </c>
      <c r="Y1658" s="15">
        <v>0</v>
      </c>
      <c r="Z1658" s="15">
        <v>10</v>
      </c>
      <c r="AA1658" s="15">
        <v>-4.992199999809265</v>
      </c>
      <c r="AB1658" s="15">
        <v>0</v>
      </c>
      <c r="AC1658" s="15">
        <v>0</v>
      </c>
      <c r="AD1658" s="15">
        <v>0</v>
      </c>
      <c r="AE1658" s="15">
        <v>0</v>
      </c>
      <c r="AF1658" s="15">
        <v>0</v>
      </c>
      <c r="AG1658" s="15">
        <f t="shared" si="126"/>
        <v>5.007800000190735</v>
      </c>
      <c r="AH1658" s="15">
        <v>0</v>
      </c>
      <c r="AI1658" s="15">
        <v>0</v>
      </c>
      <c r="AJ1658" s="15">
        <v>0</v>
      </c>
      <c r="AK1658" s="15">
        <v>0</v>
      </c>
      <c r="AL1658" s="15">
        <v>0</v>
      </c>
      <c r="AM1658" s="15">
        <v>0</v>
      </c>
      <c r="AN1658" s="15">
        <v>0</v>
      </c>
      <c r="AO1658" s="15">
        <v>0</v>
      </c>
      <c r="AP1658" s="15">
        <v>0</v>
      </c>
      <c r="AQ1658" s="15">
        <v>0</v>
      </c>
      <c r="AR1658" s="15">
        <v>0</v>
      </c>
      <c r="AS1658" s="15">
        <v>0</v>
      </c>
      <c r="AT1658" s="15">
        <f t="shared" si="127"/>
        <v>0</v>
      </c>
      <c r="AU1658" s="15">
        <v>0</v>
      </c>
      <c r="AV1658" s="15">
        <v>0</v>
      </c>
      <c r="AW1658" s="15">
        <v>0</v>
      </c>
      <c r="AX1658" s="15">
        <v>0</v>
      </c>
      <c r="AY1658" s="15">
        <v>0</v>
      </c>
      <c r="AZ1658" s="15">
        <v>0</v>
      </c>
      <c r="BA1658" s="15">
        <v>0</v>
      </c>
      <c r="BB1658" s="15">
        <v>0</v>
      </c>
      <c r="BC1658" s="15">
        <v>0</v>
      </c>
      <c r="BD1658" s="15">
        <v>0</v>
      </c>
      <c r="BE1658" s="15">
        <v>0</v>
      </c>
      <c r="BF1658" s="15">
        <v>0</v>
      </c>
      <c r="BG1658" s="15">
        <f t="shared" si="128"/>
        <v>0</v>
      </c>
      <c r="BH1658" t="str">
        <f t="shared" si="129"/>
        <v>BGCGas</v>
      </c>
      <c r="BI1658" t="str">
        <f>VLOOKUP(BH1658,[2]Summary!$C$29:$C$56,1,0)</f>
        <v>BGCGas</v>
      </c>
      <c r="BJ1658" s="16">
        <v>43831</v>
      </c>
    </row>
    <row r="1659" spans="1:62" x14ac:dyDescent="0.25">
      <c r="A1659" s="13" t="s">
        <v>3180</v>
      </c>
      <c r="B1659" s="13" t="s">
        <v>3180</v>
      </c>
      <c r="C1659" t="s">
        <v>3181</v>
      </c>
      <c r="D1659" t="s">
        <v>307</v>
      </c>
      <c r="E1659" t="s">
        <v>475</v>
      </c>
      <c r="F1659" s="13" t="s">
        <v>33</v>
      </c>
      <c r="H1659" s="15">
        <v>0</v>
      </c>
      <c r="I1659" s="15">
        <v>0</v>
      </c>
      <c r="J1659" s="15">
        <v>0</v>
      </c>
      <c r="K1659" s="15">
        <v>0</v>
      </c>
      <c r="L1659" s="15">
        <v>0</v>
      </c>
      <c r="M1659" s="15">
        <v>0</v>
      </c>
      <c r="N1659" s="15">
        <v>0</v>
      </c>
      <c r="O1659" s="15">
        <v>0</v>
      </c>
      <c r="P1659" s="15">
        <v>0</v>
      </c>
      <c r="Q1659" s="15">
        <v>0</v>
      </c>
      <c r="R1659" s="15">
        <v>0</v>
      </c>
      <c r="S1659" s="15">
        <v>0</v>
      </c>
      <c r="T1659" s="15">
        <f t="shared" si="125"/>
        <v>0</v>
      </c>
      <c r="U1659" s="15">
        <v>0</v>
      </c>
      <c r="V1659" s="15">
        <v>0</v>
      </c>
      <c r="W1659" s="15">
        <v>0</v>
      </c>
      <c r="X1659" s="15">
        <v>0</v>
      </c>
      <c r="Y1659" s="15">
        <v>0</v>
      </c>
      <c r="Z1659" s="15">
        <v>1.085</v>
      </c>
      <c r="AA1659" s="15">
        <v>0</v>
      </c>
      <c r="AB1659" s="15">
        <v>0</v>
      </c>
      <c r="AC1659" s="15">
        <v>0</v>
      </c>
      <c r="AD1659" s="15">
        <v>0</v>
      </c>
      <c r="AE1659" s="15">
        <v>0</v>
      </c>
      <c r="AF1659" s="15">
        <v>0</v>
      </c>
      <c r="AG1659" s="15">
        <f t="shared" si="126"/>
        <v>1.085</v>
      </c>
      <c r="AH1659" s="15">
        <v>0</v>
      </c>
      <c r="AI1659" s="15">
        <v>0</v>
      </c>
      <c r="AJ1659" s="15">
        <v>1.7</v>
      </c>
      <c r="AK1659" s="15">
        <v>0</v>
      </c>
      <c r="AL1659" s="15">
        <v>-1.7</v>
      </c>
      <c r="AM1659" s="15">
        <v>0</v>
      </c>
      <c r="AN1659" s="15">
        <v>0</v>
      </c>
      <c r="AO1659" s="15">
        <v>0</v>
      </c>
      <c r="AP1659" s="15">
        <v>0</v>
      </c>
      <c r="AQ1659" s="15">
        <v>0</v>
      </c>
      <c r="AR1659" s="15">
        <v>0</v>
      </c>
      <c r="AS1659" s="15">
        <v>0</v>
      </c>
      <c r="AT1659" s="15">
        <f t="shared" si="127"/>
        <v>0</v>
      </c>
      <c r="AU1659" s="15">
        <v>0</v>
      </c>
      <c r="AV1659" s="15">
        <v>0</v>
      </c>
      <c r="AW1659" s="15">
        <v>0</v>
      </c>
      <c r="AX1659" s="15">
        <v>0</v>
      </c>
      <c r="AY1659" s="15">
        <v>0</v>
      </c>
      <c r="AZ1659" s="15">
        <v>0</v>
      </c>
      <c r="BA1659" s="15">
        <v>0</v>
      </c>
      <c r="BB1659" s="15">
        <v>0</v>
      </c>
      <c r="BC1659" s="15">
        <v>0</v>
      </c>
      <c r="BD1659" s="15">
        <v>0</v>
      </c>
      <c r="BE1659" s="15">
        <v>0</v>
      </c>
      <c r="BF1659" s="15">
        <v>0</v>
      </c>
      <c r="BG1659" s="15">
        <f t="shared" si="128"/>
        <v>0</v>
      </c>
      <c r="BH1659" t="str">
        <f t="shared" si="129"/>
        <v>BGCGas</v>
      </c>
      <c r="BI1659" t="str">
        <f>VLOOKUP(BH1659,[2]Summary!$C$29:$C$56,1,0)</f>
        <v>BGCGas</v>
      </c>
      <c r="BJ1659" s="16">
        <v>43983</v>
      </c>
    </row>
    <row r="1660" spans="1:62" x14ac:dyDescent="0.25">
      <c r="A1660" s="13" t="s">
        <v>3182</v>
      </c>
      <c r="B1660" s="13" t="s">
        <v>3182</v>
      </c>
      <c r="C1660" t="s">
        <v>3183</v>
      </c>
      <c r="D1660" t="s">
        <v>361</v>
      </c>
      <c r="E1660" t="s">
        <v>475</v>
      </c>
      <c r="F1660" s="13" t="s">
        <v>60</v>
      </c>
      <c r="H1660" s="15">
        <v>0</v>
      </c>
      <c r="I1660" s="15">
        <v>0</v>
      </c>
      <c r="J1660" s="15">
        <v>0</v>
      </c>
      <c r="K1660" s="15">
        <v>0</v>
      </c>
      <c r="L1660" s="15">
        <v>0</v>
      </c>
      <c r="M1660" s="15">
        <v>0</v>
      </c>
      <c r="N1660" s="15">
        <v>0</v>
      </c>
      <c r="O1660" s="15">
        <v>0</v>
      </c>
      <c r="P1660" s="15">
        <v>0</v>
      </c>
      <c r="Q1660" s="15">
        <v>0</v>
      </c>
      <c r="R1660" s="15">
        <v>0</v>
      </c>
      <c r="S1660" s="15">
        <v>0</v>
      </c>
      <c r="T1660" s="15">
        <f t="shared" si="125"/>
        <v>0</v>
      </c>
      <c r="U1660" s="15">
        <v>0</v>
      </c>
      <c r="V1660" s="15">
        <v>0</v>
      </c>
      <c r="W1660" s="15">
        <v>0</v>
      </c>
      <c r="X1660" s="15">
        <v>0</v>
      </c>
      <c r="Y1660" s="15">
        <v>0</v>
      </c>
      <c r="Z1660" s="15">
        <v>27.716890625000001</v>
      </c>
      <c r="AA1660" s="15">
        <v>4.7409999847412107E-2</v>
      </c>
      <c r="AB1660" s="15">
        <v>4.7409999847412107E-2</v>
      </c>
      <c r="AC1660" s="15">
        <v>4.9490001678466795E-2</v>
      </c>
      <c r="AD1660" s="15">
        <v>-4.5665399818420411</v>
      </c>
      <c r="AE1660" s="15">
        <v>4.6432499809265133</v>
      </c>
      <c r="AF1660" s="15">
        <v>-4.6209799804687499</v>
      </c>
      <c r="AG1660" s="15">
        <f t="shared" si="126"/>
        <v>23.316930644989018</v>
      </c>
      <c r="AH1660" s="15">
        <v>0</v>
      </c>
      <c r="AI1660" s="15">
        <v>0</v>
      </c>
      <c r="AJ1660" s="15">
        <v>0</v>
      </c>
      <c r="AK1660" s="15">
        <v>0</v>
      </c>
      <c r="AL1660" s="15">
        <v>0</v>
      </c>
      <c r="AM1660" s="15">
        <v>0</v>
      </c>
      <c r="AN1660" s="15">
        <v>0</v>
      </c>
      <c r="AO1660" s="15">
        <v>0</v>
      </c>
      <c r="AP1660" s="15">
        <v>0</v>
      </c>
      <c r="AQ1660" s="15">
        <v>0</v>
      </c>
      <c r="AR1660" s="15">
        <v>0</v>
      </c>
      <c r="AS1660" s="15">
        <v>0</v>
      </c>
      <c r="AT1660" s="15">
        <f t="shared" si="127"/>
        <v>0</v>
      </c>
      <c r="AU1660" s="15">
        <v>0</v>
      </c>
      <c r="AV1660" s="15">
        <v>0</v>
      </c>
      <c r="AW1660" s="15">
        <v>0</v>
      </c>
      <c r="AX1660" s="15">
        <v>0</v>
      </c>
      <c r="AY1660" s="15">
        <v>0</v>
      </c>
      <c r="AZ1660" s="15">
        <v>0</v>
      </c>
      <c r="BA1660" s="15">
        <v>0</v>
      </c>
      <c r="BB1660" s="15">
        <v>0</v>
      </c>
      <c r="BC1660" s="15">
        <v>0</v>
      </c>
      <c r="BD1660" s="15">
        <v>0</v>
      </c>
      <c r="BE1660" s="15">
        <v>0</v>
      </c>
      <c r="BF1660" s="15">
        <v>0</v>
      </c>
      <c r="BG1660" s="15">
        <f t="shared" si="128"/>
        <v>0</v>
      </c>
      <c r="BH1660" t="str">
        <f t="shared" si="129"/>
        <v>SCGGas</v>
      </c>
      <c r="BI1660" t="str">
        <f>VLOOKUP(BH1660,[2]Summary!$C$29:$C$56,1,0)</f>
        <v>SCGGas</v>
      </c>
      <c r="BJ1660" s="16">
        <v>43831</v>
      </c>
    </row>
    <row r="1661" spans="1:62" x14ac:dyDescent="0.25">
      <c r="A1661" s="13" t="s">
        <v>3184</v>
      </c>
      <c r="B1661" s="13" t="s">
        <v>3184</v>
      </c>
      <c r="C1661" t="s">
        <v>3185</v>
      </c>
      <c r="D1661" t="s">
        <v>361</v>
      </c>
      <c r="E1661" t="s">
        <v>475</v>
      </c>
      <c r="F1661" s="13" t="s">
        <v>60</v>
      </c>
      <c r="H1661" s="15">
        <v>0</v>
      </c>
      <c r="I1661" s="15">
        <v>0</v>
      </c>
      <c r="J1661" s="15">
        <v>0</v>
      </c>
      <c r="K1661" s="15">
        <v>0</v>
      </c>
      <c r="L1661" s="15">
        <v>0</v>
      </c>
      <c r="M1661" s="15">
        <v>0</v>
      </c>
      <c r="N1661" s="15">
        <v>0</v>
      </c>
      <c r="O1661" s="15">
        <v>0</v>
      </c>
      <c r="P1661" s="15">
        <v>0</v>
      </c>
      <c r="Q1661" s="15">
        <v>0</v>
      </c>
      <c r="R1661" s="15">
        <v>0</v>
      </c>
      <c r="S1661" s="15">
        <v>0</v>
      </c>
      <c r="T1661" s="15">
        <f t="shared" si="125"/>
        <v>0</v>
      </c>
      <c r="U1661" s="15">
        <v>0</v>
      </c>
      <c r="V1661" s="15">
        <v>0</v>
      </c>
      <c r="W1661" s="15">
        <v>0</v>
      </c>
      <c r="X1661" s="15">
        <v>0</v>
      </c>
      <c r="Y1661" s="15">
        <v>0</v>
      </c>
      <c r="Z1661" s="15">
        <v>0</v>
      </c>
      <c r="AA1661" s="15">
        <v>0</v>
      </c>
      <c r="AB1661" s="15">
        <v>0</v>
      </c>
      <c r="AC1661" s="15">
        <v>0</v>
      </c>
      <c r="AD1661" s="15">
        <v>0</v>
      </c>
      <c r="AE1661" s="15">
        <v>0</v>
      </c>
      <c r="AF1661" s="15">
        <v>0</v>
      </c>
      <c r="AG1661" s="15">
        <f t="shared" si="126"/>
        <v>0</v>
      </c>
      <c r="AH1661" s="15">
        <v>0</v>
      </c>
      <c r="AI1661" s="15">
        <v>0</v>
      </c>
      <c r="AJ1661" s="15">
        <v>0</v>
      </c>
      <c r="AK1661" s="15">
        <v>0</v>
      </c>
      <c r="AL1661" s="15">
        <v>0</v>
      </c>
      <c r="AM1661" s="15">
        <v>0</v>
      </c>
      <c r="AN1661" s="15">
        <v>0</v>
      </c>
      <c r="AO1661" s="15">
        <v>0</v>
      </c>
      <c r="AP1661" s="15">
        <v>0</v>
      </c>
      <c r="AQ1661" s="15">
        <v>0</v>
      </c>
      <c r="AR1661" s="15">
        <v>0</v>
      </c>
      <c r="AS1661" s="15">
        <v>0</v>
      </c>
      <c r="AT1661" s="15">
        <f t="shared" si="127"/>
        <v>0</v>
      </c>
      <c r="AU1661" s="15">
        <v>0</v>
      </c>
      <c r="AV1661" s="15">
        <v>0</v>
      </c>
      <c r="AW1661" s="15">
        <v>0</v>
      </c>
      <c r="AX1661" s="15">
        <v>0</v>
      </c>
      <c r="AY1661" s="15">
        <v>0</v>
      </c>
      <c r="AZ1661" s="15">
        <v>0</v>
      </c>
      <c r="BA1661" s="15">
        <v>0</v>
      </c>
      <c r="BB1661" s="15">
        <v>0</v>
      </c>
      <c r="BC1661" s="15">
        <v>0</v>
      </c>
      <c r="BD1661" s="15">
        <v>0</v>
      </c>
      <c r="BE1661" s="15">
        <v>0</v>
      </c>
      <c r="BF1661" s="15">
        <v>0</v>
      </c>
      <c r="BG1661" s="15">
        <f t="shared" si="128"/>
        <v>0</v>
      </c>
      <c r="BH1661" t="str">
        <f t="shared" si="129"/>
        <v>SCGGas</v>
      </c>
      <c r="BI1661" t="str">
        <f>VLOOKUP(BH1661,[2]Summary!$C$29:$C$56,1,0)</f>
        <v>SCGGas</v>
      </c>
      <c r="BJ1661" s="16">
        <v>44562</v>
      </c>
    </row>
    <row r="1662" spans="1:62" x14ac:dyDescent="0.25">
      <c r="A1662" s="13" t="s">
        <v>3186</v>
      </c>
      <c r="B1662" s="13" t="s">
        <v>3186</v>
      </c>
      <c r="C1662" t="s">
        <v>3187</v>
      </c>
      <c r="D1662" t="s">
        <v>434</v>
      </c>
      <c r="E1662" t="s">
        <v>475</v>
      </c>
      <c r="F1662" s="13" t="s">
        <v>60</v>
      </c>
      <c r="H1662" s="15">
        <v>0</v>
      </c>
      <c r="I1662" s="15">
        <v>0</v>
      </c>
      <c r="J1662" s="15">
        <v>0</v>
      </c>
      <c r="K1662" s="15">
        <v>0</v>
      </c>
      <c r="L1662" s="15">
        <v>0</v>
      </c>
      <c r="M1662" s="15">
        <v>0</v>
      </c>
      <c r="N1662" s="15">
        <v>0</v>
      </c>
      <c r="O1662" s="15">
        <v>0</v>
      </c>
      <c r="P1662" s="15">
        <v>0</v>
      </c>
      <c r="Q1662" s="15">
        <v>0</v>
      </c>
      <c r="R1662" s="15">
        <v>0</v>
      </c>
      <c r="S1662" s="15">
        <v>0</v>
      </c>
      <c r="T1662" s="15">
        <f t="shared" si="125"/>
        <v>0</v>
      </c>
      <c r="U1662" s="15">
        <v>0</v>
      </c>
      <c r="V1662" s="15">
        <v>0</v>
      </c>
      <c r="W1662" s="15">
        <v>15.758679803848267</v>
      </c>
      <c r="X1662" s="15">
        <v>3.7759998321533206E-2</v>
      </c>
      <c r="Y1662" s="15">
        <v>3.7759998321533206E-2</v>
      </c>
      <c r="Z1662" s="15">
        <v>3.2310001373291014E-2</v>
      </c>
      <c r="AA1662" s="15">
        <v>3.2569999694824221E-2</v>
      </c>
      <c r="AB1662" s="15">
        <v>1.6290000915527344E-2</v>
      </c>
      <c r="AC1662" s="15">
        <v>0</v>
      </c>
      <c r="AD1662" s="15">
        <v>0</v>
      </c>
      <c r="AE1662" s="15">
        <v>0</v>
      </c>
      <c r="AF1662" s="15">
        <v>0</v>
      </c>
      <c r="AG1662" s="15">
        <f t="shared" si="126"/>
        <v>15.915369802474975</v>
      </c>
      <c r="AH1662" s="15">
        <v>0</v>
      </c>
      <c r="AI1662" s="15">
        <v>0</v>
      </c>
      <c r="AJ1662" s="15">
        <v>0</v>
      </c>
      <c r="AK1662" s="15">
        <v>0</v>
      </c>
      <c r="AL1662" s="15">
        <v>0</v>
      </c>
      <c r="AM1662" s="15">
        <v>0</v>
      </c>
      <c r="AN1662" s="15">
        <v>0</v>
      </c>
      <c r="AO1662" s="15">
        <v>0</v>
      </c>
      <c r="AP1662" s="15">
        <v>0</v>
      </c>
      <c r="AQ1662" s="15">
        <v>0</v>
      </c>
      <c r="AR1662" s="15">
        <v>0</v>
      </c>
      <c r="AS1662" s="15">
        <v>0</v>
      </c>
      <c r="AT1662" s="15">
        <f t="shared" si="127"/>
        <v>0</v>
      </c>
      <c r="AU1662" s="15">
        <v>0</v>
      </c>
      <c r="AV1662" s="15">
        <v>0</v>
      </c>
      <c r="AW1662" s="15">
        <v>0</v>
      </c>
      <c r="AX1662" s="15">
        <v>0</v>
      </c>
      <c r="AY1662" s="15">
        <v>0</v>
      </c>
      <c r="AZ1662" s="15">
        <v>0</v>
      </c>
      <c r="BA1662" s="15">
        <v>0</v>
      </c>
      <c r="BB1662" s="15">
        <v>0</v>
      </c>
      <c r="BC1662" s="15">
        <v>0</v>
      </c>
      <c r="BD1662" s="15">
        <v>0</v>
      </c>
      <c r="BE1662" s="15">
        <v>0</v>
      </c>
      <c r="BF1662" s="15">
        <v>0</v>
      </c>
      <c r="BG1662" s="15">
        <f t="shared" si="128"/>
        <v>0</v>
      </c>
      <c r="BH1662" t="str">
        <f t="shared" si="129"/>
        <v>CNGGas</v>
      </c>
      <c r="BI1662" t="str">
        <f>VLOOKUP(BH1662,[2]Summary!$C$29:$C$56,1,0)</f>
        <v>CNGGas</v>
      </c>
      <c r="BJ1662" s="16">
        <v>43831</v>
      </c>
    </row>
    <row r="1663" spans="1:62" x14ac:dyDescent="0.25">
      <c r="A1663" s="13" t="s">
        <v>3188</v>
      </c>
      <c r="B1663" s="13" t="s">
        <v>3188</v>
      </c>
      <c r="C1663" t="s">
        <v>3189</v>
      </c>
      <c r="D1663" t="s">
        <v>434</v>
      </c>
      <c r="E1663" t="s">
        <v>475</v>
      </c>
      <c r="F1663" s="13" t="s">
        <v>60</v>
      </c>
      <c r="H1663" s="15">
        <v>0</v>
      </c>
      <c r="I1663" s="15">
        <v>0</v>
      </c>
      <c r="J1663" s="15">
        <v>0</v>
      </c>
      <c r="K1663" s="15">
        <v>0</v>
      </c>
      <c r="L1663" s="15">
        <v>0</v>
      </c>
      <c r="M1663" s="15">
        <v>0</v>
      </c>
      <c r="N1663" s="15">
        <v>0</v>
      </c>
      <c r="O1663" s="15">
        <v>0</v>
      </c>
      <c r="P1663" s="15">
        <v>0</v>
      </c>
      <c r="Q1663" s="15">
        <v>0</v>
      </c>
      <c r="R1663" s="15">
        <v>0</v>
      </c>
      <c r="S1663" s="15">
        <v>0</v>
      </c>
      <c r="T1663" s="15">
        <f t="shared" si="125"/>
        <v>0</v>
      </c>
      <c r="U1663" s="15">
        <v>0</v>
      </c>
      <c r="V1663" s="15">
        <v>0</v>
      </c>
      <c r="W1663" s="15">
        <v>0</v>
      </c>
      <c r="X1663" s="15">
        <v>0</v>
      </c>
      <c r="Y1663" s="15">
        <v>0.1981999969482422</v>
      </c>
      <c r="Z1663" s="15">
        <v>0</v>
      </c>
      <c r="AA1663" s="15">
        <v>0</v>
      </c>
      <c r="AB1663" s="15">
        <v>0</v>
      </c>
      <c r="AC1663" s="15">
        <v>9.9099998474121098E-2</v>
      </c>
      <c r="AD1663" s="15">
        <v>0</v>
      </c>
      <c r="AE1663" s="15">
        <v>0</v>
      </c>
      <c r="AF1663" s="15">
        <v>9.9099998474121098E-2</v>
      </c>
      <c r="AG1663" s="15">
        <f t="shared" si="126"/>
        <v>0.39639999389648439</v>
      </c>
      <c r="AH1663" s="15">
        <v>0</v>
      </c>
      <c r="AI1663" s="15">
        <v>0</v>
      </c>
      <c r="AJ1663" s="15">
        <v>0</v>
      </c>
      <c r="AK1663" s="15">
        <v>0</v>
      </c>
      <c r="AL1663" s="15">
        <v>0</v>
      </c>
      <c r="AM1663" s="15">
        <v>0</v>
      </c>
      <c r="AN1663" s="15">
        <v>0</v>
      </c>
      <c r="AO1663" s="15">
        <v>0</v>
      </c>
      <c r="AP1663" s="15">
        <v>0</v>
      </c>
      <c r="AQ1663" s="15">
        <v>0</v>
      </c>
      <c r="AR1663" s="15">
        <v>0</v>
      </c>
      <c r="AS1663" s="15">
        <v>0</v>
      </c>
      <c r="AT1663" s="15">
        <f t="shared" si="127"/>
        <v>0</v>
      </c>
      <c r="AU1663" s="15">
        <v>0</v>
      </c>
      <c r="AV1663" s="15">
        <v>0</v>
      </c>
      <c r="AW1663" s="15">
        <v>0</v>
      </c>
      <c r="AX1663" s="15">
        <v>0</v>
      </c>
      <c r="AY1663" s="15">
        <v>0</v>
      </c>
      <c r="AZ1663" s="15">
        <v>0</v>
      </c>
      <c r="BA1663" s="15">
        <v>0</v>
      </c>
      <c r="BB1663" s="15">
        <v>0</v>
      </c>
      <c r="BC1663" s="15">
        <v>0</v>
      </c>
      <c r="BD1663" s="15">
        <v>0</v>
      </c>
      <c r="BE1663" s="15">
        <v>0</v>
      </c>
      <c r="BF1663" s="15">
        <v>0</v>
      </c>
      <c r="BG1663" s="15">
        <f t="shared" si="128"/>
        <v>0</v>
      </c>
      <c r="BH1663" t="str">
        <f t="shared" si="129"/>
        <v>CNGGas</v>
      </c>
      <c r="BI1663" t="str">
        <f>VLOOKUP(BH1663,[2]Summary!$C$29:$C$56,1,0)</f>
        <v>CNGGas</v>
      </c>
      <c r="BJ1663" s="16">
        <v>43831</v>
      </c>
    </row>
    <row r="1664" spans="1:62" x14ac:dyDescent="0.25">
      <c r="A1664" s="13" t="s">
        <v>3190</v>
      </c>
      <c r="B1664" s="13" t="s">
        <v>3190</v>
      </c>
      <c r="C1664" t="s">
        <v>3191</v>
      </c>
      <c r="D1664" t="s">
        <v>434</v>
      </c>
      <c r="E1664" t="s">
        <v>475</v>
      </c>
      <c r="F1664" s="13" t="s">
        <v>302</v>
      </c>
      <c r="H1664" s="15">
        <v>0</v>
      </c>
      <c r="I1664" s="15">
        <v>0</v>
      </c>
      <c r="J1664" s="15">
        <v>0</v>
      </c>
      <c r="K1664" s="15">
        <v>0</v>
      </c>
      <c r="L1664" s="15">
        <v>0</v>
      </c>
      <c r="M1664" s="15">
        <v>0</v>
      </c>
      <c r="N1664" s="15">
        <v>0</v>
      </c>
      <c r="O1664" s="15">
        <v>0</v>
      </c>
      <c r="P1664" s="15">
        <v>0</v>
      </c>
      <c r="Q1664" s="15">
        <v>0</v>
      </c>
      <c r="R1664" s="15">
        <v>0</v>
      </c>
      <c r="S1664" s="15">
        <v>0</v>
      </c>
      <c r="T1664" s="15">
        <f t="shared" si="125"/>
        <v>0</v>
      </c>
      <c r="U1664" s="15">
        <v>0</v>
      </c>
      <c r="V1664" s="15">
        <v>0</v>
      </c>
      <c r="W1664" s="15">
        <v>0</v>
      </c>
      <c r="X1664" s="15">
        <v>0</v>
      </c>
      <c r="Y1664" s="15">
        <v>0</v>
      </c>
      <c r="Z1664" s="15">
        <v>42.20028953170776</v>
      </c>
      <c r="AA1664" s="15">
        <v>8.6629997253417967E-2</v>
      </c>
      <c r="AB1664" s="15">
        <v>8.6629997253417967E-2</v>
      </c>
      <c r="AC1664" s="15">
        <v>9.1370002746582038E-2</v>
      </c>
      <c r="AD1664" s="15">
        <v>9.1370002746582038E-2</v>
      </c>
      <c r="AE1664" s="15">
        <v>9.1370002746582038E-2</v>
      </c>
      <c r="AF1664" s="15">
        <v>7.6470001220703118E-2</v>
      </c>
      <c r="AG1664" s="15">
        <f t="shared" si="126"/>
        <v>42.72412953567504</v>
      </c>
      <c r="AH1664" s="15">
        <v>6.5910003662109376E-2</v>
      </c>
      <c r="AI1664" s="15">
        <v>6.5910003662109376E-2</v>
      </c>
      <c r="AJ1664" s="15">
        <v>6.5910003662109376E-2</v>
      </c>
      <c r="AK1664" s="15">
        <v>0.20999000549316407</v>
      </c>
      <c r="AL1664" s="15">
        <v>0.20999000549316407</v>
      </c>
      <c r="AM1664" s="15">
        <v>5.3799999237060546E-2</v>
      </c>
      <c r="AN1664" s="15">
        <v>5.4200000762939453E-2</v>
      </c>
      <c r="AO1664" s="15">
        <v>5.4200000762939453E-2</v>
      </c>
      <c r="AP1664" s="15">
        <v>-2.1850000381469725E-2</v>
      </c>
      <c r="AQ1664" s="15">
        <v>-2.1999999999999999E-2</v>
      </c>
      <c r="AR1664" s="15">
        <v>-2.1850000381469725E-2</v>
      </c>
      <c r="AS1664" s="15">
        <v>5.9259998321533204E-2</v>
      </c>
      <c r="AT1664" s="15">
        <f t="shared" si="127"/>
        <v>0.77347002029418932</v>
      </c>
      <c r="AU1664" s="15">
        <v>0</v>
      </c>
      <c r="AV1664" s="15">
        <v>0</v>
      </c>
      <c r="AW1664" s="15">
        <v>0</v>
      </c>
      <c r="AX1664" s="15">
        <v>0</v>
      </c>
      <c r="AY1664" s="15">
        <v>0</v>
      </c>
      <c r="AZ1664" s="15">
        <v>0</v>
      </c>
      <c r="BA1664" s="15">
        <v>0</v>
      </c>
      <c r="BB1664" s="15">
        <v>0</v>
      </c>
      <c r="BC1664" s="15">
        <v>0</v>
      </c>
      <c r="BD1664" s="15">
        <v>0</v>
      </c>
      <c r="BE1664" s="15">
        <v>0</v>
      </c>
      <c r="BF1664" s="15">
        <v>0</v>
      </c>
      <c r="BG1664" s="15">
        <f t="shared" si="128"/>
        <v>0</v>
      </c>
      <c r="BH1664" t="str">
        <f t="shared" si="129"/>
        <v>CNGGas</v>
      </c>
      <c r="BI1664" t="str">
        <f>VLOOKUP(BH1664,[2]Summary!$C$29:$C$56,1,0)</f>
        <v>CNGGas</v>
      </c>
      <c r="BJ1664" s="16">
        <v>44197</v>
      </c>
    </row>
    <row r="1665" spans="1:62" x14ac:dyDescent="0.25">
      <c r="A1665" s="13" t="s">
        <v>3192</v>
      </c>
      <c r="B1665" s="13" t="s">
        <v>3192</v>
      </c>
      <c r="C1665" t="s">
        <v>3193</v>
      </c>
      <c r="D1665" t="s">
        <v>434</v>
      </c>
      <c r="E1665" t="s">
        <v>475</v>
      </c>
      <c r="F1665" s="13" t="s">
        <v>302</v>
      </c>
      <c r="H1665" s="15">
        <v>0</v>
      </c>
      <c r="I1665" s="15">
        <v>0</v>
      </c>
      <c r="J1665" s="15">
        <v>0</v>
      </c>
      <c r="K1665" s="15">
        <v>0</v>
      </c>
      <c r="L1665" s="15">
        <v>0</v>
      </c>
      <c r="M1665" s="15">
        <v>0</v>
      </c>
      <c r="N1665" s="15">
        <v>0</v>
      </c>
      <c r="O1665" s="15">
        <v>0</v>
      </c>
      <c r="P1665" s="15">
        <v>0</v>
      </c>
      <c r="Q1665" s="15">
        <v>0</v>
      </c>
      <c r="R1665" s="15">
        <v>0</v>
      </c>
      <c r="S1665" s="15">
        <v>0</v>
      </c>
      <c r="T1665" s="15">
        <f t="shared" si="125"/>
        <v>0</v>
      </c>
      <c r="U1665" s="15">
        <v>4.9591064453125002E-7</v>
      </c>
      <c r="V1665" s="15">
        <v>1.9073486328125E-9</v>
      </c>
      <c r="W1665" s="15">
        <v>0</v>
      </c>
      <c r="X1665" s="15">
        <v>0</v>
      </c>
      <c r="Y1665" s="15">
        <v>0</v>
      </c>
      <c r="Z1665" s="15">
        <v>0</v>
      </c>
      <c r="AA1665" s="15">
        <v>0</v>
      </c>
      <c r="AB1665" s="15">
        <v>0</v>
      </c>
      <c r="AC1665" s="15">
        <v>0</v>
      </c>
      <c r="AD1665" s="15">
        <v>0</v>
      </c>
      <c r="AE1665" s="15">
        <v>0</v>
      </c>
      <c r="AF1665" s="15">
        <v>0</v>
      </c>
      <c r="AG1665" s="15">
        <f t="shared" si="126"/>
        <v>4.9781799316406252E-7</v>
      </c>
      <c r="AH1665" s="15">
        <v>0</v>
      </c>
      <c r="AI1665" s="15">
        <v>0</v>
      </c>
      <c r="AJ1665" s="15">
        <v>0</v>
      </c>
      <c r="AK1665" s="15">
        <v>0</v>
      </c>
      <c r="AL1665" s="15">
        <v>0</v>
      </c>
      <c r="AM1665" s="15">
        <v>0</v>
      </c>
      <c r="AN1665" s="15">
        <v>0</v>
      </c>
      <c r="AO1665" s="15">
        <v>0</v>
      </c>
      <c r="AP1665" s="15">
        <v>0</v>
      </c>
      <c r="AQ1665" s="15">
        <v>0</v>
      </c>
      <c r="AR1665" s="15">
        <v>0</v>
      </c>
      <c r="AS1665" s="15">
        <v>0</v>
      </c>
      <c r="AT1665" s="15">
        <f t="shared" si="127"/>
        <v>0</v>
      </c>
      <c r="AU1665" s="15">
        <v>0</v>
      </c>
      <c r="AV1665" s="15">
        <v>0</v>
      </c>
      <c r="AW1665" s="15">
        <v>0</v>
      </c>
      <c r="AX1665" s="15">
        <v>0</v>
      </c>
      <c r="AY1665" s="15">
        <v>0</v>
      </c>
      <c r="AZ1665" s="15">
        <v>0</v>
      </c>
      <c r="BA1665" s="15">
        <v>0</v>
      </c>
      <c r="BB1665" s="15">
        <v>0</v>
      </c>
      <c r="BC1665" s="15">
        <v>0</v>
      </c>
      <c r="BD1665" s="15">
        <v>0</v>
      </c>
      <c r="BE1665" s="15">
        <v>0</v>
      </c>
      <c r="BF1665" s="15">
        <v>0</v>
      </c>
      <c r="BG1665" s="15">
        <f t="shared" si="128"/>
        <v>0</v>
      </c>
      <c r="BH1665" t="str">
        <f t="shared" si="129"/>
        <v>CNGGas</v>
      </c>
      <c r="BI1665" t="str">
        <f>VLOOKUP(BH1665,[2]Summary!$C$29:$C$56,1,0)</f>
        <v>CNGGas</v>
      </c>
      <c r="BJ1665" s="16">
        <v>43831</v>
      </c>
    </row>
    <row r="1666" spans="1:62" x14ac:dyDescent="0.25">
      <c r="A1666" s="13" t="s">
        <v>3194</v>
      </c>
      <c r="B1666" s="13" t="s">
        <v>3194</v>
      </c>
      <c r="C1666" t="s">
        <v>3195</v>
      </c>
      <c r="D1666" t="s">
        <v>434</v>
      </c>
      <c r="E1666" t="s">
        <v>475</v>
      </c>
      <c r="F1666" s="13" t="s">
        <v>302</v>
      </c>
      <c r="H1666" s="15">
        <v>0</v>
      </c>
      <c r="I1666" s="15">
        <v>0</v>
      </c>
      <c r="J1666" s="15">
        <v>0</v>
      </c>
      <c r="K1666" s="15">
        <v>0</v>
      </c>
      <c r="L1666" s="15">
        <v>0</v>
      </c>
      <c r="M1666" s="15">
        <v>0</v>
      </c>
      <c r="N1666" s="15">
        <v>0</v>
      </c>
      <c r="O1666" s="15">
        <v>0</v>
      </c>
      <c r="P1666" s="15">
        <v>0</v>
      </c>
      <c r="Q1666" s="15">
        <v>0</v>
      </c>
      <c r="R1666" s="15">
        <v>0</v>
      </c>
      <c r="S1666" s="15">
        <v>0</v>
      </c>
      <c r="T1666" s="15">
        <f t="shared" si="125"/>
        <v>0</v>
      </c>
      <c r="U1666" s="15">
        <v>0</v>
      </c>
      <c r="V1666" s="15">
        <v>0</v>
      </c>
      <c r="W1666" s="15">
        <v>0</v>
      </c>
      <c r="X1666" s="15">
        <v>7.7954302101135253</v>
      </c>
      <c r="Y1666" s="15">
        <v>1.8680000305175783E-2</v>
      </c>
      <c r="Z1666" s="15">
        <v>1.5979999542236327E-2</v>
      </c>
      <c r="AA1666" s="15">
        <v>1.606999969482422E-2</v>
      </c>
      <c r="AB1666" s="15">
        <v>1.606999969482422E-2</v>
      </c>
      <c r="AC1666" s="15">
        <v>-7.6139999389648438E-2</v>
      </c>
      <c r="AD1666" s="15">
        <v>0</v>
      </c>
      <c r="AE1666" s="15">
        <v>0</v>
      </c>
      <c r="AF1666" s="15">
        <v>0</v>
      </c>
      <c r="AG1666" s="15">
        <f t="shared" si="126"/>
        <v>7.7860902099609381</v>
      </c>
      <c r="AH1666" s="15">
        <v>0</v>
      </c>
      <c r="AI1666" s="15">
        <v>0</v>
      </c>
      <c r="AJ1666" s="15">
        <v>0</v>
      </c>
      <c r="AK1666" s="15">
        <v>0</v>
      </c>
      <c r="AL1666" s="15">
        <v>0</v>
      </c>
      <c r="AM1666" s="15">
        <v>0</v>
      </c>
      <c r="AN1666" s="15">
        <v>0</v>
      </c>
      <c r="AO1666" s="15">
        <v>0</v>
      </c>
      <c r="AP1666" s="15">
        <v>0</v>
      </c>
      <c r="AQ1666" s="15">
        <v>0</v>
      </c>
      <c r="AR1666" s="15">
        <v>0</v>
      </c>
      <c r="AS1666" s="15">
        <v>0</v>
      </c>
      <c r="AT1666" s="15">
        <f t="shared" si="127"/>
        <v>0</v>
      </c>
      <c r="AU1666" s="15">
        <v>0</v>
      </c>
      <c r="AV1666" s="15">
        <v>0</v>
      </c>
      <c r="AW1666" s="15">
        <v>0</v>
      </c>
      <c r="AX1666" s="15">
        <v>0</v>
      </c>
      <c r="AY1666" s="15">
        <v>0</v>
      </c>
      <c r="AZ1666" s="15">
        <v>0</v>
      </c>
      <c r="BA1666" s="15">
        <v>0</v>
      </c>
      <c r="BB1666" s="15">
        <v>0</v>
      </c>
      <c r="BC1666" s="15">
        <v>0</v>
      </c>
      <c r="BD1666" s="15">
        <v>0</v>
      </c>
      <c r="BE1666" s="15">
        <v>0</v>
      </c>
      <c r="BF1666" s="15">
        <v>0</v>
      </c>
      <c r="BG1666" s="15">
        <f t="shared" si="128"/>
        <v>0</v>
      </c>
      <c r="BH1666" t="str">
        <f t="shared" si="129"/>
        <v>CNGGas</v>
      </c>
      <c r="BI1666" t="str">
        <f>VLOOKUP(BH1666,[2]Summary!$C$29:$C$56,1,0)</f>
        <v>CNGGas</v>
      </c>
      <c r="BJ1666" s="16">
        <v>43831</v>
      </c>
    </row>
    <row r="1667" spans="1:62" x14ac:dyDescent="0.25">
      <c r="A1667" s="13" t="s">
        <v>3196</v>
      </c>
      <c r="B1667" s="13" t="s">
        <v>3196</v>
      </c>
      <c r="C1667" t="s">
        <v>3197</v>
      </c>
      <c r="D1667" t="s">
        <v>434</v>
      </c>
      <c r="E1667" t="s">
        <v>475</v>
      </c>
      <c r="F1667" s="13" t="s">
        <v>302</v>
      </c>
      <c r="H1667" s="15">
        <v>0</v>
      </c>
      <c r="I1667" s="15">
        <v>0</v>
      </c>
      <c r="J1667" s="15">
        <v>0</v>
      </c>
      <c r="K1667" s="15">
        <v>0</v>
      </c>
      <c r="L1667" s="15">
        <v>0</v>
      </c>
      <c r="M1667" s="15">
        <v>0</v>
      </c>
      <c r="N1667" s="15">
        <v>0</v>
      </c>
      <c r="O1667" s="15">
        <v>0</v>
      </c>
      <c r="P1667" s="15">
        <v>0</v>
      </c>
      <c r="Q1667" s="15">
        <v>0</v>
      </c>
      <c r="R1667" s="15">
        <v>0</v>
      </c>
      <c r="S1667" s="15">
        <v>0</v>
      </c>
      <c r="T1667" s="15">
        <f t="shared" ref="T1667:T1730" si="130">SUM(H1667:S1667)</f>
        <v>0</v>
      </c>
      <c r="U1667" s="15">
        <v>0</v>
      </c>
      <c r="V1667" s="15">
        <v>0</v>
      </c>
      <c r="W1667" s="15">
        <v>0.1413199986666441</v>
      </c>
      <c r="X1667" s="15">
        <v>3.4000000357627867E-4</v>
      </c>
      <c r="Y1667" s="15">
        <v>3.4000000357627867E-4</v>
      </c>
      <c r="Z1667" s="15">
        <v>0.83041001951694493</v>
      </c>
      <c r="AA1667" s="15">
        <v>5.2566501111984252</v>
      </c>
      <c r="AB1667" s="15">
        <v>4.7314300079345699</v>
      </c>
      <c r="AC1667" s="15">
        <v>3.4432300968170164</v>
      </c>
      <c r="AD1667" s="15">
        <v>3.106999969482422E-2</v>
      </c>
      <c r="AE1667" s="15">
        <v>3.106999969482422E-2</v>
      </c>
      <c r="AF1667" s="15">
        <v>2.6010000228881835E-2</v>
      </c>
      <c r="AG1667" s="15">
        <f t="shared" ref="AG1667:AG1730" si="131">SUM(U1667:AF1667)</f>
        <v>14.491870233759281</v>
      </c>
      <c r="AH1667" s="15">
        <v>2.2360000610351562E-2</v>
      </c>
      <c r="AI1667" s="15">
        <v>2.2360000610351562E-2</v>
      </c>
      <c r="AJ1667" s="15">
        <v>2.2360000610351562E-2</v>
      </c>
      <c r="AK1667" s="15">
        <v>7.1230003356933594E-2</v>
      </c>
      <c r="AL1667" s="15">
        <v>7.1230003356933594E-2</v>
      </c>
      <c r="AM1667" s="15">
        <v>1.8249999999999999E-2</v>
      </c>
      <c r="AN1667" s="15">
        <v>1.8379999160766602E-2</v>
      </c>
      <c r="AO1667" s="15">
        <v>1.8379999160766602E-2</v>
      </c>
      <c r="AP1667" s="15">
        <v>-7.4099998474121097E-3</v>
      </c>
      <c r="AQ1667" s="15">
        <v>-7.0000000000000001E-3</v>
      </c>
      <c r="AR1667" s="15">
        <v>-7.4099998474121097E-3</v>
      </c>
      <c r="AS1667" s="15">
        <v>2.0100000381469727E-2</v>
      </c>
      <c r="AT1667" s="15">
        <f t="shared" ref="AT1667:AT1730" si="132">SUM(AH1667:AS1667)</f>
        <v>0.2628300075531006</v>
      </c>
      <c r="AU1667" s="15">
        <v>0</v>
      </c>
      <c r="AV1667" s="15">
        <v>0</v>
      </c>
      <c r="AW1667" s="15">
        <v>0</v>
      </c>
      <c r="AX1667" s="15">
        <v>0</v>
      </c>
      <c r="AY1667" s="15">
        <v>0</v>
      </c>
      <c r="AZ1667" s="15">
        <v>0</v>
      </c>
      <c r="BA1667" s="15">
        <v>0</v>
      </c>
      <c r="BB1667" s="15">
        <v>0</v>
      </c>
      <c r="BC1667" s="15">
        <v>0</v>
      </c>
      <c r="BD1667" s="15">
        <v>0</v>
      </c>
      <c r="BE1667" s="15">
        <v>0</v>
      </c>
      <c r="BF1667" s="15">
        <v>0</v>
      </c>
      <c r="BG1667" s="15">
        <f t="shared" ref="BG1667:BG1730" si="133">SUM(AU1667:BF1667)</f>
        <v>0</v>
      </c>
      <c r="BH1667" t="str">
        <f t="shared" ref="BH1667:BH1730" si="134">D1667&amp;E1667</f>
        <v>CNGGas</v>
      </c>
      <c r="BI1667" t="str">
        <f>VLOOKUP(BH1667,[2]Summary!$C$29:$C$56,1,0)</f>
        <v>CNGGas</v>
      </c>
      <c r="BJ1667" s="16">
        <v>44197</v>
      </c>
    </row>
    <row r="1668" spans="1:62" x14ac:dyDescent="0.25">
      <c r="A1668" s="13" t="s">
        <v>3198</v>
      </c>
      <c r="B1668" s="13" t="s">
        <v>3198</v>
      </c>
      <c r="C1668" t="s">
        <v>3199</v>
      </c>
      <c r="D1668" t="s">
        <v>434</v>
      </c>
      <c r="E1668" t="s">
        <v>475</v>
      </c>
      <c r="F1668" s="13" t="s">
        <v>302</v>
      </c>
      <c r="H1668" s="15">
        <v>0</v>
      </c>
      <c r="I1668" s="15">
        <v>0</v>
      </c>
      <c r="J1668" s="15">
        <v>0</v>
      </c>
      <c r="K1668" s="15">
        <v>0</v>
      </c>
      <c r="L1668" s="15">
        <v>0</v>
      </c>
      <c r="M1668" s="15">
        <v>0</v>
      </c>
      <c r="N1668" s="15">
        <v>0</v>
      </c>
      <c r="O1668" s="15">
        <v>0</v>
      </c>
      <c r="P1668" s="15">
        <v>0</v>
      </c>
      <c r="Q1668" s="15">
        <v>0</v>
      </c>
      <c r="R1668" s="15">
        <v>0</v>
      </c>
      <c r="S1668" s="15">
        <v>0</v>
      </c>
      <c r="T1668" s="15">
        <f t="shared" si="130"/>
        <v>0</v>
      </c>
      <c r="U1668" s="15">
        <v>0</v>
      </c>
      <c r="V1668" s="15">
        <v>0</v>
      </c>
      <c r="W1668" s="15">
        <v>0.67912999206781388</v>
      </c>
      <c r="X1668" s="15">
        <v>1.6299999952316285E-3</v>
      </c>
      <c r="Y1668" s="15">
        <v>1.6299999952316285E-3</v>
      </c>
      <c r="Z1668" s="15">
        <v>1.3899999856948854E-3</v>
      </c>
      <c r="AA1668" s="15">
        <v>9.3226598291397096</v>
      </c>
      <c r="AB1668" s="15">
        <v>7.7559599113464355</v>
      </c>
      <c r="AC1668" s="15">
        <v>3.8369998931884766E-2</v>
      </c>
      <c r="AD1668" s="15">
        <v>3.8369998931884766E-2</v>
      </c>
      <c r="AE1668" s="15">
        <v>87.165072189331056</v>
      </c>
      <c r="AF1668" s="15">
        <v>-4.35185009765625</v>
      </c>
      <c r="AG1668" s="15">
        <f t="shared" si="131"/>
        <v>100.65236182206868</v>
      </c>
      <c r="AH1668" s="15">
        <v>0</v>
      </c>
      <c r="AI1668" s="15">
        <v>0</v>
      </c>
      <c r="AJ1668" s="15">
        <v>0</v>
      </c>
      <c r="AK1668" s="15">
        <v>0</v>
      </c>
      <c r="AL1668" s="15">
        <v>0</v>
      </c>
      <c r="AM1668" s="15">
        <v>0</v>
      </c>
      <c r="AN1668" s="15">
        <v>0</v>
      </c>
      <c r="AO1668" s="15">
        <v>0</v>
      </c>
      <c r="AP1668" s="15">
        <v>0</v>
      </c>
      <c r="AQ1668" s="15">
        <v>0</v>
      </c>
      <c r="AR1668" s="15">
        <v>0</v>
      </c>
      <c r="AS1668" s="15">
        <v>0</v>
      </c>
      <c r="AT1668" s="15">
        <f t="shared" si="132"/>
        <v>0</v>
      </c>
      <c r="AU1668" s="15">
        <v>0</v>
      </c>
      <c r="AV1668" s="15">
        <v>0</v>
      </c>
      <c r="AW1668" s="15">
        <v>0</v>
      </c>
      <c r="AX1668" s="15">
        <v>0</v>
      </c>
      <c r="AY1668" s="15">
        <v>0</v>
      </c>
      <c r="AZ1668" s="15">
        <v>0</v>
      </c>
      <c r="BA1668" s="15">
        <v>0</v>
      </c>
      <c r="BB1668" s="15">
        <v>0</v>
      </c>
      <c r="BC1668" s="15">
        <v>0</v>
      </c>
      <c r="BD1668" s="15">
        <v>0</v>
      </c>
      <c r="BE1668" s="15">
        <v>0</v>
      </c>
      <c r="BF1668" s="15">
        <v>0</v>
      </c>
      <c r="BG1668" s="15">
        <f t="shared" si="133"/>
        <v>0</v>
      </c>
      <c r="BH1668" t="str">
        <f t="shared" si="134"/>
        <v>CNGGas</v>
      </c>
      <c r="BI1668" t="str">
        <f>VLOOKUP(BH1668,[2]Summary!$C$29:$C$56,1,0)</f>
        <v>CNGGas</v>
      </c>
      <c r="BJ1668" s="16">
        <v>43831</v>
      </c>
    </row>
    <row r="1669" spans="1:62" x14ac:dyDescent="0.25">
      <c r="A1669" s="13" t="s">
        <v>3200</v>
      </c>
      <c r="B1669" s="13" t="s">
        <v>3200</v>
      </c>
      <c r="C1669" t="s">
        <v>3201</v>
      </c>
      <c r="D1669" t="s">
        <v>434</v>
      </c>
      <c r="E1669" t="s">
        <v>475</v>
      </c>
      <c r="F1669" s="13" t="s">
        <v>62</v>
      </c>
      <c r="H1669" s="15">
        <v>0</v>
      </c>
      <c r="I1669" s="15">
        <v>0</v>
      </c>
      <c r="J1669" s="15">
        <v>0</v>
      </c>
      <c r="K1669" s="15">
        <v>0</v>
      </c>
      <c r="L1669" s="15">
        <v>0</v>
      </c>
      <c r="M1669" s="15">
        <v>0</v>
      </c>
      <c r="N1669" s="15">
        <v>0</v>
      </c>
      <c r="O1669" s="15">
        <v>0</v>
      </c>
      <c r="P1669" s="15">
        <v>0</v>
      </c>
      <c r="Q1669" s="15">
        <v>0</v>
      </c>
      <c r="R1669" s="15">
        <v>0</v>
      </c>
      <c r="S1669" s="15">
        <v>0</v>
      </c>
      <c r="T1669" s="15">
        <f t="shared" si="130"/>
        <v>0</v>
      </c>
      <c r="U1669" s="15">
        <v>0</v>
      </c>
      <c r="V1669" s="15">
        <v>0</v>
      </c>
      <c r="W1669" s="15">
        <v>0</v>
      </c>
      <c r="X1669" s="15">
        <v>2.2091900415420533</v>
      </c>
      <c r="Y1669" s="15">
        <v>1.4948700284957885</v>
      </c>
      <c r="Z1669" s="15">
        <v>1.3748499908447265</v>
      </c>
      <c r="AA1669" s="15">
        <v>1.9523399972915649</v>
      </c>
      <c r="AB1669" s="15">
        <v>5.6616000061035159</v>
      </c>
      <c r="AC1669" s="15">
        <v>3.4607199964523314</v>
      </c>
      <c r="AD1669" s="15">
        <v>1.6674899635314941</v>
      </c>
      <c r="AE1669" s="15">
        <v>23.51951972961426</v>
      </c>
      <c r="AF1669" s="15">
        <v>11.116949813842773</v>
      </c>
      <c r="AG1669" s="15">
        <f t="shared" si="131"/>
        <v>52.45752956771851</v>
      </c>
      <c r="AH1669" s="15">
        <v>3.4047799530029299</v>
      </c>
      <c r="AI1669" s="15">
        <v>3.7773800048828123</v>
      </c>
      <c r="AJ1669" s="15">
        <v>5.4288300704956054</v>
      </c>
      <c r="AK1669" s="15">
        <v>323.04359619140627</v>
      </c>
      <c r="AL1669" s="15">
        <v>11.456179840087891</v>
      </c>
      <c r="AM1669" s="15">
        <v>4.8332798995971675</v>
      </c>
      <c r="AN1669" s="15">
        <v>-0.94084002685546875</v>
      </c>
      <c r="AO1669" s="15">
        <v>6.9891199951171874</v>
      </c>
      <c r="AP1669" s="15">
        <v>8.3912400360107426</v>
      </c>
      <c r="AQ1669" s="15">
        <v>9.65</v>
      </c>
      <c r="AR1669" s="15">
        <v>12.456290206909181</v>
      </c>
      <c r="AS1669" s="15">
        <v>245.10281124877929</v>
      </c>
      <c r="AT1669" s="15">
        <f t="shared" si="132"/>
        <v>633.59266741943361</v>
      </c>
      <c r="AU1669" s="15">
        <v>721.31942443847652</v>
      </c>
      <c r="AV1669" s="15">
        <v>301.55343725585936</v>
      </c>
      <c r="AW1669" s="15">
        <v>-966.19349830627436</v>
      </c>
      <c r="AX1669" s="15">
        <v>29.544679260253908</v>
      </c>
      <c r="AY1669" s="15">
        <v>23.326929718017578</v>
      </c>
      <c r="AZ1669" s="15">
        <v>124.66040637207031</v>
      </c>
      <c r="BA1669" s="15">
        <v>54.341020233154296</v>
      </c>
      <c r="BB1669" s="15">
        <v>14.430729766845703</v>
      </c>
      <c r="BC1669" s="15">
        <v>33.892880439758301</v>
      </c>
      <c r="BD1669" s="15">
        <v>111.821</v>
      </c>
      <c r="BE1669" s="15">
        <v>83.491</v>
      </c>
      <c r="BF1669" s="15">
        <v>55.457000000000001</v>
      </c>
      <c r="BG1669" s="15">
        <f t="shared" si="133"/>
        <v>587.64500917816156</v>
      </c>
      <c r="BH1669" t="str">
        <f t="shared" si="134"/>
        <v>CNGGas</v>
      </c>
      <c r="BI1669" t="str">
        <f>VLOOKUP(BH1669,[2]Summary!$C$29:$C$56,1,0)</f>
        <v>CNGGas</v>
      </c>
      <c r="BJ1669" s="16">
        <v>44562</v>
      </c>
    </row>
    <row r="1670" spans="1:62" x14ac:dyDescent="0.25">
      <c r="A1670" s="13" t="s">
        <v>3202</v>
      </c>
      <c r="B1670" s="13" t="s">
        <v>3202</v>
      </c>
      <c r="C1670" t="s">
        <v>3179</v>
      </c>
      <c r="D1670" t="s">
        <v>434</v>
      </c>
      <c r="E1670" t="s">
        <v>475</v>
      </c>
      <c r="F1670" s="13" t="s">
        <v>153</v>
      </c>
      <c r="H1670" s="15">
        <v>0</v>
      </c>
      <c r="I1670" s="15">
        <v>0</v>
      </c>
      <c r="J1670" s="15">
        <v>0</v>
      </c>
      <c r="K1670" s="15">
        <v>0</v>
      </c>
      <c r="L1670" s="15">
        <v>0</v>
      </c>
      <c r="M1670" s="15">
        <v>0</v>
      </c>
      <c r="N1670" s="15">
        <v>0</v>
      </c>
      <c r="O1670" s="15">
        <v>0</v>
      </c>
      <c r="P1670" s="15">
        <v>0</v>
      </c>
      <c r="Q1670" s="15">
        <v>0</v>
      </c>
      <c r="R1670" s="15">
        <v>0</v>
      </c>
      <c r="S1670" s="15">
        <v>0</v>
      </c>
      <c r="T1670" s="15">
        <f t="shared" si="130"/>
        <v>0</v>
      </c>
      <c r="U1670" s="15">
        <v>0</v>
      </c>
      <c r="V1670" s="15">
        <v>0</v>
      </c>
      <c r="W1670" s="15">
        <v>0</v>
      </c>
      <c r="X1670" s="15">
        <v>0</v>
      </c>
      <c r="Y1670" s="15">
        <v>0</v>
      </c>
      <c r="Z1670" s="15">
        <v>10.317830000013114</v>
      </c>
      <c r="AA1670" s="15">
        <v>-4.9919799995422363</v>
      </c>
      <c r="AB1670" s="15">
        <v>0</v>
      </c>
      <c r="AC1670" s="15">
        <v>0</v>
      </c>
      <c r="AD1670" s="15">
        <v>0</v>
      </c>
      <c r="AE1670" s="15">
        <v>0</v>
      </c>
      <c r="AF1670" s="15">
        <v>0</v>
      </c>
      <c r="AG1670" s="15">
        <f t="shared" si="131"/>
        <v>5.3258500004708775</v>
      </c>
      <c r="AH1670" s="15">
        <v>0</v>
      </c>
      <c r="AI1670" s="15">
        <v>0</v>
      </c>
      <c r="AJ1670" s="15">
        <v>0</v>
      </c>
      <c r="AK1670" s="15">
        <v>0</v>
      </c>
      <c r="AL1670" s="15">
        <v>0</v>
      </c>
      <c r="AM1670" s="15">
        <v>0</v>
      </c>
      <c r="AN1670" s="15">
        <v>0</v>
      </c>
      <c r="AO1670" s="15">
        <v>0</v>
      </c>
      <c r="AP1670" s="15">
        <v>0</v>
      </c>
      <c r="AQ1670" s="15">
        <v>0</v>
      </c>
      <c r="AR1670" s="15">
        <v>0</v>
      </c>
      <c r="AS1670" s="15">
        <v>0</v>
      </c>
      <c r="AT1670" s="15">
        <f t="shared" si="132"/>
        <v>0</v>
      </c>
      <c r="AU1670" s="15">
        <v>0</v>
      </c>
      <c r="AV1670" s="15">
        <v>0</v>
      </c>
      <c r="AW1670" s="15">
        <v>0</v>
      </c>
      <c r="AX1670" s="15">
        <v>0</v>
      </c>
      <c r="AY1670" s="15">
        <v>0</v>
      </c>
      <c r="AZ1670" s="15">
        <v>0</v>
      </c>
      <c r="BA1670" s="15">
        <v>0</v>
      </c>
      <c r="BB1670" s="15">
        <v>0</v>
      </c>
      <c r="BC1670" s="15">
        <v>0</v>
      </c>
      <c r="BD1670" s="15">
        <v>0</v>
      </c>
      <c r="BE1670" s="15">
        <v>0</v>
      </c>
      <c r="BF1670" s="15">
        <v>0</v>
      </c>
      <c r="BG1670" s="15">
        <f t="shared" si="133"/>
        <v>0</v>
      </c>
      <c r="BH1670" t="str">
        <f t="shared" si="134"/>
        <v>CNGGas</v>
      </c>
      <c r="BI1670" t="str">
        <f>VLOOKUP(BH1670,[2]Summary!$C$29:$C$56,1,0)</f>
        <v>CNGGas</v>
      </c>
      <c r="BJ1670" s="16">
        <v>43831</v>
      </c>
    </row>
    <row r="1671" spans="1:62" x14ac:dyDescent="0.25">
      <c r="A1671" s="13" t="s">
        <v>3203</v>
      </c>
      <c r="B1671" s="13" t="s">
        <v>3204</v>
      </c>
      <c r="C1671" t="s">
        <v>3205</v>
      </c>
      <c r="D1671" t="s">
        <v>434</v>
      </c>
      <c r="E1671" t="s">
        <v>475</v>
      </c>
      <c r="F1671" s="13" t="s">
        <v>60</v>
      </c>
      <c r="H1671" s="15">
        <v>0</v>
      </c>
      <c r="I1671" s="15">
        <v>0</v>
      </c>
      <c r="J1671" s="15">
        <v>0</v>
      </c>
      <c r="K1671" s="15">
        <v>0</v>
      </c>
      <c r="L1671" s="15">
        <v>0</v>
      </c>
      <c r="M1671" s="15">
        <v>0</v>
      </c>
      <c r="N1671" s="15">
        <v>0</v>
      </c>
      <c r="O1671" s="15">
        <v>0</v>
      </c>
      <c r="P1671" s="15">
        <v>0</v>
      </c>
      <c r="Q1671" s="15">
        <v>0</v>
      </c>
      <c r="R1671" s="15">
        <v>0</v>
      </c>
      <c r="S1671" s="15">
        <v>0</v>
      </c>
      <c r="T1671" s="15">
        <f t="shared" si="130"/>
        <v>0</v>
      </c>
      <c r="U1671" s="15">
        <v>0</v>
      </c>
      <c r="V1671" s="15">
        <v>0</v>
      </c>
      <c r="W1671" s="15">
        <v>0</v>
      </c>
      <c r="X1671" s="15">
        <v>0</v>
      </c>
      <c r="Y1671" s="15">
        <v>0</v>
      </c>
      <c r="Z1671" s="15">
        <v>0</v>
      </c>
      <c r="AA1671" s="15">
        <v>0</v>
      </c>
      <c r="AB1671" s="15">
        <v>0</v>
      </c>
      <c r="AC1671" s="15">
        <v>0</v>
      </c>
      <c r="AD1671" s="15">
        <v>0</v>
      </c>
      <c r="AE1671" s="15">
        <v>0</v>
      </c>
      <c r="AF1671" s="15">
        <v>0</v>
      </c>
      <c r="AG1671" s="15">
        <f t="shared" si="131"/>
        <v>0</v>
      </c>
      <c r="AH1671" s="15">
        <v>0</v>
      </c>
      <c r="AI1671" s="15">
        <v>0</v>
      </c>
      <c r="AJ1671" s="15">
        <v>0</v>
      </c>
      <c r="AK1671" s="15">
        <v>0</v>
      </c>
      <c r="AL1671" s="15">
        <v>0</v>
      </c>
      <c r="AM1671" s="15">
        <v>0</v>
      </c>
      <c r="AN1671" s="15">
        <v>0</v>
      </c>
      <c r="AO1671" s="15">
        <v>0</v>
      </c>
      <c r="AP1671" s="15">
        <v>0</v>
      </c>
      <c r="AQ1671" s="15">
        <v>0</v>
      </c>
      <c r="AR1671" s="15">
        <v>0</v>
      </c>
      <c r="AS1671" s="15">
        <v>65.507999999999996</v>
      </c>
      <c r="AT1671" s="15">
        <f t="shared" si="132"/>
        <v>65.507999999999996</v>
      </c>
      <c r="AU1671" s="15">
        <v>0</v>
      </c>
      <c r="AV1671" s="15">
        <v>0</v>
      </c>
      <c r="AW1671" s="15">
        <v>0</v>
      </c>
      <c r="AX1671" s="15">
        <v>0</v>
      </c>
      <c r="AY1671" s="15">
        <v>0</v>
      </c>
      <c r="AZ1671" s="15">
        <v>0</v>
      </c>
      <c r="BA1671" s="15">
        <v>0</v>
      </c>
      <c r="BB1671" s="15">
        <v>0</v>
      </c>
      <c r="BC1671" s="15">
        <v>0</v>
      </c>
      <c r="BD1671" s="15">
        <v>0</v>
      </c>
      <c r="BE1671" s="15">
        <v>0</v>
      </c>
      <c r="BF1671" s="15">
        <v>0</v>
      </c>
      <c r="BG1671" s="15">
        <f t="shared" si="133"/>
        <v>0</v>
      </c>
      <c r="BH1671" t="str">
        <f t="shared" si="134"/>
        <v>CNGGas</v>
      </c>
      <c r="BI1671" t="str">
        <f>VLOOKUP(BH1671,[2]Summary!$C$29:$C$56,1,0)</f>
        <v>CNGGas</v>
      </c>
      <c r="BJ1671" s="16">
        <v>44197</v>
      </c>
    </row>
    <row r="1672" spans="1:62" x14ac:dyDescent="0.25">
      <c r="A1672" s="13" t="s">
        <v>3206</v>
      </c>
      <c r="B1672" s="13" t="s">
        <v>1468</v>
      </c>
      <c r="C1672" t="s">
        <v>1469</v>
      </c>
      <c r="D1672" t="s">
        <v>599</v>
      </c>
      <c r="E1672" t="s">
        <v>19</v>
      </c>
      <c r="F1672" s="13" t="s">
        <v>20</v>
      </c>
      <c r="H1672" s="15">
        <v>0</v>
      </c>
      <c r="I1672" s="15">
        <v>0</v>
      </c>
      <c r="J1672" s="15">
        <v>0</v>
      </c>
      <c r="K1672" s="15">
        <v>0</v>
      </c>
      <c r="L1672" s="15">
        <v>0</v>
      </c>
      <c r="M1672" s="15">
        <v>0</v>
      </c>
      <c r="N1672" s="15">
        <v>0</v>
      </c>
      <c r="O1672" s="15">
        <v>0</v>
      </c>
      <c r="P1672" s="15">
        <v>0</v>
      </c>
      <c r="Q1672" s="15">
        <v>0</v>
      </c>
      <c r="R1672" s="15">
        <v>0</v>
      </c>
      <c r="S1672" s="15">
        <v>0</v>
      </c>
      <c r="T1672" s="15">
        <f t="shared" si="130"/>
        <v>0</v>
      </c>
      <c r="U1672" s="15">
        <v>0</v>
      </c>
      <c r="V1672" s="15">
        <v>0</v>
      </c>
      <c r="W1672" s="15">
        <v>0</v>
      </c>
      <c r="X1672" s="15">
        <v>0</v>
      </c>
      <c r="Y1672" s="15">
        <v>0</v>
      </c>
      <c r="Z1672" s="15">
        <v>0</v>
      </c>
      <c r="AA1672" s="15">
        <v>0</v>
      </c>
      <c r="AB1672" s="15">
        <v>0</v>
      </c>
      <c r="AC1672" s="15">
        <v>0</v>
      </c>
      <c r="AD1672" s="15">
        <v>0</v>
      </c>
      <c r="AE1672" s="15">
        <v>0</v>
      </c>
      <c r="AF1672" s="15">
        <v>0</v>
      </c>
      <c r="AG1672" s="15">
        <f t="shared" si="131"/>
        <v>0</v>
      </c>
      <c r="AH1672" s="15">
        <v>0</v>
      </c>
      <c r="AI1672" s="15">
        <v>0</v>
      </c>
      <c r="AJ1672" s="15">
        <v>0</v>
      </c>
      <c r="AK1672" s="15">
        <v>0</v>
      </c>
      <c r="AL1672" s="15">
        <v>0</v>
      </c>
      <c r="AM1672" s="15">
        <v>0</v>
      </c>
      <c r="AN1672" s="15">
        <v>0</v>
      </c>
      <c r="AO1672" s="15">
        <v>0</v>
      </c>
      <c r="AP1672" s="15">
        <v>0</v>
      </c>
      <c r="AQ1672" s="15">
        <v>0</v>
      </c>
      <c r="AR1672" s="15">
        <v>0</v>
      </c>
      <c r="AS1672" s="15">
        <v>0</v>
      </c>
      <c r="AT1672" s="15">
        <f t="shared" si="132"/>
        <v>0</v>
      </c>
      <c r="AU1672" s="15">
        <v>-15.078879882812499</v>
      </c>
      <c r="AV1672" s="15">
        <v>-14.559080078125</v>
      </c>
      <c r="AW1672" s="15">
        <v>343.35521142578125</v>
      </c>
      <c r="AX1672" s="15">
        <v>729.91708213043216</v>
      </c>
      <c r="AY1672" s="15">
        <v>157.48529943847657</v>
      </c>
      <c r="AZ1672" s="15">
        <v>0</v>
      </c>
      <c r="BA1672" s="15">
        <v>0</v>
      </c>
      <c r="BB1672" s="15">
        <v>0</v>
      </c>
      <c r="BC1672" s="15">
        <v>0</v>
      </c>
      <c r="BD1672" s="15">
        <v>0</v>
      </c>
      <c r="BE1672" s="15">
        <v>0</v>
      </c>
      <c r="BF1672" s="15">
        <v>0</v>
      </c>
      <c r="BG1672" s="15">
        <f t="shared" si="133"/>
        <v>1201.1196330337525</v>
      </c>
      <c r="BH1672" t="str">
        <f t="shared" si="134"/>
        <v>NYSEGDIST</v>
      </c>
      <c r="BI1672" t="str">
        <f>VLOOKUP(BH1672,[2]Summary!$C$29:$C$56,1,0)</f>
        <v>NYSEGDist</v>
      </c>
      <c r="BJ1672" s="16">
        <v>44348</v>
      </c>
    </row>
    <row r="1673" spans="1:62" x14ac:dyDescent="0.25">
      <c r="A1673" s="13" t="s">
        <v>3207</v>
      </c>
      <c r="B1673" s="13" t="s">
        <v>3208</v>
      </c>
      <c r="C1673" t="s">
        <v>3209</v>
      </c>
      <c r="D1673" t="s">
        <v>599</v>
      </c>
      <c r="E1673" t="s">
        <v>19</v>
      </c>
      <c r="F1673" s="13" t="s">
        <v>22</v>
      </c>
      <c r="H1673" s="15">
        <v>0</v>
      </c>
      <c r="I1673" s="15">
        <v>0</v>
      </c>
      <c r="J1673" s="15">
        <v>0</v>
      </c>
      <c r="K1673" s="15">
        <v>0</v>
      </c>
      <c r="L1673" s="15">
        <v>0</v>
      </c>
      <c r="M1673" s="15">
        <v>0</v>
      </c>
      <c r="N1673" s="15">
        <v>0</v>
      </c>
      <c r="O1673" s="15">
        <v>0</v>
      </c>
      <c r="P1673" s="15">
        <v>-324.81842999999998</v>
      </c>
      <c r="Q1673" s="15">
        <v>80.884670000000014</v>
      </c>
      <c r="R1673" s="15">
        <v>72.224940000000004</v>
      </c>
      <c r="S1673" s="15">
        <v>53.827030000000001</v>
      </c>
      <c r="T1673" s="15">
        <f t="shared" si="130"/>
        <v>-117.88178999999994</v>
      </c>
      <c r="U1673" s="15">
        <v>10.122629999999999</v>
      </c>
      <c r="V1673" s="15">
        <v>7.6462399999999997</v>
      </c>
      <c r="W1673" s="15">
        <v>52.373160000000006</v>
      </c>
      <c r="X1673" s="15">
        <v>72.34293000000001</v>
      </c>
      <c r="Y1673" s="15">
        <v>2.4835099999999999</v>
      </c>
      <c r="Z1673" s="15">
        <v>10.649769999999998</v>
      </c>
      <c r="AA1673" s="15">
        <v>3.9905299999999997</v>
      </c>
      <c r="AB1673" s="15">
        <v>2.1190900000000004</v>
      </c>
      <c r="AC1673" s="15">
        <v>8.9679599999999979</v>
      </c>
      <c r="AD1673" s="15">
        <v>0</v>
      </c>
      <c r="AE1673" s="15">
        <v>0</v>
      </c>
      <c r="AF1673" s="15">
        <v>-3.9298399999999996</v>
      </c>
      <c r="AG1673" s="15">
        <f t="shared" si="131"/>
        <v>166.76597999999998</v>
      </c>
      <c r="AH1673" s="15">
        <v>0</v>
      </c>
      <c r="AI1673" s="15">
        <v>0</v>
      </c>
      <c r="AJ1673" s="15">
        <v>0</v>
      </c>
      <c r="AK1673" s="15">
        <v>0</v>
      </c>
      <c r="AL1673" s="15">
        <v>0</v>
      </c>
      <c r="AM1673" s="15">
        <v>0</v>
      </c>
      <c r="AN1673" s="15">
        <v>0</v>
      </c>
      <c r="AO1673" s="15">
        <v>0</v>
      </c>
      <c r="AP1673" s="15">
        <v>0</v>
      </c>
      <c r="AQ1673" s="15">
        <v>0</v>
      </c>
      <c r="AR1673" s="15">
        <v>0</v>
      </c>
      <c r="AS1673" s="15">
        <v>0</v>
      </c>
      <c r="AT1673" s="15">
        <f t="shared" si="132"/>
        <v>0</v>
      </c>
      <c r="AU1673" s="15">
        <v>0</v>
      </c>
      <c r="AV1673" s="15">
        <v>0</v>
      </c>
      <c r="AW1673" s="15">
        <v>0</v>
      </c>
      <c r="AX1673" s="15">
        <v>0</v>
      </c>
      <c r="AY1673" s="15">
        <v>0</v>
      </c>
      <c r="AZ1673" s="15">
        <v>0</v>
      </c>
      <c r="BA1673" s="15">
        <v>0</v>
      </c>
      <c r="BB1673" s="15">
        <v>0</v>
      </c>
      <c r="BC1673" s="15">
        <v>0</v>
      </c>
      <c r="BD1673" s="15">
        <v>0</v>
      </c>
      <c r="BE1673" s="15">
        <v>0</v>
      </c>
      <c r="BF1673" s="15">
        <v>0</v>
      </c>
      <c r="BG1673" s="15">
        <f t="shared" si="133"/>
        <v>0</v>
      </c>
      <c r="BH1673" t="str">
        <f t="shared" si="134"/>
        <v>NYSEGDIST</v>
      </c>
      <c r="BI1673" t="str">
        <f>VLOOKUP(BH1673,[2]Summary!$C$29:$C$56,1,0)</f>
        <v>NYSEGDist</v>
      </c>
      <c r="BJ1673" s="16">
        <v>43831</v>
      </c>
    </row>
    <row r="1674" spans="1:62" x14ac:dyDescent="0.25">
      <c r="A1674" s="13" t="s">
        <v>3210</v>
      </c>
      <c r="B1674" s="13" t="s">
        <v>3211</v>
      </c>
      <c r="C1674" t="s">
        <v>3212</v>
      </c>
      <c r="D1674" t="s">
        <v>599</v>
      </c>
      <c r="E1674" t="s">
        <v>475</v>
      </c>
      <c r="F1674" s="13" t="s">
        <v>426</v>
      </c>
      <c r="H1674" s="15">
        <v>0</v>
      </c>
      <c r="I1674" s="15">
        <v>0</v>
      </c>
      <c r="J1674" s="15">
        <v>0</v>
      </c>
      <c r="K1674" s="15">
        <v>0</v>
      </c>
      <c r="L1674" s="15">
        <v>0</v>
      </c>
      <c r="M1674" s="15">
        <v>1.72102</v>
      </c>
      <c r="N1674" s="15">
        <v>61.426130000000015</v>
      </c>
      <c r="O1674" s="15">
        <v>-1.3709</v>
      </c>
      <c r="P1674" s="15">
        <v>0.17974999999999999</v>
      </c>
      <c r="Q1674" s="15">
        <v>0.17100000000000001</v>
      </c>
      <c r="R1674" s="15">
        <v>1.634E-2</v>
      </c>
      <c r="S1674" s="15">
        <v>-0.14342000000000002</v>
      </c>
      <c r="T1674" s="15">
        <f t="shared" si="130"/>
        <v>61.999920000000017</v>
      </c>
      <c r="U1674" s="15">
        <v>0.17219000000000001</v>
      </c>
      <c r="V1674" s="15">
        <v>0.15552000000000002</v>
      </c>
      <c r="W1674" s="15">
        <v>0.53910999999999998</v>
      </c>
      <c r="X1674" s="15">
        <v>0.33582000000000001</v>
      </c>
      <c r="Y1674" s="15">
        <v>0.31068000000000001</v>
      </c>
      <c r="Z1674" s="15">
        <v>0.30065999999999998</v>
      </c>
      <c r="AA1674" s="15">
        <v>0.20707999999999999</v>
      </c>
      <c r="AB1674" s="15">
        <v>0</v>
      </c>
      <c r="AC1674" s="15">
        <v>0</v>
      </c>
      <c r="AD1674" s="15">
        <v>0</v>
      </c>
      <c r="AE1674" s="15">
        <v>0</v>
      </c>
      <c r="AF1674" s="15">
        <v>-9.6619999999999984E-2</v>
      </c>
      <c r="AG1674" s="15">
        <f t="shared" si="131"/>
        <v>1.9244400000000004</v>
      </c>
      <c r="AH1674" s="15">
        <v>0</v>
      </c>
      <c r="AI1674" s="15">
        <v>0</v>
      </c>
      <c r="AJ1674" s="15">
        <v>0</v>
      </c>
      <c r="AK1674" s="15">
        <v>0</v>
      </c>
      <c r="AL1674" s="15">
        <v>0</v>
      </c>
      <c r="AM1674" s="15">
        <v>0</v>
      </c>
      <c r="AN1674" s="15">
        <v>0</v>
      </c>
      <c r="AO1674" s="15">
        <v>0</v>
      </c>
      <c r="AP1674" s="15">
        <v>0</v>
      </c>
      <c r="AQ1674" s="15">
        <v>0</v>
      </c>
      <c r="AR1674" s="15">
        <v>0</v>
      </c>
      <c r="AS1674" s="15">
        <v>0</v>
      </c>
      <c r="AT1674" s="15">
        <f t="shared" si="132"/>
        <v>0</v>
      </c>
      <c r="AU1674" s="15">
        <v>0</v>
      </c>
      <c r="AV1674" s="15">
        <v>0</v>
      </c>
      <c r="AW1674" s="15">
        <v>0</v>
      </c>
      <c r="AX1674" s="15">
        <v>0</v>
      </c>
      <c r="AY1674" s="15">
        <v>0</v>
      </c>
      <c r="AZ1674" s="15">
        <v>0</v>
      </c>
      <c r="BA1674" s="15">
        <v>0</v>
      </c>
      <c r="BB1674" s="15">
        <v>0</v>
      </c>
      <c r="BC1674" s="15">
        <v>0</v>
      </c>
      <c r="BD1674" s="15">
        <v>0</v>
      </c>
      <c r="BE1674" s="15">
        <v>0</v>
      </c>
      <c r="BF1674" s="15">
        <v>0</v>
      </c>
      <c r="BG1674" s="15">
        <f t="shared" si="133"/>
        <v>0</v>
      </c>
      <c r="BH1674" t="str">
        <f t="shared" si="134"/>
        <v>NYSEGGas</v>
      </c>
      <c r="BI1674" t="str">
        <f>VLOOKUP(BH1674,[2]Summary!$C$29:$C$56,1,0)</f>
        <v>NYSEGGas</v>
      </c>
      <c r="BJ1674" s="16">
        <v>43831</v>
      </c>
    </row>
    <row r="1675" spans="1:62" x14ac:dyDescent="0.25">
      <c r="A1675" s="13" t="s">
        <v>3213</v>
      </c>
      <c r="B1675" s="13" t="s">
        <v>3214</v>
      </c>
      <c r="C1675" t="s">
        <v>1916</v>
      </c>
      <c r="D1675" t="s">
        <v>361</v>
      </c>
      <c r="E1675" t="s">
        <v>475</v>
      </c>
      <c r="F1675" s="13" t="s">
        <v>302</v>
      </c>
      <c r="H1675" s="15">
        <v>0</v>
      </c>
      <c r="I1675" s="15">
        <v>0</v>
      </c>
      <c r="J1675" s="15">
        <v>0</v>
      </c>
      <c r="K1675" s="15">
        <v>0</v>
      </c>
      <c r="L1675" s="15">
        <v>0</v>
      </c>
      <c r="M1675" s="15">
        <v>0</v>
      </c>
      <c r="N1675" s="15">
        <v>0</v>
      </c>
      <c r="O1675" s="15">
        <v>0</v>
      </c>
      <c r="P1675" s="15">
        <v>0</v>
      </c>
      <c r="Q1675" s="15">
        <v>0</v>
      </c>
      <c r="R1675" s="15">
        <v>0</v>
      </c>
      <c r="S1675" s="15">
        <v>0</v>
      </c>
      <c r="T1675" s="15">
        <f t="shared" si="130"/>
        <v>0</v>
      </c>
      <c r="U1675" s="15">
        <v>0</v>
      </c>
      <c r="V1675" s="15">
        <v>0</v>
      </c>
      <c r="W1675" s="15">
        <v>0</v>
      </c>
      <c r="X1675" s="15">
        <v>0</v>
      </c>
      <c r="Y1675" s="15">
        <v>2.6473300256729124</v>
      </c>
      <c r="Z1675" s="15">
        <v>0.64555001449584959</v>
      </c>
      <c r="AA1675" s="15">
        <v>7.0051897698640824</v>
      </c>
      <c r="AB1675" s="15">
        <v>3.6337200317382812</v>
      </c>
      <c r="AC1675" s="15">
        <v>0.2058900032043457</v>
      </c>
      <c r="AD1675" s="15">
        <v>0</v>
      </c>
      <c r="AE1675" s="15">
        <v>4.8489999771118161E-2</v>
      </c>
      <c r="AF1675" s="15">
        <v>0</v>
      </c>
      <c r="AG1675" s="15">
        <f t="shared" si="131"/>
        <v>14.186169844746589</v>
      </c>
      <c r="AH1675" s="15">
        <v>0</v>
      </c>
      <c r="AI1675" s="15">
        <v>0</v>
      </c>
      <c r="AJ1675" s="15">
        <v>0</v>
      </c>
      <c r="AK1675" s="15">
        <v>0</v>
      </c>
      <c r="AL1675" s="15">
        <v>0</v>
      </c>
      <c r="AM1675" s="15">
        <v>0</v>
      </c>
      <c r="AN1675" s="15">
        <v>0</v>
      </c>
      <c r="AO1675" s="15">
        <v>0</v>
      </c>
      <c r="AP1675" s="15">
        <v>0</v>
      </c>
      <c r="AQ1675" s="15">
        <v>0</v>
      </c>
      <c r="AR1675" s="15">
        <v>0</v>
      </c>
      <c r="AS1675" s="15">
        <v>0</v>
      </c>
      <c r="AT1675" s="15">
        <f t="shared" si="132"/>
        <v>0</v>
      </c>
      <c r="AU1675" s="15">
        <v>0</v>
      </c>
      <c r="AV1675" s="15">
        <v>0</v>
      </c>
      <c r="AW1675" s="15">
        <v>0</v>
      </c>
      <c r="AX1675" s="15">
        <v>0</v>
      </c>
      <c r="AY1675" s="15">
        <v>0</v>
      </c>
      <c r="AZ1675" s="15">
        <v>0</v>
      </c>
      <c r="BA1675" s="15">
        <v>0</v>
      </c>
      <c r="BB1675" s="15">
        <v>0</v>
      </c>
      <c r="BC1675" s="15">
        <v>0</v>
      </c>
      <c r="BD1675" s="15">
        <v>0</v>
      </c>
      <c r="BE1675" s="15">
        <v>0</v>
      </c>
      <c r="BF1675" s="15">
        <v>0</v>
      </c>
      <c r="BG1675" s="15">
        <f t="shared" si="133"/>
        <v>0</v>
      </c>
      <c r="BH1675" t="str">
        <f t="shared" si="134"/>
        <v>SCGGas</v>
      </c>
      <c r="BI1675" t="str">
        <f>VLOOKUP(BH1675,[2]Summary!$C$29:$C$56,1,0)</f>
        <v>SCGGas</v>
      </c>
      <c r="BJ1675" s="16">
        <v>43831</v>
      </c>
    </row>
    <row r="1676" spans="1:62" x14ac:dyDescent="0.25">
      <c r="A1676" s="13" t="s">
        <v>3215</v>
      </c>
      <c r="B1676" s="13" t="s">
        <v>3215</v>
      </c>
      <c r="C1676" t="s">
        <v>3216</v>
      </c>
      <c r="D1676" t="s">
        <v>307</v>
      </c>
      <c r="E1676" t="s">
        <v>475</v>
      </c>
      <c r="F1676" s="13" t="s">
        <v>302</v>
      </c>
      <c r="H1676" s="15">
        <v>0</v>
      </c>
      <c r="I1676" s="15">
        <v>0</v>
      </c>
      <c r="J1676" s="15">
        <v>0</v>
      </c>
      <c r="K1676" s="15">
        <v>0</v>
      </c>
      <c r="L1676" s="15">
        <v>0</v>
      </c>
      <c r="M1676" s="15">
        <v>0</v>
      </c>
      <c r="N1676" s="15">
        <v>0</v>
      </c>
      <c r="O1676" s="15">
        <v>0</v>
      </c>
      <c r="P1676" s="15">
        <v>0</v>
      </c>
      <c r="Q1676" s="15">
        <v>0</v>
      </c>
      <c r="R1676" s="15">
        <v>0</v>
      </c>
      <c r="S1676" s="15">
        <v>0</v>
      </c>
      <c r="T1676" s="15">
        <f t="shared" si="130"/>
        <v>0</v>
      </c>
      <c r="U1676" s="15">
        <v>0</v>
      </c>
      <c r="V1676" s="15">
        <v>0</v>
      </c>
      <c r="W1676" s="15">
        <v>0</v>
      </c>
      <c r="X1676" s="15">
        <v>0</v>
      </c>
      <c r="Y1676" s="15">
        <v>0</v>
      </c>
      <c r="Z1676" s="15">
        <v>0</v>
      </c>
      <c r="AA1676" s="15">
        <v>1.40306005859375</v>
      </c>
      <c r="AB1676" s="15">
        <v>0</v>
      </c>
      <c r="AC1676" s="15">
        <v>0</v>
      </c>
      <c r="AD1676" s="15">
        <v>0</v>
      </c>
      <c r="AE1676" s="15">
        <v>0</v>
      </c>
      <c r="AF1676" s="15">
        <v>0</v>
      </c>
      <c r="AG1676" s="15">
        <f t="shared" si="131"/>
        <v>1.40306005859375</v>
      </c>
      <c r="AH1676" s="15">
        <v>0</v>
      </c>
      <c r="AI1676" s="15">
        <v>0</v>
      </c>
      <c r="AJ1676" s="15">
        <v>0</v>
      </c>
      <c r="AK1676" s="15">
        <v>0</v>
      </c>
      <c r="AL1676" s="15">
        <v>0</v>
      </c>
      <c r="AM1676" s="15">
        <v>0</v>
      </c>
      <c r="AN1676" s="15">
        <v>0</v>
      </c>
      <c r="AO1676" s="15">
        <v>0</v>
      </c>
      <c r="AP1676" s="15">
        <v>0</v>
      </c>
      <c r="AQ1676" s="15">
        <v>0</v>
      </c>
      <c r="AR1676" s="15">
        <v>0</v>
      </c>
      <c r="AS1676" s="15">
        <v>0</v>
      </c>
      <c r="AT1676" s="15">
        <f t="shared" si="132"/>
        <v>0</v>
      </c>
      <c r="AU1676" s="15">
        <v>0</v>
      </c>
      <c r="AV1676" s="15">
        <v>0</v>
      </c>
      <c r="AW1676" s="15">
        <v>0</v>
      </c>
      <c r="AX1676" s="15">
        <v>0</v>
      </c>
      <c r="AY1676" s="15">
        <v>0</v>
      </c>
      <c r="AZ1676" s="15">
        <v>0</v>
      </c>
      <c r="BA1676" s="15">
        <v>0</v>
      </c>
      <c r="BB1676" s="15">
        <v>0</v>
      </c>
      <c r="BC1676" s="15">
        <v>0</v>
      </c>
      <c r="BD1676" s="15">
        <v>0</v>
      </c>
      <c r="BE1676" s="15">
        <v>0</v>
      </c>
      <c r="BF1676" s="15">
        <v>0</v>
      </c>
      <c r="BG1676" s="15">
        <f t="shared" si="133"/>
        <v>0</v>
      </c>
      <c r="BH1676" t="str">
        <f t="shared" si="134"/>
        <v>BGCGas</v>
      </c>
      <c r="BI1676" t="str">
        <f>VLOOKUP(BH1676,[2]Summary!$C$29:$C$56,1,0)</f>
        <v>BGCGas</v>
      </c>
      <c r="BJ1676" s="16">
        <v>43831</v>
      </c>
    </row>
    <row r="1677" spans="1:62" x14ac:dyDescent="0.25">
      <c r="A1677" s="13" t="s">
        <v>3217</v>
      </c>
      <c r="B1677" s="13" t="s">
        <v>3217</v>
      </c>
      <c r="C1677" t="s">
        <v>3218</v>
      </c>
      <c r="D1677" t="s">
        <v>307</v>
      </c>
      <c r="E1677" t="s">
        <v>475</v>
      </c>
      <c r="F1677" s="13" t="s">
        <v>302</v>
      </c>
      <c r="H1677" s="15">
        <v>0</v>
      </c>
      <c r="I1677" s="15">
        <v>0</v>
      </c>
      <c r="J1677" s="15">
        <v>0</v>
      </c>
      <c r="K1677" s="15">
        <v>0</v>
      </c>
      <c r="L1677" s="15">
        <v>0</v>
      </c>
      <c r="M1677" s="15">
        <v>0</v>
      </c>
      <c r="N1677" s="15">
        <v>0</v>
      </c>
      <c r="O1677" s="15">
        <v>0</v>
      </c>
      <c r="P1677" s="15">
        <v>0</v>
      </c>
      <c r="Q1677" s="15">
        <v>0</v>
      </c>
      <c r="R1677" s="15">
        <v>0</v>
      </c>
      <c r="S1677" s="15">
        <v>0</v>
      </c>
      <c r="T1677" s="15">
        <f t="shared" si="130"/>
        <v>0</v>
      </c>
      <c r="U1677" s="15">
        <v>0</v>
      </c>
      <c r="V1677" s="15">
        <v>0</v>
      </c>
      <c r="W1677" s="15">
        <v>0</v>
      </c>
      <c r="X1677" s="15">
        <v>0</v>
      </c>
      <c r="Y1677" s="15">
        <v>0</v>
      </c>
      <c r="Z1677" s="15">
        <v>0</v>
      </c>
      <c r="AA1677" s="15">
        <v>0.646280029296875</v>
      </c>
      <c r="AB1677" s="15">
        <v>0</v>
      </c>
      <c r="AC1677" s="15">
        <v>0</v>
      </c>
      <c r="AD1677" s="15">
        <v>0</v>
      </c>
      <c r="AE1677" s="15">
        <v>0</v>
      </c>
      <c r="AF1677" s="15">
        <v>0</v>
      </c>
      <c r="AG1677" s="15">
        <f t="shared" si="131"/>
        <v>0.646280029296875</v>
      </c>
      <c r="AH1677" s="15">
        <v>0</v>
      </c>
      <c r="AI1677" s="15">
        <v>0</v>
      </c>
      <c r="AJ1677" s="15">
        <v>0</v>
      </c>
      <c r="AK1677" s="15">
        <v>0</v>
      </c>
      <c r="AL1677" s="15">
        <v>0</v>
      </c>
      <c r="AM1677" s="15">
        <v>0</v>
      </c>
      <c r="AN1677" s="15">
        <v>0</v>
      </c>
      <c r="AO1677" s="15">
        <v>0</v>
      </c>
      <c r="AP1677" s="15">
        <v>0</v>
      </c>
      <c r="AQ1677" s="15">
        <v>0</v>
      </c>
      <c r="AR1677" s="15">
        <v>0</v>
      </c>
      <c r="AS1677" s="15">
        <v>0</v>
      </c>
      <c r="AT1677" s="15">
        <f t="shared" si="132"/>
        <v>0</v>
      </c>
      <c r="AU1677" s="15">
        <v>0</v>
      </c>
      <c r="AV1677" s="15">
        <v>0</v>
      </c>
      <c r="AW1677" s="15">
        <v>0</v>
      </c>
      <c r="AX1677" s="15">
        <v>0</v>
      </c>
      <c r="AY1677" s="15">
        <v>0</v>
      </c>
      <c r="AZ1677" s="15">
        <v>0</v>
      </c>
      <c r="BA1677" s="15">
        <v>0</v>
      </c>
      <c r="BB1677" s="15">
        <v>0</v>
      </c>
      <c r="BC1677" s="15">
        <v>0</v>
      </c>
      <c r="BD1677" s="15">
        <v>0</v>
      </c>
      <c r="BE1677" s="15">
        <v>0</v>
      </c>
      <c r="BF1677" s="15">
        <v>0</v>
      </c>
      <c r="BG1677" s="15">
        <f t="shared" si="133"/>
        <v>0</v>
      </c>
      <c r="BH1677" t="str">
        <f t="shared" si="134"/>
        <v>BGCGas</v>
      </c>
      <c r="BI1677" t="str">
        <f>VLOOKUP(BH1677,[2]Summary!$C$29:$C$56,1,0)</f>
        <v>BGCGas</v>
      </c>
      <c r="BJ1677" s="16">
        <v>43831</v>
      </c>
    </row>
    <row r="1678" spans="1:62" x14ac:dyDescent="0.25">
      <c r="A1678" s="13" t="s">
        <v>3219</v>
      </c>
      <c r="B1678" s="13" t="s">
        <v>3219</v>
      </c>
      <c r="C1678" t="s">
        <v>3220</v>
      </c>
      <c r="D1678" t="s">
        <v>307</v>
      </c>
      <c r="E1678" t="s">
        <v>475</v>
      </c>
      <c r="F1678" s="13" t="s">
        <v>302</v>
      </c>
      <c r="H1678" s="15">
        <v>0</v>
      </c>
      <c r="I1678" s="15">
        <v>0</v>
      </c>
      <c r="J1678" s="15">
        <v>0</v>
      </c>
      <c r="K1678" s="15">
        <v>0</v>
      </c>
      <c r="L1678" s="15">
        <v>0</v>
      </c>
      <c r="M1678" s="15">
        <v>0</v>
      </c>
      <c r="N1678" s="15">
        <v>0</v>
      </c>
      <c r="O1678" s="15">
        <v>0</v>
      </c>
      <c r="P1678" s="15">
        <v>0</v>
      </c>
      <c r="Q1678" s="15">
        <v>0</v>
      </c>
      <c r="R1678" s="15">
        <v>0</v>
      </c>
      <c r="S1678" s="15">
        <v>0</v>
      </c>
      <c r="T1678" s="15">
        <f t="shared" si="130"/>
        <v>0</v>
      </c>
      <c r="U1678" s="15">
        <v>0</v>
      </c>
      <c r="V1678" s="15">
        <v>0</v>
      </c>
      <c r="W1678" s="15">
        <v>0</v>
      </c>
      <c r="X1678" s="15">
        <v>0</v>
      </c>
      <c r="Y1678" s="15">
        <v>0</v>
      </c>
      <c r="Z1678" s="15">
        <v>0</v>
      </c>
      <c r="AA1678" s="15">
        <v>3.1875</v>
      </c>
      <c r="AB1678" s="15">
        <v>0</v>
      </c>
      <c r="AC1678" s="15">
        <v>0</v>
      </c>
      <c r="AD1678" s="15">
        <v>0</v>
      </c>
      <c r="AE1678" s="15">
        <v>0</v>
      </c>
      <c r="AF1678" s="15">
        <v>0</v>
      </c>
      <c r="AG1678" s="15">
        <f t="shared" si="131"/>
        <v>3.1875</v>
      </c>
      <c r="AH1678" s="15">
        <v>0</v>
      </c>
      <c r="AI1678" s="15">
        <v>0</v>
      </c>
      <c r="AJ1678" s="15">
        <v>0</v>
      </c>
      <c r="AK1678" s="15">
        <v>0</v>
      </c>
      <c r="AL1678" s="15">
        <v>0</v>
      </c>
      <c r="AM1678" s="15">
        <v>0</v>
      </c>
      <c r="AN1678" s="15">
        <v>0</v>
      </c>
      <c r="AO1678" s="15">
        <v>0</v>
      </c>
      <c r="AP1678" s="15">
        <v>0</v>
      </c>
      <c r="AQ1678" s="15">
        <v>0</v>
      </c>
      <c r="AR1678" s="15">
        <v>0</v>
      </c>
      <c r="AS1678" s="15">
        <v>0</v>
      </c>
      <c r="AT1678" s="15">
        <f t="shared" si="132"/>
        <v>0</v>
      </c>
      <c r="AU1678" s="15">
        <v>0</v>
      </c>
      <c r="AV1678" s="15">
        <v>0</v>
      </c>
      <c r="AW1678" s="15">
        <v>0</v>
      </c>
      <c r="AX1678" s="15">
        <v>0</v>
      </c>
      <c r="AY1678" s="15">
        <v>0</v>
      </c>
      <c r="AZ1678" s="15">
        <v>0</v>
      </c>
      <c r="BA1678" s="15">
        <v>0</v>
      </c>
      <c r="BB1678" s="15">
        <v>0</v>
      </c>
      <c r="BC1678" s="15">
        <v>0</v>
      </c>
      <c r="BD1678" s="15">
        <v>0</v>
      </c>
      <c r="BE1678" s="15">
        <v>0</v>
      </c>
      <c r="BF1678" s="15">
        <v>0</v>
      </c>
      <c r="BG1678" s="15">
        <f t="shared" si="133"/>
        <v>0</v>
      </c>
      <c r="BH1678" t="str">
        <f t="shared" si="134"/>
        <v>BGCGas</v>
      </c>
      <c r="BI1678" t="str">
        <f>VLOOKUP(BH1678,[2]Summary!$C$29:$C$56,1,0)</f>
        <v>BGCGas</v>
      </c>
      <c r="BJ1678" s="16">
        <v>43831</v>
      </c>
    </row>
    <row r="1679" spans="1:62" x14ac:dyDescent="0.25">
      <c r="A1679" s="13" t="s">
        <v>3221</v>
      </c>
      <c r="B1679" s="13" t="s">
        <v>3221</v>
      </c>
      <c r="C1679" t="s">
        <v>3222</v>
      </c>
      <c r="D1679" t="s">
        <v>307</v>
      </c>
      <c r="E1679" t="s">
        <v>475</v>
      </c>
      <c r="F1679" s="13" t="s">
        <v>302</v>
      </c>
      <c r="H1679" s="15">
        <v>0</v>
      </c>
      <c r="I1679" s="15">
        <v>0</v>
      </c>
      <c r="J1679" s="15">
        <v>0</v>
      </c>
      <c r="K1679" s="15">
        <v>0</v>
      </c>
      <c r="L1679" s="15">
        <v>0</v>
      </c>
      <c r="M1679" s="15">
        <v>0</v>
      </c>
      <c r="N1679" s="15">
        <v>0</v>
      </c>
      <c r="O1679" s="15">
        <v>0</v>
      </c>
      <c r="P1679" s="15">
        <v>0</v>
      </c>
      <c r="Q1679" s="15">
        <v>0</v>
      </c>
      <c r="R1679" s="15">
        <v>0</v>
      </c>
      <c r="S1679" s="15">
        <v>0</v>
      </c>
      <c r="T1679" s="15">
        <f t="shared" si="130"/>
        <v>0</v>
      </c>
      <c r="U1679" s="15">
        <v>0</v>
      </c>
      <c r="V1679" s="15">
        <v>0</v>
      </c>
      <c r="W1679" s="15">
        <v>0</v>
      </c>
      <c r="X1679" s="15">
        <v>0</v>
      </c>
      <c r="Y1679" s="15">
        <v>0</v>
      </c>
      <c r="Z1679" s="15">
        <v>0</v>
      </c>
      <c r="AA1679" s="15">
        <v>0.62153997802734373</v>
      </c>
      <c r="AB1679" s="15">
        <v>0</v>
      </c>
      <c r="AC1679" s="15">
        <v>0</v>
      </c>
      <c r="AD1679" s="15">
        <v>0</v>
      </c>
      <c r="AE1679" s="15">
        <v>0</v>
      </c>
      <c r="AF1679" s="15">
        <v>0</v>
      </c>
      <c r="AG1679" s="15">
        <f t="shared" si="131"/>
        <v>0.62153997802734373</v>
      </c>
      <c r="AH1679" s="15">
        <v>0</v>
      </c>
      <c r="AI1679" s="15">
        <v>0</v>
      </c>
      <c r="AJ1679" s="15">
        <v>0</v>
      </c>
      <c r="AK1679" s="15">
        <v>0</v>
      </c>
      <c r="AL1679" s="15">
        <v>0</v>
      </c>
      <c r="AM1679" s="15">
        <v>0</v>
      </c>
      <c r="AN1679" s="15">
        <v>0</v>
      </c>
      <c r="AO1679" s="15">
        <v>0</v>
      </c>
      <c r="AP1679" s="15">
        <v>0</v>
      </c>
      <c r="AQ1679" s="15">
        <v>0</v>
      </c>
      <c r="AR1679" s="15">
        <v>0</v>
      </c>
      <c r="AS1679" s="15">
        <v>0</v>
      </c>
      <c r="AT1679" s="15">
        <f t="shared" si="132"/>
        <v>0</v>
      </c>
      <c r="AU1679" s="15">
        <v>0</v>
      </c>
      <c r="AV1679" s="15">
        <v>0</v>
      </c>
      <c r="AW1679" s="15">
        <v>0</v>
      </c>
      <c r="AX1679" s="15">
        <v>0</v>
      </c>
      <c r="AY1679" s="15">
        <v>0</v>
      </c>
      <c r="AZ1679" s="15">
        <v>0</v>
      </c>
      <c r="BA1679" s="15">
        <v>0</v>
      </c>
      <c r="BB1679" s="15">
        <v>0</v>
      </c>
      <c r="BC1679" s="15">
        <v>0</v>
      </c>
      <c r="BD1679" s="15">
        <v>0</v>
      </c>
      <c r="BE1679" s="15">
        <v>0</v>
      </c>
      <c r="BF1679" s="15">
        <v>0</v>
      </c>
      <c r="BG1679" s="15">
        <f t="shared" si="133"/>
        <v>0</v>
      </c>
      <c r="BH1679" t="str">
        <f t="shared" si="134"/>
        <v>BGCGas</v>
      </c>
      <c r="BI1679" t="str">
        <f>VLOOKUP(BH1679,[2]Summary!$C$29:$C$56,1,0)</f>
        <v>BGCGas</v>
      </c>
      <c r="BJ1679" s="16">
        <v>43831</v>
      </c>
    </row>
    <row r="1680" spans="1:62" x14ac:dyDescent="0.25">
      <c r="A1680" s="13" t="s">
        <v>3223</v>
      </c>
      <c r="B1680" s="13" t="s">
        <v>3223</v>
      </c>
      <c r="C1680" t="s">
        <v>3224</v>
      </c>
      <c r="D1680" t="s">
        <v>434</v>
      </c>
      <c r="E1680" t="s">
        <v>475</v>
      </c>
      <c r="F1680" s="13" t="s">
        <v>60</v>
      </c>
      <c r="H1680" s="15">
        <v>0</v>
      </c>
      <c r="I1680" s="15">
        <v>0</v>
      </c>
      <c r="J1680" s="15">
        <v>0</v>
      </c>
      <c r="K1680" s="15">
        <v>0</v>
      </c>
      <c r="L1680" s="15">
        <v>0</v>
      </c>
      <c r="M1680" s="15">
        <v>0</v>
      </c>
      <c r="N1680" s="15">
        <v>0</v>
      </c>
      <c r="O1680" s="15">
        <v>0</v>
      </c>
      <c r="P1680" s="15">
        <v>0</v>
      </c>
      <c r="Q1680" s="15">
        <v>0</v>
      </c>
      <c r="R1680" s="15">
        <v>0</v>
      </c>
      <c r="S1680" s="15">
        <v>0</v>
      </c>
      <c r="T1680" s="15">
        <f t="shared" si="130"/>
        <v>0</v>
      </c>
      <c r="U1680" s="15">
        <v>0</v>
      </c>
      <c r="V1680" s="15">
        <v>0</v>
      </c>
      <c r="W1680" s="15">
        <v>0</v>
      </c>
      <c r="X1680" s="15">
        <v>0</v>
      </c>
      <c r="Y1680" s="15">
        <v>0</v>
      </c>
      <c r="Z1680" s="15">
        <v>0</v>
      </c>
      <c r="AA1680" s="15">
        <v>7.8698898239135744</v>
      </c>
      <c r="AB1680" s="15">
        <v>8.0699996948242186E-3</v>
      </c>
      <c r="AC1680" s="15">
        <v>0</v>
      </c>
      <c r="AD1680" s="15">
        <v>0</v>
      </c>
      <c r="AE1680" s="15">
        <v>0</v>
      </c>
      <c r="AF1680" s="15">
        <v>0</v>
      </c>
      <c r="AG1680" s="15">
        <f t="shared" si="131"/>
        <v>7.877959823608399</v>
      </c>
      <c r="AH1680" s="15">
        <v>0</v>
      </c>
      <c r="AI1680" s="15">
        <v>0</v>
      </c>
      <c r="AJ1680" s="15">
        <v>0</v>
      </c>
      <c r="AK1680" s="15">
        <v>0</v>
      </c>
      <c r="AL1680" s="15">
        <v>0</v>
      </c>
      <c r="AM1680" s="15">
        <v>0</v>
      </c>
      <c r="AN1680" s="15">
        <v>0</v>
      </c>
      <c r="AO1680" s="15">
        <v>0</v>
      </c>
      <c r="AP1680" s="15">
        <v>0</v>
      </c>
      <c r="AQ1680" s="15">
        <v>0</v>
      </c>
      <c r="AR1680" s="15">
        <v>0</v>
      </c>
      <c r="AS1680" s="15">
        <v>0</v>
      </c>
      <c r="AT1680" s="15">
        <f t="shared" si="132"/>
        <v>0</v>
      </c>
      <c r="AU1680" s="15">
        <v>0</v>
      </c>
      <c r="AV1680" s="15">
        <v>0</v>
      </c>
      <c r="AW1680" s="15">
        <v>0</v>
      </c>
      <c r="AX1680" s="15">
        <v>0</v>
      </c>
      <c r="AY1680" s="15">
        <v>0</v>
      </c>
      <c r="AZ1680" s="15">
        <v>0</v>
      </c>
      <c r="BA1680" s="15">
        <v>0</v>
      </c>
      <c r="BB1680" s="15">
        <v>0</v>
      </c>
      <c r="BC1680" s="15">
        <v>0</v>
      </c>
      <c r="BD1680" s="15">
        <v>0</v>
      </c>
      <c r="BE1680" s="15">
        <v>0</v>
      </c>
      <c r="BF1680" s="15">
        <v>0</v>
      </c>
      <c r="BG1680" s="15">
        <f t="shared" si="133"/>
        <v>0</v>
      </c>
      <c r="BH1680" t="str">
        <f t="shared" si="134"/>
        <v>CNGGas</v>
      </c>
      <c r="BI1680" t="str">
        <f>VLOOKUP(BH1680,[2]Summary!$C$29:$C$56,1,0)</f>
        <v>CNGGas</v>
      </c>
      <c r="BJ1680" s="16">
        <v>43831</v>
      </c>
    </row>
    <row r="1681" spans="1:62" x14ac:dyDescent="0.25">
      <c r="A1681" s="13" t="s">
        <v>3225</v>
      </c>
      <c r="B1681" s="13" t="s">
        <v>3225</v>
      </c>
      <c r="C1681" t="s">
        <v>3226</v>
      </c>
      <c r="D1681" t="s">
        <v>361</v>
      </c>
      <c r="E1681" t="s">
        <v>475</v>
      </c>
      <c r="F1681" s="13" t="s">
        <v>60</v>
      </c>
      <c r="H1681" s="15">
        <v>0</v>
      </c>
      <c r="I1681" s="15">
        <v>0</v>
      </c>
      <c r="J1681" s="15">
        <v>0</v>
      </c>
      <c r="K1681" s="15">
        <v>0</v>
      </c>
      <c r="L1681" s="15">
        <v>0</v>
      </c>
      <c r="M1681" s="15">
        <v>0</v>
      </c>
      <c r="N1681" s="15">
        <v>0</v>
      </c>
      <c r="O1681" s="15">
        <v>0</v>
      </c>
      <c r="P1681" s="15">
        <v>0</v>
      </c>
      <c r="Q1681" s="15">
        <v>0</v>
      </c>
      <c r="R1681" s="15">
        <v>0</v>
      </c>
      <c r="S1681" s="15">
        <v>0</v>
      </c>
      <c r="T1681" s="15">
        <f t="shared" si="130"/>
        <v>0</v>
      </c>
      <c r="U1681" s="15">
        <v>0</v>
      </c>
      <c r="V1681" s="15">
        <v>0</v>
      </c>
      <c r="W1681" s="15">
        <v>0</v>
      </c>
      <c r="X1681" s="15">
        <v>0</v>
      </c>
      <c r="Y1681" s="15">
        <v>0</v>
      </c>
      <c r="Z1681" s="15">
        <v>0</v>
      </c>
      <c r="AA1681" s="15">
        <v>15.330120390892029</v>
      </c>
      <c r="AB1681" s="15">
        <v>1.572000026702881E-2</v>
      </c>
      <c r="AC1681" s="15">
        <v>0</v>
      </c>
      <c r="AD1681" s="15">
        <v>0</v>
      </c>
      <c r="AE1681" s="15">
        <v>0</v>
      </c>
      <c r="AF1681" s="15">
        <v>0</v>
      </c>
      <c r="AG1681" s="15">
        <f t="shared" si="131"/>
        <v>15.345840391159058</v>
      </c>
      <c r="AH1681" s="15">
        <v>0</v>
      </c>
      <c r="AI1681" s="15">
        <v>0</v>
      </c>
      <c r="AJ1681" s="15">
        <v>0</v>
      </c>
      <c r="AK1681" s="15">
        <v>0</v>
      </c>
      <c r="AL1681" s="15">
        <v>0</v>
      </c>
      <c r="AM1681" s="15">
        <v>0</v>
      </c>
      <c r="AN1681" s="15">
        <v>0</v>
      </c>
      <c r="AO1681" s="15">
        <v>0</v>
      </c>
      <c r="AP1681" s="15">
        <v>0</v>
      </c>
      <c r="AQ1681" s="15">
        <v>0</v>
      </c>
      <c r="AR1681" s="15">
        <v>0</v>
      </c>
      <c r="AS1681" s="15">
        <v>0</v>
      </c>
      <c r="AT1681" s="15">
        <f t="shared" si="132"/>
        <v>0</v>
      </c>
      <c r="AU1681" s="15">
        <v>0</v>
      </c>
      <c r="AV1681" s="15">
        <v>0</v>
      </c>
      <c r="AW1681" s="15">
        <v>0</v>
      </c>
      <c r="AX1681" s="15">
        <v>0</v>
      </c>
      <c r="AY1681" s="15">
        <v>0</v>
      </c>
      <c r="AZ1681" s="15">
        <v>0</v>
      </c>
      <c r="BA1681" s="15">
        <v>0</v>
      </c>
      <c r="BB1681" s="15">
        <v>0</v>
      </c>
      <c r="BC1681" s="15">
        <v>0</v>
      </c>
      <c r="BD1681" s="15">
        <v>0</v>
      </c>
      <c r="BE1681" s="15">
        <v>0</v>
      </c>
      <c r="BF1681" s="15">
        <v>0</v>
      </c>
      <c r="BG1681" s="15">
        <f t="shared" si="133"/>
        <v>0</v>
      </c>
      <c r="BH1681" t="str">
        <f t="shared" si="134"/>
        <v>SCGGas</v>
      </c>
      <c r="BI1681" t="str">
        <f>VLOOKUP(BH1681,[2]Summary!$C$29:$C$56,1,0)</f>
        <v>SCGGas</v>
      </c>
      <c r="BJ1681" s="16">
        <v>43831</v>
      </c>
    </row>
    <row r="1682" spans="1:62" x14ac:dyDescent="0.25">
      <c r="A1682" s="13" t="s">
        <v>3227</v>
      </c>
      <c r="B1682" s="13" t="s">
        <v>3228</v>
      </c>
      <c r="C1682" t="s">
        <v>3229</v>
      </c>
      <c r="D1682" t="s">
        <v>599</v>
      </c>
      <c r="E1682" t="s">
        <v>19</v>
      </c>
      <c r="F1682" s="13" t="s">
        <v>585</v>
      </c>
      <c r="H1682" s="15">
        <v>8.0489999999999992E-2</v>
      </c>
      <c r="I1682" s="15">
        <v>-1.8510000000000002E-2</v>
      </c>
      <c r="J1682" s="15">
        <v>4.7320000000000001E-2</v>
      </c>
      <c r="K1682" s="15">
        <v>7.8007500000000016</v>
      </c>
      <c r="L1682" s="15">
        <v>10.681089999999998</v>
      </c>
      <c r="M1682" s="15">
        <v>22.491280000000003</v>
      </c>
      <c r="N1682" s="15">
        <v>135.74098000000004</v>
      </c>
      <c r="O1682" s="15">
        <v>21.40793</v>
      </c>
      <c r="P1682" s="15">
        <v>9.6710100000000025</v>
      </c>
      <c r="Q1682" s="15">
        <v>73.490950000000012</v>
      </c>
      <c r="R1682" s="15">
        <v>-40.692740000000001</v>
      </c>
      <c r="S1682" s="15">
        <v>-253.68139000000008</v>
      </c>
      <c r="T1682" s="15">
        <f t="shared" si="130"/>
        <v>-12.980840000000057</v>
      </c>
      <c r="U1682" s="15">
        <v>-0.24484999999999982</v>
      </c>
      <c r="V1682" s="15">
        <v>-0.30715999999999999</v>
      </c>
      <c r="W1682" s="15">
        <v>2.7293600000000002</v>
      </c>
      <c r="X1682" s="15">
        <v>-0.64255000000000018</v>
      </c>
      <c r="Y1682" s="15">
        <v>-0.59460999999999964</v>
      </c>
      <c r="Z1682" s="15">
        <v>-2.58297</v>
      </c>
      <c r="AA1682" s="15">
        <v>-0.6484899999999989</v>
      </c>
      <c r="AB1682" s="15">
        <v>-21.468070000000004</v>
      </c>
      <c r="AC1682" s="15">
        <v>0.13352999999999995</v>
      </c>
      <c r="AD1682" s="15">
        <v>0</v>
      </c>
      <c r="AE1682" s="15">
        <v>0.85674000000000006</v>
      </c>
      <c r="AF1682" s="15">
        <v>-5.5289999999999985E-2</v>
      </c>
      <c r="AG1682" s="15">
        <f t="shared" si="131"/>
        <v>-22.824360000000002</v>
      </c>
      <c r="AH1682" s="15">
        <v>0</v>
      </c>
      <c r="AI1682" s="15">
        <v>0</v>
      </c>
      <c r="AJ1682" s="15">
        <v>0</v>
      </c>
      <c r="AK1682" s="15">
        <v>0</v>
      </c>
      <c r="AL1682" s="15">
        <v>0</v>
      </c>
      <c r="AM1682" s="15">
        <v>0</v>
      </c>
      <c r="AN1682" s="15">
        <v>0</v>
      </c>
      <c r="AO1682" s="15">
        <v>0</v>
      </c>
      <c r="AP1682" s="15">
        <v>0</v>
      </c>
      <c r="AQ1682" s="15">
        <v>0</v>
      </c>
      <c r="AR1682" s="15">
        <v>0</v>
      </c>
      <c r="AS1682" s="15">
        <v>0</v>
      </c>
      <c r="AT1682" s="15">
        <f t="shared" si="132"/>
        <v>0</v>
      </c>
      <c r="AU1682" s="15">
        <v>0</v>
      </c>
      <c r="AV1682" s="15">
        <v>0</v>
      </c>
      <c r="AW1682" s="15">
        <v>0</v>
      </c>
      <c r="AX1682" s="15">
        <v>0</v>
      </c>
      <c r="AY1682" s="15">
        <v>0</v>
      </c>
      <c r="AZ1682" s="15">
        <v>0</v>
      </c>
      <c r="BA1682" s="15">
        <v>0</v>
      </c>
      <c r="BB1682" s="15">
        <v>0</v>
      </c>
      <c r="BC1682" s="15">
        <v>0</v>
      </c>
      <c r="BD1682" s="15">
        <v>0</v>
      </c>
      <c r="BE1682" s="15">
        <v>0</v>
      </c>
      <c r="BF1682" s="15">
        <v>0</v>
      </c>
      <c r="BG1682" s="15">
        <f t="shared" si="133"/>
        <v>0</v>
      </c>
      <c r="BH1682" t="str">
        <f t="shared" si="134"/>
        <v>NYSEGDIST</v>
      </c>
      <c r="BI1682" t="str">
        <f>VLOOKUP(BH1682,[2]Summary!$C$29:$C$56,1,0)</f>
        <v>NYSEGDist</v>
      </c>
      <c r="BJ1682" s="16">
        <v>43831</v>
      </c>
    </row>
    <row r="1683" spans="1:62" x14ac:dyDescent="0.25">
      <c r="A1683" s="13" t="s">
        <v>3230</v>
      </c>
      <c r="B1683" s="13" t="s">
        <v>1477</v>
      </c>
      <c r="C1683" t="s">
        <v>1478</v>
      </c>
      <c r="D1683" t="s">
        <v>596</v>
      </c>
      <c r="E1683" t="s">
        <v>19</v>
      </c>
      <c r="F1683" s="13" t="s">
        <v>20</v>
      </c>
      <c r="H1683" s="15">
        <v>0</v>
      </c>
      <c r="I1683" s="15">
        <v>0</v>
      </c>
      <c r="J1683" s="15">
        <v>0</v>
      </c>
      <c r="K1683" s="15">
        <v>0</v>
      </c>
      <c r="L1683" s="15">
        <v>0</v>
      </c>
      <c r="M1683" s="15">
        <v>0</v>
      </c>
      <c r="N1683" s="15">
        <v>0</v>
      </c>
      <c r="O1683" s="15">
        <v>0</v>
      </c>
      <c r="P1683" s="15">
        <v>0</v>
      </c>
      <c r="Q1683" s="15">
        <v>0</v>
      </c>
      <c r="R1683" s="15">
        <v>0</v>
      </c>
      <c r="S1683" s="15">
        <v>0</v>
      </c>
      <c r="T1683" s="15">
        <f t="shared" si="130"/>
        <v>0</v>
      </c>
      <c r="U1683" s="15">
        <v>0</v>
      </c>
      <c r="V1683" s="15">
        <v>0</v>
      </c>
      <c r="W1683" s="15">
        <v>0</v>
      </c>
      <c r="X1683" s="15">
        <v>0</v>
      </c>
      <c r="Y1683" s="15">
        <v>0</v>
      </c>
      <c r="Z1683" s="15">
        <v>0</v>
      </c>
      <c r="AA1683" s="15">
        <v>0</v>
      </c>
      <c r="AB1683" s="15">
        <v>0</v>
      </c>
      <c r="AC1683" s="15">
        <v>0</v>
      </c>
      <c r="AD1683" s="15">
        <v>0</v>
      </c>
      <c r="AE1683" s="15">
        <v>0</v>
      </c>
      <c r="AF1683" s="15">
        <v>0</v>
      </c>
      <c r="AG1683" s="15">
        <f t="shared" si="131"/>
        <v>0</v>
      </c>
      <c r="AH1683" s="15">
        <v>0</v>
      </c>
      <c r="AI1683" s="15">
        <v>0</v>
      </c>
      <c r="AJ1683" s="15">
        <v>0</v>
      </c>
      <c r="AK1683" s="15">
        <v>0</v>
      </c>
      <c r="AL1683" s="15">
        <v>0</v>
      </c>
      <c r="AM1683" s="15">
        <v>0</v>
      </c>
      <c r="AN1683" s="15">
        <v>0</v>
      </c>
      <c r="AO1683" s="15">
        <v>0</v>
      </c>
      <c r="AP1683" s="15">
        <v>0</v>
      </c>
      <c r="AQ1683" s="15">
        <v>0</v>
      </c>
      <c r="AR1683" s="15">
        <v>0</v>
      </c>
      <c r="AS1683" s="15">
        <v>0</v>
      </c>
      <c r="AT1683" s="15">
        <f t="shared" si="132"/>
        <v>0</v>
      </c>
      <c r="AU1683" s="15">
        <v>-45.359589843750001</v>
      </c>
      <c r="AV1683" s="15">
        <v>0</v>
      </c>
      <c r="AW1683" s="15">
        <v>-8.3034697265625006</v>
      </c>
      <c r="AX1683" s="15">
        <v>125.73945068359374</v>
      </c>
      <c r="AY1683" s="15">
        <v>343.52082531738279</v>
      </c>
      <c r="AZ1683" s="15">
        <v>0</v>
      </c>
      <c r="BA1683" s="15">
        <v>0</v>
      </c>
      <c r="BB1683" s="15">
        <v>0</v>
      </c>
      <c r="BC1683" s="15">
        <v>0</v>
      </c>
      <c r="BD1683" s="15">
        <v>0</v>
      </c>
      <c r="BE1683" s="15">
        <v>0</v>
      </c>
      <c r="BF1683" s="15">
        <v>0</v>
      </c>
      <c r="BG1683" s="15">
        <f t="shared" si="133"/>
        <v>415.59721643066405</v>
      </c>
      <c r="BH1683" t="str">
        <f t="shared" si="134"/>
        <v>RGEDIST</v>
      </c>
      <c r="BI1683" t="str">
        <f>VLOOKUP(BH1683,[2]Summary!$C$29:$C$56,1,0)</f>
        <v>RGEDist</v>
      </c>
      <c r="BJ1683" s="16">
        <v>44348</v>
      </c>
    </row>
    <row r="1684" spans="1:62" x14ac:dyDescent="0.25">
      <c r="A1684" s="13" t="s">
        <v>3231</v>
      </c>
      <c r="B1684" s="13" t="s">
        <v>3232</v>
      </c>
      <c r="C1684" t="s">
        <v>3233</v>
      </c>
      <c r="D1684" t="s">
        <v>595</v>
      </c>
      <c r="E1684" t="s">
        <v>19</v>
      </c>
      <c r="F1684" s="13" t="s">
        <v>22</v>
      </c>
      <c r="H1684" s="15">
        <v>0</v>
      </c>
      <c r="I1684" s="15">
        <v>0</v>
      </c>
      <c r="J1684" s="15">
        <v>0</v>
      </c>
      <c r="K1684" s="15">
        <v>0</v>
      </c>
      <c r="L1684" s="15">
        <v>0</v>
      </c>
      <c r="M1684" s="15">
        <v>0</v>
      </c>
      <c r="N1684" s="15">
        <v>0</v>
      </c>
      <c r="O1684" s="15">
        <v>-2.2737367544323206E-16</v>
      </c>
      <c r="P1684" s="15">
        <v>0</v>
      </c>
      <c r="Q1684" s="15">
        <v>0</v>
      </c>
      <c r="R1684" s="15">
        <v>0</v>
      </c>
      <c r="S1684" s="15">
        <v>0</v>
      </c>
      <c r="T1684" s="15">
        <f t="shared" si="130"/>
        <v>-2.2737367544323206E-16</v>
      </c>
      <c r="U1684" s="15">
        <v>0</v>
      </c>
      <c r="V1684" s="15">
        <v>0</v>
      </c>
      <c r="W1684" s="15">
        <v>0</v>
      </c>
      <c r="X1684" s="15">
        <v>0</v>
      </c>
      <c r="Y1684" s="15">
        <v>0</v>
      </c>
      <c r="Z1684" s="15">
        <v>0</v>
      </c>
      <c r="AA1684" s="15">
        <v>1.74844</v>
      </c>
      <c r="AB1684" s="15">
        <v>9.1799999999999989E-3</v>
      </c>
      <c r="AC1684" s="15">
        <v>0</v>
      </c>
      <c r="AD1684" s="15">
        <v>0</v>
      </c>
      <c r="AE1684" s="15">
        <v>0</v>
      </c>
      <c r="AF1684" s="15">
        <v>0</v>
      </c>
      <c r="AG1684" s="15">
        <f t="shared" si="131"/>
        <v>1.75762</v>
      </c>
      <c r="AH1684" s="15">
        <v>0</v>
      </c>
      <c r="AI1684" s="15">
        <v>0</v>
      </c>
      <c r="AJ1684" s="15">
        <v>0</v>
      </c>
      <c r="AK1684" s="15">
        <v>0</v>
      </c>
      <c r="AL1684" s="15">
        <v>0</v>
      </c>
      <c r="AM1684" s="15">
        <v>0</v>
      </c>
      <c r="AN1684" s="15">
        <v>0</v>
      </c>
      <c r="AO1684" s="15">
        <v>0</v>
      </c>
      <c r="AP1684" s="15">
        <v>0</v>
      </c>
      <c r="AQ1684" s="15">
        <v>0</v>
      </c>
      <c r="AR1684" s="15">
        <v>0</v>
      </c>
      <c r="AS1684" s="15">
        <v>0</v>
      </c>
      <c r="AT1684" s="15">
        <f t="shared" si="132"/>
        <v>0</v>
      </c>
      <c r="AU1684" s="15">
        <v>0</v>
      </c>
      <c r="AV1684" s="15">
        <v>0</v>
      </c>
      <c r="AW1684" s="15">
        <v>0</v>
      </c>
      <c r="AX1684" s="15">
        <v>0</v>
      </c>
      <c r="AY1684" s="15">
        <v>0</v>
      </c>
      <c r="AZ1684" s="15">
        <v>0</v>
      </c>
      <c r="BA1684" s="15">
        <v>0</v>
      </c>
      <c r="BB1684" s="15">
        <v>0</v>
      </c>
      <c r="BC1684" s="15">
        <v>0</v>
      </c>
      <c r="BD1684" s="15">
        <v>0</v>
      </c>
      <c r="BE1684" s="15">
        <v>0</v>
      </c>
      <c r="BF1684" s="15">
        <v>0</v>
      </c>
      <c r="BG1684" s="15">
        <f t="shared" si="133"/>
        <v>0</v>
      </c>
      <c r="BH1684" t="str">
        <f t="shared" si="134"/>
        <v>CMPDIST</v>
      </c>
      <c r="BI1684" t="str">
        <f>VLOOKUP(BH1684,[2]Summary!$C$29:$C$56,1,0)</f>
        <v>CMPDist</v>
      </c>
      <c r="BJ1684" s="16">
        <v>43831</v>
      </c>
    </row>
    <row r="1685" spans="1:62" x14ac:dyDescent="0.25">
      <c r="A1685" s="13" t="s">
        <v>3234</v>
      </c>
      <c r="B1685" s="13" t="s">
        <v>3235</v>
      </c>
      <c r="C1685" t="s">
        <v>3236</v>
      </c>
      <c r="D1685" t="s">
        <v>595</v>
      </c>
      <c r="E1685" t="s">
        <v>35</v>
      </c>
      <c r="F1685" s="13" t="s">
        <v>20</v>
      </c>
      <c r="H1685" s="15">
        <v>0</v>
      </c>
      <c r="I1685" s="15">
        <v>0</v>
      </c>
      <c r="J1685" s="15">
        <v>0</v>
      </c>
      <c r="K1685" s="15">
        <v>0</v>
      </c>
      <c r="L1685" s="15">
        <v>0</v>
      </c>
      <c r="M1685" s="15">
        <v>0</v>
      </c>
      <c r="N1685" s="15">
        <v>0</v>
      </c>
      <c r="O1685" s="15">
        <v>0</v>
      </c>
      <c r="P1685" s="15">
        <v>0</v>
      </c>
      <c r="Q1685" s="15">
        <v>0</v>
      </c>
      <c r="R1685" s="15">
        <v>0</v>
      </c>
      <c r="S1685" s="15">
        <v>0.60114000000000012</v>
      </c>
      <c r="T1685" s="15">
        <f t="shared" si="130"/>
        <v>0.60114000000000012</v>
      </c>
      <c r="U1685" s="15">
        <v>65.757300000000001</v>
      </c>
      <c r="V1685" s="15">
        <v>141.94149000000002</v>
      </c>
      <c r="W1685" s="15">
        <v>10.754250000000001</v>
      </c>
      <c r="X1685" s="15">
        <v>26.483879999999996</v>
      </c>
      <c r="Y1685" s="15">
        <v>174.18395000000004</v>
      </c>
      <c r="Z1685" s="15">
        <v>101.18930999999999</v>
      </c>
      <c r="AA1685" s="15">
        <v>134.71716000000001</v>
      </c>
      <c r="AB1685" s="15">
        <v>435.90290000000005</v>
      </c>
      <c r="AC1685" s="15">
        <v>124.78094</v>
      </c>
      <c r="AD1685" s="15">
        <v>169.47181</v>
      </c>
      <c r="AE1685" s="15">
        <v>165.09179999999998</v>
      </c>
      <c r="AF1685" s="15">
        <v>96.019869999999997</v>
      </c>
      <c r="AG1685" s="15">
        <f t="shared" si="131"/>
        <v>1646.2946600000002</v>
      </c>
      <c r="AH1685" s="15">
        <v>23.434740000000001</v>
      </c>
      <c r="AI1685" s="15">
        <v>471.63862999999998</v>
      </c>
      <c r="AJ1685" s="15">
        <v>122.30226</v>
      </c>
      <c r="AK1685" s="15">
        <v>287.87928000000011</v>
      </c>
      <c r="AL1685" s="15">
        <v>627.65400999999997</v>
      </c>
      <c r="AM1685" s="15">
        <v>103.73748999999999</v>
      </c>
      <c r="AN1685" s="15">
        <v>64.381879999999995</v>
      </c>
      <c r="AO1685" s="15">
        <v>42.488909999999997</v>
      </c>
      <c r="AP1685" s="15">
        <v>31.348699999999997</v>
      </c>
      <c r="AQ1685" s="15">
        <v>37.104409999999994</v>
      </c>
      <c r="AR1685" s="15">
        <v>15.724449999999997</v>
      </c>
      <c r="AS1685" s="15">
        <v>180.28427000000002</v>
      </c>
      <c r="AT1685" s="15">
        <f t="shared" si="132"/>
        <v>2007.97903</v>
      </c>
      <c r="AU1685" s="15">
        <v>24.840659439086913</v>
      </c>
      <c r="AV1685" s="15">
        <v>22.096630218505858</v>
      </c>
      <c r="AW1685" s="15">
        <v>43.263130462646487</v>
      </c>
      <c r="AX1685" s="15">
        <v>31.678819824218749</v>
      </c>
      <c r="AY1685" s="15">
        <v>17.897260314941406</v>
      </c>
      <c r="AZ1685" s="15">
        <v>15.360511260986328</v>
      </c>
      <c r="BA1685" s="15">
        <v>23.685849121093749</v>
      </c>
      <c r="BB1685" s="15">
        <v>49.429999877929689</v>
      </c>
      <c r="BC1685" s="15">
        <v>17.781499450683594</v>
      </c>
      <c r="BD1685" s="15">
        <v>49.468850341796873</v>
      </c>
      <c r="BE1685" s="15">
        <v>185.9742586669922</v>
      </c>
      <c r="BF1685" s="15">
        <v>84.920327880859375</v>
      </c>
      <c r="BG1685" s="15">
        <f t="shared" si="133"/>
        <v>566.39779685974122</v>
      </c>
      <c r="BH1685" t="str">
        <f t="shared" si="134"/>
        <v>CMPTRANS</v>
      </c>
      <c r="BI1685" t="str">
        <f>VLOOKUP(BH1685,[2]Summary!$C$29:$C$56,1,0)</f>
        <v>CMPTrans</v>
      </c>
      <c r="BJ1685" s="16">
        <v>44562</v>
      </c>
    </row>
    <row r="1686" spans="1:62" x14ac:dyDescent="0.25">
      <c r="A1686" s="13" t="s">
        <v>3237</v>
      </c>
      <c r="B1686" s="13" t="s">
        <v>3238</v>
      </c>
      <c r="C1686" t="s">
        <v>3239</v>
      </c>
      <c r="D1686" t="s">
        <v>595</v>
      </c>
      <c r="E1686" t="s">
        <v>19</v>
      </c>
      <c r="F1686" s="13" t="s">
        <v>22</v>
      </c>
      <c r="H1686" s="15">
        <v>0</v>
      </c>
      <c r="I1686" s="15">
        <v>0</v>
      </c>
      <c r="J1686" s="15">
        <v>0</v>
      </c>
      <c r="K1686" s="15">
        <v>0</v>
      </c>
      <c r="L1686" s="15">
        <v>0</v>
      </c>
      <c r="M1686" s="15">
        <v>0</v>
      </c>
      <c r="N1686" s="15">
        <v>0</v>
      </c>
      <c r="O1686" s="15">
        <v>0</v>
      </c>
      <c r="P1686" s="15">
        <v>0</v>
      </c>
      <c r="Q1686" s="15">
        <v>0</v>
      </c>
      <c r="R1686" s="15">
        <v>0</v>
      </c>
      <c r="S1686" s="15">
        <v>0</v>
      </c>
      <c r="T1686" s="15">
        <f t="shared" si="130"/>
        <v>0</v>
      </c>
      <c r="U1686" s="15">
        <v>0</v>
      </c>
      <c r="V1686" s="15">
        <v>0</v>
      </c>
      <c r="W1686" s="15">
        <v>0</v>
      </c>
      <c r="X1686" s="15">
        <v>0</v>
      </c>
      <c r="Y1686" s="15">
        <v>0</v>
      </c>
      <c r="Z1686" s="15">
        <v>1.7000000000000001E-4</v>
      </c>
      <c r="AA1686" s="15">
        <v>0.76406000000000007</v>
      </c>
      <c r="AB1686" s="15">
        <v>4.9699999999999996E-3</v>
      </c>
      <c r="AC1686" s="15">
        <v>2.043E-2</v>
      </c>
      <c r="AD1686" s="15">
        <v>0</v>
      </c>
      <c r="AE1686" s="15">
        <v>0</v>
      </c>
      <c r="AF1686" s="15">
        <v>-3.5260000000000007E-2</v>
      </c>
      <c r="AG1686" s="15">
        <f t="shared" si="131"/>
        <v>0.7543700000000001</v>
      </c>
      <c r="AH1686" s="15">
        <v>0</v>
      </c>
      <c r="AI1686" s="15">
        <v>0</v>
      </c>
      <c r="AJ1686" s="15">
        <v>0</v>
      </c>
      <c r="AK1686" s="15">
        <v>0</v>
      </c>
      <c r="AL1686" s="15">
        <v>0</v>
      </c>
      <c r="AM1686" s="15">
        <v>0</v>
      </c>
      <c r="AN1686" s="15">
        <v>0</v>
      </c>
      <c r="AO1686" s="15">
        <v>0</v>
      </c>
      <c r="AP1686" s="15">
        <v>0</v>
      </c>
      <c r="AQ1686" s="15">
        <v>0</v>
      </c>
      <c r="AR1686" s="15">
        <v>0</v>
      </c>
      <c r="AS1686" s="15">
        <v>0</v>
      </c>
      <c r="AT1686" s="15">
        <f t="shared" si="132"/>
        <v>0</v>
      </c>
      <c r="AU1686" s="15">
        <v>0</v>
      </c>
      <c r="AV1686" s="15">
        <v>0</v>
      </c>
      <c r="AW1686" s="15">
        <v>0</v>
      </c>
      <c r="AX1686" s="15">
        <v>0</v>
      </c>
      <c r="AY1686" s="15">
        <v>0</v>
      </c>
      <c r="AZ1686" s="15">
        <v>0</v>
      </c>
      <c r="BA1686" s="15">
        <v>0</v>
      </c>
      <c r="BB1686" s="15">
        <v>0</v>
      </c>
      <c r="BC1686" s="15">
        <v>0</v>
      </c>
      <c r="BD1686" s="15">
        <v>0</v>
      </c>
      <c r="BE1686" s="15">
        <v>0</v>
      </c>
      <c r="BF1686" s="15">
        <v>0</v>
      </c>
      <c r="BG1686" s="15">
        <f t="shared" si="133"/>
        <v>0</v>
      </c>
      <c r="BH1686" t="str">
        <f t="shared" si="134"/>
        <v>CMPDIST</v>
      </c>
      <c r="BI1686" t="str">
        <f>VLOOKUP(BH1686,[2]Summary!$C$29:$C$56,1,0)</f>
        <v>CMPDist</v>
      </c>
      <c r="BJ1686" s="16">
        <v>43831</v>
      </c>
    </row>
    <row r="1687" spans="1:62" x14ac:dyDescent="0.25">
      <c r="A1687" s="13" t="s">
        <v>3240</v>
      </c>
      <c r="B1687" s="13" t="s">
        <v>3240</v>
      </c>
      <c r="C1687" t="s">
        <v>3241</v>
      </c>
      <c r="D1687" t="s">
        <v>307</v>
      </c>
      <c r="E1687" t="s">
        <v>475</v>
      </c>
      <c r="F1687" s="13" t="s">
        <v>33</v>
      </c>
      <c r="H1687" s="15">
        <v>0</v>
      </c>
      <c r="I1687" s="15">
        <v>0</v>
      </c>
      <c r="J1687" s="15">
        <v>0</v>
      </c>
      <c r="K1687" s="15">
        <v>0</v>
      </c>
      <c r="L1687" s="15">
        <v>0</v>
      </c>
      <c r="M1687" s="15">
        <v>0</v>
      </c>
      <c r="N1687" s="15">
        <v>0</v>
      </c>
      <c r="O1687" s="15">
        <v>0</v>
      </c>
      <c r="P1687" s="15">
        <v>0</v>
      </c>
      <c r="Q1687" s="15">
        <v>0</v>
      </c>
      <c r="R1687" s="15">
        <v>0</v>
      </c>
      <c r="S1687" s="15">
        <v>0</v>
      </c>
      <c r="T1687" s="15">
        <f t="shared" si="130"/>
        <v>0</v>
      </c>
      <c r="U1687" s="15">
        <v>0</v>
      </c>
      <c r="V1687" s="15">
        <v>0</v>
      </c>
      <c r="W1687" s="15">
        <v>0</v>
      </c>
      <c r="X1687" s="15">
        <v>0</v>
      </c>
      <c r="Y1687" s="15">
        <v>0</v>
      </c>
      <c r="Z1687" s="15">
        <v>0</v>
      </c>
      <c r="AA1687" s="15">
        <v>0</v>
      </c>
      <c r="AB1687" s="15">
        <v>0</v>
      </c>
      <c r="AC1687" s="15">
        <v>69.282601562500005</v>
      </c>
      <c r="AD1687" s="15">
        <v>0</v>
      </c>
      <c r="AE1687" s="15">
        <v>0</v>
      </c>
      <c r="AF1687" s="15">
        <v>0</v>
      </c>
      <c r="AG1687" s="15">
        <f t="shared" si="131"/>
        <v>69.282601562500005</v>
      </c>
      <c r="AH1687" s="15">
        <v>0</v>
      </c>
      <c r="AI1687" s="15">
        <v>0</v>
      </c>
      <c r="AJ1687" s="15">
        <v>0</v>
      </c>
      <c r="AK1687" s="15">
        <v>0</v>
      </c>
      <c r="AL1687" s="15">
        <v>0</v>
      </c>
      <c r="AM1687" s="15">
        <v>0</v>
      </c>
      <c r="AN1687" s="15">
        <v>0</v>
      </c>
      <c r="AO1687" s="15">
        <v>0</v>
      </c>
      <c r="AP1687" s="15">
        <v>0</v>
      </c>
      <c r="AQ1687" s="15">
        <v>0</v>
      </c>
      <c r="AR1687" s="15">
        <v>0</v>
      </c>
      <c r="AS1687" s="15">
        <v>0</v>
      </c>
      <c r="AT1687" s="15">
        <f t="shared" si="132"/>
        <v>0</v>
      </c>
      <c r="AU1687" s="15">
        <v>0</v>
      </c>
      <c r="AV1687" s="15">
        <v>0</v>
      </c>
      <c r="AW1687" s="15">
        <v>0</v>
      </c>
      <c r="AX1687" s="15">
        <v>0</v>
      </c>
      <c r="AY1687" s="15">
        <v>0</v>
      </c>
      <c r="AZ1687" s="15">
        <v>0</v>
      </c>
      <c r="BA1687" s="15">
        <v>0</v>
      </c>
      <c r="BB1687" s="15">
        <v>0</v>
      </c>
      <c r="BC1687" s="15">
        <v>0</v>
      </c>
      <c r="BD1687" s="15">
        <v>0</v>
      </c>
      <c r="BE1687" s="15">
        <v>0</v>
      </c>
      <c r="BF1687" s="15">
        <v>0</v>
      </c>
      <c r="BG1687" s="15">
        <f t="shared" si="133"/>
        <v>0</v>
      </c>
      <c r="BH1687" t="str">
        <f t="shared" si="134"/>
        <v>BGCGas</v>
      </c>
      <c r="BI1687" t="str">
        <f>VLOOKUP(BH1687,[2]Summary!$C$29:$C$56,1,0)</f>
        <v>BGCGas</v>
      </c>
      <c r="BJ1687" s="16">
        <v>43831</v>
      </c>
    </row>
    <row r="1688" spans="1:62" x14ac:dyDescent="0.25">
      <c r="A1688" s="13" t="s">
        <v>3242</v>
      </c>
      <c r="B1688" s="13" t="s">
        <v>3242</v>
      </c>
      <c r="C1688" t="s">
        <v>3243</v>
      </c>
      <c r="D1688" t="s">
        <v>307</v>
      </c>
      <c r="E1688" t="s">
        <v>475</v>
      </c>
      <c r="F1688" s="13" t="s">
        <v>33</v>
      </c>
      <c r="H1688" s="15">
        <v>0</v>
      </c>
      <c r="I1688" s="15">
        <v>0</v>
      </c>
      <c r="J1688" s="15">
        <v>0</v>
      </c>
      <c r="K1688" s="15">
        <v>0</v>
      </c>
      <c r="L1688" s="15">
        <v>0</v>
      </c>
      <c r="M1688" s="15">
        <v>0</v>
      </c>
      <c r="N1688" s="15">
        <v>0</v>
      </c>
      <c r="O1688" s="15">
        <v>0</v>
      </c>
      <c r="P1688" s="15">
        <v>0</v>
      </c>
      <c r="Q1688" s="15">
        <v>0</v>
      </c>
      <c r="R1688" s="15">
        <v>0</v>
      </c>
      <c r="S1688" s="15">
        <v>0</v>
      </c>
      <c r="T1688" s="15">
        <f t="shared" si="130"/>
        <v>0</v>
      </c>
      <c r="U1688" s="15">
        <v>0</v>
      </c>
      <c r="V1688" s="15">
        <v>0</v>
      </c>
      <c r="W1688" s="15">
        <v>0</v>
      </c>
      <c r="X1688" s="15">
        <v>0</v>
      </c>
      <c r="Y1688" s="15">
        <v>0</v>
      </c>
      <c r="Z1688" s="15">
        <v>0</v>
      </c>
      <c r="AA1688" s="15">
        <v>0</v>
      </c>
      <c r="AB1688" s="15">
        <v>0</v>
      </c>
      <c r="AC1688" s="15">
        <v>38.21058984375</v>
      </c>
      <c r="AD1688" s="15">
        <v>0</v>
      </c>
      <c r="AE1688" s="15">
        <v>0</v>
      </c>
      <c r="AF1688" s="15">
        <v>0</v>
      </c>
      <c r="AG1688" s="15">
        <f t="shared" si="131"/>
        <v>38.21058984375</v>
      </c>
      <c r="AH1688" s="15">
        <v>0</v>
      </c>
      <c r="AI1688" s="15">
        <v>0</v>
      </c>
      <c r="AJ1688" s="15">
        <v>0</v>
      </c>
      <c r="AK1688" s="15">
        <v>0</v>
      </c>
      <c r="AL1688" s="15">
        <v>0</v>
      </c>
      <c r="AM1688" s="15">
        <v>0</v>
      </c>
      <c r="AN1688" s="15">
        <v>0</v>
      </c>
      <c r="AO1688" s="15">
        <v>0</v>
      </c>
      <c r="AP1688" s="15">
        <v>0</v>
      </c>
      <c r="AQ1688" s="15">
        <v>0</v>
      </c>
      <c r="AR1688" s="15">
        <v>0</v>
      </c>
      <c r="AS1688" s="15">
        <v>0</v>
      </c>
      <c r="AT1688" s="15">
        <f t="shared" si="132"/>
        <v>0</v>
      </c>
      <c r="AU1688" s="15">
        <v>0</v>
      </c>
      <c r="AV1688" s="15">
        <v>0</v>
      </c>
      <c r="AW1688" s="15">
        <v>0</v>
      </c>
      <c r="AX1688" s="15">
        <v>0</v>
      </c>
      <c r="AY1688" s="15">
        <v>0</v>
      </c>
      <c r="AZ1688" s="15">
        <v>0</v>
      </c>
      <c r="BA1688" s="15">
        <v>0</v>
      </c>
      <c r="BB1688" s="15">
        <v>0</v>
      </c>
      <c r="BC1688" s="15">
        <v>0</v>
      </c>
      <c r="BD1688" s="15">
        <v>0</v>
      </c>
      <c r="BE1688" s="15">
        <v>0</v>
      </c>
      <c r="BF1688" s="15">
        <v>0</v>
      </c>
      <c r="BG1688" s="15">
        <f t="shared" si="133"/>
        <v>0</v>
      </c>
      <c r="BH1688" t="str">
        <f t="shared" si="134"/>
        <v>BGCGas</v>
      </c>
      <c r="BI1688" t="str">
        <f>VLOOKUP(BH1688,[2]Summary!$C$29:$C$56,1,0)</f>
        <v>BGCGas</v>
      </c>
      <c r="BJ1688" s="16">
        <v>43831</v>
      </c>
    </row>
    <row r="1689" spans="1:62" x14ac:dyDescent="0.25">
      <c r="A1689" s="13" t="s">
        <v>3244</v>
      </c>
      <c r="B1689" s="13" t="s">
        <v>3244</v>
      </c>
      <c r="C1689" t="s">
        <v>3245</v>
      </c>
      <c r="D1689" t="s">
        <v>434</v>
      </c>
      <c r="E1689" t="s">
        <v>475</v>
      </c>
      <c r="F1689" s="13" t="s">
        <v>33</v>
      </c>
      <c r="H1689" s="15">
        <v>0</v>
      </c>
      <c r="I1689" s="15">
        <v>0</v>
      </c>
      <c r="J1689" s="15">
        <v>0</v>
      </c>
      <c r="K1689" s="15">
        <v>0</v>
      </c>
      <c r="L1689" s="15">
        <v>0</v>
      </c>
      <c r="M1689" s="15">
        <v>0</v>
      </c>
      <c r="N1689" s="15">
        <v>0</v>
      </c>
      <c r="O1689" s="15">
        <v>0</v>
      </c>
      <c r="P1689" s="15">
        <v>0</v>
      </c>
      <c r="Q1689" s="15">
        <v>0</v>
      </c>
      <c r="R1689" s="15">
        <v>0</v>
      </c>
      <c r="S1689" s="15">
        <v>0</v>
      </c>
      <c r="T1689" s="15">
        <f t="shared" si="130"/>
        <v>0</v>
      </c>
      <c r="U1689" s="15">
        <v>0</v>
      </c>
      <c r="V1689" s="15">
        <v>0</v>
      </c>
      <c r="W1689" s="15">
        <v>0</v>
      </c>
      <c r="X1689" s="15">
        <v>0</v>
      </c>
      <c r="Y1689" s="15">
        <v>0</v>
      </c>
      <c r="Z1689" s="15">
        <v>0</v>
      </c>
      <c r="AA1689" s="15">
        <v>0</v>
      </c>
      <c r="AB1689" s="15">
        <v>0</v>
      </c>
      <c r="AC1689" s="15">
        <v>230.78382812500001</v>
      </c>
      <c r="AD1689" s="15">
        <v>0</v>
      </c>
      <c r="AE1689" s="15">
        <v>0</v>
      </c>
      <c r="AF1689" s="15">
        <v>0</v>
      </c>
      <c r="AG1689" s="15">
        <f t="shared" si="131"/>
        <v>230.78382812500001</v>
      </c>
      <c r="AH1689" s="15">
        <v>0</v>
      </c>
      <c r="AI1689" s="15">
        <v>0</v>
      </c>
      <c r="AJ1689" s="15">
        <v>0</v>
      </c>
      <c r="AK1689" s="15">
        <v>0</v>
      </c>
      <c r="AL1689" s="15">
        <v>0</v>
      </c>
      <c r="AM1689" s="15">
        <v>0</v>
      </c>
      <c r="AN1689" s="15">
        <v>0</v>
      </c>
      <c r="AO1689" s="15">
        <v>0</v>
      </c>
      <c r="AP1689" s="15">
        <v>0</v>
      </c>
      <c r="AQ1689" s="15">
        <v>0</v>
      </c>
      <c r="AR1689" s="15">
        <v>0</v>
      </c>
      <c r="AS1689" s="15">
        <v>0</v>
      </c>
      <c r="AT1689" s="15">
        <f t="shared" si="132"/>
        <v>0</v>
      </c>
      <c r="AU1689" s="15">
        <v>0</v>
      </c>
      <c r="AV1689" s="15">
        <v>0</v>
      </c>
      <c r="AW1689" s="15">
        <v>0</v>
      </c>
      <c r="AX1689" s="15">
        <v>0</v>
      </c>
      <c r="AY1689" s="15">
        <v>0</v>
      </c>
      <c r="AZ1689" s="15">
        <v>0</v>
      </c>
      <c r="BA1689" s="15">
        <v>0</v>
      </c>
      <c r="BB1689" s="15">
        <v>0</v>
      </c>
      <c r="BC1689" s="15">
        <v>0</v>
      </c>
      <c r="BD1689" s="15">
        <v>0</v>
      </c>
      <c r="BE1689" s="15">
        <v>0</v>
      </c>
      <c r="BF1689" s="15">
        <v>0</v>
      </c>
      <c r="BG1689" s="15">
        <f t="shared" si="133"/>
        <v>0</v>
      </c>
      <c r="BH1689" t="str">
        <f t="shared" si="134"/>
        <v>CNGGas</v>
      </c>
      <c r="BI1689" t="str">
        <f>VLOOKUP(BH1689,[2]Summary!$C$29:$C$56,1,0)</f>
        <v>CNGGas</v>
      </c>
      <c r="BJ1689" s="16">
        <v>43831</v>
      </c>
    </row>
    <row r="1690" spans="1:62" x14ac:dyDescent="0.25">
      <c r="A1690" s="13" t="s">
        <v>3246</v>
      </c>
      <c r="B1690" s="13" t="s">
        <v>3246</v>
      </c>
      <c r="C1690" t="s">
        <v>3247</v>
      </c>
      <c r="D1690" t="s">
        <v>434</v>
      </c>
      <c r="E1690" t="s">
        <v>475</v>
      </c>
      <c r="F1690" s="13" t="s">
        <v>33</v>
      </c>
      <c r="H1690" s="15">
        <v>0</v>
      </c>
      <c r="I1690" s="15">
        <v>0</v>
      </c>
      <c r="J1690" s="15">
        <v>0</v>
      </c>
      <c r="K1690" s="15">
        <v>0</v>
      </c>
      <c r="L1690" s="15">
        <v>0</v>
      </c>
      <c r="M1690" s="15">
        <v>0</v>
      </c>
      <c r="N1690" s="15">
        <v>0</v>
      </c>
      <c r="O1690" s="15">
        <v>0</v>
      </c>
      <c r="P1690" s="15">
        <v>0</v>
      </c>
      <c r="Q1690" s="15">
        <v>0</v>
      </c>
      <c r="R1690" s="15">
        <v>0</v>
      </c>
      <c r="S1690" s="15">
        <v>0</v>
      </c>
      <c r="T1690" s="15">
        <f t="shared" si="130"/>
        <v>0</v>
      </c>
      <c r="U1690" s="15">
        <v>0</v>
      </c>
      <c r="V1690" s="15">
        <v>0</v>
      </c>
      <c r="W1690" s="15">
        <v>0</v>
      </c>
      <c r="X1690" s="15">
        <v>0</v>
      </c>
      <c r="Y1690" s="15">
        <v>0</v>
      </c>
      <c r="Z1690" s="15">
        <v>0</v>
      </c>
      <c r="AA1690" s="15">
        <v>0</v>
      </c>
      <c r="AB1690" s="15">
        <v>0</v>
      </c>
      <c r="AC1690" s="15">
        <v>127.2813828125</v>
      </c>
      <c r="AD1690" s="15">
        <v>0</v>
      </c>
      <c r="AE1690" s="15">
        <v>0</v>
      </c>
      <c r="AF1690" s="15">
        <v>0</v>
      </c>
      <c r="AG1690" s="15">
        <f t="shared" si="131"/>
        <v>127.2813828125</v>
      </c>
      <c r="AH1690" s="15">
        <v>0</v>
      </c>
      <c r="AI1690" s="15">
        <v>0</v>
      </c>
      <c r="AJ1690" s="15">
        <v>0</v>
      </c>
      <c r="AK1690" s="15">
        <v>0</v>
      </c>
      <c r="AL1690" s="15">
        <v>0</v>
      </c>
      <c r="AM1690" s="15">
        <v>0</v>
      </c>
      <c r="AN1690" s="15">
        <v>0</v>
      </c>
      <c r="AO1690" s="15">
        <v>0</v>
      </c>
      <c r="AP1690" s="15">
        <v>0</v>
      </c>
      <c r="AQ1690" s="15">
        <v>0</v>
      </c>
      <c r="AR1690" s="15">
        <v>0</v>
      </c>
      <c r="AS1690" s="15">
        <v>0</v>
      </c>
      <c r="AT1690" s="15">
        <f t="shared" si="132"/>
        <v>0</v>
      </c>
      <c r="AU1690" s="15">
        <v>0</v>
      </c>
      <c r="AV1690" s="15">
        <v>0</v>
      </c>
      <c r="AW1690" s="15">
        <v>0</v>
      </c>
      <c r="AX1690" s="15">
        <v>0</v>
      </c>
      <c r="AY1690" s="15">
        <v>0</v>
      </c>
      <c r="AZ1690" s="15">
        <v>0</v>
      </c>
      <c r="BA1690" s="15">
        <v>0</v>
      </c>
      <c r="BB1690" s="15">
        <v>0</v>
      </c>
      <c r="BC1690" s="15">
        <v>0</v>
      </c>
      <c r="BD1690" s="15">
        <v>0</v>
      </c>
      <c r="BE1690" s="15">
        <v>0</v>
      </c>
      <c r="BF1690" s="15">
        <v>0</v>
      </c>
      <c r="BG1690" s="15">
        <f t="shared" si="133"/>
        <v>0</v>
      </c>
      <c r="BH1690" t="str">
        <f t="shared" si="134"/>
        <v>CNGGas</v>
      </c>
      <c r="BI1690" t="str">
        <f>VLOOKUP(BH1690,[2]Summary!$C$29:$C$56,1,0)</f>
        <v>CNGGas</v>
      </c>
      <c r="BJ1690" s="16">
        <v>43831</v>
      </c>
    </row>
    <row r="1691" spans="1:62" x14ac:dyDescent="0.25">
      <c r="A1691" s="13" t="s">
        <v>3248</v>
      </c>
      <c r="B1691" s="13" t="s">
        <v>3248</v>
      </c>
      <c r="C1691" t="s">
        <v>3249</v>
      </c>
      <c r="D1691" t="s">
        <v>434</v>
      </c>
      <c r="E1691" t="s">
        <v>475</v>
      </c>
      <c r="F1691" s="13" t="s">
        <v>302</v>
      </c>
      <c r="H1691" s="15">
        <v>0</v>
      </c>
      <c r="I1691" s="15">
        <v>0</v>
      </c>
      <c r="J1691" s="15">
        <v>0</v>
      </c>
      <c r="K1691" s="15">
        <v>0</v>
      </c>
      <c r="L1691" s="15">
        <v>0</v>
      </c>
      <c r="M1691" s="15">
        <v>0</v>
      </c>
      <c r="N1691" s="15">
        <v>0</v>
      </c>
      <c r="O1691" s="15">
        <v>0</v>
      </c>
      <c r="P1691" s="15">
        <v>0</v>
      </c>
      <c r="Q1691" s="15">
        <v>0</v>
      </c>
      <c r="R1691" s="15">
        <v>0</v>
      </c>
      <c r="S1691" s="15">
        <v>0</v>
      </c>
      <c r="T1691" s="15">
        <f t="shared" si="130"/>
        <v>0</v>
      </c>
      <c r="U1691" s="15">
        <v>0</v>
      </c>
      <c r="V1691" s="15">
        <v>0</v>
      </c>
      <c r="W1691" s="15">
        <v>0</v>
      </c>
      <c r="X1691" s="15">
        <v>0</v>
      </c>
      <c r="Y1691" s="15">
        <v>0</v>
      </c>
      <c r="Z1691" s="15">
        <v>0</v>
      </c>
      <c r="AA1691" s="15">
        <v>0</v>
      </c>
      <c r="AB1691" s="15">
        <v>10.1661103515625</v>
      </c>
      <c r="AC1691" s="15">
        <v>0</v>
      </c>
      <c r="AD1691" s="15">
        <v>0</v>
      </c>
      <c r="AE1691" s="15">
        <v>0</v>
      </c>
      <c r="AF1691" s="15">
        <v>0</v>
      </c>
      <c r="AG1691" s="15">
        <f t="shared" si="131"/>
        <v>10.1661103515625</v>
      </c>
      <c r="AH1691" s="15">
        <v>0</v>
      </c>
      <c r="AI1691" s="15">
        <v>0</v>
      </c>
      <c r="AJ1691" s="15">
        <v>0</v>
      </c>
      <c r="AK1691" s="15">
        <v>0</v>
      </c>
      <c r="AL1691" s="15">
        <v>0</v>
      </c>
      <c r="AM1691" s="15">
        <v>0</v>
      </c>
      <c r="AN1691" s="15">
        <v>0</v>
      </c>
      <c r="AO1691" s="15">
        <v>0</v>
      </c>
      <c r="AP1691" s="15">
        <v>0</v>
      </c>
      <c r="AQ1691" s="15">
        <v>0</v>
      </c>
      <c r="AR1691" s="15">
        <v>0</v>
      </c>
      <c r="AS1691" s="15">
        <v>0</v>
      </c>
      <c r="AT1691" s="15">
        <f t="shared" si="132"/>
        <v>0</v>
      </c>
      <c r="AU1691" s="15">
        <v>0</v>
      </c>
      <c r="AV1691" s="15">
        <v>0</v>
      </c>
      <c r="AW1691" s="15">
        <v>0</v>
      </c>
      <c r="AX1691" s="15">
        <v>0</v>
      </c>
      <c r="AY1691" s="15">
        <v>0</v>
      </c>
      <c r="AZ1691" s="15">
        <v>0</v>
      </c>
      <c r="BA1691" s="15">
        <v>0</v>
      </c>
      <c r="BB1691" s="15">
        <v>0</v>
      </c>
      <c r="BC1691" s="15">
        <v>0</v>
      </c>
      <c r="BD1691" s="15">
        <v>0</v>
      </c>
      <c r="BE1691" s="15">
        <v>0</v>
      </c>
      <c r="BF1691" s="15">
        <v>0</v>
      </c>
      <c r="BG1691" s="15">
        <f t="shared" si="133"/>
        <v>0</v>
      </c>
      <c r="BH1691" t="str">
        <f t="shared" si="134"/>
        <v>CNGGas</v>
      </c>
      <c r="BI1691" t="str">
        <f>VLOOKUP(BH1691,[2]Summary!$C$29:$C$56,1,0)</f>
        <v>CNGGas</v>
      </c>
      <c r="BJ1691" s="16">
        <v>43831</v>
      </c>
    </row>
    <row r="1692" spans="1:62" x14ac:dyDescent="0.25">
      <c r="A1692" s="13" t="s">
        <v>3250</v>
      </c>
      <c r="B1692" s="13" t="s">
        <v>3250</v>
      </c>
      <c r="C1692" t="s">
        <v>3251</v>
      </c>
      <c r="D1692" t="s">
        <v>361</v>
      </c>
      <c r="E1692" t="s">
        <v>475</v>
      </c>
      <c r="F1692" s="13" t="s">
        <v>33</v>
      </c>
      <c r="H1692" s="15">
        <v>0</v>
      </c>
      <c r="I1692" s="15">
        <v>0</v>
      </c>
      <c r="J1692" s="15">
        <v>0</v>
      </c>
      <c r="K1692" s="15">
        <v>0</v>
      </c>
      <c r="L1692" s="15">
        <v>0</v>
      </c>
      <c r="M1692" s="15">
        <v>0</v>
      </c>
      <c r="N1692" s="15">
        <v>0</v>
      </c>
      <c r="O1692" s="15">
        <v>0</v>
      </c>
      <c r="P1692" s="15">
        <v>0</v>
      </c>
      <c r="Q1692" s="15">
        <v>0</v>
      </c>
      <c r="R1692" s="15">
        <v>0</v>
      </c>
      <c r="S1692" s="15">
        <v>0</v>
      </c>
      <c r="T1692" s="15">
        <f t="shared" si="130"/>
        <v>0</v>
      </c>
      <c r="U1692" s="15">
        <v>0</v>
      </c>
      <c r="V1692" s="15">
        <v>0</v>
      </c>
      <c r="W1692" s="15">
        <v>0</v>
      </c>
      <c r="X1692" s="15">
        <v>0</v>
      </c>
      <c r="Y1692" s="15">
        <v>0</v>
      </c>
      <c r="Z1692" s="15">
        <v>0</v>
      </c>
      <c r="AA1692" s="15">
        <v>0</v>
      </c>
      <c r="AB1692" s="15">
        <v>0</v>
      </c>
      <c r="AC1692" s="15">
        <v>278.39584374999998</v>
      </c>
      <c r="AD1692" s="15">
        <v>0</v>
      </c>
      <c r="AE1692" s="15">
        <v>0</v>
      </c>
      <c r="AF1692" s="15">
        <v>0</v>
      </c>
      <c r="AG1692" s="15">
        <f t="shared" si="131"/>
        <v>278.39584374999998</v>
      </c>
      <c r="AH1692" s="15">
        <v>0</v>
      </c>
      <c r="AI1692" s="15">
        <v>0</v>
      </c>
      <c r="AJ1692" s="15">
        <v>0</v>
      </c>
      <c r="AK1692" s="15">
        <v>0</v>
      </c>
      <c r="AL1692" s="15">
        <v>0</v>
      </c>
      <c r="AM1692" s="15">
        <v>0</v>
      </c>
      <c r="AN1692" s="15">
        <v>0</v>
      </c>
      <c r="AO1692" s="15">
        <v>0</v>
      </c>
      <c r="AP1692" s="15">
        <v>0</v>
      </c>
      <c r="AQ1692" s="15">
        <v>0</v>
      </c>
      <c r="AR1692" s="15">
        <v>0</v>
      </c>
      <c r="AS1692" s="15">
        <v>0</v>
      </c>
      <c r="AT1692" s="15">
        <f t="shared" si="132"/>
        <v>0</v>
      </c>
      <c r="AU1692" s="15">
        <v>0</v>
      </c>
      <c r="AV1692" s="15">
        <v>0</v>
      </c>
      <c r="AW1692" s="15">
        <v>0</v>
      </c>
      <c r="AX1692" s="15">
        <v>0</v>
      </c>
      <c r="AY1692" s="15">
        <v>0</v>
      </c>
      <c r="AZ1692" s="15">
        <v>0</v>
      </c>
      <c r="BA1692" s="15">
        <v>0</v>
      </c>
      <c r="BB1692" s="15">
        <v>0</v>
      </c>
      <c r="BC1692" s="15">
        <v>0</v>
      </c>
      <c r="BD1692" s="15">
        <v>0</v>
      </c>
      <c r="BE1692" s="15">
        <v>0</v>
      </c>
      <c r="BF1692" s="15">
        <v>0</v>
      </c>
      <c r="BG1692" s="15">
        <f t="shared" si="133"/>
        <v>0</v>
      </c>
      <c r="BH1692" t="str">
        <f t="shared" si="134"/>
        <v>SCGGas</v>
      </c>
      <c r="BI1692" t="str">
        <f>VLOOKUP(BH1692,[2]Summary!$C$29:$C$56,1,0)</f>
        <v>SCGGas</v>
      </c>
      <c r="BJ1692" s="16">
        <v>43831</v>
      </c>
    </row>
    <row r="1693" spans="1:62" x14ac:dyDescent="0.25">
      <c r="A1693" s="13" t="s">
        <v>3252</v>
      </c>
      <c r="B1693" s="13" t="s">
        <v>3252</v>
      </c>
      <c r="C1693" t="s">
        <v>3253</v>
      </c>
      <c r="D1693" t="s">
        <v>361</v>
      </c>
      <c r="E1693" t="s">
        <v>475</v>
      </c>
      <c r="F1693" s="13" t="s">
        <v>33</v>
      </c>
      <c r="H1693" s="15">
        <v>0</v>
      </c>
      <c r="I1693" s="15">
        <v>0</v>
      </c>
      <c r="J1693" s="15">
        <v>0</v>
      </c>
      <c r="K1693" s="15">
        <v>0</v>
      </c>
      <c r="L1693" s="15">
        <v>0</v>
      </c>
      <c r="M1693" s="15">
        <v>0</v>
      </c>
      <c r="N1693" s="15">
        <v>0</v>
      </c>
      <c r="O1693" s="15">
        <v>0</v>
      </c>
      <c r="P1693" s="15">
        <v>0</v>
      </c>
      <c r="Q1693" s="15">
        <v>0</v>
      </c>
      <c r="R1693" s="15">
        <v>0</v>
      </c>
      <c r="S1693" s="15">
        <v>0</v>
      </c>
      <c r="T1693" s="15">
        <f t="shared" si="130"/>
        <v>0</v>
      </c>
      <c r="U1693" s="15">
        <v>0</v>
      </c>
      <c r="V1693" s="15">
        <v>0</v>
      </c>
      <c r="W1693" s="15">
        <v>0</v>
      </c>
      <c r="X1693" s="15">
        <v>0</v>
      </c>
      <c r="Y1693" s="15">
        <v>0</v>
      </c>
      <c r="Z1693" s="15">
        <v>0</v>
      </c>
      <c r="AA1693" s="15">
        <v>0</v>
      </c>
      <c r="AB1693" s="15">
        <v>0</v>
      </c>
      <c r="AC1693" s="15">
        <v>153.54024999999999</v>
      </c>
      <c r="AD1693" s="15">
        <v>0</v>
      </c>
      <c r="AE1693" s="15">
        <v>0</v>
      </c>
      <c r="AF1693" s="15">
        <v>0</v>
      </c>
      <c r="AG1693" s="15">
        <f t="shared" si="131"/>
        <v>153.54024999999999</v>
      </c>
      <c r="AH1693" s="15">
        <v>0</v>
      </c>
      <c r="AI1693" s="15">
        <v>0</v>
      </c>
      <c r="AJ1693" s="15">
        <v>0</v>
      </c>
      <c r="AK1693" s="15">
        <v>0</v>
      </c>
      <c r="AL1693" s="15">
        <v>0</v>
      </c>
      <c r="AM1693" s="15">
        <v>0</v>
      </c>
      <c r="AN1693" s="15">
        <v>0</v>
      </c>
      <c r="AO1693" s="15">
        <v>0</v>
      </c>
      <c r="AP1693" s="15">
        <v>0</v>
      </c>
      <c r="AQ1693" s="15">
        <v>0</v>
      </c>
      <c r="AR1693" s="15">
        <v>0</v>
      </c>
      <c r="AS1693" s="15">
        <v>0</v>
      </c>
      <c r="AT1693" s="15">
        <f t="shared" si="132"/>
        <v>0</v>
      </c>
      <c r="AU1693" s="15">
        <v>0</v>
      </c>
      <c r="AV1693" s="15">
        <v>0</v>
      </c>
      <c r="AW1693" s="15">
        <v>0</v>
      </c>
      <c r="AX1693" s="15">
        <v>0</v>
      </c>
      <c r="AY1693" s="15">
        <v>0</v>
      </c>
      <c r="AZ1693" s="15">
        <v>0</v>
      </c>
      <c r="BA1693" s="15">
        <v>0</v>
      </c>
      <c r="BB1693" s="15">
        <v>0</v>
      </c>
      <c r="BC1693" s="15">
        <v>0</v>
      </c>
      <c r="BD1693" s="15">
        <v>0</v>
      </c>
      <c r="BE1693" s="15">
        <v>0</v>
      </c>
      <c r="BF1693" s="15">
        <v>0</v>
      </c>
      <c r="BG1693" s="15">
        <f t="shared" si="133"/>
        <v>0</v>
      </c>
      <c r="BH1693" t="str">
        <f t="shared" si="134"/>
        <v>SCGGas</v>
      </c>
      <c r="BI1693" t="str">
        <f>VLOOKUP(BH1693,[2]Summary!$C$29:$C$56,1,0)</f>
        <v>SCGGas</v>
      </c>
      <c r="BJ1693" s="16">
        <v>43831</v>
      </c>
    </row>
    <row r="1694" spans="1:62" x14ac:dyDescent="0.25">
      <c r="A1694" s="13" t="s">
        <v>3254</v>
      </c>
      <c r="B1694" s="13" t="s">
        <v>3254</v>
      </c>
      <c r="C1694" t="s">
        <v>3255</v>
      </c>
      <c r="D1694" t="s">
        <v>361</v>
      </c>
      <c r="E1694" t="s">
        <v>475</v>
      </c>
      <c r="F1694" s="13" t="s">
        <v>60</v>
      </c>
      <c r="H1694" s="15">
        <v>0</v>
      </c>
      <c r="I1694" s="15">
        <v>0</v>
      </c>
      <c r="J1694" s="15">
        <v>0</v>
      </c>
      <c r="K1694" s="15">
        <v>0</v>
      </c>
      <c r="L1694" s="15">
        <v>0</v>
      </c>
      <c r="M1694" s="15">
        <v>0</v>
      </c>
      <c r="N1694" s="15">
        <v>0</v>
      </c>
      <c r="O1694" s="15">
        <v>0</v>
      </c>
      <c r="P1694" s="15">
        <v>0</v>
      </c>
      <c r="Q1694" s="15">
        <v>0</v>
      </c>
      <c r="R1694" s="15">
        <v>0</v>
      </c>
      <c r="S1694" s="15">
        <v>0</v>
      </c>
      <c r="T1694" s="15">
        <f t="shared" si="130"/>
        <v>0</v>
      </c>
      <c r="U1694" s="15">
        <v>0</v>
      </c>
      <c r="V1694" s="15">
        <v>0</v>
      </c>
      <c r="W1694" s="15">
        <v>0</v>
      </c>
      <c r="X1694" s="15">
        <v>0</v>
      </c>
      <c r="Y1694" s="15">
        <v>0</v>
      </c>
      <c r="Z1694" s="15">
        <v>0</v>
      </c>
      <c r="AA1694" s="15">
        <v>0</v>
      </c>
      <c r="AB1694" s="15">
        <v>0</v>
      </c>
      <c r="AC1694" s="15">
        <v>39.840328124999999</v>
      </c>
      <c r="AD1694" s="15">
        <v>0</v>
      </c>
      <c r="AE1694" s="15">
        <v>0</v>
      </c>
      <c r="AF1694" s="15">
        <v>0</v>
      </c>
      <c r="AG1694" s="15">
        <f t="shared" si="131"/>
        <v>39.840328124999999</v>
      </c>
      <c r="AH1694" s="15">
        <v>0</v>
      </c>
      <c r="AI1694" s="15">
        <v>0</v>
      </c>
      <c r="AJ1694" s="15">
        <v>0</v>
      </c>
      <c r="AK1694" s="15">
        <v>0</v>
      </c>
      <c r="AL1694" s="15">
        <v>0</v>
      </c>
      <c r="AM1694" s="15">
        <v>0</v>
      </c>
      <c r="AN1694" s="15">
        <v>0</v>
      </c>
      <c r="AO1694" s="15">
        <v>0</v>
      </c>
      <c r="AP1694" s="15">
        <v>0</v>
      </c>
      <c r="AQ1694" s="15">
        <v>0</v>
      </c>
      <c r="AR1694" s="15">
        <v>0</v>
      </c>
      <c r="AS1694" s="15">
        <v>0</v>
      </c>
      <c r="AT1694" s="15">
        <f t="shared" si="132"/>
        <v>0</v>
      </c>
      <c r="AU1694" s="15">
        <v>0</v>
      </c>
      <c r="AV1694" s="15">
        <v>0</v>
      </c>
      <c r="AW1694" s="15">
        <v>0</v>
      </c>
      <c r="AX1694" s="15">
        <v>0</v>
      </c>
      <c r="AY1694" s="15">
        <v>0</v>
      </c>
      <c r="AZ1694" s="15">
        <v>0</v>
      </c>
      <c r="BA1694" s="15">
        <v>0</v>
      </c>
      <c r="BB1694" s="15">
        <v>0</v>
      </c>
      <c r="BC1694" s="15">
        <v>0</v>
      </c>
      <c r="BD1694" s="15">
        <v>0</v>
      </c>
      <c r="BE1694" s="15">
        <v>0</v>
      </c>
      <c r="BF1694" s="15">
        <v>0</v>
      </c>
      <c r="BG1694" s="15">
        <f t="shared" si="133"/>
        <v>0</v>
      </c>
      <c r="BH1694" t="str">
        <f t="shared" si="134"/>
        <v>SCGGas</v>
      </c>
      <c r="BI1694" t="str">
        <f>VLOOKUP(BH1694,[2]Summary!$C$29:$C$56,1,0)</f>
        <v>SCGGas</v>
      </c>
      <c r="BJ1694" s="16">
        <v>43831</v>
      </c>
    </row>
    <row r="1695" spans="1:62" x14ac:dyDescent="0.25">
      <c r="A1695" s="13" t="s">
        <v>3256</v>
      </c>
      <c r="B1695" s="13" t="s">
        <v>3256</v>
      </c>
      <c r="C1695" t="s">
        <v>3257</v>
      </c>
      <c r="D1695" t="s">
        <v>300</v>
      </c>
      <c r="E1695" t="s">
        <v>301</v>
      </c>
      <c r="F1695" s="13" t="s">
        <v>302</v>
      </c>
      <c r="H1695" s="15">
        <v>0</v>
      </c>
      <c r="I1695" s="15">
        <v>0</v>
      </c>
      <c r="J1695" s="15">
        <v>0</v>
      </c>
      <c r="K1695" s="15">
        <v>0</v>
      </c>
      <c r="L1695" s="15">
        <v>0</v>
      </c>
      <c r="M1695" s="15">
        <v>0</v>
      </c>
      <c r="N1695" s="15">
        <v>0</v>
      </c>
      <c r="O1695" s="15">
        <v>0</v>
      </c>
      <c r="P1695" s="15">
        <v>0</v>
      </c>
      <c r="Q1695" s="15">
        <v>0</v>
      </c>
      <c r="R1695" s="15">
        <v>0</v>
      </c>
      <c r="S1695" s="15">
        <v>0</v>
      </c>
      <c r="T1695" s="15">
        <f t="shared" si="130"/>
        <v>0</v>
      </c>
      <c r="U1695" s="15">
        <v>0</v>
      </c>
      <c r="V1695" s="15">
        <v>0</v>
      </c>
      <c r="W1695" s="15">
        <v>0</v>
      </c>
      <c r="X1695" s="15">
        <v>0</v>
      </c>
      <c r="Y1695" s="15">
        <v>0</v>
      </c>
      <c r="Z1695" s="15">
        <v>0</v>
      </c>
      <c r="AA1695" s="15">
        <v>0</v>
      </c>
      <c r="AB1695" s="15">
        <v>0</v>
      </c>
      <c r="AC1695" s="15">
        <v>-39.840328124999999</v>
      </c>
      <c r="AD1695" s="15">
        <v>0</v>
      </c>
      <c r="AE1695" s="15">
        <v>0</v>
      </c>
      <c r="AF1695" s="15">
        <v>0</v>
      </c>
      <c r="AG1695" s="15">
        <f t="shared" si="131"/>
        <v>-39.840328124999999</v>
      </c>
      <c r="AH1695" s="15">
        <v>0</v>
      </c>
      <c r="AI1695" s="15">
        <v>0</v>
      </c>
      <c r="AJ1695" s="15">
        <v>0</v>
      </c>
      <c r="AK1695" s="15">
        <v>0</v>
      </c>
      <c r="AL1695" s="15">
        <v>0</v>
      </c>
      <c r="AM1695" s="15">
        <v>0</v>
      </c>
      <c r="AN1695" s="15">
        <v>0</v>
      </c>
      <c r="AO1695" s="15">
        <v>0</v>
      </c>
      <c r="AP1695" s="15">
        <v>0</v>
      </c>
      <c r="AQ1695" s="15">
        <v>0</v>
      </c>
      <c r="AR1695" s="15">
        <v>0</v>
      </c>
      <c r="AS1695" s="15">
        <v>0</v>
      </c>
      <c r="AT1695" s="15">
        <f t="shared" si="132"/>
        <v>0</v>
      </c>
      <c r="AU1695" s="15">
        <v>0</v>
      </c>
      <c r="AV1695" s="15">
        <v>0</v>
      </c>
      <c r="AW1695" s="15">
        <v>0</v>
      </c>
      <c r="AX1695" s="15">
        <v>0</v>
      </c>
      <c r="AY1695" s="15">
        <v>0</v>
      </c>
      <c r="AZ1695" s="15">
        <v>0</v>
      </c>
      <c r="BA1695" s="15">
        <v>0</v>
      </c>
      <c r="BB1695" s="15">
        <v>0</v>
      </c>
      <c r="BC1695" s="15">
        <v>0</v>
      </c>
      <c r="BD1695" s="15">
        <v>0</v>
      </c>
      <c r="BE1695" s="15">
        <v>0</v>
      </c>
      <c r="BF1695" s="15">
        <v>0</v>
      </c>
      <c r="BG1695" s="15">
        <f t="shared" si="133"/>
        <v>0</v>
      </c>
      <c r="BH1695" t="str">
        <f t="shared" si="134"/>
        <v>UILCommon</v>
      </c>
      <c r="BI1695" t="str">
        <f>VLOOKUP(BH1695,[2]Summary!$C$29:$C$56,1,0)</f>
        <v>UILCommon</v>
      </c>
      <c r="BJ1695" s="16">
        <v>43831</v>
      </c>
    </row>
    <row r="1696" spans="1:62" x14ac:dyDescent="0.25">
      <c r="A1696" s="13" t="s">
        <v>3258</v>
      </c>
      <c r="B1696" s="13" t="s">
        <v>3258</v>
      </c>
      <c r="C1696" t="s">
        <v>3259</v>
      </c>
      <c r="D1696" t="s">
        <v>307</v>
      </c>
      <c r="E1696" t="s">
        <v>475</v>
      </c>
      <c r="F1696" s="13" t="s">
        <v>302</v>
      </c>
      <c r="H1696" s="15">
        <v>0</v>
      </c>
      <c r="I1696" s="15">
        <v>0</v>
      </c>
      <c r="J1696" s="15">
        <v>0</v>
      </c>
      <c r="K1696" s="15">
        <v>0</v>
      </c>
      <c r="L1696" s="15">
        <v>0</v>
      </c>
      <c r="M1696" s="15">
        <v>0</v>
      </c>
      <c r="N1696" s="15">
        <v>0</v>
      </c>
      <c r="O1696" s="15">
        <v>0</v>
      </c>
      <c r="P1696" s="15">
        <v>0</v>
      </c>
      <c r="Q1696" s="15">
        <v>0</v>
      </c>
      <c r="R1696" s="15">
        <v>0</v>
      </c>
      <c r="S1696" s="15">
        <v>0</v>
      </c>
      <c r="T1696" s="15">
        <f t="shared" si="130"/>
        <v>0</v>
      </c>
      <c r="U1696" s="15">
        <v>0</v>
      </c>
      <c r="V1696" s="15">
        <v>0</v>
      </c>
      <c r="W1696" s="15">
        <v>0</v>
      </c>
      <c r="X1696" s="15">
        <v>0</v>
      </c>
      <c r="Y1696" s="15">
        <v>0</v>
      </c>
      <c r="Z1696" s="15">
        <v>0</v>
      </c>
      <c r="AA1696" s="15">
        <v>0</v>
      </c>
      <c r="AB1696" s="15">
        <v>7.65</v>
      </c>
      <c r="AC1696" s="15">
        <v>0</v>
      </c>
      <c r="AD1696" s="15">
        <v>0</v>
      </c>
      <c r="AE1696" s="15">
        <v>0</v>
      </c>
      <c r="AF1696" s="15">
        <v>0</v>
      </c>
      <c r="AG1696" s="15">
        <f t="shared" si="131"/>
        <v>7.65</v>
      </c>
      <c r="AH1696" s="15">
        <v>0</v>
      </c>
      <c r="AI1696" s="15">
        <v>0</v>
      </c>
      <c r="AJ1696" s="15">
        <v>0</v>
      </c>
      <c r="AK1696" s="15">
        <v>0</v>
      </c>
      <c r="AL1696" s="15">
        <v>0</v>
      </c>
      <c r="AM1696" s="15">
        <v>0</v>
      </c>
      <c r="AN1696" s="15">
        <v>0</v>
      </c>
      <c r="AO1696" s="15">
        <v>0</v>
      </c>
      <c r="AP1696" s="15">
        <v>0</v>
      </c>
      <c r="AQ1696" s="15">
        <v>0</v>
      </c>
      <c r="AR1696" s="15">
        <v>0</v>
      </c>
      <c r="AS1696" s="15">
        <v>0</v>
      </c>
      <c r="AT1696" s="15">
        <f t="shared" si="132"/>
        <v>0</v>
      </c>
      <c r="AU1696" s="15">
        <v>0</v>
      </c>
      <c r="AV1696" s="15">
        <v>0</v>
      </c>
      <c r="AW1696" s="15">
        <v>0</v>
      </c>
      <c r="AX1696" s="15">
        <v>0</v>
      </c>
      <c r="AY1696" s="15">
        <v>0</v>
      </c>
      <c r="AZ1696" s="15">
        <v>0</v>
      </c>
      <c r="BA1696" s="15">
        <v>0</v>
      </c>
      <c r="BB1696" s="15">
        <v>0</v>
      </c>
      <c r="BC1696" s="15">
        <v>0</v>
      </c>
      <c r="BD1696" s="15">
        <v>0</v>
      </c>
      <c r="BE1696" s="15">
        <v>0</v>
      </c>
      <c r="BF1696" s="15">
        <v>0</v>
      </c>
      <c r="BG1696" s="15">
        <f t="shared" si="133"/>
        <v>0</v>
      </c>
      <c r="BH1696" t="str">
        <f t="shared" si="134"/>
        <v>BGCGas</v>
      </c>
      <c r="BI1696" t="str">
        <f>VLOOKUP(BH1696,[2]Summary!$C$29:$C$56,1,0)</f>
        <v>BGCGas</v>
      </c>
      <c r="BJ1696" s="16">
        <v>43831</v>
      </c>
    </row>
    <row r="1697" spans="1:62" x14ac:dyDescent="0.25">
      <c r="A1697" s="13" t="s">
        <v>3260</v>
      </c>
      <c r="B1697" s="13" t="s">
        <v>3260</v>
      </c>
      <c r="C1697" t="s">
        <v>3261</v>
      </c>
      <c r="D1697" t="s">
        <v>307</v>
      </c>
      <c r="E1697" t="s">
        <v>475</v>
      </c>
      <c r="F1697" s="13" t="s">
        <v>302</v>
      </c>
      <c r="H1697" s="15">
        <v>0</v>
      </c>
      <c r="I1697" s="15">
        <v>0</v>
      </c>
      <c r="J1697" s="15">
        <v>0</v>
      </c>
      <c r="K1697" s="15">
        <v>0</v>
      </c>
      <c r="L1697" s="15">
        <v>0</v>
      </c>
      <c r="M1697" s="15">
        <v>0</v>
      </c>
      <c r="N1697" s="15">
        <v>0</v>
      </c>
      <c r="O1697" s="15">
        <v>0</v>
      </c>
      <c r="P1697" s="15">
        <v>0</v>
      </c>
      <c r="Q1697" s="15">
        <v>0</v>
      </c>
      <c r="R1697" s="15">
        <v>0</v>
      </c>
      <c r="S1697" s="15">
        <v>0</v>
      </c>
      <c r="T1697" s="15">
        <f t="shared" si="130"/>
        <v>0</v>
      </c>
      <c r="U1697" s="15">
        <v>0</v>
      </c>
      <c r="V1697" s="15">
        <v>0</v>
      </c>
      <c r="W1697" s="15">
        <v>0</v>
      </c>
      <c r="X1697" s="15">
        <v>0</v>
      </c>
      <c r="Y1697" s="15">
        <v>0</v>
      </c>
      <c r="Z1697" s="15">
        <v>0</v>
      </c>
      <c r="AA1697" s="15">
        <v>0</v>
      </c>
      <c r="AB1697" s="15">
        <v>0</v>
      </c>
      <c r="AC1697" s="15">
        <v>4.4112998046875003</v>
      </c>
      <c r="AD1697" s="15">
        <v>0</v>
      </c>
      <c r="AE1697" s="15">
        <v>0</v>
      </c>
      <c r="AF1697" s="15">
        <v>0</v>
      </c>
      <c r="AG1697" s="15">
        <f t="shared" si="131"/>
        <v>4.4112998046875003</v>
      </c>
      <c r="AH1697" s="15">
        <v>0</v>
      </c>
      <c r="AI1697" s="15">
        <v>0</v>
      </c>
      <c r="AJ1697" s="15">
        <v>0</v>
      </c>
      <c r="AK1697" s="15">
        <v>0</v>
      </c>
      <c r="AL1697" s="15">
        <v>0</v>
      </c>
      <c r="AM1697" s="15">
        <v>0</v>
      </c>
      <c r="AN1697" s="15">
        <v>0</v>
      </c>
      <c r="AO1697" s="15">
        <v>0</v>
      </c>
      <c r="AP1697" s="15">
        <v>0</v>
      </c>
      <c r="AQ1697" s="15">
        <v>0</v>
      </c>
      <c r="AR1697" s="15">
        <v>0</v>
      </c>
      <c r="AS1697" s="15">
        <v>0</v>
      </c>
      <c r="AT1697" s="15">
        <f t="shared" si="132"/>
        <v>0</v>
      </c>
      <c r="AU1697" s="15">
        <v>0</v>
      </c>
      <c r="AV1697" s="15">
        <v>0</v>
      </c>
      <c r="AW1697" s="15">
        <v>0</v>
      </c>
      <c r="AX1697" s="15">
        <v>0</v>
      </c>
      <c r="AY1697" s="15">
        <v>0</v>
      </c>
      <c r="AZ1697" s="15">
        <v>0</v>
      </c>
      <c r="BA1697" s="15">
        <v>0</v>
      </c>
      <c r="BB1697" s="15">
        <v>0</v>
      </c>
      <c r="BC1697" s="15">
        <v>0</v>
      </c>
      <c r="BD1697" s="15">
        <v>0</v>
      </c>
      <c r="BE1697" s="15">
        <v>0</v>
      </c>
      <c r="BF1697" s="15">
        <v>0</v>
      </c>
      <c r="BG1697" s="15">
        <f t="shared" si="133"/>
        <v>0</v>
      </c>
      <c r="BH1697" t="str">
        <f t="shared" si="134"/>
        <v>BGCGas</v>
      </c>
      <c r="BI1697" t="str">
        <f>VLOOKUP(BH1697,[2]Summary!$C$29:$C$56,1,0)</f>
        <v>BGCGas</v>
      </c>
      <c r="BJ1697" s="16">
        <v>43831</v>
      </c>
    </row>
    <row r="1698" spans="1:62" x14ac:dyDescent="0.25">
      <c r="A1698" s="13" t="s">
        <v>3262</v>
      </c>
      <c r="B1698" s="13" t="s">
        <v>3262</v>
      </c>
      <c r="C1698" t="s">
        <v>3263</v>
      </c>
      <c r="D1698" t="s">
        <v>434</v>
      </c>
      <c r="E1698" t="s">
        <v>475</v>
      </c>
      <c r="F1698" s="13" t="s">
        <v>302</v>
      </c>
      <c r="H1698" s="15">
        <v>0</v>
      </c>
      <c r="I1698" s="15">
        <v>0</v>
      </c>
      <c r="J1698" s="15">
        <v>0</v>
      </c>
      <c r="K1698" s="15">
        <v>0</v>
      </c>
      <c r="L1698" s="15">
        <v>0</v>
      </c>
      <c r="M1698" s="15">
        <v>0</v>
      </c>
      <c r="N1698" s="15">
        <v>0</v>
      </c>
      <c r="O1698" s="15">
        <v>0</v>
      </c>
      <c r="P1698" s="15">
        <v>0</v>
      </c>
      <c r="Q1698" s="15">
        <v>0</v>
      </c>
      <c r="R1698" s="15">
        <v>0</v>
      </c>
      <c r="S1698" s="15">
        <v>0</v>
      </c>
      <c r="T1698" s="15">
        <f t="shared" si="130"/>
        <v>0</v>
      </c>
      <c r="U1698" s="15">
        <v>0</v>
      </c>
      <c r="V1698" s="15">
        <v>0</v>
      </c>
      <c r="W1698" s="15">
        <v>0</v>
      </c>
      <c r="X1698" s="15">
        <v>0</v>
      </c>
      <c r="Y1698" s="15">
        <v>0</v>
      </c>
      <c r="Z1698" s="15">
        <v>0</v>
      </c>
      <c r="AA1698" s="15">
        <v>0</v>
      </c>
      <c r="AB1698" s="15">
        <v>0</v>
      </c>
      <c r="AC1698" s="15">
        <v>0</v>
      </c>
      <c r="AD1698" s="15">
        <v>14.531289687633514</v>
      </c>
      <c r="AE1698" s="15">
        <v>0</v>
      </c>
      <c r="AF1698" s="15">
        <v>0</v>
      </c>
      <c r="AG1698" s="15">
        <f t="shared" si="131"/>
        <v>14.531289687633514</v>
      </c>
      <c r="AH1698" s="15">
        <v>0</v>
      </c>
      <c r="AI1698" s="15">
        <v>0</v>
      </c>
      <c r="AJ1698" s="15">
        <v>0</v>
      </c>
      <c r="AK1698" s="15">
        <v>0</v>
      </c>
      <c r="AL1698" s="15">
        <v>0</v>
      </c>
      <c r="AM1698" s="15">
        <v>0</v>
      </c>
      <c r="AN1698" s="15">
        <v>0</v>
      </c>
      <c r="AO1698" s="15">
        <v>0</v>
      </c>
      <c r="AP1698" s="15">
        <v>0</v>
      </c>
      <c r="AQ1698" s="15">
        <v>0</v>
      </c>
      <c r="AR1698" s="15">
        <v>0</v>
      </c>
      <c r="AS1698" s="15">
        <v>0</v>
      </c>
      <c r="AT1698" s="15">
        <f t="shared" si="132"/>
        <v>0</v>
      </c>
      <c r="AU1698" s="15">
        <v>0</v>
      </c>
      <c r="AV1698" s="15">
        <v>0</v>
      </c>
      <c r="AW1698" s="15">
        <v>0</v>
      </c>
      <c r="AX1698" s="15">
        <v>0</v>
      </c>
      <c r="AY1698" s="15">
        <v>0</v>
      </c>
      <c r="AZ1698" s="15">
        <v>0</v>
      </c>
      <c r="BA1698" s="15">
        <v>0</v>
      </c>
      <c r="BB1698" s="15">
        <v>0</v>
      </c>
      <c r="BC1698" s="15">
        <v>0</v>
      </c>
      <c r="BD1698" s="15">
        <v>0</v>
      </c>
      <c r="BE1698" s="15">
        <v>0</v>
      </c>
      <c r="BF1698" s="15">
        <v>0</v>
      </c>
      <c r="BG1698" s="15">
        <f t="shared" si="133"/>
        <v>0</v>
      </c>
      <c r="BH1698" t="str">
        <f t="shared" si="134"/>
        <v>CNGGas</v>
      </c>
      <c r="BI1698" t="str">
        <f>VLOOKUP(BH1698,[2]Summary!$C$29:$C$56,1,0)</f>
        <v>CNGGas</v>
      </c>
      <c r="BJ1698" s="16">
        <v>43831</v>
      </c>
    </row>
    <row r="1699" spans="1:62" x14ac:dyDescent="0.25">
      <c r="A1699" s="13" t="s">
        <v>3264</v>
      </c>
      <c r="B1699" s="13" t="s">
        <v>3264</v>
      </c>
      <c r="C1699" t="s">
        <v>3265</v>
      </c>
      <c r="D1699" t="s">
        <v>434</v>
      </c>
      <c r="E1699" t="s">
        <v>475</v>
      </c>
      <c r="F1699" s="13" t="s">
        <v>302</v>
      </c>
      <c r="H1699" s="15">
        <v>0</v>
      </c>
      <c r="I1699" s="15">
        <v>0</v>
      </c>
      <c r="J1699" s="15">
        <v>0</v>
      </c>
      <c r="K1699" s="15">
        <v>0</v>
      </c>
      <c r="L1699" s="15">
        <v>0</v>
      </c>
      <c r="M1699" s="15">
        <v>0</v>
      </c>
      <c r="N1699" s="15">
        <v>0</v>
      </c>
      <c r="O1699" s="15">
        <v>0</v>
      </c>
      <c r="P1699" s="15">
        <v>0</v>
      </c>
      <c r="Q1699" s="15">
        <v>0</v>
      </c>
      <c r="R1699" s="15">
        <v>0</v>
      </c>
      <c r="S1699" s="15">
        <v>0</v>
      </c>
      <c r="T1699" s="15">
        <f t="shared" si="130"/>
        <v>0</v>
      </c>
      <c r="U1699" s="15">
        <v>0</v>
      </c>
      <c r="V1699" s="15">
        <v>0</v>
      </c>
      <c r="W1699" s="15">
        <v>0</v>
      </c>
      <c r="X1699" s="15">
        <v>0</v>
      </c>
      <c r="Y1699" s="15">
        <v>0</v>
      </c>
      <c r="Z1699" s="15">
        <v>0</v>
      </c>
      <c r="AA1699" s="15">
        <v>0</v>
      </c>
      <c r="AB1699" s="15">
        <v>0</v>
      </c>
      <c r="AC1699" s="15">
        <v>13.1218798828125</v>
      </c>
      <c r="AD1699" s="15">
        <v>0</v>
      </c>
      <c r="AE1699" s="15">
        <v>0</v>
      </c>
      <c r="AF1699" s="15">
        <v>0</v>
      </c>
      <c r="AG1699" s="15">
        <f t="shared" si="131"/>
        <v>13.1218798828125</v>
      </c>
      <c r="AH1699" s="15">
        <v>0</v>
      </c>
      <c r="AI1699" s="15">
        <v>0</v>
      </c>
      <c r="AJ1699" s="15">
        <v>0</v>
      </c>
      <c r="AK1699" s="15">
        <v>0</v>
      </c>
      <c r="AL1699" s="15">
        <v>0</v>
      </c>
      <c r="AM1699" s="15">
        <v>0</v>
      </c>
      <c r="AN1699" s="15">
        <v>0</v>
      </c>
      <c r="AO1699" s="15">
        <v>0</v>
      </c>
      <c r="AP1699" s="15">
        <v>0</v>
      </c>
      <c r="AQ1699" s="15">
        <v>0</v>
      </c>
      <c r="AR1699" s="15">
        <v>0</v>
      </c>
      <c r="AS1699" s="15">
        <v>0</v>
      </c>
      <c r="AT1699" s="15">
        <f t="shared" si="132"/>
        <v>0</v>
      </c>
      <c r="AU1699" s="15">
        <v>0</v>
      </c>
      <c r="AV1699" s="15">
        <v>0</v>
      </c>
      <c r="AW1699" s="15">
        <v>0</v>
      </c>
      <c r="AX1699" s="15">
        <v>0</v>
      </c>
      <c r="AY1699" s="15">
        <v>0</v>
      </c>
      <c r="AZ1699" s="15">
        <v>0</v>
      </c>
      <c r="BA1699" s="15">
        <v>0</v>
      </c>
      <c r="BB1699" s="15">
        <v>0</v>
      </c>
      <c r="BC1699" s="15">
        <v>0</v>
      </c>
      <c r="BD1699" s="15">
        <v>0</v>
      </c>
      <c r="BE1699" s="15">
        <v>0</v>
      </c>
      <c r="BF1699" s="15">
        <v>0</v>
      </c>
      <c r="BG1699" s="15">
        <f t="shared" si="133"/>
        <v>0</v>
      </c>
      <c r="BH1699" t="str">
        <f t="shared" si="134"/>
        <v>CNGGas</v>
      </c>
      <c r="BI1699" t="str">
        <f>VLOOKUP(BH1699,[2]Summary!$C$29:$C$56,1,0)</f>
        <v>CNGGas</v>
      </c>
      <c r="BJ1699" s="16">
        <v>43831</v>
      </c>
    </row>
    <row r="1700" spans="1:62" x14ac:dyDescent="0.25">
      <c r="A1700" s="13" t="s">
        <v>3266</v>
      </c>
      <c r="B1700" s="13" t="s">
        <v>3266</v>
      </c>
      <c r="C1700" t="s">
        <v>3267</v>
      </c>
      <c r="D1700" t="s">
        <v>434</v>
      </c>
      <c r="E1700" t="s">
        <v>475</v>
      </c>
      <c r="F1700" s="13" t="s">
        <v>302</v>
      </c>
      <c r="H1700" s="15">
        <v>0</v>
      </c>
      <c r="I1700" s="15">
        <v>0</v>
      </c>
      <c r="J1700" s="15">
        <v>0</v>
      </c>
      <c r="K1700" s="15">
        <v>0</v>
      </c>
      <c r="L1700" s="15">
        <v>0</v>
      </c>
      <c r="M1700" s="15">
        <v>0</v>
      </c>
      <c r="N1700" s="15">
        <v>0</v>
      </c>
      <c r="O1700" s="15">
        <v>0</v>
      </c>
      <c r="P1700" s="15">
        <v>0</v>
      </c>
      <c r="Q1700" s="15">
        <v>0</v>
      </c>
      <c r="R1700" s="15">
        <v>0</v>
      </c>
      <c r="S1700" s="15">
        <v>0</v>
      </c>
      <c r="T1700" s="15">
        <f t="shared" si="130"/>
        <v>0</v>
      </c>
      <c r="U1700" s="15">
        <v>0</v>
      </c>
      <c r="V1700" s="15">
        <v>0</v>
      </c>
      <c r="W1700" s="15">
        <v>0</v>
      </c>
      <c r="X1700" s="15">
        <v>0</v>
      </c>
      <c r="Y1700" s="15">
        <v>0</v>
      </c>
      <c r="Z1700" s="15">
        <v>0</v>
      </c>
      <c r="AA1700" s="15">
        <v>0</v>
      </c>
      <c r="AB1700" s="15">
        <v>0.45418999099731444</v>
      </c>
      <c r="AC1700" s="15">
        <v>0</v>
      </c>
      <c r="AD1700" s="15">
        <v>0</v>
      </c>
      <c r="AE1700" s="15">
        <v>0</v>
      </c>
      <c r="AF1700" s="15">
        <v>0</v>
      </c>
      <c r="AG1700" s="15">
        <f t="shared" si="131"/>
        <v>0.45418999099731444</v>
      </c>
      <c r="AH1700" s="15">
        <v>0</v>
      </c>
      <c r="AI1700" s="15">
        <v>0</v>
      </c>
      <c r="AJ1700" s="15">
        <v>0</v>
      </c>
      <c r="AK1700" s="15">
        <v>0</v>
      </c>
      <c r="AL1700" s="15">
        <v>0</v>
      </c>
      <c r="AM1700" s="15">
        <v>0</v>
      </c>
      <c r="AN1700" s="15">
        <v>0</v>
      </c>
      <c r="AO1700" s="15">
        <v>0</v>
      </c>
      <c r="AP1700" s="15">
        <v>0</v>
      </c>
      <c r="AQ1700" s="15">
        <v>0</v>
      </c>
      <c r="AR1700" s="15">
        <v>0</v>
      </c>
      <c r="AS1700" s="15">
        <v>0</v>
      </c>
      <c r="AT1700" s="15">
        <f t="shared" si="132"/>
        <v>0</v>
      </c>
      <c r="AU1700" s="15">
        <v>0</v>
      </c>
      <c r="AV1700" s="15">
        <v>0</v>
      </c>
      <c r="AW1700" s="15">
        <v>0</v>
      </c>
      <c r="AX1700" s="15">
        <v>0</v>
      </c>
      <c r="AY1700" s="15">
        <v>0</v>
      </c>
      <c r="AZ1700" s="15">
        <v>0</v>
      </c>
      <c r="BA1700" s="15">
        <v>0</v>
      </c>
      <c r="BB1700" s="15">
        <v>0</v>
      </c>
      <c r="BC1700" s="15">
        <v>0</v>
      </c>
      <c r="BD1700" s="15">
        <v>0</v>
      </c>
      <c r="BE1700" s="15">
        <v>0</v>
      </c>
      <c r="BF1700" s="15">
        <v>0</v>
      </c>
      <c r="BG1700" s="15">
        <f t="shared" si="133"/>
        <v>0</v>
      </c>
      <c r="BH1700" t="str">
        <f t="shared" si="134"/>
        <v>CNGGas</v>
      </c>
      <c r="BI1700" t="str">
        <f>VLOOKUP(BH1700,[2]Summary!$C$29:$C$56,1,0)</f>
        <v>CNGGas</v>
      </c>
      <c r="BJ1700" s="16">
        <v>43831</v>
      </c>
    </row>
    <row r="1701" spans="1:62" x14ac:dyDescent="0.25">
      <c r="A1701" s="13" t="s">
        <v>3268</v>
      </c>
      <c r="B1701" s="13" t="s">
        <v>3269</v>
      </c>
      <c r="C1701" t="s">
        <v>3270</v>
      </c>
      <c r="D1701" t="s">
        <v>599</v>
      </c>
      <c r="E1701" t="s">
        <v>19</v>
      </c>
      <c r="F1701" s="13" t="s">
        <v>22</v>
      </c>
      <c r="H1701" s="15">
        <v>0</v>
      </c>
      <c r="I1701" s="15">
        <v>0</v>
      </c>
      <c r="J1701" s="15">
        <v>0</v>
      </c>
      <c r="K1701" s="15">
        <v>0</v>
      </c>
      <c r="L1701" s="15">
        <v>0</v>
      </c>
      <c r="M1701" s="15">
        <v>0</v>
      </c>
      <c r="N1701" s="15">
        <v>0</v>
      </c>
      <c r="O1701" s="15">
        <v>0</v>
      </c>
      <c r="P1701" s="15">
        <v>0</v>
      </c>
      <c r="Q1701" s="15">
        <v>0</v>
      </c>
      <c r="R1701" s="15">
        <v>0</v>
      </c>
      <c r="S1701" s="15">
        <v>0</v>
      </c>
      <c r="T1701" s="15">
        <f t="shared" si="130"/>
        <v>0</v>
      </c>
      <c r="U1701" s="15">
        <v>0</v>
      </c>
      <c r="V1701" s="15">
        <v>0</v>
      </c>
      <c r="W1701" s="15">
        <v>0</v>
      </c>
      <c r="X1701" s="15">
        <v>0</v>
      </c>
      <c r="Y1701" s="15">
        <v>0</v>
      </c>
      <c r="Z1701" s="15">
        <v>0</v>
      </c>
      <c r="AA1701" s="15">
        <v>0</v>
      </c>
      <c r="AB1701" s="15">
        <v>0</v>
      </c>
      <c r="AC1701" s="15">
        <v>0</v>
      </c>
      <c r="AD1701" s="15">
        <v>0</v>
      </c>
      <c r="AE1701" s="15">
        <v>0</v>
      </c>
      <c r="AF1701" s="15">
        <v>0</v>
      </c>
      <c r="AG1701" s="15">
        <f t="shared" si="131"/>
        <v>0</v>
      </c>
      <c r="AH1701" s="15">
        <v>0</v>
      </c>
      <c r="AI1701" s="15">
        <v>0</v>
      </c>
      <c r="AJ1701" s="15">
        <v>0</v>
      </c>
      <c r="AK1701" s="15">
        <v>0</v>
      </c>
      <c r="AL1701" s="15">
        <v>0</v>
      </c>
      <c r="AM1701" s="15">
        <v>0</v>
      </c>
      <c r="AN1701" s="15">
        <v>0</v>
      </c>
      <c r="AO1701" s="15">
        <v>0</v>
      </c>
      <c r="AP1701" s="15">
        <v>0</v>
      </c>
      <c r="AQ1701" s="15">
        <v>0</v>
      </c>
      <c r="AR1701" s="15">
        <v>0</v>
      </c>
      <c r="AS1701" s="15">
        <v>0</v>
      </c>
      <c r="AT1701" s="15">
        <f t="shared" si="132"/>
        <v>0</v>
      </c>
      <c r="AU1701" s="15">
        <v>0</v>
      </c>
      <c r="AV1701" s="15">
        <v>0</v>
      </c>
      <c r="AW1701" s="15">
        <v>0</v>
      </c>
      <c r="AX1701" s="15">
        <v>0</v>
      </c>
      <c r="AY1701" s="15">
        <v>0</v>
      </c>
      <c r="AZ1701" s="15">
        <v>0</v>
      </c>
      <c r="BA1701" s="15">
        <v>0</v>
      </c>
      <c r="BB1701" s="15">
        <v>0</v>
      </c>
      <c r="BC1701" s="15">
        <v>0</v>
      </c>
      <c r="BD1701" s="15">
        <v>0</v>
      </c>
      <c r="BE1701" s="15">
        <v>0</v>
      </c>
      <c r="BF1701" s="15">
        <v>0</v>
      </c>
      <c r="BG1701" s="15">
        <f t="shared" si="133"/>
        <v>0</v>
      </c>
      <c r="BH1701" t="str">
        <f t="shared" si="134"/>
        <v>NYSEGDIST</v>
      </c>
      <c r="BI1701" t="str">
        <f>VLOOKUP(BH1701,[2]Summary!$C$29:$C$56,1,0)</f>
        <v>NYSEGDist</v>
      </c>
      <c r="BJ1701" s="16">
        <v>44562</v>
      </c>
    </row>
    <row r="1702" spans="1:62" x14ac:dyDescent="0.25">
      <c r="A1702" s="13" t="s">
        <v>3271</v>
      </c>
      <c r="B1702" s="13" t="s">
        <v>2900</v>
      </c>
      <c r="C1702" t="s">
        <v>3272</v>
      </c>
      <c r="D1702" t="s">
        <v>599</v>
      </c>
      <c r="E1702" t="s">
        <v>301</v>
      </c>
      <c r="F1702" s="13" t="s">
        <v>60</v>
      </c>
      <c r="H1702" s="15">
        <v>0.52917000000000003</v>
      </c>
      <c r="I1702" s="15">
        <v>0.47794999999999999</v>
      </c>
      <c r="J1702" s="15">
        <v>8.269E-2</v>
      </c>
      <c r="K1702" s="15">
        <v>9.2829999999999996E-2</v>
      </c>
      <c r="L1702" s="15">
        <v>-0.38561000000000001</v>
      </c>
      <c r="M1702" s="15">
        <v>4.2050000000000004E-2</v>
      </c>
      <c r="N1702" s="15">
        <v>0</v>
      </c>
      <c r="O1702" s="15">
        <v>0</v>
      </c>
      <c r="P1702" s="15">
        <v>5.0620000000000005E-2</v>
      </c>
      <c r="Q1702" s="15">
        <v>0</v>
      </c>
      <c r="R1702" s="15">
        <v>0</v>
      </c>
      <c r="S1702" s="15">
        <v>0</v>
      </c>
      <c r="T1702" s="15">
        <f t="shared" si="130"/>
        <v>0.88969999999999994</v>
      </c>
      <c r="U1702" s="15">
        <v>0</v>
      </c>
      <c r="V1702" s="15">
        <v>0</v>
      </c>
      <c r="W1702" s="15">
        <v>0</v>
      </c>
      <c r="X1702" s="15">
        <v>0</v>
      </c>
      <c r="Y1702" s="15">
        <v>0</v>
      </c>
      <c r="Z1702" s="15">
        <v>0</v>
      </c>
      <c r="AA1702" s="15">
        <v>0</v>
      </c>
      <c r="AB1702" s="15">
        <v>0</v>
      </c>
      <c r="AC1702" s="15">
        <v>0</v>
      </c>
      <c r="AD1702" s="15">
        <v>0</v>
      </c>
      <c r="AE1702" s="15">
        <v>0</v>
      </c>
      <c r="AF1702" s="15">
        <v>0</v>
      </c>
      <c r="AG1702" s="15">
        <f t="shared" si="131"/>
        <v>0</v>
      </c>
      <c r="AH1702" s="15">
        <v>0</v>
      </c>
      <c r="AI1702" s="15">
        <v>0</v>
      </c>
      <c r="AJ1702" s="15">
        <v>0</v>
      </c>
      <c r="AK1702" s="15">
        <v>0</v>
      </c>
      <c r="AL1702" s="15">
        <v>0</v>
      </c>
      <c r="AM1702" s="15">
        <v>0</v>
      </c>
      <c r="AN1702" s="15">
        <v>0</v>
      </c>
      <c r="AO1702" s="15">
        <v>0</v>
      </c>
      <c r="AP1702" s="15">
        <v>0</v>
      </c>
      <c r="AQ1702" s="15">
        <v>0</v>
      </c>
      <c r="AR1702" s="15">
        <v>0</v>
      </c>
      <c r="AS1702" s="15">
        <v>0</v>
      </c>
      <c r="AT1702" s="15">
        <f t="shared" si="132"/>
        <v>0</v>
      </c>
      <c r="AU1702" s="15">
        <v>0</v>
      </c>
      <c r="AV1702" s="15">
        <v>0</v>
      </c>
      <c r="AW1702" s="15">
        <v>0</v>
      </c>
      <c r="AX1702" s="15">
        <v>0</v>
      </c>
      <c r="AY1702" s="15">
        <v>0</v>
      </c>
      <c r="AZ1702" s="15">
        <v>0</v>
      </c>
      <c r="BA1702" s="15">
        <v>0</v>
      </c>
      <c r="BB1702" s="15">
        <v>0</v>
      </c>
      <c r="BC1702" s="15">
        <v>0</v>
      </c>
      <c r="BD1702" s="15">
        <v>0</v>
      </c>
      <c r="BE1702" s="15">
        <v>0</v>
      </c>
      <c r="BF1702" s="15">
        <v>0</v>
      </c>
      <c r="BG1702" s="15">
        <f t="shared" si="133"/>
        <v>0</v>
      </c>
      <c r="BH1702" t="str">
        <f t="shared" si="134"/>
        <v>NYSEGCommon</v>
      </c>
      <c r="BI1702" t="str">
        <f>VLOOKUP(BH1702,[2]Summary!$C$29:$C$56,1,0)</f>
        <v>NYSEGCommon</v>
      </c>
      <c r="BJ1702" s="16">
        <v>43466</v>
      </c>
    </row>
    <row r="1703" spans="1:62" x14ac:dyDescent="0.25">
      <c r="A1703" s="13" t="s">
        <v>3273</v>
      </c>
      <c r="B1703" s="13" t="s">
        <v>3274</v>
      </c>
      <c r="C1703" t="s">
        <v>3275</v>
      </c>
      <c r="D1703" t="s">
        <v>599</v>
      </c>
      <c r="E1703" t="s">
        <v>301</v>
      </c>
      <c r="F1703" s="13" t="s">
        <v>60</v>
      </c>
      <c r="H1703" s="15">
        <v>0</v>
      </c>
      <c r="I1703" s="15">
        <v>0</v>
      </c>
      <c r="J1703" s="15">
        <v>0</v>
      </c>
      <c r="K1703" s="15">
        <v>0</v>
      </c>
      <c r="L1703" s="15">
        <v>0</v>
      </c>
      <c r="M1703" s="15">
        <v>0</v>
      </c>
      <c r="N1703" s="15">
        <v>0</v>
      </c>
      <c r="O1703" s="15">
        <v>0</v>
      </c>
      <c r="P1703" s="15">
        <v>0</v>
      </c>
      <c r="Q1703" s="15">
        <v>0</v>
      </c>
      <c r="R1703" s="15">
        <v>0</v>
      </c>
      <c r="S1703" s="15">
        <v>0</v>
      </c>
      <c r="T1703" s="15">
        <f t="shared" si="130"/>
        <v>0</v>
      </c>
      <c r="U1703" s="15">
        <v>0</v>
      </c>
      <c r="V1703" s="15">
        <v>0</v>
      </c>
      <c r="W1703" s="15">
        <v>0</v>
      </c>
      <c r="X1703" s="15">
        <v>0</v>
      </c>
      <c r="Y1703" s="15">
        <v>0</v>
      </c>
      <c r="Z1703" s="15">
        <v>14.60558</v>
      </c>
      <c r="AA1703" s="15">
        <v>7.3040000000000008E-2</v>
      </c>
      <c r="AB1703" s="15">
        <v>7.3040000000000008E-2</v>
      </c>
      <c r="AC1703" s="15">
        <v>33.470429999999993</v>
      </c>
      <c r="AD1703" s="15">
        <v>22.841090000000005</v>
      </c>
      <c r="AE1703" s="15">
        <v>2.9535800000000001</v>
      </c>
      <c r="AF1703" s="15">
        <v>82.839669999999998</v>
      </c>
      <c r="AG1703" s="15">
        <f t="shared" si="131"/>
        <v>156.85642999999999</v>
      </c>
      <c r="AH1703" s="15">
        <v>0.61832000000000009</v>
      </c>
      <c r="AI1703" s="15">
        <v>0.57835999999999999</v>
      </c>
      <c r="AJ1703" s="15">
        <v>0.28755000000000003</v>
      </c>
      <c r="AK1703" s="15">
        <v>0.48920999999999998</v>
      </c>
      <c r="AL1703" s="15">
        <v>0.62121999999999988</v>
      </c>
      <c r="AM1703" s="15">
        <v>0.54995000000000005</v>
      </c>
      <c r="AN1703" s="15">
        <v>0.75296000000000007</v>
      </c>
      <c r="AO1703" s="15">
        <v>0.58721000000000001</v>
      </c>
      <c r="AP1703" s="15">
        <v>30.438849999999999</v>
      </c>
      <c r="AQ1703" s="15">
        <v>0.72569000000000006</v>
      </c>
      <c r="AR1703" s="15">
        <v>0.7023299999999999</v>
      </c>
      <c r="AS1703" s="15">
        <v>0.79393000000000002</v>
      </c>
      <c r="AT1703" s="15">
        <f t="shared" si="132"/>
        <v>37.145579999999995</v>
      </c>
      <c r="AU1703" s="15">
        <v>0.74169000244140626</v>
      </c>
      <c r="AV1703" s="15">
        <v>0.66992999267578124</v>
      </c>
      <c r="AW1703" s="15">
        <v>1.0992099609374999</v>
      </c>
      <c r="AX1703" s="15">
        <v>0.83605999755859373</v>
      </c>
      <c r="AY1703" s="15">
        <v>0.77379998779296877</v>
      </c>
      <c r="AZ1703" s="15">
        <v>56.199210021972654</v>
      </c>
      <c r="BA1703" s="15">
        <v>11.021709838867187</v>
      </c>
      <c r="BB1703" s="15">
        <v>34.162888916015625</v>
      </c>
      <c r="BC1703" s="15">
        <v>1.3736199951171875</v>
      </c>
      <c r="BD1703" s="15">
        <v>0</v>
      </c>
      <c r="BE1703" s="15">
        <v>0</v>
      </c>
      <c r="BF1703" s="15">
        <v>0</v>
      </c>
      <c r="BG1703" s="15">
        <f t="shared" si="133"/>
        <v>106.8781187133789</v>
      </c>
      <c r="BH1703" t="str">
        <f t="shared" si="134"/>
        <v>NYSEGCommon</v>
      </c>
      <c r="BI1703" t="str">
        <f>VLOOKUP(BH1703,[2]Summary!$C$29:$C$56,1,0)</f>
        <v>NYSEGCommon</v>
      </c>
      <c r="BJ1703" s="16">
        <v>44470</v>
      </c>
    </row>
    <row r="1704" spans="1:62" x14ac:dyDescent="0.25">
      <c r="A1704" s="13" t="s">
        <v>3276</v>
      </c>
      <c r="B1704" s="13" t="s">
        <v>3277</v>
      </c>
      <c r="C1704" t="s">
        <v>3278</v>
      </c>
      <c r="D1704" t="s">
        <v>596</v>
      </c>
      <c r="E1704" t="s">
        <v>475</v>
      </c>
      <c r="F1704" s="13" t="s">
        <v>426</v>
      </c>
      <c r="H1704" s="15">
        <v>0</v>
      </c>
      <c r="I1704" s="15">
        <v>0</v>
      </c>
      <c r="J1704" s="15">
        <v>0</v>
      </c>
      <c r="K1704" s="15">
        <v>6.4070700000000009</v>
      </c>
      <c r="L1704" s="15">
        <v>3.6319999999999998E-2</v>
      </c>
      <c r="M1704" s="15">
        <v>19.141350000000003</v>
      </c>
      <c r="N1704" s="15">
        <v>0.15838999999999998</v>
      </c>
      <c r="O1704" s="15">
        <v>0.25430000000000003</v>
      </c>
      <c r="P1704" s="15">
        <v>0.16893</v>
      </c>
      <c r="Q1704" s="15">
        <v>8.5741399999999999</v>
      </c>
      <c r="R1704" s="15">
        <v>0.20948000000000003</v>
      </c>
      <c r="S1704" s="15">
        <v>2.4024299999999998</v>
      </c>
      <c r="T1704" s="15">
        <f t="shared" si="130"/>
        <v>37.352410000000006</v>
      </c>
      <c r="U1704" s="15">
        <v>0.23824999999999999</v>
      </c>
      <c r="V1704" s="15">
        <v>0.21518999999999999</v>
      </c>
      <c r="W1704" s="15">
        <v>0.24562</v>
      </c>
      <c r="X1704" s="15">
        <v>0.23301999999999998</v>
      </c>
      <c r="Y1704" s="15">
        <v>2.9630999999999994</v>
      </c>
      <c r="Z1704" s="15">
        <v>377.85304000000002</v>
      </c>
      <c r="AA1704" s="15">
        <v>326.95678000000004</v>
      </c>
      <c r="AB1704" s="15">
        <v>42.837700000000005</v>
      </c>
      <c r="AC1704" s="15">
        <v>15.51679</v>
      </c>
      <c r="AD1704" s="15">
        <v>10.879370000000002</v>
      </c>
      <c r="AE1704" s="15">
        <v>-3.3E-4</v>
      </c>
      <c r="AF1704" s="15">
        <v>-9.5644200000000001</v>
      </c>
      <c r="AG1704" s="15">
        <f t="shared" si="131"/>
        <v>768.37411000000009</v>
      </c>
      <c r="AH1704" s="15">
        <v>0</v>
      </c>
      <c r="AI1704" s="15">
        <v>0</v>
      </c>
      <c r="AJ1704" s="15">
        <v>0</v>
      </c>
      <c r="AK1704" s="15">
        <v>0</v>
      </c>
      <c r="AL1704" s="15">
        <v>0</v>
      </c>
      <c r="AM1704" s="15">
        <v>0</v>
      </c>
      <c r="AN1704" s="15">
        <v>0</v>
      </c>
      <c r="AO1704" s="15">
        <v>0</v>
      </c>
      <c r="AP1704" s="15">
        <v>0</v>
      </c>
      <c r="AQ1704" s="15">
        <v>0</v>
      </c>
      <c r="AR1704" s="15">
        <v>0</v>
      </c>
      <c r="AS1704" s="15">
        <v>0</v>
      </c>
      <c r="AT1704" s="15">
        <f t="shared" si="132"/>
        <v>0</v>
      </c>
      <c r="AU1704" s="15">
        <v>0</v>
      </c>
      <c r="AV1704" s="15">
        <v>0</v>
      </c>
      <c r="AW1704" s="15">
        <v>0</v>
      </c>
      <c r="AX1704" s="15">
        <v>0</v>
      </c>
      <c r="AY1704" s="15">
        <v>0</v>
      </c>
      <c r="AZ1704" s="15">
        <v>0</v>
      </c>
      <c r="BA1704" s="15">
        <v>0</v>
      </c>
      <c r="BB1704" s="15">
        <v>0</v>
      </c>
      <c r="BC1704" s="15">
        <v>0</v>
      </c>
      <c r="BD1704" s="15">
        <v>0</v>
      </c>
      <c r="BE1704" s="15">
        <v>0</v>
      </c>
      <c r="BF1704" s="15">
        <v>0</v>
      </c>
      <c r="BG1704" s="15">
        <f t="shared" si="133"/>
        <v>0</v>
      </c>
      <c r="BH1704" t="str">
        <f t="shared" si="134"/>
        <v>RGEGas</v>
      </c>
      <c r="BI1704" t="str">
        <f>VLOOKUP(BH1704,[2]Summary!$C$29:$C$56,1,0)</f>
        <v>RGEGas</v>
      </c>
      <c r="BJ1704" s="16">
        <v>43831</v>
      </c>
    </row>
    <row r="1705" spans="1:62" x14ac:dyDescent="0.25">
      <c r="A1705" s="13" t="s">
        <v>3279</v>
      </c>
      <c r="B1705" s="13" t="s">
        <v>2900</v>
      </c>
      <c r="C1705" t="s">
        <v>3272</v>
      </c>
      <c r="D1705" t="s">
        <v>596</v>
      </c>
      <c r="E1705" t="s">
        <v>301</v>
      </c>
      <c r="F1705" s="13" t="s">
        <v>60</v>
      </c>
      <c r="H1705" s="15">
        <v>0.54837000000000002</v>
      </c>
      <c r="I1705" s="15">
        <v>0.49531000000000003</v>
      </c>
      <c r="J1705" s="15">
        <v>0.66046000000000005</v>
      </c>
      <c r="K1705" s="15">
        <v>0.54910999999999999</v>
      </c>
      <c r="L1705" s="15">
        <v>0</v>
      </c>
      <c r="M1705" s="15">
        <v>0.18790999999999999</v>
      </c>
      <c r="N1705" s="15">
        <v>0</v>
      </c>
      <c r="O1705" s="15">
        <v>0</v>
      </c>
      <c r="P1705" s="15">
        <v>1.375E-2</v>
      </c>
      <c r="Q1705" s="15">
        <v>0</v>
      </c>
      <c r="R1705" s="15">
        <v>0</v>
      </c>
      <c r="S1705" s="15">
        <v>0</v>
      </c>
      <c r="T1705" s="15">
        <f t="shared" si="130"/>
        <v>2.4549100000000004</v>
      </c>
      <c r="U1705" s="15">
        <v>0</v>
      </c>
      <c r="V1705" s="15">
        <v>0</v>
      </c>
      <c r="W1705" s="15">
        <v>0</v>
      </c>
      <c r="X1705" s="15">
        <v>0</v>
      </c>
      <c r="Y1705" s="15">
        <v>0</v>
      </c>
      <c r="Z1705" s="15">
        <v>0</v>
      </c>
      <c r="AA1705" s="15">
        <v>0</v>
      </c>
      <c r="AB1705" s="15">
        <v>0</v>
      </c>
      <c r="AC1705" s="15">
        <v>0</v>
      </c>
      <c r="AD1705" s="15">
        <v>0</v>
      </c>
      <c r="AE1705" s="15">
        <v>0</v>
      </c>
      <c r="AF1705" s="15">
        <v>0</v>
      </c>
      <c r="AG1705" s="15">
        <f t="shared" si="131"/>
        <v>0</v>
      </c>
      <c r="AH1705" s="15">
        <v>0</v>
      </c>
      <c r="AI1705" s="15">
        <v>0</v>
      </c>
      <c r="AJ1705" s="15">
        <v>0</v>
      </c>
      <c r="AK1705" s="15">
        <v>0</v>
      </c>
      <c r="AL1705" s="15">
        <v>0</v>
      </c>
      <c r="AM1705" s="15">
        <v>0</v>
      </c>
      <c r="AN1705" s="15">
        <v>0</v>
      </c>
      <c r="AO1705" s="15">
        <v>0</v>
      </c>
      <c r="AP1705" s="15">
        <v>0</v>
      </c>
      <c r="AQ1705" s="15">
        <v>0</v>
      </c>
      <c r="AR1705" s="15">
        <v>0</v>
      </c>
      <c r="AS1705" s="15">
        <v>0</v>
      </c>
      <c r="AT1705" s="15">
        <f t="shared" si="132"/>
        <v>0</v>
      </c>
      <c r="AU1705" s="15">
        <v>0</v>
      </c>
      <c r="AV1705" s="15">
        <v>0</v>
      </c>
      <c r="AW1705" s="15">
        <v>0</v>
      </c>
      <c r="AX1705" s="15">
        <v>0</v>
      </c>
      <c r="AY1705" s="15">
        <v>0</v>
      </c>
      <c r="AZ1705" s="15">
        <v>0</v>
      </c>
      <c r="BA1705" s="15">
        <v>0</v>
      </c>
      <c r="BB1705" s="15">
        <v>0</v>
      </c>
      <c r="BC1705" s="15">
        <v>0</v>
      </c>
      <c r="BD1705" s="15">
        <v>0</v>
      </c>
      <c r="BE1705" s="15">
        <v>0</v>
      </c>
      <c r="BF1705" s="15">
        <v>0</v>
      </c>
      <c r="BG1705" s="15">
        <f t="shared" si="133"/>
        <v>0</v>
      </c>
      <c r="BH1705" t="str">
        <f t="shared" si="134"/>
        <v>RGECommon</v>
      </c>
      <c r="BI1705" t="str">
        <f>VLOOKUP(BH1705,[2]Summary!$C$29:$C$56,1,0)</f>
        <v>RGECommon</v>
      </c>
      <c r="BJ1705" s="16">
        <v>43466</v>
      </c>
    </row>
    <row r="1706" spans="1:62" x14ac:dyDescent="0.25">
      <c r="A1706" s="13" t="s">
        <v>3280</v>
      </c>
      <c r="B1706" s="13" t="s">
        <v>3281</v>
      </c>
      <c r="C1706" t="s">
        <v>3282</v>
      </c>
      <c r="D1706" t="s">
        <v>599</v>
      </c>
      <c r="E1706" t="s">
        <v>19</v>
      </c>
      <c r="F1706" s="13" t="s">
        <v>20</v>
      </c>
      <c r="H1706" s="15">
        <v>2.9750499999999995</v>
      </c>
      <c r="I1706" s="15">
        <v>5.7398599999999993</v>
      </c>
      <c r="J1706" s="15">
        <v>16.196630000000003</v>
      </c>
      <c r="K1706" s="15">
        <v>100.84307000000001</v>
      </c>
      <c r="L1706" s="15">
        <v>-619.3436200000001</v>
      </c>
      <c r="M1706" s="15">
        <v>29.446530000000003</v>
      </c>
      <c r="N1706" s="15">
        <v>469.43180999999998</v>
      </c>
      <c r="O1706" s="15">
        <v>25.316649999999978</v>
      </c>
      <c r="P1706" s="15">
        <v>-56.72050999999999</v>
      </c>
      <c r="Q1706" s="15">
        <v>931.38807999999995</v>
      </c>
      <c r="R1706" s="15">
        <v>60.341569999999997</v>
      </c>
      <c r="S1706" s="15">
        <v>-767.81358999999975</v>
      </c>
      <c r="T1706" s="15">
        <f t="shared" si="130"/>
        <v>197.80153000000007</v>
      </c>
      <c r="U1706" s="15">
        <v>-89.798550000000006</v>
      </c>
      <c r="V1706" s="15">
        <v>41.672019999999996</v>
      </c>
      <c r="W1706" s="15">
        <v>43.397229999999986</v>
      </c>
      <c r="X1706" s="15">
        <v>5.5874700000000006</v>
      </c>
      <c r="Y1706" s="15">
        <v>52.063420000000008</v>
      </c>
      <c r="Z1706" s="15">
        <v>21.271060000000002</v>
      </c>
      <c r="AA1706" s="15">
        <v>1.7047399999999999</v>
      </c>
      <c r="AB1706" s="15">
        <v>57.065039999999996</v>
      </c>
      <c r="AC1706" s="15">
        <v>16.085429999999999</v>
      </c>
      <c r="AD1706" s="15">
        <v>12.867609999999999</v>
      </c>
      <c r="AE1706" s="15">
        <v>4.8714899999999988</v>
      </c>
      <c r="AF1706" s="15">
        <v>-436.66877999999997</v>
      </c>
      <c r="AG1706" s="15">
        <f t="shared" si="131"/>
        <v>-269.88182</v>
      </c>
      <c r="AH1706" s="15">
        <v>0</v>
      </c>
      <c r="AI1706" s="15">
        <v>0</v>
      </c>
      <c r="AJ1706" s="15">
        <v>0</v>
      </c>
      <c r="AK1706" s="15">
        <v>0</v>
      </c>
      <c r="AL1706" s="15">
        <v>0</v>
      </c>
      <c r="AM1706" s="15">
        <v>0</v>
      </c>
      <c r="AN1706" s="15">
        <v>0</v>
      </c>
      <c r="AO1706" s="15">
        <v>0</v>
      </c>
      <c r="AP1706" s="15">
        <v>0</v>
      </c>
      <c r="AQ1706" s="15">
        <v>0</v>
      </c>
      <c r="AR1706" s="15">
        <v>0</v>
      </c>
      <c r="AS1706" s="15">
        <v>0</v>
      </c>
      <c r="AT1706" s="15">
        <f t="shared" si="132"/>
        <v>0</v>
      </c>
      <c r="AU1706" s="15">
        <v>0</v>
      </c>
      <c r="AV1706" s="15">
        <v>0</v>
      </c>
      <c r="AW1706" s="15">
        <v>0</v>
      </c>
      <c r="AX1706" s="15">
        <v>0</v>
      </c>
      <c r="AY1706" s="15">
        <v>0</v>
      </c>
      <c r="AZ1706" s="15">
        <v>0</v>
      </c>
      <c r="BA1706" s="15">
        <v>0</v>
      </c>
      <c r="BB1706" s="15">
        <v>0</v>
      </c>
      <c r="BC1706" s="15">
        <v>0</v>
      </c>
      <c r="BD1706" s="15">
        <v>0</v>
      </c>
      <c r="BE1706" s="15">
        <v>0</v>
      </c>
      <c r="BF1706" s="15">
        <v>0</v>
      </c>
      <c r="BG1706" s="15">
        <f t="shared" si="133"/>
        <v>0</v>
      </c>
      <c r="BH1706" t="str">
        <f t="shared" si="134"/>
        <v>NYSEGDIST</v>
      </c>
      <c r="BI1706" t="str">
        <f>VLOOKUP(BH1706,[2]Summary!$C$29:$C$56,1,0)</f>
        <v>NYSEGDist</v>
      </c>
      <c r="BJ1706" s="16">
        <v>43831</v>
      </c>
    </row>
    <row r="1707" spans="1:62" x14ac:dyDescent="0.25">
      <c r="A1707" s="13" t="s">
        <v>3283</v>
      </c>
      <c r="B1707" s="13" t="s">
        <v>3284</v>
      </c>
      <c r="C1707" t="s">
        <v>3285</v>
      </c>
      <c r="D1707" t="s">
        <v>599</v>
      </c>
      <c r="E1707" t="s">
        <v>475</v>
      </c>
      <c r="F1707" s="13" t="s">
        <v>426</v>
      </c>
      <c r="H1707" s="15">
        <v>0</v>
      </c>
      <c r="I1707" s="15">
        <v>0</v>
      </c>
      <c r="J1707" s="15">
        <v>0</v>
      </c>
      <c r="K1707" s="15">
        <v>0</v>
      </c>
      <c r="L1707" s="15">
        <v>0</v>
      </c>
      <c r="M1707" s="15">
        <v>0</v>
      </c>
      <c r="N1707" s="15">
        <v>0</v>
      </c>
      <c r="O1707" s="15">
        <v>0</v>
      </c>
      <c r="P1707" s="15">
        <v>0</v>
      </c>
      <c r="Q1707" s="15">
        <v>0</v>
      </c>
      <c r="R1707" s="15">
        <v>0</v>
      </c>
      <c r="S1707" s="15">
        <v>104.05769000000001</v>
      </c>
      <c r="T1707" s="15">
        <f t="shared" si="130"/>
        <v>104.05769000000001</v>
      </c>
      <c r="U1707" s="15">
        <v>0.28899999999999998</v>
      </c>
      <c r="V1707" s="15">
        <v>0.26101999999999997</v>
      </c>
      <c r="W1707" s="15">
        <v>0.90478999999999998</v>
      </c>
      <c r="X1707" s="15">
        <v>0.56362999999999996</v>
      </c>
      <c r="Y1707" s="15">
        <v>0.52143000000000006</v>
      </c>
      <c r="Z1707" s="15">
        <v>24.90981</v>
      </c>
      <c r="AA1707" s="15">
        <v>0.64366000000000001</v>
      </c>
      <c r="AB1707" s="15">
        <v>0.64366000000000001</v>
      </c>
      <c r="AC1707" s="15">
        <v>2.5650799999999996</v>
      </c>
      <c r="AD1707" s="15">
        <v>0.47844000000000003</v>
      </c>
      <c r="AE1707" s="15">
        <v>0</v>
      </c>
      <c r="AF1707" s="15">
        <v>-2.2194799999999999</v>
      </c>
      <c r="AG1707" s="15">
        <f t="shared" si="131"/>
        <v>29.561039999999998</v>
      </c>
      <c r="AH1707" s="15">
        <v>0</v>
      </c>
      <c r="AI1707" s="15">
        <v>0</v>
      </c>
      <c r="AJ1707" s="15">
        <v>0</v>
      </c>
      <c r="AK1707" s="15">
        <v>0</v>
      </c>
      <c r="AL1707" s="15">
        <v>0</v>
      </c>
      <c r="AM1707" s="15">
        <v>0</v>
      </c>
      <c r="AN1707" s="15">
        <v>0</v>
      </c>
      <c r="AO1707" s="15">
        <v>0</v>
      </c>
      <c r="AP1707" s="15">
        <v>0</v>
      </c>
      <c r="AQ1707" s="15">
        <v>0</v>
      </c>
      <c r="AR1707" s="15">
        <v>0</v>
      </c>
      <c r="AS1707" s="15">
        <v>0</v>
      </c>
      <c r="AT1707" s="15">
        <f t="shared" si="132"/>
        <v>0</v>
      </c>
      <c r="AU1707" s="15">
        <v>0</v>
      </c>
      <c r="AV1707" s="15">
        <v>0</v>
      </c>
      <c r="AW1707" s="15">
        <v>0</v>
      </c>
      <c r="AX1707" s="15">
        <v>0</v>
      </c>
      <c r="AY1707" s="15">
        <v>0</v>
      </c>
      <c r="AZ1707" s="15">
        <v>0</v>
      </c>
      <c r="BA1707" s="15">
        <v>0</v>
      </c>
      <c r="BB1707" s="15">
        <v>0</v>
      </c>
      <c r="BC1707" s="15">
        <v>0</v>
      </c>
      <c r="BD1707" s="15">
        <v>0</v>
      </c>
      <c r="BE1707" s="15">
        <v>0</v>
      </c>
      <c r="BF1707" s="15">
        <v>0</v>
      </c>
      <c r="BG1707" s="15">
        <f t="shared" si="133"/>
        <v>0</v>
      </c>
      <c r="BH1707" t="str">
        <f t="shared" si="134"/>
        <v>NYSEGGas</v>
      </c>
      <c r="BI1707" t="str">
        <f>VLOOKUP(BH1707,[2]Summary!$C$29:$C$56,1,0)</f>
        <v>NYSEGGas</v>
      </c>
      <c r="BJ1707" s="16">
        <v>43831</v>
      </c>
    </row>
    <row r="1708" spans="1:62" x14ac:dyDescent="0.25">
      <c r="A1708" s="13" t="s">
        <v>3286</v>
      </c>
      <c r="B1708" s="13" t="s">
        <v>3287</v>
      </c>
      <c r="C1708" t="s">
        <v>3288</v>
      </c>
      <c r="D1708" t="s">
        <v>596</v>
      </c>
      <c r="E1708" t="s">
        <v>475</v>
      </c>
      <c r="F1708" s="13" t="s">
        <v>426</v>
      </c>
      <c r="H1708" s="15">
        <v>1.21024</v>
      </c>
      <c r="I1708" s="15">
        <v>1.0931099999999998</v>
      </c>
      <c r="J1708" s="15">
        <v>1.4575799999999999</v>
      </c>
      <c r="K1708" s="15">
        <v>1.2536399999999999</v>
      </c>
      <c r="L1708" s="15">
        <v>1.2954299999999999</v>
      </c>
      <c r="M1708" s="15">
        <v>1.9772100000000001</v>
      </c>
      <c r="N1708" s="15">
        <v>1.4193499999999999</v>
      </c>
      <c r="O1708" s="15">
        <v>1.4193499999999999</v>
      </c>
      <c r="P1708" s="15">
        <v>1.6805900000000003</v>
      </c>
      <c r="Q1708" s="15">
        <v>1.45421</v>
      </c>
      <c r="R1708" s="15">
        <v>1.4073199999999999</v>
      </c>
      <c r="S1708" s="15">
        <v>1.45421</v>
      </c>
      <c r="T1708" s="15">
        <f t="shared" si="130"/>
        <v>17.122240000000001</v>
      </c>
      <c r="U1708" s="15">
        <v>1.56342</v>
      </c>
      <c r="V1708" s="15">
        <v>1.41214</v>
      </c>
      <c r="W1708" s="15">
        <v>1.6117600000000001</v>
      </c>
      <c r="X1708" s="15">
        <v>1.5291199999999998</v>
      </c>
      <c r="Y1708" s="15">
        <v>1.5800799999999999</v>
      </c>
      <c r="Z1708" s="15">
        <v>1.5291199999999998</v>
      </c>
      <c r="AA1708" s="15">
        <v>1.5800799999999999</v>
      </c>
      <c r="AB1708" s="15">
        <v>1.5800799999999999</v>
      </c>
      <c r="AC1708" s="15">
        <v>1.5291199999999998</v>
      </c>
      <c r="AD1708" s="15">
        <v>-3.5830000000000001E-2</v>
      </c>
      <c r="AE1708" s="15">
        <v>0</v>
      </c>
      <c r="AF1708" s="15">
        <v>0</v>
      </c>
      <c r="AG1708" s="15">
        <f t="shared" si="131"/>
        <v>13.879089999999998</v>
      </c>
      <c r="AH1708" s="15">
        <v>0</v>
      </c>
      <c r="AI1708" s="15">
        <v>0</v>
      </c>
      <c r="AJ1708" s="15">
        <v>0</v>
      </c>
      <c r="AK1708" s="15">
        <v>0</v>
      </c>
      <c r="AL1708" s="15">
        <v>0</v>
      </c>
      <c r="AM1708" s="15">
        <v>0</v>
      </c>
      <c r="AN1708" s="15">
        <v>0</v>
      </c>
      <c r="AO1708" s="15">
        <v>0</v>
      </c>
      <c r="AP1708" s="15">
        <v>0</v>
      </c>
      <c r="AQ1708" s="15">
        <v>0</v>
      </c>
      <c r="AR1708" s="15">
        <v>0</v>
      </c>
      <c r="AS1708" s="15">
        <v>0</v>
      </c>
      <c r="AT1708" s="15">
        <f t="shared" si="132"/>
        <v>0</v>
      </c>
      <c r="AU1708" s="15">
        <v>0</v>
      </c>
      <c r="AV1708" s="15">
        <v>0</v>
      </c>
      <c r="AW1708" s="15">
        <v>0</v>
      </c>
      <c r="AX1708" s="15">
        <v>0</v>
      </c>
      <c r="AY1708" s="15">
        <v>0</v>
      </c>
      <c r="AZ1708" s="15">
        <v>0</v>
      </c>
      <c r="BA1708" s="15">
        <v>0</v>
      </c>
      <c r="BB1708" s="15">
        <v>0</v>
      </c>
      <c r="BC1708" s="15">
        <v>0</v>
      </c>
      <c r="BD1708" s="15">
        <v>0</v>
      </c>
      <c r="BE1708" s="15">
        <v>0</v>
      </c>
      <c r="BF1708" s="15">
        <v>0</v>
      </c>
      <c r="BG1708" s="15">
        <f t="shared" si="133"/>
        <v>0</v>
      </c>
      <c r="BH1708" t="str">
        <f t="shared" si="134"/>
        <v>RGEGas</v>
      </c>
      <c r="BI1708" t="str">
        <f>VLOOKUP(BH1708,[2]Summary!$C$29:$C$56,1,0)</f>
        <v>RGEGas</v>
      </c>
      <c r="BJ1708" s="16">
        <v>43831</v>
      </c>
    </row>
    <row r="1709" spans="1:62" x14ac:dyDescent="0.25">
      <c r="A1709" s="13" t="s">
        <v>3289</v>
      </c>
      <c r="B1709" s="13" t="s">
        <v>3290</v>
      </c>
      <c r="C1709" t="s">
        <v>3285</v>
      </c>
      <c r="D1709" t="s">
        <v>596</v>
      </c>
      <c r="E1709" t="s">
        <v>475</v>
      </c>
      <c r="F1709" s="13" t="s">
        <v>426</v>
      </c>
      <c r="H1709" s="15">
        <v>0</v>
      </c>
      <c r="I1709" s="15">
        <v>0</v>
      </c>
      <c r="J1709" s="15">
        <v>0</v>
      </c>
      <c r="K1709" s="15">
        <v>0</v>
      </c>
      <c r="L1709" s="15">
        <v>0</v>
      </c>
      <c r="M1709" s="15">
        <v>0</v>
      </c>
      <c r="N1709" s="15">
        <v>0</v>
      </c>
      <c r="O1709" s="15">
        <v>0</v>
      </c>
      <c r="P1709" s="15">
        <v>0</v>
      </c>
      <c r="Q1709" s="15">
        <v>0</v>
      </c>
      <c r="R1709" s="15">
        <v>0</v>
      </c>
      <c r="S1709" s="15">
        <v>78.492910000000023</v>
      </c>
      <c r="T1709" s="15">
        <f t="shared" si="130"/>
        <v>78.492910000000023</v>
      </c>
      <c r="U1709" s="15">
        <v>0.50064999999999993</v>
      </c>
      <c r="V1709" s="15">
        <v>0.45220000000000005</v>
      </c>
      <c r="W1709" s="15">
        <v>0.51615</v>
      </c>
      <c r="X1709" s="15">
        <v>0.48966999999999999</v>
      </c>
      <c r="Y1709" s="15">
        <v>0.50599000000000005</v>
      </c>
      <c r="Z1709" s="15">
        <v>0.48966999999999999</v>
      </c>
      <c r="AA1709" s="15">
        <v>0.50599000000000005</v>
      </c>
      <c r="AB1709" s="15">
        <v>0.50599000000000005</v>
      </c>
      <c r="AC1709" s="15">
        <v>0.48966999999999999</v>
      </c>
      <c r="AD1709" s="15">
        <v>0.43762000000000001</v>
      </c>
      <c r="AE1709" s="15">
        <v>0</v>
      </c>
      <c r="AF1709" s="15">
        <v>0</v>
      </c>
      <c r="AG1709" s="15">
        <f t="shared" si="131"/>
        <v>4.8936000000000002</v>
      </c>
      <c r="AH1709" s="15">
        <v>0</v>
      </c>
      <c r="AI1709" s="15">
        <v>0</v>
      </c>
      <c r="AJ1709" s="15">
        <v>0</v>
      </c>
      <c r="AK1709" s="15">
        <v>0</v>
      </c>
      <c r="AL1709" s="15">
        <v>0</v>
      </c>
      <c r="AM1709" s="15">
        <v>0</v>
      </c>
      <c r="AN1709" s="15">
        <v>0</v>
      </c>
      <c r="AO1709" s="15">
        <v>0</v>
      </c>
      <c r="AP1709" s="15">
        <v>0</v>
      </c>
      <c r="AQ1709" s="15">
        <v>0</v>
      </c>
      <c r="AR1709" s="15">
        <v>0</v>
      </c>
      <c r="AS1709" s="15">
        <v>0</v>
      </c>
      <c r="AT1709" s="15">
        <f t="shared" si="132"/>
        <v>0</v>
      </c>
      <c r="AU1709" s="15">
        <v>0</v>
      </c>
      <c r="AV1709" s="15">
        <v>0</v>
      </c>
      <c r="AW1709" s="15">
        <v>0</v>
      </c>
      <c r="AX1709" s="15">
        <v>0</v>
      </c>
      <c r="AY1709" s="15">
        <v>0</v>
      </c>
      <c r="AZ1709" s="15">
        <v>0</v>
      </c>
      <c r="BA1709" s="15">
        <v>0</v>
      </c>
      <c r="BB1709" s="15">
        <v>0</v>
      </c>
      <c r="BC1709" s="15">
        <v>0</v>
      </c>
      <c r="BD1709" s="15">
        <v>0</v>
      </c>
      <c r="BE1709" s="15">
        <v>0</v>
      </c>
      <c r="BF1709" s="15">
        <v>0</v>
      </c>
      <c r="BG1709" s="15">
        <f t="shared" si="133"/>
        <v>0</v>
      </c>
      <c r="BH1709" t="str">
        <f t="shared" si="134"/>
        <v>RGEGas</v>
      </c>
      <c r="BI1709" t="str">
        <f>VLOOKUP(BH1709,[2]Summary!$C$29:$C$56,1,0)</f>
        <v>RGEGas</v>
      </c>
      <c r="BJ1709" s="16">
        <v>43831</v>
      </c>
    </row>
    <row r="1710" spans="1:62" x14ac:dyDescent="0.25">
      <c r="A1710" s="13" t="s">
        <v>3291</v>
      </c>
      <c r="B1710" s="13" t="s">
        <v>3292</v>
      </c>
      <c r="C1710" t="s">
        <v>3293</v>
      </c>
      <c r="D1710" t="s">
        <v>596</v>
      </c>
      <c r="E1710" t="s">
        <v>301</v>
      </c>
      <c r="F1710" s="13" t="s">
        <v>60</v>
      </c>
      <c r="H1710" s="15">
        <v>0.27497000000000005</v>
      </c>
      <c r="I1710" s="15">
        <v>0.24836000000000003</v>
      </c>
      <c r="J1710" s="15">
        <v>0.33117000000000002</v>
      </c>
      <c r="K1710" s="15">
        <v>0.28482999999999997</v>
      </c>
      <c r="L1710" s="15">
        <v>0.29432999999999998</v>
      </c>
      <c r="M1710" s="15">
        <v>0.44927</v>
      </c>
      <c r="N1710" s="15">
        <v>0.32249</v>
      </c>
      <c r="O1710" s="15">
        <v>0.32249</v>
      </c>
      <c r="P1710" s="15">
        <v>0.38182000000000005</v>
      </c>
      <c r="Q1710" s="15">
        <v>0.33040999999999998</v>
      </c>
      <c r="R1710" s="15">
        <v>0.31974999999999998</v>
      </c>
      <c r="S1710" s="15">
        <v>0.33040999999999998</v>
      </c>
      <c r="T1710" s="15">
        <f t="shared" si="130"/>
        <v>3.8903000000000008</v>
      </c>
      <c r="U1710" s="15">
        <v>0.35522000000000004</v>
      </c>
      <c r="V1710" s="15">
        <v>0.32084000000000001</v>
      </c>
      <c r="W1710" s="15">
        <v>0.36619999999999997</v>
      </c>
      <c r="X1710" s="15">
        <v>0.34742999999999996</v>
      </c>
      <c r="Y1710" s="15">
        <v>0.35899999999999999</v>
      </c>
      <c r="Z1710" s="15">
        <v>0.34742999999999996</v>
      </c>
      <c r="AA1710" s="15">
        <v>0.35899999999999999</v>
      </c>
      <c r="AB1710" s="15">
        <v>0.35899999999999999</v>
      </c>
      <c r="AC1710" s="15">
        <v>0.34742999999999996</v>
      </c>
      <c r="AD1710" s="15">
        <v>0.15117000000000003</v>
      </c>
      <c r="AE1710" s="15">
        <v>0</v>
      </c>
      <c r="AF1710" s="15">
        <v>0</v>
      </c>
      <c r="AG1710" s="15">
        <f t="shared" si="131"/>
        <v>3.3127200000000001</v>
      </c>
      <c r="AH1710" s="15">
        <v>0</v>
      </c>
      <c r="AI1710" s="15">
        <v>0</v>
      </c>
      <c r="AJ1710" s="15">
        <v>0</v>
      </c>
      <c r="AK1710" s="15">
        <v>0</v>
      </c>
      <c r="AL1710" s="15">
        <v>0</v>
      </c>
      <c r="AM1710" s="15">
        <v>0</v>
      </c>
      <c r="AN1710" s="15">
        <v>0</v>
      </c>
      <c r="AO1710" s="15">
        <v>0</v>
      </c>
      <c r="AP1710" s="15">
        <v>0</v>
      </c>
      <c r="AQ1710" s="15">
        <v>0</v>
      </c>
      <c r="AR1710" s="15">
        <v>0</v>
      </c>
      <c r="AS1710" s="15">
        <v>0</v>
      </c>
      <c r="AT1710" s="15">
        <f t="shared" si="132"/>
        <v>0</v>
      </c>
      <c r="AU1710" s="15">
        <v>0</v>
      </c>
      <c r="AV1710" s="15">
        <v>0</v>
      </c>
      <c r="AW1710" s="15">
        <v>0</v>
      </c>
      <c r="AX1710" s="15">
        <v>0</v>
      </c>
      <c r="AY1710" s="15">
        <v>0</v>
      </c>
      <c r="AZ1710" s="15">
        <v>0</v>
      </c>
      <c r="BA1710" s="15">
        <v>0</v>
      </c>
      <c r="BB1710" s="15">
        <v>0</v>
      </c>
      <c r="BC1710" s="15">
        <v>0</v>
      </c>
      <c r="BD1710" s="15">
        <v>0</v>
      </c>
      <c r="BE1710" s="15">
        <v>0</v>
      </c>
      <c r="BF1710" s="15">
        <v>0</v>
      </c>
      <c r="BG1710" s="15">
        <f t="shared" si="133"/>
        <v>0</v>
      </c>
      <c r="BH1710" t="str">
        <f t="shared" si="134"/>
        <v>RGECommon</v>
      </c>
      <c r="BI1710" t="str">
        <f>VLOOKUP(BH1710,[2]Summary!$C$29:$C$56,1,0)</f>
        <v>RGECommon</v>
      </c>
      <c r="BJ1710" s="16">
        <v>43831</v>
      </c>
    </row>
    <row r="1711" spans="1:62" x14ac:dyDescent="0.25">
      <c r="A1711" s="13" t="s">
        <v>3294</v>
      </c>
      <c r="B1711" s="13" t="s">
        <v>3295</v>
      </c>
      <c r="C1711" t="s">
        <v>3296</v>
      </c>
      <c r="D1711" t="s">
        <v>595</v>
      </c>
      <c r="E1711" t="s">
        <v>19</v>
      </c>
      <c r="F1711" s="13" t="s">
        <v>22</v>
      </c>
      <c r="H1711" s="15">
        <v>0</v>
      </c>
      <c r="I1711" s="15">
        <v>0</v>
      </c>
      <c r="J1711" s="15">
        <v>0</v>
      </c>
      <c r="K1711" s="15">
        <v>0</v>
      </c>
      <c r="L1711" s="15">
        <v>0</v>
      </c>
      <c r="M1711" s="15">
        <v>0</v>
      </c>
      <c r="N1711" s="15">
        <v>0</v>
      </c>
      <c r="O1711" s="15">
        <v>0</v>
      </c>
      <c r="P1711" s="15">
        <v>0</v>
      </c>
      <c r="Q1711" s="15">
        <v>0</v>
      </c>
      <c r="R1711" s="15">
        <v>0</v>
      </c>
      <c r="S1711" s="15">
        <v>0</v>
      </c>
      <c r="T1711" s="15">
        <f t="shared" si="130"/>
        <v>0</v>
      </c>
      <c r="U1711" s="15">
        <v>0</v>
      </c>
      <c r="V1711" s="15">
        <v>0</v>
      </c>
      <c r="W1711" s="15">
        <v>0</v>
      </c>
      <c r="X1711" s="15">
        <v>0</v>
      </c>
      <c r="Y1711" s="15">
        <v>4.6855200000000004</v>
      </c>
      <c r="Z1711" s="15">
        <v>31.097540000000002</v>
      </c>
      <c r="AA1711" s="15">
        <v>75.017510000000016</v>
      </c>
      <c r="AB1711" s="15">
        <v>93.865620000000021</v>
      </c>
      <c r="AC1711" s="15">
        <v>57.405569999999976</v>
      </c>
      <c r="AD1711" s="15">
        <v>1.6815599999999999</v>
      </c>
      <c r="AE1711" s="15">
        <v>0</v>
      </c>
      <c r="AF1711" s="15">
        <v>-24.092890000000001</v>
      </c>
      <c r="AG1711" s="15">
        <f t="shared" si="131"/>
        <v>239.66042999999996</v>
      </c>
      <c r="AH1711" s="15">
        <v>0</v>
      </c>
      <c r="AI1711" s="15">
        <v>0</v>
      </c>
      <c r="AJ1711" s="15">
        <v>0</v>
      </c>
      <c r="AK1711" s="15">
        <v>0</v>
      </c>
      <c r="AL1711" s="15">
        <v>0</v>
      </c>
      <c r="AM1711" s="15">
        <v>0</v>
      </c>
      <c r="AN1711" s="15">
        <v>0</v>
      </c>
      <c r="AO1711" s="15">
        <v>0</v>
      </c>
      <c r="AP1711" s="15">
        <v>0</v>
      </c>
      <c r="AQ1711" s="15">
        <v>0</v>
      </c>
      <c r="AR1711" s="15">
        <v>0</v>
      </c>
      <c r="AS1711" s="15">
        <v>0</v>
      </c>
      <c r="AT1711" s="15">
        <f t="shared" si="132"/>
        <v>0</v>
      </c>
      <c r="AU1711" s="15">
        <v>0</v>
      </c>
      <c r="AV1711" s="15">
        <v>0</v>
      </c>
      <c r="AW1711" s="15">
        <v>0</v>
      </c>
      <c r="AX1711" s="15">
        <v>0</v>
      </c>
      <c r="AY1711" s="15">
        <v>0</v>
      </c>
      <c r="AZ1711" s="15">
        <v>0</v>
      </c>
      <c r="BA1711" s="15">
        <v>0</v>
      </c>
      <c r="BB1711" s="15">
        <v>0</v>
      </c>
      <c r="BC1711" s="15">
        <v>0</v>
      </c>
      <c r="BD1711" s="15">
        <v>0</v>
      </c>
      <c r="BE1711" s="15">
        <v>0</v>
      </c>
      <c r="BF1711" s="15">
        <v>0</v>
      </c>
      <c r="BG1711" s="15">
        <f t="shared" si="133"/>
        <v>0</v>
      </c>
      <c r="BH1711" t="str">
        <f t="shared" si="134"/>
        <v>CMPDIST</v>
      </c>
      <c r="BI1711" t="str">
        <f>VLOOKUP(BH1711,[2]Summary!$C$29:$C$56,1,0)</f>
        <v>CMPDist</v>
      </c>
      <c r="BJ1711" s="16">
        <v>43831</v>
      </c>
    </row>
    <row r="1712" spans="1:62" x14ac:dyDescent="0.25">
      <c r="A1712" s="13" t="s">
        <v>3297</v>
      </c>
      <c r="B1712" s="13" t="s">
        <v>3298</v>
      </c>
      <c r="C1712" t="s">
        <v>3299</v>
      </c>
      <c r="D1712" t="s">
        <v>595</v>
      </c>
      <c r="E1712" t="s">
        <v>19</v>
      </c>
      <c r="F1712" s="13" t="s">
        <v>22</v>
      </c>
      <c r="H1712" s="15">
        <v>0</v>
      </c>
      <c r="I1712" s="15">
        <v>0</v>
      </c>
      <c r="J1712" s="15">
        <v>0</v>
      </c>
      <c r="K1712" s="15">
        <v>0</v>
      </c>
      <c r="L1712" s="15">
        <v>0</v>
      </c>
      <c r="M1712" s="15">
        <v>0</v>
      </c>
      <c r="N1712" s="15">
        <v>0</v>
      </c>
      <c r="O1712" s="15">
        <v>0</v>
      </c>
      <c r="P1712" s="15">
        <v>0</v>
      </c>
      <c r="Q1712" s="15">
        <v>0</v>
      </c>
      <c r="R1712" s="15">
        <v>0</v>
      </c>
      <c r="S1712" s="15">
        <v>0</v>
      </c>
      <c r="T1712" s="15">
        <f t="shared" si="130"/>
        <v>0</v>
      </c>
      <c r="U1712" s="15">
        <v>0</v>
      </c>
      <c r="V1712" s="15">
        <v>4.9656299999999991</v>
      </c>
      <c r="W1712" s="15">
        <v>66.466650000000016</v>
      </c>
      <c r="X1712" s="15">
        <v>4.7929799999999991</v>
      </c>
      <c r="Y1712" s="15">
        <v>0.52457000000000009</v>
      </c>
      <c r="Z1712" s="15">
        <v>5.5381</v>
      </c>
      <c r="AA1712" s="15">
        <v>0.52607999999999999</v>
      </c>
      <c r="AB1712" s="15">
        <v>1.5752899999999999</v>
      </c>
      <c r="AC1712" s="15">
        <v>5.3106999999999989</v>
      </c>
      <c r="AD1712" s="15">
        <v>0.56411</v>
      </c>
      <c r="AE1712" s="15">
        <v>0</v>
      </c>
      <c r="AF1712" s="15">
        <v>-0.71904000000000001</v>
      </c>
      <c r="AG1712" s="15">
        <f t="shared" si="131"/>
        <v>89.545069999999996</v>
      </c>
      <c r="AH1712" s="15">
        <v>0</v>
      </c>
      <c r="AI1712" s="15">
        <v>0</v>
      </c>
      <c r="AJ1712" s="15">
        <v>0</v>
      </c>
      <c r="AK1712" s="15">
        <v>0</v>
      </c>
      <c r="AL1712" s="15">
        <v>0</v>
      </c>
      <c r="AM1712" s="15">
        <v>0</v>
      </c>
      <c r="AN1712" s="15">
        <v>0</v>
      </c>
      <c r="AO1712" s="15">
        <v>0</v>
      </c>
      <c r="AP1712" s="15">
        <v>0</v>
      </c>
      <c r="AQ1712" s="15">
        <v>0</v>
      </c>
      <c r="AR1712" s="15">
        <v>0</v>
      </c>
      <c r="AS1712" s="15">
        <v>0</v>
      </c>
      <c r="AT1712" s="15">
        <f t="shared" si="132"/>
        <v>0</v>
      </c>
      <c r="AU1712" s="15">
        <v>0</v>
      </c>
      <c r="AV1712" s="15">
        <v>0</v>
      </c>
      <c r="AW1712" s="15">
        <v>0</v>
      </c>
      <c r="AX1712" s="15">
        <v>0</v>
      </c>
      <c r="AY1712" s="15">
        <v>0</v>
      </c>
      <c r="AZ1712" s="15">
        <v>0</v>
      </c>
      <c r="BA1712" s="15">
        <v>0</v>
      </c>
      <c r="BB1712" s="15">
        <v>0</v>
      </c>
      <c r="BC1712" s="15">
        <v>0</v>
      </c>
      <c r="BD1712" s="15">
        <v>0</v>
      </c>
      <c r="BE1712" s="15">
        <v>0</v>
      </c>
      <c r="BF1712" s="15">
        <v>0</v>
      </c>
      <c r="BG1712" s="15">
        <f t="shared" si="133"/>
        <v>0</v>
      </c>
      <c r="BH1712" t="str">
        <f t="shared" si="134"/>
        <v>CMPDIST</v>
      </c>
      <c r="BI1712" t="str">
        <f>VLOOKUP(BH1712,[2]Summary!$C$29:$C$56,1,0)</f>
        <v>CMPDist</v>
      </c>
      <c r="BJ1712" s="16">
        <v>43831</v>
      </c>
    </row>
    <row r="1713" spans="1:62" x14ac:dyDescent="0.25">
      <c r="A1713" s="13" t="s">
        <v>3300</v>
      </c>
      <c r="B1713" s="13" t="s">
        <v>3301</v>
      </c>
      <c r="C1713" t="s">
        <v>3302</v>
      </c>
      <c r="D1713" t="s">
        <v>595</v>
      </c>
      <c r="E1713" t="s">
        <v>301</v>
      </c>
      <c r="F1713" s="13" t="s">
        <v>60</v>
      </c>
      <c r="H1713" s="15">
        <v>0</v>
      </c>
      <c r="I1713" s="15">
        <v>0</v>
      </c>
      <c r="J1713" s="15">
        <v>0</v>
      </c>
      <c r="K1713" s="15">
        <v>0</v>
      </c>
      <c r="L1713" s="15">
        <v>0</v>
      </c>
      <c r="M1713" s="15">
        <v>0</v>
      </c>
      <c r="N1713" s="15">
        <v>0</v>
      </c>
      <c r="O1713" s="15">
        <v>0</v>
      </c>
      <c r="P1713" s="15">
        <v>0</v>
      </c>
      <c r="Q1713" s="15">
        <v>0.70061000000000007</v>
      </c>
      <c r="R1713" s="15">
        <v>-2.9199999999999999E-3</v>
      </c>
      <c r="S1713" s="15">
        <v>74.837389999999999</v>
      </c>
      <c r="T1713" s="15">
        <f t="shared" si="130"/>
        <v>75.535079999999994</v>
      </c>
      <c r="U1713" s="15">
        <v>0.47793999999999998</v>
      </c>
      <c r="V1713" s="15">
        <v>0.43168000000000001</v>
      </c>
      <c r="W1713" s="15">
        <v>0.52079999999999993</v>
      </c>
      <c r="X1713" s="15">
        <v>5.2338699999999996</v>
      </c>
      <c r="Y1713" s="15">
        <v>0.52363999999999999</v>
      </c>
      <c r="Z1713" s="15">
        <v>0.50673999999999997</v>
      </c>
      <c r="AA1713" s="15">
        <v>0.52363999999999999</v>
      </c>
      <c r="AB1713" s="15">
        <v>0.52363999999999999</v>
      </c>
      <c r="AC1713" s="15">
        <v>0.50673999999999997</v>
      </c>
      <c r="AD1713" s="15">
        <v>0.39907999999999999</v>
      </c>
      <c r="AE1713" s="15">
        <v>0</v>
      </c>
      <c r="AF1713" s="15">
        <v>0</v>
      </c>
      <c r="AG1713" s="15">
        <f t="shared" si="131"/>
        <v>9.6477699999999995</v>
      </c>
      <c r="AH1713" s="15">
        <v>0</v>
      </c>
      <c r="AI1713" s="15">
        <v>0</v>
      </c>
      <c r="AJ1713" s="15">
        <v>0</v>
      </c>
      <c r="AK1713" s="15">
        <v>0</v>
      </c>
      <c r="AL1713" s="15">
        <v>0</v>
      </c>
      <c r="AM1713" s="15">
        <v>0</v>
      </c>
      <c r="AN1713" s="15">
        <v>0</v>
      </c>
      <c r="AO1713" s="15">
        <v>0</v>
      </c>
      <c r="AP1713" s="15">
        <v>0</v>
      </c>
      <c r="AQ1713" s="15">
        <v>0</v>
      </c>
      <c r="AR1713" s="15">
        <v>0</v>
      </c>
      <c r="AS1713" s="15">
        <v>0</v>
      </c>
      <c r="AT1713" s="15">
        <f t="shared" si="132"/>
        <v>0</v>
      </c>
      <c r="AU1713" s="15">
        <v>0</v>
      </c>
      <c r="AV1713" s="15">
        <v>0</v>
      </c>
      <c r="AW1713" s="15">
        <v>0</v>
      </c>
      <c r="AX1713" s="15">
        <v>0</v>
      </c>
      <c r="AY1713" s="15">
        <v>0</v>
      </c>
      <c r="AZ1713" s="15">
        <v>0</v>
      </c>
      <c r="BA1713" s="15">
        <v>0</v>
      </c>
      <c r="BB1713" s="15">
        <v>0</v>
      </c>
      <c r="BC1713" s="15">
        <v>0</v>
      </c>
      <c r="BD1713" s="15">
        <v>0</v>
      </c>
      <c r="BE1713" s="15">
        <v>0</v>
      </c>
      <c r="BF1713" s="15">
        <v>0</v>
      </c>
      <c r="BG1713" s="15">
        <f t="shared" si="133"/>
        <v>0</v>
      </c>
      <c r="BH1713" t="str">
        <f t="shared" si="134"/>
        <v>CMPCommon</v>
      </c>
      <c r="BI1713" t="str">
        <f>VLOOKUP(BH1713,[2]Summary!$C$29:$C$56,1,0)</f>
        <v>CMPCommon</v>
      </c>
      <c r="BJ1713" s="16">
        <v>43831</v>
      </c>
    </row>
    <row r="1714" spans="1:62" x14ac:dyDescent="0.25">
      <c r="A1714" s="13" t="s">
        <v>3303</v>
      </c>
      <c r="B1714" s="13" t="s">
        <v>3304</v>
      </c>
      <c r="C1714" t="s">
        <v>3305</v>
      </c>
      <c r="D1714" t="s">
        <v>595</v>
      </c>
      <c r="E1714" t="s">
        <v>301</v>
      </c>
      <c r="F1714" s="13" t="s">
        <v>60</v>
      </c>
      <c r="H1714" s="15">
        <v>0</v>
      </c>
      <c r="I1714" s="15">
        <v>0</v>
      </c>
      <c r="J1714" s="15">
        <v>0</v>
      </c>
      <c r="K1714" s="15">
        <v>0</v>
      </c>
      <c r="L1714" s="15">
        <v>0</v>
      </c>
      <c r="M1714" s="15">
        <v>0</v>
      </c>
      <c r="N1714" s="15">
        <v>0</v>
      </c>
      <c r="O1714" s="15">
        <v>0</v>
      </c>
      <c r="P1714" s="15">
        <v>34.723089999999999</v>
      </c>
      <c r="Q1714" s="15">
        <v>108.34718000000001</v>
      </c>
      <c r="R1714" s="15">
        <v>8.7241100000000014</v>
      </c>
      <c r="S1714" s="15">
        <v>763.27058999999997</v>
      </c>
      <c r="T1714" s="15">
        <f t="shared" si="130"/>
        <v>915.0649699999999</v>
      </c>
      <c r="U1714" s="15">
        <v>5.088610000000001</v>
      </c>
      <c r="V1714" s="15">
        <v>10.485760000000003</v>
      </c>
      <c r="W1714" s="15">
        <v>4.3327600000000004</v>
      </c>
      <c r="X1714" s="15">
        <v>11.947699999999999</v>
      </c>
      <c r="Y1714" s="15">
        <v>5.9263099999999991</v>
      </c>
      <c r="Z1714" s="15">
        <v>5.9847999999999999</v>
      </c>
      <c r="AA1714" s="15">
        <v>6.0257700000000005</v>
      </c>
      <c r="AB1714" s="15">
        <v>6.0257700000000005</v>
      </c>
      <c r="AC1714" s="15">
        <v>8.5819799999999997</v>
      </c>
      <c r="AD1714" s="15">
        <v>10.920680000000001</v>
      </c>
      <c r="AE1714" s="15">
        <v>0</v>
      </c>
      <c r="AF1714" s="15">
        <v>0</v>
      </c>
      <c r="AG1714" s="15">
        <f t="shared" si="131"/>
        <v>75.320140000000009</v>
      </c>
      <c r="AH1714" s="15">
        <v>0</v>
      </c>
      <c r="AI1714" s="15">
        <v>0</v>
      </c>
      <c r="AJ1714" s="15">
        <v>0</v>
      </c>
      <c r="AK1714" s="15">
        <v>0</v>
      </c>
      <c r="AL1714" s="15">
        <v>0</v>
      </c>
      <c r="AM1714" s="15">
        <v>0</v>
      </c>
      <c r="AN1714" s="15">
        <v>0</v>
      </c>
      <c r="AO1714" s="15">
        <v>0</v>
      </c>
      <c r="AP1714" s="15">
        <v>0</v>
      </c>
      <c r="AQ1714" s="15">
        <v>0</v>
      </c>
      <c r="AR1714" s="15">
        <v>0</v>
      </c>
      <c r="AS1714" s="15">
        <v>0</v>
      </c>
      <c r="AT1714" s="15">
        <f t="shared" si="132"/>
        <v>0</v>
      </c>
      <c r="AU1714" s="15">
        <v>0</v>
      </c>
      <c r="AV1714" s="15">
        <v>0</v>
      </c>
      <c r="AW1714" s="15">
        <v>0</v>
      </c>
      <c r="AX1714" s="15">
        <v>0</v>
      </c>
      <c r="AY1714" s="15">
        <v>0</v>
      </c>
      <c r="AZ1714" s="15">
        <v>0</v>
      </c>
      <c r="BA1714" s="15">
        <v>0</v>
      </c>
      <c r="BB1714" s="15">
        <v>0</v>
      </c>
      <c r="BC1714" s="15">
        <v>0</v>
      </c>
      <c r="BD1714" s="15">
        <v>0</v>
      </c>
      <c r="BE1714" s="15">
        <v>0</v>
      </c>
      <c r="BF1714" s="15">
        <v>0</v>
      </c>
      <c r="BG1714" s="15">
        <f t="shared" si="133"/>
        <v>0</v>
      </c>
      <c r="BH1714" t="str">
        <f t="shared" si="134"/>
        <v>CMPCommon</v>
      </c>
      <c r="BI1714" t="str">
        <f>VLOOKUP(BH1714,[2]Summary!$C$29:$C$56,1,0)</f>
        <v>CMPCommon</v>
      </c>
      <c r="BJ1714" s="16">
        <v>43831</v>
      </c>
    </row>
    <row r="1715" spans="1:62" x14ac:dyDescent="0.25">
      <c r="A1715" s="13" t="s">
        <v>3306</v>
      </c>
      <c r="B1715" s="13" t="s">
        <v>3307</v>
      </c>
      <c r="C1715" t="s">
        <v>3308</v>
      </c>
      <c r="D1715" t="s">
        <v>599</v>
      </c>
      <c r="E1715" t="s">
        <v>19</v>
      </c>
      <c r="F1715" s="13" t="s">
        <v>585</v>
      </c>
      <c r="H1715" s="15">
        <v>0</v>
      </c>
      <c r="I1715" s="15">
        <v>0</v>
      </c>
      <c r="J1715" s="15">
        <v>0</v>
      </c>
      <c r="K1715" s="15">
        <v>0</v>
      </c>
      <c r="L1715" s="15">
        <v>0</v>
      </c>
      <c r="M1715" s="15">
        <v>0</v>
      </c>
      <c r="N1715" s="15">
        <v>0</v>
      </c>
      <c r="O1715" s="15">
        <v>0</v>
      </c>
      <c r="P1715" s="15">
        <v>0</v>
      </c>
      <c r="Q1715" s="15">
        <v>0</v>
      </c>
      <c r="R1715" s="15">
        <v>0</v>
      </c>
      <c r="S1715" s="15">
        <v>0</v>
      </c>
      <c r="T1715" s="15">
        <f t="shared" si="130"/>
        <v>0</v>
      </c>
      <c r="U1715" s="15">
        <v>0</v>
      </c>
      <c r="V1715" s="15">
        <v>0</v>
      </c>
      <c r="W1715" s="15">
        <v>0</v>
      </c>
      <c r="X1715" s="15">
        <v>0</v>
      </c>
      <c r="Y1715" s="15">
        <v>0</v>
      </c>
      <c r="Z1715" s="15">
        <v>0</v>
      </c>
      <c r="AA1715" s="15">
        <v>0</v>
      </c>
      <c r="AB1715" s="15">
        <v>0</v>
      </c>
      <c r="AC1715" s="15">
        <v>0</v>
      </c>
      <c r="AD1715" s="15">
        <v>65.921600000000012</v>
      </c>
      <c r="AE1715" s="15">
        <v>0</v>
      </c>
      <c r="AF1715" s="15">
        <v>0</v>
      </c>
      <c r="AG1715" s="15">
        <f t="shared" si="131"/>
        <v>65.921600000000012</v>
      </c>
      <c r="AH1715" s="15">
        <v>0</v>
      </c>
      <c r="AI1715" s="15">
        <v>0</v>
      </c>
      <c r="AJ1715" s="15">
        <v>0</v>
      </c>
      <c r="AK1715" s="15">
        <v>0</v>
      </c>
      <c r="AL1715" s="15">
        <v>0</v>
      </c>
      <c r="AM1715" s="15">
        <v>0</v>
      </c>
      <c r="AN1715" s="15">
        <v>0</v>
      </c>
      <c r="AO1715" s="15">
        <v>0</v>
      </c>
      <c r="AP1715" s="15">
        <v>0</v>
      </c>
      <c r="AQ1715" s="15">
        <v>0</v>
      </c>
      <c r="AR1715" s="15">
        <v>0</v>
      </c>
      <c r="AS1715" s="15">
        <v>0</v>
      </c>
      <c r="AT1715" s="15">
        <f t="shared" si="132"/>
        <v>0</v>
      </c>
      <c r="AU1715" s="15">
        <v>0</v>
      </c>
      <c r="AV1715" s="15">
        <v>0</v>
      </c>
      <c r="AW1715" s="15">
        <v>0</v>
      </c>
      <c r="AX1715" s="15">
        <v>0</v>
      </c>
      <c r="AY1715" s="15">
        <v>0</v>
      </c>
      <c r="AZ1715" s="15">
        <v>0</v>
      </c>
      <c r="BA1715" s="15">
        <v>0</v>
      </c>
      <c r="BB1715" s="15">
        <v>0</v>
      </c>
      <c r="BC1715" s="15">
        <v>0</v>
      </c>
      <c r="BD1715" s="15">
        <v>0</v>
      </c>
      <c r="BE1715" s="15">
        <v>0</v>
      </c>
      <c r="BF1715" s="15">
        <v>0</v>
      </c>
      <c r="BG1715" s="15">
        <f t="shared" si="133"/>
        <v>0</v>
      </c>
      <c r="BH1715" t="str">
        <f t="shared" si="134"/>
        <v>NYSEGDIST</v>
      </c>
      <c r="BI1715" t="str">
        <f>VLOOKUP(BH1715,[2]Summary!$C$29:$C$56,1,0)</f>
        <v>NYSEGDist</v>
      </c>
      <c r="BJ1715" s="16">
        <v>43831</v>
      </c>
    </row>
    <row r="1716" spans="1:62" x14ac:dyDescent="0.25">
      <c r="A1716" s="13" t="s">
        <v>3309</v>
      </c>
      <c r="B1716" s="13" t="s">
        <v>3310</v>
      </c>
      <c r="C1716" t="s">
        <v>3311</v>
      </c>
      <c r="D1716" t="s">
        <v>599</v>
      </c>
      <c r="E1716" t="s">
        <v>19</v>
      </c>
      <c r="F1716" s="13" t="s">
        <v>22</v>
      </c>
      <c r="H1716" s="15">
        <v>0</v>
      </c>
      <c r="I1716" s="15">
        <v>0</v>
      </c>
      <c r="J1716" s="15">
        <v>0</v>
      </c>
      <c r="K1716" s="15">
        <v>0</v>
      </c>
      <c r="L1716" s="15">
        <v>0</v>
      </c>
      <c r="M1716" s="15">
        <v>0</v>
      </c>
      <c r="N1716" s="15">
        <v>0</v>
      </c>
      <c r="O1716" s="15">
        <v>0</v>
      </c>
      <c r="P1716" s="15">
        <v>0</v>
      </c>
      <c r="Q1716" s="15">
        <v>0</v>
      </c>
      <c r="R1716" s="15">
        <v>0</v>
      </c>
      <c r="S1716" s="15">
        <v>0</v>
      </c>
      <c r="T1716" s="15">
        <f t="shared" si="130"/>
        <v>0</v>
      </c>
      <c r="U1716" s="15">
        <v>0</v>
      </c>
      <c r="V1716" s="15">
        <v>0</v>
      </c>
      <c r="W1716" s="15">
        <v>30.519170000000003</v>
      </c>
      <c r="X1716" s="15">
        <v>6.6206299999999993</v>
      </c>
      <c r="Y1716" s="15">
        <v>-0.10192999999999997</v>
      </c>
      <c r="Z1716" s="15">
        <v>168.62514000000002</v>
      </c>
      <c r="AA1716" s="15">
        <v>1.02599</v>
      </c>
      <c r="AB1716" s="15">
        <v>1.02599</v>
      </c>
      <c r="AC1716" s="15">
        <v>12.168479999999997</v>
      </c>
      <c r="AD1716" s="15">
        <v>1.08199</v>
      </c>
      <c r="AE1716" s="15">
        <v>0.68876999999999999</v>
      </c>
      <c r="AF1716" s="15">
        <v>-9.4227699999999999</v>
      </c>
      <c r="AG1716" s="15">
        <f t="shared" si="131"/>
        <v>212.23146000000003</v>
      </c>
      <c r="AH1716" s="15">
        <v>0</v>
      </c>
      <c r="AI1716" s="15">
        <v>0</v>
      </c>
      <c r="AJ1716" s="15">
        <v>0</v>
      </c>
      <c r="AK1716" s="15">
        <v>0</v>
      </c>
      <c r="AL1716" s="15">
        <v>0</v>
      </c>
      <c r="AM1716" s="15">
        <v>0</v>
      </c>
      <c r="AN1716" s="15">
        <v>0</v>
      </c>
      <c r="AO1716" s="15">
        <v>0</v>
      </c>
      <c r="AP1716" s="15">
        <v>0</v>
      </c>
      <c r="AQ1716" s="15">
        <v>0</v>
      </c>
      <c r="AR1716" s="15">
        <v>0</v>
      </c>
      <c r="AS1716" s="15">
        <v>0</v>
      </c>
      <c r="AT1716" s="15">
        <f t="shared" si="132"/>
        <v>0</v>
      </c>
      <c r="AU1716" s="15">
        <v>0</v>
      </c>
      <c r="AV1716" s="15">
        <v>0</v>
      </c>
      <c r="AW1716" s="15">
        <v>0</v>
      </c>
      <c r="AX1716" s="15">
        <v>0</v>
      </c>
      <c r="AY1716" s="15">
        <v>0</v>
      </c>
      <c r="AZ1716" s="15">
        <v>0</v>
      </c>
      <c r="BA1716" s="15">
        <v>0</v>
      </c>
      <c r="BB1716" s="15">
        <v>0</v>
      </c>
      <c r="BC1716" s="15">
        <v>0</v>
      </c>
      <c r="BD1716" s="15">
        <v>0</v>
      </c>
      <c r="BE1716" s="15">
        <v>0</v>
      </c>
      <c r="BF1716" s="15">
        <v>0</v>
      </c>
      <c r="BG1716" s="15">
        <f t="shared" si="133"/>
        <v>0</v>
      </c>
      <c r="BH1716" t="str">
        <f t="shared" si="134"/>
        <v>NYSEGDIST</v>
      </c>
      <c r="BI1716" t="str">
        <f>VLOOKUP(BH1716,[2]Summary!$C$29:$C$56,1,0)</f>
        <v>NYSEGDist</v>
      </c>
      <c r="BJ1716" s="16">
        <v>43831</v>
      </c>
    </row>
    <row r="1717" spans="1:62" x14ac:dyDescent="0.25">
      <c r="A1717" s="13" t="s">
        <v>3312</v>
      </c>
      <c r="B1717" s="13" t="s">
        <v>3313</v>
      </c>
      <c r="C1717" t="s">
        <v>3314</v>
      </c>
      <c r="D1717" t="s">
        <v>599</v>
      </c>
      <c r="E1717" t="s">
        <v>475</v>
      </c>
      <c r="F1717" s="13" t="s">
        <v>426</v>
      </c>
      <c r="H1717" s="15">
        <v>0</v>
      </c>
      <c r="I1717" s="15">
        <v>0</v>
      </c>
      <c r="J1717" s="15">
        <v>0</v>
      </c>
      <c r="K1717" s="15">
        <v>0</v>
      </c>
      <c r="L1717" s="15">
        <v>0</v>
      </c>
      <c r="M1717" s="15">
        <v>0</v>
      </c>
      <c r="N1717" s="15">
        <v>0</v>
      </c>
      <c r="O1717" s="15">
        <v>0</v>
      </c>
      <c r="P1717" s="15">
        <v>0</v>
      </c>
      <c r="Q1717" s="15">
        <v>0</v>
      </c>
      <c r="R1717" s="15">
        <v>0</v>
      </c>
      <c r="S1717" s="15">
        <v>0</v>
      </c>
      <c r="T1717" s="15">
        <f t="shared" si="130"/>
        <v>0</v>
      </c>
      <c r="U1717" s="15">
        <v>0</v>
      </c>
      <c r="V1717" s="15">
        <v>0</v>
      </c>
      <c r="W1717" s="15">
        <v>0</v>
      </c>
      <c r="X1717" s="15">
        <v>0</v>
      </c>
      <c r="Y1717" s="15">
        <v>0</v>
      </c>
      <c r="Z1717" s="15">
        <v>0.86959000000000009</v>
      </c>
      <c r="AA1717" s="15">
        <v>1.53196</v>
      </c>
      <c r="AB1717" s="15">
        <v>127.72528</v>
      </c>
      <c r="AC1717" s="15">
        <v>88.264290000000003</v>
      </c>
      <c r="AD1717" s="15">
        <v>2.8168600000000006</v>
      </c>
      <c r="AE1717" s="15">
        <v>25.83201</v>
      </c>
      <c r="AF1717" s="15">
        <v>-10.643510000000003</v>
      </c>
      <c r="AG1717" s="15">
        <f t="shared" si="131"/>
        <v>236.39648</v>
      </c>
      <c r="AH1717" s="15">
        <v>0</v>
      </c>
      <c r="AI1717" s="15">
        <v>0</v>
      </c>
      <c r="AJ1717" s="15">
        <v>0</v>
      </c>
      <c r="AK1717" s="15">
        <v>0</v>
      </c>
      <c r="AL1717" s="15">
        <v>0</v>
      </c>
      <c r="AM1717" s="15">
        <v>0</v>
      </c>
      <c r="AN1717" s="15">
        <v>0</v>
      </c>
      <c r="AO1717" s="15">
        <v>0</v>
      </c>
      <c r="AP1717" s="15">
        <v>0</v>
      </c>
      <c r="AQ1717" s="15">
        <v>0</v>
      </c>
      <c r="AR1717" s="15">
        <v>0</v>
      </c>
      <c r="AS1717" s="15">
        <v>0</v>
      </c>
      <c r="AT1717" s="15">
        <f t="shared" si="132"/>
        <v>0</v>
      </c>
      <c r="AU1717" s="15">
        <v>0</v>
      </c>
      <c r="AV1717" s="15">
        <v>0</v>
      </c>
      <c r="AW1717" s="15">
        <v>0</v>
      </c>
      <c r="AX1717" s="15">
        <v>0</v>
      </c>
      <c r="AY1717" s="15">
        <v>0</v>
      </c>
      <c r="AZ1717" s="15">
        <v>0</v>
      </c>
      <c r="BA1717" s="15">
        <v>0</v>
      </c>
      <c r="BB1717" s="15">
        <v>0</v>
      </c>
      <c r="BC1717" s="15">
        <v>0</v>
      </c>
      <c r="BD1717" s="15">
        <v>0</v>
      </c>
      <c r="BE1717" s="15">
        <v>0</v>
      </c>
      <c r="BF1717" s="15">
        <v>0</v>
      </c>
      <c r="BG1717" s="15">
        <f t="shared" si="133"/>
        <v>0</v>
      </c>
      <c r="BH1717" t="str">
        <f t="shared" si="134"/>
        <v>NYSEGGas</v>
      </c>
      <c r="BI1717" t="str">
        <f>VLOOKUP(BH1717,[2]Summary!$C$29:$C$56,1,0)</f>
        <v>NYSEGGas</v>
      </c>
      <c r="BJ1717" s="16">
        <v>43831</v>
      </c>
    </row>
    <row r="1718" spans="1:62" x14ac:dyDescent="0.25">
      <c r="A1718" s="13" t="s">
        <v>3315</v>
      </c>
      <c r="B1718" s="13" t="s">
        <v>3316</v>
      </c>
      <c r="C1718" t="s">
        <v>3317</v>
      </c>
      <c r="D1718" t="s">
        <v>596</v>
      </c>
      <c r="E1718" t="s">
        <v>19</v>
      </c>
      <c r="F1718" s="13" t="s">
        <v>585</v>
      </c>
      <c r="H1718" s="15">
        <v>0</v>
      </c>
      <c r="I1718" s="15">
        <v>0</v>
      </c>
      <c r="J1718" s="15">
        <v>0</v>
      </c>
      <c r="K1718" s="15">
        <v>-0.40946999999999995</v>
      </c>
      <c r="L1718" s="15">
        <v>-2.33E-3</v>
      </c>
      <c r="M1718" s="15">
        <v>-3.2200000000000006E-3</v>
      </c>
      <c r="N1718" s="15">
        <v>-2.5800000000000003E-3</v>
      </c>
      <c r="O1718" s="15">
        <v>-4.13E-3</v>
      </c>
      <c r="P1718" s="15">
        <v>-2.8E-3</v>
      </c>
      <c r="Q1718" s="15">
        <v>-2.66E-3</v>
      </c>
      <c r="R1718" s="15">
        <v>-2.5700000000000002E-3</v>
      </c>
      <c r="S1718" s="15">
        <v>4.3799999999999993E-3</v>
      </c>
      <c r="T1718" s="15">
        <f t="shared" si="130"/>
        <v>-0.42538000000000004</v>
      </c>
      <c r="U1718" s="15">
        <v>-2.7100000000000002E-3</v>
      </c>
      <c r="V1718" s="15">
        <v>-2.4500000000000004E-3</v>
      </c>
      <c r="W1718" s="15">
        <v>-2.8099999999999996E-3</v>
      </c>
      <c r="X1718" s="15">
        <v>-2.6500000000000004E-3</v>
      </c>
      <c r="Y1718" s="15">
        <v>-2.7499999999999998E-3</v>
      </c>
      <c r="Z1718" s="15">
        <v>-2.6500000000000004E-3</v>
      </c>
      <c r="AA1718" s="15">
        <v>-2.7499999999999998E-3</v>
      </c>
      <c r="AB1718" s="15">
        <v>-2.7499999999999998E-3</v>
      </c>
      <c r="AC1718" s="15">
        <v>-2.6500000000000004E-3</v>
      </c>
      <c r="AD1718" s="15">
        <v>-2.7499999999999998E-3</v>
      </c>
      <c r="AE1718" s="15">
        <v>1.3650000000000001E-2</v>
      </c>
      <c r="AF1718" s="15">
        <v>-2.9699999999999996E-3</v>
      </c>
      <c r="AG1718" s="15">
        <f t="shared" si="131"/>
        <v>-1.6239999999999994E-2</v>
      </c>
      <c r="AH1718" s="15">
        <v>-2.9500000000000004E-3</v>
      </c>
      <c r="AI1718" s="15">
        <v>-2.7599999999999999E-3</v>
      </c>
      <c r="AJ1718" s="15">
        <v>-2.7699999999999999E-3</v>
      </c>
      <c r="AK1718" s="15">
        <v>-2.7899999999999999E-3</v>
      </c>
      <c r="AL1718" s="15">
        <v>-2.16E-3</v>
      </c>
      <c r="AM1718" s="15">
        <v>-2.98E-3</v>
      </c>
      <c r="AN1718" s="15">
        <v>-4.7699999999999999E-3</v>
      </c>
      <c r="AO1718" s="15">
        <v>-3.13E-3</v>
      </c>
      <c r="AP1718" s="15">
        <v>-3.0300000000000001E-3</v>
      </c>
      <c r="AQ1718" s="15">
        <v>-3.13E-3</v>
      </c>
      <c r="AR1718" s="15">
        <v>-3.0300000000000001E-3</v>
      </c>
      <c r="AS1718" s="15">
        <v>-3.13E-3</v>
      </c>
      <c r="AT1718" s="15">
        <f t="shared" si="132"/>
        <v>-3.6630000000000003E-2</v>
      </c>
      <c r="AU1718" s="15">
        <v>-3.069999933242798E-3</v>
      </c>
      <c r="AV1718" s="15">
        <v>-2.7799999713897707E-3</v>
      </c>
      <c r="AW1718" s="15">
        <v>-3.5399999618530272E-3</v>
      </c>
      <c r="AX1718" s="15">
        <v>-3.1400001049041748E-3</v>
      </c>
      <c r="AY1718" s="15">
        <v>-3.2100000381469727E-3</v>
      </c>
      <c r="AZ1718" s="15">
        <v>-3.1300001144409181E-3</v>
      </c>
      <c r="BA1718" s="15">
        <v>-3.2300000190734865E-3</v>
      </c>
      <c r="BB1718" s="15">
        <v>-3.2300000190734865E-3</v>
      </c>
      <c r="BC1718" s="15">
        <v>-2.4300000667572021E-3</v>
      </c>
      <c r="BD1718" s="15">
        <v>0</v>
      </c>
      <c r="BE1718" s="15">
        <v>0</v>
      </c>
      <c r="BF1718" s="15">
        <v>2.7760000228881837E-2</v>
      </c>
      <c r="BG1718" s="15">
        <f t="shared" si="133"/>
        <v>0</v>
      </c>
      <c r="BH1718" t="str">
        <f t="shared" si="134"/>
        <v>RGEDIST</v>
      </c>
      <c r="BI1718" t="str">
        <f>VLOOKUP(BH1718,[2]Summary!$C$29:$C$56,1,0)</f>
        <v>RGEDist</v>
      </c>
      <c r="BJ1718" s="16">
        <v>44562</v>
      </c>
    </row>
    <row r="1719" spans="1:62" x14ac:dyDescent="0.25">
      <c r="A1719" s="13" t="s">
        <v>3318</v>
      </c>
      <c r="B1719" s="13" t="s">
        <v>3319</v>
      </c>
      <c r="C1719" t="s">
        <v>3320</v>
      </c>
      <c r="D1719" t="s">
        <v>596</v>
      </c>
      <c r="E1719" t="s">
        <v>19</v>
      </c>
      <c r="F1719" s="13" t="s">
        <v>22</v>
      </c>
      <c r="H1719" s="15">
        <v>0</v>
      </c>
      <c r="I1719" s="15">
        <v>0</v>
      </c>
      <c r="J1719" s="15">
        <v>0</v>
      </c>
      <c r="K1719" s="15">
        <v>0</v>
      </c>
      <c r="L1719" s="15">
        <v>0</v>
      </c>
      <c r="M1719" s="15">
        <v>0</v>
      </c>
      <c r="N1719" s="15">
        <v>0</v>
      </c>
      <c r="O1719" s="15">
        <v>0</v>
      </c>
      <c r="P1719" s="15">
        <v>-352.43308999999999</v>
      </c>
      <c r="Q1719" s="15">
        <v>0.56811000000000023</v>
      </c>
      <c r="R1719" s="15">
        <v>10.847240000000003</v>
      </c>
      <c r="S1719" s="15">
        <v>202.15676000000002</v>
      </c>
      <c r="T1719" s="15">
        <f t="shared" si="130"/>
        <v>-138.86097999999998</v>
      </c>
      <c r="U1719" s="15">
        <v>110.96221000000001</v>
      </c>
      <c r="V1719" s="15">
        <v>9.8533599999999986</v>
      </c>
      <c r="W1719" s="15">
        <v>23.011880000000001</v>
      </c>
      <c r="X1719" s="15">
        <v>17.325149999999994</v>
      </c>
      <c r="Y1719" s="15">
        <v>-5.1700000000000001E-3</v>
      </c>
      <c r="Z1719" s="15">
        <v>69.668820000000011</v>
      </c>
      <c r="AA1719" s="15">
        <v>0.44749</v>
      </c>
      <c r="AB1719" s="15">
        <v>99.667790000000011</v>
      </c>
      <c r="AC1719" s="15">
        <v>-2.3040000000000003</v>
      </c>
      <c r="AD1719" s="15">
        <v>2.1170200000000001</v>
      </c>
      <c r="AE1719" s="15">
        <v>0.28629000000000004</v>
      </c>
      <c r="AF1719" s="15">
        <v>-3.7403599999999995</v>
      </c>
      <c r="AG1719" s="15">
        <f t="shared" si="131"/>
        <v>327.29048000000006</v>
      </c>
      <c r="AH1719" s="15">
        <v>0</v>
      </c>
      <c r="AI1719" s="15">
        <v>0</v>
      </c>
      <c r="AJ1719" s="15">
        <v>0</v>
      </c>
      <c r="AK1719" s="15">
        <v>0</v>
      </c>
      <c r="AL1719" s="15">
        <v>0</v>
      </c>
      <c r="AM1719" s="15">
        <v>0</v>
      </c>
      <c r="AN1719" s="15">
        <v>0</v>
      </c>
      <c r="AO1719" s="15">
        <v>0</v>
      </c>
      <c r="AP1719" s="15">
        <v>0</v>
      </c>
      <c r="AQ1719" s="15">
        <v>0</v>
      </c>
      <c r="AR1719" s="15">
        <v>0</v>
      </c>
      <c r="AS1719" s="15">
        <v>0</v>
      </c>
      <c r="AT1719" s="15">
        <f t="shared" si="132"/>
        <v>0</v>
      </c>
      <c r="AU1719" s="15">
        <v>0</v>
      </c>
      <c r="AV1719" s="15">
        <v>0</v>
      </c>
      <c r="AW1719" s="15">
        <v>0</v>
      </c>
      <c r="AX1719" s="15">
        <v>0</v>
      </c>
      <c r="AY1719" s="15">
        <v>0</v>
      </c>
      <c r="AZ1719" s="15">
        <v>0</v>
      </c>
      <c r="BA1719" s="15">
        <v>0</v>
      </c>
      <c r="BB1719" s="15">
        <v>0</v>
      </c>
      <c r="BC1719" s="15">
        <v>0</v>
      </c>
      <c r="BD1719" s="15">
        <v>0</v>
      </c>
      <c r="BE1719" s="15">
        <v>0</v>
      </c>
      <c r="BF1719" s="15">
        <v>0</v>
      </c>
      <c r="BG1719" s="15">
        <f t="shared" si="133"/>
        <v>0</v>
      </c>
      <c r="BH1719" t="str">
        <f t="shared" si="134"/>
        <v>RGEDIST</v>
      </c>
      <c r="BI1719" t="str">
        <f>VLOOKUP(BH1719,[2]Summary!$C$29:$C$56,1,0)</f>
        <v>RGEDist</v>
      </c>
      <c r="BJ1719" s="16">
        <v>43831</v>
      </c>
    </row>
    <row r="1720" spans="1:62" x14ac:dyDescent="0.25">
      <c r="A1720" s="13" t="s">
        <v>3321</v>
      </c>
      <c r="B1720" s="13" t="s">
        <v>3322</v>
      </c>
      <c r="C1720" t="s">
        <v>3323</v>
      </c>
      <c r="D1720" t="s">
        <v>596</v>
      </c>
      <c r="E1720" t="s">
        <v>475</v>
      </c>
      <c r="F1720" s="13" t="s">
        <v>426</v>
      </c>
      <c r="H1720" s="15">
        <v>0</v>
      </c>
      <c r="I1720" s="15">
        <v>0</v>
      </c>
      <c r="J1720" s="15">
        <v>0</v>
      </c>
      <c r="K1720" s="15">
        <v>0</v>
      </c>
      <c r="L1720" s="15">
        <v>0</v>
      </c>
      <c r="M1720" s="15">
        <v>0</v>
      </c>
      <c r="N1720" s="15">
        <v>0</v>
      </c>
      <c r="O1720" s="15">
        <v>0</v>
      </c>
      <c r="P1720" s="15">
        <v>0</v>
      </c>
      <c r="Q1720" s="15">
        <v>0</v>
      </c>
      <c r="R1720" s="15">
        <v>0</v>
      </c>
      <c r="S1720" s="15">
        <v>0</v>
      </c>
      <c r="T1720" s="15">
        <f t="shared" si="130"/>
        <v>0</v>
      </c>
      <c r="U1720" s="15">
        <v>19.37256</v>
      </c>
      <c r="V1720" s="15">
        <v>0.11159000000000001</v>
      </c>
      <c r="W1720" s="15">
        <v>18.103759999999998</v>
      </c>
      <c r="X1720" s="15">
        <v>0.23286999999999999</v>
      </c>
      <c r="Y1720" s="15">
        <v>18.259370000000004</v>
      </c>
      <c r="Z1720" s="15">
        <v>240.16941999999997</v>
      </c>
      <c r="AA1720" s="15">
        <v>169.07647</v>
      </c>
      <c r="AB1720" s="15">
        <v>460.90861000000001</v>
      </c>
      <c r="AC1720" s="15">
        <v>446.79406</v>
      </c>
      <c r="AD1720" s="15">
        <v>107.74755</v>
      </c>
      <c r="AE1720" s="15">
        <v>278.32072999999997</v>
      </c>
      <c r="AF1720" s="15">
        <v>-21.874409999999997</v>
      </c>
      <c r="AG1720" s="15">
        <f t="shared" si="131"/>
        <v>1737.2225799999999</v>
      </c>
      <c r="AH1720" s="15">
        <v>0</v>
      </c>
      <c r="AI1720" s="15">
        <v>0</v>
      </c>
      <c r="AJ1720" s="15">
        <v>0</v>
      </c>
      <c r="AK1720" s="15">
        <v>0</v>
      </c>
      <c r="AL1720" s="15">
        <v>0</v>
      </c>
      <c r="AM1720" s="15">
        <v>0</v>
      </c>
      <c r="AN1720" s="15">
        <v>0</v>
      </c>
      <c r="AO1720" s="15">
        <v>0</v>
      </c>
      <c r="AP1720" s="15">
        <v>0</v>
      </c>
      <c r="AQ1720" s="15">
        <v>0</v>
      </c>
      <c r="AR1720" s="15">
        <v>0</v>
      </c>
      <c r="AS1720" s="15">
        <v>0</v>
      </c>
      <c r="AT1720" s="15">
        <f t="shared" si="132"/>
        <v>0</v>
      </c>
      <c r="AU1720" s="15">
        <v>0</v>
      </c>
      <c r="AV1720" s="15">
        <v>0</v>
      </c>
      <c r="AW1720" s="15">
        <v>0</v>
      </c>
      <c r="AX1720" s="15">
        <v>0</v>
      </c>
      <c r="AY1720" s="15">
        <v>0</v>
      </c>
      <c r="AZ1720" s="15">
        <v>0</v>
      </c>
      <c r="BA1720" s="15">
        <v>0</v>
      </c>
      <c r="BB1720" s="15">
        <v>0</v>
      </c>
      <c r="BC1720" s="15">
        <v>0</v>
      </c>
      <c r="BD1720" s="15">
        <v>0</v>
      </c>
      <c r="BE1720" s="15">
        <v>0</v>
      </c>
      <c r="BF1720" s="15">
        <v>0</v>
      </c>
      <c r="BG1720" s="15">
        <f t="shared" si="133"/>
        <v>0</v>
      </c>
      <c r="BH1720" t="str">
        <f t="shared" si="134"/>
        <v>RGEGas</v>
      </c>
      <c r="BI1720" t="str">
        <f>VLOOKUP(BH1720,[2]Summary!$C$29:$C$56,1,0)</f>
        <v>RGEGas</v>
      </c>
      <c r="BJ1720" s="16">
        <v>43831</v>
      </c>
    </row>
    <row r="1721" spans="1:62" x14ac:dyDescent="0.25">
      <c r="A1721" s="13" t="s">
        <v>3324</v>
      </c>
      <c r="B1721" s="13" t="s">
        <v>1505</v>
      </c>
      <c r="C1721" t="s">
        <v>1506</v>
      </c>
      <c r="D1721" t="s">
        <v>596</v>
      </c>
      <c r="E1721" t="s">
        <v>301</v>
      </c>
      <c r="F1721" s="13" t="s">
        <v>33</v>
      </c>
      <c r="H1721" s="15">
        <v>0</v>
      </c>
      <c r="I1721" s="15">
        <v>0</v>
      </c>
      <c r="J1721" s="15">
        <v>0</v>
      </c>
      <c r="K1721" s="15">
        <v>0</v>
      </c>
      <c r="L1721" s="15">
        <v>0</v>
      </c>
      <c r="M1721" s="15">
        <v>0</v>
      </c>
      <c r="N1721" s="15">
        <v>0</v>
      </c>
      <c r="O1721" s="15">
        <v>0</v>
      </c>
      <c r="P1721" s="15">
        <v>0</v>
      </c>
      <c r="Q1721" s="15">
        <v>0</v>
      </c>
      <c r="R1721" s="15">
        <v>0</v>
      </c>
      <c r="S1721" s="15">
        <v>0</v>
      </c>
      <c r="T1721" s="15">
        <f t="shared" si="130"/>
        <v>0</v>
      </c>
      <c r="U1721" s="15">
        <v>0</v>
      </c>
      <c r="V1721" s="15">
        <v>0</v>
      </c>
      <c r="W1721" s="15">
        <v>0</v>
      </c>
      <c r="X1721" s="15">
        <v>0</v>
      </c>
      <c r="Y1721" s="15">
        <v>0</v>
      </c>
      <c r="Z1721" s="15">
        <v>0</v>
      </c>
      <c r="AA1721" s="15">
        <v>0</v>
      </c>
      <c r="AB1721" s="15">
        <v>0</v>
      </c>
      <c r="AC1721" s="15">
        <v>0</v>
      </c>
      <c r="AD1721" s="15">
        <v>0</v>
      </c>
      <c r="AE1721" s="15">
        <v>9.305629999999999</v>
      </c>
      <c r="AF1721" s="15">
        <v>0</v>
      </c>
      <c r="AG1721" s="15">
        <f t="shared" si="131"/>
        <v>9.305629999999999</v>
      </c>
      <c r="AH1721" s="15">
        <v>0</v>
      </c>
      <c r="AI1721" s="15">
        <v>0</v>
      </c>
      <c r="AJ1721" s="15">
        <v>0</v>
      </c>
      <c r="AK1721" s="15">
        <v>0</v>
      </c>
      <c r="AL1721" s="15">
        <v>0</v>
      </c>
      <c r="AM1721" s="15">
        <v>0</v>
      </c>
      <c r="AN1721" s="15">
        <v>0</v>
      </c>
      <c r="AO1721" s="15">
        <v>0</v>
      </c>
      <c r="AP1721" s="15">
        <v>0</v>
      </c>
      <c r="AQ1721" s="15">
        <v>0</v>
      </c>
      <c r="AR1721" s="15">
        <v>0</v>
      </c>
      <c r="AS1721" s="15">
        <v>0</v>
      </c>
      <c r="AT1721" s="15">
        <f t="shared" si="132"/>
        <v>0</v>
      </c>
      <c r="AU1721" s="15">
        <v>0</v>
      </c>
      <c r="AV1721" s="15">
        <v>0</v>
      </c>
      <c r="AW1721" s="15">
        <v>0</v>
      </c>
      <c r="AX1721" s="15">
        <v>0</v>
      </c>
      <c r="AY1721" s="15">
        <v>0</v>
      </c>
      <c r="AZ1721" s="15">
        <v>0</v>
      </c>
      <c r="BA1721" s="15">
        <v>0</v>
      </c>
      <c r="BB1721" s="15">
        <v>0</v>
      </c>
      <c r="BC1721" s="15">
        <v>0</v>
      </c>
      <c r="BD1721" s="15">
        <v>0</v>
      </c>
      <c r="BE1721" s="15">
        <v>0</v>
      </c>
      <c r="BF1721" s="15">
        <v>0</v>
      </c>
      <c r="BG1721" s="15">
        <f t="shared" si="133"/>
        <v>0</v>
      </c>
      <c r="BH1721" t="str">
        <f t="shared" si="134"/>
        <v>RGECommon</v>
      </c>
      <c r="BI1721" t="str">
        <f>VLOOKUP(BH1721,[2]Summary!$C$29:$C$56,1,0)</f>
        <v>RGECommon</v>
      </c>
      <c r="BJ1721" s="16">
        <v>43831</v>
      </c>
    </row>
    <row r="1722" spans="1:62" x14ac:dyDescent="0.25">
      <c r="A1722" s="13" t="s">
        <v>3325</v>
      </c>
      <c r="B1722" s="13" t="s">
        <v>3326</v>
      </c>
      <c r="C1722" t="s">
        <v>3327</v>
      </c>
      <c r="D1722" t="s">
        <v>595</v>
      </c>
      <c r="E1722" t="s">
        <v>19</v>
      </c>
      <c r="F1722" s="13" t="s">
        <v>22</v>
      </c>
      <c r="H1722" s="15">
        <v>0</v>
      </c>
      <c r="I1722" s="15">
        <v>0</v>
      </c>
      <c r="J1722" s="15">
        <v>0</v>
      </c>
      <c r="K1722" s="15">
        <v>0</v>
      </c>
      <c r="L1722" s="15">
        <v>0</v>
      </c>
      <c r="M1722" s="15">
        <v>0</v>
      </c>
      <c r="N1722" s="15">
        <v>0</v>
      </c>
      <c r="O1722" s="15">
        <v>95.711579999999984</v>
      </c>
      <c r="P1722" s="15">
        <v>0.58602999999999883</v>
      </c>
      <c r="Q1722" s="15">
        <v>0.60523000000000005</v>
      </c>
      <c r="R1722" s="15">
        <v>0.58571000000000006</v>
      </c>
      <c r="S1722" s="15">
        <v>0.84868999999999994</v>
      </c>
      <c r="T1722" s="15">
        <f t="shared" si="130"/>
        <v>98.337239999999994</v>
      </c>
      <c r="U1722" s="15">
        <v>228.79465999999996</v>
      </c>
      <c r="V1722" s="15">
        <v>1.1474200000000001</v>
      </c>
      <c r="W1722" s="15">
        <v>130.98430999999999</v>
      </c>
      <c r="X1722" s="15">
        <v>1.2673200000000002</v>
      </c>
      <c r="Y1722" s="15">
        <v>1.30958</v>
      </c>
      <c r="Z1722" s="15">
        <v>69.201709999999991</v>
      </c>
      <c r="AA1722" s="15">
        <v>1.30958</v>
      </c>
      <c r="AB1722" s="15">
        <v>8.9053100000000001</v>
      </c>
      <c r="AC1722" s="15">
        <v>476.58969000000008</v>
      </c>
      <c r="AD1722" s="15">
        <v>132.70819999999998</v>
      </c>
      <c r="AE1722" s="15">
        <v>242.22049999999993</v>
      </c>
      <c r="AF1722" s="15">
        <v>-40.422690000000003</v>
      </c>
      <c r="AG1722" s="15">
        <f t="shared" si="131"/>
        <v>1254.0155899999997</v>
      </c>
      <c r="AH1722" s="15">
        <v>0</v>
      </c>
      <c r="AI1722" s="15">
        <v>0</v>
      </c>
      <c r="AJ1722" s="15">
        <v>0</v>
      </c>
      <c r="AK1722" s="15">
        <v>0</v>
      </c>
      <c r="AL1722" s="15">
        <v>0</v>
      </c>
      <c r="AM1722" s="15">
        <v>0</v>
      </c>
      <c r="AN1722" s="15">
        <v>0</v>
      </c>
      <c r="AO1722" s="15">
        <v>0</v>
      </c>
      <c r="AP1722" s="15">
        <v>0</v>
      </c>
      <c r="AQ1722" s="15">
        <v>0</v>
      </c>
      <c r="AR1722" s="15">
        <v>0</v>
      </c>
      <c r="AS1722" s="15">
        <v>0</v>
      </c>
      <c r="AT1722" s="15">
        <f t="shared" si="132"/>
        <v>0</v>
      </c>
      <c r="AU1722" s="15">
        <v>0</v>
      </c>
      <c r="AV1722" s="15">
        <v>0</v>
      </c>
      <c r="AW1722" s="15">
        <v>0</v>
      </c>
      <c r="AX1722" s="15">
        <v>0</v>
      </c>
      <c r="AY1722" s="15">
        <v>0</v>
      </c>
      <c r="AZ1722" s="15">
        <v>0</v>
      </c>
      <c r="BA1722" s="15">
        <v>0</v>
      </c>
      <c r="BB1722" s="15">
        <v>0</v>
      </c>
      <c r="BC1722" s="15">
        <v>0</v>
      </c>
      <c r="BD1722" s="15">
        <v>0</v>
      </c>
      <c r="BE1722" s="15">
        <v>0</v>
      </c>
      <c r="BF1722" s="15">
        <v>0</v>
      </c>
      <c r="BG1722" s="15">
        <f t="shared" si="133"/>
        <v>0</v>
      </c>
      <c r="BH1722" t="str">
        <f t="shared" si="134"/>
        <v>CMPDIST</v>
      </c>
      <c r="BI1722" t="str">
        <f>VLOOKUP(BH1722,[2]Summary!$C$29:$C$56,1,0)</f>
        <v>CMPDist</v>
      </c>
      <c r="BJ1722" s="16">
        <v>43831</v>
      </c>
    </row>
    <row r="1723" spans="1:62" x14ac:dyDescent="0.25">
      <c r="A1723" s="13" t="s">
        <v>3328</v>
      </c>
      <c r="B1723" s="13" t="s">
        <v>3329</v>
      </c>
      <c r="C1723" t="s">
        <v>3330</v>
      </c>
      <c r="D1723" t="s">
        <v>595</v>
      </c>
      <c r="E1723" t="s">
        <v>19</v>
      </c>
      <c r="F1723" s="13" t="s">
        <v>22</v>
      </c>
      <c r="H1723" s="15">
        <v>0</v>
      </c>
      <c r="I1723" s="15">
        <v>0</v>
      </c>
      <c r="J1723" s="15">
        <v>0</v>
      </c>
      <c r="K1723" s="15">
        <v>0</v>
      </c>
      <c r="L1723" s="15">
        <v>0</v>
      </c>
      <c r="M1723" s="15">
        <v>0</v>
      </c>
      <c r="N1723" s="15">
        <v>0</v>
      </c>
      <c r="O1723" s="15">
        <v>0</v>
      </c>
      <c r="P1723" s="15">
        <v>0</v>
      </c>
      <c r="Q1723" s="15">
        <v>0</v>
      </c>
      <c r="R1723" s="15">
        <v>0</v>
      </c>
      <c r="S1723" s="15">
        <v>0</v>
      </c>
      <c r="T1723" s="15">
        <f t="shared" si="130"/>
        <v>0</v>
      </c>
      <c r="U1723" s="15">
        <v>0</v>
      </c>
      <c r="V1723" s="15">
        <v>0</v>
      </c>
      <c r="W1723" s="15">
        <v>0</v>
      </c>
      <c r="X1723" s="15">
        <v>0</v>
      </c>
      <c r="Y1723" s="15">
        <v>63.843999999999994</v>
      </c>
      <c r="Z1723" s="15">
        <v>32.503079999999997</v>
      </c>
      <c r="AA1723" s="15">
        <v>1.2835099999999999</v>
      </c>
      <c r="AB1723" s="15">
        <v>58.121770000000005</v>
      </c>
      <c r="AC1723" s="15">
        <v>165.39790999999997</v>
      </c>
      <c r="AD1723" s="15">
        <v>4.5401999999999996</v>
      </c>
      <c r="AE1723" s="15">
        <v>1.5171499999999998</v>
      </c>
      <c r="AF1723" s="15">
        <v>6.3100000000000003E-2</v>
      </c>
      <c r="AG1723" s="15">
        <f t="shared" si="131"/>
        <v>327.27072000000004</v>
      </c>
      <c r="AH1723" s="15">
        <v>0</v>
      </c>
      <c r="AI1723" s="15">
        <v>0</v>
      </c>
      <c r="AJ1723" s="15">
        <v>0</v>
      </c>
      <c r="AK1723" s="15">
        <v>0</v>
      </c>
      <c r="AL1723" s="15">
        <v>0</v>
      </c>
      <c r="AM1723" s="15">
        <v>0</v>
      </c>
      <c r="AN1723" s="15">
        <v>0</v>
      </c>
      <c r="AO1723" s="15">
        <v>0</v>
      </c>
      <c r="AP1723" s="15">
        <v>0</v>
      </c>
      <c r="AQ1723" s="15">
        <v>0</v>
      </c>
      <c r="AR1723" s="15">
        <v>0</v>
      </c>
      <c r="AS1723" s="15">
        <v>0</v>
      </c>
      <c r="AT1723" s="15">
        <f t="shared" si="132"/>
        <v>0</v>
      </c>
      <c r="AU1723" s="15">
        <v>0</v>
      </c>
      <c r="AV1723" s="15">
        <v>0</v>
      </c>
      <c r="AW1723" s="15">
        <v>0</v>
      </c>
      <c r="AX1723" s="15">
        <v>0</v>
      </c>
      <c r="AY1723" s="15">
        <v>0</v>
      </c>
      <c r="AZ1723" s="15">
        <v>0</v>
      </c>
      <c r="BA1723" s="15">
        <v>0</v>
      </c>
      <c r="BB1723" s="15">
        <v>0</v>
      </c>
      <c r="BC1723" s="15">
        <v>0</v>
      </c>
      <c r="BD1723" s="15">
        <v>0</v>
      </c>
      <c r="BE1723" s="15">
        <v>0</v>
      </c>
      <c r="BF1723" s="15">
        <v>0</v>
      </c>
      <c r="BG1723" s="15">
        <f t="shared" si="133"/>
        <v>0</v>
      </c>
      <c r="BH1723" t="str">
        <f t="shared" si="134"/>
        <v>CMPDIST</v>
      </c>
      <c r="BI1723" t="str">
        <f>VLOOKUP(BH1723,[2]Summary!$C$29:$C$56,1,0)</f>
        <v>CMPDist</v>
      </c>
      <c r="BJ1723" s="16">
        <v>43831</v>
      </c>
    </row>
    <row r="1724" spans="1:62" x14ac:dyDescent="0.25">
      <c r="A1724" s="13" t="s">
        <v>3331</v>
      </c>
      <c r="B1724" s="13" t="s">
        <v>3332</v>
      </c>
      <c r="C1724" t="s">
        <v>3333</v>
      </c>
      <c r="D1724" t="s">
        <v>599</v>
      </c>
      <c r="E1724" t="s">
        <v>35</v>
      </c>
      <c r="F1724" s="13" t="s">
        <v>20</v>
      </c>
      <c r="H1724" s="15">
        <v>0</v>
      </c>
      <c r="I1724" s="15">
        <v>0</v>
      </c>
      <c r="J1724" s="15">
        <v>0</v>
      </c>
      <c r="K1724" s="15">
        <v>0</v>
      </c>
      <c r="L1724" s="15">
        <v>0</v>
      </c>
      <c r="M1724" s="15">
        <v>0</v>
      </c>
      <c r="N1724" s="15">
        <v>0</v>
      </c>
      <c r="O1724" s="15">
        <v>0</v>
      </c>
      <c r="P1724" s="15">
        <v>0</v>
      </c>
      <c r="Q1724" s="15">
        <v>0</v>
      </c>
      <c r="R1724" s="15">
        <v>0</v>
      </c>
      <c r="S1724" s="15">
        <v>0</v>
      </c>
      <c r="T1724" s="15">
        <f t="shared" si="130"/>
        <v>0</v>
      </c>
      <c r="U1724" s="15">
        <v>0</v>
      </c>
      <c r="V1724" s="15">
        <v>0</v>
      </c>
      <c r="W1724" s="15">
        <v>0</v>
      </c>
      <c r="X1724" s="15">
        <v>0</v>
      </c>
      <c r="Y1724" s="15">
        <v>0</v>
      </c>
      <c r="Z1724" s="15">
        <v>0</v>
      </c>
      <c r="AA1724" s="15">
        <v>0</v>
      </c>
      <c r="AB1724" s="15">
        <v>0</v>
      </c>
      <c r="AC1724" s="15">
        <v>0</v>
      </c>
      <c r="AD1724" s="15">
        <v>0</v>
      </c>
      <c r="AE1724" s="15">
        <v>0.64136000000000004</v>
      </c>
      <c r="AF1724" s="15">
        <v>0</v>
      </c>
      <c r="AG1724" s="15">
        <f t="shared" si="131"/>
        <v>0.64136000000000004</v>
      </c>
      <c r="AH1724" s="15">
        <v>0</v>
      </c>
      <c r="AI1724" s="15">
        <v>0</v>
      </c>
      <c r="AJ1724" s="15">
        <v>0</v>
      </c>
      <c r="AK1724" s="15">
        <v>0</v>
      </c>
      <c r="AL1724" s="15">
        <v>0</v>
      </c>
      <c r="AM1724" s="15">
        <v>0</v>
      </c>
      <c r="AN1724" s="15">
        <v>0</v>
      </c>
      <c r="AO1724" s="15">
        <v>0</v>
      </c>
      <c r="AP1724" s="15">
        <v>0</v>
      </c>
      <c r="AQ1724" s="15">
        <v>0</v>
      </c>
      <c r="AR1724" s="15">
        <v>0</v>
      </c>
      <c r="AS1724" s="15">
        <v>0</v>
      </c>
      <c r="AT1724" s="15">
        <f t="shared" si="132"/>
        <v>0</v>
      </c>
      <c r="AU1724" s="15">
        <v>0</v>
      </c>
      <c r="AV1724" s="15">
        <v>0</v>
      </c>
      <c r="AW1724" s="15">
        <v>0</v>
      </c>
      <c r="AX1724" s="15">
        <v>0</v>
      </c>
      <c r="AY1724" s="15">
        <v>0</v>
      </c>
      <c r="AZ1724" s="15">
        <v>0</v>
      </c>
      <c r="BA1724" s="15">
        <v>0</v>
      </c>
      <c r="BB1724" s="15">
        <v>0</v>
      </c>
      <c r="BC1724" s="15">
        <v>0</v>
      </c>
      <c r="BD1724" s="15">
        <v>0</v>
      </c>
      <c r="BE1724" s="15">
        <v>0</v>
      </c>
      <c r="BF1724" s="15">
        <v>0</v>
      </c>
      <c r="BG1724" s="15">
        <f t="shared" si="133"/>
        <v>0</v>
      </c>
      <c r="BH1724" t="str">
        <f t="shared" si="134"/>
        <v>NYSEGTRANS</v>
      </c>
      <c r="BI1724" t="str">
        <f>VLOOKUP(BH1724,[2]Summary!$C$29:$C$56,1,0)</f>
        <v>NYSEGTrans</v>
      </c>
      <c r="BJ1724" s="16">
        <v>43831</v>
      </c>
    </row>
    <row r="1725" spans="1:62" x14ac:dyDescent="0.25">
      <c r="A1725" s="13" t="s">
        <v>3334</v>
      </c>
      <c r="B1725" s="13" t="s">
        <v>852</v>
      </c>
      <c r="C1725" t="s">
        <v>853</v>
      </c>
      <c r="D1725" t="s">
        <v>596</v>
      </c>
      <c r="E1725" t="s">
        <v>35</v>
      </c>
      <c r="F1725" s="13" t="s">
        <v>585</v>
      </c>
      <c r="H1725" s="15">
        <v>0</v>
      </c>
      <c r="I1725" s="15">
        <v>0</v>
      </c>
      <c r="J1725" s="15">
        <v>0</v>
      </c>
      <c r="K1725" s="15">
        <v>0</v>
      </c>
      <c r="L1725" s="15">
        <v>0</v>
      </c>
      <c r="M1725" s="15">
        <v>0</v>
      </c>
      <c r="N1725" s="15">
        <v>0</v>
      </c>
      <c r="O1725" s="15">
        <v>0</v>
      </c>
      <c r="P1725" s="15">
        <v>0</v>
      </c>
      <c r="Q1725" s="15">
        <v>0</v>
      </c>
      <c r="R1725" s="15">
        <v>0</v>
      </c>
      <c r="S1725" s="15">
        <v>0</v>
      </c>
      <c r="T1725" s="15">
        <f t="shared" si="130"/>
        <v>0</v>
      </c>
      <c r="U1725" s="15">
        <v>0</v>
      </c>
      <c r="V1725" s="15">
        <v>0</v>
      </c>
      <c r="W1725" s="15">
        <v>0</v>
      </c>
      <c r="X1725" s="15">
        <v>0</v>
      </c>
      <c r="Y1725" s="15">
        <v>0</v>
      </c>
      <c r="Z1725" s="15">
        <v>0</v>
      </c>
      <c r="AA1725" s="15">
        <v>0</v>
      </c>
      <c r="AB1725" s="15">
        <v>0</v>
      </c>
      <c r="AC1725" s="15">
        <v>0</v>
      </c>
      <c r="AD1725" s="15">
        <v>0</v>
      </c>
      <c r="AE1725" s="15">
        <v>6.4698000000000002</v>
      </c>
      <c r="AF1725" s="15">
        <v>0</v>
      </c>
      <c r="AG1725" s="15">
        <f t="shared" si="131"/>
        <v>6.4698000000000002</v>
      </c>
      <c r="AH1725" s="15">
        <v>0</v>
      </c>
      <c r="AI1725" s="15">
        <v>0</v>
      </c>
      <c r="AJ1725" s="15">
        <v>0</v>
      </c>
      <c r="AK1725" s="15">
        <v>0</v>
      </c>
      <c r="AL1725" s="15">
        <v>0</v>
      </c>
      <c r="AM1725" s="15">
        <v>0</v>
      </c>
      <c r="AN1725" s="15">
        <v>0</v>
      </c>
      <c r="AO1725" s="15">
        <v>0</v>
      </c>
      <c r="AP1725" s="15">
        <v>0</v>
      </c>
      <c r="AQ1725" s="15">
        <v>0</v>
      </c>
      <c r="AR1725" s="15">
        <v>0</v>
      </c>
      <c r="AS1725" s="15">
        <v>0</v>
      </c>
      <c r="AT1725" s="15">
        <f t="shared" si="132"/>
        <v>0</v>
      </c>
      <c r="AU1725" s="15">
        <v>0</v>
      </c>
      <c r="AV1725" s="15">
        <v>0</v>
      </c>
      <c r="AW1725" s="15">
        <v>0</v>
      </c>
      <c r="AX1725" s="15">
        <v>0</v>
      </c>
      <c r="AY1725" s="15">
        <v>0</v>
      </c>
      <c r="AZ1725" s="15">
        <v>0</v>
      </c>
      <c r="BA1725" s="15">
        <v>0</v>
      </c>
      <c r="BB1725" s="15">
        <v>0</v>
      </c>
      <c r="BC1725" s="15">
        <v>0</v>
      </c>
      <c r="BD1725" s="15">
        <v>0</v>
      </c>
      <c r="BE1725" s="15">
        <v>0</v>
      </c>
      <c r="BF1725" s="15">
        <v>0</v>
      </c>
      <c r="BG1725" s="15">
        <f t="shared" si="133"/>
        <v>0</v>
      </c>
      <c r="BH1725" t="str">
        <f t="shared" si="134"/>
        <v>RGETRANS</v>
      </c>
      <c r="BI1725" t="str">
        <f>VLOOKUP(BH1725,[2]Summary!$C$29:$C$56,1,0)</f>
        <v>RGETrans</v>
      </c>
      <c r="BJ1725" s="16">
        <v>43831</v>
      </c>
    </row>
    <row r="1726" spans="1:62" x14ac:dyDescent="0.25">
      <c r="A1726" s="13" t="s">
        <v>3335</v>
      </c>
      <c r="B1726" s="13" t="s">
        <v>3335</v>
      </c>
      <c r="C1726" t="s">
        <v>3336</v>
      </c>
      <c r="D1726" t="s">
        <v>307</v>
      </c>
      <c r="E1726" t="s">
        <v>475</v>
      </c>
      <c r="F1726" s="13" t="s">
        <v>153</v>
      </c>
      <c r="H1726" s="15">
        <v>0</v>
      </c>
      <c r="I1726" s="15">
        <v>0</v>
      </c>
      <c r="J1726" s="15">
        <v>0</v>
      </c>
      <c r="K1726" s="15">
        <v>0</v>
      </c>
      <c r="L1726" s="15">
        <v>0</v>
      </c>
      <c r="M1726" s="15">
        <v>0</v>
      </c>
      <c r="N1726" s="15">
        <v>0</v>
      </c>
      <c r="O1726" s="15">
        <v>0</v>
      </c>
      <c r="P1726" s="15">
        <v>0</v>
      </c>
      <c r="Q1726" s="15">
        <v>0</v>
      </c>
      <c r="R1726" s="15">
        <v>0</v>
      </c>
      <c r="S1726" s="15">
        <v>0</v>
      </c>
      <c r="T1726" s="15">
        <f t="shared" si="130"/>
        <v>0</v>
      </c>
      <c r="U1726" s="15">
        <v>0</v>
      </c>
      <c r="V1726" s="15">
        <v>0</v>
      </c>
      <c r="W1726" s="15">
        <v>0</v>
      </c>
      <c r="X1726" s="15">
        <v>0</v>
      </c>
      <c r="Y1726" s="15">
        <v>0</v>
      </c>
      <c r="Z1726" s="15">
        <v>0</v>
      </c>
      <c r="AA1726" s="15">
        <v>50.93319859313965</v>
      </c>
      <c r="AB1726" s="15">
        <v>0.10577999877929688</v>
      </c>
      <c r="AC1726" s="15">
        <v>0.11044000244140625</v>
      </c>
      <c r="AD1726" s="15">
        <v>48.162529998779299</v>
      </c>
      <c r="AE1726" s="15">
        <v>32.124669998168947</v>
      </c>
      <c r="AF1726" s="15">
        <v>-9.2183300781249997</v>
      </c>
      <c r="AG1726" s="15">
        <f t="shared" si="131"/>
        <v>122.21828851318358</v>
      </c>
      <c r="AH1726" s="15">
        <v>0</v>
      </c>
      <c r="AI1726" s="15">
        <v>0</v>
      </c>
      <c r="AJ1726" s="15">
        <v>0</v>
      </c>
      <c r="AK1726" s="15">
        <v>0</v>
      </c>
      <c r="AL1726" s="15">
        <v>0</v>
      </c>
      <c r="AM1726" s="15">
        <v>0</v>
      </c>
      <c r="AN1726" s="15">
        <v>0</v>
      </c>
      <c r="AO1726" s="15">
        <v>0</v>
      </c>
      <c r="AP1726" s="15">
        <v>0</v>
      </c>
      <c r="AQ1726" s="15">
        <v>0</v>
      </c>
      <c r="AR1726" s="15">
        <v>0</v>
      </c>
      <c r="AS1726" s="15">
        <v>0</v>
      </c>
      <c r="AT1726" s="15">
        <f t="shared" si="132"/>
        <v>0</v>
      </c>
      <c r="AU1726" s="15">
        <v>0</v>
      </c>
      <c r="AV1726" s="15">
        <v>0</v>
      </c>
      <c r="AW1726" s="15">
        <v>0</v>
      </c>
      <c r="AX1726" s="15">
        <v>0</v>
      </c>
      <c r="AY1726" s="15">
        <v>0</v>
      </c>
      <c r="AZ1726" s="15">
        <v>0</v>
      </c>
      <c r="BA1726" s="15">
        <v>0</v>
      </c>
      <c r="BB1726" s="15">
        <v>0</v>
      </c>
      <c r="BC1726" s="15">
        <v>0</v>
      </c>
      <c r="BD1726" s="15">
        <v>0</v>
      </c>
      <c r="BE1726" s="15">
        <v>0</v>
      </c>
      <c r="BF1726" s="15">
        <v>0</v>
      </c>
      <c r="BG1726" s="15">
        <f t="shared" si="133"/>
        <v>0</v>
      </c>
      <c r="BH1726" t="str">
        <f t="shared" si="134"/>
        <v>BGCGas</v>
      </c>
      <c r="BI1726" t="str">
        <f>VLOOKUP(BH1726,[2]Summary!$C$29:$C$56,1,0)</f>
        <v>BGCGas</v>
      </c>
      <c r="BJ1726" s="16">
        <v>43831</v>
      </c>
    </row>
    <row r="1727" spans="1:62" x14ac:dyDescent="0.25">
      <c r="A1727" s="13" t="s">
        <v>3337</v>
      </c>
      <c r="B1727" s="13" t="s">
        <v>3337</v>
      </c>
      <c r="C1727" t="s">
        <v>3338</v>
      </c>
      <c r="D1727" t="s">
        <v>307</v>
      </c>
      <c r="E1727" t="s">
        <v>475</v>
      </c>
      <c r="F1727" s="13" t="s">
        <v>302</v>
      </c>
      <c r="H1727" s="15">
        <v>0</v>
      </c>
      <c r="I1727" s="15">
        <v>0</v>
      </c>
      <c r="J1727" s="15">
        <v>0</v>
      </c>
      <c r="K1727" s="15">
        <v>0</v>
      </c>
      <c r="L1727" s="15">
        <v>0</v>
      </c>
      <c r="M1727" s="15">
        <v>0</v>
      </c>
      <c r="N1727" s="15">
        <v>0</v>
      </c>
      <c r="O1727" s="15">
        <v>0</v>
      </c>
      <c r="P1727" s="15">
        <v>0</v>
      </c>
      <c r="Q1727" s="15">
        <v>0</v>
      </c>
      <c r="R1727" s="15">
        <v>0</v>
      </c>
      <c r="S1727" s="15">
        <v>0</v>
      </c>
      <c r="T1727" s="15">
        <f t="shared" si="130"/>
        <v>0</v>
      </c>
      <c r="U1727" s="15">
        <v>0</v>
      </c>
      <c r="V1727" s="15">
        <v>0</v>
      </c>
      <c r="W1727" s="15">
        <v>0</v>
      </c>
      <c r="X1727" s="15">
        <v>0</v>
      </c>
      <c r="Y1727" s="15">
        <v>0</v>
      </c>
      <c r="Z1727" s="15">
        <v>0</v>
      </c>
      <c r="AA1727" s="15">
        <v>0</v>
      </c>
      <c r="AB1727" s="15">
        <v>0</v>
      </c>
      <c r="AC1727" s="15">
        <v>0</v>
      </c>
      <c r="AD1727" s="15">
        <v>2.4026699218749998</v>
      </c>
      <c r="AE1727" s="15">
        <v>0</v>
      </c>
      <c r="AF1727" s="15">
        <v>0</v>
      </c>
      <c r="AG1727" s="15">
        <f t="shared" si="131"/>
        <v>2.4026699218749998</v>
      </c>
      <c r="AH1727" s="15">
        <v>0</v>
      </c>
      <c r="AI1727" s="15">
        <v>0</v>
      </c>
      <c r="AJ1727" s="15">
        <v>0</v>
      </c>
      <c r="AK1727" s="15">
        <v>0</v>
      </c>
      <c r="AL1727" s="15">
        <v>0</v>
      </c>
      <c r="AM1727" s="15">
        <v>0</v>
      </c>
      <c r="AN1727" s="15">
        <v>0</v>
      </c>
      <c r="AO1727" s="15">
        <v>0</v>
      </c>
      <c r="AP1727" s="15">
        <v>0</v>
      </c>
      <c r="AQ1727" s="15">
        <v>0</v>
      </c>
      <c r="AR1727" s="15">
        <v>0</v>
      </c>
      <c r="AS1727" s="15">
        <v>0</v>
      </c>
      <c r="AT1727" s="15">
        <f t="shared" si="132"/>
        <v>0</v>
      </c>
      <c r="AU1727" s="15">
        <v>0</v>
      </c>
      <c r="AV1727" s="15">
        <v>0</v>
      </c>
      <c r="AW1727" s="15">
        <v>0</v>
      </c>
      <c r="AX1727" s="15">
        <v>0</v>
      </c>
      <c r="AY1727" s="15">
        <v>0</v>
      </c>
      <c r="AZ1727" s="15">
        <v>0</v>
      </c>
      <c r="BA1727" s="15">
        <v>0</v>
      </c>
      <c r="BB1727" s="15">
        <v>0</v>
      </c>
      <c r="BC1727" s="15">
        <v>0</v>
      </c>
      <c r="BD1727" s="15">
        <v>0</v>
      </c>
      <c r="BE1727" s="15">
        <v>0</v>
      </c>
      <c r="BF1727" s="15">
        <v>0</v>
      </c>
      <c r="BG1727" s="15">
        <f t="shared" si="133"/>
        <v>0</v>
      </c>
      <c r="BH1727" t="str">
        <f t="shared" si="134"/>
        <v>BGCGas</v>
      </c>
      <c r="BI1727" t="str">
        <f>VLOOKUP(BH1727,[2]Summary!$C$29:$C$56,1,0)</f>
        <v>BGCGas</v>
      </c>
      <c r="BJ1727" s="16">
        <v>43831</v>
      </c>
    </row>
    <row r="1728" spans="1:62" x14ac:dyDescent="0.25">
      <c r="A1728" s="13" t="s">
        <v>3339</v>
      </c>
      <c r="B1728" s="13" t="s">
        <v>3339</v>
      </c>
      <c r="C1728" t="s">
        <v>3340</v>
      </c>
      <c r="D1728" t="s">
        <v>307</v>
      </c>
      <c r="E1728" t="s">
        <v>475</v>
      </c>
      <c r="F1728" s="13" t="s">
        <v>302</v>
      </c>
      <c r="H1728" s="15">
        <v>0</v>
      </c>
      <c r="I1728" s="15">
        <v>0</v>
      </c>
      <c r="J1728" s="15">
        <v>0</v>
      </c>
      <c r="K1728" s="15">
        <v>0</v>
      </c>
      <c r="L1728" s="15">
        <v>0</v>
      </c>
      <c r="M1728" s="15">
        <v>0</v>
      </c>
      <c r="N1728" s="15">
        <v>0</v>
      </c>
      <c r="O1728" s="15">
        <v>0</v>
      </c>
      <c r="P1728" s="15">
        <v>0</v>
      </c>
      <c r="Q1728" s="15">
        <v>0</v>
      </c>
      <c r="R1728" s="15">
        <v>0</v>
      </c>
      <c r="S1728" s="15">
        <v>0</v>
      </c>
      <c r="T1728" s="15">
        <f t="shared" si="130"/>
        <v>0</v>
      </c>
      <c r="U1728" s="15">
        <v>0</v>
      </c>
      <c r="V1728" s="15">
        <v>0</v>
      </c>
      <c r="W1728" s="15">
        <v>0</v>
      </c>
      <c r="X1728" s="15">
        <v>0</v>
      </c>
      <c r="Y1728" s="15">
        <v>0</v>
      </c>
      <c r="Z1728" s="15">
        <v>0</v>
      </c>
      <c r="AA1728" s="15">
        <v>0</v>
      </c>
      <c r="AB1728" s="15">
        <v>0</v>
      </c>
      <c r="AC1728" s="15">
        <v>0</v>
      </c>
      <c r="AD1728" s="15">
        <v>2.4914499511718748</v>
      </c>
      <c r="AE1728" s="15">
        <v>0</v>
      </c>
      <c r="AF1728" s="15">
        <v>0</v>
      </c>
      <c r="AG1728" s="15">
        <f t="shared" si="131"/>
        <v>2.4914499511718748</v>
      </c>
      <c r="AH1728" s="15">
        <v>0</v>
      </c>
      <c r="AI1728" s="15">
        <v>0</v>
      </c>
      <c r="AJ1728" s="15">
        <v>0</v>
      </c>
      <c r="AK1728" s="15">
        <v>0</v>
      </c>
      <c r="AL1728" s="15">
        <v>0</v>
      </c>
      <c r="AM1728" s="15">
        <v>0</v>
      </c>
      <c r="AN1728" s="15">
        <v>0</v>
      </c>
      <c r="AO1728" s="15">
        <v>0</v>
      </c>
      <c r="AP1728" s="15">
        <v>0</v>
      </c>
      <c r="AQ1728" s="15">
        <v>0</v>
      </c>
      <c r="AR1728" s="15">
        <v>0</v>
      </c>
      <c r="AS1728" s="15">
        <v>0</v>
      </c>
      <c r="AT1728" s="15">
        <f t="shared" si="132"/>
        <v>0</v>
      </c>
      <c r="AU1728" s="15">
        <v>0</v>
      </c>
      <c r="AV1728" s="15">
        <v>0</v>
      </c>
      <c r="AW1728" s="15">
        <v>0</v>
      </c>
      <c r="AX1728" s="15">
        <v>0</v>
      </c>
      <c r="AY1728" s="15">
        <v>0</v>
      </c>
      <c r="AZ1728" s="15">
        <v>0</v>
      </c>
      <c r="BA1728" s="15">
        <v>0</v>
      </c>
      <c r="BB1728" s="15">
        <v>0</v>
      </c>
      <c r="BC1728" s="15">
        <v>0</v>
      </c>
      <c r="BD1728" s="15">
        <v>0</v>
      </c>
      <c r="BE1728" s="15">
        <v>0</v>
      </c>
      <c r="BF1728" s="15">
        <v>0</v>
      </c>
      <c r="BG1728" s="15">
        <f t="shared" si="133"/>
        <v>0</v>
      </c>
      <c r="BH1728" t="str">
        <f t="shared" si="134"/>
        <v>BGCGas</v>
      </c>
      <c r="BI1728" t="str">
        <f>VLOOKUP(BH1728,[2]Summary!$C$29:$C$56,1,0)</f>
        <v>BGCGas</v>
      </c>
      <c r="BJ1728" s="16">
        <v>43831</v>
      </c>
    </row>
    <row r="1729" spans="1:62" x14ac:dyDescent="0.25">
      <c r="A1729" s="13" t="s">
        <v>3341</v>
      </c>
      <c r="B1729" s="13" t="s">
        <v>3341</v>
      </c>
      <c r="C1729" t="s">
        <v>3342</v>
      </c>
      <c r="D1729" t="s">
        <v>361</v>
      </c>
      <c r="E1729" t="s">
        <v>475</v>
      </c>
      <c r="F1729" s="13" t="s">
        <v>302</v>
      </c>
      <c r="H1729" s="15">
        <v>0</v>
      </c>
      <c r="I1729" s="15">
        <v>0</v>
      </c>
      <c r="J1729" s="15">
        <v>0</v>
      </c>
      <c r="K1729" s="15">
        <v>0</v>
      </c>
      <c r="L1729" s="15">
        <v>0</v>
      </c>
      <c r="M1729" s="15">
        <v>0</v>
      </c>
      <c r="N1729" s="15">
        <v>0</v>
      </c>
      <c r="O1729" s="15">
        <v>0</v>
      </c>
      <c r="P1729" s="15">
        <v>0</v>
      </c>
      <c r="Q1729" s="15">
        <v>0</v>
      </c>
      <c r="R1729" s="15">
        <v>0</v>
      </c>
      <c r="S1729" s="15">
        <v>0</v>
      </c>
      <c r="T1729" s="15">
        <f t="shared" si="130"/>
        <v>0</v>
      </c>
      <c r="U1729" s="15">
        <v>0</v>
      </c>
      <c r="V1729" s="15">
        <v>0</v>
      </c>
      <c r="W1729" s="15">
        <v>0</v>
      </c>
      <c r="X1729" s="15">
        <v>0</v>
      </c>
      <c r="Y1729" s="15">
        <v>0</v>
      </c>
      <c r="Z1729" s="15">
        <v>0</v>
      </c>
      <c r="AA1729" s="15">
        <v>0</v>
      </c>
      <c r="AB1729" s="15">
        <v>0</v>
      </c>
      <c r="AC1729" s="15">
        <v>14.76311958026886</v>
      </c>
      <c r="AD1729" s="15">
        <v>11.988540195465088</v>
      </c>
      <c r="AE1729" s="15">
        <v>-7.4534998626708981</v>
      </c>
      <c r="AF1729" s="15">
        <v>36.004898437500003</v>
      </c>
      <c r="AG1729" s="15">
        <f t="shared" si="131"/>
        <v>55.303058350563049</v>
      </c>
      <c r="AH1729" s="15">
        <v>0</v>
      </c>
      <c r="AI1729" s="15">
        <v>0</v>
      </c>
      <c r="AJ1729" s="15">
        <v>0</v>
      </c>
      <c r="AK1729" s="15">
        <v>0</v>
      </c>
      <c r="AL1729" s="15">
        <v>0</v>
      </c>
      <c r="AM1729" s="15">
        <v>0</v>
      </c>
      <c r="AN1729" s="15">
        <v>0</v>
      </c>
      <c r="AO1729" s="15">
        <v>0</v>
      </c>
      <c r="AP1729" s="15">
        <v>0</v>
      </c>
      <c r="AQ1729" s="15">
        <v>0</v>
      </c>
      <c r="AR1729" s="15">
        <v>0</v>
      </c>
      <c r="AS1729" s="15">
        <v>0</v>
      </c>
      <c r="AT1729" s="15">
        <f t="shared" si="132"/>
        <v>0</v>
      </c>
      <c r="AU1729" s="15">
        <v>0</v>
      </c>
      <c r="AV1729" s="15">
        <v>0</v>
      </c>
      <c r="AW1729" s="15">
        <v>0</v>
      </c>
      <c r="AX1729" s="15">
        <v>0</v>
      </c>
      <c r="AY1729" s="15">
        <v>0</v>
      </c>
      <c r="AZ1729" s="15">
        <v>0</v>
      </c>
      <c r="BA1729" s="15">
        <v>0</v>
      </c>
      <c r="BB1729" s="15">
        <v>0</v>
      </c>
      <c r="BC1729" s="15">
        <v>0</v>
      </c>
      <c r="BD1729" s="15">
        <v>0</v>
      </c>
      <c r="BE1729" s="15">
        <v>0</v>
      </c>
      <c r="BF1729" s="15">
        <v>0</v>
      </c>
      <c r="BG1729" s="15">
        <f t="shared" si="133"/>
        <v>0</v>
      </c>
      <c r="BH1729" t="str">
        <f t="shared" si="134"/>
        <v>SCGGas</v>
      </c>
      <c r="BI1729" t="str">
        <f>VLOOKUP(BH1729,[2]Summary!$C$29:$C$56,1,0)</f>
        <v>SCGGas</v>
      </c>
      <c r="BJ1729" s="16">
        <v>43831</v>
      </c>
    </row>
    <row r="1730" spans="1:62" x14ac:dyDescent="0.25">
      <c r="A1730" s="13" t="s">
        <v>3343</v>
      </c>
      <c r="B1730" s="13" t="s">
        <v>3343</v>
      </c>
      <c r="C1730" t="s">
        <v>3344</v>
      </c>
      <c r="D1730" t="s">
        <v>361</v>
      </c>
      <c r="E1730" t="s">
        <v>475</v>
      </c>
      <c r="F1730" s="13" t="s">
        <v>302</v>
      </c>
      <c r="H1730" s="15">
        <v>0</v>
      </c>
      <c r="I1730" s="15">
        <v>0</v>
      </c>
      <c r="J1730" s="15">
        <v>0</v>
      </c>
      <c r="K1730" s="15">
        <v>0</v>
      </c>
      <c r="L1730" s="15">
        <v>0</v>
      </c>
      <c r="M1730" s="15">
        <v>0</v>
      </c>
      <c r="N1730" s="15">
        <v>0</v>
      </c>
      <c r="O1730" s="15">
        <v>0</v>
      </c>
      <c r="P1730" s="15">
        <v>0</v>
      </c>
      <c r="Q1730" s="15">
        <v>0</v>
      </c>
      <c r="R1730" s="15">
        <v>0</v>
      </c>
      <c r="S1730" s="15">
        <v>0</v>
      </c>
      <c r="T1730" s="15">
        <f t="shared" si="130"/>
        <v>0</v>
      </c>
      <c r="U1730" s="15">
        <v>0</v>
      </c>
      <c r="V1730" s="15">
        <v>0</v>
      </c>
      <c r="W1730" s="15">
        <v>0</v>
      </c>
      <c r="X1730" s="15">
        <v>0</v>
      </c>
      <c r="Y1730" s="15">
        <v>0</v>
      </c>
      <c r="Z1730" s="15">
        <v>0</v>
      </c>
      <c r="AA1730" s="15">
        <v>0</v>
      </c>
      <c r="AB1730" s="15">
        <v>0</v>
      </c>
      <c r="AC1730" s="15">
        <v>0.34030000245571135</v>
      </c>
      <c r="AD1730" s="15">
        <v>7.3000001907348635E-4</v>
      </c>
      <c r="AE1730" s="15">
        <v>3.6000001430511473E-4</v>
      </c>
      <c r="AF1730" s="15">
        <v>3.6000001430511473E-4</v>
      </c>
      <c r="AG1730" s="15">
        <f t="shared" si="131"/>
        <v>0.3417500025033951</v>
      </c>
      <c r="AH1730" s="15">
        <v>64.112061401367185</v>
      </c>
      <c r="AI1730" s="15">
        <v>39.334441735744477</v>
      </c>
      <c r="AJ1730" s="15">
        <v>29.350599533081056</v>
      </c>
      <c r="AK1730" s="15">
        <v>4.3472999877929688</v>
      </c>
      <c r="AL1730" s="15">
        <v>-5.0295901794433595</v>
      </c>
      <c r="AM1730" s="15">
        <v>6.0833001708984371</v>
      </c>
      <c r="AN1730" s="15">
        <v>8.7575599212646491</v>
      </c>
      <c r="AO1730" s="15">
        <v>11.666129768371581</v>
      </c>
      <c r="AP1730" s="15">
        <v>7.4276500549316404</v>
      </c>
      <c r="AQ1730" s="15">
        <v>13.117000000000001</v>
      </c>
      <c r="AR1730" s="15">
        <v>22.587579132080077</v>
      </c>
      <c r="AS1730" s="15">
        <v>3.3809200134277342</v>
      </c>
      <c r="AT1730" s="15">
        <f t="shared" si="132"/>
        <v>205.13495153951644</v>
      </c>
      <c r="AU1730" s="15">
        <v>0</v>
      </c>
      <c r="AV1730" s="15">
        <v>0</v>
      </c>
      <c r="AW1730" s="15">
        <v>0</v>
      </c>
      <c r="AX1730" s="15">
        <v>0</v>
      </c>
      <c r="AY1730" s="15">
        <v>0</v>
      </c>
      <c r="AZ1730" s="15">
        <v>0</v>
      </c>
      <c r="BA1730" s="15">
        <v>0</v>
      </c>
      <c r="BB1730" s="15">
        <v>0</v>
      </c>
      <c r="BC1730" s="15">
        <v>0</v>
      </c>
      <c r="BD1730" s="15">
        <v>0</v>
      </c>
      <c r="BE1730" s="15">
        <v>0</v>
      </c>
      <c r="BF1730" s="15">
        <v>0</v>
      </c>
      <c r="BG1730" s="15">
        <f t="shared" si="133"/>
        <v>0</v>
      </c>
      <c r="BH1730" t="str">
        <f t="shared" si="134"/>
        <v>SCGGas</v>
      </c>
      <c r="BI1730" t="str">
        <f>VLOOKUP(BH1730,[2]Summary!$C$29:$C$56,1,0)</f>
        <v>SCGGas</v>
      </c>
      <c r="BJ1730" s="16">
        <v>44197</v>
      </c>
    </row>
    <row r="1731" spans="1:62" x14ac:dyDescent="0.25">
      <c r="A1731" s="13" t="s">
        <v>3345</v>
      </c>
      <c r="B1731" s="13" t="s">
        <v>3345</v>
      </c>
      <c r="C1731" t="s">
        <v>3346</v>
      </c>
      <c r="D1731" t="s">
        <v>361</v>
      </c>
      <c r="E1731" t="s">
        <v>475</v>
      </c>
      <c r="F1731" s="13" t="s">
        <v>302</v>
      </c>
      <c r="H1731" s="15">
        <v>0</v>
      </c>
      <c r="I1731" s="15">
        <v>0</v>
      </c>
      <c r="J1731" s="15">
        <v>0</v>
      </c>
      <c r="K1731" s="15">
        <v>0</v>
      </c>
      <c r="L1731" s="15">
        <v>0</v>
      </c>
      <c r="M1731" s="15">
        <v>0</v>
      </c>
      <c r="N1731" s="15">
        <v>0</v>
      </c>
      <c r="O1731" s="15">
        <v>0</v>
      </c>
      <c r="P1731" s="15">
        <v>0</v>
      </c>
      <c r="Q1731" s="15">
        <v>0</v>
      </c>
      <c r="R1731" s="15">
        <v>0</v>
      </c>
      <c r="S1731" s="15">
        <v>0</v>
      </c>
      <c r="T1731" s="15">
        <f t="shared" ref="T1731:T1794" si="135">SUM(H1731:S1731)</f>
        <v>0</v>
      </c>
      <c r="U1731" s="15">
        <v>0</v>
      </c>
      <c r="V1731" s="15">
        <v>0</v>
      </c>
      <c r="W1731" s="15">
        <v>0</v>
      </c>
      <c r="X1731" s="15">
        <v>0</v>
      </c>
      <c r="Y1731" s="15">
        <v>0</v>
      </c>
      <c r="Z1731" s="15">
        <v>0</v>
      </c>
      <c r="AA1731" s="15">
        <v>0</v>
      </c>
      <c r="AB1731" s="15">
        <v>0</v>
      </c>
      <c r="AC1731" s="15">
        <v>2.0984699707031251</v>
      </c>
      <c r="AD1731" s="15">
        <v>4.4899997711181638E-3</v>
      </c>
      <c r="AE1731" s="15">
        <v>35.00963062477112</v>
      </c>
      <c r="AF1731" s="15">
        <v>42.650640625000001</v>
      </c>
      <c r="AG1731" s="15">
        <f t="shared" ref="AG1731:AG1794" si="136">SUM(U1731:AF1731)</f>
        <v>79.763231220245359</v>
      </c>
      <c r="AH1731" s="15">
        <v>0</v>
      </c>
      <c r="AI1731" s="15">
        <v>0</v>
      </c>
      <c r="AJ1731" s="15">
        <v>0</v>
      </c>
      <c r="AK1731" s="15">
        <v>0</v>
      </c>
      <c r="AL1731" s="15">
        <v>0</v>
      </c>
      <c r="AM1731" s="15">
        <v>0</v>
      </c>
      <c r="AN1731" s="15">
        <v>0</v>
      </c>
      <c r="AO1731" s="15">
        <v>0</v>
      </c>
      <c r="AP1731" s="15">
        <v>0</v>
      </c>
      <c r="AQ1731" s="15">
        <v>0</v>
      </c>
      <c r="AR1731" s="15">
        <v>0</v>
      </c>
      <c r="AS1731" s="15">
        <v>0</v>
      </c>
      <c r="AT1731" s="15">
        <f t="shared" ref="AT1731:AT1794" si="137">SUM(AH1731:AS1731)</f>
        <v>0</v>
      </c>
      <c r="AU1731" s="15">
        <v>0</v>
      </c>
      <c r="AV1731" s="15">
        <v>0</v>
      </c>
      <c r="AW1731" s="15">
        <v>0</v>
      </c>
      <c r="AX1731" s="15">
        <v>0</v>
      </c>
      <c r="AY1731" s="15">
        <v>0</v>
      </c>
      <c r="AZ1731" s="15">
        <v>0</v>
      </c>
      <c r="BA1731" s="15">
        <v>0</v>
      </c>
      <c r="BB1731" s="15">
        <v>0</v>
      </c>
      <c r="BC1731" s="15">
        <v>0</v>
      </c>
      <c r="BD1731" s="15">
        <v>0</v>
      </c>
      <c r="BE1731" s="15">
        <v>0</v>
      </c>
      <c r="BF1731" s="15">
        <v>0</v>
      </c>
      <c r="BG1731" s="15">
        <f t="shared" ref="BG1731:BG1794" si="138">SUM(AU1731:BF1731)</f>
        <v>0</v>
      </c>
      <c r="BH1731" t="str">
        <f t="shared" ref="BH1731:BH1794" si="139">D1731&amp;E1731</f>
        <v>SCGGas</v>
      </c>
      <c r="BI1731" t="str">
        <f>VLOOKUP(BH1731,[2]Summary!$C$29:$C$56,1,0)</f>
        <v>SCGGas</v>
      </c>
      <c r="BJ1731" s="16">
        <v>43831</v>
      </c>
    </row>
    <row r="1732" spans="1:62" x14ac:dyDescent="0.25">
      <c r="A1732" s="13" t="s">
        <v>3347</v>
      </c>
      <c r="B1732" s="13" t="s">
        <v>3347</v>
      </c>
      <c r="C1732" t="s">
        <v>3348</v>
      </c>
      <c r="D1732" t="s">
        <v>361</v>
      </c>
      <c r="E1732" t="s">
        <v>475</v>
      </c>
      <c r="F1732" s="13" t="s">
        <v>302</v>
      </c>
      <c r="H1732" s="15">
        <v>0</v>
      </c>
      <c r="I1732" s="15">
        <v>0</v>
      </c>
      <c r="J1732" s="15">
        <v>0</v>
      </c>
      <c r="K1732" s="15">
        <v>0</v>
      </c>
      <c r="L1732" s="15">
        <v>0</v>
      </c>
      <c r="M1732" s="15">
        <v>0</v>
      </c>
      <c r="N1732" s="15">
        <v>0</v>
      </c>
      <c r="O1732" s="15">
        <v>0</v>
      </c>
      <c r="P1732" s="15">
        <v>0</v>
      </c>
      <c r="Q1732" s="15">
        <v>0</v>
      </c>
      <c r="R1732" s="15">
        <v>0</v>
      </c>
      <c r="S1732" s="15">
        <v>0</v>
      </c>
      <c r="T1732" s="15">
        <f t="shared" si="135"/>
        <v>0</v>
      </c>
      <c r="U1732" s="15">
        <v>0</v>
      </c>
      <c r="V1732" s="15">
        <v>0</v>
      </c>
      <c r="W1732" s="15">
        <v>0</v>
      </c>
      <c r="X1732" s="15">
        <v>0</v>
      </c>
      <c r="Y1732" s="15">
        <v>0</v>
      </c>
      <c r="Z1732" s="15">
        <v>0</v>
      </c>
      <c r="AA1732" s="15">
        <v>0</v>
      </c>
      <c r="AB1732" s="15">
        <v>0</v>
      </c>
      <c r="AC1732" s="15">
        <v>0</v>
      </c>
      <c r="AD1732" s="15">
        <v>0.57962998688220979</v>
      </c>
      <c r="AE1732" s="15">
        <v>8.5519202146530144</v>
      </c>
      <c r="AF1732" s="15">
        <v>0</v>
      </c>
      <c r="AG1732" s="15">
        <f t="shared" si="136"/>
        <v>9.1315502015352248</v>
      </c>
      <c r="AH1732" s="15">
        <v>0</v>
      </c>
      <c r="AI1732" s="15">
        <v>0</v>
      </c>
      <c r="AJ1732" s="15">
        <v>0</v>
      </c>
      <c r="AK1732" s="15">
        <v>0</v>
      </c>
      <c r="AL1732" s="15">
        <v>0</v>
      </c>
      <c r="AM1732" s="15">
        <v>0</v>
      </c>
      <c r="AN1732" s="15">
        <v>0</v>
      </c>
      <c r="AO1732" s="15">
        <v>0</v>
      </c>
      <c r="AP1732" s="15">
        <v>0</v>
      </c>
      <c r="AQ1732" s="15">
        <v>0</v>
      </c>
      <c r="AR1732" s="15">
        <v>0</v>
      </c>
      <c r="AS1732" s="15">
        <v>0</v>
      </c>
      <c r="AT1732" s="15">
        <f t="shared" si="137"/>
        <v>0</v>
      </c>
      <c r="AU1732" s="15">
        <v>0</v>
      </c>
      <c r="AV1732" s="15">
        <v>0</v>
      </c>
      <c r="AW1732" s="15">
        <v>0</v>
      </c>
      <c r="AX1732" s="15">
        <v>0</v>
      </c>
      <c r="AY1732" s="15">
        <v>0</v>
      </c>
      <c r="AZ1732" s="15">
        <v>0</v>
      </c>
      <c r="BA1732" s="15">
        <v>0</v>
      </c>
      <c r="BB1732" s="15">
        <v>0</v>
      </c>
      <c r="BC1732" s="15">
        <v>0</v>
      </c>
      <c r="BD1732" s="15">
        <v>0</v>
      </c>
      <c r="BE1732" s="15">
        <v>0</v>
      </c>
      <c r="BF1732" s="15">
        <v>0</v>
      </c>
      <c r="BG1732" s="15">
        <f t="shared" si="138"/>
        <v>0</v>
      </c>
      <c r="BH1732" t="str">
        <f t="shared" si="139"/>
        <v>SCGGas</v>
      </c>
      <c r="BI1732" t="str">
        <f>VLOOKUP(BH1732,[2]Summary!$C$29:$C$56,1,0)</f>
        <v>SCGGas</v>
      </c>
      <c r="BJ1732" s="16">
        <v>43831</v>
      </c>
    </row>
    <row r="1733" spans="1:62" x14ac:dyDescent="0.25">
      <c r="A1733" s="13" t="s">
        <v>3349</v>
      </c>
      <c r="B1733" s="13" t="s">
        <v>3349</v>
      </c>
      <c r="C1733" t="s">
        <v>3350</v>
      </c>
      <c r="D1733" t="s">
        <v>361</v>
      </c>
      <c r="E1733" t="s">
        <v>475</v>
      </c>
      <c r="F1733" s="13" t="s">
        <v>302</v>
      </c>
      <c r="H1733" s="15">
        <v>0</v>
      </c>
      <c r="I1733" s="15">
        <v>0</v>
      </c>
      <c r="J1733" s="15">
        <v>0</v>
      </c>
      <c r="K1733" s="15">
        <v>0</v>
      </c>
      <c r="L1733" s="15">
        <v>0</v>
      </c>
      <c r="M1733" s="15">
        <v>0</v>
      </c>
      <c r="N1733" s="15">
        <v>0</v>
      </c>
      <c r="O1733" s="15">
        <v>0</v>
      </c>
      <c r="P1733" s="15">
        <v>0</v>
      </c>
      <c r="Q1733" s="15">
        <v>0</v>
      </c>
      <c r="R1733" s="15">
        <v>0</v>
      </c>
      <c r="S1733" s="15">
        <v>0</v>
      </c>
      <c r="T1733" s="15">
        <f t="shared" si="135"/>
        <v>0</v>
      </c>
      <c r="U1733" s="15">
        <v>0</v>
      </c>
      <c r="V1733" s="15">
        <v>0</v>
      </c>
      <c r="W1733" s="15">
        <v>0</v>
      </c>
      <c r="X1733" s="15">
        <v>0</v>
      </c>
      <c r="Y1733" s="15">
        <v>0</v>
      </c>
      <c r="Z1733" s="15">
        <v>0</v>
      </c>
      <c r="AA1733" s="15">
        <v>0.20529999251663686</v>
      </c>
      <c r="AB1733" s="15">
        <v>4.1999998688697817E-4</v>
      </c>
      <c r="AC1733" s="15">
        <v>0.34897999054193496</v>
      </c>
      <c r="AD1733" s="15">
        <v>20.54159974861145</v>
      </c>
      <c r="AE1733" s="15">
        <v>0.18229999923706056</v>
      </c>
      <c r="AF1733" s="15">
        <v>0</v>
      </c>
      <c r="AG1733" s="15">
        <f t="shared" si="136"/>
        <v>21.278599730893969</v>
      </c>
      <c r="AH1733" s="15">
        <v>0</v>
      </c>
      <c r="AI1733" s="15">
        <v>0</v>
      </c>
      <c r="AJ1733" s="15">
        <v>0</v>
      </c>
      <c r="AK1733" s="15">
        <v>0</v>
      </c>
      <c r="AL1733" s="15">
        <v>0</v>
      </c>
      <c r="AM1733" s="15">
        <v>0</v>
      </c>
      <c r="AN1733" s="15">
        <v>0</v>
      </c>
      <c r="AO1733" s="15">
        <v>0</v>
      </c>
      <c r="AP1733" s="15">
        <v>0</v>
      </c>
      <c r="AQ1733" s="15">
        <v>0</v>
      </c>
      <c r="AR1733" s="15">
        <v>0</v>
      </c>
      <c r="AS1733" s="15">
        <v>0</v>
      </c>
      <c r="AT1733" s="15">
        <f t="shared" si="137"/>
        <v>0</v>
      </c>
      <c r="AU1733" s="15">
        <v>0</v>
      </c>
      <c r="AV1733" s="15">
        <v>0</v>
      </c>
      <c r="AW1733" s="15">
        <v>0</v>
      </c>
      <c r="AX1733" s="15">
        <v>0</v>
      </c>
      <c r="AY1733" s="15">
        <v>0</v>
      </c>
      <c r="AZ1733" s="15">
        <v>0</v>
      </c>
      <c r="BA1733" s="15">
        <v>0</v>
      </c>
      <c r="BB1733" s="15">
        <v>0</v>
      </c>
      <c r="BC1733" s="15">
        <v>0</v>
      </c>
      <c r="BD1733" s="15">
        <v>0</v>
      </c>
      <c r="BE1733" s="15">
        <v>0</v>
      </c>
      <c r="BF1733" s="15">
        <v>0</v>
      </c>
      <c r="BG1733" s="15">
        <f t="shared" si="138"/>
        <v>0</v>
      </c>
      <c r="BH1733" t="str">
        <f t="shared" si="139"/>
        <v>SCGGas</v>
      </c>
      <c r="BI1733" t="str">
        <f>VLOOKUP(BH1733,[2]Summary!$C$29:$C$56,1,0)</f>
        <v>SCGGas</v>
      </c>
      <c r="BJ1733" s="16">
        <v>43831</v>
      </c>
    </row>
    <row r="1734" spans="1:62" x14ac:dyDescent="0.25">
      <c r="A1734" s="13" t="s">
        <v>3351</v>
      </c>
      <c r="B1734" s="13" t="s">
        <v>3351</v>
      </c>
      <c r="C1734" t="s">
        <v>3352</v>
      </c>
      <c r="D1734" t="s">
        <v>361</v>
      </c>
      <c r="E1734" t="s">
        <v>475</v>
      </c>
      <c r="F1734" s="13" t="s">
        <v>302</v>
      </c>
      <c r="H1734" s="15">
        <v>0</v>
      </c>
      <c r="I1734" s="15">
        <v>0</v>
      </c>
      <c r="J1734" s="15">
        <v>0</v>
      </c>
      <c r="K1734" s="15">
        <v>0</v>
      </c>
      <c r="L1734" s="15">
        <v>0</v>
      </c>
      <c r="M1734" s="15">
        <v>0</v>
      </c>
      <c r="N1734" s="15">
        <v>0</v>
      </c>
      <c r="O1734" s="15">
        <v>0</v>
      </c>
      <c r="P1734" s="15">
        <v>0</v>
      </c>
      <c r="Q1734" s="15">
        <v>0</v>
      </c>
      <c r="R1734" s="15">
        <v>0</v>
      </c>
      <c r="S1734" s="15">
        <v>0</v>
      </c>
      <c r="T1734" s="15">
        <f t="shared" si="135"/>
        <v>0</v>
      </c>
      <c r="U1734" s="15">
        <v>0</v>
      </c>
      <c r="V1734" s="15">
        <v>0</v>
      </c>
      <c r="W1734" s="15">
        <v>0</v>
      </c>
      <c r="X1734" s="15">
        <v>0</v>
      </c>
      <c r="Y1734" s="15">
        <v>0</v>
      </c>
      <c r="Z1734" s="15">
        <v>0</v>
      </c>
      <c r="AA1734" s="15">
        <v>0</v>
      </c>
      <c r="AB1734" s="15">
        <v>0</v>
      </c>
      <c r="AC1734" s="15">
        <v>10.278549804687501</v>
      </c>
      <c r="AD1734" s="15">
        <v>0</v>
      </c>
      <c r="AE1734" s="15">
        <v>0</v>
      </c>
      <c r="AF1734" s="15">
        <v>0</v>
      </c>
      <c r="AG1734" s="15">
        <f t="shared" si="136"/>
        <v>10.278549804687501</v>
      </c>
      <c r="AH1734" s="15">
        <v>0</v>
      </c>
      <c r="AI1734" s="15">
        <v>0</v>
      </c>
      <c r="AJ1734" s="15">
        <v>0</v>
      </c>
      <c r="AK1734" s="15">
        <v>0</v>
      </c>
      <c r="AL1734" s="15">
        <v>0</v>
      </c>
      <c r="AM1734" s="15">
        <v>0</v>
      </c>
      <c r="AN1734" s="15">
        <v>0</v>
      </c>
      <c r="AO1734" s="15">
        <v>0</v>
      </c>
      <c r="AP1734" s="15">
        <v>0</v>
      </c>
      <c r="AQ1734" s="15">
        <v>0</v>
      </c>
      <c r="AR1734" s="15">
        <v>0</v>
      </c>
      <c r="AS1734" s="15">
        <v>0</v>
      </c>
      <c r="AT1734" s="15">
        <f t="shared" si="137"/>
        <v>0</v>
      </c>
      <c r="AU1734" s="15">
        <v>0</v>
      </c>
      <c r="AV1734" s="15">
        <v>0</v>
      </c>
      <c r="AW1734" s="15">
        <v>0</v>
      </c>
      <c r="AX1734" s="15">
        <v>0</v>
      </c>
      <c r="AY1734" s="15">
        <v>0</v>
      </c>
      <c r="AZ1734" s="15">
        <v>0</v>
      </c>
      <c r="BA1734" s="15">
        <v>0</v>
      </c>
      <c r="BB1734" s="15">
        <v>0</v>
      </c>
      <c r="BC1734" s="15">
        <v>0</v>
      </c>
      <c r="BD1734" s="15">
        <v>0</v>
      </c>
      <c r="BE1734" s="15">
        <v>0</v>
      </c>
      <c r="BF1734" s="15">
        <v>0</v>
      </c>
      <c r="BG1734" s="15">
        <f t="shared" si="138"/>
        <v>0</v>
      </c>
      <c r="BH1734" t="str">
        <f t="shared" si="139"/>
        <v>SCGGas</v>
      </c>
      <c r="BI1734" t="str">
        <f>VLOOKUP(BH1734,[2]Summary!$C$29:$C$56,1,0)</f>
        <v>SCGGas</v>
      </c>
      <c r="BJ1734" s="16">
        <v>43831</v>
      </c>
    </row>
    <row r="1735" spans="1:62" x14ac:dyDescent="0.25">
      <c r="A1735" s="13" t="s">
        <v>3353</v>
      </c>
      <c r="B1735" s="13" t="s">
        <v>3353</v>
      </c>
      <c r="C1735" t="s">
        <v>3354</v>
      </c>
      <c r="D1735" t="s">
        <v>361</v>
      </c>
      <c r="E1735" t="s">
        <v>475</v>
      </c>
      <c r="F1735" s="13" t="s">
        <v>302</v>
      </c>
      <c r="H1735" s="15">
        <v>0</v>
      </c>
      <c r="I1735" s="15">
        <v>0</v>
      </c>
      <c r="J1735" s="15">
        <v>0</v>
      </c>
      <c r="K1735" s="15">
        <v>0</v>
      </c>
      <c r="L1735" s="15">
        <v>0</v>
      </c>
      <c r="M1735" s="15">
        <v>0</v>
      </c>
      <c r="N1735" s="15">
        <v>0</v>
      </c>
      <c r="O1735" s="15">
        <v>0</v>
      </c>
      <c r="P1735" s="15">
        <v>0</v>
      </c>
      <c r="Q1735" s="15">
        <v>0</v>
      </c>
      <c r="R1735" s="15">
        <v>0</v>
      </c>
      <c r="S1735" s="15">
        <v>0</v>
      </c>
      <c r="T1735" s="15">
        <f t="shared" si="135"/>
        <v>0</v>
      </c>
      <c r="U1735" s="15">
        <v>0</v>
      </c>
      <c r="V1735" s="15">
        <v>0</v>
      </c>
      <c r="W1735" s="15">
        <v>0</v>
      </c>
      <c r="X1735" s="15">
        <v>0</v>
      </c>
      <c r="Y1735" s="15">
        <v>0</v>
      </c>
      <c r="Z1735" s="15">
        <v>0</v>
      </c>
      <c r="AA1735" s="15">
        <v>0</v>
      </c>
      <c r="AB1735" s="15">
        <v>8.0669301757812502</v>
      </c>
      <c r="AC1735" s="15">
        <v>0</v>
      </c>
      <c r="AD1735" s="15">
        <v>0</v>
      </c>
      <c r="AE1735" s="15">
        <v>0</v>
      </c>
      <c r="AF1735" s="15">
        <v>0</v>
      </c>
      <c r="AG1735" s="15">
        <f t="shared" si="136"/>
        <v>8.0669301757812502</v>
      </c>
      <c r="AH1735" s="15">
        <v>0</v>
      </c>
      <c r="AI1735" s="15">
        <v>0</v>
      </c>
      <c r="AJ1735" s="15">
        <v>0</v>
      </c>
      <c r="AK1735" s="15">
        <v>0</v>
      </c>
      <c r="AL1735" s="15">
        <v>0</v>
      </c>
      <c r="AM1735" s="15">
        <v>0</v>
      </c>
      <c r="AN1735" s="15">
        <v>0</v>
      </c>
      <c r="AO1735" s="15">
        <v>0</v>
      </c>
      <c r="AP1735" s="15">
        <v>0</v>
      </c>
      <c r="AQ1735" s="15">
        <v>0</v>
      </c>
      <c r="AR1735" s="15">
        <v>0</v>
      </c>
      <c r="AS1735" s="15">
        <v>0</v>
      </c>
      <c r="AT1735" s="15">
        <f t="shared" si="137"/>
        <v>0</v>
      </c>
      <c r="AU1735" s="15">
        <v>0</v>
      </c>
      <c r="AV1735" s="15">
        <v>0</v>
      </c>
      <c r="AW1735" s="15">
        <v>0</v>
      </c>
      <c r="AX1735" s="15">
        <v>0</v>
      </c>
      <c r="AY1735" s="15">
        <v>0</v>
      </c>
      <c r="AZ1735" s="15">
        <v>0</v>
      </c>
      <c r="BA1735" s="15">
        <v>0</v>
      </c>
      <c r="BB1735" s="15">
        <v>0</v>
      </c>
      <c r="BC1735" s="15">
        <v>0</v>
      </c>
      <c r="BD1735" s="15">
        <v>0</v>
      </c>
      <c r="BE1735" s="15">
        <v>0</v>
      </c>
      <c r="BF1735" s="15">
        <v>0</v>
      </c>
      <c r="BG1735" s="15">
        <f t="shared" si="138"/>
        <v>0</v>
      </c>
      <c r="BH1735" t="str">
        <f t="shared" si="139"/>
        <v>SCGGas</v>
      </c>
      <c r="BI1735" t="str">
        <f>VLOOKUP(BH1735,[2]Summary!$C$29:$C$56,1,0)</f>
        <v>SCGGas</v>
      </c>
      <c r="BJ1735" s="16">
        <v>43831</v>
      </c>
    </row>
    <row r="1736" spans="1:62" x14ac:dyDescent="0.25">
      <c r="A1736" s="13" t="s">
        <v>3355</v>
      </c>
      <c r="B1736" s="13" t="s">
        <v>3355</v>
      </c>
      <c r="C1736" t="s">
        <v>3356</v>
      </c>
      <c r="D1736" t="s">
        <v>361</v>
      </c>
      <c r="E1736" t="s">
        <v>475</v>
      </c>
      <c r="F1736" s="13" t="s">
        <v>302</v>
      </c>
      <c r="H1736" s="15">
        <v>0</v>
      </c>
      <c r="I1736" s="15">
        <v>0</v>
      </c>
      <c r="J1736" s="15">
        <v>0</v>
      </c>
      <c r="K1736" s="15">
        <v>0</v>
      </c>
      <c r="L1736" s="15">
        <v>0</v>
      </c>
      <c r="M1736" s="15">
        <v>0</v>
      </c>
      <c r="N1736" s="15">
        <v>0</v>
      </c>
      <c r="O1736" s="15">
        <v>0</v>
      </c>
      <c r="P1736" s="15">
        <v>0</v>
      </c>
      <c r="Q1736" s="15">
        <v>0</v>
      </c>
      <c r="R1736" s="15">
        <v>0</v>
      </c>
      <c r="S1736" s="15">
        <v>0</v>
      </c>
      <c r="T1736" s="15">
        <f t="shared" si="135"/>
        <v>0</v>
      </c>
      <c r="U1736" s="15">
        <v>0</v>
      </c>
      <c r="V1736" s="15">
        <v>0</v>
      </c>
      <c r="W1736" s="15">
        <v>0</v>
      </c>
      <c r="X1736" s="15">
        <v>0</v>
      </c>
      <c r="Y1736" s="15">
        <v>0</v>
      </c>
      <c r="Z1736" s="15">
        <v>0</v>
      </c>
      <c r="AA1736" s="15">
        <v>0</v>
      </c>
      <c r="AB1736" s="15">
        <v>3.8881599121093751</v>
      </c>
      <c r="AC1736" s="15">
        <v>0</v>
      </c>
      <c r="AD1736" s="15">
        <v>0</v>
      </c>
      <c r="AE1736" s="15">
        <v>0</v>
      </c>
      <c r="AF1736" s="15">
        <v>0</v>
      </c>
      <c r="AG1736" s="15">
        <f t="shared" si="136"/>
        <v>3.8881599121093751</v>
      </c>
      <c r="AH1736" s="15">
        <v>0</v>
      </c>
      <c r="AI1736" s="15">
        <v>0</v>
      </c>
      <c r="AJ1736" s="15">
        <v>0</v>
      </c>
      <c r="AK1736" s="15">
        <v>0</v>
      </c>
      <c r="AL1736" s="15">
        <v>0</v>
      </c>
      <c r="AM1736" s="15">
        <v>0</v>
      </c>
      <c r="AN1736" s="15">
        <v>0</v>
      </c>
      <c r="AO1736" s="15">
        <v>0</v>
      </c>
      <c r="AP1736" s="15">
        <v>0</v>
      </c>
      <c r="AQ1736" s="15">
        <v>0</v>
      </c>
      <c r="AR1736" s="15">
        <v>0</v>
      </c>
      <c r="AS1736" s="15">
        <v>0</v>
      </c>
      <c r="AT1736" s="15">
        <f t="shared" si="137"/>
        <v>0</v>
      </c>
      <c r="AU1736" s="15">
        <v>0</v>
      </c>
      <c r="AV1736" s="15">
        <v>0</v>
      </c>
      <c r="AW1736" s="15">
        <v>0</v>
      </c>
      <c r="AX1736" s="15">
        <v>0</v>
      </c>
      <c r="AY1736" s="15">
        <v>0</v>
      </c>
      <c r="AZ1736" s="15">
        <v>0</v>
      </c>
      <c r="BA1736" s="15">
        <v>0</v>
      </c>
      <c r="BB1736" s="15">
        <v>0</v>
      </c>
      <c r="BC1736" s="15">
        <v>0</v>
      </c>
      <c r="BD1736" s="15">
        <v>0</v>
      </c>
      <c r="BE1736" s="15">
        <v>0</v>
      </c>
      <c r="BF1736" s="15">
        <v>0</v>
      </c>
      <c r="BG1736" s="15">
        <f t="shared" si="138"/>
        <v>0</v>
      </c>
      <c r="BH1736" t="str">
        <f t="shared" si="139"/>
        <v>SCGGas</v>
      </c>
      <c r="BI1736" t="str">
        <f>VLOOKUP(BH1736,[2]Summary!$C$29:$C$56,1,0)</f>
        <v>SCGGas</v>
      </c>
      <c r="BJ1736" s="16">
        <v>43831</v>
      </c>
    </row>
    <row r="1737" spans="1:62" x14ac:dyDescent="0.25">
      <c r="A1737" s="13" t="s">
        <v>3357</v>
      </c>
      <c r="B1737" s="13" t="s">
        <v>3357</v>
      </c>
      <c r="C1737" t="s">
        <v>3358</v>
      </c>
      <c r="D1737" t="s">
        <v>300</v>
      </c>
      <c r="E1737" t="s">
        <v>301</v>
      </c>
      <c r="F1737" s="13" t="s">
        <v>302</v>
      </c>
      <c r="H1737" s="15">
        <v>0</v>
      </c>
      <c r="I1737" s="15">
        <v>0</v>
      </c>
      <c r="J1737" s="15">
        <v>0</v>
      </c>
      <c r="K1737" s="15">
        <v>0</v>
      </c>
      <c r="L1737" s="15">
        <v>0</v>
      </c>
      <c r="M1737" s="15">
        <v>0</v>
      </c>
      <c r="N1737" s="15">
        <v>0</v>
      </c>
      <c r="O1737" s="15">
        <v>0</v>
      </c>
      <c r="P1737" s="15">
        <v>0</v>
      </c>
      <c r="Q1737" s="15">
        <v>0</v>
      </c>
      <c r="R1737" s="15">
        <v>0</v>
      </c>
      <c r="S1737" s="15">
        <v>0</v>
      </c>
      <c r="T1737" s="15">
        <f t="shared" si="135"/>
        <v>0</v>
      </c>
      <c r="U1737" s="15">
        <v>0</v>
      </c>
      <c r="V1737" s="15">
        <v>0</v>
      </c>
      <c r="W1737" s="15">
        <v>0</v>
      </c>
      <c r="X1737" s="15">
        <v>0</v>
      </c>
      <c r="Y1737" s="15">
        <v>0</v>
      </c>
      <c r="Z1737" s="15">
        <v>0</v>
      </c>
      <c r="AA1737" s="15">
        <v>0</v>
      </c>
      <c r="AB1737" s="15">
        <v>19.954079643249511</v>
      </c>
      <c r="AC1737" s="15">
        <v>0.68127000045776365</v>
      </c>
      <c r="AD1737" s="15">
        <v>0.36793000221252442</v>
      </c>
      <c r="AE1737" s="15">
        <v>0</v>
      </c>
      <c r="AF1737" s="15">
        <v>0.23646998786926268</v>
      </c>
      <c r="AG1737" s="15">
        <f t="shared" si="136"/>
        <v>21.239749633789064</v>
      </c>
      <c r="AH1737" s="15">
        <v>0</v>
      </c>
      <c r="AI1737" s="15">
        <v>0</v>
      </c>
      <c r="AJ1737" s="15">
        <v>0</v>
      </c>
      <c r="AK1737" s="15">
        <v>0</v>
      </c>
      <c r="AL1737" s="15">
        <v>0</v>
      </c>
      <c r="AM1737" s="15">
        <v>0</v>
      </c>
      <c r="AN1737" s="15">
        <v>0</v>
      </c>
      <c r="AO1737" s="15">
        <v>0</v>
      </c>
      <c r="AP1737" s="15">
        <v>0</v>
      </c>
      <c r="AQ1737" s="15">
        <v>0</v>
      </c>
      <c r="AR1737" s="15">
        <v>0</v>
      </c>
      <c r="AS1737" s="15">
        <v>0</v>
      </c>
      <c r="AT1737" s="15">
        <f t="shared" si="137"/>
        <v>0</v>
      </c>
      <c r="AU1737" s="15">
        <v>0</v>
      </c>
      <c r="AV1737" s="15">
        <v>0</v>
      </c>
      <c r="AW1737" s="15">
        <v>0</v>
      </c>
      <c r="AX1737" s="15">
        <v>0</v>
      </c>
      <c r="AY1737" s="15">
        <v>0</v>
      </c>
      <c r="AZ1737" s="15">
        <v>0</v>
      </c>
      <c r="BA1737" s="15">
        <v>0</v>
      </c>
      <c r="BB1737" s="15">
        <v>0</v>
      </c>
      <c r="BC1737" s="15">
        <v>0</v>
      </c>
      <c r="BD1737" s="15">
        <v>0</v>
      </c>
      <c r="BE1737" s="15">
        <v>0</v>
      </c>
      <c r="BF1737" s="15">
        <v>0</v>
      </c>
      <c r="BG1737" s="15">
        <f t="shared" si="138"/>
        <v>0</v>
      </c>
      <c r="BH1737" t="str">
        <f t="shared" si="139"/>
        <v>UILCommon</v>
      </c>
      <c r="BI1737" t="str">
        <f>VLOOKUP(BH1737,[2]Summary!$C$29:$C$56,1,0)</f>
        <v>UILCommon</v>
      </c>
      <c r="BJ1737" s="16">
        <v>43831</v>
      </c>
    </row>
    <row r="1738" spans="1:62" x14ac:dyDescent="0.25">
      <c r="A1738" s="13" t="s">
        <v>3359</v>
      </c>
      <c r="B1738" s="13" t="s">
        <v>3359</v>
      </c>
      <c r="C1738" t="s">
        <v>3360</v>
      </c>
      <c r="D1738" t="s">
        <v>300</v>
      </c>
      <c r="E1738" t="s">
        <v>301</v>
      </c>
      <c r="F1738" s="13" t="s">
        <v>302</v>
      </c>
      <c r="H1738" s="15">
        <v>0</v>
      </c>
      <c r="I1738" s="15">
        <v>0</v>
      </c>
      <c r="J1738" s="15">
        <v>0</v>
      </c>
      <c r="K1738" s="15">
        <v>0</v>
      </c>
      <c r="L1738" s="15">
        <v>0</v>
      </c>
      <c r="M1738" s="15">
        <v>0</v>
      </c>
      <c r="N1738" s="15">
        <v>0</v>
      </c>
      <c r="O1738" s="15">
        <v>0</v>
      </c>
      <c r="P1738" s="15">
        <v>0</v>
      </c>
      <c r="Q1738" s="15">
        <v>0</v>
      </c>
      <c r="R1738" s="15">
        <v>0</v>
      </c>
      <c r="S1738" s="15">
        <v>0</v>
      </c>
      <c r="T1738" s="15">
        <f t="shared" si="135"/>
        <v>0</v>
      </c>
      <c r="U1738" s="15">
        <v>0</v>
      </c>
      <c r="V1738" s="15">
        <v>0</v>
      </c>
      <c r="W1738" s="15">
        <v>0</v>
      </c>
      <c r="X1738" s="15">
        <v>0</v>
      </c>
      <c r="Y1738" s="15">
        <v>0</v>
      </c>
      <c r="Z1738" s="15">
        <v>0</v>
      </c>
      <c r="AA1738" s="15">
        <v>0</v>
      </c>
      <c r="AB1738" s="15">
        <v>0</v>
      </c>
      <c r="AC1738" s="15">
        <v>0</v>
      </c>
      <c r="AD1738" s="15">
        <v>0</v>
      </c>
      <c r="AE1738" s="15">
        <v>0</v>
      </c>
      <c r="AF1738" s="15">
        <v>0</v>
      </c>
      <c r="AG1738" s="15">
        <f t="shared" si="136"/>
        <v>0</v>
      </c>
      <c r="AH1738" s="15">
        <v>0</v>
      </c>
      <c r="AI1738" s="15">
        <v>0</v>
      </c>
      <c r="AJ1738" s="15">
        <v>0</v>
      </c>
      <c r="AK1738" s="15">
        <v>0</v>
      </c>
      <c r="AL1738" s="15">
        <v>0</v>
      </c>
      <c r="AM1738" s="15">
        <v>0</v>
      </c>
      <c r="AN1738" s="15">
        <v>0</v>
      </c>
      <c r="AO1738" s="15">
        <v>0</v>
      </c>
      <c r="AP1738" s="15">
        <v>0</v>
      </c>
      <c r="AQ1738" s="15">
        <v>0</v>
      </c>
      <c r="AR1738" s="15">
        <v>0</v>
      </c>
      <c r="AS1738" s="15">
        <v>0</v>
      </c>
      <c r="AT1738" s="15">
        <f t="shared" si="137"/>
        <v>0</v>
      </c>
      <c r="AU1738" s="15">
        <v>0</v>
      </c>
      <c r="AV1738" s="15">
        <v>0</v>
      </c>
      <c r="AW1738" s="15">
        <v>0</v>
      </c>
      <c r="AX1738" s="15">
        <v>0</v>
      </c>
      <c r="AY1738" s="15">
        <v>0</v>
      </c>
      <c r="AZ1738" s="15">
        <v>0</v>
      </c>
      <c r="BA1738" s="15">
        <v>0</v>
      </c>
      <c r="BB1738" s="15">
        <v>0</v>
      </c>
      <c r="BC1738" s="15">
        <v>0</v>
      </c>
      <c r="BD1738" s="15">
        <v>0</v>
      </c>
      <c r="BE1738" s="15">
        <v>0</v>
      </c>
      <c r="BF1738" s="15">
        <v>0</v>
      </c>
      <c r="BG1738" s="15">
        <f t="shared" si="138"/>
        <v>0</v>
      </c>
      <c r="BH1738" t="str">
        <f t="shared" si="139"/>
        <v>UILCommon</v>
      </c>
      <c r="BI1738" t="str">
        <f>VLOOKUP(BH1738,[2]Summary!$C$29:$C$56,1,0)</f>
        <v>UILCommon</v>
      </c>
      <c r="BJ1738" s="16">
        <v>44562</v>
      </c>
    </row>
    <row r="1739" spans="1:62" x14ac:dyDescent="0.25">
      <c r="A1739" s="13" t="s">
        <v>3361</v>
      </c>
      <c r="B1739" s="13" t="s">
        <v>1658</v>
      </c>
      <c r="D1739" t="s">
        <v>307</v>
      </c>
      <c r="E1739" t="s">
        <v>475</v>
      </c>
      <c r="F1739" s="13" t="s">
        <v>302</v>
      </c>
      <c r="H1739" s="15">
        <v>0</v>
      </c>
      <c r="I1739" s="15">
        <v>0</v>
      </c>
      <c r="J1739" s="15">
        <v>0</v>
      </c>
      <c r="K1739" s="15">
        <v>0</v>
      </c>
      <c r="L1739" s="15">
        <v>0</v>
      </c>
      <c r="M1739" s="15">
        <v>0</v>
      </c>
      <c r="N1739" s="15">
        <v>0</v>
      </c>
      <c r="O1739" s="15">
        <v>0</v>
      </c>
      <c r="P1739" s="15">
        <v>0</v>
      </c>
      <c r="Q1739" s="15">
        <v>0</v>
      </c>
      <c r="R1739" s="15">
        <v>0</v>
      </c>
      <c r="S1739" s="15">
        <v>0</v>
      </c>
      <c r="T1739" s="15">
        <f t="shared" si="135"/>
        <v>0</v>
      </c>
      <c r="U1739" s="15">
        <v>0</v>
      </c>
      <c r="V1739" s="15">
        <v>0</v>
      </c>
      <c r="W1739" s="15">
        <v>0</v>
      </c>
      <c r="X1739" s="15">
        <v>0</v>
      </c>
      <c r="Y1739" s="15">
        <v>0</v>
      </c>
      <c r="Z1739" s="15">
        <v>0</v>
      </c>
      <c r="AA1739" s="15">
        <v>0</v>
      </c>
      <c r="AB1739" s="15">
        <v>0</v>
      </c>
      <c r="AC1739" s="15">
        <v>0</v>
      </c>
      <c r="AD1739" s="15">
        <v>0</v>
      </c>
      <c r="AE1739" s="15">
        <v>0</v>
      </c>
      <c r="AF1739" s="15">
        <v>580.94187499999998</v>
      </c>
      <c r="AG1739" s="15">
        <f t="shared" si="136"/>
        <v>580.94187499999998</v>
      </c>
      <c r="AH1739" s="15">
        <v>0</v>
      </c>
      <c r="AI1739" s="15">
        <v>0</v>
      </c>
      <c r="AJ1739" s="15">
        <v>0</v>
      </c>
      <c r="AK1739" s="15">
        <v>0</v>
      </c>
      <c r="AL1739" s="15">
        <v>0</v>
      </c>
      <c r="AM1739" s="15">
        <v>0</v>
      </c>
      <c r="AN1739" s="15">
        <v>0</v>
      </c>
      <c r="AO1739" s="15">
        <v>0</v>
      </c>
      <c r="AP1739" s="15">
        <v>0</v>
      </c>
      <c r="AQ1739" s="15">
        <v>0</v>
      </c>
      <c r="AR1739" s="15">
        <v>0</v>
      </c>
      <c r="AS1739" s="15">
        <v>0</v>
      </c>
      <c r="AT1739" s="15">
        <f t="shared" si="137"/>
        <v>0</v>
      </c>
      <c r="AU1739" s="15">
        <v>0</v>
      </c>
      <c r="AV1739" s="15">
        <v>0</v>
      </c>
      <c r="AW1739" s="15">
        <v>0</v>
      </c>
      <c r="AX1739" s="15">
        <v>0</v>
      </c>
      <c r="AY1739" s="15">
        <v>0</v>
      </c>
      <c r="AZ1739" s="15">
        <v>0</v>
      </c>
      <c r="BA1739" s="15">
        <v>0</v>
      </c>
      <c r="BB1739" s="15">
        <v>0</v>
      </c>
      <c r="BC1739" s="15">
        <v>0</v>
      </c>
      <c r="BD1739" s="15">
        <v>0</v>
      </c>
      <c r="BE1739" s="15">
        <v>0</v>
      </c>
      <c r="BF1739" s="15">
        <v>0</v>
      </c>
      <c r="BG1739" s="15">
        <f t="shared" si="138"/>
        <v>0</v>
      </c>
      <c r="BH1739" t="str">
        <f t="shared" si="139"/>
        <v>BGCGas</v>
      </c>
      <c r="BI1739" t="str">
        <f>VLOOKUP(BH1739,[2]Summary!$C$29:$C$56,1,0)</f>
        <v>BGCGas</v>
      </c>
      <c r="BJ1739" s="16">
        <v>43831</v>
      </c>
    </row>
    <row r="1740" spans="1:62" x14ac:dyDescent="0.25">
      <c r="A1740" s="13" t="s">
        <v>3362</v>
      </c>
      <c r="B1740" s="13" t="s">
        <v>3363</v>
      </c>
      <c r="D1740" t="s">
        <v>307</v>
      </c>
      <c r="E1740" t="s">
        <v>475</v>
      </c>
      <c r="F1740" s="13" t="s">
        <v>153</v>
      </c>
      <c r="H1740" s="15">
        <v>0</v>
      </c>
      <c r="I1740" s="15">
        <v>0</v>
      </c>
      <c r="J1740" s="15">
        <v>0</v>
      </c>
      <c r="K1740" s="15">
        <v>0</v>
      </c>
      <c r="L1740" s="15">
        <v>0</v>
      </c>
      <c r="M1740" s="15">
        <v>0</v>
      </c>
      <c r="N1740" s="15">
        <v>0</v>
      </c>
      <c r="O1740" s="15">
        <v>0</v>
      </c>
      <c r="P1740" s="15">
        <v>0</v>
      </c>
      <c r="Q1740" s="15">
        <v>0</v>
      </c>
      <c r="R1740" s="15">
        <v>0</v>
      </c>
      <c r="S1740" s="15">
        <v>0</v>
      </c>
      <c r="T1740" s="15">
        <f t="shared" si="135"/>
        <v>0</v>
      </c>
      <c r="U1740" s="15">
        <v>0</v>
      </c>
      <c r="V1740" s="15">
        <v>0</v>
      </c>
      <c r="W1740" s="15">
        <v>0</v>
      </c>
      <c r="X1740" s="15">
        <v>0</v>
      </c>
      <c r="Y1740" s="15">
        <v>0</v>
      </c>
      <c r="Z1740" s="15">
        <v>0</v>
      </c>
      <c r="AA1740" s="15">
        <v>53.059928123474123</v>
      </c>
      <c r="AB1740" s="15">
        <v>0.11019000244140625</v>
      </c>
      <c r="AC1740" s="15">
        <v>0.11505000305175782</v>
      </c>
      <c r="AD1740" s="15">
        <v>96.219229995727545</v>
      </c>
      <c r="AE1740" s="15">
        <v>44.371160003662112</v>
      </c>
      <c r="AF1740" s="15">
        <v>-12.532039962768554</v>
      </c>
      <c r="AG1740" s="15">
        <f t="shared" si="136"/>
        <v>181.34351816558839</v>
      </c>
      <c r="AH1740" s="15">
        <v>0</v>
      </c>
      <c r="AI1740" s="15">
        <v>0</v>
      </c>
      <c r="AJ1740" s="15">
        <v>0</v>
      </c>
      <c r="AK1740" s="15">
        <v>0</v>
      </c>
      <c r="AL1740" s="15">
        <v>0</v>
      </c>
      <c r="AM1740" s="15">
        <v>0</v>
      </c>
      <c r="AN1740" s="15">
        <v>0</v>
      </c>
      <c r="AO1740" s="15">
        <v>0</v>
      </c>
      <c r="AP1740" s="15">
        <v>0</v>
      </c>
      <c r="AQ1740" s="15">
        <v>0</v>
      </c>
      <c r="AR1740" s="15">
        <v>0</v>
      </c>
      <c r="AS1740" s="15">
        <v>0</v>
      </c>
      <c r="AT1740" s="15">
        <f t="shared" si="137"/>
        <v>0</v>
      </c>
      <c r="AU1740" s="15">
        <v>0</v>
      </c>
      <c r="AV1740" s="15">
        <v>0</v>
      </c>
      <c r="AW1740" s="15">
        <v>0</v>
      </c>
      <c r="AX1740" s="15">
        <v>0</v>
      </c>
      <c r="AY1740" s="15">
        <v>0</v>
      </c>
      <c r="AZ1740" s="15">
        <v>0</v>
      </c>
      <c r="BA1740" s="15">
        <v>0</v>
      </c>
      <c r="BB1740" s="15">
        <v>0</v>
      </c>
      <c r="BC1740" s="15">
        <v>0</v>
      </c>
      <c r="BD1740" s="15">
        <v>0</v>
      </c>
      <c r="BE1740" s="15">
        <v>0</v>
      </c>
      <c r="BF1740" s="15">
        <v>0</v>
      </c>
      <c r="BG1740" s="15">
        <f t="shared" si="138"/>
        <v>0</v>
      </c>
      <c r="BH1740" t="str">
        <f t="shared" si="139"/>
        <v>BGCGas</v>
      </c>
      <c r="BI1740" t="str">
        <f>VLOOKUP(BH1740,[2]Summary!$C$29:$C$56,1,0)</f>
        <v>BGCGas</v>
      </c>
      <c r="BJ1740" s="16">
        <v>43831</v>
      </c>
    </row>
    <row r="1741" spans="1:62" x14ac:dyDescent="0.25">
      <c r="A1741" s="13" t="s">
        <v>3364</v>
      </c>
      <c r="B1741" s="13" t="s">
        <v>3365</v>
      </c>
      <c r="D1741" t="s">
        <v>307</v>
      </c>
      <c r="E1741" t="s">
        <v>475</v>
      </c>
      <c r="F1741" s="13" t="s">
        <v>302</v>
      </c>
      <c r="H1741" s="15">
        <v>0</v>
      </c>
      <c r="I1741" s="15">
        <v>0</v>
      </c>
      <c r="J1741" s="15">
        <v>0</v>
      </c>
      <c r="K1741" s="15">
        <v>0</v>
      </c>
      <c r="L1741" s="15">
        <v>0</v>
      </c>
      <c r="M1741" s="15">
        <v>0</v>
      </c>
      <c r="N1741" s="15">
        <v>0</v>
      </c>
      <c r="O1741" s="15">
        <v>0</v>
      </c>
      <c r="P1741" s="15">
        <v>0</v>
      </c>
      <c r="Q1741" s="15">
        <v>0</v>
      </c>
      <c r="R1741" s="15">
        <v>0</v>
      </c>
      <c r="S1741" s="15">
        <v>0</v>
      </c>
      <c r="T1741" s="15">
        <f t="shared" si="135"/>
        <v>0</v>
      </c>
      <c r="U1741" s="15">
        <v>0</v>
      </c>
      <c r="V1741" s="15">
        <v>0</v>
      </c>
      <c r="W1741" s="15">
        <v>0</v>
      </c>
      <c r="X1741" s="15">
        <v>0</v>
      </c>
      <c r="Y1741" s="15">
        <v>0</v>
      </c>
      <c r="Z1741" s="15">
        <v>0</v>
      </c>
      <c r="AA1741" s="15">
        <v>0</v>
      </c>
      <c r="AB1741" s="15">
        <v>0</v>
      </c>
      <c r="AC1741" s="15">
        <v>0</v>
      </c>
      <c r="AD1741" s="15">
        <v>0</v>
      </c>
      <c r="AE1741" s="15">
        <v>0</v>
      </c>
      <c r="AF1741" s="15">
        <v>384.68393750000001</v>
      </c>
      <c r="AG1741" s="15">
        <f t="shared" si="136"/>
        <v>384.68393750000001</v>
      </c>
      <c r="AH1741" s="15">
        <v>0</v>
      </c>
      <c r="AI1741" s="15">
        <v>0</v>
      </c>
      <c r="AJ1741" s="15">
        <v>0</v>
      </c>
      <c r="AK1741" s="15">
        <v>0</v>
      </c>
      <c r="AL1741" s="15">
        <v>0</v>
      </c>
      <c r="AM1741" s="15">
        <v>0</v>
      </c>
      <c r="AN1741" s="15">
        <v>0</v>
      </c>
      <c r="AO1741" s="15">
        <v>0</v>
      </c>
      <c r="AP1741" s="15">
        <v>0</v>
      </c>
      <c r="AQ1741" s="15">
        <v>0</v>
      </c>
      <c r="AR1741" s="15">
        <v>0</v>
      </c>
      <c r="AS1741" s="15">
        <v>0</v>
      </c>
      <c r="AT1741" s="15">
        <f t="shared" si="137"/>
        <v>0</v>
      </c>
      <c r="AU1741" s="15">
        <v>0</v>
      </c>
      <c r="AV1741" s="15">
        <v>0</v>
      </c>
      <c r="AW1741" s="15">
        <v>0</v>
      </c>
      <c r="AX1741" s="15">
        <v>0</v>
      </c>
      <c r="AY1741" s="15">
        <v>0</v>
      </c>
      <c r="AZ1741" s="15">
        <v>0</v>
      </c>
      <c r="BA1741" s="15">
        <v>0</v>
      </c>
      <c r="BB1741" s="15">
        <v>0</v>
      </c>
      <c r="BC1741" s="15">
        <v>0</v>
      </c>
      <c r="BD1741" s="15">
        <v>0</v>
      </c>
      <c r="BE1741" s="15">
        <v>0</v>
      </c>
      <c r="BF1741" s="15">
        <v>0</v>
      </c>
      <c r="BG1741" s="15">
        <f t="shared" si="138"/>
        <v>0</v>
      </c>
      <c r="BH1741" t="str">
        <f t="shared" si="139"/>
        <v>BGCGas</v>
      </c>
      <c r="BI1741" t="str">
        <f>VLOOKUP(BH1741,[2]Summary!$C$29:$C$56,1,0)</f>
        <v>BGCGas</v>
      </c>
      <c r="BJ1741" s="16">
        <v>43831</v>
      </c>
    </row>
    <row r="1742" spans="1:62" x14ac:dyDescent="0.25">
      <c r="A1742" s="13" t="s">
        <v>3366</v>
      </c>
      <c r="B1742" s="13" t="s">
        <v>1658</v>
      </c>
      <c r="D1742" t="s">
        <v>434</v>
      </c>
      <c r="E1742" t="s">
        <v>475</v>
      </c>
      <c r="F1742" s="13" t="s">
        <v>302</v>
      </c>
      <c r="H1742" s="15">
        <v>0</v>
      </c>
      <c r="I1742" s="15">
        <v>0</v>
      </c>
      <c r="J1742" s="15">
        <v>0</v>
      </c>
      <c r="K1742" s="15">
        <v>0</v>
      </c>
      <c r="L1742" s="15">
        <v>0</v>
      </c>
      <c r="M1742" s="15">
        <v>0</v>
      </c>
      <c r="N1742" s="15">
        <v>0</v>
      </c>
      <c r="O1742" s="15">
        <v>0</v>
      </c>
      <c r="P1742" s="15">
        <v>0</v>
      </c>
      <c r="Q1742" s="15">
        <v>0</v>
      </c>
      <c r="R1742" s="15">
        <v>0</v>
      </c>
      <c r="S1742" s="15">
        <v>0</v>
      </c>
      <c r="T1742" s="15">
        <f t="shared" si="135"/>
        <v>0</v>
      </c>
      <c r="U1742" s="15">
        <v>0</v>
      </c>
      <c r="V1742" s="15">
        <v>0</v>
      </c>
      <c r="W1742" s="15">
        <v>0</v>
      </c>
      <c r="X1742" s="15">
        <v>0</v>
      </c>
      <c r="Y1742" s="15">
        <v>0</v>
      </c>
      <c r="Z1742" s="15">
        <v>0</v>
      </c>
      <c r="AA1742" s="15">
        <v>0</v>
      </c>
      <c r="AB1742" s="15">
        <v>0</v>
      </c>
      <c r="AC1742" s="15">
        <v>0</v>
      </c>
      <c r="AD1742" s="15">
        <v>0</v>
      </c>
      <c r="AE1742" s="15">
        <v>0</v>
      </c>
      <c r="AF1742" s="15">
        <v>1935.1466250000001</v>
      </c>
      <c r="AG1742" s="15">
        <f t="shared" si="136"/>
        <v>1935.1466250000001</v>
      </c>
      <c r="AH1742" s="15">
        <v>0</v>
      </c>
      <c r="AI1742" s="15">
        <v>0</v>
      </c>
      <c r="AJ1742" s="15">
        <v>0</v>
      </c>
      <c r="AK1742" s="15">
        <v>0</v>
      </c>
      <c r="AL1742" s="15">
        <v>0</v>
      </c>
      <c r="AM1742" s="15">
        <v>0</v>
      </c>
      <c r="AN1742" s="15">
        <v>0</v>
      </c>
      <c r="AO1742" s="15">
        <v>0</v>
      </c>
      <c r="AP1742" s="15">
        <v>0</v>
      </c>
      <c r="AQ1742" s="15">
        <v>0</v>
      </c>
      <c r="AR1742" s="15">
        <v>0</v>
      </c>
      <c r="AS1742" s="15">
        <v>0</v>
      </c>
      <c r="AT1742" s="15">
        <f t="shared" si="137"/>
        <v>0</v>
      </c>
      <c r="AU1742" s="15">
        <v>0</v>
      </c>
      <c r="AV1742" s="15">
        <v>0</v>
      </c>
      <c r="AW1742" s="15">
        <v>0</v>
      </c>
      <c r="AX1742" s="15">
        <v>0</v>
      </c>
      <c r="AY1742" s="15">
        <v>0</v>
      </c>
      <c r="AZ1742" s="15">
        <v>0</v>
      </c>
      <c r="BA1742" s="15">
        <v>0</v>
      </c>
      <c r="BB1742" s="15">
        <v>0</v>
      </c>
      <c r="BC1742" s="15">
        <v>0</v>
      </c>
      <c r="BD1742" s="15">
        <v>0</v>
      </c>
      <c r="BE1742" s="15">
        <v>0</v>
      </c>
      <c r="BF1742" s="15">
        <v>0</v>
      </c>
      <c r="BG1742" s="15">
        <f t="shared" si="138"/>
        <v>0</v>
      </c>
      <c r="BH1742" t="str">
        <f t="shared" si="139"/>
        <v>CNGGas</v>
      </c>
      <c r="BI1742" t="str">
        <f>VLOOKUP(BH1742,[2]Summary!$C$29:$C$56,1,0)</f>
        <v>CNGGas</v>
      </c>
      <c r="BJ1742" s="16">
        <v>43831</v>
      </c>
    </row>
    <row r="1743" spans="1:62" x14ac:dyDescent="0.25">
      <c r="A1743" s="13" t="s">
        <v>3367</v>
      </c>
      <c r="B1743" s="13" t="s">
        <v>3365</v>
      </c>
      <c r="D1743" t="s">
        <v>434</v>
      </c>
      <c r="E1743" t="s">
        <v>475</v>
      </c>
      <c r="F1743" s="13" t="s">
        <v>302</v>
      </c>
      <c r="H1743" s="15">
        <v>0</v>
      </c>
      <c r="I1743" s="15">
        <v>0</v>
      </c>
      <c r="J1743" s="15">
        <v>0</v>
      </c>
      <c r="K1743" s="15">
        <v>0</v>
      </c>
      <c r="L1743" s="15">
        <v>0</v>
      </c>
      <c r="M1743" s="15">
        <v>0</v>
      </c>
      <c r="N1743" s="15">
        <v>0</v>
      </c>
      <c r="O1743" s="15">
        <v>0</v>
      </c>
      <c r="P1743" s="15">
        <v>0</v>
      </c>
      <c r="Q1743" s="15">
        <v>0</v>
      </c>
      <c r="R1743" s="15">
        <v>0</v>
      </c>
      <c r="S1743" s="15">
        <v>0</v>
      </c>
      <c r="T1743" s="15">
        <f t="shared" si="135"/>
        <v>0</v>
      </c>
      <c r="U1743" s="15">
        <v>0</v>
      </c>
      <c r="V1743" s="15">
        <v>0</v>
      </c>
      <c r="W1743" s="15">
        <v>0</v>
      </c>
      <c r="X1743" s="15">
        <v>0</v>
      </c>
      <c r="Y1743" s="15">
        <v>0</v>
      </c>
      <c r="Z1743" s="15">
        <v>0</v>
      </c>
      <c r="AA1743" s="15">
        <v>0</v>
      </c>
      <c r="AB1743" s="15">
        <v>0</v>
      </c>
      <c r="AC1743" s="15">
        <v>0</v>
      </c>
      <c r="AD1743" s="15">
        <v>0</v>
      </c>
      <c r="AE1743" s="15">
        <v>0</v>
      </c>
      <c r="AF1743" s="15">
        <v>1281.4014999999999</v>
      </c>
      <c r="AG1743" s="15">
        <f t="shared" si="136"/>
        <v>1281.4014999999999</v>
      </c>
      <c r="AH1743" s="15">
        <v>0</v>
      </c>
      <c r="AI1743" s="15">
        <v>0</v>
      </c>
      <c r="AJ1743" s="15">
        <v>0</v>
      </c>
      <c r="AK1743" s="15">
        <v>0</v>
      </c>
      <c r="AL1743" s="15">
        <v>0</v>
      </c>
      <c r="AM1743" s="15">
        <v>0</v>
      </c>
      <c r="AN1743" s="15">
        <v>0</v>
      </c>
      <c r="AO1743" s="15">
        <v>0</v>
      </c>
      <c r="AP1743" s="15">
        <v>0</v>
      </c>
      <c r="AQ1743" s="15">
        <v>0</v>
      </c>
      <c r="AR1743" s="15">
        <v>0</v>
      </c>
      <c r="AS1743" s="15">
        <v>0</v>
      </c>
      <c r="AT1743" s="15">
        <f t="shared" si="137"/>
        <v>0</v>
      </c>
      <c r="AU1743" s="15">
        <v>0</v>
      </c>
      <c r="AV1743" s="15">
        <v>0</v>
      </c>
      <c r="AW1743" s="15">
        <v>0</v>
      </c>
      <c r="AX1743" s="15">
        <v>0</v>
      </c>
      <c r="AY1743" s="15">
        <v>0</v>
      </c>
      <c r="AZ1743" s="15">
        <v>0</v>
      </c>
      <c r="BA1743" s="15">
        <v>0</v>
      </c>
      <c r="BB1743" s="15">
        <v>0</v>
      </c>
      <c r="BC1743" s="15">
        <v>0</v>
      </c>
      <c r="BD1743" s="15">
        <v>0</v>
      </c>
      <c r="BE1743" s="15">
        <v>0</v>
      </c>
      <c r="BF1743" s="15">
        <v>0</v>
      </c>
      <c r="BG1743" s="15">
        <f t="shared" si="138"/>
        <v>0</v>
      </c>
      <c r="BH1743" t="str">
        <f t="shared" si="139"/>
        <v>CNGGas</v>
      </c>
      <c r="BI1743" t="str">
        <f>VLOOKUP(BH1743,[2]Summary!$C$29:$C$56,1,0)</f>
        <v>CNGGas</v>
      </c>
      <c r="BJ1743" s="16">
        <v>43831</v>
      </c>
    </row>
    <row r="1744" spans="1:62" x14ac:dyDescent="0.25">
      <c r="A1744" s="13" t="s">
        <v>3368</v>
      </c>
      <c r="B1744" s="13" t="s">
        <v>3369</v>
      </c>
      <c r="D1744" t="s">
        <v>361</v>
      </c>
      <c r="E1744" t="s">
        <v>475</v>
      </c>
      <c r="F1744" s="13" t="s">
        <v>60</v>
      </c>
      <c r="H1744" s="15">
        <v>0</v>
      </c>
      <c r="I1744" s="15">
        <v>0</v>
      </c>
      <c r="J1744" s="15">
        <v>0</v>
      </c>
      <c r="K1744" s="15">
        <v>0</v>
      </c>
      <c r="L1744" s="15">
        <v>0</v>
      </c>
      <c r="M1744" s="15">
        <v>0</v>
      </c>
      <c r="N1744" s="15">
        <v>0</v>
      </c>
      <c r="O1744" s="15">
        <v>0</v>
      </c>
      <c r="P1744" s="15">
        <v>0</v>
      </c>
      <c r="Q1744" s="15">
        <v>0</v>
      </c>
      <c r="R1744" s="15">
        <v>0</v>
      </c>
      <c r="S1744" s="15">
        <v>0</v>
      </c>
      <c r="T1744" s="15">
        <f t="shared" si="135"/>
        <v>0</v>
      </c>
      <c r="U1744" s="15">
        <v>0</v>
      </c>
      <c r="V1744" s="15">
        <v>0</v>
      </c>
      <c r="W1744" s="15">
        <v>0</v>
      </c>
      <c r="X1744" s="15">
        <v>0</v>
      </c>
      <c r="Y1744" s="15">
        <v>0</v>
      </c>
      <c r="Z1744" s="15">
        <v>0</v>
      </c>
      <c r="AA1744" s="15">
        <v>0</v>
      </c>
      <c r="AB1744" s="15">
        <v>0</v>
      </c>
      <c r="AC1744" s="15">
        <v>0</v>
      </c>
      <c r="AD1744" s="15">
        <v>0</v>
      </c>
      <c r="AE1744" s="15">
        <v>0</v>
      </c>
      <c r="AF1744" s="15">
        <v>149.22090750122069</v>
      </c>
      <c r="AG1744" s="15">
        <f t="shared" si="136"/>
        <v>149.22090750122069</v>
      </c>
      <c r="AH1744" s="15">
        <v>0</v>
      </c>
      <c r="AI1744" s="15">
        <v>0</v>
      </c>
      <c r="AJ1744" s="15">
        <v>0</v>
      </c>
      <c r="AK1744" s="15">
        <v>0</v>
      </c>
      <c r="AL1744" s="15">
        <v>0</v>
      </c>
      <c r="AM1744" s="15">
        <v>0</v>
      </c>
      <c r="AN1744" s="15">
        <v>0</v>
      </c>
      <c r="AO1744" s="15">
        <v>0</v>
      </c>
      <c r="AP1744" s="15">
        <v>0</v>
      </c>
      <c r="AQ1744" s="15">
        <v>0</v>
      </c>
      <c r="AR1744" s="15">
        <v>0</v>
      </c>
      <c r="AS1744" s="15">
        <v>0</v>
      </c>
      <c r="AT1744" s="15">
        <f t="shared" si="137"/>
        <v>0</v>
      </c>
      <c r="AU1744" s="15">
        <v>0</v>
      </c>
      <c r="AV1744" s="15">
        <v>0</v>
      </c>
      <c r="AW1744" s="15">
        <v>0</v>
      </c>
      <c r="AX1744" s="15">
        <v>0</v>
      </c>
      <c r="AY1744" s="15">
        <v>0</v>
      </c>
      <c r="AZ1744" s="15">
        <v>0</v>
      </c>
      <c r="BA1744" s="15">
        <v>0</v>
      </c>
      <c r="BB1744" s="15">
        <v>0</v>
      </c>
      <c r="BC1744" s="15">
        <v>0</v>
      </c>
      <c r="BD1744" s="15">
        <v>0</v>
      </c>
      <c r="BE1744" s="15">
        <v>0</v>
      </c>
      <c r="BF1744" s="15">
        <v>0</v>
      </c>
      <c r="BG1744" s="15">
        <f t="shared" si="138"/>
        <v>0</v>
      </c>
      <c r="BH1744" t="str">
        <f t="shared" si="139"/>
        <v>SCGGas</v>
      </c>
      <c r="BI1744" t="str">
        <f>VLOOKUP(BH1744,[2]Summary!$C$29:$C$56,1,0)</f>
        <v>SCGGas</v>
      </c>
      <c r="BJ1744" s="16">
        <v>43831</v>
      </c>
    </row>
    <row r="1745" spans="1:62" x14ac:dyDescent="0.25">
      <c r="A1745" s="13" t="s">
        <v>3370</v>
      </c>
      <c r="B1745" s="13" t="s">
        <v>3365</v>
      </c>
      <c r="D1745" t="s">
        <v>361</v>
      </c>
      <c r="E1745" t="s">
        <v>475</v>
      </c>
      <c r="F1745" s="13" t="s">
        <v>302</v>
      </c>
      <c r="H1745" s="15">
        <v>0</v>
      </c>
      <c r="I1745" s="15">
        <v>0</v>
      </c>
      <c r="J1745" s="15">
        <v>0</v>
      </c>
      <c r="K1745" s="15">
        <v>0</v>
      </c>
      <c r="L1745" s="15">
        <v>0</v>
      </c>
      <c r="M1745" s="15">
        <v>0</v>
      </c>
      <c r="N1745" s="15">
        <v>0</v>
      </c>
      <c r="O1745" s="15">
        <v>0</v>
      </c>
      <c r="P1745" s="15">
        <v>0</v>
      </c>
      <c r="Q1745" s="15">
        <v>0</v>
      </c>
      <c r="R1745" s="15">
        <v>0</v>
      </c>
      <c r="S1745" s="15">
        <v>0</v>
      </c>
      <c r="T1745" s="15">
        <f t="shared" si="135"/>
        <v>0</v>
      </c>
      <c r="U1745" s="15">
        <v>0</v>
      </c>
      <c r="V1745" s="15">
        <v>0</v>
      </c>
      <c r="W1745" s="15">
        <v>0</v>
      </c>
      <c r="X1745" s="15">
        <v>0</v>
      </c>
      <c r="Y1745" s="15">
        <v>0</v>
      </c>
      <c r="Z1745" s="15">
        <v>0</v>
      </c>
      <c r="AA1745" s="15">
        <v>0</v>
      </c>
      <c r="AB1745" s="15">
        <v>0</v>
      </c>
      <c r="AC1745" s="15">
        <v>0</v>
      </c>
      <c r="AD1745" s="15">
        <v>0</v>
      </c>
      <c r="AE1745" s="15">
        <v>0</v>
      </c>
      <c r="AF1745" s="15">
        <v>1545.7618749999999</v>
      </c>
      <c r="AG1745" s="15">
        <f t="shared" si="136"/>
        <v>1545.7618749999999</v>
      </c>
      <c r="AH1745" s="15">
        <v>0</v>
      </c>
      <c r="AI1745" s="15">
        <v>0</v>
      </c>
      <c r="AJ1745" s="15">
        <v>0</v>
      </c>
      <c r="AK1745" s="15">
        <v>0</v>
      </c>
      <c r="AL1745" s="15">
        <v>0</v>
      </c>
      <c r="AM1745" s="15">
        <v>0</v>
      </c>
      <c r="AN1745" s="15">
        <v>0</v>
      </c>
      <c r="AO1745" s="15">
        <v>0</v>
      </c>
      <c r="AP1745" s="15">
        <v>0</v>
      </c>
      <c r="AQ1745" s="15">
        <v>0</v>
      </c>
      <c r="AR1745" s="15">
        <v>0</v>
      </c>
      <c r="AS1745" s="15">
        <v>0</v>
      </c>
      <c r="AT1745" s="15">
        <f t="shared" si="137"/>
        <v>0</v>
      </c>
      <c r="AU1745" s="15">
        <v>0</v>
      </c>
      <c r="AV1745" s="15">
        <v>0</v>
      </c>
      <c r="AW1745" s="15">
        <v>0</v>
      </c>
      <c r="AX1745" s="15">
        <v>0</v>
      </c>
      <c r="AY1745" s="15">
        <v>0</v>
      </c>
      <c r="AZ1745" s="15">
        <v>0</v>
      </c>
      <c r="BA1745" s="15">
        <v>0</v>
      </c>
      <c r="BB1745" s="15">
        <v>0</v>
      </c>
      <c r="BC1745" s="15">
        <v>0</v>
      </c>
      <c r="BD1745" s="15">
        <v>0</v>
      </c>
      <c r="BE1745" s="15">
        <v>0</v>
      </c>
      <c r="BF1745" s="15">
        <v>0</v>
      </c>
      <c r="BG1745" s="15">
        <f t="shared" si="138"/>
        <v>0</v>
      </c>
      <c r="BH1745" t="str">
        <f t="shared" si="139"/>
        <v>SCGGas</v>
      </c>
      <c r="BI1745" t="str">
        <f>VLOOKUP(BH1745,[2]Summary!$C$29:$C$56,1,0)</f>
        <v>SCGGas</v>
      </c>
      <c r="BJ1745" s="16">
        <v>43831</v>
      </c>
    </row>
    <row r="1746" spans="1:62" x14ac:dyDescent="0.25">
      <c r="A1746" s="13">
        <v>802482.02</v>
      </c>
      <c r="B1746" s="13" t="s">
        <v>1489</v>
      </c>
      <c r="D1746" t="s">
        <v>18</v>
      </c>
      <c r="E1746" t="s">
        <v>35</v>
      </c>
      <c r="F1746" s="13" t="s">
        <v>153</v>
      </c>
      <c r="H1746" s="15">
        <v>0</v>
      </c>
      <c r="I1746" s="15">
        <v>0</v>
      </c>
      <c r="J1746" s="15">
        <v>0</v>
      </c>
      <c r="K1746" s="15">
        <v>0</v>
      </c>
      <c r="L1746" s="15">
        <v>0</v>
      </c>
      <c r="M1746" s="15">
        <v>0</v>
      </c>
      <c r="N1746" s="15">
        <v>0</v>
      </c>
      <c r="O1746" s="15">
        <v>0</v>
      </c>
      <c r="P1746" s="15">
        <v>0</v>
      </c>
      <c r="Q1746" s="15">
        <v>0</v>
      </c>
      <c r="R1746" s="15">
        <v>0</v>
      </c>
      <c r="S1746" s="15">
        <v>0</v>
      </c>
      <c r="T1746" s="15">
        <f t="shared" si="135"/>
        <v>0</v>
      </c>
      <c r="U1746" s="15">
        <v>0</v>
      </c>
      <c r="V1746" s="15">
        <v>0</v>
      </c>
      <c r="W1746" s="15">
        <v>0</v>
      </c>
      <c r="X1746" s="15">
        <v>0</v>
      </c>
      <c r="Y1746" s="15">
        <v>0</v>
      </c>
      <c r="Z1746" s="15">
        <v>0</v>
      </c>
      <c r="AA1746" s="15">
        <v>0</v>
      </c>
      <c r="AB1746" s="15">
        <v>0</v>
      </c>
      <c r="AC1746" s="15">
        <v>0</v>
      </c>
      <c r="AD1746" s="15">
        <v>0</v>
      </c>
      <c r="AE1746" s="15">
        <v>0</v>
      </c>
      <c r="AF1746" s="15">
        <v>0</v>
      </c>
      <c r="AG1746" s="15">
        <f t="shared" si="136"/>
        <v>0</v>
      </c>
      <c r="AH1746" s="15">
        <v>0</v>
      </c>
      <c r="AI1746" s="15">
        <v>0</v>
      </c>
      <c r="AJ1746" s="15">
        <v>0</v>
      </c>
      <c r="AK1746" s="15">
        <v>0</v>
      </c>
      <c r="AL1746" s="15">
        <v>0</v>
      </c>
      <c r="AM1746" s="15">
        <v>0</v>
      </c>
      <c r="AN1746" s="15">
        <v>0</v>
      </c>
      <c r="AO1746" s="15">
        <v>0</v>
      </c>
      <c r="AP1746" s="15">
        <v>0</v>
      </c>
      <c r="AQ1746" s="15">
        <v>0</v>
      </c>
      <c r="AR1746" s="15">
        <v>0</v>
      </c>
      <c r="AS1746" s="15">
        <v>0</v>
      </c>
      <c r="AT1746" s="15">
        <f t="shared" si="137"/>
        <v>0</v>
      </c>
      <c r="AU1746" s="15">
        <v>0</v>
      </c>
      <c r="AV1746" s="15">
        <v>0</v>
      </c>
      <c r="AW1746" s="15">
        <v>0</v>
      </c>
      <c r="AX1746" s="15">
        <v>0</v>
      </c>
      <c r="AY1746" s="15">
        <v>0</v>
      </c>
      <c r="AZ1746" s="15">
        <v>0</v>
      </c>
      <c r="BA1746" s="15">
        <v>0</v>
      </c>
      <c r="BB1746" s="15">
        <v>0</v>
      </c>
      <c r="BC1746" s="15">
        <v>0</v>
      </c>
      <c r="BD1746" s="15">
        <v>0</v>
      </c>
      <c r="BE1746" s="15">
        <v>0</v>
      </c>
      <c r="BF1746" s="15">
        <v>0</v>
      </c>
      <c r="BG1746" s="15">
        <f t="shared" si="138"/>
        <v>0</v>
      </c>
      <c r="BH1746" t="str">
        <f t="shared" si="139"/>
        <v>UITRANS</v>
      </c>
      <c r="BI1746" t="str">
        <f>VLOOKUP(BH1746,[2]Summary!$C$29:$C$56,1,0)</f>
        <v>UITrans</v>
      </c>
      <c r="BJ1746" s="16">
        <v>44562</v>
      </c>
    </row>
    <row r="1747" spans="1:62" x14ac:dyDescent="0.25">
      <c r="A1747" s="13" t="s">
        <v>3371</v>
      </c>
      <c r="B1747" s="13" t="s">
        <v>1919</v>
      </c>
      <c r="C1747" t="s">
        <v>1920</v>
      </c>
      <c r="D1747" t="s">
        <v>599</v>
      </c>
      <c r="E1747" t="s">
        <v>19</v>
      </c>
      <c r="F1747" s="13" t="s">
        <v>20</v>
      </c>
      <c r="H1747" s="15">
        <v>0.99861000000000011</v>
      </c>
      <c r="I1747" s="15">
        <v>44.155569999999997</v>
      </c>
      <c r="J1747" s="15">
        <v>42.93518000000001</v>
      </c>
      <c r="K1747" s="15">
        <v>28.937860000000001</v>
      </c>
      <c r="L1747" s="15">
        <v>28.158870000000004</v>
      </c>
      <c r="M1747" s="15">
        <v>-47.155740000000009</v>
      </c>
      <c r="N1747" s="15">
        <v>0.48764999999999997</v>
      </c>
      <c r="O1747" s="15">
        <v>42.004779999999997</v>
      </c>
      <c r="P1747" s="15">
        <v>19.669589999999999</v>
      </c>
      <c r="Q1747" s="15">
        <v>0.6886500000000001</v>
      </c>
      <c r="R1747" s="15">
        <v>11.64443</v>
      </c>
      <c r="S1747" s="15">
        <v>-0.51866000000000045</v>
      </c>
      <c r="T1747" s="15">
        <f t="shared" si="135"/>
        <v>172.00679</v>
      </c>
      <c r="U1747" s="15">
        <v>0.73018000000000005</v>
      </c>
      <c r="V1747" s="15">
        <v>0.65952</v>
      </c>
      <c r="W1747" s="15">
        <v>2.28607</v>
      </c>
      <c r="X1747" s="15">
        <v>1.42404</v>
      </c>
      <c r="Y1747" s="15">
        <v>1.31745</v>
      </c>
      <c r="Z1747" s="15">
        <v>1.27495</v>
      </c>
      <c r="AA1747" s="15">
        <v>20.651900000000001</v>
      </c>
      <c r="AB1747" s="15">
        <v>1.4141199999999998</v>
      </c>
      <c r="AC1747" s="15">
        <v>2.54758</v>
      </c>
      <c r="AD1747" s="15">
        <v>1.4200200000000001</v>
      </c>
      <c r="AE1747" s="15">
        <v>1.37422</v>
      </c>
      <c r="AF1747" s="15">
        <v>804.5993400000001</v>
      </c>
      <c r="AG1747" s="15">
        <f t="shared" si="136"/>
        <v>839.69939000000011</v>
      </c>
      <c r="AH1747" s="15">
        <v>0</v>
      </c>
      <c r="AI1747" s="15">
        <v>0</v>
      </c>
      <c r="AJ1747" s="15">
        <v>0</v>
      </c>
      <c r="AK1747" s="15">
        <v>0</v>
      </c>
      <c r="AL1747" s="15">
        <v>0</v>
      </c>
      <c r="AM1747" s="15">
        <v>0</v>
      </c>
      <c r="AN1747" s="15">
        <v>0</v>
      </c>
      <c r="AO1747" s="15">
        <v>0</v>
      </c>
      <c r="AP1747" s="15">
        <v>0</v>
      </c>
      <c r="AQ1747" s="15">
        <v>0</v>
      </c>
      <c r="AR1747" s="15">
        <v>0</v>
      </c>
      <c r="AS1747" s="15">
        <v>0</v>
      </c>
      <c r="AT1747" s="15">
        <f t="shared" si="137"/>
        <v>0</v>
      </c>
      <c r="AU1747" s="15">
        <v>0</v>
      </c>
      <c r="AV1747" s="15">
        <v>0</v>
      </c>
      <c r="AW1747" s="15">
        <v>0</v>
      </c>
      <c r="AX1747" s="15">
        <v>0</v>
      </c>
      <c r="AY1747" s="15">
        <v>0</v>
      </c>
      <c r="AZ1747" s="15">
        <v>0</v>
      </c>
      <c r="BA1747" s="15">
        <v>0</v>
      </c>
      <c r="BB1747" s="15">
        <v>0</v>
      </c>
      <c r="BC1747" s="15">
        <v>0</v>
      </c>
      <c r="BD1747" s="15">
        <v>0</v>
      </c>
      <c r="BE1747" s="15">
        <v>0</v>
      </c>
      <c r="BF1747" s="15">
        <v>0</v>
      </c>
      <c r="BG1747" s="15">
        <f t="shared" si="138"/>
        <v>0</v>
      </c>
      <c r="BH1747" t="str">
        <f t="shared" si="139"/>
        <v>NYSEGDIST</v>
      </c>
      <c r="BI1747" t="str">
        <f>VLOOKUP(BH1747,[2]Summary!$C$29:$C$56,1,0)</f>
        <v>NYSEGDist</v>
      </c>
      <c r="BJ1747" s="16">
        <v>43831</v>
      </c>
    </row>
    <row r="1748" spans="1:62" x14ac:dyDescent="0.25">
      <c r="A1748" s="13" t="s">
        <v>3372</v>
      </c>
      <c r="B1748" s="13" t="s">
        <v>3373</v>
      </c>
      <c r="C1748" t="s">
        <v>3374</v>
      </c>
      <c r="D1748" t="s">
        <v>599</v>
      </c>
      <c r="E1748" t="s">
        <v>19</v>
      </c>
      <c r="F1748" s="13" t="s">
        <v>585</v>
      </c>
      <c r="H1748" s="15">
        <v>0</v>
      </c>
      <c r="I1748" s="15">
        <v>0</v>
      </c>
      <c r="J1748" s="15">
        <v>0</v>
      </c>
      <c r="K1748" s="15">
        <v>0</v>
      </c>
      <c r="L1748" s="15">
        <v>0</v>
      </c>
      <c r="M1748" s="15">
        <v>0</v>
      </c>
      <c r="N1748" s="15">
        <v>0</v>
      </c>
      <c r="O1748" s="15">
        <v>0</v>
      </c>
      <c r="P1748" s="15">
        <v>0</v>
      </c>
      <c r="Q1748" s="15">
        <v>0</v>
      </c>
      <c r="R1748" s="15">
        <v>0</v>
      </c>
      <c r="S1748" s="15">
        <v>0</v>
      </c>
      <c r="T1748" s="15">
        <f t="shared" si="135"/>
        <v>0</v>
      </c>
      <c r="U1748" s="15">
        <v>0</v>
      </c>
      <c r="V1748" s="15">
        <v>0</v>
      </c>
      <c r="W1748" s="15">
        <v>0</v>
      </c>
      <c r="X1748" s="15">
        <v>0</v>
      </c>
      <c r="Y1748" s="15">
        <v>0</v>
      </c>
      <c r="Z1748" s="15">
        <v>0</v>
      </c>
      <c r="AA1748" s="15">
        <v>0</v>
      </c>
      <c r="AB1748" s="15">
        <v>0</v>
      </c>
      <c r="AC1748" s="15">
        <v>0</v>
      </c>
      <c r="AD1748" s="15">
        <v>74.03358999999999</v>
      </c>
      <c r="AE1748" s="15">
        <v>0.34699000000000002</v>
      </c>
      <c r="AF1748" s="15">
        <v>-1.0330000000000001E-2</v>
      </c>
      <c r="AG1748" s="15">
        <f t="shared" si="136"/>
        <v>74.370249999999999</v>
      </c>
      <c r="AH1748" s="15">
        <v>0</v>
      </c>
      <c r="AI1748" s="15">
        <v>0</v>
      </c>
      <c r="AJ1748" s="15">
        <v>0</v>
      </c>
      <c r="AK1748" s="15">
        <v>0</v>
      </c>
      <c r="AL1748" s="15">
        <v>0</v>
      </c>
      <c r="AM1748" s="15">
        <v>0</v>
      </c>
      <c r="AN1748" s="15">
        <v>0</v>
      </c>
      <c r="AO1748" s="15">
        <v>0</v>
      </c>
      <c r="AP1748" s="15">
        <v>0</v>
      </c>
      <c r="AQ1748" s="15">
        <v>0</v>
      </c>
      <c r="AR1748" s="15">
        <v>0</v>
      </c>
      <c r="AS1748" s="15">
        <v>0</v>
      </c>
      <c r="AT1748" s="15">
        <f t="shared" si="137"/>
        <v>0</v>
      </c>
      <c r="AU1748" s="15">
        <v>0</v>
      </c>
      <c r="AV1748" s="15">
        <v>0</v>
      </c>
      <c r="AW1748" s="15">
        <v>0</v>
      </c>
      <c r="AX1748" s="15">
        <v>0</v>
      </c>
      <c r="AY1748" s="15">
        <v>0</v>
      </c>
      <c r="AZ1748" s="15">
        <v>0</v>
      </c>
      <c r="BA1748" s="15">
        <v>0</v>
      </c>
      <c r="BB1748" s="15">
        <v>0</v>
      </c>
      <c r="BC1748" s="15">
        <v>0</v>
      </c>
      <c r="BD1748" s="15">
        <v>0</v>
      </c>
      <c r="BE1748" s="15">
        <v>0</v>
      </c>
      <c r="BF1748" s="15">
        <v>0</v>
      </c>
      <c r="BG1748" s="15">
        <f t="shared" si="138"/>
        <v>0</v>
      </c>
      <c r="BH1748" t="str">
        <f t="shared" si="139"/>
        <v>NYSEGDIST</v>
      </c>
      <c r="BI1748" t="str">
        <f>VLOOKUP(BH1748,[2]Summary!$C$29:$C$56,1,0)</f>
        <v>NYSEGDist</v>
      </c>
      <c r="BJ1748" s="16">
        <v>43831</v>
      </c>
    </row>
    <row r="1749" spans="1:62" x14ac:dyDescent="0.25">
      <c r="A1749" s="13" t="s">
        <v>3375</v>
      </c>
      <c r="B1749" s="13" t="s">
        <v>3376</v>
      </c>
      <c r="C1749" t="s">
        <v>3377</v>
      </c>
      <c r="D1749" t="s">
        <v>599</v>
      </c>
      <c r="E1749" t="s">
        <v>19</v>
      </c>
      <c r="F1749" s="13" t="s">
        <v>585</v>
      </c>
      <c r="H1749" s="15">
        <v>0</v>
      </c>
      <c r="I1749" s="15">
        <v>0</v>
      </c>
      <c r="J1749" s="15">
        <v>0</v>
      </c>
      <c r="K1749" s="15">
        <v>0</v>
      </c>
      <c r="L1749" s="15">
        <v>0</v>
      </c>
      <c r="M1749" s="15">
        <v>0</v>
      </c>
      <c r="N1749" s="15">
        <v>0</v>
      </c>
      <c r="O1749" s="15">
        <v>0</v>
      </c>
      <c r="P1749" s="15">
        <v>0</v>
      </c>
      <c r="Q1749" s="15">
        <v>0</v>
      </c>
      <c r="R1749" s="15">
        <v>0</v>
      </c>
      <c r="S1749" s="15">
        <v>0</v>
      </c>
      <c r="T1749" s="15">
        <f t="shared" si="135"/>
        <v>0</v>
      </c>
      <c r="U1749" s="15">
        <v>0</v>
      </c>
      <c r="V1749" s="15">
        <v>0</v>
      </c>
      <c r="W1749" s="15">
        <v>0</v>
      </c>
      <c r="X1749" s="15">
        <v>0</v>
      </c>
      <c r="Y1749" s="15">
        <v>0</v>
      </c>
      <c r="Z1749" s="15">
        <v>0</v>
      </c>
      <c r="AA1749" s="15">
        <v>0</v>
      </c>
      <c r="AB1749" s="15">
        <v>0</v>
      </c>
      <c r="AC1749" s="15">
        <v>0</v>
      </c>
      <c r="AD1749" s="15">
        <v>161.68009000000001</v>
      </c>
      <c r="AE1749" s="15">
        <v>0.75778000000000001</v>
      </c>
      <c r="AF1749" s="15">
        <v>-2.2520000000000002E-2</v>
      </c>
      <c r="AG1749" s="15">
        <f t="shared" si="136"/>
        <v>162.41535000000002</v>
      </c>
      <c r="AH1749" s="15">
        <v>0</v>
      </c>
      <c r="AI1749" s="15">
        <v>0</v>
      </c>
      <c r="AJ1749" s="15">
        <v>0</v>
      </c>
      <c r="AK1749" s="15">
        <v>0</v>
      </c>
      <c r="AL1749" s="15">
        <v>0</v>
      </c>
      <c r="AM1749" s="15">
        <v>0</v>
      </c>
      <c r="AN1749" s="15">
        <v>0</v>
      </c>
      <c r="AO1749" s="15">
        <v>0</v>
      </c>
      <c r="AP1749" s="15">
        <v>0</v>
      </c>
      <c r="AQ1749" s="15">
        <v>0</v>
      </c>
      <c r="AR1749" s="15">
        <v>0</v>
      </c>
      <c r="AS1749" s="15">
        <v>0</v>
      </c>
      <c r="AT1749" s="15">
        <f t="shared" si="137"/>
        <v>0</v>
      </c>
      <c r="AU1749" s="15">
        <v>0</v>
      </c>
      <c r="AV1749" s="15">
        <v>0</v>
      </c>
      <c r="AW1749" s="15">
        <v>0</v>
      </c>
      <c r="AX1749" s="15">
        <v>0</v>
      </c>
      <c r="AY1749" s="15">
        <v>0</v>
      </c>
      <c r="AZ1749" s="15">
        <v>0</v>
      </c>
      <c r="BA1749" s="15">
        <v>0</v>
      </c>
      <c r="BB1749" s="15">
        <v>0</v>
      </c>
      <c r="BC1749" s="15">
        <v>0</v>
      </c>
      <c r="BD1749" s="15">
        <v>0</v>
      </c>
      <c r="BE1749" s="15">
        <v>0</v>
      </c>
      <c r="BF1749" s="15">
        <v>0</v>
      </c>
      <c r="BG1749" s="15">
        <f t="shared" si="138"/>
        <v>0</v>
      </c>
      <c r="BH1749" t="str">
        <f t="shared" si="139"/>
        <v>NYSEGDIST</v>
      </c>
      <c r="BI1749" t="str">
        <f>VLOOKUP(BH1749,[2]Summary!$C$29:$C$56,1,0)</f>
        <v>NYSEGDist</v>
      </c>
      <c r="BJ1749" s="16">
        <v>43831</v>
      </c>
    </row>
    <row r="1750" spans="1:62" x14ac:dyDescent="0.25">
      <c r="A1750" s="13" t="s">
        <v>3378</v>
      </c>
      <c r="B1750" s="13" t="s">
        <v>3379</v>
      </c>
      <c r="C1750" t="s">
        <v>3380</v>
      </c>
      <c r="D1750" t="s">
        <v>599</v>
      </c>
      <c r="E1750" t="s">
        <v>19</v>
      </c>
      <c r="F1750" s="13" t="s">
        <v>22</v>
      </c>
      <c r="H1750" s="15">
        <v>0</v>
      </c>
      <c r="I1750" s="15">
        <v>0</v>
      </c>
      <c r="J1750" s="15">
        <v>0</v>
      </c>
      <c r="K1750" s="15">
        <v>0</v>
      </c>
      <c r="L1750" s="15">
        <v>0</v>
      </c>
      <c r="M1750" s="15">
        <v>0</v>
      </c>
      <c r="N1750" s="15">
        <v>0</v>
      </c>
      <c r="O1750" s="15">
        <v>0</v>
      </c>
      <c r="P1750" s="15">
        <v>0</v>
      </c>
      <c r="Q1750" s="15">
        <v>0</v>
      </c>
      <c r="R1750" s="15">
        <v>0</v>
      </c>
      <c r="S1750" s="15">
        <v>0</v>
      </c>
      <c r="T1750" s="15">
        <f t="shared" si="135"/>
        <v>0</v>
      </c>
      <c r="U1750" s="15">
        <v>-69.088440000000006</v>
      </c>
      <c r="V1750" s="15">
        <v>-0.17329000000000003</v>
      </c>
      <c r="W1750" s="15">
        <v>196.98095000000001</v>
      </c>
      <c r="X1750" s="15">
        <v>16.27468</v>
      </c>
      <c r="Y1750" s="15">
        <v>411.52627000000001</v>
      </c>
      <c r="Z1750" s="15">
        <v>44.377690000000001</v>
      </c>
      <c r="AA1750" s="15">
        <v>4.1759399999999998</v>
      </c>
      <c r="AB1750" s="15">
        <v>2.9920699999999996</v>
      </c>
      <c r="AC1750" s="15">
        <v>41.406999999999996</v>
      </c>
      <c r="AD1750" s="15">
        <v>-54.517799999999994</v>
      </c>
      <c r="AE1750" s="15">
        <v>2.7957699999999996</v>
      </c>
      <c r="AF1750" s="15">
        <v>-32.354699999999994</v>
      </c>
      <c r="AG1750" s="15">
        <f t="shared" si="136"/>
        <v>564.39614000000006</v>
      </c>
      <c r="AH1750" s="15">
        <v>0</v>
      </c>
      <c r="AI1750" s="15">
        <v>0</v>
      </c>
      <c r="AJ1750" s="15">
        <v>0</v>
      </c>
      <c r="AK1750" s="15">
        <v>0</v>
      </c>
      <c r="AL1750" s="15">
        <v>0</v>
      </c>
      <c r="AM1750" s="15">
        <v>0</v>
      </c>
      <c r="AN1750" s="15">
        <v>0</v>
      </c>
      <c r="AO1750" s="15">
        <v>0</v>
      </c>
      <c r="AP1750" s="15">
        <v>0</v>
      </c>
      <c r="AQ1750" s="15">
        <v>0</v>
      </c>
      <c r="AR1750" s="15">
        <v>0</v>
      </c>
      <c r="AS1750" s="15">
        <v>0</v>
      </c>
      <c r="AT1750" s="15">
        <f t="shared" si="137"/>
        <v>0</v>
      </c>
      <c r="AU1750" s="15">
        <v>0</v>
      </c>
      <c r="AV1750" s="15">
        <v>0</v>
      </c>
      <c r="AW1750" s="15">
        <v>0</v>
      </c>
      <c r="AX1750" s="15">
        <v>0</v>
      </c>
      <c r="AY1750" s="15">
        <v>0</v>
      </c>
      <c r="AZ1750" s="15">
        <v>0</v>
      </c>
      <c r="BA1750" s="15">
        <v>0</v>
      </c>
      <c r="BB1750" s="15">
        <v>0</v>
      </c>
      <c r="BC1750" s="15">
        <v>0</v>
      </c>
      <c r="BD1750" s="15">
        <v>0</v>
      </c>
      <c r="BE1750" s="15">
        <v>0</v>
      </c>
      <c r="BF1750" s="15">
        <v>0</v>
      </c>
      <c r="BG1750" s="15">
        <f t="shared" si="138"/>
        <v>0</v>
      </c>
      <c r="BH1750" t="str">
        <f t="shared" si="139"/>
        <v>NYSEGDIST</v>
      </c>
      <c r="BI1750" t="str">
        <f>VLOOKUP(BH1750,[2]Summary!$C$29:$C$56,1,0)</f>
        <v>NYSEGDist</v>
      </c>
      <c r="BJ1750" s="16">
        <v>43831</v>
      </c>
    </row>
    <row r="1751" spans="1:62" x14ac:dyDescent="0.25">
      <c r="A1751" s="13" t="s">
        <v>3381</v>
      </c>
      <c r="B1751" s="13" t="s">
        <v>3382</v>
      </c>
      <c r="C1751" t="s">
        <v>3383</v>
      </c>
      <c r="D1751" t="s">
        <v>599</v>
      </c>
      <c r="E1751" t="s">
        <v>19</v>
      </c>
      <c r="F1751" s="13" t="s">
        <v>22</v>
      </c>
      <c r="H1751" s="15">
        <v>0</v>
      </c>
      <c r="I1751" s="15">
        <v>0</v>
      </c>
      <c r="J1751" s="15">
        <v>0</v>
      </c>
      <c r="K1751" s="15">
        <v>0</v>
      </c>
      <c r="L1751" s="15">
        <v>0</v>
      </c>
      <c r="M1751" s="15">
        <v>0</v>
      </c>
      <c r="N1751" s="15">
        <v>0</v>
      </c>
      <c r="O1751" s="15">
        <v>5.03057</v>
      </c>
      <c r="P1751" s="15">
        <v>-115.95696000000002</v>
      </c>
      <c r="Q1751" s="15">
        <v>11.102969999999996</v>
      </c>
      <c r="R1751" s="15">
        <v>22.161549999999998</v>
      </c>
      <c r="S1751" s="15">
        <v>71.499750000000006</v>
      </c>
      <c r="T1751" s="15">
        <f t="shared" si="135"/>
        <v>-6.1621200000000158</v>
      </c>
      <c r="U1751" s="15">
        <v>0.23096</v>
      </c>
      <c r="V1751" s="15">
        <v>255.27417999999997</v>
      </c>
      <c r="W1751" s="15">
        <v>1.2567600000000001</v>
      </c>
      <c r="X1751" s="15">
        <v>-10.312479999999999</v>
      </c>
      <c r="Y1751" s="15">
        <v>149.53456</v>
      </c>
      <c r="Z1751" s="15">
        <v>1.8716999999999999</v>
      </c>
      <c r="AA1751" s="15">
        <v>1.9340999999999999</v>
      </c>
      <c r="AB1751" s="15">
        <v>1.9340999999999999</v>
      </c>
      <c r="AC1751" s="15">
        <v>26.543890000000005</v>
      </c>
      <c r="AD1751" s="15">
        <v>2.05769</v>
      </c>
      <c r="AE1751" s="15">
        <v>1.99135</v>
      </c>
      <c r="AF1751" s="15">
        <v>-18.147729999999996</v>
      </c>
      <c r="AG1751" s="15">
        <f t="shared" si="136"/>
        <v>414.16907999999989</v>
      </c>
      <c r="AH1751" s="15">
        <v>0</v>
      </c>
      <c r="AI1751" s="15">
        <v>0</v>
      </c>
      <c r="AJ1751" s="15">
        <v>0</v>
      </c>
      <c r="AK1751" s="15">
        <v>0</v>
      </c>
      <c r="AL1751" s="15">
        <v>0</v>
      </c>
      <c r="AM1751" s="15">
        <v>0</v>
      </c>
      <c r="AN1751" s="15">
        <v>0</v>
      </c>
      <c r="AO1751" s="15">
        <v>0</v>
      </c>
      <c r="AP1751" s="15">
        <v>0</v>
      </c>
      <c r="AQ1751" s="15">
        <v>0</v>
      </c>
      <c r="AR1751" s="15">
        <v>0</v>
      </c>
      <c r="AS1751" s="15">
        <v>0</v>
      </c>
      <c r="AT1751" s="15">
        <f t="shared" si="137"/>
        <v>0</v>
      </c>
      <c r="AU1751" s="15">
        <v>0</v>
      </c>
      <c r="AV1751" s="15">
        <v>0</v>
      </c>
      <c r="AW1751" s="15">
        <v>0</v>
      </c>
      <c r="AX1751" s="15">
        <v>0</v>
      </c>
      <c r="AY1751" s="15">
        <v>0</v>
      </c>
      <c r="AZ1751" s="15">
        <v>0</v>
      </c>
      <c r="BA1751" s="15">
        <v>0</v>
      </c>
      <c r="BB1751" s="15">
        <v>0</v>
      </c>
      <c r="BC1751" s="15">
        <v>0</v>
      </c>
      <c r="BD1751" s="15">
        <v>0</v>
      </c>
      <c r="BE1751" s="15">
        <v>0</v>
      </c>
      <c r="BF1751" s="15">
        <v>0</v>
      </c>
      <c r="BG1751" s="15">
        <f t="shared" si="138"/>
        <v>0</v>
      </c>
      <c r="BH1751" t="str">
        <f t="shared" si="139"/>
        <v>NYSEGDIST</v>
      </c>
      <c r="BI1751" t="str">
        <f>VLOOKUP(BH1751,[2]Summary!$C$29:$C$56,1,0)</f>
        <v>NYSEGDist</v>
      </c>
      <c r="BJ1751" s="16">
        <v>43831</v>
      </c>
    </row>
    <row r="1752" spans="1:62" x14ac:dyDescent="0.25">
      <c r="A1752" s="13" t="s">
        <v>3384</v>
      </c>
      <c r="B1752" s="13" t="s">
        <v>3385</v>
      </c>
      <c r="C1752" t="s">
        <v>3386</v>
      </c>
      <c r="D1752" t="s">
        <v>595</v>
      </c>
      <c r="E1752" t="s">
        <v>19</v>
      </c>
      <c r="F1752" s="13" t="s">
        <v>22</v>
      </c>
      <c r="H1752" s="15">
        <v>-1.3424099999999999</v>
      </c>
      <c r="I1752" s="15">
        <v>-1.2124900000000001</v>
      </c>
      <c r="J1752" s="15">
        <v>-1.3581800000000002</v>
      </c>
      <c r="K1752" s="15">
        <v>-1.3043699999999998</v>
      </c>
      <c r="L1752" s="15">
        <v>-1.3478400000000001</v>
      </c>
      <c r="M1752" s="15">
        <v>-1.2726399999999998</v>
      </c>
      <c r="N1752" s="15">
        <v>-1.3424099999999999</v>
      </c>
      <c r="O1752" s="15">
        <v>-1.3424099999999999</v>
      </c>
      <c r="P1752" s="15">
        <v>-1.3629</v>
      </c>
      <c r="Q1752" s="15">
        <v>-1.34965</v>
      </c>
      <c r="R1752" s="15">
        <v>43.841509999999992</v>
      </c>
      <c r="S1752" s="15">
        <v>2.3364400000000001</v>
      </c>
      <c r="T1752" s="15">
        <f t="shared" si="135"/>
        <v>32.942649999999993</v>
      </c>
      <c r="U1752" s="15">
        <v>172.18245000000002</v>
      </c>
      <c r="V1752" s="15">
        <v>6.3092700000000006</v>
      </c>
      <c r="W1752" s="15">
        <v>46.202919999999999</v>
      </c>
      <c r="X1752" s="15">
        <v>26.02919</v>
      </c>
      <c r="Y1752" s="15">
        <v>1014.1700599999999</v>
      </c>
      <c r="Z1752" s="15">
        <v>12.147150000000002</v>
      </c>
      <c r="AA1752" s="15">
        <v>7.0883899999999995</v>
      </c>
      <c r="AB1752" s="15">
        <v>7.0883899999999995</v>
      </c>
      <c r="AC1752" s="15">
        <v>81.060629999999975</v>
      </c>
      <c r="AD1752" s="15">
        <v>7.5722800000000001</v>
      </c>
      <c r="AE1752" s="15">
        <v>7.3280099999999999</v>
      </c>
      <c r="AF1752" s="15">
        <v>-46.025109999999998</v>
      </c>
      <c r="AG1752" s="15">
        <f t="shared" si="136"/>
        <v>1341.1536299999996</v>
      </c>
      <c r="AH1752" s="15">
        <v>0</v>
      </c>
      <c r="AI1752" s="15">
        <v>0</v>
      </c>
      <c r="AJ1752" s="15">
        <v>0</v>
      </c>
      <c r="AK1752" s="15">
        <v>0</v>
      </c>
      <c r="AL1752" s="15">
        <v>0</v>
      </c>
      <c r="AM1752" s="15">
        <v>0</v>
      </c>
      <c r="AN1752" s="15">
        <v>0</v>
      </c>
      <c r="AO1752" s="15">
        <v>0</v>
      </c>
      <c r="AP1752" s="15">
        <v>0</v>
      </c>
      <c r="AQ1752" s="15">
        <v>0</v>
      </c>
      <c r="AR1752" s="15">
        <v>0</v>
      </c>
      <c r="AS1752" s="15">
        <v>0</v>
      </c>
      <c r="AT1752" s="15">
        <f t="shared" si="137"/>
        <v>0</v>
      </c>
      <c r="AU1752" s="15">
        <v>0</v>
      </c>
      <c r="AV1752" s="15">
        <v>0</v>
      </c>
      <c r="AW1752" s="15">
        <v>0</v>
      </c>
      <c r="AX1752" s="15">
        <v>0</v>
      </c>
      <c r="AY1752" s="15">
        <v>0</v>
      </c>
      <c r="AZ1752" s="15">
        <v>0</v>
      </c>
      <c r="BA1752" s="15">
        <v>0</v>
      </c>
      <c r="BB1752" s="15">
        <v>0</v>
      </c>
      <c r="BC1752" s="15">
        <v>0</v>
      </c>
      <c r="BD1752" s="15">
        <v>0</v>
      </c>
      <c r="BE1752" s="15">
        <v>0</v>
      </c>
      <c r="BF1752" s="15">
        <v>0</v>
      </c>
      <c r="BG1752" s="15">
        <f t="shared" si="138"/>
        <v>0</v>
      </c>
      <c r="BH1752" t="str">
        <f t="shared" si="139"/>
        <v>CMPDIST</v>
      </c>
      <c r="BI1752" t="str">
        <f>VLOOKUP(BH1752,[2]Summary!$C$29:$C$56,1,0)</f>
        <v>CMPDist</v>
      </c>
      <c r="BJ1752" s="16">
        <v>43831</v>
      </c>
    </row>
    <row r="1753" spans="1:62" x14ac:dyDescent="0.25">
      <c r="A1753" s="13" t="s">
        <v>3387</v>
      </c>
      <c r="B1753" s="13" t="s">
        <v>3388</v>
      </c>
      <c r="C1753" t="s">
        <v>3389</v>
      </c>
      <c r="D1753" t="s">
        <v>595</v>
      </c>
      <c r="E1753" t="s">
        <v>19</v>
      </c>
      <c r="F1753" s="13" t="s">
        <v>22</v>
      </c>
      <c r="H1753" s="15">
        <v>0</v>
      </c>
      <c r="I1753" s="15">
        <v>0</v>
      </c>
      <c r="J1753" s="15">
        <v>0</v>
      </c>
      <c r="K1753" s="15">
        <v>0</v>
      </c>
      <c r="L1753" s="15">
        <v>0</v>
      </c>
      <c r="M1753" s="15">
        <v>0</v>
      </c>
      <c r="N1753" s="15">
        <v>0</v>
      </c>
      <c r="O1753" s="15">
        <v>0</v>
      </c>
      <c r="P1753" s="15">
        <v>0</v>
      </c>
      <c r="Q1753" s="15">
        <v>106.94642999999999</v>
      </c>
      <c r="R1753" s="15">
        <v>0.65273999999999999</v>
      </c>
      <c r="S1753" s="15">
        <v>7.3535399999999989</v>
      </c>
      <c r="T1753" s="15">
        <f t="shared" si="135"/>
        <v>114.95270999999998</v>
      </c>
      <c r="U1753" s="15">
        <v>0.72735000000000005</v>
      </c>
      <c r="V1753" s="15">
        <v>1.6536</v>
      </c>
      <c r="W1753" s="15">
        <v>1.29674</v>
      </c>
      <c r="X1753" s="15">
        <v>14.835460000000003</v>
      </c>
      <c r="Y1753" s="15">
        <v>19.853280000000005</v>
      </c>
      <c r="Z1753" s="15">
        <v>2.8411999999999997</v>
      </c>
      <c r="AA1753" s="15">
        <v>11.511539999999998</v>
      </c>
      <c r="AB1753" s="15">
        <v>118.55826</v>
      </c>
      <c r="AC1753" s="15">
        <v>224.06219999999996</v>
      </c>
      <c r="AD1753" s="15">
        <v>105.2942</v>
      </c>
      <c r="AE1753" s="15">
        <v>3.8030200000000001</v>
      </c>
      <c r="AF1753" s="15">
        <v>-14.467969999999998</v>
      </c>
      <c r="AG1753" s="15">
        <f t="shared" si="136"/>
        <v>489.96887999999996</v>
      </c>
      <c r="AH1753" s="15">
        <v>0</v>
      </c>
      <c r="AI1753" s="15">
        <v>0</v>
      </c>
      <c r="AJ1753" s="15">
        <v>0</v>
      </c>
      <c r="AK1753" s="15">
        <v>0</v>
      </c>
      <c r="AL1753" s="15">
        <v>0</v>
      </c>
      <c r="AM1753" s="15">
        <v>0</v>
      </c>
      <c r="AN1753" s="15">
        <v>0</v>
      </c>
      <c r="AO1753" s="15">
        <v>0</v>
      </c>
      <c r="AP1753" s="15">
        <v>0</v>
      </c>
      <c r="AQ1753" s="15">
        <v>0</v>
      </c>
      <c r="AR1753" s="15">
        <v>0</v>
      </c>
      <c r="AS1753" s="15">
        <v>0</v>
      </c>
      <c r="AT1753" s="15">
        <f t="shared" si="137"/>
        <v>0</v>
      </c>
      <c r="AU1753" s="15">
        <v>0</v>
      </c>
      <c r="AV1753" s="15">
        <v>0</v>
      </c>
      <c r="AW1753" s="15">
        <v>0</v>
      </c>
      <c r="AX1753" s="15">
        <v>0</v>
      </c>
      <c r="AY1753" s="15">
        <v>0</v>
      </c>
      <c r="AZ1753" s="15">
        <v>0</v>
      </c>
      <c r="BA1753" s="15">
        <v>0</v>
      </c>
      <c r="BB1753" s="15">
        <v>0</v>
      </c>
      <c r="BC1753" s="15">
        <v>0</v>
      </c>
      <c r="BD1753" s="15">
        <v>0</v>
      </c>
      <c r="BE1753" s="15">
        <v>0</v>
      </c>
      <c r="BF1753" s="15">
        <v>0</v>
      </c>
      <c r="BG1753" s="15">
        <f t="shared" si="138"/>
        <v>0</v>
      </c>
      <c r="BH1753" t="str">
        <f t="shared" si="139"/>
        <v>CMPDIST</v>
      </c>
      <c r="BI1753" t="str">
        <f>VLOOKUP(BH1753,[2]Summary!$C$29:$C$56,1,0)</f>
        <v>CMPDist</v>
      </c>
      <c r="BJ1753" s="16">
        <v>43831</v>
      </c>
    </row>
    <row r="1754" spans="1:62" x14ac:dyDescent="0.25">
      <c r="A1754" s="13" t="s">
        <v>3390</v>
      </c>
      <c r="B1754" s="13" t="s">
        <v>3390</v>
      </c>
      <c r="C1754" t="s">
        <v>3391</v>
      </c>
      <c r="D1754" t="s">
        <v>595</v>
      </c>
      <c r="E1754" t="s">
        <v>19</v>
      </c>
      <c r="F1754" s="13" t="s">
        <v>22</v>
      </c>
      <c r="H1754" s="15">
        <v>0</v>
      </c>
      <c r="I1754" s="15">
        <v>0</v>
      </c>
      <c r="J1754" s="15">
        <v>0</v>
      </c>
      <c r="K1754" s="15">
        <v>0</v>
      </c>
      <c r="L1754" s="15">
        <v>0</v>
      </c>
      <c r="M1754" s="15">
        <v>0</v>
      </c>
      <c r="N1754" s="15">
        <v>0</v>
      </c>
      <c r="O1754" s="15">
        <v>0</v>
      </c>
      <c r="P1754" s="15">
        <v>0</v>
      </c>
      <c r="Q1754" s="15">
        <v>0</v>
      </c>
      <c r="R1754" s="15">
        <v>0</v>
      </c>
      <c r="S1754" s="15">
        <v>0</v>
      </c>
      <c r="T1754" s="15">
        <f t="shared" si="135"/>
        <v>0</v>
      </c>
      <c r="U1754" s="15">
        <v>0</v>
      </c>
      <c r="V1754" s="15">
        <v>0</v>
      </c>
      <c r="W1754" s="15">
        <v>0</v>
      </c>
      <c r="X1754" s="15">
        <v>0</v>
      </c>
      <c r="Y1754" s="15">
        <v>0</v>
      </c>
      <c r="Z1754" s="15">
        <v>0</v>
      </c>
      <c r="AA1754" s="15">
        <v>0</v>
      </c>
      <c r="AB1754" s="15">
        <v>0</v>
      </c>
      <c r="AC1754" s="15">
        <v>0</v>
      </c>
      <c r="AD1754" s="15">
        <v>0</v>
      </c>
      <c r="AE1754" s="15">
        <v>0</v>
      </c>
      <c r="AF1754" s="15">
        <v>0</v>
      </c>
      <c r="AG1754" s="15">
        <f t="shared" si="136"/>
        <v>0</v>
      </c>
      <c r="AH1754" s="15">
        <v>0</v>
      </c>
      <c r="AI1754" s="15">
        <v>0</v>
      </c>
      <c r="AJ1754" s="15">
        <v>0</v>
      </c>
      <c r="AK1754" s="15">
        <v>0</v>
      </c>
      <c r="AL1754" s="15">
        <v>0</v>
      </c>
      <c r="AM1754" s="15">
        <v>0</v>
      </c>
      <c r="AN1754" s="15">
        <v>0</v>
      </c>
      <c r="AO1754" s="15">
        <v>0</v>
      </c>
      <c r="AP1754" s="15">
        <v>0</v>
      </c>
      <c r="AQ1754" s="15">
        <v>0</v>
      </c>
      <c r="AR1754" s="15">
        <v>0</v>
      </c>
      <c r="AS1754" s="15">
        <v>0</v>
      </c>
      <c r="AT1754" s="15">
        <f t="shared" si="137"/>
        <v>0</v>
      </c>
      <c r="AU1754" s="15">
        <v>0</v>
      </c>
      <c r="AV1754" s="15">
        <v>0</v>
      </c>
      <c r="AW1754" s="15">
        <v>0</v>
      </c>
      <c r="AX1754" s="15">
        <v>0</v>
      </c>
      <c r="AY1754" s="15">
        <v>0</v>
      </c>
      <c r="AZ1754" s="15">
        <v>0</v>
      </c>
      <c r="BA1754" s="15">
        <v>0</v>
      </c>
      <c r="BB1754" s="15">
        <v>0</v>
      </c>
      <c r="BC1754" s="15">
        <v>0</v>
      </c>
      <c r="BD1754" s="15">
        <v>0</v>
      </c>
      <c r="BE1754" s="15">
        <v>0</v>
      </c>
      <c r="BF1754" s="15">
        <v>0</v>
      </c>
      <c r="BG1754" s="15">
        <f t="shared" si="138"/>
        <v>0</v>
      </c>
      <c r="BH1754" t="str">
        <f t="shared" si="139"/>
        <v>CMPDIST</v>
      </c>
      <c r="BI1754" t="str">
        <f>VLOOKUP(BH1754,[2]Summary!$C$29:$C$56,1,0)</f>
        <v>CMPDist</v>
      </c>
      <c r="BJ1754" s="16">
        <v>44562</v>
      </c>
    </row>
    <row r="1755" spans="1:62" x14ac:dyDescent="0.25">
      <c r="A1755" s="13" t="s">
        <v>3392</v>
      </c>
      <c r="B1755" s="13" t="s">
        <v>3393</v>
      </c>
      <c r="C1755" t="s">
        <v>3394</v>
      </c>
      <c r="D1755" t="s">
        <v>595</v>
      </c>
      <c r="E1755" t="s">
        <v>19</v>
      </c>
      <c r="F1755" s="13" t="s">
        <v>22</v>
      </c>
      <c r="H1755" s="15">
        <v>0</v>
      </c>
      <c r="I1755" s="15">
        <v>0</v>
      </c>
      <c r="J1755" s="15">
        <v>0</v>
      </c>
      <c r="K1755" s="15">
        <v>0</v>
      </c>
      <c r="L1755" s="15">
        <v>0</v>
      </c>
      <c r="M1755" s="15">
        <v>0</v>
      </c>
      <c r="N1755" s="15">
        <v>0</v>
      </c>
      <c r="O1755" s="15">
        <v>0</v>
      </c>
      <c r="P1755" s="15">
        <v>0</v>
      </c>
      <c r="Q1755" s="15">
        <v>0</v>
      </c>
      <c r="R1755" s="15">
        <v>0</v>
      </c>
      <c r="S1755" s="15">
        <v>0</v>
      </c>
      <c r="T1755" s="15">
        <f t="shared" si="135"/>
        <v>0</v>
      </c>
      <c r="U1755" s="15">
        <v>93.329599999999999</v>
      </c>
      <c r="V1755" s="15">
        <v>198.94016000000002</v>
      </c>
      <c r="W1755" s="15">
        <v>1.7184000000000001</v>
      </c>
      <c r="X1755" s="15">
        <v>8.4380300000000013</v>
      </c>
      <c r="Y1755" s="15">
        <v>3.8389300000000004</v>
      </c>
      <c r="Z1755" s="15">
        <v>2.1416300000000001</v>
      </c>
      <c r="AA1755" s="15">
        <v>1.9549799999999999</v>
      </c>
      <c r="AB1755" s="15">
        <v>20.073190000000004</v>
      </c>
      <c r="AC1755" s="15">
        <v>18.98883</v>
      </c>
      <c r="AD1755" s="15">
        <v>2.1836099999999998</v>
      </c>
      <c r="AE1755" s="15">
        <v>2.1131800000000003</v>
      </c>
      <c r="AF1755" s="15">
        <v>-8.9486699999999981</v>
      </c>
      <c r="AG1755" s="15">
        <f t="shared" si="136"/>
        <v>344.77187000000004</v>
      </c>
      <c r="AH1755" s="15">
        <v>2.2488600000000001</v>
      </c>
      <c r="AI1755" s="15">
        <v>2.1037599999999999</v>
      </c>
      <c r="AJ1755" s="15">
        <v>2.2488600000000001</v>
      </c>
      <c r="AK1755" s="15">
        <v>2.17632</v>
      </c>
      <c r="AL1755" s="15">
        <v>1.2725299999999999</v>
      </c>
      <c r="AM1755" s="15">
        <v>2.1726999999999999</v>
      </c>
      <c r="AN1755" s="15">
        <v>2.1825799999999997</v>
      </c>
      <c r="AO1755" s="15">
        <v>2.09659</v>
      </c>
      <c r="AP1755" s="15">
        <v>1.2986</v>
      </c>
      <c r="AQ1755" s="15">
        <v>2.0145999999999997</v>
      </c>
      <c r="AR1755" s="15">
        <v>1.9496100000000001</v>
      </c>
      <c r="AS1755" s="15">
        <v>1.59981</v>
      </c>
      <c r="AT1755" s="15">
        <f t="shared" si="137"/>
        <v>23.364820000000005</v>
      </c>
      <c r="AU1755" s="15">
        <v>2.0917199707031249</v>
      </c>
      <c r="AV1755" s="15">
        <v>1.8893000488281251</v>
      </c>
      <c r="AW1755" s="15">
        <v>2.1371201171875001</v>
      </c>
      <c r="AX1755" s="15">
        <v>2.0393699951171875</v>
      </c>
      <c r="AY1755" s="15">
        <v>2.0768701171875001</v>
      </c>
      <c r="AZ1755" s="15">
        <v>2.0333199462890623</v>
      </c>
      <c r="BA1755" s="15">
        <v>2.1011000976562499</v>
      </c>
      <c r="BB1755" s="15">
        <v>2.1011000976562499</v>
      </c>
      <c r="BC1755" s="15">
        <v>1.978280029296875</v>
      </c>
      <c r="BD1755" s="15">
        <v>0</v>
      </c>
      <c r="BE1755" s="15">
        <v>0</v>
      </c>
      <c r="BF1755" s="15">
        <v>0</v>
      </c>
      <c r="BG1755" s="15">
        <f t="shared" si="138"/>
        <v>18.448180419921876</v>
      </c>
      <c r="BH1755" t="str">
        <f t="shared" si="139"/>
        <v>CMPDIST</v>
      </c>
      <c r="BI1755" t="str">
        <f>VLOOKUP(BH1755,[2]Summary!$C$29:$C$56,1,0)</f>
        <v>CMPDist</v>
      </c>
      <c r="BJ1755" s="16">
        <v>44470</v>
      </c>
    </row>
    <row r="1756" spans="1:62" x14ac:dyDescent="0.25">
      <c r="A1756" s="13" t="s">
        <v>3395</v>
      </c>
      <c r="B1756" s="13" t="s">
        <v>3396</v>
      </c>
      <c r="C1756" t="s">
        <v>3397</v>
      </c>
      <c r="D1756" t="s">
        <v>599</v>
      </c>
      <c r="E1756" t="s">
        <v>35</v>
      </c>
      <c r="F1756" s="13" t="s">
        <v>22</v>
      </c>
      <c r="H1756" s="15">
        <v>6.6022199999999991</v>
      </c>
      <c r="I1756" s="15">
        <v>5.9632899999999998</v>
      </c>
      <c r="J1756" s="15">
        <v>3.52034</v>
      </c>
      <c r="K1756" s="15">
        <v>5.3619500000000011</v>
      </c>
      <c r="L1756" s="15">
        <v>-3.1612499999999994</v>
      </c>
      <c r="M1756" s="15">
        <v>4.8424899999999997</v>
      </c>
      <c r="N1756" s="15">
        <v>3.9613299999999998</v>
      </c>
      <c r="O1756" s="15">
        <v>3.9613299999999998</v>
      </c>
      <c r="P1756" s="15">
        <v>6.2276399999999992</v>
      </c>
      <c r="Q1756" s="15">
        <v>4.2331799999999991</v>
      </c>
      <c r="R1756" s="15">
        <v>4.0966399999999998</v>
      </c>
      <c r="S1756" s="15">
        <v>4.2331799999999991</v>
      </c>
      <c r="T1756" s="15">
        <f t="shared" si="135"/>
        <v>49.84234</v>
      </c>
      <c r="U1756" s="15">
        <v>4.3716100000000004</v>
      </c>
      <c r="V1756" s="15">
        <v>3.9485599999999996</v>
      </c>
      <c r="W1756" s="15">
        <v>13.686680000000001</v>
      </c>
      <c r="X1756" s="15">
        <v>8.5258499999999984</v>
      </c>
      <c r="Y1756" s="15">
        <v>7.8876099999999996</v>
      </c>
      <c r="Z1756" s="15">
        <v>7.6331800000000003</v>
      </c>
      <c r="AA1756" s="15">
        <v>7.8876099999999996</v>
      </c>
      <c r="AB1756" s="15">
        <v>7.8876099999999996</v>
      </c>
      <c r="AC1756" s="15">
        <v>7.6331800000000003</v>
      </c>
      <c r="AD1756" s="15">
        <v>7.8876099999999996</v>
      </c>
      <c r="AE1756" s="15">
        <v>7.6331800000000003</v>
      </c>
      <c r="AF1756" s="15">
        <v>7.8876099999999996</v>
      </c>
      <c r="AG1756" s="15">
        <f t="shared" si="136"/>
        <v>92.870289999999997</v>
      </c>
      <c r="AH1756" s="15">
        <v>0</v>
      </c>
      <c r="AI1756" s="15">
        <v>0</v>
      </c>
      <c r="AJ1756" s="15">
        <v>0</v>
      </c>
      <c r="AK1756" s="15">
        <v>0</v>
      </c>
      <c r="AL1756" s="15">
        <v>0</v>
      </c>
      <c r="AM1756" s="15">
        <v>0</v>
      </c>
      <c r="AN1756" s="15">
        <v>0</v>
      </c>
      <c r="AO1756" s="15">
        <v>0</v>
      </c>
      <c r="AP1756" s="15">
        <v>0</v>
      </c>
      <c r="AQ1756" s="15">
        <v>0</v>
      </c>
      <c r="AR1756" s="15">
        <v>0</v>
      </c>
      <c r="AS1756" s="15">
        <v>0</v>
      </c>
      <c r="AT1756" s="15">
        <f t="shared" si="137"/>
        <v>0</v>
      </c>
      <c r="AU1756" s="15">
        <v>0</v>
      </c>
      <c r="AV1756" s="15">
        <v>0</v>
      </c>
      <c r="AW1756" s="15">
        <v>0</v>
      </c>
      <c r="AX1756" s="15">
        <v>0</v>
      </c>
      <c r="AY1756" s="15">
        <v>0</v>
      </c>
      <c r="AZ1756" s="15">
        <v>0</v>
      </c>
      <c r="BA1756" s="15">
        <v>0</v>
      </c>
      <c r="BB1756" s="15">
        <v>0</v>
      </c>
      <c r="BC1756" s="15">
        <v>0</v>
      </c>
      <c r="BD1756" s="15">
        <v>0</v>
      </c>
      <c r="BE1756" s="15">
        <v>0</v>
      </c>
      <c r="BF1756" s="15">
        <v>0</v>
      </c>
      <c r="BG1756" s="15">
        <f t="shared" si="138"/>
        <v>0</v>
      </c>
      <c r="BH1756" t="str">
        <f t="shared" si="139"/>
        <v>NYSEGTRANS</v>
      </c>
      <c r="BI1756" t="str">
        <f>VLOOKUP(BH1756,[2]Summary!$C$29:$C$56,1,0)</f>
        <v>NYSEGTrans</v>
      </c>
      <c r="BJ1756" s="16">
        <v>43831</v>
      </c>
    </row>
    <row r="1757" spans="1:62" x14ac:dyDescent="0.25">
      <c r="A1757" s="13" t="s">
        <v>3398</v>
      </c>
      <c r="B1757" s="13" t="s">
        <v>3399</v>
      </c>
      <c r="C1757" t="s">
        <v>3400</v>
      </c>
      <c r="D1757" t="s">
        <v>599</v>
      </c>
      <c r="E1757" t="s">
        <v>35</v>
      </c>
      <c r="F1757" s="13" t="s">
        <v>20</v>
      </c>
      <c r="H1757" s="15">
        <v>0</v>
      </c>
      <c r="I1757" s="15">
        <v>0</v>
      </c>
      <c r="J1757" s="15">
        <v>0</v>
      </c>
      <c r="K1757" s="15">
        <v>0</v>
      </c>
      <c r="L1757" s="15">
        <v>0</v>
      </c>
      <c r="M1757" s="15">
        <v>0</v>
      </c>
      <c r="N1757" s="15">
        <v>0</v>
      </c>
      <c r="O1757" s="15">
        <v>0</v>
      </c>
      <c r="P1757" s="15">
        <v>0</v>
      </c>
      <c r="Q1757" s="15">
        <v>0</v>
      </c>
      <c r="R1757" s="15">
        <v>0</v>
      </c>
      <c r="S1757" s="15">
        <v>0</v>
      </c>
      <c r="T1757" s="15">
        <f t="shared" si="135"/>
        <v>0</v>
      </c>
      <c r="U1757" s="15">
        <v>0</v>
      </c>
      <c r="V1757" s="15">
        <v>0</v>
      </c>
      <c r="W1757" s="15">
        <v>0</v>
      </c>
      <c r="X1757" s="15">
        <v>0</v>
      </c>
      <c r="Y1757" s="15">
        <v>0</v>
      </c>
      <c r="Z1757" s="15">
        <v>0</v>
      </c>
      <c r="AA1757" s="15">
        <v>0</v>
      </c>
      <c r="AB1757" s="15">
        <v>0</v>
      </c>
      <c r="AC1757" s="15">
        <v>0</v>
      </c>
      <c r="AD1757" s="15">
        <v>0</v>
      </c>
      <c r="AE1757" s="15">
        <v>0</v>
      </c>
      <c r="AF1757" s="15">
        <v>-0.74670999999999998</v>
      </c>
      <c r="AG1757" s="15">
        <f t="shared" si="136"/>
        <v>-0.74670999999999998</v>
      </c>
      <c r="AH1757" s="15">
        <v>0</v>
      </c>
      <c r="AI1757" s="15">
        <v>0</v>
      </c>
      <c r="AJ1757" s="15">
        <v>0</v>
      </c>
      <c r="AK1757" s="15">
        <v>0</v>
      </c>
      <c r="AL1757" s="15">
        <v>0</v>
      </c>
      <c r="AM1757" s="15">
        <v>0</v>
      </c>
      <c r="AN1757" s="15">
        <v>0</v>
      </c>
      <c r="AO1757" s="15">
        <v>0</v>
      </c>
      <c r="AP1757" s="15">
        <v>0</v>
      </c>
      <c r="AQ1757" s="15">
        <v>0</v>
      </c>
      <c r="AR1757" s="15">
        <v>0</v>
      </c>
      <c r="AS1757" s="15">
        <v>0</v>
      </c>
      <c r="AT1757" s="15">
        <f t="shared" si="137"/>
        <v>0</v>
      </c>
      <c r="AU1757" s="15">
        <v>0</v>
      </c>
      <c r="AV1757" s="15">
        <v>0</v>
      </c>
      <c r="AW1757" s="15">
        <v>0</v>
      </c>
      <c r="AX1757" s="15">
        <v>0</v>
      </c>
      <c r="AY1757" s="15">
        <v>0</v>
      </c>
      <c r="AZ1757" s="15">
        <v>0</v>
      </c>
      <c r="BA1757" s="15">
        <v>0</v>
      </c>
      <c r="BB1757" s="15">
        <v>0</v>
      </c>
      <c r="BC1757" s="15">
        <v>0</v>
      </c>
      <c r="BD1757" s="15">
        <v>0</v>
      </c>
      <c r="BE1757" s="15">
        <v>0</v>
      </c>
      <c r="BF1757" s="15">
        <v>0</v>
      </c>
      <c r="BG1757" s="15">
        <f t="shared" si="138"/>
        <v>0</v>
      </c>
      <c r="BH1757" t="str">
        <f t="shared" si="139"/>
        <v>NYSEGTRANS</v>
      </c>
      <c r="BI1757" t="str">
        <f>VLOOKUP(BH1757,[2]Summary!$C$29:$C$56,1,0)</f>
        <v>NYSEGTrans</v>
      </c>
      <c r="BJ1757" s="16">
        <v>43831</v>
      </c>
    </row>
    <row r="1758" spans="1:62" x14ac:dyDescent="0.25">
      <c r="A1758" s="13" t="s">
        <v>3401</v>
      </c>
      <c r="B1758" s="13" t="s">
        <v>1841</v>
      </c>
      <c r="C1758" t="s">
        <v>1842</v>
      </c>
      <c r="D1758" t="s">
        <v>599</v>
      </c>
      <c r="E1758" t="s">
        <v>19</v>
      </c>
      <c r="F1758" s="13" t="s">
        <v>20</v>
      </c>
      <c r="H1758" s="15">
        <v>0</v>
      </c>
      <c r="I1758" s="15">
        <v>0</v>
      </c>
      <c r="J1758" s="15">
        <v>0</v>
      </c>
      <c r="K1758" s="15">
        <v>0</v>
      </c>
      <c r="L1758" s="15">
        <v>0</v>
      </c>
      <c r="M1758" s="15">
        <v>0</v>
      </c>
      <c r="N1758" s="15">
        <v>0</v>
      </c>
      <c r="O1758" s="15">
        <v>0</v>
      </c>
      <c r="P1758" s="15">
        <v>0</v>
      </c>
      <c r="Q1758" s="15">
        <v>0</v>
      </c>
      <c r="R1758" s="15">
        <v>0</v>
      </c>
      <c r="S1758" s="15">
        <v>0</v>
      </c>
      <c r="T1758" s="15">
        <f t="shared" si="135"/>
        <v>0</v>
      </c>
      <c r="U1758" s="15">
        <v>0</v>
      </c>
      <c r="V1758" s="15">
        <v>0</v>
      </c>
      <c r="W1758" s="15">
        <v>0</v>
      </c>
      <c r="X1758" s="15">
        <v>0</v>
      </c>
      <c r="Y1758" s="15">
        <v>0</v>
      </c>
      <c r="Z1758" s="15">
        <v>0</v>
      </c>
      <c r="AA1758" s="15">
        <v>0</v>
      </c>
      <c r="AB1758" s="15">
        <v>0</v>
      </c>
      <c r="AC1758" s="15">
        <v>0</v>
      </c>
      <c r="AD1758" s="15">
        <v>0</v>
      </c>
      <c r="AE1758" s="15">
        <v>0</v>
      </c>
      <c r="AF1758" s="15">
        <v>0</v>
      </c>
      <c r="AG1758" s="15">
        <f t="shared" si="136"/>
        <v>0</v>
      </c>
      <c r="AH1758" s="15">
        <v>0</v>
      </c>
      <c r="AI1758" s="15">
        <v>0</v>
      </c>
      <c r="AJ1758" s="15">
        <v>0</v>
      </c>
      <c r="AK1758" s="15">
        <v>0</v>
      </c>
      <c r="AL1758" s="15">
        <v>0</v>
      </c>
      <c r="AM1758" s="15">
        <v>0</v>
      </c>
      <c r="AN1758" s="15">
        <v>0</v>
      </c>
      <c r="AO1758" s="15">
        <v>0</v>
      </c>
      <c r="AP1758" s="15">
        <v>0</v>
      </c>
      <c r="AQ1758" s="15">
        <v>0</v>
      </c>
      <c r="AR1758" s="15">
        <v>0</v>
      </c>
      <c r="AS1758" s="15">
        <v>0</v>
      </c>
      <c r="AT1758" s="15">
        <f t="shared" si="137"/>
        <v>0</v>
      </c>
      <c r="AU1758" s="15">
        <v>0</v>
      </c>
      <c r="AV1758" s="15">
        <v>0</v>
      </c>
      <c r="AW1758" s="15">
        <v>0</v>
      </c>
      <c r="AX1758" s="15">
        <v>0</v>
      </c>
      <c r="AY1758" s="15">
        <v>0</v>
      </c>
      <c r="AZ1758" s="15">
        <v>0</v>
      </c>
      <c r="BA1758" s="15">
        <v>0</v>
      </c>
      <c r="BB1758" s="15">
        <v>0</v>
      </c>
      <c r="BC1758" s="15">
        <v>0</v>
      </c>
      <c r="BD1758" s="15">
        <v>0</v>
      </c>
      <c r="BE1758" s="15">
        <v>0</v>
      </c>
      <c r="BF1758" s="15">
        <v>0</v>
      </c>
      <c r="BG1758" s="15">
        <f t="shared" si="138"/>
        <v>0</v>
      </c>
      <c r="BH1758" t="str">
        <f t="shared" si="139"/>
        <v>NYSEGDIST</v>
      </c>
      <c r="BI1758" t="str">
        <f>VLOOKUP(BH1758,[2]Summary!$C$29:$C$56,1,0)</f>
        <v>NYSEGDist</v>
      </c>
      <c r="BJ1758" s="16">
        <v>44562</v>
      </c>
    </row>
    <row r="1759" spans="1:62" x14ac:dyDescent="0.25">
      <c r="A1759" s="13" t="s">
        <v>3402</v>
      </c>
      <c r="B1759" s="13" t="s">
        <v>3403</v>
      </c>
      <c r="C1759" t="s">
        <v>3404</v>
      </c>
      <c r="D1759" t="s">
        <v>596</v>
      </c>
      <c r="E1759" t="s">
        <v>19</v>
      </c>
      <c r="F1759" s="13" t="s">
        <v>20</v>
      </c>
      <c r="H1759" s="15">
        <v>0</v>
      </c>
      <c r="I1759" s="15">
        <v>0</v>
      </c>
      <c r="J1759" s="15">
        <v>0</v>
      </c>
      <c r="K1759" s="15">
        <v>0</v>
      </c>
      <c r="L1759" s="15">
        <v>0</v>
      </c>
      <c r="M1759" s="15">
        <v>0</v>
      </c>
      <c r="N1759" s="15">
        <v>0</v>
      </c>
      <c r="O1759" s="15">
        <v>0</v>
      </c>
      <c r="P1759" s="15">
        <v>0</v>
      </c>
      <c r="Q1759" s="15">
        <v>0</v>
      </c>
      <c r="R1759" s="15">
        <v>0</v>
      </c>
      <c r="S1759" s="15">
        <v>0</v>
      </c>
      <c r="T1759" s="15">
        <f t="shared" si="135"/>
        <v>0</v>
      </c>
      <c r="U1759" s="15">
        <v>0</v>
      </c>
      <c r="V1759" s="15">
        <v>0</v>
      </c>
      <c r="W1759" s="15">
        <v>0</v>
      </c>
      <c r="X1759" s="15">
        <v>0</v>
      </c>
      <c r="Y1759" s="15">
        <v>0</v>
      </c>
      <c r="Z1759" s="15">
        <v>0</v>
      </c>
      <c r="AA1759" s="15">
        <v>0</v>
      </c>
      <c r="AB1759" s="15">
        <v>0</v>
      </c>
      <c r="AC1759" s="15">
        <v>0</v>
      </c>
      <c r="AD1759" s="15">
        <v>0</v>
      </c>
      <c r="AE1759" s="15">
        <v>0</v>
      </c>
      <c r="AF1759" s="15">
        <v>0</v>
      </c>
      <c r="AG1759" s="15">
        <f t="shared" si="136"/>
        <v>0</v>
      </c>
      <c r="AH1759" s="15">
        <v>0</v>
      </c>
      <c r="AI1759" s="15">
        <v>0</v>
      </c>
      <c r="AJ1759" s="15">
        <v>0</v>
      </c>
      <c r="AK1759" s="15">
        <v>0</v>
      </c>
      <c r="AL1759" s="15">
        <v>0</v>
      </c>
      <c r="AM1759" s="15">
        <v>0</v>
      </c>
      <c r="AN1759" s="15">
        <v>0</v>
      </c>
      <c r="AO1759" s="15">
        <v>0</v>
      </c>
      <c r="AP1759" s="15">
        <v>0</v>
      </c>
      <c r="AQ1759" s="15">
        <v>0</v>
      </c>
      <c r="AR1759" s="15">
        <v>0</v>
      </c>
      <c r="AS1759" s="15">
        <v>0</v>
      </c>
      <c r="AT1759" s="15">
        <f t="shared" si="137"/>
        <v>0</v>
      </c>
      <c r="AU1759" s="15">
        <v>0</v>
      </c>
      <c r="AV1759" s="15">
        <v>0</v>
      </c>
      <c r="AW1759" s="15">
        <v>0</v>
      </c>
      <c r="AX1759" s="15">
        <v>0</v>
      </c>
      <c r="AY1759" s="15">
        <v>0</v>
      </c>
      <c r="AZ1759" s="15">
        <v>0</v>
      </c>
      <c r="BA1759" s="15">
        <v>0</v>
      </c>
      <c r="BB1759" s="15">
        <v>0</v>
      </c>
      <c r="BC1759" s="15">
        <v>0</v>
      </c>
      <c r="BD1759" s="15">
        <v>0</v>
      </c>
      <c r="BE1759" s="15">
        <v>0</v>
      </c>
      <c r="BF1759" s="15">
        <v>0</v>
      </c>
      <c r="BG1759" s="15">
        <f t="shared" si="138"/>
        <v>0</v>
      </c>
      <c r="BH1759" t="str">
        <f t="shared" si="139"/>
        <v>RGEDIST</v>
      </c>
      <c r="BI1759" t="str">
        <f>VLOOKUP(BH1759,[2]Summary!$C$29:$C$56,1,0)</f>
        <v>RGEDist</v>
      </c>
      <c r="BJ1759" s="16">
        <v>44562</v>
      </c>
    </row>
    <row r="1760" spans="1:62" x14ac:dyDescent="0.25">
      <c r="A1760" s="13" t="s">
        <v>3405</v>
      </c>
      <c r="B1760" s="13" t="s">
        <v>1365</v>
      </c>
      <c r="C1760" t="s">
        <v>3406</v>
      </c>
      <c r="D1760" t="s">
        <v>596</v>
      </c>
      <c r="E1760" t="s">
        <v>19</v>
      </c>
      <c r="F1760" s="13" t="s">
        <v>20</v>
      </c>
      <c r="H1760" s="15">
        <v>0</v>
      </c>
      <c r="I1760" s="15">
        <v>0</v>
      </c>
      <c r="J1760" s="15">
        <v>0</v>
      </c>
      <c r="K1760" s="15">
        <v>0</v>
      </c>
      <c r="L1760" s="15">
        <v>0</v>
      </c>
      <c r="M1760" s="15">
        <v>0</v>
      </c>
      <c r="N1760" s="15">
        <v>0</v>
      </c>
      <c r="O1760" s="15">
        <v>0</v>
      </c>
      <c r="P1760" s="15">
        <v>0</v>
      </c>
      <c r="Q1760" s="15">
        <v>0</v>
      </c>
      <c r="R1760" s="15">
        <v>0</v>
      </c>
      <c r="S1760" s="15">
        <v>0</v>
      </c>
      <c r="T1760" s="15">
        <f t="shared" si="135"/>
        <v>0</v>
      </c>
      <c r="U1760" s="15">
        <v>0</v>
      </c>
      <c r="V1760" s="15">
        <v>0</v>
      </c>
      <c r="W1760" s="15">
        <v>0</v>
      </c>
      <c r="X1760" s="15">
        <v>0</v>
      </c>
      <c r="Y1760" s="15">
        <v>0</v>
      </c>
      <c r="Z1760" s="15">
        <v>0</v>
      </c>
      <c r="AA1760" s="15">
        <v>0</v>
      </c>
      <c r="AB1760" s="15">
        <v>0</v>
      </c>
      <c r="AC1760" s="15">
        <v>0</v>
      </c>
      <c r="AD1760" s="15">
        <v>0</v>
      </c>
      <c r="AE1760" s="15">
        <v>0</v>
      </c>
      <c r="AF1760" s="15">
        <v>0</v>
      </c>
      <c r="AG1760" s="15">
        <f t="shared" si="136"/>
        <v>0</v>
      </c>
      <c r="AH1760" s="15">
        <v>0</v>
      </c>
      <c r="AI1760" s="15">
        <v>0</v>
      </c>
      <c r="AJ1760" s="15">
        <v>0</v>
      </c>
      <c r="AK1760" s="15">
        <v>0</v>
      </c>
      <c r="AL1760" s="15">
        <v>0</v>
      </c>
      <c r="AM1760" s="15">
        <v>0</v>
      </c>
      <c r="AN1760" s="15">
        <v>0</v>
      </c>
      <c r="AO1760" s="15">
        <v>0</v>
      </c>
      <c r="AP1760" s="15">
        <v>0</v>
      </c>
      <c r="AQ1760" s="15">
        <v>0</v>
      </c>
      <c r="AR1760" s="15">
        <v>0</v>
      </c>
      <c r="AS1760" s="15">
        <v>0</v>
      </c>
      <c r="AT1760" s="15">
        <f t="shared" si="137"/>
        <v>0</v>
      </c>
      <c r="AU1760" s="15">
        <v>0</v>
      </c>
      <c r="AV1760" s="15">
        <v>0</v>
      </c>
      <c r="AW1760" s="15">
        <v>0</v>
      </c>
      <c r="AX1760" s="15">
        <v>0</v>
      </c>
      <c r="AY1760" s="15">
        <v>0</v>
      </c>
      <c r="AZ1760" s="15">
        <v>0</v>
      </c>
      <c r="BA1760" s="15">
        <v>0</v>
      </c>
      <c r="BB1760" s="15">
        <v>0</v>
      </c>
      <c r="BC1760" s="15">
        <v>0</v>
      </c>
      <c r="BD1760" s="15">
        <v>0</v>
      </c>
      <c r="BE1760" s="15">
        <v>0</v>
      </c>
      <c r="BF1760" s="15">
        <v>0</v>
      </c>
      <c r="BG1760" s="15">
        <f t="shared" si="138"/>
        <v>0</v>
      </c>
      <c r="BH1760" t="str">
        <f t="shared" si="139"/>
        <v>RGEDIST</v>
      </c>
      <c r="BI1760" t="str">
        <f>VLOOKUP(BH1760,[2]Summary!$C$29:$C$56,1,0)</f>
        <v>RGEDist</v>
      </c>
      <c r="BJ1760" s="16">
        <v>44562</v>
      </c>
    </row>
    <row r="1761" spans="1:62" x14ac:dyDescent="0.25">
      <c r="A1761" s="13" t="s">
        <v>3407</v>
      </c>
      <c r="B1761" s="13" t="s">
        <v>3408</v>
      </c>
      <c r="C1761" t="s">
        <v>1673</v>
      </c>
      <c r="D1761" t="s">
        <v>600</v>
      </c>
      <c r="E1761" t="s">
        <v>35</v>
      </c>
      <c r="F1761" s="13" t="s">
        <v>586</v>
      </c>
      <c r="H1761" s="15">
        <v>0.14615</v>
      </c>
      <c r="I1761" s="15">
        <v>0.13200999999999999</v>
      </c>
      <c r="J1761" s="15">
        <v>0.14615</v>
      </c>
      <c r="K1761" s="15">
        <v>0.14144000000000001</v>
      </c>
      <c r="L1761" s="15">
        <v>0.14615</v>
      </c>
      <c r="M1761" s="15">
        <v>0.14144000000000001</v>
      </c>
      <c r="N1761" s="15">
        <v>0.14615</v>
      </c>
      <c r="O1761" s="15">
        <v>0.14615</v>
      </c>
      <c r="P1761" s="15">
        <v>0.14144000000000001</v>
      </c>
      <c r="Q1761" s="15">
        <v>0.14615</v>
      </c>
      <c r="R1761" s="15">
        <v>0.14144000000000001</v>
      </c>
      <c r="S1761" s="15">
        <v>0.14615</v>
      </c>
      <c r="T1761" s="15">
        <f t="shared" si="135"/>
        <v>1.72082</v>
      </c>
      <c r="U1761" s="15">
        <v>0.16159999999999999</v>
      </c>
      <c r="V1761" s="15">
        <v>0.14596000000000001</v>
      </c>
      <c r="W1761" s="15">
        <v>0.16159999999999999</v>
      </c>
      <c r="X1761" s="15">
        <v>0.15638999999999997</v>
      </c>
      <c r="Y1761" s="15">
        <v>0.16159999999999999</v>
      </c>
      <c r="Z1761" s="15">
        <v>0.15638999999999997</v>
      </c>
      <c r="AA1761" s="15">
        <v>0.16159999999999999</v>
      </c>
      <c r="AB1761" s="15">
        <v>0.16159999999999999</v>
      </c>
      <c r="AC1761" s="15">
        <v>0.15638999999999997</v>
      </c>
      <c r="AD1761" s="15">
        <v>0.16159999999999999</v>
      </c>
      <c r="AE1761" s="15">
        <v>0.15638999999999997</v>
      </c>
      <c r="AF1761" s="15">
        <v>7701.8632099999995</v>
      </c>
      <c r="AG1761" s="15">
        <f t="shared" si="136"/>
        <v>7703.6043299999992</v>
      </c>
      <c r="AH1761" s="15">
        <v>348.88939999999997</v>
      </c>
      <c r="AI1761" s="15">
        <v>98.11602000000002</v>
      </c>
      <c r="AJ1761" s="15">
        <v>256.76940999999999</v>
      </c>
      <c r="AK1761" s="15">
        <v>244.75299999999999</v>
      </c>
      <c r="AL1761" s="15">
        <v>3.4801299999999999</v>
      </c>
      <c r="AM1761" s="15">
        <v>1689.15921</v>
      </c>
      <c r="AN1761" s="15">
        <v>20.481800000000003</v>
      </c>
      <c r="AO1761" s="15">
        <v>6.4708800000000002</v>
      </c>
      <c r="AP1761" s="15">
        <v>158.71394000000001</v>
      </c>
      <c r="AQ1761" s="15">
        <v>250.99663000000001</v>
      </c>
      <c r="AR1761" s="15">
        <v>88.546780000000012</v>
      </c>
      <c r="AS1761" s="15">
        <v>475.25301000000002</v>
      </c>
      <c r="AT1761" s="15">
        <f t="shared" si="137"/>
        <v>3641.6302100000003</v>
      </c>
      <c r="AU1761" s="15">
        <v>0.20791000366210938</v>
      </c>
      <c r="AV1761" s="15">
        <v>21.787779998779296</v>
      </c>
      <c r="AW1761" s="15">
        <v>236.78436312866211</v>
      </c>
      <c r="AX1761" s="15">
        <v>53.321641403198242</v>
      </c>
      <c r="AY1761" s="15">
        <v>0.20791000366210938</v>
      </c>
      <c r="AZ1761" s="15">
        <v>6.4411999969482423</v>
      </c>
      <c r="BA1761" s="15">
        <v>604.42397250366207</v>
      </c>
      <c r="BB1761" s="15">
        <v>2487.421160003662</v>
      </c>
      <c r="BC1761" s="15">
        <v>0.2011999969482422</v>
      </c>
      <c r="BD1761" s="15">
        <v>0</v>
      </c>
      <c r="BE1761" s="15">
        <v>0</v>
      </c>
      <c r="BF1761" s="15">
        <v>0</v>
      </c>
      <c r="BG1761" s="15">
        <f t="shared" si="138"/>
        <v>3410.7971370391842</v>
      </c>
      <c r="BH1761" t="str">
        <f t="shared" si="139"/>
        <v>MEPCOTRANS</v>
      </c>
      <c r="BI1761" t="str">
        <f>VLOOKUP(BH1761,[2]Summary!$C$29:$C$56,1,0)</f>
        <v>MEPCOTrans</v>
      </c>
      <c r="BJ1761" s="16">
        <v>44470</v>
      </c>
    </row>
    <row r="1762" spans="1:62" x14ac:dyDescent="0.25">
      <c r="A1762" s="13" t="s">
        <v>3409</v>
      </c>
      <c r="B1762" s="13" t="s">
        <v>3410</v>
      </c>
      <c r="C1762" t="s">
        <v>3411</v>
      </c>
      <c r="D1762" t="s">
        <v>595</v>
      </c>
      <c r="E1762" t="s">
        <v>301</v>
      </c>
      <c r="F1762" s="13" t="s">
        <v>20</v>
      </c>
      <c r="H1762" s="15">
        <v>11.447889999999999</v>
      </c>
      <c r="I1762" s="15">
        <v>10.340029999999999</v>
      </c>
      <c r="J1762" s="15">
        <v>11.58243</v>
      </c>
      <c r="K1762" s="15">
        <v>11.12345</v>
      </c>
      <c r="L1762" s="15">
        <v>11.49423</v>
      </c>
      <c r="M1762" s="15">
        <v>10.852829999999999</v>
      </c>
      <c r="N1762" s="15">
        <v>11.447880000000001</v>
      </c>
      <c r="O1762" s="15">
        <v>11.447880000000001</v>
      </c>
      <c r="P1762" s="15">
        <v>11.62283</v>
      </c>
      <c r="Q1762" s="15">
        <v>11.509679999999999</v>
      </c>
      <c r="R1762" s="15">
        <v>11.138399999999999</v>
      </c>
      <c r="S1762" s="15">
        <v>11.509679999999999</v>
      </c>
      <c r="T1762" s="15">
        <f t="shared" si="135"/>
        <v>135.51721000000001</v>
      </c>
      <c r="U1762" s="15">
        <v>12.367149999999999</v>
      </c>
      <c r="V1762" s="15">
        <v>11.170339999999999</v>
      </c>
      <c r="W1762" s="15">
        <v>13.4756</v>
      </c>
      <c r="X1762" s="15">
        <v>12.337710000000001</v>
      </c>
      <c r="Y1762" s="15">
        <v>12.748950000000001</v>
      </c>
      <c r="Z1762" s="15">
        <v>12.337710000000001</v>
      </c>
      <c r="AA1762" s="15">
        <v>12.748950000000001</v>
      </c>
      <c r="AB1762" s="15">
        <v>12.748950000000001</v>
      </c>
      <c r="AC1762" s="15">
        <v>12.337710000000001</v>
      </c>
      <c r="AD1762" s="15">
        <v>12.748950000000001</v>
      </c>
      <c r="AE1762" s="15">
        <v>12.337710000000001</v>
      </c>
      <c r="AF1762" s="15">
        <v>6.5648099999999996</v>
      </c>
      <c r="AG1762" s="15">
        <f t="shared" si="136"/>
        <v>143.92454000000001</v>
      </c>
      <c r="AH1762" s="15">
        <v>0</v>
      </c>
      <c r="AI1762" s="15">
        <v>0</v>
      </c>
      <c r="AJ1762" s="15">
        <v>0</v>
      </c>
      <c r="AK1762" s="15">
        <v>0</v>
      </c>
      <c r="AL1762" s="15">
        <v>0</v>
      </c>
      <c r="AM1762" s="15">
        <v>0</v>
      </c>
      <c r="AN1762" s="15">
        <v>0</v>
      </c>
      <c r="AO1762" s="15">
        <v>0</v>
      </c>
      <c r="AP1762" s="15">
        <v>0</v>
      </c>
      <c r="AQ1762" s="15">
        <v>0</v>
      </c>
      <c r="AR1762" s="15">
        <v>0</v>
      </c>
      <c r="AS1762" s="15">
        <v>0</v>
      </c>
      <c r="AT1762" s="15">
        <f t="shared" si="137"/>
        <v>0</v>
      </c>
      <c r="AU1762" s="15">
        <v>0</v>
      </c>
      <c r="AV1762" s="15">
        <v>0</v>
      </c>
      <c r="AW1762" s="15">
        <v>0</v>
      </c>
      <c r="AX1762" s="15">
        <v>0</v>
      </c>
      <c r="AY1762" s="15">
        <v>0</v>
      </c>
      <c r="AZ1762" s="15">
        <v>0</v>
      </c>
      <c r="BA1762" s="15">
        <v>0</v>
      </c>
      <c r="BB1762" s="15">
        <v>0</v>
      </c>
      <c r="BC1762" s="15">
        <v>0</v>
      </c>
      <c r="BD1762" s="15">
        <v>0</v>
      </c>
      <c r="BE1762" s="15">
        <v>0</v>
      </c>
      <c r="BF1762" s="15">
        <v>0</v>
      </c>
      <c r="BG1762" s="15">
        <f t="shared" si="138"/>
        <v>0</v>
      </c>
      <c r="BH1762" t="str">
        <f t="shared" si="139"/>
        <v>CMPCommon</v>
      </c>
      <c r="BI1762" t="str">
        <f>VLOOKUP(BH1762,[2]Summary!$C$29:$C$56,1,0)</f>
        <v>CMPCommon</v>
      </c>
      <c r="BJ1762" s="16">
        <v>43831</v>
      </c>
    </row>
    <row r="1763" spans="1:62" x14ac:dyDescent="0.25">
      <c r="A1763" s="13">
        <v>802172.01</v>
      </c>
      <c r="B1763" s="13">
        <v>802172.01</v>
      </c>
      <c r="C1763" t="s">
        <v>3412</v>
      </c>
      <c r="D1763" t="s">
        <v>18</v>
      </c>
      <c r="E1763" t="s">
        <v>19</v>
      </c>
      <c r="F1763" s="13" t="s">
        <v>22</v>
      </c>
      <c r="H1763" s="15">
        <v>2.2629999999999999</v>
      </c>
      <c r="I1763" s="15">
        <v>3.7050000000000001</v>
      </c>
      <c r="J1763" s="15">
        <v>2.1150000000000002</v>
      </c>
      <c r="K1763" s="15">
        <v>8.032</v>
      </c>
      <c r="L1763" s="15">
        <v>0.60699999999999998</v>
      </c>
      <c r="M1763" s="15">
        <v>1.4E-2</v>
      </c>
      <c r="N1763" s="15">
        <v>0</v>
      </c>
      <c r="O1763" s="15">
        <v>0</v>
      </c>
      <c r="P1763" s="15">
        <v>0</v>
      </c>
      <c r="Q1763" s="15">
        <v>0</v>
      </c>
      <c r="R1763" s="15">
        <v>0</v>
      </c>
      <c r="S1763" s="15">
        <v>0</v>
      </c>
      <c r="T1763" s="15">
        <f t="shared" si="135"/>
        <v>16.736000000000001</v>
      </c>
      <c r="U1763" s="15">
        <v>0</v>
      </c>
      <c r="V1763" s="15">
        <v>0</v>
      </c>
      <c r="W1763" s="15">
        <v>0</v>
      </c>
      <c r="X1763" s="15">
        <v>0</v>
      </c>
      <c r="Y1763" s="15">
        <v>0</v>
      </c>
      <c r="Z1763" s="15">
        <v>0</v>
      </c>
      <c r="AA1763" s="15">
        <v>0</v>
      </c>
      <c r="AB1763" s="15">
        <v>0</v>
      </c>
      <c r="AC1763" s="15">
        <v>0</v>
      </c>
      <c r="AD1763" s="15">
        <v>0</v>
      </c>
      <c r="AE1763" s="15">
        <v>0</v>
      </c>
      <c r="AF1763" s="15">
        <v>0</v>
      </c>
      <c r="AG1763" s="15">
        <f t="shared" si="136"/>
        <v>0</v>
      </c>
      <c r="AH1763" s="15">
        <v>0</v>
      </c>
      <c r="AI1763" s="15">
        <v>0</v>
      </c>
      <c r="AJ1763" s="15">
        <v>0</v>
      </c>
      <c r="AK1763" s="15">
        <v>0</v>
      </c>
      <c r="AL1763" s="15">
        <v>0</v>
      </c>
      <c r="AM1763" s="15">
        <v>0</v>
      </c>
      <c r="AN1763" s="15">
        <v>0</v>
      </c>
      <c r="AO1763" s="15">
        <v>0</v>
      </c>
      <c r="AP1763" s="15">
        <v>0</v>
      </c>
      <c r="AQ1763" s="15">
        <v>0</v>
      </c>
      <c r="AR1763" s="15">
        <v>0</v>
      </c>
      <c r="AS1763" s="15">
        <v>0</v>
      </c>
      <c r="AT1763" s="15">
        <f t="shared" si="137"/>
        <v>0</v>
      </c>
      <c r="AU1763" s="15">
        <v>0</v>
      </c>
      <c r="AV1763" s="15">
        <v>0</v>
      </c>
      <c r="AW1763" s="15">
        <v>0</v>
      </c>
      <c r="AX1763" s="15">
        <v>0</v>
      </c>
      <c r="AY1763" s="15">
        <v>0</v>
      </c>
      <c r="AZ1763" s="15">
        <v>0</v>
      </c>
      <c r="BA1763" s="15">
        <v>0</v>
      </c>
      <c r="BB1763" s="15">
        <v>0</v>
      </c>
      <c r="BC1763" s="15">
        <v>0</v>
      </c>
      <c r="BD1763" s="15">
        <v>0</v>
      </c>
      <c r="BE1763" s="15">
        <v>0</v>
      </c>
      <c r="BF1763" s="15">
        <v>0</v>
      </c>
      <c r="BG1763" s="15">
        <f t="shared" si="138"/>
        <v>0</v>
      </c>
      <c r="BH1763" t="str">
        <f t="shared" si="139"/>
        <v>UIDIST</v>
      </c>
      <c r="BI1763" t="str">
        <f>VLOOKUP(BH1763,[2]Summary!$C$29:$C$56,1,0)</f>
        <v>UIDist</v>
      </c>
      <c r="BJ1763" s="16">
        <v>43466</v>
      </c>
    </row>
    <row r="1764" spans="1:62" x14ac:dyDescent="0.25">
      <c r="A1764" s="13">
        <v>800576.01</v>
      </c>
      <c r="B1764" s="13">
        <v>800576.01</v>
      </c>
      <c r="C1764" t="s">
        <v>3413</v>
      </c>
      <c r="D1764" t="s">
        <v>18</v>
      </c>
      <c r="E1764" t="s">
        <v>19</v>
      </c>
      <c r="F1764" s="13" t="s">
        <v>101</v>
      </c>
      <c r="H1764" s="15">
        <v>0</v>
      </c>
      <c r="I1764" s="15">
        <v>0</v>
      </c>
      <c r="J1764" s="15">
        <v>0</v>
      </c>
      <c r="K1764" s="15">
        <v>0</v>
      </c>
      <c r="L1764" s="15">
        <v>0</v>
      </c>
      <c r="M1764" s="15">
        <v>0</v>
      </c>
      <c r="N1764" s="15">
        <v>0</v>
      </c>
      <c r="O1764" s="15">
        <v>0</v>
      </c>
      <c r="P1764" s="15">
        <v>0</v>
      </c>
      <c r="Q1764" s="15">
        <v>0</v>
      </c>
      <c r="R1764" s="15">
        <v>0</v>
      </c>
      <c r="S1764" s="15">
        <v>0</v>
      </c>
      <c r="T1764" s="15">
        <f t="shared" si="135"/>
        <v>0</v>
      </c>
      <c r="U1764" s="15">
        <v>0</v>
      </c>
      <c r="V1764" s="15">
        <v>0</v>
      </c>
      <c r="W1764" s="15">
        <v>0</v>
      </c>
      <c r="X1764" s="15">
        <v>0</v>
      </c>
      <c r="Y1764" s="15">
        <v>0</v>
      </c>
      <c r="Z1764" s="15">
        <v>0</v>
      </c>
      <c r="AA1764" s="15">
        <v>0</v>
      </c>
      <c r="AB1764" s="15">
        <v>0</v>
      </c>
      <c r="AC1764" s="15">
        <v>0</v>
      </c>
      <c r="AD1764" s="15">
        <v>0</v>
      </c>
      <c r="AE1764" s="15">
        <v>0</v>
      </c>
      <c r="AF1764" s="15">
        <v>0</v>
      </c>
      <c r="AG1764" s="15">
        <f t="shared" si="136"/>
        <v>0</v>
      </c>
      <c r="AH1764" s="15">
        <v>0</v>
      </c>
      <c r="AI1764" s="15">
        <v>0</v>
      </c>
      <c r="AJ1764" s="15">
        <v>0</v>
      </c>
      <c r="AK1764" s="15">
        <v>0</v>
      </c>
      <c r="AL1764" s="15">
        <v>0</v>
      </c>
      <c r="AM1764" s="15">
        <v>0</v>
      </c>
      <c r="AN1764" s="15">
        <v>0</v>
      </c>
      <c r="AO1764" s="15">
        <v>0</v>
      </c>
      <c r="AP1764" s="15">
        <v>0</v>
      </c>
      <c r="AQ1764" s="15">
        <v>0</v>
      </c>
      <c r="AR1764" s="15">
        <v>0</v>
      </c>
      <c r="AS1764" s="15">
        <v>0</v>
      </c>
      <c r="AT1764" s="15">
        <f t="shared" si="137"/>
        <v>0</v>
      </c>
      <c r="AU1764" s="15">
        <v>0</v>
      </c>
      <c r="AV1764" s="15">
        <v>0</v>
      </c>
      <c r="AW1764" s="15">
        <v>0</v>
      </c>
      <c r="AX1764" s="15">
        <v>0</v>
      </c>
      <c r="AY1764" s="15">
        <v>0</v>
      </c>
      <c r="AZ1764" s="15">
        <v>0</v>
      </c>
      <c r="BA1764" s="15">
        <v>0</v>
      </c>
      <c r="BB1764" s="15">
        <v>0</v>
      </c>
      <c r="BC1764" s="15">
        <v>0</v>
      </c>
      <c r="BD1764" s="15">
        <v>0</v>
      </c>
      <c r="BE1764" s="15">
        <v>0</v>
      </c>
      <c r="BF1764" s="15">
        <v>0</v>
      </c>
      <c r="BG1764" s="15">
        <f t="shared" si="138"/>
        <v>0</v>
      </c>
      <c r="BH1764" t="str">
        <f t="shared" si="139"/>
        <v>UIDIST</v>
      </c>
      <c r="BI1764" t="str">
        <f>VLOOKUP(BH1764,[2]Summary!$C$29:$C$56,1,0)</f>
        <v>UIDist</v>
      </c>
      <c r="BJ1764" s="16">
        <v>44562</v>
      </c>
    </row>
    <row r="1765" spans="1:62" x14ac:dyDescent="0.25">
      <c r="A1765" s="13">
        <v>800005.01</v>
      </c>
      <c r="B1765" s="13">
        <v>800005.01</v>
      </c>
      <c r="C1765" t="s">
        <v>3414</v>
      </c>
      <c r="D1765" t="s">
        <v>18</v>
      </c>
      <c r="E1765" t="s">
        <v>19</v>
      </c>
      <c r="F1765" s="13" t="s">
        <v>60</v>
      </c>
      <c r="H1765" s="15">
        <v>0</v>
      </c>
      <c r="I1765" s="15">
        <v>0</v>
      </c>
      <c r="J1765" s="15">
        <v>0</v>
      </c>
      <c r="K1765" s="15">
        <v>0</v>
      </c>
      <c r="L1765" s="15">
        <v>0</v>
      </c>
      <c r="M1765" s="15">
        <v>0</v>
      </c>
      <c r="N1765" s="15">
        <v>0</v>
      </c>
      <c r="O1765" s="15">
        <v>0</v>
      </c>
      <c r="P1765" s="15">
        <v>0</v>
      </c>
      <c r="Q1765" s="15">
        <v>0</v>
      </c>
      <c r="R1765" s="15">
        <v>0</v>
      </c>
      <c r="S1765" s="15">
        <v>0</v>
      </c>
      <c r="T1765" s="15">
        <f t="shared" si="135"/>
        <v>0</v>
      </c>
      <c r="U1765" s="15">
        <v>0</v>
      </c>
      <c r="V1765" s="15">
        <v>0</v>
      </c>
      <c r="W1765" s="15">
        <v>0</v>
      </c>
      <c r="X1765" s="15">
        <v>0</v>
      </c>
      <c r="Y1765" s="15">
        <v>0</v>
      </c>
      <c r="Z1765" s="15">
        <v>0</v>
      </c>
      <c r="AA1765" s="15">
        <v>0</v>
      </c>
      <c r="AB1765" s="15">
        <v>0</v>
      </c>
      <c r="AC1765" s="15">
        <v>0</v>
      </c>
      <c r="AD1765" s="15">
        <v>0</v>
      </c>
      <c r="AE1765" s="15">
        <v>0</v>
      </c>
      <c r="AF1765" s="15">
        <v>0</v>
      </c>
      <c r="AG1765" s="15">
        <f t="shared" si="136"/>
        <v>0</v>
      </c>
      <c r="AH1765" s="15">
        <v>0</v>
      </c>
      <c r="AI1765" s="15">
        <v>0</v>
      </c>
      <c r="AJ1765" s="15">
        <v>0</v>
      </c>
      <c r="AK1765" s="15">
        <v>0</v>
      </c>
      <c r="AL1765" s="15">
        <v>0</v>
      </c>
      <c r="AM1765" s="15">
        <v>0</v>
      </c>
      <c r="AN1765" s="15">
        <v>0</v>
      </c>
      <c r="AO1765" s="15">
        <v>0</v>
      </c>
      <c r="AP1765" s="15">
        <v>0</v>
      </c>
      <c r="AQ1765" s="15">
        <v>0</v>
      </c>
      <c r="AR1765" s="15">
        <v>0</v>
      </c>
      <c r="AS1765" s="15">
        <v>0</v>
      </c>
      <c r="AT1765" s="15">
        <f t="shared" si="137"/>
        <v>0</v>
      </c>
      <c r="AU1765" s="15">
        <v>0</v>
      </c>
      <c r="AV1765" s="15">
        <v>0</v>
      </c>
      <c r="AW1765" s="15">
        <v>0</v>
      </c>
      <c r="AX1765" s="15">
        <v>0</v>
      </c>
      <c r="AY1765" s="15">
        <v>0</v>
      </c>
      <c r="AZ1765" s="15">
        <v>0</v>
      </c>
      <c r="BA1765" s="15">
        <v>0</v>
      </c>
      <c r="BB1765" s="15">
        <v>0</v>
      </c>
      <c r="BC1765" s="15">
        <v>0</v>
      </c>
      <c r="BD1765" s="15">
        <v>0</v>
      </c>
      <c r="BE1765" s="15">
        <v>0</v>
      </c>
      <c r="BF1765" s="15">
        <v>0</v>
      </c>
      <c r="BG1765" s="15">
        <f t="shared" si="138"/>
        <v>0</v>
      </c>
      <c r="BH1765" t="str">
        <f t="shared" si="139"/>
        <v>UIDIST</v>
      </c>
      <c r="BI1765" t="str">
        <f>VLOOKUP(BH1765,[2]Summary!$C$29:$C$56,1,0)</f>
        <v>UIDist</v>
      </c>
      <c r="BJ1765" s="16">
        <v>44562</v>
      </c>
    </row>
    <row r="1766" spans="1:62" x14ac:dyDescent="0.25">
      <c r="A1766" s="13">
        <v>800183.01</v>
      </c>
      <c r="B1766" s="13">
        <v>800183.01</v>
      </c>
      <c r="C1766" t="s">
        <v>3415</v>
      </c>
      <c r="D1766" t="s">
        <v>18</v>
      </c>
      <c r="E1766" t="s">
        <v>19</v>
      </c>
      <c r="F1766" s="13" t="s">
        <v>22</v>
      </c>
      <c r="H1766" s="15">
        <v>0</v>
      </c>
      <c r="I1766" s="15">
        <v>0</v>
      </c>
      <c r="J1766" s="15">
        <v>0</v>
      </c>
      <c r="K1766" s="15">
        <v>0</v>
      </c>
      <c r="L1766" s="15">
        <v>0</v>
      </c>
      <c r="M1766" s="15">
        <v>0</v>
      </c>
      <c r="N1766" s="15">
        <v>0</v>
      </c>
      <c r="O1766" s="15">
        <v>0</v>
      </c>
      <c r="P1766" s="15">
        <v>0</v>
      </c>
      <c r="Q1766" s="15">
        <v>0</v>
      </c>
      <c r="R1766" s="15">
        <v>0</v>
      </c>
      <c r="S1766" s="15">
        <v>0</v>
      </c>
      <c r="T1766" s="15">
        <f t="shared" si="135"/>
        <v>0</v>
      </c>
      <c r="U1766" s="15">
        <v>0</v>
      </c>
      <c r="V1766" s="15">
        <v>0</v>
      </c>
      <c r="W1766" s="15">
        <v>0</v>
      </c>
      <c r="X1766" s="15">
        <v>0</v>
      </c>
      <c r="Y1766" s="15">
        <v>0</v>
      </c>
      <c r="Z1766" s="15">
        <v>0</v>
      </c>
      <c r="AA1766" s="15">
        <v>0</v>
      </c>
      <c r="AB1766" s="15">
        <v>0</v>
      </c>
      <c r="AC1766" s="15">
        <v>0</v>
      </c>
      <c r="AD1766" s="15">
        <v>0</v>
      </c>
      <c r="AE1766" s="15">
        <v>0</v>
      </c>
      <c r="AF1766" s="15">
        <v>0</v>
      </c>
      <c r="AG1766" s="15">
        <f t="shared" si="136"/>
        <v>0</v>
      </c>
      <c r="AH1766" s="15">
        <v>0</v>
      </c>
      <c r="AI1766" s="15">
        <v>0</v>
      </c>
      <c r="AJ1766" s="15">
        <v>0</v>
      </c>
      <c r="AK1766" s="15">
        <v>0</v>
      </c>
      <c r="AL1766" s="15">
        <v>0</v>
      </c>
      <c r="AM1766" s="15">
        <v>0</v>
      </c>
      <c r="AN1766" s="15">
        <v>0</v>
      </c>
      <c r="AO1766" s="15">
        <v>0</v>
      </c>
      <c r="AP1766" s="15">
        <v>0</v>
      </c>
      <c r="AQ1766" s="15">
        <v>0</v>
      </c>
      <c r="AR1766" s="15">
        <v>0</v>
      </c>
      <c r="AS1766" s="15">
        <v>0</v>
      </c>
      <c r="AT1766" s="15">
        <f t="shared" si="137"/>
        <v>0</v>
      </c>
      <c r="AU1766" s="15">
        <v>0</v>
      </c>
      <c r="AV1766" s="15">
        <v>0</v>
      </c>
      <c r="AW1766" s="15">
        <v>0</v>
      </c>
      <c r="AX1766" s="15">
        <v>0</v>
      </c>
      <c r="AY1766" s="15">
        <v>0</v>
      </c>
      <c r="AZ1766" s="15">
        <v>0</v>
      </c>
      <c r="BA1766" s="15">
        <v>0</v>
      </c>
      <c r="BB1766" s="15">
        <v>0</v>
      </c>
      <c r="BC1766" s="15">
        <v>0</v>
      </c>
      <c r="BD1766" s="15">
        <v>0</v>
      </c>
      <c r="BE1766" s="15">
        <v>0</v>
      </c>
      <c r="BF1766" s="15">
        <v>0</v>
      </c>
      <c r="BG1766" s="15">
        <f t="shared" si="138"/>
        <v>0</v>
      </c>
      <c r="BH1766" t="str">
        <f t="shared" si="139"/>
        <v>UIDIST</v>
      </c>
      <c r="BI1766" t="str">
        <f>VLOOKUP(BH1766,[2]Summary!$C$29:$C$56,1,0)</f>
        <v>UIDist</v>
      </c>
      <c r="BJ1766" s="16">
        <v>44562</v>
      </c>
    </row>
    <row r="1767" spans="1:62" x14ac:dyDescent="0.25">
      <c r="A1767" s="13">
        <v>800186.01</v>
      </c>
      <c r="B1767" s="13">
        <v>800186.01</v>
      </c>
      <c r="C1767" t="s">
        <v>3416</v>
      </c>
      <c r="D1767" t="s">
        <v>18</v>
      </c>
      <c r="E1767" t="s">
        <v>19</v>
      </c>
      <c r="F1767" s="13" t="s">
        <v>22</v>
      </c>
      <c r="H1767" s="15">
        <v>6.3E-2</v>
      </c>
      <c r="I1767" s="15">
        <v>6.3E-2</v>
      </c>
      <c r="J1767" s="15">
        <v>8.2000000000000003E-2</v>
      </c>
      <c r="K1767" s="15">
        <v>0</v>
      </c>
      <c r="L1767" s="15">
        <v>0</v>
      </c>
      <c r="M1767" s="15">
        <v>0</v>
      </c>
      <c r="N1767" s="15">
        <v>0</v>
      </c>
      <c r="O1767" s="15">
        <v>0</v>
      </c>
      <c r="P1767" s="15">
        <v>1.714</v>
      </c>
      <c r="Q1767" s="15">
        <v>0</v>
      </c>
      <c r="R1767" s="15">
        <v>0</v>
      </c>
      <c r="S1767" s="15">
        <v>0</v>
      </c>
      <c r="T1767" s="15">
        <f t="shared" si="135"/>
        <v>1.9219999999999999</v>
      </c>
      <c r="U1767" s="15">
        <v>0</v>
      </c>
      <c r="V1767" s="15">
        <v>0</v>
      </c>
      <c r="W1767" s="15">
        <v>0</v>
      </c>
      <c r="X1767" s="15">
        <v>0</v>
      </c>
      <c r="Y1767" s="15">
        <v>0</v>
      </c>
      <c r="Z1767" s="15">
        <v>0</v>
      </c>
      <c r="AA1767" s="15">
        <v>0</v>
      </c>
      <c r="AB1767" s="15">
        <v>0</v>
      </c>
      <c r="AC1767" s="15">
        <v>0</v>
      </c>
      <c r="AD1767" s="15">
        <v>0</v>
      </c>
      <c r="AE1767" s="15">
        <v>0</v>
      </c>
      <c r="AF1767" s="15">
        <v>0</v>
      </c>
      <c r="AG1767" s="15">
        <f t="shared" si="136"/>
        <v>0</v>
      </c>
      <c r="AH1767" s="15">
        <v>0</v>
      </c>
      <c r="AI1767" s="15">
        <v>0</v>
      </c>
      <c r="AJ1767" s="15">
        <v>0</v>
      </c>
      <c r="AK1767" s="15">
        <v>0</v>
      </c>
      <c r="AL1767" s="15">
        <v>0</v>
      </c>
      <c r="AM1767" s="15">
        <v>0</v>
      </c>
      <c r="AN1767" s="15">
        <v>0</v>
      </c>
      <c r="AO1767" s="15">
        <v>0</v>
      </c>
      <c r="AP1767" s="15">
        <v>0</v>
      </c>
      <c r="AQ1767" s="15">
        <v>0</v>
      </c>
      <c r="AR1767" s="15">
        <v>0</v>
      </c>
      <c r="AS1767" s="15">
        <v>0</v>
      </c>
      <c r="AT1767" s="15">
        <f t="shared" si="137"/>
        <v>0</v>
      </c>
      <c r="AU1767" s="15">
        <v>0</v>
      </c>
      <c r="AV1767" s="15">
        <v>0</v>
      </c>
      <c r="AW1767" s="15">
        <v>0</v>
      </c>
      <c r="AX1767" s="15">
        <v>0</v>
      </c>
      <c r="AY1767" s="15">
        <v>0</v>
      </c>
      <c r="AZ1767" s="15">
        <v>0</v>
      </c>
      <c r="BA1767" s="15">
        <v>0</v>
      </c>
      <c r="BB1767" s="15">
        <v>0</v>
      </c>
      <c r="BC1767" s="15">
        <v>0</v>
      </c>
      <c r="BD1767" s="15">
        <v>0</v>
      </c>
      <c r="BE1767" s="15">
        <v>0</v>
      </c>
      <c r="BF1767" s="15">
        <v>0</v>
      </c>
      <c r="BG1767" s="15">
        <f t="shared" si="138"/>
        <v>0</v>
      </c>
      <c r="BH1767" t="str">
        <f t="shared" si="139"/>
        <v>UIDIST</v>
      </c>
      <c r="BI1767" t="str">
        <f>VLOOKUP(BH1767,[2]Summary!$C$29:$C$56,1,0)</f>
        <v>UIDist</v>
      </c>
      <c r="BJ1767" s="16">
        <v>43466</v>
      </c>
    </row>
    <row r="1768" spans="1:62" x14ac:dyDescent="0.25">
      <c r="A1768" s="13">
        <v>800211.02</v>
      </c>
      <c r="B1768" s="13">
        <v>800211.02</v>
      </c>
      <c r="C1768" t="s">
        <v>3417</v>
      </c>
      <c r="D1768" t="s">
        <v>18</v>
      </c>
      <c r="E1768" t="s">
        <v>35</v>
      </c>
      <c r="F1768" s="13" t="s">
        <v>20</v>
      </c>
      <c r="H1768" s="15">
        <v>2.4369999999999998</v>
      </c>
      <c r="I1768" s="15">
        <v>0.76800000000000002</v>
      </c>
      <c r="J1768" s="15">
        <v>2.8000000000000001E-2</v>
      </c>
      <c r="K1768" s="15">
        <v>0</v>
      </c>
      <c r="L1768" s="15">
        <v>0</v>
      </c>
      <c r="M1768" s="15">
        <v>0</v>
      </c>
      <c r="N1768" s="15">
        <v>0</v>
      </c>
      <c r="O1768" s="15">
        <v>0</v>
      </c>
      <c r="P1768" s="15">
        <v>0</v>
      </c>
      <c r="Q1768" s="15">
        <v>0</v>
      </c>
      <c r="R1768" s="15">
        <v>0</v>
      </c>
      <c r="S1768" s="15">
        <v>0</v>
      </c>
      <c r="T1768" s="15">
        <f t="shared" si="135"/>
        <v>3.2330000000000001</v>
      </c>
      <c r="U1768" s="15">
        <v>0</v>
      </c>
      <c r="V1768" s="15">
        <v>0</v>
      </c>
      <c r="W1768" s="15">
        <v>0</v>
      </c>
      <c r="X1768" s="15">
        <v>0</v>
      </c>
      <c r="Y1768" s="15">
        <v>0</v>
      </c>
      <c r="Z1768" s="15">
        <v>0</v>
      </c>
      <c r="AA1768" s="15">
        <v>0</v>
      </c>
      <c r="AB1768" s="15">
        <v>0</v>
      </c>
      <c r="AC1768" s="15">
        <v>0</v>
      </c>
      <c r="AD1768" s="15">
        <v>0</v>
      </c>
      <c r="AE1768" s="15">
        <v>0</v>
      </c>
      <c r="AF1768" s="15">
        <v>0</v>
      </c>
      <c r="AG1768" s="15">
        <f t="shared" si="136"/>
        <v>0</v>
      </c>
      <c r="AH1768" s="15">
        <v>0</v>
      </c>
      <c r="AI1768" s="15">
        <v>0</v>
      </c>
      <c r="AJ1768" s="15">
        <v>0</v>
      </c>
      <c r="AK1768" s="15">
        <v>0</v>
      </c>
      <c r="AL1768" s="15">
        <v>0</v>
      </c>
      <c r="AM1768" s="15">
        <v>0</v>
      </c>
      <c r="AN1768" s="15">
        <v>0</v>
      </c>
      <c r="AO1768" s="15">
        <v>0</v>
      </c>
      <c r="AP1768" s="15">
        <v>0</v>
      </c>
      <c r="AQ1768" s="15">
        <v>0</v>
      </c>
      <c r="AR1768" s="15">
        <v>0</v>
      </c>
      <c r="AS1768" s="15">
        <v>0</v>
      </c>
      <c r="AT1768" s="15">
        <f t="shared" si="137"/>
        <v>0</v>
      </c>
      <c r="AU1768" s="15">
        <v>0</v>
      </c>
      <c r="AV1768" s="15">
        <v>0</v>
      </c>
      <c r="AW1768" s="15">
        <v>0</v>
      </c>
      <c r="AX1768" s="15">
        <v>0</v>
      </c>
      <c r="AY1768" s="15">
        <v>0</v>
      </c>
      <c r="AZ1768" s="15">
        <v>0</v>
      </c>
      <c r="BA1768" s="15">
        <v>0</v>
      </c>
      <c r="BB1768" s="15">
        <v>0</v>
      </c>
      <c r="BC1768" s="15">
        <v>0</v>
      </c>
      <c r="BD1768" s="15">
        <v>0</v>
      </c>
      <c r="BE1768" s="15">
        <v>0</v>
      </c>
      <c r="BF1768" s="15">
        <v>0</v>
      </c>
      <c r="BG1768" s="15">
        <f t="shared" si="138"/>
        <v>0</v>
      </c>
      <c r="BH1768" t="str">
        <f t="shared" si="139"/>
        <v>UITRANS</v>
      </c>
      <c r="BI1768" t="str">
        <f>VLOOKUP(BH1768,[2]Summary!$C$29:$C$56,1,0)</f>
        <v>UITrans</v>
      </c>
      <c r="BJ1768" s="16">
        <v>43466</v>
      </c>
    </row>
    <row r="1769" spans="1:62" x14ac:dyDescent="0.25">
      <c r="A1769" s="13">
        <v>800218.02</v>
      </c>
      <c r="B1769" s="13">
        <v>800218.02</v>
      </c>
      <c r="C1769" t="s">
        <v>3418</v>
      </c>
      <c r="D1769" t="s">
        <v>18</v>
      </c>
      <c r="E1769" t="s">
        <v>35</v>
      </c>
      <c r="F1769" s="13" t="s">
        <v>20</v>
      </c>
      <c r="H1769" s="15">
        <v>0</v>
      </c>
      <c r="I1769" s="15">
        <v>0</v>
      </c>
      <c r="J1769" s="15">
        <v>0</v>
      </c>
      <c r="K1769" s="15">
        <v>0</v>
      </c>
      <c r="L1769" s="15">
        <v>0</v>
      </c>
      <c r="M1769" s="15">
        <v>0</v>
      </c>
      <c r="N1769" s="15">
        <v>0</v>
      </c>
      <c r="O1769" s="15">
        <v>0.16800000000000001</v>
      </c>
      <c r="P1769" s="15">
        <v>0</v>
      </c>
      <c r="Q1769" s="15">
        <v>0</v>
      </c>
      <c r="R1769" s="15">
        <v>0</v>
      </c>
      <c r="S1769" s="15">
        <v>0</v>
      </c>
      <c r="T1769" s="15">
        <f t="shared" si="135"/>
        <v>0.16800000000000001</v>
      </c>
      <c r="U1769" s="15">
        <v>0</v>
      </c>
      <c r="V1769" s="15">
        <v>0</v>
      </c>
      <c r="W1769" s="15">
        <v>0</v>
      </c>
      <c r="X1769" s="15">
        <v>0</v>
      </c>
      <c r="Y1769" s="15">
        <v>0</v>
      </c>
      <c r="Z1769" s="15">
        <v>0</v>
      </c>
      <c r="AA1769" s="15">
        <v>0</v>
      </c>
      <c r="AB1769" s="15">
        <v>0</v>
      </c>
      <c r="AC1769" s="15">
        <v>0</v>
      </c>
      <c r="AD1769" s="15">
        <v>0</v>
      </c>
      <c r="AE1769" s="15">
        <v>0</v>
      </c>
      <c r="AF1769" s="15">
        <v>0</v>
      </c>
      <c r="AG1769" s="15">
        <f t="shared" si="136"/>
        <v>0</v>
      </c>
      <c r="AH1769" s="15">
        <v>0</v>
      </c>
      <c r="AI1769" s="15">
        <v>0</v>
      </c>
      <c r="AJ1769" s="15">
        <v>0</v>
      </c>
      <c r="AK1769" s="15">
        <v>0</v>
      </c>
      <c r="AL1769" s="15">
        <v>0</v>
      </c>
      <c r="AM1769" s="15">
        <v>0</v>
      </c>
      <c r="AN1769" s="15">
        <v>0</v>
      </c>
      <c r="AO1769" s="15">
        <v>0</v>
      </c>
      <c r="AP1769" s="15">
        <v>0</v>
      </c>
      <c r="AQ1769" s="15">
        <v>0</v>
      </c>
      <c r="AR1769" s="15">
        <v>0</v>
      </c>
      <c r="AS1769" s="15">
        <v>0</v>
      </c>
      <c r="AT1769" s="15">
        <f t="shared" si="137"/>
        <v>0</v>
      </c>
      <c r="AU1769" s="15">
        <v>0</v>
      </c>
      <c r="AV1769" s="15">
        <v>0</v>
      </c>
      <c r="AW1769" s="15">
        <v>0</v>
      </c>
      <c r="AX1769" s="15">
        <v>0</v>
      </c>
      <c r="AY1769" s="15">
        <v>0</v>
      </c>
      <c r="AZ1769" s="15">
        <v>0</v>
      </c>
      <c r="BA1769" s="15">
        <v>0</v>
      </c>
      <c r="BB1769" s="15">
        <v>0</v>
      </c>
      <c r="BC1769" s="15">
        <v>0</v>
      </c>
      <c r="BD1769" s="15">
        <v>0</v>
      </c>
      <c r="BE1769" s="15">
        <v>0</v>
      </c>
      <c r="BF1769" s="15">
        <v>0</v>
      </c>
      <c r="BG1769" s="15">
        <f t="shared" si="138"/>
        <v>0</v>
      </c>
      <c r="BH1769" t="str">
        <f t="shared" si="139"/>
        <v>UITRANS</v>
      </c>
      <c r="BI1769" t="str">
        <f>VLOOKUP(BH1769,[2]Summary!$C$29:$C$56,1,0)</f>
        <v>UITrans</v>
      </c>
      <c r="BJ1769" s="16">
        <v>43466</v>
      </c>
    </row>
    <row r="1770" spans="1:62" x14ac:dyDescent="0.25">
      <c r="A1770" s="13">
        <v>800219.02</v>
      </c>
      <c r="B1770" s="13">
        <v>800219.02</v>
      </c>
      <c r="C1770" t="s">
        <v>3419</v>
      </c>
      <c r="D1770" t="s">
        <v>18</v>
      </c>
      <c r="E1770" t="s">
        <v>35</v>
      </c>
      <c r="F1770" s="13" t="s">
        <v>20</v>
      </c>
      <c r="H1770" s="15">
        <v>0</v>
      </c>
      <c r="I1770" s="15">
        <v>0</v>
      </c>
      <c r="J1770" s="15">
        <v>0</v>
      </c>
      <c r="K1770" s="15">
        <v>0</v>
      </c>
      <c r="L1770" s="15">
        <v>0</v>
      </c>
      <c r="M1770" s="15">
        <v>0</v>
      </c>
      <c r="N1770" s="15">
        <v>0</v>
      </c>
      <c r="O1770" s="15">
        <v>0</v>
      </c>
      <c r="P1770" s="15">
        <v>0</v>
      </c>
      <c r="Q1770" s="15">
        <v>0</v>
      </c>
      <c r="R1770" s="15">
        <v>0</v>
      </c>
      <c r="S1770" s="15">
        <v>0</v>
      </c>
      <c r="T1770" s="15">
        <f t="shared" si="135"/>
        <v>0</v>
      </c>
      <c r="U1770" s="15">
        <v>0</v>
      </c>
      <c r="V1770" s="15">
        <v>0</v>
      </c>
      <c r="W1770" s="15">
        <v>0</v>
      </c>
      <c r="X1770" s="15">
        <v>0</v>
      </c>
      <c r="Y1770" s="15">
        <v>0</v>
      </c>
      <c r="Z1770" s="15">
        <v>0</v>
      </c>
      <c r="AA1770" s="15">
        <v>0</v>
      </c>
      <c r="AB1770" s="15">
        <v>0</v>
      </c>
      <c r="AC1770" s="15">
        <v>0</v>
      </c>
      <c r="AD1770" s="15">
        <v>0</v>
      </c>
      <c r="AE1770" s="15">
        <v>0</v>
      </c>
      <c r="AF1770" s="15">
        <v>0</v>
      </c>
      <c r="AG1770" s="15">
        <f t="shared" si="136"/>
        <v>0</v>
      </c>
      <c r="AH1770" s="15">
        <v>0</v>
      </c>
      <c r="AI1770" s="15">
        <v>0</v>
      </c>
      <c r="AJ1770" s="15">
        <v>0</v>
      </c>
      <c r="AK1770" s="15">
        <v>0</v>
      </c>
      <c r="AL1770" s="15">
        <v>0</v>
      </c>
      <c r="AM1770" s="15">
        <v>0</v>
      </c>
      <c r="AN1770" s="15">
        <v>0</v>
      </c>
      <c r="AO1770" s="15">
        <v>0</v>
      </c>
      <c r="AP1770" s="15">
        <v>0</v>
      </c>
      <c r="AQ1770" s="15">
        <v>0</v>
      </c>
      <c r="AR1770" s="15">
        <v>0</v>
      </c>
      <c r="AS1770" s="15">
        <v>0</v>
      </c>
      <c r="AT1770" s="15">
        <f t="shared" si="137"/>
        <v>0</v>
      </c>
      <c r="AU1770" s="15">
        <v>0</v>
      </c>
      <c r="AV1770" s="15">
        <v>0</v>
      </c>
      <c r="AW1770" s="15">
        <v>0</v>
      </c>
      <c r="AX1770" s="15">
        <v>0</v>
      </c>
      <c r="AY1770" s="15">
        <v>0</v>
      </c>
      <c r="AZ1770" s="15">
        <v>0</v>
      </c>
      <c r="BA1770" s="15">
        <v>0</v>
      </c>
      <c r="BB1770" s="15">
        <v>0</v>
      </c>
      <c r="BC1770" s="15">
        <v>0</v>
      </c>
      <c r="BD1770" s="15">
        <v>0</v>
      </c>
      <c r="BE1770" s="15">
        <v>0</v>
      </c>
      <c r="BF1770" s="15">
        <v>0</v>
      </c>
      <c r="BG1770" s="15">
        <f t="shared" si="138"/>
        <v>0</v>
      </c>
      <c r="BH1770" t="str">
        <f t="shared" si="139"/>
        <v>UITRANS</v>
      </c>
      <c r="BI1770" t="str">
        <f>VLOOKUP(BH1770,[2]Summary!$C$29:$C$56,1,0)</f>
        <v>UITrans</v>
      </c>
      <c r="BJ1770" s="16">
        <v>44562</v>
      </c>
    </row>
    <row r="1771" spans="1:62" x14ac:dyDescent="0.25">
      <c r="A1771" s="13">
        <v>800225.02</v>
      </c>
      <c r="B1771" s="13">
        <v>800225.02</v>
      </c>
      <c r="C1771" t="s">
        <v>3420</v>
      </c>
      <c r="D1771" t="s">
        <v>18</v>
      </c>
      <c r="E1771" t="s">
        <v>35</v>
      </c>
      <c r="F1771" s="13" t="s">
        <v>233</v>
      </c>
      <c r="H1771" s="15">
        <v>1.4999999999999999E-2</v>
      </c>
      <c r="I1771" s="15">
        <v>0.61599999999999999</v>
      </c>
      <c r="J1771" s="15">
        <v>0</v>
      </c>
      <c r="K1771" s="15">
        <v>0</v>
      </c>
      <c r="L1771" s="15">
        <v>0</v>
      </c>
      <c r="M1771" s="15">
        <v>0</v>
      </c>
      <c r="N1771" s="15">
        <v>0</v>
      </c>
      <c r="O1771" s="15">
        <v>0</v>
      </c>
      <c r="P1771" s="15">
        <v>0</v>
      </c>
      <c r="Q1771" s="15">
        <v>0</v>
      </c>
      <c r="R1771" s="15">
        <v>0</v>
      </c>
      <c r="S1771" s="15">
        <v>0</v>
      </c>
      <c r="T1771" s="15">
        <f t="shared" si="135"/>
        <v>0.63100000000000001</v>
      </c>
      <c r="U1771" s="15">
        <v>0</v>
      </c>
      <c r="V1771" s="15">
        <v>0</v>
      </c>
      <c r="W1771" s="15">
        <v>0</v>
      </c>
      <c r="X1771" s="15">
        <v>0.80195999622344971</v>
      </c>
      <c r="Y1771" s="15">
        <v>2.4344900188446044</v>
      </c>
      <c r="Z1771" s="15">
        <v>56.429111174583433</v>
      </c>
      <c r="AA1771" s="15">
        <v>1.7483699951171876</v>
      </c>
      <c r="AB1771" s="15">
        <v>1.0676100158691406</v>
      </c>
      <c r="AC1771" s="15">
        <v>2.0640800170898439</v>
      </c>
      <c r="AD1771" s="15">
        <v>0.3751499938964844</v>
      </c>
      <c r="AE1771" s="15">
        <v>3.0211099548339844</v>
      </c>
      <c r="AF1771" s="15">
        <v>12.799410217285157</v>
      </c>
      <c r="AG1771" s="15">
        <f t="shared" si="136"/>
        <v>80.741291383743288</v>
      </c>
      <c r="AH1771" s="15">
        <v>0.6500500087738037</v>
      </c>
      <c r="AI1771" s="15">
        <v>1.2987200164794921</v>
      </c>
      <c r="AJ1771" s="15">
        <v>12.428539978027343</v>
      </c>
      <c r="AK1771" s="15">
        <v>0.8447900066375732</v>
      </c>
      <c r="AL1771" s="15">
        <v>16.885430175781249</v>
      </c>
      <c r="AM1771" s="15">
        <v>16.617060455322267</v>
      </c>
      <c r="AN1771" s="15">
        <v>0.88417999267578129</v>
      </c>
      <c r="AO1771" s="15">
        <v>4.2065100097656254</v>
      </c>
      <c r="AP1771" s="15">
        <v>12.705489685058593</v>
      </c>
      <c r="AQ1771" s="15">
        <v>0.93600000000000005</v>
      </c>
      <c r="AR1771" s="15">
        <v>0.93628002929687504</v>
      </c>
      <c r="AS1771" s="15">
        <v>11.213449951171874</v>
      </c>
      <c r="AT1771" s="15">
        <f t="shared" si="137"/>
        <v>79.606500308990491</v>
      </c>
      <c r="AU1771" s="15">
        <v>0</v>
      </c>
      <c r="AV1771" s="15">
        <v>0</v>
      </c>
      <c r="AW1771" s="15">
        <v>0</v>
      </c>
      <c r="AX1771" s="15">
        <v>0</v>
      </c>
      <c r="AY1771" s="15">
        <v>0</v>
      </c>
      <c r="AZ1771" s="15">
        <v>0</v>
      </c>
      <c r="BA1771" s="15">
        <v>0</v>
      </c>
      <c r="BB1771" s="15">
        <v>0</v>
      </c>
      <c r="BC1771" s="15">
        <v>0</v>
      </c>
      <c r="BD1771" s="15">
        <v>0</v>
      </c>
      <c r="BE1771" s="15">
        <v>0</v>
      </c>
      <c r="BF1771" s="15">
        <v>0</v>
      </c>
      <c r="BG1771" s="15">
        <f t="shared" si="138"/>
        <v>0</v>
      </c>
      <c r="BH1771" t="str">
        <f t="shared" si="139"/>
        <v>UITRANS</v>
      </c>
      <c r="BI1771" t="str">
        <f>VLOOKUP(BH1771,[2]Summary!$C$29:$C$56,1,0)</f>
        <v>UITrans</v>
      </c>
      <c r="BJ1771" s="16">
        <v>44197</v>
      </c>
    </row>
    <row r="1772" spans="1:62" x14ac:dyDescent="0.25">
      <c r="A1772" s="13">
        <v>800239.02</v>
      </c>
      <c r="B1772" s="13">
        <v>800239.02</v>
      </c>
      <c r="C1772" t="s">
        <v>3421</v>
      </c>
      <c r="D1772" t="s">
        <v>18</v>
      </c>
      <c r="E1772" t="s">
        <v>35</v>
      </c>
      <c r="F1772" s="13" t="s">
        <v>20</v>
      </c>
      <c r="H1772" s="15">
        <v>1.19</v>
      </c>
      <c r="I1772" s="15">
        <v>1.19</v>
      </c>
      <c r="J1772" s="15">
        <v>1.544</v>
      </c>
      <c r="K1772" s="15">
        <v>1.544</v>
      </c>
      <c r="L1772" s="15">
        <v>1.544</v>
      </c>
      <c r="M1772" s="15">
        <v>0</v>
      </c>
      <c r="N1772" s="15">
        <v>0</v>
      </c>
      <c r="O1772" s="15">
        <v>0</v>
      </c>
      <c r="P1772" s="15">
        <v>0</v>
      </c>
      <c r="Q1772" s="15">
        <v>0</v>
      </c>
      <c r="R1772" s="15">
        <v>0</v>
      </c>
      <c r="S1772" s="15">
        <v>0</v>
      </c>
      <c r="T1772" s="15">
        <f t="shared" si="135"/>
        <v>7.0120000000000005</v>
      </c>
      <c r="U1772" s="15">
        <v>0</v>
      </c>
      <c r="V1772" s="15">
        <v>0</v>
      </c>
      <c r="W1772" s="15">
        <v>0</v>
      </c>
      <c r="X1772" s="15">
        <v>0</v>
      </c>
      <c r="Y1772" s="15">
        <v>0</v>
      </c>
      <c r="Z1772" s="15">
        <v>0</v>
      </c>
      <c r="AA1772" s="15">
        <v>0</v>
      </c>
      <c r="AB1772" s="15">
        <v>0</v>
      </c>
      <c r="AC1772" s="15">
        <v>0</v>
      </c>
      <c r="AD1772" s="15">
        <v>0</v>
      </c>
      <c r="AE1772" s="15">
        <v>0</v>
      </c>
      <c r="AF1772" s="15">
        <v>0</v>
      </c>
      <c r="AG1772" s="15">
        <f t="shared" si="136"/>
        <v>0</v>
      </c>
      <c r="AH1772" s="15">
        <v>0</v>
      </c>
      <c r="AI1772" s="15">
        <v>0</v>
      </c>
      <c r="AJ1772" s="15">
        <v>0</v>
      </c>
      <c r="AK1772" s="15">
        <v>0</v>
      </c>
      <c r="AL1772" s="15">
        <v>0</v>
      </c>
      <c r="AM1772" s="15">
        <v>0</v>
      </c>
      <c r="AN1772" s="15">
        <v>0</v>
      </c>
      <c r="AO1772" s="15">
        <v>0</v>
      </c>
      <c r="AP1772" s="15">
        <v>0</v>
      </c>
      <c r="AQ1772" s="15">
        <v>0</v>
      </c>
      <c r="AR1772" s="15">
        <v>0</v>
      </c>
      <c r="AS1772" s="15">
        <v>0</v>
      </c>
      <c r="AT1772" s="15">
        <f t="shared" si="137"/>
        <v>0</v>
      </c>
      <c r="AU1772" s="15">
        <v>0</v>
      </c>
      <c r="AV1772" s="15">
        <v>0</v>
      </c>
      <c r="AW1772" s="15">
        <v>0</v>
      </c>
      <c r="AX1772" s="15">
        <v>0</v>
      </c>
      <c r="AY1772" s="15">
        <v>0</v>
      </c>
      <c r="AZ1772" s="15">
        <v>0</v>
      </c>
      <c r="BA1772" s="15">
        <v>0</v>
      </c>
      <c r="BB1772" s="15">
        <v>0</v>
      </c>
      <c r="BC1772" s="15">
        <v>0</v>
      </c>
      <c r="BD1772" s="15">
        <v>0</v>
      </c>
      <c r="BE1772" s="15">
        <v>0</v>
      </c>
      <c r="BF1772" s="15">
        <v>0</v>
      </c>
      <c r="BG1772" s="15">
        <f t="shared" si="138"/>
        <v>0</v>
      </c>
      <c r="BH1772" t="str">
        <f t="shared" si="139"/>
        <v>UITRANS</v>
      </c>
      <c r="BI1772" t="str">
        <f>VLOOKUP(BH1772,[2]Summary!$C$29:$C$56,1,0)</f>
        <v>UITrans</v>
      </c>
      <c r="BJ1772" s="16">
        <v>43466</v>
      </c>
    </row>
    <row r="1773" spans="1:62" x14ac:dyDescent="0.25">
      <c r="A1773" s="13">
        <v>800256.01</v>
      </c>
      <c r="B1773" s="13">
        <v>800256.01</v>
      </c>
      <c r="C1773" t="s">
        <v>3422</v>
      </c>
      <c r="D1773" t="s">
        <v>18</v>
      </c>
      <c r="E1773" t="s">
        <v>19</v>
      </c>
      <c r="F1773" s="13" t="s">
        <v>22</v>
      </c>
      <c r="H1773" s="15">
        <v>0</v>
      </c>
      <c r="I1773" s="15">
        <v>0</v>
      </c>
      <c r="J1773" s="15">
        <v>0</v>
      </c>
      <c r="K1773" s="15">
        <v>0</v>
      </c>
      <c r="L1773" s="15">
        <v>0</v>
      </c>
      <c r="M1773" s="15">
        <v>0</v>
      </c>
      <c r="N1773" s="15">
        <v>0</v>
      </c>
      <c r="O1773" s="15">
        <v>0</v>
      </c>
      <c r="P1773" s="15">
        <v>0</v>
      </c>
      <c r="Q1773" s="15">
        <v>0</v>
      </c>
      <c r="R1773" s="15">
        <v>0</v>
      </c>
      <c r="S1773" s="15">
        <v>0</v>
      </c>
      <c r="T1773" s="15">
        <f t="shared" si="135"/>
        <v>0</v>
      </c>
      <c r="U1773" s="15">
        <v>0</v>
      </c>
      <c r="V1773" s="15">
        <v>0</v>
      </c>
      <c r="W1773" s="15">
        <v>0</v>
      </c>
      <c r="X1773" s="15">
        <v>0</v>
      </c>
      <c r="Y1773" s="15">
        <v>0</v>
      </c>
      <c r="Z1773" s="15">
        <v>0</v>
      </c>
      <c r="AA1773" s="15">
        <v>0</v>
      </c>
      <c r="AB1773" s="15">
        <v>0</v>
      </c>
      <c r="AC1773" s="15">
        <v>0</v>
      </c>
      <c r="AD1773" s="15">
        <v>0</v>
      </c>
      <c r="AE1773" s="15">
        <v>0</v>
      </c>
      <c r="AF1773" s="15">
        <v>0</v>
      </c>
      <c r="AG1773" s="15">
        <f t="shared" si="136"/>
        <v>0</v>
      </c>
      <c r="AH1773" s="15">
        <v>0</v>
      </c>
      <c r="AI1773" s="15">
        <v>0</v>
      </c>
      <c r="AJ1773" s="15">
        <v>0</v>
      </c>
      <c r="AK1773" s="15">
        <v>0</v>
      </c>
      <c r="AL1773" s="15">
        <v>0</v>
      </c>
      <c r="AM1773" s="15">
        <v>0</v>
      </c>
      <c r="AN1773" s="15">
        <v>0</v>
      </c>
      <c r="AO1773" s="15">
        <v>0</v>
      </c>
      <c r="AP1773" s="15">
        <v>0</v>
      </c>
      <c r="AQ1773" s="15">
        <v>0</v>
      </c>
      <c r="AR1773" s="15">
        <v>0</v>
      </c>
      <c r="AS1773" s="15">
        <v>0</v>
      </c>
      <c r="AT1773" s="15">
        <f t="shared" si="137"/>
        <v>0</v>
      </c>
      <c r="AU1773" s="15">
        <v>0</v>
      </c>
      <c r="AV1773" s="15">
        <v>0</v>
      </c>
      <c r="AW1773" s="15">
        <v>6.6757202148437501E-9</v>
      </c>
      <c r="AX1773" s="15">
        <v>9.5367431640625002E-10</v>
      </c>
      <c r="AY1773" s="15">
        <v>0</v>
      </c>
      <c r="AZ1773" s="15">
        <v>1.468658447265625E-7</v>
      </c>
      <c r="BA1773" s="15">
        <v>0</v>
      </c>
      <c r="BB1773" s="15">
        <v>0</v>
      </c>
      <c r="BC1773" s="15">
        <v>-7.6293945312500002E-9</v>
      </c>
      <c r="BD1773" s="15">
        <v>0</v>
      </c>
      <c r="BE1773" s="15">
        <v>0</v>
      </c>
      <c r="BF1773" s="15">
        <v>0</v>
      </c>
      <c r="BG1773" s="15">
        <f t="shared" si="138"/>
        <v>1.468658447265625E-7</v>
      </c>
      <c r="BH1773" t="str">
        <f t="shared" si="139"/>
        <v>UIDIST</v>
      </c>
      <c r="BI1773" t="str">
        <f>VLOOKUP(BH1773,[2]Summary!$C$29:$C$56,1,0)</f>
        <v>UIDist</v>
      </c>
      <c r="BJ1773" s="16">
        <v>44470</v>
      </c>
    </row>
    <row r="1774" spans="1:62" x14ac:dyDescent="0.25">
      <c r="A1774" s="13">
        <v>800331.01</v>
      </c>
      <c r="B1774" s="13">
        <v>800331.01</v>
      </c>
      <c r="C1774" t="s">
        <v>3423</v>
      </c>
      <c r="D1774" t="s">
        <v>18</v>
      </c>
      <c r="E1774" t="s">
        <v>19</v>
      </c>
      <c r="F1774" s="13" t="s">
        <v>60</v>
      </c>
      <c r="H1774" s="15">
        <v>0</v>
      </c>
      <c r="I1774" s="15">
        <v>0</v>
      </c>
      <c r="J1774" s="15">
        <v>0</v>
      </c>
      <c r="K1774" s="15">
        <v>0</v>
      </c>
      <c r="L1774" s="15">
        <v>0</v>
      </c>
      <c r="M1774" s="15">
        <v>0</v>
      </c>
      <c r="N1774" s="15">
        <v>0</v>
      </c>
      <c r="O1774" s="15">
        <v>0</v>
      </c>
      <c r="P1774" s="15">
        <v>0</v>
      </c>
      <c r="Q1774" s="15">
        <v>0</v>
      </c>
      <c r="R1774" s="15">
        <v>0</v>
      </c>
      <c r="S1774" s="15">
        <v>0</v>
      </c>
      <c r="T1774" s="15">
        <f t="shared" si="135"/>
        <v>0</v>
      </c>
      <c r="U1774" s="15">
        <v>0</v>
      </c>
      <c r="V1774" s="15">
        <v>0</v>
      </c>
      <c r="W1774" s="15">
        <v>0</v>
      </c>
      <c r="X1774" s="15">
        <v>0</v>
      </c>
      <c r="Y1774" s="15">
        <v>0</v>
      </c>
      <c r="Z1774" s="15">
        <v>0</v>
      </c>
      <c r="AA1774" s="15">
        <v>0</v>
      </c>
      <c r="AB1774" s="15">
        <v>0</v>
      </c>
      <c r="AC1774" s="15">
        <v>0</v>
      </c>
      <c r="AD1774" s="15">
        <v>0</v>
      </c>
      <c r="AE1774" s="15">
        <v>0</v>
      </c>
      <c r="AF1774" s="15">
        <v>0</v>
      </c>
      <c r="AG1774" s="15">
        <f t="shared" si="136"/>
        <v>0</v>
      </c>
      <c r="AH1774" s="15">
        <v>0</v>
      </c>
      <c r="AI1774" s="15">
        <v>0</v>
      </c>
      <c r="AJ1774" s="15">
        <v>0</v>
      </c>
      <c r="AK1774" s="15">
        <v>0</v>
      </c>
      <c r="AL1774" s="15">
        <v>0</v>
      </c>
      <c r="AM1774" s="15">
        <v>0</v>
      </c>
      <c r="AN1774" s="15">
        <v>0</v>
      </c>
      <c r="AO1774" s="15">
        <v>0</v>
      </c>
      <c r="AP1774" s="15">
        <v>0</v>
      </c>
      <c r="AQ1774" s="15">
        <v>0</v>
      </c>
      <c r="AR1774" s="15">
        <v>0</v>
      </c>
      <c r="AS1774" s="15">
        <v>0</v>
      </c>
      <c r="AT1774" s="15">
        <f t="shared" si="137"/>
        <v>0</v>
      </c>
      <c r="AU1774" s="15">
        <v>0</v>
      </c>
      <c r="AV1774" s="15">
        <v>0</v>
      </c>
      <c r="AW1774" s="15">
        <v>0</v>
      </c>
      <c r="AX1774" s="15">
        <v>0</v>
      </c>
      <c r="AY1774" s="15">
        <v>0</v>
      </c>
      <c r="AZ1774" s="15">
        <v>0</v>
      </c>
      <c r="BA1774" s="15">
        <v>0</v>
      </c>
      <c r="BB1774" s="15">
        <v>0</v>
      </c>
      <c r="BC1774" s="15">
        <v>0</v>
      </c>
      <c r="BD1774" s="15">
        <v>0</v>
      </c>
      <c r="BE1774" s="15">
        <v>0</v>
      </c>
      <c r="BF1774" s="15">
        <v>0</v>
      </c>
      <c r="BG1774" s="15">
        <f t="shared" si="138"/>
        <v>0</v>
      </c>
      <c r="BH1774" t="str">
        <f t="shared" si="139"/>
        <v>UIDIST</v>
      </c>
      <c r="BI1774" t="str">
        <f>VLOOKUP(BH1774,[2]Summary!$C$29:$C$56,1,0)</f>
        <v>UIDist</v>
      </c>
      <c r="BJ1774" s="16">
        <v>44562</v>
      </c>
    </row>
    <row r="1775" spans="1:62" x14ac:dyDescent="0.25">
      <c r="A1775" s="13">
        <v>800360.03</v>
      </c>
      <c r="B1775" s="13">
        <v>800360.03</v>
      </c>
      <c r="C1775" t="s">
        <v>3424</v>
      </c>
      <c r="D1775" t="s">
        <v>300</v>
      </c>
      <c r="E1775" t="s">
        <v>301</v>
      </c>
      <c r="F1775" s="13" t="s">
        <v>33</v>
      </c>
      <c r="H1775" s="15">
        <v>0</v>
      </c>
      <c r="I1775" s="15">
        <v>0</v>
      </c>
      <c r="J1775" s="15">
        <v>0</v>
      </c>
      <c r="K1775" s="15">
        <v>0</v>
      </c>
      <c r="L1775" s="15">
        <v>0</v>
      </c>
      <c r="M1775" s="15">
        <v>0</v>
      </c>
      <c r="N1775" s="15">
        <v>0</v>
      </c>
      <c r="O1775" s="15">
        <v>0</v>
      </c>
      <c r="P1775" s="15">
        <v>0</v>
      </c>
      <c r="Q1775" s="15">
        <v>0</v>
      </c>
      <c r="R1775" s="15">
        <v>0</v>
      </c>
      <c r="S1775" s="15">
        <v>0</v>
      </c>
      <c r="T1775" s="15">
        <f t="shared" si="135"/>
        <v>0</v>
      </c>
      <c r="U1775" s="15">
        <v>0</v>
      </c>
      <c r="V1775" s="15">
        <v>0</v>
      </c>
      <c r="W1775" s="15">
        <v>0</v>
      </c>
      <c r="X1775" s="15">
        <v>0</v>
      </c>
      <c r="Y1775" s="15">
        <v>0</v>
      </c>
      <c r="Z1775" s="15">
        <v>0</v>
      </c>
      <c r="AA1775" s="15">
        <v>0</v>
      </c>
      <c r="AB1775" s="15">
        <v>0</v>
      </c>
      <c r="AC1775" s="15">
        <v>0</v>
      </c>
      <c r="AD1775" s="15">
        <v>0</v>
      </c>
      <c r="AE1775" s="15">
        <v>0</v>
      </c>
      <c r="AF1775" s="15">
        <v>0</v>
      </c>
      <c r="AG1775" s="15">
        <f t="shared" si="136"/>
        <v>0</v>
      </c>
      <c r="AH1775" s="15">
        <v>0</v>
      </c>
      <c r="AI1775" s="15">
        <v>0</v>
      </c>
      <c r="AJ1775" s="15">
        <v>0</v>
      </c>
      <c r="AK1775" s="15">
        <v>0</v>
      </c>
      <c r="AL1775" s="15">
        <v>0</v>
      </c>
      <c r="AM1775" s="15">
        <v>0</v>
      </c>
      <c r="AN1775" s="15">
        <v>0</v>
      </c>
      <c r="AO1775" s="15">
        <v>0</v>
      </c>
      <c r="AP1775" s="15">
        <v>0</v>
      </c>
      <c r="AQ1775" s="15">
        <v>0</v>
      </c>
      <c r="AR1775" s="15">
        <v>0</v>
      </c>
      <c r="AS1775" s="15">
        <v>0</v>
      </c>
      <c r="AT1775" s="15">
        <f t="shared" si="137"/>
        <v>0</v>
      </c>
      <c r="AU1775" s="15">
        <v>0</v>
      </c>
      <c r="AV1775" s="15">
        <v>0</v>
      </c>
      <c r="AW1775" s="15">
        <v>0</v>
      </c>
      <c r="AX1775" s="15">
        <v>0</v>
      </c>
      <c r="AY1775" s="15">
        <v>0</v>
      </c>
      <c r="AZ1775" s="15">
        <v>0</v>
      </c>
      <c r="BA1775" s="15">
        <v>0</v>
      </c>
      <c r="BB1775" s="15">
        <v>0</v>
      </c>
      <c r="BC1775" s="15">
        <v>0</v>
      </c>
      <c r="BD1775" s="15">
        <v>0</v>
      </c>
      <c r="BE1775" s="15">
        <v>0</v>
      </c>
      <c r="BF1775" s="15">
        <v>0</v>
      </c>
      <c r="BG1775" s="15">
        <f t="shared" si="138"/>
        <v>0</v>
      </c>
      <c r="BH1775" t="str">
        <f t="shared" si="139"/>
        <v>UILCommon</v>
      </c>
      <c r="BI1775" t="str">
        <f>VLOOKUP(BH1775,[2]Summary!$C$29:$C$56,1,0)</f>
        <v>UILCommon</v>
      </c>
      <c r="BJ1775" s="16">
        <v>44562</v>
      </c>
    </row>
    <row r="1776" spans="1:62" x14ac:dyDescent="0.25">
      <c r="A1776" s="13">
        <v>800364.03</v>
      </c>
      <c r="B1776" s="13">
        <v>800364.03</v>
      </c>
      <c r="C1776" t="s">
        <v>3425</v>
      </c>
      <c r="D1776" t="s">
        <v>300</v>
      </c>
      <c r="E1776" t="s">
        <v>301</v>
      </c>
      <c r="F1776" s="13" t="s">
        <v>33</v>
      </c>
      <c r="H1776" s="15">
        <v>0</v>
      </c>
      <c r="I1776" s="15">
        <v>0</v>
      </c>
      <c r="J1776" s="15">
        <v>0</v>
      </c>
      <c r="K1776" s="15">
        <v>0</v>
      </c>
      <c r="L1776" s="15">
        <v>0</v>
      </c>
      <c r="M1776" s="15">
        <v>0</v>
      </c>
      <c r="N1776" s="15">
        <v>0</v>
      </c>
      <c r="O1776" s="15">
        <v>0</v>
      </c>
      <c r="P1776" s="15">
        <v>0</v>
      </c>
      <c r="Q1776" s="15">
        <v>0</v>
      </c>
      <c r="R1776" s="15">
        <v>0</v>
      </c>
      <c r="S1776" s="15">
        <v>0</v>
      </c>
      <c r="T1776" s="15">
        <f t="shared" si="135"/>
        <v>0</v>
      </c>
      <c r="U1776" s="15">
        <v>0</v>
      </c>
      <c r="V1776" s="15">
        <v>0</v>
      </c>
      <c r="W1776" s="15">
        <v>0</v>
      </c>
      <c r="X1776" s="15">
        <v>0</v>
      </c>
      <c r="Y1776" s="15">
        <v>0</v>
      </c>
      <c r="Z1776" s="15">
        <v>0</v>
      </c>
      <c r="AA1776" s="15">
        <v>0</v>
      </c>
      <c r="AB1776" s="15">
        <v>0</v>
      </c>
      <c r="AC1776" s="15">
        <v>0</v>
      </c>
      <c r="AD1776" s="15">
        <v>0</v>
      </c>
      <c r="AE1776" s="15">
        <v>0</v>
      </c>
      <c r="AF1776" s="15">
        <v>0</v>
      </c>
      <c r="AG1776" s="15">
        <f t="shared" si="136"/>
        <v>0</v>
      </c>
      <c r="AH1776" s="15">
        <v>0</v>
      </c>
      <c r="AI1776" s="15">
        <v>0</v>
      </c>
      <c r="AJ1776" s="15">
        <v>0</v>
      </c>
      <c r="AK1776" s="15">
        <v>0</v>
      </c>
      <c r="AL1776" s="15">
        <v>0</v>
      </c>
      <c r="AM1776" s="15">
        <v>0</v>
      </c>
      <c r="AN1776" s="15">
        <v>0</v>
      </c>
      <c r="AO1776" s="15">
        <v>0</v>
      </c>
      <c r="AP1776" s="15">
        <v>0</v>
      </c>
      <c r="AQ1776" s="15">
        <v>0</v>
      </c>
      <c r="AR1776" s="15">
        <v>0</v>
      </c>
      <c r="AS1776" s="15">
        <v>0</v>
      </c>
      <c r="AT1776" s="15">
        <f t="shared" si="137"/>
        <v>0</v>
      </c>
      <c r="AU1776" s="15">
        <v>0</v>
      </c>
      <c r="AV1776" s="15">
        <v>0</v>
      </c>
      <c r="AW1776" s="15">
        <v>0</v>
      </c>
      <c r="AX1776" s="15">
        <v>0</v>
      </c>
      <c r="AY1776" s="15">
        <v>0</v>
      </c>
      <c r="AZ1776" s="15">
        <v>0</v>
      </c>
      <c r="BA1776" s="15">
        <v>0</v>
      </c>
      <c r="BB1776" s="15">
        <v>0</v>
      </c>
      <c r="BC1776" s="15">
        <v>0</v>
      </c>
      <c r="BD1776" s="15">
        <v>0</v>
      </c>
      <c r="BE1776" s="15">
        <v>0</v>
      </c>
      <c r="BF1776" s="15">
        <v>0</v>
      </c>
      <c r="BG1776" s="15">
        <f t="shared" si="138"/>
        <v>0</v>
      </c>
      <c r="BH1776" t="str">
        <f t="shared" si="139"/>
        <v>UILCommon</v>
      </c>
      <c r="BI1776" t="str">
        <f>VLOOKUP(BH1776,[2]Summary!$C$29:$C$56,1,0)</f>
        <v>UILCommon</v>
      </c>
      <c r="BJ1776" s="16">
        <v>44562</v>
      </c>
    </row>
    <row r="1777" spans="1:62" x14ac:dyDescent="0.25">
      <c r="A1777" s="13">
        <v>800376.03</v>
      </c>
      <c r="B1777" s="13">
        <v>800376.03</v>
      </c>
      <c r="C1777" t="s">
        <v>3426</v>
      </c>
      <c r="D1777" t="s">
        <v>300</v>
      </c>
      <c r="E1777" t="s">
        <v>301</v>
      </c>
      <c r="F1777" s="13" t="s">
        <v>144</v>
      </c>
      <c r="H1777" s="15">
        <v>0</v>
      </c>
      <c r="I1777" s="15">
        <v>0.10199999999999999</v>
      </c>
      <c r="J1777" s="15">
        <v>0</v>
      </c>
      <c r="K1777" s="15">
        <v>0</v>
      </c>
      <c r="L1777" s="15">
        <v>4.1139999999999999</v>
      </c>
      <c r="M1777" s="15">
        <v>0</v>
      </c>
      <c r="N1777" s="15">
        <v>0</v>
      </c>
      <c r="O1777" s="15">
        <v>0</v>
      </c>
      <c r="P1777" s="15">
        <v>0</v>
      </c>
      <c r="Q1777" s="15">
        <v>0</v>
      </c>
      <c r="R1777" s="15">
        <v>0</v>
      </c>
      <c r="S1777" s="15">
        <v>0</v>
      </c>
      <c r="T1777" s="15">
        <f t="shared" si="135"/>
        <v>4.2160000000000002</v>
      </c>
      <c r="U1777" s="15">
        <v>0</v>
      </c>
      <c r="V1777" s="15">
        <v>0</v>
      </c>
      <c r="W1777" s="15">
        <v>0</v>
      </c>
      <c r="X1777" s="15">
        <v>0</v>
      </c>
      <c r="Y1777" s="15">
        <v>0</v>
      </c>
      <c r="Z1777" s="15">
        <v>0.41740998840332033</v>
      </c>
      <c r="AA1777" s="15">
        <v>0</v>
      </c>
      <c r="AB1777" s="15">
        <v>0</v>
      </c>
      <c r="AC1777" s="15">
        <v>0.30445999526977541</v>
      </c>
      <c r="AD1777" s="15">
        <v>0</v>
      </c>
      <c r="AE1777" s="15">
        <v>0.22738999938964843</v>
      </c>
      <c r="AF1777" s="15">
        <v>-5.2493305053710939</v>
      </c>
      <c r="AG1777" s="15">
        <f t="shared" si="136"/>
        <v>-4.3000705223083493</v>
      </c>
      <c r="AH1777" s="15">
        <v>-9.9737195391654971</v>
      </c>
      <c r="AI1777" s="15">
        <v>13.559599761962891</v>
      </c>
      <c r="AJ1777" s="15">
        <v>1.9475399513244629</v>
      </c>
      <c r="AK1777" s="15">
        <v>1.0217900099754333</v>
      </c>
      <c r="AL1777" s="15">
        <v>3.3005199871063233</v>
      </c>
      <c r="AM1777" s="15">
        <v>1.5517199802398682</v>
      </c>
      <c r="AN1777" s="15">
        <v>1.367609977722168</v>
      </c>
      <c r="AO1777" s="15">
        <v>61.321390228271483</v>
      </c>
      <c r="AP1777" s="15">
        <v>37.167788436889651</v>
      </c>
      <c r="AQ1777" s="15">
        <v>304.01499999999999</v>
      </c>
      <c r="AR1777" s="15">
        <v>-272.3927774658203</v>
      </c>
      <c r="AS1777" s="15">
        <v>412.2715723876953</v>
      </c>
      <c r="AT1777" s="15">
        <f t="shared" si="137"/>
        <v>555.15803371620177</v>
      </c>
      <c r="AU1777" s="15">
        <v>0</v>
      </c>
      <c r="AV1777" s="15">
        <v>0</v>
      </c>
      <c r="AW1777" s="15">
        <v>0</v>
      </c>
      <c r="AX1777" s="15">
        <v>0</v>
      </c>
      <c r="AY1777" s="15">
        <v>0</v>
      </c>
      <c r="AZ1777" s="15">
        <v>0</v>
      </c>
      <c r="BA1777" s="15">
        <v>0</v>
      </c>
      <c r="BB1777" s="15">
        <v>0</v>
      </c>
      <c r="BC1777" s="15">
        <v>0</v>
      </c>
      <c r="BD1777" s="15">
        <v>0</v>
      </c>
      <c r="BE1777" s="15">
        <v>0</v>
      </c>
      <c r="BF1777" s="15">
        <v>0</v>
      </c>
      <c r="BG1777" s="15">
        <f t="shared" si="138"/>
        <v>0</v>
      </c>
      <c r="BH1777" t="str">
        <f t="shared" si="139"/>
        <v>UILCommon</v>
      </c>
      <c r="BI1777" t="str">
        <f>VLOOKUP(BH1777,[2]Summary!$C$29:$C$56,1,0)</f>
        <v>UILCommon</v>
      </c>
      <c r="BJ1777" s="16">
        <v>44197</v>
      </c>
    </row>
    <row r="1778" spans="1:62" x14ac:dyDescent="0.25">
      <c r="A1778" s="13">
        <v>800444.01</v>
      </c>
      <c r="B1778" s="13">
        <v>800444.01</v>
      </c>
      <c r="C1778" t="s">
        <v>3427</v>
      </c>
      <c r="D1778" t="s">
        <v>18</v>
      </c>
      <c r="E1778" t="s">
        <v>19</v>
      </c>
      <c r="F1778" s="13" t="s">
        <v>233</v>
      </c>
      <c r="H1778" s="15">
        <v>0</v>
      </c>
      <c r="I1778" s="15">
        <v>0</v>
      </c>
      <c r="J1778" s="15">
        <v>0</v>
      </c>
      <c r="K1778" s="15">
        <v>0</v>
      </c>
      <c r="L1778" s="15">
        <v>0</v>
      </c>
      <c r="M1778" s="15">
        <v>0</v>
      </c>
      <c r="N1778" s="15">
        <v>0</v>
      </c>
      <c r="O1778" s="15">
        <v>0</v>
      </c>
      <c r="P1778" s="15">
        <v>0</v>
      </c>
      <c r="Q1778" s="15">
        <v>0</v>
      </c>
      <c r="R1778" s="15">
        <v>0</v>
      </c>
      <c r="S1778" s="15">
        <v>0</v>
      </c>
      <c r="T1778" s="15">
        <f t="shared" si="135"/>
        <v>0</v>
      </c>
      <c r="U1778" s="15">
        <v>0</v>
      </c>
      <c r="V1778" s="15">
        <v>0</v>
      </c>
      <c r="W1778" s="15">
        <v>0</v>
      </c>
      <c r="X1778" s="15">
        <v>0</v>
      </c>
      <c r="Y1778" s="15">
        <v>0</v>
      </c>
      <c r="Z1778" s="15">
        <v>0</v>
      </c>
      <c r="AA1778" s="15">
        <v>0</v>
      </c>
      <c r="AB1778" s="15">
        <v>0</v>
      </c>
      <c r="AC1778" s="15">
        <v>0</v>
      </c>
      <c r="AD1778" s="15">
        <v>0</v>
      </c>
      <c r="AE1778" s="15">
        <v>0</v>
      </c>
      <c r="AF1778" s="15">
        <v>0</v>
      </c>
      <c r="AG1778" s="15">
        <f t="shared" si="136"/>
        <v>0</v>
      </c>
      <c r="AH1778" s="15">
        <v>0</v>
      </c>
      <c r="AI1778" s="15">
        <v>0</v>
      </c>
      <c r="AJ1778" s="15">
        <v>0</v>
      </c>
      <c r="AK1778" s="15">
        <v>0</v>
      </c>
      <c r="AL1778" s="15">
        <v>0</v>
      </c>
      <c r="AM1778" s="15">
        <v>0</v>
      </c>
      <c r="AN1778" s="15">
        <v>0</v>
      </c>
      <c r="AO1778" s="15">
        <v>0</v>
      </c>
      <c r="AP1778" s="15">
        <v>0</v>
      </c>
      <c r="AQ1778" s="15">
        <v>0</v>
      </c>
      <c r="AR1778" s="15">
        <v>0</v>
      </c>
      <c r="AS1778" s="15">
        <v>0</v>
      </c>
      <c r="AT1778" s="15">
        <f t="shared" si="137"/>
        <v>0</v>
      </c>
      <c r="AU1778" s="15">
        <v>0</v>
      </c>
      <c r="AV1778" s="15">
        <v>0</v>
      </c>
      <c r="AW1778" s="15">
        <v>0</v>
      </c>
      <c r="AX1778" s="15">
        <v>0</v>
      </c>
      <c r="AY1778" s="15">
        <v>0</v>
      </c>
      <c r="AZ1778" s="15">
        <v>0</v>
      </c>
      <c r="BA1778" s="15">
        <v>0</v>
      </c>
      <c r="BB1778" s="15">
        <v>0</v>
      </c>
      <c r="BC1778" s="15">
        <v>0</v>
      </c>
      <c r="BD1778" s="15">
        <v>0</v>
      </c>
      <c r="BE1778" s="15">
        <v>0</v>
      </c>
      <c r="BF1778" s="15">
        <v>0</v>
      </c>
      <c r="BG1778" s="15">
        <f t="shared" si="138"/>
        <v>0</v>
      </c>
      <c r="BH1778" t="str">
        <f t="shared" si="139"/>
        <v>UIDIST</v>
      </c>
      <c r="BI1778" t="str">
        <f>VLOOKUP(BH1778,[2]Summary!$C$29:$C$56,1,0)</f>
        <v>UIDist</v>
      </c>
      <c r="BJ1778" s="16">
        <v>44562</v>
      </c>
    </row>
    <row r="1779" spans="1:62" x14ac:dyDescent="0.25">
      <c r="A1779" s="13">
        <v>800455.01</v>
      </c>
      <c r="B1779" s="13">
        <v>800455.01</v>
      </c>
      <c r="C1779" t="s">
        <v>3428</v>
      </c>
      <c r="D1779" t="s">
        <v>18</v>
      </c>
      <c r="E1779" t="s">
        <v>19</v>
      </c>
      <c r="F1779" s="13" t="s">
        <v>22</v>
      </c>
      <c r="H1779" s="15">
        <v>0</v>
      </c>
      <c r="I1779" s="15">
        <v>0</v>
      </c>
      <c r="J1779" s="15">
        <v>0</v>
      </c>
      <c r="K1779" s="15">
        <v>0</v>
      </c>
      <c r="L1779" s="15">
        <v>0</v>
      </c>
      <c r="M1779" s="15">
        <v>0</v>
      </c>
      <c r="N1779" s="15">
        <v>0</v>
      </c>
      <c r="O1779" s="15">
        <v>0</v>
      </c>
      <c r="P1779" s="15">
        <v>0</v>
      </c>
      <c r="Q1779" s="15">
        <v>0</v>
      </c>
      <c r="R1779" s="15">
        <v>0</v>
      </c>
      <c r="S1779" s="15">
        <v>0</v>
      </c>
      <c r="T1779" s="15">
        <f t="shared" si="135"/>
        <v>0</v>
      </c>
      <c r="U1779" s="15">
        <v>0</v>
      </c>
      <c r="V1779" s="15">
        <v>0</v>
      </c>
      <c r="W1779" s="15">
        <v>0</v>
      </c>
      <c r="X1779" s="15">
        <v>0</v>
      </c>
      <c r="Y1779" s="15">
        <v>0</v>
      </c>
      <c r="Z1779" s="15">
        <v>0</v>
      </c>
      <c r="AA1779" s="15">
        <v>0</v>
      </c>
      <c r="AB1779" s="15">
        <v>0</v>
      </c>
      <c r="AC1779" s="15">
        <v>0</v>
      </c>
      <c r="AD1779" s="15">
        <v>0</v>
      </c>
      <c r="AE1779" s="15">
        <v>0</v>
      </c>
      <c r="AF1779" s="15">
        <v>0</v>
      </c>
      <c r="AG1779" s="15">
        <f t="shared" si="136"/>
        <v>0</v>
      </c>
      <c r="AH1779" s="15">
        <v>0</v>
      </c>
      <c r="AI1779" s="15">
        <v>0</v>
      </c>
      <c r="AJ1779" s="15">
        <v>0</v>
      </c>
      <c r="AK1779" s="15">
        <v>0</v>
      </c>
      <c r="AL1779" s="15">
        <v>0</v>
      </c>
      <c r="AM1779" s="15">
        <v>0</v>
      </c>
      <c r="AN1779" s="15">
        <v>0</v>
      </c>
      <c r="AO1779" s="15">
        <v>0</v>
      </c>
      <c r="AP1779" s="15">
        <v>0</v>
      </c>
      <c r="AQ1779" s="15">
        <v>0</v>
      </c>
      <c r="AR1779" s="15">
        <v>0</v>
      </c>
      <c r="AS1779" s="15">
        <v>0</v>
      </c>
      <c r="AT1779" s="15">
        <f t="shared" si="137"/>
        <v>0</v>
      </c>
      <c r="AU1779" s="15">
        <v>0</v>
      </c>
      <c r="AV1779" s="15">
        <v>0</v>
      </c>
      <c r="AW1779" s="15">
        <v>0</v>
      </c>
      <c r="AX1779" s="15">
        <v>0</v>
      </c>
      <c r="AY1779" s="15">
        <v>0</v>
      </c>
      <c r="AZ1779" s="15">
        <v>0</v>
      </c>
      <c r="BA1779" s="15">
        <v>0</v>
      </c>
      <c r="BB1779" s="15">
        <v>0</v>
      </c>
      <c r="BC1779" s="15">
        <v>0</v>
      </c>
      <c r="BD1779" s="15">
        <v>0</v>
      </c>
      <c r="BE1779" s="15">
        <v>0</v>
      </c>
      <c r="BF1779" s="15">
        <v>0</v>
      </c>
      <c r="BG1779" s="15">
        <f t="shared" si="138"/>
        <v>0</v>
      </c>
      <c r="BH1779" t="str">
        <f t="shared" si="139"/>
        <v>UIDIST</v>
      </c>
      <c r="BI1779" t="str">
        <f>VLOOKUP(BH1779,[2]Summary!$C$29:$C$56,1,0)</f>
        <v>UIDist</v>
      </c>
      <c r="BJ1779" s="16">
        <v>44562</v>
      </c>
    </row>
    <row r="1780" spans="1:62" x14ac:dyDescent="0.25">
      <c r="A1780" s="13">
        <v>800490.01</v>
      </c>
      <c r="B1780" s="13">
        <v>800490.01</v>
      </c>
      <c r="C1780" t="s">
        <v>3429</v>
      </c>
      <c r="D1780" t="s">
        <v>18</v>
      </c>
      <c r="E1780" t="s">
        <v>19</v>
      </c>
      <c r="F1780" s="13" t="s">
        <v>22</v>
      </c>
      <c r="H1780" s="15">
        <v>0</v>
      </c>
      <c r="I1780" s="15">
        <v>0</v>
      </c>
      <c r="J1780" s="15">
        <v>0</v>
      </c>
      <c r="K1780" s="15">
        <v>0</v>
      </c>
      <c r="L1780" s="15">
        <v>0</v>
      </c>
      <c r="M1780" s="15">
        <v>0</v>
      </c>
      <c r="N1780" s="15">
        <v>0</v>
      </c>
      <c r="O1780" s="15">
        <v>0</v>
      </c>
      <c r="P1780" s="15">
        <v>0</v>
      </c>
      <c r="Q1780" s="15">
        <v>0</v>
      </c>
      <c r="R1780" s="15">
        <v>0</v>
      </c>
      <c r="S1780" s="15">
        <v>0</v>
      </c>
      <c r="T1780" s="15">
        <f t="shared" si="135"/>
        <v>0</v>
      </c>
      <c r="U1780" s="15">
        <v>0</v>
      </c>
      <c r="V1780" s="15">
        <v>0</v>
      </c>
      <c r="W1780" s="15">
        <v>0</v>
      </c>
      <c r="X1780" s="15">
        <v>0</v>
      </c>
      <c r="Y1780" s="15">
        <v>0</v>
      </c>
      <c r="Z1780" s="15">
        <v>0</v>
      </c>
      <c r="AA1780" s="15">
        <v>0</v>
      </c>
      <c r="AB1780" s="15">
        <v>0</v>
      </c>
      <c r="AC1780" s="15">
        <v>0</v>
      </c>
      <c r="AD1780" s="15">
        <v>0</v>
      </c>
      <c r="AE1780" s="15">
        <v>0</v>
      </c>
      <c r="AF1780" s="15">
        <v>0</v>
      </c>
      <c r="AG1780" s="15">
        <f t="shared" si="136"/>
        <v>0</v>
      </c>
      <c r="AH1780" s="15">
        <v>0</v>
      </c>
      <c r="AI1780" s="15">
        <v>0</v>
      </c>
      <c r="AJ1780" s="15">
        <v>0</v>
      </c>
      <c r="AK1780" s="15">
        <v>0</v>
      </c>
      <c r="AL1780" s="15">
        <v>0</v>
      </c>
      <c r="AM1780" s="15">
        <v>0</v>
      </c>
      <c r="AN1780" s="15">
        <v>0</v>
      </c>
      <c r="AO1780" s="15">
        <v>0</v>
      </c>
      <c r="AP1780" s="15">
        <v>0</v>
      </c>
      <c r="AQ1780" s="15">
        <v>0</v>
      </c>
      <c r="AR1780" s="15">
        <v>0</v>
      </c>
      <c r="AS1780" s="15">
        <v>0</v>
      </c>
      <c r="AT1780" s="15">
        <f t="shared" si="137"/>
        <v>0</v>
      </c>
      <c r="AU1780" s="15">
        <v>0</v>
      </c>
      <c r="AV1780" s="15">
        <v>0</v>
      </c>
      <c r="AW1780" s="15">
        <v>0</v>
      </c>
      <c r="AX1780" s="15">
        <v>0</v>
      </c>
      <c r="AY1780" s="15">
        <v>0</v>
      </c>
      <c r="AZ1780" s="15">
        <v>0</v>
      </c>
      <c r="BA1780" s="15">
        <v>0</v>
      </c>
      <c r="BB1780" s="15">
        <v>0</v>
      </c>
      <c r="BC1780" s="15">
        <v>0</v>
      </c>
      <c r="BD1780" s="15">
        <v>0</v>
      </c>
      <c r="BE1780" s="15">
        <v>0</v>
      </c>
      <c r="BF1780" s="15">
        <v>0</v>
      </c>
      <c r="BG1780" s="15">
        <f t="shared" si="138"/>
        <v>0</v>
      </c>
      <c r="BH1780" t="str">
        <f t="shared" si="139"/>
        <v>UIDIST</v>
      </c>
      <c r="BI1780" t="str">
        <f>VLOOKUP(BH1780,[2]Summary!$C$29:$C$56,1,0)</f>
        <v>UIDist</v>
      </c>
      <c r="BJ1780" s="16">
        <v>44562</v>
      </c>
    </row>
    <row r="1781" spans="1:62" x14ac:dyDescent="0.25">
      <c r="A1781" s="13">
        <v>800512.01</v>
      </c>
      <c r="B1781" s="13">
        <v>800512.01</v>
      </c>
      <c r="C1781" t="s">
        <v>3430</v>
      </c>
      <c r="D1781" t="s">
        <v>18</v>
      </c>
      <c r="E1781" t="s">
        <v>19</v>
      </c>
      <c r="F1781" s="13" t="s">
        <v>60</v>
      </c>
      <c r="H1781" s="15">
        <v>-0.106</v>
      </c>
      <c r="I1781" s="15">
        <v>0</v>
      </c>
      <c r="J1781" s="15">
        <v>0</v>
      </c>
      <c r="K1781" s="15">
        <v>0</v>
      </c>
      <c r="L1781" s="15">
        <v>0</v>
      </c>
      <c r="M1781" s="15">
        <v>0</v>
      </c>
      <c r="N1781" s="15">
        <v>0</v>
      </c>
      <c r="O1781" s="15">
        <v>0</v>
      </c>
      <c r="P1781" s="15">
        <v>0</v>
      </c>
      <c r="Q1781" s="15">
        <v>0</v>
      </c>
      <c r="R1781" s="15">
        <v>0</v>
      </c>
      <c r="S1781" s="15">
        <v>0</v>
      </c>
      <c r="T1781" s="15">
        <f t="shared" si="135"/>
        <v>-0.106</v>
      </c>
      <c r="U1781" s="15">
        <v>0</v>
      </c>
      <c r="V1781" s="15">
        <v>0</v>
      </c>
      <c r="W1781" s="15">
        <v>0</v>
      </c>
      <c r="X1781" s="15">
        <v>0</v>
      </c>
      <c r="Y1781" s="15">
        <v>0</v>
      </c>
      <c r="Z1781" s="15">
        <v>0</v>
      </c>
      <c r="AA1781" s="15">
        <v>0</v>
      </c>
      <c r="AB1781" s="15">
        <v>0</v>
      </c>
      <c r="AC1781" s="15">
        <v>0</v>
      </c>
      <c r="AD1781" s="15">
        <v>0</v>
      </c>
      <c r="AE1781" s="15">
        <v>0</v>
      </c>
      <c r="AF1781" s="15">
        <v>0</v>
      </c>
      <c r="AG1781" s="15">
        <f t="shared" si="136"/>
        <v>0</v>
      </c>
      <c r="AH1781" s="15">
        <v>0</v>
      </c>
      <c r="AI1781" s="15">
        <v>0</v>
      </c>
      <c r="AJ1781" s="15">
        <v>0</v>
      </c>
      <c r="AK1781" s="15">
        <v>0</v>
      </c>
      <c r="AL1781" s="15">
        <v>0</v>
      </c>
      <c r="AM1781" s="15">
        <v>0</v>
      </c>
      <c r="AN1781" s="15">
        <v>0</v>
      </c>
      <c r="AO1781" s="15">
        <v>0</v>
      </c>
      <c r="AP1781" s="15">
        <v>0</v>
      </c>
      <c r="AQ1781" s="15">
        <v>0</v>
      </c>
      <c r="AR1781" s="15">
        <v>0</v>
      </c>
      <c r="AS1781" s="15">
        <v>0</v>
      </c>
      <c r="AT1781" s="15">
        <f t="shared" si="137"/>
        <v>0</v>
      </c>
      <c r="AU1781" s="15">
        <v>0</v>
      </c>
      <c r="AV1781" s="15">
        <v>0</v>
      </c>
      <c r="AW1781" s="15">
        <v>0</v>
      </c>
      <c r="AX1781" s="15">
        <v>0</v>
      </c>
      <c r="AY1781" s="15">
        <v>0</v>
      </c>
      <c r="AZ1781" s="15">
        <v>0</v>
      </c>
      <c r="BA1781" s="15">
        <v>0</v>
      </c>
      <c r="BB1781" s="15">
        <v>0</v>
      </c>
      <c r="BC1781" s="15">
        <v>0</v>
      </c>
      <c r="BD1781" s="15">
        <v>0</v>
      </c>
      <c r="BE1781" s="15">
        <v>0</v>
      </c>
      <c r="BF1781" s="15">
        <v>0</v>
      </c>
      <c r="BG1781" s="15">
        <f t="shared" si="138"/>
        <v>0</v>
      </c>
      <c r="BH1781" t="str">
        <f t="shared" si="139"/>
        <v>UIDIST</v>
      </c>
      <c r="BI1781" t="str">
        <f>VLOOKUP(BH1781,[2]Summary!$C$29:$C$56,1,0)</f>
        <v>UIDist</v>
      </c>
      <c r="BJ1781" s="16">
        <v>43466</v>
      </c>
    </row>
    <row r="1782" spans="1:62" x14ac:dyDescent="0.25">
      <c r="A1782" s="13">
        <v>800520.01</v>
      </c>
      <c r="B1782" s="13">
        <v>800520.01</v>
      </c>
      <c r="C1782" t="s">
        <v>3431</v>
      </c>
      <c r="D1782" t="s">
        <v>18</v>
      </c>
      <c r="E1782" t="s">
        <v>19</v>
      </c>
      <c r="F1782" s="13" t="s">
        <v>60</v>
      </c>
      <c r="H1782" s="15">
        <v>0.154</v>
      </c>
      <c r="I1782" s="15">
        <v>5.7060000000000004</v>
      </c>
      <c r="J1782" s="15">
        <v>0.21099999999999999</v>
      </c>
      <c r="K1782" s="15">
        <v>0.21099999999999999</v>
      </c>
      <c r="L1782" s="15">
        <v>0.21099999999999999</v>
      </c>
      <c r="M1782" s="15">
        <v>7.0000000000000001E-3</v>
      </c>
      <c r="N1782" s="15">
        <v>2.7170000000000001</v>
      </c>
      <c r="O1782" s="15">
        <v>7.0000000000000001E-3</v>
      </c>
      <c r="P1782" s="15">
        <v>0.108</v>
      </c>
      <c r="Q1782" s="15">
        <v>-1.208</v>
      </c>
      <c r="R1782" s="15">
        <v>0.105</v>
      </c>
      <c r="S1782" s="15">
        <v>0.45200000000000001</v>
      </c>
      <c r="T1782" s="15">
        <f t="shared" si="135"/>
        <v>8.6810000000000009</v>
      </c>
      <c r="U1782" s="15">
        <v>0.34135998535156248</v>
      </c>
      <c r="V1782" s="15">
        <v>0.34135998535156248</v>
      </c>
      <c r="W1782" s="15">
        <v>0.33898999023437498</v>
      </c>
      <c r="X1782" s="15">
        <v>0.33898999023437498</v>
      </c>
      <c r="Y1782" s="15">
        <v>0.33898999023437498</v>
      </c>
      <c r="Z1782" s="15">
        <v>0.33747000122070314</v>
      </c>
      <c r="AA1782" s="15">
        <v>0.34551001220941546</v>
      </c>
      <c r="AB1782" s="15">
        <v>0.34995001220703126</v>
      </c>
      <c r="AC1782" s="15">
        <v>0.29082000732421875</v>
      </c>
      <c r="AD1782" s="15">
        <v>0.29082000732421875</v>
      </c>
      <c r="AE1782" s="15">
        <v>0.29082000732421875</v>
      </c>
      <c r="AF1782" s="15">
        <v>0.36723001098632813</v>
      </c>
      <c r="AG1782" s="15">
        <f t="shared" si="136"/>
        <v>3.9723100000023832</v>
      </c>
      <c r="AH1782" s="15">
        <v>0.36125000000000002</v>
      </c>
      <c r="AI1782" s="15">
        <v>0.36125000000000002</v>
      </c>
      <c r="AJ1782" s="15">
        <v>0.36125000000000002</v>
      </c>
      <c r="AK1782" s="15">
        <v>0.34970001220703123</v>
      </c>
      <c r="AL1782" s="15">
        <v>0.34970001220703123</v>
      </c>
      <c r="AM1782" s="15">
        <v>0.15241000366210938</v>
      </c>
      <c r="AN1782" s="15">
        <v>0.35551998901367188</v>
      </c>
      <c r="AO1782" s="15">
        <v>0.35551998901367188</v>
      </c>
      <c r="AP1782" s="15">
        <v>0.39669000244140623</v>
      </c>
      <c r="AQ1782" s="15">
        <v>0.39700000000000002</v>
      </c>
      <c r="AR1782" s="15">
        <v>0.40098000252246857</v>
      </c>
      <c r="AS1782" s="15">
        <v>0.35214001464843753</v>
      </c>
      <c r="AT1782" s="15">
        <f t="shared" si="137"/>
        <v>4.1934100257158287</v>
      </c>
      <c r="AU1782" s="15">
        <v>0</v>
      </c>
      <c r="AV1782" s="15">
        <v>0</v>
      </c>
      <c r="AW1782" s="15">
        <v>0</v>
      </c>
      <c r="AX1782" s="15">
        <v>0</v>
      </c>
      <c r="AY1782" s="15">
        <v>0</v>
      </c>
      <c r="AZ1782" s="15">
        <v>0</v>
      </c>
      <c r="BA1782" s="15">
        <v>0</v>
      </c>
      <c r="BB1782" s="15">
        <v>39.451988281250003</v>
      </c>
      <c r="BC1782" s="15">
        <v>0</v>
      </c>
      <c r="BD1782" s="15">
        <v>0</v>
      </c>
      <c r="BE1782" s="15">
        <v>200</v>
      </c>
      <c r="BF1782" s="15">
        <v>190.83578125</v>
      </c>
      <c r="BG1782" s="15">
        <f t="shared" si="138"/>
        <v>430.28776953124998</v>
      </c>
      <c r="BH1782" t="str">
        <f t="shared" si="139"/>
        <v>UIDIST</v>
      </c>
      <c r="BI1782" t="str">
        <f>VLOOKUP(BH1782,[2]Summary!$C$29:$C$56,1,0)</f>
        <v>UIDist</v>
      </c>
      <c r="BJ1782" s="16">
        <v>44562</v>
      </c>
    </row>
    <row r="1783" spans="1:62" x14ac:dyDescent="0.25">
      <c r="A1783" s="13">
        <v>800531.01</v>
      </c>
      <c r="B1783" s="13">
        <v>800531.01</v>
      </c>
      <c r="C1783" t="s">
        <v>3432</v>
      </c>
      <c r="D1783" t="s">
        <v>18</v>
      </c>
      <c r="E1783" t="s">
        <v>19</v>
      </c>
      <c r="F1783" s="13" t="s">
        <v>20</v>
      </c>
      <c r="H1783" s="15">
        <v>0</v>
      </c>
      <c r="I1783" s="15">
        <v>0</v>
      </c>
      <c r="J1783" s="15">
        <v>0</v>
      </c>
      <c r="K1783" s="15">
        <v>0</v>
      </c>
      <c r="L1783" s="15">
        <v>0</v>
      </c>
      <c r="M1783" s="15">
        <v>0</v>
      </c>
      <c r="N1783" s="15">
        <v>0</v>
      </c>
      <c r="O1783" s="15">
        <v>0</v>
      </c>
      <c r="P1783" s="15">
        <v>0</v>
      </c>
      <c r="Q1783" s="15">
        <v>0</v>
      </c>
      <c r="R1783" s="15">
        <v>0</v>
      </c>
      <c r="S1783" s="15">
        <v>0</v>
      </c>
      <c r="T1783" s="15">
        <f t="shared" si="135"/>
        <v>0</v>
      </c>
      <c r="U1783" s="15">
        <v>0</v>
      </c>
      <c r="V1783" s="15">
        <v>0</v>
      </c>
      <c r="W1783" s="15">
        <v>0</v>
      </c>
      <c r="X1783" s="15">
        <v>0</v>
      </c>
      <c r="Y1783" s="15">
        <v>0</v>
      </c>
      <c r="Z1783" s="15">
        <v>0</v>
      </c>
      <c r="AA1783" s="15">
        <v>0</v>
      </c>
      <c r="AB1783" s="15">
        <v>0</v>
      </c>
      <c r="AC1783" s="15">
        <v>0</v>
      </c>
      <c r="AD1783" s="15">
        <v>0</v>
      </c>
      <c r="AE1783" s="15">
        <v>0</v>
      </c>
      <c r="AF1783" s="15">
        <v>0</v>
      </c>
      <c r="AG1783" s="15">
        <f t="shared" si="136"/>
        <v>0</v>
      </c>
      <c r="AH1783" s="15">
        <v>0</v>
      </c>
      <c r="AI1783" s="15">
        <v>0</v>
      </c>
      <c r="AJ1783" s="15">
        <v>0</v>
      </c>
      <c r="AK1783" s="15">
        <v>0</v>
      </c>
      <c r="AL1783" s="15">
        <v>0</v>
      </c>
      <c r="AM1783" s="15">
        <v>0</v>
      </c>
      <c r="AN1783" s="15">
        <v>0</v>
      </c>
      <c r="AO1783" s="15">
        <v>0</v>
      </c>
      <c r="AP1783" s="15">
        <v>0</v>
      </c>
      <c r="AQ1783" s="15">
        <v>0</v>
      </c>
      <c r="AR1783" s="15">
        <v>0</v>
      </c>
      <c r="AS1783" s="15">
        <v>0</v>
      </c>
      <c r="AT1783" s="15">
        <f t="shared" si="137"/>
        <v>0</v>
      </c>
      <c r="AU1783" s="15">
        <v>0</v>
      </c>
      <c r="AV1783" s="15">
        <v>0</v>
      </c>
      <c r="AW1783" s="15">
        <v>0</v>
      </c>
      <c r="AX1783" s="15">
        <v>0</v>
      </c>
      <c r="AY1783" s="15">
        <v>0</v>
      </c>
      <c r="AZ1783" s="15">
        <v>0</v>
      </c>
      <c r="BA1783" s="15">
        <v>0</v>
      </c>
      <c r="BB1783" s="15">
        <v>0</v>
      </c>
      <c r="BC1783" s="15">
        <v>0</v>
      </c>
      <c r="BD1783" s="15">
        <v>0</v>
      </c>
      <c r="BE1783" s="15">
        <v>0</v>
      </c>
      <c r="BF1783" s="15">
        <v>0</v>
      </c>
      <c r="BG1783" s="15">
        <f t="shared" si="138"/>
        <v>0</v>
      </c>
      <c r="BH1783" t="str">
        <f t="shared" si="139"/>
        <v>UIDIST</v>
      </c>
      <c r="BI1783" t="str">
        <f>VLOOKUP(BH1783,[2]Summary!$C$29:$C$56,1,0)</f>
        <v>UIDist</v>
      </c>
      <c r="BJ1783" s="16">
        <v>44562</v>
      </c>
    </row>
    <row r="1784" spans="1:62" x14ac:dyDescent="0.25">
      <c r="A1784" s="13">
        <v>800551.01</v>
      </c>
      <c r="B1784" s="13">
        <v>800551.01</v>
      </c>
      <c r="C1784" t="s">
        <v>3433</v>
      </c>
      <c r="D1784" t="s">
        <v>18</v>
      </c>
      <c r="E1784" t="s">
        <v>19</v>
      </c>
      <c r="F1784" s="13" t="s">
        <v>22</v>
      </c>
      <c r="H1784" s="15">
        <v>0</v>
      </c>
      <c r="I1784" s="15">
        <v>0</v>
      </c>
      <c r="J1784" s="15">
        <v>0</v>
      </c>
      <c r="K1784" s="15">
        <v>0</v>
      </c>
      <c r="L1784" s="15">
        <v>0</v>
      </c>
      <c r="M1784" s="15">
        <v>0</v>
      </c>
      <c r="N1784" s="15">
        <v>0</v>
      </c>
      <c r="O1784" s="15">
        <v>0</v>
      </c>
      <c r="P1784" s="15">
        <v>0</v>
      </c>
      <c r="Q1784" s="15">
        <v>0</v>
      </c>
      <c r="R1784" s="15">
        <v>0</v>
      </c>
      <c r="S1784" s="15">
        <v>0</v>
      </c>
      <c r="T1784" s="15">
        <f t="shared" si="135"/>
        <v>0</v>
      </c>
      <c r="U1784" s="15">
        <v>0</v>
      </c>
      <c r="V1784" s="15">
        <v>0</v>
      </c>
      <c r="W1784" s="15">
        <v>0</v>
      </c>
      <c r="X1784" s="15">
        <v>0</v>
      </c>
      <c r="Y1784" s="15">
        <v>0</v>
      </c>
      <c r="Z1784" s="15">
        <v>0</v>
      </c>
      <c r="AA1784" s="15">
        <v>0</v>
      </c>
      <c r="AB1784" s="15">
        <v>0</v>
      </c>
      <c r="AC1784" s="15">
        <v>0</v>
      </c>
      <c r="AD1784" s="15">
        <v>0</v>
      </c>
      <c r="AE1784" s="15">
        <v>0</v>
      </c>
      <c r="AF1784" s="15">
        <v>0</v>
      </c>
      <c r="AG1784" s="15">
        <f t="shared" si="136"/>
        <v>0</v>
      </c>
      <c r="AH1784" s="15">
        <v>0</v>
      </c>
      <c r="AI1784" s="15">
        <v>0</v>
      </c>
      <c r="AJ1784" s="15">
        <v>0</v>
      </c>
      <c r="AK1784" s="15">
        <v>0</v>
      </c>
      <c r="AL1784" s="15">
        <v>0</v>
      </c>
      <c r="AM1784" s="15">
        <v>0</v>
      </c>
      <c r="AN1784" s="15">
        <v>0</v>
      </c>
      <c r="AO1784" s="15">
        <v>0</v>
      </c>
      <c r="AP1784" s="15">
        <v>0</v>
      </c>
      <c r="AQ1784" s="15">
        <v>0</v>
      </c>
      <c r="AR1784" s="15">
        <v>0</v>
      </c>
      <c r="AS1784" s="15">
        <v>0</v>
      </c>
      <c r="AT1784" s="15">
        <f t="shared" si="137"/>
        <v>0</v>
      </c>
      <c r="AU1784" s="15">
        <v>0</v>
      </c>
      <c r="AV1784" s="15">
        <v>0</v>
      </c>
      <c r="AW1784" s="15">
        <v>0</v>
      </c>
      <c r="AX1784" s="15">
        <v>0</v>
      </c>
      <c r="AY1784" s="15">
        <v>0</v>
      </c>
      <c r="AZ1784" s="15">
        <v>0</v>
      </c>
      <c r="BA1784" s="15">
        <v>0</v>
      </c>
      <c r="BB1784" s="15">
        <v>0</v>
      </c>
      <c r="BC1784" s="15">
        <v>0</v>
      </c>
      <c r="BD1784" s="15">
        <v>0</v>
      </c>
      <c r="BE1784" s="15">
        <v>0</v>
      </c>
      <c r="BF1784" s="15">
        <v>0</v>
      </c>
      <c r="BG1784" s="15">
        <f t="shared" si="138"/>
        <v>0</v>
      </c>
      <c r="BH1784" t="str">
        <f t="shared" si="139"/>
        <v>UIDIST</v>
      </c>
      <c r="BI1784" t="str">
        <f>VLOOKUP(BH1784,[2]Summary!$C$29:$C$56,1,0)</f>
        <v>UIDist</v>
      </c>
      <c r="BJ1784" s="16">
        <v>44562</v>
      </c>
    </row>
    <row r="1785" spans="1:62" x14ac:dyDescent="0.25">
      <c r="A1785" s="13">
        <v>800678.01</v>
      </c>
      <c r="B1785" s="13">
        <v>800678.01</v>
      </c>
      <c r="C1785" t="s">
        <v>3434</v>
      </c>
      <c r="D1785" t="s">
        <v>18</v>
      </c>
      <c r="E1785" t="s">
        <v>19</v>
      </c>
      <c r="F1785" s="13" t="s">
        <v>22</v>
      </c>
      <c r="H1785" s="15">
        <v>0</v>
      </c>
      <c r="I1785" s="15">
        <v>0</v>
      </c>
      <c r="J1785" s="15">
        <v>0</v>
      </c>
      <c r="K1785" s="15">
        <v>0</v>
      </c>
      <c r="L1785" s="15">
        <v>0</v>
      </c>
      <c r="M1785" s="15">
        <v>0</v>
      </c>
      <c r="N1785" s="15">
        <v>0</v>
      </c>
      <c r="O1785" s="15">
        <v>0</v>
      </c>
      <c r="P1785" s="15">
        <v>0</v>
      </c>
      <c r="Q1785" s="15">
        <v>0</v>
      </c>
      <c r="R1785" s="15">
        <v>0</v>
      </c>
      <c r="S1785" s="15">
        <v>0</v>
      </c>
      <c r="T1785" s="15">
        <f t="shared" si="135"/>
        <v>0</v>
      </c>
      <c r="U1785" s="15">
        <v>0</v>
      </c>
      <c r="V1785" s="15">
        <v>0</v>
      </c>
      <c r="W1785" s="15">
        <v>0</v>
      </c>
      <c r="X1785" s="15">
        <v>0</v>
      </c>
      <c r="Y1785" s="15">
        <v>0</v>
      </c>
      <c r="Z1785" s="15">
        <v>0</v>
      </c>
      <c r="AA1785" s="15">
        <v>0</v>
      </c>
      <c r="AB1785" s="15">
        <v>0</v>
      </c>
      <c r="AC1785" s="15">
        <v>0</v>
      </c>
      <c r="AD1785" s="15">
        <v>0</v>
      </c>
      <c r="AE1785" s="15">
        <v>0</v>
      </c>
      <c r="AF1785" s="15">
        <v>0</v>
      </c>
      <c r="AG1785" s="15">
        <f t="shared" si="136"/>
        <v>0</v>
      </c>
      <c r="AH1785" s="15">
        <v>0</v>
      </c>
      <c r="AI1785" s="15">
        <v>0</v>
      </c>
      <c r="AJ1785" s="15">
        <v>0</v>
      </c>
      <c r="AK1785" s="15">
        <v>0</v>
      </c>
      <c r="AL1785" s="15">
        <v>0</v>
      </c>
      <c r="AM1785" s="15">
        <v>0</v>
      </c>
      <c r="AN1785" s="15">
        <v>0</v>
      </c>
      <c r="AO1785" s="15">
        <v>0</v>
      </c>
      <c r="AP1785" s="15">
        <v>0</v>
      </c>
      <c r="AQ1785" s="15">
        <v>0</v>
      </c>
      <c r="AR1785" s="15">
        <v>0</v>
      </c>
      <c r="AS1785" s="15">
        <v>0</v>
      </c>
      <c r="AT1785" s="15">
        <f t="shared" si="137"/>
        <v>0</v>
      </c>
      <c r="AU1785" s="15">
        <v>0</v>
      </c>
      <c r="AV1785" s="15">
        <v>0</v>
      </c>
      <c r="AW1785" s="15">
        <v>0</v>
      </c>
      <c r="AX1785" s="15">
        <v>0</v>
      </c>
      <c r="AY1785" s="15">
        <v>0</v>
      </c>
      <c r="AZ1785" s="15">
        <v>0</v>
      </c>
      <c r="BA1785" s="15">
        <v>0</v>
      </c>
      <c r="BB1785" s="15">
        <v>0</v>
      </c>
      <c r="BC1785" s="15">
        <v>0</v>
      </c>
      <c r="BD1785" s="15">
        <v>0</v>
      </c>
      <c r="BE1785" s="15">
        <v>0</v>
      </c>
      <c r="BF1785" s="15">
        <v>0</v>
      </c>
      <c r="BG1785" s="15">
        <f t="shared" si="138"/>
        <v>0</v>
      </c>
      <c r="BH1785" t="str">
        <f t="shared" si="139"/>
        <v>UIDIST</v>
      </c>
      <c r="BI1785" t="str">
        <f>VLOOKUP(BH1785,[2]Summary!$C$29:$C$56,1,0)</f>
        <v>UIDist</v>
      </c>
      <c r="BJ1785" s="16">
        <v>44562</v>
      </c>
    </row>
    <row r="1786" spans="1:62" x14ac:dyDescent="0.25">
      <c r="A1786" s="13">
        <v>800780.03</v>
      </c>
      <c r="B1786" s="13">
        <v>800780.03</v>
      </c>
      <c r="C1786" t="s">
        <v>3435</v>
      </c>
      <c r="D1786" t="s">
        <v>300</v>
      </c>
      <c r="E1786" t="s">
        <v>301</v>
      </c>
      <c r="F1786" s="13" t="s">
        <v>33</v>
      </c>
      <c r="H1786" s="15">
        <v>0.52300000000000002</v>
      </c>
      <c r="I1786" s="15">
        <v>0.52300000000000002</v>
      </c>
      <c r="J1786" s="15">
        <v>0.629</v>
      </c>
      <c r="K1786" s="15">
        <v>0</v>
      </c>
      <c r="L1786" s="15">
        <v>0</v>
      </c>
      <c r="M1786" s="15">
        <v>0</v>
      </c>
      <c r="N1786" s="15">
        <v>0</v>
      </c>
      <c r="O1786" s="15">
        <v>0</v>
      </c>
      <c r="P1786" s="15">
        <v>0</v>
      </c>
      <c r="Q1786" s="15">
        <v>0</v>
      </c>
      <c r="R1786" s="15">
        <v>0</v>
      </c>
      <c r="S1786" s="15">
        <v>0</v>
      </c>
      <c r="T1786" s="15">
        <f t="shared" si="135"/>
        <v>1.675</v>
      </c>
      <c r="U1786" s="15">
        <v>0</v>
      </c>
      <c r="V1786" s="15">
        <v>0</v>
      </c>
      <c r="W1786" s="15">
        <v>0</v>
      </c>
      <c r="X1786" s="15">
        <v>0</v>
      </c>
      <c r="Y1786" s="15">
        <v>0</v>
      </c>
      <c r="Z1786" s="15">
        <v>0.88421002388000491</v>
      </c>
      <c r="AA1786" s="15">
        <v>-0.88004002404212955</v>
      </c>
      <c r="AB1786" s="15">
        <v>9.9999997764825818E-6</v>
      </c>
      <c r="AC1786" s="15">
        <v>28.922219997406007</v>
      </c>
      <c r="AD1786" s="15">
        <v>0.74191997051239011</v>
      </c>
      <c r="AE1786" s="15">
        <v>323.11506616210937</v>
      </c>
      <c r="AF1786" s="15">
        <v>-15.16675048828125</v>
      </c>
      <c r="AG1786" s="15">
        <f t="shared" si="136"/>
        <v>337.6166356415842</v>
      </c>
      <c r="AH1786" s="15">
        <v>1.5108599853515625</v>
      </c>
      <c r="AI1786" s="15">
        <v>1.5108599853515625</v>
      </c>
      <c r="AJ1786" s="15">
        <v>1.5108599853515625</v>
      </c>
      <c r="AK1786" s="15">
        <v>0</v>
      </c>
      <c r="AL1786" s="15">
        <v>0</v>
      </c>
      <c r="AM1786" s="15">
        <v>0</v>
      </c>
      <c r="AN1786" s="15">
        <v>0</v>
      </c>
      <c r="AO1786" s="15">
        <v>0</v>
      </c>
      <c r="AP1786" s="15">
        <v>-342.14921874999999</v>
      </c>
      <c r="AQ1786" s="15">
        <v>0</v>
      </c>
      <c r="AR1786" s="15">
        <v>0</v>
      </c>
      <c r="AS1786" s="15">
        <v>0</v>
      </c>
      <c r="AT1786" s="15">
        <f t="shared" si="137"/>
        <v>-337.6166387939453</v>
      </c>
      <c r="AU1786" s="15">
        <v>0</v>
      </c>
      <c r="AV1786" s="15">
        <v>0</v>
      </c>
      <c r="AW1786" s="15">
        <v>0</v>
      </c>
      <c r="AX1786" s="15">
        <v>0</v>
      </c>
      <c r="AY1786" s="15">
        <v>0</v>
      </c>
      <c r="AZ1786" s="15">
        <v>0</v>
      </c>
      <c r="BA1786" s="15">
        <v>0</v>
      </c>
      <c r="BB1786" s="15">
        <v>0</v>
      </c>
      <c r="BC1786" s="15">
        <v>0</v>
      </c>
      <c r="BD1786" s="15">
        <v>0</v>
      </c>
      <c r="BE1786" s="15">
        <v>0</v>
      </c>
      <c r="BF1786" s="15">
        <v>0</v>
      </c>
      <c r="BG1786" s="15">
        <f t="shared" si="138"/>
        <v>0</v>
      </c>
      <c r="BH1786" t="str">
        <f t="shared" si="139"/>
        <v>UILCommon</v>
      </c>
      <c r="BI1786" t="str">
        <f>VLOOKUP(BH1786,[2]Summary!$C$29:$C$56,1,0)</f>
        <v>UILCommon</v>
      </c>
      <c r="BJ1786" s="16">
        <v>44197</v>
      </c>
    </row>
    <row r="1787" spans="1:62" x14ac:dyDescent="0.25">
      <c r="A1787" s="13">
        <v>800785.02</v>
      </c>
      <c r="B1787" s="13">
        <v>800785.02</v>
      </c>
      <c r="C1787" t="s">
        <v>3436</v>
      </c>
      <c r="D1787" t="s">
        <v>18</v>
      </c>
      <c r="E1787" t="s">
        <v>35</v>
      </c>
      <c r="F1787" s="13" t="s">
        <v>20</v>
      </c>
      <c r="H1787" s="15">
        <v>0</v>
      </c>
      <c r="I1787" s="15">
        <v>0</v>
      </c>
      <c r="J1787" s="15">
        <v>0</v>
      </c>
      <c r="K1787" s="15">
        <v>0</v>
      </c>
      <c r="L1787" s="15">
        <v>0</v>
      </c>
      <c r="M1787" s="15">
        <v>0</v>
      </c>
      <c r="N1787" s="15">
        <v>0</v>
      </c>
      <c r="O1787" s="15">
        <v>0</v>
      </c>
      <c r="P1787" s="15">
        <v>0</v>
      </c>
      <c r="Q1787" s="15">
        <v>0</v>
      </c>
      <c r="R1787" s="15">
        <v>0</v>
      </c>
      <c r="S1787" s="15">
        <v>0</v>
      </c>
      <c r="T1787" s="15">
        <f t="shared" si="135"/>
        <v>0</v>
      </c>
      <c r="U1787" s="15">
        <v>0</v>
      </c>
      <c r="V1787" s="15">
        <v>0</v>
      </c>
      <c r="W1787" s="15">
        <v>0</v>
      </c>
      <c r="X1787" s="15">
        <v>0</v>
      </c>
      <c r="Y1787" s="15">
        <v>0</v>
      </c>
      <c r="Z1787" s="15">
        <v>0</v>
      </c>
      <c r="AA1787" s="15">
        <v>0</v>
      </c>
      <c r="AB1787" s="15">
        <v>0</v>
      </c>
      <c r="AC1787" s="15">
        <v>0</v>
      </c>
      <c r="AD1787" s="15">
        <v>0</v>
      </c>
      <c r="AE1787" s="15">
        <v>0</v>
      </c>
      <c r="AF1787" s="15">
        <v>0</v>
      </c>
      <c r="AG1787" s="15">
        <f t="shared" si="136"/>
        <v>0</v>
      </c>
      <c r="AH1787" s="15">
        <v>0</v>
      </c>
      <c r="AI1787" s="15">
        <v>0</v>
      </c>
      <c r="AJ1787" s="15">
        <v>0</v>
      </c>
      <c r="AK1787" s="15">
        <v>0</v>
      </c>
      <c r="AL1787" s="15">
        <v>0</v>
      </c>
      <c r="AM1787" s="15">
        <v>0</v>
      </c>
      <c r="AN1787" s="15">
        <v>0</v>
      </c>
      <c r="AO1787" s="15">
        <v>0</v>
      </c>
      <c r="AP1787" s="15">
        <v>0</v>
      </c>
      <c r="AQ1787" s="15">
        <v>0</v>
      </c>
      <c r="AR1787" s="15">
        <v>0</v>
      </c>
      <c r="AS1787" s="15">
        <v>0</v>
      </c>
      <c r="AT1787" s="15">
        <f t="shared" si="137"/>
        <v>0</v>
      </c>
      <c r="AU1787" s="15">
        <v>0</v>
      </c>
      <c r="AV1787" s="15">
        <v>0</v>
      </c>
      <c r="AW1787" s="15">
        <v>0</v>
      </c>
      <c r="AX1787" s="15">
        <v>0</v>
      </c>
      <c r="AY1787" s="15">
        <v>0</v>
      </c>
      <c r="AZ1787" s="15">
        <v>0</v>
      </c>
      <c r="BA1787" s="15">
        <v>0</v>
      </c>
      <c r="BB1787" s="15">
        <v>0</v>
      </c>
      <c r="BC1787" s="15">
        <v>0</v>
      </c>
      <c r="BD1787" s="15">
        <v>0</v>
      </c>
      <c r="BE1787" s="15">
        <v>0</v>
      </c>
      <c r="BF1787" s="15">
        <v>0</v>
      </c>
      <c r="BG1787" s="15">
        <f t="shared" si="138"/>
        <v>0</v>
      </c>
      <c r="BH1787" t="str">
        <f t="shared" si="139"/>
        <v>UITRANS</v>
      </c>
      <c r="BI1787" t="str">
        <f>VLOOKUP(BH1787,[2]Summary!$C$29:$C$56,1,0)</f>
        <v>UITrans</v>
      </c>
      <c r="BJ1787" s="16">
        <v>44562</v>
      </c>
    </row>
    <row r="1788" spans="1:62" x14ac:dyDescent="0.25">
      <c r="A1788" s="13">
        <v>800794.03</v>
      </c>
      <c r="B1788" s="13">
        <v>800794.03</v>
      </c>
      <c r="C1788" t="s">
        <v>3437</v>
      </c>
      <c r="D1788" t="s">
        <v>300</v>
      </c>
      <c r="E1788" t="s">
        <v>301</v>
      </c>
      <c r="F1788" s="13" t="s">
        <v>33</v>
      </c>
      <c r="H1788" s="15">
        <v>0</v>
      </c>
      <c r="I1788" s="15">
        <v>0</v>
      </c>
      <c r="J1788" s="15">
        <v>0</v>
      </c>
      <c r="K1788" s="15">
        <v>0</v>
      </c>
      <c r="L1788" s="15">
        <v>0</v>
      </c>
      <c r="M1788" s="15">
        <v>0</v>
      </c>
      <c r="N1788" s="15">
        <v>0</v>
      </c>
      <c r="O1788" s="15">
        <v>0</v>
      </c>
      <c r="P1788" s="15">
        <v>0</v>
      </c>
      <c r="Q1788" s="15">
        <v>0</v>
      </c>
      <c r="R1788" s="15">
        <v>0</v>
      </c>
      <c r="S1788" s="15">
        <v>0</v>
      </c>
      <c r="T1788" s="15">
        <f t="shared" si="135"/>
        <v>0</v>
      </c>
      <c r="U1788" s="15">
        <v>0</v>
      </c>
      <c r="V1788" s="15">
        <v>0</v>
      </c>
      <c r="W1788" s="15">
        <v>0</v>
      </c>
      <c r="X1788" s="15">
        <v>0</v>
      </c>
      <c r="Y1788" s="15">
        <v>0</v>
      </c>
      <c r="Z1788" s="15">
        <v>0</v>
      </c>
      <c r="AA1788" s="15">
        <v>0</v>
      </c>
      <c r="AB1788" s="15">
        <v>0</v>
      </c>
      <c r="AC1788" s="15">
        <v>0</v>
      </c>
      <c r="AD1788" s="15">
        <v>0</v>
      </c>
      <c r="AE1788" s="15">
        <v>0</v>
      </c>
      <c r="AF1788" s="15">
        <v>0</v>
      </c>
      <c r="AG1788" s="15">
        <f t="shared" si="136"/>
        <v>0</v>
      </c>
      <c r="AH1788" s="15">
        <v>0</v>
      </c>
      <c r="AI1788" s="15">
        <v>0</v>
      </c>
      <c r="AJ1788" s="15">
        <v>0</v>
      </c>
      <c r="AK1788" s="15">
        <v>0</v>
      </c>
      <c r="AL1788" s="15">
        <v>0</v>
      </c>
      <c r="AM1788" s="15">
        <v>0</v>
      </c>
      <c r="AN1788" s="15">
        <v>0</v>
      </c>
      <c r="AO1788" s="15">
        <v>0</v>
      </c>
      <c r="AP1788" s="15">
        <v>0</v>
      </c>
      <c r="AQ1788" s="15">
        <v>0</v>
      </c>
      <c r="AR1788" s="15">
        <v>0</v>
      </c>
      <c r="AS1788" s="15">
        <v>0</v>
      </c>
      <c r="AT1788" s="15">
        <f t="shared" si="137"/>
        <v>0</v>
      </c>
      <c r="AU1788" s="15">
        <v>0</v>
      </c>
      <c r="AV1788" s="15">
        <v>0</v>
      </c>
      <c r="AW1788" s="15">
        <v>0</v>
      </c>
      <c r="AX1788" s="15">
        <v>0</v>
      </c>
      <c r="AY1788" s="15">
        <v>0</v>
      </c>
      <c r="AZ1788" s="15">
        <v>0</v>
      </c>
      <c r="BA1788" s="15">
        <v>0</v>
      </c>
      <c r="BB1788" s="15">
        <v>0</v>
      </c>
      <c r="BC1788" s="15">
        <v>0</v>
      </c>
      <c r="BD1788" s="15">
        <v>0</v>
      </c>
      <c r="BE1788" s="15">
        <v>0</v>
      </c>
      <c r="BF1788" s="15">
        <v>0</v>
      </c>
      <c r="BG1788" s="15">
        <f t="shared" si="138"/>
        <v>0</v>
      </c>
      <c r="BH1788" t="str">
        <f t="shared" si="139"/>
        <v>UILCommon</v>
      </c>
      <c r="BI1788" t="str">
        <f>VLOOKUP(BH1788,[2]Summary!$C$29:$C$56,1,0)</f>
        <v>UILCommon</v>
      </c>
      <c r="BJ1788" s="16">
        <v>44562</v>
      </c>
    </row>
    <row r="1789" spans="1:62" x14ac:dyDescent="0.25">
      <c r="A1789" s="13">
        <v>800795.03</v>
      </c>
      <c r="B1789" s="13">
        <v>800795.03</v>
      </c>
      <c r="C1789" t="s">
        <v>3438</v>
      </c>
      <c r="D1789" t="s">
        <v>300</v>
      </c>
      <c r="E1789" t="s">
        <v>301</v>
      </c>
      <c r="F1789" s="13" t="s">
        <v>33</v>
      </c>
      <c r="H1789" s="15">
        <v>0</v>
      </c>
      <c r="I1789" s="15">
        <v>0</v>
      </c>
      <c r="J1789" s="15">
        <v>0</v>
      </c>
      <c r="K1789" s="15">
        <v>0</v>
      </c>
      <c r="L1789" s="15">
        <v>0</v>
      </c>
      <c r="M1789" s="15">
        <v>0</v>
      </c>
      <c r="N1789" s="15">
        <v>0</v>
      </c>
      <c r="O1789" s="15">
        <v>0</v>
      </c>
      <c r="P1789" s="15">
        <v>0</v>
      </c>
      <c r="Q1789" s="15">
        <v>0</v>
      </c>
      <c r="R1789" s="15">
        <v>0</v>
      </c>
      <c r="S1789" s="15">
        <v>0</v>
      </c>
      <c r="T1789" s="15">
        <f t="shared" si="135"/>
        <v>0</v>
      </c>
      <c r="U1789" s="15">
        <v>0</v>
      </c>
      <c r="V1789" s="15">
        <v>0</v>
      </c>
      <c r="W1789" s="15">
        <v>0</v>
      </c>
      <c r="X1789" s="15">
        <v>0</v>
      </c>
      <c r="Y1789" s="15">
        <v>0</v>
      </c>
      <c r="Z1789" s="15">
        <v>0</v>
      </c>
      <c r="AA1789" s="15">
        <v>0</v>
      </c>
      <c r="AB1789" s="15">
        <v>0</v>
      </c>
      <c r="AC1789" s="15">
        <v>0</v>
      </c>
      <c r="AD1789" s="15">
        <v>0</v>
      </c>
      <c r="AE1789" s="15">
        <v>0</v>
      </c>
      <c r="AF1789" s="15">
        <v>0</v>
      </c>
      <c r="AG1789" s="15">
        <f t="shared" si="136"/>
        <v>0</v>
      </c>
      <c r="AH1789" s="15">
        <v>0</v>
      </c>
      <c r="AI1789" s="15">
        <v>0</v>
      </c>
      <c r="AJ1789" s="15">
        <v>0</v>
      </c>
      <c r="AK1789" s="15">
        <v>0</v>
      </c>
      <c r="AL1789" s="15">
        <v>0</v>
      </c>
      <c r="AM1789" s="15">
        <v>0</v>
      </c>
      <c r="AN1789" s="15">
        <v>0</v>
      </c>
      <c r="AO1789" s="15">
        <v>0</v>
      </c>
      <c r="AP1789" s="15">
        <v>0</v>
      </c>
      <c r="AQ1789" s="15">
        <v>0</v>
      </c>
      <c r="AR1789" s="15">
        <v>0</v>
      </c>
      <c r="AS1789" s="15">
        <v>0</v>
      </c>
      <c r="AT1789" s="15">
        <f t="shared" si="137"/>
        <v>0</v>
      </c>
      <c r="AU1789" s="15">
        <v>0</v>
      </c>
      <c r="AV1789" s="15">
        <v>0</v>
      </c>
      <c r="AW1789" s="15">
        <v>0</v>
      </c>
      <c r="AX1789" s="15">
        <v>0</v>
      </c>
      <c r="AY1789" s="15">
        <v>0</v>
      </c>
      <c r="AZ1789" s="15">
        <v>0</v>
      </c>
      <c r="BA1789" s="15">
        <v>0</v>
      </c>
      <c r="BB1789" s="15">
        <v>0</v>
      </c>
      <c r="BC1789" s="15">
        <v>0</v>
      </c>
      <c r="BD1789" s="15">
        <v>0</v>
      </c>
      <c r="BE1789" s="15">
        <v>0</v>
      </c>
      <c r="BF1789" s="15">
        <v>0</v>
      </c>
      <c r="BG1789" s="15">
        <f t="shared" si="138"/>
        <v>0</v>
      </c>
      <c r="BH1789" t="str">
        <f t="shared" si="139"/>
        <v>UILCommon</v>
      </c>
      <c r="BI1789" t="str">
        <f>VLOOKUP(BH1789,[2]Summary!$C$29:$C$56,1,0)</f>
        <v>UILCommon</v>
      </c>
      <c r="BJ1789" s="16">
        <v>44562</v>
      </c>
    </row>
    <row r="1790" spans="1:62" x14ac:dyDescent="0.25">
      <c r="A1790" s="13">
        <v>800798.03</v>
      </c>
      <c r="B1790" s="13">
        <v>800798.03</v>
      </c>
      <c r="C1790" t="s">
        <v>3439</v>
      </c>
      <c r="D1790" t="s">
        <v>300</v>
      </c>
      <c r="E1790" t="s">
        <v>301</v>
      </c>
      <c r="F1790" s="13" t="s">
        <v>33</v>
      </c>
      <c r="H1790" s="15">
        <v>0</v>
      </c>
      <c r="I1790" s="15">
        <v>0</v>
      </c>
      <c r="J1790" s="15">
        <v>0</v>
      </c>
      <c r="K1790" s="15">
        <v>101.294</v>
      </c>
      <c r="L1790" s="15">
        <v>0.30399999999999999</v>
      </c>
      <c r="M1790" s="15">
        <v>7.6999999999999999E-2</v>
      </c>
      <c r="N1790" s="15">
        <v>7.8E-2</v>
      </c>
      <c r="O1790" s="15">
        <v>7.8E-2</v>
      </c>
      <c r="P1790" s="15">
        <v>2.9540000000000002</v>
      </c>
      <c r="Q1790" s="15">
        <v>249.94499999999999</v>
      </c>
      <c r="R1790" s="15">
        <v>0.58799999999999997</v>
      </c>
      <c r="S1790" s="15">
        <v>2.4910000000000001</v>
      </c>
      <c r="T1790" s="15">
        <f t="shared" si="135"/>
        <v>357.80900000000003</v>
      </c>
      <c r="U1790" s="15">
        <v>1.7666700439453125</v>
      </c>
      <c r="V1790" s="15">
        <v>1.7666700439453125</v>
      </c>
      <c r="W1790" s="15">
        <v>-360.48033251953126</v>
      </c>
      <c r="X1790" s="15">
        <v>0</v>
      </c>
      <c r="Y1790" s="15">
        <v>109.96248779296874</v>
      </c>
      <c r="Z1790" s="15">
        <v>472.49265112304687</v>
      </c>
      <c r="AA1790" s="15">
        <v>-0.25209009742736815</v>
      </c>
      <c r="AB1790" s="15">
        <v>58.156310241699217</v>
      </c>
      <c r="AC1790" s="15">
        <v>12.681049781799317</v>
      </c>
      <c r="AD1790" s="15">
        <v>2.5994399414062501</v>
      </c>
      <c r="AE1790" s="15">
        <v>2.5994399414062501</v>
      </c>
      <c r="AF1790" s="15">
        <v>15.813259933471679</v>
      </c>
      <c r="AG1790" s="15">
        <f t="shared" si="136"/>
        <v>317.10555622673036</v>
      </c>
      <c r="AH1790" s="15">
        <v>2.979199951171875</v>
      </c>
      <c r="AI1790" s="15">
        <v>2.979199951171875</v>
      </c>
      <c r="AJ1790" s="15">
        <v>2.979199951171875</v>
      </c>
      <c r="AK1790" s="15">
        <v>0</v>
      </c>
      <c r="AL1790" s="15">
        <v>0.86321997070312495</v>
      </c>
      <c r="AM1790" s="15">
        <v>0</v>
      </c>
      <c r="AN1790" s="15">
        <v>0</v>
      </c>
      <c r="AO1790" s="15">
        <v>-1.7264399414062499</v>
      </c>
      <c r="AP1790" s="15">
        <v>-682.99018750000005</v>
      </c>
      <c r="AQ1790" s="15">
        <v>0</v>
      </c>
      <c r="AR1790" s="15">
        <v>0</v>
      </c>
      <c r="AS1790" s="15">
        <v>0</v>
      </c>
      <c r="AT1790" s="15">
        <f t="shared" si="137"/>
        <v>-674.91580761718751</v>
      </c>
      <c r="AU1790" s="15">
        <v>0</v>
      </c>
      <c r="AV1790" s="15">
        <v>0</v>
      </c>
      <c r="AW1790" s="15">
        <v>0</v>
      </c>
      <c r="AX1790" s="15">
        <v>0</v>
      </c>
      <c r="AY1790" s="15">
        <v>0</v>
      </c>
      <c r="AZ1790" s="15">
        <v>0</v>
      </c>
      <c r="BA1790" s="15">
        <v>0</v>
      </c>
      <c r="BB1790" s="15">
        <v>0</v>
      </c>
      <c r="BC1790" s="15">
        <v>0</v>
      </c>
      <c r="BD1790" s="15">
        <v>0</v>
      </c>
      <c r="BE1790" s="15">
        <v>0</v>
      </c>
      <c r="BF1790" s="15">
        <v>0</v>
      </c>
      <c r="BG1790" s="15">
        <f t="shared" si="138"/>
        <v>0</v>
      </c>
      <c r="BH1790" t="str">
        <f t="shared" si="139"/>
        <v>UILCommon</v>
      </c>
      <c r="BI1790" t="str">
        <f>VLOOKUP(BH1790,[2]Summary!$C$29:$C$56,1,0)</f>
        <v>UILCommon</v>
      </c>
      <c r="BJ1790" s="16">
        <v>44197</v>
      </c>
    </row>
    <row r="1791" spans="1:62" x14ac:dyDescent="0.25">
      <c r="A1791" s="13">
        <v>800839.02</v>
      </c>
      <c r="B1791" s="13">
        <v>800839.02</v>
      </c>
      <c r="C1791" t="s">
        <v>3440</v>
      </c>
      <c r="D1791" t="s">
        <v>18</v>
      </c>
      <c r="E1791" t="s">
        <v>35</v>
      </c>
      <c r="F1791" s="13" t="s">
        <v>20</v>
      </c>
      <c r="H1791" s="15">
        <v>0</v>
      </c>
      <c r="I1791" s="15">
        <v>0</v>
      </c>
      <c r="J1791" s="15">
        <v>0</v>
      </c>
      <c r="K1791" s="15">
        <v>0</v>
      </c>
      <c r="L1791" s="15">
        <v>0</v>
      </c>
      <c r="M1791" s="15">
        <v>0</v>
      </c>
      <c r="N1791" s="15">
        <v>0</v>
      </c>
      <c r="O1791" s="15">
        <v>0</v>
      </c>
      <c r="P1791" s="15">
        <v>0</v>
      </c>
      <c r="Q1791" s="15">
        <v>0</v>
      </c>
      <c r="R1791" s="15">
        <v>0</v>
      </c>
      <c r="S1791" s="15">
        <v>0</v>
      </c>
      <c r="T1791" s="15">
        <f t="shared" si="135"/>
        <v>0</v>
      </c>
      <c r="U1791" s="15">
        <v>0</v>
      </c>
      <c r="V1791" s="15">
        <v>0</v>
      </c>
      <c r="W1791" s="15">
        <v>0</v>
      </c>
      <c r="X1791" s="15">
        <v>0</v>
      </c>
      <c r="Y1791" s="15">
        <v>0</v>
      </c>
      <c r="Z1791" s="15">
        <v>0</v>
      </c>
      <c r="AA1791" s="15">
        <v>0</v>
      </c>
      <c r="AB1791" s="15">
        <v>0</v>
      </c>
      <c r="AC1791" s="15">
        <v>0</v>
      </c>
      <c r="AD1791" s="15">
        <v>0</v>
      </c>
      <c r="AE1791" s="15">
        <v>0</v>
      </c>
      <c r="AF1791" s="15">
        <v>0</v>
      </c>
      <c r="AG1791" s="15">
        <f t="shared" si="136"/>
        <v>0</v>
      </c>
      <c r="AH1791" s="15">
        <v>0</v>
      </c>
      <c r="AI1791" s="15">
        <v>0</v>
      </c>
      <c r="AJ1791" s="15">
        <v>0</v>
      </c>
      <c r="AK1791" s="15">
        <v>0</v>
      </c>
      <c r="AL1791" s="15">
        <v>0</v>
      </c>
      <c r="AM1791" s="15">
        <v>0</v>
      </c>
      <c r="AN1791" s="15">
        <v>0</v>
      </c>
      <c r="AO1791" s="15">
        <v>0</v>
      </c>
      <c r="AP1791" s="15">
        <v>0</v>
      </c>
      <c r="AQ1791" s="15">
        <v>0</v>
      </c>
      <c r="AR1791" s="15">
        <v>0</v>
      </c>
      <c r="AS1791" s="15">
        <v>0</v>
      </c>
      <c r="AT1791" s="15">
        <f t="shared" si="137"/>
        <v>0</v>
      </c>
      <c r="AU1791" s="15">
        <v>0</v>
      </c>
      <c r="AV1791" s="15">
        <v>0</v>
      </c>
      <c r="AW1791" s="15">
        <v>0</v>
      </c>
      <c r="AX1791" s="15">
        <v>0</v>
      </c>
      <c r="AY1791" s="15">
        <v>0</v>
      </c>
      <c r="AZ1791" s="15">
        <v>0</v>
      </c>
      <c r="BA1791" s="15">
        <v>0</v>
      </c>
      <c r="BB1791" s="15">
        <v>0</v>
      </c>
      <c r="BC1791" s="15">
        <v>0</v>
      </c>
      <c r="BD1791" s="15">
        <v>0</v>
      </c>
      <c r="BE1791" s="15">
        <v>0</v>
      </c>
      <c r="BF1791" s="15">
        <v>0</v>
      </c>
      <c r="BG1791" s="15">
        <f t="shared" si="138"/>
        <v>0</v>
      </c>
      <c r="BH1791" t="str">
        <f t="shared" si="139"/>
        <v>UITRANS</v>
      </c>
      <c r="BI1791" t="str">
        <f>VLOOKUP(BH1791,[2]Summary!$C$29:$C$56,1,0)</f>
        <v>UITrans</v>
      </c>
      <c r="BJ1791" s="16">
        <v>44562</v>
      </c>
    </row>
    <row r="1792" spans="1:62" x14ac:dyDescent="0.25">
      <c r="A1792" s="13">
        <v>800886.02</v>
      </c>
      <c r="B1792" s="13">
        <v>800886.02</v>
      </c>
      <c r="C1792" t="s">
        <v>3441</v>
      </c>
      <c r="D1792" t="s">
        <v>18</v>
      </c>
      <c r="E1792" t="s">
        <v>35</v>
      </c>
      <c r="F1792" s="13" t="s">
        <v>62</v>
      </c>
      <c r="H1792" s="15">
        <v>0.47099999999999997</v>
      </c>
      <c r="I1792" s="15">
        <v>0.47099999999999997</v>
      </c>
      <c r="J1792" s="15">
        <v>0</v>
      </c>
      <c r="K1792" s="15">
        <v>0</v>
      </c>
      <c r="L1792" s="15">
        <v>0</v>
      </c>
      <c r="M1792" s="15">
        <v>0</v>
      </c>
      <c r="N1792" s="15">
        <v>0</v>
      </c>
      <c r="O1792" s="15">
        <v>0</v>
      </c>
      <c r="P1792" s="15">
        <v>0</v>
      </c>
      <c r="Q1792" s="15">
        <v>0</v>
      </c>
      <c r="R1792" s="15">
        <v>0</v>
      </c>
      <c r="S1792" s="15">
        <v>0</v>
      </c>
      <c r="T1792" s="15">
        <f t="shared" si="135"/>
        <v>0.94199999999999995</v>
      </c>
      <c r="U1792" s="15">
        <v>0</v>
      </c>
      <c r="V1792" s="15">
        <v>0</v>
      </c>
      <c r="W1792" s="15">
        <v>0</v>
      </c>
      <c r="X1792" s="15">
        <v>0</v>
      </c>
      <c r="Y1792" s="15">
        <v>0</v>
      </c>
      <c r="Z1792" s="15">
        <v>0</v>
      </c>
      <c r="AA1792" s="15">
        <v>0</v>
      </c>
      <c r="AB1792" s="15">
        <v>0</v>
      </c>
      <c r="AC1792" s="15">
        <v>0</v>
      </c>
      <c r="AD1792" s="15">
        <v>0</v>
      </c>
      <c r="AE1792" s="15">
        <v>0</v>
      </c>
      <c r="AF1792" s="15">
        <v>0</v>
      </c>
      <c r="AG1792" s="15">
        <f t="shared" si="136"/>
        <v>0</v>
      </c>
      <c r="AH1792" s="15">
        <v>0</v>
      </c>
      <c r="AI1792" s="15">
        <v>0</v>
      </c>
      <c r="AJ1792" s="15">
        <v>0</v>
      </c>
      <c r="AK1792" s="15">
        <v>0</v>
      </c>
      <c r="AL1792" s="15">
        <v>0</v>
      </c>
      <c r="AM1792" s="15">
        <v>0</v>
      </c>
      <c r="AN1792" s="15">
        <v>0</v>
      </c>
      <c r="AO1792" s="15">
        <v>0</v>
      </c>
      <c r="AP1792" s="15">
        <v>0</v>
      </c>
      <c r="AQ1792" s="15">
        <v>0</v>
      </c>
      <c r="AR1792" s="15">
        <v>0</v>
      </c>
      <c r="AS1792" s="15">
        <v>0</v>
      </c>
      <c r="AT1792" s="15">
        <f t="shared" si="137"/>
        <v>0</v>
      </c>
      <c r="AU1792" s="15">
        <v>0</v>
      </c>
      <c r="AV1792" s="15">
        <v>0</v>
      </c>
      <c r="AW1792" s="15">
        <v>0</v>
      </c>
      <c r="AX1792" s="15">
        <v>0</v>
      </c>
      <c r="AY1792" s="15">
        <v>0</v>
      </c>
      <c r="AZ1792" s="15">
        <v>0</v>
      </c>
      <c r="BA1792" s="15">
        <v>0</v>
      </c>
      <c r="BB1792" s="15">
        <v>0</v>
      </c>
      <c r="BC1792" s="15">
        <v>0</v>
      </c>
      <c r="BD1792" s="15">
        <v>0</v>
      </c>
      <c r="BE1792" s="15">
        <v>0</v>
      </c>
      <c r="BF1792" s="15">
        <v>0</v>
      </c>
      <c r="BG1792" s="15">
        <f t="shared" si="138"/>
        <v>0</v>
      </c>
      <c r="BH1792" t="str">
        <f t="shared" si="139"/>
        <v>UITRANS</v>
      </c>
      <c r="BI1792" t="str">
        <f>VLOOKUP(BH1792,[2]Summary!$C$29:$C$56,1,0)</f>
        <v>UITrans</v>
      </c>
      <c r="BJ1792" s="16">
        <v>43466</v>
      </c>
    </row>
    <row r="1793" spans="1:62" x14ac:dyDescent="0.25">
      <c r="A1793" s="13">
        <v>801248.03</v>
      </c>
      <c r="B1793" s="13">
        <v>801248.03</v>
      </c>
      <c r="C1793" t="s">
        <v>3442</v>
      </c>
      <c r="D1793" t="s">
        <v>300</v>
      </c>
      <c r="E1793" t="s">
        <v>301</v>
      </c>
      <c r="F1793" s="13" t="s">
        <v>62</v>
      </c>
      <c r="H1793" s="15">
        <v>0</v>
      </c>
      <c r="I1793" s="15">
        <v>0</v>
      </c>
      <c r="J1793" s="15">
        <v>0</v>
      </c>
      <c r="K1793" s="15">
        <v>0</v>
      </c>
      <c r="L1793" s="15">
        <v>0</v>
      </c>
      <c r="M1793" s="15">
        <v>0.372</v>
      </c>
      <c r="N1793" s="15">
        <v>0</v>
      </c>
      <c r="O1793" s="15">
        <v>0</v>
      </c>
      <c r="P1793" s="15">
        <v>0</v>
      </c>
      <c r="Q1793" s="15">
        <v>0</v>
      </c>
      <c r="R1793" s="15">
        <v>0</v>
      </c>
      <c r="S1793" s="15">
        <v>0</v>
      </c>
      <c r="T1793" s="15">
        <f t="shared" si="135"/>
        <v>0.372</v>
      </c>
      <c r="U1793" s="15">
        <v>0</v>
      </c>
      <c r="V1793" s="15">
        <v>0</v>
      </c>
      <c r="W1793" s="15">
        <v>0</v>
      </c>
      <c r="X1793" s="15">
        <v>0</v>
      </c>
      <c r="Y1793" s="15">
        <v>0</v>
      </c>
      <c r="Z1793" s="15">
        <v>0</v>
      </c>
      <c r="AA1793" s="15">
        <v>0</v>
      </c>
      <c r="AB1793" s="15">
        <v>0</v>
      </c>
      <c r="AC1793" s="15">
        <v>0</v>
      </c>
      <c r="AD1793" s="15">
        <v>0</v>
      </c>
      <c r="AE1793" s="15">
        <v>0</v>
      </c>
      <c r="AF1793" s="15">
        <v>0</v>
      </c>
      <c r="AG1793" s="15">
        <f t="shared" si="136"/>
        <v>0</v>
      </c>
      <c r="AH1793" s="15">
        <v>0</v>
      </c>
      <c r="AI1793" s="15">
        <v>0</v>
      </c>
      <c r="AJ1793" s="15">
        <v>0</v>
      </c>
      <c r="AK1793" s="15">
        <v>0</v>
      </c>
      <c r="AL1793" s="15">
        <v>0</v>
      </c>
      <c r="AM1793" s="15">
        <v>0</v>
      </c>
      <c r="AN1793" s="15">
        <v>0</v>
      </c>
      <c r="AO1793" s="15">
        <v>0</v>
      </c>
      <c r="AP1793" s="15">
        <v>0</v>
      </c>
      <c r="AQ1793" s="15">
        <v>0</v>
      </c>
      <c r="AR1793" s="15">
        <v>0</v>
      </c>
      <c r="AS1793" s="15">
        <v>0</v>
      </c>
      <c r="AT1793" s="15">
        <f t="shared" si="137"/>
        <v>0</v>
      </c>
      <c r="AU1793" s="15">
        <v>0</v>
      </c>
      <c r="AV1793" s="15">
        <v>0</v>
      </c>
      <c r="AW1793" s="15">
        <v>0</v>
      </c>
      <c r="AX1793" s="15">
        <v>0</v>
      </c>
      <c r="AY1793" s="15">
        <v>0</v>
      </c>
      <c r="AZ1793" s="15">
        <v>0</v>
      </c>
      <c r="BA1793" s="15">
        <v>0</v>
      </c>
      <c r="BB1793" s="15">
        <v>0</v>
      </c>
      <c r="BC1793" s="15">
        <v>0</v>
      </c>
      <c r="BD1793" s="15">
        <v>0</v>
      </c>
      <c r="BE1793" s="15">
        <v>0</v>
      </c>
      <c r="BF1793" s="15">
        <v>0</v>
      </c>
      <c r="BG1793" s="15">
        <f t="shared" si="138"/>
        <v>0</v>
      </c>
      <c r="BH1793" t="str">
        <f t="shared" si="139"/>
        <v>UILCommon</v>
      </c>
      <c r="BI1793" t="str">
        <f>VLOOKUP(BH1793,[2]Summary!$C$29:$C$56,1,0)</f>
        <v>UILCommon</v>
      </c>
      <c r="BJ1793" s="16">
        <v>43466</v>
      </c>
    </row>
    <row r="1794" spans="1:62" x14ac:dyDescent="0.25">
      <c r="A1794" s="13">
        <v>801249.01</v>
      </c>
      <c r="B1794" s="13">
        <v>801249.01</v>
      </c>
      <c r="C1794" t="s">
        <v>3443</v>
      </c>
      <c r="D1794" t="s">
        <v>18</v>
      </c>
      <c r="E1794" t="s">
        <v>19</v>
      </c>
      <c r="F1794" s="13" t="s">
        <v>22</v>
      </c>
      <c r="H1794" s="15">
        <v>0</v>
      </c>
      <c r="I1794" s="15">
        <v>0</v>
      </c>
      <c r="J1794" s="15">
        <v>0</v>
      </c>
      <c r="K1794" s="15">
        <v>0</v>
      </c>
      <c r="L1794" s="15">
        <v>0</v>
      </c>
      <c r="M1794" s="15">
        <v>0</v>
      </c>
      <c r="N1794" s="15">
        <v>0</v>
      </c>
      <c r="O1794" s="15">
        <v>0</v>
      </c>
      <c r="P1794" s="15">
        <v>0</v>
      </c>
      <c r="Q1794" s="15">
        <v>0</v>
      </c>
      <c r="R1794" s="15">
        <v>0</v>
      </c>
      <c r="S1794" s="15">
        <v>0</v>
      </c>
      <c r="T1794" s="15">
        <f t="shared" si="135"/>
        <v>0</v>
      </c>
      <c r="U1794" s="15">
        <v>0</v>
      </c>
      <c r="V1794" s="15">
        <v>0</v>
      </c>
      <c r="W1794" s="15">
        <v>0</v>
      </c>
      <c r="X1794" s="15">
        <v>0</v>
      </c>
      <c r="Y1794" s="15">
        <v>0</v>
      </c>
      <c r="Z1794" s="15">
        <v>0</v>
      </c>
      <c r="AA1794" s="15">
        <v>0</v>
      </c>
      <c r="AB1794" s="15">
        <v>0</v>
      </c>
      <c r="AC1794" s="15">
        <v>0</v>
      </c>
      <c r="AD1794" s="15">
        <v>0</v>
      </c>
      <c r="AE1794" s="15">
        <v>0</v>
      </c>
      <c r="AF1794" s="15">
        <v>0</v>
      </c>
      <c r="AG1794" s="15">
        <f t="shared" si="136"/>
        <v>0</v>
      </c>
      <c r="AH1794" s="15">
        <v>0</v>
      </c>
      <c r="AI1794" s="15">
        <v>0</v>
      </c>
      <c r="AJ1794" s="15">
        <v>0</v>
      </c>
      <c r="AK1794" s="15">
        <v>0</v>
      </c>
      <c r="AL1794" s="15">
        <v>0</v>
      </c>
      <c r="AM1794" s="15">
        <v>0</v>
      </c>
      <c r="AN1794" s="15">
        <v>0</v>
      </c>
      <c r="AO1794" s="15">
        <v>0</v>
      </c>
      <c r="AP1794" s="15">
        <v>0</v>
      </c>
      <c r="AQ1794" s="15">
        <v>0</v>
      </c>
      <c r="AR1794" s="15">
        <v>0</v>
      </c>
      <c r="AS1794" s="15">
        <v>0</v>
      </c>
      <c r="AT1794" s="15">
        <f t="shared" si="137"/>
        <v>0</v>
      </c>
      <c r="AU1794" s="15">
        <v>-887.95060986328122</v>
      </c>
      <c r="AV1794" s="15">
        <v>845.90550488281247</v>
      </c>
      <c r="AW1794" s="15">
        <v>-835.73360009765622</v>
      </c>
      <c r="AX1794" s="15">
        <v>-313.24738253784182</v>
      </c>
      <c r="AY1794" s="15">
        <v>0</v>
      </c>
      <c r="AZ1794" s="15">
        <v>35.866050781250003</v>
      </c>
      <c r="BA1794" s="15">
        <v>0</v>
      </c>
      <c r="BB1794" s="15">
        <v>0</v>
      </c>
      <c r="BC1794" s="15">
        <v>-16.72595947265625</v>
      </c>
      <c r="BD1794" s="15">
        <v>0</v>
      </c>
      <c r="BE1794" s="15">
        <v>0</v>
      </c>
      <c r="BF1794" s="15">
        <v>0</v>
      </c>
      <c r="BG1794" s="15">
        <f t="shared" si="138"/>
        <v>-1171.8859963073733</v>
      </c>
      <c r="BH1794" t="str">
        <f t="shared" si="139"/>
        <v>UIDIST</v>
      </c>
      <c r="BI1794" t="str">
        <f>VLOOKUP(BH1794,[2]Summary!$C$29:$C$56,1,0)</f>
        <v>UIDist</v>
      </c>
      <c r="BJ1794" s="16">
        <v>44470</v>
      </c>
    </row>
    <row r="1795" spans="1:62" x14ac:dyDescent="0.25">
      <c r="A1795" s="13">
        <v>801292.01</v>
      </c>
      <c r="B1795" s="13">
        <v>801292.01</v>
      </c>
      <c r="C1795" t="s">
        <v>3444</v>
      </c>
      <c r="D1795" t="s">
        <v>18</v>
      </c>
      <c r="E1795" t="s">
        <v>19</v>
      </c>
      <c r="F1795" s="13" t="s">
        <v>233</v>
      </c>
      <c r="H1795" s="15">
        <v>0</v>
      </c>
      <c r="I1795" s="15">
        <v>0</v>
      </c>
      <c r="J1795" s="15">
        <v>0</v>
      </c>
      <c r="K1795" s="15">
        <v>0</v>
      </c>
      <c r="L1795" s="15">
        <v>0</v>
      </c>
      <c r="M1795" s="15">
        <v>0</v>
      </c>
      <c r="N1795" s="15">
        <v>0</v>
      </c>
      <c r="O1795" s="15">
        <v>0</v>
      </c>
      <c r="P1795" s="15">
        <v>0</v>
      </c>
      <c r="Q1795" s="15">
        <v>0</v>
      </c>
      <c r="R1795" s="15">
        <v>0</v>
      </c>
      <c r="S1795" s="15">
        <v>0</v>
      </c>
      <c r="T1795" s="15">
        <f t="shared" ref="T1795:T1858" si="140">SUM(H1795:S1795)</f>
        <v>0</v>
      </c>
      <c r="U1795" s="15">
        <v>0</v>
      </c>
      <c r="V1795" s="15">
        <v>0</v>
      </c>
      <c r="W1795" s="15">
        <v>0</v>
      </c>
      <c r="X1795" s="15">
        <v>0</v>
      </c>
      <c r="Y1795" s="15">
        <v>0</v>
      </c>
      <c r="Z1795" s="15">
        <v>0</v>
      </c>
      <c r="AA1795" s="15">
        <v>0</v>
      </c>
      <c r="AB1795" s="15">
        <v>0</v>
      </c>
      <c r="AC1795" s="15">
        <v>0</v>
      </c>
      <c r="AD1795" s="15">
        <v>0</v>
      </c>
      <c r="AE1795" s="15">
        <v>0</v>
      </c>
      <c r="AF1795" s="15">
        <v>0</v>
      </c>
      <c r="AG1795" s="15">
        <f t="shared" ref="AG1795:AG1858" si="141">SUM(U1795:AF1795)</f>
        <v>0</v>
      </c>
      <c r="AH1795" s="15">
        <v>0</v>
      </c>
      <c r="AI1795" s="15">
        <v>0</v>
      </c>
      <c r="AJ1795" s="15">
        <v>0</v>
      </c>
      <c r="AK1795" s="15">
        <v>0</v>
      </c>
      <c r="AL1795" s="15">
        <v>0</v>
      </c>
      <c r="AM1795" s="15">
        <v>0</v>
      </c>
      <c r="AN1795" s="15">
        <v>0</v>
      </c>
      <c r="AO1795" s="15">
        <v>0</v>
      </c>
      <c r="AP1795" s="15">
        <v>0</v>
      </c>
      <c r="AQ1795" s="15">
        <v>0</v>
      </c>
      <c r="AR1795" s="15">
        <v>0</v>
      </c>
      <c r="AS1795" s="15">
        <v>0</v>
      </c>
      <c r="AT1795" s="15">
        <f t="shared" ref="AT1795:AT1858" si="142">SUM(AH1795:AS1795)</f>
        <v>0</v>
      </c>
      <c r="AU1795" s="15">
        <v>0</v>
      </c>
      <c r="AV1795" s="15">
        <v>0</v>
      </c>
      <c r="AW1795" s="15">
        <v>0</v>
      </c>
      <c r="AX1795" s="15">
        <v>0</v>
      </c>
      <c r="AY1795" s="15">
        <v>0</v>
      </c>
      <c r="AZ1795" s="15">
        <v>0</v>
      </c>
      <c r="BA1795" s="15">
        <v>0</v>
      </c>
      <c r="BB1795" s="15">
        <v>0</v>
      </c>
      <c r="BC1795" s="15">
        <v>0</v>
      </c>
      <c r="BD1795" s="15">
        <v>0</v>
      </c>
      <c r="BE1795" s="15">
        <v>0</v>
      </c>
      <c r="BF1795" s="15">
        <v>0</v>
      </c>
      <c r="BG1795" s="15">
        <f t="shared" ref="BG1795:BG1858" si="143">SUM(AU1795:BF1795)</f>
        <v>0</v>
      </c>
      <c r="BH1795" t="str">
        <f t="shared" ref="BH1795:BH1858" si="144">D1795&amp;E1795</f>
        <v>UIDIST</v>
      </c>
      <c r="BI1795" t="str">
        <f>VLOOKUP(BH1795,[2]Summary!$C$29:$C$56,1,0)</f>
        <v>UIDist</v>
      </c>
      <c r="BJ1795" s="16">
        <v>44562</v>
      </c>
    </row>
    <row r="1796" spans="1:62" x14ac:dyDescent="0.25">
      <c r="A1796" s="13">
        <v>801370.01</v>
      </c>
      <c r="B1796" s="13">
        <v>801370.01</v>
      </c>
      <c r="C1796" t="s">
        <v>3445</v>
      </c>
      <c r="D1796" t="s">
        <v>18</v>
      </c>
      <c r="E1796" t="s">
        <v>19</v>
      </c>
      <c r="F1796" s="13" t="s">
        <v>22</v>
      </c>
      <c r="H1796" s="15">
        <v>0</v>
      </c>
      <c r="I1796" s="15">
        <v>0</v>
      </c>
      <c r="J1796" s="15">
        <v>0</v>
      </c>
      <c r="K1796" s="15">
        <v>0</v>
      </c>
      <c r="L1796" s="15">
        <v>0</v>
      </c>
      <c r="M1796" s="15">
        <v>0</v>
      </c>
      <c r="N1796" s="15">
        <v>0</v>
      </c>
      <c r="O1796" s="15">
        <v>9.6000000000000002E-2</v>
      </c>
      <c r="P1796" s="15">
        <v>0</v>
      </c>
      <c r="Q1796" s="15">
        <v>0</v>
      </c>
      <c r="R1796" s="15">
        <v>0</v>
      </c>
      <c r="S1796" s="15">
        <v>0</v>
      </c>
      <c r="T1796" s="15">
        <f t="shared" si="140"/>
        <v>9.6000000000000002E-2</v>
      </c>
      <c r="U1796" s="15">
        <v>0</v>
      </c>
      <c r="V1796" s="15">
        <v>0</v>
      </c>
      <c r="W1796" s="15">
        <v>0</v>
      </c>
      <c r="X1796" s="15">
        <v>0</v>
      </c>
      <c r="Y1796" s="15">
        <v>0</v>
      </c>
      <c r="Z1796" s="15">
        <v>0</v>
      </c>
      <c r="AA1796" s="15">
        <v>0</v>
      </c>
      <c r="AB1796" s="15">
        <v>0</v>
      </c>
      <c r="AC1796" s="15">
        <v>0</v>
      </c>
      <c r="AD1796" s="15">
        <v>0</v>
      </c>
      <c r="AE1796" s="15">
        <v>0</v>
      </c>
      <c r="AF1796" s="15">
        <v>0</v>
      </c>
      <c r="AG1796" s="15">
        <f t="shared" si="141"/>
        <v>0</v>
      </c>
      <c r="AH1796" s="15">
        <v>0</v>
      </c>
      <c r="AI1796" s="15">
        <v>0</v>
      </c>
      <c r="AJ1796" s="15">
        <v>0</v>
      </c>
      <c r="AK1796" s="15">
        <v>0</v>
      </c>
      <c r="AL1796" s="15">
        <v>0</v>
      </c>
      <c r="AM1796" s="15">
        <v>0</v>
      </c>
      <c r="AN1796" s="15">
        <v>0</v>
      </c>
      <c r="AO1796" s="15">
        <v>0</v>
      </c>
      <c r="AP1796" s="15">
        <v>0</v>
      </c>
      <c r="AQ1796" s="15">
        <v>0</v>
      </c>
      <c r="AR1796" s="15">
        <v>0</v>
      </c>
      <c r="AS1796" s="15">
        <v>0</v>
      </c>
      <c r="AT1796" s="15">
        <f t="shared" si="142"/>
        <v>0</v>
      </c>
      <c r="AU1796" s="15">
        <v>0</v>
      </c>
      <c r="AV1796" s="15">
        <v>0</v>
      </c>
      <c r="AW1796" s="15">
        <v>0</v>
      </c>
      <c r="AX1796" s="15">
        <v>0</v>
      </c>
      <c r="AY1796" s="15">
        <v>0</v>
      </c>
      <c r="AZ1796" s="15">
        <v>0</v>
      </c>
      <c r="BA1796" s="15">
        <v>0</v>
      </c>
      <c r="BB1796" s="15">
        <v>0</v>
      </c>
      <c r="BC1796" s="15">
        <v>0</v>
      </c>
      <c r="BD1796" s="15">
        <v>0</v>
      </c>
      <c r="BE1796" s="15">
        <v>0</v>
      </c>
      <c r="BF1796" s="15">
        <v>0</v>
      </c>
      <c r="BG1796" s="15">
        <f t="shared" si="143"/>
        <v>0</v>
      </c>
      <c r="BH1796" t="str">
        <f t="shared" si="144"/>
        <v>UIDIST</v>
      </c>
      <c r="BI1796" t="str">
        <f>VLOOKUP(BH1796,[2]Summary!$C$29:$C$56,1,0)</f>
        <v>UIDist</v>
      </c>
      <c r="BJ1796" s="16">
        <v>43466</v>
      </c>
    </row>
    <row r="1797" spans="1:62" x14ac:dyDescent="0.25">
      <c r="A1797" s="13">
        <v>801405.01</v>
      </c>
      <c r="B1797" s="13">
        <v>801405.01</v>
      </c>
      <c r="C1797" t="s">
        <v>3446</v>
      </c>
      <c r="D1797" t="s">
        <v>18</v>
      </c>
      <c r="E1797" t="s">
        <v>19</v>
      </c>
      <c r="F1797" s="13" t="s">
        <v>153</v>
      </c>
      <c r="H1797" s="15">
        <v>-6.91</v>
      </c>
      <c r="I1797" s="15">
        <v>0.04</v>
      </c>
      <c r="J1797" s="15">
        <v>153.792</v>
      </c>
      <c r="K1797" s="15">
        <v>121.03</v>
      </c>
      <c r="L1797" s="15">
        <v>32.777999999999999</v>
      </c>
      <c r="M1797" s="15">
        <v>43.494999999999997</v>
      </c>
      <c r="N1797" s="15">
        <v>45.668999999999997</v>
      </c>
      <c r="O1797" s="15">
        <v>81.066999999999993</v>
      </c>
      <c r="P1797" s="15">
        <v>136.47999999999999</v>
      </c>
      <c r="Q1797" s="15">
        <v>648.81200000000001</v>
      </c>
      <c r="R1797" s="15">
        <v>763.85699999999997</v>
      </c>
      <c r="S1797" s="15">
        <v>65.372</v>
      </c>
      <c r="T1797" s="15">
        <f t="shared" si="140"/>
        <v>2085.482</v>
      </c>
      <c r="U1797" s="15">
        <v>0.69789001464843747</v>
      </c>
      <c r="V1797" s="15">
        <v>20.50417984008789</v>
      </c>
      <c r="W1797" s="15">
        <v>32.308280639648437</v>
      </c>
      <c r="X1797" s="15">
        <v>23.249059875488282</v>
      </c>
      <c r="Y1797" s="15">
        <v>12.911779968261719</v>
      </c>
      <c r="Z1797" s="15">
        <v>20.874490478515625</v>
      </c>
      <c r="AA1797" s="15">
        <v>52.538329345703126</v>
      </c>
      <c r="AB1797" s="15">
        <v>19.699549865722656</v>
      </c>
      <c r="AC1797" s="15">
        <v>15.489050445556641</v>
      </c>
      <c r="AD1797" s="15">
        <v>16.136220031738283</v>
      </c>
      <c r="AE1797" s="15">
        <v>16.442960193634033</v>
      </c>
      <c r="AF1797" s="15">
        <v>19.052479995727538</v>
      </c>
      <c r="AG1797" s="15">
        <f t="shared" si="141"/>
        <v>249.90427069473267</v>
      </c>
      <c r="AH1797" s="15">
        <v>19.730510375976561</v>
      </c>
      <c r="AI1797" s="15">
        <v>45.442419433593749</v>
      </c>
      <c r="AJ1797" s="15">
        <v>55.08728955078125</v>
      </c>
      <c r="AK1797" s="15">
        <v>71.610121093749996</v>
      </c>
      <c r="AL1797" s="15">
        <v>88.677749023437499</v>
      </c>
      <c r="AM1797" s="15">
        <v>46.055370117187501</v>
      </c>
      <c r="AN1797" s="15">
        <v>50.325080322265627</v>
      </c>
      <c r="AO1797" s="15">
        <v>-40.183962402343752</v>
      </c>
      <c r="AP1797" s="15">
        <v>103.83008837890625</v>
      </c>
      <c r="AQ1797" s="15">
        <v>72.533000000000001</v>
      </c>
      <c r="AR1797" s="15">
        <v>94.854607910156247</v>
      </c>
      <c r="AS1797" s="15">
        <v>287.80650585937502</v>
      </c>
      <c r="AT1797" s="15">
        <f t="shared" si="142"/>
        <v>895.76877966308598</v>
      </c>
      <c r="AU1797" s="15">
        <v>0</v>
      </c>
      <c r="AV1797" s="15">
        <v>0</v>
      </c>
      <c r="AW1797" s="15">
        <v>0</v>
      </c>
      <c r="AX1797" s="15">
        <v>0</v>
      </c>
      <c r="AY1797" s="15">
        <v>0</v>
      </c>
      <c r="AZ1797" s="15">
        <v>0</v>
      </c>
      <c r="BA1797" s="15">
        <v>0</v>
      </c>
      <c r="BB1797" s="15">
        <v>0</v>
      </c>
      <c r="BC1797" s="15">
        <v>0</v>
      </c>
      <c r="BD1797" s="15">
        <v>0</v>
      </c>
      <c r="BE1797" s="15">
        <v>0</v>
      </c>
      <c r="BF1797" s="15">
        <v>0</v>
      </c>
      <c r="BG1797" s="15">
        <f t="shared" si="143"/>
        <v>0</v>
      </c>
      <c r="BH1797" t="str">
        <f t="shared" si="144"/>
        <v>UIDIST</v>
      </c>
      <c r="BI1797" t="str">
        <f>VLOOKUP(BH1797,[2]Summary!$C$29:$C$56,1,0)</f>
        <v>UIDist</v>
      </c>
      <c r="BJ1797" s="16">
        <v>44197</v>
      </c>
    </row>
    <row r="1798" spans="1:62" x14ac:dyDescent="0.25">
      <c r="A1798" s="13">
        <v>801450.03</v>
      </c>
      <c r="B1798" s="13">
        <v>801450.03</v>
      </c>
      <c r="C1798" t="s">
        <v>3447</v>
      </c>
      <c r="D1798" t="s">
        <v>300</v>
      </c>
      <c r="E1798" t="s">
        <v>301</v>
      </c>
      <c r="F1798" s="13" t="s">
        <v>33</v>
      </c>
      <c r="H1798" s="15">
        <v>0</v>
      </c>
      <c r="I1798" s="15">
        <v>0</v>
      </c>
      <c r="J1798" s="15">
        <v>0</v>
      </c>
      <c r="K1798" s="15">
        <v>0</v>
      </c>
      <c r="L1798" s="15">
        <v>0</v>
      </c>
      <c r="M1798" s="15">
        <v>0</v>
      </c>
      <c r="N1798" s="15">
        <v>0</v>
      </c>
      <c r="O1798" s="15">
        <v>0</v>
      </c>
      <c r="P1798" s="15">
        <v>0</v>
      </c>
      <c r="Q1798" s="15">
        <v>0</v>
      </c>
      <c r="R1798" s="15">
        <v>0</v>
      </c>
      <c r="S1798" s="15">
        <v>0</v>
      </c>
      <c r="T1798" s="15">
        <f t="shared" si="140"/>
        <v>0</v>
      </c>
      <c r="U1798" s="15">
        <v>0</v>
      </c>
      <c r="V1798" s="15">
        <v>0</v>
      </c>
      <c r="W1798" s="15">
        <v>0</v>
      </c>
      <c r="X1798" s="15">
        <v>0</v>
      </c>
      <c r="Y1798" s="15">
        <v>0</v>
      </c>
      <c r="Z1798" s="15">
        <v>0</v>
      </c>
      <c r="AA1798" s="15">
        <v>0</v>
      </c>
      <c r="AB1798" s="15">
        <v>0</v>
      </c>
      <c r="AC1798" s="15">
        <v>0</v>
      </c>
      <c r="AD1798" s="15">
        <v>0</v>
      </c>
      <c r="AE1798" s="15">
        <v>0</v>
      </c>
      <c r="AF1798" s="15">
        <v>0</v>
      </c>
      <c r="AG1798" s="15">
        <f t="shared" si="141"/>
        <v>0</v>
      </c>
      <c r="AH1798" s="15">
        <v>0</v>
      </c>
      <c r="AI1798" s="15">
        <v>0</v>
      </c>
      <c r="AJ1798" s="15">
        <v>0</v>
      </c>
      <c r="AK1798" s="15">
        <v>0</v>
      </c>
      <c r="AL1798" s="15">
        <v>0</v>
      </c>
      <c r="AM1798" s="15">
        <v>0</v>
      </c>
      <c r="AN1798" s="15">
        <v>0</v>
      </c>
      <c r="AO1798" s="15">
        <v>0</v>
      </c>
      <c r="AP1798" s="15">
        <v>0</v>
      </c>
      <c r="AQ1798" s="15">
        <v>0</v>
      </c>
      <c r="AR1798" s="15">
        <v>0</v>
      </c>
      <c r="AS1798" s="15">
        <v>0</v>
      </c>
      <c r="AT1798" s="15">
        <f t="shared" si="142"/>
        <v>0</v>
      </c>
      <c r="AU1798" s="15">
        <v>0</v>
      </c>
      <c r="AV1798" s="15">
        <v>0</v>
      </c>
      <c r="AW1798" s="15">
        <v>0</v>
      </c>
      <c r="AX1798" s="15">
        <v>0</v>
      </c>
      <c r="AY1798" s="15">
        <v>0</v>
      </c>
      <c r="AZ1798" s="15">
        <v>0</v>
      </c>
      <c r="BA1798" s="15">
        <v>0</v>
      </c>
      <c r="BB1798" s="15">
        <v>0</v>
      </c>
      <c r="BC1798" s="15">
        <v>0</v>
      </c>
      <c r="BD1798" s="15">
        <v>0</v>
      </c>
      <c r="BE1798" s="15">
        <v>0</v>
      </c>
      <c r="BF1798" s="15">
        <v>0</v>
      </c>
      <c r="BG1798" s="15">
        <f t="shared" si="143"/>
        <v>0</v>
      </c>
      <c r="BH1798" t="str">
        <f t="shared" si="144"/>
        <v>UILCommon</v>
      </c>
      <c r="BI1798" t="str">
        <f>VLOOKUP(BH1798,[2]Summary!$C$29:$C$56,1,0)</f>
        <v>UILCommon</v>
      </c>
      <c r="BJ1798" s="16">
        <v>44562</v>
      </c>
    </row>
    <row r="1799" spans="1:62" x14ac:dyDescent="0.25">
      <c r="A1799" s="13">
        <v>801465.03</v>
      </c>
      <c r="B1799" s="13">
        <v>801465.03</v>
      </c>
      <c r="C1799" t="s">
        <v>3448</v>
      </c>
      <c r="D1799" t="s">
        <v>300</v>
      </c>
      <c r="E1799" t="s">
        <v>301</v>
      </c>
      <c r="F1799" s="13" t="s">
        <v>33</v>
      </c>
      <c r="H1799" s="15">
        <v>0</v>
      </c>
      <c r="I1799" s="15">
        <v>0.68600000000000005</v>
      </c>
      <c r="J1799" s="15">
        <v>-0.624</v>
      </c>
      <c r="K1799" s="15">
        <v>0</v>
      </c>
      <c r="L1799" s="15">
        <v>0</v>
      </c>
      <c r="M1799" s="15">
        <v>-0.372</v>
      </c>
      <c r="N1799" s="15">
        <v>0</v>
      </c>
      <c r="O1799" s="15">
        <v>0</v>
      </c>
      <c r="P1799" s="15">
        <v>0</v>
      </c>
      <c r="Q1799" s="15">
        <v>0</v>
      </c>
      <c r="R1799" s="15">
        <v>0</v>
      </c>
      <c r="S1799" s="15">
        <v>0</v>
      </c>
      <c r="T1799" s="15">
        <f t="shared" si="140"/>
        <v>-0.30999999999999994</v>
      </c>
      <c r="U1799" s="15">
        <v>0</v>
      </c>
      <c r="V1799" s="15">
        <v>0</v>
      </c>
      <c r="W1799" s="15">
        <v>0</v>
      </c>
      <c r="X1799" s="15">
        <v>0</v>
      </c>
      <c r="Y1799" s="15">
        <v>0</v>
      </c>
      <c r="Z1799" s="15">
        <v>0</v>
      </c>
      <c r="AA1799" s="15">
        <v>0</v>
      </c>
      <c r="AB1799" s="15">
        <v>0</v>
      </c>
      <c r="AC1799" s="15">
        <v>0</v>
      </c>
      <c r="AD1799" s="15">
        <v>0</v>
      </c>
      <c r="AE1799" s="15">
        <v>0</v>
      </c>
      <c r="AF1799" s="15">
        <v>0</v>
      </c>
      <c r="AG1799" s="15">
        <f t="shared" si="141"/>
        <v>0</v>
      </c>
      <c r="AH1799" s="15">
        <v>0</v>
      </c>
      <c r="AI1799" s="15">
        <v>0</v>
      </c>
      <c r="AJ1799" s="15">
        <v>0</v>
      </c>
      <c r="AK1799" s="15">
        <v>0</v>
      </c>
      <c r="AL1799" s="15">
        <v>0</v>
      </c>
      <c r="AM1799" s="15">
        <v>0</v>
      </c>
      <c r="AN1799" s="15">
        <v>0</v>
      </c>
      <c r="AO1799" s="15">
        <v>0</v>
      </c>
      <c r="AP1799" s="15">
        <v>0</v>
      </c>
      <c r="AQ1799" s="15">
        <v>0</v>
      </c>
      <c r="AR1799" s="15">
        <v>0</v>
      </c>
      <c r="AS1799" s="15">
        <v>0</v>
      </c>
      <c r="AT1799" s="15">
        <f t="shared" si="142"/>
        <v>0</v>
      </c>
      <c r="AU1799" s="15">
        <v>0</v>
      </c>
      <c r="AV1799" s="15">
        <v>0</v>
      </c>
      <c r="AW1799" s="15">
        <v>0</v>
      </c>
      <c r="AX1799" s="15">
        <v>0</v>
      </c>
      <c r="AY1799" s="15">
        <v>0</v>
      </c>
      <c r="AZ1799" s="15">
        <v>0</v>
      </c>
      <c r="BA1799" s="15">
        <v>0</v>
      </c>
      <c r="BB1799" s="15">
        <v>0</v>
      </c>
      <c r="BC1799" s="15">
        <v>0</v>
      </c>
      <c r="BD1799" s="15">
        <v>0</v>
      </c>
      <c r="BE1799" s="15">
        <v>0</v>
      </c>
      <c r="BF1799" s="15">
        <v>0</v>
      </c>
      <c r="BG1799" s="15">
        <f t="shared" si="143"/>
        <v>0</v>
      </c>
      <c r="BH1799" t="str">
        <f t="shared" si="144"/>
        <v>UILCommon</v>
      </c>
      <c r="BI1799" t="str">
        <f>VLOOKUP(BH1799,[2]Summary!$C$29:$C$56,1,0)</f>
        <v>UILCommon</v>
      </c>
      <c r="BJ1799" s="16">
        <v>43466</v>
      </c>
    </row>
    <row r="1800" spans="1:62" x14ac:dyDescent="0.25">
      <c r="A1800" s="13">
        <v>801473.03</v>
      </c>
      <c r="B1800" s="13">
        <v>801473.03</v>
      </c>
      <c r="C1800" t="s">
        <v>3449</v>
      </c>
      <c r="D1800" t="s">
        <v>300</v>
      </c>
      <c r="E1800" t="s">
        <v>301</v>
      </c>
      <c r="F1800" s="13" t="s">
        <v>62</v>
      </c>
      <c r="H1800" s="15">
        <v>0</v>
      </c>
      <c r="I1800" s="15">
        <v>0</v>
      </c>
      <c r="J1800" s="15">
        <v>0</v>
      </c>
      <c r="K1800" s="15">
        <v>0</v>
      </c>
      <c r="L1800" s="15">
        <v>0</v>
      </c>
      <c r="M1800" s="15">
        <v>-80.125</v>
      </c>
      <c r="N1800" s="15">
        <v>0</v>
      </c>
      <c r="O1800" s="15">
        <v>0</v>
      </c>
      <c r="P1800" s="15">
        <v>0</v>
      </c>
      <c r="Q1800" s="15">
        <v>0</v>
      </c>
      <c r="R1800" s="15">
        <v>0</v>
      </c>
      <c r="S1800" s="15">
        <v>0</v>
      </c>
      <c r="T1800" s="15">
        <f t="shared" si="140"/>
        <v>-80.125</v>
      </c>
      <c r="U1800" s="15">
        <v>0</v>
      </c>
      <c r="V1800" s="15">
        <v>0</v>
      </c>
      <c r="W1800" s="15">
        <v>0</v>
      </c>
      <c r="X1800" s="15">
        <v>0</v>
      </c>
      <c r="Y1800" s="15">
        <v>0</v>
      </c>
      <c r="Z1800" s="15">
        <v>0</v>
      </c>
      <c r="AA1800" s="15">
        <v>0</v>
      </c>
      <c r="AB1800" s="15">
        <v>0</v>
      </c>
      <c r="AC1800" s="15">
        <v>0</v>
      </c>
      <c r="AD1800" s="15">
        <v>0</v>
      </c>
      <c r="AE1800" s="15">
        <v>0</v>
      </c>
      <c r="AF1800" s="15">
        <v>0</v>
      </c>
      <c r="AG1800" s="15">
        <f t="shared" si="141"/>
        <v>0</v>
      </c>
      <c r="AH1800" s="15">
        <v>0</v>
      </c>
      <c r="AI1800" s="15">
        <v>0</v>
      </c>
      <c r="AJ1800" s="15">
        <v>0</v>
      </c>
      <c r="AK1800" s="15">
        <v>0</v>
      </c>
      <c r="AL1800" s="15">
        <v>0</v>
      </c>
      <c r="AM1800" s="15">
        <v>0</v>
      </c>
      <c r="AN1800" s="15">
        <v>0</v>
      </c>
      <c r="AO1800" s="15">
        <v>0</v>
      </c>
      <c r="AP1800" s="15">
        <v>0</v>
      </c>
      <c r="AQ1800" s="15">
        <v>0</v>
      </c>
      <c r="AR1800" s="15">
        <v>0</v>
      </c>
      <c r="AS1800" s="15">
        <v>0</v>
      </c>
      <c r="AT1800" s="15">
        <f t="shared" si="142"/>
        <v>0</v>
      </c>
      <c r="AU1800" s="15">
        <v>0</v>
      </c>
      <c r="AV1800" s="15">
        <v>0</v>
      </c>
      <c r="AW1800" s="15">
        <v>0</v>
      </c>
      <c r="AX1800" s="15">
        <v>0</v>
      </c>
      <c r="AY1800" s="15">
        <v>0</v>
      </c>
      <c r="AZ1800" s="15">
        <v>0</v>
      </c>
      <c r="BA1800" s="15">
        <v>0</v>
      </c>
      <c r="BB1800" s="15">
        <v>0</v>
      </c>
      <c r="BC1800" s="15">
        <v>0</v>
      </c>
      <c r="BD1800" s="15">
        <v>0</v>
      </c>
      <c r="BE1800" s="15">
        <v>0</v>
      </c>
      <c r="BF1800" s="15">
        <v>0</v>
      </c>
      <c r="BG1800" s="15">
        <f t="shared" si="143"/>
        <v>0</v>
      </c>
      <c r="BH1800" t="str">
        <f t="shared" si="144"/>
        <v>UILCommon</v>
      </c>
      <c r="BI1800" t="str">
        <f>VLOOKUP(BH1800,[2]Summary!$C$29:$C$56,1,0)</f>
        <v>UILCommon</v>
      </c>
      <c r="BJ1800" s="16">
        <v>43466</v>
      </c>
    </row>
    <row r="1801" spans="1:62" x14ac:dyDescent="0.25">
      <c r="A1801" s="13">
        <v>801479.03</v>
      </c>
      <c r="B1801" s="13">
        <v>801479.03</v>
      </c>
      <c r="C1801" t="s">
        <v>3450</v>
      </c>
      <c r="D1801" t="s">
        <v>300</v>
      </c>
      <c r="E1801" t="s">
        <v>301</v>
      </c>
      <c r="F1801" s="13" t="s">
        <v>60</v>
      </c>
      <c r="H1801" s="15">
        <v>1503.0730000000001</v>
      </c>
      <c r="I1801" s="15">
        <v>-761.33</v>
      </c>
      <c r="J1801" s="15">
        <v>70.3</v>
      </c>
      <c r="K1801" s="15">
        <v>-7579.2139999999999</v>
      </c>
      <c r="L1801" s="15">
        <v>0</v>
      </c>
      <c r="M1801" s="15">
        <v>0</v>
      </c>
      <c r="N1801" s="15">
        <v>0</v>
      </c>
      <c r="O1801" s="15">
        <v>0.42699999999999999</v>
      </c>
      <c r="P1801" s="15">
        <v>0</v>
      </c>
      <c r="Q1801" s="15">
        <v>0</v>
      </c>
      <c r="R1801" s="15">
        <v>0</v>
      </c>
      <c r="S1801" s="15">
        <v>0</v>
      </c>
      <c r="T1801" s="15">
        <f t="shared" si="140"/>
        <v>-6766.7440000000006</v>
      </c>
      <c r="U1801" s="15">
        <v>0</v>
      </c>
      <c r="V1801" s="15">
        <v>0</v>
      </c>
      <c r="W1801" s="15">
        <v>0</v>
      </c>
      <c r="X1801" s="15">
        <v>0</v>
      </c>
      <c r="Y1801" s="15">
        <v>-0.42770001220703124</v>
      </c>
      <c r="Z1801" s="15">
        <v>0</v>
      </c>
      <c r="AA1801" s="15">
        <v>0</v>
      </c>
      <c r="AB1801" s="15">
        <v>0</v>
      </c>
      <c r="AC1801" s="15">
        <v>0</v>
      </c>
      <c r="AD1801" s="15">
        <v>0</v>
      </c>
      <c r="AE1801" s="15">
        <v>0</v>
      </c>
      <c r="AF1801" s="15">
        <v>0</v>
      </c>
      <c r="AG1801" s="15">
        <f t="shared" si="141"/>
        <v>-0.42770001220703124</v>
      </c>
      <c r="AH1801" s="15">
        <v>0</v>
      </c>
      <c r="AI1801" s="15">
        <v>0</v>
      </c>
      <c r="AJ1801" s="15">
        <v>0</v>
      </c>
      <c r="AK1801" s="15">
        <v>0</v>
      </c>
      <c r="AL1801" s="15">
        <v>0</v>
      </c>
      <c r="AM1801" s="15">
        <v>0</v>
      </c>
      <c r="AN1801" s="15">
        <v>0</v>
      </c>
      <c r="AO1801" s="15">
        <v>0</v>
      </c>
      <c r="AP1801" s="15">
        <v>0</v>
      </c>
      <c r="AQ1801" s="15">
        <v>0</v>
      </c>
      <c r="AR1801" s="15">
        <v>0</v>
      </c>
      <c r="AS1801" s="15">
        <v>0</v>
      </c>
      <c r="AT1801" s="15">
        <f t="shared" si="142"/>
        <v>0</v>
      </c>
      <c r="AU1801" s="15">
        <v>0</v>
      </c>
      <c r="AV1801" s="15">
        <v>0</v>
      </c>
      <c r="AW1801" s="15">
        <v>0</v>
      </c>
      <c r="AX1801" s="15">
        <v>0</v>
      </c>
      <c r="AY1801" s="15">
        <v>0</v>
      </c>
      <c r="AZ1801" s="15">
        <v>0</v>
      </c>
      <c r="BA1801" s="15">
        <v>0</v>
      </c>
      <c r="BB1801" s="15">
        <v>0</v>
      </c>
      <c r="BC1801" s="15">
        <v>0</v>
      </c>
      <c r="BD1801" s="15">
        <v>0</v>
      </c>
      <c r="BE1801" s="15">
        <v>0</v>
      </c>
      <c r="BF1801" s="15">
        <v>0</v>
      </c>
      <c r="BG1801" s="15">
        <f t="shared" si="143"/>
        <v>0</v>
      </c>
      <c r="BH1801" t="str">
        <f t="shared" si="144"/>
        <v>UILCommon</v>
      </c>
      <c r="BI1801" t="str">
        <f>VLOOKUP(BH1801,[2]Summary!$C$29:$C$56,1,0)</f>
        <v>UILCommon</v>
      </c>
      <c r="BJ1801" s="16">
        <v>43831</v>
      </c>
    </row>
    <row r="1802" spans="1:62" x14ac:dyDescent="0.25">
      <c r="A1802" s="13">
        <v>801484.03</v>
      </c>
      <c r="B1802" s="13">
        <v>801484.03</v>
      </c>
      <c r="C1802" t="s">
        <v>3451</v>
      </c>
      <c r="D1802" t="s">
        <v>300</v>
      </c>
      <c r="E1802" t="s">
        <v>301</v>
      </c>
      <c r="F1802" s="13" t="s">
        <v>144</v>
      </c>
      <c r="H1802" s="15">
        <v>0</v>
      </c>
      <c r="I1802" s="15">
        <v>0</v>
      </c>
      <c r="J1802" s="15">
        <v>0</v>
      </c>
      <c r="K1802" s="15">
        <v>0</v>
      </c>
      <c r="L1802" s="15">
        <v>0</v>
      </c>
      <c r="M1802" s="15">
        <v>0</v>
      </c>
      <c r="N1802" s="15">
        <v>0</v>
      </c>
      <c r="O1802" s="15">
        <v>0</v>
      </c>
      <c r="P1802" s="15">
        <v>0</v>
      </c>
      <c r="Q1802" s="15">
        <v>0</v>
      </c>
      <c r="R1802" s="15">
        <v>0</v>
      </c>
      <c r="S1802" s="15">
        <v>0</v>
      </c>
      <c r="T1802" s="15">
        <f t="shared" si="140"/>
        <v>0</v>
      </c>
      <c r="U1802" s="15">
        <v>0</v>
      </c>
      <c r="V1802" s="15">
        <v>0</v>
      </c>
      <c r="W1802" s="15">
        <v>0</v>
      </c>
      <c r="X1802" s="15">
        <v>0</v>
      </c>
      <c r="Y1802" s="15">
        <v>0</v>
      </c>
      <c r="Z1802" s="15">
        <v>0</v>
      </c>
      <c r="AA1802" s="15">
        <v>0</v>
      </c>
      <c r="AB1802" s="15">
        <v>0</v>
      </c>
      <c r="AC1802" s="15">
        <v>0</v>
      </c>
      <c r="AD1802" s="15">
        <v>0</v>
      </c>
      <c r="AE1802" s="15">
        <v>0</v>
      </c>
      <c r="AF1802" s="15">
        <v>0</v>
      </c>
      <c r="AG1802" s="15">
        <f t="shared" si="141"/>
        <v>0</v>
      </c>
      <c r="AH1802" s="15">
        <v>0</v>
      </c>
      <c r="AI1802" s="15">
        <v>0</v>
      </c>
      <c r="AJ1802" s="15">
        <v>0</v>
      </c>
      <c r="AK1802" s="15">
        <v>0</v>
      </c>
      <c r="AL1802" s="15">
        <v>0</v>
      </c>
      <c r="AM1802" s="15">
        <v>0</v>
      </c>
      <c r="AN1802" s="15">
        <v>0</v>
      </c>
      <c r="AO1802" s="15">
        <v>0</v>
      </c>
      <c r="AP1802" s="15">
        <v>0</v>
      </c>
      <c r="AQ1802" s="15">
        <v>0</v>
      </c>
      <c r="AR1802" s="15">
        <v>0</v>
      </c>
      <c r="AS1802" s="15">
        <v>0</v>
      </c>
      <c r="AT1802" s="15">
        <f t="shared" si="142"/>
        <v>0</v>
      </c>
      <c r="AU1802" s="15">
        <v>0</v>
      </c>
      <c r="AV1802" s="15">
        <v>0</v>
      </c>
      <c r="AW1802" s="15">
        <v>0</v>
      </c>
      <c r="AX1802" s="15">
        <v>0</v>
      </c>
      <c r="AY1802" s="15">
        <v>0</v>
      </c>
      <c r="AZ1802" s="15">
        <v>0</v>
      </c>
      <c r="BA1802" s="15">
        <v>0</v>
      </c>
      <c r="BB1802" s="15">
        <v>0</v>
      </c>
      <c r="BC1802" s="15">
        <v>0</v>
      </c>
      <c r="BD1802" s="15">
        <v>0</v>
      </c>
      <c r="BE1802" s="15">
        <v>0</v>
      </c>
      <c r="BF1802" s="15">
        <v>0</v>
      </c>
      <c r="BG1802" s="15">
        <f t="shared" si="143"/>
        <v>0</v>
      </c>
      <c r="BH1802" t="str">
        <f t="shared" si="144"/>
        <v>UILCommon</v>
      </c>
      <c r="BI1802" t="str">
        <f>VLOOKUP(BH1802,[2]Summary!$C$29:$C$56,1,0)</f>
        <v>UILCommon</v>
      </c>
      <c r="BJ1802" s="16">
        <v>44562</v>
      </c>
    </row>
    <row r="1803" spans="1:62" x14ac:dyDescent="0.25">
      <c r="A1803" s="13">
        <v>801505.02</v>
      </c>
      <c r="B1803" s="13">
        <v>801505.02</v>
      </c>
      <c r="C1803" t="s">
        <v>3452</v>
      </c>
      <c r="D1803" t="s">
        <v>18</v>
      </c>
      <c r="E1803" t="s">
        <v>35</v>
      </c>
      <c r="F1803" s="13" t="s">
        <v>20</v>
      </c>
      <c r="H1803" s="15">
        <v>0</v>
      </c>
      <c r="I1803" s="15">
        <v>0</v>
      </c>
      <c r="J1803" s="15">
        <v>0</v>
      </c>
      <c r="K1803" s="15">
        <v>0</v>
      </c>
      <c r="L1803" s="15">
        <v>0</v>
      </c>
      <c r="M1803" s="15">
        <v>0</v>
      </c>
      <c r="N1803" s="15">
        <v>0</v>
      </c>
      <c r="O1803" s="15">
        <v>0</v>
      </c>
      <c r="P1803" s="15">
        <v>0</v>
      </c>
      <c r="Q1803" s="15">
        <v>0.38600000000000001</v>
      </c>
      <c r="R1803" s="15">
        <v>0</v>
      </c>
      <c r="S1803" s="15">
        <v>0</v>
      </c>
      <c r="T1803" s="15">
        <f t="shared" si="140"/>
        <v>0.38600000000000001</v>
      </c>
      <c r="U1803" s="15">
        <v>0</v>
      </c>
      <c r="V1803" s="15">
        <v>0</v>
      </c>
      <c r="W1803" s="15">
        <v>0</v>
      </c>
      <c r="X1803" s="15">
        <v>0</v>
      </c>
      <c r="Y1803" s="15">
        <v>0</v>
      </c>
      <c r="Z1803" s="15">
        <v>0</v>
      </c>
      <c r="AA1803" s="15">
        <v>0</v>
      </c>
      <c r="AB1803" s="15">
        <v>0</v>
      </c>
      <c r="AC1803" s="15">
        <v>0</v>
      </c>
      <c r="AD1803" s="15">
        <v>0</v>
      </c>
      <c r="AE1803" s="15">
        <v>0</v>
      </c>
      <c r="AF1803" s="15">
        <v>0</v>
      </c>
      <c r="AG1803" s="15">
        <f t="shared" si="141"/>
        <v>0</v>
      </c>
      <c r="AH1803" s="15">
        <v>0</v>
      </c>
      <c r="AI1803" s="15">
        <v>0</v>
      </c>
      <c r="AJ1803" s="15">
        <v>0</v>
      </c>
      <c r="AK1803" s="15">
        <v>0</v>
      </c>
      <c r="AL1803" s="15">
        <v>0</v>
      </c>
      <c r="AM1803" s="15">
        <v>0</v>
      </c>
      <c r="AN1803" s="15">
        <v>0</v>
      </c>
      <c r="AO1803" s="15">
        <v>0</v>
      </c>
      <c r="AP1803" s="15">
        <v>0</v>
      </c>
      <c r="AQ1803" s="15">
        <v>0</v>
      </c>
      <c r="AR1803" s="15">
        <v>0</v>
      </c>
      <c r="AS1803" s="15">
        <v>0</v>
      </c>
      <c r="AT1803" s="15">
        <f t="shared" si="142"/>
        <v>0</v>
      </c>
      <c r="AU1803" s="15">
        <v>0</v>
      </c>
      <c r="AV1803" s="15">
        <v>0</v>
      </c>
      <c r="AW1803" s="15">
        <v>0</v>
      </c>
      <c r="AX1803" s="15">
        <v>0</v>
      </c>
      <c r="AY1803" s="15">
        <v>0</v>
      </c>
      <c r="AZ1803" s="15">
        <v>0</v>
      </c>
      <c r="BA1803" s="15">
        <v>0</v>
      </c>
      <c r="BB1803" s="15">
        <v>0</v>
      </c>
      <c r="BC1803" s="15">
        <v>0</v>
      </c>
      <c r="BD1803" s="15">
        <v>0</v>
      </c>
      <c r="BE1803" s="15">
        <v>0</v>
      </c>
      <c r="BF1803" s="15">
        <v>0</v>
      </c>
      <c r="BG1803" s="15">
        <f t="shared" si="143"/>
        <v>0</v>
      </c>
      <c r="BH1803" t="str">
        <f t="shared" si="144"/>
        <v>UITRANS</v>
      </c>
      <c r="BI1803" t="str">
        <f>VLOOKUP(BH1803,[2]Summary!$C$29:$C$56,1,0)</f>
        <v>UITrans</v>
      </c>
      <c r="BJ1803" s="16">
        <v>43466</v>
      </c>
    </row>
    <row r="1804" spans="1:62" x14ac:dyDescent="0.25">
      <c r="A1804" s="13">
        <v>801546.03</v>
      </c>
      <c r="B1804" s="13">
        <v>801546.03</v>
      </c>
      <c r="C1804" t="s">
        <v>3453</v>
      </c>
      <c r="D1804" t="s">
        <v>300</v>
      </c>
      <c r="E1804" t="s">
        <v>301</v>
      </c>
      <c r="F1804" s="13" t="s">
        <v>33</v>
      </c>
      <c r="H1804" s="15">
        <v>0.56399999999999995</v>
      </c>
      <c r="I1804" s="15">
        <v>0.56399999999999995</v>
      </c>
      <c r="J1804" s="15">
        <v>0.67800000000000005</v>
      </c>
      <c r="K1804" s="15">
        <v>0</v>
      </c>
      <c r="L1804" s="15">
        <v>0</v>
      </c>
      <c r="M1804" s="15">
        <v>0</v>
      </c>
      <c r="N1804" s="15">
        <v>0</v>
      </c>
      <c r="O1804" s="15">
        <v>0</v>
      </c>
      <c r="P1804" s="15">
        <v>0</v>
      </c>
      <c r="Q1804" s="15">
        <v>0</v>
      </c>
      <c r="R1804" s="15">
        <v>0</v>
      </c>
      <c r="S1804" s="15">
        <v>0</v>
      </c>
      <c r="T1804" s="15">
        <f t="shared" si="140"/>
        <v>1.806</v>
      </c>
      <c r="U1804" s="15">
        <v>0</v>
      </c>
      <c r="V1804" s="15">
        <v>0</v>
      </c>
      <c r="W1804" s="15">
        <v>0</v>
      </c>
      <c r="X1804" s="15">
        <v>0</v>
      </c>
      <c r="Y1804" s="15">
        <v>0</v>
      </c>
      <c r="Z1804" s="15">
        <v>0</v>
      </c>
      <c r="AA1804" s="15">
        <v>0</v>
      </c>
      <c r="AB1804" s="15">
        <v>0</v>
      </c>
      <c r="AC1804" s="15">
        <v>0</v>
      </c>
      <c r="AD1804" s="15">
        <v>0</v>
      </c>
      <c r="AE1804" s="15">
        <v>0</v>
      </c>
      <c r="AF1804" s="15">
        <v>0</v>
      </c>
      <c r="AG1804" s="15">
        <f t="shared" si="141"/>
        <v>0</v>
      </c>
      <c r="AH1804" s="15">
        <v>0</v>
      </c>
      <c r="AI1804" s="15">
        <v>0</v>
      </c>
      <c r="AJ1804" s="15">
        <v>0</v>
      </c>
      <c r="AK1804" s="15">
        <v>0</v>
      </c>
      <c r="AL1804" s="15">
        <v>0</v>
      </c>
      <c r="AM1804" s="15">
        <v>0</v>
      </c>
      <c r="AN1804" s="15">
        <v>0</v>
      </c>
      <c r="AO1804" s="15">
        <v>0</v>
      </c>
      <c r="AP1804" s="15">
        <v>0</v>
      </c>
      <c r="AQ1804" s="15">
        <v>0</v>
      </c>
      <c r="AR1804" s="15">
        <v>0</v>
      </c>
      <c r="AS1804" s="15">
        <v>0</v>
      </c>
      <c r="AT1804" s="15">
        <f t="shared" si="142"/>
        <v>0</v>
      </c>
      <c r="AU1804" s="15">
        <v>0</v>
      </c>
      <c r="AV1804" s="15">
        <v>0</v>
      </c>
      <c r="AW1804" s="15">
        <v>0</v>
      </c>
      <c r="AX1804" s="15">
        <v>0</v>
      </c>
      <c r="AY1804" s="15">
        <v>0</v>
      </c>
      <c r="AZ1804" s="15">
        <v>0</v>
      </c>
      <c r="BA1804" s="15">
        <v>0</v>
      </c>
      <c r="BB1804" s="15">
        <v>0</v>
      </c>
      <c r="BC1804" s="15">
        <v>0</v>
      </c>
      <c r="BD1804" s="15">
        <v>0</v>
      </c>
      <c r="BE1804" s="15">
        <v>0</v>
      </c>
      <c r="BF1804" s="15">
        <v>0</v>
      </c>
      <c r="BG1804" s="15">
        <f t="shared" si="143"/>
        <v>0</v>
      </c>
      <c r="BH1804" t="str">
        <f t="shared" si="144"/>
        <v>UILCommon</v>
      </c>
      <c r="BI1804" t="str">
        <f>VLOOKUP(BH1804,[2]Summary!$C$29:$C$56,1,0)</f>
        <v>UILCommon</v>
      </c>
      <c r="BJ1804" s="16">
        <v>43466</v>
      </c>
    </row>
    <row r="1805" spans="1:62" x14ac:dyDescent="0.25">
      <c r="A1805" s="13">
        <v>801613.01</v>
      </c>
      <c r="B1805" s="13">
        <v>801613.01</v>
      </c>
      <c r="C1805" t="s">
        <v>3454</v>
      </c>
      <c r="D1805" t="s">
        <v>18</v>
      </c>
      <c r="E1805" t="s">
        <v>19</v>
      </c>
      <c r="F1805" s="13" t="s">
        <v>22</v>
      </c>
      <c r="H1805" s="15">
        <v>0</v>
      </c>
      <c r="I1805" s="15">
        <v>0</v>
      </c>
      <c r="J1805" s="15">
        <v>0</v>
      </c>
      <c r="K1805" s="15">
        <v>0</v>
      </c>
      <c r="L1805" s="15">
        <v>0</v>
      </c>
      <c r="M1805" s="15">
        <v>0</v>
      </c>
      <c r="N1805" s="15">
        <v>0</v>
      </c>
      <c r="O1805" s="15">
        <v>0</v>
      </c>
      <c r="P1805" s="15">
        <v>4.43</v>
      </c>
      <c r="Q1805" s="15">
        <v>0.13200000000000001</v>
      </c>
      <c r="R1805" s="15">
        <v>0</v>
      </c>
      <c r="S1805" s="15">
        <v>0</v>
      </c>
      <c r="T1805" s="15">
        <f t="shared" si="140"/>
        <v>4.5619999999999994</v>
      </c>
      <c r="U1805" s="15">
        <v>0</v>
      </c>
      <c r="V1805" s="15">
        <v>0</v>
      </c>
      <c r="W1805" s="15">
        <v>0</v>
      </c>
      <c r="X1805" s="15">
        <v>0</v>
      </c>
      <c r="Y1805" s="15">
        <v>0</v>
      </c>
      <c r="Z1805" s="15">
        <v>0</v>
      </c>
      <c r="AA1805" s="15">
        <v>0</v>
      </c>
      <c r="AB1805" s="15">
        <v>0</v>
      </c>
      <c r="AC1805" s="15">
        <v>0</v>
      </c>
      <c r="AD1805" s="15">
        <v>0</v>
      </c>
      <c r="AE1805" s="15">
        <v>0</v>
      </c>
      <c r="AF1805" s="15">
        <v>0</v>
      </c>
      <c r="AG1805" s="15">
        <f t="shared" si="141"/>
        <v>0</v>
      </c>
      <c r="AH1805" s="15">
        <v>0</v>
      </c>
      <c r="AI1805" s="15">
        <v>0</v>
      </c>
      <c r="AJ1805" s="15">
        <v>0</v>
      </c>
      <c r="AK1805" s="15">
        <v>0</v>
      </c>
      <c r="AL1805" s="15">
        <v>0</v>
      </c>
      <c r="AM1805" s="15">
        <v>0</v>
      </c>
      <c r="AN1805" s="15">
        <v>0</v>
      </c>
      <c r="AO1805" s="15">
        <v>0</v>
      </c>
      <c r="AP1805" s="15">
        <v>0</v>
      </c>
      <c r="AQ1805" s="15">
        <v>0</v>
      </c>
      <c r="AR1805" s="15">
        <v>0</v>
      </c>
      <c r="AS1805" s="15">
        <v>0</v>
      </c>
      <c r="AT1805" s="15">
        <f t="shared" si="142"/>
        <v>0</v>
      </c>
      <c r="AU1805" s="15">
        <v>0</v>
      </c>
      <c r="AV1805" s="15">
        <v>0</v>
      </c>
      <c r="AW1805" s="15">
        <v>0</v>
      </c>
      <c r="AX1805" s="15">
        <v>0</v>
      </c>
      <c r="AY1805" s="15">
        <v>0</v>
      </c>
      <c r="AZ1805" s="15">
        <v>0</v>
      </c>
      <c r="BA1805" s="15">
        <v>0</v>
      </c>
      <c r="BB1805" s="15">
        <v>0</v>
      </c>
      <c r="BC1805" s="15">
        <v>0</v>
      </c>
      <c r="BD1805" s="15">
        <v>0</v>
      </c>
      <c r="BE1805" s="15">
        <v>0</v>
      </c>
      <c r="BF1805" s="15">
        <v>0</v>
      </c>
      <c r="BG1805" s="15">
        <f t="shared" si="143"/>
        <v>0</v>
      </c>
      <c r="BH1805" t="str">
        <f t="shared" si="144"/>
        <v>UIDIST</v>
      </c>
      <c r="BI1805" t="str">
        <f>VLOOKUP(BH1805,[2]Summary!$C$29:$C$56,1,0)</f>
        <v>UIDist</v>
      </c>
      <c r="BJ1805" s="16">
        <v>43466</v>
      </c>
    </row>
    <row r="1806" spans="1:62" x14ac:dyDescent="0.25">
      <c r="A1806" s="13">
        <v>801638.03</v>
      </c>
      <c r="B1806" s="13">
        <v>801638.03</v>
      </c>
      <c r="C1806" t="s">
        <v>3455</v>
      </c>
      <c r="D1806" t="s">
        <v>300</v>
      </c>
      <c r="E1806" t="s">
        <v>301</v>
      </c>
      <c r="F1806" s="13" t="s">
        <v>20</v>
      </c>
      <c r="H1806" s="15">
        <v>0</v>
      </c>
      <c r="I1806" s="15">
        <v>0</v>
      </c>
      <c r="J1806" s="15">
        <v>0</v>
      </c>
      <c r="K1806" s="15">
        <v>0</v>
      </c>
      <c r="L1806" s="15">
        <v>0</v>
      </c>
      <c r="M1806" s="15">
        <v>-3.4510000000000001</v>
      </c>
      <c r="N1806" s="15">
        <v>0</v>
      </c>
      <c r="O1806" s="15">
        <v>0</v>
      </c>
      <c r="P1806" s="15">
        <v>0</v>
      </c>
      <c r="Q1806" s="15">
        <v>0</v>
      </c>
      <c r="R1806" s="15">
        <v>0</v>
      </c>
      <c r="S1806" s="15">
        <v>0</v>
      </c>
      <c r="T1806" s="15">
        <f t="shared" si="140"/>
        <v>-3.4510000000000001</v>
      </c>
      <c r="U1806" s="15">
        <v>0</v>
      </c>
      <c r="V1806" s="15">
        <v>0</v>
      </c>
      <c r="W1806" s="15">
        <v>0</v>
      </c>
      <c r="X1806" s="15">
        <v>0</v>
      </c>
      <c r="Y1806" s="15">
        <v>3.4505600585937501</v>
      </c>
      <c r="Z1806" s="15">
        <v>0</v>
      </c>
      <c r="AA1806" s="15">
        <v>0</v>
      </c>
      <c r="AB1806" s="15">
        <v>0</v>
      </c>
      <c r="AC1806" s="15">
        <v>0</v>
      </c>
      <c r="AD1806" s="15">
        <v>0</v>
      </c>
      <c r="AE1806" s="15">
        <v>0</v>
      </c>
      <c r="AF1806" s="15">
        <v>0</v>
      </c>
      <c r="AG1806" s="15">
        <f t="shared" si="141"/>
        <v>3.4505600585937501</v>
      </c>
      <c r="AH1806" s="15">
        <v>0</v>
      </c>
      <c r="AI1806" s="15">
        <v>0</v>
      </c>
      <c r="AJ1806" s="15">
        <v>0</v>
      </c>
      <c r="AK1806" s="15">
        <v>0</v>
      </c>
      <c r="AL1806" s="15">
        <v>0</v>
      </c>
      <c r="AM1806" s="15">
        <v>0</v>
      </c>
      <c r="AN1806" s="15">
        <v>0</v>
      </c>
      <c r="AO1806" s="15">
        <v>0</v>
      </c>
      <c r="AP1806" s="15">
        <v>0</v>
      </c>
      <c r="AQ1806" s="15">
        <v>0</v>
      </c>
      <c r="AR1806" s="15">
        <v>0</v>
      </c>
      <c r="AS1806" s="15">
        <v>0</v>
      </c>
      <c r="AT1806" s="15">
        <f t="shared" si="142"/>
        <v>0</v>
      </c>
      <c r="AU1806" s="15">
        <v>0</v>
      </c>
      <c r="AV1806" s="15">
        <v>0</v>
      </c>
      <c r="AW1806" s="15">
        <v>0</v>
      </c>
      <c r="AX1806" s="15">
        <v>0</v>
      </c>
      <c r="AY1806" s="15">
        <v>0</v>
      </c>
      <c r="AZ1806" s="15">
        <v>0</v>
      </c>
      <c r="BA1806" s="15">
        <v>0</v>
      </c>
      <c r="BB1806" s="15">
        <v>0</v>
      </c>
      <c r="BC1806" s="15">
        <v>0</v>
      </c>
      <c r="BD1806" s="15">
        <v>0</v>
      </c>
      <c r="BE1806" s="15">
        <v>0</v>
      </c>
      <c r="BF1806" s="15">
        <v>0</v>
      </c>
      <c r="BG1806" s="15">
        <f t="shared" si="143"/>
        <v>0</v>
      </c>
      <c r="BH1806" t="str">
        <f t="shared" si="144"/>
        <v>UILCommon</v>
      </c>
      <c r="BI1806" t="str">
        <f>VLOOKUP(BH1806,[2]Summary!$C$29:$C$56,1,0)</f>
        <v>UILCommon</v>
      </c>
      <c r="BJ1806" s="16">
        <v>43831</v>
      </c>
    </row>
    <row r="1807" spans="1:62" x14ac:dyDescent="0.25">
      <c r="A1807" s="13">
        <v>801642.01</v>
      </c>
      <c r="B1807" s="13">
        <v>801642.01</v>
      </c>
      <c r="C1807" t="s">
        <v>3456</v>
      </c>
      <c r="D1807" t="s">
        <v>18</v>
      </c>
      <c r="E1807" t="s">
        <v>19</v>
      </c>
      <c r="F1807" s="13" t="s">
        <v>22</v>
      </c>
      <c r="H1807" s="15">
        <v>0</v>
      </c>
      <c r="I1807" s="15">
        <v>0</v>
      </c>
      <c r="J1807" s="15">
        <v>0</v>
      </c>
      <c r="K1807" s="15">
        <v>0</v>
      </c>
      <c r="L1807" s="15">
        <v>0</v>
      </c>
      <c r="M1807" s="15">
        <v>0</v>
      </c>
      <c r="N1807" s="15">
        <v>8.4000000000000005E-2</v>
      </c>
      <c r="O1807" s="15">
        <v>0</v>
      </c>
      <c r="P1807" s="15">
        <v>0</v>
      </c>
      <c r="Q1807" s="15">
        <v>0</v>
      </c>
      <c r="R1807" s="15">
        <v>0</v>
      </c>
      <c r="S1807" s="15">
        <v>0</v>
      </c>
      <c r="T1807" s="15">
        <f t="shared" si="140"/>
        <v>8.4000000000000005E-2</v>
      </c>
      <c r="U1807" s="15">
        <v>0</v>
      </c>
      <c r="V1807" s="15">
        <v>0</v>
      </c>
      <c r="W1807" s="15">
        <v>0</v>
      </c>
      <c r="X1807" s="15">
        <v>0</v>
      </c>
      <c r="Y1807" s="15">
        <v>0</v>
      </c>
      <c r="Z1807" s="15">
        <v>0</v>
      </c>
      <c r="AA1807" s="15">
        <v>0</v>
      </c>
      <c r="AB1807" s="15">
        <v>0</v>
      </c>
      <c r="AC1807" s="15">
        <v>0</v>
      </c>
      <c r="AD1807" s="15">
        <v>0</v>
      </c>
      <c r="AE1807" s="15">
        <v>0</v>
      </c>
      <c r="AF1807" s="15">
        <v>0</v>
      </c>
      <c r="AG1807" s="15">
        <f t="shared" si="141"/>
        <v>0</v>
      </c>
      <c r="AH1807" s="15">
        <v>0</v>
      </c>
      <c r="AI1807" s="15">
        <v>0</v>
      </c>
      <c r="AJ1807" s="15">
        <v>0</v>
      </c>
      <c r="AK1807" s="15">
        <v>0</v>
      </c>
      <c r="AL1807" s="15">
        <v>0</v>
      </c>
      <c r="AM1807" s="15">
        <v>0</v>
      </c>
      <c r="AN1807" s="15">
        <v>0</v>
      </c>
      <c r="AO1807" s="15">
        <v>0</v>
      </c>
      <c r="AP1807" s="15">
        <v>0</v>
      </c>
      <c r="AQ1807" s="15">
        <v>0</v>
      </c>
      <c r="AR1807" s="15">
        <v>0</v>
      </c>
      <c r="AS1807" s="15">
        <v>0</v>
      </c>
      <c r="AT1807" s="15">
        <f t="shared" si="142"/>
        <v>0</v>
      </c>
      <c r="AU1807" s="15">
        <v>0</v>
      </c>
      <c r="AV1807" s="15">
        <v>0</v>
      </c>
      <c r="AW1807" s="15">
        <v>0</v>
      </c>
      <c r="AX1807" s="15">
        <v>0</v>
      </c>
      <c r="AY1807" s="15">
        <v>0</v>
      </c>
      <c r="AZ1807" s="15">
        <v>0</v>
      </c>
      <c r="BA1807" s="15">
        <v>0</v>
      </c>
      <c r="BB1807" s="15">
        <v>0</v>
      </c>
      <c r="BC1807" s="15">
        <v>0</v>
      </c>
      <c r="BD1807" s="15">
        <v>0</v>
      </c>
      <c r="BE1807" s="15">
        <v>0</v>
      </c>
      <c r="BF1807" s="15">
        <v>0</v>
      </c>
      <c r="BG1807" s="15">
        <f t="shared" si="143"/>
        <v>0</v>
      </c>
      <c r="BH1807" t="str">
        <f t="shared" si="144"/>
        <v>UIDIST</v>
      </c>
      <c r="BI1807" t="str">
        <f>VLOOKUP(BH1807,[2]Summary!$C$29:$C$56,1,0)</f>
        <v>UIDist</v>
      </c>
      <c r="BJ1807" s="16">
        <v>43466</v>
      </c>
    </row>
    <row r="1808" spans="1:62" x14ac:dyDescent="0.25">
      <c r="A1808" s="13">
        <v>801643.01</v>
      </c>
      <c r="B1808" s="13">
        <v>801643.01</v>
      </c>
      <c r="C1808" t="s">
        <v>3457</v>
      </c>
      <c r="D1808" t="s">
        <v>18</v>
      </c>
      <c r="E1808" t="s">
        <v>19</v>
      </c>
      <c r="F1808" s="13" t="s">
        <v>101</v>
      </c>
      <c r="H1808" s="15">
        <v>0.104</v>
      </c>
      <c r="I1808" s="15">
        <v>0.104</v>
      </c>
      <c r="J1808" s="15">
        <v>0.13400000000000001</v>
      </c>
      <c r="K1808" s="15">
        <v>-35.095999999999997</v>
      </c>
      <c r="L1808" s="15">
        <v>-6.7000000000000004E-2</v>
      </c>
      <c r="M1808" s="15">
        <v>0</v>
      </c>
      <c r="N1808" s="15">
        <v>0</v>
      </c>
      <c r="O1808" s="15">
        <v>0.36799999999999999</v>
      </c>
      <c r="P1808" s="15">
        <v>0</v>
      </c>
      <c r="Q1808" s="15">
        <v>-5.0000000000000001E-3</v>
      </c>
      <c r="R1808" s="15">
        <v>0</v>
      </c>
      <c r="S1808" s="15">
        <v>0</v>
      </c>
      <c r="T1808" s="15">
        <f t="shared" si="140"/>
        <v>-34.457999999999998</v>
      </c>
      <c r="U1808" s="15">
        <v>0</v>
      </c>
      <c r="V1808" s="15">
        <v>0</v>
      </c>
      <c r="W1808" s="15">
        <v>0</v>
      </c>
      <c r="X1808" s="15">
        <v>0</v>
      </c>
      <c r="Y1808" s="15">
        <v>0</v>
      </c>
      <c r="Z1808" s="15">
        <v>0</v>
      </c>
      <c r="AA1808" s="15">
        <v>0</v>
      </c>
      <c r="AB1808" s="15">
        <v>0</v>
      </c>
      <c r="AC1808" s="15">
        <v>0</v>
      </c>
      <c r="AD1808" s="15">
        <v>0</v>
      </c>
      <c r="AE1808" s="15">
        <v>0</v>
      </c>
      <c r="AF1808" s="15">
        <v>0</v>
      </c>
      <c r="AG1808" s="15">
        <f t="shared" si="141"/>
        <v>0</v>
      </c>
      <c r="AH1808" s="15">
        <v>0</v>
      </c>
      <c r="AI1808" s="15">
        <v>0</v>
      </c>
      <c r="AJ1808" s="15">
        <v>0</v>
      </c>
      <c r="AK1808" s="15">
        <v>0</v>
      </c>
      <c r="AL1808" s="15">
        <v>0</v>
      </c>
      <c r="AM1808" s="15">
        <v>0</v>
      </c>
      <c r="AN1808" s="15">
        <v>0</v>
      </c>
      <c r="AO1808" s="15">
        <v>0</v>
      </c>
      <c r="AP1808" s="15">
        <v>0</v>
      </c>
      <c r="AQ1808" s="15">
        <v>0</v>
      </c>
      <c r="AR1808" s="15">
        <v>0</v>
      </c>
      <c r="AS1808" s="15">
        <v>0</v>
      </c>
      <c r="AT1808" s="15">
        <f t="shared" si="142"/>
        <v>0</v>
      </c>
      <c r="AU1808" s="15">
        <v>0</v>
      </c>
      <c r="AV1808" s="15">
        <v>0</v>
      </c>
      <c r="AW1808" s="15">
        <v>0</v>
      </c>
      <c r="AX1808" s="15">
        <v>0</v>
      </c>
      <c r="AY1808" s="15">
        <v>0</v>
      </c>
      <c r="AZ1808" s="15">
        <v>0</v>
      </c>
      <c r="BA1808" s="15">
        <v>0</v>
      </c>
      <c r="BB1808" s="15">
        <v>0</v>
      </c>
      <c r="BC1808" s="15">
        <v>0</v>
      </c>
      <c r="BD1808" s="15">
        <v>0</v>
      </c>
      <c r="BE1808" s="15">
        <v>0</v>
      </c>
      <c r="BF1808" s="15">
        <v>0</v>
      </c>
      <c r="BG1808" s="15">
        <f t="shared" si="143"/>
        <v>0</v>
      </c>
      <c r="BH1808" t="str">
        <f t="shared" si="144"/>
        <v>UIDIST</v>
      </c>
      <c r="BI1808" t="str">
        <f>VLOOKUP(BH1808,[2]Summary!$C$29:$C$56,1,0)</f>
        <v>UIDist</v>
      </c>
      <c r="BJ1808" s="16">
        <v>43466</v>
      </c>
    </row>
    <row r="1809" spans="1:62" x14ac:dyDescent="0.25">
      <c r="A1809" s="13">
        <v>801664.02</v>
      </c>
      <c r="B1809" s="13">
        <v>801664.02</v>
      </c>
      <c r="C1809" t="s">
        <v>3458</v>
      </c>
      <c r="D1809" t="s">
        <v>18</v>
      </c>
      <c r="E1809" t="s">
        <v>35</v>
      </c>
      <c r="F1809" s="13" t="s">
        <v>233</v>
      </c>
      <c r="H1809" s="15">
        <v>0</v>
      </c>
      <c r="I1809" s="15">
        <v>0</v>
      </c>
      <c r="J1809" s="15">
        <v>0</v>
      </c>
      <c r="K1809" s="15">
        <v>0</v>
      </c>
      <c r="L1809" s="15">
        <v>0</v>
      </c>
      <c r="M1809" s="15">
        <v>0</v>
      </c>
      <c r="N1809" s="15">
        <v>0</v>
      </c>
      <c r="O1809" s="15">
        <v>0</v>
      </c>
      <c r="P1809" s="15">
        <v>0</v>
      </c>
      <c r="Q1809" s="15">
        <v>0</v>
      </c>
      <c r="R1809" s="15">
        <v>0</v>
      </c>
      <c r="S1809" s="15">
        <v>0</v>
      </c>
      <c r="T1809" s="15">
        <f t="shared" si="140"/>
        <v>0</v>
      </c>
      <c r="U1809" s="15">
        <v>0</v>
      </c>
      <c r="V1809" s="15">
        <v>0</v>
      </c>
      <c r="W1809" s="15">
        <v>0</v>
      </c>
      <c r="X1809" s="15">
        <v>0</v>
      </c>
      <c r="Y1809" s="15">
        <v>0</v>
      </c>
      <c r="Z1809" s="15">
        <v>0</v>
      </c>
      <c r="AA1809" s="15">
        <v>0</v>
      </c>
      <c r="AB1809" s="15">
        <v>0</v>
      </c>
      <c r="AC1809" s="15">
        <v>0</v>
      </c>
      <c r="AD1809" s="15">
        <v>0</v>
      </c>
      <c r="AE1809" s="15">
        <v>0</v>
      </c>
      <c r="AF1809" s="15">
        <v>0</v>
      </c>
      <c r="AG1809" s="15">
        <f t="shared" si="141"/>
        <v>0</v>
      </c>
      <c r="AH1809" s="15">
        <v>0</v>
      </c>
      <c r="AI1809" s="15">
        <v>0</v>
      </c>
      <c r="AJ1809" s="15">
        <v>0</v>
      </c>
      <c r="AK1809" s="15">
        <v>0</v>
      </c>
      <c r="AL1809" s="15">
        <v>0</v>
      </c>
      <c r="AM1809" s="15">
        <v>0</v>
      </c>
      <c r="AN1809" s="15">
        <v>0</v>
      </c>
      <c r="AO1809" s="15">
        <v>0</v>
      </c>
      <c r="AP1809" s="15">
        <v>0</v>
      </c>
      <c r="AQ1809" s="15">
        <v>0</v>
      </c>
      <c r="AR1809" s="15">
        <v>0</v>
      </c>
      <c r="AS1809" s="15">
        <v>0</v>
      </c>
      <c r="AT1809" s="15">
        <f t="shared" si="142"/>
        <v>0</v>
      </c>
      <c r="AU1809" s="15">
        <v>0</v>
      </c>
      <c r="AV1809" s="15">
        <v>0</v>
      </c>
      <c r="AW1809" s="15">
        <v>0</v>
      </c>
      <c r="AX1809" s="15">
        <v>0</v>
      </c>
      <c r="AY1809" s="15">
        <v>0</v>
      </c>
      <c r="AZ1809" s="15">
        <v>0</v>
      </c>
      <c r="BA1809" s="15">
        <v>0</v>
      </c>
      <c r="BB1809" s="15">
        <v>0</v>
      </c>
      <c r="BC1809" s="15">
        <v>0</v>
      </c>
      <c r="BD1809" s="15">
        <v>0</v>
      </c>
      <c r="BE1809" s="15">
        <v>0</v>
      </c>
      <c r="BF1809" s="15">
        <v>0</v>
      </c>
      <c r="BG1809" s="15">
        <f t="shared" si="143"/>
        <v>0</v>
      </c>
      <c r="BH1809" t="str">
        <f t="shared" si="144"/>
        <v>UITRANS</v>
      </c>
      <c r="BI1809" t="str">
        <f>VLOOKUP(BH1809,[2]Summary!$C$29:$C$56,1,0)</f>
        <v>UITrans</v>
      </c>
      <c r="BJ1809" s="16">
        <v>44562</v>
      </c>
    </row>
    <row r="1810" spans="1:62" x14ac:dyDescent="0.25">
      <c r="A1810" s="13">
        <v>801692.01</v>
      </c>
      <c r="B1810" s="13">
        <v>801692.01</v>
      </c>
      <c r="C1810" t="s">
        <v>131</v>
      </c>
      <c r="D1810" t="s">
        <v>18</v>
      </c>
      <c r="E1810" t="s">
        <v>19</v>
      </c>
      <c r="F1810" s="13" t="s">
        <v>20</v>
      </c>
      <c r="H1810" s="15">
        <v>0.63200000000000001</v>
      </c>
      <c r="I1810" s="15">
        <v>2.8000000000000001E-2</v>
      </c>
      <c r="J1810" s="15">
        <v>0.17399999999999999</v>
      </c>
      <c r="K1810" s="15">
        <v>0</v>
      </c>
      <c r="L1810" s="15">
        <v>0</v>
      </c>
      <c r="M1810" s="15">
        <v>0</v>
      </c>
      <c r="N1810" s="15">
        <v>0</v>
      </c>
      <c r="O1810" s="15">
        <v>0</v>
      </c>
      <c r="P1810" s="15">
        <v>0</v>
      </c>
      <c r="Q1810" s="15">
        <v>0</v>
      </c>
      <c r="R1810" s="15">
        <v>0</v>
      </c>
      <c r="S1810" s="15">
        <v>0</v>
      </c>
      <c r="T1810" s="15">
        <f t="shared" si="140"/>
        <v>0.83400000000000007</v>
      </c>
      <c r="U1810" s="15">
        <v>0</v>
      </c>
      <c r="V1810" s="15">
        <v>0</v>
      </c>
      <c r="W1810" s="15">
        <v>0</v>
      </c>
      <c r="X1810" s="15">
        <v>0</v>
      </c>
      <c r="Y1810" s="15">
        <v>0</v>
      </c>
      <c r="Z1810" s="15">
        <v>0</v>
      </c>
      <c r="AA1810" s="15">
        <v>0</v>
      </c>
      <c r="AB1810" s="15">
        <v>0</v>
      </c>
      <c r="AC1810" s="15">
        <v>0</v>
      </c>
      <c r="AD1810" s="15">
        <v>0</v>
      </c>
      <c r="AE1810" s="15">
        <v>0</v>
      </c>
      <c r="AF1810" s="15">
        <v>0</v>
      </c>
      <c r="AG1810" s="15">
        <f t="shared" si="141"/>
        <v>0</v>
      </c>
      <c r="AH1810" s="15">
        <v>0</v>
      </c>
      <c r="AI1810" s="15">
        <v>0</v>
      </c>
      <c r="AJ1810" s="15">
        <v>0</v>
      </c>
      <c r="AK1810" s="15">
        <v>0</v>
      </c>
      <c r="AL1810" s="15">
        <v>0</v>
      </c>
      <c r="AM1810" s="15">
        <v>0</v>
      </c>
      <c r="AN1810" s="15">
        <v>0</v>
      </c>
      <c r="AO1810" s="15">
        <v>0</v>
      </c>
      <c r="AP1810" s="15">
        <v>0</v>
      </c>
      <c r="AQ1810" s="15">
        <v>0</v>
      </c>
      <c r="AR1810" s="15">
        <v>0</v>
      </c>
      <c r="AS1810" s="15">
        <v>0</v>
      </c>
      <c r="AT1810" s="15">
        <f t="shared" si="142"/>
        <v>0</v>
      </c>
      <c r="AU1810" s="15">
        <v>0</v>
      </c>
      <c r="AV1810" s="15">
        <v>0</v>
      </c>
      <c r="AW1810" s="15">
        <v>0</v>
      </c>
      <c r="AX1810" s="15">
        <v>0</v>
      </c>
      <c r="AY1810" s="15">
        <v>0</v>
      </c>
      <c r="AZ1810" s="15">
        <v>0</v>
      </c>
      <c r="BA1810" s="15">
        <v>0</v>
      </c>
      <c r="BB1810" s="15">
        <v>0</v>
      </c>
      <c r="BC1810" s="15">
        <v>0</v>
      </c>
      <c r="BD1810" s="15">
        <v>0</v>
      </c>
      <c r="BE1810" s="15">
        <v>0</v>
      </c>
      <c r="BF1810" s="15">
        <v>0</v>
      </c>
      <c r="BG1810" s="15">
        <f t="shared" si="143"/>
        <v>0</v>
      </c>
      <c r="BH1810" t="str">
        <f t="shared" si="144"/>
        <v>UIDIST</v>
      </c>
      <c r="BI1810" t="str">
        <f>VLOOKUP(BH1810,[2]Summary!$C$29:$C$56,1,0)</f>
        <v>UIDist</v>
      </c>
      <c r="BJ1810" s="16">
        <v>43466</v>
      </c>
    </row>
    <row r="1811" spans="1:62" x14ac:dyDescent="0.25">
      <c r="A1811" s="13">
        <v>801735.02</v>
      </c>
      <c r="B1811" s="13">
        <v>801735.02</v>
      </c>
      <c r="C1811" t="s">
        <v>3459</v>
      </c>
      <c r="D1811" t="s">
        <v>18</v>
      </c>
      <c r="E1811" t="s">
        <v>35</v>
      </c>
      <c r="F1811" s="13" t="s">
        <v>20</v>
      </c>
      <c r="H1811" s="15">
        <v>0</v>
      </c>
      <c r="I1811" s="15">
        <v>0</v>
      </c>
      <c r="J1811" s="15">
        <v>0</v>
      </c>
      <c r="K1811" s="15">
        <v>0</v>
      </c>
      <c r="L1811" s="15">
        <v>0</v>
      </c>
      <c r="M1811" s="15">
        <v>0</v>
      </c>
      <c r="N1811" s="15">
        <v>0</v>
      </c>
      <c r="O1811" s="15">
        <v>0</v>
      </c>
      <c r="P1811" s="15">
        <v>0</v>
      </c>
      <c r="Q1811" s="15">
        <v>0</v>
      </c>
      <c r="R1811" s="15">
        <v>0</v>
      </c>
      <c r="S1811" s="15">
        <v>0</v>
      </c>
      <c r="T1811" s="15">
        <f t="shared" si="140"/>
        <v>0</v>
      </c>
      <c r="U1811" s="15">
        <v>0</v>
      </c>
      <c r="V1811" s="15">
        <v>0</v>
      </c>
      <c r="W1811" s="15">
        <v>0</v>
      </c>
      <c r="X1811" s="15">
        <v>0</v>
      </c>
      <c r="Y1811" s="15">
        <v>0</v>
      </c>
      <c r="Z1811" s="15">
        <v>0</v>
      </c>
      <c r="AA1811" s="15">
        <v>0</v>
      </c>
      <c r="AB1811" s="15">
        <v>0</v>
      </c>
      <c r="AC1811" s="15">
        <v>0</v>
      </c>
      <c r="AD1811" s="15">
        <v>0</v>
      </c>
      <c r="AE1811" s="15">
        <v>0</v>
      </c>
      <c r="AF1811" s="15">
        <v>0</v>
      </c>
      <c r="AG1811" s="15">
        <f t="shared" si="141"/>
        <v>0</v>
      </c>
      <c r="AH1811" s="15">
        <v>0</v>
      </c>
      <c r="AI1811" s="15">
        <v>0</v>
      </c>
      <c r="AJ1811" s="15">
        <v>0</v>
      </c>
      <c r="AK1811" s="15">
        <v>0</v>
      </c>
      <c r="AL1811" s="15">
        <v>0</v>
      </c>
      <c r="AM1811" s="15">
        <v>0</v>
      </c>
      <c r="AN1811" s="15">
        <v>0</v>
      </c>
      <c r="AO1811" s="15">
        <v>0</v>
      </c>
      <c r="AP1811" s="15">
        <v>0</v>
      </c>
      <c r="AQ1811" s="15">
        <v>0</v>
      </c>
      <c r="AR1811" s="15">
        <v>0</v>
      </c>
      <c r="AS1811" s="15">
        <v>0</v>
      </c>
      <c r="AT1811" s="15">
        <f t="shared" si="142"/>
        <v>0</v>
      </c>
      <c r="AU1811" s="15">
        <v>0</v>
      </c>
      <c r="AV1811" s="15">
        <v>0</v>
      </c>
      <c r="AW1811" s="15">
        <v>0</v>
      </c>
      <c r="AX1811" s="15">
        <v>0</v>
      </c>
      <c r="AY1811" s="15">
        <v>0</v>
      </c>
      <c r="AZ1811" s="15">
        <v>0</v>
      </c>
      <c r="BA1811" s="15">
        <v>0</v>
      </c>
      <c r="BB1811" s="15">
        <v>0</v>
      </c>
      <c r="BC1811" s="15">
        <v>0</v>
      </c>
      <c r="BD1811" s="15">
        <v>0</v>
      </c>
      <c r="BE1811" s="15">
        <v>0</v>
      </c>
      <c r="BF1811" s="15">
        <v>0</v>
      </c>
      <c r="BG1811" s="15">
        <f t="shared" si="143"/>
        <v>0</v>
      </c>
      <c r="BH1811" t="str">
        <f t="shared" si="144"/>
        <v>UITRANS</v>
      </c>
      <c r="BI1811" t="str">
        <f>VLOOKUP(BH1811,[2]Summary!$C$29:$C$56,1,0)</f>
        <v>UITrans</v>
      </c>
      <c r="BJ1811" s="16">
        <v>44562</v>
      </c>
    </row>
    <row r="1812" spans="1:62" x14ac:dyDescent="0.25">
      <c r="A1812" s="13">
        <v>801744.03</v>
      </c>
      <c r="B1812" s="13">
        <v>801744.03</v>
      </c>
      <c r="C1812" t="s">
        <v>3460</v>
      </c>
      <c r="D1812" t="s">
        <v>300</v>
      </c>
      <c r="E1812" t="s">
        <v>301</v>
      </c>
      <c r="F1812" s="13" t="s">
        <v>590</v>
      </c>
      <c r="H1812" s="15">
        <v>0</v>
      </c>
      <c r="I1812" s="15">
        <v>0</v>
      </c>
      <c r="J1812" s="15">
        <v>0</v>
      </c>
      <c r="K1812" s="15">
        <v>0</v>
      </c>
      <c r="L1812" s="15">
        <v>0</v>
      </c>
      <c r="M1812" s="15">
        <v>80.125</v>
      </c>
      <c r="N1812" s="15">
        <v>0</v>
      </c>
      <c r="O1812" s="15">
        <v>0</v>
      </c>
      <c r="P1812" s="15">
        <v>0</v>
      </c>
      <c r="Q1812" s="15">
        <v>0</v>
      </c>
      <c r="R1812" s="15">
        <v>0</v>
      </c>
      <c r="S1812" s="15">
        <v>0</v>
      </c>
      <c r="T1812" s="15">
        <f t="shared" si="140"/>
        <v>80.125</v>
      </c>
      <c r="U1812" s="15">
        <v>0</v>
      </c>
      <c r="V1812" s="15">
        <v>0</v>
      </c>
      <c r="W1812" s="15">
        <v>0</v>
      </c>
      <c r="X1812" s="15">
        <v>0</v>
      </c>
      <c r="Y1812" s="15">
        <v>0</v>
      </c>
      <c r="Z1812" s="15">
        <v>0</v>
      </c>
      <c r="AA1812" s="15">
        <v>0</v>
      </c>
      <c r="AB1812" s="15">
        <v>0</v>
      </c>
      <c r="AC1812" s="15">
        <v>0</v>
      </c>
      <c r="AD1812" s="15">
        <v>0</v>
      </c>
      <c r="AE1812" s="15">
        <v>0</v>
      </c>
      <c r="AF1812" s="15">
        <v>0</v>
      </c>
      <c r="AG1812" s="15">
        <f t="shared" si="141"/>
        <v>0</v>
      </c>
      <c r="AH1812" s="15">
        <v>0</v>
      </c>
      <c r="AI1812" s="15">
        <v>0</v>
      </c>
      <c r="AJ1812" s="15">
        <v>0</v>
      </c>
      <c r="AK1812" s="15">
        <v>0</v>
      </c>
      <c r="AL1812" s="15">
        <v>0</v>
      </c>
      <c r="AM1812" s="15">
        <v>0</v>
      </c>
      <c r="AN1812" s="15">
        <v>0</v>
      </c>
      <c r="AO1812" s="15">
        <v>0</v>
      </c>
      <c r="AP1812" s="15">
        <v>0</v>
      </c>
      <c r="AQ1812" s="15">
        <v>0</v>
      </c>
      <c r="AR1812" s="15">
        <v>0</v>
      </c>
      <c r="AS1812" s="15">
        <v>0</v>
      </c>
      <c r="AT1812" s="15">
        <f t="shared" si="142"/>
        <v>0</v>
      </c>
      <c r="AU1812" s="15">
        <v>0</v>
      </c>
      <c r="AV1812" s="15">
        <v>0</v>
      </c>
      <c r="AW1812" s="15">
        <v>0</v>
      </c>
      <c r="AX1812" s="15">
        <v>0</v>
      </c>
      <c r="AY1812" s="15">
        <v>0</v>
      </c>
      <c r="AZ1812" s="15">
        <v>0</v>
      </c>
      <c r="BA1812" s="15">
        <v>0</v>
      </c>
      <c r="BB1812" s="15">
        <v>0</v>
      </c>
      <c r="BC1812" s="15">
        <v>0</v>
      </c>
      <c r="BD1812" s="15">
        <v>0</v>
      </c>
      <c r="BE1812" s="15">
        <v>0</v>
      </c>
      <c r="BF1812" s="15">
        <v>0</v>
      </c>
      <c r="BG1812" s="15">
        <f t="shared" si="143"/>
        <v>0</v>
      </c>
      <c r="BH1812" t="str">
        <f t="shared" si="144"/>
        <v>UILCommon</v>
      </c>
      <c r="BI1812" t="str">
        <f>VLOOKUP(BH1812,[2]Summary!$C$29:$C$56,1,0)</f>
        <v>UILCommon</v>
      </c>
      <c r="BJ1812" s="16">
        <v>43466</v>
      </c>
    </row>
    <row r="1813" spans="1:62" x14ac:dyDescent="0.25">
      <c r="A1813" s="13">
        <v>801818.03</v>
      </c>
      <c r="B1813" s="13">
        <v>801818.03</v>
      </c>
      <c r="C1813" t="s">
        <v>3461</v>
      </c>
      <c r="D1813" t="s">
        <v>300</v>
      </c>
      <c r="E1813" t="s">
        <v>301</v>
      </c>
      <c r="F1813" s="13" t="s">
        <v>33</v>
      </c>
      <c r="H1813" s="15">
        <v>0</v>
      </c>
      <c r="I1813" s="15">
        <v>0</v>
      </c>
      <c r="J1813" s="15">
        <v>0</v>
      </c>
      <c r="K1813" s="15">
        <v>0</v>
      </c>
      <c r="L1813" s="15">
        <v>0</v>
      </c>
      <c r="M1813" s="15">
        <v>0</v>
      </c>
      <c r="N1813" s="15">
        <v>0</v>
      </c>
      <c r="O1813" s="15">
        <v>0</v>
      </c>
      <c r="P1813" s="15">
        <v>0</v>
      </c>
      <c r="Q1813" s="15">
        <v>0</v>
      </c>
      <c r="R1813" s="15">
        <v>0</v>
      </c>
      <c r="S1813" s="15">
        <v>0</v>
      </c>
      <c r="T1813" s="15">
        <f t="shared" si="140"/>
        <v>0</v>
      </c>
      <c r="U1813" s="15">
        <v>0</v>
      </c>
      <c r="V1813" s="15">
        <v>0</v>
      </c>
      <c r="W1813" s="15">
        <v>0</v>
      </c>
      <c r="X1813" s="15">
        <v>0</v>
      </c>
      <c r="Y1813" s="15">
        <v>0</v>
      </c>
      <c r="Z1813" s="15">
        <v>0</v>
      </c>
      <c r="AA1813" s="15">
        <v>0</v>
      </c>
      <c r="AB1813" s="15">
        <v>0</v>
      </c>
      <c r="AC1813" s="15">
        <v>0</v>
      </c>
      <c r="AD1813" s="15">
        <v>0</v>
      </c>
      <c r="AE1813" s="15">
        <v>0</v>
      </c>
      <c r="AF1813" s="15">
        <v>0</v>
      </c>
      <c r="AG1813" s="15">
        <f t="shared" si="141"/>
        <v>0</v>
      </c>
      <c r="AH1813" s="15">
        <v>0</v>
      </c>
      <c r="AI1813" s="15">
        <v>0</v>
      </c>
      <c r="AJ1813" s="15">
        <v>0</v>
      </c>
      <c r="AK1813" s="15">
        <v>0</v>
      </c>
      <c r="AL1813" s="15">
        <v>0</v>
      </c>
      <c r="AM1813" s="15">
        <v>0</v>
      </c>
      <c r="AN1813" s="15">
        <v>0</v>
      </c>
      <c r="AO1813" s="15">
        <v>0</v>
      </c>
      <c r="AP1813" s="15">
        <v>0</v>
      </c>
      <c r="AQ1813" s="15">
        <v>0</v>
      </c>
      <c r="AR1813" s="15">
        <v>0</v>
      </c>
      <c r="AS1813" s="15">
        <v>0</v>
      </c>
      <c r="AT1813" s="15">
        <f t="shared" si="142"/>
        <v>0</v>
      </c>
      <c r="AU1813" s="15">
        <v>0</v>
      </c>
      <c r="AV1813" s="15">
        <v>0</v>
      </c>
      <c r="AW1813" s="15">
        <v>0</v>
      </c>
      <c r="AX1813" s="15">
        <v>0</v>
      </c>
      <c r="AY1813" s="15">
        <v>0</v>
      </c>
      <c r="AZ1813" s="15">
        <v>0</v>
      </c>
      <c r="BA1813" s="15">
        <v>0</v>
      </c>
      <c r="BB1813" s="15">
        <v>0</v>
      </c>
      <c r="BC1813" s="15">
        <v>0</v>
      </c>
      <c r="BD1813" s="15">
        <v>0</v>
      </c>
      <c r="BE1813" s="15">
        <v>0</v>
      </c>
      <c r="BF1813" s="15">
        <v>0</v>
      </c>
      <c r="BG1813" s="15">
        <f t="shared" si="143"/>
        <v>0</v>
      </c>
      <c r="BH1813" t="str">
        <f t="shared" si="144"/>
        <v>UILCommon</v>
      </c>
      <c r="BI1813" t="str">
        <f>VLOOKUP(BH1813,[2]Summary!$C$29:$C$56,1,0)</f>
        <v>UILCommon</v>
      </c>
      <c r="BJ1813" s="16">
        <v>44562</v>
      </c>
    </row>
    <row r="1814" spans="1:62" x14ac:dyDescent="0.25">
      <c r="A1814" s="13">
        <v>801826.01</v>
      </c>
      <c r="B1814" s="13">
        <v>801826.01</v>
      </c>
      <c r="C1814" t="s">
        <v>3462</v>
      </c>
      <c r="D1814" t="s">
        <v>18</v>
      </c>
      <c r="E1814" t="s">
        <v>19</v>
      </c>
      <c r="F1814" s="13" t="s">
        <v>22</v>
      </c>
      <c r="H1814" s="15">
        <v>0</v>
      </c>
      <c r="I1814" s="15">
        <v>0</v>
      </c>
      <c r="J1814" s="15">
        <v>0</v>
      </c>
      <c r="K1814" s="15">
        <v>0</v>
      </c>
      <c r="L1814" s="15">
        <v>1.5760000000000001</v>
      </c>
      <c r="M1814" s="15">
        <v>0.128</v>
      </c>
      <c r="N1814" s="15">
        <v>0</v>
      </c>
      <c r="O1814" s="15">
        <v>0</v>
      </c>
      <c r="P1814" s="15">
        <v>0</v>
      </c>
      <c r="Q1814" s="15">
        <v>0</v>
      </c>
      <c r="R1814" s="15">
        <v>0</v>
      </c>
      <c r="S1814" s="15">
        <v>0</v>
      </c>
      <c r="T1814" s="15">
        <f t="shared" si="140"/>
        <v>1.7040000000000002</v>
      </c>
      <c r="U1814" s="15">
        <v>0</v>
      </c>
      <c r="V1814" s="15">
        <v>0</v>
      </c>
      <c r="W1814" s="15">
        <v>0</v>
      </c>
      <c r="X1814" s="15">
        <v>0</v>
      </c>
      <c r="Y1814" s="15">
        <v>0</v>
      </c>
      <c r="Z1814" s="15">
        <v>0</v>
      </c>
      <c r="AA1814" s="15">
        <v>0</v>
      </c>
      <c r="AB1814" s="15">
        <v>0</v>
      </c>
      <c r="AC1814" s="15">
        <v>0</v>
      </c>
      <c r="AD1814" s="15">
        <v>0</v>
      </c>
      <c r="AE1814" s="15">
        <v>0</v>
      </c>
      <c r="AF1814" s="15">
        <v>0</v>
      </c>
      <c r="AG1814" s="15">
        <f t="shared" si="141"/>
        <v>0</v>
      </c>
      <c r="AH1814" s="15">
        <v>0</v>
      </c>
      <c r="AI1814" s="15">
        <v>0</v>
      </c>
      <c r="AJ1814" s="15">
        <v>0</v>
      </c>
      <c r="AK1814" s="15">
        <v>0</v>
      </c>
      <c r="AL1814" s="15">
        <v>0</v>
      </c>
      <c r="AM1814" s="15">
        <v>0</v>
      </c>
      <c r="AN1814" s="15">
        <v>0</v>
      </c>
      <c r="AO1814" s="15">
        <v>0</v>
      </c>
      <c r="AP1814" s="15">
        <v>0</v>
      </c>
      <c r="AQ1814" s="15">
        <v>0</v>
      </c>
      <c r="AR1814" s="15">
        <v>0</v>
      </c>
      <c r="AS1814" s="15">
        <v>0</v>
      </c>
      <c r="AT1814" s="15">
        <f t="shared" si="142"/>
        <v>0</v>
      </c>
      <c r="AU1814" s="15">
        <v>0</v>
      </c>
      <c r="AV1814" s="15">
        <v>0</v>
      </c>
      <c r="AW1814" s="15">
        <v>0</v>
      </c>
      <c r="AX1814" s="15">
        <v>0</v>
      </c>
      <c r="AY1814" s="15">
        <v>0</v>
      </c>
      <c r="AZ1814" s="15">
        <v>0</v>
      </c>
      <c r="BA1814" s="15">
        <v>0</v>
      </c>
      <c r="BB1814" s="15">
        <v>0</v>
      </c>
      <c r="BC1814" s="15">
        <v>0</v>
      </c>
      <c r="BD1814" s="15">
        <v>0</v>
      </c>
      <c r="BE1814" s="15">
        <v>0</v>
      </c>
      <c r="BF1814" s="15">
        <v>0</v>
      </c>
      <c r="BG1814" s="15">
        <f t="shared" si="143"/>
        <v>0</v>
      </c>
      <c r="BH1814" t="str">
        <f t="shared" si="144"/>
        <v>UIDIST</v>
      </c>
      <c r="BI1814" t="str">
        <f>VLOOKUP(BH1814,[2]Summary!$C$29:$C$56,1,0)</f>
        <v>UIDist</v>
      </c>
      <c r="BJ1814" s="16">
        <v>43466</v>
      </c>
    </row>
    <row r="1815" spans="1:62" x14ac:dyDescent="0.25">
      <c r="A1815" s="13">
        <v>801828.01</v>
      </c>
      <c r="B1815" s="13">
        <v>801828.01</v>
      </c>
      <c r="C1815" t="s">
        <v>3463</v>
      </c>
      <c r="D1815" t="s">
        <v>18</v>
      </c>
      <c r="E1815" t="s">
        <v>19</v>
      </c>
      <c r="F1815" s="13" t="s">
        <v>62</v>
      </c>
      <c r="H1815" s="15">
        <v>0</v>
      </c>
      <c r="I1815" s="15">
        <v>0</v>
      </c>
      <c r="J1815" s="15">
        <v>0.24</v>
      </c>
      <c r="K1815" s="15">
        <v>0</v>
      </c>
      <c r="L1815" s="15">
        <v>0</v>
      </c>
      <c r="M1815" s="15">
        <v>0</v>
      </c>
      <c r="N1815" s="15">
        <v>0</v>
      </c>
      <c r="O1815" s="15">
        <v>0</v>
      </c>
      <c r="P1815" s="15">
        <v>0</v>
      </c>
      <c r="Q1815" s="15">
        <v>0</v>
      </c>
      <c r="R1815" s="15">
        <v>0</v>
      </c>
      <c r="S1815" s="15">
        <v>0</v>
      </c>
      <c r="T1815" s="15">
        <f t="shared" si="140"/>
        <v>0.24</v>
      </c>
      <c r="U1815" s="15">
        <v>0</v>
      </c>
      <c r="V1815" s="15">
        <v>0</v>
      </c>
      <c r="W1815" s="15">
        <v>0</v>
      </c>
      <c r="X1815" s="15">
        <v>0</v>
      </c>
      <c r="Y1815" s="15">
        <v>0</v>
      </c>
      <c r="Z1815" s="15">
        <v>0</v>
      </c>
      <c r="AA1815" s="15">
        <v>0</v>
      </c>
      <c r="AB1815" s="15">
        <v>0</v>
      </c>
      <c r="AC1815" s="15">
        <v>0</v>
      </c>
      <c r="AD1815" s="15">
        <v>0</v>
      </c>
      <c r="AE1815" s="15">
        <v>0</v>
      </c>
      <c r="AF1815" s="15">
        <v>0</v>
      </c>
      <c r="AG1815" s="15">
        <f t="shared" si="141"/>
        <v>0</v>
      </c>
      <c r="AH1815" s="15">
        <v>0</v>
      </c>
      <c r="AI1815" s="15">
        <v>0</v>
      </c>
      <c r="AJ1815" s="15">
        <v>0</v>
      </c>
      <c r="AK1815" s="15">
        <v>0</v>
      </c>
      <c r="AL1815" s="15">
        <v>0</v>
      </c>
      <c r="AM1815" s="15">
        <v>0</v>
      </c>
      <c r="AN1815" s="15">
        <v>0</v>
      </c>
      <c r="AO1815" s="15">
        <v>0</v>
      </c>
      <c r="AP1815" s="15">
        <v>0</v>
      </c>
      <c r="AQ1815" s="15">
        <v>0</v>
      </c>
      <c r="AR1815" s="15">
        <v>0</v>
      </c>
      <c r="AS1815" s="15">
        <v>0</v>
      </c>
      <c r="AT1815" s="15">
        <f t="shared" si="142"/>
        <v>0</v>
      </c>
      <c r="AU1815" s="15">
        <v>0</v>
      </c>
      <c r="AV1815" s="15">
        <v>0</v>
      </c>
      <c r="AW1815" s="15">
        <v>0</v>
      </c>
      <c r="AX1815" s="15">
        <v>0</v>
      </c>
      <c r="AY1815" s="15">
        <v>0</v>
      </c>
      <c r="AZ1815" s="15">
        <v>0</v>
      </c>
      <c r="BA1815" s="15">
        <v>0</v>
      </c>
      <c r="BB1815" s="15">
        <v>0</v>
      </c>
      <c r="BC1815" s="15">
        <v>0</v>
      </c>
      <c r="BD1815" s="15">
        <v>0</v>
      </c>
      <c r="BE1815" s="15">
        <v>0</v>
      </c>
      <c r="BF1815" s="15">
        <v>0</v>
      </c>
      <c r="BG1815" s="15">
        <f t="shared" si="143"/>
        <v>0</v>
      </c>
      <c r="BH1815" t="str">
        <f t="shared" si="144"/>
        <v>UIDIST</v>
      </c>
      <c r="BI1815" t="str">
        <f>VLOOKUP(BH1815,[2]Summary!$C$29:$C$56,1,0)</f>
        <v>UIDist</v>
      </c>
      <c r="BJ1815" s="16">
        <v>43466</v>
      </c>
    </row>
    <row r="1816" spans="1:62" x14ac:dyDescent="0.25">
      <c r="A1816" s="13">
        <v>801832.01</v>
      </c>
      <c r="B1816" s="13">
        <v>801832.01</v>
      </c>
      <c r="C1816" t="s">
        <v>3464</v>
      </c>
      <c r="D1816" t="s">
        <v>18</v>
      </c>
      <c r="E1816" t="s">
        <v>19</v>
      </c>
      <c r="F1816" s="13" t="s">
        <v>22</v>
      </c>
      <c r="H1816" s="15">
        <v>8.9190000000000005</v>
      </c>
      <c r="I1816" s="15">
        <v>2.9390000000000001</v>
      </c>
      <c r="J1816" s="15">
        <v>0.96699999999999997</v>
      </c>
      <c r="K1816" s="15">
        <v>1.8620000000000001</v>
      </c>
      <c r="L1816" s="15">
        <v>1.9E-2</v>
      </c>
      <c r="M1816" s="15">
        <v>5.0000000000000001E-3</v>
      </c>
      <c r="N1816" s="15">
        <v>0.56799999999999995</v>
      </c>
      <c r="O1816" s="15">
        <v>5.0000000000000001E-3</v>
      </c>
      <c r="P1816" s="15">
        <v>7.6999999999999999E-2</v>
      </c>
      <c r="Q1816" s="15">
        <v>7.6999999999999999E-2</v>
      </c>
      <c r="R1816" s="15">
        <v>0.104</v>
      </c>
      <c r="S1816" s="15">
        <v>0.33100000000000002</v>
      </c>
      <c r="T1816" s="15">
        <f t="shared" si="140"/>
        <v>15.873000000000001</v>
      </c>
      <c r="U1816" s="15">
        <v>0.24989999389648437</v>
      </c>
      <c r="V1816" s="15">
        <v>0.24989999389648437</v>
      </c>
      <c r="W1816" s="15">
        <v>0.2481699981689453</v>
      </c>
      <c r="X1816" s="15">
        <v>0.2481699981689453</v>
      </c>
      <c r="Y1816" s="15">
        <v>0.2481699981689453</v>
      </c>
      <c r="Z1816" s="15">
        <v>0.24705000305175781</v>
      </c>
      <c r="AA1816" s="15">
        <v>0.25619000244140627</v>
      </c>
      <c r="AB1816" s="15">
        <v>2.6348299560546873</v>
      </c>
      <c r="AC1816" s="15">
        <v>0.22497999572753907</v>
      </c>
      <c r="AD1816" s="15">
        <v>0.22497999572753907</v>
      </c>
      <c r="AE1816" s="15">
        <v>0.22497999572753907</v>
      </c>
      <c r="AF1816" s="15">
        <v>0.28408999633789062</v>
      </c>
      <c r="AG1816" s="15">
        <f t="shared" si="141"/>
        <v>5.3414099273681632</v>
      </c>
      <c r="AH1816" s="15">
        <v>0.65659001922607418</v>
      </c>
      <c r="AI1816" s="15">
        <v>0.62319000625610355</v>
      </c>
      <c r="AJ1816" s="15">
        <v>0.28370999145507814</v>
      </c>
      <c r="AK1816" s="15">
        <v>0.27464999389648437</v>
      </c>
      <c r="AL1816" s="15">
        <v>0.27464999389648437</v>
      </c>
      <c r="AM1816" s="15">
        <v>0.11969000244140625</v>
      </c>
      <c r="AN1816" s="15">
        <v>0.27919000244140624</v>
      </c>
      <c r="AO1816" s="15">
        <v>0.27919000244140624</v>
      </c>
      <c r="AP1816" s="15">
        <v>0.31152999877929688</v>
      </c>
      <c r="AQ1816" s="15">
        <v>0.312</v>
      </c>
      <c r="AR1816" s="15">
        <v>0.31152999877929688</v>
      </c>
      <c r="AS1816" s="15">
        <v>0.27654000854492189</v>
      </c>
      <c r="AT1816" s="15">
        <f t="shared" si="142"/>
        <v>4.0024600181579579</v>
      </c>
      <c r="AU1816" s="15">
        <v>0</v>
      </c>
      <c r="AV1816" s="15">
        <v>0</v>
      </c>
      <c r="AW1816" s="15">
        <v>0</v>
      </c>
      <c r="AX1816" s="15">
        <v>0</v>
      </c>
      <c r="AY1816" s="15">
        <v>0</v>
      </c>
      <c r="AZ1816" s="15">
        <v>0</v>
      </c>
      <c r="BA1816" s="15">
        <v>0</v>
      </c>
      <c r="BB1816" s="15">
        <v>0</v>
      </c>
      <c r="BC1816" s="15">
        <v>0</v>
      </c>
      <c r="BD1816" s="15">
        <v>0</v>
      </c>
      <c r="BE1816" s="15">
        <v>0</v>
      </c>
      <c r="BF1816" s="15">
        <v>0</v>
      </c>
      <c r="BG1816" s="15">
        <f t="shared" si="143"/>
        <v>0</v>
      </c>
      <c r="BH1816" t="str">
        <f t="shared" si="144"/>
        <v>UIDIST</v>
      </c>
      <c r="BI1816" t="str">
        <f>VLOOKUP(BH1816,[2]Summary!$C$29:$C$56,1,0)</f>
        <v>UIDist</v>
      </c>
      <c r="BJ1816" s="16">
        <v>44197</v>
      </c>
    </row>
    <row r="1817" spans="1:62" x14ac:dyDescent="0.25">
      <c r="A1817" s="13">
        <v>801837.01</v>
      </c>
      <c r="B1817" s="13">
        <v>801837.01</v>
      </c>
      <c r="C1817" t="s">
        <v>3465</v>
      </c>
      <c r="D1817" t="s">
        <v>18</v>
      </c>
      <c r="E1817" t="s">
        <v>19</v>
      </c>
      <c r="F1817" s="13" t="s">
        <v>22</v>
      </c>
      <c r="H1817" s="15">
        <v>0.20100000000000001</v>
      </c>
      <c r="I1817" s="15">
        <v>0.30599999999999999</v>
      </c>
      <c r="J1817" s="15">
        <v>0.308</v>
      </c>
      <c r="K1817" s="15">
        <v>0.20799999999999999</v>
      </c>
      <c r="L1817" s="15">
        <v>-0.80600000000000005</v>
      </c>
      <c r="M1817" s="15">
        <v>1.4810000000000001</v>
      </c>
      <c r="N1817" s="15">
        <v>0.18</v>
      </c>
      <c r="O1817" s="15">
        <v>0</v>
      </c>
      <c r="P1817" s="15">
        <v>0</v>
      </c>
      <c r="Q1817" s="15">
        <v>0</v>
      </c>
      <c r="R1817" s="15">
        <v>0</v>
      </c>
      <c r="S1817" s="15">
        <v>0</v>
      </c>
      <c r="T1817" s="15">
        <f t="shared" si="140"/>
        <v>1.8779999999999999</v>
      </c>
      <c r="U1817" s="15">
        <v>0</v>
      </c>
      <c r="V1817" s="15">
        <v>0</v>
      </c>
      <c r="W1817" s="15">
        <v>0</v>
      </c>
      <c r="X1817" s="15">
        <v>0</v>
      </c>
      <c r="Y1817" s="15">
        <v>0</v>
      </c>
      <c r="Z1817" s="15">
        <v>0</v>
      </c>
      <c r="AA1817" s="15">
        <v>0</v>
      </c>
      <c r="AB1817" s="15">
        <v>0</v>
      </c>
      <c r="AC1817" s="15">
        <v>0</v>
      </c>
      <c r="AD1817" s="15">
        <v>0</v>
      </c>
      <c r="AE1817" s="15">
        <v>0</v>
      </c>
      <c r="AF1817" s="15">
        <v>0</v>
      </c>
      <c r="AG1817" s="15">
        <f t="shared" si="141"/>
        <v>0</v>
      </c>
      <c r="AH1817" s="15">
        <v>0</v>
      </c>
      <c r="AI1817" s="15">
        <v>0</v>
      </c>
      <c r="AJ1817" s="15">
        <v>0</v>
      </c>
      <c r="AK1817" s="15">
        <v>0</v>
      </c>
      <c r="AL1817" s="15">
        <v>0</v>
      </c>
      <c r="AM1817" s="15">
        <v>0</v>
      </c>
      <c r="AN1817" s="15">
        <v>0</v>
      </c>
      <c r="AO1817" s="15">
        <v>0</v>
      </c>
      <c r="AP1817" s="15">
        <v>0</v>
      </c>
      <c r="AQ1817" s="15">
        <v>0</v>
      </c>
      <c r="AR1817" s="15">
        <v>0</v>
      </c>
      <c r="AS1817" s="15">
        <v>0</v>
      </c>
      <c r="AT1817" s="15">
        <f t="shared" si="142"/>
        <v>0</v>
      </c>
      <c r="AU1817" s="15">
        <v>0</v>
      </c>
      <c r="AV1817" s="15">
        <v>0</v>
      </c>
      <c r="AW1817" s="15">
        <v>0</v>
      </c>
      <c r="AX1817" s="15">
        <v>0</v>
      </c>
      <c r="AY1817" s="15">
        <v>0</v>
      </c>
      <c r="AZ1817" s="15">
        <v>0</v>
      </c>
      <c r="BA1817" s="15">
        <v>0</v>
      </c>
      <c r="BB1817" s="15">
        <v>0</v>
      </c>
      <c r="BC1817" s="15">
        <v>0</v>
      </c>
      <c r="BD1817" s="15">
        <v>0</v>
      </c>
      <c r="BE1817" s="15">
        <v>0</v>
      </c>
      <c r="BF1817" s="15">
        <v>0</v>
      </c>
      <c r="BG1817" s="15">
        <f t="shared" si="143"/>
        <v>0</v>
      </c>
      <c r="BH1817" t="str">
        <f t="shared" si="144"/>
        <v>UIDIST</v>
      </c>
      <c r="BI1817" t="str">
        <f>VLOOKUP(BH1817,[2]Summary!$C$29:$C$56,1,0)</f>
        <v>UIDist</v>
      </c>
      <c r="BJ1817" s="16">
        <v>43466</v>
      </c>
    </row>
    <row r="1818" spans="1:62" x14ac:dyDescent="0.25">
      <c r="A1818" s="13">
        <v>801839.01</v>
      </c>
      <c r="B1818" s="13">
        <v>801839.01</v>
      </c>
      <c r="C1818" t="s">
        <v>3466</v>
      </c>
      <c r="D1818" t="s">
        <v>18</v>
      </c>
      <c r="E1818" t="s">
        <v>19</v>
      </c>
      <c r="F1818" s="13" t="s">
        <v>22</v>
      </c>
      <c r="H1818" s="15">
        <v>0.27600000000000002</v>
      </c>
      <c r="I1818" s="15">
        <v>4.2000000000000003E-2</v>
      </c>
      <c r="J1818" s="15">
        <v>0</v>
      </c>
      <c r="K1818" s="15">
        <v>0</v>
      </c>
      <c r="L1818" s="15">
        <v>2.3340000000000001</v>
      </c>
      <c r="M1818" s="15">
        <v>0.21199999999999999</v>
      </c>
      <c r="N1818" s="15">
        <v>0</v>
      </c>
      <c r="O1818" s="15">
        <v>0</v>
      </c>
      <c r="P1818" s="15">
        <v>0</v>
      </c>
      <c r="Q1818" s="15">
        <v>0</v>
      </c>
      <c r="R1818" s="15">
        <v>0</v>
      </c>
      <c r="S1818" s="15">
        <v>0</v>
      </c>
      <c r="T1818" s="15">
        <f t="shared" si="140"/>
        <v>2.8640000000000003</v>
      </c>
      <c r="U1818" s="15">
        <v>0</v>
      </c>
      <c r="V1818" s="15">
        <v>0</v>
      </c>
      <c r="W1818" s="15">
        <v>0</v>
      </c>
      <c r="X1818" s="15">
        <v>0</v>
      </c>
      <c r="Y1818" s="15">
        <v>0</v>
      </c>
      <c r="Z1818" s="15">
        <v>0</v>
      </c>
      <c r="AA1818" s="15">
        <v>0</v>
      </c>
      <c r="AB1818" s="15">
        <v>0</v>
      </c>
      <c r="AC1818" s="15">
        <v>0</v>
      </c>
      <c r="AD1818" s="15">
        <v>0</v>
      </c>
      <c r="AE1818" s="15">
        <v>0</v>
      </c>
      <c r="AF1818" s="15">
        <v>0</v>
      </c>
      <c r="AG1818" s="15">
        <f t="shared" si="141"/>
        <v>0</v>
      </c>
      <c r="AH1818" s="15">
        <v>0</v>
      </c>
      <c r="AI1818" s="15">
        <v>0</v>
      </c>
      <c r="AJ1818" s="15">
        <v>0</v>
      </c>
      <c r="AK1818" s="15">
        <v>0</v>
      </c>
      <c r="AL1818" s="15">
        <v>0</v>
      </c>
      <c r="AM1818" s="15">
        <v>0</v>
      </c>
      <c r="AN1818" s="15">
        <v>0</v>
      </c>
      <c r="AO1818" s="15">
        <v>0</v>
      </c>
      <c r="AP1818" s="15">
        <v>0</v>
      </c>
      <c r="AQ1818" s="15">
        <v>0</v>
      </c>
      <c r="AR1818" s="15">
        <v>0</v>
      </c>
      <c r="AS1818" s="15">
        <v>0</v>
      </c>
      <c r="AT1818" s="15">
        <f t="shared" si="142"/>
        <v>0</v>
      </c>
      <c r="AU1818" s="15">
        <v>0</v>
      </c>
      <c r="AV1818" s="15">
        <v>0</v>
      </c>
      <c r="AW1818" s="15">
        <v>0</v>
      </c>
      <c r="AX1818" s="15">
        <v>0</v>
      </c>
      <c r="AY1818" s="15">
        <v>0</v>
      </c>
      <c r="AZ1818" s="15">
        <v>0</v>
      </c>
      <c r="BA1818" s="15">
        <v>0</v>
      </c>
      <c r="BB1818" s="15">
        <v>0</v>
      </c>
      <c r="BC1818" s="15">
        <v>0</v>
      </c>
      <c r="BD1818" s="15">
        <v>0</v>
      </c>
      <c r="BE1818" s="15">
        <v>0</v>
      </c>
      <c r="BF1818" s="15">
        <v>0</v>
      </c>
      <c r="BG1818" s="15">
        <f t="shared" si="143"/>
        <v>0</v>
      </c>
      <c r="BH1818" t="str">
        <f t="shared" si="144"/>
        <v>UIDIST</v>
      </c>
      <c r="BI1818" t="str">
        <f>VLOOKUP(BH1818,[2]Summary!$C$29:$C$56,1,0)</f>
        <v>UIDist</v>
      </c>
      <c r="BJ1818" s="16">
        <v>43466</v>
      </c>
    </row>
    <row r="1819" spans="1:62" x14ac:dyDescent="0.25">
      <c r="A1819" s="13">
        <v>801843.01</v>
      </c>
      <c r="B1819" s="13">
        <v>801843.01</v>
      </c>
      <c r="C1819" t="s">
        <v>3467</v>
      </c>
      <c r="D1819" t="s">
        <v>18</v>
      </c>
      <c r="E1819" t="s">
        <v>19</v>
      </c>
      <c r="F1819" s="13" t="s">
        <v>22</v>
      </c>
      <c r="H1819" s="15">
        <v>-16.675999999999998</v>
      </c>
      <c r="I1819" s="15">
        <v>0</v>
      </c>
      <c r="J1819" s="15">
        <v>0</v>
      </c>
      <c r="K1819" s="15">
        <v>0</v>
      </c>
      <c r="L1819" s="15">
        <v>0</v>
      </c>
      <c r="M1819" s="15">
        <v>0</v>
      </c>
      <c r="N1819" s="15">
        <v>0</v>
      </c>
      <c r="O1819" s="15">
        <v>0</v>
      </c>
      <c r="P1819" s="15">
        <v>0</v>
      </c>
      <c r="Q1819" s="15">
        <v>0</v>
      </c>
      <c r="R1819" s="15">
        <v>0</v>
      </c>
      <c r="S1819" s="15">
        <v>0</v>
      </c>
      <c r="T1819" s="15">
        <f t="shared" si="140"/>
        <v>-16.675999999999998</v>
      </c>
      <c r="U1819" s="15">
        <v>0</v>
      </c>
      <c r="V1819" s="15">
        <v>0</v>
      </c>
      <c r="W1819" s="15">
        <v>0</v>
      </c>
      <c r="X1819" s="15">
        <v>0</v>
      </c>
      <c r="Y1819" s="15">
        <v>0</v>
      </c>
      <c r="Z1819" s="15">
        <v>0</v>
      </c>
      <c r="AA1819" s="15">
        <v>0</v>
      </c>
      <c r="AB1819" s="15">
        <v>0</v>
      </c>
      <c r="AC1819" s="15">
        <v>0</v>
      </c>
      <c r="AD1819" s="15">
        <v>0</v>
      </c>
      <c r="AE1819" s="15">
        <v>0</v>
      </c>
      <c r="AF1819" s="15">
        <v>0</v>
      </c>
      <c r="AG1819" s="15">
        <f t="shared" si="141"/>
        <v>0</v>
      </c>
      <c r="AH1819" s="15">
        <v>0</v>
      </c>
      <c r="AI1819" s="15">
        <v>0</v>
      </c>
      <c r="AJ1819" s="15">
        <v>0</v>
      </c>
      <c r="AK1819" s="15">
        <v>0</v>
      </c>
      <c r="AL1819" s="15">
        <v>0</v>
      </c>
      <c r="AM1819" s="15">
        <v>0</v>
      </c>
      <c r="AN1819" s="15">
        <v>0</v>
      </c>
      <c r="AO1819" s="15">
        <v>0</v>
      </c>
      <c r="AP1819" s="15">
        <v>0</v>
      </c>
      <c r="AQ1819" s="15">
        <v>0</v>
      </c>
      <c r="AR1819" s="15">
        <v>0</v>
      </c>
      <c r="AS1819" s="15">
        <v>0</v>
      </c>
      <c r="AT1819" s="15">
        <f t="shared" si="142"/>
        <v>0</v>
      </c>
      <c r="AU1819" s="15">
        <v>0</v>
      </c>
      <c r="AV1819" s="15">
        <v>0</v>
      </c>
      <c r="AW1819" s="15">
        <v>0</v>
      </c>
      <c r="AX1819" s="15">
        <v>0</v>
      </c>
      <c r="AY1819" s="15">
        <v>0</v>
      </c>
      <c r="AZ1819" s="15">
        <v>0</v>
      </c>
      <c r="BA1819" s="15">
        <v>0</v>
      </c>
      <c r="BB1819" s="15">
        <v>0</v>
      </c>
      <c r="BC1819" s="15">
        <v>0</v>
      </c>
      <c r="BD1819" s="15">
        <v>0</v>
      </c>
      <c r="BE1819" s="15">
        <v>0</v>
      </c>
      <c r="BF1819" s="15">
        <v>0</v>
      </c>
      <c r="BG1819" s="15">
        <f t="shared" si="143"/>
        <v>0</v>
      </c>
      <c r="BH1819" t="str">
        <f t="shared" si="144"/>
        <v>UIDIST</v>
      </c>
      <c r="BI1819" t="str">
        <f>VLOOKUP(BH1819,[2]Summary!$C$29:$C$56,1,0)</f>
        <v>UIDist</v>
      </c>
      <c r="BJ1819" s="16">
        <v>43466</v>
      </c>
    </row>
    <row r="1820" spans="1:62" x14ac:dyDescent="0.25">
      <c r="A1820" s="13">
        <v>801844.01</v>
      </c>
      <c r="B1820" s="13">
        <v>801844.01</v>
      </c>
      <c r="C1820" t="s">
        <v>3468</v>
      </c>
      <c r="D1820" t="s">
        <v>18</v>
      </c>
      <c r="E1820" t="s">
        <v>19</v>
      </c>
      <c r="F1820" s="13" t="s">
        <v>22</v>
      </c>
      <c r="H1820" s="15">
        <v>5.1999999999999998E-2</v>
      </c>
      <c r="I1820" s="15">
        <v>0</v>
      </c>
      <c r="J1820" s="15">
        <v>0</v>
      </c>
      <c r="K1820" s="15">
        <v>0</v>
      </c>
      <c r="L1820" s="15">
        <v>0</v>
      </c>
      <c r="M1820" s="15">
        <v>0</v>
      </c>
      <c r="N1820" s="15">
        <v>0</v>
      </c>
      <c r="O1820" s="15">
        <v>0</v>
      </c>
      <c r="P1820" s="15">
        <v>0</v>
      </c>
      <c r="Q1820" s="15">
        <v>0</v>
      </c>
      <c r="R1820" s="15">
        <v>0</v>
      </c>
      <c r="S1820" s="15">
        <v>0</v>
      </c>
      <c r="T1820" s="15">
        <f t="shared" si="140"/>
        <v>5.1999999999999998E-2</v>
      </c>
      <c r="U1820" s="15">
        <v>0</v>
      </c>
      <c r="V1820" s="15">
        <v>0</v>
      </c>
      <c r="W1820" s="15">
        <v>0</v>
      </c>
      <c r="X1820" s="15">
        <v>0</v>
      </c>
      <c r="Y1820" s="15">
        <v>0</v>
      </c>
      <c r="Z1820" s="15">
        <v>0</v>
      </c>
      <c r="AA1820" s="15">
        <v>0</v>
      </c>
      <c r="AB1820" s="15">
        <v>0</v>
      </c>
      <c r="AC1820" s="15">
        <v>0</v>
      </c>
      <c r="AD1820" s="15">
        <v>0</v>
      </c>
      <c r="AE1820" s="15">
        <v>0</v>
      </c>
      <c r="AF1820" s="15">
        <v>0</v>
      </c>
      <c r="AG1820" s="15">
        <f t="shared" si="141"/>
        <v>0</v>
      </c>
      <c r="AH1820" s="15">
        <v>0</v>
      </c>
      <c r="AI1820" s="15">
        <v>0</v>
      </c>
      <c r="AJ1820" s="15">
        <v>0</v>
      </c>
      <c r="AK1820" s="15">
        <v>0</v>
      </c>
      <c r="AL1820" s="15">
        <v>0</v>
      </c>
      <c r="AM1820" s="15">
        <v>0</v>
      </c>
      <c r="AN1820" s="15">
        <v>0</v>
      </c>
      <c r="AO1820" s="15">
        <v>0</v>
      </c>
      <c r="AP1820" s="15">
        <v>0</v>
      </c>
      <c r="AQ1820" s="15">
        <v>0</v>
      </c>
      <c r="AR1820" s="15">
        <v>0</v>
      </c>
      <c r="AS1820" s="15">
        <v>0</v>
      </c>
      <c r="AT1820" s="15">
        <f t="shared" si="142"/>
        <v>0</v>
      </c>
      <c r="AU1820" s="15">
        <v>0</v>
      </c>
      <c r="AV1820" s="15">
        <v>0</v>
      </c>
      <c r="AW1820" s="15">
        <v>0</v>
      </c>
      <c r="AX1820" s="15">
        <v>0</v>
      </c>
      <c r="AY1820" s="15">
        <v>0</v>
      </c>
      <c r="AZ1820" s="15">
        <v>0</v>
      </c>
      <c r="BA1820" s="15">
        <v>0</v>
      </c>
      <c r="BB1820" s="15">
        <v>0</v>
      </c>
      <c r="BC1820" s="15">
        <v>0</v>
      </c>
      <c r="BD1820" s="15">
        <v>0</v>
      </c>
      <c r="BE1820" s="15">
        <v>0</v>
      </c>
      <c r="BF1820" s="15">
        <v>0</v>
      </c>
      <c r="BG1820" s="15">
        <f t="shared" si="143"/>
        <v>0</v>
      </c>
      <c r="BH1820" t="str">
        <f t="shared" si="144"/>
        <v>UIDIST</v>
      </c>
      <c r="BI1820" t="str">
        <f>VLOOKUP(BH1820,[2]Summary!$C$29:$C$56,1,0)</f>
        <v>UIDist</v>
      </c>
      <c r="BJ1820" s="16">
        <v>43466</v>
      </c>
    </row>
    <row r="1821" spans="1:62" x14ac:dyDescent="0.25">
      <c r="A1821" s="13">
        <v>801850.04</v>
      </c>
      <c r="B1821" s="13">
        <v>801850.04</v>
      </c>
      <c r="C1821" t="s">
        <v>3469</v>
      </c>
      <c r="D1821" t="s">
        <v>18</v>
      </c>
      <c r="E1821" t="s">
        <v>19</v>
      </c>
      <c r="F1821" s="13" t="s">
        <v>20</v>
      </c>
      <c r="H1821" s="15">
        <v>0</v>
      </c>
      <c r="I1821" s="15">
        <v>0</v>
      </c>
      <c r="J1821" s="15">
        <v>0</v>
      </c>
      <c r="K1821" s="15">
        <v>0</v>
      </c>
      <c r="L1821" s="15">
        <v>0</v>
      </c>
      <c r="M1821" s="15">
        <v>0</v>
      </c>
      <c r="N1821" s="15">
        <v>0</v>
      </c>
      <c r="O1821" s="15">
        <v>0</v>
      </c>
      <c r="P1821" s="15">
        <v>0</v>
      </c>
      <c r="Q1821" s="15">
        <v>0</v>
      </c>
      <c r="R1821" s="15">
        <v>0</v>
      </c>
      <c r="S1821" s="15">
        <v>0</v>
      </c>
      <c r="T1821" s="15">
        <f t="shared" si="140"/>
        <v>0</v>
      </c>
      <c r="U1821" s="15">
        <v>0</v>
      </c>
      <c r="V1821" s="15">
        <v>0</v>
      </c>
      <c r="W1821" s="15">
        <v>0</v>
      </c>
      <c r="X1821" s="15">
        <v>0</v>
      </c>
      <c r="Y1821" s="15">
        <v>0</v>
      </c>
      <c r="Z1821" s="15">
        <v>0</v>
      </c>
      <c r="AA1821" s="15">
        <v>0</v>
      </c>
      <c r="AB1821" s="15">
        <v>0</v>
      </c>
      <c r="AC1821" s="15">
        <v>0</v>
      </c>
      <c r="AD1821" s="15">
        <v>0</v>
      </c>
      <c r="AE1821" s="15">
        <v>0</v>
      </c>
      <c r="AF1821" s="15">
        <v>0</v>
      </c>
      <c r="AG1821" s="15">
        <f t="shared" si="141"/>
        <v>0</v>
      </c>
      <c r="AH1821" s="15">
        <v>0</v>
      </c>
      <c r="AI1821" s="15">
        <v>0</v>
      </c>
      <c r="AJ1821" s="15">
        <v>0</v>
      </c>
      <c r="AK1821" s="15">
        <v>0</v>
      </c>
      <c r="AL1821" s="15">
        <v>0</v>
      </c>
      <c r="AM1821" s="15">
        <v>0</v>
      </c>
      <c r="AN1821" s="15">
        <v>0</v>
      </c>
      <c r="AO1821" s="15">
        <v>0</v>
      </c>
      <c r="AP1821" s="15">
        <v>0</v>
      </c>
      <c r="AQ1821" s="15">
        <v>0</v>
      </c>
      <c r="AR1821" s="15">
        <v>0</v>
      </c>
      <c r="AS1821" s="15">
        <v>0</v>
      </c>
      <c r="AT1821" s="15">
        <f t="shared" si="142"/>
        <v>0</v>
      </c>
      <c r="AU1821" s="15">
        <v>0</v>
      </c>
      <c r="AV1821" s="15">
        <v>0</v>
      </c>
      <c r="AW1821" s="15">
        <v>0</v>
      </c>
      <c r="AX1821" s="15">
        <v>0</v>
      </c>
      <c r="AY1821" s="15">
        <v>0</v>
      </c>
      <c r="AZ1821" s="15">
        <v>0</v>
      </c>
      <c r="BA1821" s="15">
        <v>0</v>
      </c>
      <c r="BB1821" s="15">
        <v>0</v>
      </c>
      <c r="BC1821" s="15">
        <v>0</v>
      </c>
      <c r="BD1821" s="15">
        <v>0</v>
      </c>
      <c r="BE1821" s="15">
        <v>0</v>
      </c>
      <c r="BF1821" s="15">
        <v>0</v>
      </c>
      <c r="BG1821" s="15">
        <f t="shared" si="143"/>
        <v>0</v>
      </c>
      <c r="BH1821" t="str">
        <f t="shared" si="144"/>
        <v>UIDIST</v>
      </c>
      <c r="BI1821" t="str">
        <f>VLOOKUP(BH1821,[2]Summary!$C$29:$C$56,1,0)</f>
        <v>UIDist</v>
      </c>
      <c r="BJ1821" s="16">
        <v>44562</v>
      </c>
    </row>
    <row r="1822" spans="1:62" x14ac:dyDescent="0.25">
      <c r="A1822" s="13">
        <v>801857.01</v>
      </c>
      <c r="B1822" s="13">
        <v>801857.01</v>
      </c>
      <c r="C1822" t="s">
        <v>152</v>
      </c>
      <c r="D1822" t="s">
        <v>18</v>
      </c>
      <c r="E1822" t="s">
        <v>19</v>
      </c>
      <c r="F1822" s="13" t="s">
        <v>153</v>
      </c>
      <c r="H1822" s="15">
        <v>-8.0289999999999999</v>
      </c>
      <c r="I1822" s="15">
        <v>0</v>
      </c>
      <c r="J1822" s="15">
        <v>0</v>
      </c>
      <c r="K1822" s="15">
        <v>360.94</v>
      </c>
      <c r="L1822" s="15">
        <v>182.90700000000001</v>
      </c>
      <c r="M1822" s="15">
        <v>80.105999999999995</v>
      </c>
      <c r="N1822" s="15">
        <v>108.672</v>
      </c>
      <c r="O1822" s="15">
        <v>139.28</v>
      </c>
      <c r="P1822" s="15">
        <v>-108.125</v>
      </c>
      <c r="Q1822" s="15">
        <v>0</v>
      </c>
      <c r="R1822" s="15">
        <v>-734.71199999999999</v>
      </c>
      <c r="S1822" s="15">
        <v>0</v>
      </c>
      <c r="T1822" s="15">
        <f t="shared" si="140"/>
        <v>21.038999999999987</v>
      </c>
      <c r="U1822" s="15">
        <v>0</v>
      </c>
      <c r="V1822" s="15">
        <v>0</v>
      </c>
      <c r="W1822" s="15">
        <v>0</v>
      </c>
      <c r="X1822" s="15">
        <v>0</v>
      </c>
      <c r="Y1822" s="15">
        <v>0</v>
      </c>
      <c r="Z1822" s="15">
        <v>0</v>
      </c>
      <c r="AA1822" s="15">
        <v>0</v>
      </c>
      <c r="AB1822" s="15">
        <v>0</v>
      </c>
      <c r="AC1822" s="15">
        <v>0</v>
      </c>
      <c r="AD1822" s="15">
        <v>0</v>
      </c>
      <c r="AE1822" s="15">
        <v>0</v>
      </c>
      <c r="AF1822" s="15">
        <v>0</v>
      </c>
      <c r="AG1822" s="15">
        <f t="shared" si="141"/>
        <v>0</v>
      </c>
      <c r="AH1822" s="15">
        <v>0</v>
      </c>
      <c r="AI1822" s="15">
        <v>0</v>
      </c>
      <c r="AJ1822" s="15">
        <v>0</v>
      </c>
      <c r="AK1822" s="15">
        <v>0</v>
      </c>
      <c r="AL1822" s="15">
        <v>0.14621999710798264</v>
      </c>
      <c r="AM1822" s="15">
        <v>1.6068000061511993</v>
      </c>
      <c r="AN1822" s="15">
        <v>1.1799299974441528</v>
      </c>
      <c r="AO1822" s="15">
        <v>32.834489723205564</v>
      </c>
      <c r="AP1822" s="15">
        <v>0.23185000610351564</v>
      </c>
      <c r="AQ1822" s="15">
        <v>0.23200000000000001</v>
      </c>
      <c r="AR1822" s="15">
        <v>17.901180034637452</v>
      </c>
      <c r="AS1822" s="15">
        <v>1.7447600097656251</v>
      </c>
      <c r="AT1822" s="15">
        <f t="shared" si="142"/>
        <v>55.877229774415497</v>
      </c>
      <c r="AU1822" s="15">
        <v>0</v>
      </c>
      <c r="AV1822" s="15">
        <v>0</v>
      </c>
      <c r="AW1822" s="15">
        <v>0</v>
      </c>
      <c r="AX1822" s="15">
        <v>0</v>
      </c>
      <c r="AY1822" s="15">
        <v>0</v>
      </c>
      <c r="AZ1822" s="15">
        <v>0</v>
      </c>
      <c r="BA1822" s="15">
        <v>0</v>
      </c>
      <c r="BB1822" s="15">
        <v>0</v>
      </c>
      <c r="BC1822" s="15">
        <v>0</v>
      </c>
      <c r="BD1822" s="15">
        <v>0</v>
      </c>
      <c r="BE1822" s="15">
        <v>0</v>
      </c>
      <c r="BF1822" s="15">
        <v>0</v>
      </c>
      <c r="BG1822" s="15">
        <f t="shared" si="143"/>
        <v>0</v>
      </c>
      <c r="BH1822" t="str">
        <f t="shared" si="144"/>
        <v>UIDIST</v>
      </c>
      <c r="BI1822" t="str">
        <f>VLOOKUP(BH1822,[2]Summary!$C$29:$C$56,1,0)</f>
        <v>UIDist</v>
      </c>
      <c r="BJ1822" s="16">
        <v>44197</v>
      </c>
    </row>
    <row r="1823" spans="1:62" x14ac:dyDescent="0.25">
      <c r="A1823" s="13">
        <v>801860.01</v>
      </c>
      <c r="B1823" s="13">
        <v>801860.01</v>
      </c>
      <c r="C1823" t="s">
        <v>3470</v>
      </c>
      <c r="D1823" t="s">
        <v>18</v>
      </c>
      <c r="E1823" t="s">
        <v>19</v>
      </c>
      <c r="F1823" s="13" t="s">
        <v>22</v>
      </c>
      <c r="H1823" s="15">
        <v>0</v>
      </c>
      <c r="I1823" s="15">
        <v>0</v>
      </c>
      <c r="J1823" s="15">
        <v>0</v>
      </c>
      <c r="K1823" s="15">
        <v>0</v>
      </c>
      <c r="L1823" s="15">
        <v>0</v>
      </c>
      <c r="M1823" s="15">
        <v>0</v>
      </c>
      <c r="N1823" s="15">
        <v>0</v>
      </c>
      <c r="O1823" s="15">
        <v>0</v>
      </c>
      <c r="P1823" s="15">
        <v>0</v>
      </c>
      <c r="Q1823" s="15">
        <v>0</v>
      </c>
      <c r="R1823" s="15">
        <v>0</v>
      </c>
      <c r="S1823" s="15">
        <v>0</v>
      </c>
      <c r="T1823" s="15">
        <f t="shared" si="140"/>
        <v>0</v>
      </c>
      <c r="U1823" s="15">
        <v>0</v>
      </c>
      <c r="V1823" s="15">
        <v>0</v>
      </c>
      <c r="W1823" s="15">
        <v>0</v>
      </c>
      <c r="X1823" s="15">
        <v>0</v>
      </c>
      <c r="Y1823" s="15">
        <v>0</v>
      </c>
      <c r="Z1823" s="15">
        <v>0</v>
      </c>
      <c r="AA1823" s="15">
        <v>0</v>
      </c>
      <c r="AB1823" s="15">
        <v>0</v>
      </c>
      <c r="AC1823" s="15">
        <v>0</v>
      </c>
      <c r="AD1823" s="15">
        <v>0</v>
      </c>
      <c r="AE1823" s="15">
        <v>0</v>
      </c>
      <c r="AF1823" s="15">
        <v>0</v>
      </c>
      <c r="AG1823" s="15">
        <f t="shared" si="141"/>
        <v>0</v>
      </c>
      <c r="AH1823" s="15">
        <v>0</v>
      </c>
      <c r="AI1823" s="15">
        <v>0</v>
      </c>
      <c r="AJ1823" s="15">
        <v>0</v>
      </c>
      <c r="AK1823" s="15">
        <v>0</v>
      </c>
      <c r="AL1823" s="15">
        <v>0</v>
      </c>
      <c r="AM1823" s="15">
        <v>0</v>
      </c>
      <c r="AN1823" s="15">
        <v>0</v>
      </c>
      <c r="AO1823" s="15">
        <v>0</v>
      </c>
      <c r="AP1823" s="15">
        <v>0</v>
      </c>
      <c r="AQ1823" s="15">
        <v>0</v>
      </c>
      <c r="AR1823" s="15">
        <v>0</v>
      </c>
      <c r="AS1823" s="15">
        <v>0</v>
      </c>
      <c r="AT1823" s="15">
        <f t="shared" si="142"/>
        <v>0</v>
      </c>
      <c r="AU1823" s="15">
        <v>0</v>
      </c>
      <c r="AV1823" s="15">
        <v>0</v>
      </c>
      <c r="AW1823" s="15">
        <v>0</v>
      </c>
      <c r="AX1823" s="15">
        <v>0</v>
      </c>
      <c r="AY1823" s="15">
        <v>0</v>
      </c>
      <c r="AZ1823" s="15">
        <v>0</v>
      </c>
      <c r="BA1823" s="15">
        <v>0</v>
      </c>
      <c r="BB1823" s="15">
        <v>0</v>
      </c>
      <c r="BC1823" s="15">
        <v>0</v>
      </c>
      <c r="BD1823" s="15">
        <v>0</v>
      </c>
      <c r="BE1823" s="15">
        <v>0</v>
      </c>
      <c r="BF1823" s="15">
        <v>0</v>
      </c>
      <c r="BG1823" s="15">
        <f t="shared" si="143"/>
        <v>0</v>
      </c>
      <c r="BH1823" t="str">
        <f t="shared" si="144"/>
        <v>UIDIST</v>
      </c>
      <c r="BI1823" t="str">
        <f>VLOOKUP(BH1823,[2]Summary!$C$29:$C$56,1,0)</f>
        <v>UIDist</v>
      </c>
      <c r="BJ1823" s="16">
        <v>44562</v>
      </c>
    </row>
    <row r="1824" spans="1:62" x14ac:dyDescent="0.25">
      <c r="A1824" s="13">
        <v>801907.01</v>
      </c>
      <c r="B1824" s="13">
        <v>801907.01</v>
      </c>
      <c r="C1824" t="s">
        <v>3471</v>
      </c>
      <c r="D1824" t="s">
        <v>18</v>
      </c>
      <c r="E1824" t="s">
        <v>19</v>
      </c>
      <c r="F1824" s="13" t="s">
        <v>233</v>
      </c>
      <c r="H1824" s="15">
        <v>1.599</v>
      </c>
      <c r="I1824" s="15">
        <v>0.2</v>
      </c>
      <c r="J1824" s="15">
        <v>1.6E-2</v>
      </c>
      <c r="K1824" s="15">
        <v>0</v>
      </c>
      <c r="L1824" s="15">
        <v>0</v>
      </c>
      <c r="M1824" s="15">
        <v>4.6790000000000003</v>
      </c>
      <c r="N1824" s="15">
        <v>0.16700000000000001</v>
      </c>
      <c r="O1824" s="15">
        <v>0</v>
      </c>
      <c r="P1824" s="15">
        <v>0</v>
      </c>
      <c r="Q1824" s="15">
        <v>0</v>
      </c>
      <c r="R1824" s="15">
        <v>0</v>
      </c>
      <c r="S1824" s="15">
        <v>0</v>
      </c>
      <c r="T1824" s="15">
        <f t="shared" si="140"/>
        <v>6.6609999999999996</v>
      </c>
      <c r="U1824" s="15">
        <v>0</v>
      </c>
      <c r="V1824" s="15">
        <v>0</v>
      </c>
      <c r="W1824" s="15">
        <v>0</v>
      </c>
      <c r="X1824" s="15">
        <v>0</v>
      </c>
      <c r="Y1824" s="15">
        <v>0</v>
      </c>
      <c r="Z1824" s="15">
        <v>0</v>
      </c>
      <c r="AA1824" s="15">
        <v>0</v>
      </c>
      <c r="AB1824" s="15">
        <v>0</v>
      </c>
      <c r="AC1824" s="15">
        <v>0</v>
      </c>
      <c r="AD1824" s="15">
        <v>0</v>
      </c>
      <c r="AE1824" s="15">
        <v>0</v>
      </c>
      <c r="AF1824" s="15">
        <v>0</v>
      </c>
      <c r="AG1824" s="15">
        <f t="shared" si="141"/>
        <v>0</v>
      </c>
      <c r="AH1824" s="15">
        <v>0</v>
      </c>
      <c r="AI1824" s="15">
        <v>0</v>
      </c>
      <c r="AJ1824" s="15">
        <v>0</v>
      </c>
      <c r="AK1824" s="15">
        <v>0</v>
      </c>
      <c r="AL1824" s="15">
        <v>0</v>
      </c>
      <c r="AM1824" s="15">
        <v>0</v>
      </c>
      <c r="AN1824" s="15">
        <v>0</v>
      </c>
      <c r="AO1824" s="15">
        <v>0</v>
      </c>
      <c r="AP1824" s="15">
        <v>0</v>
      </c>
      <c r="AQ1824" s="15">
        <v>0</v>
      </c>
      <c r="AR1824" s="15">
        <v>0</v>
      </c>
      <c r="AS1824" s="15">
        <v>0</v>
      </c>
      <c r="AT1824" s="15">
        <f t="shared" si="142"/>
        <v>0</v>
      </c>
      <c r="AU1824" s="15">
        <v>0</v>
      </c>
      <c r="AV1824" s="15">
        <v>0</v>
      </c>
      <c r="AW1824" s="15">
        <v>0</v>
      </c>
      <c r="AX1824" s="15">
        <v>0</v>
      </c>
      <c r="AY1824" s="15">
        <v>0</v>
      </c>
      <c r="AZ1824" s="15">
        <v>0</v>
      </c>
      <c r="BA1824" s="15">
        <v>0</v>
      </c>
      <c r="BB1824" s="15">
        <v>0</v>
      </c>
      <c r="BC1824" s="15">
        <v>0</v>
      </c>
      <c r="BD1824" s="15">
        <v>0</v>
      </c>
      <c r="BE1824" s="15">
        <v>0</v>
      </c>
      <c r="BF1824" s="15">
        <v>0</v>
      </c>
      <c r="BG1824" s="15">
        <f t="shared" si="143"/>
        <v>0</v>
      </c>
      <c r="BH1824" t="str">
        <f t="shared" si="144"/>
        <v>UIDIST</v>
      </c>
      <c r="BI1824" t="str">
        <f>VLOOKUP(BH1824,[2]Summary!$C$29:$C$56,1,0)</f>
        <v>UIDist</v>
      </c>
      <c r="BJ1824" s="16">
        <v>43466</v>
      </c>
    </row>
    <row r="1825" spans="1:62" x14ac:dyDescent="0.25">
      <c r="A1825" s="13">
        <v>801907.02</v>
      </c>
      <c r="B1825" s="13">
        <v>801907.02</v>
      </c>
      <c r="C1825" t="s">
        <v>3471</v>
      </c>
      <c r="D1825" t="s">
        <v>18</v>
      </c>
      <c r="E1825" t="s">
        <v>35</v>
      </c>
      <c r="F1825" s="13" t="s">
        <v>233</v>
      </c>
      <c r="H1825" s="15">
        <v>1.9350000000000001</v>
      </c>
      <c r="I1825" s="15">
        <v>2.4E-2</v>
      </c>
      <c r="J1825" s="15">
        <v>0.32400000000000001</v>
      </c>
      <c r="K1825" s="15">
        <v>0</v>
      </c>
      <c r="L1825" s="15">
        <v>0</v>
      </c>
      <c r="M1825" s="15">
        <v>0</v>
      </c>
      <c r="N1825" s="15">
        <v>0</v>
      </c>
      <c r="O1825" s="15">
        <v>0</v>
      </c>
      <c r="P1825" s="15">
        <v>0</v>
      </c>
      <c r="Q1825" s="15">
        <v>0</v>
      </c>
      <c r="R1825" s="15">
        <v>0</v>
      </c>
      <c r="S1825" s="15">
        <v>0</v>
      </c>
      <c r="T1825" s="15">
        <f t="shared" si="140"/>
        <v>2.2829999999999999</v>
      </c>
      <c r="U1825" s="15">
        <v>0</v>
      </c>
      <c r="V1825" s="15">
        <v>0</v>
      </c>
      <c r="W1825" s="15">
        <v>0</v>
      </c>
      <c r="X1825" s="15">
        <v>0</v>
      </c>
      <c r="Y1825" s="15">
        <v>0</v>
      </c>
      <c r="Z1825" s="15">
        <v>0</v>
      </c>
      <c r="AA1825" s="15">
        <v>0</v>
      </c>
      <c r="AB1825" s="15">
        <v>0</v>
      </c>
      <c r="AC1825" s="15">
        <v>0</v>
      </c>
      <c r="AD1825" s="15">
        <v>0</v>
      </c>
      <c r="AE1825" s="15">
        <v>0</v>
      </c>
      <c r="AF1825" s="15">
        <v>0</v>
      </c>
      <c r="AG1825" s="15">
        <f t="shared" si="141"/>
        <v>0</v>
      </c>
      <c r="AH1825" s="15">
        <v>0</v>
      </c>
      <c r="AI1825" s="15">
        <v>0</v>
      </c>
      <c r="AJ1825" s="15">
        <v>0</v>
      </c>
      <c r="AK1825" s="15">
        <v>0</v>
      </c>
      <c r="AL1825" s="15">
        <v>0</v>
      </c>
      <c r="AM1825" s="15">
        <v>0</v>
      </c>
      <c r="AN1825" s="15">
        <v>0</v>
      </c>
      <c r="AO1825" s="15">
        <v>0</v>
      </c>
      <c r="AP1825" s="15">
        <v>0</v>
      </c>
      <c r="AQ1825" s="15">
        <v>0</v>
      </c>
      <c r="AR1825" s="15">
        <v>0</v>
      </c>
      <c r="AS1825" s="15">
        <v>0</v>
      </c>
      <c r="AT1825" s="15">
        <f t="shared" si="142"/>
        <v>0</v>
      </c>
      <c r="AU1825" s="15">
        <v>0</v>
      </c>
      <c r="AV1825" s="15">
        <v>0</v>
      </c>
      <c r="AW1825" s="15">
        <v>0</v>
      </c>
      <c r="AX1825" s="15">
        <v>0</v>
      </c>
      <c r="AY1825" s="15">
        <v>0</v>
      </c>
      <c r="AZ1825" s="15">
        <v>0</v>
      </c>
      <c r="BA1825" s="15">
        <v>0</v>
      </c>
      <c r="BB1825" s="15">
        <v>0</v>
      </c>
      <c r="BC1825" s="15">
        <v>0</v>
      </c>
      <c r="BD1825" s="15">
        <v>0</v>
      </c>
      <c r="BE1825" s="15">
        <v>0</v>
      </c>
      <c r="BF1825" s="15">
        <v>0</v>
      </c>
      <c r="BG1825" s="15">
        <f t="shared" si="143"/>
        <v>0</v>
      </c>
      <c r="BH1825" t="str">
        <f t="shared" si="144"/>
        <v>UITRANS</v>
      </c>
      <c r="BI1825" t="str">
        <f>VLOOKUP(BH1825,[2]Summary!$C$29:$C$56,1,0)</f>
        <v>UITrans</v>
      </c>
      <c r="BJ1825" s="16">
        <v>43466</v>
      </c>
    </row>
    <row r="1826" spans="1:62" x14ac:dyDescent="0.25">
      <c r="A1826" s="13">
        <v>801909.01</v>
      </c>
      <c r="B1826" s="13">
        <v>801909.01</v>
      </c>
      <c r="C1826" t="s">
        <v>3472</v>
      </c>
      <c r="D1826" t="s">
        <v>18</v>
      </c>
      <c r="E1826" t="s">
        <v>19</v>
      </c>
      <c r="F1826" s="13" t="s">
        <v>101</v>
      </c>
      <c r="H1826" s="15">
        <v>2.5999999999999999E-2</v>
      </c>
      <c r="I1826" s="15">
        <v>2.5999999999999999E-2</v>
      </c>
      <c r="J1826" s="15">
        <v>0</v>
      </c>
      <c r="K1826" s="15">
        <v>0</v>
      </c>
      <c r="L1826" s="15">
        <v>0</v>
      </c>
      <c r="M1826" s="15">
        <v>0</v>
      </c>
      <c r="N1826" s="15">
        <v>0</v>
      </c>
      <c r="O1826" s="15">
        <v>0</v>
      </c>
      <c r="P1826" s="15">
        <v>0</v>
      </c>
      <c r="Q1826" s="15">
        <v>0</v>
      </c>
      <c r="R1826" s="15">
        <v>0</v>
      </c>
      <c r="S1826" s="15">
        <v>0</v>
      </c>
      <c r="T1826" s="15">
        <f t="shared" si="140"/>
        <v>5.1999999999999998E-2</v>
      </c>
      <c r="U1826" s="15">
        <v>0</v>
      </c>
      <c r="V1826" s="15">
        <v>0</v>
      </c>
      <c r="W1826" s="15">
        <v>0</v>
      </c>
      <c r="X1826" s="15">
        <v>0</v>
      </c>
      <c r="Y1826" s="15">
        <v>0</v>
      </c>
      <c r="Z1826" s="15">
        <v>0</v>
      </c>
      <c r="AA1826" s="15">
        <v>0</v>
      </c>
      <c r="AB1826" s="15">
        <v>0</v>
      </c>
      <c r="AC1826" s="15">
        <v>0</v>
      </c>
      <c r="AD1826" s="15">
        <v>0</v>
      </c>
      <c r="AE1826" s="15">
        <v>0</v>
      </c>
      <c r="AF1826" s="15">
        <v>0</v>
      </c>
      <c r="AG1826" s="15">
        <f t="shared" si="141"/>
        <v>0</v>
      </c>
      <c r="AH1826" s="15">
        <v>0</v>
      </c>
      <c r="AI1826" s="15">
        <v>0</v>
      </c>
      <c r="AJ1826" s="15">
        <v>0</v>
      </c>
      <c r="AK1826" s="15">
        <v>0</v>
      </c>
      <c r="AL1826" s="15">
        <v>0</v>
      </c>
      <c r="AM1826" s="15">
        <v>0</v>
      </c>
      <c r="AN1826" s="15">
        <v>0</v>
      </c>
      <c r="AO1826" s="15">
        <v>0</v>
      </c>
      <c r="AP1826" s="15">
        <v>0</v>
      </c>
      <c r="AQ1826" s="15">
        <v>0</v>
      </c>
      <c r="AR1826" s="15">
        <v>0</v>
      </c>
      <c r="AS1826" s="15">
        <v>0</v>
      </c>
      <c r="AT1826" s="15">
        <f t="shared" si="142"/>
        <v>0</v>
      </c>
      <c r="AU1826" s="15">
        <v>0</v>
      </c>
      <c r="AV1826" s="15">
        <v>0</v>
      </c>
      <c r="AW1826" s="15">
        <v>0</v>
      </c>
      <c r="AX1826" s="15">
        <v>0</v>
      </c>
      <c r="AY1826" s="15">
        <v>0</v>
      </c>
      <c r="AZ1826" s="15">
        <v>0</v>
      </c>
      <c r="BA1826" s="15">
        <v>0</v>
      </c>
      <c r="BB1826" s="15">
        <v>0</v>
      </c>
      <c r="BC1826" s="15">
        <v>0</v>
      </c>
      <c r="BD1826" s="15">
        <v>0</v>
      </c>
      <c r="BE1826" s="15">
        <v>0</v>
      </c>
      <c r="BF1826" s="15">
        <v>0</v>
      </c>
      <c r="BG1826" s="15">
        <f t="shared" si="143"/>
        <v>0</v>
      </c>
      <c r="BH1826" t="str">
        <f t="shared" si="144"/>
        <v>UIDIST</v>
      </c>
      <c r="BI1826" t="str">
        <f>VLOOKUP(BH1826,[2]Summary!$C$29:$C$56,1,0)</f>
        <v>UIDist</v>
      </c>
      <c r="BJ1826" s="16">
        <v>43466</v>
      </c>
    </row>
    <row r="1827" spans="1:62" x14ac:dyDescent="0.25">
      <c r="A1827" s="13">
        <v>801925.01</v>
      </c>
      <c r="B1827" s="13">
        <v>801925.01</v>
      </c>
      <c r="C1827" t="s">
        <v>3473</v>
      </c>
      <c r="D1827" t="s">
        <v>18</v>
      </c>
      <c r="E1827" t="s">
        <v>19</v>
      </c>
      <c r="F1827" s="13" t="s">
        <v>22</v>
      </c>
      <c r="H1827" s="15">
        <v>0</v>
      </c>
      <c r="I1827" s="15">
        <v>0</v>
      </c>
      <c r="J1827" s="15">
        <v>0</v>
      </c>
      <c r="K1827" s="15">
        <v>0</v>
      </c>
      <c r="L1827" s="15">
        <v>0</v>
      </c>
      <c r="M1827" s="15">
        <v>0</v>
      </c>
      <c r="N1827" s="15">
        <v>0</v>
      </c>
      <c r="O1827" s="15">
        <v>0</v>
      </c>
      <c r="P1827" s="15">
        <v>0</v>
      </c>
      <c r="Q1827" s="15">
        <v>0</v>
      </c>
      <c r="R1827" s="15">
        <v>0</v>
      </c>
      <c r="S1827" s="15">
        <v>0</v>
      </c>
      <c r="T1827" s="15">
        <f t="shared" si="140"/>
        <v>0</v>
      </c>
      <c r="U1827" s="15">
        <v>0</v>
      </c>
      <c r="V1827" s="15">
        <v>0</v>
      </c>
      <c r="W1827" s="15">
        <v>0</v>
      </c>
      <c r="X1827" s="15">
        <v>0</v>
      </c>
      <c r="Y1827" s="15">
        <v>0</v>
      </c>
      <c r="Z1827" s="15">
        <v>0</v>
      </c>
      <c r="AA1827" s="15">
        <v>0</v>
      </c>
      <c r="AB1827" s="15">
        <v>0</v>
      </c>
      <c r="AC1827" s="15">
        <v>0</v>
      </c>
      <c r="AD1827" s="15">
        <v>0</v>
      </c>
      <c r="AE1827" s="15">
        <v>0</v>
      </c>
      <c r="AF1827" s="15">
        <v>0</v>
      </c>
      <c r="AG1827" s="15">
        <f t="shared" si="141"/>
        <v>0</v>
      </c>
      <c r="AH1827" s="15">
        <v>0</v>
      </c>
      <c r="AI1827" s="15">
        <v>0</v>
      </c>
      <c r="AJ1827" s="15">
        <v>0</v>
      </c>
      <c r="AK1827" s="15">
        <v>0</v>
      </c>
      <c r="AL1827" s="15">
        <v>0</v>
      </c>
      <c r="AM1827" s="15">
        <v>0</v>
      </c>
      <c r="AN1827" s="15">
        <v>0</v>
      </c>
      <c r="AO1827" s="15">
        <v>0</v>
      </c>
      <c r="AP1827" s="15">
        <v>0</v>
      </c>
      <c r="AQ1827" s="15">
        <v>0</v>
      </c>
      <c r="AR1827" s="15">
        <v>0</v>
      </c>
      <c r="AS1827" s="15">
        <v>0</v>
      </c>
      <c r="AT1827" s="15">
        <f t="shared" si="142"/>
        <v>0</v>
      </c>
      <c r="AU1827" s="15">
        <v>0</v>
      </c>
      <c r="AV1827" s="15">
        <v>0</v>
      </c>
      <c r="AW1827" s="15">
        <v>0</v>
      </c>
      <c r="AX1827" s="15">
        <v>0</v>
      </c>
      <c r="AY1827" s="15">
        <v>0</v>
      </c>
      <c r="AZ1827" s="15">
        <v>0</v>
      </c>
      <c r="BA1827" s="15">
        <v>0</v>
      </c>
      <c r="BB1827" s="15">
        <v>0</v>
      </c>
      <c r="BC1827" s="15">
        <v>0</v>
      </c>
      <c r="BD1827" s="15">
        <v>0</v>
      </c>
      <c r="BE1827" s="15">
        <v>0</v>
      </c>
      <c r="BF1827" s="15">
        <v>0</v>
      </c>
      <c r="BG1827" s="15">
        <f t="shared" si="143"/>
        <v>0</v>
      </c>
      <c r="BH1827" t="str">
        <f t="shared" si="144"/>
        <v>UIDIST</v>
      </c>
      <c r="BI1827" t="str">
        <f>VLOOKUP(BH1827,[2]Summary!$C$29:$C$56,1,0)</f>
        <v>UIDist</v>
      </c>
      <c r="BJ1827" s="16">
        <v>44562</v>
      </c>
    </row>
    <row r="1828" spans="1:62" x14ac:dyDescent="0.25">
      <c r="A1828" s="13">
        <v>801932.01</v>
      </c>
      <c r="B1828" s="13">
        <v>801932.01</v>
      </c>
      <c r="C1828" t="s">
        <v>3474</v>
      </c>
      <c r="D1828" t="s">
        <v>18</v>
      </c>
      <c r="E1828" t="s">
        <v>19</v>
      </c>
      <c r="F1828" s="13" t="s">
        <v>22</v>
      </c>
      <c r="H1828" s="15">
        <v>-15.35</v>
      </c>
      <c r="I1828" s="15">
        <v>-0.505</v>
      </c>
      <c r="J1828" s="15">
        <v>-8.0000000000000002E-3</v>
      </c>
      <c r="K1828" s="15">
        <v>0</v>
      </c>
      <c r="L1828" s="15">
        <v>0</v>
      </c>
      <c r="M1828" s="15">
        <v>0</v>
      </c>
      <c r="N1828" s="15">
        <v>5.3999999999999999E-2</v>
      </c>
      <c r="O1828" s="15">
        <v>0</v>
      </c>
      <c r="P1828" s="15">
        <v>0</v>
      </c>
      <c r="Q1828" s="15">
        <v>0</v>
      </c>
      <c r="R1828" s="15">
        <v>0</v>
      </c>
      <c r="S1828" s="15">
        <v>9.2999999999999999E-2</v>
      </c>
      <c r="T1828" s="15">
        <f t="shared" si="140"/>
        <v>-15.715999999999999</v>
      </c>
      <c r="U1828" s="15">
        <v>0</v>
      </c>
      <c r="V1828" s="15">
        <v>0</v>
      </c>
      <c r="W1828" s="15">
        <v>0</v>
      </c>
      <c r="X1828" s="15">
        <v>0</v>
      </c>
      <c r="Y1828" s="15">
        <v>0</v>
      </c>
      <c r="Z1828" s="15">
        <v>0</v>
      </c>
      <c r="AA1828" s="15">
        <v>0</v>
      </c>
      <c r="AB1828" s="15">
        <v>0</v>
      </c>
      <c r="AC1828" s="15">
        <v>0</v>
      </c>
      <c r="AD1828" s="15">
        <v>0</v>
      </c>
      <c r="AE1828" s="15">
        <v>0</v>
      </c>
      <c r="AF1828" s="15">
        <v>0</v>
      </c>
      <c r="AG1828" s="15">
        <f t="shared" si="141"/>
        <v>0</v>
      </c>
      <c r="AH1828" s="15">
        <v>0</v>
      </c>
      <c r="AI1828" s="15">
        <v>0</v>
      </c>
      <c r="AJ1828" s="15">
        <v>0</v>
      </c>
      <c r="AK1828" s="15">
        <v>0</v>
      </c>
      <c r="AL1828" s="15">
        <v>0</v>
      </c>
      <c r="AM1828" s="15">
        <v>0</v>
      </c>
      <c r="AN1828" s="15">
        <v>0</v>
      </c>
      <c r="AO1828" s="15">
        <v>0</v>
      </c>
      <c r="AP1828" s="15">
        <v>0</v>
      </c>
      <c r="AQ1828" s="15">
        <v>0</v>
      </c>
      <c r="AR1828" s="15">
        <v>0</v>
      </c>
      <c r="AS1828" s="15">
        <v>0</v>
      </c>
      <c r="AT1828" s="15">
        <f t="shared" si="142"/>
        <v>0</v>
      </c>
      <c r="AU1828" s="15">
        <v>0</v>
      </c>
      <c r="AV1828" s="15">
        <v>0</v>
      </c>
      <c r="AW1828" s="15">
        <v>0</v>
      </c>
      <c r="AX1828" s="15">
        <v>0</v>
      </c>
      <c r="AY1828" s="15">
        <v>0</v>
      </c>
      <c r="AZ1828" s="15">
        <v>0</v>
      </c>
      <c r="BA1828" s="15">
        <v>0</v>
      </c>
      <c r="BB1828" s="15">
        <v>0</v>
      </c>
      <c r="BC1828" s="15">
        <v>0</v>
      </c>
      <c r="BD1828" s="15">
        <v>0</v>
      </c>
      <c r="BE1828" s="15">
        <v>0</v>
      </c>
      <c r="BF1828" s="15">
        <v>0</v>
      </c>
      <c r="BG1828" s="15">
        <f t="shared" si="143"/>
        <v>0</v>
      </c>
      <c r="BH1828" t="str">
        <f t="shared" si="144"/>
        <v>UIDIST</v>
      </c>
      <c r="BI1828" t="str">
        <f>VLOOKUP(BH1828,[2]Summary!$C$29:$C$56,1,0)</f>
        <v>UIDist</v>
      </c>
      <c r="BJ1828" s="16">
        <v>43466</v>
      </c>
    </row>
    <row r="1829" spans="1:62" x14ac:dyDescent="0.25">
      <c r="A1829" s="13">
        <v>801948.01</v>
      </c>
      <c r="B1829" s="13">
        <v>801948.01</v>
      </c>
      <c r="C1829" t="s">
        <v>3475</v>
      </c>
      <c r="D1829" t="s">
        <v>18</v>
      </c>
      <c r="E1829" t="s">
        <v>19</v>
      </c>
      <c r="F1829" s="13" t="s">
        <v>233</v>
      </c>
      <c r="H1829" s="15">
        <v>0</v>
      </c>
      <c r="I1829" s="15">
        <v>0</v>
      </c>
      <c r="J1829" s="15">
        <v>0</v>
      </c>
      <c r="K1829" s="15">
        <v>0</v>
      </c>
      <c r="L1829" s="15">
        <v>0</v>
      </c>
      <c r="M1829" s="15">
        <v>0</v>
      </c>
      <c r="N1829" s="15">
        <v>0</v>
      </c>
      <c r="O1829" s="15">
        <v>0</v>
      </c>
      <c r="P1829" s="15">
        <v>0</v>
      </c>
      <c r="Q1829" s="15">
        <v>0</v>
      </c>
      <c r="R1829" s="15">
        <v>0</v>
      </c>
      <c r="S1829" s="15">
        <v>0</v>
      </c>
      <c r="T1829" s="15">
        <f t="shared" si="140"/>
        <v>0</v>
      </c>
      <c r="U1829" s="15">
        <v>0</v>
      </c>
      <c r="V1829" s="15">
        <v>0</v>
      </c>
      <c r="W1829" s="15">
        <v>0</v>
      </c>
      <c r="X1829" s="15">
        <v>0</v>
      </c>
      <c r="Y1829" s="15">
        <v>0</v>
      </c>
      <c r="Z1829" s="15">
        <v>0</v>
      </c>
      <c r="AA1829" s="15">
        <v>0</v>
      </c>
      <c r="AB1829" s="15">
        <v>0</v>
      </c>
      <c r="AC1829" s="15">
        <v>0</v>
      </c>
      <c r="AD1829" s="15">
        <v>0</v>
      </c>
      <c r="AE1829" s="15">
        <v>0</v>
      </c>
      <c r="AF1829" s="15">
        <v>0</v>
      </c>
      <c r="AG1829" s="15">
        <f t="shared" si="141"/>
        <v>0</v>
      </c>
      <c r="AH1829" s="15">
        <v>0</v>
      </c>
      <c r="AI1829" s="15">
        <v>0</v>
      </c>
      <c r="AJ1829" s="15">
        <v>0</v>
      </c>
      <c r="AK1829" s="15">
        <v>0</v>
      </c>
      <c r="AL1829" s="15">
        <v>0</v>
      </c>
      <c r="AM1829" s="15">
        <v>0</v>
      </c>
      <c r="AN1829" s="15">
        <v>0</v>
      </c>
      <c r="AO1829" s="15">
        <v>0</v>
      </c>
      <c r="AP1829" s="15">
        <v>0</v>
      </c>
      <c r="AQ1829" s="15">
        <v>0</v>
      </c>
      <c r="AR1829" s="15">
        <v>0</v>
      </c>
      <c r="AS1829" s="15">
        <v>0</v>
      </c>
      <c r="AT1829" s="15">
        <f t="shared" si="142"/>
        <v>0</v>
      </c>
      <c r="AU1829" s="15">
        <v>0</v>
      </c>
      <c r="AV1829" s="15">
        <v>0</v>
      </c>
      <c r="AW1829" s="15">
        <v>0</v>
      </c>
      <c r="AX1829" s="15">
        <v>0</v>
      </c>
      <c r="AY1829" s="15">
        <v>0</v>
      </c>
      <c r="AZ1829" s="15">
        <v>0</v>
      </c>
      <c r="BA1829" s="15">
        <v>0</v>
      </c>
      <c r="BB1829" s="15">
        <v>0</v>
      </c>
      <c r="BC1829" s="15">
        <v>0</v>
      </c>
      <c r="BD1829" s="15">
        <v>0</v>
      </c>
      <c r="BE1829" s="15">
        <v>0</v>
      </c>
      <c r="BF1829" s="15">
        <v>0</v>
      </c>
      <c r="BG1829" s="15">
        <f t="shared" si="143"/>
        <v>0</v>
      </c>
      <c r="BH1829" t="str">
        <f t="shared" si="144"/>
        <v>UIDIST</v>
      </c>
      <c r="BI1829" t="str">
        <f>VLOOKUP(BH1829,[2]Summary!$C$29:$C$56,1,0)</f>
        <v>UIDist</v>
      </c>
      <c r="BJ1829" s="16">
        <v>44562</v>
      </c>
    </row>
    <row r="1830" spans="1:62" x14ac:dyDescent="0.25">
      <c r="A1830" s="13">
        <v>801950.02</v>
      </c>
      <c r="B1830" s="13">
        <v>801950.02</v>
      </c>
      <c r="C1830" t="s">
        <v>3476</v>
      </c>
      <c r="D1830" t="s">
        <v>18</v>
      </c>
      <c r="E1830" t="s">
        <v>35</v>
      </c>
      <c r="F1830" s="13" t="s">
        <v>20</v>
      </c>
      <c r="H1830" s="15">
        <v>0</v>
      </c>
      <c r="I1830" s="15">
        <v>0</v>
      </c>
      <c r="J1830" s="15">
        <v>0</v>
      </c>
      <c r="K1830" s="15">
        <v>0</v>
      </c>
      <c r="L1830" s="15">
        <v>0</v>
      </c>
      <c r="M1830" s="15">
        <v>0</v>
      </c>
      <c r="N1830" s="15">
        <v>0</v>
      </c>
      <c r="O1830" s="15">
        <v>0</v>
      </c>
      <c r="P1830" s="15">
        <v>0</v>
      </c>
      <c r="Q1830" s="15">
        <v>0</v>
      </c>
      <c r="R1830" s="15">
        <v>0</v>
      </c>
      <c r="S1830" s="15">
        <v>0</v>
      </c>
      <c r="T1830" s="15">
        <f t="shared" si="140"/>
        <v>0</v>
      </c>
      <c r="U1830" s="15">
        <v>0</v>
      </c>
      <c r="V1830" s="15">
        <v>0</v>
      </c>
      <c r="W1830" s="15">
        <v>0</v>
      </c>
      <c r="X1830" s="15">
        <v>0</v>
      </c>
      <c r="Y1830" s="15">
        <v>0</v>
      </c>
      <c r="Z1830" s="15">
        <v>0</v>
      </c>
      <c r="AA1830" s="15">
        <v>0</v>
      </c>
      <c r="AB1830" s="15">
        <v>0</v>
      </c>
      <c r="AC1830" s="15">
        <v>0</v>
      </c>
      <c r="AD1830" s="15">
        <v>0</v>
      </c>
      <c r="AE1830" s="15">
        <v>0</v>
      </c>
      <c r="AF1830" s="15">
        <v>0</v>
      </c>
      <c r="AG1830" s="15">
        <f t="shared" si="141"/>
        <v>0</v>
      </c>
      <c r="AH1830" s="15">
        <v>0</v>
      </c>
      <c r="AI1830" s="15">
        <v>0</v>
      </c>
      <c r="AJ1830" s="15">
        <v>0</v>
      </c>
      <c r="AK1830" s="15">
        <v>0</v>
      </c>
      <c r="AL1830" s="15">
        <v>0</v>
      </c>
      <c r="AM1830" s="15">
        <v>0</v>
      </c>
      <c r="AN1830" s="15">
        <v>0</v>
      </c>
      <c r="AO1830" s="15">
        <v>0</v>
      </c>
      <c r="AP1830" s="15">
        <v>0</v>
      </c>
      <c r="AQ1830" s="15">
        <v>0</v>
      </c>
      <c r="AR1830" s="15">
        <v>0</v>
      </c>
      <c r="AS1830" s="15">
        <v>0</v>
      </c>
      <c r="AT1830" s="15">
        <f t="shared" si="142"/>
        <v>0</v>
      </c>
      <c r="AU1830" s="15">
        <v>0</v>
      </c>
      <c r="AV1830" s="15">
        <v>0</v>
      </c>
      <c r="AW1830" s="15">
        <v>0</v>
      </c>
      <c r="AX1830" s="15">
        <v>0</v>
      </c>
      <c r="AY1830" s="15">
        <v>0</v>
      </c>
      <c r="AZ1830" s="15">
        <v>0</v>
      </c>
      <c r="BA1830" s="15">
        <v>0</v>
      </c>
      <c r="BB1830" s="15">
        <v>0</v>
      </c>
      <c r="BC1830" s="15">
        <v>0</v>
      </c>
      <c r="BD1830" s="15">
        <v>0</v>
      </c>
      <c r="BE1830" s="15">
        <v>0</v>
      </c>
      <c r="BF1830" s="15">
        <v>0</v>
      </c>
      <c r="BG1830" s="15">
        <f t="shared" si="143"/>
        <v>0</v>
      </c>
      <c r="BH1830" t="str">
        <f t="shared" si="144"/>
        <v>UITRANS</v>
      </c>
      <c r="BI1830" t="str">
        <f>VLOOKUP(BH1830,[2]Summary!$C$29:$C$56,1,0)</f>
        <v>UITrans</v>
      </c>
      <c r="BJ1830" s="16">
        <v>44562</v>
      </c>
    </row>
    <row r="1831" spans="1:62" x14ac:dyDescent="0.25">
      <c r="A1831" s="13">
        <v>801988.03</v>
      </c>
      <c r="B1831" s="13">
        <v>801988.03</v>
      </c>
      <c r="C1831" t="s">
        <v>3477</v>
      </c>
      <c r="D1831" t="s">
        <v>300</v>
      </c>
      <c r="E1831" t="s">
        <v>301</v>
      </c>
      <c r="F1831" s="13" t="s">
        <v>33</v>
      </c>
      <c r="H1831" s="15">
        <v>0.13900000000000001</v>
      </c>
      <c r="I1831" s="15">
        <v>0.13900000000000001</v>
      </c>
      <c r="J1831" s="15">
        <v>0.16700000000000001</v>
      </c>
      <c r="K1831" s="15">
        <v>0</v>
      </c>
      <c r="L1831" s="15">
        <v>0</v>
      </c>
      <c r="M1831" s="15">
        <v>0</v>
      </c>
      <c r="N1831" s="15">
        <v>0</v>
      </c>
      <c r="O1831" s="15">
        <v>0</v>
      </c>
      <c r="P1831" s="15">
        <v>0</v>
      </c>
      <c r="Q1831" s="15">
        <v>0</v>
      </c>
      <c r="R1831" s="15">
        <v>0</v>
      </c>
      <c r="S1831" s="15">
        <v>0</v>
      </c>
      <c r="T1831" s="15">
        <f t="shared" si="140"/>
        <v>0.44500000000000006</v>
      </c>
      <c r="U1831" s="15">
        <v>0</v>
      </c>
      <c r="V1831" s="15">
        <v>0</v>
      </c>
      <c r="W1831" s="15">
        <v>0</v>
      </c>
      <c r="X1831" s="15">
        <v>0</v>
      </c>
      <c r="Y1831" s="15">
        <v>0</v>
      </c>
      <c r="Z1831" s="15">
        <v>0</v>
      </c>
      <c r="AA1831" s="15">
        <v>0</v>
      </c>
      <c r="AB1831" s="15">
        <v>0</v>
      </c>
      <c r="AC1831" s="15">
        <v>0</v>
      </c>
      <c r="AD1831" s="15">
        <v>0</v>
      </c>
      <c r="AE1831" s="15">
        <v>0</v>
      </c>
      <c r="AF1831" s="15">
        <v>0</v>
      </c>
      <c r="AG1831" s="15">
        <f t="shared" si="141"/>
        <v>0</v>
      </c>
      <c r="AH1831" s="15">
        <v>0</v>
      </c>
      <c r="AI1831" s="15">
        <v>0</v>
      </c>
      <c r="AJ1831" s="15">
        <v>0</v>
      </c>
      <c r="AK1831" s="15">
        <v>0</v>
      </c>
      <c r="AL1831" s="15">
        <v>0</v>
      </c>
      <c r="AM1831" s="15">
        <v>0</v>
      </c>
      <c r="AN1831" s="15">
        <v>0</v>
      </c>
      <c r="AO1831" s="15">
        <v>0</v>
      </c>
      <c r="AP1831" s="15">
        <v>0</v>
      </c>
      <c r="AQ1831" s="15">
        <v>0</v>
      </c>
      <c r="AR1831" s="15">
        <v>0</v>
      </c>
      <c r="AS1831" s="15">
        <v>0</v>
      </c>
      <c r="AT1831" s="15">
        <f t="shared" si="142"/>
        <v>0</v>
      </c>
      <c r="AU1831" s="15">
        <v>0</v>
      </c>
      <c r="AV1831" s="15">
        <v>0</v>
      </c>
      <c r="AW1831" s="15">
        <v>0</v>
      </c>
      <c r="AX1831" s="15">
        <v>0</v>
      </c>
      <c r="AY1831" s="15">
        <v>0</v>
      </c>
      <c r="AZ1831" s="15">
        <v>0</v>
      </c>
      <c r="BA1831" s="15">
        <v>0</v>
      </c>
      <c r="BB1831" s="15">
        <v>0</v>
      </c>
      <c r="BC1831" s="15">
        <v>0</v>
      </c>
      <c r="BD1831" s="15">
        <v>0</v>
      </c>
      <c r="BE1831" s="15">
        <v>0</v>
      </c>
      <c r="BF1831" s="15">
        <v>0</v>
      </c>
      <c r="BG1831" s="15">
        <f t="shared" si="143"/>
        <v>0</v>
      </c>
      <c r="BH1831" t="str">
        <f t="shared" si="144"/>
        <v>UILCommon</v>
      </c>
      <c r="BI1831" t="str">
        <f>VLOOKUP(BH1831,[2]Summary!$C$29:$C$56,1,0)</f>
        <v>UILCommon</v>
      </c>
      <c r="BJ1831" s="16">
        <v>43466</v>
      </c>
    </row>
    <row r="1832" spans="1:62" x14ac:dyDescent="0.25">
      <c r="A1832" s="13">
        <v>802012.01</v>
      </c>
      <c r="B1832" s="13">
        <v>802012.01</v>
      </c>
      <c r="C1832" t="s">
        <v>3478</v>
      </c>
      <c r="D1832" t="s">
        <v>18</v>
      </c>
      <c r="E1832" t="s">
        <v>19</v>
      </c>
      <c r="F1832" s="13" t="s">
        <v>20</v>
      </c>
      <c r="H1832" s="15">
        <v>0.502</v>
      </c>
      <c r="I1832" s="15">
        <v>0</v>
      </c>
      <c r="J1832" s="15">
        <v>0.52</v>
      </c>
      <c r="K1832" s="15">
        <v>-4.2999999999999997E-2</v>
      </c>
      <c r="L1832" s="15">
        <v>0</v>
      </c>
      <c r="M1832" s="15">
        <v>0</v>
      </c>
      <c r="N1832" s="15">
        <v>0</v>
      </c>
      <c r="O1832" s="15">
        <v>0</v>
      </c>
      <c r="P1832" s="15">
        <v>0</v>
      </c>
      <c r="Q1832" s="15">
        <v>79.58</v>
      </c>
      <c r="R1832" s="15">
        <v>0</v>
      </c>
      <c r="S1832" s="15">
        <v>0</v>
      </c>
      <c r="T1832" s="15">
        <f t="shared" si="140"/>
        <v>80.558999999999997</v>
      </c>
      <c r="U1832" s="15">
        <v>0</v>
      </c>
      <c r="V1832" s="15">
        <v>0</v>
      </c>
      <c r="W1832" s="15">
        <v>0</v>
      </c>
      <c r="X1832" s="15">
        <v>0</v>
      </c>
      <c r="Y1832" s="15">
        <v>0</v>
      </c>
      <c r="Z1832" s="15">
        <v>0</v>
      </c>
      <c r="AA1832" s="15">
        <v>0</v>
      </c>
      <c r="AB1832" s="15">
        <v>0</v>
      </c>
      <c r="AC1832" s="15">
        <v>0</v>
      </c>
      <c r="AD1832" s="15">
        <v>0</v>
      </c>
      <c r="AE1832" s="15">
        <v>0</v>
      </c>
      <c r="AF1832" s="15">
        <v>0</v>
      </c>
      <c r="AG1832" s="15">
        <f t="shared" si="141"/>
        <v>0</v>
      </c>
      <c r="AH1832" s="15">
        <v>0</v>
      </c>
      <c r="AI1832" s="15">
        <v>0</v>
      </c>
      <c r="AJ1832" s="15">
        <v>0</v>
      </c>
      <c r="AK1832" s="15">
        <v>0</v>
      </c>
      <c r="AL1832" s="15">
        <v>0</v>
      </c>
      <c r="AM1832" s="15">
        <v>0</v>
      </c>
      <c r="AN1832" s="15">
        <v>0</v>
      </c>
      <c r="AO1832" s="15">
        <v>0</v>
      </c>
      <c r="AP1832" s="15">
        <v>0</v>
      </c>
      <c r="AQ1832" s="15">
        <v>0</v>
      </c>
      <c r="AR1832" s="15">
        <v>0</v>
      </c>
      <c r="AS1832" s="15">
        <v>0</v>
      </c>
      <c r="AT1832" s="15">
        <f t="shared" si="142"/>
        <v>0</v>
      </c>
      <c r="AU1832" s="15">
        <v>0</v>
      </c>
      <c r="AV1832" s="15">
        <v>0</v>
      </c>
      <c r="AW1832" s="15">
        <v>0</v>
      </c>
      <c r="AX1832" s="15">
        <v>0</v>
      </c>
      <c r="AY1832" s="15">
        <v>0</v>
      </c>
      <c r="AZ1832" s="15">
        <v>0</v>
      </c>
      <c r="BA1832" s="15">
        <v>0</v>
      </c>
      <c r="BB1832" s="15">
        <v>0</v>
      </c>
      <c r="BC1832" s="15">
        <v>0</v>
      </c>
      <c r="BD1832" s="15">
        <v>0</v>
      </c>
      <c r="BE1832" s="15">
        <v>0</v>
      </c>
      <c r="BF1832" s="15">
        <v>0</v>
      </c>
      <c r="BG1832" s="15">
        <f t="shared" si="143"/>
        <v>0</v>
      </c>
      <c r="BH1832" t="str">
        <f t="shared" si="144"/>
        <v>UIDIST</v>
      </c>
      <c r="BI1832" t="str">
        <f>VLOOKUP(BH1832,[2]Summary!$C$29:$C$56,1,0)</f>
        <v>UIDist</v>
      </c>
      <c r="BJ1832" s="16">
        <v>43466</v>
      </c>
    </row>
    <row r="1833" spans="1:62" x14ac:dyDescent="0.25">
      <c r="A1833" s="13">
        <v>802014.01</v>
      </c>
      <c r="B1833" s="13">
        <v>802014.01</v>
      </c>
      <c r="C1833" t="s">
        <v>3479</v>
      </c>
      <c r="D1833" t="s">
        <v>18</v>
      </c>
      <c r="E1833" t="s">
        <v>19</v>
      </c>
      <c r="F1833" s="13" t="s">
        <v>20</v>
      </c>
      <c r="H1833" s="15">
        <v>3.9140000000000001</v>
      </c>
      <c r="I1833" s="15">
        <v>4.367</v>
      </c>
      <c r="J1833" s="15">
        <v>11.749000000000001</v>
      </c>
      <c r="K1833" s="15">
        <v>-0.61899999999999999</v>
      </c>
      <c r="L1833" s="15">
        <v>0</v>
      </c>
      <c r="M1833" s="15">
        <v>0</v>
      </c>
      <c r="N1833" s="15">
        <v>0</v>
      </c>
      <c r="O1833" s="15">
        <v>0</v>
      </c>
      <c r="P1833" s="15">
        <v>0</v>
      </c>
      <c r="Q1833" s="15">
        <v>0</v>
      </c>
      <c r="R1833" s="15">
        <v>0</v>
      </c>
      <c r="S1833" s="15">
        <v>0</v>
      </c>
      <c r="T1833" s="15">
        <f t="shared" si="140"/>
        <v>19.411000000000001</v>
      </c>
      <c r="U1833" s="15">
        <v>0</v>
      </c>
      <c r="V1833" s="15">
        <v>0</v>
      </c>
      <c r="W1833" s="15">
        <v>0</v>
      </c>
      <c r="X1833" s="15">
        <v>0</v>
      </c>
      <c r="Y1833" s="15">
        <v>0</v>
      </c>
      <c r="Z1833" s="15">
        <v>0</v>
      </c>
      <c r="AA1833" s="15">
        <v>0</v>
      </c>
      <c r="AB1833" s="15">
        <v>0</v>
      </c>
      <c r="AC1833" s="15">
        <v>0</v>
      </c>
      <c r="AD1833" s="15">
        <v>0</v>
      </c>
      <c r="AE1833" s="15">
        <v>0</v>
      </c>
      <c r="AF1833" s="15">
        <v>0</v>
      </c>
      <c r="AG1833" s="15">
        <f t="shared" si="141"/>
        <v>0</v>
      </c>
      <c r="AH1833" s="15">
        <v>0</v>
      </c>
      <c r="AI1833" s="15">
        <v>0</v>
      </c>
      <c r="AJ1833" s="15">
        <v>0</v>
      </c>
      <c r="AK1833" s="15">
        <v>0</v>
      </c>
      <c r="AL1833" s="15">
        <v>0</v>
      </c>
      <c r="AM1833" s="15">
        <v>0</v>
      </c>
      <c r="AN1833" s="15">
        <v>0</v>
      </c>
      <c r="AO1833" s="15">
        <v>0</v>
      </c>
      <c r="AP1833" s="15">
        <v>0</v>
      </c>
      <c r="AQ1833" s="15">
        <v>0</v>
      </c>
      <c r="AR1833" s="15">
        <v>0</v>
      </c>
      <c r="AS1833" s="15">
        <v>0</v>
      </c>
      <c r="AT1833" s="15">
        <f t="shared" si="142"/>
        <v>0</v>
      </c>
      <c r="AU1833" s="15">
        <v>0</v>
      </c>
      <c r="AV1833" s="15">
        <v>0</v>
      </c>
      <c r="AW1833" s="15">
        <v>0</v>
      </c>
      <c r="AX1833" s="15">
        <v>0</v>
      </c>
      <c r="AY1833" s="15">
        <v>0</v>
      </c>
      <c r="AZ1833" s="15">
        <v>0</v>
      </c>
      <c r="BA1833" s="15">
        <v>0</v>
      </c>
      <c r="BB1833" s="15">
        <v>0</v>
      </c>
      <c r="BC1833" s="15">
        <v>0</v>
      </c>
      <c r="BD1833" s="15">
        <v>0</v>
      </c>
      <c r="BE1833" s="15">
        <v>0</v>
      </c>
      <c r="BF1833" s="15">
        <v>0</v>
      </c>
      <c r="BG1833" s="15">
        <f t="shared" si="143"/>
        <v>0</v>
      </c>
      <c r="BH1833" t="str">
        <f t="shared" si="144"/>
        <v>UIDIST</v>
      </c>
      <c r="BI1833" t="str">
        <f>VLOOKUP(BH1833,[2]Summary!$C$29:$C$56,1,0)</f>
        <v>UIDist</v>
      </c>
      <c r="BJ1833" s="16">
        <v>43466</v>
      </c>
    </row>
    <row r="1834" spans="1:62" x14ac:dyDescent="0.25">
      <c r="A1834" s="13">
        <v>802022.01</v>
      </c>
      <c r="B1834" s="13">
        <v>802022.01</v>
      </c>
      <c r="C1834" t="s">
        <v>3480</v>
      </c>
      <c r="D1834" t="s">
        <v>18</v>
      </c>
      <c r="E1834" t="s">
        <v>19</v>
      </c>
      <c r="F1834" s="13" t="s">
        <v>22</v>
      </c>
      <c r="H1834" s="15">
        <v>1.0999999999999999E-2</v>
      </c>
      <c r="I1834" s="15">
        <v>0</v>
      </c>
      <c r="J1834" s="15">
        <v>0</v>
      </c>
      <c r="K1834" s="15">
        <v>0</v>
      </c>
      <c r="L1834" s="15">
        <v>0</v>
      </c>
      <c r="M1834" s="15">
        <v>0</v>
      </c>
      <c r="N1834" s="15">
        <v>0</v>
      </c>
      <c r="O1834" s="15">
        <v>0</v>
      </c>
      <c r="P1834" s="15">
        <v>0</v>
      </c>
      <c r="Q1834" s="15">
        <v>0</v>
      </c>
      <c r="R1834" s="15">
        <v>0</v>
      </c>
      <c r="S1834" s="15">
        <v>0</v>
      </c>
      <c r="T1834" s="15">
        <f t="shared" si="140"/>
        <v>1.0999999999999999E-2</v>
      </c>
      <c r="U1834" s="15">
        <v>0</v>
      </c>
      <c r="V1834" s="15">
        <v>0</v>
      </c>
      <c r="W1834" s="15">
        <v>0</v>
      </c>
      <c r="X1834" s="15">
        <v>0</v>
      </c>
      <c r="Y1834" s="15">
        <v>0</v>
      </c>
      <c r="Z1834" s="15">
        <v>0</v>
      </c>
      <c r="AA1834" s="15">
        <v>0</v>
      </c>
      <c r="AB1834" s="15">
        <v>0</v>
      </c>
      <c r="AC1834" s="15">
        <v>0</v>
      </c>
      <c r="AD1834" s="15">
        <v>0</v>
      </c>
      <c r="AE1834" s="15">
        <v>0</v>
      </c>
      <c r="AF1834" s="15">
        <v>0</v>
      </c>
      <c r="AG1834" s="15">
        <f t="shared" si="141"/>
        <v>0</v>
      </c>
      <c r="AH1834" s="15">
        <v>0</v>
      </c>
      <c r="AI1834" s="15">
        <v>0</v>
      </c>
      <c r="AJ1834" s="15">
        <v>0</v>
      </c>
      <c r="AK1834" s="15">
        <v>0</v>
      </c>
      <c r="AL1834" s="15">
        <v>0</v>
      </c>
      <c r="AM1834" s="15">
        <v>0</v>
      </c>
      <c r="AN1834" s="15">
        <v>0</v>
      </c>
      <c r="AO1834" s="15">
        <v>0</v>
      </c>
      <c r="AP1834" s="15">
        <v>0</v>
      </c>
      <c r="AQ1834" s="15">
        <v>0</v>
      </c>
      <c r="AR1834" s="15">
        <v>0</v>
      </c>
      <c r="AS1834" s="15">
        <v>0</v>
      </c>
      <c r="AT1834" s="15">
        <f t="shared" si="142"/>
        <v>0</v>
      </c>
      <c r="AU1834" s="15">
        <v>0</v>
      </c>
      <c r="AV1834" s="15">
        <v>0</v>
      </c>
      <c r="AW1834" s="15">
        <v>0</v>
      </c>
      <c r="AX1834" s="15">
        <v>0</v>
      </c>
      <c r="AY1834" s="15">
        <v>0</v>
      </c>
      <c r="AZ1834" s="15">
        <v>0</v>
      </c>
      <c r="BA1834" s="15">
        <v>0</v>
      </c>
      <c r="BB1834" s="15">
        <v>0</v>
      </c>
      <c r="BC1834" s="15">
        <v>0</v>
      </c>
      <c r="BD1834" s="15">
        <v>0</v>
      </c>
      <c r="BE1834" s="15">
        <v>0</v>
      </c>
      <c r="BF1834" s="15">
        <v>0</v>
      </c>
      <c r="BG1834" s="15">
        <f t="shared" si="143"/>
        <v>0</v>
      </c>
      <c r="BH1834" t="str">
        <f t="shared" si="144"/>
        <v>UIDIST</v>
      </c>
      <c r="BI1834" t="str">
        <f>VLOOKUP(BH1834,[2]Summary!$C$29:$C$56,1,0)</f>
        <v>UIDist</v>
      </c>
      <c r="BJ1834" s="16">
        <v>43466</v>
      </c>
    </row>
    <row r="1835" spans="1:62" x14ac:dyDescent="0.25">
      <c r="A1835" s="13">
        <v>802090.01</v>
      </c>
      <c r="B1835" s="13">
        <v>802090.01</v>
      </c>
      <c r="C1835" t="s">
        <v>3481</v>
      </c>
      <c r="D1835" t="s">
        <v>18</v>
      </c>
      <c r="E1835" t="s">
        <v>19</v>
      </c>
      <c r="F1835" s="13" t="s">
        <v>22</v>
      </c>
      <c r="H1835" s="15">
        <v>0.48899999999999999</v>
      </c>
      <c r="I1835" s="15">
        <v>0.28000000000000003</v>
      </c>
      <c r="J1835" s="15">
        <v>0.11</v>
      </c>
      <c r="K1835" s="15">
        <v>2.5999999999999999E-2</v>
      </c>
      <c r="L1835" s="15">
        <v>0</v>
      </c>
      <c r="M1835" s="15">
        <v>0</v>
      </c>
      <c r="N1835" s="15">
        <v>0</v>
      </c>
      <c r="O1835" s="15">
        <v>0</v>
      </c>
      <c r="P1835" s="15">
        <v>0</v>
      </c>
      <c r="Q1835" s="15">
        <v>0</v>
      </c>
      <c r="R1835" s="15">
        <v>0</v>
      </c>
      <c r="S1835" s="15">
        <v>0</v>
      </c>
      <c r="T1835" s="15">
        <f t="shared" si="140"/>
        <v>0.90500000000000003</v>
      </c>
      <c r="U1835" s="15">
        <v>0</v>
      </c>
      <c r="V1835" s="15">
        <v>0</v>
      </c>
      <c r="W1835" s="15">
        <v>0</v>
      </c>
      <c r="X1835" s="15">
        <v>0</v>
      </c>
      <c r="Y1835" s="15">
        <v>0</v>
      </c>
      <c r="Z1835" s="15">
        <v>0</v>
      </c>
      <c r="AA1835" s="15">
        <v>0</v>
      </c>
      <c r="AB1835" s="15">
        <v>0</v>
      </c>
      <c r="AC1835" s="15">
        <v>0</v>
      </c>
      <c r="AD1835" s="15">
        <v>0</v>
      </c>
      <c r="AE1835" s="15">
        <v>0</v>
      </c>
      <c r="AF1835" s="15">
        <v>0</v>
      </c>
      <c r="AG1835" s="15">
        <f t="shared" si="141"/>
        <v>0</v>
      </c>
      <c r="AH1835" s="15">
        <v>0</v>
      </c>
      <c r="AI1835" s="15">
        <v>0</v>
      </c>
      <c r="AJ1835" s="15">
        <v>0</v>
      </c>
      <c r="AK1835" s="15">
        <v>0</v>
      </c>
      <c r="AL1835" s="15">
        <v>0</v>
      </c>
      <c r="AM1835" s="15">
        <v>0</v>
      </c>
      <c r="AN1835" s="15">
        <v>0</v>
      </c>
      <c r="AO1835" s="15">
        <v>0</v>
      </c>
      <c r="AP1835" s="15">
        <v>0</v>
      </c>
      <c r="AQ1835" s="15">
        <v>0</v>
      </c>
      <c r="AR1835" s="15">
        <v>0</v>
      </c>
      <c r="AS1835" s="15">
        <v>0</v>
      </c>
      <c r="AT1835" s="15">
        <f t="shared" si="142"/>
        <v>0</v>
      </c>
      <c r="AU1835" s="15">
        <v>0</v>
      </c>
      <c r="AV1835" s="15">
        <v>0</v>
      </c>
      <c r="AW1835" s="15">
        <v>0</v>
      </c>
      <c r="AX1835" s="15">
        <v>0</v>
      </c>
      <c r="AY1835" s="15">
        <v>0</v>
      </c>
      <c r="AZ1835" s="15">
        <v>0</v>
      </c>
      <c r="BA1835" s="15">
        <v>0</v>
      </c>
      <c r="BB1835" s="15">
        <v>0</v>
      </c>
      <c r="BC1835" s="15">
        <v>0</v>
      </c>
      <c r="BD1835" s="15">
        <v>0</v>
      </c>
      <c r="BE1835" s="15">
        <v>0</v>
      </c>
      <c r="BF1835" s="15">
        <v>0</v>
      </c>
      <c r="BG1835" s="15">
        <f t="shared" si="143"/>
        <v>0</v>
      </c>
      <c r="BH1835" t="str">
        <f t="shared" si="144"/>
        <v>UIDIST</v>
      </c>
      <c r="BI1835" t="str">
        <f>VLOOKUP(BH1835,[2]Summary!$C$29:$C$56,1,0)</f>
        <v>UIDist</v>
      </c>
      <c r="BJ1835" s="16">
        <v>43466</v>
      </c>
    </row>
    <row r="1836" spans="1:62" x14ac:dyDescent="0.25">
      <c r="A1836" s="13">
        <v>802105.03</v>
      </c>
      <c r="B1836" s="13">
        <v>802105.03</v>
      </c>
      <c r="C1836" t="s">
        <v>3482</v>
      </c>
      <c r="D1836" t="s">
        <v>300</v>
      </c>
      <c r="E1836" t="s">
        <v>301</v>
      </c>
      <c r="F1836" s="13" t="s">
        <v>33</v>
      </c>
      <c r="H1836" s="15">
        <v>6.2720000000000002</v>
      </c>
      <c r="I1836" s="15">
        <v>2.7269999999999999</v>
      </c>
      <c r="J1836" s="15">
        <v>0</v>
      </c>
      <c r="K1836" s="15">
        <v>0</v>
      </c>
      <c r="L1836" s="15">
        <v>0</v>
      </c>
      <c r="M1836" s="15">
        <v>0.377</v>
      </c>
      <c r="N1836" s="15">
        <v>0</v>
      </c>
      <c r="O1836" s="15">
        <v>0</v>
      </c>
      <c r="P1836" s="15">
        <v>0</v>
      </c>
      <c r="Q1836" s="15">
        <v>0</v>
      </c>
      <c r="R1836" s="15">
        <v>0</v>
      </c>
      <c r="S1836" s="15">
        <v>0</v>
      </c>
      <c r="T1836" s="15">
        <f t="shared" si="140"/>
        <v>9.3760000000000012</v>
      </c>
      <c r="U1836" s="15">
        <v>0</v>
      </c>
      <c r="V1836" s="15">
        <v>0</v>
      </c>
      <c r="W1836" s="15">
        <v>0</v>
      </c>
      <c r="X1836" s="15">
        <v>0</v>
      </c>
      <c r="Y1836" s="15">
        <v>0</v>
      </c>
      <c r="Z1836" s="15">
        <v>0</v>
      </c>
      <c r="AA1836" s="15">
        <v>0</v>
      </c>
      <c r="AB1836" s="15">
        <v>0</v>
      </c>
      <c r="AC1836" s="15">
        <v>0</v>
      </c>
      <c r="AD1836" s="15">
        <v>0</v>
      </c>
      <c r="AE1836" s="15">
        <v>0</v>
      </c>
      <c r="AF1836" s="15">
        <v>0</v>
      </c>
      <c r="AG1836" s="15">
        <f t="shared" si="141"/>
        <v>0</v>
      </c>
      <c r="AH1836" s="15">
        <v>0</v>
      </c>
      <c r="AI1836" s="15">
        <v>0</v>
      </c>
      <c r="AJ1836" s="15">
        <v>0</v>
      </c>
      <c r="AK1836" s="15">
        <v>0</v>
      </c>
      <c r="AL1836" s="15">
        <v>0.37654998779296878</v>
      </c>
      <c r="AM1836" s="15">
        <v>0</v>
      </c>
      <c r="AN1836" s="15">
        <v>0</v>
      </c>
      <c r="AO1836" s="15">
        <v>-0.75309997558593755</v>
      </c>
      <c r="AP1836" s="15">
        <v>0</v>
      </c>
      <c r="AQ1836" s="15">
        <v>0</v>
      </c>
      <c r="AR1836" s="15">
        <v>0</v>
      </c>
      <c r="AS1836" s="15">
        <v>0</v>
      </c>
      <c r="AT1836" s="15">
        <f t="shared" si="142"/>
        <v>-0.37654998779296878</v>
      </c>
      <c r="AU1836" s="15">
        <v>0</v>
      </c>
      <c r="AV1836" s="15">
        <v>0</v>
      </c>
      <c r="AW1836" s="15">
        <v>0</v>
      </c>
      <c r="AX1836" s="15">
        <v>0</v>
      </c>
      <c r="AY1836" s="15">
        <v>0</v>
      </c>
      <c r="AZ1836" s="15">
        <v>0</v>
      </c>
      <c r="BA1836" s="15">
        <v>0</v>
      </c>
      <c r="BB1836" s="15">
        <v>0</v>
      </c>
      <c r="BC1836" s="15">
        <v>0</v>
      </c>
      <c r="BD1836" s="15">
        <v>0</v>
      </c>
      <c r="BE1836" s="15">
        <v>0</v>
      </c>
      <c r="BF1836" s="15">
        <v>0</v>
      </c>
      <c r="BG1836" s="15">
        <f t="shared" si="143"/>
        <v>0</v>
      </c>
      <c r="BH1836" t="str">
        <f t="shared" si="144"/>
        <v>UILCommon</v>
      </c>
      <c r="BI1836" t="str">
        <f>VLOOKUP(BH1836,[2]Summary!$C$29:$C$56,1,0)</f>
        <v>UILCommon</v>
      </c>
      <c r="BJ1836" s="16">
        <v>44197</v>
      </c>
    </row>
    <row r="1837" spans="1:62" x14ac:dyDescent="0.25">
      <c r="A1837" s="13">
        <v>802107.03</v>
      </c>
      <c r="B1837" s="13">
        <v>802107.03</v>
      </c>
      <c r="C1837" t="s">
        <v>3483</v>
      </c>
      <c r="D1837" t="s">
        <v>300</v>
      </c>
      <c r="E1837" t="s">
        <v>301</v>
      </c>
      <c r="F1837" s="13" t="s">
        <v>33</v>
      </c>
      <c r="H1837" s="15">
        <v>1.964</v>
      </c>
      <c r="I1837" s="15">
        <v>1.964</v>
      </c>
      <c r="J1837" s="15">
        <v>1E-3</v>
      </c>
      <c r="K1837" s="15">
        <v>0.27500000000000002</v>
      </c>
      <c r="L1837" s="15">
        <v>-0.27500000000000002</v>
      </c>
      <c r="M1837" s="15">
        <v>0</v>
      </c>
      <c r="N1837" s="15">
        <v>0</v>
      </c>
      <c r="O1837" s="15">
        <v>0</v>
      </c>
      <c r="P1837" s="15">
        <v>0</v>
      </c>
      <c r="Q1837" s="15">
        <v>0</v>
      </c>
      <c r="R1837" s="15">
        <v>0</v>
      </c>
      <c r="S1837" s="15">
        <v>0</v>
      </c>
      <c r="T1837" s="15">
        <f t="shared" si="140"/>
        <v>3.9289999999999998</v>
      </c>
      <c r="U1837" s="15">
        <v>5.5540700683593753</v>
      </c>
      <c r="V1837" s="15">
        <v>0</v>
      </c>
      <c r="W1837" s="15">
        <v>-6.0688801269531254</v>
      </c>
      <c r="X1837" s="15">
        <v>0</v>
      </c>
      <c r="Y1837" s="15">
        <v>0</v>
      </c>
      <c r="Z1837" s="15">
        <v>0</v>
      </c>
      <c r="AA1837" s="15">
        <v>0</v>
      </c>
      <c r="AB1837" s="15">
        <v>0</v>
      </c>
      <c r="AC1837" s="15">
        <v>0</v>
      </c>
      <c r="AD1837" s="15">
        <v>0</v>
      </c>
      <c r="AE1837" s="15">
        <v>0</v>
      </c>
      <c r="AF1837" s="15">
        <v>0</v>
      </c>
      <c r="AG1837" s="15">
        <f t="shared" si="141"/>
        <v>-0.51481005859375006</v>
      </c>
      <c r="AH1837" s="15">
        <v>0</v>
      </c>
      <c r="AI1837" s="15">
        <v>0</v>
      </c>
      <c r="AJ1837" s="15">
        <v>0</v>
      </c>
      <c r="AK1837" s="15">
        <v>0</v>
      </c>
      <c r="AL1837" s="15">
        <v>-0.51441998291015623</v>
      </c>
      <c r="AM1837" s="15">
        <v>0</v>
      </c>
      <c r="AN1837" s="15">
        <v>0</v>
      </c>
      <c r="AO1837" s="15">
        <v>1.0288399658203125</v>
      </c>
      <c r="AP1837" s="15">
        <v>0</v>
      </c>
      <c r="AQ1837" s="15">
        <v>0</v>
      </c>
      <c r="AR1837" s="15">
        <v>0</v>
      </c>
      <c r="AS1837" s="15">
        <v>0</v>
      </c>
      <c r="AT1837" s="15">
        <f t="shared" si="142"/>
        <v>0.51441998291015623</v>
      </c>
      <c r="AU1837" s="15">
        <v>0</v>
      </c>
      <c r="AV1837" s="15">
        <v>0</v>
      </c>
      <c r="AW1837" s="15">
        <v>0</v>
      </c>
      <c r="AX1837" s="15">
        <v>0</v>
      </c>
      <c r="AY1837" s="15">
        <v>0</v>
      </c>
      <c r="AZ1837" s="15">
        <v>0</v>
      </c>
      <c r="BA1837" s="15">
        <v>0</v>
      </c>
      <c r="BB1837" s="15">
        <v>0</v>
      </c>
      <c r="BC1837" s="15">
        <v>0</v>
      </c>
      <c r="BD1837" s="15">
        <v>0</v>
      </c>
      <c r="BE1837" s="15">
        <v>0</v>
      </c>
      <c r="BF1837" s="15">
        <v>0</v>
      </c>
      <c r="BG1837" s="15">
        <f t="shared" si="143"/>
        <v>0</v>
      </c>
      <c r="BH1837" t="str">
        <f t="shared" si="144"/>
        <v>UILCommon</v>
      </c>
      <c r="BI1837" t="str">
        <f>VLOOKUP(BH1837,[2]Summary!$C$29:$C$56,1,0)</f>
        <v>UILCommon</v>
      </c>
      <c r="BJ1837" s="16">
        <v>44197</v>
      </c>
    </row>
    <row r="1838" spans="1:62" x14ac:dyDescent="0.25">
      <c r="A1838" s="13">
        <v>802113.01</v>
      </c>
      <c r="B1838" s="13">
        <v>802113.01</v>
      </c>
      <c r="C1838" t="s">
        <v>3484</v>
      </c>
      <c r="D1838" t="s">
        <v>18</v>
      </c>
      <c r="E1838" t="s">
        <v>19</v>
      </c>
      <c r="F1838" s="13" t="s">
        <v>22</v>
      </c>
      <c r="H1838" s="15">
        <v>0.155</v>
      </c>
      <c r="I1838" s="15">
        <v>0.61699999999999999</v>
      </c>
      <c r="J1838" s="15">
        <v>1.972</v>
      </c>
      <c r="K1838" s="15">
        <v>2.8000000000000001E-2</v>
      </c>
      <c r="L1838" s="15">
        <v>0.39900000000000002</v>
      </c>
      <c r="M1838" s="15">
        <v>-67.908000000000001</v>
      </c>
      <c r="N1838" s="15">
        <v>-7.6999999999999999E-2</v>
      </c>
      <c r="O1838" s="15">
        <v>0</v>
      </c>
      <c r="P1838" s="15">
        <v>0</v>
      </c>
      <c r="Q1838" s="15">
        <v>0</v>
      </c>
      <c r="R1838" s="15">
        <v>0</v>
      </c>
      <c r="S1838" s="15">
        <v>0</v>
      </c>
      <c r="T1838" s="15">
        <f t="shared" si="140"/>
        <v>-64.813999999999993</v>
      </c>
      <c r="U1838" s="15">
        <v>0</v>
      </c>
      <c r="V1838" s="15">
        <v>0</v>
      </c>
      <c r="W1838" s="15">
        <v>0</v>
      </c>
      <c r="X1838" s="15">
        <v>0</v>
      </c>
      <c r="Y1838" s="15">
        <v>0</v>
      </c>
      <c r="Z1838" s="15">
        <v>0</v>
      </c>
      <c r="AA1838" s="15">
        <v>0</v>
      </c>
      <c r="AB1838" s="15">
        <v>0</v>
      </c>
      <c r="AC1838" s="15">
        <v>0</v>
      </c>
      <c r="AD1838" s="15">
        <v>0</v>
      </c>
      <c r="AE1838" s="15">
        <v>0</v>
      </c>
      <c r="AF1838" s="15">
        <v>0</v>
      </c>
      <c r="AG1838" s="15">
        <f t="shared" si="141"/>
        <v>0</v>
      </c>
      <c r="AH1838" s="15">
        <v>0</v>
      </c>
      <c r="AI1838" s="15">
        <v>0</v>
      </c>
      <c r="AJ1838" s="15">
        <v>0</v>
      </c>
      <c r="AK1838" s="15">
        <v>0</v>
      </c>
      <c r="AL1838" s="15">
        <v>0</v>
      </c>
      <c r="AM1838" s="15">
        <v>0</v>
      </c>
      <c r="AN1838" s="15">
        <v>0</v>
      </c>
      <c r="AO1838" s="15">
        <v>0</v>
      </c>
      <c r="AP1838" s="15">
        <v>0</v>
      </c>
      <c r="AQ1838" s="15">
        <v>0</v>
      </c>
      <c r="AR1838" s="15">
        <v>0</v>
      </c>
      <c r="AS1838" s="15">
        <v>0</v>
      </c>
      <c r="AT1838" s="15">
        <f t="shared" si="142"/>
        <v>0</v>
      </c>
      <c r="AU1838" s="15">
        <v>0</v>
      </c>
      <c r="AV1838" s="15">
        <v>0</v>
      </c>
      <c r="AW1838" s="15">
        <v>0</v>
      </c>
      <c r="AX1838" s="15">
        <v>0</v>
      </c>
      <c r="AY1838" s="15">
        <v>0</v>
      </c>
      <c r="AZ1838" s="15">
        <v>0</v>
      </c>
      <c r="BA1838" s="15">
        <v>0</v>
      </c>
      <c r="BB1838" s="15">
        <v>0</v>
      </c>
      <c r="BC1838" s="15">
        <v>0</v>
      </c>
      <c r="BD1838" s="15">
        <v>0</v>
      </c>
      <c r="BE1838" s="15">
        <v>0</v>
      </c>
      <c r="BF1838" s="15">
        <v>0</v>
      </c>
      <c r="BG1838" s="15">
        <f t="shared" si="143"/>
        <v>0</v>
      </c>
      <c r="BH1838" t="str">
        <f t="shared" si="144"/>
        <v>UIDIST</v>
      </c>
      <c r="BI1838" t="str">
        <f>VLOOKUP(BH1838,[2]Summary!$C$29:$C$56,1,0)</f>
        <v>UIDist</v>
      </c>
      <c r="BJ1838" s="16">
        <v>43466</v>
      </c>
    </row>
    <row r="1839" spans="1:62" x14ac:dyDescent="0.25">
      <c r="A1839" s="13">
        <v>802115.03</v>
      </c>
      <c r="B1839" s="13">
        <v>802115.03</v>
      </c>
      <c r="C1839" t="s">
        <v>3485</v>
      </c>
      <c r="D1839" t="s">
        <v>300</v>
      </c>
      <c r="E1839" t="s">
        <v>301</v>
      </c>
      <c r="F1839" s="13" t="s">
        <v>33</v>
      </c>
      <c r="H1839" s="15">
        <v>0</v>
      </c>
      <c r="I1839" s="15">
        <v>0</v>
      </c>
      <c r="J1839" s="15">
        <v>0</v>
      </c>
      <c r="K1839" s="15">
        <v>0</v>
      </c>
      <c r="L1839" s="15">
        <v>0</v>
      </c>
      <c r="M1839" s="15">
        <v>0</v>
      </c>
      <c r="N1839" s="15">
        <v>0</v>
      </c>
      <c r="O1839" s="15">
        <v>0</v>
      </c>
      <c r="P1839" s="15">
        <v>0</v>
      </c>
      <c r="Q1839" s="15">
        <v>0</v>
      </c>
      <c r="R1839" s="15">
        <v>0</v>
      </c>
      <c r="S1839" s="15">
        <v>0</v>
      </c>
      <c r="T1839" s="15">
        <f t="shared" si="140"/>
        <v>0</v>
      </c>
      <c r="U1839" s="15">
        <v>0</v>
      </c>
      <c r="V1839" s="15">
        <v>0</v>
      </c>
      <c r="W1839" s="15">
        <v>0</v>
      </c>
      <c r="X1839" s="15">
        <v>0</v>
      </c>
      <c r="Y1839" s="15">
        <v>0</v>
      </c>
      <c r="Z1839" s="15">
        <v>0.27556000518798829</v>
      </c>
      <c r="AA1839" s="15">
        <v>0</v>
      </c>
      <c r="AB1839" s="15">
        <v>0</v>
      </c>
      <c r="AC1839" s="15">
        <v>0</v>
      </c>
      <c r="AD1839" s="15">
        <v>0</v>
      </c>
      <c r="AE1839" s="15">
        <v>0</v>
      </c>
      <c r="AF1839" s="15">
        <v>0</v>
      </c>
      <c r="AG1839" s="15">
        <f t="shared" si="141"/>
        <v>0.27556000518798829</v>
      </c>
      <c r="AH1839" s="15">
        <v>0</v>
      </c>
      <c r="AI1839" s="15">
        <v>0</v>
      </c>
      <c r="AJ1839" s="15">
        <v>0</v>
      </c>
      <c r="AK1839" s="15">
        <v>0</v>
      </c>
      <c r="AL1839" s="15">
        <v>0.27555999755859373</v>
      </c>
      <c r="AM1839" s="15">
        <v>0</v>
      </c>
      <c r="AN1839" s="15">
        <v>0</v>
      </c>
      <c r="AO1839" s="15">
        <v>-0.55111999511718746</v>
      </c>
      <c r="AP1839" s="15">
        <v>0</v>
      </c>
      <c r="AQ1839" s="15">
        <v>0</v>
      </c>
      <c r="AR1839" s="15">
        <v>0</v>
      </c>
      <c r="AS1839" s="15">
        <v>0</v>
      </c>
      <c r="AT1839" s="15">
        <f t="shared" si="142"/>
        <v>-0.27555999755859373</v>
      </c>
      <c r="AU1839" s="15">
        <v>0</v>
      </c>
      <c r="AV1839" s="15">
        <v>0</v>
      </c>
      <c r="AW1839" s="15">
        <v>0</v>
      </c>
      <c r="AX1839" s="15">
        <v>0</v>
      </c>
      <c r="AY1839" s="15">
        <v>0</v>
      </c>
      <c r="AZ1839" s="15">
        <v>0</v>
      </c>
      <c r="BA1839" s="15">
        <v>0</v>
      </c>
      <c r="BB1839" s="15">
        <v>0</v>
      </c>
      <c r="BC1839" s="15">
        <v>0</v>
      </c>
      <c r="BD1839" s="15">
        <v>0</v>
      </c>
      <c r="BE1839" s="15">
        <v>0</v>
      </c>
      <c r="BF1839" s="15">
        <v>0</v>
      </c>
      <c r="BG1839" s="15">
        <f t="shared" si="143"/>
        <v>0</v>
      </c>
      <c r="BH1839" t="str">
        <f t="shared" si="144"/>
        <v>UILCommon</v>
      </c>
      <c r="BI1839" t="str">
        <f>VLOOKUP(BH1839,[2]Summary!$C$29:$C$56,1,0)</f>
        <v>UILCommon</v>
      </c>
      <c r="BJ1839" s="16">
        <v>44197</v>
      </c>
    </row>
    <row r="1840" spans="1:62" x14ac:dyDescent="0.25">
      <c r="A1840" s="13">
        <v>802129.01</v>
      </c>
      <c r="B1840" s="13">
        <v>802129.01</v>
      </c>
      <c r="C1840" t="s">
        <v>3486</v>
      </c>
      <c r="D1840" t="s">
        <v>18</v>
      </c>
      <c r="E1840" t="s">
        <v>19</v>
      </c>
      <c r="F1840" s="13" t="s">
        <v>22</v>
      </c>
      <c r="H1840" s="15">
        <v>2E-3</v>
      </c>
      <c r="I1840" s="15">
        <v>0</v>
      </c>
      <c r="J1840" s="15">
        <v>0</v>
      </c>
      <c r="K1840" s="15">
        <v>0</v>
      </c>
      <c r="L1840" s="15">
        <v>0</v>
      </c>
      <c r="M1840" s="15">
        <v>0</v>
      </c>
      <c r="N1840" s="15">
        <v>0</v>
      </c>
      <c r="O1840" s="15">
        <v>0</v>
      </c>
      <c r="P1840" s="15">
        <v>0</v>
      </c>
      <c r="Q1840" s="15">
        <v>0</v>
      </c>
      <c r="R1840" s="15">
        <v>0</v>
      </c>
      <c r="S1840" s="15">
        <v>0</v>
      </c>
      <c r="T1840" s="15">
        <f t="shared" si="140"/>
        <v>2E-3</v>
      </c>
      <c r="U1840" s="15">
        <v>0</v>
      </c>
      <c r="V1840" s="15">
        <v>0</v>
      </c>
      <c r="W1840" s="15">
        <v>0</v>
      </c>
      <c r="X1840" s="15">
        <v>0</v>
      </c>
      <c r="Y1840" s="15">
        <v>0</v>
      </c>
      <c r="Z1840" s="15">
        <v>0</v>
      </c>
      <c r="AA1840" s="15">
        <v>0</v>
      </c>
      <c r="AB1840" s="15">
        <v>0</v>
      </c>
      <c r="AC1840" s="15">
        <v>0</v>
      </c>
      <c r="AD1840" s="15">
        <v>0</v>
      </c>
      <c r="AE1840" s="15">
        <v>0</v>
      </c>
      <c r="AF1840" s="15">
        <v>0</v>
      </c>
      <c r="AG1840" s="15">
        <f t="shared" si="141"/>
        <v>0</v>
      </c>
      <c r="AH1840" s="15">
        <v>0</v>
      </c>
      <c r="AI1840" s="15">
        <v>0</v>
      </c>
      <c r="AJ1840" s="15">
        <v>0</v>
      </c>
      <c r="AK1840" s="15">
        <v>0</v>
      </c>
      <c r="AL1840" s="15">
        <v>0</v>
      </c>
      <c r="AM1840" s="15">
        <v>0</v>
      </c>
      <c r="AN1840" s="15">
        <v>0</v>
      </c>
      <c r="AO1840" s="15">
        <v>0</v>
      </c>
      <c r="AP1840" s="15">
        <v>0</v>
      </c>
      <c r="AQ1840" s="15">
        <v>0</v>
      </c>
      <c r="AR1840" s="15">
        <v>0</v>
      </c>
      <c r="AS1840" s="15">
        <v>0</v>
      </c>
      <c r="AT1840" s="15">
        <f t="shared" si="142"/>
        <v>0</v>
      </c>
      <c r="AU1840" s="15">
        <v>0</v>
      </c>
      <c r="AV1840" s="15">
        <v>0</v>
      </c>
      <c r="AW1840" s="15">
        <v>0</v>
      </c>
      <c r="AX1840" s="15">
        <v>0</v>
      </c>
      <c r="AY1840" s="15">
        <v>0</v>
      </c>
      <c r="AZ1840" s="15">
        <v>0</v>
      </c>
      <c r="BA1840" s="15">
        <v>0</v>
      </c>
      <c r="BB1840" s="15">
        <v>0</v>
      </c>
      <c r="BC1840" s="15">
        <v>0</v>
      </c>
      <c r="BD1840" s="15">
        <v>0</v>
      </c>
      <c r="BE1840" s="15">
        <v>0</v>
      </c>
      <c r="BF1840" s="15">
        <v>0</v>
      </c>
      <c r="BG1840" s="15">
        <f t="shared" si="143"/>
        <v>0</v>
      </c>
      <c r="BH1840" t="str">
        <f t="shared" si="144"/>
        <v>UIDIST</v>
      </c>
      <c r="BI1840" t="str">
        <f>VLOOKUP(BH1840,[2]Summary!$C$29:$C$56,1,0)</f>
        <v>UIDist</v>
      </c>
      <c r="BJ1840" s="16">
        <v>43466</v>
      </c>
    </row>
    <row r="1841" spans="1:62" x14ac:dyDescent="0.25">
      <c r="A1841" s="13">
        <v>802131.01</v>
      </c>
      <c r="B1841" s="13">
        <v>802131.01</v>
      </c>
      <c r="C1841" t="s">
        <v>3487</v>
      </c>
      <c r="D1841" t="s">
        <v>18</v>
      </c>
      <c r="E1841" t="s">
        <v>19</v>
      </c>
      <c r="F1841" s="13" t="s">
        <v>22</v>
      </c>
      <c r="H1841" s="15">
        <v>255.81800000000001</v>
      </c>
      <c r="I1841" s="15">
        <v>191.24799999999999</v>
      </c>
      <c r="J1841" s="15">
        <v>42.500999999999998</v>
      </c>
      <c r="K1841" s="15">
        <v>2.36</v>
      </c>
      <c r="L1841" s="15">
        <v>0.16800000000000001</v>
      </c>
      <c r="M1841" s="15">
        <v>0.49099999999999999</v>
      </c>
      <c r="N1841" s="15">
        <v>0</v>
      </c>
      <c r="O1841" s="15">
        <v>0</v>
      </c>
      <c r="P1841" s="15">
        <v>0</v>
      </c>
      <c r="Q1841" s="15">
        <v>0</v>
      </c>
      <c r="R1841" s="15">
        <v>0</v>
      </c>
      <c r="S1841" s="15">
        <v>0</v>
      </c>
      <c r="T1841" s="15">
        <f t="shared" si="140"/>
        <v>492.58600000000001</v>
      </c>
      <c r="U1841" s="15">
        <v>0</v>
      </c>
      <c r="V1841" s="15">
        <v>0</v>
      </c>
      <c r="W1841" s="15">
        <v>0</v>
      </c>
      <c r="X1841" s="15">
        <v>0</v>
      </c>
      <c r="Y1841" s="15">
        <v>0</v>
      </c>
      <c r="Z1841" s="15">
        <v>0</v>
      </c>
      <c r="AA1841" s="15">
        <v>0</v>
      </c>
      <c r="AB1841" s="15">
        <v>0</v>
      </c>
      <c r="AC1841" s="15">
        <v>0</v>
      </c>
      <c r="AD1841" s="15">
        <v>0</v>
      </c>
      <c r="AE1841" s="15">
        <v>0</v>
      </c>
      <c r="AF1841" s="15">
        <v>0</v>
      </c>
      <c r="AG1841" s="15">
        <f t="shared" si="141"/>
        <v>0</v>
      </c>
      <c r="AH1841" s="15">
        <v>0</v>
      </c>
      <c r="AI1841" s="15">
        <v>0</v>
      </c>
      <c r="AJ1841" s="15">
        <v>0</v>
      </c>
      <c r="AK1841" s="15">
        <v>0</v>
      </c>
      <c r="AL1841" s="15">
        <v>0</v>
      </c>
      <c r="AM1841" s="15">
        <v>0</v>
      </c>
      <c r="AN1841" s="15">
        <v>0</v>
      </c>
      <c r="AO1841" s="15">
        <v>0</v>
      </c>
      <c r="AP1841" s="15">
        <v>0</v>
      </c>
      <c r="AQ1841" s="15">
        <v>0</v>
      </c>
      <c r="AR1841" s="15">
        <v>0</v>
      </c>
      <c r="AS1841" s="15">
        <v>0</v>
      </c>
      <c r="AT1841" s="15">
        <f t="shared" si="142"/>
        <v>0</v>
      </c>
      <c r="AU1841" s="15">
        <v>0</v>
      </c>
      <c r="AV1841" s="15">
        <v>0</v>
      </c>
      <c r="AW1841" s="15">
        <v>0</v>
      </c>
      <c r="AX1841" s="15">
        <v>0</v>
      </c>
      <c r="AY1841" s="15">
        <v>0</v>
      </c>
      <c r="AZ1841" s="15">
        <v>0</v>
      </c>
      <c r="BA1841" s="15">
        <v>0</v>
      </c>
      <c r="BB1841" s="15">
        <v>0</v>
      </c>
      <c r="BC1841" s="15">
        <v>0</v>
      </c>
      <c r="BD1841" s="15">
        <v>0</v>
      </c>
      <c r="BE1841" s="15">
        <v>0</v>
      </c>
      <c r="BF1841" s="15">
        <v>0</v>
      </c>
      <c r="BG1841" s="15">
        <f t="shared" si="143"/>
        <v>0</v>
      </c>
      <c r="BH1841" t="str">
        <f t="shared" si="144"/>
        <v>UIDIST</v>
      </c>
      <c r="BI1841" t="str">
        <f>VLOOKUP(BH1841,[2]Summary!$C$29:$C$56,1,0)</f>
        <v>UIDist</v>
      </c>
      <c r="BJ1841" s="16">
        <v>43466</v>
      </c>
    </row>
    <row r="1842" spans="1:62" x14ac:dyDescent="0.25">
      <c r="A1842" s="13">
        <v>802139.03</v>
      </c>
      <c r="B1842" s="13">
        <v>802139.03</v>
      </c>
      <c r="C1842" t="s">
        <v>3488</v>
      </c>
      <c r="D1842" t="s">
        <v>300</v>
      </c>
      <c r="E1842" t="s">
        <v>301</v>
      </c>
      <c r="F1842" s="13" t="s">
        <v>22</v>
      </c>
      <c r="H1842" s="15">
        <v>1.514</v>
      </c>
      <c r="I1842" s="15">
        <v>2.1560000000000001</v>
      </c>
      <c r="J1842" s="15">
        <v>1.976</v>
      </c>
      <c r="K1842" s="15">
        <v>1.831</v>
      </c>
      <c r="L1842" s="15">
        <v>0.73699999999999999</v>
      </c>
      <c r="M1842" s="15">
        <v>0.104</v>
      </c>
      <c r="N1842" s="15">
        <v>0.105</v>
      </c>
      <c r="O1842" s="15">
        <v>0</v>
      </c>
      <c r="P1842" s="15">
        <v>0</v>
      </c>
      <c r="Q1842" s="15">
        <v>0</v>
      </c>
      <c r="R1842" s="15">
        <v>0</v>
      </c>
      <c r="S1842" s="15">
        <v>0</v>
      </c>
      <c r="T1842" s="15">
        <f t="shared" si="140"/>
        <v>8.423</v>
      </c>
      <c r="U1842" s="15">
        <v>0</v>
      </c>
      <c r="V1842" s="15">
        <v>0</v>
      </c>
      <c r="W1842" s="15">
        <v>0</v>
      </c>
      <c r="X1842" s="15">
        <v>0</v>
      </c>
      <c r="Y1842" s="15">
        <v>0</v>
      </c>
      <c r="Z1842" s="15">
        <v>0</v>
      </c>
      <c r="AA1842" s="15">
        <v>0</v>
      </c>
      <c r="AB1842" s="15">
        <v>0</v>
      </c>
      <c r="AC1842" s="15">
        <v>0</v>
      </c>
      <c r="AD1842" s="15">
        <v>0</v>
      </c>
      <c r="AE1842" s="15">
        <v>0</v>
      </c>
      <c r="AF1842" s="15">
        <v>0</v>
      </c>
      <c r="AG1842" s="15">
        <f t="shared" si="141"/>
        <v>0</v>
      </c>
      <c r="AH1842" s="15">
        <v>0</v>
      </c>
      <c r="AI1842" s="15">
        <v>0</v>
      </c>
      <c r="AJ1842" s="15">
        <v>0</v>
      </c>
      <c r="AK1842" s="15">
        <v>0</v>
      </c>
      <c r="AL1842" s="15">
        <v>0</v>
      </c>
      <c r="AM1842" s="15">
        <v>0</v>
      </c>
      <c r="AN1842" s="15">
        <v>0</v>
      </c>
      <c r="AO1842" s="15">
        <v>0</v>
      </c>
      <c r="AP1842" s="15">
        <v>0</v>
      </c>
      <c r="AQ1842" s="15">
        <v>0</v>
      </c>
      <c r="AR1842" s="15">
        <v>0</v>
      </c>
      <c r="AS1842" s="15">
        <v>0</v>
      </c>
      <c r="AT1842" s="15">
        <f t="shared" si="142"/>
        <v>0</v>
      </c>
      <c r="AU1842" s="15">
        <v>0</v>
      </c>
      <c r="AV1842" s="15">
        <v>0</v>
      </c>
      <c r="AW1842" s="15">
        <v>0</v>
      </c>
      <c r="AX1842" s="15">
        <v>0</v>
      </c>
      <c r="AY1842" s="15">
        <v>0</v>
      </c>
      <c r="AZ1842" s="15">
        <v>0</v>
      </c>
      <c r="BA1842" s="15">
        <v>0</v>
      </c>
      <c r="BB1842" s="15">
        <v>0</v>
      </c>
      <c r="BC1842" s="15">
        <v>0</v>
      </c>
      <c r="BD1842" s="15">
        <v>0</v>
      </c>
      <c r="BE1842" s="15">
        <v>0</v>
      </c>
      <c r="BF1842" s="15">
        <v>0</v>
      </c>
      <c r="BG1842" s="15">
        <f t="shared" si="143"/>
        <v>0</v>
      </c>
      <c r="BH1842" t="str">
        <f t="shared" si="144"/>
        <v>UILCommon</v>
      </c>
      <c r="BI1842" t="str">
        <f>VLOOKUP(BH1842,[2]Summary!$C$29:$C$56,1,0)</f>
        <v>UILCommon</v>
      </c>
      <c r="BJ1842" s="16">
        <v>43466</v>
      </c>
    </row>
    <row r="1843" spans="1:62" x14ac:dyDescent="0.25">
      <c r="A1843" s="13">
        <v>802140.03</v>
      </c>
      <c r="B1843" s="13">
        <v>802140.03</v>
      </c>
      <c r="C1843" t="s">
        <v>3489</v>
      </c>
      <c r="D1843" t="s">
        <v>300</v>
      </c>
      <c r="E1843" t="s">
        <v>301</v>
      </c>
      <c r="F1843" s="13" t="s">
        <v>33</v>
      </c>
      <c r="H1843" s="15">
        <v>0</v>
      </c>
      <c r="I1843" s="15">
        <v>0</v>
      </c>
      <c r="J1843" s="15">
        <v>0</v>
      </c>
      <c r="K1843" s="15">
        <v>0</v>
      </c>
      <c r="L1843" s="15">
        <v>0</v>
      </c>
      <c r="M1843" s="15">
        <v>0</v>
      </c>
      <c r="N1843" s="15">
        <v>0</v>
      </c>
      <c r="O1843" s="15">
        <v>0</v>
      </c>
      <c r="P1843" s="15">
        <v>0</v>
      </c>
      <c r="Q1843" s="15">
        <v>0</v>
      </c>
      <c r="R1843" s="15">
        <v>0</v>
      </c>
      <c r="S1843" s="15">
        <v>0</v>
      </c>
      <c r="T1843" s="15">
        <f t="shared" si="140"/>
        <v>0</v>
      </c>
      <c r="U1843" s="15">
        <v>0</v>
      </c>
      <c r="V1843" s="15">
        <v>0</v>
      </c>
      <c r="W1843" s="15">
        <v>0</v>
      </c>
      <c r="X1843" s="15">
        <v>0</v>
      </c>
      <c r="Y1843" s="15">
        <v>0</v>
      </c>
      <c r="Z1843" s="15">
        <v>0</v>
      </c>
      <c r="AA1843" s="15">
        <v>0</v>
      </c>
      <c r="AB1843" s="15">
        <v>0</v>
      </c>
      <c r="AC1843" s="15">
        <v>0</v>
      </c>
      <c r="AD1843" s="15">
        <v>0</v>
      </c>
      <c r="AE1843" s="15">
        <v>0</v>
      </c>
      <c r="AF1843" s="15">
        <v>0</v>
      </c>
      <c r="AG1843" s="15">
        <f t="shared" si="141"/>
        <v>0</v>
      </c>
      <c r="AH1843" s="15">
        <v>0</v>
      </c>
      <c r="AI1843" s="15">
        <v>0</v>
      </c>
      <c r="AJ1843" s="15">
        <v>0</v>
      </c>
      <c r="AK1843" s="15">
        <v>0</v>
      </c>
      <c r="AL1843" s="15">
        <v>0</v>
      </c>
      <c r="AM1843" s="15">
        <v>0</v>
      </c>
      <c r="AN1843" s="15">
        <v>0</v>
      </c>
      <c r="AO1843" s="15">
        <v>0</v>
      </c>
      <c r="AP1843" s="15">
        <v>0</v>
      </c>
      <c r="AQ1843" s="15">
        <v>0</v>
      </c>
      <c r="AR1843" s="15">
        <v>0</v>
      </c>
      <c r="AS1843" s="15">
        <v>0</v>
      </c>
      <c r="AT1843" s="15">
        <f t="shared" si="142"/>
        <v>0</v>
      </c>
      <c r="AU1843" s="15">
        <v>0</v>
      </c>
      <c r="AV1843" s="15">
        <v>0</v>
      </c>
      <c r="AW1843" s="15">
        <v>0</v>
      </c>
      <c r="AX1843" s="15">
        <v>0</v>
      </c>
      <c r="AY1843" s="15">
        <v>0</v>
      </c>
      <c r="AZ1843" s="15">
        <v>0</v>
      </c>
      <c r="BA1843" s="15">
        <v>0</v>
      </c>
      <c r="BB1843" s="15">
        <v>0</v>
      </c>
      <c r="BC1843" s="15">
        <v>0</v>
      </c>
      <c r="BD1843" s="15">
        <v>0</v>
      </c>
      <c r="BE1843" s="15">
        <v>0</v>
      </c>
      <c r="BF1843" s="15">
        <v>0</v>
      </c>
      <c r="BG1843" s="15">
        <f t="shared" si="143"/>
        <v>0</v>
      </c>
      <c r="BH1843" t="str">
        <f t="shared" si="144"/>
        <v>UILCommon</v>
      </c>
      <c r="BI1843" t="str">
        <f>VLOOKUP(BH1843,[2]Summary!$C$29:$C$56,1,0)</f>
        <v>UILCommon</v>
      </c>
      <c r="BJ1843" s="16">
        <v>44562</v>
      </c>
    </row>
    <row r="1844" spans="1:62" x14ac:dyDescent="0.25">
      <c r="A1844" s="13">
        <v>802247.01</v>
      </c>
      <c r="B1844" s="13">
        <v>802247.01</v>
      </c>
      <c r="C1844" t="s">
        <v>3490</v>
      </c>
      <c r="D1844" t="s">
        <v>18</v>
      </c>
      <c r="E1844" t="s">
        <v>19</v>
      </c>
      <c r="F1844" s="13" t="s">
        <v>22</v>
      </c>
      <c r="H1844" s="15">
        <v>1.3149999999999999</v>
      </c>
      <c r="I1844" s="15">
        <v>0.20200000000000001</v>
      </c>
      <c r="J1844" s="15">
        <v>0.57499999999999996</v>
      </c>
      <c r="K1844" s="15">
        <v>-4.4999999999999998E-2</v>
      </c>
      <c r="L1844" s="15">
        <v>0</v>
      </c>
      <c r="M1844" s="15">
        <v>0</v>
      </c>
      <c r="N1844" s="15">
        <v>0</v>
      </c>
      <c r="O1844" s="15">
        <v>0</v>
      </c>
      <c r="P1844" s="15">
        <v>0</v>
      </c>
      <c r="Q1844" s="15">
        <v>0</v>
      </c>
      <c r="R1844" s="15">
        <v>0</v>
      </c>
      <c r="S1844" s="15">
        <v>0</v>
      </c>
      <c r="T1844" s="15">
        <f t="shared" si="140"/>
        <v>2.0469999999999997</v>
      </c>
      <c r="U1844" s="15">
        <v>0</v>
      </c>
      <c r="V1844" s="15">
        <v>0</v>
      </c>
      <c r="W1844" s="15">
        <v>0</v>
      </c>
      <c r="X1844" s="15">
        <v>0</v>
      </c>
      <c r="Y1844" s="15">
        <v>0</v>
      </c>
      <c r="Z1844" s="15">
        <v>0</v>
      </c>
      <c r="AA1844" s="15">
        <v>0</v>
      </c>
      <c r="AB1844" s="15">
        <v>0</v>
      </c>
      <c r="AC1844" s="15">
        <v>0</v>
      </c>
      <c r="AD1844" s="15">
        <v>0</v>
      </c>
      <c r="AE1844" s="15">
        <v>0</v>
      </c>
      <c r="AF1844" s="15">
        <v>0</v>
      </c>
      <c r="AG1844" s="15">
        <f t="shared" si="141"/>
        <v>0</v>
      </c>
      <c r="AH1844" s="15">
        <v>0</v>
      </c>
      <c r="AI1844" s="15">
        <v>0</v>
      </c>
      <c r="AJ1844" s="15">
        <v>0</v>
      </c>
      <c r="AK1844" s="15">
        <v>0</v>
      </c>
      <c r="AL1844" s="15">
        <v>0</v>
      </c>
      <c r="AM1844" s="15">
        <v>0</v>
      </c>
      <c r="AN1844" s="15">
        <v>0</v>
      </c>
      <c r="AO1844" s="15">
        <v>0</v>
      </c>
      <c r="AP1844" s="15">
        <v>0</v>
      </c>
      <c r="AQ1844" s="15">
        <v>0</v>
      </c>
      <c r="AR1844" s="15">
        <v>0</v>
      </c>
      <c r="AS1844" s="15">
        <v>0</v>
      </c>
      <c r="AT1844" s="15">
        <f t="shared" si="142"/>
        <v>0</v>
      </c>
      <c r="AU1844" s="15">
        <v>0</v>
      </c>
      <c r="AV1844" s="15">
        <v>0</v>
      </c>
      <c r="AW1844" s="15">
        <v>0</v>
      </c>
      <c r="AX1844" s="15">
        <v>0</v>
      </c>
      <c r="AY1844" s="15">
        <v>0</v>
      </c>
      <c r="AZ1844" s="15">
        <v>0</v>
      </c>
      <c r="BA1844" s="15">
        <v>0</v>
      </c>
      <c r="BB1844" s="15">
        <v>0</v>
      </c>
      <c r="BC1844" s="15">
        <v>0</v>
      </c>
      <c r="BD1844" s="15">
        <v>0</v>
      </c>
      <c r="BE1844" s="15">
        <v>0</v>
      </c>
      <c r="BF1844" s="15">
        <v>0</v>
      </c>
      <c r="BG1844" s="15">
        <f t="shared" si="143"/>
        <v>0</v>
      </c>
      <c r="BH1844" t="str">
        <f t="shared" si="144"/>
        <v>UIDIST</v>
      </c>
      <c r="BI1844" t="str">
        <f>VLOOKUP(BH1844,[2]Summary!$C$29:$C$56,1,0)</f>
        <v>UIDist</v>
      </c>
      <c r="BJ1844" s="16">
        <v>43466</v>
      </c>
    </row>
    <row r="1845" spans="1:62" x14ac:dyDescent="0.25">
      <c r="A1845" s="13" t="s">
        <v>3491</v>
      </c>
      <c r="B1845" s="13" t="s">
        <v>3491</v>
      </c>
      <c r="C1845" t="s">
        <v>3492</v>
      </c>
      <c r="D1845" t="s">
        <v>300</v>
      </c>
      <c r="E1845" t="s">
        <v>301</v>
      </c>
      <c r="F1845" s="13" t="s">
        <v>302</v>
      </c>
      <c r="H1845" s="15">
        <v>0</v>
      </c>
      <c r="I1845" s="15">
        <v>7.04</v>
      </c>
      <c r="J1845" s="15">
        <v>8.4120000000000008</v>
      </c>
      <c r="K1845" s="15">
        <v>12.896000000000001</v>
      </c>
      <c r="L1845" s="15">
        <v>19.428999999999998</v>
      </c>
      <c r="M1845" s="15">
        <v>1.4930000000000001</v>
      </c>
      <c r="N1845" s="15">
        <v>1.9139999999999999</v>
      </c>
      <c r="O1845" s="15">
        <v>0.182</v>
      </c>
      <c r="P1845" s="15">
        <v>0</v>
      </c>
      <c r="Q1845" s="15">
        <v>0</v>
      </c>
      <c r="R1845" s="15">
        <v>0</v>
      </c>
      <c r="S1845" s="15">
        <v>0</v>
      </c>
      <c r="T1845" s="15">
        <f t="shared" si="140"/>
        <v>51.366000000000007</v>
      </c>
      <c r="U1845" s="15">
        <v>0</v>
      </c>
      <c r="V1845" s="15">
        <v>0</v>
      </c>
      <c r="W1845" s="15">
        <v>0</v>
      </c>
      <c r="X1845" s="15">
        <v>0</v>
      </c>
      <c r="Y1845" s="15">
        <v>0</v>
      </c>
      <c r="Z1845" s="15">
        <v>0</v>
      </c>
      <c r="AA1845" s="15">
        <v>0</v>
      </c>
      <c r="AB1845" s="15">
        <v>0</v>
      </c>
      <c r="AC1845" s="15">
        <v>0</v>
      </c>
      <c r="AD1845" s="15">
        <v>0</v>
      </c>
      <c r="AE1845" s="15">
        <v>0</v>
      </c>
      <c r="AF1845" s="15">
        <v>0</v>
      </c>
      <c r="AG1845" s="15">
        <f t="shared" si="141"/>
        <v>0</v>
      </c>
      <c r="AH1845" s="15">
        <v>0</v>
      </c>
      <c r="AI1845" s="15">
        <v>0</v>
      </c>
      <c r="AJ1845" s="15">
        <v>0</v>
      </c>
      <c r="AK1845" s="15">
        <v>0</v>
      </c>
      <c r="AL1845" s="15">
        <v>0</v>
      </c>
      <c r="AM1845" s="15">
        <v>0</v>
      </c>
      <c r="AN1845" s="15">
        <v>0</v>
      </c>
      <c r="AO1845" s="15">
        <v>0</v>
      </c>
      <c r="AP1845" s="15">
        <v>0</v>
      </c>
      <c r="AQ1845" s="15">
        <v>0</v>
      </c>
      <c r="AR1845" s="15">
        <v>0</v>
      </c>
      <c r="AS1845" s="15">
        <v>0</v>
      </c>
      <c r="AT1845" s="15">
        <f t="shared" si="142"/>
        <v>0</v>
      </c>
      <c r="AU1845" s="15">
        <v>0</v>
      </c>
      <c r="AV1845" s="15">
        <v>0</v>
      </c>
      <c r="AW1845" s="15">
        <v>0</v>
      </c>
      <c r="AX1845" s="15">
        <v>0</v>
      </c>
      <c r="AY1845" s="15">
        <v>0</v>
      </c>
      <c r="AZ1845" s="15">
        <v>0</v>
      </c>
      <c r="BA1845" s="15">
        <v>0</v>
      </c>
      <c r="BB1845" s="15">
        <v>0</v>
      </c>
      <c r="BC1845" s="15">
        <v>0</v>
      </c>
      <c r="BD1845" s="15">
        <v>0</v>
      </c>
      <c r="BE1845" s="15">
        <v>0</v>
      </c>
      <c r="BF1845" s="15">
        <v>0</v>
      </c>
      <c r="BG1845" s="15">
        <f t="shared" si="143"/>
        <v>0</v>
      </c>
      <c r="BH1845" t="str">
        <f t="shared" si="144"/>
        <v>UILCommon</v>
      </c>
      <c r="BI1845" t="str">
        <f>VLOOKUP(BH1845,[2]Summary!$C$29:$C$56,1,0)</f>
        <v>UILCommon</v>
      </c>
      <c r="BJ1845" s="16">
        <v>43466</v>
      </c>
    </row>
    <row r="1846" spans="1:62" x14ac:dyDescent="0.25">
      <c r="A1846" s="13" t="s">
        <v>3493</v>
      </c>
      <c r="B1846" s="13" t="s">
        <v>3493</v>
      </c>
      <c r="C1846" t="s">
        <v>3494</v>
      </c>
      <c r="D1846" t="s">
        <v>300</v>
      </c>
      <c r="E1846" t="s">
        <v>301</v>
      </c>
      <c r="F1846" s="13" t="s">
        <v>302</v>
      </c>
      <c r="H1846" s="15">
        <v>-1.7569999999999999</v>
      </c>
      <c r="I1846" s="15">
        <v>14.776</v>
      </c>
      <c r="J1846" s="15">
        <v>2.8420000000000001</v>
      </c>
      <c r="K1846" s="15">
        <v>3.355</v>
      </c>
      <c r="L1846" s="15">
        <v>0.93600000000000005</v>
      </c>
      <c r="M1846" s="15">
        <v>5.7510000000000003</v>
      </c>
      <c r="N1846" s="15">
        <v>27.396000000000001</v>
      </c>
      <c r="O1846" s="15">
        <v>6.9000000000000006E-2</v>
      </c>
      <c r="P1846" s="15">
        <v>0.13900000000000001</v>
      </c>
      <c r="Q1846" s="15">
        <v>0</v>
      </c>
      <c r="R1846" s="15">
        <v>0</v>
      </c>
      <c r="S1846" s="15">
        <v>93.713999999999999</v>
      </c>
      <c r="T1846" s="15">
        <f t="shared" si="140"/>
        <v>147.221</v>
      </c>
      <c r="U1846" s="15">
        <v>0</v>
      </c>
      <c r="V1846" s="15">
        <v>0</v>
      </c>
      <c r="W1846" s="15">
        <v>0</v>
      </c>
      <c r="X1846" s="15">
        <v>0</v>
      </c>
      <c r="Y1846" s="15">
        <v>0</v>
      </c>
      <c r="Z1846" s="15">
        <v>0</v>
      </c>
      <c r="AA1846" s="15">
        <v>0</v>
      </c>
      <c r="AB1846" s="15">
        <v>0</v>
      </c>
      <c r="AC1846" s="15">
        <v>0</v>
      </c>
      <c r="AD1846" s="15">
        <v>0</v>
      </c>
      <c r="AE1846" s="15">
        <v>0</v>
      </c>
      <c r="AF1846" s="15">
        <v>0</v>
      </c>
      <c r="AG1846" s="15">
        <f t="shared" si="141"/>
        <v>0</v>
      </c>
      <c r="AH1846" s="15">
        <v>0</v>
      </c>
      <c r="AI1846" s="15">
        <v>0</v>
      </c>
      <c r="AJ1846" s="15">
        <v>0</v>
      </c>
      <c r="AK1846" s="15">
        <v>0</v>
      </c>
      <c r="AL1846" s="15">
        <v>0</v>
      </c>
      <c r="AM1846" s="15">
        <v>0</v>
      </c>
      <c r="AN1846" s="15">
        <v>0</v>
      </c>
      <c r="AO1846" s="15">
        <v>0</v>
      </c>
      <c r="AP1846" s="15">
        <v>0</v>
      </c>
      <c r="AQ1846" s="15">
        <v>0</v>
      </c>
      <c r="AR1846" s="15">
        <v>0</v>
      </c>
      <c r="AS1846" s="15">
        <v>0</v>
      </c>
      <c r="AT1846" s="15">
        <f t="shared" si="142"/>
        <v>0</v>
      </c>
      <c r="AU1846" s="15">
        <v>0</v>
      </c>
      <c r="AV1846" s="15">
        <v>0</v>
      </c>
      <c r="AW1846" s="15">
        <v>0</v>
      </c>
      <c r="AX1846" s="15">
        <v>0</v>
      </c>
      <c r="AY1846" s="15">
        <v>0</v>
      </c>
      <c r="AZ1846" s="15">
        <v>0</v>
      </c>
      <c r="BA1846" s="15">
        <v>0</v>
      </c>
      <c r="BB1846" s="15">
        <v>0</v>
      </c>
      <c r="BC1846" s="15">
        <v>0</v>
      </c>
      <c r="BD1846" s="15">
        <v>0</v>
      </c>
      <c r="BE1846" s="15">
        <v>0</v>
      </c>
      <c r="BF1846" s="15">
        <v>0</v>
      </c>
      <c r="BG1846" s="15">
        <f t="shared" si="143"/>
        <v>0</v>
      </c>
      <c r="BH1846" t="str">
        <f t="shared" si="144"/>
        <v>UILCommon</v>
      </c>
      <c r="BI1846" t="str">
        <f>VLOOKUP(BH1846,[2]Summary!$C$29:$C$56,1,0)</f>
        <v>UILCommon</v>
      </c>
      <c r="BJ1846" s="16">
        <v>43466</v>
      </c>
    </row>
    <row r="1847" spans="1:62" x14ac:dyDescent="0.25">
      <c r="A1847" s="13" t="s">
        <v>3495</v>
      </c>
      <c r="B1847" s="13" t="s">
        <v>3495</v>
      </c>
      <c r="C1847" t="s">
        <v>3496</v>
      </c>
      <c r="D1847" t="s">
        <v>300</v>
      </c>
      <c r="E1847" t="s">
        <v>301</v>
      </c>
      <c r="F1847" s="13" t="s">
        <v>302</v>
      </c>
      <c r="H1847" s="15">
        <v>0</v>
      </c>
      <c r="I1847" s="15">
        <v>0</v>
      </c>
      <c r="J1847" s="15">
        <v>0</v>
      </c>
      <c r="K1847" s="15">
        <v>0</v>
      </c>
      <c r="L1847" s="15">
        <v>0</v>
      </c>
      <c r="M1847" s="15">
        <v>0.03</v>
      </c>
      <c r="N1847" s="15">
        <v>0</v>
      </c>
      <c r="O1847" s="15">
        <v>0</v>
      </c>
      <c r="P1847" s="15">
        <v>0</v>
      </c>
      <c r="Q1847" s="15">
        <v>0</v>
      </c>
      <c r="R1847" s="15">
        <v>0</v>
      </c>
      <c r="S1847" s="15">
        <v>0</v>
      </c>
      <c r="T1847" s="15">
        <f t="shared" si="140"/>
        <v>0.03</v>
      </c>
      <c r="U1847" s="15">
        <v>0</v>
      </c>
      <c r="V1847" s="15">
        <v>0</v>
      </c>
      <c r="W1847" s="15">
        <v>0</v>
      </c>
      <c r="X1847" s="15">
        <v>0</v>
      </c>
      <c r="Y1847" s="15">
        <v>0</v>
      </c>
      <c r="Z1847" s="15">
        <v>0</v>
      </c>
      <c r="AA1847" s="15">
        <v>0</v>
      </c>
      <c r="AB1847" s="15">
        <v>0</v>
      </c>
      <c r="AC1847" s="15">
        <v>0</v>
      </c>
      <c r="AD1847" s="15">
        <v>0</v>
      </c>
      <c r="AE1847" s="15">
        <v>0</v>
      </c>
      <c r="AF1847" s="15">
        <v>0</v>
      </c>
      <c r="AG1847" s="15">
        <f t="shared" si="141"/>
        <v>0</v>
      </c>
      <c r="AH1847" s="15">
        <v>0</v>
      </c>
      <c r="AI1847" s="15">
        <v>0</v>
      </c>
      <c r="AJ1847" s="15">
        <v>0</v>
      </c>
      <c r="AK1847" s="15">
        <v>0</v>
      </c>
      <c r="AL1847" s="15">
        <v>0</v>
      </c>
      <c r="AM1847" s="15">
        <v>0</v>
      </c>
      <c r="AN1847" s="15">
        <v>0</v>
      </c>
      <c r="AO1847" s="15">
        <v>0</v>
      </c>
      <c r="AP1847" s="15">
        <v>0</v>
      </c>
      <c r="AQ1847" s="15">
        <v>0</v>
      </c>
      <c r="AR1847" s="15">
        <v>0</v>
      </c>
      <c r="AS1847" s="15">
        <v>0</v>
      </c>
      <c r="AT1847" s="15">
        <f t="shared" si="142"/>
        <v>0</v>
      </c>
      <c r="AU1847" s="15">
        <v>0</v>
      </c>
      <c r="AV1847" s="15">
        <v>0</v>
      </c>
      <c r="AW1847" s="15">
        <v>0</v>
      </c>
      <c r="AX1847" s="15">
        <v>0</v>
      </c>
      <c r="AY1847" s="15">
        <v>0</v>
      </c>
      <c r="AZ1847" s="15">
        <v>0</v>
      </c>
      <c r="BA1847" s="15">
        <v>0</v>
      </c>
      <c r="BB1847" s="15">
        <v>0</v>
      </c>
      <c r="BC1847" s="15">
        <v>0</v>
      </c>
      <c r="BD1847" s="15">
        <v>0</v>
      </c>
      <c r="BE1847" s="15">
        <v>0</v>
      </c>
      <c r="BF1847" s="15">
        <v>0</v>
      </c>
      <c r="BG1847" s="15">
        <f t="shared" si="143"/>
        <v>0</v>
      </c>
      <c r="BH1847" t="str">
        <f t="shared" si="144"/>
        <v>UILCommon</v>
      </c>
      <c r="BI1847" t="str">
        <f>VLOOKUP(BH1847,[2]Summary!$C$29:$C$56,1,0)</f>
        <v>UILCommon</v>
      </c>
      <c r="BJ1847" s="16">
        <v>43466</v>
      </c>
    </row>
    <row r="1848" spans="1:62" x14ac:dyDescent="0.25">
      <c r="A1848" s="13" t="s">
        <v>3497</v>
      </c>
      <c r="B1848" s="13" t="s">
        <v>3497</v>
      </c>
      <c r="D1848" t="s">
        <v>300</v>
      </c>
      <c r="E1848" t="s">
        <v>301</v>
      </c>
      <c r="F1848" s="13" t="s">
        <v>302</v>
      </c>
      <c r="H1848" s="15">
        <v>0</v>
      </c>
      <c r="I1848" s="15">
        <v>0</v>
      </c>
      <c r="J1848" s="15">
        <v>0</v>
      </c>
      <c r="K1848" s="15">
        <v>0</v>
      </c>
      <c r="L1848" s="15">
        <v>0</v>
      </c>
      <c r="M1848" s="15">
        <v>6.1280000000000001</v>
      </c>
      <c r="N1848" s="15">
        <v>0</v>
      </c>
      <c r="O1848" s="15">
        <v>0</v>
      </c>
      <c r="P1848" s="15">
        <v>0</v>
      </c>
      <c r="Q1848" s="15">
        <v>0</v>
      </c>
      <c r="R1848" s="15">
        <v>0</v>
      </c>
      <c r="S1848" s="15">
        <v>0</v>
      </c>
      <c r="T1848" s="15">
        <f t="shared" si="140"/>
        <v>6.1280000000000001</v>
      </c>
      <c r="U1848" s="15">
        <v>0</v>
      </c>
      <c r="V1848" s="15">
        <v>0</v>
      </c>
      <c r="W1848" s="15">
        <v>0</v>
      </c>
      <c r="X1848" s="15">
        <v>0</v>
      </c>
      <c r="Y1848" s="15">
        <v>0</v>
      </c>
      <c r="Z1848" s="15">
        <v>0</v>
      </c>
      <c r="AA1848" s="15">
        <v>0</v>
      </c>
      <c r="AB1848" s="15">
        <v>0</v>
      </c>
      <c r="AC1848" s="15">
        <v>0</v>
      </c>
      <c r="AD1848" s="15">
        <v>0</v>
      </c>
      <c r="AE1848" s="15">
        <v>0</v>
      </c>
      <c r="AF1848" s="15">
        <v>0</v>
      </c>
      <c r="AG1848" s="15">
        <f t="shared" si="141"/>
        <v>0</v>
      </c>
      <c r="AH1848" s="15">
        <v>0</v>
      </c>
      <c r="AI1848" s="15">
        <v>0</v>
      </c>
      <c r="AJ1848" s="15">
        <v>0</v>
      </c>
      <c r="AK1848" s="15">
        <v>0</v>
      </c>
      <c r="AL1848" s="15">
        <v>0</v>
      </c>
      <c r="AM1848" s="15">
        <v>0</v>
      </c>
      <c r="AN1848" s="15">
        <v>0</v>
      </c>
      <c r="AO1848" s="15">
        <v>0</v>
      </c>
      <c r="AP1848" s="15">
        <v>0</v>
      </c>
      <c r="AQ1848" s="15">
        <v>0</v>
      </c>
      <c r="AR1848" s="15">
        <v>0</v>
      </c>
      <c r="AS1848" s="15">
        <v>0</v>
      </c>
      <c r="AT1848" s="15">
        <f t="shared" si="142"/>
        <v>0</v>
      </c>
      <c r="AU1848" s="15">
        <v>0</v>
      </c>
      <c r="AV1848" s="15">
        <v>0</v>
      </c>
      <c r="AW1848" s="15">
        <v>0</v>
      </c>
      <c r="AX1848" s="15">
        <v>0</v>
      </c>
      <c r="AY1848" s="15">
        <v>0</v>
      </c>
      <c r="AZ1848" s="15">
        <v>0</v>
      </c>
      <c r="BA1848" s="15">
        <v>0</v>
      </c>
      <c r="BB1848" s="15">
        <v>0</v>
      </c>
      <c r="BC1848" s="15">
        <v>0</v>
      </c>
      <c r="BD1848" s="15">
        <v>0</v>
      </c>
      <c r="BE1848" s="15">
        <v>0</v>
      </c>
      <c r="BF1848" s="15">
        <v>0</v>
      </c>
      <c r="BG1848" s="15">
        <f t="shared" si="143"/>
        <v>0</v>
      </c>
      <c r="BH1848" t="str">
        <f t="shared" si="144"/>
        <v>UILCommon</v>
      </c>
      <c r="BI1848" t="str">
        <f>VLOOKUP(BH1848,[2]Summary!$C$29:$C$56,1,0)</f>
        <v>UILCommon</v>
      </c>
      <c r="BJ1848" s="16">
        <v>43466</v>
      </c>
    </row>
    <row r="1849" spans="1:62" x14ac:dyDescent="0.25">
      <c r="A1849" s="13" t="s">
        <v>3498</v>
      </c>
      <c r="B1849" s="13" t="s">
        <v>3498</v>
      </c>
      <c r="C1849" t="s">
        <v>3499</v>
      </c>
      <c r="D1849" t="s">
        <v>307</v>
      </c>
      <c r="E1849" t="s">
        <v>308</v>
      </c>
      <c r="F1849" s="13" t="s">
        <v>60</v>
      </c>
      <c r="H1849" s="15">
        <v>95</v>
      </c>
      <c r="I1849" s="15">
        <v>0</v>
      </c>
      <c r="J1849" s="15">
        <v>0</v>
      </c>
      <c r="K1849" s="15">
        <v>0</v>
      </c>
      <c r="L1849" s="15">
        <v>1.9750000000000001</v>
      </c>
      <c r="M1849" s="15">
        <v>8.34</v>
      </c>
      <c r="N1849" s="15">
        <v>0.313</v>
      </c>
      <c r="O1849" s="15">
        <v>0.313</v>
      </c>
      <c r="P1849" s="15">
        <v>2.6429999999999998</v>
      </c>
      <c r="Q1849" s="15">
        <v>6.74</v>
      </c>
      <c r="R1849" s="15">
        <v>0.34599999999999997</v>
      </c>
      <c r="S1849" s="15">
        <v>0.872</v>
      </c>
      <c r="T1849" s="15">
        <f t="shared" si="140"/>
        <v>116.542</v>
      </c>
      <c r="U1849" s="15">
        <v>0</v>
      </c>
      <c r="V1849" s="15">
        <v>0</v>
      </c>
      <c r="W1849" s="15">
        <v>0</v>
      </c>
      <c r="X1849" s="15">
        <v>0</v>
      </c>
      <c r="Y1849" s="15">
        <v>0</v>
      </c>
      <c r="Z1849" s="15">
        <v>0</v>
      </c>
      <c r="AA1849" s="15">
        <v>0</v>
      </c>
      <c r="AB1849" s="15">
        <v>0</v>
      </c>
      <c r="AC1849" s="15">
        <v>0</v>
      </c>
      <c r="AD1849" s="15">
        <v>0</v>
      </c>
      <c r="AE1849" s="15">
        <v>0</v>
      </c>
      <c r="AF1849" s="15">
        <v>0</v>
      </c>
      <c r="AG1849" s="15">
        <f t="shared" si="141"/>
        <v>0</v>
      </c>
      <c r="AH1849" s="15">
        <v>0</v>
      </c>
      <c r="AI1849" s="15">
        <v>0</v>
      </c>
      <c r="AJ1849" s="15">
        <v>0</v>
      </c>
      <c r="AK1849" s="15">
        <v>0</v>
      </c>
      <c r="AL1849" s="15">
        <v>0</v>
      </c>
      <c r="AM1849" s="15">
        <v>0</v>
      </c>
      <c r="AN1849" s="15">
        <v>0</v>
      </c>
      <c r="AO1849" s="15">
        <v>0</v>
      </c>
      <c r="AP1849" s="15">
        <v>0</v>
      </c>
      <c r="AQ1849" s="15">
        <v>0</v>
      </c>
      <c r="AR1849" s="15">
        <v>0</v>
      </c>
      <c r="AS1849" s="15">
        <v>0</v>
      </c>
      <c r="AT1849" s="15">
        <f t="shared" si="142"/>
        <v>0</v>
      </c>
      <c r="AU1849" s="15">
        <v>0</v>
      </c>
      <c r="AV1849" s="15">
        <v>0</v>
      </c>
      <c r="AW1849" s="15">
        <v>0</v>
      </c>
      <c r="AX1849" s="15">
        <v>0</v>
      </c>
      <c r="AY1849" s="15">
        <v>0</v>
      </c>
      <c r="AZ1849" s="15">
        <v>0</v>
      </c>
      <c r="BA1849" s="15">
        <v>0</v>
      </c>
      <c r="BB1849" s="15">
        <v>0</v>
      </c>
      <c r="BC1849" s="15">
        <v>0</v>
      </c>
      <c r="BD1849" s="15">
        <v>0</v>
      </c>
      <c r="BE1849" s="15">
        <v>0</v>
      </c>
      <c r="BF1849" s="15">
        <v>0</v>
      </c>
      <c r="BG1849" s="15">
        <f t="shared" si="143"/>
        <v>0</v>
      </c>
      <c r="BH1849" t="str">
        <f t="shared" si="144"/>
        <v>BGCGAS</v>
      </c>
      <c r="BI1849" t="str">
        <f>VLOOKUP(BH1849,[2]Summary!$C$29:$C$56,1,0)</f>
        <v>BGCGas</v>
      </c>
      <c r="BJ1849" s="16">
        <v>43466</v>
      </c>
    </row>
    <row r="1850" spans="1:62" x14ac:dyDescent="0.25">
      <c r="A1850" s="13" t="s">
        <v>3500</v>
      </c>
      <c r="B1850" s="13" t="s">
        <v>3500</v>
      </c>
      <c r="C1850" t="s">
        <v>3501</v>
      </c>
      <c r="D1850" t="s">
        <v>307</v>
      </c>
      <c r="E1850" t="s">
        <v>308</v>
      </c>
      <c r="F1850" s="13" t="s">
        <v>60</v>
      </c>
      <c r="H1850" s="15">
        <v>5.3999999999999999E-2</v>
      </c>
      <c r="I1850" s="15">
        <v>5.3999999999999999E-2</v>
      </c>
      <c r="J1850" s="15">
        <v>0.57399999999999995</v>
      </c>
      <c r="K1850" s="15">
        <v>5.1999999999999998E-2</v>
      </c>
      <c r="L1850" s="15">
        <v>191.29900000000001</v>
      </c>
      <c r="M1850" s="15">
        <v>264.541</v>
      </c>
      <c r="N1850" s="15">
        <v>9.5709999999999997</v>
      </c>
      <c r="O1850" s="15">
        <v>4.5659999999999998</v>
      </c>
      <c r="P1850" s="15">
        <v>334.72899999999998</v>
      </c>
      <c r="Q1850" s="15">
        <v>0</v>
      </c>
      <c r="R1850" s="15">
        <v>0</v>
      </c>
      <c r="S1850" s="15">
        <v>0</v>
      </c>
      <c r="T1850" s="15">
        <f t="shared" si="140"/>
        <v>805.44</v>
      </c>
      <c r="U1850" s="15">
        <v>0</v>
      </c>
      <c r="V1850" s="15">
        <v>0</v>
      </c>
      <c r="W1850" s="15">
        <v>0</v>
      </c>
      <c r="X1850" s="15">
        <v>0</v>
      </c>
      <c r="Y1850" s="15">
        <v>0</v>
      </c>
      <c r="Z1850" s="15">
        <v>0</v>
      </c>
      <c r="AA1850" s="15">
        <v>0</v>
      </c>
      <c r="AB1850" s="15">
        <v>0</v>
      </c>
      <c r="AC1850" s="15">
        <v>0</v>
      </c>
      <c r="AD1850" s="15">
        <v>0</v>
      </c>
      <c r="AE1850" s="15">
        <v>0</v>
      </c>
      <c r="AF1850" s="15">
        <v>0</v>
      </c>
      <c r="AG1850" s="15">
        <f t="shared" si="141"/>
        <v>0</v>
      </c>
      <c r="AH1850" s="15">
        <v>0</v>
      </c>
      <c r="AI1850" s="15">
        <v>0</v>
      </c>
      <c r="AJ1850" s="15">
        <v>0</v>
      </c>
      <c r="AK1850" s="15">
        <v>0</v>
      </c>
      <c r="AL1850" s="15">
        <v>0</v>
      </c>
      <c r="AM1850" s="15">
        <v>0</v>
      </c>
      <c r="AN1850" s="15">
        <v>0</v>
      </c>
      <c r="AO1850" s="15">
        <v>0</v>
      </c>
      <c r="AP1850" s="15">
        <v>0</v>
      </c>
      <c r="AQ1850" s="15">
        <v>0</v>
      </c>
      <c r="AR1850" s="15">
        <v>0</v>
      </c>
      <c r="AS1850" s="15">
        <v>0</v>
      </c>
      <c r="AT1850" s="15">
        <f t="shared" si="142"/>
        <v>0</v>
      </c>
      <c r="AU1850" s="15">
        <v>0</v>
      </c>
      <c r="AV1850" s="15">
        <v>0</v>
      </c>
      <c r="AW1850" s="15">
        <v>0</v>
      </c>
      <c r="AX1850" s="15">
        <v>0</v>
      </c>
      <c r="AY1850" s="15">
        <v>0</v>
      </c>
      <c r="AZ1850" s="15">
        <v>0</v>
      </c>
      <c r="BA1850" s="15">
        <v>0</v>
      </c>
      <c r="BB1850" s="15">
        <v>0</v>
      </c>
      <c r="BC1850" s="15">
        <v>0</v>
      </c>
      <c r="BD1850" s="15">
        <v>0</v>
      </c>
      <c r="BE1850" s="15">
        <v>0</v>
      </c>
      <c r="BF1850" s="15">
        <v>0</v>
      </c>
      <c r="BG1850" s="15">
        <f t="shared" si="143"/>
        <v>0</v>
      </c>
      <c r="BH1850" t="str">
        <f t="shared" si="144"/>
        <v>BGCGAS</v>
      </c>
      <c r="BI1850" t="str">
        <f>VLOOKUP(BH1850,[2]Summary!$C$29:$C$56,1,0)</f>
        <v>BGCGas</v>
      </c>
      <c r="BJ1850" s="16">
        <v>43466</v>
      </c>
    </row>
    <row r="1851" spans="1:62" x14ac:dyDescent="0.25">
      <c r="A1851" s="13" t="s">
        <v>3502</v>
      </c>
      <c r="B1851" s="13" t="s">
        <v>3502</v>
      </c>
      <c r="C1851" t="s">
        <v>3503</v>
      </c>
      <c r="D1851" t="s">
        <v>307</v>
      </c>
      <c r="E1851" t="s">
        <v>308</v>
      </c>
      <c r="F1851" s="13" t="s">
        <v>60</v>
      </c>
      <c r="H1851" s="15">
        <v>-16.375</v>
      </c>
      <c r="I1851" s="15">
        <v>0</v>
      </c>
      <c r="J1851" s="15">
        <v>0</v>
      </c>
      <c r="K1851" s="15">
        <v>0</v>
      </c>
      <c r="L1851" s="15">
        <v>0</v>
      </c>
      <c r="M1851" s="15">
        <v>0</v>
      </c>
      <c r="N1851" s="15">
        <v>0</v>
      </c>
      <c r="O1851" s="15">
        <v>0</v>
      </c>
      <c r="P1851" s="15">
        <v>0</v>
      </c>
      <c r="Q1851" s="15">
        <v>0</v>
      </c>
      <c r="R1851" s="15">
        <v>0</v>
      </c>
      <c r="S1851" s="15">
        <v>0</v>
      </c>
      <c r="T1851" s="15">
        <f t="shared" si="140"/>
        <v>-16.375</v>
      </c>
      <c r="U1851" s="15">
        <v>0</v>
      </c>
      <c r="V1851" s="15">
        <v>0</v>
      </c>
      <c r="W1851" s="15">
        <v>0</v>
      </c>
      <c r="X1851" s="15">
        <v>0</v>
      </c>
      <c r="Y1851" s="15">
        <v>0</v>
      </c>
      <c r="Z1851" s="15">
        <v>0</v>
      </c>
      <c r="AA1851" s="15">
        <v>0</v>
      </c>
      <c r="AB1851" s="15">
        <v>0</v>
      </c>
      <c r="AC1851" s="15">
        <v>0</v>
      </c>
      <c r="AD1851" s="15">
        <v>0</v>
      </c>
      <c r="AE1851" s="15">
        <v>0</v>
      </c>
      <c r="AF1851" s="15">
        <v>0</v>
      </c>
      <c r="AG1851" s="15">
        <f t="shared" si="141"/>
        <v>0</v>
      </c>
      <c r="AH1851" s="15">
        <v>0</v>
      </c>
      <c r="AI1851" s="15">
        <v>0</v>
      </c>
      <c r="AJ1851" s="15">
        <v>0</v>
      </c>
      <c r="AK1851" s="15">
        <v>0</v>
      </c>
      <c r="AL1851" s="15">
        <v>0</v>
      </c>
      <c r="AM1851" s="15">
        <v>0</v>
      </c>
      <c r="AN1851" s="15">
        <v>0</v>
      </c>
      <c r="AO1851" s="15">
        <v>0</v>
      </c>
      <c r="AP1851" s="15">
        <v>0</v>
      </c>
      <c r="AQ1851" s="15">
        <v>0</v>
      </c>
      <c r="AR1851" s="15">
        <v>0</v>
      </c>
      <c r="AS1851" s="15">
        <v>0</v>
      </c>
      <c r="AT1851" s="15">
        <f t="shared" si="142"/>
        <v>0</v>
      </c>
      <c r="AU1851" s="15">
        <v>0</v>
      </c>
      <c r="AV1851" s="15">
        <v>0</v>
      </c>
      <c r="AW1851" s="15">
        <v>0</v>
      </c>
      <c r="AX1851" s="15">
        <v>0</v>
      </c>
      <c r="AY1851" s="15">
        <v>0</v>
      </c>
      <c r="AZ1851" s="15">
        <v>0</v>
      </c>
      <c r="BA1851" s="15">
        <v>0</v>
      </c>
      <c r="BB1851" s="15">
        <v>0</v>
      </c>
      <c r="BC1851" s="15">
        <v>0</v>
      </c>
      <c r="BD1851" s="15">
        <v>0</v>
      </c>
      <c r="BE1851" s="15">
        <v>0</v>
      </c>
      <c r="BF1851" s="15">
        <v>0</v>
      </c>
      <c r="BG1851" s="15">
        <f t="shared" si="143"/>
        <v>0</v>
      </c>
      <c r="BH1851" t="str">
        <f t="shared" si="144"/>
        <v>BGCGAS</v>
      </c>
      <c r="BI1851" t="str">
        <f>VLOOKUP(BH1851,[2]Summary!$C$29:$C$56,1,0)</f>
        <v>BGCGas</v>
      </c>
      <c r="BJ1851" s="16">
        <v>43466</v>
      </c>
    </row>
    <row r="1852" spans="1:62" x14ac:dyDescent="0.25">
      <c r="A1852" s="13" t="s">
        <v>3504</v>
      </c>
      <c r="B1852" s="13" t="s">
        <v>3504</v>
      </c>
      <c r="D1852" t="s">
        <v>307</v>
      </c>
      <c r="E1852" t="s">
        <v>308</v>
      </c>
      <c r="F1852" s="13" t="s">
        <v>302</v>
      </c>
      <c r="H1852" s="15">
        <v>0</v>
      </c>
      <c r="I1852" s="15">
        <v>0</v>
      </c>
      <c r="J1852" s="15">
        <v>0</v>
      </c>
      <c r="K1852" s="15">
        <v>0</v>
      </c>
      <c r="L1852" s="15">
        <v>0</v>
      </c>
      <c r="M1852" s="15">
        <v>0</v>
      </c>
      <c r="N1852" s="15">
        <v>0</v>
      </c>
      <c r="O1852" s="15">
        <v>0</v>
      </c>
      <c r="P1852" s="15">
        <v>0</v>
      </c>
      <c r="Q1852" s="15">
        <v>0</v>
      </c>
      <c r="R1852" s="15">
        <v>0</v>
      </c>
      <c r="S1852" s="15">
        <v>0</v>
      </c>
      <c r="T1852" s="15">
        <f t="shared" si="140"/>
        <v>0</v>
      </c>
      <c r="U1852" s="15">
        <v>0</v>
      </c>
      <c r="V1852" s="15">
        <v>0</v>
      </c>
      <c r="W1852" s="15">
        <v>0</v>
      </c>
      <c r="X1852" s="15">
        <v>0</v>
      </c>
      <c r="Y1852" s="15">
        <v>0</v>
      </c>
      <c r="Z1852" s="15">
        <v>0</v>
      </c>
      <c r="AA1852" s="15">
        <v>0</v>
      </c>
      <c r="AB1852" s="15">
        <v>0</v>
      </c>
      <c r="AC1852" s="15">
        <v>0</v>
      </c>
      <c r="AD1852" s="15">
        <v>0</v>
      </c>
      <c r="AE1852" s="15">
        <v>0</v>
      </c>
      <c r="AF1852" s="15">
        <v>0</v>
      </c>
      <c r="AG1852" s="15">
        <f t="shared" si="141"/>
        <v>0</v>
      </c>
      <c r="AH1852" s="15">
        <v>0</v>
      </c>
      <c r="AI1852" s="15">
        <v>0</v>
      </c>
      <c r="AJ1852" s="15">
        <v>0</v>
      </c>
      <c r="AK1852" s="15">
        <v>0</v>
      </c>
      <c r="AL1852" s="15">
        <v>0</v>
      </c>
      <c r="AM1852" s="15">
        <v>0</v>
      </c>
      <c r="AN1852" s="15">
        <v>0</v>
      </c>
      <c r="AO1852" s="15">
        <v>0</v>
      </c>
      <c r="AP1852" s="15">
        <v>0</v>
      </c>
      <c r="AQ1852" s="15">
        <v>0</v>
      </c>
      <c r="AR1852" s="15">
        <v>0</v>
      </c>
      <c r="AS1852" s="15">
        <v>0</v>
      </c>
      <c r="AT1852" s="15">
        <f t="shared" si="142"/>
        <v>0</v>
      </c>
      <c r="AU1852" s="15">
        <v>0</v>
      </c>
      <c r="AV1852" s="15">
        <v>0</v>
      </c>
      <c r="AW1852" s="15">
        <v>0</v>
      </c>
      <c r="AX1852" s="15">
        <v>0</v>
      </c>
      <c r="AY1852" s="15">
        <v>0</v>
      </c>
      <c r="AZ1852" s="15">
        <v>0</v>
      </c>
      <c r="BA1852" s="15">
        <v>0</v>
      </c>
      <c r="BB1852" s="15">
        <v>0</v>
      </c>
      <c r="BC1852" s="15">
        <v>0</v>
      </c>
      <c r="BD1852" s="15">
        <v>0</v>
      </c>
      <c r="BE1852" s="15">
        <v>0</v>
      </c>
      <c r="BF1852" s="15">
        <v>0</v>
      </c>
      <c r="BG1852" s="15">
        <f t="shared" si="143"/>
        <v>0</v>
      </c>
      <c r="BH1852" t="str">
        <f t="shared" si="144"/>
        <v>BGCGAS</v>
      </c>
      <c r="BI1852" t="str">
        <f>VLOOKUP(BH1852,[2]Summary!$C$29:$C$56,1,0)</f>
        <v>BGCGas</v>
      </c>
      <c r="BJ1852" s="16">
        <v>44562</v>
      </c>
    </row>
    <row r="1853" spans="1:62" x14ac:dyDescent="0.25">
      <c r="A1853" s="13" t="s">
        <v>3505</v>
      </c>
      <c r="B1853" s="13" t="s">
        <v>3505</v>
      </c>
      <c r="C1853" t="s">
        <v>3506</v>
      </c>
      <c r="D1853" t="s">
        <v>361</v>
      </c>
      <c r="E1853" t="s">
        <v>308</v>
      </c>
      <c r="F1853" s="13" t="s">
        <v>60</v>
      </c>
      <c r="H1853" s="15">
        <v>0</v>
      </c>
      <c r="I1853" s="15">
        <v>0</v>
      </c>
      <c r="J1853" s="15">
        <v>0</v>
      </c>
      <c r="K1853" s="15">
        <v>0</v>
      </c>
      <c r="L1853" s="15">
        <v>9.0999999999999998E-2</v>
      </c>
      <c r="M1853" s="15">
        <v>0</v>
      </c>
      <c r="N1853" s="15">
        <v>0</v>
      </c>
      <c r="O1853" s="15">
        <v>0</v>
      </c>
      <c r="P1853" s="15">
        <v>0</v>
      </c>
      <c r="Q1853" s="15">
        <v>0</v>
      </c>
      <c r="R1853" s="15">
        <v>0</v>
      </c>
      <c r="S1853" s="15">
        <v>0</v>
      </c>
      <c r="T1853" s="15">
        <f t="shared" si="140"/>
        <v>9.0999999999999998E-2</v>
      </c>
      <c r="U1853" s="15">
        <v>0</v>
      </c>
      <c r="V1853" s="15">
        <v>0</v>
      </c>
      <c r="W1853" s="15">
        <v>0</v>
      </c>
      <c r="X1853" s="15">
        <v>0</v>
      </c>
      <c r="Y1853" s="15">
        <v>0</v>
      </c>
      <c r="Z1853" s="15">
        <v>0</v>
      </c>
      <c r="AA1853" s="15">
        <v>0</v>
      </c>
      <c r="AB1853" s="15">
        <v>0</v>
      </c>
      <c r="AC1853" s="15">
        <v>0</v>
      </c>
      <c r="AD1853" s="15">
        <v>0</v>
      </c>
      <c r="AE1853" s="15">
        <v>0</v>
      </c>
      <c r="AF1853" s="15">
        <v>0</v>
      </c>
      <c r="AG1853" s="15">
        <f t="shared" si="141"/>
        <v>0</v>
      </c>
      <c r="AH1853" s="15">
        <v>0</v>
      </c>
      <c r="AI1853" s="15">
        <v>0</v>
      </c>
      <c r="AJ1853" s="15">
        <v>0</v>
      </c>
      <c r="AK1853" s="15">
        <v>0</v>
      </c>
      <c r="AL1853" s="15">
        <v>0</v>
      </c>
      <c r="AM1853" s="15">
        <v>0</v>
      </c>
      <c r="AN1853" s="15">
        <v>0</v>
      </c>
      <c r="AO1853" s="15">
        <v>0</v>
      </c>
      <c r="AP1853" s="15">
        <v>0</v>
      </c>
      <c r="AQ1853" s="15">
        <v>0</v>
      </c>
      <c r="AR1853" s="15">
        <v>0</v>
      </c>
      <c r="AS1853" s="15">
        <v>0</v>
      </c>
      <c r="AT1853" s="15">
        <f t="shared" si="142"/>
        <v>0</v>
      </c>
      <c r="AU1853" s="15">
        <v>0</v>
      </c>
      <c r="AV1853" s="15">
        <v>0</v>
      </c>
      <c r="AW1853" s="15">
        <v>0</v>
      </c>
      <c r="AX1853" s="15">
        <v>0</v>
      </c>
      <c r="AY1853" s="15">
        <v>0</v>
      </c>
      <c r="AZ1853" s="15">
        <v>0</v>
      </c>
      <c r="BA1853" s="15">
        <v>0</v>
      </c>
      <c r="BB1853" s="15">
        <v>0</v>
      </c>
      <c r="BC1853" s="15">
        <v>0</v>
      </c>
      <c r="BD1853" s="15">
        <v>0</v>
      </c>
      <c r="BE1853" s="15">
        <v>0</v>
      </c>
      <c r="BF1853" s="15">
        <v>0</v>
      </c>
      <c r="BG1853" s="15">
        <f t="shared" si="143"/>
        <v>0</v>
      </c>
      <c r="BH1853" t="str">
        <f t="shared" si="144"/>
        <v>SCGGAS</v>
      </c>
      <c r="BI1853" t="str">
        <f>VLOOKUP(BH1853,[2]Summary!$C$29:$C$56,1,0)</f>
        <v>SCGGas</v>
      </c>
      <c r="BJ1853" s="16">
        <v>43466</v>
      </c>
    </row>
    <row r="1854" spans="1:62" x14ac:dyDescent="0.25">
      <c r="A1854" s="13" t="s">
        <v>3507</v>
      </c>
      <c r="B1854" s="13" t="s">
        <v>3507</v>
      </c>
      <c r="C1854" t="s">
        <v>3508</v>
      </c>
      <c r="D1854" t="s">
        <v>307</v>
      </c>
      <c r="E1854" t="s">
        <v>308</v>
      </c>
      <c r="F1854" s="13" t="s">
        <v>60</v>
      </c>
      <c r="H1854" s="15">
        <v>0</v>
      </c>
      <c r="I1854" s="15">
        <v>0</v>
      </c>
      <c r="J1854" s="15">
        <v>0</v>
      </c>
      <c r="K1854" s="15">
        <v>0</v>
      </c>
      <c r="L1854" s="15">
        <v>0</v>
      </c>
      <c r="M1854" s="15">
        <v>0</v>
      </c>
      <c r="N1854" s="15">
        <v>0</v>
      </c>
      <c r="O1854" s="15">
        <v>0</v>
      </c>
      <c r="P1854" s="15">
        <v>0</v>
      </c>
      <c r="Q1854" s="15">
        <v>32.203000000000003</v>
      </c>
      <c r="R1854" s="15">
        <v>0</v>
      </c>
      <c r="S1854" s="15">
        <v>0</v>
      </c>
      <c r="T1854" s="15">
        <f t="shared" si="140"/>
        <v>32.203000000000003</v>
      </c>
      <c r="U1854" s="15">
        <v>0</v>
      </c>
      <c r="V1854" s="15">
        <v>0</v>
      </c>
      <c r="W1854" s="15">
        <v>0</v>
      </c>
      <c r="X1854" s="15">
        <v>0</v>
      </c>
      <c r="Y1854" s="15">
        <v>0</v>
      </c>
      <c r="Z1854" s="15">
        <v>0</v>
      </c>
      <c r="AA1854" s="15">
        <v>0</v>
      </c>
      <c r="AB1854" s="15">
        <v>0</v>
      </c>
      <c r="AC1854" s="15">
        <v>0</v>
      </c>
      <c r="AD1854" s="15">
        <v>0</v>
      </c>
      <c r="AE1854" s="15">
        <v>0</v>
      </c>
      <c r="AF1854" s="15">
        <v>0</v>
      </c>
      <c r="AG1854" s="15">
        <f t="shared" si="141"/>
        <v>0</v>
      </c>
      <c r="AH1854" s="15">
        <v>0</v>
      </c>
      <c r="AI1854" s="15">
        <v>0</v>
      </c>
      <c r="AJ1854" s="15">
        <v>0</v>
      </c>
      <c r="AK1854" s="15">
        <v>0</v>
      </c>
      <c r="AL1854" s="15">
        <v>0</v>
      </c>
      <c r="AM1854" s="15">
        <v>0</v>
      </c>
      <c r="AN1854" s="15">
        <v>0</v>
      </c>
      <c r="AO1854" s="15">
        <v>0</v>
      </c>
      <c r="AP1854" s="15">
        <v>0</v>
      </c>
      <c r="AQ1854" s="15">
        <v>0</v>
      </c>
      <c r="AR1854" s="15">
        <v>0</v>
      </c>
      <c r="AS1854" s="15">
        <v>0</v>
      </c>
      <c r="AT1854" s="15">
        <f t="shared" si="142"/>
        <v>0</v>
      </c>
      <c r="AU1854" s="15">
        <v>0</v>
      </c>
      <c r="AV1854" s="15">
        <v>0</v>
      </c>
      <c r="AW1854" s="15">
        <v>0</v>
      </c>
      <c r="AX1854" s="15">
        <v>0</v>
      </c>
      <c r="AY1854" s="15">
        <v>0</v>
      </c>
      <c r="AZ1854" s="15">
        <v>0</v>
      </c>
      <c r="BA1854" s="15">
        <v>0</v>
      </c>
      <c r="BB1854" s="15">
        <v>0</v>
      </c>
      <c r="BC1854" s="15">
        <v>0</v>
      </c>
      <c r="BD1854" s="15">
        <v>0</v>
      </c>
      <c r="BE1854" s="15">
        <v>0</v>
      </c>
      <c r="BF1854" s="15">
        <v>0</v>
      </c>
      <c r="BG1854" s="15">
        <f t="shared" si="143"/>
        <v>0</v>
      </c>
      <c r="BH1854" t="str">
        <f t="shared" si="144"/>
        <v>BGCGAS</v>
      </c>
      <c r="BI1854" t="str">
        <f>VLOOKUP(BH1854,[2]Summary!$C$29:$C$56,1,0)</f>
        <v>BGCGas</v>
      </c>
      <c r="BJ1854" s="16">
        <v>43466</v>
      </c>
    </row>
    <row r="1855" spans="1:62" x14ac:dyDescent="0.25">
      <c r="A1855" s="13" t="s">
        <v>3509</v>
      </c>
      <c r="B1855" s="13" t="s">
        <v>3509</v>
      </c>
      <c r="C1855" t="s">
        <v>3510</v>
      </c>
      <c r="D1855" t="s">
        <v>307</v>
      </c>
      <c r="E1855" t="s">
        <v>308</v>
      </c>
      <c r="F1855" s="13" t="s">
        <v>60</v>
      </c>
      <c r="H1855" s="15">
        <v>0</v>
      </c>
      <c r="I1855" s="15">
        <v>0</v>
      </c>
      <c r="J1855" s="15">
        <v>0</v>
      </c>
      <c r="K1855" s="15">
        <v>0</v>
      </c>
      <c r="L1855" s="15">
        <v>0</v>
      </c>
      <c r="M1855" s="15">
        <v>0</v>
      </c>
      <c r="N1855" s="15">
        <v>0</v>
      </c>
      <c r="O1855" s="15">
        <v>0</v>
      </c>
      <c r="P1855" s="15">
        <v>0</v>
      </c>
      <c r="Q1855" s="15">
        <v>0</v>
      </c>
      <c r="R1855" s="15">
        <v>0</v>
      </c>
      <c r="S1855" s="15">
        <v>0</v>
      </c>
      <c r="T1855" s="15">
        <f t="shared" si="140"/>
        <v>0</v>
      </c>
      <c r="U1855" s="15">
        <v>0</v>
      </c>
      <c r="V1855" s="15">
        <v>0</v>
      </c>
      <c r="W1855" s="15">
        <v>0</v>
      </c>
      <c r="X1855" s="15">
        <v>0</v>
      </c>
      <c r="Y1855" s="15">
        <v>0</v>
      </c>
      <c r="Z1855" s="15">
        <v>0</v>
      </c>
      <c r="AA1855" s="15">
        <v>0</v>
      </c>
      <c r="AB1855" s="15">
        <v>0</v>
      </c>
      <c r="AC1855" s="15">
        <v>0</v>
      </c>
      <c r="AD1855" s="15">
        <v>0</v>
      </c>
      <c r="AE1855" s="15">
        <v>0</v>
      </c>
      <c r="AF1855" s="15">
        <v>0</v>
      </c>
      <c r="AG1855" s="15">
        <f t="shared" si="141"/>
        <v>0</v>
      </c>
      <c r="AH1855" s="15">
        <v>0</v>
      </c>
      <c r="AI1855" s="15">
        <v>0</v>
      </c>
      <c r="AJ1855" s="15">
        <v>0</v>
      </c>
      <c r="AK1855" s="15">
        <v>0</v>
      </c>
      <c r="AL1855" s="15">
        <v>0</v>
      </c>
      <c r="AM1855" s="15">
        <v>0</v>
      </c>
      <c r="AN1855" s="15">
        <v>0</v>
      </c>
      <c r="AO1855" s="15">
        <v>0</v>
      </c>
      <c r="AP1855" s="15">
        <v>0</v>
      </c>
      <c r="AQ1855" s="15">
        <v>0</v>
      </c>
      <c r="AR1855" s="15">
        <v>0</v>
      </c>
      <c r="AS1855" s="15">
        <v>0</v>
      </c>
      <c r="AT1855" s="15">
        <f t="shared" si="142"/>
        <v>0</v>
      </c>
      <c r="AU1855" s="15">
        <v>0</v>
      </c>
      <c r="AV1855" s="15">
        <v>0</v>
      </c>
      <c r="AW1855" s="15">
        <v>0</v>
      </c>
      <c r="AX1855" s="15">
        <v>0</v>
      </c>
      <c r="AY1855" s="15">
        <v>0</v>
      </c>
      <c r="AZ1855" s="15">
        <v>0</v>
      </c>
      <c r="BA1855" s="15">
        <v>0</v>
      </c>
      <c r="BB1855" s="15">
        <v>0</v>
      </c>
      <c r="BC1855" s="15">
        <v>0</v>
      </c>
      <c r="BD1855" s="15">
        <v>0</v>
      </c>
      <c r="BE1855" s="15">
        <v>0</v>
      </c>
      <c r="BF1855" s="15">
        <v>0</v>
      </c>
      <c r="BG1855" s="15">
        <f t="shared" si="143"/>
        <v>0</v>
      </c>
      <c r="BH1855" t="str">
        <f t="shared" si="144"/>
        <v>BGCGAS</v>
      </c>
      <c r="BI1855" t="str">
        <f>VLOOKUP(BH1855,[2]Summary!$C$29:$C$56,1,0)</f>
        <v>BGCGas</v>
      </c>
      <c r="BJ1855" s="16">
        <v>44562</v>
      </c>
    </row>
    <row r="1856" spans="1:62" x14ac:dyDescent="0.25">
      <c r="A1856" s="13" t="s">
        <v>3511</v>
      </c>
      <c r="B1856" s="13" t="s">
        <v>3511</v>
      </c>
      <c r="C1856" t="s">
        <v>3512</v>
      </c>
      <c r="D1856" t="s">
        <v>307</v>
      </c>
      <c r="E1856" t="s">
        <v>308</v>
      </c>
      <c r="F1856" s="13" t="s">
        <v>60</v>
      </c>
      <c r="H1856" s="15">
        <v>0.03</v>
      </c>
      <c r="I1856" s="15">
        <v>0</v>
      </c>
      <c r="J1856" s="15">
        <v>0</v>
      </c>
      <c r="K1856" s="15">
        <v>0</v>
      </c>
      <c r="L1856" s="15">
        <v>0</v>
      </c>
      <c r="M1856" s="15">
        <v>0</v>
      </c>
      <c r="N1856" s="15">
        <v>0</v>
      </c>
      <c r="O1856" s="15">
        <v>0</v>
      </c>
      <c r="P1856" s="15">
        <v>0</v>
      </c>
      <c r="Q1856" s="15">
        <v>0</v>
      </c>
      <c r="R1856" s="15">
        <v>0</v>
      </c>
      <c r="S1856" s="15">
        <v>0</v>
      </c>
      <c r="T1856" s="15">
        <f t="shared" si="140"/>
        <v>0.03</v>
      </c>
      <c r="U1856" s="15">
        <v>0</v>
      </c>
      <c r="V1856" s="15">
        <v>0</v>
      </c>
      <c r="W1856" s="15">
        <v>0</v>
      </c>
      <c r="X1856" s="15">
        <v>0</v>
      </c>
      <c r="Y1856" s="15">
        <v>0</v>
      </c>
      <c r="Z1856" s="15">
        <v>0</v>
      </c>
      <c r="AA1856" s="15">
        <v>0</v>
      </c>
      <c r="AB1856" s="15">
        <v>0</v>
      </c>
      <c r="AC1856" s="15">
        <v>0</v>
      </c>
      <c r="AD1856" s="15">
        <v>0</v>
      </c>
      <c r="AE1856" s="15">
        <v>0</v>
      </c>
      <c r="AF1856" s="15">
        <v>0</v>
      </c>
      <c r="AG1856" s="15">
        <f t="shared" si="141"/>
        <v>0</v>
      </c>
      <c r="AH1856" s="15">
        <v>0</v>
      </c>
      <c r="AI1856" s="15">
        <v>0</v>
      </c>
      <c r="AJ1856" s="15">
        <v>0</v>
      </c>
      <c r="AK1856" s="15">
        <v>0</v>
      </c>
      <c r="AL1856" s="15">
        <v>0</v>
      </c>
      <c r="AM1856" s="15">
        <v>0</v>
      </c>
      <c r="AN1856" s="15">
        <v>0</v>
      </c>
      <c r="AO1856" s="15">
        <v>0</v>
      </c>
      <c r="AP1856" s="15">
        <v>0</v>
      </c>
      <c r="AQ1856" s="15">
        <v>0</v>
      </c>
      <c r="AR1856" s="15">
        <v>0</v>
      </c>
      <c r="AS1856" s="15">
        <v>0</v>
      </c>
      <c r="AT1856" s="15">
        <f t="shared" si="142"/>
        <v>0</v>
      </c>
      <c r="AU1856" s="15">
        <v>0</v>
      </c>
      <c r="AV1856" s="15">
        <v>0</v>
      </c>
      <c r="AW1856" s="15">
        <v>0</v>
      </c>
      <c r="AX1856" s="15">
        <v>0</v>
      </c>
      <c r="AY1856" s="15">
        <v>0</v>
      </c>
      <c r="AZ1856" s="15">
        <v>0</v>
      </c>
      <c r="BA1856" s="15">
        <v>0</v>
      </c>
      <c r="BB1856" s="15">
        <v>0</v>
      </c>
      <c r="BC1856" s="15">
        <v>0</v>
      </c>
      <c r="BD1856" s="15">
        <v>0</v>
      </c>
      <c r="BE1856" s="15">
        <v>0</v>
      </c>
      <c r="BF1856" s="15">
        <v>0</v>
      </c>
      <c r="BG1856" s="15">
        <f t="shared" si="143"/>
        <v>0</v>
      </c>
      <c r="BH1856" t="str">
        <f t="shared" si="144"/>
        <v>BGCGAS</v>
      </c>
      <c r="BI1856" t="str">
        <f>VLOOKUP(BH1856,[2]Summary!$C$29:$C$56,1,0)</f>
        <v>BGCGas</v>
      </c>
      <c r="BJ1856" s="16">
        <v>43466</v>
      </c>
    </row>
    <row r="1857" spans="1:62" x14ac:dyDescent="0.25">
      <c r="A1857" s="13" t="s">
        <v>3513</v>
      </c>
      <c r="B1857" s="13" t="s">
        <v>3513</v>
      </c>
      <c r="C1857" t="s">
        <v>3514</v>
      </c>
      <c r="D1857" t="s">
        <v>307</v>
      </c>
      <c r="E1857" t="s">
        <v>308</v>
      </c>
      <c r="F1857" s="13" t="s">
        <v>302</v>
      </c>
      <c r="H1857" s="15">
        <v>0</v>
      </c>
      <c r="I1857" s="15">
        <v>0</v>
      </c>
      <c r="J1857" s="15">
        <v>0</v>
      </c>
      <c r="K1857" s="15">
        <v>0</v>
      </c>
      <c r="L1857" s="15">
        <v>0</v>
      </c>
      <c r="M1857" s="15">
        <v>0</v>
      </c>
      <c r="N1857" s="15">
        <v>0</v>
      </c>
      <c r="O1857" s="15">
        <v>0</v>
      </c>
      <c r="P1857" s="15">
        <v>0</v>
      </c>
      <c r="Q1857" s="15">
        <v>0</v>
      </c>
      <c r="R1857" s="15">
        <v>0</v>
      </c>
      <c r="S1857" s="15">
        <v>0</v>
      </c>
      <c r="T1857" s="15">
        <f t="shared" si="140"/>
        <v>0</v>
      </c>
      <c r="U1857" s="15">
        <v>0</v>
      </c>
      <c r="V1857" s="15">
        <v>0</v>
      </c>
      <c r="W1857" s="15">
        <v>0</v>
      </c>
      <c r="X1857" s="15">
        <v>0</v>
      </c>
      <c r="Y1857" s="15">
        <v>0</v>
      </c>
      <c r="Z1857" s="15">
        <v>0</v>
      </c>
      <c r="AA1857" s="15">
        <v>0</v>
      </c>
      <c r="AB1857" s="15">
        <v>0</v>
      </c>
      <c r="AC1857" s="15">
        <v>0</v>
      </c>
      <c r="AD1857" s="15">
        <v>0</v>
      </c>
      <c r="AE1857" s="15">
        <v>0</v>
      </c>
      <c r="AF1857" s="15">
        <v>0</v>
      </c>
      <c r="AG1857" s="15">
        <f t="shared" si="141"/>
        <v>0</v>
      </c>
      <c r="AH1857" s="15">
        <v>0</v>
      </c>
      <c r="AI1857" s="15">
        <v>0</v>
      </c>
      <c r="AJ1857" s="15">
        <v>0</v>
      </c>
      <c r="AK1857" s="15">
        <v>0</v>
      </c>
      <c r="AL1857" s="15">
        <v>0</v>
      </c>
      <c r="AM1857" s="15">
        <v>0</v>
      </c>
      <c r="AN1857" s="15">
        <v>0</v>
      </c>
      <c r="AO1857" s="15">
        <v>0</v>
      </c>
      <c r="AP1857" s="15">
        <v>0</v>
      </c>
      <c r="AQ1857" s="15">
        <v>0</v>
      </c>
      <c r="AR1857" s="15">
        <v>0</v>
      </c>
      <c r="AS1857" s="15">
        <v>0</v>
      </c>
      <c r="AT1857" s="15">
        <f t="shared" si="142"/>
        <v>0</v>
      </c>
      <c r="AU1857" s="15">
        <v>0</v>
      </c>
      <c r="AV1857" s="15">
        <v>0</v>
      </c>
      <c r="AW1857" s="15">
        <v>0</v>
      </c>
      <c r="AX1857" s="15">
        <v>0</v>
      </c>
      <c r="AY1857" s="15">
        <v>0</v>
      </c>
      <c r="AZ1857" s="15">
        <v>0</v>
      </c>
      <c r="BA1857" s="15">
        <v>0</v>
      </c>
      <c r="BB1857" s="15">
        <v>0</v>
      </c>
      <c r="BC1857" s="15">
        <v>0</v>
      </c>
      <c r="BD1857" s="15">
        <v>0</v>
      </c>
      <c r="BE1857" s="15">
        <v>0</v>
      </c>
      <c r="BF1857" s="15">
        <v>0</v>
      </c>
      <c r="BG1857" s="15">
        <f t="shared" si="143"/>
        <v>0</v>
      </c>
      <c r="BH1857" t="str">
        <f t="shared" si="144"/>
        <v>BGCGAS</v>
      </c>
      <c r="BI1857" t="str">
        <f>VLOOKUP(BH1857,[2]Summary!$C$29:$C$56,1,0)</f>
        <v>BGCGas</v>
      </c>
      <c r="BJ1857" s="16">
        <v>44562</v>
      </c>
    </row>
    <row r="1858" spans="1:62" x14ac:dyDescent="0.25">
      <c r="A1858" s="13" t="s">
        <v>3515</v>
      </c>
      <c r="B1858" s="13" t="s">
        <v>3515</v>
      </c>
      <c r="C1858" t="s">
        <v>3516</v>
      </c>
      <c r="D1858" t="s">
        <v>307</v>
      </c>
      <c r="E1858" t="s">
        <v>308</v>
      </c>
      <c r="F1858" s="13" t="s">
        <v>60</v>
      </c>
      <c r="H1858" s="15">
        <v>3.7010000000000001</v>
      </c>
      <c r="I1858" s="15">
        <v>0</v>
      </c>
      <c r="J1858" s="15">
        <v>0</v>
      </c>
      <c r="K1858" s="15">
        <v>0</v>
      </c>
      <c r="L1858" s="15">
        <v>0</v>
      </c>
      <c r="M1858" s="15">
        <v>0</v>
      </c>
      <c r="N1858" s="15">
        <v>0</v>
      </c>
      <c r="O1858" s="15">
        <v>0</v>
      </c>
      <c r="P1858" s="15">
        <v>0</v>
      </c>
      <c r="Q1858" s="15">
        <v>0</v>
      </c>
      <c r="R1858" s="15">
        <v>0</v>
      </c>
      <c r="S1858" s="15">
        <v>0</v>
      </c>
      <c r="T1858" s="15">
        <f t="shared" si="140"/>
        <v>3.7010000000000001</v>
      </c>
      <c r="U1858" s="15">
        <v>0</v>
      </c>
      <c r="V1858" s="15">
        <v>0</v>
      </c>
      <c r="W1858" s="15">
        <v>0</v>
      </c>
      <c r="X1858" s="15">
        <v>0</v>
      </c>
      <c r="Y1858" s="15">
        <v>0</v>
      </c>
      <c r="Z1858" s="15">
        <v>0</v>
      </c>
      <c r="AA1858" s="15">
        <v>0</v>
      </c>
      <c r="AB1858" s="15">
        <v>0</v>
      </c>
      <c r="AC1858" s="15">
        <v>0</v>
      </c>
      <c r="AD1858" s="15">
        <v>0</v>
      </c>
      <c r="AE1858" s="15">
        <v>0</v>
      </c>
      <c r="AF1858" s="15">
        <v>0</v>
      </c>
      <c r="AG1858" s="15">
        <f t="shared" si="141"/>
        <v>0</v>
      </c>
      <c r="AH1858" s="15">
        <v>0</v>
      </c>
      <c r="AI1858" s="15">
        <v>0</v>
      </c>
      <c r="AJ1858" s="15">
        <v>0</v>
      </c>
      <c r="AK1858" s="15">
        <v>0</v>
      </c>
      <c r="AL1858" s="15">
        <v>0</v>
      </c>
      <c r="AM1858" s="15">
        <v>0</v>
      </c>
      <c r="AN1858" s="15">
        <v>0</v>
      </c>
      <c r="AO1858" s="15">
        <v>0</v>
      </c>
      <c r="AP1858" s="15">
        <v>0</v>
      </c>
      <c r="AQ1858" s="15">
        <v>0</v>
      </c>
      <c r="AR1858" s="15">
        <v>0</v>
      </c>
      <c r="AS1858" s="15">
        <v>0</v>
      </c>
      <c r="AT1858" s="15">
        <f t="shared" si="142"/>
        <v>0</v>
      </c>
      <c r="AU1858" s="15">
        <v>0</v>
      </c>
      <c r="AV1858" s="15">
        <v>0</v>
      </c>
      <c r="AW1858" s="15">
        <v>0</v>
      </c>
      <c r="AX1858" s="15">
        <v>0</v>
      </c>
      <c r="AY1858" s="15">
        <v>0</v>
      </c>
      <c r="AZ1858" s="15">
        <v>0</v>
      </c>
      <c r="BA1858" s="15">
        <v>0</v>
      </c>
      <c r="BB1858" s="15">
        <v>0</v>
      </c>
      <c r="BC1858" s="15">
        <v>0</v>
      </c>
      <c r="BD1858" s="15">
        <v>0</v>
      </c>
      <c r="BE1858" s="15">
        <v>0</v>
      </c>
      <c r="BF1858" s="15">
        <v>0</v>
      </c>
      <c r="BG1858" s="15">
        <f t="shared" si="143"/>
        <v>0</v>
      </c>
      <c r="BH1858" t="str">
        <f t="shared" si="144"/>
        <v>BGCGAS</v>
      </c>
      <c r="BI1858" t="str">
        <f>VLOOKUP(BH1858,[2]Summary!$C$29:$C$56,1,0)</f>
        <v>BGCGas</v>
      </c>
      <c r="BJ1858" s="16">
        <v>43466</v>
      </c>
    </row>
    <row r="1859" spans="1:62" x14ac:dyDescent="0.25">
      <c r="A1859" s="13" t="s">
        <v>3517</v>
      </c>
      <c r="B1859" s="13" t="s">
        <v>3517</v>
      </c>
      <c r="C1859" t="s">
        <v>3518</v>
      </c>
      <c r="D1859" t="s">
        <v>307</v>
      </c>
      <c r="E1859" t="s">
        <v>308</v>
      </c>
      <c r="F1859" s="13" t="s">
        <v>302</v>
      </c>
      <c r="H1859" s="15">
        <v>0</v>
      </c>
      <c r="I1859" s="15">
        <v>0</v>
      </c>
      <c r="J1859" s="15">
        <v>0</v>
      </c>
      <c r="K1859" s="15">
        <v>0</v>
      </c>
      <c r="L1859" s="15">
        <v>2.2000000000000002</v>
      </c>
      <c r="M1859" s="15">
        <v>0</v>
      </c>
      <c r="N1859" s="15">
        <v>0</v>
      </c>
      <c r="O1859" s="15">
        <v>0</v>
      </c>
      <c r="P1859" s="15">
        <v>0</v>
      </c>
      <c r="Q1859" s="15">
        <v>0</v>
      </c>
      <c r="R1859" s="15">
        <v>0</v>
      </c>
      <c r="S1859" s="15">
        <v>0</v>
      </c>
      <c r="T1859" s="15">
        <f t="shared" ref="T1859:T1922" si="145">SUM(H1859:S1859)</f>
        <v>2.2000000000000002</v>
      </c>
      <c r="U1859" s="15">
        <v>0</v>
      </c>
      <c r="V1859" s="15">
        <v>0</v>
      </c>
      <c r="W1859" s="15">
        <v>0</v>
      </c>
      <c r="X1859" s="15">
        <v>0</v>
      </c>
      <c r="Y1859" s="15">
        <v>0</v>
      </c>
      <c r="Z1859" s="15">
        <v>0</v>
      </c>
      <c r="AA1859" s="15">
        <v>0</v>
      </c>
      <c r="AB1859" s="15">
        <v>0</v>
      </c>
      <c r="AC1859" s="15">
        <v>0</v>
      </c>
      <c r="AD1859" s="15">
        <v>0</v>
      </c>
      <c r="AE1859" s="15">
        <v>0</v>
      </c>
      <c r="AF1859" s="15">
        <v>0</v>
      </c>
      <c r="AG1859" s="15">
        <f t="shared" ref="AG1859:AG1922" si="146">SUM(U1859:AF1859)</f>
        <v>0</v>
      </c>
      <c r="AH1859" s="15">
        <v>0</v>
      </c>
      <c r="AI1859" s="15">
        <v>0</v>
      </c>
      <c r="AJ1859" s="15">
        <v>0</v>
      </c>
      <c r="AK1859" s="15">
        <v>0</v>
      </c>
      <c r="AL1859" s="15">
        <v>0</v>
      </c>
      <c r="AM1859" s="15">
        <v>0</v>
      </c>
      <c r="AN1859" s="15">
        <v>0</v>
      </c>
      <c r="AO1859" s="15">
        <v>0</v>
      </c>
      <c r="AP1859" s="15">
        <v>0</v>
      </c>
      <c r="AQ1859" s="15">
        <v>0</v>
      </c>
      <c r="AR1859" s="15">
        <v>0</v>
      </c>
      <c r="AS1859" s="15">
        <v>0</v>
      </c>
      <c r="AT1859" s="15">
        <f t="shared" ref="AT1859:AT1922" si="147">SUM(AH1859:AS1859)</f>
        <v>0</v>
      </c>
      <c r="AU1859" s="15">
        <v>0</v>
      </c>
      <c r="AV1859" s="15">
        <v>0</v>
      </c>
      <c r="AW1859" s="15">
        <v>0</v>
      </c>
      <c r="AX1859" s="15">
        <v>0</v>
      </c>
      <c r="AY1859" s="15">
        <v>0</v>
      </c>
      <c r="AZ1859" s="15">
        <v>0</v>
      </c>
      <c r="BA1859" s="15">
        <v>0</v>
      </c>
      <c r="BB1859" s="15">
        <v>0</v>
      </c>
      <c r="BC1859" s="15">
        <v>0</v>
      </c>
      <c r="BD1859" s="15">
        <v>0</v>
      </c>
      <c r="BE1859" s="15">
        <v>0</v>
      </c>
      <c r="BF1859" s="15">
        <v>0</v>
      </c>
      <c r="BG1859" s="15">
        <f t="shared" ref="BG1859:BG1922" si="148">SUM(AU1859:BF1859)</f>
        <v>0</v>
      </c>
      <c r="BH1859" t="str">
        <f t="shared" ref="BH1859:BH1922" si="149">D1859&amp;E1859</f>
        <v>BGCGAS</v>
      </c>
      <c r="BI1859" t="str">
        <f>VLOOKUP(BH1859,[2]Summary!$C$29:$C$56,1,0)</f>
        <v>BGCGas</v>
      </c>
      <c r="BJ1859" s="16">
        <v>43466</v>
      </c>
    </row>
    <row r="1860" spans="1:62" x14ac:dyDescent="0.25">
      <c r="A1860" s="13" t="s">
        <v>3519</v>
      </c>
      <c r="B1860" s="13" t="s">
        <v>3519</v>
      </c>
      <c r="C1860" t="s">
        <v>3520</v>
      </c>
      <c r="D1860" t="s">
        <v>307</v>
      </c>
      <c r="E1860" t="s">
        <v>308</v>
      </c>
      <c r="F1860" s="13" t="s">
        <v>302</v>
      </c>
      <c r="H1860" s="15">
        <v>0</v>
      </c>
      <c r="I1860" s="15">
        <v>0.129</v>
      </c>
      <c r="J1860" s="15">
        <v>0</v>
      </c>
      <c r="K1860" s="15">
        <v>0</v>
      </c>
      <c r="L1860" s="15">
        <v>0</v>
      </c>
      <c r="M1860" s="15">
        <v>0</v>
      </c>
      <c r="N1860" s="15">
        <v>0</v>
      </c>
      <c r="O1860" s="15">
        <v>0</v>
      </c>
      <c r="P1860" s="15">
        <v>0</v>
      </c>
      <c r="Q1860" s="15">
        <v>0</v>
      </c>
      <c r="R1860" s="15">
        <v>0</v>
      </c>
      <c r="S1860" s="15">
        <v>0</v>
      </c>
      <c r="T1860" s="15">
        <f t="shared" si="145"/>
        <v>0.129</v>
      </c>
      <c r="U1860" s="15">
        <v>0</v>
      </c>
      <c r="V1860" s="15">
        <v>0</v>
      </c>
      <c r="W1860" s="15">
        <v>0</v>
      </c>
      <c r="X1860" s="15">
        <v>0</v>
      </c>
      <c r="Y1860" s="15">
        <v>0</v>
      </c>
      <c r="Z1860" s="15">
        <v>0</v>
      </c>
      <c r="AA1860" s="15">
        <v>0</v>
      </c>
      <c r="AB1860" s="15">
        <v>0</v>
      </c>
      <c r="AC1860" s="15">
        <v>0</v>
      </c>
      <c r="AD1860" s="15">
        <v>0</v>
      </c>
      <c r="AE1860" s="15">
        <v>0</v>
      </c>
      <c r="AF1860" s="15">
        <v>0</v>
      </c>
      <c r="AG1860" s="15">
        <f t="shared" si="146"/>
        <v>0</v>
      </c>
      <c r="AH1860" s="15">
        <v>0</v>
      </c>
      <c r="AI1860" s="15">
        <v>0</v>
      </c>
      <c r="AJ1860" s="15">
        <v>0</v>
      </c>
      <c r="AK1860" s="15">
        <v>0</v>
      </c>
      <c r="AL1860" s="15">
        <v>0</v>
      </c>
      <c r="AM1860" s="15">
        <v>0</v>
      </c>
      <c r="AN1860" s="15">
        <v>0</v>
      </c>
      <c r="AO1860" s="15">
        <v>0</v>
      </c>
      <c r="AP1860" s="15">
        <v>0</v>
      </c>
      <c r="AQ1860" s="15">
        <v>0</v>
      </c>
      <c r="AR1860" s="15">
        <v>0</v>
      </c>
      <c r="AS1860" s="15">
        <v>0</v>
      </c>
      <c r="AT1860" s="15">
        <f t="shared" si="147"/>
        <v>0</v>
      </c>
      <c r="AU1860" s="15">
        <v>0</v>
      </c>
      <c r="AV1860" s="15">
        <v>0</v>
      </c>
      <c r="AW1860" s="15">
        <v>0</v>
      </c>
      <c r="AX1860" s="15">
        <v>0</v>
      </c>
      <c r="AY1860" s="15">
        <v>0</v>
      </c>
      <c r="AZ1860" s="15">
        <v>0</v>
      </c>
      <c r="BA1860" s="15">
        <v>0</v>
      </c>
      <c r="BB1860" s="15">
        <v>0</v>
      </c>
      <c r="BC1860" s="15">
        <v>0</v>
      </c>
      <c r="BD1860" s="15">
        <v>0</v>
      </c>
      <c r="BE1860" s="15">
        <v>0</v>
      </c>
      <c r="BF1860" s="15">
        <v>0</v>
      </c>
      <c r="BG1860" s="15">
        <f t="shared" si="148"/>
        <v>0</v>
      </c>
      <c r="BH1860" t="str">
        <f t="shared" si="149"/>
        <v>BGCGAS</v>
      </c>
      <c r="BI1860" t="str">
        <f>VLOOKUP(BH1860,[2]Summary!$C$29:$C$56,1,0)</f>
        <v>BGCGas</v>
      </c>
      <c r="BJ1860" s="16">
        <v>43466</v>
      </c>
    </row>
    <row r="1861" spans="1:62" x14ac:dyDescent="0.25">
      <c r="A1861" s="13" t="s">
        <v>3521</v>
      </c>
      <c r="B1861" s="13" t="s">
        <v>3521</v>
      </c>
      <c r="C1861" t="s">
        <v>3522</v>
      </c>
      <c r="D1861" t="s">
        <v>307</v>
      </c>
      <c r="E1861" t="s">
        <v>308</v>
      </c>
      <c r="F1861" s="13" t="s">
        <v>302</v>
      </c>
      <c r="H1861" s="15">
        <v>0</v>
      </c>
      <c r="I1861" s="15">
        <v>0</v>
      </c>
      <c r="J1861" s="15">
        <v>0</v>
      </c>
      <c r="K1861" s="15">
        <v>0</v>
      </c>
      <c r="L1861" s="15">
        <v>0</v>
      </c>
      <c r="M1861" s="15">
        <v>0</v>
      </c>
      <c r="N1861" s="15">
        <v>0</v>
      </c>
      <c r="O1861" s="15">
        <v>0</v>
      </c>
      <c r="P1861" s="15">
        <v>0</v>
      </c>
      <c r="Q1861" s="15">
        <v>0</v>
      </c>
      <c r="R1861" s="15">
        <v>0</v>
      </c>
      <c r="S1861" s="15">
        <v>0</v>
      </c>
      <c r="T1861" s="15">
        <f t="shared" si="145"/>
        <v>0</v>
      </c>
      <c r="U1861" s="15">
        <v>0</v>
      </c>
      <c r="V1861" s="15">
        <v>0</v>
      </c>
      <c r="W1861" s="15">
        <v>0</v>
      </c>
      <c r="X1861" s="15">
        <v>0</v>
      </c>
      <c r="Y1861" s="15">
        <v>0</v>
      </c>
      <c r="Z1861" s="15">
        <v>0</v>
      </c>
      <c r="AA1861" s="15">
        <v>0</v>
      </c>
      <c r="AB1861" s="15">
        <v>0</v>
      </c>
      <c r="AC1861" s="15">
        <v>0</v>
      </c>
      <c r="AD1861" s="15">
        <v>0</v>
      </c>
      <c r="AE1861" s="15">
        <v>0</v>
      </c>
      <c r="AF1861" s="15">
        <v>0</v>
      </c>
      <c r="AG1861" s="15">
        <f t="shared" si="146"/>
        <v>0</v>
      </c>
      <c r="AH1861" s="15">
        <v>0</v>
      </c>
      <c r="AI1861" s="15">
        <v>0</v>
      </c>
      <c r="AJ1861" s="15">
        <v>0</v>
      </c>
      <c r="AK1861" s="15">
        <v>0</v>
      </c>
      <c r="AL1861" s="15">
        <v>0</v>
      </c>
      <c r="AM1861" s="15">
        <v>0</v>
      </c>
      <c r="AN1861" s="15">
        <v>0</v>
      </c>
      <c r="AO1861" s="15">
        <v>0</v>
      </c>
      <c r="AP1861" s="15">
        <v>0</v>
      </c>
      <c r="AQ1861" s="15">
        <v>0</v>
      </c>
      <c r="AR1861" s="15">
        <v>0</v>
      </c>
      <c r="AS1861" s="15">
        <v>0</v>
      </c>
      <c r="AT1861" s="15">
        <f t="shared" si="147"/>
        <v>0</v>
      </c>
      <c r="AU1861" s="15">
        <v>0</v>
      </c>
      <c r="AV1861" s="15">
        <v>0</v>
      </c>
      <c r="AW1861" s="15">
        <v>0</v>
      </c>
      <c r="AX1861" s="15">
        <v>0</v>
      </c>
      <c r="AY1861" s="15">
        <v>0</v>
      </c>
      <c r="AZ1861" s="15">
        <v>0</v>
      </c>
      <c r="BA1861" s="15">
        <v>0</v>
      </c>
      <c r="BB1861" s="15">
        <v>0</v>
      </c>
      <c r="BC1861" s="15">
        <v>0</v>
      </c>
      <c r="BD1861" s="15">
        <v>0</v>
      </c>
      <c r="BE1861" s="15">
        <v>0</v>
      </c>
      <c r="BF1861" s="15">
        <v>0</v>
      </c>
      <c r="BG1861" s="15">
        <f t="shared" si="148"/>
        <v>0</v>
      </c>
      <c r="BH1861" t="str">
        <f t="shared" si="149"/>
        <v>BGCGAS</v>
      </c>
      <c r="BI1861" t="str">
        <f>VLOOKUP(BH1861,[2]Summary!$C$29:$C$56,1,0)</f>
        <v>BGCGas</v>
      </c>
      <c r="BJ1861" s="16">
        <v>44562</v>
      </c>
    </row>
    <row r="1862" spans="1:62" x14ac:dyDescent="0.25">
      <c r="A1862" s="13" t="s">
        <v>3523</v>
      </c>
      <c r="B1862" s="13" t="s">
        <v>3523</v>
      </c>
      <c r="C1862" t="s">
        <v>3524</v>
      </c>
      <c r="D1862" t="s">
        <v>307</v>
      </c>
      <c r="E1862" t="s">
        <v>308</v>
      </c>
      <c r="F1862" s="13" t="s">
        <v>302</v>
      </c>
      <c r="H1862" s="15">
        <v>5.0000000000000001E-3</v>
      </c>
      <c r="I1862" s="15">
        <v>0</v>
      </c>
      <c r="J1862" s="15">
        <v>0</v>
      </c>
      <c r="K1862" s="15">
        <v>0</v>
      </c>
      <c r="L1862" s="15">
        <v>0</v>
      </c>
      <c r="M1862" s="15">
        <v>0</v>
      </c>
      <c r="N1862" s="15">
        <v>0</v>
      </c>
      <c r="O1862" s="15">
        <v>0</v>
      </c>
      <c r="P1862" s="15">
        <v>0</v>
      </c>
      <c r="Q1862" s="15">
        <v>0</v>
      </c>
      <c r="R1862" s="15">
        <v>0</v>
      </c>
      <c r="S1862" s="15">
        <v>0</v>
      </c>
      <c r="T1862" s="15">
        <f t="shared" si="145"/>
        <v>5.0000000000000001E-3</v>
      </c>
      <c r="U1862" s="15">
        <v>0</v>
      </c>
      <c r="V1862" s="15">
        <v>0</v>
      </c>
      <c r="W1862" s="15">
        <v>0</v>
      </c>
      <c r="X1862" s="15">
        <v>0</v>
      </c>
      <c r="Y1862" s="15">
        <v>0</v>
      </c>
      <c r="Z1862" s="15">
        <v>0</v>
      </c>
      <c r="AA1862" s="15">
        <v>0</v>
      </c>
      <c r="AB1862" s="15">
        <v>0</v>
      </c>
      <c r="AC1862" s="15">
        <v>0</v>
      </c>
      <c r="AD1862" s="15">
        <v>0</v>
      </c>
      <c r="AE1862" s="15">
        <v>0</v>
      </c>
      <c r="AF1862" s="15">
        <v>0</v>
      </c>
      <c r="AG1862" s="15">
        <f t="shared" si="146"/>
        <v>0</v>
      </c>
      <c r="AH1862" s="15">
        <v>0</v>
      </c>
      <c r="AI1862" s="15">
        <v>0</v>
      </c>
      <c r="AJ1862" s="15">
        <v>0</v>
      </c>
      <c r="AK1862" s="15">
        <v>0</v>
      </c>
      <c r="AL1862" s="15">
        <v>0</v>
      </c>
      <c r="AM1862" s="15">
        <v>0</v>
      </c>
      <c r="AN1862" s="15">
        <v>0</v>
      </c>
      <c r="AO1862" s="15">
        <v>0</v>
      </c>
      <c r="AP1862" s="15">
        <v>0</v>
      </c>
      <c r="AQ1862" s="15">
        <v>0</v>
      </c>
      <c r="AR1862" s="15">
        <v>0</v>
      </c>
      <c r="AS1862" s="15">
        <v>0</v>
      </c>
      <c r="AT1862" s="15">
        <f t="shared" si="147"/>
        <v>0</v>
      </c>
      <c r="AU1862" s="15">
        <v>0</v>
      </c>
      <c r="AV1862" s="15">
        <v>0</v>
      </c>
      <c r="AW1862" s="15">
        <v>0</v>
      </c>
      <c r="AX1862" s="15">
        <v>0</v>
      </c>
      <c r="AY1862" s="15">
        <v>0</v>
      </c>
      <c r="AZ1862" s="15">
        <v>0</v>
      </c>
      <c r="BA1862" s="15">
        <v>0</v>
      </c>
      <c r="BB1862" s="15">
        <v>0</v>
      </c>
      <c r="BC1862" s="15">
        <v>0</v>
      </c>
      <c r="BD1862" s="15">
        <v>0</v>
      </c>
      <c r="BE1862" s="15">
        <v>0</v>
      </c>
      <c r="BF1862" s="15">
        <v>0</v>
      </c>
      <c r="BG1862" s="15">
        <f t="shared" si="148"/>
        <v>0</v>
      </c>
      <c r="BH1862" t="str">
        <f t="shared" si="149"/>
        <v>BGCGAS</v>
      </c>
      <c r="BI1862" t="str">
        <f>VLOOKUP(BH1862,[2]Summary!$C$29:$C$56,1,0)</f>
        <v>BGCGas</v>
      </c>
      <c r="BJ1862" s="16">
        <v>43466</v>
      </c>
    </row>
    <row r="1863" spans="1:62" x14ac:dyDescent="0.25">
      <c r="A1863" s="13" t="s">
        <v>3525</v>
      </c>
      <c r="B1863" s="13" t="s">
        <v>3525</v>
      </c>
      <c r="C1863" t="s">
        <v>3526</v>
      </c>
      <c r="D1863" t="s">
        <v>307</v>
      </c>
      <c r="E1863" t="s">
        <v>308</v>
      </c>
      <c r="F1863" s="13" t="s">
        <v>60</v>
      </c>
      <c r="H1863" s="15">
        <v>0</v>
      </c>
      <c r="I1863" s="15">
        <v>0</v>
      </c>
      <c r="J1863" s="15">
        <v>0</v>
      </c>
      <c r="K1863" s="15">
        <v>0</v>
      </c>
      <c r="L1863" s="15">
        <v>0</v>
      </c>
      <c r="M1863" s="15">
        <v>0</v>
      </c>
      <c r="N1863" s="15">
        <v>0</v>
      </c>
      <c r="O1863" s="15">
        <v>0</v>
      </c>
      <c r="P1863" s="15">
        <v>0</v>
      </c>
      <c r="Q1863" s="15">
        <v>0</v>
      </c>
      <c r="R1863" s="15">
        <v>0</v>
      </c>
      <c r="S1863" s="15">
        <v>0</v>
      </c>
      <c r="T1863" s="15">
        <f t="shared" si="145"/>
        <v>0</v>
      </c>
      <c r="U1863" s="15">
        <v>0</v>
      </c>
      <c r="V1863" s="15">
        <v>0</v>
      </c>
      <c r="W1863" s="15">
        <v>0</v>
      </c>
      <c r="X1863" s="15">
        <v>0</v>
      </c>
      <c r="Y1863" s="15">
        <v>0</v>
      </c>
      <c r="Z1863" s="15">
        <v>0</v>
      </c>
      <c r="AA1863" s="15">
        <v>0</v>
      </c>
      <c r="AB1863" s="15">
        <v>0</v>
      </c>
      <c r="AC1863" s="15">
        <v>0</v>
      </c>
      <c r="AD1863" s="15">
        <v>0</v>
      </c>
      <c r="AE1863" s="15">
        <v>0</v>
      </c>
      <c r="AF1863" s="15">
        <v>0</v>
      </c>
      <c r="AG1863" s="15">
        <f t="shared" si="146"/>
        <v>0</v>
      </c>
      <c r="AH1863" s="15">
        <v>0</v>
      </c>
      <c r="AI1863" s="15">
        <v>0</v>
      </c>
      <c r="AJ1863" s="15">
        <v>0</v>
      </c>
      <c r="AK1863" s="15">
        <v>0</v>
      </c>
      <c r="AL1863" s="15">
        <v>0</v>
      </c>
      <c r="AM1863" s="15">
        <v>0</v>
      </c>
      <c r="AN1863" s="15">
        <v>0</v>
      </c>
      <c r="AO1863" s="15">
        <v>0</v>
      </c>
      <c r="AP1863" s="15">
        <v>0</v>
      </c>
      <c r="AQ1863" s="15">
        <v>0</v>
      </c>
      <c r="AR1863" s="15">
        <v>0</v>
      </c>
      <c r="AS1863" s="15">
        <v>0</v>
      </c>
      <c r="AT1863" s="15">
        <f t="shared" si="147"/>
        <v>0</v>
      </c>
      <c r="AU1863" s="15">
        <v>0</v>
      </c>
      <c r="AV1863" s="15">
        <v>0</v>
      </c>
      <c r="AW1863" s="15">
        <v>0</v>
      </c>
      <c r="AX1863" s="15">
        <v>0</v>
      </c>
      <c r="AY1863" s="15">
        <v>0</v>
      </c>
      <c r="AZ1863" s="15">
        <v>0</v>
      </c>
      <c r="BA1863" s="15">
        <v>0</v>
      </c>
      <c r="BB1863" s="15">
        <v>0</v>
      </c>
      <c r="BC1863" s="15">
        <v>0</v>
      </c>
      <c r="BD1863" s="15">
        <v>0</v>
      </c>
      <c r="BE1863" s="15">
        <v>0</v>
      </c>
      <c r="BF1863" s="15">
        <v>0</v>
      </c>
      <c r="BG1863" s="15">
        <f t="shared" si="148"/>
        <v>0</v>
      </c>
      <c r="BH1863" t="str">
        <f t="shared" si="149"/>
        <v>BGCGAS</v>
      </c>
      <c r="BI1863" t="str">
        <f>VLOOKUP(BH1863,[2]Summary!$C$29:$C$56,1,0)</f>
        <v>BGCGas</v>
      </c>
      <c r="BJ1863" s="16">
        <v>44562</v>
      </c>
    </row>
    <row r="1864" spans="1:62" x14ac:dyDescent="0.25">
      <c r="A1864" s="13" t="s">
        <v>3527</v>
      </c>
      <c r="B1864" s="13" t="s">
        <v>3527</v>
      </c>
      <c r="C1864" t="s">
        <v>3528</v>
      </c>
      <c r="D1864" t="s">
        <v>307</v>
      </c>
      <c r="E1864" t="s">
        <v>308</v>
      </c>
      <c r="F1864" s="13" t="s">
        <v>302</v>
      </c>
      <c r="H1864" s="15">
        <v>0</v>
      </c>
      <c r="I1864" s="15">
        <v>0</v>
      </c>
      <c r="J1864" s="15">
        <v>0</v>
      </c>
      <c r="K1864" s="15">
        <v>0</v>
      </c>
      <c r="L1864" s="15">
        <v>0</v>
      </c>
      <c r="M1864" s="15">
        <v>0</v>
      </c>
      <c r="N1864" s="15">
        <v>0</v>
      </c>
      <c r="O1864" s="15">
        <v>0</v>
      </c>
      <c r="P1864" s="15">
        <v>0</v>
      </c>
      <c r="Q1864" s="15">
        <v>0</v>
      </c>
      <c r="R1864" s="15">
        <v>0</v>
      </c>
      <c r="S1864" s="15">
        <v>0</v>
      </c>
      <c r="T1864" s="15">
        <f t="shared" si="145"/>
        <v>0</v>
      </c>
      <c r="U1864" s="15">
        <v>0</v>
      </c>
      <c r="V1864" s="15">
        <v>0</v>
      </c>
      <c r="W1864" s="15">
        <v>0</v>
      </c>
      <c r="X1864" s="15">
        <v>0</v>
      </c>
      <c r="Y1864" s="15">
        <v>0</v>
      </c>
      <c r="Z1864" s="15">
        <v>0</v>
      </c>
      <c r="AA1864" s="15">
        <v>0</v>
      </c>
      <c r="AB1864" s="15">
        <v>0</v>
      </c>
      <c r="AC1864" s="15">
        <v>0</v>
      </c>
      <c r="AD1864" s="15">
        <v>0</v>
      </c>
      <c r="AE1864" s="15">
        <v>0</v>
      </c>
      <c r="AF1864" s="15">
        <v>0</v>
      </c>
      <c r="AG1864" s="15">
        <f t="shared" si="146"/>
        <v>0</v>
      </c>
      <c r="AH1864" s="15">
        <v>0</v>
      </c>
      <c r="AI1864" s="15">
        <v>0</v>
      </c>
      <c r="AJ1864" s="15">
        <v>0</v>
      </c>
      <c r="AK1864" s="15">
        <v>0</v>
      </c>
      <c r="AL1864" s="15">
        <v>0</v>
      </c>
      <c r="AM1864" s="15">
        <v>0</v>
      </c>
      <c r="AN1864" s="15">
        <v>0</v>
      </c>
      <c r="AO1864" s="15">
        <v>0</v>
      </c>
      <c r="AP1864" s="15">
        <v>0</v>
      </c>
      <c r="AQ1864" s="15">
        <v>0</v>
      </c>
      <c r="AR1864" s="15">
        <v>0</v>
      </c>
      <c r="AS1864" s="15">
        <v>0</v>
      </c>
      <c r="AT1864" s="15">
        <f t="shared" si="147"/>
        <v>0</v>
      </c>
      <c r="AU1864" s="15">
        <v>0</v>
      </c>
      <c r="AV1864" s="15">
        <v>0</v>
      </c>
      <c r="AW1864" s="15">
        <v>0</v>
      </c>
      <c r="AX1864" s="15">
        <v>0</v>
      </c>
      <c r="AY1864" s="15">
        <v>0</v>
      </c>
      <c r="AZ1864" s="15">
        <v>0</v>
      </c>
      <c r="BA1864" s="15">
        <v>0</v>
      </c>
      <c r="BB1864" s="15">
        <v>0</v>
      </c>
      <c r="BC1864" s="15">
        <v>0</v>
      </c>
      <c r="BD1864" s="15">
        <v>0</v>
      </c>
      <c r="BE1864" s="15">
        <v>0</v>
      </c>
      <c r="BF1864" s="15">
        <v>0</v>
      </c>
      <c r="BG1864" s="15">
        <f t="shared" si="148"/>
        <v>0</v>
      </c>
      <c r="BH1864" t="str">
        <f t="shared" si="149"/>
        <v>BGCGAS</v>
      </c>
      <c r="BI1864" t="str">
        <f>VLOOKUP(BH1864,[2]Summary!$C$29:$C$56,1,0)</f>
        <v>BGCGas</v>
      </c>
      <c r="BJ1864" s="16">
        <v>44562</v>
      </c>
    </row>
    <row r="1865" spans="1:62" x14ac:dyDescent="0.25">
      <c r="A1865" s="13" t="s">
        <v>3529</v>
      </c>
      <c r="B1865" s="13" t="s">
        <v>3529</v>
      </c>
      <c r="C1865" t="s">
        <v>3530</v>
      </c>
      <c r="D1865" t="s">
        <v>307</v>
      </c>
      <c r="E1865" t="s">
        <v>308</v>
      </c>
      <c r="F1865" s="13" t="s">
        <v>302</v>
      </c>
      <c r="H1865" s="15">
        <v>0</v>
      </c>
      <c r="I1865" s="15">
        <v>0</v>
      </c>
      <c r="J1865" s="15">
        <v>0</v>
      </c>
      <c r="K1865" s="15">
        <v>0</v>
      </c>
      <c r="L1865" s="15">
        <v>0</v>
      </c>
      <c r="M1865" s="15">
        <v>0</v>
      </c>
      <c r="N1865" s="15">
        <v>0</v>
      </c>
      <c r="O1865" s="15">
        <v>0</v>
      </c>
      <c r="P1865" s="15">
        <v>0</v>
      </c>
      <c r="Q1865" s="15">
        <v>0</v>
      </c>
      <c r="R1865" s="15">
        <v>0</v>
      </c>
      <c r="S1865" s="15">
        <v>0</v>
      </c>
      <c r="T1865" s="15">
        <f t="shared" si="145"/>
        <v>0</v>
      </c>
      <c r="U1865" s="15">
        <v>0</v>
      </c>
      <c r="V1865" s="15">
        <v>0</v>
      </c>
      <c r="W1865" s="15">
        <v>0</v>
      </c>
      <c r="X1865" s="15">
        <v>0</v>
      </c>
      <c r="Y1865" s="15">
        <v>0</v>
      </c>
      <c r="Z1865" s="15">
        <v>0</v>
      </c>
      <c r="AA1865" s="15">
        <v>0</v>
      </c>
      <c r="AB1865" s="15">
        <v>0</v>
      </c>
      <c r="AC1865" s="15">
        <v>0</v>
      </c>
      <c r="AD1865" s="15">
        <v>0</v>
      </c>
      <c r="AE1865" s="15">
        <v>0</v>
      </c>
      <c r="AF1865" s="15">
        <v>0</v>
      </c>
      <c r="AG1865" s="15">
        <f t="shared" si="146"/>
        <v>0</v>
      </c>
      <c r="AH1865" s="15">
        <v>0</v>
      </c>
      <c r="AI1865" s="15">
        <v>0</v>
      </c>
      <c r="AJ1865" s="15">
        <v>0</v>
      </c>
      <c r="AK1865" s="15">
        <v>0</v>
      </c>
      <c r="AL1865" s="15">
        <v>0</v>
      </c>
      <c r="AM1865" s="15">
        <v>0</v>
      </c>
      <c r="AN1865" s="15">
        <v>0</v>
      </c>
      <c r="AO1865" s="15">
        <v>0</v>
      </c>
      <c r="AP1865" s="15">
        <v>0</v>
      </c>
      <c r="AQ1865" s="15">
        <v>0</v>
      </c>
      <c r="AR1865" s="15">
        <v>0</v>
      </c>
      <c r="AS1865" s="15">
        <v>0</v>
      </c>
      <c r="AT1865" s="15">
        <f t="shared" si="147"/>
        <v>0</v>
      </c>
      <c r="AU1865" s="15">
        <v>0</v>
      </c>
      <c r="AV1865" s="15">
        <v>0</v>
      </c>
      <c r="AW1865" s="15">
        <v>0</v>
      </c>
      <c r="AX1865" s="15">
        <v>0</v>
      </c>
      <c r="AY1865" s="15">
        <v>0</v>
      </c>
      <c r="AZ1865" s="15">
        <v>0</v>
      </c>
      <c r="BA1865" s="15">
        <v>0</v>
      </c>
      <c r="BB1865" s="15">
        <v>0</v>
      </c>
      <c r="BC1865" s="15">
        <v>0</v>
      </c>
      <c r="BD1865" s="15">
        <v>0</v>
      </c>
      <c r="BE1865" s="15">
        <v>0</v>
      </c>
      <c r="BF1865" s="15">
        <v>0</v>
      </c>
      <c r="BG1865" s="15">
        <f t="shared" si="148"/>
        <v>0</v>
      </c>
      <c r="BH1865" t="str">
        <f t="shared" si="149"/>
        <v>BGCGAS</v>
      </c>
      <c r="BI1865" t="str">
        <f>VLOOKUP(BH1865,[2]Summary!$C$29:$C$56,1,0)</f>
        <v>BGCGas</v>
      </c>
      <c r="BJ1865" s="16">
        <v>44562</v>
      </c>
    </row>
    <row r="1866" spans="1:62" x14ac:dyDescent="0.25">
      <c r="A1866" s="13" t="s">
        <v>3531</v>
      </c>
      <c r="B1866" s="13" t="s">
        <v>3531</v>
      </c>
      <c r="C1866" t="s">
        <v>3532</v>
      </c>
      <c r="D1866" t="s">
        <v>307</v>
      </c>
      <c r="E1866" t="s">
        <v>308</v>
      </c>
      <c r="F1866" s="13" t="s">
        <v>302</v>
      </c>
      <c r="H1866" s="15">
        <v>0</v>
      </c>
      <c r="I1866" s="15">
        <v>0</v>
      </c>
      <c r="J1866" s="15">
        <v>0</v>
      </c>
      <c r="K1866" s="15">
        <v>0</v>
      </c>
      <c r="L1866" s="15">
        <v>0</v>
      </c>
      <c r="M1866" s="15">
        <v>0</v>
      </c>
      <c r="N1866" s="15">
        <v>0</v>
      </c>
      <c r="O1866" s="15">
        <v>0</v>
      </c>
      <c r="P1866" s="15">
        <v>0</v>
      </c>
      <c r="Q1866" s="15">
        <v>0</v>
      </c>
      <c r="R1866" s="15">
        <v>0</v>
      </c>
      <c r="S1866" s="15">
        <v>0</v>
      </c>
      <c r="T1866" s="15">
        <f t="shared" si="145"/>
        <v>0</v>
      </c>
      <c r="U1866" s="15">
        <v>0</v>
      </c>
      <c r="V1866" s="15">
        <v>0</v>
      </c>
      <c r="W1866" s="15">
        <v>0</v>
      </c>
      <c r="X1866" s="15">
        <v>0</v>
      </c>
      <c r="Y1866" s="15">
        <v>0</v>
      </c>
      <c r="Z1866" s="15">
        <v>0</v>
      </c>
      <c r="AA1866" s="15">
        <v>0</v>
      </c>
      <c r="AB1866" s="15">
        <v>0</v>
      </c>
      <c r="AC1866" s="15">
        <v>0</v>
      </c>
      <c r="AD1866" s="15">
        <v>0</v>
      </c>
      <c r="AE1866" s="15">
        <v>0</v>
      </c>
      <c r="AF1866" s="15">
        <v>0</v>
      </c>
      <c r="AG1866" s="15">
        <f t="shared" si="146"/>
        <v>0</v>
      </c>
      <c r="AH1866" s="15">
        <v>0</v>
      </c>
      <c r="AI1866" s="15">
        <v>0</v>
      </c>
      <c r="AJ1866" s="15">
        <v>0</v>
      </c>
      <c r="AK1866" s="15">
        <v>0</v>
      </c>
      <c r="AL1866" s="15">
        <v>0</v>
      </c>
      <c r="AM1866" s="15">
        <v>0</v>
      </c>
      <c r="AN1866" s="15">
        <v>0</v>
      </c>
      <c r="AO1866" s="15">
        <v>0</v>
      </c>
      <c r="AP1866" s="15">
        <v>0</v>
      </c>
      <c r="AQ1866" s="15">
        <v>0</v>
      </c>
      <c r="AR1866" s="15">
        <v>0</v>
      </c>
      <c r="AS1866" s="15">
        <v>0</v>
      </c>
      <c r="AT1866" s="15">
        <f t="shared" si="147"/>
        <v>0</v>
      </c>
      <c r="AU1866" s="15">
        <v>0</v>
      </c>
      <c r="AV1866" s="15">
        <v>0</v>
      </c>
      <c r="AW1866" s="15">
        <v>0</v>
      </c>
      <c r="AX1866" s="15">
        <v>0</v>
      </c>
      <c r="AY1866" s="15">
        <v>0</v>
      </c>
      <c r="AZ1866" s="15">
        <v>0</v>
      </c>
      <c r="BA1866" s="15">
        <v>0</v>
      </c>
      <c r="BB1866" s="15">
        <v>0</v>
      </c>
      <c r="BC1866" s="15">
        <v>0</v>
      </c>
      <c r="BD1866" s="15">
        <v>0</v>
      </c>
      <c r="BE1866" s="15">
        <v>0</v>
      </c>
      <c r="BF1866" s="15">
        <v>0</v>
      </c>
      <c r="BG1866" s="15">
        <f t="shared" si="148"/>
        <v>0</v>
      </c>
      <c r="BH1866" t="str">
        <f t="shared" si="149"/>
        <v>BGCGAS</v>
      </c>
      <c r="BI1866" t="str">
        <f>VLOOKUP(BH1866,[2]Summary!$C$29:$C$56,1,0)</f>
        <v>BGCGas</v>
      </c>
      <c r="BJ1866" s="16">
        <v>44562</v>
      </c>
    </row>
    <row r="1867" spans="1:62" x14ac:dyDescent="0.25">
      <c r="A1867" s="13" t="s">
        <v>3533</v>
      </c>
      <c r="B1867" s="13" t="s">
        <v>3533</v>
      </c>
      <c r="C1867" t="s">
        <v>3534</v>
      </c>
      <c r="D1867" t="s">
        <v>307</v>
      </c>
      <c r="E1867" t="s">
        <v>308</v>
      </c>
      <c r="F1867" s="13" t="s">
        <v>60</v>
      </c>
      <c r="H1867" s="15">
        <v>5.0000000000000001E-3</v>
      </c>
      <c r="I1867" s="15">
        <v>2E-3</v>
      </c>
      <c r="J1867" s="15">
        <v>0</v>
      </c>
      <c r="K1867" s="15">
        <v>0</v>
      </c>
      <c r="L1867" s="15">
        <v>0</v>
      </c>
      <c r="M1867" s="15">
        <v>0</v>
      </c>
      <c r="N1867" s="15">
        <v>0</v>
      </c>
      <c r="O1867" s="15">
        <v>0</v>
      </c>
      <c r="P1867" s="15">
        <v>0</v>
      </c>
      <c r="Q1867" s="15">
        <v>0</v>
      </c>
      <c r="R1867" s="15">
        <v>0</v>
      </c>
      <c r="S1867" s="15">
        <v>0</v>
      </c>
      <c r="T1867" s="15">
        <f t="shared" si="145"/>
        <v>7.0000000000000001E-3</v>
      </c>
      <c r="U1867" s="15">
        <v>0</v>
      </c>
      <c r="V1867" s="15">
        <v>0</v>
      </c>
      <c r="W1867" s="15">
        <v>0</v>
      </c>
      <c r="X1867" s="15">
        <v>0</v>
      </c>
      <c r="Y1867" s="15">
        <v>0</v>
      </c>
      <c r="Z1867" s="15">
        <v>0</v>
      </c>
      <c r="AA1867" s="15">
        <v>0</v>
      </c>
      <c r="AB1867" s="15">
        <v>0</v>
      </c>
      <c r="AC1867" s="15">
        <v>0</v>
      </c>
      <c r="AD1867" s="15">
        <v>0</v>
      </c>
      <c r="AE1867" s="15">
        <v>0</v>
      </c>
      <c r="AF1867" s="15">
        <v>0</v>
      </c>
      <c r="AG1867" s="15">
        <f t="shared" si="146"/>
        <v>0</v>
      </c>
      <c r="AH1867" s="15">
        <v>0</v>
      </c>
      <c r="AI1867" s="15">
        <v>0</v>
      </c>
      <c r="AJ1867" s="15">
        <v>0</v>
      </c>
      <c r="AK1867" s="15">
        <v>0</v>
      </c>
      <c r="AL1867" s="15">
        <v>0</v>
      </c>
      <c r="AM1867" s="15">
        <v>0</v>
      </c>
      <c r="AN1867" s="15">
        <v>0</v>
      </c>
      <c r="AO1867" s="15">
        <v>0</v>
      </c>
      <c r="AP1867" s="15">
        <v>0</v>
      </c>
      <c r="AQ1867" s="15">
        <v>0</v>
      </c>
      <c r="AR1867" s="15">
        <v>0</v>
      </c>
      <c r="AS1867" s="15">
        <v>0</v>
      </c>
      <c r="AT1867" s="15">
        <f t="shared" si="147"/>
        <v>0</v>
      </c>
      <c r="AU1867" s="15">
        <v>0</v>
      </c>
      <c r="AV1867" s="15">
        <v>0</v>
      </c>
      <c r="AW1867" s="15">
        <v>0</v>
      </c>
      <c r="AX1867" s="15">
        <v>0</v>
      </c>
      <c r="AY1867" s="15">
        <v>0</v>
      </c>
      <c r="AZ1867" s="15">
        <v>0</v>
      </c>
      <c r="BA1867" s="15">
        <v>0</v>
      </c>
      <c r="BB1867" s="15">
        <v>0</v>
      </c>
      <c r="BC1867" s="15">
        <v>0</v>
      </c>
      <c r="BD1867" s="15">
        <v>0</v>
      </c>
      <c r="BE1867" s="15">
        <v>0</v>
      </c>
      <c r="BF1867" s="15">
        <v>0</v>
      </c>
      <c r="BG1867" s="15">
        <f t="shared" si="148"/>
        <v>0</v>
      </c>
      <c r="BH1867" t="str">
        <f t="shared" si="149"/>
        <v>BGCGAS</v>
      </c>
      <c r="BI1867" t="str">
        <f>VLOOKUP(BH1867,[2]Summary!$C$29:$C$56,1,0)</f>
        <v>BGCGas</v>
      </c>
      <c r="BJ1867" s="16">
        <v>43466</v>
      </c>
    </row>
    <row r="1868" spans="1:62" x14ac:dyDescent="0.25">
      <c r="A1868" s="13" t="s">
        <v>3535</v>
      </c>
      <c r="B1868" s="13" t="s">
        <v>3535</v>
      </c>
      <c r="C1868" t="s">
        <v>3536</v>
      </c>
      <c r="D1868" t="s">
        <v>307</v>
      </c>
      <c r="E1868" t="s">
        <v>308</v>
      </c>
      <c r="F1868" s="13" t="s">
        <v>302</v>
      </c>
      <c r="H1868" s="15">
        <v>0</v>
      </c>
      <c r="I1868" s="15">
        <v>0</v>
      </c>
      <c r="J1868" s="15">
        <v>0</v>
      </c>
      <c r="K1868" s="15">
        <v>0</v>
      </c>
      <c r="L1868" s="15">
        <v>0</v>
      </c>
      <c r="M1868" s="15">
        <v>0</v>
      </c>
      <c r="N1868" s="15">
        <v>0</v>
      </c>
      <c r="O1868" s="15">
        <v>0</v>
      </c>
      <c r="P1868" s="15">
        <v>0</v>
      </c>
      <c r="Q1868" s="15">
        <v>0</v>
      </c>
      <c r="R1868" s="15">
        <v>0</v>
      </c>
      <c r="S1868" s="15">
        <v>0</v>
      </c>
      <c r="T1868" s="15">
        <f t="shared" si="145"/>
        <v>0</v>
      </c>
      <c r="U1868" s="15">
        <v>0</v>
      </c>
      <c r="V1868" s="15">
        <v>0</v>
      </c>
      <c r="W1868" s="15">
        <v>0</v>
      </c>
      <c r="X1868" s="15">
        <v>0</v>
      </c>
      <c r="Y1868" s="15">
        <v>0</v>
      </c>
      <c r="Z1868" s="15">
        <v>0</v>
      </c>
      <c r="AA1868" s="15">
        <v>0</v>
      </c>
      <c r="AB1868" s="15">
        <v>0</v>
      </c>
      <c r="AC1868" s="15">
        <v>0</v>
      </c>
      <c r="AD1868" s="15">
        <v>0</v>
      </c>
      <c r="AE1868" s="15">
        <v>0</v>
      </c>
      <c r="AF1868" s="15">
        <v>0</v>
      </c>
      <c r="AG1868" s="15">
        <f t="shared" si="146"/>
        <v>0</v>
      </c>
      <c r="AH1868" s="15">
        <v>0</v>
      </c>
      <c r="AI1868" s="15">
        <v>0</v>
      </c>
      <c r="AJ1868" s="15">
        <v>0</v>
      </c>
      <c r="AK1868" s="15">
        <v>0</v>
      </c>
      <c r="AL1868" s="15">
        <v>0</v>
      </c>
      <c r="AM1868" s="15">
        <v>0</v>
      </c>
      <c r="AN1868" s="15">
        <v>0</v>
      </c>
      <c r="AO1868" s="15">
        <v>0</v>
      </c>
      <c r="AP1868" s="15">
        <v>0</v>
      </c>
      <c r="AQ1868" s="15">
        <v>0</v>
      </c>
      <c r="AR1868" s="15">
        <v>0</v>
      </c>
      <c r="AS1868" s="15">
        <v>0</v>
      </c>
      <c r="AT1868" s="15">
        <f t="shared" si="147"/>
        <v>0</v>
      </c>
      <c r="AU1868" s="15">
        <v>0</v>
      </c>
      <c r="AV1868" s="15">
        <v>0</v>
      </c>
      <c r="AW1868" s="15">
        <v>0</v>
      </c>
      <c r="AX1868" s="15">
        <v>0</v>
      </c>
      <c r="AY1868" s="15">
        <v>0</v>
      </c>
      <c r="AZ1868" s="15">
        <v>0</v>
      </c>
      <c r="BA1868" s="15">
        <v>0</v>
      </c>
      <c r="BB1868" s="15">
        <v>0</v>
      </c>
      <c r="BC1868" s="15">
        <v>0</v>
      </c>
      <c r="BD1868" s="15">
        <v>0</v>
      </c>
      <c r="BE1868" s="15">
        <v>0</v>
      </c>
      <c r="BF1868" s="15">
        <v>0</v>
      </c>
      <c r="BG1868" s="15">
        <f t="shared" si="148"/>
        <v>0</v>
      </c>
      <c r="BH1868" t="str">
        <f t="shared" si="149"/>
        <v>BGCGAS</v>
      </c>
      <c r="BI1868" t="str">
        <f>VLOOKUP(BH1868,[2]Summary!$C$29:$C$56,1,0)</f>
        <v>BGCGas</v>
      </c>
      <c r="BJ1868" s="16">
        <v>44562</v>
      </c>
    </row>
    <row r="1869" spans="1:62" x14ac:dyDescent="0.25">
      <c r="A1869" s="13" t="s">
        <v>3537</v>
      </c>
      <c r="B1869" s="13" t="s">
        <v>3537</v>
      </c>
      <c r="C1869" t="s">
        <v>3536</v>
      </c>
      <c r="D1869" t="s">
        <v>307</v>
      </c>
      <c r="E1869" t="s">
        <v>308</v>
      </c>
      <c r="F1869" s="13" t="s">
        <v>302</v>
      </c>
      <c r="H1869" s="15">
        <v>0</v>
      </c>
      <c r="I1869" s="15">
        <v>0</v>
      </c>
      <c r="J1869" s="15">
        <v>0</v>
      </c>
      <c r="K1869" s="15">
        <v>0</v>
      </c>
      <c r="L1869" s="15">
        <v>0</v>
      </c>
      <c r="M1869" s="15">
        <v>0</v>
      </c>
      <c r="N1869" s="15">
        <v>0</v>
      </c>
      <c r="O1869" s="15">
        <v>0</v>
      </c>
      <c r="P1869" s="15">
        <v>0</v>
      </c>
      <c r="Q1869" s="15">
        <v>0</v>
      </c>
      <c r="R1869" s="15">
        <v>0</v>
      </c>
      <c r="S1869" s="15">
        <v>0</v>
      </c>
      <c r="T1869" s="15">
        <f t="shared" si="145"/>
        <v>0</v>
      </c>
      <c r="U1869" s="15">
        <v>0</v>
      </c>
      <c r="V1869" s="15">
        <v>0</v>
      </c>
      <c r="W1869" s="15">
        <v>0</v>
      </c>
      <c r="X1869" s="15">
        <v>0</v>
      </c>
      <c r="Y1869" s="15">
        <v>0</v>
      </c>
      <c r="Z1869" s="15">
        <v>0</v>
      </c>
      <c r="AA1869" s="15">
        <v>0</v>
      </c>
      <c r="AB1869" s="15">
        <v>0</v>
      </c>
      <c r="AC1869" s="15">
        <v>0</v>
      </c>
      <c r="AD1869" s="15">
        <v>0</v>
      </c>
      <c r="AE1869" s="15">
        <v>0</v>
      </c>
      <c r="AF1869" s="15">
        <v>0</v>
      </c>
      <c r="AG1869" s="15">
        <f t="shared" si="146"/>
        <v>0</v>
      </c>
      <c r="AH1869" s="15">
        <v>0</v>
      </c>
      <c r="AI1869" s="15">
        <v>0</v>
      </c>
      <c r="AJ1869" s="15">
        <v>0</v>
      </c>
      <c r="AK1869" s="15">
        <v>0</v>
      </c>
      <c r="AL1869" s="15">
        <v>0</v>
      </c>
      <c r="AM1869" s="15">
        <v>0</v>
      </c>
      <c r="AN1869" s="15">
        <v>0</v>
      </c>
      <c r="AO1869" s="15">
        <v>0</v>
      </c>
      <c r="AP1869" s="15">
        <v>0</v>
      </c>
      <c r="AQ1869" s="15">
        <v>0</v>
      </c>
      <c r="AR1869" s="15">
        <v>0</v>
      </c>
      <c r="AS1869" s="15">
        <v>0</v>
      </c>
      <c r="AT1869" s="15">
        <f t="shared" si="147"/>
        <v>0</v>
      </c>
      <c r="AU1869" s="15">
        <v>0</v>
      </c>
      <c r="AV1869" s="15">
        <v>0</v>
      </c>
      <c r="AW1869" s="15">
        <v>0</v>
      </c>
      <c r="AX1869" s="15">
        <v>0</v>
      </c>
      <c r="AY1869" s="15">
        <v>0</v>
      </c>
      <c r="AZ1869" s="15">
        <v>0</v>
      </c>
      <c r="BA1869" s="15">
        <v>0</v>
      </c>
      <c r="BB1869" s="15">
        <v>0</v>
      </c>
      <c r="BC1869" s="15">
        <v>0</v>
      </c>
      <c r="BD1869" s="15">
        <v>0</v>
      </c>
      <c r="BE1869" s="15">
        <v>0</v>
      </c>
      <c r="BF1869" s="15">
        <v>0</v>
      </c>
      <c r="BG1869" s="15">
        <f t="shared" si="148"/>
        <v>0</v>
      </c>
      <c r="BH1869" t="str">
        <f t="shared" si="149"/>
        <v>BGCGAS</v>
      </c>
      <c r="BI1869" t="str">
        <f>VLOOKUP(BH1869,[2]Summary!$C$29:$C$56,1,0)</f>
        <v>BGCGas</v>
      </c>
      <c r="BJ1869" s="16">
        <v>44562</v>
      </c>
    </row>
    <row r="1870" spans="1:62" x14ac:dyDescent="0.25">
      <c r="A1870" s="13" t="s">
        <v>3538</v>
      </c>
      <c r="B1870" s="13" t="s">
        <v>3538</v>
      </c>
      <c r="C1870" t="s">
        <v>3539</v>
      </c>
      <c r="D1870" t="s">
        <v>307</v>
      </c>
      <c r="E1870" t="s">
        <v>308</v>
      </c>
      <c r="F1870" s="13" t="s">
        <v>302</v>
      </c>
      <c r="H1870" s="15">
        <v>0</v>
      </c>
      <c r="I1870" s="15">
        <v>0</v>
      </c>
      <c r="J1870" s="15">
        <v>0</v>
      </c>
      <c r="K1870" s="15">
        <v>0</v>
      </c>
      <c r="L1870" s="15">
        <v>0</v>
      </c>
      <c r="M1870" s="15">
        <v>0</v>
      </c>
      <c r="N1870" s="15">
        <v>0</v>
      </c>
      <c r="O1870" s="15">
        <v>0</v>
      </c>
      <c r="P1870" s="15">
        <v>0</v>
      </c>
      <c r="Q1870" s="15">
        <v>0</v>
      </c>
      <c r="R1870" s="15">
        <v>0</v>
      </c>
      <c r="S1870" s="15">
        <v>0</v>
      </c>
      <c r="T1870" s="15">
        <f t="shared" si="145"/>
        <v>0</v>
      </c>
      <c r="U1870" s="15">
        <v>0</v>
      </c>
      <c r="V1870" s="15">
        <v>0</v>
      </c>
      <c r="W1870" s="15">
        <v>0</v>
      </c>
      <c r="X1870" s="15">
        <v>0</v>
      </c>
      <c r="Y1870" s="15">
        <v>0</v>
      </c>
      <c r="Z1870" s="15">
        <v>0</v>
      </c>
      <c r="AA1870" s="15">
        <v>0</v>
      </c>
      <c r="AB1870" s="15">
        <v>0</v>
      </c>
      <c r="AC1870" s="15">
        <v>0</v>
      </c>
      <c r="AD1870" s="15">
        <v>0</v>
      </c>
      <c r="AE1870" s="15">
        <v>0</v>
      </c>
      <c r="AF1870" s="15">
        <v>0</v>
      </c>
      <c r="AG1870" s="15">
        <f t="shared" si="146"/>
        <v>0</v>
      </c>
      <c r="AH1870" s="15">
        <v>0</v>
      </c>
      <c r="AI1870" s="15">
        <v>0</v>
      </c>
      <c r="AJ1870" s="15">
        <v>0</v>
      </c>
      <c r="AK1870" s="15">
        <v>0</v>
      </c>
      <c r="AL1870" s="15">
        <v>0</v>
      </c>
      <c r="AM1870" s="15">
        <v>0</v>
      </c>
      <c r="AN1870" s="15">
        <v>0</v>
      </c>
      <c r="AO1870" s="15">
        <v>0</v>
      </c>
      <c r="AP1870" s="15">
        <v>0</v>
      </c>
      <c r="AQ1870" s="15">
        <v>0</v>
      </c>
      <c r="AR1870" s="15">
        <v>0</v>
      </c>
      <c r="AS1870" s="15">
        <v>0</v>
      </c>
      <c r="AT1870" s="15">
        <f t="shared" si="147"/>
        <v>0</v>
      </c>
      <c r="AU1870" s="15">
        <v>0</v>
      </c>
      <c r="AV1870" s="15">
        <v>0</v>
      </c>
      <c r="AW1870" s="15">
        <v>0</v>
      </c>
      <c r="AX1870" s="15">
        <v>0</v>
      </c>
      <c r="AY1870" s="15">
        <v>0</v>
      </c>
      <c r="AZ1870" s="15">
        <v>0</v>
      </c>
      <c r="BA1870" s="15">
        <v>0</v>
      </c>
      <c r="BB1870" s="15">
        <v>0</v>
      </c>
      <c r="BC1870" s="15">
        <v>0</v>
      </c>
      <c r="BD1870" s="15">
        <v>0</v>
      </c>
      <c r="BE1870" s="15">
        <v>0</v>
      </c>
      <c r="BF1870" s="15">
        <v>0</v>
      </c>
      <c r="BG1870" s="15">
        <f t="shared" si="148"/>
        <v>0</v>
      </c>
      <c r="BH1870" t="str">
        <f t="shared" si="149"/>
        <v>BGCGAS</v>
      </c>
      <c r="BI1870" t="str">
        <f>VLOOKUP(BH1870,[2]Summary!$C$29:$C$56,1,0)</f>
        <v>BGCGas</v>
      </c>
      <c r="BJ1870" s="16">
        <v>44562</v>
      </c>
    </row>
    <row r="1871" spans="1:62" x14ac:dyDescent="0.25">
      <c r="A1871" s="13" t="s">
        <v>3540</v>
      </c>
      <c r="B1871" s="13" t="s">
        <v>3540</v>
      </c>
      <c r="C1871" t="s">
        <v>3541</v>
      </c>
      <c r="D1871" t="s">
        <v>307</v>
      </c>
      <c r="E1871" t="s">
        <v>308</v>
      </c>
      <c r="F1871" s="13" t="s">
        <v>302</v>
      </c>
      <c r="H1871" s="15">
        <v>0</v>
      </c>
      <c r="I1871" s="15">
        <v>0</v>
      </c>
      <c r="J1871" s="15">
        <v>0</v>
      </c>
      <c r="K1871" s="15">
        <v>0</v>
      </c>
      <c r="L1871" s="15">
        <v>0</v>
      </c>
      <c r="M1871" s="15">
        <v>0</v>
      </c>
      <c r="N1871" s="15">
        <v>0</v>
      </c>
      <c r="O1871" s="15">
        <v>0</v>
      </c>
      <c r="P1871" s="15">
        <v>0</v>
      </c>
      <c r="Q1871" s="15">
        <v>0</v>
      </c>
      <c r="R1871" s="15">
        <v>0</v>
      </c>
      <c r="S1871" s="15">
        <v>0</v>
      </c>
      <c r="T1871" s="15">
        <f t="shared" si="145"/>
        <v>0</v>
      </c>
      <c r="U1871" s="15">
        <v>0</v>
      </c>
      <c r="V1871" s="15">
        <v>0</v>
      </c>
      <c r="W1871" s="15">
        <v>0</v>
      </c>
      <c r="X1871" s="15">
        <v>0</v>
      </c>
      <c r="Y1871" s="15">
        <v>0</v>
      </c>
      <c r="Z1871" s="15">
        <v>0</v>
      </c>
      <c r="AA1871" s="15">
        <v>0</v>
      </c>
      <c r="AB1871" s="15">
        <v>0</v>
      </c>
      <c r="AC1871" s="15">
        <v>0</v>
      </c>
      <c r="AD1871" s="15">
        <v>0</v>
      </c>
      <c r="AE1871" s="15">
        <v>0</v>
      </c>
      <c r="AF1871" s="15">
        <v>0</v>
      </c>
      <c r="AG1871" s="15">
        <f t="shared" si="146"/>
        <v>0</v>
      </c>
      <c r="AH1871" s="15">
        <v>0</v>
      </c>
      <c r="AI1871" s="15">
        <v>0</v>
      </c>
      <c r="AJ1871" s="15">
        <v>0</v>
      </c>
      <c r="AK1871" s="15">
        <v>0</v>
      </c>
      <c r="AL1871" s="15">
        <v>0</v>
      </c>
      <c r="AM1871" s="15">
        <v>0</v>
      </c>
      <c r="AN1871" s="15">
        <v>0</v>
      </c>
      <c r="AO1871" s="15">
        <v>0</v>
      </c>
      <c r="AP1871" s="15">
        <v>0</v>
      </c>
      <c r="AQ1871" s="15">
        <v>0</v>
      </c>
      <c r="AR1871" s="15">
        <v>0</v>
      </c>
      <c r="AS1871" s="15">
        <v>0</v>
      </c>
      <c r="AT1871" s="15">
        <f t="shared" si="147"/>
        <v>0</v>
      </c>
      <c r="AU1871" s="15">
        <v>0</v>
      </c>
      <c r="AV1871" s="15">
        <v>0</v>
      </c>
      <c r="AW1871" s="15">
        <v>0</v>
      </c>
      <c r="AX1871" s="15">
        <v>0</v>
      </c>
      <c r="AY1871" s="15">
        <v>0</v>
      </c>
      <c r="AZ1871" s="15">
        <v>0</v>
      </c>
      <c r="BA1871" s="15">
        <v>0</v>
      </c>
      <c r="BB1871" s="15">
        <v>0</v>
      </c>
      <c r="BC1871" s="15">
        <v>0</v>
      </c>
      <c r="BD1871" s="15">
        <v>0</v>
      </c>
      <c r="BE1871" s="15">
        <v>0</v>
      </c>
      <c r="BF1871" s="15">
        <v>0</v>
      </c>
      <c r="BG1871" s="15">
        <f t="shared" si="148"/>
        <v>0</v>
      </c>
      <c r="BH1871" t="str">
        <f t="shared" si="149"/>
        <v>BGCGAS</v>
      </c>
      <c r="BI1871" t="str">
        <f>VLOOKUP(BH1871,[2]Summary!$C$29:$C$56,1,0)</f>
        <v>BGCGas</v>
      </c>
      <c r="BJ1871" s="16">
        <v>44562</v>
      </c>
    </row>
    <row r="1872" spans="1:62" x14ac:dyDescent="0.25">
      <c r="A1872" s="13" t="s">
        <v>3542</v>
      </c>
      <c r="B1872" s="13" t="s">
        <v>3542</v>
      </c>
      <c r="C1872" t="s">
        <v>3543</v>
      </c>
      <c r="D1872" t="s">
        <v>307</v>
      </c>
      <c r="E1872" t="s">
        <v>308</v>
      </c>
      <c r="F1872" s="13" t="s">
        <v>302</v>
      </c>
      <c r="H1872" s="15">
        <v>1.758</v>
      </c>
      <c r="I1872" s="15">
        <v>0.879</v>
      </c>
      <c r="J1872" s="15">
        <v>0</v>
      </c>
      <c r="K1872" s="15">
        <v>0</v>
      </c>
      <c r="L1872" s="15">
        <v>0</v>
      </c>
      <c r="M1872" s="15">
        <v>0</v>
      </c>
      <c r="N1872" s="15">
        <v>-1048.7180000000001</v>
      </c>
      <c r="O1872" s="15">
        <v>14.055</v>
      </c>
      <c r="P1872" s="15">
        <v>-18.271000000000001</v>
      </c>
      <c r="Q1872" s="15">
        <v>0</v>
      </c>
      <c r="R1872" s="15">
        <v>80.941000000000003</v>
      </c>
      <c r="S1872" s="15">
        <v>662.52200000000005</v>
      </c>
      <c r="T1872" s="15">
        <f t="shared" si="145"/>
        <v>-306.83399999999995</v>
      </c>
      <c r="U1872" s="15">
        <v>0</v>
      </c>
      <c r="V1872" s="15">
        <v>0</v>
      </c>
      <c r="W1872" s="15">
        <v>0</v>
      </c>
      <c r="X1872" s="15">
        <v>0</v>
      </c>
      <c r="Y1872" s="15">
        <v>0</v>
      </c>
      <c r="Z1872" s="15">
        <v>0</v>
      </c>
      <c r="AA1872" s="15">
        <v>0</v>
      </c>
      <c r="AB1872" s="15">
        <v>0</v>
      </c>
      <c r="AC1872" s="15">
        <v>0</v>
      </c>
      <c r="AD1872" s="15">
        <v>0</v>
      </c>
      <c r="AE1872" s="15">
        <v>0</v>
      </c>
      <c r="AF1872" s="15">
        <v>0</v>
      </c>
      <c r="AG1872" s="15">
        <f t="shared" si="146"/>
        <v>0</v>
      </c>
      <c r="AH1872" s="15">
        <v>0</v>
      </c>
      <c r="AI1872" s="15">
        <v>0</v>
      </c>
      <c r="AJ1872" s="15">
        <v>0</v>
      </c>
      <c r="AK1872" s="15">
        <v>0</v>
      </c>
      <c r="AL1872" s="15">
        <v>0</v>
      </c>
      <c r="AM1872" s="15">
        <v>0</v>
      </c>
      <c r="AN1872" s="15">
        <v>0</v>
      </c>
      <c r="AO1872" s="15">
        <v>0</v>
      </c>
      <c r="AP1872" s="15">
        <v>0</v>
      </c>
      <c r="AQ1872" s="15">
        <v>0</v>
      </c>
      <c r="AR1872" s="15">
        <v>0</v>
      </c>
      <c r="AS1872" s="15">
        <v>0</v>
      </c>
      <c r="AT1872" s="15">
        <f t="shared" si="147"/>
        <v>0</v>
      </c>
      <c r="AU1872" s="15">
        <v>0</v>
      </c>
      <c r="AV1872" s="15">
        <v>0</v>
      </c>
      <c r="AW1872" s="15">
        <v>0</v>
      </c>
      <c r="AX1872" s="15">
        <v>0</v>
      </c>
      <c r="AY1872" s="15">
        <v>0</v>
      </c>
      <c r="AZ1872" s="15">
        <v>0</v>
      </c>
      <c r="BA1872" s="15">
        <v>0</v>
      </c>
      <c r="BB1872" s="15">
        <v>0</v>
      </c>
      <c r="BC1872" s="15">
        <v>0</v>
      </c>
      <c r="BD1872" s="15">
        <v>0</v>
      </c>
      <c r="BE1872" s="15">
        <v>0</v>
      </c>
      <c r="BF1872" s="15">
        <v>0</v>
      </c>
      <c r="BG1872" s="15">
        <f t="shared" si="148"/>
        <v>0</v>
      </c>
      <c r="BH1872" t="str">
        <f t="shared" si="149"/>
        <v>BGCGAS</v>
      </c>
      <c r="BI1872" t="str">
        <f>VLOOKUP(BH1872,[2]Summary!$C$29:$C$56,1,0)</f>
        <v>BGCGas</v>
      </c>
      <c r="BJ1872" s="16">
        <v>43466</v>
      </c>
    </row>
    <row r="1873" spans="1:62" x14ac:dyDescent="0.25">
      <c r="A1873" s="13" t="s">
        <v>3544</v>
      </c>
      <c r="B1873" s="13" t="s">
        <v>3544</v>
      </c>
      <c r="C1873" t="s">
        <v>3545</v>
      </c>
      <c r="D1873" t="s">
        <v>307</v>
      </c>
      <c r="E1873" t="s">
        <v>308</v>
      </c>
      <c r="F1873" s="13" t="s">
        <v>302</v>
      </c>
      <c r="H1873" s="15">
        <v>0</v>
      </c>
      <c r="I1873" s="15">
        <v>0</v>
      </c>
      <c r="J1873" s="15">
        <v>0</v>
      </c>
      <c r="K1873" s="15">
        <v>0</v>
      </c>
      <c r="L1873" s="15">
        <v>0</v>
      </c>
      <c r="M1873" s="15">
        <v>0</v>
      </c>
      <c r="N1873" s="15">
        <v>0</v>
      </c>
      <c r="O1873" s="15">
        <v>0</v>
      </c>
      <c r="P1873" s="15">
        <v>0</v>
      </c>
      <c r="Q1873" s="15">
        <v>0</v>
      </c>
      <c r="R1873" s="15">
        <v>0</v>
      </c>
      <c r="S1873" s="15">
        <v>0</v>
      </c>
      <c r="T1873" s="15">
        <f t="shared" si="145"/>
        <v>0</v>
      </c>
      <c r="U1873" s="15">
        <v>0</v>
      </c>
      <c r="V1873" s="15">
        <v>0</v>
      </c>
      <c r="W1873" s="15">
        <v>0</v>
      </c>
      <c r="X1873" s="15">
        <v>0</v>
      </c>
      <c r="Y1873" s="15">
        <v>0</v>
      </c>
      <c r="Z1873" s="15">
        <v>0</v>
      </c>
      <c r="AA1873" s="15">
        <v>0</v>
      </c>
      <c r="AB1873" s="15">
        <v>0</v>
      </c>
      <c r="AC1873" s="15">
        <v>0</v>
      </c>
      <c r="AD1873" s="15">
        <v>0</v>
      </c>
      <c r="AE1873" s="15">
        <v>0</v>
      </c>
      <c r="AF1873" s="15">
        <v>0</v>
      </c>
      <c r="AG1873" s="15">
        <f t="shared" si="146"/>
        <v>0</v>
      </c>
      <c r="AH1873" s="15">
        <v>0</v>
      </c>
      <c r="AI1873" s="15">
        <v>0</v>
      </c>
      <c r="AJ1873" s="15">
        <v>0</v>
      </c>
      <c r="AK1873" s="15">
        <v>0</v>
      </c>
      <c r="AL1873" s="15">
        <v>0</v>
      </c>
      <c r="AM1873" s="15">
        <v>0</v>
      </c>
      <c r="AN1873" s="15">
        <v>0</v>
      </c>
      <c r="AO1873" s="15">
        <v>0</v>
      </c>
      <c r="AP1873" s="15">
        <v>0</v>
      </c>
      <c r="AQ1873" s="15">
        <v>0</v>
      </c>
      <c r="AR1873" s="15">
        <v>0</v>
      </c>
      <c r="AS1873" s="15">
        <v>0</v>
      </c>
      <c r="AT1873" s="15">
        <f t="shared" si="147"/>
        <v>0</v>
      </c>
      <c r="AU1873" s="15">
        <v>0</v>
      </c>
      <c r="AV1873" s="15">
        <v>0</v>
      </c>
      <c r="AW1873" s="15">
        <v>0</v>
      </c>
      <c r="AX1873" s="15">
        <v>0</v>
      </c>
      <c r="AY1873" s="15">
        <v>0</v>
      </c>
      <c r="AZ1873" s="15">
        <v>0</v>
      </c>
      <c r="BA1873" s="15">
        <v>0</v>
      </c>
      <c r="BB1873" s="15">
        <v>0</v>
      </c>
      <c r="BC1873" s="15">
        <v>0</v>
      </c>
      <c r="BD1873" s="15">
        <v>0</v>
      </c>
      <c r="BE1873" s="15">
        <v>0</v>
      </c>
      <c r="BF1873" s="15">
        <v>0</v>
      </c>
      <c r="BG1873" s="15">
        <f t="shared" si="148"/>
        <v>0</v>
      </c>
      <c r="BH1873" t="str">
        <f t="shared" si="149"/>
        <v>BGCGAS</v>
      </c>
      <c r="BI1873" t="str">
        <f>VLOOKUP(BH1873,[2]Summary!$C$29:$C$56,1,0)</f>
        <v>BGCGas</v>
      </c>
      <c r="BJ1873" s="16">
        <v>44562</v>
      </c>
    </row>
    <row r="1874" spans="1:62" x14ac:dyDescent="0.25">
      <c r="A1874" s="13" t="s">
        <v>3546</v>
      </c>
      <c r="B1874" s="13" t="s">
        <v>3546</v>
      </c>
      <c r="C1874" t="s">
        <v>3547</v>
      </c>
      <c r="D1874" t="s">
        <v>307</v>
      </c>
      <c r="E1874" t="s">
        <v>308</v>
      </c>
      <c r="F1874" s="13" t="s">
        <v>302</v>
      </c>
      <c r="H1874" s="15">
        <v>0</v>
      </c>
      <c r="I1874" s="15">
        <v>0</v>
      </c>
      <c r="J1874" s="15">
        <v>0</v>
      </c>
      <c r="K1874" s="15">
        <v>0</v>
      </c>
      <c r="L1874" s="15">
        <v>0</v>
      </c>
      <c r="M1874" s="15">
        <v>0</v>
      </c>
      <c r="N1874" s="15">
        <v>0</v>
      </c>
      <c r="O1874" s="15">
        <v>0</v>
      </c>
      <c r="P1874" s="15">
        <v>0</v>
      </c>
      <c r="Q1874" s="15">
        <v>0</v>
      </c>
      <c r="R1874" s="15">
        <v>0</v>
      </c>
      <c r="S1874" s="15">
        <v>0</v>
      </c>
      <c r="T1874" s="15">
        <f t="shared" si="145"/>
        <v>0</v>
      </c>
      <c r="U1874" s="15">
        <v>0</v>
      </c>
      <c r="V1874" s="15">
        <v>0</v>
      </c>
      <c r="W1874" s="15">
        <v>0</v>
      </c>
      <c r="X1874" s="15">
        <v>0</v>
      </c>
      <c r="Y1874" s="15">
        <v>0</v>
      </c>
      <c r="Z1874" s="15">
        <v>0</v>
      </c>
      <c r="AA1874" s="15">
        <v>0</v>
      </c>
      <c r="AB1874" s="15">
        <v>0</v>
      </c>
      <c r="AC1874" s="15">
        <v>0</v>
      </c>
      <c r="AD1874" s="15">
        <v>0</v>
      </c>
      <c r="AE1874" s="15">
        <v>0</v>
      </c>
      <c r="AF1874" s="15">
        <v>0</v>
      </c>
      <c r="AG1874" s="15">
        <f t="shared" si="146"/>
        <v>0</v>
      </c>
      <c r="AH1874" s="15">
        <v>0</v>
      </c>
      <c r="AI1874" s="15">
        <v>0</v>
      </c>
      <c r="AJ1874" s="15">
        <v>0</v>
      </c>
      <c r="AK1874" s="15">
        <v>0</v>
      </c>
      <c r="AL1874" s="15">
        <v>0</v>
      </c>
      <c r="AM1874" s="15">
        <v>0</v>
      </c>
      <c r="AN1874" s="15">
        <v>0</v>
      </c>
      <c r="AO1874" s="15">
        <v>0</v>
      </c>
      <c r="AP1874" s="15">
        <v>0</v>
      </c>
      <c r="AQ1874" s="15">
        <v>0</v>
      </c>
      <c r="AR1874" s="15">
        <v>0</v>
      </c>
      <c r="AS1874" s="15">
        <v>0</v>
      </c>
      <c r="AT1874" s="15">
        <f t="shared" si="147"/>
        <v>0</v>
      </c>
      <c r="AU1874" s="15">
        <v>0</v>
      </c>
      <c r="AV1874" s="15">
        <v>0</v>
      </c>
      <c r="AW1874" s="15">
        <v>0</v>
      </c>
      <c r="AX1874" s="15">
        <v>0</v>
      </c>
      <c r="AY1874" s="15">
        <v>0</v>
      </c>
      <c r="AZ1874" s="15">
        <v>0</v>
      </c>
      <c r="BA1874" s="15">
        <v>0</v>
      </c>
      <c r="BB1874" s="15">
        <v>0</v>
      </c>
      <c r="BC1874" s="15">
        <v>0</v>
      </c>
      <c r="BD1874" s="15">
        <v>0</v>
      </c>
      <c r="BE1874" s="15">
        <v>0</v>
      </c>
      <c r="BF1874" s="15">
        <v>0</v>
      </c>
      <c r="BG1874" s="15">
        <f t="shared" si="148"/>
        <v>0</v>
      </c>
      <c r="BH1874" t="str">
        <f t="shared" si="149"/>
        <v>BGCGAS</v>
      </c>
      <c r="BI1874" t="str">
        <f>VLOOKUP(BH1874,[2]Summary!$C$29:$C$56,1,0)</f>
        <v>BGCGas</v>
      </c>
      <c r="BJ1874" s="16">
        <v>44562</v>
      </c>
    </row>
    <row r="1875" spans="1:62" x14ac:dyDescent="0.25">
      <c r="A1875" s="13" t="s">
        <v>3548</v>
      </c>
      <c r="B1875" s="13" t="s">
        <v>3548</v>
      </c>
      <c r="C1875" t="s">
        <v>3549</v>
      </c>
      <c r="D1875" t="s">
        <v>307</v>
      </c>
      <c r="E1875" t="s">
        <v>308</v>
      </c>
      <c r="F1875" s="13" t="s">
        <v>302</v>
      </c>
      <c r="H1875" s="15">
        <v>0</v>
      </c>
      <c r="I1875" s="15">
        <v>0</v>
      </c>
      <c r="J1875" s="15">
        <v>0</v>
      </c>
      <c r="K1875" s="15">
        <v>0</v>
      </c>
      <c r="L1875" s="15">
        <v>0</v>
      </c>
      <c r="M1875" s="15">
        <v>0</v>
      </c>
      <c r="N1875" s="15">
        <v>0</v>
      </c>
      <c r="O1875" s="15">
        <v>0</v>
      </c>
      <c r="P1875" s="15">
        <v>0</v>
      </c>
      <c r="Q1875" s="15">
        <v>0</v>
      </c>
      <c r="R1875" s="15">
        <v>0</v>
      </c>
      <c r="S1875" s="15">
        <v>0</v>
      </c>
      <c r="T1875" s="15">
        <f t="shared" si="145"/>
        <v>0</v>
      </c>
      <c r="U1875" s="15">
        <v>0</v>
      </c>
      <c r="V1875" s="15">
        <v>0</v>
      </c>
      <c r="W1875" s="15">
        <v>0</v>
      </c>
      <c r="X1875" s="15">
        <v>0</v>
      </c>
      <c r="Y1875" s="15">
        <v>0</v>
      </c>
      <c r="Z1875" s="15">
        <v>0</v>
      </c>
      <c r="AA1875" s="15">
        <v>0</v>
      </c>
      <c r="AB1875" s="15">
        <v>0</v>
      </c>
      <c r="AC1875" s="15">
        <v>0</v>
      </c>
      <c r="AD1875" s="15">
        <v>0</v>
      </c>
      <c r="AE1875" s="15">
        <v>0</v>
      </c>
      <c r="AF1875" s="15">
        <v>0</v>
      </c>
      <c r="AG1875" s="15">
        <f t="shared" si="146"/>
        <v>0</v>
      </c>
      <c r="AH1875" s="15">
        <v>0</v>
      </c>
      <c r="AI1875" s="15">
        <v>0</v>
      </c>
      <c r="AJ1875" s="15">
        <v>0</v>
      </c>
      <c r="AK1875" s="15">
        <v>0</v>
      </c>
      <c r="AL1875" s="15">
        <v>0</v>
      </c>
      <c r="AM1875" s="15">
        <v>0</v>
      </c>
      <c r="AN1875" s="15">
        <v>0</v>
      </c>
      <c r="AO1875" s="15">
        <v>0</v>
      </c>
      <c r="AP1875" s="15">
        <v>0</v>
      </c>
      <c r="AQ1875" s="15">
        <v>0</v>
      </c>
      <c r="AR1875" s="15">
        <v>0</v>
      </c>
      <c r="AS1875" s="15">
        <v>0</v>
      </c>
      <c r="AT1875" s="15">
        <f t="shared" si="147"/>
        <v>0</v>
      </c>
      <c r="AU1875" s="15">
        <v>0</v>
      </c>
      <c r="AV1875" s="15">
        <v>0</v>
      </c>
      <c r="AW1875" s="15">
        <v>0</v>
      </c>
      <c r="AX1875" s="15">
        <v>0</v>
      </c>
      <c r="AY1875" s="15">
        <v>0</v>
      </c>
      <c r="AZ1875" s="15">
        <v>0</v>
      </c>
      <c r="BA1875" s="15">
        <v>0</v>
      </c>
      <c r="BB1875" s="15">
        <v>0</v>
      </c>
      <c r="BC1875" s="15">
        <v>0</v>
      </c>
      <c r="BD1875" s="15">
        <v>0</v>
      </c>
      <c r="BE1875" s="15">
        <v>0</v>
      </c>
      <c r="BF1875" s="15">
        <v>0</v>
      </c>
      <c r="BG1875" s="15">
        <f t="shared" si="148"/>
        <v>0</v>
      </c>
      <c r="BH1875" t="str">
        <f t="shared" si="149"/>
        <v>BGCGAS</v>
      </c>
      <c r="BI1875" t="str">
        <f>VLOOKUP(BH1875,[2]Summary!$C$29:$C$56,1,0)</f>
        <v>BGCGas</v>
      </c>
      <c r="BJ1875" s="16">
        <v>44562</v>
      </c>
    </row>
    <row r="1876" spans="1:62" x14ac:dyDescent="0.25">
      <c r="A1876" s="13" t="s">
        <v>3550</v>
      </c>
      <c r="B1876" s="13" t="s">
        <v>3550</v>
      </c>
      <c r="C1876" t="s">
        <v>3551</v>
      </c>
      <c r="D1876" t="s">
        <v>307</v>
      </c>
      <c r="E1876" t="s">
        <v>308</v>
      </c>
      <c r="F1876" s="13" t="s">
        <v>302</v>
      </c>
      <c r="H1876" s="15">
        <v>0</v>
      </c>
      <c r="I1876" s="15">
        <v>0</v>
      </c>
      <c r="J1876" s="15">
        <v>0</v>
      </c>
      <c r="K1876" s="15">
        <v>0</v>
      </c>
      <c r="L1876" s="15">
        <v>0</v>
      </c>
      <c r="M1876" s="15">
        <v>0</v>
      </c>
      <c r="N1876" s="15">
        <v>0</v>
      </c>
      <c r="O1876" s="15">
        <v>0</v>
      </c>
      <c r="P1876" s="15">
        <v>0</v>
      </c>
      <c r="Q1876" s="15">
        <v>0</v>
      </c>
      <c r="R1876" s="15">
        <v>0</v>
      </c>
      <c r="S1876" s="15">
        <v>0</v>
      </c>
      <c r="T1876" s="15">
        <f t="shared" si="145"/>
        <v>0</v>
      </c>
      <c r="U1876" s="15">
        <v>0</v>
      </c>
      <c r="V1876" s="15">
        <v>0</v>
      </c>
      <c r="W1876" s="15">
        <v>0</v>
      </c>
      <c r="X1876" s="15">
        <v>0</v>
      </c>
      <c r="Y1876" s="15">
        <v>0</v>
      </c>
      <c r="Z1876" s="15">
        <v>0</v>
      </c>
      <c r="AA1876" s="15">
        <v>0</v>
      </c>
      <c r="AB1876" s="15">
        <v>0</v>
      </c>
      <c r="AC1876" s="15">
        <v>0</v>
      </c>
      <c r="AD1876" s="15">
        <v>0</v>
      </c>
      <c r="AE1876" s="15">
        <v>0</v>
      </c>
      <c r="AF1876" s="15">
        <v>0</v>
      </c>
      <c r="AG1876" s="15">
        <f t="shared" si="146"/>
        <v>0</v>
      </c>
      <c r="AH1876" s="15">
        <v>0</v>
      </c>
      <c r="AI1876" s="15">
        <v>0</v>
      </c>
      <c r="AJ1876" s="15">
        <v>0</v>
      </c>
      <c r="AK1876" s="15">
        <v>0</v>
      </c>
      <c r="AL1876" s="15">
        <v>0</v>
      </c>
      <c r="AM1876" s="15">
        <v>0</v>
      </c>
      <c r="AN1876" s="15">
        <v>0</v>
      </c>
      <c r="AO1876" s="15">
        <v>0</v>
      </c>
      <c r="AP1876" s="15">
        <v>0</v>
      </c>
      <c r="AQ1876" s="15">
        <v>0</v>
      </c>
      <c r="AR1876" s="15">
        <v>0</v>
      </c>
      <c r="AS1876" s="15">
        <v>0</v>
      </c>
      <c r="AT1876" s="15">
        <f t="shared" si="147"/>
        <v>0</v>
      </c>
      <c r="AU1876" s="15">
        <v>0</v>
      </c>
      <c r="AV1876" s="15">
        <v>0</v>
      </c>
      <c r="AW1876" s="15">
        <v>0</v>
      </c>
      <c r="AX1876" s="15">
        <v>0</v>
      </c>
      <c r="AY1876" s="15">
        <v>0</v>
      </c>
      <c r="AZ1876" s="15">
        <v>0</v>
      </c>
      <c r="BA1876" s="15">
        <v>0</v>
      </c>
      <c r="BB1876" s="15">
        <v>0</v>
      </c>
      <c r="BC1876" s="15">
        <v>0</v>
      </c>
      <c r="BD1876" s="15">
        <v>0</v>
      </c>
      <c r="BE1876" s="15">
        <v>0</v>
      </c>
      <c r="BF1876" s="15">
        <v>0</v>
      </c>
      <c r="BG1876" s="15">
        <f t="shared" si="148"/>
        <v>0</v>
      </c>
      <c r="BH1876" t="str">
        <f t="shared" si="149"/>
        <v>BGCGAS</v>
      </c>
      <c r="BI1876" t="str">
        <f>VLOOKUP(BH1876,[2]Summary!$C$29:$C$56,1,0)</f>
        <v>BGCGas</v>
      </c>
      <c r="BJ1876" s="16">
        <v>44562</v>
      </c>
    </row>
    <row r="1877" spans="1:62" x14ac:dyDescent="0.25">
      <c r="A1877" s="13" t="s">
        <v>3552</v>
      </c>
      <c r="B1877" s="13" t="s">
        <v>3552</v>
      </c>
      <c r="C1877" t="s">
        <v>3553</v>
      </c>
      <c r="D1877" t="s">
        <v>307</v>
      </c>
      <c r="E1877" t="s">
        <v>308</v>
      </c>
      <c r="F1877" s="13" t="s">
        <v>302</v>
      </c>
      <c r="H1877" s="15">
        <v>1.0999999999999999E-2</v>
      </c>
      <c r="I1877" s="15">
        <v>0</v>
      </c>
      <c r="J1877" s="15">
        <v>0</v>
      </c>
      <c r="K1877" s="15">
        <v>0</v>
      </c>
      <c r="L1877" s="15">
        <v>0</v>
      </c>
      <c r="M1877" s="15">
        <v>0</v>
      </c>
      <c r="N1877" s="15">
        <v>0</v>
      </c>
      <c r="O1877" s="15">
        <v>0</v>
      </c>
      <c r="P1877" s="15">
        <v>0</v>
      </c>
      <c r="Q1877" s="15">
        <v>0</v>
      </c>
      <c r="R1877" s="15">
        <v>0</v>
      </c>
      <c r="S1877" s="15">
        <v>0</v>
      </c>
      <c r="T1877" s="15">
        <f t="shared" si="145"/>
        <v>1.0999999999999999E-2</v>
      </c>
      <c r="U1877" s="15">
        <v>0</v>
      </c>
      <c r="V1877" s="15">
        <v>0</v>
      </c>
      <c r="W1877" s="15">
        <v>0</v>
      </c>
      <c r="X1877" s="15">
        <v>0</v>
      </c>
      <c r="Y1877" s="15">
        <v>0</v>
      </c>
      <c r="Z1877" s="15">
        <v>0</v>
      </c>
      <c r="AA1877" s="15">
        <v>0</v>
      </c>
      <c r="AB1877" s="15">
        <v>0</v>
      </c>
      <c r="AC1877" s="15">
        <v>0</v>
      </c>
      <c r="AD1877" s="15">
        <v>0</v>
      </c>
      <c r="AE1877" s="15">
        <v>0</v>
      </c>
      <c r="AF1877" s="15">
        <v>0</v>
      </c>
      <c r="AG1877" s="15">
        <f t="shared" si="146"/>
        <v>0</v>
      </c>
      <c r="AH1877" s="15">
        <v>0</v>
      </c>
      <c r="AI1877" s="15">
        <v>0</v>
      </c>
      <c r="AJ1877" s="15">
        <v>0</v>
      </c>
      <c r="AK1877" s="15">
        <v>0</v>
      </c>
      <c r="AL1877" s="15">
        <v>0</v>
      </c>
      <c r="AM1877" s="15">
        <v>0</v>
      </c>
      <c r="AN1877" s="15">
        <v>0</v>
      </c>
      <c r="AO1877" s="15">
        <v>0</v>
      </c>
      <c r="AP1877" s="15">
        <v>0</v>
      </c>
      <c r="AQ1877" s="15">
        <v>0</v>
      </c>
      <c r="AR1877" s="15">
        <v>0</v>
      </c>
      <c r="AS1877" s="15">
        <v>0</v>
      </c>
      <c r="AT1877" s="15">
        <f t="shared" si="147"/>
        <v>0</v>
      </c>
      <c r="AU1877" s="15">
        <v>0</v>
      </c>
      <c r="AV1877" s="15">
        <v>0</v>
      </c>
      <c r="AW1877" s="15">
        <v>0</v>
      </c>
      <c r="AX1877" s="15">
        <v>0</v>
      </c>
      <c r="AY1877" s="15">
        <v>0</v>
      </c>
      <c r="AZ1877" s="15">
        <v>0</v>
      </c>
      <c r="BA1877" s="15">
        <v>0</v>
      </c>
      <c r="BB1877" s="15">
        <v>0</v>
      </c>
      <c r="BC1877" s="15">
        <v>0</v>
      </c>
      <c r="BD1877" s="15">
        <v>0</v>
      </c>
      <c r="BE1877" s="15">
        <v>0</v>
      </c>
      <c r="BF1877" s="15">
        <v>0</v>
      </c>
      <c r="BG1877" s="15">
        <f t="shared" si="148"/>
        <v>0</v>
      </c>
      <c r="BH1877" t="str">
        <f t="shared" si="149"/>
        <v>BGCGAS</v>
      </c>
      <c r="BI1877" t="str">
        <f>VLOOKUP(BH1877,[2]Summary!$C$29:$C$56,1,0)</f>
        <v>BGCGas</v>
      </c>
      <c r="BJ1877" s="16">
        <v>43466</v>
      </c>
    </row>
    <row r="1878" spans="1:62" x14ac:dyDescent="0.25">
      <c r="A1878" s="13" t="s">
        <v>3554</v>
      </c>
      <c r="B1878" s="13" t="s">
        <v>3554</v>
      </c>
      <c r="C1878" t="s">
        <v>3555</v>
      </c>
      <c r="D1878" t="s">
        <v>307</v>
      </c>
      <c r="E1878" t="s">
        <v>308</v>
      </c>
      <c r="F1878" s="13" t="s">
        <v>302</v>
      </c>
      <c r="H1878" s="15">
        <v>0</v>
      </c>
      <c r="I1878" s="15">
        <v>0</v>
      </c>
      <c r="J1878" s="15">
        <v>0</v>
      </c>
      <c r="K1878" s="15">
        <v>0</v>
      </c>
      <c r="L1878" s="15">
        <v>0</v>
      </c>
      <c r="M1878" s="15">
        <v>0</v>
      </c>
      <c r="N1878" s="15">
        <v>0</v>
      </c>
      <c r="O1878" s="15">
        <v>0</v>
      </c>
      <c r="P1878" s="15">
        <v>0</v>
      </c>
      <c r="Q1878" s="15">
        <v>0</v>
      </c>
      <c r="R1878" s="15">
        <v>0</v>
      </c>
      <c r="S1878" s="15">
        <v>0</v>
      </c>
      <c r="T1878" s="15">
        <f t="shared" si="145"/>
        <v>0</v>
      </c>
      <c r="U1878" s="15">
        <v>0</v>
      </c>
      <c r="V1878" s="15">
        <v>0</v>
      </c>
      <c r="W1878" s="15">
        <v>0</v>
      </c>
      <c r="X1878" s="15">
        <v>0</v>
      </c>
      <c r="Y1878" s="15">
        <v>0</v>
      </c>
      <c r="Z1878" s="15">
        <v>0</v>
      </c>
      <c r="AA1878" s="15">
        <v>0</v>
      </c>
      <c r="AB1878" s="15">
        <v>0</v>
      </c>
      <c r="AC1878" s="15">
        <v>0</v>
      </c>
      <c r="AD1878" s="15">
        <v>0</v>
      </c>
      <c r="AE1878" s="15">
        <v>0</v>
      </c>
      <c r="AF1878" s="15">
        <v>0</v>
      </c>
      <c r="AG1878" s="15">
        <f t="shared" si="146"/>
        <v>0</v>
      </c>
      <c r="AH1878" s="15">
        <v>0</v>
      </c>
      <c r="AI1878" s="15">
        <v>0</v>
      </c>
      <c r="AJ1878" s="15">
        <v>0</v>
      </c>
      <c r="AK1878" s="15">
        <v>0</v>
      </c>
      <c r="AL1878" s="15">
        <v>0</v>
      </c>
      <c r="AM1878" s="15">
        <v>0</v>
      </c>
      <c r="AN1878" s="15">
        <v>0</v>
      </c>
      <c r="AO1878" s="15">
        <v>0</v>
      </c>
      <c r="AP1878" s="15">
        <v>0</v>
      </c>
      <c r="AQ1878" s="15">
        <v>0</v>
      </c>
      <c r="AR1878" s="15">
        <v>0</v>
      </c>
      <c r="AS1878" s="15">
        <v>0</v>
      </c>
      <c r="AT1878" s="15">
        <f t="shared" si="147"/>
        <v>0</v>
      </c>
      <c r="AU1878" s="15">
        <v>0</v>
      </c>
      <c r="AV1878" s="15">
        <v>0</v>
      </c>
      <c r="AW1878" s="15">
        <v>0</v>
      </c>
      <c r="AX1878" s="15">
        <v>0</v>
      </c>
      <c r="AY1878" s="15">
        <v>0</v>
      </c>
      <c r="AZ1878" s="15">
        <v>0</v>
      </c>
      <c r="BA1878" s="15">
        <v>0</v>
      </c>
      <c r="BB1878" s="15">
        <v>0</v>
      </c>
      <c r="BC1878" s="15">
        <v>0</v>
      </c>
      <c r="BD1878" s="15">
        <v>0</v>
      </c>
      <c r="BE1878" s="15">
        <v>0</v>
      </c>
      <c r="BF1878" s="15">
        <v>0</v>
      </c>
      <c r="BG1878" s="15">
        <f t="shared" si="148"/>
        <v>0</v>
      </c>
      <c r="BH1878" t="str">
        <f t="shared" si="149"/>
        <v>BGCGAS</v>
      </c>
      <c r="BI1878" t="str">
        <f>VLOOKUP(BH1878,[2]Summary!$C$29:$C$56,1,0)</f>
        <v>BGCGas</v>
      </c>
      <c r="BJ1878" s="16">
        <v>44562</v>
      </c>
    </row>
    <row r="1879" spans="1:62" x14ac:dyDescent="0.25">
      <c r="A1879" s="13" t="s">
        <v>3556</v>
      </c>
      <c r="B1879" s="13" t="s">
        <v>3556</v>
      </c>
      <c r="C1879" t="s">
        <v>3557</v>
      </c>
      <c r="D1879" t="s">
        <v>307</v>
      </c>
      <c r="E1879" t="s">
        <v>308</v>
      </c>
      <c r="F1879" s="13" t="s">
        <v>302</v>
      </c>
      <c r="H1879" s="15">
        <v>0</v>
      </c>
      <c r="I1879" s="15">
        <v>0</v>
      </c>
      <c r="J1879" s="15">
        <v>0</v>
      </c>
      <c r="K1879" s="15">
        <v>0</v>
      </c>
      <c r="L1879" s="15">
        <v>0</v>
      </c>
      <c r="M1879" s="15">
        <v>0</v>
      </c>
      <c r="N1879" s="15">
        <v>0</v>
      </c>
      <c r="O1879" s="15">
        <v>0</v>
      </c>
      <c r="P1879" s="15">
        <v>0</v>
      </c>
      <c r="Q1879" s="15">
        <v>0</v>
      </c>
      <c r="R1879" s="15">
        <v>0</v>
      </c>
      <c r="S1879" s="15">
        <v>0</v>
      </c>
      <c r="T1879" s="15">
        <f t="shared" si="145"/>
        <v>0</v>
      </c>
      <c r="U1879" s="15">
        <v>0</v>
      </c>
      <c r="V1879" s="15">
        <v>0</v>
      </c>
      <c r="W1879" s="15">
        <v>0</v>
      </c>
      <c r="X1879" s="15">
        <v>0</v>
      </c>
      <c r="Y1879" s="15">
        <v>0</v>
      </c>
      <c r="Z1879" s="15">
        <v>0</v>
      </c>
      <c r="AA1879" s="15">
        <v>0</v>
      </c>
      <c r="AB1879" s="15">
        <v>0</v>
      </c>
      <c r="AC1879" s="15">
        <v>0</v>
      </c>
      <c r="AD1879" s="15">
        <v>0</v>
      </c>
      <c r="AE1879" s="15">
        <v>0</v>
      </c>
      <c r="AF1879" s="15">
        <v>0</v>
      </c>
      <c r="AG1879" s="15">
        <f t="shared" si="146"/>
        <v>0</v>
      </c>
      <c r="AH1879" s="15">
        <v>0</v>
      </c>
      <c r="AI1879" s="15">
        <v>0</v>
      </c>
      <c r="AJ1879" s="15">
        <v>0</v>
      </c>
      <c r="AK1879" s="15">
        <v>0</v>
      </c>
      <c r="AL1879" s="15">
        <v>0</v>
      </c>
      <c r="AM1879" s="15">
        <v>0</v>
      </c>
      <c r="AN1879" s="15">
        <v>0</v>
      </c>
      <c r="AO1879" s="15">
        <v>0</v>
      </c>
      <c r="AP1879" s="15">
        <v>0</v>
      </c>
      <c r="AQ1879" s="15">
        <v>0</v>
      </c>
      <c r="AR1879" s="15">
        <v>0</v>
      </c>
      <c r="AS1879" s="15">
        <v>0</v>
      </c>
      <c r="AT1879" s="15">
        <f t="shared" si="147"/>
        <v>0</v>
      </c>
      <c r="AU1879" s="15">
        <v>0</v>
      </c>
      <c r="AV1879" s="15">
        <v>0</v>
      </c>
      <c r="AW1879" s="15">
        <v>0</v>
      </c>
      <c r="AX1879" s="15">
        <v>0</v>
      </c>
      <c r="AY1879" s="15">
        <v>0</v>
      </c>
      <c r="AZ1879" s="15">
        <v>0</v>
      </c>
      <c r="BA1879" s="15">
        <v>0</v>
      </c>
      <c r="BB1879" s="15">
        <v>0</v>
      </c>
      <c r="BC1879" s="15">
        <v>0</v>
      </c>
      <c r="BD1879" s="15">
        <v>0</v>
      </c>
      <c r="BE1879" s="15">
        <v>0</v>
      </c>
      <c r="BF1879" s="15">
        <v>0</v>
      </c>
      <c r="BG1879" s="15">
        <f t="shared" si="148"/>
        <v>0</v>
      </c>
      <c r="BH1879" t="str">
        <f t="shared" si="149"/>
        <v>BGCGAS</v>
      </c>
      <c r="BI1879" t="str">
        <f>VLOOKUP(BH1879,[2]Summary!$C$29:$C$56,1,0)</f>
        <v>BGCGas</v>
      </c>
      <c r="BJ1879" s="16">
        <v>44562</v>
      </c>
    </row>
    <row r="1880" spans="1:62" x14ac:dyDescent="0.25">
      <c r="A1880" s="13" t="s">
        <v>3558</v>
      </c>
      <c r="B1880" s="13" t="s">
        <v>3558</v>
      </c>
      <c r="C1880" t="s">
        <v>3559</v>
      </c>
      <c r="D1880" t="s">
        <v>307</v>
      </c>
      <c r="E1880" t="s">
        <v>308</v>
      </c>
      <c r="F1880" s="13" t="s">
        <v>302</v>
      </c>
      <c r="H1880" s="15">
        <v>0</v>
      </c>
      <c r="I1880" s="15">
        <v>0</v>
      </c>
      <c r="J1880" s="15">
        <v>0</v>
      </c>
      <c r="K1880" s="15">
        <v>0</v>
      </c>
      <c r="L1880" s="15">
        <v>0</v>
      </c>
      <c r="M1880" s="15">
        <v>0</v>
      </c>
      <c r="N1880" s="15">
        <v>0</v>
      </c>
      <c r="O1880" s="15">
        <v>0</v>
      </c>
      <c r="P1880" s="15">
        <v>0</v>
      </c>
      <c r="Q1880" s="15">
        <v>0</v>
      </c>
      <c r="R1880" s="15">
        <v>0</v>
      </c>
      <c r="S1880" s="15">
        <v>0</v>
      </c>
      <c r="T1880" s="15">
        <f t="shared" si="145"/>
        <v>0</v>
      </c>
      <c r="U1880" s="15">
        <v>0</v>
      </c>
      <c r="V1880" s="15">
        <v>0</v>
      </c>
      <c r="W1880" s="15">
        <v>0</v>
      </c>
      <c r="X1880" s="15">
        <v>0</v>
      </c>
      <c r="Y1880" s="15">
        <v>0</v>
      </c>
      <c r="Z1880" s="15">
        <v>0</v>
      </c>
      <c r="AA1880" s="15">
        <v>0</v>
      </c>
      <c r="AB1880" s="15">
        <v>0</v>
      </c>
      <c r="AC1880" s="15">
        <v>0</v>
      </c>
      <c r="AD1880" s="15">
        <v>0</v>
      </c>
      <c r="AE1880" s="15">
        <v>0</v>
      </c>
      <c r="AF1880" s="15">
        <v>0</v>
      </c>
      <c r="AG1880" s="15">
        <f t="shared" si="146"/>
        <v>0</v>
      </c>
      <c r="AH1880" s="15">
        <v>0</v>
      </c>
      <c r="AI1880" s="15">
        <v>0</v>
      </c>
      <c r="AJ1880" s="15">
        <v>0</v>
      </c>
      <c r="AK1880" s="15">
        <v>0</v>
      </c>
      <c r="AL1880" s="15">
        <v>0</v>
      </c>
      <c r="AM1880" s="15">
        <v>0</v>
      </c>
      <c r="AN1880" s="15">
        <v>0</v>
      </c>
      <c r="AO1880" s="15">
        <v>0</v>
      </c>
      <c r="AP1880" s="15">
        <v>0</v>
      </c>
      <c r="AQ1880" s="15">
        <v>0</v>
      </c>
      <c r="AR1880" s="15">
        <v>0</v>
      </c>
      <c r="AS1880" s="15">
        <v>0</v>
      </c>
      <c r="AT1880" s="15">
        <f t="shared" si="147"/>
        <v>0</v>
      </c>
      <c r="AU1880" s="15">
        <v>0</v>
      </c>
      <c r="AV1880" s="15">
        <v>0</v>
      </c>
      <c r="AW1880" s="15">
        <v>0</v>
      </c>
      <c r="AX1880" s="15">
        <v>0</v>
      </c>
      <c r="AY1880" s="15">
        <v>0</v>
      </c>
      <c r="AZ1880" s="15">
        <v>0</v>
      </c>
      <c r="BA1880" s="15">
        <v>0</v>
      </c>
      <c r="BB1880" s="15">
        <v>0</v>
      </c>
      <c r="BC1880" s="15">
        <v>0</v>
      </c>
      <c r="BD1880" s="15">
        <v>0</v>
      </c>
      <c r="BE1880" s="15">
        <v>0</v>
      </c>
      <c r="BF1880" s="15">
        <v>0</v>
      </c>
      <c r="BG1880" s="15">
        <f t="shared" si="148"/>
        <v>0</v>
      </c>
      <c r="BH1880" t="str">
        <f t="shared" si="149"/>
        <v>BGCGAS</v>
      </c>
      <c r="BI1880" t="str">
        <f>VLOOKUP(BH1880,[2]Summary!$C$29:$C$56,1,0)</f>
        <v>BGCGas</v>
      </c>
      <c r="BJ1880" s="16">
        <v>44562</v>
      </c>
    </row>
    <row r="1881" spans="1:62" x14ac:dyDescent="0.25">
      <c r="A1881" s="13" t="s">
        <v>3560</v>
      </c>
      <c r="B1881" s="13" t="s">
        <v>3560</v>
      </c>
      <c r="C1881" t="s">
        <v>3561</v>
      </c>
      <c r="D1881" t="s">
        <v>307</v>
      </c>
      <c r="E1881" t="s">
        <v>308</v>
      </c>
      <c r="F1881" s="13" t="s">
        <v>302</v>
      </c>
      <c r="H1881" s="15">
        <v>0</v>
      </c>
      <c r="I1881" s="15">
        <v>0</v>
      </c>
      <c r="J1881" s="15">
        <v>0</v>
      </c>
      <c r="K1881" s="15">
        <v>0</v>
      </c>
      <c r="L1881" s="15">
        <v>0</v>
      </c>
      <c r="M1881" s="15">
        <v>0</v>
      </c>
      <c r="N1881" s="15">
        <v>0</v>
      </c>
      <c r="O1881" s="15">
        <v>0</v>
      </c>
      <c r="P1881" s="15">
        <v>0</v>
      </c>
      <c r="Q1881" s="15">
        <v>0</v>
      </c>
      <c r="R1881" s="15">
        <v>0</v>
      </c>
      <c r="S1881" s="15">
        <v>0</v>
      </c>
      <c r="T1881" s="15">
        <f t="shared" si="145"/>
        <v>0</v>
      </c>
      <c r="U1881" s="15">
        <v>0</v>
      </c>
      <c r="V1881" s="15">
        <v>0</v>
      </c>
      <c r="W1881" s="15">
        <v>0</v>
      </c>
      <c r="X1881" s="15">
        <v>0</v>
      </c>
      <c r="Y1881" s="15">
        <v>0</v>
      </c>
      <c r="Z1881" s="15">
        <v>0</v>
      </c>
      <c r="AA1881" s="15">
        <v>0</v>
      </c>
      <c r="AB1881" s="15">
        <v>0</v>
      </c>
      <c r="AC1881" s="15">
        <v>0</v>
      </c>
      <c r="AD1881" s="15">
        <v>0</v>
      </c>
      <c r="AE1881" s="15">
        <v>0</v>
      </c>
      <c r="AF1881" s="15">
        <v>0</v>
      </c>
      <c r="AG1881" s="15">
        <f t="shared" si="146"/>
        <v>0</v>
      </c>
      <c r="AH1881" s="15">
        <v>0</v>
      </c>
      <c r="AI1881" s="15">
        <v>0</v>
      </c>
      <c r="AJ1881" s="15">
        <v>0</v>
      </c>
      <c r="AK1881" s="15">
        <v>0</v>
      </c>
      <c r="AL1881" s="15">
        <v>0</v>
      </c>
      <c r="AM1881" s="15">
        <v>0</v>
      </c>
      <c r="AN1881" s="15">
        <v>0</v>
      </c>
      <c r="AO1881" s="15">
        <v>0</v>
      </c>
      <c r="AP1881" s="15">
        <v>0</v>
      </c>
      <c r="AQ1881" s="15">
        <v>0</v>
      </c>
      <c r="AR1881" s="15">
        <v>0</v>
      </c>
      <c r="AS1881" s="15">
        <v>0</v>
      </c>
      <c r="AT1881" s="15">
        <f t="shared" si="147"/>
        <v>0</v>
      </c>
      <c r="AU1881" s="15">
        <v>0</v>
      </c>
      <c r="AV1881" s="15">
        <v>0</v>
      </c>
      <c r="AW1881" s="15">
        <v>0</v>
      </c>
      <c r="AX1881" s="15">
        <v>0</v>
      </c>
      <c r="AY1881" s="15">
        <v>0</v>
      </c>
      <c r="AZ1881" s="15">
        <v>0</v>
      </c>
      <c r="BA1881" s="15">
        <v>0</v>
      </c>
      <c r="BB1881" s="15">
        <v>0</v>
      </c>
      <c r="BC1881" s="15">
        <v>0</v>
      </c>
      <c r="BD1881" s="15">
        <v>0</v>
      </c>
      <c r="BE1881" s="15">
        <v>0</v>
      </c>
      <c r="BF1881" s="15">
        <v>0</v>
      </c>
      <c r="BG1881" s="15">
        <f t="shared" si="148"/>
        <v>0</v>
      </c>
      <c r="BH1881" t="str">
        <f t="shared" si="149"/>
        <v>BGCGAS</v>
      </c>
      <c r="BI1881" t="str">
        <f>VLOOKUP(BH1881,[2]Summary!$C$29:$C$56,1,0)</f>
        <v>BGCGas</v>
      </c>
      <c r="BJ1881" s="16">
        <v>44562</v>
      </c>
    </row>
    <row r="1882" spans="1:62" x14ac:dyDescent="0.25">
      <c r="A1882" s="13" t="s">
        <v>3562</v>
      </c>
      <c r="B1882" s="13" t="s">
        <v>3562</v>
      </c>
      <c r="C1882" t="s">
        <v>3563</v>
      </c>
      <c r="D1882" t="s">
        <v>307</v>
      </c>
      <c r="E1882" t="s">
        <v>308</v>
      </c>
      <c r="F1882" s="13" t="s">
        <v>302</v>
      </c>
      <c r="H1882" s="15">
        <v>0</v>
      </c>
      <c r="I1882" s="15">
        <v>0</v>
      </c>
      <c r="J1882" s="15">
        <v>0</v>
      </c>
      <c r="K1882" s="15">
        <v>0</v>
      </c>
      <c r="L1882" s="15">
        <v>0</v>
      </c>
      <c r="M1882" s="15">
        <v>0</v>
      </c>
      <c r="N1882" s="15">
        <v>0</v>
      </c>
      <c r="O1882" s="15">
        <v>0</v>
      </c>
      <c r="P1882" s="15">
        <v>0</v>
      </c>
      <c r="Q1882" s="15">
        <v>0</v>
      </c>
      <c r="R1882" s="15">
        <v>0</v>
      </c>
      <c r="S1882" s="15">
        <v>0</v>
      </c>
      <c r="T1882" s="15">
        <f t="shared" si="145"/>
        <v>0</v>
      </c>
      <c r="U1882" s="15">
        <v>0</v>
      </c>
      <c r="V1882" s="15">
        <v>0</v>
      </c>
      <c r="W1882" s="15">
        <v>0</v>
      </c>
      <c r="X1882" s="15">
        <v>0</v>
      </c>
      <c r="Y1882" s="15">
        <v>0</v>
      </c>
      <c r="Z1882" s="15">
        <v>0</v>
      </c>
      <c r="AA1882" s="15">
        <v>0</v>
      </c>
      <c r="AB1882" s="15">
        <v>0</v>
      </c>
      <c r="AC1882" s="15">
        <v>0</v>
      </c>
      <c r="AD1882" s="15">
        <v>0</v>
      </c>
      <c r="AE1882" s="15">
        <v>0</v>
      </c>
      <c r="AF1882" s="15">
        <v>0</v>
      </c>
      <c r="AG1882" s="15">
        <f t="shared" si="146"/>
        <v>0</v>
      </c>
      <c r="AH1882" s="15">
        <v>0</v>
      </c>
      <c r="AI1882" s="15">
        <v>0</v>
      </c>
      <c r="AJ1882" s="15">
        <v>0</v>
      </c>
      <c r="AK1882" s="15">
        <v>0</v>
      </c>
      <c r="AL1882" s="15">
        <v>0</v>
      </c>
      <c r="AM1882" s="15">
        <v>0</v>
      </c>
      <c r="AN1882" s="15">
        <v>0</v>
      </c>
      <c r="AO1882" s="15">
        <v>0</v>
      </c>
      <c r="AP1882" s="15">
        <v>0</v>
      </c>
      <c r="AQ1882" s="15">
        <v>0</v>
      </c>
      <c r="AR1882" s="15">
        <v>0</v>
      </c>
      <c r="AS1882" s="15">
        <v>0</v>
      </c>
      <c r="AT1882" s="15">
        <f t="shared" si="147"/>
        <v>0</v>
      </c>
      <c r="AU1882" s="15">
        <v>0</v>
      </c>
      <c r="AV1882" s="15">
        <v>0</v>
      </c>
      <c r="AW1882" s="15">
        <v>0</v>
      </c>
      <c r="AX1882" s="15">
        <v>0</v>
      </c>
      <c r="AY1882" s="15">
        <v>0</v>
      </c>
      <c r="AZ1882" s="15">
        <v>0</v>
      </c>
      <c r="BA1882" s="15">
        <v>0</v>
      </c>
      <c r="BB1882" s="15">
        <v>0</v>
      </c>
      <c r="BC1882" s="15">
        <v>0</v>
      </c>
      <c r="BD1882" s="15">
        <v>0</v>
      </c>
      <c r="BE1882" s="15">
        <v>0</v>
      </c>
      <c r="BF1882" s="15">
        <v>0</v>
      </c>
      <c r="BG1882" s="15">
        <f t="shared" si="148"/>
        <v>0</v>
      </c>
      <c r="BH1882" t="str">
        <f t="shared" si="149"/>
        <v>BGCGAS</v>
      </c>
      <c r="BI1882" t="str">
        <f>VLOOKUP(BH1882,[2]Summary!$C$29:$C$56,1,0)</f>
        <v>BGCGas</v>
      </c>
      <c r="BJ1882" s="16">
        <v>44562</v>
      </c>
    </row>
    <row r="1883" spans="1:62" x14ac:dyDescent="0.25">
      <c r="A1883" s="13" t="s">
        <v>3564</v>
      </c>
      <c r="B1883" s="13" t="s">
        <v>3564</v>
      </c>
      <c r="C1883" t="s">
        <v>3565</v>
      </c>
      <c r="D1883" t="s">
        <v>307</v>
      </c>
      <c r="E1883" t="s">
        <v>308</v>
      </c>
      <c r="F1883" s="13" t="s">
        <v>60</v>
      </c>
      <c r="H1883" s="15">
        <v>0</v>
      </c>
      <c r="I1883" s="15">
        <v>0</v>
      </c>
      <c r="J1883" s="15">
        <v>0</v>
      </c>
      <c r="K1883" s="15">
        <v>0</v>
      </c>
      <c r="L1883" s="15">
        <v>0</v>
      </c>
      <c r="M1883" s="15">
        <v>0</v>
      </c>
      <c r="N1883" s="15">
        <v>0</v>
      </c>
      <c r="O1883" s="15">
        <v>0</v>
      </c>
      <c r="P1883" s="15">
        <v>0</v>
      </c>
      <c r="Q1883" s="15">
        <v>0</v>
      </c>
      <c r="R1883" s="15">
        <v>0</v>
      </c>
      <c r="S1883" s="15">
        <v>0</v>
      </c>
      <c r="T1883" s="15">
        <f t="shared" si="145"/>
        <v>0</v>
      </c>
      <c r="U1883" s="15">
        <v>0</v>
      </c>
      <c r="V1883" s="15">
        <v>0</v>
      </c>
      <c r="W1883" s="15">
        <v>0</v>
      </c>
      <c r="X1883" s="15">
        <v>0</v>
      </c>
      <c r="Y1883" s="15">
        <v>0</v>
      </c>
      <c r="Z1883" s="15">
        <v>0</v>
      </c>
      <c r="AA1883" s="15">
        <v>0</v>
      </c>
      <c r="AB1883" s="15">
        <v>0</v>
      </c>
      <c r="AC1883" s="15">
        <v>0</v>
      </c>
      <c r="AD1883" s="15">
        <v>0</v>
      </c>
      <c r="AE1883" s="15">
        <v>0</v>
      </c>
      <c r="AF1883" s="15">
        <v>0</v>
      </c>
      <c r="AG1883" s="15">
        <f t="shared" si="146"/>
        <v>0</v>
      </c>
      <c r="AH1883" s="15">
        <v>0</v>
      </c>
      <c r="AI1883" s="15">
        <v>0</v>
      </c>
      <c r="AJ1883" s="15">
        <v>0</v>
      </c>
      <c r="AK1883" s="15">
        <v>0</v>
      </c>
      <c r="AL1883" s="15">
        <v>0</v>
      </c>
      <c r="AM1883" s="15">
        <v>0</v>
      </c>
      <c r="AN1883" s="15">
        <v>0</v>
      </c>
      <c r="AO1883" s="15">
        <v>0</v>
      </c>
      <c r="AP1883" s="15">
        <v>0</v>
      </c>
      <c r="AQ1883" s="15">
        <v>0</v>
      </c>
      <c r="AR1883" s="15">
        <v>0</v>
      </c>
      <c r="AS1883" s="15">
        <v>0</v>
      </c>
      <c r="AT1883" s="15">
        <f t="shared" si="147"/>
        <v>0</v>
      </c>
      <c r="AU1883" s="15">
        <v>0</v>
      </c>
      <c r="AV1883" s="15">
        <v>0</v>
      </c>
      <c r="AW1883" s="15">
        <v>0</v>
      </c>
      <c r="AX1883" s="15">
        <v>0</v>
      </c>
      <c r="AY1883" s="15">
        <v>0</v>
      </c>
      <c r="AZ1883" s="15">
        <v>0</v>
      </c>
      <c r="BA1883" s="15">
        <v>0</v>
      </c>
      <c r="BB1883" s="15">
        <v>0</v>
      </c>
      <c r="BC1883" s="15">
        <v>0</v>
      </c>
      <c r="BD1883" s="15">
        <v>0</v>
      </c>
      <c r="BE1883" s="15">
        <v>0</v>
      </c>
      <c r="BF1883" s="15">
        <v>0</v>
      </c>
      <c r="BG1883" s="15">
        <f t="shared" si="148"/>
        <v>0</v>
      </c>
      <c r="BH1883" t="str">
        <f t="shared" si="149"/>
        <v>BGCGAS</v>
      </c>
      <c r="BI1883" t="str">
        <f>VLOOKUP(BH1883,[2]Summary!$C$29:$C$56,1,0)</f>
        <v>BGCGas</v>
      </c>
      <c r="BJ1883" s="16">
        <v>44562</v>
      </c>
    </row>
    <row r="1884" spans="1:62" x14ac:dyDescent="0.25">
      <c r="A1884" s="13" t="s">
        <v>3566</v>
      </c>
      <c r="B1884" s="13" t="s">
        <v>3566</v>
      </c>
      <c r="C1884" t="s">
        <v>3567</v>
      </c>
      <c r="D1884" t="s">
        <v>307</v>
      </c>
      <c r="E1884" t="s">
        <v>308</v>
      </c>
      <c r="F1884" s="13" t="s">
        <v>60</v>
      </c>
      <c r="H1884" s="15">
        <v>0</v>
      </c>
      <c r="I1884" s="15">
        <v>0</v>
      </c>
      <c r="J1884" s="15">
        <v>0</v>
      </c>
      <c r="K1884" s="15">
        <v>0</v>
      </c>
      <c r="L1884" s="15">
        <v>0</v>
      </c>
      <c r="M1884" s="15">
        <v>0</v>
      </c>
      <c r="N1884" s="15">
        <v>0</v>
      </c>
      <c r="O1884" s="15">
        <v>0</v>
      </c>
      <c r="P1884" s="15">
        <v>0</v>
      </c>
      <c r="Q1884" s="15">
        <v>0</v>
      </c>
      <c r="R1884" s="15">
        <v>0</v>
      </c>
      <c r="S1884" s="15">
        <v>0</v>
      </c>
      <c r="T1884" s="15">
        <f t="shared" si="145"/>
        <v>0</v>
      </c>
      <c r="U1884" s="15">
        <v>0</v>
      </c>
      <c r="V1884" s="15">
        <v>0</v>
      </c>
      <c r="W1884" s="15">
        <v>0</v>
      </c>
      <c r="X1884" s="15">
        <v>0</v>
      </c>
      <c r="Y1884" s="15">
        <v>0</v>
      </c>
      <c r="Z1884" s="15">
        <v>0</v>
      </c>
      <c r="AA1884" s="15">
        <v>0</v>
      </c>
      <c r="AB1884" s="15">
        <v>0</v>
      </c>
      <c r="AC1884" s="15">
        <v>0</v>
      </c>
      <c r="AD1884" s="15">
        <v>0</v>
      </c>
      <c r="AE1884" s="15">
        <v>0</v>
      </c>
      <c r="AF1884" s="15">
        <v>0</v>
      </c>
      <c r="AG1884" s="15">
        <f t="shared" si="146"/>
        <v>0</v>
      </c>
      <c r="AH1884" s="15">
        <v>0</v>
      </c>
      <c r="AI1884" s="15">
        <v>0</v>
      </c>
      <c r="AJ1884" s="15">
        <v>0</v>
      </c>
      <c r="AK1884" s="15">
        <v>0</v>
      </c>
      <c r="AL1884" s="15">
        <v>0</v>
      </c>
      <c r="AM1884" s="15">
        <v>0</v>
      </c>
      <c r="AN1884" s="15">
        <v>0</v>
      </c>
      <c r="AO1884" s="15">
        <v>0</v>
      </c>
      <c r="AP1884" s="15">
        <v>0</v>
      </c>
      <c r="AQ1884" s="15">
        <v>0</v>
      </c>
      <c r="AR1884" s="15">
        <v>0</v>
      </c>
      <c r="AS1884" s="15">
        <v>0</v>
      </c>
      <c r="AT1884" s="15">
        <f t="shared" si="147"/>
        <v>0</v>
      </c>
      <c r="AU1884" s="15">
        <v>0</v>
      </c>
      <c r="AV1884" s="15">
        <v>0</v>
      </c>
      <c r="AW1884" s="15">
        <v>0</v>
      </c>
      <c r="AX1884" s="15">
        <v>0</v>
      </c>
      <c r="AY1884" s="15">
        <v>0</v>
      </c>
      <c r="AZ1884" s="15">
        <v>0</v>
      </c>
      <c r="BA1884" s="15">
        <v>0</v>
      </c>
      <c r="BB1884" s="15">
        <v>0</v>
      </c>
      <c r="BC1884" s="15">
        <v>0</v>
      </c>
      <c r="BD1884" s="15">
        <v>0</v>
      </c>
      <c r="BE1884" s="15">
        <v>0</v>
      </c>
      <c r="BF1884" s="15">
        <v>0</v>
      </c>
      <c r="BG1884" s="15">
        <f t="shared" si="148"/>
        <v>0</v>
      </c>
      <c r="BH1884" t="str">
        <f t="shared" si="149"/>
        <v>BGCGAS</v>
      </c>
      <c r="BI1884" t="str">
        <f>VLOOKUP(BH1884,[2]Summary!$C$29:$C$56,1,0)</f>
        <v>BGCGas</v>
      </c>
      <c r="BJ1884" s="16">
        <v>44562</v>
      </c>
    </row>
    <row r="1885" spans="1:62" x14ac:dyDescent="0.25">
      <c r="A1885" s="13" t="s">
        <v>3568</v>
      </c>
      <c r="B1885" s="13" t="s">
        <v>3568</v>
      </c>
      <c r="C1885" t="s">
        <v>3569</v>
      </c>
      <c r="D1885" t="s">
        <v>307</v>
      </c>
      <c r="E1885" t="s">
        <v>308</v>
      </c>
      <c r="F1885" s="13" t="s">
        <v>60</v>
      </c>
      <c r="H1885" s="15">
        <v>0</v>
      </c>
      <c r="I1885" s="15">
        <v>0</v>
      </c>
      <c r="J1885" s="15">
        <v>0</v>
      </c>
      <c r="K1885" s="15">
        <v>0</v>
      </c>
      <c r="L1885" s="15">
        <v>0</v>
      </c>
      <c r="M1885" s="15">
        <v>0</v>
      </c>
      <c r="N1885" s="15">
        <v>0</v>
      </c>
      <c r="O1885" s="15">
        <v>0</v>
      </c>
      <c r="P1885" s="15">
        <v>0</v>
      </c>
      <c r="Q1885" s="15">
        <v>0</v>
      </c>
      <c r="R1885" s="15">
        <v>0</v>
      </c>
      <c r="S1885" s="15">
        <v>0</v>
      </c>
      <c r="T1885" s="15">
        <f t="shared" si="145"/>
        <v>0</v>
      </c>
      <c r="U1885" s="15">
        <v>0</v>
      </c>
      <c r="V1885" s="15">
        <v>0</v>
      </c>
      <c r="W1885" s="15">
        <v>0</v>
      </c>
      <c r="X1885" s="15">
        <v>0</v>
      </c>
      <c r="Y1885" s="15">
        <v>0</v>
      </c>
      <c r="Z1885" s="15">
        <v>0</v>
      </c>
      <c r="AA1885" s="15">
        <v>0</v>
      </c>
      <c r="AB1885" s="15">
        <v>0</v>
      </c>
      <c r="AC1885" s="15">
        <v>0</v>
      </c>
      <c r="AD1885" s="15">
        <v>0</v>
      </c>
      <c r="AE1885" s="15">
        <v>0</v>
      </c>
      <c r="AF1885" s="15">
        <v>0</v>
      </c>
      <c r="AG1885" s="15">
        <f t="shared" si="146"/>
        <v>0</v>
      </c>
      <c r="AH1885" s="15">
        <v>0</v>
      </c>
      <c r="AI1885" s="15">
        <v>0</v>
      </c>
      <c r="AJ1885" s="15">
        <v>0</v>
      </c>
      <c r="AK1885" s="15">
        <v>0</v>
      </c>
      <c r="AL1885" s="15">
        <v>0</v>
      </c>
      <c r="AM1885" s="15">
        <v>0</v>
      </c>
      <c r="AN1885" s="15">
        <v>0</v>
      </c>
      <c r="AO1885" s="15">
        <v>0</v>
      </c>
      <c r="AP1885" s="15">
        <v>0</v>
      </c>
      <c r="AQ1885" s="15">
        <v>0</v>
      </c>
      <c r="AR1885" s="15">
        <v>0</v>
      </c>
      <c r="AS1885" s="15">
        <v>0</v>
      </c>
      <c r="AT1885" s="15">
        <f t="shared" si="147"/>
        <v>0</v>
      </c>
      <c r="AU1885" s="15">
        <v>0</v>
      </c>
      <c r="AV1885" s="15">
        <v>0</v>
      </c>
      <c r="AW1885" s="15">
        <v>0</v>
      </c>
      <c r="AX1885" s="15">
        <v>0</v>
      </c>
      <c r="AY1885" s="15">
        <v>0</v>
      </c>
      <c r="AZ1885" s="15">
        <v>0</v>
      </c>
      <c r="BA1885" s="15">
        <v>0</v>
      </c>
      <c r="BB1885" s="15">
        <v>0</v>
      </c>
      <c r="BC1885" s="15">
        <v>0</v>
      </c>
      <c r="BD1885" s="15">
        <v>0</v>
      </c>
      <c r="BE1885" s="15">
        <v>0</v>
      </c>
      <c r="BF1885" s="15">
        <v>0</v>
      </c>
      <c r="BG1885" s="15">
        <f t="shared" si="148"/>
        <v>0</v>
      </c>
      <c r="BH1885" t="str">
        <f t="shared" si="149"/>
        <v>BGCGAS</v>
      </c>
      <c r="BI1885" t="str">
        <f>VLOOKUP(BH1885,[2]Summary!$C$29:$C$56,1,0)</f>
        <v>BGCGas</v>
      </c>
      <c r="BJ1885" s="16">
        <v>44562</v>
      </c>
    </row>
    <row r="1886" spans="1:62" x14ac:dyDescent="0.25">
      <c r="A1886" s="13" t="s">
        <v>3570</v>
      </c>
      <c r="B1886" s="13" t="s">
        <v>3570</v>
      </c>
      <c r="C1886" t="s">
        <v>3571</v>
      </c>
      <c r="D1886" t="s">
        <v>307</v>
      </c>
      <c r="E1886" t="s">
        <v>308</v>
      </c>
      <c r="F1886" s="13" t="s">
        <v>60</v>
      </c>
      <c r="H1886" s="15">
        <v>0</v>
      </c>
      <c r="I1886" s="15">
        <v>0</v>
      </c>
      <c r="J1886" s="15">
        <v>0</v>
      </c>
      <c r="K1886" s="15">
        <v>0</v>
      </c>
      <c r="L1886" s="15">
        <v>0</v>
      </c>
      <c r="M1886" s="15">
        <v>0</v>
      </c>
      <c r="N1886" s="15">
        <v>0</v>
      </c>
      <c r="O1886" s="15">
        <v>0</v>
      </c>
      <c r="P1886" s="15">
        <v>0</v>
      </c>
      <c r="Q1886" s="15">
        <v>0</v>
      </c>
      <c r="R1886" s="15">
        <v>0</v>
      </c>
      <c r="S1886" s="15">
        <v>0</v>
      </c>
      <c r="T1886" s="15">
        <f t="shared" si="145"/>
        <v>0</v>
      </c>
      <c r="U1886" s="15">
        <v>0</v>
      </c>
      <c r="V1886" s="15">
        <v>0</v>
      </c>
      <c r="W1886" s="15">
        <v>0</v>
      </c>
      <c r="X1886" s="15">
        <v>0</v>
      </c>
      <c r="Y1886" s="15">
        <v>0</v>
      </c>
      <c r="Z1886" s="15">
        <v>0</v>
      </c>
      <c r="AA1886" s="15">
        <v>0</v>
      </c>
      <c r="AB1886" s="15">
        <v>0</v>
      </c>
      <c r="AC1886" s="15">
        <v>0</v>
      </c>
      <c r="AD1886" s="15">
        <v>0</v>
      </c>
      <c r="AE1886" s="15">
        <v>0</v>
      </c>
      <c r="AF1886" s="15">
        <v>0</v>
      </c>
      <c r="AG1886" s="15">
        <f t="shared" si="146"/>
        <v>0</v>
      </c>
      <c r="AH1886" s="15">
        <v>0</v>
      </c>
      <c r="AI1886" s="15">
        <v>0</v>
      </c>
      <c r="AJ1886" s="15">
        <v>0</v>
      </c>
      <c r="AK1886" s="15">
        <v>0</v>
      </c>
      <c r="AL1886" s="15">
        <v>0</v>
      </c>
      <c r="AM1886" s="15">
        <v>0</v>
      </c>
      <c r="AN1886" s="15">
        <v>0</v>
      </c>
      <c r="AO1886" s="15">
        <v>0</v>
      </c>
      <c r="AP1886" s="15">
        <v>0</v>
      </c>
      <c r="AQ1886" s="15">
        <v>0</v>
      </c>
      <c r="AR1886" s="15">
        <v>0</v>
      </c>
      <c r="AS1886" s="15">
        <v>0</v>
      </c>
      <c r="AT1886" s="15">
        <f t="shared" si="147"/>
        <v>0</v>
      </c>
      <c r="AU1886" s="15">
        <v>0</v>
      </c>
      <c r="AV1886" s="15">
        <v>0</v>
      </c>
      <c r="AW1886" s="15">
        <v>0</v>
      </c>
      <c r="AX1886" s="15">
        <v>0</v>
      </c>
      <c r="AY1886" s="15">
        <v>0</v>
      </c>
      <c r="AZ1886" s="15">
        <v>0</v>
      </c>
      <c r="BA1886" s="15">
        <v>0</v>
      </c>
      <c r="BB1886" s="15">
        <v>0</v>
      </c>
      <c r="BC1886" s="15">
        <v>0</v>
      </c>
      <c r="BD1886" s="15">
        <v>0</v>
      </c>
      <c r="BE1886" s="15">
        <v>0</v>
      </c>
      <c r="BF1886" s="15">
        <v>0</v>
      </c>
      <c r="BG1886" s="15">
        <f t="shared" si="148"/>
        <v>0</v>
      </c>
      <c r="BH1886" t="str">
        <f t="shared" si="149"/>
        <v>BGCGAS</v>
      </c>
      <c r="BI1886" t="str">
        <f>VLOOKUP(BH1886,[2]Summary!$C$29:$C$56,1,0)</f>
        <v>BGCGas</v>
      </c>
      <c r="BJ1886" s="16">
        <v>44562</v>
      </c>
    </row>
    <row r="1887" spans="1:62" x14ac:dyDescent="0.25">
      <c r="A1887" s="13" t="s">
        <v>3572</v>
      </c>
      <c r="B1887" s="13" t="s">
        <v>3572</v>
      </c>
      <c r="C1887" t="s">
        <v>3573</v>
      </c>
      <c r="D1887" t="s">
        <v>307</v>
      </c>
      <c r="E1887" t="s">
        <v>308</v>
      </c>
      <c r="F1887" s="13" t="s">
        <v>302</v>
      </c>
      <c r="H1887" s="15">
        <v>0</v>
      </c>
      <c r="I1887" s="15">
        <v>0</v>
      </c>
      <c r="J1887" s="15">
        <v>0</v>
      </c>
      <c r="K1887" s="15">
        <v>0</v>
      </c>
      <c r="L1887" s="15">
        <v>0</v>
      </c>
      <c r="M1887" s="15">
        <v>0</v>
      </c>
      <c r="N1887" s="15">
        <v>0</v>
      </c>
      <c r="O1887" s="15">
        <v>0</v>
      </c>
      <c r="P1887" s="15">
        <v>0</v>
      </c>
      <c r="Q1887" s="15">
        <v>0</v>
      </c>
      <c r="R1887" s="15">
        <v>0</v>
      </c>
      <c r="S1887" s="15">
        <v>0</v>
      </c>
      <c r="T1887" s="15">
        <f t="shared" si="145"/>
        <v>0</v>
      </c>
      <c r="U1887" s="15">
        <v>0</v>
      </c>
      <c r="V1887" s="15">
        <v>0</v>
      </c>
      <c r="W1887" s="15">
        <v>0</v>
      </c>
      <c r="X1887" s="15">
        <v>0</v>
      </c>
      <c r="Y1887" s="15">
        <v>0</v>
      </c>
      <c r="Z1887" s="15">
        <v>0</v>
      </c>
      <c r="AA1887" s="15">
        <v>0</v>
      </c>
      <c r="AB1887" s="15">
        <v>0</v>
      </c>
      <c r="AC1887" s="15">
        <v>0</v>
      </c>
      <c r="AD1887" s="15">
        <v>0</v>
      </c>
      <c r="AE1887" s="15">
        <v>0</v>
      </c>
      <c r="AF1887" s="15">
        <v>0</v>
      </c>
      <c r="AG1887" s="15">
        <f t="shared" si="146"/>
        <v>0</v>
      </c>
      <c r="AH1887" s="15">
        <v>0</v>
      </c>
      <c r="AI1887" s="15">
        <v>0</v>
      </c>
      <c r="AJ1887" s="15">
        <v>0</v>
      </c>
      <c r="AK1887" s="15">
        <v>0</v>
      </c>
      <c r="AL1887" s="15">
        <v>0</v>
      </c>
      <c r="AM1887" s="15">
        <v>0</v>
      </c>
      <c r="AN1887" s="15">
        <v>0</v>
      </c>
      <c r="AO1887" s="15">
        <v>0</v>
      </c>
      <c r="AP1887" s="15">
        <v>0</v>
      </c>
      <c r="AQ1887" s="15">
        <v>0</v>
      </c>
      <c r="AR1887" s="15">
        <v>0</v>
      </c>
      <c r="AS1887" s="15">
        <v>0</v>
      </c>
      <c r="AT1887" s="15">
        <f t="shared" si="147"/>
        <v>0</v>
      </c>
      <c r="AU1887" s="15">
        <v>0</v>
      </c>
      <c r="AV1887" s="15">
        <v>0</v>
      </c>
      <c r="AW1887" s="15">
        <v>0</v>
      </c>
      <c r="AX1887" s="15">
        <v>0</v>
      </c>
      <c r="AY1887" s="15">
        <v>0</v>
      </c>
      <c r="AZ1887" s="15">
        <v>0</v>
      </c>
      <c r="BA1887" s="15">
        <v>0</v>
      </c>
      <c r="BB1887" s="15">
        <v>0</v>
      </c>
      <c r="BC1887" s="15">
        <v>0</v>
      </c>
      <c r="BD1887" s="15">
        <v>0</v>
      </c>
      <c r="BE1887" s="15">
        <v>0</v>
      </c>
      <c r="BF1887" s="15">
        <v>0</v>
      </c>
      <c r="BG1887" s="15">
        <f t="shared" si="148"/>
        <v>0</v>
      </c>
      <c r="BH1887" t="str">
        <f t="shared" si="149"/>
        <v>BGCGAS</v>
      </c>
      <c r="BI1887" t="str">
        <f>VLOOKUP(BH1887,[2]Summary!$C$29:$C$56,1,0)</f>
        <v>BGCGas</v>
      </c>
      <c r="BJ1887" s="16">
        <v>44562</v>
      </c>
    </row>
    <row r="1888" spans="1:62" x14ac:dyDescent="0.25">
      <c r="A1888" s="13" t="s">
        <v>3574</v>
      </c>
      <c r="B1888" s="13" t="s">
        <v>3574</v>
      </c>
      <c r="C1888" t="s">
        <v>3575</v>
      </c>
      <c r="D1888" t="s">
        <v>307</v>
      </c>
      <c r="E1888" t="s">
        <v>308</v>
      </c>
      <c r="F1888" s="13" t="s">
        <v>302</v>
      </c>
      <c r="H1888" s="15">
        <v>0</v>
      </c>
      <c r="I1888" s="15">
        <v>0</v>
      </c>
      <c r="J1888" s="15">
        <v>0</v>
      </c>
      <c r="K1888" s="15">
        <v>0</v>
      </c>
      <c r="L1888" s="15">
        <v>0</v>
      </c>
      <c r="M1888" s="15">
        <v>0</v>
      </c>
      <c r="N1888" s="15">
        <v>0</v>
      </c>
      <c r="O1888" s="15">
        <v>0</v>
      </c>
      <c r="P1888" s="15">
        <v>0</v>
      </c>
      <c r="Q1888" s="15">
        <v>0</v>
      </c>
      <c r="R1888" s="15">
        <v>0</v>
      </c>
      <c r="S1888" s="15">
        <v>0</v>
      </c>
      <c r="T1888" s="15">
        <f t="shared" si="145"/>
        <v>0</v>
      </c>
      <c r="U1888" s="15">
        <v>0</v>
      </c>
      <c r="V1888" s="15">
        <v>0</v>
      </c>
      <c r="W1888" s="15">
        <v>0</v>
      </c>
      <c r="X1888" s="15">
        <v>0</v>
      </c>
      <c r="Y1888" s="15">
        <v>0</v>
      </c>
      <c r="Z1888" s="15">
        <v>0</v>
      </c>
      <c r="AA1888" s="15">
        <v>0</v>
      </c>
      <c r="AB1888" s="15">
        <v>0</v>
      </c>
      <c r="AC1888" s="15">
        <v>0</v>
      </c>
      <c r="AD1888" s="15">
        <v>0</v>
      </c>
      <c r="AE1888" s="15">
        <v>0</v>
      </c>
      <c r="AF1888" s="15">
        <v>0</v>
      </c>
      <c r="AG1888" s="15">
        <f t="shared" si="146"/>
        <v>0</v>
      </c>
      <c r="AH1888" s="15">
        <v>0</v>
      </c>
      <c r="AI1888" s="15">
        <v>0</v>
      </c>
      <c r="AJ1888" s="15">
        <v>0</v>
      </c>
      <c r="AK1888" s="15">
        <v>0</v>
      </c>
      <c r="AL1888" s="15">
        <v>0</v>
      </c>
      <c r="AM1888" s="15">
        <v>0</v>
      </c>
      <c r="AN1888" s="15">
        <v>0</v>
      </c>
      <c r="AO1888" s="15">
        <v>0</v>
      </c>
      <c r="AP1888" s="15">
        <v>0</v>
      </c>
      <c r="AQ1888" s="15">
        <v>0</v>
      </c>
      <c r="AR1888" s="15">
        <v>0</v>
      </c>
      <c r="AS1888" s="15">
        <v>0</v>
      </c>
      <c r="AT1888" s="15">
        <f t="shared" si="147"/>
        <v>0</v>
      </c>
      <c r="AU1888" s="15">
        <v>0</v>
      </c>
      <c r="AV1888" s="15">
        <v>0</v>
      </c>
      <c r="AW1888" s="15">
        <v>0</v>
      </c>
      <c r="AX1888" s="15">
        <v>0</v>
      </c>
      <c r="AY1888" s="15">
        <v>0</v>
      </c>
      <c r="AZ1888" s="15">
        <v>0</v>
      </c>
      <c r="BA1888" s="15">
        <v>0</v>
      </c>
      <c r="BB1888" s="15">
        <v>0</v>
      </c>
      <c r="BC1888" s="15">
        <v>0</v>
      </c>
      <c r="BD1888" s="15">
        <v>0</v>
      </c>
      <c r="BE1888" s="15">
        <v>0</v>
      </c>
      <c r="BF1888" s="15">
        <v>0</v>
      </c>
      <c r="BG1888" s="15">
        <f t="shared" si="148"/>
        <v>0</v>
      </c>
      <c r="BH1888" t="str">
        <f t="shared" si="149"/>
        <v>BGCGAS</v>
      </c>
      <c r="BI1888" t="str">
        <f>VLOOKUP(BH1888,[2]Summary!$C$29:$C$56,1,0)</f>
        <v>BGCGas</v>
      </c>
      <c r="BJ1888" s="16">
        <v>44562</v>
      </c>
    </row>
    <row r="1889" spans="1:62" x14ac:dyDescent="0.25">
      <c r="A1889" s="13" t="s">
        <v>3576</v>
      </c>
      <c r="B1889" s="13" t="s">
        <v>3576</v>
      </c>
      <c r="C1889" t="s">
        <v>3577</v>
      </c>
      <c r="D1889" t="s">
        <v>307</v>
      </c>
      <c r="E1889" t="s">
        <v>308</v>
      </c>
      <c r="F1889" s="13" t="s">
        <v>302</v>
      </c>
      <c r="H1889" s="15">
        <v>0</v>
      </c>
      <c r="I1889" s="15">
        <v>0</v>
      </c>
      <c r="J1889" s="15">
        <v>0</v>
      </c>
      <c r="K1889" s="15">
        <v>0</v>
      </c>
      <c r="L1889" s="15">
        <v>0</v>
      </c>
      <c r="M1889" s="15">
        <v>0</v>
      </c>
      <c r="N1889" s="15">
        <v>0</v>
      </c>
      <c r="O1889" s="15">
        <v>0</v>
      </c>
      <c r="P1889" s="15">
        <v>0</v>
      </c>
      <c r="Q1889" s="15">
        <v>0</v>
      </c>
      <c r="R1889" s="15">
        <v>0</v>
      </c>
      <c r="S1889" s="15">
        <v>0</v>
      </c>
      <c r="T1889" s="15">
        <f t="shared" si="145"/>
        <v>0</v>
      </c>
      <c r="U1889" s="15">
        <v>0</v>
      </c>
      <c r="V1889" s="15">
        <v>0</v>
      </c>
      <c r="W1889" s="15">
        <v>0</v>
      </c>
      <c r="X1889" s="15">
        <v>0</v>
      </c>
      <c r="Y1889" s="15">
        <v>0</v>
      </c>
      <c r="Z1889" s="15">
        <v>0</v>
      </c>
      <c r="AA1889" s="15">
        <v>0</v>
      </c>
      <c r="AB1889" s="15">
        <v>0</v>
      </c>
      <c r="AC1889" s="15">
        <v>0</v>
      </c>
      <c r="AD1889" s="15">
        <v>0</v>
      </c>
      <c r="AE1889" s="15">
        <v>0</v>
      </c>
      <c r="AF1889" s="15">
        <v>0</v>
      </c>
      <c r="AG1889" s="15">
        <f t="shared" si="146"/>
        <v>0</v>
      </c>
      <c r="AH1889" s="15">
        <v>0</v>
      </c>
      <c r="AI1889" s="15">
        <v>0</v>
      </c>
      <c r="AJ1889" s="15">
        <v>0</v>
      </c>
      <c r="AK1889" s="15">
        <v>0</v>
      </c>
      <c r="AL1889" s="15">
        <v>0</v>
      </c>
      <c r="AM1889" s="15">
        <v>0</v>
      </c>
      <c r="AN1889" s="15">
        <v>0</v>
      </c>
      <c r="AO1889" s="15">
        <v>0</v>
      </c>
      <c r="AP1889" s="15">
        <v>0</v>
      </c>
      <c r="AQ1889" s="15">
        <v>0</v>
      </c>
      <c r="AR1889" s="15">
        <v>0</v>
      </c>
      <c r="AS1889" s="15">
        <v>0</v>
      </c>
      <c r="AT1889" s="15">
        <f t="shared" si="147"/>
        <v>0</v>
      </c>
      <c r="AU1889" s="15">
        <v>0</v>
      </c>
      <c r="AV1889" s="15">
        <v>0</v>
      </c>
      <c r="AW1889" s="15">
        <v>0</v>
      </c>
      <c r="AX1889" s="15">
        <v>0</v>
      </c>
      <c r="AY1889" s="15">
        <v>0</v>
      </c>
      <c r="AZ1889" s="15">
        <v>0</v>
      </c>
      <c r="BA1889" s="15">
        <v>0</v>
      </c>
      <c r="BB1889" s="15">
        <v>0</v>
      </c>
      <c r="BC1889" s="15">
        <v>0</v>
      </c>
      <c r="BD1889" s="15">
        <v>0</v>
      </c>
      <c r="BE1889" s="15">
        <v>0</v>
      </c>
      <c r="BF1889" s="15">
        <v>0</v>
      </c>
      <c r="BG1889" s="15">
        <f t="shared" si="148"/>
        <v>0</v>
      </c>
      <c r="BH1889" t="str">
        <f t="shared" si="149"/>
        <v>BGCGAS</v>
      </c>
      <c r="BI1889" t="str">
        <f>VLOOKUP(BH1889,[2]Summary!$C$29:$C$56,1,0)</f>
        <v>BGCGas</v>
      </c>
      <c r="BJ1889" s="16">
        <v>44562</v>
      </c>
    </row>
    <row r="1890" spans="1:62" x14ac:dyDescent="0.25">
      <c r="A1890" s="13" t="s">
        <v>3578</v>
      </c>
      <c r="B1890" s="13" t="s">
        <v>3578</v>
      </c>
      <c r="C1890" t="s">
        <v>3579</v>
      </c>
      <c r="D1890" t="s">
        <v>307</v>
      </c>
      <c r="E1890" t="s">
        <v>308</v>
      </c>
      <c r="F1890" s="13" t="s">
        <v>302</v>
      </c>
      <c r="H1890" s="15">
        <v>0</v>
      </c>
      <c r="I1890" s="15">
        <v>0</v>
      </c>
      <c r="J1890" s="15">
        <v>0</v>
      </c>
      <c r="K1890" s="15">
        <v>0</v>
      </c>
      <c r="L1890" s="15">
        <v>0</v>
      </c>
      <c r="M1890" s="15">
        <v>0</v>
      </c>
      <c r="N1890" s="15">
        <v>0</v>
      </c>
      <c r="O1890" s="15">
        <v>0</v>
      </c>
      <c r="P1890" s="15">
        <v>0</v>
      </c>
      <c r="Q1890" s="15">
        <v>0</v>
      </c>
      <c r="R1890" s="15">
        <v>0</v>
      </c>
      <c r="S1890" s="15">
        <v>0</v>
      </c>
      <c r="T1890" s="15">
        <f t="shared" si="145"/>
        <v>0</v>
      </c>
      <c r="U1890" s="15">
        <v>0</v>
      </c>
      <c r="V1890" s="15">
        <v>0</v>
      </c>
      <c r="W1890" s="15">
        <v>0</v>
      </c>
      <c r="X1890" s="15">
        <v>0</v>
      </c>
      <c r="Y1890" s="15">
        <v>0</v>
      </c>
      <c r="Z1890" s="15">
        <v>0</v>
      </c>
      <c r="AA1890" s="15">
        <v>0</v>
      </c>
      <c r="AB1890" s="15">
        <v>0</v>
      </c>
      <c r="AC1890" s="15">
        <v>0</v>
      </c>
      <c r="AD1890" s="15">
        <v>0</v>
      </c>
      <c r="AE1890" s="15">
        <v>0</v>
      </c>
      <c r="AF1890" s="15">
        <v>0</v>
      </c>
      <c r="AG1890" s="15">
        <f t="shared" si="146"/>
        <v>0</v>
      </c>
      <c r="AH1890" s="15">
        <v>0</v>
      </c>
      <c r="AI1890" s="15">
        <v>0</v>
      </c>
      <c r="AJ1890" s="15">
        <v>0</v>
      </c>
      <c r="AK1890" s="15">
        <v>0</v>
      </c>
      <c r="AL1890" s="15">
        <v>0</v>
      </c>
      <c r="AM1890" s="15">
        <v>0</v>
      </c>
      <c r="AN1890" s="15">
        <v>0</v>
      </c>
      <c r="AO1890" s="15">
        <v>0</v>
      </c>
      <c r="AP1890" s="15">
        <v>0</v>
      </c>
      <c r="AQ1890" s="15">
        <v>0</v>
      </c>
      <c r="AR1890" s="15">
        <v>0</v>
      </c>
      <c r="AS1890" s="15">
        <v>0</v>
      </c>
      <c r="AT1890" s="15">
        <f t="shared" si="147"/>
        <v>0</v>
      </c>
      <c r="AU1890" s="15">
        <v>0</v>
      </c>
      <c r="AV1890" s="15">
        <v>0</v>
      </c>
      <c r="AW1890" s="15">
        <v>0</v>
      </c>
      <c r="AX1890" s="15">
        <v>0</v>
      </c>
      <c r="AY1890" s="15">
        <v>0</v>
      </c>
      <c r="AZ1890" s="15">
        <v>0</v>
      </c>
      <c r="BA1890" s="15">
        <v>0</v>
      </c>
      <c r="BB1890" s="15">
        <v>0</v>
      </c>
      <c r="BC1890" s="15">
        <v>0</v>
      </c>
      <c r="BD1890" s="15">
        <v>0</v>
      </c>
      <c r="BE1890" s="15">
        <v>0</v>
      </c>
      <c r="BF1890" s="15">
        <v>0</v>
      </c>
      <c r="BG1890" s="15">
        <f t="shared" si="148"/>
        <v>0</v>
      </c>
      <c r="BH1890" t="str">
        <f t="shared" si="149"/>
        <v>BGCGAS</v>
      </c>
      <c r="BI1890" t="str">
        <f>VLOOKUP(BH1890,[2]Summary!$C$29:$C$56,1,0)</f>
        <v>BGCGas</v>
      </c>
      <c r="BJ1890" s="16">
        <v>44562</v>
      </c>
    </row>
    <row r="1891" spans="1:62" x14ac:dyDescent="0.25">
      <c r="A1891" s="13" t="s">
        <v>3580</v>
      </c>
      <c r="B1891" s="13" t="s">
        <v>3580</v>
      </c>
      <c r="C1891" t="s">
        <v>3581</v>
      </c>
      <c r="D1891" t="s">
        <v>307</v>
      </c>
      <c r="E1891" t="s">
        <v>308</v>
      </c>
      <c r="F1891" s="13" t="s">
        <v>302</v>
      </c>
      <c r="H1891" s="15">
        <v>0</v>
      </c>
      <c r="I1891" s="15">
        <v>0</v>
      </c>
      <c r="J1891" s="15">
        <v>0</v>
      </c>
      <c r="K1891" s="15">
        <v>0</v>
      </c>
      <c r="L1891" s="15">
        <v>0</v>
      </c>
      <c r="M1891" s="15">
        <v>0</v>
      </c>
      <c r="N1891" s="15">
        <v>0</v>
      </c>
      <c r="O1891" s="15">
        <v>0</v>
      </c>
      <c r="P1891" s="15">
        <v>0</v>
      </c>
      <c r="Q1891" s="15">
        <v>0</v>
      </c>
      <c r="R1891" s="15">
        <v>0</v>
      </c>
      <c r="S1891" s="15">
        <v>0</v>
      </c>
      <c r="T1891" s="15">
        <f t="shared" si="145"/>
        <v>0</v>
      </c>
      <c r="U1891" s="15">
        <v>0</v>
      </c>
      <c r="V1891" s="15">
        <v>0</v>
      </c>
      <c r="W1891" s="15">
        <v>0</v>
      </c>
      <c r="X1891" s="15">
        <v>0</v>
      </c>
      <c r="Y1891" s="15">
        <v>0</v>
      </c>
      <c r="Z1891" s="15">
        <v>0</v>
      </c>
      <c r="AA1891" s="15">
        <v>0</v>
      </c>
      <c r="AB1891" s="15">
        <v>0</v>
      </c>
      <c r="AC1891" s="15">
        <v>0</v>
      </c>
      <c r="AD1891" s="15">
        <v>0</v>
      </c>
      <c r="AE1891" s="15">
        <v>0</v>
      </c>
      <c r="AF1891" s="15">
        <v>0</v>
      </c>
      <c r="AG1891" s="15">
        <f t="shared" si="146"/>
        <v>0</v>
      </c>
      <c r="AH1891" s="15">
        <v>0</v>
      </c>
      <c r="AI1891" s="15">
        <v>0</v>
      </c>
      <c r="AJ1891" s="15">
        <v>0</v>
      </c>
      <c r="AK1891" s="15">
        <v>0</v>
      </c>
      <c r="AL1891" s="15">
        <v>0</v>
      </c>
      <c r="AM1891" s="15">
        <v>0</v>
      </c>
      <c r="AN1891" s="15">
        <v>0</v>
      </c>
      <c r="AO1891" s="15">
        <v>0</v>
      </c>
      <c r="AP1891" s="15">
        <v>0</v>
      </c>
      <c r="AQ1891" s="15">
        <v>0</v>
      </c>
      <c r="AR1891" s="15">
        <v>0</v>
      </c>
      <c r="AS1891" s="15">
        <v>0</v>
      </c>
      <c r="AT1891" s="15">
        <f t="shared" si="147"/>
        <v>0</v>
      </c>
      <c r="AU1891" s="15">
        <v>0</v>
      </c>
      <c r="AV1891" s="15">
        <v>0</v>
      </c>
      <c r="AW1891" s="15">
        <v>0</v>
      </c>
      <c r="AX1891" s="15">
        <v>0</v>
      </c>
      <c r="AY1891" s="15">
        <v>0</v>
      </c>
      <c r="AZ1891" s="15">
        <v>0</v>
      </c>
      <c r="BA1891" s="15">
        <v>0</v>
      </c>
      <c r="BB1891" s="15">
        <v>0</v>
      </c>
      <c r="BC1891" s="15">
        <v>0</v>
      </c>
      <c r="BD1891" s="15">
        <v>0</v>
      </c>
      <c r="BE1891" s="15">
        <v>0</v>
      </c>
      <c r="BF1891" s="15">
        <v>0</v>
      </c>
      <c r="BG1891" s="15">
        <f t="shared" si="148"/>
        <v>0</v>
      </c>
      <c r="BH1891" t="str">
        <f t="shared" si="149"/>
        <v>BGCGAS</v>
      </c>
      <c r="BI1891" t="str">
        <f>VLOOKUP(BH1891,[2]Summary!$C$29:$C$56,1,0)</f>
        <v>BGCGas</v>
      </c>
      <c r="BJ1891" s="16">
        <v>44562</v>
      </c>
    </row>
    <row r="1892" spans="1:62" x14ac:dyDescent="0.25">
      <c r="A1892" s="13" t="s">
        <v>3582</v>
      </c>
      <c r="B1892" s="13" t="s">
        <v>3582</v>
      </c>
      <c r="C1892" t="s">
        <v>3583</v>
      </c>
      <c r="D1892" t="s">
        <v>307</v>
      </c>
      <c r="E1892" t="s">
        <v>308</v>
      </c>
      <c r="F1892" s="13" t="s">
        <v>33</v>
      </c>
      <c r="H1892" s="15">
        <v>0</v>
      </c>
      <c r="I1892" s="15">
        <v>0</v>
      </c>
      <c r="J1892" s="15">
        <v>0</v>
      </c>
      <c r="K1892" s="15">
        <v>0</v>
      </c>
      <c r="L1892" s="15">
        <v>0</v>
      </c>
      <c r="M1892" s="15">
        <v>0</v>
      </c>
      <c r="N1892" s="15">
        <v>0</v>
      </c>
      <c r="O1892" s="15">
        <v>0</v>
      </c>
      <c r="P1892" s="15">
        <v>0</v>
      </c>
      <c r="Q1892" s="15">
        <v>0</v>
      </c>
      <c r="R1892" s="15">
        <v>0</v>
      </c>
      <c r="S1892" s="15">
        <v>0</v>
      </c>
      <c r="T1892" s="15">
        <f t="shared" si="145"/>
        <v>0</v>
      </c>
      <c r="U1892" s="15">
        <v>0</v>
      </c>
      <c r="V1892" s="15">
        <v>0</v>
      </c>
      <c r="W1892" s="15">
        <v>0</v>
      </c>
      <c r="X1892" s="15">
        <v>0</v>
      </c>
      <c r="Y1892" s="15">
        <v>0</v>
      </c>
      <c r="Z1892" s="15">
        <v>0</v>
      </c>
      <c r="AA1892" s="15">
        <v>0</v>
      </c>
      <c r="AB1892" s="15">
        <v>0</v>
      </c>
      <c r="AC1892" s="15">
        <v>0</v>
      </c>
      <c r="AD1892" s="15">
        <v>0</v>
      </c>
      <c r="AE1892" s="15">
        <v>0</v>
      </c>
      <c r="AF1892" s="15">
        <v>0</v>
      </c>
      <c r="AG1892" s="15">
        <f t="shared" si="146"/>
        <v>0</v>
      </c>
      <c r="AH1892" s="15">
        <v>0</v>
      </c>
      <c r="AI1892" s="15">
        <v>0</v>
      </c>
      <c r="AJ1892" s="15">
        <v>0</v>
      </c>
      <c r="AK1892" s="15">
        <v>0</v>
      </c>
      <c r="AL1892" s="15">
        <v>0</v>
      </c>
      <c r="AM1892" s="15">
        <v>0</v>
      </c>
      <c r="AN1892" s="15">
        <v>0</v>
      </c>
      <c r="AO1892" s="15">
        <v>0</v>
      </c>
      <c r="AP1892" s="15">
        <v>0</v>
      </c>
      <c r="AQ1892" s="15">
        <v>0</v>
      </c>
      <c r="AR1892" s="15">
        <v>0</v>
      </c>
      <c r="AS1892" s="15">
        <v>0</v>
      </c>
      <c r="AT1892" s="15">
        <f t="shared" si="147"/>
        <v>0</v>
      </c>
      <c r="AU1892" s="15">
        <v>0</v>
      </c>
      <c r="AV1892" s="15">
        <v>0</v>
      </c>
      <c r="AW1892" s="15">
        <v>0</v>
      </c>
      <c r="AX1892" s="15">
        <v>0</v>
      </c>
      <c r="AY1892" s="15">
        <v>0</v>
      </c>
      <c r="AZ1892" s="15">
        <v>0</v>
      </c>
      <c r="BA1892" s="15">
        <v>0</v>
      </c>
      <c r="BB1892" s="15">
        <v>0</v>
      </c>
      <c r="BC1892" s="15">
        <v>0</v>
      </c>
      <c r="BD1892" s="15">
        <v>0</v>
      </c>
      <c r="BE1892" s="15">
        <v>0</v>
      </c>
      <c r="BF1892" s="15">
        <v>0</v>
      </c>
      <c r="BG1892" s="15">
        <f t="shared" si="148"/>
        <v>0</v>
      </c>
      <c r="BH1892" t="str">
        <f t="shared" si="149"/>
        <v>BGCGAS</v>
      </c>
      <c r="BI1892" t="str">
        <f>VLOOKUP(BH1892,[2]Summary!$C$29:$C$56,1,0)</f>
        <v>BGCGas</v>
      </c>
      <c r="BJ1892" s="16">
        <v>44562</v>
      </c>
    </row>
    <row r="1893" spans="1:62" x14ac:dyDescent="0.25">
      <c r="A1893" s="13" t="s">
        <v>3584</v>
      </c>
      <c r="B1893" s="13" t="s">
        <v>3584</v>
      </c>
      <c r="C1893" t="s">
        <v>3585</v>
      </c>
      <c r="D1893" t="s">
        <v>307</v>
      </c>
      <c r="E1893" t="s">
        <v>308</v>
      </c>
      <c r="F1893" s="13" t="s">
        <v>33</v>
      </c>
      <c r="H1893" s="15">
        <v>0</v>
      </c>
      <c r="I1893" s="15">
        <v>0</v>
      </c>
      <c r="J1893" s="15">
        <v>0</v>
      </c>
      <c r="K1893" s="15">
        <v>0</v>
      </c>
      <c r="L1893" s="15">
        <v>0</v>
      </c>
      <c r="M1893" s="15">
        <v>0</v>
      </c>
      <c r="N1893" s="15">
        <v>0</v>
      </c>
      <c r="O1893" s="15">
        <v>0</v>
      </c>
      <c r="P1893" s="15">
        <v>0</v>
      </c>
      <c r="Q1893" s="15">
        <v>0</v>
      </c>
      <c r="R1893" s="15">
        <v>0</v>
      </c>
      <c r="S1893" s="15">
        <v>0</v>
      </c>
      <c r="T1893" s="15">
        <f t="shared" si="145"/>
        <v>0</v>
      </c>
      <c r="U1893" s="15">
        <v>0</v>
      </c>
      <c r="V1893" s="15">
        <v>0</v>
      </c>
      <c r="W1893" s="15">
        <v>0</v>
      </c>
      <c r="X1893" s="15">
        <v>0</v>
      </c>
      <c r="Y1893" s="15">
        <v>0</v>
      </c>
      <c r="Z1893" s="15">
        <v>0</v>
      </c>
      <c r="AA1893" s="15">
        <v>0</v>
      </c>
      <c r="AB1893" s="15">
        <v>0</v>
      </c>
      <c r="AC1893" s="15">
        <v>0</v>
      </c>
      <c r="AD1893" s="15">
        <v>0</v>
      </c>
      <c r="AE1893" s="15">
        <v>0</v>
      </c>
      <c r="AF1893" s="15">
        <v>0</v>
      </c>
      <c r="AG1893" s="15">
        <f t="shared" si="146"/>
        <v>0</v>
      </c>
      <c r="AH1893" s="15">
        <v>0</v>
      </c>
      <c r="AI1893" s="15">
        <v>0</v>
      </c>
      <c r="AJ1893" s="15">
        <v>0</v>
      </c>
      <c r="AK1893" s="15">
        <v>0</v>
      </c>
      <c r="AL1893" s="15">
        <v>0</v>
      </c>
      <c r="AM1893" s="15">
        <v>0</v>
      </c>
      <c r="AN1893" s="15">
        <v>0</v>
      </c>
      <c r="AO1893" s="15">
        <v>0</v>
      </c>
      <c r="AP1893" s="15">
        <v>0</v>
      </c>
      <c r="AQ1893" s="15">
        <v>0</v>
      </c>
      <c r="AR1893" s="15">
        <v>0</v>
      </c>
      <c r="AS1893" s="15">
        <v>0</v>
      </c>
      <c r="AT1893" s="15">
        <f t="shared" si="147"/>
        <v>0</v>
      </c>
      <c r="AU1893" s="15">
        <v>0</v>
      </c>
      <c r="AV1893" s="15">
        <v>0</v>
      </c>
      <c r="AW1893" s="15">
        <v>0</v>
      </c>
      <c r="AX1893" s="15">
        <v>0</v>
      </c>
      <c r="AY1893" s="15">
        <v>0</v>
      </c>
      <c r="AZ1893" s="15">
        <v>0</v>
      </c>
      <c r="BA1893" s="15">
        <v>0</v>
      </c>
      <c r="BB1893" s="15">
        <v>0</v>
      </c>
      <c r="BC1893" s="15">
        <v>0</v>
      </c>
      <c r="BD1893" s="15">
        <v>0</v>
      </c>
      <c r="BE1893" s="15">
        <v>0</v>
      </c>
      <c r="BF1893" s="15">
        <v>0</v>
      </c>
      <c r="BG1893" s="15">
        <f t="shared" si="148"/>
        <v>0</v>
      </c>
      <c r="BH1893" t="str">
        <f t="shared" si="149"/>
        <v>BGCGAS</v>
      </c>
      <c r="BI1893" t="str">
        <f>VLOOKUP(BH1893,[2]Summary!$C$29:$C$56,1,0)</f>
        <v>BGCGas</v>
      </c>
      <c r="BJ1893" s="16">
        <v>44562</v>
      </c>
    </row>
    <row r="1894" spans="1:62" x14ac:dyDescent="0.25">
      <c r="A1894" s="13" t="s">
        <v>3586</v>
      </c>
      <c r="B1894" s="13" t="s">
        <v>3586</v>
      </c>
      <c r="C1894" t="s">
        <v>3587</v>
      </c>
      <c r="D1894" t="s">
        <v>307</v>
      </c>
      <c r="E1894" t="s">
        <v>308</v>
      </c>
      <c r="F1894" s="13" t="s">
        <v>302</v>
      </c>
      <c r="H1894" s="15">
        <v>0</v>
      </c>
      <c r="I1894" s="15">
        <v>0</v>
      </c>
      <c r="J1894" s="15">
        <v>0</v>
      </c>
      <c r="K1894" s="15">
        <v>0</v>
      </c>
      <c r="L1894" s="15">
        <v>0</v>
      </c>
      <c r="M1894" s="15">
        <v>0</v>
      </c>
      <c r="N1894" s="15">
        <v>0</v>
      </c>
      <c r="O1894" s="15">
        <v>0</v>
      </c>
      <c r="P1894" s="15">
        <v>0</v>
      </c>
      <c r="Q1894" s="15">
        <v>0</v>
      </c>
      <c r="R1894" s="15">
        <v>0</v>
      </c>
      <c r="S1894" s="15">
        <v>0</v>
      </c>
      <c r="T1894" s="15">
        <f t="shared" si="145"/>
        <v>0</v>
      </c>
      <c r="U1894" s="15">
        <v>0</v>
      </c>
      <c r="V1894" s="15">
        <v>0</v>
      </c>
      <c r="W1894" s="15">
        <v>0</v>
      </c>
      <c r="X1894" s="15">
        <v>0</v>
      </c>
      <c r="Y1894" s="15">
        <v>0</v>
      </c>
      <c r="Z1894" s="15">
        <v>0</v>
      </c>
      <c r="AA1894" s="15">
        <v>0</v>
      </c>
      <c r="AB1894" s="15">
        <v>0</v>
      </c>
      <c r="AC1894" s="15">
        <v>0</v>
      </c>
      <c r="AD1894" s="15">
        <v>0</v>
      </c>
      <c r="AE1894" s="15">
        <v>0</v>
      </c>
      <c r="AF1894" s="15">
        <v>0</v>
      </c>
      <c r="AG1894" s="15">
        <f t="shared" si="146"/>
        <v>0</v>
      </c>
      <c r="AH1894" s="15">
        <v>0</v>
      </c>
      <c r="AI1894" s="15">
        <v>0</v>
      </c>
      <c r="AJ1894" s="15">
        <v>0</v>
      </c>
      <c r="AK1894" s="15">
        <v>0</v>
      </c>
      <c r="AL1894" s="15">
        <v>0</v>
      </c>
      <c r="AM1894" s="15">
        <v>0</v>
      </c>
      <c r="AN1894" s="15">
        <v>0</v>
      </c>
      <c r="AO1894" s="15">
        <v>0</v>
      </c>
      <c r="AP1894" s="15">
        <v>0</v>
      </c>
      <c r="AQ1894" s="15">
        <v>0</v>
      </c>
      <c r="AR1894" s="15">
        <v>0</v>
      </c>
      <c r="AS1894" s="15">
        <v>0</v>
      </c>
      <c r="AT1894" s="15">
        <f t="shared" si="147"/>
        <v>0</v>
      </c>
      <c r="AU1894" s="15">
        <v>0</v>
      </c>
      <c r="AV1894" s="15">
        <v>0</v>
      </c>
      <c r="AW1894" s="15">
        <v>0</v>
      </c>
      <c r="AX1894" s="15">
        <v>0</v>
      </c>
      <c r="AY1894" s="15">
        <v>0</v>
      </c>
      <c r="AZ1894" s="15">
        <v>0</v>
      </c>
      <c r="BA1894" s="15">
        <v>0</v>
      </c>
      <c r="BB1894" s="15">
        <v>0</v>
      </c>
      <c r="BC1894" s="15">
        <v>0</v>
      </c>
      <c r="BD1894" s="15">
        <v>0</v>
      </c>
      <c r="BE1894" s="15">
        <v>0</v>
      </c>
      <c r="BF1894" s="15">
        <v>0</v>
      </c>
      <c r="BG1894" s="15">
        <f t="shared" si="148"/>
        <v>0</v>
      </c>
      <c r="BH1894" t="str">
        <f t="shared" si="149"/>
        <v>BGCGAS</v>
      </c>
      <c r="BI1894" t="str">
        <f>VLOOKUP(BH1894,[2]Summary!$C$29:$C$56,1,0)</f>
        <v>BGCGas</v>
      </c>
      <c r="BJ1894" s="16">
        <v>44562</v>
      </c>
    </row>
    <row r="1895" spans="1:62" x14ac:dyDescent="0.25">
      <c r="A1895" s="13" t="s">
        <v>3588</v>
      </c>
      <c r="B1895" s="13" t="s">
        <v>3588</v>
      </c>
      <c r="C1895" t="s">
        <v>3589</v>
      </c>
      <c r="D1895" t="s">
        <v>307</v>
      </c>
      <c r="E1895" t="s">
        <v>308</v>
      </c>
      <c r="F1895" s="13" t="s">
        <v>302</v>
      </c>
      <c r="H1895" s="15">
        <v>0</v>
      </c>
      <c r="I1895" s="15">
        <v>0</v>
      </c>
      <c r="J1895" s="15">
        <v>0</v>
      </c>
      <c r="K1895" s="15">
        <v>0</v>
      </c>
      <c r="L1895" s="15">
        <v>0</v>
      </c>
      <c r="M1895" s="15">
        <v>0</v>
      </c>
      <c r="N1895" s="15">
        <v>0</v>
      </c>
      <c r="O1895" s="15">
        <v>0</v>
      </c>
      <c r="P1895" s="15">
        <v>0</v>
      </c>
      <c r="Q1895" s="15">
        <v>0</v>
      </c>
      <c r="R1895" s="15">
        <v>0</v>
      </c>
      <c r="S1895" s="15">
        <v>0</v>
      </c>
      <c r="T1895" s="15">
        <f t="shared" si="145"/>
        <v>0</v>
      </c>
      <c r="U1895" s="15">
        <v>0</v>
      </c>
      <c r="V1895" s="15">
        <v>0</v>
      </c>
      <c r="W1895" s="15">
        <v>0</v>
      </c>
      <c r="X1895" s="15">
        <v>0</v>
      </c>
      <c r="Y1895" s="15">
        <v>0</v>
      </c>
      <c r="Z1895" s="15">
        <v>0</v>
      </c>
      <c r="AA1895" s="15">
        <v>0</v>
      </c>
      <c r="AB1895" s="15">
        <v>0</v>
      </c>
      <c r="AC1895" s="15">
        <v>0</v>
      </c>
      <c r="AD1895" s="15">
        <v>0</v>
      </c>
      <c r="AE1895" s="15">
        <v>0</v>
      </c>
      <c r="AF1895" s="15">
        <v>0</v>
      </c>
      <c r="AG1895" s="15">
        <f t="shared" si="146"/>
        <v>0</v>
      </c>
      <c r="AH1895" s="15">
        <v>0</v>
      </c>
      <c r="AI1895" s="15">
        <v>0</v>
      </c>
      <c r="AJ1895" s="15">
        <v>0</v>
      </c>
      <c r="AK1895" s="15">
        <v>0</v>
      </c>
      <c r="AL1895" s="15">
        <v>0</v>
      </c>
      <c r="AM1895" s="15">
        <v>0</v>
      </c>
      <c r="AN1895" s="15">
        <v>0</v>
      </c>
      <c r="AO1895" s="15">
        <v>0</v>
      </c>
      <c r="AP1895" s="15">
        <v>0</v>
      </c>
      <c r="AQ1895" s="15">
        <v>0</v>
      </c>
      <c r="AR1895" s="15">
        <v>0</v>
      </c>
      <c r="AS1895" s="15">
        <v>0</v>
      </c>
      <c r="AT1895" s="15">
        <f t="shared" si="147"/>
        <v>0</v>
      </c>
      <c r="AU1895" s="15">
        <v>0</v>
      </c>
      <c r="AV1895" s="15">
        <v>0</v>
      </c>
      <c r="AW1895" s="15">
        <v>0</v>
      </c>
      <c r="AX1895" s="15">
        <v>0</v>
      </c>
      <c r="AY1895" s="15">
        <v>0</v>
      </c>
      <c r="AZ1895" s="15">
        <v>0</v>
      </c>
      <c r="BA1895" s="15">
        <v>0</v>
      </c>
      <c r="BB1895" s="15">
        <v>0</v>
      </c>
      <c r="BC1895" s="15">
        <v>0</v>
      </c>
      <c r="BD1895" s="15">
        <v>0</v>
      </c>
      <c r="BE1895" s="15">
        <v>0</v>
      </c>
      <c r="BF1895" s="15">
        <v>0</v>
      </c>
      <c r="BG1895" s="15">
        <f t="shared" si="148"/>
        <v>0</v>
      </c>
      <c r="BH1895" t="str">
        <f t="shared" si="149"/>
        <v>BGCGAS</v>
      </c>
      <c r="BI1895" t="str">
        <f>VLOOKUP(BH1895,[2]Summary!$C$29:$C$56,1,0)</f>
        <v>BGCGas</v>
      </c>
      <c r="BJ1895" s="16">
        <v>44562</v>
      </c>
    </row>
    <row r="1896" spans="1:62" x14ac:dyDescent="0.25">
      <c r="A1896" s="13" t="s">
        <v>3590</v>
      </c>
      <c r="B1896" s="13" t="s">
        <v>3590</v>
      </c>
      <c r="C1896" t="s">
        <v>3591</v>
      </c>
      <c r="D1896" t="s">
        <v>307</v>
      </c>
      <c r="E1896" t="s">
        <v>308</v>
      </c>
      <c r="F1896" s="13" t="s">
        <v>302</v>
      </c>
      <c r="H1896" s="15">
        <v>0</v>
      </c>
      <c r="I1896" s="15">
        <v>3.1110000000000002</v>
      </c>
      <c r="J1896" s="15">
        <v>0</v>
      </c>
      <c r="K1896" s="15">
        <v>0</v>
      </c>
      <c r="L1896" s="15">
        <v>0</v>
      </c>
      <c r="M1896" s="15">
        <v>0</v>
      </c>
      <c r="N1896" s="15">
        <v>0</v>
      </c>
      <c r="O1896" s="15">
        <v>0</v>
      </c>
      <c r="P1896" s="15">
        <v>0</v>
      </c>
      <c r="Q1896" s="15">
        <v>0</v>
      </c>
      <c r="R1896" s="15">
        <v>0</v>
      </c>
      <c r="S1896" s="15">
        <v>0</v>
      </c>
      <c r="T1896" s="15">
        <f t="shared" si="145"/>
        <v>3.1110000000000002</v>
      </c>
      <c r="U1896" s="15">
        <v>0</v>
      </c>
      <c r="V1896" s="15">
        <v>0</v>
      </c>
      <c r="W1896" s="15">
        <v>0</v>
      </c>
      <c r="X1896" s="15">
        <v>0</v>
      </c>
      <c r="Y1896" s="15">
        <v>0</v>
      </c>
      <c r="Z1896" s="15">
        <v>0</v>
      </c>
      <c r="AA1896" s="15">
        <v>0</v>
      </c>
      <c r="AB1896" s="15">
        <v>0</v>
      </c>
      <c r="AC1896" s="15">
        <v>0</v>
      </c>
      <c r="AD1896" s="15">
        <v>0</v>
      </c>
      <c r="AE1896" s="15">
        <v>0</v>
      </c>
      <c r="AF1896" s="15">
        <v>0</v>
      </c>
      <c r="AG1896" s="15">
        <f t="shared" si="146"/>
        <v>0</v>
      </c>
      <c r="AH1896" s="15">
        <v>0</v>
      </c>
      <c r="AI1896" s="15">
        <v>0</v>
      </c>
      <c r="AJ1896" s="15">
        <v>0</v>
      </c>
      <c r="AK1896" s="15">
        <v>0</v>
      </c>
      <c r="AL1896" s="15">
        <v>0</v>
      </c>
      <c r="AM1896" s="15">
        <v>0</v>
      </c>
      <c r="AN1896" s="15">
        <v>0</v>
      </c>
      <c r="AO1896" s="15">
        <v>0</v>
      </c>
      <c r="AP1896" s="15">
        <v>0</v>
      </c>
      <c r="AQ1896" s="15">
        <v>0</v>
      </c>
      <c r="AR1896" s="15">
        <v>0</v>
      </c>
      <c r="AS1896" s="15">
        <v>0</v>
      </c>
      <c r="AT1896" s="15">
        <f t="shared" si="147"/>
        <v>0</v>
      </c>
      <c r="AU1896" s="15">
        <v>0</v>
      </c>
      <c r="AV1896" s="15">
        <v>0</v>
      </c>
      <c r="AW1896" s="15">
        <v>0</v>
      </c>
      <c r="AX1896" s="15">
        <v>0</v>
      </c>
      <c r="AY1896" s="15">
        <v>0</v>
      </c>
      <c r="AZ1896" s="15">
        <v>0</v>
      </c>
      <c r="BA1896" s="15">
        <v>0</v>
      </c>
      <c r="BB1896" s="15">
        <v>0</v>
      </c>
      <c r="BC1896" s="15">
        <v>0</v>
      </c>
      <c r="BD1896" s="15">
        <v>0</v>
      </c>
      <c r="BE1896" s="15">
        <v>0</v>
      </c>
      <c r="BF1896" s="15">
        <v>0</v>
      </c>
      <c r="BG1896" s="15">
        <f t="shared" si="148"/>
        <v>0</v>
      </c>
      <c r="BH1896" t="str">
        <f t="shared" si="149"/>
        <v>BGCGAS</v>
      </c>
      <c r="BI1896" t="str">
        <f>VLOOKUP(BH1896,[2]Summary!$C$29:$C$56,1,0)</f>
        <v>BGCGas</v>
      </c>
      <c r="BJ1896" s="16">
        <v>43466</v>
      </c>
    </row>
    <row r="1897" spans="1:62" x14ac:dyDescent="0.25">
      <c r="A1897" s="13" t="s">
        <v>3592</v>
      </c>
      <c r="B1897" s="13" t="s">
        <v>3592</v>
      </c>
      <c r="C1897" t="s">
        <v>3593</v>
      </c>
      <c r="D1897" t="s">
        <v>307</v>
      </c>
      <c r="E1897" t="s">
        <v>308</v>
      </c>
      <c r="F1897" s="13" t="s">
        <v>302</v>
      </c>
      <c r="H1897" s="15">
        <v>0</v>
      </c>
      <c r="I1897" s="15">
        <v>3.1110000000000002</v>
      </c>
      <c r="J1897" s="15">
        <v>0</v>
      </c>
      <c r="K1897" s="15">
        <v>0</v>
      </c>
      <c r="L1897" s="15">
        <v>0</v>
      </c>
      <c r="M1897" s="15">
        <v>0</v>
      </c>
      <c r="N1897" s="15">
        <v>0</v>
      </c>
      <c r="O1897" s="15">
        <v>0</v>
      </c>
      <c r="P1897" s="15">
        <v>0</v>
      </c>
      <c r="Q1897" s="15">
        <v>0</v>
      </c>
      <c r="R1897" s="15">
        <v>0</v>
      </c>
      <c r="S1897" s="15">
        <v>0</v>
      </c>
      <c r="T1897" s="15">
        <f t="shared" si="145"/>
        <v>3.1110000000000002</v>
      </c>
      <c r="U1897" s="15">
        <v>0</v>
      </c>
      <c r="V1897" s="15">
        <v>0</v>
      </c>
      <c r="W1897" s="15">
        <v>0</v>
      </c>
      <c r="X1897" s="15">
        <v>0</v>
      </c>
      <c r="Y1897" s="15">
        <v>0</v>
      </c>
      <c r="Z1897" s="15">
        <v>0</v>
      </c>
      <c r="AA1897" s="15">
        <v>0</v>
      </c>
      <c r="AB1897" s="15">
        <v>0</v>
      </c>
      <c r="AC1897" s="15">
        <v>0</v>
      </c>
      <c r="AD1897" s="15">
        <v>0</v>
      </c>
      <c r="AE1897" s="15">
        <v>0</v>
      </c>
      <c r="AF1897" s="15">
        <v>0</v>
      </c>
      <c r="AG1897" s="15">
        <f t="shared" si="146"/>
        <v>0</v>
      </c>
      <c r="AH1897" s="15">
        <v>0</v>
      </c>
      <c r="AI1897" s="15">
        <v>0</v>
      </c>
      <c r="AJ1897" s="15">
        <v>0</v>
      </c>
      <c r="AK1897" s="15">
        <v>0</v>
      </c>
      <c r="AL1897" s="15">
        <v>0</v>
      </c>
      <c r="AM1897" s="15">
        <v>0</v>
      </c>
      <c r="AN1897" s="15">
        <v>0</v>
      </c>
      <c r="AO1897" s="15">
        <v>0</v>
      </c>
      <c r="AP1897" s="15">
        <v>0</v>
      </c>
      <c r="AQ1897" s="15">
        <v>0</v>
      </c>
      <c r="AR1897" s="15">
        <v>0</v>
      </c>
      <c r="AS1897" s="15">
        <v>0</v>
      </c>
      <c r="AT1897" s="15">
        <f t="shared" si="147"/>
        <v>0</v>
      </c>
      <c r="AU1897" s="15">
        <v>0</v>
      </c>
      <c r="AV1897" s="15">
        <v>0</v>
      </c>
      <c r="AW1897" s="15">
        <v>0</v>
      </c>
      <c r="AX1897" s="15">
        <v>0</v>
      </c>
      <c r="AY1897" s="15">
        <v>0</v>
      </c>
      <c r="AZ1897" s="15">
        <v>0</v>
      </c>
      <c r="BA1897" s="15">
        <v>0</v>
      </c>
      <c r="BB1897" s="15">
        <v>0</v>
      </c>
      <c r="BC1897" s="15">
        <v>0</v>
      </c>
      <c r="BD1897" s="15">
        <v>0</v>
      </c>
      <c r="BE1897" s="15">
        <v>0</v>
      </c>
      <c r="BF1897" s="15">
        <v>0</v>
      </c>
      <c r="BG1897" s="15">
        <f t="shared" si="148"/>
        <v>0</v>
      </c>
      <c r="BH1897" t="str">
        <f t="shared" si="149"/>
        <v>BGCGAS</v>
      </c>
      <c r="BI1897" t="str">
        <f>VLOOKUP(BH1897,[2]Summary!$C$29:$C$56,1,0)</f>
        <v>BGCGas</v>
      </c>
      <c r="BJ1897" s="16">
        <v>43466</v>
      </c>
    </row>
    <row r="1898" spans="1:62" x14ac:dyDescent="0.25">
      <c r="A1898" s="13" t="s">
        <v>3594</v>
      </c>
      <c r="B1898" s="13" t="s">
        <v>3594</v>
      </c>
      <c r="C1898" t="s">
        <v>3595</v>
      </c>
      <c r="D1898" t="s">
        <v>307</v>
      </c>
      <c r="E1898" t="s">
        <v>308</v>
      </c>
      <c r="F1898" s="13" t="s">
        <v>302</v>
      </c>
      <c r="H1898" s="15">
        <v>0</v>
      </c>
      <c r="I1898" s="15">
        <v>3.12</v>
      </c>
      <c r="J1898" s="15">
        <v>0</v>
      </c>
      <c r="K1898" s="15">
        <v>0</v>
      </c>
      <c r="L1898" s="15">
        <v>0</v>
      </c>
      <c r="M1898" s="15">
        <v>0</v>
      </c>
      <c r="N1898" s="15">
        <v>0</v>
      </c>
      <c r="O1898" s="15">
        <v>0</v>
      </c>
      <c r="P1898" s="15">
        <v>0</v>
      </c>
      <c r="Q1898" s="15">
        <v>0</v>
      </c>
      <c r="R1898" s="15">
        <v>0</v>
      </c>
      <c r="S1898" s="15">
        <v>0</v>
      </c>
      <c r="T1898" s="15">
        <f t="shared" si="145"/>
        <v>3.12</v>
      </c>
      <c r="U1898" s="15">
        <v>0</v>
      </c>
      <c r="V1898" s="15">
        <v>0</v>
      </c>
      <c r="W1898" s="15">
        <v>0</v>
      </c>
      <c r="X1898" s="15">
        <v>0</v>
      </c>
      <c r="Y1898" s="15">
        <v>0</v>
      </c>
      <c r="Z1898" s="15">
        <v>0</v>
      </c>
      <c r="AA1898" s="15">
        <v>0</v>
      </c>
      <c r="AB1898" s="15">
        <v>0</v>
      </c>
      <c r="AC1898" s="15">
        <v>0</v>
      </c>
      <c r="AD1898" s="15">
        <v>0</v>
      </c>
      <c r="AE1898" s="15">
        <v>0</v>
      </c>
      <c r="AF1898" s="15">
        <v>0</v>
      </c>
      <c r="AG1898" s="15">
        <f t="shared" si="146"/>
        <v>0</v>
      </c>
      <c r="AH1898" s="15">
        <v>0</v>
      </c>
      <c r="AI1898" s="15">
        <v>0</v>
      </c>
      <c r="AJ1898" s="15">
        <v>0</v>
      </c>
      <c r="AK1898" s="15">
        <v>0</v>
      </c>
      <c r="AL1898" s="15">
        <v>0</v>
      </c>
      <c r="AM1898" s="15">
        <v>0</v>
      </c>
      <c r="AN1898" s="15">
        <v>0</v>
      </c>
      <c r="AO1898" s="15">
        <v>0</v>
      </c>
      <c r="AP1898" s="15">
        <v>0</v>
      </c>
      <c r="AQ1898" s="15">
        <v>0</v>
      </c>
      <c r="AR1898" s="15">
        <v>0</v>
      </c>
      <c r="AS1898" s="15">
        <v>0</v>
      </c>
      <c r="AT1898" s="15">
        <f t="shared" si="147"/>
        <v>0</v>
      </c>
      <c r="AU1898" s="15">
        <v>0</v>
      </c>
      <c r="AV1898" s="15">
        <v>0</v>
      </c>
      <c r="AW1898" s="15">
        <v>0</v>
      </c>
      <c r="AX1898" s="15">
        <v>0</v>
      </c>
      <c r="AY1898" s="15">
        <v>0</v>
      </c>
      <c r="AZ1898" s="15">
        <v>0</v>
      </c>
      <c r="BA1898" s="15">
        <v>0</v>
      </c>
      <c r="BB1898" s="15">
        <v>0</v>
      </c>
      <c r="BC1898" s="15">
        <v>0</v>
      </c>
      <c r="BD1898" s="15">
        <v>0</v>
      </c>
      <c r="BE1898" s="15">
        <v>0</v>
      </c>
      <c r="BF1898" s="15">
        <v>0</v>
      </c>
      <c r="BG1898" s="15">
        <f t="shared" si="148"/>
        <v>0</v>
      </c>
      <c r="BH1898" t="str">
        <f t="shared" si="149"/>
        <v>BGCGAS</v>
      </c>
      <c r="BI1898" t="str">
        <f>VLOOKUP(BH1898,[2]Summary!$C$29:$C$56,1,0)</f>
        <v>BGCGas</v>
      </c>
      <c r="BJ1898" s="16">
        <v>43466</v>
      </c>
    </row>
    <row r="1899" spans="1:62" x14ac:dyDescent="0.25">
      <c r="A1899" s="13" t="s">
        <v>3596</v>
      </c>
      <c r="B1899" s="13" t="s">
        <v>3596</v>
      </c>
      <c r="C1899" t="s">
        <v>3597</v>
      </c>
      <c r="D1899" t="s">
        <v>307</v>
      </c>
      <c r="E1899" t="s">
        <v>308</v>
      </c>
      <c r="F1899" s="13" t="s">
        <v>302</v>
      </c>
      <c r="H1899" s="15">
        <v>0</v>
      </c>
      <c r="I1899" s="15">
        <v>0.5</v>
      </c>
      <c r="J1899" s="15">
        <v>0</v>
      </c>
      <c r="K1899" s="15">
        <v>0</v>
      </c>
      <c r="L1899" s="15">
        <v>0</v>
      </c>
      <c r="M1899" s="15">
        <v>0</v>
      </c>
      <c r="N1899" s="15">
        <v>0</v>
      </c>
      <c r="O1899" s="15">
        <v>0</v>
      </c>
      <c r="P1899" s="15">
        <v>0</v>
      </c>
      <c r="Q1899" s="15">
        <v>0</v>
      </c>
      <c r="R1899" s="15">
        <v>0</v>
      </c>
      <c r="S1899" s="15">
        <v>0</v>
      </c>
      <c r="T1899" s="15">
        <f t="shared" si="145"/>
        <v>0.5</v>
      </c>
      <c r="U1899" s="15">
        <v>0</v>
      </c>
      <c r="V1899" s="15">
        <v>0</v>
      </c>
      <c r="W1899" s="15">
        <v>0</v>
      </c>
      <c r="X1899" s="15">
        <v>0</v>
      </c>
      <c r="Y1899" s="15">
        <v>0</v>
      </c>
      <c r="Z1899" s="15">
        <v>0</v>
      </c>
      <c r="AA1899" s="15">
        <v>0</v>
      </c>
      <c r="AB1899" s="15">
        <v>0</v>
      </c>
      <c r="AC1899" s="15">
        <v>0</v>
      </c>
      <c r="AD1899" s="15">
        <v>0</v>
      </c>
      <c r="AE1899" s="15">
        <v>0</v>
      </c>
      <c r="AF1899" s="15">
        <v>0</v>
      </c>
      <c r="AG1899" s="15">
        <f t="shared" si="146"/>
        <v>0</v>
      </c>
      <c r="AH1899" s="15">
        <v>0</v>
      </c>
      <c r="AI1899" s="15">
        <v>0</v>
      </c>
      <c r="AJ1899" s="15">
        <v>0</v>
      </c>
      <c r="AK1899" s="15">
        <v>0</v>
      </c>
      <c r="AL1899" s="15">
        <v>0</v>
      </c>
      <c r="AM1899" s="15">
        <v>0</v>
      </c>
      <c r="AN1899" s="15">
        <v>0</v>
      </c>
      <c r="AO1899" s="15">
        <v>0</v>
      </c>
      <c r="AP1899" s="15">
        <v>0</v>
      </c>
      <c r="AQ1899" s="15">
        <v>0</v>
      </c>
      <c r="AR1899" s="15">
        <v>0</v>
      </c>
      <c r="AS1899" s="15">
        <v>0</v>
      </c>
      <c r="AT1899" s="15">
        <f t="shared" si="147"/>
        <v>0</v>
      </c>
      <c r="AU1899" s="15">
        <v>0</v>
      </c>
      <c r="AV1899" s="15">
        <v>0</v>
      </c>
      <c r="AW1899" s="15">
        <v>0</v>
      </c>
      <c r="AX1899" s="15">
        <v>0</v>
      </c>
      <c r="AY1899" s="15">
        <v>0</v>
      </c>
      <c r="AZ1899" s="15">
        <v>0</v>
      </c>
      <c r="BA1899" s="15">
        <v>0</v>
      </c>
      <c r="BB1899" s="15">
        <v>0</v>
      </c>
      <c r="BC1899" s="15">
        <v>0</v>
      </c>
      <c r="BD1899" s="15">
        <v>0</v>
      </c>
      <c r="BE1899" s="15">
        <v>0</v>
      </c>
      <c r="BF1899" s="15">
        <v>0</v>
      </c>
      <c r="BG1899" s="15">
        <f t="shared" si="148"/>
        <v>0</v>
      </c>
      <c r="BH1899" t="str">
        <f t="shared" si="149"/>
        <v>BGCGAS</v>
      </c>
      <c r="BI1899" t="str">
        <f>VLOOKUP(BH1899,[2]Summary!$C$29:$C$56,1,0)</f>
        <v>BGCGas</v>
      </c>
      <c r="BJ1899" s="16">
        <v>43466</v>
      </c>
    </row>
    <row r="1900" spans="1:62" x14ac:dyDescent="0.25">
      <c r="A1900" s="13" t="s">
        <v>3598</v>
      </c>
      <c r="B1900" s="13" t="s">
        <v>3598</v>
      </c>
      <c r="C1900" t="s">
        <v>3599</v>
      </c>
      <c r="D1900" t="s">
        <v>307</v>
      </c>
      <c r="E1900" t="s">
        <v>308</v>
      </c>
      <c r="F1900" s="13" t="s">
        <v>302</v>
      </c>
      <c r="H1900" s="15">
        <v>0</v>
      </c>
      <c r="I1900" s="15">
        <v>0</v>
      </c>
      <c r="J1900" s="15">
        <v>0</v>
      </c>
      <c r="K1900" s="15">
        <v>1.861</v>
      </c>
      <c r="L1900" s="15">
        <v>0</v>
      </c>
      <c r="M1900" s="15">
        <v>0</v>
      </c>
      <c r="N1900" s="15">
        <v>0</v>
      </c>
      <c r="O1900" s="15">
        <v>0</v>
      </c>
      <c r="P1900" s="15">
        <v>0</v>
      </c>
      <c r="Q1900" s="15">
        <v>3.7210000000000001</v>
      </c>
      <c r="R1900" s="15">
        <v>0</v>
      </c>
      <c r="S1900" s="15">
        <v>0</v>
      </c>
      <c r="T1900" s="15">
        <f t="shared" si="145"/>
        <v>5.5819999999999999</v>
      </c>
      <c r="U1900" s="15">
        <v>0</v>
      </c>
      <c r="V1900" s="15">
        <v>0</v>
      </c>
      <c r="W1900" s="15">
        <v>0</v>
      </c>
      <c r="X1900" s="15">
        <v>0</v>
      </c>
      <c r="Y1900" s="15">
        <v>0</v>
      </c>
      <c r="Z1900" s="15">
        <v>0</v>
      </c>
      <c r="AA1900" s="15">
        <v>0</v>
      </c>
      <c r="AB1900" s="15">
        <v>0</v>
      </c>
      <c r="AC1900" s="15">
        <v>0</v>
      </c>
      <c r="AD1900" s="15">
        <v>0</v>
      </c>
      <c r="AE1900" s="15">
        <v>0</v>
      </c>
      <c r="AF1900" s="15">
        <v>0</v>
      </c>
      <c r="AG1900" s="15">
        <f t="shared" si="146"/>
        <v>0</v>
      </c>
      <c r="AH1900" s="15">
        <v>0</v>
      </c>
      <c r="AI1900" s="15">
        <v>0</v>
      </c>
      <c r="AJ1900" s="15">
        <v>0</v>
      </c>
      <c r="AK1900" s="15">
        <v>0</v>
      </c>
      <c r="AL1900" s="15">
        <v>0</v>
      </c>
      <c r="AM1900" s="15">
        <v>0</v>
      </c>
      <c r="AN1900" s="15">
        <v>0</v>
      </c>
      <c r="AO1900" s="15">
        <v>0</v>
      </c>
      <c r="AP1900" s="15">
        <v>0</v>
      </c>
      <c r="AQ1900" s="15">
        <v>0</v>
      </c>
      <c r="AR1900" s="15">
        <v>0</v>
      </c>
      <c r="AS1900" s="15">
        <v>0</v>
      </c>
      <c r="AT1900" s="15">
        <f t="shared" si="147"/>
        <v>0</v>
      </c>
      <c r="AU1900" s="15">
        <v>0</v>
      </c>
      <c r="AV1900" s="15">
        <v>0</v>
      </c>
      <c r="AW1900" s="15">
        <v>0</v>
      </c>
      <c r="AX1900" s="15">
        <v>0</v>
      </c>
      <c r="AY1900" s="15">
        <v>0</v>
      </c>
      <c r="AZ1900" s="15">
        <v>0</v>
      </c>
      <c r="BA1900" s="15">
        <v>0</v>
      </c>
      <c r="BB1900" s="15">
        <v>0</v>
      </c>
      <c r="BC1900" s="15">
        <v>0</v>
      </c>
      <c r="BD1900" s="15">
        <v>0</v>
      </c>
      <c r="BE1900" s="15">
        <v>0</v>
      </c>
      <c r="BF1900" s="15">
        <v>0</v>
      </c>
      <c r="BG1900" s="15">
        <f t="shared" si="148"/>
        <v>0</v>
      </c>
      <c r="BH1900" t="str">
        <f t="shared" si="149"/>
        <v>BGCGAS</v>
      </c>
      <c r="BI1900" t="str">
        <f>VLOOKUP(BH1900,[2]Summary!$C$29:$C$56,1,0)</f>
        <v>BGCGas</v>
      </c>
      <c r="BJ1900" s="16">
        <v>43466</v>
      </c>
    </row>
    <row r="1901" spans="1:62" x14ac:dyDescent="0.25">
      <c r="A1901" s="13" t="s">
        <v>3600</v>
      </c>
      <c r="B1901" s="13" t="s">
        <v>3600</v>
      </c>
      <c r="C1901" t="s">
        <v>3601</v>
      </c>
      <c r="D1901" t="s">
        <v>307</v>
      </c>
      <c r="E1901" t="s">
        <v>308</v>
      </c>
      <c r="F1901" s="13" t="s">
        <v>302</v>
      </c>
      <c r="H1901" s="15">
        <v>0</v>
      </c>
      <c r="I1901" s="15">
        <v>0</v>
      </c>
      <c r="J1901" s="15">
        <v>0</v>
      </c>
      <c r="K1901" s="15">
        <v>0</v>
      </c>
      <c r="L1901" s="15">
        <v>0</v>
      </c>
      <c r="M1901" s="15">
        <v>0</v>
      </c>
      <c r="N1901" s="15">
        <v>0</v>
      </c>
      <c r="O1901" s="15">
        <v>0</v>
      </c>
      <c r="P1901" s="15">
        <v>0</v>
      </c>
      <c r="Q1901" s="15">
        <v>0</v>
      </c>
      <c r="R1901" s="15">
        <v>0</v>
      </c>
      <c r="S1901" s="15">
        <v>0</v>
      </c>
      <c r="T1901" s="15">
        <f t="shared" si="145"/>
        <v>0</v>
      </c>
      <c r="U1901" s="15">
        <v>0</v>
      </c>
      <c r="V1901" s="15">
        <v>0</v>
      </c>
      <c r="W1901" s="15">
        <v>0</v>
      </c>
      <c r="X1901" s="15">
        <v>0</v>
      </c>
      <c r="Y1901" s="15">
        <v>0</v>
      </c>
      <c r="Z1901" s="15">
        <v>0</v>
      </c>
      <c r="AA1901" s="15">
        <v>0</v>
      </c>
      <c r="AB1901" s="15">
        <v>0</v>
      </c>
      <c r="AC1901" s="15">
        <v>0</v>
      </c>
      <c r="AD1901" s="15">
        <v>0</v>
      </c>
      <c r="AE1901" s="15">
        <v>0</v>
      </c>
      <c r="AF1901" s="15">
        <v>0</v>
      </c>
      <c r="AG1901" s="15">
        <f t="shared" si="146"/>
        <v>0</v>
      </c>
      <c r="AH1901" s="15">
        <v>0</v>
      </c>
      <c r="AI1901" s="15">
        <v>0</v>
      </c>
      <c r="AJ1901" s="15">
        <v>0</v>
      </c>
      <c r="AK1901" s="15">
        <v>0</v>
      </c>
      <c r="AL1901" s="15">
        <v>0</v>
      </c>
      <c r="AM1901" s="15">
        <v>0</v>
      </c>
      <c r="AN1901" s="15">
        <v>0</v>
      </c>
      <c r="AO1901" s="15">
        <v>0</v>
      </c>
      <c r="AP1901" s="15">
        <v>0</v>
      </c>
      <c r="AQ1901" s="15">
        <v>0</v>
      </c>
      <c r="AR1901" s="15">
        <v>0</v>
      </c>
      <c r="AS1901" s="15">
        <v>0</v>
      </c>
      <c r="AT1901" s="15">
        <f t="shared" si="147"/>
        <v>0</v>
      </c>
      <c r="AU1901" s="15">
        <v>0</v>
      </c>
      <c r="AV1901" s="15">
        <v>0</v>
      </c>
      <c r="AW1901" s="15">
        <v>0</v>
      </c>
      <c r="AX1901" s="15">
        <v>0</v>
      </c>
      <c r="AY1901" s="15">
        <v>0</v>
      </c>
      <c r="AZ1901" s="15">
        <v>0</v>
      </c>
      <c r="BA1901" s="15">
        <v>0</v>
      </c>
      <c r="BB1901" s="15">
        <v>0</v>
      </c>
      <c r="BC1901" s="15">
        <v>0</v>
      </c>
      <c r="BD1901" s="15">
        <v>0</v>
      </c>
      <c r="BE1901" s="15">
        <v>0</v>
      </c>
      <c r="BF1901" s="15">
        <v>0</v>
      </c>
      <c r="BG1901" s="15">
        <f t="shared" si="148"/>
        <v>0</v>
      </c>
      <c r="BH1901" t="str">
        <f t="shared" si="149"/>
        <v>BGCGAS</v>
      </c>
      <c r="BI1901" t="str">
        <f>VLOOKUP(BH1901,[2]Summary!$C$29:$C$56,1,0)</f>
        <v>BGCGas</v>
      </c>
      <c r="BJ1901" s="16">
        <v>44562</v>
      </c>
    </row>
    <row r="1902" spans="1:62" x14ac:dyDescent="0.25">
      <c r="A1902" s="13" t="s">
        <v>3602</v>
      </c>
      <c r="B1902" s="13" t="s">
        <v>3602</v>
      </c>
      <c r="C1902" t="s">
        <v>3603</v>
      </c>
      <c r="D1902" t="s">
        <v>361</v>
      </c>
      <c r="E1902" t="s">
        <v>308</v>
      </c>
      <c r="F1902" s="13" t="s">
        <v>60</v>
      </c>
      <c r="H1902" s="15">
        <v>0.221</v>
      </c>
      <c r="I1902" s="15">
        <v>0.221</v>
      </c>
      <c r="J1902" s="15">
        <v>0.193</v>
      </c>
      <c r="K1902" s="15">
        <v>0.193</v>
      </c>
      <c r="L1902" s="15">
        <v>0.193</v>
      </c>
      <c r="M1902" s="15">
        <v>0.23499999999999999</v>
      </c>
      <c r="N1902" s="15">
        <v>0.23699999999999999</v>
      </c>
      <c r="O1902" s="15">
        <v>0.23699999999999999</v>
      </c>
      <c r="P1902" s="15">
        <v>0.12</v>
      </c>
      <c r="Q1902" s="15">
        <v>0</v>
      </c>
      <c r="R1902" s="15">
        <v>0</v>
      </c>
      <c r="S1902" s="15">
        <v>0</v>
      </c>
      <c r="T1902" s="15">
        <f t="shared" si="145"/>
        <v>1.8500000000000005</v>
      </c>
      <c r="U1902" s="15">
        <v>0</v>
      </c>
      <c r="V1902" s="15">
        <v>0</v>
      </c>
      <c r="W1902" s="15">
        <v>0</v>
      </c>
      <c r="X1902" s="15">
        <v>0</v>
      </c>
      <c r="Y1902" s="15">
        <v>0</v>
      </c>
      <c r="Z1902" s="15">
        <v>0</v>
      </c>
      <c r="AA1902" s="15">
        <v>0</v>
      </c>
      <c r="AB1902" s="15">
        <v>0</v>
      </c>
      <c r="AC1902" s="15">
        <v>0</v>
      </c>
      <c r="AD1902" s="15">
        <v>0</v>
      </c>
      <c r="AE1902" s="15">
        <v>0</v>
      </c>
      <c r="AF1902" s="15">
        <v>0</v>
      </c>
      <c r="AG1902" s="15">
        <f t="shared" si="146"/>
        <v>0</v>
      </c>
      <c r="AH1902" s="15">
        <v>0</v>
      </c>
      <c r="AI1902" s="15">
        <v>0</v>
      </c>
      <c r="AJ1902" s="15">
        <v>0</v>
      </c>
      <c r="AK1902" s="15">
        <v>0</v>
      </c>
      <c r="AL1902" s="15">
        <v>0</v>
      </c>
      <c r="AM1902" s="15">
        <v>0</v>
      </c>
      <c r="AN1902" s="15">
        <v>0</v>
      </c>
      <c r="AO1902" s="15">
        <v>0</v>
      </c>
      <c r="AP1902" s="15">
        <v>0</v>
      </c>
      <c r="AQ1902" s="15">
        <v>0</v>
      </c>
      <c r="AR1902" s="15">
        <v>0</v>
      </c>
      <c r="AS1902" s="15">
        <v>0</v>
      </c>
      <c r="AT1902" s="15">
        <f t="shared" si="147"/>
        <v>0</v>
      </c>
      <c r="AU1902" s="15">
        <v>0</v>
      </c>
      <c r="AV1902" s="15">
        <v>0</v>
      </c>
      <c r="AW1902" s="15">
        <v>0</v>
      </c>
      <c r="AX1902" s="15">
        <v>0</v>
      </c>
      <c r="AY1902" s="15">
        <v>0</v>
      </c>
      <c r="AZ1902" s="15">
        <v>0</v>
      </c>
      <c r="BA1902" s="15">
        <v>0</v>
      </c>
      <c r="BB1902" s="15">
        <v>0</v>
      </c>
      <c r="BC1902" s="15">
        <v>0</v>
      </c>
      <c r="BD1902" s="15">
        <v>0</v>
      </c>
      <c r="BE1902" s="15">
        <v>0</v>
      </c>
      <c r="BF1902" s="15">
        <v>0</v>
      </c>
      <c r="BG1902" s="15">
        <f t="shared" si="148"/>
        <v>0</v>
      </c>
      <c r="BH1902" t="str">
        <f t="shared" si="149"/>
        <v>SCGGAS</v>
      </c>
      <c r="BI1902" t="str">
        <f>VLOOKUP(BH1902,[2]Summary!$C$29:$C$56,1,0)</f>
        <v>SCGGas</v>
      </c>
      <c r="BJ1902" s="16">
        <v>43466</v>
      </c>
    </row>
    <row r="1903" spans="1:62" x14ac:dyDescent="0.25">
      <c r="A1903" s="13" t="s">
        <v>3604</v>
      </c>
      <c r="B1903" s="13" t="s">
        <v>3604</v>
      </c>
      <c r="C1903" t="s">
        <v>3605</v>
      </c>
      <c r="D1903" t="s">
        <v>361</v>
      </c>
      <c r="E1903" t="s">
        <v>308</v>
      </c>
      <c r="F1903" s="13" t="s">
        <v>60</v>
      </c>
      <c r="H1903" s="15">
        <v>0</v>
      </c>
      <c r="I1903" s="15">
        <v>0</v>
      </c>
      <c r="J1903" s="15">
        <v>0</v>
      </c>
      <c r="K1903" s="15">
        <v>0</v>
      </c>
      <c r="L1903" s="15">
        <v>0</v>
      </c>
      <c r="M1903" s="15">
        <v>0</v>
      </c>
      <c r="N1903" s="15">
        <v>0</v>
      </c>
      <c r="O1903" s="15">
        <v>0</v>
      </c>
      <c r="P1903" s="15">
        <v>0</v>
      </c>
      <c r="Q1903" s="15">
        <v>0</v>
      </c>
      <c r="R1903" s="15">
        <v>0</v>
      </c>
      <c r="S1903" s="15">
        <v>0</v>
      </c>
      <c r="T1903" s="15">
        <f t="shared" si="145"/>
        <v>0</v>
      </c>
      <c r="U1903" s="15">
        <v>0</v>
      </c>
      <c r="V1903" s="15">
        <v>0</v>
      </c>
      <c r="W1903" s="15">
        <v>0</v>
      </c>
      <c r="X1903" s="15">
        <v>0</v>
      </c>
      <c r="Y1903" s="15">
        <v>0</v>
      </c>
      <c r="Z1903" s="15">
        <v>0</v>
      </c>
      <c r="AA1903" s="15">
        <v>0</v>
      </c>
      <c r="AB1903" s="15">
        <v>0</v>
      </c>
      <c r="AC1903" s="15">
        <v>0</v>
      </c>
      <c r="AD1903" s="15">
        <v>0</v>
      </c>
      <c r="AE1903" s="15">
        <v>0</v>
      </c>
      <c r="AF1903" s="15">
        <v>0</v>
      </c>
      <c r="AG1903" s="15">
        <f t="shared" si="146"/>
        <v>0</v>
      </c>
      <c r="AH1903" s="15">
        <v>0</v>
      </c>
      <c r="AI1903" s="15">
        <v>0</v>
      </c>
      <c r="AJ1903" s="15">
        <v>0</v>
      </c>
      <c r="AK1903" s="15">
        <v>0</v>
      </c>
      <c r="AL1903" s="15">
        <v>0</v>
      </c>
      <c r="AM1903" s="15">
        <v>0</v>
      </c>
      <c r="AN1903" s="15">
        <v>0</v>
      </c>
      <c r="AO1903" s="15">
        <v>0</v>
      </c>
      <c r="AP1903" s="15">
        <v>0</v>
      </c>
      <c r="AQ1903" s="15">
        <v>0</v>
      </c>
      <c r="AR1903" s="15">
        <v>0</v>
      </c>
      <c r="AS1903" s="15">
        <v>0</v>
      </c>
      <c r="AT1903" s="15">
        <f t="shared" si="147"/>
        <v>0</v>
      </c>
      <c r="AU1903" s="15">
        <v>0</v>
      </c>
      <c r="AV1903" s="15">
        <v>0</v>
      </c>
      <c r="AW1903" s="15">
        <v>0</v>
      </c>
      <c r="AX1903" s="15">
        <v>0</v>
      </c>
      <c r="AY1903" s="15">
        <v>0</v>
      </c>
      <c r="AZ1903" s="15">
        <v>0</v>
      </c>
      <c r="BA1903" s="15">
        <v>0</v>
      </c>
      <c r="BB1903" s="15">
        <v>0</v>
      </c>
      <c r="BC1903" s="15">
        <v>0</v>
      </c>
      <c r="BD1903" s="15">
        <v>0</v>
      </c>
      <c r="BE1903" s="15">
        <v>0</v>
      </c>
      <c r="BF1903" s="15">
        <v>0</v>
      </c>
      <c r="BG1903" s="15">
        <f t="shared" si="148"/>
        <v>0</v>
      </c>
      <c r="BH1903" t="str">
        <f t="shared" si="149"/>
        <v>SCGGAS</v>
      </c>
      <c r="BI1903" t="str">
        <f>VLOOKUP(BH1903,[2]Summary!$C$29:$C$56,1,0)</f>
        <v>SCGGas</v>
      </c>
      <c r="BJ1903" s="16">
        <v>44562</v>
      </c>
    </row>
    <row r="1904" spans="1:62" x14ac:dyDescent="0.25">
      <c r="A1904" s="13" t="s">
        <v>3606</v>
      </c>
      <c r="B1904" s="13" t="s">
        <v>3606</v>
      </c>
      <c r="C1904" t="s">
        <v>3605</v>
      </c>
      <c r="D1904" t="s">
        <v>361</v>
      </c>
      <c r="E1904" t="s">
        <v>308</v>
      </c>
      <c r="F1904" s="13" t="s">
        <v>60</v>
      </c>
      <c r="H1904" s="15">
        <v>0</v>
      </c>
      <c r="I1904" s="15">
        <v>0</v>
      </c>
      <c r="J1904" s="15">
        <v>0</v>
      </c>
      <c r="K1904" s="15">
        <v>0</v>
      </c>
      <c r="L1904" s="15">
        <v>0</v>
      </c>
      <c r="M1904" s="15">
        <v>0</v>
      </c>
      <c r="N1904" s="15">
        <v>0</v>
      </c>
      <c r="O1904" s="15">
        <v>0</v>
      </c>
      <c r="P1904" s="15">
        <v>0</v>
      </c>
      <c r="Q1904" s="15">
        <v>0</v>
      </c>
      <c r="R1904" s="15">
        <v>0</v>
      </c>
      <c r="S1904" s="15">
        <v>0</v>
      </c>
      <c r="T1904" s="15">
        <f t="shared" si="145"/>
        <v>0</v>
      </c>
      <c r="U1904" s="15">
        <v>0</v>
      </c>
      <c r="V1904" s="15">
        <v>0</v>
      </c>
      <c r="W1904" s="15">
        <v>0</v>
      </c>
      <c r="X1904" s="15">
        <v>0</v>
      </c>
      <c r="Y1904" s="15">
        <v>0</v>
      </c>
      <c r="Z1904" s="15">
        <v>0</v>
      </c>
      <c r="AA1904" s="15">
        <v>0</v>
      </c>
      <c r="AB1904" s="15">
        <v>0</v>
      </c>
      <c r="AC1904" s="15">
        <v>0</v>
      </c>
      <c r="AD1904" s="15">
        <v>0</v>
      </c>
      <c r="AE1904" s="15">
        <v>0</v>
      </c>
      <c r="AF1904" s="15">
        <v>0</v>
      </c>
      <c r="AG1904" s="15">
        <f t="shared" si="146"/>
        <v>0</v>
      </c>
      <c r="AH1904" s="15">
        <v>0</v>
      </c>
      <c r="AI1904" s="15">
        <v>0</v>
      </c>
      <c r="AJ1904" s="15">
        <v>0</v>
      </c>
      <c r="AK1904" s="15">
        <v>0</v>
      </c>
      <c r="AL1904" s="15">
        <v>0</v>
      </c>
      <c r="AM1904" s="15">
        <v>0</v>
      </c>
      <c r="AN1904" s="15">
        <v>0</v>
      </c>
      <c r="AO1904" s="15">
        <v>0</v>
      </c>
      <c r="AP1904" s="15">
        <v>0</v>
      </c>
      <c r="AQ1904" s="15">
        <v>0</v>
      </c>
      <c r="AR1904" s="15">
        <v>0</v>
      </c>
      <c r="AS1904" s="15">
        <v>0</v>
      </c>
      <c r="AT1904" s="15">
        <f t="shared" si="147"/>
        <v>0</v>
      </c>
      <c r="AU1904" s="15">
        <v>0</v>
      </c>
      <c r="AV1904" s="15">
        <v>0</v>
      </c>
      <c r="AW1904" s="15">
        <v>0</v>
      </c>
      <c r="AX1904" s="15">
        <v>0</v>
      </c>
      <c r="AY1904" s="15">
        <v>0</v>
      </c>
      <c r="AZ1904" s="15">
        <v>0</v>
      </c>
      <c r="BA1904" s="15">
        <v>0</v>
      </c>
      <c r="BB1904" s="15">
        <v>0</v>
      </c>
      <c r="BC1904" s="15">
        <v>0</v>
      </c>
      <c r="BD1904" s="15">
        <v>0</v>
      </c>
      <c r="BE1904" s="15">
        <v>0</v>
      </c>
      <c r="BF1904" s="15">
        <v>0</v>
      </c>
      <c r="BG1904" s="15">
        <f t="shared" si="148"/>
        <v>0</v>
      </c>
      <c r="BH1904" t="str">
        <f t="shared" si="149"/>
        <v>SCGGAS</v>
      </c>
      <c r="BI1904" t="str">
        <f>VLOOKUP(BH1904,[2]Summary!$C$29:$C$56,1,0)</f>
        <v>SCGGas</v>
      </c>
      <c r="BJ1904" s="16">
        <v>44562</v>
      </c>
    </row>
    <row r="1905" spans="1:62" x14ac:dyDescent="0.25">
      <c r="A1905" s="13" t="s">
        <v>3607</v>
      </c>
      <c r="B1905" s="13" t="s">
        <v>3607</v>
      </c>
      <c r="C1905" t="s">
        <v>3608</v>
      </c>
      <c r="D1905" t="s">
        <v>361</v>
      </c>
      <c r="E1905" t="s">
        <v>308</v>
      </c>
      <c r="F1905" s="13" t="s">
        <v>302</v>
      </c>
      <c r="H1905" s="15">
        <v>0</v>
      </c>
      <c r="I1905" s="15">
        <v>0</v>
      </c>
      <c r="J1905" s="15">
        <v>0</v>
      </c>
      <c r="K1905" s="15">
        <v>0</v>
      </c>
      <c r="L1905" s="15">
        <v>0</v>
      </c>
      <c r="M1905" s="15">
        <v>0</v>
      </c>
      <c r="N1905" s="15">
        <v>0</v>
      </c>
      <c r="O1905" s="15">
        <v>0</v>
      </c>
      <c r="P1905" s="15">
        <v>0</v>
      </c>
      <c r="Q1905" s="15">
        <v>0</v>
      </c>
      <c r="R1905" s="15">
        <v>0</v>
      </c>
      <c r="S1905" s="15">
        <v>0</v>
      </c>
      <c r="T1905" s="15">
        <f t="shared" si="145"/>
        <v>0</v>
      </c>
      <c r="U1905" s="15">
        <v>0</v>
      </c>
      <c r="V1905" s="15">
        <v>0</v>
      </c>
      <c r="W1905" s="15">
        <v>0</v>
      </c>
      <c r="X1905" s="15">
        <v>0</v>
      </c>
      <c r="Y1905" s="15">
        <v>0</v>
      </c>
      <c r="Z1905" s="15">
        <v>0</v>
      </c>
      <c r="AA1905" s="15">
        <v>0</v>
      </c>
      <c r="AB1905" s="15">
        <v>0</v>
      </c>
      <c r="AC1905" s="15">
        <v>0</v>
      </c>
      <c r="AD1905" s="15">
        <v>0</v>
      </c>
      <c r="AE1905" s="15">
        <v>0</v>
      </c>
      <c r="AF1905" s="15">
        <v>0</v>
      </c>
      <c r="AG1905" s="15">
        <f t="shared" si="146"/>
        <v>0</v>
      </c>
      <c r="AH1905" s="15">
        <v>0</v>
      </c>
      <c r="AI1905" s="15">
        <v>0</v>
      </c>
      <c r="AJ1905" s="15">
        <v>0</v>
      </c>
      <c r="AK1905" s="15">
        <v>0</v>
      </c>
      <c r="AL1905" s="15">
        <v>0</v>
      </c>
      <c r="AM1905" s="15">
        <v>0</v>
      </c>
      <c r="AN1905" s="15">
        <v>0</v>
      </c>
      <c r="AO1905" s="15">
        <v>0</v>
      </c>
      <c r="AP1905" s="15">
        <v>0</v>
      </c>
      <c r="AQ1905" s="15">
        <v>0</v>
      </c>
      <c r="AR1905" s="15">
        <v>0</v>
      </c>
      <c r="AS1905" s="15">
        <v>0</v>
      </c>
      <c r="AT1905" s="15">
        <f t="shared" si="147"/>
        <v>0</v>
      </c>
      <c r="AU1905" s="15">
        <v>0</v>
      </c>
      <c r="AV1905" s="15">
        <v>0</v>
      </c>
      <c r="AW1905" s="15">
        <v>0</v>
      </c>
      <c r="AX1905" s="15">
        <v>0</v>
      </c>
      <c r="AY1905" s="15">
        <v>0</v>
      </c>
      <c r="AZ1905" s="15">
        <v>0</v>
      </c>
      <c r="BA1905" s="15">
        <v>0</v>
      </c>
      <c r="BB1905" s="15">
        <v>0</v>
      </c>
      <c r="BC1905" s="15">
        <v>0</v>
      </c>
      <c r="BD1905" s="15">
        <v>0</v>
      </c>
      <c r="BE1905" s="15">
        <v>0</v>
      </c>
      <c r="BF1905" s="15">
        <v>0</v>
      </c>
      <c r="BG1905" s="15">
        <f t="shared" si="148"/>
        <v>0</v>
      </c>
      <c r="BH1905" t="str">
        <f t="shared" si="149"/>
        <v>SCGGAS</v>
      </c>
      <c r="BI1905" t="str">
        <f>VLOOKUP(BH1905,[2]Summary!$C$29:$C$56,1,0)</f>
        <v>SCGGas</v>
      </c>
      <c r="BJ1905" s="16">
        <v>44562</v>
      </c>
    </row>
    <row r="1906" spans="1:62" x14ac:dyDescent="0.25">
      <c r="A1906" s="13" t="s">
        <v>3609</v>
      </c>
      <c r="B1906" s="13" t="s">
        <v>3609</v>
      </c>
      <c r="C1906" t="s">
        <v>3610</v>
      </c>
      <c r="D1906" t="s">
        <v>361</v>
      </c>
      <c r="E1906" t="s">
        <v>308</v>
      </c>
      <c r="F1906" s="13" t="s">
        <v>302</v>
      </c>
      <c r="H1906" s="15">
        <v>0</v>
      </c>
      <c r="I1906" s="15">
        <v>0</v>
      </c>
      <c r="J1906" s="15">
        <v>0</v>
      </c>
      <c r="K1906" s="15">
        <v>0</v>
      </c>
      <c r="L1906" s="15">
        <v>0</v>
      </c>
      <c r="M1906" s="15">
        <v>0</v>
      </c>
      <c r="N1906" s="15">
        <v>0</v>
      </c>
      <c r="O1906" s="15">
        <v>0</v>
      </c>
      <c r="P1906" s="15">
        <v>0</v>
      </c>
      <c r="Q1906" s="15">
        <v>0</v>
      </c>
      <c r="R1906" s="15">
        <v>0</v>
      </c>
      <c r="S1906" s="15">
        <v>0</v>
      </c>
      <c r="T1906" s="15">
        <f t="shared" si="145"/>
        <v>0</v>
      </c>
      <c r="U1906" s="15">
        <v>0</v>
      </c>
      <c r="V1906" s="15">
        <v>0</v>
      </c>
      <c r="W1906" s="15">
        <v>0</v>
      </c>
      <c r="X1906" s="15">
        <v>0</v>
      </c>
      <c r="Y1906" s="15">
        <v>0</v>
      </c>
      <c r="Z1906" s="15">
        <v>0</v>
      </c>
      <c r="AA1906" s="15">
        <v>0</v>
      </c>
      <c r="AB1906" s="15">
        <v>0</v>
      </c>
      <c r="AC1906" s="15">
        <v>0</v>
      </c>
      <c r="AD1906" s="15">
        <v>0</v>
      </c>
      <c r="AE1906" s="15">
        <v>0</v>
      </c>
      <c r="AF1906" s="15">
        <v>0</v>
      </c>
      <c r="AG1906" s="15">
        <f t="shared" si="146"/>
        <v>0</v>
      </c>
      <c r="AH1906" s="15">
        <v>0</v>
      </c>
      <c r="AI1906" s="15">
        <v>0</v>
      </c>
      <c r="AJ1906" s="15">
        <v>0</v>
      </c>
      <c r="AK1906" s="15">
        <v>0</v>
      </c>
      <c r="AL1906" s="15">
        <v>0</v>
      </c>
      <c r="AM1906" s="15">
        <v>0</v>
      </c>
      <c r="AN1906" s="15">
        <v>0</v>
      </c>
      <c r="AO1906" s="15">
        <v>0</v>
      </c>
      <c r="AP1906" s="15">
        <v>0</v>
      </c>
      <c r="AQ1906" s="15">
        <v>0</v>
      </c>
      <c r="AR1906" s="15">
        <v>0</v>
      </c>
      <c r="AS1906" s="15">
        <v>0</v>
      </c>
      <c r="AT1906" s="15">
        <f t="shared" si="147"/>
        <v>0</v>
      </c>
      <c r="AU1906" s="15">
        <v>0</v>
      </c>
      <c r="AV1906" s="15">
        <v>0</v>
      </c>
      <c r="AW1906" s="15">
        <v>0</v>
      </c>
      <c r="AX1906" s="15">
        <v>0</v>
      </c>
      <c r="AY1906" s="15">
        <v>0</v>
      </c>
      <c r="AZ1906" s="15">
        <v>0</v>
      </c>
      <c r="BA1906" s="15">
        <v>0</v>
      </c>
      <c r="BB1906" s="15">
        <v>0</v>
      </c>
      <c r="BC1906" s="15">
        <v>0</v>
      </c>
      <c r="BD1906" s="15">
        <v>0</v>
      </c>
      <c r="BE1906" s="15">
        <v>0</v>
      </c>
      <c r="BF1906" s="15">
        <v>0</v>
      </c>
      <c r="BG1906" s="15">
        <f t="shared" si="148"/>
        <v>0</v>
      </c>
      <c r="BH1906" t="str">
        <f t="shared" si="149"/>
        <v>SCGGAS</v>
      </c>
      <c r="BI1906" t="str">
        <f>VLOOKUP(BH1906,[2]Summary!$C$29:$C$56,1,0)</f>
        <v>SCGGas</v>
      </c>
      <c r="BJ1906" s="16">
        <v>44562</v>
      </c>
    </row>
    <row r="1907" spans="1:62" x14ac:dyDescent="0.25">
      <c r="A1907" s="13" t="s">
        <v>3611</v>
      </c>
      <c r="B1907" s="13" t="s">
        <v>3611</v>
      </c>
      <c r="C1907" t="s">
        <v>3612</v>
      </c>
      <c r="D1907" t="s">
        <v>361</v>
      </c>
      <c r="E1907" t="s">
        <v>308</v>
      </c>
      <c r="F1907" s="13" t="s">
        <v>153</v>
      </c>
      <c r="H1907" s="15">
        <v>0</v>
      </c>
      <c r="I1907" s="15">
        <v>0</v>
      </c>
      <c r="J1907" s="15">
        <v>0</v>
      </c>
      <c r="K1907" s="15">
        <v>0</v>
      </c>
      <c r="L1907" s="15">
        <v>0</v>
      </c>
      <c r="M1907" s="15">
        <v>0</v>
      </c>
      <c r="N1907" s="15">
        <v>0</v>
      </c>
      <c r="O1907" s="15">
        <v>0</v>
      </c>
      <c r="P1907" s="15">
        <v>0</v>
      </c>
      <c r="Q1907" s="15">
        <v>0</v>
      </c>
      <c r="R1907" s="15">
        <v>0</v>
      </c>
      <c r="S1907" s="15">
        <v>0</v>
      </c>
      <c r="T1907" s="15">
        <f t="shared" si="145"/>
        <v>0</v>
      </c>
      <c r="U1907" s="15">
        <v>0</v>
      </c>
      <c r="V1907" s="15">
        <v>0</v>
      </c>
      <c r="W1907" s="15">
        <v>0</v>
      </c>
      <c r="X1907" s="15">
        <v>0</v>
      </c>
      <c r="Y1907" s="15">
        <v>0</v>
      </c>
      <c r="Z1907" s="15">
        <v>0</v>
      </c>
      <c r="AA1907" s="15">
        <v>0</v>
      </c>
      <c r="AB1907" s="15">
        <v>0</v>
      </c>
      <c r="AC1907" s="15">
        <v>0</v>
      </c>
      <c r="AD1907" s="15">
        <v>0</v>
      </c>
      <c r="AE1907" s="15">
        <v>0</v>
      </c>
      <c r="AF1907" s="15">
        <v>0</v>
      </c>
      <c r="AG1907" s="15">
        <f t="shared" si="146"/>
        <v>0</v>
      </c>
      <c r="AH1907" s="15">
        <v>0</v>
      </c>
      <c r="AI1907" s="15">
        <v>0</v>
      </c>
      <c r="AJ1907" s="15">
        <v>0</v>
      </c>
      <c r="AK1907" s="15">
        <v>0</v>
      </c>
      <c r="AL1907" s="15">
        <v>0</v>
      </c>
      <c r="AM1907" s="15">
        <v>0</v>
      </c>
      <c r="AN1907" s="15">
        <v>0</v>
      </c>
      <c r="AO1907" s="15">
        <v>0</v>
      </c>
      <c r="AP1907" s="15">
        <v>0</v>
      </c>
      <c r="AQ1907" s="15">
        <v>0</v>
      </c>
      <c r="AR1907" s="15">
        <v>0</v>
      </c>
      <c r="AS1907" s="15">
        <v>0</v>
      </c>
      <c r="AT1907" s="15">
        <f t="shared" si="147"/>
        <v>0</v>
      </c>
      <c r="AU1907" s="15">
        <v>0</v>
      </c>
      <c r="AV1907" s="15">
        <v>0</v>
      </c>
      <c r="AW1907" s="15">
        <v>0</v>
      </c>
      <c r="AX1907" s="15">
        <v>0</v>
      </c>
      <c r="AY1907" s="15">
        <v>0</v>
      </c>
      <c r="AZ1907" s="15">
        <v>0</v>
      </c>
      <c r="BA1907" s="15">
        <v>0</v>
      </c>
      <c r="BB1907" s="15">
        <v>0</v>
      </c>
      <c r="BC1907" s="15">
        <v>0</v>
      </c>
      <c r="BD1907" s="15">
        <v>0</v>
      </c>
      <c r="BE1907" s="15">
        <v>0</v>
      </c>
      <c r="BF1907" s="15">
        <v>0</v>
      </c>
      <c r="BG1907" s="15">
        <f t="shared" si="148"/>
        <v>0</v>
      </c>
      <c r="BH1907" t="str">
        <f t="shared" si="149"/>
        <v>SCGGAS</v>
      </c>
      <c r="BI1907" t="str">
        <f>VLOOKUP(BH1907,[2]Summary!$C$29:$C$56,1,0)</f>
        <v>SCGGas</v>
      </c>
      <c r="BJ1907" s="16">
        <v>44562</v>
      </c>
    </row>
    <row r="1908" spans="1:62" x14ac:dyDescent="0.25">
      <c r="A1908" s="13" t="s">
        <v>3613</v>
      </c>
      <c r="B1908" s="13" t="s">
        <v>3613</v>
      </c>
      <c r="C1908" t="s">
        <v>3614</v>
      </c>
      <c r="D1908" t="s">
        <v>361</v>
      </c>
      <c r="E1908" t="s">
        <v>308</v>
      </c>
      <c r="F1908" s="13" t="s">
        <v>302</v>
      </c>
      <c r="H1908" s="15">
        <v>0</v>
      </c>
      <c r="I1908" s="15">
        <v>0</v>
      </c>
      <c r="J1908" s="15">
        <v>0</v>
      </c>
      <c r="K1908" s="15">
        <v>0</v>
      </c>
      <c r="L1908" s="15">
        <v>0</v>
      </c>
      <c r="M1908" s="15">
        <v>0</v>
      </c>
      <c r="N1908" s="15">
        <v>0</v>
      </c>
      <c r="O1908" s="15">
        <v>0</v>
      </c>
      <c r="P1908" s="15">
        <v>0</v>
      </c>
      <c r="Q1908" s="15">
        <v>0</v>
      </c>
      <c r="R1908" s="15">
        <v>0</v>
      </c>
      <c r="S1908" s="15">
        <v>0</v>
      </c>
      <c r="T1908" s="15">
        <f t="shared" si="145"/>
        <v>0</v>
      </c>
      <c r="U1908" s="15">
        <v>0</v>
      </c>
      <c r="V1908" s="15">
        <v>0</v>
      </c>
      <c r="W1908" s="15">
        <v>0</v>
      </c>
      <c r="X1908" s="15">
        <v>0</v>
      </c>
      <c r="Y1908" s="15">
        <v>0</v>
      </c>
      <c r="Z1908" s="15">
        <v>0</v>
      </c>
      <c r="AA1908" s="15">
        <v>0</v>
      </c>
      <c r="AB1908" s="15">
        <v>0</v>
      </c>
      <c r="AC1908" s="15">
        <v>0</v>
      </c>
      <c r="AD1908" s="15">
        <v>0</v>
      </c>
      <c r="AE1908" s="15">
        <v>0</v>
      </c>
      <c r="AF1908" s="15">
        <v>0</v>
      </c>
      <c r="AG1908" s="15">
        <f t="shared" si="146"/>
        <v>0</v>
      </c>
      <c r="AH1908" s="15">
        <v>0</v>
      </c>
      <c r="AI1908" s="15">
        <v>0</v>
      </c>
      <c r="AJ1908" s="15">
        <v>0</v>
      </c>
      <c r="AK1908" s="15">
        <v>0</v>
      </c>
      <c r="AL1908" s="15">
        <v>0</v>
      </c>
      <c r="AM1908" s="15">
        <v>0</v>
      </c>
      <c r="AN1908" s="15">
        <v>0</v>
      </c>
      <c r="AO1908" s="15">
        <v>0</v>
      </c>
      <c r="AP1908" s="15">
        <v>0</v>
      </c>
      <c r="AQ1908" s="15">
        <v>0</v>
      </c>
      <c r="AR1908" s="15">
        <v>0</v>
      </c>
      <c r="AS1908" s="15">
        <v>0</v>
      </c>
      <c r="AT1908" s="15">
        <f t="shared" si="147"/>
        <v>0</v>
      </c>
      <c r="AU1908" s="15">
        <v>0</v>
      </c>
      <c r="AV1908" s="15">
        <v>0</v>
      </c>
      <c r="AW1908" s="15">
        <v>0</v>
      </c>
      <c r="AX1908" s="15">
        <v>0</v>
      </c>
      <c r="AY1908" s="15">
        <v>0</v>
      </c>
      <c r="AZ1908" s="15">
        <v>0</v>
      </c>
      <c r="BA1908" s="15">
        <v>0</v>
      </c>
      <c r="BB1908" s="15">
        <v>0</v>
      </c>
      <c r="BC1908" s="15">
        <v>0</v>
      </c>
      <c r="BD1908" s="15">
        <v>0</v>
      </c>
      <c r="BE1908" s="15">
        <v>0</v>
      </c>
      <c r="BF1908" s="15">
        <v>0</v>
      </c>
      <c r="BG1908" s="15">
        <f t="shared" si="148"/>
        <v>0</v>
      </c>
      <c r="BH1908" t="str">
        <f t="shared" si="149"/>
        <v>SCGGAS</v>
      </c>
      <c r="BI1908" t="str">
        <f>VLOOKUP(BH1908,[2]Summary!$C$29:$C$56,1,0)</f>
        <v>SCGGas</v>
      </c>
      <c r="BJ1908" s="16">
        <v>44562</v>
      </c>
    </row>
    <row r="1909" spans="1:62" x14ac:dyDescent="0.25">
      <c r="A1909" s="13" t="s">
        <v>3615</v>
      </c>
      <c r="B1909" s="13" t="s">
        <v>3615</v>
      </c>
      <c r="C1909" t="s">
        <v>3616</v>
      </c>
      <c r="D1909" t="s">
        <v>361</v>
      </c>
      <c r="E1909" t="s">
        <v>308</v>
      </c>
      <c r="F1909" s="13" t="s">
        <v>302</v>
      </c>
      <c r="H1909" s="15">
        <v>1.4510000000000001</v>
      </c>
      <c r="I1909" s="15">
        <v>28.550999999999998</v>
      </c>
      <c r="J1909" s="15">
        <v>-5.1139999999999999</v>
      </c>
      <c r="K1909" s="15">
        <v>11.319000000000001</v>
      </c>
      <c r="L1909" s="15">
        <v>40.93</v>
      </c>
      <c r="M1909" s="15">
        <v>30.1</v>
      </c>
      <c r="N1909" s="15">
        <v>0</v>
      </c>
      <c r="O1909" s="15">
        <v>2.66</v>
      </c>
      <c r="P1909" s="15">
        <v>0.39200000000000002</v>
      </c>
      <c r="Q1909" s="15">
        <v>0</v>
      </c>
      <c r="R1909" s="15">
        <v>0</v>
      </c>
      <c r="S1909" s="15">
        <v>0</v>
      </c>
      <c r="T1909" s="15">
        <f t="shared" si="145"/>
        <v>110.28899999999999</v>
      </c>
      <c r="U1909" s="15">
        <v>0</v>
      </c>
      <c r="V1909" s="15">
        <v>0</v>
      </c>
      <c r="W1909" s="15">
        <v>0</v>
      </c>
      <c r="X1909" s="15">
        <v>0</v>
      </c>
      <c r="Y1909" s="15">
        <v>0</v>
      </c>
      <c r="Z1909" s="15">
        <v>0</v>
      </c>
      <c r="AA1909" s="15">
        <v>0</v>
      </c>
      <c r="AB1909" s="15">
        <v>0</v>
      </c>
      <c r="AC1909" s="15">
        <v>0</v>
      </c>
      <c r="AD1909" s="15">
        <v>0</v>
      </c>
      <c r="AE1909" s="15">
        <v>0</v>
      </c>
      <c r="AF1909" s="15">
        <v>0</v>
      </c>
      <c r="AG1909" s="15">
        <f t="shared" si="146"/>
        <v>0</v>
      </c>
      <c r="AH1909" s="15">
        <v>0</v>
      </c>
      <c r="AI1909" s="15">
        <v>0</v>
      </c>
      <c r="AJ1909" s="15">
        <v>0</v>
      </c>
      <c r="AK1909" s="15">
        <v>0</v>
      </c>
      <c r="AL1909" s="15">
        <v>0</v>
      </c>
      <c r="AM1909" s="15">
        <v>0</v>
      </c>
      <c r="AN1909" s="15">
        <v>0</v>
      </c>
      <c r="AO1909" s="15">
        <v>0</v>
      </c>
      <c r="AP1909" s="15">
        <v>0</v>
      </c>
      <c r="AQ1909" s="15">
        <v>0</v>
      </c>
      <c r="AR1909" s="15">
        <v>0</v>
      </c>
      <c r="AS1909" s="15">
        <v>0</v>
      </c>
      <c r="AT1909" s="15">
        <f t="shared" si="147"/>
        <v>0</v>
      </c>
      <c r="AU1909" s="15">
        <v>0</v>
      </c>
      <c r="AV1909" s="15">
        <v>0</v>
      </c>
      <c r="AW1909" s="15">
        <v>0</v>
      </c>
      <c r="AX1909" s="15">
        <v>0</v>
      </c>
      <c r="AY1909" s="15">
        <v>0</v>
      </c>
      <c r="AZ1909" s="15">
        <v>0</v>
      </c>
      <c r="BA1909" s="15">
        <v>0</v>
      </c>
      <c r="BB1909" s="15">
        <v>0</v>
      </c>
      <c r="BC1909" s="15">
        <v>0</v>
      </c>
      <c r="BD1909" s="15">
        <v>0</v>
      </c>
      <c r="BE1909" s="15">
        <v>0</v>
      </c>
      <c r="BF1909" s="15">
        <v>0</v>
      </c>
      <c r="BG1909" s="15">
        <f t="shared" si="148"/>
        <v>0</v>
      </c>
      <c r="BH1909" t="str">
        <f t="shared" si="149"/>
        <v>SCGGAS</v>
      </c>
      <c r="BI1909" t="str">
        <f>VLOOKUP(BH1909,[2]Summary!$C$29:$C$56,1,0)</f>
        <v>SCGGas</v>
      </c>
      <c r="BJ1909" s="16">
        <v>43466</v>
      </c>
    </row>
    <row r="1910" spans="1:62" x14ac:dyDescent="0.25">
      <c r="A1910" s="13" t="s">
        <v>3617</v>
      </c>
      <c r="B1910" s="13" t="s">
        <v>3617</v>
      </c>
      <c r="C1910" t="s">
        <v>3618</v>
      </c>
      <c r="D1910" t="s">
        <v>361</v>
      </c>
      <c r="E1910" t="s">
        <v>308</v>
      </c>
      <c r="F1910" s="13" t="s">
        <v>60</v>
      </c>
      <c r="H1910" s="15">
        <v>1.9E-2</v>
      </c>
      <c r="I1910" s="15">
        <v>33.441000000000003</v>
      </c>
      <c r="J1910" s="15">
        <v>-1.996</v>
      </c>
      <c r="K1910" s="15">
        <v>0</v>
      </c>
      <c r="L1910" s="15">
        <v>0</v>
      </c>
      <c r="M1910" s="15">
        <v>0</v>
      </c>
      <c r="N1910" s="15">
        <v>0</v>
      </c>
      <c r="O1910" s="15">
        <v>0</v>
      </c>
      <c r="P1910" s="15">
        <v>0</v>
      </c>
      <c r="Q1910" s="15">
        <v>0</v>
      </c>
      <c r="R1910" s="15">
        <v>0</v>
      </c>
      <c r="S1910" s="15">
        <v>0</v>
      </c>
      <c r="T1910" s="15">
        <f t="shared" si="145"/>
        <v>31.464000000000002</v>
      </c>
      <c r="U1910" s="15">
        <v>0</v>
      </c>
      <c r="V1910" s="15">
        <v>0</v>
      </c>
      <c r="W1910" s="15">
        <v>0</v>
      </c>
      <c r="X1910" s="15">
        <v>0</v>
      </c>
      <c r="Y1910" s="15">
        <v>0</v>
      </c>
      <c r="Z1910" s="15">
        <v>0</v>
      </c>
      <c r="AA1910" s="15">
        <v>0</v>
      </c>
      <c r="AB1910" s="15">
        <v>0</v>
      </c>
      <c r="AC1910" s="15">
        <v>0</v>
      </c>
      <c r="AD1910" s="15">
        <v>0</v>
      </c>
      <c r="AE1910" s="15">
        <v>0</v>
      </c>
      <c r="AF1910" s="15">
        <v>0</v>
      </c>
      <c r="AG1910" s="15">
        <f t="shared" si="146"/>
        <v>0</v>
      </c>
      <c r="AH1910" s="15">
        <v>0</v>
      </c>
      <c r="AI1910" s="15">
        <v>0</v>
      </c>
      <c r="AJ1910" s="15">
        <v>0</v>
      </c>
      <c r="AK1910" s="15">
        <v>0</v>
      </c>
      <c r="AL1910" s="15">
        <v>0</v>
      </c>
      <c r="AM1910" s="15">
        <v>0</v>
      </c>
      <c r="AN1910" s="15">
        <v>0</v>
      </c>
      <c r="AO1910" s="15">
        <v>0</v>
      </c>
      <c r="AP1910" s="15">
        <v>0</v>
      </c>
      <c r="AQ1910" s="15">
        <v>0</v>
      </c>
      <c r="AR1910" s="15">
        <v>0</v>
      </c>
      <c r="AS1910" s="15">
        <v>0</v>
      </c>
      <c r="AT1910" s="15">
        <f t="shared" si="147"/>
        <v>0</v>
      </c>
      <c r="AU1910" s="15">
        <v>0</v>
      </c>
      <c r="AV1910" s="15">
        <v>0</v>
      </c>
      <c r="AW1910" s="15">
        <v>0</v>
      </c>
      <c r="AX1910" s="15">
        <v>0</v>
      </c>
      <c r="AY1910" s="15">
        <v>0</v>
      </c>
      <c r="AZ1910" s="15">
        <v>0</v>
      </c>
      <c r="BA1910" s="15">
        <v>0</v>
      </c>
      <c r="BB1910" s="15">
        <v>0</v>
      </c>
      <c r="BC1910" s="15">
        <v>0</v>
      </c>
      <c r="BD1910" s="15">
        <v>0</v>
      </c>
      <c r="BE1910" s="15">
        <v>0</v>
      </c>
      <c r="BF1910" s="15">
        <v>0</v>
      </c>
      <c r="BG1910" s="15">
        <f t="shared" si="148"/>
        <v>0</v>
      </c>
      <c r="BH1910" t="str">
        <f t="shared" si="149"/>
        <v>SCGGAS</v>
      </c>
      <c r="BI1910" t="str">
        <f>VLOOKUP(BH1910,[2]Summary!$C$29:$C$56,1,0)</f>
        <v>SCGGas</v>
      </c>
      <c r="BJ1910" s="16">
        <v>43466</v>
      </c>
    </row>
    <row r="1911" spans="1:62" x14ac:dyDescent="0.25">
      <c r="A1911" s="13" t="s">
        <v>3619</v>
      </c>
      <c r="B1911" s="13" t="s">
        <v>3619</v>
      </c>
      <c r="C1911" t="s">
        <v>3620</v>
      </c>
      <c r="D1911" t="s">
        <v>361</v>
      </c>
      <c r="E1911" t="s">
        <v>308</v>
      </c>
      <c r="F1911" s="13" t="s">
        <v>302</v>
      </c>
      <c r="H1911" s="15">
        <v>0</v>
      </c>
      <c r="I1911" s="15">
        <v>0</v>
      </c>
      <c r="J1911" s="15">
        <v>0</v>
      </c>
      <c r="K1911" s="15">
        <v>0</v>
      </c>
      <c r="L1911" s="15">
        <v>0</v>
      </c>
      <c r="M1911" s="15">
        <v>0.64100000000000001</v>
      </c>
      <c r="N1911" s="15">
        <v>0</v>
      </c>
      <c r="O1911" s="15">
        <v>0</v>
      </c>
      <c r="P1911" s="15">
        <v>0</v>
      </c>
      <c r="Q1911" s="15">
        <v>0</v>
      </c>
      <c r="R1911" s="15">
        <v>0</v>
      </c>
      <c r="S1911" s="15">
        <v>0</v>
      </c>
      <c r="T1911" s="15">
        <f t="shared" si="145"/>
        <v>0.64100000000000001</v>
      </c>
      <c r="U1911" s="15">
        <v>0</v>
      </c>
      <c r="V1911" s="15">
        <v>0</v>
      </c>
      <c r="W1911" s="15">
        <v>0</v>
      </c>
      <c r="X1911" s="15">
        <v>0</v>
      </c>
      <c r="Y1911" s="15">
        <v>0</v>
      </c>
      <c r="Z1911" s="15">
        <v>0</v>
      </c>
      <c r="AA1911" s="15">
        <v>0</v>
      </c>
      <c r="AB1911" s="15">
        <v>0</v>
      </c>
      <c r="AC1911" s="15">
        <v>0</v>
      </c>
      <c r="AD1911" s="15">
        <v>0</v>
      </c>
      <c r="AE1911" s="15">
        <v>0</v>
      </c>
      <c r="AF1911" s="15">
        <v>0</v>
      </c>
      <c r="AG1911" s="15">
        <f t="shared" si="146"/>
        <v>0</v>
      </c>
      <c r="AH1911" s="15">
        <v>0</v>
      </c>
      <c r="AI1911" s="15">
        <v>0</v>
      </c>
      <c r="AJ1911" s="15">
        <v>0</v>
      </c>
      <c r="AK1911" s="15">
        <v>0</v>
      </c>
      <c r="AL1911" s="15">
        <v>0</v>
      </c>
      <c r="AM1911" s="15">
        <v>0</v>
      </c>
      <c r="AN1911" s="15">
        <v>0</v>
      </c>
      <c r="AO1911" s="15">
        <v>0</v>
      </c>
      <c r="AP1911" s="15">
        <v>0</v>
      </c>
      <c r="AQ1911" s="15">
        <v>0</v>
      </c>
      <c r="AR1911" s="15">
        <v>0</v>
      </c>
      <c r="AS1911" s="15">
        <v>0</v>
      </c>
      <c r="AT1911" s="15">
        <f t="shared" si="147"/>
        <v>0</v>
      </c>
      <c r="AU1911" s="15">
        <v>0</v>
      </c>
      <c r="AV1911" s="15">
        <v>0</v>
      </c>
      <c r="AW1911" s="15">
        <v>0</v>
      </c>
      <c r="AX1911" s="15">
        <v>0</v>
      </c>
      <c r="AY1911" s="15">
        <v>0</v>
      </c>
      <c r="AZ1911" s="15">
        <v>0</v>
      </c>
      <c r="BA1911" s="15">
        <v>0</v>
      </c>
      <c r="BB1911" s="15">
        <v>0</v>
      </c>
      <c r="BC1911" s="15">
        <v>0</v>
      </c>
      <c r="BD1911" s="15">
        <v>0</v>
      </c>
      <c r="BE1911" s="15">
        <v>0</v>
      </c>
      <c r="BF1911" s="15">
        <v>0</v>
      </c>
      <c r="BG1911" s="15">
        <f t="shared" si="148"/>
        <v>0</v>
      </c>
      <c r="BH1911" t="str">
        <f t="shared" si="149"/>
        <v>SCGGAS</v>
      </c>
      <c r="BI1911" t="str">
        <f>VLOOKUP(BH1911,[2]Summary!$C$29:$C$56,1,0)</f>
        <v>SCGGas</v>
      </c>
      <c r="BJ1911" s="16">
        <v>43466</v>
      </c>
    </row>
    <row r="1912" spans="1:62" x14ac:dyDescent="0.25">
      <c r="A1912" s="13" t="s">
        <v>3621</v>
      </c>
      <c r="B1912" s="13" t="s">
        <v>3621</v>
      </c>
      <c r="C1912" t="s">
        <v>3622</v>
      </c>
      <c r="D1912" t="s">
        <v>361</v>
      </c>
      <c r="E1912" t="s">
        <v>308</v>
      </c>
      <c r="F1912" s="13" t="s">
        <v>302</v>
      </c>
      <c r="H1912" s="15">
        <v>0</v>
      </c>
      <c r="I1912" s="15">
        <v>0</v>
      </c>
      <c r="J1912" s="15">
        <v>0</v>
      </c>
      <c r="K1912" s="15">
        <v>0</v>
      </c>
      <c r="L1912" s="15">
        <v>0</v>
      </c>
      <c r="M1912" s="15">
        <v>0</v>
      </c>
      <c r="N1912" s="15">
        <v>0</v>
      </c>
      <c r="O1912" s="15">
        <v>0</v>
      </c>
      <c r="P1912" s="15">
        <v>0</v>
      </c>
      <c r="Q1912" s="15">
        <v>0</v>
      </c>
      <c r="R1912" s="15">
        <v>0</v>
      </c>
      <c r="S1912" s="15">
        <v>0</v>
      </c>
      <c r="T1912" s="15">
        <f t="shared" si="145"/>
        <v>0</v>
      </c>
      <c r="U1912" s="15">
        <v>0</v>
      </c>
      <c r="V1912" s="15">
        <v>0</v>
      </c>
      <c r="W1912" s="15">
        <v>0</v>
      </c>
      <c r="X1912" s="15">
        <v>0</v>
      </c>
      <c r="Y1912" s="15">
        <v>0</v>
      </c>
      <c r="Z1912" s="15">
        <v>0</v>
      </c>
      <c r="AA1912" s="15">
        <v>0</v>
      </c>
      <c r="AB1912" s="15">
        <v>0</v>
      </c>
      <c r="AC1912" s="15">
        <v>0</v>
      </c>
      <c r="AD1912" s="15">
        <v>0</v>
      </c>
      <c r="AE1912" s="15">
        <v>0</v>
      </c>
      <c r="AF1912" s="15">
        <v>0</v>
      </c>
      <c r="AG1912" s="15">
        <f t="shared" si="146"/>
        <v>0</v>
      </c>
      <c r="AH1912" s="15">
        <v>0</v>
      </c>
      <c r="AI1912" s="15">
        <v>0</v>
      </c>
      <c r="AJ1912" s="15">
        <v>0</v>
      </c>
      <c r="AK1912" s="15">
        <v>0</v>
      </c>
      <c r="AL1912" s="15">
        <v>0</v>
      </c>
      <c r="AM1912" s="15">
        <v>0</v>
      </c>
      <c r="AN1912" s="15">
        <v>0</v>
      </c>
      <c r="AO1912" s="15">
        <v>0</v>
      </c>
      <c r="AP1912" s="15">
        <v>0</v>
      </c>
      <c r="AQ1912" s="15">
        <v>0</v>
      </c>
      <c r="AR1912" s="15">
        <v>0</v>
      </c>
      <c r="AS1912" s="15">
        <v>0</v>
      </c>
      <c r="AT1912" s="15">
        <f t="shared" si="147"/>
        <v>0</v>
      </c>
      <c r="AU1912" s="15">
        <v>0</v>
      </c>
      <c r="AV1912" s="15">
        <v>0</v>
      </c>
      <c r="AW1912" s="15">
        <v>0</v>
      </c>
      <c r="AX1912" s="15">
        <v>0</v>
      </c>
      <c r="AY1912" s="15">
        <v>0</v>
      </c>
      <c r="AZ1912" s="15">
        <v>0</v>
      </c>
      <c r="BA1912" s="15">
        <v>0</v>
      </c>
      <c r="BB1912" s="15">
        <v>0</v>
      </c>
      <c r="BC1912" s="15">
        <v>0</v>
      </c>
      <c r="BD1912" s="15">
        <v>0</v>
      </c>
      <c r="BE1912" s="15">
        <v>0</v>
      </c>
      <c r="BF1912" s="15">
        <v>0</v>
      </c>
      <c r="BG1912" s="15">
        <f t="shared" si="148"/>
        <v>0</v>
      </c>
      <c r="BH1912" t="str">
        <f t="shared" si="149"/>
        <v>SCGGAS</v>
      </c>
      <c r="BI1912" t="str">
        <f>VLOOKUP(BH1912,[2]Summary!$C$29:$C$56,1,0)</f>
        <v>SCGGas</v>
      </c>
      <c r="BJ1912" s="16">
        <v>44562</v>
      </c>
    </row>
    <row r="1913" spans="1:62" x14ac:dyDescent="0.25">
      <c r="A1913" s="13" t="s">
        <v>3623</v>
      </c>
      <c r="B1913" s="13" t="s">
        <v>3623</v>
      </c>
      <c r="C1913" t="s">
        <v>3624</v>
      </c>
      <c r="D1913" t="s">
        <v>361</v>
      </c>
      <c r="E1913" t="s">
        <v>308</v>
      </c>
      <c r="F1913" s="13" t="s">
        <v>302</v>
      </c>
      <c r="H1913" s="15">
        <v>-1.6220000000000001</v>
      </c>
      <c r="I1913" s="15">
        <v>1.6220000000000001</v>
      </c>
      <c r="J1913" s="15">
        <v>0</v>
      </c>
      <c r="K1913" s="15">
        <v>0</v>
      </c>
      <c r="L1913" s="15">
        <v>0</v>
      </c>
      <c r="M1913" s="15">
        <v>0</v>
      </c>
      <c r="N1913" s="15">
        <v>0</v>
      </c>
      <c r="O1913" s="15">
        <v>0</v>
      </c>
      <c r="P1913" s="15">
        <v>0</v>
      </c>
      <c r="Q1913" s="15">
        <v>0</v>
      </c>
      <c r="R1913" s="15">
        <v>0</v>
      </c>
      <c r="S1913" s="15">
        <v>0</v>
      </c>
      <c r="T1913" s="15">
        <f t="shared" si="145"/>
        <v>0</v>
      </c>
      <c r="U1913" s="15">
        <v>0</v>
      </c>
      <c r="V1913" s="15">
        <v>0</v>
      </c>
      <c r="W1913" s="15">
        <v>0</v>
      </c>
      <c r="X1913" s="15">
        <v>0</v>
      </c>
      <c r="Y1913" s="15">
        <v>0</v>
      </c>
      <c r="Z1913" s="15">
        <v>0</v>
      </c>
      <c r="AA1913" s="15">
        <v>0</v>
      </c>
      <c r="AB1913" s="15">
        <v>0</v>
      </c>
      <c r="AC1913" s="15">
        <v>0</v>
      </c>
      <c r="AD1913" s="15">
        <v>0</v>
      </c>
      <c r="AE1913" s="15">
        <v>0</v>
      </c>
      <c r="AF1913" s="15">
        <v>0</v>
      </c>
      <c r="AG1913" s="15">
        <f t="shared" si="146"/>
        <v>0</v>
      </c>
      <c r="AH1913" s="15">
        <v>0</v>
      </c>
      <c r="AI1913" s="15">
        <v>0</v>
      </c>
      <c r="AJ1913" s="15">
        <v>0</v>
      </c>
      <c r="AK1913" s="15">
        <v>0</v>
      </c>
      <c r="AL1913" s="15">
        <v>0</v>
      </c>
      <c r="AM1913" s="15">
        <v>0</v>
      </c>
      <c r="AN1913" s="15">
        <v>0</v>
      </c>
      <c r="AO1913" s="15">
        <v>0</v>
      </c>
      <c r="AP1913" s="15">
        <v>0</v>
      </c>
      <c r="AQ1913" s="15">
        <v>0</v>
      </c>
      <c r="AR1913" s="15">
        <v>0</v>
      </c>
      <c r="AS1913" s="15">
        <v>0</v>
      </c>
      <c r="AT1913" s="15">
        <f t="shared" si="147"/>
        <v>0</v>
      </c>
      <c r="AU1913" s="15">
        <v>0</v>
      </c>
      <c r="AV1913" s="15">
        <v>0</v>
      </c>
      <c r="AW1913" s="15">
        <v>0</v>
      </c>
      <c r="AX1913" s="15">
        <v>0</v>
      </c>
      <c r="AY1913" s="15">
        <v>0</v>
      </c>
      <c r="AZ1913" s="15">
        <v>0</v>
      </c>
      <c r="BA1913" s="15">
        <v>0</v>
      </c>
      <c r="BB1913" s="15">
        <v>0</v>
      </c>
      <c r="BC1913" s="15">
        <v>0</v>
      </c>
      <c r="BD1913" s="15">
        <v>0</v>
      </c>
      <c r="BE1913" s="15">
        <v>0</v>
      </c>
      <c r="BF1913" s="15">
        <v>0</v>
      </c>
      <c r="BG1913" s="15">
        <f t="shared" si="148"/>
        <v>0</v>
      </c>
      <c r="BH1913" t="str">
        <f t="shared" si="149"/>
        <v>SCGGAS</v>
      </c>
      <c r="BI1913" t="str">
        <f>VLOOKUP(BH1913,[2]Summary!$C$29:$C$56,1,0)</f>
        <v>SCGGas</v>
      </c>
      <c r="BJ1913" s="16">
        <v>43160</v>
      </c>
    </row>
    <row r="1914" spans="1:62" x14ac:dyDescent="0.25">
      <c r="A1914" s="13" t="s">
        <v>3625</v>
      </c>
      <c r="B1914" s="13" t="s">
        <v>3625</v>
      </c>
      <c r="C1914" t="s">
        <v>3626</v>
      </c>
      <c r="D1914" t="s">
        <v>361</v>
      </c>
      <c r="E1914" t="s">
        <v>308</v>
      </c>
      <c r="F1914" s="13" t="s">
        <v>302</v>
      </c>
      <c r="H1914" s="15">
        <v>22.341999999999999</v>
      </c>
      <c r="I1914" s="15">
        <v>0.51800000000000002</v>
      </c>
      <c r="J1914" s="15">
        <v>0</v>
      </c>
      <c r="K1914" s="15">
        <v>0</v>
      </c>
      <c r="L1914" s="15">
        <v>0</v>
      </c>
      <c r="M1914" s="15">
        <v>0</v>
      </c>
      <c r="N1914" s="15">
        <v>0</v>
      </c>
      <c r="O1914" s="15">
        <v>0</v>
      </c>
      <c r="P1914" s="15">
        <v>0</v>
      </c>
      <c r="Q1914" s="15">
        <v>0</v>
      </c>
      <c r="R1914" s="15">
        <v>0</v>
      </c>
      <c r="S1914" s="15">
        <v>0</v>
      </c>
      <c r="T1914" s="15">
        <f t="shared" si="145"/>
        <v>22.86</v>
      </c>
      <c r="U1914" s="15">
        <v>0</v>
      </c>
      <c r="V1914" s="15">
        <v>0</v>
      </c>
      <c r="W1914" s="15">
        <v>0</v>
      </c>
      <c r="X1914" s="15">
        <v>0</v>
      </c>
      <c r="Y1914" s="15">
        <v>0</v>
      </c>
      <c r="Z1914" s="15">
        <v>0</v>
      </c>
      <c r="AA1914" s="15">
        <v>0</v>
      </c>
      <c r="AB1914" s="15">
        <v>0</v>
      </c>
      <c r="AC1914" s="15">
        <v>0</v>
      </c>
      <c r="AD1914" s="15">
        <v>0</v>
      </c>
      <c r="AE1914" s="15">
        <v>0</v>
      </c>
      <c r="AF1914" s="15">
        <v>0</v>
      </c>
      <c r="AG1914" s="15">
        <f t="shared" si="146"/>
        <v>0</v>
      </c>
      <c r="AH1914" s="15">
        <v>0</v>
      </c>
      <c r="AI1914" s="15">
        <v>0</v>
      </c>
      <c r="AJ1914" s="15">
        <v>0</v>
      </c>
      <c r="AK1914" s="15">
        <v>0</v>
      </c>
      <c r="AL1914" s="15">
        <v>0</v>
      </c>
      <c r="AM1914" s="15">
        <v>0</v>
      </c>
      <c r="AN1914" s="15">
        <v>0</v>
      </c>
      <c r="AO1914" s="15">
        <v>0</v>
      </c>
      <c r="AP1914" s="15">
        <v>0</v>
      </c>
      <c r="AQ1914" s="15">
        <v>0</v>
      </c>
      <c r="AR1914" s="15">
        <v>0</v>
      </c>
      <c r="AS1914" s="15">
        <v>0</v>
      </c>
      <c r="AT1914" s="15">
        <f t="shared" si="147"/>
        <v>0</v>
      </c>
      <c r="AU1914" s="15">
        <v>0</v>
      </c>
      <c r="AV1914" s="15">
        <v>0</v>
      </c>
      <c r="AW1914" s="15">
        <v>0</v>
      </c>
      <c r="AX1914" s="15">
        <v>0</v>
      </c>
      <c r="AY1914" s="15">
        <v>0</v>
      </c>
      <c r="AZ1914" s="15">
        <v>0</v>
      </c>
      <c r="BA1914" s="15">
        <v>0</v>
      </c>
      <c r="BB1914" s="15">
        <v>0</v>
      </c>
      <c r="BC1914" s="15">
        <v>0</v>
      </c>
      <c r="BD1914" s="15">
        <v>0</v>
      </c>
      <c r="BE1914" s="15">
        <v>0</v>
      </c>
      <c r="BF1914" s="15">
        <v>0</v>
      </c>
      <c r="BG1914" s="15">
        <f t="shared" si="148"/>
        <v>0</v>
      </c>
      <c r="BH1914" t="str">
        <f t="shared" si="149"/>
        <v>SCGGAS</v>
      </c>
      <c r="BI1914" t="str">
        <f>VLOOKUP(BH1914,[2]Summary!$C$29:$C$56,1,0)</f>
        <v>SCGGas</v>
      </c>
      <c r="BJ1914" s="16">
        <v>43466</v>
      </c>
    </row>
    <row r="1915" spans="1:62" x14ac:dyDescent="0.25">
      <c r="A1915" s="13" t="s">
        <v>3627</v>
      </c>
      <c r="B1915" s="13" t="s">
        <v>3627</v>
      </c>
      <c r="C1915" t="s">
        <v>3628</v>
      </c>
      <c r="D1915" t="s">
        <v>361</v>
      </c>
      <c r="E1915" t="s">
        <v>308</v>
      </c>
      <c r="F1915" s="13" t="s">
        <v>302</v>
      </c>
      <c r="H1915" s="15">
        <v>3.1E-2</v>
      </c>
      <c r="I1915" s="15">
        <v>3.1E-2</v>
      </c>
      <c r="J1915" s="15">
        <v>2.7E-2</v>
      </c>
      <c r="K1915" s="15">
        <v>2.7E-2</v>
      </c>
      <c r="L1915" s="15">
        <v>2.7E-2</v>
      </c>
      <c r="M1915" s="15">
        <v>3.3000000000000002E-2</v>
      </c>
      <c r="N1915" s="15">
        <v>3.3000000000000002E-2</v>
      </c>
      <c r="O1915" s="15">
        <v>1.6E-2</v>
      </c>
      <c r="P1915" s="15">
        <v>0</v>
      </c>
      <c r="Q1915" s="15">
        <v>0</v>
      </c>
      <c r="R1915" s="15">
        <v>0</v>
      </c>
      <c r="S1915" s="15">
        <v>0</v>
      </c>
      <c r="T1915" s="15">
        <f t="shared" si="145"/>
        <v>0.22499999999999998</v>
      </c>
      <c r="U1915" s="15">
        <v>0</v>
      </c>
      <c r="V1915" s="15">
        <v>0</v>
      </c>
      <c r="W1915" s="15">
        <v>0</v>
      </c>
      <c r="X1915" s="15">
        <v>0</v>
      </c>
      <c r="Y1915" s="15">
        <v>0</v>
      </c>
      <c r="Z1915" s="15">
        <v>0</v>
      </c>
      <c r="AA1915" s="15">
        <v>0</v>
      </c>
      <c r="AB1915" s="15">
        <v>0</v>
      </c>
      <c r="AC1915" s="15">
        <v>0</v>
      </c>
      <c r="AD1915" s="15">
        <v>0</v>
      </c>
      <c r="AE1915" s="15">
        <v>0</v>
      </c>
      <c r="AF1915" s="15">
        <v>0</v>
      </c>
      <c r="AG1915" s="15">
        <f t="shared" si="146"/>
        <v>0</v>
      </c>
      <c r="AH1915" s="15">
        <v>0</v>
      </c>
      <c r="AI1915" s="15">
        <v>0</v>
      </c>
      <c r="AJ1915" s="15">
        <v>0</v>
      </c>
      <c r="AK1915" s="15">
        <v>0</v>
      </c>
      <c r="AL1915" s="15">
        <v>0</v>
      </c>
      <c r="AM1915" s="15">
        <v>0</v>
      </c>
      <c r="AN1915" s="15">
        <v>0</v>
      </c>
      <c r="AO1915" s="15">
        <v>0</v>
      </c>
      <c r="AP1915" s="15">
        <v>0</v>
      </c>
      <c r="AQ1915" s="15">
        <v>0</v>
      </c>
      <c r="AR1915" s="15">
        <v>0</v>
      </c>
      <c r="AS1915" s="15">
        <v>0</v>
      </c>
      <c r="AT1915" s="15">
        <f t="shared" si="147"/>
        <v>0</v>
      </c>
      <c r="AU1915" s="15">
        <v>0</v>
      </c>
      <c r="AV1915" s="15">
        <v>0</v>
      </c>
      <c r="AW1915" s="15">
        <v>0</v>
      </c>
      <c r="AX1915" s="15">
        <v>0</v>
      </c>
      <c r="AY1915" s="15">
        <v>0</v>
      </c>
      <c r="AZ1915" s="15">
        <v>0</v>
      </c>
      <c r="BA1915" s="15">
        <v>0</v>
      </c>
      <c r="BB1915" s="15">
        <v>0</v>
      </c>
      <c r="BC1915" s="15">
        <v>0</v>
      </c>
      <c r="BD1915" s="15">
        <v>0</v>
      </c>
      <c r="BE1915" s="15">
        <v>0</v>
      </c>
      <c r="BF1915" s="15">
        <v>0</v>
      </c>
      <c r="BG1915" s="15">
        <f t="shared" si="148"/>
        <v>0</v>
      </c>
      <c r="BH1915" t="str">
        <f t="shared" si="149"/>
        <v>SCGGAS</v>
      </c>
      <c r="BI1915" t="str">
        <f>VLOOKUP(BH1915,[2]Summary!$C$29:$C$56,1,0)</f>
        <v>SCGGas</v>
      </c>
      <c r="BJ1915" s="16">
        <v>43466</v>
      </c>
    </row>
    <row r="1916" spans="1:62" x14ac:dyDescent="0.25">
      <c r="A1916" s="13" t="s">
        <v>3629</v>
      </c>
      <c r="B1916" s="13" t="s">
        <v>3629</v>
      </c>
      <c r="C1916" t="s">
        <v>3630</v>
      </c>
      <c r="D1916" t="s">
        <v>361</v>
      </c>
      <c r="E1916" t="s">
        <v>308</v>
      </c>
      <c r="F1916" s="13" t="s">
        <v>302</v>
      </c>
      <c r="H1916" s="15">
        <v>0</v>
      </c>
      <c r="I1916" s="15">
        <v>0</v>
      </c>
      <c r="J1916" s="15">
        <v>0</v>
      </c>
      <c r="K1916" s="15">
        <v>0</v>
      </c>
      <c r="L1916" s="15">
        <v>0</v>
      </c>
      <c r="M1916" s="15">
        <v>0</v>
      </c>
      <c r="N1916" s="15">
        <v>0</v>
      </c>
      <c r="O1916" s="15">
        <v>0</v>
      </c>
      <c r="P1916" s="15">
        <v>0</v>
      </c>
      <c r="Q1916" s="15">
        <v>0</v>
      </c>
      <c r="R1916" s="15">
        <v>0</v>
      </c>
      <c r="S1916" s="15">
        <v>0</v>
      </c>
      <c r="T1916" s="15">
        <f t="shared" si="145"/>
        <v>0</v>
      </c>
      <c r="U1916" s="15">
        <v>0</v>
      </c>
      <c r="V1916" s="15">
        <v>0</v>
      </c>
      <c r="W1916" s="15">
        <v>0</v>
      </c>
      <c r="X1916" s="15">
        <v>0</v>
      </c>
      <c r="Y1916" s="15">
        <v>0</v>
      </c>
      <c r="Z1916" s="15">
        <v>0</v>
      </c>
      <c r="AA1916" s="15">
        <v>0</v>
      </c>
      <c r="AB1916" s="15">
        <v>0</v>
      </c>
      <c r="AC1916" s="15">
        <v>0</v>
      </c>
      <c r="AD1916" s="15">
        <v>0</v>
      </c>
      <c r="AE1916" s="15">
        <v>0</v>
      </c>
      <c r="AF1916" s="15">
        <v>0</v>
      </c>
      <c r="AG1916" s="15">
        <f t="shared" si="146"/>
        <v>0</v>
      </c>
      <c r="AH1916" s="15">
        <v>0</v>
      </c>
      <c r="AI1916" s="15">
        <v>0</v>
      </c>
      <c r="AJ1916" s="15">
        <v>0</v>
      </c>
      <c r="AK1916" s="15">
        <v>0</v>
      </c>
      <c r="AL1916" s="15">
        <v>0</v>
      </c>
      <c r="AM1916" s="15">
        <v>0</v>
      </c>
      <c r="AN1916" s="15">
        <v>0</v>
      </c>
      <c r="AO1916" s="15">
        <v>0</v>
      </c>
      <c r="AP1916" s="15">
        <v>0</v>
      </c>
      <c r="AQ1916" s="15">
        <v>0</v>
      </c>
      <c r="AR1916" s="15">
        <v>0</v>
      </c>
      <c r="AS1916" s="15">
        <v>0</v>
      </c>
      <c r="AT1916" s="15">
        <f t="shared" si="147"/>
        <v>0</v>
      </c>
      <c r="AU1916" s="15">
        <v>0</v>
      </c>
      <c r="AV1916" s="15">
        <v>0</v>
      </c>
      <c r="AW1916" s="15">
        <v>0</v>
      </c>
      <c r="AX1916" s="15">
        <v>0</v>
      </c>
      <c r="AY1916" s="15">
        <v>0</v>
      </c>
      <c r="AZ1916" s="15">
        <v>0</v>
      </c>
      <c r="BA1916" s="15">
        <v>0</v>
      </c>
      <c r="BB1916" s="15">
        <v>0</v>
      </c>
      <c r="BC1916" s="15">
        <v>0</v>
      </c>
      <c r="BD1916" s="15">
        <v>0</v>
      </c>
      <c r="BE1916" s="15">
        <v>0</v>
      </c>
      <c r="BF1916" s="15">
        <v>0</v>
      </c>
      <c r="BG1916" s="15">
        <f t="shared" si="148"/>
        <v>0</v>
      </c>
      <c r="BH1916" t="str">
        <f t="shared" si="149"/>
        <v>SCGGAS</v>
      </c>
      <c r="BI1916" t="str">
        <f>VLOOKUP(BH1916,[2]Summary!$C$29:$C$56,1,0)</f>
        <v>SCGGas</v>
      </c>
      <c r="BJ1916" s="16">
        <v>44562</v>
      </c>
    </row>
    <row r="1917" spans="1:62" x14ac:dyDescent="0.25">
      <c r="A1917" s="13" t="s">
        <v>3631</v>
      </c>
      <c r="B1917" s="13" t="s">
        <v>3631</v>
      </c>
      <c r="C1917" t="s">
        <v>3632</v>
      </c>
      <c r="D1917" t="s">
        <v>361</v>
      </c>
      <c r="E1917" t="s">
        <v>308</v>
      </c>
      <c r="F1917" s="13" t="s">
        <v>302</v>
      </c>
      <c r="H1917" s="15">
        <v>0</v>
      </c>
      <c r="I1917" s="15">
        <v>0</v>
      </c>
      <c r="J1917" s="15">
        <v>0</v>
      </c>
      <c r="K1917" s="15">
        <v>0</v>
      </c>
      <c r="L1917" s="15">
        <v>0</v>
      </c>
      <c r="M1917" s="15">
        <v>0</v>
      </c>
      <c r="N1917" s="15">
        <v>0</v>
      </c>
      <c r="O1917" s="15">
        <v>0</v>
      </c>
      <c r="P1917" s="15">
        <v>0</v>
      </c>
      <c r="Q1917" s="15">
        <v>0</v>
      </c>
      <c r="R1917" s="15">
        <v>0</v>
      </c>
      <c r="S1917" s="15">
        <v>0</v>
      </c>
      <c r="T1917" s="15">
        <f t="shared" si="145"/>
        <v>0</v>
      </c>
      <c r="U1917" s="15">
        <v>0</v>
      </c>
      <c r="V1917" s="15">
        <v>0</v>
      </c>
      <c r="W1917" s="15">
        <v>0</v>
      </c>
      <c r="X1917" s="15">
        <v>0</v>
      </c>
      <c r="Y1917" s="15">
        <v>0</v>
      </c>
      <c r="Z1917" s="15">
        <v>0</v>
      </c>
      <c r="AA1917" s="15">
        <v>0</v>
      </c>
      <c r="AB1917" s="15">
        <v>0</v>
      </c>
      <c r="AC1917" s="15">
        <v>0</v>
      </c>
      <c r="AD1917" s="15">
        <v>0</v>
      </c>
      <c r="AE1917" s="15">
        <v>0</v>
      </c>
      <c r="AF1917" s="15">
        <v>0</v>
      </c>
      <c r="AG1917" s="15">
        <f t="shared" si="146"/>
        <v>0</v>
      </c>
      <c r="AH1917" s="15">
        <v>0</v>
      </c>
      <c r="AI1917" s="15">
        <v>0</v>
      </c>
      <c r="AJ1917" s="15">
        <v>0</v>
      </c>
      <c r="AK1917" s="15">
        <v>0</v>
      </c>
      <c r="AL1917" s="15">
        <v>0</v>
      </c>
      <c r="AM1917" s="15">
        <v>0</v>
      </c>
      <c r="AN1917" s="15">
        <v>0</v>
      </c>
      <c r="AO1917" s="15">
        <v>0</v>
      </c>
      <c r="AP1917" s="15">
        <v>0</v>
      </c>
      <c r="AQ1917" s="15">
        <v>0</v>
      </c>
      <c r="AR1917" s="15">
        <v>0</v>
      </c>
      <c r="AS1917" s="15">
        <v>0</v>
      </c>
      <c r="AT1917" s="15">
        <f t="shared" si="147"/>
        <v>0</v>
      </c>
      <c r="AU1917" s="15">
        <v>0</v>
      </c>
      <c r="AV1917" s="15">
        <v>0</v>
      </c>
      <c r="AW1917" s="15">
        <v>0</v>
      </c>
      <c r="AX1917" s="15">
        <v>0</v>
      </c>
      <c r="AY1917" s="15">
        <v>0</v>
      </c>
      <c r="AZ1917" s="15">
        <v>0</v>
      </c>
      <c r="BA1917" s="15">
        <v>0</v>
      </c>
      <c r="BB1917" s="15">
        <v>0</v>
      </c>
      <c r="BC1917" s="15">
        <v>0</v>
      </c>
      <c r="BD1917" s="15">
        <v>0</v>
      </c>
      <c r="BE1917" s="15">
        <v>0</v>
      </c>
      <c r="BF1917" s="15">
        <v>0</v>
      </c>
      <c r="BG1917" s="15">
        <f t="shared" si="148"/>
        <v>0</v>
      </c>
      <c r="BH1917" t="str">
        <f t="shared" si="149"/>
        <v>SCGGAS</v>
      </c>
      <c r="BI1917" t="str">
        <f>VLOOKUP(BH1917,[2]Summary!$C$29:$C$56,1,0)</f>
        <v>SCGGas</v>
      </c>
      <c r="BJ1917" s="16">
        <v>44562</v>
      </c>
    </row>
    <row r="1918" spans="1:62" x14ac:dyDescent="0.25">
      <c r="A1918" s="13" t="s">
        <v>3633</v>
      </c>
      <c r="B1918" s="13" t="s">
        <v>3633</v>
      </c>
      <c r="C1918" t="s">
        <v>3634</v>
      </c>
      <c r="D1918" t="s">
        <v>361</v>
      </c>
      <c r="E1918" t="s">
        <v>308</v>
      </c>
      <c r="F1918" s="13" t="s">
        <v>302</v>
      </c>
      <c r="H1918" s="15">
        <v>0</v>
      </c>
      <c r="I1918" s="15">
        <v>0</v>
      </c>
      <c r="J1918" s="15">
        <v>0</v>
      </c>
      <c r="K1918" s="15">
        <v>0</v>
      </c>
      <c r="L1918" s="15">
        <v>0</v>
      </c>
      <c r="M1918" s="15">
        <v>0</v>
      </c>
      <c r="N1918" s="15">
        <v>0</v>
      </c>
      <c r="O1918" s="15">
        <v>0</v>
      </c>
      <c r="P1918" s="15">
        <v>0</v>
      </c>
      <c r="Q1918" s="15">
        <v>0</v>
      </c>
      <c r="R1918" s="15">
        <v>0</v>
      </c>
      <c r="S1918" s="15">
        <v>0</v>
      </c>
      <c r="T1918" s="15">
        <f t="shared" si="145"/>
        <v>0</v>
      </c>
      <c r="U1918" s="15">
        <v>0</v>
      </c>
      <c r="V1918" s="15">
        <v>0</v>
      </c>
      <c r="W1918" s="15">
        <v>0</v>
      </c>
      <c r="X1918" s="15">
        <v>0</v>
      </c>
      <c r="Y1918" s="15">
        <v>0</v>
      </c>
      <c r="Z1918" s="15">
        <v>0</v>
      </c>
      <c r="AA1918" s="15">
        <v>0</v>
      </c>
      <c r="AB1918" s="15">
        <v>0</v>
      </c>
      <c r="AC1918" s="15">
        <v>0</v>
      </c>
      <c r="AD1918" s="15">
        <v>0</v>
      </c>
      <c r="AE1918" s="15">
        <v>0</v>
      </c>
      <c r="AF1918" s="15">
        <v>0</v>
      </c>
      <c r="AG1918" s="15">
        <f t="shared" si="146"/>
        <v>0</v>
      </c>
      <c r="AH1918" s="15">
        <v>0</v>
      </c>
      <c r="AI1918" s="15">
        <v>0</v>
      </c>
      <c r="AJ1918" s="15">
        <v>0</v>
      </c>
      <c r="AK1918" s="15">
        <v>0</v>
      </c>
      <c r="AL1918" s="15">
        <v>0</v>
      </c>
      <c r="AM1918" s="15">
        <v>0</v>
      </c>
      <c r="AN1918" s="15">
        <v>0</v>
      </c>
      <c r="AO1918" s="15">
        <v>0</v>
      </c>
      <c r="AP1918" s="15">
        <v>0</v>
      </c>
      <c r="AQ1918" s="15">
        <v>0</v>
      </c>
      <c r="AR1918" s="15">
        <v>0</v>
      </c>
      <c r="AS1918" s="15">
        <v>0</v>
      </c>
      <c r="AT1918" s="15">
        <f t="shared" si="147"/>
        <v>0</v>
      </c>
      <c r="AU1918" s="15">
        <v>0</v>
      </c>
      <c r="AV1918" s="15">
        <v>0</v>
      </c>
      <c r="AW1918" s="15">
        <v>0</v>
      </c>
      <c r="AX1918" s="15">
        <v>0</v>
      </c>
      <c r="AY1918" s="15">
        <v>0</v>
      </c>
      <c r="AZ1918" s="15">
        <v>0</v>
      </c>
      <c r="BA1918" s="15">
        <v>0</v>
      </c>
      <c r="BB1918" s="15">
        <v>0</v>
      </c>
      <c r="BC1918" s="15">
        <v>0</v>
      </c>
      <c r="BD1918" s="15">
        <v>0</v>
      </c>
      <c r="BE1918" s="15">
        <v>0</v>
      </c>
      <c r="BF1918" s="15">
        <v>0</v>
      </c>
      <c r="BG1918" s="15">
        <f t="shared" si="148"/>
        <v>0</v>
      </c>
      <c r="BH1918" t="str">
        <f t="shared" si="149"/>
        <v>SCGGAS</v>
      </c>
      <c r="BI1918" t="str">
        <f>VLOOKUP(BH1918,[2]Summary!$C$29:$C$56,1,0)</f>
        <v>SCGGas</v>
      </c>
      <c r="BJ1918" s="16">
        <v>44562</v>
      </c>
    </row>
    <row r="1919" spans="1:62" x14ac:dyDescent="0.25">
      <c r="A1919" s="13" t="s">
        <v>3635</v>
      </c>
      <c r="B1919" s="13" t="s">
        <v>3635</v>
      </c>
      <c r="C1919" t="s">
        <v>3636</v>
      </c>
      <c r="D1919" t="s">
        <v>361</v>
      </c>
      <c r="E1919" t="s">
        <v>308</v>
      </c>
      <c r="F1919" s="13" t="s">
        <v>302</v>
      </c>
      <c r="H1919" s="15">
        <v>0</v>
      </c>
      <c r="I1919" s="15">
        <v>0</v>
      </c>
      <c r="J1919" s="15">
        <v>0</v>
      </c>
      <c r="K1919" s="15">
        <v>0</v>
      </c>
      <c r="L1919" s="15">
        <v>0</v>
      </c>
      <c r="M1919" s="15">
        <v>0</v>
      </c>
      <c r="N1919" s="15">
        <v>0</v>
      </c>
      <c r="O1919" s="15">
        <v>0</v>
      </c>
      <c r="P1919" s="15">
        <v>0</v>
      </c>
      <c r="Q1919" s="15">
        <v>0</v>
      </c>
      <c r="R1919" s="15">
        <v>0</v>
      </c>
      <c r="S1919" s="15">
        <v>0</v>
      </c>
      <c r="T1919" s="15">
        <f t="shared" si="145"/>
        <v>0</v>
      </c>
      <c r="U1919" s="15">
        <v>0</v>
      </c>
      <c r="V1919" s="15">
        <v>0</v>
      </c>
      <c r="W1919" s="15">
        <v>0</v>
      </c>
      <c r="X1919" s="15">
        <v>0</v>
      </c>
      <c r="Y1919" s="15">
        <v>0</v>
      </c>
      <c r="Z1919" s="15">
        <v>0</v>
      </c>
      <c r="AA1919" s="15">
        <v>0</v>
      </c>
      <c r="AB1919" s="15">
        <v>0</v>
      </c>
      <c r="AC1919" s="15">
        <v>0</v>
      </c>
      <c r="AD1919" s="15">
        <v>0</v>
      </c>
      <c r="AE1919" s="15">
        <v>0</v>
      </c>
      <c r="AF1919" s="15">
        <v>0</v>
      </c>
      <c r="AG1919" s="15">
        <f t="shared" si="146"/>
        <v>0</v>
      </c>
      <c r="AH1919" s="15">
        <v>0</v>
      </c>
      <c r="AI1919" s="15">
        <v>0</v>
      </c>
      <c r="AJ1919" s="15">
        <v>0</v>
      </c>
      <c r="AK1919" s="15">
        <v>0</v>
      </c>
      <c r="AL1919" s="15">
        <v>0</v>
      </c>
      <c r="AM1919" s="15">
        <v>0</v>
      </c>
      <c r="AN1919" s="15">
        <v>0</v>
      </c>
      <c r="AO1919" s="15">
        <v>0</v>
      </c>
      <c r="AP1919" s="15">
        <v>0</v>
      </c>
      <c r="AQ1919" s="15">
        <v>0</v>
      </c>
      <c r="AR1919" s="15">
        <v>0</v>
      </c>
      <c r="AS1919" s="15">
        <v>0</v>
      </c>
      <c r="AT1919" s="15">
        <f t="shared" si="147"/>
        <v>0</v>
      </c>
      <c r="AU1919" s="15">
        <v>0</v>
      </c>
      <c r="AV1919" s="15">
        <v>0</v>
      </c>
      <c r="AW1919" s="15">
        <v>0</v>
      </c>
      <c r="AX1919" s="15">
        <v>0</v>
      </c>
      <c r="AY1919" s="15">
        <v>0</v>
      </c>
      <c r="AZ1919" s="15">
        <v>0</v>
      </c>
      <c r="BA1919" s="15">
        <v>0</v>
      </c>
      <c r="BB1919" s="15">
        <v>0</v>
      </c>
      <c r="BC1919" s="15">
        <v>0</v>
      </c>
      <c r="BD1919" s="15">
        <v>0</v>
      </c>
      <c r="BE1919" s="15">
        <v>0</v>
      </c>
      <c r="BF1919" s="15">
        <v>0</v>
      </c>
      <c r="BG1919" s="15">
        <f t="shared" si="148"/>
        <v>0</v>
      </c>
      <c r="BH1919" t="str">
        <f t="shared" si="149"/>
        <v>SCGGAS</v>
      </c>
      <c r="BI1919" t="str">
        <f>VLOOKUP(BH1919,[2]Summary!$C$29:$C$56,1,0)</f>
        <v>SCGGas</v>
      </c>
      <c r="BJ1919" s="16">
        <v>44562</v>
      </c>
    </row>
    <row r="1920" spans="1:62" x14ac:dyDescent="0.25">
      <c r="A1920" s="13" t="s">
        <v>3637</v>
      </c>
      <c r="B1920" s="13" t="s">
        <v>3637</v>
      </c>
      <c r="C1920" t="s">
        <v>3638</v>
      </c>
      <c r="D1920" t="s">
        <v>361</v>
      </c>
      <c r="E1920" t="s">
        <v>308</v>
      </c>
      <c r="F1920" s="13" t="s">
        <v>302</v>
      </c>
      <c r="H1920" s="15">
        <v>0</v>
      </c>
      <c r="I1920" s="15">
        <v>0</v>
      </c>
      <c r="J1920" s="15">
        <v>0</v>
      </c>
      <c r="K1920" s="15">
        <v>0</v>
      </c>
      <c r="L1920" s="15">
        <v>0</v>
      </c>
      <c r="M1920" s="15">
        <v>0</v>
      </c>
      <c r="N1920" s="15">
        <v>0</v>
      </c>
      <c r="O1920" s="15">
        <v>0</v>
      </c>
      <c r="P1920" s="15">
        <v>0</v>
      </c>
      <c r="Q1920" s="15">
        <v>0</v>
      </c>
      <c r="R1920" s="15">
        <v>0</v>
      </c>
      <c r="S1920" s="15">
        <v>0</v>
      </c>
      <c r="T1920" s="15">
        <f t="shared" si="145"/>
        <v>0</v>
      </c>
      <c r="U1920" s="15">
        <v>0</v>
      </c>
      <c r="V1920" s="15">
        <v>0</v>
      </c>
      <c r="W1920" s="15">
        <v>0</v>
      </c>
      <c r="X1920" s="15">
        <v>0</v>
      </c>
      <c r="Y1920" s="15">
        <v>0</v>
      </c>
      <c r="Z1920" s="15">
        <v>0</v>
      </c>
      <c r="AA1920" s="15">
        <v>0</v>
      </c>
      <c r="AB1920" s="15">
        <v>0</v>
      </c>
      <c r="AC1920" s="15">
        <v>0</v>
      </c>
      <c r="AD1920" s="15">
        <v>0</v>
      </c>
      <c r="AE1920" s="15">
        <v>0</v>
      </c>
      <c r="AF1920" s="15">
        <v>0</v>
      </c>
      <c r="AG1920" s="15">
        <f t="shared" si="146"/>
        <v>0</v>
      </c>
      <c r="AH1920" s="15">
        <v>0</v>
      </c>
      <c r="AI1920" s="15">
        <v>0</v>
      </c>
      <c r="AJ1920" s="15">
        <v>0</v>
      </c>
      <c r="AK1920" s="15">
        <v>0</v>
      </c>
      <c r="AL1920" s="15">
        <v>0</v>
      </c>
      <c r="AM1920" s="15">
        <v>0</v>
      </c>
      <c r="AN1920" s="15">
        <v>0</v>
      </c>
      <c r="AO1920" s="15">
        <v>0</v>
      </c>
      <c r="AP1920" s="15">
        <v>0</v>
      </c>
      <c r="AQ1920" s="15">
        <v>0</v>
      </c>
      <c r="AR1920" s="15">
        <v>0</v>
      </c>
      <c r="AS1920" s="15">
        <v>0</v>
      </c>
      <c r="AT1920" s="15">
        <f t="shared" si="147"/>
        <v>0</v>
      </c>
      <c r="AU1920" s="15">
        <v>0</v>
      </c>
      <c r="AV1920" s="15">
        <v>0</v>
      </c>
      <c r="AW1920" s="15">
        <v>0</v>
      </c>
      <c r="AX1920" s="15">
        <v>0</v>
      </c>
      <c r="AY1920" s="15">
        <v>0</v>
      </c>
      <c r="AZ1920" s="15">
        <v>0</v>
      </c>
      <c r="BA1920" s="15">
        <v>0</v>
      </c>
      <c r="BB1920" s="15">
        <v>0</v>
      </c>
      <c r="BC1920" s="15">
        <v>0</v>
      </c>
      <c r="BD1920" s="15">
        <v>0</v>
      </c>
      <c r="BE1920" s="15">
        <v>0</v>
      </c>
      <c r="BF1920" s="15">
        <v>0</v>
      </c>
      <c r="BG1920" s="15">
        <f t="shared" si="148"/>
        <v>0</v>
      </c>
      <c r="BH1920" t="str">
        <f t="shared" si="149"/>
        <v>SCGGAS</v>
      </c>
      <c r="BI1920" t="str">
        <f>VLOOKUP(BH1920,[2]Summary!$C$29:$C$56,1,0)</f>
        <v>SCGGas</v>
      </c>
      <c r="BJ1920" s="16">
        <v>44562</v>
      </c>
    </row>
    <row r="1921" spans="1:62" x14ac:dyDescent="0.25">
      <c r="A1921" s="13" t="s">
        <v>3639</v>
      </c>
      <c r="B1921" s="13" t="s">
        <v>3639</v>
      </c>
      <c r="C1921" t="s">
        <v>3640</v>
      </c>
      <c r="D1921" t="s">
        <v>361</v>
      </c>
      <c r="E1921" t="s">
        <v>308</v>
      </c>
      <c r="F1921" s="13" t="s">
        <v>302</v>
      </c>
      <c r="H1921" s="15">
        <v>-0.78400000000000003</v>
      </c>
      <c r="I1921" s="15">
        <v>0.80200000000000005</v>
      </c>
      <c r="J1921" s="15">
        <v>4.0000000000000001E-3</v>
      </c>
      <c r="K1921" s="15">
        <v>1.7789999999999999</v>
      </c>
      <c r="L1921" s="15">
        <v>0</v>
      </c>
      <c r="M1921" s="15">
        <v>0</v>
      </c>
      <c r="N1921" s="15">
        <v>0</v>
      </c>
      <c r="O1921" s="15">
        <v>0</v>
      </c>
      <c r="P1921" s="15">
        <v>0</v>
      </c>
      <c r="Q1921" s="15">
        <v>0</v>
      </c>
      <c r="R1921" s="15">
        <v>0</v>
      </c>
      <c r="S1921" s="15">
        <v>0</v>
      </c>
      <c r="T1921" s="15">
        <f t="shared" si="145"/>
        <v>1.8009999999999999</v>
      </c>
      <c r="U1921" s="15">
        <v>0</v>
      </c>
      <c r="V1921" s="15">
        <v>0</v>
      </c>
      <c r="W1921" s="15">
        <v>0</v>
      </c>
      <c r="X1921" s="15">
        <v>0</v>
      </c>
      <c r="Y1921" s="15">
        <v>0</v>
      </c>
      <c r="Z1921" s="15">
        <v>0</v>
      </c>
      <c r="AA1921" s="15">
        <v>0</v>
      </c>
      <c r="AB1921" s="15">
        <v>0</v>
      </c>
      <c r="AC1921" s="15">
        <v>0</v>
      </c>
      <c r="AD1921" s="15">
        <v>0</v>
      </c>
      <c r="AE1921" s="15">
        <v>0</v>
      </c>
      <c r="AF1921" s="15">
        <v>0</v>
      </c>
      <c r="AG1921" s="15">
        <f t="shared" si="146"/>
        <v>0</v>
      </c>
      <c r="AH1921" s="15">
        <v>0</v>
      </c>
      <c r="AI1921" s="15">
        <v>0</v>
      </c>
      <c r="AJ1921" s="15">
        <v>0</v>
      </c>
      <c r="AK1921" s="15">
        <v>0</v>
      </c>
      <c r="AL1921" s="15">
        <v>0</v>
      </c>
      <c r="AM1921" s="15">
        <v>0</v>
      </c>
      <c r="AN1921" s="15">
        <v>0</v>
      </c>
      <c r="AO1921" s="15">
        <v>0</v>
      </c>
      <c r="AP1921" s="15">
        <v>0</v>
      </c>
      <c r="AQ1921" s="15">
        <v>0</v>
      </c>
      <c r="AR1921" s="15">
        <v>0</v>
      </c>
      <c r="AS1921" s="15">
        <v>0</v>
      </c>
      <c r="AT1921" s="15">
        <f t="shared" si="147"/>
        <v>0</v>
      </c>
      <c r="AU1921" s="15">
        <v>0</v>
      </c>
      <c r="AV1921" s="15">
        <v>0</v>
      </c>
      <c r="AW1921" s="15">
        <v>0</v>
      </c>
      <c r="AX1921" s="15">
        <v>0</v>
      </c>
      <c r="AY1921" s="15">
        <v>0</v>
      </c>
      <c r="AZ1921" s="15">
        <v>0</v>
      </c>
      <c r="BA1921" s="15">
        <v>0</v>
      </c>
      <c r="BB1921" s="15">
        <v>0</v>
      </c>
      <c r="BC1921" s="15">
        <v>0</v>
      </c>
      <c r="BD1921" s="15">
        <v>0</v>
      </c>
      <c r="BE1921" s="15">
        <v>0</v>
      </c>
      <c r="BF1921" s="15">
        <v>0</v>
      </c>
      <c r="BG1921" s="15">
        <f t="shared" si="148"/>
        <v>0</v>
      </c>
      <c r="BH1921" t="str">
        <f t="shared" si="149"/>
        <v>SCGGAS</v>
      </c>
      <c r="BI1921" t="str">
        <f>VLOOKUP(BH1921,[2]Summary!$C$29:$C$56,1,0)</f>
        <v>SCGGas</v>
      </c>
      <c r="BJ1921" s="16">
        <v>43466</v>
      </c>
    </row>
    <row r="1922" spans="1:62" x14ac:dyDescent="0.25">
      <c r="A1922" s="13" t="s">
        <v>3641</v>
      </c>
      <c r="B1922" s="13" t="s">
        <v>3641</v>
      </c>
      <c r="C1922" t="s">
        <v>3642</v>
      </c>
      <c r="D1922" t="s">
        <v>361</v>
      </c>
      <c r="E1922" t="s">
        <v>308</v>
      </c>
      <c r="F1922" s="13" t="s">
        <v>302</v>
      </c>
      <c r="H1922" s="15">
        <v>3.0000000000000001E-3</v>
      </c>
      <c r="I1922" s="15">
        <v>3.0000000000000001E-3</v>
      </c>
      <c r="J1922" s="15">
        <v>1E-3</v>
      </c>
      <c r="K1922" s="15">
        <v>0</v>
      </c>
      <c r="L1922" s="15">
        <v>0</v>
      </c>
      <c r="M1922" s="15">
        <v>0</v>
      </c>
      <c r="N1922" s="15">
        <v>0</v>
      </c>
      <c r="O1922" s="15">
        <v>0</v>
      </c>
      <c r="P1922" s="15">
        <v>0</v>
      </c>
      <c r="Q1922" s="15">
        <v>0</v>
      </c>
      <c r="R1922" s="15">
        <v>0</v>
      </c>
      <c r="S1922" s="15">
        <v>0</v>
      </c>
      <c r="T1922" s="15">
        <f t="shared" si="145"/>
        <v>7.0000000000000001E-3</v>
      </c>
      <c r="U1922" s="15">
        <v>0</v>
      </c>
      <c r="V1922" s="15">
        <v>0</v>
      </c>
      <c r="W1922" s="15">
        <v>0</v>
      </c>
      <c r="X1922" s="15">
        <v>0</v>
      </c>
      <c r="Y1922" s="15">
        <v>0</v>
      </c>
      <c r="Z1922" s="15">
        <v>0</v>
      </c>
      <c r="AA1922" s="15">
        <v>0</v>
      </c>
      <c r="AB1922" s="15">
        <v>0</v>
      </c>
      <c r="AC1922" s="15">
        <v>0</v>
      </c>
      <c r="AD1922" s="15">
        <v>0</v>
      </c>
      <c r="AE1922" s="15">
        <v>0</v>
      </c>
      <c r="AF1922" s="15">
        <v>0</v>
      </c>
      <c r="AG1922" s="15">
        <f t="shared" si="146"/>
        <v>0</v>
      </c>
      <c r="AH1922" s="15">
        <v>0</v>
      </c>
      <c r="AI1922" s="15">
        <v>0</v>
      </c>
      <c r="AJ1922" s="15">
        <v>0</v>
      </c>
      <c r="AK1922" s="15">
        <v>0</v>
      </c>
      <c r="AL1922" s="15">
        <v>0</v>
      </c>
      <c r="AM1922" s="15">
        <v>0</v>
      </c>
      <c r="AN1922" s="15">
        <v>0</v>
      </c>
      <c r="AO1922" s="15">
        <v>0</v>
      </c>
      <c r="AP1922" s="15">
        <v>0</v>
      </c>
      <c r="AQ1922" s="15">
        <v>0</v>
      </c>
      <c r="AR1922" s="15">
        <v>0</v>
      </c>
      <c r="AS1922" s="15">
        <v>0</v>
      </c>
      <c r="AT1922" s="15">
        <f t="shared" si="147"/>
        <v>0</v>
      </c>
      <c r="AU1922" s="15">
        <v>0</v>
      </c>
      <c r="AV1922" s="15">
        <v>0</v>
      </c>
      <c r="AW1922" s="15">
        <v>0</v>
      </c>
      <c r="AX1922" s="15">
        <v>0</v>
      </c>
      <c r="AY1922" s="15">
        <v>0</v>
      </c>
      <c r="AZ1922" s="15">
        <v>0</v>
      </c>
      <c r="BA1922" s="15">
        <v>0</v>
      </c>
      <c r="BB1922" s="15">
        <v>0</v>
      </c>
      <c r="BC1922" s="15">
        <v>0</v>
      </c>
      <c r="BD1922" s="15">
        <v>0</v>
      </c>
      <c r="BE1922" s="15">
        <v>0</v>
      </c>
      <c r="BF1922" s="15">
        <v>0</v>
      </c>
      <c r="BG1922" s="15">
        <f t="shared" si="148"/>
        <v>0</v>
      </c>
      <c r="BH1922" t="str">
        <f t="shared" si="149"/>
        <v>SCGGAS</v>
      </c>
      <c r="BI1922" t="str">
        <f>VLOOKUP(BH1922,[2]Summary!$C$29:$C$56,1,0)</f>
        <v>SCGGas</v>
      </c>
      <c r="BJ1922" s="16">
        <v>43466</v>
      </c>
    </row>
    <row r="1923" spans="1:62" x14ac:dyDescent="0.25">
      <c r="A1923" s="13" t="s">
        <v>3643</v>
      </c>
      <c r="B1923" s="13" t="s">
        <v>3643</v>
      </c>
      <c r="C1923" t="s">
        <v>3644</v>
      </c>
      <c r="D1923" t="s">
        <v>361</v>
      </c>
      <c r="E1923" t="s">
        <v>308</v>
      </c>
      <c r="F1923" s="13" t="s">
        <v>302</v>
      </c>
      <c r="H1923" s="15">
        <v>4.99</v>
      </c>
      <c r="I1923" s="15">
        <v>1.2999999999999999E-2</v>
      </c>
      <c r="J1923" s="15">
        <v>5.0000000000000001E-3</v>
      </c>
      <c r="K1923" s="15">
        <v>0</v>
      </c>
      <c r="L1923" s="15">
        <v>0</v>
      </c>
      <c r="M1923" s="15">
        <v>0</v>
      </c>
      <c r="N1923" s="15">
        <v>0</v>
      </c>
      <c r="O1923" s="15">
        <v>0</v>
      </c>
      <c r="P1923" s="15">
        <v>0</v>
      </c>
      <c r="Q1923" s="15">
        <v>0</v>
      </c>
      <c r="R1923" s="15">
        <v>0</v>
      </c>
      <c r="S1923" s="15">
        <v>0</v>
      </c>
      <c r="T1923" s="15">
        <f t="shared" ref="T1923:T1986" si="150">SUM(H1923:S1923)</f>
        <v>5.008</v>
      </c>
      <c r="U1923" s="15">
        <v>0</v>
      </c>
      <c r="V1923" s="15">
        <v>0</v>
      </c>
      <c r="W1923" s="15">
        <v>0</v>
      </c>
      <c r="X1923" s="15">
        <v>0</v>
      </c>
      <c r="Y1923" s="15">
        <v>0</v>
      </c>
      <c r="Z1923" s="15">
        <v>0</v>
      </c>
      <c r="AA1923" s="15">
        <v>0</v>
      </c>
      <c r="AB1923" s="15">
        <v>0</v>
      </c>
      <c r="AC1923" s="15">
        <v>0</v>
      </c>
      <c r="AD1923" s="15">
        <v>0</v>
      </c>
      <c r="AE1923" s="15">
        <v>0</v>
      </c>
      <c r="AF1923" s="15">
        <v>0</v>
      </c>
      <c r="AG1923" s="15">
        <f t="shared" ref="AG1923:AG1986" si="151">SUM(U1923:AF1923)</f>
        <v>0</v>
      </c>
      <c r="AH1923" s="15">
        <v>0</v>
      </c>
      <c r="AI1923" s="15">
        <v>0</v>
      </c>
      <c r="AJ1923" s="15">
        <v>0</v>
      </c>
      <c r="AK1923" s="15">
        <v>0</v>
      </c>
      <c r="AL1923" s="15">
        <v>0</v>
      </c>
      <c r="AM1923" s="15">
        <v>0</v>
      </c>
      <c r="AN1923" s="15">
        <v>0</v>
      </c>
      <c r="AO1923" s="15">
        <v>0</v>
      </c>
      <c r="AP1923" s="15">
        <v>0</v>
      </c>
      <c r="AQ1923" s="15">
        <v>0</v>
      </c>
      <c r="AR1923" s="15">
        <v>0</v>
      </c>
      <c r="AS1923" s="15">
        <v>0</v>
      </c>
      <c r="AT1923" s="15">
        <f t="shared" ref="AT1923:AT1986" si="152">SUM(AH1923:AS1923)</f>
        <v>0</v>
      </c>
      <c r="AU1923" s="15">
        <v>0</v>
      </c>
      <c r="AV1923" s="15">
        <v>0</v>
      </c>
      <c r="AW1923" s="15">
        <v>0</v>
      </c>
      <c r="AX1923" s="15">
        <v>0</v>
      </c>
      <c r="AY1923" s="15">
        <v>0</v>
      </c>
      <c r="AZ1923" s="15">
        <v>0</v>
      </c>
      <c r="BA1923" s="15">
        <v>0</v>
      </c>
      <c r="BB1923" s="15">
        <v>0</v>
      </c>
      <c r="BC1923" s="15">
        <v>0</v>
      </c>
      <c r="BD1923" s="15">
        <v>0</v>
      </c>
      <c r="BE1923" s="15">
        <v>0</v>
      </c>
      <c r="BF1923" s="15">
        <v>0</v>
      </c>
      <c r="BG1923" s="15">
        <f t="shared" ref="BG1923:BG1986" si="153">SUM(AU1923:BF1923)</f>
        <v>0</v>
      </c>
      <c r="BH1923" t="str">
        <f t="shared" ref="BH1923:BH1986" si="154">D1923&amp;E1923</f>
        <v>SCGGAS</v>
      </c>
      <c r="BI1923" t="str">
        <f>VLOOKUP(BH1923,[2]Summary!$C$29:$C$56,1,0)</f>
        <v>SCGGas</v>
      </c>
      <c r="BJ1923" s="16">
        <v>43466</v>
      </c>
    </row>
    <row r="1924" spans="1:62" x14ac:dyDescent="0.25">
      <c r="A1924" s="13" t="s">
        <v>3645</v>
      </c>
      <c r="B1924" s="13" t="s">
        <v>3645</v>
      </c>
      <c r="C1924" t="s">
        <v>3646</v>
      </c>
      <c r="D1924" t="s">
        <v>361</v>
      </c>
      <c r="E1924" t="s">
        <v>308</v>
      </c>
      <c r="F1924" s="13" t="s">
        <v>153</v>
      </c>
      <c r="H1924" s="15">
        <v>1.0999999999999999E-2</v>
      </c>
      <c r="I1924" s="15">
        <v>0</v>
      </c>
      <c r="J1924" s="15">
        <v>0</v>
      </c>
      <c r="K1924" s="15">
        <v>0</v>
      </c>
      <c r="L1924" s="15">
        <v>0</v>
      </c>
      <c r="M1924" s="15">
        <v>0</v>
      </c>
      <c r="N1924" s="15">
        <v>0</v>
      </c>
      <c r="O1924" s="15">
        <v>0</v>
      </c>
      <c r="P1924" s="15">
        <v>0</v>
      </c>
      <c r="Q1924" s="15">
        <v>0</v>
      </c>
      <c r="R1924" s="15">
        <v>0</v>
      </c>
      <c r="S1924" s="15">
        <v>0</v>
      </c>
      <c r="T1924" s="15">
        <f t="shared" si="150"/>
        <v>1.0999999999999999E-2</v>
      </c>
      <c r="U1924" s="15">
        <v>0</v>
      </c>
      <c r="V1924" s="15">
        <v>0</v>
      </c>
      <c r="W1924" s="15">
        <v>0</v>
      </c>
      <c r="X1924" s="15">
        <v>0</v>
      </c>
      <c r="Y1924" s="15">
        <v>0</v>
      </c>
      <c r="Z1924" s="15">
        <v>0</v>
      </c>
      <c r="AA1924" s="15">
        <v>0</v>
      </c>
      <c r="AB1924" s="15">
        <v>0</v>
      </c>
      <c r="AC1924" s="15">
        <v>0</v>
      </c>
      <c r="AD1924" s="15">
        <v>0</v>
      </c>
      <c r="AE1924" s="15">
        <v>0</v>
      </c>
      <c r="AF1924" s="15">
        <v>0</v>
      </c>
      <c r="AG1924" s="15">
        <f t="shared" si="151"/>
        <v>0</v>
      </c>
      <c r="AH1924" s="15">
        <v>0</v>
      </c>
      <c r="AI1924" s="15">
        <v>0</v>
      </c>
      <c r="AJ1924" s="15">
        <v>0</v>
      </c>
      <c r="AK1924" s="15">
        <v>0</v>
      </c>
      <c r="AL1924" s="15">
        <v>0</v>
      </c>
      <c r="AM1924" s="15">
        <v>0</v>
      </c>
      <c r="AN1924" s="15">
        <v>0</v>
      </c>
      <c r="AO1924" s="15">
        <v>0</v>
      </c>
      <c r="AP1924" s="15">
        <v>0</v>
      </c>
      <c r="AQ1924" s="15">
        <v>0</v>
      </c>
      <c r="AR1924" s="15">
        <v>0</v>
      </c>
      <c r="AS1924" s="15">
        <v>0</v>
      </c>
      <c r="AT1924" s="15">
        <f t="shared" si="152"/>
        <v>0</v>
      </c>
      <c r="AU1924" s="15">
        <v>0</v>
      </c>
      <c r="AV1924" s="15">
        <v>0</v>
      </c>
      <c r="AW1924" s="15">
        <v>0</v>
      </c>
      <c r="AX1924" s="15">
        <v>0</v>
      </c>
      <c r="AY1924" s="15">
        <v>0</v>
      </c>
      <c r="AZ1924" s="15">
        <v>0</v>
      </c>
      <c r="BA1924" s="15">
        <v>0</v>
      </c>
      <c r="BB1924" s="15">
        <v>0</v>
      </c>
      <c r="BC1924" s="15">
        <v>0</v>
      </c>
      <c r="BD1924" s="15">
        <v>0</v>
      </c>
      <c r="BE1924" s="15">
        <v>0</v>
      </c>
      <c r="BF1924" s="15">
        <v>0</v>
      </c>
      <c r="BG1924" s="15">
        <f t="shared" si="153"/>
        <v>0</v>
      </c>
      <c r="BH1924" t="str">
        <f t="shared" si="154"/>
        <v>SCGGAS</v>
      </c>
      <c r="BI1924" t="str">
        <f>VLOOKUP(BH1924,[2]Summary!$C$29:$C$56,1,0)</f>
        <v>SCGGas</v>
      </c>
      <c r="BJ1924" s="16">
        <v>43466</v>
      </c>
    </row>
    <row r="1925" spans="1:62" x14ac:dyDescent="0.25">
      <c r="A1925" s="13" t="s">
        <v>3647</v>
      </c>
      <c r="B1925" s="13" t="s">
        <v>3647</v>
      </c>
      <c r="C1925" t="s">
        <v>3648</v>
      </c>
      <c r="D1925" t="s">
        <v>361</v>
      </c>
      <c r="E1925" t="s">
        <v>308</v>
      </c>
      <c r="F1925" s="13" t="s">
        <v>302</v>
      </c>
      <c r="H1925" s="15">
        <v>0</v>
      </c>
      <c r="I1925" s="15">
        <v>0</v>
      </c>
      <c r="J1925" s="15">
        <v>0</v>
      </c>
      <c r="K1925" s="15">
        <v>0</v>
      </c>
      <c r="L1925" s="15">
        <v>0.186</v>
      </c>
      <c r="M1925" s="15">
        <v>0</v>
      </c>
      <c r="N1925" s="15">
        <v>0</v>
      </c>
      <c r="O1925" s="15">
        <v>0</v>
      </c>
      <c r="P1925" s="15">
        <v>0</v>
      </c>
      <c r="Q1925" s="15">
        <v>0</v>
      </c>
      <c r="R1925" s="15">
        <v>0</v>
      </c>
      <c r="S1925" s="15">
        <v>0</v>
      </c>
      <c r="T1925" s="15">
        <f t="shared" si="150"/>
        <v>0.186</v>
      </c>
      <c r="U1925" s="15">
        <v>0</v>
      </c>
      <c r="V1925" s="15">
        <v>0</v>
      </c>
      <c r="W1925" s="15">
        <v>0</v>
      </c>
      <c r="X1925" s="15">
        <v>0</v>
      </c>
      <c r="Y1925" s="15">
        <v>0</v>
      </c>
      <c r="Z1925" s="15">
        <v>0</v>
      </c>
      <c r="AA1925" s="15">
        <v>0</v>
      </c>
      <c r="AB1925" s="15">
        <v>0</v>
      </c>
      <c r="AC1925" s="15">
        <v>0</v>
      </c>
      <c r="AD1925" s="15">
        <v>0</v>
      </c>
      <c r="AE1925" s="15">
        <v>0</v>
      </c>
      <c r="AF1925" s="15">
        <v>0</v>
      </c>
      <c r="AG1925" s="15">
        <f t="shared" si="151"/>
        <v>0</v>
      </c>
      <c r="AH1925" s="15">
        <v>0</v>
      </c>
      <c r="AI1925" s="15">
        <v>0</v>
      </c>
      <c r="AJ1925" s="15">
        <v>0</v>
      </c>
      <c r="AK1925" s="15">
        <v>0</v>
      </c>
      <c r="AL1925" s="15">
        <v>0</v>
      </c>
      <c r="AM1925" s="15">
        <v>0</v>
      </c>
      <c r="AN1925" s="15">
        <v>0</v>
      </c>
      <c r="AO1925" s="15">
        <v>0</v>
      </c>
      <c r="AP1925" s="15">
        <v>0</v>
      </c>
      <c r="AQ1925" s="15">
        <v>0</v>
      </c>
      <c r="AR1925" s="15">
        <v>0</v>
      </c>
      <c r="AS1925" s="15">
        <v>0</v>
      </c>
      <c r="AT1925" s="15">
        <f t="shared" si="152"/>
        <v>0</v>
      </c>
      <c r="AU1925" s="15">
        <v>0</v>
      </c>
      <c r="AV1925" s="15">
        <v>0</v>
      </c>
      <c r="AW1925" s="15">
        <v>0</v>
      </c>
      <c r="AX1925" s="15">
        <v>0</v>
      </c>
      <c r="AY1925" s="15">
        <v>0</v>
      </c>
      <c r="AZ1925" s="15">
        <v>0</v>
      </c>
      <c r="BA1925" s="15">
        <v>0</v>
      </c>
      <c r="BB1925" s="15">
        <v>0</v>
      </c>
      <c r="BC1925" s="15">
        <v>0</v>
      </c>
      <c r="BD1925" s="15">
        <v>0</v>
      </c>
      <c r="BE1925" s="15">
        <v>0</v>
      </c>
      <c r="BF1925" s="15">
        <v>0</v>
      </c>
      <c r="BG1925" s="15">
        <f t="shared" si="153"/>
        <v>0</v>
      </c>
      <c r="BH1925" t="str">
        <f t="shared" si="154"/>
        <v>SCGGAS</v>
      </c>
      <c r="BI1925" t="str">
        <f>VLOOKUP(BH1925,[2]Summary!$C$29:$C$56,1,0)</f>
        <v>SCGGas</v>
      </c>
      <c r="BJ1925" s="16">
        <v>43466</v>
      </c>
    </row>
    <row r="1926" spans="1:62" x14ac:dyDescent="0.25">
      <c r="A1926" s="13" t="s">
        <v>3649</v>
      </c>
      <c r="B1926" s="13" t="s">
        <v>3649</v>
      </c>
      <c r="C1926" t="s">
        <v>3650</v>
      </c>
      <c r="D1926" t="s">
        <v>361</v>
      </c>
      <c r="E1926" t="s">
        <v>308</v>
      </c>
      <c r="F1926" s="13" t="s">
        <v>302</v>
      </c>
      <c r="H1926" s="15">
        <v>3.3969999999999998</v>
      </c>
      <c r="I1926" s="15">
        <v>0</v>
      </c>
      <c r="J1926" s="15">
        <v>0</v>
      </c>
      <c r="K1926" s="15">
        <v>0</v>
      </c>
      <c r="L1926" s="15">
        <v>0</v>
      </c>
      <c r="M1926" s="15">
        <v>0</v>
      </c>
      <c r="N1926" s="15">
        <v>0</v>
      </c>
      <c r="O1926" s="15">
        <v>0</v>
      </c>
      <c r="P1926" s="15">
        <v>0</v>
      </c>
      <c r="Q1926" s="15">
        <v>0</v>
      </c>
      <c r="R1926" s="15">
        <v>0</v>
      </c>
      <c r="S1926" s="15">
        <v>0</v>
      </c>
      <c r="T1926" s="15">
        <f t="shared" si="150"/>
        <v>3.3969999999999998</v>
      </c>
      <c r="U1926" s="15">
        <v>0</v>
      </c>
      <c r="V1926" s="15">
        <v>0</v>
      </c>
      <c r="W1926" s="15">
        <v>0</v>
      </c>
      <c r="X1926" s="15">
        <v>0</v>
      </c>
      <c r="Y1926" s="15">
        <v>0</v>
      </c>
      <c r="Z1926" s="15">
        <v>0</v>
      </c>
      <c r="AA1926" s="15">
        <v>0</v>
      </c>
      <c r="AB1926" s="15">
        <v>0</v>
      </c>
      <c r="AC1926" s="15">
        <v>0</v>
      </c>
      <c r="AD1926" s="15">
        <v>0</v>
      </c>
      <c r="AE1926" s="15">
        <v>0</v>
      </c>
      <c r="AF1926" s="15">
        <v>0</v>
      </c>
      <c r="AG1926" s="15">
        <f t="shared" si="151"/>
        <v>0</v>
      </c>
      <c r="AH1926" s="15">
        <v>0</v>
      </c>
      <c r="AI1926" s="15">
        <v>0</v>
      </c>
      <c r="AJ1926" s="15">
        <v>0</v>
      </c>
      <c r="AK1926" s="15">
        <v>0</v>
      </c>
      <c r="AL1926" s="15">
        <v>0</v>
      </c>
      <c r="AM1926" s="15">
        <v>0</v>
      </c>
      <c r="AN1926" s="15">
        <v>0</v>
      </c>
      <c r="AO1926" s="15">
        <v>0</v>
      </c>
      <c r="AP1926" s="15">
        <v>0</v>
      </c>
      <c r="AQ1926" s="15">
        <v>0</v>
      </c>
      <c r="AR1926" s="15">
        <v>0</v>
      </c>
      <c r="AS1926" s="15">
        <v>0</v>
      </c>
      <c r="AT1926" s="15">
        <f t="shared" si="152"/>
        <v>0</v>
      </c>
      <c r="AU1926" s="15">
        <v>0</v>
      </c>
      <c r="AV1926" s="15">
        <v>0</v>
      </c>
      <c r="AW1926" s="15">
        <v>0</v>
      </c>
      <c r="AX1926" s="15">
        <v>0</v>
      </c>
      <c r="AY1926" s="15">
        <v>0</v>
      </c>
      <c r="AZ1926" s="15">
        <v>0</v>
      </c>
      <c r="BA1926" s="15">
        <v>0</v>
      </c>
      <c r="BB1926" s="15">
        <v>0</v>
      </c>
      <c r="BC1926" s="15">
        <v>0</v>
      </c>
      <c r="BD1926" s="15">
        <v>0</v>
      </c>
      <c r="BE1926" s="15">
        <v>0</v>
      </c>
      <c r="BF1926" s="15">
        <v>0</v>
      </c>
      <c r="BG1926" s="15">
        <f t="shared" si="153"/>
        <v>0</v>
      </c>
      <c r="BH1926" t="str">
        <f t="shared" si="154"/>
        <v>SCGGAS</v>
      </c>
      <c r="BI1926" t="str">
        <f>VLOOKUP(BH1926,[2]Summary!$C$29:$C$56,1,0)</f>
        <v>SCGGas</v>
      </c>
      <c r="BJ1926" s="16">
        <v>43466</v>
      </c>
    </row>
    <row r="1927" spans="1:62" x14ac:dyDescent="0.25">
      <c r="A1927" s="13" t="s">
        <v>3651</v>
      </c>
      <c r="B1927" s="13" t="s">
        <v>3651</v>
      </c>
      <c r="C1927" t="s">
        <v>3652</v>
      </c>
      <c r="D1927" t="s">
        <v>361</v>
      </c>
      <c r="E1927" t="s">
        <v>308</v>
      </c>
      <c r="F1927" s="13" t="s">
        <v>302</v>
      </c>
      <c r="H1927" s="15">
        <v>0</v>
      </c>
      <c r="I1927" s="15">
        <v>0</v>
      </c>
      <c r="J1927" s="15">
        <v>0</v>
      </c>
      <c r="K1927" s="15">
        <v>0</v>
      </c>
      <c r="L1927" s="15">
        <v>0</v>
      </c>
      <c r="M1927" s="15">
        <v>0</v>
      </c>
      <c r="N1927" s="15">
        <v>0</v>
      </c>
      <c r="O1927" s="15">
        <v>0</v>
      </c>
      <c r="P1927" s="15">
        <v>0</v>
      </c>
      <c r="Q1927" s="15">
        <v>0</v>
      </c>
      <c r="R1927" s="15">
        <v>0</v>
      </c>
      <c r="S1927" s="15">
        <v>0</v>
      </c>
      <c r="T1927" s="15">
        <f t="shared" si="150"/>
        <v>0</v>
      </c>
      <c r="U1927" s="15">
        <v>0</v>
      </c>
      <c r="V1927" s="15">
        <v>0</v>
      </c>
      <c r="W1927" s="15">
        <v>0</v>
      </c>
      <c r="X1927" s="15">
        <v>0</v>
      </c>
      <c r="Y1927" s="15">
        <v>0</v>
      </c>
      <c r="Z1927" s="15">
        <v>0</v>
      </c>
      <c r="AA1927" s="15">
        <v>0</v>
      </c>
      <c r="AB1927" s="15">
        <v>0</v>
      </c>
      <c r="AC1927" s="15">
        <v>0</v>
      </c>
      <c r="AD1927" s="15">
        <v>0</v>
      </c>
      <c r="AE1927" s="15">
        <v>0</v>
      </c>
      <c r="AF1927" s="15">
        <v>0</v>
      </c>
      <c r="AG1927" s="15">
        <f t="shared" si="151"/>
        <v>0</v>
      </c>
      <c r="AH1927" s="15">
        <v>0</v>
      </c>
      <c r="AI1927" s="15">
        <v>0</v>
      </c>
      <c r="AJ1927" s="15">
        <v>0</v>
      </c>
      <c r="AK1927" s="15">
        <v>0</v>
      </c>
      <c r="AL1927" s="15">
        <v>0</v>
      </c>
      <c r="AM1927" s="15">
        <v>0</v>
      </c>
      <c r="AN1927" s="15">
        <v>0</v>
      </c>
      <c r="AO1927" s="15">
        <v>0</v>
      </c>
      <c r="AP1927" s="15">
        <v>0</v>
      </c>
      <c r="AQ1927" s="15">
        <v>0</v>
      </c>
      <c r="AR1927" s="15">
        <v>0</v>
      </c>
      <c r="AS1927" s="15">
        <v>0</v>
      </c>
      <c r="AT1927" s="15">
        <f t="shared" si="152"/>
        <v>0</v>
      </c>
      <c r="AU1927" s="15">
        <v>0</v>
      </c>
      <c r="AV1927" s="15">
        <v>0</v>
      </c>
      <c r="AW1927" s="15">
        <v>0</v>
      </c>
      <c r="AX1927" s="15">
        <v>0</v>
      </c>
      <c r="AY1927" s="15">
        <v>0</v>
      </c>
      <c r="AZ1927" s="15">
        <v>0</v>
      </c>
      <c r="BA1927" s="15">
        <v>0</v>
      </c>
      <c r="BB1927" s="15">
        <v>0</v>
      </c>
      <c r="BC1927" s="15">
        <v>0</v>
      </c>
      <c r="BD1927" s="15">
        <v>0</v>
      </c>
      <c r="BE1927" s="15">
        <v>0</v>
      </c>
      <c r="BF1927" s="15">
        <v>0</v>
      </c>
      <c r="BG1927" s="15">
        <f t="shared" si="153"/>
        <v>0</v>
      </c>
      <c r="BH1927" t="str">
        <f t="shared" si="154"/>
        <v>SCGGAS</v>
      </c>
      <c r="BI1927" t="str">
        <f>VLOOKUP(BH1927,[2]Summary!$C$29:$C$56,1,0)</f>
        <v>SCGGas</v>
      </c>
      <c r="BJ1927" s="16">
        <v>44562</v>
      </c>
    </row>
    <row r="1928" spans="1:62" x14ac:dyDescent="0.25">
      <c r="A1928" s="13" t="s">
        <v>3653</v>
      </c>
      <c r="B1928" s="13" t="s">
        <v>3653</v>
      </c>
      <c r="C1928" t="s">
        <v>3654</v>
      </c>
      <c r="D1928" t="s">
        <v>361</v>
      </c>
      <c r="E1928" t="s">
        <v>308</v>
      </c>
      <c r="F1928" s="13" t="s">
        <v>302</v>
      </c>
      <c r="H1928" s="15">
        <v>22.399000000000001</v>
      </c>
      <c r="I1928" s="15">
        <v>3.6999999999999998E-2</v>
      </c>
      <c r="J1928" s="15">
        <v>3.2000000000000001E-2</v>
      </c>
      <c r="K1928" s="15">
        <v>3.2000000000000001E-2</v>
      </c>
      <c r="L1928" s="15">
        <v>3.2000000000000001E-2</v>
      </c>
      <c r="M1928" s="15">
        <v>3.9E-2</v>
      </c>
      <c r="N1928" s="15">
        <v>0.04</v>
      </c>
      <c r="O1928" s="15">
        <v>0.04</v>
      </c>
      <c r="P1928" s="15">
        <v>0.78100000000000003</v>
      </c>
      <c r="Q1928" s="15">
        <v>4.2000000000000003E-2</v>
      </c>
      <c r="R1928" s="15">
        <v>1.423</v>
      </c>
      <c r="S1928" s="15">
        <v>0</v>
      </c>
      <c r="T1928" s="15">
        <f t="shared" si="150"/>
        <v>24.896999999999998</v>
      </c>
      <c r="U1928" s="15">
        <v>0</v>
      </c>
      <c r="V1928" s="15">
        <v>0</v>
      </c>
      <c r="W1928" s="15">
        <v>0</v>
      </c>
      <c r="X1928" s="15">
        <v>0</v>
      </c>
      <c r="Y1928" s="15">
        <v>0</v>
      </c>
      <c r="Z1928" s="15">
        <v>0</v>
      </c>
      <c r="AA1928" s="15">
        <v>0</v>
      </c>
      <c r="AB1928" s="15">
        <v>0</v>
      </c>
      <c r="AC1928" s="15">
        <v>0</v>
      </c>
      <c r="AD1928" s="15">
        <v>0</v>
      </c>
      <c r="AE1928" s="15">
        <v>0</v>
      </c>
      <c r="AF1928" s="15">
        <v>0</v>
      </c>
      <c r="AG1928" s="15">
        <f t="shared" si="151"/>
        <v>0</v>
      </c>
      <c r="AH1928" s="15">
        <v>0</v>
      </c>
      <c r="AI1928" s="15">
        <v>0</v>
      </c>
      <c r="AJ1928" s="15">
        <v>0</v>
      </c>
      <c r="AK1928" s="15">
        <v>0</v>
      </c>
      <c r="AL1928" s="15">
        <v>0</v>
      </c>
      <c r="AM1928" s="15">
        <v>0</v>
      </c>
      <c r="AN1928" s="15">
        <v>0</v>
      </c>
      <c r="AO1928" s="15">
        <v>0</v>
      </c>
      <c r="AP1928" s="15">
        <v>0</v>
      </c>
      <c r="AQ1928" s="15">
        <v>0</v>
      </c>
      <c r="AR1928" s="15">
        <v>0</v>
      </c>
      <c r="AS1928" s="15">
        <v>0</v>
      </c>
      <c r="AT1928" s="15">
        <f t="shared" si="152"/>
        <v>0</v>
      </c>
      <c r="AU1928" s="15">
        <v>0</v>
      </c>
      <c r="AV1928" s="15">
        <v>0</v>
      </c>
      <c r="AW1928" s="15">
        <v>0</v>
      </c>
      <c r="AX1928" s="15">
        <v>0</v>
      </c>
      <c r="AY1928" s="15">
        <v>0</v>
      </c>
      <c r="AZ1928" s="15">
        <v>0</v>
      </c>
      <c r="BA1928" s="15">
        <v>0</v>
      </c>
      <c r="BB1928" s="15">
        <v>0</v>
      </c>
      <c r="BC1928" s="15">
        <v>0</v>
      </c>
      <c r="BD1928" s="15">
        <v>0</v>
      </c>
      <c r="BE1928" s="15">
        <v>0</v>
      </c>
      <c r="BF1928" s="15">
        <v>0</v>
      </c>
      <c r="BG1928" s="15">
        <f t="shared" si="153"/>
        <v>0</v>
      </c>
      <c r="BH1928" t="str">
        <f t="shared" si="154"/>
        <v>SCGGAS</v>
      </c>
      <c r="BI1928" t="str">
        <f>VLOOKUP(BH1928,[2]Summary!$C$29:$C$56,1,0)</f>
        <v>SCGGas</v>
      </c>
      <c r="BJ1928" s="16">
        <v>43466</v>
      </c>
    </row>
    <row r="1929" spans="1:62" x14ac:dyDescent="0.25">
      <c r="A1929" s="13" t="s">
        <v>3655</v>
      </c>
      <c r="B1929" s="13" t="s">
        <v>3655</v>
      </c>
      <c r="C1929" t="s">
        <v>3656</v>
      </c>
      <c r="D1929" t="s">
        <v>361</v>
      </c>
      <c r="E1929" t="s">
        <v>308</v>
      </c>
      <c r="F1929" s="13" t="s">
        <v>302</v>
      </c>
      <c r="H1929" s="15">
        <v>16.879000000000001</v>
      </c>
      <c r="I1929" s="15">
        <v>2.8000000000000001E-2</v>
      </c>
      <c r="J1929" s="15">
        <v>1.01</v>
      </c>
      <c r="K1929" s="15">
        <v>2.5999999999999999E-2</v>
      </c>
      <c r="L1929" s="15">
        <v>2.5999999999999999E-2</v>
      </c>
      <c r="M1929" s="15">
        <v>3.1E-2</v>
      </c>
      <c r="N1929" s="15">
        <v>3.2000000000000001E-2</v>
      </c>
      <c r="O1929" s="15">
        <v>3.2000000000000001E-2</v>
      </c>
      <c r="P1929" s="15">
        <v>3.2000000000000001E-2</v>
      </c>
      <c r="Q1929" s="15">
        <v>3.2000000000000001E-2</v>
      </c>
      <c r="R1929" s="15">
        <v>0.52600000000000002</v>
      </c>
      <c r="S1929" s="15">
        <v>0</v>
      </c>
      <c r="T1929" s="15">
        <f t="shared" si="150"/>
        <v>18.654</v>
      </c>
      <c r="U1929" s="15">
        <v>0</v>
      </c>
      <c r="V1929" s="15">
        <v>0</v>
      </c>
      <c r="W1929" s="15">
        <v>0</v>
      </c>
      <c r="X1929" s="15">
        <v>0</v>
      </c>
      <c r="Y1929" s="15">
        <v>0</v>
      </c>
      <c r="Z1929" s="15">
        <v>0</v>
      </c>
      <c r="AA1929" s="15">
        <v>0</v>
      </c>
      <c r="AB1929" s="15">
        <v>0</v>
      </c>
      <c r="AC1929" s="15">
        <v>0</v>
      </c>
      <c r="AD1929" s="15">
        <v>0</v>
      </c>
      <c r="AE1929" s="15">
        <v>0</v>
      </c>
      <c r="AF1929" s="15">
        <v>0</v>
      </c>
      <c r="AG1929" s="15">
        <f t="shared" si="151"/>
        <v>0</v>
      </c>
      <c r="AH1929" s="15">
        <v>0</v>
      </c>
      <c r="AI1929" s="15">
        <v>0</v>
      </c>
      <c r="AJ1929" s="15">
        <v>0</v>
      </c>
      <c r="AK1929" s="15">
        <v>0</v>
      </c>
      <c r="AL1929" s="15">
        <v>0</v>
      </c>
      <c r="AM1929" s="15">
        <v>0</v>
      </c>
      <c r="AN1929" s="15">
        <v>0</v>
      </c>
      <c r="AO1929" s="15">
        <v>0</v>
      </c>
      <c r="AP1929" s="15">
        <v>0</v>
      </c>
      <c r="AQ1929" s="15">
        <v>0</v>
      </c>
      <c r="AR1929" s="15">
        <v>0</v>
      </c>
      <c r="AS1929" s="15">
        <v>0</v>
      </c>
      <c r="AT1929" s="15">
        <f t="shared" si="152"/>
        <v>0</v>
      </c>
      <c r="AU1929" s="15">
        <v>0</v>
      </c>
      <c r="AV1929" s="15">
        <v>0</v>
      </c>
      <c r="AW1929" s="15">
        <v>0</v>
      </c>
      <c r="AX1929" s="15">
        <v>0</v>
      </c>
      <c r="AY1929" s="15">
        <v>0</v>
      </c>
      <c r="AZ1929" s="15">
        <v>0</v>
      </c>
      <c r="BA1929" s="15">
        <v>0</v>
      </c>
      <c r="BB1929" s="15">
        <v>0</v>
      </c>
      <c r="BC1929" s="15">
        <v>0</v>
      </c>
      <c r="BD1929" s="15">
        <v>0</v>
      </c>
      <c r="BE1929" s="15">
        <v>0</v>
      </c>
      <c r="BF1929" s="15">
        <v>0</v>
      </c>
      <c r="BG1929" s="15">
        <f t="shared" si="153"/>
        <v>0</v>
      </c>
      <c r="BH1929" t="str">
        <f t="shared" si="154"/>
        <v>SCGGAS</v>
      </c>
      <c r="BI1929" t="str">
        <f>VLOOKUP(BH1929,[2]Summary!$C$29:$C$56,1,0)</f>
        <v>SCGGas</v>
      </c>
      <c r="BJ1929" s="16">
        <v>43466</v>
      </c>
    </row>
    <row r="1930" spans="1:62" x14ac:dyDescent="0.25">
      <c r="A1930" s="13" t="s">
        <v>3657</v>
      </c>
      <c r="B1930" s="13" t="s">
        <v>3657</v>
      </c>
      <c r="C1930" t="s">
        <v>3658</v>
      </c>
      <c r="D1930" t="s">
        <v>361</v>
      </c>
      <c r="E1930" t="s">
        <v>308</v>
      </c>
      <c r="F1930" s="13" t="s">
        <v>302</v>
      </c>
      <c r="H1930" s="15">
        <v>26.861999999999998</v>
      </c>
      <c r="I1930" s="15">
        <v>4.4999999999999998E-2</v>
      </c>
      <c r="J1930" s="15">
        <v>0.73699999999999999</v>
      </c>
      <c r="K1930" s="15">
        <v>0.04</v>
      </c>
      <c r="L1930" s="15">
        <v>0.02</v>
      </c>
      <c r="M1930" s="15">
        <v>0</v>
      </c>
      <c r="N1930" s="15">
        <v>0</v>
      </c>
      <c r="O1930" s="15">
        <v>0</v>
      </c>
      <c r="P1930" s="15">
        <v>0</v>
      </c>
      <c r="Q1930" s="15">
        <v>0</v>
      </c>
      <c r="R1930" s="15">
        <v>0.21099999999999999</v>
      </c>
      <c r="S1930" s="15">
        <v>0</v>
      </c>
      <c r="T1930" s="15">
        <f t="shared" si="150"/>
        <v>27.914999999999996</v>
      </c>
      <c r="U1930" s="15">
        <v>0</v>
      </c>
      <c r="V1930" s="15">
        <v>0</v>
      </c>
      <c r="W1930" s="15">
        <v>0</v>
      </c>
      <c r="X1930" s="15">
        <v>0</v>
      </c>
      <c r="Y1930" s="15">
        <v>0</v>
      </c>
      <c r="Z1930" s="15">
        <v>0</v>
      </c>
      <c r="AA1930" s="15">
        <v>0</v>
      </c>
      <c r="AB1930" s="15">
        <v>0</v>
      </c>
      <c r="AC1930" s="15">
        <v>0</v>
      </c>
      <c r="AD1930" s="15">
        <v>0</v>
      </c>
      <c r="AE1930" s="15">
        <v>0</v>
      </c>
      <c r="AF1930" s="15">
        <v>0</v>
      </c>
      <c r="AG1930" s="15">
        <f t="shared" si="151"/>
        <v>0</v>
      </c>
      <c r="AH1930" s="15">
        <v>0</v>
      </c>
      <c r="AI1930" s="15">
        <v>0</v>
      </c>
      <c r="AJ1930" s="15">
        <v>0</v>
      </c>
      <c r="AK1930" s="15">
        <v>0</v>
      </c>
      <c r="AL1930" s="15">
        <v>0</v>
      </c>
      <c r="AM1930" s="15">
        <v>0</v>
      </c>
      <c r="AN1930" s="15">
        <v>0</v>
      </c>
      <c r="AO1930" s="15">
        <v>0</v>
      </c>
      <c r="AP1930" s="15">
        <v>0</v>
      </c>
      <c r="AQ1930" s="15">
        <v>0</v>
      </c>
      <c r="AR1930" s="15">
        <v>0</v>
      </c>
      <c r="AS1930" s="15">
        <v>0</v>
      </c>
      <c r="AT1930" s="15">
        <f t="shared" si="152"/>
        <v>0</v>
      </c>
      <c r="AU1930" s="15">
        <v>0</v>
      </c>
      <c r="AV1930" s="15">
        <v>0</v>
      </c>
      <c r="AW1930" s="15">
        <v>0</v>
      </c>
      <c r="AX1930" s="15">
        <v>0</v>
      </c>
      <c r="AY1930" s="15">
        <v>0</v>
      </c>
      <c r="AZ1930" s="15">
        <v>0</v>
      </c>
      <c r="BA1930" s="15">
        <v>0</v>
      </c>
      <c r="BB1930" s="15">
        <v>0</v>
      </c>
      <c r="BC1930" s="15">
        <v>0</v>
      </c>
      <c r="BD1930" s="15">
        <v>0</v>
      </c>
      <c r="BE1930" s="15">
        <v>0</v>
      </c>
      <c r="BF1930" s="15">
        <v>0</v>
      </c>
      <c r="BG1930" s="15">
        <f t="shared" si="153"/>
        <v>0</v>
      </c>
      <c r="BH1930" t="str">
        <f t="shared" si="154"/>
        <v>SCGGAS</v>
      </c>
      <c r="BI1930" t="str">
        <f>VLOOKUP(BH1930,[2]Summary!$C$29:$C$56,1,0)</f>
        <v>SCGGas</v>
      </c>
      <c r="BJ1930" s="16">
        <v>43466</v>
      </c>
    </row>
    <row r="1931" spans="1:62" x14ac:dyDescent="0.25">
      <c r="A1931" s="13" t="s">
        <v>3659</v>
      </c>
      <c r="B1931" s="13" t="s">
        <v>3659</v>
      </c>
      <c r="C1931" t="s">
        <v>3660</v>
      </c>
      <c r="D1931" t="s">
        <v>361</v>
      </c>
      <c r="E1931" t="s">
        <v>308</v>
      </c>
      <c r="F1931" s="13" t="s">
        <v>60</v>
      </c>
      <c r="H1931" s="15">
        <v>0</v>
      </c>
      <c r="I1931" s="15">
        <v>0</v>
      </c>
      <c r="J1931" s="15">
        <v>0</v>
      </c>
      <c r="K1931" s="15">
        <v>4.0170000000000003</v>
      </c>
      <c r="L1931" s="15">
        <v>6.0000000000000001E-3</v>
      </c>
      <c r="M1931" s="15">
        <v>3.4889999999999999</v>
      </c>
      <c r="N1931" s="15">
        <v>0.95899999999999996</v>
      </c>
      <c r="O1931" s="15">
        <v>7.0000000000000001E-3</v>
      </c>
      <c r="P1931" s="15">
        <v>0</v>
      </c>
      <c r="Q1931" s="15">
        <v>0</v>
      </c>
      <c r="R1931" s="15">
        <v>0</v>
      </c>
      <c r="S1931" s="15">
        <v>0</v>
      </c>
      <c r="T1931" s="15">
        <f t="shared" si="150"/>
        <v>8.4779999999999998</v>
      </c>
      <c r="U1931" s="15">
        <v>0</v>
      </c>
      <c r="V1931" s="15">
        <v>0</v>
      </c>
      <c r="W1931" s="15">
        <v>0</v>
      </c>
      <c r="X1931" s="15">
        <v>0</v>
      </c>
      <c r="Y1931" s="15">
        <v>0</v>
      </c>
      <c r="Z1931" s="15">
        <v>0</v>
      </c>
      <c r="AA1931" s="15">
        <v>0</v>
      </c>
      <c r="AB1931" s="15">
        <v>0</v>
      </c>
      <c r="AC1931" s="15">
        <v>0</v>
      </c>
      <c r="AD1931" s="15">
        <v>0</v>
      </c>
      <c r="AE1931" s="15">
        <v>0</v>
      </c>
      <c r="AF1931" s="15">
        <v>0</v>
      </c>
      <c r="AG1931" s="15">
        <f t="shared" si="151"/>
        <v>0</v>
      </c>
      <c r="AH1931" s="15">
        <v>0</v>
      </c>
      <c r="AI1931" s="15">
        <v>0</v>
      </c>
      <c r="AJ1931" s="15">
        <v>0</v>
      </c>
      <c r="AK1931" s="15">
        <v>0</v>
      </c>
      <c r="AL1931" s="15">
        <v>0</v>
      </c>
      <c r="AM1931" s="15">
        <v>0</v>
      </c>
      <c r="AN1931" s="15">
        <v>0</v>
      </c>
      <c r="AO1931" s="15">
        <v>0</v>
      </c>
      <c r="AP1931" s="15">
        <v>0</v>
      </c>
      <c r="AQ1931" s="15">
        <v>0</v>
      </c>
      <c r="AR1931" s="15">
        <v>0</v>
      </c>
      <c r="AS1931" s="15">
        <v>0</v>
      </c>
      <c r="AT1931" s="15">
        <f t="shared" si="152"/>
        <v>0</v>
      </c>
      <c r="AU1931" s="15">
        <v>0</v>
      </c>
      <c r="AV1931" s="15">
        <v>0</v>
      </c>
      <c r="AW1931" s="15">
        <v>0</v>
      </c>
      <c r="AX1931" s="15">
        <v>0</v>
      </c>
      <c r="AY1931" s="15">
        <v>0</v>
      </c>
      <c r="AZ1931" s="15">
        <v>0</v>
      </c>
      <c r="BA1931" s="15">
        <v>0</v>
      </c>
      <c r="BB1931" s="15">
        <v>0</v>
      </c>
      <c r="BC1931" s="15">
        <v>0</v>
      </c>
      <c r="BD1931" s="15">
        <v>0</v>
      </c>
      <c r="BE1931" s="15">
        <v>0</v>
      </c>
      <c r="BF1931" s="15">
        <v>0</v>
      </c>
      <c r="BG1931" s="15">
        <f t="shared" si="153"/>
        <v>0</v>
      </c>
      <c r="BH1931" t="str">
        <f t="shared" si="154"/>
        <v>SCGGAS</v>
      </c>
      <c r="BI1931" t="str">
        <f>VLOOKUP(BH1931,[2]Summary!$C$29:$C$56,1,0)</f>
        <v>SCGGas</v>
      </c>
      <c r="BJ1931" s="16">
        <v>43466</v>
      </c>
    </row>
    <row r="1932" spans="1:62" x14ac:dyDescent="0.25">
      <c r="A1932" s="13" t="s">
        <v>3661</v>
      </c>
      <c r="B1932" s="13" t="s">
        <v>3661</v>
      </c>
      <c r="C1932" t="s">
        <v>3662</v>
      </c>
      <c r="D1932" t="s">
        <v>361</v>
      </c>
      <c r="E1932" t="s">
        <v>308</v>
      </c>
      <c r="F1932" s="13" t="s">
        <v>302</v>
      </c>
      <c r="H1932" s="15">
        <v>0</v>
      </c>
      <c r="I1932" s="15">
        <v>0</v>
      </c>
      <c r="J1932" s="15">
        <v>0</v>
      </c>
      <c r="K1932" s="15">
        <v>0</v>
      </c>
      <c r="L1932" s="15">
        <v>9.7560000000000002</v>
      </c>
      <c r="M1932" s="15">
        <v>3.79</v>
      </c>
      <c r="N1932" s="15">
        <v>0</v>
      </c>
      <c r="O1932" s="15">
        <v>0</v>
      </c>
      <c r="P1932" s="15">
        <v>0</v>
      </c>
      <c r="Q1932" s="15">
        <v>0</v>
      </c>
      <c r="R1932" s="15">
        <v>0</v>
      </c>
      <c r="S1932" s="15">
        <v>0</v>
      </c>
      <c r="T1932" s="15">
        <f t="shared" si="150"/>
        <v>13.545999999999999</v>
      </c>
      <c r="U1932" s="15">
        <v>0</v>
      </c>
      <c r="V1932" s="15">
        <v>0</v>
      </c>
      <c r="W1932" s="15">
        <v>0</v>
      </c>
      <c r="X1932" s="15">
        <v>0</v>
      </c>
      <c r="Y1932" s="15">
        <v>0</v>
      </c>
      <c r="Z1932" s="15">
        <v>0</v>
      </c>
      <c r="AA1932" s="15">
        <v>0</v>
      </c>
      <c r="AB1932" s="15">
        <v>0</v>
      </c>
      <c r="AC1932" s="15">
        <v>0</v>
      </c>
      <c r="AD1932" s="15">
        <v>0</v>
      </c>
      <c r="AE1932" s="15">
        <v>0</v>
      </c>
      <c r="AF1932" s="15">
        <v>0</v>
      </c>
      <c r="AG1932" s="15">
        <f t="shared" si="151"/>
        <v>0</v>
      </c>
      <c r="AH1932" s="15">
        <v>0</v>
      </c>
      <c r="AI1932" s="15">
        <v>0</v>
      </c>
      <c r="AJ1932" s="15">
        <v>0</v>
      </c>
      <c r="AK1932" s="15">
        <v>0</v>
      </c>
      <c r="AL1932" s="15">
        <v>0</v>
      </c>
      <c r="AM1932" s="15">
        <v>0</v>
      </c>
      <c r="AN1932" s="15">
        <v>0</v>
      </c>
      <c r="AO1932" s="15">
        <v>0</v>
      </c>
      <c r="AP1932" s="15">
        <v>0</v>
      </c>
      <c r="AQ1932" s="15">
        <v>0</v>
      </c>
      <c r="AR1932" s="15">
        <v>0</v>
      </c>
      <c r="AS1932" s="15">
        <v>0</v>
      </c>
      <c r="AT1932" s="15">
        <f t="shared" si="152"/>
        <v>0</v>
      </c>
      <c r="AU1932" s="15">
        <v>0</v>
      </c>
      <c r="AV1932" s="15">
        <v>0</v>
      </c>
      <c r="AW1932" s="15">
        <v>0</v>
      </c>
      <c r="AX1932" s="15">
        <v>0</v>
      </c>
      <c r="AY1932" s="15">
        <v>0</v>
      </c>
      <c r="AZ1932" s="15">
        <v>0</v>
      </c>
      <c r="BA1932" s="15">
        <v>0</v>
      </c>
      <c r="BB1932" s="15">
        <v>0</v>
      </c>
      <c r="BC1932" s="15">
        <v>0</v>
      </c>
      <c r="BD1932" s="15">
        <v>0</v>
      </c>
      <c r="BE1932" s="15">
        <v>0</v>
      </c>
      <c r="BF1932" s="15">
        <v>0</v>
      </c>
      <c r="BG1932" s="15">
        <f t="shared" si="153"/>
        <v>0</v>
      </c>
      <c r="BH1932" t="str">
        <f t="shared" si="154"/>
        <v>SCGGAS</v>
      </c>
      <c r="BI1932" t="str">
        <f>VLOOKUP(BH1932,[2]Summary!$C$29:$C$56,1,0)</f>
        <v>SCGGas</v>
      </c>
      <c r="BJ1932" s="16">
        <v>43466</v>
      </c>
    </row>
    <row r="1933" spans="1:62" x14ac:dyDescent="0.25">
      <c r="A1933" s="13" t="s">
        <v>3663</v>
      </c>
      <c r="B1933" s="13" t="s">
        <v>3663</v>
      </c>
      <c r="C1933" t="s">
        <v>3664</v>
      </c>
      <c r="D1933" t="s">
        <v>361</v>
      </c>
      <c r="E1933" t="s">
        <v>308</v>
      </c>
      <c r="F1933" s="13" t="s">
        <v>60</v>
      </c>
      <c r="H1933" s="15">
        <v>0</v>
      </c>
      <c r="I1933" s="15">
        <v>0</v>
      </c>
      <c r="J1933" s="15">
        <v>0</v>
      </c>
      <c r="K1933" s="15">
        <v>0</v>
      </c>
      <c r="L1933" s="15">
        <v>0</v>
      </c>
      <c r="M1933" s="15">
        <v>0</v>
      </c>
      <c r="N1933" s="15">
        <v>0</v>
      </c>
      <c r="O1933" s="15">
        <v>0</v>
      </c>
      <c r="P1933" s="15">
        <v>0</v>
      </c>
      <c r="Q1933" s="15">
        <v>0</v>
      </c>
      <c r="R1933" s="15">
        <v>0</v>
      </c>
      <c r="S1933" s="15">
        <v>0</v>
      </c>
      <c r="T1933" s="15">
        <f t="shared" si="150"/>
        <v>0</v>
      </c>
      <c r="U1933" s="15">
        <v>0</v>
      </c>
      <c r="V1933" s="15">
        <v>0</v>
      </c>
      <c r="W1933" s="15">
        <v>0</v>
      </c>
      <c r="X1933" s="15">
        <v>0</v>
      </c>
      <c r="Y1933" s="15">
        <v>0</v>
      </c>
      <c r="Z1933" s="15">
        <v>0</v>
      </c>
      <c r="AA1933" s="15">
        <v>0</v>
      </c>
      <c r="AB1933" s="15">
        <v>0</v>
      </c>
      <c r="AC1933" s="15">
        <v>0</v>
      </c>
      <c r="AD1933" s="15">
        <v>0</v>
      </c>
      <c r="AE1933" s="15">
        <v>0</v>
      </c>
      <c r="AF1933" s="15">
        <v>0</v>
      </c>
      <c r="AG1933" s="15">
        <f t="shared" si="151"/>
        <v>0</v>
      </c>
      <c r="AH1933" s="15">
        <v>0</v>
      </c>
      <c r="AI1933" s="15">
        <v>0</v>
      </c>
      <c r="AJ1933" s="15">
        <v>0</v>
      </c>
      <c r="AK1933" s="15">
        <v>0</v>
      </c>
      <c r="AL1933" s="15">
        <v>0</v>
      </c>
      <c r="AM1933" s="15">
        <v>0</v>
      </c>
      <c r="AN1933" s="15">
        <v>0</v>
      </c>
      <c r="AO1933" s="15">
        <v>0</v>
      </c>
      <c r="AP1933" s="15">
        <v>0</v>
      </c>
      <c r="AQ1933" s="15">
        <v>0</v>
      </c>
      <c r="AR1933" s="15">
        <v>0</v>
      </c>
      <c r="AS1933" s="15">
        <v>0</v>
      </c>
      <c r="AT1933" s="15">
        <f t="shared" si="152"/>
        <v>0</v>
      </c>
      <c r="AU1933" s="15">
        <v>0</v>
      </c>
      <c r="AV1933" s="15">
        <v>0</v>
      </c>
      <c r="AW1933" s="15">
        <v>0</v>
      </c>
      <c r="AX1933" s="15">
        <v>0</v>
      </c>
      <c r="AY1933" s="15">
        <v>0</v>
      </c>
      <c r="AZ1933" s="15">
        <v>0</v>
      </c>
      <c r="BA1933" s="15">
        <v>0</v>
      </c>
      <c r="BB1933" s="15">
        <v>0</v>
      </c>
      <c r="BC1933" s="15">
        <v>0</v>
      </c>
      <c r="BD1933" s="15">
        <v>0</v>
      </c>
      <c r="BE1933" s="15">
        <v>0</v>
      </c>
      <c r="BF1933" s="15">
        <v>0</v>
      </c>
      <c r="BG1933" s="15">
        <f t="shared" si="153"/>
        <v>0</v>
      </c>
      <c r="BH1933" t="str">
        <f t="shared" si="154"/>
        <v>SCGGAS</v>
      </c>
      <c r="BI1933" t="str">
        <f>VLOOKUP(BH1933,[2]Summary!$C$29:$C$56,1,0)</f>
        <v>SCGGas</v>
      </c>
      <c r="BJ1933" s="16">
        <v>44562</v>
      </c>
    </row>
    <row r="1934" spans="1:62" x14ac:dyDescent="0.25">
      <c r="A1934" s="13" t="s">
        <v>3665</v>
      </c>
      <c r="B1934" s="13" t="s">
        <v>3665</v>
      </c>
      <c r="C1934" t="s">
        <v>3666</v>
      </c>
      <c r="D1934" t="s">
        <v>434</v>
      </c>
      <c r="E1934" t="s">
        <v>308</v>
      </c>
      <c r="F1934" s="13" t="s">
        <v>302</v>
      </c>
      <c r="H1934" s="15">
        <v>-2.2949999999999999</v>
      </c>
      <c r="I1934" s="15">
        <v>0</v>
      </c>
      <c r="J1934" s="15">
        <v>0</v>
      </c>
      <c r="K1934" s="15">
        <v>0</v>
      </c>
      <c r="L1934" s="15">
        <v>0</v>
      </c>
      <c r="M1934" s="15">
        <v>0</v>
      </c>
      <c r="N1934" s="15">
        <v>0</v>
      </c>
      <c r="O1934" s="15">
        <v>0</v>
      </c>
      <c r="P1934" s="15">
        <v>0</v>
      </c>
      <c r="Q1934" s="15">
        <v>0</v>
      </c>
      <c r="R1934" s="15">
        <v>0</v>
      </c>
      <c r="S1934" s="15">
        <v>0</v>
      </c>
      <c r="T1934" s="15">
        <f t="shared" si="150"/>
        <v>-2.2949999999999999</v>
      </c>
      <c r="U1934" s="15">
        <v>0</v>
      </c>
      <c r="V1934" s="15">
        <v>0</v>
      </c>
      <c r="W1934" s="15">
        <v>0</v>
      </c>
      <c r="X1934" s="15">
        <v>0</v>
      </c>
      <c r="Y1934" s="15">
        <v>0</v>
      </c>
      <c r="Z1934" s="15">
        <v>0</v>
      </c>
      <c r="AA1934" s="15">
        <v>0</v>
      </c>
      <c r="AB1934" s="15">
        <v>0</v>
      </c>
      <c r="AC1934" s="15">
        <v>0</v>
      </c>
      <c r="AD1934" s="15">
        <v>0</v>
      </c>
      <c r="AE1934" s="15">
        <v>0</v>
      </c>
      <c r="AF1934" s="15">
        <v>0</v>
      </c>
      <c r="AG1934" s="15">
        <f t="shared" si="151"/>
        <v>0</v>
      </c>
      <c r="AH1934" s="15">
        <v>0</v>
      </c>
      <c r="AI1934" s="15">
        <v>0</v>
      </c>
      <c r="AJ1934" s="15">
        <v>0</v>
      </c>
      <c r="AK1934" s="15">
        <v>0</v>
      </c>
      <c r="AL1934" s="15">
        <v>0</v>
      </c>
      <c r="AM1934" s="15">
        <v>0</v>
      </c>
      <c r="AN1934" s="15">
        <v>0</v>
      </c>
      <c r="AO1934" s="15">
        <v>0</v>
      </c>
      <c r="AP1934" s="15">
        <v>0</v>
      </c>
      <c r="AQ1934" s="15">
        <v>0</v>
      </c>
      <c r="AR1934" s="15">
        <v>0</v>
      </c>
      <c r="AS1934" s="15">
        <v>0</v>
      </c>
      <c r="AT1934" s="15">
        <f t="shared" si="152"/>
        <v>0</v>
      </c>
      <c r="AU1934" s="15">
        <v>0</v>
      </c>
      <c r="AV1934" s="15">
        <v>0</v>
      </c>
      <c r="AW1934" s="15">
        <v>0</v>
      </c>
      <c r="AX1934" s="15">
        <v>0</v>
      </c>
      <c r="AY1934" s="15">
        <v>0</v>
      </c>
      <c r="AZ1934" s="15">
        <v>0</v>
      </c>
      <c r="BA1934" s="15">
        <v>0</v>
      </c>
      <c r="BB1934" s="15">
        <v>0</v>
      </c>
      <c r="BC1934" s="15">
        <v>0</v>
      </c>
      <c r="BD1934" s="15">
        <v>0</v>
      </c>
      <c r="BE1934" s="15">
        <v>0</v>
      </c>
      <c r="BF1934" s="15">
        <v>0</v>
      </c>
      <c r="BG1934" s="15">
        <f t="shared" si="153"/>
        <v>0</v>
      </c>
      <c r="BH1934" t="str">
        <f t="shared" si="154"/>
        <v>CNGGAS</v>
      </c>
      <c r="BI1934" t="str">
        <f>VLOOKUP(BH1934,[2]Summary!$C$29:$C$56,1,0)</f>
        <v>CNGGas</v>
      </c>
      <c r="BJ1934" s="16">
        <v>43466</v>
      </c>
    </row>
    <row r="1935" spans="1:62" x14ac:dyDescent="0.25">
      <c r="A1935" s="13" t="s">
        <v>3667</v>
      </c>
      <c r="B1935" s="13" t="s">
        <v>3667</v>
      </c>
      <c r="C1935" t="s">
        <v>3668</v>
      </c>
      <c r="D1935" t="s">
        <v>434</v>
      </c>
      <c r="E1935" t="s">
        <v>308</v>
      </c>
      <c r="F1935" s="13" t="s">
        <v>302</v>
      </c>
      <c r="H1935" s="15">
        <v>-1.75</v>
      </c>
      <c r="I1935" s="15">
        <v>0</v>
      </c>
      <c r="J1935" s="15">
        <v>0</v>
      </c>
      <c r="K1935" s="15">
        <v>0</v>
      </c>
      <c r="L1935" s="15">
        <v>0</v>
      </c>
      <c r="M1935" s="15">
        <v>0</v>
      </c>
      <c r="N1935" s="15">
        <v>0</v>
      </c>
      <c r="O1935" s="15">
        <v>0</v>
      </c>
      <c r="P1935" s="15">
        <v>0</v>
      </c>
      <c r="Q1935" s="15">
        <v>0</v>
      </c>
      <c r="R1935" s="15">
        <v>0</v>
      </c>
      <c r="S1935" s="15">
        <v>0</v>
      </c>
      <c r="T1935" s="15">
        <f t="shared" si="150"/>
        <v>-1.75</v>
      </c>
      <c r="U1935" s="15">
        <v>0</v>
      </c>
      <c r="V1935" s="15">
        <v>0</v>
      </c>
      <c r="W1935" s="15">
        <v>0</v>
      </c>
      <c r="X1935" s="15">
        <v>0</v>
      </c>
      <c r="Y1935" s="15">
        <v>0</v>
      </c>
      <c r="Z1935" s="15">
        <v>0</v>
      </c>
      <c r="AA1935" s="15">
        <v>0</v>
      </c>
      <c r="AB1935" s="15">
        <v>0</v>
      </c>
      <c r="AC1935" s="15">
        <v>0</v>
      </c>
      <c r="AD1935" s="15">
        <v>0</v>
      </c>
      <c r="AE1935" s="15">
        <v>0</v>
      </c>
      <c r="AF1935" s="15">
        <v>0</v>
      </c>
      <c r="AG1935" s="15">
        <f t="shared" si="151"/>
        <v>0</v>
      </c>
      <c r="AH1935" s="15">
        <v>0</v>
      </c>
      <c r="AI1935" s="15">
        <v>0</v>
      </c>
      <c r="AJ1935" s="15">
        <v>0</v>
      </c>
      <c r="AK1935" s="15">
        <v>0</v>
      </c>
      <c r="AL1935" s="15">
        <v>0</v>
      </c>
      <c r="AM1935" s="15">
        <v>0</v>
      </c>
      <c r="AN1935" s="15">
        <v>0</v>
      </c>
      <c r="AO1935" s="15">
        <v>0</v>
      </c>
      <c r="AP1935" s="15">
        <v>0</v>
      </c>
      <c r="AQ1935" s="15">
        <v>0</v>
      </c>
      <c r="AR1935" s="15">
        <v>0</v>
      </c>
      <c r="AS1935" s="15">
        <v>0</v>
      </c>
      <c r="AT1935" s="15">
        <f t="shared" si="152"/>
        <v>0</v>
      </c>
      <c r="AU1935" s="15">
        <v>0</v>
      </c>
      <c r="AV1935" s="15">
        <v>0</v>
      </c>
      <c r="AW1935" s="15">
        <v>0</v>
      </c>
      <c r="AX1935" s="15">
        <v>0</v>
      </c>
      <c r="AY1935" s="15">
        <v>0</v>
      </c>
      <c r="AZ1935" s="15">
        <v>0</v>
      </c>
      <c r="BA1935" s="15">
        <v>0</v>
      </c>
      <c r="BB1935" s="15">
        <v>0</v>
      </c>
      <c r="BC1935" s="15">
        <v>0</v>
      </c>
      <c r="BD1935" s="15">
        <v>0</v>
      </c>
      <c r="BE1935" s="15">
        <v>0</v>
      </c>
      <c r="BF1935" s="15">
        <v>0</v>
      </c>
      <c r="BG1935" s="15">
        <f t="shared" si="153"/>
        <v>0</v>
      </c>
      <c r="BH1935" t="str">
        <f t="shared" si="154"/>
        <v>CNGGAS</v>
      </c>
      <c r="BI1935" t="str">
        <f>VLOOKUP(BH1935,[2]Summary!$C$29:$C$56,1,0)</f>
        <v>CNGGas</v>
      </c>
      <c r="BJ1935" s="16">
        <v>43466</v>
      </c>
    </row>
    <row r="1936" spans="1:62" x14ac:dyDescent="0.25">
      <c r="A1936" s="13" t="s">
        <v>3669</v>
      </c>
      <c r="B1936" s="13" t="s">
        <v>3669</v>
      </c>
      <c r="C1936" t="s">
        <v>3670</v>
      </c>
      <c r="D1936" t="s">
        <v>434</v>
      </c>
      <c r="E1936" t="s">
        <v>308</v>
      </c>
      <c r="F1936" s="13" t="s">
        <v>302</v>
      </c>
      <c r="H1936" s="15">
        <v>0</v>
      </c>
      <c r="I1936" s="15">
        <v>0</v>
      </c>
      <c r="J1936" s="15">
        <v>0</v>
      </c>
      <c r="K1936" s="15">
        <v>0</v>
      </c>
      <c r="L1936" s="15">
        <v>0</v>
      </c>
      <c r="M1936" s="15">
        <v>0</v>
      </c>
      <c r="N1936" s="15">
        <v>0</v>
      </c>
      <c r="O1936" s="15">
        <v>0</v>
      </c>
      <c r="P1936" s="15">
        <v>0</v>
      </c>
      <c r="Q1936" s="15">
        <v>0</v>
      </c>
      <c r="R1936" s="15">
        <v>0</v>
      </c>
      <c r="S1936" s="15">
        <v>0</v>
      </c>
      <c r="T1936" s="15">
        <f t="shared" si="150"/>
        <v>0</v>
      </c>
      <c r="U1936" s="15">
        <v>0</v>
      </c>
      <c r="V1936" s="15">
        <v>0</v>
      </c>
      <c r="W1936" s="15">
        <v>0</v>
      </c>
      <c r="X1936" s="15">
        <v>0</v>
      </c>
      <c r="Y1936" s="15">
        <v>0</v>
      </c>
      <c r="Z1936" s="15">
        <v>0</v>
      </c>
      <c r="AA1936" s="15">
        <v>0</v>
      </c>
      <c r="AB1936" s="15">
        <v>0</v>
      </c>
      <c r="AC1936" s="15">
        <v>0</v>
      </c>
      <c r="AD1936" s="15">
        <v>0</v>
      </c>
      <c r="AE1936" s="15">
        <v>0</v>
      </c>
      <c r="AF1936" s="15">
        <v>0</v>
      </c>
      <c r="AG1936" s="15">
        <f t="shared" si="151"/>
        <v>0</v>
      </c>
      <c r="AH1936" s="15">
        <v>0</v>
      </c>
      <c r="AI1936" s="15">
        <v>0</v>
      </c>
      <c r="AJ1936" s="15">
        <v>0</v>
      </c>
      <c r="AK1936" s="15">
        <v>0</v>
      </c>
      <c r="AL1936" s="15">
        <v>0</v>
      </c>
      <c r="AM1936" s="15">
        <v>0</v>
      </c>
      <c r="AN1936" s="15">
        <v>0</v>
      </c>
      <c r="AO1936" s="15">
        <v>0</v>
      </c>
      <c r="AP1936" s="15">
        <v>0</v>
      </c>
      <c r="AQ1936" s="15">
        <v>0</v>
      </c>
      <c r="AR1936" s="15">
        <v>0</v>
      </c>
      <c r="AS1936" s="15">
        <v>0</v>
      </c>
      <c r="AT1936" s="15">
        <f t="shared" si="152"/>
        <v>0</v>
      </c>
      <c r="AU1936" s="15">
        <v>0</v>
      </c>
      <c r="AV1936" s="15">
        <v>0</v>
      </c>
      <c r="AW1936" s="15">
        <v>0</v>
      </c>
      <c r="AX1936" s="15">
        <v>0</v>
      </c>
      <c r="AY1936" s="15">
        <v>0</v>
      </c>
      <c r="AZ1936" s="15">
        <v>0</v>
      </c>
      <c r="BA1936" s="15">
        <v>0</v>
      </c>
      <c r="BB1936" s="15">
        <v>0</v>
      </c>
      <c r="BC1936" s="15">
        <v>0</v>
      </c>
      <c r="BD1936" s="15">
        <v>0</v>
      </c>
      <c r="BE1936" s="15">
        <v>0</v>
      </c>
      <c r="BF1936" s="15">
        <v>0</v>
      </c>
      <c r="BG1936" s="15">
        <f t="shared" si="153"/>
        <v>0</v>
      </c>
      <c r="BH1936" t="str">
        <f t="shared" si="154"/>
        <v>CNGGAS</v>
      </c>
      <c r="BI1936" t="str">
        <f>VLOOKUP(BH1936,[2]Summary!$C$29:$C$56,1,0)</f>
        <v>CNGGas</v>
      </c>
      <c r="BJ1936" s="16">
        <v>44562</v>
      </c>
    </row>
    <row r="1937" spans="1:62" x14ac:dyDescent="0.25">
      <c r="A1937" s="13" t="s">
        <v>3671</v>
      </c>
      <c r="B1937" s="13" t="s">
        <v>3671</v>
      </c>
      <c r="C1937" t="s">
        <v>3672</v>
      </c>
      <c r="D1937" t="s">
        <v>434</v>
      </c>
      <c r="E1937" t="s">
        <v>308</v>
      </c>
      <c r="F1937" s="13" t="s">
        <v>60</v>
      </c>
      <c r="H1937" s="15">
        <v>-31.048999999999999</v>
      </c>
      <c r="I1937" s="15">
        <v>0</v>
      </c>
      <c r="J1937" s="15">
        <v>0</v>
      </c>
      <c r="K1937" s="15">
        <v>0</v>
      </c>
      <c r="L1937" s="15">
        <v>33.021000000000001</v>
      </c>
      <c r="M1937" s="15">
        <v>1.96</v>
      </c>
      <c r="N1937" s="15">
        <v>0.25800000000000001</v>
      </c>
      <c r="O1937" s="15">
        <v>10.058999999999999</v>
      </c>
      <c r="P1937" s="15">
        <v>0</v>
      </c>
      <c r="Q1937" s="15">
        <v>0</v>
      </c>
      <c r="R1937" s="15">
        <v>0</v>
      </c>
      <c r="S1937" s="15">
        <v>0</v>
      </c>
      <c r="T1937" s="15">
        <f t="shared" si="150"/>
        <v>14.249000000000001</v>
      </c>
      <c r="U1937" s="15">
        <v>0</v>
      </c>
      <c r="V1937" s="15">
        <v>0</v>
      </c>
      <c r="W1937" s="15">
        <v>0</v>
      </c>
      <c r="X1937" s="15">
        <v>0</v>
      </c>
      <c r="Y1937" s="15">
        <v>0</v>
      </c>
      <c r="Z1937" s="15">
        <v>0</v>
      </c>
      <c r="AA1937" s="15">
        <v>0</v>
      </c>
      <c r="AB1937" s="15">
        <v>0</v>
      </c>
      <c r="AC1937" s="15">
        <v>0</v>
      </c>
      <c r="AD1937" s="15">
        <v>0</v>
      </c>
      <c r="AE1937" s="15">
        <v>0</v>
      </c>
      <c r="AF1937" s="15">
        <v>0</v>
      </c>
      <c r="AG1937" s="15">
        <f t="shared" si="151"/>
        <v>0</v>
      </c>
      <c r="AH1937" s="15">
        <v>0</v>
      </c>
      <c r="AI1937" s="15">
        <v>0</v>
      </c>
      <c r="AJ1937" s="15">
        <v>0</v>
      </c>
      <c r="AK1937" s="15">
        <v>0</v>
      </c>
      <c r="AL1937" s="15">
        <v>0</v>
      </c>
      <c r="AM1937" s="15">
        <v>0</v>
      </c>
      <c r="AN1937" s="15">
        <v>0</v>
      </c>
      <c r="AO1937" s="15">
        <v>0</v>
      </c>
      <c r="AP1937" s="15">
        <v>0</v>
      </c>
      <c r="AQ1937" s="15">
        <v>0</v>
      </c>
      <c r="AR1937" s="15">
        <v>0</v>
      </c>
      <c r="AS1937" s="15">
        <v>0</v>
      </c>
      <c r="AT1937" s="15">
        <f t="shared" si="152"/>
        <v>0</v>
      </c>
      <c r="AU1937" s="15">
        <v>0</v>
      </c>
      <c r="AV1937" s="15">
        <v>0</v>
      </c>
      <c r="AW1937" s="15">
        <v>0</v>
      </c>
      <c r="AX1937" s="15">
        <v>0</v>
      </c>
      <c r="AY1937" s="15">
        <v>0</v>
      </c>
      <c r="AZ1937" s="15">
        <v>0</v>
      </c>
      <c r="BA1937" s="15">
        <v>0</v>
      </c>
      <c r="BB1937" s="15">
        <v>0</v>
      </c>
      <c r="BC1937" s="15">
        <v>0</v>
      </c>
      <c r="BD1937" s="15">
        <v>0</v>
      </c>
      <c r="BE1937" s="15">
        <v>0</v>
      </c>
      <c r="BF1937" s="15">
        <v>0</v>
      </c>
      <c r="BG1937" s="15">
        <f t="shared" si="153"/>
        <v>0</v>
      </c>
      <c r="BH1937" t="str">
        <f t="shared" si="154"/>
        <v>CNGGAS</v>
      </c>
      <c r="BI1937" t="str">
        <f>VLOOKUP(BH1937,[2]Summary!$C$29:$C$56,1,0)</f>
        <v>CNGGas</v>
      </c>
      <c r="BJ1937" s="16">
        <v>43466</v>
      </c>
    </row>
    <row r="1938" spans="1:62" x14ac:dyDescent="0.25">
      <c r="A1938" s="13" t="s">
        <v>3673</v>
      </c>
      <c r="B1938" s="13" t="s">
        <v>3673</v>
      </c>
      <c r="C1938" t="s">
        <v>3674</v>
      </c>
      <c r="D1938" t="s">
        <v>434</v>
      </c>
      <c r="E1938" t="s">
        <v>308</v>
      </c>
      <c r="F1938" s="13" t="s">
        <v>60</v>
      </c>
      <c r="H1938" s="15">
        <v>0</v>
      </c>
      <c r="I1938" s="15">
        <v>0</v>
      </c>
      <c r="J1938" s="15">
        <v>0</v>
      </c>
      <c r="K1938" s="15">
        <v>0</v>
      </c>
      <c r="L1938" s="15">
        <v>0</v>
      </c>
      <c r="M1938" s="15">
        <v>0</v>
      </c>
      <c r="N1938" s="15">
        <v>0</v>
      </c>
      <c r="O1938" s="15">
        <v>0</v>
      </c>
      <c r="P1938" s="15">
        <v>0</v>
      </c>
      <c r="Q1938" s="15">
        <v>0</v>
      </c>
      <c r="R1938" s="15">
        <v>0</v>
      </c>
      <c r="S1938" s="15">
        <v>0</v>
      </c>
      <c r="T1938" s="15">
        <f t="shared" si="150"/>
        <v>0</v>
      </c>
      <c r="U1938" s="15">
        <v>0</v>
      </c>
      <c r="V1938" s="15">
        <v>0</v>
      </c>
      <c r="W1938" s="15">
        <v>0</v>
      </c>
      <c r="X1938" s="15">
        <v>0</v>
      </c>
      <c r="Y1938" s="15">
        <v>0</v>
      </c>
      <c r="Z1938" s="15">
        <v>0</v>
      </c>
      <c r="AA1938" s="15">
        <v>0</v>
      </c>
      <c r="AB1938" s="15">
        <v>0</v>
      </c>
      <c r="AC1938" s="15">
        <v>0</v>
      </c>
      <c r="AD1938" s="15">
        <v>0</v>
      </c>
      <c r="AE1938" s="15">
        <v>0</v>
      </c>
      <c r="AF1938" s="15">
        <v>0</v>
      </c>
      <c r="AG1938" s="15">
        <f t="shared" si="151"/>
        <v>0</v>
      </c>
      <c r="AH1938" s="15">
        <v>0</v>
      </c>
      <c r="AI1938" s="15">
        <v>0</v>
      </c>
      <c r="AJ1938" s="15">
        <v>0</v>
      </c>
      <c r="AK1938" s="15">
        <v>0</v>
      </c>
      <c r="AL1938" s="15">
        <v>0</v>
      </c>
      <c r="AM1938" s="15">
        <v>0</v>
      </c>
      <c r="AN1938" s="15">
        <v>0</v>
      </c>
      <c r="AO1938" s="15">
        <v>0</v>
      </c>
      <c r="AP1938" s="15">
        <v>0</v>
      </c>
      <c r="AQ1938" s="15">
        <v>0</v>
      </c>
      <c r="AR1938" s="15">
        <v>0</v>
      </c>
      <c r="AS1938" s="15">
        <v>0</v>
      </c>
      <c r="AT1938" s="15">
        <f t="shared" si="152"/>
        <v>0</v>
      </c>
      <c r="AU1938" s="15">
        <v>0</v>
      </c>
      <c r="AV1938" s="15">
        <v>0</v>
      </c>
      <c r="AW1938" s="15">
        <v>0</v>
      </c>
      <c r="AX1938" s="15">
        <v>0</v>
      </c>
      <c r="AY1938" s="15">
        <v>0</v>
      </c>
      <c r="AZ1938" s="15">
        <v>0</v>
      </c>
      <c r="BA1938" s="15">
        <v>0</v>
      </c>
      <c r="BB1938" s="15">
        <v>0</v>
      </c>
      <c r="BC1938" s="15">
        <v>0</v>
      </c>
      <c r="BD1938" s="15">
        <v>0</v>
      </c>
      <c r="BE1938" s="15">
        <v>0</v>
      </c>
      <c r="BF1938" s="15">
        <v>0</v>
      </c>
      <c r="BG1938" s="15">
        <f t="shared" si="153"/>
        <v>0</v>
      </c>
      <c r="BH1938" t="str">
        <f t="shared" si="154"/>
        <v>CNGGAS</v>
      </c>
      <c r="BI1938" t="str">
        <f>VLOOKUP(BH1938,[2]Summary!$C$29:$C$56,1,0)</f>
        <v>CNGGas</v>
      </c>
      <c r="BJ1938" s="16">
        <v>44562</v>
      </c>
    </row>
    <row r="1939" spans="1:62" x14ac:dyDescent="0.25">
      <c r="A1939" s="13" t="s">
        <v>3675</v>
      </c>
      <c r="B1939" s="13" t="s">
        <v>3675</v>
      </c>
      <c r="C1939" t="s">
        <v>3676</v>
      </c>
      <c r="D1939" t="s">
        <v>434</v>
      </c>
      <c r="E1939" t="s">
        <v>308</v>
      </c>
      <c r="F1939" s="13" t="s">
        <v>302</v>
      </c>
      <c r="H1939" s="15">
        <v>1.63</v>
      </c>
      <c r="I1939" s="15">
        <v>0</v>
      </c>
      <c r="J1939" s="15">
        <v>3.7519999999999998</v>
      </c>
      <c r="K1939" s="15">
        <v>3.7490000000000001</v>
      </c>
      <c r="L1939" s="15">
        <v>0.32200000000000001</v>
      </c>
      <c r="M1939" s="15">
        <v>0</v>
      </c>
      <c r="N1939" s="15">
        <v>0</v>
      </c>
      <c r="O1939" s="15">
        <v>0</v>
      </c>
      <c r="P1939" s="15">
        <v>0</v>
      </c>
      <c r="Q1939" s="15">
        <v>0</v>
      </c>
      <c r="R1939" s="15">
        <v>0.68899999999999995</v>
      </c>
      <c r="S1939" s="15">
        <v>0</v>
      </c>
      <c r="T1939" s="15">
        <f t="shared" si="150"/>
        <v>10.141999999999999</v>
      </c>
      <c r="U1939" s="15">
        <v>0</v>
      </c>
      <c r="V1939" s="15">
        <v>0</v>
      </c>
      <c r="W1939" s="15">
        <v>0</v>
      </c>
      <c r="X1939" s="15">
        <v>0</v>
      </c>
      <c r="Y1939" s="15">
        <v>0</v>
      </c>
      <c r="Z1939" s="15">
        <v>0</v>
      </c>
      <c r="AA1939" s="15">
        <v>0</v>
      </c>
      <c r="AB1939" s="15">
        <v>0</v>
      </c>
      <c r="AC1939" s="15">
        <v>0</v>
      </c>
      <c r="AD1939" s="15">
        <v>0</v>
      </c>
      <c r="AE1939" s="15">
        <v>0</v>
      </c>
      <c r="AF1939" s="15">
        <v>0</v>
      </c>
      <c r="AG1939" s="15">
        <f t="shared" si="151"/>
        <v>0</v>
      </c>
      <c r="AH1939" s="15">
        <v>0</v>
      </c>
      <c r="AI1939" s="15">
        <v>0</v>
      </c>
      <c r="AJ1939" s="15">
        <v>0</v>
      </c>
      <c r="AK1939" s="15">
        <v>0</v>
      </c>
      <c r="AL1939" s="15">
        <v>0</v>
      </c>
      <c r="AM1939" s="15">
        <v>0</v>
      </c>
      <c r="AN1939" s="15">
        <v>0</v>
      </c>
      <c r="AO1939" s="15">
        <v>0</v>
      </c>
      <c r="AP1939" s="15">
        <v>0</v>
      </c>
      <c r="AQ1939" s="15">
        <v>0</v>
      </c>
      <c r="AR1939" s="15">
        <v>0</v>
      </c>
      <c r="AS1939" s="15">
        <v>0</v>
      </c>
      <c r="AT1939" s="15">
        <f t="shared" si="152"/>
        <v>0</v>
      </c>
      <c r="AU1939" s="15">
        <v>0</v>
      </c>
      <c r="AV1939" s="15">
        <v>0</v>
      </c>
      <c r="AW1939" s="15">
        <v>0</v>
      </c>
      <c r="AX1939" s="15">
        <v>0</v>
      </c>
      <c r="AY1939" s="15">
        <v>0</v>
      </c>
      <c r="AZ1939" s="15">
        <v>0</v>
      </c>
      <c r="BA1939" s="15">
        <v>0</v>
      </c>
      <c r="BB1939" s="15">
        <v>0</v>
      </c>
      <c r="BC1939" s="15">
        <v>0</v>
      </c>
      <c r="BD1939" s="15">
        <v>0</v>
      </c>
      <c r="BE1939" s="15">
        <v>0</v>
      </c>
      <c r="BF1939" s="15">
        <v>0</v>
      </c>
      <c r="BG1939" s="15">
        <f t="shared" si="153"/>
        <v>0</v>
      </c>
      <c r="BH1939" t="str">
        <f t="shared" si="154"/>
        <v>CNGGAS</v>
      </c>
      <c r="BI1939" t="str">
        <f>VLOOKUP(BH1939,[2]Summary!$C$29:$C$56,1,0)</f>
        <v>CNGGas</v>
      </c>
      <c r="BJ1939" s="16">
        <v>43466</v>
      </c>
    </row>
    <row r="1940" spans="1:62" x14ac:dyDescent="0.25">
      <c r="A1940" s="13" t="s">
        <v>3677</v>
      </c>
      <c r="B1940" s="13" t="s">
        <v>3677</v>
      </c>
      <c r="C1940" t="s">
        <v>3678</v>
      </c>
      <c r="D1940" t="s">
        <v>434</v>
      </c>
      <c r="E1940" t="s">
        <v>308</v>
      </c>
      <c r="F1940" s="13" t="s">
        <v>153</v>
      </c>
      <c r="H1940" s="15">
        <v>2.069</v>
      </c>
      <c r="I1940" s="15">
        <v>0.85599999999999998</v>
      </c>
      <c r="J1940" s="15">
        <v>5.5389999999999997</v>
      </c>
      <c r="K1940" s="15">
        <v>112.20099999999999</v>
      </c>
      <c r="L1940" s="15">
        <v>0</v>
      </c>
      <c r="M1940" s="15">
        <v>100.149</v>
      </c>
      <c r="N1940" s="15">
        <v>4.1689999999999996</v>
      </c>
      <c r="O1940" s="15">
        <v>0</v>
      </c>
      <c r="P1940" s="15">
        <v>0</v>
      </c>
      <c r="Q1940" s="15">
        <v>0</v>
      </c>
      <c r="R1940" s="15">
        <v>0</v>
      </c>
      <c r="S1940" s="15">
        <v>0</v>
      </c>
      <c r="T1940" s="15">
        <f t="shared" si="150"/>
        <v>224.983</v>
      </c>
      <c r="U1940" s="15">
        <v>0</v>
      </c>
      <c r="V1940" s="15">
        <v>0</v>
      </c>
      <c r="W1940" s="15">
        <v>0</v>
      </c>
      <c r="X1940" s="15">
        <v>0</v>
      </c>
      <c r="Y1940" s="15">
        <v>0</v>
      </c>
      <c r="Z1940" s="15">
        <v>0</v>
      </c>
      <c r="AA1940" s="15">
        <v>0</v>
      </c>
      <c r="AB1940" s="15">
        <v>0</v>
      </c>
      <c r="AC1940" s="15">
        <v>0</v>
      </c>
      <c r="AD1940" s="15">
        <v>0</v>
      </c>
      <c r="AE1940" s="15">
        <v>0</v>
      </c>
      <c r="AF1940" s="15">
        <v>0</v>
      </c>
      <c r="AG1940" s="15">
        <f t="shared" si="151"/>
        <v>0</v>
      </c>
      <c r="AH1940" s="15">
        <v>0</v>
      </c>
      <c r="AI1940" s="15">
        <v>0</v>
      </c>
      <c r="AJ1940" s="15">
        <v>0</v>
      </c>
      <c r="AK1940" s="15">
        <v>0</v>
      </c>
      <c r="AL1940" s="15">
        <v>0</v>
      </c>
      <c r="AM1940" s="15">
        <v>0</v>
      </c>
      <c r="AN1940" s="15">
        <v>0</v>
      </c>
      <c r="AO1940" s="15">
        <v>0</v>
      </c>
      <c r="AP1940" s="15">
        <v>0</v>
      </c>
      <c r="AQ1940" s="15">
        <v>0</v>
      </c>
      <c r="AR1940" s="15">
        <v>0</v>
      </c>
      <c r="AS1940" s="15">
        <v>0</v>
      </c>
      <c r="AT1940" s="15">
        <f t="shared" si="152"/>
        <v>0</v>
      </c>
      <c r="AU1940" s="15">
        <v>0</v>
      </c>
      <c r="AV1940" s="15">
        <v>0</v>
      </c>
      <c r="AW1940" s="15">
        <v>0</v>
      </c>
      <c r="AX1940" s="15">
        <v>0</v>
      </c>
      <c r="AY1940" s="15">
        <v>0</v>
      </c>
      <c r="AZ1940" s="15">
        <v>0</v>
      </c>
      <c r="BA1940" s="15">
        <v>0</v>
      </c>
      <c r="BB1940" s="15">
        <v>0</v>
      </c>
      <c r="BC1940" s="15">
        <v>0</v>
      </c>
      <c r="BD1940" s="15">
        <v>0</v>
      </c>
      <c r="BE1940" s="15">
        <v>0</v>
      </c>
      <c r="BF1940" s="15">
        <v>0</v>
      </c>
      <c r="BG1940" s="15">
        <f t="shared" si="153"/>
        <v>0</v>
      </c>
      <c r="BH1940" t="str">
        <f t="shared" si="154"/>
        <v>CNGGAS</v>
      </c>
      <c r="BI1940" t="str">
        <f>VLOOKUP(BH1940,[2]Summary!$C$29:$C$56,1,0)</f>
        <v>CNGGas</v>
      </c>
      <c r="BJ1940" s="16">
        <v>43466</v>
      </c>
    </row>
    <row r="1941" spans="1:62" x14ac:dyDescent="0.25">
      <c r="A1941" s="13" t="s">
        <v>3679</v>
      </c>
      <c r="B1941" s="13" t="s">
        <v>3679</v>
      </c>
      <c r="C1941" t="s">
        <v>3680</v>
      </c>
      <c r="D1941" t="s">
        <v>434</v>
      </c>
      <c r="E1941" t="s">
        <v>308</v>
      </c>
      <c r="F1941" s="13" t="s">
        <v>302</v>
      </c>
      <c r="H1941" s="15">
        <v>9.2999999999999999E-2</v>
      </c>
      <c r="I1941" s="15">
        <v>9.2999999999999999E-2</v>
      </c>
      <c r="J1941" s="15">
        <v>8.8999999999999996E-2</v>
      </c>
      <c r="K1941" s="15">
        <v>8.8999999999999996E-2</v>
      </c>
      <c r="L1941" s="15">
        <v>8.8999999999999996E-2</v>
      </c>
      <c r="M1941" s="15">
        <v>4.6929999999999996</v>
      </c>
      <c r="N1941" s="15">
        <v>14.35</v>
      </c>
      <c r="O1941" s="15">
        <v>66.656000000000006</v>
      </c>
      <c r="P1941" s="15">
        <v>0.246</v>
      </c>
      <c r="Q1941" s="15">
        <v>2.14</v>
      </c>
      <c r="R1941" s="15">
        <v>0</v>
      </c>
      <c r="S1941" s="15">
        <v>0</v>
      </c>
      <c r="T1941" s="15">
        <f t="shared" si="150"/>
        <v>88.537999999999997</v>
      </c>
      <c r="U1941" s="15">
        <v>0</v>
      </c>
      <c r="V1941" s="15">
        <v>0</v>
      </c>
      <c r="W1941" s="15">
        <v>0</v>
      </c>
      <c r="X1941" s="15">
        <v>0</v>
      </c>
      <c r="Y1941" s="15">
        <v>0</v>
      </c>
      <c r="Z1941" s="15">
        <v>0</v>
      </c>
      <c r="AA1941" s="15">
        <v>0</v>
      </c>
      <c r="AB1941" s="15">
        <v>0</v>
      </c>
      <c r="AC1941" s="15">
        <v>0</v>
      </c>
      <c r="AD1941" s="15">
        <v>0</v>
      </c>
      <c r="AE1941" s="15">
        <v>0</v>
      </c>
      <c r="AF1941" s="15">
        <v>0</v>
      </c>
      <c r="AG1941" s="15">
        <f t="shared" si="151"/>
        <v>0</v>
      </c>
      <c r="AH1941" s="15">
        <v>0</v>
      </c>
      <c r="AI1941" s="15">
        <v>0</v>
      </c>
      <c r="AJ1941" s="15">
        <v>0</v>
      </c>
      <c r="AK1941" s="15">
        <v>0</v>
      </c>
      <c r="AL1941" s="15">
        <v>0</v>
      </c>
      <c r="AM1941" s="15">
        <v>0</v>
      </c>
      <c r="AN1941" s="15">
        <v>0</v>
      </c>
      <c r="AO1941" s="15">
        <v>0</v>
      </c>
      <c r="AP1941" s="15">
        <v>0</v>
      </c>
      <c r="AQ1941" s="15">
        <v>0</v>
      </c>
      <c r="AR1941" s="15">
        <v>0</v>
      </c>
      <c r="AS1941" s="15">
        <v>0</v>
      </c>
      <c r="AT1941" s="15">
        <f t="shared" si="152"/>
        <v>0</v>
      </c>
      <c r="AU1941" s="15">
        <v>0</v>
      </c>
      <c r="AV1941" s="15">
        <v>0</v>
      </c>
      <c r="AW1941" s="15">
        <v>0</v>
      </c>
      <c r="AX1941" s="15">
        <v>0</v>
      </c>
      <c r="AY1941" s="15">
        <v>0</v>
      </c>
      <c r="AZ1941" s="15">
        <v>0</v>
      </c>
      <c r="BA1941" s="15">
        <v>0</v>
      </c>
      <c r="BB1941" s="15">
        <v>0</v>
      </c>
      <c r="BC1941" s="15">
        <v>0</v>
      </c>
      <c r="BD1941" s="15">
        <v>0</v>
      </c>
      <c r="BE1941" s="15">
        <v>0</v>
      </c>
      <c r="BF1941" s="15">
        <v>0</v>
      </c>
      <c r="BG1941" s="15">
        <f t="shared" si="153"/>
        <v>0</v>
      </c>
      <c r="BH1941" t="str">
        <f t="shared" si="154"/>
        <v>CNGGAS</v>
      </c>
      <c r="BI1941" t="str">
        <f>VLOOKUP(BH1941,[2]Summary!$C$29:$C$56,1,0)</f>
        <v>CNGGas</v>
      </c>
      <c r="BJ1941" s="16">
        <v>43466</v>
      </c>
    </row>
    <row r="1942" spans="1:62" x14ac:dyDescent="0.25">
      <c r="A1942" s="13" t="s">
        <v>3681</v>
      </c>
      <c r="B1942" s="13" t="s">
        <v>3681</v>
      </c>
      <c r="C1942" t="s">
        <v>3682</v>
      </c>
      <c r="D1942" t="s">
        <v>434</v>
      </c>
      <c r="E1942" t="s">
        <v>308</v>
      </c>
      <c r="F1942" s="13" t="s">
        <v>33</v>
      </c>
      <c r="H1942" s="15">
        <v>0</v>
      </c>
      <c r="I1942" s="15">
        <v>0</v>
      </c>
      <c r="J1942" s="15">
        <v>0</v>
      </c>
      <c r="K1942" s="15">
        <v>0</v>
      </c>
      <c r="L1942" s="15">
        <v>0</v>
      </c>
      <c r="M1942" s="15">
        <v>0</v>
      </c>
      <c r="N1942" s="15">
        <v>0</v>
      </c>
      <c r="O1942" s="15">
        <v>0</v>
      </c>
      <c r="P1942" s="15">
        <v>0</v>
      </c>
      <c r="Q1942" s="15">
        <v>0</v>
      </c>
      <c r="R1942" s="15">
        <v>0</v>
      </c>
      <c r="S1942" s="15">
        <v>0</v>
      </c>
      <c r="T1942" s="15">
        <f t="shared" si="150"/>
        <v>0</v>
      </c>
      <c r="U1942" s="15">
        <v>0</v>
      </c>
      <c r="V1942" s="15">
        <v>0</v>
      </c>
      <c r="W1942" s="15">
        <v>0</v>
      </c>
      <c r="X1942" s="15">
        <v>0</v>
      </c>
      <c r="Y1942" s="15">
        <v>0</v>
      </c>
      <c r="Z1942" s="15">
        <v>0</v>
      </c>
      <c r="AA1942" s="15">
        <v>0</v>
      </c>
      <c r="AB1942" s="15">
        <v>0</v>
      </c>
      <c r="AC1942" s="15">
        <v>0</v>
      </c>
      <c r="AD1942" s="15">
        <v>0</v>
      </c>
      <c r="AE1942" s="15">
        <v>0</v>
      </c>
      <c r="AF1942" s="15">
        <v>0</v>
      </c>
      <c r="AG1942" s="15">
        <f t="shared" si="151"/>
        <v>0</v>
      </c>
      <c r="AH1942" s="15">
        <v>0</v>
      </c>
      <c r="AI1942" s="15">
        <v>0</v>
      </c>
      <c r="AJ1942" s="15">
        <v>0</v>
      </c>
      <c r="AK1942" s="15">
        <v>0</v>
      </c>
      <c r="AL1942" s="15">
        <v>0</v>
      </c>
      <c r="AM1942" s="15">
        <v>0</v>
      </c>
      <c r="AN1942" s="15">
        <v>0</v>
      </c>
      <c r="AO1942" s="15">
        <v>0</v>
      </c>
      <c r="AP1942" s="15">
        <v>0</v>
      </c>
      <c r="AQ1942" s="15">
        <v>0</v>
      </c>
      <c r="AR1942" s="15">
        <v>0</v>
      </c>
      <c r="AS1942" s="15">
        <v>0</v>
      </c>
      <c r="AT1942" s="15">
        <f t="shared" si="152"/>
        <v>0</v>
      </c>
      <c r="AU1942" s="15">
        <v>0</v>
      </c>
      <c r="AV1942" s="15">
        <v>0</v>
      </c>
      <c r="AW1942" s="15">
        <v>0</v>
      </c>
      <c r="AX1942" s="15">
        <v>0</v>
      </c>
      <c r="AY1942" s="15">
        <v>0</v>
      </c>
      <c r="AZ1942" s="15">
        <v>0</v>
      </c>
      <c r="BA1942" s="15">
        <v>0</v>
      </c>
      <c r="BB1942" s="15">
        <v>0</v>
      </c>
      <c r="BC1942" s="15">
        <v>0</v>
      </c>
      <c r="BD1942" s="15">
        <v>0</v>
      </c>
      <c r="BE1942" s="15">
        <v>0</v>
      </c>
      <c r="BF1942" s="15">
        <v>0</v>
      </c>
      <c r="BG1942" s="15">
        <f t="shared" si="153"/>
        <v>0</v>
      </c>
      <c r="BH1942" t="str">
        <f t="shared" si="154"/>
        <v>CNGGAS</v>
      </c>
      <c r="BI1942" t="str">
        <f>VLOOKUP(BH1942,[2]Summary!$C$29:$C$56,1,0)</f>
        <v>CNGGas</v>
      </c>
      <c r="BJ1942" s="16">
        <v>44562</v>
      </c>
    </row>
    <row r="1943" spans="1:62" x14ac:dyDescent="0.25">
      <c r="A1943" s="13" t="s">
        <v>3683</v>
      </c>
      <c r="B1943" s="13" t="s">
        <v>3683</v>
      </c>
      <c r="C1943" t="s">
        <v>3684</v>
      </c>
      <c r="D1943" t="s">
        <v>434</v>
      </c>
      <c r="E1943" t="s">
        <v>308</v>
      </c>
      <c r="F1943" s="13" t="s">
        <v>302</v>
      </c>
      <c r="H1943" s="15">
        <v>0</v>
      </c>
      <c r="I1943" s="15">
        <v>0</v>
      </c>
      <c r="J1943" s="15">
        <v>0</v>
      </c>
      <c r="K1943" s="15">
        <v>0</v>
      </c>
      <c r="L1943" s="15">
        <v>0</v>
      </c>
      <c r="M1943" s="15">
        <v>0</v>
      </c>
      <c r="N1943" s="15">
        <v>0</v>
      </c>
      <c r="O1943" s="15">
        <v>0</v>
      </c>
      <c r="P1943" s="15">
        <v>3.9350000000000001</v>
      </c>
      <c r="Q1943" s="15">
        <v>0.63300000000000001</v>
      </c>
      <c r="R1943" s="15">
        <v>0</v>
      </c>
      <c r="S1943" s="15">
        <v>0</v>
      </c>
      <c r="T1943" s="15">
        <f t="shared" si="150"/>
        <v>4.5679999999999996</v>
      </c>
      <c r="U1943" s="15">
        <v>0</v>
      </c>
      <c r="V1943" s="15">
        <v>0</v>
      </c>
      <c r="W1943" s="15">
        <v>0</v>
      </c>
      <c r="X1943" s="15">
        <v>0</v>
      </c>
      <c r="Y1943" s="15">
        <v>0</v>
      </c>
      <c r="Z1943" s="15">
        <v>0</v>
      </c>
      <c r="AA1943" s="15">
        <v>0</v>
      </c>
      <c r="AB1943" s="15">
        <v>0</v>
      </c>
      <c r="AC1943" s="15">
        <v>0</v>
      </c>
      <c r="AD1943" s="15">
        <v>0</v>
      </c>
      <c r="AE1943" s="15">
        <v>0</v>
      </c>
      <c r="AF1943" s="15">
        <v>0</v>
      </c>
      <c r="AG1943" s="15">
        <f t="shared" si="151"/>
        <v>0</v>
      </c>
      <c r="AH1943" s="15">
        <v>0</v>
      </c>
      <c r="AI1943" s="15">
        <v>0</v>
      </c>
      <c r="AJ1943" s="15">
        <v>0</v>
      </c>
      <c r="AK1943" s="15">
        <v>0</v>
      </c>
      <c r="AL1943" s="15">
        <v>0</v>
      </c>
      <c r="AM1943" s="15">
        <v>0</v>
      </c>
      <c r="AN1943" s="15">
        <v>0</v>
      </c>
      <c r="AO1943" s="15">
        <v>0</v>
      </c>
      <c r="AP1943" s="15">
        <v>0</v>
      </c>
      <c r="AQ1943" s="15">
        <v>0</v>
      </c>
      <c r="AR1943" s="15">
        <v>0</v>
      </c>
      <c r="AS1943" s="15">
        <v>0</v>
      </c>
      <c r="AT1943" s="15">
        <f t="shared" si="152"/>
        <v>0</v>
      </c>
      <c r="AU1943" s="15">
        <v>0</v>
      </c>
      <c r="AV1943" s="15">
        <v>0</v>
      </c>
      <c r="AW1943" s="15">
        <v>0</v>
      </c>
      <c r="AX1943" s="15">
        <v>0</v>
      </c>
      <c r="AY1943" s="15">
        <v>0</v>
      </c>
      <c r="AZ1943" s="15">
        <v>0</v>
      </c>
      <c r="BA1943" s="15">
        <v>0</v>
      </c>
      <c r="BB1943" s="15">
        <v>0</v>
      </c>
      <c r="BC1943" s="15">
        <v>0</v>
      </c>
      <c r="BD1943" s="15">
        <v>0</v>
      </c>
      <c r="BE1943" s="15">
        <v>0</v>
      </c>
      <c r="BF1943" s="15">
        <v>0</v>
      </c>
      <c r="BG1943" s="15">
        <f t="shared" si="153"/>
        <v>0</v>
      </c>
      <c r="BH1943" t="str">
        <f t="shared" si="154"/>
        <v>CNGGAS</v>
      </c>
      <c r="BI1943" t="str">
        <f>VLOOKUP(BH1943,[2]Summary!$C$29:$C$56,1,0)</f>
        <v>CNGGas</v>
      </c>
      <c r="BJ1943" s="16">
        <v>43466</v>
      </c>
    </row>
    <row r="1944" spans="1:62" x14ac:dyDescent="0.25">
      <c r="A1944" s="13" t="s">
        <v>3685</v>
      </c>
      <c r="B1944" s="13" t="s">
        <v>3685</v>
      </c>
      <c r="C1944" t="s">
        <v>3686</v>
      </c>
      <c r="D1944" t="s">
        <v>434</v>
      </c>
      <c r="E1944" t="s">
        <v>308</v>
      </c>
      <c r="F1944" s="13" t="s">
        <v>302</v>
      </c>
      <c r="H1944" s="15">
        <v>0</v>
      </c>
      <c r="I1944" s="15">
        <v>0</v>
      </c>
      <c r="J1944" s="15">
        <v>0</v>
      </c>
      <c r="K1944" s="15">
        <v>2.6589999999999998</v>
      </c>
      <c r="L1944" s="15">
        <v>0.16700000000000001</v>
      </c>
      <c r="M1944" s="15">
        <v>1.226</v>
      </c>
      <c r="N1944" s="15">
        <v>0</v>
      </c>
      <c r="O1944" s="15">
        <v>0</v>
      </c>
      <c r="P1944" s="15">
        <v>0</v>
      </c>
      <c r="Q1944" s="15">
        <v>0</v>
      </c>
      <c r="R1944" s="15">
        <v>0</v>
      </c>
      <c r="S1944" s="15">
        <v>0</v>
      </c>
      <c r="T1944" s="15">
        <f t="shared" si="150"/>
        <v>4.0519999999999996</v>
      </c>
      <c r="U1944" s="15">
        <v>0</v>
      </c>
      <c r="V1944" s="15">
        <v>0</v>
      </c>
      <c r="W1944" s="15">
        <v>0</v>
      </c>
      <c r="X1944" s="15">
        <v>0</v>
      </c>
      <c r="Y1944" s="15">
        <v>0</v>
      </c>
      <c r="Z1944" s="15">
        <v>0</v>
      </c>
      <c r="AA1944" s="15">
        <v>0</v>
      </c>
      <c r="AB1944" s="15">
        <v>0</v>
      </c>
      <c r="AC1944" s="15">
        <v>0</v>
      </c>
      <c r="AD1944" s="15">
        <v>0</v>
      </c>
      <c r="AE1944" s="15">
        <v>0</v>
      </c>
      <c r="AF1944" s="15">
        <v>0</v>
      </c>
      <c r="AG1944" s="15">
        <f t="shared" si="151"/>
        <v>0</v>
      </c>
      <c r="AH1944" s="15">
        <v>0</v>
      </c>
      <c r="AI1944" s="15">
        <v>0</v>
      </c>
      <c r="AJ1944" s="15">
        <v>0</v>
      </c>
      <c r="AK1944" s="15">
        <v>0</v>
      </c>
      <c r="AL1944" s="15">
        <v>0</v>
      </c>
      <c r="AM1944" s="15">
        <v>0</v>
      </c>
      <c r="AN1944" s="15">
        <v>0</v>
      </c>
      <c r="AO1944" s="15">
        <v>0</v>
      </c>
      <c r="AP1944" s="15">
        <v>0</v>
      </c>
      <c r="AQ1944" s="15">
        <v>0</v>
      </c>
      <c r="AR1944" s="15">
        <v>0</v>
      </c>
      <c r="AS1944" s="15">
        <v>0</v>
      </c>
      <c r="AT1944" s="15">
        <f t="shared" si="152"/>
        <v>0</v>
      </c>
      <c r="AU1944" s="15">
        <v>0</v>
      </c>
      <c r="AV1944" s="15">
        <v>0</v>
      </c>
      <c r="AW1944" s="15">
        <v>0</v>
      </c>
      <c r="AX1944" s="15">
        <v>0</v>
      </c>
      <c r="AY1944" s="15">
        <v>0</v>
      </c>
      <c r="AZ1944" s="15">
        <v>0</v>
      </c>
      <c r="BA1944" s="15">
        <v>0</v>
      </c>
      <c r="BB1944" s="15">
        <v>0</v>
      </c>
      <c r="BC1944" s="15">
        <v>0</v>
      </c>
      <c r="BD1944" s="15">
        <v>0</v>
      </c>
      <c r="BE1944" s="15">
        <v>0</v>
      </c>
      <c r="BF1944" s="15">
        <v>0</v>
      </c>
      <c r="BG1944" s="15">
        <f t="shared" si="153"/>
        <v>0</v>
      </c>
      <c r="BH1944" t="str">
        <f t="shared" si="154"/>
        <v>CNGGAS</v>
      </c>
      <c r="BI1944" t="str">
        <f>VLOOKUP(BH1944,[2]Summary!$C$29:$C$56,1,0)</f>
        <v>CNGGas</v>
      </c>
      <c r="BJ1944" s="16">
        <v>43466</v>
      </c>
    </row>
    <row r="1945" spans="1:62" x14ac:dyDescent="0.25">
      <c r="A1945" s="13" t="s">
        <v>3687</v>
      </c>
      <c r="B1945" s="13" t="s">
        <v>3687</v>
      </c>
      <c r="C1945" t="s">
        <v>3688</v>
      </c>
      <c r="D1945" t="s">
        <v>434</v>
      </c>
      <c r="E1945" t="s">
        <v>308</v>
      </c>
      <c r="F1945" s="13" t="s">
        <v>302</v>
      </c>
      <c r="H1945" s="15">
        <v>4.0000000000000001E-3</v>
      </c>
      <c r="I1945" s="15">
        <v>0</v>
      </c>
      <c r="J1945" s="15">
        <v>0</v>
      </c>
      <c r="K1945" s="15">
        <v>0</v>
      </c>
      <c r="L1945" s="15">
        <v>0</v>
      </c>
      <c r="M1945" s="15">
        <v>0</v>
      </c>
      <c r="N1945" s="15">
        <v>0</v>
      </c>
      <c r="O1945" s="15">
        <v>0</v>
      </c>
      <c r="P1945" s="15">
        <v>0</v>
      </c>
      <c r="Q1945" s="15">
        <v>0</v>
      </c>
      <c r="R1945" s="15">
        <v>0</v>
      </c>
      <c r="S1945" s="15">
        <v>0</v>
      </c>
      <c r="T1945" s="15">
        <f t="shared" si="150"/>
        <v>4.0000000000000001E-3</v>
      </c>
      <c r="U1945" s="15">
        <v>0</v>
      </c>
      <c r="V1945" s="15">
        <v>0</v>
      </c>
      <c r="W1945" s="15">
        <v>0</v>
      </c>
      <c r="X1945" s="15">
        <v>0</v>
      </c>
      <c r="Y1945" s="15">
        <v>0</v>
      </c>
      <c r="Z1945" s="15">
        <v>0</v>
      </c>
      <c r="AA1945" s="15">
        <v>0</v>
      </c>
      <c r="AB1945" s="15">
        <v>0</v>
      </c>
      <c r="AC1945" s="15">
        <v>0</v>
      </c>
      <c r="AD1945" s="15">
        <v>0</v>
      </c>
      <c r="AE1945" s="15">
        <v>0</v>
      </c>
      <c r="AF1945" s="15">
        <v>0</v>
      </c>
      <c r="AG1945" s="15">
        <f t="shared" si="151"/>
        <v>0</v>
      </c>
      <c r="AH1945" s="15">
        <v>0</v>
      </c>
      <c r="AI1945" s="15">
        <v>0</v>
      </c>
      <c r="AJ1945" s="15">
        <v>0</v>
      </c>
      <c r="AK1945" s="15">
        <v>0</v>
      </c>
      <c r="AL1945" s="15">
        <v>0</v>
      </c>
      <c r="AM1945" s="15">
        <v>0</v>
      </c>
      <c r="AN1945" s="15">
        <v>0</v>
      </c>
      <c r="AO1945" s="15">
        <v>0</v>
      </c>
      <c r="AP1945" s="15">
        <v>0</v>
      </c>
      <c r="AQ1945" s="15">
        <v>0</v>
      </c>
      <c r="AR1945" s="15">
        <v>0</v>
      </c>
      <c r="AS1945" s="15">
        <v>0</v>
      </c>
      <c r="AT1945" s="15">
        <f t="shared" si="152"/>
        <v>0</v>
      </c>
      <c r="AU1945" s="15">
        <v>0</v>
      </c>
      <c r="AV1945" s="15">
        <v>0</v>
      </c>
      <c r="AW1945" s="15">
        <v>0</v>
      </c>
      <c r="AX1945" s="15">
        <v>0</v>
      </c>
      <c r="AY1945" s="15">
        <v>0</v>
      </c>
      <c r="AZ1945" s="15">
        <v>0</v>
      </c>
      <c r="BA1945" s="15">
        <v>0</v>
      </c>
      <c r="BB1945" s="15">
        <v>0</v>
      </c>
      <c r="BC1945" s="15">
        <v>0</v>
      </c>
      <c r="BD1945" s="15">
        <v>0</v>
      </c>
      <c r="BE1945" s="15">
        <v>0</v>
      </c>
      <c r="BF1945" s="15">
        <v>0</v>
      </c>
      <c r="BG1945" s="15">
        <f t="shared" si="153"/>
        <v>0</v>
      </c>
      <c r="BH1945" t="str">
        <f t="shared" si="154"/>
        <v>CNGGAS</v>
      </c>
      <c r="BI1945" t="str">
        <f>VLOOKUP(BH1945,[2]Summary!$C$29:$C$56,1,0)</f>
        <v>CNGGas</v>
      </c>
      <c r="BJ1945" s="16">
        <v>43466</v>
      </c>
    </row>
    <row r="1946" spans="1:62" x14ac:dyDescent="0.25">
      <c r="A1946" s="13" t="s">
        <v>3689</v>
      </c>
      <c r="B1946" s="13" t="s">
        <v>3689</v>
      </c>
      <c r="C1946" t="s">
        <v>3690</v>
      </c>
      <c r="D1946" t="s">
        <v>434</v>
      </c>
      <c r="E1946" t="s">
        <v>308</v>
      </c>
      <c r="F1946" s="13" t="s">
        <v>33</v>
      </c>
      <c r="H1946" s="15">
        <v>0</v>
      </c>
      <c r="I1946" s="15">
        <v>0</v>
      </c>
      <c r="J1946" s="15">
        <v>0</v>
      </c>
      <c r="K1946" s="15">
        <v>0</v>
      </c>
      <c r="L1946" s="15">
        <v>-46.817999999999998</v>
      </c>
      <c r="M1946" s="15">
        <v>0</v>
      </c>
      <c r="N1946" s="15">
        <v>113.274</v>
      </c>
      <c r="O1946" s="15">
        <v>0.187</v>
      </c>
      <c r="P1946" s="15">
        <v>0.13200000000000001</v>
      </c>
      <c r="Q1946" s="15">
        <v>0</v>
      </c>
      <c r="R1946" s="15">
        <v>0</v>
      </c>
      <c r="S1946" s="15">
        <v>0</v>
      </c>
      <c r="T1946" s="15">
        <f t="shared" si="150"/>
        <v>66.775000000000006</v>
      </c>
      <c r="U1946" s="15">
        <v>0</v>
      </c>
      <c r="V1946" s="15">
        <v>0</v>
      </c>
      <c r="W1946" s="15">
        <v>0</v>
      </c>
      <c r="X1946" s="15">
        <v>0</v>
      </c>
      <c r="Y1946" s="15">
        <v>0</v>
      </c>
      <c r="Z1946" s="15">
        <v>0</v>
      </c>
      <c r="AA1946" s="15">
        <v>0</v>
      </c>
      <c r="AB1946" s="15">
        <v>0</v>
      </c>
      <c r="AC1946" s="15">
        <v>0</v>
      </c>
      <c r="AD1946" s="15">
        <v>0</v>
      </c>
      <c r="AE1946" s="15">
        <v>0</v>
      </c>
      <c r="AF1946" s="15">
        <v>0</v>
      </c>
      <c r="AG1946" s="15">
        <f t="shared" si="151"/>
        <v>0</v>
      </c>
      <c r="AH1946" s="15">
        <v>0</v>
      </c>
      <c r="AI1946" s="15">
        <v>0</v>
      </c>
      <c r="AJ1946" s="15">
        <v>0</v>
      </c>
      <c r="AK1946" s="15">
        <v>0</v>
      </c>
      <c r="AL1946" s="15">
        <v>0</v>
      </c>
      <c r="AM1946" s="15">
        <v>0</v>
      </c>
      <c r="AN1946" s="15">
        <v>0</v>
      </c>
      <c r="AO1946" s="15">
        <v>0</v>
      </c>
      <c r="AP1946" s="15">
        <v>0</v>
      </c>
      <c r="AQ1946" s="15">
        <v>0</v>
      </c>
      <c r="AR1946" s="15">
        <v>0</v>
      </c>
      <c r="AS1946" s="15">
        <v>0</v>
      </c>
      <c r="AT1946" s="15">
        <f t="shared" si="152"/>
        <v>0</v>
      </c>
      <c r="AU1946" s="15">
        <v>0</v>
      </c>
      <c r="AV1946" s="15">
        <v>0</v>
      </c>
      <c r="AW1946" s="15">
        <v>0</v>
      </c>
      <c r="AX1946" s="15">
        <v>0</v>
      </c>
      <c r="AY1946" s="15">
        <v>0</v>
      </c>
      <c r="AZ1946" s="15">
        <v>0</v>
      </c>
      <c r="BA1946" s="15">
        <v>0</v>
      </c>
      <c r="BB1946" s="15">
        <v>0</v>
      </c>
      <c r="BC1946" s="15">
        <v>0</v>
      </c>
      <c r="BD1946" s="15">
        <v>0</v>
      </c>
      <c r="BE1946" s="15">
        <v>0</v>
      </c>
      <c r="BF1946" s="15">
        <v>0</v>
      </c>
      <c r="BG1946" s="15">
        <f t="shared" si="153"/>
        <v>0</v>
      </c>
      <c r="BH1946" t="str">
        <f t="shared" si="154"/>
        <v>CNGGAS</v>
      </c>
      <c r="BI1946" t="str">
        <f>VLOOKUP(BH1946,[2]Summary!$C$29:$C$56,1,0)</f>
        <v>CNGGas</v>
      </c>
      <c r="BJ1946" s="16">
        <v>43466</v>
      </c>
    </row>
    <row r="1947" spans="1:62" x14ac:dyDescent="0.25">
      <c r="A1947" s="13" t="s">
        <v>3691</v>
      </c>
      <c r="B1947" s="13" t="s">
        <v>3691</v>
      </c>
      <c r="C1947" t="s">
        <v>3692</v>
      </c>
      <c r="D1947" t="s">
        <v>434</v>
      </c>
      <c r="E1947" t="s">
        <v>308</v>
      </c>
      <c r="F1947" s="13" t="s">
        <v>302</v>
      </c>
      <c r="H1947" s="15">
        <v>7.0000000000000007E-2</v>
      </c>
      <c r="I1947" s="15">
        <v>7.0000000000000007E-2</v>
      </c>
      <c r="J1947" s="15">
        <v>6.7000000000000004E-2</v>
      </c>
      <c r="K1947" s="15">
        <v>6.7000000000000004E-2</v>
      </c>
      <c r="L1947" s="15">
        <v>13.445</v>
      </c>
      <c r="M1947" s="15">
        <v>9.1999999999999998E-2</v>
      </c>
      <c r="N1947" s="15">
        <v>56.540999999999997</v>
      </c>
      <c r="O1947" s="15">
        <v>0.186</v>
      </c>
      <c r="P1947" s="15">
        <v>0.13100000000000001</v>
      </c>
      <c r="Q1947" s="15">
        <v>0</v>
      </c>
      <c r="R1947" s="15">
        <v>0</v>
      </c>
      <c r="S1947" s="15">
        <v>0</v>
      </c>
      <c r="T1947" s="15">
        <f t="shared" si="150"/>
        <v>70.669000000000011</v>
      </c>
      <c r="U1947" s="15">
        <v>0</v>
      </c>
      <c r="V1947" s="15">
        <v>0</v>
      </c>
      <c r="W1947" s="15">
        <v>0</v>
      </c>
      <c r="X1947" s="15">
        <v>0</v>
      </c>
      <c r="Y1947" s="15">
        <v>0</v>
      </c>
      <c r="Z1947" s="15">
        <v>0</v>
      </c>
      <c r="AA1947" s="15">
        <v>0</v>
      </c>
      <c r="AB1947" s="15">
        <v>0</v>
      </c>
      <c r="AC1947" s="15">
        <v>0</v>
      </c>
      <c r="AD1947" s="15">
        <v>0</v>
      </c>
      <c r="AE1947" s="15">
        <v>0</v>
      </c>
      <c r="AF1947" s="15">
        <v>0</v>
      </c>
      <c r="AG1947" s="15">
        <f t="shared" si="151"/>
        <v>0</v>
      </c>
      <c r="AH1947" s="15">
        <v>0</v>
      </c>
      <c r="AI1947" s="15">
        <v>0</v>
      </c>
      <c r="AJ1947" s="15">
        <v>0</v>
      </c>
      <c r="AK1947" s="15">
        <v>0</v>
      </c>
      <c r="AL1947" s="15">
        <v>0</v>
      </c>
      <c r="AM1947" s="15">
        <v>0</v>
      </c>
      <c r="AN1947" s="15">
        <v>0</v>
      </c>
      <c r="AO1947" s="15">
        <v>0</v>
      </c>
      <c r="AP1947" s="15">
        <v>0</v>
      </c>
      <c r="AQ1947" s="15">
        <v>0</v>
      </c>
      <c r="AR1947" s="15">
        <v>0</v>
      </c>
      <c r="AS1947" s="15">
        <v>0</v>
      </c>
      <c r="AT1947" s="15">
        <f t="shared" si="152"/>
        <v>0</v>
      </c>
      <c r="AU1947" s="15">
        <v>0</v>
      </c>
      <c r="AV1947" s="15">
        <v>0</v>
      </c>
      <c r="AW1947" s="15">
        <v>0</v>
      </c>
      <c r="AX1947" s="15">
        <v>0</v>
      </c>
      <c r="AY1947" s="15">
        <v>0</v>
      </c>
      <c r="AZ1947" s="15">
        <v>0</v>
      </c>
      <c r="BA1947" s="15">
        <v>0</v>
      </c>
      <c r="BB1947" s="15">
        <v>0</v>
      </c>
      <c r="BC1947" s="15">
        <v>0</v>
      </c>
      <c r="BD1947" s="15">
        <v>0</v>
      </c>
      <c r="BE1947" s="15">
        <v>0</v>
      </c>
      <c r="BF1947" s="15">
        <v>0</v>
      </c>
      <c r="BG1947" s="15">
        <f t="shared" si="153"/>
        <v>0</v>
      </c>
      <c r="BH1947" t="str">
        <f t="shared" si="154"/>
        <v>CNGGAS</v>
      </c>
      <c r="BI1947" t="str">
        <f>VLOOKUP(BH1947,[2]Summary!$C$29:$C$56,1,0)</f>
        <v>CNGGas</v>
      </c>
      <c r="BJ1947" s="16">
        <v>43466</v>
      </c>
    </row>
    <row r="1948" spans="1:62" x14ac:dyDescent="0.25">
      <c r="A1948" s="13" t="s">
        <v>3693</v>
      </c>
      <c r="B1948" s="13" t="s">
        <v>3693</v>
      </c>
      <c r="C1948" t="s">
        <v>3694</v>
      </c>
      <c r="D1948" t="s">
        <v>434</v>
      </c>
      <c r="E1948" t="s">
        <v>308</v>
      </c>
      <c r="F1948" s="13" t="s">
        <v>302</v>
      </c>
      <c r="H1948" s="15">
        <v>6.6890000000000001</v>
      </c>
      <c r="I1948" s="15">
        <v>0</v>
      </c>
      <c r="J1948" s="15">
        <v>0</v>
      </c>
      <c r="K1948" s="15">
        <v>0</v>
      </c>
      <c r="L1948" s="15">
        <v>0</v>
      </c>
      <c r="M1948" s="15">
        <v>0</v>
      </c>
      <c r="N1948" s="15">
        <v>0</v>
      </c>
      <c r="O1948" s="15">
        <v>0</v>
      </c>
      <c r="P1948" s="15">
        <v>0</v>
      </c>
      <c r="Q1948" s="15">
        <v>0</v>
      </c>
      <c r="R1948" s="15">
        <v>0</v>
      </c>
      <c r="S1948" s="15">
        <v>0</v>
      </c>
      <c r="T1948" s="15">
        <f t="shared" si="150"/>
        <v>6.6890000000000001</v>
      </c>
      <c r="U1948" s="15">
        <v>0</v>
      </c>
      <c r="V1948" s="15">
        <v>0</v>
      </c>
      <c r="W1948" s="15">
        <v>0</v>
      </c>
      <c r="X1948" s="15">
        <v>0</v>
      </c>
      <c r="Y1948" s="15">
        <v>0</v>
      </c>
      <c r="Z1948" s="15">
        <v>0</v>
      </c>
      <c r="AA1948" s="15">
        <v>0</v>
      </c>
      <c r="AB1948" s="15">
        <v>0</v>
      </c>
      <c r="AC1948" s="15">
        <v>0</v>
      </c>
      <c r="AD1948" s="15">
        <v>0</v>
      </c>
      <c r="AE1948" s="15">
        <v>0</v>
      </c>
      <c r="AF1948" s="15">
        <v>0</v>
      </c>
      <c r="AG1948" s="15">
        <f t="shared" si="151"/>
        <v>0</v>
      </c>
      <c r="AH1948" s="15">
        <v>0</v>
      </c>
      <c r="AI1948" s="15">
        <v>0</v>
      </c>
      <c r="AJ1948" s="15">
        <v>0</v>
      </c>
      <c r="AK1948" s="15">
        <v>0</v>
      </c>
      <c r="AL1948" s="15">
        <v>0</v>
      </c>
      <c r="AM1948" s="15">
        <v>0</v>
      </c>
      <c r="AN1948" s="15">
        <v>0</v>
      </c>
      <c r="AO1948" s="15">
        <v>0</v>
      </c>
      <c r="AP1948" s="15">
        <v>0</v>
      </c>
      <c r="AQ1948" s="15">
        <v>0</v>
      </c>
      <c r="AR1948" s="15">
        <v>0</v>
      </c>
      <c r="AS1948" s="15">
        <v>0</v>
      </c>
      <c r="AT1948" s="15">
        <f t="shared" si="152"/>
        <v>0</v>
      </c>
      <c r="AU1948" s="15">
        <v>0</v>
      </c>
      <c r="AV1948" s="15">
        <v>0</v>
      </c>
      <c r="AW1948" s="15">
        <v>0</v>
      </c>
      <c r="AX1948" s="15">
        <v>0</v>
      </c>
      <c r="AY1948" s="15">
        <v>0</v>
      </c>
      <c r="AZ1948" s="15">
        <v>0</v>
      </c>
      <c r="BA1948" s="15">
        <v>0</v>
      </c>
      <c r="BB1948" s="15">
        <v>0</v>
      </c>
      <c r="BC1948" s="15">
        <v>0</v>
      </c>
      <c r="BD1948" s="15">
        <v>0</v>
      </c>
      <c r="BE1948" s="15">
        <v>0</v>
      </c>
      <c r="BF1948" s="15">
        <v>0</v>
      </c>
      <c r="BG1948" s="15">
        <f t="shared" si="153"/>
        <v>0</v>
      </c>
      <c r="BH1948" t="str">
        <f t="shared" si="154"/>
        <v>CNGGAS</v>
      </c>
      <c r="BI1948" t="str">
        <f>VLOOKUP(BH1948,[2]Summary!$C$29:$C$56,1,0)</f>
        <v>CNGGas</v>
      </c>
      <c r="BJ1948" s="16">
        <v>43466</v>
      </c>
    </row>
    <row r="1949" spans="1:62" x14ac:dyDescent="0.25">
      <c r="A1949" s="13" t="s">
        <v>3695</v>
      </c>
      <c r="B1949" s="13" t="s">
        <v>3695</v>
      </c>
      <c r="C1949" t="s">
        <v>3696</v>
      </c>
      <c r="D1949" t="s">
        <v>434</v>
      </c>
      <c r="E1949" t="s">
        <v>308</v>
      </c>
      <c r="F1949" s="13" t="s">
        <v>60</v>
      </c>
      <c r="H1949" s="15">
        <v>0.67500000000000004</v>
      </c>
      <c r="I1949" s="15">
        <v>0</v>
      </c>
      <c r="J1949" s="15">
        <v>0</v>
      </c>
      <c r="K1949" s="15">
        <v>0</v>
      </c>
      <c r="L1949" s="15">
        <v>0</v>
      </c>
      <c r="M1949" s="15">
        <v>0</v>
      </c>
      <c r="N1949" s="15">
        <v>0</v>
      </c>
      <c r="O1949" s="15">
        <v>0</v>
      </c>
      <c r="P1949" s="15">
        <v>0</v>
      </c>
      <c r="Q1949" s="15">
        <v>0</v>
      </c>
      <c r="R1949" s="15">
        <v>0</v>
      </c>
      <c r="S1949" s="15">
        <v>0</v>
      </c>
      <c r="T1949" s="15">
        <f t="shared" si="150"/>
        <v>0.67500000000000004</v>
      </c>
      <c r="U1949" s="15">
        <v>0</v>
      </c>
      <c r="V1949" s="15">
        <v>0</v>
      </c>
      <c r="W1949" s="15">
        <v>0</v>
      </c>
      <c r="X1949" s="15">
        <v>0</v>
      </c>
      <c r="Y1949" s="15">
        <v>0</v>
      </c>
      <c r="Z1949" s="15">
        <v>0</v>
      </c>
      <c r="AA1949" s="15">
        <v>0</v>
      </c>
      <c r="AB1949" s="15">
        <v>0</v>
      </c>
      <c r="AC1949" s="15">
        <v>0</v>
      </c>
      <c r="AD1949" s="15">
        <v>0</v>
      </c>
      <c r="AE1949" s="15">
        <v>0</v>
      </c>
      <c r="AF1949" s="15">
        <v>0</v>
      </c>
      <c r="AG1949" s="15">
        <f t="shared" si="151"/>
        <v>0</v>
      </c>
      <c r="AH1949" s="15">
        <v>0</v>
      </c>
      <c r="AI1949" s="15">
        <v>0</v>
      </c>
      <c r="AJ1949" s="15">
        <v>0</v>
      </c>
      <c r="AK1949" s="15">
        <v>0</v>
      </c>
      <c r="AL1949" s="15">
        <v>0</v>
      </c>
      <c r="AM1949" s="15">
        <v>0</v>
      </c>
      <c r="AN1949" s="15">
        <v>0</v>
      </c>
      <c r="AO1949" s="15">
        <v>0</v>
      </c>
      <c r="AP1949" s="15">
        <v>0</v>
      </c>
      <c r="AQ1949" s="15">
        <v>0</v>
      </c>
      <c r="AR1949" s="15">
        <v>0</v>
      </c>
      <c r="AS1949" s="15">
        <v>0</v>
      </c>
      <c r="AT1949" s="15">
        <f t="shared" si="152"/>
        <v>0</v>
      </c>
      <c r="AU1949" s="15">
        <v>0</v>
      </c>
      <c r="AV1949" s="15">
        <v>0</v>
      </c>
      <c r="AW1949" s="15">
        <v>0</v>
      </c>
      <c r="AX1949" s="15">
        <v>0</v>
      </c>
      <c r="AY1949" s="15">
        <v>0</v>
      </c>
      <c r="AZ1949" s="15">
        <v>0</v>
      </c>
      <c r="BA1949" s="15">
        <v>0</v>
      </c>
      <c r="BB1949" s="15">
        <v>0</v>
      </c>
      <c r="BC1949" s="15">
        <v>0</v>
      </c>
      <c r="BD1949" s="15">
        <v>0</v>
      </c>
      <c r="BE1949" s="15">
        <v>0</v>
      </c>
      <c r="BF1949" s="15">
        <v>0</v>
      </c>
      <c r="BG1949" s="15">
        <f t="shared" si="153"/>
        <v>0</v>
      </c>
      <c r="BH1949" t="str">
        <f t="shared" si="154"/>
        <v>CNGGAS</v>
      </c>
      <c r="BI1949" t="str">
        <f>VLOOKUP(BH1949,[2]Summary!$C$29:$C$56,1,0)</f>
        <v>CNGGas</v>
      </c>
      <c r="BJ1949" s="16">
        <v>43466</v>
      </c>
    </row>
    <row r="1950" spans="1:62" x14ac:dyDescent="0.25">
      <c r="A1950" s="13" t="s">
        <v>3697</v>
      </c>
      <c r="B1950" s="13" t="s">
        <v>3697</v>
      </c>
      <c r="C1950" t="s">
        <v>3698</v>
      </c>
      <c r="D1950" t="s">
        <v>434</v>
      </c>
      <c r="E1950" t="s">
        <v>308</v>
      </c>
      <c r="F1950" s="13" t="s">
        <v>302</v>
      </c>
      <c r="H1950" s="15">
        <v>1.6E-2</v>
      </c>
      <c r="I1950" s="15">
        <v>1.6E-2</v>
      </c>
      <c r="J1950" s="15">
        <v>1.4999999999999999E-2</v>
      </c>
      <c r="K1950" s="15">
        <v>1.4999999999999999E-2</v>
      </c>
      <c r="L1950" s="15">
        <v>1.4999999999999999E-2</v>
      </c>
      <c r="M1950" s="15">
        <v>1.4999999999999999E-2</v>
      </c>
      <c r="N1950" s="15">
        <v>1.6E-2</v>
      </c>
      <c r="O1950" s="15">
        <v>1.6E-2</v>
      </c>
      <c r="P1950" s="15">
        <v>2.1999999999999999E-2</v>
      </c>
      <c r="Q1950" s="15">
        <v>5.5620000000000003</v>
      </c>
      <c r="R1950" s="15">
        <v>1.2410000000000001</v>
      </c>
      <c r="S1950" s="15">
        <v>0</v>
      </c>
      <c r="T1950" s="15">
        <f t="shared" si="150"/>
        <v>6.9489999999999998</v>
      </c>
      <c r="U1950" s="15">
        <v>0</v>
      </c>
      <c r="V1950" s="15">
        <v>0</v>
      </c>
      <c r="W1950" s="15">
        <v>0</v>
      </c>
      <c r="X1950" s="15">
        <v>0</v>
      </c>
      <c r="Y1950" s="15">
        <v>0</v>
      </c>
      <c r="Z1950" s="15">
        <v>0</v>
      </c>
      <c r="AA1950" s="15">
        <v>0</v>
      </c>
      <c r="AB1950" s="15">
        <v>0</v>
      </c>
      <c r="AC1950" s="15">
        <v>0</v>
      </c>
      <c r="AD1950" s="15">
        <v>0</v>
      </c>
      <c r="AE1950" s="15">
        <v>0</v>
      </c>
      <c r="AF1950" s="15">
        <v>0</v>
      </c>
      <c r="AG1950" s="15">
        <f t="shared" si="151"/>
        <v>0</v>
      </c>
      <c r="AH1950" s="15">
        <v>0</v>
      </c>
      <c r="AI1950" s="15">
        <v>0</v>
      </c>
      <c r="AJ1950" s="15">
        <v>0</v>
      </c>
      <c r="AK1950" s="15">
        <v>0</v>
      </c>
      <c r="AL1950" s="15">
        <v>0</v>
      </c>
      <c r="AM1950" s="15">
        <v>0</v>
      </c>
      <c r="AN1950" s="15">
        <v>0</v>
      </c>
      <c r="AO1950" s="15">
        <v>0</v>
      </c>
      <c r="AP1950" s="15">
        <v>0</v>
      </c>
      <c r="AQ1950" s="15">
        <v>0</v>
      </c>
      <c r="AR1950" s="15">
        <v>0</v>
      </c>
      <c r="AS1950" s="15">
        <v>0</v>
      </c>
      <c r="AT1950" s="15">
        <f t="shared" si="152"/>
        <v>0</v>
      </c>
      <c r="AU1950" s="15">
        <v>0</v>
      </c>
      <c r="AV1950" s="15">
        <v>0</v>
      </c>
      <c r="AW1950" s="15">
        <v>0</v>
      </c>
      <c r="AX1950" s="15">
        <v>0</v>
      </c>
      <c r="AY1950" s="15">
        <v>0</v>
      </c>
      <c r="AZ1950" s="15">
        <v>0</v>
      </c>
      <c r="BA1950" s="15">
        <v>0</v>
      </c>
      <c r="BB1950" s="15">
        <v>0</v>
      </c>
      <c r="BC1950" s="15">
        <v>0</v>
      </c>
      <c r="BD1950" s="15">
        <v>0</v>
      </c>
      <c r="BE1950" s="15">
        <v>0</v>
      </c>
      <c r="BF1950" s="15">
        <v>0</v>
      </c>
      <c r="BG1950" s="15">
        <f t="shared" si="153"/>
        <v>0</v>
      </c>
      <c r="BH1950" t="str">
        <f t="shared" si="154"/>
        <v>CNGGAS</v>
      </c>
      <c r="BI1950" t="str">
        <f>VLOOKUP(BH1950,[2]Summary!$C$29:$C$56,1,0)</f>
        <v>CNGGas</v>
      </c>
      <c r="BJ1950" s="16">
        <v>43466</v>
      </c>
    </row>
    <row r="1951" spans="1:62" x14ac:dyDescent="0.25">
      <c r="A1951" s="13" t="s">
        <v>3699</v>
      </c>
      <c r="B1951" s="13" t="s">
        <v>3699</v>
      </c>
      <c r="C1951" t="s">
        <v>3700</v>
      </c>
      <c r="D1951" t="s">
        <v>434</v>
      </c>
      <c r="E1951" t="s">
        <v>308</v>
      </c>
      <c r="F1951" s="13" t="s">
        <v>302</v>
      </c>
      <c r="H1951" s="15">
        <v>0</v>
      </c>
      <c r="I1951" s="15">
        <v>0</v>
      </c>
      <c r="J1951" s="15">
        <v>0</v>
      </c>
      <c r="K1951" s="15">
        <v>0</v>
      </c>
      <c r="L1951" s="15">
        <v>0</v>
      </c>
      <c r="M1951" s="15">
        <v>0</v>
      </c>
      <c r="N1951" s="15">
        <v>0</v>
      </c>
      <c r="O1951" s="15">
        <v>0</v>
      </c>
      <c r="P1951" s="15">
        <v>0</v>
      </c>
      <c r="Q1951" s="15">
        <v>0</v>
      </c>
      <c r="R1951" s="15">
        <v>0</v>
      </c>
      <c r="S1951" s="15">
        <v>0</v>
      </c>
      <c r="T1951" s="15">
        <f t="shared" si="150"/>
        <v>0</v>
      </c>
      <c r="U1951" s="15">
        <v>0</v>
      </c>
      <c r="V1951" s="15">
        <v>0</v>
      </c>
      <c r="W1951" s="15">
        <v>0</v>
      </c>
      <c r="X1951" s="15">
        <v>0</v>
      </c>
      <c r="Y1951" s="15">
        <v>0</v>
      </c>
      <c r="Z1951" s="15">
        <v>0</v>
      </c>
      <c r="AA1951" s="15">
        <v>0</v>
      </c>
      <c r="AB1951" s="15">
        <v>0</v>
      </c>
      <c r="AC1951" s="15">
        <v>0</v>
      </c>
      <c r="AD1951" s="15">
        <v>0</v>
      </c>
      <c r="AE1951" s="15">
        <v>0</v>
      </c>
      <c r="AF1951" s="15">
        <v>0</v>
      </c>
      <c r="AG1951" s="15">
        <f t="shared" si="151"/>
        <v>0</v>
      </c>
      <c r="AH1951" s="15">
        <v>0</v>
      </c>
      <c r="AI1951" s="15">
        <v>0</v>
      </c>
      <c r="AJ1951" s="15">
        <v>0</v>
      </c>
      <c r="AK1951" s="15">
        <v>0</v>
      </c>
      <c r="AL1951" s="15">
        <v>0</v>
      </c>
      <c r="AM1951" s="15">
        <v>0</v>
      </c>
      <c r="AN1951" s="15">
        <v>0</v>
      </c>
      <c r="AO1951" s="15">
        <v>0</v>
      </c>
      <c r="AP1951" s="15">
        <v>0</v>
      </c>
      <c r="AQ1951" s="15">
        <v>0</v>
      </c>
      <c r="AR1951" s="15">
        <v>0</v>
      </c>
      <c r="AS1951" s="15">
        <v>0</v>
      </c>
      <c r="AT1951" s="15">
        <f t="shared" si="152"/>
        <v>0</v>
      </c>
      <c r="AU1951" s="15">
        <v>0</v>
      </c>
      <c r="AV1951" s="15">
        <v>0</v>
      </c>
      <c r="AW1951" s="15">
        <v>0</v>
      </c>
      <c r="AX1951" s="15">
        <v>0</v>
      </c>
      <c r="AY1951" s="15">
        <v>0</v>
      </c>
      <c r="AZ1951" s="15">
        <v>0</v>
      </c>
      <c r="BA1951" s="15">
        <v>0</v>
      </c>
      <c r="BB1951" s="15">
        <v>0</v>
      </c>
      <c r="BC1951" s="15">
        <v>0</v>
      </c>
      <c r="BD1951" s="15">
        <v>0</v>
      </c>
      <c r="BE1951" s="15">
        <v>0</v>
      </c>
      <c r="BF1951" s="15">
        <v>0</v>
      </c>
      <c r="BG1951" s="15">
        <f t="shared" si="153"/>
        <v>0</v>
      </c>
      <c r="BH1951" t="str">
        <f t="shared" si="154"/>
        <v>CNGGAS</v>
      </c>
      <c r="BI1951" t="str">
        <f>VLOOKUP(BH1951,[2]Summary!$C$29:$C$56,1,0)</f>
        <v>CNGGas</v>
      </c>
      <c r="BJ1951" s="16">
        <v>44562</v>
      </c>
    </row>
    <row r="1952" spans="1:62" x14ac:dyDescent="0.25">
      <c r="A1952" s="13" t="s">
        <v>3701</v>
      </c>
      <c r="B1952" s="13" t="s">
        <v>3701</v>
      </c>
      <c r="C1952" t="s">
        <v>3702</v>
      </c>
      <c r="D1952" t="s">
        <v>434</v>
      </c>
      <c r="E1952" t="s">
        <v>308</v>
      </c>
      <c r="F1952" s="13" t="s">
        <v>302</v>
      </c>
      <c r="H1952" s="15">
        <v>10.755000000000001</v>
      </c>
      <c r="I1952" s="15">
        <v>0</v>
      </c>
      <c r="J1952" s="15">
        <v>0</v>
      </c>
      <c r="K1952" s="15">
        <v>0</v>
      </c>
      <c r="L1952" s="15">
        <v>0</v>
      </c>
      <c r="M1952" s="15">
        <v>0</v>
      </c>
      <c r="N1952" s="15">
        <v>0</v>
      </c>
      <c r="O1952" s="15">
        <v>0</v>
      </c>
      <c r="P1952" s="15">
        <v>0</v>
      </c>
      <c r="Q1952" s="15">
        <v>0</v>
      </c>
      <c r="R1952" s="15">
        <v>0</v>
      </c>
      <c r="S1952" s="15">
        <v>0</v>
      </c>
      <c r="T1952" s="15">
        <f t="shared" si="150"/>
        <v>10.755000000000001</v>
      </c>
      <c r="U1952" s="15">
        <v>0</v>
      </c>
      <c r="V1952" s="15">
        <v>0</v>
      </c>
      <c r="W1952" s="15">
        <v>0</v>
      </c>
      <c r="X1952" s="15">
        <v>0</v>
      </c>
      <c r="Y1952" s="15">
        <v>0</v>
      </c>
      <c r="Z1952" s="15">
        <v>0</v>
      </c>
      <c r="AA1952" s="15">
        <v>0</v>
      </c>
      <c r="AB1952" s="15">
        <v>0</v>
      </c>
      <c r="AC1952" s="15">
        <v>0</v>
      </c>
      <c r="AD1952" s="15">
        <v>0</v>
      </c>
      <c r="AE1952" s="15">
        <v>0</v>
      </c>
      <c r="AF1952" s="15">
        <v>0</v>
      </c>
      <c r="AG1952" s="15">
        <f t="shared" si="151"/>
        <v>0</v>
      </c>
      <c r="AH1952" s="15">
        <v>0</v>
      </c>
      <c r="AI1952" s="15">
        <v>0</v>
      </c>
      <c r="AJ1952" s="15">
        <v>0</v>
      </c>
      <c r="AK1952" s="15">
        <v>0</v>
      </c>
      <c r="AL1952" s="15">
        <v>0</v>
      </c>
      <c r="AM1952" s="15">
        <v>0</v>
      </c>
      <c r="AN1952" s="15">
        <v>0</v>
      </c>
      <c r="AO1952" s="15">
        <v>0</v>
      </c>
      <c r="AP1952" s="15">
        <v>0</v>
      </c>
      <c r="AQ1952" s="15">
        <v>0</v>
      </c>
      <c r="AR1952" s="15">
        <v>0</v>
      </c>
      <c r="AS1952" s="15">
        <v>0</v>
      </c>
      <c r="AT1952" s="15">
        <f t="shared" si="152"/>
        <v>0</v>
      </c>
      <c r="AU1952" s="15">
        <v>0</v>
      </c>
      <c r="AV1952" s="15">
        <v>0</v>
      </c>
      <c r="AW1952" s="15">
        <v>0</v>
      </c>
      <c r="AX1952" s="15">
        <v>0</v>
      </c>
      <c r="AY1952" s="15">
        <v>0</v>
      </c>
      <c r="AZ1952" s="15">
        <v>0</v>
      </c>
      <c r="BA1952" s="15">
        <v>0</v>
      </c>
      <c r="BB1952" s="15">
        <v>0</v>
      </c>
      <c r="BC1952" s="15">
        <v>0</v>
      </c>
      <c r="BD1952" s="15">
        <v>0</v>
      </c>
      <c r="BE1952" s="15">
        <v>0</v>
      </c>
      <c r="BF1952" s="15">
        <v>0</v>
      </c>
      <c r="BG1952" s="15">
        <f t="shared" si="153"/>
        <v>0</v>
      </c>
      <c r="BH1952" t="str">
        <f t="shared" si="154"/>
        <v>CNGGAS</v>
      </c>
      <c r="BI1952" t="str">
        <f>VLOOKUP(BH1952,[2]Summary!$C$29:$C$56,1,0)</f>
        <v>CNGGas</v>
      </c>
      <c r="BJ1952" s="16">
        <v>43466</v>
      </c>
    </row>
    <row r="1953" spans="1:62" x14ac:dyDescent="0.25">
      <c r="A1953" s="13" t="s">
        <v>3703</v>
      </c>
      <c r="B1953" s="13" t="s">
        <v>3703</v>
      </c>
      <c r="C1953" t="s">
        <v>3704</v>
      </c>
      <c r="D1953" t="s">
        <v>434</v>
      </c>
      <c r="E1953" t="s">
        <v>308</v>
      </c>
      <c r="F1953" s="13" t="s">
        <v>302</v>
      </c>
      <c r="H1953" s="15">
        <v>0</v>
      </c>
      <c r="I1953" s="15">
        <v>9.548</v>
      </c>
      <c r="J1953" s="15">
        <v>0</v>
      </c>
      <c r="K1953" s="15">
        <v>0</v>
      </c>
      <c r="L1953" s="15">
        <v>0</v>
      </c>
      <c r="M1953" s="15">
        <v>0</v>
      </c>
      <c r="N1953" s="15">
        <v>0</v>
      </c>
      <c r="O1953" s="15">
        <v>0</v>
      </c>
      <c r="P1953" s="15">
        <v>0</v>
      </c>
      <c r="Q1953" s="15">
        <v>0</v>
      </c>
      <c r="R1953" s="15">
        <v>0</v>
      </c>
      <c r="S1953" s="15">
        <v>0</v>
      </c>
      <c r="T1953" s="15">
        <f t="shared" si="150"/>
        <v>9.548</v>
      </c>
      <c r="U1953" s="15">
        <v>0</v>
      </c>
      <c r="V1953" s="15">
        <v>0</v>
      </c>
      <c r="W1953" s="15">
        <v>0</v>
      </c>
      <c r="X1953" s="15">
        <v>0</v>
      </c>
      <c r="Y1953" s="15">
        <v>0</v>
      </c>
      <c r="Z1953" s="15">
        <v>0</v>
      </c>
      <c r="AA1953" s="15">
        <v>0</v>
      </c>
      <c r="AB1953" s="15">
        <v>0</v>
      </c>
      <c r="AC1953" s="15">
        <v>0</v>
      </c>
      <c r="AD1953" s="15">
        <v>0</v>
      </c>
      <c r="AE1953" s="15">
        <v>0</v>
      </c>
      <c r="AF1953" s="15">
        <v>0</v>
      </c>
      <c r="AG1953" s="15">
        <f t="shared" si="151"/>
        <v>0</v>
      </c>
      <c r="AH1953" s="15">
        <v>0</v>
      </c>
      <c r="AI1953" s="15">
        <v>0</v>
      </c>
      <c r="AJ1953" s="15">
        <v>0</v>
      </c>
      <c r="AK1953" s="15">
        <v>0</v>
      </c>
      <c r="AL1953" s="15">
        <v>0</v>
      </c>
      <c r="AM1953" s="15">
        <v>0</v>
      </c>
      <c r="AN1953" s="15">
        <v>0</v>
      </c>
      <c r="AO1953" s="15">
        <v>0</v>
      </c>
      <c r="AP1953" s="15">
        <v>0</v>
      </c>
      <c r="AQ1953" s="15">
        <v>0</v>
      </c>
      <c r="AR1953" s="15">
        <v>0</v>
      </c>
      <c r="AS1953" s="15">
        <v>0</v>
      </c>
      <c r="AT1953" s="15">
        <f t="shared" si="152"/>
        <v>0</v>
      </c>
      <c r="AU1953" s="15">
        <v>0</v>
      </c>
      <c r="AV1953" s="15">
        <v>0</v>
      </c>
      <c r="AW1953" s="15">
        <v>0</v>
      </c>
      <c r="AX1953" s="15">
        <v>0</v>
      </c>
      <c r="AY1953" s="15">
        <v>0</v>
      </c>
      <c r="AZ1953" s="15">
        <v>0</v>
      </c>
      <c r="BA1953" s="15">
        <v>0</v>
      </c>
      <c r="BB1953" s="15">
        <v>0</v>
      </c>
      <c r="BC1953" s="15">
        <v>0</v>
      </c>
      <c r="BD1953" s="15">
        <v>0</v>
      </c>
      <c r="BE1953" s="15">
        <v>0</v>
      </c>
      <c r="BF1953" s="15">
        <v>0</v>
      </c>
      <c r="BG1953" s="15">
        <f t="shared" si="153"/>
        <v>0</v>
      </c>
      <c r="BH1953" t="str">
        <f t="shared" si="154"/>
        <v>CNGGAS</v>
      </c>
      <c r="BI1953" t="str">
        <f>VLOOKUP(BH1953,[2]Summary!$C$29:$C$56,1,0)</f>
        <v>CNGGas</v>
      </c>
      <c r="BJ1953" s="16">
        <v>43466</v>
      </c>
    </row>
    <row r="1954" spans="1:62" x14ac:dyDescent="0.25">
      <c r="A1954" s="13" t="s">
        <v>3705</v>
      </c>
      <c r="B1954" s="13" t="s">
        <v>3705</v>
      </c>
      <c r="C1954" t="s">
        <v>3706</v>
      </c>
      <c r="D1954" t="s">
        <v>434</v>
      </c>
      <c r="E1954" t="s">
        <v>308</v>
      </c>
      <c r="F1954" s="13" t="s">
        <v>302</v>
      </c>
      <c r="H1954" s="15">
        <v>0</v>
      </c>
      <c r="I1954" s="15">
        <v>2.847</v>
      </c>
      <c r="J1954" s="15">
        <v>0</v>
      </c>
      <c r="K1954" s="15">
        <v>0</v>
      </c>
      <c r="L1954" s="15">
        <v>0</v>
      </c>
      <c r="M1954" s="15">
        <v>0</v>
      </c>
      <c r="N1954" s="15">
        <v>0</v>
      </c>
      <c r="O1954" s="15">
        <v>0</v>
      </c>
      <c r="P1954" s="15">
        <v>0</v>
      </c>
      <c r="Q1954" s="15">
        <v>0</v>
      </c>
      <c r="R1954" s="15">
        <v>0</v>
      </c>
      <c r="S1954" s="15">
        <v>0</v>
      </c>
      <c r="T1954" s="15">
        <f t="shared" si="150"/>
        <v>2.847</v>
      </c>
      <c r="U1954" s="15">
        <v>0</v>
      </c>
      <c r="V1954" s="15">
        <v>0</v>
      </c>
      <c r="W1954" s="15">
        <v>0</v>
      </c>
      <c r="X1954" s="15">
        <v>0</v>
      </c>
      <c r="Y1954" s="15">
        <v>0</v>
      </c>
      <c r="Z1954" s="15">
        <v>0</v>
      </c>
      <c r="AA1954" s="15">
        <v>0</v>
      </c>
      <c r="AB1954" s="15">
        <v>0</v>
      </c>
      <c r="AC1954" s="15">
        <v>0</v>
      </c>
      <c r="AD1954" s="15">
        <v>0</v>
      </c>
      <c r="AE1954" s="15">
        <v>0</v>
      </c>
      <c r="AF1954" s="15">
        <v>0</v>
      </c>
      <c r="AG1954" s="15">
        <f t="shared" si="151"/>
        <v>0</v>
      </c>
      <c r="AH1954" s="15">
        <v>0</v>
      </c>
      <c r="AI1954" s="15">
        <v>0</v>
      </c>
      <c r="AJ1954" s="15">
        <v>0</v>
      </c>
      <c r="AK1954" s="15">
        <v>0</v>
      </c>
      <c r="AL1954" s="15">
        <v>0</v>
      </c>
      <c r="AM1954" s="15">
        <v>0</v>
      </c>
      <c r="AN1954" s="15">
        <v>0</v>
      </c>
      <c r="AO1954" s="15">
        <v>0</v>
      </c>
      <c r="AP1954" s="15">
        <v>0</v>
      </c>
      <c r="AQ1954" s="15">
        <v>0</v>
      </c>
      <c r="AR1954" s="15">
        <v>0</v>
      </c>
      <c r="AS1954" s="15">
        <v>0</v>
      </c>
      <c r="AT1954" s="15">
        <f t="shared" si="152"/>
        <v>0</v>
      </c>
      <c r="AU1954" s="15">
        <v>0</v>
      </c>
      <c r="AV1954" s="15">
        <v>0</v>
      </c>
      <c r="AW1954" s="15">
        <v>0</v>
      </c>
      <c r="AX1954" s="15">
        <v>0</v>
      </c>
      <c r="AY1954" s="15">
        <v>0</v>
      </c>
      <c r="AZ1954" s="15">
        <v>0</v>
      </c>
      <c r="BA1954" s="15">
        <v>0</v>
      </c>
      <c r="BB1954" s="15">
        <v>0</v>
      </c>
      <c r="BC1954" s="15">
        <v>0</v>
      </c>
      <c r="BD1954" s="15">
        <v>0</v>
      </c>
      <c r="BE1954" s="15">
        <v>0</v>
      </c>
      <c r="BF1954" s="15">
        <v>0</v>
      </c>
      <c r="BG1954" s="15">
        <f t="shared" si="153"/>
        <v>0</v>
      </c>
      <c r="BH1954" t="str">
        <f t="shared" si="154"/>
        <v>CNGGAS</v>
      </c>
      <c r="BI1954" t="str">
        <f>VLOOKUP(BH1954,[2]Summary!$C$29:$C$56,1,0)</f>
        <v>CNGGas</v>
      </c>
      <c r="BJ1954" s="16">
        <v>43466</v>
      </c>
    </row>
    <row r="1955" spans="1:62" x14ac:dyDescent="0.25">
      <c r="A1955" s="13" t="s">
        <v>3707</v>
      </c>
      <c r="B1955" s="13" t="s">
        <v>3707</v>
      </c>
      <c r="C1955" t="s">
        <v>3708</v>
      </c>
      <c r="D1955" t="s">
        <v>434</v>
      </c>
      <c r="E1955" t="s">
        <v>308</v>
      </c>
      <c r="F1955" s="13" t="s">
        <v>302</v>
      </c>
      <c r="H1955" s="15">
        <v>4.7290000000000001</v>
      </c>
      <c r="I1955" s="15">
        <v>0</v>
      </c>
      <c r="J1955" s="15">
        <v>0</v>
      </c>
      <c r="K1955" s="15">
        <v>0</v>
      </c>
      <c r="L1955" s="15">
        <v>0</v>
      </c>
      <c r="M1955" s="15">
        <v>0</v>
      </c>
      <c r="N1955" s="15">
        <v>0</v>
      </c>
      <c r="O1955" s="15">
        <v>0</v>
      </c>
      <c r="P1955" s="15">
        <v>0</v>
      </c>
      <c r="Q1955" s="15">
        <v>0</v>
      </c>
      <c r="R1955" s="15">
        <v>0</v>
      </c>
      <c r="S1955" s="15">
        <v>0</v>
      </c>
      <c r="T1955" s="15">
        <f t="shared" si="150"/>
        <v>4.7290000000000001</v>
      </c>
      <c r="U1955" s="15">
        <v>0</v>
      </c>
      <c r="V1955" s="15">
        <v>0</v>
      </c>
      <c r="W1955" s="15">
        <v>0</v>
      </c>
      <c r="X1955" s="15">
        <v>0</v>
      </c>
      <c r="Y1955" s="15">
        <v>0</v>
      </c>
      <c r="Z1955" s="15">
        <v>0</v>
      </c>
      <c r="AA1955" s="15">
        <v>0</v>
      </c>
      <c r="AB1955" s="15">
        <v>0</v>
      </c>
      <c r="AC1955" s="15">
        <v>0</v>
      </c>
      <c r="AD1955" s="15">
        <v>0</v>
      </c>
      <c r="AE1955" s="15">
        <v>0</v>
      </c>
      <c r="AF1955" s="15">
        <v>0</v>
      </c>
      <c r="AG1955" s="15">
        <f t="shared" si="151"/>
        <v>0</v>
      </c>
      <c r="AH1955" s="15">
        <v>0</v>
      </c>
      <c r="AI1955" s="15">
        <v>0</v>
      </c>
      <c r="AJ1955" s="15">
        <v>0</v>
      </c>
      <c r="AK1955" s="15">
        <v>0</v>
      </c>
      <c r="AL1955" s="15">
        <v>0</v>
      </c>
      <c r="AM1955" s="15">
        <v>0</v>
      </c>
      <c r="AN1955" s="15">
        <v>0</v>
      </c>
      <c r="AO1955" s="15">
        <v>0</v>
      </c>
      <c r="AP1955" s="15">
        <v>0</v>
      </c>
      <c r="AQ1955" s="15">
        <v>0</v>
      </c>
      <c r="AR1955" s="15">
        <v>0</v>
      </c>
      <c r="AS1955" s="15">
        <v>0</v>
      </c>
      <c r="AT1955" s="15">
        <f t="shared" si="152"/>
        <v>0</v>
      </c>
      <c r="AU1955" s="15">
        <v>0</v>
      </c>
      <c r="AV1955" s="15">
        <v>0</v>
      </c>
      <c r="AW1955" s="15">
        <v>0</v>
      </c>
      <c r="AX1955" s="15">
        <v>0</v>
      </c>
      <c r="AY1955" s="15">
        <v>0</v>
      </c>
      <c r="AZ1955" s="15">
        <v>0</v>
      </c>
      <c r="BA1955" s="15">
        <v>0</v>
      </c>
      <c r="BB1955" s="15">
        <v>0</v>
      </c>
      <c r="BC1955" s="15">
        <v>0</v>
      </c>
      <c r="BD1955" s="15">
        <v>0</v>
      </c>
      <c r="BE1955" s="15">
        <v>0</v>
      </c>
      <c r="BF1955" s="15">
        <v>0</v>
      </c>
      <c r="BG1955" s="15">
        <f t="shared" si="153"/>
        <v>0</v>
      </c>
      <c r="BH1955" t="str">
        <f t="shared" si="154"/>
        <v>CNGGAS</v>
      </c>
      <c r="BI1955" t="str">
        <f>VLOOKUP(BH1955,[2]Summary!$C$29:$C$56,1,0)</f>
        <v>CNGGas</v>
      </c>
      <c r="BJ1955" s="16">
        <v>43466</v>
      </c>
    </row>
    <row r="1956" spans="1:62" x14ac:dyDescent="0.25">
      <c r="A1956" s="13" t="s">
        <v>3709</v>
      </c>
      <c r="B1956" s="13" t="s">
        <v>3709</v>
      </c>
      <c r="C1956" t="s">
        <v>3710</v>
      </c>
      <c r="D1956" t="s">
        <v>434</v>
      </c>
      <c r="E1956" t="s">
        <v>308</v>
      </c>
      <c r="F1956" s="13" t="s">
        <v>302</v>
      </c>
      <c r="H1956" s="15">
        <v>0.40400000000000003</v>
      </c>
      <c r="I1956" s="15">
        <v>0</v>
      </c>
      <c r="J1956" s="15">
        <v>0</v>
      </c>
      <c r="K1956" s="15">
        <v>0</v>
      </c>
      <c r="L1956" s="15">
        <v>0</v>
      </c>
      <c r="M1956" s="15">
        <v>0</v>
      </c>
      <c r="N1956" s="15">
        <v>0</v>
      </c>
      <c r="O1956" s="15">
        <v>0</v>
      </c>
      <c r="P1956" s="15">
        <v>0</v>
      </c>
      <c r="Q1956" s="15">
        <v>0</v>
      </c>
      <c r="R1956" s="15">
        <v>0</v>
      </c>
      <c r="S1956" s="15">
        <v>0</v>
      </c>
      <c r="T1956" s="15">
        <f t="shared" si="150"/>
        <v>0.40400000000000003</v>
      </c>
      <c r="U1956" s="15">
        <v>0</v>
      </c>
      <c r="V1956" s="15">
        <v>0</v>
      </c>
      <c r="W1956" s="15">
        <v>0</v>
      </c>
      <c r="X1956" s="15">
        <v>0</v>
      </c>
      <c r="Y1956" s="15">
        <v>0</v>
      </c>
      <c r="Z1956" s="15">
        <v>0</v>
      </c>
      <c r="AA1956" s="15">
        <v>0</v>
      </c>
      <c r="AB1956" s="15">
        <v>0</v>
      </c>
      <c r="AC1956" s="15">
        <v>0</v>
      </c>
      <c r="AD1956" s="15">
        <v>0</v>
      </c>
      <c r="AE1956" s="15">
        <v>0</v>
      </c>
      <c r="AF1956" s="15">
        <v>0</v>
      </c>
      <c r="AG1956" s="15">
        <f t="shared" si="151"/>
        <v>0</v>
      </c>
      <c r="AH1956" s="15">
        <v>0</v>
      </c>
      <c r="AI1956" s="15">
        <v>0</v>
      </c>
      <c r="AJ1956" s="15">
        <v>0</v>
      </c>
      <c r="AK1956" s="15">
        <v>0</v>
      </c>
      <c r="AL1956" s="15">
        <v>0</v>
      </c>
      <c r="AM1956" s="15">
        <v>0</v>
      </c>
      <c r="AN1956" s="15">
        <v>0</v>
      </c>
      <c r="AO1956" s="15">
        <v>0</v>
      </c>
      <c r="AP1956" s="15">
        <v>0</v>
      </c>
      <c r="AQ1956" s="15">
        <v>0</v>
      </c>
      <c r="AR1956" s="15">
        <v>0</v>
      </c>
      <c r="AS1956" s="15">
        <v>0</v>
      </c>
      <c r="AT1956" s="15">
        <f t="shared" si="152"/>
        <v>0</v>
      </c>
      <c r="AU1956" s="15">
        <v>0</v>
      </c>
      <c r="AV1956" s="15">
        <v>0</v>
      </c>
      <c r="AW1956" s="15">
        <v>0</v>
      </c>
      <c r="AX1956" s="15">
        <v>0</v>
      </c>
      <c r="AY1956" s="15">
        <v>0</v>
      </c>
      <c r="AZ1956" s="15">
        <v>0</v>
      </c>
      <c r="BA1956" s="15">
        <v>0</v>
      </c>
      <c r="BB1956" s="15">
        <v>0</v>
      </c>
      <c r="BC1956" s="15">
        <v>0</v>
      </c>
      <c r="BD1956" s="15">
        <v>0</v>
      </c>
      <c r="BE1956" s="15">
        <v>0</v>
      </c>
      <c r="BF1956" s="15">
        <v>0</v>
      </c>
      <c r="BG1956" s="15">
        <f t="shared" si="153"/>
        <v>0</v>
      </c>
      <c r="BH1956" t="str">
        <f t="shared" si="154"/>
        <v>CNGGAS</v>
      </c>
      <c r="BI1956" t="str">
        <f>VLOOKUP(BH1956,[2]Summary!$C$29:$C$56,1,0)</f>
        <v>CNGGas</v>
      </c>
      <c r="BJ1956" s="16">
        <v>43466</v>
      </c>
    </row>
    <row r="1957" spans="1:62" x14ac:dyDescent="0.25">
      <c r="A1957" s="13" t="s">
        <v>3711</v>
      </c>
      <c r="B1957" s="13" t="s">
        <v>3711</v>
      </c>
      <c r="C1957" t="s">
        <v>3712</v>
      </c>
      <c r="D1957" t="s">
        <v>434</v>
      </c>
      <c r="E1957" t="s">
        <v>308</v>
      </c>
      <c r="F1957" s="13" t="s">
        <v>302</v>
      </c>
      <c r="H1957" s="15">
        <v>0</v>
      </c>
      <c r="I1957" s="15">
        <v>7.9539999999999997</v>
      </c>
      <c r="J1957" s="15">
        <v>0.57699999999999996</v>
      </c>
      <c r="K1957" s="15">
        <v>0</v>
      </c>
      <c r="L1957" s="15">
        <v>0</v>
      </c>
      <c r="M1957" s="15">
        <v>0</v>
      </c>
      <c r="N1957" s="15">
        <v>0</v>
      </c>
      <c r="O1957" s="15">
        <v>0</v>
      </c>
      <c r="P1957" s="15">
        <v>0</v>
      </c>
      <c r="Q1957" s="15">
        <v>0</v>
      </c>
      <c r="R1957" s="15">
        <v>0</v>
      </c>
      <c r="S1957" s="15">
        <v>0</v>
      </c>
      <c r="T1957" s="15">
        <f t="shared" si="150"/>
        <v>8.5309999999999988</v>
      </c>
      <c r="U1957" s="15">
        <v>0</v>
      </c>
      <c r="V1957" s="15">
        <v>0</v>
      </c>
      <c r="W1957" s="15">
        <v>0</v>
      </c>
      <c r="X1957" s="15">
        <v>0</v>
      </c>
      <c r="Y1957" s="15">
        <v>0</v>
      </c>
      <c r="Z1957" s="15">
        <v>0</v>
      </c>
      <c r="AA1957" s="15">
        <v>0</v>
      </c>
      <c r="AB1957" s="15">
        <v>0</v>
      </c>
      <c r="AC1957" s="15">
        <v>0</v>
      </c>
      <c r="AD1957" s="15">
        <v>0</v>
      </c>
      <c r="AE1957" s="15">
        <v>0</v>
      </c>
      <c r="AF1957" s="15">
        <v>0</v>
      </c>
      <c r="AG1957" s="15">
        <f t="shared" si="151"/>
        <v>0</v>
      </c>
      <c r="AH1957" s="15">
        <v>0</v>
      </c>
      <c r="AI1957" s="15">
        <v>0</v>
      </c>
      <c r="AJ1957" s="15">
        <v>0</v>
      </c>
      <c r="AK1957" s="15">
        <v>0</v>
      </c>
      <c r="AL1957" s="15">
        <v>0</v>
      </c>
      <c r="AM1957" s="15">
        <v>0</v>
      </c>
      <c r="AN1957" s="15">
        <v>0</v>
      </c>
      <c r="AO1957" s="15">
        <v>0</v>
      </c>
      <c r="AP1957" s="15">
        <v>0</v>
      </c>
      <c r="AQ1957" s="15">
        <v>0</v>
      </c>
      <c r="AR1957" s="15">
        <v>0</v>
      </c>
      <c r="AS1957" s="15">
        <v>0</v>
      </c>
      <c r="AT1957" s="15">
        <f t="shared" si="152"/>
        <v>0</v>
      </c>
      <c r="AU1957" s="15">
        <v>0</v>
      </c>
      <c r="AV1957" s="15">
        <v>0</v>
      </c>
      <c r="AW1957" s="15">
        <v>0</v>
      </c>
      <c r="AX1957" s="15">
        <v>0</v>
      </c>
      <c r="AY1957" s="15">
        <v>0</v>
      </c>
      <c r="AZ1957" s="15">
        <v>0</v>
      </c>
      <c r="BA1957" s="15">
        <v>0</v>
      </c>
      <c r="BB1957" s="15">
        <v>0</v>
      </c>
      <c r="BC1957" s="15">
        <v>0</v>
      </c>
      <c r="BD1957" s="15">
        <v>0</v>
      </c>
      <c r="BE1957" s="15">
        <v>0</v>
      </c>
      <c r="BF1957" s="15">
        <v>0</v>
      </c>
      <c r="BG1957" s="15">
        <f t="shared" si="153"/>
        <v>0</v>
      </c>
      <c r="BH1957" t="str">
        <f t="shared" si="154"/>
        <v>CNGGAS</v>
      </c>
      <c r="BI1957" t="str">
        <f>VLOOKUP(BH1957,[2]Summary!$C$29:$C$56,1,0)</f>
        <v>CNGGas</v>
      </c>
      <c r="BJ1957" s="16">
        <v>43466</v>
      </c>
    </row>
    <row r="1958" spans="1:62" x14ac:dyDescent="0.25">
      <c r="A1958" s="13" t="s">
        <v>3713</v>
      </c>
      <c r="B1958" s="13" t="s">
        <v>3713</v>
      </c>
      <c r="C1958" t="s">
        <v>3714</v>
      </c>
      <c r="D1958" t="s">
        <v>434</v>
      </c>
      <c r="E1958" t="s">
        <v>308</v>
      </c>
      <c r="F1958" s="13" t="s">
        <v>302</v>
      </c>
      <c r="H1958" s="15">
        <v>0</v>
      </c>
      <c r="I1958" s="15">
        <v>0</v>
      </c>
      <c r="J1958" s="15">
        <v>0</v>
      </c>
      <c r="K1958" s="15">
        <v>0</v>
      </c>
      <c r="L1958" s="15">
        <v>0</v>
      </c>
      <c r="M1958" s="15">
        <v>0</v>
      </c>
      <c r="N1958" s="15">
        <v>0</v>
      </c>
      <c r="O1958" s="15">
        <v>0</v>
      </c>
      <c r="P1958" s="15">
        <v>0</v>
      </c>
      <c r="Q1958" s="15">
        <v>0</v>
      </c>
      <c r="R1958" s="15">
        <v>0</v>
      </c>
      <c r="S1958" s="15">
        <v>0</v>
      </c>
      <c r="T1958" s="15">
        <f t="shared" si="150"/>
        <v>0</v>
      </c>
      <c r="U1958" s="15">
        <v>0</v>
      </c>
      <c r="V1958" s="15">
        <v>0</v>
      </c>
      <c r="W1958" s="15">
        <v>0</v>
      </c>
      <c r="X1958" s="15">
        <v>0</v>
      </c>
      <c r="Y1958" s="15">
        <v>0</v>
      </c>
      <c r="Z1958" s="15">
        <v>0</v>
      </c>
      <c r="AA1958" s="15">
        <v>0</v>
      </c>
      <c r="AB1958" s="15">
        <v>0</v>
      </c>
      <c r="AC1958" s="15">
        <v>0</v>
      </c>
      <c r="AD1958" s="15">
        <v>0</v>
      </c>
      <c r="AE1958" s="15">
        <v>0</v>
      </c>
      <c r="AF1958" s="15">
        <v>0</v>
      </c>
      <c r="AG1958" s="15">
        <f t="shared" si="151"/>
        <v>0</v>
      </c>
      <c r="AH1958" s="15">
        <v>0</v>
      </c>
      <c r="AI1958" s="15">
        <v>0</v>
      </c>
      <c r="AJ1958" s="15">
        <v>0</v>
      </c>
      <c r="AK1958" s="15">
        <v>0</v>
      </c>
      <c r="AL1958" s="15">
        <v>0</v>
      </c>
      <c r="AM1958" s="15">
        <v>0</v>
      </c>
      <c r="AN1958" s="15">
        <v>0</v>
      </c>
      <c r="AO1958" s="15">
        <v>0</v>
      </c>
      <c r="AP1958" s="15">
        <v>0</v>
      </c>
      <c r="AQ1958" s="15">
        <v>0</v>
      </c>
      <c r="AR1958" s="15">
        <v>0</v>
      </c>
      <c r="AS1958" s="15">
        <v>0</v>
      </c>
      <c r="AT1958" s="15">
        <f t="shared" si="152"/>
        <v>0</v>
      </c>
      <c r="AU1958" s="15">
        <v>0</v>
      </c>
      <c r="AV1958" s="15">
        <v>0</v>
      </c>
      <c r="AW1958" s="15">
        <v>0</v>
      </c>
      <c r="AX1958" s="15">
        <v>0</v>
      </c>
      <c r="AY1958" s="15">
        <v>0</v>
      </c>
      <c r="AZ1958" s="15">
        <v>0</v>
      </c>
      <c r="BA1958" s="15">
        <v>0</v>
      </c>
      <c r="BB1958" s="15">
        <v>0</v>
      </c>
      <c r="BC1958" s="15">
        <v>0</v>
      </c>
      <c r="BD1958" s="15">
        <v>0</v>
      </c>
      <c r="BE1958" s="15">
        <v>0</v>
      </c>
      <c r="BF1958" s="15">
        <v>0</v>
      </c>
      <c r="BG1958" s="15">
        <f t="shared" si="153"/>
        <v>0</v>
      </c>
      <c r="BH1958" t="str">
        <f t="shared" si="154"/>
        <v>CNGGAS</v>
      </c>
      <c r="BI1958" t="str">
        <f>VLOOKUP(BH1958,[2]Summary!$C$29:$C$56,1,0)</f>
        <v>CNGGas</v>
      </c>
      <c r="BJ1958" s="16">
        <v>44562</v>
      </c>
    </row>
    <row r="1959" spans="1:62" x14ac:dyDescent="0.25">
      <c r="A1959" s="13" t="s">
        <v>3715</v>
      </c>
      <c r="B1959" s="13" t="s">
        <v>3715</v>
      </c>
      <c r="C1959" t="s">
        <v>3716</v>
      </c>
      <c r="D1959" t="s">
        <v>434</v>
      </c>
      <c r="E1959" t="s">
        <v>308</v>
      </c>
      <c r="F1959" s="13" t="s">
        <v>302</v>
      </c>
      <c r="H1959" s="15">
        <v>0</v>
      </c>
      <c r="I1959" s="15">
        <v>0</v>
      </c>
      <c r="J1959" s="15">
        <v>0</v>
      </c>
      <c r="K1959" s="15">
        <v>0</v>
      </c>
      <c r="L1959" s="15">
        <v>0</v>
      </c>
      <c r="M1959" s="15">
        <v>0</v>
      </c>
      <c r="N1959" s="15">
        <v>0</v>
      </c>
      <c r="O1959" s="15">
        <v>0</v>
      </c>
      <c r="P1959" s="15">
        <v>0</v>
      </c>
      <c r="Q1959" s="15">
        <v>0</v>
      </c>
      <c r="R1959" s="15">
        <v>0</v>
      </c>
      <c r="S1959" s="15">
        <v>0</v>
      </c>
      <c r="T1959" s="15">
        <f t="shared" si="150"/>
        <v>0</v>
      </c>
      <c r="U1959" s="15">
        <v>0</v>
      </c>
      <c r="V1959" s="15">
        <v>0</v>
      </c>
      <c r="W1959" s="15">
        <v>0</v>
      </c>
      <c r="X1959" s="15">
        <v>0</v>
      </c>
      <c r="Y1959" s="15">
        <v>0</v>
      </c>
      <c r="Z1959" s="15">
        <v>0</v>
      </c>
      <c r="AA1959" s="15">
        <v>0</v>
      </c>
      <c r="AB1959" s="15">
        <v>0</v>
      </c>
      <c r="AC1959" s="15">
        <v>0</v>
      </c>
      <c r="AD1959" s="15">
        <v>0</v>
      </c>
      <c r="AE1959" s="15">
        <v>0</v>
      </c>
      <c r="AF1959" s="15">
        <v>0</v>
      </c>
      <c r="AG1959" s="15">
        <f t="shared" si="151"/>
        <v>0</v>
      </c>
      <c r="AH1959" s="15">
        <v>0</v>
      </c>
      <c r="AI1959" s="15">
        <v>0</v>
      </c>
      <c r="AJ1959" s="15">
        <v>0</v>
      </c>
      <c r="AK1959" s="15">
        <v>0</v>
      </c>
      <c r="AL1959" s="15">
        <v>0</v>
      </c>
      <c r="AM1959" s="15">
        <v>0</v>
      </c>
      <c r="AN1959" s="15">
        <v>0</v>
      </c>
      <c r="AO1959" s="15">
        <v>0</v>
      </c>
      <c r="AP1959" s="15">
        <v>0</v>
      </c>
      <c r="AQ1959" s="15">
        <v>0</v>
      </c>
      <c r="AR1959" s="15">
        <v>0</v>
      </c>
      <c r="AS1959" s="15">
        <v>0</v>
      </c>
      <c r="AT1959" s="15">
        <f t="shared" si="152"/>
        <v>0</v>
      </c>
      <c r="AU1959" s="15">
        <v>0</v>
      </c>
      <c r="AV1959" s="15">
        <v>0</v>
      </c>
      <c r="AW1959" s="15">
        <v>0</v>
      </c>
      <c r="AX1959" s="15">
        <v>0</v>
      </c>
      <c r="AY1959" s="15">
        <v>0</v>
      </c>
      <c r="AZ1959" s="15">
        <v>0</v>
      </c>
      <c r="BA1959" s="15">
        <v>0</v>
      </c>
      <c r="BB1959" s="15">
        <v>0</v>
      </c>
      <c r="BC1959" s="15">
        <v>0</v>
      </c>
      <c r="BD1959" s="15">
        <v>0</v>
      </c>
      <c r="BE1959" s="15">
        <v>0</v>
      </c>
      <c r="BF1959" s="15">
        <v>0</v>
      </c>
      <c r="BG1959" s="15">
        <f t="shared" si="153"/>
        <v>0</v>
      </c>
      <c r="BH1959" t="str">
        <f t="shared" si="154"/>
        <v>CNGGAS</v>
      </c>
      <c r="BI1959" t="str">
        <f>VLOOKUP(BH1959,[2]Summary!$C$29:$C$56,1,0)</f>
        <v>CNGGas</v>
      </c>
      <c r="BJ1959" s="16">
        <v>44562</v>
      </c>
    </row>
    <row r="1960" spans="1:62" x14ac:dyDescent="0.25">
      <c r="A1960" s="13" t="s">
        <v>3717</v>
      </c>
      <c r="B1960" s="13" t="s">
        <v>3717</v>
      </c>
      <c r="C1960" t="s">
        <v>3718</v>
      </c>
      <c r="D1960" t="s">
        <v>434</v>
      </c>
      <c r="E1960" t="s">
        <v>308</v>
      </c>
      <c r="F1960" s="13" t="s">
        <v>302</v>
      </c>
      <c r="H1960" s="15">
        <v>-0.90500000000000003</v>
      </c>
      <c r="I1960" s="15">
        <v>0</v>
      </c>
      <c r="J1960" s="15">
        <v>0</v>
      </c>
      <c r="K1960" s="15">
        <v>1.3839999999999999</v>
      </c>
      <c r="L1960" s="15">
        <v>0</v>
      </c>
      <c r="M1960" s="15">
        <v>0</v>
      </c>
      <c r="N1960" s="15">
        <v>0</v>
      </c>
      <c r="O1960" s="15">
        <v>0</v>
      </c>
      <c r="P1960" s="15">
        <v>0</v>
      </c>
      <c r="Q1960" s="15">
        <v>0</v>
      </c>
      <c r="R1960" s="15">
        <v>0</v>
      </c>
      <c r="S1960" s="15">
        <v>0</v>
      </c>
      <c r="T1960" s="15">
        <f t="shared" si="150"/>
        <v>0.47899999999999987</v>
      </c>
      <c r="U1960" s="15">
        <v>0</v>
      </c>
      <c r="V1960" s="15">
        <v>0</v>
      </c>
      <c r="W1960" s="15">
        <v>0</v>
      </c>
      <c r="X1960" s="15">
        <v>0</v>
      </c>
      <c r="Y1960" s="15">
        <v>0</v>
      </c>
      <c r="Z1960" s="15">
        <v>0</v>
      </c>
      <c r="AA1960" s="15">
        <v>0</v>
      </c>
      <c r="AB1960" s="15">
        <v>0</v>
      </c>
      <c r="AC1960" s="15">
        <v>0</v>
      </c>
      <c r="AD1960" s="15">
        <v>0</v>
      </c>
      <c r="AE1960" s="15">
        <v>0</v>
      </c>
      <c r="AF1960" s="15">
        <v>0</v>
      </c>
      <c r="AG1960" s="15">
        <f t="shared" si="151"/>
        <v>0</v>
      </c>
      <c r="AH1960" s="15">
        <v>0</v>
      </c>
      <c r="AI1960" s="15">
        <v>0</v>
      </c>
      <c r="AJ1960" s="15">
        <v>0</v>
      </c>
      <c r="AK1960" s="15">
        <v>0</v>
      </c>
      <c r="AL1960" s="15">
        <v>0</v>
      </c>
      <c r="AM1960" s="15">
        <v>0</v>
      </c>
      <c r="AN1960" s="15">
        <v>0</v>
      </c>
      <c r="AO1960" s="15">
        <v>0</v>
      </c>
      <c r="AP1960" s="15">
        <v>0</v>
      </c>
      <c r="AQ1960" s="15">
        <v>0</v>
      </c>
      <c r="AR1960" s="15">
        <v>0</v>
      </c>
      <c r="AS1960" s="15">
        <v>0</v>
      </c>
      <c r="AT1960" s="15">
        <f t="shared" si="152"/>
        <v>0</v>
      </c>
      <c r="AU1960" s="15">
        <v>0</v>
      </c>
      <c r="AV1960" s="15">
        <v>0</v>
      </c>
      <c r="AW1960" s="15">
        <v>0</v>
      </c>
      <c r="AX1960" s="15">
        <v>0</v>
      </c>
      <c r="AY1960" s="15">
        <v>0</v>
      </c>
      <c r="AZ1960" s="15">
        <v>0</v>
      </c>
      <c r="BA1960" s="15">
        <v>0</v>
      </c>
      <c r="BB1960" s="15">
        <v>0</v>
      </c>
      <c r="BC1960" s="15">
        <v>0</v>
      </c>
      <c r="BD1960" s="15">
        <v>0</v>
      </c>
      <c r="BE1960" s="15">
        <v>0</v>
      </c>
      <c r="BF1960" s="15">
        <v>0</v>
      </c>
      <c r="BG1960" s="15">
        <f t="shared" si="153"/>
        <v>0</v>
      </c>
      <c r="BH1960" t="str">
        <f t="shared" si="154"/>
        <v>CNGGAS</v>
      </c>
      <c r="BI1960" t="str">
        <f>VLOOKUP(BH1960,[2]Summary!$C$29:$C$56,1,0)</f>
        <v>CNGGas</v>
      </c>
      <c r="BJ1960" s="16">
        <v>43466</v>
      </c>
    </row>
    <row r="1961" spans="1:62" x14ac:dyDescent="0.25">
      <c r="A1961" s="13" t="s">
        <v>3719</v>
      </c>
      <c r="B1961" s="13" t="s">
        <v>3719</v>
      </c>
      <c r="D1961" t="s">
        <v>434</v>
      </c>
      <c r="E1961" t="s">
        <v>308</v>
      </c>
      <c r="F1961" s="13" t="s">
        <v>302</v>
      </c>
      <c r="H1961" s="15">
        <v>6.3239999999999998</v>
      </c>
      <c r="I1961" s="15">
        <v>0</v>
      </c>
      <c r="J1961" s="15">
        <v>0</v>
      </c>
      <c r="K1961" s="15">
        <v>0</v>
      </c>
      <c r="L1961" s="15">
        <v>0</v>
      </c>
      <c r="M1961" s="15">
        <v>0</v>
      </c>
      <c r="N1961" s="15">
        <v>0</v>
      </c>
      <c r="O1961" s="15">
        <v>0</v>
      </c>
      <c r="P1961" s="15">
        <v>0</v>
      </c>
      <c r="Q1961" s="15">
        <v>0</v>
      </c>
      <c r="R1961" s="15">
        <v>0</v>
      </c>
      <c r="S1961" s="15">
        <v>0</v>
      </c>
      <c r="T1961" s="15">
        <f t="shared" si="150"/>
        <v>6.3239999999999998</v>
      </c>
      <c r="U1961" s="15">
        <v>0</v>
      </c>
      <c r="V1961" s="15">
        <v>0</v>
      </c>
      <c r="W1961" s="15">
        <v>0</v>
      </c>
      <c r="X1961" s="15">
        <v>0</v>
      </c>
      <c r="Y1961" s="15">
        <v>0</v>
      </c>
      <c r="Z1961" s="15">
        <v>0</v>
      </c>
      <c r="AA1961" s="15">
        <v>0</v>
      </c>
      <c r="AB1961" s="15">
        <v>0</v>
      </c>
      <c r="AC1961" s="15">
        <v>0</v>
      </c>
      <c r="AD1961" s="15">
        <v>0</v>
      </c>
      <c r="AE1961" s="15">
        <v>0</v>
      </c>
      <c r="AF1961" s="15">
        <v>0</v>
      </c>
      <c r="AG1961" s="15">
        <f t="shared" si="151"/>
        <v>0</v>
      </c>
      <c r="AH1961" s="15">
        <v>0</v>
      </c>
      <c r="AI1961" s="15">
        <v>0</v>
      </c>
      <c r="AJ1961" s="15">
        <v>0</v>
      </c>
      <c r="AK1961" s="15">
        <v>0</v>
      </c>
      <c r="AL1961" s="15">
        <v>0</v>
      </c>
      <c r="AM1961" s="15">
        <v>0</v>
      </c>
      <c r="AN1961" s="15">
        <v>0</v>
      </c>
      <c r="AO1961" s="15">
        <v>0</v>
      </c>
      <c r="AP1961" s="15">
        <v>0</v>
      </c>
      <c r="AQ1961" s="15">
        <v>0</v>
      </c>
      <c r="AR1961" s="15">
        <v>0</v>
      </c>
      <c r="AS1961" s="15">
        <v>0</v>
      </c>
      <c r="AT1961" s="15">
        <f t="shared" si="152"/>
        <v>0</v>
      </c>
      <c r="AU1961" s="15">
        <v>0</v>
      </c>
      <c r="AV1961" s="15">
        <v>0</v>
      </c>
      <c r="AW1961" s="15">
        <v>0</v>
      </c>
      <c r="AX1961" s="15">
        <v>0</v>
      </c>
      <c r="AY1961" s="15">
        <v>0</v>
      </c>
      <c r="AZ1961" s="15">
        <v>0</v>
      </c>
      <c r="BA1961" s="15">
        <v>0</v>
      </c>
      <c r="BB1961" s="15">
        <v>0</v>
      </c>
      <c r="BC1961" s="15">
        <v>0</v>
      </c>
      <c r="BD1961" s="15">
        <v>0</v>
      </c>
      <c r="BE1961" s="15">
        <v>0</v>
      </c>
      <c r="BF1961" s="15">
        <v>0</v>
      </c>
      <c r="BG1961" s="15">
        <f t="shared" si="153"/>
        <v>0</v>
      </c>
      <c r="BH1961" t="str">
        <f t="shared" si="154"/>
        <v>CNGGAS</v>
      </c>
      <c r="BI1961" t="str">
        <f>VLOOKUP(BH1961,[2]Summary!$C$29:$C$56,1,0)</f>
        <v>CNGGas</v>
      </c>
      <c r="BJ1961" s="16">
        <v>43466</v>
      </c>
    </row>
    <row r="1962" spans="1:62" x14ac:dyDescent="0.25">
      <c r="A1962" s="13" t="s">
        <v>3720</v>
      </c>
      <c r="B1962" s="13" t="s">
        <v>3720</v>
      </c>
      <c r="D1962" t="s">
        <v>434</v>
      </c>
      <c r="E1962" t="s">
        <v>308</v>
      </c>
      <c r="F1962" s="13" t="s">
        <v>302</v>
      </c>
      <c r="H1962" s="15">
        <v>10.401</v>
      </c>
      <c r="I1962" s="15">
        <v>0</v>
      </c>
      <c r="J1962" s="15">
        <v>0</v>
      </c>
      <c r="K1962" s="15">
        <v>0</v>
      </c>
      <c r="L1962" s="15">
        <v>0</v>
      </c>
      <c r="M1962" s="15">
        <v>0</v>
      </c>
      <c r="N1962" s="15">
        <v>0</v>
      </c>
      <c r="O1962" s="15">
        <v>0</v>
      </c>
      <c r="P1962" s="15">
        <v>0</v>
      </c>
      <c r="Q1962" s="15">
        <v>0</v>
      </c>
      <c r="R1962" s="15">
        <v>0</v>
      </c>
      <c r="S1962" s="15">
        <v>0</v>
      </c>
      <c r="T1962" s="15">
        <f t="shared" si="150"/>
        <v>10.401</v>
      </c>
      <c r="U1962" s="15">
        <v>0</v>
      </c>
      <c r="V1962" s="15">
        <v>0</v>
      </c>
      <c r="W1962" s="15">
        <v>0</v>
      </c>
      <c r="X1962" s="15">
        <v>0</v>
      </c>
      <c r="Y1962" s="15">
        <v>0</v>
      </c>
      <c r="Z1962" s="15">
        <v>0</v>
      </c>
      <c r="AA1962" s="15">
        <v>0</v>
      </c>
      <c r="AB1962" s="15">
        <v>0</v>
      </c>
      <c r="AC1962" s="15">
        <v>0</v>
      </c>
      <c r="AD1962" s="15">
        <v>0</v>
      </c>
      <c r="AE1962" s="15">
        <v>0</v>
      </c>
      <c r="AF1962" s="15">
        <v>0</v>
      </c>
      <c r="AG1962" s="15">
        <f t="shared" si="151"/>
        <v>0</v>
      </c>
      <c r="AH1962" s="15">
        <v>0</v>
      </c>
      <c r="AI1962" s="15">
        <v>0</v>
      </c>
      <c r="AJ1962" s="15">
        <v>0</v>
      </c>
      <c r="AK1962" s="15">
        <v>0</v>
      </c>
      <c r="AL1962" s="15">
        <v>0</v>
      </c>
      <c r="AM1962" s="15">
        <v>0</v>
      </c>
      <c r="AN1962" s="15">
        <v>0</v>
      </c>
      <c r="AO1962" s="15">
        <v>0</v>
      </c>
      <c r="AP1962" s="15">
        <v>0</v>
      </c>
      <c r="AQ1962" s="15">
        <v>0</v>
      </c>
      <c r="AR1962" s="15">
        <v>0</v>
      </c>
      <c r="AS1962" s="15">
        <v>0</v>
      </c>
      <c r="AT1962" s="15">
        <f t="shared" si="152"/>
        <v>0</v>
      </c>
      <c r="AU1962" s="15">
        <v>0</v>
      </c>
      <c r="AV1962" s="15">
        <v>0</v>
      </c>
      <c r="AW1962" s="15">
        <v>0</v>
      </c>
      <c r="AX1962" s="15">
        <v>0</v>
      </c>
      <c r="AY1962" s="15">
        <v>0</v>
      </c>
      <c r="AZ1962" s="15">
        <v>0</v>
      </c>
      <c r="BA1962" s="15">
        <v>0</v>
      </c>
      <c r="BB1962" s="15">
        <v>0</v>
      </c>
      <c r="BC1962" s="15">
        <v>0</v>
      </c>
      <c r="BD1962" s="15">
        <v>0</v>
      </c>
      <c r="BE1962" s="15">
        <v>0</v>
      </c>
      <c r="BF1962" s="15">
        <v>0</v>
      </c>
      <c r="BG1962" s="15">
        <f t="shared" si="153"/>
        <v>0</v>
      </c>
      <c r="BH1962" t="str">
        <f t="shared" si="154"/>
        <v>CNGGAS</v>
      </c>
      <c r="BI1962" t="str">
        <f>VLOOKUP(BH1962,[2]Summary!$C$29:$C$56,1,0)</f>
        <v>CNGGas</v>
      </c>
      <c r="BJ1962" s="16">
        <v>43466</v>
      </c>
    </row>
    <row r="1963" spans="1:62" x14ac:dyDescent="0.25">
      <c r="A1963" s="13" t="s">
        <v>3721</v>
      </c>
      <c r="B1963" s="13" t="s">
        <v>3721</v>
      </c>
      <c r="C1963" t="s">
        <v>3722</v>
      </c>
      <c r="D1963" t="s">
        <v>434</v>
      </c>
      <c r="E1963" t="s">
        <v>308</v>
      </c>
      <c r="F1963" s="13" t="s">
        <v>302</v>
      </c>
      <c r="H1963" s="15">
        <v>0</v>
      </c>
      <c r="I1963" s="15">
        <v>6.76</v>
      </c>
      <c r="J1963" s="15">
        <v>0</v>
      </c>
      <c r="K1963" s="15">
        <v>0</v>
      </c>
      <c r="L1963" s="15">
        <v>0</v>
      </c>
      <c r="M1963" s="15">
        <v>0</v>
      </c>
      <c r="N1963" s="15">
        <v>0</v>
      </c>
      <c r="O1963" s="15">
        <v>0</v>
      </c>
      <c r="P1963" s="15">
        <v>0</v>
      </c>
      <c r="Q1963" s="15">
        <v>0</v>
      </c>
      <c r="R1963" s="15">
        <v>0</v>
      </c>
      <c r="S1963" s="15">
        <v>0</v>
      </c>
      <c r="T1963" s="15">
        <f t="shared" si="150"/>
        <v>6.76</v>
      </c>
      <c r="U1963" s="15">
        <v>0</v>
      </c>
      <c r="V1963" s="15">
        <v>0</v>
      </c>
      <c r="W1963" s="15">
        <v>0</v>
      </c>
      <c r="X1963" s="15">
        <v>0</v>
      </c>
      <c r="Y1963" s="15">
        <v>0</v>
      </c>
      <c r="Z1963" s="15">
        <v>0</v>
      </c>
      <c r="AA1963" s="15">
        <v>0</v>
      </c>
      <c r="AB1963" s="15">
        <v>0</v>
      </c>
      <c r="AC1963" s="15">
        <v>0</v>
      </c>
      <c r="AD1963" s="15">
        <v>0</v>
      </c>
      <c r="AE1963" s="15">
        <v>0</v>
      </c>
      <c r="AF1963" s="15">
        <v>0</v>
      </c>
      <c r="AG1963" s="15">
        <f t="shared" si="151"/>
        <v>0</v>
      </c>
      <c r="AH1963" s="15">
        <v>0</v>
      </c>
      <c r="AI1963" s="15">
        <v>0</v>
      </c>
      <c r="AJ1963" s="15">
        <v>0</v>
      </c>
      <c r="AK1963" s="15">
        <v>0</v>
      </c>
      <c r="AL1963" s="15">
        <v>0</v>
      </c>
      <c r="AM1963" s="15">
        <v>0</v>
      </c>
      <c r="AN1963" s="15">
        <v>0</v>
      </c>
      <c r="AO1963" s="15">
        <v>0</v>
      </c>
      <c r="AP1963" s="15">
        <v>0</v>
      </c>
      <c r="AQ1963" s="15">
        <v>0</v>
      </c>
      <c r="AR1963" s="15">
        <v>0</v>
      </c>
      <c r="AS1963" s="15">
        <v>0</v>
      </c>
      <c r="AT1963" s="15">
        <f t="shared" si="152"/>
        <v>0</v>
      </c>
      <c r="AU1963" s="15">
        <v>0</v>
      </c>
      <c r="AV1963" s="15">
        <v>0</v>
      </c>
      <c r="AW1963" s="15">
        <v>0</v>
      </c>
      <c r="AX1963" s="15">
        <v>0</v>
      </c>
      <c r="AY1963" s="15">
        <v>0</v>
      </c>
      <c r="AZ1963" s="15">
        <v>0</v>
      </c>
      <c r="BA1963" s="15">
        <v>0</v>
      </c>
      <c r="BB1963" s="15">
        <v>0</v>
      </c>
      <c r="BC1963" s="15">
        <v>0</v>
      </c>
      <c r="BD1963" s="15">
        <v>0</v>
      </c>
      <c r="BE1963" s="15">
        <v>0</v>
      </c>
      <c r="BF1963" s="15">
        <v>0</v>
      </c>
      <c r="BG1963" s="15">
        <f t="shared" si="153"/>
        <v>0</v>
      </c>
      <c r="BH1963" t="str">
        <f t="shared" si="154"/>
        <v>CNGGAS</v>
      </c>
      <c r="BI1963" t="str">
        <f>VLOOKUP(BH1963,[2]Summary!$C$29:$C$56,1,0)</f>
        <v>CNGGas</v>
      </c>
      <c r="BJ1963" s="16">
        <v>43466</v>
      </c>
    </row>
    <row r="1964" spans="1:62" x14ac:dyDescent="0.25">
      <c r="A1964" s="13" t="s">
        <v>3723</v>
      </c>
      <c r="B1964" s="13" t="s">
        <v>3723</v>
      </c>
      <c r="C1964" t="s">
        <v>3724</v>
      </c>
      <c r="D1964" t="s">
        <v>434</v>
      </c>
      <c r="E1964" t="s">
        <v>308</v>
      </c>
      <c r="F1964" s="13" t="s">
        <v>302</v>
      </c>
      <c r="H1964" s="15">
        <v>7.9260000000000002</v>
      </c>
      <c r="I1964" s="15">
        <v>1.2999999999999999E-2</v>
      </c>
      <c r="J1964" s="15">
        <v>1.2999999999999999E-2</v>
      </c>
      <c r="K1964" s="15">
        <v>1.2999999999999999E-2</v>
      </c>
      <c r="L1964" s="15">
        <v>1.2999999999999999E-2</v>
      </c>
      <c r="M1964" s="15">
        <v>1.2999999999999999E-2</v>
      </c>
      <c r="N1964" s="15">
        <v>1.2999999999999999E-2</v>
      </c>
      <c r="O1964" s="15">
        <v>1.2999999999999999E-2</v>
      </c>
      <c r="P1964" s="15">
        <v>8.9999999999999993E-3</v>
      </c>
      <c r="Q1964" s="15">
        <v>0</v>
      </c>
      <c r="R1964" s="15">
        <v>0</v>
      </c>
      <c r="S1964" s="15">
        <v>0</v>
      </c>
      <c r="T1964" s="15">
        <f t="shared" si="150"/>
        <v>8.0259999999999998</v>
      </c>
      <c r="U1964" s="15">
        <v>0</v>
      </c>
      <c r="V1964" s="15">
        <v>0</v>
      </c>
      <c r="W1964" s="15">
        <v>0</v>
      </c>
      <c r="X1964" s="15">
        <v>0</v>
      </c>
      <c r="Y1964" s="15">
        <v>0</v>
      </c>
      <c r="Z1964" s="15">
        <v>0</v>
      </c>
      <c r="AA1964" s="15">
        <v>0</v>
      </c>
      <c r="AB1964" s="15">
        <v>0</v>
      </c>
      <c r="AC1964" s="15">
        <v>0</v>
      </c>
      <c r="AD1964" s="15">
        <v>0</v>
      </c>
      <c r="AE1964" s="15">
        <v>0</v>
      </c>
      <c r="AF1964" s="15">
        <v>0</v>
      </c>
      <c r="AG1964" s="15">
        <f t="shared" si="151"/>
        <v>0</v>
      </c>
      <c r="AH1964" s="15">
        <v>0</v>
      </c>
      <c r="AI1964" s="15">
        <v>0</v>
      </c>
      <c r="AJ1964" s="15">
        <v>0</v>
      </c>
      <c r="AK1964" s="15">
        <v>0</v>
      </c>
      <c r="AL1964" s="15">
        <v>0</v>
      </c>
      <c r="AM1964" s="15">
        <v>0</v>
      </c>
      <c r="AN1964" s="15">
        <v>0</v>
      </c>
      <c r="AO1964" s="15">
        <v>0</v>
      </c>
      <c r="AP1964" s="15">
        <v>0</v>
      </c>
      <c r="AQ1964" s="15">
        <v>0</v>
      </c>
      <c r="AR1964" s="15">
        <v>0</v>
      </c>
      <c r="AS1964" s="15">
        <v>0</v>
      </c>
      <c r="AT1964" s="15">
        <f t="shared" si="152"/>
        <v>0</v>
      </c>
      <c r="AU1964" s="15">
        <v>0</v>
      </c>
      <c r="AV1964" s="15">
        <v>0</v>
      </c>
      <c r="AW1964" s="15">
        <v>0</v>
      </c>
      <c r="AX1964" s="15">
        <v>0</v>
      </c>
      <c r="AY1964" s="15">
        <v>0</v>
      </c>
      <c r="AZ1964" s="15">
        <v>0</v>
      </c>
      <c r="BA1964" s="15">
        <v>0</v>
      </c>
      <c r="BB1964" s="15">
        <v>0</v>
      </c>
      <c r="BC1964" s="15">
        <v>0</v>
      </c>
      <c r="BD1964" s="15">
        <v>0</v>
      </c>
      <c r="BE1964" s="15">
        <v>0</v>
      </c>
      <c r="BF1964" s="15">
        <v>0</v>
      </c>
      <c r="BG1964" s="15">
        <f t="shared" si="153"/>
        <v>0</v>
      </c>
      <c r="BH1964" t="str">
        <f t="shared" si="154"/>
        <v>CNGGAS</v>
      </c>
      <c r="BI1964" t="str">
        <f>VLOOKUP(BH1964,[2]Summary!$C$29:$C$56,1,0)</f>
        <v>CNGGas</v>
      </c>
      <c r="BJ1964" s="16">
        <v>43466</v>
      </c>
    </row>
    <row r="1965" spans="1:62" x14ac:dyDescent="0.25">
      <c r="A1965" s="13" t="s">
        <v>3725</v>
      </c>
      <c r="B1965" s="13" t="s">
        <v>3725</v>
      </c>
      <c r="C1965" t="s">
        <v>3726</v>
      </c>
      <c r="D1965" t="s">
        <v>434</v>
      </c>
      <c r="E1965" t="s">
        <v>308</v>
      </c>
      <c r="F1965" s="13" t="s">
        <v>60</v>
      </c>
      <c r="H1965" s="15">
        <v>0</v>
      </c>
      <c r="I1965" s="15">
        <v>0</v>
      </c>
      <c r="J1965" s="15">
        <v>0</v>
      </c>
      <c r="K1965" s="15">
        <v>4.6070000000000002</v>
      </c>
      <c r="L1965" s="15">
        <v>7.0000000000000001E-3</v>
      </c>
      <c r="M1965" s="15">
        <v>8.0000000000000002E-3</v>
      </c>
      <c r="N1965" s="15">
        <v>1.4370000000000001</v>
      </c>
      <c r="O1965" s="15">
        <v>5.0000000000000001E-3</v>
      </c>
      <c r="P1965" s="15">
        <v>0</v>
      </c>
      <c r="Q1965" s="15">
        <v>0</v>
      </c>
      <c r="R1965" s="15">
        <v>0</v>
      </c>
      <c r="S1965" s="15">
        <v>0</v>
      </c>
      <c r="T1965" s="15">
        <f t="shared" si="150"/>
        <v>6.0640000000000001</v>
      </c>
      <c r="U1965" s="15">
        <v>0</v>
      </c>
      <c r="V1965" s="15">
        <v>0</v>
      </c>
      <c r="W1965" s="15">
        <v>0</v>
      </c>
      <c r="X1965" s="15">
        <v>0</v>
      </c>
      <c r="Y1965" s="15">
        <v>0</v>
      </c>
      <c r="Z1965" s="15">
        <v>0</v>
      </c>
      <c r="AA1965" s="15">
        <v>0</v>
      </c>
      <c r="AB1965" s="15">
        <v>0</v>
      </c>
      <c r="AC1965" s="15">
        <v>0</v>
      </c>
      <c r="AD1965" s="15">
        <v>0</v>
      </c>
      <c r="AE1965" s="15">
        <v>0</v>
      </c>
      <c r="AF1965" s="15">
        <v>0</v>
      </c>
      <c r="AG1965" s="15">
        <f t="shared" si="151"/>
        <v>0</v>
      </c>
      <c r="AH1965" s="15">
        <v>0</v>
      </c>
      <c r="AI1965" s="15">
        <v>0</v>
      </c>
      <c r="AJ1965" s="15">
        <v>0</v>
      </c>
      <c r="AK1965" s="15">
        <v>0</v>
      </c>
      <c r="AL1965" s="15">
        <v>0</v>
      </c>
      <c r="AM1965" s="15">
        <v>0</v>
      </c>
      <c r="AN1965" s="15">
        <v>0</v>
      </c>
      <c r="AO1965" s="15">
        <v>0</v>
      </c>
      <c r="AP1965" s="15">
        <v>0</v>
      </c>
      <c r="AQ1965" s="15">
        <v>0</v>
      </c>
      <c r="AR1965" s="15">
        <v>0</v>
      </c>
      <c r="AS1965" s="15">
        <v>0</v>
      </c>
      <c r="AT1965" s="15">
        <f t="shared" si="152"/>
        <v>0</v>
      </c>
      <c r="AU1965" s="15">
        <v>0</v>
      </c>
      <c r="AV1965" s="15">
        <v>0</v>
      </c>
      <c r="AW1965" s="15">
        <v>0</v>
      </c>
      <c r="AX1965" s="15">
        <v>0</v>
      </c>
      <c r="AY1965" s="15">
        <v>0</v>
      </c>
      <c r="AZ1965" s="15">
        <v>0</v>
      </c>
      <c r="BA1965" s="15">
        <v>0</v>
      </c>
      <c r="BB1965" s="15">
        <v>0</v>
      </c>
      <c r="BC1965" s="15">
        <v>0</v>
      </c>
      <c r="BD1965" s="15">
        <v>0</v>
      </c>
      <c r="BE1965" s="15">
        <v>0</v>
      </c>
      <c r="BF1965" s="15">
        <v>0</v>
      </c>
      <c r="BG1965" s="15">
        <f t="shared" si="153"/>
        <v>0</v>
      </c>
      <c r="BH1965" t="str">
        <f t="shared" si="154"/>
        <v>CNGGAS</v>
      </c>
      <c r="BI1965" t="str">
        <f>VLOOKUP(BH1965,[2]Summary!$C$29:$C$56,1,0)</f>
        <v>CNGGas</v>
      </c>
      <c r="BJ1965" s="16">
        <v>43466</v>
      </c>
    </row>
    <row r="1966" spans="1:62" x14ac:dyDescent="0.25">
      <c r="A1966" s="13" t="s">
        <v>3727</v>
      </c>
      <c r="B1966" s="13" t="s">
        <v>3727</v>
      </c>
      <c r="C1966" t="s">
        <v>3728</v>
      </c>
      <c r="D1966" t="s">
        <v>434</v>
      </c>
      <c r="E1966" t="s">
        <v>308</v>
      </c>
      <c r="F1966" s="13" t="s">
        <v>302</v>
      </c>
      <c r="H1966" s="15">
        <v>119.953</v>
      </c>
      <c r="I1966" s="15">
        <v>15.419</v>
      </c>
      <c r="J1966" s="15">
        <v>9.0809999999999995</v>
      </c>
      <c r="K1966" s="15">
        <v>14.326000000000001</v>
      </c>
      <c r="L1966" s="15">
        <v>8.6229999999999993</v>
      </c>
      <c r="M1966" s="15">
        <v>1.3280000000000001</v>
      </c>
      <c r="N1966" s="15">
        <v>7.7089999999999996</v>
      </c>
      <c r="O1966" s="15">
        <v>0</v>
      </c>
      <c r="P1966" s="15">
        <v>-11.661</v>
      </c>
      <c r="Q1966" s="15">
        <v>18.308</v>
      </c>
      <c r="R1966" s="15">
        <v>0.23200000000000001</v>
      </c>
      <c r="S1966" s="15">
        <v>0.50700000000000001</v>
      </c>
      <c r="T1966" s="15">
        <f t="shared" si="150"/>
        <v>183.82499999999999</v>
      </c>
      <c r="U1966" s="15">
        <v>-1.2664699707031251</v>
      </c>
      <c r="V1966" s="15">
        <v>0.24727000427246093</v>
      </c>
      <c r="W1966" s="15">
        <v>0.23749000549316407</v>
      </c>
      <c r="X1966" s="15">
        <v>0.23749000549316407</v>
      </c>
      <c r="Y1966" s="15">
        <v>0.23749000549316407</v>
      </c>
      <c r="Z1966" s="15">
        <v>0.2031999969482422</v>
      </c>
      <c r="AA1966" s="15">
        <v>0.20608999633789063</v>
      </c>
      <c r="AB1966" s="15">
        <v>-127.48956274414063</v>
      </c>
      <c r="AC1966" s="15">
        <v>97.672703124999998</v>
      </c>
      <c r="AD1966" s="15">
        <v>0</v>
      </c>
      <c r="AE1966" s="15">
        <v>26.889269683837892</v>
      </c>
      <c r="AF1966" s="15">
        <v>-1.3474299560561775</v>
      </c>
      <c r="AG1966" s="15">
        <f t="shared" si="151"/>
        <v>-4.1724598480239541</v>
      </c>
      <c r="AH1966" s="15">
        <v>0</v>
      </c>
      <c r="AI1966" s="15">
        <v>0</v>
      </c>
      <c r="AJ1966" s="15">
        <v>0</v>
      </c>
      <c r="AK1966" s="15">
        <v>0</v>
      </c>
      <c r="AL1966" s="15">
        <v>0</v>
      </c>
      <c r="AM1966" s="15">
        <v>2.9994499816894531</v>
      </c>
      <c r="AN1966" s="15">
        <v>0</v>
      </c>
      <c r="AO1966" s="15">
        <v>-2.9994499511718749</v>
      </c>
      <c r="AP1966" s="15">
        <v>0</v>
      </c>
      <c r="AQ1966" s="15">
        <v>0</v>
      </c>
      <c r="AR1966" s="15">
        <v>0</v>
      </c>
      <c r="AS1966" s="15">
        <v>2.8610229492187499E-8</v>
      </c>
      <c r="AT1966" s="15">
        <f t="shared" si="152"/>
        <v>5.912780773442705E-8</v>
      </c>
      <c r="AU1966" s="15">
        <v>0</v>
      </c>
      <c r="AV1966" s="15">
        <v>0</v>
      </c>
      <c r="AW1966" s="15">
        <v>0</v>
      </c>
      <c r="AX1966" s="15">
        <v>0</v>
      </c>
      <c r="AY1966" s="15">
        <v>0</v>
      </c>
      <c r="AZ1966" s="15">
        <v>0</v>
      </c>
      <c r="BA1966" s="15">
        <v>0</v>
      </c>
      <c r="BB1966" s="15">
        <v>0</v>
      </c>
      <c r="BC1966" s="15">
        <v>0</v>
      </c>
      <c r="BD1966" s="15">
        <v>0</v>
      </c>
      <c r="BE1966" s="15">
        <v>0</v>
      </c>
      <c r="BF1966" s="15">
        <v>0</v>
      </c>
      <c r="BG1966" s="15">
        <f t="shared" si="153"/>
        <v>0</v>
      </c>
      <c r="BH1966" t="str">
        <f t="shared" si="154"/>
        <v>CNGGAS</v>
      </c>
      <c r="BI1966" t="str">
        <f>VLOOKUP(BH1966,[2]Summary!$C$29:$C$56,1,0)</f>
        <v>CNGGas</v>
      </c>
      <c r="BJ1966" s="16">
        <v>44197</v>
      </c>
    </row>
    <row r="1967" spans="1:62" x14ac:dyDescent="0.25">
      <c r="A1967" s="13" t="s">
        <v>3729</v>
      </c>
      <c r="B1967" s="13" t="s">
        <v>3729</v>
      </c>
      <c r="C1967" t="s">
        <v>3730</v>
      </c>
      <c r="D1967" t="s">
        <v>300</v>
      </c>
      <c r="E1967" t="s">
        <v>301</v>
      </c>
      <c r="F1967" s="13" t="s">
        <v>302</v>
      </c>
      <c r="H1967" s="15">
        <v>0</v>
      </c>
      <c r="I1967" s="15">
        <v>0</v>
      </c>
      <c r="J1967" s="15">
        <v>0</v>
      </c>
      <c r="K1967" s="15">
        <v>0</v>
      </c>
      <c r="L1967" s="15">
        <v>0</v>
      </c>
      <c r="M1967" s="15">
        <v>5.0999999999999997E-2</v>
      </c>
      <c r="N1967" s="15">
        <v>2.4940000000000002</v>
      </c>
      <c r="O1967" s="15">
        <v>0</v>
      </c>
      <c r="P1967" s="15">
        <v>0</v>
      </c>
      <c r="Q1967" s="15">
        <v>0</v>
      </c>
      <c r="R1967" s="15">
        <v>0</v>
      </c>
      <c r="S1967" s="15">
        <v>0</v>
      </c>
      <c r="T1967" s="15">
        <f t="shared" si="150"/>
        <v>2.5450000000000004</v>
      </c>
      <c r="U1967" s="15">
        <v>0</v>
      </c>
      <c r="V1967" s="15">
        <v>0</v>
      </c>
      <c r="W1967" s="15">
        <v>0</v>
      </c>
      <c r="X1967" s="15">
        <v>0</v>
      </c>
      <c r="Y1967" s="15">
        <v>0</v>
      </c>
      <c r="Z1967" s="15">
        <v>0</v>
      </c>
      <c r="AA1967" s="15">
        <v>0</v>
      </c>
      <c r="AB1967" s="15">
        <v>0</v>
      </c>
      <c r="AC1967" s="15">
        <v>0</v>
      </c>
      <c r="AD1967" s="15">
        <v>0</v>
      </c>
      <c r="AE1967" s="15">
        <v>0</v>
      </c>
      <c r="AF1967" s="15">
        <v>0</v>
      </c>
      <c r="AG1967" s="15">
        <f t="shared" si="151"/>
        <v>0</v>
      </c>
      <c r="AH1967" s="15">
        <v>0</v>
      </c>
      <c r="AI1967" s="15">
        <v>0</v>
      </c>
      <c r="AJ1967" s="15">
        <v>0</v>
      </c>
      <c r="AK1967" s="15">
        <v>0</v>
      </c>
      <c r="AL1967" s="15">
        <v>0</v>
      </c>
      <c r="AM1967" s="15">
        <v>0</v>
      </c>
      <c r="AN1967" s="15">
        <v>0</v>
      </c>
      <c r="AO1967" s="15">
        <v>0</v>
      </c>
      <c r="AP1967" s="15">
        <v>0</v>
      </c>
      <c r="AQ1967" s="15">
        <v>0</v>
      </c>
      <c r="AR1967" s="15">
        <v>0</v>
      </c>
      <c r="AS1967" s="15">
        <v>0</v>
      </c>
      <c r="AT1967" s="15">
        <f t="shared" si="152"/>
        <v>0</v>
      </c>
      <c r="AU1967" s="15">
        <v>0</v>
      </c>
      <c r="AV1967" s="15">
        <v>0</v>
      </c>
      <c r="AW1967" s="15">
        <v>0</v>
      </c>
      <c r="AX1967" s="15">
        <v>0</v>
      </c>
      <c r="AY1967" s="15">
        <v>0</v>
      </c>
      <c r="AZ1967" s="15">
        <v>0</v>
      </c>
      <c r="BA1967" s="15">
        <v>0</v>
      </c>
      <c r="BB1967" s="15">
        <v>0</v>
      </c>
      <c r="BC1967" s="15">
        <v>0</v>
      </c>
      <c r="BD1967" s="15">
        <v>0</v>
      </c>
      <c r="BE1967" s="15">
        <v>0</v>
      </c>
      <c r="BF1967" s="15">
        <v>0</v>
      </c>
      <c r="BG1967" s="15">
        <f t="shared" si="153"/>
        <v>0</v>
      </c>
      <c r="BH1967" t="str">
        <f t="shared" si="154"/>
        <v>UILCommon</v>
      </c>
      <c r="BI1967" t="str">
        <f>VLOOKUP(BH1967,[2]Summary!$C$29:$C$56,1,0)</f>
        <v>UILCommon</v>
      </c>
      <c r="BJ1967" s="16">
        <v>43466</v>
      </c>
    </row>
    <row r="1968" spans="1:62" x14ac:dyDescent="0.25">
      <c r="A1968" s="13" t="s">
        <v>3731</v>
      </c>
      <c r="B1968" s="13" t="s">
        <v>3731</v>
      </c>
      <c r="C1968" t="s">
        <v>3732</v>
      </c>
      <c r="D1968" t="s">
        <v>361</v>
      </c>
      <c r="E1968" t="s">
        <v>308</v>
      </c>
      <c r="F1968" s="13" t="s">
        <v>302</v>
      </c>
      <c r="H1968" s="15">
        <v>0</v>
      </c>
      <c r="I1968" s="15">
        <v>53.3</v>
      </c>
      <c r="J1968" s="15">
        <v>0</v>
      </c>
      <c r="K1968" s="15">
        <v>0</v>
      </c>
      <c r="L1968" s="15">
        <v>0</v>
      </c>
      <c r="M1968" s="15">
        <v>0</v>
      </c>
      <c r="N1968" s="15">
        <v>0</v>
      </c>
      <c r="O1968" s="15">
        <v>0</v>
      </c>
      <c r="P1968" s="15">
        <v>0</v>
      </c>
      <c r="Q1968" s="15">
        <v>0</v>
      </c>
      <c r="R1968" s="15">
        <v>0</v>
      </c>
      <c r="S1968" s="15">
        <v>0</v>
      </c>
      <c r="T1968" s="15">
        <f t="shared" si="150"/>
        <v>53.3</v>
      </c>
      <c r="U1968" s="15">
        <v>0</v>
      </c>
      <c r="V1968" s="15">
        <v>0</v>
      </c>
      <c r="W1968" s="15">
        <v>0</v>
      </c>
      <c r="X1968" s="15">
        <v>0</v>
      </c>
      <c r="Y1968" s="15">
        <v>0</v>
      </c>
      <c r="Z1968" s="15">
        <v>0</v>
      </c>
      <c r="AA1968" s="15">
        <v>0</v>
      </c>
      <c r="AB1968" s="15">
        <v>0</v>
      </c>
      <c r="AC1968" s="15">
        <v>0</v>
      </c>
      <c r="AD1968" s="15">
        <v>0</v>
      </c>
      <c r="AE1968" s="15">
        <v>0</v>
      </c>
      <c r="AF1968" s="15">
        <v>0</v>
      </c>
      <c r="AG1968" s="15">
        <f t="shared" si="151"/>
        <v>0</v>
      </c>
      <c r="AH1968" s="15">
        <v>0</v>
      </c>
      <c r="AI1968" s="15">
        <v>0</v>
      </c>
      <c r="AJ1968" s="15">
        <v>0</v>
      </c>
      <c r="AK1968" s="15">
        <v>0</v>
      </c>
      <c r="AL1968" s="15">
        <v>0</v>
      </c>
      <c r="AM1968" s="15">
        <v>0</v>
      </c>
      <c r="AN1968" s="15">
        <v>0</v>
      </c>
      <c r="AO1968" s="15">
        <v>0</v>
      </c>
      <c r="AP1968" s="15">
        <v>0</v>
      </c>
      <c r="AQ1968" s="15">
        <v>0</v>
      </c>
      <c r="AR1968" s="15">
        <v>0</v>
      </c>
      <c r="AS1968" s="15">
        <v>0</v>
      </c>
      <c r="AT1968" s="15">
        <f t="shared" si="152"/>
        <v>0</v>
      </c>
      <c r="AU1968" s="15">
        <v>0</v>
      </c>
      <c r="AV1968" s="15">
        <v>0</v>
      </c>
      <c r="AW1968" s="15">
        <v>0</v>
      </c>
      <c r="AX1968" s="15">
        <v>0</v>
      </c>
      <c r="AY1968" s="15">
        <v>0</v>
      </c>
      <c r="AZ1968" s="15">
        <v>0</v>
      </c>
      <c r="BA1968" s="15">
        <v>0</v>
      </c>
      <c r="BB1968" s="15">
        <v>0</v>
      </c>
      <c r="BC1968" s="15">
        <v>0</v>
      </c>
      <c r="BD1968" s="15">
        <v>0</v>
      </c>
      <c r="BE1968" s="15">
        <v>0</v>
      </c>
      <c r="BF1968" s="15">
        <v>0</v>
      </c>
      <c r="BG1968" s="15">
        <f t="shared" si="153"/>
        <v>0</v>
      </c>
      <c r="BH1968" t="str">
        <f t="shared" si="154"/>
        <v>SCGGAS</v>
      </c>
      <c r="BI1968" t="str">
        <f>VLOOKUP(BH1968,[2]Summary!$C$29:$C$56,1,0)</f>
        <v>SCGGas</v>
      </c>
      <c r="BJ1968" s="16">
        <v>43466</v>
      </c>
    </row>
    <row r="1969" spans="1:62" x14ac:dyDescent="0.25">
      <c r="A1969" s="13" t="s">
        <v>3733</v>
      </c>
      <c r="B1969" s="13" t="s">
        <v>3733</v>
      </c>
      <c r="C1969" t="s">
        <v>3734</v>
      </c>
      <c r="D1969" t="s">
        <v>434</v>
      </c>
      <c r="E1969" t="s">
        <v>308</v>
      </c>
      <c r="F1969" s="13" t="s">
        <v>302</v>
      </c>
      <c r="H1969" s="15">
        <v>0</v>
      </c>
      <c r="I1969" s="15">
        <v>12.324999999999999</v>
      </c>
      <c r="J1969" s="15">
        <v>0.01</v>
      </c>
      <c r="K1969" s="15">
        <v>0</v>
      </c>
      <c r="L1969" s="15">
        <v>0</v>
      </c>
      <c r="M1969" s="15">
        <v>0</v>
      </c>
      <c r="N1969" s="15">
        <v>0</v>
      </c>
      <c r="O1969" s="15">
        <v>0</v>
      </c>
      <c r="P1969" s="15">
        <v>0</v>
      </c>
      <c r="Q1969" s="15">
        <v>0</v>
      </c>
      <c r="R1969" s="15">
        <v>0</v>
      </c>
      <c r="S1969" s="15">
        <v>0</v>
      </c>
      <c r="T1969" s="15">
        <f t="shared" si="150"/>
        <v>12.334999999999999</v>
      </c>
      <c r="U1969" s="15">
        <v>0</v>
      </c>
      <c r="V1969" s="15">
        <v>0</v>
      </c>
      <c r="W1969" s="15">
        <v>0</v>
      </c>
      <c r="X1969" s="15">
        <v>0</v>
      </c>
      <c r="Y1969" s="15">
        <v>0</v>
      </c>
      <c r="Z1969" s="15">
        <v>0</v>
      </c>
      <c r="AA1969" s="15">
        <v>0</v>
      </c>
      <c r="AB1969" s="15">
        <v>0</v>
      </c>
      <c r="AC1969" s="15">
        <v>0</v>
      </c>
      <c r="AD1969" s="15">
        <v>0</v>
      </c>
      <c r="AE1969" s="15">
        <v>0</v>
      </c>
      <c r="AF1969" s="15">
        <v>0</v>
      </c>
      <c r="AG1969" s="15">
        <f t="shared" si="151"/>
        <v>0</v>
      </c>
      <c r="AH1969" s="15">
        <v>0</v>
      </c>
      <c r="AI1969" s="15">
        <v>0</v>
      </c>
      <c r="AJ1969" s="15">
        <v>0</v>
      </c>
      <c r="AK1969" s="15">
        <v>0</v>
      </c>
      <c r="AL1969" s="15">
        <v>0</v>
      </c>
      <c r="AM1969" s="15">
        <v>0</v>
      </c>
      <c r="AN1969" s="15">
        <v>0</v>
      </c>
      <c r="AO1969" s="15">
        <v>0</v>
      </c>
      <c r="AP1969" s="15">
        <v>0</v>
      </c>
      <c r="AQ1969" s="15">
        <v>0</v>
      </c>
      <c r="AR1969" s="15">
        <v>0</v>
      </c>
      <c r="AS1969" s="15">
        <v>0</v>
      </c>
      <c r="AT1969" s="15">
        <f t="shared" si="152"/>
        <v>0</v>
      </c>
      <c r="AU1969" s="15">
        <v>0</v>
      </c>
      <c r="AV1969" s="15">
        <v>0</v>
      </c>
      <c r="AW1969" s="15">
        <v>0</v>
      </c>
      <c r="AX1969" s="15">
        <v>0</v>
      </c>
      <c r="AY1969" s="15">
        <v>0</v>
      </c>
      <c r="AZ1969" s="15">
        <v>0</v>
      </c>
      <c r="BA1969" s="15">
        <v>0</v>
      </c>
      <c r="BB1969" s="15">
        <v>0</v>
      </c>
      <c r="BC1969" s="15">
        <v>0</v>
      </c>
      <c r="BD1969" s="15">
        <v>0</v>
      </c>
      <c r="BE1969" s="15">
        <v>0</v>
      </c>
      <c r="BF1969" s="15">
        <v>0</v>
      </c>
      <c r="BG1969" s="15">
        <f t="shared" si="153"/>
        <v>0</v>
      </c>
      <c r="BH1969" t="str">
        <f t="shared" si="154"/>
        <v>CNGGAS</v>
      </c>
      <c r="BI1969" t="str">
        <f>VLOOKUP(BH1969,[2]Summary!$C$29:$C$56,1,0)</f>
        <v>CNGGas</v>
      </c>
      <c r="BJ1969" s="16">
        <v>43466</v>
      </c>
    </row>
    <row r="1970" spans="1:62" x14ac:dyDescent="0.25">
      <c r="A1970" s="13" t="s">
        <v>3735</v>
      </c>
      <c r="B1970" s="13" t="s">
        <v>3735</v>
      </c>
      <c r="C1970" t="s">
        <v>3736</v>
      </c>
      <c r="D1970" t="s">
        <v>434</v>
      </c>
      <c r="E1970" t="s">
        <v>308</v>
      </c>
      <c r="F1970" s="13" t="s">
        <v>302</v>
      </c>
      <c r="H1970" s="15">
        <v>0</v>
      </c>
      <c r="I1970" s="15">
        <v>12.324999999999999</v>
      </c>
      <c r="J1970" s="15">
        <v>0.01</v>
      </c>
      <c r="K1970" s="15">
        <v>0</v>
      </c>
      <c r="L1970" s="15">
        <v>0</v>
      </c>
      <c r="M1970" s="15">
        <v>0</v>
      </c>
      <c r="N1970" s="15">
        <v>0</v>
      </c>
      <c r="O1970" s="15">
        <v>0</v>
      </c>
      <c r="P1970" s="15">
        <v>0</v>
      </c>
      <c r="Q1970" s="15">
        <v>0</v>
      </c>
      <c r="R1970" s="15">
        <v>0</v>
      </c>
      <c r="S1970" s="15">
        <v>0</v>
      </c>
      <c r="T1970" s="15">
        <f t="shared" si="150"/>
        <v>12.334999999999999</v>
      </c>
      <c r="U1970" s="15">
        <v>0</v>
      </c>
      <c r="V1970" s="15">
        <v>0</v>
      </c>
      <c r="W1970" s="15">
        <v>0</v>
      </c>
      <c r="X1970" s="15">
        <v>0</v>
      </c>
      <c r="Y1970" s="15">
        <v>0</v>
      </c>
      <c r="Z1970" s="15">
        <v>0</v>
      </c>
      <c r="AA1970" s="15">
        <v>0</v>
      </c>
      <c r="AB1970" s="15">
        <v>0</v>
      </c>
      <c r="AC1970" s="15">
        <v>0</v>
      </c>
      <c r="AD1970" s="15">
        <v>0</v>
      </c>
      <c r="AE1970" s="15">
        <v>0</v>
      </c>
      <c r="AF1970" s="15">
        <v>0</v>
      </c>
      <c r="AG1970" s="15">
        <f t="shared" si="151"/>
        <v>0</v>
      </c>
      <c r="AH1970" s="15">
        <v>0</v>
      </c>
      <c r="AI1970" s="15">
        <v>0</v>
      </c>
      <c r="AJ1970" s="15">
        <v>0</v>
      </c>
      <c r="AK1970" s="15">
        <v>0</v>
      </c>
      <c r="AL1970" s="15">
        <v>0</v>
      </c>
      <c r="AM1970" s="15">
        <v>0</v>
      </c>
      <c r="AN1970" s="15">
        <v>0</v>
      </c>
      <c r="AO1970" s="15">
        <v>0</v>
      </c>
      <c r="AP1970" s="15">
        <v>0</v>
      </c>
      <c r="AQ1970" s="15">
        <v>0</v>
      </c>
      <c r="AR1970" s="15">
        <v>0</v>
      </c>
      <c r="AS1970" s="15">
        <v>0</v>
      </c>
      <c r="AT1970" s="15">
        <f t="shared" si="152"/>
        <v>0</v>
      </c>
      <c r="AU1970" s="15">
        <v>0</v>
      </c>
      <c r="AV1970" s="15">
        <v>0</v>
      </c>
      <c r="AW1970" s="15">
        <v>0</v>
      </c>
      <c r="AX1970" s="15">
        <v>0</v>
      </c>
      <c r="AY1970" s="15">
        <v>0</v>
      </c>
      <c r="AZ1970" s="15">
        <v>0</v>
      </c>
      <c r="BA1970" s="15">
        <v>0</v>
      </c>
      <c r="BB1970" s="15">
        <v>0</v>
      </c>
      <c r="BC1970" s="15">
        <v>0</v>
      </c>
      <c r="BD1970" s="15">
        <v>0</v>
      </c>
      <c r="BE1970" s="15">
        <v>0</v>
      </c>
      <c r="BF1970" s="15">
        <v>0</v>
      </c>
      <c r="BG1970" s="15">
        <f t="shared" si="153"/>
        <v>0</v>
      </c>
      <c r="BH1970" t="str">
        <f t="shared" si="154"/>
        <v>CNGGAS</v>
      </c>
      <c r="BI1970" t="str">
        <f>VLOOKUP(BH1970,[2]Summary!$C$29:$C$56,1,0)</f>
        <v>CNGGas</v>
      </c>
      <c r="BJ1970" s="16">
        <v>43466</v>
      </c>
    </row>
    <row r="1971" spans="1:62" x14ac:dyDescent="0.25">
      <c r="A1971" s="13" t="s">
        <v>3737</v>
      </c>
      <c r="B1971" s="13" t="s">
        <v>3737</v>
      </c>
      <c r="C1971" t="s">
        <v>3738</v>
      </c>
      <c r="D1971" t="s">
        <v>434</v>
      </c>
      <c r="E1971" t="s">
        <v>308</v>
      </c>
      <c r="F1971" s="13" t="s">
        <v>302</v>
      </c>
      <c r="H1971" s="15">
        <v>0</v>
      </c>
      <c r="I1971" s="15">
        <v>17.783000000000001</v>
      </c>
      <c r="J1971" s="15">
        <v>0</v>
      </c>
      <c r="K1971" s="15">
        <v>0</v>
      </c>
      <c r="L1971" s="15">
        <v>0</v>
      </c>
      <c r="M1971" s="15">
        <v>0</v>
      </c>
      <c r="N1971" s="15">
        <v>0</v>
      </c>
      <c r="O1971" s="15">
        <v>0</v>
      </c>
      <c r="P1971" s="15">
        <v>0</v>
      </c>
      <c r="Q1971" s="15">
        <v>0</v>
      </c>
      <c r="R1971" s="15">
        <v>0</v>
      </c>
      <c r="S1971" s="15">
        <v>0</v>
      </c>
      <c r="T1971" s="15">
        <f t="shared" si="150"/>
        <v>17.783000000000001</v>
      </c>
      <c r="U1971" s="15">
        <v>0</v>
      </c>
      <c r="V1971" s="15">
        <v>0</v>
      </c>
      <c r="W1971" s="15">
        <v>0</v>
      </c>
      <c r="X1971" s="15">
        <v>0</v>
      </c>
      <c r="Y1971" s="15">
        <v>0</v>
      </c>
      <c r="Z1971" s="15">
        <v>0</v>
      </c>
      <c r="AA1971" s="15">
        <v>0</v>
      </c>
      <c r="AB1971" s="15">
        <v>0</v>
      </c>
      <c r="AC1971" s="15">
        <v>0</v>
      </c>
      <c r="AD1971" s="15">
        <v>0</v>
      </c>
      <c r="AE1971" s="15">
        <v>0</v>
      </c>
      <c r="AF1971" s="15">
        <v>0</v>
      </c>
      <c r="AG1971" s="15">
        <f t="shared" si="151"/>
        <v>0</v>
      </c>
      <c r="AH1971" s="15">
        <v>0</v>
      </c>
      <c r="AI1971" s="15">
        <v>0</v>
      </c>
      <c r="AJ1971" s="15">
        <v>0</v>
      </c>
      <c r="AK1971" s="15">
        <v>0</v>
      </c>
      <c r="AL1971" s="15">
        <v>0</v>
      </c>
      <c r="AM1971" s="15">
        <v>0</v>
      </c>
      <c r="AN1971" s="15">
        <v>0</v>
      </c>
      <c r="AO1971" s="15">
        <v>0</v>
      </c>
      <c r="AP1971" s="15">
        <v>0</v>
      </c>
      <c r="AQ1971" s="15">
        <v>0</v>
      </c>
      <c r="AR1971" s="15">
        <v>0</v>
      </c>
      <c r="AS1971" s="15">
        <v>0</v>
      </c>
      <c r="AT1971" s="15">
        <f t="shared" si="152"/>
        <v>0</v>
      </c>
      <c r="AU1971" s="15">
        <v>0</v>
      </c>
      <c r="AV1971" s="15">
        <v>0</v>
      </c>
      <c r="AW1971" s="15">
        <v>0</v>
      </c>
      <c r="AX1971" s="15">
        <v>0</v>
      </c>
      <c r="AY1971" s="15">
        <v>0</v>
      </c>
      <c r="AZ1971" s="15">
        <v>0</v>
      </c>
      <c r="BA1971" s="15">
        <v>0</v>
      </c>
      <c r="BB1971" s="15">
        <v>0</v>
      </c>
      <c r="BC1971" s="15">
        <v>0</v>
      </c>
      <c r="BD1971" s="15">
        <v>0</v>
      </c>
      <c r="BE1971" s="15">
        <v>0</v>
      </c>
      <c r="BF1971" s="15">
        <v>0</v>
      </c>
      <c r="BG1971" s="15">
        <f t="shared" si="153"/>
        <v>0</v>
      </c>
      <c r="BH1971" t="str">
        <f t="shared" si="154"/>
        <v>CNGGAS</v>
      </c>
      <c r="BI1971" t="str">
        <f>VLOOKUP(BH1971,[2]Summary!$C$29:$C$56,1,0)</f>
        <v>CNGGas</v>
      </c>
      <c r="BJ1971" s="16">
        <v>43466</v>
      </c>
    </row>
    <row r="1972" spans="1:62" x14ac:dyDescent="0.25">
      <c r="A1972" s="13" t="s">
        <v>3739</v>
      </c>
      <c r="B1972" s="13" t="s">
        <v>3739</v>
      </c>
      <c r="C1972" t="s">
        <v>3740</v>
      </c>
      <c r="D1972" t="s">
        <v>434</v>
      </c>
      <c r="E1972" t="s">
        <v>308</v>
      </c>
      <c r="F1972" s="13" t="s">
        <v>302</v>
      </c>
      <c r="H1972" s="15">
        <v>0</v>
      </c>
      <c r="I1972" s="15">
        <v>3.2909999999999999</v>
      </c>
      <c r="J1972" s="15">
        <v>0</v>
      </c>
      <c r="K1972" s="15">
        <v>0</v>
      </c>
      <c r="L1972" s="15">
        <v>0</v>
      </c>
      <c r="M1972" s="15">
        <v>0</v>
      </c>
      <c r="N1972" s="15">
        <v>0</v>
      </c>
      <c r="O1972" s="15">
        <v>0</v>
      </c>
      <c r="P1972" s="15">
        <v>0</v>
      </c>
      <c r="Q1972" s="15">
        <v>0</v>
      </c>
      <c r="R1972" s="15">
        <v>0</v>
      </c>
      <c r="S1972" s="15">
        <v>0</v>
      </c>
      <c r="T1972" s="15">
        <f t="shared" si="150"/>
        <v>3.2909999999999999</v>
      </c>
      <c r="U1972" s="15">
        <v>0</v>
      </c>
      <c r="V1972" s="15">
        <v>0</v>
      </c>
      <c r="W1972" s="15">
        <v>0</v>
      </c>
      <c r="X1972" s="15">
        <v>0</v>
      </c>
      <c r="Y1972" s="15">
        <v>0</v>
      </c>
      <c r="Z1972" s="15">
        <v>0</v>
      </c>
      <c r="AA1972" s="15">
        <v>0</v>
      </c>
      <c r="AB1972" s="15">
        <v>0</v>
      </c>
      <c r="AC1972" s="15">
        <v>0</v>
      </c>
      <c r="AD1972" s="15">
        <v>0</v>
      </c>
      <c r="AE1972" s="15">
        <v>0</v>
      </c>
      <c r="AF1972" s="15">
        <v>0</v>
      </c>
      <c r="AG1972" s="15">
        <f t="shared" si="151"/>
        <v>0</v>
      </c>
      <c r="AH1972" s="15">
        <v>0</v>
      </c>
      <c r="AI1972" s="15">
        <v>0</v>
      </c>
      <c r="AJ1972" s="15">
        <v>0</v>
      </c>
      <c r="AK1972" s="15">
        <v>0</v>
      </c>
      <c r="AL1972" s="15">
        <v>0</v>
      </c>
      <c r="AM1972" s="15">
        <v>0</v>
      </c>
      <c r="AN1972" s="15">
        <v>0</v>
      </c>
      <c r="AO1972" s="15">
        <v>0</v>
      </c>
      <c r="AP1972" s="15">
        <v>0</v>
      </c>
      <c r="AQ1972" s="15">
        <v>0</v>
      </c>
      <c r="AR1972" s="15">
        <v>0</v>
      </c>
      <c r="AS1972" s="15">
        <v>0</v>
      </c>
      <c r="AT1972" s="15">
        <f t="shared" si="152"/>
        <v>0</v>
      </c>
      <c r="AU1972" s="15">
        <v>0</v>
      </c>
      <c r="AV1972" s="15">
        <v>0</v>
      </c>
      <c r="AW1972" s="15">
        <v>0</v>
      </c>
      <c r="AX1972" s="15">
        <v>0</v>
      </c>
      <c r="AY1972" s="15">
        <v>0</v>
      </c>
      <c r="AZ1972" s="15">
        <v>0</v>
      </c>
      <c r="BA1972" s="15">
        <v>0</v>
      </c>
      <c r="BB1972" s="15">
        <v>0</v>
      </c>
      <c r="BC1972" s="15">
        <v>0</v>
      </c>
      <c r="BD1972" s="15">
        <v>0</v>
      </c>
      <c r="BE1972" s="15">
        <v>0</v>
      </c>
      <c r="BF1972" s="15">
        <v>0</v>
      </c>
      <c r="BG1972" s="15">
        <f t="shared" si="153"/>
        <v>0</v>
      </c>
      <c r="BH1972" t="str">
        <f t="shared" si="154"/>
        <v>CNGGAS</v>
      </c>
      <c r="BI1972" t="str">
        <f>VLOOKUP(BH1972,[2]Summary!$C$29:$C$56,1,0)</f>
        <v>CNGGas</v>
      </c>
      <c r="BJ1972" s="16">
        <v>43466</v>
      </c>
    </row>
    <row r="1973" spans="1:62" x14ac:dyDescent="0.25">
      <c r="A1973" s="13" t="s">
        <v>3741</v>
      </c>
      <c r="B1973" s="13" t="s">
        <v>3741</v>
      </c>
      <c r="C1973" t="s">
        <v>3742</v>
      </c>
      <c r="D1973" t="s">
        <v>307</v>
      </c>
      <c r="E1973" t="s">
        <v>308</v>
      </c>
      <c r="F1973" s="13" t="s">
        <v>302</v>
      </c>
      <c r="H1973" s="15">
        <v>0</v>
      </c>
      <c r="I1973" s="15">
        <v>0</v>
      </c>
      <c r="J1973" s="15">
        <v>10.946999999999999</v>
      </c>
      <c r="K1973" s="15">
        <v>0</v>
      </c>
      <c r="L1973" s="15">
        <v>0</v>
      </c>
      <c r="M1973" s="15">
        <v>0</v>
      </c>
      <c r="N1973" s="15">
        <v>0</v>
      </c>
      <c r="O1973" s="15">
        <v>0</v>
      </c>
      <c r="P1973" s="15">
        <v>0</v>
      </c>
      <c r="Q1973" s="15">
        <v>0</v>
      </c>
      <c r="R1973" s="15">
        <v>0</v>
      </c>
      <c r="S1973" s="15">
        <v>0</v>
      </c>
      <c r="T1973" s="15">
        <f t="shared" si="150"/>
        <v>10.946999999999999</v>
      </c>
      <c r="U1973" s="15">
        <v>0</v>
      </c>
      <c r="V1973" s="15">
        <v>0</v>
      </c>
      <c r="W1973" s="15">
        <v>0</v>
      </c>
      <c r="X1973" s="15">
        <v>0</v>
      </c>
      <c r="Y1973" s="15">
        <v>0</v>
      </c>
      <c r="Z1973" s="15">
        <v>0</v>
      </c>
      <c r="AA1973" s="15">
        <v>0</v>
      </c>
      <c r="AB1973" s="15">
        <v>0</v>
      </c>
      <c r="AC1973" s="15">
        <v>0</v>
      </c>
      <c r="AD1973" s="15">
        <v>0</v>
      </c>
      <c r="AE1973" s="15">
        <v>0</v>
      </c>
      <c r="AF1973" s="15">
        <v>0</v>
      </c>
      <c r="AG1973" s="15">
        <f t="shared" si="151"/>
        <v>0</v>
      </c>
      <c r="AH1973" s="15">
        <v>0</v>
      </c>
      <c r="AI1973" s="15">
        <v>0</v>
      </c>
      <c r="AJ1973" s="15">
        <v>0</v>
      </c>
      <c r="AK1973" s="15">
        <v>0</v>
      </c>
      <c r="AL1973" s="15">
        <v>0</v>
      </c>
      <c r="AM1973" s="15">
        <v>0</v>
      </c>
      <c r="AN1973" s="15">
        <v>0</v>
      </c>
      <c r="AO1973" s="15">
        <v>0</v>
      </c>
      <c r="AP1973" s="15">
        <v>0</v>
      </c>
      <c r="AQ1973" s="15">
        <v>0</v>
      </c>
      <c r="AR1973" s="15">
        <v>0</v>
      </c>
      <c r="AS1973" s="15">
        <v>0</v>
      </c>
      <c r="AT1973" s="15">
        <f t="shared" si="152"/>
        <v>0</v>
      </c>
      <c r="AU1973" s="15">
        <v>0</v>
      </c>
      <c r="AV1973" s="15">
        <v>0</v>
      </c>
      <c r="AW1973" s="15">
        <v>0</v>
      </c>
      <c r="AX1973" s="15">
        <v>0</v>
      </c>
      <c r="AY1973" s="15">
        <v>0</v>
      </c>
      <c r="AZ1973" s="15">
        <v>0</v>
      </c>
      <c r="BA1973" s="15">
        <v>0</v>
      </c>
      <c r="BB1973" s="15">
        <v>0</v>
      </c>
      <c r="BC1973" s="15">
        <v>0</v>
      </c>
      <c r="BD1973" s="15">
        <v>0</v>
      </c>
      <c r="BE1973" s="15">
        <v>0</v>
      </c>
      <c r="BF1973" s="15">
        <v>0</v>
      </c>
      <c r="BG1973" s="15">
        <f t="shared" si="153"/>
        <v>0</v>
      </c>
      <c r="BH1973" t="str">
        <f t="shared" si="154"/>
        <v>BGCGAS</v>
      </c>
      <c r="BI1973" t="str">
        <f>VLOOKUP(BH1973,[2]Summary!$C$29:$C$56,1,0)</f>
        <v>BGCGas</v>
      </c>
      <c r="BJ1973" s="16">
        <v>43466</v>
      </c>
    </row>
    <row r="1974" spans="1:62" x14ac:dyDescent="0.25">
      <c r="A1974" s="13" t="s">
        <v>3743</v>
      </c>
      <c r="B1974" s="13" t="s">
        <v>3743</v>
      </c>
      <c r="C1974" t="s">
        <v>3744</v>
      </c>
      <c r="D1974" t="s">
        <v>434</v>
      </c>
      <c r="E1974" t="s">
        <v>308</v>
      </c>
      <c r="F1974" s="13" t="s">
        <v>302</v>
      </c>
      <c r="H1974" s="15">
        <v>0</v>
      </c>
      <c r="I1974" s="15">
        <v>0</v>
      </c>
      <c r="J1974" s="15">
        <v>3.0070000000000001</v>
      </c>
      <c r="K1974" s="15">
        <v>0</v>
      </c>
      <c r="L1974" s="15">
        <v>0</v>
      </c>
      <c r="M1974" s="15">
        <v>0</v>
      </c>
      <c r="N1974" s="15">
        <v>0</v>
      </c>
      <c r="O1974" s="15">
        <v>0</v>
      </c>
      <c r="P1974" s="15">
        <v>0</v>
      </c>
      <c r="Q1974" s="15">
        <v>0</v>
      </c>
      <c r="R1974" s="15">
        <v>0</v>
      </c>
      <c r="S1974" s="15">
        <v>0</v>
      </c>
      <c r="T1974" s="15">
        <f t="shared" si="150"/>
        <v>3.0070000000000001</v>
      </c>
      <c r="U1974" s="15">
        <v>0</v>
      </c>
      <c r="V1974" s="15">
        <v>0</v>
      </c>
      <c r="W1974" s="15">
        <v>0</v>
      </c>
      <c r="X1974" s="15">
        <v>0</v>
      </c>
      <c r="Y1974" s="15">
        <v>0</v>
      </c>
      <c r="Z1974" s="15">
        <v>0</v>
      </c>
      <c r="AA1974" s="15">
        <v>0</v>
      </c>
      <c r="AB1974" s="15">
        <v>0</v>
      </c>
      <c r="AC1974" s="15">
        <v>0</v>
      </c>
      <c r="AD1974" s="15">
        <v>0</v>
      </c>
      <c r="AE1974" s="15">
        <v>0</v>
      </c>
      <c r="AF1974" s="15">
        <v>0</v>
      </c>
      <c r="AG1974" s="15">
        <f t="shared" si="151"/>
        <v>0</v>
      </c>
      <c r="AH1974" s="15">
        <v>0</v>
      </c>
      <c r="AI1974" s="15">
        <v>0</v>
      </c>
      <c r="AJ1974" s="15">
        <v>0</v>
      </c>
      <c r="AK1974" s="15">
        <v>0</v>
      </c>
      <c r="AL1974" s="15">
        <v>0</v>
      </c>
      <c r="AM1974" s="15">
        <v>0</v>
      </c>
      <c r="AN1974" s="15">
        <v>0</v>
      </c>
      <c r="AO1974" s="15">
        <v>0</v>
      </c>
      <c r="AP1974" s="15">
        <v>0</v>
      </c>
      <c r="AQ1974" s="15">
        <v>0</v>
      </c>
      <c r="AR1974" s="15">
        <v>0</v>
      </c>
      <c r="AS1974" s="15">
        <v>0</v>
      </c>
      <c r="AT1974" s="15">
        <f t="shared" si="152"/>
        <v>0</v>
      </c>
      <c r="AU1974" s="15">
        <v>0</v>
      </c>
      <c r="AV1974" s="15">
        <v>0</v>
      </c>
      <c r="AW1974" s="15">
        <v>0</v>
      </c>
      <c r="AX1974" s="15">
        <v>0</v>
      </c>
      <c r="AY1974" s="15">
        <v>0</v>
      </c>
      <c r="AZ1974" s="15">
        <v>0</v>
      </c>
      <c r="BA1974" s="15">
        <v>0</v>
      </c>
      <c r="BB1974" s="15">
        <v>0</v>
      </c>
      <c r="BC1974" s="15">
        <v>0</v>
      </c>
      <c r="BD1974" s="15">
        <v>0</v>
      </c>
      <c r="BE1974" s="15">
        <v>0</v>
      </c>
      <c r="BF1974" s="15">
        <v>0</v>
      </c>
      <c r="BG1974" s="15">
        <f t="shared" si="153"/>
        <v>0</v>
      </c>
      <c r="BH1974" t="str">
        <f t="shared" si="154"/>
        <v>CNGGAS</v>
      </c>
      <c r="BI1974" t="str">
        <f>VLOOKUP(BH1974,[2]Summary!$C$29:$C$56,1,0)</f>
        <v>CNGGas</v>
      </c>
      <c r="BJ1974" s="16">
        <v>43466</v>
      </c>
    </row>
    <row r="1975" spans="1:62" x14ac:dyDescent="0.25">
      <c r="A1975" s="13" t="s">
        <v>3745</v>
      </c>
      <c r="B1975" s="13" t="s">
        <v>3745</v>
      </c>
      <c r="C1975" t="s">
        <v>3746</v>
      </c>
      <c r="D1975" t="s">
        <v>434</v>
      </c>
      <c r="E1975" t="s">
        <v>308</v>
      </c>
      <c r="F1975" s="13" t="s">
        <v>302</v>
      </c>
      <c r="H1975" s="15">
        <v>0</v>
      </c>
      <c r="I1975" s="15">
        <v>0</v>
      </c>
      <c r="J1975" s="15">
        <v>5.04</v>
      </c>
      <c r="K1975" s="15">
        <v>0</v>
      </c>
      <c r="L1975" s="15">
        <v>0</v>
      </c>
      <c r="M1975" s="15">
        <v>0</v>
      </c>
      <c r="N1975" s="15">
        <v>0</v>
      </c>
      <c r="O1975" s="15">
        <v>0</v>
      </c>
      <c r="P1975" s="15">
        <v>0</v>
      </c>
      <c r="Q1975" s="15">
        <v>0</v>
      </c>
      <c r="R1975" s="15">
        <v>0</v>
      </c>
      <c r="S1975" s="15">
        <v>0</v>
      </c>
      <c r="T1975" s="15">
        <f t="shared" si="150"/>
        <v>5.04</v>
      </c>
      <c r="U1975" s="15">
        <v>0</v>
      </c>
      <c r="V1975" s="15">
        <v>0</v>
      </c>
      <c r="W1975" s="15">
        <v>0</v>
      </c>
      <c r="X1975" s="15">
        <v>0</v>
      </c>
      <c r="Y1975" s="15">
        <v>0</v>
      </c>
      <c r="Z1975" s="15">
        <v>0</v>
      </c>
      <c r="AA1975" s="15">
        <v>0</v>
      </c>
      <c r="AB1975" s="15">
        <v>0</v>
      </c>
      <c r="AC1975" s="15">
        <v>0</v>
      </c>
      <c r="AD1975" s="15">
        <v>0</v>
      </c>
      <c r="AE1975" s="15">
        <v>0</v>
      </c>
      <c r="AF1975" s="15">
        <v>0</v>
      </c>
      <c r="AG1975" s="15">
        <f t="shared" si="151"/>
        <v>0</v>
      </c>
      <c r="AH1975" s="15">
        <v>0</v>
      </c>
      <c r="AI1975" s="15">
        <v>0</v>
      </c>
      <c r="AJ1975" s="15">
        <v>0</v>
      </c>
      <c r="AK1975" s="15">
        <v>0</v>
      </c>
      <c r="AL1975" s="15">
        <v>0</v>
      </c>
      <c r="AM1975" s="15">
        <v>0</v>
      </c>
      <c r="AN1975" s="15">
        <v>0</v>
      </c>
      <c r="AO1975" s="15">
        <v>0</v>
      </c>
      <c r="AP1975" s="15">
        <v>0</v>
      </c>
      <c r="AQ1975" s="15">
        <v>0</v>
      </c>
      <c r="AR1975" s="15">
        <v>0</v>
      </c>
      <c r="AS1975" s="15">
        <v>0</v>
      </c>
      <c r="AT1975" s="15">
        <f t="shared" si="152"/>
        <v>0</v>
      </c>
      <c r="AU1975" s="15">
        <v>0</v>
      </c>
      <c r="AV1975" s="15">
        <v>0</v>
      </c>
      <c r="AW1975" s="15">
        <v>0</v>
      </c>
      <c r="AX1975" s="15">
        <v>0</v>
      </c>
      <c r="AY1975" s="15">
        <v>0</v>
      </c>
      <c r="AZ1975" s="15">
        <v>0</v>
      </c>
      <c r="BA1975" s="15">
        <v>0</v>
      </c>
      <c r="BB1975" s="15">
        <v>0</v>
      </c>
      <c r="BC1975" s="15">
        <v>0</v>
      </c>
      <c r="BD1975" s="15">
        <v>0</v>
      </c>
      <c r="BE1975" s="15">
        <v>0</v>
      </c>
      <c r="BF1975" s="15">
        <v>0</v>
      </c>
      <c r="BG1975" s="15">
        <f t="shared" si="153"/>
        <v>0</v>
      </c>
      <c r="BH1975" t="str">
        <f t="shared" si="154"/>
        <v>CNGGAS</v>
      </c>
      <c r="BI1975" t="str">
        <f>VLOOKUP(BH1975,[2]Summary!$C$29:$C$56,1,0)</f>
        <v>CNGGas</v>
      </c>
      <c r="BJ1975" s="16">
        <v>43466</v>
      </c>
    </row>
    <row r="1976" spans="1:62" x14ac:dyDescent="0.25">
      <c r="A1976" s="13" t="s">
        <v>3747</v>
      </c>
      <c r="B1976" s="13" t="s">
        <v>3747</v>
      </c>
      <c r="C1976" t="s">
        <v>3748</v>
      </c>
      <c r="D1976" t="s">
        <v>434</v>
      </c>
      <c r="E1976" t="s">
        <v>308</v>
      </c>
      <c r="F1976" s="13" t="s">
        <v>302</v>
      </c>
      <c r="H1976" s="15">
        <v>0</v>
      </c>
      <c r="I1976" s="15">
        <v>0</v>
      </c>
      <c r="J1976" s="15">
        <v>14.202</v>
      </c>
      <c r="K1976" s="15">
        <v>0</v>
      </c>
      <c r="L1976" s="15">
        <v>0</v>
      </c>
      <c r="M1976" s="15">
        <v>0</v>
      </c>
      <c r="N1976" s="15">
        <v>0</v>
      </c>
      <c r="O1976" s="15">
        <v>0</v>
      </c>
      <c r="P1976" s="15">
        <v>0</v>
      </c>
      <c r="Q1976" s="15">
        <v>0</v>
      </c>
      <c r="R1976" s="15">
        <v>0</v>
      </c>
      <c r="S1976" s="15">
        <v>0</v>
      </c>
      <c r="T1976" s="15">
        <f t="shared" si="150"/>
        <v>14.202</v>
      </c>
      <c r="U1976" s="15">
        <v>0</v>
      </c>
      <c r="V1976" s="15">
        <v>0</v>
      </c>
      <c r="W1976" s="15">
        <v>0</v>
      </c>
      <c r="X1976" s="15">
        <v>0</v>
      </c>
      <c r="Y1976" s="15">
        <v>0</v>
      </c>
      <c r="Z1976" s="15">
        <v>0</v>
      </c>
      <c r="AA1976" s="15">
        <v>0</v>
      </c>
      <c r="AB1976" s="15">
        <v>0</v>
      </c>
      <c r="AC1976" s="15">
        <v>0</v>
      </c>
      <c r="AD1976" s="15">
        <v>0</v>
      </c>
      <c r="AE1976" s="15">
        <v>0</v>
      </c>
      <c r="AF1976" s="15">
        <v>0</v>
      </c>
      <c r="AG1976" s="15">
        <f t="shared" si="151"/>
        <v>0</v>
      </c>
      <c r="AH1976" s="15">
        <v>0</v>
      </c>
      <c r="AI1976" s="15">
        <v>0</v>
      </c>
      <c r="AJ1976" s="15">
        <v>0</v>
      </c>
      <c r="AK1976" s="15">
        <v>0</v>
      </c>
      <c r="AL1976" s="15">
        <v>0</v>
      </c>
      <c r="AM1976" s="15">
        <v>0</v>
      </c>
      <c r="AN1976" s="15">
        <v>0</v>
      </c>
      <c r="AO1976" s="15">
        <v>0</v>
      </c>
      <c r="AP1976" s="15">
        <v>0</v>
      </c>
      <c r="AQ1976" s="15">
        <v>0</v>
      </c>
      <c r="AR1976" s="15">
        <v>0</v>
      </c>
      <c r="AS1976" s="15">
        <v>0</v>
      </c>
      <c r="AT1976" s="15">
        <f t="shared" si="152"/>
        <v>0</v>
      </c>
      <c r="AU1976" s="15">
        <v>0</v>
      </c>
      <c r="AV1976" s="15">
        <v>0</v>
      </c>
      <c r="AW1976" s="15">
        <v>0</v>
      </c>
      <c r="AX1976" s="15">
        <v>0</v>
      </c>
      <c r="AY1976" s="15">
        <v>0</v>
      </c>
      <c r="AZ1976" s="15">
        <v>0</v>
      </c>
      <c r="BA1976" s="15">
        <v>0</v>
      </c>
      <c r="BB1976" s="15">
        <v>0</v>
      </c>
      <c r="BC1976" s="15">
        <v>0</v>
      </c>
      <c r="BD1976" s="15">
        <v>0</v>
      </c>
      <c r="BE1976" s="15">
        <v>0</v>
      </c>
      <c r="BF1976" s="15">
        <v>0</v>
      </c>
      <c r="BG1976" s="15">
        <f t="shared" si="153"/>
        <v>0</v>
      </c>
      <c r="BH1976" t="str">
        <f t="shared" si="154"/>
        <v>CNGGAS</v>
      </c>
      <c r="BI1976" t="str">
        <f>VLOOKUP(BH1976,[2]Summary!$C$29:$C$56,1,0)</f>
        <v>CNGGas</v>
      </c>
      <c r="BJ1976" s="16">
        <v>43466</v>
      </c>
    </row>
    <row r="1977" spans="1:62" x14ac:dyDescent="0.25">
      <c r="A1977" s="13">
        <v>801718.01</v>
      </c>
      <c r="B1977" s="13">
        <v>801718.01</v>
      </c>
      <c r="C1977" t="s">
        <v>3749</v>
      </c>
      <c r="D1977" t="s">
        <v>18</v>
      </c>
      <c r="E1977" t="s">
        <v>19</v>
      </c>
      <c r="F1977" s="13" t="s">
        <v>22</v>
      </c>
      <c r="H1977" s="15">
        <v>0</v>
      </c>
      <c r="I1977" s="15">
        <v>0</v>
      </c>
      <c r="J1977" s="15">
        <v>0</v>
      </c>
      <c r="K1977" s="15">
        <v>0</v>
      </c>
      <c r="L1977" s="15">
        <v>0</v>
      </c>
      <c r="M1977" s="15">
        <v>0</v>
      </c>
      <c r="N1977" s="15">
        <v>0</v>
      </c>
      <c r="O1977" s="15">
        <v>0</v>
      </c>
      <c r="P1977" s="15">
        <v>0</v>
      </c>
      <c r="Q1977" s="15">
        <v>0</v>
      </c>
      <c r="R1977" s="15">
        <v>0</v>
      </c>
      <c r="S1977" s="15">
        <v>0</v>
      </c>
      <c r="T1977" s="15">
        <f t="shared" si="150"/>
        <v>0</v>
      </c>
      <c r="U1977" s="15">
        <v>0</v>
      </c>
      <c r="V1977" s="15">
        <v>0</v>
      </c>
      <c r="W1977" s="15">
        <v>0</v>
      </c>
      <c r="X1977" s="15">
        <v>0</v>
      </c>
      <c r="Y1977" s="15">
        <v>0</v>
      </c>
      <c r="Z1977" s="15">
        <v>0</v>
      </c>
      <c r="AA1977" s="15">
        <v>0</v>
      </c>
      <c r="AB1977" s="15">
        <v>0</v>
      </c>
      <c r="AC1977" s="15">
        <v>0</v>
      </c>
      <c r="AD1977" s="15">
        <v>0</v>
      </c>
      <c r="AE1977" s="15">
        <v>0</v>
      </c>
      <c r="AF1977" s="15">
        <v>0</v>
      </c>
      <c r="AG1977" s="15">
        <f t="shared" si="151"/>
        <v>0</v>
      </c>
      <c r="AH1977" s="15">
        <v>0</v>
      </c>
      <c r="AI1977" s="15">
        <v>0</v>
      </c>
      <c r="AJ1977" s="15">
        <v>0</v>
      </c>
      <c r="AK1977" s="15">
        <v>0</v>
      </c>
      <c r="AL1977" s="15">
        <v>0</v>
      </c>
      <c r="AM1977" s="15">
        <v>0</v>
      </c>
      <c r="AN1977" s="15">
        <v>0</v>
      </c>
      <c r="AO1977" s="15">
        <v>0</v>
      </c>
      <c r="AP1977" s="15">
        <v>0</v>
      </c>
      <c r="AQ1977" s="15">
        <v>0</v>
      </c>
      <c r="AR1977" s="15">
        <v>0</v>
      </c>
      <c r="AS1977" s="15">
        <v>0</v>
      </c>
      <c r="AT1977" s="15">
        <f t="shared" si="152"/>
        <v>0</v>
      </c>
      <c r="AU1977" s="15">
        <v>0</v>
      </c>
      <c r="AV1977" s="15">
        <v>0</v>
      </c>
      <c r="AW1977" s="15">
        <v>0</v>
      </c>
      <c r="AX1977" s="15">
        <v>0</v>
      </c>
      <c r="AY1977" s="15">
        <v>0</v>
      </c>
      <c r="AZ1977" s="15">
        <v>0</v>
      </c>
      <c r="BA1977" s="15">
        <v>0</v>
      </c>
      <c r="BB1977" s="15">
        <v>0</v>
      </c>
      <c r="BC1977" s="15">
        <v>0</v>
      </c>
      <c r="BD1977" s="15">
        <v>0</v>
      </c>
      <c r="BE1977" s="15">
        <v>0</v>
      </c>
      <c r="BF1977" s="15">
        <v>0</v>
      </c>
      <c r="BG1977" s="15">
        <f t="shared" si="153"/>
        <v>0</v>
      </c>
      <c r="BH1977" t="str">
        <f t="shared" si="154"/>
        <v>UIDIST</v>
      </c>
      <c r="BI1977" t="str">
        <f>VLOOKUP(BH1977,[2]Summary!$C$29:$C$56,1,0)</f>
        <v>UIDist</v>
      </c>
      <c r="BJ1977" s="16">
        <v>44562</v>
      </c>
    </row>
    <row r="1978" spans="1:62" x14ac:dyDescent="0.25">
      <c r="A1978" s="13" t="s">
        <v>3750</v>
      </c>
      <c r="B1978" s="13" t="s">
        <v>3750</v>
      </c>
      <c r="C1978" t="s">
        <v>3751</v>
      </c>
      <c r="D1978" t="s">
        <v>307</v>
      </c>
      <c r="E1978" t="s">
        <v>308</v>
      </c>
      <c r="F1978" s="13" t="s">
        <v>302</v>
      </c>
      <c r="H1978" s="15">
        <v>0</v>
      </c>
      <c r="I1978" s="15">
        <v>0</v>
      </c>
      <c r="J1978" s="15">
        <v>2.0449999999999999</v>
      </c>
      <c r="K1978" s="15">
        <v>0</v>
      </c>
      <c r="L1978" s="15">
        <v>0</v>
      </c>
      <c r="M1978" s="15">
        <v>0</v>
      </c>
      <c r="N1978" s="15">
        <v>0</v>
      </c>
      <c r="O1978" s="15">
        <v>0</v>
      </c>
      <c r="P1978" s="15">
        <v>0</v>
      </c>
      <c r="Q1978" s="15">
        <v>0</v>
      </c>
      <c r="R1978" s="15">
        <v>0.125</v>
      </c>
      <c r="S1978" s="15">
        <v>0</v>
      </c>
      <c r="T1978" s="15">
        <f t="shared" si="150"/>
        <v>2.17</v>
      </c>
      <c r="U1978" s="15">
        <v>0</v>
      </c>
      <c r="V1978" s="15">
        <v>0</v>
      </c>
      <c r="W1978" s="15">
        <v>0</v>
      </c>
      <c r="X1978" s="15">
        <v>0</v>
      </c>
      <c r="Y1978" s="15">
        <v>0</v>
      </c>
      <c r="Z1978" s="15">
        <v>0</v>
      </c>
      <c r="AA1978" s="15">
        <v>0</v>
      </c>
      <c r="AB1978" s="15">
        <v>0</v>
      </c>
      <c r="AC1978" s="15">
        <v>0</v>
      </c>
      <c r="AD1978" s="15">
        <v>0</v>
      </c>
      <c r="AE1978" s="15">
        <v>0</v>
      </c>
      <c r="AF1978" s="15">
        <v>0</v>
      </c>
      <c r="AG1978" s="15">
        <f t="shared" si="151"/>
        <v>0</v>
      </c>
      <c r="AH1978" s="15">
        <v>0</v>
      </c>
      <c r="AI1978" s="15">
        <v>0</v>
      </c>
      <c r="AJ1978" s="15">
        <v>0</v>
      </c>
      <c r="AK1978" s="15">
        <v>0</v>
      </c>
      <c r="AL1978" s="15">
        <v>0</v>
      </c>
      <c r="AM1978" s="15">
        <v>0</v>
      </c>
      <c r="AN1978" s="15">
        <v>0</v>
      </c>
      <c r="AO1978" s="15">
        <v>0</v>
      </c>
      <c r="AP1978" s="15">
        <v>0</v>
      </c>
      <c r="AQ1978" s="15">
        <v>0</v>
      </c>
      <c r="AR1978" s="15">
        <v>0</v>
      </c>
      <c r="AS1978" s="15">
        <v>0</v>
      </c>
      <c r="AT1978" s="15">
        <f t="shared" si="152"/>
        <v>0</v>
      </c>
      <c r="AU1978" s="15">
        <v>0</v>
      </c>
      <c r="AV1978" s="15">
        <v>0</v>
      </c>
      <c r="AW1978" s="15">
        <v>0</v>
      </c>
      <c r="AX1978" s="15">
        <v>0</v>
      </c>
      <c r="AY1978" s="15">
        <v>0</v>
      </c>
      <c r="AZ1978" s="15">
        <v>0</v>
      </c>
      <c r="BA1978" s="15">
        <v>0</v>
      </c>
      <c r="BB1978" s="15">
        <v>0</v>
      </c>
      <c r="BC1978" s="15">
        <v>0</v>
      </c>
      <c r="BD1978" s="15">
        <v>0</v>
      </c>
      <c r="BE1978" s="15">
        <v>0</v>
      </c>
      <c r="BF1978" s="15">
        <v>0</v>
      </c>
      <c r="BG1978" s="15">
        <f t="shared" si="153"/>
        <v>0</v>
      </c>
      <c r="BH1978" t="str">
        <f t="shared" si="154"/>
        <v>BGCGAS</v>
      </c>
      <c r="BI1978" t="str">
        <f>VLOOKUP(BH1978,[2]Summary!$C$29:$C$56,1,0)</f>
        <v>BGCGas</v>
      </c>
      <c r="BJ1978" s="16">
        <v>43466</v>
      </c>
    </row>
    <row r="1979" spans="1:62" x14ac:dyDescent="0.25">
      <c r="A1979" s="13" t="s">
        <v>3752</v>
      </c>
      <c r="B1979" s="13" t="s">
        <v>3752</v>
      </c>
      <c r="C1979" t="s">
        <v>3753</v>
      </c>
      <c r="D1979" t="s">
        <v>307</v>
      </c>
      <c r="E1979" t="s">
        <v>308</v>
      </c>
      <c r="F1979" s="13" t="s">
        <v>302</v>
      </c>
      <c r="H1979" s="15">
        <v>0</v>
      </c>
      <c r="I1979" s="15">
        <v>0</v>
      </c>
      <c r="J1979" s="15">
        <v>3.0680000000000001</v>
      </c>
      <c r="K1979" s="15">
        <v>0</v>
      </c>
      <c r="L1979" s="15">
        <v>0</v>
      </c>
      <c r="M1979" s="15">
        <v>0</v>
      </c>
      <c r="N1979" s="15">
        <v>0</v>
      </c>
      <c r="O1979" s="15">
        <v>0</v>
      </c>
      <c r="P1979" s="15">
        <v>0</v>
      </c>
      <c r="Q1979" s="15">
        <v>0</v>
      </c>
      <c r="R1979" s="15">
        <v>0</v>
      </c>
      <c r="S1979" s="15">
        <v>0</v>
      </c>
      <c r="T1979" s="15">
        <f t="shared" si="150"/>
        <v>3.0680000000000001</v>
      </c>
      <c r="U1979" s="15">
        <v>0</v>
      </c>
      <c r="V1979" s="15">
        <v>0</v>
      </c>
      <c r="W1979" s="15">
        <v>0</v>
      </c>
      <c r="X1979" s="15">
        <v>0</v>
      </c>
      <c r="Y1979" s="15">
        <v>0</v>
      </c>
      <c r="Z1979" s="15">
        <v>0</v>
      </c>
      <c r="AA1979" s="15">
        <v>0</v>
      </c>
      <c r="AB1979" s="15">
        <v>0</v>
      </c>
      <c r="AC1979" s="15">
        <v>0</v>
      </c>
      <c r="AD1979" s="15">
        <v>0</v>
      </c>
      <c r="AE1979" s="15">
        <v>0</v>
      </c>
      <c r="AF1979" s="15">
        <v>0</v>
      </c>
      <c r="AG1979" s="15">
        <f t="shared" si="151"/>
        <v>0</v>
      </c>
      <c r="AH1979" s="15">
        <v>0</v>
      </c>
      <c r="AI1979" s="15">
        <v>0</v>
      </c>
      <c r="AJ1979" s="15">
        <v>0</v>
      </c>
      <c r="AK1979" s="15">
        <v>0</v>
      </c>
      <c r="AL1979" s="15">
        <v>0</v>
      </c>
      <c r="AM1979" s="15">
        <v>0</v>
      </c>
      <c r="AN1979" s="15">
        <v>0</v>
      </c>
      <c r="AO1979" s="15">
        <v>0</v>
      </c>
      <c r="AP1979" s="15">
        <v>0</v>
      </c>
      <c r="AQ1979" s="15">
        <v>0</v>
      </c>
      <c r="AR1979" s="15">
        <v>0</v>
      </c>
      <c r="AS1979" s="15">
        <v>0</v>
      </c>
      <c r="AT1979" s="15">
        <f t="shared" si="152"/>
        <v>0</v>
      </c>
      <c r="AU1979" s="15">
        <v>0</v>
      </c>
      <c r="AV1979" s="15">
        <v>0</v>
      </c>
      <c r="AW1979" s="15">
        <v>0</v>
      </c>
      <c r="AX1979" s="15">
        <v>0</v>
      </c>
      <c r="AY1979" s="15">
        <v>0</v>
      </c>
      <c r="AZ1979" s="15">
        <v>0</v>
      </c>
      <c r="BA1979" s="15">
        <v>0</v>
      </c>
      <c r="BB1979" s="15">
        <v>0</v>
      </c>
      <c r="BC1979" s="15">
        <v>0</v>
      </c>
      <c r="BD1979" s="15">
        <v>0</v>
      </c>
      <c r="BE1979" s="15">
        <v>0</v>
      </c>
      <c r="BF1979" s="15">
        <v>0</v>
      </c>
      <c r="BG1979" s="15">
        <f t="shared" si="153"/>
        <v>0</v>
      </c>
      <c r="BH1979" t="str">
        <f t="shared" si="154"/>
        <v>BGCGAS</v>
      </c>
      <c r="BI1979" t="str">
        <f>VLOOKUP(BH1979,[2]Summary!$C$29:$C$56,1,0)</f>
        <v>BGCGas</v>
      </c>
      <c r="BJ1979" s="16">
        <v>43466</v>
      </c>
    </row>
    <row r="1980" spans="1:62" x14ac:dyDescent="0.25">
      <c r="A1980" s="13" t="s">
        <v>3754</v>
      </c>
      <c r="B1980" s="13" t="s">
        <v>3754</v>
      </c>
      <c r="C1980" t="s">
        <v>3755</v>
      </c>
      <c r="D1980" t="s">
        <v>361</v>
      </c>
      <c r="E1980" t="s">
        <v>308</v>
      </c>
      <c r="F1980" s="13" t="s">
        <v>302</v>
      </c>
      <c r="H1980" s="15">
        <v>0</v>
      </c>
      <c r="I1980" s="15">
        <v>0</v>
      </c>
      <c r="J1980" s="15">
        <v>8.1050000000000004</v>
      </c>
      <c r="K1980" s="15">
        <v>0</v>
      </c>
      <c r="L1980" s="15">
        <v>0</v>
      </c>
      <c r="M1980" s="15">
        <v>0</v>
      </c>
      <c r="N1980" s="15">
        <v>0</v>
      </c>
      <c r="O1980" s="15">
        <v>0</v>
      </c>
      <c r="P1980" s="15">
        <v>0</v>
      </c>
      <c r="Q1980" s="15">
        <v>0</v>
      </c>
      <c r="R1980" s="15">
        <v>0</v>
      </c>
      <c r="S1980" s="15">
        <v>0</v>
      </c>
      <c r="T1980" s="15">
        <f t="shared" si="150"/>
        <v>8.1050000000000004</v>
      </c>
      <c r="U1980" s="15">
        <v>0</v>
      </c>
      <c r="V1980" s="15">
        <v>0</v>
      </c>
      <c r="W1980" s="15">
        <v>0</v>
      </c>
      <c r="X1980" s="15">
        <v>0</v>
      </c>
      <c r="Y1980" s="15">
        <v>0</v>
      </c>
      <c r="Z1980" s="15">
        <v>0</v>
      </c>
      <c r="AA1980" s="15">
        <v>0</v>
      </c>
      <c r="AB1980" s="15">
        <v>0</v>
      </c>
      <c r="AC1980" s="15">
        <v>0</v>
      </c>
      <c r="AD1980" s="15">
        <v>0</v>
      </c>
      <c r="AE1980" s="15">
        <v>0</v>
      </c>
      <c r="AF1980" s="15">
        <v>0</v>
      </c>
      <c r="AG1980" s="15">
        <f t="shared" si="151"/>
        <v>0</v>
      </c>
      <c r="AH1980" s="15">
        <v>0</v>
      </c>
      <c r="AI1980" s="15">
        <v>0</v>
      </c>
      <c r="AJ1980" s="15">
        <v>0</v>
      </c>
      <c r="AK1980" s="15">
        <v>0</v>
      </c>
      <c r="AL1980" s="15">
        <v>0</v>
      </c>
      <c r="AM1980" s="15">
        <v>0</v>
      </c>
      <c r="AN1980" s="15">
        <v>0</v>
      </c>
      <c r="AO1980" s="15">
        <v>0</v>
      </c>
      <c r="AP1980" s="15">
        <v>0</v>
      </c>
      <c r="AQ1980" s="15">
        <v>0</v>
      </c>
      <c r="AR1980" s="15">
        <v>0</v>
      </c>
      <c r="AS1980" s="15">
        <v>0</v>
      </c>
      <c r="AT1980" s="15">
        <f t="shared" si="152"/>
        <v>0</v>
      </c>
      <c r="AU1980" s="15">
        <v>0</v>
      </c>
      <c r="AV1980" s="15">
        <v>0</v>
      </c>
      <c r="AW1980" s="15">
        <v>0</v>
      </c>
      <c r="AX1980" s="15">
        <v>0</v>
      </c>
      <c r="AY1980" s="15">
        <v>0</v>
      </c>
      <c r="AZ1980" s="15">
        <v>0</v>
      </c>
      <c r="BA1980" s="15">
        <v>0</v>
      </c>
      <c r="BB1980" s="15">
        <v>0</v>
      </c>
      <c r="BC1980" s="15">
        <v>0</v>
      </c>
      <c r="BD1980" s="15">
        <v>0</v>
      </c>
      <c r="BE1980" s="15">
        <v>0</v>
      </c>
      <c r="BF1980" s="15">
        <v>0</v>
      </c>
      <c r="BG1980" s="15">
        <f t="shared" si="153"/>
        <v>0</v>
      </c>
      <c r="BH1980" t="str">
        <f t="shared" si="154"/>
        <v>SCGGAS</v>
      </c>
      <c r="BI1980" t="str">
        <f>VLOOKUP(BH1980,[2]Summary!$C$29:$C$56,1,0)</f>
        <v>SCGGas</v>
      </c>
      <c r="BJ1980" s="16">
        <v>43466</v>
      </c>
    </row>
    <row r="1981" spans="1:62" x14ac:dyDescent="0.25">
      <c r="A1981" s="13" t="s">
        <v>3756</v>
      </c>
      <c r="B1981" s="13" t="s">
        <v>3756</v>
      </c>
      <c r="C1981" t="s">
        <v>3757</v>
      </c>
      <c r="D1981" t="s">
        <v>361</v>
      </c>
      <c r="E1981" t="s">
        <v>308</v>
      </c>
      <c r="F1981" s="13" t="s">
        <v>302</v>
      </c>
      <c r="H1981" s="15">
        <v>0</v>
      </c>
      <c r="I1981" s="15">
        <v>0</v>
      </c>
      <c r="J1981" s="15">
        <v>1.1140000000000001</v>
      </c>
      <c r="K1981" s="15">
        <v>0.57899999999999996</v>
      </c>
      <c r="L1981" s="15">
        <v>0</v>
      </c>
      <c r="M1981" s="15">
        <v>0</v>
      </c>
      <c r="N1981" s="15">
        <v>0</v>
      </c>
      <c r="O1981" s="15">
        <v>0</v>
      </c>
      <c r="P1981" s="15">
        <v>0</v>
      </c>
      <c r="Q1981" s="15">
        <v>0</v>
      </c>
      <c r="R1981" s="15">
        <v>0</v>
      </c>
      <c r="S1981" s="15">
        <v>0</v>
      </c>
      <c r="T1981" s="15">
        <f t="shared" si="150"/>
        <v>1.6930000000000001</v>
      </c>
      <c r="U1981" s="15">
        <v>0</v>
      </c>
      <c r="V1981" s="15">
        <v>0</v>
      </c>
      <c r="W1981" s="15">
        <v>0</v>
      </c>
      <c r="X1981" s="15">
        <v>0</v>
      </c>
      <c r="Y1981" s="15">
        <v>0</v>
      </c>
      <c r="Z1981" s="15">
        <v>0</v>
      </c>
      <c r="AA1981" s="15">
        <v>0</v>
      </c>
      <c r="AB1981" s="15">
        <v>0</v>
      </c>
      <c r="AC1981" s="15">
        <v>0</v>
      </c>
      <c r="AD1981" s="15">
        <v>0</v>
      </c>
      <c r="AE1981" s="15">
        <v>0</v>
      </c>
      <c r="AF1981" s="15">
        <v>0</v>
      </c>
      <c r="AG1981" s="15">
        <f t="shared" si="151"/>
        <v>0</v>
      </c>
      <c r="AH1981" s="15">
        <v>0</v>
      </c>
      <c r="AI1981" s="15">
        <v>0</v>
      </c>
      <c r="AJ1981" s="15">
        <v>0</v>
      </c>
      <c r="AK1981" s="15">
        <v>0</v>
      </c>
      <c r="AL1981" s="15">
        <v>0</v>
      </c>
      <c r="AM1981" s="15">
        <v>0</v>
      </c>
      <c r="AN1981" s="15">
        <v>0</v>
      </c>
      <c r="AO1981" s="15">
        <v>0</v>
      </c>
      <c r="AP1981" s="15">
        <v>0</v>
      </c>
      <c r="AQ1981" s="15">
        <v>0</v>
      </c>
      <c r="AR1981" s="15">
        <v>0</v>
      </c>
      <c r="AS1981" s="15">
        <v>0</v>
      </c>
      <c r="AT1981" s="15">
        <f t="shared" si="152"/>
        <v>0</v>
      </c>
      <c r="AU1981" s="15">
        <v>0</v>
      </c>
      <c r="AV1981" s="15">
        <v>0</v>
      </c>
      <c r="AW1981" s="15">
        <v>0</v>
      </c>
      <c r="AX1981" s="15">
        <v>0</v>
      </c>
      <c r="AY1981" s="15">
        <v>0</v>
      </c>
      <c r="AZ1981" s="15">
        <v>0</v>
      </c>
      <c r="BA1981" s="15">
        <v>0</v>
      </c>
      <c r="BB1981" s="15">
        <v>0</v>
      </c>
      <c r="BC1981" s="15">
        <v>0</v>
      </c>
      <c r="BD1981" s="15">
        <v>0</v>
      </c>
      <c r="BE1981" s="15">
        <v>0</v>
      </c>
      <c r="BF1981" s="15">
        <v>0</v>
      </c>
      <c r="BG1981" s="15">
        <f t="shared" si="153"/>
        <v>0</v>
      </c>
      <c r="BH1981" t="str">
        <f t="shared" si="154"/>
        <v>SCGGAS</v>
      </c>
      <c r="BI1981" t="str">
        <f>VLOOKUP(BH1981,[2]Summary!$C$29:$C$56,1,0)</f>
        <v>SCGGas</v>
      </c>
      <c r="BJ1981" s="16">
        <v>43466</v>
      </c>
    </row>
    <row r="1982" spans="1:62" x14ac:dyDescent="0.25">
      <c r="A1982" s="13" t="s">
        <v>3758</v>
      </c>
      <c r="B1982" s="13" t="s">
        <v>3758</v>
      </c>
      <c r="C1982" t="s">
        <v>3759</v>
      </c>
      <c r="D1982" t="s">
        <v>361</v>
      </c>
      <c r="E1982" t="s">
        <v>308</v>
      </c>
      <c r="F1982" s="13" t="s">
        <v>302</v>
      </c>
      <c r="H1982" s="15">
        <v>0</v>
      </c>
      <c r="I1982" s="15">
        <v>0</v>
      </c>
      <c r="J1982" s="15">
        <v>5.2149999999999999</v>
      </c>
      <c r="K1982" s="15">
        <v>5.1840000000000002</v>
      </c>
      <c r="L1982" s="15">
        <v>24.640999999999998</v>
      </c>
      <c r="M1982" s="15">
        <v>0</v>
      </c>
      <c r="N1982" s="15">
        <v>24.939</v>
      </c>
      <c r="O1982" s="15">
        <v>0</v>
      </c>
      <c r="P1982" s="15">
        <v>0</v>
      </c>
      <c r="Q1982" s="15">
        <v>0</v>
      </c>
      <c r="R1982" s="15">
        <v>0</v>
      </c>
      <c r="S1982" s="15">
        <v>0</v>
      </c>
      <c r="T1982" s="15">
        <f t="shared" si="150"/>
        <v>59.978999999999999</v>
      </c>
      <c r="U1982" s="15">
        <v>0</v>
      </c>
      <c r="V1982" s="15">
        <v>0</v>
      </c>
      <c r="W1982" s="15">
        <v>0</v>
      </c>
      <c r="X1982" s="15">
        <v>0</v>
      </c>
      <c r="Y1982" s="15">
        <v>0</v>
      </c>
      <c r="Z1982" s="15">
        <v>0</v>
      </c>
      <c r="AA1982" s="15">
        <v>0</v>
      </c>
      <c r="AB1982" s="15">
        <v>0</v>
      </c>
      <c r="AC1982" s="15">
        <v>0</v>
      </c>
      <c r="AD1982" s="15">
        <v>0</v>
      </c>
      <c r="AE1982" s="15">
        <v>0</v>
      </c>
      <c r="AF1982" s="15">
        <v>0</v>
      </c>
      <c r="AG1982" s="15">
        <f t="shared" si="151"/>
        <v>0</v>
      </c>
      <c r="AH1982" s="15">
        <v>0</v>
      </c>
      <c r="AI1982" s="15">
        <v>0</v>
      </c>
      <c r="AJ1982" s="15">
        <v>0</v>
      </c>
      <c r="AK1982" s="15">
        <v>0</v>
      </c>
      <c r="AL1982" s="15">
        <v>0</v>
      </c>
      <c r="AM1982" s="15">
        <v>0</v>
      </c>
      <c r="AN1982" s="15">
        <v>0</v>
      </c>
      <c r="AO1982" s="15">
        <v>0</v>
      </c>
      <c r="AP1982" s="15">
        <v>0</v>
      </c>
      <c r="AQ1982" s="15">
        <v>0</v>
      </c>
      <c r="AR1982" s="15">
        <v>0</v>
      </c>
      <c r="AS1982" s="15">
        <v>0</v>
      </c>
      <c r="AT1982" s="15">
        <f t="shared" si="152"/>
        <v>0</v>
      </c>
      <c r="AU1982" s="15">
        <v>0</v>
      </c>
      <c r="AV1982" s="15">
        <v>0</v>
      </c>
      <c r="AW1982" s="15">
        <v>0</v>
      </c>
      <c r="AX1982" s="15">
        <v>0</v>
      </c>
      <c r="AY1982" s="15">
        <v>0</v>
      </c>
      <c r="AZ1982" s="15">
        <v>0</v>
      </c>
      <c r="BA1982" s="15">
        <v>0</v>
      </c>
      <c r="BB1982" s="15">
        <v>0</v>
      </c>
      <c r="BC1982" s="15">
        <v>0</v>
      </c>
      <c r="BD1982" s="15">
        <v>0</v>
      </c>
      <c r="BE1982" s="15">
        <v>0</v>
      </c>
      <c r="BF1982" s="15">
        <v>0</v>
      </c>
      <c r="BG1982" s="15">
        <f t="shared" si="153"/>
        <v>0</v>
      </c>
      <c r="BH1982" t="str">
        <f t="shared" si="154"/>
        <v>SCGGAS</v>
      </c>
      <c r="BI1982" t="str">
        <f>VLOOKUP(BH1982,[2]Summary!$C$29:$C$56,1,0)</f>
        <v>SCGGas</v>
      </c>
      <c r="BJ1982" s="16">
        <v>43466</v>
      </c>
    </row>
    <row r="1983" spans="1:62" x14ac:dyDescent="0.25">
      <c r="A1983" s="13" t="s">
        <v>3760</v>
      </c>
      <c r="B1983" s="13" t="s">
        <v>3760</v>
      </c>
      <c r="C1983" t="s">
        <v>3761</v>
      </c>
      <c r="D1983" t="s">
        <v>434</v>
      </c>
      <c r="E1983" t="s">
        <v>308</v>
      </c>
      <c r="F1983" s="13" t="s">
        <v>302</v>
      </c>
      <c r="H1983" s="15">
        <v>0</v>
      </c>
      <c r="I1983" s="15">
        <v>0</v>
      </c>
      <c r="J1983" s="15">
        <v>16.367000000000001</v>
      </c>
      <c r="K1983" s="15">
        <v>0</v>
      </c>
      <c r="L1983" s="15">
        <v>0</v>
      </c>
      <c r="M1983" s="15">
        <v>0</v>
      </c>
      <c r="N1983" s="15">
        <v>0</v>
      </c>
      <c r="O1983" s="15">
        <v>0</v>
      </c>
      <c r="P1983" s="15">
        <v>0.61599999999999999</v>
      </c>
      <c r="Q1983" s="15">
        <v>0</v>
      </c>
      <c r="R1983" s="15">
        <v>0</v>
      </c>
      <c r="S1983" s="15">
        <v>0</v>
      </c>
      <c r="T1983" s="15">
        <f t="shared" si="150"/>
        <v>16.983000000000001</v>
      </c>
      <c r="U1983" s="15">
        <v>0</v>
      </c>
      <c r="V1983" s="15">
        <v>0</v>
      </c>
      <c r="W1983" s="15">
        <v>0</v>
      </c>
      <c r="X1983" s="15">
        <v>0</v>
      </c>
      <c r="Y1983" s="15">
        <v>0</v>
      </c>
      <c r="Z1983" s="15">
        <v>0</v>
      </c>
      <c r="AA1983" s="15">
        <v>0</v>
      </c>
      <c r="AB1983" s="15">
        <v>0</v>
      </c>
      <c r="AC1983" s="15">
        <v>0</v>
      </c>
      <c r="AD1983" s="15">
        <v>0</v>
      </c>
      <c r="AE1983" s="15">
        <v>0</v>
      </c>
      <c r="AF1983" s="15">
        <v>0</v>
      </c>
      <c r="AG1983" s="15">
        <f t="shared" si="151"/>
        <v>0</v>
      </c>
      <c r="AH1983" s="15">
        <v>0</v>
      </c>
      <c r="AI1983" s="15">
        <v>0</v>
      </c>
      <c r="AJ1983" s="15">
        <v>0</v>
      </c>
      <c r="AK1983" s="15">
        <v>0</v>
      </c>
      <c r="AL1983" s="15">
        <v>0</v>
      </c>
      <c r="AM1983" s="15">
        <v>0</v>
      </c>
      <c r="AN1983" s="15">
        <v>0</v>
      </c>
      <c r="AO1983" s="15">
        <v>0</v>
      </c>
      <c r="AP1983" s="15">
        <v>0</v>
      </c>
      <c r="AQ1983" s="15">
        <v>0</v>
      </c>
      <c r="AR1983" s="15">
        <v>0</v>
      </c>
      <c r="AS1983" s="15">
        <v>0</v>
      </c>
      <c r="AT1983" s="15">
        <f t="shared" si="152"/>
        <v>0</v>
      </c>
      <c r="AU1983" s="15">
        <v>0</v>
      </c>
      <c r="AV1983" s="15">
        <v>0</v>
      </c>
      <c r="AW1983" s="15">
        <v>0</v>
      </c>
      <c r="AX1983" s="15">
        <v>0</v>
      </c>
      <c r="AY1983" s="15">
        <v>0</v>
      </c>
      <c r="AZ1983" s="15">
        <v>0</v>
      </c>
      <c r="BA1983" s="15">
        <v>0</v>
      </c>
      <c r="BB1983" s="15">
        <v>0</v>
      </c>
      <c r="BC1983" s="15">
        <v>0</v>
      </c>
      <c r="BD1983" s="15">
        <v>0</v>
      </c>
      <c r="BE1983" s="15">
        <v>0</v>
      </c>
      <c r="BF1983" s="15">
        <v>0</v>
      </c>
      <c r="BG1983" s="15">
        <f t="shared" si="153"/>
        <v>0</v>
      </c>
      <c r="BH1983" t="str">
        <f t="shared" si="154"/>
        <v>CNGGAS</v>
      </c>
      <c r="BI1983" t="str">
        <f>VLOOKUP(BH1983,[2]Summary!$C$29:$C$56,1,0)</f>
        <v>CNGGas</v>
      </c>
      <c r="BJ1983" s="16">
        <v>43466</v>
      </c>
    </row>
    <row r="1984" spans="1:62" x14ac:dyDescent="0.25">
      <c r="A1984" s="13" t="s">
        <v>3762</v>
      </c>
      <c r="B1984" s="13" t="s">
        <v>3762</v>
      </c>
      <c r="C1984" t="s">
        <v>3763</v>
      </c>
      <c r="D1984" t="s">
        <v>434</v>
      </c>
      <c r="E1984" t="s">
        <v>308</v>
      </c>
      <c r="F1984" s="13" t="s">
        <v>60</v>
      </c>
      <c r="H1984" s="15">
        <v>0</v>
      </c>
      <c r="I1984" s="15">
        <v>0</v>
      </c>
      <c r="J1984" s="15">
        <v>3.06</v>
      </c>
      <c r="K1984" s="15">
        <v>5.0000000000000001E-3</v>
      </c>
      <c r="L1984" s="15">
        <v>2E-3</v>
      </c>
      <c r="M1984" s="15">
        <v>0</v>
      </c>
      <c r="N1984" s="15">
        <v>0</v>
      </c>
      <c r="O1984" s="15">
        <v>0</v>
      </c>
      <c r="P1984" s="15">
        <v>0</v>
      </c>
      <c r="Q1984" s="15">
        <v>0</v>
      </c>
      <c r="R1984" s="15">
        <v>0</v>
      </c>
      <c r="S1984" s="15">
        <v>0</v>
      </c>
      <c r="T1984" s="15">
        <f t="shared" si="150"/>
        <v>3.0669999999999997</v>
      </c>
      <c r="U1984" s="15">
        <v>0</v>
      </c>
      <c r="V1984" s="15">
        <v>0</v>
      </c>
      <c r="W1984" s="15">
        <v>0</v>
      </c>
      <c r="X1984" s="15">
        <v>0</v>
      </c>
      <c r="Y1984" s="15">
        <v>0</v>
      </c>
      <c r="Z1984" s="15">
        <v>0</v>
      </c>
      <c r="AA1984" s="15">
        <v>0</v>
      </c>
      <c r="AB1984" s="15">
        <v>0</v>
      </c>
      <c r="AC1984" s="15">
        <v>0</v>
      </c>
      <c r="AD1984" s="15">
        <v>0</v>
      </c>
      <c r="AE1984" s="15">
        <v>0</v>
      </c>
      <c r="AF1984" s="15">
        <v>0</v>
      </c>
      <c r="AG1984" s="15">
        <f t="shared" si="151"/>
        <v>0</v>
      </c>
      <c r="AH1984" s="15">
        <v>0</v>
      </c>
      <c r="AI1984" s="15">
        <v>0</v>
      </c>
      <c r="AJ1984" s="15">
        <v>0</v>
      </c>
      <c r="AK1984" s="15">
        <v>0</v>
      </c>
      <c r="AL1984" s="15">
        <v>0</v>
      </c>
      <c r="AM1984" s="15">
        <v>0</v>
      </c>
      <c r="AN1984" s="15">
        <v>0</v>
      </c>
      <c r="AO1984" s="15">
        <v>0</v>
      </c>
      <c r="AP1984" s="15">
        <v>0</v>
      </c>
      <c r="AQ1984" s="15">
        <v>0</v>
      </c>
      <c r="AR1984" s="15">
        <v>0</v>
      </c>
      <c r="AS1984" s="15">
        <v>0</v>
      </c>
      <c r="AT1984" s="15">
        <f t="shared" si="152"/>
        <v>0</v>
      </c>
      <c r="AU1984" s="15">
        <v>0</v>
      </c>
      <c r="AV1984" s="15">
        <v>0</v>
      </c>
      <c r="AW1984" s="15">
        <v>0</v>
      </c>
      <c r="AX1984" s="15">
        <v>0</v>
      </c>
      <c r="AY1984" s="15">
        <v>0</v>
      </c>
      <c r="AZ1984" s="15">
        <v>0</v>
      </c>
      <c r="BA1984" s="15">
        <v>0</v>
      </c>
      <c r="BB1984" s="15">
        <v>0</v>
      </c>
      <c r="BC1984" s="15">
        <v>0</v>
      </c>
      <c r="BD1984" s="15">
        <v>0</v>
      </c>
      <c r="BE1984" s="15">
        <v>0</v>
      </c>
      <c r="BF1984" s="15">
        <v>0</v>
      </c>
      <c r="BG1984" s="15">
        <f t="shared" si="153"/>
        <v>0</v>
      </c>
      <c r="BH1984" t="str">
        <f t="shared" si="154"/>
        <v>CNGGAS</v>
      </c>
      <c r="BI1984" t="str">
        <f>VLOOKUP(BH1984,[2]Summary!$C$29:$C$56,1,0)</f>
        <v>CNGGas</v>
      </c>
      <c r="BJ1984" s="16">
        <v>43466</v>
      </c>
    </row>
    <row r="1985" spans="1:62" x14ac:dyDescent="0.25">
      <c r="A1985" s="13" t="s">
        <v>3764</v>
      </c>
      <c r="B1985" s="13" t="s">
        <v>3764</v>
      </c>
      <c r="C1985" t="s">
        <v>3765</v>
      </c>
      <c r="D1985" t="s">
        <v>434</v>
      </c>
      <c r="E1985" t="s">
        <v>308</v>
      </c>
      <c r="F1985" s="13" t="s">
        <v>302</v>
      </c>
      <c r="H1985" s="15">
        <v>0</v>
      </c>
      <c r="I1985" s="15">
        <v>0</v>
      </c>
      <c r="J1985" s="15">
        <v>0</v>
      </c>
      <c r="K1985" s="15">
        <v>30.475999999999999</v>
      </c>
      <c r="L1985" s="15">
        <v>0</v>
      </c>
      <c r="M1985" s="15">
        <v>0</v>
      </c>
      <c r="N1985" s="15">
        <v>0</v>
      </c>
      <c r="O1985" s="15">
        <v>0</v>
      </c>
      <c r="P1985" s="15">
        <v>0</v>
      </c>
      <c r="Q1985" s="15">
        <v>0</v>
      </c>
      <c r="R1985" s="15">
        <v>0</v>
      </c>
      <c r="S1985" s="15">
        <v>0</v>
      </c>
      <c r="T1985" s="15">
        <f t="shared" si="150"/>
        <v>30.475999999999999</v>
      </c>
      <c r="U1985" s="15">
        <v>0</v>
      </c>
      <c r="V1985" s="15">
        <v>0</v>
      </c>
      <c r="W1985" s="15">
        <v>0</v>
      </c>
      <c r="X1985" s="15">
        <v>0</v>
      </c>
      <c r="Y1985" s="15">
        <v>0</v>
      </c>
      <c r="Z1985" s="15">
        <v>0</v>
      </c>
      <c r="AA1985" s="15">
        <v>0</v>
      </c>
      <c r="AB1985" s="15">
        <v>0</v>
      </c>
      <c r="AC1985" s="15">
        <v>0</v>
      </c>
      <c r="AD1985" s="15">
        <v>0</v>
      </c>
      <c r="AE1985" s="15">
        <v>0</v>
      </c>
      <c r="AF1985" s="15">
        <v>0</v>
      </c>
      <c r="AG1985" s="15">
        <f t="shared" si="151"/>
        <v>0</v>
      </c>
      <c r="AH1985" s="15">
        <v>0</v>
      </c>
      <c r="AI1985" s="15">
        <v>0</v>
      </c>
      <c r="AJ1985" s="15">
        <v>0</v>
      </c>
      <c r="AK1985" s="15">
        <v>0</v>
      </c>
      <c r="AL1985" s="15">
        <v>0</v>
      </c>
      <c r="AM1985" s="15">
        <v>0</v>
      </c>
      <c r="AN1985" s="15">
        <v>0</v>
      </c>
      <c r="AO1985" s="15">
        <v>0</v>
      </c>
      <c r="AP1985" s="15">
        <v>0</v>
      </c>
      <c r="AQ1985" s="15">
        <v>0</v>
      </c>
      <c r="AR1985" s="15">
        <v>0</v>
      </c>
      <c r="AS1985" s="15">
        <v>0</v>
      </c>
      <c r="AT1985" s="15">
        <f t="shared" si="152"/>
        <v>0</v>
      </c>
      <c r="AU1985" s="15">
        <v>0</v>
      </c>
      <c r="AV1985" s="15">
        <v>0</v>
      </c>
      <c r="AW1985" s="15">
        <v>0</v>
      </c>
      <c r="AX1985" s="15">
        <v>0</v>
      </c>
      <c r="AY1985" s="15">
        <v>0</v>
      </c>
      <c r="AZ1985" s="15">
        <v>0</v>
      </c>
      <c r="BA1985" s="15">
        <v>0</v>
      </c>
      <c r="BB1985" s="15">
        <v>0</v>
      </c>
      <c r="BC1985" s="15">
        <v>0</v>
      </c>
      <c r="BD1985" s="15">
        <v>0</v>
      </c>
      <c r="BE1985" s="15">
        <v>0</v>
      </c>
      <c r="BF1985" s="15">
        <v>0</v>
      </c>
      <c r="BG1985" s="15">
        <f t="shared" si="153"/>
        <v>0</v>
      </c>
      <c r="BH1985" t="str">
        <f t="shared" si="154"/>
        <v>CNGGAS</v>
      </c>
      <c r="BI1985" t="str">
        <f>VLOOKUP(BH1985,[2]Summary!$C$29:$C$56,1,0)</f>
        <v>CNGGas</v>
      </c>
      <c r="BJ1985" s="16">
        <v>43466</v>
      </c>
    </row>
    <row r="1986" spans="1:62" x14ac:dyDescent="0.25">
      <c r="A1986" s="13" t="s">
        <v>3766</v>
      </c>
      <c r="B1986" s="13" t="s">
        <v>3766</v>
      </c>
      <c r="C1986" t="s">
        <v>3767</v>
      </c>
      <c r="D1986" t="s">
        <v>307</v>
      </c>
      <c r="E1986" t="s">
        <v>308</v>
      </c>
      <c r="F1986" s="13" t="s">
        <v>60</v>
      </c>
      <c r="H1986" s="15">
        <v>0</v>
      </c>
      <c r="I1986" s="15">
        <v>0</v>
      </c>
      <c r="J1986" s="15">
        <v>0</v>
      </c>
      <c r="K1986" s="15">
        <v>26.74</v>
      </c>
      <c r="L1986" s="15">
        <v>0</v>
      </c>
      <c r="M1986" s="15">
        <v>5.2999999999999999E-2</v>
      </c>
      <c r="N1986" s="15">
        <v>0</v>
      </c>
      <c r="O1986" s="15">
        <v>0</v>
      </c>
      <c r="P1986" s="15">
        <v>0</v>
      </c>
      <c r="Q1986" s="15">
        <v>0</v>
      </c>
      <c r="R1986" s="15">
        <v>0</v>
      </c>
      <c r="S1986" s="15">
        <v>0</v>
      </c>
      <c r="T1986" s="15">
        <f t="shared" si="150"/>
        <v>26.792999999999999</v>
      </c>
      <c r="U1986" s="15">
        <v>0</v>
      </c>
      <c r="V1986" s="15">
        <v>0</v>
      </c>
      <c r="W1986" s="15">
        <v>0</v>
      </c>
      <c r="X1986" s="15">
        <v>0</v>
      </c>
      <c r="Y1986" s="15">
        <v>0</v>
      </c>
      <c r="Z1986" s="15">
        <v>0</v>
      </c>
      <c r="AA1986" s="15">
        <v>0</v>
      </c>
      <c r="AB1986" s="15">
        <v>0</v>
      </c>
      <c r="AC1986" s="15">
        <v>0</v>
      </c>
      <c r="AD1986" s="15">
        <v>0</v>
      </c>
      <c r="AE1986" s="15">
        <v>0</v>
      </c>
      <c r="AF1986" s="15">
        <v>0</v>
      </c>
      <c r="AG1986" s="15">
        <f t="shared" si="151"/>
        <v>0</v>
      </c>
      <c r="AH1986" s="15">
        <v>0</v>
      </c>
      <c r="AI1986" s="15">
        <v>0</v>
      </c>
      <c r="AJ1986" s="15">
        <v>0</v>
      </c>
      <c r="AK1986" s="15">
        <v>0</v>
      </c>
      <c r="AL1986" s="15">
        <v>0</v>
      </c>
      <c r="AM1986" s="15">
        <v>0</v>
      </c>
      <c r="AN1986" s="15">
        <v>0</v>
      </c>
      <c r="AO1986" s="15">
        <v>0</v>
      </c>
      <c r="AP1986" s="15">
        <v>0</v>
      </c>
      <c r="AQ1986" s="15">
        <v>0</v>
      </c>
      <c r="AR1986" s="15">
        <v>0</v>
      </c>
      <c r="AS1986" s="15">
        <v>0</v>
      </c>
      <c r="AT1986" s="15">
        <f t="shared" si="152"/>
        <v>0</v>
      </c>
      <c r="AU1986" s="15">
        <v>0</v>
      </c>
      <c r="AV1986" s="15">
        <v>0</v>
      </c>
      <c r="AW1986" s="15">
        <v>0</v>
      </c>
      <c r="AX1986" s="15">
        <v>0</v>
      </c>
      <c r="AY1986" s="15">
        <v>0</v>
      </c>
      <c r="AZ1986" s="15">
        <v>0</v>
      </c>
      <c r="BA1986" s="15">
        <v>0</v>
      </c>
      <c r="BB1986" s="15">
        <v>0</v>
      </c>
      <c r="BC1986" s="15">
        <v>0</v>
      </c>
      <c r="BD1986" s="15">
        <v>0</v>
      </c>
      <c r="BE1986" s="15">
        <v>0</v>
      </c>
      <c r="BF1986" s="15">
        <v>0</v>
      </c>
      <c r="BG1986" s="15">
        <f t="shared" si="153"/>
        <v>0</v>
      </c>
      <c r="BH1986" t="str">
        <f t="shared" si="154"/>
        <v>BGCGAS</v>
      </c>
      <c r="BI1986" t="str">
        <f>VLOOKUP(BH1986,[2]Summary!$C$29:$C$56,1,0)</f>
        <v>BGCGas</v>
      </c>
      <c r="BJ1986" s="16">
        <v>43466</v>
      </c>
    </row>
    <row r="1987" spans="1:62" x14ac:dyDescent="0.25">
      <c r="A1987" s="13" t="s">
        <v>3768</v>
      </c>
      <c r="B1987" s="13" t="s">
        <v>3768</v>
      </c>
      <c r="C1987" t="s">
        <v>3769</v>
      </c>
      <c r="D1987" t="s">
        <v>307</v>
      </c>
      <c r="E1987" t="s">
        <v>308</v>
      </c>
      <c r="F1987" s="13" t="s">
        <v>60</v>
      </c>
      <c r="H1987" s="15">
        <v>0</v>
      </c>
      <c r="I1987" s="15">
        <v>0</v>
      </c>
      <c r="J1987" s="15">
        <v>0</v>
      </c>
      <c r="K1987" s="15">
        <v>2.3410000000000002</v>
      </c>
      <c r="L1987" s="15">
        <v>0</v>
      </c>
      <c r="M1987" s="15">
        <v>0</v>
      </c>
      <c r="N1987" s="15">
        <v>0</v>
      </c>
      <c r="O1987" s="15">
        <v>0</v>
      </c>
      <c r="P1987" s="15">
        <v>0</v>
      </c>
      <c r="Q1987" s="15">
        <v>0</v>
      </c>
      <c r="R1987" s="15">
        <v>0</v>
      </c>
      <c r="S1987" s="15">
        <v>0</v>
      </c>
      <c r="T1987" s="15">
        <f t="shared" ref="T1987:T2050" si="155">SUM(H1987:S1987)</f>
        <v>2.3410000000000002</v>
      </c>
      <c r="U1987" s="15">
        <v>0</v>
      </c>
      <c r="V1987" s="15">
        <v>0</v>
      </c>
      <c r="W1987" s="15">
        <v>0</v>
      </c>
      <c r="X1987" s="15">
        <v>0</v>
      </c>
      <c r="Y1987" s="15">
        <v>0</v>
      </c>
      <c r="Z1987" s="15">
        <v>0</v>
      </c>
      <c r="AA1987" s="15">
        <v>0</v>
      </c>
      <c r="AB1987" s="15">
        <v>0</v>
      </c>
      <c r="AC1987" s="15">
        <v>0</v>
      </c>
      <c r="AD1987" s="15">
        <v>0</v>
      </c>
      <c r="AE1987" s="15">
        <v>0</v>
      </c>
      <c r="AF1987" s="15">
        <v>0</v>
      </c>
      <c r="AG1987" s="15">
        <f t="shared" ref="AG1987:AG2050" si="156">SUM(U1987:AF1987)</f>
        <v>0</v>
      </c>
      <c r="AH1987" s="15">
        <v>0</v>
      </c>
      <c r="AI1987" s="15">
        <v>0</v>
      </c>
      <c r="AJ1987" s="15">
        <v>0</v>
      </c>
      <c r="AK1987" s="15">
        <v>0</v>
      </c>
      <c r="AL1987" s="15">
        <v>0</v>
      </c>
      <c r="AM1987" s="15">
        <v>0</v>
      </c>
      <c r="AN1987" s="15">
        <v>0</v>
      </c>
      <c r="AO1987" s="15">
        <v>0</v>
      </c>
      <c r="AP1987" s="15">
        <v>0</v>
      </c>
      <c r="AQ1987" s="15">
        <v>0</v>
      </c>
      <c r="AR1987" s="15">
        <v>0</v>
      </c>
      <c r="AS1987" s="15">
        <v>0</v>
      </c>
      <c r="AT1987" s="15">
        <f t="shared" ref="AT1987:AT2050" si="157">SUM(AH1987:AS1987)</f>
        <v>0</v>
      </c>
      <c r="AU1987" s="15">
        <v>0</v>
      </c>
      <c r="AV1987" s="15">
        <v>0</v>
      </c>
      <c r="AW1987" s="15">
        <v>0</v>
      </c>
      <c r="AX1987" s="15">
        <v>0</v>
      </c>
      <c r="AY1987" s="15">
        <v>0</v>
      </c>
      <c r="AZ1987" s="15">
        <v>0</v>
      </c>
      <c r="BA1987" s="15">
        <v>0</v>
      </c>
      <c r="BB1987" s="15">
        <v>0</v>
      </c>
      <c r="BC1987" s="15">
        <v>0</v>
      </c>
      <c r="BD1987" s="15">
        <v>0</v>
      </c>
      <c r="BE1987" s="15">
        <v>0</v>
      </c>
      <c r="BF1987" s="15">
        <v>0</v>
      </c>
      <c r="BG1987" s="15">
        <f t="shared" ref="BG1987:BG2050" si="158">SUM(AU1987:BF1987)</f>
        <v>0</v>
      </c>
      <c r="BH1987" t="str">
        <f t="shared" ref="BH1987:BH2050" si="159">D1987&amp;E1987</f>
        <v>BGCGAS</v>
      </c>
      <c r="BI1987" t="str">
        <f>VLOOKUP(BH1987,[2]Summary!$C$29:$C$56,1,0)</f>
        <v>BGCGas</v>
      </c>
      <c r="BJ1987" s="16">
        <v>43466</v>
      </c>
    </row>
    <row r="1988" spans="1:62" x14ac:dyDescent="0.25">
      <c r="A1988" s="13" t="s">
        <v>3770</v>
      </c>
      <c r="B1988" s="13" t="s">
        <v>3770</v>
      </c>
      <c r="C1988" t="s">
        <v>3771</v>
      </c>
      <c r="D1988" t="s">
        <v>307</v>
      </c>
      <c r="E1988" t="s">
        <v>308</v>
      </c>
      <c r="F1988" s="13" t="s">
        <v>302</v>
      </c>
      <c r="H1988" s="15">
        <v>0</v>
      </c>
      <c r="I1988" s="15">
        <v>0</v>
      </c>
      <c r="J1988" s="15">
        <v>0</v>
      </c>
      <c r="K1988" s="15">
        <v>8.3640000000000008</v>
      </c>
      <c r="L1988" s="15">
        <v>7.0000000000000001E-3</v>
      </c>
      <c r="M1988" s="15">
        <v>0</v>
      </c>
      <c r="N1988" s="15">
        <v>0</v>
      </c>
      <c r="O1988" s="15">
        <v>0</v>
      </c>
      <c r="P1988" s="15">
        <v>0</v>
      </c>
      <c r="Q1988" s="15">
        <v>0</v>
      </c>
      <c r="R1988" s="15">
        <v>0</v>
      </c>
      <c r="S1988" s="15">
        <v>0</v>
      </c>
      <c r="T1988" s="15">
        <f t="shared" si="155"/>
        <v>8.3710000000000004</v>
      </c>
      <c r="U1988" s="15">
        <v>0</v>
      </c>
      <c r="V1988" s="15">
        <v>0</v>
      </c>
      <c r="W1988" s="15">
        <v>0</v>
      </c>
      <c r="X1988" s="15">
        <v>0</v>
      </c>
      <c r="Y1988" s="15">
        <v>0</v>
      </c>
      <c r="Z1988" s="15">
        <v>0</v>
      </c>
      <c r="AA1988" s="15">
        <v>0</v>
      </c>
      <c r="AB1988" s="15">
        <v>0</v>
      </c>
      <c r="AC1988" s="15">
        <v>0</v>
      </c>
      <c r="AD1988" s="15">
        <v>0</v>
      </c>
      <c r="AE1988" s="15">
        <v>0</v>
      </c>
      <c r="AF1988" s="15">
        <v>0</v>
      </c>
      <c r="AG1988" s="15">
        <f t="shared" si="156"/>
        <v>0</v>
      </c>
      <c r="AH1988" s="15">
        <v>0</v>
      </c>
      <c r="AI1988" s="15">
        <v>0</v>
      </c>
      <c r="AJ1988" s="15">
        <v>0</v>
      </c>
      <c r="AK1988" s="15">
        <v>0</v>
      </c>
      <c r="AL1988" s="15">
        <v>0</v>
      </c>
      <c r="AM1988" s="15">
        <v>0</v>
      </c>
      <c r="AN1988" s="15">
        <v>0</v>
      </c>
      <c r="AO1988" s="15">
        <v>0</v>
      </c>
      <c r="AP1988" s="15">
        <v>0</v>
      </c>
      <c r="AQ1988" s="15">
        <v>0</v>
      </c>
      <c r="AR1988" s="15">
        <v>0</v>
      </c>
      <c r="AS1988" s="15">
        <v>0</v>
      </c>
      <c r="AT1988" s="15">
        <f t="shared" si="157"/>
        <v>0</v>
      </c>
      <c r="AU1988" s="15">
        <v>0</v>
      </c>
      <c r="AV1988" s="15">
        <v>0</v>
      </c>
      <c r="AW1988" s="15">
        <v>0</v>
      </c>
      <c r="AX1988" s="15">
        <v>0</v>
      </c>
      <c r="AY1988" s="15">
        <v>0</v>
      </c>
      <c r="AZ1988" s="15">
        <v>0</v>
      </c>
      <c r="BA1988" s="15">
        <v>0</v>
      </c>
      <c r="BB1988" s="15">
        <v>0</v>
      </c>
      <c r="BC1988" s="15">
        <v>0</v>
      </c>
      <c r="BD1988" s="15">
        <v>0</v>
      </c>
      <c r="BE1988" s="15">
        <v>0</v>
      </c>
      <c r="BF1988" s="15">
        <v>0</v>
      </c>
      <c r="BG1988" s="15">
        <f t="shared" si="158"/>
        <v>0</v>
      </c>
      <c r="BH1988" t="str">
        <f t="shared" si="159"/>
        <v>BGCGAS</v>
      </c>
      <c r="BI1988" t="str">
        <f>VLOOKUP(BH1988,[2]Summary!$C$29:$C$56,1,0)</f>
        <v>BGCGas</v>
      </c>
      <c r="BJ1988" s="16">
        <v>43466</v>
      </c>
    </row>
    <row r="1989" spans="1:62" x14ac:dyDescent="0.25">
      <c r="A1989" s="13" t="s">
        <v>3772</v>
      </c>
      <c r="B1989" s="13" t="s">
        <v>3772</v>
      </c>
      <c r="C1989" t="s">
        <v>3773</v>
      </c>
      <c r="D1989" t="s">
        <v>307</v>
      </c>
      <c r="E1989" t="s">
        <v>308</v>
      </c>
      <c r="F1989" s="13" t="s">
        <v>302</v>
      </c>
      <c r="H1989" s="15">
        <v>0</v>
      </c>
      <c r="I1989" s="15">
        <v>0</v>
      </c>
      <c r="J1989" s="15">
        <v>0</v>
      </c>
      <c r="K1989" s="15">
        <v>0.53700000000000003</v>
      </c>
      <c r="L1989" s="15">
        <v>0</v>
      </c>
      <c r="M1989" s="15">
        <v>0</v>
      </c>
      <c r="N1989" s="15">
        <v>0</v>
      </c>
      <c r="O1989" s="15">
        <v>0</v>
      </c>
      <c r="P1989" s="15">
        <v>0</v>
      </c>
      <c r="Q1989" s="15">
        <v>0</v>
      </c>
      <c r="R1989" s="15">
        <v>0</v>
      </c>
      <c r="S1989" s="15">
        <v>0</v>
      </c>
      <c r="T1989" s="15">
        <f t="shared" si="155"/>
        <v>0.53700000000000003</v>
      </c>
      <c r="U1989" s="15">
        <v>0</v>
      </c>
      <c r="V1989" s="15">
        <v>0</v>
      </c>
      <c r="W1989" s="15">
        <v>0</v>
      </c>
      <c r="X1989" s="15">
        <v>0</v>
      </c>
      <c r="Y1989" s="15">
        <v>0</v>
      </c>
      <c r="Z1989" s="15">
        <v>0</v>
      </c>
      <c r="AA1989" s="15">
        <v>0</v>
      </c>
      <c r="AB1989" s="15">
        <v>0</v>
      </c>
      <c r="AC1989" s="15">
        <v>0</v>
      </c>
      <c r="AD1989" s="15">
        <v>0</v>
      </c>
      <c r="AE1989" s="15">
        <v>0</v>
      </c>
      <c r="AF1989" s="15">
        <v>0</v>
      </c>
      <c r="AG1989" s="15">
        <f t="shared" si="156"/>
        <v>0</v>
      </c>
      <c r="AH1989" s="15">
        <v>0</v>
      </c>
      <c r="AI1989" s="15">
        <v>0</v>
      </c>
      <c r="AJ1989" s="15">
        <v>0</v>
      </c>
      <c r="AK1989" s="15">
        <v>0</v>
      </c>
      <c r="AL1989" s="15">
        <v>0</v>
      </c>
      <c r="AM1989" s="15">
        <v>0</v>
      </c>
      <c r="AN1989" s="15">
        <v>0</v>
      </c>
      <c r="AO1989" s="15">
        <v>0</v>
      </c>
      <c r="AP1989" s="15">
        <v>0</v>
      </c>
      <c r="AQ1989" s="15">
        <v>0</v>
      </c>
      <c r="AR1989" s="15">
        <v>0</v>
      </c>
      <c r="AS1989" s="15">
        <v>0</v>
      </c>
      <c r="AT1989" s="15">
        <f t="shared" si="157"/>
        <v>0</v>
      </c>
      <c r="AU1989" s="15">
        <v>0</v>
      </c>
      <c r="AV1989" s="15">
        <v>0</v>
      </c>
      <c r="AW1989" s="15">
        <v>0</v>
      </c>
      <c r="AX1989" s="15">
        <v>0</v>
      </c>
      <c r="AY1989" s="15">
        <v>0</v>
      </c>
      <c r="AZ1989" s="15">
        <v>0</v>
      </c>
      <c r="BA1989" s="15">
        <v>0</v>
      </c>
      <c r="BB1989" s="15">
        <v>0</v>
      </c>
      <c r="BC1989" s="15">
        <v>0</v>
      </c>
      <c r="BD1989" s="15">
        <v>0</v>
      </c>
      <c r="BE1989" s="15">
        <v>0</v>
      </c>
      <c r="BF1989" s="15">
        <v>0</v>
      </c>
      <c r="BG1989" s="15">
        <f t="shared" si="158"/>
        <v>0</v>
      </c>
      <c r="BH1989" t="str">
        <f t="shared" si="159"/>
        <v>BGCGAS</v>
      </c>
      <c r="BI1989" t="str">
        <f>VLOOKUP(BH1989,[2]Summary!$C$29:$C$56,1,0)</f>
        <v>BGCGas</v>
      </c>
      <c r="BJ1989" s="16">
        <v>43466</v>
      </c>
    </row>
    <row r="1990" spans="1:62" x14ac:dyDescent="0.25">
      <c r="A1990" s="13" t="s">
        <v>3774</v>
      </c>
      <c r="B1990" s="13" t="s">
        <v>3774</v>
      </c>
      <c r="C1990" t="s">
        <v>3775</v>
      </c>
      <c r="D1990" t="s">
        <v>307</v>
      </c>
      <c r="E1990" t="s">
        <v>308</v>
      </c>
      <c r="F1990" s="13" t="s">
        <v>302</v>
      </c>
      <c r="H1990" s="15">
        <v>0</v>
      </c>
      <c r="I1990" s="15">
        <v>0</v>
      </c>
      <c r="J1990" s="15">
        <v>0</v>
      </c>
      <c r="K1990" s="15">
        <v>1.2450000000000001</v>
      </c>
      <c r="L1990" s="15">
        <v>0</v>
      </c>
      <c r="M1990" s="15">
        <v>0</v>
      </c>
      <c r="N1990" s="15">
        <v>0</v>
      </c>
      <c r="O1990" s="15">
        <v>0</v>
      </c>
      <c r="P1990" s="15">
        <v>0</v>
      </c>
      <c r="Q1990" s="15">
        <v>0</v>
      </c>
      <c r="R1990" s="15">
        <v>0</v>
      </c>
      <c r="S1990" s="15">
        <v>0</v>
      </c>
      <c r="T1990" s="15">
        <f t="shared" si="155"/>
        <v>1.2450000000000001</v>
      </c>
      <c r="U1990" s="15">
        <v>0</v>
      </c>
      <c r="V1990" s="15">
        <v>0</v>
      </c>
      <c r="W1990" s="15">
        <v>0</v>
      </c>
      <c r="X1990" s="15">
        <v>0</v>
      </c>
      <c r="Y1990" s="15">
        <v>0</v>
      </c>
      <c r="Z1990" s="15">
        <v>0</v>
      </c>
      <c r="AA1990" s="15">
        <v>0</v>
      </c>
      <c r="AB1990" s="15">
        <v>0</v>
      </c>
      <c r="AC1990" s="15">
        <v>0</v>
      </c>
      <c r="AD1990" s="15">
        <v>0</v>
      </c>
      <c r="AE1990" s="15">
        <v>0</v>
      </c>
      <c r="AF1990" s="15">
        <v>0</v>
      </c>
      <c r="AG1990" s="15">
        <f t="shared" si="156"/>
        <v>0</v>
      </c>
      <c r="AH1990" s="15">
        <v>0</v>
      </c>
      <c r="AI1990" s="15">
        <v>0</v>
      </c>
      <c r="AJ1990" s="15">
        <v>0</v>
      </c>
      <c r="AK1990" s="15">
        <v>0</v>
      </c>
      <c r="AL1990" s="15">
        <v>0</v>
      </c>
      <c r="AM1990" s="15">
        <v>0</v>
      </c>
      <c r="AN1990" s="15">
        <v>0</v>
      </c>
      <c r="AO1990" s="15">
        <v>0</v>
      </c>
      <c r="AP1990" s="15">
        <v>0</v>
      </c>
      <c r="AQ1990" s="15">
        <v>0</v>
      </c>
      <c r="AR1990" s="15">
        <v>0</v>
      </c>
      <c r="AS1990" s="15">
        <v>0</v>
      </c>
      <c r="AT1990" s="15">
        <f t="shared" si="157"/>
        <v>0</v>
      </c>
      <c r="AU1990" s="15">
        <v>0</v>
      </c>
      <c r="AV1990" s="15">
        <v>0</v>
      </c>
      <c r="AW1990" s="15">
        <v>0</v>
      </c>
      <c r="AX1990" s="15">
        <v>0</v>
      </c>
      <c r="AY1990" s="15">
        <v>0</v>
      </c>
      <c r="AZ1990" s="15">
        <v>0</v>
      </c>
      <c r="BA1990" s="15">
        <v>0</v>
      </c>
      <c r="BB1990" s="15">
        <v>0</v>
      </c>
      <c r="BC1990" s="15">
        <v>0</v>
      </c>
      <c r="BD1990" s="15">
        <v>0</v>
      </c>
      <c r="BE1990" s="15">
        <v>0</v>
      </c>
      <c r="BF1990" s="15">
        <v>0</v>
      </c>
      <c r="BG1990" s="15">
        <f t="shared" si="158"/>
        <v>0</v>
      </c>
      <c r="BH1990" t="str">
        <f t="shared" si="159"/>
        <v>BGCGAS</v>
      </c>
      <c r="BI1990" t="str">
        <f>VLOOKUP(BH1990,[2]Summary!$C$29:$C$56,1,0)</f>
        <v>BGCGas</v>
      </c>
      <c r="BJ1990" s="16">
        <v>43466</v>
      </c>
    </row>
    <row r="1991" spans="1:62" x14ac:dyDescent="0.25">
      <c r="A1991" s="13" t="s">
        <v>3776</v>
      </c>
      <c r="B1991" s="13" t="s">
        <v>3776</v>
      </c>
      <c r="C1991" t="s">
        <v>3777</v>
      </c>
      <c r="D1991" t="s">
        <v>307</v>
      </c>
      <c r="E1991" t="s">
        <v>308</v>
      </c>
      <c r="F1991" s="13" t="s">
        <v>302</v>
      </c>
      <c r="H1991" s="15">
        <v>0</v>
      </c>
      <c r="I1991" s="15">
        <v>0</v>
      </c>
      <c r="J1991" s="15">
        <v>0</v>
      </c>
      <c r="K1991" s="15">
        <v>2.4689999999999999</v>
      </c>
      <c r="L1991" s="15">
        <v>0</v>
      </c>
      <c r="M1991" s="15">
        <v>0</v>
      </c>
      <c r="N1991" s="15">
        <v>0</v>
      </c>
      <c r="O1991" s="15">
        <v>0</v>
      </c>
      <c r="P1991" s="15">
        <v>0</v>
      </c>
      <c r="Q1991" s="15">
        <v>0</v>
      </c>
      <c r="R1991" s="15">
        <v>0</v>
      </c>
      <c r="S1991" s="15">
        <v>0</v>
      </c>
      <c r="T1991" s="15">
        <f t="shared" si="155"/>
        <v>2.4689999999999999</v>
      </c>
      <c r="U1991" s="15">
        <v>0</v>
      </c>
      <c r="V1991" s="15">
        <v>0</v>
      </c>
      <c r="W1991" s="15">
        <v>0</v>
      </c>
      <c r="X1991" s="15">
        <v>0</v>
      </c>
      <c r="Y1991" s="15">
        <v>0</v>
      </c>
      <c r="Z1991" s="15">
        <v>0</v>
      </c>
      <c r="AA1991" s="15">
        <v>0</v>
      </c>
      <c r="AB1991" s="15">
        <v>0</v>
      </c>
      <c r="AC1991" s="15">
        <v>0</v>
      </c>
      <c r="AD1991" s="15">
        <v>0</v>
      </c>
      <c r="AE1991" s="15">
        <v>0</v>
      </c>
      <c r="AF1991" s="15">
        <v>0</v>
      </c>
      <c r="AG1991" s="15">
        <f t="shared" si="156"/>
        <v>0</v>
      </c>
      <c r="AH1991" s="15">
        <v>0</v>
      </c>
      <c r="AI1991" s="15">
        <v>0</v>
      </c>
      <c r="AJ1991" s="15">
        <v>0</v>
      </c>
      <c r="AK1991" s="15">
        <v>0</v>
      </c>
      <c r="AL1991" s="15">
        <v>0</v>
      </c>
      <c r="AM1991" s="15">
        <v>0</v>
      </c>
      <c r="AN1991" s="15">
        <v>0</v>
      </c>
      <c r="AO1991" s="15">
        <v>0</v>
      </c>
      <c r="AP1991" s="15">
        <v>0</v>
      </c>
      <c r="AQ1991" s="15">
        <v>0</v>
      </c>
      <c r="AR1991" s="15">
        <v>0</v>
      </c>
      <c r="AS1991" s="15">
        <v>0</v>
      </c>
      <c r="AT1991" s="15">
        <f t="shared" si="157"/>
        <v>0</v>
      </c>
      <c r="AU1991" s="15">
        <v>0</v>
      </c>
      <c r="AV1991" s="15">
        <v>0</v>
      </c>
      <c r="AW1991" s="15">
        <v>0</v>
      </c>
      <c r="AX1991" s="15">
        <v>0</v>
      </c>
      <c r="AY1991" s="15">
        <v>0</v>
      </c>
      <c r="AZ1991" s="15">
        <v>0</v>
      </c>
      <c r="BA1991" s="15">
        <v>0</v>
      </c>
      <c r="BB1991" s="15">
        <v>0</v>
      </c>
      <c r="BC1991" s="15">
        <v>0</v>
      </c>
      <c r="BD1991" s="15">
        <v>0</v>
      </c>
      <c r="BE1991" s="15">
        <v>0</v>
      </c>
      <c r="BF1991" s="15">
        <v>0</v>
      </c>
      <c r="BG1991" s="15">
        <f t="shared" si="158"/>
        <v>0</v>
      </c>
      <c r="BH1991" t="str">
        <f t="shared" si="159"/>
        <v>BGCGAS</v>
      </c>
      <c r="BI1991" t="str">
        <f>VLOOKUP(BH1991,[2]Summary!$C$29:$C$56,1,0)</f>
        <v>BGCGas</v>
      </c>
      <c r="BJ1991" s="16">
        <v>43466</v>
      </c>
    </row>
    <row r="1992" spans="1:62" x14ac:dyDescent="0.25">
      <c r="A1992" s="13" t="s">
        <v>3778</v>
      </c>
      <c r="B1992" s="13" t="s">
        <v>3778</v>
      </c>
      <c r="C1992" t="s">
        <v>3779</v>
      </c>
      <c r="D1992" t="s">
        <v>307</v>
      </c>
      <c r="E1992" t="s">
        <v>308</v>
      </c>
      <c r="F1992" s="13" t="s">
        <v>302</v>
      </c>
      <c r="H1992" s="15">
        <v>0</v>
      </c>
      <c r="I1992" s="15">
        <v>0</v>
      </c>
      <c r="J1992" s="15">
        <v>0</v>
      </c>
      <c r="K1992" s="15">
        <v>0.878</v>
      </c>
      <c r="L1992" s="15">
        <v>0</v>
      </c>
      <c r="M1992" s="15">
        <v>0</v>
      </c>
      <c r="N1992" s="15">
        <v>0</v>
      </c>
      <c r="O1992" s="15">
        <v>0</v>
      </c>
      <c r="P1992" s="15">
        <v>0</v>
      </c>
      <c r="Q1992" s="15">
        <v>0</v>
      </c>
      <c r="R1992" s="15">
        <v>0</v>
      </c>
      <c r="S1992" s="15">
        <v>0</v>
      </c>
      <c r="T1992" s="15">
        <f t="shared" si="155"/>
        <v>0.878</v>
      </c>
      <c r="U1992" s="15">
        <v>0</v>
      </c>
      <c r="V1992" s="15">
        <v>0</v>
      </c>
      <c r="W1992" s="15">
        <v>0</v>
      </c>
      <c r="X1992" s="15">
        <v>0</v>
      </c>
      <c r="Y1992" s="15">
        <v>0</v>
      </c>
      <c r="Z1992" s="15">
        <v>0</v>
      </c>
      <c r="AA1992" s="15">
        <v>0</v>
      </c>
      <c r="AB1992" s="15">
        <v>0</v>
      </c>
      <c r="AC1992" s="15">
        <v>0</v>
      </c>
      <c r="AD1992" s="15">
        <v>0</v>
      </c>
      <c r="AE1992" s="15">
        <v>0</v>
      </c>
      <c r="AF1992" s="15">
        <v>0</v>
      </c>
      <c r="AG1992" s="15">
        <f t="shared" si="156"/>
        <v>0</v>
      </c>
      <c r="AH1992" s="15">
        <v>0</v>
      </c>
      <c r="AI1992" s="15">
        <v>0</v>
      </c>
      <c r="AJ1992" s="15">
        <v>0</v>
      </c>
      <c r="AK1992" s="15">
        <v>0</v>
      </c>
      <c r="AL1992" s="15">
        <v>0</v>
      </c>
      <c r="AM1992" s="15">
        <v>0</v>
      </c>
      <c r="AN1992" s="15">
        <v>0</v>
      </c>
      <c r="AO1992" s="15">
        <v>0</v>
      </c>
      <c r="AP1992" s="15">
        <v>0</v>
      </c>
      <c r="AQ1992" s="15">
        <v>0</v>
      </c>
      <c r="AR1992" s="15">
        <v>0</v>
      </c>
      <c r="AS1992" s="15">
        <v>0</v>
      </c>
      <c r="AT1992" s="15">
        <f t="shared" si="157"/>
        <v>0</v>
      </c>
      <c r="AU1992" s="15">
        <v>0</v>
      </c>
      <c r="AV1992" s="15">
        <v>0</v>
      </c>
      <c r="AW1992" s="15">
        <v>0</v>
      </c>
      <c r="AX1992" s="15">
        <v>0</v>
      </c>
      <c r="AY1992" s="15">
        <v>0</v>
      </c>
      <c r="AZ1992" s="15">
        <v>0</v>
      </c>
      <c r="BA1992" s="15">
        <v>0</v>
      </c>
      <c r="BB1992" s="15">
        <v>0</v>
      </c>
      <c r="BC1992" s="15">
        <v>0</v>
      </c>
      <c r="BD1992" s="15">
        <v>0</v>
      </c>
      <c r="BE1992" s="15">
        <v>0</v>
      </c>
      <c r="BF1992" s="15">
        <v>0</v>
      </c>
      <c r="BG1992" s="15">
        <f t="shared" si="158"/>
        <v>0</v>
      </c>
      <c r="BH1992" t="str">
        <f t="shared" si="159"/>
        <v>BGCGAS</v>
      </c>
      <c r="BI1992" t="str">
        <f>VLOOKUP(BH1992,[2]Summary!$C$29:$C$56,1,0)</f>
        <v>BGCGas</v>
      </c>
      <c r="BJ1992" s="16">
        <v>43466</v>
      </c>
    </row>
    <row r="1993" spans="1:62" x14ac:dyDescent="0.25">
      <c r="A1993" s="13" t="s">
        <v>3780</v>
      </c>
      <c r="B1993" s="13" t="s">
        <v>3780</v>
      </c>
      <c r="C1993" t="s">
        <v>3781</v>
      </c>
      <c r="D1993" t="s">
        <v>307</v>
      </c>
      <c r="E1993" t="s">
        <v>308</v>
      </c>
      <c r="F1993" s="13" t="s">
        <v>302</v>
      </c>
      <c r="H1993" s="15">
        <v>0</v>
      </c>
      <c r="I1993" s="15">
        <v>0</v>
      </c>
      <c r="J1993" s="15">
        <v>0</v>
      </c>
      <c r="K1993" s="15">
        <v>2.125</v>
      </c>
      <c r="L1993" s="15">
        <v>0</v>
      </c>
      <c r="M1993" s="15">
        <v>0</v>
      </c>
      <c r="N1993" s="15">
        <v>0</v>
      </c>
      <c r="O1993" s="15">
        <v>0</v>
      </c>
      <c r="P1993" s="15">
        <v>0</v>
      </c>
      <c r="Q1993" s="15">
        <v>0</v>
      </c>
      <c r="R1993" s="15">
        <v>0</v>
      </c>
      <c r="S1993" s="15">
        <v>0</v>
      </c>
      <c r="T1993" s="15">
        <f t="shared" si="155"/>
        <v>2.125</v>
      </c>
      <c r="U1993" s="15">
        <v>0</v>
      </c>
      <c r="V1993" s="15">
        <v>0</v>
      </c>
      <c r="W1993" s="15">
        <v>0</v>
      </c>
      <c r="X1993" s="15">
        <v>0</v>
      </c>
      <c r="Y1993" s="15">
        <v>0</v>
      </c>
      <c r="Z1993" s="15">
        <v>0</v>
      </c>
      <c r="AA1993" s="15">
        <v>0</v>
      </c>
      <c r="AB1993" s="15">
        <v>0</v>
      </c>
      <c r="AC1993" s="15">
        <v>0</v>
      </c>
      <c r="AD1993" s="15">
        <v>0</v>
      </c>
      <c r="AE1993" s="15">
        <v>0</v>
      </c>
      <c r="AF1993" s="15">
        <v>0</v>
      </c>
      <c r="AG1993" s="15">
        <f t="shared" si="156"/>
        <v>0</v>
      </c>
      <c r="AH1993" s="15">
        <v>0</v>
      </c>
      <c r="AI1993" s="15">
        <v>0</v>
      </c>
      <c r="AJ1993" s="15">
        <v>0</v>
      </c>
      <c r="AK1993" s="15">
        <v>0</v>
      </c>
      <c r="AL1993" s="15">
        <v>0</v>
      </c>
      <c r="AM1993" s="15">
        <v>0</v>
      </c>
      <c r="AN1993" s="15">
        <v>0</v>
      </c>
      <c r="AO1993" s="15">
        <v>0</v>
      </c>
      <c r="AP1993" s="15">
        <v>0</v>
      </c>
      <c r="AQ1993" s="15">
        <v>0</v>
      </c>
      <c r="AR1993" s="15">
        <v>0</v>
      </c>
      <c r="AS1993" s="15">
        <v>0</v>
      </c>
      <c r="AT1993" s="15">
        <f t="shared" si="157"/>
        <v>0</v>
      </c>
      <c r="AU1993" s="15">
        <v>0</v>
      </c>
      <c r="AV1993" s="15">
        <v>0</v>
      </c>
      <c r="AW1993" s="15">
        <v>0</v>
      </c>
      <c r="AX1993" s="15">
        <v>0</v>
      </c>
      <c r="AY1993" s="15">
        <v>0</v>
      </c>
      <c r="AZ1993" s="15">
        <v>0</v>
      </c>
      <c r="BA1993" s="15">
        <v>0</v>
      </c>
      <c r="BB1993" s="15">
        <v>0</v>
      </c>
      <c r="BC1993" s="15">
        <v>0</v>
      </c>
      <c r="BD1993" s="15">
        <v>0</v>
      </c>
      <c r="BE1993" s="15">
        <v>0</v>
      </c>
      <c r="BF1993" s="15">
        <v>0</v>
      </c>
      <c r="BG1993" s="15">
        <f t="shared" si="158"/>
        <v>0</v>
      </c>
      <c r="BH1993" t="str">
        <f t="shared" si="159"/>
        <v>BGCGAS</v>
      </c>
      <c r="BI1993" t="str">
        <f>VLOOKUP(BH1993,[2]Summary!$C$29:$C$56,1,0)</f>
        <v>BGCGas</v>
      </c>
      <c r="BJ1993" s="16">
        <v>43466</v>
      </c>
    </row>
    <row r="1994" spans="1:62" x14ac:dyDescent="0.25">
      <c r="A1994" s="13" t="s">
        <v>3782</v>
      </c>
      <c r="B1994" s="13" t="s">
        <v>3782</v>
      </c>
      <c r="C1994" t="s">
        <v>3783</v>
      </c>
      <c r="D1994" t="s">
        <v>307</v>
      </c>
      <c r="E1994" t="s">
        <v>308</v>
      </c>
      <c r="F1994" s="13" t="s">
        <v>302</v>
      </c>
      <c r="H1994" s="15">
        <v>0</v>
      </c>
      <c r="I1994" s="15">
        <v>0</v>
      </c>
      <c r="J1994" s="15">
        <v>0</v>
      </c>
      <c r="K1994" s="15">
        <v>2.125</v>
      </c>
      <c r="L1994" s="15">
        <v>0</v>
      </c>
      <c r="M1994" s="15">
        <v>0</v>
      </c>
      <c r="N1994" s="15">
        <v>0</v>
      </c>
      <c r="O1994" s="15">
        <v>0</v>
      </c>
      <c r="P1994" s="15">
        <v>0</v>
      </c>
      <c r="Q1994" s="15">
        <v>0</v>
      </c>
      <c r="R1994" s="15">
        <v>0</v>
      </c>
      <c r="S1994" s="15">
        <v>0</v>
      </c>
      <c r="T1994" s="15">
        <f t="shared" si="155"/>
        <v>2.125</v>
      </c>
      <c r="U1994" s="15">
        <v>0</v>
      </c>
      <c r="V1994" s="15">
        <v>0</v>
      </c>
      <c r="W1994" s="15">
        <v>0</v>
      </c>
      <c r="X1994" s="15">
        <v>0</v>
      </c>
      <c r="Y1994" s="15">
        <v>0</v>
      </c>
      <c r="Z1994" s="15">
        <v>0</v>
      </c>
      <c r="AA1994" s="15">
        <v>0</v>
      </c>
      <c r="AB1994" s="15">
        <v>0</v>
      </c>
      <c r="AC1994" s="15">
        <v>0</v>
      </c>
      <c r="AD1994" s="15">
        <v>0</v>
      </c>
      <c r="AE1994" s="15">
        <v>0</v>
      </c>
      <c r="AF1994" s="15">
        <v>0</v>
      </c>
      <c r="AG1994" s="15">
        <f t="shared" si="156"/>
        <v>0</v>
      </c>
      <c r="AH1994" s="15">
        <v>0</v>
      </c>
      <c r="AI1994" s="15">
        <v>0</v>
      </c>
      <c r="AJ1994" s="15">
        <v>0</v>
      </c>
      <c r="AK1994" s="15">
        <v>0</v>
      </c>
      <c r="AL1994" s="15">
        <v>0</v>
      </c>
      <c r="AM1994" s="15">
        <v>0</v>
      </c>
      <c r="AN1994" s="15">
        <v>0</v>
      </c>
      <c r="AO1994" s="15">
        <v>0</v>
      </c>
      <c r="AP1994" s="15">
        <v>0</v>
      </c>
      <c r="AQ1994" s="15">
        <v>0</v>
      </c>
      <c r="AR1994" s="15">
        <v>0</v>
      </c>
      <c r="AS1994" s="15">
        <v>0</v>
      </c>
      <c r="AT1994" s="15">
        <f t="shared" si="157"/>
        <v>0</v>
      </c>
      <c r="AU1994" s="15">
        <v>0</v>
      </c>
      <c r="AV1994" s="15">
        <v>0</v>
      </c>
      <c r="AW1994" s="15">
        <v>0</v>
      </c>
      <c r="AX1994" s="15">
        <v>0</v>
      </c>
      <c r="AY1994" s="15">
        <v>0</v>
      </c>
      <c r="AZ1994" s="15">
        <v>0</v>
      </c>
      <c r="BA1994" s="15">
        <v>0</v>
      </c>
      <c r="BB1994" s="15">
        <v>0</v>
      </c>
      <c r="BC1994" s="15">
        <v>0</v>
      </c>
      <c r="BD1994" s="15">
        <v>0</v>
      </c>
      <c r="BE1994" s="15">
        <v>0</v>
      </c>
      <c r="BF1994" s="15">
        <v>0</v>
      </c>
      <c r="BG1994" s="15">
        <f t="shared" si="158"/>
        <v>0</v>
      </c>
      <c r="BH1994" t="str">
        <f t="shared" si="159"/>
        <v>BGCGAS</v>
      </c>
      <c r="BI1994" t="str">
        <f>VLOOKUP(BH1994,[2]Summary!$C$29:$C$56,1,0)</f>
        <v>BGCGas</v>
      </c>
      <c r="BJ1994" s="16">
        <v>43466</v>
      </c>
    </row>
    <row r="1995" spans="1:62" x14ac:dyDescent="0.25">
      <c r="A1995" s="13" t="s">
        <v>3784</v>
      </c>
      <c r="B1995" s="13" t="s">
        <v>3784</v>
      </c>
      <c r="C1995" t="s">
        <v>3785</v>
      </c>
      <c r="D1995" t="s">
        <v>307</v>
      </c>
      <c r="E1995" t="s">
        <v>308</v>
      </c>
      <c r="F1995" s="13" t="s">
        <v>302</v>
      </c>
      <c r="H1995" s="15">
        <v>0</v>
      </c>
      <c r="I1995" s="15">
        <v>0</v>
      </c>
      <c r="J1995" s="15">
        <v>0</v>
      </c>
      <c r="K1995" s="15">
        <v>8.5630000000000006</v>
      </c>
      <c r="L1995" s="15">
        <v>2.5579999999999998</v>
      </c>
      <c r="M1995" s="15">
        <v>0</v>
      </c>
      <c r="N1995" s="15">
        <v>0</v>
      </c>
      <c r="O1995" s="15">
        <v>0</v>
      </c>
      <c r="P1995" s="15">
        <v>0</v>
      </c>
      <c r="Q1995" s="15">
        <v>0</v>
      </c>
      <c r="R1995" s="15">
        <v>0</v>
      </c>
      <c r="S1995" s="15">
        <v>0</v>
      </c>
      <c r="T1995" s="15">
        <f t="shared" si="155"/>
        <v>11.121</v>
      </c>
      <c r="U1995" s="15">
        <v>0</v>
      </c>
      <c r="V1995" s="15">
        <v>0</v>
      </c>
      <c r="W1995" s="15">
        <v>0</v>
      </c>
      <c r="X1995" s="15">
        <v>0</v>
      </c>
      <c r="Y1995" s="15">
        <v>0</v>
      </c>
      <c r="Z1995" s="15">
        <v>0</v>
      </c>
      <c r="AA1995" s="15">
        <v>0</v>
      </c>
      <c r="AB1995" s="15">
        <v>0</v>
      </c>
      <c r="AC1995" s="15">
        <v>0</v>
      </c>
      <c r="AD1995" s="15">
        <v>0</v>
      </c>
      <c r="AE1995" s="15">
        <v>0</v>
      </c>
      <c r="AF1995" s="15">
        <v>0</v>
      </c>
      <c r="AG1995" s="15">
        <f t="shared" si="156"/>
        <v>0</v>
      </c>
      <c r="AH1995" s="15">
        <v>0</v>
      </c>
      <c r="AI1995" s="15">
        <v>0</v>
      </c>
      <c r="AJ1995" s="15">
        <v>0</v>
      </c>
      <c r="AK1995" s="15">
        <v>0</v>
      </c>
      <c r="AL1995" s="15">
        <v>0</v>
      </c>
      <c r="AM1995" s="15">
        <v>0</v>
      </c>
      <c r="AN1995" s="15">
        <v>0</v>
      </c>
      <c r="AO1995" s="15">
        <v>0</v>
      </c>
      <c r="AP1995" s="15">
        <v>0</v>
      </c>
      <c r="AQ1995" s="15">
        <v>0</v>
      </c>
      <c r="AR1995" s="15">
        <v>0</v>
      </c>
      <c r="AS1995" s="15">
        <v>0</v>
      </c>
      <c r="AT1995" s="15">
        <f t="shared" si="157"/>
        <v>0</v>
      </c>
      <c r="AU1995" s="15">
        <v>0</v>
      </c>
      <c r="AV1995" s="15">
        <v>0</v>
      </c>
      <c r="AW1995" s="15">
        <v>0</v>
      </c>
      <c r="AX1995" s="15">
        <v>0</v>
      </c>
      <c r="AY1995" s="15">
        <v>0</v>
      </c>
      <c r="AZ1995" s="15">
        <v>0</v>
      </c>
      <c r="BA1995" s="15">
        <v>0</v>
      </c>
      <c r="BB1995" s="15">
        <v>0</v>
      </c>
      <c r="BC1995" s="15">
        <v>0</v>
      </c>
      <c r="BD1995" s="15">
        <v>0</v>
      </c>
      <c r="BE1995" s="15">
        <v>0</v>
      </c>
      <c r="BF1995" s="15">
        <v>0</v>
      </c>
      <c r="BG1995" s="15">
        <f t="shared" si="158"/>
        <v>0</v>
      </c>
      <c r="BH1995" t="str">
        <f t="shared" si="159"/>
        <v>BGCGAS</v>
      </c>
      <c r="BI1995" t="str">
        <f>VLOOKUP(BH1995,[2]Summary!$C$29:$C$56,1,0)</f>
        <v>BGCGas</v>
      </c>
      <c r="BJ1995" s="16">
        <v>43466</v>
      </c>
    </row>
    <row r="1996" spans="1:62" x14ac:dyDescent="0.25">
      <c r="A1996" s="13" t="s">
        <v>3786</v>
      </c>
      <c r="B1996" s="13" t="s">
        <v>3786</v>
      </c>
      <c r="C1996" t="s">
        <v>3787</v>
      </c>
      <c r="D1996" t="s">
        <v>307</v>
      </c>
      <c r="E1996" t="s">
        <v>308</v>
      </c>
      <c r="F1996" s="13" t="s">
        <v>302</v>
      </c>
      <c r="H1996" s="15">
        <v>0</v>
      </c>
      <c r="I1996" s="15">
        <v>0</v>
      </c>
      <c r="J1996" s="15">
        <v>0</v>
      </c>
      <c r="K1996" s="15">
        <v>1.327</v>
      </c>
      <c r="L1996" s="15">
        <v>0</v>
      </c>
      <c r="M1996" s="15">
        <v>0</v>
      </c>
      <c r="N1996" s="15">
        <v>0</v>
      </c>
      <c r="O1996" s="15">
        <v>0</v>
      </c>
      <c r="P1996" s="15">
        <v>0</v>
      </c>
      <c r="Q1996" s="15">
        <v>0</v>
      </c>
      <c r="R1996" s="15">
        <v>0</v>
      </c>
      <c r="S1996" s="15">
        <v>0</v>
      </c>
      <c r="T1996" s="15">
        <f t="shared" si="155"/>
        <v>1.327</v>
      </c>
      <c r="U1996" s="15">
        <v>0</v>
      </c>
      <c r="V1996" s="15">
        <v>0</v>
      </c>
      <c r="W1996" s="15">
        <v>0</v>
      </c>
      <c r="X1996" s="15">
        <v>0</v>
      </c>
      <c r="Y1996" s="15">
        <v>0</v>
      </c>
      <c r="Z1996" s="15">
        <v>0</v>
      </c>
      <c r="AA1996" s="15">
        <v>0</v>
      </c>
      <c r="AB1996" s="15">
        <v>0</v>
      </c>
      <c r="AC1996" s="15">
        <v>0</v>
      </c>
      <c r="AD1996" s="15">
        <v>0</v>
      </c>
      <c r="AE1996" s="15">
        <v>0</v>
      </c>
      <c r="AF1996" s="15">
        <v>0</v>
      </c>
      <c r="AG1996" s="15">
        <f t="shared" si="156"/>
        <v>0</v>
      </c>
      <c r="AH1996" s="15">
        <v>0</v>
      </c>
      <c r="AI1996" s="15">
        <v>0</v>
      </c>
      <c r="AJ1996" s="15">
        <v>0</v>
      </c>
      <c r="AK1996" s="15">
        <v>0</v>
      </c>
      <c r="AL1996" s="15">
        <v>0</v>
      </c>
      <c r="AM1996" s="15">
        <v>0</v>
      </c>
      <c r="AN1996" s="15">
        <v>0</v>
      </c>
      <c r="AO1996" s="15">
        <v>0</v>
      </c>
      <c r="AP1996" s="15">
        <v>0</v>
      </c>
      <c r="AQ1996" s="15">
        <v>0</v>
      </c>
      <c r="AR1996" s="15">
        <v>0</v>
      </c>
      <c r="AS1996" s="15">
        <v>0</v>
      </c>
      <c r="AT1996" s="15">
        <f t="shared" si="157"/>
        <v>0</v>
      </c>
      <c r="AU1996" s="15">
        <v>0</v>
      </c>
      <c r="AV1996" s="15">
        <v>0</v>
      </c>
      <c r="AW1996" s="15">
        <v>0</v>
      </c>
      <c r="AX1996" s="15">
        <v>0</v>
      </c>
      <c r="AY1996" s="15">
        <v>0</v>
      </c>
      <c r="AZ1996" s="15">
        <v>0</v>
      </c>
      <c r="BA1996" s="15">
        <v>0</v>
      </c>
      <c r="BB1996" s="15">
        <v>0</v>
      </c>
      <c r="BC1996" s="15">
        <v>0</v>
      </c>
      <c r="BD1996" s="15">
        <v>0</v>
      </c>
      <c r="BE1996" s="15">
        <v>0</v>
      </c>
      <c r="BF1996" s="15">
        <v>0</v>
      </c>
      <c r="BG1996" s="15">
        <f t="shared" si="158"/>
        <v>0</v>
      </c>
      <c r="BH1996" t="str">
        <f t="shared" si="159"/>
        <v>BGCGAS</v>
      </c>
      <c r="BI1996" t="str">
        <f>VLOOKUP(BH1996,[2]Summary!$C$29:$C$56,1,0)</f>
        <v>BGCGas</v>
      </c>
      <c r="BJ1996" s="16">
        <v>43466</v>
      </c>
    </row>
    <row r="1997" spans="1:62" x14ac:dyDescent="0.25">
      <c r="A1997" s="13" t="s">
        <v>3788</v>
      </c>
      <c r="B1997" s="13" t="s">
        <v>3788</v>
      </c>
      <c r="C1997" t="s">
        <v>3789</v>
      </c>
      <c r="D1997" t="s">
        <v>307</v>
      </c>
      <c r="E1997" t="s">
        <v>308</v>
      </c>
      <c r="F1997" s="13" t="s">
        <v>302</v>
      </c>
      <c r="H1997" s="15">
        <v>0</v>
      </c>
      <c r="I1997" s="15">
        <v>0</v>
      </c>
      <c r="J1997" s="15">
        <v>0</v>
      </c>
      <c r="K1997" s="15">
        <v>1.327</v>
      </c>
      <c r="L1997" s="15">
        <v>0</v>
      </c>
      <c r="M1997" s="15">
        <v>0</v>
      </c>
      <c r="N1997" s="15">
        <v>0</v>
      </c>
      <c r="O1997" s="15">
        <v>0</v>
      </c>
      <c r="P1997" s="15">
        <v>0</v>
      </c>
      <c r="Q1997" s="15">
        <v>0</v>
      </c>
      <c r="R1997" s="15">
        <v>0</v>
      </c>
      <c r="S1997" s="15">
        <v>0</v>
      </c>
      <c r="T1997" s="15">
        <f t="shared" si="155"/>
        <v>1.327</v>
      </c>
      <c r="U1997" s="15">
        <v>0</v>
      </c>
      <c r="V1997" s="15">
        <v>0</v>
      </c>
      <c r="W1997" s="15">
        <v>0</v>
      </c>
      <c r="X1997" s="15">
        <v>0</v>
      </c>
      <c r="Y1997" s="15">
        <v>0</v>
      </c>
      <c r="Z1997" s="15">
        <v>0</v>
      </c>
      <c r="AA1997" s="15">
        <v>0</v>
      </c>
      <c r="AB1997" s="15">
        <v>0</v>
      </c>
      <c r="AC1997" s="15">
        <v>0</v>
      </c>
      <c r="AD1997" s="15">
        <v>0</v>
      </c>
      <c r="AE1997" s="15">
        <v>0</v>
      </c>
      <c r="AF1997" s="15">
        <v>0</v>
      </c>
      <c r="AG1997" s="15">
        <f t="shared" si="156"/>
        <v>0</v>
      </c>
      <c r="AH1997" s="15">
        <v>0</v>
      </c>
      <c r="AI1997" s="15">
        <v>0</v>
      </c>
      <c r="AJ1997" s="15">
        <v>0</v>
      </c>
      <c r="AK1997" s="15">
        <v>0</v>
      </c>
      <c r="AL1997" s="15">
        <v>0</v>
      </c>
      <c r="AM1997" s="15">
        <v>0</v>
      </c>
      <c r="AN1997" s="15">
        <v>0</v>
      </c>
      <c r="AO1997" s="15">
        <v>0</v>
      </c>
      <c r="AP1997" s="15">
        <v>0</v>
      </c>
      <c r="AQ1997" s="15">
        <v>0</v>
      </c>
      <c r="AR1997" s="15">
        <v>0</v>
      </c>
      <c r="AS1997" s="15">
        <v>0</v>
      </c>
      <c r="AT1997" s="15">
        <f t="shared" si="157"/>
        <v>0</v>
      </c>
      <c r="AU1997" s="15">
        <v>0</v>
      </c>
      <c r="AV1997" s="15">
        <v>0</v>
      </c>
      <c r="AW1997" s="15">
        <v>0</v>
      </c>
      <c r="AX1997" s="15">
        <v>0</v>
      </c>
      <c r="AY1997" s="15">
        <v>0</v>
      </c>
      <c r="AZ1997" s="15">
        <v>0</v>
      </c>
      <c r="BA1997" s="15">
        <v>0</v>
      </c>
      <c r="BB1997" s="15">
        <v>0</v>
      </c>
      <c r="BC1997" s="15">
        <v>0</v>
      </c>
      <c r="BD1997" s="15">
        <v>0</v>
      </c>
      <c r="BE1997" s="15">
        <v>0</v>
      </c>
      <c r="BF1997" s="15">
        <v>0</v>
      </c>
      <c r="BG1997" s="15">
        <f t="shared" si="158"/>
        <v>0</v>
      </c>
      <c r="BH1997" t="str">
        <f t="shared" si="159"/>
        <v>BGCGAS</v>
      </c>
      <c r="BI1997" t="str">
        <f>VLOOKUP(BH1997,[2]Summary!$C$29:$C$56,1,0)</f>
        <v>BGCGas</v>
      </c>
      <c r="BJ1997" s="16">
        <v>43466</v>
      </c>
    </row>
    <row r="1998" spans="1:62" x14ac:dyDescent="0.25">
      <c r="A1998" s="13" t="s">
        <v>3790</v>
      </c>
      <c r="B1998" s="13" t="s">
        <v>3790</v>
      </c>
      <c r="C1998" t="s">
        <v>3791</v>
      </c>
      <c r="D1998" t="s">
        <v>361</v>
      </c>
      <c r="E1998" t="s">
        <v>308</v>
      </c>
      <c r="F1998" s="13" t="s">
        <v>302</v>
      </c>
      <c r="H1998" s="15">
        <v>0</v>
      </c>
      <c r="I1998" s="15">
        <v>0</v>
      </c>
      <c r="J1998" s="15">
        <v>0</v>
      </c>
      <c r="K1998" s="15">
        <v>2.5609999999999999</v>
      </c>
      <c r="L1998" s="15">
        <v>0</v>
      </c>
      <c r="M1998" s="15">
        <v>0</v>
      </c>
      <c r="N1998" s="15">
        <v>0</v>
      </c>
      <c r="O1998" s="15">
        <v>0</v>
      </c>
      <c r="P1998" s="15">
        <v>0</v>
      </c>
      <c r="Q1998" s="15">
        <v>0</v>
      </c>
      <c r="R1998" s="15">
        <v>0</v>
      </c>
      <c r="S1998" s="15">
        <v>0</v>
      </c>
      <c r="T1998" s="15">
        <f t="shared" si="155"/>
        <v>2.5609999999999999</v>
      </c>
      <c r="U1998" s="15">
        <v>0</v>
      </c>
      <c r="V1998" s="15">
        <v>0</v>
      </c>
      <c r="W1998" s="15">
        <v>0</v>
      </c>
      <c r="X1998" s="15">
        <v>0</v>
      </c>
      <c r="Y1998" s="15">
        <v>0</v>
      </c>
      <c r="Z1998" s="15">
        <v>0</v>
      </c>
      <c r="AA1998" s="15">
        <v>0</v>
      </c>
      <c r="AB1998" s="15">
        <v>0</v>
      </c>
      <c r="AC1998" s="15">
        <v>0</v>
      </c>
      <c r="AD1998" s="15">
        <v>0</v>
      </c>
      <c r="AE1998" s="15">
        <v>0</v>
      </c>
      <c r="AF1998" s="15">
        <v>0</v>
      </c>
      <c r="AG1998" s="15">
        <f t="shared" si="156"/>
        <v>0</v>
      </c>
      <c r="AH1998" s="15">
        <v>0</v>
      </c>
      <c r="AI1998" s="15">
        <v>0</v>
      </c>
      <c r="AJ1998" s="15">
        <v>0</v>
      </c>
      <c r="AK1998" s="15">
        <v>0</v>
      </c>
      <c r="AL1998" s="15">
        <v>0</v>
      </c>
      <c r="AM1998" s="15">
        <v>0</v>
      </c>
      <c r="AN1998" s="15">
        <v>0</v>
      </c>
      <c r="AO1998" s="15">
        <v>0</v>
      </c>
      <c r="AP1998" s="15">
        <v>0</v>
      </c>
      <c r="AQ1998" s="15">
        <v>0</v>
      </c>
      <c r="AR1998" s="15">
        <v>0</v>
      </c>
      <c r="AS1998" s="15">
        <v>0</v>
      </c>
      <c r="AT1998" s="15">
        <f t="shared" si="157"/>
        <v>0</v>
      </c>
      <c r="AU1998" s="15">
        <v>0</v>
      </c>
      <c r="AV1998" s="15">
        <v>0</v>
      </c>
      <c r="AW1998" s="15">
        <v>0</v>
      </c>
      <c r="AX1998" s="15">
        <v>0</v>
      </c>
      <c r="AY1998" s="15">
        <v>0</v>
      </c>
      <c r="AZ1998" s="15">
        <v>0</v>
      </c>
      <c r="BA1998" s="15">
        <v>0</v>
      </c>
      <c r="BB1998" s="15">
        <v>0</v>
      </c>
      <c r="BC1998" s="15">
        <v>0</v>
      </c>
      <c r="BD1998" s="15">
        <v>0</v>
      </c>
      <c r="BE1998" s="15">
        <v>0</v>
      </c>
      <c r="BF1998" s="15">
        <v>0</v>
      </c>
      <c r="BG1998" s="15">
        <f t="shared" si="158"/>
        <v>0</v>
      </c>
      <c r="BH1998" t="str">
        <f t="shared" si="159"/>
        <v>SCGGAS</v>
      </c>
      <c r="BI1998" t="str">
        <f>VLOOKUP(BH1998,[2]Summary!$C$29:$C$56,1,0)</f>
        <v>SCGGas</v>
      </c>
      <c r="BJ1998" s="16">
        <v>43466</v>
      </c>
    </row>
    <row r="1999" spans="1:62" x14ac:dyDescent="0.25">
      <c r="A1999" s="13" t="s">
        <v>3792</v>
      </c>
      <c r="B1999" s="13" t="s">
        <v>3792</v>
      </c>
      <c r="C1999" t="s">
        <v>3793</v>
      </c>
      <c r="D1999" t="s">
        <v>361</v>
      </c>
      <c r="E1999" t="s">
        <v>308</v>
      </c>
      <c r="F1999" s="13" t="s">
        <v>302</v>
      </c>
      <c r="H1999" s="15">
        <v>0</v>
      </c>
      <c r="I1999" s="15">
        <v>0</v>
      </c>
      <c r="J1999" s="15">
        <v>0</v>
      </c>
      <c r="K1999" s="15">
        <v>9.3979999999999997</v>
      </c>
      <c r="L1999" s="15">
        <v>0</v>
      </c>
      <c r="M1999" s="15">
        <v>0</v>
      </c>
      <c r="N1999" s="15">
        <v>0</v>
      </c>
      <c r="O1999" s="15">
        <v>0</v>
      </c>
      <c r="P1999" s="15">
        <v>0</v>
      </c>
      <c r="Q1999" s="15">
        <v>0</v>
      </c>
      <c r="R1999" s="15">
        <v>0</v>
      </c>
      <c r="S1999" s="15">
        <v>0</v>
      </c>
      <c r="T1999" s="15">
        <f t="shared" si="155"/>
        <v>9.3979999999999997</v>
      </c>
      <c r="U1999" s="15">
        <v>0</v>
      </c>
      <c r="V1999" s="15">
        <v>0</v>
      </c>
      <c r="W1999" s="15">
        <v>0</v>
      </c>
      <c r="X1999" s="15">
        <v>0</v>
      </c>
      <c r="Y1999" s="15">
        <v>0</v>
      </c>
      <c r="Z1999" s="15">
        <v>0</v>
      </c>
      <c r="AA1999" s="15">
        <v>0</v>
      </c>
      <c r="AB1999" s="15">
        <v>0</v>
      </c>
      <c r="AC1999" s="15">
        <v>0</v>
      </c>
      <c r="AD1999" s="15">
        <v>0</v>
      </c>
      <c r="AE1999" s="15">
        <v>0</v>
      </c>
      <c r="AF1999" s="15">
        <v>0</v>
      </c>
      <c r="AG1999" s="15">
        <f t="shared" si="156"/>
        <v>0</v>
      </c>
      <c r="AH1999" s="15">
        <v>0</v>
      </c>
      <c r="AI1999" s="15">
        <v>0</v>
      </c>
      <c r="AJ1999" s="15">
        <v>0</v>
      </c>
      <c r="AK1999" s="15">
        <v>0</v>
      </c>
      <c r="AL1999" s="15">
        <v>0</v>
      </c>
      <c r="AM1999" s="15">
        <v>0</v>
      </c>
      <c r="AN1999" s="15">
        <v>0</v>
      </c>
      <c r="AO1999" s="15">
        <v>0</v>
      </c>
      <c r="AP1999" s="15">
        <v>0</v>
      </c>
      <c r="AQ1999" s="15">
        <v>0</v>
      </c>
      <c r="AR1999" s="15">
        <v>0</v>
      </c>
      <c r="AS1999" s="15">
        <v>0</v>
      </c>
      <c r="AT1999" s="15">
        <f t="shared" si="157"/>
        <v>0</v>
      </c>
      <c r="AU1999" s="15">
        <v>0</v>
      </c>
      <c r="AV1999" s="15">
        <v>0</v>
      </c>
      <c r="AW1999" s="15">
        <v>0</v>
      </c>
      <c r="AX1999" s="15">
        <v>0</v>
      </c>
      <c r="AY1999" s="15">
        <v>0</v>
      </c>
      <c r="AZ1999" s="15">
        <v>0</v>
      </c>
      <c r="BA1999" s="15">
        <v>0</v>
      </c>
      <c r="BB1999" s="15">
        <v>0</v>
      </c>
      <c r="BC1999" s="15">
        <v>0</v>
      </c>
      <c r="BD1999" s="15">
        <v>0</v>
      </c>
      <c r="BE1999" s="15">
        <v>0</v>
      </c>
      <c r="BF1999" s="15">
        <v>0</v>
      </c>
      <c r="BG1999" s="15">
        <f t="shared" si="158"/>
        <v>0</v>
      </c>
      <c r="BH1999" t="str">
        <f t="shared" si="159"/>
        <v>SCGGAS</v>
      </c>
      <c r="BI1999" t="str">
        <f>VLOOKUP(BH1999,[2]Summary!$C$29:$C$56,1,0)</f>
        <v>SCGGas</v>
      </c>
      <c r="BJ1999" s="16">
        <v>43466</v>
      </c>
    </row>
    <row r="2000" spans="1:62" x14ac:dyDescent="0.25">
      <c r="A2000" s="13" t="s">
        <v>3794</v>
      </c>
      <c r="B2000" s="13" t="s">
        <v>3794</v>
      </c>
      <c r="C2000" t="s">
        <v>3795</v>
      </c>
      <c r="D2000" t="s">
        <v>361</v>
      </c>
      <c r="E2000" t="s">
        <v>308</v>
      </c>
      <c r="F2000" s="13" t="s">
        <v>60</v>
      </c>
      <c r="H2000" s="15">
        <v>0</v>
      </c>
      <c r="I2000" s="15">
        <v>0</v>
      </c>
      <c r="J2000" s="15">
        <v>0</v>
      </c>
      <c r="K2000" s="15">
        <v>12.57</v>
      </c>
      <c r="L2000" s="15">
        <v>8.9999999999999993E-3</v>
      </c>
      <c r="M2000" s="15">
        <v>0</v>
      </c>
      <c r="N2000" s="15">
        <v>0</v>
      </c>
      <c r="O2000" s="15">
        <v>0</v>
      </c>
      <c r="P2000" s="15">
        <v>0</v>
      </c>
      <c r="Q2000" s="15">
        <v>0</v>
      </c>
      <c r="R2000" s="15">
        <v>0</v>
      </c>
      <c r="S2000" s="15">
        <v>0</v>
      </c>
      <c r="T2000" s="15">
        <f t="shared" si="155"/>
        <v>12.579000000000001</v>
      </c>
      <c r="U2000" s="15">
        <v>0</v>
      </c>
      <c r="V2000" s="15">
        <v>0</v>
      </c>
      <c r="W2000" s="15">
        <v>0</v>
      </c>
      <c r="X2000" s="15">
        <v>0</v>
      </c>
      <c r="Y2000" s="15">
        <v>0</v>
      </c>
      <c r="Z2000" s="15">
        <v>0</v>
      </c>
      <c r="AA2000" s="15">
        <v>0</v>
      </c>
      <c r="AB2000" s="15">
        <v>0</v>
      </c>
      <c r="AC2000" s="15">
        <v>0</v>
      </c>
      <c r="AD2000" s="15">
        <v>0</v>
      </c>
      <c r="AE2000" s="15">
        <v>0</v>
      </c>
      <c r="AF2000" s="15">
        <v>0</v>
      </c>
      <c r="AG2000" s="15">
        <f t="shared" si="156"/>
        <v>0</v>
      </c>
      <c r="AH2000" s="15">
        <v>0</v>
      </c>
      <c r="AI2000" s="15">
        <v>0</v>
      </c>
      <c r="AJ2000" s="15">
        <v>0</v>
      </c>
      <c r="AK2000" s="15">
        <v>0</v>
      </c>
      <c r="AL2000" s="15">
        <v>0</v>
      </c>
      <c r="AM2000" s="15">
        <v>0</v>
      </c>
      <c r="AN2000" s="15">
        <v>0</v>
      </c>
      <c r="AO2000" s="15">
        <v>0</v>
      </c>
      <c r="AP2000" s="15">
        <v>0</v>
      </c>
      <c r="AQ2000" s="15">
        <v>0</v>
      </c>
      <c r="AR2000" s="15">
        <v>0</v>
      </c>
      <c r="AS2000" s="15">
        <v>0</v>
      </c>
      <c r="AT2000" s="15">
        <f t="shared" si="157"/>
        <v>0</v>
      </c>
      <c r="AU2000" s="15">
        <v>0</v>
      </c>
      <c r="AV2000" s="15">
        <v>0</v>
      </c>
      <c r="AW2000" s="15">
        <v>0</v>
      </c>
      <c r="AX2000" s="15">
        <v>0</v>
      </c>
      <c r="AY2000" s="15">
        <v>0</v>
      </c>
      <c r="AZ2000" s="15">
        <v>0</v>
      </c>
      <c r="BA2000" s="15">
        <v>0</v>
      </c>
      <c r="BB2000" s="15">
        <v>0</v>
      </c>
      <c r="BC2000" s="15">
        <v>0</v>
      </c>
      <c r="BD2000" s="15">
        <v>0</v>
      </c>
      <c r="BE2000" s="15">
        <v>0</v>
      </c>
      <c r="BF2000" s="15">
        <v>0</v>
      </c>
      <c r="BG2000" s="15">
        <f t="shared" si="158"/>
        <v>0</v>
      </c>
      <c r="BH2000" t="str">
        <f t="shared" si="159"/>
        <v>SCGGAS</v>
      </c>
      <c r="BI2000" t="str">
        <f>VLOOKUP(BH2000,[2]Summary!$C$29:$C$56,1,0)</f>
        <v>SCGGas</v>
      </c>
      <c r="BJ2000" s="16">
        <v>43466</v>
      </c>
    </row>
    <row r="2001" spans="1:62" x14ac:dyDescent="0.25">
      <c r="A2001" s="13" t="s">
        <v>3796</v>
      </c>
      <c r="B2001" s="13" t="s">
        <v>3796</v>
      </c>
      <c r="C2001" t="s">
        <v>3797</v>
      </c>
      <c r="D2001" t="s">
        <v>434</v>
      </c>
      <c r="E2001" t="s">
        <v>308</v>
      </c>
      <c r="F2001" s="13" t="s">
        <v>302</v>
      </c>
      <c r="H2001" s="15">
        <v>0</v>
      </c>
      <c r="I2001" s="15">
        <v>0</v>
      </c>
      <c r="J2001" s="15">
        <v>0</v>
      </c>
      <c r="K2001" s="15">
        <v>3.81</v>
      </c>
      <c r="L2001" s="15">
        <v>0</v>
      </c>
      <c r="M2001" s="15">
        <v>0</v>
      </c>
      <c r="N2001" s="15">
        <v>0</v>
      </c>
      <c r="O2001" s="15">
        <v>0</v>
      </c>
      <c r="P2001" s="15">
        <v>0</v>
      </c>
      <c r="Q2001" s="15">
        <v>0</v>
      </c>
      <c r="R2001" s="15">
        <v>0</v>
      </c>
      <c r="S2001" s="15">
        <v>0</v>
      </c>
      <c r="T2001" s="15">
        <f t="shared" si="155"/>
        <v>3.81</v>
      </c>
      <c r="U2001" s="15">
        <v>0</v>
      </c>
      <c r="V2001" s="15">
        <v>0</v>
      </c>
      <c r="W2001" s="15">
        <v>0</v>
      </c>
      <c r="X2001" s="15">
        <v>0</v>
      </c>
      <c r="Y2001" s="15">
        <v>0</v>
      </c>
      <c r="Z2001" s="15">
        <v>0</v>
      </c>
      <c r="AA2001" s="15">
        <v>0</v>
      </c>
      <c r="AB2001" s="15">
        <v>0</v>
      </c>
      <c r="AC2001" s="15">
        <v>0</v>
      </c>
      <c r="AD2001" s="15">
        <v>0</v>
      </c>
      <c r="AE2001" s="15">
        <v>0</v>
      </c>
      <c r="AF2001" s="15">
        <v>0</v>
      </c>
      <c r="AG2001" s="15">
        <f t="shared" si="156"/>
        <v>0</v>
      </c>
      <c r="AH2001" s="15">
        <v>0</v>
      </c>
      <c r="AI2001" s="15">
        <v>0</v>
      </c>
      <c r="AJ2001" s="15">
        <v>0</v>
      </c>
      <c r="AK2001" s="15">
        <v>0</v>
      </c>
      <c r="AL2001" s="15">
        <v>0</v>
      </c>
      <c r="AM2001" s="15">
        <v>0</v>
      </c>
      <c r="AN2001" s="15">
        <v>0</v>
      </c>
      <c r="AO2001" s="15">
        <v>0</v>
      </c>
      <c r="AP2001" s="15">
        <v>0</v>
      </c>
      <c r="AQ2001" s="15">
        <v>0</v>
      </c>
      <c r="AR2001" s="15">
        <v>0</v>
      </c>
      <c r="AS2001" s="15">
        <v>0</v>
      </c>
      <c r="AT2001" s="15">
        <f t="shared" si="157"/>
        <v>0</v>
      </c>
      <c r="AU2001" s="15">
        <v>0</v>
      </c>
      <c r="AV2001" s="15">
        <v>0</v>
      </c>
      <c r="AW2001" s="15">
        <v>0</v>
      </c>
      <c r="AX2001" s="15">
        <v>0</v>
      </c>
      <c r="AY2001" s="15">
        <v>0</v>
      </c>
      <c r="AZ2001" s="15">
        <v>0</v>
      </c>
      <c r="BA2001" s="15">
        <v>0</v>
      </c>
      <c r="BB2001" s="15">
        <v>0</v>
      </c>
      <c r="BC2001" s="15">
        <v>0</v>
      </c>
      <c r="BD2001" s="15">
        <v>0</v>
      </c>
      <c r="BE2001" s="15">
        <v>0</v>
      </c>
      <c r="BF2001" s="15">
        <v>0</v>
      </c>
      <c r="BG2001" s="15">
        <f t="shared" si="158"/>
        <v>0</v>
      </c>
      <c r="BH2001" t="str">
        <f t="shared" si="159"/>
        <v>CNGGAS</v>
      </c>
      <c r="BI2001" t="str">
        <f>VLOOKUP(BH2001,[2]Summary!$C$29:$C$56,1,0)</f>
        <v>CNGGas</v>
      </c>
      <c r="BJ2001" s="16">
        <v>43466</v>
      </c>
    </row>
    <row r="2002" spans="1:62" x14ac:dyDescent="0.25">
      <c r="A2002" s="13" t="s">
        <v>3798</v>
      </c>
      <c r="B2002" s="13" t="s">
        <v>3798</v>
      </c>
      <c r="C2002" t="s">
        <v>3799</v>
      </c>
      <c r="D2002" t="s">
        <v>434</v>
      </c>
      <c r="E2002" t="s">
        <v>308</v>
      </c>
      <c r="F2002" s="13" t="s">
        <v>302</v>
      </c>
      <c r="H2002" s="15">
        <v>0</v>
      </c>
      <c r="I2002" s="15">
        <v>0</v>
      </c>
      <c r="J2002" s="15">
        <v>0</v>
      </c>
      <c r="K2002" s="15">
        <v>4.2569999999999997</v>
      </c>
      <c r="L2002" s="15">
        <v>3.0000000000000001E-3</v>
      </c>
      <c r="M2002" s="15">
        <v>0</v>
      </c>
      <c r="N2002" s="15">
        <v>0</v>
      </c>
      <c r="O2002" s="15">
        <v>0</v>
      </c>
      <c r="P2002" s="15">
        <v>0</v>
      </c>
      <c r="Q2002" s="15">
        <v>0</v>
      </c>
      <c r="R2002" s="15">
        <v>0</v>
      </c>
      <c r="S2002" s="15">
        <v>0</v>
      </c>
      <c r="T2002" s="15">
        <f t="shared" si="155"/>
        <v>4.26</v>
      </c>
      <c r="U2002" s="15">
        <v>0</v>
      </c>
      <c r="V2002" s="15">
        <v>0</v>
      </c>
      <c r="W2002" s="15">
        <v>0</v>
      </c>
      <c r="X2002" s="15">
        <v>0</v>
      </c>
      <c r="Y2002" s="15">
        <v>0</v>
      </c>
      <c r="Z2002" s="15">
        <v>0</v>
      </c>
      <c r="AA2002" s="15">
        <v>0</v>
      </c>
      <c r="AB2002" s="15">
        <v>0</v>
      </c>
      <c r="AC2002" s="15">
        <v>0</v>
      </c>
      <c r="AD2002" s="15">
        <v>0</v>
      </c>
      <c r="AE2002" s="15">
        <v>0</v>
      </c>
      <c r="AF2002" s="15">
        <v>0</v>
      </c>
      <c r="AG2002" s="15">
        <f t="shared" si="156"/>
        <v>0</v>
      </c>
      <c r="AH2002" s="15">
        <v>0</v>
      </c>
      <c r="AI2002" s="15">
        <v>0</v>
      </c>
      <c r="AJ2002" s="15">
        <v>0</v>
      </c>
      <c r="AK2002" s="15">
        <v>0</v>
      </c>
      <c r="AL2002" s="15">
        <v>0</v>
      </c>
      <c r="AM2002" s="15">
        <v>0</v>
      </c>
      <c r="AN2002" s="15">
        <v>0</v>
      </c>
      <c r="AO2002" s="15">
        <v>0</v>
      </c>
      <c r="AP2002" s="15">
        <v>0</v>
      </c>
      <c r="AQ2002" s="15">
        <v>0</v>
      </c>
      <c r="AR2002" s="15">
        <v>0</v>
      </c>
      <c r="AS2002" s="15">
        <v>0</v>
      </c>
      <c r="AT2002" s="15">
        <f t="shared" si="157"/>
        <v>0</v>
      </c>
      <c r="AU2002" s="15">
        <v>0</v>
      </c>
      <c r="AV2002" s="15">
        <v>0</v>
      </c>
      <c r="AW2002" s="15">
        <v>0</v>
      </c>
      <c r="AX2002" s="15">
        <v>0</v>
      </c>
      <c r="AY2002" s="15">
        <v>0</v>
      </c>
      <c r="AZ2002" s="15">
        <v>0</v>
      </c>
      <c r="BA2002" s="15">
        <v>0</v>
      </c>
      <c r="BB2002" s="15">
        <v>0</v>
      </c>
      <c r="BC2002" s="15">
        <v>0</v>
      </c>
      <c r="BD2002" s="15">
        <v>0</v>
      </c>
      <c r="BE2002" s="15">
        <v>0</v>
      </c>
      <c r="BF2002" s="15">
        <v>0</v>
      </c>
      <c r="BG2002" s="15">
        <f t="shared" si="158"/>
        <v>0</v>
      </c>
      <c r="BH2002" t="str">
        <f t="shared" si="159"/>
        <v>CNGGAS</v>
      </c>
      <c r="BI2002" t="str">
        <f>VLOOKUP(BH2002,[2]Summary!$C$29:$C$56,1,0)</f>
        <v>CNGGas</v>
      </c>
      <c r="BJ2002" s="16">
        <v>43466</v>
      </c>
    </row>
    <row r="2003" spans="1:62" x14ac:dyDescent="0.25">
      <c r="A2003" s="13" t="s">
        <v>3800</v>
      </c>
      <c r="B2003" s="13" t="s">
        <v>3800</v>
      </c>
      <c r="C2003" t="s">
        <v>3801</v>
      </c>
      <c r="D2003" t="s">
        <v>434</v>
      </c>
      <c r="E2003" t="s">
        <v>308</v>
      </c>
      <c r="F2003" s="13" t="s">
        <v>60</v>
      </c>
      <c r="H2003" s="15">
        <v>0</v>
      </c>
      <c r="I2003" s="15">
        <v>0</v>
      </c>
      <c r="J2003" s="15">
        <v>0</v>
      </c>
      <c r="K2003" s="15">
        <v>29.172000000000001</v>
      </c>
      <c r="L2003" s="15">
        <v>2.3E-2</v>
      </c>
      <c r="M2003" s="15">
        <v>19.43</v>
      </c>
      <c r="N2003" s="15">
        <v>0</v>
      </c>
      <c r="O2003" s="15">
        <v>3.1080000000000001</v>
      </c>
      <c r="P2003" s="15">
        <v>0</v>
      </c>
      <c r="Q2003" s="15">
        <v>0</v>
      </c>
      <c r="R2003" s="15">
        <v>0</v>
      </c>
      <c r="S2003" s="15">
        <v>0</v>
      </c>
      <c r="T2003" s="15">
        <f t="shared" si="155"/>
        <v>51.732999999999997</v>
      </c>
      <c r="U2003" s="15">
        <v>0</v>
      </c>
      <c r="V2003" s="15">
        <v>0</v>
      </c>
      <c r="W2003" s="15">
        <v>0</v>
      </c>
      <c r="X2003" s="15">
        <v>0</v>
      </c>
      <c r="Y2003" s="15">
        <v>0</v>
      </c>
      <c r="Z2003" s="15">
        <v>0</v>
      </c>
      <c r="AA2003" s="15">
        <v>0</v>
      </c>
      <c r="AB2003" s="15">
        <v>0</v>
      </c>
      <c r="AC2003" s="15">
        <v>0</v>
      </c>
      <c r="AD2003" s="15">
        <v>0</v>
      </c>
      <c r="AE2003" s="15">
        <v>0</v>
      </c>
      <c r="AF2003" s="15">
        <v>0</v>
      </c>
      <c r="AG2003" s="15">
        <f t="shared" si="156"/>
        <v>0</v>
      </c>
      <c r="AH2003" s="15">
        <v>0</v>
      </c>
      <c r="AI2003" s="15">
        <v>0</v>
      </c>
      <c r="AJ2003" s="15">
        <v>0</v>
      </c>
      <c r="AK2003" s="15">
        <v>0</v>
      </c>
      <c r="AL2003" s="15">
        <v>0</v>
      </c>
      <c r="AM2003" s="15">
        <v>0</v>
      </c>
      <c r="AN2003" s="15">
        <v>0</v>
      </c>
      <c r="AO2003" s="15">
        <v>0</v>
      </c>
      <c r="AP2003" s="15">
        <v>0</v>
      </c>
      <c r="AQ2003" s="15">
        <v>0</v>
      </c>
      <c r="AR2003" s="15">
        <v>0</v>
      </c>
      <c r="AS2003" s="15">
        <v>0</v>
      </c>
      <c r="AT2003" s="15">
        <f t="shared" si="157"/>
        <v>0</v>
      </c>
      <c r="AU2003" s="15">
        <v>0</v>
      </c>
      <c r="AV2003" s="15">
        <v>0</v>
      </c>
      <c r="AW2003" s="15">
        <v>0</v>
      </c>
      <c r="AX2003" s="15">
        <v>0</v>
      </c>
      <c r="AY2003" s="15">
        <v>0</v>
      </c>
      <c r="AZ2003" s="15">
        <v>0</v>
      </c>
      <c r="BA2003" s="15">
        <v>0</v>
      </c>
      <c r="BB2003" s="15">
        <v>0</v>
      </c>
      <c r="BC2003" s="15">
        <v>0</v>
      </c>
      <c r="BD2003" s="15">
        <v>0</v>
      </c>
      <c r="BE2003" s="15">
        <v>0</v>
      </c>
      <c r="BF2003" s="15">
        <v>0</v>
      </c>
      <c r="BG2003" s="15">
        <f t="shared" si="158"/>
        <v>0</v>
      </c>
      <c r="BH2003" t="str">
        <f t="shared" si="159"/>
        <v>CNGGAS</v>
      </c>
      <c r="BI2003" t="str">
        <f>VLOOKUP(BH2003,[2]Summary!$C$29:$C$56,1,0)</f>
        <v>CNGGas</v>
      </c>
      <c r="BJ2003" s="16">
        <v>43466</v>
      </c>
    </row>
    <row r="2004" spans="1:62" x14ac:dyDescent="0.25">
      <c r="A2004" s="13" t="s">
        <v>3802</v>
      </c>
      <c r="B2004" s="13" t="s">
        <v>3802</v>
      </c>
      <c r="C2004" t="s">
        <v>3803</v>
      </c>
      <c r="D2004" t="s">
        <v>434</v>
      </c>
      <c r="E2004" t="s">
        <v>308</v>
      </c>
      <c r="F2004" s="13" t="s">
        <v>302</v>
      </c>
      <c r="H2004" s="15">
        <v>0</v>
      </c>
      <c r="I2004" s="15">
        <v>0</v>
      </c>
      <c r="J2004" s="15">
        <v>0</v>
      </c>
      <c r="K2004" s="15">
        <v>41.744999999999997</v>
      </c>
      <c r="L2004" s="15">
        <v>0</v>
      </c>
      <c r="M2004" s="15">
        <v>0</v>
      </c>
      <c r="N2004" s="15">
        <v>0</v>
      </c>
      <c r="O2004" s="15">
        <v>0</v>
      </c>
      <c r="P2004" s="15">
        <v>0</v>
      </c>
      <c r="Q2004" s="15">
        <v>0</v>
      </c>
      <c r="R2004" s="15">
        <v>0</v>
      </c>
      <c r="S2004" s="15">
        <v>0</v>
      </c>
      <c r="T2004" s="15">
        <f t="shared" si="155"/>
        <v>41.744999999999997</v>
      </c>
      <c r="U2004" s="15">
        <v>0</v>
      </c>
      <c r="V2004" s="15">
        <v>0</v>
      </c>
      <c r="W2004" s="15">
        <v>0</v>
      </c>
      <c r="X2004" s="15">
        <v>0</v>
      </c>
      <c r="Y2004" s="15">
        <v>0</v>
      </c>
      <c r="Z2004" s="15">
        <v>0</v>
      </c>
      <c r="AA2004" s="15">
        <v>0</v>
      </c>
      <c r="AB2004" s="15">
        <v>0</v>
      </c>
      <c r="AC2004" s="15">
        <v>0</v>
      </c>
      <c r="AD2004" s="15">
        <v>0</v>
      </c>
      <c r="AE2004" s="15">
        <v>0</v>
      </c>
      <c r="AF2004" s="15">
        <v>0</v>
      </c>
      <c r="AG2004" s="15">
        <f t="shared" si="156"/>
        <v>0</v>
      </c>
      <c r="AH2004" s="15">
        <v>0</v>
      </c>
      <c r="AI2004" s="15">
        <v>0</v>
      </c>
      <c r="AJ2004" s="15">
        <v>0</v>
      </c>
      <c r="AK2004" s="15">
        <v>0</v>
      </c>
      <c r="AL2004" s="15">
        <v>0</v>
      </c>
      <c r="AM2004" s="15">
        <v>0</v>
      </c>
      <c r="AN2004" s="15">
        <v>0</v>
      </c>
      <c r="AO2004" s="15">
        <v>0</v>
      </c>
      <c r="AP2004" s="15">
        <v>0</v>
      </c>
      <c r="AQ2004" s="15">
        <v>0</v>
      </c>
      <c r="AR2004" s="15">
        <v>0</v>
      </c>
      <c r="AS2004" s="15">
        <v>0</v>
      </c>
      <c r="AT2004" s="15">
        <f t="shared" si="157"/>
        <v>0</v>
      </c>
      <c r="AU2004" s="15">
        <v>0</v>
      </c>
      <c r="AV2004" s="15">
        <v>0</v>
      </c>
      <c r="AW2004" s="15">
        <v>0</v>
      </c>
      <c r="AX2004" s="15">
        <v>0</v>
      </c>
      <c r="AY2004" s="15">
        <v>0</v>
      </c>
      <c r="AZ2004" s="15">
        <v>0</v>
      </c>
      <c r="BA2004" s="15">
        <v>0</v>
      </c>
      <c r="BB2004" s="15">
        <v>0</v>
      </c>
      <c r="BC2004" s="15">
        <v>0</v>
      </c>
      <c r="BD2004" s="15">
        <v>0</v>
      </c>
      <c r="BE2004" s="15">
        <v>0</v>
      </c>
      <c r="BF2004" s="15">
        <v>0</v>
      </c>
      <c r="BG2004" s="15">
        <f t="shared" si="158"/>
        <v>0</v>
      </c>
      <c r="BH2004" t="str">
        <f t="shared" si="159"/>
        <v>CNGGAS</v>
      </c>
      <c r="BI2004" t="str">
        <f>VLOOKUP(BH2004,[2]Summary!$C$29:$C$56,1,0)</f>
        <v>CNGGas</v>
      </c>
      <c r="BJ2004" s="16">
        <v>43466</v>
      </c>
    </row>
    <row r="2005" spans="1:62" x14ac:dyDescent="0.25">
      <c r="A2005" s="13" t="s">
        <v>3804</v>
      </c>
      <c r="B2005" s="13" t="s">
        <v>3804</v>
      </c>
      <c r="C2005" t="s">
        <v>3791</v>
      </c>
      <c r="D2005" t="s">
        <v>434</v>
      </c>
      <c r="E2005" t="s">
        <v>308</v>
      </c>
      <c r="F2005" s="13" t="s">
        <v>302</v>
      </c>
      <c r="H2005" s="15">
        <v>0</v>
      </c>
      <c r="I2005" s="15">
        <v>0</v>
      </c>
      <c r="J2005" s="15">
        <v>0</v>
      </c>
      <c r="K2005" s="15">
        <v>2.7229999999999999</v>
      </c>
      <c r="L2005" s="15">
        <v>0</v>
      </c>
      <c r="M2005" s="15">
        <v>0</v>
      </c>
      <c r="N2005" s="15">
        <v>0</v>
      </c>
      <c r="O2005" s="15">
        <v>0</v>
      </c>
      <c r="P2005" s="15">
        <v>0</v>
      </c>
      <c r="Q2005" s="15">
        <v>0</v>
      </c>
      <c r="R2005" s="15">
        <v>0</v>
      </c>
      <c r="S2005" s="15">
        <v>0</v>
      </c>
      <c r="T2005" s="15">
        <f t="shared" si="155"/>
        <v>2.7229999999999999</v>
      </c>
      <c r="U2005" s="15">
        <v>0</v>
      </c>
      <c r="V2005" s="15">
        <v>0</v>
      </c>
      <c r="W2005" s="15">
        <v>0</v>
      </c>
      <c r="X2005" s="15">
        <v>0</v>
      </c>
      <c r="Y2005" s="15">
        <v>0</v>
      </c>
      <c r="Z2005" s="15">
        <v>0</v>
      </c>
      <c r="AA2005" s="15">
        <v>0</v>
      </c>
      <c r="AB2005" s="15">
        <v>0</v>
      </c>
      <c r="AC2005" s="15">
        <v>0</v>
      </c>
      <c r="AD2005" s="15">
        <v>0</v>
      </c>
      <c r="AE2005" s="15">
        <v>0</v>
      </c>
      <c r="AF2005" s="15">
        <v>0</v>
      </c>
      <c r="AG2005" s="15">
        <f t="shared" si="156"/>
        <v>0</v>
      </c>
      <c r="AH2005" s="15">
        <v>0</v>
      </c>
      <c r="AI2005" s="15">
        <v>0</v>
      </c>
      <c r="AJ2005" s="15">
        <v>0</v>
      </c>
      <c r="AK2005" s="15">
        <v>0</v>
      </c>
      <c r="AL2005" s="15">
        <v>0</v>
      </c>
      <c r="AM2005" s="15">
        <v>0</v>
      </c>
      <c r="AN2005" s="15">
        <v>0</v>
      </c>
      <c r="AO2005" s="15">
        <v>0</v>
      </c>
      <c r="AP2005" s="15">
        <v>0</v>
      </c>
      <c r="AQ2005" s="15">
        <v>0</v>
      </c>
      <c r="AR2005" s="15">
        <v>0</v>
      </c>
      <c r="AS2005" s="15">
        <v>0</v>
      </c>
      <c r="AT2005" s="15">
        <f t="shared" si="157"/>
        <v>0</v>
      </c>
      <c r="AU2005" s="15">
        <v>0</v>
      </c>
      <c r="AV2005" s="15">
        <v>0</v>
      </c>
      <c r="AW2005" s="15">
        <v>0</v>
      </c>
      <c r="AX2005" s="15">
        <v>0</v>
      </c>
      <c r="AY2005" s="15">
        <v>0</v>
      </c>
      <c r="AZ2005" s="15">
        <v>0</v>
      </c>
      <c r="BA2005" s="15">
        <v>0</v>
      </c>
      <c r="BB2005" s="15">
        <v>0</v>
      </c>
      <c r="BC2005" s="15">
        <v>0</v>
      </c>
      <c r="BD2005" s="15">
        <v>0</v>
      </c>
      <c r="BE2005" s="15">
        <v>0</v>
      </c>
      <c r="BF2005" s="15">
        <v>0</v>
      </c>
      <c r="BG2005" s="15">
        <f t="shared" si="158"/>
        <v>0</v>
      </c>
      <c r="BH2005" t="str">
        <f t="shared" si="159"/>
        <v>CNGGAS</v>
      </c>
      <c r="BI2005" t="str">
        <f>VLOOKUP(BH2005,[2]Summary!$C$29:$C$56,1,0)</f>
        <v>CNGGas</v>
      </c>
      <c r="BJ2005" s="16">
        <v>43466</v>
      </c>
    </row>
    <row r="2006" spans="1:62" x14ac:dyDescent="0.25">
      <c r="A2006" s="13" t="s">
        <v>3805</v>
      </c>
      <c r="B2006" s="13" t="s">
        <v>3805</v>
      </c>
      <c r="C2006" t="s">
        <v>3806</v>
      </c>
      <c r="D2006" t="s">
        <v>434</v>
      </c>
      <c r="E2006" t="s">
        <v>308</v>
      </c>
      <c r="F2006" s="13" t="s">
        <v>302</v>
      </c>
      <c r="H2006" s="15">
        <v>0</v>
      </c>
      <c r="I2006" s="15">
        <v>0</v>
      </c>
      <c r="J2006" s="15">
        <v>0</v>
      </c>
      <c r="K2006" s="15">
        <v>2.7320000000000002</v>
      </c>
      <c r="L2006" s="15">
        <v>1.7430000000000001</v>
      </c>
      <c r="M2006" s="15">
        <v>0</v>
      </c>
      <c r="N2006" s="15">
        <v>0</v>
      </c>
      <c r="O2006" s="15">
        <v>0</v>
      </c>
      <c r="P2006" s="15">
        <v>0</v>
      </c>
      <c r="Q2006" s="15">
        <v>0</v>
      </c>
      <c r="R2006" s="15">
        <v>0</v>
      </c>
      <c r="S2006" s="15">
        <v>0</v>
      </c>
      <c r="T2006" s="15">
        <f t="shared" si="155"/>
        <v>4.4750000000000005</v>
      </c>
      <c r="U2006" s="15">
        <v>0</v>
      </c>
      <c r="V2006" s="15">
        <v>0</v>
      </c>
      <c r="W2006" s="15">
        <v>0</v>
      </c>
      <c r="X2006" s="15">
        <v>0</v>
      </c>
      <c r="Y2006" s="15">
        <v>0</v>
      </c>
      <c r="Z2006" s="15">
        <v>0</v>
      </c>
      <c r="AA2006" s="15">
        <v>0</v>
      </c>
      <c r="AB2006" s="15">
        <v>0</v>
      </c>
      <c r="AC2006" s="15">
        <v>0</v>
      </c>
      <c r="AD2006" s="15">
        <v>0</v>
      </c>
      <c r="AE2006" s="15">
        <v>0</v>
      </c>
      <c r="AF2006" s="15">
        <v>0</v>
      </c>
      <c r="AG2006" s="15">
        <f t="shared" si="156"/>
        <v>0</v>
      </c>
      <c r="AH2006" s="15">
        <v>0</v>
      </c>
      <c r="AI2006" s="15">
        <v>0</v>
      </c>
      <c r="AJ2006" s="15">
        <v>0</v>
      </c>
      <c r="AK2006" s="15">
        <v>0</v>
      </c>
      <c r="AL2006" s="15">
        <v>0</v>
      </c>
      <c r="AM2006" s="15">
        <v>0</v>
      </c>
      <c r="AN2006" s="15">
        <v>0</v>
      </c>
      <c r="AO2006" s="15">
        <v>0</v>
      </c>
      <c r="AP2006" s="15">
        <v>0</v>
      </c>
      <c r="AQ2006" s="15">
        <v>0</v>
      </c>
      <c r="AR2006" s="15">
        <v>0</v>
      </c>
      <c r="AS2006" s="15">
        <v>0</v>
      </c>
      <c r="AT2006" s="15">
        <f t="shared" si="157"/>
        <v>0</v>
      </c>
      <c r="AU2006" s="15">
        <v>0</v>
      </c>
      <c r="AV2006" s="15">
        <v>0</v>
      </c>
      <c r="AW2006" s="15">
        <v>0</v>
      </c>
      <c r="AX2006" s="15">
        <v>0</v>
      </c>
      <c r="AY2006" s="15">
        <v>0</v>
      </c>
      <c r="AZ2006" s="15">
        <v>0</v>
      </c>
      <c r="BA2006" s="15">
        <v>0</v>
      </c>
      <c r="BB2006" s="15">
        <v>0</v>
      </c>
      <c r="BC2006" s="15">
        <v>0</v>
      </c>
      <c r="BD2006" s="15">
        <v>0</v>
      </c>
      <c r="BE2006" s="15">
        <v>0</v>
      </c>
      <c r="BF2006" s="15">
        <v>0</v>
      </c>
      <c r="BG2006" s="15">
        <f t="shared" si="158"/>
        <v>0</v>
      </c>
      <c r="BH2006" t="str">
        <f t="shared" si="159"/>
        <v>CNGGAS</v>
      </c>
      <c r="BI2006" t="str">
        <f>VLOOKUP(BH2006,[2]Summary!$C$29:$C$56,1,0)</f>
        <v>CNGGas</v>
      </c>
      <c r="BJ2006" s="16">
        <v>43466</v>
      </c>
    </row>
    <row r="2007" spans="1:62" x14ac:dyDescent="0.25">
      <c r="A2007" s="13" t="s">
        <v>3807</v>
      </c>
      <c r="B2007" s="13" t="s">
        <v>3807</v>
      </c>
      <c r="C2007" t="s">
        <v>3808</v>
      </c>
      <c r="D2007" t="s">
        <v>434</v>
      </c>
      <c r="E2007" t="s">
        <v>308</v>
      </c>
      <c r="F2007" s="13" t="s">
        <v>302</v>
      </c>
      <c r="H2007" s="15">
        <v>0</v>
      </c>
      <c r="I2007" s="15">
        <v>0</v>
      </c>
      <c r="J2007" s="15">
        <v>0</v>
      </c>
      <c r="K2007" s="15">
        <v>2.0350000000000001</v>
      </c>
      <c r="L2007" s="15">
        <v>0</v>
      </c>
      <c r="M2007" s="15">
        <v>0</v>
      </c>
      <c r="N2007" s="15">
        <v>0</v>
      </c>
      <c r="O2007" s="15">
        <v>0</v>
      </c>
      <c r="P2007" s="15">
        <v>0</v>
      </c>
      <c r="Q2007" s="15">
        <v>0</v>
      </c>
      <c r="R2007" s="15">
        <v>0</v>
      </c>
      <c r="S2007" s="15">
        <v>0</v>
      </c>
      <c r="T2007" s="15">
        <f t="shared" si="155"/>
        <v>2.0350000000000001</v>
      </c>
      <c r="U2007" s="15">
        <v>0</v>
      </c>
      <c r="V2007" s="15">
        <v>0</v>
      </c>
      <c r="W2007" s="15">
        <v>0</v>
      </c>
      <c r="X2007" s="15">
        <v>0</v>
      </c>
      <c r="Y2007" s="15">
        <v>0</v>
      </c>
      <c r="Z2007" s="15">
        <v>0</v>
      </c>
      <c r="AA2007" s="15">
        <v>0</v>
      </c>
      <c r="AB2007" s="15">
        <v>0</v>
      </c>
      <c r="AC2007" s="15">
        <v>0</v>
      </c>
      <c r="AD2007" s="15">
        <v>0</v>
      </c>
      <c r="AE2007" s="15">
        <v>0</v>
      </c>
      <c r="AF2007" s="15">
        <v>0</v>
      </c>
      <c r="AG2007" s="15">
        <f t="shared" si="156"/>
        <v>0</v>
      </c>
      <c r="AH2007" s="15">
        <v>0</v>
      </c>
      <c r="AI2007" s="15">
        <v>0</v>
      </c>
      <c r="AJ2007" s="15">
        <v>0</v>
      </c>
      <c r="AK2007" s="15">
        <v>0</v>
      </c>
      <c r="AL2007" s="15">
        <v>0</v>
      </c>
      <c r="AM2007" s="15">
        <v>0</v>
      </c>
      <c r="AN2007" s="15">
        <v>0</v>
      </c>
      <c r="AO2007" s="15">
        <v>0</v>
      </c>
      <c r="AP2007" s="15">
        <v>0</v>
      </c>
      <c r="AQ2007" s="15">
        <v>0</v>
      </c>
      <c r="AR2007" s="15">
        <v>0</v>
      </c>
      <c r="AS2007" s="15">
        <v>0</v>
      </c>
      <c r="AT2007" s="15">
        <f t="shared" si="157"/>
        <v>0</v>
      </c>
      <c r="AU2007" s="15">
        <v>0</v>
      </c>
      <c r="AV2007" s="15">
        <v>0</v>
      </c>
      <c r="AW2007" s="15">
        <v>0</v>
      </c>
      <c r="AX2007" s="15">
        <v>0</v>
      </c>
      <c r="AY2007" s="15">
        <v>0</v>
      </c>
      <c r="AZ2007" s="15">
        <v>0</v>
      </c>
      <c r="BA2007" s="15">
        <v>0</v>
      </c>
      <c r="BB2007" s="15">
        <v>0</v>
      </c>
      <c r="BC2007" s="15">
        <v>0</v>
      </c>
      <c r="BD2007" s="15">
        <v>0</v>
      </c>
      <c r="BE2007" s="15">
        <v>0</v>
      </c>
      <c r="BF2007" s="15">
        <v>0</v>
      </c>
      <c r="BG2007" s="15">
        <f t="shared" si="158"/>
        <v>0</v>
      </c>
      <c r="BH2007" t="str">
        <f t="shared" si="159"/>
        <v>CNGGAS</v>
      </c>
      <c r="BI2007" t="str">
        <f>VLOOKUP(BH2007,[2]Summary!$C$29:$C$56,1,0)</f>
        <v>CNGGas</v>
      </c>
      <c r="BJ2007" s="16">
        <v>43466</v>
      </c>
    </row>
    <row r="2008" spans="1:62" x14ac:dyDescent="0.25">
      <c r="A2008" s="13" t="s">
        <v>3809</v>
      </c>
      <c r="B2008" s="13" t="s">
        <v>3809</v>
      </c>
      <c r="C2008" t="s">
        <v>3810</v>
      </c>
      <c r="D2008" t="s">
        <v>434</v>
      </c>
      <c r="E2008" t="s">
        <v>308</v>
      </c>
      <c r="F2008" s="13" t="s">
        <v>60</v>
      </c>
      <c r="H2008" s="15">
        <v>0</v>
      </c>
      <c r="I2008" s="15">
        <v>0</v>
      </c>
      <c r="J2008" s="15">
        <v>0</v>
      </c>
      <c r="K2008" s="15">
        <v>12.571</v>
      </c>
      <c r="L2008" s="15">
        <v>0.01</v>
      </c>
      <c r="M2008" s="15">
        <v>0</v>
      </c>
      <c r="N2008" s="15">
        <v>0</v>
      </c>
      <c r="O2008" s="15">
        <v>0</v>
      </c>
      <c r="P2008" s="15">
        <v>0</v>
      </c>
      <c r="Q2008" s="15">
        <v>0</v>
      </c>
      <c r="R2008" s="15">
        <v>0</v>
      </c>
      <c r="S2008" s="15">
        <v>0</v>
      </c>
      <c r="T2008" s="15">
        <f t="shared" si="155"/>
        <v>12.581</v>
      </c>
      <c r="U2008" s="15">
        <v>0</v>
      </c>
      <c r="V2008" s="15">
        <v>0</v>
      </c>
      <c r="W2008" s="15">
        <v>0</v>
      </c>
      <c r="X2008" s="15">
        <v>0</v>
      </c>
      <c r="Y2008" s="15">
        <v>0</v>
      </c>
      <c r="Z2008" s="15">
        <v>0</v>
      </c>
      <c r="AA2008" s="15">
        <v>0</v>
      </c>
      <c r="AB2008" s="15">
        <v>0</v>
      </c>
      <c r="AC2008" s="15">
        <v>0</v>
      </c>
      <c r="AD2008" s="15">
        <v>0</v>
      </c>
      <c r="AE2008" s="15">
        <v>0</v>
      </c>
      <c r="AF2008" s="15">
        <v>0</v>
      </c>
      <c r="AG2008" s="15">
        <f t="shared" si="156"/>
        <v>0</v>
      </c>
      <c r="AH2008" s="15">
        <v>0</v>
      </c>
      <c r="AI2008" s="15">
        <v>0</v>
      </c>
      <c r="AJ2008" s="15">
        <v>0</v>
      </c>
      <c r="AK2008" s="15">
        <v>0</v>
      </c>
      <c r="AL2008" s="15">
        <v>0</v>
      </c>
      <c r="AM2008" s="15">
        <v>0</v>
      </c>
      <c r="AN2008" s="15">
        <v>0</v>
      </c>
      <c r="AO2008" s="15">
        <v>0</v>
      </c>
      <c r="AP2008" s="15">
        <v>0</v>
      </c>
      <c r="AQ2008" s="15">
        <v>0</v>
      </c>
      <c r="AR2008" s="15">
        <v>0</v>
      </c>
      <c r="AS2008" s="15">
        <v>0</v>
      </c>
      <c r="AT2008" s="15">
        <f t="shared" si="157"/>
        <v>0</v>
      </c>
      <c r="AU2008" s="15">
        <v>0</v>
      </c>
      <c r="AV2008" s="15">
        <v>0</v>
      </c>
      <c r="AW2008" s="15">
        <v>0</v>
      </c>
      <c r="AX2008" s="15">
        <v>0</v>
      </c>
      <c r="AY2008" s="15">
        <v>0</v>
      </c>
      <c r="AZ2008" s="15">
        <v>0</v>
      </c>
      <c r="BA2008" s="15">
        <v>0</v>
      </c>
      <c r="BB2008" s="15">
        <v>0</v>
      </c>
      <c r="BC2008" s="15">
        <v>0</v>
      </c>
      <c r="BD2008" s="15">
        <v>0</v>
      </c>
      <c r="BE2008" s="15">
        <v>0</v>
      </c>
      <c r="BF2008" s="15">
        <v>0</v>
      </c>
      <c r="BG2008" s="15">
        <f t="shared" si="158"/>
        <v>0</v>
      </c>
      <c r="BH2008" t="str">
        <f t="shared" si="159"/>
        <v>CNGGAS</v>
      </c>
      <c r="BI2008" t="str">
        <f>VLOOKUP(BH2008,[2]Summary!$C$29:$C$56,1,0)</f>
        <v>CNGGas</v>
      </c>
      <c r="BJ2008" s="16">
        <v>43466</v>
      </c>
    </row>
    <row r="2009" spans="1:62" x14ac:dyDescent="0.25">
      <c r="A2009" s="13" t="s">
        <v>3811</v>
      </c>
      <c r="B2009" s="13" t="s">
        <v>3811</v>
      </c>
      <c r="C2009" t="s">
        <v>3812</v>
      </c>
      <c r="D2009" t="s">
        <v>300</v>
      </c>
      <c r="E2009" t="s">
        <v>301</v>
      </c>
      <c r="F2009" s="13" t="s">
        <v>302</v>
      </c>
      <c r="H2009" s="15">
        <v>0</v>
      </c>
      <c r="I2009" s="15">
        <v>0</v>
      </c>
      <c r="J2009" s="15">
        <v>0</v>
      </c>
      <c r="K2009" s="15">
        <v>0</v>
      </c>
      <c r="L2009" s="15">
        <v>0</v>
      </c>
      <c r="M2009" s="15">
        <v>0</v>
      </c>
      <c r="N2009" s="15">
        <v>0</v>
      </c>
      <c r="O2009" s="15">
        <v>0</v>
      </c>
      <c r="P2009" s="15">
        <v>0</v>
      </c>
      <c r="Q2009" s="15">
        <v>1.256</v>
      </c>
      <c r="R2009" s="15">
        <v>0</v>
      </c>
      <c r="S2009" s="15">
        <v>0</v>
      </c>
      <c r="T2009" s="15">
        <f t="shared" si="155"/>
        <v>1.256</v>
      </c>
      <c r="U2009" s="15">
        <v>0</v>
      </c>
      <c r="V2009" s="15">
        <v>0</v>
      </c>
      <c r="W2009" s="15">
        <v>0</v>
      </c>
      <c r="X2009" s="15">
        <v>0</v>
      </c>
      <c r="Y2009" s="15">
        <v>0</v>
      </c>
      <c r="Z2009" s="15">
        <v>0</v>
      </c>
      <c r="AA2009" s="15">
        <v>0</v>
      </c>
      <c r="AB2009" s="15">
        <v>0</v>
      </c>
      <c r="AC2009" s="15">
        <v>0</v>
      </c>
      <c r="AD2009" s="15">
        <v>0</v>
      </c>
      <c r="AE2009" s="15">
        <v>0</v>
      </c>
      <c r="AF2009" s="15">
        <v>0</v>
      </c>
      <c r="AG2009" s="15">
        <f t="shared" si="156"/>
        <v>0</v>
      </c>
      <c r="AH2009" s="15">
        <v>0</v>
      </c>
      <c r="AI2009" s="15">
        <v>0</v>
      </c>
      <c r="AJ2009" s="15">
        <v>0</v>
      </c>
      <c r="AK2009" s="15">
        <v>0</v>
      </c>
      <c r="AL2009" s="15">
        <v>0</v>
      </c>
      <c r="AM2009" s="15">
        <v>0</v>
      </c>
      <c r="AN2009" s="15">
        <v>0</v>
      </c>
      <c r="AO2009" s="15">
        <v>0</v>
      </c>
      <c r="AP2009" s="15">
        <v>0</v>
      </c>
      <c r="AQ2009" s="15">
        <v>0</v>
      </c>
      <c r="AR2009" s="15">
        <v>0</v>
      </c>
      <c r="AS2009" s="15">
        <v>0</v>
      </c>
      <c r="AT2009" s="15">
        <f t="shared" si="157"/>
        <v>0</v>
      </c>
      <c r="AU2009" s="15">
        <v>0</v>
      </c>
      <c r="AV2009" s="15">
        <v>0</v>
      </c>
      <c r="AW2009" s="15">
        <v>0</v>
      </c>
      <c r="AX2009" s="15">
        <v>0</v>
      </c>
      <c r="AY2009" s="15">
        <v>0</v>
      </c>
      <c r="AZ2009" s="15">
        <v>0</v>
      </c>
      <c r="BA2009" s="15">
        <v>0</v>
      </c>
      <c r="BB2009" s="15">
        <v>0</v>
      </c>
      <c r="BC2009" s="15">
        <v>0</v>
      </c>
      <c r="BD2009" s="15">
        <v>0</v>
      </c>
      <c r="BE2009" s="15">
        <v>0</v>
      </c>
      <c r="BF2009" s="15">
        <v>0</v>
      </c>
      <c r="BG2009" s="15">
        <f t="shared" si="158"/>
        <v>0</v>
      </c>
      <c r="BH2009" t="str">
        <f t="shared" si="159"/>
        <v>UILCommon</v>
      </c>
      <c r="BI2009" t="str">
        <f>VLOOKUP(BH2009,[2]Summary!$C$29:$C$56,1,0)</f>
        <v>UILCommon</v>
      </c>
      <c r="BJ2009" s="16">
        <v>43466</v>
      </c>
    </row>
    <row r="2010" spans="1:62" x14ac:dyDescent="0.25">
      <c r="A2010" s="13" t="s">
        <v>3813</v>
      </c>
      <c r="B2010" s="13" t="s">
        <v>3813</v>
      </c>
      <c r="C2010" t="s">
        <v>3814</v>
      </c>
      <c r="D2010" t="s">
        <v>307</v>
      </c>
      <c r="E2010" t="s">
        <v>308</v>
      </c>
      <c r="F2010" s="13" t="s">
        <v>302</v>
      </c>
      <c r="H2010" s="15">
        <v>0</v>
      </c>
      <c r="I2010" s="15">
        <v>0</v>
      </c>
      <c r="J2010" s="15">
        <v>0</v>
      </c>
      <c r="K2010" s="15">
        <v>0</v>
      </c>
      <c r="L2010" s="15">
        <v>7.5449999999999999</v>
      </c>
      <c r="M2010" s="15">
        <v>0</v>
      </c>
      <c r="N2010" s="15">
        <v>0</v>
      </c>
      <c r="O2010" s="15">
        <v>0</v>
      </c>
      <c r="P2010" s="15">
        <v>0</v>
      </c>
      <c r="Q2010" s="15">
        <v>0</v>
      </c>
      <c r="R2010" s="15">
        <v>0</v>
      </c>
      <c r="S2010" s="15">
        <v>0</v>
      </c>
      <c r="T2010" s="15">
        <f t="shared" si="155"/>
        <v>7.5449999999999999</v>
      </c>
      <c r="U2010" s="15">
        <v>0</v>
      </c>
      <c r="V2010" s="15">
        <v>0</v>
      </c>
      <c r="W2010" s="15">
        <v>0</v>
      </c>
      <c r="X2010" s="15">
        <v>0</v>
      </c>
      <c r="Y2010" s="15">
        <v>0</v>
      </c>
      <c r="Z2010" s="15">
        <v>0</v>
      </c>
      <c r="AA2010" s="15">
        <v>0</v>
      </c>
      <c r="AB2010" s="15">
        <v>0</v>
      </c>
      <c r="AC2010" s="15">
        <v>0</v>
      </c>
      <c r="AD2010" s="15">
        <v>0</v>
      </c>
      <c r="AE2010" s="15">
        <v>0</v>
      </c>
      <c r="AF2010" s="15">
        <v>0</v>
      </c>
      <c r="AG2010" s="15">
        <f t="shared" si="156"/>
        <v>0</v>
      </c>
      <c r="AH2010" s="15">
        <v>0</v>
      </c>
      <c r="AI2010" s="15">
        <v>0</v>
      </c>
      <c r="AJ2010" s="15">
        <v>0</v>
      </c>
      <c r="AK2010" s="15">
        <v>0</v>
      </c>
      <c r="AL2010" s="15">
        <v>0</v>
      </c>
      <c r="AM2010" s="15">
        <v>0</v>
      </c>
      <c r="AN2010" s="15">
        <v>0</v>
      </c>
      <c r="AO2010" s="15">
        <v>0</v>
      </c>
      <c r="AP2010" s="15">
        <v>0</v>
      </c>
      <c r="AQ2010" s="15">
        <v>0</v>
      </c>
      <c r="AR2010" s="15">
        <v>0</v>
      </c>
      <c r="AS2010" s="15">
        <v>0</v>
      </c>
      <c r="AT2010" s="15">
        <f t="shared" si="157"/>
        <v>0</v>
      </c>
      <c r="AU2010" s="15">
        <v>0</v>
      </c>
      <c r="AV2010" s="15">
        <v>0</v>
      </c>
      <c r="AW2010" s="15">
        <v>0</v>
      </c>
      <c r="AX2010" s="15">
        <v>0</v>
      </c>
      <c r="AY2010" s="15">
        <v>0</v>
      </c>
      <c r="AZ2010" s="15">
        <v>0</v>
      </c>
      <c r="BA2010" s="15">
        <v>0</v>
      </c>
      <c r="BB2010" s="15">
        <v>0</v>
      </c>
      <c r="BC2010" s="15">
        <v>0</v>
      </c>
      <c r="BD2010" s="15">
        <v>0</v>
      </c>
      <c r="BE2010" s="15">
        <v>0</v>
      </c>
      <c r="BF2010" s="15">
        <v>0</v>
      </c>
      <c r="BG2010" s="15">
        <f t="shared" si="158"/>
        <v>0</v>
      </c>
      <c r="BH2010" t="str">
        <f t="shared" si="159"/>
        <v>BGCGAS</v>
      </c>
      <c r="BI2010" t="str">
        <f>VLOOKUP(BH2010,[2]Summary!$C$29:$C$56,1,0)</f>
        <v>BGCGas</v>
      </c>
      <c r="BJ2010" s="16">
        <v>43466</v>
      </c>
    </row>
    <row r="2011" spans="1:62" x14ac:dyDescent="0.25">
      <c r="A2011" s="13" t="s">
        <v>3815</v>
      </c>
      <c r="B2011" s="13" t="s">
        <v>3815</v>
      </c>
      <c r="C2011" t="s">
        <v>3816</v>
      </c>
      <c r="D2011" t="s">
        <v>307</v>
      </c>
      <c r="E2011" t="s">
        <v>308</v>
      </c>
      <c r="F2011" s="13" t="s">
        <v>60</v>
      </c>
      <c r="H2011" s="15">
        <v>0</v>
      </c>
      <c r="I2011" s="15">
        <v>0</v>
      </c>
      <c r="J2011" s="15">
        <v>0</v>
      </c>
      <c r="K2011" s="15">
        <v>0</v>
      </c>
      <c r="L2011" s="15">
        <v>2.4420000000000002</v>
      </c>
      <c r="M2011" s="15">
        <v>6.7160000000000002</v>
      </c>
      <c r="N2011" s="15">
        <v>0.70099999999999996</v>
      </c>
      <c r="O2011" s="15">
        <v>0.02</v>
      </c>
      <c r="P2011" s="15">
        <v>0</v>
      </c>
      <c r="Q2011" s="15">
        <v>0.316</v>
      </c>
      <c r="R2011" s="15">
        <v>0</v>
      </c>
      <c r="S2011" s="15">
        <v>0</v>
      </c>
      <c r="T2011" s="15">
        <f t="shared" si="155"/>
        <v>10.195000000000002</v>
      </c>
      <c r="U2011" s="15">
        <v>0</v>
      </c>
      <c r="V2011" s="15">
        <v>0</v>
      </c>
      <c r="W2011" s="15">
        <v>0</v>
      </c>
      <c r="X2011" s="15">
        <v>0</v>
      </c>
      <c r="Y2011" s="15">
        <v>0</v>
      </c>
      <c r="Z2011" s="15">
        <v>0</v>
      </c>
      <c r="AA2011" s="15">
        <v>0</v>
      </c>
      <c r="AB2011" s="15">
        <v>0</v>
      </c>
      <c r="AC2011" s="15">
        <v>0</v>
      </c>
      <c r="AD2011" s="15">
        <v>0</v>
      </c>
      <c r="AE2011" s="15">
        <v>0</v>
      </c>
      <c r="AF2011" s="15">
        <v>0</v>
      </c>
      <c r="AG2011" s="15">
        <f t="shared" si="156"/>
        <v>0</v>
      </c>
      <c r="AH2011" s="15">
        <v>0</v>
      </c>
      <c r="AI2011" s="15">
        <v>0</v>
      </c>
      <c r="AJ2011" s="15">
        <v>0</v>
      </c>
      <c r="AK2011" s="15">
        <v>0</v>
      </c>
      <c r="AL2011" s="15">
        <v>0</v>
      </c>
      <c r="AM2011" s="15">
        <v>0</v>
      </c>
      <c r="AN2011" s="15">
        <v>0</v>
      </c>
      <c r="AO2011" s="15">
        <v>0</v>
      </c>
      <c r="AP2011" s="15">
        <v>0</v>
      </c>
      <c r="AQ2011" s="15">
        <v>0</v>
      </c>
      <c r="AR2011" s="15">
        <v>0</v>
      </c>
      <c r="AS2011" s="15">
        <v>0</v>
      </c>
      <c r="AT2011" s="15">
        <f t="shared" si="157"/>
        <v>0</v>
      </c>
      <c r="AU2011" s="15">
        <v>0</v>
      </c>
      <c r="AV2011" s="15">
        <v>0</v>
      </c>
      <c r="AW2011" s="15">
        <v>0</v>
      </c>
      <c r="AX2011" s="15">
        <v>0</v>
      </c>
      <c r="AY2011" s="15">
        <v>0</v>
      </c>
      <c r="AZ2011" s="15">
        <v>0</v>
      </c>
      <c r="BA2011" s="15">
        <v>0</v>
      </c>
      <c r="BB2011" s="15">
        <v>0</v>
      </c>
      <c r="BC2011" s="15">
        <v>0</v>
      </c>
      <c r="BD2011" s="15">
        <v>0</v>
      </c>
      <c r="BE2011" s="15">
        <v>0</v>
      </c>
      <c r="BF2011" s="15">
        <v>0</v>
      </c>
      <c r="BG2011" s="15">
        <f t="shared" si="158"/>
        <v>0</v>
      </c>
      <c r="BH2011" t="str">
        <f t="shared" si="159"/>
        <v>BGCGAS</v>
      </c>
      <c r="BI2011" t="str">
        <f>VLOOKUP(BH2011,[2]Summary!$C$29:$C$56,1,0)</f>
        <v>BGCGas</v>
      </c>
      <c r="BJ2011" s="16">
        <v>43466</v>
      </c>
    </row>
    <row r="2012" spans="1:62" x14ac:dyDescent="0.25">
      <c r="A2012" s="13" t="s">
        <v>3817</v>
      </c>
      <c r="B2012" s="13" t="s">
        <v>3817</v>
      </c>
      <c r="C2012" t="s">
        <v>3818</v>
      </c>
      <c r="D2012" t="s">
        <v>307</v>
      </c>
      <c r="E2012" t="s">
        <v>308</v>
      </c>
      <c r="F2012" s="13" t="s">
        <v>302</v>
      </c>
      <c r="H2012" s="15">
        <v>0</v>
      </c>
      <c r="I2012" s="15">
        <v>0</v>
      </c>
      <c r="J2012" s="15">
        <v>0</v>
      </c>
      <c r="K2012" s="15">
        <v>0</v>
      </c>
      <c r="L2012" s="15">
        <v>0.66600000000000004</v>
      </c>
      <c r="M2012" s="15">
        <v>0</v>
      </c>
      <c r="N2012" s="15">
        <v>0</v>
      </c>
      <c r="O2012" s="15">
        <v>0</v>
      </c>
      <c r="P2012" s="15">
        <v>0</v>
      </c>
      <c r="Q2012" s="15">
        <v>0</v>
      </c>
      <c r="R2012" s="15">
        <v>0</v>
      </c>
      <c r="S2012" s="15">
        <v>0</v>
      </c>
      <c r="T2012" s="15">
        <f t="shared" si="155"/>
        <v>0.66600000000000004</v>
      </c>
      <c r="U2012" s="15">
        <v>0</v>
      </c>
      <c r="V2012" s="15">
        <v>0</v>
      </c>
      <c r="W2012" s="15">
        <v>0</v>
      </c>
      <c r="X2012" s="15">
        <v>0</v>
      </c>
      <c r="Y2012" s="15">
        <v>0</v>
      </c>
      <c r="Z2012" s="15">
        <v>0</v>
      </c>
      <c r="AA2012" s="15">
        <v>0</v>
      </c>
      <c r="AB2012" s="15">
        <v>0</v>
      </c>
      <c r="AC2012" s="15">
        <v>0</v>
      </c>
      <c r="AD2012" s="15">
        <v>0</v>
      </c>
      <c r="AE2012" s="15">
        <v>0</v>
      </c>
      <c r="AF2012" s="15">
        <v>0</v>
      </c>
      <c r="AG2012" s="15">
        <f t="shared" si="156"/>
        <v>0</v>
      </c>
      <c r="AH2012" s="15">
        <v>0</v>
      </c>
      <c r="AI2012" s="15">
        <v>0</v>
      </c>
      <c r="AJ2012" s="15">
        <v>0</v>
      </c>
      <c r="AK2012" s="15">
        <v>0</v>
      </c>
      <c r="AL2012" s="15">
        <v>0</v>
      </c>
      <c r="AM2012" s="15">
        <v>0</v>
      </c>
      <c r="AN2012" s="15">
        <v>0</v>
      </c>
      <c r="AO2012" s="15">
        <v>0</v>
      </c>
      <c r="AP2012" s="15">
        <v>0</v>
      </c>
      <c r="AQ2012" s="15">
        <v>0</v>
      </c>
      <c r="AR2012" s="15">
        <v>0</v>
      </c>
      <c r="AS2012" s="15">
        <v>0</v>
      </c>
      <c r="AT2012" s="15">
        <f t="shared" si="157"/>
        <v>0</v>
      </c>
      <c r="AU2012" s="15">
        <v>0</v>
      </c>
      <c r="AV2012" s="15">
        <v>0</v>
      </c>
      <c r="AW2012" s="15">
        <v>0</v>
      </c>
      <c r="AX2012" s="15">
        <v>0</v>
      </c>
      <c r="AY2012" s="15">
        <v>0</v>
      </c>
      <c r="AZ2012" s="15">
        <v>0</v>
      </c>
      <c r="BA2012" s="15">
        <v>0</v>
      </c>
      <c r="BB2012" s="15">
        <v>0</v>
      </c>
      <c r="BC2012" s="15">
        <v>0</v>
      </c>
      <c r="BD2012" s="15">
        <v>0</v>
      </c>
      <c r="BE2012" s="15">
        <v>0</v>
      </c>
      <c r="BF2012" s="15">
        <v>0</v>
      </c>
      <c r="BG2012" s="15">
        <f t="shared" si="158"/>
        <v>0</v>
      </c>
      <c r="BH2012" t="str">
        <f t="shared" si="159"/>
        <v>BGCGAS</v>
      </c>
      <c r="BI2012" t="str">
        <f>VLOOKUP(BH2012,[2]Summary!$C$29:$C$56,1,0)</f>
        <v>BGCGas</v>
      </c>
      <c r="BJ2012" s="16">
        <v>43466</v>
      </c>
    </row>
    <row r="2013" spans="1:62" x14ac:dyDescent="0.25">
      <c r="A2013" s="13" t="s">
        <v>3819</v>
      </c>
      <c r="B2013" s="13" t="s">
        <v>3819</v>
      </c>
      <c r="C2013" t="s">
        <v>3820</v>
      </c>
      <c r="D2013" t="s">
        <v>307</v>
      </c>
      <c r="E2013" t="s">
        <v>308</v>
      </c>
      <c r="F2013" s="13" t="s">
        <v>302</v>
      </c>
      <c r="H2013" s="15">
        <v>0</v>
      </c>
      <c r="I2013" s="15">
        <v>0</v>
      </c>
      <c r="J2013" s="15">
        <v>0</v>
      </c>
      <c r="K2013" s="15">
        <v>0</v>
      </c>
      <c r="L2013" s="15">
        <v>6.7510000000000003</v>
      </c>
      <c r="M2013" s="15">
        <v>0</v>
      </c>
      <c r="N2013" s="15">
        <v>0</v>
      </c>
      <c r="O2013" s="15">
        <v>0</v>
      </c>
      <c r="P2013" s="15">
        <v>0</v>
      </c>
      <c r="Q2013" s="15">
        <v>0</v>
      </c>
      <c r="R2013" s="15">
        <v>0</v>
      </c>
      <c r="S2013" s="15">
        <v>0</v>
      </c>
      <c r="T2013" s="15">
        <f t="shared" si="155"/>
        <v>6.7510000000000003</v>
      </c>
      <c r="U2013" s="15">
        <v>0</v>
      </c>
      <c r="V2013" s="15">
        <v>0</v>
      </c>
      <c r="W2013" s="15">
        <v>0</v>
      </c>
      <c r="X2013" s="15">
        <v>0</v>
      </c>
      <c r="Y2013" s="15">
        <v>0</v>
      </c>
      <c r="Z2013" s="15">
        <v>0</v>
      </c>
      <c r="AA2013" s="15">
        <v>0</v>
      </c>
      <c r="AB2013" s="15">
        <v>0</v>
      </c>
      <c r="AC2013" s="15">
        <v>0</v>
      </c>
      <c r="AD2013" s="15">
        <v>0</v>
      </c>
      <c r="AE2013" s="15">
        <v>0</v>
      </c>
      <c r="AF2013" s="15">
        <v>0</v>
      </c>
      <c r="AG2013" s="15">
        <f t="shared" si="156"/>
        <v>0</v>
      </c>
      <c r="AH2013" s="15">
        <v>0</v>
      </c>
      <c r="AI2013" s="15">
        <v>0</v>
      </c>
      <c r="AJ2013" s="15">
        <v>0</v>
      </c>
      <c r="AK2013" s="15">
        <v>0</v>
      </c>
      <c r="AL2013" s="15">
        <v>0</v>
      </c>
      <c r="AM2013" s="15">
        <v>0</v>
      </c>
      <c r="AN2013" s="15">
        <v>0</v>
      </c>
      <c r="AO2013" s="15">
        <v>0</v>
      </c>
      <c r="AP2013" s="15">
        <v>0</v>
      </c>
      <c r="AQ2013" s="15">
        <v>0</v>
      </c>
      <c r="AR2013" s="15">
        <v>0</v>
      </c>
      <c r="AS2013" s="15">
        <v>0</v>
      </c>
      <c r="AT2013" s="15">
        <f t="shared" si="157"/>
        <v>0</v>
      </c>
      <c r="AU2013" s="15">
        <v>0</v>
      </c>
      <c r="AV2013" s="15">
        <v>0</v>
      </c>
      <c r="AW2013" s="15">
        <v>0</v>
      </c>
      <c r="AX2013" s="15">
        <v>0</v>
      </c>
      <c r="AY2013" s="15">
        <v>0</v>
      </c>
      <c r="AZ2013" s="15">
        <v>0</v>
      </c>
      <c r="BA2013" s="15">
        <v>0</v>
      </c>
      <c r="BB2013" s="15">
        <v>0</v>
      </c>
      <c r="BC2013" s="15">
        <v>0</v>
      </c>
      <c r="BD2013" s="15">
        <v>0</v>
      </c>
      <c r="BE2013" s="15">
        <v>0</v>
      </c>
      <c r="BF2013" s="15">
        <v>0</v>
      </c>
      <c r="BG2013" s="15">
        <f t="shared" si="158"/>
        <v>0</v>
      </c>
      <c r="BH2013" t="str">
        <f t="shared" si="159"/>
        <v>BGCGAS</v>
      </c>
      <c r="BI2013" t="str">
        <f>VLOOKUP(BH2013,[2]Summary!$C$29:$C$56,1,0)</f>
        <v>BGCGas</v>
      </c>
      <c r="BJ2013" s="16">
        <v>43466</v>
      </c>
    </row>
    <row r="2014" spans="1:62" x14ac:dyDescent="0.25">
      <c r="A2014" s="13" t="s">
        <v>3821</v>
      </c>
      <c r="B2014" s="13" t="s">
        <v>3821</v>
      </c>
      <c r="C2014" t="s">
        <v>3822</v>
      </c>
      <c r="D2014" t="s">
        <v>307</v>
      </c>
      <c r="E2014" t="s">
        <v>308</v>
      </c>
      <c r="F2014" s="13" t="s">
        <v>302</v>
      </c>
      <c r="H2014" s="15">
        <v>0</v>
      </c>
      <c r="I2014" s="15">
        <v>0</v>
      </c>
      <c r="J2014" s="15">
        <v>0</v>
      </c>
      <c r="K2014" s="15">
        <v>0</v>
      </c>
      <c r="L2014" s="15">
        <v>1.113</v>
      </c>
      <c r="M2014" s="15">
        <v>0</v>
      </c>
      <c r="N2014" s="15">
        <v>0</v>
      </c>
      <c r="O2014" s="15">
        <v>0</v>
      </c>
      <c r="P2014" s="15">
        <v>0</v>
      </c>
      <c r="Q2014" s="15">
        <v>0</v>
      </c>
      <c r="R2014" s="15">
        <v>0</v>
      </c>
      <c r="S2014" s="15">
        <v>0</v>
      </c>
      <c r="T2014" s="15">
        <f t="shared" si="155"/>
        <v>1.113</v>
      </c>
      <c r="U2014" s="15">
        <v>0</v>
      </c>
      <c r="V2014" s="15">
        <v>0</v>
      </c>
      <c r="W2014" s="15">
        <v>0</v>
      </c>
      <c r="X2014" s="15">
        <v>0</v>
      </c>
      <c r="Y2014" s="15">
        <v>0</v>
      </c>
      <c r="Z2014" s="15">
        <v>0</v>
      </c>
      <c r="AA2014" s="15">
        <v>0</v>
      </c>
      <c r="AB2014" s="15">
        <v>0</v>
      </c>
      <c r="AC2014" s="15">
        <v>0</v>
      </c>
      <c r="AD2014" s="15">
        <v>0</v>
      </c>
      <c r="AE2014" s="15">
        <v>0</v>
      </c>
      <c r="AF2014" s="15">
        <v>0</v>
      </c>
      <c r="AG2014" s="15">
        <f t="shared" si="156"/>
        <v>0</v>
      </c>
      <c r="AH2014" s="15">
        <v>0</v>
      </c>
      <c r="AI2014" s="15">
        <v>0</v>
      </c>
      <c r="AJ2014" s="15">
        <v>0</v>
      </c>
      <c r="AK2014" s="15">
        <v>0</v>
      </c>
      <c r="AL2014" s="15">
        <v>0</v>
      </c>
      <c r="AM2014" s="15">
        <v>0</v>
      </c>
      <c r="AN2014" s="15">
        <v>0</v>
      </c>
      <c r="AO2014" s="15">
        <v>0</v>
      </c>
      <c r="AP2014" s="15">
        <v>0</v>
      </c>
      <c r="AQ2014" s="15">
        <v>0</v>
      </c>
      <c r="AR2014" s="15">
        <v>0</v>
      </c>
      <c r="AS2014" s="15">
        <v>0</v>
      </c>
      <c r="AT2014" s="15">
        <f t="shared" si="157"/>
        <v>0</v>
      </c>
      <c r="AU2014" s="15">
        <v>0</v>
      </c>
      <c r="AV2014" s="15">
        <v>0</v>
      </c>
      <c r="AW2014" s="15">
        <v>0</v>
      </c>
      <c r="AX2014" s="15">
        <v>0</v>
      </c>
      <c r="AY2014" s="15">
        <v>0</v>
      </c>
      <c r="AZ2014" s="15">
        <v>0</v>
      </c>
      <c r="BA2014" s="15">
        <v>0</v>
      </c>
      <c r="BB2014" s="15">
        <v>0</v>
      </c>
      <c r="BC2014" s="15">
        <v>0</v>
      </c>
      <c r="BD2014" s="15">
        <v>0</v>
      </c>
      <c r="BE2014" s="15">
        <v>0</v>
      </c>
      <c r="BF2014" s="15">
        <v>0</v>
      </c>
      <c r="BG2014" s="15">
        <f t="shared" si="158"/>
        <v>0</v>
      </c>
      <c r="BH2014" t="str">
        <f t="shared" si="159"/>
        <v>BGCGAS</v>
      </c>
      <c r="BI2014" t="str">
        <f>VLOOKUP(BH2014,[2]Summary!$C$29:$C$56,1,0)</f>
        <v>BGCGas</v>
      </c>
      <c r="BJ2014" s="16">
        <v>43466</v>
      </c>
    </row>
    <row r="2015" spans="1:62" x14ac:dyDescent="0.25">
      <c r="A2015" s="13" t="s">
        <v>3823</v>
      </c>
      <c r="B2015" s="13" t="s">
        <v>3823</v>
      </c>
      <c r="C2015" t="s">
        <v>3824</v>
      </c>
      <c r="D2015" t="s">
        <v>307</v>
      </c>
      <c r="E2015" t="s">
        <v>308</v>
      </c>
      <c r="F2015" s="13" t="s">
        <v>302</v>
      </c>
      <c r="H2015" s="15">
        <v>0</v>
      </c>
      <c r="I2015" s="15">
        <v>0</v>
      </c>
      <c r="J2015" s="15">
        <v>0</v>
      </c>
      <c r="K2015" s="15">
        <v>0</v>
      </c>
      <c r="L2015" s="15">
        <v>1.95</v>
      </c>
      <c r="M2015" s="15">
        <v>0</v>
      </c>
      <c r="N2015" s="15">
        <v>0</v>
      </c>
      <c r="O2015" s="15">
        <v>0</v>
      </c>
      <c r="P2015" s="15">
        <v>0</v>
      </c>
      <c r="Q2015" s="15">
        <v>0</v>
      </c>
      <c r="R2015" s="15">
        <v>0</v>
      </c>
      <c r="S2015" s="15">
        <v>0</v>
      </c>
      <c r="T2015" s="15">
        <f t="shared" si="155"/>
        <v>1.95</v>
      </c>
      <c r="U2015" s="15">
        <v>0</v>
      </c>
      <c r="V2015" s="15">
        <v>0</v>
      </c>
      <c r="W2015" s="15">
        <v>0</v>
      </c>
      <c r="X2015" s="15">
        <v>0</v>
      </c>
      <c r="Y2015" s="15">
        <v>0</v>
      </c>
      <c r="Z2015" s="15">
        <v>0</v>
      </c>
      <c r="AA2015" s="15">
        <v>0</v>
      </c>
      <c r="AB2015" s="15">
        <v>0</v>
      </c>
      <c r="AC2015" s="15">
        <v>0</v>
      </c>
      <c r="AD2015" s="15">
        <v>0</v>
      </c>
      <c r="AE2015" s="15">
        <v>0</v>
      </c>
      <c r="AF2015" s="15">
        <v>0</v>
      </c>
      <c r="AG2015" s="15">
        <f t="shared" si="156"/>
        <v>0</v>
      </c>
      <c r="AH2015" s="15">
        <v>0</v>
      </c>
      <c r="AI2015" s="15">
        <v>0</v>
      </c>
      <c r="AJ2015" s="15">
        <v>0</v>
      </c>
      <c r="AK2015" s="15">
        <v>0</v>
      </c>
      <c r="AL2015" s="15">
        <v>0</v>
      </c>
      <c r="AM2015" s="15">
        <v>0</v>
      </c>
      <c r="AN2015" s="15">
        <v>0</v>
      </c>
      <c r="AO2015" s="15">
        <v>0</v>
      </c>
      <c r="AP2015" s="15">
        <v>0</v>
      </c>
      <c r="AQ2015" s="15">
        <v>0</v>
      </c>
      <c r="AR2015" s="15">
        <v>0</v>
      </c>
      <c r="AS2015" s="15">
        <v>0</v>
      </c>
      <c r="AT2015" s="15">
        <f t="shared" si="157"/>
        <v>0</v>
      </c>
      <c r="AU2015" s="15">
        <v>0</v>
      </c>
      <c r="AV2015" s="15">
        <v>0</v>
      </c>
      <c r="AW2015" s="15">
        <v>0</v>
      </c>
      <c r="AX2015" s="15">
        <v>0</v>
      </c>
      <c r="AY2015" s="15">
        <v>0</v>
      </c>
      <c r="AZ2015" s="15">
        <v>0</v>
      </c>
      <c r="BA2015" s="15">
        <v>0</v>
      </c>
      <c r="BB2015" s="15">
        <v>0</v>
      </c>
      <c r="BC2015" s="15">
        <v>0</v>
      </c>
      <c r="BD2015" s="15">
        <v>0</v>
      </c>
      <c r="BE2015" s="15">
        <v>0</v>
      </c>
      <c r="BF2015" s="15">
        <v>0</v>
      </c>
      <c r="BG2015" s="15">
        <f t="shared" si="158"/>
        <v>0</v>
      </c>
      <c r="BH2015" t="str">
        <f t="shared" si="159"/>
        <v>BGCGAS</v>
      </c>
      <c r="BI2015" t="str">
        <f>VLOOKUP(BH2015,[2]Summary!$C$29:$C$56,1,0)</f>
        <v>BGCGas</v>
      </c>
      <c r="BJ2015" s="16">
        <v>43466</v>
      </c>
    </row>
    <row r="2016" spans="1:62" x14ac:dyDescent="0.25">
      <c r="A2016" s="13" t="s">
        <v>3825</v>
      </c>
      <c r="B2016" s="13" t="s">
        <v>3825</v>
      </c>
      <c r="C2016" t="s">
        <v>3826</v>
      </c>
      <c r="D2016" t="s">
        <v>307</v>
      </c>
      <c r="E2016" t="s">
        <v>308</v>
      </c>
      <c r="F2016" s="13" t="s">
        <v>302</v>
      </c>
      <c r="H2016" s="15">
        <v>0</v>
      </c>
      <c r="I2016" s="15">
        <v>0</v>
      </c>
      <c r="J2016" s="15">
        <v>0</v>
      </c>
      <c r="K2016" s="15">
        <v>0</v>
      </c>
      <c r="L2016" s="15">
        <v>3.3879999999999999</v>
      </c>
      <c r="M2016" s="15">
        <v>0</v>
      </c>
      <c r="N2016" s="15">
        <v>0</v>
      </c>
      <c r="O2016" s="15">
        <v>0</v>
      </c>
      <c r="P2016" s="15">
        <v>0</v>
      </c>
      <c r="Q2016" s="15">
        <v>0</v>
      </c>
      <c r="R2016" s="15">
        <v>0</v>
      </c>
      <c r="S2016" s="15">
        <v>0</v>
      </c>
      <c r="T2016" s="15">
        <f t="shared" si="155"/>
        <v>3.3879999999999999</v>
      </c>
      <c r="U2016" s="15">
        <v>0</v>
      </c>
      <c r="V2016" s="15">
        <v>0</v>
      </c>
      <c r="W2016" s="15">
        <v>0</v>
      </c>
      <c r="X2016" s="15">
        <v>0</v>
      </c>
      <c r="Y2016" s="15">
        <v>0</v>
      </c>
      <c r="Z2016" s="15">
        <v>0</v>
      </c>
      <c r="AA2016" s="15">
        <v>0</v>
      </c>
      <c r="AB2016" s="15">
        <v>0</v>
      </c>
      <c r="AC2016" s="15">
        <v>0</v>
      </c>
      <c r="AD2016" s="15">
        <v>0</v>
      </c>
      <c r="AE2016" s="15">
        <v>0</v>
      </c>
      <c r="AF2016" s="15">
        <v>0</v>
      </c>
      <c r="AG2016" s="15">
        <f t="shared" si="156"/>
        <v>0</v>
      </c>
      <c r="AH2016" s="15">
        <v>0</v>
      </c>
      <c r="AI2016" s="15">
        <v>0</v>
      </c>
      <c r="AJ2016" s="15">
        <v>0</v>
      </c>
      <c r="AK2016" s="15">
        <v>0</v>
      </c>
      <c r="AL2016" s="15">
        <v>0</v>
      </c>
      <c r="AM2016" s="15">
        <v>0</v>
      </c>
      <c r="AN2016" s="15">
        <v>0</v>
      </c>
      <c r="AO2016" s="15">
        <v>0</v>
      </c>
      <c r="AP2016" s="15">
        <v>0</v>
      </c>
      <c r="AQ2016" s="15">
        <v>0</v>
      </c>
      <c r="AR2016" s="15">
        <v>0</v>
      </c>
      <c r="AS2016" s="15">
        <v>0</v>
      </c>
      <c r="AT2016" s="15">
        <f t="shared" si="157"/>
        <v>0</v>
      </c>
      <c r="AU2016" s="15">
        <v>0</v>
      </c>
      <c r="AV2016" s="15">
        <v>0</v>
      </c>
      <c r="AW2016" s="15">
        <v>0</v>
      </c>
      <c r="AX2016" s="15">
        <v>0</v>
      </c>
      <c r="AY2016" s="15">
        <v>0</v>
      </c>
      <c r="AZ2016" s="15">
        <v>0</v>
      </c>
      <c r="BA2016" s="15">
        <v>0</v>
      </c>
      <c r="BB2016" s="15">
        <v>0</v>
      </c>
      <c r="BC2016" s="15">
        <v>0</v>
      </c>
      <c r="BD2016" s="15">
        <v>0</v>
      </c>
      <c r="BE2016" s="15">
        <v>0</v>
      </c>
      <c r="BF2016" s="15">
        <v>0</v>
      </c>
      <c r="BG2016" s="15">
        <f t="shared" si="158"/>
        <v>0</v>
      </c>
      <c r="BH2016" t="str">
        <f t="shared" si="159"/>
        <v>BGCGAS</v>
      </c>
      <c r="BI2016" t="str">
        <f>VLOOKUP(BH2016,[2]Summary!$C$29:$C$56,1,0)</f>
        <v>BGCGas</v>
      </c>
      <c r="BJ2016" s="16">
        <v>43466</v>
      </c>
    </row>
    <row r="2017" spans="1:62" x14ac:dyDescent="0.25">
      <c r="A2017" s="13" t="s">
        <v>3827</v>
      </c>
      <c r="B2017" s="13" t="s">
        <v>3827</v>
      </c>
      <c r="C2017" t="s">
        <v>3828</v>
      </c>
      <c r="D2017" t="s">
        <v>307</v>
      </c>
      <c r="E2017" t="s">
        <v>308</v>
      </c>
      <c r="F2017" s="13" t="s">
        <v>302</v>
      </c>
      <c r="H2017" s="15">
        <v>0</v>
      </c>
      <c r="I2017" s="15">
        <v>0</v>
      </c>
      <c r="J2017" s="15">
        <v>0</v>
      </c>
      <c r="K2017" s="15">
        <v>0</v>
      </c>
      <c r="L2017" s="15">
        <v>3.3780000000000001</v>
      </c>
      <c r="M2017" s="15">
        <v>0</v>
      </c>
      <c r="N2017" s="15">
        <v>0</v>
      </c>
      <c r="O2017" s="15">
        <v>0</v>
      </c>
      <c r="P2017" s="15">
        <v>0</v>
      </c>
      <c r="Q2017" s="15">
        <v>0</v>
      </c>
      <c r="R2017" s="15">
        <v>0</v>
      </c>
      <c r="S2017" s="15">
        <v>0</v>
      </c>
      <c r="T2017" s="15">
        <f t="shared" si="155"/>
        <v>3.3780000000000001</v>
      </c>
      <c r="U2017" s="15">
        <v>0</v>
      </c>
      <c r="V2017" s="15">
        <v>0</v>
      </c>
      <c r="W2017" s="15">
        <v>0</v>
      </c>
      <c r="X2017" s="15">
        <v>0</v>
      </c>
      <c r="Y2017" s="15">
        <v>0</v>
      </c>
      <c r="Z2017" s="15">
        <v>0</v>
      </c>
      <c r="AA2017" s="15">
        <v>0</v>
      </c>
      <c r="AB2017" s="15">
        <v>0</v>
      </c>
      <c r="AC2017" s="15">
        <v>0</v>
      </c>
      <c r="AD2017" s="15">
        <v>0</v>
      </c>
      <c r="AE2017" s="15">
        <v>0</v>
      </c>
      <c r="AF2017" s="15">
        <v>0</v>
      </c>
      <c r="AG2017" s="15">
        <f t="shared" si="156"/>
        <v>0</v>
      </c>
      <c r="AH2017" s="15">
        <v>0</v>
      </c>
      <c r="AI2017" s="15">
        <v>0</v>
      </c>
      <c r="AJ2017" s="15">
        <v>0</v>
      </c>
      <c r="AK2017" s="15">
        <v>0</v>
      </c>
      <c r="AL2017" s="15">
        <v>0</v>
      </c>
      <c r="AM2017" s="15">
        <v>0</v>
      </c>
      <c r="AN2017" s="15">
        <v>0</v>
      </c>
      <c r="AO2017" s="15">
        <v>0</v>
      </c>
      <c r="AP2017" s="15">
        <v>0</v>
      </c>
      <c r="AQ2017" s="15">
        <v>0</v>
      </c>
      <c r="AR2017" s="15">
        <v>0</v>
      </c>
      <c r="AS2017" s="15">
        <v>0</v>
      </c>
      <c r="AT2017" s="15">
        <f t="shared" si="157"/>
        <v>0</v>
      </c>
      <c r="AU2017" s="15">
        <v>0</v>
      </c>
      <c r="AV2017" s="15">
        <v>0</v>
      </c>
      <c r="AW2017" s="15">
        <v>0</v>
      </c>
      <c r="AX2017" s="15">
        <v>0</v>
      </c>
      <c r="AY2017" s="15">
        <v>0</v>
      </c>
      <c r="AZ2017" s="15">
        <v>0</v>
      </c>
      <c r="BA2017" s="15">
        <v>0</v>
      </c>
      <c r="BB2017" s="15">
        <v>0</v>
      </c>
      <c r="BC2017" s="15">
        <v>0</v>
      </c>
      <c r="BD2017" s="15">
        <v>0</v>
      </c>
      <c r="BE2017" s="15">
        <v>0</v>
      </c>
      <c r="BF2017" s="15">
        <v>0</v>
      </c>
      <c r="BG2017" s="15">
        <f t="shared" si="158"/>
        <v>0</v>
      </c>
      <c r="BH2017" t="str">
        <f t="shared" si="159"/>
        <v>BGCGAS</v>
      </c>
      <c r="BI2017" t="str">
        <f>VLOOKUP(BH2017,[2]Summary!$C$29:$C$56,1,0)</f>
        <v>BGCGas</v>
      </c>
      <c r="BJ2017" s="16">
        <v>43466</v>
      </c>
    </row>
    <row r="2018" spans="1:62" x14ac:dyDescent="0.25">
      <c r="A2018" s="13" t="s">
        <v>3829</v>
      </c>
      <c r="B2018" s="13" t="s">
        <v>3829</v>
      </c>
      <c r="C2018" t="s">
        <v>3830</v>
      </c>
      <c r="D2018" t="s">
        <v>307</v>
      </c>
      <c r="E2018" t="s">
        <v>308</v>
      </c>
      <c r="F2018" s="13" t="s">
        <v>302</v>
      </c>
      <c r="H2018" s="15">
        <v>0</v>
      </c>
      <c r="I2018" s="15">
        <v>0</v>
      </c>
      <c r="J2018" s="15">
        <v>0</v>
      </c>
      <c r="K2018" s="15">
        <v>0</v>
      </c>
      <c r="L2018" s="15">
        <v>3.3780000000000001</v>
      </c>
      <c r="M2018" s="15">
        <v>0</v>
      </c>
      <c r="N2018" s="15">
        <v>0</v>
      </c>
      <c r="O2018" s="15">
        <v>0</v>
      </c>
      <c r="P2018" s="15">
        <v>0</v>
      </c>
      <c r="Q2018" s="15">
        <v>0</v>
      </c>
      <c r="R2018" s="15">
        <v>0</v>
      </c>
      <c r="S2018" s="15">
        <v>0</v>
      </c>
      <c r="T2018" s="15">
        <f t="shared" si="155"/>
        <v>3.3780000000000001</v>
      </c>
      <c r="U2018" s="15">
        <v>0</v>
      </c>
      <c r="V2018" s="15">
        <v>0</v>
      </c>
      <c r="W2018" s="15">
        <v>0</v>
      </c>
      <c r="X2018" s="15">
        <v>0</v>
      </c>
      <c r="Y2018" s="15">
        <v>0</v>
      </c>
      <c r="Z2018" s="15">
        <v>0</v>
      </c>
      <c r="AA2018" s="15">
        <v>0</v>
      </c>
      <c r="AB2018" s="15">
        <v>0</v>
      </c>
      <c r="AC2018" s="15">
        <v>0</v>
      </c>
      <c r="AD2018" s="15">
        <v>0</v>
      </c>
      <c r="AE2018" s="15">
        <v>0</v>
      </c>
      <c r="AF2018" s="15">
        <v>0</v>
      </c>
      <c r="AG2018" s="15">
        <f t="shared" si="156"/>
        <v>0</v>
      </c>
      <c r="AH2018" s="15">
        <v>0</v>
      </c>
      <c r="AI2018" s="15">
        <v>0</v>
      </c>
      <c r="AJ2018" s="15">
        <v>0</v>
      </c>
      <c r="AK2018" s="15">
        <v>0</v>
      </c>
      <c r="AL2018" s="15">
        <v>0</v>
      </c>
      <c r="AM2018" s="15">
        <v>0</v>
      </c>
      <c r="AN2018" s="15">
        <v>0</v>
      </c>
      <c r="AO2018" s="15">
        <v>0</v>
      </c>
      <c r="AP2018" s="15">
        <v>0</v>
      </c>
      <c r="AQ2018" s="15">
        <v>0</v>
      </c>
      <c r="AR2018" s="15">
        <v>0</v>
      </c>
      <c r="AS2018" s="15">
        <v>0</v>
      </c>
      <c r="AT2018" s="15">
        <f t="shared" si="157"/>
        <v>0</v>
      </c>
      <c r="AU2018" s="15">
        <v>0</v>
      </c>
      <c r="AV2018" s="15">
        <v>0</v>
      </c>
      <c r="AW2018" s="15">
        <v>0</v>
      </c>
      <c r="AX2018" s="15">
        <v>0</v>
      </c>
      <c r="AY2018" s="15">
        <v>0</v>
      </c>
      <c r="AZ2018" s="15">
        <v>0</v>
      </c>
      <c r="BA2018" s="15">
        <v>0</v>
      </c>
      <c r="BB2018" s="15">
        <v>0</v>
      </c>
      <c r="BC2018" s="15">
        <v>0</v>
      </c>
      <c r="BD2018" s="15">
        <v>0</v>
      </c>
      <c r="BE2018" s="15">
        <v>0</v>
      </c>
      <c r="BF2018" s="15">
        <v>0</v>
      </c>
      <c r="BG2018" s="15">
        <f t="shared" si="158"/>
        <v>0</v>
      </c>
      <c r="BH2018" t="str">
        <f t="shared" si="159"/>
        <v>BGCGAS</v>
      </c>
      <c r="BI2018" t="str">
        <f>VLOOKUP(BH2018,[2]Summary!$C$29:$C$56,1,0)</f>
        <v>BGCGas</v>
      </c>
      <c r="BJ2018" s="16">
        <v>43466</v>
      </c>
    </row>
    <row r="2019" spans="1:62" x14ac:dyDescent="0.25">
      <c r="A2019" s="13" t="s">
        <v>3831</v>
      </c>
      <c r="B2019" s="13" t="s">
        <v>3831</v>
      </c>
      <c r="C2019" t="s">
        <v>3832</v>
      </c>
      <c r="D2019" t="s">
        <v>307</v>
      </c>
      <c r="E2019" t="s">
        <v>308</v>
      </c>
      <c r="F2019" s="13" t="s">
        <v>302</v>
      </c>
      <c r="H2019" s="15">
        <v>0</v>
      </c>
      <c r="I2019" s="15">
        <v>0</v>
      </c>
      <c r="J2019" s="15">
        <v>0</v>
      </c>
      <c r="K2019" s="15">
        <v>0</v>
      </c>
      <c r="L2019" s="15">
        <v>0.90200000000000002</v>
      </c>
      <c r="M2019" s="15">
        <v>0</v>
      </c>
      <c r="N2019" s="15">
        <v>0.159</v>
      </c>
      <c r="O2019" s="15">
        <v>3.3839999999999999</v>
      </c>
      <c r="P2019" s="15">
        <v>0</v>
      </c>
      <c r="Q2019" s="15">
        <v>0</v>
      </c>
      <c r="R2019" s="15">
        <v>0</v>
      </c>
      <c r="S2019" s="15">
        <v>0</v>
      </c>
      <c r="T2019" s="15">
        <f t="shared" si="155"/>
        <v>4.4450000000000003</v>
      </c>
      <c r="U2019" s="15">
        <v>0</v>
      </c>
      <c r="V2019" s="15">
        <v>0</v>
      </c>
      <c r="W2019" s="15">
        <v>0</v>
      </c>
      <c r="X2019" s="15">
        <v>0</v>
      </c>
      <c r="Y2019" s="15">
        <v>0</v>
      </c>
      <c r="Z2019" s="15">
        <v>0</v>
      </c>
      <c r="AA2019" s="15">
        <v>0</v>
      </c>
      <c r="AB2019" s="15">
        <v>0</v>
      </c>
      <c r="AC2019" s="15">
        <v>0</v>
      </c>
      <c r="AD2019" s="15">
        <v>0</v>
      </c>
      <c r="AE2019" s="15">
        <v>0</v>
      </c>
      <c r="AF2019" s="15">
        <v>0</v>
      </c>
      <c r="AG2019" s="15">
        <f t="shared" si="156"/>
        <v>0</v>
      </c>
      <c r="AH2019" s="15">
        <v>0</v>
      </c>
      <c r="AI2019" s="15">
        <v>0</v>
      </c>
      <c r="AJ2019" s="15">
        <v>0</v>
      </c>
      <c r="AK2019" s="15">
        <v>0</v>
      </c>
      <c r="AL2019" s="15">
        <v>0</v>
      </c>
      <c r="AM2019" s="15">
        <v>0</v>
      </c>
      <c r="AN2019" s="15">
        <v>0</v>
      </c>
      <c r="AO2019" s="15">
        <v>0</v>
      </c>
      <c r="AP2019" s="15">
        <v>0</v>
      </c>
      <c r="AQ2019" s="15">
        <v>0</v>
      </c>
      <c r="AR2019" s="15">
        <v>0</v>
      </c>
      <c r="AS2019" s="15">
        <v>0</v>
      </c>
      <c r="AT2019" s="15">
        <f t="shared" si="157"/>
        <v>0</v>
      </c>
      <c r="AU2019" s="15">
        <v>0</v>
      </c>
      <c r="AV2019" s="15">
        <v>0</v>
      </c>
      <c r="AW2019" s="15">
        <v>0</v>
      </c>
      <c r="AX2019" s="15">
        <v>0</v>
      </c>
      <c r="AY2019" s="15">
        <v>0</v>
      </c>
      <c r="AZ2019" s="15">
        <v>0</v>
      </c>
      <c r="BA2019" s="15">
        <v>0</v>
      </c>
      <c r="BB2019" s="15">
        <v>0</v>
      </c>
      <c r="BC2019" s="15">
        <v>0</v>
      </c>
      <c r="BD2019" s="15">
        <v>0</v>
      </c>
      <c r="BE2019" s="15">
        <v>0</v>
      </c>
      <c r="BF2019" s="15">
        <v>0</v>
      </c>
      <c r="BG2019" s="15">
        <f t="shared" si="158"/>
        <v>0</v>
      </c>
      <c r="BH2019" t="str">
        <f t="shared" si="159"/>
        <v>BGCGAS</v>
      </c>
      <c r="BI2019" t="str">
        <f>VLOOKUP(BH2019,[2]Summary!$C$29:$C$56,1,0)</f>
        <v>BGCGas</v>
      </c>
      <c r="BJ2019" s="16">
        <v>43466</v>
      </c>
    </row>
    <row r="2020" spans="1:62" x14ac:dyDescent="0.25">
      <c r="A2020" s="13" t="s">
        <v>3833</v>
      </c>
      <c r="B2020" s="13" t="s">
        <v>3833</v>
      </c>
      <c r="C2020" t="s">
        <v>3834</v>
      </c>
      <c r="D2020" t="s">
        <v>361</v>
      </c>
      <c r="E2020" t="s">
        <v>308</v>
      </c>
      <c r="F2020" s="13" t="s">
        <v>60</v>
      </c>
      <c r="H2020" s="15">
        <v>0</v>
      </c>
      <c r="I2020" s="15">
        <v>0</v>
      </c>
      <c r="J2020" s="15">
        <v>0</v>
      </c>
      <c r="K2020" s="15">
        <v>0</v>
      </c>
      <c r="L2020" s="15">
        <v>9.0890000000000004</v>
      </c>
      <c r="M2020" s="15">
        <v>17.846</v>
      </c>
      <c r="N2020" s="15">
        <v>4.7E-2</v>
      </c>
      <c r="O2020" s="15">
        <v>1.02</v>
      </c>
      <c r="P2020" s="15">
        <v>0.05</v>
      </c>
      <c r="Q2020" s="15">
        <v>0.05</v>
      </c>
      <c r="R2020" s="15">
        <v>2.5000000000000001E-2</v>
      </c>
      <c r="S2020" s="15">
        <v>0</v>
      </c>
      <c r="T2020" s="15">
        <f t="shared" si="155"/>
        <v>28.127000000000002</v>
      </c>
      <c r="U2020" s="15">
        <v>0</v>
      </c>
      <c r="V2020" s="15">
        <v>0</v>
      </c>
      <c r="W2020" s="15">
        <v>0</v>
      </c>
      <c r="X2020" s="15">
        <v>0</v>
      </c>
      <c r="Y2020" s="15">
        <v>0</v>
      </c>
      <c r="Z2020" s="15">
        <v>0</v>
      </c>
      <c r="AA2020" s="15">
        <v>0</v>
      </c>
      <c r="AB2020" s="15">
        <v>0</v>
      </c>
      <c r="AC2020" s="15">
        <v>0</v>
      </c>
      <c r="AD2020" s="15">
        <v>0</v>
      </c>
      <c r="AE2020" s="15">
        <v>0</v>
      </c>
      <c r="AF2020" s="15">
        <v>0</v>
      </c>
      <c r="AG2020" s="15">
        <f t="shared" si="156"/>
        <v>0</v>
      </c>
      <c r="AH2020" s="15">
        <v>0</v>
      </c>
      <c r="AI2020" s="15">
        <v>0</v>
      </c>
      <c r="AJ2020" s="15">
        <v>0</v>
      </c>
      <c r="AK2020" s="15">
        <v>0</v>
      </c>
      <c r="AL2020" s="15">
        <v>0</v>
      </c>
      <c r="AM2020" s="15">
        <v>0</v>
      </c>
      <c r="AN2020" s="15">
        <v>0</v>
      </c>
      <c r="AO2020" s="15">
        <v>0</v>
      </c>
      <c r="AP2020" s="15">
        <v>0</v>
      </c>
      <c r="AQ2020" s="15">
        <v>0</v>
      </c>
      <c r="AR2020" s="15">
        <v>0</v>
      </c>
      <c r="AS2020" s="15">
        <v>0</v>
      </c>
      <c r="AT2020" s="15">
        <f t="shared" si="157"/>
        <v>0</v>
      </c>
      <c r="AU2020" s="15">
        <v>0</v>
      </c>
      <c r="AV2020" s="15">
        <v>0</v>
      </c>
      <c r="AW2020" s="15">
        <v>0</v>
      </c>
      <c r="AX2020" s="15">
        <v>0</v>
      </c>
      <c r="AY2020" s="15">
        <v>0</v>
      </c>
      <c r="AZ2020" s="15">
        <v>0</v>
      </c>
      <c r="BA2020" s="15">
        <v>0</v>
      </c>
      <c r="BB2020" s="15">
        <v>0</v>
      </c>
      <c r="BC2020" s="15">
        <v>0</v>
      </c>
      <c r="BD2020" s="15">
        <v>0</v>
      </c>
      <c r="BE2020" s="15">
        <v>0</v>
      </c>
      <c r="BF2020" s="15">
        <v>0</v>
      </c>
      <c r="BG2020" s="15">
        <f t="shared" si="158"/>
        <v>0</v>
      </c>
      <c r="BH2020" t="str">
        <f t="shared" si="159"/>
        <v>SCGGAS</v>
      </c>
      <c r="BI2020" t="str">
        <f>VLOOKUP(BH2020,[2]Summary!$C$29:$C$56,1,0)</f>
        <v>SCGGas</v>
      </c>
      <c r="BJ2020" s="16">
        <v>43466</v>
      </c>
    </row>
    <row r="2021" spans="1:62" x14ac:dyDescent="0.25">
      <c r="A2021" s="13" t="s">
        <v>3835</v>
      </c>
      <c r="B2021" s="13" t="s">
        <v>3835</v>
      </c>
      <c r="C2021" t="s">
        <v>3836</v>
      </c>
      <c r="D2021" t="s">
        <v>361</v>
      </c>
      <c r="E2021" t="s">
        <v>308</v>
      </c>
      <c r="F2021" s="13" t="s">
        <v>302</v>
      </c>
      <c r="H2021" s="15">
        <v>0</v>
      </c>
      <c r="I2021" s="15">
        <v>0</v>
      </c>
      <c r="J2021" s="15">
        <v>0</v>
      </c>
      <c r="K2021" s="15">
        <v>0</v>
      </c>
      <c r="L2021" s="15">
        <v>6.0960000000000001</v>
      </c>
      <c r="M2021" s="15">
        <v>-0.57399999999999995</v>
      </c>
      <c r="N2021" s="15">
        <v>0.01</v>
      </c>
      <c r="O2021" s="15">
        <v>0.01</v>
      </c>
      <c r="P2021" s="15">
        <v>0.01</v>
      </c>
      <c r="Q2021" s="15">
        <v>0.01</v>
      </c>
      <c r="R2021" s="15">
        <v>0.01</v>
      </c>
      <c r="S2021" s="15">
        <v>8.0000000000000002E-3</v>
      </c>
      <c r="T2021" s="15">
        <f t="shared" si="155"/>
        <v>5.5799999999999992</v>
      </c>
      <c r="U2021" s="15">
        <v>0</v>
      </c>
      <c r="V2021" s="15">
        <v>0</v>
      </c>
      <c r="W2021" s="15">
        <v>0</v>
      </c>
      <c r="X2021" s="15">
        <v>0</v>
      </c>
      <c r="Y2021" s="15">
        <v>0</v>
      </c>
      <c r="Z2021" s="15">
        <v>0</v>
      </c>
      <c r="AA2021" s="15">
        <v>0</v>
      </c>
      <c r="AB2021" s="15">
        <v>0</v>
      </c>
      <c r="AC2021" s="15">
        <v>0</v>
      </c>
      <c r="AD2021" s="15">
        <v>0</v>
      </c>
      <c r="AE2021" s="15">
        <v>0</v>
      </c>
      <c r="AF2021" s="15">
        <v>0</v>
      </c>
      <c r="AG2021" s="15">
        <f t="shared" si="156"/>
        <v>0</v>
      </c>
      <c r="AH2021" s="15">
        <v>0</v>
      </c>
      <c r="AI2021" s="15">
        <v>0</v>
      </c>
      <c r="AJ2021" s="15">
        <v>0</v>
      </c>
      <c r="AK2021" s="15">
        <v>0</v>
      </c>
      <c r="AL2021" s="15">
        <v>0</v>
      </c>
      <c r="AM2021" s="15">
        <v>0</v>
      </c>
      <c r="AN2021" s="15">
        <v>0</v>
      </c>
      <c r="AO2021" s="15">
        <v>0</v>
      </c>
      <c r="AP2021" s="15">
        <v>0</v>
      </c>
      <c r="AQ2021" s="15">
        <v>0</v>
      </c>
      <c r="AR2021" s="15">
        <v>0</v>
      </c>
      <c r="AS2021" s="15">
        <v>0</v>
      </c>
      <c r="AT2021" s="15">
        <f t="shared" si="157"/>
        <v>0</v>
      </c>
      <c r="AU2021" s="15">
        <v>0</v>
      </c>
      <c r="AV2021" s="15">
        <v>0</v>
      </c>
      <c r="AW2021" s="15">
        <v>0</v>
      </c>
      <c r="AX2021" s="15">
        <v>0</v>
      </c>
      <c r="AY2021" s="15">
        <v>0</v>
      </c>
      <c r="AZ2021" s="15">
        <v>0</v>
      </c>
      <c r="BA2021" s="15">
        <v>0</v>
      </c>
      <c r="BB2021" s="15">
        <v>0</v>
      </c>
      <c r="BC2021" s="15">
        <v>0</v>
      </c>
      <c r="BD2021" s="15">
        <v>0</v>
      </c>
      <c r="BE2021" s="15">
        <v>0</v>
      </c>
      <c r="BF2021" s="15">
        <v>0</v>
      </c>
      <c r="BG2021" s="15">
        <f t="shared" si="158"/>
        <v>0</v>
      </c>
      <c r="BH2021" t="str">
        <f t="shared" si="159"/>
        <v>SCGGAS</v>
      </c>
      <c r="BI2021" t="str">
        <f>VLOOKUP(BH2021,[2]Summary!$C$29:$C$56,1,0)</f>
        <v>SCGGas</v>
      </c>
      <c r="BJ2021" s="16">
        <v>43466</v>
      </c>
    </row>
    <row r="2022" spans="1:62" x14ac:dyDescent="0.25">
      <c r="A2022" s="13" t="s">
        <v>3837</v>
      </c>
      <c r="B2022" s="13" t="s">
        <v>3837</v>
      </c>
      <c r="C2022" t="s">
        <v>3838</v>
      </c>
      <c r="D2022" t="s">
        <v>361</v>
      </c>
      <c r="E2022" t="s">
        <v>308</v>
      </c>
      <c r="F2022" s="13" t="s">
        <v>302</v>
      </c>
      <c r="H2022" s="15">
        <v>0</v>
      </c>
      <c r="I2022" s="15">
        <v>0</v>
      </c>
      <c r="J2022" s="15">
        <v>0</v>
      </c>
      <c r="K2022" s="15">
        <v>0</v>
      </c>
      <c r="L2022" s="15">
        <v>6.0910000000000002</v>
      </c>
      <c r="M2022" s="15">
        <v>1.0999999999999999E-2</v>
      </c>
      <c r="N2022" s="15">
        <v>1.0999999999999999E-2</v>
      </c>
      <c r="O2022" s="15">
        <v>1.0999999999999999E-2</v>
      </c>
      <c r="P2022" s="15">
        <v>1.0999999999999999E-2</v>
      </c>
      <c r="Q2022" s="15">
        <v>1.0999999999999999E-2</v>
      </c>
      <c r="R2022" s="15">
        <v>1.0999999999999999E-2</v>
      </c>
      <c r="S2022" s="15">
        <v>8.9999999999999993E-3</v>
      </c>
      <c r="T2022" s="15">
        <f t="shared" si="155"/>
        <v>6.1660000000000013</v>
      </c>
      <c r="U2022" s="15">
        <v>0</v>
      </c>
      <c r="V2022" s="15">
        <v>0</v>
      </c>
      <c r="W2022" s="15">
        <v>0</v>
      </c>
      <c r="X2022" s="15">
        <v>0</v>
      </c>
      <c r="Y2022" s="15">
        <v>0</v>
      </c>
      <c r="Z2022" s="15">
        <v>0</v>
      </c>
      <c r="AA2022" s="15">
        <v>0</v>
      </c>
      <c r="AB2022" s="15">
        <v>0</v>
      </c>
      <c r="AC2022" s="15">
        <v>0</v>
      </c>
      <c r="AD2022" s="15">
        <v>0</v>
      </c>
      <c r="AE2022" s="15">
        <v>0</v>
      </c>
      <c r="AF2022" s="15">
        <v>0</v>
      </c>
      <c r="AG2022" s="15">
        <f t="shared" si="156"/>
        <v>0</v>
      </c>
      <c r="AH2022" s="15">
        <v>0</v>
      </c>
      <c r="AI2022" s="15">
        <v>0</v>
      </c>
      <c r="AJ2022" s="15">
        <v>0</v>
      </c>
      <c r="AK2022" s="15">
        <v>0</v>
      </c>
      <c r="AL2022" s="15">
        <v>0</v>
      </c>
      <c r="AM2022" s="15">
        <v>0</v>
      </c>
      <c r="AN2022" s="15">
        <v>0</v>
      </c>
      <c r="AO2022" s="15">
        <v>0</v>
      </c>
      <c r="AP2022" s="15">
        <v>0</v>
      </c>
      <c r="AQ2022" s="15">
        <v>0</v>
      </c>
      <c r="AR2022" s="15">
        <v>0</v>
      </c>
      <c r="AS2022" s="15">
        <v>0</v>
      </c>
      <c r="AT2022" s="15">
        <f t="shared" si="157"/>
        <v>0</v>
      </c>
      <c r="AU2022" s="15">
        <v>0</v>
      </c>
      <c r="AV2022" s="15">
        <v>0</v>
      </c>
      <c r="AW2022" s="15">
        <v>0</v>
      </c>
      <c r="AX2022" s="15">
        <v>0</v>
      </c>
      <c r="AY2022" s="15">
        <v>0</v>
      </c>
      <c r="AZ2022" s="15">
        <v>0</v>
      </c>
      <c r="BA2022" s="15">
        <v>0</v>
      </c>
      <c r="BB2022" s="15">
        <v>0</v>
      </c>
      <c r="BC2022" s="15">
        <v>0</v>
      </c>
      <c r="BD2022" s="15">
        <v>0</v>
      </c>
      <c r="BE2022" s="15">
        <v>0</v>
      </c>
      <c r="BF2022" s="15">
        <v>0</v>
      </c>
      <c r="BG2022" s="15">
        <f t="shared" si="158"/>
        <v>0</v>
      </c>
      <c r="BH2022" t="str">
        <f t="shared" si="159"/>
        <v>SCGGAS</v>
      </c>
      <c r="BI2022" t="str">
        <f>VLOOKUP(BH2022,[2]Summary!$C$29:$C$56,1,0)</f>
        <v>SCGGas</v>
      </c>
      <c r="BJ2022" s="16">
        <v>43466</v>
      </c>
    </row>
    <row r="2023" spans="1:62" x14ac:dyDescent="0.25">
      <c r="A2023" s="13" t="s">
        <v>3839</v>
      </c>
      <c r="B2023" s="13" t="s">
        <v>3839</v>
      </c>
      <c r="C2023" t="s">
        <v>3840</v>
      </c>
      <c r="D2023" t="s">
        <v>434</v>
      </c>
      <c r="E2023" t="s">
        <v>308</v>
      </c>
      <c r="F2023" s="13" t="s">
        <v>302</v>
      </c>
      <c r="H2023" s="15">
        <v>0</v>
      </c>
      <c r="I2023" s="15">
        <v>0</v>
      </c>
      <c r="J2023" s="15">
        <v>0</v>
      </c>
      <c r="K2023" s="15">
        <v>0</v>
      </c>
      <c r="L2023" s="15">
        <v>10.617000000000001</v>
      </c>
      <c r="M2023" s="15">
        <v>0</v>
      </c>
      <c r="N2023" s="15">
        <v>0</v>
      </c>
      <c r="O2023" s="15">
        <v>0</v>
      </c>
      <c r="P2023" s="15">
        <v>0</v>
      </c>
      <c r="Q2023" s="15">
        <v>0</v>
      </c>
      <c r="R2023" s="15">
        <v>0</v>
      </c>
      <c r="S2023" s="15">
        <v>0</v>
      </c>
      <c r="T2023" s="15">
        <f t="shared" si="155"/>
        <v>10.617000000000001</v>
      </c>
      <c r="U2023" s="15">
        <v>0</v>
      </c>
      <c r="V2023" s="15">
        <v>0</v>
      </c>
      <c r="W2023" s="15">
        <v>0</v>
      </c>
      <c r="X2023" s="15">
        <v>0</v>
      </c>
      <c r="Y2023" s="15">
        <v>0</v>
      </c>
      <c r="Z2023" s="15">
        <v>0</v>
      </c>
      <c r="AA2023" s="15">
        <v>0</v>
      </c>
      <c r="AB2023" s="15">
        <v>0</v>
      </c>
      <c r="AC2023" s="15">
        <v>0</v>
      </c>
      <c r="AD2023" s="15">
        <v>0</v>
      </c>
      <c r="AE2023" s="15">
        <v>0</v>
      </c>
      <c r="AF2023" s="15">
        <v>0</v>
      </c>
      <c r="AG2023" s="15">
        <f t="shared" si="156"/>
        <v>0</v>
      </c>
      <c r="AH2023" s="15">
        <v>0</v>
      </c>
      <c r="AI2023" s="15">
        <v>0</v>
      </c>
      <c r="AJ2023" s="15">
        <v>0</v>
      </c>
      <c r="AK2023" s="15">
        <v>0</v>
      </c>
      <c r="AL2023" s="15">
        <v>0</v>
      </c>
      <c r="AM2023" s="15">
        <v>0</v>
      </c>
      <c r="AN2023" s="15">
        <v>0</v>
      </c>
      <c r="AO2023" s="15">
        <v>0</v>
      </c>
      <c r="AP2023" s="15">
        <v>0</v>
      </c>
      <c r="AQ2023" s="15">
        <v>0</v>
      </c>
      <c r="AR2023" s="15">
        <v>0</v>
      </c>
      <c r="AS2023" s="15">
        <v>0</v>
      </c>
      <c r="AT2023" s="15">
        <f t="shared" si="157"/>
        <v>0</v>
      </c>
      <c r="AU2023" s="15">
        <v>0</v>
      </c>
      <c r="AV2023" s="15">
        <v>0</v>
      </c>
      <c r="AW2023" s="15">
        <v>0</v>
      </c>
      <c r="AX2023" s="15">
        <v>0</v>
      </c>
      <c r="AY2023" s="15">
        <v>0</v>
      </c>
      <c r="AZ2023" s="15">
        <v>0</v>
      </c>
      <c r="BA2023" s="15">
        <v>0</v>
      </c>
      <c r="BB2023" s="15">
        <v>0</v>
      </c>
      <c r="BC2023" s="15">
        <v>0</v>
      </c>
      <c r="BD2023" s="15">
        <v>0</v>
      </c>
      <c r="BE2023" s="15">
        <v>0</v>
      </c>
      <c r="BF2023" s="15">
        <v>0</v>
      </c>
      <c r="BG2023" s="15">
        <f t="shared" si="158"/>
        <v>0</v>
      </c>
      <c r="BH2023" t="str">
        <f t="shared" si="159"/>
        <v>CNGGAS</v>
      </c>
      <c r="BI2023" t="str">
        <f>VLOOKUP(BH2023,[2]Summary!$C$29:$C$56,1,0)</f>
        <v>CNGGas</v>
      </c>
      <c r="BJ2023" s="16">
        <v>43466</v>
      </c>
    </row>
    <row r="2024" spans="1:62" x14ac:dyDescent="0.25">
      <c r="A2024" s="13" t="s">
        <v>3841</v>
      </c>
      <c r="B2024" s="13" t="s">
        <v>3841</v>
      </c>
      <c r="C2024" t="s">
        <v>3842</v>
      </c>
      <c r="D2024" t="s">
        <v>434</v>
      </c>
      <c r="E2024" t="s">
        <v>308</v>
      </c>
      <c r="F2024" s="13" t="s">
        <v>302</v>
      </c>
      <c r="H2024" s="15">
        <v>0</v>
      </c>
      <c r="I2024" s="15">
        <v>0</v>
      </c>
      <c r="J2024" s="15">
        <v>0</v>
      </c>
      <c r="K2024" s="15">
        <v>0</v>
      </c>
      <c r="L2024" s="15">
        <v>6.5389999999999997</v>
      </c>
      <c r="M2024" s="15">
        <v>0</v>
      </c>
      <c r="N2024" s="15">
        <v>0</v>
      </c>
      <c r="O2024" s="15">
        <v>0</v>
      </c>
      <c r="P2024" s="15">
        <v>0</v>
      </c>
      <c r="Q2024" s="15">
        <v>0</v>
      </c>
      <c r="R2024" s="15">
        <v>0</v>
      </c>
      <c r="S2024" s="15">
        <v>0</v>
      </c>
      <c r="T2024" s="15">
        <f t="shared" si="155"/>
        <v>6.5389999999999997</v>
      </c>
      <c r="U2024" s="15">
        <v>0</v>
      </c>
      <c r="V2024" s="15">
        <v>0</v>
      </c>
      <c r="W2024" s="15">
        <v>0</v>
      </c>
      <c r="X2024" s="15">
        <v>0</v>
      </c>
      <c r="Y2024" s="15">
        <v>0</v>
      </c>
      <c r="Z2024" s="15">
        <v>0</v>
      </c>
      <c r="AA2024" s="15">
        <v>0</v>
      </c>
      <c r="AB2024" s="15">
        <v>0</v>
      </c>
      <c r="AC2024" s="15">
        <v>0</v>
      </c>
      <c r="AD2024" s="15">
        <v>0</v>
      </c>
      <c r="AE2024" s="15">
        <v>0</v>
      </c>
      <c r="AF2024" s="15">
        <v>0</v>
      </c>
      <c r="AG2024" s="15">
        <f t="shared" si="156"/>
        <v>0</v>
      </c>
      <c r="AH2024" s="15">
        <v>0</v>
      </c>
      <c r="AI2024" s="15">
        <v>0</v>
      </c>
      <c r="AJ2024" s="15">
        <v>0</v>
      </c>
      <c r="AK2024" s="15">
        <v>0</v>
      </c>
      <c r="AL2024" s="15">
        <v>0</v>
      </c>
      <c r="AM2024" s="15">
        <v>0</v>
      </c>
      <c r="AN2024" s="15">
        <v>0</v>
      </c>
      <c r="AO2024" s="15">
        <v>0</v>
      </c>
      <c r="AP2024" s="15">
        <v>0</v>
      </c>
      <c r="AQ2024" s="15">
        <v>0</v>
      </c>
      <c r="AR2024" s="15">
        <v>0</v>
      </c>
      <c r="AS2024" s="15">
        <v>0</v>
      </c>
      <c r="AT2024" s="15">
        <f t="shared" si="157"/>
        <v>0</v>
      </c>
      <c r="AU2024" s="15">
        <v>0</v>
      </c>
      <c r="AV2024" s="15">
        <v>0</v>
      </c>
      <c r="AW2024" s="15">
        <v>0</v>
      </c>
      <c r="AX2024" s="15">
        <v>0</v>
      </c>
      <c r="AY2024" s="15">
        <v>0</v>
      </c>
      <c r="AZ2024" s="15">
        <v>0</v>
      </c>
      <c r="BA2024" s="15">
        <v>0</v>
      </c>
      <c r="BB2024" s="15">
        <v>0</v>
      </c>
      <c r="BC2024" s="15">
        <v>0</v>
      </c>
      <c r="BD2024" s="15">
        <v>0</v>
      </c>
      <c r="BE2024" s="15">
        <v>0</v>
      </c>
      <c r="BF2024" s="15">
        <v>0</v>
      </c>
      <c r="BG2024" s="15">
        <f t="shared" si="158"/>
        <v>0</v>
      </c>
      <c r="BH2024" t="str">
        <f t="shared" si="159"/>
        <v>CNGGAS</v>
      </c>
      <c r="BI2024" t="str">
        <f>VLOOKUP(BH2024,[2]Summary!$C$29:$C$56,1,0)</f>
        <v>CNGGas</v>
      </c>
      <c r="BJ2024" s="16">
        <v>43466</v>
      </c>
    </row>
    <row r="2025" spans="1:62" x14ac:dyDescent="0.25">
      <c r="A2025" s="13" t="s">
        <v>3843</v>
      </c>
      <c r="B2025" s="13" t="s">
        <v>3843</v>
      </c>
      <c r="D2025" t="s">
        <v>434</v>
      </c>
      <c r="E2025" t="s">
        <v>308</v>
      </c>
      <c r="F2025" s="13" t="s">
        <v>302</v>
      </c>
      <c r="H2025" s="15">
        <v>0</v>
      </c>
      <c r="I2025" s="15">
        <v>0</v>
      </c>
      <c r="J2025" s="15">
        <v>0</v>
      </c>
      <c r="K2025" s="15">
        <v>0</v>
      </c>
      <c r="L2025" s="15">
        <v>0</v>
      </c>
      <c r="M2025" s="15">
        <v>71.941000000000003</v>
      </c>
      <c r="N2025" s="15">
        <v>0</v>
      </c>
      <c r="O2025" s="15">
        <v>0</v>
      </c>
      <c r="P2025" s="15">
        <v>0</v>
      </c>
      <c r="Q2025" s="15">
        <v>0</v>
      </c>
      <c r="R2025" s="15">
        <v>0</v>
      </c>
      <c r="S2025" s="15">
        <v>0</v>
      </c>
      <c r="T2025" s="15">
        <f t="shared" si="155"/>
        <v>71.941000000000003</v>
      </c>
      <c r="U2025" s="15">
        <v>0</v>
      </c>
      <c r="V2025" s="15">
        <v>0</v>
      </c>
      <c r="W2025" s="15">
        <v>0</v>
      </c>
      <c r="X2025" s="15">
        <v>0</v>
      </c>
      <c r="Y2025" s="15">
        <v>0</v>
      </c>
      <c r="Z2025" s="15">
        <v>0</v>
      </c>
      <c r="AA2025" s="15">
        <v>0</v>
      </c>
      <c r="AB2025" s="15">
        <v>0</v>
      </c>
      <c r="AC2025" s="15">
        <v>0</v>
      </c>
      <c r="AD2025" s="15">
        <v>0</v>
      </c>
      <c r="AE2025" s="15">
        <v>0</v>
      </c>
      <c r="AF2025" s="15">
        <v>0</v>
      </c>
      <c r="AG2025" s="15">
        <f t="shared" si="156"/>
        <v>0</v>
      </c>
      <c r="AH2025" s="15">
        <v>0</v>
      </c>
      <c r="AI2025" s="15">
        <v>0</v>
      </c>
      <c r="AJ2025" s="15">
        <v>0</v>
      </c>
      <c r="AK2025" s="15">
        <v>0</v>
      </c>
      <c r="AL2025" s="15">
        <v>0</v>
      </c>
      <c r="AM2025" s="15">
        <v>0</v>
      </c>
      <c r="AN2025" s="15">
        <v>0</v>
      </c>
      <c r="AO2025" s="15">
        <v>0</v>
      </c>
      <c r="AP2025" s="15">
        <v>0</v>
      </c>
      <c r="AQ2025" s="15">
        <v>0</v>
      </c>
      <c r="AR2025" s="15">
        <v>0</v>
      </c>
      <c r="AS2025" s="15">
        <v>0</v>
      </c>
      <c r="AT2025" s="15">
        <f t="shared" si="157"/>
        <v>0</v>
      </c>
      <c r="AU2025" s="15">
        <v>0</v>
      </c>
      <c r="AV2025" s="15">
        <v>0</v>
      </c>
      <c r="AW2025" s="15">
        <v>0</v>
      </c>
      <c r="AX2025" s="15">
        <v>0</v>
      </c>
      <c r="AY2025" s="15">
        <v>0</v>
      </c>
      <c r="AZ2025" s="15">
        <v>0</v>
      </c>
      <c r="BA2025" s="15">
        <v>0</v>
      </c>
      <c r="BB2025" s="15">
        <v>0</v>
      </c>
      <c r="BC2025" s="15">
        <v>0</v>
      </c>
      <c r="BD2025" s="15">
        <v>0</v>
      </c>
      <c r="BE2025" s="15">
        <v>0</v>
      </c>
      <c r="BF2025" s="15">
        <v>0</v>
      </c>
      <c r="BG2025" s="15">
        <f t="shared" si="158"/>
        <v>0</v>
      </c>
      <c r="BH2025" t="str">
        <f t="shared" si="159"/>
        <v>CNGGAS</v>
      </c>
      <c r="BI2025" t="str">
        <f>VLOOKUP(BH2025,[2]Summary!$C$29:$C$56,1,0)</f>
        <v>CNGGas</v>
      </c>
      <c r="BJ2025" s="16">
        <v>43466</v>
      </c>
    </row>
    <row r="2026" spans="1:62" x14ac:dyDescent="0.25">
      <c r="A2026" s="13" t="s">
        <v>3844</v>
      </c>
      <c r="B2026" s="13" t="s">
        <v>3844</v>
      </c>
      <c r="D2026" t="s">
        <v>434</v>
      </c>
      <c r="E2026" t="s">
        <v>308</v>
      </c>
      <c r="F2026" s="13" t="s">
        <v>302</v>
      </c>
      <c r="H2026" s="15">
        <v>0</v>
      </c>
      <c r="I2026" s="15">
        <v>0</v>
      </c>
      <c r="J2026" s="15">
        <v>0</v>
      </c>
      <c r="K2026" s="15">
        <v>0</v>
      </c>
      <c r="L2026" s="15">
        <v>0</v>
      </c>
      <c r="M2026" s="15">
        <v>31.884</v>
      </c>
      <c r="N2026" s="15">
        <v>0</v>
      </c>
      <c r="O2026" s="15">
        <v>0</v>
      </c>
      <c r="P2026" s="15">
        <v>0</v>
      </c>
      <c r="Q2026" s="15">
        <v>0</v>
      </c>
      <c r="R2026" s="15">
        <v>0</v>
      </c>
      <c r="S2026" s="15">
        <v>0</v>
      </c>
      <c r="T2026" s="15">
        <f t="shared" si="155"/>
        <v>31.884</v>
      </c>
      <c r="U2026" s="15">
        <v>0</v>
      </c>
      <c r="V2026" s="15">
        <v>0</v>
      </c>
      <c r="W2026" s="15">
        <v>0</v>
      </c>
      <c r="X2026" s="15">
        <v>0</v>
      </c>
      <c r="Y2026" s="15">
        <v>0</v>
      </c>
      <c r="Z2026" s="15">
        <v>0</v>
      </c>
      <c r="AA2026" s="15">
        <v>0</v>
      </c>
      <c r="AB2026" s="15">
        <v>0</v>
      </c>
      <c r="AC2026" s="15">
        <v>0</v>
      </c>
      <c r="AD2026" s="15">
        <v>0</v>
      </c>
      <c r="AE2026" s="15">
        <v>0</v>
      </c>
      <c r="AF2026" s="15">
        <v>0</v>
      </c>
      <c r="AG2026" s="15">
        <f t="shared" si="156"/>
        <v>0</v>
      </c>
      <c r="AH2026" s="15">
        <v>0</v>
      </c>
      <c r="AI2026" s="15">
        <v>0</v>
      </c>
      <c r="AJ2026" s="15">
        <v>0</v>
      </c>
      <c r="AK2026" s="15">
        <v>0</v>
      </c>
      <c r="AL2026" s="15">
        <v>0</v>
      </c>
      <c r="AM2026" s="15">
        <v>0</v>
      </c>
      <c r="AN2026" s="15">
        <v>0</v>
      </c>
      <c r="AO2026" s="15">
        <v>0</v>
      </c>
      <c r="AP2026" s="15">
        <v>0</v>
      </c>
      <c r="AQ2026" s="15">
        <v>0</v>
      </c>
      <c r="AR2026" s="15">
        <v>0</v>
      </c>
      <c r="AS2026" s="15">
        <v>0</v>
      </c>
      <c r="AT2026" s="15">
        <f t="shared" si="157"/>
        <v>0</v>
      </c>
      <c r="AU2026" s="15">
        <v>0</v>
      </c>
      <c r="AV2026" s="15">
        <v>0</v>
      </c>
      <c r="AW2026" s="15">
        <v>0</v>
      </c>
      <c r="AX2026" s="15">
        <v>0</v>
      </c>
      <c r="AY2026" s="15">
        <v>0</v>
      </c>
      <c r="AZ2026" s="15">
        <v>0</v>
      </c>
      <c r="BA2026" s="15">
        <v>0</v>
      </c>
      <c r="BB2026" s="15">
        <v>0</v>
      </c>
      <c r="BC2026" s="15">
        <v>0</v>
      </c>
      <c r="BD2026" s="15">
        <v>0</v>
      </c>
      <c r="BE2026" s="15">
        <v>0</v>
      </c>
      <c r="BF2026" s="15">
        <v>0</v>
      </c>
      <c r="BG2026" s="15">
        <f t="shared" si="158"/>
        <v>0</v>
      </c>
      <c r="BH2026" t="str">
        <f t="shared" si="159"/>
        <v>CNGGAS</v>
      </c>
      <c r="BI2026" t="str">
        <f>VLOOKUP(BH2026,[2]Summary!$C$29:$C$56,1,0)</f>
        <v>CNGGas</v>
      </c>
      <c r="BJ2026" s="16">
        <v>43466</v>
      </c>
    </row>
    <row r="2027" spans="1:62" x14ac:dyDescent="0.25">
      <c r="A2027" s="13">
        <v>801897.02</v>
      </c>
      <c r="B2027" s="13">
        <v>801897.02</v>
      </c>
      <c r="C2027" t="s">
        <v>3845</v>
      </c>
      <c r="D2027" t="s">
        <v>18</v>
      </c>
      <c r="E2027" t="s">
        <v>35</v>
      </c>
      <c r="F2027" s="13" t="s">
        <v>20</v>
      </c>
      <c r="H2027" s="15">
        <v>0</v>
      </c>
      <c r="I2027" s="15">
        <v>0</v>
      </c>
      <c r="J2027" s="15">
        <v>14.948</v>
      </c>
      <c r="K2027" s="15">
        <v>1.41</v>
      </c>
      <c r="L2027" s="15">
        <v>1.4E-2</v>
      </c>
      <c r="M2027" s="15">
        <v>2.8170000000000002</v>
      </c>
      <c r="N2027" s="15">
        <v>0.04</v>
      </c>
      <c r="O2027" s="15">
        <v>0</v>
      </c>
      <c r="P2027" s="15">
        <v>0</v>
      </c>
      <c r="Q2027" s="15">
        <v>0</v>
      </c>
      <c r="R2027" s="15">
        <v>0</v>
      </c>
      <c r="S2027" s="15">
        <v>0</v>
      </c>
      <c r="T2027" s="15">
        <f t="shared" si="155"/>
        <v>19.228999999999999</v>
      </c>
      <c r="U2027" s="15">
        <v>0</v>
      </c>
      <c r="V2027" s="15">
        <v>0</v>
      </c>
      <c r="W2027" s="15">
        <v>0</v>
      </c>
      <c r="X2027" s="15">
        <v>0</v>
      </c>
      <c r="Y2027" s="15">
        <v>0</v>
      </c>
      <c r="Z2027" s="15">
        <v>0</v>
      </c>
      <c r="AA2027" s="15">
        <v>0</v>
      </c>
      <c r="AB2027" s="15">
        <v>0</v>
      </c>
      <c r="AC2027" s="15">
        <v>0</v>
      </c>
      <c r="AD2027" s="15">
        <v>0</v>
      </c>
      <c r="AE2027" s="15">
        <v>0</v>
      </c>
      <c r="AF2027" s="15">
        <v>0</v>
      </c>
      <c r="AG2027" s="15">
        <f t="shared" si="156"/>
        <v>0</v>
      </c>
      <c r="AH2027" s="15">
        <v>0</v>
      </c>
      <c r="AI2027" s="15">
        <v>0</v>
      </c>
      <c r="AJ2027" s="15">
        <v>0</v>
      </c>
      <c r="AK2027" s="15">
        <v>0</v>
      </c>
      <c r="AL2027" s="15">
        <v>0</v>
      </c>
      <c r="AM2027" s="15">
        <v>0</v>
      </c>
      <c r="AN2027" s="15">
        <v>0</v>
      </c>
      <c r="AO2027" s="15">
        <v>0</v>
      </c>
      <c r="AP2027" s="15">
        <v>0</v>
      </c>
      <c r="AQ2027" s="15">
        <v>0</v>
      </c>
      <c r="AR2027" s="15">
        <v>0</v>
      </c>
      <c r="AS2027" s="15">
        <v>0</v>
      </c>
      <c r="AT2027" s="15">
        <f t="shared" si="157"/>
        <v>0</v>
      </c>
      <c r="AU2027" s="15">
        <v>1.7200000762939455E-2</v>
      </c>
      <c r="AV2027" s="15">
        <v>1.3850000381469727E-2</v>
      </c>
      <c r="AW2027" s="15">
        <v>4.9499998092651367E-3</v>
      </c>
      <c r="AX2027" s="15">
        <v>0</v>
      </c>
      <c r="AY2027" s="15">
        <v>-2.369999885559082E-3</v>
      </c>
      <c r="AZ2027" s="15">
        <v>0</v>
      </c>
      <c r="BA2027" s="15">
        <v>0</v>
      </c>
      <c r="BB2027" s="15">
        <v>0</v>
      </c>
      <c r="BC2027" s="15">
        <v>-8.9999997615814213E-4</v>
      </c>
      <c r="BD2027" s="15">
        <v>0</v>
      </c>
      <c r="BE2027" s="15">
        <v>0</v>
      </c>
      <c r="BF2027" s="15">
        <v>0</v>
      </c>
      <c r="BG2027" s="15">
        <f t="shared" si="158"/>
        <v>3.2730001091957096E-2</v>
      </c>
      <c r="BH2027" t="str">
        <f t="shared" si="159"/>
        <v>UITRANS</v>
      </c>
      <c r="BI2027" t="str">
        <f>VLOOKUP(BH2027,[2]Summary!$C$29:$C$56,1,0)</f>
        <v>UITrans</v>
      </c>
      <c r="BJ2027" s="16">
        <v>44470</v>
      </c>
    </row>
    <row r="2028" spans="1:62" x14ac:dyDescent="0.25">
      <c r="A2028" s="13">
        <v>801890.01</v>
      </c>
      <c r="B2028" s="13">
        <v>801890.01</v>
      </c>
      <c r="C2028" t="s">
        <v>3846</v>
      </c>
      <c r="D2028" t="s">
        <v>18</v>
      </c>
      <c r="E2028" t="s">
        <v>19</v>
      </c>
      <c r="F2028" s="13" t="s">
        <v>101</v>
      </c>
      <c r="H2028" s="15">
        <v>7.0000000000000001E-3</v>
      </c>
      <c r="I2028" s="15">
        <v>7.0000000000000001E-3</v>
      </c>
      <c r="J2028" s="15">
        <v>0</v>
      </c>
      <c r="K2028" s="15">
        <v>0</v>
      </c>
      <c r="L2028" s="15">
        <v>0</v>
      </c>
      <c r="M2028" s="15">
        <v>0</v>
      </c>
      <c r="N2028" s="15">
        <v>0</v>
      </c>
      <c r="O2028" s="15">
        <v>0</v>
      </c>
      <c r="P2028" s="15">
        <v>0</v>
      </c>
      <c r="Q2028" s="15">
        <v>0</v>
      </c>
      <c r="R2028" s="15">
        <v>0</v>
      </c>
      <c r="S2028" s="15">
        <v>0</v>
      </c>
      <c r="T2028" s="15">
        <f t="shared" si="155"/>
        <v>1.4E-2</v>
      </c>
      <c r="U2028" s="15">
        <v>0</v>
      </c>
      <c r="V2028" s="15">
        <v>0</v>
      </c>
      <c r="W2028" s="15">
        <v>0</v>
      </c>
      <c r="X2028" s="15">
        <v>0</v>
      </c>
      <c r="Y2028" s="15">
        <v>0</v>
      </c>
      <c r="Z2028" s="15">
        <v>0</v>
      </c>
      <c r="AA2028" s="15">
        <v>0</v>
      </c>
      <c r="AB2028" s="15">
        <v>0</v>
      </c>
      <c r="AC2028" s="15">
        <v>0</v>
      </c>
      <c r="AD2028" s="15">
        <v>0</v>
      </c>
      <c r="AE2028" s="15">
        <v>0</v>
      </c>
      <c r="AF2028" s="15">
        <v>0</v>
      </c>
      <c r="AG2028" s="15">
        <f t="shared" si="156"/>
        <v>0</v>
      </c>
      <c r="AH2028" s="15">
        <v>0</v>
      </c>
      <c r="AI2028" s="15">
        <v>0</v>
      </c>
      <c r="AJ2028" s="15">
        <v>0</v>
      </c>
      <c r="AK2028" s="15">
        <v>0</v>
      </c>
      <c r="AL2028" s="15">
        <v>0</v>
      </c>
      <c r="AM2028" s="15">
        <v>0</v>
      </c>
      <c r="AN2028" s="15">
        <v>0</v>
      </c>
      <c r="AO2028" s="15">
        <v>0</v>
      </c>
      <c r="AP2028" s="15">
        <v>0</v>
      </c>
      <c r="AQ2028" s="15">
        <v>0</v>
      </c>
      <c r="AR2028" s="15">
        <v>0</v>
      </c>
      <c r="AS2028" s="15">
        <v>0</v>
      </c>
      <c r="AT2028" s="15">
        <f t="shared" si="157"/>
        <v>0</v>
      </c>
      <c r="AU2028" s="15">
        <v>0</v>
      </c>
      <c r="AV2028" s="15">
        <v>0</v>
      </c>
      <c r="AW2028" s="15">
        <v>0</v>
      </c>
      <c r="AX2028" s="15">
        <v>0</v>
      </c>
      <c r="AY2028" s="15">
        <v>0</v>
      </c>
      <c r="AZ2028" s="15">
        <v>0</v>
      </c>
      <c r="BA2028" s="15">
        <v>0</v>
      </c>
      <c r="BB2028" s="15">
        <v>0</v>
      </c>
      <c r="BC2028" s="15">
        <v>0</v>
      </c>
      <c r="BD2028" s="15">
        <v>0</v>
      </c>
      <c r="BE2028" s="15">
        <v>0</v>
      </c>
      <c r="BF2028" s="15">
        <v>0</v>
      </c>
      <c r="BG2028" s="15">
        <f t="shared" si="158"/>
        <v>0</v>
      </c>
      <c r="BH2028" t="str">
        <f t="shared" si="159"/>
        <v>UIDIST</v>
      </c>
      <c r="BI2028" t="str">
        <f>VLOOKUP(BH2028,[2]Summary!$C$29:$C$56,1,0)</f>
        <v>UIDist</v>
      </c>
      <c r="BJ2028" s="16">
        <v>43466</v>
      </c>
    </row>
    <row r="2029" spans="1:62" x14ac:dyDescent="0.25">
      <c r="A2029" s="13">
        <v>802123.01</v>
      </c>
      <c r="B2029" s="13">
        <v>802123.01</v>
      </c>
      <c r="C2029" t="s">
        <v>3847</v>
      </c>
      <c r="D2029" t="s">
        <v>18</v>
      </c>
      <c r="E2029" t="s">
        <v>19</v>
      </c>
      <c r="F2029" s="13" t="s">
        <v>22</v>
      </c>
      <c r="H2029" s="15">
        <v>-34.761000000000003</v>
      </c>
      <c r="I2029" s="15">
        <v>150.72300000000001</v>
      </c>
      <c r="J2029" s="15">
        <v>102.621</v>
      </c>
      <c r="K2029" s="15">
        <v>53.427</v>
      </c>
      <c r="L2029" s="15">
        <v>95.341999999999999</v>
      </c>
      <c r="M2029" s="15">
        <v>17.8</v>
      </c>
      <c r="N2029" s="15">
        <v>11.785</v>
      </c>
      <c r="O2029" s="15">
        <v>4.88</v>
      </c>
      <c r="P2029" s="15">
        <v>1.5</v>
      </c>
      <c r="Q2029" s="15">
        <v>0.26</v>
      </c>
      <c r="R2029" s="15">
        <v>1.093</v>
      </c>
      <c r="S2029" s="15">
        <v>0.76800000000000002</v>
      </c>
      <c r="T2029" s="15">
        <f t="shared" si="155"/>
        <v>405.43800000000005</v>
      </c>
      <c r="U2029" s="15">
        <v>0</v>
      </c>
      <c r="V2029" s="15">
        <v>0</v>
      </c>
      <c r="W2029" s="15">
        <v>0</v>
      </c>
      <c r="X2029" s="15">
        <v>0</v>
      </c>
      <c r="Y2029" s="15">
        <v>0</v>
      </c>
      <c r="Z2029" s="15">
        <v>0</v>
      </c>
      <c r="AA2029" s="15">
        <v>0</v>
      </c>
      <c r="AB2029" s="15">
        <v>0</v>
      </c>
      <c r="AC2029" s="15">
        <v>0</v>
      </c>
      <c r="AD2029" s="15">
        <v>0</v>
      </c>
      <c r="AE2029" s="15">
        <v>0</v>
      </c>
      <c r="AF2029" s="15">
        <v>0</v>
      </c>
      <c r="AG2029" s="15">
        <f t="shared" si="156"/>
        <v>0</v>
      </c>
      <c r="AH2029" s="15">
        <v>0</v>
      </c>
      <c r="AI2029" s="15">
        <v>0</v>
      </c>
      <c r="AJ2029" s="15">
        <v>0</v>
      </c>
      <c r="AK2029" s="15">
        <v>0</v>
      </c>
      <c r="AL2029" s="15">
        <v>0</v>
      </c>
      <c r="AM2029" s="15">
        <v>0</v>
      </c>
      <c r="AN2029" s="15">
        <v>0</v>
      </c>
      <c r="AO2029" s="15">
        <v>0</v>
      </c>
      <c r="AP2029" s="15">
        <v>0</v>
      </c>
      <c r="AQ2029" s="15">
        <v>0</v>
      </c>
      <c r="AR2029" s="15">
        <v>0</v>
      </c>
      <c r="AS2029" s="15">
        <v>0</v>
      </c>
      <c r="AT2029" s="15">
        <f t="shared" si="157"/>
        <v>0</v>
      </c>
      <c r="AU2029" s="15">
        <v>0</v>
      </c>
      <c r="AV2029" s="15">
        <v>0</v>
      </c>
      <c r="AW2029" s="15">
        <v>0</v>
      </c>
      <c r="AX2029" s="15">
        <v>0</v>
      </c>
      <c r="AY2029" s="15">
        <v>0</v>
      </c>
      <c r="AZ2029" s="15">
        <v>0</v>
      </c>
      <c r="BA2029" s="15">
        <v>0</v>
      </c>
      <c r="BB2029" s="15">
        <v>0</v>
      </c>
      <c r="BC2029" s="15">
        <v>0</v>
      </c>
      <c r="BD2029" s="15">
        <v>0</v>
      </c>
      <c r="BE2029" s="15">
        <v>0</v>
      </c>
      <c r="BF2029" s="15">
        <v>0</v>
      </c>
      <c r="BG2029" s="15">
        <f t="shared" si="158"/>
        <v>0</v>
      </c>
      <c r="BH2029" t="str">
        <f t="shared" si="159"/>
        <v>UIDIST</v>
      </c>
      <c r="BI2029" t="str">
        <f>VLOOKUP(BH2029,[2]Summary!$C$29:$C$56,1,0)</f>
        <v>UIDist</v>
      </c>
      <c r="BJ2029" s="16">
        <v>43466</v>
      </c>
    </row>
    <row r="2030" spans="1:62" x14ac:dyDescent="0.25">
      <c r="A2030" s="13">
        <v>802112.01</v>
      </c>
      <c r="B2030" s="13">
        <v>802112.01</v>
      </c>
      <c r="C2030" t="s">
        <v>3848</v>
      </c>
      <c r="D2030" t="s">
        <v>18</v>
      </c>
      <c r="E2030" t="s">
        <v>19</v>
      </c>
      <c r="F2030" s="13" t="s">
        <v>22</v>
      </c>
      <c r="H2030" s="15">
        <v>0</v>
      </c>
      <c r="I2030" s="15">
        <v>-1E-3</v>
      </c>
      <c r="J2030" s="15">
        <v>0</v>
      </c>
      <c r="K2030" s="15">
        <v>0</v>
      </c>
      <c r="L2030" s="15">
        <v>0</v>
      </c>
      <c r="M2030" s="15">
        <v>0</v>
      </c>
      <c r="N2030" s="15">
        <v>0</v>
      </c>
      <c r="O2030" s="15">
        <v>0</v>
      </c>
      <c r="P2030" s="15">
        <v>0</v>
      </c>
      <c r="Q2030" s="15">
        <v>0</v>
      </c>
      <c r="R2030" s="15">
        <v>0</v>
      </c>
      <c r="S2030" s="15">
        <v>0</v>
      </c>
      <c r="T2030" s="15">
        <f t="shared" si="155"/>
        <v>-1E-3</v>
      </c>
      <c r="U2030" s="15">
        <v>0</v>
      </c>
      <c r="V2030" s="15">
        <v>0</v>
      </c>
      <c r="W2030" s="15">
        <v>0</v>
      </c>
      <c r="X2030" s="15">
        <v>0</v>
      </c>
      <c r="Y2030" s="15">
        <v>0</v>
      </c>
      <c r="Z2030" s="15">
        <v>0</v>
      </c>
      <c r="AA2030" s="15">
        <v>0</v>
      </c>
      <c r="AB2030" s="15">
        <v>0</v>
      </c>
      <c r="AC2030" s="15">
        <v>0</v>
      </c>
      <c r="AD2030" s="15">
        <v>0</v>
      </c>
      <c r="AE2030" s="15">
        <v>0</v>
      </c>
      <c r="AF2030" s="15">
        <v>0</v>
      </c>
      <c r="AG2030" s="15">
        <f t="shared" si="156"/>
        <v>0</v>
      </c>
      <c r="AH2030" s="15">
        <v>0</v>
      </c>
      <c r="AI2030" s="15">
        <v>0</v>
      </c>
      <c r="AJ2030" s="15">
        <v>0</v>
      </c>
      <c r="AK2030" s="15">
        <v>0</v>
      </c>
      <c r="AL2030" s="15">
        <v>0</v>
      </c>
      <c r="AM2030" s="15">
        <v>0</v>
      </c>
      <c r="AN2030" s="15">
        <v>0</v>
      </c>
      <c r="AO2030" s="15">
        <v>0</v>
      </c>
      <c r="AP2030" s="15">
        <v>0</v>
      </c>
      <c r="AQ2030" s="15">
        <v>0</v>
      </c>
      <c r="AR2030" s="15">
        <v>0</v>
      </c>
      <c r="AS2030" s="15">
        <v>0</v>
      </c>
      <c r="AT2030" s="15">
        <f t="shared" si="157"/>
        <v>0</v>
      </c>
      <c r="AU2030" s="15">
        <v>0</v>
      </c>
      <c r="AV2030" s="15">
        <v>0</v>
      </c>
      <c r="AW2030" s="15">
        <v>0</v>
      </c>
      <c r="AX2030" s="15">
        <v>0</v>
      </c>
      <c r="AY2030" s="15">
        <v>0</v>
      </c>
      <c r="AZ2030" s="15">
        <v>0</v>
      </c>
      <c r="BA2030" s="15">
        <v>0</v>
      </c>
      <c r="BB2030" s="15">
        <v>0</v>
      </c>
      <c r="BC2030" s="15">
        <v>0</v>
      </c>
      <c r="BD2030" s="15">
        <v>0</v>
      </c>
      <c r="BE2030" s="15">
        <v>0</v>
      </c>
      <c r="BF2030" s="15">
        <v>0</v>
      </c>
      <c r="BG2030" s="15">
        <f t="shared" si="158"/>
        <v>0</v>
      </c>
      <c r="BH2030" t="str">
        <f t="shared" si="159"/>
        <v>UIDIST</v>
      </c>
      <c r="BI2030" t="str">
        <f>VLOOKUP(BH2030,[2]Summary!$C$29:$C$56,1,0)</f>
        <v>UIDist</v>
      </c>
      <c r="BJ2030" s="16">
        <v>43466</v>
      </c>
    </row>
    <row r="2031" spans="1:62" x14ac:dyDescent="0.25">
      <c r="A2031" s="13">
        <v>802169.01</v>
      </c>
      <c r="B2031" s="13">
        <v>802169.01</v>
      </c>
      <c r="C2031" t="s">
        <v>3849</v>
      </c>
      <c r="D2031" t="s">
        <v>18</v>
      </c>
      <c r="E2031" t="s">
        <v>19</v>
      </c>
      <c r="F2031" s="13" t="s">
        <v>22</v>
      </c>
      <c r="H2031" s="15">
        <v>47.965000000000003</v>
      </c>
      <c r="I2031" s="15">
        <v>0.42499999999999999</v>
      </c>
      <c r="J2031" s="15">
        <v>0.55100000000000005</v>
      </c>
      <c r="K2031" s="15">
        <v>0.55100000000000005</v>
      </c>
      <c r="L2031" s="15">
        <v>0.55100000000000005</v>
      </c>
      <c r="M2031" s="15">
        <v>1.7999999999999999E-2</v>
      </c>
      <c r="N2031" s="15">
        <v>1.9E-2</v>
      </c>
      <c r="O2031" s="15">
        <v>-0.129</v>
      </c>
      <c r="P2031" s="15">
        <v>2.1999999999999999E-2</v>
      </c>
      <c r="Q2031" s="15">
        <v>2.1999999999999999E-2</v>
      </c>
      <c r="R2031" s="15">
        <v>2.1999999999999999E-2</v>
      </c>
      <c r="S2031" s="15">
        <v>9.5000000000000001E-2</v>
      </c>
      <c r="T2031" s="15">
        <f t="shared" si="155"/>
        <v>50.112000000000002</v>
      </c>
      <c r="U2031" s="15">
        <v>7.1669998168945315E-2</v>
      </c>
      <c r="V2031" s="15">
        <v>7.1669998168945315E-2</v>
      </c>
      <c r="W2031" s="15">
        <v>7.1169998168945314E-2</v>
      </c>
      <c r="X2031" s="15">
        <v>7.1169998168945314E-2</v>
      </c>
      <c r="Y2031" s="15">
        <v>7.1169998168945314E-2</v>
      </c>
      <c r="Z2031" s="15">
        <v>7.0849998474121087E-2</v>
      </c>
      <c r="AA2031" s="15">
        <v>7.3470001220703129E-2</v>
      </c>
      <c r="AB2031" s="15">
        <v>7.3470001220703129E-2</v>
      </c>
      <c r="AC2031" s="15">
        <v>6.1049999237060545E-2</v>
      </c>
      <c r="AD2031" s="15">
        <v>6.1049999237060545E-2</v>
      </c>
      <c r="AE2031" s="15">
        <v>6.1049999237060545E-2</v>
      </c>
      <c r="AF2031" s="15">
        <v>7.7099998474121093E-2</v>
      </c>
      <c r="AG2031" s="15">
        <f t="shared" si="156"/>
        <v>0.83488998794555669</v>
      </c>
      <c r="AH2031" s="15">
        <v>7.5830001831054691E-2</v>
      </c>
      <c r="AI2031" s="15">
        <v>7.5830001831054691E-2</v>
      </c>
      <c r="AJ2031" s="15">
        <v>7.5830001831054691E-2</v>
      </c>
      <c r="AK2031" s="15">
        <v>7.3410003662109369E-2</v>
      </c>
      <c r="AL2031" s="15">
        <v>7.3410003662109369E-2</v>
      </c>
      <c r="AM2031" s="15">
        <v>3.2000000000000001E-2</v>
      </c>
      <c r="AN2031" s="15">
        <v>7.4629997253417971E-2</v>
      </c>
      <c r="AO2031" s="15">
        <v>7.4629997253417971E-2</v>
      </c>
      <c r="AP2031" s="15">
        <v>8.3269996643066405E-2</v>
      </c>
      <c r="AQ2031" s="15">
        <v>8.3000000000000004E-2</v>
      </c>
      <c r="AR2031" s="15">
        <v>8.3269996643066405E-2</v>
      </c>
      <c r="AS2031" s="15">
        <v>7.3930000305175783E-2</v>
      </c>
      <c r="AT2031" s="15">
        <f t="shared" si="157"/>
        <v>0.87904000091552736</v>
      </c>
      <c r="AU2031" s="15">
        <v>0</v>
      </c>
      <c r="AV2031" s="15">
        <v>0</v>
      </c>
      <c r="AW2031" s="15">
        <v>0</v>
      </c>
      <c r="AX2031" s="15">
        <v>0</v>
      </c>
      <c r="AY2031" s="15">
        <v>0</v>
      </c>
      <c r="AZ2031" s="15">
        <v>0</v>
      </c>
      <c r="BA2031" s="15">
        <v>0</v>
      </c>
      <c r="BB2031" s="15">
        <v>0</v>
      </c>
      <c r="BC2031" s="15">
        <v>0</v>
      </c>
      <c r="BD2031" s="15">
        <v>0</v>
      </c>
      <c r="BE2031" s="15">
        <v>0</v>
      </c>
      <c r="BF2031" s="15">
        <v>0</v>
      </c>
      <c r="BG2031" s="15">
        <f t="shared" si="158"/>
        <v>0</v>
      </c>
      <c r="BH2031" t="str">
        <f t="shared" si="159"/>
        <v>UIDIST</v>
      </c>
      <c r="BI2031" t="str">
        <f>VLOOKUP(BH2031,[2]Summary!$C$29:$C$56,1,0)</f>
        <v>UIDist</v>
      </c>
      <c r="BJ2031" s="16">
        <v>44197</v>
      </c>
    </row>
    <row r="2032" spans="1:62" x14ac:dyDescent="0.25">
      <c r="A2032" s="13" t="s">
        <v>3850</v>
      </c>
      <c r="B2032" s="13" t="s">
        <v>3850</v>
      </c>
      <c r="C2032" t="s">
        <v>3851</v>
      </c>
      <c r="D2032" t="s">
        <v>307</v>
      </c>
      <c r="E2032" t="s">
        <v>308</v>
      </c>
      <c r="F2032" s="13" t="s">
        <v>60</v>
      </c>
      <c r="H2032" s="15">
        <v>0</v>
      </c>
      <c r="I2032" s="15">
        <v>0</v>
      </c>
      <c r="J2032" s="15">
        <v>0</v>
      </c>
      <c r="K2032" s="15">
        <v>0</v>
      </c>
      <c r="L2032" s="15">
        <v>0</v>
      </c>
      <c r="M2032" s="15">
        <v>5.2590000000000003</v>
      </c>
      <c r="N2032" s="15">
        <v>0.79500000000000004</v>
      </c>
      <c r="O2032" s="15">
        <v>1.0149999999999999</v>
      </c>
      <c r="P2032" s="15">
        <v>4.508</v>
      </c>
      <c r="Q2032" s="15">
        <v>0.316</v>
      </c>
      <c r="R2032" s="15">
        <v>0</v>
      </c>
      <c r="S2032" s="15">
        <v>0</v>
      </c>
      <c r="T2032" s="15">
        <f t="shared" si="155"/>
        <v>11.893000000000001</v>
      </c>
      <c r="U2032" s="15">
        <v>0</v>
      </c>
      <c r="V2032" s="15">
        <v>0</v>
      </c>
      <c r="W2032" s="15">
        <v>0</v>
      </c>
      <c r="X2032" s="15">
        <v>0</v>
      </c>
      <c r="Y2032" s="15">
        <v>0</v>
      </c>
      <c r="Z2032" s="15">
        <v>0</v>
      </c>
      <c r="AA2032" s="15">
        <v>0</v>
      </c>
      <c r="AB2032" s="15">
        <v>0</v>
      </c>
      <c r="AC2032" s="15">
        <v>0</v>
      </c>
      <c r="AD2032" s="15">
        <v>0</v>
      </c>
      <c r="AE2032" s="15">
        <v>0</v>
      </c>
      <c r="AF2032" s="15">
        <v>0</v>
      </c>
      <c r="AG2032" s="15">
        <f t="shared" si="156"/>
        <v>0</v>
      </c>
      <c r="AH2032" s="15">
        <v>0</v>
      </c>
      <c r="AI2032" s="15">
        <v>0</v>
      </c>
      <c r="AJ2032" s="15">
        <v>0</v>
      </c>
      <c r="AK2032" s="15">
        <v>0</v>
      </c>
      <c r="AL2032" s="15">
        <v>0</v>
      </c>
      <c r="AM2032" s="15">
        <v>0</v>
      </c>
      <c r="AN2032" s="15">
        <v>0</v>
      </c>
      <c r="AO2032" s="15">
        <v>0</v>
      </c>
      <c r="AP2032" s="15">
        <v>0</v>
      </c>
      <c r="AQ2032" s="15">
        <v>0</v>
      </c>
      <c r="AR2032" s="15">
        <v>0</v>
      </c>
      <c r="AS2032" s="15">
        <v>0</v>
      </c>
      <c r="AT2032" s="15">
        <f t="shared" si="157"/>
        <v>0</v>
      </c>
      <c r="AU2032" s="15">
        <v>0</v>
      </c>
      <c r="AV2032" s="15">
        <v>0</v>
      </c>
      <c r="AW2032" s="15">
        <v>0</v>
      </c>
      <c r="AX2032" s="15">
        <v>0</v>
      </c>
      <c r="AY2032" s="15">
        <v>0</v>
      </c>
      <c r="AZ2032" s="15">
        <v>0</v>
      </c>
      <c r="BA2032" s="15">
        <v>0</v>
      </c>
      <c r="BB2032" s="15">
        <v>0</v>
      </c>
      <c r="BC2032" s="15">
        <v>0</v>
      </c>
      <c r="BD2032" s="15">
        <v>0</v>
      </c>
      <c r="BE2032" s="15">
        <v>0</v>
      </c>
      <c r="BF2032" s="15">
        <v>0</v>
      </c>
      <c r="BG2032" s="15">
        <f t="shared" si="158"/>
        <v>0</v>
      </c>
      <c r="BH2032" t="str">
        <f t="shared" si="159"/>
        <v>BGCGAS</v>
      </c>
      <c r="BI2032" t="str">
        <f>VLOOKUP(BH2032,[2]Summary!$C$29:$C$56,1,0)</f>
        <v>BGCGas</v>
      </c>
      <c r="BJ2032" s="16">
        <v>43466</v>
      </c>
    </row>
    <row r="2033" spans="1:62" x14ac:dyDescent="0.25">
      <c r="A2033" s="13" t="s">
        <v>3852</v>
      </c>
      <c r="B2033" s="13" t="s">
        <v>3852</v>
      </c>
      <c r="C2033" t="s">
        <v>3853</v>
      </c>
      <c r="D2033" t="s">
        <v>307</v>
      </c>
      <c r="E2033" t="s">
        <v>308</v>
      </c>
      <c r="F2033" s="13" t="s">
        <v>60</v>
      </c>
      <c r="H2033" s="15">
        <v>0</v>
      </c>
      <c r="I2033" s="15">
        <v>0</v>
      </c>
      <c r="J2033" s="15">
        <v>0</v>
      </c>
      <c r="K2033" s="15">
        <v>0</v>
      </c>
      <c r="L2033" s="15">
        <v>0</v>
      </c>
      <c r="M2033" s="15">
        <v>6.6230000000000002</v>
      </c>
      <c r="N2033" s="15">
        <v>2.4129999999999998</v>
      </c>
      <c r="O2033" s="15">
        <v>0</v>
      </c>
      <c r="P2033" s="15">
        <v>3.5819999999999999</v>
      </c>
      <c r="Q2033" s="15">
        <v>0</v>
      </c>
      <c r="R2033" s="15">
        <v>0</v>
      </c>
      <c r="S2033" s="15">
        <v>0</v>
      </c>
      <c r="T2033" s="15">
        <f t="shared" si="155"/>
        <v>12.617999999999999</v>
      </c>
      <c r="U2033" s="15">
        <v>0</v>
      </c>
      <c r="V2033" s="15">
        <v>0</v>
      </c>
      <c r="W2033" s="15">
        <v>0</v>
      </c>
      <c r="X2033" s="15">
        <v>0</v>
      </c>
      <c r="Y2033" s="15">
        <v>0</v>
      </c>
      <c r="Z2033" s="15">
        <v>0</v>
      </c>
      <c r="AA2033" s="15">
        <v>0</v>
      </c>
      <c r="AB2033" s="15">
        <v>0</v>
      </c>
      <c r="AC2033" s="15">
        <v>0</v>
      </c>
      <c r="AD2033" s="15">
        <v>0</v>
      </c>
      <c r="AE2033" s="15">
        <v>0</v>
      </c>
      <c r="AF2033" s="15">
        <v>0</v>
      </c>
      <c r="AG2033" s="15">
        <f t="shared" si="156"/>
        <v>0</v>
      </c>
      <c r="AH2033" s="15">
        <v>0</v>
      </c>
      <c r="AI2033" s="15">
        <v>0</v>
      </c>
      <c r="AJ2033" s="15">
        <v>0</v>
      </c>
      <c r="AK2033" s="15">
        <v>0</v>
      </c>
      <c r="AL2033" s="15">
        <v>0</v>
      </c>
      <c r="AM2033" s="15">
        <v>0</v>
      </c>
      <c r="AN2033" s="15">
        <v>0</v>
      </c>
      <c r="AO2033" s="15">
        <v>0</v>
      </c>
      <c r="AP2033" s="15">
        <v>0</v>
      </c>
      <c r="AQ2033" s="15">
        <v>0</v>
      </c>
      <c r="AR2033" s="15">
        <v>0</v>
      </c>
      <c r="AS2033" s="15">
        <v>0</v>
      </c>
      <c r="AT2033" s="15">
        <f t="shared" si="157"/>
        <v>0</v>
      </c>
      <c r="AU2033" s="15">
        <v>0</v>
      </c>
      <c r="AV2033" s="15">
        <v>0</v>
      </c>
      <c r="AW2033" s="15">
        <v>0</v>
      </c>
      <c r="AX2033" s="15">
        <v>0</v>
      </c>
      <c r="AY2033" s="15">
        <v>0</v>
      </c>
      <c r="AZ2033" s="15">
        <v>0</v>
      </c>
      <c r="BA2033" s="15">
        <v>0</v>
      </c>
      <c r="BB2033" s="15">
        <v>0</v>
      </c>
      <c r="BC2033" s="15">
        <v>0</v>
      </c>
      <c r="BD2033" s="15">
        <v>0</v>
      </c>
      <c r="BE2033" s="15">
        <v>0</v>
      </c>
      <c r="BF2033" s="15">
        <v>0</v>
      </c>
      <c r="BG2033" s="15">
        <f t="shared" si="158"/>
        <v>0</v>
      </c>
      <c r="BH2033" t="str">
        <f t="shared" si="159"/>
        <v>BGCGAS</v>
      </c>
      <c r="BI2033" t="str">
        <f>VLOOKUP(BH2033,[2]Summary!$C$29:$C$56,1,0)</f>
        <v>BGCGas</v>
      </c>
      <c r="BJ2033" s="16">
        <v>43466</v>
      </c>
    </row>
    <row r="2034" spans="1:62" x14ac:dyDescent="0.25">
      <c r="A2034" s="13" t="s">
        <v>3854</v>
      </c>
      <c r="B2034" s="13" t="s">
        <v>3854</v>
      </c>
      <c r="C2034" t="s">
        <v>3855</v>
      </c>
      <c r="D2034" t="s">
        <v>307</v>
      </c>
      <c r="E2034" t="s">
        <v>308</v>
      </c>
      <c r="F2034" s="13" t="s">
        <v>302</v>
      </c>
      <c r="H2034" s="15">
        <v>0</v>
      </c>
      <c r="I2034" s="15">
        <v>0</v>
      </c>
      <c r="J2034" s="15">
        <v>0</v>
      </c>
      <c r="K2034" s="15">
        <v>0</v>
      </c>
      <c r="L2034" s="15">
        <v>0</v>
      </c>
      <c r="M2034" s="15">
        <v>1.4279999999999999</v>
      </c>
      <c r="N2034" s="15">
        <v>0</v>
      </c>
      <c r="O2034" s="15">
        <v>0</v>
      </c>
      <c r="P2034" s="15">
        <v>0</v>
      </c>
      <c r="Q2034" s="15">
        <v>0</v>
      </c>
      <c r="R2034" s="15">
        <v>0</v>
      </c>
      <c r="S2034" s="15">
        <v>0</v>
      </c>
      <c r="T2034" s="15">
        <f t="shared" si="155"/>
        <v>1.4279999999999999</v>
      </c>
      <c r="U2034" s="15">
        <v>0</v>
      </c>
      <c r="V2034" s="15">
        <v>0</v>
      </c>
      <c r="W2034" s="15">
        <v>0</v>
      </c>
      <c r="X2034" s="15">
        <v>0</v>
      </c>
      <c r="Y2034" s="15">
        <v>0</v>
      </c>
      <c r="Z2034" s="15">
        <v>0</v>
      </c>
      <c r="AA2034" s="15">
        <v>0</v>
      </c>
      <c r="AB2034" s="15">
        <v>0</v>
      </c>
      <c r="AC2034" s="15">
        <v>0</v>
      </c>
      <c r="AD2034" s="15">
        <v>0</v>
      </c>
      <c r="AE2034" s="15">
        <v>0</v>
      </c>
      <c r="AF2034" s="15">
        <v>0</v>
      </c>
      <c r="AG2034" s="15">
        <f t="shared" si="156"/>
        <v>0</v>
      </c>
      <c r="AH2034" s="15">
        <v>0</v>
      </c>
      <c r="AI2034" s="15">
        <v>0</v>
      </c>
      <c r="AJ2034" s="15">
        <v>0</v>
      </c>
      <c r="AK2034" s="15">
        <v>0</v>
      </c>
      <c r="AL2034" s="15">
        <v>0</v>
      </c>
      <c r="AM2034" s="15">
        <v>0</v>
      </c>
      <c r="AN2034" s="15">
        <v>0</v>
      </c>
      <c r="AO2034" s="15">
        <v>0</v>
      </c>
      <c r="AP2034" s="15">
        <v>0</v>
      </c>
      <c r="AQ2034" s="15">
        <v>0</v>
      </c>
      <c r="AR2034" s="15">
        <v>0</v>
      </c>
      <c r="AS2034" s="15">
        <v>0</v>
      </c>
      <c r="AT2034" s="15">
        <f t="shared" si="157"/>
        <v>0</v>
      </c>
      <c r="AU2034" s="15">
        <v>0</v>
      </c>
      <c r="AV2034" s="15">
        <v>0</v>
      </c>
      <c r="AW2034" s="15">
        <v>0</v>
      </c>
      <c r="AX2034" s="15">
        <v>0</v>
      </c>
      <c r="AY2034" s="15">
        <v>0</v>
      </c>
      <c r="AZ2034" s="15">
        <v>0</v>
      </c>
      <c r="BA2034" s="15">
        <v>0</v>
      </c>
      <c r="BB2034" s="15">
        <v>0</v>
      </c>
      <c r="BC2034" s="15">
        <v>0</v>
      </c>
      <c r="BD2034" s="15">
        <v>0</v>
      </c>
      <c r="BE2034" s="15">
        <v>0</v>
      </c>
      <c r="BF2034" s="15">
        <v>0</v>
      </c>
      <c r="BG2034" s="15">
        <f t="shared" si="158"/>
        <v>0</v>
      </c>
      <c r="BH2034" t="str">
        <f t="shared" si="159"/>
        <v>BGCGAS</v>
      </c>
      <c r="BI2034" t="str">
        <f>VLOOKUP(BH2034,[2]Summary!$C$29:$C$56,1,0)</f>
        <v>BGCGas</v>
      </c>
      <c r="BJ2034" s="16">
        <v>43466</v>
      </c>
    </row>
    <row r="2035" spans="1:62" x14ac:dyDescent="0.25">
      <c r="A2035" s="13" t="s">
        <v>3856</v>
      </c>
      <c r="B2035" s="13" t="s">
        <v>3856</v>
      </c>
      <c r="C2035" t="s">
        <v>3857</v>
      </c>
      <c r="D2035" t="s">
        <v>307</v>
      </c>
      <c r="E2035" t="s">
        <v>308</v>
      </c>
      <c r="F2035" s="13" t="s">
        <v>302</v>
      </c>
      <c r="H2035" s="15">
        <v>0</v>
      </c>
      <c r="I2035" s="15">
        <v>0</v>
      </c>
      <c r="J2035" s="15">
        <v>0</v>
      </c>
      <c r="K2035" s="15">
        <v>0</v>
      </c>
      <c r="L2035" s="15">
        <v>0</v>
      </c>
      <c r="M2035" s="15">
        <v>20.562000000000001</v>
      </c>
      <c r="N2035" s="15">
        <v>0</v>
      </c>
      <c r="O2035" s="15">
        <v>0</v>
      </c>
      <c r="P2035" s="15">
        <v>0</v>
      </c>
      <c r="Q2035" s="15">
        <v>0</v>
      </c>
      <c r="R2035" s="15">
        <v>0</v>
      </c>
      <c r="S2035" s="15">
        <v>0</v>
      </c>
      <c r="T2035" s="15">
        <f t="shared" si="155"/>
        <v>20.562000000000001</v>
      </c>
      <c r="U2035" s="15">
        <v>0</v>
      </c>
      <c r="V2035" s="15">
        <v>0</v>
      </c>
      <c r="W2035" s="15">
        <v>0</v>
      </c>
      <c r="X2035" s="15">
        <v>0</v>
      </c>
      <c r="Y2035" s="15">
        <v>0</v>
      </c>
      <c r="Z2035" s="15">
        <v>0</v>
      </c>
      <c r="AA2035" s="15">
        <v>0</v>
      </c>
      <c r="AB2035" s="15">
        <v>0</v>
      </c>
      <c r="AC2035" s="15">
        <v>0</v>
      </c>
      <c r="AD2035" s="15">
        <v>0</v>
      </c>
      <c r="AE2035" s="15">
        <v>0</v>
      </c>
      <c r="AF2035" s="15">
        <v>0</v>
      </c>
      <c r="AG2035" s="15">
        <f t="shared" si="156"/>
        <v>0</v>
      </c>
      <c r="AH2035" s="15">
        <v>0</v>
      </c>
      <c r="AI2035" s="15">
        <v>0</v>
      </c>
      <c r="AJ2035" s="15">
        <v>0</v>
      </c>
      <c r="AK2035" s="15">
        <v>0</v>
      </c>
      <c r="AL2035" s="15">
        <v>0</v>
      </c>
      <c r="AM2035" s="15">
        <v>0</v>
      </c>
      <c r="AN2035" s="15">
        <v>0</v>
      </c>
      <c r="AO2035" s="15">
        <v>0</v>
      </c>
      <c r="AP2035" s="15">
        <v>0</v>
      </c>
      <c r="AQ2035" s="15">
        <v>0</v>
      </c>
      <c r="AR2035" s="15">
        <v>0</v>
      </c>
      <c r="AS2035" s="15">
        <v>0</v>
      </c>
      <c r="AT2035" s="15">
        <f t="shared" si="157"/>
        <v>0</v>
      </c>
      <c r="AU2035" s="15">
        <v>0</v>
      </c>
      <c r="AV2035" s="15">
        <v>0</v>
      </c>
      <c r="AW2035" s="15">
        <v>0</v>
      </c>
      <c r="AX2035" s="15">
        <v>0</v>
      </c>
      <c r="AY2035" s="15">
        <v>0</v>
      </c>
      <c r="AZ2035" s="15">
        <v>0</v>
      </c>
      <c r="BA2035" s="15">
        <v>0</v>
      </c>
      <c r="BB2035" s="15">
        <v>0</v>
      </c>
      <c r="BC2035" s="15">
        <v>0</v>
      </c>
      <c r="BD2035" s="15">
        <v>0</v>
      </c>
      <c r="BE2035" s="15">
        <v>0</v>
      </c>
      <c r="BF2035" s="15">
        <v>0</v>
      </c>
      <c r="BG2035" s="15">
        <f t="shared" si="158"/>
        <v>0</v>
      </c>
      <c r="BH2035" t="str">
        <f t="shared" si="159"/>
        <v>BGCGAS</v>
      </c>
      <c r="BI2035" t="str">
        <f>VLOOKUP(BH2035,[2]Summary!$C$29:$C$56,1,0)</f>
        <v>BGCGas</v>
      </c>
      <c r="BJ2035" s="16">
        <v>43466</v>
      </c>
    </row>
    <row r="2036" spans="1:62" x14ac:dyDescent="0.25">
      <c r="A2036" s="13" t="s">
        <v>3858</v>
      </c>
      <c r="B2036" s="13" t="s">
        <v>3858</v>
      </c>
      <c r="C2036" t="s">
        <v>3859</v>
      </c>
      <c r="D2036" t="s">
        <v>307</v>
      </c>
      <c r="E2036" t="s">
        <v>308</v>
      </c>
      <c r="F2036" s="13" t="s">
        <v>302</v>
      </c>
      <c r="H2036" s="15">
        <v>0</v>
      </c>
      <c r="I2036" s="15">
        <v>0</v>
      </c>
      <c r="J2036" s="15">
        <v>0</v>
      </c>
      <c r="K2036" s="15">
        <v>0</v>
      </c>
      <c r="L2036" s="15">
        <v>0</v>
      </c>
      <c r="M2036" s="15">
        <v>3.5409999999999999</v>
      </c>
      <c r="N2036" s="15">
        <v>3.2240000000000002</v>
      </c>
      <c r="O2036" s="15">
        <v>0.73599999999999999</v>
      </c>
      <c r="P2036" s="15">
        <v>0.97899999999999998</v>
      </c>
      <c r="Q2036" s="15">
        <v>1.9990000000000001</v>
      </c>
      <c r="R2036" s="15">
        <v>0</v>
      </c>
      <c r="S2036" s="15">
        <v>0</v>
      </c>
      <c r="T2036" s="15">
        <f t="shared" si="155"/>
        <v>10.479000000000001</v>
      </c>
      <c r="U2036" s="15">
        <v>0</v>
      </c>
      <c r="V2036" s="15">
        <v>0</v>
      </c>
      <c r="W2036" s="15">
        <v>0</v>
      </c>
      <c r="X2036" s="15">
        <v>0</v>
      </c>
      <c r="Y2036" s="15">
        <v>0</v>
      </c>
      <c r="Z2036" s="15">
        <v>0</v>
      </c>
      <c r="AA2036" s="15">
        <v>0</v>
      </c>
      <c r="AB2036" s="15">
        <v>0</v>
      </c>
      <c r="AC2036" s="15">
        <v>0</v>
      </c>
      <c r="AD2036" s="15">
        <v>0</v>
      </c>
      <c r="AE2036" s="15">
        <v>0</v>
      </c>
      <c r="AF2036" s="15">
        <v>0</v>
      </c>
      <c r="AG2036" s="15">
        <f t="shared" si="156"/>
        <v>0</v>
      </c>
      <c r="AH2036" s="15">
        <v>0</v>
      </c>
      <c r="AI2036" s="15">
        <v>0</v>
      </c>
      <c r="AJ2036" s="15">
        <v>0</v>
      </c>
      <c r="AK2036" s="15">
        <v>0</v>
      </c>
      <c r="AL2036" s="15">
        <v>0</v>
      </c>
      <c r="AM2036" s="15">
        <v>0</v>
      </c>
      <c r="AN2036" s="15">
        <v>0</v>
      </c>
      <c r="AO2036" s="15">
        <v>0</v>
      </c>
      <c r="AP2036" s="15">
        <v>0</v>
      </c>
      <c r="AQ2036" s="15">
        <v>0</v>
      </c>
      <c r="AR2036" s="15">
        <v>0</v>
      </c>
      <c r="AS2036" s="15">
        <v>0</v>
      </c>
      <c r="AT2036" s="15">
        <f t="shared" si="157"/>
        <v>0</v>
      </c>
      <c r="AU2036" s="15">
        <v>0</v>
      </c>
      <c r="AV2036" s="15">
        <v>0</v>
      </c>
      <c r="AW2036" s="15">
        <v>0</v>
      </c>
      <c r="AX2036" s="15">
        <v>0</v>
      </c>
      <c r="AY2036" s="15">
        <v>0</v>
      </c>
      <c r="AZ2036" s="15">
        <v>0</v>
      </c>
      <c r="BA2036" s="15">
        <v>0</v>
      </c>
      <c r="BB2036" s="15">
        <v>0</v>
      </c>
      <c r="BC2036" s="15">
        <v>0</v>
      </c>
      <c r="BD2036" s="15">
        <v>0</v>
      </c>
      <c r="BE2036" s="15">
        <v>0</v>
      </c>
      <c r="BF2036" s="15">
        <v>0</v>
      </c>
      <c r="BG2036" s="15">
        <f t="shared" si="158"/>
        <v>0</v>
      </c>
      <c r="BH2036" t="str">
        <f t="shared" si="159"/>
        <v>BGCGAS</v>
      </c>
      <c r="BI2036" t="str">
        <f>VLOOKUP(BH2036,[2]Summary!$C$29:$C$56,1,0)</f>
        <v>BGCGas</v>
      </c>
      <c r="BJ2036" s="16">
        <v>43466</v>
      </c>
    </row>
    <row r="2037" spans="1:62" x14ac:dyDescent="0.25">
      <c r="A2037" s="13" t="s">
        <v>3860</v>
      </c>
      <c r="B2037" s="13" t="s">
        <v>3860</v>
      </c>
      <c r="C2037" t="s">
        <v>3861</v>
      </c>
      <c r="D2037" t="s">
        <v>361</v>
      </c>
      <c r="E2037" t="s">
        <v>308</v>
      </c>
      <c r="F2037" s="13" t="s">
        <v>60</v>
      </c>
      <c r="H2037" s="15">
        <v>0</v>
      </c>
      <c r="I2037" s="15">
        <v>0</v>
      </c>
      <c r="J2037" s="15">
        <v>0</v>
      </c>
      <c r="K2037" s="15">
        <v>0</v>
      </c>
      <c r="L2037" s="15">
        <v>0</v>
      </c>
      <c r="M2037" s="15">
        <v>16.838999999999999</v>
      </c>
      <c r="N2037" s="15">
        <v>16.846</v>
      </c>
      <c r="O2037" s="15">
        <v>0</v>
      </c>
      <c r="P2037" s="15">
        <v>0</v>
      </c>
      <c r="Q2037" s="15">
        <v>0</v>
      </c>
      <c r="R2037" s="15">
        <v>0</v>
      </c>
      <c r="S2037" s="15">
        <v>0</v>
      </c>
      <c r="T2037" s="15">
        <f t="shared" si="155"/>
        <v>33.685000000000002</v>
      </c>
      <c r="U2037" s="15">
        <v>0</v>
      </c>
      <c r="V2037" s="15">
        <v>0</v>
      </c>
      <c r="W2037" s="15">
        <v>0</v>
      </c>
      <c r="X2037" s="15">
        <v>0</v>
      </c>
      <c r="Y2037" s="15">
        <v>0</v>
      </c>
      <c r="Z2037" s="15">
        <v>0</v>
      </c>
      <c r="AA2037" s="15">
        <v>0</v>
      </c>
      <c r="AB2037" s="15">
        <v>0</v>
      </c>
      <c r="AC2037" s="15">
        <v>0</v>
      </c>
      <c r="AD2037" s="15">
        <v>0</v>
      </c>
      <c r="AE2037" s="15">
        <v>0</v>
      </c>
      <c r="AF2037" s="15">
        <v>0</v>
      </c>
      <c r="AG2037" s="15">
        <f t="shared" si="156"/>
        <v>0</v>
      </c>
      <c r="AH2037" s="15">
        <v>0</v>
      </c>
      <c r="AI2037" s="15">
        <v>0</v>
      </c>
      <c r="AJ2037" s="15">
        <v>0</v>
      </c>
      <c r="AK2037" s="15">
        <v>0</v>
      </c>
      <c r="AL2037" s="15">
        <v>0</v>
      </c>
      <c r="AM2037" s="15">
        <v>0</v>
      </c>
      <c r="AN2037" s="15">
        <v>0</v>
      </c>
      <c r="AO2037" s="15">
        <v>0</v>
      </c>
      <c r="AP2037" s="15">
        <v>0</v>
      </c>
      <c r="AQ2037" s="15">
        <v>0</v>
      </c>
      <c r="AR2037" s="15">
        <v>0</v>
      </c>
      <c r="AS2037" s="15">
        <v>0</v>
      </c>
      <c r="AT2037" s="15">
        <f t="shared" si="157"/>
        <v>0</v>
      </c>
      <c r="AU2037" s="15">
        <v>0</v>
      </c>
      <c r="AV2037" s="15">
        <v>0</v>
      </c>
      <c r="AW2037" s="15">
        <v>0</v>
      </c>
      <c r="AX2037" s="15">
        <v>0</v>
      </c>
      <c r="AY2037" s="15">
        <v>0</v>
      </c>
      <c r="AZ2037" s="15">
        <v>0</v>
      </c>
      <c r="BA2037" s="15">
        <v>0</v>
      </c>
      <c r="BB2037" s="15">
        <v>0</v>
      </c>
      <c r="BC2037" s="15">
        <v>0</v>
      </c>
      <c r="BD2037" s="15">
        <v>0</v>
      </c>
      <c r="BE2037" s="15">
        <v>0</v>
      </c>
      <c r="BF2037" s="15">
        <v>0</v>
      </c>
      <c r="BG2037" s="15">
        <f t="shared" si="158"/>
        <v>0</v>
      </c>
      <c r="BH2037" t="str">
        <f t="shared" si="159"/>
        <v>SCGGAS</v>
      </c>
      <c r="BI2037" t="str">
        <f>VLOOKUP(BH2037,[2]Summary!$C$29:$C$56,1,0)</f>
        <v>SCGGas</v>
      </c>
      <c r="BJ2037" s="16">
        <v>43466</v>
      </c>
    </row>
    <row r="2038" spans="1:62" x14ac:dyDescent="0.25">
      <c r="A2038" s="13" t="s">
        <v>3862</v>
      </c>
      <c r="B2038" s="13" t="s">
        <v>3862</v>
      </c>
      <c r="C2038" t="s">
        <v>3863</v>
      </c>
      <c r="D2038" t="s">
        <v>434</v>
      </c>
      <c r="E2038" t="s">
        <v>308</v>
      </c>
      <c r="F2038" s="13" t="s">
        <v>302</v>
      </c>
      <c r="H2038" s="15">
        <v>0</v>
      </c>
      <c r="I2038" s="15">
        <v>0</v>
      </c>
      <c r="J2038" s="15">
        <v>0</v>
      </c>
      <c r="K2038" s="15">
        <v>0</v>
      </c>
      <c r="L2038" s="15">
        <v>26.05</v>
      </c>
      <c r="M2038" s="15">
        <v>0</v>
      </c>
      <c r="N2038" s="15">
        <v>0</v>
      </c>
      <c r="O2038" s="15">
        <v>0</v>
      </c>
      <c r="P2038" s="15">
        <v>0</v>
      </c>
      <c r="Q2038" s="15">
        <v>0</v>
      </c>
      <c r="R2038" s="15">
        <v>0</v>
      </c>
      <c r="S2038" s="15">
        <v>0</v>
      </c>
      <c r="T2038" s="15">
        <f t="shared" si="155"/>
        <v>26.05</v>
      </c>
      <c r="U2038" s="15">
        <v>0</v>
      </c>
      <c r="V2038" s="15">
        <v>0</v>
      </c>
      <c r="W2038" s="15">
        <v>0</v>
      </c>
      <c r="X2038" s="15">
        <v>0</v>
      </c>
      <c r="Y2038" s="15">
        <v>0</v>
      </c>
      <c r="Z2038" s="15">
        <v>0</v>
      </c>
      <c r="AA2038" s="15">
        <v>0</v>
      </c>
      <c r="AB2038" s="15">
        <v>0</v>
      </c>
      <c r="AC2038" s="15">
        <v>0</v>
      </c>
      <c r="AD2038" s="15">
        <v>0</v>
      </c>
      <c r="AE2038" s="15">
        <v>0</v>
      </c>
      <c r="AF2038" s="15">
        <v>0</v>
      </c>
      <c r="AG2038" s="15">
        <f t="shared" si="156"/>
        <v>0</v>
      </c>
      <c r="AH2038" s="15">
        <v>0</v>
      </c>
      <c r="AI2038" s="15">
        <v>0</v>
      </c>
      <c r="AJ2038" s="15">
        <v>0</v>
      </c>
      <c r="AK2038" s="15">
        <v>0</v>
      </c>
      <c r="AL2038" s="15">
        <v>0</v>
      </c>
      <c r="AM2038" s="15">
        <v>0</v>
      </c>
      <c r="AN2038" s="15">
        <v>0</v>
      </c>
      <c r="AO2038" s="15">
        <v>0</v>
      </c>
      <c r="AP2038" s="15">
        <v>0</v>
      </c>
      <c r="AQ2038" s="15">
        <v>0</v>
      </c>
      <c r="AR2038" s="15">
        <v>0</v>
      </c>
      <c r="AS2038" s="15">
        <v>0</v>
      </c>
      <c r="AT2038" s="15">
        <f t="shared" si="157"/>
        <v>0</v>
      </c>
      <c r="AU2038" s="15">
        <v>0</v>
      </c>
      <c r="AV2038" s="15">
        <v>0</v>
      </c>
      <c r="AW2038" s="15">
        <v>0</v>
      </c>
      <c r="AX2038" s="15">
        <v>0</v>
      </c>
      <c r="AY2038" s="15">
        <v>0</v>
      </c>
      <c r="AZ2038" s="15">
        <v>0</v>
      </c>
      <c r="BA2038" s="15">
        <v>0</v>
      </c>
      <c r="BB2038" s="15">
        <v>0</v>
      </c>
      <c r="BC2038" s="15">
        <v>0</v>
      </c>
      <c r="BD2038" s="15">
        <v>0</v>
      </c>
      <c r="BE2038" s="15">
        <v>0</v>
      </c>
      <c r="BF2038" s="15">
        <v>0</v>
      </c>
      <c r="BG2038" s="15">
        <f t="shared" si="158"/>
        <v>0</v>
      </c>
      <c r="BH2038" t="str">
        <f t="shared" si="159"/>
        <v>CNGGAS</v>
      </c>
      <c r="BI2038" t="str">
        <f>VLOOKUP(BH2038,[2]Summary!$C$29:$C$56,1,0)</f>
        <v>CNGGas</v>
      </c>
      <c r="BJ2038" s="16">
        <v>43466</v>
      </c>
    </row>
    <row r="2039" spans="1:62" x14ac:dyDescent="0.25">
      <c r="A2039" s="13" t="s">
        <v>3864</v>
      </c>
      <c r="B2039" s="13" t="s">
        <v>3864</v>
      </c>
      <c r="C2039" t="s">
        <v>3865</v>
      </c>
      <c r="D2039" t="s">
        <v>434</v>
      </c>
      <c r="E2039" t="s">
        <v>308</v>
      </c>
      <c r="F2039" s="13" t="s">
        <v>302</v>
      </c>
      <c r="H2039" s="15">
        <v>0</v>
      </c>
      <c r="I2039" s="15">
        <v>0</v>
      </c>
      <c r="J2039" s="15">
        <v>0</v>
      </c>
      <c r="K2039" s="15">
        <v>0</v>
      </c>
      <c r="L2039" s="15">
        <v>0</v>
      </c>
      <c r="M2039" s="15">
        <v>0.94299999999999995</v>
      </c>
      <c r="N2039" s="15">
        <v>2E-3</v>
      </c>
      <c r="O2039" s="15">
        <v>2E-3</v>
      </c>
      <c r="P2039" s="15">
        <v>2E-3</v>
      </c>
      <c r="Q2039" s="15">
        <v>6.6859999999999999</v>
      </c>
      <c r="R2039" s="15">
        <v>1.3759999999999999</v>
      </c>
      <c r="S2039" s="15">
        <v>0</v>
      </c>
      <c r="T2039" s="15">
        <f t="shared" si="155"/>
        <v>9.0109999999999992</v>
      </c>
      <c r="U2039" s="15">
        <v>0</v>
      </c>
      <c r="V2039" s="15">
        <v>0</v>
      </c>
      <c r="W2039" s="15">
        <v>0</v>
      </c>
      <c r="X2039" s="15">
        <v>0</v>
      </c>
      <c r="Y2039" s="15">
        <v>0</v>
      </c>
      <c r="Z2039" s="15">
        <v>0</v>
      </c>
      <c r="AA2039" s="15">
        <v>0</v>
      </c>
      <c r="AB2039" s="15">
        <v>0</v>
      </c>
      <c r="AC2039" s="15">
        <v>0</v>
      </c>
      <c r="AD2039" s="15">
        <v>0</v>
      </c>
      <c r="AE2039" s="15">
        <v>0</v>
      </c>
      <c r="AF2039" s="15">
        <v>0</v>
      </c>
      <c r="AG2039" s="15">
        <f t="shared" si="156"/>
        <v>0</v>
      </c>
      <c r="AH2039" s="15">
        <v>0</v>
      </c>
      <c r="AI2039" s="15">
        <v>0</v>
      </c>
      <c r="AJ2039" s="15">
        <v>0</v>
      </c>
      <c r="AK2039" s="15">
        <v>0</v>
      </c>
      <c r="AL2039" s="15">
        <v>0</v>
      </c>
      <c r="AM2039" s="15">
        <v>0</v>
      </c>
      <c r="AN2039" s="15">
        <v>0</v>
      </c>
      <c r="AO2039" s="15">
        <v>0</v>
      </c>
      <c r="AP2039" s="15">
        <v>0</v>
      </c>
      <c r="AQ2039" s="15">
        <v>0</v>
      </c>
      <c r="AR2039" s="15">
        <v>0</v>
      </c>
      <c r="AS2039" s="15">
        <v>0</v>
      </c>
      <c r="AT2039" s="15">
        <f t="shared" si="157"/>
        <v>0</v>
      </c>
      <c r="AU2039" s="15">
        <v>0</v>
      </c>
      <c r="AV2039" s="15">
        <v>0</v>
      </c>
      <c r="AW2039" s="15">
        <v>0</v>
      </c>
      <c r="AX2039" s="15">
        <v>0</v>
      </c>
      <c r="AY2039" s="15">
        <v>0</v>
      </c>
      <c r="AZ2039" s="15">
        <v>0</v>
      </c>
      <c r="BA2039" s="15">
        <v>0</v>
      </c>
      <c r="BB2039" s="15">
        <v>0</v>
      </c>
      <c r="BC2039" s="15">
        <v>0</v>
      </c>
      <c r="BD2039" s="15">
        <v>0</v>
      </c>
      <c r="BE2039" s="15">
        <v>0</v>
      </c>
      <c r="BF2039" s="15">
        <v>0</v>
      </c>
      <c r="BG2039" s="15">
        <f t="shared" si="158"/>
        <v>0</v>
      </c>
      <c r="BH2039" t="str">
        <f t="shared" si="159"/>
        <v>CNGGAS</v>
      </c>
      <c r="BI2039" t="str">
        <f>VLOOKUP(BH2039,[2]Summary!$C$29:$C$56,1,0)</f>
        <v>CNGGas</v>
      </c>
      <c r="BJ2039" s="16">
        <v>43466</v>
      </c>
    </row>
    <row r="2040" spans="1:62" x14ac:dyDescent="0.25">
      <c r="A2040" s="13" t="s">
        <v>3866</v>
      </c>
      <c r="B2040" s="13" t="s">
        <v>3866</v>
      </c>
      <c r="C2040" t="s">
        <v>3867</v>
      </c>
      <c r="D2040" t="s">
        <v>434</v>
      </c>
      <c r="E2040" t="s">
        <v>308</v>
      </c>
      <c r="F2040" s="13" t="s">
        <v>302</v>
      </c>
      <c r="H2040" s="15">
        <v>0</v>
      </c>
      <c r="I2040" s="15">
        <v>0</v>
      </c>
      <c r="J2040" s="15">
        <v>0</v>
      </c>
      <c r="K2040" s="15">
        <v>0</v>
      </c>
      <c r="L2040" s="15">
        <v>10.804</v>
      </c>
      <c r="M2040" s="15">
        <v>0</v>
      </c>
      <c r="N2040" s="15">
        <v>0</v>
      </c>
      <c r="O2040" s="15">
        <v>0</v>
      </c>
      <c r="P2040" s="15">
        <v>0</v>
      </c>
      <c r="Q2040" s="15">
        <v>0</v>
      </c>
      <c r="R2040" s="15">
        <v>0</v>
      </c>
      <c r="S2040" s="15">
        <v>0</v>
      </c>
      <c r="T2040" s="15">
        <f t="shared" si="155"/>
        <v>10.804</v>
      </c>
      <c r="U2040" s="15">
        <v>0</v>
      </c>
      <c r="V2040" s="15">
        <v>0</v>
      </c>
      <c r="W2040" s="15">
        <v>0</v>
      </c>
      <c r="X2040" s="15">
        <v>0</v>
      </c>
      <c r="Y2040" s="15">
        <v>0</v>
      </c>
      <c r="Z2040" s="15">
        <v>0</v>
      </c>
      <c r="AA2040" s="15">
        <v>0</v>
      </c>
      <c r="AB2040" s="15">
        <v>0</v>
      </c>
      <c r="AC2040" s="15">
        <v>0</v>
      </c>
      <c r="AD2040" s="15">
        <v>0</v>
      </c>
      <c r="AE2040" s="15">
        <v>0</v>
      </c>
      <c r="AF2040" s="15">
        <v>0</v>
      </c>
      <c r="AG2040" s="15">
        <f t="shared" si="156"/>
        <v>0</v>
      </c>
      <c r="AH2040" s="15">
        <v>0</v>
      </c>
      <c r="AI2040" s="15">
        <v>0</v>
      </c>
      <c r="AJ2040" s="15">
        <v>0</v>
      </c>
      <c r="AK2040" s="15">
        <v>0</v>
      </c>
      <c r="AL2040" s="15">
        <v>0</v>
      </c>
      <c r="AM2040" s="15">
        <v>0</v>
      </c>
      <c r="AN2040" s="15">
        <v>0</v>
      </c>
      <c r="AO2040" s="15">
        <v>0</v>
      </c>
      <c r="AP2040" s="15">
        <v>0</v>
      </c>
      <c r="AQ2040" s="15">
        <v>0</v>
      </c>
      <c r="AR2040" s="15">
        <v>0</v>
      </c>
      <c r="AS2040" s="15">
        <v>0</v>
      </c>
      <c r="AT2040" s="15">
        <f t="shared" si="157"/>
        <v>0</v>
      </c>
      <c r="AU2040" s="15">
        <v>0</v>
      </c>
      <c r="AV2040" s="15">
        <v>0</v>
      </c>
      <c r="AW2040" s="15">
        <v>0</v>
      </c>
      <c r="AX2040" s="15">
        <v>0</v>
      </c>
      <c r="AY2040" s="15">
        <v>0</v>
      </c>
      <c r="AZ2040" s="15">
        <v>0</v>
      </c>
      <c r="BA2040" s="15">
        <v>0</v>
      </c>
      <c r="BB2040" s="15">
        <v>0</v>
      </c>
      <c r="BC2040" s="15">
        <v>0</v>
      </c>
      <c r="BD2040" s="15">
        <v>0</v>
      </c>
      <c r="BE2040" s="15">
        <v>0</v>
      </c>
      <c r="BF2040" s="15">
        <v>0</v>
      </c>
      <c r="BG2040" s="15">
        <f t="shared" si="158"/>
        <v>0</v>
      </c>
      <c r="BH2040" t="str">
        <f t="shared" si="159"/>
        <v>CNGGAS</v>
      </c>
      <c r="BI2040" t="str">
        <f>VLOOKUP(BH2040,[2]Summary!$C$29:$C$56,1,0)</f>
        <v>CNGGas</v>
      </c>
      <c r="BJ2040" s="16">
        <v>43466</v>
      </c>
    </row>
    <row r="2041" spans="1:62" x14ac:dyDescent="0.25">
      <c r="A2041" s="13" t="s">
        <v>3868</v>
      </c>
      <c r="B2041" s="13" t="s">
        <v>3868</v>
      </c>
      <c r="C2041" t="s">
        <v>3869</v>
      </c>
      <c r="D2041" t="s">
        <v>434</v>
      </c>
      <c r="E2041" t="s">
        <v>308</v>
      </c>
      <c r="F2041" s="13" t="s">
        <v>60</v>
      </c>
      <c r="H2041" s="15">
        <v>0</v>
      </c>
      <c r="I2041" s="15">
        <v>0</v>
      </c>
      <c r="J2041" s="15">
        <v>0</v>
      </c>
      <c r="K2041" s="15">
        <v>0</v>
      </c>
      <c r="L2041" s="15">
        <v>0</v>
      </c>
      <c r="M2041" s="15">
        <v>6.2229999999999999</v>
      </c>
      <c r="N2041" s="15">
        <v>0</v>
      </c>
      <c r="O2041" s="15">
        <v>0</v>
      </c>
      <c r="P2041" s="15">
        <v>0</v>
      </c>
      <c r="Q2041" s="15">
        <v>0</v>
      </c>
      <c r="R2041" s="15">
        <v>0</v>
      </c>
      <c r="S2041" s="15">
        <v>0</v>
      </c>
      <c r="T2041" s="15">
        <f t="shared" si="155"/>
        <v>6.2229999999999999</v>
      </c>
      <c r="U2041" s="15">
        <v>0</v>
      </c>
      <c r="V2041" s="15">
        <v>0</v>
      </c>
      <c r="W2041" s="15">
        <v>0</v>
      </c>
      <c r="X2041" s="15">
        <v>0</v>
      </c>
      <c r="Y2041" s="15">
        <v>0</v>
      </c>
      <c r="Z2041" s="15">
        <v>0</v>
      </c>
      <c r="AA2041" s="15">
        <v>0</v>
      </c>
      <c r="AB2041" s="15">
        <v>0</v>
      </c>
      <c r="AC2041" s="15">
        <v>0</v>
      </c>
      <c r="AD2041" s="15">
        <v>0</v>
      </c>
      <c r="AE2041" s="15">
        <v>0</v>
      </c>
      <c r="AF2041" s="15">
        <v>0</v>
      </c>
      <c r="AG2041" s="15">
        <f t="shared" si="156"/>
        <v>0</v>
      </c>
      <c r="AH2041" s="15">
        <v>0</v>
      </c>
      <c r="AI2041" s="15">
        <v>0</v>
      </c>
      <c r="AJ2041" s="15">
        <v>0</v>
      </c>
      <c r="AK2041" s="15">
        <v>0</v>
      </c>
      <c r="AL2041" s="15">
        <v>0</v>
      </c>
      <c r="AM2041" s="15">
        <v>0</v>
      </c>
      <c r="AN2041" s="15">
        <v>0</v>
      </c>
      <c r="AO2041" s="15">
        <v>0</v>
      </c>
      <c r="AP2041" s="15">
        <v>0</v>
      </c>
      <c r="AQ2041" s="15">
        <v>0</v>
      </c>
      <c r="AR2041" s="15">
        <v>0</v>
      </c>
      <c r="AS2041" s="15">
        <v>0</v>
      </c>
      <c r="AT2041" s="15">
        <f t="shared" si="157"/>
        <v>0</v>
      </c>
      <c r="AU2041" s="15">
        <v>0</v>
      </c>
      <c r="AV2041" s="15">
        <v>0</v>
      </c>
      <c r="AW2041" s="15">
        <v>0</v>
      </c>
      <c r="AX2041" s="15">
        <v>0</v>
      </c>
      <c r="AY2041" s="15">
        <v>0</v>
      </c>
      <c r="AZ2041" s="15">
        <v>0</v>
      </c>
      <c r="BA2041" s="15">
        <v>0</v>
      </c>
      <c r="BB2041" s="15">
        <v>0</v>
      </c>
      <c r="BC2041" s="15">
        <v>0</v>
      </c>
      <c r="BD2041" s="15">
        <v>0</v>
      </c>
      <c r="BE2041" s="15">
        <v>0</v>
      </c>
      <c r="BF2041" s="15">
        <v>0</v>
      </c>
      <c r="BG2041" s="15">
        <f t="shared" si="158"/>
        <v>0</v>
      </c>
      <c r="BH2041" t="str">
        <f t="shared" si="159"/>
        <v>CNGGAS</v>
      </c>
      <c r="BI2041" t="str">
        <f>VLOOKUP(BH2041,[2]Summary!$C$29:$C$56,1,0)</f>
        <v>CNGGas</v>
      </c>
      <c r="BJ2041" s="16">
        <v>43466</v>
      </c>
    </row>
    <row r="2042" spans="1:62" x14ac:dyDescent="0.25">
      <c r="A2042" s="13" t="s">
        <v>3870</v>
      </c>
      <c r="B2042" s="13" t="s">
        <v>3870</v>
      </c>
      <c r="C2042" t="s">
        <v>3871</v>
      </c>
      <c r="D2042" t="s">
        <v>434</v>
      </c>
      <c r="E2042" t="s">
        <v>308</v>
      </c>
      <c r="F2042" s="13" t="s">
        <v>302</v>
      </c>
      <c r="H2042" s="15">
        <v>0</v>
      </c>
      <c r="I2042" s="15">
        <v>0</v>
      </c>
      <c r="J2042" s="15">
        <v>0</v>
      </c>
      <c r="K2042" s="15">
        <v>0</v>
      </c>
      <c r="L2042" s="15">
        <v>0</v>
      </c>
      <c r="M2042" s="15">
        <v>1.5369999999999999</v>
      </c>
      <c r="N2042" s="15">
        <v>0</v>
      </c>
      <c r="O2042" s="15">
        <v>0</v>
      </c>
      <c r="P2042" s="15">
        <v>0</v>
      </c>
      <c r="Q2042" s="15">
        <v>0</v>
      </c>
      <c r="R2042" s="15">
        <v>0</v>
      </c>
      <c r="S2042" s="15">
        <v>0</v>
      </c>
      <c r="T2042" s="15">
        <f t="shared" si="155"/>
        <v>1.5369999999999999</v>
      </c>
      <c r="U2042" s="15">
        <v>0</v>
      </c>
      <c r="V2042" s="15">
        <v>0</v>
      </c>
      <c r="W2042" s="15">
        <v>0</v>
      </c>
      <c r="X2042" s="15">
        <v>0</v>
      </c>
      <c r="Y2042" s="15">
        <v>0</v>
      </c>
      <c r="Z2042" s="15">
        <v>0</v>
      </c>
      <c r="AA2042" s="15">
        <v>0</v>
      </c>
      <c r="AB2042" s="15">
        <v>0</v>
      </c>
      <c r="AC2042" s="15">
        <v>0</v>
      </c>
      <c r="AD2042" s="15">
        <v>0</v>
      </c>
      <c r="AE2042" s="15">
        <v>0</v>
      </c>
      <c r="AF2042" s="15">
        <v>0</v>
      </c>
      <c r="AG2042" s="15">
        <f t="shared" si="156"/>
        <v>0</v>
      </c>
      <c r="AH2042" s="15">
        <v>0</v>
      </c>
      <c r="AI2042" s="15">
        <v>0</v>
      </c>
      <c r="AJ2042" s="15">
        <v>0</v>
      </c>
      <c r="AK2042" s="15">
        <v>0</v>
      </c>
      <c r="AL2042" s="15">
        <v>0</v>
      </c>
      <c r="AM2042" s="15">
        <v>0</v>
      </c>
      <c r="AN2042" s="15">
        <v>0</v>
      </c>
      <c r="AO2042" s="15">
        <v>0</v>
      </c>
      <c r="AP2042" s="15">
        <v>0</v>
      </c>
      <c r="AQ2042" s="15">
        <v>0</v>
      </c>
      <c r="AR2042" s="15">
        <v>0</v>
      </c>
      <c r="AS2042" s="15">
        <v>0</v>
      </c>
      <c r="AT2042" s="15">
        <f t="shared" si="157"/>
        <v>0</v>
      </c>
      <c r="AU2042" s="15">
        <v>0</v>
      </c>
      <c r="AV2042" s="15">
        <v>0</v>
      </c>
      <c r="AW2042" s="15">
        <v>0</v>
      </c>
      <c r="AX2042" s="15">
        <v>0</v>
      </c>
      <c r="AY2042" s="15">
        <v>0</v>
      </c>
      <c r="AZ2042" s="15">
        <v>0</v>
      </c>
      <c r="BA2042" s="15">
        <v>0</v>
      </c>
      <c r="BB2042" s="15">
        <v>0</v>
      </c>
      <c r="BC2042" s="15">
        <v>0</v>
      </c>
      <c r="BD2042" s="15">
        <v>0</v>
      </c>
      <c r="BE2042" s="15">
        <v>0</v>
      </c>
      <c r="BF2042" s="15">
        <v>0</v>
      </c>
      <c r="BG2042" s="15">
        <f t="shared" si="158"/>
        <v>0</v>
      </c>
      <c r="BH2042" t="str">
        <f t="shared" si="159"/>
        <v>CNGGAS</v>
      </c>
      <c r="BI2042" t="str">
        <f>VLOOKUP(BH2042,[2]Summary!$C$29:$C$56,1,0)</f>
        <v>CNGGas</v>
      </c>
      <c r="BJ2042" s="16">
        <v>43466</v>
      </c>
    </row>
    <row r="2043" spans="1:62" x14ac:dyDescent="0.25">
      <c r="A2043" s="13" t="s">
        <v>3872</v>
      </c>
      <c r="B2043" s="13" t="s">
        <v>3872</v>
      </c>
      <c r="C2043" t="s">
        <v>3873</v>
      </c>
      <c r="D2043" t="s">
        <v>307</v>
      </c>
      <c r="E2043" t="s">
        <v>308</v>
      </c>
      <c r="F2043" s="13" t="s">
        <v>302</v>
      </c>
      <c r="H2043" s="15">
        <v>0</v>
      </c>
      <c r="I2043" s="15">
        <v>0</v>
      </c>
      <c r="J2043" s="15">
        <v>0</v>
      </c>
      <c r="K2043" s="15">
        <v>0</v>
      </c>
      <c r="L2043" s="15">
        <v>0</v>
      </c>
      <c r="M2043" s="15">
        <v>0</v>
      </c>
      <c r="N2043" s="15">
        <v>0</v>
      </c>
      <c r="O2043" s="15">
        <v>16.724</v>
      </c>
      <c r="P2043" s="15">
        <v>7.0000000000000007E-2</v>
      </c>
      <c r="Q2043" s="15">
        <v>0</v>
      </c>
      <c r="R2043" s="15">
        <v>0</v>
      </c>
      <c r="S2043" s="15">
        <v>0</v>
      </c>
      <c r="T2043" s="15">
        <f t="shared" si="155"/>
        <v>16.794</v>
      </c>
      <c r="U2043" s="15">
        <v>0</v>
      </c>
      <c r="V2043" s="15">
        <v>0</v>
      </c>
      <c r="W2043" s="15">
        <v>0</v>
      </c>
      <c r="X2043" s="15">
        <v>0</v>
      </c>
      <c r="Y2043" s="15">
        <v>0</v>
      </c>
      <c r="Z2043" s="15">
        <v>0</v>
      </c>
      <c r="AA2043" s="15">
        <v>0</v>
      </c>
      <c r="AB2043" s="15">
        <v>0</v>
      </c>
      <c r="AC2043" s="15">
        <v>0</v>
      </c>
      <c r="AD2043" s="15">
        <v>0</v>
      </c>
      <c r="AE2043" s="15">
        <v>0</v>
      </c>
      <c r="AF2043" s="15">
        <v>0</v>
      </c>
      <c r="AG2043" s="15">
        <f t="shared" si="156"/>
        <v>0</v>
      </c>
      <c r="AH2043" s="15">
        <v>0</v>
      </c>
      <c r="AI2043" s="15">
        <v>0</v>
      </c>
      <c r="AJ2043" s="15">
        <v>0</v>
      </c>
      <c r="AK2043" s="15">
        <v>0</v>
      </c>
      <c r="AL2043" s="15">
        <v>0</v>
      </c>
      <c r="AM2043" s="15">
        <v>0</v>
      </c>
      <c r="AN2043" s="15">
        <v>0</v>
      </c>
      <c r="AO2043" s="15">
        <v>0</v>
      </c>
      <c r="AP2043" s="15">
        <v>0</v>
      </c>
      <c r="AQ2043" s="15">
        <v>0</v>
      </c>
      <c r="AR2043" s="15">
        <v>0</v>
      </c>
      <c r="AS2043" s="15">
        <v>0</v>
      </c>
      <c r="AT2043" s="15">
        <f t="shared" si="157"/>
        <v>0</v>
      </c>
      <c r="AU2043" s="15">
        <v>0</v>
      </c>
      <c r="AV2043" s="15">
        <v>0</v>
      </c>
      <c r="AW2043" s="15">
        <v>0</v>
      </c>
      <c r="AX2043" s="15">
        <v>0</v>
      </c>
      <c r="AY2043" s="15">
        <v>0</v>
      </c>
      <c r="AZ2043" s="15">
        <v>0</v>
      </c>
      <c r="BA2043" s="15">
        <v>0</v>
      </c>
      <c r="BB2043" s="15">
        <v>0</v>
      </c>
      <c r="BC2043" s="15">
        <v>0</v>
      </c>
      <c r="BD2043" s="15">
        <v>0</v>
      </c>
      <c r="BE2043" s="15">
        <v>0</v>
      </c>
      <c r="BF2043" s="15">
        <v>0</v>
      </c>
      <c r="BG2043" s="15">
        <f t="shared" si="158"/>
        <v>0</v>
      </c>
      <c r="BH2043" t="str">
        <f t="shared" si="159"/>
        <v>BGCGAS</v>
      </c>
      <c r="BI2043" t="str">
        <f>VLOOKUP(BH2043,[2]Summary!$C$29:$C$56,1,0)</f>
        <v>BGCGas</v>
      </c>
      <c r="BJ2043" s="16">
        <v>43466</v>
      </c>
    </row>
    <row r="2044" spans="1:62" x14ac:dyDescent="0.25">
      <c r="A2044" s="13" t="s">
        <v>3874</v>
      </c>
      <c r="B2044" s="13" t="s">
        <v>3874</v>
      </c>
      <c r="C2044" t="s">
        <v>3875</v>
      </c>
      <c r="D2044" t="s">
        <v>307</v>
      </c>
      <c r="E2044" t="s">
        <v>308</v>
      </c>
      <c r="F2044" s="13" t="s">
        <v>302</v>
      </c>
      <c r="H2044" s="15">
        <v>0</v>
      </c>
      <c r="I2044" s="15">
        <v>0</v>
      </c>
      <c r="J2044" s="15">
        <v>0</v>
      </c>
      <c r="K2044" s="15">
        <v>0</v>
      </c>
      <c r="L2044" s="15">
        <v>0</v>
      </c>
      <c r="M2044" s="15">
        <v>0</v>
      </c>
      <c r="N2044" s="15">
        <v>0</v>
      </c>
      <c r="O2044" s="15">
        <v>0.53100000000000003</v>
      </c>
      <c r="P2044" s="15">
        <v>0</v>
      </c>
      <c r="Q2044" s="15">
        <v>0</v>
      </c>
      <c r="R2044" s="15">
        <v>0</v>
      </c>
      <c r="S2044" s="15">
        <v>0</v>
      </c>
      <c r="T2044" s="15">
        <f t="shared" si="155"/>
        <v>0.53100000000000003</v>
      </c>
      <c r="U2044" s="15">
        <v>0</v>
      </c>
      <c r="V2044" s="15">
        <v>0</v>
      </c>
      <c r="W2044" s="15">
        <v>0</v>
      </c>
      <c r="X2044" s="15">
        <v>0</v>
      </c>
      <c r="Y2044" s="15">
        <v>0</v>
      </c>
      <c r="Z2044" s="15">
        <v>0</v>
      </c>
      <c r="AA2044" s="15">
        <v>0</v>
      </c>
      <c r="AB2044" s="15">
        <v>0</v>
      </c>
      <c r="AC2044" s="15">
        <v>0</v>
      </c>
      <c r="AD2044" s="15">
        <v>0</v>
      </c>
      <c r="AE2044" s="15">
        <v>0</v>
      </c>
      <c r="AF2044" s="15">
        <v>0</v>
      </c>
      <c r="AG2044" s="15">
        <f t="shared" si="156"/>
        <v>0</v>
      </c>
      <c r="AH2044" s="15">
        <v>0</v>
      </c>
      <c r="AI2044" s="15">
        <v>0</v>
      </c>
      <c r="AJ2044" s="15">
        <v>0</v>
      </c>
      <c r="AK2044" s="15">
        <v>0</v>
      </c>
      <c r="AL2044" s="15">
        <v>0</v>
      </c>
      <c r="AM2044" s="15">
        <v>0</v>
      </c>
      <c r="AN2044" s="15">
        <v>0</v>
      </c>
      <c r="AO2044" s="15">
        <v>0</v>
      </c>
      <c r="AP2044" s="15">
        <v>0</v>
      </c>
      <c r="AQ2044" s="15">
        <v>0</v>
      </c>
      <c r="AR2044" s="15">
        <v>0</v>
      </c>
      <c r="AS2044" s="15">
        <v>0</v>
      </c>
      <c r="AT2044" s="15">
        <f t="shared" si="157"/>
        <v>0</v>
      </c>
      <c r="AU2044" s="15">
        <v>0</v>
      </c>
      <c r="AV2044" s="15">
        <v>0</v>
      </c>
      <c r="AW2044" s="15">
        <v>0</v>
      </c>
      <c r="AX2044" s="15">
        <v>0</v>
      </c>
      <c r="AY2044" s="15">
        <v>0</v>
      </c>
      <c r="AZ2044" s="15">
        <v>0</v>
      </c>
      <c r="BA2044" s="15">
        <v>0</v>
      </c>
      <c r="BB2044" s="15">
        <v>0</v>
      </c>
      <c r="BC2044" s="15">
        <v>0</v>
      </c>
      <c r="BD2044" s="15">
        <v>0</v>
      </c>
      <c r="BE2044" s="15">
        <v>0</v>
      </c>
      <c r="BF2044" s="15">
        <v>0</v>
      </c>
      <c r="BG2044" s="15">
        <f t="shared" si="158"/>
        <v>0</v>
      </c>
      <c r="BH2044" t="str">
        <f t="shared" si="159"/>
        <v>BGCGAS</v>
      </c>
      <c r="BI2044" t="str">
        <f>VLOOKUP(BH2044,[2]Summary!$C$29:$C$56,1,0)</f>
        <v>BGCGas</v>
      </c>
      <c r="BJ2044" s="16">
        <v>43466</v>
      </c>
    </row>
    <row r="2045" spans="1:62" x14ac:dyDescent="0.25">
      <c r="A2045" s="13" t="s">
        <v>3876</v>
      </c>
      <c r="B2045" s="13" t="s">
        <v>3876</v>
      </c>
      <c r="C2045" t="s">
        <v>3222</v>
      </c>
      <c r="D2045" t="s">
        <v>307</v>
      </c>
      <c r="E2045" t="s">
        <v>308</v>
      </c>
      <c r="F2045" s="13" t="s">
        <v>302</v>
      </c>
      <c r="H2045" s="15">
        <v>0</v>
      </c>
      <c r="I2045" s="15">
        <v>0</v>
      </c>
      <c r="J2045" s="15">
        <v>0</v>
      </c>
      <c r="K2045" s="15">
        <v>0</v>
      </c>
      <c r="L2045" s="15">
        <v>0</v>
      </c>
      <c r="M2045" s="15">
        <v>0</v>
      </c>
      <c r="N2045" s="15">
        <v>0</v>
      </c>
      <c r="O2045" s="15">
        <v>0.53100000000000003</v>
      </c>
      <c r="P2045" s="15">
        <v>0</v>
      </c>
      <c r="Q2045" s="15">
        <v>0</v>
      </c>
      <c r="R2045" s="15">
        <v>0</v>
      </c>
      <c r="S2045" s="15">
        <v>0</v>
      </c>
      <c r="T2045" s="15">
        <f t="shared" si="155"/>
        <v>0.53100000000000003</v>
      </c>
      <c r="U2045" s="15">
        <v>0</v>
      </c>
      <c r="V2045" s="15">
        <v>0</v>
      </c>
      <c r="W2045" s="15">
        <v>0</v>
      </c>
      <c r="X2045" s="15">
        <v>0</v>
      </c>
      <c r="Y2045" s="15">
        <v>0</v>
      </c>
      <c r="Z2045" s="15">
        <v>0</v>
      </c>
      <c r="AA2045" s="15">
        <v>0</v>
      </c>
      <c r="AB2045" s="15">
        <v>0</v>
      </c>
      <c r="AC2045" s="15">
        <v>0</v>
      </c>
      <c r="AD2045" s="15">
        <v>0</v>
      </c>
      <c r="AE2045" s="15">
        <v>0</v>
      </c>
      <c r="AF2045" s="15">
        <v>0</v>
      </c>
      <c r="AG2045" s="15">
        <f t="shared" si="156"/>
        <v>0</v>
      </c>
      <c r="AH2045" s="15">
        <v>0</v>
      </c>
      <c r="AI2045" s="15">
        <v>0</v>
      </c>
      <c r="AJ2045" s="15">
        <v>0</v>
      </c>
      <c r="AK2045" s="15">
        <v>0</v>
      </c>
      <c r="AL2045" s="15">
        <v>0</v>
      </c>
      <c r="AM2045" s="15">
        <v>0</v>
      </c>
      <c r="AN2045" s="15">
        <v>0</v>
      </c>
      <c r="AO2045" s="15">
        <v>0</v>
      </c>
      <c r="AP2045" s="15">
        <v>0</v>
      </c>
      <c r="AQ2045" s="15">
        <v>0</v>
      </c>
      <c r="AR2045" s="15">
        <v>0</v>
      </c>
      <c r="AS2045" s="15">
        <v>0</v>
      </c>
      <c r="AT2045" s="15">
        <f t="shared" si="157"/>
        <v>0</v>
      </c>
      <c r="AU2045" s="15">
        <v>0</v>
      </c>
      <c r="AV2045" s="15">
        <v>0</v>
      </c>
      <c r="AW2045" s="15">
        <v>0</v>
      </c>
      <c r="AX2045" s="15">
        <v>0</v>
      </c>
      <c r="AY2045" s="15">
        <v>0</v>
      </c>
      <c r="AZ2045" s="15">
        <v>0</v>
      </c>
      <c r="BA2045" s="15">
        <v>0</v>
      </c>
      <c r="BB2045" s="15">
        <v>0</v>
      </c>
      <c r="BC2045" s="15">
        <v>0</v>
      </c>
      <c r="BD2045" s="15">
        <v>0</v>
      </c>
      <c r="BE2045" s="15">
        <v>0</v>
      </c>
      <c r="BF2045" s="15">
        <v>0</v>
      </c>
      <c r="BG2045" s="15">
        <f t="shared" si="158"/>
        <v>0</v>
      </c>
      <c r="BH2045" t="str">
        <f t="shared" si="159"/>
        <v>BGCGAS</v>
      </c>
      <c r="BI2045" t="str">
        <f>VLOOKUP(BH2045,[2]Summary!$C$29:$C$56,1,0)</f>
        <v>BGCGas</v>
      </c>
      <c r="BJ2045" s="16">
        <v>43466</v>
      </c>
    </row>
    <row r="2046" spans="1:62" x14ac:dyDescent="0.25">
      <c r="A2046" s="13" t="s">
        <v>3877</v>
      </c>
      <c r="B2046" s="13" t="s">
        <v>3877</v>
      </c>
      <c r="C2046" t="s">
        <v>3878</v>
      </c>
      <c r="D2046" t="s">
        <v>307</v>
      </c>
      <c r="E2046" t="s">
        <v>308</v>
      </c>
      <c r="F2046" s="13" t="s">
        <v>302</v>
      </c>
      <c r="H2046" s="15">
        <v>0</v>
      </c>
      <c r="I2046" s="15">
        <v>0</v>
      </c>
      <c r="J2046" s="15">
        <v>0</v>
      </c>
      <c r="K2046" s="15">
        <v>0</v>
      </c>
      <c r="L2046" s="15">
        <v>0</v>
      </c>
      <c r="M2046" s="15">
        <v>0</v>
      </c>
      <c r="N2046" s="15">
        <v>0</v>
      </c>
      <c r="O2046" s="15">
        <v>0.53100000000000003</v>
      </c>
      <c r="P2046" s="15">
        <v>0</v>
      </c>
      <c r="Q2046" s="15">
        <v>0</v>
      </c>
      <c r="R2046" s="15">
        <v>0</v>
      </c>
      <c r="S2046" s="15">
        <v>0</v>
      </c>
      <c r="T2046" s="15">
        <f t="shared" si="155"/>
        <v>0.53100000000000003</v>
      </c>
      <c r="U2046" s="15">
        <v>0</v>
      </c>
      <c r="V2046" s="15">
        <v>0</v>
      </c>
      <c r="W2046" s="15">
        <v>0</v>
      </c>
      <c r="X2046" s="15">
        <v>0</v>
      </c>
      <c r="Y2046" s="15">
        <v>0</v>
      </c>
      <c r="Z2046" s="15">
        <v>0</v>
      </c>
      <c r="AA2046" s="15">
        <v>0</v>
      </c>
      <c r="AB2046" s="15">
        <v>0</v>
      </c>
      <c r="AC2046" s="15">
        <v>0</v>
      </c>
      <c r="AD2046" s="15">
        <v>0</v>
      </c>
      <c r="AE2046" s="15">
        <v>0</v>
      </c>
      <c r="AF2046" s="15">
        <v>0</v>
      </c>
      <c r="AG2046" s="15">
        <f t="shared" si="156"/>
        <v>0</v>
      </c>
      <c r="AH2046" s="15">
        <v>0</v>
      </c>
      <c r="AI2046" s="15">
        <v>0</v>
      </c>
      <c r="AJ2046" s="15">
        <v>0</v>
      </c>
      <c r="AK2046" s="15">
        <v>0</v>
      </c>
      <c r="AL2046" s="15">
        <v>0</v>
      </c>
      <c r="AM2046" s="15">
        <v>0</v>
      </c>
      <c r="AN2046" s="15">
        <v>0</v>
      </c>
      <c r="AO2046" s="15">
        <v>0</v>
      </c>
      <c r="AP2046" s="15">
        <v>0</v>
      </c>
      <c r="AQ2046" s="15">
        <v>0</v>
      </c>
      <c r="AR2046" s="15">
        <v>0</v>
      </c>
      <c r="AS2046" s="15">
        <v>0</v>
      </c>
      <c r="AT2046" s="15">
        <f t="shared" si="157"/>
        <v>0</v>
      </c>
      <c r="AU2046" s="15">
        <v>0</v>
      </c>
      <c r="AV2046" s="15">
        <v>0</v>
      </c>
      <c r="AW2046" s="15">
        <v>0</v>
      </c>
      <c r="AX2046" s="15">
        <v>0</v>
      </c>
      <c r="AY2046" s="15">
        <v>0</v>
      </c>
      <c r="AZ2046" s="15">
        <v>0</v>
      </c>
      <c r="BA2046" s="15">
        <v>0</v>
      </c>
      <c r="BB2046" s="15">
        <v>0</v>
      </c>
      <c r="BC2046" s="15">
        <v>0</v>
      </c>
      <c r="BD2046" s="15">
        <v>0</v>
      </c>
      <c r="BE2046" s="15">
        <v>0</v>
      </c>
      <c r="BF2046" s="15">
        <v>0</v>
      </c>
      <c r="BG2046" s="15">
        <f t="shared" si="158"/>
        <v>0</v>
      </c>
      <c r="BH2046" t="str">
        <f t="shared" si="159"/>
        <v>BGCGAS</v>
      </c>
      <c r="BI2046" t="str">
        <f>VLOOKUP(BH2046,[2]Summary!$C$29:$C$56,1,0)</f>
        <v>BGCGas</v>
      </c>
      <c r="BJ2046" s="16">
        <v>43466</v>
      </c>
    </row>
    <row r="2047" spans="1:62" x14ac:dyDescent="0.25">
      <c r="A2047" s="13" t="s">
        <v>3879</v>
      </c>
      <c r="B2047" s="13" t="s">
        <v>3879</v>
      </c>
      <c r="C2047" t="s">
        <v>3880</v>
      </c>
      <c r="D2047" t="s">
        <v>307</v>
      </c>
      <c r="E2047" t="s">
        <v>308</v>
      </c>
      <c r="F2047" s="13" t="s">
        <v>302</v>
      </c>
      <c r="H2047" s="15">
        <v>0</v>
      </c>
      <c r="I2047" s="15">
        <v>0</v>
      </c>
      <c r="J2047" s="15">
        <v>0</v>
      </c>
      <c r="K2047" s="15">
        <v>0</v>
      </c>
      <c r="L2047" s="15">
        <v>0</v>
      </c>
      <c r="M2047" s="15">
        <v>0</v>
      </c>
      <c r="N2047" s="15">
        <v>0</v>
      </c>
      <c r="O2047" s="15">
        <v>0.57999999999999996</v>
      </c>
      <c r="P2047" s="15">
        <v>0</v>
      </c>
      <c r="Q2047" s="15">
        <v>0</v>
      </c>
      <c r="R2047" s="15">
        <v>0</v>
      </c>
      <c r="S2047" s="15">
        <v>0</v>
      </c>
      <c r="T2047" s="15">
        <f t="shared" si="155"/>
        <v>0.57999999999999996</v>
      </c>
      <c r="U2047" s="15">
        <v>0</v>
      </c>
      <c r="V2047" s="15">
        <v>0</v>
      </c>
      <c r="W2047" s="15">
        <v>0</v>
      </c>
      <c r="X2047" s="15">
        <v>0</v>
      </c>
      <c r="Y2047" s="15">
        <v>0</v>
      </c>
      <c r="Z2047" s="15">
        <v>0</v>
      </c>
      <c r="AA2047" s="15">
        <v>0</v>
      </c>
      <c r="AB2047" s="15">
        <v>0</v>
      </c>
      <c r="AC2047" s="15">
        <v>0</v>
      </c>
      <c r="AD2047" s="15">
        <v>0</v>
      </c>
      <c r="AE2047" s="15">
        <v>0</v>
      </c>
      <c r="AF2047" s="15">
        <v>0</v>
      </c>
      <c r="AG2047" s="15">
        <f t="shared" si="156"/>
        <v>0</v>
      </c>
      <c r="AH2047" s="15">
        <v>0</v>
      </c>
      <c r="AI2047" s="15">
        <v>0</v>
      </c>
      <c r="AJ2047" s="15">
        <v>0</v>
      </c>
      <c r="AK2047" s="15">
        <v>0</v>
      </c>
      <c r="AL2047" s="15">
        <v>0</v>
      </c>
      <c r="AM2047" s="15">
        <v>0</v>
      </c>
      <c r="AN2047" s="15">
        <v>0</v>
      </c>
      <c r="AO2047" s="15">
        <v>0</v>
      </c>
      <c r="AP2047" s="15">
        <v>0</v>
      </c>
      <c r="AQ2047" s="15">
        <v>0</v>
      </c>
      <c r="AR2047" s="15">
        <v>0</v>
      </c>
      <c r="AS2047" s="15">
        <v>0</v>
      </c>
      <c r="AT2047" s="15">
        <f t="shared" si="157"/>
        <v>0</v>
      </c>
      <c r="AU2047" s="15">
        <v>0</v>
      </c>
      <c r="AV2047" s="15">
        <v>0</v>
      </c>
      <c r="AW2047" s="15">
        <v>0</v>
      </c>
      <c r="AX2047" s="15">
        <v>0</v>
      </c>
      <c r="AY2047" s="15">
        <v>0</v>
      </c>
      <c r="AZ2047" s="15">
        <v>0</v>
      </c>
      <c r="BA2047" s="15">
        <v>0</v>
      </c>
      <c r="BB2047" s="15">
        <v>0</v>
      </c>
      <c r="BC2047" s="15">
        <v>0</v>
      </c>
      <c r="BD2047" s="15">
        <v>0</v>
      </c>
      <c r="BE2047" s="15">
        <v>0</v>
      </c>
      <c r="BF2047" s="15">
        <v>0</v>
      </c>
      <c r="BG2047" s="15">
        <f t="shared" si="158"/>
        <v>0</v>
      </c>
      <c r="BH2047" t="str">
        <f t="shared" si="159"/>
        <v>BGCGAS</v>
      </c>
      <c r="BI2047" t="str">
        <f>VLOOKUP(BH2047,[2]Summary!$C$29:$C$56,1,0)</f>
        <v>BGCGas</v>
      </c>
      <c r="BJ2047" s="16">
        <v>43466</v>
      </c>
    </row>
    <row r="2048" spans="1:62" x14ac:dyDescent="0.25">
      <c r="A2048" s="13" t="s">
        <v>3881</v>
      </c>
      <c r="B2048" s="13" t="s">
        <v>3881</v>
      </c>
      <c r="C2048" t="s">
        <v>3882</v>
      </c>
      <c r="D2048" t="s">
        <v>307</v>
      </c>
      <c r="E2048" t="s">
        <v>308</v>
      </c>
      <c r="F2048" s="13" t="s">
        <v>60</v>
      </c>
      <c r="H2048" s="15">
        <v>0</v>
      </c>
      <c r="I2048" s="15">
        <v>0</v>
      </c>
      <c r="J2048" s="15">
        <v>0</v>
      </c>
      <c r="K2048" s="15">
        <v>0</v>
      </c>
      <c r="L2048" s="15">
        <v>0</v>
      </c>
      <c r="M2048" s="15">
        <v>0</v>
      </c>
      <c r="N2048" s="15">
        <v>0</v>
      </c>
      <c r="O2048" s="15">
        <v>2.5790000000000002</v>
      </c>
      <c r="P2048" s="15">
        <v>5.0000000000000001E-3</v>
      </c>
      <c r="Q2048" s="15">
        <v>2E-3</v>
      </c>
      <c r="R2048" s="15">
        <v>0</v>
      </c>
      <c r="S2048" s="15">
        <v>0</v>
      </c>
      <c r="T2048" s="15">
        <f t="shared" si="155"/>
        <v>2.5859999999999999</v>
      </c>
      <c r="U2048" s="15">
        <v>0</v>
      </c>
      <c r="V2048" s="15">
        <v>0</v>
      </c>
      <c r="W2048" s="15">
        <v>0</v>
      </c>
      <c r="X2048" s="15">
        <v>0</v>
      </c>
      <c r="Y2048" s="15">
        <v>0</v>
      </c>
      <c r="Z2048" s="15">
        <v>0</v>
      </c>
      <c r="AA2048" s="15">
        <v>0</v>
      </c>
      <c r="AB2048" s="15">
        <v>0</v>
      </c>
      <c r="AC2048" s="15">
        <v>0</v>
      </c>
      <c r="AD2048" s="15">
        <v>0</v>
      </c>
      <c r="AE2048" s="15">
        <v>0</v>
      </c>
      <c r="AF2048" s="15">
        <v>0</v>
      </c>
      <c r="AG2048" s="15">
        <f t="shared" si="156"/>
        <v>0</v>
      </c>
      <c r="AH2048" s="15">
        <v>0</v>
      </c>
      <c r="AI2048" s="15">
        <v>0</v>
      </c>
      <c r="AJ2048" s="15">
        <v>0</v>
      </c>
      <c r="AK2048" s="15">
        <v>0</v>
      </c>
      <c r="AL2048" s="15">
        <v>0</v>
      </c>
      <c r="AM2048" s="15">
        <v>0</v>
      </c>
      <c r="AN2048" s="15">
        <v>0</v>
      </c>
      <c r="AO2048" s="15">
        <v>0</v>
      </c>
      <c r="AP2048" s="15">
        <v>0</v>
      </c>
      <c r="AQ2048" s="15">
        <v>0</v>
      </c>
      <c r="AR2048" s="15">
        <v>0</v>
      </c>
      <c r="AS2048" s="15">
        <v>0</v>
      </c>
      <c r="AT2048" s="15">
        <f t="shared" si="157"/>
        <v>0</v>
      </c>
      <c r="AU2048" s="15">
        <v>0</v>
      </c>
      <c r="AV2048" s="15">
        <v>0</v>
      </c>
      <c r="AW2048" s="15">
        <v>0</v>
      </c>
      <c r="AX2048" s="15">
        <v>0</v>
      </c>
      <c r="AY2048" s="15">
        <v>0</v>
      </c>
      <c r="AZ2048" s="15">
        <v>0</v>
      </c>
      <c r="BA2048" s="15">
        <v>0</v>
      </c>
      <c r="BB2048" s="15">
        <v>0</v>
      </c>
      <c r="BC2048" s="15">
        <v>0</v>
      </c>
      <c r="BD2048" s="15">
        <v>0</v>
      </c>
      <c r="BE2048" s="15">
        <v>0</v>
      </c>
      <c r="BF2048" s="15">
        <v>0</v>
      </c>
      <c r="BG2048" s="15">
        <f t="shared" si="158"/>
        <v>0</v>
      </c>
      <c r="BH2048" t="str">
        <f t="shared" si="159"/>
        <v>BGCGAS</v>
      </c>
      <c r="BI2048" t="str">
        <f>VLOOKUP(BH2048,[2]Summary!$C$29:$C$56,1,0)</f>
        <v>BGCGas</v>
      </c>
      <c r="BJ2048" s="16">
        <v>43466</v>
      </c>
    </row>
    <row r="2049" spans="1:62" x14ac:dyDescent="0.25">
      <c r="A2049" s="13" t="s">
        <v>3883</v>
      </c>
      <c r="B2049" s="13" t="s">
        <v>3883</v>
      </c>
      <c r="C2049" t="s">
        <v>3884</v>
      </c>
      <c r="D2049" t="s">
        <v>307</v>
      </c>
      <c r="E2049" t="s">
        <v>308</v>
      </c>
      <c r="F2049" s="13" t="s">
        <v>302</v>
      </c>
      <c r="H2049" s="15">
        <v>0</v>
      </c>
      <c r="I2049" s="15">
        <v>0</v>
      </c>
      <c r="J2049" s="15">
        <v>0</v>
      </c>
      <c r="K2049" s="15">
        <v>0</v>
      </c>
      <c r="L2049" s="15">
        <v>0</v>
      </c>
      <c r="M2049" s="15">
        <v>0</v>
      </c>
      <c r="N2049" s="15">
        <v>0</v>
      </c>
      <c r="O2049" s="15">
        <v>1.7090000000000001</v>
      </c>
      <c r="P2049" s="15">
        <v>0.86499999999999999</v>
      </c>
      <c r="Q2049" s="15">
        <v>0</v>
      </c>
      <c r="R2049" s="15">
        <v>0</v>
      </c>
      <c r="S2049" s="15">
        <v>0</v>
      </c>
      <c r="T2049" s="15">
        <f t="shared" si="155"/>
        <v>2.5739999999999998</v>
      </c>
      <c r="U2049" s="15">
        <v>0</v>
      </c>
      <c r="V2049" s="15">
        <v>0</v>
      </c>
      <c r="W2049" s="15">
        <v>0</v>
      </c>
      <c r="X2049" s="15">
        <v>0</v>
      </c>
      <c r="Y2049" s="15">
        <v>0</v>
      </c>
      <c r="Z2049" s="15">
        <v>0</v>
      </c>
      <c r="AA2049" s="15">
        <v>0</v>
      </c>
      <c r="AB2049" s="15">
        <v>0</v>
      </c>
      <c r="AC2049" s="15">
        <v>0</v>
      </c>
      <c r="AD2049" s="15">
        <v>0</v>
      </c>
      <c r="AE2049" s="15">
        <v>0</v>
      </c>
      <c r="AF2049" s="15">
        <v>0</v>
      </c>
      <c r="AG2049" s="15">
        <f t="shared" si="156"/>
        <v>0</v>
      </c>
      <c r="AH2049" s="15">
        <v>0</v>
      </c>
      <c r="AI2049" s="15">
        <v>0</v>
      </c>
      <c r="AJ2049" s="15">
        <v>0</v>
      </c>
      <c r="AK2049" s="15">
        <v>0</v>
      </c>
      <c r="AL2049" s="15">
        <v>0</v>
      </c>
      <c r="AM2049" s="15">
        <v>0</v>
      </c>
      <c r="AN2049" s="15">
        <v>0</v>
      </c>
      <c r="AO2049" s="15">
        <v>0</v>
      </c>
      <c r="AP2049" s="15">
        <v>0</v>
      </c>
      <c r="AQ2049" s="15">
        <v>0</v>
      </c>
      <c r="AR2049" s="15">
        <v>0</v>
      </c>
      <c r="AS2049" s="15">
        <v>0</v>
      </c>
      <c r="AT2049" s="15">
        <f t="shared" si="157"/>
        <v>0</v>
      </c>
      <c r="AU2049" s="15">
        <v>0</v>
      </c>
      <c r="AV2049" s="15">
        <v>0</v>
      </c>
      <c r="AW2049" s="15">
        <v>0</v>
      </c>
      <c r="AX2049" s="15">
        <v>0</v>
      </c>
      <c r="AY2049" s="15">
        <v>0</v>
      </c>
      <c r="AZ2049" s="15">
        <v>0</v>
      </c>
      <c r="BA2049" s="15">
        <v>0</v>
      </c>
      <c r="BB2049" s="15">
        <v>0</v>
      </c>
      <c r="BC2049" s="15">
        <v>0</v>
      </c>
      <c r="BD2049" s="15">
        <v>0</v>
      </c>
      <c r="BE2049" s="15">
        <v>0</v>
      </c>
      <c r="BF2049" s="15">
        <v>0</v>
      </c>
      <c r="BG2049" s="15">
        <f t="shared" si="158"/>
        <v>0</v>
      </c>
      <c r="BH2049" t="str">
        <f t="shared" si="159"/>
        <v>BGCGAS</v>
      </c>
      <c r="BI2049" t="str">
        <f>VLOOKUP(BH2049,[2]Summary!$C$29:$C$56,1,0)</f>
        <v>BGCGas</v>
      </c>
      <c r="BJ2049" s="16">
        <v>43466</v>
      </c>
    </row>
    <row r="2050" spans="1:62" x14ac:dyDescent="0.25">
      <c r="A2050" s="13" t="s">
        <v>3885</v>
      </c>
      <c r="B2050" s="13" t="s">
        <v>3885</v>
      </c>
      <c r="C2050" t="s">
        <v>3886</v>
      </c>
      <c r="D2050" t="s">
        <v>434</v>
      </c>
      <c r="E2050" t="s">
        <v>308</v>
      </c>
      <c r="F2050" s="13" t="s">
        <v>153</v>
      </c>
      <c r="H2050" s="15">
        <v>0</v>
      </c>
      <c r="I2050" s="15">
        <v>0</v>
      </c>
      <c r="J2050" s="15">
        <v>0</v>
      </c>
      <c r="K2050" s="15">
        <v>0</v>
      </c>
      <c r="L2050" s="15">
        <v>0</v>
      </c>
      <c r="M2050" s="15">
        <v>0</v>
      </c>
      <c r="N2050" s="15">
        <v>0</v>
      </c>
      <c r="O2050" s="15">
        <v>5</v>
      </c>
      <c r="P2050" s="15">
        <v>11.616</v>
      </c>
      <c r="Q2050" s="15">
        <v>1.075</v>
      </c>
      <c r="R2050" s="15">
        <v>0</v>
      </c>
      <c r="S2050" s="15">
        <v>0</v>
      </c>
      <c r="T2050" s="15">
        <f t="shared" si="155"/>
        <v>17.690999999999999</v>
      </c>
      <c r="U2050" s="15">
        <v>0</v>
      </c>
      <c r="V2050" s="15">
        <v>0</v>
      </c>
      <c r="W2050" s="15">
        <v>0</v>
      </c>
      <c r="X2050" s="15">
        <v>0</v>
      </c>
      <c r="Y2050" s="15">
        <v>0</v>
      </c>
      <c r="Z2050" s="15">
        <v>0</v>
      </c>
      <c r="AA2050" s="15">
        <v>0</v>
      </c>
      <c r="AB2050" s="15">
        <v>0</v>
      </c>
      <c r="AC2050" s="15">
        <v>0</v>
      </c>
      <c r="AD2050" s="15">
        <v>0</v>
      </c>
      <c r="AE2050" s="15">
        <v>0</v>
      </c>
      <c r="AF2050" s="15">
        <v>0</v>
      </c>
      <c r="AG2050" s="15">
        <f t="shared" si="156"/>
        <v>0</v>
      </c>
      <c r="AH2050" s="15">
        <v>0</v>
      </c>
      <c r="AI2050" s="15">
        <v>0</v>
      </c>
      <c r="AJ2050" s="15">
        <v>0</v>
      </c>
      <c r="AK2050" s="15">
        <v>0</v>
      </c>
      <c r="AL2050" s="15">
        <v>0</v>
      </c>
      <c r="AM2050" s="15">
        <v>0</v>
      </c>
      <c r="AN2050" s="15">
        <v>0</v>
      </c>
      <c r="AO2050" s="15">
        <v>0</v>
      </c>
      <c r="AP2050" s="15">
        <v>0</v>
      </c>
      <c r="AQ2050" s="15">
        <v>0</v>
      </c>
      <c r="AR2050" s="15">
        <v>0</v>
      </c>
      <c r="AS2050" s="15">
        <v>0</v>
      </c>
      <c r="AT2050" s="15">
        <f t="shared" si="157"/>
        <v>0</v>
      </c>
      <c r="AU2050" s="15">
        <v>0</v>
      </c>
      <c r="AV2050" s="15">
        <v>0</v>
      </c>
      <c r="AW2050" s="15">
        <v>0</v>
      </c>
      <c r="AX2050" s="15">
        <v>0</v>
      </c>
      <c r="AY2050" s="15">
        <v>0</v>
      </c>
      <c r="AZ2050" s="15">
        <v>0</v>
      </c>
      <c r="BA2050" s="15">
        <v>0</v>
      </c>
      <c r="BB2050" s="15">
        <v>0</v>
      </c>
      <c r="BC2050" s="15">
        <v>0</v>
      </c>
      <c r="BD2050" s="15">
        <v>0</v>
      </c>
      <c r="BE2050" s="15">
        <v>0</v>
      </c>
      <c r="BF2050" s="15">
        <v>0</v>
      </c>
      <c r="BG2050" s="15">
        <f t="shared" si="158"/>
        <v>0</v>
      </c>
      <c r="BH2050" t="str">
        <f t="shared" si="159"/>
        <v>CNGGAS</v>
      </c>
      <c r="BI2050" t="str">
        <f>VLOOKUP(BH2050,[2]Summary!$C$29:$C$56,1,0)</f>
        <v>CNGGas</v>
      </c>
      <c r="BJ2050" s="16">
        <v>43466</v>
      </c>
    </row>
    <row r="2051" spans="1:62" x14ac:dyDescent="0.25">
      <c r="A2051" s="13">
        <v>802034.03</v>
      </c>
      <c r="B2051" s="13">
        <v>802034.03</v>
      </c>
      <c r="C2051" t="s">
        <v>1420</v>
      </c>
      <c r="D2051" t="s">
        <v>300</v>
      </c>
      <c r="E2051" t="s">
        <v>301</v>
      </c>
      <c r="F2051" s="13" t="s">
        <v>33</v>
      </c>
      <c r="H2051" s="15">
        <v>2.2130000000000001</v>
      </c>
      <c r="I2051" s="15">
        <v>1.9850000000000001</v>
      </c>
      <c r="J2051" s="15">
        <v>0.67</v>
      </c>
      <c r="K2051" s="15">
        <v>0</v>
      </c>
      <c r="L2051" s="15">
        <v>0</v>
      </c>
      <c r="M2051" s="15">
        <v>455.279</v>
      </c>
      <c r="N2051" s="15">
        <v>0</v>
      </c>
      <c r="O2051" s="15">
        <v>0</v>
      </c>
      <c r="P2051" s="15">
        <v>0</v>
      </c>
      <c r="Q2051" s="15">
        <v>0</v>
      </c>
      <c r="R2051" s="15">
        <v>0.48</v>
      </c>
      <c r="S2051" s="15">
        <v>-0.39700000000000002</v>
      </c>
      <c r="T2051" s="15">
        <f t="shared" ref="T2051:T2114" si="160">SUM(H2051:S2051)</f>
        <v>460.23</v>
      </c>
      <c r="U2051" s="15">
        <v>0</v>
      </c>
      <c r="V2051" s="15">
        <v>0</v>
      </c>
      <c r="W2051" s="15">
        <v>0.40097000002861022</v>
      </c>
      <c r="X2051" s="15">
        <v>0</v>
      </c>
      <c r="Y2051" s="15">
        <v>0</v>
      </c>
      <c r="Z2051" s="15">
        <v>-40.184339843750003</v>
      </c>
      <c r="AA2051" s="15">
        <v>0</v>
      </c>
      <c r="AB2051" s="15">
        <v>0</v>
      </c>
      <c r="AC2051" s="15">
        <v>0</v>
      </c>
      <c r="AD2051" s="15">
        <v>0</v>
      </c>
      <c r="AE2051" s="15">
        <v>0</v>
      </c>
      <c r="AF2051" s="15">
        <v>0</v>
      </c>
      <c r="AG2051" s="15">
        <f t="shared" ref="AG2051:AG2114" si="161">SUM(U2051:AF2051)</f>
        <v>-39.783369843721395</v>
      </c>
      <c r="AH2051" s="15">
        <v>0</v>
      </c>
      <c r="AI2051" s="15">
        <v>0</v>
      </c>
      <c r="AJ2051" s="15">
        <v>0</v>
      </c>
      <c r="AK2051" s="15">
        <v>0</v>
      </c>
      <c r="AL2051" s="15">
        <v>0</v>
      </c>
      <c r="AM2051" s="15">
        <v>0</v>
      </c>
      <c r="AN2051" s="15">
        <v>0</v>
      </c>
      <c r="AO2051" s="15">
        <v>0</v>
      </c>
      <c r="AP2051" s="15">
        <v>0</v>
      </c>
      <c r="AQ2051" s="15">
        <v>0</v>
      </c>
      <c r="AR2051" s="15">
        <v>0</v>
      </c>
      <c r="AS2051" s="15">
        <v>0</v>
      </c>
      <c r="AT2051" s="15">
        <f t="shared" ref="AT2051:AT2114" si="162">SUM(AH2051:AS2051)</f>
        <v>0</v>
      </c>
      <c r="AU2051" s="15">
        <v>0</v>
      </c>
      <c r="AV2051" s="15">
        <v>0</v>
      </c>
      <c r="AW2051" s="15">
        <v>0</v>
      </c>
      <c r="AX2051" s="15">
        <v>0</v>
      </c>
      <c r="AY2051" s="15">
        <v>0</v>
      </c>
      <c r="AZ2051" s="15">
        <v>0</v>
      </c>
      <c r="BA2051" s="15">
        <v>0</v>
      </c>
      <c r="BB2051" s="15">
        <v>0</v>
      </c>
      <c r="BC2051" s="15">
        <v>0</v>
      </c>
      <c r="BD2051" s="15">
        <v>0</v>
      </c>
      <c r="BE2051" s="15">
        <v>0</v>
      </c>
      <c r="BF2051" s="15">
        <v>0</v>
      </c>
      <c r="BG2051" s="15">
        <f t="shared" ref="BG2051:BG2114" si="163">SUM(AU2051:BF2051)</f>
        <v>0</v>
      </c>
      <c r="BH2051" t="str">
        <f t="shared" ref="BH2051:BH2114" si="164">D2051&amp;E2051</f>
        <v>UILCommon</v>
      </c>
      <c r="BI2051" t="str">
        <f>VLOOKUP(BH2051,[2]Summary!$C$29:$C$56,1,0)</f>
        <v>UILCommon</v>
      </c>
      <c r="BJ2051" s="16">
        <v>43831</v>
      </c>
    </row>
    <row r="2052" spans="1:62" x14ac:dyDescent="0.25">
      <c r="A2052" s="13" t="s">
        <v>3887</v>
      </c>
      <c r="B2052" s="13" t="s">
        <v>3887</v>
      </c>
      <c r="C2052" t="s">
        <v>3888</v>
      </c>
      <c r="D2052" t="s">
        <v>307</v>
      </c>
      <c r="E2052" t="s">
        <v>475</v>
      </c>
      <c r="F2052" s="13" t="s">
        <v>302</v>
      </c>
      <c r="H2052" s="15">
        <v>0</v>
      </c>
      <c r="I2052" s="15">
        <v>0</v>
      </c>
      <c r="J2052" s="15">
        <v>0</v>
      </c>
      <c r="K2052" s="15">
        <v>0</v>
      </c>
      <c r="L2052" s="15">
        <v>0</v>
      </c>
      <c r="M2052" s="15">
        <v>0</v>
      </c>
      <c r="N2052" s="15">
        <v>0</v>
      </c>
      <c r="O2052" s="15">
        <v>0</v>
      </c>
      <c r="P2052" s="15">
        <v>1.323</v>
      </c>
      <c r="Q2052" s="15">
        <v>0</v>
      </c>
      <c r="R2052" s="15">
        <v>0</v>
      </c>
      <c r="S2052" s="15">
        <v>0</v>
      </c>
      <c r="T2052" s="15">
        <f t="shared" si="160"/>
        <v>1.323</v>
      </c>
      <c r="U2052" s="15">
        <v>0</v>
      </c>
      <c r="V2052" s="15">
        <v>0</v>
      </c>
      <c r="W2052" s="15">
        <v>0</v>
      </c>
      <c r="X2052" s="15">
        <v>0</v>
      </c>
      <c r="Y2052" s="15">
        <v>0</v>
      </c>
      <c r="Z2052" s="15">
        <v>0</v>
      </c>
      <c r="AA2052" s="15">
        <v>0</v>
      </c>
      <c r="AB2052" s="15">
        <v>0</v>
      </c>
      <c r="AC2052" s="15">
        <v>0</v>
      </c>
      <c r="AD2052" s="15">
        <v>0</v>
      </c>
      <c r="AE2052" s="15">
        <v>0</v>
      </c>
      <c r="AF2052" s="15">
        <v>0</v>
      </c>
      <c r="AG2052" s="15">
        <f t="shared" si="161"/>
        <v>0</v>
      </c>
      <c r="AH2052" s="15">
        <v>0</v>
      </c>
      <c r="AI2052" s="15">
        <v>0</v>
      </c>
      <c r="AJ2052" s="15">
        <v>0</v>
      </c>
      <c r="AK2052" s="15">
        <v>0</v>
      </c>
      <c r="AL2052" s="15">
        <v>0</v>
      </c>
      <c r="AM2052" s="15">
        <v>0</v>
      </c>
      <c r="AN2052" s="15">
        <v>0</v>
      </c>
      <c r="AO2052" s="15">
        <v>0</v>
      </c>
      <c r="AP2052" s="15">
        <v>0</v>
      </c>
      <c r="AQ2052" s="15">
        <v>0</v>
      </c>
      <c r="AR2052" s="15">
        <v>0</v>
      </c>
      <c r="AS2052" s="15">
        <v>0</v>
      </c>
      <c r="AT2052" s="15">
        <f t="shared" si="162"/>
        <v>0</v>
      </c>
      <c r="AU2052" s="15">
        <v>0</v>
      </c>
      <c r="AV2052" s="15">
        <v>0</v>
      </c>
      <c r="AW2052" s="15">
        <v>0</v>
      </c>
      <c r="AX2052" s="15">
        <v>0</v>
      </c>
      <c r="AY2052" s="15">
        <v>0</v>
      </c>
      <c r="AZ2052" s="15">
        <v>0</v>
      </c>
      <c r="BA2052" s="15">
        <v>0</v>
      </c>
      <c r="BB2052" s="15">
        <v>0</v>
      </c>
      <c r="BC2052" s="15">
        <v>0</v>
      </c>
      <c r="BD2052" s="15">
        <v>0</v>
      </c>
      <c r="BE2052" s="15">
        <v>0</v>
      </c>
      <c r="BF2052" s="15">
        <v>0</v>
      </c>
      <c r="BG2052" s="15">
        <f t="shared" si="163"/>
        <v>0</v>
      </c>
      <c r="BH2052" t="str">
        <f t="shared" si="164"/>
        <v>BGCGas</v>
      </c>
      <c r="BI2052" t="str">
        <f>VLOOKUP(BH2052,[2]Summary!$C$29:$C$56,1,0)</f>
        <v>BGCGas</v>
      </c>
      <c r="BJ2052" s="16">
        <v>43466</v>
      </c>
    </row>
    <row r="2053" spans="1:62" x14ac:dyDescent="0.25">
      <c r="A2053" s="13" t="s">
        <v>3889</v>
      </c>
      <c r="B2053" s="13" t="s">
        <v>3889</v>
      </c>
      <c r="C2053" t="s">
        <v>3890</v>
      </c>
      <c r="D2053" t="s">
        <v>307</v>
      </c>
      <c r="E2053" t="s">
        <v>475</v>
      </c>
      <c r="F2053" s="13" t="s">
        <v>60</v>
      </c>
      <c r="H2053" s="15">
        <v>0</v>
      </c>
      <c r="I2053" s="15">
        <v>0</v>
      </c>
      <c r="J2053" s="15">
        <v>0</v>
      </c>
      <c r="K2053" s="15">
        <v>0</v>
      </c>
      <c r="L2053" s="15">
        <v>0</v>
      </c>
      <c r="M2053" s="15">
        <v>0</v>
      </c>
      <c r="N2053" s="15">
        <v>0</v>
      </c>
      <c r="O2053" s="15">
        <v>0</v>
      </c>
      <c r="P2053" s="15">
        <v>6.5679999999999996</v>
      </c>
      <c r="Q2053" s="15">
        <v>7.8479999999999999</v>
      </c>
      <c r="R2053" s="15">
        <v>0</v>
      </c>
      <c r="S2053" s="15">
        <v>0</v>
      </c>
      <c r="T2053" s="15">
        <f t="shared" si="160"/>
        <v>14.416</v>
      </c>
      <c r="U2053" s="15">
        <v>0</v>
      </c>
      <c r="V2053" s="15">
        <v>0</v>
      </c>
      <c r="W2053" s="15">
        <v>0</v>
      </c>
      <c r="X2053" s="15">
        <v>0</v>
      </c>
      <c r="Y2053" s="15">
        <v>0</v>
      </c>
      <c r="Z2053" s="15">
        <v>0</v>
      </c>
      <c r="AA2053" s="15">
        <v>0</v>
      </c>
      <c r="AB2053" s="15">
        <v>0</v>
      </c>
      <c r="AC2053" s="15">
        <v>0</v>
      </c>
      <c r="AD2053" s="15">
        <v>0</v>
      </c>
      <c r="AE2053" s="15">
        <v>0</v>
      </c>
      <c r="AF2053" s="15">
        <v>0</v>
      </c>
      <c r="AG2053" s="15">
        <f t="shared" si="161"/>
        <v>0</v>
      </c>
      <c r="AH2053" s="15">
        <v>0</v>
      </c>
      <c r="AI2053" s="15">
        <v>0</v>
      </c>
      <c r="AJ2053" s="15">
        <v>0</v>
      </c>
      <c r="AK2053" s="15">
        <v>0</v>
      </c>
      <c r="AL2053" s="15">
        <v>0</v>
      </c>
      <c r="AM2053" s="15">
        <v>0</v>
      </c>
      <c r="AN2053" s="15">
        <v>0</v>
      </c>
      <c r="AO2053" s="15">
        <v>0</v>
      </c>
      <c r="AP2053" s="15">
        <v>0</v>
      </c>
      <c r="AQ2053" s="15">
        <v>0</v>
      </c>
      <c r="AR2053" s="15">
        <v>0</v>
      </c>
      <c r="AS2053" s="15">
        <v>0</v>
      </c>
      <c r="AT2053" s="15">
        <f t="shared" si="162"/>
        <v>0</v>
      </c>
      <c r="AU2053" s="15">
        <v>0</v>
      </c>
      <c r="AV2053" s="15">
        <v>0</v>
      </c>
      <c r="AW2053" s="15">
        <v>0</v>
      </c>
      <c r="AX2053" s="15">
        <v>0</v>
      </c>
      <c r="AY2053" s="15">
        <v>0</v>
      </c>
      <c r="AZ2053" s="15">
        <v>0</v>
      </c>
      <c r="BA2053" s="15">
        <v>0</v>
      </c>
      <c r="BB2053" s="15">
        <v>0</v>
      </c>
      <c r="BC2053" s="15">
        <v>0</v>
      </c>
      <c r="BD2053" s="15">
        <v>0</v>
      </c>
      <c r="BE2053" s="15">
        <v>0</v>
      </c>
      <c r="BF2053" s="15">
        <v>0</v>
      </c>
      <c r="BG2053" s="15">
        <f t="shared" si="163"/>
        <v>0</v>
      </c>
      <c r="BH2053" t="str">
        <f t="shared" si="164"/>
        <v>BGCGas</v>
      </c>
      <c r="BI2053" t="str">
        <f>VLOOKUP(BH2053,[2]Summary!$C$29:$C$56,1,0)</f>
        <v>BGCGas</v>
      </c>
      <c r="BJ2053" s="16">
        <v>43466</v>
      </c>
    </row>
    <row r="2054" spans="1:62" x14ac:dyDescent="0.25">
      <c r="A2054" s="13" t="s">
        <v>3891</v>
      </c>
      <c r="B2054" s="13" t="s">
        <v>3891</v>
      </c>
      <c r="C2054" t="s">
        <v>3892</v>
      </c>
      <c r="D2054" t="s">
        <v>307</v>
      </c>
      <c r="E2054" t="s">
        <v>475</v>
      </c>
      <c r="F2054" s="13" t="s">
        <v>302</v>
      </c>
      <c r="H2054" s="15">
        <v>0</v>
      </c>
      <c r="I2054" s="15">
        <v>0</v>
      </c>
      <c r="J2054" s="15">
        <v>0</v>
      </c>
      <c r="K2054" s="15">
        <v>0</v>
      </c>
      <c r="L2054" s="15">
        <v>0</v>
      </c>
      <c r="M2054" s="15">
        <v>0</v>
      </c>
      <c r="N2054" s="15">
        <v>0</v>
      </c>
      <c r="O2054" s="15">
        <v>0</v>
      </c>
      <c r="P2054" s="15">
        <v>1.4019999999999999</v>
      </c>
      <c r="Q2054" s="15">
        <v>0</v>
      </c>
      <c r="R2054" s="15">
        <v>0</v>
      </c>
      <c r="S2054" s="15">
        <v>0</v>
      </c>
      <c r="T2054" s="15">
        <f t="shared" si="160"/>
        <v>1.4019999999999999</v>
      </c>
      <c r="U2054" s="15">
        <v>0</v>
      </c>
      <c r="V2054" s="15">
        <v>0</v>
      </c>
      <c r="W2054" s="15">
        <v>0</v>
      </c>
      <c r="X2054" s="15">
        <v>0</v>
      </c>
      <c r="Y2054" s="15">
        <v>0</v>
      </c>
      <c r="Z2054" s="15">
        <v>0</v>
      </c>
      <c r="AA2054" s="15">
        <v>0</v>
      </c>
      <c r="AB2054" s="15">
        <v>0</v>
      </c>
      <c r="AC2054" s="15">
        <v>0</v>
      </c>
      <c r="AD2054" s="15">
        <v>0</v>
      </c>
      <c r="AE2054" s="15">
        <v>0</v>
      </c>
      <c r="AF2054" s="15">
        <v>0</v>
      </c>
      <c r="AG2054" s="15">
        <f t="shared" si="161"/>
        <v>0</v>
      </c>
      <c r="AH2054" s="15">
        <v>0</v>
      </c>
      <c r="AI2054" s="15">
        <v>0</v>
      </c>
      <c r="AJ2054" s="15">
        <v>0</v>
      </c>
      <c r="AK2054" s="15">
        <v>0</v>
      </c>
      <c r="AL2054" s="15">
        <v>0</v>
      </c>
      <c r="AM2054" s="15">
        <v>0</v>
      </c>
      <c r="AN2054" s="15">
        <v>0</v>
      </c>
      <c r="AO2054" s="15">
        <v>0</v>
      </c>
      <c r="AP2054" s="15">
        <v>0</v>
      </c>
      <c r="AQ2054" s="15">
        <v>0</v>
      </c>
      <c r="AR2054" s="15">
        <v>0</v>
      </c>
      <c r="AS2054" s="15">
        <v>0</v>
      </c>
      <c r="AT2054" s="15">
        <f t="shared" si="162"/>
        <v>0</v>
      </c>
      <c r="AU2054" s="15">
        <v>0</v>
      </c>
      <c r="AV2054" s="15">
        <v>0</v>
      </c>
      <c r="AW2054" s="15">
        <v>0</v>
      </c>
      <c r="AX2054" s="15">
        <v>0</v>
      </c>
      <c r="AY2054" s="15">
        <v>0</v>
      </c>
      <c r="AZ2054" s="15">
        <v>0</v>
      </c>
      <c r="BA2054" s="15">
        <v>0</v>
      </c>
      <c r="BB2054" s="15">
        <v>0</v>
      </c>
      <c r="BC2054" s="15">
        <v>0</v>
      </c>
      <c r="BD2054" s="15">
        <v>0</v>
      </c>
      <c r="BE2054" s="15">
        <v>0</v>
      </c>
      <c r="BF2054" s="15">
        <v>0</v>
      </c>
      <c r="BG2054" s="15">
        <f t="shared" si="163"/>
        <v>0</v>
      </c>
      <c r="BH2054" t="str">
        <f t="shared" si="164"/>
        <v>BGCGas</v>
      </c>
      <c r="BI2054" t="str">
        <f>VLOOKUP(BH2054,[2]Summary!$C$29:$C$56,1,0)</f>
        <v>BGCGas</v>
      </c>
      <c r="BJ2054" s="16">
        <v>43466</v>
      </c>
    </row>
    <row r="2055" spans="1:62" x14ac:dyDescent="0.25">
      <c r="A2055" s="13" t="s">
        <v>3893</v>
      </c>
      <c r="B2055" s="13" t="s">
        <v>3893</v>
      </c>
      <c r="C2055" t="s">
        <v>3894</v>
      </c>
      <c r="D2055" t="s">
        <v>307</v>
      </c>
      <c r="E2055" t="s">
        <v>475</v>
      </c>
      <c r="F2055" s="13" t="s">
        <v>302</v>
      </c>
      <c r="H2055" s="15">
        <v>0</v>
      </c>
      <c r="I2055" s="15">
        <v>0</v>
      </c>
      <c r="J2055" s="15">
        <v>0</v>
      </c>
      <c r="K2055" s="15">
        <v>0</v>
      </c>
      <c r="L2055" s="15">
        <v>0</v>
      </c>
      <c r="M2055" s="15">
        <v>0</v>
      </c>
      <c r="N2055" s="15">
        <v>0</v>
      </c>
      <c r="O2055" s="15">
        <v>0</v>
      </c>
      <c r="P2055" s="15">
        <v>3.6880000000000002</v>
      </c>
      <c r="Q2055" s="15">
        <v>0</v>
      </c>
      <c r="R2055" s="15">
        <v>0</v>
      </c>
      <c r="S2055" s="15">
        <v>0</v>
      </c>
      <c r="T2055" s="15">
        <f t="shared" si="160"/>
        <v>3.6880000000000002</v>
      </c>
      <c r="U2055" s="15">
        <v>0</v>
      </c>
      <c r="V2055" s="15">
        <v>0</v>
      </c>
      <c r="W2055" s="15">
        <v>0</v>
      </c>
      <c r="X2055" s="15">
        <v>0</v>
      </c>
      <c r="Y2055" s="15">
        <v>0</v>
      </c>
      <c r="Z2055" s="15">
        <v>0</v>
      </c>
      <c r="AA2055" s="15">
        <v>0</v>
      </c>
      <c r="AB2055" s="15">
        <v>0</v>
      </c>
      <c r="AC2055" s="15">
        <v>0</v>
      </c>
      <c r="AD2055" s="15">
        <v>0</v>
      </c>
      <c r="AE2055" s="15">
        <v>0</v>
      </c>
      <c r="AF2055" s="15">
        <v>0</v>
      </c>
      <c r="AG2055" s="15">
        <f t="shared" si="161"/>
        <v>0</v>
      </c>
      <c r="AH2055" s="15">
        <v>0</v>
      </c>
      <c r="AI2055" s="15">
        <v>0</v>
      </c>
      <c r="AJ2055" s="15">
        <v>0</v>
      </c>
      <c r="AK2055" s="15">
        <v>0</v>
      </c>
      <c r="AL2055" s="15">
        <v>0</v>
      </c>
      <c r="AM2055" s="15">
        <v>0</v>
      </c>
      <c r="AN2055" s="15">
        <v>0</v>
      </c>
      <c r="AO2055" s="15">
        <v>0</v>
      </c>
      <c r="AP2055" s="15">
        <v>0</v>
      </c>
      <c r="AQ2055" s="15">
        <v>0</v>
      </c>
      <c r="AR2055" s="15">
        <v>0</v>
      </c>
      <c r="AS2055" s="15">
        <v>0</v>
      </c>
      <c r="AT2055" s="15">
        <f t="shared" si="162"/>
        <v>0</v>
      </c>
      <c r="AU2055" s="15">
        <v>0</v>
      </c>
      <c r="AV2055" s="15">
        <v>0</v>
      </c>
      <c r="AW2055" s="15">
        <v>0</v>
      </c>
      <c r="AX2055" s="15">
        <v>0</v>
      </c>
      <c r="AY2055" s="15">
        <v>0</v>
      </c>
      <c r="AZ2055" s="15">
        <v>0</v>
      </c>
      <c r="BA2055" s="15">
        <v>0</v>
      </c>
      <c r="BB2055" s="15">
        <v>0</v>
      </c>
      <c r="BC2055" s="15">
        <v>0</v>
      </c>
      <c r="BD2055" s="15">
        <v>0</v>
      </c>
      <c r="BE2055" s="15">
        <v>0</v>
      </c>
      <c r="BF2055" s="15">
        <v>0</v>
      </c>
      <c r="BG2055" s="15">
        <f t="shared" si="163"/>
        <v>0</v>
      </c>
      <c r="BH2055" t="str">
        <f t="shared" si="164"/>
        <v>BGCGas</v>
      </c>
      <c r="BI2055" t="str">
        <f>VLOOKUP(BH2055,[2]Summary!$C$29:$C$56,1,0)</f>
        <v>BGCGas</v>
      </c>
      <c r="BJ2055" s="16">
        <v>43466</v>
      </c>
    </row>
    <row r="2056" spans="1:62" x14ac:dyDescent="0.25">
      <c r="A2056" s="13" t="s">
        <v>3895</v>
      </c>
      <c r="B2056" s="13" t="s">
        <v>3895</v>
      </c>
      <c r="C2056" t="s">
        <v>3896</v>
      </c>
      <c r="D2056" t="s">
        <v>307</v>
      </c>
      <c r="E2056" t="s">
        <v>475</v>
      </c>
      <c r="F2056" s="13" t="s">
        <v>302</v>
      </c>
      <c r="H2056" s="15">
        <v>0</v>
      </c>
      <c r="I2056" s="15">
        <v>0</v>
      </c>
      <c r="J2056" s="15">
        <v>0</v>
      </c>
      <c r="K2056" s="15">
        <v>0</v>
      </c>
      <c r="L2056" s="15">
        <v>0</v>
      </c>
      <c r="M2056" s="15">
        <v>0</v>
      </c>
      <c r="N2056" s="15">
        <v>0</v>
      </c>
      <c r="O2056" s="15">
        <v>0</v>
      </c>
      <c r="P2056" s="15">
        <v>0.54300000000000004</v>
      </c>
      <c r="Q2056" s="15">
        <v>1.0049999999999999</v>
      </c>
      <c r="R2056" s="15">
        <v>0</v>
      </c>
      <c r="S2056" s="15">
        <v>0</v>
      </c>
      <c r="T2056" s="15">
        <f t="shared" si="160"/>
        <v>1.548</v>
      </c>
      <c r="U2056" s="15">
        <v>0</v>
      </c>
      <c r="V2056" s="15">
        <v>0</v>
      </c>
      <c r="W2056" s="15">
        <v>0</v>
      </c>
      <c r="X2056" s="15">
        <v>0</v>
      </c>
      <c r="Y2056" s="15">
        <v>0</v>
      </c>
      <c r="Z2056" s="15">
        <v>0</v>
      </c>
      <c r="AA2056" s="15">
        <v>0</v>
      </c>
      <c r="AB2056" s="15">
        <v>0</v>
      </c>
      <c r="AC2056" s="15">
        <v>0</v>
      </c>
      <c r="AD2056" s="15">
        <v>0</v>
      </c>
      <c r="AE2056" s="15">
        <v>0</v>
      </c>
      <c r="AF2056" s="15">
        <v>0</v>
      </c>
      <c r="AG2056" s="15">
        <f t="shared" si="161"/>
        <v>0</v>
      </c>
      <c r="AH2056" s="15">
        <v>0</v>
      </c>
      <c r="AI2056" s="15">
        <v>0</v>
      </c>
      <c r="AJ2056" s="15">
        <v>0</v>
      </c>
      <c r="AK2056" s="15">
        <v>0</v>
      </c>
      <c r="AL2056" s="15">
        <v>0</v>
      </c>
      <c r="AM2056" s="15">
        <v>0</v>
      </c>
      <c r="AN2056" s="15">
        <v>0</v>
      </c>
      <c r="AO2056" s="15">
        <v>0</v>
      </c>
      <c r="AP2056" s="15">
        <v>0</v>
      </c>
      <c r="AQ2056" s="15">
        <v>0</v>
      </c>
      <c r="AR2056" s="15">
        <v>0</v>
      </c>
      <c r="AS2056" s="15">
        <v>0</v>
      </c>
      <c r="AT2056" s="15">
        <f t="shared" si="162"/>
        <v>0</v>
      </c>
      <c r="AU2056" s="15">
        <v>0</v>
      </c>
      <c r="AV2056" s="15">
        <v>0</v>
      </c>
      <c r="AW2056" s="15">
        <v>0</v>
      </c>
      <c r="AX2056" s="15">
        <v>0</v>
      </c>
      <c r="AY2056" s="15">
        <v>0</v>
      </c>
      <c r="AZ2056" s="15">
        <v>0</v>
      </c>
      <c r="BA2056" s="15">
        <v>0</v>
      </c>
      <c r="BB2056" s="15">
        <v>0</v>
      </c>
      <c r="BC2056" s="15">
        <v>0</v>
      </c>
      <c r="BD2056" s="15">
        <v>0</v>
      </c>
      <c r="BE2056" s="15">
        <v>0</v>
      </c>
      <c r="BF2056" s="15">
        <v>0</v>
      </c>
      <c r="BG2056" s="15">
        <f t="shared" si="163"/>
        <v>0</v>
      </c>
      <c r="BH2056" t="str">
        <f t="shared" si="164"/>
        <v>BGCGas</v>
      </c>
      <c r="BI2056" t="str">
        <f>VLOOKUP(BH2056,[2]Summary!$C$29:$C$56,1,0)</f>
        <v>BGCGas</v>
      </c>
      <c r="BJ2056" s="16">
        <v>43466</v>
      </c>
    </row>
    <row r="2057" spans="1:62" x14ac:dyDescent="0.25">
      <c r="A2057" s="13" t="s">
        <v>3897</v>
      </c>
      <c r="B2057" s="13" t="s">
        <v>3897</v>
      </c>
      <c r="C2057" t="s">
        <v>3898</v>
      </c>
      <c r="D2057" t="s">
        <v>361</v>
      </c>
      <c r="E2057" t="s">
        <v>475</v>
      </c>
      <c r="F2057" s="13" t="s">
        <v>302</v>
      </c>
      <c r="H2057" s="15">
        <v>0</v>
      </c>
      <c r="I2057" s="15">
        <v>0</v>
      </c>
      <c r="J2057" s="15">
        <v>0</v>
      </c>
      <c r="K2057" s="15">
        <v>0</v>
      </c>
      <c r="L2057" s="15">
        <v>0</v>
      </c>
      <c r="M2057" s="15">
        <v>0</v>
      </c>
      <c r="N2057" s="15">
        <v>0</v>
      </c>
      <c r="O2057" s="15">
        <v>0</v>
      </c>
      <c r="P2057" s="15">
        <v>70.650000000000006</v>
      </c>
      <c r="Q2057" s="15">
        <v>0.126</v>
      </c>
      <c r="R2057" s="15">
        <v>10.157</v>
      </c>
      <c r="S2057" s="15">
        <v>0</v>
      </c>
      <c r="T2057" s="15">
        <f t="shared" si="160"/>
        <v>80.933000000000007</v>
      </c>
      <c r="U2057" s="15">
        <v>0</v>
      </c>
      <c r="V2057" s="15">
        <v>0</v>
      </c>
      <c r="W2057" s="15">
        <v>0</v>
      </c>
      <c r="X2057" s="15">
        <v>0</v>
      </c>
      <c r="Y2057" s="15">
        <v>0</v>
      </c>
      <c r="Z2057" s="15">
        <v>0</v>
      </c>
      <c r="AA2057" s="15">
        <v>0</v>
      </c>
      <c r="AB2057" s="15">
        <v>0</v>
      </c>
      <c r="AC2057" s="15">
        <v>0</v>
      </c>
      <c r="AD2057" s="15">
        <v>0</v>
      </c>
      <c r="AE2057" s="15">
        <v>0</v>
      </c>
      <c r="AF2057" s="15">
        <v>0</v>
      </c>
      <c r="AG2057" s="15">
        <f t="shared" si="161"/>
        <v>0</v>
      </c>
      <c r="AH2057" s="15">
        <v>0</v>
      </c>
      <c r="AI2057" s="15">
        <v>0</v>
      </c>
      <c r="AJ2057" s="15">
        <v>0</v>
      </c>
      <c r="AK2057" s="15">
        <v>0</v>
      </c>
      <c r="AL2057" s="15">
        <v>0</v>
      </c>
      <c r="AM2057" s="15">
        <v>0</v>
      </c>
      <c r="AN2057" s="15">
        <v>0</v>
      </c>
      <c r="AO2057" s="15">
        <v>0</v>
      </c>
      <c r="AP2057" s="15">
        <v>0</v>
      </c>
      <c r="AQ2057" s="15">
        <v>0</v>
      </c>
      <c r="AR2057" s="15">
        <v>0</v>
      </c>
      <c r="AS2057" s="15">
        <v>0</v>
      </c>
      <c r="AT2057" s="15">
        <f t="shared" si="162"/>
        <v>0</v>
      </c>
      <c r="AU2057" s="15">
        <v>0</v>
      </c>
      <c r="AV2057" s="15">
        <v>0</v>
      </c>
      <c r="AW2057" s="15">
        <v>0</v>
      </c>
      <c r="AX2057" s="15">
        <v>0</v>
      </c>
      <c r="AY2057" s="15">
        <v>0</v>
      </c>
      <c r="AZ2057" s="15">
        <v>0</v>
      </c>
      <c r="BA2057" s="15">
        <v>0</v>
      </c>
      <c r="BB2057" s="15">
        <v>0</v>
      </c>
      <c r="BC2057" s="15">
        <v>0</v>
      </c>
      <c r="BD2057" s="15">
        <v>0</v>
      </c>
      <c r="BE2057" s="15">
        <v>0</v>
      </c>
      <c r="BF2057" s="15">
        <v>0</v>
      </c>
      <c r="BG2057" s="15">
        <f t="shared" si="163"/>
        <v>0</v>
      </c>
      <c r="BH2057" t="str">
        <f t="shared" si="164"/>
        <v>SCGGas</v>
      </c>
      <c r="BI2057" t="str">
        <f>VLOOKUP(BH2057,[2]Summary!$C$29:$C$56,1,0)</f>
        <v>SCGGas</v>
      </c>
      <c r="BJ2057" s="16">
        <v>43466</v>
      </c>
    </row>
    <row r="2058" spans="1:62" x14ac:dyDescent="0.25">
      <c r="A2058" s="13" t="s">
        <v>3899</v>
      </c>
      <c r="B2058" s="13" t="s">
        <v>3899</v>
      </c>
      <c r="C2058" t="s">
        <v>3900</v>
      </c>
      <c r="D2058" t="s">
        <v>361</v>
      </c>
      <c r="E2058" t="s">
        <v>475</v>
      </c>
      <c r="F2058" s="13" t="s">
        <v>302</v>
      </c>
      <c r="H2058" s="15">
        <v>0</v>
      </c>
      <c r="I2058" s="15">
        <v>0</v>
      </c>
      <c r="J2058" s="15">
        <v>0</v>
      </c>
      <c r="K2058" s="15">
        <v>0</v>
      </c>
      <c r="L2058" s="15">
        <v>0</v>
      </c>
      <c r="M2058" s="15">
        <v>0</v>
      </c>
      <c r="N2058" s="15">
        <v>0</v>
      </c>
      <c r="O2058" s="15">
        <v>0</v>
      </c>
      <c r="P2058" s="15">
        <v>70.650000000000006</v>
      </c>
      <c r="Q2058" s="15">
        <v>0.126</v>
      </c>
      <c r="R2058" s="15">
        <v>15.176</v>
      </c>
      <c r="S2058" s="15">
        <v>9.2999999999999999E-2</v>
      </c>
      <c r="T2058" s="15">
        <f t="shared" si="160"/>
        <v>86.045000000000016</v>
      </c>
      <c r="U2058" s="15">
        <v>0</v>
      </c>
      <c r="V2058" s="15">
        <v>0</v>
      </c>
      <c r="W2058" s="15">
        <v>0</v>
      </c>
      <c r="X2058" s="15">
        <v>0</v>
      </c>
      <c r="Y2058" s="15">
        <v>0</v>
      </c>
      <c r="Z2058" s="15">
        <v>0</v>
      </c>
      <c r="AA2058" s="15">
        <v>0</v>
      </c>
      <c r="AB2058" s="15">
        <v>0</v>
      </c>
      <c r="AC2058" s="15">
        <v>0</v>
      </c>
      <c r="AD2058" s="15">
        <v>0</v>
      </c>
      <c r="AE2058" s="15">
        <v>0</v>
      </c>
      <c r="AF2058" s="15">
        <v>0</v>
      </c>
      <c r="AG2058" s="15">
        <f t="shared" si="161"/>
        <v>0</v>
      </c>
      <c r="AH2058" s="15">
        <v>0</v>
      </c>
      <c r="AI2058" s="15">
        <v>0</v>
      </c>
      <c r="AJ2058" s="15">
        <v>0</v>
      </c>
      <c r="AK2058" s="15">
        <v>0</v>
      </c>
      <c r="AL2058" s="15">
        <v>0</v>
      </c>
      <c r="AM2058" s="15">
        <v>0</v>
      </c>
      <c r="AN2058" s="15">
        <v>0</v>
      </c>
      <c r="AO2058" s="15">
        <v>0</v>
      </c>
      <c r="AP2058" s="15">
        <v>0</v>
      </c>
      <c r="AQ2058" s="15">
        <v>0</v>
      </c>
      <c r="AR2058" s="15">
        <v>0</v>
      </c>
      <c r="AS2058" s="15">
        <v>0</v>
      </c>
      <c r="AT2058" s="15">
        <f t="shared" si="162"/>
        <v>0</v>
      </c>
      <c r="AU2058" s="15">
        <v>0</v>
      </c>
      <c r="AV2058" s="15">
        <v>0</v>
      </c>
      <c r="AW2058" s="15">
        <v>0</v>
      </c>
      <c r="AX2058" s="15">
        <v>0</v>
      </c>
      <c r="AY2058" s="15">
        <v>0</v>
      </c>
      <c r="AZ2058" s="15">
        <v>0</v>
      </c>
      <c r="BA2058" s="15">
        <v>0</v>
      </c>
      <c r="BB2058" s="15">
        <v>0</v>
      </c>
      <c r="BC2058" s="15">
        <v>0</v>
      </c>
      <c r="BD2058" s="15">
        <v>0</v>
      </c>
      <c r="BE2058" s="15">
        <v>0</v>
      </c>
      <c r="BF2058" s="15">
        <v>0</v>
      </c>
      <c r="BG2058" s="15">
        <f t="shared" si="163"/>
        <v>0</v>
      </c>
      <c r="BH2058" t="str">
        <f t="shared" si="164"/>
        <v>SCGGas</v>
      </c>
      <c r="BI2058" t="str">
        <f>VLOOKUP(BH2058,[2]Summary!$C$29:$C$56,1,0)</f>
        <v>SCGGas</v>
      </c>
      <c r="BJ2058" s="16">
        <v>43466</v>
      </c>
    </row>
    <row r="2059" spans="1:62" x14ac:dyDescent="0.25">
      <c r="A2059" s="13" t="s">
        <v>3901</v>
      </c>
      <c r="B2059" s="13" t="s">
        <v>3901</v>
      </c>
      <c r="C2059" t="s">
        <v>3902</v>
      </c>
      <c r="D2059" t="s">
        <v>361</v>
      </c>
      <c r="E2059" t="s">
        <v>475</v>
      </c>
      <c r="F2059" s="13" t="s">
        <v>60</v>
      </c>
      <c r="H2059" s="15">
        <v>0</v>
      </c>
      <c r="I2059" s="15">
        <v>0</v>
      </c>
      <c r="J2059" s="15">
        <v>0</v>
      </c>
      <c r="K2059" s="15">
        <v>0</v>
      </c>
      <c r="L2059" s="15">
        <v>0</v>
      </c>
      <c r="M2059" s="15">
        <v>0</v>
      </c>
      <c r="N2059" s="15">
        <v>0</v>
      </c>
      <c r="O2059" s="15">
        <v>0</v>
      </c>
      <c r="P2059" s="15">
        <v>1.974</v>
      </c>
      <c r="Q2059" s="15">
        <v>2E-3</v>
      </c>
      <c r="R2059" s="15">
        <v>0</v>
      </c>
      <c r="S2059" s="15">
        <v>0</v>
      </c>
      <c r="T2059" s="15">
        <f t="shared" si="160"/>
        <v>1.976</v>
      </c>
      <c r="U2059" s="15">
        <v>0</v>
      </c>
      <c r="V2059" s="15">
        <v>0</v>
      </c>
      <c r="W2059" s="15">
        <v>0</v>
      </c>
      <c r="X2059" s="15">
        <v>0</v>
      </c>
      <c r="Y2059" s="15">
        <v>0</v>
      </c>
      <c r="Z2059" s="15">
        <v>0</v>
      </c>
      <c r="AA2059" s="15">
        <v>0</v>
      </c>
      <c r="AB2059" s="15">
        <v>0</v>
      </c>
      <c r="AC2059" s="15">
        <v>0</v>
      </c>
      <c r="AD2059" s="15">
        <v>0</v>
      </c>
      <c r="AE2059" s="15">
        <v>0</v>
      </c>
      <c r="AF2059" s="15">
        <v>0</v>
      </c>
      <c r="AG2059" s="15">
        <f t="shared" si="161"/>
        <v>0</v>
      </c>
      <c r="AH2059" s="15">
        <v>0</v>
      </c>
      <c r="AI2059" s="15">
        <v>0</v>
      </c>
      <c r="AJ2059" s="15">
        <v>0</v>
      </c>
      <c r="AK2059" s="15">
        <v>0</v>
      </c>
      <c r="AL2059" s="15">
        <v>0</v>
      </c>
      <c r="AM2059" s="15">
        <v>0</v>
      </c>
      <c r="AN2059" s="15">
        <v>0</v>
      </c>
      <c r="AO2059" s="15">
        <v>0</v>
      </c>
      <c r="AP2059" s="15">
        <v>0</v>
      </c>
      <c r="AQ2059" s="15">
        <v>0</v>
      </c>
      <c r="AR2059" s="15">
        <v>0</v>
      </c>
      <c r="AS2059" s="15">
        <v>0</v>
      </c>
      <c r="AT2059" s="15">
        <f t="shared" si="162"/>
        <v>0</v>
      </c>
      <c r="AU2059" s="15">
        <v>0</v>
      </c>
      <c r="AV2059" s="15">
        <v>0</v>
      </c>
      <c r="AW2059" s="15">
        <v>0</v>
      </c>
      <c r="AX2059" s="15">
        <v>0</v>
      </c>
      <c r="AY2059" s="15">
        <v>0</v>
      </c>
      <c r="AZ2059" s="15">
        <v>0</v>
      </c>
      <c r="BA2059" s="15">
        <v>0</v>
      </c>
      <c r="BB2059" s="15">
        <v>0</v>
      </c>
      <c r="BC2059" s="15">
        <v>0</v>
      </c>
      <c r="BD2059" s="15">
        <v>0</v>
      </c>
      <c r="BE2059" s="15">
        <v>0</v>
      </c>
      <c r="BF2059" s="15">
        <v>0</v>
      </c>
      <c r="BG2059" s="15">
        <f t="shared" si="163"/>
        <v>0</v>
      </c>
      <c r="BH2059" t="str">
        <f t="shared" si="164"/>
        <v>SCGGas</v>
      </c>
      <c r="BI2059" t="str">
        <f>VLOOKUP(BH2059,[2]Summary!$C$29:$C$56,1,0)</f>
        <v>SCGGas</v>
      </c>
      <c r="BJ2059" s="16">
        <v>43466</v>
      </c>
    </row>
    <row r="2060" spans="1:62" x14ac:dyDescent="0.25">
      <c r="A2060" s="13" t="s">
        <v>3903</v>
      </c>
      <c r="B2060" s="13" t="s">
        <v>3903</v>
      </c>
      <c r="C2060" t="s">
        <v>3904</v>
      </c>
      <c r="D2060" t="s">
        <v>361</v>
      </c>
      <c r="E2060" t="s">
        <v>475</v>
      </c>
      <c r="F2060" s="13" t="s">
        <v>302</v>
      </c>
      <c r="H2060" s="15">
        <v>0</v>
      </c>
      <c r="I2060" s="15">
        <v>0</v>
      </c>
      <c r="J2060" s="15">
        <v>0</v>
      </c>
      <c r="K2060" s="15">
        <v>0</v>
      </c>
      <c r="L2060" s="15">
        <v>0</v>
      </c>
      <c r="M2060" s="15">
        <v>0</v>
      </c>
      <c r="N2060" s="15">
        <v>0</v>
      </c>
      <c r="O2060" s="15">
        <v>0</v>
      </c>
      <c r="P2060" s="15">
        <v>2.3530000000000002</v>
      </c>
      <c r="Q2060" s="15">
        <v>0</v>
      </c>
      <c r="R2060" s="15">
        <v>2.1000000000000001E-2</v>
      </c>
      <c r="S2060" s="15">
        <v>0</v>
      </c>
      <c r="T2060" s="15">
        <f t="shared" si="160"/>
        <v>2.3740000000000001</v>
      </c>
      <c r="U2060" s="15">
        <v>0</v>
      </c>
      <c r="V2060" s="15">
        <v>0</v>
      </c>
      <c r="W2060" s="15">
        <v>0</v>
      </c>
      <c r="X2060" s="15">
        <v>0</v>
      </c>
      <c r="Y2060" s="15">
        <v>0</v>
      </c>
      <c r="Z2060" s="15">
        <v>0</v>
      </c>
      <c r="AA2060" s="15">
        <v>0</v>
      </c>
      <c r="AB2060" s="15">
        <v>0</v>
      </c>
      <c r="AC2060" s="15">
        <v>0</v>
      </c>
      <c r="AD2060" s="15">
        <v>0</v>
      </c>
      <c r="AE2060" s="15">
        <v>0</v>
      </c>
      <c r="AF2060" s="15">
        <v>0</v>
      </c>
      <c r="AG2060" s="15">
        <f t="shared" si="161"/>
        <v>0</v>
      </c>
      <c r="AH2060" s="15">
        <v>0</v>
      </c>
      <c r="AI2060" s="15">
        <v>0</v>
      </c>
      <c r="AJ2060" s="15">
        <v>0</v>
      </c>
      <c r="AK2060" s="15">
        <v>0</v>
      </c>
      <c r="AL2060" s="15">
        <v>0</v>
      </c>
      <c r="AM2060" s="15">
        <v>0</v>
      </c>
      <c r="AN2060" s="15">
        <v>0</v>
      </c>
      <c r="AO2060" s="15">
        <v>0</v>
      </c>
      <c r="AP2060" s="15">
        <v>0</v>
      </c>
      <c r="AQ2060" s="15">
        <v>0</v>
      </c>
      <c r="AR2060" s="15">
        <v>0</v>
      </c>
      <c r="AS2060" s="15">
        <v>0</v>
      </c>
      <c r="AT2060" s="15">
        <f t="shared" si="162"/>
        <v>0</v>
      </c>
      <c r="AU2060" s="15">
        <v>0</v>
      </c>
      <c r="AV2060" s="15">
        <v>0</v>
      </c>
      <c r="AW2060" s="15">
        <v>0</v>
      </c>
      <c r="AX2060" s="15">
        <v>0</v>
      </c>
      <c r="AY2060" s="15">
        <v>0</v>
      </c>
      <c r="AZ2060" s="15">
        <v>0</v>
      </c>
      <c r="BA2060" s="15">
        <v>0</v>
      </c>
      <c r="BB2060" s="15">
        <v>0</v>
      </c>
      <c r="BC2060" s="15">
        <v>0</v>
      </c>
      <c r="BD2060" s="15">
        <v>0</v>
      </c>
      <c r="BE2060" s="15">
        <v>0</v>
      </c>
      <c r="BF2060" s="15">
        <v>0</v>
      </c>
      <c r="BG2060" s="15">
        <f t="shared" si="163"/>
        <v>0</v>
      </c>
      <c r="BH2060" t="str">
        <f t="shared" si="164"/>
        <v>SCGGas</v>
      </c>
      <c r="BI2060" t="str">
        <f>VLOOKUP(BH2060,[2]Summary!$C$29:$C$56,1,0)</f>
        <v>SCGGas</v>
      </c>
      <c r="BJ2060" s="16">
        <v>43466</v>
      </c>
    </row>
    <row r="2061" spans="1:62" x14ac:dyDescent="0.25">
      <c r="A2061" s="13" t="s">
        <v>3905</v>
      </c>
      <c r="B2061" s="13" t="s">
        <v>3905</v>
      </c>
      <c r="C2061" t="s">
        <v>3906</v>
      </c>
      <c r="D2061" t="s">
        <v>434</v>
      </c>
      <c r="E2061" t="s">
        <v>475</v>
      </c>
      <c r="F2061" s="13" t="s">
        <v>60</v>
      </c>
      <c r="H2061" s="15">
        <v>0</v>
      </c>
      <c r="I2061" s="15">
        <v>0</v>
      </c>
      <c r="J2061" s="15">
        <v>0</v>
      </c>
      <c r="K2061" s="15">
        <v>0</v>
      </c>
      <c r="L2061" s="15">
        <v>0</v>
      </c>
      <c r="M2061" s="15">
        <v>0</v>
      </c>
      <c r="N2061" s="15">
        <v>0</v>
      </c>
      <c r="O2061" s="15">
        <v>0</v>
      </c>
      <c r="P2061" s="15">
        <v>6.2709999999999999</v>
      </c>
      <c r="Q2061" s="15">
        <v>7.0000000000000001E-3</v>
      </c>
      <c r="R2061" s="15">
        <v>0</v>
      </c>
      <c r="S2061" s="15">
        <v>0</v>
      </c>
      <c r="T2061" s="15">
        <f t="shared" si="160"/>
        <v>6.2779999999999996</v>
      </c>
      <c r="U2061" s="15">
        <v>0</v>
      </c>
      <c r="V2061" s="15">
        <v>0</v>
      </c>
      <c r="W2061" s="15">
        <v>0</v>
      </c>
      <c r="X2061" s="15">
        <v>0</v>
      </c>
      <c r="Y2061" s="15">
        <v>0</v>
      </c>
      <c r="Z2061" s="15">
        <v>0</v>
      </c>
      <c r="AA2061" s="15">
        <v>0</v>
      </c>
      <c r="AB2061" s="15">
        <v>0</v>
      </c>
      <c r="AC2061" s="15">
        <v>0</v>
      </c>
      <c r="AD2061" s="15">
        <v>0</v>
      </c>
      <c r="AE2061" s="15">
        <v>0</v>
      </c>
      <c r="AF2061" s="15">
        <v>0</v>
      </c>
      <c r="AG2061" s="15">
        <f t="shared" si="161"/>
        <v>0</v>
      </c>
      <c r="AH2061" s="15">
        <v>0</v>
      </c>
      <c r="AI2061" s="15">
        <v>0</v>
      </c>
      <c r="AJ2061" s="15">
        <v>0</v>
      </c>
      <c r="AK2061" s="15">
        <v>0</v>
      </c>
      <c r="AL2061" s="15">
        <v>0</v>
      </c>
      <c r="AM2061" s="15">
        <v>0</v>
      </c>
      <c r="AN2061" s="15">
        <v>0</v>
      </c>
      <c r="AO2061" s="15">
        <v>0</v>
      </c>
      <c r="AP2061" s="15">
        <v>0</v>
      </c>
      <c r="AQ2061" s="15">
        <v>0</v>
      </c>
      <c r="AR2061" s="15">
        <v>0</v>
      </c>
      <c r="AS2061" s="15">
        <v>0</v>
      </c>
      <c r="AT2061" s="15">
        <f t="shared" si="162"/>
        <v>0</v>
      </c>
      <c r="AU2061" s="15">
        <v>0</v>
      </c>
      <c r="AV2061" s="15">
        <v>0</v>
      </c>
      <c r="AW2061" s="15">
        <v>0</v>
      </c>
      <c r="AX2061" s="15">
        <v>0</v>
      </c>
      <c r="AY2061" s="15">
        <v>0</v>
      </c>
      <c r="AZ2061" s="15">
        <v>0</v>
      </c>
      <c r="BA2061" s="15">
        <v>0</v>
      </c>
      <c r="BB2061" s="15">
        <v>0</v>
      </c>
      <c r="BC2061" s="15">
        <v>0</v>
      </c>
      <c r="BD2061" s="15">
        <v>0</v>
      </c>
      <c r="BE2061" s="15">
        <v>0</v>
      </c>
      <c r="BF2061" s="15">
        <v>0</v>
      </c>
      <c r="BG2061" s="15">
        <f t="shared" si="163"/>
        <v>0</v>
      </c>
      <c r="BH2061" t="str">
        <f t="shared" si="164"/>
        <v>CNGGas</v>
      </c>
      <c r="BI2061" t="str">
        <f>VLOOKUP(BH2061,[2]Summary!$C$29:$C$56,1,0)</f>
        <v>CNGGas</v>
      </c>
      <c r="BJ2061" s="16">
        <v>43466</v>
      </c>
    </row>
    <row r="2062" spans="1:62" x14ac:dyDescent="0.25">
      <c r="A2062" s="13" t="s">
        <v>3907</v>
      </c>
      <c r="B2062" s="13" t="s">
        <v>3907</v>
      </c>
      <c r="C2062" t="s">
        <v>3908</v>
      </c>
      <c r="D2062" t="s">
        <v>434</v>
      </c>
      <c r="E2062" t="s">
        <v>475</v>
      </c>
      <c r="F2062" s="13" t="s">
        <v>302</v>
      </c>
      <c r="H2062" s="15">
        <v>0</v>
      </c>
      <c r="I2062" s="15">
        <v>0</v>
      </c>
      <c r="J2062" s="15">
        <v>0</v>
      </c>
      <c r="K2062" s="15">
        <v>0</v>
      </c>
      <c r="L2062" s="15">
        <v>0</v>
      </c>
      <c r="M2062" s="15">
        <v>0</v>
      </c>
      <c r="N2062" s="15">
        <v>0</v>
      </c>
      <c r="O2062" s="15">
        <v>0</v>
      </c>
      <c r="P2062" s="15">
        <v>3.371</v>
      </c>
      <c r="Q2062" s="15">
        <v>0</v>
      </c>
      <c r="R2062" s="15">
        <v>0</v>
      </c>
      <c r="S2062" s="15">
        <v>0</v>
      </c>
      <c r="T2062" s="15">
        <f t="shared" si="160"/>
        <v>3.371</v>
      </c>
      <c r="U2062" s="15">
        <v>0</v>
      </c>
      <c r="V2062" s="15">
        <v>0</v>
      </c>
      <c r="W2062" s="15">
        <v>0</v>
      </c>
      <c r="X2062" s="15">
        <v>0</v>
      </c>
      <c r="Y2062" s="15">
        <v>0</v>
      </c>
      <c r="Z2062" s="15">
        <v>0</v>
      </c>
      <c r="AA2062" s="15">
        <v>0</v>
      </c>
      <c r="AB2062" s="15">
        <v>0</v>
      </c>
      <c r="AC2062" s="15">
        <v>0</v>
      </c>
      <c r="AD2062" s="15">
        <v>0</v>
      </c>
      <c r="AE2062" s="15">
        <v>0</v>
      </c>
      <c r="AF2062" s="15">
        <v>0</v>
      </c>
      <c r="AG2062" s="15">
        <f t="shared" si="161"/>
        <v>0</v>
      </c>
      <c r="AH2062" s="15">
        <v>0</v>
      </c>
      <c r="AI2062" s="15">
        <v>0</v>
      </c>
      <c r="AJ2062" s="15">
        <v>0</v>
      </c>
      <c r="AK2062" s="15">
        <v>0</v>
      </c>
      <c r="AL2062" s="15">
        <v>0</v>
      </c>
      <c r="AM2062" s="15">
        <v>0</v>
      </c>
      <c r="AN2062" s="15">
        <v>0</v>
      </c>
      <c r="AO2062" s="15">
        <v>0</v>
      </c>
      <c r="AP2062" s="15">
        <v>0</v>
      </c>
      <c r="AQ2062" s="15">
        <v>0</v>
      </c>
      <c r="AR2062" s="15">
        <v>0</v>
      </c>
      <c r="AS2062" s="15">
        <v>0</v>
      </c>
      <c r="AT2062" s="15">
        <f t="shared" si="162"/>
        <v>0</v>
      </c>
      <c r="AU2062" s="15">
        <v>0</v>
      </c>
      <c r="AV2062" s="15">
        <v>0</v>
      </c>
      <c r="AW2062" s="15">
        <v>0</v>
      </c>
      <c r="AX2062" s="15">
        <v>0</v>
      </c>
      <c r="AY2062" s="15">
        <v>0</v>
      </c>
      <c r="AZ2062" s="15">
        <v>0</v>
      </c>
      <c r="BA2062" s="15">
        <v>0</v>
      </c>
      <c r="BB2062" s="15">
        <v>0</v>
      </c>
      <c r="BC2062" s="15">
        <v>0</v>
      </c>
      <c r="BD2062" s="15">
        <v>0</v>
      </c>
      <c r="BE2062" s="15">
        <v>0</v>
      </c>
      <c r="BF2062" s="15">
        <v>0</v>
      </c>
      <c r="BG2062" s="15">
        <f t="shared" si="163"/>
        <v>0</v>
      </c>
      <c r="BH2062" t="str">
        <f t="shared" si="164"/>
        <v>CNGGas</v>
      </c>
      <c r="BI2062" t="str">
        <f>VLOOKUP(BH2062,[2]Summary!$C$29:$C$56,1,0)</f>
        <v>CNGGas</v>
      </c>
      <c r="BJ2062" s="16">
        <v>43466</v>
      </c>
    </row>
    <row r="2063" spans="1:62" x14ac:dyDescent="0.25">
      <c r="A2063" s="13" t="s">
        <v>3909</v>
      </c>
      <c r="B2063" s="13" t="s">
        <v>3909</v>
      </c>
      <c r="C2063" t="s">
        <v>3910</v>
      </c>
      <c r="D2063" t="s">
        <v>434</v>
      </c>
      <c r="E2063" t="s">
        <v>475</v>
      </c>
      <c r="F2063" s="13" t="s">
        <v>302</v>
      </c>
      <c r="H2063" s="15">
        <v>0</v>
      </c>
      <c r="I2063" s="15">
        <v>0</v>
      </c>
      <c r="J2063" s="15">
        <v>0</v>
      </c>
      <c r="K2063" s="15">
        <v>0</v>
      </c>
      <c r="L2063" s="15">
        <v>0</v>
      </c>
      <c r="M2063" s="15">
        <v>0</v>
      </c>
      <c r="N2063" s="15">
        <v>0</v>
      </c>
      <c r="O2063" s="15">
        <v>0</v>
      </c>
      <c r="P2063" s="15">
        <v>16.231999999999999</v>
      </c>
      <c r="Q2063" s="15">
        <v>3.7999999999999999E-2</v>
      </c>
      <c r="R2063" s="15">
        <v>1.9E-2</v>
      </c>
      <c r="S2063" s="15">
        <v>0</v>
      </c>
      <c r="T2063" s="15">
        <f t="shared" si="160"/>
        <v>16.288999999999998</v>
      </c>
      <c r="U2063" s="15">
        <v>0</v>
      </c>
      <c r="V2063" s="15">
        <v>0</v>
      </c>
      <c r="W2063" s="15">
        <v>0</v>
      </c>
      <c r="X2063" s="15">
        <v>0</v>
      </c>
      <c r="Y2063" s="15">
        <v>0</v>
      </c>
      <c r="Z2063" s="15">
        <v>0</v>
      </c>
      <c r="AA2063" s="15">
        <v>0</v>
      </c>
      <c r="AB2063" s="15">
        <v>0</v>
      </c>
      <c r="AC2063" s="15">
        <v>0</v>
      </c>
      <c r="AD2063" s="15">
        <v>0</v>
      </c>
      <c r="AE2063" s="15">
        <v>0</v>
      </c>
      <c r="AF2063" s="15">
        <v>0</v>
      </c>
      <c r="AG2063" s="15">
        <f t="shared" si="161"/>
        <v>0</v>
      </c>
      <c r="AH2063" s="15">
        <v>0</v>
      </c>
      <c r="AI2063" s="15">
        <v>0</v>
      </c>
      <c r="AJ2063" s="15">
        <v>0</v>
      </c>
      <c r="AK2063" s="15">
        <v>0</v>
      </c>
      <c r="AL2063" s="15">
        <v>0</v>
      </c>
      <c r="AM2063" s="15">
        <v>0</v>
      </c>
      <c r="AN2063" s="15">
        <v>0</v>
      </c>
      <c r="AO2063" s="15">
        <v>0</v>
      </c>
      <c r="AP2063" s="15">
        <v>0</v>
      </c>
      <c r="AQ2063" s="15">
        <v>0</v>
      </c>
      <c r="AR2063" s="15">
        <v>0</v>
      </c>
      <c r="AS2063" s="15">
        <v>0</v>
      </c>
      <c r="AT2063" s="15">
        <f t="shared" si="162"/>
        <v>0</v>
      </c>
      <c r="AU2063" s="15">
        <v>0</v>
      </c>
      <c r="AV2063" s="15">
        <v>0</v>
      </c>
      <c r="AW2063" s="15">
        <v>0</v>
      </c>
      <c r="AX2063" s="15">
        <v>0</v>
      </c>
      <c r="AY2063" s="15">
        <v>0</v>
      </c>
      <c r="AZ2063" s="15">
        <v>0</v>
      </c>
      <c r="BA2063" s="15">
        <v>0</v>
      </c>
      <c r="BB2063" s="15">
        <v>0</v>
      </c>
      <c r="BC2063" s="15">
        <v>0</v>
      </c>
      <c r="BD2063" s="15">
        <v>0</v>
      </c>
      <c r="BE2063" s="15">
        <v>0</v>
      </c>
      <c r="BF2063" s="15">
        <v>0</v>
      </c>
      <c r="BG2063" s="15">
        <f t="shared" si="163"/>
        <v>0</v>
      </c>
      <c r="BH2063" t="str">
        <f t="shared" si="164"/>
        <v>CNGGas</v>
      </c>
      <c r="BI2063" t="str">
        <f>VLOOKUP(BH2063,[2]Summary!$C$29:$C$56,1,0)</f>
        <v>CNGGas</v>
      </c>
      <c r="BJ2063" s="16">
        <v>43466</v>
      </c>
    </row>
    <row r="2064" spans="1:62" x14ac:dyDescent="0.25">
      <c r="A2064" s="13" t="s">
        <v>3911</v>
      </c>
      <c r="B2064" s="13" t="s">
        <v>3911</v>
      </c>
      <c r="C2064" t="s">
        <v>3912</v>
      </c>
      <c r="D2064" t="s">
        <v>434</v>
      </c>
      <c r="E2064" t="s">
        <v>475</v>
      </c>
      <c r="F2064" s="13" t="s">
        <v>302</v>
      </c>
      <c r="H2064" s="15">
        <v>0</v>
      </c>
      <c r="I2064" s="15">
        <v>0</v>
      </c>
      <c r="J2064" s="15">
        <v>0</v>
      </c>
      <c r="K2064" s="15">
        <v>0</v>
      </c>
      <c r="L2064" s="15">
        <v>0</v>
      </c>
      <c r="M2064" s="15">
        <v>0</v>
      </c>
      <c r="N2064" s="15">
        <v>0</v>
      </c>
      <c r="O2064" s="15">
        <v>0</v>
      </c>
      <c r="P2064" s="15">
        <v>20.577000000000002</v>
      </c>
      <c r="Q2064" s="15">
        <v>0</v>
      </c>
      <c r="R2064" s="15">
        <v>0</v>
      </c>
      <c r="S2064" s="15">
        <v>0</v>
      </c>
      <c r="T2064" s="15">
        <f t="shared" si="160"/>
        <v>20.577000000000002</v>
      </c>
      <c r="U2064" s="15">
        <v>0</v>
      </c>
      <c r="V2064" s="15">
        <v>0</v>
      </c>
      <c r="W2064" s="15">
        <v>0</v>
      </c>
      <c r="X2064" s="15">
        <v>0</v>
      </c>
      <c r="Y2064" s="15">
        <v>0</v>
      </c>
      <c r="Z2064" s="15">
        <v>0</v>
      </c>
      <c r="AA2064" s="15">
        <v>0</v>
      </c>
      <c r="AB2064" s="15">
        <v>0</v>
      </c>
      <c r="AC2064" s="15">
        <v>0</v>
      </c>
      <c r="AD2064" s="15">
        <v>0</v>
      </c>
      <c r="AE2064" s="15">
        <v>0</v>
      </c>
      <c r="AF2064" s="15">
        <v>0</v>
      </c>
      <c r="AG2064" s="15">
        <f t="shared" si="161"/>
        <v>0</v>
      </c>
      <c r="AH2064" s="15">
        <v>0</v>
      </c>
      <c r="AI2064" s="15">
        <v>0</v>
      </c>
      <c r="AJ2064" s="15">
        <v>0</v>
      </c>
      <c r="AK2064" s="15">
        <v>0</v>
      </c>
      <c r="AL2064" s="15">
        <v>0</v>
      </c>
      <c r="AM2064" s="15">
        <v>0</v>
      </c>
      <c r="AN2064" s="15">
        <v>0</v>
      </c>
      <c r="AO2064" s="15">
        <v>0</v>
      </c>
      <c r="AP2064" s="15">
        <v>0</v>
      </c>
      <c r="AQ2064" s="15">
        <v>0</v>
      </c>
      <c r="AR2064" s="15">
        <v>0</v>
      </c>
      <c r="AS2064" s="15">
        <v>0</v>
      </c>
      <c r="AT2064" s="15">
        <f t="shared" si="162"/>
        <v>0</v>
      </c>
      <c r="AU2064" s="15">
        <v>0</v>
      </c>
      <c r="AV2064" s="15">
        <v>0</v>
      </c>
      <c r="AW2064" s="15">
        <v>0</v>
      </c>
      <c r="AX2064" s="15">
        <v>0</v>
      </c>
      <c r="AY2064" s="15">
        <v>0</v>
      </c>
      <c r="AZ2064" s="15">
        <v>0</v>
      </c>
      <c r="BA2064" s="15">
        <v>0</v>
      </c>
      <c r="BB2064" s="15">
        <v>0</v>
      </c>
      <c r="BC2064" s="15">
        <v>0</v>
      </c>
      <c r="BD2064" s="15">
        <v>0</v>
      </c>
      <c r="BE2064" s="15">
        <v>0</v>
      </c>
      <c r="BF2064" s="15">
        <v>0</v>
      </c>
      <c r="BG2064" s="15">
        <f t="shared" si="163"/>
        <v>0</v>
      </c>
      <c r="BH2064" t="str">
        <f t="shared" si="164"/>
        <v>CNGGas</v>
      </c>
      <c r="BI2064" t="str">
        <f>VLOOKUP(BH2064,[2]Summary!$C$29:$C$56,1,0)</f>
        <v>CNGGas</v>
      </c>
      <c r="BJ2064" s="16">
        <v>43466</v>
      </c>
    </row>
    <row r="2065" spans="1:62" x14ac:dyDescent="0.25">
      <c r="A2065" s="13" t="s">
        <v>3913</v>
      </c>
      <c r="B2065" s="13" t="s">
        <v>3913</v>
      </c>
      <c r="C2065" t="s">
        <v>3914</v>
      </c>
      <c r="D2065" t="s">
        <v>434</v>
      </c>
      <c r="E2065" t="s">
        <v>475</v>
      </c>
      <c r="F2065" s="13" t="s">
        <v>302</v>
      </c>
      <c r="H2065" s="15">
        <v>0</v>
      </c>
      <c r="I2065" s="15">
        <v>0</v>
      </c>
      <c r="J2065" s="15">
        <v>0</v>
      </c>
      <c r="K2065" s="15">
        <v>0</v>
      </c>
      <c r="L2065" s="15">
        <v>0</v>
      </c>
      <c r="M2065" s="15">
        <v>0</v>
      </c>
      <c r="N2065" s="15">
        <v>0</v>
      </c>
      <c r="O2065" s="15">
        <v>0</v>
      </c>
      <c r="P2065" s="15">
        <v>0.17499999999999999</v>
      </c>
      <c r="Q2065" s="15">
        <v>0</v>
      </c>
      <c r="R2065" s="15">
        <v>0</v>
      </c>
      <c r="S2065" s="15">
        <v>29.826000000000001</v>
      </c>
      <c r="T2065" s="15">
        <f t="shared" si="160"/>
        <v>30.001000000000001</v>
      </c>
      <c r="U2065" s="15">
        <v>0</v>
      </c>
      <c r="V2065" s="15">
        <v>0</v>
      </c>
      <c r="W2065" s="15">
        <v>0</v>
      </c>
      <c r="X2065" s="15">
        <v>0</v>
      </c>
      <c r="Y2065" s="15">
        <v>0</v>
      </c>
      <c r="Z2065" s="15">
        <v>0</v>
      </c>
      <c r="AA2065" s="15">
        <v>0</v>
      </c>
      <c r="AB2065" s="15">
        <v>0</v>
      </c>
      <c r="AC2065" s="15">
        <v>0</v>
      </c>
      <c r="AD2065" s="15">
        <v>0</v>
      </c>
      <c r="AE2065" s="15">
        <v>0</v>
      </c>
      <c r="AF2065" s="15">
        <v>0</v>
      </c>
      <c r="AG2065" s="15">
        <f t="shared" si="161"/>
        <v>0</v>
      </c>
      <c r="AH2065" s="15">
        <v>0</v>
      </c>
      <c r="AI2065" s="15">
        <v>0</v>
      </c>
      <c r="AJ2065" s="15">
        <v>0</v>
      </c>
      <c r="AK2065" s="15">
        <v>0</v>
      </c>
      <c r="AL2065" s="15">
        <v>0</v>
      </c>
      <c r="AM2065" s="15">
        <v>0</v>
      </c>
      <c r="AN2065" s="15">
        <v>0</v>
      </c>
      <c r="AO2065" s="15">
        <v>0</v>
      </c>
      <c r="AP2065" s="15">
        <v>0</v>
      </c>
      <c r="AQ2065" s="15">
        <v>0</v>
      </c>
      <c r="AR2065" s="15">
        <v>0</v>
      </c>
      <c r="AS2065" s="15">
        <v>0</v>
      </c>
      <c r="AT2065" s="15">
        <f t="shared" si="162"/>
        <v>0</v>
      </c>
      <c r="AU2065" s="15">
        <v>0</v>
      </c>
      <c r="AV2065" s="15">
        <v>0</v>
      </c>
      <c r="AW2065" s="15">
        <v>0</v>
      </c>
      <c r="AX2065" s="15">
        <v>0</v>
      </c>
      <c r="AY2065" s="15">
        <v>0</v>
      </c>
      <c r="AZ2065" s="15">
        <v>0</v>
      </c>
      <c r="BA2065" s="15">
        <v>0</v>
      </c>
      <c r="BB2065" s="15">
        <v>0</v>
      </c>
      <c r="BC2065" s="15">
        <v>0</v>
      </c>
      <c r="BD2065" s="15">
        <v>0</v>
      </c>
      <c r="BE2065" s="15">
        <v>0</v>
      </c>
      <c r="BF2065" s="15">
        <v>0</v>
      </c>
      <c r="BG2065" s="15">
        <f t="shared" si="163"/>
        <v>0</v>
      </c>
      <c r="BH2065" t="str">
        <f t="shared" si="164"/>
        <v>CNGGas</v>
      </c>
      <c r="BI2065" t="str">
        <f>VLOOKUP(BH2065,[2]Summary!$C$29:$C$56,1,0)</f>
        <v>CNGGas</v>
      </c>
      <c r="BJ2065" s="16">
        <v>43466</v>
      </c>
    </row>
    <row r="2066" spans="1:62" x14ac:dyDescent="0.25">
      <c r="A2066" s="13" t="s">
        <v>3915</v>
      </c>
      <c r="B2066" s="13" t="s">
        <v>3915</v>
      </c>
      <c r="C2066" t="s">
        <v>3916</v>
      </c>
      <c r="D2066" t="s">
        <v>434</v>
      </c>
      <c r="E2066" t="s">
        <v>475</v>
      </c>
      <c r="F2066" s="13" t="s">
        <v>153</v>
      </c>
      <c r="H2066" s="15">
        <v>0</v>
      </c>
      <c r="I2066" s="15">
        <v>0</v>
      </c>
      <c r="J2066" s="15">
        <v>0</v>
      </c>
      <c r="K2066" s="15">
        <v>0</v>
      </c>
      <c r="L2066" s="15">
        <v>0</v>
      </c>
      <c r="M2066" s="15">
        <v>0</v>
      </c>
      <c r="N2066" s="15">
        <v>0</v>
      </c>
      <c r="O2066" s="15">
        <v>0</v>
      </c>
      <c r="P2066" s="15">
        <v>0</v>
      </c>
      <c r="Q2066" s="15">
        <v>0.42099999999999999</v>
      </c>
      <c r="R2066" s="15">
        <v>0</v>
      </c>
      <c r="S2066" s="15">
        <v>0</v>
      </c>
      <c r="T2066" s="15">
        <f t="shared" si="160"/>
        <v>0.42099999999999999</v>
      </c>
      <c r="U2066" s="15">
        <v>0</v>
      </c>
      <c r="V2066" s="15">
        <v>0</v>
      </c>
      <c r="W2066" s="15">
        <v>0</v>
      </c>
      <c r="X2066" s="15">
        <v>0</v>
      </c>
      <c r="Y2066" s="15">
        <v>0</v>
      </c>
      <c r="Z2066" s="15">
        <v>0</v>
      </c>
      <c r="AA2066" s="15">
        <v>0</v>
      </c>
      <c r="AB2066" s="15">
        <v>0</v>
      </c>
      <c r="AC2066" s="15">
        <v>0</v>
      </c>
      <c r="AD2066" s="15">
        <v>0</v>
      </c>
      <c r="AE2066" s="15">
        <v>0</v>
      </c>
      <c r="AF2066" s="15">
        <v>0</v>
      </c>
      <c r="AG2066" s="15">
        <f t="shared" si="161"/>
        <v>0</v>
      </c>
      <c r="AH2066" s="15">
        <v>0</v>
      </c>
      <c r="AI2066" s="15">
        <v>0</v>
      </c>
      <c r="AJ2066" s="15">
        <v>0</v>
      </c>
      <c r="AK2066" s="15">
        <v>0</v>
      </c>
      <c r="AL2066" s="15">
        <v>0</v>
      </c>
      <c r="AM2066" s="15">
        <v>0</v>
      </c>
      <c r="AN2066" s="15">
        <v>0</v>
      </c>
      <c r="AO2066" s="15">
        <v>0</v>
      </c>
      <c r="AP2066" s="15">
        <v>0</v>
      </c>
      <c r="AQ2066" s="15">
        <v>0</v>
      </c>
      <c r="AR2066" s="15">
        <v>0</v>
      </c>
      <c r="AS2066" s="15">
        <v>0</v>
      </c>
      <c r="AT2066" s="15">
        <f t="shared" si="162"/>
        <v>0</v>
      </c>
      <c r="AU2066" s="15">
        <v>0</v>
      </c>
      <c r="AV2066" s="15">
        <v>0</v>
      </c>
      <c r="AW2066" s="15">
        <v>0</v>
      </c>
      <c r="AX2066" s="15">
        <v>0</v>
      </c>
      <c r="AY2066" s="15">
        <v>0</v>
      </c>
      <c r="AZ2066" s="15">
        <v>0</v>
      </c>
      <c r="BA2066" s="15">
        <v>0</v>
      </c>
      <c r="BB2066" s="15">
        <v>0</v>
      </c>
      <c r="BC2066" s="15">
        <v>0</v>
      </c>
      <c r="BD2066" s="15">
        <v>0</v>
      </c>
      <c r="BE2066" s="15">
        <v>0</v>
      </c>
      <c r="BF2066" s="15">
        <v>0</v>
      </c>
      <c r="BG2066" s="15">
        <f t="shared" si="163"/>
        <v>0</v>
      </c>
      <c r="BH2066" t="str">
        <f t="shared" si="164"/>
        <v>CNGGas</v>
      </c>
      <c r="BI2066" t="str">
        <f>VLOOKUP(BH2066,[2]Summary!$C$29:$C$56,1,0)</f>
        <v>CNGGas</v>
      </c>
      <c r="BJ2066" s="16">
        <v>43466</v>
      </c>
    </row>
    <row r="2067" spans="1:62" x14ac:dyDescent="0.25">
      <c r="A2067" s="13" t="s">
        <v>3917</v>
      </c>
      <c r="B2067" s="13" t="s">
        <v>3917</v>
      </c>
      <c r="C2067" t="s">
        <v>3918</v>
      </c>
      <c r="D2067" t="s">
        <v>361</v>
      </c>
      <c r="E2067" t="s">
        <v>475</v>
      </c>
      <c r="F2067" s="13" t="s">
        <v>302</v>
      </c>
      <c r="H2067" s="15">
        <v>0</v>
      </c>
      <c r="I2067" s="15">
        <v>0</v>
      </c>
      <c r="J2067" s="15">
        <v>0</v>
      </c>
      <c r="K2067" s="15">
        <v>0</v>
      </c>
      <c r="L2067" s="15">
        <v>0</v>
      </c>
      <c r="M2067" s="15">
        <v>0</v>
      </c>
      <c r="N2067" s="15">
        <v>0</v>
      </c>
      <c r="O2067" s="15">
        <v>0</v>
      </c>
      <c r="P2067" s="15">
        <v>0</v>
      </c>
      <c r="Q2067" s="15">
        <v>30.637</v>
      </c>
      <c r="R2067" s="15">
        <v>0</v>
      </c>
      <c r="S2067" s="15">
        <v>0</v>
      </c>
      <c r="T2067" s="15">
        <f t="shared" si="160"/>
        <v>30.637</v>
      </c>
      <c r="U2067" s="15">
        <v>0</v>
      </c>
      <c r="V2067" s="15">
        <v>0</v>
      </c>
      <c r="W2067" s="15">
        <v>0</v>
      </c>
      <c r="X2067" s="15">
        <v>0</v>
      </c>
      <c r="Y2067" s="15">
        <v>0</v>
      </c>
      <c r="Z2067" s="15">
        <v>0</v>
      </c>
      <c r="AA2067" s="15">
        <v>0</v>
      </c>
      <c r="AB2067" s="15">
        <v>0</v>
      </c>
      <c r="AC2067" s="15">
        <v>0</v>
      </c>
      <c r="AD2067" s="15">
        <v>0</v>
      </c>
      <c r="AE2067" s="15">
        <v>0</v>
      </c>
      <c r="AF2067" s="15">
        <v>0</v>
      </c>
      <c r="AG2067" s="15">
        <f t="shared" si="161"/>
        <v>0</v>
      </c>
      <c r="AH2067" s="15">
        <v>0</v>
      </c>
      <c r="AI2067" s="15">
        <v>0</v>
      </c>
      <c r="AJ2067" s="15">
        <v>0</v>
      </c>
      <c r="AK2067" s="15">
        <v>0</v>
      </c>
      <c r="AL2067" s="15">
        <v>0</v>
      </c>
      <c r="AM2067" s="15">
        <v>0</v>
      </c>
      <c r="AN2067" s="15">
        <v>0</v>
      </c>
      <c r="AO2067" s="15">
        <v>0</v>
      </c>
      <c r="AP2067" s="15">
        <v>0</v>
      </c>
      <c r="AQ2067" s="15">
        <v>0</v>
      </c>
      <c r="AR2067" s="15">
        <v>0</v>
      </c>
      <c r="AS2067" s="15">
        <v>0</v>
      </c>
      <c r="AT2067" s="15">
        <f t="shared" si="162"/>
        <v>0</v>
      </c>
      <c r="AU2067" s="15">
        <v>0</v>
      </c>
      <c r="AV2067" s="15">
        <v>0</v>
      </c>
      <c r="AW2067" s="15">
        <v>0</v>
      </c>
      <c r="AX2067" s="15">
        <v>0</v>
      </c>
      <c r="AY2067" s="15">
        <v>0</v>
      </c>
      <c r="AZ2067" s="15">
        <v>0</v>
      </c>
      <c r="BA2067" s="15">
        <v>0</v>
      </c>
      <c r="BB2067" s="15">
        <v>0</v>
      </c>
      <c r="BC2067" s="15">
        <v>0</v>
      </c>
      <c r="BD2067" s="15">
        <v>0</v>
      </c>
      <c r="BE2067" s="15">
        <v>0</v>
      </c>
      <c r="BF2067" s="15">
        <v>0</v>
      </c>
      <c r="BG2067" s="15">
        <f t="shared" si="163"/>
        <v>0</v>
      </c>
      <c r="BH2067" t="str">
        <f t="shared" si="164"/>
        <v>SCGGas</v>
      </c>
      <c r="BI2067" t="str">
        <f>VLOOKUP(BH2067,[2]Summary!$C$29:$C$56,1,0)</f>
        <v>SCGGas</v>
      </c>
      <c r="BJ2067" s="16">
        <v>43466</v>
      </c>
    </row>
    <row r="2068" spans="1:62" x14ac:dyDescent="0.25">
      <c r="A2068" s="13" t="s">
        <v>3919</v>
      </c>
      <c r="B2068" s="13" t="s">
        <v>3919</v>
      </c>
      <c r="C2068" t="s">
        <v>3920</v>
      </c>
      <c r="D2068" t="s">
        <v>307</v>
      </c>
      <c r="E2068" t="s">
        <v>475</v>
      </c>
      <c r="F2068" s="13" t="s">
        <v>60</v>
      </c>
      <c r="H2068" s="15">
        <v>0</v>
      </c>
      <c r="I2068" s="15">
        <v>0</v>
      </c>
      <c r="J2068" s="15">
        <v>0</v>
      </c>
      <c r="K2068" s="15">
        <v>0</v>
      </c>
      <c r="L2068" s="15">
        <v>0</v>
      </c>
      <c r="M2068" s="15">
        <v>0</v>
      </c>
      <c r="N2068" s="15">
        <v>1.5</v>
      </c>
      <c r="O2068" s="15">
        <v>0</v>
      </c>
      <c r="P2068" s="15">
        <v>0</v>
      </c>
      <c r="Q2068" s="15">
        <v>0</v>
      </c>
      <c r="R2068" s="15">
        <v>0</v>
      </c>
      <c r="S2068" s="15">
        <v>0</v>
      </c>
      <c r="T2068" s="15">
        <f t="shared" si="160"/>
        <v>1.5</v>
      </c>
      <c r="U2068" s="15">
        <v>0</v>
      </c>
      <c r="V2068" s="15">
        <v>0</v>
      </c>
      <c r="W2068" s="15">
        <v>0</v>
      </c>
      <c r="X2068" s="15">
        <v>0</v>
      </c>
      <c r="Y2068" s="15">
        <v>0</v>
      </c>
      <c r="Z2068" s="15">
        <v>0</v>
      </c>
      <c r="AA2068" s="15">
        <v>0</v>
      </c>
      <c r="AB2068" s="15">
        <v>0</v>
      </c>
      <c r="AC2068" s="15">
        <v>0</v>
      </c>
      <c r="AD2068" s="15">
        <v>0</v>
      </c>
      <c r="AE2068" s="15">
        <v>0</v>
      </c>
      <c r="AF2068" s="15">
        <v>0</v>
      </c>
      <c r="AG2068" s="15">
        <f t="shared" si="161"/>
        <v>0</v>
      </c>
      <c r="AH2068" s="15">
        <v>0</v>
      </c>
      <c r="AI2068" s="15">
        <v>0</v>
      </c>
      <c r="AJ2068" s="15">
        <v>0</v>
      </c>
      <c r="AK2068" s="15">
        <v>0</v>
      </c>
      <c r="AL2068" s="15">
        <v>0</v>
      </c>
      <c r="AM2068" s="15">
        <v>0</v>
      </c>
      <c r="AN2068" s="15">
        <v>0</v>
      </c>
      <c r="AO2068" s="15">
        <v>0</v>
      </c>
      <c r="AP2068" s="15">
        <v>0</v>
      </c>
      <c r="AQ2068" s="15">
        <v>0</v>
      </c>
      <c r="AR2068" s="15">
        <v>0</v>
      </c>
      <c r="AS2068" s="15">
        <v>0</v>
      </c>
      <c r="AT2068" s="15">
        <f t="shared" si="162"/>
        <v>0</v>
      </c>
      <c r="AU2068" s="15">
        <v>0</v>
      </c>
      <c r="AV2068" s="15">
        <v>0</v>
      </c>
      <c r="AW2068" s="15">
        <v>0</v>
      </c>
      <c r="AX2068" s="15">
        <v>0</v>
      </c>
      <c r="AY2068" s="15">
        <v>0</v>
      </c>
      <c r="AZ2068" s="15">
        <v>0</v>
      </c>
      <c r="BA2068" s="15">
        <v>0</v>
      </c>
      <c r="BB2068" s="15">
        <v>0</v>
      </c>
      <c r="BC2068" s="15">
        <v>0</v>
      </c>
      <c r="BD2068" s="15">
        <v>0</v>
      </c>
      <c r="BE2068" s="15">
        <v>0</v>
      </c>
      <c r="BF2068" s="15">
        <v>0</v>
      </c>
      <c r="BG2068" s="15">
        <f t="shared" si="163"/>
        <v>0</v>
      </c>
      <c r="BH2068" t="str">
        <f t="shared" si="164"/>
        <v>BGCGas</v>
      </c>
      <c r="BI2068" t="str">
        <f>VLOOKUP(BH2068,[2]Summary!$C$29:$C$56,1,0)</f>
        <v>BGCGas</v>
      </c>
      <c r="BJ2068" s="16">
        <v>43466</v>
      </c>
    </row>
    <row r="2069" spans="1:62" x14ac:dyDescent="0.25">
      <c r="A2069" s="13" t="s">
        <v>3921</v>
      </c>
      <c r="B2069" s="13" t="s">
        <v>3921</v>
      </c>
      <c r="C2069" t="s">
        <v>3922</v>
      </c>
      <c r="D2069" t="s">
        <v>307</v>
      </c>
      <c r="E2069" t="s">
        <v>475</v>
      </c>
      <c r="F2069" s="13" t="s">
        <v>302</v>
      </c>
      <c r="H2069" s="15">
        <v>0</v>
      </c>
      <c r="I2069" s="15">
        <v>0</v>
      </c>
      <c r="J2069" s="15">
        <v>0</v>
      </c>
      <c r="K2069" s="15">
        <v>0</v>
      </c>
      <c r="L2069" s="15">
        <v>0</v>
      </c>
      <c r="M2069" s="15">
        <v>0</v>
      </c>
      <c r="N2069" s="15">
        <v>1.087</v>
      </c>
      <c r="O2069" s="15">
        <v>0</v>
      </c>
      <c r="P2069" s="15">
        <v>0</v>
      </c>
      <c r="Q2069" s="15">
        <v>0</v>
      </c>
      <c r="R2069" s="15">
        <v>0</v>
      </c>
      <c r="S2069" s="15">
        <v>0</v>
      </c>
      <c r="T2069" s="15">
        <f t="shared" si="160"/>
        <v>1.087</v>
      </c>
      <c r="U2069" s="15">
        <v>0</v>
      </c>
      <c r="V2069" s="15">
        <v>0</v>
      </c>
      <c r="W2069" s="15">
        <v>0</v>
      </c>
      <c r="X2069" s="15">
        <v>0</v>
      </c>
      <c r="Y2069" s="15">
        <v>0</v>
      </c>
      <c r="Z2069" s="15">
        <v>0</v>
      </c>
      <c r="AA2069" s="15">
        <v>0</v>
      </c>
      <c r="AB2069" s="15">
        <v>0</v>
      </c>
      <c r="AC2069" s="15">
        <v>0</v>
      </c>
      <c r="AD2069" s="15">
        <v>0</v>
      </c>
      <c r="AE2069" s="15">
        <v>0</v>
      </c>
      <c r="AF2069" s="15">
        <v>0</v>
      </c>
      <c r="AG2069" s="15">
        <f t="shared" si="161"/>
        <v>0</v>
      </c>
      <c r="AH2069" s="15">
        <v>0</v>
      </c>
      <c r="AI2069" s="15">
        <v>0</v>
      </c>
      <c r="AJ2069" s="15">
        <v>0</v>
      </c>
      <c r="AK2069" s="15">
        <v>0</v>
      </c>
      <c r="AL2069" s="15">
        <v>0</v>
      </c>
      <c r="AM2069" s="15">
        <v>0</v>
      </c>
      <c r="AN2069" s="15">
        <v>0</v>
      </c>
      <c r="AO2069" s="15">
        <v>0</v>
      </c>
      <c r="AP2069" s="15">
        <v>0</v>
      </c>
      <c r="AQ2069" s="15">
        <v>0</v>
      </c>
      <c r="AR2069" s="15">
        <v>0</v>
      </c>
      <c r="AS2069" s="15">
        <v>0</v>
      </c>
      <c r="AT2069" s="15">
        <f t="shared" si="162"/>
        <v>0</v>
      </c>
      <c r="AU2069" s="15">
        <v>0</v>
      </c>
      <c r="AV2069" s="15">
        <v>0</v>
      </c>
      <c r="AW2069" s="15">
        <v>0</v>
      </c>
      <c r="AX2069" s="15">
        <v>0</v>
      </c>
      <c r="AY2069" s="15">
        <v>0</v>
      </c>
      <c r="AZ2069" s="15">
        <v>0</v>
      </c>
      <c r="BA2069" s="15">
        <v>0</v>
      </c>
      <c r="BB2069" s="15">
        <v>0</v>
      </c>
      <c r="BC2069" s="15">
        <v>0</v>
      </c>
      <c r="BD2069" s="15">
        <v>0</v>
      </c>
      <c r="BE2069" s="15">
        <v>0</v>
      </c>
      <c r="BF2069" s="15">
        <v>0</v>
      </c>
      <c r="BG2069" s="15">
        <f t="shared" si="163"/>
        <v>0</v>
      </c>
      <c r="BH2069" t="str">
        <f t="shared" si="164"/>
        <v>BGCGas</v>
      </c>
      <c r="BI2069" t="str">
        <f>VLOOKUP(BH2069,[2]Summary!$C$29:$C$56,1,0)</f>
        <v>BGCGas</v>
      </c>
      <c r="BJ2069" s="16">
        <v>43466</v>
      </c>
    </row>
    <row r="2070" spans="1:62" x14ac:dyDescent="0.25">
      <c r="A2070" s="13" t="s">
        <v>3923</v>
      </c>
      <c r="B2070" s="13" t="s">
        <v>3923</v>
      </c>
      <c r="C2070" t="s">
        <v>3924</v>
      </c>
      <c r="D2070" t="s">
        <v>307</v>
      </c>
      <c r="E2070" t="s">
        <v>475</v>
      </c>
      <c r="F2070" s="13" t="s">
        <v>302</v>
      </c>
      <c r="H2070" s="15">
        <v>0</v>
      </c>
      <c r="I2070" s="15">
        <v>0</v>
      </c>
      <c r="J2070" s="15">
        <v>0</v>
      </c>
      <c r="K2070" s="15">
        <v>0</v>
      </c>
      <c r="L2070" s="15">
        <v>0</v>
      </c>
      <c r="M2070" s="15">
        <v>0</v>
      </c>
      <c r="N2070" s="15">
        <v>15.98</v>
      </c>
      <c r="O2070" s="15">
        <v>0</v>
      </c>
      <c r="P2070" s="15">
        <v>0</v>
      </c>
      <c r="Q2070" s="15">
        <v>15.942</v>
      </c>
      <c r="R2070" s="15">
        <v>0</v>
      </c>
      <c r="S2070" s="15">
        <v>0</v>
      </c>
      <c r="T2070" s="15">
        <f t="shared" si="160"/>
        <v>31.922000000000001</v>
      </c>
      <c r="U2070" s="15">
        <v>0</v>
      </c>
      <c r="V2070" s="15">
        <v>0</v>
      </c>
      <c r="W2070" s="15">
        <v>0</v>
      </c>
      <c r="X2070" s="15">
        <v>0</v>
      </c>
      <c r="Y2070" s="15">
        <v>0</v>
      </c>
      <c r="Z2070" s="15">
        <v>0</v>
      </c>
      <c r="AA2070" s="15">
        <v>0</v>
      </c>
      <c r="AB2070" s="15">
        <v>0</v>
      </c>
      <c r="AC2070" s="15">
        <v>0</v>
      </c>
      <c r="AD2070" s="15">
        <v>0</v>
      </c>
      <c r="AE2070" s="15">
        <v>0</v>
      </c>
      <c r="AF2070" s="15">
        <v>0</v>
      </c>
      <c r="AG2070" s="15">
        <f t="shared" si="161"/>
        <v>0</v>
      </c>
      <c r="AH2070" s="15">
        <v>0</v>
      </c>
      <c r="AI2070" s="15">
        <v>0</v>
      </c>
      <c r="AJ2070" s="15">
        <v>0</v>
      </c>
      <c r="AK2070" s="15">
        <v>0</v>
      </c>
      <c r="AL2070" s="15">
        <v>0</v>
      </c>
      <c r="AM2070" s="15">
        <v>0</v>
      </c>
      <c r="AN2070" s="15">
        <v>0</v>
      </c>
      <c r="AO2070" s="15">
        <v>0</v>
      </c>
      <c r="AP2070" s="15">
        <v>0</v>
      </c>
      <c r="AQ2070" s="15">
        <v>0</v>
      </c>
      <c r="AR2070" s="15">
        <v>0</v>
      </c>
      <c r="AS2070" s="15">
        <v>0</v>
      </c>
      <c r="AT2070" s="15">
        <f t="shared" si="162"/>
        <v>0</v>
      </c>
      <c r="AU2070" s="15">
        <v>0</v>
      </c>
      <c r="AV2070" s="15">
        <v>0</v>
      </c>
      <c r="AW2070" s="15">
        <v>0</v>
      </c>
      <c r="AX2070" s="15">
        <v>0</v>
      </c>
      <c r="AY2070" s="15">
        <v>0</v>
      </c>
      <c r="AZ2070" s="15">
        <v>0</v>
      </c>
      <c r="BA2070" s="15">
        <v>0</v>
      </c>
      <c r="BB2070" s="15">
        <v>0</v>
      </c>
      <c r="BC2070" s="15">
        <v>0</v>
      </c>
      <c r="BD2070" s="15">
        <v>0</v>
      </c>
      <c r="BE2070" s="15">
        <v>0</v>
      </c>
      <c r="BF2070" s="15">
        <v>0</v>
      </c>
      <c r="BG2070" s="15">
        <f t="shared" si="163"/>
        <v>0</v>
      </c>
      <c r="BH2070" t="str">
        <f t="shared" si="164"/>
        <v>BGCGas</v>
      </c>
      <c r="BI2070" t="str">
        <f>VLOOKUP(BH2070,[2]Summary!$C$29:$C$56,1,0)</f>
        <v>BGCGas</v>
      </c>
      <c r="BJ2070" s="16">
        <v>43466</v>
      </c>
    </row>
    <row r="2071" spans="1:62" x14ac:dyDescent="0.25">
      <c r="A2071" s="13" t="s">
        <v>3925</v>
      </c>
      <c r="B2071" s="13" t="s">
        <v>3925</v>
      </c>
      <c r="C2071" t="s">
        <v>3926</v>
      </c>
      <c r="D2071" t="s">
        <v>307</v>
      </c>
      <c r="E2071" t="s">
        <v>475</v>
      </c>
      <c r="F2071" s="13" t="s">
        <v>302</v>
      </c>
      <c r="H2071" s="15">
        <v>0</v>
      </c>
      <c r="I2071" s="15">
        <v>0</v>
      </c>
      <c r="J2071" s="15">
        <v>0</v>
      </c>
      <c r="K2071" s="15">
        <v>0</v>
      </c>
      <c r="L2071" s="15">
        <v>0</v>
      </c>
      <c r="M2071" s="15">
        <v>0</v>
      </c>
      <c r="N2071" s="15">
        <v>3.581</v>
      </c>
      <c r="O2071" s="15">
        <v>0</v>
      </c>
      <c r="P2071" s="15">
        <v>0</v>
      </c>
      <c r="Q2071" s="15">
        <v>0</v>
      </c>
      <c r="R2071" s="15">
        <v>0</v>
      </c>
      <c r="S2071" s="15">
        <v>0</v>
      </c>
      <c r="T2071" s="15">
        <f t="shared" si="160"/>
        <v>3.581</v>
      </c>
      <c r="U2071" s="15">
        <v>0</v>
      </c>
      <c r="V2071" s="15">
        <v>0</v>
      </c>
      <c r="W2071" s="15">
        <v>0</v>
      </c>
      <c r="X2071" s="15">
        <v>0</v>
      </c>
      <c r="Y2071" s="15">
        <v>0</v>
      </c>
      <c r="Z2071" s="15">
        <v>0</v>
      </c>
      <c r="AA2071" s="15">
        <v>0</v>
      </c>
      <c r="AB2071" s="15">
        <v>0</v>
      </c>
      <c r="AC2071" s="15">
        <v>0</v>
      </c>
      <c r="AD2071" s="15">
        <v>0</v>
      </c>
      <c r="AE2071" s="15">
        <v>0</v>
      </c>
      <c r="AF2071" s="15">
        <v>0</v>
      </c>
      <c r="AG2071" s="15">
        <f t="shared" si="161"/>
        <v>0</v>
      </c>
      <c r="AH2071" s="15">
        <v>0</v>
      </c>
      <c r="AI2071" s="15">
        <v>0</v>
      </c>
      <c r="AJ2071" s="15">
        <v>0</v>
      </c>
      <c r="AK2071" s="15">
        <v>0</v>
      </c>
      <c r="AL2071" s="15">
        <v>0</v>
      </c>
      <c r="AM2071" s="15">
        <v>0</v>
      </c>
      <c r="AN2071" s="15">
        <v>0</v>
      </c>
      <c r="AO2071" s="15">
        <v>0</v>
      </c>
      <c r="AP2071" s="15">
        <v>0</v>
      </c>
      <c r="AQ2071" s="15">
        <v>0</v>
      </c>
      <c r="AR2071" s="15">
        <v>0</v>
      </c>
      <c r="AS2071" s="15">
        <v>0</v>
      </c>
      <c r="AT2071" s="15">
        <f t="shared" si="162"/>
        <v>0</v>
      </c>
      <c r="AU2071" s="15">
        <v>0</v>
      </c>
      <c r="AV2071" s="15">
        <v>0</v>
      </c>
      <c r="AW2071" s="15">
        <v>0</v>
      </c>
      <c r="AX2071" s="15">
        <v>0</v>
      </c>
      <c r="AY2071" s="15">
        <v>0</v>
      </c>
      <c r="AZ2071" s="15">
        <v>0</v>
      </c>
      <c r="BA2071" s="15">
        <v>0</v>
      </c>
      <c r="BB2071" s="15">
        <v>0</v>
      </c>
      <c r="BC2071" s="15">
        <v>0</v>
      </c>
      <c r="BD2071" s="15">
        <v>0</v>
      </c>
      <c r="BE2071" s="15">
        <v>0</v>
      </c>
      <c r="BF2071" s="15">
        <v>0</v>
      </c>
      <c r="BG2071" s="15">
        <f t="shared" si="163"/>
        <v>0</v>
      </c>
      <c r="BH2071" t="str">
        <f t="shared" si="164"/>
        <v>BGCGas</v>
      </c>
      <c r="BI2071" t="str">
        <f>VLOOKUP(BH2071,[2]Summary!$C$29:$C$56,1,0)</f>
        <v>BGCGas</v>
      </c>
      <c r="BJ2071" s="16">
        <v>43466</v>
      </c>
    </row>
    <row r="2072" spans="1:62" x14ac:dyDescent="0.25">
      <c r="A2072" s="13" t="s">
        <v>3927</v>
      </c>
      <c r="B2072" s="13" t="s">
        <v>3927</v>
      </c>
      <c r="C2072" t="s">
        <v>3928</v>
      </c>
      <c r="D2072" t="s">
        <v>361</v>
      </c>
      <c r="E2072" t="s">
        <v>475</v>
      </c>
      <c r="F2072" s="13" t="s">
        <v>302</v>
      </c>
      <c r="H2072" s="15">
        <v>0</v>
      </c>
      <c r="I2072" s="15">
        <v>0</v>
      </c>
      <c r="J2072" s="15">
        <v>0</v>
      </c>
      <c r="K2072" s="15">
        <v>0</v>
      </c>
      <c r="L2072" s="15">
        <v>0</v>
      </c>
      <c r="M2072" s="15">
        <v>0</v>
      </c>
      <c r="N2072" s="15">
        <v>14.207000000000001</v>
      </c>
      <c r="O2072" s="15">
        <v>0</v>
      </c>
      <c r="P2072" s="15">
        <v>0</v>
      </c>
      <c r="Q2072" s="15">
        <v>0</v>
      </c>
      <c r="R2072" s="15">
        <v>0</v>
      </c>
      <c r="S2072" s="15">
        <v>0</v>
      </c>
      <c r="T2072" s="15">
        <f t="shared" si="160"/>
        <v>14.207000000000001</v>
      </c>
      <c r="U2072" s="15">
        <v>0</v>
      </c>
      <c r="V2072" s="15">
        <v>0</v>
      </c>
      <c r="W2072" s="15">
        <v>0</v>
      </c>
      <c r="X2072" s="15">
        <v>0</v>
      </c>
      <c r="Y2072" s="15">
        <v>0</v>
      </c>
      <c r="Z2072" s="15">
        <v>0</v>
      </c>
      <c r="AA2072" s="15">
        <v>0</v>
      </c>
      <c r="AB2072" s="15">
        <v>0</v>
      </c>
      <c r="AC2072" s="15">
        <v>0</v>
      </c>
      <c r="AD2072" s="15">
        <v>0</v>
      </c>
      <c r="AE2072" s="15">
        <v>0</v>
      </c>
      <c r="AF2072" s="15">
        <v>0</v>
      </c>
      <c r="AG2072" s="15">
        <f t="shared" si="161"/>
        <v>0</v>
      </c>
      <c r="AH2072" s="15">
        <v>0</v>
      </c>
      <c r="AI2072" s="15">
        <v>0</v>
      </c>
      <c r="AJ2072" s="15">
        <v>0</v>
      </c>
      <c r="AK2072" s="15">
        <v>0</v>
      </c>
      <c r="AL2072" s="15">
        <v>0</v>
      </c>
      <c r="AM2072" s="15">
        <v>0</v>
      </c>
      <c r="AN2072" s="15">
        <v>0</v>
      </c>
      <c r="AO2072" s="15">
        <v>0</v>
      </c>
      <c r="AP2072" s="15">
        <v>0</v>
      </c>
      <c r="AQ2072" s="15">
        <v>0</v>
      </c>
      <c r="AR2072" s="15">
        <v>0</v>
      </c>
      <c r="AS2072" s="15">
        <v>0</v>
      </c>
      <c r="AT2072" s="15">
        <f t="shared" si="162"/>
        <v>0</v>
      </c>
      <c r="AU2072" s="15">
        <v>0</v>
      </c>
      <c r="AV2072" s="15">
        <v>0</v>
      </c>
      <c r="AW2072" s="15">
        <v>0</v>
      </c>
      <c r="AX2072" s="15">
        <v>0</v>
      </c>
      <c r="AY2072" s="15">
        <v>0</v>
      </c>
      <c r="AZ2072" s="15">
        <v>0</v>
      </c>
      <c r="BA2072" s="15">
        <v>0</v>
      </c>
      <c r="BB2072" s="15">
        <v>0</v>
      </c>
      <c r="BC2072" s="15">
        <v>0</v>
      </c>
      <c r="BD2072" s="15">
        <v>0</v>
      </c>
      <c r="BE2072" s="15">
        <v>0</v>
      </c>
      <c r="BF2072" s="15">
        <v>0</v>
      </c>
      <c r="BG2072" s="15">
        <f t="shared" si="163"/>
        <v>0</v>
      </c>
      <c r="BH2072" t="str">
        <f t="shared" si="164"/>
        <v>SCGGas</v>
      </c>
      <c r="BI2072" t="str">
        <f>VLOOKUP(BH2072,[2]Summary!$C$29:$C$56,1,0)</f>
        <v>SCGGas</v>
      </c>
      <c r="BJ2072" s="16">
        <v>43466</v>
      </c>
    </row>
    <row r="2073" spans="1:62" x14ac:dyDescent="0.25">
      <c r="A2073" s="13" t="s">
        <v>3929</v>
      </c>
      <c r="B2073" s="13" t="s">
        <v>3929</v>
      </c>
      <c r="C2073" t="s">
        <v>3930</v>
      </c>
      <c r="D2073" t="s">
        <v>361</v>
      </c>
      <c r="E2073" t="s">
        <v>475</v>
      </c>
      <c r="F2073" s="13" t="s">
        <v>302</v>
      </c>
      <c r="H2073" s="15">
        <v>0</v>
      </c>
      <c r="I2073" s="15">
        <v>0</v>
      </c>
      <c r="J2073" s="15">
        <v>0</v>
      </c>
      <c r="K2073" s="15">
        <v>0</v>
      </c>
      <c r="L2073" s="15">
        <v>0</v>
      </c>
      <c r="M2073" s="15">
        <v>0</v>
      </c>
      <c r="N2073" s="15">
        <v>3.802</v>
      </c>
      <c r="O2073" s="15">
        <v>0</v>
      </c>
      <c r="P2073" s="15">
        <v>0</v>
      </c>
      <c r="Q2073" s="15">
        <v>0</v>
      </c>
      <c r="R2073" s="15">
        <v>0</v>
      </c>
      <c r="S2073" s="15">
        <v>0</v>
      </c>
      <c r="T2073" s="15">
        <f t="shared" si="160"/>
        <v>3.802</v>
      </c>
      <c r="U2073" s="15">
        <v>0</v>
      </c>
      <c r="V2073" s="15">
        <v>0</v>
      </c>
      <c r="W2073" s="15">
        <v>0</v>
      </c>
      <c r="X2073" s="15">
        <v>0</v>
      </c>
      <c r="Y2073" s="15">
        <v>0</v>
      </c>
      <c r="Z2073" s="15">
        <v>0</v>
      </c>
      <c r="AA2073" s="15">
        <v>0</v>
      </c>
      <c r="AB2073" s="15">
        <v>0</v>
      </c>
      <c r="AC2073" s="15">
        <v>0</v>
      </c>
      <c r="AD2073" s="15">
        <v>0</v>
      </c>
      <c r="AE2073" s="15">
        <v>0</v>
      </c>
      <c r="AF2073" s="15">
        <v>0</v>
      </c>
      <c r="AG2073" s="15">
        <f t="shared" si="161"/>
        <v>0</v>
      </c>
      <c r="AH2073" s="15">
        <v>0</v>
      </c>
      <c r="AI2073" s="15">
        <v>0</v>
      </c>
      <c r="AJ2073" s="15">
        <v>0</v>
      </c>
      <c r="AK2073" s="15">
        <v>0</v>
      </c>
      <c r="AL2073" s="15">
        <v>0</v>
      </c>
      <c r="AM2073" s="15">
        <v>0</v>
      </c>
      <c r="AN2073" s="15">
        <v>0</v>
      </c>
      <c r="AO2073" s="15">
        <v>0</v>
      </c>
      <c r="AP2073" s="15">
        <v>0</v>
      </c>
      <c r="AQ2073" s="15">
        <v>0</v>
      </c>
      <c r="AR2073" s="15">
        <v>0</v>
      </c>
      <c r="AS2073" s="15">
        <v>0</v>
      </c>
      <c r="AT2073" s="15">
        <f t="shared" si="162"/>
        <v>0</v>
      </c>
      <c r="AU2073" s="15">
        <v>0</v>
      </c>
      <c r="AV2073" s="15">
        <v>0</v>
      </c>
      <c r="AW2073" s="15">
        <v>0</v>
      </c>
      <c r="AX2073" s="15">
        <v>0</v>
      </c>
      <c r="AY2073" s="15">
        <v>0</v>
      </c>
      <c r="AZ2073" s="15">
        <v>0</v>
      </c>
      <c r="BA2073" s="15">
        <v>0</v>
      </c>
      <c r="BB2073" s="15">
        <v>0</v>
      </c>
      <c r="BC2073" s="15">
        <v>0</v>
      </c>
      <c r="BD2073" s="15">
        <v>0</v>
      </c>
      <c r="BE2073" s="15">
        <v>0</v>
      </c>
      <c r="BF2073" s="15">
        <v>0</v>
      </c>
      <c r="BG2073" s="15">
        <f t="shared" si="163"/>
        <v>0</v>
      </c>
      <c r="BH2073" t="str">
        <f t="shared" si="164"/>
        <v>SCGGas</v>
      </c>
      <c r="BI2073" t="str">
        <f>VLOOKUP(BH2073,[2]Summary!$C$29:$C$56,1,0)</f>
        <v>SCGGas</v>
      </c>
      <c r="BJ2073" s="16">
        <v>43466</v>
      </c>
    </row>
    <row r="2074" spans="1:62" x14ac:dyDescent="0.25">
      <c r="A2074" s="13" t="s">
        <v>3931</v>
      </c>
      <c r="B2074" s="13" t="s">
        <v>3931</v>
      </c>
      <c r="C2074" t="s">
        <v>3932</v>
      </c>
      <c r="D2074" t="s">
        <v>361</v>
      </c>
      <c r="E2074" t="s">
        <v>475</v>
      </c>
      <c r="F2074" s="13" t="s">
        <v>302</v>
      </c>
      <c r="H2074" s="15">
        <v>0</v>
      </c>
      <c r="I2074" s="15">
        <v>0</v>
      </c>
      <c r="J2074" s="15">
        <v>0</v>
      </c>
      <c r="K2074" s="15">
        <v>0</v>
      </c>
      <c r="L2074" s="15">
        <v>0</v>
      </c>
      <c r="M2074" s="15">
        <v>0</v>
      </c>
      <c r="N2074" s="15">
        <v>0.24399999999999999</v>
      </c>
      <c r="O2074" s="15">
        <v>0.14699999999999999</v>
      </c>
      <c r="P2074" s="15">
        <v>0</v>
      </c>
      <c r="Q2074" s="15">
        <v>22.875</v>
      </c>
      <c r="R2074" s="15">
        <v>0</v>
      </c>
      <c r="S2074" s="15">
        <v>0</v>
      </c>
      <c r="T2074" s="15">
        <f t="shared" si="160"/>
        <v>23.265999999999998</v>
      </c>
      <c r="U2074" s="15">
        <v>0</v>
      </c>
      <c r="V2074" s="15">
        <v>0</v>
      </c>
      <c r="W2074" s="15">
        <v>0</v>
      </c>
      <c r="X2074" s="15">
        <v>0</v>
      </c>
      <c r="Y2074" s="15">
        <v>0</v>
      </c>
      <c r="Z2074" s="15">
        <v>0</v>
      </c>
      <c r="AA2074" s="15">
        <v>0</v>
      </c>
      <c r="AB2074" s="15">
        <v>0</v>
      </c>
      <c r="AC2074" s="15">
        <v>0</v>
      </c>
      <c r="AD2074" s="15">
        <v>0</v>
      </c>
      <c r="AE2074" s="15">
        <v>0</v>
      </c>
      <c r="AF2074" s="15">
        <v>0</v>
      </c>
      <c r="AG2074" s="15">
        <f t="shared" si="161"/>
        <v>0</v>
      </c>
      <c r="AH2074" s="15">
        <v>0</v>
      </c>
      <c r="AI2074" s="15">
        <v>0</v>
      </c>
      <c r="AJ2074" s="15">
        <v>0</v>
      </c>
      <c r="AK2074" s="15">
        <v>0</v>
      </c>
      <c r="AL2074" s="15">
        <v>0</v>
      </c>
      <c r="AM2074" s="15">
        <v>0</v>
      </c>
      <c r="AN2074" s="15">
        <v>0</v>
      </c>
      <c r="AO2074" s="15">
        <v>0</v>
      </c>
      <c r="AP2074" s="15">
        <v>0</v>
      </c>
      <c r="AQ2074" s="15">
        <v>0</v>
      </c>
      <c r="AR2074" s="15">
        <v>0</v>
      </c>
      <c r="AS2074" s="15">
        <v>0</v>
      </c>
      <c r="AT2074" s="15">
        <f t="shared" si="162"/>
        <v>0</v>
      </c>
      <c r="AU2074" s="15">
        <v>0</v>
      </c>
      <c r="AV2074" s="15">
        <v>0</v>
      </c>
      <c r="AW2074" s="15">
        <v>0</v>
      </c>
      <c r="AX2074" s="15">
        <v>0</v>
      </c>
      <c r="AY2074" s="15">
        <v>0</v>
      </c>
      <c r="AZ2074" s="15">
        <v>0</v>
      </c>
      <c r="BA2074" s="15">
        <v>0</v>
      </c>
      <c r="BB2074" s="15">
        <v>0</v>
      </c>
      <c r="BC2074" s="15">
        <v>0</v>
      </c>
      <c r="BD2074" s="15">
        <v>0</v>
      </c>
      <c r="BE2074" s="15">
        <v>0</v>
      </c>
      <c r="BF2074" s="15">
        <v>0</v>
      </c>
      <c r="BG2074" s="15">
        <f t="shared" si="163"/>
        <v>0</v>
      </c>
      <c r="BH2074" t="str">
        <f t="shared" si="164"/>
        <v>SCGGas</v>
      </c>
      <c r="BI2074" t="str">
        <f>VLOOKUP(BH2074,[2]Summary!$C$29:$C$56,1,0)</f>
        <v>SCGGas</v>
      </c>
      <c r="BJ2074" s="16">
        <v>43466</v>
      </c>
    </row>
    <row r="2075" spans="1:62" x14ac:dyDescent="0.25">
      <c r="A2075" s="13" t="s">
        <v>3933</v>
      </c>
      <c r="B2075" s="13" t="s">
        <v>3933</v>
      </c>
      <c r="C2075" t="s">
        <v>3934</v>
      </c>
      <c r="D2075" t="s">
        <v>3935</v>
      </c>
      <c r="E2075" t="s">
        <v>475</v>
      </c>
      <c r="F2075" s="13" t="s">
        <v>33</v>
      </c>
      <c r="H2075" s="15">
        <v>0</v>
      </c>
      <c r="I2075" s="15">
        <v>0</v>
      </c>
      <c r="J2075" s="15">
        <v>0</v>
      </c>
      <c r="K2075" s="15">
        <v>0</v>
      </c>
      <c r="L2075" s="15">
        <v>0</v>
      </c>
      <c r="M2075" s="15">
        <v>0</v>
      </c>
      <c r="N2075" s="15">
        <v>13.8</v>
      </c>
      <c r="O2075" s="15">
        <v>0</v>
      </c>
      <c r="P2075" s="15">
        <v>0</v>
      </c>
      <c r="Q2075" s="15">
        <v>0</v>
      </c>
      <c r="R2075" s="15">
        <v>0</v>
      </c>
      <c r="S2075" s="15">
        <v>0</v>
      </c>
      <c r="T2075" s="15">
        <f t="shared" si="160"/>
        <v>13.8</v>
      </c>
      <c r="U2075" s="15">
        <v>0</v>
      </c>
      <c r="V2075" s="15">
        <v>0</v>
      </c>
      <c r="W2075" s="15">
        <v>0</v>
      </c>
      <c r="X2075" s="15">
        <v>0</v>
      </c>
      <c r="Y2075" s="15">
        <v>0</v>
      </c>
      <c r="Z2075" s="15">
        <v>0</v>
      </c>
      <c r="AA2075" s="15">
        <v>0</v>
      </c>
      <c r="AB2075" s="15">
        <v>0</v>
      </c>
      <c r="AC2075" s="15">
        <v>0</v>
      </c>
      <c r="AD2075" s="15">
        <v>0</v>
      </c>
      <c r="AE2075" s="15">
        <v>0</v>
      </c>
      <c r="AF2075" s="15">
        <v>0</v>
      </c>
      <c r="AG2075" s="15">
        <f t="shared" si="161"/>
        <v>0</v>
      </c>
      <c r="AH2075" s="15">
        <v>0</v>
      </c>
      <c r="AI2075" s="15">
        <v>0</v>
      </c>
      <c r="AJ2075" s="15">
        <v>0</v>
      </c>
      <c r="AK2075" s="15">
        <v>0</v>
      </c>
      <c r="AL2075" s="15">
        <v>0</v>
      </c>
      <c r="AM2075" s="15">
        <v>0</v>
      </c>
      <c r="AN2075" s="15">
        <v>0</v>
      </c>
      <c r="AO2075" s="15">
        <v>0</v>
      </c>
      <c r="AP2075" s="15">
        <v>0</v>
      </c>
      <c r="AQ2075" s="15">
        <v>0</v>
      </c>
      <c r="AR2075" s="15">
        <v>0</v>
      </c>
      <c r="AS2075" s="15">
        <v>0</v>
      </c>
      <c r="AT2075" s="15">
        <f t="shared" si="162"/>
        <v>0</v>
      </c>
      <c r="AU2075" s="15">
        <v>0</v>
      </c>
      <c r="AV2075" s="15">
        <v>0</v>
      </c>
      <c r="AW2075" s="15">
        <v>0</v>
      </c>
      <c r="AX2075" s="15">
        <v>0</v>
      </c>
      <c r="AY2075" s="15">
        <v>0</v>
      </c>
      <c r="AZ2075" s="15">
        <v>0</v>
      </c>
      <c r="BA2075" s="15">
        <v>0</v>
      </c>
      <c r="BB2075" s="15">
        <v>0</v>
      </c>
      <c r="BC2075" s="15">
        <v>0</v>
      </c>
      <c r="BD2075" s="15">
        <v>0</v>
      </c>
      <c r="BE2075" s="15">
        <v>0</v>
      </c>
      <c r="BF2075" s="15">
        <v>0</v>
      </c>
      <c r="BG2075" s="15">
        <f t="shared" si="163"/>
        <v>0</v>
      </c>
      <c r="BH2075" t="str">
        <f t="shared" si="164"/>
        <v>cngGas</v>
      </c>
      <c r="BI2075" t="str">
        <f>VLOOKUP(BH2075,[2]Summary!$C$29:$C$56,1,0)</f>
        <v>CNGGas</v>
      </c>
      <c r="BJ2075" s="16">
        <v>43466</v>
      </c>
    </row>
    <row r="2076" spans="1:62" x14ac:dyDescent="0.25">
      <c r="A2076" s="13" t="s">
        <v>3936</v>
      </c>
      <c r="B2076" s="13" t="s">
        <v>3936</v>
      </c>
      <c r="C2076" t="s">
        <v>3937</v>
      </c>
      <c r="D2076" t="s">
        <v>3935</v>
      </c>
      <c r="E2076" t="s">
        <v>475</v>
      </c>
      <c r="F2076" s="13" t="s">
        <v>33</v>
      </c>
      <c r="H2076" s="15">
        <v>0</v>
      </c>
      <c r="I2076" s="15">
        <v>0</v>
      </c>
      <c r="J2076" s="15">
        <v>0</v>
      </c>
      <c r="K2076" s="15">
        <v>0</v>
      </c>
      <c r="L2076" s="15">
        <v>0</v>
      </c>
      <c r="M2076" s="15">
        <v>0</v>
      </c>
      <c r="N2076" s="15">
        <v>14.95</v>
      </c>
      <c r="O2076" s="15">
        <v>0</v>
      </c>
      <c r="P2076" s="15">
        <v>0</v>
      </c>
      <c r="Q2076" s="15">
        <v>0</v>
      </c>
      <c r="R2076" s="15">
        <v>0</v>
      </c>
      <c r="S2076" s="15">
        <v>0</v>
      </c>
      <c r="T2076" s="15">
        <f t="shared" si="160"/>
        <v>14.95</v>
      </c>
      <c r="U2076" s="15">
        <v>0</v>
      </c>
      <c r="V2076" s="15">
        <v>0</v>
      </c>
      <c r="W2076" s="15">
        <v>0</v>
      </c>
      <c r="X2076" s="15">
        <v>0</v>
      </c>
      <c r="Y2076" s="15">
        <v>0</v>
      </c>
      <c r="Z2076" s="15">
        <v>0</v>
      </c>
      <c r="AA2076" s="15">
        <v>0</v>
      </c>
      <c r="AB2076" s="15">
        <v>0</v>
      </c>
      <c r="AC2076" s="15">
        <v>0</v>
      </c>
      <c r="AD2076" s="15">
        <v>0</v>
      </c>
      <c r="AE2076" s="15">
        <v>0</v>
      </c>
      <c r="AF2076" s="15">
        <v>0</v>
      </c>
      <c r="AG2076" s="15">
        <f t="shared" si="161"/>
        <v>0</v>
      </c>
      <c r="AH2076" s="15">
        <v>0</v>
      </c>
      <c r="AI2076" s="15">
        <v>0</v>
      </c>
      <c r="AJ2076" s="15">
        <v>0</v>
      </c>
      <c r="AK2076" s="15">
        <v>0</v>
      </c>
      <c r="AL2076" s="15">
        <v>0</v>
      </c>
      <c r="AM2076" s="15">
        <v>0</v>
      </c>
      <c r="AN2076" s="15">
        <v>0</v>
      </c>
      <c r="AO2076" s="15">
        <v>0</v>
      </c>
      <c r="AP2076" s="15">
        <v>0</v>
      </c>
      <c r="AQ2076" s="15">
        <v>0</v>
      </c>
      <c r="AR2076" s="15">
        <v>0</v>
      </c>
      <c r="AS2076" s="15">
        <v>0</v>
      </c>
      <c r="AT2076" s="15">
        <f t="shared" si="162"/>
        <v>0</v>
      </c>
      <c r="AU2076" s="15">
        <v>0</v>
      </c>
      <c r="AV2076" s="15">
        <v>0</v>
      </c>
      <c r="AW2076" s="15">
        <v>0</v>
      </c>
      <c r="AX2076" s="15">
        <v>0</v>
      </c>
      <c r="AY2076" s="15">
        <v>0</v>
      </c>
      <c r="AZ2076" s="15">
        <v>0</v>
      </c>
      <c r="BA2076" s="15">
        <v>0</v>
      </c>
      <c r="BB2076" s="15">
        <v>0</v>
      </c>
      <c r="BC2076" s="15">
        <v>0</v>
      </c>
      <c r="BD2076" s="15">
        <v>0</v>
      </c>
      <c r="BE2076" s="15">
        <v>0</v>
      </c>
      <c r="BF2076" s="15">
        <v>0</v>
      </c>
      <c r="BG2076" s="15">
        <f t="shared" si="163"/>
        <v>0</v>
      </c>
      <c r="BH2076" t="str">
        <f t="shared" si="164"/>
        <v>cngGas</v>
      </c>
      <c r="BI2076" t="str">
        <f>VLOOKUP(BH2076,[2]Summary!$C$29:$C$56,1,0)</f>
        <v>CNGGas</v>
      </c>
      <c r="BJ2076" s="16">
        <v>43466</v>
      </c>
    </row>
    <row r="2077" spans="1:62" x14ac:dyDescent="0.25">
      <c r="A2077" s="13" t="s">
        <v>3938</v>
      </c>
      <c r="B2077" s="13" t="s">
        <v>3938</v>
      </c>
      <c r="C2077" t="s">
        <v>3939</v>
      </c>
      <c r="D2077" t="s">
        <v>307</v>
      </c>
      <c r="E2077" t="s">
        <v>475</v>
      </c>
      <c r="F2077" s="13" t="s">
        <v>302</v>
      </c>
      <c r="H2077" s="15">
        <v>0</v>
      </c>
      <c r="I2077" s="15">
        <v>0</v>
      </c>
      <c r="J2077" s="15">
        <v>0</v>
      </c>
      <c r="K2077" s="15">
        <v>0</v>
      </c>
      <c r="L2077" s="15">
        <v>0</v>
      </c>
      <c r="M2077" s="15">
        <v>0</v>
      </c>
      <c r="N2077" s="15">
        <v>0</v>
      </c>
      <c r="O2077" s="15">
        <v>0</v>
      </c>
      <c r="P2077" s="15">
        <v>0</v>
      </c>
      <c r="Q2077" s="15">
        <v>6.0410000000000004</v>
      </c>
      <c r="R2077" s="15">
        <v>0</v>
      </c>
      <c r="S2077" s="15">
        <v>0</v>
      </c>
      <c r="T2077" s="15">
        <f t="shared" si="160"/>
        <v>6.0410000000000004</v>
      </c>
      <c r="U2077" s="15">
        <v>0</v>
      </c>
      <c r="V2077" s="15">
        <v>0</v>
      </c>
      <c r="W2077" s="15">
        <v>0</v>
      </c>
      <c r="X2077" s="15">
        <v>0</v>
      </c>
      <c r="Y2077" s="15">
        <v>0</v>
      </c>
      <c r="Z2077" s="15">
        <v>0</v>
      </c>
      <c r="AA2077" s="15">
        <v>0</v>
      </c>
      <c r="AB2077" s="15">
        <v>0</v>
      </c>
      <c r="AC2077" s="15">
        <v>0</v>
      </c>
      <c r="AD2077" s="15">
        <v>0</v>
      </c>
      <c r="AE2077" s="15">
        <v>0</v>
      </c>
      <c r="AF2077" s="15">
        <v>0</v>
      </c>
      <c r="AG2077" s="15">
        <f t="shared" si="161"/>
        <v>0</v>
      </c>
      <c r="AH2077" s="15">
        <v>0</v>
      </c>
      <c r="AI2077" s="15">
        <v>0</v>
      </c>
      <c r="AJ2077" s="15">
        <v>0</v>
      </c>
      <c r="AK2077" s="15">
        <v>0</v>
      </c>
      <c r="AL2077" s="15">
        <v>0</v>
      </c>
      <c r="AM2077" s="15">
        <v>0</v>
      </c>
      <c r="AN2077" s="15">
        <v>0</v>
      </c>
      <c r="AO2077" s="15">
        <v>0</v>
      </c>
      <c r="AP2077" s="15">
        <v>0</v>
      </c>
      <c r="AQ2077" s="15">
        <v>0</v>
      </c>
      <c r="AR2077" s="15">
        <v>0</v>
      </c>
      <c r="AS2077" s="15">
        <v>0</v>
      </c>
      <c r="AT2077" s="15">
        <f t="shared" si="162"/>
        <v>0</v>
      </c>
      <c r="AU2077" s="15">
        <v>0</v>
      </c>
      <c r="AV2077" s="15">
        <v>0</v>
      </c>
      <c r="AW2077" s="15">
        <v>0</v>
      </c>
      <c r="AX2077" s="15">
        <v>0</v>
      </c>
      <c r="AY2077" s="15">
        <v>0</v>
      </c>
      <c r="AZ2077" s="15">
        <v>0</v>
      </c>
      <c r="BA2077" s="15">
        <v>0</v>
      </c>
      <c r="BB2077" s="15">
        <v>0</v>
      </c>
      <c r="BC2077" s="15">
        <v>0</v>
      </c>
      <c r="BD2077" s="15">
        <v>0</v>
      </c>
      <c r="BE2077" s="15">
        <v>0</v>
      </c>
      <c r="BF2077" s="15">
        <v>0</v>
      </c>
      <c r="BG2077" s="15">
        <f t="shared" si="163"/>
        <v>0</v>
      </c>
      <c r="BH2077" t="str">
        <f t="shared" si="164"/>
        <v>BGCGas</v>
      </c>
      <c r="BI2077" t="str">
        <f>VLOOKUP(BH2077,[2]Summary!$C$29:$C$56,1,0)</f>
        <v>BGCGas</v>
      </c>
      <c r="BJ2077" s="16">
        <v>43466</v>
      </c>
    </row>
    <row r="2078" spans="1:62" x14ac:dyDescent="0.25">
      <c r="A2078" s="13" t="s">
        <v>3940</v>
      </c>
      <c r="B2078" s="13" t="s">
        <v>3940</v>
      </c>
      <c r="C2078" t="s">
        <v>3941</v>
      </c>
      <c r="D2078" t="s">
        <v>307</v>
      </c>
      <c r="E2078" t="s">
        <v>475</v>
      </c>
      <c r="F2078" s="13" t="s">
        <v>302</v>
      </c>
      <c r="H2078" s="15">
        <v>0</v>
      </c>
      <c r="I2078" s="15">
        <v>0</v>
      </c>
      <c r="J2078" s="15">
        <v>0</v>
      </c>
      <c r="K2078" s="15">
        <v>0</v>
      </c>
      <c r="L2078" s="15">
        <v>0</v>
      </c>
      <c r="M2078" s="15">
        <v>0</v>
      </c>
      <c r="N2078" s="15">
        <v>0</v>
      </c>
      <c r="O2078" s="15">
        <v>0</v>
      </c>
      <c r="P2078" s="15">
        <v>0</v>
      </c>
      <c r="Q2078" s="15">
        <v>6.492</v>
      </c>
      <c r="R2078" s="15">
        <v>0</v>
      </c>
      <c r="S2078" s="15">
        <v>0.40300000000000002</v>
      </c>
      <c r="T2078" s="15">
        <f t="shared" si="160"/>
        <v>6.8949999999999996</v>
      </c>
      <c r="U2078" s="15">
        <v>0</v>
      </c>
      <c r="V2078" s="15">
        <v>0</v>
      </c>
      <c r="W2078" s="15">
        <v>0</v>
      </c>
      <c r="X2078" s="15">
        <v>0</v>
      </c>
      <c r="Y2078" s="15">
        <v>0</v>
      </c>
      <c r="Z2078" s="15">
        <v>0</v>
      </c>
      <c r="AA2078" s="15">
        <v>0</v>
      </c>
      <c r="AB2078" s="15">
        <v>0</v>
      </c>
      <c r="AC2078" s="15">
        <v>0</v>
      </c>
      <c r="AD2078" s="15">
        <v>0</v>
      </c>
      <c r="AE2078" s="15">
        <v>0</v>
      </c>
      <c r="AF2078" s="15">
        <v>0</v>
      </c>
      <c r="AG2078" s="15">
        <f t="shared" si="161"/>
        <v>0</v>
      </c>
      <c r="AH2078" s="15">
        <v>0</v>
      </c>
      <c r="AI2078" s="15">
        <v>0</v>
      </c>
      <c r="AJ2078" s="15">
        <v>0</v>
      </c>
      <c r="AK2078" s="15">
        <v>0</v>
      </c>
      <c r="AL2078" s="15">
        <v>0</v>
      </c>
      <c r="AM2078" s="15">
        <v>0</v>
      </c>
      <c r="AN2078" s="15">
        <v>0</v>
      </c>
      <c r="AO2078" s="15">
        <v>0</v>
      </c>
      <c r="AP2078" s="15">
        <v>0</v>
      </c>
      <c r="AQ2078" s="15">
        <v>0</v>
      </c>
      <c r="AR2078" s="15">
        <v>0</v>
      </c>
      <c r="AS2078" s="15">
        <v>0</v>
      </c>
      <c r="AT2078" s="15">
        <f t="shared" si="162"/>
        <v>0</v>
      </c>
      <c r="AU2078" s="15">
        <v>0</v>
      </c>
      <c r="AV2078" s="15">
        <v>0</v>
      </c>
      <c r="AW2078" s="15">
        <v>0</v>
      </c>
      <c r="AX2078" s="15">
        <v>0</v>
      </c>
      <c r="AY2078" s="15">
        <v>0</v>
      </c>
      <c r="AZ2078" s="15">
        <v>0</v>
      </c>
      <c r="BA2078" s="15">
        <v>0</v>
      </c>
      <c r="BB2078" s="15">
        <v>0</v>
      </c>
      <c r="BC2078" s="15">
        <v>0</v>
      </c>
      <c r="BD2078" s="15">
        <v>0</v>
      </c>
      <c r="BE2078" s="15">
        <v>0</v>
      </c>
      <c r="BF2078" s="15">
        <v>0</v>
      </c>
      <c r="BG2078" s="15">
        <f t="shared" si="163"/>
        <v>0</v>
      </c>
      <c r="BH2078" t="str">
        <f t="shared" si="164"/>
        <v>BGCGas</v>
      </c>
      <c r="BI2078" t="str">
        <f>VLOOKUP(BH2078,[2]Summary!$C$29:$C$56,1,0)</f>
        <v>BGCGas</v>
      </c>
      <c r="BJ2078" s="16">
        <v>43466</v>
      </c>
    </row>
    <row r="2079" spans="1:62" x14ac:dyDescent="0.25">
      <c r="A2079" s="13" t="s">
        <v>3942</v>
      </c>
      <c r="B2079" s="13" t="s">
        <v>3942</v>
      </c>
      <c r="C2079" t="s">
        <v>3943</v>
      </c>
      <c r="D2079" t="s">
        <v>307</v>
      </c>
      <c r="E2079" t="s">
        <v>475</v>
      </c>
      <c r="F2079" s="13" t="s">
        <v>302</v>
      </c>
      <c r="H2079" s="15">
        <v>0</v>
      </c>
      <c r="I2079" s="15">
        <v>0</v>
      </c>
      <c r="J2079" s="15">
        <v>0</v>
      </c>
      <c r="K2079" s="15">
        <v>0</v>
      </c>
      <c r="L2079" s="15">
        <v>0</v>
      </c>
      <c r="M2079" s="15">
        <v>0</v>
      </c>
      <c r="N2079" s="15">
        <v>0</v>
      </c>
      <c r="O2079" s="15">
        <v>0</v>
      </c>
      <c r="P2079" s="15">
        <v>0</v>
      </c>
      <c r="Q2079" s="15">
        <v>8.657</v>
      </c>
      <c r="R2079" s="15">
        <v>0</v>
      </c>
      <c r="S2079" s="15">
        <v>0.53800000000000003</v>
      </c>
      <c r="T2079" s="15">
        <f t="shared" si="160"/>
        <v>9.1950000000000003</v>
      </c>
      <c r="U2079" s="15">
        <v>0</v>
      </c>
      <c r="V2079" s="15">
        <v>0</v>
      </c>
      <c r="W2079" s="15">
        <v>0</v>
      </c>
      <c r="X2079" s="15">
        <v>0</v>
      </c>
      <c r="Y2079" s="15">
        <v>0</v>
      </c>
      <c r="Z2079" s="15">
        <v>0</v>
      </c>
      <c r="AA2079" s="15">
        <v>0</v>
      </c>
      <c r="AB2079" s="15">
        <v>0</v>
      </c>
      <c r="AC2079" s="15">
        <v>0</v>
      </c>
      <c r="AD2079" s="15">
        <v>0</v>
      </c>
      <c r="AE2079" s="15">
        <v>0</v>
      </c>
      <c r="AF2079" s="15">
        <v>0</v>
      </c>
      <c r="AG2079" s="15">
        <f t="shared" si="161"/>
        <v>0</v>
      </c>
      <c r="AH2079" s="15">
        <v>0</v>
      </c>
      <c r="AI2079" s="15">
        <v>0</v>
      </c>
      <c r="AJ2079" s="15">
        <v>0</v>
      </c>
      <c r="AK2079" s="15">
        <v>0</v>
      </c>
      <c r="AL2079" s="15">
        <v>0</v>
      </c>
      <c r="AM2079" s="15">
        <v>0</v>
      </c>
      <c r="AN2079" s="15">
        <v>0</v>
      </c>
      <c r="AO2079" s="15">
        <v>0</v>
      </c>
      <c r="AP2079" s="15">
        <v>0</v>
      </c>
      <c r="AQ2079" s="15">
        <v>0</v>
      </c>
      <c r="AR2079" s="15">
        <v>0</v>
      </c>
      <c r="AS2079" s="15">
        <v>0</v>
      </c>
      <c r="AT2079" s="15">
        <f t="shared" si="162"/>
        <v>0</v>
      </c>
      <c r="AU2079" s="15">
        <v>0</v>
      </c>
      <c r="AV2079" s="15">
        <v>0</v>
      </c>
      <c r="AW2079" s="15">
        <v>0</v>
      </c>
      <c r="AX2079" s="15">
        <v>0</v>
      </c>
      <c r="AY2079" s="15">
        <v>0</v>
      </c>
      <c r="AZ2079" s="15">
        <v>0</v>
      </c>
      <c r="BA2079" s="15">
        <v>0</v>
      </c>
      <c r="BB2079" s="15">
        <v>0</v>
      </c>
      <c r="BC2079" s="15">
        <v>0</v>
      </c>
      <c r="BD2079" s="15">
        <v>0</v>
      </c>
      <c r="BE2079" s="15">
        <v>0</v>
      </c>
      <c r="BF2079" s="15">
        <v>0</v>
      </c>
      <c r="BG2079" s="15">
        <f t="shared" si="163"/>
        <v>0</v>
      </c>
      <c r="BH2079" t="str">
        <f t="shared" si="164"/>
        <v>BGCGas</v>
      </c>
      <c r="BI2079" t="str">
        <f>VLOOKUP(BH2079,[2]Summary!$C$29:$C$56,1,0)</f>
        <v>BGCGas</v>
      </c>
      <c r="BJ2079" s="16">
        <v>43466</v>
      </c>
    </row>
    <row r="2080" spans="1:62" x14ac:dyDescent="0.25">
      <c r="A2080" s="13" t="s">
        <v>3944</v>
      </c>
      <c r="B2080" s="13" t="s">
        <v>3944</v>
      </c>
      <c r="C2080" t="s">
        <v>3945</v>
      </c>
      <c r="D2080" t="s">
        <v>307</v>
      </c>
      <c r="E2080" t="s">
        <v>475</v>
      </c>
      <c r="F2080" s="13" t="s">
        <v>302</v>
      </c>
      <c r="H2080" s="15">
        <v>0</v>
      </c>
      <c r="I2080" s="15">
        <v>0</v>
      </c>
      <c r="J2080" s="15">
        <v>0</v>
      </c>
      <c r="K2080" s="15">
        <v>0</v>
      </c>
      <c r="L2080" s="15">
        <v>0</v>
      </c>
      <c r="M2080" s="15">
        <v>0</v>
      </c>
      <c r="N2080" s="15">
        <v>0</v>
      </c>
      <c r="O2080" s="15">
        <v>0</v>
      </c>
      <c r="P2080" s="15">
        <v>0</v>
      </c>
      <c r="Q2080" s="15">
        <v>6.492</v>
      </c>
      <c r="R2080" s="15">
        <v>0</v>
      </c>
      <c r="S2080" s="15">
        <v>0.40300000000000002</v>
      </c>
      <c r="T2080" s="15">
        <f t="shared" si="160"/>
        <v>6.8949999999999996</v>
      </c>
      <c r="U2080" s="15">
        <v>0</v>
      </c>
      <c r="V2080" s="15">
        <v>0</v>
      </c>
      <c r="W2080" s="15">
        <v>0</v>
      </c>
      <c r="X2080" s="15">
        <v>0</v>
      </c>
      <c r="Y2080" s="15">
        <v>0</v>
      </c>
      <c r="Z2080" s="15">
        <v>0</v>
      </c>
      <c r="AA2080" s="15">
        <v>0</v>
      </c>
      <c r="AB2080" s="15">
        <v>0</v>
      </c>
      <c r="AC2080" s="15">
        <v>0</v>
      </c>
      <c r="AD2080" s="15">
        <v>0</v>
      </c>
      <c r="AE2080" s="15">
        <v>0</v>
      </c>
      <c r="AF2080" s="15">
        <v>0</v>
      </c>
      <c r="AG2080" s="15">
        <f t="shared" si="161"/>
        <v>0</v>
      </c>
      <c r="AH2080" s="15">
        <v>0</v>
      </c>
      <c r="AI2080" s="15">
        <v>0</v>
      </c>
      <c r="AJ2080" s="15">
        <v>0</v>
      </c>
      <c r="AK2080" s="15">
        <v>0</v>
      </c>
      <c r="AL2080" s="15">
        <v>0</v>
      </c>
      <c r="AM2080" s="15">
        <v>0</v>
      </c>
      <c r="AN2080" s="15">
        <v>0</v>
      </c>
      <c r="AO2080" s="15">
        <v>0</v>
      </c>
      <c r="AP2080" s="15">
        <v>0</v>
      </c>
      <c r="AQ2080" s="15">
        <v>0</v>
      </c>
      <c r="AR2080" s="15">
        <v>0</v>
      </c>
      <c r="AS2080" s="15">
        <v>0</v>
      </c>
      <c r="AT2080" s="15">
        <f t="shared" si="162"/>
        <v>0</v>
      </c>
      <c r="AU2080" s="15">
        <v>0</v>
      </c>
      <c r="AV2080" s="15">
        <v>0</v>
      </c>
      <c r="AW2080" s="15">
        <v>0</v>
      </c>
      <c r="AX2080" s="15">
        <v>0</v>
      </c>
      <c r="AY2080" s="15">
        <v>0</v>
      </c>
      <c r="AZ2080" s="15">
        <v>0</v>
      </c>
      <c r="BA2080" s="15">
        <v>0</v>
      </c>
      <c r="BB2080" s="15">
        <v>0</v>
      </c>
      <c r="BC2080" s="15">
        <v>0</v>
      </c>
      <c r="BD2080" s="15">
        <v>0</v>
      </c>
      <c r="BE2080" s="15">
        <v>0</v>
      </c>
      <c r="BF2080" s="15">
        <v>0</v>
      </c>
      <c r="BG2080" s="15">
        <f t="shared" si="163"/>
        <v>0</v>
      </c>
      <c r="BH2080" t="str">
        <f t="shared" si="164"/>
        <v>BGCGas</v>
      </c>
      <c r="BI2080" t="str">
        <f>VLOOKUP(BH2080,[2]Summary!$C$29:$C$56,1,0)</f>
        <v>BGCGas</v>
      </c>
      <c r="BJ2080" s="16">
        <v>43466</v>
      </c>
    </row>
    <row r="2081" spans="1:62" x14ac:dyDescent="0.25">
      <c r="A2081" s="13" t="s">
        <v>3946</v>
      </c>
      <c r="B2081" s="13" t="s">
        <v>3946</v>
      </c>
      <c r="C2081" t="s">
        <v>3947</v>
      </c>
      <c r="D2081" t="s">
        <v>361</v>
      </c>
      <c r="E2081" t="s">
        <v>475</v>
      </c>
      <c r="F2081" s="13" t="s">
        <v>302</v>
      </c>
      <c r="H2081" s="15">
        <v>0</v>
      </c>
      <c r="I2081" s="15">
        <v>0</v>
      </c>
      <c r="J2081" s="15">
        <v>0</v>
      </c>
      <c r="K2081" s="15">
        <v>0</v>
      </c>
      <c r="L2081" s="15">
        <v>0</v>
      </c>
      <c r="M2081" s="15">
        <v>0</v>
      </c>
      <c r="N2081" s="15">
        <v>0</v>
      </c>
      <c r="O2081" s="15">
        <v>0</v>
      </c>
      <c r="P2081" s="15">
        <v>0</v>
      </c>
      <c r="Q2081" s="15">
        <v>80.272999999999996</v>
      </c>
      <c r="R2081" s="15">
        <v>10.208</v>
      </c>
      <c r="S2081" s="15">
        <v>0</v>
      </c>
      <c r="T2081" s="15">
        <f t="shared" si="160"/>
        <v>90.480999999999995</v>
      </c>
      <c r="U2081" s="15">
        <v>0</v>
      </c>
      <c r="V2081" s="15">
        <v>0</v>
      </c>
      <c r="W2081" s="15">
        <v>0</v>
      </c>
      <c r="X2081" s="15">
        <v>0</v>
      </c>
      <c r="Y2081" s="15">
        <v>0</v>
      </c>
      <c r="Z2081" s="15">
        <v>0</v>
      </c>
      <c r="AA2081" s="15">
        <v>0</v>
      </c>
      <c r="AB2081" s="15">
        <v>0</v>
      </c>
      <c r="AC2081" s="15">
        <v>0</v>
      </c>
      <c r="AD2081" s="15">
        <v>0</v>
      </c>
      <c r="AE2081" s="15">
        <v>0</v>
      </c>
      <c r="AF2081" s="15">
        <v>0</v>
      </c>
      <c r="AG2081" s="15">
        <f t="shared" si="161"/>
        <v>0</v>
      </c>
      <c r="AH2081" s="15">
        <v>0</v>
      </c>
      <c r="AI2081" s="15">
        <v>0</v>
      </c>
      <c r="AJ2081" s="15">
        <v>0</v>
      </c>
      <c r="AK2081" s="15">
        <v>0</v>
      </c>
      <c r="AL2081" s="15">
        <v>0</v>
      </c>
      <c r="AM2081" s="15">
        <v>0</v>
      </c>
      <c r="AN2081" s="15">
        <v>0</v>
      </c>
      <c r="AO2081" s="15">
        <v>0</v>
      </c>
      <c r="AP2081" s="15">
        <v>0</v>
      </c>
      <c r="AQ2081" s="15">
        <v>0</v>
      </c>
      <c r="AR2081" s="15">
        <v>0</v>
      </c>
      <c r="AS2081" s="15">
        <v>0</v>
      </c>
      <c r="AT2081" s="15">
        <f t="shared" si="162"/>
        <v>0</v>
      </c>
      <c r="AU2081" s="15">
        <v>0</v>
      </c>
      <c r="AV2081" s="15">
        <v>0</v>
      </c>
      <c r="AW2081" s="15">
        <v>0</v>
      </c>
      <c r="AX2081" s="15">
        <v>0</v>
      </c>
      <c r="AY2081" s="15">
        <v>0</v>
      </c>
      <c r="AZ2081" s="15">
        <v>0</v>
      </c>
      <c r="BA2081" s="15">
        <v>0</v>
      </c>
      <c r="BB2081" s="15">
        <v>0</v>
      </c>
      <c r="BC2081" s="15">
        <v>0</v>
      </c>
      <c r="BD2081" s="15">
        <v>0</v>
      </c>
      <c r="BE2081" s="15">
        <v>0</v>
      </c>
      <c r="BF2081" s="15">
        <v>0</v>
      </c>
      <c r="BG2081" s="15">
        <f t="shared" si="163"/>
        <v>0</v>
      </c>
      <c r="BH2081" t="str">
        <f t="shared" si="164"/>
        <v>SCGGas</v>
      </c>
      <c r="BI2081" t="str">
        <f>VLOOKUP(BH2081,[2]Summary!$C$29:$C$56,1,0)</f>
        <v>SCGGas</v>
      </c>
      <c r="BJ2081" s="16">
        <v>43466</v>
      </c>
    </row>
    <row r="2082" spans="1:62" x14ac:dyDescent="0.25">
      <c r="A2082" s="13" t="s">
        <v>3948</v>
      </c>
      <c r="B2082" s="13" t="s">
        <v>3948</v>
      </c>
      <c r="C2082" t="s">
        <v>3949</v>
      </c>
      <c r="D2082" t="s">
        <v>361</v>
      </c>
      <c r="E2082" t="s">
        <v>475</v>
      </c>
      <c r="F2082" s="13" t="s">
        <v>60</v>
      </c>
      <c r="H2082" s="15">
        <v>0</v>
      </c>
      <c r="I2082" s="15">
        <v>0</v>
      </c>
      <c r="J2082" s="15">
        <v>0</v>
      </c>
      <c r="K2082" s="15">
        <v>0</v>
      </c>
      <c r="L2082" s="15">
        <v>0</v>
      </c>
      <c r="M2082" s="15">
        <v>0</v>
      </c>
      <c r="N2082" s="15">
        <v>0</v>
      </c>
      <c r="O2082" s="15">
        <v>0</v>
      </c>
      <c r="P2082" s="15">
        <v>0</v>
      </c>
      <c r="Q2082" s="15">
        <v>0</v>
      </c>
      <c r="R2082" s="15">
        <v>19.818000000000001</v>
      </c>
      <c r="S2082" s="15">
        <v>0.627</v>
      </c>
      <c r="T2082" s="15">
        <f t="shared" si="160"/>
        <v>20.445</v>
      </c>
      <c r="U2082" s="15">
        <v>0</v>
      </c>
      <c r="V2082" s="15">
        <v>0</v>
      </c>
      <c r="W2082" s="15">
        <v>0</v>
      </c>
      <c r="X2082" s="15">
        <v>0</v>
      </c>
      <c r="Y2082" s="15">
        <v>0</v>
      </c>
      <c r="Z2082" s="15">
        <v>0</v>
      </c>
      <c r="AA2082" s="15">
        <v>0</v>
      </c>
      <c r="AB2082" s="15">
        <v>0</v>
      </c>
      <c r="AC2082" s="15">
        <v>0</v>
      </c>
      <c r="AD2082" s="15">
        <v>0</v>
      </c>
      <c r="AE2082" s="15">
        <v>0</v>
      </c>
      <c r="AF2082" s="15">
        <v>0</v>
      </c>
      <c r="AG2082" s="15">
        <f t="shared" si="161"/>
        <v>0</v>
      </c>
      <c r="AH2082" s="15">
        <v>0</v>
      </c>
      <c r="AI2082" s="15">
        <v>0</v>
      </c>
      <c r="AJ2082" s="15">
        <v>0</v>
      </c>
      <c r="AK2082" s="15">
        <v>0</v>
      </c>
      <c r="AL2082" s="15">
        <v>0</v>
      </c>
      <c r="AM2082" s="15">
        <v>0</v>
      </c>
      <c r="AN2082" s="15">
        <v>0</v>
      </c>
      <c r="AO2082" s="15">
        <v>0</v>
      </c>
      <c r="AP2082" s="15">
        <v>0</v>
      </c>
      <c r="AQ2082" s="15">
        <v>0</v>
      </c>
      <c r="AR2082" s="15">
        <v>0</v>
      </c>
      <c r="AS2082" s="15">
        <v>0</v>
      </c>
      <c r="AT2082" s="15">
        <f t="shared" si="162"/>
        <v>0</v>
      </c>
      <c r="AU2082" s="15">
        <v>0</v>
      </c>
      <c r="AV2082" s="15">
        <v>0</v>
      </c>
      <c r="AW2082" s="15">
        <v>0</v>
      </c>
      <c r="AX2082" s="15">
        <v>0</v>
      </c>
      <c r="AY2082" s="15">
        <v>0</v>
      </c>
      <c r="AZ2082" s="15">
        <v>0</v>
      </c>
      <c r="BA2082" s="15">
        <v>0</v>
      </c>
      <c r="BB2082" s="15">
        <v>0</v>
      </c>
      <c r="BC2082" s="15">
        <v>0</v>
      </c>
      <c r="BD2082" s="15">
        <v>0</v>
      </c>
      <c r="BE2082" s="15">
        <v>0</v>
      </c>
      <c r="BF2082" s="15">
        <v>0</v>
      </c>
      <c r="BG2082" s="15">
        <f t="shared" si="163"/>
        <v>0</v>
      </c>
      <c r="BH2082" t="str">
        <f t="shared" si="164"/>
        <v>SCGGas</v>
      </c>
      <c r="BI2082" t="str">
        <f>VLOOKUP(BH2082,[2]Summary!$C$29:$C$56,1,0)</f>
        <v>SCGGas</v>
      </c>
      <c r="BJ2082" s="16">
        <v>43466</v>
      </c>
    </row>
    <row r="2083" spans="1:62" x14ac:dyDescent="0.25">
      <c r="A2083" s="13" t="s">
        <v>3950</v>
      </c>
      <c r="B2083" s="13" t="s">
        <v>3951</v>
      </c>
      <c r="C2083" t="s">
        <v>3952</v>
      </c>
      <c r="D2083" t="s">
        <v>595</v>
      </c>
      <c r="E2083" t="s">
        <v>19</v>
      </c>
      <c r="F2083" s="13" t="s">
        <v>20</v>
      </c>
      <c r="H2083" s="15">
        <v>0</v>
      </c>
      <c r="I2083" s="15">
        <v>0</v>
      </c>
      <c r="J2083" s="15">
        <v>0</v>
      </c>
      <c r="K2083" s="15">
        <v>1.4356900000000001</v>
      </c>
      <c r="L2083" s="15">
        <v>0</v>
      </c>
      <c r="M2083" s="15">
        <v>-6.7729999999999999E-2</v>
      </c>
      <c r="N2083" s="15">
        <v>0</v>
      </c>
      <c r="O2083" s="15">
        <v>-5.8350000000000006E-2</v>
      </c>
      <c r="P2083" s="15">
        <v>0</v>
      </c>
      <c r="Q2083" s="15">
        <v>0</v>
      </c>
      <c r="R2083" s="15">
        <v>0</v>
      </c>
      <c r="S2083" s="15">
        <v>0</v>
      </c>
      <c r="T2083" s="15">
        <f t="shared" si="160"/>
        <v>1.3096100000000002</v>
      </c>
      <c r="U2083" s="15">
        <v>0</v>
      </c>
      <c r="V2083" s="15">
        <v>0</v>
      </c>
      <c r="W2083" s="15">
        <v>0</v>
      </c>
      <c r="X2083" s="15">
        <v>0</v>
      </c>
      <c r="Y2083" s="15">
        <v>0</v>
      </c>
      <c r="Z2083" s="15">
        <v>0</v>
      </c>
      <c r="AA2083" s="15">
        <v>0</v>
      </c>
      <c r="AB2083" s="15">
        <v>0</v>
      </c>
      <c r="AC2083" s="15">
        <v>0</v>
      </c>
      <c r="AD2083" s="15">
        <v>0</v>
      </c>
      <c r="AE2083" s="15">
        <v>0</v>
      </c>
      <c r="AF2083" s="15">
        <v>0</v>
      </c>
      <c r="AG2083" s="15">
        <f t="shared" si="161"/>
        <v>0</v>
      </c>
      <c r="AH2083" s="15">
        <v>0</v>
      </c>
      <c r="AI2083" s="15">
        <v>0</v>
      </c>
      <c r="AJ2083" s="15">
        <v>0</v>
      </c>
      <c r="AK2083" s="15">
        <v>0</v>
      </c>
      <c r="AL2083" s="15">
        <v>0</v>
      </c>
      <c r="AM2083" s="15">
        <v>0</v>
      </c>
      <c r="AN2083" s="15">
        <v>0</v>
      </c>
      <c r="AO2083" s="15">
        <v>0</v>
      </c>
      <c r="AP2083" s="15">
        <v>0</v>
      </c>
      <c r="AQ2083" s="15">
        <v>0</v>
      </c>
      <c r="AR2083" s="15">
        <v>0</v>
      </c>
      <c r="AS2083" s="15">
        <v>0</v>
      </c>
      <c r="AT2083" s="15">
        <f t="shared" si="162"/>
        <v>0</v>
      </c>
      <c r="AU2083" s="15">
        <v>0</v>
      </c>
      <c r="AV2083" s="15">
        <v>0</v>
      </c>
      <c r="AW2083" s="15">
        <v>0</v>
      </c>
      <c r="AX2083" s="15">
        <v>0</v>
      </c>
      <c r="AY2083" s="15">
        <v>0</v>
      </c>
      <c r="AZ2083" s="15">
        <v>0</v>
      </c>
      <c r="BA2083" s="15">
        <v>0</v>
      </c>
      <c r="BB2083" s="15">
        <v>0</v>
      </c>
      <c r="BC2083" s="15">
        <v>0</v>
      </c>
      <c r="BD2083" s="15">
        <v>0</v>
      </c>
      <c r="BE2083" s="15">
        <v>0</v>
      </c>
      <c r="BF2083" s="15">
        <v>0</v>
      </c>
      <c r="BG2083" s="15">
        <f t="shared" si="163"/>
        <v>0</v>
      </c>
      <c r="BH2083" t="str">
        <f t="shared" si="164"/>
        <v>CMPDIST</v>
      </c>
      <c r="BI2083" t="str">
        <f>VLOOKUP(BH2083,[2]Summary!$C$29:$C$56,1,0)</f>
        <v>CMPDist</v>
      </c>
      <c r="BJ2083" s="16">
        <v>43466</v>
      </c>
    </row>
    <row r="2084" spans="1:62" x14ac:dyDescent="0.25">
      <c r="A2084" s="13" t="s">
        <v>3953</v>
      </c>
      <c r="B2084" s="13" t="s">
        <v>3954</v>
      </c>
      <c r="C2084" t="s">
        <v>3955</v>
      </c>
      <c r="D2084" t="s">
        <v>595</v>
      </c>
      <c r="E2084" t="s">
        <v>35</v>
      </c>
      <c r="F2084" s="13" t="s">
        <v>20</v>
      </c>
      <c r="H2084" s="15">
        <v>3.6835299999999997</v>
      </c>
      <c r="I2084" s="15">
        <v>8.0378799999999995</v>
      </c>
      <c r="J2084" s="15">
        <v>5.29718</v>
      </c>
      <c r="K2084" s="15">
        <v>4.1773100000000003</v>
      </c>
      <c r="L2084" s="15">
        <v>-1.2612400000000001</v>
      </c>
      <c r="M2084" s="15">
        <v>0.76061999999999996</v>
      </c>
      <c r="N2084" s="15">
        <v>14.13367</v>
      </c>
      <c r="O2084" s="15">
        <v>-0.98426999999999976</v>
      </c>
      <c r="P2084" s="15">
        <v>1.7310000000000002E-2</v>
      </c>
      <c r="Q2084" s="15">
        <v>0</v>
      </c>
      <c r="R2084" s="15">
        <v>-3.3079999999999998E-2</v>
      </c>
      <c r="S2084" s="15">
        <v>1.7340000000000001E-2</v>
      </c>
      <c r="T2084" s="15">
        <f t="shared" si="160"/>
        <v>33.846249999999998</v>
      </c>
      <c r="U2084" s="15">
        <v>0</v>
      </c>
      <c r="V2084" s="15">
        <v>0</v>
      </c>
      <c r="W2084" s="15">
        <v>0</v>
      </c>
      <c r="X2084" s="15">
        <v>0</v>
      </c>
      <c r="Y2084" s="15">
        <v>0</v>
      </c>
      <c r="Z2084" s="15">
        <v>0</v>
      </c>
      <c r="AA2084" s="15">
        <v>0</v>
      </c>
      <c r="AB2084" s="15">
        <v>0</v>
      </c>
      <c r="AC2084" s="15">
        <v>0</v>
      </c>
      <c r="AD2084" s="15">
        <v>0</v>
      </c>
      <c r="AE2084" s="15">
        <v>0</v>
      </c>
      <c r="AF2084" s="15">
        <v>0</v>
      </c>
      <c r="AG2084" s="15">
        <f t="shared" si="161"/>
        <v>0</v>
      </c>
      <c r="AH2084" s="15">
        <v>0</v>
      </c>
      <c r="AI2084" s="15">
        <v>0</v>
      </c>
      <c r="AJ2084" s="15">
        <v>0</v>
      </c>
      <c r="AK2084" s="15">
        <v>0</v>
      </c>
      <c r="AL2084" s="15">
        <v>0</v>
      </c>
      <c r="AM2084" s="15">
        <v>0</v>
      </c>
      <c r="AN2084" s="15">
        <v>0</v>
      </c>
      <c r="AO2084" s="15">
        <v>0</v>
      </c>
      <c r="AP2084" s="15">
        <v>0</v>
      </c>
      <c r="AQ2084" s="15">
        <v>0</v>
      </c>
      <c r="AR2084" s="15">
        <v>0</v>
      </c>
      <c r="AS2084" s="15">
        <v>0</v>
      </c>
      <c r="AT2084" s="15">
        <f t="shared" si="162"/>
        <v>0</v>
      </c>
      <c r="AU2084" s="15">
        <v>0</v>
      </c>
      <c r="AV2084" s="15">
        <v>0</v>
      </c>
      <c r="AW2084" s="15">
        <v>0</v>
      </c>
      <c r="AX2084" s="15">
        <v>0</v>
      </c>
      <c r="AY2084" s="15">
        <v>0</v>
      </c>
      <c r="AZ2084" s="15">
        <v>0</v>
      </c>
      <c r="BA2084" s="15">
        <v>0</v>
      </c>
      <c r="BB2084" s="15">
        <v>0</v>
      </c>
      <c r="BC2084" s="15">
        <v>0</v>
      </c>
      <c r="BD2084" s="15">
        <v>0</v>
      </c>
      <c r="BE2084" s="15">
        <v>0</v>
      </c>
      <c r="BF2084" s="15">
        <v>0</v>
      </c>
      <c r="BG2084" s="15">
        <f t="shared" si="163"/>
        <v>0</v>
      </c>
      <c r="BH2084" t="str">
        <f t="shared" si="164"/>
        <v>CMPTRANS</v>
      </c>
      <c r="BI2084" t="str">
        <f>VLOOKUP(BH2084,[2]Summary!$C$29:$C$56,1,0)</f>
        <v>CMPTrans</v>
      </c>
      <c r="BJ2084" s="16">
        <v>43466</v>
      </c>
    </row>
    <row r="2085" spans="1:62" x14ac:dyDescent="0.25">
      <c r="A2085" s="13" t="s">
        <v>3956</v>
      </c>
      <c r="B2085" s="13" t="s">
        <v>3954</v>
      </c>
      <c r="C2085" t="s">
        <v>3955</v>
      </c>
      <c r="D2085" t="s">
        <v>595</v>
      </c>
      <c r="E2085" t="s">
        <v>19</v>
      </c>
      <c r="F2085" s="13" t="s">
        <v>20</v>
      </c>
      <c r="H2085" s="15">
        <v>3.1312899999999999</v>
      </c>
      <c r="I2085" s="15">
        <v>9.676560000000002</v>
      </c>
      <c r="J2085" s="15">
        <v>6.3369099999999996</v>
      </c>
      <c r="K2085" s="15">
        <v>4.0815400000000004</v>
      </c>
      <c r="L2085" s="15">
        <v>-2.5765899999999999</v>
      </c>
      <c r="M2085" s="15">
        <v>0.85143999999999997</v>
      </c>
      <c r="N2085" s="15">
        <v>21.491059999999997</v>
      </c>
      <c r="O2085" s="15">
        <v>-1.5143000000000002</v>
      </c>
      <c r="P2085" s="15">
        <v>-1.508E-2</v>
      </c>
      <c r="Q2085" s="15">
        <v>0</v>
      </c>
      <c r="R2085" s="15">
        <v>-8.3300000000000006E-3</v>
      </c>
      <c r="S2085" s="15">
        <v>1.7340000000000001E-2</v>
      </c>
      <c r="T2085" s="15">
        <f t="shared" si="160"/>
        <v>41.47184</v>
      </c>
      <c r="U2085" s="15">
        <v>0</v>
      </c>
      <c r="V2085" s="15">
        <v>0</v>
      </c>
      <c r="W2085" s="15">
        <v>0</v>
      </c>
      <c r="X2085" s="15">
        <v>0</v>
      </c>
      <c r="Y2085" s="15">
        <v>0</v>
      </c>
      <c r="Z2085" s="15">
        <v>0</v>
      </c>
      <c r="AA2085" s="15">
        <v>0</v>
      </c>
      <c r="AB2085" s="15">
        <v>0</v>
      </c>
      <c r="AC2085" s="15">
        <v>0</v>
      </c>
      <c r="AD2085" s="15">
        <v>0</v>
      </c>
      <c r="AE2085" s="15">
        <v>0</v>
      </c>
      <c r="AF2085" s="15">
        <v>0</v>
      </c>
      <c r="AG2085" s="15">
        <f t="shared" si="161"/>
        <v>0</v>
      </c>
      <c r="AH2085" s="15">
        <v>0</v>
      </c>
      <c r="AI2085" s="15">
        <v>0</v>
      </c>
      <c r="AJ2085" s="15">
        <v>0</v>
      </c>
      <c r="AK2085" s="15">
        <v>0</v>
      </c>
      <c r="AL2085" s="15">
        <v>0</v>
      </c>
      <c r="AM2085" s="15">
        <v>0</v>
      </c>
      <c r="AN2085" s="15">
        <v>0</v>
      </c>
      <c r="AO2085" s="15">
        <v>0</v>
      </c>
      <c r="AP2085" s="15">
        <v>0</v>
      </c>
      <c r="AQ2085" s="15">
        <v>0</v>
      </c>
      <c r="AR2085" s="15">
        <v>0</v>
      </c>
      <c r="AS2085" s="15">
        <v>0</v>
      </c>
      <c r="AT2085" s="15">
        <f t="shared" si="162"/>
        <v>0</v>
      </c>
      <c r="AU2085" s="15">
        <v>0</v>
      </c>
      <c r="AV2085" s="15">
        <v>0</v>
      </c>
      <c r="AW2085" s="15">
        <v>0</v>
      </c>
      <c r="AX2085" s="15">
        <v>0</v>
      </c>
      <c r="AY2085" s="15">
        <v>0</v>
      </c>
      <c r="AZ2085" s="15">
        <v>0</v>
      </c>
      <c r="BA2085" s="15">
        <v>0</v>
      </c>
      <c r="BB2085" s="15">
        <v>0</v>
      </c>
      <c r="BC2085" s="15">
        <v>0</v>
      </c>
      <c r="BD2085" s="15">
        <v>0</v>
      </c>
      <c r="BE2085" s="15">
        <v>0</v>
      </c>
      <c r="BF2085" s="15">
        <v>0</v>
      </c>
      <c r="BG2085" s="15">
        <f t="shared" si="163"/>
        <v>0</v>
      </c>
      <c r="BH2085" t="str">
        <f t="shared" si="164"/>
        <v>CMPDIST</v>
      </c>
      <c r="BI2085" t="str">
        <f>VLOOKUP(BH2085,[2]Summary!$C$29:$C$56,1,0)</f>
        <v>CMPDist</v>
      </c>
      <c r="BJ2085" s="16">
        <v>43466</v>
      </c>
    </row>
    <row r="2086" spans="1:62" x14ac:dyDescent="0.25">
      <c r="A2086" s="13" t="s">
        <v>3957</v>
      </c>
      <c r="B2086" s="13" t="s">
        <v>3958</v>
      </c>
      <c r="C2086" t="s">
        <v>3959</v>
      </c>
      <c r="D2086" t="s">
        <v>595</v>
      </c>
      <c r="E2086" t="s">
        <v>19</v>
      </c>
      <c r="F2086" s="13" t="s">
        <v>20</v>
      </c>
      <c r="H2086" s="15">
        <v>0</v>
      </c>
      <c r="I2086" s="15">
        <v>0</v>
      </c>
      <c r="J2086" s="15">
        <v>13.899479999999999</v>
      </c>
      <c r="K2086" s="15">
        <v>4.0459700000000005</v>
      </c>
      <c r="L2086" s="15">
        <v>6.4811999999999985</v>
      </c>
      <c r="M2086" s="15">
        <v>6.1465700000000014</v>
      </c>
      <c r="N2086" s="15">
        <v>1.5603800000000001</v>
      </c>
      <c r="O2086" s="15">
        <v>3.1163300000000005</v>
      </c>
      <c r="P2086" s="15">
        <v>0</v>
      </c>
      <c r="Q2086" s="15">
        <v>0</v>
      </c>
      <c r="R2086" s="15">
        <v>0</v>
      </c>
      <c r="S2086" s="15">
        <v>0</v>
      </c>
      <c r="T2086" s="15">
        <f t="shared" si="160"/>
        <v>35.249929999999999</v>
      </c>
      <c r="U2086" s="15">
        <v>0</v>
      </c>
      <c r="V2086" s="15">
        <v>0</v>
      </c>
      <c r="W2086" s="15">
        <v>0</v>
      </c>
      <c r="X2086" s="15">
        <v>0</v>
      </c>
      <c r="Y2086" s="15">
        <v>0</v>
      </c>
      <c r="Z2086" s="15">
        <v>0</v>
      </c>
      <c r="AA2086" s="15">
        <v>0</v>
      </c>
      <c r="AB2086" s="15">
        <v>0</v>
      </c>
      <c r="AC2086" s="15">
        <v>0</v>
      </c>
      <c r="AD2086" s="15">
        <v>0</v>
      </c>
      <c r="AE2086" s="15">
        <v>0</v>
      </c>
      <c r="AF2086" s="15">
        <v>0</v>
      </c>
      <c r="AG2086" s="15">
        <f t="shared" si="161"/>
        <v>0</v>
      </c>
      <c r="AH2086" s="15">
        <v>0</v>
      </c>
      <c r="AI2086" s="15">
        <v>0</v>
      </c>
      <c r="AJ2086" s="15">
        <v>0</v>
      </c>
      <c r="AK2086" s="15">
        <v>0</v>
      </c>
      <c r="AL2086" s="15">
        <v>0</v>
      </c>
      <c r="AM2086" s="15">
        <v>0</v>
      </c>
      <c r="AN2086" s="15">
        <v>0</v>
      </c>
      <c r="AO2086" s="15">
        <v>0</v>
      </c>
      <c r="AP2086" s="15">
        <v>0</v>
      </c>
      <c r="AQ2086" s="15">
        <v>0</v>
      </c>
      <c r="AR2086" s="15">
        <v>0</v>
      </c>
      <c r="AS2086" s="15">
        <v>0</v>
      </c>
      <c r="AT2086" s="15">
        <f t="shared" si="162"/>
        <v>0</v>
      </c>
      <c r="AU2086" s="15">
        <v>0</v>
      </c>
      <c r="AV2086" s="15">
        <v>0</v>
      </c>
      <c r="AW2086" s="15">
        <v>0</v>
      </c>
      <c r="AX2086" s="15">
        <v>0</v>
      </c>
      <c r="AY2086" s="15">
        <v>0</v>
      </c>
      <c r="AZ2086" s="15">
        <v>0</v>
      </c>
      <c r="BA2086" s="15">
        <v>0</v>
      </c>
      <c r="BB2086" s="15">
        <v>0</v>
      </c>
      <c r="BC2086" s="15">
        <v>0</v>
      </c>
      <c r="BD2086" s="15">
        <v>0</v>
      </c>
      <c r="BE2086" s="15">
        <v>0</v>
      </c>
      <c r="BF2086" s="15">
        <v>0</v>
      </c>
      <c r="BG2086" s="15">
        <f t="shared" si="163"/>
        <v>0</v>
      </c>
      <c r="BH2086" t="str">
        <f t="shared" si="164"/>
        <v>CMPDIST</v>
      </c>
      <c r="BI2086" t="str">
        <f>VLOOKUP(BH2086,[2]Summary!$C$29:$C$56,1,0)</f>
        <v>CMPDist</v>
      </c>
      <c r="BJ2086" s="16">
        <v>43466</v>
      </c>
    </row>
    <row r="2087" spans="1:62" x14ac:dyDescent="0.25">
      <c r="A2087" s="13" t="s">
        <v>3960</v>
      </c>
      <c r="B2087" s="13" t="s">
        <v>3961</v>
      </c>
      <c r="C2087" t="s">
        <v>3962</v>
      </c>
      <c r="D2087" t="s">
        <v>595</v>
      </c>
      <c r="E2087" t="s">
        <v>19</v>
      </c>
      <c r="F2087" s="13" t="s">
        <v>22</v>
      </c>
      <c r="H2087" s="15">
        <v>0</v>
      </c>
      <c r="I2087" s="15">
        <v>0</v>
      </c>
      <c r="J2087" s="15">
        <v>0</v>
      </c>
      <c r="K2087" s="15">
        <v>0</v>
      </c>
      <c r="L2087" s="15">
        <v>0</v>
      </c>
      <c r="M2087" s="15">
        <v>6.4915599999999998</v>
      </c>
      <c r="N2087" s="15">
        <v>3.1560000000000005E-2</v>
      </c>
      <c r="O2087" s="15">
        <v>-5.7467899999999998</v>
      </c>
      <c r="P2087" s="15">
        <v>-2.9999999999999997E-5</v>
      </c>
      <c r="Q2087" s="15">
        <v>0</v>
      </c>
      <c r="R2087" s="15">
        <v>0</v>
      </c>
      <c r="S2087" s="15">
        <v>-0.24685000000000001</v>
      </c>
      <c r="T2087" s="15">
        <f t="shared" si="160"/>
        <v>0.52944999999999975</v>
      </c>
      <c r="U2087" s="15">
        <v>0</v>
      </c>
      <c r="V2087" s="15">
        <v>0</v>
      </c>
      <c r="W2087" s="15">
        <v>0</v>
      </c>
      <c r="X2087" s="15">
        <v>0</v>
      </c>
      <c r="Y2087" s="15">
        <v>0</v>
      </c>
      <c r="Z2087" s="15">
        <v>0</v>
      </c>
      <c r="AA2087" s="15">
        <v>0</v>
      </c>
      <c r="AB2087" s="15">
        <v>0</v>
      </c>
      <c r="AC2087" s="15">
        <v>0</v>
      </c>
      <c r="AD2087" s="15">
        <v>0</v>
      </c>
      <c r="AE2087" s="15">
        <v>0</v>
      </c>
      <c r="AF2087" s="15">
        <v>0</v>
      </c>
      <c r="AG2087" s="15">
        <f t="shared" si="161"/>
        <v>0</v>
      </c>
      <c r="AH2087" s="15">
        <v>0</v>
      </c>
      <c r="AI2087" s="15">
        <v>0</v>
      </c>
      <c r="AJ2087" s="15">
        <v>0</v>
      </c>
      <c r="AK2087" s="15">
        <v>0</v>
      </c>
      <c r="AL2087" s="15">
        <v>0</v>
      </c>
      <c r="AM2087" s="15">
        <v>0</v>
      </c>
      <c r="AN2087" s="15">
        <v>0</v>
      </c>
      <c r="AO2087" s="15">
        <v>0</v>
      </c>
      <c r="AP2087" s="15">
        <v>0</v>
      </c>
      <c r="AQ2087" s="15">
        <v>0</v>
      </c>
      <c r="AR2087" s="15">
        <v>0</v>
      </c>
      <c r="AS2087" s="15">
        <v>0</v>
      </c>
      <c r="AT2087" s="15">
        <f t="shared" si="162"/>
        <v>0</v>
      </c>
      <c r="AU2087" s="15">
        <v>0</v>
      </c>
      <c r="AV2087" s="15">
        <v>0</v>
      </c>
      <c r="AW2087" s="15">
        <v>0</v>
      </c>
      <c r="AX2087" s="15">
        <v>0</v>
      </c>
      <c r="AY2087" s="15">
        <v>0</v>
      </c>
      <c r="AZ2087" s="15">
        <v>0</v>
      </c>
      <c r="BA2087" s="15">
        <v>0</v>
      </c>
      <c r="BB2087" s="15">
        <v>0</v>
      </c>
      <c r="BC2087" s="15">
        <v>0</v>
      </c>
      <c r="BD2087" s="15">
        <v>0</v>
      </c>
      <c r="BE2087" s="15">
        <v>0</v>
      </c>
      <c r="BF2087" s="15">
        <v>0</v>
      </c>
      <c r="BG2087" s="15">
        <f t="shared" si="163"/>
        <v>0</v>
      </c>
      <c r="BH2087" t="str">
        <f t="shared" si="164"/>
        <v>CMPDIST</v>
      </c>
      <c r="BI2087" t="str">
        <f>VLOOKUP(BH2087,[2]Summary!$C$29:$C$56,1,0)</f>
        <v>CMPDist</v>
      </c>
      <c r="BJ2087" s="16">
        <v>43466</v>
      </c>
    </row>
    <row r="2088" spans="1:62" x14ac:dyDescent="0.25">
      <c r="A2088" s="13" t="s">
        <v>3963</v>
      </c>
      <c r="B2088" s="13" t="s">
        <v>3964</v>
      </c>
      <c r="C2088" t="s">
        <v>3965</v>
      </c>
      <c r="D2088" t="s">
        <v>595</v>
      </c>
      <c r="E2088" t="s">
        <v>19</v>
      </c>
      <c r="F2088" s="13" t="s">
        <v>22</v>
      </c>
      <c r="H2088" s="15">
        <v>0.81767000000000012</v>
      </c>
      <c r="I2088" s="15">
        <v>-4.5899999999999995E-3</v>
      </c>
      <c r="J2088" s="15">
        <v>-1.7200000000000006E-3</v>
      </c>
      <c r="K2088" s="15">
        <v>0</v>
      </c>
      <c r="L2088" s="15">
        <v>0</v>
      </c>
      <c r="M2088" s="15">
        <v>-1.8269999999999998E-2</v>
      </c>
      <c r="N2088" s="15">
        <v>0</v>
      </c>
      <c r="O2088" s="15">
        <v>0</v>
      </c>
      <c r="P2088" s="15">
        <v>-1.0620000000000001E-2</v>
      </c>
      <c r="Q2088" s="15">
        <v>0</v>
      </c>
      <c r="R2088" s="15">
        <v>0</v>
      </c>
      <c r="S2088" s="15">
        <v>0</v>
      </c>
      <c r="T2088" s="15">
        <f t="shared" si="160"/>
        <v>0.78247000000000011</v>
      </c>
      <c r="U2088" s="15">
        <v>0</v>
      </c>
      <c r="V2088" s="15">
        <v>0</v>
      </c>
      <c r="W2088" s="15">
        <v>0</v>
      </c>
      <c r="X2088" s="15">
        <v>0</v>
      </c>
      <c r="Y2088" s="15">
        <v>0</v>
      </c>
      <c r="Z2088" s="15">
        <v>0</v>
      </c>
      <c r="AA2088" s="15">
        <v>0</v>
      </c>
      <c r="AB2088" s="15">
        <v>0</v>
      </c>
      <c r="AC2088" s="15">
        <v>0</v>
      </c>
      <c r="AD2088" s="15">
        <v>0</v>
      </c>
      <c r="AE2088" s="15">
        <v>0</v>
      </c>
      <c r="AF2088" s="15">
        <v>0</v>
      </c>
      <c r="AG2088" s="15">
        <f t="shared" si="161"/>
        <v>0</v>
      </c>
      <c r="AH2088" s="15">
        <v>0</v>
      </c>
      <c r="AI2088" s="15">
        <v>0</v>
      </c>
      <c r="AJ2088" s="15">
        <v>0</v>
      </c>
      <c r="AK2088" s="15">
        <v>0</v>
      </c>
      <c r="AL2088" s="15">
        <v>0</v>
      </c>
      <c r="AM2088" s="15">
        <v>0</v>
      </c>
      <c r="AN2088" s="15">
        <v>0</v>
      </c>
      <c r="AO2088" s="15">
        <v>0</v>
      </c>
      <c r="AP2088" s="15">
        <v>0</v>
      </c>
      <c r="AQ2088" s="15">
        <v>0</v>
      </c>
      <c r="AR2088" s="15">
        <v>0</v>
      </c>
      <c r="AS2088" s="15">
        <v>0</v>
      </c>
      <c r="AT2088" s="15">
        <f t="shared" si="162"/>
        <v>0</v>
      </c>
      <c r="AU2088" s="15">
        <v>0</v>
      </c>
      <c r="AV2088" s="15">
        <v>0</v>
      </c>
      <c r="AW2088" s="15">
        <v>0</v>
      </c>
      <c r="AX2088" s="15">
        <v>0</v>
      </c>
      <c r="AY2088" s="15">
        <v>0</v>
      </c>
      <c r="AZ2088" s="15">
        <v>0</v>
      </c>
      <c r="BA2088" s="15">
        <v>0</v>
      </c>
      <c r="BB2088" s="15">
        <v>0</v>
      </c>
      <c r="BC2088" s="15">
        <v>0</v>
      </c>
      <c r="BD2088" s="15">
        <v>0</v>
      </c>
      <c r="BE2088" s="15">
        <v>0</v>
      </c>
      <c r="BF2088" s="15">
        <v>0</v>
      </c>
      <c r="BG2088" s="15">
        <f t="shared" si="163"/>
        <v>0</v>
      </c>
      <c r="BH2088" t="str">
        <f t="shared" si="164"/>
        <v>CMPDIST</v>
      </c>
      <c r="BI2088" t="str">
        <f>VLOOKUP(BH2088,[2]Summary!$C$29:$C$56,1,0)</f>
        <v>CMPDist</v>
      </c>
      <c r="BJ2088" s="16">
        <v>43466</v>
      </c>
    </row>
    <row r="2089" spans="1:62" x14ac:dyDescent="0.25">
      <c r="A2089" s="13" t="s">
        <v>3966</v>
      </c>
      <c r="B2089" s="13" t="s">
        <v>3967</v>
      </c>
      <c r="C2089" t="s">
        <v>3968</v>
      </c>
      <c r="D2089" t="s">
        <v>595</v>
      </c>
      <c r="E2089" t="s">
        <v>19</v>
      </c>
      <c r="F2089" s="13" t="s">
        <v>22</v>
      </c>
      <c r="H2089" s="15">
        <v>1.7009400000000001</v>
      </c>
      <c r="I2089" s="15">
        <v>-9.640000000000001E-3</v>
      </c>
      <c r="J2089" s="15">
        <v>-3.4900000000000018E-3</v>
      </c>
      <c r="K2089" s="15">
        <v>0</v>
      </c>
      <c r="L2089" s="15">
        <v>0</v>
      </c>
      <c r="M2089" s="15">
        <v>-3.8009999999999995E-2</v>
      </c>
      <c r="N2089" s="15">
        <v>0</v>
      </c>
      <c r="O2089" s="15">
        <v>0</v>
      </c>
      <c r="P2089" s="15">
        <v>-2.2079999999999999E-2</v>
      </c>
      <c r="Q2089" s="15">
        <v>0</v>
      </c>
      <c r="R2089" s="15">
        <v>0</v>
      </c>
      <c r="S2089" s="15">
        <v>0</v>
      </c>
      <c r="T2089" s="15">
        <f t="shared" si="160"/>
        <v>1.6277199999999998</v>
      </c>
      <c r="U2089" s="15">
        <v>0</v>
      </c>
      <c r="V2089" s="15">
        <v>0</v>
      </c>
      <c r="W2089" s="15">
        <v>0</v>
      </c>
      <c r="X2089" s="15">
        <v>0</v>
      </c>
      <c r="Y2089" s="15">
        <v>0</v>
      </c>
      <c r="Z2089" s="15">
        <v>0</v>
      </c>
      <c r="AA2089" s="15">
        <v>0</v>
      </c>
      <c r="AB2089" s="15">
        <v>0</v>
      </c>
      <c r="AC2089" s="15">
        <v>0</v>
      </c>
      <c r="AD2089" s="15">
        <v>0</v>
      </c>
      <c r="AE2089" s="15">
        <v>0</v>
      </c>
      <c r="AF2089" s="15">
        <v>0</v>
      </c>
      <c r="AG2089" s="15">
        <f t="shared" si="161"/>
        <v>0</v>
      </c>
      <c r="AH2089" s="15">
        <v>0</v>
      </c>
      <c r="AI2089" s="15">
        <v>0</v>
      </c>
      <c r="AJ2089" s="15">
        <v>0</v>
      </c>
      <c r="AK2089" s="15">
        <v>0</v>
      </c>
      <c r="AL2089" s="15">
        <v>0</v>
      </c>
      <c r="AM2089" s="15">
        <v>0</v>
      </c>
      <c r="AN2089" s="15">
        <v>0</v>
      </c>
      <c r="AO2089" s="15">
        <v>0</v>
      </c>
      <c r="AP2089" s="15">
        <v>0</v>
      </c>
      <c r="AQ2089" s="15">
        <v>0</v>
      </c>
      <c r="AR2089" s="15">
        <v>0</v>
      </c>
      <c r="AS2089" s="15">
        <v>0</v>
      </c>
      <c r="AT2089" s="15">
        <f t="shared" si="162"/>
        <v>0</v>
      </c>
      <c r="AU2089" s="15">
        <v>0</v>
      </c>
      <c r="AV2089" s="15">
        <v>0</v>
      </c>
      <c r="AW2089" s="15">
        <v>0</v>
      </c>
      <c r="AX2089" s="15">
        <v>0</v>
      </c>
      <c r="AY2089" s="15">
        <v>0</v>
      </c>
      <c r="AZ2089" s="15">
        <v>0</v>
      </c>
      <c r="BA2089" s="15">
        <v>0</v>
      </c>
      <c r="BB2089" s="15">
        <v>0</v>
      </c>
      <c r="BC2089" s="15">
        <v>0</v>
      </c>
      <c r="BD2089" s="15">
        <v>0</v>
      </c>
      <c r="BE2089" s="15">
        <v>0</v>
      </c>
      <c r="BF2089" s="15">
        <v>0</v>
      </c>
      <c r="BG2089" s="15">
        <f t="shared" si="163"/>
        <v>0</v>
      </c>
      <c r="BH2089" t="str">
        <f t="shared" si="164"/>
        <v>CMPDIST</v>
      </c>
      <c r="BI2089" t="str">
        <f>VLOOKUP(BH2089,[2]Summary!$C$29:$C$56,1,0)</f>
        <v>CMPDist</v>
      </c>
      <c r="BJ2089" s="16">
        <v>43466</v>
      </c>
    </row>
    <row r="2090" spans="1:62" x14ac:dyDescent="0.25">
      <c r="A2090" s="13" t="s">
        <v>3969</v>
      </c>
      <c r="B2090" s="13" t="s">
        <v>3970</v>
      </c>
      <c r="C2090" t="s">
        <v>3971</v>
      </c>
      <c r="D2090" t="s">
        <v>595</v>
      </c>
      <c r="E2090" t="s">
        <v>19</v>
      </c>
      <c r="F2090" s="13" t="s">
        <v>22</v>
      </c>
      <c r="H2090" s="15">
        <v>0.17075000000000001</v>
      </c>
      <c r="I2090" s="15">
        <v>-8.4000000000000003E-4</v>
      </c>
      <c r="J2090" s="15">
        <v>2.7499999999999998E-3</v>
      </c>
      <c r="K2090" s="15">
        <v>0</v>
      </c>
      <c r="L2090" s="15">
        <v>0</v>
      </c>
      <c r="M2090" s="15">
        <v>0</v>
      </c>
      <c r="N2090" s="15">
        <v>0</v>
      </c>
      <c r="O2090" s="15">
        <v>0</v>
      </c>
      <c r="P2090" s="15">
        <v>0</v>
      </c>
      <c r="Q2090" s="15">
        <v>0</v>
      </c>
      <c r="R2090" s="15">
        <v>0</v>
      </c>
      <c r="S2090" s="15">
        <v>0</v>
      </c>
      <c r="T2090" s="15">
        <f t="shared" si="160"/>
        <v>0.17266000000000001</v>
      </c>
      <c r="U2090" s="15">
        <v>0</v>
      </c>
      <c r="V2090" s="15">
        <v>0</v>
      </c>
      <c r="W2090" s="15">
        <v>0</v>
      </c>
      <c r="X2090" s="15">
        <v>0</v>
      </c>
      <c r="Y2090" s="15">
        <v>0</v>
      </c>
      <c r="Z2090" s="15">
        <v>0</v>
      </c>
      <c r="AA2090" s="15">
        <v>0</v>
      </c>
      <c r="AB2090" s="15">
        <v>0</v>
      </c>
      <c r="AC2090" s="15">
        <v>0</v>
      </c>
      <c r="AD2090" s="15">
        <v>0</v>
      </c>
      <c r="AE2090" s="15">
        <v>0</v>
      </c>
      <c r="AF2090" s="15">
        <v>0</v>
      </c>
      <c r="AG2090" s="15">
        <f t="shared" si="161"/>
        <v>0</v>
      </c>
      <c r="AH2090" s="15">
        <v>0</v>
      </c>
      <c r="AI2090" s="15">
        <v>0</v>
      </c>
      <c r="AJ2090" s="15">
        <v>0</v>
      </c>
      <c r="AK2090" s="15">
        <v>0</v>
      </c>
      <c r="AL2090" s="15">
        <v>0</v>
      </c>
      <c r="AM2090" s="15">
        <v>0</v>
      </c>
      <c r="AN2090" s="15">
        <v>0</v>
      </c>
      <c r="AO2090" s="15">
        <v>0</v>
      </c>
      <c r="AP2090" s="15">
        <v>0</v>
      </c>
      <c r="AQ2090" s="15">
        <v>0</v>
      </c>
      <c r="AR2090" s="15">
        <v>0</v>
      </c>
      <c r="AS2090" s="15">
        <v>0</v>
      </c>
      <c r="AT2090" s="15">
        <f t="shared" si="162"/>
        <v>0</v>
      </c>
      <c r="AU2090" s="15">
        <v>0</v>
      </c>
      <c r="AV2090" s="15">
        <v>0</v>
      </c>
      <c r="AW2090" s="15">
        <v>0</v>
      </c>
      <c r="AX2090" s="15">
        <v>0</v>
      </c>
      <c r="AY2090" s="15">
        <v>0</v>
      </c>
      <c r="AZ2090" s="15">
        <v>0</v>
      </c>
      <c r="BA2090" s="15">
        <v>0</v>
      </c>
      <c r="BB2090" s="15">
        <v>0</v>
      </c>
      <c r="BC2090" s="15">
        <v>0</v>
      </c>
      <c r="BD2090" s="15">
        <v>0</v>
      </c>
      <c r="BE2090" s="15">
        <v>0</v>
      </c>
      <c r="BF2090" s="15">
        <v>0</v>
      </c>
      <c r="BG2090" s="15">
        <f t="shared" si="163"/>
        <v>0</v>
      </c>
      <c r="BH2090" t="str">
        <f t="shared" si="164"/>
        <v>CMPDIST</v>
      </c>
      <c r="BI2090" t="str">
        <f>VLOOKUP(BH2090,[2]Summary!$C$29:$C$56,1,0)</f>
        <v>CMPDist</v>
      </c>
      <c r="BJ2090" s="16">
        <v>43466</v>
      </c>
    </row>
    <row r="2091" spans="1:62" x14ac:dyDescent="0.25">
      <c r="A2091" s="13" t="s">
        <v>3972</v>
      </c>
      <c r="B2091" s="13" t="s">
        <v>3973</v>
      </c>
      <c r="C2091" t="s">
        <v>3974</v>
      </c>
      <c r="D2091" t="s">
        <v>595</v>
      </c>
      <c r="E2091" t="s">
        <v>35</v>
      </c>
      <c r="F2091" s="13" t="s">
        <v>20</v>
      </c>
      <c r="H2091" s="15">
        <v>0</v>
      </c>
      <c r="I2091" s="15">
        <v>0</v>
      </c>
      <c r="J2091" s="15">
        <v>-27.834419999999998</v>
      </c>
      <c r="K2091" s="15">
        <v>0</v>
      </c>
      <c r="L2091" s="15">
        <v>0</v>
      </c>
      <c r="M2091" s="15">
        <v>-0.48266000000000003</v>
      </c>
      <c r="N2091" s="15">
        <v>0</v>
      </c>
      <c r="O2091" s="15">
        <v>1.3348700000000002</v>
      </c>
      <c r="P2091" s="15">
        <v>0</v>
      </c>
      <c r="Q2091" s="15">
        <v>0</v>
      </c>
      <c r="R2091" s="15">
        <v>0</v>
      </c>
      <c r="S2091" s="15">
        <v>-6.8650000000000003E-2</v>
      </c>
      <c r="T2091" s="15">
        <f t="shared" si="160"/>
        <v>-27.05086</v>
      </c>
      <c r="U2091" s="15">
        <v>0</v>
      </c>
      <c r="V2091" s="15">
        <v>0</v>
      </c>
      <c r="W2091" s="15">
        <v>0</v>
      </c>
      <c r="X2091" s="15">
        <v>0</v>
      </c>
      <c r="Y2091" s="15">
        <v>0</v>
      </c>
      <c r="Z2091" s="15">
        <v>0</v>
      </c>
      <c r="AA2091" s="15">
        <v>0</v>
      </c>
      <c r="AB2091" s="15">
        <v>0</v>
      </c>
      <c r="AC2091" s="15">
        <v>0</v>
      </c>
      <c r="AD2091" s="15">
        <v>0</v>
      </c>
      <c r="AE2091" s="15">
        <v>0</v>
      </c>
      <c r="AF2091" s="15">
        <v>0</v>
      </c>
      <c r="AG2091" s="15">
        <f t="shared" si="161"/>
        <v>0</v>
      </c>
      <c r="AH2091" s="15">
        <v>0</v>
      </c>
      <c r="AI2091" s="15">
        <v>0</v>
      </c>
      <c r="AJ2091" s="15">
        <v>0</v>
      </c>
      <c r="AK2091" s="15">
        <v>0</v>
      </c>
      <c r="AL2091" s="15">
        <v>0</v>
      </c>
      <c r="AM2091" s="15">
        <v>0</v>
      </c>
      <c r="AN2091" s="15">
        <v>0</v>
      </c>
      <c r="AO2091" s="15">
        <v>0</v>
      </c>
      <c r="AP2091" s="15">
        <v>0</v>
      </c>
      <c r="AQ2091" s="15">
        <v>0</v>
      </c>
      <c r="AR2091" s="15">
        <v>0</v>
      </c>
      <c r="AS2091" s="15">
        <v>0</v>
      </c>
      <c r="AT2091" s="15">
        <f t="shared" si="162"/>
        <v>0</v>
      </c>
      <c r="AU2091" s="15">
        <v>0</v>
      </c>
      <c r="AV2091" s="15">
        <v>0</v>
      </c>
      <c r="AW2091" s="15">
        <v>0</v>
      </c>
      <c r="AX2091" s="15">
        <v>0</v>
      </c>
      <c r="AY2091" s="15">
        <v>0</v>
      </c>
      <c r="AZ2091" s="15">
        <v>0</v>
      </c>
      <c r="BA2091" s="15">
        <v>0</v>
      </c>
      <c r="BB2091" s="15">
        <v>0</v>
      </c>
      <c r="BC2091" s="15">
        <v>0</v>
      </c>
      <c r="BD2091" s="15">
        <v>0</v>
      </c>
      <c r="BE2091" s="15">
        <v>0</v>
      </c>
      <c r="BF2091" s="15">
        <v>0</v>
      </c>
      <c r="BG2091" s="15">
        <f t="shared" si="163"/>
        <v>0</v>
      </c>
      <c r="BH2091" t="str">
        <f t="shared" si="164"/>
        <v>CMPTRANS</v>
      </c>
      <c r="BI2091" t="str">
        <f>VLOOKUP(BH2091,[2]Summary!$C$29:$C$56,1,0)</f>
        <v>CMPTrans</v>
      </c>
      <c r="BJ2091" s="16">
        <v>43466</v>
      </c>
    </row>
    <row r="2092" spans="1:62" x14ac:dyDescent="0.25">
      <c r="A2092" s="13" t="s">
        <v>3975</v>
      </c>
      <c r="B2092" s="13" t="s">
        <v>3976</v>
      </c>
      <c r="C2092" t="s">
        <v>3977</v>
      </c>
      <c r="D2092" t="s">
        <v>595</v>
      </c>
      <c r="E2092" t="s">
        <v>35</v>
      </c>
      <c r="F2092" s="13" t="s">
        <v>20</v>
      </c>
      <c r="H2092" s="15">
        <v>-0.12370999999999997</v>
      </c>
      <c r="I2092" s="15">
        <v>-0.15045000000000006</v>
      </c>
      <c r="J2092" s="15">
        <v>-9.6349999999999977E-2</v>
      </c>
      <c r="K2092" s="15">
        <v>-0.13530999999999999</v>
      </c>
      <c r="L2092" s="15">
        <v>-0.13985000000000006</v>
      </c>
      <c r="M2092" s="15">
        <v>0.10011000000000005</v>
      </c>
      <c r="N2092" s="15">
        <v>-9.8640000000000019E-2</v>
      </c>
      <c r="O2092" s="15">
        <v>-9.9840000000000026E-2</v>
      </c>
      <c r="P2092" s="15">
        <v>-0.2767</v>
      </c>
      <c r="Q2092" s="15">
        <v>-0.11865000000000002</v>
      </c>
      <c r="R2092" s="15">
        <v>-0.11479</v>
      </c>
      <c r="S2092" s="15">
        <v>-0.11865000000000002</v>
      </c>
      <c r="T2092" s="15">
        <f t="shared" si="160"/>
        <v>-1.3728299999999998</v>
      </c>
      <c r="U2092" s="15">
        <v>-0.12013999999999996</v>
      </c>
      <c r="V2092" s="15">
        <v>-0.11359</v>
      </c>
      <c r="W2092" s="15">
        <v>-0.20225000000000001</v>
      </c>
      <c r="X2092" s="15">
        <v>-0.21130999999999997</v>
      </c>
      <c r="Y2092" s="15">
        <v>-0.16885</v>
      </c>
      <c r="Z2092" s="15">
        <v>-0.16353999999999996</v>
      </c>
      <c r="AA2092" s="15">
        <v>-0.16860999999999998</v>
      </c>
      <c r="AB2092" s="15">
        <v>-0.16890999999999998</v>
      </c>
      <c r="AC2092" s="15">
        <v>-0.27094999999999997</v>
      </c>
      <c r="AD2092" s="15">
        <v>-0.18134000000000003</v>
      </c>
      <c r="AE2092" s="15">
        <v>-0.17557999999999996</v>
      </c>
      <c r="AF2092" s="15">
        <v>-5.7216000000000005</v>
      </c>
      <c r="AG2092" s="15">
        <f t="shared" si="161"/>
        <v>-7.6666699999999999</v>
      </c>
      <c r="AH2092" s="15">
        <v>-0.23449999999999996</v>
      </c>
      <c r="AI2092" s="15">
        <v>-0.21948000000000001</v>
      </c>
      <c r="AJ2092" s="15">
        <v>-0.22134999999999994</v>
      </c>
      <c r="AK2092" s="15">
        <v>-0.22267000000000001</v>
      </c>
      <c r="AL2092" s="15">
        <v>-0.17194000000000001</v>
      </c>
      <c r="AM2092" s="15">
        <v>-0.2311</v>
      </c>
      <c r="AN2092" s="15">
        <v>-0.36896999999999996</v>
      </c>
      <c r="AO2092" s="15">
        <v>-0.24393999999999999</v>
      </c>
      <c r="AP2092" s="15">
        <v>-0.12195000000000002</v>
      </c>
      <c r="AQ2092" s="15">
        <v>-0.23096999999999998</v>
      </c>
      <c r="AR2092" s="15">
        <v>-0.22353000000000003</v>
      </c>
      <c r="AS2092" s="15">
        <v>-0.19379999999999997</v>
      </c>
      <c r="AT2092" s="15">
        <f t="shared" si="162"/>
        <v>-2.6842000000000006</v>
      </c>
      <c r="AU2092" s="15">
        <v>-0.22180000305175782</v>
      </c>
      <c r="AV2092" s="15">
        <v>-0.20032000732421876</v>
      </c>
      <c r="AW2092" s="15">
        <v>-0.33166000366210935</v>
      </c>
      <c r="AX2092" s="15">
        <v>-0.25127000427246093</v>
      </c>
      <c r="AY2092" s="15">
        <v>-0.14516000366210938</v>
      </c>
      <c r="AZ2092" s="15">
        <v>-0.22852000427246094</v>
      </c>
      <c r="BA2092" s="15">
        <v>-0.23613999938964844</v>
      </c>
      <c r="BB2092" s="15">
        <v>-0.23613999938964844</v>
      </c>
      <c r="BC2092" s="15">
        <v>-0.18814999389648437</v>
      </c>
      <c r="BD2092" s="15">
        <v>0</v>
      </c>
      <c r="BE2092" s="15">
        <v>0</v>
      </c>
      <c r="BF2092" s="15">
        <v>0</v>
      </c>
      <c r="BG2092" s="15">
        <f t="shared" si="163"/>
        <v>-2.0391600189208985</v>
      </c>
      <c r="BH2092" t="str">
        <f t="shared" si="164"/>
        <v>CMPTRANS</v>
      </c>
      <c r="BI2092" t="str">
        <f>VLOOKUP(BH2092,[2]Summary!$C$29:$C$56,1,0)</f>
        <v>CMPTrans</v>
      </c>
      <c r="BJ2092" s="16">
        <v>44470</v>
      </c>
    </row>
    <row r="2093" spans="1:62" x14ac:dyDescent="0.25">
      <c r="A2093" s="13" t="s">
        <v>3978</v>
      </c>
      <c r="B2093" s="13" t="s">
        <v>3979</v>
      </c>
      <c r="C2093" t="s">
        <v>3980</v>
      </c>
      <c r="D2093" t="s">
        <v>595</v>
      </c>
      <c r="E2093" t="s">
        <v>19</v>
      </c>
      <c r="F2093" s="13" t="s">
        <v>20</v>
      </c>
      <c r="H2093" s="15">
        <v>17.469750000000001</v>
      </c>
      <c r="I2093" s="15">
        <v>218.52703999999997</v>
      </c>
      <c r="J2093" s="15">
        <v>51.144820000000003</v>
      </c>
      <c r="K2093" s="15">
        <v>7.4143800000000004</v>
      </c>
      <c r="L2093" s="15">
        <v>1.6653399999999998</v>
      </c>
      <c r="M2093" s="15">
        <v>-15.00224</v>
      </c>
      <c r="N2093" s="15">
        <v>1.823</v>
      </c>
      <c r="O2093" s="15">
        <v>-10.601269999999998</v>
      </c>
      <c r="P2093" s="15">
        <v>-747.45024999999998</v>
      </c>
      <c r="Q2093" s="15">
        <v>12.994760000000001</v>
      </c>
      <c r="R2093" s="15">
        <v>-1411.9991600000001</v>
      </c>
      <c r="S2093" s="15">
        <v>3.44225</v>
      </c>
      <c r="T2093" s="15">
        <f t="shared" si="160"/>
        <v>-1870.57158</v>
      </c>
      <c r="U2093" s="15">
        <v>0</v>
      </c>
      <c r="V2093" s="15">
        <v>0</v>
      </c>
      <c r="W2093" s="15">
        <v>0</v>
      </c>
      <c r="X2093" s="15">
        <v>0</v>
      </c>
      <c r="Y2093" s="15">
        <v>0</v>
      </c>
      <c r="Z2093" s="15">
        <v>0</v>
      </c>
      <c r="AA2093" s="15">
        <v>0</v>
      </c>
      <c r="AB2093" s="15">
        <v>0</v>
      </c>
      <c r="AC2093" s="15">
        <v>0</v>
      </c>
      <c r="AD2093" s="15">
        <v>0</v>
      </c>
      <c r="AE2093" s="15">
        <v>0</v>
      </c>
      <c r="AF2093" s="15">
        <v>0</v>
      </c>
      <c r="AG2093" s="15">
        <f t="shared" si="161"/>
        <v>0</v>
      </c>
      <c r="AH2093" s="15">
        <v>0</v>
      </c>
      <c r="AI2093" s="15">
        <v>0</v>
      </c>
      <c r="AJ2093" s="15">
        <v>0</v>
      </c>
      <c r="AK2093" s="15">
        <v>0</v>
      </c>
      <c r="AL2093" s="15">
        <v>0</v>
      </c>
      <c r="AM2093" s="15">
        <v>0</v>
      </c>
      <c r="AN2093" s="15">
        <v>0</v>
      </c>
      <c r="AO2093" s="15">
        <v>0</v>
      </c>
      <c r="AP2093" s="15">
        <v>0</v>
      </c>
      <c r="AQ2093" s="15">
        <v>0</v>
      </c>
      <c r="AR2093" s="15">
        <v>0</v>
      </c>
      <c r="AS2093" s="15">
        <v>0</v>
      </c>
      <c r="AT2093" s="15">
        <f t="shared" si="162"/>
        <v>0</v>
      </c>
      <c r="AU2093" s="15">
        <v>0</v>
      </c>
      <c r="AV2093" s="15">
        <v>0</v>
      </c>
      <c r="AW2093" s="15">
        <v>0</v>
      </c>
      <c r="AX2093" s="15">
        <v>0</v>
      </c>
      <c r="AY2093" s="15">
        <v>0</v>
      </c>
      <c r="AZ2093" s="15">
        <v>0</v>
      </c>
      <c r="BA2093" s="15">
        <v>0</v>
      </c>
      <c r="BB2093" s="15">
        <v>0</v>
      </c>
      <c r="BC2093" s="15">
        <v>0</v>
      </c>
      <c r="BD2093" s="15">
        <v>0</v>
      </c>
      <c r="BE2093" s="15">
        <v>0</v>
      </c>
      <c r="BF2093" s="15">
        <v>0</v>
      </c>
      <c r="BG2093" s="15">
        <f t="shared" si="163"/>
        <v>0</v>
      </c>
      <c r="BH2093" t="str">
        <f t="shared" si="164"/>
        <v>CMPDIST</v>
      </c>
      <c r="BI2093" t="str">
        <f>VLOOKUP(BH2093,[2]Summary!$C$29:$C$56,1,0)</f>
        <v>CMPDist</v>
      </c>
      <c r="BJ2093" s="16">
        <v>43466</v>
      </c>
    </row>
    <row r="2094" spans="1:62" x14ac:dyDescent="0.25">
      <c r="A2094" s="13" t="s">
        <v>3981</v>
      </c>
      <c r="B2094" s="13" t="s">
        <v>3982</v>
      </c>
      <c r="C2094" t="s">
        <v>3983</v>
      </c>
      <c r="D2094" t="s">
        <v>595</v>
      </c>
      <c r="E2094" t="s">
        <v>19</v>
      </c>
      <c r="F2094" s="13" t="s">
        <v>22</v>
      </c>
      <c r="H2094" s="15">
        <v>1.55951</v>
      </c>
      <c r="I2094" s="15">
        <v>-8.8599999999999998E-3</v>
      </c>
      <c r="J2094" s="15">
        <v>-3.1700000000000001E-3</v>
      </c>
      <c r="K2094" s="15">
        <v>0</v>
      </c>
      <c r="L2094" s="15">
        <v>0</v>
      </c>
      <c r="M2094" s="15">
        <v>-3.4860000000000002E-2</v>
      </c>
      <c r="N2094" s="15">
        <v>0</v>
      </c>
      <c r="O2094" s="15">
        <v>0</v>
      </c>
      <c r="P2094" s="15">
        <v>-2.0240000000000001E-2</v>
      </c>
      <c r="Q2094" s="15">
        <v>0</v>
      </c>
      <c r="R2094" s="15">
        <v>0</v>
      </c>
      <c r="S2094" s="15">
        <v>0</v>
      </c>
      <c r="T2094" s="15">
        <f t="shared" si="160"/>
        <v>1.49238</v>
      </c>
      <c r="U2094" s="15">
        <v>0</v>
      </c>
      <c r="V2094" s="15">
        <v>0</v>
      </c>
      <c r="W2094" s="15">
        <v>0</v>
      </c>
      <c r="X2094" s="15">
        <v>0</v>
      </c>
      <c r="Y2094" s="15">
        <v>0</v>
      </c>
      <c r="Z2094" s="15">
        <v>0</v>
      </c>
      <c r="AA2094" s="15">
        <v>0</v>
      </c>
      <c r="AB2094" s="15">
        <v>0</v>
      </c>
      <c r="AC2094" s="15">
        <v>0</v>
      </c>
      <c r="AD2094" s="15">
        <v>0</v>
      </c>
      <c r="AE2094" s="15">
        <v>0</v>
      </c>
      <c r="AF2094" s="15">
        <v>0</v>
      </c>
      <c r="AG2094" s="15">
        <f t="shared" si="161"/>
        <v>0</v>
      </c>
      <c r="AH2094" s="15">
        <v>0</v>
      </c>
      <c r="AI2094" s="15">
        <v>0</v>
      </c>
      <c r="AJ2094" s="15">
        <v>0</v>
      </c>
      <c r="AK2094" s="15">
        <v>0</v>
      </c>
      <c r="AL2094" s="15">
        <v>0</v>
      </c>
      <c r="AM2094" s="15">
        <v>0</v>
      </c>
      <c r="AN2094" s="15">
        <v>0</v>
      </c>
      <c r="AO2094" s="15">
        <v>0</v>
      </c>
      <c r="AP2094" s="15">
        <v>0</v>
      </c>
      <c r="AQ2094" s="15">
        <v>0</v>
      </c>
      <c r="AR2094" s="15">
        <v>0</v>
      </c>
      <c r="AS2094" s="15">
        <v>0</v>
      </c>
      <c r="AT2094" s="15">
        <f t="shared" si="162"/>
        <v>0</v>
      </c>
      <c r="AU2094" s="15">
        <v>0</v>
      </c>
      <c r="AV2094" s="15">
        <v>0</v>
      </c>
      <c r="AW2094" s="15">
        <v>0</v>
      </c>
      <c r="AX2094" s="15">
        <v>0</v>
      </c>
      <c r="AY2094" s="15">
        <v>0</v>
      </c>
      <c r="AZ2094" s="15">
        <v>0</v>
      </c>
      <c r="BA2094" s="15">
        <v>0</v>
      </c>
      <c r="BB2094" s="15">
        <v>0</v>
      </c>
      <c r="BC2094" s="15">
        <v>0</v>
      </c>
      <c r="BD2094" s="15">
        <v>0</v>
      </c>
      <c r="BE2094" s="15">
        <v>0</v>
      </c>
      <c r="BF2094" s="15">
        <v>0</v>
      </c>
      <c r="BG2094" s="15">
        <f t="shared" si="163"/>
        <v>0</v>
      </c>
      <c r="BH2094" t="str">
        <f t="shared" si="164"/>
        <v>CMPDIST</v>
      </c>
      <c r="BI2094" t="str">
        <f>VLOOKUP(BH2094,[2]Summary!$C$29:$C$56,1,0)</f>
        <v>CMPDist</v>
      </c>
      <c r="BJ2094" s="16">
        <v>43466</v>
      </c>
    </row>
    <row r="2095" spans="1:62" x14ac:dyDescent="0.25">
      <c r="A2095" s="13" t="s">
        <v>3984</v>
      </c>
      <c r="B2095" s="13" t="s">
        <v>3985</v>
      </c>
      <c r="C2095" t="s">
        <v>3986</v>
      </c>
      <c r="D2095" t="s">
        <v>595</v>
      </c>
      <c r="E2095" t="s">
        <v>19</v>
      </c>
      <c r="F2095" s="13" t="s">
        <v>22</v>
      </c>
      <c r="H2095" s="15">
        <v>1.5678299999999998</v>
      </c>
      <c r="I2095" s="15">
        <v>-8.879999999999999E-3</v>
      </c>
      <c r="J2095" s="15">
        <v>0</v>
      </c>
      <c r="K2095" s="15">
        <v>0</v>
      </c>
      <c r="L2095" s="15">
        <v>0</v>
      </c>
      <c r="M2095" s="15">
        <v>-3.2329999999999998E-2</v>
      </c>
      <c r="N2095" s="15">
        <v>0</v>
      </c>
      <c r="O2095" s="15">
        <v>0</v>
      </c>
      <c r="P2095" s="15">
        <v>0</v>
      </c>
      <c r="Q2095" s="15">
        <v>0</v>
      </c>
      <c r="R2095" s="15">
        <v>0</v>
      </c>
      <c r="S2095" s="15">
        <v>0</v>
      </c>
      <c r="T2095" s="15">
        <f t="shared" si="160"/>
        <v>1.5266199999999999</v>
      </c>
      <c r="U2095" s="15">
        <v>0</v>
      </c>
      <c r="V2095" s="15">
        <v>0</v>
      </c>
      <c r="W2095" s="15">
        <v>0</v>
      </c>
      <c r="X2095" s="15">
        <v>0</v>
      </c>
      <c r="Y2095" s="15">
        <v>0</v>
      </c>
      <c r="Z2095" s="15">
        <v>0</v>
      </c>
      <c r="AA2095" s="15">
        <v>0</v>
      </c>
      <c r="AB2095" s="15">
        <v>0</v>
      </c>
      <c r="AC2095" s="15">
        <v>0</v>
      </c>
      <c r="AD2095" s="15">
        <v>0</v>
      </c>
      <c r="AE2095" s="15">
        <v>0</v>
      </c>
      <c r="AF2095" s="15">
        <v>0</v>
      </c>
      <c r="AG2095" s="15">
        <f t="shared" si="161"/>
        <v>0</v>
      </c>
      <c r="AH2095" s="15">
        <v>0</v>
      </c>
      <c r="AI2095" s="15">
        <v>0</v>
      </c>
      <c r="AJ2095" s="15">
        <v>0</v>
      </c>
      <c r="AK2095" s="15">
        <v>0</v>
      </c>
      <c r="AL2095" s="15">
        <v>0</v>
      </c>
      <c r="AM2095" s="15">
        <v>0</v>
      </c>
      <c r="AN2095" s="15">
        <v>0</v>
      </c>
      <c r="AO2095" s="15">
        <v>0</v>
      </c>
      <c r="AP2095" s="15">
        <v>0</v>
      </c>
      <c r="AQ2095" s="15">
        <v>0</v>
      </c>
      <c r="AR2095" s="15">
        <v>0</v>
      </c>
      <c r="AS2095" s="15">
        <v>0</v>
      </c>
      <c r="AT2095" s="15">
        <f t="shared" si="162"/>
        <v>0</v>
      </c>
      <c r="AU2095" s="15">
        <v>0</v>
      </c>
      <c r="AV2095" s="15">
        <v>0</v>
      </c>
      <c r="AW2095" s="15">
        <v>0</v>
      </c>
      <c r="AX2095" s="15">
        <v>0</v>
      </c>
      <c r="AY2095" s="15">
        <v>0</v>
      </c>
      <c r="AZ2095" s="15">
        <v>0</v>
      </c>
      <c r="BA2095" s="15">
        <v>0</v>
      </c>
      <c r="BB2095" s="15">
        <v>0</v>
      </c>
      <c r="BC2095" s="15">
        <v>0</v>
      </c>
      <c r="BD2095" s="15">
        <v>0</v>
      </c>
      <c r="BE2095" s="15">
        <v>0</v>
      </c>
      <c r="BF2095" s="15">
        <v>0</v>
      </c>
      <c r="BG2095" s="15">
        <f t="shared" si="163"/>
        <v>0</v>
      </c>
      <c r="BH2095" t="str">
        <f t="shared" si="164"/>
        <v>CMPDIST</v>
      </c>
      <c r="BI2095" t="str">
        <f>VLOOKUP(BH2095,[2]Summary!$C$29:$C$56,1,0)</f>
        <v>CMPDist</v>
      </c>
      <c r="BJ2095" s="16">
        <v>43466</v>
      </c>
    </row>
    <row r="2096" spans="1:62" x14ac:dyDescent="0.25">
      <c r="A2096" s="13" t="s">
        <v>3987</v>
      </c>
      <c r="B2096" s="13" t="s">
        <v>3988</v>
      </c>
      <c r="C2096" t="s">
        <v>3989</v>
      </c>
      <c r="D2096" t="s">
        <v>595</v>
      </c>
      <c r="E2096" t="s">
        <v>19</v>
      </c>
      <c r="F2096" s="13" t="s">
        <v>20</v>
      </c>
      <c r="H2096" s="15">
        <v>0.20368999999999998</v>
      </c>
      <c r="I2096" s="15">
        <v>-4.2949999999999995E-2</v>
      </c>
      <c r="J2096" s="15">
        <v>21.018039999999999</v>
      </c>
      <c r="K2096" s="15">
        <v>-388.28975000000003</v>
      </c>
      <c r="L2096" s="15">
        <v>0</v>
      </c>
      <c r="M2096" s="15">
        <v>8.7240000000000081E-2</v>
      </c>
      <c r="N2096" s="15">
        <v>0</v>
      </c>
      <c r="O2096" s="15">
        <v>-1.0102799999999998</v>
      </c>
      <c r="P2096" s="15">
        <v>6.7999999999999615E-4</v>
      </c>
      <c r="Q2096" s="15">
        <v>0</v>
      </c>
      <c r="R2096" s="15">
        <v>-1.311E-2</v>
      </c>
      <c r="S2096" s="15">
        <v>0.15390999999999996</v>
      </c>
      <c r="T2096" s="15">
        <f t="shared" si="160"/>
        <v>-367.89253000000002</v>
      </c>
      <c r="U2096" s="15">
        <v>0</v>
      </c>
      <c r="V2096" s="15">
        <v>0</v>
      </c>
      <c r="W2096" s="15">
        <v>0</v>
      </c>
      <c r="X2096" s="15">
        <v>0</v>
      </c>
      <c r="Y2096" s="15">
        <v>0</v>
      </c>
      <c r="Z2096" s="15">
        <v>0</v>
      </c>
      <c r="AA2096" s="15">
        <v>0</v>
      </c>
      <c r="AB2096" s="15">
        <v>0</v>
      </c>
      <c r="AC2096" s="15">
        <v>0</v>
      </c>
      <c r="AD2096" s="15">
        <v>0</v>
      </c>
      <c r="AE2096" s="15">
        <v>0</v>
      </c>
      <c r="AF2096" s="15">
        <v>0</v>
      </c>
      <c r="AG2096" s="15">
        <f t="shared" si="161"/>
        <v>0</v>
      </c>
      <c r="AH2096" s="15">
        <v>0</v>
      </c>
      <c r="AI2096" s="15">
        <v>0</v>
      </c>
      <c r="AJ2096" s="15">
        <v>0</v>
      </c>
      <c r="AK2096" s="15">
        <v>0</v>
      </c>
      <c r="AL2096" s="15">
        <v>0</v>
      </c>
      <c r="AM2096" s="15">
        <v>0</v>
      </c>
      <c r="AN2096" s="15">
        <v>0</v>
      </c>
      <c r="AO2096" s="15">
        <v>0</v>
      </c>
      <c r="AP2096" s="15">
        <v>0</v>
      </c>
      <c r="AQ2096" s="15">
        <v>0</v>
      </c>
      <c r="AR2096" s="15">
        <v>0</v>
      </c>
      <c r="AS2096" s="15">
        <v>0</v>
      </c>
      <c r="AT2096" s="15">
        <f t="shared" si="162"/>
        <v>0</v>
      </c>
      <c r="AU2096" s="15">
        <v>0</v>
      </c>
      <c r="AV2096" s="15">
        <v>0</v>
      </c>
      <c r="AW2096" s="15">
        <v>0</v>
      </c>
      <c r="AX2096" s="15">
        <v>0</v>
      </c>
      <c r="AY2096" s="15">
        <v>0</v>
      </c>
      <c r="AZ2096" s="15">
        <v>0</v>
      </c>
      <c r="BA2096" s="15">
        <v>0</v>
      </c>
      <c r="BB2096" s="15">
        <v>0</v>
      </c>
      <c r="BC2096" s="15">
        <v>0</v>
      </c>
      <c r="BD2096" s="15">
        <v>0</v>
      </c>
      <c r="BE2096" s="15">
        <v>0</v>
      </c>
      <c r="BF2096" s="15">
        <v>0</v>
      </c>
      <c r="BG2096" s="15">
        <f t="shared" si="163"/>
        <v>0</v>
      </c>
      <c r="BH2096" t="str">
        <f t="shared" si="164"/>
        <v>CMPDIST</v>
      </c>
      <c r="BI2096" t="str">
        <f>VLOOKUP(BH2096,[2]Summary!$C$29:$C$56,1,0)</f>
        <v>CMPDist</v>
      </c>
      <c r="BJ2096" s="16">
        <v>43466</v>
      </c>
    </row>
    <row r="2097" spans="1:62" x14ac:dyDescent="0.25">
      <c r="A2097" s="13" t="s">
        <v>3990</v>
      </c>
      <c r="B2097" s="13" t="s">
        <v>3991</v>
      </c>
      <c r="C2097" t="s">
        <v>3992</v>
      </c>
      <c r="D2097" t="s">
        <v>595</v>
      </c>
      <c r="E2097" t="s">
        <v>19</v>
      </c>
      <c r="F2097" s="13" t="s">
        <v>22</v>
      </c>
      <c r="H2097" s="15">
        <v>2.0210699999999999</v>
      </c>
      <c r="I2097" s="15">
        <v>-0.20754999999999998</v>
      </c>
      <c r="J2097" s="15">
        <v>2.4085199999999998</v>
      </c>
      <c r="K2097" s="15">
        <v>13.907940000000002</v>
      </c>
      <c r="L2097" s="15">
        <v>-4.6999999999999999E-4</v>
      </c>
      <c r="M2097" s="15">
        <v>-0.71217000000000008</v>
      </c>
      <c r="N2097" s="15">
        <v>-2.33E-3</v>
      </c>
      <c r="O2097" s="15">
        <v>-0.71450000000000002</v>
      </c>
      <c r="P2097" s="15">
        <v>-1.6600000000000002E-3</v>
      </c>
      <c r="Q2097" s="15">
        <v>-4.4000000000000002E-4</v>
      </c>
      <c r="R2097" s="15">
        <v>-6.579999999999999E-3</v>
      </c>
      <c r="S2097" s="15">
        <v>0.61159999999999992</v>
      </c>
      <c r="T2097" s="15">
        <f t="shared" si="160"/>
        <v>17.303429999999999</v>
      </c>
      <c r="U2097" s="15">
        <v>0</v>
      </c>
      <c r="V2097" s="15">
        <v>0</v>
      </c>
      <c r="W2097" s="15">
        <v>0</v>
      </c>
      <c r="X2097" s="15">
        <v>0</v>
      </c>
      <c r="Y2097" s="15">
        <v>0</v>
      </c>
      <c r="Z2097" s="15">
        <v>0</v>
      </c>
      <c r="AA2097" s="15">
        <v>0</v>
      </c>
      <c r="AB2097" s="15">
        <v>0</v>
      </c>
      <c r="AC2097" s="15">
        <v>0</v>
      </c>
      <c r="AD2097" s="15">
        <v>0</v>
      </c>
      <c r="AE2097" s="15">
        <v>0</v>
      </c>
      <c r="AF2097" s="15">
        <v>0</v>
      </c>
      <c r="AG2097" s="15">
        <f t="shared" si="161"/>
        <v>0</v>
      </c>
      <c r="AH2097" s="15">
        <v>0</v>
      </c>
      <c r="AI2097" s="15">
        <v>0</v>
      </c>
      <c r="AJ2097" s="15">
        <v>0</v>
      </c>
      <c r="AK2097" s="15">
        <v>0</v>
      </c>
      <c r="AL2097" s="15">
        <v>0</v>
      </c>
      <c r="AM2097" s="15">
        <v>0</v>
      </c>
      <c r="AN2097" s="15">
        <v>0</v>
      </c>
      <c r="AO2097" s="15">
        <v>0</v>
      </c>
      <c r="AP2097" s="15">
        <v>0</v>
      </c>
      <c r="AQ2097" s="15">
        <v>0</v>
      </c>
      <c r="AR2097" s="15">
        <v>0</v>
      </c>
      <c r="AS2097" s="15">
        <v>0</v>
      </c>
      <c r="AT2097" s="15">
        <f t="shared" si="162"/>
        <v>0</v>
      </c>
      <c r="AU2097" s="15">
        <v>0</v>
      </c>
      <c r="AV2097" s="15">
        <v>0</v>
      </c>
      <c r="AW2097" s="15">
        <v>0</v>
      </c>
      <c r="AX2097" s="15">
        <v>0</v>
      </c>
      <c r="AY2097" s="15">
        <v>0</v>
      </c>
      <c r="AZ2097" s="15">
        <v>0</v>
      </c>
      <c r="BA2097" s="15">
        <v>0</v>
      </c>
      <c r="BB2097" s="15">
        <v>0</v>
      </c>
      <c r="BC2097" s="15">
        <v>0</v>
      </c>
      <c r="BD2097" s="15">
        <v>0</v>
      </c>
      <c r="BE2097" s="15">
        <v>0</v>
      </c>
      <c r="BF2097" s="15">
        <v>0</v>
      </c>
      <c r="BG2097" s="15">
        <f t="shared" si="163"/>
        <v>0</v>
      </c>
      <c r="BH2097" t="str">
        <f t="shared" si="164"/>
        <v>CMPDIST</v>
      </c>
      <c r="BI2097" t="str">
        <f>VLOOKUP(BH2097,[2]Summary!$C$29:$C$56,1,0)</f>
        <v>CMPDist</v>
      </c>
      <c r="BJ2097" s="16">
        <v>43466</v>
      </c>
    </row>
    <row r="2098" spans="1:62" x14ac:dyDescent="0.25">
      <c r="A2098" s="13" t="s">
        <v>3993</v>
      </c>
      <c r="B2098" s="13" t="s">
        <v>3994</v>
      </c>
      <c r="C2098" t="s">
        <v>3995</v>
      </c>
      <c r="D2098" t="s">
        <v>595</v>
      </c>
      <c r="E2098" t="s">
        <v>35</v>
      </c>
      <c r="F2098" s="13" t="s">
        <v>20</v>
      </c>
      <c r="H2098" s="15">
        <v>0</v>
      </c>
      <c r="I2098" s="15">
        <v>0.2853</v>
      </c>
      <c r="J2098" s="15">
        <v>3.9629999999999999E-2</v>
      </c>
      <c r="K2098" s="15">
        <v>2.2180300000000002</v>
      </c>
      <c r="L2098" s="15">
        <v>11.523959999999999</v>
      </c>
      <c r="M2098" s="15">
        <v>0.63303999999999994</v>
      </c>
      <c r="N2098" s="15">
        <v>168.82166000000001</v>
      </c>
      <c r="O2098" s="15">
        <v>31.270419999999998</v>
      </c>
      <c r="P2098" s="15">
        <v>0</v>
      </c>
      <c r="Q2098" s="15">
        <v>0</v>
      </c>
      <c r="R2098" s="15">
        <v>1.0688800000000001</v>
      </c>
      <c r="S2098" s="15">
        <v>2.42252</v>
      </c>
      <c r="T2098" s="15">
        <f t="shared" si="160"/>
        <v>218.28344000000001</v>
      </c>
      <c r="U2098" s="15">
        <v>0</v>
      </c>
      <c r="V2098" s="15">
        <v>0</v>
      </c>
      <c r="W2098" s="15">
        <v>0</v>
      </c>
      <c r="X2098" s="15">
        <v>0</v>
      </c>
      <c r="Y2098" s="15">
        <v>0</v>
      </c>
      <c r="Z2098" s="15">
        <v>0</v>
      </c>
      <c r="AA2098" s="15">
        <v>0</v>
      </c>
      <c r="AB2098" s="15">
        <v>0</v>
      </c>
      <c r="AC2098" s="15">
        <v>0</v>
      </c>
      <c r="AD2098" s="15">
        <v>0</v>
      </c>
      <c r="AE2098" s="15">
        <v>0</v>
      </c>
      <c r="AF2098" s="15">
        <v>0</v>
      </c>
      <c r="AG2098" s="15">
        <f t="shared" si="161"/>
        <v>0</v>
      </c>
      <c r="AH2098" s="15">
        <v>0</v>
      </c>
      <c r="AI2098" s="15">
        <v>0</v>
      </c>
      <c r="AJ2098" s="15">
        <v>0</v>
      </c>
      <c r="AK2098" s="15">
        <v>0</v>
      </c>
      <c r="AL2098" s="15">
        <v>0</v>
      </c>
      <c r="AM2098" s="15">
        <v>0</v>
      </c>
      <c r="AN2098" s="15">
        <v>0</v>
      </c>
      <c r="AO2098" s="15">
        <v>0</v>
      </c>
      <c r="AP2098" s="15">
        <v>0</v>
      </c>
      <c r="AQ2098" s="15">
        <v>0</v>
      </c>
      <c r="AR2098" s="15">
        <v>0</v>
      </c>
      <c r="AS2098" s="15">
        <v>0</v>
      </c>
      <c r="AT2098" s="15">
        <f t="shared" si="162"/>
        <v>0</v>
      </c>
      <c r="AU2098" s="15">
        <v>0</v>
      </c>
      <c r="AV2098" s="15">
        <v>0</v>
      </c>
      <c r="AW2098" s="15">
        <v>0</v>
      </c>
      <c r="AX2098" s="15">
        <v>0</v>
      </c>
      <c r="AY2098" s="15">
        <v>0</v>
      </c>
      <c r="AZ2098" s="15">
        <v>0</v>
      </c>
      <c r="BA2098" s="15">
        <v>0</v>
      </c>
      <c r="BB2098" s="15">
        <v>0</v>
      </c>
      <c r="BC2098" s="15">
        <v>0</v>
      </c>
      <c r="BD2098" s="15">
        <v>0</v>
      </c>
      <c r="BE2098" s="15">
        <v>0</v>
      </c>
      <c r="BF2098" s="15">
        <v>0</v>
      </c>
      <c r="BG2098" s="15">
        <f t="shared" si="163"/>
        <v>0</v>
      </c>
      <c r="BH2098" t="str">
        <f t="shared" si="164"/>
        <v>CMPTRANS</v>
      </c>
      <c r="BI2098" t="str">
        <f>VLOOKUP(BH2098,[2]Summary!$C$29:$C$56,1,0)</f>
        <v>CMPTrans</v>
      </c>
      <c r="BJ2098" s="16">
        <v>43466</v>
      </c>
    </row>
    <row r="2099" spans="1:62" x14ac:dyDescent="0.25">
      <c r="A2099" s="13" t="s">
        <v>3996</v>
      </c>
      <c r="B2099" s="13" t="s">
        <v>3997</v>
      </c>
      <c r="C2099" t="s">
        <v>3998</v>
      </c>
      <c r="D2099" t="s">
        <v>599</v>
      </c>
      <c r="E2099" t="s">
        <v>35</v>
      </c>
      <c r="F2099" s="13" t="s">
        <v>20</v>
      </c>
      <c r="H2099" s="15">
        <v>37.834909999999994</v>
      </c>
      <c r="I2099" s="15">
        <v>200.07099999999997</v>
      </c>
      <c r="J2099" s="15">
        <v>109.48420000000002</v>
      </c>
      <c r="K2099" s="15">
        <v>39.432900000000018</v>
      </c>
      <c r="L2099" s="15">
        <v>10.466939999999999</v>
      </c>
      <c r="M2099" s="15">
        <v>3.6775499999999992</v>
      </c>
      <c r="N2099" s="15">
        <v>306.05975000000001</v>
      </c>
      <c r="O2099" s="15">
        <v>8.9453499999999977</v>
      </c>
      <c r="P2099" s="15">
        <v>28.687469999999998</v>
      </c>
      <c r="Q2099" s="15">
        <v>37.026420000000009</v>
      </c>
      <c r="R2099" s="15">
        <v>147.47212999999999</v>
      </c>
      <c r="S2099" s="15">
        <v>-27.275240000000011</v>
      </c>
      <c r="T2099" s="15">
        <f t="shared" si="160"/>
        <v>901.88337999999987</v>
      </c>
      <c r="U2099" s="15">
        <v>48.587949999999999</v>
      </c>
      <c r="V2099" s="15">
        <v>49.446640000000002</v>
      </c>
      <c r="W2099" s="15">
        <v>220.05221999999998</v>
      </c>
      <c r="X2099" s="15">
        <v>160.95897999999994</v>
      </c>
      <c r="Y2099" s="15">
        <v>156.85671000000005</v>
      </c>
      <c r="Z2099" s="15">
        <v>137.36257000000006</v>
      </c>
      <c r="AA2099" s="15">
        <v>337.75924999999995</v>
      </c>
      <c r="AB2099" s="15">
        <v>406.73542000000003</v>
      </c>
      <c r="AC2099" s="15">
        <v>199.55096000000003</v>
      </c>
      <c r="AD2099" s="15">
        <v>370.89767999999998</v>
      </c>
      <c r="AE2099" s="15">
        <v>784.16403000000014</v>
      </c>
      <c r="AF2099" s="15">
        <v>626.25360999999998</v>
      </c>
      <c r="AG2099" s="15">
        <f t="shared" si="161"/>
        <v>3498.6260199999997</v>
      </c>
      <c r="AH2099" s="15">
        <v>177.71721999999997</v>
      </c>
      <c r="AI2099" s="15">
        <v>680.57263999999998</v>
      </c>
      <c r="AJ2099" s="15">
        <v>821.14244000000008</v>
      </c>
      <c r="AK2099" s="15">
        <v>986.44216999999981</v>
      </c>
      <c r="AL2099" s="15">
        <v>1373.40148</v>
      </c>
      <c r="AM2099" s="15">
        <v>1244.88948</v>
      </c>
      <c r="AN2099" s="15">
        <v>2112.81583</v>
      </c>
      <c r="AO2099" s="15">
        <v>1496.5304600000002</v>
      </c>
      <c r="AP2099" s="15">
        <v>2336.2022599999987</v>
      </c>
      <c r="AQ2099" s="15">
        <v>2090.2723800000003</v>
      </c>
      <c r="AR2099" s="15">
        <v>2350.5616300000011</v>
      </c>
      <c r="AS2099" s="15">
        <v>1270.8854200000001</v>
      </c>
      <c r="AT2099" s="15">
        <f t="shared" si="162"/>
        <v>16941.433409999998</v>
      </c>
      <c r="AU2099" s="15">
        <v>424.31740078735351</v>
      </c>
      <c r="AV2099" s="15">
        <v>205.64415864562989</v>
      </c>
      <c r="AW2099" s="15">
        <v>1076.79994430542</v>
      </c>
      <c r="AX2099" s="15">
        <v>793.64656283569332</v>
      </c>
      <c r="AY2099" s="15">
        <v>776.16435330200193</v>
      </c>
      <c r="AZ2099" s="15">
        <v>914.61782537841793</v>
      </c>
      <c r="BA2099" s="15">
        <v>830.7983122558594</v>
      </c>
      <c r="BB2099" s="15">
        <v>1359.4447663574219</v>
      </c>
      <c r="BC2099" s="15">
        <v>702.73254202270505</v>
      </c>
      <c r="BD2099" s="15">
        <v>0</v>
      </c>
      <c r="BE2099" s="15">
        <v>0</v>
      </c>
      <c r="BF2099" s="15">
        <v>0</v>
      </c>
      <c r="BG2099" s="15">
        <f t="shared" si="163"/>
        <v>7084.1658658905035</v>
      </c>
      <c r="BH2099" t="str">
        <f t="shared" si="164"/>
        <v>NYSEGTRANS</v>
      </c>
      <c r="BI2099" t="str">
        <f>VLOOKUP(BH2099,[2]Summary!$C$29:$C$56,1,0)</f>
        <v>NYSEGTrans</v>
      </c>
      <c r="BJ2099" s="16">
        <v>44470</v>
      </c>
    </row>
    <row r="2100" spans="1:62" x14ac:dyDescent="0.25">
      <c r="A2100" s="13" t="s">
        <v>3999</v>
      </c>
      <c r="B2100" s="13" t="s">
        <v>4000</v>
      </c>
      <c r="C2100" t="s">
        <v>4001</v>
      </c>
      <c r="D2100" t="s">
        <v>599</v>
      </c>
      <c r="E2100" t="s">
        <v>35</v>
      </c>
      <c r="F2100" s="13" t="s">
        <v>20</v>
      </c>
      <c r="H2100" s="15">
        <v>0.14311000000000001</v>
      </c>
      <c r="I2100" s="15">
        <v>0</v>
      </c>
      <c r="J2100" s="15">
        <v>4.9950000000000001E-2</v>
      </c>
      <c r="K2100" s="15">
        <v>0</v>
      </c>
      <c r="L2100" s="15">
        <v>0</v>
      </c>
      <c r="M2100" s="15">
        <v>0</v>
      </c>
      <c r="N2100" s="15">
        <v>0</v>
      </c>
      <c r="O2100" s="15">
        <v>0</v>
      </c>
      <c r="P2100" s="15">
        <v>0</v>
      </c>
      <c r="Q2100" s="15">
        <v>1.3381100000000001</v>
      </c>
      <c r="R2100" s="15">
        <v>0.14294000000000001</v>
      </c>
      <c r="S2100" s="15">
        <v>3.8999999999999999E-4</v>
      </c>
      <c r="T2100" s="15">
        <f t="shared" si="160"/>
        <v>1.6745000000000001</v>
      </c>
      <c r="U2100" s="15">
        <v>0</v>
      </c>
      <c r="V2100" s="15">
        <v>0</v>
      </c>
      <c r="W2100" s="15">
        <v>0</v>
      </c>
      <c r="X2100" s="15">
        <v>0</v>
      </c>
      <c r="Y2100" s="15">
        <v>0</v>
      </c>
      <c r="Z2100" s="15">
        <v>0</v>
      </c>
      <c r="AA2100" s="15">
        <v>0</v>
      </c>
      <c r="AB2100" s="15">
        <v>0</v>
      </c>
      <c r="AC2100" s="15">
        <v>0</v>
      </c>
      <c r="AD2100" s="15">
        <v>0</v>
      </c>
      <c r="AE2100" s="15">
        <v>0</v>
      </c>
      <c r="AF2100" s="15">
        <v>0</v>
      </c>
      <c r="AG2100" s="15">
        <f t="shared" si="161"/>
        <v>0</v>
      </c>
      <c r="AH2100" s="15">
        <v>0</v>
      </c>
      <c r="AI2100" s="15">
        <v>0</v>
      </c>
      <c r="AJ2100" s="15">
        <v>0</v>
      </c>
      <c r="AK2100" s="15">
        <v>0</v>
      </c>
      <c r="AL2100" s="15">
        <v>0</v>
      </c>
      <c r="AM2100" s="15">
        <v>0</v>
      </c>
      <c r="AN2100" s="15">
        <v>0</v>
      </c>
      <c r="AO2100" s="15">
        <v>0</v>
      </c>
      <c r="AP2100" s="15">
        <v>0</v>
      </c>
      <c r="AQ2100" s="15">
        <v>0</v>
      </c>
      <c r="AR2100" s="15">
        <v>0</v>
      </c>
      <c r="AS2100" s="15">
        <v>0</v>
      </c>
      <c r="AT2100" s="15">
        <f t="shared" si="162"/>
        <v>0</v>
      </c>
      <c r="AU2100" s="15">
        <v>0</v>
      </c>
      <c r="AV2100" s="15">
        <v>0</v>
      </c>
      <c r="AW2100" s="15">
        <v>0</v>
      </c>
      <c r="AX2100" s="15">
        <v>0</v>
      </c>
      <c r="AY2100" s="15">
        <v>0</v>
      </c>
      <c r="AZ2100" s="15">
        <v>0</v>
      </c>
      <c r="BA2100" s="15">
        <v>0</v>
      </c>
      <c r="BB2100" s="15">
        <v>0</v>
      </c>
      <c r="BC2100" s="15">
        <v>0</v>
      </c>
      <c r="BD2100" s="15">
        <v>0</v>
      </c>
      <c r="BE2100" s="15">
        <v>0</v>
      </c>
      <c r="BF2100" s="15">
        <v>0</v>
      </c>
      <c r="BG2100" s="15">
        <f t="shared" si="163"/>
        <v>0</v>
      </c>
      <c r="BH2100" t="str">
        <f t="shared" si="164"/>
        <v>NYSEGTRANS</v>
      </c>
      <c r="BI2100" t="str">
        <f>VLOOKUP(BH2100,[2]Summary!$C$29:$C$56,1,0)</f>
        <v>NYSEGTrans</v>
      </c>
      <c r="BJ2100" s="16">
        <v>43466</v>
      </c>
    </row>
    <row r="2101" spans="1:62" x14ac:dyDescent="0.25">
      <c r="A2101" s="13" t="s">
        <v>4002</v>
      </c>
      <c r="B2101" s="13" t="s">
        <v>663</v>
      </c>
      <c r="C2101" t="s">
        <v>664</v>
      </c>
      <c r="D2101" t="s">
        <v>599</v>
      </c>
      <c r="E2101" t="s">
        <v>35</v>
      </c>
      <c r="F2101" s="13" t="s">
        <v>20</v>
      </c>
      <c r="H2101" s="15">
        <v>55.097099999999998</v>
      </c>
      <c r="I2101" s="15">
        <v>34.167079999999991</v>
      </c>
      <c r="J2101" s="15">
        <v>49.131779999999999</v>
      </c>
      <c r="K2101" s="15">
        <v>117.23977000000002</v>
      </c>
      <c r="L2101" s="15">
        <v>261.48579999999998</v>
      </c>
      <c r="M2101" s="15">
        <v>360.56211000000008</v>
      </c>
      <c r="N2101" s="15">
        <v>54.156420000000011</v>
      </c>
      <c r="O2101" s="15">
        <v>-12.122019999999999</v>
      </c>
      <c r="P2101" s="15">
        <v>75.374959999999987</v>
      </c>
      <c r="Q2101" s="15">
        <v>285.94359000000003</v>
      </c>
      <c r="R2101" s="15">
        <v>233.70972999999998</v>
      </c>
      <c r="S2101" s="15">
        <v>16.951040000000003</v>
      </c>
      <c r="T2101" s="15">
        <f t="shared" si="160"/>
        <v>1531.6973600000001</v>
      </c>
      <c r="U2101" s="15">
        <v>3.7109799999999997</v>
      </c>
      <c r="V2101" s="15">
        <v>3.3395099999999993</v>
      </c>
      <c r="W2101" s="15">
        <v>-117.89881</v>
      </c>
      <c r="X2101" s="15">
        <v>8.0929300000000008</v>
      </c>
      <c r="Y2101" s="15">
        <v>2.8134200000000007</v>
      </c>
      <c r="Z2101" s="15">
        <v>21.034990000000001</v>
      </c>
      <c r="AA2101" s="15">
        <v>-341.38494999999995</v>
      </c>
      <c r="AB2101" s="15">
        <v>8.7527500000000007</v>
      </c>
      <c r="AC2101" s="15">
        <v>-19.57565</v>
      </c>
      <c r="AD2101" s="15">
        <v>6.1504299999999992</v>
      </c>
      <c r="AE2101" s="15">
        <v>3.7175099999999999</v>
      </c>
      <c r="AF2101" s="15">
        <v>18.418160000000004</v>
      </c>
      <c r="AG2101" s="15">
        <f t="shared" si="161"/>
        <v>-402.82873000000001</v>
      </c>
      <c r="AH2101" s="15">
        <v>0</v>
      </c>
      <c r="AI2101" s="15">
        <v>0</v>
      </c>
      <c r="AJ2101" s="15">
        <v>0</v>
      </c>
      <c r="AK2101" s="15">
        <v>0</v>
      </c>
      <c r="AL2101" s="15">
        <v>0</v>
      </c>
      <c r="AM2101" s="15">
        <v>0</v>
      </c>
      <c r="AN2101" s="15">
        <v>0</v>
      </c>
      <c r="AO2101" s="15">
        <v>0</v>
      </c>
      <c r="AP2101" s="15">
        <v>0</v>
      </c>
      <c r="AQ2101" s="15">
        <v>0</v>
      </c>
      <c r="AR2101" s="15">
        <v>-2.2115</v>
      </c>
      <c r="AS2101" s="15">
        <v>0</v>
      </c>
      <c r="AT2101" s="15">
        <f t="shared" si="162"/>
        <v>-2.2115</v>
      </c>
      <c r="AU2101" s="15">
        <v>0</v>
      </c>
      <c r="AV2101" s="15">
        <v>0</v>
      </c>
      <c r="AW2101" s="15">
        <v>0</v>
      </c>
      <c r="AX2101" s="15">
        <v>0</v>
      </c>
      <c r="AY2101" s="15">
        <v>0</v>
      </c>
      <c r="AZ2101" s="15">
        <v>0</v>
      </c>
      <c r="BA2101" s="15">
        <v>0</v>
      </c>
      <c r="BB2101" s="15">
        <v>0</v>
      </c>
      <c r="BC2101" s="15">
        <v>0</v>
      </c>
      <c r="BD2101" s="15">
        <v>0</v>
      </c>
      <c r="BE2101" s="15">
        <v>0</v>
      </c>
      <c r="BF2101" s="15">
        <v>0</v>
      </c>
      <c r="BG2101" s="15">
        <f t="shared" si="163"/>
        <v>0</v>
      </c>
      <c r="BH2101" t="str">
        <f t="shared" si="164"/>
        <v>NYSEGTRANS</v>
      </c>
      <c r="BI2101" t="str">
        <f>VLOOKUP(BH2101,[2]Summary!$C$29:$C$56,1,0)</f>
        <v>NYSEGTrans</v>
      </c>
      <c r="BJ2101" s="16">
        <v>44197</v>
      </c>
    </row>
    <row r="2102" spans="1:62" x14ac:dyDescent="0.25">
      <c r="A2102" s="13" t="s">
        <v>4003</v>
      </c>
      <c r="B2102" s="13" t="s">
        <v>4004</v>
      </c>
      <c r="C2102" t="s">
        <v>4005</v>
      </c>
      <c r="D2102" t="s">
        <v>599</v>
      </c>
      <c r="E2102" t="s">
        <v>19</v>
      </c>
      <c r="F2102" s="13" t="s">
        <v>20</v>
      </c>
      <c r="H2102" s="15">
        <v>179.97312999999997</v>
      </c>
      <c r="I2102" s="15">
        <v>484.13342</v>
      </c>
      <c r="J2102" s="15">
        <v>1037.4820400000001</v>
      </c>
      <c r="K2102" s="15">
        <v>846.54990000000009</v>
      </c>
      <c r="L2102" s="15">
        <v>440.44299999999993</v>
      </c>
      <c r="M2102" s="15">
        <v>-476.49741999999986</v>
      </c>
      <c r="N2102" s="15">
        <v>39.06212</v>
      </c>
      <c r="O2102" s="15">
        <v>35.184750000000001</v>
      </c>
      <c r="P2102" s="15">
        <v>64.826480000000004</v>
      </c>
      <c r="Q2102" s="15">
        <v>220.66033999999993</v>
      </c>
      <c r="R2102" s="15">
        <v>16.422840000000004</v>
      </c>
      <c r="S2102" s="15">
        <v>12.527870000000018</v>
      </c>
      <c r="T2102" s="15">
        <f t="shared" si="160"/>
        <v>2900.7684700000004</v>
      </c>
      <c r="U2102" s="15">
        <v>0</v>
      </c>
      <c r="V2102" s="15">
        <v>0</v>
      </c>
      <c r="W2102" s="15">
        <v>0</v>
      </c>
      <c r="X2102" s="15">
        <v>0</v>
      </c>
      <c r="Y2102" s="15">
        <v>0</v>
      </c>
      <c r="Z2102" s="15">
        <v>0</v>
      </c>
      <c r="AA2102" s="15">
        <v>0</v>
      </c>
      <c r="AB2102" s="15">
        <v>0</v>
      </c>
      <c r="AC2102" s="15">
        <v>0</v>
      </c>
      <c r="AD2102" s="15">
        <v>0</v>
      </c>
      <c r="AE2102" s="15">
        <v>0</v>
      </c>
      <c r="AF2102" s="15">
        <v>0</v>
      </c>
      <c r="AG2102" s="15">
        <f t="shared" si="161"/>
        <v>0</v>
      </c>
      <c r="AH2102" s="15">
        <v>0</v>
      </c>
      <c r="AI2102" s="15">
        <v>0</v>
      </c>
      <c r="AJ2102" s="15">
        <v>0</v>
      </c>
      <c r="AK2102" s="15">
        <v>0</v>
      </c>
      <c r="AL2102" s="15">
        <v>0</v>
      </c>
      <c r="AM2102" s="15">
        <v>0</v>
      </c>
      <c r="AN2102" s="15">
        <v>0</v>
      </c>
      <c r="AO2102" s="15">
        <v>0</v>
      </c>
      <c r="AP2102" s="15">
        <v>0</v>
      </c>
      <c r="AQ2102" s="15">
        <v>0</v>
      </c>
      <c r="AR2102" s="15">
        <v>0</v>
      </c>
      <c r="AS2102" s="15">
        <v>0</v>
      </c>
      <c r="AT2102" s="15">
        <f t="shared" si="162"/>
        <v>0</v>
      </c>
      <c r="AU2102" s="15">
        <v>0</v>
      </c>
      <c r="AV2102" s="15">
        <v>0</v>
      </c>
      <c r="AW2102" s="15">
        <v>0</v>
      </c>
      <c r="AX2102" s="15">
        <v>0</v>
      </c>
      <c r="AY2102" s="15">
        <v>0</v>
      </c>
      <c r="AZ2102" s="15">
        <v>0</v>
      </c>
      <c r="BA2102" s="15">
        <v>0</v>
      </c>
      <c r="BB2102" s="15">
        <v>0</v>
      </c>
      <c r="BC2102" s="15">
        <v>0</v>
      </c>
      <c r="BD2102" s="15">
        <v>0</v>
      </c>
      <c r="BE2102" s="15">
        <v>0</v>
      </c>
      <c r="BF2102" s="15">
        <v>0</v>
      </c>
      <c r="BG2102" s="15">
        <f t="shared" si="163"/>
        <v>0</v>
      </c>
      <c r="BH2102" t="str">
        <f t="shared" si="164"/>
        <v>NYSEGDIST</v>
      </c>
      <c r="BI2102" t="str">
        <f>VLOOKUP(BH2102,[2]Summary!$C$29:$C$56,1,0)</f>
        <v>NYSEGDist</v>
      </c>
      <c r="BJ2102" s="16">
        <v>43466</v>
      </c>
    </row>
    <row r="2103" spans="1:62" x14ac:dyDescent="0.25">
      <c r="A2103" s="13" t="s">
        <v>4006</v>
      </c>
      <c r="B2103" s="13" t="s">
        <v>4007</v>
      </c>
      <c r="C2103" t="s">
        <v>4008</v>
      </c>
      <c r="D2103" t="s">
        <v>599</v>
      </c>
      <c r="E2103" t="s">
        <v>19</v>
      </c>
      <c r="F2103" s="13" t="s">
        <v>20</v>
      </c>
      <c r="H2103" s="15">
        <v>0</v>
      </c>
      <c r="I2103" s="15">
        <v>7.8790000000000013E-2</v>
      </c>
      <c r="J2103" s="15">
        <v>-7.8790000000000013E-2</v>
      </c>
      <c r="K2103" s="15">
        <v>0</v>
      </c>
      <c r="L2103" s="15">
        <v>0</v>
      </c>
      <c r="M2103" s="15">
        <v>0.69769000000000003</v>
      </c>
      <c r="N2103" s="15">
        <v>0</v>
      </c>
      <c r="O2103" s="15">
        <v>1.3999999999999987E-3</v>
      </c>
      <c r="P2103" s="15">
        <v>0</v>
      </c>
      <c r="Q2103" s="15">
        <v>0</v>
      </c>
      <c r="R2103" s="15">
        <v>0.44751999999999997</v>
      </c>
      <c r="S2103" s="15">
        <v>0.46781</v>
      </c>
      <c r="T2103" s="15">
        <f t="shared" si="160"/>
        <v>1.61442</v>
      </c>
      <c r="U2103" s="15">
        <v>0</v>
      </c>
      <c r="V2103" s="15">
        <v>0</v>
      </c>
      <c r="W2103" s="15">
        <v>0</v>
      </c>
      <c r="X2103" s="15">
        <v>0</v>
      </c>
      <c r="Y2103" s="15">
        <v>0</v>
      </c>
      <c r="Z2103" s="15">
        <v>0</v>
      </c>
      <c r="AA2103" s="15">
        <v>0</v>
      </c>
      <c r="AB2103" s="15">
        <v>0</v>
      </c>
      <c r="AC2103" s="15">
        <v>0</v>
      </c>
      <c r="AD2103" s="15">
        <v>0</v>
      </c>
      <c r="AE2103" s="15">
        <v>0</v>
      </c>
      <c r="AF2103" s="15">
        <v>0</v>
      </c>
      <c r="AG2103" s="15">
        <f t="shared" si="161"/>
        <v>0</v>
      </c>
      <c r="AH2103" s="15">
        <v>0</v>
      </c>
      <c r="AI2103" s="15">
        <v>0</v>
      </c>
      <c r="AJ2103" s="15">
        <v>0</v>
      </c>
      <c r="AK2103" s="15">
        <v>0</v>
      </c>
      <c r="AL2103" s="15">
        <v>0</v>
      </c>
      <c r="AM2103" s="15">
        <v>0</v>
      </c>
      <c r="AN2103" s="15">
        <v>0</v>
      </c>
      <c r="AO2103" s="15">
        <v>0</v>
      </c>
      <c r="AP2103" s="15">
        <v>0</v>
      </c>
      <c r="AQ2103" s="15">
        <v>0</v>
      </c>
      <c r="AR2103" s="15">
        <v>0</v>
      </c>
      <c r="AS2103" s="15">
        <v>0</v>
      </c>
      <c r="AT2103" s="15">
        <f t="shared" si="162"/>
        <v>0</v>
      </c>
      <c r="AU2103" s="15">
        <v>0</v>
      </c>
      <c r="AV2103" s="15">
        <v>0</v>
      </c>
      <c r="AW2103" s="15">
        <v>0</v>
      </c>
      <c r="AX2103" s="15">
        <v>0</v>
      </c>
      <c r="AY2103" s="15">
        <v>0</v>
      </c>
      <c r="AZ2103" s="15">
        <v>0</v>
      </c>
      <c r="BA2103" s="15">
        <v>0</v>
      </c>
      <c r="BB2103" s="15">
        <v>0</v>
      </c>
      <c r="BC2103" s="15">
        <v>0</v>
      </c>
      <c r="BD2103" s="15">
        <v>0</v>
      </c>
      <c r="BE2103" s="15">
        <v>0</v>
      </c>
      <c r="BF2103" s="15">
        <v>0</v>
      </c>
      <c r="BG2103" s="15">
        <f t="shared" si="163"/>
        <v>0</v>
      </c>
      <c r="BH2103" t="str">
        <f t="shared" si="164"/>
        <v>NYSEGDIST</v>
      </c>
      <c r="BI2103" t="str">
        <f>VLOOKUP(BH2103,[2]Summary!$C$29:$C$56,1,0)</f>
        <v>NYSEGDist</v>
      </c>
      <c r="BJ2103" s="16">
        <v>43466</v>
      </c>
    </row>
    <row r="2104" spans="1:62" x14ac:dyDescent="0.25">
      <c r="A2104" s="13" t="s">
        <v>4009</v>
      </c>
      <c r="B2104" s="13" t="s">
        <v>4010</v>
      </c>
      <c r="C2104" t="s">
        <v>4011</v>
      </c>
      <c r="D2104" t="s">
        <v>599</v>
      </c>
      <c r="E2104" t="s">
        <v>19</v>
      </c>
      <c r="F2104" s="13" t="s">
        <v>22</v>
      </c>
      <c r="H2104" s="15">
        <v>0.42570999999999998</v>
      </c>
      <c r="I2104" s="15">
        <v>0.29100999999999999</v>
      </c>
      <c r="J2104" s="15">
        <v>0.15518999999999999</v>
      </c>
      <c r="K2104" s="15">
        <v>-14.39532</v>
      </c>
      <c r="L2104" s="15">
        <v>-0.13141000000000003</v>
      </c>
      <c r="M2104" s="15">
        <v>-1.5302900000000002</v>
      </c>
      <c r="N2104" s="15">
        <v>0.21650999999999998</v>
      </c>
      <c r="O2104" s="15">
        <v>1.9699999999999987E-3</v>
      </c>
      <c r="P2104" s="15">
        <v>0.33460000000000001</v>
      </c>
      <c r="Q2104" s="15">
        <v>0.23078000000000004</v>
      </c>
      <c r="R2104" s="15">
        <v>0.22333999999999998</v>
      </c>
      <c r="S2104" s="15">
        <v>0.16901000000000005</v>
      </c>
      <c r="T2104" s="15">
        <f t="shared" si="160"/>
        <v>-14.008900000000002</v>
      </c>
      <c r="U2104" s="15">
        <v>0.23716000000000001</v>
      </c>
      <c r="V2104" s="15">
        <v>0.2142</v>
      </c>
      <c r="W2104" s="15">
        <v>0.74253999999999998</v>
      </c>
      <c r="X2104" s="15">
        <v>0.46251999999999999</v>
      </c>
      <c r="Y2104" s="15">
        <v>0.42790000000000006</v>
      </c>
      <c r="Z2104" s="15">
        <v>0.41411999999999999</v>
      </c>
      <c r="AA2104" s="15">
        <v>0.42790000000000006</v>
      </c>
      <c r="AB2104" s="15">
        <v>0.42790000000000006</v>
      </c>
      <c r="AC2104" s="15">
        <v>0.41411999999999999</v>
      </c>
      <c r="AD2104" s="15">
        <v>0.42790000000000006</v>
      </c>
      <c r="AE2104" s="15">
        <v>0.41411999999999999</v>
      </c>
      <c r="AF2104" s="15">
        <v>0.30851999999999996</v>
      </c>
      <c r="AG2104" s="15">
        <f t="shared" si="161"/>
        <v>4.9188999999999998</v>
      </c>
      <c r="AH2104" s="15">
        <v>0.44181999999999999</v>
      </c>
      <c r="AI2104" s="15">
        <v>0.41332000000000002</v>
      </c>
      <c r="AJ2104" s="15">
        <v>0.20539000000000002</v>
      </c>
      <c r="AK2104" s="15">
        <v>0.34963</v>
      </c>
      <c r="AL2104" s="15">
        <v>0.44403000000000004</v>
      </c>
      <c r="AM2104" s="15">
        <v>0.39299000000000001</v>
      </c>
      <c r="AN2104" s="15">
        <v>0.53776999999999997</v>
      </c>
      <c r="AO2104" s="15">
        <v>0.41958000000000001</v>
      </c>
      <c r="AP2104" s="15">
        <v>0.40605000000000002</v>
      </c>
      <c r="AQ2104" s="15">
        <v>0.41958000000000001</v>
      </c>
      <c r="AR2104" s="15">
        <v>0.40605000000000002</v>
      </c>
      <c r="AS2104" s="15">
        <v>0.46491999999999994</v>
      </c>
      <c r="AT2104" s="15">
        <f t="shared" si="162"/>
        <v>4.9011300000000011</v>
      </c>
      <c r="AU2104" s="15">
        <v>0.43182998657226562</v>
      </c>
      <c r="AV2104" s="15">
        <v>0.39004000854492188</v>
      </c>
      <c r="AW2104" s="15">
        <v>0.63996002197265622</v>
      </c>
      <c r="AX2104" s="15">
        <v>0.48676998901367186</v>
      </c>
      <c r="AY2104" s="15">
        <v>0.45054000854492188</v>
      </c>
      <c r="AZ2104" s="15">
        <v>0.47267999267578126</v>
      </c>
      <c r="BA2104" s="15">
        <v>0.31824999999999998</v>
      </c>
      <c r="BB2104" s="15">
        <v>-1.8549999237060546E-2</v>
      </c>
      <c r="BC2104" s="15">
        <v>1.1399999618530273E-2</v>
      </c>
      <c r="BD2104" s="15">
        <v>0</v>
      </c>
      <c r="BE2104" s="15">
        <v>0</v>
      </c>
      <c r="BF2104" s="15">
        <v>0</v>
      </c>
      <c r="BG2104" s="15">
        <f t="shared" si="163"/>
        <v>3.1829200077056887</v>
      </c>
      <c r="BH2104" t="str">
        <f t="shared" si="164"/>
        <v>NYSEGDIST</v>
      </c>
      <c r="BI2104" t="str">
        <f>VLOOKUP(BH2104,[2]Summary!$C$29:$C$56,1,0)</f>
        <v>NYSEGDist</v>
      </c>
      <c r="BJ2104" s="16">
        <v>44470</v>
      </c>
    </row>
    <row r="2105" spans="1:62" x14ac:dyDescent="0.25">
      <c r="A2105" s="13" t="s">
        <v>4012</v>
      </c>
      <c r="B2105" s="13" t="s">
        <v>2695</v>
      </c>
      <c r="C2105" t="s">
        <v>2696</v>
      </c>
      <c r="D2105" t="s">
        <v>599</v>
      </c>
      <c r="E2105" t="s">
        <v>597</v>
      </c>
      <c r="F2105" s="13" t="s">
        <v>20</v>
      </c>
      <c r="H2105" s="15">
        <v>0</v>
      </c>
      <c r="I2105" s="15">
        <v>0</v>
      </c>
      <c r="J2105" s="15">
        <v>1730.02844</v>
      </c>
      <c r="K2105" s="15">
        <v>0</v>
      </c>
      <c r="L2105" s="15">
        <v>0</v>
      </c>
      <c r="M2105" s="15">
        <v>0</v>
      </c>
      <c r="N2105" s="15">
        <v>0</v>
      </c>
      <c r="O2105" s="15">
        <v>1.734</v>
      </c>
      <c r="P2105" s="15">
        <v>-1.73478</v>
      </c>
      <c r="Q2105" s="15">
        <v>0</v>
      </c>
      <c r="R2105" s="15">
        <v>0</v>
      </c>
      <c r="S2105" s="15">
        <v>0</v>
      </c>
      <c r="T2105" s="15">
        <f t="shared" si="160"/>
        <v>1730.02766</v>
      </c>
      <c r="U2105" s="15">
        <v>0</v>
      </c>
      <c r="V2105" s="15">
        <v>0</v>
      </c>
      <c r="W2105" s="15">
        <v>0</v>
      </c>
      <c r="X2105" s="15">
        <v>0</v>
      </c>
      <c r="Y2105" s="15">
        <v>0</v>
      </c>
      <c r="Z2105" s="15">
        <v>0</v>
      </c>
      <c r="AA2105" s="15">
        <v>0</v>
      </c>
      <c r="AB2105" s="15">
        <v>0</v>
      </c>
      <c r="AC2105" s="15">
        <v>0</v>
      </c>
      <c r="AD2105" s="15">
        <v>0</v>
      </c>
      <c r="AE2105" s="15">
        <v>0</v>
      </c>
      <c r="AF2105" s="15">
        <v>0</v>
      </c>
      <c r="AG2105" s="15">
        <f t="shared" si="161"/>
        <v>0</v>
      </c>
      <c r="AH2105" s="15">
        <v>0</v>
      </c>
      <c r="AI2105" s="15">
        <v>0</v>
      </c>
      <c r="AJ2105" s="15">
        <v>0</v>
      </c>
      <c r="AK2105" s="15">
        <v>0</v>
      </c>
      <c r="AL2105" s="15">
        <v>0</v>
      </c>
      <c r="AM2105" s="15">
        <v>0</v>
      </c>
      <c r="AN2105" s="15">
        <v>0</v>
      </c>
      <c r="AO2105" s="15">
        <v>0</v>
      </c>
      <c r="AP2105" s="15">
        <v>0</v>
      </c>
      <c r="AQ2105" s="15">
        <v>0</v>
      </c>
      <c r="AR2105" s="15">
        <v>0</v>
      </c>
      <c r="AS2105" s="15">
        <v>0</v>
      </c>
      <c r="AT2105" s="15">
        <f t="shared" si="162"/>
        <v>0</v>
      </c>
      <c r="AU2105" s="15">
        <v>0</v>
      </c>
      <c r="AV2105" s="15">
        <v>0</v>
      </c>
      <c r="AW2105" s="15">
        <v>0</v>
      </c>
      <c r="AX2105" s="15">
        <v>0</v>
      </c>
      <c r="AY2105" s="15">
        <v>0</v>
      </c>
      <c r="AZ2105" s="15">
        <v>0</v>
      </c>
      <c r="BA2105" s="15">
        <v>0</v>
      </c>
      <c r="BB2105" s="15">
        <v>0</v>
      </c>
      <c r="BC2105" s="15">
        <v>0</v>
      </c>
      <c r="BD2105" s="15">
        <v>0</v>
      </c>
      <c r="BE2105" s="15">
        <v>0</v>
      </c>
      <c r="BF2105" s="15">
        <v>0</v>
      </c>
      <c r="BG2105" s="15">
        <f t="shared" si="163"/>
        <v>0</v>
      </c>
      <c r="BH2105" t="str">
        <f t="shared" si="164"/>
        <v>NYSEGGen</v>
      </c>
      <c r="BI2105" t="str">
        <f>VLOOKUP(BH2105,[2]Summary!$C$29:$C$56,1,0)</f>
        <v>NYSEGGen</v>
      </c>
      <c r="BJ2105" s="16">
        <v>43466</v>
      </c>
    </row>
    <row r="2106" spans="1:62" x14ac:dyDescent="0.25">
      <c r="A2106" s="13" t="s">
        <v>4013</v>
      </c>
      <c r="B2106" s="13" t="s">
        <v>4014</v>
      </c>
      <c r="C2106" t="s">
        <v>4015</v>
      </c>
      <c r="D2106" t="s">
        <v>599</v>
      </c>
      <c r="E2106" t="s">
        <v>19</v>
      </c>
      <c r="F2106" s="13" t="s">
        <v>22</v>
      </c>
      <c r="H2106" s="15">
        <v>0</v>
      </c>
      <c r="I2106" s="15">
        <v>-8.7680000000000007</v>
      </c>
      <c r="J2106" s="15">
        <v>0</v>
      </c>
      <c r="K2106" s="15">
        <v>0</v>
      </c>
      <c r="L2106" s="15">
        <v>0</v>
      </c>
      <c r="M2106" s="15">
        <v>0</v>
      </c>
      <c r="N2106" s="15">
        <v>0</v>
      </c>
      <c r="O2106" s="15">
        <v>0</v>
      </c>
      <c r="P2106" s="15">
        <v>0</v>
      </c>
      <c r="Q2106" s="15">
        <v>0</v>
      </c>
      <c r="R2106" s="15">
        <v>0</v>
      </c>
      <c r="S2106" s="15">
        <v>0</v>
      </c>
      <c r="T2106" s="15">
        <f t="shared" si="160"/>
        <v>-8.7680000000000007</v>
      </c>
      <c r="U2106" s="15">
        <v>0</v>
      </c>
      <c r="V2106" s="15">
        <v>0</v>
      </c>
      <c r="W2106" s="15">
        <v>0</v>
      </c>
      <c r="X2106" s="15">
        <v>0</v>
      </c>
      <c r="Y2106" s="15">
        <v>0</v>
      </c>
      <c r="Z2106" s="15">
        <v>0</v>
      </c>
      <c r="AA2106" s="15">
        <v>0</v>
      </c>
      <c r="AB2106" s="15">
        <v>0</v>
      </c>
      <c r="AC2106" s="15">
        <v>0</v>
      </c>
      <c r="AD2106" s="15">
        <v>0</v>
      </c>
      <c r="AE2106" s="15">
        <v>0</v>
      </c>
      <c r="AF2106" s="15">
        <v>0</v>
      </c>
      <c r="AG2106" s="15">
        <f t="shared" si="161"/>
        <v>0</v>
      </c>
      <c r="AH2106" s="15">
        <v>0</v>
      </c>
      <c r="AI2106" s="15">
        <v>0</v>
      </c>
      <c r="AJ2106" s="15">
        <v>0</v>
      </c>
      <c r="AK2106" s="15">
        <v>0</v>
      </c>
      <c r="AL2106" s="15">
        <v>0</v>
      </c>
      <c r="AM2106" s="15">
        <v>0</v>
      </c>
      <c r="AN2106" s="15">
        <v>0</v>
      </c>
      <c r="AO2106" s="15">
        <v>0</v>
      </c>
      <c r="AP2106" s="15">
        <v>0</v>
      </c>
      <c r="AQ2106" s="15">
        <v>0</v>
      </c>
      <c r="AR2106" s="15">
        <v>0</v>
      </c>
      <c r="AS2106" s="15">
        <v>0</v>
      </c>
      <c r="AT2106" s="15">
        <f t="shared" si="162"/>
        <v>0</v>
      </c>
      <c r="AU2106" s="15">
        <v>0</v>
      </c>
      <c r="AV2106" s="15">
        <v>0</v>
      </c>
      <c r="AW2106" s="15">
        <v>0</v>
      </c>
      <c r="AX2106" s="15">
        <v>0</v>
      </c>
      <c r="AY2106" s="15">
        <v>0</v>
      </c>
      <c r="AZ2106" s="15">
        <v>0</v>
      </c>
      <c r="BA2106" s="15">
        <v>0</v>
      </c>
      <c r="BB2106" s="15">
        <v>0</v>
      </c>
      <c r="BC2106" s="15">
        <v>0</v>
      </c>
      <c r="BD2106" s="15">
        <v>0</v>
      </c>
      <c r="BE2106" s="15">
        <v>0</v>
      </c>
      <c r="BF2106" s="15">
        <v>0</v>
      </c>
      <c r="BG2106" s="15">
        <f t="shared" si="163"/>
        <v>0</v>
      </c>
      <c r="BH2106" t="str">
        <f t="shared" si="164"/>
        <v>NYSEGDIST</v>
      </c>
      <c r="BI2106" t="str">
        <f>VLOOKUP(BH2106,[2]Summary!$C$29:$C$56,1,0)</f>
        <v>NYSEGDist</v>
      </c>
      <c r="BJ2106" s="16">
        <v>43466</v>
      </c>
    </row>
    <row r="2107" spans="1:62" x14ac:dyDescent="0.25">
      <c r="A2107" s="13" t="s">
        <v>4016</v>
      </c>
      <c r="B2107" s="13" t="s">
        <v>4017</v>
      </c>
      <c r="C2107" t="s">
        <v>4018</v>
      </c>
      <c r="D2107" t="s">
        <v>599</v>
      </c>
      <c r="E2107" t="s">
        <v>35</v>
      </c>
      <c r="F2107" s="13" t="s">
        <v>20</v>
      </c>
      <c r="H2107" s="15">
        <v>-105.53806999999999</v>
      </c>
      <c r="I2107" s="15">
        <v>398.96270999999996</v>
      </c>
      <c r="J2107" s="15">
        <v>301.68556000000001</v>
      </c>
      <c r="K2107" s="15">
        <v>262.40522000000004</v>
      </c>
      <c r="L2107" s="15">
        <v>0.95693999999999968</v>
      </c>
      <c r="M2107" s="15">
        <v>-181.98353999999998</v>
      </c>
      <c r="N2107" s="15">
        <v>0.33149000000000001</v>
      </c>
      <c r="O2107" s="15">
        <v>-24.449159999999996</v>
      </c>
      <c r="P2107" s="15">
        <v>8.6255500000000023</v>
      </c>
      <c r="Q2107" s="15">
        <v>6.4395700000000007</v>
      </c>
      <c r="R2107" s="15">
        <v>-1.8708400000000001</v>
      </c>
      <c r="S2107" s="15">
        <v>10.174869999999999</v>
      </c>
      <c r="T2107" s="15">
        <f t="shared" si="160"/>
        <v>675.74029999999993</v>
      </c>
      <c r="U2107" s="15">
        <v>0</v>
      </c>
      <c r="V2107" s="15">
        <v>0</v>
      </c>
      <c r="W2107" s="15">
        <v>0</v>
      </c>
      <c r="X2107" s="15">
        <v>0</v>
      </c>
      <c r="Y2107" s="15">
        <v>0</v>
      </c>
      <c r="Z2107" s="15">
        <v>0</v>
      </c>
      <c r="AA2107" s="15">
        <v>0</v>
      </c>
      <c r="AB2107" s="15">
        <v>0</v>
      </c>
      <c r="AC2107" s="15">
        <v>0</v>
      </c>
      <c r="AD2107" s="15">
        <v>0</v>
      </c>
      <c r="AE2107" s="15">
        <v>0</v>
      </c>
      <c r="AF2107" s="15">
        <v>0</v>
      </c>
      <c r="AG2107" s="15">
        <f t="shared" si="161"/>
        <v>0</v>
      </c>
      <c r="AH2107" s="15">
        <v>0</v>
      </c>
      <c r="AI2107" s="15">
        <v>0</v>
      </c>
      <c r="AJ2107" s="15">
        <v>0</v>
      </c>
      <c r="AK2107" s="15">
        <v>0</v>
      </c>
      <c r="AL2107" s="15">
        <v>0</v>
      </c>
      <c r="AM2107" s="15">
        <v>0</v>
      </c>
      <c r="AN2107" s="15">
        <v>0</v>
      </c>
      <c r="AO2107" s="15">
        <v>0</v>
      </c>
      <c r="AP2107" s="15">
        <v>0</v>
      </c>
      <c r="AQ2107" s="15">
        <v>0</v>
      </c>
      <c r="AR2107" s="15">
        <v>0</v>
      </c>
      <c r="AS2107" s="15">
        <v>0</v>
      </c>
      <c r="AT2107" s="15">
        <f t="shared" si="162"/>
        <v>0</v>
      </c>
      <c r="AU2107" s="15">
        <v>0</v>
      </c>
      <c r="AV2107" s="15">
        <v>0</v>
      </c>
      <c r="AW2107" s="15">
        <v>0</v>
      </c>
      <c r="AX2107" s="15">
        <v>0</v>
      </c>
      <c r="AY2107" s="15">
        <v>0</v>
      </c>
      <c r="AZ2107" s="15">
        <v>0</v>
      </c>
      <c r="BA2107" s="15">
        <v>0</v>
      </c>
      <c r="BB2107" s="15">
        <v>0</v>
      </c>
      <c r="BC2107" s="15">
        <v>0</v>
      </c>
      <c r="BD2107" s="15">
        <v>0</v>
      </c>
      <c r="BE2107" s="15">
        <v>0</v>
      </c>
      <c r="BF2107" s="15">
        <v>0</v>
      </c>
      <c r="BG2107" s="15">
        <f t="shared" si="163"/>
        <v>0</v>
      </c>
      <c r="BH2107" t="str">
        <f t="shared" si="164"/>
        <v>NYSEGTRANS</v>
      </c>
      <c r="BI2107" t="str">
        <f>VLOOKUP(BH2107,[2]Summary!$C$29:$C$56,1,0)</f>
        <v>NYSEGTrans</v>
      </c>
      <c r="BJ2107" s="16">
        <v>43466</v>
      </c>
    </row>
    <row r="2108" spans="1:62" x14ac:dyDescent="0.25">
      <c r="A2108" s="13" t="s">
        <v>4019</v>
      </c>
      <c r="B2108" s="13" t="s">
        <v>4020</v>
      </c>
      <c r="C2108" t="s">
        <v>4021</v>
      </c>
      <c r="D2108" t="s">
        <v>599</v>
      </c>
      <c r="E2108" t="s">
        <v>19</v>
      </c>
      <c r="F2108" s="13" t="s">
        <v>585</v>
      </c>
      <c r="H2108" s="15">
        <v>0.49119999999999997</v>
      </c>
      <c r="I2108" s="15">
        <v>0.44364999999999999</v>
      </c>
      <c r="J2108" s="15">
        <v>0.26192000000000004</v>
      </c>
      <c r="K2108" s="15">
        <v>0.22388</v>
      </c>
      <c r="L2108" s="15">
        <v>-0.46129000000000003</v>
      </c>
      <c r="M2108" s="15">
        <v>5.056999999999999E-2</v>
      </c>
      <c r="N2108" s="15">
        <v>0</v>
      </c>
      <c r="O2108" s="15">
        <v>0</v>
      </c>
      <c r="P2108" s="15">
        <v>0</v>
      </c>
      <c r="Q2108" s="15">
        <v>0</v>
      </c>
      <c r="R2108" s="15">
        <v>0</v>
      </c>
      <c r="S2108" s="15">
        <v>0</v>
      </c>
      <c r="T2108" s="15">
        <f t="shared" si="160"/>
        <v>1.00993</v>
      </c>
      <c r="U2108" s="15">
        <v>0</v>
      </c>
      <c r="V2108" s="15">
        <v>0</v>
      </c>
      <c r="W2108" s="15">
        <v>0</v>
      </c>
      <c r="X2108" s="15">
        <v>0</v>
      </c>
      <c r="Y2108" s="15">
        <v>0</v>
      </c>
      <c r="Z2108" s="15">
        <v>0</v>
      </c>
      <c r="AA2108" s="15">
        <v>0</v>
      </c>
      <c r="AB2108" s="15">
        <v>0</v>
      </c>
      <c r="AC2108" s="15">
        <v>0</v>
      </c>
      <c r="AD2108" s="15">
        <v>0</v>
      </c>
      <c r="AE2108" s="15">
        <v>0</v>
      </c>
      <c r="AF2108" s="15">
        <v>0</v>
      </c>
      <c r="AG2108" s="15">
        <f t="shared" si="161"/>
        <v>0</v>
      </c>
      <c r="AH2108" s="15">
        <v>0</v>
      </c>
      <c r="AI2108" s="15">
        <v>0</v>
      </c>
      <c r="AJ2108" s="15">
        <v>0</v>
      </c>
      <c r="AK2108" s="15">
        <v>0</v>
      </c>
      <c r="AL2108" s="15">
        <v>0</v>
      </c>
      <c r="AM2108" s="15">
        <v>0</v>
      </c>
      <c r="AN2108" s="15">
        <v>0</v>
      </c>
      <c r="AO2108" s="15">
        <v>0</v>
      </c>
      <c r="AP2108" s="15">
        <v>0</v>
      </c>
      <c r="AQ2108" s="15">
        <v>0</v>
      </c>
      <c r="AR2108" s="15">
        <v>0</v>
      </c>
      <c r="AS2108" s="15">
        <v>0</v>
      </c>
      <c r="AT2108" s="15">
        <f t="shared" si="162"/>
        <v>0</v>
      </c>
      <c r="AU2108" s="15">
        <v>0</v>
      </c>
      <c r="AV2108" s="15">
        <v>0</v>
      </c>
      <c r="AW2108" s="15">
        <v>0</v>
      </c>
      <c r="AX2108" s="15">
        <v>0</v>
      </c>
      <c r="AY2108" s="15">
        <v>0</v>
      </c>
      <c r="AZ2108" s="15">
        <v>0</v>
      </c>
      <c r="BA2108" s="15">
        <v>0</v>
      </c>
      <c r="BB2108" s="15">
        <v>0</v>
      </c>
      <c r="BC2108" s="15">
        <v>0</v>
      </c>
      <c r="BD2108" s="15">
        <v>0</v>
      </c>
      <c r="BE2108" s="15">
        <v>0</v>
      </c>
      <c r="BF2108" s="15">
        <v>0</v>
      </c>
      <c r="BG2108" s="15">
        <f t="shared" si="163"/>
        <v>0</v>
      </c>
      <c r="BH2108" t="str">
        <f t="shared" si="164"/>
        <v>NYSEGDIST</v>
      </c>
      <c r="BI2108" t="str">
        <f>VLOOKUP(BH2108,[2]Summary!$C$29:$C$56,1,0)</f>
        <v>NYSEGDist</v>
      </c>
      <c r="BJ2108" s="16">
        <v>43466</v>
      </c>
    </row>
    <row r="2109" spans="1:62" x14ac:dyDescent="0.25">
      <c r="A2109" s="13" t="s">
        <v>4022</v>
      </c>
      <c r="B2109" s="13" t="s">
        <v>4023</v>
      </c>
      <c r="C2109" t="s">
        <v>4024</v>
      </c>
      <c r="D2109" t="s">
        <v>599</v>
      </c>
      <c r="E2109" t="s">
        <v>475</v>
      </c>
      <c r="F2109" s="13" t="s">
        <v>426</v>
      </c>
      <c r="H2109" s="15">
        <v>2.7390000000000001E-2</v>
      </c>
      <c r="I2109" s="15">
        <v>6.2899999999999987E-3</v>
      </c>
      <c r="J2109" s="15">
        <v>26.032</v>
      </c>
      <c r="K2109" s="15">
        <v>66.183800000000005</v>
      </c>
      <c r="L2109" s="15">
        <v>-77.604480000000009</v>
      </c>
      <c r="M2109" s="15">
        <v>-79.635800000000003</v>
      </c>
      <c r="N2109" s="15">
        <v>5.2602500000000001</v>
      </c>
      <c r="O2109" s="15">
        <v>5.8986099999999997</v>
      </c>
      <c r="P2109" s="15">
        <v>34.872800000000005</v>
      </c>
      <c r="Q2109" s="15">
        <v>3.5050999999999997</v>
      </c>
      <c r="R2109" s="15">
        <v>1.41693</v>
      </c>
      <c r="S2109" s="15">
        <v>5.2112700000000007</v>
      </c>
      <c r="T2109" s="15">
        <f t="shared" si="160"/>
        <v>-8.8258400000000048</v>
      </c>
      <c r="U2109" s="15">
        <v>0.16487000000000002</v>
      </c>
      <c r="V2109" s="15">
        <v>0.14892000000000002</v>
      </c>
      <c r="W2109" s="15">
        <v>0.51615999999999995</v>
      </c>
      <c r="X2109" s="15">
        <v>0.32154999999999995</v>
      </c>
      <c r="Y2109" s="15">
        <v>0.29747000000000001</v>
      </c>
      <c r="Z2109" s="15">
        <v>0.28787000000000001</v>
      </c>
      <c r="AA2109" s="15">
        <v>0.29747000000000001</v>
      </c>
      <c r="AB2109" s="15">
        <v>0.29747000000000001</v>
      </c>
      <c r="AC2109" s="15">
        <v>39.205129999999997</v>
      </c>
      <c r="AD2109" s="15">
        <v>-4.6138999999999992</v>
      </c>
      <c r="AE2109" s="15">
        <v>0.45186000000000004</v>
      </c>
      <c r="AF2109" s="15">
        <v>68.957089999999994</v>
      </c>
      <c r="AG2109" s="15">
        <f t="shared" si="161"/>
        <v>106.33196</v>
      </c>
      <c r="AH2109" s="15">
        <v>0.81059000000000003</v>
      </c>
      <c r="AI2109" s="15">
        <v>0.75829999999999997</v>
      </c>
      <c r="AJ2109" s="15">
        <v>0.37684000000000001</v>
      </c>
      <c r="AK2109" s="15">
        <v>0.64144000000000001</v>
      </c>
      <c r="AL2109" s="15">
        <v>-13.623340000000001</v>
      </c>
      <c r="AM2109" s="15">
        <v>0.66171999999999997</v>
      </c>
      <c r="AN2109" s="15">
        <v>0.91309000000000007</v>
      </c>
      <c r="AO2109" s="15">
        <v>0.70274000000000003</v>
      </c>
      <c r="AP2109" s="15">
        <v>5.1560000000000057E-2</v>
      </c>
      <c r="AQ2109" s="15">
        <v>0.69981999999999989</v>
      </c>
      <c r="AR2109" s="15">
        <v>0.67725000000000002</v>
      </c>
      <c r="AS2109" s="15">
        <v>-3.5700500000000002</v>
      </c>
      <c r="AT2109" s="15">
        <f t="shared" si="162"/>
        <v>-10.900040000000001</v>
      </c>
      <c r="AU2109" s="15">
        <v>0.5656599731445312</v>
      </c>
      <c r="AV2109" s="15">
        <v>0</v>
      </c>
      <c r="AW2109" s="15">
        <v>8.8339996337890622E-2</v>
      </c>
      <c r="AX2109" s="15">
        <v>0</v>
      </c>
      <c r="AY2109" s="15">
        <v>-1.2699999809265138E-2</v>
      </c>
      <c r="AZ2109" s="15">
        <v>0</v>
      </c>
      <c r="BA2109" s="15">
        <v>0</v>
      </c>
      <c r="BB2109" s="15">
        <v>0</v>
      </c>
      <c r="BC2109" s="15">
        <v>-6.8200001716613766E-3</v>
      </c>
      <c r="BD2109" s="15">
        <v>0</v>
      </c>
      <c r="BE2109" s="15">
        <v>0</v>
      </c>
      <c r="BF2109" s="15">
        <v>0</v>
      </c>
      <c r="BG2109" s="15">
        <f t="shared" si="163"/>
        <v>0.63447996950149521</v>
      </c>
      <c r="BH2109" t="str">
        <f t="shared" si="164"/>
        <v>NYSEGGas</v>
      </c>
      <c r="BI2109" t="str">
        <f>VLOOKUP(BH2109,[2]Summary!$C$29:$C$56,1,0)</f>
        <v>NYSEGGas</v>
      </c>
      <c r="BJ2109" s="16">
        <v>44470</v>
      </c>
    </row>
    <row r="2110" spans="1:62" x14ac:dyDescent="0.25">
      <c r="A2110" s="13" t="s">
        <v>4025</v>
      </c>
      <c r="B2110" s="13" t="s">
        <v>4026</v>
      </c>
      <c r="C2110" t="s">
        <v>4027</v>
      </c>
      <c r="D2110" t="s">
        <v>599</v>
      </c>
      <c r="E2110" t="s">
        <v>19</v>
      </c>
      <c r="F2110" s="13" t="s">
        <v>20</v>
      </c>
      <c r="H2110" s="15">
        <v>0</v>
      </c>
      <c r="I2110" s="15">
        <v>0</v>
      </c>
      <c r="J2110" s="15">
        <v>0</v>
      </c>
      <c r="K2110" s="15">
        <v>-74.61527000000001</v>
      </c>
      <c r="L2110" s="15">
        <v>1.4190000000000001E-2</v>
      </c>
      <c r="M2110" s="15">
        <v>-1.5499999999999997E-3</v>
      </c>
      <c r="N2110" s="15">
        <v>0</v>
      </c>
      <c r="O2110" s="15">
        <v>0</v>
      </c>
      <c r="P2110" s="15">
        <v>-1.91E-3</v>
      </c>
      <c r="Q2110" s="15">
        <v>0</v>
      </c>
      <c r="R2110" s="15">
        <v>0</v>
      </c>
      <c r="S2110" s="15">
        <v>0</v>
      </c>
      <c r="T2110" s="15">
        <f t="shared" si="160"/>
        <v>-74.60454</v>
      </c>
      <c r="U2110" s="15">
        <v>0</v>
      </c>
      <c r="V2110" s="15">
        <v>0</v>
      </c>
      <c r="W2110" s="15">
        <v>0</v>
      </c>
      <c r="X2110" s="15">
        <v>0</v>
      </c>
      <c r="Y2110" s="15">
        <v>0</v>
      </c>
      <c r="Z2110" s="15">
        <v>0</v>
      </c>
      <c r="AA2110" s="15">
        <v>0</v>
      </c>
      <c r="AB2110" s="15">
        <v>0</v>
      </c>
      <c r="AC2110" s="15">
        <v>0</v>
      </c>
      <c r="AD2110" s="15">
        <v>0</v>
      </c>
      <c r="AE2110" s="15">
        <v>0</v>
      </c>
      <c r="AF2110" s="15">
        <v>0</v>
      </c>
      <c r="AG2110" s="15">
        <f t="shared" si="161"/>
        <v>0</v>
      </c>
      <c r="AH2110" s="15">
        <v>0</v>
      </c>
      <c r="AI2110" s="15">
        <v>0</v>
      </c>
      <c r="AJ2110" s="15">
        <v>0</v>
      </c>
      <c r="AK2110" s="15">
        <v>0</v>
      </c>
      <c r="AL2110" s="15">
        <v>0</v>
      </c>
      <c r="AM2110" s="15">
        <v>0</v>
      </c>
      <c r="AN2110" s="15">
        <v>0</v>
      </c>
      <c r="AO2110" s="15">
        <v>0</v>
      </c>
      <c r="AP2110" s="15">
        <v>0</v>
      </c>
      <c r="AQ2110" s="15">
        <v>0</v>
      </c>
      <c r="AR2110" s="15">
        <v>0</v>
      </c>
      <c r="AS2110" s="15">
        <v>0</v>
      </c>
      <c r="AT2110" s="15">
        <f t="shared" si="162"/>
        <v>0</v>
      </c>
      <c r="AU2110" s="15">
        <v>0</v>
      </c>
      <c r="AV2110" s="15">
        <v>0</v>
      </c>
      <c r="AW2110" s="15">
        <v>0</v>
      </c>
      <c r="AX2110" s="15">
        <v>0</v>
      </c>
      <c r="AY2110" s="15">
        <v>0</v>
      </c>
      <c r="AZ2110" s="15">
        <v>0</v>
      </c>
      <c r="BA2110" s="15">
        <v>0</v>
      </c>
      <c r="BB2110" s="15">
        <v>0</v>
      </c>
      <c r="BC2110" s="15">
        <v>0</v>
      </c>
      <c r="BD2110" s="15">
        <v>0</v>
      </c>
      <c r="BE2110" s="15">
        <v>0</v>
      </c>
      <c r="BF2110" s="15">
        <v>0</v>
      </c>
      <c r="BG2110" s="15">
        <f t="shared" si="163"/>
        <v>0</v>
      </c>
      <c r="BH2110" t="str">
        <f t="shared" si="164"/>
        <v>NYSEGDIST</v>
      </c>
      <c r="BI2110" t="str">
        <f>VLOOKUP(BH2110,[2]Summary!$C$29:$C$56,1,0)</f>
        <v>NYSEGDist</v>
      </c>
      <c r="BJ2110" s="16">
        <v>43466</v>
      </c>
    </row>
    <row r="2111" spans="1:62" x14ac:dyDescent="0.25">
      <c r="A2111" s="13" t="s">
        <v>4028</v>
      </c>
      <c r="B2111" s="13" t="s">
        <v>4029</v>
      </c>
      <c r="C2111" t="s">
        <v>4030</v>
      </c>
      <c r="D2111" t="s">
        <v>599</v>
      </c>
      <c r="E2111" t="s">
        <v>475</v>
      </c>
      <c r="F2111" s="13" t="s">
        <v>166</v>
      </c>
      <c r="H2111" s="15">
        <v>1.07525</v>
      </c>
      <c r="I2111" s="15">
        <v>18.138169999999999</v>
      </c>
      <c r="J2111" s="15">
        <v>7.3385100000000003</v>
      </c>
      <c r="K2111" s="15">
        <v>20.566989999999997</v>
      </c>
      <c r="L2111" s="15">
        <v>5.5792700000000002</v>
      </c>
      <c r="M2111" s="15">
        <v>-8.9993999999999996</v>
      </c>
      <c r="N2111" s="15">
        <v>0.28648000000000001</v>
      </c>
      <c r="O2111" s="15">
        <v>-1.8667899999999999</v>
      </c>
      <c r="P2111" s="15">
        <v>1.17439</v>
      </c>
      <c r="Q2111" s="15">
        <v>9.0340000000000018E-2</v>
      </c>
      <c r="R2111" s="15">
        <v>0.18067000000000003</v>
      </c>
      <c r="S2111" s="15">
        <v>7.9920200000000001</v>
      </c>
      <c r="T2111" s="15">
        <f t="shared" si="160"/>
        <v>51.555899999999994</v>
      </c>
      <c r="U2111" s="15">
        <v>0.76307999999999998</v>
      </c>
      <c r="V2111" s="15">
        <v>0.68923999999999996</v>
      </c>
      <c r="W2111" s="15">
        <v>2.3890499999999997</v>
      </c>
      <c r="X2111" s="15">
        <v>1.4882399999999998</v>
      </c>
      <c r="Y2111" s="15">
        <v>1.3768200000000002</v>
      </c>
      <c r="Z2111" s="15">
        <v>1.3324</v>
      </c>
      <c r="AA2111" s="15">
        <v>1.3768200000000002</v>
      </c>
      <c r="AB2111" s="15">
        <v>1.3768200000000002</v>
      </c>
      <c r="AC2111" s="15">
        <v>1.3324</v>
      </c>
      <c r="AD2111" s="15">
        <v>1.3768200000000002</v>
      </c>
      <c r="AE2111" s="15">
        <v>1.3324</v>
      </c>
      <c r="AF2111" s="15">
        <v>0.99219000000000002</v>
      </c>
      <c r="AG2111" s="15">
        <f t="shared" si="161"/>
        <v>15.826280000000001</v>
      </c>
      <c r="AH2111" s="15">
        <v>1.42157</v>
      </c>
      <c r="AI2111" s="15">
        <v>1.32986</v>
      </c>
      <c r="AJ2111" s="15">
        <v>0.66083999999999998</v>
      </c>
      <c r="AK2111" s="15">
        <v>1.1249299999999998</v>
      </c>
      <c r="AL2111" s="15">
        <v>1.4286999999999999</v>
      </c>
      <c r="AM2111" s="15">
        <v>1.2643900000000001</v>
      </c>
      <c r="AN2111" s="15">
        <v>1.7302500000000001</v>
      </c>
      <c r="AO2111" s="15">
        <v>1.35</v>
      </c>
      <c r="AP2111" s="15">
        <v>1.3064500000000001</v>
      </c>
      <c r="AQ2111" s="15">
        <v>1.35</v>
      </c>
      <c r="AR2111" s="15">
        <v>1.3064500000000001</v>
      </c>
      <c r="AS2111" s="15">
        <v>1.4961799999999998</v>
      </c>
      <c r="AT2111" s="15">
        <f t="shared" si="162"/>
        <v>15.76962</v>
      </c>
      <c r="AU2111" s="15">
        <v>1.3894300537109374</v>
      </c>
      <c r="AV2111" s="15">
        <v>1.254969970703125</v>
      </c>
      <c r="AW2111" s="15">
        <v>2.0591298828125</v>
      </c>
      <c r="AX2111" s="15">
        <v>1.5661999511718749</v>
      </c>
      <c r="AY2111" s="15">
        <v>1.4497099609374999</v>
      </c>
      <c r="AZ2111" s="15">
        <v>1.5208800048828126</v>
      </c>
      <c r="BA2111" s="15">
        <v>1.5715699462890624</v>
      </c>
      <c r="BB2111" s="15">
        <v>1.5715699462890624</v>
      </c>
      <c r="BC2111" s="15">
        <v>1.6404000244140624</v>
      </c>
      <c r="BD2111" s="15">
        <v>0</v>
      </c>
      <c r="BE2111" s="15">
        <v>0</v>
      </c>
      <c r="BF2111" s="15">
        <v>0</v>
      </c>
      <c r="BG2111" s="15">
        <f t="shared" si="163"/>
        <v>14.023859741210938</v>
      </c>
      <c r="BH2111" t="str">
        <f t="shared" si="164"/>
        <v>NYSEGGas</v>
      </c>
      <c r="BI2111" t="str">
        <f>VLOOKUP(BH2111,[2]Summary!$C$29:$C$56,1,0)</f>
        <v>NYSEGGas</v>
      </c>
      <c r="BJ2111" s="16">
        <v>44470</v>
      </c>
    </row>
    <row r="2112" spans="1:62" x14ac:dyDescent="0.25">
      <c r="A2112" s="13" t="s">
        <v>4031</v>
      </c>
      <c r="B2112" s="13" t="s">
        <v>4032</v>
      </c>
      <c r="C2112" t="s">
        <v>4033</v>
      </c>
      <c r="D2112" t="s">
        <v>599</v>
      </c>
      <c r="E2112" t="s">
        <v>475</v>
      </c>
      <c r="F2112" s="13" t="s">
        <v>426</v>
      </c>
      <c r="H2112" s="15">
        <v>2.8176000000000001</v>
      </c>
      <c r="I2112" s="15">
        <v>22.565879999999996</v>
      </c>
      <c r="J2112" s="15">
        <v>14.16724</v>
      </c>
      <c r="K2112" s="15">
        <v>-13.613629999999997</v>
      </c>
      <c r="L2112" s="15">
        <v>0</v>
      </c>
      <c r="M2112" s="15">
        <v>43.724319999999999</v>
      </c>
      <c r="N2112" s="15">
        <v>0</v>
      </c>
      <c r="O2112" s="15">
        <v>0</v>
      </c>
      <c r="P2112" s="15">
        <v>0</v>
      </c>
      <c r="Q2112" s="15">
        <v>0</v>
      </c>
      <c r="R2112" s="15">
        <v>-0.58921000000000001</v>
      </c>
      <c r="S2112" s="15">
        <v>0.66459999999999997</v>
      </c>
      <c r="T2112" s="15">
        <f t="shared" si="160"/>
        <v>69.736800000000002</v>
      </c>
      <c r="U2112" s="15">
        <v>0</v>
      </c>
      <c r="V2112" s="15">
        <v>0</v>
      </c>
      <c r="W2112" s="15">
        <v>0</v>
      </c>
      <c r="X2112" s="15">
        <v>0</v>
      </c>
      <c r="Y2112" s="15">
        <v>0</v>
      </c>
      <c r="Z2112" s="15">
        <v>0</v>
      </c>
      <c r="AA2112" s="15">
        <v>0</v>
      </c>
      <c r="AB2112" s="15">
        <v>0</v>
      </c>
      <c r="AC2112" s="15">
        <v>0</v>
      </c>
      <c r="AD2112" s="15">
        <v>0</v>
      </c>
      <c r="AE2112" s="15">
        <v>0</v>
      </c>
      <c r="AF2112" s="15">
        <v>0</v>
      </c>
      <c r="AG2112" s="15">
        <f t="shared" si="161"/>
        <v>0</v>
      </c>
      <c r="AH2112" s="15">
        <v>0</v>
      </c>
      <c r="AI2112" s="15">
        <v>0</v>
      </c>
      <c r="AJ2112" s="15">
        <v>0</v>
      </c>
      <c r="AK2112" s="15">
        <v>0</v>
      </c>
      <c r="AL2112" s="15">
        <v>0</v>
      </c>
      <c r="AM2112" s="15">
        <v>0</v>
      </c>
      <c r="AN2112" s="15">
        <v>0</v>
      </c>
      <c r="AO2112" s="15">
        <v>0</v>
      </c>
      <c r="AP2112" s="15">
        <v>0</v>
      </c>
      <c r="AQ2112" s="15">
        <v>0</v>
      </c>
      <c r="AR2112" s="15">
        <v>0</v>
      </c>
      <c r="AS2112" s="15">
        <v>0</v>
      </c>
      <c r="AT2112" s="15">
        <f t="shared" si="162"/>
        <v>0</v>
      </c>
      <c r="AU2112" s="15">
        <v>0</v>
      </c>
      <c r="AV2112" s="15">
        <v>0</v>
      </c>
      <c r="AW2112" s="15">
        <v>0</v>
      </c>
      <c r="AX2112" s="15">
        <v>0</v>
      </c>
      <c r="AY2112" s="15">
        <v>0</v>
      </c>
      <c r="AZ2112" s="15">
        <v>0</v>
      </c>
      <c r="BA2112" s="15">
        <v>0</v>
      </c>
      <c r="BB2112" s="15">
        <v>0</v>
      </c>
      <c r="BC2112" s="15">
        <v>0</v>
      </c>
      <c r="BD2112" s="15">
        <v>0</v>
      </c>
      <c r="BE2112" s="15">
        <v>0</v>
      </c>
      <c r="BF2112" s="15">
        <v>0</v>
      </c>
      <c r="BG2112" s="15">
        <f t="shared" si="163"/>
        <v>0</v>
      </c>
      <c r="BH2112" t="str">
        <f t="shared" si="164"/>
        <v>NYSEGGas</v>
      </c>
      <c r="BI2112" t="str">
        <f>VLOOKUP(BH2112,[2]Summary!$C$29:$C$56,1,0)</f>
        <v>NYSEGGas</v>
      </c>
      <c r="BJ2112" s="16">
        <v>43466</v>
      </c>
    </row>
    <row r="2113" spans="1:62" x14ac:dyDescent="0.25">
      <c r="A2113" s="13" t="s">
        <v>4034</v>
      </c>
      <c r="B2113" s="13" t="s">
        <v>4035</v>
      </c>
      <c r="C2113" t="s">
        <v>4036</v>
      </c>
      <c r="D2113" t="s">
        <v>599</v>
      </c>
      <c r="E2113" t="s">
        <v>475</v>
      </c>
      <c r="F2113" s="13" t="s">
        <v>426</v>
      </c>
      <c r="H2113" s="15">
        <v>0.66376999999999986</v>
      </c>
      <c r="I2113" s="15">
        <v>0.10250999999999999</v>
      </c>
      <c r="J2113" s="15">
        <v>0.38250000000000001</v>
      </c>
      <c r="K2113" s="15">
        <v>1.0000000000000001E-5</v>
      </c>
      <c r="L2113" s="15">
        <v>-2.9999999999999997E-5</v>
      </c>
      <c r="M2113" s="15">
        <v>-0.25440000000000002</v>
      </c>
      <c r="N2113" s="15">
        <v>0</v>
      </c>
      <c r="O2113" s="15">
        <v>-4.5919999999999996E-2</v>
      </c>
      <c r="P2113" s="15">
        <v>0</v>
      </c>
      <c r="Q2113" s="15">
        <v>0</v>
      </c>
      <c r="R2113" s="15">
        <v>0</v>
      </c>
      <c r="S2113" s="15">
        <v>-4.9799999999999983E-3</v>
      </c>
      <c r="T2113" s="15">
        <f t="shared" si="160"/>
        <v>0.8434600000000001</v>
      </c>
      <c r="U2113" s="15">
        <v>0</v>
      </c>
      <c r="V2113" s="15">
        <v>0</v>
      </c>
      <c r="W2113" s="15">
        <v>0</v>
      </c>
      <c r="X2113" s="15">
        <v>0</v>
      </c>
      <c r="Y2113" s="15">
        <v>0</v>
      </c>
      <c r="Z2113" s="15">
        <v>0</v>
      </c>
      <c r="AA2113" s="15">
        <v>0</v>
      </c>
      <c r="AB2113" s="15">
        <v>0</v>
      </c>
      <c r="AC2113" s="15">
        <v>0</v>
      </c>
      <c r="AD2113" s="15">
        <v>0</v>
      </c>
      <c r="AE2113" s="15">
        <v>0</v>
      </c>
      <c r="AF2113" s="15">
        <v>0</v>
      </c>
      <c r="AG2113" s="15">
        <f t="shared" si="161"/>
        <v>0</v>
      </c>
      <c r="AH2113" s="15">
        <v>0</v>
      </c>
      <c r="AI2113" s="15">
        <v>0</v>
      </c>
      <c r="AJ2113" s="15">
        <v>0</v>
      </c>
      <c r="AK2113" s="15">
        <v>0</v>
      </c>
      <c r="AL2113" s="15">
        <v>0</v>
      </c>
      <c r="AM2113" s="15">
        <v>0</v>
      </c>
      <c r="AN2113" s="15">
        <v>0</v>
      </c>
      <c r="AO2113" s="15">
        <v>0</v>
      </c>
      <c r="AP2113" s="15">
        <v>0</v>
      </c>
      <c r="AQ2113" s="15">
        <v>0</v>
      </c>
      <c r="AR2113" s="15">
        <v>0</v>
      </c>
      <c r="AS2113" s="15">
        <v>0</v>
      </c>
      <c r="AT2113" s="15">
        <f t="shared" si="162"/>
        <v>0</v>
      </c>
      <c r="AU2113" s="15">
        <v>0</v>
      </c>
      <c r="AV2113" s="15">
        <v>0</v>
      </c>
      <c r="AW2113" s="15">
        <v>0</v>
      </c>
      <c r="AX2113" s="15">
        <v>0</v>
      </c>
      <c r="AY2113" s="15">
        <v>0</v>
      </c>
      <c r="AZ2113" s="15">
        <v>0</v>
      </c>
      <c r="BA2113" s="15">
        <v>0</v>
      </c>
      <c r="BB2113" s="15">
        <v>0</v>
      </c>
      <c r="BC2113" s="15">
        <v>0</v>
      </c>
      <c r="BD2113" s="15">
        <v>0</v>
      </c>
      <c r="BE2113" s="15">
        <v>0</v>
      </c>
      <c r="BF2113" s="15">
        <v>0</v>
      </c>
      <c r="BG2113" s="15">
        <f t="shared" si="163"/>
        <v>0</v>
      </c>
      <c r="BH2113" t="str">
        <f t="shared" si="164"/>
        <v>NYSEGGas</v>
      </c>
      <c r="BI2113" t="str">
        <f>VLOOKUP(BH2113,[2]Summary!$C$29:$C$56,1,0)</f>
        <v>NYSEGGas</v>
      </c>
      <c r="BJ2113" s="16">
        <v>43466</v>
      </c>
    </row>
    <row r="2114" spans="1:62" x14ac:dyDescent="0.25">
      <c r="A2114" s="13" t="s">
        <v>4037</v>
      </c>
      <c r="B2114" s="13" t="s">
        <v>4038</v>
      </c>
      <c r="C2114" t="s">
        <v>4039</v>
      </c>
      <c r="D2114" t="s">
        <v>599</v>
      </c>
      <c r="E2114" t="s">
        <v>475</v>
      </c>
      <c r="F2114" s="13" t="s">
        <v>426</v>
      </c>
      <c r="H2114" s="15">
        <v>-2.1500000000000004E-3</v>
      </c>
      <c r="I2114" s="15">
        <v>1.1E-4</v>
      </c>
      <c r="J2114" s="15">
        <v>3.2000000000000003E-4</v>
      </c>
      <c r="K2114" s="15">
        <v>-9.0000000000000006E-5</v>
      </c>
      <c r="L2114" s="15">
        <v>5.7000000000000009E-4</v>
      </c>
      <c r="M2114" s="15">
        <v>4.0000000000000003E-5</v>
      </c>
      <c r="N2114" s="15">
        <v>1.1999999999999999E-4</v>
      </c>
      <c r="O2114" s="15">
        <v>2.8000000000000003E-4</v>
      </c>
      <c r="P2114" s="15">
        <v>1.3999999999999999E-4</v>
      </c>
      <c r="Q2114" s="15">
        <v>2.0000000000000001E-4</v>
      </c>
      <c r="R2114" s="15">
        <v>1.6000000000000001E-4</v>
      </c>
      <c r="S2114" s="15">
        <v>1.7999999999999998E-4</v>
      </c>
      <c r="T2114" s="15">
        <f t="shared" si="160"/>
        <v>-1.2000000000000069E-4</v>
      </c>
      <c r="U2114" s="15">
        <v>0</v>
      </c>
      <c r="V2114" s="15">
        <v>0</v>
      </c>
      <c r="W2114" s="15">
        <v>0</v>
      </c>
      <c r="X2114" s="15">
        <v>0</v>
      </c>
      <c r="Y2114" s="15">
        <v>0</v>
      </c>
      <c r="Z2114" s="15">
        <v>0</v>
      </c>
      <c r="AA2114" s="15">
        <v>0</v>
      </c>
      <c r="AB2114" s="15">
        <v>0</v>
      </c>
      <c r="AC2114" s="15">
        <v>0</v>
      </c>
      <c r="AD2114" s="15">
        <v>0</v>
      </c>
      <c r="AE2114" s="15">
        <v>0</v>
      </c>
      <c r="AF2114" s="15">
        <v>0</v>
      </c>
      <c r="AG2114" s="15">
        <f t="shared" si="161"/>
        <v>0</v>
      </c>
      <c r="AH2114" s="15">
        <v>0</v>
      </c>
      <c r="AI2114" s="15">
        <v>0</v>
      </c>
      <c r="AJ2114" s="15">
        <v>0</v>
      </c>
      <c r="AK2114" s="15">
        <v>0</v>
      </c>
      <c r="AL2114" s="15">
        <v>0</v>
      </c>
      <c r="AM2114" s="15">
        <v>0</v>
      </c>
      <c r="AN2114" s="15">
        <v>0</v>
      </c>
      <c r="AO2114" s="15">
        <v>0</v>
      </c>
      <c r="AP2114" s="15">
        <v>0</v>
      </c>
      <c r="AQ2114" s="15">
        <v>0</v>
      </c>
      <c r="AR2114" s="15">
        <v>0</v>
      </c>
      <c r="AS2114" s="15">
        <v>0</v>
      </c>
      <c r="AT2114" s="15">
        <f t="shared" si="162"/>
        <v>0</v>
      </c>
      <c r="AU2114" s="15">
        <v>0</v>
      </c>
      <c r="AV2114" s="15">
        <v>0</v>
      </c>
      <c r="AW2114" s="15">
        <v>0</v>
      </c>
      <c r="AX2114" s="15">
        <v>0</v>
      </c>
      <c r="AY2114" s="15">
        <v>0</v>
      </c>
      <c r="AZ2114" s="15">
        <v>0</v>
      </c>
      <c r="BA2114" s="15">
        <v>0</v>
      </c>
      <c r="BB2114" s="15">
        <v>0</v>
      </c>
      <c r="BC2114" s="15">
        <v>0</v>
      </c>
      <c r="BD2114" s="15">
        <v>0</v>
      </c>
      <c r="BE2114" s="15">
        <v>0</v>
      </c>
      <c r="BF2114" s="15">
        <v>0</v>
      </c>
      <c r="BG2114" s="15">
        <f t="shared" si="163"/>
        <v>0</v>
      </c>
      <c r="BH2114" t="str">
        <f t="shared" si="164"/>
        <v>NYSEGGas</v>
      </c>
      <c r="BI2114" t="str">
        <f>VLOOKUP(BH2114,[2]Summary!$C$29:$C$56,1,0)</f>
        <v>NYSEGGas</v>
      </c>
      <c r="BJ2114" s="16">
        <v>43466</v>
      </c>
    </row>
    <row r="2115" spans="1:62" x14ac:dyDescent="0.25">
      <c r="A2115" s="13" t="s">
        <v>4040</v>
      </c>
      <c r="B2115" s="13" t="s">
        <v>4041</v>
      </c>
      <c r="C2115" t="s">
        <v>4042</v>
      </c>
      <c r="D2115" t="s">
        <v>599</v>
      </c>
      <c r="E2115" t="s">
        <v>35</v>
      </c>
      <c r="F2115" s="13" t="s">
        <v>20</v>
      </c>
      <c r="H2115" s="15">
        <v>0</v>
      </c>
      <c r="I2115" s="15">
        <v>0</v>
      </c>
      <c r="J2115" s="15">
        <v>43.283360000000002</v>
      </c>
      <c r="K2115" s="15">
        <v>5.8297600000000003</v>
      </c>
      <c r="L2115" s="15">
        <v>0</v>
      </c>
      <c r="M2115" s="15">
        <v>47.517780000000002</v>
      </c>
      <c r="N2115" s="15">
        <v>15.31893</v>
      </c>
      <c r="O2115" s="15">
        <v>-1.7399099999999998</v>
      </c>
      <c r="P2115" s="15">
        <v>0</v>
      </c>
      <c r="Q2115" s="15">
        <v>0</v>
      </c>
      <c r="R2115" s="15">
        <v>-0.21948999999999996</v>
      </c>
      <c r="S2115" s="15">
        <v>-0.48175999999999986</v>
      </c>
      <c r="T2115" s="15">
        <f t="shared" ref="T2115:T2178" si="165">SUM(H2115:S2115)</f>
        <v>109.50867000000001</v>
      </c>
      <c r="U2115" s="15">
        <v>0</v>
      </c>
      <c r="V2115" s="15">
        <v>0</v>
      </c>
      <c r="W2115" s="15">
        <v>0</v>
      </c>
      <c r="X2115" s="15">
        <v>0</v>
      </c>
      <c r="Y2115" s="15">
        <v>0</v>
      </c>
      <c r="Z2115" s="15">
        <v>0</v>
      </c>
      <c r="AA2115" s="15">
        <v>0</v>
      </c>
      <c r="AB2115" s="15">
        <v>0</v>
      </c>
      <c r="AC2115" s="15">
        <v>0</v>
      </c>
      <c r="AD2115" s="15">
        <v>0</v>
      </c>
      <c r="AE2115" s="15">
        <v>0</v>
      </c>
      <c r="AF2115" s="15">
        <v>0</v>
      </c>
      <c r="AG2115" s="15">
        <f t="shared" ref="AG2115:AG2178" si="166">SUM(U2115:AF2115)</f>
        <v>0</v>
      </c>
      <c r="AH2115" s="15">
        <v>0</v>
      </c>
      <c r="AI2115" s="15">
        <v>0</v>
      </c>
      <c r="AJ2115" s="15">
        <v>0</v>
      </c>
      <c r="AK2115" s="15">
        <v>0</v>
      </c>
      <c r="AL2115" s="15">
        <v>0</v>
      </c>
      <c r="AM2115" s="15">
        <v>0</v>
      </c>
      <c r="AN2115" s="15">
        <v>0</v>
      </c>
      <c r="AO2115" s="15">
        <v>0</v>
      </c>
      <c r="AP2115" s="15">
        <v>0</v>
      </c>
      <c r="AQ2115" s="15">
        <v>0</v>
      </c>
      <c r="AR2115" s="15">
        <v>0</v>
      </c>
      <c r="AS2115" s="15">
        <v>0</v>
      </c>
      <c r="AT2115" s="15">
        <f t="shared" ref="AT2115:AT2178" si="167">SUM(AH2115:AS2115)</f>
        <v>0</v>
      </c>
      <c r="AU2115" s="15">
        <v>0</v>
      </c>
      <c r="AV2115" s="15">
        <v>0</v>
      </c>
      <c r="AW2115" s="15">
        <v>0</v>
      </c>
      <c r="AX2115" s="15">
        <v>0</v>
      </c>
      <c r="AY2115" s="15">
        <v>0</v>
      </c>
      <c r="AZ2115" s="15">
        <v>0</v>
      </c>
      <c r="BA2115" s="15">
        <v>0</v>
      </c>
      <c r="BB2115" s="15">
        <v>0</v>
      </c>
      <c r="BC2115" s="15">
        <v>0</v>
      </c>
      <c r="BD2115" s="15">
        <v>0</v>
      </c>
      <c r="BE2115" s="15">
        <v>0</v>
      </c>
      <c r="BF2115" s="15">
        <v>0</v>
      </c>
      <c r="BG2115" s="15">
        <f t="shared" ref="BG2115:BG2178" si="168">SUM(AU2115:BF2115)</f>
        <v>0</v>
      </c>
      <c r="BH2115" t="str">
        <f t="shared" ref="BH2115:BH2178" si="169">D2115&amp;E2115</f>
        <v>NYSEGTRANS</v>
      </c>
      <c r="BI2115" t="str">
        <f>VLOOKUP(BH2115,[2]Summary!$C$29:$C$56,1,0)</f>
        <v>NYSEGTrans</v>
      </c>
      <c r="BJ2115" s="16">
        <v>43466</v>
      </c>
    </row>
    <row r="2116" spans="1:62" x14ac:dyDescent="0.25">
      <c r="A2116" s="13" t="s">
        <v>4043</v>
      </c>
      <c r="B2116" s="13" t="s">
        <v>4044</v>
      </c>
      <c r="C2116" t="s">
        <v>4045</v>
      </c>
      <c r="D2116" t="s">
        <v>599</v>
      </c>
      <c r="E2116" t="s">
        <v>19</v>
      </c>
      <c r="F2116" s="13" t="s">
        <v>22</v>
      </c>
      <c r="H2116" s="15">
        <v>-3.6071899999999997</v>
      </c>
      <c r="I2116" s="15">
        <v>0</v>
      </c>
      <c r="J2116" s="15">
        <v>0</v>
      </c>
      <c r="K2116" s="15">
        <v>0</v>
      </c>
      <c r="L2116" s="15">
        <v>0</v>
      </c>
      <c r="M2116" s="15">
        <v>0</v>
      </c>
      <c r="N2116" s="15">
        <v>0</v>
      </c>
      <c r="O2116" s="15">
        <v>0</v>
      </c>
      <c r="P2116" s="15">
        <v>0</v>
      </c>
      <c r="Q2116" s="15">
        <v>0</v>
      </c>
      <c r="R2116" s="15">
        <v>0</v>
      </c>
      <c r="S2116" s="15">
        <v>0</v>
      </c>
      <c r="T2116" s="15">
        <f t="shared" si="165"/>
        <v>-3.6071899999999997</v>
      </c>
      <c r="U2116" s="15">
        <v>0</v>
      </c>
      <c r="V2116" s="15">
        <v>0</v>
      </c>
      <c r="W2116" s="15">
        <v>0</v>
      </c>
      <c r="X2116" s="15">
        <v>0</v>
      </c>
      <c r="Y2116" s="15">
        <v>0</v>
      </c>
      <c r="Z2116" s="15">
        <v>0</v>
      </c>
      <c r="AA2116" s="15">
        <v>0</v>
      </c>
      <c r="AB2116" s="15">
        <v>0</v>
      </c>
      <c r="AC2116" s="15">
        <v>0</v>
      </c>
      <c r="AD2116" s="15">
        <v>0</v>
      </c>
      <c r="AE2116" s="15">
        <v>0</v>
      </c>
      <c r="AF2116" s="15">
        <v>0</v>
      </c>
      <c r="AG2116" s="15">
        <f t="shared" si="166"/>
        <v>0</v>
      </c>
      <c r="AH2116" s="15">
        <v>0</v>
      </c>
      <c r="AI2116" s="15">
        <v>0</v>
      </c>
      <c r="AJ2116" s="15">
        <v>0</v>
      </c>
      <c r="AK2116" s="15">
        <v>0</v>
      </c>
      <c r="AL2116" s="15">
        <v>0</v>
      </c>
      <c r="AM2116" s="15">
        <v>0</v>
      </c>
      <c r="AN2116" s="15">
        <v>0</v>
      </c>
      <c r="AO2116" s="15">
        <v>0</v>
      </c>
      <c r="AP2116" s="15">
        <v>0</v>
      </c>
      <c r="AQ2116" s="15">
        <v>0</v>
      </c>
      <c r="AR2116" s="15">
        <v>0</v>
      </c>
      <c r="AS2116" s="15">
        <v>0</v>
      </c>
      <c r="AT2116" s="15">
        <f t="shared" si="167"/>
        <v>0</v>
      </c>
      <c r="AU2116" s="15">
        <v>0</v>
      </c>
      <c r="AV2116" s="15">
        <v>0</v>
      </c>
      <c r="AW2116" s="15">
        <v>0</v>
      </c>
      <c r="AX2116" s="15">
        <v>0</v>
      </c>
      <c r="AY2116" s="15">
        <v>0</v>
      </c>
      <c r="AZ2116" s="15">
        <v>0</v>
      </c>
      <c r="BA2116" s="15">
        <v>0</v>
      </c>
      <c r="BB2116" s="15">
        <v>0</v>
      </c>
      <c r="BC2116" s="15">
        <v>0</v>
      </c>
      <c r="BD2116" s="15">
        <v>0</v>
      </c>
      <c r="BE2116" s="15">
        <v>0</v>
      </c>
      <c r="BF2116" s="15">
        <v>0</v>
      </c>
      <c r="BG2116" s="15">
        <f t="shared" si="168"/>
        <v>0</v>
      </c>
      <c r="BH2116" t="str">
        <f t="shared" si="169"/>
        <v>NYSEGDIST</v>
      </c>
      <c r="BI2116" t="str">
        <f>VLOOKUP(BH2116,[2]Summary!$C$29:$C$56,1,0)</f>
        <v>NYSEGDist</v>
      </c>
      <c r="BJ2116" s="16">
        <v>43466</v>
      </c>
    </row>
    <row r="2117" spans="1:62" x14ac:dyDescent="0.25">
      <c r="A2117" s="13" t="s">
        <v>4046</v>
      </c>
      <c r="B2117" s="13" t="s">
        <v>4047</v>
      </c>
      <c r="C2117" t="s">
        <v>4048</v>
      </c>
      <c r="D2117" t="s">
        <v>596</v>
      </c>
      <c r="E2117" t="s">
        <v>475</v>
      </c>
      <c r="F2117" s="13" t="s">
        <v>426</v>
      </c>
      <c r="H2117" s="15">
        <v>9.2230000000000006E-2</v>
      </c>
      <c r="I2117" s="15">
        <v>1.52678</v>
      </c>
      <c r="J2117" s="15">
        <v>0.51864999999999994</v>
      </c>
      <c r="K2117" s="15">
        <v>0.41023000000000004</v>
      </c>
      <c r="L2117" s="15">
        <v>0.41022000000000003</v>
      </c>
      <c r="M2117" s="15">
        <v>0.42181000000000002</v>
      </c>
      <c r="N2117" s="15">
        <v>0.82144000000000006</v>
      </c>
      <c r="O2117" s="15">
        <v>1.5479999999999999E-2</v>
      </c>
      <c r="P2117" s="15">
        <v>0.82508999999999988</v>
      </c>
      <c r="Q2117" s="15">
        <v>0</v>
      </c>
      <c r="R2117" s="15">
        <v>0.40082000000000007</v>
      </c>
      <c r="S2117" s="15">
        <v>-9.1189999999999993E-2</v>
      </c>
      <c r="T2117" s="15">
        <f t="shared" si="165"/>
        <v>5.3515599999999992</v>
      </c>
      <c r="U2117" s="15">
        <v>0</v>
      </c>
      <c r="V2117" s="15">
        <v>0</v>
      </c>
      <c r="W2117" s="15">
        <v>0</v>
      </c>
      <c r="X2117" s="15">
        <v>0</v>
      </c>
      <c r="Y2117" s="15">
        <v>0</v>
      </c>
      <c r="Z2117" s="15">
        <v>0</v>
      </c>
      <c r="AA2117" s="15">
        <v>0</v>
      </c>
      <c r="AB2117" s="15">
        <v>0</v>
      </c>
      <c r="AC2117" s="15">
        <v>0</v>
      </c>
      <c r="AD2117" s="15">
        <v>0</v>
      </c>
      <c r="AE2117" s="15">
        <v>0</v>
      </c>
      <c r="AF2117" s="15">
        <v>0</v>
      </c>
      <c r="AG2117" s="15">
        <f t="shared" si="166"/>
        <v>0</v>
      </c>
      <c r="AH2117" s="15">
        <v>0</v>
      </c>
      <c r="AI2117" s="15">
        <v>0</v>
      </c>
      <c r="AJ2117" s="15">
        <v>0</v>
      </c>
      <c r="AK2117" s="15">
        <v>0</v>
      </c>
      <c r="AL2117" s="15">
        <v>0</v>
      </c>
      <c r="AM2117" s="15">
        <v>0</v>
      </c>
      <c r="AN2117" s="15">
        <v>0</v>
      </c>
      <c r="AO2117" s="15">
        <v>0</v>
      </c>
      <c r="AP2117" s="15">
        <v>0</v>
      </c>
      <c r="AQ2117" s="15">
        <v>0</v>
      </c>
      <c r="AR2117" s="15">
        <v>0</v>
      </c>
      <c r="AS2117" s="15">
        <v>0</v>
      </c>
      <c r="AT2117" s="15">
        <f t="shared" si="167"/>
        <v>0</v>
      </c>
      <c r="AU2117" s="15">
        <v>0</v>
      </c>
      <c r="AV2117" s="15">
        <v>0</v>
      </c>
      <c r="AW2117" s="15">
        <v>0</v>
      </c>
      <c r="AX2117" s="15">
        <v>0</v>
      </c>
      <c r="AY2117" s="15">
        <v>0</v>
      </c>
      <c r="AZ2117" s="15">
        <v>0</v>
      </c>
      <c r="BA2117" s="15">
        <v>0</v>
      </c>
      <c r="BB2117" s="15">
        <v>0</v>
      </c>
      <c r="BC2117" s="15">
        <v>0</v>
      </c>
      <c r="BD2117" s="15">
        <v>0</v>
      </c>
      <c r="BE2117" s="15">
        <v>0</v>
      </c>
      <c r="BF2117" s="15">
        <v>0</v>
      </c>
      <c r="BG2117" s="15">
        <f t="shared" si="168"/>
        <v>0</v>
      </c>
      <c r="BH2117" t="str">
        <f t="shared" si="169"/>
        <v>RGEGas</v>
      </c>
      <c r="BI2117" t="str">
        <f>VLOOKUP(BH2117,[2]Summary!$C$29:$C$56,1,0)</f>
        <v>RGEGas</v>
      </c>
      <c r="BJ2117" s="16">
        <v>43466</v>
      </c>
    </row>
    <row r="2118" spans="1:62" x14ac:dyDescent="0.25">
      <c r="A2118" s="13" t="s">
        <v>4049</v>
      </c>
      <c r="B2118" s="13" t="s">
        <v>4050</v>
      </c>
      <c r="C2118" t="s">
        <v>4051</v>
      </c>
      <c r="D2118" t="s">
        <v>596</v>
      </c>
      <c r="E2118" t="s">
        <v>475</v>
      </c>
      <c r="F2118" s="13" t="s">
        <v>426</v>
      </c>
      <c r="H2118" s="15">
        <v>0.36284</v>
      </c>
      <c r="I2118" s="15">
        <v>193.74454</v>
      </c>
      <c r="J2118" s="15">
        <v>84.823700000000002</v>
      </c>
      <c r="K2118" s="15">
        <v>-18.298189999999998</v>
      </c>
      <c r="L2118" s="15">
        <v>17.01961</v>
      </c>
      <c r="M2118" s="15">
        <v>0.3228899999999999</v>
      </c>
      <c r="N2118" s="15">
        <v>-1.35E-2</v>
      </c>
      <c r="O2118" s="15">
        <v>0.99756999999999985</v>
      </c>
      <c r="P2118" s="15">
        <v>5.4769999999999999E-2</v>
      </c>
      <c r="Q2118" s="15">
        <v>0</v>
      </c>
      <c r="R2118" s="15">
        <v>-0.12029999999999999</v>
      </c>
      <c r="S2118" s="15">
        <v>-4.5564700000000009</v>
      </c>
      <c r="T2118" s="15">
        <f t="shared" si="165"/>
        <v>274.33746000000002</v>
      </c>
      <c r="U2118" s="15">
        <v>0</v>
      </c>
      <c r="V2118" s="15">
        <v>0</v>
      </c>
      <c r="W2118" s="15">
        <v>0</v>
      </c>
      <c r="X2118" s="15">
        <v>0</v>
      </c>
      <c r="Y2118" s="15">
        <v>0</v>
      </c>
      <c r="Z2118" s="15">
        <v>0</v>
      </c>
      <c r="AA2118" s="15">
        <v>0</v>
      </c>
      <c r="AB2118" s="15">
        <v>0</v>
      </c>
      <c r="AC2118" s="15">
        <v>0</v>
      </c>
      <c r="AD2118" s="15">
        <v>0</v>
      </c>
      <c r="AE2118" s="15">
        <v>0</v>
      </c>
      <c r="AF2118" s="15">
        <v>0</v>
      </c>
      <c r="AG2118" s="15">
        <f t="shared" si="166"/>
        <v>0</v>
      </c>
      <c r="AH2118" s="15">
        <v>0</v>
      </c>
      <c r="AI2118" s="15">
        <v>0</v>
      </c>
      <c r="AJ2118" s="15">
        <v>0</v>
      </c>
      <c r="AK2118" s="15">
        <v>0</v>
      </c>
      <c r="AL2118" s="15">
        <v>0</v>
      </c>
      <c r="AM2118" s="15">
        <v>0</v>
      </c>
      <c r="AN2118" s="15">
        <v>0</v>
      </c>
      <c r="AO2118" s="15">
        <v>0</v>
      </c>
      <c r="AP2118" s="15">
        <v>0</v>
      </c>
      <c r="AQ2118" s="15">
        <v>0</v>
      </c>
      <c r="AR2118" s="15">
        <v>0</v>
      </c>
      <c r="AS2118" s="15">
        <v>0</v>
      </c>
      <c r="AT2118" s="15">
        <f t="shared" si="167"/>
        <v>0</v>
      </c>
      <c r="AU2118" s="15">
        <v>0</v>
      </c>
      <c r="AV2118" s="15">
        <v>0</v>
      </c>
      <c r="AW2118" s="15">
        <v>0</v>
      </c>
      <c r="AX2118" s="15">
        <v>0</v>
      </c>
      <c r="AY2118" s="15">
        <v>0</v>
      </c>
      <c r="AZ2118" s="15">
        <v>0</v>
      </c>
      <c r="BA2118" s="15">
        <v>0</v>
      </c>
      <c r="BB2118" s="15">
        <v>0</v>
      </c>
      <c r="BC2118" s="15">
        <v>0</v>
      </c>
      <c r="BD2118" s="15">
        <v>0</v>
      </c>
      <c r="BE2118" s="15">
        <v>0</v>
      </c>
      <c r="BF2118" s="15">
        <v>0</v>
      </c>
      <c r="BG2118" s="15">
        <f t="shared" si="168"/>
        <v>0</v>
      </c>
      <c r="BH2118" t="str">
        <f t="shared" si="169"/>
        <v>RGEGas</v>
      </c>
      <c r="BI2118" t="str">
        <f>VLOOKUP(BH2118,[2]Summary!$C$29:$C$56,1,0)</f>
        <v>RGEGas</v>
      </c>
      <c r="BJ2118" s="16">
        <v>43466</v>
      </c>
    </row>
    <row r="2119" spans="1:62" x14ac:dyDescent="0.25">
      <c r="A2119" s="13" t="s">
        <v>4052</v>
      </c>
      <c r="B2119" s="13" t="s">
        <v>4053</v>
      </c>
      <c r="C2119" t="s">
        <v>4054</v>
      </c>
      <c r="D2119" t="s">
        <v>596</v>
      </c>
      <c r="E2119" t="s">
        <v>475</v>
      </c>
      <c r="F2119" s="13" t="s">
        <v>426</v>
      </c>
      <c r="H2119" s="15">
        <v>8.9189999999999992E-2</v>
      </c>
      <c r="I2119" s="15">
        <v>8.0569999999999989E-2</v>
      </c>
      <c r="J2119" s="15">
        <v>4.0085899999999999</v>
      </c>
      <c r="K2119" s="15">
        <v>1.3896699999999997</v>
      </c>
      <c r="L2119" s="15">
        <v>49.489649999999997</v>
      </c>
      <c r="M2119" s="15">
        <v>8.5550000000000001E-2</v>
      </c>
      <c r="N2119" s="15">
        <v>-3.6703999999999999</v>
      </c>
      <c r="O2119" s="15">
        <v>0.19015000000000004</v>
      </c>
      <c r="P2119" s="15">
        <v>4.2599999999999999E-3</v>
      </c>
      <c r="Q2119" s="15">
        <v>0.5492999999999999</v>
      </c>
      <c r="R2119" s="15">
        <v>-1.512E-2</v>
      </c>
      <c r="S2119" s="15">
        <v>-0.83564000000000005</v>
      </c>
      <c r="T2119" s="15">
        <f t="shared" si="165"/>
        <v>51.365769999999998</v>
      </c>
      <c r="U2119" s="15">
        <v>0</v>
      </c>
      <c r="V2119" s="15">
        <v>0</v>
      </c>
      <c r="W2119" s="15">
        <v>0</v>
      </c>
      <c r="X2119" s="15">
        <v>0</v>
      </c>
      <c r="Y2119" s="15">
        <v>0</v>
      </c>
      <c r="Z2119" s="15">
        <v>0</v>
      </c>
      <c r="AA2119" s="15">
        <v>0</v>
      </c>
      <c r="AB2119" s="15">
        <v>0</v>
      </c>
      <c r="AC2119" s="15">
        <v>0</v>
      </c>
      <c r="AD2119" s="15">
        <v>0</v>
      </c>
      <c r="AE2119" s="15">
        <v>0</v>
      </c>
      <c r="AF2119" s="15">
        <v>0</v>
      </c>
      <c r="AG2119" s="15">
        <f t="shared" si="166"/>
        <v>0</v>
      </c>
      <c r="AH2119" s="15">
        <v>0</v>
      </c>
      <c r="AI2119" s="15">
        <v>0</v>
      </c>
      <c r="AJ2119" s="15">
        <v>0</v>
      </c>
      <c r="AK2119" s="15">
        <v>0</v>
      </c>
      <c r="AL2119" s="15">
        <v>0</v>
      </c>
      <c r="AM2119" s="15">
        <v>0</v>
      </c>
      <c r="AN2119" s="15">
        <v>0</v>
      </c>
      <c r="AO2119" s="15">
        <v>0</v>
      </c>
      <c r="AP2119" s="15">
        <v>0</v>
      </c>
      <c r="AQ2119" s="15">
        <v>0</v>
      </c>
      <c r="AR2119" s="15">
        <v>0</v>
      </c>
      <c r="AS2119" s="15">
        <v>0</v>
      </c>
      <c r="AT2119" s="15">
        <f t="shared" si="167"/>
        <v>0</v>
      </c>
      <c r="AU2119" s="15">
        <v>0</v>
      </c>
      <c r="AV2119" s="15">
        <v>0</v>
      </c>
      <c r="AW2119" s="15">
        <v>0</v>
      </c>
      <c r="AX2119" s="15">
        <v>0</v>
      </c>
      <c r="AY2119" s="15">
        <v>0</v>
      </c>
      <c r="AZ2119" s="15">
        <v>0</v>
      </c>
      <c r="BA2119" s="15">
        <v>0</v>
      </c>
      <c r="BB2119" s="15">
        <v>0</v>
      </c>
      <c r="BC2119" s="15">
        <v>0</v>
      </c>
      <c r="BD2119" s="15">
        <v>0</v>
      </c>
      <c r="BE2119" s="15">
        <v>0</v>
      </c>
      <c r="BF2119" s="15">
        <v>0</v>
      </c>
      <c r="BG2119" s="15">
        <f t="shared" si="168"/>
        <v>0</v>
      </c>
      <c r="BH2119" t="str">
        <f t="shared" si="169"/>
        <v>RGEGas</v>
      </c>
      <c r="BI2119" t="str">
        <f>VLOOKUP(BH2119,[2]Summary!$C$29:$C$56,1,0)</f>
        <v>RGEGas</v>
      </c>
      <c r="BJ2119" s="16">
        <v>43466</v>
      </c>
    </row>
    <row r="2120" spans="1:62" x14ac:dyDescent="0.25">
      <c r="A2120" s="13" t="s">
        <v>4055</v>
      </c>
      <c r="B2120" s="13" t="s">
        <v>4056</v>
      </c>
      <c r="C2120" t="s">
        <v>4057</v>
      </c>
      <c r="D2120" t="s">
        <v>596</v>
      </c>
      <c r="E2120" t="s">
        <v>475</v>
      </c>
      <c r="F2120" s="13" t="s">
        <v>426</v>
      </c>
      <c r="H2120" s="15">
        <v>1.13151</v>
      </c>
      <c r="I2120" s="15">
        <v>0.18549999999999997</v>
      </c>
      <c r="J2120" s="15">
        <v>23.510249999999999</v>
      </c>
      <c r="K2120" s="15">
        <v>0</v>
      </c>
      <c r="L2120" s="15">
        <v>0</v>
      </c>
      <c r="M2120" s="15">
        <v>4.7000000000000019E-3</v>
      </c>
      <c r="N2120" s="15">
        <v>0</v>
      </c>
      <c r="O2120" s="15">
        <v>9.2500000000000013E-2</v>
      </c>
      <c r="P2120" s="15">
        <v>0</v>
      </c>
      <c r="Q2120" s="15">
        <v>0</v>
      </c>
      <c r="R2120" s="15">
        <v>-1.1900000000000001E-3</v>
      </c>
      <c r="S2120" s="15">
        <v>-0.40116000000000002</v>
      </c>
      <c r="T2120" s="15">
        <f t="shared" si="165"/>
        <v>24.522109999999998</v>
      </c>
      <c r="U2120" s="15">
        <v>0</v>
      </c>
      <c r="V2120" s="15">
        <v>0</v>
      </c>
      <c r="W2120" s="15">
        <v>0</v>
      </c>
      <c r="X2120" s="15">
        <v>0</v>
      </c>
      <c r="Y2120" s="15">
        <v>0</v>
      </c>
      <c r="Z2120" s="15">
        <v>0</v>
      </c>
      <c r="AA2120" s="15">
        <v>0</v>
      </c>
      <c r="AB2120" s="15">
        <v>0</v>
      </c>
      <c r="AC2120" s="15">
        <v>0</v>
      </c>
      <c r="AD2120" s="15">
        <v>0</v>
      </c>
      <c r="AE2120" s="15">
        <v>0</v>
      </c>
      <c r="AF2120" s="15">
        <v>0</v>
      </c>
      <c r="AG2120" s="15">
        <f t="shared" si="166"/>
        <v>0</v>
      </c>
      <c r="AH2120" s="15">
        <v>0</v>
      </c>
      <c r="AI2120" s="15">
        <v>0</v>
      </c>
      <c r="AJ2120" s="15">
        <v>0</v>
      </c>
      <c r="AK2120" s="15">
        <v>0</v>
      </c>
      <c r="AL2120" s="15">
        <v>0</v>
      </c>
      <c r="AM2120" s="15">
        <v>0</v>
      </c>
      <c r="AN2120" s="15">
        <v>0</v>
      </c>
      <c r="AO2120" s="15">
        <v>0</v>
      </c>
      <c r="AP2120" s="15">
        <v>0</v>
      </c>
      <c r="AQ2120" s="15">
        <v>0</v>
      </c>
      <c r="AR2120" s="15">
        <v>0</v>
      </c>
      <c r="AS2120" s="15">
        <v>0</v>
      </c>
      <c r="AT2120" s="15">
        <f t="shared" si="167"/>
        <v>0</v>
      </c>
      <c r="AU2120" s="15">
        <v>0</v>
      </c>
      <c r="AV2120" s="15">
        <v>0</v>
      </c>
      <c r="AW2120" s="15">
        <v>0</v>
      </c>
      <c r="AX2120" s="15">
        <v>0</v>
      </c>
      <c r="AY2120" s="15">
        <v>0</v>
      </c>
      <c r="AZ2120" s="15">
        <v>0</v>
      </c>
      <c r="BA2120" s="15">
        <v>0</v>
      </c>
      <c r="BB2120" s="15">
        <v>0</v>
      </c>
      <c r="BC2120" s="15">
        <v>0</v>
      </c>
      <c r="BD2120" s="15">
        <v>0</v>
      </c>
      <c r="BE2120" s="15">
        <v>0</v>
      </c>
      <c r="BF2120" s="15">
        <v>0</v>
      </c>
      <c r="BG2120" s="15">
        <f t="shared" si="168"/>
        <v>0</v>
      </c>
      <c r="BH2120" t="str">
        <f t="shared" si="169"/>
        <v>RGEGas</v>
      </c>
      <c r="BI2120" t="str">
        <f>VLOOKUP(BH2120,[2]Summary!$C$29:$C$56,1,0)</f>
        <v>RGEGas</v>
      </c>
      <c r="BJ2120" s="16">
        <v>43466</v>
      </c>
    </row>
    <row r="2121" spans="1:62" x14ac:dyDescent="0.25">
      <c r="A2121" s="13" t="s">
        <v>4058</v>
      </c>
      <c r="B2121" s="13" t="s">
        <v>4059</v>
      </c>
      <c r="C2121" t="s">
        <v>4060</v>
      </c>
      <c r="D2121" t="s">
        <v>596</v>
      </c>
      <c r="E2121" t="s">
        <v>475</v>
      </c>
      <c r="F2121" s="13" t="s">
        <v>426</v>
      </c>
      <c r="H2121" s="15">
        <v>22.238729999999993</v>
      </c>
      <c r="I2121" s="15">
        <v>2.8860100000000002</v>
      </c>
      <c r="J2121" s="15">
        <v>35.548319999999997</v>
      </c>
      <c r="K2121" s="15">
        <v>4.5726399999999998</v>
      </c>
      <c r="L2121" s="15">
        <v>71.025120000000001</v>
      </c>
      <c r="M2121" s="15">
        <v>-1.0247999999999999</v>
      </c>
      <c r="N2121" s="15">
        <v>41.416199999999996</v>
      </c>
      <c r="O2121" s="15">
        <v>1.47506</v>
      </c>
      <c r="P2121" s="15">
        <v>1.4069300000000002</v>
      </c>
      <c r="Q2121" s="15">
        <v>1.4841800000000001</v>
      </c>
      <c r="R2121" s="15">
        <v>-0.53286</v>
      </c>
      <c r="S2121" s="15">
        <v>-1.0917600000000001</v>
      </c>
      <c r="T2121" s="15">
        <f t="shared" si="165"/>
        <v>179.40377000000004</v>
      </c>
      <c r="U2121" s="15">
        <v>0</v>
      </c>
      <c r="V2121" s="15">
        <v>0</v>
      </c>
      <c r="W2121" s="15">
        <v>0</v>
      </c>
      <c r="X2121" s="15">
        <v>0</v>
      </c>
      <c r="Y2121" s="15">
        <v>0</v>
      </c>
      <c r="Z2121" s="15">
        <v>0</v>
      </c>
      <c r="AA2121" s="15">
        <v>0</v>
      </c>
      <c r="AB2121" s="15">
        <v>0</v>
      </c>
      <c r="AC2121" s="15">
        <v>0</v>
      </c>
      <c r="AD2121" s="15">
        <v>0</v>
      </c>
      <c r="AE2121" s="15">
        <v>0</v>
      </c>
      <c r="AF2121" s="15">
        <v>0</v>
      </c>
      <c r="AG2121" s="15">
        <f t="shared" si="166"/>
        <v>0</v>
      </c>
      <c r="AH2121" s="15">
        <v>0</v>
      </c>
      <c r="AI2121" s="15">
        <v>0</v>
      </c>
      <c r="AJ2121" s="15">
        <v>0</v>
      </c>
      <c r="AK2121" s="15">
        <v>0</v>
      </c>
      <c r="AL2121" s="15">
        <v>0</v>
      </c>
      <c r="AM2121" s="15">
        <v>0</v>
      </c>
      <c r="AN2121" s="15">
        <v>0</v>
      </c>
      <c r="AO2121" s="15">
        <v>0</v>
      </c>
      <c r="AP2121" s="15">
        <v>0</v>
      </c>
      <c r="AQ2121" s="15">
        <v>0</v>
      </c>
      <c r="AR2121" s="15">
        <v>0</v>
      </c>
      <c r="AS2121" s="15">
        <v>0</v>
      </c>
      <c r="AT2121" s="15">
        <f t="shared" si="167"/>
        <v>0</v>
      </c>
      <c r="AU2121" s="15">
        <v>0</v>
      </c>
      <c r="AV2121" s="15">
        <v>0</v>
      </c>
      <c r="AW2121" s="15">
        <v>0</v>
      </c>
      <c r="AX2121" s="15">
        <v>0</v>
      </c>
      <c r="AY2121" s="15">
        <v>0</v>
      </c>
      <c r="AZ2121" s="15">
        <v>0</v>
      </c>
      <c r="BA2121" s="15">
        <v>0</v>
      </c>
      <c r="BB2121" s="15">
        <v>0</v>
      </c>
      <c r="BC2121" s="15">
        <v>0</v>
      </c>
      <c r="BD2121" s="15">
        <v>0</v>
      </c>
      <c r="BE2121" s="15">
        <v>0</v>
      </c>
      <c r="BF2121" s="15">
        <v>0</v>
      </c>
      <c r="BG2121" s="15">
        <f t="shared" si="168"/>
        <v>0</v>
      </c>
      <c r="BH2121" t="str">
        <f t="shared" si="169"/>
        <v>RGEGas</v>
      </c>
      <c r="BI2121" t="str">
        <f>VLOOKUP(BH2121,[2]Summary!$C$29:$C$56,1,0)</f>
        <v>RGEGas</v>
      </c>
      <c r="BJ2121" s="16">
        <v>43466</v>
      </c>
    </row>
    <row r="2122" spans="1:62" x14ac:dyDescent="0.25">
      <c r="A2122" s="13" t="s">
        <v>4061</v>
      </c>
      <c r="B2122" s="13" t="s">
        <v>4062</v>
      </c>
      <c r="C2122" t="s">
        <v>4063</v>
      </c>
      <c r="D2122" t="s">
        <v>596</v>
      </c>
      <c r="E2122" t="s">
        <v>19</v>
      </c>
      <c r="F2122" s="13" t="s">
        <v>22</v>
      </c>
      <c r="H2122" s="15">
        <v>16.759029999999999</v>
      </c>
      <c r="I2122" s="15">
        <v>11.66023</v>
      </c>
      <c r="J2122" s="15">
        <v>1.8487900000000002</v>
      </c>
      <c r="K2122" s="15">
        <v>0</v>
      </c>
      <c r="L2122" s="15">
        <v>0</v>
      </c>
      <c r="M2122" s="15">
        <v>2.34965</v>
      </c>
      <c r="N2122" s="15">
        <v>0</v>
      </c>
      <c r="O2122" s="15">
        <v>0</v>
      </c>
      <c r="P2122" s="15">
        <v>0.18405000000000005</v>
      </c>
      <c r="Q2122" s="15">
        <v>0</v>
      </c>
      <c r="R2122" s="15">
        <v>0</v>
      </c>
      <c r="S2122" s="15">
        <v>0</v>
      </c>
      <c r="T2122" s="15">
        <f t="shared" si="165"/>
        <v>32.801749999999998</v>
      </c>
      <c r="U2122" s="15">
        <v>0</v>
      </c>
      <c r="V2122" s="15">
        <v>0</v>
      </c>
      <c r="W2122" s="15">
        <v>0</v>
      </c>
      <c r="X2122" s="15">
        <v>0</v>
      </c>
      <c r="Y2122" s="15">
        <v>0</v>
      </c>
      <c r="Z2122" s="15">
        <v>0</v>
      </c>
      <c r="AA2122" s="15">
        <v>0</v>
      </c>
      <c r="AB2122" s="15">
        <v>0</v>
      </c>
      <c r="AC2122" s="15">
        <v>0</v>
      </c>
      <c r="AD2122" s="15">
        <v>0</v>
      </c>
      <c r="AE2122" s="15">
        <v>0</v>
      </c>
      <c r="AF2122" s="15">
        <v>0</v>
      </c>
      <c r="AG2122" s="15">
        <f t="shared" si="166"/>
        <v>0</v>
      </c>
      <c r="AH2122" s="15">
        <v>0</v>
      </c>
      <c r="AI2122" s="15">
        <v>0</v>
      </c>
      <c r="AJ2122" s="15">
        <v>0</v>
      </c>
      <c r="AK2122" s="15">
        <v>0</v>
      </c>
      <c r="AL2122" s="15">
        <v>0</v>
      </c>
      <c r="AM2122" s="15">
        <v>0</v>
      </c>
      <c r="AN2122" s="15">
        <v>0</v>
      </c>
      <c r="AO2122" s="15">
        <v>0</v>
      </c>
      <c r="AP2122" s="15">
        <v>0</v>
      </c>
      <c r="AQ2122" s="15">
        <v>0</v>
      </c>
      <c r="AR2122" s="15">
        <v>0</v>
      </c>
      <c r="AS2122" s="15">
        <v>0</v>
      </c>
      <c r="AT2122" s="15">
        <f t="shared" si="167"/>
        <v>0</v>
      </c>
      <c r="AU2122" s="15">
        <v>0</v>
      </c>
      <c r="AV2122" s="15">
        <v>0</v>
      </c>
      <c r="AW2122" s="15">
        <v>0</v>
      </c>
      <c r="AX2122" s="15">
        <v>0</v>
      </c>
      <c r="AY2122" s="15">
        <v>0</v>
      </c>
      <c r="AZ2122" s="15">
        <v>0</v>
      </c>
      <c r="BA2122" s="15">
        <v>0</v>
      </c>
      <c r="BB2122" s="15">
        <v>0</v>
      </c>
      <c r="BC2122" s="15">
        <v>0</v>
      </c>
      <c r="BD2122" s="15">
        <v>0</v>
      </c>
      <c r="BE2122" s="15">
        <v>0</v>
      </c>
      <c r="BF2122" s="15">
        <v>0</v>
      </c>
      <c r="BG2122" s="15">
        <f t="shared" si="168"/>
        <v>0</v>
      </c>
      <c r="BH2122" t="str">
        <f t="shared" si="169"/>
        <v>RGEDIST</v>
      </c>
      <c r="BI2122" t="str">
        <f>VLOOKUP(BH2122,[2]Summary!$C$29:$C$56,1,0)</f>
        <v>RGEDist</v>
      </c>
      <c r="BJ2122" s="16">
        <v>43466</v>
      </c>
    </row>
    <row r="2123" spans="1:62" x14ac:dyDescent="0.25">
      <c r="A2123" s="13" t="s">
        <v>4064</v>
      </c>
      <c r="B2123" s="13" t="s">
        <v>4065</v>
      </c>
      <c r="C2123" t="s">
        <v>4066</v>
      </c>
      <c r="D2123" t="s">
        <v>596</v>
      </c>
      <c r="E2123" t="s">
        <v>19</v>
      </c>
      <c r="F2123" s="13" t="s">
        <v>22</v>
      </c>
      <c r="H2123" s="15">
        <v>8.0629999999999993E-2</v>
      </c>
      <c r="I2123" s="15">
        <v>7.0220000000000005E-2</v>
      </c>
      <c r="J2123" s="15">
        <v>9.7699999999999992E-3</v>
      </c>
      <c r="K2123" s="15">
        <v>0</v>
      </c>
      <c r="L2123" s="15">
        <v>0</v>
      </c>
      <c r="M2123" s="15">
        <v>1.243E-2</v>
      </c>
      <c r="N2123" s="15">
        <v>0</v>
      </c>
      <c r="O2123" s="15">
        <v>0</v>
      </c>
      <c r="P2123" s="15">
        <v>0</v>
      </c>
      <c r="Q2123" s="15">
        <v>0</v>
      </c>
      <c r="R2123" s="15">
        <v>0</v>
      </c>
      <c r="S2123" s="15">
        <v>0</v>
      </c>
      <c r="T2123" s="15">
        <f t="shared" si="165"/>
        <v>0.17304999999999998</v>
      </c>
      <c r="U2123" s="15">
        <v>0</v>
      </c>
      <c r="V2123" s="15">
        <v>0</v>
      </c>
      <c r="W2123" s="15">
        <v>0</v>
      </c>
      <c r="X2123" s="15">
        <v>0</v>
      </c>
      <c r="Y2123" s="15">
        <v>0</v>
      </c>
      <c r="Z2123" s="15">
        <v>0</v>
      </c>
      <c r="AA2123" s="15">
        <v>0</v>
      </c>
      <c r="AB2123" s="15">
        <v>0</v>
      </c>
      <c r="AC2123" s="15">
        <v>0</v>
      </c>
      <c r="AD2123" s="15">
        <v>0</v>
      </c>
      <c r="AE2123" s="15">
        <v>0</v>
      </c>
      <c r="AF2123" s="15">
        <v>0</v>
      </c>
      <c r="AG2123" s="15">
        <f t="shared" si="166"/>
        <v>0</v>
      </c>
      <c r="AH2123" s="15">
        <v>0</v>
      </c>
      <c r="AI2123" s="15">
        <v>0</v>
      </c>
      <c r="AJ2123" s="15">
        <v>0</v>
      </c>
      <c r="AK2123" s="15">
        <v>0</v>
      </c>
      <c r="AL2123" s="15">
        <v>0</v>
      </c>
      <c r="AM2123" s="15">
        <v>0</v>
      </c>
      <c r="AN2123" s="15">
        <v>0</v>
      </c>
      <c r="AO2123" s="15">
        <v>0</v>
      </c>
      <c r="AP2123" s="15">
        <v>0</v>
      </c>
      <c r="AQ2123" s="15">
        <v>0</v>
      </c>
      <c r="AR2123" s="15">
        <v>0</v>
      </c>
      <c r="AS2123" s="15">
        <v>0</v>
      </c>
      <c r="AT2123" s="15">
        <f t="shared" si="167"/>
        <v>0</v>
      </c>
      <c r="AU2123" s="15">
        <v>0</v>
      </c>
      <c r="AV2123" s="15">
        <v>0</v>
      </c>
      <c r="AW2123" s="15">
        <v>0</v>
      </c>
      <c r="AX2123" s="15">
        <v>0</v>
      </c>
      <c r="AY2123" s="15">
        <v>0</v>
      </c>
      <c r="AZ2123" s="15">
        <v>0</v>
      </c>
      <c r="BA2123" s="15">
        <v>0</v>
      </c>
      <c r="BB2123" s="15">
        <v>0</v>
      </c>
      <c r="BC2123" s="15">
        <v>0</v>
      </c>
      <c r="BD2123" s="15">
        <v>0</v>
      </c>
      <c r="BE2123" s="15">
        <v>0</v>
      </c>
      <c r="BF2123" s="15">
        <v>0</v>
      </c>
      <c r="BG2123" s="15">
        <f t="shared" si="168"/>
        <v>0</v>
      </c>
      <c r="BH2123" t="str">
        <f t="shared" si="169"/>
        <v>RGEDIST</v>
      </c>
      <c r="BI2123" t="str">
        <f>VLOOKUP(BH2123,[2]Summary!$C$29:$C$56,1,0)</f>
        <v>RGEDist</v>
      </c>
      <c r="BJ2123" s="16">
        <v>43466</v>
      </c>
    </row>
    <row r="2124" spans="1:62" x14ac:dyDescent="0.25">
      <c r="A2124" s="13" t="s">
        <v>4067</v>
      </c>
      <c r="B2124" s="13" t="s">
        <v>4068</v>
      </c>
      <c r="C2124" t="s">
        <v>787</v>
      </c>
      <c r="D2124" t="s">
        <v>595</v>
      </c>
      <c r="E2124" t="s">
        <v>19</v>
      </c>
      <c r="F2124" s="13" t="s">
        <v>22</v>
      </c>
      <c r="H2124" s="15">
        <v>0</v>
      </c>
      <c r="I2124" s="15">
        <v>0</v>
      </c>
      <c r="J2124" s="15">
        <v>0</v>
      </c>
      <c r="K2124" s="15">
        <v>0</v>
      </c>
      <c r="L2124" s="15">
        <v>9.6071399999999993</v>
      </c>
      <c r="M2124" s="15">
        <v>0</v>
      </c>
      <c r="N2124" s="15">
        <v>0</v>
      </c>
      <c r="O2124" s="15">
        <v>0</v>
      </c>
      <c r="P2124" s="15">
        <v>0</v>
      </c>
      <c r="Q2124" s="15">
        <v>0</v>
      </c>
      <c r="R2124" s="15">
        <v>0</v>
      </c>
      <c r="S2124" s="15">
        <v>0</v>
      </c>
      <c r="T2124" s="15">
        <f t="shared" si="165"/>
        <v>9.6071399999999993</v>
      </c>
      <c r="U2124" s="15">
        <v>0</v>
      </c>
      <c r="V2124" s="15">
        <v>0</v>
      </c>
      <c r="W2124" s="15">
        <v>0</v>
      </c>
      <c r="X2124" s="15">
        <v>0</v>
      </c>
      <c r="Y2124" s="15">
        <v>0</v>
      </c>
      <c r="Z2124" s="15">
        <v>0</v>
      </c>
      <c r="AA2124" s="15">
        <v>0</v>
      </c>
      <c r="AB2124" s="15">
        <v>0</v>
      </c>
      <c r="AC2124" s="15">
        <v>0</v>
      </c>
      <c r="AD2124" s="15">
        <v>0</v>
      </c>
      <c r="AE2124" s="15">
        <v>0</v>
      </c>
      <c r="AF2124" s="15">
        <v>0</v>
      </c>
      <c r="AG2124" s="15">
        <f t="shared" si="166"/>
        <v>0</v>
      </c>
      <c r="AH2124" s="15">
        <v>0</v>
      </c>
      <c r="AI2124" s="15">
        <v>0</v>
      </c>
      <c r="AJ2124" s="15">
        <v>0</v>
      </c>
      <c r="AK2124" s="15">
        <v>0</v>
      </c>
      <c r="AL2124" s="15">
        <v>0</v>
      </c>
      <c r="AM2124" s="15">
        <v>0</v>
      </c>
      <c r="AN2124" s="15">
        <v>0</v>
      </c>
      <c r="AO2124" s="15">
        <v>0</v>
      </c>
      <c r="AP2124" s="15">
        <v>0</v>
      </c>
      <c r="AQ2124" s="15">
        <v>0</v>
      </c>
      <c r="AR2124" s="15">
        <v>0</v>
      </c>
      <c r="AS2124" s="15">
        <v>0</v>
      </c>
      <c r="AT2124" s="15">
        <f t="shared" si="167"/>
        <v>0</v>
      </c>
      <c r="AU2124" s="15">
        <v>0</v>
      </c>
      <c r="AV2124" s="15">
        <v>0</v>
      </c>
      <c r="AW2124" s="15">
        <v>0</v>
      </c>
      <c r="AX2124" s="15">
        <v>0</v>
      </c>
      <c r="AY2124" s="15">
        <v>0</v>
      </c>
      <c r="AZ2124" s="15">
        <v>0</v>
      </c>
      <c r="BA2124" s="15">
        <v>0</v>
      </c>
      <c r="BB2124" s="15">
        <v>0</v>
      </c>
      <c r="BC2124" s="15">
        <v>0</v>
      </c>
      <c r="BD2124" s="15">
        <v>0</v>
      </c>
      <c r="BE2124" s="15">
        <v>0</v>
      </c>
      <c r="BF2124" s="15">
        <v>0</v>
      </c>
      <c r="BG2124" s="15">
        <f t="shared" si="168"/>
        <v>0</v>
      </c>
      <c r="BH2124" t="str">
        <f t="shared" si="169"/>
        <v>CMPDIST</v>
      </c>
      <c r="BI2124" t="str">
        <f>VLOOKUP(BH2124,[2]Summary!$C$29:$C$56,1,0)</f>
        <v>CMPDist</v>
      </c>
      <c r="BJ2124" s="16">
        <v>43466</v>
      </c>
    </row>
    <row r="2125" spans="1:62" x14ac:dyDescent="0.25">
      <c r="A2125" s="13" t="s">
        <v>4069</v>
      </c>
      <c r="B2125" s="13" t="s">
        <v>1173</v>
      </c>
      <c r="C2125" t="s">
        <v>1174</v>
      </c>
      <c r="D2125" t="s">
        <v>595</v>
      </c>
      <c r="E2125" t="s">
        <v>19</v>
      </c>
      <c r="F2125" s="13" t="s">
        <v>22</v>
      </c>
      <c r="H2125" s="15">
        <v>0.33957999999999999</v>
      </c>
      <c r="I2125" s="15">
        <v>0.30671000000000004</v>
      </c>
      <c r="J2125" s="15">
        <v>-1.33E-3</v>
      </c>
      <c r="K2125" s="15">
        <v>0</v>
      </c>
      <c r="L2125" s="15">
        <v>0</v>
      </c>
      <c r="M2125" s="15">
        <v>0</v>
      </c>
      <c r="N2125" s="15">
        <v>0</v>
      </c>
      <c r="O2125" s="15">
        <v>0</v>
      </c>
      <c r="P2125" s="15">
        <v>0</v>
      </c>
      <c r="Q2125" s="15">
        <v>0</v>
      </c>
      <c r="R2125" s="15">
        <v>0</v>
      </c>
      <c r="S2125" s="15">
        <v>0</v>
      </c>
      <c r="T2125" s="15">
        <f t="shared" si="165"/>
        <v>0.64495999999999998</v>
      </c>
      <c r="U2125" s="15">
        <v>0</v>
      </c>
      <c r="V2125" s="15">
        <v>0</v>
      </c>
      <c r="W2125" s="15">
        <v>0</v>
      </c>
      <c r="X2125" s="15">
        <v>0</v>
      </c>
      <c r="Y2125" s="15">
        <v>0</v>
      </c>
      <c r="Z2125" s="15">
        <v>0</v>
      </c>
      <c r="AA2125" s="15">
        <v>0</v>
      </c>
      <c r="AB2125" s="15">
        <v>0</v>
      </c>
      <c r="AC2125" s="15">
        <v>0</v>
      </c>
      <c r="AD2125" s="15">
        <v>0</v>
      </c>
      <c r="AE2125" s="15">
        <v>0</v>
      </c>
      <c r="AF2125" s="15">
        <v>0</v>
      </c>
      <c r="AG2125" s="15">
        <f t="shared" si="166"/>
        <v>0</v>
      </c>
      <c r="AH2125" s="15">
        <v>0</v>
      </c>
      <c r="AI2125" s="15">
        <v>0</v>
      </c>
      <c r="AJ2125" s="15">
        <v>0</v>
      </c>
      <c r="AK2125" s="15">
        <v>0</v>
      </c>
      <c r="AL2125" s="15">
        <v>0</v>
      </c>
      <c r="AM2125" s="15">
        <v>0</v>
      </c>
      <c r="AN2125" s="15">
        <v>0</v>
      </c>
      <c r="AO2125" s="15">
        <v>0</v>
      </c>
      <c r="AP2125" s="15">
        <v>0</v>
      </c>
      <c r="AQ2125" s="15">
        <v>0</v>
      </c>
      <c r="AR2125" s="15">
        <v>0</v>
      </c>
      <c r="AS2125" s="15">
        <v>0</v>
      </c>
      <c r="AT2125" s="15">
        <f t="shared" si="167"/>
        <v>0</v>
      </c>
      <c r="AU2125" s="15">
        <v>0</v>
      </c>
      <c r="AV2125" s="15">
        <v>0</v>
      </c>
      <c r="AW2125" s="15">
        <v>0</v>
      </c>
      <c r="AX2125" s="15">
        <v>0</v>
      </c>
      <c r="AY2125" s="15">
        <v>0</v>
      </c>
      <c r="AZ2125" s="15">
        <v>0</v>
      </c>
      <c r="BA2125" s="15">
        <v>0</v>
      </c>
      <c r="BB2125" s="15">
        <v>0</v>
      </c>
      <c r="BC2125" s="15">
        <v>0</v>
      </c>
      <c r="BD2125" s="15">
        <v>0</v>
      </c>
      <c r="BE2125" s="15">
        <v>0</v>
      </c>
      <c r="BF2125" s="15">
        <v>0</v>
      </c>
      <c r="BG2125" s="15">
        <f t="shared" si="168"/>
        <v>0</v>
      </c>
      <c r="BH2125" t="str">
        <f t="shared" si="169"/>
        <v>CMPDIST</v>
      </c>
      <c r="BI2125" t="str">
        <f>VLOOKUP(BH2125,[2]Summary!$C$29:$C$56,1,0)</f>
        <v>CMPDist</v>
      </c>
      <c r="BJ2125" s="16">
        <v>43466</v>
      </c>
    </row>
    <row r="2126" spans="1:62" x14ac:dyDescent="0.25">
      <c r="A2126" s="13" t="s">
        <v>4070</v>
      </c>
      <c r="B2126" s="13" t="s">
        <v>4071</v>
      </c>
      <c r="C2126" t="s">
        <v>4072</v>
      </c>
      <c r="D2126" t="s">
        <v>599</v>
      </c>
      <c r="E2126" t="s">
        <v>301</v>
      </c>
      <c r="F2126" s="13" t="s">
        <v>166</v>
      </c>
      <c r="H2126" s="15">
        <v>9.8029599999999988</v>
      </c>
      <c r="I2126" s="15">
        <v>8.854280000000001</v>
      </c>
      <c r="J2126" s="15">
        <v>73.167149999999992</v>
      </c>
      <c r="K2126" s="15">
        <v>3.1926600000000001</v>
      </c>
      <c r="L2126" s="15">
        <v>-8.8169600000000017</v>
      </c>
      <c r="M2126" s="15">
        <v>0.94106999999999996</v>
      </c>
      <c r="N2126" s="15">
        <v>0</v>
      </c>
      <c r="O2126" s="15">
        <v>0</v>
      </c>
      <c r="P2126" s="15">
        <v>1.0844400000000001</v>
      </c>
      <c r="Q2126" s="15">
        <v>-0.68938999999999995</v>
      </c>
      <c r="R2126" s="15">
        <v>0</v>
      </c>
      <c r="S2126" s="15">
        <v>0</v>
      </c>
      <c r="T2126" s="15">
        <f t="shared" si="165"/>
        <v>87.536209999999983</v>
      </c>
      <c r="U2126" s="15">
        <v>0</v>
      </c>
      <c r="V2126" s="15">
        <v>0</v>
      </c>
      <c r="W2126" s="15">
        <v>0</v>
      </c>
      <c r="X2126" s="15">
        <v>0</v>
      </c>
      <c r="Y2126" s="15">
        <v>0</v>
      </c>
      <c r="Z2126" s="15">
        <v>0</v>
      </c>
      <c r="AA2126" s="15">
        <v>0</v>
      </c>
      <c r="AB2126" s="15">
        <v>0</v>
      </c>
      <c r="AC2126" s="15">
        <v>0</v>
      </c>
      <c r="AD2126" s="15">
        <v>0</v>
      </c>
      <c r="AE2126" s="15">
        <v>0</v>
      </c>
      <c r="AF2126" s="15">
        <v>0</v>
      </c>
      <c r="AG2126" s="15">
        <f t="shared" si="166"/>
        <v>0</v>
      </c>
      <c r="AH2126" s="15">
        <v>0</v>
      </c>
      <c r="AI2126" s="15">
        <v>0</v>
      </c>
      <c r="AJ2126" s="15">
        <v>0</v>
      </c>
      <c r="AK2126" s="15">
        <v>0</v>
      </c>
      <c r="AL2126" s="15">
        <v>0</v>
      </c>
      <c r="AM2126" s="15">
        <v>0</v>
      </c>
      <c r="AN2126" s="15">
        <v>0</v>
      </c>
      <c r="AO2126" s="15">
        <v>0</v>
      </c>
      <c r="AP2126" s="15">
        <v>0</v>
      </c>
      <c r="AQ2126" s="15">
        <v>0</v>
      </c>
      <c r="AR2126" s="15">
        <v>0</v>
      </c>
      <c r="AS2126" s="15">
        <v>0</v>
      </c>
      <c r="AT2126" s="15">
        <f t="shared" si="167"/>
        <v>0</v>
      </c>
      <c r="AU2126" s="15">
        <v>0</v>
      </c>
      <c r="AV2126" s="15">
        <v>0</v>
      </c>
      <c r="AW2126" s="15">
        <v>0</v>
      </c>
      <c r="AX2126" s="15">
        <v>0</v>
      </c>
      <c r="AY2126" s="15">
        <v>0</v>
      </c>
      <c r="AZ2126" s="15">
        <v>0</v>
      </c>
      <c r="BA2126" s="15">
        <v>0</v>
      </c>
      <c r="BB2126" s="15">
        <v>0</v>
      </c>
      <c r="BC2126" s="15">
        <v>0</v>
      </c>
      <c r="BD2126" s="15">
        <v>0</v>
      </c>
      <c r="BE2126" s="15">
        <v>0</v>
      </c>
      <c r="BF2126" s="15">
        <v>0</v>
      </c>
      <c r="BG2126" s="15">
        <f t="shared" si="168"/>
        <v>0</v>
      </c>
      <c r="BH2126" t="str">
        <f t="shared" si="169"/>
        <v>NYSEGCommon</v>
      </c>
      <c r="BI2126" t="str">
        <f>VLOOKUP(BH2126,[2]Summary!$C$29:$C$56,1,0)</f>
        <v>NYSEGCommon</v>
      </c>
      <c r="BJ2126" s="16">
        <v>43466</v>
      </c>
    </row>
    <row r="2127" spans="1:62" x14ac:dyDescent="0.25">
      <c r="A2127" s="13" t="s">
        <v>4073</v>
      </c>
      <c r="B2127" s="13" t="s">
        <v>4074</v>
      </c>
      <c r="C2127" t="s">
        <v>4075</v>
      </c>
      <c r="D2127" t="s">
        <v>605</v>
      </c>
      <c r="E2127" t="s">
        <v>475</v>
      </c>
      <c r="F2127" s="13" t="s">
        <v>302</v>
      </c>
      <c r="H2127" s="15">
        <v>0</v>
      </c>
      <c r="I2127" s="15">
        <v>0</v>
      </c>
      <c r="J2127" s="15">
        <v>0</v>
      </c>
      <c r="K2127" s="15">
        <v>0</v>
      </c>
      <c r="L2127" s="15">
        <v>0</v>
      </c>
      <c r="M2127" s="15">
        <v>0</v>
      </c>
      <c r="N2127" s="15">
        <v>0</v>
      </c>
      <c r="O2127" s="15">
        <v>0</v>
      </c>
      <c r="P2127" s="15">
        <v>0</v>
      </c>
      <c r="Q2127" s="15">
        <v>0</v>
      </c>
      <c r="R2127" s="15">
        <v>0</v>
      </c>
      <c r="S2127" s="15">
        <v>0</v>
      </c>
      <c r="T2127" s="15">
        <f t="shared" si="165"/>
        <v>0</v>
      </c>
      <c r="U2127" s="15">
        <v>0</v>
      </c>
      <c r="V2127" s="15">
        <v>0</v>
      </c>
      <c r="W2127" s="15">
        <v>0</v>
      </c>
      <c r="X2127" s="15">
        <v>0</v>
      </c>
      <c r="Y2127" s="15">
        <v>0</v>
      </c>
      <c r="Z2127" s="15">
        <v>0</v>
      </c>
      <c r="AA2127" s="15">
        <v>0</v>
      </c>
      <c r="AB2127" s="15">
        <v>0</v>
      </c>
      <c r="AC2127" s="15">
        <v>0</v>
      </c>
      <c r="AD2127" s="15">
        <v>0</v>
      </c>
      <c r="AE2127" s="15">
        <v>0</v>
      </c>
      <c r="AF2127" s="15">
        <v>0</v>
      </c>
      <c r="AG2127" s="15">
        <f t="shared" si="166"/>
        <v>0</v>
      </c>
      <c r="AH2127" s="15">
        <v>0</v>
      </c>
      <c r="AI2127" s="15">
        <v>0</v>
      </c>
      <c r="AJ2127" s="15">
        <v>0</v>
      </c>
      <c r="AK2127" s="15">
        <v>0</v>
      </c>
      <c r="AL2127" s="15">
        <v>0</v>
      </c>
      <c r="AM2127" s="15">
        <v>0</v>
      </c>
      <c r="AN2127" s="15">
        <v>0</v>
      </c>
      <c r="AO2127" s="15">
        <v>0</v>
      </c>
      <c r="AP2127" s="15">
        <v>0</v>
      </c>
      <c r="AQ2127" s="15">
        <v>0</v>
      </c>
      <c r="AR2127" s="15">
        <v>0</v>
      </c>
      <c r="AS2127" s="15">
        <v>0</v>
      </c>
      <c r="AT2127" s="15">
        <f t="shared" si="167"/>
        <v>0</v>
      </c>
      <c r="AU2127" s="15">
        <v>0</v>
      </c>
      <c r="AV2127" s="15">
        <v>0</v>
      </c>
      <c r="AW2127" s="15">
        <v>0</v>
      </c>
      <c r="AX2127" s="15">
        <v>0</v>
      </c>
      <c r="AY2127" s="15">
        <v>0</v>
      </c>
      <c r="AZ2127" s="15">
        <v>0</v>
      </c>
      <c r="BA2127" s="15">
        <v>0</v>
      </c>
      <c r="BB2127" s="15">
        <v>0</v>
      </c>
      <c r="BC2127" s="15">
        <v>0</v>
      </c>
      <c r="BD2127" s="15">
        <v>0</v>
      </c>
      <c r="BE2127" s="15">
        <v>0</v>
      </c>
      <c r="BF2127" s="15">
        <v>0</v>
      </c>
      <c r="BG2127" s="15">
        <f t="shared" si="168"/>
        <v>0</v>
      </c>
      <c r="BH2127" t="str">
        <f t="shared" si="169"/>
        <v>MNGGas</v>
      </c>
      <c r="BI2127" t="str">
        <f>VLOOKUP(BH2127,[2]Summary!$C$29:$C$56,1,0)</f>
        <v>MNGGas</v>
      </c>
      <c r="BJ2127" s="16">
        <v>44562</v>
      </c>
    </row>
    <row r="2128" spans="1:62" x14ac:dyDescent="0.25">
      <c r="A2128" s="13" t="s">
        <v>4076</v>
      </c>
      <c r="B2128" s="13" t="s">
        <v>4077</v>
      </c>
      <c r="C2128" t="s">
        <v>4078</v>
      </c>
      <c r="D2128" t="s">
        <v>599</v>
      </c>
      <c r="E2128" t="s">
        <v>301</v>
      </c>
      <c r="F2128" s="13" t="s">
        <v>144</v>
      </c>
      <c r="H2128" s="15">
        <v>0</v>
      </c>
      <c r="I2128" s="15">
        <v>0</v>
      </c>
      <c r="J2128" s="15">
        <v>4.0460000000000003E-2</v>
      </c>
      <c r="K2128" s="15">
        <v>0</v>
      </c>
      <c r="L2128" s="15">
        <v>0</v>
      </c>
      <c r="M2128" s="15">
        <v>-5.1619999999999999E-2</v>
      </c>
      <c r="N2128" s="15">
        <v>0</v>
      </c>
      <c r="O2128" s="15">
        <v>0</v>
      </c>
      <c r="P2128" s="15">
        <v>0</v>
      </c>
      <c r="Q2128" s="15">
        <v>0</v>
      </c>
      <c r="R2128" s="15">
        <v>0</v>
      </c>
      <c r="S2128" s="15">
        <v>0</v>
      </c>
      <c r="T2128" s="15">
        <f t="shared" si="165"/>
        <v>-1.1159999999999996E-2</v>
      </c>
      <c r="U2128" s="15">
        <v>0</v>
      </c>
      <c r="V2128" s="15">
        <v>0</v>
      </c>
      <c r="W2128" s="15">
        <v>0</v>
      </c>
      <c r="X2128" s="15">
        <v>0</v>
      </c>
      <c r="Y2128" s="15">
        <v>0</v>
      </c>
      <c r="Z2128" s="15">
        <v>0</v>
      </c>
      <c r="AA2128" s="15">
        <v>0</v>
      </c>
      <c r="AB2128" s="15">
        <v>0</v>
      </c>
      <c r="AC2128" s="15">
        <v>0</v>
      </c>
      <c r="AD2128" s="15">
        <v>0</v>
      </c>
      <c r="AE2128" s="15">
        <v>0</v>
      </c>
      <c r="AF2128" s="15">
        <v>0</v>
      </c>
      <c r="AG2128" s="15">
        <f t="shared" si="166"/>
        <v>0</v>
      </c>
      <c r="AH2128" s="15">
        <v>0</v>
      </c>
      <c r="AI2128" s="15">
        <v>0</v>
      </c>
      <c r="AJ2128" s="15">
        <v>0</v>
      </c>
      <c r="AK2128" s="15">
        <v>0</v>
      </c>
      <c r="AL2128" s="15">
        <v>0</v>
      </c>
      <c r="AM2128" s="15">
        <v>0</v>
      </c>
      <c r="AN2128" s="15">
        <v>0</v>
      </c>
      <c r="AO2128" s="15">
        <v>0</v>
      </c>
      <c r="AP2128" s="15">
        <v>0</v>
      </c>
      <c r="AQ2128" s="15">
        <v>0</v>
      </c>
      <c r="AR2128" s="15">
        <v>0</v>
      </c>
      <c r="AS2128" s="15">
        <v>0</v>
      </c>
      <c r="AT2128" s="15">
        <f t="shared" si="167"/>
        <v>0</v>
      </c>
      <c r="AU2128" s="15">
        <v>0</v>
      </c>
      <c r="AV2128" s="15">
        <v>0</v>
      </c>
      <c r="AW2128" s="15">
        <v>0</v>
      </c>
      <c r="AX2128" s="15">
        <v>0</v>
      </c>
      <c r="AY2128" s="15">
        <v>0</v>
      </c>
      <c r="AZ2128" s="15">
        <v>0</v>
      </c>
      <c r="BA2128" s="15">
        <v>0</v>
      </c>
      <c r="BB2128" s="15">
        <v>0</v>
      </c>
      <c r="BC2128" s="15">
        <v>0</v>
      </c>
      <c r="BD2128" s="15">
        <v>0</v>
      </c>
      <c r="BE2128" s="15">
        <v>0</v>
      </c>
      <c r="BF2128" s="15">
        <v>0</v>
      </c>
      <c r="BG2128" s="15">
        <f t="shared" si="168"/>
        <v>0</v>
      </c>
      <c r="BH2128" t="str">
        <f t="shared" si="169"/>
        <v>NYSEGCommon</v>
      </c>
      <c r="BI2128" t="str">
        <f>VLOOKUP(BH2128,[2]Summary!$C$29:$C$56,1,0)</f>
        <v>NYSEGCommon</v>
      </c>
      <c r="BJ2128" s="16">
        <v>43466</v>
      </c>
    </row>
    <row r="2129" spans="1:62" x14ac:dyDescent="0.25">
      <c r="A2129" s="13" t="s">
        <v>4079</v>
      </c>
      <c r="B2129" s="13" t="s">
        <v>1119</v>
      </c>
      <c r="C2129" t="s">
        <v>1120</v>
      </c>
      <c r="D2129" t="s">
        <v>599</v>
      </c>
      <c r="E2129" t="s">
        <v>19</v>
      </c>
      <c r="F2129" s="13" t="s">
        <v>585</v>
      </c>
      <c r="H2129" s="15">
        <v>0</v>
      </c>
      <c r="I2129" s="15">
        <v>3.1933699999999998</v>
      </c>
      <c r="J2129" s="15">
        <v>3.2105799999999998</v>
      </c>
      <c r="K2129" s="15">
        <v>-2.9911700000000003</v>
      </c>
      <c r="L2129" s="15">
        <v>0</v>
      </c>
      <c r="M2129" s="15">
        <v>0</v>
      </c>
      <c r="N2129" s="15">
        <v>0</v>
      </c>
      <c r="O2129" s="15">
        <v>0</v>
      </c>
      <c r="P2129" s="15">
        <v>0</v>
      </c>
      <c r="Q2129" s="15">
        <v>0</v>
      </c>
      <c r="R2129" s="15">
        <v>0</v>
      </c>
      <c r="S2129" s="15">
        <v>0</v>
      </c>
      <c r="T2129" s="15">
        <f t="shared" si="165"/>
        <v>3.4127799999999997</v>
      </c>
      <c r="U2129" s="15">
        <v>0</v>
      </c>
      <c r="V2129" s="15">
        <v>0</v>
      </c>
      <c r="W2129" s="15">
        <v>0</v>
      </c>
      <c r="X2129" s="15">
        <v>0</v>
      </c>
      <c r="Y2129" s="15">
        <v>0</v>
      </c>
      <c r="Z2129" s="15">
        <v>0</v>
      </c>
      <c r="AA2129" s="15">
        <v>0</v>
      </c>
      <c r="AB2129" s="15">
        <v>0</v>
      </c>
      <c r="AC2129" s="15">
        <v>0</v>
      </c>
      <c r="AD2129" s="15">
        <v>0</v>
      </c>
      <c r="AE2129" s="15">
        <v>0</v>
      </c>
      <c r="AF2129" s="15">
        <v>0</v>
      </c>
      <c r="AG2129" s="15">
        <f t="shared" si="166"/>
        <v>0</v>
      </c>
      <c r="AH2129" s="15">
        <v>0</v>
      </c>
      <c r="AI2129" s="15">
        <v>0</v>
      </c>
      <c r="AJ2129" s="15">
        <v>0</v>
      </c>
      <c r="AK2129" s="15">
        <v>0</v>
      </c>
      <c r="AL2129" s="15">
        <v>0</v>
      </c>
      <c r="AM2129" s="15">
        <v>0</v>
      </c>
      <c r="AN2129" s="15">
        <v>0</v>
      </c>
      <c r="AO2129" s="15">
        <v>0</v>
      </c>
      <c r="AP2129" s="15">
        <v>0</v>
      </c>
      <c r="AQ2129" s="15">
        <v>0</v>
      </c>
      <c r="AR2129" s="15">
        <v>0</v>
      </c>
      <c r="AS2129" s="15">
        <v>0</v>
      </c>
      <c r="AT2129" s="15">
        <f t="shared" si="167"/>
        <v>0</v>
      </c>
      <c r="AU2129" s="15">
        <v>0</v>
      </c>
      <c r="AV2129" s="15">
        <v>0</v>
      </c>
      <c r="AW2129" s="15">
        <v>0</v>
      </c>
      <c r="AX2129" s="15">
        <v>0</v>
      </c>
      <c r="AY2129" s="15">
        <v>0</v>
      </c>
      <c r="AZ2129" s="15">
        <v>0</v>
      </c>
      <c r="BA2129" s="15">
        <v>0</v>
      </c>
      <c r="BB2129" s="15">
        <v>0</v>
      </c>
      <c r="BC2129" s="15">
        <v>0</v>
      </c>
      <c r="BD2129" s="15">
        <v>0</v>
      </c>
      <c r="BE2129" s="15">
        <v>0</v>
      </c>
      <c r="BF2129" s="15">
        <v>0</v>
      </c>
      <c r="BG2129" s="15">
        <f t="shared" si="168"/>
        <v>0</v>
      </c>
      <c r="BH2129" t="str">
        <f t="shared" si="169"/>
        <v>NYSEGDIST</v>
      </c>
      <c r="BI2129" t="str">
        <f>VLOOKUP(BH2129,[2]Summary!$C$29:$C$56,1,0)</f>
        <v>NYSEGDist</v>
      </c>
      <c r="BJ2129" s="16">
        <v>43466</v>
      </c>
    </row>
    <row r="2130" spans="1:62" x14ac:dyDescent="0.25">
      <c r="A2130" s="13" t="s">
        <v>4080</v>
      </c>
      <c r="B2130" s="13" t="s">
        <v>4081</v>
      </c>
      <c r="C2130" t="s">
        <v>4082</v>
      </c>
      <c r="D2130" t="s">
        <v>596</v>
      </c>
      <c r="E2130" t="s">
        <v>19</v>
      </c>
      <c r="F2130" s="13" t="s">
        <v>22</v>
      </c>
      <c r="H2130" s="15">
        <v>24.260210000000001</v>
      </c>
      <c r="I2130" s="15">
        <v>-4.9965399999999986</v>
      </c>
      <c r="J2130" s="15">
        <v>8.2595100000000006</v>
      </c>
      <c r="K2130" s="15">
        <v>0.74685000000000001</v>
      </c>
      <c r="L2130" s="15">
        <v>0.34498000000000006</v>
      </c>
      <c r="M2130" s="15">
        <v>-0.90602000000000005</v>
      </c>
      <c r="N2130" s="15">
        <v>-3.5959999999999999E-2</v>
      </c>
      <c r="O2130" s="15">
        <v>0.72177999999999998</v>
      </c>
      <c r="P2130" s="15">
        <v>0.10741000000000005</v>
      </c>
      <c r="Q2130" s="15">
        <v>9.8999999999999999E-4</v>
      </c>
      <c r="R2130" s="15">
        <v>-0.94455000000000011</v>
      </c>
      <c r="S2130" s="15">
        <v>2.6955000000000005</v>
      </c>
      <c r="T2130" s="15">
        <f t="shared" si="165"/>
        <v>30.254160000000002</v>
      </c>
      <c r="U2130" s="15">
        <v>1.08E-3</v>
      </c>
      <c r="V2130" s="15">
        <v>9.6999999999999994E-4</v>
      </c>
      <c r="W2130" s="15">
        <v>1.1100000000000001E-3</v>
      </c>
      <c r="X2130" s="15">
        <v>1.0500000000000002E-3</v>
      </c>
      <c r="Y2130" s="15">
        <v>1.09E-3</v>
      </c>
      <c r="Z2130" s="15">
        <v>1.0500000000000002E-3</v>
      </c>
      <c r="AA2130" s="15">
        <v>1.09E-3</v>
      </c>
      <c r="AB2130" s="15">
        <v>1.09E-3</v>
      </c>
      <c r="AC2130" s="15">
        <v>1.0500000000000002E-3</v>
      </c>
      <c r="AD2130" s="15">
        <v>1.09E-3</v>
      </c>
      <c r="AE2130" s="15">
        <v>1.0500000000000002E-3</v>
      </c>
      <c r="AF2130" s="15">
        <v>1.09E-3</v>
      </c>
      <c r="AG2130" s="15">
        <f t="shared" si="166"/>
        <v>1.2810000000000002E-2</v>
      </c>
      <c r="AH2130" s="15">
        <v>1.1600000000000002E-3</v>
      </c>
      <c r="AI2130" s="15">
        <v>1.09E-3</v>
      </c>
      <c r="AJ2130" s="15">
        <v>1.1000000000000001E-3</v>
      </c>
      <c r="AK2130" s="15">
        <v>1.1099999999999999E-3</v>
      </c>
      <c r="AL2130" s="15">
        <v>8.3000000000000012E-4</v>
      </c>
      <c r="AM2130" s="15">
        <v>1.2199999999999999E-3</v>
      </c>
      <c r="AN2130" s="15">
        <v>1.8400000000000001E-3</v>
      </c>
      <c r="AO2130" s="15">
        <v>1.24E-3</v>
      </c>
      <c r="AP2130" s="15">
        <v>1.1899999999999999E-3</v>
      </c>
      <c r="AQ2130" s="15">
        <v>1.24E-3</v>
      </c>
      <c r="AR2130" s="15">
        <v>1.1899999999999999E-3</v>
      </c>
      <c r="AS2130" s="15">
        <v>1.24E-3</v>
      </c>
      <c r="AT2130" s="15">
        <f t="shared" si="167"/>
        <v>1.4449999999999999E-2</v>
      </c>
      <c r="AU2130" s="15">
        <v>1.2100000381469727E-3</v>
      </c>
      <c r="AV2130" s="15">
        <v>1.0900000333786011E-3</v>
      </c>
      <c r="AW2130" s="15">
        <v>1.4199999570846558E-3</v>
      </c>
      <c r="AX2130" s="15">
        <v>1.2400000095367431E-3</v>
      </c>
      <c r="AY2130" s="15">
        <v>1.2799999713897705E-3</v>
      </c>
      <c r="AZ2130" s="15">
        <v>1.2400000095367431E-3</v>
      </c>
      <c r="BA2130" s="15">
        <v>1.2799999713897705E-3</v>
      </c>
      <c r="BB2130" s="15">
        <v>1.2799999713897705E-3</v>
      </c>
      <c r="BC2130" s="15">
        <v>8.8999998569488524E-4</v>
      </c>
      <c r="BD2130" s="15">
        <v>-2.4500000476837158E-3</v>
      </c>
      <c r="BE2130" s="15">
        <v>-4.3600001335144046E-3</v>
      </c>
      <c r="BF2130" s="15">
        <v>-4.090000152587891E-3</v>
      </c>
      <c r="BG2130" s="15">
        <f t="shared" si="168"/>
        <v>2.9999613761903451E-5</v>
      </c>
      <c r="BH2130" t="str">
        <f t="shared" si="169"/>
        <v>RGEDIST</v>
      </c>
      <c r="BI2130" t="str">
        <f>VLOOKUP(BH2130,[2]Summary!$C$29:$C$56,1,0)</f>
        <v>RGEDist</v>
      </c>
      <c r="BJ2130" s="16">
        <v>44562</v>
      </c>
    </row>
    <row r="2131" spans="1:62" x14ac:dyDescent="0.25">
      <c r="A2131" s="13" t="s">
        <v>4083</v>
      </c>
      <c r="B2131" s="13" t="s">
        <v>4084</v>
      </c>
      <c r="C2131" t="s">
        <v>4085</v>
      </c>
      <c r="D2131" t="s">
        <v>599</v>
      </c>
      <c r="E2131" t="s">
        <v>597</v>
      </c>
      <c r="F2131" s="13" t="s">
        <v>588</v>
      </c>
      <c r="H2131" s="15">
        <v>4.8499999999999993E-3</v>
      </c>
      <c r="I2131" s="15">
        <v>4.3699999999999998E-3</v>
      </c>
      <c r="J2131" s="15">
        <v>2.5899999999999999E-3</v>
      </c>
      <c r="K2131" s="15">
        <v>3.8E-3</v>
      </c>
      <c r="L2131" s="15">
        <v>-5.0499999999999998E-3</v>
      </c>
      <c r="M2131" s="15">
        <v>5.5000000000000003E-4</v>
      </c>
      <c r="N2131" s="15">
        <v>0</v>
      </c>
      <c r="O2131" s="15">
        <v>0</v>
      </c>
      <c r="P2131" s="15">
        <v>6.8000000000000005E-4</v>
      </c>
      <c r="Q2131" s="15">
        <v>0</v>
      </c>
      <c r="R2131" s="15">
        <v>0</v>
      </c>
      <c r="S2131" s="15">
        <v>0</v>
      </c>
      <c r="T2131" s="15">
        <f t="shared" si="165"/>
        <v>1.179E-2</v>
      </c>
      <c r="U2131" s="15">
        <v>0</v>
      </c>
      <c r="V2131" s="15">
        <v>0</v>
      </c>
      <c r="W2131" s="15">
        <v>0</v>
      </c>
      <c r="X2131" s="15">
        <v>0</v>
      </c>
      <c r="Y2131" s="15">
        <v>0</v>
      </c>
      <c r="Z2131" s="15">
        <v>0</v>
      </c>
      <c r="AA2131" s="15">
        <v>0</v>
      </c>
      <c r="AB2131" s="15">
        <v>0</v>
      </c>
      <c r="AC2131" s="15">
        <v>0</v>
      </c>
      <c r="AD2131" s="15">
        <v>0</v>
      </c>
      <c r="AE2131" s="15">
        <v>0</v>
      </c>
      <c r="AF2131" s="15">
        <v>0</v>
      </c>
      <c r="AG2131" s="15">
        <f t="shared" si="166"/>
        <v>0</v>
      </c>
      <c r="AH2131" s="15">
        <v>0</v>
      </c>
      <c r="AI2131" s="15">
        <v>0</v>
      </c>
      <c r="AJ2131" s="15">
        <v>0</v>
      </c>
      <c r="AK2131" s="15">
        <v>0</v>
      </c>
      <c r="AL2131" s="15">
        <v>0</v>
      </c>
      <c r="AM2131" s="15">
        <v>0</v>
      </c>
      <c r="AN2131" s="15">
        <v>0</v>
      </c>
      <c r="AO2131" s="15">
        <v>0</v>
      </c>
      <c r="AP2131" s="15">
        <v>0</v>
      </c>
      <c r="AQ2131" s="15">
        <v>0</v>
      </c>
      <c r="AR2131" s="15">
        <v>0</v>
      </c>
      <c r="AS2131" s="15">
        <v>0</v>
      </c>
      <c r="AT2131" s="15">
        <f t="shared" si="167"/>
        <v>0</v>
      </c>
      <c r="AU2131" s="15">
        <v>0</v>
      </c>
      <c r="AV2131" s="15">
        <v>0</v>
      </c>
      <c r="AW2131" s="15">
        <v>0</v>
      </c>
      <c r="AX2131" s="15">
        <v>0</v>
      </c>
      <c r="AY2131" s="15">
        <v>0</v>
      </c>
      <c r="AZ2131" s="15">
        <v>0</v>
      </c>
      <c r="BA2131" s="15">
        <v>0</v>
      </c>
      <c r="BB2131" s="15">
        <v>0</v>
      </c>
      <c r="BC2131" s="15">
        <v>0</v>
      </c>
      <c r="BD2131" s="15">
        <v>0</v>
      </c>
      <c r="BE2131" s="15">
        <v>0</v>
      </c>
      <c r="BF2131" s="15">
        <v>0</v>
      </c>
      <c r="BG2131" s="15">
        <f t="shared" si="168"/>
        <v>0</v>
      </c>
      <c r="BH2131" t="str">
        <f t="shared" si="169"/>
        <v>NYSEGGen</v>
      </c>
      <c r="BI2131" t="str">
        <f>VLOOKUP(BH2131,[2]Summary!$C$29:$C$56,1,0)</f>
        <v>NYSEGGen</v>
      </c>
      <c r="BJ2131" s="16">
        <v>43466</v>
      </c>
    </row>
    <row r="2132" spans="1:62" x14ac:dyDescent="0.25">
      <c r="A2132" s="13" t="s">
        <v>4086</v>
      </c>
      <c r="B2132" s="13" t="s">
        <v>4087</v>
      </c>
      <c r="C2132" t="s">
        <v>4088</v>
      </c>
      <c r="D2132" t="s">
        <v>605</v>
      </c>
      <c r="E2132" t="s">
        <v>475</v>
      </c>
      <c r="F2132" s="13" t="s">
        <v>153</v>
      </c>
      <c r="H2132" s="15">
        <v>0</v>
      </c>
      <c r="I2132" s="15">
        <v>0</v>
      </c>
      <c r="J2132" s="15">
        <v>0</v>
      </c>
      <c r="K2132" s="15">
        <v>0</v>
      </c>
      <c r="L2132" s="15">
        <v>0</v>
      </c>
      <c r="M2132" s="15">
        <v>0</v>
      </c>
      <c r="N2132" s="15">
        <v>0</v>
      </c>
      <c r="O2132" s="15">
        <v>0</v>
      </c>
      <c r="P2132" s="15">
        <v>0</v>
      </c>
      <c r="Q2132" s="15">
        <v>0</v>
      </c>
      <c r="R2132" s="15">
        <v>0</v>
      </c>
      <c r="S2132" s="15">
        <v>0</v>
      </c>
      <c r="T2132" s="15">
        <f t="shared" si="165"/>
        <v>0</v>
      </c>
      <c r="U2132" s="15">
        <v>0</v>
      </c>
      <c r="V2132" s="15">
        <v>0</v>
      </c>
      <c r="W2132" s="15">
        <v>0</v>
      </c>
      <c r="X2132" s="15">
        <v>0</v>
      </c>
      <c r="Y2132" s="15">
        <v>0</v>
      </c>
      <c r="Z2132" s="15">
        <v>0</v>
      </c>
      <c r="AA2132" s="15">
        <v>0</v>
      </c>
      <c r="AB2132" s="15">
        <v>0</v>
      </c>
      <c r="AC2132" s="15">
        <v>0</v>
      </c>
      <c r="AD2132" s="15">
        <v>0</v>
      </c>
      <c r="AE2132" s="15">
        <v>0</v>
      </c>
      <c r="AF2132" s="15">
        <v>0</v>
      </c>
      <c r="AG2132" s="15">
        <f t="shared" si="166"/>
        <v>0</v>
      </c>
      <c r="AH2132" s="15">
        <v>0</v>
      </c>
      <c r="AI2132" s="15">
        <v>0</v>
      </c>
      <c r="AJ2132" s="15">
        <v>0</v>
      </c>
      <c r="AK2132" s="15">
        <v>0</v>
      </c>
      <c r="AL2132" s="15">
        <v>0</v>
      </c>
      <c r="AM2132" s="15">
        <v>0</v>
      </c>
      <c r="AN2132" s="15">
        <v>0</v>
      </c>
      <c r="AO2132" s="15">
        <v>0</v>
      </c>
      <c r="AP2132" s="15">
        <v>0</v>
      </c>
      <c r="AQ2132" s="15">
        <v>0</v>
      </c>
      <c r="AR2132" s="15">
        <v>0</v>
      </c>
      <c r="AS2132" s="15">
        <v>0</v>
      </c>
      <c r="AT2132" s="15">
        <f t="shared" si="167"/>
        <v>0</v>
      </c>
      <c r="AU2132" s="15">
        <v>0</v>
      </c>
      <c r="AV2132" s="15">
        <v>0</v>
      </c>
      <c r="AW2132" s="15">
        <v>0</v>
      </c>
      <c r="AX2132" s="15">
        <v>0</v>
      </c>
      <c r="AY2132" s="15">
        <v>0</v>
      </c>
      <c r="AZ2132" s="15">
        <v>0</v>
      </c>
      <c r="BA2132" s="15">
        <v>0</v>
      </c>
      <c r="BB2132" s="15">
        <v>0</v>
      </c>
      <c r="BC2132" s="15">
        <v>0</v>
      </c>
      <c r="BD2132" s="15">
        <v>0</v>
      </c>
      <c r="BE2132" s="15">
        <v>0</v>
      </c>
      <c r="BF2132" s="15">
        <v>0</v>
      </c>
      <c r="BG2132" s="15">
        <f t="shared" si="168"/>
        <v>0</v>
      </c>
      <c r="BH2132" t="str">
        <f t="shared" si="169"/>
        <v>MNGGas</v>
      </c>
      <c r="BI2132" t="str">
        <f>VLOOKUP(BH2132,[2]Summary!$C$29:$C$56,1,0)</f>
        <v>MNGGas</v>
      </c>
      <c r="BJ2132" s="16">
        <v>44562</v>
      </c>
    </row>
    <row r="2133" spans="1:62" x14ac:dyDescent="0.25">
      <c r="A2133" s="13" t="s">
        <v>4089</v>
      </c>
      <c r="B2133" s="13" t="s">
        <v>4090</v>
      </c>
      <c r="C2133" t="s">
        <v>4091</v>
      </c>
      <c r="D2133" t="s">
        <v>599</v>
      </c>
      <c r="E2133" t="s">
        <v>301</v>
      </c>
      <c r="F2133" s="13" t="s">
        <v>60</v>
      </c>
      <c r="H2133" s="15">
        <v>0</v>
      </c>
      <c r="I2133" s="15">
        <v>0</v>
      </c>
      <c r="J2133" s="15">
        <v>0</v>
      </c>
      <c r="K2133" s="15">
        <v>0</v>
      </c>
      <c r="L2133" s="15">
        <v>0</v>
      </c>
      <c r="M2133" s="15">
        <v>0</v>
      </c>
      <c r="N2133" s="15">
        <v>0</v>
      </c>
      <c r="O2133" s="15">
        <v>0</v>
      </c>
      <c r="P2133" s="15">
        <v>0</v>
      </c>
      <c r="Q2133" s="15">
        <v>0</v>
      </c>
      <c r="R2133" s="15">
        <v>0</v>
      </c>
      <c r="S2133" s="15">
        <v>0</v>
      </c>
      <c r="T2133" s="15">
        <f t="shared" si="165"/>
        <v>0</v>
      </c>
      <c r="U2133" s="15">
        <v>0</v>
      </c>
      <c r="V2133" s="15">
        <v>0</v>
      </c>
      <c r="W2133" s="15">
        <v>0</v>
      </c>
      <c r="X2133" s="15">
        <v>0</v>
      </c>
      <c r="Y2133" s="15">
        <v>0</v>
      </c>
      <c r="Z2133" s="15">
        <v>0</v>
      </c>
      <c r="AA2133" s="15">
        <v>89.421949999999995</v>
      </c>
      <c r="AB2133" s="15">
        <v>0.44778999999999997</v>
      </c>
      <c r="AC2133" s="15">
        <v>26.432539999999999</v>
      </c>
      <c r="AD2133" s="15">
        <v>41.403510000000004</v>
      </c>
      <c r="AE2133" s="15">
        <v>17.215029999999999</v>
      </c>
      <c r="AF2133" s="15">
        <v>54.773420000000002</v>
      </c>
      <c r="AG2133" s="15">
        <f t="shared" si="166"/>
        <v>229.69423999999998</v>
      </c>
      <c r="AH2133" s="15">
        <v>1.1236700000000002</v>
      </c>
      <c r="AI2133" s="15">
        <v>1.05118</v>
      </c>
      <c r="AJ2133" s="15">
        <v>0.52239000000000002</v>
      </c>
      <c r="AK2133" s="15">
        <v>0.88919999999999999</v>
      </c>
      <c r="AL2133" s="15">
        <v>47.321709999999996</v>
      </c>
      <c r="AM2133" s="15">
        <v>47.469869999999993</v>
      </c>
      <c r="AN2133" s="15">
        <v>48.073239999999998</v>
      </c>
      <c r="AO2133" s="15">
        <v>1.7108099999999999</v>
      </c>
      <c r="AP2133" s="15">
        <v>103.26313</v>
      </c>
      <c r="AQ2133" s="15">
        <v>2.1818</v>
      </c>
      <c r="AR2133" s="15">
        <v>2.1114199999999999</v>
      </c>
      <c r="AS2133" s="15">
        <v>2.3588900000000002</v>
      </c>
      <c r="AT2133" s="15">
        <f t="shared" si="167"/>
        <v>258.07731000000001</v>
      </c>
      <c r="AU2133" s="15">
        <v>2.2122099609374999</v>
      </c>
      <c r="AV2133" s="15">
        <v>1.9981300048828126</v>
      </c>
      <c r="AW2133" s="15">
        <v>3.2784899902343749</v>
      </c>
      <c r="AX2133" s="15">
        <v>1.8167700195312499</v>
      </c>
      <c r="AY2133" s="15">
        <v>-0.22219999694824219</v>
      </c>
      <c r="AZ2133" s="15">
        <v>0</v>
      </c>
      <c r="BA2133" s="15">
        <v>0</v>
      </c>
      <c r="BB2133" s="15">
        <v>0</v>
      </c>
      <c r="BC2133" s="15">
        <v>-0.10263999938964843</v>
      </c>
      <c r="BD2133" s="15">
        <v>0</v>
      </c>
      <c r="BE2133" s="15">
        <v>0</v>
      </c>
      <c r="BF2133" s="15">
        <v>0</v>
      </c>
      <c r="BG2133" s="15">
        <f t="shared" si="168"/>
        <v>8.9807599792480453</v>
      </c>
      <c r="BH2133" t="str">
        <f t="shared" si="169"/>
        <v>NYSEGCommon</v>
      </c>
      <c r="BI2133" t="str">
        <f>VLOOKUP(BH2133,[2]Summary!$C$29:$C$56,1,0)</f>
        <v>NYSEGCommon</v>
      </c>
      <c r="BJ2133" s="16">
        <v>44470</v>
      </c>
    </row>
    <row r="2134" spans="1:62" x14ac:dyDescent="0.25">
      <c r="A2134" s="13" t="s">
        <v>4092</v>
      </c>
      <c r="B2134" s="13" t="s">
        <v>4093</v>
      </c>
      <c r="C2134" t="s">
        <v>4091</v>
      </c>
      <c r="D2134" t="s">
        <v>599</v>
      </c>
      <c r="E2134" t="s">
        <v>301</v>
      </c>
      <c r="F2134" s="13" t="s">
        <v>60</v>
      </c>
      <c r="H2134" s="15">
        <v>0</v>
      </c>
      <c r="I2134" s="15">
        <v>0</v>
      </c>
      <c r="J2134" s="15">
        <v>0</v>
      </c>
      <c r="K2134" s="15">
        <v>0</v>
      </c>
      <c r="L2134" s="15">
        <v>0</v>
      </c>
      <c r="M2134" s="15">
        <v>0</v>
      </c>
      <c r="N2134" s="15">
        <v>0</v>
      </c>
      <c r="O2134" s="15">
        <v>0</v>
      </c>
      <c r="P2134" s="15">
        <v>0</v>
      </c>
      <c r="Q2134" s="15">
        <v>0</v>
      </c>
      <c r="R2134" s="15">
        <v>0</v>
      </c>
      <c r="S2134" s="15">
        <v>0</v>
      </c>
      <c r="T2134" s="15">
        <f t="shared" si="165"/>
        <v>0</v>
      </c>
      <c r="U2134" s="15">
        <v>0</v>
      </c>
      <c r="V2134" s="15">
        <v>0</v>
      </c>
      <c r="W2134" s="15">
        <v>0</v>
      </c>
      <c r="X2134" s="15">
        <v>0</v>
      </c>
      <c r="Y2134" s="15">
        <v>0</v>
      </c>
      <c r="Z2134" s="15">
        <v>0</v>
      </c>
      <c r="AA2134" s="15">
        <v>0</v>
      </c>
      <c r="AB2134" s="15">
        <v>0</v>
      </c>
      <c r="AC2134" s="15">
        <v>0</v>
      </c>
      <c r="AD2134" s="15">
        <v>31.989380000000001</v>
      </c>
      <c r="AE2134" s="15">
        <v>0.15475</v>
      </c>
      <c r="AF2134" s="15">
        <v>0.15060999999999999</v>
      </c>
      <c r="AG2134" s="15">
        <f t="shared" si="166"/>
        <v>32.294740000000004</v>
      </c>
      <c r="AH2134" s="15">
        <v>0.15799000000000002</v>
      </c>
      <c r="AI2134" s="15">
        <v>0.14780000000000001</v>
      </c>
      <c r="AJ2134" s="15">
        <v>7.3439999999999991E-2</v>
      </c>
      <c r="AK2134" s="15">
        <v>0.12502000000000002</v>
      </c>
      <c r="AL2134" s="15">
        <v>0.15880000000000002</v>
      </c>
      <c r="AM2134" s="15">
        <v>0.14050000000000001</v>
      </c>
      <c r="AN2134" s="15">
        <v>0.19228999999999999</v>
      </c>
      <c r="AO2134" s="15">
        <v>0.15003</v>
      </c>
      <c r="AP2134" s="15">
        <v>0.1452</v>
      </c>
      <c r="AQ2134" s="15">
        <v>0.15003</v>
      </c>
      <c r="AR2134" s="15">
        <v>0.1452</v>
      </c>
      <c r="AS2134" s="15">
        <v>0.16625000000000001</v>
      </c>
      <c r="AT2134" s="15">
        <f t="shared" si="167"/>
        <v>1.7525500000000001</v>
      </c>
      <c r="AU2134" s="15">
        <v>0.15441000366210939</v>
      </c>
      <c r="AV2134" s="15">
        <v>0.13947000122070313</v>
      </c>
      <c r="AW2134" s="15">
        <v>0.22885000610351564</v>
      </c>
      <c r="AX2134" s="15">
        <v>0.17405999755859375</v>
      </c>
      <c r="AY2134" s="15">
        <v>0.1611199951171875</v>
      </c>
      <c r="AZ2134" s="15">
        <v>0.16902000427246094</v>
      </c>
      <c r="BA2134" s="15">
        <v>0.17466000366210938</v>
      </c>
      <c r="BB2134" s="15">
        <v>0.17466000366210938</v>
      </c>
      <c r="BC2134" s="15">
        <v>0.18232000732421874</v>
      </c>
      <c r="BD2134" s="15">
        <v>0</v>
      </c>
      <c r="BE2134" s="15">
        <v>0</v>
      </c>
      <c r="BF2134" s="15">
        <v>0</v>
      </c>
      <c r="BG2134" s="15">
        <f t="shared" si="168"/>
        <v>1.5585700225830079</v>
      </c>
      <c r="BH2134" t="str">
        <f t="shared" si="169"/>
        <v>NYSEGCommon</v>
      </c>
      <c r="BI2134" t="str">
        <f>VLOOKUP(BH2134,[2]Summary!$C$29:$C$56,1,0)</f>
        <v>NYSEGCommon</v>
      </c>
      <c r="BJ2134" s="16">
        <v>44470</v>
      </c>
    </row>
    <row r="2135" spans="1:62" x14ac:dyDescent="0.25">
      <c r="A2135" s="13" t="s">
        <v>4094</v>
      </c>
      <c r="B2135" s="13" t="s">
        <v>4095</v>
      </c>
      <c r="C2135" t="s">
        <v>4091</v>
      </c>
      <c r="D2135" t="s">
        <v>596</v>
      </c>
      <c r="E2135" t="s">
        <v>301</v>
      </c>
      <c r="F2135" s="13" t="s">
        <v>60</v>
      </c>
      <c r="H2135" s="15">
        <v>0</v>
      </c>
      <c r="I2135" s="15">
        <v>0</v>
      </c>
      <c r="J2135" s="15">
        <v>0</v>
      </c>
      <c r="K2135" s="15">
        <v>0</v>
      </c>
      <c r="L2135" s="15">
        <v>0</v>
      </c>
      <c r="M2135" s="15">
        <v>0</v>
      </c>
      <c r="N2135" s="15">
        <v>0</v>
      </c>
      <c r="O2135" s="15">
        <v>0</v>
      </c>
      <c r="P2135" s="15">
        <v>0</v>
      </c>
      <c r="Q2135" s="15">
        <v>0</v>
      </c>
      <c r="R2135" s="15">
        <v>0</v>
      </c>
      <c r="S2135" s="15">
        <v>0</v>
      </c>
      <c r="T2135" s="15">
        <f t="shared" si="165"/>
        <v>0</v>
      </c>
      <c r="U2135" s="15">
        <v>0</v>
      </c>
      <c r="V2135" s="15">
        <v>0</v>
      </c>
      <c r="W2135" s="15">
        <v>0</v>
      </c>
      <c r="X2135" s="15">
        <v>0</v>
      </c>
      <c r="Y2135" s="15">
        <v>0</v>
      </c>
      <c r="Z2135" s="15">
        <v>0</v>
      </c>
      <c r="AA2135" s="15">
        <v>0</v>
      </c>
      <c r="AB2135" s="15">
        <v>0</v>
      </c>
      <c r="AC2135" s="15">
        <v>0</v>
      </c>
      <c r="AD2135" s="15">
        <v>0</v>
      </c>
      <c r="AE2135" s="15">
        <v>4.2113399999999999</v>
      </c>
      <c r="AF2135" s="15">
        <v>12.067020000000001</v>
      </c>
      <c r="AG2135" s="15">
        <f t="shared" si="166"/>
        <v>16.278359999999999</v>
      </c>
      <c r="AH2135" s="15">
        <v>0.10493999999999999</v>
      </c>
      <c r="AI2135" s="15">
        <v>9.8159999999999997E-2</v>
      </c>
      <c r="AJ2135" s="15">
        <v>9.844E-2</v>
      </c>
      <c r="AK2135" s="15">
        <v>9.9400000000000002E-2</v>
      </c>
      <c r="AL2135" s="15">
        <v>7.6239999999999988E-2</v>
      </c>
      <c r="AM2135" s="15">
        <v>0.10719999999999999</v>
      </c>
      <c r="AN2135" s="15">
        <v>0.16856000000000002</v>
      </c>
      <c r="AO2135" s="15">
        <v>0.11130000000000001</v>
      </c>
      <c r="AP2135" s="15">
        <v>0.10769999999999999</v>
      </c>
      <c r="AQ2135" s="15">
        <v>0.11130000000000001</v>
      </c>
      <c r="AR2135" s="15">
        <v>0.10769999999999999</v>
      </c>
      <c r="AS2135" s="15">
        <v>0.11130000000000001</v>
      </c>
      <c r="AT2135" s="15">
        <f t="shared" si="167"/>
        <v>1.3022400000000001</v>
      </c>
      <c r="AU2135" s="15">
        <v>0.10916000366210937</v>
      </c>
      <c r="AV2135" s="15">
        <v>9.8580001831054684E-2</v>
      </c>
      <c r="AW2135" s="15">
        <v>0.12605999755859376</v>
      </c>
      <c r="AX2135" s="15">
        <v>0.11155999755859375</v>
      </c>
      <c r="AY2135" s="15">
        <v>0.11481999969482422</v>
      </c>
      <c r="AZ2135" s="15">
        <v>0.11140000152587891</v>
      </c>
      <c r="BA2135" s="15">
        <v>0.11512000274658203</v>
      </c>
      <c r="BB2135" s="15">
        <v>0.11512000274658203</v>
      </c>
      <c r="BC2135" s="15">
        <v>8.3599998474121098E-2</v>
      </c>
      <c r="BD2135" s="15">
        <v>0</v>
      </c>
      <c r="BE2135" s="15">
        <v>0</v>
      </c>
      <c r="BF2135" s="15">
        <v>0</v>
      </c>
      <c r="BG2135" s="15">
        <f t="shared" si="168"/>
        <v>0.98542000579833999</v>
      </c>
      <c r="BH2135" t="str">
        <f t="shared" si="169"/>
        <v>RGECommon</v>
      </c>
      <c r="BI2135" t="str">
        <f>VLOOKUP(BH2135,[2]Summary!$C$29:$C$56,1,0)</f>
        <v>RGECommon</v>
      </c>
      <c r="BJ2135" s="16">
        <v>44470</v>
      </c>
    </row>
    <row r="2136" spans="1:62" x14ac:dyDescent="0.25">
      <c r="A2136" s="13" t="s">
        <v>4096</v>
      </c>
      <c r="B2136" s="13" t="s">
        <v>4097</v>
      </c>
      <c r="C2136" t="s">
        <v>4098</v>
      </c>
      <c r="D2136" t="s">
        <v>595</v>
      </c>
      <c r="E2136" t="s">
        <v>301</v>
      </c>
      <c r="F2136" s="13" t="s">
        <v>60</v>
      </c>
      <c r="H2136" s="15">
        <v>0.21343999999999999</v>
      </c>
      <c r="I2136" s="15">
        <v>0.14407</v>
      </c>
      <c r="J2136" s="15">
        <v>-7.1999999999999972E-4</v>
      </c>
      <c r="K2136" s="15">
        <v>0</v>
      </c>
      <c r="L2136" s="15">
        <v>0</v>
      </c>
      <c r="M2136" s="15">
        <v>-8.0499999999999999E-3</v>
      </c>
      <c r="N2136" s="15">
        <v>0</v>
      </c>
      <c r="O2136" s="15">
        <v>0</v>
      </c>
      <c r="P2136" s="15">
        <v>-4.6300000000000004E-3</v>
      </c>
      <c r="Q2136" s="15">
        <v>0</v>
      </c>
      <c r="R2136" s="15">
        <v>0</v>
      </c>
      <c r="S2136" s="15">
        <v>0</v>
      </c>
      <c r="T2136" s="15">
        <f t="shared" si="165"/>
        <v>0.34410999999999997</v>
      </c>
      <c r="U2136" s="15">
        <v>0</v>
      </c>
      <c r="V2136" s="15">
        <v>0</v>
      </c>
      <c r="W2136" s="15">
        <v>0</v>
      </c>
      <c r="X2136" s="15">
        <v>0</v>
      </c>
      <c r="Y2136" s="15">
        <v>0</v>
      </c>
      <c r="Z2136" s="15">
        <v>0</v>
      </c>
      <c r="AA2136" s="15">
        <v>0</v>
      </c>
      <c r="AB2136" s="15">
        <v>0</v>
      </c>
      <c r="AC2136" s="15">
        <v>0</v>
      </c>
      <c r="AD2136" s="15">
        <v>0</v>
      </c>
      <c r="AE2136" s="15">
        <v>0</v>
      </c>
      <c r="AF2136" s="15">
        <v>0</v>
      </c>
      <c r="AG2136" s="15">
        <f t="shared" si="166"/>
        <v>0</v>
      </c>
      <c r="AH2136" s="15">
        <v>0</v>
      </c>
      <c r="AI2136" s="15">
        <v>0</v>
      </c>
      <c r="AJ2136" s="15">
        <v>0</v>
      </c>
      <c r="AK2136" s="15">
        <v>0</v>
      </c>
      <c r="AL2136" s="15">
        <v>0</v>
      </c>
      <c r="AM2136" s="15">
        <v>0</v>
      </c>
      <c r="AN2136" s="15">
        <v>0</v>
      </c>
      <c r="AO2136" s="15">
        <v>0</v>
      </c>
      <c r="AP2136" s="15">
        <v>0</v>
      </c>
      <c r="AQ2136" s="15">
        <v>0</v>
      </c>
      <c r="AR2136" s="15">
        <v>0</v>
      </c>
      <c r="AS2136" s="15">
        <v>0</v>
      </c>
      <c r="AT2136" s="15">
        <f t="shared" si="167"/>
        <v>0</v>
      </c>
      <c r="AU2136" s="15">
        <v>0</v>
      </c>
      <c r="AV2136" s="15">
        <v>0</v>
      </c>
      <c r="AW2136" s="15">
        <v>0</v>
      </c>
      <c r="AX2136" s="15">
        <v>0</v>
      </c>
      <c r="AY2136" s="15">
        <v>0</v>
      </c>
      <c r="AZ2136" s="15">
        <v>0</v>
      </c>
      <c r="BA2136" s="15">
        <v>0</v>
      </c>
      <c r="BB2136" s="15">
        <v>0</v>
      </c>
      <c r="BC2136" s="15">
        <v>0</v>
      </c>
      <c r="BD2136" s="15">
        <v>0</v>
      </c>
      <c r="BE2136" s="15">
        <v>0</v>
      </c>
      <c r="BF2136" s="15">
        <v>0</v>
      </c>
      <c r="BG2136" s="15">
        <f t="shared" si="168"/>
        <v>0</v>
      </c>
      <c r="BH2136" t="str">
        <f t="shared" si="169"/>
        <v>CMPCommon</v>
      </c>
      <c r="BI2136" t="str">
        <f>VLOOKUP(BH2136,[2]Summary!$C$29:$C$56,1,0)</f>
        <v>CMPCommon</v>
      </c>
      <c r="BJ2136" s="16">
        <v>43466</v>
      </c>
    </row>
    <row r="2137" spans="1:62" x14ac:dyDescent="0.25">
      <c r="A2137" s="13" t="s">
        <v>4099</v>
      </c>
      <c r="B2137" s="13" t="s">
        <v>4100</v>
      </c>
      <c r="C2137" t="s">
        <v>4101</v>
      </c>
      <c r="D2137" t="s">
        <v>599</v>
      </c>
      <c r="E2137" t="s">
        <v>301</v>
      </c>
      <c r="F2137" s="13" t="s">
        <v>60</v>
      </c>
      <c r="H2137" s="15">
        <v>0</v>
      </c>
      <c r="I2137" s="15">
        <v>0</v>
      </c>
      <c r="J2137" s="15">
        <v>5.9789300000000001</v>
      </c>
      <c r="K2137" s="15">
        <v>0</v>
      </c>
      <c r="L2137" s="15">
        <v>3.50352</v>
      </c>
      <c r="M2137" s="15">
        <v>0</v>
      </c>
      <c r="N2137" s="15">
        <v>1.29125</v>
      </c>
      <c r="O2137" s="15">
        <v>0</v>
      </c>
      <c r="P2137" s="15">
        <v>0</v>
      </c>
      <c r="Q2137" s="15">
        <v>0</v>
      </c>
      <c r="R2137" s="15">
        <v>0</v>
      </c>
      <c r="S2137" s="15">
        <v>0</v>
      </c>
      <c r="T2137" s="15">
        <f t="shared" si="165"/>
        <v>10.7737</v>
      </c>
      <c r="U2137" s="15">
        <v>0</v>
      </c>
      <c r="V2137" s="15">
        <v>0</v>
      </c>
      <c r="W2137" s="15">
        <v>0</v>
      </c>
      <c r="X2137" s="15">
        <v>0</v>
      </c>
      <c r="Y2137" s="15">
        <v>0</v>
      </c>
      <c r="Z2137" s="15">
        <v>0</v>
      </c>
      <c r="AA2137" s="15">
        <v>0</v>
      </c>
      <c r="AB2137" s="15">
        <v>0</v>
      </c>
      <c r="AC2137" s="15">
        <v>0</v>
      </c>
      <c r="AD2137" s="15">
        <v>0</v>
      </c>
      <c r="AE2137" s="15">
        <v>0</v>
      </c>
      <c r="AF2137" s="15">
        <v>0</v>
      </c>
      <c r="AG2137" s="15">
        <f t="shared" si="166"/>
        <v>0</v>
      </c>
      <c r="AH2137" s="15">
        <v>0</v>
      </c>
      <c r="AI2137" s="15">
        <v>0</v>
      </c>
      <c r="AJ2137" s="15">
        <v>0</v>
      </c>
      <c r="AK2137" s="15">
        <v>0</v>
      </c>
      <c r="AL2137" s="15">
        <v>0</v>
      </c>
      <c r="AM2137" s="15">
        <v>0</v>
      </c>
      <c r="AN2137" s="15">
        <v>0</v>
      </c>
      <c r="AO2137" s="15">
        <v>0</v>
      </c>
      <c r="AP2137" s="15">
        <v>0</v>
      </c>
      <c r="AQ2137" s="15">
        <v>0</v>
      </c>
      <c r="AR2137" s="15">
        <v>0</v>
      </c>
      <c r="AS2137" s="15">
        <v>0</v>
      </c>
      <c r="AT2137" s="15">
        <f t="shared" si="167"/>
        <v>0</v>
      </c>
      <c r="AU2137" s="15">
        <v>0</v>
      </c>
      <c r="AV2137" s="15">
        <v>0</v>
      </c>
      <c r="AW2137" s="15">
        <v>0</v>
      </c>
      <c r="AX2137" s="15">
        <v>0</v>
      </c>
      <c r="AY2137" s="15">
        <v>0</v>
      </c>
      <c r="AZ2137" s="15">
        <v>0</v>
      </c>
      <c r="BA2137" s="15">
        <v>0</v>
      </c>
      <c r="BB2137" s="15">
        <v>0</v>
      </c>
      <c r="BC2137" s="15">
        <v>0</v>
      </c>
      <c r="BD2137" s="15">
        <v>0</v>
      </c>
      <c r="BE2137" s="15">
        <v>0</v>
      </c>
      <c r="BF2137" s="15">
        <v>0</v>
      </c>
      <c r="BG2137" s="15">
        <f t="shared" si="168"/>
        <v>0</v>
      </c>
      <c r="BH2137" t="str">
        <f t="shared" si="169"/>
        <v>NYSEGCommon</v>
      </c>
      <c r="BI2137" t="str">
        <f>VLOOKUP(BH2137,[2]Summary!$C$29:$C$56,1,0)</f>
        <v>NYSEGCommon</v>
      </c>
      <c r="BJ2137" s="16">
        <v>43466</v>
      </c>
    </row>
    <row r="2138" spans="1:62" x14ac:dyDescent="0.25">
      <c r="A2138" s="13" t="s">
        <v>4102</v>
      </c>
      <c r="B2138" s="13" t="s">
        <v>4103</v>
      </c>
      <c r="C2138" t="s">
        <v>4104</v>
      </c>
      <c r="D2138" t="s">
        <v>599</v>
      </c>
      <c r="E2138" t="s">
        <v>301</v>
      </c>
      <c r="F2138" s="13" t="s">
        <v>60</v>
      </c>
      <c r="H2138" s="15">
        <v>12.226459999999999</v>
      </c>
      <c r="I2138" s="15">
        <v>1.4880499999999999</v>
      </c>
      <c r="J2138" s="15">
        <v>-0.26468000000000003</v>
      </c>
      <c r="K2138" s="15">
        <v>0</v>
      </c>
      <c r="L2138" s="15">
        <v>-0.85377000000000003</v>
      </c>
      <c r="M2138" s="15">
        <v>9.2579999999999996E-2</v>
      </c>
      <c r="N2138" s="15">
        <v>0</v>
      </c>
      <c r="O2138" s="15">
        <v>0</v>
      </c>
      <c r="P2138" s="15">
        <v>0.11158999999999999</v>
      </c>
      <c r="Q2138" s="15">
        <v>0</v>
      </c>
      <c r="R2138" s="15">
        <v>0</v>
      </c>
      <c r="S2138" s="15">
        <v>0</v>
      </c>
      <c r="T2138" s="15">
        <f t="shared" si="165"/>
        <v>12.800229999999997</v>
      </c>
      <c r="U2138" s="15">
        <v>0</v>
      </c>
      <c r="V2138" s="15">
        <v>0</v>
      </c>
      <c r="W2138" s="15">
        <v>0</v>
      </c>
      <c r="X2138" s="15">
        <v>0</v>
      </c>
      <c r="Y2138" s="15">
        <v>0</v>
      </c>
      <c r="Z2138" s="15">
        <v>0</v>
      </c>
      <c r="AA2138" s="15">
        <v>0</v>
      </c>
      <c r="AB2138" s="15">
        <v>0</v>
      </c>
      <c r="AC2138" s="15">
        <v>0</v>
      </c>
      <c r="AD2138" s="15">
        <v>0</v>
      </c>
      <c r="AE2138" s="15">
        <v>0</v>
      </c>
      <c r="AF2138" s="15">
        <v>0</v>
      </c>
      <c r="AG2138" s="15">
        <f t="shared" si="166"/>
        <v>0</v>
      </c>
      <c r="AH2138" s="15">
        <v>0</v>
      </c>
      <c r="AI2138" s="15">
        <v>0</v>
      </c>
      <c r="AJ2138" s="15">
        <v>0</v>
      </c>
      <c r="AK2138" s="15">
        <v>0</v>
      </c>
      <c r="AL2138" s="15">
        <v>0</v>
      </c>
      <c r="AM2138" s="15">
        <v>0</v>
      </c>
      <c r="AN2138" s="15">
        <v>0</v>
      </c>
      <c r="AO2138" s="15">
        <v>0</v>
      </c>
      <c r="AP2138" s="15">
        <v>0</v>
      </c>
      <c r="AQ2138" s="15">
        <v>0</v>
      </c>
      <c r="AR2138" s="15">
        <v>0</v>
      </c>
      <c r="AS2138" s="15">
        <v>0</v>
      </c>
      <c r="AT2138" s="15">
        <f t="shared" si="167"/>
        <v>0</v>
      </c>
      <c r="AU2138" s="15">
        <v>0</v>
      </c>
      <c r="AV2138" s="15">
        <v>0</v>
      </c>
      <c r="AW2138" s="15">
        <v>0</v>
      </c>
      <c r="AX2138" s="15">
        <v>0</v>
      </c>
      <c r="AY2138" s="15">
        <v>0</v>
      </c>
      <c r="AZ2138" s="15">
        <v>0</v>
      </c>
      <c r="BA2138" s="15">
        <v>0</v>
      </c>
      <c r="BB2138" s="15">
        <v>0</v>
      </c>
      <c r="BC2138" s="15">
        <v>0</v>
      </c>
      <c r="BD2138" s="15">
        <v>0</v>
      </c>
      <c r="BE2138" s="15">
        <v>0</v>
      </c>
      <c r="BF2138" s="15">
        <v>0</v>
      </c>
      <c r="BG2138" s="15">
        <f t="shared" si="168"/>
        <v>0</v>
      </c>
      <c r="BH2138" t="str">
        <f t="shared" si="169"/>
        <v>NYSEGCommon</v>
      </c>
      <c r="BI2138" t="str">
        <f>VLOOKUP(BH2138,[2]Summary!$C$29:$C$56,1,0)</f>
        <v>NYSEGCommon</v>
      </c>
      <c r="BJ2138" s="16">
        <v>43466</v>
      </c>
    </row>
    <row r="2139" spans="1:62" x14ac:dyDescent="0.25">
      <c r="A2139" s="13" t="s">
        <v>4105</v>
      </c>
      <c r="B2139" s="13" t="s">
        <v>4106</v>
      </c>
      <c r="C2139" t="s">
        <v>4107</v>
      </c>
      <c r="D2139" t="s">
        <v>595</v>
      </c>
      <c r="E2139" t="s">
        <v>301</v>
      </c>
      <c r="F2139" s="13" t="s">
        <v>60</v>
      </c>
      <c r="H2139" s="15">
        <v>0</v>
      </c>
      <c r="I2139" s="15">
        <v>0</v>
      </c>
      <c r="J2139" s="15">
        <v>0.63561999999999996</v>
      </c>
      <c r="K2139" s="15">
        <v>0.51195000000000002</v>
      </c>
      <c r="L2139" s="15">
        <v>1.4671700000000001</v>
      </c>
      <c r="M2139" s="15">
        <v>134.51719</v>
      </c>
      <c r="N2139" s="15">
        <v>23.487279999999998</v>
      </c>
      <c r="O2139" s="15">
        <v>30.174799999999998</v>
      </c>
      <c r="P2139" s="15">
        <v>1.1667100000000001</v>
      </c>
      <c r="Q2139" s="15">
        <v>0.87844999999999995</v>
      </c>
      <c r="R2139" s="15">
        <v>-6.5970000000000001E-2</v>
      </c>
      <c r="S2139" s="15">
        <v>6.3879999999999992E-2</v>
      </c>
      <c r="T2139" s="15">
        <f t="shared" si="165"/>
        <v>192.83708000000001</v>
      </c>
      <c r="U2139" s="15">
        <v>0</v>
      </c>
      <c r="V2139" s="15">
        <v>0</v>
      </c>
      <c r="W2139" s="15">
        <v>0</v>
      </c>
      <c r="X2139" s="15">
        <v>0</v>
      </c>
      <c r="Y2139" s="15">
        <v>0</v>
      </c>
      <c r="Z2139" s="15">
        <v>0</v>
      </c>
      <c r="AA2139" s="15">
        <v>0</v>
      </c>
      <c r="AB2139" s="15">
        <v>0</v>
      </c>
      <c r="AC2139" s="15">
        <v>0</v>
      </c>
      <c r="AD2139" s="15">
        <v>0</v>
      </c>
      <c r="AE2139" s="15">
        <v>0</v>
      </c>
      <c r="AF2139" s="15">
        <v>0</v>
      </c>
      <c r="AG2139" s="15">
        <f t="shared" si="166"/>
        <v>0</v>
      </c>
      <c r="AH2139" s="15">
        <v>0</v>
      </c>
      <c r="AI2139" s="15">
        <v>0</v>
      </c>
      <c r="AJ2139" s="15">
        <v>0</v>
      </c>
      <c r="AK2139" s="15">
        <v>0</v>
      </c>
      <c r="AL2139" s="15">
        <v>0</v>
      </c>
      <c r="AM2139" s="15">
        <v>0</v>
      </c>
      <c r="AN2139" s="15">
        <v>0</v>
      </c>
      <c r="AO2139" s="15">
        <v>0</v>
      </c>
      <c r="AP2139" s="15">
        <v>0</v>
      </c>
      <c r="AQ2139" s="15">
        <v>0</v>
      </c>
      <c r="AR2139" s="15">
        <v>0</v>
      </c>
      <c r="AS2139" s="15">
        <v>0</v>
      </c>
      <c r="AT2139" s="15">
        <f t="shared" si="167"/>
        <v>0</v>
      </c>
      <c r="AU2139" s="15">
        <v>0</v>
      </c>
      <c r="AV2139" s="15">
        <v>0</v>
      </c>
      <c r="AW2139" s="15">
        <v>0</v>
      </c>
      <c r="AX2139" s="15">
        <v>0</v>
      </c>
      <c r="AY2139" s="15">
        <v>0</v>
      </c>
      <c r="AZ2139" s="15">
        <v>0</v>
      </c>
      <c r="BA2139" s="15">
        <v>0</v>
      </c>
      <c r="BB2139" s="15">
        <v>0</v>
      </c>
      <c r="BC2139" s="15">
        <v>0</v>
      </c>
      <c r="BD2139" s="15">
        <v>0</v>
      </c>
      <c r="BE2139" s="15">
        <v>0</v>
      </c>
      <c r="BF2139" s="15">
        <v>0</v>
      </c>
      <c r="BG2139" s="15">
        <f t="shared" si="168"/>
        <v>0</v>
      </c>
      <c r="BH2139" t="str">
        <f t="shared" si="169"/>
        <v>CMPCommon</v>
      </c>
      <c r="BI2139" t="str">
        <f>VLOOKUP(BH2139,[2]Summary!$C$29:$C$56,1,0)</f>
        <v>CMPCommon</v>
      </c>
      <c r="BJ2139" s="16">
        <v>43466</v>
      </c>
    </row>
    <row r="2140" spans="1:62" x14ac:dyDescent="0.25">
      <c r="A2140" s="13" t="s">
        <v>4108</v>
      </c>
      <c r="B2140" s="13" t="s">
        <v>4109</v>
      </c>
      <c r="C2140" t="s">
        <v>4110</v>
      </c>
      <c r="D2140" t="s">
        <v>595</v>
      </c>
      <c r="E2140" t="s">
        <v>301</v>
      </c>
      <c r="F2140" s="13" t="s">
        <v>60</v>
      </c>
      <c r="H2140" s="15">
        <v>0</v>
      </c>
      <c r="I2140" s="15">
        <v>0</v>
      </c>
      <c r="J2140" s="15">
        <v>0</v>
      </c>
      <c r="K2140" s="15">
        <v>0.25435000000000002</v>
      </c>
      <c r="L2140" s="15">
        <v>1.5999999999999999E-3</v>
      </c>
      <c r="M2140" s="15">
        <v>0.44818999999999998</v>
      </c>
      <c r="N2140" s="15">
        <v>86.806509999999989</v>
      </c>
      <c r="O2140" s="15">
        <v>109.10916999999999</v>
      </c>
      <c r="P2140" s="15">
        <v>1.7988700000000002</v>
      </c>
      <c r="Q2140" s="15">
        <v>1.5093000000000001</v>
      </c>
      <c r="R2140" s="15">
        <v>-6.3079999999999997E-2</v>
      </c>
      <c r="S2140" s="15">
        <v>7.5300000000000006E-2</v>
      </c>
      <c r="T2140" s="15">
        <f t="shared" si="165"/>
        <v>199.94020999999995</v>
      </c>
      <c r="U2140" s="15">
        <v>0</v>
      </c>
      <c r="V2140" s="15">
        <v>0</v>
      </c>
      <c r="W2140" s="15">
        <v>0</v>
      </c>
      <c r="X2140" s="15">
        <v>0</v>
      </c>
      <c r="Y2140" s="15">
        <v>0</v>
      </c>
      <c r="Z2140" s="15">
        <v>0</v>
      </c>
      <c r="AA2140" s="15">
        <v>0</v>
      </c>
      <c r="AB2140" s="15">
        <v>0</v>
      </c>
      <c r="AC2140" s="15">
        <v>0</v>
      </c>
      <c r="AD2140" s="15">
        <v>0</v>
      </c>
      <c r="AE2140" s="15">
        <v>0</v>
      </c>
      <c r="AF2140" s="15">
        <v>0</v>
      </c>
      <c r="AG2140" s="15">
        <f t="shared" si="166"/>
        <v>0</v>
      </c>
      <c r="AH2140" s="15">
        <v>0</v>
      </c>
      <c r="AI2140" s="15">
        <v>0</v>
      </c>
      <c r="AJ2140" s="15">
        <v>0</v>
      </c>
      <c r="AK2140" s="15">
        <v>0</v>
      </c>
      <c r="AL2140" s="15">
        <v>0</v>
      </c>
      <c r="AM2140" s="15">
        <v>0</v>
      </c>
      <c r="AN2140" s="15">
        <v>0</v>
      </c>
      <c r="AO2140" s="15">
        <v>0</v>
      </c>
      <c r="AP2140" s="15">
        <v>0</v>
      </c>
      <c r="AQ2140" s="15">
        <v>0</v>
      </c>
      <c r="AR2140" s="15">
        <v>0</v>
      </c>
      <c r="AS2140" s="15">
        <v>0</v>
      </c>
      <c r="AT2140" s="15">
        <f t="shared" si="167"/>
        <v>0</v>
      </c>
      <c r="AU2140" s="15">
        <v>0</v>
      </c>
      <c r="AV2140" s="15">
        <v>0</v>
      </c>
      <c r="AW2140" s="15">
        <v>0</v>
      </c>
      <c r="AX2140" s="15">
        <v>0</v>
      </c>
      <c r="AY2140" s="15">
        <v>0</v>
      </c>
      <c r="AZ2140" s="15">
        <v>0</v>
      </c>
      <c r="BA2140" s="15">
        <v>0</v>
      </c>
      <c r="BB2140" s="15">
        <v>0</v>
      </c>
      <c r="BC2140" s="15">
        <v>0</v>
      </c>
      <c r="BD2140" s="15">
        <v>0</v>
      </c>
      <c r="BE2140" s="15">
        <v>0</v>
      </c>
      <c r="BF2140" s="15">
        <v>0</v>
      </c>
      <c r="BG2140" s="15">
        <f t="shared" si="168"/>
        <v>0</v>
      </c>
      <c r="BH2140" t="str">
        <f t="shared" si="169"/>
        <v>CMPCommon</v>
      </c>
      <c r="BI2140" t="str">
        <f>VLOOKUP(BH2140,[2]Summary!$C$29:$C$56,1,0)</f>
        <v>CMPCommon</v>
      </c>
      <c r="BJ2140" s="16">
        <v>43466</v>
      </c>
    </row>
    <row r="2141" spans="1:62" x14ac:dyDescent="0.25">
      <c r="A2141" s="13" t="s">
        <v>4111</v>
      </c>
      <c r="B2141" s="13" t="s">
        <v>4112</v>
      </c>
      <c r="C2141" t="s">
        <v>4113</v>
      </c>
      <c r="D2141" t="s">
        <v>595</v>
      </c>
      <c r="E2141" t="s">
        <v>301</v>
      </c>
      <c r="F2141" s="13" t="s">
        <v>60</v>
      </c>
      <c r="H2141" s="15">
        <v>0</v>
      </c>
      <c r="I2141" s="15">
        <v>0</v>
      </c>
      <c r="J2141" s="15">
        <v>0.38151000000000002</v>
      </c>
      <c r="K2141" s="15">
        <v>2.33E-3</v>
      </c>
      <c r="L2141" s="15">
        <v>2.4100000000000002E-3</v>
      </c>
      <c r="M2141" s="15">
        <v>-2.8750000000000001E-2</v>
      </c>
      <c r="N2141" s="15">
        <v>2.1999999999999997E-3</v>
      </c>
      <c r="O2141" s="15">
        <v>2.1999999999999997E-3</v>
      </c>
      <c r="P2141" s="15">
        <v>2.2100000000000002E-3</v>
      </c>
      <c r="Q2141" s="15">
        <v>1.6199999999999999E-3</v>
      </c>
      <c r="R2141" s="15">
        <v>-3.6900000000000001E-3</v>
      </c>
      <c r="S2141" s="15">
        <v>8.3000000000000001E-3</v>
      </c>
      <c r="T2141" s="15">
        <f t="shared" si="165"/>
        <v>0.37033999999999995</v>
      </c>
      <c r="U2141" s="15">
        <v>0</v>
      </c>
      <c r="V2141" s="15">
        <v>0</v>
      </c>
      <c r="W2141" s="15">
        <v>0</v>
      </c>
      <c r="X2141" s="15">
        <v>0</v>
      </c>
      <c r="Y2141" s="15">
        <v>0</v>
      </c>
      <c r="Z2141" s="15">
        <v>0</v>
      </c>
      <c r="AA2141" s="15">
        <v>0</v>
      </c>
      <c r="AB2141" s="15">
        <v>0</v>
      </c>
      <c r="AC2141" s="15">
        <v>0</v>
      </c>
      <c r="AD2141" s="15">
        <v>0</v>
      </c>
      <c r="AE2141" s="15">
        <v>0</v>
      </c>
      <c r="AF2141" s="15">
        <v>0</v>
      </c>
      <c r="AG2141" s="15">
        <f t="shared" si="166"/>
        <v>0</v>
      </c>
      <c r="AH2141" s="15">
        <v>0</v>
      </c>
      <c r="AI2141" s="15">
        <v>0</v>
      </c>
      <c r="AJ2141" s="15">
        <v>0</v>
      </c>
      <c r="AK2141" s="15">
        <v>0</v>
      </c>
      <c r="AL2141" s="15">
        <v>0</v>
      </c>
      <c r="AM2141" s="15">
        <v>0</v>
      </c>
      <c r="AN2141" s="15">
        <v>0</v>
      </c>
      <c r="AO2141" s="15">
        <v>0</v>
      </c>
      <c r="AP2141" s="15">
        <v>0</v>
      </c>
      <c r="AQ2141" s="15">
        <v>0</v>
      </c>
      <c r="AR2141" s="15">
        <v>0</v>
      </c>
      <c r="AS2141" s="15">
        <v>0</v>
      </c>
      <c r="AT2141" s="15">
        <f t="shared" si="167"/>
        <v>0</v>
      </c>
      <c r="AU2141" s="15">
        <v>0</v>
      </c>
      <c r="AV2141" s="15">
        <v>0</v>
      </c>
      <c r="AW2141" s="15">
        <v>0</v>
      </c>
      <c r="AX2141" s="15">
        <v>0</v>
      </c>
      <c r="AY2141" s="15">
        <v>0</v>
      </c>
      <c r="AZ2141" s="15">
        <v>0</v>
      </c>
      <c r="BA2141" s="15">
        <v>0</v>
      </c>
      <c r="BB2141" s="15">
        <v>0</v>
      </c>
      <c r="BC2141" s="15">
        <v>0</v>
      </c>
      <c r="BD2141" s="15">
        <v>0</v>
      </c>
      <c r="BE2141" s="15">
        <v>0</v>
      </c>
      <c r="BF2141" s="15">
        <v>0</v>
      </c>
      <c r="BG2141" s="15">
        <f t="shared" si="168"/>
        <v>0</v>
      </c>
      <c r="BH2141" t="str">
        <f t="shared" si="169"/>
        <v>CMPCommon</v>
      </c>
      <c r="BI2141" t="str">
        <f>VLOOKUP(BH2141,[2]Summary!$C$29:$C$56,1,0)</f>
        <v>CMPCommon</v>
      </c>
      <c r="BJ2141" s="16">
        <v>43466</v>
      </c>
    </row>
    <row r="2142" spans="1:62" x14ac:dyDescent="0.25">
      <c r="A2142" s="13" t="s">
        <v>4114</v>
      </c>
      <c r="B2142" s="13" t="s">
        <v>783</v>
      </c>
      <c r="C2142" t="s">
        <v>784</v>
      </c>
      <c r="D2142" t="s">
        <v>595</v>
      </c>
      <c r="E2142" t="s">
        <v>301</v>
      </c>
      <c r="F2142" s="13" t="s">
        <v>33</v>
      </c>
      <c r="H2142" s="15">
        <v>0</v>
      </c>
      <c r="I2142" s="15">
        <v>0</v>
      </c>
      <c r="J2142" s="15">
        <v>0</v>
      </c>
      <c r="K2142" s="15">
        <v>0</v>
      </c>
      <c r="L2142" s="15">
        <v>0</v>
      </c>
      <c r="M2142" s="15">
        <v>29.671889999999998</v>
      </c>
      <c r="N2142" s="15">
        <v>0</v>
      </c>
      <c r="O2142" s="15">
        <v>0</v>
      </c>
      <c r="P2142" s="15">
        <v>0</v>
      </c>
      <c r="Q2142" s="15">
        <v>0</v>
      </c>
      <c r="R2142" s="15">
        <v>0</v>
      </c>
      <c r="S2142" s="15">
        <v>0</v>
      </c>
      <c r="T2142" s="15">
        <f t="shared" si="165"/>
        <v>29.671889999999998</v>
      </c>
      <c r="U2142" s="15">
        <v>0</v>
      </c>
      <c r="V2142" s="15">
        <v>0</v>
      </c>
      <c r="W2142" s="15">
        <v>0</v>
      </c>
      <c r="X2142" s="15">
        <v>0</v>
      </c>
      <c r="Y2142" s="15">
        <v>0</v>
      </c>
      <c r="Z2142" s="15">
        <v>0</v>
      </c>
      <c r="AA2142" s="15">
        <v>0</v>
      </c>
      <c r="AB2142" s="15">
        <v>0</v>
      </c>
      <c r="AC2142" s="15">
        <v>0</v>
      </c>
      <c r="AD2142" s="15">
        <v>0</v>
      </c>
      <c r="AE2142" s="15">
        <v>0</v>
      </c>
      <c r="AF2142" s="15">
        <v>0</v>
      </c>
      <c r="AG2142" s="15">
        <f t="shared" si="166"/>
        <v>0</v>
      </c>
      <c r="AH2142" s="15">
        <v>0</v>
      </c>
      <c r="AI2142" s="15">
        <v>0</v>
      </c>
      <c r="AJ2142" s="15">
        <v>0</v>
      </c>
      <c r="AK2142" s="15">
        <v>0</v>
      </c>
      <c r="AL2142" s="15">
        <v>0</v>
      </c>
      <c r="AM2142" s="15">
        <v>0</v>
      </c>
      <c r="AN2142" s="15">
        <v>0</v>
      </c>
      <c r="AO2142" s="15">
        <v>0</v>
      </c>
      <c r="AP2142" s="15">
        <v>0</v>
      </c>
      <c r="AQ2142" s="15">
        <v>0</v>
      </c>
      <c r="AR2142" s="15">
        <v>0</v>
      </c>
      <c r="AS2142" s="15">
        <v>0</v>
      </c>
      <c r="AT2142" s="15">
        <f t="shared" si="167"/>
        <v>0</v>
      </c>
      <c r="AU2142" s="15">
        <v>0</v>
      </c>
      <c r="AV2142" s="15">
        <v>0</v>
      </c>
      <c r="AW2142" s="15">
        <v>0</v>
      </c>
      <c r="AX2142" s="15">
        <v>0</v>
      </c>
      <c r="AY2142" s="15">
        <v>0</v>
      </c>
      <c r="AZ2142" s="15">
        <v>0</v>
      </c>
      <c r="BA2142" s="15">
        <v>0</v>
      </c>
      <c r="BB2142" s="15">
        <v>0</v>
      </c>
      <c r="BC2142" s="15">
        <v>0</v>
      </c>
      <c r="BD2142" s="15">
        <v>0</v>
      </c>
      <c r="BE2142" s="15">
        <v>0</v>
      </c>
      <c r="BF2142" s="15">
        <v>0</v>
      </c>
      <c r="BG2142" s="15">
        <f t="shared" si="168"/>
        <v>0</v>
      </c>
      <c r="BH2142" t="str">
        <f t="shared" si="169"/>
        <v>CMPCommon</v>
      </c>
      <c r="BI2142" t="str">
        <f>VLOOKUP(BH2142,[2]Summary!$C$29:$C$56,1,0)</f>
        <v>CMPCommon</v>
      </c>
      <c r="BJ2142" s="16">
        <v>43466</v>
      </c>
    </row>
    <row r="2143" spans="1:62" x14ac:dyDescent="0.25">
      <c r="A2143" s="13" t="s">
        <v>4115</v>
      </c>
      <c r="B2143" s="13" t="s">
        <v>4116</v>
      </c>
      <c r="C2143" t="s">
        <v>4117</v>
      </c>
      <c r="D2143" t="s">
        <v>595</v>
      </c>
      <c r="E2143" t="s">
        <v>301</v>
      </c>
      <c r="F2143" s="13" t="s">
        <v>33</v>
      </c>
      <c r="H2143" s="15">
        <v>9.6051400000000005</v>
      </c>
      <c r="I2143" s="15">
        <v>-36.98095</v>
      </c>
      <c r="J2143" s="15">
        <v>-6.8769799999999996</v>
      </c>
      <c r="K2143" s="15">
        <v>6.6799999999999993E-3</v>
      </c>
      <c r="L2143" s="15">
        <v>32.159949999999995</v>
      </c>
      <c r="M2143" s="15">
        <v>0</v>
      </c>
      <c r="N2143" s="15">
        <v>9.1060000000000002E-2</v>
      </c>
      <c r="O2143" s="15">
        <v>-2.14E-3</v>
      </c>
      <c r="P2143" s="15">
        <v>0</v>
      </c>
      <c r="Q2143" s="15">
        <v>0</v>
      </c>
      <c r="R2143" s="15">
        <v>-4.4800000000000005E-3</v>
      </c>
      <c r="S2143" s="15">
        <v>0</v>
      </c>
      <c r="T2143" s="15">
        <f t="shared" si="165"/>
        <v>-2.0017200000000068</v>
      </c>
      <c r="U2143" s="15">
        <v>0</v>
      </c>
      <c r="V2143" s="15">
        <v>0</v>
      </c>
      <c r="W2143" s="15">
        <v>0</v>
      </c>
      <c r="X2143" s="15">
        <v>0</v>
      </c>
      <c r="Y2143" s="15">
        <v>0</v>
      </c>
      <c r="Z2143" s="15">
        <v>0</v>
      </c>
      <c r="AA2143" s="15">
        <v>0</v>
      </c>
      <c r="AB2143" s="15">
        <v>0</v>
      </c>
      <c r="AC2143" s="15">
        <v>0</v>
      </c>
      <c r="AD2143" s="15">
        <v>0</v>
      </c>
      <c r="AE2143" s="15">
        <v>0</v>
      </c>
      <c r="AF2143" s="15">
        <v>0</v>
      </c>
      <c r="AG2143" s="15">
        <f t="shared" si="166"/>
        <v>0</v>
      </c>
      <c r="AH2143" s="15">
        <v>0</v>
      </c>
      <c r="AI2143" s="15">
        <v>0</v>
      </c>
      <c r="AJ2143" s="15">
        <v>0</v>
      </c>
      <c r="AK2143" s="15">
        <v>0</v>
      </c>
      <c r="AL2143" s="15">
        <v>0</v>
      </c>
      <c r="AM2143" s="15">
        <v>0</v>
      </c>
      <c r="AN2143" s="15">
        <v>0</v>
      </c>
      <c r="AO2143" s="15">
        <v>0</v>
      </c>
      <c r="AP2143" s="15">
        <v>0</v>
      </c>
      <c r="AQ2143" s="15">
        <v>0</v>
      </c>
      <c r="AR2143" s="15">
        <v>0</v>
      </c>
      <c r="AS2143" s="15">
        <v>0</v>
      </c>
      <c r="AT2143" s="15">
        <f t="shared" si="167"/>
        <v>0</v>
      </c>
      <c r="AU2143" s="15">
        <v>0</v>
      </c>
      <c r="AV2143" s="15">
        <v>0</v>
      </c>
      <c r="AW2143" s="15">
        <v>0</v>
      </c>
      <c r="AX2143" s="15">
        <v>0</v>
      </c>
      <c r="AY2143" s="15">
        <v>0</v>
      </c>
      <c r="AZ2143" s="15">
        <v>0</v>
      </c>
      <c r="BA2143" s="15">
        <v>0</v>
      </c>
      <c r="BB2143" s="15">
        <v>0</v>
      </c>
      <c r="BC2143" s="15">
        <v>0</v>
      </c>
      <c r="BD2143" s="15">
        <v>0</v>
      </c>
      <c r="BE2143" s="15">
        <v>0</v>
      </c>
      <c r="BF2143" s="15">
        <v>0</v>
      </c>
      <c r="BG2143" s="15">
        <f t="shared" si="168"/>
        <v>0</v>
      </c>
      <c r="BH2143" t="str">
        <f t="shared" si="169"/>
        <v>CMPCommon</v>
      </c>
      <c r="BI2143" t="str">
        <f>VLOOKUP(BH2143,[2]Summary!$C$29:$C$56,1,0)</f>
        <v>CMPCommon</v>
      </c>
      <c r="BJ2143" s="16">
        <v>43466</v>
      </c>
    </row>
    <row r="2144" spans="1:62" x14ac:dyDescent="0.25">
      <c r="A2144" s="13" t="s">
        <v>4118</v>
      </c>
      <c r="B2144" s="13" t="s">
        <v>4119</v>
      </c>
      <c r="C2144" t="s">
        <v>4120</v>
      </c>
      <c r="D2144" t="s">
        <v>602</v>
      </c>
      <c r="E2144" t="s">
        <v>301</v>
      </c>
      <c r="F2144" s="13" t="s">
        <v>33</v>
      </c>
      <c r="H2144" s="15">
        <v>0</v>
      </c>
      <c r="I2144" s="15">
        <v>0</v>
      </c>
      <c r="J2144" s="15">
        <v>0</v>
      </c>
      <c r="K2144" s="15">
        <v>0</v>
      </c>
      <c r="L2144" s="15">
        <v>0</v>
      </c>
      <c r="M2144" s="15">
        <v>0</v>
      </c>
      <c r="N2144" s="15">
        <v>0</v>
      </c>
      <c r="O2144" s="15">
        <v>0</v>
      </c>
      <c r="P2144" s="15">
        <v>0</v>
      </c>
      <c r="Q2144" s="15">
        <v>0</v>
      </c>
      <c r="R2144" s="15">
        <v>0</v>
      </c>
      <c r="S2144" s="15">
        <v>0</v>
      </c>
      <c r="T2144" s="15">
        <f t="shared" si="165"/>
        <v>0</v>
      </c>
      <c r="U2144" s="15">
        <v>0</v>
      </c>
      <c r="V2144" s="15">
        <v>0</v>
      </c>
      <c r="W2144" s="15">
        <v>0</v>
      </c>
      <c r="X2144" s="15">
        <v>0</v>
      </c>
      <c r="Y2144" s="15">
        <v>0</v>
      </c>
      <c r="Z2144" s="15">
        <v>0</v>
      </c>
      <c r="AA2144" s="15">
        <v>0</v>
      </c>
      <c r="AB2144" s="15">
        <v>0</v>
      </c>
      <c r="AC2144" s="15">
        <v>0</v>
      </c>
      <c r="AD2144" s="15">
        <v>0</v>
      </c>
      <c r="AE2144" s="15">
        <v>0</v>
      </c>
      <c r="AF2144" s="15">
        <v>0</v>
      </c>
      <c r="AG2144" s="15">
        <f t="shared" si="166"/>
        <v>0</v>
      </c>
      <c r="AH2144" s="15">
        <v>0</v>
      </c>
      <c r="AI2144" s="15">
        <v>0</v>
      </c>
      <c r="AJ2144" s="15">
        <v>0</v>
      </c>
      <c r="AK2144" s="15">
        <v>0</v>
      </c>
      <c r="AL2144" s="15">
        <v>0</v>
      </c>
      <c r="AM2144" s="15">
        <v>0</v>
      </c>
      <c r="AN2144" s="15">
        <v>0</v>
      </c>
      <c r="AO2144" s="15">
        <v>0</v>
      </c>
      <c r="AP2144" s="15">
        <v>0</v>
      </c>
      <c r="AQ2144" s="15">
        <v>0</v>
      </c>
      <c r="AR2144" s="15">
        <v>0</v>
      </c>
      <c r="AS2144" s="15">
        <v>0</v>
      </c>
      <c r="AT2144" s="15">
        <f t="shared" si="167"/>
        <v>0</v>
      </c>
      <c r="AU2144" s="15">
        <v>0</v>
      </c>
      <c r="AV2144" s="15">
        <v>0</v>
      </c>
      <c r="AW2144" s="15">
        <v>0</v>
      </c>
      <c r="AX2144" s="15">
        <v>0</v>
      </c>
      <c r="AY2144" s="15">
        <v>0</v>
      </c>
      <c r="AZ2144" s="15">
        <v>0</v>
      </c>
      <c r="BA2144" s="15">
        <v>0</v>
      </c>
      <c r="BB2144" s="15">
        <v>0</v>
      </c>
      <c r="BC2144" s="15">
        <v>0</v>
      </c>
      <c r="BD2144" s="15">
        <v>0</v>
      </c>
      <c r="BE2144" s="15">
        <v>0</v>
      </c>
      <c r="BF2144" s="15">
        <v>0</v>
      </c>
      <c r="BG2144" s="15">
        <f t="shared" si="168"/>
        <v>0</v>
      </c>
      <c r="BH2144" t="str">
        <f t="shared" si="169"/>
        <v>ASCCommon</v>
      </c>
      <c r="BI2144" t="str">
        <f>VLOOKUP(BH2144,[2]Summary!$C$29:$C$56,1,0)</f>
        <v>ASCCommon</v>
      </c>
      <c r="BJ2144" s="16">
        <v>44562</v>
      </c>
    </row>
    <row r="2145" spans="1:62" x14ac:dyDescent="0.25">
      <c r="A2145" s="13" t="s">
        <v>4121</v>
      </c>
      <c r="B2145" s="13" t="s">
        <v>4119</v>
      </c>
      <c r="C2145" t="s">
        <v>4120</v>
      </c>
      <c r="D2145" t="s">
        <v>596</v>
      </c>
      <c r="E2145" t="s">
        <v>301</v>
      </c>
      <c r="F2145" s="13" t="s">
        <v>33</v>
      </c>
      <c r="H2145" s="15">
        <v>0</v>
      </c>
      <c r="I2145" s="15">
        <v>0</v>
      </c>
      <c r="J2145" s="15">
        <v>0</v>
      </c>
      <c r="K2145" s="15">
        <v>0</v>
      </c>
      <c r="L2145" s="15">
        <v>0</v>
      </c>
      <c r="M2145" s="15">
        <v>-0.7397999999999999</v>
      </c>
      <c r="N2145" s="15">
        <v>0</v>
      </c>
      <c r="O2145" s="15">
        <v>0</v>
      </c>
      <c r="P2145" s="15">
        <v>0</v>
      </c>
      <c r="Q2145" s="15">
        <v>0</v>
      </c>
      <c r="R2145" s="15">
        <v>0</v>
      </c>
      <c r="S2145" s="15">
        <v>0</v>
      </c>
      <c r="T2145" s="15">
        <f t="shared" si="165"/>
        <v>-0.7397999999999999</v>
      </c>
      <c r="U2145" s="15">
        <v>0</v>
      </c>
      <c r="V2145" s="15">
        <v>0</v>
      </c>
      <c r="W2145" s="15">
        <v>0</v>
      </c>
      <c r="X2145" s="15">
        <v>0</v>
      </c>
      <c r="Y2145" s="15">
        <v>0</v>
      </c>
      <c r="Z2145" s="15">
        <v>0</v>
      </c>
      <c r="AA2145" s="15">
        <v>0</v>
      </c>
      <c r="AB2145" s="15">
        <v>0</v>
      </c>
      <c r="AC2145" s="15">
        <v>0</v>
      </c>
      <c r="AD2145" s="15">
        <v>0</v>
      </c>
      <c r="AE2145" s="15">
        <v>0</v>
      </c>
      <c r="AF2145" s="15">
        <v>0</v>
      </c>
      <c r="AG2145" s="15">
        <f t="shared" si="166"/>
        <v>0</v>
      </c>
      <c r="AH2145" s="15">
        <v>0</v>
      </c>
      <c r="AI2145" s="15">
        <v>0</v>
      </c>
      <c r="AJ2145" s="15">
        <v>0</v>
      </c>
      <c r="AK2145" s="15">
        <v>0</v>
      </c>
      <c r="AL2145" s="15">
        <v>0</v>
      </c>
      <c r="AM2145" s="15">
        <v>0</v>
      </c>
      <c r="AN2145" s="15">
        <v>0</v>
      </c>
      <c r="AO2145" s="15">
        <v>0</v>
      </c>
      <c r="AP2145" s="15">
        <v>0</v>
      </c>
      <c r="AQ2145" s="15">
        <v>0</v>
      </c>
      <c r="AR2145" s="15">
        <v>0</v>
      </c>
      <c r="AS2145" s="15">
        <v>0</v>
      </c>
      <c r="AT2145" s="15">
        <f t="shared" si="167"/>
        <v>0</v>
      </c>
      <c r="AU2145" s="15">
        <v>0</v>
      </c>
      <c r="AV2145" s="15">
        <v>0</v>
      </c>
      <c r="AW2145" s="15">
        <v>0</v>
      </c>
      <c r="AX2145" s="15">
        <v>0</v>
      </c>
      <c r="AY2145" s="15">
        <v>0</v>
      </c>
      <c r="AZ2145" s="15">
        <v>0</v>
      </c>
      <c r="BA2145" s="15">
        <v>0</v>
      </c>
      <c r="BB2145" s="15">
        <v>0</v>
      </c>
      <c r="BC2145" s="15">
        <v>0</v>
      </c>
      <c r="BD2145" s="15">
        <v>0</v>
      </c>
      <c r="BE2145" s="15">
        <v>0</v>
      </c>
      <c r="BF2145" s="15">
        <v>0</v>
      </c>
      <c r="BG2145" s="15">
        <f t="shared" si="168"/>
        <v>0</v>
      </c>
      <c r="BH2145" t="str">
        <f t="shared" si="169"/>
        <v>RGECommon</v>
      </c>
      <c r="BI2145" t="str">
        <f>VLOOKUP(BH2145,[2]Summary!$C$29:$C$56,1,0)</f>
        <v>RGECommon</v>
      </c>
      <c r="BJ2145" s="16">
        <v>43466</v>
      </c>
    </row>
    <row r="2146" spans="1:62" x14ac:dyDescent="0.25">
      <c r="A2146" s="13" t="s">
        <v>4122</v>
      </c>
      <c r="B2146" s="13" t="s">
        <v>4123</v>
      </c>
      <c r="C2146" t="s">
        <v>4124</v>
      </c>
      <c r="D2146" t="s">
        <v>599</v>
      </c>
      <c r="E2146" t="s">
        <v>301</v>
      </c>
      <c r="F2146" s="13" t="s">
        <v>33</v>
      </c>
      <c r="H2146" s="15">
        <v>0.78879999999999995</v>
      </c>
      <c r="I2146" s="15">
        <v>0</v>
      </c>
      <c r="J2146" s="15">
        <v>0.45762000000000003</v>
      </c>
      <c r="K2146" s="15">
        <v>2.034E-2</v>
      </c>
      <c r="L2146" s="15">
        <v>0</v>
      </c>
      <c r="M2146" s="15">
        <v>0</v>
      </c>
      <c r="N2146" s="15">
        <v>0</v>
      </c>
      <c r="O2146" s="15">
        <v>0</v>
      </c>
      <c r="P2146" s="15">
        <v>0</v>
      </c>
      <c r="Q2146" s="15">
        <v>0</v>
      </c>
      <c r="R2146" s="15">
        <v>0</v>
      </c>
      <c r="S2146" s="15">
        <v>0</v>
      </c>
      <c r="T2146" s="15">
        <f t="shared" si="165"/>
        <v>1.2667600000000001</v>
      </c>
      <c r="U2146" s="15">
        <v>0</v>
      </c>
      <c r="V2146" s="15">
        <v>0</v>
      </c>
      <c r="W2146" s="15">
        <v>0</v>
      </c>
      <c r="X2146" s="15">
        <v>0</v>
      </c>
      <c r="Y2146" s="15">
        <v>0</v>
      </c>
      <c r="Z2146" s="15">
        <v>0</v>
      </c>
      <c r="AA2146" s="15">
        <v>0</v>
      </c>
      <c r="AB2146" s="15">
        <v>0</v>
      </c>
      <c r="AC2146" s="15">
        <v>0</v>
      </c>
      <c r="AD2146" s="15">
        <v>0</v>
      </c>
      <c r="AE2146" s="15">
        <v>0</v>
      </c>
      <c r="AF2146" s="15">
        <v>0</v>
      </c>
      <c r="AG2146" s="15">
        <f t="shared" si="166"/>
        <v>0</v>
      </c>
      <c r="AH2146" s="15">
        <v>0</v>
      </c>
      <c r="AI2146" s="15">
        <v>0</v>
      </c>
      <c r="AJ2146" s="15">
        <v>0</v>
      </c>
      <c r="AK2146" s="15">
        <v>0</v>
      </c>
      <c r="AL2146" s="15">
        <v>0</v>
      </c>
      <c r="AM2146" s="15">
        <v>0</v>
      </c>
      <c r="AN2146" s="15">
        <v>0</v>
      </c>
      <c r="AO2146" s="15">
        <v>0</v>
      </c>
      <c r="AP2146" s="15">
        <v>0</v>
      </c>
      <c r="AQ2146" s="15">
        <v>0</v>
      </c>
      <c r="AR2146" s="15">
        <v>0</v>
      </c>
      <c r="AS2146" s="15">
        <v>0</v>
      </c>
      <c r="AT2146" s="15">
        <f t="shared" si="167"/>
        <v>0</v>
      </c>
      <c r="AU2146" s="15">
        <v>0</v>
      </c>
      <c r="AV2146" s="15">
        <v>0</v>
      </c>
      <c r="AW2146" s="15">
        <v>0</v>
      </c>
      <c r="AX2146" s="15">
        <v>0</v>
      </c>
      <c r="AY2146" s="15">
        <v>0</v>
      </c>
      <c r="AZ2146" s="15">
        <v>0</v>
      </c>
      <c r="BA2146" s="15">
        <v>0</v>
      </c>
      <c r="BB2146" s="15">
        <v>0</v>
      </c>
      <c r="BC2146" s="15">
        <v>0</v>
      </c>
      <c r="BD2146" s="15">
        <v>0</v>
      </c>
      <c r="BE2146" s="15">
        <v>0</v>
      </c>
      <c r="BF2146" s="15">
        <v>0</v>
      </c>
      <c r="BG2146" s="15">
        <f t="shared" si="168"/>
        <v>0</v>
      </c>
      <c r="BH2146" t="str">
        <f t="shared" si="169"/>
        <v>NYSEGCommon</v>
      </c>
      <c r="BI2146" t="str">
        <f>VLOOKUP(BH2146,[2]Summary!$C$29:$C$56,1,0)</f>
        <v>NYSEGCommon</v>
      </c>
      <c r="BJ2146" s="16">
        <v>43466</v>
      </c>
    </row>
    <row r="2147" spans="1:62" x14ac:dyDescent="0.25">
      <c r="A2147" s="13" t="s">
        <v>4125</v>
      </c>
      <c r="B2147" s="13" t="s">
        <v>4123</v>
      </c>
      <c r="C2147" t="s">
        <v>4124</v>
      </c>
      <c r="D2147" t="s">
        <v>596</v>
      </c>
      <c r="E2147" t="s">
        <v>301</v>
      </c>
      <c r="F2147" s="13" t="s">
        <v>33</v>
      </c>
      <c r="H2147" s="15">
        <v>0</v>
      </c>
      <c r="I2147" s="15">
        <v>0.26288</v>
      </c>
      <c r="J2147" s="15">
        <v>0</v>
      </c>
      <c r="K2147" s="15">
        <v>0.20233000000000001</v>
      </c>
      <c r="L2147" s="15">
        <v>0</v>
      </c>
      <c r="M2147" s="15">
        <v>0</v>
      </c>
      <c r="N2147" s="15">
        <v>0</v>
      </c>
      <c r="O2147" s="15">
        <v>0</v>
      </c>
      <c r="P2147" s="15">
        <v>0</v>
      </c>
      <c r="Q2147" s="15">
        <v>0</v>
      </c>
      <c r="R2147" s="15">
        <v>0</v>
      </c>
      <c r="S2147" s="15">
        <v>0</v>
      </c>
      <c r="T2147" s="15">
        <f t="shared" si="165"/>
        <v>0.46521000000000001</v>
      </c>
      <c r="U2147" s="15">
        <v>0</v>
      </c>
      <c r="V2147" s="15">
        <v>0</v>
      </c>
      <c r="W2147" s="15">
        <v>0</v>
      </c>
      <c r="X2147" s="15">
        <v>0</v>
      </c>
      <c r="Y2147" s="15">
        <v>0</v>
      </c>
      <c r="Z2147" s="15">
        <v>0</v>
      </c>
      <c r="AA2147" s="15">
        <v>0</v>
      </c>
      <c r="AB2147" s="15">
        <v>0</v>
      </c>
      <c r="AC2147" s="15">
        <v>0</v>
      </c>
      <c r="AD2147" s="15">
        <v>0</v>
      </c>
      <c r="AE2147" s="15">
        <v>0</v>
      </c>
      <c r="AF2147" s="15">
        <v>0</v>
      </c>
      <c r="AG2147" s="15">
        <f t="shared" si="166"/>
        <v>0</v>
      </c>
      <c r="AH2147" s="15">
        <v>0</v>
      </c>
      <c r="AI2147" s="15">
        <v>0</v>
      </c>
      <c r="AJ2147" s="15">
        <v>0</v>
      </c>
      <c r="AK2147" s="15">
        <v>0</v>
      </c>
      <c r="AL2147" s="15">
        <v>0</v>
      </c>
      <c r="AM2147" s="15">
        <v>0</v>
      </c>
      <c r="AN2147" s="15">
        <v>0</v>
      </c>
      <c r="AO2147" s="15">
        <v>0</v>
      </c>
      <c r="AP2147" s="15">
        <v>0</v>
      </c>
      <c r="AQ2147" s="15">
        <v>0</v>
      </c>
      <c r="AR2147" s="15">
        <v>0</v>
      </c>
      <c r="AS2147" s="15">
        <v>0</v>
      </c>
      <c r="AT2147" s="15">
        <f t="shared" si="167"/>
        <v>0</v>
      </c>
      <c r="AU2147" s="15">
        <v>0</v>
      </c>
      <c r="AV2147" s="15">
        <v>0</v>
      </c>
      <c r="AW2147" s="15">
        <v>0</v>
      </c>
      <c r="AX2147" s="15">
        <v>0</v>
      </c>
      <c r="AY2147" s="15">
        <v>0</v>
      </c>
      <c r="AZ2147" s="15">
        <v>0</v>
      </c>
      <c r="BA2147" s="15">
        <v>0</v>
      </c>
      <c r="BB2147" s="15">
        <v>0</v>
      </c>
      <c r="BC2147" s="15">
        <v>0</v>
      </c>
      <c r="BD2147" s="15">
        <v>0</v>
      </c>
      <c r="BE2147" s="15">
        <v>0</v>
      </c>
      <c r="BF2147" s="15">
        <v>0</v>
      </c>
      <c r="BG2147" s="15">
        <f t="shared" si="168"/>
        <v>0</v>
      </c>
      <c r="BH2147" t="str">
        <f t="shared" si="169"/>
        <v>RGECommon</v>
      </c>
      <c r="BI2147" t="str">
        <f>VLOOKUP(BH2147,[2]Summary!$C$29:$C$56,1,0)</f>
        <v>RGECommon</v>
      </c>
      <c r="BJ2147" s="16">
        <v>43466</v>
      </c>
    </row>
    <row r="2148" spans="1:62" x14ac:dyDescent="0.25">
      <c r="A2148" s="13" t="s">
        <v>4126</v>
      </c>
      <c r="B2148" s="13" t="s">
        <v>4123</v>
      </c>
      <c r="C2148" t="s">
        <v>4127</v>
      </c>
      <c r="D2148" t="s">
        <v>595</v>
      </c>
      <c r="E2148" t="s">
        <v>301</v>
      </c>
      <c r="F2148" s="13" t="s">
        <v>33</v>
      </c>
      <c r="H2148" s="15">
        <v>0.1643</v>
      </c>
      <c r="I2148" s="15">
        <v>3.1730000000000001E-2</v>
      </c>
      <c r="J2148" s="15">
        <v>0</v>
      </c>
      <c r="K2148" s="15">
        <v>9.2030000000000001E-2</v>
      </c>
      <c r="L2148" s="15">
        <v>0</v>
      </c>
      <c r="M2148" s="15">
        <v>0</v>
      </c>
      <c r="N2148" s="15">
        <v>0</v>
      </c>
      <c r="O2148" s="15">
        <v>0</v>
      </c>
      <c r="P2148" s="15">
        <v>0</v>
      </c>
      <c r="Q2148" s="15">
        <v>0</v>
      </c>
      <c r="R2148" s="15">
        <v>0</v>
      </c>
      <c r="S2148" s="15">
        <v>0</v>
      </c>
      <c r="T2148" s="15">
        <f t="shared" si="165"/>
        <v>0.28805999999999998</v>
      </c>
      <c r="U2148" s="15">
        <v>0</v>
      </c>
      <c r="V2148" s="15">
        <v>0</v>
      </c>
      <c r="W2148" s="15">
        <v>0</v>
      </c>
      <c r="X2148" s="15">
        <v>0</v>
      </c>
      <c r="Y2148" s="15">
        <v>0</v>
      </c>
      <c r="Z2148" s="15">
        <v>0</v>
      </c>
      <c r="AA2148" s="15">
        <v>0</v>
      </c>
      <c r="AB2148" s="15">
        <v>0</v>
      </c>
      <c r="AC2148" s="15">
        <v>0</v>
      </c>
      <c r="AD2148" s="15">
        <v>0</v>
      </c>
      <c r="AE2148" s="15">
        <v>0</v>
      </c>
      <c r="AF2148" s="15">
        <v>0</v>
      </c>
      <c r="AG2148" s="15">
        <f t="shared" si="166"/>
        <v>0</v>
      </c>
      <c r="AH2148" s="15">
        <v>0</v>
      </c>
      <c r="AI2148" s="15">
        <v>0</v>
      </c>
      <c r="AJ2148" s="15">
        <v>0</v>
      </c>
      <c r="AK2148" s="15">
        <v>0</v>
      </c>
      <c r="AL2148" s="15">
        <v>0</v>
      </c>
      <c r="AM2148" s="15">
        <v>0</v>
      </c>
      <c r="AN2148" s="15">
        <v>0</v>
      </c>
      <c r="AO2148" s="15">
        <v>0</v>
      </c>
      <c r="AP2148" s="15">
        <v>0</v>
      </c>
      <c r="AQ2148" s="15">
        <v>0</v>
      </c>
      <c r="AR2148" s="15">
        <v>0</v>
      </c>
      <c r="AS2148" s="15">
        <v>0</v>
      </c>
      <c r="AT2148" s="15">
        <f t="shared" si="167"/>
        <v>0</v>
      </c>
      <c r="AU2148" s="15">
        <v>0</v>
      </c>
      <c r="AV2148" s="15">
        <v>0</v>
      </c>
      <c r="AW2148" s="15">
        <v>0</v>
      </c>
      <c r="AX2148" s="15">
        <v>0</v>
      </c>
      <c r="AY2148" s="15">
        <v>0</v>
      </c>
      <c r="AZ2148" s="15">
        <v>0</v>
      </c>
      <c r="BA2148" s="15">
        <v>0</v>
      </c>
      <c r="BB2148" s="15">
        <v>0</v>
      </c>
      <c r="BC2148" s="15">
        <v>0</v>
      </c>
      <c r="BD2148" s="15">
        <v>0</v>
      </c>
      <c r="BE2148" s="15">
        <v>0</v>
      </c>
      <c r="BF2148" s="15">
        <v>0</v>
      </c>
      <c r="BG2148" s="15">
        <f t="shared" si="168"/>
        <v>0</v>
      </c>
      <c r="BH2148" t="str">
        <f t="shared" si="169"/>
        <v>CMPCommon</v>
      </c>
      <c r="BI2148" t="str">
        <f>VLOOKUP(BH2148,[2]Summary!$C$29:$C$56,1,0)</f>
        <v>CMPCommon</v>
      </c>
      <c r="BJ2148" s="16">
        <v>43466</v>
      </c>
    </row>
    <row r="2149" spans="1:62" x14ac:dyDescent="0.25">
      <c r="A2149" s="13" t="s">
        <v>4128</v>
      </c>
      <c r="B2149" s="13" t="s">
        <v>955</v>
      </c>
      <c r="C2149" t="s">
        <v>956</v>
      </c>
      <c r="D2149" t="s">
        <v>595</v>
      </c>
      <c r="E2149" t="s">
        <v>301</v>
      </c>
      <c r="F2149" s="13" t="s">
        <v>33</v>
      </c>
      <c r="H2149" s="15">
        <v>0</v>
      </c>
      <c r="I2149" s="15">
        <v>0</v>
      </c>
      <c r="J2149" s="15">
        <v>0</v>
      </c>
      <c r="K2149" s="15">
        <v>0</v>
      </c>
      <c r="L2149" s="15">
        <v>0</v>
      </c>
      <c r="M2149" s="15">
        <v>0</v>
      </c>
      <c r="N2149" s="15">
        <v>0</v>
      </c>
      <c r="O2149" s="15">
        <v>0</v>
      </c>
      <c r="P2149" s="15">
        <v>0</v>
      </c>
      <c r="Q2149" s="15">
        <v>0</v>
      </c>
      <c r="R2149" s="15">
        <v>0</v>
      </c>
      <c r="S2149" s="15">
        <v>0</v>
      </c>
      <c r="T2149" s="15">
        <f t="shared" si="165"/>
        <v>0</v>
      </c>
      <c r="U2149" s="15">
        <v>0</v>
      </c>
      <c r="V2149" s="15">
        <v>0</v>
      </c>
      <c r="W2149" s="15">
        <v>0</v>
      </c>
      <c r="X2149" s="15">
        <v>0</v>
      </c>
      <c r="Y2149" s="15">
        <v>0</v>
      </c>
      <c r="Z2149" s="15">
        <v>0</v>
      </c>
      <c r="AA2149" s="15">
        <v>0</v>
      </c>
      <c r="AB2149" s="15">
        <v>0</v>
      </c>
      <c r="AC2149" s="15">
        <v>0</v>
      </c>
      <c r="AD2149" s="15">
        <v>0</v>
      </c>
      <c r="AE2149" s="15">
        <v>0</v>
      </c>
      <c r="AF2149" s="15">
        <v>0</v>
      </c>
      <c r="AG2149" s="15">
        <f t="shared" si="166"/>
        <v>0</v>
      </c>
      <c r="AH2149" s="15">
        <v>0</v>
      </c>
      <c r="AI2149" s="15">
        <v>0</v>
      </c>
      <c r="AJ2149" s="15">
        <v>0</v>
      </c>
      <c r="AK2149" s="15">
        <v>0</v>
      </c>
      <c r="AL2149" s="15">
        <v>0</v>
      </c>
      <c r="AM2149" s="15">
        <v>0</v>
      </c>
      <c r="AN2149" s="15">
        <v>0</v>
      </c>
      <c r="AO2149" s="15">
        <v>0</v>
      </c>
      <c r="AP2149" s="15">
        <v>0</v>
      </c>
      <c r="AQ2149" s="15">
        <v>0</v>
      </c>
      <c r="AR2149" s="15">
        <v>0</v>
      </c>
      <c r="AS2149" s="15">
        <v>0</v>
      </c>
      <c r="AT2149" s="15">
        <f t="shared" si="167"/>
        <v>0</v>
      </c>
      <c r="AU2149" s="15">
        <v>0</v>
      </c>
      <c r="AV2149" s="15">
        <v>0</v>
      </c>
      <c r="AW2149" s="15">
        <v>0</v>
      </c>
      <c r="AX2149" s="15">
        <v>0</v>
      </c>
      <c r="AY2149" s="15">
        <v>0</v>
      </c>
      <c r="AZ2149" s="15">
        <v>0</v>
      </c>
      <c r="BA2149" s="15">
        <v>0</v>
      </c>
      <c r="BB2149" s="15">
        <v>0</v>
      </c>
      <c r="BC2149" s="15">
        <v>0</v>
      </c>
      <c r="BD2149" s="15">
        <v>0</v>
      </c>
      <c r="BE2149" s="15">
        <v>0</v>
      </c>
      <c r="BF2149" s="15">
        <v>0</v>
      </c>
      <c r="BG2149" s="15">
        <f t="shared" si="168"/>
        <v>0</v>
      </c>
      <c r="BH2149" t="str">
        <f t="shared" si="169"/>
        <v>CMPCommon</v>
      </c>
      <c r="BI2149" t="str">
        <f>VLOOKUP(BH2149,[2]Summary!$C$29:$C$56,1,0)</f>
        <v>CMPCommon</v>
      </c>
      <c r="BJ2149" s="16">
        <v>44562</v>
      </c>
    </row>
    <row r="2150" spans="1:62" x14ac:dyDescent="0.25">
      <c r="A2150" s="13" t="s">
        <v>4129</v>
      </c>
      <c r="B2150" s="13" t="s">
        <v>4130</v>
      </c>
      <c r="C2150" t="s">
        <v>4131</v>
      </c>
      <c r="D2150" t="s">
        <v>595</v>
      </c>
      <c r="E2150" t="s">
        <v>301</v>
      </c>
      <c r="F2150" s="13" t="s">
        <v>33</v>
      </c>
      <c r="H2150" s="15">
        <v>0</v>
      </c>
      <c r="I2150" s="15">
        <v>0</v>
      </c>
      <c r="J2150" s="15">
        <v>0</v>
      </c>
      <c r="K2150" s="15">
        <v>0</v>
      </c>
      <c r="L2150" s="15">
        <v>0</v>
      </c>
      <c r="M2150" s="15">
        <v>0</v>
      </c>
      <c r="N2150" s="15">
        <v>0</v>
      </c>
      <c r="O2150" s="15">
        <v>0</v>
      </c>
      <c r="P2150" s="15">
        <v>0</v>
      </c>
      <c r="Q2150" s="15">
        <v>0</v>
      </c>
      <c r="R2150" s="15">
        <v>0</v>
      </c>
      <c r="S2150" s="15">
        <v>0</v>
      </c>
      <c r="T2150" s="15">
        <f t="shared" si="165"/>
        <v>0</v>
      </c>
      <c r="U2150" s="15">
        <v>0</v>
      </c>
      <c r="V2150" s="15">
        <v>0</v>
      </c>
      <c r="W2150" s="15">
        <v>0</v>
      </c>
      <c r="X2150" s="15">
        <v>0</v>
      </c>
      <c r="Y2150" s="15">
        <v>0</v>
      </c>
      <c r="Z2150" s="15">
        <v>0</v>
      </c>
      <c r="AA2150" s="15">
        <v>0</v>
      </c>
      <c r="AB2150" s="15">
        <v>0</v>
      </c>
      <c r="AC2150" s="15">
        <v>0</v>
      </c>
      <c r="AD2150" s="15">
        <v>0</v>
      </c>
      <c r="AE2150" s="15">
        <v>0</v>
      </c>
      <c r="AF2150" s="15">
        <v>0</v>
      </c>
      <c r="AG2150" s="15">
        <f t="shared" si="166"/>
        <v>0</v>
      </c>
      <c r="AH2150" s="15">
        <v>0</v>
      </c>
      <c r="AI2150" s="15">
        <v>0</v>
      </c>
      <c r="AJ2150" s="15">
        <v>0</v>
      </c>
      <c r="AK2150" s="15">
        <v>0</v>
      </c>
      <c r="AL2150" s="15">
        <v>0</v>
      </c>
      <c r="AM2150" s="15">
        <v>0</v>
      </c>
      <c r="AN2150" s="15">
        <v>0</v>
      </c>
      <c r="AO2150" s="15">
        <v>0</v>
      </c>
      <c r="AP2150" s="15">
        <v>0</v>
      </c>
      <c r="AQ2150" s="15">
        <v>0</v>
      </c>
      <c r="AR2150" s="15">
        <v>0</v>
      </c>
      <c r="AS2150" s="15">
        <v>0</v>
      </c>
      <c r="AT2150" s="15">
        <f t="shared" si="167"/>
        <v>0</v>
      </c>
      <c r="AU2150" s="15">
        <v>0</v>
      </c>
      <c r="AV2150" s="15">
        <v>0</v>
      </c>
      <c r="AW2150" s="15">
        <v>0</v>
      </c>
      <c r="AX2150" s="15">
        <v>0</v>
      </c>
      <c r="AY2150" s="15">
        <v>0</v>
      </c>
      <c r="AZ2150" s="15">
        <v>0</v>
      </c>
      <c r="BA2150" s="15">
        <v>0</v>
      </c>
      <c r="BB2150" s="15">
        <v>0</v>
      </c>
      <c r="BC2150" s="15">
        <v>0</v>
      </c>
      <c r="BD2150" s="15">
        <v>0</v>
      </c>
      <c r="BE2150" s="15">
        <v>0</v>
      </c>
      <c r="BF2150" s="15">
        <v>0</v>
      </c>
      <c r="BG2150" s="15">
        <f t="shared" si="168"/>
        <v>0</v>
      </c>
      <c r="BH2150" t="str">
        <f t="shared" si="169"/>
        <v>CMPCommon</v>
      </c>
      <c r="BI2150" t="str">
        <f>VLOOKUP(BH2150,[2]Summary!$C$29:$C$56,1,0)</f>
        <v>CMPCommon</v>
      </c>
      <c r="BJ2150" s="16">
        <v>44562</v>
      </c>
    </row>
    <row r="2151" spans="1:62" x14ac:dyDescent="0.25">
      <c r="A2151" s="13">
        <v>801636.02</v>
      </c>
      <c r="B2151" s="13">
        <v>801636.02</v>
      </c>
      <c r="C2151" t="s">
        <v>4132</v>
      </c>
      <c r="D2151" t="s">
        <v>18</v>
      </c>
      <c r="E2151" t="s">
        <v>35</v>
      </c>
      <c r="F2151" s="13" t="s">
        <v>233</v>
      </c>
      <c r="H2151" s="15">
        <v>0.76400000000000001</v>
      </c>
      <c r="I2151" s="15">
        <v>1.3819999999999999</v>
      </c>
      <c r="J2151" s="15">
        <v>1.004</v>
      </c>
      <c r="K2151" s="15">
        <v>0.995</v>
      </c>
      <c r="L2151" s="15">
        <v>0.995</v>
      </c>
      <c r="M2151" s="15">
        <v>3.3000000000000002E-2</v>
      </c>
      <c r="N2151" s="15">
        <v>0</v>
      </c>
      <c r="O2151" s="15">
        <v>0</v>
      </c>
      <c r="P2151" s="15">
        <v>0</v>
      </c>
      <c r="Q2151" s="15">
        <v>0</v>
      </c>
      <c r="R2151" s="15">
        <v>0</v>
      </c>
      <c r="S2151" s="15">
        <v>0</v>
      </c>
      <c r="T2151" s="15">
        <f t="shared" si="165"/>
        <v>5.173</v>
      </c>
      <c r="U2151" s="15">
        <v>0</v>
      </c>
      <c r="V2151" s="15">
        <v>0</v>
      </c>
      <c r="W2151" s="15">
        <v>0</v>
      </c>
      <c r="X2151" s="15">
        <v>0</v>
      </c>
      <c r="Y2151" s="15">
        <v>0</v>
      </c>
      <c r="Z2151" s="15">
        <v>0</v>
      </c>
      <c r="AA2151" s="15">
        <v>0</v>
      </c>
      <c r="AB2151" s="15">
        <v>0</v>
      </c>
      <c r="AC2151" s="15">
        <v>0</v>
      </c>
      <c r="AD2151" s="15">
        <v>0</v>
      </c>
      <c r="AE2151" s="15">
        <v>0</v>
      </c>
      <c r="AF2151" s="15">
        <v>0</v>
      </c>
      <c r="AG2151" s="15">
        <f t="shared" si="166"/>
        <v>0</v>
      </c>
      <c r="AH2151" s="15">
        <v>0</v>
      </c>
      <c r="AI2151" s="15">
        <v>0</v>
      </c>
      <c r="AJ2151" s="15">
        <v>0</v>
      </c>
      <c r="AK2151" s="15">
        <v>0</v>
      </c>
      <c r="AL2151" s="15">
        <v>0</v>
      </c>
      <c r="AM2151" s="15">
        <v>0</v>
      </c>
      <c r="AN2151" s="15">
        <v>0.8101500146389008</v>
      </c>
      <c r="AO2151" s="15">
        <v>5.5100002288818364E-3</v>
      </c>
      <c r="AP2151" s="15">
        <v>5.2300000190734861E-3</v>
      </c>
      <c r="AQ2151" s="15">
        <v>5.0000000000000001E-3</v>
      </c>
      <c r="AR2151" s="15">
        <v>5.2300000190734861E-3</v>
      </c>
      <c r="AS2151" s="15">
        <v>0</v>
      </c>
      <c r="AT2151" s="15">
        <f t="shared" si="167"/>
        <v>0.83112001490592957</v>
      </c>
      <c r="AU2151" s="15">
        <v>0</v>
      </c>
      <c r="AV2151" s="15">
        <v>0</v>
      </c>
      <c r="AW2151" s="15">
        <v>0</v>
      </c>
      <c r="AX2151" s="15">
        <v>0</v>
      </c>
      <c r="AY2151" s="15">
        <v>0</v>
      </c>
      <c r="AZ2151" s="15">
        <v>0</v>
      </c>
      <c r="BA2151" s="15">
        <v>0</v>
      </c>
      <c r="BB2151" s="15">
        <v>0</v>
      </c>
      <c r="BC2151" s="15">
        <v>0</v>
      </c>
      <c r="BD2151" s="15">
        <v>0</v>
      </c>
      <c r="BE2151" s="15">
        <v>0</v>
      </c>
      <c r="BF2151" s="15">
        <v>0</v>
      </c>
      <c r="BG2151" s="15">
        <f t="shared" si="168"/>
        <v>0</v>
      </c>
      <c r="BH2151" t="str">
        <f t="shared" si="169"/>
        <v>UITRANS</v>
      </c>
      <c r="BI2151" t="str">
        <f>VLOOKUP(BH2151,[2]Summary!$C$29:$C$56,1,0)</f>
        <v>UITrans</v>
      </c>
      <c r="BJ2151" s="16">
        <v>44197</v>
      </c>
    </row>
    <row r="2152" spans="1:62" x14ac:dyDescent="0.25">
      <c r="A2152" s="13" t="s">
        <v>4133</v>
      </c>
      <c r="B2152" s="13" t="s">
        <v>4133</v>
      </c>
      <c r="C2152" t="s">
        <v>4134</v>
      </c>
      <c r="D2152" t="s">
        <v>434</v>
      </c>
      <c r="E2152" t="s">
        <v>475</v>
      </c>
      <c r="F2152" s="13" t="s">
        <v>60</v>
      </c>
      <c r="H2152" s="15">
        <v>0</v>
      </c>
      <c r="I2152" s="15">
        <v>0</v>
      </c>
      <c r="J2152" s="15">
        <v>0</v>
      </c>
      <c r="K2152" s="15">
        <v>0</v>
      </c>
      <c r="L2152" s="15">
        <v>0</v>
      </c>
      <c r="M2152" s="15">
        <v>0</v>
      </c>
      <c r="N2152" s="15">
        <v>0</v>
      </c>
      <c r="O2152" s="15">
        <v>0</v>
      </c>
      <c r="P2152" s="15">
        <v>0</v>
      </c>
      <c r="Q2152" s="15">
        <v>0</v>
      </c>
      <c r="R2152" s="15">
        <v>18.771999999999998</v>
      </c>
      <c r="S2152" s="15">
        <v>1.24</v>
      </c>
      <c r="T2152" s="15">
        <f t="shared" si="165"/>
        <v>20.011999999999997</v>
      </c>
      <c r="U2152" s="15">
        <v>0</v>
      </c>
      <c r="V2152" s="15">
        <v>0</v>
      </c>
      <c r="W2152" s="15">
        <v>0</v>
      </c>
      <c r="X2152" s="15">
        <v>0</v>
      </c>
      <c r="Y2152" s="15">
        <v>0</v>
      </c>
      <c r="Z2152" s="15">
        <v>0</v>
      </c>
      <c r="AA2152" s="15">
        <v>0</v>
      </c>
      <c r="AB2152" s="15">
        <v>0</v>
      </c>
      <c r="AC2152" s="15">
        <v>0</v>
      </c>
      <c r="AD2152" s="15">
        <v>0</v>
      </c>
      <c r="AE2152" s="15">
        <v>0</v>
      </c>
      <c r="AF2152" s="15">
        <v>0</v>
      </c>
      <c r="AG2152" s="15">
        <f t="shared" si="166"/>
        <v>0</v>
      </c>
      <c r="AH2152" s="15">
        <v>0</v>
      </c>
      <c r="AI2152" s="15">
        <v>0</v>
      </c>
      <c r="AJ2152" s="15">
        <v>0</v>
      </c>
      <c r="AK2152" s="15">
        <v>0</v>
      </c>
      <c r="AL2152" s="15">
        <v>0</v>
      </c>
      <c r="AM2152" s="15">
        <v>0</v>
      </c>
      <c r="AN2152" s="15">
        <v>0</v>
      </c>
      <c r="AO2152" s="15">
        <v>0</v>
      </c>
      <c r="AP2152" s="15">
        <v>0</v>
      </c>
      <c r="AQ2152" s="15">
        <v>0</v>
      </c>
      <c r="AR2152" s="15">
        <v>0</v>
      </c>
      <c r="AS2152" s="15">
        <v>0</v>
      </c>
      <c r="AT2152" s="15">
        <f t="shared" si="167"/>
        <v>0</v>
      </c>
      <c r="AU2152" s="15">
        <v>0</v>
      </c>
      <c r="AV2152" s="15">
        <v>0</v>
      </c>
      <c r="AW2152" s="15">
        <v>0</v>
      </c>
      <c r="AX2152" s="15">
        <v>0</v>
      </c>
      <c r="AY2152" s="15">
        <v>0</v>
      </c>
      <c r="AZ2152" s="15">
        <v>0</v>
      </c>
      <c r="BA2152" s="15">
        <v>0</v>
      </c>
      <c r="BB2152" s="15">
        <v>0</v>
      </c>
      <c r="BC2152" s="15">
        <v>0</v>
      </c>
      <c r="BD2152" s="15">
        <v>0</v>
      </c>
      <c r="BE2152" s="15">
        <v>0</v>
      </c>
      <c r="BF2152" s="15">
        <v>0</v>
      </c>
      <c r="BG2152" s="15">
        <f t="shared" si="168"/>
        <v>0</v>
      </c>
      <c r="BH2152" t="str">
        <f t="shared" si="169"/>
        <v>CNGGas</v>
      </c>
      <c r="BI2152" t="str">
        <f>VLOOKUP(BH2152,[2]Summary!$C$29:$C$56,1,0)</f>
        <v>CNGGas</v>
      </c>
      <c r="BJ2152" s="16">
        <v>43466</v>
      </c>
    </row>
    <row r="2153" spans="1:62" x14ac:dyDescent="0.25">
      <c r="A2153" s="13" t="s">
        <v>4135</v>
      </c>
      <c r="B2153" s="13" t="s">
        <v>4135</v>
      </c>
      <c r="C2153" t="s">
        <v>4136</v>
      </c>
      <c r="D2153" t="s">
        <v>434</v>
      </c>
      <c r="E2153" t="s">
        <v>475</v>
      </c>
      <c r="F2153" s="13" t="s">
        <v>302</v>
      </c>
      <c r="H2153" s="15">
        <v>0</v>
      </c>
      <c r="I2153" s="15">
        <v>0</v>
      </c>
      <c r="J2153" s="15">
        <v>0</v>
      </c>
      <c r="K2153" s="15">
        <v>0</v>
      </c>
      <c r="L2153" s="15">
        <v>0</v>
      </c>
      <c r="M2153" s="15">
        <v>0</v>
      </c>
      <c r="N2153" s="15">
        <v>0</v>
      </c>
      <c r="O2153" s="15">
        <v>0</v>
      </c>
      <c r="P2153" s="15">
        <v>0</v>
      </c>
      <c r="Q2153" s="15">
        <v>0</v>
      </c>
      <c r="R2153" s="15">
        <v>4.3129999999999997</v>
      </c>
      <c r="S2153" s="15">
        <v>0</v>
      </c>
      <c r="T2153" s="15">
        <f t="shared" si="165"/>
        <v>4.3129999999999997</v>
      </c>
      <c r="U2153" s="15">
        <v>0</v>
      </c>
      <c r="V2153" s="15">
        <v>0</v>
      </c>
      <c r="W2153" s="15">
        <v>0</v>
      </c>
      <c r="X2153" s="15">
        <v>0</v>
      </c>
      <c r="Y2153" s="15">
        <v>0</v>
      </c>
      <c r="Z2153" s="15">
        <v>0</v>
      </c>
      <c r="AA2153" s="15">
        <v>0</v>
      </c>
      <c r="AB2153" s="15">
        <v>0</v>
      </c>
      <c r="AC2153" s="15">
        <v>0</v>
      </c>
      <c r="AD2153" s="15">
        <v>0</v>
      </c>
      <c r="AE2153" s="15">
        <v>0</v>
      </c>
      <c r="AF2153" s="15">
        <v>0</v>
      </c>
      <c r="AG2153" s="15">
        <f t="shared" si="166"/>
        <v>0</v>
      </c>
      <c r="AH2153" s="15">
        <v>0</v>
      </c>
      <c r="AI2153" s="15">
        <v>0</v>
      </c>
      <c r="AJ2153" s="15">
        <v>0</v>
      </c>
      <c r="AK2153" s="15">
        <v>0</v>
      </c>
      <c r="AL2153" s="15">
        <v>0</v>
      </c>
      <c r="AM2153" s="15">
        <v>0</v>
      </c>
      <c r="AN2153" s="15">
        <v>0</v>
      </c>
      <c r="AO2153" s="15">
        <v>0</v>
      </c>
      <c r="AP2153" s="15">
        <v>0</v>
      </c>
      <c r="AQ2153" s="15">
        <v>0</v>
      </c>
      <c r="AR2153" s="15">
        <v>0</v>
      </c>
      <c r="AS2153" s="15">
        <v>0</v>
      </c>
      <c r="AT2153" s="15">
        <f t="shared" si="167"/>
        <v>0</v>
      </c>
      <c r="AU2153" s="15">
        <v>0</v>
      </c>
      <c r="AV2153" s="15">
        <v>0</v>
      </c>
      <c r="AW2153" s="15">
        <v>0</v>
      </c>
      <c r="AX2153" s="15">
        <v>0</v>
      </c>
      <c r="AY2153" s="15">
        <v>0</v>
      </c>
      <c r="AZ2153" s="15">
        <v>0</v>
      </c>
      <c r="BA2153" s="15">
        <v>0</v>
      </c>
      <c r="BB2153" s="15">
        <v>0</v>
      </c>
      <c r="BC2153" s="15">
        <v>0</v>
      </c>
      <c r="BD2153" s="15">
        <v>0</v>
      </c>
      <c r="BE2153" s="15">
        <v>0</v>
      </c>
      <c r="BF2153" s="15">
        <v>0</v>
      </c>
      <c r="BG2153" s="15">
        <f t="shared" si="168"/>
        <v>0</v>
      </c>
      <c r="BH2153" t="str">
        <f t="shared" si="169"/>
        <v>CNGGas</v>
      </c>
      <c r="BI2153" t="str">
        <f>VLOOKUP(BH2153,[2]Summary!$C$29:$C$56,1,0)</f>
        <v>CNGGas</v>
      </c>
      <c r="BJ2153" s="16">
        <v>43466</v>
      </c>
    </row>
    <row r="2154" spans="1:62" x14ac:dyDescent="0.25">
      <c r="A2154" s="13" t="s">
        <v>4137</v>
      </c>
      <c r="B2154" s="13" t="s">
        <v>4137</v>
      </c>
      <c r="C2154" t="s">
        <v>4138</v>
      </c>
      <c r="D2154" t="s">
        <v>434</v>
      </c>
      <c r="E2154" t="s">
        <v>475</v>
      </c>
      <c r="F2154" s="13" t="s">
        <v>302</v>
      </c>
      <c r="H2154" s="15">
        <v>0</v>
      </c>
      <c r="I2154" s="15">
        <v>0</v>
      </c>
      <c r="J2154" s="15">
        <v>0</v>
      </c>
      <c r="K2154" s="15">
        <v>0</v>
      </c>
      <c r="L2154" s="15">
        <v>0</v>
      </c>
      <c r="M2154" s="15">
        <v>0</v>
      </c>
      <c r="N2154" s="15">
        <v>0</v>
      </c>
      <c r="O2154" s="15">
        <v>0</v>
      </c>
      <c r="P2154" s="15">
        <v>0</v>
      </c>
      <c r="Q2154" s="15">
        <v>0</v>
      </c>
      <c r="R2154" s="15">
        <v>6.31</v>
      </c>
      <c r="S2154" s="15">
        <v>0</v>
      </c>
      <c r="T2154" s="15">
        <f t="shared" si="165"/>
        <v>6.31</v>
      </c>
      <c r="U2154" s="15">
        <v>0</v>
      </c>
      <c r="V2154" s="15">
        <v>0</v>
      </c>
      <c r="W2154" s="15">
        <v>0</v>
      </c>
      <c r="X2154" s="15">
        <v>0</v>
      </c>
      <c r="Y2154" s="15">
        <v>0</v>
      </c>
      <c r="Z2154" s="15">
        <v>0</v>
      </c>
      <c r="AA2154" s="15">
        <v>0</v>
      </c>
      <c r="AB2154" s="15">
        <v>0</v>
      </c>
      <c r="AC2154" s="15">
        <v>0</v>
      </c>
      <c r="AD2154" s="15">
        <v>0</v>
      </c>
      <c r="AE2154" s="15">
        <v>0</v>
      </c>
      <c r="AF2154" s="15">
        <v>0</v>
      </c>
      <c r="AG2154" s="15">
        <f t="shared" si="166"/>
        <v>0</v>
      </c>
      <c r="AH2154" s="15">
        <v>0</v>
      </c>
      <c r="AI2154" s="15">
        <v>0</v>
      </c>
      <c r="AJ2154" s="15">
        <v>0</v>
      </c>
      <c r="AK2154" s="15">
        <v>0</v>
      </c>
      <c r="AL2154" s="15">
        <v>0</v>
      </c>
      <c r="AM2154" s="15">
        <v>0</v>
      </c>
      <c r="AN2154" s="15">
        <v>0</v>
      </c>
      <c r="AO2154" s="15">
        <v>0</v>
      </c>
      <c r="AP2154" s="15">
        <v>0</v>
      </c>
      <c r="AQ2154" s="15">
        <v>0</v>
      </c>
      <c r="AR2154" s="15">
        <v>0</v>
      </c>
      <c r="AS2154" s="15">
        <v>0</v>
      </c>
      <c r="AT2154" s="15">
        <f t="shared" si="167"/>
        <v>0</v>
      </c>
      <c r="AU2154" s="15">
        <v>0</v>
      </c>
      <c r="AV2154" s="15">
        <v>0</v>
      </c>
      <c r="AW2154" s="15">
        <v>0</v>
      </c>
      <c r="AX2154" s="15">
        <v>0</v>
      </c>
      <c r="AY2154" s="15">
        <v>0</v>
      </c>
      <c r="AZ2154" s="15">
        <v>0</v>
      </c>
      <c r="BA2154" s="15">
        <v>0</v>
      </c>
      <c r="BB2154" s="15">
        <v>0</v>
      </c>
      <c r="BC2154" s="15">
        <v>0</v>
      </c>
      <c r="BD2154" s="15">
        <v>0</v>
      </c>
      <c r="BE2154" s="15">
        <v>0</v>
      </c>
      <c r="BF2154" s="15">
        <v>0</v>
      </c>
      <c r="BG2154" s="15">
        <f t="shared" si="168"/>
        <v>0</v>
      </c>
      <c r="BH2154" t="str">
        <f t="shared" si="169"/>
        <v>CNGGas</v>
      </c>
      <c r="BI2154" t="str">
        <f>VLOOKUP(BH2154,[2]Summary!$C$29:$C$56,1,0)</f>
        <v>CNGGas</v>
      </c>
      <c r="BJ2154" s="16">
        <v>43466</v>
      </c>
    </row>
    <row r="2155" spans="1:62" x14ac:dyDescent="0.25">
      <c r="A2155" s="13" t="s">
        <v>4139</v>
      </c>
      <c r="B2155" s="13" t="s">
        <v>4139</v>
      </c>
      <c r="C2155" t="s">
        <v>4140</v>
      </c>
      <c r="D2155" t="s">
        <v>434</v>
      </c>
      <c r="E2155" t="s">
        <v>475</v>
      </c>
      <c r="F2155" s="13" t="s">
        <v>302</v>
      </c>
      <c r="H2155" s="15">
        <v>0</v>
      </c>
      <c r="I2155" s="15">
        <v>0</v>
      </c>
      <c r="J2155" s="15">
        <v>0</v>
      </c>
      <c r="K2155" s="15">
        <v>0</v>
      </c>
      <c r="L2155" s="15">
        <v>0</v>
      </c>
      <c r="M2155" s="15">
        <v>0</v>
      </c>
      <c r="N2155" s="15">
        <v>0</v>
      </c>
      <c r="O2155" s="15">
        <v>0</v>
      </c>
      <c r="P2155" s="15">
        <v>0</v>
      </c>
      <c r="Q2155" s="15">
        <v>0</v>
      </c>
      <c r="R2155" s="15">
        <v>1.8069999999999999</v>
      </c>
      <c r="S2155" s="15">
        <v>0</v>
      </c>
      <c r="T2155" s="15">
        <f t="shared" si="165"/>
        <v>1.8069999999999999</v>
      </c>
      <c r="U2155" s="15">
        <v>0</v>
      </c>
      <c r="V2155" s="15">
        <v>0</v>
      </c>
      <c r="W2155" s="15">
        <v>0</v>
      </c>
      <c r="X2155" s="15">
        <v>0</v>
      </c>
      <c r="Y2155" s="15">
        <v>0</v>
      </c>
      <c r="Z2155" s="15">
        <v>0</v>
      </c>
      <c r="AA2155" s="15">
        <v>0</v>
      </c>
      <c r="AB2155" s="15">
        <v>0</v>
      </c>
      <c r="AC2155" s="15">
        <v>0</v>
      </c>
      <c r="AD2155" s="15">
        <v>0</v>
      </c>
      <c r="AE2155" s="15">
        <v>0</v>
      </c>
      <c r="AF2155" s="15">
        <v>0</v>
      </c>
      <c r="AG2155" s="15">
        <f t="shared" si="166"/>
        <v>0</v>
      </c>
      <c r="AH2155" s="15">
        <v>0</v>
      </c>
      <c r="AI2155" s="15">
        <v>0</v>
      </c>
      <c r="AJ2155" s="15">
        <v>0</v>
      </c>
      <c r="AK2155" s="15">
        <v>0</v>
      </c>
      <c r="AL2155" s="15">
        <v>0</v>
      </c>
      <c r="AM2155" s="15">
        <v>0</v>
      </c>
      <c r="AN2155" s="15">
        <v>0</v>
      </c>
      <c r="AO2155" s="15">
        <v>0</v>
      </c>
      <c r="AP2155" s="15">
        <v>0</v>
      </c>
      <c r="AQ2155" s="15">
        <v>0</v>
      </c>
      <c r="AR2155" s="15">
        <v>0</v>
      </c>
      <c r="AS2155" s="15">
        <v>0</v>
      </c>
      <c r="AT2155" s="15">
        <f t="shared" si="167"/>
        <v>0</v>
      </c>
      <c r="AU2155" s="15">
        <v>0</v>
      </c>
      <c r="AV2155" s="15">
        <v>0</v>
      </c>
      <c r="AW2155" s="15">
        <v>0</v>
      </c>
      <c r="AX2155" s="15">
        <v>0</v>
      </c>
      <c r="AY2155" s="15">
        <v>0</v>
      </c>
      <c r="AZ2155" s="15">
        <v>0</v>
      </c>
      <c r="BA2155" s="15">
        <v>0</v>
      </c>
      <c r="BB2155" s="15">
        <v>0</v>
      </c>
      <c r="BC2155" s="15">
        <v>0</v>
      </c>
      <c r="BD2155" s="15">
        <v>0</v>
      </c>
      <c r="BE2155" s="15">
        <v>0</v>
      </c>
      <c r="BF2155" s="15">
        <v>0</v>
      </c>
      <c r="BG2155" s="15">
        <f t="shared" si="168"/>
        <v>0</v>
      </c>
      <c r="BH2155" t="str">
        <f t="shared" si="169"/>
        <v>CNGGas</v>
      </c>
      <c r="BI2155" t="str">
        <f>VLOOKUP(BH2155,[2]Summary!$C$29:$C$56,1,0)</f>
        <v>CNGGas</v>
      </c>
      <c r="BJ2155" s="16">
        <v>43466</v>
      </c>
    </row>
    <row r="2156" spans="1:62" x14ac:dyDescent="0.25">
      <c r="A2156" s="13" t="s">
        <v>4141</v>
      </c>
      <c r="B2156" s="13" t="s">
        <v>4141</v>
      </c>
      <c r="C2156" t="s">
        <v>4142</v>
      </c>
      <c r="D2156" t="s">
        <v>434</v>
      </c>
      <c r="E2156" t="s">
        <v>475</v>
      </c>
      <c r="F2156" s="13" t="s">
        <v>302</v>
      </c>
      <c r="H2156" s="15">
        <v>0</v>
      </c>
      <c r="I2156" s="15">
        <v>0</v>
      </c>
      <c r="J2156" s="15">
        <v>0</v>
      </c>
      <c r="K2156" s="15">
        <v>0</v>
      </c>
      <c r="L2156" s="15">
        <v>0</v>
      </c>
      <c r="M2156" s="15">
        <v>0</v>
      </c>
      <c r="N2156" s="15">
        <v>0</v>
      </c>
      <c r="O2156" s="15">
        <v>0</v>
      </c>
      <c r="P2156" s="15">
        <v>0</v>
      </c>
      <c r="Q2156" s="15">
        <v>0</v>
      </c>
      <c r="R2156" s="15">
        <v>2.3340000000000001</v>
      </c>
      <c r="S2156" s="15">
        <v>0</v>
      </c>
      <c r="T2156" s="15">
        <f t="shared" si="165"/>
        <v>2.3340000000000001</v>
      </c>
      <c r="U2156" s="15">
        <v>0</v>
      </c>
      <c r="V2156" s="15">
        <v>0</v>
      </c>
      <c r="W2156" s="15">
        <v>0</v>
      </c>
      <c r="X2156" s="15">
        <v>0</v>
      </c>
      <c r="Y2156" s="15">
        <v>0</v>
      </c>
      <c r="Z2156" s="15">
        <v>0</v>
      </c>
      <c r="AA2156" s="15">
        <v>0</v>
      </c>
      <c r="AB2156" s="15">
        <v>0</v>
      </c>
      <c r="AC2156" s="15">
        <v>0</v>
      </c>
      <c r="AD2156" s="15">
        <v>0</v>
      </c>
      <c r="AE2156" s="15">
        <v>0</v>
      </c>
      <c r="AF2156" s="15">
        <v>0</v>
      </c>
      <c r="AG2156" s="15">
        <f t="shared" si="166"/>
        <v>0</v>
      </c>
      <c r="AH2156" s="15">
        <v>0</v>
      </c>
      <c r="AI2156" s="15">
        <v>0</v>
      </c>
      <c r="AJ2156" s="15">
        <v>0</v>
      </c>
      <c r="AK2156" s="15">
        <v>0</v>
      </c>
      <c r="AL2156" s="15">
        <v>0</v>
      </c>
      <c r="AM2156" s="15">
        <v>0</v>
      </c>
      <c r="AN2156" s="15">
        <v>0</v>
      </c>
      <c r="AO2156" s="15">
        <v>0</v>
      </c>
      <c r="AP2156" s="15">
        <v>0</v>
      </c>
      <c r="AQ2156" s="15">
        <v>0</v>
      </c>
      <c r="AR2156" s="15">
        <v>0</v>
      </c>
      <c r="AS2156" s="15">
        <v>0</v>
      </c>
      <c r="AT2156" s="15">
        <f t="shared" si="167"/>
        <v>0</v>
      </c>
      <c r="AU2156" s="15">
        <v>0</v>
      </c>
      <c r="AV2156" s="15">
        <v>0</v>
      </c>
      <c r="AW2156" s="15">
        <v>0</v>
      </c>
      <c r="AX2156" s="15">
        <v>0</v>
      </c>
      <c r="AY2156" s="15">
        <v>0</v>
      </c>
      <c r="AZ2156" s="15">
        <v>0</v>
      </c>
      <c r="BA2156" s="15">
        <v>0</v>
      </c>
      <c r="BB2156" s="15">
        <v>0</v>
      </c>
      <c r="BC2156" s="15">
        <v>0</v>
      </c>
      <c r="BD2156" s="15">
        <v>0</v>
      </c>
      <c r="BE2156" s="15">
        <v>0</v>
      </c>
      <c r="BF2156" s="15">
        <v>0</v>
      </c>
      <c r="BG2156" s="15">
        <f t="shared" si="168"/>
        <v>0</v>
      </c>
      <c r="BH2156" t="str">
        <f t="shared" si="169"/>
        <v>CNGGas</v>
      </c>
      <c r="BI2156" t="str">
        <f>VLOOKUP(BH2156,[2]Summary!$C$29:$C$56,1,0)</f>
        <v>CNGGas</v>
      </c>
      <c r="BJ2156" s="16">
        <v>43466</v>
      </c>
    </row>
    <row r="2157" spans="1:62" x14ac:dyDescent="0.25">
      <c r="A2157" s="13" t="s">
        <v>4143</v>
      </c>
      <c r="B2157" s="13" t="s">
        <v>4143</v>
      </c>
      <c r="C2157" t="s">
        <v>4144</v>
      </c>
      <c r="D2157" t="s">
        <v>434</v>
      </c>
      <c r="E2157" t="s">
        <v>475</v>
      </c>
      <c r="F2157" s="13" t="s">
        <v>302</v>
      </c>
      <c r="H2157" s="15">
        <v>0</v>
      </c>
      <c r="I2157" s="15">
        <v>0</v>
      </c>
      <c r="J2157" s="15">
        <v>0</v>
      </c>
      <c r="K2157" s="15">
        <v>0</v>
      </c>
      <c r="L2157" s="15">
        <v>0</v>
      </c>
      <c r="M2157" s="15">
        <v>0</v>
      </c>
      <c r="N2157" s="15">
        <v>0</v>
      </c>
      <c r="O2157" s="15">
        <v>0</v>
      </c>
      <c r="P2157" s="15">
        <v>0</v>
      </c>
      <c r="Q2157" s="15">
        <v>0</v>
      </c>
      <c r="R2157" s="15">
        <v>4.6390000000000002</v>
      </c>
      <c r="S2157" s="15">
        <v>0</v>
      </c>
      <c r="T2157" s="15">
        <f t="shared" si="165"/>
        <v>4.6390000000000002</v>
      </c>
      <c r="U2157" s="15">
        <v>0</v>
      </c>
      <c r="V2157" s="15">
        <v>0</v>
      </c>
      <c r="W2157" s="15">
        <v>0</v>
      </c>
      <c r="X2157" s="15">
        <v>0</v>
      </c>
      <c r="Y2157" s="15">
        <v>0</v>
      </c>
      <c r="Z2157" s="15">
        <v>0</v>
      </c>
      <c r="AA2157" s="15">
        <v>0</v>
      </c>
      <c r="AB2157" s="15">
        <v>0</v>
      </c>
      <c r="AC2157" s="15">
        <v>0</v>
      </c>
      <c r="AD2157" s="15">
        <v>0</v>
      </c>
      <c r="AE2157" s="15">
        <v>0</v>
      </c>
      <c r="AF2157" s="15">
        <v>0</v>
      </c>
      <c r="AG2157" s="15">
        <f t="shared" si="166"/>
        <v>0</v>
      </c>
      <c r="AH2157" s="15">
        <v>0</v>
      </c>
      <c r="AI2157" s="15">
        <v>0</v>
      </c>
      <c r="AJ2157" s="15">
        <v>0</v>
      </c>
      <c r="AK2157" s="15">
        <v>0</v>
      </c>
      <c r="AL2157" s="15">
        <v>0</v>
      </c>
      <c r="AM2157" s="15">
        <v>0</v>
      </c>
      <c r="AN2157" s="15">
        <v>0</v>
      </c>
      <c r="AO2157" s="15">
        <v>0</v>
      </c>
      <c r="AP2157" s="15">
        <v>0</v>
      </c>
      <c r="AQ2157" s="15">
        <v>0</v>
      </c>
      <c r="AR2157" s="15">
        <v>0</v>
      </c>
      <c r="AS2157" s="15">
        <v>0</v>
      </c>
      <c r="AT2157" s="15">
        <f t="shared" si="167"/>
        <v>0</v>
      </c>
      <c r="AU2157" s="15">
        <v>0</v>
      </c>
      <c r="AV2157" s="15">
        <v>0</v>
      </c>
      <c r="AW2157" s="15">
        <v>0</v>
      </c>
      <c r="AX2157" s="15">
        <v>0</v>
      </c>
      <c r="AY2157" s="15">
        <v>0</v>
      </c>
      <c r="AZ2157" s="15">
        <v>0</v>
      </c>
      <c r="BA2157" s="15">
        <v>0</v>
      </c>
      <c r="BB2157" s="15">
        <v>0</v>
      </c>
      <c r="BC2157" s="15">
        <v>0</v>
      </c>
      <c r="BD2157" s="15">
        <v>0</v>
      </c>
      <c r="BE2157" s="15">
        <v>0</v>
      </c>
      <c r="BF2157" s="15">
        <v>0</v>
      </c>
      <c r="BG2157" s="15">
        <f t="shared" si="168"/>
        <v>0</v>
      </c>
      <c r="BH2157" t="str">
        <f t="shared" si="169"/>
        <v>CNGGas</v>
      </c>
      <c r="BI2157" t="str">
        <f>VLOOKUP(BH2157,[2]Summary!$C$29:$C$56,1,0)</f>
        <v>CNGGas</v>
      </c>
      <c r="BJ2157" s="16">
        <v>43466</v>
      </c>
    </row>
    <row r="2158" spans="1:62" x14ac:dyDescent="0.25">
      <c r="A2158" s="13" t="s">
        <v>4145</v>
      </c>
      <c r="B2158" s="13" t="s">
        <v>4145</v>
      </c>
      <c r="C2158" t="s">
        <v>4146</v>
      </c>
      <c r="D2158" t="s">
        <v>361</v>
      </c>
      <c r="E2158" t="s">
        <v>475</v>
      </c>
      <c r="F2158" s="13" t="s">
        <v>302</v>
      </c>
      <c r="H2158" s="15">
        <v>0</v>
      </c>
      <c r="I2158" s="15">
        <v>0</v>
      </c>
      <c r="J2158" s="15">
        <v>0</v>
      </c>
      <c r="K2158" s="15">
        <v>0</v>
      </c>
      <c r="L2158" s="15">
        <v>0</v>
      </c>
      <c r="M2158" s="15">
        <v>0</v>
      </c>
      <c r="N2158" s="15">
        <v>0</v>
      </c>
      <c r="O2158" s="15">
        <v>0</v>
      </c>
      <c r="P2158" s="15">
        <v>0</v>
      </c>
      <c r="Q2158" s="15">
        <v>0</v>
      </c>
      <c r="R2158" s="15">
        <v>3.1E-2</v>
      </c>
      <c r="S2158" s="15">
        <v>0</v>
      </c>
      <c r="T2158" s="15">
        <f t="shared" si="165"/>
        <v>3.1E-2</v>
      </c>
      <c r="U2158" s="15">
        <v>0</v>
      </c>
      <c r="V2158" s="15">
        <v>0</v>
      </c>
      <c r="W2158" s="15">
        <v>0</v>
      </c>
      <c r="X2158" s="15">
        <v>0</v>
      </c>
      <c r="Y2158" s="15">
        <v>0</v>
      </c>
      <c r="Z2158" s="15">
        <v>0</v>
      </c>
      <c r="AA2158" s="15">
        <v>0</v>
      </c>
      <c r="AB2158" s="15">
        <v>0</v>
      </c>
      <c r="AC2158" s="15">
        <v>0</v>
      </c>
      <c r="AD2158" s="15">
        <v>0</v>
      </c>
      <c r="AE2158" s="15">
        <v>0</v>
      </c>
      <c r="AF2158" s="15">
        <v>0</v>
      </c>
      <c r="AG2158" s="15">
        <f t="shared" si="166"/>
        <v>0</v>
      </c>
      <c r="AH2158" s="15">
        <v>0</v>
      </c>
      <c r="AI2158" s="15">
        <v>0</v>
      </c>
      <c r="AJ2158" s="15">
        <v>0</v>
      </c>
      <c r="AK2158" s="15">
        <v>0</v>
      </c>
      <c r="AL2158" s="15">
        <v>0</v>
      </c>
      <c r="AM2158" s="15">
        <v>0</v>
      </c>
      <c r="AN2158" s="15">
        <v>0</v>
      </c>
      <c r="AO2158" s="15">
        <v>0</v>
      </c>
      <c r="AP2158" s="15">
        <v>0</v>
      </c>
      <c r="AQ2158" s="15">
        <v>0</v>
      </c>
      <c r="AR2158" s="15">
        <v>0</v>
      </c>
      <c r="AS2158" s="15">
        <v>0</v>
      </c>
      <c r="AT2158" s="15">
        <f t="shared" si="167"/>
        <v>0</v>
      </c>
      <c r="AU2158" s="15">
        <v>0</v>
      </c>
      <c r="AV2158" s="15">
        <v>0</v>
      </c>
      <c r="AW2158" s="15">
        <v>0</v>
      </c>
      <c r="AX2158" s="15">
        <v>0</v>
      </c>
      <c r="AY2158" s="15">
        <v>0</v>
      </c>
      <c r="AZ2158" s="15">
        <v>0</v>
      </c>
      <c r="BA2158" s="15">
        <v>0</v>
      </c>
      <c r="BB2158" s="15">
        <v>0</v>
      </c>
      <c r="BC2158" s="15">
        <v>0</v>
      </c>
      <c r="BD2158" s="15">
        <v>0</v>
      </c>
      <c r="BE2158" s="15">
        <v>0</v>
      </c>
      <c r="BF2158" s="15">
        <v>0</v>
      </c>
      <c r="BG2158" s="15">
        <f t="shared" si="168"/>
        <v>0</v>
      </c>
      <c r="BH2158" t="str">
        <f t="shared" si="169"/>
        <v>SCGGas</v>
      </c>
      <c r="BI2158" t="str">
        <f>VLOOKUP(BH2158,[2]Summary!$C$29:$C$56,1,0)</f>
        <v>SCGGas</v>
      </c>
      <c r="BJ2158" s="16">
        <v>43466</v>
      </c>
    </row>
    <row r="2159" spans="1:62" x14ac:dyDescent="0.25">
      <c r="A2159" s="13" t="s">
        <v>4147</v>
      </c>
      <c r="B2159" s="13">
        <v>802411.01</v>
      </c>
      <c r="C2159" t="s">
        <v>2607</v>
      </c>
      <c r="D2159" t="s">
        <v>300</v>
      </c>
      <c r="E2159" t="s">
        <v>301</v>
      </c>
      <c r="F2159" s="13" t="s">
        <v>302</v>
      </c>
      <c r="H2159" s="15">
        <v>0</v>
      </c>
      <c r="I2159" s="15">
        <v>0</v>
      </c>
      <c r="J2159" s="15">
        <v>0</v>
      </c>
      <c r="K2159" s="15">
        <v>0</v>
      </c>
      <c r="L2159" s="15">
        <v>0</v>
      </c>
      <c r="M2159" s="15">
        <v>0</v>
      </c>
      <c r="N2159" s="15">
        <v>0</v>
      </c>
      <c r="O2159" s="15">
        <v>0</v>
      </c>
      <c r="P2159" s="15">
        <v>0</v>
      </c>
      <c r="Q2159" s="15">
        <v>0</v>
      </c>
      <c r="R2159" s="15">
        <v>0.14699999999999999</v>
      </c>
      <c r="S2159" s="15">
        <v>5.6310000000000002</v>
      </c>
      <c r="T2159" s="15">
        <f t="shared" si="165"/>
        <v>5.7780000000000005</v>
      </c>
      <c r="U2159" s="15">
        <v>0</v>
      </c>
      <c r="V2159" s="15">
        <v>0</v>
      </c>
      <c r="W2159" s="15">
        <v>0</v>
      </c>
      <c r="X2159" s="15">
        <v>0</v>
      </c>
      <c r="Y2159" s="15">
        <v>0</v>
      </c>
      <c r="Z2159" s="15">
        <v>0</v>
      </c>
      <c r="AA2159" s="15">
        <v>0</v>
      </c>
      <c r="AB2159" s="15">
        <v>0</v>
      </c>
      <c r="AC2159" s="15">
        <v>0</v>
      </c>
      <c r="AD2159" s="15">
        <v>0</v>
      </c>
      <c r="AE2159" s="15">
        <v>0</v>
      </c>
      <c r="AF2159" s="15">
        <v>0</v>
      </c>
      <c r="AG2159" s="15">
        <f t="shared" si="166"/>
        <v>0</v>
      </c>
      <c r="AH2159" s="15">
        <v>0</v>
      </c>
      <c r="AI2159" s="15">
        <v>0</v>
      </c>
      <c r="AJ2159" s="15">
        <v>0</v>
      </c>
      <c r="AK2159" s="15">
        <v>0</v>
      </c>
      <c r="AL2159" s="15">
        <v>0</v>
      </c>
      <c r="AM2159" s="15">
        <v>0</v>
      </c>
      <c r="AN2159" s="15">
        <v>0</v>
      </c>
      <c r="AO2159" s="15">
        <v>0</v>
      </c>
      <c r="AP2159" s="15">
        <v>0</v>
      </c>
      <c r="AQ2159" s="15">
        <v>0</v>
      </c>
      <c r="AR2159" s="15">
        <v>0</v>
      </c>
      <c r="AS2159" s="15">
        <v>0</v>
      </c>
      <c r="AT2159" s="15">
        <f t="shared" si="167"/>
        <v>0</v>
      </c>
      <c r="AU2159" s="15">
        <v>0</v>
      </c>
      <c r="AV2159" s="15">
        <v>0</v>
      </c>
      <c r="AW2159" s="15">
        <v>0</v>
      </c>
      <c r="AX2159" s="15">
        <v>0</v>
      </c>
      <c r="AY2159" s="15">
        <v>0</v>
      </c>
      <c r="AZ2159" s="15">
        <v>0</v>
      </c>
      <c r="BA2159" s="15">
        <v>0</v>
      </c>
      <c r="BB2159" s="15">
        <v>0</v>
      </c>
      <c r="BC2159" s="15">
        <v>0</v>
      </c>
      <c r="BD2159" s="15">
        <v>0</v>
      </c>
      <c r="BE2159" s="15">
        <v>0</v>
      </c>
      <c r="BF2159" s="15">
        <v>0</v>
      </c>
      <c r="BG2159" s="15">
        <f t="shared" si="168"/>
        <v>0</v>
      </c>
      <c r="BH2159" t="str">
        <f t="shared" si="169"/>
        <v>UILCommon</v>
      </c>
      <c r="BI2159" t="str">
        <f>VLOOKUP(BH2159,[2]Summary!$C$29:$C$56,1,0)</f>
        <v>UILCommon</v>
      </c>
      <c r="BJ2159" s="16">
        <v>43466</v>
      </c>
    </row>
    <row r="2160" spans="1:62" x14ac:dyDescent="0.25">
      <c r="A2160" s="13" t="s">
        <v>4148</v>
      </c>
      <c r="B2160" s="13" t="s">
        <v>4147</v>
      </c>
      <c r="C2160" t="s">
        <v>4149</v>
      </c>
      <c r="D2160" t="s">
        <v>434</v>
      </c>
      <c r="E2160" t="s">
        <v>475</v>
      </c>
      <c r="F2160" s="13" t="s">
        <v>302</v>
      </c>
      <c r="H2160" s="15">
        <v>0</v>
      </c>
      <c r="I2160" s="15">
        <v>0</v>
      </c>
      <c r="J2160" s="15">
        <v>0</v>
      </c>
      <c r="K2160" s="15">
        <v>0</v>
      </c>
      <c r="L2160" s="15">
        <v>0</v>
      </c>
      <c r="M2160" s="15">
        <v>0</v>
      </c>
      <c r="N2160" s="15">
        <v>0</v>
      </c>
      <c r="O2160" s="15">
        <v>0</v>
      </c>
      <c r="P2160" s="15">
        <v>0</v>
      </c>
      <c r="Q2160" s="15">
        <v>5.2450000000000001</v>
      </c>
      <c r="R2160" s="15">
        <v>0.32500000000000001</v>
      </c>
      <c r="S2160" s="15">
        <v>1.4E-2</v>
      </c>
      <c r="T2160" s="15">
        <f t="shared" si="165"/>
        <v>5.5840000000000005</v>
      </c>
      <c r="U2160" s="15">
        <v>0</v>
      </c>
      <c r="V2160" s="15">
        <v>0</v>
      </c>
      <c r="W2160" s="15">
        <v>0</v>
      </c>
      <c r="X2160" s="15">
        <v>0</v>
      </c>
      <c r="Y2160" s="15">
        <v>0</v>
      </c>
      <c r="Z2160" s="15">
        <v>0</v>
      </c>
      <c r="AA2160" s="15">
        <v>0</v>
      </c>
      <c r="AB2160" s="15">
        <v>0</v>
      </c>
      <c r="AC2160" s="15">
        <v>0</v>
      </c>
      <c r="AD2160" s="15">
        <v>0</v>
      </c>
      <c r="AE2160" s="15">
        <v>0</v>
      </c>
      <c r="AF2160" s="15">
        <v>0</v>
      </c>
      <c r="AG2160" s="15">
        <f t="shared" si="166"/>
        <v>0</v>
      </c>
      <c r="AH2160" s="15">
        <v>0</v>
      </c>
      <c r="AI2160" s="15">
        <v>0</v>
      </c>
      <c r="AJ2160" s="15">
        <v>0</v>
      </c>
      <c r="AK2160" s="15">
        <v>0</v>
      </c>
      <c r="AL2160" s="15">
        <v>0</v>
      </c>
      <c r="AM2160" s="15">
        <v>0</v>
      </c>
      <c r="AN2160" s="15">
        <v>0</v>
      </c>
      <c r="AO2160" s="15">
        <v>0</v>
      </c>
      <c r="AP2160" s="15">
        <v>0</v>
      </c>
      <c r="AQ2160" s="15">
        <v>0</v>
      </c>
      <c r="AR2160" s="15">
        <v>0</v>
      </c>
      <c r="AS2160" s="15">
        <v>0</v>
      </c>
      <c r="AT2160" s="15">
        <f t="shared" si="167"/>
        <v>0</v>
      </c>
      <c r="AU2160" s="15">
        <v>0</v>
      </c>
      <c r="AV2160" s="15">
        <v>0</v>
      </c>
      <c r="AW2160" s="15">
        <v>0</v>
      </c>
      <c r="AX2160" s="15">
        <v>0</v>
      </c>
      <c r="AY2160" s="15">
        <v>0</v>
      </c>
      <c r="AZ2160" s="15">
        <v>0</v>
      </c>
      <c r="BA2160" s="15">
        <v>0</v>
      </c>
      <c r="BB2160" s="15">
        <v>0</v>
      </c>
      <c r="BC2160" s="15">
        <v>0</v>
      </c>
      <c r="BD2160" s="15">
        <v>0</v>
      </c>
      <c r="BE2160" s="15">
        <v>0</v>
      </c>
      <c r="BF2160" s="15">
        <v>0</v>
      </c>
      <c r="BG2160" s="15">
        <f t="shared" si="168"/>
        <v>0</v>
      </c>
      <c r="BH2160" t="str">
        <f t="shared" si="169"/>
        <v>CNGGas</v>
      </c>
      <c r="BI2160" t="str">
        <f>VLOOKUP(BH2160,[2]Summary!$C$29:$C$56,1,0)</f>
        <v>CNGGas</v>
      </c>
      <c r="BJ2160" s="16">
        <v>43466</v>
      </c>
    </row>
    <row r="2161" spans="1:62" x14ac:dyDescent="0.25">
      <c r="A2161" s="13" t="s">
        <v>4150</v>
      </c>
      <c r="B2161" s="13" t="s">
        <v>520</v>
      </c>
      <c r="C2161" t="s">
        <v>521</v>
      </c>
      <c r="D2161" t="s">
        <v>434</v>
      </c>
      <c r="E2161" t="s">
        <v>475</v>
      </c>
      <c r="F2161" s="13" t="s">
        <v>153</v>
      </c>
      <c r="H2161" s="15">
        <v>0</v>
      </c>
      <c r="I2161" s="15">
        <v>0</v>
      </c>
      <c r="J2161" s="15">
        <v>0</v>
      </c>
      <c r="K2161" s="15">
        <v>0</v>
      </c>
      <c r="L2161" s="15">
        <v>0</v>
      </c>
      <c r="M2161" s="15">
        <v>0</v>
      </c>
      <c r="N2161" s="15">
        <v>0</v>
      </c>
      <c r="O2161" s="15">
        <v>0</v>
      </c>
      <c r="P2161" s="15">
        <v>0</v>
      </c>
      <c r="Q2161" s="15">
        <v>5.1429999999999998</v>
      </c>
      <c r="R2161" s="15">
        <v>0.33900000000000002</v>
      </c>
      <c r="S2161" s="15">
        <v>2.8000000000000001E-2</v>
      </c>
      <c r="T2161" s="15">
        <f t="shared" si="165"/>
        <v>5.51</v>
      </c>
      <c r="U2161" s="15">
        <v>6.8800001144409184E-3</v>
      </c>
      <c r="V2161" s="15">
        <v>0</v>
      </c>
      <c r="W2161" s="15">
        <v>0</v>
      </c>
      <c r="X2161" s="15">
        <v>0</v>
      </c>
      <c r="Y2161" s="15">
        <v>0</v>
      </c>
      <c r="Z2161" s="15">
        <v>0</v>
      </c>
      <c r="AA2161" s="15">
        <v>0</v>
      </c>
      <c r="AB2161" s="15">
        <v>0</v>
      </c>
      <c r="AC2161" s="15">
        <v>0</v>
      </c>
      <c r="AD2161" s="15">
        <v>0</v>
      </c>
      <c r="AE2161" s="15">
        <v>0</v>
      </c>
      <c r="AF2161" s="15">
        <v>0</v>
      </c>
      <c r="AG2161" s="15">
        <f t="shared" si="166"/>
        <v>6.8800001144409184E-3</v>
      </c>
      <c r="AH2161" s="15">
        <v>0</v>
      </c>
      <c r="AI2161" s="15">
        <v>0</v>
      </c>
      <c r="AJ2161" s="15">
        <v>0</v>
      </c>
      <c r="AK2161" s="15">
        <v>0</v>
      </c>
      <c r="AL2161" s="15">
        <v>0</v>
      </c>
      <c r="AM2161" s="15">
        <v>0</v>
      </c>
      <c r="AN2161" s="15">
        <v>0</v>
      </c>
      <c r="AO2161" s="15">
        <v>0</v>
      </c>
      <c r="AP2161" s="15">
        <v>0</v>
      </c>
      <c r="AQ2161" s="15">
        <v>0</v>
      </c>
      <c r="AR2161" s="15">
        <v>0</v>
      </c>
      <c r="AS2161" s="15">
        <v>0</v>
      </c>
      <c r="AT2161" s="15">
        <f t="shared" si="167"/>
        <v>0</v>
      </c>
      <c r="AU2161" s="15">
        <v>0</v>
      </c>
      <c r="AV2161" s="15">
        <v>0</v>
      </c>
      <c r="AW2161" s="15">
        <v>0</v>
      </c>
      <c r="AX2161" s="15">
        <v>0</v>
      </c>
      <c r="AY2161" s="15">
        <v>0</v>
      </c>
      <c r="AZ2161" s="15">
        <v>0</v>
      </c>
      <c r="BA2161" s="15">
        <v>0</v>
      </c>
      <c r="BB2161" s="15">
        <v>0</v>
      </c>
      <c r="BC2161" s="15">
        <v>0</v>
      </c>
      <c r="BD2161" s="15">
        <v>0</v>
      </c>
      <c r="BE2161" s="15">
        <v>0</v>
      </c>
      <c r="BF2161" s="15">
        <v>0</v>
      </c>
      <c r="BG2161" s="15">
        <f t="shared" si="168"/>
        <v>0</v>
      </c>
      <c r="BH2161" t="str">
        <f t="shared" si="169"/>
        <v>CNGGas</v>
      </c>
      <c r="BI2161" t="str">
        <f>VLOOKUP(BH2161,[2]Summary!$C$29:$C$56,1,0)</f>
        <v>CNGGas</v>
      </c>
      <c r="BJ2161" s="16">
        <v>43831</v>
      </c>
    </row>
    <row r="2162" spans="1:62" x14ac:dyDescent="0.25">
      <c r="A2162" s="13" t="s">
        <v>4151</v>
      </c>
      <c r="B2162" s="13" t="s">
        <v>4150</v>
      </c>
      <c r="C2162" t="s">
        <v>4152</v>
      </c>
      <c r="D2162" t="s">
        <v>434</v>
      </c>
      <c r="E2162" t="s">
        <v>475</v>
      </c>
      <c r="F2162" s="13" t="s">
        <v>60</v>
      </c>
      <c r="H2162" s="15">
        <v>0</v>
      </c>
      <c r="I2162" s="15">
        <v>0</v>
      </c>
      <c r="J2162" s="15">
        <v>0</v>
      </c>
      <c r="K2162" s="15">
        <v>0</v>
      </c>
      <c r="L2162" s="15">
        <v>0</v>
      </c>
      <c r="M2162" s="15">
        <v>0</v>
      </c>
      <c r="N2162" s="15">
        <v>0</v>
      </c>
      <c r="O2162" s="15">
        <v>0</v>
      </c>
      <c r="P2162" s="15">
        <v>0</v>
      </c>
      <c r="Q2162" s="15">
        <v>0</v>
      </c>
      <c r="R2162" s="15">
        <v>28.172999999999998</v>
      </c>
      <c r="S2162" s="15">
        <v>1.861</v>
      </c>
      <c r="T2162" s="15">
        <f t="shared" si="165"/>
        <v>30.033999999999999</v>
      </c>
      <c r="U2162" s="15">
        <v>0</v>
      </c>
      <c r="V2162" s="15">
        <v>0</v>
      </c>
      <c r="W2162" s="15">
        <v>0</v>
      </c>
      <c r="X2162" s="15">
        <v>0</v>
      </c>
      <c r="Y2162" s="15">
        <v>0</v>
      </c>
      <c r="Z2162" s="15">
        <v>0</v>
      </c>
      <c r="AA2162" s="15">
        <v>0</v>
      </c>
      <c r="AB2162" s="15">
        <v>0</v>
      </c>
      <c r="AC2162" s="15">
        <v>0</v>
      </c>
      <c r="AD2162" s="15">
        <v>0</v>
      </c>
      <c r="AE2162" s="15">
        <v>0</v>
      </c>
      <c r="AF2162" s="15">
        <v>0</v>
      </c>
      <c r="AG2162" s="15">
        <f t="shared" si="166"/>
        <v>0</v>
      </c>
      <c r="AH2162" s="15">
        <v>0</v>
      </c>
      <c r="AI2162" s="15">
        <v>0</v>
      </c>
      <c r="AJ2162" s="15">
        <v>0</v>
      </c>
      <c r="AK2162" s="15">
        <v>0</v>
      </c>
      <c r="AL2162" s="15">
        <v>0</v>
      </c>
      <c r="AM2162" s="15">
        <v>0</v>
      </c>
      <c r="AN2162" s="15">
        <v>0</v>
      </c>
      <c r="AO2162" s="15">
        <v>0</v>
      </c>
      <c r="AP2162" s="15">
        <v>0</v>
      </c>
      <c r="AQ2162" s="15">
        <v>0</v>
      </c>
      <c r="AR2162" s="15">
        <v>0</v>
      </c>
      <c r="AS2162" s="15">
        <v>0</v>
      </c>
      <c r="AT2162" s="15">
        <f t="shared" si="167"/>
        <v>0</v>
      </c>
      <c r="AU2162" s="15">
        <v>0</v>
      </c>
      <c r="AV2162" s="15">
        <v>0</v>
      </c>
      <c r="AW2162" s="15">
        <v>0</v>
      </c>
      <c r="AX2162" s="15">
        <v>0</v>
      </c>
      <c r="AY2162" s="15">
        <v>0</v>
      </c>
      <c r="AZ2162" s="15">
        <v>0</v>
      </c>
      <c r="BA2162" s="15">
        <v>0</v>
      </c>
      <c r="BB2162" s="15">
        <v>0</v>
      </c>
      <c r="BC2162" s="15">
        <v>0</v>
      </c>
      <c r="BD2162" s="15">
        <v>0</v>
      </c>
      <c r="BE2162" s="15">
        <v>0</v>
      </c>
      <c r="BF2162" s="15">
        <v>0</v>
      </c>
      <c r="BG2162" s="15">
        <f t="shared" si="168"/>
        <v>0</v>
      </c>
      <c r="BH2162" t="str">
        <f t="shared" si="169"/>
        <v>CNGGas</v>
      </c>
      <c r="BI2162" t="str">
        <f>VLOOKUP(BH2162,[2]Summary!$C$29:$C$56,1,0)</f>
        <v>CNGGas</v>
      </c>
      <c r="BJ2162" s="16">
        <v>43466</v>
      </c>
    </row>
    <row r="2163" spans="1:62" x14ac:dyDescent="0.25">
      <c r="A2163" s="13" t="s">
        <v>4153</v>
      </c>
      <c r="B2163" s="13" t="s">
        <v>522</v>
      </c>
      <c r="C2163" t="s">
        <v>523</v>
      </c>
      <c r="D2163" t="s">
        <v>434</v>
      </c>
      <c r="E2163" t="s">
        <v>475</v>
      </c>
      <c r="F2163" s="13" t="s">
        <v>302</v>
      </c>
      <c r="H2163" s="15">
        <v>0</v>
      </c>
      <c r="I2163" s="15">
        <v>0</v>
      </c>
      <c r="J2163" s="15">
        <v>0</v>
      </c>
      <c r="K2163" s="15">
        <v>0</v>
      </c>
      <c r="L2163" s="15">
        <v>0</v>
      </c>
      <c r="M2163" s="15">
        <v>0</v>
      </c>
      <c r="N2163" s="15">
        <v>0</v>
      </c>
      <c r="O2163" s="15">
        <v>0</v>
      </c>
      <c r="P2163" s="15">
        <v>0</v>
      </c>
      <c r="Q2163" s="15">
        <v>0</v>
      </c>
      <c r="R2163" s="15">
        <v>11.388999999999999</v>
      </c>
      <c r="S2163" s="15">
        <v>7.6999999999999999E-2</v>
      </c>
      <c r="T2163" s="15">
        <f t="shared" si="165"/>
        <v>11.465999999999999</v>
      </c>
      <c r="U2163" s="15">
        <v>0</v>
      </c>
      <c r="V2163" s="15">
        <v>0</v>
      </c>
      <c r="W2163" s="15">
        <v>0</v>
      </c>
      <c r="X2163" s="15">
        <v>0</v>
      </c>
      <c r="Y2163" s="15">
        <v>0</v>
      </c>
      <c r="Z2163" s="15">
        <v>0</v>
      </c>
      <c r="AA2163" s="15">
        <v>0</v>
      </c>
      <c r="AB2163" s="15">
        <v>0</v>
      </c>
      <c r="AC2163" s="15">
        <v>0</v>
      </c>
      <c r="AD2163" s="15">
        <v>0</v>
      </c>
      <c r="AE2163" s="15">
        <v>0</v>
      </c>
      <c r="AF2163" s="15">
        <v>0</v>
      </c>
      <c r="AG2163" s="15">
        <f t="shared" si="166"/>
        <v>0</v>
      </c>
      <c r="AH2163" s="15">
        <v>0</v>
      </c>
      <c r="AI2163" s="15">
        <v>0</v>
      </c>
      <c r="AJ2163" s="15">
        <v>0</v>
      </c>
      <c r="AK2163" s="15">
        <v>0</v>
      </c>
      <c r="AL2163" s="15">
        <v>0</v>
      </c>
      <c r="AM2163" s="15">
        <v>0</v>
      </c>
      <c r="AN2163" s="15">
        <v>0</v>
      </c>
      <c r="AO2163" s="15">
        <v>0</v>
      </c>
      <c r="AP2163" s="15">
        <v>0</v>
      </c>
      <c r="AQ2163" s="15">
        <v>0</v>
      </c>
      <c r="AR2163" s="15">
        <v>0</v>
      </c>
      <c r="AS2163" s="15">
        <v>0</v>
      </c>
      <c r="AT2163" s="15">
        <f t="shared" si="167"/>
        <v>0</v>
      </c>
      <c r="AU2163" s="15">
        <v>0</v>
      </c>
      <c r="AV2163" s="15">
        <v>0</v>
      </c>
      <c r="AW2163" s="15">
        <v>0</v>
      </c>
      <c r="AX2163" s="15">
        <v>0</v>
      </c>
      <c r="AY2163" s="15">
        <v>0</v>
      </c>
      <c r="AZ2163" s="15">
        <v>0</v>
      </c>
      <c r="BA2163" s="15">
        <v>0</v>
      </c>
      <c r="BB2163" s="15">
        <v>0</v>
      </c>
      <c r="BC2163" s="15">
        <v>0</v>
      </c>
      <c r="BD2163" s="15">
        <v>0</v>
      </c>
      <c r="BE2163" s="15">
        <v>0</v>
      </c>
      <c r="BF2163" s="15">
        <v>0</v>
      </c>
      <c r="BG2163" s="15">
        <f t="shared" si="168"/>
        <v>0</v>
      </c>
      <c r="BH2163" t="str">
        <f t="shared" si="169"/>
        <v>CNGGas</v>
      </c>
      <c r="BI2163" t="str">
        <f>VLOOKUP(BH2163,[2]Summary!$C$29:$C$56,1,0)</f>
        <v>CNGGas</v>
      </c>
      <c r="BJ2163" s="16">
        <v>43466</v>
      </c>
    </row>
    <row r="2164" spans="1:62" x14ac:dyDescent="0.25">
      <c r="A2164" s="13" t="s">
        <v>4154</v>
      </c>
      <c r="B2164" s="13" t="s">
        <v>526</v>
      </c>
      <c r="C2164" t="s">
        <v>527</v>
      </c>
      <c r="D2164" t="s">
        <v>434</v>
      </c>
      <c r="E2164" t="s">
        <v>475</v>
      </c>
      <c r="F2164" s="13" t="s">
        <v>302</v>
      </c>
      <c r="H2164" s="15">
        <v>0</v>
      </c>
      <c r="I2164" s="15">
        <v>0</v>
      </c>
      <c r="J2164" s="15">
        <v>0</v>
      </c>
      <c r="K2164" s="15">
        <v>0</v>
      </c>
      <c r="L2164" s="15">
        <v>0</v>
      </c>
      <c r="M2164" s="15">
        <v>0</v>
      </c>
      <c r="N2164" s="15">
        <v>0</v>
      </c>
      <c r="O2164" s="15">
        <v>0</v>
      </c>
      <c r="P2164" s="15">
        <v>0</v>
      </c>
      <c r="Q2164" s="15">
        <v>0</v>
      </c>
      <c r="R2164" s="15">
        <v>13.038</v>
      </c>
      <c r="S2164" s="15">
        <v>3.3000000000000002E-2</v>
      </c>
      <c r="T2164" s="15">
        <f t="shared" si="165"/>
        <v>13.071</v>
      </c>
      <c r="U2164" s="15">
        <v>0</v>
      </c>
      <c r="V2164" s="15">
        <v>0</v>
      </c>
      <c r="W2164" s="15">
        <v>0</v>
      </c>
      <c r="X2164" s="15">
        <v>0</v>
      </c>
      <c r="Y2164" s="15">
        <v>0</v>
      </c>
      <c r="Z2164" s="15">
        <v>0</v>
      </c>
      <c r="AA2164" s="15">
        <v>0</v>
      </c>
      <c r="AB2164" s="15">
        <v>0</v>
      </c>
      <c r="AC2164" s="15">
        <v>0</v>
      </c>
      <c r="AD2164" s="15">
        <v>0</v>
      </c>
      <c r="AE2164" s="15">
        <v>0</v>
      </c>
      <c r="AF2164" s="15">
        <v>0</v>
      </c>
      <c r="AG2164" s="15">
        <f t="shared" si="166"/>
        <v>0</v>
      </c>
      <c r="AH2164" s="15">
        <v>0</v>
      </c>
      <c r="AI2164" s="15">
        <v>0</v>
      </c>
      <c r="AJ2164" s="15">
        <v>0</v>
      </c>
      <c r="AK2164" s="15">
        <v>0</v>
      </c>
      <c r="AL2164" s="15">
        <v>0</v>
      </c>
      <c r="AM2164" s="15">
        <v>0</v>
      </c>
      <c r="AN2164" s="15">
        <v>0</v>
      </c>
      <c r="AO2164" s="15">
        <v>0</v>
      </c>
      <c r="AP2164" s="15">
        <v>0</v>
      </c>
      <c r="AQ2164" s="15">
        <v>0</v>
      </c>
      <c r="AR2164" s="15">
        <v>0</v>
      </c>
      <c r="AS2164" s="15">
        <v>0</v>
      </c>
      <c r="AT2164" s="15">
        <f t="shared" si="167"/>
        <v>0</v>
      </c>
      <c r="AU2164" s="15">
        <v>0</v>
      </c>
      <c r="AV2164" s="15">
        <v>0</v>
      </c>
      <c r="AW2164" s="15">
        <v>0</v>
      </c>
      <c r="AX2164" s="15">
        <v>0</v>
      </c>
      <c r="AY2164" s="15">
        <v>0</v>
      </c>
      <c r="AZ2164" s="15">
        <v>0</v>
      </c>
      <c r="BA2164" s="15">
        <v>0</v>
      </c>
      <c r="BB2164" s="15">
        <v>0</v>
      </c>
      <c r="BC2164" s="15">
        <v>0</v>
      </c>
      <c r="BD2164" s="15">
        <v>0</v>
      </c>
      <c r="BE2164" s="15">
        <v>0</v>
      </c>
      <c r="BF2164" s="15">
        <v>0</v>
      </c>
      <c r="BG2164" s="15">
        <f t="shared" si="168"/>
        <v>0</v>
      </c>
      <c r="BH2164" t="str">
        <f t="shared" si="169"/>
        <v>CNGGas</v>
      </c>
      <c r="BI2164" t="str">
        <f>VLOOKUP(BH2164,[2]Summary!$C$29:$C$56,1,0)</f>
        <v>CNGGas</v>
      </c>
      <c r="BJ2164" s="16">
        <v>43466</v>
      </c>
    </row>
    <row r="2165" spans="1:62" x14ac:dyDescent="0.25">
      <c r="A2165" s="13">
        <v>802401.01</v>
      </c>
      <c r="B2165" s="13">
        <v>802401.01</v>
      </c>
      <c r="C2165" t="s">
        <v>4155</v>
      </c>
      <c r="D2165" t="s">
        <v>18</v>
      </c>
      <c r="E2165" t="s">
        <v>19</v>
      </c>
      <c r="F2165" s="13" t="s">
        <v>591</v>
      </c>
      <c r="H2165" s="15">
        <v>0</v>
      </c>
      <c r="I2165" s="15">
        <v>0</v>
      </c>
      <c r="J2165" s="15">
        <v>0</v>
      </c>
      <c r="K2165" s="15">
        <v>0</v>
      </c>
      <c r="L2165" s="15">
        <v>0</v>
      </c>
      <c r="M2165" s="15">
        <v>0</v>
      </c>
      <c r="N2165" s="15">
        <v>0</v>
      </c>
      <c r="O2165" s="15">
        <v>0</v>
      </c>
      <c r="P2165" s="15">
        <v>0</v>
      </c>
      <c r="Q2165" s="15">
        <v>0</v>
      </c>
      <c r="R2165" s="15">
        <v>2.036</v>
      </c>
      <c r="S2165" s="15">
        <v>1.7000000000000001E-2</v>
      </c>
      <c r="T2165" s="15">
        <f t="shared" si="165"/>
        <v>2.0529999999999999</v>
      </c>
      <c r="U2165" s="15">
        <v>0.38249000263214111</v>
      </c>
      <c r="V2165" s="15">
        <v>1.5010000228881836E-2</v>
      </c>
      <c r="W2165" s="15">
        <v>0.54952000045776372</v>
      </c>
      <c r="X2165" s="15">
        <v>1.370600009918213</v>
      </c>
      <c r="Y2165" s="15">
        <v>0.60331999778747558</v>
      </c>
      <c r="Z2165" s="15">
        <v>0.77531999206542968</v>
      </c>
      <c r="AA2165" s="15">
        <v>0.92080001449584958</v>
      </c>
      <c r="AB2165" s="15">
        <v>0.68221999359130858</v>
      </c>
      <c r="AC2165" s="15">
        <v>91.564340423583985</v>
      </c>
      <c r="AD2165" s="15">
        <v>102.21494946289063</v>
      </c>
      <c r="AE2165" s="15">
        <v>107.95745697021485</v>
      </c>
      <c r="AF2165" s="15">
        <v>136.52507250976564</v>
      </c>
      <c r="AG2165" s="15">
        <f t="shared" si="166"/>
        <v>443.56109937763222</v>
      </c>
      <c r="AH2165" s="15">
        <v>136.63996931457518</v>
      </c>
      <c r="AI2165" s="15">
        <v>7.4765399169921878</v>
      </c>
      <c r="AJ2165" s="15">
        <v>65.944299072265622</v>
      </c>
      <c r="AK2165" s="15">
        <v>76.63989038085937</v>
      </c>
      <c r="AL2165" s="15">
        <v>42.067439453124997</v>
      </c>
      <c r="AM2165" s="15">
        <v>37.802380371093747</v>
      </c>
      <c r="AN2165" s="15">
        <v>40.837619750976565</v>
      </c>
      <c r="AO2165" s="15">
        <v>38.23515090942383</v>
      </c>
      <c r="AP2165" s="15">
        <v>37.504589599609375</v>
      </c>
      <c r="AQ2165" s="15">
        <v>35.078000000000003</v>
      </c>
      <c r="AR2165" s="15">
        <v>6.656750091552734</v>
      </c>
      <c r="AS2165" s="15">
        <v>5.4237597656250003</v>
      </c>
      <c r="AT2165" s="15">
        <f t="shared" si="167"/>
        <v>530.30638862609862</v>
      </c>
      <c r="AU2165" s="15">
        <v>0</v>
      </c>
      <c r="AV2165" s="15">
        <v>0</v>
      </c>
      <c r="AW2165" s="15">
        <v>0</v>
      </c>
      <c r="AX2165" s="15">
        <v>0</v>
      </c>
      <c r="AY2165" s="15">
        <v>0</v>
      </c>
      <c r="AZ2165" s="15">
        <v>0</v>
      </c>
      <c r="BA2165" s="15">
        <v>0</v>
      </c>
      <c r="BB2165" s="15">
        <v>0</v>
      </c>
      <c r="BC2165" s="15">
        <v>0</v>
      </c>
      <c r="BD2165" s="15">
        <v>0</v>
      </c>
      <c r="BE2165" s="15">
        <v>0</v>
      </c>
      <c r="BF2165" s="15">
        <v>0</v>
      </c>
      <c r="BG2165" s="15">
        <f t="shared" si="168"/>
        <v>0</v>
      </c>
      <c r="BH2165" t="str">
        <f t="shared" si="169"/>
        <v>UIDIST</v>
      </c>
      <c r="BI2165" t="str">
        <f>VLOOKUP(BH2165,[2]Summary!$C$29:$C$56,1,0)</f>
        <v>UIDist</v>
      </c>
      <c r="BJ2165" s="16">
        <v>44197</v>
      </c>
    </row>
    <row r="2166" spans="1:62" x14ac:dyDescent="0.25">
      <c r="A2166" s="13" t="s">
        <v>4156</v>
      </c>
      <c r="B2166" s="13" t="s">
        <v>4156</v>
      </c>
      <c r="C2166" t="s">
        <v>4157</v>
      </c>
      <c r="D2166" t="s">
        <v>300</v>
      </c>
      <c r="E2166" t="s">
        <v>301</v>
      </c>
      <c r="F2166" s="13" t="s">
        <v>302</v>
      </c>
      <c r="H2166" s="15">
        <v>0</v>
      </c>
      <c r="I2166" s="15">
        <v>0</v>
      </c>
      <c r="J2166" s="15">
        <v>0</v>
      </c>
      <c r="K2166" s="15">
        <v>0</v>
      </c>
      <c r="L2166" s="15">
        <v>0</v>
      </c>
      <c r="M2166" s="15">
        <v>0</v>
      </c>
      <c r="N2166" s="15">
        <v>0</v>
      </c>
      <c r="O2166" s="15">
        <v>0</v>
      </c>
      <c r="P2166" s="15">
        <v>0</v>
      </c>
      <c r="Q2166" s="15">
        <v>0</v>
      </c>
      <c r="R2166" s="15">
        <v>0.38200000000000001</v>
      </c>
      <c r="S2166" s="15">
        <v>0.27</v>
      </c>
      <c r="T2166" s="15">
        <f t="shared" si="165"/>
        <v>0.65200000000000002</v>
      </c>
      <c r="U2166" s="15">
        <v>0</v>
      </c>
      <c r="V2166" s="15">
        <v>0</v>
      </c>
      <c r="W2166" s="15">
        <v>0</v>
      </c>
      <c r="X2166" s="15">
        <v>0</v>
      </c>
      <c r="Y2166" s="15">
        <v>0</v>
      </c>
      <c r="Z2166" s="15">
        <v>0</v>
      </c>
      <c r="AA2166" s="15">
        <v>0</v>
      </c>
      <c r="AB2166" s="15">
        <v>0</v>
      </c>
      <c r="AC2166" s="15">
        <v>0</v>
      </c>
      <c r="AD2166" s="15">
        <v>0</v>
      </c>
      <c r="AE2166" s="15">
        <v>0</v>
      </c>
      <c r="AF2166" s="15">
        <v>0</v>
      </c>
      <c r="AG2166" s="15">
        <f t="shared" si="166"/>
        <v>0</v>
      </c>
      <c r="AH2166" s="15">
        <v>0</v>
      </c>
      <c r="AI2166" s="15">
        <v>0</v>
      </c>
      <c r="AJ2166" s="15">
        <v>0</v>
      </c>
      <c r="AK2166" s="15">
        <v>0</v>
      </c>
      <c r="AL2166" s="15">
        <v>0</v>
      </c>
      <c r="AM2166" s="15">
        <v>0</v>
      </c>
      <c r="AN2166" s="15">
        <v>0</v>
      </c>
      <c r="AO2166" s="15">
        <v>0</v>
      </c>
      <c r="AP2166" s="15">
        <v>0</v>
      </c>
      <c r="AQ2166" s="15">
        <v>0</v>
      </c>
      <c r="AR2166" s="15">
        <v>0</v>
      </c>
      <c r="AS2166" s="15">
        <v>0</v>
      </c>
      <c r="AT2166" s="15">
        <f t="shared" si="167"/>
        <v>0</v>
      </c>
      <c r="AU2166" s="15">
        <v>0</v>
      </c>
      <c r="AV2166" s="15">
        <v>0</v>
      </c>
      <c r="AW2166" s="15">
        <v>0</v>
      </c>
      <c r="AX2166" s="15">
        <v>0</v>
      </c>
      <c r="AY2166" s="15">
        <v>0</v>
      </c>
      <c r="AZ2166" s="15">
        <v>0</v>
      </c>
      <c r="BA2166" s="15">
        <v>0</v>
      </c>
      <c r="BB2166" s="15">
        <v>0</v>
      </c>
      <c r="BC2166" s="15">
        <v>0</v>
      </c>
      <c r="BD2166" s="15">
        <v>0</v>
      </c>
      <c r="BE2166" s="15">
        <v>0</v>
      </c>
      <c r="BF2166" s="15">
        <v>0</v>
      </c>
      <c r="BG2166" s="15">
        <f t="shared" si="168"/>
        <v>0</v>
      </c>
      <c r="BH2166" t="str">
        <f t="shared" si="169"/>
        <v>UILCommon</v>
      </c>
      <c r="BI2166" t="str">
        <f>VLOOKUP(BH2166,[2]Summary!$C$29:$C$56,1,0)</f>
        <v>UILCommon</v>
      </c>
      <c r="BJ2166" s="16">
        <v>43466</v>
      </c>
    </row>
    <row r="2167" spans="1:62" x14ac:dyDescent="0.25">
      <c r="A2167" s="13" t="s">
        <v>4158</v>
      </c>
      <c r="B2167" s="13" t="s">
        <v>4158</v>
      </c>
      <c r="C2167" t="s">
        <v>4159</v>
      </c>
      <c r="D2167" t="s">
        <v>307</v>
      </c>
      <c r="E2167" t="s">
        <v>475</v>
      </c>
      <c r="F2167" s="13" t="s">
        <v>302</v>
      </c>
      <c r="H2167" s="15">
        <v>0</v>
      </c>
      <c r="I2167" s="15">
        <v>0</v>
      </c>
      <c r="J2167" s="15">
        <v>0</v>
      </c>
      <c r="K2167" s="15">
        <v>0</v>
      </c>
      <c r="L2167" s="15">
        <v>0</v>
      </c>
      <c r="M2167" s="15">
        <v>0</v>
      </c>
      <c r="N2167" s="15">
        <v>0</v>
      </c>
      <c r="O2167" s="15">
        <v>0</v>
      </c>
      <c r="P2167" s="15">
        <v>0</v>
      </c>
      <c r="Q2167" s="15">
        <v>0</v>
      </c>
      <c r="R2167" s="15">
        <v>0.71699999999999997</v>
      </c>
      <c r="S2167" s="15">
        <v>0</v>
      </c>
      <c r="T2167" s="15">
        <f t="shared" si="165"/>
        <v>0.71699999999999997</v>
      </c>
      <c r="U2167" s="15">
        <v>0</v>
      </c>
      <c r="V2167" s="15">
        <v>0</v>
      </c>
      <c r="W2167" s="15">
        <v>0</v>
      </c>
      <c r="X2167" s="15">
        <v>0</v>
      </c>
      <c r="Y2167" s="15">
        <v>0</v>
      </c>
      <c r="Z2167" s="15">
        <v>0</v>
      </c>
      <c r="AA2167" s="15">
        <v>0</v>
      </c>
      <c r="AB2167" s="15">
        <v>0</v>
      </c>
      <c r="AC2167" s="15">
        <v>0</v>
      </c>
      <c r="AD2167" s="15">
        <v>0</v>
      </c>
      <c r="AE2167" s="15">
        <v>0</v>
      </c>
      <c r="AF2167" s="15">
        <v>0</v>
      </c>
      <c r="AG2167" s="15">
        <f t="shared" si="166"/>
        <v>0</v>
      </c>
      <c r="AH2167" s="15">
        <v>0</v>
      </c>
      <c r="AI2167" s="15">
        <v>0</v>
      </c>
      <c r="AJ2167" s="15">
        <v>0</v>
      </c>
      <c r="AK2167" s="15">
        <v>0</v>
      </c>
      <c r="AL2167" s="15">
        <v>0</v>
      </c>
      <c r="AM2167" s="15">
        <v>0</v>
      </c>
      <c r="AN2167" s="15">
        <v>0</v>
      </c>
      <c r="AO2167" s="15">
        <v>0</v>
      </c>
      <c r="AP2167" s="15">
        <v>0</v>
      </c>
      <c r="AQ2167" s="15">
        <v>0</v>
      </c>
      <c r="AR2167" s="15">
        <v>0</v>
      </c>
      <c r="AS2167" s="15">
        <v>0</v>
      </c>
      <c r="AT2167" s="15">
        <f t="shared" si="167"/>
        <v>0</v>
      </c>
      <c r="AU2167" s="15">
        <v>0</v>
      </c>
      <c r="AV2167" s="15">
        <v>0</v>
      </c>
      <c r="AW2167" s="15">
        <v>0</v>
      </c>
      <c r="AX2167" s="15">
        <v>0</v>
      </c>
      <c r="AY2167" s="15">
        <v>0</v>
      </c>
      <c r="AZ2167" s="15">
        <v>0</v>
      </c>
      <c r="BA2167" s="15">
        <v>0</v>
      </c>
      <c r="BB2167" s="15">
        <v>0</v>
      </c>
      <c r="BC2167" s="15">
        <v>0</v>
      </c>
      <c r="BD2167" s="15">
        <v>0</v>
      </c>
      <c r="BE2167" s="15">
        <v>0</v>
      </c>
      <c r="BF2167" s="15">
        <v>0</v>
      </c>
      <c r="BG2167" s="15">
        <f t="shared" si="168"/>
        <v>0</v>
      </c>
      <c r="BH2167" t="str">
        <f t="shared" si="169"/>
        <v>BGCGas</v>
      </c>
      <c r="BI2167" t="str">
        <f>VLOOKUP(BH2167,[2]Summary!$C$29:$C$56,1,0)</f>
        <v>BGCGas</v>
      </c>
      <c r="BJ2167" s="16">
        <v>43466</v>
      </c>
    </row>
    <row r="2168" spans="1:62" x14ac:dyDescent="0.25">
      <c r="A2168" s="13" t="s">
        <v>4160</v>
      </c>
      <c r="B2168" s="13" t="s">
        <v>4160</v>
      </c>
      <c r="C2168" t="s">
        <v>4161</v>
      </c>
      <c r="D2168" t="s">
        <v>307</v>
      </c>
      <c r="E2168" t="s">
        <v>475</v>
      </c>
      <c r="F2168" s="13" t="s">
        <v>302</v>
      </c>
      <c r="H2168" s="15">
        <v>0</v>
      </c>
      <c r="I2168" s="15">
        <v>0</v>
      </c>
      <c r="J2168" s="15">
        <v>0</v>
      </c>
      <c r="K2168" s="15">
        <v>0</v>
      </c>
      <c r="L2168" s="15">
        <v>0</v>
      </c>
      <c r="M2168" s="15">
        <v>0</v>
      </c>
      <c r="N2168" s="15">
        <v>0</v>
      </c>
      <c r="O2168" s="15">
        <v>0</v>
      </c>
      <c r="P2168" s="15">
        <v>0</v>
      </c>
      <c r="Q2168" s="15">
        <v>0</v>
      </c>
      <c r="R2168" s="15">
        <v>1.1779999999999999</v>
      </c>
      <c r="S2168" s="15">
        <v>0</v>
      </c>
      <c r="T2168" s="15">
        <f t="shared" si="165"/>
        <v>1.1779999999999999</v>
      </c>
      <c r="U2168" s="15">
        <v>0</v>
      </c>
      <c r="V2168" s="15">
        <v>0</v>
      </c>
      <c r="W2168" s="15">
        <v>0</v>
      </c>
      <c r="X2168" s="15">
        <v>0</v>
      </c>
      <c r="Y2168" s="15">
        <v>0</v>
      </c>
      <c r="Z2168" s="15">
        <v>0</v>
      </c>
      <c r="AA2168" s="15">
        <v>0</v>
      </c>
      <c r="AB2168" s="15">
        <v>0</v>
      </c>
      <c r="AC2168" s="15">
        <v>0</v>
      </c>
      <c r="AD2168" s="15">
        <v>0</v>
      </c>
      <c r="AE2168" s="15">
        <v>0</v>
      </c>
      <c r="AF2168" s="15">
        <v>0</v>
      </c>
      <c r="AG2168" s="15">
        <f t="shared" si="166"/>
        <v>0</v>
      </c>
      <c r="AH2168" s="15">
        <v>0</v>
      </c>
      <c r="AI2168" s="15">
        <v>0</v>
      </c>
      <c r="AJ2168" s="15">
        <v>0</v>
      </c>
      <c r="AK2168" s="15">
        <v>0</v>
      </c>
      <c r="AL2168" s="15">
        <v>0</v>
      </c>
      <c r="AM2168" s="15">
        <v>0</v>
      </c>
      <c r="AN2168" s="15">
        <v>0</v>
      </c>
      <c r="AO2168" s="15">
        <v>0</v>
      </c>
      <c r="AP2168" s="15">
        <v>0</v>
      </c>
      <c r="AQ2168" s="15">
        <v>0</v>
      </c>
      <c r="AR2168" s="15">
        <v>0</v>
      </c>
      <c r="AS2168" s="15">
        <v>0</v>
      </c>
      <c r="AT2168" s="15">
        <f t="shared" si="167"/>
        <v>0</v>
      </c>
      <c r="AU2168" s="15">
        <v>0</v>
      </c>
      <c r="AV2168" s="15">
        <v>0</v>
      </c>
      <c r="AW2168" s="15">
        <v>0</v>
      </c>
      <c r="AX2168" s="15">
        <v>0</v>
      </c>
      <c r="AY2168" s="15">
        <v>0</v>
      </c>
      <c r="AZ2168" s="15">
        <v>0</v>
      </c>
      <c r="BA2168" s="15">
        <v>0</v>
      </c>
      <c r="BB2168" s="15">
        <v>0</v>
      </c>
      <c r="BC2168" s="15">
        <v>0</v>
      </c>
      <c r="BD2168" s="15">
        <v>0</v>
      </c>
      <c r="BE2168" s="15">
        <v>0</v>
      </c>
      <c r="BF2168" s="15">
        <v>0</v>
      </c>
      <c r="BG2168" s="15">
        <f t="shared" si="168"/>
        <v>0</v>
      </c>
      <c r="BH2168" t="str">
        <f t="shared" si="169"/>
        <v>BGCGas</v>
      </c>
      <c r="BI2168" t="str">
        <f>VLOOKUP(BH2168,[2]Summary!$C$29:$C$56,1,0)</f>
        <v>BGCGas</v>
      </c>
      <c r="BJ2168" s="16">
        <v>43466</v>
      </c>
    </row>
    <row r="2169" spans="1:62" x14ac:dyDescent="0.25">
      <c r="A2169" s="13" t="s">
        <v>4162</v>
      </c>
      <c r="B2169" s="13" t="s">
        <v>4162</v>
      </c>
      <c r="C2169" t="s">
        <v>4163</v>
      </c>
      <c r="D2169" t="s">
        <v>361</v>
      </c>
      <c r="E2169" t="s">
        <v>475</v>
      </c>
      <c r="F2169" s="13" t="s">
        <v>302</v>
      </c>
      <c r="H2169" s="15">
        <v>0</v>
      </c>
      <c r="I2169" s="15">
        <v>0</v>
      </c>
      <c r="J2169" s="15">
        <v>0</v>
      </c>
      <c r="K2169" s="15">
        <v>0</v>
      </c>
      <c r="L2169" s="15">
        <v>0</v>
      </c>
      <c r="M2169" s="15">
        <v>0</v>
      </c>
      <c r="N2169" s="15">
        <v>0</v>
      </c>
      <c r="O2169" s="15">
        <v>0</v>
      </c>
      <c r="P2169" s="15">
        <v>0</v>
      </c>
      <c r="Q2169" s="15">
        <v>0</v>
      </c>
      <c r="R2169" s="15">
        <v>2.8410000000000002</v>
      </c>
      <c r="S2169" s="15">
        <v>0</v>
      </c>
      <c r="T2169" s="15">
        <f t="shared" si="165"/>
        <v>2.8410000000000002</v>
      </c>
      <c r="U2169" s="15">
        <v>0</v>
      </c>
      <c r="V2169" s="15">
        <v>0</v>
      </c>
      <c r="W2169" s="15">
        <v>0</v>
      </c>
      <c r="X2169" s="15">
        <v>0</v>
      </c>
      <c r="Y2169" s="15">
        <v>0</v>
      </c>
      <c r="Z2169" s="15">
        <v>0</v>
      </c>
      <c r="AA2169" s="15">
        <v>0</v>
      </c>
      <c r="AB2169" s="15">
        <v>0</v>
      </c>
      <c r="AC2169" s="15">
        <v>0</v>
      </c>
      <c r="AD2169" s="15">
        <v>0</v>
      </c>
      <c r="AE2169" s="15">
        <v>0</v>
      </c>
      <c r="AF2169" s="15">
        <v>0</v>
      </c>
      <c r="AG2169" s="15">
        <f t="shared" si="166"/>
        <v>0</v>
      </c>
      <c r="AH2169" s="15">
        <v>0</v>
      </c>
      <c r="AI2169" s="15">
        <v>0</v>
      </c>
      <c r="AJ2169" s="15">
        <v>0</v>
      </c>
      <c r="AK2169" s="15">
        <v>0</v>
      </c>
      <c r="AL2169" s="15">
        <v>0</v>
      </c>
      <c r="AM2169" s="15">
        <v>0</v>
      </c>
      <c r="AN2169" s="15">
        <v>0</v>
      </c>
      <c r="AO2169" s="15">
        <v>0</v>
      </c>
      <c r="AP2169" s="15">
        <v>0</v>
      </c>
      <c r="AQ2169" s="15">
        <v>0</v>
      </c>
      <c r="AR2169" s="15">
        <v>0</v>
      </c>
      <c r="AS2169" s="15">
        <v>0</v>
      </c>
      <c r="AT2169" s="15">
        <f t="shared" si="167"/>
        <v>0</v>
      </c>
      <c r="AU2169" s="15">
        <v>0</v>
      </c>
      <c r="AV2169" s="15">
        <v>0</v>
      </c>
      <c r="AW2169" s="15">
        <v>0</v>
      </c>
      <c r="AX2169" s="15">
        <v>0</v>
      </c>
      <c r="AY2169" s="15">
        <v>0</v>
      </c>
      <c r="AZ2169" s="15">
        <v>0</v>
      </c>
      <c r="BA2169" s="15">
        <v>0</v>
      </c>
      <c r="BB2169" s="15">
        <v>0</v>
      </c>
      <c r="BC2169" s="15">
        <v>0</v>
      </c>
      <c r="BD2169" s="15">
        <v>0</v>
      </c>
      <c r="BE2169" s="15">
        <v>0</v>
      </c>
      <c r="BF2169" s="15">
        <v>0</v>
      </c>
      <c r="BG2169" s="15">
        <f t="shared" si="168"/>
        <v>0</v>
      </c>
      <c r="BH2169" t="str">
        <f t="shared" si="169"/>
        <v>SCGGas</v>
      </c>
      <c r="BI2169" t="str">
        <f>VLOOKUP(BH2169,[2]Summary!$C$29:$C$56,1,0)</f>
        <v>SCGGas</v>
      </c>
      <c r="BJ2169" s="16">
        <v>43466</v>
      </c>
    </row>
    <row r="2170" spans="1:62" x14ac:dyDescent="0.25">
      <c r="A2170" s="13" t="s">
        <v>4164</v>
      </c>
      <c r="B2170" s="13" t="s">
        <v>4026</v>
      </c>
      <c r="C2170" t="s">
        <v>4027</v>
      </c>
      <c r="D2170" t="s">
        <v>599</v>
      </c>
      <c r="E2170" t="s">
        <v>35</v>
      </c>
      <c r="F2170" s="13" t="s">
        <v>20</v>
      </c>
      <c r="H2170" s="15">
        <v>0.21465999999999999</v>
      </c>
      <c r="I2170" s="15">
        <v>0.64283000000000001</v>
      </c>
      <c r="J2170" s="15">
        <v>0.70838999999999996</v>
      </c>
      <c r="K2170" s="15">
        <v>0.93442000000000003</v>
      </c>
      <c r="L2170" s="15">
        <v>-1.0400000000000001E-3</v>
      </c>
      <c r="M2170" s="15">
        <v>-0.46698000000000001</v>
      </c>
      <c r="N2170" s="15">
        <v>-8.1259999999999985E-2</v>
      </c>
      <c r="O2170" s="15">
        <v>-2.997E-2</v>
      </c>
      <c r="P2170" s="15">
        <v>-6.9299999999999995E-3</v>
      </c>
      <c r="Q2170" s="15">
        <v>0.37637999999999999</v>
      </c>
      <c r="R2170" s="15">
        <v>0.25955</v>
      </c>
      <c r="S2170" s="15">
        <v>-1.89E-2</v>
      </c>
      <c r="T2170" s="15">
        <f t="shared" si="165"/>
        <v>2.5311500000000002</v>
      </c>
      <c r="U2170" s="15">
        <v>0</v>
      </c>
      <c r="V2170" s="15">
        <v>0</v>
      </c>
      <c r="W2170" s="15">
        <v>0</v>
      </c>
      <c r="X2170" s="15">
        <v>0</v>
      </c>
      <c r="Y2170" s="15">
        <v>0</v>
      </c>
      <c r="Z2170" s="15">
        <v>0</v>
      </c>
      <c r="AA2170" s="15">
        <v>0</v>
      </c>
      <c r="AB2170" s="15">
        <v>0</v>
      </c>
      <c r="AC2170" s="15">
        <v>0</v>
      </c>
      <c r="AD2170" s="15">
        <v>0</v>
      </c>
      <c r="AE2170" s="15">
        <v>0</v>
      </c>
      <c r="AF2170" s="15">
        <v>0</v>
      </c>
      <c r="AG2170" s="15">
        <f t="shared" si="166"/>
        <v>0</v>
      </c>
      <c r="AH2170" s="15">
        <v>0</v>
      </c>
      <c r="AI2170" s="15">
        <v>0</v>
      </c>
      <c r="AJ2170" s="15">
        <v>0</v>
      </c>
      <c r="AK2170" s="15">
        <v>0</v>
      </c>
      <c r="AL2170" s="15">
        <v>0</v>
      </c>
      <c r="AM2170" s="15">
        <v>0</v>
      </c>
      <c r="AN2170" s="15">
        <v>0</v>
      </c>
      <c r="AO2170" s="15">
        <v>0</v>
      </c>
      <c r="AP2170" s="15">
        <v>0</v>
      </c>
      <c r="AQ2170" s="15">
        <v>0</v>
      </c>
      <c r="AR2170" s="15">
        <v>0</v>
      </c>
      <c r="AS2170" s="15">
        <v>0</v>
      </c>
      <c r="AT2170" s="15">
        <f t="shared" si="167"/>
        <v>0</v>
      </c>
      <c r="AU2170" s="15">
        <v>0</v>
      </c>
      <c r="AV2170" s="15">
        <v>0</v>
      </c>
      <c r="AW2170" s="15">
        <v>0</v>
      </c>
      <c r="AX2170" s="15">
        <v>0</v>
      </c>
      <c r="AY2170" s="15">
        <v>0</v>
      </c>
      <c r="AZ2170" s="15">
        <v>0</v>
      </c>
      <c r="BA2170" s="15">
        <v>0</v>
      </c>
      <c r="BB2170" s="15">
        <v>0</v>
      </c>
      <c r="BC2170" s="15">
        <v>0</v>
      </c>
      <c r="BD2170" s="15">
        <v>0</v>
      </c>
      <c r="BE2170" s="15">
        <v>0</v>
      </c>
      <c r="BF2170" s="15">
        <v>0</v>
      </c>
      <c r="BG2170" s="15">
        <f t="shared" si="168"/>
        <v>0</v>
      </c>
      <c r="BH2170" t="str">
        <f t="shared" si="169"/>
        <v>NYSEGTRANS</v>
      </c>
      <c r="BI2170" t="str">
        <f>VLOOKUP(BH2170,[2]Summary!$C$29:$C$56,1,0)</f>
        <v>NYSEGTrans</v>
      </c>
      <c r="BJ2170" s="16">
        <v>43466</v>
      </c>
    </row>
    <row r="2171" spans="1:62" x14ac:dyDescent="0.25">
      <c r="A2171" s="13" t="s">
        <v>4165</v>
      </c>
      <c r="B2171" s="13" t="s">
        <v>2820</v>
      </c>
      <c r="C2171" t="s">
        <v>4166</v>
      </c>
      <c r="D2171" t="s">
        <v>596</v>
      </c>
      <c r="E2171" t="s">
        <v>35</v>
      </c>
      <c r="F2171" s="13" t="s">
        <v>20</v>
      </c>
      <c r="H2171" s="15">
        <v>19.381429999999998</v>
      </c>
      <c r="I2171" s="15">
        <v>143.93624000000003</v>
      </c>
      <c r="J2171" s="15">
        <v>61.361140000000013</v>
      </c>
      <c r="K2171" s="15">
        <v>155.55128999999997</v>
      </c>
      <c r="L2171" s="15">
        <v>621.77574000000016</v>
      </c>
      <c r="M2171" s="15">
        <v>652.38391000000001</v>
      </c>
      <c r="N2171" s="15">
        <v>166.99201000000002</v>
      </c>
      <c r="O2171" s="15">
        <v>222.95348999999996</v>
      </c>
      <c r="P2171" s="15">
        <v>107.66361000000001</v>
      </c>
      <c r="Q2171" s="15">
        <v>52.960180000000008</v>
      </c>
      <c r="R2171" s="15">
        <v>47.315059999999995</v>
      </c>
      <c r="S2171" s="15">
        <v>1286.42858</v>
      </c>
      <c r="T2171" s="15">
        <f t="shared" si="165"/>
        <v>3538.7026800000003</v>
      </c>
      <c r="U2171" s="15">
        <v>-10.632670000000001</v>
      </c>
      <c r="V2171" s="15">
        <v>0.50251000000000001</v>
      </c>
      <c r="W2171" s="15">
        <v>0.73157000000000005</v>
      </c>
      <c r="X2171" s="15">
        <v>-4.3425499999999992</v>
      </c>
      <c r="Y2171" s="15">
        <v>0</v>
      </c>
      <c r="Z2171" s="15">
        <v>-8.6400000000000005E-2</v>
      </c>
      <c r="AA2171" s="15">
        <v>0</v>
      </c>
      <c r="AB2171" s="15">
        <v>0</v>
      </c>
      <c r="AC2171" s="15">
        <v>0</v>
      </c>
      <c r="AD2171" s="15">
        <v>0</v>
      </c>
      <c r="AE2171" s="15">
        <v>0</v>
      </c>
      <c r="AF2171" s="15">
        <v>-1.566E-2</v>
      </c>
      <c r="AG2171" s="15">
        <f t="shared" si="166"/>
        <v>-13.8432</v>
      </c>
      <c r="AH2171" s="15">
        <v>0</v>
      </c>
      <c r="AI2171" s="15">
        <v>0</v>
      </c>
      <c r="AJ2171" s="15">
        <v>0</v>
      </c>
      <c r="AK2171" s="15">
        <v>0</v>
      </c>
      <c r="AL2171" s="15">
        <v>0</v>
      </c>
      <c r="AM2171" s="15">
        <v>0</v>
      </c>
      <c r="AN2171" s="15">
        <v>0</v>
      </c>
      <c r="AO2171" s="15">
        <v>0</v>
      </c>
      <c r="AP2171" s="15">
        <v>0</v>
      </c>
      <c r="AQ2171" s="15">
        <v>0</v>
      </c>
      <c r="AR2171" s="15">
        <v>0</v>
      </c>
      <c r="AS2171" s="15">
        <v>0</v>
      </c>
      <c r="AT2171" s="15">
        <f t="shared" si="167"/>
        <v>0</v>
      </c>
      <c r="AU2171" s="15">
        <v>0</v>
      </c>
      <c r="AV2171" s="15">
        <v>0</v>
      </c>
      <c r="AW2171" s="15">
        <v>0</v>
      </c>
      <c r="AX2171" s="15">
        <v>0</v>
      </c>
      <c r="AY2171" s="15">
        <v>0</v>
      </c>
      <c r="AZ2171" s="15">
        <v>0</v>
      </c>
      <c r="BA2171" s="15">
        <v>0</v>
      </c>
      <c r="BB2171" s="15">
        <v>0</v>
      </c>
      <c r="BC2171" s="15">
        <v>0</v>
      </c>
      <c r="BD2171" s="15">
        <v>0</v>
      </c>
      <c r="BE2171" s="15">
        <v>0</v>
      </c>
      <c r="BF2171" s="15">
        <v>0</v>
      </c>
      <c r="BG2171" s="15">
        <f t="shared" si="168"/>
        <v>0</v>
      </c>
      <c r="BH2171" t="str">
        <f t="shared" si="169"/>
        <v>RGETRANS</v>
      </c>
      <c r="BI2171" t="str">
        <f>VLOOKUP(BH2171,[2]Summary!$C$29:$C$56,1,0)</f>
        <v>RGETrans</v>
      </c>
      <c r="BJ2171" s="16">
        <v>43831</v>
      </c>
    </row>
    <row r="2172" spans="1:62" x14ac:dyDescent="0.25">
      <c r="A2172" s="13" t="s">
        <v>4167</v>
      </c>
      <c r="B2172" s="13" t="s">
        <v>2794</v>
      </c>
      <c r="C2172" t="s">
        <v>2795</v>
      </c>
      <c r="D2172" t="s">
        <v>596</v>
      </c>
      <c r="E2172" t="s">
        <v>35</v>
      </c>
      <c r="F2172" s="13" t="s">
        <v>20</v>
      </c>
      <c r="H2172" s="15">
        <v>-1.6140000000000002E-2</v>
      </c>
      <c r="I2172" s="15">
        <v>0</v>
      </c>
      <c r="J2172" s="15">
        <v>-1.89E-3</v>
      </c>
      <c r="K2172" s="15">
        <v>0</v>
      </c>
      <c r="L2172" s="15">
        <v>0</v>
      </c>
      <c r="M2172" s="15">
        <v>-6.9999999999999994E-5</v>
      </c>
      <c r="N2172" s="15">
        <v>0</v>
      </c>
      <c r="O2172" s="15">
        <v>0</v>
      </c>
      <c r="P2172" s="15">
        <v>0</v>
      </c>
      <c r="Q2172" s="15">
        <v>0</v>
      </c>
      <c r="R2172" s="15">
        <v>0</v>
      </c>
      <c r="S2172" s="15">
        <v>5.5999999999999995E-4</v>
      </c>
      <c r="T2172" s="15">
        <f t="shared" si="165"/>
        <v>-1.754E-2</v>
      </c>
      <c r="U2172" s="15">
        <v>0</v>
      </c>
      <c r="V2172" s="15">
        <v>0</v>
      </c>
      <c r="W2172" s="15">
        <v>0</v>
      </c>
      <c r="X2172" s="15">
        <v>0</v>
      </c>
      <c r="Y2172" s="15">
        <v>0</v>
      </c>
      <c r="Z2172" s="15">
        <v>0</v>
      </c>
      <c r="AA2172" s="15">
        <v>0</v>
      </c>
      <c r="AB2172" s="15">
        <v>0</v>
      </c>
      <c r="AC2172" s="15">
        <v>0</v>
      </c>
      <c r="AD2172" s="15">
        <v>0</v>
      </c>
      <c r="AE2172" s="15">
        <v>0</v>
      </c>
      <c r="AF2172" s="15">
        <v>0</v>
      </c>
      <c r="AG2172" s="15">
        <f t="shared" si="166"/>
        <v>0</v>
      </c>
      <c r="AH2172" s="15">
        <v>0</v>
      </c>
      <c r="AI2172" s="15">
        <v>0</v>
      </c>
      <c r="AJ2172" s="15">
        <v>0</v>
      </c>
      <c r="AK2172" s="15">
        <v>0</v>
      </c>
      <c r="AL2172" s="15">
        <v>0</v>
      </c>
      <c r="AM2172" s="15">
        <v>0</v>
      </c>
      <c r="AN2172" s="15">
        <v>0</v>
      </c>
      <c r="AO2172" s="15">
        <v>0</v>
      </c>
      <c r="AP2172" s="15">
        <v>0</v>
      </c>
      <c r="AQ2172" s="15">
        <v>0</v>
      </c>
      <c r="AR2172" s="15">
        <v>0</v>
      </c>
      <c r="AS2172" s="15">
        <v>0</v>
      </c>
      <c r="AT2172" s="15">
        <f t="shared" si="167"/>
        <v>0</v>
      </c>
      <c r="AU2172" s="15">
        <v>0</v>
      </c>
      <c r="AV2172" s="15">
        <v>0</v>
      </c>
      <c r="AW2172" s="15">
        <v>0</v>
      </c>
      <c r="AX2172" s="15">
        <v>0</v>
      </c>
      <c r="AY2172" s="15">
        <v>0</v>
      </c>
      <c r="AZ2172" s="15">
        <v>0</v>
      </c>
      <c r="BA2172" s="15">
        <v>0</v>
      </c>
      <c r="BB2172" s="15">
        <v>0</v>
      </c>
      <c r="BC2172" s="15">
        <v>0</v>
      </c>
      <c r="BD2172" s="15">
        <v>0</v>
      </c>
      <c r="BE2172" s="15">
        <v>0</v>
      </c>
      <c r="BF2172" s="15">
        <v>0</v>
      </c>
      <c r="BG2172" s="15">
        <f t="shared" si="168"/>
        <v>0</v>
      </c>
      <c r="BH2172" t="str">
        <f t="shared" si="169"/>
        <v>RGETRANS</v>
      </c>
      <c r="BI2172" t="str">
        <f>VLOOKUP(BH2172,[2]Summary!$C$29:$C$56,1,0)</f>
        <v>RGETrans</v>
      </c>
      <c r="BJ2172" s="16">
        <v>43466</v>
      </c>
    </row>
    <row r="2173" spans="1:62" x14ac:dyDescent="0.25">
      <c r="A2173" s="13" t="s">
        <v>4168</v>
      </c>
      <c r="B2173" s="13" t="s">
        <v>1009</v>
      </c>
      <c r="C2173" t="s">
        <v>1010</v>
      </c>
      <c r="D2173" t="s">
        <v>596</v>
      </c>
      <c r="E2173" t="s">
        <v>35</v>
      </c>
      <c r="F2173" s="13" t="s">
        <v>20</v>
      </c>
      <c r="H2173" s="15">
        <v>12.99775</v>
      </c>
      <c r="I2173" s="15">
        <v>328.49705000000006</v>
      </c>
      <c r="J2173" s="15">
        <v>104.41418</v>
      </c>
      <c r="K2173" s="15">
        <v>183.79401000000001</v>
      </c>
      <c r="L2173" s="15">
        <v>256.48786000000001</v>
      </c>
      <c r="M2173" s="15">
        <v>187.18744999999996</v>
      </c>
      <c r="N2173" s="15">
        <v>191.13135</v>
      </c>
      <c r="O2173" s="15">
        <v>575.6596199999999</v>
      </c>
      <c r="P2173" s="15">
        <v>674.36185000000012</v>
      </c>
      <c r="Q2173" s="15">
        <v>170.41276000000013</v>
      </c>
      <c r="R2173" s="15">
        <v>316.17784999999998</v>
      </c>
      <c r="S2173" s="15">
        <v>813.96615000000008</v>
      </c>
      <c r="T2173" s="15">
        <f t="shared" si="165"/>
        <v>3815.0878800000005</v>
      </c>
      <c r="U2173" s="15">
        <v>124.59399999999999</v>
      </c>
      <c r="V2173" s="15">
        <v>196.80933999999999</v>
      </c>
      <c r="W2173" s="15">
        <v>231.81821000000008</v>
      </c>
      <c r="X2173" s="15">
        <v>111.88338999999999</v>
      </c>
      <c r="Y2173" s="15">
        <v>138.59415999999999</v>
      </c>
      <c r="Z2173" s="15">
        <v>234.32868999999997</v>
      </c>
      <c r="AA2173" s="15">
        <v>44.864460000000022</v>
      </c>
      <c r="AB2173" s="15">
        <v>369.30419999999975</v>
      </c>
      <c r="AC2173" s="15">
        <v>119.62667000000003</v>
      </c>
      <c r="AD2173" s="15">
        <v>144.12789000000001</v>
      </c>
      <c r="AE2173" s="15">
        <v>400.18715000000026</v>
      </c>
      <c r="AF2173" s="15">
        <v>380.98694999999998</v>
      </c>
      <c r="AG2173" s="15">
        <f t="shared" si="166"/>
        <v>2497.1251099999999</v>
      </c>
      <c r="AH2173" s="15">
        <v>-90.823090000000008</v>
      </c>
      <c r="AI2173" s="15">
        <v>0</v>
      </c>
      <c r="AJ2173" s="15">
        <v>-4.0490000000000005E-2</v>
      </c>
      <c r="AK2173" s="15">
        <v>0</v>
      </c>
      <c r="AL2173" s="15">
        <v>0</v>
      </c>
      <c r="AM2173" s="15">
        <v>0</v>
      </c>
      <c r="AN2173" s="15">
        <v>-2.3579999999999997E-2</v>
      </c>
      <c r="AO2173" s="15">
        <v>-0.18565000000000001</v>
      </c>
      <c r="AP2173" s="15">
        <v>-2.5945199999999997</v>
      </c>
      <c r="AQ2173" s="15">
        <v>0</v>
      </c>
      <c r="AR2173" s="15">
        <v>0</v>
      </c>
      <c r="AS2173" s="15">
        <v>-0.59136999999999995</v>
      </c>
      <c r="AT2173" s="15">
        <f t="shared" si="167"/>
        <v>-94.258700000000005</v>
      </c>
      <c r="AU2173" s="15">
        <v>0</v>
      </c>
      <c r="AV2173" s="15">
        <v>0</v>
      </c>
      <c r="AW2173" s="15">
        <v>0</v>
      </c>
      <c r="AX2173" s="15">
        <v>0</v>
      </c>
      <c r="AY2173" s="15">
        <v>0</v>
      </c>
      <c r="AZ2173" s="15">
        <v>0</v>
      </c>
      <c r="BA2173" s="15">
        <v>0</v>
      </c>
      <c r="BB2173" s="15">
        <v>0</v>
      </c>
      <c r="BC2173" s="15">
        <v>0</v>
      </c>
      <c r="BD2173" s="15">
        <v>0</v>
      </c>
      <c r="BE2173" s="15">
        <v>0</v>
      </c>
      <c r="BF2173" s="15">
        <v>0</v>
      </c>
      <c r="BG2173" s="15">
        <f t="shared" si="168"/>
        <v>0</v>
      </c>
      <c r="BH2173" t="str">
        <f t="shared" si="169"/>
        <v>RGETRANS</v>
      </c>
      <c r="BI2173" t="str">
        <f>VLOOKUP(BH2173,[2]Summary!$C$29:$C$56,1,0)</f>
        <v>RGETrans</v>
      </c>
      <c r="BJ2173" s="16">
        <v>44197</v>
      </c>
    </row>
    <row r="2174" spans="1:62" x14ac:dyDescent="0.25">
      <c r="A2174" s="13" t="s">
        <v>4169</v>
      </c>
      <c r="B2174" s="13" t="s">
        <v>1058</v>
      </c>
      <c r="C2174" t="s">
        <v>4170</v>
      </c>
      <c r="D2174" t="s">
        <v>596</v>
      </c>
      <c r="E2174" t="s">
        <v>35</v>
      </c>
      <c r="F2174" s="13" t="s">
        <v>22</v>
      </c>
      <c r="H2174" s="15">
        <v>0</v>
      </c>
      <c r="I2174" s="15">
        <v>0</v>
      </c>
      <c r="J2174" s="15">
        <v>0</v>
      </c>
      <c r="K2174" s="15">
        <v>2.5086099999999996</v>
      </c>
      <c r="L2174" s="15">
        <v>0</v>
      </c>
      <c r="M2174" s="15">
        <v>-4.2600000000000008E-3</v>
      </c>
      <c r="N2174" s="15">
        <v>0</v>
      </c>
      <c r="O2174" s="15">
        <v>0</v>
      </c>
      <c r="P2174" s="15">
        <v>0</v>
      </c>
      <c r="Q2174" s="15">
        <v>0</v>
      </c>
      <c r="R2174" s="15">
        <v>5.0599999999999994E-3</v>
      </c>
      <c r="S2174" s="15">
        <v>-2.4889999999999999E-2</v>
      </c>
      <c r="T2174" s="15">
        <f t="shared" si="165"/>
        <v>2.4845199999999994</v>
      </c>
      <c r="U2174" s="15">
        <v>0</v>
      </c>
      <c r="V2174" s="15">
        <v>0</v>
      </c>
      <c r="W2174" s="15">
        <v>0</v>
      </c>
      <c r="X2174" s="15">
        <v>0</v>
      </c>
      <c r="Y2174" s="15">
        <v>0</v>
      </c>
      <c r="Z2174" s="15">
        <v>0</v>
      </c>
      <c r="AA2174" s="15">
        <v>0</v>
      </c>
      <c r="AB2174" s="15">
        <v>0</v>
      </c>
      <c r="AC2174" s="15">
        <v>0</v>
      </c>
      <c r="AD2174" s="15">
        <v>0</v>
      </c>
      <c r="AE2174" s="15">
        <v>0</v>
      </c>
      <c r="AF2174" s="15">
        <v>0</v>
      </c>
      <c r="AG2174" s="15">
        <f t="shared" si="166"/>
        <v>0</v>
      </c>
      <c r="AH2174" s="15">
        <v>0</v>
      </c>
      <c r="AI2174" s="15">
        <v>0</v>
      </c>
      <c r="AJ2174" s="15">
        <v>0</v>
      </c>
      <c r="AK2174" s="15">
        <v>0</v>
      </c>
      <c r="AL2174" s="15">
        <v>0</v>
      </c>
      <c r="AM2174" s="15">
        <v>0</v>
      </c>
      <c r="AN2174" s="15">
        <v>0</v>
      </c>
      <c r="AO2174" s="15">
        <v>0</v>
      </c>
      <c r="AP2174" s="15">
        <v>0</v>
      </c>
      <c r="AQ2174" s="15">
        <v>0</v>
      </c>
      <c r="AR2174" s="15">
        <v>0</v>
      </c>
      <c r="AS2174" s="15">
        <v>0</v>
      </c>
      <c r="AT2174" s="15">
        <f t="shared" si="167"/>
        <v>0</v>
      </c>
      <c r="AU2174" s="15">
        <v>0</v>
      </c>
      <c r="AV2174" s="15">
        <v>0</v>
      </c>
      <c r="AW2174" s="15">
        <v>0.29044976074248552</v>
      </c>
      <c r="AX2174" s="15">
        <v>5.3851701755523678</v>
      </c>
      <c r="AY2174" s="15">
        <v>0</v>
      </c>
      <c r="AZ2174" s="15">
        <v>0</v>
      </c>
      <c r="BA2174" s="15">
        <v>0</v>
      </c>
      <c r="BB2174" s="15">
        <v>0</v>
      </c>
      <c r="BC2174" s="15">
        <v>170.09999750041962</v>
      </c>
      <c r="BD2174" s="15">
        <v>0</v>
      </c>
      <c r="BE2174" s="15">
        <v>0</v>
      </c>
      <c r="BF2174" s="15">
        <v>0</v>
      </c>
      <c r="BG2174" s="15">
        <f t="shared" si="168"/>
        <v>175.77561743671447</v>
      </c>
      <c r="BH2174" t="str">
        <f t="shared" si="169"/>
        <v>RGETRANS</v>
      </c>
      <c r="BI2174" t="str">
        <f>VLOOKUP(BH2174,[2]Summary!$C$29:$C$56,1,0)</f>
        <v>RGETrans</v>
      </c>
      <c r="BJ2174" s="16">
        <v>44470</v>
      </c>
    </row>
    <row r="2175" spans="1:62" x14ac:dyDescent="0.25">
      <c r="A2175" s="13" t="s">
        <v>4171</v>
      </c>
      <c r="B2175" s="13" t="s">
        <v>2813</v>
      </c>
      <c r="C2175" t="s">
        <v>4172</v>
      </c>
      <c r="D2175" t="s">
        <v>596</v>
      </c>
      <c r="E2175" t="s">
        <v>35</v>
      </c>
      <c r="F2175" s="13" t="s">
        <v>20</v>
      </c>
      <c r="H2175" s="15">
        <v>1.3627400000000001</v>
      </c>
      <c r="I2175" s="15">
        <v>-6.5299999999999993E-3</v>
      </c>
      <c r="J2175" s="15">
        <v>8.8069999999999996E-2</v>
      </c>
      <c r="K2175" s="15">
        <v>0</v>
      </c>
      <c r="L2175" s="15">
        <v>0</v>
      </c>
      <c r="M2175" s="15">
        <v>0.11171</v>
      </c>
      <c r="N2175" s="15">
        <v>0</v>
      </c>
      <c r="O2175" s="15">
        <v>0</v>
      </c>
      <c r="P2175" s="15">
        <v>8.7399999999999995E-3</v>
      </c>
      <c r="Q2175" s="15">
        <v>0</v>
      </c>
      <c r="R2175" s="15">
        <v>0</v>
      </c>
      <c r="S2175" s="15">
        <v>0</v>
      </c>
      <c r="T2175" s="15">
        <f t="shared" si="165"/>
        <v>1.5647300000000002</v>
      </c>
      <c r="U2175" s="15">
        <v>0</v>
      </c>
      <c r="V2175" s="15">
        <v>0</v>
      </c>
      <c r="W2175" s="15">
        <v>0</v>
      </c>
      <c r="X2175" s="15">
        <v>0</v>
      </c>
      <c r="Y2175" s="15">
        <v>0</v>
      </c>
      <c r="Z2175" s="15">
        <v>0</v>
      </c>
      <c r="AA2175" s="15">
        <v>0</v>
      </c>
      <c r="AB2175" s="15">
        <v>0</v>
      </c>
      <c r="AC2175" s="15">
        <v>0</v>
      </c>
      <c r="AD2175" s="15">
        <v>0</v>
      </c>
      <c r="AE2175" s="15">
        <v>0</v>
      </c>
      <c r="AF2175" s="15">
        <v>0</v>
      </c>
      <c r="AG2175" s="15">
        <f t="shared" si="166"/>
        <v>0</v>
      </c>
      <c r="AH2175" s="15">
        <v>0</v>
      </c>
      <c r="AI2175" s="15">
        <v>0</v>
      </c>
      <c r="AJ2175" s="15">
        <v>0</v>
      </c>
      <c r="AK2175" s="15">
        <v>0</v>
      </c>
      <c r="AL2175" s="15">
        <v>0</v>
      </c>
      <c r="AM2175" s="15">
        <v>0</v>
      </c>
      <c r="AN2175" s="15">
        <v>0</v>
      </c>
      <c r="AO2175" s="15">
        <v>0</v>
      </c>
      <c r="AP2175" s="15">
        <v>0</v>
      </c>
      <c r="AQ2175" s="15">
        <v>0</v>
      </c>
      <c r="AR2175" s="15">
        <v>0</v>
      </c>
      <c r="AS2175" s="15">
        <v>0</v>
      </c>
      <c r="AT2175" s="15">
        <f t="shared" si="167"/>
        <v>0</v>
      </c>
      <c r="AU2175" s="15">
        <v>0</v>
      </c>
      <c r="AV2175" s="15">
        <v>0</v>
      </c>
      <c r="AW2175" s="15">
        <v>0</v>
      </c>
      <c r="AX2175" s="15">
        <v>0</v>
      </c>
      <c r="AY2175" s="15">
        <v>0</v>
      </c>
      <c r="AZ2175" s="15">
        <v>0</v>
      </c>
      <c r="BA2175" s="15">
        <v>0</v>
      </c>
      <c r="BB2175" s="15">
        <v>0</v>
      </c>
      <c r="BC2175" s="15">
        <v>0</v>
      </c>
      <c r="BD2175" s="15">
        <v>0</v>
      </c>
      <c r="BE2175" s="15">
        <v>0</v>
      </c>
      <c r="BF2175" s="15">
        <v>0</v>
      </c>
      <c r="BG2175" s="15">
        <f t="shared" si="168"/>
        <v>0</v>
      </c>
      <c r="BH2175" t="str">
        <f t="shared" si="169"/>
        <v>RGETRANS</v>
      </c>
      <c r="BI2175" t="str">
        <f>VLOOKUP(BH2175,[2]Summary!$C$29:$C$56,1,0)</f>
        <v>RGETrans</v>
      </c>
      <c r="BJ2175" s="16">
        <v>43466</v>
      </c>
    </row>
    <row r="2176" spans="1:62" x14ac:dyDescent="0.25">
      <c r="A2176" s="13" t="s">
        <v>4173</v>
      </c>
      <c r="B2176" s="13" t="s">
        <v>4174</v>
      </c>
      <c r="C2176" t="s">
        <v>4175</v>
      </c>
      <c r="D2176" t="s">
        <v>596</v>
      </c>
      <c r="E2176" t="s">
        <v>35</v>
      </c>
      <c r="F2176" s="13" t="s">
        <v>20</v>
      </c>
      <c r="H2176" s="15">
        <v>0</v>
      </c>
      <c r="I2176" s="15">
        <v>3.51708</v>
      </c>
      <c r="J2176" s="15">
        <v>2.2673400000000004</v>
      </c>
      <c r="K2176" s="15">
        <v>1.7906300000000002</v>
      </c>
      <c r="L2176" s="15">
        <v>1.68913</v>
      </c>
      <c r="M2176" s="15">
        <v>1.86494</v>
      </c>
      <c r="N2176" s="15">
        <v>0</v>
      </c>
      <c r="O2176" s="15">
        <v>4.1710000000000004E-2</v>
      </c>
      <c r="P2176" s="15">
        <v>2.6000000000000003E-4</v>
      </c>
      <c r="Q2176" s="15">
        <v>0</v>
      </c>
      <c r="R2176" s="15">
        <v>0</v>
      </c>
      <c r="S2176" s="15">
        <v>-0.19122000000000003</v>
      </c>
      <c r="T2176" s="15">
        <f t="shared" si="165"/>
        <v>10.979870000000004</v>
      </c>
      <c r="U2176" s="15">
        <v>0</v>
      </c>
      <c r="V2176" s="15">
        <v>0</v>
      </c>
      <c r="W2176" s="15">
        <v>0</v>
      </c>
      <c r="X2176" s="15">
        <v>0</v>
      </c>
      <c r="Y2176" s="15">
        <v>0</v>
      </c>
      <c r="Z2176" s="15">
        <v>0</v>
      </c>
      <c r="AA2176" s="15">
        <v>0</v>
      </c>
      <c r="AB2176" s="15">
        <v>0</v>
      </c>
      <c r="AC2176" s="15">
        <v>0</v>
      </c>
      <c r="AD2176" s="15">
        <v>0</v>
      </c>
      <c r="AE2176" s="15">
        <v>0</v>
      </c>
      <c r="AF2176" s="15">
        <v>0</v>
      </c>
      <c r="AG2176" s="15">
        <f t="shared" si="166"/>
        <v>0</v>
      </c>
      <c r="AH2176" s="15">
        <v>0</v>
      </c>
      <c r="AI2176" s="15">
        <v>0</v>
      </c>
      <c r="AJ2176" s="15">
        <v>0</v>
      </c>
      <c r="AK2176" s="15">
        <v>0</v>
      </c>
      <c r="AL2176" s="15">
        <v>0</v>
      </c>
      <c r="AM2176" s="15">
        <v>0</v>
      </c>
      <c r="AN2176" s="15">
        <v>0</v>
      </c>
      <c r="AO2176" s="15">
        <v>0</v>
      </c>
      <c r="AP2176" s="15">
        <v>0</v>
      </c>
      <c r="AQ2176" s="15">
        <v>0</v>
      </c>
      <c r="AR2176" s="15">
        <v>0</v>
      </c>
      <c r="AS2176" s="15">
        <v>0</v>
      </c>
      <c r="AT2176" s="15">
        <f t="shared" si="167"/>
        <v>0</v>
      </c>
      <c r="AU2176" s="15">
        <v>0</v>
      </c>
      <c r="AV2176" s="15">
        <v>0</v>
      </c>
      <c r="AW2176" s="15">
        <v>0</v>
      </c>
      <c r="AX2176" s="15">
        <v>0</v>
      </c>
      <c r="AY2176" s="15">
        <v>0</v>
      </c>
      <c r="AZ2176" s="15">
        <v>0</v>
      </c>
      <c r="BA2176" s="15">
        <v>0</v>
      </c>
      <c r="BB2176" s="15">
        <v>0</v>
      </c>
      <c r="BC2176" s="15">
        <v>0</v>
      </c>
      <c r="BD2176" s="15">
        <v>0</v>
      </c>
      <c r="BE2176" s="15">
        <v>0</v>
      </c>
      <c r="BF2176" s="15">
        <v>0</v>
      </c>
      <c r="BG2176" s="15">
        <f t="shared" si="168"/>
        <v>0</v>
      </c>
      <c r="BH2176" t="str">
        <f t="shared" si="169"/>
        <v>RGETRANS</v>
      </c>
      <c r="BI2176" t="str">
        <f>VLOOKUP(BH2176,[2]Summary!$C$29:$C$56,1,0)</f>
        <v>RGETrans</v>
      </c>
      <c r="BJ2176" s="16">
        <v>43466</v>
      </c>
    </row>
    <row r="2177" spans="1:62" x14ac:dyDescent="0.25">
      <c r="A2177" s="13" t="s">
        <v>4176</v>
      </c>
      <c r="B2177" s="13" t="s">
        <v>4177</v>
      </c>
      <c r="C2177" t="s">
        <v>4178</v>
      </c>
      <c r="D2177" t="s">
        <v>599</v>
      </c>
      <c r="E2177" t="s">
        <v>597</v>
      </c>
      <c r="F2177" s="13" t="s">
        <v>588</v>
      </c>
      <c r="H2177" s="15">
        <v>16.222020000000001</v>
      </c>
      <c r="I2177" s="15">
        <v>2.5714300000000003</v>
      </c>
      <c r="J2177" s="15">
        <v>9.3936799999999998</v>
      </c>
      <c r="K2177" s="15">
        <v>9.8709999999999992E-2</v>
      </c>
      <c r="L2177" s="15">
        <v>-4.4080000000000008E-2</v>
      </c>
      <c r="M2177" s="15">
        <v>-6.1993299999999998</v>
      </c>
      <c r="N2177" s="15">
        <v>0</v>
      </c>
      <c r="O2177" s="15">
        <v>-1.0634799999999998</v>
      </c>
      <c r="P2177" s="15">
        <v>1.0139999999999998E-2</v>
      </c>
      <c r="Q2177" s="15">
        <v>0</v>
      </c>
      <c r="R2177" s="15">
        <v>0</v>
      </c>
      <c r="S2177" s="15">
        <v>-0.12330999999999999</v>
      </c>
      <c r="T2177" s="15">
        <f t="shared" si="165"/>
        <v>20.865780000000001</v>
      </c>
      <c r="U2177" s="15">
        <v>0</v>
      </c>
      <c r="V2177" s="15">
        <v>0</v>
      </c>
      <c r="W2177" s="15">
        <v>0</v>
      </c>
      <c r="X2177" s="15">
        <v>0</v>
      </c>
      <c r="Y2177" s="15">
        <v>0</v>
      </c>
      <c r="Z2177" s="15">
        <v>0</v>
      </c>
      <c r="AA2177" s="15">
        <v>0</v>
      </c>
      <c r="AB2177" s="15">
        <v>0</v>
      </c>
      <c r="AC2177" s="15">
        <v>0</v>
      </c>
      <c r="AD2177" s="15">
        <v>0</v>
      </c>
      <c r="AE2177" s="15">
        <v>0</v>
      </c>
      <c r="AF2177" s="15">
        <v>0</v>
      </c>
      <c r="AG2177" s="15">
        <f t="shared" si="166"/>
        <v>0</v>
      </c>
      <c r="AH2177" s="15">
        <v>0</v>
      </c>
      <c r="AI2177" s="15">
        <v>0</v>
      </c>
      <c r="AJ2177" s="15">
        <v>0</v>
      </c>
      <c r="AK2177" s="15">
        <v>0</v>
      </c>
      <c r="AL2177" s="15">
        <v>0</v>
      </c>
      <c r="AM2177" s="15">
        <v>0</v>
      </c>
      <c r="AN2177" s="15">
        <v>0</v>
      </c>
      <c r="AO2177" s="15">
        <v>0</v>
      </c>
      <c r="AP2177" s="15">
        <v>0</v>
      </c>
      <c r="AQ2177" s="15">
        <v>0</v>
      </c>
      <c r="AR2177" s="15">
        <v>0</v>
      </c>
      <c r="AS2177" s="15">
        <v>0</v>
      </c>
      <c r="AT2177" s="15">
        <f t="shared" si="167"/>
        <v>0</v>
      </c>
      <c r="AU2177" s="15">
        <v>0</v>
      </c>
      <c r="AV2177" s="15">
        <v>0</v>
      </c>
      <c r="AW2177" s="15">
        <v>0</v>
      </c>
      <c r="AX2177" s="15">
        <v>0</v>
      </c>
      <c r="AY2177" s="15">
        <v>0</v>
      </c>
      <c r="AZ2177" s="15">
        <v>0</v>
      </c>
      <c r="BA2177" s="15">
        <v>0</v>
      </c>
      <c r="BB2177" s="15">
        <v>0</v>
      </c>
      <c r="BC2177" s="15">
        <v>0</v>
      </c>
      <c r="BD2177" s="15">
        <v>0</v>
      </c>
      <c r="BE2177" s="15">
        <v>0</v>
      </c>
      <c r="BF2177" s="15">
        <v>0</v>
      </c>
      <c r="BG2177" s="15">
        <f t="shared" si="168"/>
        <v>0</v>
      </c>
      <c r="BH2177" t="str">
        <f t="shared" si="169"/>
        <v>NYSEGGen</v>
      </c>
      <c r="BI2177" t="str">
        <f>VLOOKUP(BH2177,[2]Summary!$C$29:$C$56,1,0)</f>
        <v>NYSEGGen</v>
      </c>
      <c r="BJ2177" s="16">
        <v>43466</v>
      </c>
    </row>
    <row r="2178" spans="1:62" x14ac:dyDescent="0.25">
      <c r="A2178" s="13" t="s">
        <v>4179</v>
      </c>
      <c r="B2178" s="13" t="s">
        <v>4180</v>
      </c>
      <c r="C2178" t="s">
        <v>4181</v>
      </c>
      <c r="D2178" t="s">
        <v>599</v>
      </c>
      <c r="E2178" t="s">
        <v>597</v>
      </c>
      <c r="F2178" s="13" t="s">
        <v>588</v>
      </c>
      <c r="H2178" s="15">
        <v>4.0257300000000003</v>
      </c>
      <c r="I2178" s="15">
        <v>0.63814000000000015</v>
      </c>
      <c r="J2178" s="15">
        <v>2.3311599999999997</v>
      </c>
      <c r="K2178" s="15">
        <v>2.4490000000000001E-2</v>
      </c>
      <c r="L2178" s="15">
        <v>-1.093E-2</v>
      </c>
      <c r="M2178" s="15">
        <v>-1.5384399999999998</v>
      </c>
      <c r="N2178" s="15">
        <v>0</v>
      </c>
      <c r="O2178" s="15">
        <v>-0.26391999999999993</v>
      </c>
      <c r="P2178" s="15">
        <v>2.5199999999999997E-3</v>
      </c>
      <c r="Q2178" s="15">
        <v>0</v>
      </c>
      <c r="R2178" s="15">
        <v>0</v>
      </c>
      <c r="S2178" s="15">
        <v>-3.0579999999999996E-2</v>
      </c>
      <c r="T2178" s="15">
        <f t="shared" si="165"/>
        <v>5.1781700000000006</v>
      </c>
      <c r="U2178" s="15">
        <v>0</v>
      </c>
      <c r="V2178" s="15">
        <v>0</v>
      </c>
      <c r="W2178" s="15">
        <v>0</v>
      </c>
      <c r="X2178" s="15">
        <v>0</v>
      </c>
      <c r="Y2178" s="15">
        <v>0</v>
      </c>
      <c r="Z2178" s="15">
        <v>0</v>
      </c>
      <c r="AA2178" s="15">
        <v>0</v>
      </c>
      <c r="AB2178" s="15">
        <v>0</v>
      </c>
      <c r="AC2178" s="15">
        <v>0</v>
      </c>
      <c r="AD2178" s="15">
        <v>0</v>
      </c>
      <c r="AE2178" s="15">
        <v>0</v>
      </c>
      <c r="AF2178" s="15">
        <v>0</v>
      </c>
      <c r="AG2178" s="15">
        <f t="shared" si="166"/>
        <v>0</v>
      </c>
      <c r="AH2178" s="15">
        <v>0</v>
      </c>
      <c r="AI2178" s="15">
        <v>0</v>
      </c>
      <c r="AJ2178" s="15">
        <v>0</v>
      </c>
      <c r="AK2178" s="15">
        <v>0</v>
      </c>
      <c r="AL2178" s="15">
        <v>0</v>
      </c>
      <c r="AM2178" s="15">
        <v>0</v>
      </c>
      <c r="AN2178" s="15">
        <v>0</v>
      </c>
      <c r="AO2178" s="15">
        <v>0</v>
      </c>
      <c r="AP2178" s="15">
        <v>0</v>
      </c>
      <c r="AQ2178" s="15">
        <v>0</v>
      </c>
      <c r="AR2178" s="15">
        <v>0</v>
      </c>
      <c r="AS2178" s="15">
        <v>0</v>
      </c>
      <c r="AT2178" s="15">
        <f t="shared" si="167"/>
        <v>0</v>
      </c>
      <c r="AU2178" s="15">
        <v>0</v>
      </c>
      <c r="AV2178" s="15">
        <v>0</v>
      </c>
      <c r="AW2178" s="15">
        <v>0</v>
      </c>
      <c r="AX2178" s="15">
        <v>0</v>
      </c>
      <c r="AY2178" s="15">
        <v>0</v>
      </c>
      <c r="AZ2178" s="15">
        <v>0</v>
      </c>
      <c r="BA2178" s="15">
        <v>0</v>
      </c>
      <c r="BB2178" s="15">
        <v>0</v>
      </c>
      <c r="BC2178" s="15">
        <v>0</v>
      </c>
      <c r="BD2178" s="15">
        <v>0</v>
      </c>
      <c r="BE2178" s="15">
        <v>0</v>
      </c>
      <c r="BF2178" s="15">
        <v>0</v>
      </c>
      <c r="BG2178" s="15">
        <f t="shared" si="168"/>
        <v>0</v>
      </c>
      <c r="BH2178" t="str">
        <f t="shared" si="169"/>
        <v>NYSEGGen</v>
      </c>
      <c r="BI2178" t="str">
        <f>VLOOKUP(BH2178,[2]Summary!$C$29:$C$56,1,0)</f>
        <v>NYSEGGen</v>
      </c>
      <c r="BJ2178" s="16">
        <v>43466</v>
      </c>
    </row>
    <row r="2179" spans="1:62" x14ac:dyDescent="0.25">
      <c r="A2179" s="13" t="s">
        <v>4182</v>
      </c>
      <c r="B2179" s="13" t="s">
        <v>4081</v>
      </c>
      <c r="C2179" t="s">
        <v>4082</v>
      </c>
      <c r="D2179" t="s">
        <v>596</v>
      </c>
      <c r="E2179" t="s">
        <v>35</v>
      </c>
      <c r="F2179" s="13" t="s">
        <v>22</v>
      </c>
      <c r="H2179" s="15">
        <v>3.1576200000000001</v>
      </c>
      <c r="I2179" s="15">
        <v>8.7748099999999987</v>
      </c>
      <c r="J2179" s="15">
        <v>6.0516199999999998</v>
      </c>
      <c r="K2179" s="15">
        <v>1.75302</v>
      </c>
      <c r="L2179" s="15">
        <v>0.79562999999999995</v>
      </c>
      <c r="M2179" s="15">
        <v>-8.927999999999997E-2</v>
      </c>
      <c r="N2179" s="15">
        <v>0.90509000000000006</v>
      </c>
      <c r="O2179" s="15">
        <v>0.40500000000000003</v>
      </c>
      <c r="P2179" s="15">
        <v>3.12859</v>
      </c>
      <c r="Q2179" s="15">
        <v>0</v>
      </c>
      <c r="R2179" s="15">
        <v>-0.71343000000000001</v>
      </c>
      <c r="S2179" s="15">
        <v>1.9600600000000001</v>
      </c>
      <c r="T2179" s="15">
        <f t="shared" ref="T2179:T2242" si="170">SUM(H2179:S2179)</f>
        <v>26.128729999999997</v>
      </c>
      <c r="U2179" s="15">
        <v>0</v>
      </c>
      <c r="V2179" s="15">
        <v>0</v>
      </c>
      <c r="W2179" s="15">
        <v>0</v>
      </c>
      <c r="X2179" s="15">
        <v>0</v>
      </c>
      <c r="Y2179" s="15">
        <v>0</v>
      </c>
      <c r="Z2179" s="15">
        <v>0</v>
      </c>
      <c r="AA2179" s="15">
        <v>0</v>
      </c>
      <c r="AB2179" s="15">
        <v>0</v>
      </c>
      <c r="AC2179" s="15">
        <v>0</v>
      </c>
      <c r="AD2179" s="15">
        <v>0</v>
      </c>
      <c r="AE2179" s="15">
        <v>0</v>
      </c>
      <c r="AF2179" s="15">
        <v>0</v>
      </c>
      <c r="AG2179" s="15">
        <f t="shared" ref="AG2179:AG2242" si="171">SUM(U2179:AF2179)</f>
        <v>0</v>
      </c>
      <c r="AH2179" s="15">
        <v>0</v>
      </c>
      <c r="AI2179" s="15">
        <v>0</v>
      </c>
      <c r="AJ2179" s="15">
        <v>0</v>
      </c>
      <c r="AK2179" s="15">
        <v>0</v>
      </c>
      <c r="AL2179" s="15">
        <v>0</v>
      </c>
      <c r="AM2179" s="15">
        <v>0</v>
      </c>
      <c r="AN2179" s="15">
        <v>0</v>
      </c>
      <c r="AO2179" s="15">
        <v>0</v>
      </c>
      <c r="AP2179" s="15">
        <v>0</v>
      </c>
      <c r="AQ2179" s="15">
        <v>0</v>
      </c>
      <c r="AR2179" s="15">
        <v>0</v>
      </c>
      <c r="AS2179" s="15">
        <v>0</v>
      </c>
      <c r="AT2179" s="15">
        <f t="shared" ref="AT2179:AT2242" si="172">SUM(AH2179:AS2179)</f>
        <v>0</v>
      </c>
      <c r="AU2179" s="15">
        <v>0</v>
      </c>
      <c r="AV2179" s="15">
        <v>0</v>
      </c>
      <c r="AW2179" s="15">
        <v>0</v>
      </c>
      <c r="AX2179" s="15">
        <v>0</v>
      </c>
      <c r="AY2179" s="15">
        <v>0</v>
      </c>
      <c r="AZ2179" s="15">
        <v>0</v>
      </c>
      <c r="BA2179" s="15">
        <v>0</v>
      </c>
      <c r="BB2179" s="15">
        <v>0</v>
      </c>
      <c r="BC2179" s="15">
        <v>0</v>
      </c>
      <c r="BD2179" s="15">
        <v>0</v>
      </c>
      <c r="BE2179" s="15">
        <v>0</v>
      </c>
      <c r="BF2179" s="15">
        <v>0</v>
      </c>
      <c r="BG2179" s="15">
        <f t="shared" ref="BG2179:BG2242" si="173">SUM(AU2179:BF2179)</f>
        <v>0</v>
      </c>
      <c r="BH2179" t="str">
        <f t="shared" ref="BH2179:BH2242" si="174">D2179&amp;E2179</f>
        <v>RGETRANS</v>
      </c>
      <c r="BI2179" t="str">
        <f>VLOOKUP(BH2179,[2]Summary!$C$29:$C$56,1,0)</f>
        <v>RGETrans</v>
      </c>
      <c r="BJ2179" s="16">
        <v>43466</v>
      </c>
    </row>
    <row r="2180" spans="1:62" x14ac:dyDescent="0.25">
      <c r="A2180" s="13" t="s">
        <v>4183</v>
      </c>
      <c r="B2180" s="13" t="s">
        <v>4184</v>
      </c>
      <c r="C2180" t="s">
        <v>4185</v>
      </c>
      <c r="D2180" t="s">
        <v>599</v>
      </c>
      <c r="E2180" t="s">
        <v>19</v>
      </c>
      <c r="F2180" s="13" t="s">
        <v>166</v>
      </c>
      <c r="H2180" s="15">
        <v>0.56498999999999999</v>
      </c>
      <c r="I2180" s="15">
        <v>0.51032</v>
      </c>
      <c r="J2180" s="15">
        <v>0.30127999999999999</v>
      </c>
      <c r="K2180" s="15">
        <v>0.45887</v>
      </c>
      <c r="L2180" s="15">
        <v>-0.51195999999999997</v>
      </c>
      <c r="M2180" s="15">
        <v>6.9759999999999989E-2</v>
      </c>
      <c r="N2180" s="15">
        <v>0</v>
      </c>
      <c r="O2180" s="15">
        <v>0</v>
      </c>
      <c r="P2180" s="15">
        <v>8.412E-2</v>
      </c>
      <c r="Q2180" s="15">
        <v>0</v>
      </c>
      <c r="R2180" s="15">
        <v>0</v>
      </c>
      <c r="S2180" s="15">
        <v>0</v>
      </c>
      <c r="T2180" s="15">
        <f t="shared" si="170"/>
        <v>1.4773799999999999</v>
      </c>
      <c r="U2180" s="15">
        <v>0</v>
      </c>
      <c r="V2180" s="15">
        <v>0</v>
      </c>
      <c r="W2180" s="15">
        <v>0</v>
      </c>
      <c r="X2180" s="15">
        <v>0</v>
      </c>
      <c r="Y2180" s="15">
        <v>0</v>
      </c>
      <c r="Z2180" s="15">
        <v>0</v>
      </c>
      <c r="AA2180" s="15">
        <v>0</v>
      </c>
      <c r="AB2180" s="15">
        <v>0</v>
      </c>
      <c r="AC2180" s="15">
        <v>0</v>
      </c>
      <c r="AD2180" s="15">
        <v>0</v>
      </c>
      <c r="AE2180" s="15">
        <v>0</v>
      </c>
      <c r="AF2180" s="15">
        <v>0</v>
      </c>
      <c r="AG2180" s="15">
        <f t="shared" si="171"/>
        <v>0</v>
      </c>
      <c r="AH2180" s="15">
        <v>0</v>
      </c>
      <c r="AI2180" s="15">
        <v>0</v>
      </c>
      <c r="AJ2180" s="15">
        <v>0</v>
      </c>
      <c r="AK2180" s="15">
        <v>0</v>
      </c>
      <c r="AL2180" s="15">
        <v>0</v>
      </c>
      <c r="AM2180" s="15">
        <v>0</v>
      </c>
      <c r="AN2180" s="15">
        <v>0</v>
      </c>
      <c r="AO2180" s="15">
        <v>0</v>
      </c>
      <c r="AP2180" s="15">
        <v>0</v>
      </c>
      <c r="AQ2180" s="15">
        <v>0</v>
      </c>
      <c r="AR2180" s="15">
        <v>0</v>
      </c>
      <c r="AS2180" s="15">
        <v>0</v>
      </c>
      <c r="AT2180" s="15">
        <f t="shared" si="172"/>
        <v>0</v>
      </c>
      <c r="AU2180" s="15">
        <v>0</v>
      </c>
      <c r="AV2180" s="15">
        <v>0</v>
      </c>
      <c r="AW2180" s="15">
        <v>0</v>
      </c>
      <c r="AX2180" s="15">
        <v>0</v>
      </c>
      <c r="AY2180" s="15">
        <v>0</v>
      </c>
      <c r="AZ2180" s="15">
        <v>0</v>
      </c>
      <c r="BA2180" s="15">
        <v>0</v>
      </c>
      <c r="BB2180" s="15">
        <v>0</v>
      </c>
      <c r="BC2180" s="15">
        <v>0</v>
      </c>
      <c r="BD2180" s="15">
        <v>0</v>
      </c>
      <c r="BE2180" s="15">
        <v>0</v>
      </c>
      <c r="BF2180" s="15">
        <v>0</v>
      </c>
      <c r="BG2180" s="15">
        <f t="shared" si="173"/>
        <v>0</v>
      </c>
      <c r="BH2180" t="str">
        <f t="shared" si="174"/>
        <v>NYSEGDIST</v>
      </c>
      <c r="BI2180" t="str">
        <f>VLOOKUP(BH2180,[2]Summary!$C$29:$C$56,1,0)</f>
        <v>NYSEGDist</v>
      </c>
      <c r="BJ2180" s="16">
        <v>43466</v>
      </c>
    </row>
    <row r="2181" spans="1:62" x14ac:dyDescent="0.25">
      <c r="A2181" s="13" t="s">
        <v>4186</v>
      </c>
      <c r="B2181" s="13" t="s">
        <v>2695</v>
      </c>
      <c r="C2181" t="s">
        <v>2696</v>
      </c>
      <c r="D2181" t="s">
        <v>599</v>
      </c>
      <c r="E2181" t="s">
        <v>19</v>
      </c>
      <c r="F2181" s="13" t="s">
        <v>20</v>
      </c>
      <c r="H2181" s="15">
        <v>38.564149999999998</v>
      </c>
      <c r="I2181" s="15">
        <v>24.702309999999997</v>
      </c>
      <c r="J2181" s="15">
        <v>106.16383999999999</v>
      </c>
      <c r="K2181" s="15">
        <v>114.57841999999999</v>
      </c>
      <c r="L2181" s="15">
        <v>9.9214600000000015</v>
      </c>
      <c r="M2181" s="15">
        <v>-60.18119999999999</v>
      </c>
      <c r="N2181" s="15">
        <v>-3.2100000000000002E-3</v>
      </c>
      <c r="O2181" s="15">
        <v>-1.6498500000000003</v>
      </c>
      <c r="P2181" s="15">
        <v>-3.5329999999999924E-2</v>
      </c>
      <c r="Q2181" s="15">
        <v>5.9926699999999995</v>
      </c>
      <c r="R2181" s="15">
        <v>-6.2031399999999985</v>
      </c>
      <c r="S2181" s="15">
        <v>2.6265699999999996</v>
      </c>
      <c r="T2181" s="15">
        <f t="shared" si="170"/>
        <v>234.47669000000005</v>
      </c>
      <c r="U2181" s="15">
        <v>0</v>
      </c>
      <c r="V2181" s="15">
        <v>0</v>
      </c>
      <c r="W2181" s="15">
        <v>0</v>
      </c>
      <c r="X2181" s="15">
        <v>0</v>
      </c>
      <c r="Y2181" s="15">
        <v>0</v>
      </c>
      <c r="Z2181" s="15">
        <v>0</v>
      </c>
      <c r="AA2181" s="15">
        <v>0</v>
      </c>
      <c r="AB2181" s="15">
        <v>0</v>
      </c>
      <c r="AC2181" s="15">
        <v>0</v>
      </c>
      <c r="AD2181" s="15">
        <v>0</v>
      </c>
      <c r="AE2181" s="15">
        <v>0</v>
      </c>
      <c r="AF2181" s="15">
        <v>0</v>
      </c>
      <c r="AG2181" s="15">
        <f t="shared" si="171"/>
        <v>0</v>
      </c>
      <c r="AH2181" s="15">
        <v>0</v>
      </c>
      <c r="AI2181" s="15">
        <v>0</v>
      </c>
      <c r="AJ2181" s="15">
        <v>0</v>
      </c>
      <c r="AK2181" s="15">
        <v>0</v>
      </c>
      <c r="AL2181" s="15">
        <v>0</v>
      </c>
      <c r="AM2181" s="15">
        <v>0</v>
      </c>
      <c r="AN2181" s="15">
        <v>0</v>
      </c>
      <c r="AO2181" s="15">
        <v>0</v>
      </c>
      <c r="AP2181" s="15">
        <v>0</v>
      </c>
      <c r="AQ2181" s="15">
        <v>0</v>
      </c>
      <c r="AR2181" s="15">
        <v>0</v>
      </c>
      <c r="AS2181" s="15">
        <v>0</v>
      </c>
      <c r="AT2181" s="15">
        <f t="shared" si="172"/>
        <v>0</v>
      </c>
      <c r="AU2181" s="15">
        <v>0</v>
      </c>
      <c r="AV2181" s="15">
        <v>0</v>
      </c>
      <c r="AW2181" s="15">
        <v>0</v>
      </c>
      <c r="AX2181" s="15">
        <v>0</v>
      </c>
      <c r="AY2181" s="15">
        <v>0</v>
      </c>
      <c r="AZ2181" s="15">
        <v>0</v>
      </c>
      <c r="BA2181" s="15">
        <v>0</v>
      </c>
      <c r="BB2181" s="15">
        <v>0</v>
      </c>
      <c r="BC2181" s="15">
        <v>0</v>
      </c>
      <c r="BD2181" s="15">
        <v>0</v>
      </c>
      <c r="BE2181" s="15">
        <v>0</v>
      </c>
      <c r="BF2181" s="15">
        <v>0</v>
      </c>
      <c r="BG2181" s="15">
        <f t="shared" si="173"/>
        <v>0</v>
      </c>
      <c r="BH2181" t="str">
        <f t="shared" si="174"/>
        <v>NYSEGDIST</v>
      </c>
      <c r="BI2181" t="str">
        <f>VLOOKUP(BH2181,[2]Summary!$C$29:$C$56,1,0)</f>
        <v>NYSEGDist</v>
      </c>
      <c r="BJ2181" s="16">
        <v>43466</v>
      </c>
    </row>
    <row r="2182" spans="1:62" x14ac:dyDescent="0.25">
      <c r="A2182" s="13" t="s">
        <v>4187</v>
      </c>
      <c r="B2182" s="13" t="s">
        <v>4188</v>
      </c>
      <c r="C2182" t="s">
        <v>4189</v>
      </c>
      <c r="D2182" t="s">
        <v>599</v>
      </c>
      <c r="E2182" t="s">
        <v>19</v>
      </c>
      <c r="F2182" s="13" t="s">
        <v>20</v>
      </c>
      <c r="H2182" s="15">
        <v>0</v>
      </c>
      <c r="I2182" s="15">
        <v>0</v>
      </c>
      <c r="J2182" s="15">
        <v>0</v>
      </c>
      <c r="K2182" s="15">
        <v>0</v>
      </c>
      <c r="L2182" s="15">
        <v>0.15306999999999998</v>
      </c>
      <c r="M2182" s="15">
        <v>-2.6370000000000001E-2</v>
      </c>
      <c r="N2182" s="15">
        <v>0</v>
      </c>
      <c r="O2182" s="15">
        <v>-6.8399999999999997E-3</v>
      </c>
      <c r="P2182" s="15">
        <v>0</v>
      </c>
      <c r="Q2182" s="15">
        <v>0</v>
      </c>
      <c r="R2182" s="15">
        <v>0</v>
      </c>
      <c r="S2182" s="15">
        <v>-2.0099999999999996E-3</v>
      </c>
      <c r="T2182" s="15">
        <f t="shared" si="170"/>
        <v>0.11784999999999998</v>
      </c>
      <c r="U2182" s="15">
        <v>0</v>
      </c>
      <c r="V2182" s="15">
        <v>0</v>
      </c>
      <c r="W2182" s="15">
        <v>0</v>
      </c>
      <c r="X2182" s="15">
        <v>0</v>
      </c>
      <c r="Y2182" s="15">
        <v>0</v>
      </c>
      <c r="Z2182" s="15">
        <v>0</v>
      </c>
      <c r="AA2182" s="15">
        <v>0</v>
      </c>
      <c r="AB2182" s="15">
        <v>0</v>
      </c>
      <c r="AC2182" s="15">
        <v>0</v>
      </c>
      <c r="AD2182" s="15">
        <v>0</v>
      </c>
      <c r="AE2182" s="15">
        <v>0</v>
      </c>
      <c r="AF2182" s="15">
        <v>0</v>
      </c>
      <c r="AG2182" s="15">
        <f t="shared" si="171"/>
        <v>0</v>
      </c>
      <c r="AH2182" s="15">
        <v>0</v>
      </c>
      <c r="AI2182" s="15">
        <v>0</v>
      </c>
      <c r="AJ2182" s="15">
        <v>0</v>
      </c>
      <c r="AK2182" s="15">
        <v>0</v>
      </c>
      <c r="AL2182" s="15">
        <v>0</v>
      </c>
      <c r="AM2182" s="15">
        <v>0</v>
      </c>
      <c r="AN2182" s="15">
        <v>0</v>
      </c>
      <c r="AO2182" s="15">
        <v>0</v>
      </c>
      <c r="AP2182" s="15">
        <v>0</v>
      </c>
      <c r="AQ2182" s="15">
        <v>0</v>
      </c>
      <c r="AR2182" s="15">
        <v>0</v>
      </c>
      <c r="AS2182" s="15">
        <v>0</v>
      </c>
      <c r="AT2182" s="15">
        <f t="shared" si="172"/>
        <v>0</v>
      </c>
      <c r="AU2182" s="15">
        <v>0</v>
      </c>
      <c r="AV2182" s="15">
        <v>0</v>
      </c>
      <c r="AW2182" s="15">
        <v>0</v>
      </c>
      <c r="AX2182" s="15">
        <v>0</v>
      </c>
      <c r="AY2182" s="15">
        <v>0</v>
      </c>
      <c r="AZ2182" s="15">
        <v>0</v>
      </c>
      <c r="BA2182" s="15">
        <v>0</v>
      </c>
      <c r="BB2182" s="15">
        <v>0</v>
      </c>
      <c r="BC2182" s="15">
        <v>0</v>
      </c>
      <c r="BD2182" s="15">
        <v>0</v>
      </c>
      <c r="BE2182" s="15">
        <v>0</v>
      </c>
      <c r="BF2182" s="15">
        <v>0</v>
      </c>
      <c r="BG2182" s="15">
        <f t="shared" si="173"/>
        <v>0</v>
      </c>
      <c r="BH2182" t="str">
        <f t="shared" si="174"/>
        <v>NYSEGDIST</v>
      </c>
      <c r="BI2182" t="str">
        <f>VLOOKUP(BH2182,[2]Summary!$C$29:$C$56,1,0)</f>
        <v>NYSEGDist</v>
      </c>
      <c r="BJ2182" s="16">
        <v>43466</v>
      </c>
    </row>
    <row r="2183" spans="1:62" x14ac:dyDescent="0.25">
      <c r="A2183" s="13" t="s">
        <v>4190</v>
      </c>
      <c r="B2183" s="13" t="s">
        <v>4191</v>
      </c>
      <c r="C2183" t="s">
        <v>4192</v>
      </c>
      <c r="D2183" t="s">
        <v>596</v>
      </c>
      <c r="E2183" t="s">
        <v>475</v>
      </c>
      <c r="F2183" s="13" t="s">
        <v>426</v>
      </c>
      <c r="H2183" s="15">
        <v>2.9790100000000002</v>
      </c>
      <c r="I2183" s="15">
        <v>2.69075</v>
      </c>
      <c r="J2183" s="15">
        <v>3.5879799999999999</v>
      </c>
      <c r="K2183" s="15">
        <v>4.5662900000000004</v>
      </c>
      <c r="L2183" s="15">
        <v>111.27217999999999</v>
      </c>
      <c r="M2183" s="15">
        <v>123.56904999999999</v>
      </c>
      <c r="N2183" s="15">
        <v>0.56041000000000007</v>
      </c>
      <c r="O2183" s="15">
        <v>1.0407199999999999</v>
      </c>
      <c r="P2183" s="15">
        <v>0.35126999999999992</v>
      </c>
      <c r="Q2183" s="15">
        <v>0</v>
      </c>
      <c r="R2183" s="15">
        <v>-0.42735000000000001</v>
      </c>
      <c r="S2183" s="15">
        <v>-3.1824500000000002</v>
      </c>
      <c r="T2183" s="15">
        <f t="shared" si="170"/>
        <v>247.00785999999999</v>
      </c>
      <c r="U2183" s="15">
        <v>0</v>
      </c>
      <c r="V2183" s="15">
        <v>0</v>
      </c>
      <c r="W2183" s="15">
        <v>0</v>
      </c>
      <c r="X2183" s="15">
        <v>0</v>
      </c>
      <c r="Y2183" s="15">
        <v>0</v>
      </c>
      <c r="Z2183" s="15">
        <v>0</v>
      </c>
      <c r="AA2183" s="15">
        <v>0</v>
      </c>
      <c r="AB2183" s="15">
        <v>0</v>
      </c>
      <c r="AC2183" s="15">
        <v>0</v>
      </c>
      <c r="AD2183" s="15">
        <v>0</v>
      </c>
      <c r="AE2183" s="15">
        <v>0</v>
      </c>
      <c r="AF2183" s="15">
        <v>0</v>
      </c>
      <c r="AG2183" s="15">
        <f t="shared" si="171"/>
        <v>0</v>
      </c>
      <c r="AH2183" s="15">
        <v>0</v>
      </c>
      <c r="AI2183" s="15">
        <v>0</v>
      </c>
      <c r="AJ2183" s="15">
        <v>0</v>
      </c>
      <c r="AK2183" s="15">
        <v>0</v>
      </c>
      <c r="AL2183" s="15">
        <v>0</v>
      </c>
      <c r="AM2183" s="15">
        <v>0</v>
      </c>
      <c r="AN2183" s="15">
        <v>0</v>
      </c>
      <c r="AO2183" s="15">
        <v>0</v>
      </c>
      <c r="AP2183" s="15">
        <v>0</v>
      </c>
      <c r="AQ2183" s="15">
        <v>0</v>
      </c>
      <c r="AR2183" s="15">
        <v>0</v>
      </c>
      <c r="AS2183" s="15">
        <v>0</v>
      </c>
      <c r="AT2183" s="15">
        <f t="shared" si="172"/>
        <v>0</v>
      </c>
      <c r="AU2183" s="15">
        <v>0</v>
      </c>
      <c r="AV2183" s="15">
        <v>0</v>
      </c>
      <c r="AW2183" s="15">
        <v>0</v>
      </c>
      <c r="AX2183" s="15">
        <v>0</v>
      </c>
      <c r="AY2183" s="15">
        <v>0</v>
      </c>
      <c r="AZ2183" s="15">
        <v>0</v>
      </c>
      <c r="BA2183" s="15">
        <v>0</v>
      </c>
      <c r="BB2183" s="15">
        <v>0</v>
      </c>
      <c r="BC2183" s="15">
        <v>0</v>
      </c>
      <c r="BD2183" s="15">
        <v>0</v>
      </c>
      <c r="BE2183" s="15">
        <v>0</v>
      </c>
      <c r="BF2183" s="15">
        <v>0</v>
      </c>
      <c r="BG2183" s="15">
        <f t="shared" si="173"/>
        <v>0</v>
      </c>
      <c r="BH2183" t="str">
        <f t="shared" si="174"/>
        <v>RGEGas</v>
      </c>
      <c r="BI2183" t="str">
        <f>VLOOKUP(BH2183,[2]Summary!$C$29:$C$56,1,0)</f>
        <v>RGEGas</v>
      </c>
      <c r="BJ2183" s="16">
        <v>43466</v>
      </c>
    </row>
    <row r="2184" spans="1:62" x14ac:dyDescent="0.25">
      <c r="A2184" s="13" t="s">
        <v>4193</v>
      </c>
      <c r="B2184" s="13" t="s">
        <v>4194</v>
      </c>
      <c r="C2184" t="s">
        <v>4195</v>
      </c>
      <c r="D2184" t="s">
        <v>596</v>
      </c>
      <c r="E2184" t="s">
        <v>475</v>
      </c>
      <c r="F2184" s="13" t="s">
        <v>426</v>
      </c>
      <c r="H2184" s="15">
        <v>0</v>
      </c>
      <c r="I2184" s="15">
        <v>0</v>
      </c>
      <c r="J2184" s="15">
        <v>0</v>
      </c>
      <c r="K2184" s="15">
        <v>0</v>
      </c>
      <c r="L2184" s="15">
        <v>0</v>
      </c>
      <c r="M2184" s="15">
        <v>0</v>
      </c>
      <c r="N2184" s="15">
        <v>0</v>
      </c>
      <c r="O2184" s="15">
        <v>0</v>
      </c>
      <c r="P2184" s="15">
        <v>0</v>
      </c>
      <c r="Q2184" s="15">
        <v>42.564729999999997</v>
      </c>
      <c r="R2184" s="15">
        <v>0</v>
      </c>
      <c r="S2184" s="15">
        <v>-0.72788000000000008</v>
      </c>
      <c r="T2184" s="15">
        <f t="shared" si="170"/>
        <v>41.836849999999998</v>
      </c>
      <c r="U2184" s="15">
        <v>0</v>
      </c>
      <c r="V2184" s="15">
        <v>0</v>
      </c>
      <c r="W2184" s="15">
        <v>0</v>
      </c>
      <c r="X2184" s="15">
        <v>0</v>
      </c>
      <c r="Y2184" s="15">
        <v>0</v>
      </c>
      <c r="Z2184" s="15">
        <v>0</v>
      </c>
      <c r="AA2184" s="15">
        <v>0</v>
      </c>
      <c r="AB2184" s="15">
        <v>0</v>
      </c>
      <c r="AC2184" s="15">
        <v>0</v>
      </c>
      <c r="AD2184" s="15">
        <v>0</v>
      </c>
      <c r="AE2184" s="15">
        <v>0</v>
      </c>
      <c r="AF2184" s="15">
        <v>0</v>
      </c>
      <c r="AG2184" s="15">
        <f t="shared" si="171"/>
        <v>0</v>
      </c>
      <c r="AH2184" s="15">
        <v>0</v>
      </c>
      <c r="AI2184" s="15">
        <v>0</v>
      </c>
      <c r="AJ2184" s="15">
        <v>0</v>
      </c>
      <c r="AK2184" s="15">
        <v>0</v>
      </c>
      <c r="AL2184" s="15">
        <v>0</v>
      </c>
      <c r="AM2184" s="15">
        <v>0</v>
      </c>
      <c r="AN2184" s="15">
        <v>0</v>
      </c>
      <c r="AO2184" s="15">
        <v>0</v>
      </c>
      <c r="AP2184" s="15">
        <v>0</v>
      </c>
      <c r="AQ2184" s="15">
        <v>0</v>
      </c>
      <c r="AR2184" s="15">
        <v>0</v>
      </c>
      <c r="AS2184" s="15">
        <v>0</v>
      </c>
      <c r="AT2184" s="15">
        <f t="shared" si="172"/>
        <v>0</v>
      </c>
      <c r="AU2184" s="15">
        <v>0</v>
      </c>
      <c r="AV2184" s="15">
        <v>0</v>
      </c>
      <c r="AW2184" s="15">
        <v>0</v>
      </c>
      <c r="AX2184" s="15">
        <v>0</v>
      </c>
      <c r="AY2184" s="15">
        <v>0</v>
      </c>
      <c r="AZ2184" s="15">
        <v>0</v>
      </c>
      <c r="BA2184" s="15">
        <v>0</v>
      </c>
      <c r="BB2184" s="15">
        <v>0</v>
      </c>
      <c r="BC2184" s="15">
        <v>0</v>
      </c>
      <c r="BD2184" s="15">
        <v>0</v>
      </c>
      <c r="BE2184" s="15">
        <v>0</v>
      </c>
      <c r="BF2184" s="15">
        <v>0</v>
      </c>
      <c r="BG2184" s="15">
        <f t="shared" si="173"/>
        <v>0</v>
      </c>
      <c r="BH2184" t="str">
        <f t="shared" si="174"/>
        <v>RGEGas</v>
      </c>
      <c r="BI2184" t="str">
        <f>VLOOKUP(BH2184,[2]Summary!$C$29:$C$56,1,0)</f>
        <v>RGEGas</v>
      </c>
      <c r="BJ2184" s="16">
        <v>43466</v>
      </c>
    </row>
    <row r="2185" spans="1:62" x14ac:dyDescent="0.25">
      <c r="A2185" s="13" t="s">
        <v>4196</v>
      </c>
      <c r="B2185" s="13" t="s">
        <v>4197</v>
      </c>
      <c r="C2185" t="s">
        <v>4198</v>
      </c>
      <c r="D2185" t="s">
        <v>596</v>
      </c>
      <c r="E2185" t="s">
        <v>475</v>
      </c>
      <c r="F2185" s="13" t="s">
        <v>426</v>
      </c>
      <c r="H2185" s="15">
        <v>0</v>
      </c>
      <c r="I2185" s="15">
        <v>0</v>
      </c>
      <c r="J2185" s="15">
        <v>0</v>
      </c>
      <c r="K2185" s="15">
        <v>0</v>
      </c>
      <c r="L2185" s="15">
        <v>0</v>
      </c>
      <c r="M2185" s="15">
        <v>29.98564</v>
      </c>
      <c r="N2185" s="15">
        <v>127.30489999999999</v>
      </c>
      <c r="O2185" s="15">
        <v>142.59901000000002</v>
      </c>
      <c r="P2185" s="15">
        <v>44.374070000000003</v>
      </c>
      <c r="Q2185" s="15">
        <v>0</v>
      </c>
      <c r="R2185" s="15">
        <v>-0.15326999999999999</v>
      </c>
      <c r="S2185" s="15">
        <v>-5.9251499999999986</v>
      </c>
      <c r="T2185" s="15">
        <f t="shared" si="170"/>
        <v>338.18520000000001</v>
      </c>
      <c r="U2185" s="15">
        <v>0</v>
      </c>
      <c r="V2185" s="15">
        <v>0</v>
      </c>
      <c r="W2185" s="15">
        <v>0</v>
      </c>
      <c r="X2185" s="15">
        <v>0</v>
      </c>
      <c r="Y2185" s="15">
        <v>0</v>
      </c>
      <c r="Z2185" s="15">
        <v>0</v>
      </c>
      <c r="AA2185" s="15">
        <v>0</v>
      </c>
      <c r="AB2185" s="15">
        <v>0</v>
      </c>
      <c r="AC2185" s="15">
        <v>0</v>
      </c>
      <c r="AD2185" s="15">
        <v>0</v>
      </c>
      <c r="AE2185" s="15">
        <v>0</v>
      </c>
      <c r="AF2185" s="15">
        <v>0</v>
      </c>
      <c r="AG2185" s="15">
        <f t="shared" si="171"/>
        <v>0</v>
      </c>
      <c r="AH2185" s="15">
        <v>0</v>
      </c>
      <c r="AI2185" s="15">
        <v>0</v>
      </c>
      <c r="AJ2185" s="15">
        <v>0</v>
      </c>
      <c r="AK2185" s="15">
        <v>0</v>
      </c>
      <c r="AL2185" s="15">
        <v>0</v>
      </c>
      <c r="AM2185" s="15">
        <v>0</v>
      </c>
      <c r="AN2185" s="15">
        <v>0</v>
      </c>
      <c r="AO2185" s="15">
        <v>0</v>
      </c>
      <c r="AP2185" s="15">
        <v>0</v>
      </c>
      <c r="AQ2185" s="15">
        <v>0</v>
      </c>
      <c r="AR2185" s="15">
        <v>0</v>
      </c>
      <c r="AS2185" s="15">
        <v>0</v>
      </c>
      <c r="AT2185" s="15">
        <f t="shared" si="172"/>
        <v>0</v>
      </c>
      <c r="AU2185" s="15">
        <v>0</v>
      </c>
      <c r="AV2185" s="15">
        <v>0</v>
      </c>
      <c r="AW2185" s="15">
        <v>0</v>
      </c>
      <c r="AX2185" s="15">
        <v>0</v>
      </c>
      <c r="AY2185" s="15">
        <v>0</v>
      </c>
      <c r="AZ2185" s="15">
        <v>0</v>
      </c>
      <c r="BA2185" s="15">
        <v>0</v>
      </c>
      <c r="BB2185" s="15">
        <v>0</v>
      </c>
      <c r="BC2185" s="15">
        <v>0</v>
      </c>
      <c r="BD2185" s="15">
        <v>0</v>
      </c>
      <c r="BE2185" s="15">
        <v>0</v>
      </c>
      <c r="BF2185" s="15">
        <v>0</v>
      </c>
      <c r="BG2185" s="15">
        <f t="shared" si="173"/>
        <v>0</v>
      </c>
      <c r="BH2185" t="str">
        <f t="shared" si="174"/>
        <v>RGEGas</v>
      </c>
      <c r="BI2185" t="str">
        <f>VLOOKUP(BH2185,[2]Summary!$C$29:$C$56,1,0)</f>
        <v>RGEGas</v>
      </c>
      <c r="BJ2185" s="16">
        <v>43466</v>
      </c>
    </row>
    <row r="2186" spans="1:62" x14ac:dyDescent="0.25">
      <c r="A2186" s="13" t="s">
        <v>4199</v>
      </c>
      <c r="B2186" s="13" t="s">
        <v>4200</v>
      </c>
      <c r="C2186" t="s">
        <v>4201</v>
      </c>
      <c r="D2186" t="s">
        <v>596</v>
      </c>
      <c r="E2186" t="s">
        <v>475</v>
      </c>
      <c r="F2186" s="13" t="s">
        <v>426</v>
      </c>
      <c r="H2186" s="15">
        <v>8.1232600000000001</v>
      </c>
      <c r="I2186" s="15">
        <v>7.3371200000000014</v>
      </c>
      <c r="J2186" s="15">
        <v>9.7834399999999988</v>
      </c>
      <c r="K2186" s="15">
        <v>16.575510000000001</v>
      </c>
      <c r="L2186" s="15">
        <v>12.03279</v>
      </c>
      <c r="M2186" s="15">
        <v>35.014870000000009</v>
      </c>
      <c r="N2186" s="15">
        <v>26.228279999999998</v>
      </c>
      <c r="O2186" s="15">
        <v>22.018909999999991</v>
      </c>
      <c r="P2186" s="15">
        <v>47.616030000000002</v>
      </c>
      <c r="Q2186" s="15">
        <v>102.91622</v>
      </c>
      <c r="R2186" s="15">
        <v>-2.0244800000000001</v>
      </c>
      <c r="S2186" s="15">
        <v>4.466759999999999</v>
      </c>
      <c r="T2186" s="15">
        <f t="shared" si="170"/>
        <v>290.08871000000005</v>
      </c>
      <c r="U2186" s="15">
        <v>0</v>
      </c>
      <c r="V2186" s="15">
        <v>0</v>
      </c>
      <c r="W2186" s="15">
        <v>0</v>
      </c>
      <c r="X2186" s="15">
        <v>0</v>
      </c>
      <c r="Y2186" s="15">
        <v>0</v>
      </c>
      <c r="Z2186" s="15">
        <v>0</v>
      </c>
      <c r="AA2186" s="15">
        <v>0</v>
      </c>
      <c r="AB2186" s="15">
        <v>0</v>
      </c>
      <c r="AC2186" s="15">
        <v>0</v>
      </c>
      <c r="AD2186" s="15">
        <v>0</v>
      </c>
      <c r="AE2186" s="15">
        <v>0</v>
      </c>
      <c r="AF2186" s="15">
        <v>0</v>
      </c>
      <c r="AG2186" s="15">
        <f t="shared" si="171"/>
        <v>0</v>
      </c>
      <c r="AH2186" s="15">
        <v>0</v>
      </c>
      <c r="AI2186" s="15">
        <v>0</v>
      </c>
      <c r="AJ2186" s="15">
        <v>0</v>
      </c>
      <c r="AK2186" s="15">
        <v>0</v>
      </c>
      <c r="AL2186" s="15">
        <v>0</v>
      </c>
      <c r="AM2186" s="15">
        <v>0</v>
      </c>
      <c r="AN2186" s="15">
        <v>0</v>
      </c>
      <c r="AO2186" s="15">
        <v>0</v>
      </c>
      <c r="AP2186" s="15">
        <v>0</v>
      </c>
      <c r="AQ2186" s="15">
        <v>0</v>
      </c>
      <c r="AR2186" s="15">
        <v>0</v>
      </c>
      <c r="AS2186" s="15">
        <v>0</v>
      </c>
      <c r="AT2186" s="15">
        <f t="shared" si="172"/>
        <v>0</v>
      </c>
      <c r="AU2186" s="15">
        <v>0</v>
      </c>
      <c r="AV2186" s="15">
        <v>0</v>
      </c>
      <c r="AW2186" s="15">
        <v>0</v>
      </c>
      <c r="AX2186" s="15">
        <v>0</v>
      </c>
      <c r="AY2186" s="15">
        <v>0</v>
      </c>
      <c r="AZ2186" s="15">
        <v>0</v>
      </c>
      <c r="BA2186" s="15">
        <v>0</v>
      </c>
      <c r="BB2186" s="15">
        <v>0</v>
      </c>
      <c r="BC2186" s="15">
        <v>0</v>
      </c>
      <c r="BD2186" s="15">
        <v>0</v>
      </c>
      <c r="BE2186" s="15">
        <v>0</v>
      </c>
      <c r="BF2186" s="15">
        <v>0</v>
      </c>
      <c r="BG2186" s="15">
        <f t="shared" si="173"/>
        <v>0</v>
      </c>
      <c r="BH2186" t="str">
        <f t="shared" si="174"/>
        <v>RGEGas</v>
      </c>
      <c r="BI2186" t="str">
        <f>VLOOKUP(BH2186,[2]Summary!$C$29:$C$56,1,0)</f>
        <v>RGEGas</v>
      </c>
      <c r="BJ2186" s="16">
        <v>43466</v>
      </c>
    </row>
    <row r="2187" spans="1:62" x14ac:dyDescent="0.25">
      <c r="A2187" s="13" t="s">
        <v>4202</v>
      </c>
      <c r="B2187" s="13" t="s">
        <v>4203</v>
      </c>
      <c r="C2187" t="s">
        <v>4204</v>
      </c>
      <c r="D2187" t="s">
        <v>596</v>
      </c>
      <c r="E2187" t="s">
        <v>475</v>
      </c>
      <c r="F2187" s="13" t="s">
        <v>426</v>
      </c>
      <c r="H2187" s="15">
        <v>8.5479500000000002</v>
      </c>
      <c r="I2187" s="15">
        <v>16.49775</v>
      </c>
      <c r="J2187" s="15">
        <v>19.371320000000001</v>
      </c>
      <c r="K2187" s="15">
        <v>36.110070000000007</v>
      </c>
      <c r="L2187" s="15">
        <v>262.93172000000004</v>
      </c>
      <c r="M2187" s="15">
        <v>408.63024000000001</v>
      </c>
      <c r="N2187" s="15">
        <v>26.782830000000001</v>
      </c>
      <c r="O2187" s="15">
        <v>-21.26568</v>
      </c>
      <c r="P2187" s="15">
        <v>5.7242800000000003</v>
      </c>
      <c r="Q2187" s="15">
        <v>0</v>
      </c>
      <c r="R2187" s="15">
        <v>-1.1974700000000005</v>
      </c>
      <c r="S2187" s="15">
        <v>25.997250000000005</v>
      </c>
      <c r="T2187" s="15">
        <f t="shared" si="170"/>
        <v>788.13026000000013</v>
      </c>
      <c r="U2187" s="15">
        <v>0</v>
      </c>
      <c r="V2187" s="15">
        <v>0</v>
      </c>
      <c r="W2187" s="15">
        <v>0</v>
      </c>
      <c r="X2187" s="15">
        <v>0</v>
      </c>
      <c r="Y2187" s="15">
        <v>0</v>
      </c>
      <c r="Z2187" s="15">
        <v>0</v>
      </c>
      <c r="AA2187" s="15">
        <v>0</v>
      </c>
      <c r="AB2187" s="15">
        <v>0</v>
      </c>
      <c r="AC2187" s="15">
        <v>0</v>
      </c>
      <c r="AD2187" s="15">
        <v>0</v>
      </c>
      <c r="AE2187" s="15">
        <v>0</v>
      </c>
      <c r="AF2187" s="15">
        <v>0</v>
      </c>
      <c r="AG2187" s="15">
        <f t="shared" si="171"/>
        <v>0</v>
      </c>
      <c r="AH2187" s="15">
        <v>0</v>
      </c>
      <c r="AI2187" s="15">
        <v>0</v>
      </c>
      <c r="AJ2187" s="15">
        <v>0</v>
      </c>
      <c r="AK2187" s="15">
        <v>0</v>
      </c>
      <c r="AL2187" s="15">
        <v>0</v>
      </c>
      <c r="AM2187" s="15">
        <v>0</v>
      </c>
      <c r="AN2187" s="15">
        <v>0</v>
      </c>
      <c r="AO2187" s="15">
        <v>0</v>
      </c>
      <c r="AP2187" s="15">
        <v>0</v>
      </c>
      <c r="AQ2187" s="15">
        <v>0</v>
      </c>
      <c r="AR2187" s="15">
        <v>0</v>
      </c>
      <c r="AS2187" s="15">
        <v>0</v>
      </c>
      <c r="AT2187" s="15">
        <f t="shared" si="172"/>
        <v>0</v>
      </c>
      <c r="AU2187" s="15">
        <v>0</v>
      </c>
      <c r="AV2187" s="15">
        <v>0</v>
      </c>
      <c r="AW2187" s="15">
        <v>0</v>
      </c>
      <c r="AX2187" s="15">
        <v>0</v>
      </c>
      <c r="AY2187" s="15">
        <v>0</v>
      </c>
      <c r="AZ2187" s="15">
        <v>0</v>
      </c>
      <c r="BA2187" s="15">
        <v>0</v>
      </c>
      <c r="BB2187" s="15">
        <v>0</v>
      </c>
      <c r="BC2187" s="15">
        <v>0</v>
      </c>
      <c r="BD2187" s="15">
        <v>0</v>
      </c>
      <c r="BE2187" s="15">
        <v>0</v>
      </c>
      <c r="BF2187" s="15">
        <v>0</v>
      </c>
      <c r="BG2187" s="15">
        <f t="shared" si="173"/>
        <v>0</v>
      </c>
      <c r="BH2187" t="str">
        <f t="shared" si="174"/>
        <v>RGEGas</v>
      </c>
      <c r="BI2187" t="str">
        <f>VLOOKUP(BH2187,[2]Summary!$C$29:$C$56,1,0)</f>
        <v>RGEGas</v>
      </c>
      <c r="BJ2187" s="16">
        <v>43466</v>
      </c>
    </row>
    <row r="2188" spans="1:62" x14ac:dyDescent="0.25">
      <c r="A2188" s="13" t="s">
        <v>4205</v>
      </c>
      <c r="B2188" s="13" t="s">
        <v>712</v>
      </c>
      <c r="C2188" t="s">
        <v>713</v>
      </c>
      <c r="D2188" t="s">
        <v>599</v>
      </c>
      <c r="E2188" t="s">
        <v>35</v>
      </c>
      <c r="F2188" s="13" t="s">
        <v>20</v>
      </c>
      <c r="H2188" s="15">
        <v>472.32471999999996</v>
      </c>
      <c r="I2188" s="15">
        <v>675.98833999999999</v>
      </c>
      <c r="J2188" s="15">
        <v>713.39981000000046</v>
      </c>
      <c r="K2188" s="15">
        <v>681.39475999999991</v>
      </c>
      <c r="L2188" s="15">
        <v>859.95832000000019</v>
      </c>
      <c r="M2188" s="15">
        <v>-167.59079000000008</v>
      </c>
      <c r="N2188" s="15">
        <v>182.30892000000003</v>
      </c>
      <c r="O2188" s="15">
        <v>17.929350000000003</v>
      </c>
      <c r="P2188" s="15">
        <v>79.453639999999993</v>
      </c>
      <c r="Q2188" s="15">
        <v>180.74119999999999</v>
      </c>
      <c r="R2188" s="15">
        <v>45.096719999999998</v>
      </c>
      <c r="S2188" s="15">
        <v>4.8213399999999957</v>
      </c>
      <c r="T2188" s="15">
        <f t="shared" si="170"/>
        <v>3745.8263300000003</v>
      </c>
      <c r="U2188" s="15">
        <v>24.197389999999999</v>
      </c>
      <c r="V2188" s="15">
        <v>104.48088000000001</v>
      </c>
      <c r="W2188" s="15">
        <v>75.136350000000007</v>
      </c>
      <c r="X2188" s="15">
        <v>48.304099999999991</v>
      </c>
      <c r="Y2188" s="15">
        <v>44.461210000000001</v>
      </c>
      <c r="Z2188" s="15">
        <v>66.457440000000005</v>
      </c>
      <c r="AA2188" s="15">
        <v>62.530449999999995</v>
      </c>
      <c r="AB2188" s="15">
        <v>35.786339999999996</v>
      </c>
      <c r="AC2188" s="15">
        <v>55.095520000000008</v>
      </c>
      <c r="AD2188" s="15">
        <v>44.448300000000003</v>
      </c>
      <c r="AE2188" s="15">
        <v>36.235949999999995</v>
      </c>
      <c r="AF2188" s="15">
        <v>18.212689999999995</v>
      </c>
      <c r="AG2188" s="15">
        <f t="shared" si="171"/>
        <v>615.34661999999992</v>
      </c>
      <c r="AH2188" s="15">
        <v>12.34065</v>
      </c>
      <c r="AI2188" s="15">
        <v>39.872950000000003</v>
      </c>
      <c r="AJ2188" s="15">
        <v>56.809470000000012</v>
      </c>
      <c r="AK2188" s="15">
        <v>41.495809999999999</v>
      </c>
      <c r="AL2188" s="15">
        <v>54.589799999999997</v>
      </c>
      <c r="AM2188" s="15">
        <v>14.659180000000001</v>
      </c>
      <c r="AN2188" s="15">
        <v>15.888909999999999</v>
      </c>
      <c r="AO2188" s="15">
        <v>39.909510000000004</v>
      </c>
      <c r="AP2188" s="15">
        <v>37.238150000000005</v>
      </c>
      <c r="AQ2188" s="15">
        <v>24.730370000000001</v>
      </c>
      <c r="AR2188" s="15">
        <v>14.243979999999999</v>
      </c>
      <c r="AS2188" s="15">
        <v>33.131490000000007</v>
      </c>
      <c r="AT2188" s="15">
        <f t="shared" si="172"/>
        <v>384.91027000000003</v>
      </c>
      <c r="AU2188" s="15">
        <v>3.0445801171809435</v>
      </c>
      <c r="AV2188" s="15">
        <v>17.771469665527345</v>
      </c>
      <c r="AW2188" s="15">
        <v>19.17438946533203</v>
      </c>
      <c r="AX2188" s="15">
        <v>12.386580156326294</v>
      </c>
      <c r="AY2188" s="15">
        <v>12.250750122070313</v>
      </c>
      <c r="AZ2188" s="15">
        <v>12.309950271606445</v>
      </c>
      <c r="BA2188" s="15">
        <v>12.400619873046875</v>
      </c>
      <c r="BB2188" s="15">
        <v>31.206610595703125</v>
      </c>
      <c r="BC2188" s="15">
        <v>14.755760253906249</v>
      </c>
      <c r="BD2188" s="15">
        <v>0</v>
      </c>
      <c r="BE2188" s="15">
        <v>0</v>
      </c>
      <c r="BF2188" s="15">
        <v>0</v>
      </c>
      <c r="BG2188" s="15">
        <f t="shared" si="173"/>
        <v>135.30071052069962</v>
      </c>
      <c r="BH2188" t="str">
        <f t="shared" si="174"/>
        <v>NYSEGTRANS</v>
      </c>
      <c r="BI2188" t="str">
        <f>VLOOKUP(BH2188,[2]Summary!$C$29:$C$56,1,0)</f>
        <v>NYSEGTrans</v>
      </c>
      <c r="BJ2188" s="16">
        <v>44470</v>
      </c>
    </row>
    <row r="2189" spans="1:62" x14ac:dyDescent="0.25">
      <c r="A2189" s="13" t="s">
        <v>4206</v>
      </c>
      <c r="B2189" s="13" t="s">
        <v>4119</v>
      </c>
      <c r="C2189" t="s">
        <v>4207</v>
      </c>
      <c r="D2189" t="s">
        <v>599</v>
      </c>
      <c r="E2189" t="s">
        <v>301</v>
      </c>
      <c r="F2189" s="13" t="s">
        <v>33</v>
      </c>
      <c r="H2189" s="15">
        <v>0</v>
      </c>
      <c r="I2189" s="15">
        <v>0</v>
      </c>
      <c r="J2189" s="15">
        <v>0</v>
      </c>
      <c r="K2189" s="15">
        <v>0</v>
      </c>
      <c r="L2189" s="15">
        <v>0</v>
      </c>
      <c r="M2189" s="15">
        <v>-2.7324000000000002</v>
      </c>
      <c r="N2189" s="15">
        <v>0</v>
      </c>
      <c r="O2189" s="15">
        <v>0</v>
      </c>
      <c r="P2189" s="15">
        <v>0</v>
      </c>
      <c r="Q2189" s="15">
        <v>0</v>
      </c>
      <c r="R2189" s="15">
        <v>0</v>
      </c>
      <c r="S2189" s="15">
        <v>0</v>
      </c>
      <c r="T2189" s="15">
        <f t="shared" si="170"/>
        <v>-2.7324000000000002</v>
      </c>
      <c r="U2189" s="15">
        <v>0</v>
      </c>
      <c r="V2189" s="15">
        <v>0</v>
      </c>
      <c r="W2189" s="15">
        <v>0</v>
      </c>
      <c r="X2189" s="15">
        <v>0</v>
      </c>
      <c r="Y2189" s="15">
        <v>0</v>
      </c>
      <c r="Z2189" s="15">
        <v>0</v>
      </c>
      <c r="AA2189" s="15">
        <v>0</v>
      </c>
      <c r="AB2189" s="15">
        <v>0</v>
      </c>
      <c r="AC2189" s="15">
        <v>0</v>
      </c>
      <c r="AD2189" s="15">
        <v>0</v>
      </c>
      <c r="AE2189" s="15">
        <v>0</v>
      </c>
      <c r="AF2189" s="15">
        <v>0</v>
      </c>
      <c r="AG2189" s="15">
        <f t="shared" si="171"/>
        <v>0</v>
      </c>
      <c r="AH2189" s="15">
        <v>0</v>
      </c>
      <c r="AI2189" s="15">
        <v>0</v>
      </c>
      <c r="AJ2189" s="15">
        <v>0</v>
      </c>
      <c r="AK2189" s="15">
        <v>0</v>
      </c>
      <c r="AL2189" s="15">
        <v>0</v>
      </c>
      <c r="AM2189" s="15">
        <v>0</v>
      </c>
      <c r="AN2189" s="15">
        <v>0</v>
      </c>
      <c r="AO2189" s="15">
        <v>0</v>
      </c>
      <c r="AP2189" s="15">
        <v>0</v>
      </c>
      <c r="AQ2189" s="15">
        <v>0</v>
      </c>
      <c r="AR2189" s="15">
        <v>0</v>
      </c>
      <c r="AS2189" s="15">
        <v>0</v>
      </c>
      <c r="AT2189" s="15">
        <f t="shared" si="172"/>
        <v>0</v>
      </c>
      <c r="AU2189" s="15">
        <v>0</v>
      </c>
      <c r="AV2189" s="15">
        <v>0</v>
      </c>
      <c r="AW2189" s="15">
        <v>0</v>
      </c>
      <c r="AX2189" s="15">
        <v>0</v>
      </c>
      <c r="AY2189" s="15">
        <v>0</v>
      </c>
      <c r="AZ2189" s="15">
        <v>0</v>
      </c>
      <c r="BA2189" s="15">
        <v>0</v>
      </c>
      <c r="BB2189" s="15">
        <v>0</v>
      </c>
      <c r="BC2189" s="15">
        <v>0</v>
      </c>
      <c r="BD2189" s="15">
        <v>0</v>
      </c>
      <c r="BE2189" s="15">
        <v>0</v>
      </c>
      <c r="BF2189" s="15">
        <v>0</v>
      </c>
      <c r="BG2189" s="15">
        <f t="shared" si="173"/>
        <v>0</v>
      </c>
      <c r="BH2189" t="str">
        <f t="shared" si="174"/>
        <v>NYSEGCommon</v>
      </c>
      <c r="BI2189" t="str">
        <f>VLOOKUP(BH2189,[2]Summary!$C$29:$C$56,1,0)</f>
        <v>NYSEGCommon</v>
      </c>
      <c r="BJ2189" s="16">
        <v>43466</v>
      </c>
    </row>
    <row r="2190" spans="1:62" x14ac:dyDescent="0.25">
      <c r="A2190" s="13" t="s">
        <v>4208</v>
      </c>
      <c r="B2190" s="13" t="s">
        <v>4209</v>
      </c>
      <c r="C2190" t="s">
        <v>4210</v>
      </c>
      <c r="D2190" t="s">
        <v>599</v>
      </c>
      <c r="E2190" t="s">
        <v>301</v>
      </c>
      <c r="F2190" s="13" t="s">
        <v>153</v>
      </c>
      <c r="H2190" s="15">
        <v>0</v>
      </c>
      <c r="I2190" s="15">
        <v>0</v>
      </c>
      <c r="J2190" s="15">
        <v>0</v>
      </c>
      <c r="K2190" s="15">
        <v>0</v>
      </c>
      <c r="L2190" s="15">
        <v>0</v>
      </c>
      <c r="M2190" s="15">
        <v>16.421400000000002</v>
      </c>
      <c r="N2190" s="15">
        <v>0</v>
      </c>
      <c r="O2190" s="15">
        <v>0</v>
      </c>
      <c r="P2190" s="15">
        <v>0</v>
      </c>
      <c r="Q2190" s="15">
        <v>0</v>
      </c>
      <c r="R2190" s="15">
        <v>0</v>
      </c>
      <c r="S2190" s="15">
        <v>0</v>
      </c>
      <c r="T2190" s="15">
        <f t="shared" si="170"/>
        <v>16.421400000000002</v>
      </c>
      <c r="U2190" s="15">
        <v>0</v>
      </c>
      <c r="V2190" s="15">
        <v>0</v>
      </c>
      <c r="W2190" s="15">
        <v>0</v>
      </c>
      <c r="X2190" s="15">
        <v>0</v>
      </c>
      <c r="Y2190" s="15">
        <v>0</v>
      </c>
      <c r="Z2190" s="15">
        <v>0</v>
      </c>
      <c r="AA2190" s="15">
        <v>0</v>
      </c>
      <c r="AB2190" s="15">
        <v>0</v>
      </c>
      <c r="AC2190" s="15">
        <v>0</v>
      </c>
      <c r="AD2190" s="15">
        <v>0</v>
      </c>
      <c r="AE2190" s="15">
        <v>0</v>
      </c>
      <c r="AF2190" s="15">
        <v>0</v>
      </c>
      <c r="AG2190" s="15">
        <f t="shared" si="171"/>
        <v>0</v>
      </c>
      <c r="AH2190" s="15">
        <v>0</v>
      </c>
      <c r="AI2190" s="15">
        <v>0</v>
      </c>
      <c r="AJ2190" s="15">
        <v>0</v>
      </c>
      <c r="AK2190" s="15">
        <v>0</v>
      </c>
      <c r="AL2190" s="15">
        <v>0</v>
      </c>
      <c r="AM2190" s="15">
        <v>0</v>
      </c>
      <c r="AN2190" s="15">
        <v>0</v>
      </c>
      <c r="AO2190" s="15">
        <v>0</v>
      </c>
      <c r="AP2190" s="15">
        <v>0</v>
      </c>
      <c r="AQ2190" s="15">
        <v>0</v>
      </c>
      <c r="AR2190" s="15">
        <v>0</v>
      </c>
      <c r="AS2190" s="15">
        <v>0</v>
      </c>
      <c r="AT2190" s="15">
        <f t="shared" si="172"/>
        <v>0</v>
      </c>
      <c r="AU2190" s="15">
        <v>0</v>
      </c>
      <c r="AV2190" s="15">
        <v>0</v>
      </c>
      <c r="AW2190" s="15">
        <v>0</v>
      </c>
      <c r="AX2190" s="15">
        <v>0</v>
      </c>
      <c r="AY2190" s="15">
        <v>0</v>
      </c>
      <c r="AZ2190" s="15">
        <v>0</v>
      </c>
      <c r="BA2190" s="15">
        <v>0</v>
      </c>
      <c r="BB2190" s="15">
        <v>0</v>
      </c>
      <c r="BC2190" s="15">
        <v>0</v>
      </c>
      <c r="BD2190" s="15">
        <v>0</v>
      </c>
      <c r="BE2190" s="15">
        <v>0</v>
      </c>
      <c r="BF2190" s="15">
        <v>0</v>
      </c>
      <c r="BG2190" s="15">
        <f t="shared" si="173"/>
        <v>0</v>
      </c>
      <c r="BH2190" t="str">
        <f t="shared" si="174"/>
        <v>NYSEGCommon</v>
      </c>
      <c r="BI2190" t="str">
        <f>VLOOKUP(BH2190,[2]Summary!$C$29:$C$56,1,0)</f>
        <v>NYSEGCommon</v>
      </c>
      <c r="BJ2190" s="16">
        <v>43466</v>
      </c>
    </row>
    <row r="2191" spans="1:62" x14ac:dyDescent="0.25">
      <c r="A2191" s="13" t="s">
        <v>4211</v>
      </c>
      <c r="B2191" s="13" t="s">
        <v>4209</v>
      </c>
      <c r="C2191" t="s">
        <v>4210</v>
      </c>
      <c r="D2191" t="s">
        <v>596</v>
      </c>
      <c r="E2191" t="s">
        <v>301</v>
      </c>
      <c r="F2191" s="13" t="s">
        <v>153</v>
      </c>
      <c r="H2191" s="15">
        <v>0</v>
      </c>
      <c r="I2191" s="15">
        <v>0</v>
      </c>
      <c r="J2191" s="15">
        <v>0</v>
      </c>
      <c r="K2191" s="15">
        <v>0</v>
      </c>
      <c r="L2191" s="15">
        <v>0</v>
      </c>
      <c r="M2191" s="15">
        <v>16.421400000000002</v>
      </c>
      <c r="N2191" s="15">
        <v>0</v>
      </c>
      <c r="O2191" s="15">
        <v>0</v>
      </c>
      <c r="P2191" s="15">
        <v>0</v>
      </c>
      <c r="Q2191" s="15">
        <v>0</v>
      </c>
      <c r="R2191" s="15">
        <v>0</v>
      </c>
      <c r="S2191" s="15">
        <v>0</v>
      </c>
      <c r="T2191" s="15">
        <f t="shared" si="170"/>
        <v>16.421400000000002</v>
      </c>
      <c r="U2191" s="15">
        <v>0</v>
      </c>
      <c r="V2191" s="15">
        <v>0</v>
      </c>
      <c r="W2191" s="15">
        <v>0</v>
      </c>
      <c r="X2191" s="15">
        <v>0</v>
      </c>
      <c r="Y2191" s="15">
        <v>0</v>
      </c>
      <c r="Z2191" s="15">
        <v>0</v>
      </c>
      <c r="AA2191" s="15">
        <v>0</v>
      </c>
      <c r="AB2191" s="15">
        <v>0</v>
      </c>
      <c r="AC2191" s="15">
        <v>0</v>
      </c>
      <c r="AD2191" s="15">
        <v>0</v>
      </c>
      <c r="AE2191" s="15">
        <v>0</v>
      </c>
      <c r="AF2191" s="15">
        <v>0</v>
      </c>
      <c r="AG2191" s="15">
        <f t="shared" si="171"/>
        <v>0</v>
      </c>
      <c r="AH2191" s="15">
        <v>0</v>
      </c>
      <c r="AI2191" s="15">
        <v>0</v>
      </c>
      <c r="AJ2191" s="15">
        <v>0</v>
      </c>
      <c r="AK2191" s="15">
        <v>0</v>
      </c>
      <c r="AL2191" s="15">
        <v>0</v>
      </c>
      <c r="AM2191" s="15">
        <v>0</v>
      </c>
      <c r="AN2191" s="15">
        <v>0</v>
      </c>
      <c r="AO2191" s="15">
        <v>0</v>
      </c>
      <c r="AP2191" s="15">
        <v>0</v>
      </c>
      <c r="AQ2191" s="15">
        <v>0</v>
      </c>
      <c r="AR2191" s="15">
        <v>0</v>
      </c>
      <c r="AS2191" s="15">
        <v>0</v>
      </c>
      <c r="AT2191" s="15">
        <f t="shared" si="172"/>
        <v>0</v>
      </c>
      <c r="AU2191" s="15">
        <v>0</v>
      </c>
      <c r="AV2191" s="15">
        <v>0</v>
      </c>
      <c r="AW2191" s="15">
        <v>0</v>
      </c>
      <c r="AX2191" s="15">
        <v>0</v>
      </c>
      <c r="AY2191" s="15">
        <v>0</v>
      </c>
      <c r="AZ2191" s="15">
        <v>0</v>
      </c>
      <c r="BA2191" s="15">
        <v>0</v>
      </c>
      <c r="BB2191" s="15">
        <v>0</v>
      </c>
      <c r="BC2191" s="15">
        <v>0</v>
      </c>
      <c r="BD2191" s="15">
        <v>0</v>
      </c>
      <c r="BE2191" s="15">
        <v>0</v>
      </c>
      <c r="BF2191" s="15">
        <v>0</v>
      </c>
      <c r="BG2191" s="15">
        <f t="shared" si="173"/>
        <v>0</v>
      </c>
      <c r="BH2191" t="str">
        <f t="shared" si="174"/>
        <v>RGECommon</v>
      </c>
      <c r="BI2191" t="str">
        <f>VLOOKUP(BH2191,[2]Summary!$C$29:$C$56,1,0)</f>
        <v>RGECommon</v>
      </c>
      <c r="BJ2191" s="16">
        <v>43466</v>
      </c>
    </row>
    <row r="2192" spans="1:62" x14ac:dyDescent="0.25">
      <c r="A2192" s="13" t="s">
        <v>4212</v>
      </c>
      <c r="B2192" s="13" t="s">
        <v>4119</v>
      </c>
      <c r="C2192" t="s">
        <v>4207</v>
      </c>
      <c r="D2192" t="s">
        <v>595</v>
      </c>
      <c r="E2192" t="s">
        <v>301</v>
      </c>
      <c r="F2192" s="13" t="s">
        <v>33</v>
      </c>
      <c r="H2192" s="15">
        <v>0</v>
      </c>
      <c r="I2192" s="15">
        <v>0</v>
      </c>
      <c r="J2192" s="15">
        <v>0</v>
      </c>
      <c r="K2192" s="15">
        <v>0</v>
      </c>
      <c r="L2192" s="15">
        <v>0</v>
      </c>
      <c r="M2192" s="15">
        <v>-4.0468999999999999</v>
      </c>
      <c r="N2192" s="15">
        <v>0</v>
      </c>
      <c r="O2192" s="15">
        <v>0</v>
      </c>
      <c r="P2192" s="15">
        <v>0</v>
      </c>
      <c r="Q2192" s="15">
        <v>0</v>
      </c>
      <c r="R2192" s="15">
        <v>0</v>
      </c>
      <c r="S2192" s="15">
        <v>0</v>
      </c>
      <c r="T2192" s="15">
        <f t="shared" si="170"/>
        <v>-4.0468999999999999</v>
      </c>
      <c r="U2192" s="15">
        <v>0</v>
      </c>
      <c r="V2192" s="15">
        <v>0</v>
      </c>
      <c r="W2192" s="15">
        <v>0</v>
      </c>
      <c r="X2192" s="15">
        <v>0</v>
      </c>
      <c r="Y2192" s="15">
        <v>0</v>
      </c>
      <c r="Z2192" s="15">
        <v>0</v>
      </c>
      <c r="AA2192" s="15">
        <v>0</v>
      </c>
      <c r="AB2192" s="15">
        <v>0</v>
      </c>
      <c r="AC2192" s="15">
        <v>0</v>
      </c>
      <c r="AD2192" s="15">
        <v>0</v>
      </c>
      <c r="AE2192" s="15">
        <v>0</v>
      </c>
      <c r="AF2192" s="15">
        <v>0</v>
      </c>
      <c r="AG2192" s="15">
        <f t="shared" si="171"/>
        <v>0</v>
      </c>
      <c r="AH2192" s="15">
        <v>0</v>
      </c>
      <c r="AI2192" s="15">
        <v>0</v>
      </c>
      <c r="AJ2192" s="15">
        <v>0</v>
      </c>
      <c r="AK2192" s="15">
        <v>0</v>
      </c>
      <c r="AL2192" s="15">
        <v>0</v>
      </c>
      <c r="AM2192" s="15">
        <v>0</v>
      </c>
      <c r="AN2192" s="15">
        <v>0</v>
      </c>
      <c r="AO2192" s="15">
        <v>0</v>
      </c>
      <c r="AP2192" s="15">
        <v>0</v>
      </c>
      <c r="AQ2192" s="15">
        <v>0</v>
      </c>
      <c r="AR2192" s="15">
        <v>0</v>
      </c>
      <c r="AS2192" s="15">
        <v>0</v>
      </c>
      <c r="AT2192" s="15">
        <f t="shared" si="172"/>
        <v>0</v>
      </c>
      <c r="AU2192" s="15">
        <v>0</v>
      </c>
      <c r="AV2192" s="15">
        <v>0</v>
      </c>
      <c r="AW2192" s="15">
        <v>0</v>
      </c>
      <c r="AX2192" s="15">
        <v>0</v>
      </c>
      <c r="AY2192" s="15">
        <v>0</v>
      </c>
      <c r="AZ2192" s="15">
        <v>0</v>
      </c>
      <c r="BA2192" s="15">
        <v>0</v>
      </c>
      <c r="BB2192" s="15">
        <v>0</v>
      </c>
      <c r="BC2192" s="15">
        <v>0</v>
      </c>
      <c r="BD2192" s="15">
        <v>0</v>
      </c>
      <c r="BE2192" s="15">
        <v>0</v>
      </c>
      <c r="BF2192" s="15">
        <v>0</v>
      </c>
      <c r="BG2192" s="15">
        <f t="shared" si="173"/>
        <v>0</v>
      </c>
      <c r="BH2192" t="str">
        <f t="shared" si="174"/>
        <v>CMPCommon</v>
      </c>
      <c r="BI2192" t="str">
        <f>VLOOKUP(BH2192,[2]Summary!$C$29:$C$56,1,0)</f>
        <v>CMPCommon</v>
      </c>
      <c r="BJ2192" s="16">
        <v>43466</v>
      </c>
    </row>
    <row r="2193" spans="1:62" x14ac:dyDescent="0.25">
      <c r="A2193" s="13" t="s">
        <v>4213</v>
      </c>
      <c r="B2193" s="13" t="s">
        <v>4209</v>
      </c>
      <c r="C2193" t="s">
        <v>4210</v>
      </c>
      <c r="D2193" t="s">
        <v>595</v>
      </c>
      <c r="E2193" t="s">
        <v>301</v>
      </c>
      <c r="F2193" s="13" t="s">
        <v>153</v>
      </c>
      <c r="H2193" s="15">
        <v>0</v>
      </c>
      <c r="I2193" s="15">
        <v>0</v>
      </c>
      <c r="J2193" s="15">
        <v>0</v>
      </c>
      <c r="K2193" s="15">
        <v>0</v>
      </c>
      <c r="L2193" s="15">
        <v>0</v>
      </c>
      <c r="M2193" s="15">
        <v>30.41</v>
      </c>
      <c r="N2193" s="15">
        <v>0</v>
      </c>
      <c r="O2193" s="15">
        <v>0</v>
      </c>
      <c r="P2193" s="15">
        <v>0</v>
      </c>
      <c r="Q2193" s="15">
        <v>0</v>
      </c>
      <c r="R2193" s="15">
        <v>0</v>
      </c>
      <c r="S2193" s="15">
        <v>0</v>
      </c>
      <c r="T2193" s="15">
        <f t="shared" si="170"/>
        <v>30.41</v>
      </c>
      <c r="U2193" s="15">
        <v>0</v>
      </c>
      <c r="V2193" s="15">
        <v>0</v>
      </c>
      <c r="W2193" s="15">
        <v>0</v>
      </c>
      <c r="X2193" s="15">
        <v>0</v>
      </c>
      <c r="Y2193" s="15">
        <v>0</v>
      </c>
      <c r="Z2193" s="15">
        <v>0</v>
      </c>
      <c r="AA2193" s="15">
        <v>0</v>
      </c>
      <c r="AB2193" s="15">
        <v>0</v>
      </c>
      <c r="AC2193" s="15">
        <v>0</v>
      </c>
      <c r="AD2193" s="15">
        <v>0</v>
      </c>
      <c r="AE2193" s="15">
        <v>0</v>
      </c>
      <c r="AF2193" s="15">
        <v>0</v>
      </c>
      <c r="AG2193" s="15">
        <f t="shared" si="171"/>
        <v>0</v>
      </c>
      <c r="AH2193" s="15">
        <v>0</v>
      </c>
      <c r="AI2193" s="15">
        <v>0</v>
      </c>
      <c r="AJ2193" s="15">
        <v>0</v>
      </c>
      <c r="AK2193" s="15">
        <v>0</v>
      </c>
      <c r="AL2193" s="15">
        <v>0</v>
      </c>
      <c r="AM2193" s="15">
        <v>0</v>
      </c>
      <c r="AN2193" s="15">
        <v>0</v>
      </c>
      <c r="AO2193" s="15">
        <v>0</v>
      </c>
      <c r="AP2193" s="15">
        <v>0</v>
      </c>
      <c r="AQ2193" s="15">
        <v>0</v>
      </c>
      <c r="AR2193" s="15">
        <v>0</v>
      </c>
      <c r="AS2193" s="15">
        <v>0</v>
      </c>
      <c r="AT2193" s="15">
        <f t="shared" si="172"/>
        <v>0</v>
      </c>
      <c r="AU2193" s="15">
        <v>0</v>
      </c>
      <c r="AV2193" s="15">
        <v>0</v>
      </c>
      <c r="AW2193" s="15">
        <v>0</v>
      </c>
      <c r="AX2193" s="15">
        <v>0</v>
      </c>
      <c r="AY2193" s="15">
        <v>0</v>
      </c>
      <c r="AZ2193" s="15">
        <v>0</v>
      </c>
      <c r="BA2193" s="15">
        <v>0</v>
      </c>
      <c r="BB2193" s="15">
        <v>0</v>
      </c>
      <c r="BC2193" s="15">
        <v>0</v>
      </c>
      <c r="BD2193" s="15">
        <v>0</v>
      </c>
      <c r="BE2193" s="15">
        <v>0</v>
      </c>
      <c r="BF2193" s="15">
        <v>0</v>
      </c>
      <c r="BG2193" s="15">
        <f t="shared" si="173"/>
        <v>0</v>
      </c>
      <c r="BH2193" t="str">
        <f t="shared" si="174"/>
        <v>CMPCommon</v>
      </c>
      <c r="BI2193" t="str">
        <f>VLOOKUP(BH2193,[2]Summary!$C$29:$C$56,1,0)</f>
        <v>CMPCommon</v>
      </c>
      <c r="BJ2193" s="16">
        <v>43466</v>
      </c>
    </row>
    <row r="2194" spans="1:62" x14ac:dyDescent="0.25">
      <c r="A2194" s="13" t="s">
        <v>4214</v>
      </c>
      <c r="B2194" s="13" t="s">
        <v>4215</v>
      </c>
      <c r="C2194" t="s">
        <v>4216</v>
      </c>
      <c r="D2194" t="s">
        <v>596</v>
      </c>
      <c r="E2194" t="s">
        <v>597</v>
      </c>
      <c r="F2194" s="13" t="s">
        <v>588</v>
      </c>
      <c r="H2194" s="15">
        <v>1.9240500000000187</v>
      </c>
      <c r="I2194" s="15">
        <v>25.664519999999996</v>
      </c>
      <c r="J2194" s="15">
        <v>26.359869999999997</v>
      </c>
      <c r="K2194" s="15">
        <v>2.2553399999999999</v>
      </c>
      <c r="L2194" s="15">
        <v>2.3305100000000003</v>
      </c>
      <c r="M2194" s="15">
        <v>5.7371099999999986</v>
      </c>
      <c r="N2194" s="15">
        <v>6.5288700000000004</v>
      </c>
      <c r="O2194" s="15">
        <v>4.8985700000000003</v>
      </c>
      <c r="P2194" s="15">
        <v>3.0628599999999988</v>
      </c>
      <c r="Q2194" s="15">
        <v>2.6722999999999999</v>
      </c>
      <c r="R2194" s="15">
        <v>2.558790000000001</v>
      </c>
      <c r="S2194" s="15">
        <v>-0.47199000000000069</v>
      </c>
      <c r="T2194" s="15">
        <f t="shared" si="170"/>
        <v>83.520800000000023</v>
      </c>
      <c r="U2194" s="15">
        <v>0</v>
      </c>
      <c r="V2194" s="15">
        <v>0</v>
      </c>
      <c r="W2194" s="15">
        <v>0</v>
      </c>
      <c r="X2194" s="15">
        <v>0</v>
      </c>
      <c r="Y2194" s="15">
        <v>0</v>
      </c>
      <c r="Z2194" s="15">
        <v>0</v>
      </c>
      <c r="AA2194" s="15">
        <v>0</v>
      </c>
      <c r="AB2194" s="15">
        <v>0</v>
      </c>
      <c r="AC2194" s="15">
        <v>0</v>
      </c>
      <c r="AD2194" s="15">
        <v>0</v>
      </c>
      <c r="AE2194" s="15">
        <v>0</v>
      </c>
      <c r="AF2194" s="15">
        <v>0</v>
      </c>
      <c r="AG2194" s="15">
        <f t="shared" si="171"/>
        <v>0</v>
      </c>
      <c r="AH2194" s="15">
        <v>0</v>
      </c>
      <c r="AI2194" s="15">
        <v>0</v>
      </c>
      <c r="AJ2194" s="15">
        <v>0</v>
      </c>
      <c r="AK2194" s="15">
        <v>0</v>
      </c>
      <c r="AL2194" s="15">
        <v>0</v>
      </c>
      <c r="AM2194" s="15">
        <v>0</v>
      </c>
      <c r="AN2194" s="15">
        <v>0</v>
      </c>
      <c r="AO2194" s="15">
        <v>0</v>
      </c>
      <c r="AP2194" s="15">
        <v>0</v>
      </c>
      <c r="AQ2194" s="15">
        <v>0</v>
      </c>
      <c r="AR2194" s="15">
        <v>0</v>
      </c>
      <c r="AS2194" s="15">
        <v>0</v>
      </c>
      <c r="AT2194" s="15">
        <f t="shared" si="172"/>
        <v>0</v>
      </c>
      <c r="AU2194" s="15">
        <v>0</v>
      </c>
      <c r="AV2194" s="15">
        <v>0</v>
      </c>
      <c r="AW2194" s="15">
        <v>0</v>
      </c>
      <c r="AX2194" s="15">
        <v>0</v>
      </c>
      <c r="AY2194" s="15">
        <v>0</v>
      </c>
      <c r="AZ2194" s="15">
        <v>0</v>
      </c>
      <c r="BA2194" s="15">
        <v>0</v>
      </c>
      <c r="BB2194" s="15">
        <v>0</v>
      </c>
      <c r="BC2194" s="15">
        <v>0</v>
      </c>
      <c r="BD2194" s="15">
        <v>0</v>
      </c>
      <c r="BE2194" s="15">
        <v>0</v>
      </c>
      <c r="BF2194" s="15">
        <v>0</v>
      </c>
      <c r="BG2194" s="15">
        <f t="shared" si="173"/>
        <v>0</v>
      </c>
      <c r="BH2194" t="str">
        <f t="shared" si="174"/>
        <v>RGEGen</v>
      </c>
      <c r="BI2194" t="str">
        <f>VLOOKUP(BH2194,[2]Summary!$C$29:$C$56,1,0)</f>
        <v>RGEGen</v>
      </c>
      <c r="BJ2194" s="16">
        <v>43466</v>
      </c>
    </row>
    <row r="2195" spans="1:62" x14ac:dyDescent="0.25">
      <c r="A2195" s="13" t="s">
        <v>4217</v>
      </c>
      <c r="B2195" s="13" t="s">
        <v>4218</v>
      </c>
      <c r="C2195" t="s">
        <v>4219</v>
      </c>
      <c r="D2195" t="s">
        <v>599</v>
      </c>
      <c r="E2195" t="s">
        <v>19</v>
      </c>
      <c r="F2195" s="13" t="s">
        <v>22</v>
      </c>
      <c r="H2195" s="15">
        <v>-1.07924</v>
      </c>
      <c r="I2195" s="15">
        <v>-0.98796000000000006</v>
      </c>
      <c r="J2195" s="15">
        <v>-0.58321000000000001</v>
      </c>
      <c r="K2195" s="15">
        <v>1.8122</v>
      </c>
      <c r="L2195" s="15">
        <v>0.52973999999999999</v>
      </c>
      <c r="M2195" s="15">
        <v>-1.2601300000000002</v>
      </c>
      <c r="N2195" s="15">
        <v>129.01518999999999</v>
      </c>
      <c r="O2195" s="15">
        <v>-4.0142599999999993</v>
      </c>
      <c r="P2195" s="15">
        <v>-0.98104999999999998</v>
      </c>
      <c r="Q2195" s="15">
        <v>-0.65417000000000003</v>
      </c>
      <c r="R2195" s="15">
        <v>-0.30714999999999998</v>
      </c>
      <c r="S2195" s="15">
        <v>-0.98203999999999991</v>
      </c>
      <c r="T2195" s="15">
        <f t="shared" si="170"/>
        <v>120.50792000000001</v>
      </c>
      <c r="U2195" s="15">
        <v>0</v>
      </c>
      <c r="V2195" s="15">
        <v>0</v>
      </c>
      <c r="W2195" s="15">
        <v>0</v>
      </c>
      <c r="X2195" s="15">
        <v>0</v>
      </c>
      <c r="Y2195" s="15">
        <v>0</v>
      </c>
      <c r="Z2195" s="15">
        <v>0</v>
      </c>
      <c r="AA2195" s="15">
        <v>0</v>
      </c>
      <c r="AB2195" s="15">
        <v>0</v>
      </c>
      <c r="AC2195" s="15">
        <v>0</v>
      </c>
      <c r="AD2195" s="15">
        <v>0</v>
      </c>
      <c r="AE2195" s="15">
        <v>0</v>
      </c>
      <c r="AF2195" s="15">
        <v>0</v>
      </c>
      <c r="AG2195" s="15">
        <f t="shared" si="171"/>
        <v>0</v>
      </c>
      <c r="AH2195" s="15">
        <v>0</v>
      </c>
      <c r="AI2195" s="15">
        <v>0</v>
      </c>
      <c r="AJ2195" s="15">
        <v>0</v>
      </c>
      <c r="AK2195" s="15">
        <v>0</v>
      </c>
      <c r="AL2195" s="15">
        <v>0</v>
      </c>
      <c r="AM2195" s="15">
        <v>0</v>
      </c>
      <c r="AN2195" s="15">
        <v>0</v>
      </c>
      <c r="AO2195" s="15">
        <v>0</v>
      </c>
      <c r="AP2195" s="15">
        <v>0</v>
      </c>
      <c r="AQ2195" s="15">
        <v>0</v>
      </c>
      <c r="AR2195" s="15">
        <v>0</v>
      </c>
      <c r="AS2195" s="15">
        <v>0</v>
      </c>
      <c r="AT2195" s="15">
        <f t="shared" si="172"/>
        <v>0</v>
      </c>
      <c r="AU2195" s="15">
        <v>0</v>
      </c>
      <c r="AV2195" s="15">
        <v>0</v>
      </c>
      <c r="AW2195" s="15">
        <v>0</v>
      </c>
      <c r="AX2195" s="15">
        <v>0</v>
      </c>
      <c r="AY2195" s="15">
        <v>0</v>
      </c>
      <c r="AZ2195" s="15">
        <v>0</v>
      </c>
      <c r="BA2195" s="15">
        <v>0</v>
      </c>
      <c r="BB2195" s="15">
        <v>0</v>
      </c>
      <c r="BC2195" s="15">
        <v>0</v>
      </c>
      <c r="BD2195" s="15">
        <v>0</v>
      </c>
      <c r="BE2195" s="15">
        <v>0</v>
      </c>
      <c r="BF2195" s="15">
        <v>0</v>
      </c>
      <c r="BG2195" s="15">
        <f t="shared" si="173"/>
        <v>0</v>
      </c>
      <c r="BH2195" t="str">
        <f t="shared" si="174"/>
        <v>NYSEGDIST</v>
      </c>
      <c r="BI2195" t="str">
        <f>VLOOKUP(BH2195,[2]Summary!$C$29:$C$56,1,0)</f>
        <v>NYSEGDist</v>
      </c>
      <c r="BJ2195" s="16">
        <v>43466</v>
      </c>
    </row>
    <row r="2196" spans="1:62" x14ac:dyDescent="0.25">
      <c r="A2196" s="13" t="s">
        <v>4220</v>
      </c>
      <c r="B2196" s="13" t="s">
        <v>4221</v>
      </c>
      <c r="C2196" t="s">
        <v>4222</v>
      </c>
      <c r="D2196" t="s">
        <v>599</v>
      </c>
      <c r="E2196" t="s">
        <v>19</v>
      </c>
      <c r="F2196" s="13" t="s">
        <v>22</v>
      </c>
      <c r="H2196" s="15">
        <v>4.7378500000000017</v>
      </c>
      <c r="I2196" s="15">
        <v>1.8471000000000002</v>
      </c>
      <c r="J2196" s="15">
        <v>5.6840299999999999</v>
      </c>
      <c r="K2196" s="15">
        <v>30.023400000000002</v>
      </c>
      <c r="L2196" s="15">
        <v>0.38823000000000002</v>
      </c>
      <c r="M2196" s="15">
        <v>-9.0581600000000009</v>
      </c>
      <c r="N2196" s="15">
        <v>70.286670000000015</v>
      </c>
      <c r="O2196" s="15">
        <v>32.476990000000008</v>
      </c>
      <c r="P2196" s="15">
        <v>-0.45288999999999996</v>
      </c>
      <c r="Q2196" s="15">
        <v>2.3945799999999999</v>
      </c>
      <c r="R2196" s="15">
        <v>-0.64916000000000007</v>
      </c>
      <c r="S2196" s="15">
        <v>-0.57512999999999936</v>
      </c>
      <c r="T2196" s="15">
        <f t="shared" si="170"/>
        <v>137.10351000000003</v>
      </c>
      <c r="U2196" s="15">
        <v>0</v>
      </c>
      <c r="V2196" s="15">
        <v>0</v>
      </c>
      <c r="W2196" s="15">
        <v>0</v>
      </c>
      <c r="X2196" s="15">
        <v>0</v>
      </c>
      <c r="Y2196" s="15">
        <v>0</v>
      </c>
      <c r="Z2196" s="15">
        <v>0</v>
      </c>
      <c r="AA2196" s="15">
        <v>0</v>
      </c>
      <c r="AB2196" s="15">
        <v>0</v>
      </c>
      <c r="AC2196" s="15">
        <v>0</v>
      </c>
      <c r="AD2196" s="15">
        <v>0</v>
      </c>
      <c r="AE2196" s="15">
        <v>0</v>
      </c>
      <c r="AF2196" s="15">
        <v>0</v>
      </c>
      <c r="AG2196" s="15">
        <f t="shared" si="171"/>
        <v>0</v>
      </c>
      <c r="AH2196" s="15">
        <v>0</v>
      </c>
      <c r="AI2196" s="15">
        <v>0</v>
      </c>
      <c r="AJ2196" s="15">
        <v>0</v>
      </c>
      <c r="AK2196" s="15">
        <v>0</v>
      </c>
      <c r="AL2196" s="15">
        <v>0</v>
      </c>
      <c r="AM2196" s="15">
        <v>0</v>
      </c>
      <c r="AN2196" s="15">
        <v>0</v>
      </c>
      <c r="AO2196" s="15">
        <v>0</v>
      </c>
      <c r="AP2196" s="15">
        <v>0</v>
      </c>
      <c r="AQ2196" s="15">
        <v>0</v>
      </c>
      <c r="AR2196" s="15">
        <v>0</v>
      </c>
      <c r="AS2196" s="15">
        <v>0</v>
      </c>
      <c r="AT2196" s="15">
        <f t="shared" si="172"/>
        <v>0</v>
      </c>
      <c r="AU2196" s="15">
        <v>0</v>
      </c>
      <c r="AV2196" s="15">
        <v>0</v>
      </c>
      <c r="AW2196" s="15">
        <v>0</v>
      </c>
      <c r="AX2196" s="15">
        <v>0</v>
      </c>
      <c r="AY2196" s="15">
        <v>0</v>
      </c>
      <c r="AZ2196" s="15">
        <v>0</v>
      </c>
      <c r="BA2196" s="15">
        <v>0</v>
      </c>
      <c r="BB2196" s="15">
        <v>0</v>
      </c>
      <c r="BC2196" s="15">
        <v>0</v>
      </c>
      <c r="BD2196" s="15">
        <v>0</v>
      </c>
      <c r="BE2196" s="15">
        <v>0</v>
      </c>
      <c r="BF2196" s="15">
        <v>0</v>
      </c>
      <c r="BG2196" s="15">
        <f t="shared" si="173"/>
        <v>0</v>
      </c>
      <c r="BH2196" t="str">
        <f t="shared" si="174"/>
        <v>NYSEGDIST</v>
      </c>
      <c r="BI2196" t="str">
        <f>VLOOKUP(BH2196,[2]Summary!$C$29:$C$56,1,0)</f>
        <v>NYSEGDist</v>
      </c>
      <c r="BJ2196" s="16">
        <v>43466</v>
      </c>
    </row>
    <row r="2197" spans="1:62" x14ac:dyDescent="0.25">
      <c r="A2197" s="13" t="s">
        <v>4223</v>
      </c>
      <c r="B2197" s="13" t="s">
        <v>4224</v>
      </c>
      <c r="C2197" t="s">
        <v>4225</v>
      </c>
      <c r="D2197" t="s">
        <v>599</v>
      </c>
      <c r="E2197" t="s">
        <v>19</v>
      </c>
      <c r="F2197" s="13" t="s">
        <v>22</v>
      </c>
      <c r="H2197" s="15">
        <v>-17.49634</v>
      </c>
      <c r="I2197" s="15">
        <v>2.1425000000000001</v>
      </c>
      <c r="J2197" s="15">
        <v>509.91701</v>
      </c>
      <c r="K2197" s="15">
        <v>1.1212899999999999</v>
      </c>
      <c r="L2197" s="15">
        <v>4.4080000000000043E-2</v>
      </c>
      <c r="M2197" s="15">
        <v>-87.770450000000011</v>
      </c>
      <c r="N2197" s="15">
        <v>0.72360999999999998</v>
      </c>
      <c r="O2197" s="15">
        <v>-9.8821700000000003</v>
      </c>
      <c r="P2197" s="15">
        <v>-13.20018</v>
      </c>
      <c r="Q2197" s="15">
        <v>0.7199000000000001</v>
      </c>
      <c r="R2197" s="15">
        <v>0.34088000000000002</v>
      </c>
      <c r="S2197" s="15">
        <v>-3.0647000000000002</v>
      </c>
      <c r="T2197" s="15">
        <f t="shared" si="170"/>
        <v>383.59543000000002</v>
      </c>
      <c r="U2197" s="15">
        <v>0</v>
      </c>
      <c r="V2197" s="15">
        <v>0</v>
      </c>
      <c r="W2197" s="15">
        <v>0</v>
      </c>
      <c r="X2197" s="15">
        <v>0</v>
      </c>
      <c r="Y2197" s="15">
        <v>0</v>
      </c>
      <c r="Z2197" s="15">
        <v>0</v>
      </c>
      <c r="AA2197" s="15">
        <v>0</v>
      </c>
      <c r="AB2197" s="15">
        <v>0</v>
      </c>
      <c r="AC2197" s="15">
        <v>0</v>
      </c>
      <c r="AD2197" s="15">
        <v>0</v>
      </c>
      <c r="AE2197" s="15">
        <v>0</v>
      </c>
      <c r="AF2197" s="15">
        <v>0</v>
      </c>
      <c r="AG2197" s="15">
        <f t="shared" si="171"/>
        <v>0</v>
      </c>
      <c r="AH2197" s="15">
        <v>0</v>
      </c>
      <c r="AI2197" s="15">
        <v>0</v>
      </c>
      <c r="AJ2197" s="15">
        <v>0</v>
      </c>
      <c r="AK2197" s="15">
        <v>0</v>
      </c>
      <c r="AL2197" s="15">
        <v>0</v>
      </c>
      <c r="AM2197" s="15">
        <v>0</v>
      </c>
      <c r="AN2197" s="15">
        <v>0</v>
      </c>
      <c r="AO2197" s="15">
        <v>0</v>
      </c>
      <c r="AP2197" s="15">
        <v>0</v>
      </c>
      <c r="AQ2197" s="15">
        <v>0</v>
      </c>
      <c r="AR2197" s="15">
        <v>0</v>
      </c>
      <c r="AS2197" s="15">
        <v>0</v>
      </c>
      <c r="AT2197" s="15">
        <f t="shared" si="172"/>
        <v>0</v>
      </c>
      <c r="AU2197" s="15">
        <v>0</v>
      </c>
      <c r="AV2197" s="15">
        <v>0</v>
      </c>
      <c r="AW2197" s="15">
        <v>0</v>
      </c>
      <c r="AX2197" s="15">
        <v>0</v>
      </c>
      <c r="AY2197" s="15">
        <v>0</v>
      </c>
      <c r="AZ2197" s="15">
        <v>0</v>
      </c>
      <c r="BA2197" s="15">
        <v>0</v>
      </c>
      <c r="BB2197" s="15">
        <v>0</v>
      </c>
      <c r="BC2197" s="15">
        <v>0</v>
      </c>
      <c r="BD2197" s="15">
        <v>0</v>
      </c>
      <c r="BE2197" s="15">
        <v>0</v>
      </c>
      <c r="BF2197" s="15">
        <v>0</v>
      </c>
      <c r="BG2197" s="15">
        <f t="shared" si="173"/>
        <v>0</v>
      </c>
      <c r="BH2197" t="str">
        <f t="shared" si="174"/>
        <v>NYSEGDIST</v>
      </c>
      <c r="BI2197" t="str">
        <f>VLOOKUP(BH2197,[2]Summary!$C$29:$C$56,1,0)</f>
        <v>NYSEGDist</v>
      </c>
      <c r="BJ2197" s="16">
        <v>43466</v>
      </c>
    </row>
    <row r="2198" spans="1:62" x14ac:dyDescent="0.25">
      <c r="A2198" s="13" t="s">
        <v>4226</v>
      </c>
      <c r="B2198" s="13" t="s">
        <v>4227</v>
      </c>
      <c r="C2198" t="s">
        <v>4228</v>
      </c>
      <c r="D2198" t="s">
        <v>599</v>
      </c>
      <c r="E2198" t="s">
        <v>19</v>
      </c>
      <c r="F2198" s="13" t="s">
        <v>22</v>
      </c>
      <c r="H2198" s="15">
        <v>-0.32558999999999999</v>
      </c>
      <c r="I2198" s="15">
        <v>188.73492999999996</v>
      </c>
      <c r="J2198" s="15">
        <v>83.093249999999998</v>
      </c>
      <c r="K2198" s="15">
        <v>12.253550000000001</v>
      </c>
      <c r="L2198" s="15">
        <v>2.7690600000000001</v>
      </c>
      <c r="M2198" s="15">
        <v>-26.77739</v>
      </c>
      <c r="N2198" s="15">
        <v>2.00624</v>
      </c>
      <c r="O2198" s="15">
        <v>48.188980000000008</v>
      </c>
      <c r="P2198" s="15">
        <v>80.410359999999997</v>
      </c>
      <c r="Q2198" s="15">
        <v>10.649899999999999</v>
      </c>
      <c r="R2198" s="15">
        <v>1.3572199999999999</v>
      </c>
      <c r="S2198" s="15">
        <v>-5.1365599999999993</v>
      </c>
      <c r="T2198" s="15">
        <f t="shared" si="170"/>
        <v>397.22395</v>
      </c>
      <c r="U2198" s="15">
        <v>0</v>
      </c>
      <c r="V2198" s="15">
        <v>0</v>
      </c>
      <c r="W2198" s="15">
        <v>0</v>
      </c>
      <c r="X2198" s="15">
        <v>0</v>
      </c>
      <c r="Y2198" s="15">
        <v>0</v>
      </c>
      <c r="Z2198" s="15">
        <v>0</v>
      </c>
      <c r="AA2198" s="15">
        <v>0</v>
      </c>
      <c r="AB2198" s="15">
        <v>0</v>
      </c>
      <c r="AC2198" s="15">
        <v>0</v>
      </c>
      <c r="AD2198" s="15">
        <v>0</v>
      </c>
      <c r="AE2198" s="15">
        <v>0</v>
      </c>
      <c r="AF2198" s="15">
        <v>0</v>
      </c>
      <c r="AG2198" s="15">
        <f t="shared" si="171"/>
        <v>0</v>
      </c>
      <c r="AH2198" s="15">
        <v>0</v>
      </c>
      <c r="AI2198" s="15">
        <v>0</v>
      </c>
      <c r="AJ2198" s="15">
        <v>0</v>
      </c>
      <c r="AK2198" s="15">
        <v>0</v>
      </c>
      <c r="AL2198" s="15">
        <v>0</v>
      </c>
      <c r="AM2198" s="15">
        <v>0</v>
      </c>
      <c r="AN2198" s="15">
        <v>0</v>
      </c>
      <c r="AO2198" s="15">
        <v>0</v>
      </c>
      <c r="AP2198" s="15">
        <v>0</v>
      </c>
      <c r="AQ2198" s="15">
        <v>0</v>
      </c>
      <c r="AR2198" s="15">
        <v>0</v>
      </c>
      <c r="AS2198" s="15">
        <v>0</v>
      </c>
      <c r="AT2198" s="15">
        <f t="shared" si="172"/>
        <v>0</v>
      </c>
      <c r="AU2198" s="15">
        <v>0</v>
      </c>
      <c r="AV2198" s="15">
        <v>0</v>
      </c>
      <c r="AW2198" s="15">
        <v>0</v>
      </c>
      <c r="AX2198" s="15">
        <v>0</v>
      </c>
      <c r="AY2198" s="15">
        <v>0</v>
      </c>
      <c r="AZ2198" s="15">
        <v>0</v>
      </c>
      <c r="BA2198" s="15">
        <v>0</v>
      </c>
      <c r="BB2198" s="15">
        <v>0</v>
      </c>
      <c r="BC2198" s="15">
        <v>0</v>
      </c>
      <c r="BD2198" s="15">
        <v>0</v>
      </c>
      <c r="BE2198" s="15">
        <v>0</v>
      </c>
      <c r="BF2198" s="15">
        <v>0</v>
      </c>
      <c r="BG2198" s="15">
        <f t="shared" si="173"/>
        <v>0</v>
      </c>
      <c r="BH2198" t="str">
        <f t="shared" si="174"/>
        <v>NYSEGDIST</v>
      </c>
      <c r="BI2198" t="str">
        <f>VLOOKUP(BH2198,[2]Summary!$C$29:$C$56,1,0)</f>
        <v>NYSEGDist</v>
      </c>
      <c r="BJ2198" s="16">
        <v>43466</v>
      </c>
    </row>
    <row r="2199" spans="1:62" x14ac:dyDescent="0.25">
      <c r="A2199" s="13" t="s">
        <v>4229</v>
      </c>
      <c r="B2199" s="13" t="s">
        <v>4230</v>
      </c>
      <c r="C2199" t="s">
        <v>4231</v>
      </c>
      <c r="D2199" t="s">
        <v>599</v>
      </c>
      <c r="E2199" t="s">
        <v>597</v>
      </c>
      <c r="F2199" s="13" t="s">
        <v>588</v>
      </c>
      <c r="H2199" s="15">
        <v>2.2021999999999995</v>
      </c>
      <c r="I2199" s="15">
        <v>32.701680000000003</v>
      </c>
      <c r="J2199" s="15">
        <v>18.702170000000002</v>
      </c>
      <c r="K2199" s="15">
        <v>5.7471699999999997</v>
      </c>
      <c r="L2199" s="15">
        <v>-9.9470200000000002</v>
      </c>
      <c r="M2199" s="15">
        <v>6.6749499999999982</v>
      </c>
      <c r="N2199" s="15">
        <v>1.4046100000000001</v>
      </c>
      <c r="O2199" s="15">
        <v>0.22161000000000014</v>
      </c>
      <c r="P2199" s="15">
        <v>1.9930200000000002</v>
      </c>
      <c r="Q2199" s="15">
        <v>0</v>
      </c>
      <c r="R2199" s="15">
        <v>-0.11735000000000001</v>
      </c>
      <c r="S2199" s="15">
        <v>-0.37440999999999985</v>
      </c>
      <c r="T2199" s="15">
        <f t="shared" si="170"/>
        <v>59.208629999999992</v>
      </c>
      <c r="U2199" s="15">
        <v>0</v>
      </c>
      <c r="V2199" s="15">
        <v>0</v>
      </c>
      <c r="W2199" s="15">
        <v>0</v>
      </c>
      <c r="X2199" s="15">
        <v>0</v>
      </c>
      <c r="Y2199" s="15">
        <v>0</v>
      </c>
      <c r="Z2199" s="15">
        <v>0</v>
      </c>
      <c r="AA2199" s="15">
        <v>0</v>
      </c>
      <c r="AB2199" s="15">
        <v>0</v>
      </c>
      <c r="AC2199" s="15">
        <v>0</v>
      </c>
      <c r="AD2199" s="15">
        <v>0</v>
      </c>
      <c r="AE2199" s="15">
        <v>0</v>
      </c>
      <c r="AF2199" s="15">
        <v>0</v>
      </c>
      <c r="AG2199" s="15">
        <f t="shared" si="171"/>
        <v>0</v>
      </c>
      <c r="AH2199" s="15">
        <v>0</v>
      </c>
      <c r="AI2199" s="15">
        <v>0</v>
      </c>
      <c r="AJ2199" s="15">
        <v>0</v>
      </c>
      <c r="AK2199" s="15">
        <v>0</v>
      </c>
      <c r="AL2199" s="15">
        <v>0</v>
      </c>
      <c r="AM2199" s="15">
        <v>0</v>
      </c>
      <c r="AN2199" s="15">
        <v>0</v>
      </c>
      <c r="AO2199" s="15">
        <v>0</v>
      </c>
      <c r="AP2199" s="15">
        <v>0</v>
      </c>
      <c r="AQ2199" s="15">
        <v>0</v>
      </c>
      <c r="AR2199" s="15">
        <v>0</v>
      </c>
      <c r="AS2199" s="15">
        <v>0</v>
      </c>
      <c r="AT2199" s="15">
        <f t="shared" si="172"/>
        <v>0</v>
      </c>
      <c r="AU2199" s="15">
        <v>0</v>
      </c>
      <c r="AV2199" s="15">
        <v>0</v>
      </c>
      <c r="AW2199" s="15">
        <v>0</v>
      </c>
      <c r="AX2199" s="15">
        <v>0</v>
      </c>
      <c r="AY2199" s="15">
        <v>0</v>
      </c>
      <c r="AZ2199" s="15">
        <v>0</v>
      </c>
      <c r="BA2199" s="15">
        <v>0</v>
      </c>
      <c r="BB2199" s="15">
        <v>0</v>
      </c>
      <c r="BC2199" s="15">
        <v>0</v>
      </c>
      <c r="BD2199" s="15">
        <v>0</v>
      </c>
      <c r="BE2199" s="15">
        <v>0</v>
      </c>
      <c r="BF2199" s="15">
        <v>0</v>
      </c>
      <c r="BG2199" s="15">
        <f t="shared" si="173"/>
        <v>0</v>
      </c>
      <c r="BH2199" t="str">
        <f t="shared" si="174"/>
        <v>NYSEGGen</v>
      </c>
      <c r="BI2199" t="str">
        <f>VLOOKUP(BH2199,[2]Summary!$C$29:$C$56,1,0)</f>
        <v>NYSEGGen</v>
      </c>
      <c r="BJ2199" s="16">
        <v>43466</v>
      </c>
    </row>
    <row r="2200" spans="1:62" x14ac:dyDescent="0.25">
      <c r="A2200" s="13" t="s">
        <v>4232</v>
      </c>
      <c r="B2200" s="13" t="s">
        <v>4233</v>
      </c>
      <c r="C2200" t="s">
        <v>4234</v>
      </c>
      <c r="D2200" t="s">
        <v>599</v>
      </c>
      <c r="E2200" t="s">
        <v>597</v>
      </c>
      <c r="F2200" s="13" t="s">
        <v>588</v>
      </c>
      <c r="H2200" s="15">
        <v>-359.53944000000007</v>
      </c>
      <c r="I2200" s="15">
        <v>26.717890000000001</v>
      </c>
      <c r="J2200" s="15">
        <v>-161.23061000000007</v>
      </c>
      <c r="K2200" s="15">
        <v>18.513809999999999</v>
      </c>
      <c r="L2200" s="15">
        <v>19.431000000000004</v>
      </c>
      <c r="M2200" s="15">
        <v>117.06284999999998</v>
      </c>
      <c r="N2200" s="15">
        <v>24.510789999999997</v>
      </c>
      <c r="O2200" s="15">
        <v>26.496500000000001</v>
      </c>
      <c r="P2200" s="15">
        <v>14.593610000000002</v>
      </c>
      <c r="Q2200" s="15">
        <v>17.281559999999999</v>
      </c>
      <c r="R2200" s="15">
        <v>0.37539</v>
      </c>
      <c r="S2200" s="15">
        <v>112.69507999999998</v>
      </c>
      <c r="T2200" s="15">
        <f t="shared" si="170"/>
        <v>-143.09157000000016</v>
      </c>
      <c r="U2200" s="15">
        <v>44.780769999999997</v>
      </c>
      <c r="V2200" s="15">
        <v>1.6001800000000004</v>
      </c>
      <c r="W2200" s="15">
        <v>368.95284000000009</v>
      </c>
      <c r="X2200" s="15">
        <v>5.8414899999999994</v>
      </c>
      <c r="Y2200" s="15">
        <v>12.461199999999989</v>
      </c>
      <c r="Z2200" s="15">
        <v>140.99333999999999</v>
      </c>
      <c r="AA2200" s="15">
        <v>140.37748000000005</v>
      </c>
      <c r="AB2200" s="15">
        <v>23.29898</v>
      </c>
      <c r="AC2200" s="15">
        <v>123.78455</v>
      </c>
      <c r="AD2200" s="15">
        <v>49.649010000000004</v>
      </c>
      <c r="AE2200" s="15">
        <v>25.242000000000001</v>
      </c>
      <c r="AF2200" s="15">
        <v>-39.851590000000002</v>
      </c>
      <c r="AG2200" s="15">
        <f t="shared" si="171"/>
        <v>897.13025000000016</v>
      </c>
      <c r="AH2200" s="15">
        <v>7.2988300000000006</v>
      </c>
      <c r="AI2200" s="15">
        <v>28.184819999999998</v>
      </c>
      <c r="AJ2200" s="15">
        <v>75.245220000000018</v>
      </c>
      <c r="AK2200" s="15">
        <v>67.713470000000001</v>
      </c>
      <c r="AL2200" s="15">
        <v>403.66950999999995</v>
      </c>
      <c r="AM2200" s="15">
        <v>195.21016999999998</v>
      </c>
      <c r="AN2200" s="15">
        <v>64.610730000000004</v>
      </c>
      <c r="AO2200" s="15">
        <v>254.17416000000003</v>
      </c>
      <c r="AP2200" s="15">
        <v>395.27336000000003</v>
      </c>
      <c r="AQ2200" s="15">
        <v>94.891219999999961</v>
      </c>
      <c r="AR2200" s="15">
        <v>76.149590000000032</v>
      </c>
      <c r="AS2200" s="15">
        <v>162.48053999999996</v>
      </c>
      <c r="AT2200" s="15">
        <f t="shared" si="172"/>
        <v>1824.9016200000001</v>
      </c>
      <c r="AU2200" s="15">
        <v>54.807850097656249</v>
      </c>
      <c r="AV2200" s="15">
        <v>22.532550415039061</v>
      </c>
      <c r="AW2200" s="15">
        <v>22.751640426635742</v>
      </c>
      <c r="AX2200" s="15">
        <v>16.020580627441408</v>
      </c>
      <c r="AY2200" s="15">
        <v>15.850400390625</v>
      </c>
      <c r="AZ2200" s="15">
        <v>18.139009033203124</v>
      </c>
      <c r="BA2200" s="15">
        <v>8.0181401367187508</v>
      </c>
      <c r="BB2200" s="15">
        <v>7.7306201171874998</v>
      </c>
      <c r="BC2200" s="15">
        <v>3.9456096191406251</v>
      </c>
      <c r="BD2200" s="15">
        <v>0</v>
      </c>
      <c r="BE2200" s="15">
        <v>0</v>
      </c>
      <c r="BF2200" s="15">
        <v>0</v>
      </c>
      <c r="BG2200" s="15">
        <f t="shared" si="173"/>
        <v>169.79640086364748</v>
      </c>
      <c r="BH2200" t="str">
        <f t="shared" si="174"/>
        <v>NYSEGGen</v>
      </c>
      <c r="BI2200" t="str">
        <f>VLOOKUP(BH2200,[2]Summary!$C$29:$C$56,1,0)</f>
        <v>NYSEGGen</v>
      </c>
      <c r="BJ2200" s="16">
        <v>44470</v>
      </c>
    </row>
    <row r="2201" spans="1:62" x14ac:dyDescent="0.25">
      <c r="A2201" s="13" t="s">
        <v>4235</v>
      </c>
      <c r="B2201" s="13" t="s">
        <v>4236</v>
      </c>
      <c r="C2201" t="s">
        <v>4237</v>
      </c>
      <c r="D2201" t="s">
        <v>595</v>
      </c>
      <c r="E2201" t="s">
        <v>301</v>
      </c>
      <c r="F2201" s="13" t="s">
        <v>60</v>
      </c>
      <c r="H2201" s="15">
        <v>2.22756</v>
      </c>
      <c r="I2201" s="15">
        <v>2.7217799999999999</v>
      </c>
      <c r="J2201" s="15">
        <v>5.5731200000000003</v>
      </c>
      <c r="K2201" s="15">
        <v>185.69855999999999</v>
      </c>
      <c r="L2201" s="15">
        <v>10.201499999999999</v>
      </c>
      <c r="M2201" s="15">
        <v>5.5288900000000005</v>
      </c>
      <c r="N2201" s="15">
        <v>33.96331</v>
      </c>
      <c r="O2201" s="15">
        <v>31.544150000000002</v>
      </c>
      <c r="P2201" s="15">
        <v>3.4768400000000002</v>
      </c>
      <c r="Q2201" s="15">
        <v>2.5398700000000001</v>
      </c>
      <c r="R2201" s="15">
        <v>-0.46039999999999998</v>
      </c>
      <c r="S2201" s="15">
        <v>0.33063999999999999</v>
      </c>
      <c r="T2201" s="15">
        <f t="shared" si="170"/>
        <v>283.34582</v>
      </c>
      <c r="U2201" s="15">
        <v>0</v>
      </c>
      <c r="V2201" s="15">
        <v>0</v>
      </c>
      <c r="W2201" s="15">
        <v>0</v>
      </c>
      <c r="X2201" s="15">
        <v>0</v>
      </c>
      <c r="Y2201" s="15">
        <v>0</v>
      </c>
      <c r="Z2201" s="15">
        <v>0</v>
      </c>
      <c r="AA2201" s="15">
        <v>0</v>
      </c>
      <c r="AB2201" s="15">
        <v>0</v>
      </c>
      <c r="AC2201" s="15">
        <v>0</v>
      </c>
      <c r="AD2201" s="15">
        <v>0</v>
      </c>
      <c r="AE2201" s="15">
        <v>0</v>
      </c>
      <c r="AF2201" s="15">
        <v>0</v>
      </c>
      <c r="AG2201" s="15">
        <f t="shared" si="171"/>
        <v>0</v>
      </c>
      <c r="AH2201" s="15">
        <v>0</v>
      </c>
      <c r="AI2201" s="15">
        <v>0</v>
      </c>
      <c r="AJ2201" s="15">
        <v>0</v>
      </c>
      <c r="AK2201" s="15">
        <v>0</v>
      </c>
      <c r="AL2201" s="15">
        <v>0</v>
      </c>
      <c r="AM2201" s="15">
        <v>0</v>
      </c>
      <c r="AN2201" s="15">
        <v>0</v>
      </c>
      <c r="AO2201" s="15">
        <v>0</v>
      </c>
      <c r="AP2201" s="15">
        <v>0</v>
      </c>
      <c r="AQ2201" s="15">
        <v>0</v>
      </c>
      <c r="AR2201" s="15">
        <v>0</v>
      </c>
      <c r="AS2201" s="15">
        <v>0</v>
      </c>
      <c r="AT2201" s="15">
        <f t="shared" si="172"/>
        <v>0</v>
      </c>
      <c r="AU2201" s="15">
        <v>0</v>
      </c>
      <c r="AV2201" s="15">
        <v>0</v>
      </c>
      <c r="AW2201" s="15">
        <v>0</v>
      </c>
      <c r="AX2201" s="15">
        <v>0</v>
      </c>
      <c r="AY2201" s="15">
        <v>0</v>
      </c>
      <c r="AZ2201" s="15">
        <v>0</v>
      </c>
      <c r="BA2201" s="15">
        <v>0</v>
      </c>
      <c r="BB2201" s="15">
        <v>0</v>
      </c>
      <c r="BC2201" s="15">
        <v>0</v>
      </c>
      <c r="BD2201" s="15">
        <v>0</v>
      </c>
      <c r="BE2201" s="15">
        <v>0</v>
      </c>
      <c r="BF2201" s="15">
        <v>0</v>
      </c>
      <c r="BG2201" s="15">
        <f t="shared" si="173"/>
        <v>0</v>
      </c>
      <c r="BH2201" t="str">
        <f t="shared" si="174"/>
        <v>CMPCommon</v>
      </c>
      <c r="BI2201" t="str">
        <f>VLOOKUP(BH2201,[2]Summary!$C$29:$C$56,1,0)</f>
        <v>CMPCommon</v>
      </c>
      <c r="BJ2201" s="16">
        <v>43466</v>
      </c>
    </row>
    <row r="2202" spans="1:62" x14ac:dyDescent="0.25">
      <c r="A2202" s="13" t="s">
        <v>4238</v>
      </c>
      <c r="B2202" s="13" t="s">
        <v>4239</v>
      </c>
      <c r="C2202" t="s">
        <v>4240</v>
      </c>
      <c r="D2202" t="s">
        <v>595</v>
      </c>
      <c r="E2202" t="s">
        <v>19</v>
      </c>
      <c r="F2202" s="13" t="s">
        <v>33</v>
      </c>
      <c r="H2202" s="15">
        <v>3.15882</v>
      </c>
      <c r="I2202" s="15">
        <v>0</v>
      </c>
      <c r="J2202" s="15">
        <v>11.941700000000001</v>
      </c>
      <c r="K2202" s="15">
        <v>0</v>
      </c>
      <c r="L2202" s="15">
        <v>0</v>
      </c>
      <c r="M2202" s="15">
        <v>-9.0882299999999994</v>
      </c>
      <c r="N2202" s="15">
        <v>0</v>
      </c>
      <c r="O2202" s="15">
        <v>0</v>
      </c>
      <c r="P2202" s="15">
        <v>0</v>
      </c>
      <c r="Q2202" s="15">
        <v>0</v>
      </c>
      <c r="R2202" s="15">
        <v>0</v>
      </c>
      <c r="S2202" s="15">
        <v>0</v>
      </c>
      <c r="T2202" s="15">
        <f t="shared" si="170"/>
        <v>6.0122900000000019</v>
      </c>
      <c r="U2202" s="15">
        <v>0</v>
      </c>
      <c r="V2202" s="15">
        <v>0</v>
      </c>
      <c r="W2202" s="15">
        <v>0</v>
      </c>
      <c r="X2202" s="15">
        <v>0</v>
      </c>
      <c r="Y2202" s="15">
        <v>0</v>
      </c>
      <c r="Z2202" s="15">
        <v>0</v>
      </c>
      <c r="AA2202" s="15">
        <v>0</v>
      </c>
      <c r="AB2202" s="15">
        <v>0</v>
      </c>
      <c r="AC2202" s="15">
        <v>0</v>
      </c>
      <c r="AD2202" s="15">
        <v>0</v>
      </c>
      <c r="AE2202" s="15">
        <v>0</v>
      </c>
      <c r="AF2202" s="15">
        <v>0</v>
      </c>
      <c r="AG2202" s="15">
        <f t="shared" si="171"/>
        <v>0</v>
      </c>
      <c r="AH2202" s="15">
        <v>0</v>
      </c>
      <c r="AI2202" s="15">
        <v>0</v>
      </c>
      <c r="AJ2202" s="15">
        <v>0</v>
      </c>
      <c r="AK2202" s="15">
        <v>0</v>
      </c>
      <c r="AL2202" s="15">
        <v>0</v>
      </c>
      <c r="AM2202" s="15">
        <v>0</v>
      </c>
      <c r="AN2202" s="15">
        <v>0</v>
      </c>
      <c r="AO2202" s="15">
        <v>0</v>
      </c>
      <c r="AP2202" s="15">
        <v>0</v>
      </c>
      <c r="AQ2202" s="15">
        <v>0</v>
      </c>
      <c r="AR2202" s="15">
        <v>0</v>
      </c>
      <c r="AS2202" s="15">
        <v>0</v>
      </c>
      <c r="AT2202" s="15">
        <f t="shared" si="172"/>
        <v>0</v>
      </c>
      <c r="AU2202" s="15">
        <v>0</v>
      </c>
      <c r="AV2202" s="15">
        <v>0</v>
      </c>
      <c r="AW2202" s="15">
        <v>0</v>
      </c>
      <c r="AX2202" s="15">
        <v>0</v>
      </c>
      <c r="AY2202" s="15">
        <v>0</v>
      </c>
      <c r="AZ2202" s="15">
        <v>0</v>
      </c>
      <c r="BA2202" s="15">
        <v>0</v>
      </c>
      <c r="BB2202" s="15">
        <v>0</v>
      </c>
      <c r="BC2202" s="15">
        <v>0</v>
      </c>
      <c r="BD2202" s="15">
        <v>0</v>
      </c>
      <c r="BE2202" s="15">
        <v>0</v>
      </c>
      <c r="BF2202" s="15">
        <v>0</v>
      </c>
      <c r="BG2202" s="15">
        <f t="shared" si="173"/>
        <v>0</v>
      </c>
      <c r="BH2202" t="str">
        <f t="shared" si="174"/>
        <v>CMPDIST</v>
      </c>
      <c r="BI2202" t="str">
        <f>VLOOKUP(BH2202,[2]Summary!$C$29:$C$56,1,0)</f>
        <v>CMPDist</v>
      </c>
      <c r="BJ2202" s="16">
        <v>43466</v>
      </c>
    </row>
    <row r="2203" spans="1:62" x14ac:dyDescent="0.25">
      <c r="A2203" s="13" t="s">
        <v>4241</v>
      </c>
      <c r="B2203" s="13" t="s">
        <v>4242</v>
      </c>
      <c r="C2203" t="s">
        <v>4243</v>
      </c>
      <c r="D2203" t="s">
        <v>595</v>
      </c>
      <c r="E2203" t="s">
        <v>301</v>
      </c>
      <c r="F2203" s="13" t="s">
        <v>33</v>
      </c>
      <c r="H2203" s="15">
        <v>9.5299999999999985E-3</v>
      </c>
      <c r="I2203" s="15">
        <v>0.20871000000000001</v>
      </c>
      <c r="J2203" s="15">
        <v>0.55925999999999998</v>
      </c>
      <c r="K2203" s="15">
        <v>0.186</v>
      </c>
      <c r="L2203" s="15">
        <v>0.18612000000000001</v>
      </c>
      <c r="M2203" s="15">
        <v>-0.93</v>
      </c>
      <c r="N2203" s="15">
        <v>0</v>
      </c>
      <c r="O2203" s="15">
        <v>1.1E-4</v>
      </c>
      <c r="P2203" s="15">
        <v>0</v>
      </c>
      <c r="Q2203" s="15">
        <v>0</v>
      </c>
      <c r="R2203" s="15">
        <v>0</v>
      </c>
      <c r="S2203" s="15">
        <v>0</v>
      </c>
      <c r="T2203" s="15">
        <f t="shared" si="170"/>
        <v>0.21973000000000004</v>
      </c>
      <c r="U2203" s="15">
        <v>0</v>
      </c>
      <c r="V2203" s="15">
        <v>0</v>
      </c>
      <c r="W2203" s="15">
        <v>0</v>
      </c>
      <c r="X2203" s="15">
        <v>0</v>
      </c>
      <c r="Y2203" s="15">
        <v>0</v>
      </c>
      <c r="Z2203" s="15">
        <v>0</v>
      </c>
      <c r="AA2203" s="15">
        <v>0</v>
      </c>
      <c r="AB2203" s="15">
        <v>0</v>
      </c>
      <c r="AC2203" s="15">
        <v>0</v>
      </c>
      <c r="AD2203" s="15">
        <v>0</v>
      </c>
      <c r="AE2203" s="15">
        <v>0</v>
      </c>
      <c r="AF2203" s="15">
        <v>0</v>
      </c>
      <c r="AG2203" s="15">
        <f t="shared" si="171"/>
        <v>0</v>
      </c>
      <c r="AH2203" s="15">
        <v>0</v>
      </c>
      <c r="AI2203" s="15">
        <v>0</v>
      </c>
      <c r="AJ2203" s="15">
        <v>0</v>
      </c>
      <c r="AK2203" s="15">
        <v>0</v>
      </c>
      <c r="AL2203" s="15">
        <v>0</v>
      </c>
      <c r="AM2203" s="15">
        <v>0</v>
      </c>
      <c r="AN2203" s="15">
        <v>0</v>
      </c>
      <c r="AO2203" s="15">
        <v>0</v>
      </c>
      <c r="AP2203" s="15">
        <v>0</v>
      </c>
      <c r="AQ2203" s="15">
        <v>0</v>
      </c>
      <c r="AR2203" s="15">
        <v>0</v>
      </c>
      <c r="AS2203" s="15">
        <v>0</v>
      </c>
      <c r="AT2203" s="15">
        <f t="shared" si="172"/>
        <v>0</v>
      </c>
      <c r="AU2203" s="15">
        <v>0</v>
      </c>
      <c r="AV2203" s="15">
        <v>0</v>
      </c>
      <c r="AW2203" s="15">
        <v>0</v>
      </c>
      <c r="AX2203" s="15">
        <v>0</v>
      </c>
      <c r="AY2203" s="15">
        <v>0</v>
      </c>
      <c r="AZ2203" s="15">
        <v>0</v>
      </c>
      <c r="BA2203" s="15">
        <v>0</v>
      </c>
      <c r="BB2203" s="15">
        <v>0</v>
      </c>
      <c r="BC2203" s="15">
        <v>0</v>
      </c>
      <c r="BD2203" s="15">
        <v>0</v>
      </c>
      <c r="BE2203" s="15">
        <v>0</v>
      </c>
      <c r="BF2203" s="15">
        <v>0</v>
      </c>
      <c r="BG2203" s="15">
        <f t="shared" si="173"/>
        <v>0</v>
      </c>
      <c r="BH2203" t="str">
        <f t="shared" si="174"/>
        <v>CMPCommon</v>
      </c>
      <c r="BI2203" t="str">
        <f>VLOOKUP(BH2203,[2]Summary!$C$29:$C$56,1,0)</f>
        <v>CMPCommon</v>
      </c>
      <c r="BJ2203" s="16">
        <v>43466</v>
      </c>
    </row>
    <row r="2204" spans="1:62" x14ac:dyDescent="0.25">
      <c r="A2204" s="13" t="s">
        <v>4244</v>
      </c>
      <c r="B2204" s="13" t="s">
        <v>4244</v>
      </c>
      <c r="C2204" t="s">
        <v>4245</v>
      </c>
      <c r="D2204" t="s">
        <v>3935</v>
      </c>
      <c r="E2204" t="s">
        <v>4246</v>
      </c>
      <c r="F2204" s="13" t="s">
        <v>302</v>
      </c>
      <c r="H2204" s="15">
        <v>0</v>
      </c>
      <c r="I2204" s="15">
        <v>0</v>
      </c>
      <c r="J2204" s="15">
        <v>0</v>
      </c>
      <c r="K2204" s="15">
        <v>0</v>
      </c>
      <c r="L2204" s="15">
        <v>0</v>
      </c>
      <c r="M2204" s="15">
        <v>0</v>
      </c>
      <c r="N2204" s="15">
        <v>6.2089999999999996</v>
      </c>
      <c r="O2204" s="15">
        <v>0</v>
      </c>
      <c r="P2204" s="15">
        <v>0</v>
      </c>
      <c r="Q2204" s="15">
        <v>0</v>
      </c>
      <c r="R2204" s="15">
        <v>0</v>
      </c>
      <c r="S2204" s="15">
        <v>0</v>
      </c>
      <c r="T2204" s="15">
        <f t="shared" si="170"/>
        <v>6.2089999999999996</v>
      </c>
      <c r="U2204" s="15">
        <v>0</v>
      </c>
      <c r="V2204" s="15">
        <v>0</v>
      </c>
      <c r="W2204" s="15">
        <v>0</v>
      </c>
      <c r="X2204" s="15">
        <v>0</v>
      </c>
      <c r="Y2204" s="15">
        <v>0</v>
      </c>
      <c r="Z2204" s="15">
        <v>0</v>
      </c>
      <c r="AA2204" s="15">
        <v>0</v>
      </c>
      <c r="AB2204" s="15">
        <v>0</v>
      </c>
      <c r="AC2204" s="15">
        <v>0</v>
      </c>
      <c r="AD2204" s="15">
        <v>0</v>
      </c>
      <c r="AE2204" s="15">
        <v>0</v>
      </c>
      <c r="AF2204" s="15">
        <v>0</v>
      </c>
      <c r="AG2204" s="15">
        <f t="shared" si="171"/>
        <v>0</v>
      </c>
      <c r="AH2204" s="15">
        <v>0</v>
      </c>
      <c r="AI2204" s="15">
        <v>0</v>
      </c>
      <c r="AJ2204" s="15">
        <v>0</v>
      </c>
      <c r="AK2204" s="15">
        <v>0</v>
      </c>
      <c r="AL2204" s="15">
        <v>0</v>
      </c>
      <c r="AM2204" s="15">
        <v>0</v>
      </c>
      <c r="AN2204" s="15">
        <v>0</v>
      </c>
      <c r="AO2204" s="15">
        <v>0</v>
      </c>
      <c r="AP2204" s="15">
        <v>0</v>
      </c>
      <c r="AQ2204" s="15">
        <v>0</v>
      </c>
      <c r="AR2204" s="15">
        <v>0</v>
      </c>
      <c r="AS2204" s="15">
        <v>0</v>
      </c>
      <c r="AT2204" s="15">
        <f t="shared" si="172"/>
        <v>0</v>
      </c>
      <c r="AU2204" s="15">
        <v>0</v>
      </c>
      <c r="AV2204" s="15">
        <v>0</v>
      </c>
      <c r="AW2204" s="15">
        <v>0</v>
      </c>
      <c r="AX2204" s="15">
        <v>0</v>
      </c>
      <c r="AY2204" s="15">
        <v>0</v>
      </c>
      <c r="AZ2204" s="15">
        <v>0</v>
      </c>
      <c r="BA2204" s="15">
        <v>0</v>
      </c>
      <c r="BB2204" s="15">
        <v>0</v>
      </c>
      <c r="BC2204" s="15">
        <v>0</v>
      </c>
      <c r="BD2204" s="15">
        <v>0</v>
      </c>
      <c r="BE2204" s="15">
        <v>0</v>
      </c>
      <c r="BF2204" s="15">
        <v>0</v>
      </c>
      <c r="BG2204" s="15">
        <f t="shared" si="173"/>
        <v>0</v>
      </c>
      <c r="BH2204" t="str">
        <f t="shared" si="174"/>
        <v>cnggas</v>
      </c>
      <c r="BI2204" t="str">
        <f>VLOOKUP(BH2204,[2]Summary!$C$29:$C$56,1,0)</f>
        <v>CNGGas</v>
      </c>
      <c r="BJ2204" s="16">
        <v>43466</v>
      </c>
    </row>
    <row r="2205" spans="1:62" x14ac:dyDescent="0.25">
      <c r="A2205" s="13" t="s">
        <v>4247</v>
      </c>
      <c r="B2205" s="13" t="s">
        <v>4248</v>
      </c>
      <c r="C2205" t="s">
        <v>4249</v>
      </c>
      <c r="D2205" t="s">
        <v>596</v>
      </c>
      <c r="E2205" t="s">
        <v>19</v>
      </c>
      <c r="F2205" s="13" t="s">
        <v>22</v>
      </c>
      <c r="H2205" s="15">
        <v>1.2836100000000001</v>
      </c>
      <c r="I2205" s="15">
        <v>1.1593800000000001</v>
      </c>
      <c r="J2205" s="15">
        <v>1.5459700000000001</v>
      </c>
      <c r="K2205" s="15">
        <v>1.32965</v>
      </c>
      <c r="L2205" s="15">
        <v>1.3739699999999997</v>
      </c>
      <c r="M2205" s="15">
        <v>2.0970800000000001</v>
      </c>
      <c r="N2205" s="15">
        <v>1.45685</v>
      </c>
      <c r="O2205" s="15">
        <v>0</v>
      </c>
      <c r="P2205" s="15">
        <v>0</v>
      </c>
      <c r="Q2205" s="15">
        <v>0</v>
      </c>
      <c r="R2205" s="15">
        <v>0</v>
      </c>
      <c r="S2205" s="15">
        <v>0</v>
      </c>
      <c r="T2205" s="15">
        <f t="shared" si="170"/>
        <v>10.246509999999999</v>
      </c>
      <c r="U2205" s="15">
        <v>0</v>
      </c>
      <c r="V2205" s="15">
        <v>0</v>
      </c>
      <c r="W2205" s="15">
        <v>0</v>
      </c>
      <c r="X2205" s="15">
        <v>0</v>
      </c>
      <c r="Y2205" s="15">
        <v>0</v>
      </c>
      <c r="Z2205" s="15">
        <v>0</v>
      </c>
      <c r="AA2205" s="15">
        <v>0</v>
      </c>
      <c r="AB2205" s="15">
        <v>0</v>
      </c>
      <c r="AC2205" s="15">
        <v>0</v>
      </c>
      <c r="AD2205" s="15">
        <v>0</v>
      </c>
      <c r="AE2205" s="15">
        <v>0</v>
      </c>
      <c r="AF2205" s="15">
        <v>0</v>
      </c>
      <c r="AG2205" s="15">
        <f t="shared" si="171"/>
        <v>0</v>
      </c>
      <c r="AH2205" s="15">
        <v>0</v>
      </c>
      <c r="AI2205" s="15">
        <v>0</v>
      </c>
      <c r="AJ2205" s="15">
        <v>0</v>
      </c>
      <c r="AK2205" s="15">
        <v>0</v>
      </c>
      <c r="AL2205" s="15">
        <v>0</v>
      </c>
      <c r="AM2205" s="15">
        <v>0</v>
      </c>
      <c r="AN2205" s="15">
        <v>0</v>
      </c>
      <c r="AO2205" s="15">
        <v>0</v>
      </c>
      <c r="AP2205" s="15">
        <v>0</v>
      </c>
      <c r="AQ2205" s="15">
        <v>0</v>
      </c>
      <c r="AR2205" s="15">
        <v>0</v>
      </c>
      <c r="AS2205" s="15">
        <v>0</v>
      </c>
      <c r="AT2205" s="15">
        <f t="shared" si="172"/>
        <v>0</v>
      </c>
      <c r="AU2205" s="15">
        <v>0</v>
      </c>
      <c r="AV2205" s="15">
        <v>0</v>
      </c>
      <c r="AW2205" s="15">
        <v>0</v>
      </c>
      <c r="AX2205" s="15">
        <v>0</v>
      </c>
      <c r="AY2205" s="15">
        <v>0</v>
      </c>
      <c r="AZ2205" s="15">
        <v>0</v>
      </c>
      <c r="BA2205" s="15">
        <v>0</v>
      </c>
      <c r="BB2205" s="15">
        <v>0</v>
      </c>
      <c r="BC2205" s="15">
        <v>0</v>
      </c>
      <c r="BD2205" s="15">
        <v>0</v>
      </c>
      <c r="BE2205" s="15">
        <v>0</v>
      </c>
      <c r="BF2205" s="15">
        <v>0</v>
      </c>
      <c r="BG2205" s="15">
        <f t="shared" si="173"/>
        <v>0</v>
      </c>
      <c r="BH2205" t="str">
        <f t="shared" si="174"/>
        <v>RGEDIST</v>
      </c>
      <c r="BI2205" t="str">
        <f>VLOOKUP(BH2205,[2]Summary!$C$29:$C$56,1,0)</f>
        <v>RGEDist</v>
      </c>
      <c r="BJ2205" s="16">
        <v>43466</v>
      </c>
    </row>
    <row r="2206" spans="1:62" x14ac:dyDescent="0.25">
      <c r="A2206" s="13" t="s">
        <v>4250</v>
      </c>
      <c r="B2206" s="13" t="s">
        <v>4251</v>
      </c>
      <c r="C2206" t="s">
        <v>4252</v>
      </c>
      <c r="D2206" t="s">
        <v>596</v>
      </c>
      <c r="E2206" t="s">
        <v>19</v>
      </c>
      <c r="F2206" s="13" t="s">
        <v>585</v>
      </c>
      <c r="H2206" s="15">
        <v>0.9262999999999999</v>
      </c>
      <c r="I2206" s="15">
        <v>8.3270000000000011E-2</v>
      </c>
      <c r="J2206" s="15">
        <v>36.004060000000003</v>
      </c>
      <c r="K2206" s="15">
        <v>-1.0032299999999998</v>
      </c>
      <c r="L2206" s="15">
        <v>7.7049999999999993E-2</v>
      </c>
      <c r="M2206" s="15">
        <v>9.828000000000002E-2</v>
      </c>
      <c r="N2206" s="15">
        <v>3.1000000000000016E-3</v>
      </c>
      <c r="O2206" s="15">
        <v>1.1998</v>
      </c>
      <c r="P2206" s="15">
        <v>-113.52401999999998</v>
      </c>
      <c r="Q2206" s="15">
        <v>0.12044999999999999</v>
      </c>
      <c r="R2206" s="15">
        <v>-1.609E-2</v>
      </c>
      <c r="S2206" s="15">
        <v>-7.0999999999999991E-4</v>
      </c>
      <c r="T2206" s="15">
        <f t="shared" si="170"/>
        <v>-76.031739999999971</v>
      </c>
      <c r="U2206" s="15">
        <v>0</v>
      </c>
      <c r="V2206" s="15">
        <v>0</v>
      </c>
      <c r="W2206" s="15">
        <v>0</v>
      </c>
      <c r="X2206" s="15">
        <v>0</v>
      </c>
      <c r="Y2206" s="15">
        <v>0</v>
      </c>
      <c r="Z2206" s="15">
        <v>0</v>
      </c>
      <c r="AA2206" s="15">
        <v>0</v>
      </c>
      <c r="AB2206" s="15">
        <v>0</v>
      </c>
      <c r="AC2206" s="15">
        <v>0</v>
      </c>
      <c r="AD2206" s="15">
        <v>0</v>
      </c>
      <c r="AE2206" s="15">
        <v>0</v>
      </c>
      <c r="AF2206" s="15">
        <v>0</v>
      </c>
      <c r="AG2206" s="15">
        <f t="shared" si="171"/>
        <v>0</v>
      </c>
      <c r="AH2206" s="15">
        <v>0</v>
      </c>
      <c r="AI2206" s="15">
        <v>0</v>
      </c>
      <c r="AJ2206" s="15">
        <v>0</v>
      </c>
      <c r="AK2206" s="15">
        <v>0</v>
      </c>
      <c r="AL2206" s="15">
        <v>0</v>
      </c>
      <c r="AM2206" s="15">
        <v>0</v>
      </c>
      <c r="AN2206" s="15">
        <v>0</v>
      </c>
      <c r="AO2206" s="15">
        <v>0</v>
      </c>
      <c r="AP2206" s="15">
        <v>0</v>
      </c>
      <c r="AQ2206" s="15">
        <v>0</v>
      </c>
      <c r="AR2206" s="15">
        <v>0</v>
      </c>
      <c r="AS2206" s="15">
        <v>0</v>
      </c>
      <c r="AT2206" s="15">
        <f t="shared" si="172"/>
        <v>0</v>
      </c>
      <c r="AU2206" s="15">
        <v>0</v>
      </c>
      <c r="AV2206" s="15">
        <v>0</v>
      </c>
      <c r="AW2206" s="15">
        <v>0</v>
      </c>
      <c r="AX2206" s="15">
        <v>0</v>
      </c>
      <c r="AY2206" s="15">
        <v>0</v>
      </c>
      <c r="AZ2206" s="15">
        <v>0</v>
      </c>
      <c r="BA2206" s="15">
        <v>0</v>
      </c>
      <c r="BB2206" s="15">
        <v>0</v>
      </c>
      <c r="BC2206" s="15">
        <v>0</v>
      </c>
      <c r="BD2206" s="15">
        <v>0</v>
      </c>
      <c r="BE2206" s="15">
        <v>0</v>
      </c>
      <c r="BF2206" s="15">
        <v>0</v>
      </c>
      <c r="BG2206" s="15">
        <f t="shared" si="173"/>
        <v>0</v>
      </c>
      <c r="BH2206" t="str">
        <f t="shared" si="174"/>
        <v>RGEDIST</v>
      </c>
      <c r="BI2206" t="str">
        <f>VLOOKUP(BH2206,[2]Summary!$C$29:$C$56,1,0)</f>
        <v>RGEDist</v>
      </c>
      <c r="BJ2206" s="16">
        <v>43466</v>
      </c>
    </row>
    <row r="2207" spans="1:62" x14ac:dyDescent="0.25">
      <c r="A2207" s="13" t="s">
        <v>4253</v>
      </c>
      <c r="B2207" s="13" t="s">
        <v>4254</v>
      </c>
      <c r="C2207" t="s">
        <v>4255</v>
      </c>
      <c r="D2207" t="s">
        <v>596</v>
      </c>
      <c r="E2207" t="s">
        <v>19</v>
      </c>
      <c r="F2207" s="13" t="s">
        <v>585</v>
      </c>
      <c r="H2207" s="15">
        <v>79.069459999999992</v>
      </c>
      <c r="I2207" s="15">
        <v>5.0517699999999994</v>
      </c>
      <c r="J2207" s="15">
        <v>17.0929</v>
      </c>
      <c r="K2207" s="15">
        <v>-139.41629999999998</v>
      </c>
      <c r="L2207" s="15">
        <v>-0.70049000000000017</v>
      </c>
      <c r="M2207" s="15">
        <v>3.3956399999999998</v>
      </c>
      <c r="N2207" s="15">
        <v>-0.28650999999999999</v>
      </c>
      <c r="O2207" s="15">
        <v>0.79268999999999989</v>
      </c>
      <c r="P2207" s="15">
        <v>-82.624039999999979</v>
      </c>
      <c r="Q2207" s="15">
        <v>0</v>
      </c>
      <c r="R2207" s="15">
        <v>-0.16145999999999999</v>
      </c>
      <c r="S2207" s="15">
        <v>0.28173999999999999</v>
      </c>
      <c r="T2207" s="15">
        <f t="shared" si="170"/>
        <v>-117.50459999999997</v>
      </c>
      <c r="U2207" s="15">
        <v>0</v>
      </c>
      <c r="V2207" s="15">
        <v>0</v>
      </c>
      <c r="W2207" s="15">
        <v>0</v>
      </c>
      <c r="X2207" s="15">
        <v>0</v>
      </c>
      <c r="Y2207" s="15">
        <v>0</v>
      </c>
      <c r="Z2207" s="15">
        <v>0</v>
      </c>
      <c r="AA2207" s="15">
        <v>0</v>
      </c>
      <c r="AB2207" s="15">
        <v>0</v>
      </c>
      <c r="AC2207" s="15">
        <v>0</v>
      </c>
      <c r="AD2207" s="15">
        <v>0</v>
      </c>
      <c r="AE2207" s="15">
        <v>0</v>
      </c>
      <c r="AF2207" s="15">
        <v>0</v>
      </c>
      <c r="AG2207" s="15">
        <f t="shared" si="171"/>
        <v>0</v>
      </c>
      <c r="AH2207" s="15">
        <v>0</v>
      </c>
      <c r="AI2207" s="15">
        <v>0</v>
      </c>
      <c r="AJ2207" s="15">
        <v>0</v>
      </c>
      <c r="AK2207" s="15">
        <v>0</v>
      </c>
      <c r="AL2207" s="15">
        <v>0</v>
      </c>
      <c r="AM2207" s="15">
        <v>0</v>
      </c>
      <c r="AN2207" s="15">
        <v>0</v>
      </c>
      <c r="AO2207" s="15">
        <v>0</v>
      </c>
      <c r="AP2207" s="15">
        <v>0</v>
      </c>
      <c r="AQ2207" s="15">
        <v>0</v>
      </c>
      <c r="AR2207" s="15">
        <v>0</v>
      </c>
      <c r="AS2207" s="15">
        <v>0</v>
      </c>
      <c r="AT2207" s="15">
        <f t="shared" si="172"/>
        <v>0</v>
      </c>
      <c r="AU2207" s="15">
        <v>0</v>
      </c>
      <c r="AV2207" s="15">
        <v>0</v>
      </c>
      <c r="AW2207" s="15">
        <v>0</v>
      </c>
      <c r="AX2207" s="15">
        <v>0</v>
      </c>
      <c r="AY2207" s="15">
        <v>0</v>
      </c>
      <c r="AZ2207" s="15">
        <v>0</v>
      </c>
      <c r="BA2207" s="15">
        <v>0</v>
      </c>
      <c r="BB2207" s="15">
        <v>0</v>
      </c>
      <c r="BC2207" s="15">
        <v>0</v>
      </c>
      <c r="BD2207" s="15">
        <v>0</v>
      </c>
      <c r="BE2207" s="15">
        <v>0</v>
      </c>
      <c r="BF2207" s="15">
        <v>0</v>
      </c>
      <c r="BG2207" s="15">
        <f t="shared" si="173"/>
        <v>0</v>
      </c>
      <c r="BH2207" t="str">
        <f t="shared" si="174"/>
        <v>RGEDIST</v>
      </c>
      <c r="BI2207" t="str">
        <f>VLOOKUP(BH2207,[2]Summary!$C$29:$C$56,1,0)</f>
        <v>RGEDist</v>
      </c>
      <c r="BJ2207" s="16">
        <v>43466</v>
      </c>
    </row>
    <row r="2208" spans="1:62" x14ac:dyDescent="0.25">
      <c r="A2208" s="13" t="s">
        <v>4256</v>
      </c>
      <c r="B2208" s="13" t="s">
        <v>4257</v>
      </c>
      <c r="C2208" t="s">
        <v>4258</v>
      </c>
      <c r="D2208" t="s">
        <v>596</v>
      </c>
      <c r="E2208" t="s">
        <v>301</v>
      </c>
      <c r="F2208" s="13" t="s">
        <v>33</v>
      </c>
      <c r="H2208" s="15">
        <v>0</v>
      </c>
      <c r="I2208" s="15">
        <v>0</v>
      </c>
      <c r="J2208" s="15">
        <v>0</v>
      </c>
      <c r="K2208" s="15">
        <v>1</v>
      </c>
      <c r="L2208" s="15">
        <v>0</v>
      </c>
      <c r="M2208" s="15">
        <v>0</v>
      </c>
      <c r="N2208" s="15">
        <v>0</v>
      </c>
      <c r="O2208" s="15">
        <v>0</v>
      </c>
      <c r="P2208" s="15">
        <v>0</v>
      </c>
      <c r="Q2208" s="15">
        <v>0</v>
      </c>
      <c r="R2208" s="15">
        <v>0</v>
      </c>
      <c r="S2208" s="15">
        <v>0</v>
      </c>
      <c r="T2208" s="15">
        <f t="shared" si="170"/>
        <v>1</v>
      </c>
      <c r="U2208" s="15">
        <v>0</v>
      </c>
      <c r="V2208" s="15">
        <v>0</v>
      </c>
      <c r="W2208" s="15">
        <v>0</v>
      </c>
      <c r="X2208" s="15">
        <v>0</v>
      </c>
      <c r="Y2208" s="15">
        <v>0</v>
      </c>
      <c r="Z2208" s="15">
        <v>0</v>
      </c>
      <c r="AA2208" s="15">
        <v>0</v>
      </c>
      <c r="AB2208" s="15">
        <v>0</v>
      </c>
      <c r="AC2208" s="15">
        <v>0</v>
      </c>
      <c r="AD2208" s="15">
        <v>0</v>
      </c>
      <c r="AE2208" s="15">
        <v>0</v>
      </c>
      <c r="AF2208" s="15">
        <v>0</v>
      </c>
      <c r="AG2208" s="15">
        <f t="shared" si="171"/>
        <v>0</v>
      </c>
      <c r="AH2208" s="15">
        <v>0</v>
      </c>
      <c r="AI2208" s="15">
        <v>0</v>
      </c>
      <c r="AJ2208" s="15">
        <v>0</v>
      </c>
      <c r="AK2208" s="15">
        <v>0</v>
      </c>
      <c r="AL2208" s="15">
        <v>0</v>
      </c>
      <c r="AM2208" s="15">
        <v>0</v>
      </c>
      <c r="AN2208" s="15">
        <v>0</v>
      </c>
      <c r="AO2208" s="15">
        <v>0</v>
      </c>
      <c r="AP2208" s="15">
        <v>0</v>
      </c>
      <c r="AQ2208" s="15">
        <v>0</v>
      </c>
      <c r="AR2208" s="15">
        <v>0</v>
      </c>
      <c r="AS2208" s="15">
        <v>0</v>
      </c>
      <c r="AT2208" s="15">
        <f t="shared" si="172"/>
        <v>0</v>
      </c>
      <c r="AU2208" s="15">
        <v>0</v>
      </c>
      <c r="AV2208" s="15">
        <v>0</v>
      </c>
      <c r="AW2208" s="15">
        <v>0</v>
      </c>
      <c r="AX2208" s="15">
        <v>0</v>
      </c>
      <c r="AY2208" s="15">
        <v>0</v>
      </c>
      <c r="AZ2208" s="15">
        <v>0</v>
      </c>
      <c r="BA2208" s="15">
        <v>0</v>
      </c>
      <c r="BB2208" s="15">
        <v>0</v>
      </c>
      <c r="BC2208" s="15">
        <v>0</v>
      </c>
      <c r="BD2208" s="15">
        <v>0</v>
      </c>
      <c r="BE2208" s="15">
        <v>0</v>
      </c>
      <c r="BF2208" s="15">
        <v>0</v>
      </c>
      <c r="BG2208" s="15">
        <f t="shared" si="173"/>
        <v>0</v>
      </c>
      <c r="BH2208" t="str">
        <f t="shared" si="174"/>
        <v>RGECommon</v>
      </c>
      <c r="BI2208" t="str">
        <f>VLOOKUP(BH2208,[2]Summary!$C$29:$C$56,1,0)</f>
        <v>RGECommon</v>
      </c>
      <c r="BJ2208" s="16">
        <v>43466</v>
      </c>
    </row>
    <row r="2209" spans="1:62" x14ac:dyDescent="0.25">
      <c r="A2209" s="13">
        <v>801738.03</v>
      </c>
      <c r="B2209" s="13">
        <v>801738.03</v>
      </c>
      <c r="C2209" t="s">
        <v>4259</v>
      </c>
      <c r="D2209" t="s">
        <v>300</v>
      </c>
      <c r="E2209" t="s">
        <v>301</v>
      </c>
      <c r="F2209" s="13" t="s">
        <v>33</v>
      </c>
      <c r="H2209" s="15">
        <v>0</v>
      </c>
      <c r="I2209" s="15">
        <v>0</v>
      </c>
      <c r="J2209" s="15">
        <v>0</v>
      </c>
      <c r="K2209" s="15">
        <v>0</v>
      </c>
      <c r="L2209" s="15">
        <v>0</v>
      </c>
      <c r="M2209" s="15">
        <v>-455.279</v>
      </c>
      <c r="N2209" s="15">
        <v>-2.2970000000000002</v>
      </c>
      <c r="O2209" s="15">
        <v>0</v>
      </c>
      <c r="P2209" s="15">
        <v>0</v>
      </c>
      <c r="Q2209" s="15">
        <v>0</v>
      </c>
      <c r="R2209" s="15">
        <v>0</v>
      </c>
      <c r="S2209" s="15">
        <v>0</v>
      </c>
      <c r="T2209" s="15">
        <f t="shared" si="170"/>
        <v>-457.57600000000002</v>
      </c>
      <c r="U2209" s="15">
        <v>0</v>
      </c>
      <c r="V2209" s="15">
        <v>0</v>
      </c>
      <c r="W2209" s="15">
        <v>0</v>
      </c>
      <c r="X2209" s="15">
        <v>0</v>
      </c>
      <c r="Y2209" s="15">
        <v>0</v>
      </c>
      <c r="Z2209" s="15">
        <v>0</v>
      </c>
      <c r="AA2209" s="15">
        <v>0</v>
      </c>
      <c r="AB2209" s="15">
        <v>0</v>
      </c>
      <c r="AC2209" s="15">
        <v>0</v>
      </c>
      <c r="AD2209" s="15">
        <v>0</v>
      </c>
      <c r="AE2209" s="15">
        <v>0</v>
      </c>
      <c r="AF2209" s="15">
        <v>0</v>
      </c>
      <c r="AG2209" s="15">
        <f t="shared" si="171"/>
        <v>0</v>
      </c>
      <c r="AH2209" s="15">
        <v>0</v>
      </c>
      <c r="AI2209" s="15">
        <v>0</v>
      </c>
      <c r="AJ2209" s="15">
        <v>0</v>
      </c>
      <c r="AK2209" s="15">
        <v>0</v>
      </c>
      <c r="AL2209" s="15">
        <v>0</v>
      </c>
      <c r="AM2209" s="15">
        <v>0</v>
      </c>
      <c r="AN2209" s="15">
        <v>0</v>
      </c>
      <c r="AO2209" s="15">
        <v>0</v>
      </c>
      <c r="AP2209" s="15">
        <v>0</v>
      </c>
      <c r="AQ2209" s="15">
        <v>0</v>
      </c>
      <c r="AR2209" s="15">
        <v>0</v>
      </c>
      <c r="AS2209" s="15">
        <v>0</v>
      </c>
      <c r="AT2209" s="15">
        <f t="shared" si="172"/>
        <v>0</v>
      </c>
      <c r="AU2209" s="15">
        <v>0</v>
      </c>
      <c r="AV2209" s="15">
        <v>0</v>
      </c>
      <c r="AW2209" s="15">
        <v>0</v>
      </c>
      <c r="AX2209" s="15">
        <v>0</v>
      </c>
      <c r="AY2209" s="15">
        <v>0</v>
      </c>
      <c r="AZ2209" s="15">
        <v>0</v>
      </c>
      <c r="BA2209" s="15">
        <v>0</v>
      </c>
      <c r="BB2209" s="15">
        <v>0</v>
      </c>
      <c r="BC2209" s="15">
        <v>0</v>
      </c>
      <c r="BD2209" s="15">
        <v>0</v>
      </c>
      <c r="BE2209" s="15">
        <v>0</v>
      </c>
      <c r="BF2209" s="15">
        <v>0</v>
      </c>
      <c r="BG2209" s="15">
        <f t="shared" si="173"/>
        <v>0</v>
      </c>
      <c r="BH2209" t="str">
        <f t="shared" si="174"/>
        <v>UILCommon</v>
      </c>
      <c r="BI2209" t="str">
        <f>VLOOKUP(BH2209,[2]Summary!$C$29:$C$56,1,0)</f>
        <v>UILCommon</v>
      </c>
      <c r="BJ2209" s="16">
        <v>43466</v>
      </c>
    </row>
    <row r="2210" spans="1:62" x14ac:dyDescent="0.25">
      <c r="A2210" s="13">
        <v>801579.02</v>
      </c>
      <c r="B2210" s="13">
        <v>801579.02</v>
      </c>
      <c r="C2210" t="s">
        <v>117</v>
      </c>
      <c r="D2210" t="s">
        <v>18</v>
      </c>
      <c r="E2210" t="s">
        <v>35</v>
      </c>
      <c r="F2210" s="13" t="s">
        <v>22</v>
      </c>
      <c r="H2210" s="15">
        <v>-5.827</v>
      </c>
      <c r="I2210" s="15">
        <v>0</v>
      </c>
      <c r="J2210" s="15">
        <v>0</v>
      </c>
      <c r="K2210" s="15">
        <v>0</v>
      </c>
      <c r="L2210" s="15">
        <v>0</v>
      </c>
      <c r="M2210" s="15">
        <v>0</v>
      </c>
      <c r="N2210" s="15">
        <v>0</v>
      </c>
      <c r="O2210" s="15">
        <v>0</v>
      </c>
      <c r="P2210" s="15">
        <v>0</v>
      </c>
      <c r="Q2210" s="15">
        <v>0</v>
      </c>
      <c r="R2210" s="15">
        <v>0</v>
      </c>
      <c r="S2210" s="15">
        <v>0</v>
      </c>
      <c r="T2210" s="15">
        <f t="shared" si="170"/>
        <v>-5.827</v>
      </c>
      <c r="U2210" s="15">
        <v>0</v>
      </c>
      <c r="V2210" s="15">
        <v>0</v>
      </c>
      <c r="W2210" s="15">
        <v>0</v>
      </c>
      <c r="X2210" s="15">
        <v>0</v>
      </c>
      <c r="Y2210" s="15">
        <v>0</v>
      </c>
      <c r="Z2210" s="15">
        <v>0</v>
      </c>
      <c r="AA2210" s="15">
        <v>0</v>
      </c>
      <c r="AB2210" s="15">
        <v>0</v>
      </c>
      <c r="AC2210" s="15">
        <v>0</v>
      </c>
      <c r="AD2210" s="15">
        <v>4.0413400239944455</v>
      </c>
      <c r="AE2210" s="15">
        <v>-1.19399995803833E-2</v>
      </c>
      <c r="AF2210" s="15">
        <v>14.0723701171875</v>
      </c>
      <c r="AG2210" s="15">
        <f t="shared" si="171"/>
        <v>18.101770141601563</v>
      </c>
      <c r="AH2210" s="15">
        <v>0</v>
      </c>
      <c r="AI2210" s="15">
        <v>0</v>
      </c>
      <c r="AJ2210" s="15">
        <v>0</v>
      </c>
      <c r="AK2210" s="15">
        <v>0</v>
      </c>
      <c r="AL2210" s="15">
        <v>0</v>
      </c>
      <c r="AM2210" s="15">
        <v>0</v>
      </c>
      <c r="AN2210" s="15">
        <v>0</v>
      </c>
      <c r="AO2210" s="15">
        <v>3.3769999504089356E-2</v>
      </c>
      <c r="AP2210" s="15">
        <v>0</v>
      </c>
      <c r="AQ2210" s="15">
        <v>0</v>
      </c>
      <c r="AR2210" s="15">
        <v>0</v>
      </c>
      <c r="AS2210" s="15">
        <v>0</v>
      </c>
      <c r="AT2210" s="15">
        <f t="shared" si="172"/>
        <v>3.3769999504089356E-2</v>
      </c>
      <c r="AU2210" s="15">
        <v>0</v>
      </c>
      <c r="AV2210" s="15">
        <v>0</v>
      </c>
      <c r="AW2210" s="15">
        <v>0</v>
      </c>
      <c r="AX2210" s="15">
        <v>0</v>
      </c>
      <c r="AY2210" s="15">
        <v>0</v>
      </c>
      <c r="AZ2210" s="15">
        <v>0</v>
      </c>
      <c r="BA2210" s="15">
        <v>0</v>
      </c>
      <c r="BB2210" s="15">
        <v>0</v>
      </c>
      <c r="BC2210" s="15">
        <v>0</v>
      </c>
      <c r="BD2210" s="15">
        <v>0</v>
      </c>
      <c r="BE2210" s="15">
        <v>0</v>
      </c>
      <c r="BF2210" s="15">
        <v>0</v>
      </c>
      <c r="BG2210" s="15">
        <f t="shared" si="173"/>
        <v>0</v>
      </c>
      <c r="BH2210" t="str">
        <f t="shared" si="174"/>
        <v>UITRANS</v>
      </c>
      <c r="BI2210" t="str">
        <f>VLOOKUP(BH2210,[2]Summary!$C$29:$C$56,1,0)</f>
        <v>UITrans</v>
      </c>
      <c r="BJ2210" s="16">
        <v>44197</v>
      </c>
    </row>
    <row r="2211" spans="1:62" x14ac:dyDescent="0.25">
      <c r="A2211" s="13" t="s">
        <v>4260</v>
      </c>
      <c r="B2211" s="13" t="s">
        <v>2728</v>
      </c>
      <c r="C2211" t="s">
        <v>2729</v>
      </c>
      <c r="D2211" t="s">
        <v>599</v>
      </c>
      <c r="E2211" t="s">
        <v>19</v>
      </c>
      <c r="F2211" s="13" t="s">
        <v>20</v>
      </c>
      <c r="H2211" s="15">
        <v>0</v>
      </c>
      <c r="I2211" s="15">
        <v>0</v>
      </c>
      <c r="J2211" s="15">
        <v>0</v>
      </c>
      <c r="K2211" s="15">
        <v>0</v>
      </c>
      <c r="L2211" s="15">
        <v>0</v>
      </c>
      <c r="M2211" s="15">
        <v>0</v>
      </c>
      <c r="N2211" s="15">
        <v>0</v>
      </c>
      <c r="O2211" s="15">
        <v>-290.22045000000003</v>
      </c>
      <c r="P2211" s="15">
        <v>35.248239999999996</v>
      </c>
      <c r="Q2211" s="15">
        <v>0</v>
      </c>
      <c r="R2211" s="15">
        <v>0</v>
      </c>
      <c r="S2211" s="15">
        <v>0</v>
      </c>
      <c r="T2211" s="15">
        <f t="shared" si="170"/>
        <v>-254.97221000000002</v>
      </c>
      <c r="U2211" s="15">
        <v>0</v>
      </c>
      <c r="V2211" s="15">
        <v>0</v>
      </c>
      <c r="W2211" s="15">
        <v>0</v>
      </c>
      <c r="X2211" s="15">
        <v>0</v>
      </c>
      <c r="Y2211" s="15">
        <v>0</v>
      </c>
      <c r="Z2211" s="15">
        <v>0</v>
      </c>
      <c r="AA2211" s="15">
        <v>0</v>
      </c>
      <c r="AB2211" s="15">
        <v>0</v>
      </c>
      <c r="AC2211" s="15">
        <v>0</v>
      </c>
      <c r="AD2211" s="15">
        <v>0</v>
      </c>
      <c r="AE2211" s="15">
        <v>0</v>
      </c>
      <c r="AF2211" s="15">
        <v>0</v>
      </c>
      <c r="AG2211" s="15">
        <f t="shared" si="171"/>
        <v>0</v>
      </c>
      <c r="AH2211" s="15">
        <v>0</v>
      </c>
      <c r="AI2211" s="15">
        <v>0</v>
      </c>
      <c r="AJ2211" s="15">
        <v>0</v>
      </c>
      <c r="AK2211" s="15">
        <v>0</v>
      </c>
      <c r="AL2211" s="15">
        <v>0</v>
      </c>
      <c r="AM2211" s="15">
        <v>0</v>
      </c>
      <c r="AN2211" s="15">
        <v>0</v>
      </c>
      <c r="AO2211" s="15">
        <v>0</v>
      </c>
      <c r="AP2211" s="15">
        <v>0</v>
      </c>
      <c r="AQ2211" s="15">
        <v>0</v>
      </c>
      <c r="AR2211" s="15">
        <v>0</v>
      </c>
      <c r="AS2211" s="15">
        <v>0</v>
      </c>
      <c r="AT2211" s="15">
        <f t="shared" si="172"/>
        <v>0</v>
      </c>
      <c r="AU2211" s="15">
        <v>0</v>
      </c>
      <c r="AV2211" s="15">
        <v>0</v>
      </c>
      <c r="AW2211" s="15">
        <v>0</v>
      </c>
      <c r="AX2211" s="15">
        <v>0</v>
      </c>
      <c r="AY2211" s="15">
        <v>0</v>
      </c>
      <c r="AZ2211" s="15">
        <v>0</v>
      </c>
      <c r="BA2211" s="15">
        <v>0</v>
      </c>
      <c r="BB2211" s="15">
        <v>0</v>
      </c>
      <c r="BC2211" s="15">
        <v>0</v>
      </c>
      <c r="BD2211" s="15">
        <v>0</v>
      </c>
      <c r="BE2211" s="15">
        <v>0</v>
      </c>
      <c r="BF2211" s="15">
        <v>0</v>
      </c>
      <c r="BG2211" s="15">
        <f t="shared" si="173"/>
        <v>0</v>
      </c>
      <c r="BH2211" t="str">
        <f t="shared" si="174"/>
        <v>NYSEGDIST</v>
      </c>
      <c r="BI2211" t="str">
        <f>VLOOKUP(BH2211,[2]Summary!$C$29:$C$56,1,0)</f>
        <v>NYSEGDist</v>
      </c>
      <c r="BJ2211" s="16">
        <v>43466</v>
      </c>
    </row>
    <row r="2212" spans="1:62" x14ac:dyDescent="0.25">
      <c r="A2212" s="13" t="s">
        <v>4261</v>
      </c>
      <c r="B2212" s="13" t="s">
        <v>4262</v>
      </c>
      <c r="C2212" t="s">
        <v>4263</v>
      </c>
      <c r="D2212" t="s">
        <v>599</v>
      </c>
      <c r="E2212" t="s">
        <v>19</v>
      </c>
      <c r="F2212" s="13" t="s">
        <v>22</v>
      </c>
      <c r="H2212" s="15">
        <v>0</v>
      </c>
      <c r="I2212" s="15">
        <v>0</v>
      </c>
      <c r="J2212" s="15">
        <v>0</v>
      </c>
      <c r="K2212" s="15">
        <v>0</v>
      </c>
      <c r="L2212" s="15">
        <v>0</v>
      </c>
      <c r="M2212" s="15">
        <v>0</v>
      </c>
      <c r="N2212" s="15">
        <v>0</v>
      </c>
      <c r="O2212" s="15">
        <v>0</v>
      </c>
      <c r="P2212" s="15">
        <v>0.49199999999999999</v>
      </c>
      <c r="Q2212" s="15">
        <v>0</v>
      </c>
      <c r="R2212" s="15">
        <v>0</v>
      </c>
      <c r="S2212" s="15">
        <v>0</v>
      </c>
      <c r="T2212" s="15">
        <f t="shared" si="170"/>
        <v>0.49199999999999999</v>
      </c>
      <c r="U2212" s="15">
        <v>0</v>
      </c>
      <c r="V2212" s="15">
        <v>0</v>
      </c>
      <c r="W2212" s="15">
        <v>0</v>
      </c>
      <c r="X2212" s="15">
        <v>0</v>
      </c>
      <c r="Y2212" s="15">
        <v>0</v>
      </c>
      <c r="Z2212" s="15">
        <v>0</v>
      </c>
      <c r="AA2212" s="15">
        <v>0</v>
      </c>
      <c r="AB2212" s="15">
        <v>0</v>
      </c>
      <c r="AC2212" s="15">
        <v>0</v>
      </c>
      <c r="AD2212" s="15">
        <v>0</v>
      </c>
      <c r="AE2212" s="15">
        <v>0</v>
      </c>
      <c r="AF2212" s="15">
        <v>0</v>
      </c>
      <c r="AG2212" s="15">
        <f t="shared" si="171"/>
        <v>0</v>
      </c>
      <c r="AH2212" s="15">
        <v>0</v>
      </c>
      <c r="AI2212" s="15">
        <v>0</v>
      </c>
      <c r="AJ2212" s="15">
        <v>0</v>
      </c>
      <c r="AK2212" s="15">
        <v>0</v>
      </c>
      <c r="AL2212" s="15">
        <v>0</v>
      </c>
      <c r="AM2212" s="15">
        <v>0</v>
      </c>
      <c r="AN2212" s="15">
        <v>0</v>
      </c>
      <c r="AO2212" s="15">
        <v>0</v>
      </c>
      <c r="AP2212" s="15">
        <v>0</v>
      </c>
      <c r="AQ2212" s="15">
        <v>0</v>
      </c>
      <c r="AR2212" s="15">
        <v>0</v>
      </c>
      <c r="AS2212" s="15">
        <v>0</v>
      </c>
      <c r="AT2212" s="15">
        <f t="shared" si="172"/>
        <v>0</v>
      </c>
      <c r="AU2212" s="15">
        <v>0</v>
      </c>
      <c r="AV2212" s="15">
        <v>0</v>
      </c>
      <c r="AW2212" s="15">
        <v>0</v>
      </c>
      <c r="AX2212" s="15">
        <v>0</v>
      </c>
      <c r="AY2212" s="15">
        <v>0</v>
      </c>
      <c r="AZ2212" s="15">
        <v>0</v>
      </c>
      <c r="BA2212" s="15">
        <v>0</v>
      </c>
      <c r="BB2212" s="15">
        <v>0</v>
      </c>
      <c r="BC2212" s="15">
        <v>0</v>
      </c>
      <c r="BD2212" s="15">
        <v>0</v>
      </c>
      <c r="BE2212" s="15">
        <v>0</v>
      </c>
      <c r="BF2212" s="15">
        <v>0</v>
      </c>
      <c r="BG2212" s="15">
        <f t="shared" si="173"/>
        <v>0</v>
      </c>
      <c r="BH2212" t="str">
        <f t="shared" si="174"/>
        <v>NYSEGDIST</v>
      </c>
      <c r="BI2212" t="str">
        <f>VLOOKUP(BH2212,[2]Summary!$C$29:$C$56,1,0)</f>
        <v>NYSEGDist</v>
      </c>
      <c r="BJ2212" s="16">
        <v>43466</v>
      </c>
    </row>
    <row r="2213" spans="1:62" x14ac:dyDescent="0.25">
      <c r="A2213" s="13" t="s">
        <v>4264</v>
      </c>
      <c r="B2213" s="13" t="s">
        <v>4265</v>
      </c>
      <c r="C2213" t="s">
        <v>4266</v>
      </c>
      <c r="D2213" t="s">
        <v>599</v>
      </c>
      <c r="E2213" t="s">
        <v>475</v>
      </c>
      <c r="F2213" s="13" t="s">
        <v>426</v>
      </c>
      <c r="H2213" s="15">
        <v>8.1099999999999992E-3</v>
      </c>
      <c r="I2213" s="15">
        <v>7.3299999999999997E-3</v>
      </c>
      <c r="J2213" s="15">
        <v>4.3299999999999996E-3</v>
      </c>
      <c r="K2213" s="15">
        <v>6.5899999999999995E-3</v>
      </c>
      <c r="L2213" s="15">
        <v>-3.8899999999999989E-3</v>
      </c>
      <c r="M2213" s="15">
        <v>5.96E-3</v>
      </c>
      <c r="N2213" s="15">
        <v>4.8700000000000002E-3</v>
      </c>
      <c r="O2213" s="15">
        <v>4.8700000000000002E-3</v>
      </c>
      <c r="P2213" s="15">
        <v>5.4200000000000003E-3</v>
      </c>
      <c r="Q2213" s="15">
        <v>0</v>
      </c>
      <c r="R2213" s="15">
        <v>0</v>
      </c>
      <c r="S2213" s="15">
        <v>0</v>
      </c>
      <c r="T2213" s="15">
        <f t="shared" si="170"/>
        <v>4.3590000000000004E-2</v>
      </c>
      <c r="U2213" s="15">
        <v>0</v>
      </c>
      <c r="V2213" s="15">
        <v>0</v>
      </c>
      <c r="W2213" s="15">
        <v>0</v>
      </c>
      <c r="X2213" s="15">
        <v>0</v>
      </c>
      <c r="Y2213" s="15">
        <v>0</v>
      </c>
      <c r="Z2213" s="15">
        <v>0</v>
      </c>
      <c r="AA2213" s="15">
        <v>0</v>
      </c>
      <c r="AB2213" s="15">
        <v>0</v>
      </c>
      <c r="AC2213" s="15">
        <v>0</v>
      </c>
      <c r="AD2213" s="15">
        <v>0</v>
      </c>
      <c r="AE2213" s="15">
        <v>0</v>
      </c>
      <c r="AF2213" s="15">
        <v>0</v>
      </c>
      <c r="AG2213" s="15">
        <f t="shared" si="171"/>
        <v>0</v>
      </c>
      <c r="AH2213" s="15">
        <v>0</v>
      </c>
      <c r="AI2213" s="15">
        <v>0</v>
      </c>
      <c r="AJ2213" s="15">
        <v>0</v>
      </c>
      <c r="AK2213" s="15">
        <v>0</v>
      </c>
      <c r="AL2213" s="15">
        <v>0</v>
      </c>
      <c r="AM2213" s="15">
        <v>0</v>
      </c>
      <c r="AN2213" s="15">
        <v>0</v>
      </c>
      <c r="AO2213" s="15">
        <v>0</v>
      </c>
      <c r="AP2213" s="15">
        <v>0</v>
      </c>
      <c r="AQ2213" s="15">
        <v>0</v>
      </c>
      <c r="AR2213" s="15">
        <v>0</v>
      </c>
      <c r="AS2213" s="15">
        <v>0</v>
      </c>
      <c r="AT2213" s="15">
        <f t="shared" si="172"/>
        <v>0</v>
      </c>
      <c r="AU2213" s="15">
        <v>0</v>
      </c>
      <c r="AV2213" s="15">
        <v>0</v>
      </c>
      <c r="AW2213" s="15">
        <v>0</v>
      </c>
      <c r="AX2213" s="15">
        <v>0</v>
      </c>
      <c r="AY2213" s="15">
        <v>0</v>
      </c>
      <c r="AZ2213" s="15">
        <v>0</v>
      </c>
      <c r="BA2213" s="15">
        <v>0</v>
      </c>
      <c r="BB2213" s="15">
        <v>0</v>
      </c>
      <c r="BC2213" s="15">
        <v>0</v>
      </c>
      <c r="BD2213" s="15">
        <v>0</v>
      </c>
      <c r="BE2213" s="15">
        <v>0</v>
      </c>
      <c r="BF2213" s="15">
        <v>0</v>
      </c>
      <c r="BG2213" s="15">
        <f t="shared" si="173"/>
        <v>0</v>
      </c>
      <c r="BH2213" t="str">
        <f t="shared" si="174"/>
        <v>NYSEGGas</v>
      </c>
      <c r="BI2213" t="str">
        <f>VLOOKUP(BH2213,[2]Summary!$C$29:$C$56,1,0)</f>
        <v>NYSEGGas</v>
      </c>
      <c r="BJ2213" s="16">
        <v>43466</v>
      </c>
    </row>
    <row r="2214" spans="1:62" x14ac:dyDescent="0.25">
      <c r="A2214" s="13" t="s">
        <v>4267</v>
      </c>
      <c r="B2214" s="13" t="s">
        <v>1271</v>
      </c>
      <c r="C2214" t="s">
        <v>1272</v>
      </c>
      <c r="D2214" t="s">
        <v>595</v>
      </c>
      <c r="E2214" t="s">
        <v>19</v>
      </c>
      <c r="F2214" s="13" t="s">
        <v>62</v>
      </c>
      <c r="H2214" s="15">
        <v>0.14244999999999999</v>
      </c>
      <c r="I2214" s="15">
        <v>0.12866</v>
      </c>
      <c r="J2214" s="15">
        <v>0.14417000000000002</v>
      </c>
      <c r="K2214" s="15">
        <v>0.13842999999999997</v>
      </c>
      <c r="L2214" s="15">
        <v>0.14304</v>
      </c>
      <c r="M2214" s="15">
        <v>0.13510000000000003</v>
      </c>
      <c r="N2214" s="15">
        <v>0.14248000000000002</v>
      </c>
      <c r="O2214" s="15">
        <v>0.14248000000000002</v>
      </c>
      <c r="P2214" s="15">
        <v>0.12719000000000003</v>
      </c>
      <c r="Q2214" s="15">
        <v>1.4070000000000001E-2</v>
      </c>
      <c r="R2214" s="15">
        <v>1.3619999999999998E-2</v>
      </c>
      <c r="S2214" s="15">
        <v>1.4070000000000001E-2</v>
      </c>
      <c r="T2214" s="15">
        <f t="shared" si="170"/>
        <v>1.2857600000000002</v>
      </c>
      <c r="U2214" s="15">
        <v>1.5120000000000001E-2</v>
      </c>
      <c r="V2214" s="15">
        <v>1.3650000000000001E-2</v>
      </c>
      <c r="W2214" s="15">
        <v>1.6469999999999999E-2</v>
      </c>
      <c r="X2214" s="15">
        <v>1.508E-2</v>
      </c>
      <c r="Y2214" s="15">
        <v>1.558E-2</v>
      </c>
      <c r="Z2214" s="15">
        <v>1.508E-2</v>
      </c>
      <c r="AA2214" s="15">
        <v>1.558E-2</v>
      </c>
      <c r="AB2214" s="15">
        <v>1.558E-2</v>
      </c>
      <c r="AC2214" s="15">
        <v>1.508E-2</v>
      </c>
      <c r="AD2214" s="15">
        <v>1.558E-2</v>
      </c>
      <c r="AE2214" s="15">
        <v>1.508E-2</v>
      </c>
      <c r="AF2214" s="15">
        <v>1.558E-2</v>
      </c>
      <c r="AG2214" s="15">
        <f t="shared" si="171"/>
        <v>0.18346000000000001</v>
      </c>
      <c r="AH2214" s="15">
        <v>1.678E-2</v>
      </c>
      <c r="AI2214" s="15">
        <v>1.5690000000000003E-2</v>
      </c>
      <c r="AJ2214" s="15">
        <v>1.678E-2</v>
      </c>
      <c r="AK2214" s="15">
        <v>1.6239999999999997E-2</v>
      </c>
      <c r="AL2214" s="15">
        <v>9.5199999999999989E-3</v>
      </c>
      <c r="AM2214" s="15">
        <v>1.618E-2</v>
      </c>
      <c r="AN2214" s="15">
        <v>1.6289999999999999E-2</v>
      </c>
      <c r="AO2214" s="15">
        <v>1.5640000000000001E-2</v>
      </c>
      <c r="AP2214" s="15">
        <v>9.7100000000000016E-3</v>
      </c>
      <c r="AQ2214" s="15">
        <v>1.504E-2</v>
      </c>
      <c r="AR2214" s="15">
        <v>1.4539999999999999E-2</v>
      </c>
      <c r="AS2214" s="15">
        <v>1.191E-2</v>
      </c>
      <c r="AT2214" s="15">
        <f t="shared" si="172"/>
        <v>0.17432</v>
      </c>
      <c r="AU2214" s="15">
        <v>1.5600000381469727E-2</v>
      </c>
      <c r="AV2214" s="15">
        <v>1.409000015258789E-2</v>
      </c>
      <c r="AW2214" s="15">
        <v>1.5949999809265137E-2</v>
      </c>
      <c r="AX2214" s="15">
        <v>1.5210000038146973E-2</v>
      </c>
      <c r="AY2214" s="15">
        <v>1.5520000457763672E-2</v>
      </c>
      <c r="AZ2214" s="15">
        <v>1.5170000076293945E-2</v>
      </c>
      <c r="BA2214" s="15">
        <v>1.568000030517578E-2</v>
      </c>
      <c r="BB2214" s="15">
        <v>1.568000030517578E-2</v>
      </c>
      <c r="BC2214" s="15">
        <v>1.4760000228881836E-2</v>
      </c>
      <c r="BD2214" s="15">
        <v>0</v>
      </c>
      <c r="BE2214" s="15">
        <v>0</v>
      </c>
      <c r="BF2214" s="15">
        <v>0</v>
      </c>
      <c r="BG2214" s="15">
        <f t="shared" si="173"/>
        <v>0.13766000175476073</v>
      </c>
      <c r="BH2214" t="str">
        <f t="shared" si="174"/>
        <v>CMPDIST</v>
      </c>
      <c r="BI2214" t="str">
        <f>VLOOKUP(BH2214,[2]Summary!$C$29:$C$56,1,0)</f>
        <v>CMPDist</v>
      </c>
      <c r="BJ2214" s="16">
        <v>44470</v>
      </c>
    </row>
    <row r="2215" spans="1:62" x14ac:dyDescent="0.25">
      <c r="A2215" s="13" t="s">
        <v>4268</v>
      </c>
      <c r="B2215" s="13" t="s">
        <v>4269</v>
      </c>
      <c r="C2215" t="s">
        <v>4270</v>
      </c>
      <c r="D2215" t="s">
        <v>595</v>
      </c>
      <c r="E2215" t="s">
        <v>19</v>
      </c>
      <c r="F2215" s="13" t="s">
        <v>22</v>
      </c>
      <c r="H2215" s="15">
        <v>0</v>
      </c>
      <c r="I2215" s="15">
        <v>0</v>
      </c>
      <c r="J2215" s="15">
        <v>0</v>
      </c>
      <c r="K2215" s="15">
        <v>0</v>
      </c>
      <c r="L2215" s="15">
        <v>10.773209999999999</v>
      </c>
      <c r="M2215" s="15">
        <v>17.635159999999999</v>
      </c>
      <c r="N2215" s="15">
        <v>7.5649999999999995E-2</v>
      </c>
      <c r="O2215" s="15">
        <v>78.315160000000006</v>
      </c>
      <c r="P2215" s="15">
        <v>1.014E-2</v>
      </c>
      <c r="Q2215" s="15">
        <v>0</v>
      </c>
      <c r="R2215" s="15">
        <v>0</v>
      </c>
      <c r="S2215" s="15">
        <v>0</v>
      </c>
      <c r="T2215" s="15">
        <f t="shared" si="170"/>
        <v>106.80932000000001</v>
      </c>
      <c r="U2215" s="15">
        <v>0</v>
      </c>
      <c r="V2215" s="15">
        <v>0</v>
      </c>
      <c r="W2215" s="15">
        <v>0</v>
      </c>
      <c r="X2215" s="15">
        <v>0</v>
      </c>
      <c r="Y2215" s="15">
        <v>0</v>
      </c>
      <c r="Z2215" s="15">
        <v>0</v>
      </c>
      <c r="AA2215" s="15">
        <v>0</v>
      </c>
      <c r="AB2215" s="15">
        <v>0</v>
      </c>
      <c r="AC2215" s="15">
        <v>0</v>
      </c>
      <c r="AD2215" s="15">
        <v>0</v>
      </c>
      <c r="AE2215" s="15">
        <v>0</v>
      </c>
      <c r="AF2215" s="15">
        <v>0</v>
      </c>
      <c r="AG2215" s="15">
        <f t="shared" si="171"/>
        <v>0</v>
      </c>
      <c r="AH2215" s="15">
        <v>0</v>
      </c>
      <c r="AI2215" s="15">
        <v>0</v>
      </c>
      <c r="AJ2215" s="15">
        <v>0</v>
      </c>
      <c r="AK2215" s="15">
        <v>0</v>
      </c>
      <c r="AL2215" s="15">
        <v>0</v>
      </c>
      <c r="AM2215" s="15">
        <v>0</v>
      </c>
      <c r="AN2215" s="15">
        <v>0</v>
      </c>
      <c r="AO2215" s="15">
        <v>0</v>
      </c>
      <c r="AP2215" s="15">
        <v>0</v>
      </c>
      <c r="AQ2215" s="15">
        <v>0</v>
      </c>
      <c r="AR2215" s="15">
        <v>0</v>
      </c>
      <c r="AS2215" s="15">
        <v>0</v>
      </c>
      <c r="AT2215" s="15">
        <f t="shared" si="172"/>
        <v>0</v>
      </c>
      <c r="AU2215" s="15">
        <v>0</v>
      </c>
      <c r="AV2215" s="15">
        <v>0</v>
      </c>
      <c r="AW2215" s="15">
        <v>0</v>
      </c>
      <c r="AX2215" s="15">
        <v>0</v>
      </c>
      <c r="AY2215" s="15">
        <v>0</v>
      </c>
      <c r="AZ2215" s="15">
        <v>0</v>
      </c>
      <c r="BA2215" s="15">
        <v>0</v>
      </c>
      <c r="BB2215" s="15">
        <v>0</v>
      </c>
      <c r="BC2215" s="15">
        <v>0</v>
      </c>
      <c r="BD2215" s="15">
        <v>0</v>
      </c>
      <c r="BE2215" s="15">
        <v>0</v>
      </c>
      <c r="BF2215" s="15">
        <v>0</v>
      </c>
      <c r="BG2215" s="15">
        <f t="shared" si="173"/>
        <v>0</v>
      </c>
      <c r="BH2215" t="str">
        <f t="shared" si="174"/>
        <v>CMPDIST</v>
      </c>
      <c r="BI2215" t="str">
        <f>VLOOKUP(BH2215,[2]Summary!$C$29:$C$56,1,0)</f>
        <v>CMPDist</v>
      </c>
      <c r="BJ2215" s="16">
        <v>43466</v>
      </c>
    </row>
    <row r="2216" spans="1:62" x14ac:dyDescent="0.25">
      <c r="A2216" s="13" t="s">
        <v>4271</v>
      </c>
      <c r="B2216" s="13" t="s">
        <v>4272</v>
      </c>
      <c r="C2216" t="s">
        <v>4273</v>
      </c>
      <c r="D2216" t="s">
        <v>595</v>
      </c>
      <c r="E2216" t="s">
        <v>19</v>
      </c>
      <c r="F2216" s="13" t="s">
        <v>22</v>
      </c>
      <c r="H2216" s="15">
        <v>0</v>
      </c>
      <c r="I2216" s="15">
        <v>0</v>
      </c>
      <c r="J2216" s="15">
        <v>0</v>
      </c>
      <c r="K2216" s="15">
        <v>0</v>
      </c>
      <c r="L2216" s="15">
        <v>0</v>
      </c>
      <c r="M2216" s="15">
        <v>0</v>
      </c>
      <c r="N2216" s="15">
        <v>0</v>
      </c>
      <c r="O2216" s="15">
        <v>-117.28048</v>
      </c>
      <c r="P2216" s="15">
        <v>-0.59801000000000004</v>
      </c>
      <c r="Q2216" s="15">
        <v>0</v>
      </c>
      <c r="R2216" s="15">
        <v>0</v>
      </c>
      <c r="S2216" s="15">
        <v>0</v>
      </c>
      <c r="T2216" s="15">
        <f t="shared" si="170"/>
        <v>-117.87849</v>
      </c>
      <c r="U2216" s="15">
        <v>0</v>
      </c>
      <c r="V2216" s="15">
        <v>0</v>
      </c>
      <c r="W2216" s="15">
        <v>0</v>
      </c>
      <c r="X2216" s="15">
        <v>0</v>
      </c>
      <c r="Y2216" s="15">
        <v>0</v>
      </c>
      <c r="Z2216" s="15">
        <v>0</v>
      </c>
      <c r="AA2216" s="15">
        <v>0</v>
      </c>
      <c r="AB2216" s="15">
        <v>0</v>
      </c>
      <c r="AC2216" s="15">
        <v>0</v>
      </c>
      <c r="AD2216" s="15">
        <v>0</v>
      </c>
      <c r="AE2216" s="15">
        <v>0</v>
      </c>
      <c r="AF2216" s="15">
        <v>0</v>
      </c>
      <c r="AG2216" s="15">
        <f t="shared" si="171"/>
        <v>0</v>
      </c>
      <c r="AH2216" s="15">
        <v>0</v>
      </c>
      <c r="AI2216" s="15">
        <v>0</v>
      </c>
      <c r="AJ2216" s="15">
        <v>0</v>
      </c>
      <c r="AK2216" s="15">
        <v>0</v>
      </c>
      <c r="AL2216" s="15">
        <v>0</v>
      </c>
      <c r="AM2216" s="15">
        <v>0</v>
      </c>
      <c r="AN2216" s="15">
        <v>0</v>
      </c>
      <c r="AO2216" s="15">
        <v>0</v>
      </c>
      <c r="AP2216" s="15">
        <v>0</v>
      </c>
      <c r="AQ2216" s="15">
        <v>0</v>
      </c>
      <c r="AR2216" s="15">
        <v>0</v>
      </c>
      <c r="AS2216" s="15">
        <v>0</v>
      </c>
      <c r="AT2216" s="15">
        <f t="shared" si="172"/>
        <v>0</v>
      </c>
      <c r="AU2216" s="15">
        <v>0</v>
      </c>
      <c r="AV2216" s="15">
        <v>0</v>
      </c>
      <c r="AW2216" s="15">
        <v>0</v>
      </c>
      <c r="AX2216" s="15">
        <v>0</v>
      </c>
      <c r="AY2216" s="15">
        <v>0</v>
      </c>
      <c r="AZ2216" s="15">
        <v>0</v>
      </c>
      <c r="BA2216" s="15">
        <v>0</v>
      </c>
      <c r="BB2216" s="15">
        <v>0</v>
      </c>
      <c r="BC2216" s="15">
        <v>0</v>
      </c>
      <c r="BD2216" s="15">
        <v>0</v>
      </c>
      <c r="BE2216" s="15">
        <v>0</v>
      </c>
      <c r="BF2216" s="15">
        <v>0</v>
      </c>
      <c r="BG2216" s="15">
        <f t="shared" si="173"/>
        <v>0</v>
      </c>
      <c r="BH2216" t="str">
        <f t="shared" si="174"/>
        <v>CMPDIST</v>
      </c>
      <c r="BI2216" t="str">
        <f>VLOOKUP(BH2216,[2]Summary!$C$29:$C$56,1,0)</f>
        <v>CMPDist</v>
      </c>
      <c r="BJ2216" s="16">
        <v>43466</v>
      </c>
    </row>
    <row r="2217" spans="1:62" x14ac:dyDescent="0.25">
      <c r="A2217" s="13" t="s">
        <v>4274</v>
      </c>
      <c r="B2217" s="13" t="s">
        <v>1237</v>
      </c>
      <c r="C2217" t="s">
        <v>4275</v>
      </c>
      <c r="D2217" t="s">
        <v>595</v>
      </c>
      <c r="E2217" t="s">
        <v>19</v>
      </c>
      <c r="F2217" s="13" t="s">
        <v>20</v>
      </c>
      <c r="H2217" s="15">
        <v>0.98411000000000015</v>
      </c>
      <c r="I2217" s="15">
        <v>0.88887000000000005</v>
      </c>
      <c r="J2217" s="15">
        <v>0.99568000000000001</v>
      </c>
      <c r="K2217" s="15">
        <v>0.95622000000000007</v>
      </c>
      <c r="L2217" s="15">
        <v>0.98808999999999991</v>
      </c>
      <c r="M2217" s="15">
        <v>0.93296000000000001</v>
      </c>
      <c r="N2217" s="15">
        <v>0.98410999999999993</v>
      </c>
      <c r="O2217" s="15">
        <v>0.98410999999999993</v>
      </c>
      <c r="P2217" s="15">
        <v>0.95235999999999987</v>
      </c>
      <c r="Q2217" s="15">
        <v>0</v>
      </c>
      <c r="R2217" s="15">
        <v>1.9383799999999995</v>
      </c>
      <c r="S2217" s="15">
        <v>0.12922999999999998</v>
      </c>
      <c r="T2217" s="15">
        <f t="shared" si="170"/>
        <v>10.734120000000001</v>
      </c>
      <c r="U2217" s="15">
        <v>0</v>
      </c>
      <c r="V2217" s="15">
        <v>0</v>
      </c>
      <c r="W2217" s="15">
        <v>0</v>
      </c>
      <c r="X2217" s="15">
        <v>0</v>
      </c>
      <c r="Y2217" s="15">
        <v>0</v>
      </c>
      <c r="Z2217" s="15">
        <v>0</v>
      </c>
      <c r="AA2217" s="15">
        <v>0</v>
      </c>
      <c r="AB2217" s="15">
        <v>0</v>
      </c>
      <c r="AC2217" s="15">
        <v>0</v>
      </c>
      <c r="AD2217" s="15">
        <v>0</v>
      </c>
      <c r="AE2217" s="15">
        <v>3.0821900000000007</v>
      </c>
      <c r="AF2217" s="15">
        <v>2.4584099999999998</v>
      </c>
      <c r="AG2217" s="15">
        <f t="shared" si="171"/>
        <v>5.5406000000000004</v>
      </c>
      <c r="AH2217" s="15">
        <v>3.6139999999999999E-2</v>
      </c>
      <c r="AI2217" s="15">
        <v>3.381E-2</v>
      </c>
      <c r="AJ2217" s="15">
        <v>3.6139999999999999E-2</v>
      </c>
      <c r="AK2217" s="15">
        <v>3.4980000000000004E-2</v>
      </c>
      <c r="AL2217" s="15">
        <v>2.044E-2</v>
      </c>
      <c r="AM2217" s="15">
        <v>3.49E-2</v>
      </c>
      <c r="AN2217" s="15">
        <v>3.5090000000000003E-2</v>
      </c>
      <c r="AO2217" s="15">
        <v>3.3689999999999998E-2</v>
      </c>
      <c r="AP2217" s="15">
        <v>2.0919999999999998E-2</v>
      </c>
      <c r="AQ2217" s="15">
        <v>3.2379999999999992E-2</v>
      </c>
      <c r="AR2217" s="15">
        <v>3.134E-2</v>
      </c>
      <c r="AS2217" s="15">
        <v>2.5659999999999999E-2</v>
      </c>
      <c r="AT2217" s="15">
        <f t="shared" si="172"/>
        <v>0.37548999999999993</v>
      </c>
      <c r="AU2217" s="15">
        <v>3.3610000610351562E-2</v>
      </c>
      <c r="AV2217" s="15">
        <v>3.0360000610351563E-2</v>
      </c>
      <c r="AW2217" s="15">
        <v>3.4340000152587889E-2</v>
      </c>
      <c r="AX2217" s="15">
        <v>0.73194000625610356</v>
      </c>
      <c r="AY2217" s="15">
        <v>0.9965599975585937</v>
      </c>
      <c r="AZ2217" s="15">
        <v>2.6949900007247924</v>
      </c>
      <c r="BA2217" s="15">
        <v>13.438579990386962</v>
      </c>
      <c r="BB2217" s="15">
        <v>17.335180389404297</v>
      </c>
      <c r="BC2217" s="15">
        <v>8.3748001403808594</v>
      </c>
      <c r="BD2217" s="15">
        <v>0</v>
      </c>
      <c r="BE2217" s="15">
        <v>0</v>
      </c>
      <c r="BF2217" s="15">
        <v>0</v>
      </c>
      <c r="BG2217" s="15">
        <f t="shared" si="173"/>
        <v>43.670360526084892</v>
      </c>
      <c r="BH2217" t="str">
        <f t="shared" si="174"/>
        <v>CMPDIST</v>
      </c>
      <c r="BI2217" t="str">
        <f>VLOOKUP(BH2217,[2]Summary!$C$29:$C$56,1,0)</f>
        <v>CMPDist</v>
      </c>
      <c r="BJ2217" s="16">
        <v>44470</v>
      </c>
    </row>
    <row r="2218" spans="1:62" x14ac:dyDescent="0.25">
      <c r="A2218" s="13" t="s">
        <v>4276</v>
      </c>
      <c r="B2218" s="13" t="s">
        <v>4277</v>
      </c>
      <c r="C2218" t="s">
        <v>4278</v>
      </c>
      <c r="D2218" t="s">
        <v>595</v>
      </c>
      <c r="E2218" t="s">
        <v>19</v>
      </c>
      <c r="F2218" s="13" t="s">
        <v>22</v>
      </c>
      <c r="H2218" s="15">
        <v>0</v>
      </c>
      <c r="I2218" s="15">
        <v>0</v>
      </c>
      <c r="J2218" s="15">
        <v>0</v>
      </c>
      <c r="K2218" s="15">
        <v>94.308390000000003</v>
      </c>
      <c r="L2218" s="15">
        <v>32.4574</v>
      </c>
      <c r="M2218" s="15">
        <v>162.35254999999998</v>
      </c>
      <c r="N2218" s="15">
        <v>222.14914999999999</v>
      </c>
      <c r="O2218" s="15">
        <v>170.73960999999997</v>
      </c>
      <c r="P2218" s="15">
        <v>3.7431700000000001</v>
      </c>
      <c r="Q2218" s="15">
        <v>12.352569999999998</v>
      </c>
      <c r="R2218" s="15">
        <v>-7.8399999999999997E-3</v>
      </c>
      <c r="S2218" s="15">
        <v>4.3080000000000007E-2</v>
      </c>
      <c r="T2218" s="15">
        <f t="shared" si="170"/>
        <v>698.13807999999995</v>
      </c>
      <c r="U2218" s="15">
        <v>0</v>
      </c>
      <c r="V2218" s="15">
        <v>0</v>
      </c>
      <c r="W2218" s="15">
        <v>0</v>
      </c>
      <c r="X2218" s="15">
        <v>0</v>
      </c>
      <c r="Y2218" s="15">
        <v>0</v>
      </c>
      <c r="Z2218" s="15">
        <v>0</v>
      </c>
      <c r="AA2218" s="15">
        <v>0</v>
      </c>
      <c r="AB2218" s="15">
        <v>0</v>
      </c>
      <c r="AC2218" s="15">
        <v>0</v>
      </c>
      <c r="AD2218" s="15">
        <v>0</v>
      </c>
      <c r="AE2218" s="15">
        <v>0</v>
      </c>
      <c r="AF2218" s="15">
        <v>0</v>
      </c>
      <c r="AG2218" s="15">
        <f t="shared" si="171"/>
        <v>0</v>
      </c>
      <c r="AH2218" s="15">
        <v>0</v>
      </c>
      <c r="AI2218" s="15">
        <v>0</v>
      </c>
      <c r="AJ2218" s="15">
        <v>0</v>
      </c>
      <c r="AK2218" s="15">
        <v>0</v>
      </c>
      <c r="AL2218" s="15">
        <v>0</v>
      </c>
      <c r="AM2218" s="15">
        <v>0</v>
      </c>
      <c r="AN2218" s="15">
        <v>0</v>
      </c>
      <c r="AO2218" s="15">
        <v>0</v>
      </c>
      <c r="AP2218" s="15">
        <v>0</v>
      </c>
      <c r="AQ2218" s="15">
        <v>0</v>
      </c>
      <c r="AR2218" s="15">
        <v>0</v>
      </c>
      <c r="AS2218" s="15">
        <v>0</v>
      </c>
      <c r="AT2218" s="15">
        <f t="shared" si="172"/>
        <v>0</v>
      </c>
      <c r="AU2218" s="15">
        <v>0</v>
      </c>
      <c r="AV2218" s="15">
        <v>0</v>
      </c>
      <c r="AW2218" s="15">
        <v>0</v>
      </c>
      <c r="AX2218" s="15">
        <v>0</v>
      </c>
      <c r="AY2218" s="15">
        <v>0</v>
      </c>
      <c r="AZ2218" s="15">
        <v>0</v>
      </c>
      <c r="BA2218" s="15">
        <v>0</v>
      </c>
      <c r="BB2218" s="15">
        <v>0</v>
      </c>
      <c r="BC2218" s="15">
        <v>0</v>
      </c>
      <c r="BD2218" s="15">
        <v>0</v>
      </c>
      <c r="BE2218" s="15">
        <v>0</v>
      </c>
      <c r="BF2218" s="15">
        <v>0</v>
      </c>
      <c r="BG2218" s="15">
        <f t="shared" si="173"/>
        <v>0</v>
      </c>
      <c r="BH2218" t="str">
        <f t="shared" si="174"/>
        <v>CMPDIST</v>
      </c>
      <c r="BI2218" t="str">
        <f>VLOOKUP(BH2218,[2]Summary!$C$29:$C$56,1,0)</f>
        <v>CMPDist</v>
      </c>
      <c r="BJ2218" s="16">
        <v>43466</v>
      </c>
    </row>
    <row r="2219" spans="1:62" x14ac:dyDescent="0.25">
      <c r="A2219" s="13" t="s">
        <v>4279</v>
      </c>
      <c r="B2219" s="13" t="s">
        <v>4280</v>
      </c>
      <c r="C2219" t="s">
        <v>4281</v>
      </c>
      <c r="D2219" t="s">
        <v>599</v>
      </c>
      <c r="E2219" t="s">
        <v>19</v>
      </c>
      <c r="F2219" s="13" t="s">
        <v>585</v>
      </c>
      <c r="H2219" s="15">
        <v>1.1744999999999997</v>
      </c>
      <c r="I2219" s="15">
        <v>18.862269999999999</v>
      </c>
      <c r="J2219" s="15">
        <v>9.4219199999999983</v>
      </c>
      <c r="K2219" s="15">
        <v>-6.3504500000000004</v>
      </c>
      <c r="L2219" s="15">
        <v>-26.329879999999999</v>
      </c>
      <c r="M2219" s="15">
        <v>-1.20621</v>
      </c>
      <c r="N2219" s="15">
        <v>-5.6199999999999958E-2</v>
      </c>
      <c r="O2219" s="15">
        <v>-86.81101000000001</v>
      </c>
      <c r="P2219" s="15">
        <v>-0.30585999999999991</v>
      </c>
      <c r="Q2219" s="15">
        <v>-5.040119999999999</v>
      </c>
      <c r="R2219" s="15">
        <v>-0.13121000000000002</v>
      </c>
      <c r="S2219" s="15">
        <v>6.3499999999999997E-3</v>
      </c>
      <c r="T2219" s="15">
        <f t="shared" si="170"/>
        <v>-96.765900000000016</v>
      </c>
      <c r="U2219" s="15">
        <v>0</v>
      </c>
      <c r="V2219" s="15">
        <v>0</v>
      </c>
      <c r="W2219" s="15">
        <v>0</v>
      </c>
      <c r="X2219" s="15">
        <v>0</v>
      </c>
      <c r="Y2219" s="15">
        <v>0</v>
      </c>
      <c r="Z2219" s="15">
        <v>0</v>
      </c>
      <c r="AA2219" s="15">
        <v>0</v>
      </c>
      <c r="AB2219" s="15">
        <v>0</v>
      </c>
      <c r="AC2219" s="15">
        <v>0</v>
      </c>
      <c r="AD2219" s="15">
        <v>0</v>
      </c>
      <c r="AE2219" s="15">
        <v>0</v>
      </c>
      <c r="AF2219" s="15">
        <v>0</v>
      </c>
      <c r="AG2219" s="15">
        <f t="shared" si="171"/>
        <v>0</v>
      </c>
      <c r="AH2219" s="15">
        <v>0</v>
      </c>
      <c r="AI2219" s="15">
        <v>0</v>
      </c>
      <c r="AJ2219" s="15">
        <v>0</v>
      </c>
      <c r="AK2219" s="15">
        <v>0</v>
      </c>
      <c r="AL2219" s="15">
        <v>0</v>
      </c>
      <c r="AM2219" s="15">
        <v>0</v>
      </c>
      <c r="AN2219" s="15">
        <v>0</v>
      </c>
      <c r="AO2219" s="15">
        <v>0</v>
      </c>
      <c r="AP2219" s="15">
        <v>0</v>
      </c>
      <c r="AQ2219" s="15">
        <v>0</v>
      </c>
      <c r="AR2219" s="15">
        <v>0</v>
      </c>
      <c r="AS2219" s="15">
        <v>0</v>
      </c>
      <c r="AT2219" s="15">
        <f t="shared" si="172"/>
        <v>0</v>
      </c>
      <c r="AU2219" s="15">
        <v>0</v>
      </c>
      <c r="AV2219" s="15">
        <v>0</v>
      </c>
      <c r="AW2219" s="15">
        <v>0</v>
      </c>
      <c r="AX2219" s="15">
        <v>0</v>
      </c>
      <c r="AY2219" s="15">
        <v>0</v>
      </c>
      <c r="AZ2219" s="15">
        <v>0</v>
      </c>
      <c r="BA2219" s="15">
        <v>0</v>
      </c>
      <c r="BB2219" s="15">
        <v>0</v>
      </c>
      <c r="BC2219" s="15">
        <v>0</v>
      </c>
      <c r="BD2219" s="15">
        <v>0</v>
      </c>
      <c r="BE2219" s="15">
        <v>0</v>
      </c>
      <c r="BF2219" s="15">
        <v>0</v>
      </c>
      <c r="BG2219" s="15">
        <f t="shared" si="173"/>
        <v>0</v>
      </c>
      <c r="BH2219" t="str">
        <f t="shared" si="174"/>
        <v>NYSEGDIST</v>
      </c>
      <c r="BI2219" t="str">
        <f>VLOOKUP(BH2219,[2]Summary!$C$29:$C$56,1,0)</f>
        <v>NYSEGDist</v>
      </c>
      <c r="BJ2219" s="16">
        <v>43466</v>
      </c>
    </row>
    <row r="2220" spans="1:62" x14ac:dyDescent="0.25">
      <c r="A2220" s="13" t="s">
        <v>4282</v>
      </c>
      <c r="B2220" s="13" t="s">
        <v>4283</v>
      </c>
      <c r="C2220" t="s">
        <v>4284</v>
      </c>
      <c r="D2220" t="s">
        <v>599</v>
      </c>
      <c r="E2220" t="s">
        <v>19</v>
      </c>
      <c r="F2220" s="13" t="s">
        <v>585</v>
      </c>
      <c r="H2220" s="15">
        <v>0</v>
      </c>
      <c r="I2220" s="15">
        <v>0</v>
      </c>
      <c r="J2220" s="15">
        <v>0.10877999999999999</v>
      </c>
      <c r="K2220" s="15">
        <v>3.8000000000000002E-4</v>
      </c>
      <c r="L2220" s="15">
        <v>1E-4</v>
      </c>
      <c r="M2220" s="15">
        <v>-2.5559999999999999E-2</v>
      </c>
      <c r="N2220" s="15">
        <v>7.3069999999999996E-2</v>
      </c>
      <c r="O2220" s="15">
        <v>6.8999999999999975E-4</v>
      </c>
      <c r="P2220" s="15">
        <v>5.7000000000000009E-4</v>
      </c>
      <c r="Q2220" s="15">
        <v>2.4000000000000001E-4</v>
      </c>
      <c r="R2220" s="15">
        <v>-8.199999999999999E-3</v>
      </c>
      <c r="S2220" s="15">
        <v>9.5999999999999974E-3</v>
      </c>
      <c r="T2220" s="15">
        <f t="shared" si="170"/>
        <v>0.15966999999999998</v>
      </c>
      <c r="U2220" s="15">
        <v>0</v>
      </c>
      <c r="V2220" s="15">
        <v>0</v>
      </c>
      <c r="W2220" s="15">
        <v>0</v>
      </c>
      <c r="X2220" s="15">
        <v>0</v>
      </c>
      <c r="Y2220" s="15">
        <v>0</v>
      </c>
      <c r="Z2220" s="15">
        <v>0</v>
      </c>
      <c r="AA2220" s="15">
        <v>0</v>
      </c>
      <c r="AB2220" s="15">
        <v>0</v>
      </c>
      <c r="AC2220" s="15">
        <v>0</v>
      </c>
      <c r="AD2220" s="15">
        <v>0</v>
      </c>
      <c r="AE2220" s="15">
        <v>0</v>
      </c>
      <c r="AF2220" s="15">
        <v>0</v>
      </c>
      <c r="AG2220" s="15">
        <f t="shared" si="171"/>
        <v>0</v>
      </c>
      <c r="AH2220" s="15">
        <v>0</v>
      </c>
      <c r="AI2220" s="15">
        <v>0</v>
      </c>
      <c r="AJ2220" s="15">
        <v>0</v>
      </c>
      <c r="AK2220" s="15">
        <v>0</v>
      </c>
      <c r="AL2220" s="15">
        <v>0</v>
      </c>
      <c r="AM2220" s="15">
        <v>0</v>
      </c>
      <c r="AN2220" s="15">
        <v>0</v>
      </c>
      <c r="AO2220" s="15">
        <v>0</v>
      </c>
      <c r="AP2220" s="15">
        <v>0</v>
      </c>
      <c r="AQ2220" s="15">
        <v>0</v>
      </c>
      <c r="AR2220" s="15">
        <v>0</v>
      </c>
      <c r="AS2220" s="15">
        <v>0</v>
      </c>
      <c r="AT2220" s="15">
        <f t="shared" si="172"/>
        <v>0</v>
      </c>
      <c r="AU2220" s="15">
        <v>0</v>
      </c>
      <c r="AV2220" s="15">
        <v>0</v>
      </c>
      <c r="AW2220" s="15">
        <v>0</v>
      </c>
      <c r="AX2220" s="15">
        <v>0</v>
      </c>
      <c r="AY2220" s="15">
        <v>0</v>
      </c>
      <c r="AZ2220" s="15">
        <v>0</v>
      </c>
      <c r="BA2220" s="15">
        <v>0</v>
      </c>
      <c r="BB2220" s="15">
        <v>0</v>
      </c>
      <c r="BC2220" s="15">
        <v>0</v>
      </c>
      <c r="BD2220" s="15">
        <v>0</v>
      </c>
      <c r="BE2220" s="15">
        <v>0</v>
      </c>
      <c r="BF2220" s="15">
        <v>0</v>
      </c>
      <c r="BG2220" s="15">
        <f t="shared" si="173"/>
        <v>0</v>
      </c>
      <c r="BH2220" t="str">
        <f t="shared" si="174"/>
        <v>NYSEGDIST</v>
      </c>
      <c r="BI2220" t="str">
        <f>VLOOKUP(BH2220,[2]Summary!$C$29:$C$56,1,0)</f>
        <v>NYSEGDist</v>
      </c>
      <c r="BJ2220" s="16">
        <v>43466</v>
      </c>
    </row>
    <row r="2221" spans="1:62" x14ac:dyDescent="0.25">
      <c r="A2221" s="13" t="s">
        <v>4285</v>
      </c>
      <c r="B2221" s="13" t="s">
        <v>4286</v>
      </c>
      <c r="C2221" t="s">
        <v>4287</v>
      </c>
      <c r="D2221" t="s">
        <v>596</v>
      </c>
      <c r="E2221" t="s">
        <v>19</v>
      </c>
      <c r="F2221" s="13" t="s">
        <v>22</v>
      </c>
      <c r="H2221" s="15">
        <v>2.0699999999999998E-3</v>
      </c>
      <c r="I2221" s="15">
        <v>1.8700000000000001E-3</v>
      </c>
      <c r="J2221" s="15">
        <v>2.5099999999999996E-3</v>
      </c>
      <c r="K2221" s="15">
        <v>2.1399999999999995E-3</v>
      </c>
      <c r="L2221" s="15">
        <v>2.2199999999999998E-3</v>
      </c>
      <c r="M2221" s="15">
        <v>3.3799999999999998E-3</v>
      </c>
      <c r="N2221" s="15">
        <v>2.4299999999999999E-3</v>
      </c>
      <c r="O2221" s="15">
        <v>2.4299999999999999E-3</v>
      </c>
      <c r="P2221" s="15">
        <v>2.8399999999999996E-3</v>
      </c>
      <c r="Q2221" s="15">
        <v>4.6000000000000001E-4</v>
      </c>
      <c r="R2221" s="15">
        <v>0</v>
      </c>
      <c r="S2221" s="15">
        <v>0</v>
      </c>
      <c r="T2221" s="15">
        <f t="shared" si="170"/>
        <v>2.2349999999999995E-2</v>
      </c>
      <c r="U2221" s="15">
        <v>0</v>
      </c>
      <c r="V2221" s="15">
        <v>0</v>
      </c>
      <c r="W2221" s="15">
        <v>0</v>
      </c>
      <c r="X2221" s="15">
        <v>0</v>
      </c>
      <c r="Y2221" s="15">
        <v>0</v>
      </c>
      <c r="Z2221" s="15">
        <v>0</v>
      </c>
      <c r="AA2221" s="15">
        <v>0</v>
      </c>
      <c r="AB2221" s="15">
        <v>0</v>
      </c>
      <c r="AC2221" s="15">
        <v>0</v>
      </c>
      <c r="AD2221" s="15">
        <v>0</v>
      </c>
      <c r="AE2221" s="15">
        <v>0</v>
      </c>
      <c r="AF2221" s="15">
        <v>0</v>
      </c>
      <c r="AG2221" s="15">
        <f t="shared" si="171"/>
        <v>0</v>
      </c>
      <c r="AH2221" s="15">
        <v>0</v>
      </c>
      <c r="AI2221" s="15">
        <v>0</v>
      </c>
      <c r="AJ2221" s="15">
        <v>0</v>
      </c>
      <c r="AK2221" s="15">
        <v>0</v>
      </c>
      <c r="AL2221" s="15">
        <v>0</v>
      </c>
      <c r="AM2221" s="15">
        <v>0</v>
      </c>
      <c r="AN2221" s="15">
        <v>0</v>
      </c>
      <c r="AO2221" s="15">
        <v>0</v>
      </c>
      <c r="AP2221" s="15">
        <v>0</v>
      </c>
      <c r="AQ2221" s="15">
        <v>0</v>
      </c>
      <c r="AR2221" s="15">
        <v>0</v>
      </c>
      <c r="AS2221" s="15">
        <v>0</v>
      </c>
      <c r="AT2221" s="15">
        <f t="shared" si="172"/>
        <v>0</v>
      </c>
      <c r="AU2221" s="15">
        <v>0</v>
      </c>
      <c r="AV2221" s="15">
        <v>0</v>
      </c>
      <c r="AW2221" s="15">
        <v>0</v>
      </c>
      <c r="AX2221" s="15">
        <v>0</v>
      </c>
      <c r="AY2221" s="15">
        <v>0</v>
      </c>
      <c r="AZ2221" s="15">
        <v>0</v>
      </c>
      <c r="BA2221" s="15">
        <v>0</v>
      </c>
      <c r="BB2221" s="15">
        <v>0</v>
      </c>
      <c r="BC2221" s="15">
        <v>0</v>
      </c>
      <c r="BD2221" s="15">
        <v>0</v>
      </c>
      <c r="BE2221" s="15">
        <v>0</v>
      </c>
      <c r="BF2221" s="15">
        <v>0</v>
      </c>
      <c r="BG2221" s="15">
        <f t="shared" si="173"/>
        <v>0</v>
      </c>
      <c r="BH2221" t="str">
        <f t="shared" si="174"/>
        <v>RGEDIST</v>
      </c>
      <c r="BI2221" t="str">
        <f>VLOOKUP(BH2221,[2]Summary!$C$29:$C$56,1,0)</f>
        <v>RGEDist</v>
      </c>
      <c r="BJ2221" s="16">
        <v>43466</v>
      </c>
    </row>
    <row r="2222" spans="1:62" x14ac:dyDescent="0.25">
      <c r="A2222" s="13" t="s">
        <v>4288</v>
      </c>
      <c r="B2222" s="13" t="s">
        <v>4289</v>
      </c>
      <c r="C2222" t="s">
        <v>4290</v>
      </c>
      <c r="D2222" t="s">
        <v>596</v>
      </c>
      <c r="E2222" t="s">
        <v>19</v>
      </c>
      <c r="F2222" s="13" t="s">
        <v>22</v>
      </c>
      <c r="H2222" s="15">
        <v>0.25067</v>
      </c>
      <c r="I2222" s="15">
        <v>0.22641</v>
      </c>
      <c r="J2222" s="15">
        <v>0.30191000000000001</v>
      </c>
      <c r="K2222" s="15">
        <v>0.25966</v>
      </c>
      <c r="L2222" s="15">
        <v>0.26832</v>
      </c>
      <c r="M2222" s="15">
        <v>0.40952</v>
      </c>
      <c r="N2222" s="15">
        <v>0.29399000000000003</v>
      </c>
      <c r="O2222" s="15">
        <v>0.29399000000000003</v>
      </c>
      <c r="P2222" s="15">
        <v>0.34806999999999999</v>
      </c>
      <c r="Q2222" s="15">
        <v>5.4840000000000007E-2</v>
      </c>
      <c r="R2222" s="15">
        <v>0</v>
      </c>
      <c r="S2222" s="15">
        <v>0</v>
      </c>
      <c r="T2222" s="15">
        <f t="shared" si="170"/>
        <v>2.7073800000000001</v>
      </c>
      <c r="U2222" s="15">
        <v>0</v>
      </c>
      <c r="V2222" s="15">
        <v>0</v>
      </c>
      <c r="W2222" s="15">
        <v>0</v>
      </c>
      <c r="X2222" s="15">
        <v>0</v>
      </c>
      <c r="Y2222" s="15">
        <v>0</v>
      </c>
      <c r="Z2222" s="15">
        <v>0</v>
      </c>
      <c r="AA2222" s="15">
        <v>0</v>
      </c>
      <c r="AB2222" s="15">
        <v>0</v>
      </c>
      <c r="AC2222" s="15">
        <v>0</v>
      </c>
      <c r="AD2222" s="15">
        <v>0</v>
      </c>
      <c r="AE2222" s="15">
        <v>0</v>
      </c>
      <c r="AF2222" s="15">
        <v>0</v>
      </c>
      <c r="AG2222" s="15">
        <f t="shared" si="171"/>
        <v>0</v>
      </c>
      <c r="AH2222" s="15">
        <v>0</v>
      </c>
      <c r="AI2222" s="15">
        <v>0</v>
      </c>
      <c r="AJ2222" s="15">
        <v>0</v>
      </c>
      <c r="AK2222" s="15">
        <v>0</v>
      </c>
      <c r="AL2222" s="15">
        <v>0</v>
      </c>
      <c r="AM2222" s="15">
        <v>0</v>
      </c>
      <c r="AN2222" s="15">
        <v>0</v>
      </c>
      <c r="AO2222" s="15">
        <v>0</v>
      </c>
      <c r="AP2222" s="15">
        <v>0</v>
      </c>
      <c r="AQ2222" s="15">
        <v>0</v>
      </c>
      <c r="AR2222" s="15">
        <v>0</v>
      </c>
      <c r="AS2222" s="15">
        <v>0</v>
      </c>
      <c r="AT2222" s="15">
        <f t="shared" si="172"/>
        <v>0</v>
      </c>
      <c r="AU2222" s="15">
        <v>0</v>
      </c>
      <c r="AV2222" s="15">
        <v>0</v>
      </c>
      <c r="AW2222" s="15">
        <v>0</v>
      </c>
      <c r="AX2222" s="15">
        <v>0</v>
      </c>
      <c r="AY2222" s="15">
        <v>0</v>
      </c>
      <c r="AZ2222" s="15">
        <v>0</v>
      </c>
      <c r="BA2222" s="15">
        <v>0</v>
      </c>
      <c r="BB2222" s="15">
        <v>0</v>
      </c>
      <c r="BC2222" s="15">
        <v>0</v>
      </c>
      <c r="BD2222" s="15">
        <v>0</v>
      </c>
      <c r="BE2222" s="15">
        <v>0</v>
      </c>
      <c r="BF2222" s="15">
        <v>0</v>
      </c>
      <c r="BG2222" s="15">
        <f t="shared" si="173"/>
        <v>0</v>
      </c>
      <c r="BH2222" t="str">
        <f t="shared" si="174"/>
        <v>RGEDIST</v>
      </c>
      <c r="BI2222" t="str">
        <f>VLOOKUP(BH2222,[2]Summary!$C$29:$C$56,1,0)</f>
        <v>RGEDist</v>
      </c>
      <c r="BJ2222" s="16">
        <v>43466</v>
      </c>
    </row>
    <row r="2223" spans="1:62" x14ac:dyDescent="0.25">
      <c r="A2223" s="13" t="s">
        <v>4291</v>
      </c>
      <c r="B2223" s="13" t="s">
        <v>4292</v>
      </c>
      <c r="C2223" t="s">
        <v>4293</v>
      </c>
      <c r="D2223" t="s">
        <v>596</v>
      </c>
      <c r="E2223" t="s">
        <v>19</v>
      </c>
      <c r="F2223" s="13" t="s">
        <v>585</v>
      </c>
      <c r="H2223" s="15">
        <v>0.27026</v>
      </c>
      <c r="I2223" s="15">
        <v>1.6709999999999999E-2</v>
      </c>
      <c r="J2223" s="15">
        <v>2.1840000000000002E-2</v>
      </c>
      <c r="K2223" s="15">
        <v>5.4000000000000001E-4</v>
      </c>
      <c r="L2223" s="15">
        <v>5.6000000000000006E-4</v>
      </c>
      <c r="M2223" s="15">
        <v>1.1200000000000001E-3</v>
      </c>
      <c r="N2223" s="15">
        <v>6.3000000000000003E-4</v>
      </c>
      <c r="O2223" s="15">
        <v>-6.0059999999999995E-2</v>
      </c>
      <c r="P2223" s="15">
        <v>3.3E-4</v>
      </c>
      <c r="Q2223" s="15">
        <v>1.1999999999999999E-4</v>
      </c>
      <c r="R2223" s="15">
        <v>0</v>
      </c>
      <c r="S2223" s="15">
        <v>-5.5500000000000002E-3</v>
      </c>
      <c r="T2223" s="15">
        <f t="shared" si="170"/>
        <v>0.24650000000000005</v>
      </c>
      <c r="U2223" s="15">
        <v>0</v>
      </c>
      <c r="V2223" s="15">
        <v>0</v>
      </c>
      <c r="W2223" s="15">
        <v>0</v>
      </c>
      <c r="X2223" s="15">
        <v>0</v>
      </c>
      <c r="Y2223" s="15">
        <v>0</v>
      </c>
      <c r="Z2223" s="15">
        <v>0</v>
      </c>
      <c r="AA2223" s="15">
        <v>0</v>
      </c>
      <c r="AB2223" s="15">
        <v>0</v>
      </c>
      <c r="AC2223" s="15">
        <v>0</v>
      </c>
      <c r="AD2223" s="15">
        <v>0</v>
      </c>
      <c r="AE2223" s="15">
        <v>0</v>
      </c>
      <c r="AF2223" s="15">
        <v>0</v>
      </c>
      <c r="AG2223" s="15">
        <f t="shared" si="171"/>
        <v>0</v>
      </c>
      <c r="AH2223" s="15">
        <v>0</v>
      </c>
      <c r="AI2223" s="15">
        <v>0</v>
      </c>
      <c r="AJ2223" s="15">
        <v>0</v>
      </c>
      <c r="AK2223" s="15">
        <v>0</v>
      </c>
      <c r="AL2223" s="15">
        <v>0</v>
      </c>
      <c r="AM2223" s="15">
        <v>0</v>
      </c>
      <c r="AN2223" s="15">
        <v>0</v>
      </c>
      <c r="AO2223" s="15">
        <v>0</v>
      </c>
      <c r="AP2223" s="15">
        <v>0</v>
      </c>
      <c r="AQ2223" s="15">
        <v>0</v>
      </c>
      <c r="AR2223" s="15">
        <v>0</v>
      </c>
      <c r="AS2223" s="15">
        <v>0</v>
      </c>
      <c r="AT2223" s="15">
        <f t="shared" si="172"/>
        <v>0</v>
      </c>
      <c r="AU2223" s="15">
        <v>0</v>
      </c>
      <c r="AV2223" s="15">
        <v>0</v>
      </c>
      <c r="AW2223" s="15">
        <v>0</v>
      </c>
      <c r="AX2223" s="15">
        <v>0</v>
      </c>
      <c r="AY2223" s="15">
        <v>0</v>
      </c>
      <c r="AZ2223" s="15">
        <v>0</v>
      </c>
      <c r="BA2223" s="15">
        <v>0</v>
      </c>
      <c r="BB2223" s="15">
        <v>0</v>
      </c>
      <c r="BC2223" s="15">
        <v>0</v>
      </c>
      <c r="BD2223" s="15">
        <v>0</v>
      </c>
      <c r="BE2223" s="15">
        <v>0</v>
      </c>
      <c r="BF2223" s="15">
        <v>0</v>
      </c>
      <c r="BG2223" s="15">
        <f t="shared" si="173"/>
        <v>0</v>
      </c>
      <c r="BH2223" t="str">
        <f t="shared" si="174"/>
        <v>RGEDIST</v>
      </c>
      <c r="BI2223" t="str">
        <f>VLOOKUP(BH2223,[2]Summary!$C$29:$C$56,1,0)</f>
        <v>RGEDist</v>
      </c>
      <c r="BJ2223" s="16">
        <v>43466</v>
      </c>
    </row>
    <row r="2224" spans="1:62" x14ac:dyDescent="0.25">
      <c r="A2224" s="13" t="s">
        <v>4294</v>
      </c>
      <c r="B2224" s="13" t="s">
        <v>4286</v>
      </c>
      <c r="C2224" t="s">
        <v>4287</v>
      </c>
      <c r="D2224" t="s">
        <v>596</v>
      </c>
      <c r="E2224" t="s">
        <v>35</v>
      </c>
      <c r="F2224" s="13" t="s">
        <v>22</v>
      </c>
      <c r="H2224" s="15">
        <v>0.25453999999999999</v>
      </c>
      <c r="I2224" s="15">
        <v>0.22991</v>
      </c>
      <c r="J2224" s="15">
        <v>0.30657000000000006</v>
      </c>
      <c r="K2224" s="15">
        <v>0.26367000000000002</v>
      </c>
      <c r="L2224" s="15">
        <v>0.27246000000000004</v>
      </c>
      <c r="M2224" s="15">
        <v>0.41592000000000001</v>
      </c>
      <c r="N2224" s="15">
        <v>0.29854000000000003</v>
      </c>
      <c r="O2224" s="15">
        <v>0.29854000000000003</v>
      </c>
      <c r="P2224" s="15">
        <v>0.35340999999999995</v>
      </c>
      <c r="Q2224" s="15">
        <v>5.5689999999999996E-2</v>
      </c>
      <c r="R2224" s="15">
        <v>0</v>
      </c>
      <c r="S2224" s="15">
        <v>0</v>
      </c>
      <c r="T2224" s="15">
        <f t="shared" si="170"/>
        <v>2.74925</v>
      </c>
      <c r="U2224" s="15">
        <v>0</v>
      </c>
      <c r="V2224" s="15">
        <v>0</v>
      </c>
      <c r="W2224" s="15">
        <v>0</v>
      </c>
      <c r="X2224" s="15">
        <v>0</v>
      </c>
      <c r="Y2224" s="15">
        <v>0</v>
      </c>
      <c r="Z2224" s="15">
        <v>0</v>
      </c>
      <c r="AA2224" s="15">
        <v>0</v>
      </c>
      <c r="AB2224" s="15">
        <v>0</v>
      </c>
      <c r="AC2224" s="15">
        <v>0</v>
      </c>
      <c r="AD2224" s="15">
        <v>0</v>
      </c>
      <c r="AE2224" s="15">
        <v>0</v>
      </c>
      <c r="AF2224" s="15">
        <v>0</v>
      </c>
      <c r="AG2224" s="15">
        <f t="shared" si="171"/>
        <v>0</v>
      </c>
      <c r="AH2224" s="15">
        <v>0</v>
      </c>
      <c r="AI2224" s="15">
        <v>0</v>
      </c>
      <c r="AJ2224" s="15">
        <v>0</v>
      </c>
      <c r="AK2224" s="15">
        <v>0</v>
      </c>
      <c r="AL2224" s="15">
        <v>0</v>
      </c>
      <c r="AM2224" s="15">
        <v>0</v>
      </c>
      <c r="AN2224" s="15">
        <v>0</v>
      </c>
      <c r="AO2224" s="15">
        <v>0</v>
      </c>
      <c r="AP2224" s="15">
        <v>0</v>
      </c>
      <c r="AQ2224" s="15">
        <v>0</v>
      </c>
      <c r="AR2224" s="15">
        <v>0</v>
      </c>
      <c r="AS2224" s="15">
        <v>0</v>
      </c>
      <c r="AT2224" s="15">
        <f t="shared" si="172"/>
        <v>0</v>
      </c>
      <c r="AU2224" s="15">
        <v>0</v>
      </c>
      <c r="AV2224" s="15">
        <v>0</v>
      </c>
      <c r="AW2224" s="15">
        <v>0</v>
      </c>
      <c r="AX2224" s="15">
        <v>0</v>
      </c>
      <c r="AY2224" s="15">
        <v>0</v>
      </c>
      <c r="AZ2224" s="15">
        <v>0</v>
      </c>
      <c r="BA2224" s="15">
        <v>0</v>
      </c>
      <c r="BB2224" s="15">
        <v>0</v>
      </c>
      <c r="BC2224" s="15">
        <v>0</v>
      </c>
      <c r="BD2224" s="15">
        <v>0</v>
      </c>
      <c r="BE2224" s="15">
        <v>0</v>
      </c>
      <c r="BF2224" s="15">
        <v>0</v>
      </c>
      <c r="BG2224" s="15">
        <f t="shared" si="173"/>
        <v>0</v>
      </c>
      <c r="BH2224" t="str">
        <f t="shared" si="174"/>
        <v>RGETRANS</v>
      </c>
      <c r="BI2224" t="str">
        <f>VLOOKUP(BH2224,[2]Summary!$C$29:$C$56,1,0)</f>
        <v>RGETrans</v>
      </c>
      <c r="BJ2224" s="16">
        <v>43466</v>
      </c>
    </row>
    <row r="2225" spans="1:62" x14ac:dyDescent="0.25">
      <c r="A2225" s="13" t="s">
        <v>4295</v>
      </c>
      <c r="B2225" s="13" t="s">
        <v>1135</v>
      </c>
      <c r="C2225" t="s">
        <v>1136</v>
      </c>
      <c r="D2225" t="s">
        <v>596</v>
      </c>
      <c r="E2225" t="s">
        <v>35</v>
      </c>
      <c r="F2225" s="13" t="s">
        <v>22</v>
      </c>
      <c r="H2225" s="15">
        <v>0.21972</v>
      </c>
      <c r="I2225" s="15">
        <v>0.19845999999999997</v>
      </c>
      <c r="J2225" s="15">
        <v>0.26462999999999998</v>
      </c>
      <c r="K2225" s="15">
        <v>0.2276</v>
      </c>
      <c r="L2225" s="15">
        <v>0.23519000000000001</v>
      </c>
      <c r="M2225" s="15">
        <v>0.35894999999999999</v>
      </c>
      <c r="N2225" s="15">
        <v>0.25768000000000002</v>
      </c>
      <c r="O2225" s="15">
        <v>0.25768000000000002</v>
      </c>
      <c r="P2225" s="15">
        <v>0.30510000000000004</v>
      </c>
      <c r="Q2225" s="15">
        <v>4.8129999999999999E-2</v>
      </c>
      <c r="R2225" s="15">
        <v>0</v>
      </c>
      <c r="S2225" s="15">
        <v>0</v>
      </c>
      <c r="T2225" s="15">
        <f t="shared" si="170"/>
        <v>2.3731400000000002</v>
      </c>
      <c r="U2225" s="15">
        <v>0</v>
      </c>
      <c r="V2225" s="15">
        <v>0</v>
      </c>
      <c r="W2225" s="15">
        <v>0</v>
      </c>
      <c r="X2225" s="15">
        <v>0</v>
      </c>
      <c r="Y2225" s="15">
        <v>0</v>
      </c>
      <c r="Z2225" s="15">
        <v>0</v>
      </c>
      <c r="AA2225" s="15">
        <v>0</v>
      </c>
      <c r="AB2225" s="15">
        <v>0</v>
      </c>
      <c r="AC2225" s="15">
        <v>0</v>
      </c>
      <c r="AD2225" s="15">
        <v>0</v>
      </c>
      <c r="AE2225" s="15">
        <v>0</v>
      </c>
      <c r="AF2225" s="15">
        <v>0</v>
      </c>
      <c r="AG2225" s="15">
        <f t="shared" si="171"/>
        <v>0</v>
      </c>
      <c r="AH2225" s="15">
        <v>0</v>
      </c>
      <c r="AI2225" s="15">
        <v>0</v>
      </c>
      <c r="AJ2225" s="15">
        <v>0</v>
      </c>
      <c r="AK2225" s="15">
        <v>0</v>
      </c>
      <c r="AL2225" s="15">
        <v>0</v>
      </c>
      <c r="AM2225" s="15">
        <v>0</v>
      </c>
      <c r="AN2225" s="15">
        <v>0</v>
      </c>
      <c r="AO2225" s="15">
        <v>0</v>
      </c>
      <c r="AP2225" s="15">
        <v>0</v>
      </c>
      <c r="AQ2225" s="15">
        <v>0</v>
      </c>
      <c r="AR2225" s="15">
        <v>0</v>
      </c>
      <c r="AS2225" s="15">
        <v>0</v>
      </c>
      <c r="AT2225" s="15">
        <f t="shared" si="172"/>
        <v>0</v>
      </c>
      <c r="AU2225" s="15">
        <v>0</v>
      </c>
      <c r="AV2225" s="15">
        <v>0</v>
      </c>
      <c r="AW2225" s="15">
        <v>0</v>
      </c>
      <c r="AX2225" s="15">
        <v>0</v>
      </c>
      <c r="AY2225" s="15">
        <v>0</v>
      </c>
      <c r="AZ2225" s="15">
        <v>0</v>
      </c>
      <c r="BA2225" s="15">
        <v>0</v>
      </c>
      <c r="BB2225" s="15">
        <v>0</v>
      </c>
      <c r="BC2225" s="15">
        <v>0</v>
      </c>
      <c r="BD2225" s="15">
        <v>0</v>
      </c>
      <c r="BE2225" s="15">
        <v>0</v>
      </c>
      <c r="BF2225" s="15">
        <v>0</v>
      </c>
      <c r="BG2225" s="15">
        <f t="shared" si="173"/>
        <v>0</v>
      </c>
      <c r="BH2225" t="str">
        <f t="shared" si="174"/>
        <v>RGETRANS</v>
      </c>
      <c r="BI2225" t="str">
        <f>VLOOKUP(BH2225,[2]Summary!$C$29:$C$56,1,0)</f>
        <v>RGETrans</v>
      </c>
      <c r="BJ2225" s="16">
        <v>43466</v>
      </c>
    </row>
    <row r="2226" spans="1:62" x14ac:dyDescent="0.25">
      <c r="A2226" s="13" t="s">
        <v>4296</v>
      </c>
      <c r="B2226" s="13" t="s">
        <v>4297</v>
      </c>
      <c r="C2226" t="s">
        <v>4298</v>
      </c>
      <c r="D2226" t="s">
        <v>595</v>
      </c>
      <c r="E2226" t="s">
        <v>19</v>
      </c>
      <c r="F2226" s="13" t="s">
        <v>22</v>
      </c>
      <c r="H2226" s="15">
        <v>0</v>
      </c>
      <c r="I2226" s="15">
        <v>0</v>
      </c>
      <c r="J2226" s="15">
        <v>0</v>
      </c>
      <c r="K2226" s="15">
        <v>88.658359999999988</v>
      </c>
      <c r="L2226" s="15">
        <v>36.036589999999997</v>
      </c>
      <c r="M2226" s="15">
        <v>70.712090000000003</v>
      </c>
      <c r="N2226" s="15">
        <v>31.788820000000001</v>
      </c>
      <c r="O2226" s="15">
        <v>31.643120000000003</v>
      </c>
      <c r="P2226" s="15">
        <v>193.81573</v>
      </c>
      <c r="Q2226" s="15">
        <v>118.71238000000001</v>
      </c>
      <c r="R2226" s="15">
        <v>0</v>
      </c>
      <c r="S2226" s="15">
        <v>21.48902</v>
      </c>
      <c r="T2226" s="15">
        <f t="shared" si="170"/>
        <v>592.85611000000006</v>
      </c>
      <c r="U2226" s="15">
        <v>0</v>
      </c>
      <c r="V2226" s="15">
        <v>0</v>
      </c>
      <c r="W2226" s="15">
        <v>0</v>
      </c>
      <c r="X2226" s="15">
        <v>0</v>
      </c>
      <c r="Y2226" s="15">
        <v>0</v>
      </c>
      <c r="Z2226" s="15">
        <v>0</v>
      </c>
      <c r="AA2226" s="15">
        <v>0</v>
      </c>
      <c r="AB2226" s="15">
        <v>0</v>
      </c>
      <c r="AC2226" s="15">
        <v>0</v>
      </c>
      <c r="AD2226" s="15">
        <v>0</v>
      </c>
      <c r="AE2226" s="15">
        <v>0</v>
      </c>
      <c r="AF2226" s="15">
        <v>0</v>
      </c>
      <c r="AG2226" s="15">
        <f t="shared" si="171"/>
        <v>0</v>
      </c>
      <c r="AH2226" s="15">
        <v>0</v>
      </c>
      <c r="AI2226" s="15">
        <v>0</v>
      </c>
      <c r="AJ2226" s="15">
        <v>0</v>
      </c>
      <c r="AK2226" s="15">
        <v>0</v>
      </c>
      <c r="AL2226" s="15">
        <v>0</v>
      </c>
      <c r="AM2226" s="15">
        <v>0</v>
      </c>
      <c r="AN2226" s="15">
        <v>0</v>
      </c>
      <c r="AO2226" s="15">
        <v>0</v>
      </c>
      <c r="AP2226" s="15">
        <v>0</v>
      </c>
      <c r="AQ2226" s="15">
        <v>0</v>
      </c>
      <c r="AR2226" s="15">
        <v>0</v>
      </c>
      <c r="AS2226" s="15">
        <v>0</v>
      </c>
      <c r="AT2226" s="15">
        <f t="shared" si="172"/>
        <v>0</v>
      </c>
      <c r="AU2226" s="15">
        <v>0</v>
      </c>
      <c r="AV2226" s="15">
        <v>0</v>
      </c>
      <c r="AW2226" s="15">
        <v>0</v>
      </c>
      <c r="AX2226" s="15">
        <v>0</v>
      </c>
      <c r="AY2226" s="15">
        <v>0</v>
      </c>
      <c r="AZ2226" s="15">
        <v>0</v>
      </c>
      <c r="BA2226" s="15">
        <v>0</v>
      </c>
      <c r="BB2226" s="15">
        <v>0</v>
      </c>
      <c r="BC2226" s="15">
        <v>0</v>
      </c>
      <c r="BD2226" s="15">
        <v>0</v>
      </c>
      <c r="BE2226" s="15">
        <v>0</v>
      </c>
      <c r="BF2226" s="15">
        <v>0</v>
      </c>
      <c r="BG2226" s="15">
        <f t="shared" si="173"/>
        <v>0</v>
      </c>
      <c r="BH2226" t="str">
        <f t="shared" si="174"/>
        <v>CMPDIST</v>
      </c>
      <c r="BI2226" t="str">
        <f>VLOOKUP(BH2226,[2]Summary!$C$29:$C$56,1,0)</f>
        <v>CMPDist</v>
      </c>
      <c r="BJ2226" s="16">
        <v>43466</v>
      </c>
    </row>
    <row r="2227" spans="1:62" x14ac:dyDescent="0.25">
      <c r="A2227" s="13" t="s">
        <v>4299</v>
      </c>
      <c r="B2227" s="13" t="s">
        <v>3954</v>
      </c>
      <c r="C2227" t="s">
        <v>4300</v>
      </c>
      <c r="D2227" t="s">
        <v>595</v>
      </c>
      <c r="E2227" t="s">
        <v>301</v>
      </c>
      <c r="F2227" s="13" t="s">
        <v>20</v>
      </c>
      <c r="H2227" s="15">
        <v>-2.3349999999999999E-2</v>
      </c>
      <c r="I2227" s="15">
        <v>-2.1079999999999998E-2</v>
      </c>
      <c r="J2227" s="15">
        <v>-2.3619999999999999E-2</v>
      </c>
      <c r="K2227" s="15">
        <v>-2.2690000000000002E-2</v>
      </c>
      <c r="L2227" s="15">
        <v>-2.3440000000000003E-2</v>
      </c>
      <c r="M2227" s="15">
        <v>-2.2150000000000003E-2</v>
      </c>
      <c r="N2227" s="15">
        <v>-2.3350000000000003E-2</v>
      </c>
      <c r="O2227" s="15">
        <v>-2.3350000000000003E-2</v>
      </c>
      <c r="P2227" s="15">
        <v>-2.3689999999999999E-2</v>
      </c>
      <c r="Q2227" s="15">
        <v>-1.626E-2</v>
      </c>
      <c r="R2227" s="15">
        <v>0</v>
      </c>
      <c r="S2227" s="15">
        <v>0</v>
      </c>
      <c r="T2227" s="15">
        <f t="shared" si="170"/>
        <v>-0.22298000000000001</v>
      </c>
      <c r="U2227" s="15">
        <v>0</v>
      </c>
      <c r="V2227" s="15">
        <v>0</v>
      </c>
      <c r="W2227" s="15">
        <v>0</v>
      </c>
      <c r="X2227" s="15">
        <v>0</v>
      </c>
      <c r="Y2227" s="15">
        <v>0</v>
      </c>
      <c r="Z2227" s="15">
        <v>0</v>
      </c>
      <c r="AA2227" s="15">
        <v>0</v>
      </c>
      <c r="AB2227" s="15">
        <v>0</v>
      </c>
      <c r="AC2227" s="15">
        <v>0</v>
      </c>
      <c r="AD2227" s="15">
        <v>0</v>
      </c>
      <c r="AE2227" s="15">
        <v>0</v>
      </c>
      <c r="AF2227" s="15">
        <v>0</v>
      </c>
      <c r="AG2227" s="15">
        <f t="shared" si="171"/>
        <v>0</v>
      </c>
      <c r="AH2227" s="15">
        <v>0</v>
      </c>
      <c r="AI2227" s="15">
        <v>0</v>
      </c>
      <c r="AJ2227" s="15">
        <v>0</v>
      </c>
      <c r="AK2227" s="15">
        <v>0</v>
      </c>
      <c r="AL2227" s="15">
        <v>0</v>
      </c>
      <c r="AM2227" s="15">
        <v>0</v>
      </c>
      <c r="AN2227" s="15">
        <v>0</v>
      </c>
      <c r="AO2227" s="15">
        <v>0</v>
      </c>
      <c r="AP2227" s="15">
        <v>0</v>
      </c>
      <c r="AQ2227" s="15">
        <v>0</v>
      </c>
      <c r="AR2227" s="15">
        <v>0</v>
      </c>
      <c r="AS2227" s="15">
        <v>0</v>
      </c>
      <c r="AT2227" s="15">
        <f t="shared" si="172"/>
        <v>0</v>
      </c>
      <c r="AU2227" s="15">
        <v>0</v>
      </c>
      <c r="AV2227" s="15">
        <v>0</v>
      </c>
      <c r="AW2227" s="15">
        <v>0</v>
      </c>
      <c r="AX2227" s="15">
        <v>0</v>
      </c>
      <c r="AY2227" s="15">
        <v>0</v>
      </c>
      <c r="AZ2227" s="15">
        <v>0</v>
      </c>
      <c r="BA2227" s="15">
        <v>0</v>
      </c>
      <c r="BB2227" s="15">
        <v>0</v>
      </c>
      <c r="BC2227" s="15">
        <v>0</v>
      </c>
      <c r="BD2227" s="15">
        <v>0</v>
      </c>
      <c r="BE2227" s="15">
        <v>0</v>
      </c>
      <c r="BF2227" s="15">
        <v>0</v>
      </c>
      <c r="BG2227" s="15">
        <f t="shared" si="173"/>
        <v>0</v>
      </c>
      <c r="BH2227" t="str">
        <f t="shared" si="174"/>
        <v>CMPCommon</v>
      </c>
      <c r="BI2227" t="str">
        <f>VLOOKUP(BH2227,[2]Summary!$C$29:$C$56,1,0)</f>
        <v>CMPCommon</v>
      </c>
      <c r="BJ2227" s="16">
        <v>43466</v>
      </c>
    </row>
    <row r="2228" spans="1:62" x14ac:dyDescent="0.25">
      <c r="A2228" s="13" t="s">
        <v>4301</v>
      </c>
      <c r="B2228" s="13" t="s">
        <v>4302</v>
      </c>
      <c r="C2228" t="s">
        <v>4303</v>
      </c>
      <c r="D2228" t="s">
        <v>599</v>
      </c>
      <c r="E2228" t="s">
        <v>19</v>
      </c>
      <c r="F2228" s="13" t="s">
        <v>22</v>
      </c>
      <c r="H2228" s="15">
        <v>0.30486000000000002</v>
      </c>
      <c r="I2228" s="15">
        <v>0.27538000000000001</v>
      </c>
      <c r="J2228" s="15">
        <v>0.16255</v>
      </c>
      <c r="K2228" s="15">
        <v>0.24760000000000001</v>
      </c>
      <c r="L2228" s="15">
        <v>-0.14597999999999997</v>
      </c>
      <c r="M2228" s="15">
        <v>0.22357999999999997</v>
      </c>
      <c r="N2228" s="15">
        <v>-0.38513999999999998</v>
      </c>
      <c r="O2228" s="15">
        <v>0.18143999999999999</v>
      </c>
      <c r="P2228" s="15">
        <v>0.28588999999999998</v>
      </c>
      <c r="Q2228" s="15">
        <v>0.19388</v>
      </c>
      <c r="R2228" s="15">
        <v>9.1129999999999989E-2</v>
      </c>
      <c r="S2228" s="15">
        <v>0</v>
      </c>
      <c r="T2228" s="15">
        <f t="shared" si="170"/>
        <v>1.43519</v>
      </c>
      <c r="U2228" s="15">
        <v>0</v>
      </c>
      <c r="V2228" s="15">
        <v>0</v>
      </c>
      <c r="W2228" s="15">
        <v>0</v>
      </c>
      <c r="X2228" s="15">
        <v>0</v>
      </c>
      <c r="Y2228" s="15">
        <v>0</v>
      </c>
      <c r="Z2228" s="15">
        <v>0</v>
      </c>
      <c r="AA2228" s="15">
        <v>0</v>
      </c>
      <c r="AB2228" s="15">
        <v>0</v>
      </c>
      <c r="AC2228" s="15">
        <v>0</v>
      </c>
      <c r="AD2228" s="15">
        <v>0</v>
      </c>
      <c r="AE2228" s="15">
        <v>0</v>
      </c>
      <c r="AF2228" s="15">
        <v>0</v>
      </c>
      <c r="AG2228" s="15">
        <f t="shared" si="171"/>
        <v>0</v>
      </c>
      <c r="AH2228" s="15">
        <v>0</v>
      </c>
      <c r="AI2228" s="15">
        <v>0</v>
      </c>
      <c r="AJ2228" s="15">
        <v>0</v>
      </c>
      <c r="AK2228" s="15">
        <v>0</v>
      </c>
      <c r="AL2228" s="15">
        <v>0</v>
      </c>
      <c r="AM2228" s="15">
        <v>0</v>
      </c>
      <c r="AN2228" s="15">
        <v>0</v>
      </c>
      <c r="AO2228" s="15">
        <v>0</v>
      </c>
      <c r="AP2228" s="15">
        <v>0</v>
      </c>
      <c r="AQ2228" s="15">
        <v>0</v>
      </c>
      <c r="AR2228" s="15">
        <v>0</v>
      </c>
      <c r="AS2228" s="15">
        <v>0</v>
      </c>
      <c r="AT2228" s="15">
        <f t="shared" si="172"/>
        <v>0</v>
      </c>
      <c r="AU2228" s="15">
        <v>0</v>
      </c>
      <c r="AV2228" s="15">
        <v>0</v>
      </c>
      <c r="AW2228" s="15">
        <v>0</v>
      </c>
      <c r="AX2228" s="15">
        <v>0</v>
      </c>
      <c r="AY2228" s="15">
        <v>0</v>
      </c>
      <c r="AZ2228" s="15">
        <v>0</v>
      </c>
      <c r="BA2228" s="15">
        <v>0</v>
      </c>
      <c r="BB2228" s="15">
        <v>0</v>
      </c>
      <c r="BC2228" s="15">
        <v>0</v>
      </c>
      <c r="BD2228" s="15">
        <v>0</v>
      </c>
      <c r="BE2228" s="15">
        <v>0</v>
      </c>
      <c r="BF2228" s="15">
        <v>0</v>
      </c>
      <c r="BG2228" s="15">
        <f t="shared" si="173"/>
        <v>0</v>
      </c>
      <c r="BH2228" t="str">
        <f t="shared" si="174"/>
        <v>NYSEGDIST</v>
      </c>
      <c r="BI2228" t="str">
        <f>VLOOKUP(BH2228,[2]Summary!$C$29:$C$56,1,0)</f>
        <v>NYSEGDist</v>
      </c>
      <c r="BJ2228" s="16">
        <v>43466</v>
      </c>
    </row>
    <row r="2229" spans="1:62" x14ac:dyDescent="0.25">
      <c r="A2229" s="13" t="s">
        <v>4304</v>
      </c>
      <c r="B2229" s="13" t="s">
        <v>4017</v>
      </c>
      <c r="C2229" t="s">
        <v>4305</v>
      </c>
      <c r="D2229" t="s">
        <v>599</v>
      </c>
      <c r="E2229" t="s">
        <v>19</v>
      </c>
      <c r="F2229" s="13" t="s">
        <v>20</v>
      </c>
      <c r="H2229" s="15">
        <v>0</v>
      </c>
      <c r="I2229" s="15">
        <v>0</v>
      </c>
      <c r="J2229" s="15">
        <v>0</v>
      </c>
      <c r="K2229" s="15">
        <v>0</v>
      </c>
      <c r="L2229" s="15">
        <v>0</v>
      </c>
      <c r="M2229" s="15">
        <v>0</v>
      </c>
      <c r="N2229" s="15">
        <v>0</v>
      </c>
      <c r="O2229" s="15">
        <v>0</v>
      </c>
      <c r="P2229" s="15">
        <v>0</v>
      </c>
      <c r="Q2229" s="15">
        <v>-0.57204999999999995</v>
      </c>
      <c r="R2229" s="15">
        <v>-1.49E-3</v>
      </c>
      <c r="S2229" s="15">
        <v>0</v>
      </c>
      <c r="T2229" s="15">
        <f t="shared" si="170"/>
        <v>-0.57353999999999994</v>
      </c>
      <c r="U2229" s="15">
        <v>0</v>
      </c>
      <c r="V2229" s="15">
        <v>0</v>
      </c>
      <c r="W2229" s="15">
        <v>0</v>
      </c>
      <c r="X2229" s="15">
        <v>0</v>
      </c>
      <c r="Y2229" s="15">
        <v>0</v>
      </c>
      <c r="Z2229" s="15">
        <v>0</v>
      </c>
      <c r="AA2229" s="15">
        <v>0</v>
      </c>
      <c r="AB2229" s="15">
        <v>0</v>
      </c>
      <c r="AC2229" s="15">
        <v>0</v>
      </c>
      <c r="AD2229" s="15">
        <v>0</v>
      </c>
      <c r="AE2229" s="15">
        <v>0</v>
      </c>
      <c r="AF2229" s="15">
        <v>0</v>
      </c>
      <c r="AG2229" s="15">
        <f t="shared" si="171"/>
        <v>0</v>
      </c>
      <c r="AH2229" s="15">
        <v>0</v>
      </c>
      <c r="AI2229" s="15">
        <v>0</v>
      </c>
      <c r="AJ2229" s="15">
        <v>0</v>
      </c>
      <c r="AK2229" s="15">
        <v>0</v>
      </c>
      <c r="AL2229" s="15">
        <v>0</v>
      </c>
      <c r="AM2229" s="15">
        <v>0</v>
      </c>
      <c r="AN2229" s="15">
        <v>0</v>
      </c>
      <c r="AO2229" s="15">
        <v>0</v>
      </c>
      <c r="AP2229" s="15">
        <v>0</v>
      </c>
      <c r="AQ2229" s="15">
        <v>0</v>
      </c>
      <c r="AR2229" s="15">
        <v>0</v>
      </c>
      <c r="AS2229" s="15">
        <v>0</v>
      </c>
      <c r="AT2229" s="15">
        <f t="shared" si="172"/>
        <v>0</v>
      </c>
      <c r="AU2229" s="15">
        <v>0</v>
      </c>
      <c r="AV2229" s="15">
        <v>0</v>
      </c>
      <c r="AW2229" s="15">
        <v>0</v>
      </c>
      <c r="AX2229" s="15">
        <v>0</v>
      </c>
      <c r="AY2229" s="15">
        <v>0</v>
      </c>
      <c r="AZ2229" s="15">
        <v>0</v>
      </c>
      <c r="BA2229" s="15">
        <v>0</v>
      </c>
      <c r="BB2229" s="15">
        <v>0</v>
      </c>
      <c r="BC2229" s="15">
        <v>0</v>
      </c>
      <c r="BD2229" s="15">
        <v>0</v>
      </c>
      <c r="BE2229" s="15">
        <v>0</v>
      </c>
      <c r="BF2229" s="15">
        <v>0</v>
      </c>
      <c r="BG2229" s="15">
        <f t="shared" si="173"/>
        <v>0</v>
      </c>
      <c r="BH2229" t="str">
        <f t="shared" si="174"/>
        <v>NYSEGDIST</v>
      </c>
      <c r="BI2229" t="str">
        <f>VLOOKUP(BH2229,[2]Summary!$C$29:$C$56,1,0)</f>
        <v>NYSEGDist</v>
      </c>
      <c r="BJ2229" s="16">
        <v>43466</v>
      </c>
    </row>
    <row r="2230" spans="1:62" x14ac:dyDescent="0.25">
      <c r="A2230" s="13" t="s">
        <v>4306</v>
      </c>
      <c r="B2230" s="13" t="s">
        <v>4307</v>
      </c>
      <c r="C2230" t="s">
        <v>4308</v>
      </c>
      <c r="D2230" t="s">
        <v>599</v>
      </c>
      <c r="E2230" t="s">
        <v>19</v>
      </c>
      <c r="F2230" s="13" t="s">
        <v>22</v>
      </c>
      <c r="H2230" s="15">
        <v>-2.1596599999999997</v>
      </c>
      <c r="I2230" s="15">
        <v>-1.9506700000000001</v>
      </c>
      <c r="J2230" s="15">
        <v>-1.1515199999999999</v>
      </c>
      <c r="K2230" s="15">
        <v>-1.7539500000000001</v>
      </c>
      <c r="L2230" s="15">
        <v>1.0340100000000001</v>
      </c>
      <c r="M2230" s="15">
        <v>-1.5840000000000001</v>
      </c>
      <c r="N2230" s="15">
        <v>-1.2958000000000003</v>
      </c>
      <c r="O2230" s="15">
        <v>-1.2958000000000003</v>
      </c>
      <c r="P2230" s="15">
        <v>-2.0371899999999998</v>
      </c>
      <c r="Q2230" s="15">
        <v>-1.3847400000000001</v>
      </c>
      <c r="R2230" s="15">
        <v>-0.65084999999999993</v>
      </c>
      <c r="S2230" s="15">
        <v>0</v>
      </c>
      <c r="T2230" s="15">
        <f t="shared" si="170"/>
        <v>-14.230169999999999</v>
      </c>
      <c r="U2230" s="15">
        <v>0</v>
      </c>
      <c r="V2230" s="15">
        <v>0</v>
      </c>
      <c r="W2230" s="15">
        <v>0</v>
      </c>
      <c r="X2230" s="15">
        <v>0</v>
      </c>
      <c r="Y2230" s="15">
        <v>0</v>
      </c>
      <c r="Z2230" s="15">
        <v>0</v>
      </c>
      <c r="AA2230" s="15">
        <v>0</v>
      </c>
      <c r="AB2230" s="15">
        <v>0</v>
      </c>
      <c r="AC2230" s="15">
        <v>0</v>
      </c>
      <c r="AD2230" s="15">
        <v>0</v>
      </c>
      <c r="AE2230" s="15">
        <v>0</v>
      </c>
      <c r="AF2230" s="15">
        <v>0</v>
      </c>
      <c r="AG2230" s="15">
        <f t="shared" si="171"/>
        <v>0</v>
      </c>
      <c r="AH2230" s="15">
        <v>0</v>
      </c>
      <c r="AI2230" s="15">
        <v>0</v>
      </c>
      <c r="AJ2230" s="15">
        <v>0</v>
      </c>
      <c r="AK2230" s="15">
        <v>0</v>
      </c>
      <c r="AL2230" s="15">
        <v>0</v>
      </c>
      <c r="AM2230" s="15">
        <v>0</v>
      </c>
      <c r="AN2230" s="15">
        <v>0</v>
      </c>
      <c r="AO2230" s="15">
        <v>0</v>
      </c>
      <c r="AP2230" s="15">
        <v>0</v>
      </c>
      <c r="AQ2230" s="15">
        <v>0</v>
      </c>
      <c r="AR2230" s="15">
        <v>0</v>
      </c>
      <c r="AS2230" s="15">
        <v>0</v>
      </c>
      <c r="AT2230" s="15">
        <f t="shared" si="172"/>
        <v>0</v>
      </c>
      <c r="AU2230" s="15">
        <v>0</v>
      </c>
      <c r="AV2230" s="15">
        <v>0</v>
      </c>
      <c r="AW2230" s="15">
        <v>0</v>
      </c>
      <c r="AX2230" s="15">
        <v>0</v>
      </c>
      <c r="AY2230" s="15">
        <v>0</v>
      </c>
      <c r="AZ2230" s="15">
        <v>0</v>
      </c>
      <c r="BA2230" s="15">
        <v>0</v>
      </c>
      <c r="BB2230" s="15">
        <v>0</v>
      </c>
      <c r="BC2230" s="15">
        <v>0</v>
      </c>
      <c r="BD2230" s="15">
        <v>0</v>
      </c>
      <c r="BE2230" s="15">
        <v>0</v>
      </c>
      <c r="BF2230" s="15">
        <v>0</v>
      </c>
      <c r="BG2230" s="15">
        <f t="shared" si="173"/>
        <v>0</v>
      </c>
      <c r="BH2230" t="str">
        <f t="shared" si="174"/>
        <v>NYSEGDIST</v>
      </c>
      <c r="BI2230" t="str">
        <f>VLOOKUP(BH2230,[2]Summary!$C$29:$C$56,1,0)</f>
        <v>NYSEGDist</v>
      </c>
      <c r="BJ2230" s="16">
        <v>43466</v>
      </c>
    </row>
    <row r="2231" spans="1:62" x14ac:dyDescent="0.25">
      <c r="A2231" s="13" t="s">
        <v>4309</v>
      </c>
      <c r="B2231" s="13" t="s">
        <v>4310</v>
      </c>
      <c r="C2231" t="s">
        <v>4311</v>
      </c>
      <c r="D2231" t="s">
        <v>599</v>
      </c>
      <c r="E2231" t="s">
        <v>19</v>
      </c>
      <c r="F2231" s="13" t="s">
        <v>22</v>
      </c>
      <c r="H2231" s="15">
        <v>-0.70834000000000008</v>
      </c>
      <c r="I2231" s="15">
        <v>-0.63985999999999998</v>
      </c>
      <c r="J2231" s="15">
        <v>-0.37764999999999999</v>
      </c>
      <c r="K2231" s="15">
        <v>-0.57526999999999995</v>
      </c>
      <c r="L2231" s="15">
        <v>0.33909999999999996</v>
      </c>
      <c r="M2231" s="15">
        <v>-0.51954</v>
      </c>
      <c r="N2231" s="15">
        <v>28.80114</v>
      </c>
      <c r="O2231" s="15">
        <v>-1.0822799999999999</v>
      </c>
      <c r="P2231" s="15">
        <v>-0.58534000000000008</v>
      </c>
      <c r="Q2231" s="15">
        <v>84.170860000000005</v>
      </c>
      <c r="R2231" s="15">
        <v>-6.225E-2</v>
      </c>
      <c r="S2231" s="15">
        <v>0</v>
      </c>
      <c r="T2231" s="15">
        <f t="shared" si="170"/>
        <v>108.76057</v>
      </c>
      <c r="U2231" s="15">
        <v>0</v>
      </c>
      <c r="V2231" s="15">
        <v>0</v>
      </c>
      <c r="W2231" s="15">
        <v>0</v>
      </c>
      <c r="X2231" s="15">
        <v>0</v>
      </c>
      <c r="Y2231" s="15">
        <v>0</v>
      </c>
      <c r="Z2231" s="15">
        <v>0</v>
      </c>
      <c r="AA2231" s="15">
        <v>0</v>
      </c>
      <c r="AB2231" s="15">
        <v>0</v>
      </c>
      <c r="AC2231" s="15">
        <v>0</v>
      </c>
      <c r="AD2231" s="15">
        <v>0</v>
      </c>
      <c r="AE2231" s="15">
        <v>0</v>
      </c>
      <c r="AF2231" s="15">
        <v>0</v>
      </c>
      <c r="AG2231" s="15">
        <f t="shared" si="171"/>
        <v>0</v>
      </c>
      <c r="AH2231" s="15">
        <v>0</v>
      </c>
      <c r="AI2231" s="15">
        <v>0</v>
      </c>
      <c r="AJ2231" s="15">
        <v>0</v>
      </c>
      <c r="AK2231" s="15">
        <v>0</v>
      </c>
      <c r="AL2231" s="15">
        <v>0</v>
      </c>
      <c r="AM2231" s="15">
        <v>0</v>
      </c>
      <c r="AN2231" s="15">
        <v>0</v>
      </c>
      <c r="AO2231" s="15">
        <v>0</v>
      </c>
      <c r="AP2231" s="15">
        <v>0</v>
      </c>
      <c r="AQ2231" s="15">
        <v>0</v>
      </c>
      <c r="AR2231" s="15">
        <v>0</v>
      </c>
      <c r="AS2231" s="15">
        <v>0</v>
      </c>
      <c r="AT2231" s="15">
        <f t="shared" si="172"/>
        <v>0</v>
      </c>
      <c r="AU2231" s="15">
        <v>0</v>
      </c>
      <c r="AV2231" s="15">
        <v>0</v>
      </c>
      <c r="AW2231" s="15">
        <v>0</v>
      </c>
      <c r="AX2231" s="15">
        <v>0</v>
      </c>
      <c r="AY2231" s="15">
        <v>0</v>
      </c>
      <c r="AZ2231" s="15">
        <v>0</v>
      </c>
      <c r="BA2231" s="15">
        <v>0</v>
      </c>
      <c r="BB2231" s="15">
        <v>0</v>
      </c>
      <c r="BC2231" s="15">
        <v>0</v>
      </c>
      <c r="BD2231" s="15">
        <v>0</v>
      </c>
      <c r="BE2231" s="15">
        <v>0</v>
      </c>
      <c r="BF2231" s="15">
        <v>0</v>
      </c>
      <c r="BG2231" s="15">
        <f t="shared" si="173"/>
        <v>0</v>
      </c>
      <c r="BH2231" t="str">
        <f t="shared" si="174"/>
        <v>NYSEGDIST</v>
      </c>
      <c r="BI2231" t="str">
        <f>VLOOKUP(BH2231,[2]Summary!$C$29:$C$56,1,0)</f>
        <v>NYSEGDist</v>
      </c>
      <c r="BJ2231" s="16">
        <v>43466</v>
      </c>
    </row>
    <row r="2232" spans="1:62" x14ac:dyDescent="0.25">
      <c r="A2232" s="13" t="s">
        <v>4312</v>
      </c>
      <c r="B2232" s="13" t="s">
        <v>4313</v>
      </c>
      <c r="C2232" t="s">
        <v>4314</v>
      </c>
      <c r="D2232" t="s">
        <v>599</v>
      </c>
      <c r="E2232" t="s">
        <v>19</v>
      </c>
      <c r="F2232" s="13" t="s">
        <v>22</v>
      </c>
      <c r="H2232" s="15">
        <v>-0.60335000000000005</v>
      </c>
      <c r="I2232" s="15">
        <v>-0.54497000000000007</v>
      </c>
      <c r="J2232" s="15">
        <v>-0.32158000000000003</v>
      </c>
      <c r="K2232" s="15">
        <v>-0.49001</v>
      </c>
      <c r="L2232" s="15">
        <v>0.28882999999999998</v>
      </c>
      <c r="M2232" s="15">
        <v>-0.44244</v>
      </c>
      <c r="N2232" s="15">
        <v>-0.36198000000000002</v>
      </c>
      <c r="O2232" s="15">
        <v>-0.37659000000000004</v>
      </c>
      <c r="P2232" s="15">
        <v>-0.59205999999999992</v>
      </c>
      <c r="Q2232" s="15">
        <v>-0.2864799999999999</v>
      </c>
      <c r="R2232" s="15">
        <v>-0.18934000000000001</v>
      </c>
      <c r="S2232" s="15">
        <v>-1.33E-3</v>
      </c>
      <c r="T2232" s="15">
        <f t="shared" si="170"/>
        <v>-3.9213000000000005</v>
      </c>
      <c r="U2232" s="15">
        <v>0</v>
      </c>
      <c r="V2232" s="15">
        <v>0</v>
      </c>
      <c r="W2232" s="15">
        <v>0</v>
      </c>
      <c r="X2232" s="15">
        <v>0</v>
      </c>
      <c r="Y2232" s="15">
        <v>0</v>
      </c>
      <c r="Z2232" s="15">
        <v>0</v>
      </c>
      <c r="AA2232" s="15">
        <v>0</v>
      </c>
      <c r="AB2232" s="15">
        <v>0</v>
      </c>
      <c r="AC2232" s="15">
        <v>0</v>
      </c>
      <c r="AD2232" s="15">
        <v>0</v>
      </c>
      <c r="AE2232" s="15">
        <v>0</v>
      </c>
      <c r="AF2232" s="15">
        <v>0</v>
      </c>
      <c r="AG2232" s="15">
        <f t="shared" si="171"/>
        <v>0</v>
      </c>
      <c r="AH2232" s="15">
        <v>0</v>
      </c>
      <c r="AI2232" s="15">
        <v>0</v>
      </c>
      <c r="AJ2232" s="15">
        <v>0</v>
      </c>
      <c r="AK2232" s="15">
        <v>0</v>
      </c>
      <c r="AL2232" s="15">
        <v>0</v>
      </c>
      <c r="AM2232" s="15">
        <v>0</v>
      </c>
      <c r="AN2232" s="15">
        <v>0</v>
      </c>
      <c r="AO2232" s="15">
        <v>0</v>
      </c>
      <c r="AP2232" s="15">
        <v>0</v>
      </c>
      <c r="AQ2232" s="15">
        <v>0</v>
      </c>
      <c r="AR2232" s="15">
        <v>0</v>
      </c>
      <c r="AS2232" s="15">
        <v>0</v>
      </c>
      <c r="AT2232" s="15">
        <f t="shared" si="172"/>
        <v>0</v>
      </c>
      <c r="AU2232" s="15">
        <v>0</v>
      </c>
      <c r="AV2232" s="15">
        <v>0</v>
      </c>
      <c r="AW2232" s="15">
        <v>0</v>
      </c>
      <c r="AX2232" s="15">
        <v>0</v>
      </c>
      <c r="AY2232" s="15">
        <v>0</v>
      </c>
      <c r="AZ2232" s="15">
        <v>0</v>
      </c>
      <c r="BA2232" s="15">
        <v>0</v>
      </c>
      <c r="BB2232" s="15">
        <v>0</v>
      </c>
      <c r="BC2232" s="15">
        <v>0</v>
      </c>
      <c r="BD2232" s="15">
        <v>0</v>
      </c>
      <c r="BE2232" s="15">
        <v>0</v>
      </c>
      <c r="BF2232" s="15">
        <v>0</v>
      </c>
      <c r="BG2232" s="15">
        <f t="shared" si="173"/>
        <v>0</v>
      </c>
      <c r="BH2232" t="str">
        <f t="shared" si="174"/>
        <v>NYSEGDIST</v>
      </c>
      <c r="BI2232" t="str">
        <f>VLOOKUP(BH2232,[2]Summary!$C$29:$C$56,1,0)</f>
        <v>NYSEGDist</v>
      </c>
      <c r="BJ2232" s="16">
        <v>43466</v>
      </c>
    </row>
    <row r="2233" spans="1:62" x14ac:dyDescent="0.25">
      <c r="A2233" s="13" t="s">
        <v>4315</v>
      </c>
      <c r="B2233" s="13" t="s">
        <v>4316</v>
      </c>
      <c r="C2233" t="s">
        <v>4317</v>
      </c>
      <c r="D2233" t="s">
        <v>599</v>
      </c>
      <c r="E2233" t="s">
        <v>19</v>
      </c>
      <c r="F2233" s="13" t="s">
        <v>22</v>
      </c>
      <c r="H2233" s="15">
        <v>-0.76673999999999998</v>
      </c>
      <c r="I2233" s="15">
        <v>-0.69255</v>
      </c>
      <c r="J2233" s="15">
        <v>-0.40878999999999999</v>
      </c>
      <c r="K2233" s="15">
        <v>-0.62270000000000003</v>
      </c>
      <c r="L2233" s="15">
        <v>0.36705999999999994</v>
      </c>
      <c r="M2233" s="15">
        <v>2.6637900000000001</v>
      </c>
      <c r="N2233" s="15">
        <v>143.31482</v>
      </c>
      <c r="O2233" s="15">
        <v>-4.2057700000000002</v>
      </c>
      <c r="P2233" s="15">
        <v>-0.68706999999999996</v>
      </c>
      <c r="Q2233" s="15">
        <v>-0.45423000000000002</v>
      </c>
      <c r="R2233" s="15">
        <v>-0.21312999999999999</v>
      </c>
      <c r="S2233" s="15">
        <v>-0.60623000000000005</v>
      </c>
      <c r="T2233" s="15">
        <f t="shared" si="170"/>
        <v>137.68845999999999</v>
      </c>
      <c r="U2233" s="15">
        <v>0</v>
      </c>
      <c r="V2233" s="15">
        <v>0</v>
      </c>
      <c r="W2233" s="15">
        <v>0</v>
      </c>
      <c r="X2233" s="15">
        <v>0</v>
      </c>
      <c r="Y2233" s="15">
        <v>0</v>
      </c>
      <c r="Z2233" s="15">
        <v>0</v>
      </c>
      <c r="AA2233" s="15">
        <v>0</v>
      </c>
      <c r="AB2233" s="15">
        <v>0</v>
      </c>
      <c r="AC2233" s="15">
        <v>0</v>
      </c>
      <c r="AD2233" s="15">
        <v>0</v>
      </c>
      <c r="AE2233" s="15">
        <v>0</v>
      </c>
      <c r="AF2233" s="15">
        <v>0</v>
      </c>
      <c r="AG2233" s="15">
        <f t="shared" si="171"/>
        <v>0</v>
      </c>
      <c r="AH2233" s="15">
        <v>0</v>
      </c>
      <c r="AI2233" s="15">
        <v>0</v>
      </c>
      <c r="AJ2233" s="15">
        <v>0</v>
      </c>
      <c r="AK2233" s="15">
        <v>0</v>
      </c>
      <c r="AL2233" s="15">
        <v>0</v>
      </c>
      <c r="AM2233" s="15">
        <v>0</v>
      </c>
      <c r="AN2233" s="15">
        <v>0</v>
      </c>
      <c r="AO2233" s="15">
        <v>0</v>
      </c>
      <c r="AP2233" s="15">
        <v>0</v>
      </c>
      <c r="AQ2233" s="15">
        <v>0</v>
      </c>
      <c r="AR2233" s="15">
        <v>0</v>
      </c>
      <c r="AS2233" s="15">
        <v>0</v>
      </c>
      <c r="AT2233" s="15">
        <f t="shared" si="172"/>
        <v>0</v>
      </c>
      <c r="AU2233" s="15">
        <v>0</v>
      </c>
      <c r="AV2233" s="15">
        <v>0</v>
      </c>
      <c r="AW2233" s="15">
        <v>0</v>
      </c>
      <c r="AX2233" s="15">
        <v>0</v>
      </c>
      <c r="AY2233" s="15">
        <v>0</v>
      </c>
      <c r="AZ2233" s="15">
        <v>0</v>
      </c>
      <c r="BA2233" s="15">
        <v>0</v>
      </c>
      <c r="BB2233" s="15">
        <v>0</v>
      </c>
      <c r="BC2233" s="15">
        <v>0</v>
      </c>
      <c r="BD2233" s="15">
        <v>0</v>
      </c>
      <c r="BE2233" s="15">
        <v>0</v>
      </c>
      <c r="BF2233" s="15">
        <v>0</v>
      </c>
      <c r="BG2233" s="15">
        <f t="shared" si="173"/>
        <v>0</v>
      </c>
      <c r="BH2233" t="str">
        <f t="shared" si="174"/>
        <v>NYSEGDIST</v>
      </c>
      <c r="BI2233" t="str">
        <f>VLOOKUP(BH2233,[2]Summary!$C$29:$C$56,1,0)</f>
        <v>NYSEGDist</v>
      </c>
      <c r="BJ2233" s="16">
        <v>43466</v>
      </c>
    </row>
    <row r="2234" spans="1:62" x14ac:dyDescent="0.25">
      <c r="A2234" s="13" t="s">
        <v>4318</v>
      </c>
      <c r="B2234" s="13" t="s">
        <v>4319</v>
      </c>
      <c r="C2234" t="s">
        <v>4320</v>
      </c>
      <c r="D2234" t="s">
        <v>599</v>
      </c>
      <c r="E2234" t="s">
        <v>35</v>
      </c>
      <c r="F2234" s="13" t="s">
        <v>22</v>
      </c>
      <c r="H2234" s="15">
        <v>4.1749799999999997</v>
      </c>
      <c r="I2234" s="15">
        <v>3.7709600000000001</v>
      </c>
      <c r="J2234" s="15">
        <v>2.2261500000000001</v>
      </c>
      <c r="K2234" s="15">
        <v>3.3906899999999998</v>
      </c>
      <c r="L2234" s="15">
        <v>-1.9990200000000005</v>
      </c>
      <c r="M2234" s="15">
        <v>3.06216</v>
      </c>
      <c r="N2234" s="15">
        <v>2.5049999999999999</v>
      </c>
      <c r="O2234" s="15">
        <v>2.5049999999999999</v>
      </c>
      <c r="P2234" s="15">
        <v>3.9380199999999999</v>
      </c>
      <c r="Q2234" s="15">
        <v>2.6768899999999998</v>
      </c>
      <c r="R2234" s="15">
        <v>1.2582100000000001</v>
      </c>
      <c r="S2234" s="15">
        <v>-2.017E-2</v>
      </c>
      <c r="T2234" s="15">
        <f t="shared" si="170"/>
        <v>27.488869999999999</v>
      </c>
      <c r="U2234" s="15">
        <v>0</v>
      </c>
      <c r="V2234" s="15">
        <v>0</v>
      </c>
      <c r="W2234" s="15">
        <v>0</v>
      </c>
      <c r="X2234" s="15">
        <v>0</v>
      </c>
      <c r="Y2234" s="15">
        <v>0</v>
      </c>
      <c r="Z2234" s="15">
        <v>0</v>
      </c>
      <c r="AA2234" s="15">
        <v>0</v>
      </c>
      <c r="AB2234" s="15">
        <v>0</v>
      </c>
      <c r="AC2234" s="15">
        <v>0</v>
      </c>
      <c r="AD2234" s="15">
        <v>0</v>
      </c>
      <c r="AE2234" s="15">
        <v>0</v>
      </c>
      <c r="AF2234" s="15">
        <v>0</v>
      </c>
      <c r="AG2234" s="15">
        <f t="shared" si="171"/>
        <v>0</v>
      </c>
      <c r="AH2234" s="15">
        <v>0</v>
      </c>
      <c r="AI2234" s="15">
        <v>0</v>
      </c>
      <c r="AJ2234" s="15">
        <v>0</v>
      </c>
      <c r="AK2234" s="15">
        <v>0</v>
      </c>
      <c r="AL2234" s="15">
        <v>0</v>
      </c>
      <c r="AM2234" s="15">
        <v>0</v>
      </c>
      <c r="AN2234" s="15">
        <v>0</v>
      </c>
      <c r="AO2234" s="15">
        <v>0</v>
      </c>
      <c r="AP2234" s="15">
        <v>0</v>
      </c>
      <c r="AQ2234" s="15">
        <v>0</v>
      </c>
      <c r="AR2234" s="15">
        <v>0</v>
      </c>
      <c r="AS2234" s="15">
        <v>0</v>
      </c>
      <c r="AT2234" s="15">
        <f t="shared" si="172"/>
        <v>0</v>
      </c>
      <c r="AU2234" s="15">
        <v>0</v>
      </c>
      <c r="AV2234" s="15">
        <v>0</v>
      </c>
      <c r="AW2234" s="15">
        <v>0</v>
      </c>
      <c r="AX2234" s="15">
        <v>0</v>
      </c>
      <c r="AY2234" s="15">
        <v>0</v>
      </c>
      <c r="AZ2234" s="15">
        <v>0</v>
      </c>
      <c r="BA2234" s="15">
        <v>0</v>
      </c>
      <c r="BB2234" s="15">
        <v>0</v>
      </c>
      <c r="BC2234" s="15">
        <v>0</v>
      </c>
      <c r="BD2234" s="15">
        <v>0</v>
      </c>
      <c r="BE2234" s="15">
        <v>0</v>
      </c>
      <c r="BF2234" s="15">
        <v>0</v>
      </c>
      <c r="BG2234" s="15">
        <f t="shared" si="173"/>
        <v>0</v>
      </c>
      <c r="BH2234" t="str">
        <f t="shared" si="174"/>
        <v>NYSEGTRANS</v>
      </c>
      <c r="BI2234" t="str">
        <f>VLOOKUP(BH2234,[2]Summary!$C$29:$C$56,1,0)</f>
        <v>NYSEGTrans</v>
      </c>
      <c r="BJ2234" s="16">
        <v>43466</v>
      </c>
    </row>
    <row r="2235" spans="1:62" x14ac:dyDescent="0.25">
      <c r="A2235" s="13" t="s">
        <v>4321</v>
      </c>
      <c r="B2235" s="13" t="s">
        <v>759</v>
      </c>
      <c r="C2235" t="s">
        <v>4322</v>
      </c>
      <c r="D2235" t="s">
        <v>599</v>
      </c>
      <c r="E2235" t="s">
        <v>475</v>
      </c>
      <c r="F2235" s="13" t="s">
        <v>22</v>
      </c>
      <c r="H2235" s="15">
        <v>-2.0709999999999999E-2</v>
      </c>
      <c r="I2235" s="15">
        <v>-1.7070000000000002E-2</v>
      </c>
      <c r="J2235" s="15">
        <v>-1.01E-2</v>
      </c>
      <c r="K2235" s="15">
        <v>-1.5349999999999997E-2</v>
      </c>
      <c r="L2235" s="15">
        <v>9.0399999999999994E-3</v>
      </c>
      <c r="M2235" s="15">
        <v>-1.391E-2</v>
      </c>
      <c r="N2235" s="15">
        <v>-1.1359999999999999E-2</v>
      </c>
      <c r="O2235" s="15">
        <v>-1.1359999999999999E-2</v>
      </c>
      <c r="P2235" s="15">
        <v>-1.771E-2</v>
      </c>
      <c r="Q2235" s="15">
        <v>-1.2120000000000001E-2</v>
      </c>
      <c r="R2235" s="15">
        <v>-1.1509999999999999E-2</v>
      </c>
      <c r="S2235" s="15">
        <v>-5.4000000000000003E-3</v>
      </c>
      <c r="T2235" s="15">
        <f t="shared" si="170"/>
        <v>-0.13755999999999999</v>
      </c>
      <c r="U2235" s="15">
        <v>-5.5899999999999995E-3</v>
      </c>
      <c r="V2235" s="15">
        <v>-5.0400000000000002E-3</v>
      </c>
      <c r="W2235" s="15">
        <v>-1.7419999999999998E-2</v>
      </c>
      <c r="X2235" s="15">
        <v>-1.0899999999999998E-2</v>
      </c>
      <c r="Y2235" s="15">
        <v>-1.0060000000000001E-2</v>
      </c>
      <c r="Z2235" s="15">
        <v>-9.7400000000000004E-3</v>
      </c>
      <c r="AA2235" s="15">
        <v>-1.0060000000000001E-2</v>
      </c>
      <c r="AB2235" s="15">
        <v>-1.0060000000000001E-2</v>
      </c>
      <c r="AC2235" s="15">
        <v>-9.7400000000000004E-3</v>
      </c>
      <c r="AD2235" s="15">
        <v>-1.0060000000000001E-2</v>
      </c>
      <c r="AE2235" s="15">
        <v>-9.6600000000000002E-3</v>
      </c>
      <c r="AF2235" s="15">
        <v>-4.5999999999999999E-3</v>
      </c>
      <c r="AG2235" s="15">
        <f t="shared" si="171"/>
        <v>-0.11293</v>
      </c>
      <c r="AH2235" s="15">
        <v>-7.7200000000000003E-3</v>
      </c>
      <c r="AI2235" s="15">
        <v>-7.2199999999999999E-3</v>
      </c>
      <c r="AJ2235" s="15">
        <v>-3.5900000000000003E-3</v>
      </c>
      <c r="AK2235" s="15">
        <v>-6.1099999999999991E-3</v>
      </c>
      <c r="AL2235" s="15">
        <v>-7.77E-3</v>
      </c>
      <c r="AM2235" s="15">
        <v>-6.8799999999999998E-3</v>
      </c>
      <c r="AN2235" s="15">
        <v>-9.3700000000000016E-3</v>
      </c>
      <c r="AO2235" s="15">
        <v>-7.3299999999999997E-3</v>
      </c>
      <c r="AP2235" s="15">
        <v>-7.0899999999999999E-3</v>
      </c>
      <c r="AQ2235" s="15">
        <v>-7.3299999999999997E-3</v>
      </c>
      <c r="AR2235" s="15">
        <v>-7.0899999999999999E-3</v>
      </c>
      <c r="AS2235" s="15">
        <v>-8.2300000000000012E-3</v>
      </c>
      <c r="AT2235" s="15">
        <f t="shared" si="172"/>
        <v>-8.5730000000000001E-2</v>
      </c>
      <c r="AU2235" s="15">
        <v>-7.5500001907348631E-3</v>
      </c>
      <c r="AV2235" s="15">
        <v>-6.8200001716613766E-3</v>
      </c>
      <c r="AW2235" s="15">
        <v>-1.1180000305175781E-2</v>
      </c>
      <c r="AX2235" s="15">
        <v>-8.5100002288818356E-3</v>
      </c>
      <c r="AY2235" s="15">
        <v>-7.8699998855590817E-3</v>
      </c>
      <c r="AZ2235" s="15">
        <v>-8.2600002288818353E-3</v>
      </c>
      <c r="BA2235" s="15">
        <v>-8.5399999618530273E-3</v>
      </c>
      <c r="BB2235" s="15">
        <v>-8.5399999618530273E-3</v>
      </c>
      <c r="BC2235" s="15">
        <v>-8.920000076293946E-3</v>
      </c>
      <c r="BD2235" s="15">
        <v>0</v>
      </c>
      <c r="BE2235" s="15">
        <v>0</v>
      </c>
      <c r="BF2235" s="15">
        <v>0</v>
      </c>
      <c r="BG2235" s="15">
        <f t="shared" si="173"/>
        <v>-7.6190001010894765E-2</v>
      </c>
      <c r="BH2235" t="str">
        <f t="shared" si="174"/>
        <v>NYSEGGas</v>
      </c>
      <c r="BI2235" t="str">
        <f>VLOOKUP(BH2235,[2]Summary!$C$29:$C$56,1,0)</f>
        <v>NYSEGGas</v>
      </c>
      <c r="BJ2235" s="16">
        <v>44470</v>
      </c>
    </row>
    <row r="2236" spans="1:62" x14ac:dyDescent="0.25">
      <c r="A2236" s="13" t="s">
        <v>4323</v>
      </c>
      <c r="B2236" s="13" t="s">
        <v>4324</v>
      </c>
      <c r="C2236" t="s">
        <v>4325</v>
      </c>
      <c r="D2236" t="s">
        <v>596</v>
      </c>
      <c r="E2236" t="s">
        <v>35</v>
      </c>
      <c r="F2236" s="13" t="s">
        <v>22</v>
      </c>
      <c r="H2236" s="15">
        <v>0</v>
      </c>
      <c r="I2236" s="15">
        <v>0</v>
      </c>
      <c r="J2236" s="15">
        <v>0</v>
      </c>
      <c r="K2236" s="15">
        <v>0</v>
      </c>
      <c r="L2236" s="15">
        <v>0</v>
      </c>
      <c r="M2236" s="15">
        <v>0</v>
      </c>
      <c r="N2236" s="15">
        <v>0</v>
      </c>
      <c r="O2236" s="15">
        <v>0</v>
      </c>
      <c r="P2236" s="15">
        <v>0</v>
      </c>
      <c r="Q2236" s="15">
        <v>0</v>
      </c>
      <c r="R2236" s="15">
        <v>3.1706599999999998</v>
      </c>
      <c r="S2236" s="15">
        <v>0</v>
      </c>
      <c r="T2236" s="15">
        <f t="shared" si="170"/>
        <v>3.1706599999999998</v>
      </c>
      <c r="U2236" s="15">
        <v>0</v>
      </c>
      <c r="V2236" s="15">
        <v>0</v>
      </c>
      <c r="W2236" s="15">
        <v>0</v>
      </c>
      <c r="X2236" s="15">
        <v>0</v>
      </c>
      <c r="Y2236" s="15">
        <v>0</v>
      </c>
      <c r="Z2236" s="15">
        <v>0</v>
      </c>
      <c r="AA2236" s="15">
        <v>0</v>
      </c>
      <c r="AB2236" s="15">
        <v>0</v>
      </c>
      <c r="AC2236" s="15">
        <v>0</v>
      </c>
      <c r="AD2236" s="15">
        <v>0</v>
      </c>
      <c r="AE2236" s="15">
        <v>0</v>
      </c>
      <c r="AF2236" s="15">
        <v>0</v>
      </c>
      <c r="AG2236" s="15">
        <f t="shared" si="171"/>
        <v>0</v>
      </c>
      <c r="AH2236" s="15">
        <v>0</v>
      </c>
      <c r="AI2236" s="15">
        <v>0</v>
      </c>
      <c r="AJ2236" s="15">
        <v>0</v>
      </c>
      <c r="AK2236" s="15">
        <v>0</v>
      </c>
      <c r="AL2236" s="15">
        <v>0</v>
      </c>
      <c r="AM2236" s="15">
        <v>0</v>
      </c>
      <c r="AN2236" s="15">
        <v>0</v>
      </c>
      <c r="AO2236" s="15">
        <v>0</v>
      </c>
      <c r="AP2236" s="15">
        <v>0</v>
      </c>
      <c r="AQ2236" s="15">
        <v>0</v>
      </c>
      <c r="AR2236" s="15">
        <v>0</v>
      </c>
      <c r="AS2236" s="15">
        <v>0</v>
      </c>
      <c r="AT2236" s="15">
        <f t="shared" si="172"/>
        <v>0</v>
      </c>
      <c r="AU2236" s="15">
        <v>0</v>
      </c>
      <c r="AV2236" s="15">
        <v>0</v>
      </c>
      <c r="AW2236" s="15">
        <v>0</v>
      </c>
      <c r="AX2236" s="15">
        <v>0</v>
      </c>
      <c r="AY2236" s="15">
        <v>0</v>
      </c>
      <c r="AZ2236" s="15">
        <v>0</v>
      </c>
      <c r="BA2236" s="15">
        <v>0</v>
      </c>
      <c r="BB2236" s="15">
        <v>0</v>
      </c>
      <c r="BC2236" s="15">
        <v>0</v>
      </c>
      <c r="BD2236" s="15">
        <v>0</v>
      </c>
      <c r="BE2236" s="15">
        <v>0</v>
      </c>
      <c r="BF2236" s="15">
        <v>0</v>
      </c>
      <c r="BG2236" s="15">
        <f t="shared" si="173"/>
        <v>0</v>
      </c>
      <c r="BH2236" t="str">
        <f t="shared" si="174"/>
        <v>RGETRANS</v>
      </c>
      <c r="BI2236" t="str">
        <f>VLOOKUP(BH2236,[2]Summary!$C$29:$C$56,1,0)</f>
        <v>RGETrans</v>
      </c>
      <c r="BJ2236" s="16">
        <v>43466</v>
      </c>
    </row>
    <row r="2237" spans="1:62" x14ac:dyDescent="0.25">
      <c r="A2237" s="13" t="s">
        <v>4326</v>
      </c>
      <c r="B2237" s="13" t="s">
        <v>4327</v>
      </c>
      <c r="C2237" t="s">
        <v>4328</v>
      </c>
      <c r="D2237" t="s">
        <v>596</v>
      </c>
      <c r="E2237" t="s">
        <v>475</v>
      </c>
      <c r="F2237" s="13" t="s">
        <v>426</v>
      </c>
      <c r="H2237" s="15">
        <v>0.30299999999999999</v>
      </c>
      <c r="I2237" s="15">
        <v>0.27367000000000002</v>
      </c>
      <c r="J2237" s="15">
        <v>0.36497999999999997</v>
      </c>
      <c r="K2237" s="15">
        <v>0.31387999999999999</v>
      </c>
      <c r="L2237" s="15">
        <v>0.32434999999999997</v>
      </c>
      <c r="M2237" s="15">
        <v>0.49496999999999997</v>
      </c>
      <c r="N2237" s="15">
        <v>0.35537000000000007</v>
      </c>
      <c r="O2237" s="15">
        <v>0.35537000000000007</v>
      </c>
      <c r="P2237" s="15">
        <v>0.42071999999999998</v>
      </c>
      <c r="Q2237" s="15">
        <v>0.36407999999999996</v>
      </c>
      <c r="R2237" s="15">
        <v>6.5280000000000005E-2</v>
      </c>
      <c r="S2237" s="15">
        <v>0</v>
      </c>
      <c r="T2237" s="15">
        <f t="shared" si="170"/>
        <v>3.6356700000000002</v>
      </c>
      <c r="U2237" s="15">
        <v>0</v>
      </c>
      <c r="V2237" s="15">
        <v>0</v>
      </c>
      <c r="W2237" s="15">
        <v>0</v>
      </c>
      <c r="X2237" s="15">
        <v>0</v>
      </c>
      <c r="Y2237" s="15">
        <v>0</v>
      </c>
      <c r="Z2237" s="15">
        <v>0</v>
      </c>
      <c r="AA2237" s="15">
        <v>0</v>
      </c>
      <c r="AB2237" s="15">
        <v>0</v>
      </c>
      <c r="AC2237" s="15">
        <v>0</v>
      </c>
      <c r="AD2237" s="15">
        <v>0</v>
      </c>
      <c r="AE2237" s="15">
        <v>0</v>
      </c>
      <c r="AF2237" s="15">
        <v>0</v>
      </c>
      <c r="AG2237" s="15">
        <f t="shared" si="171"/>
        <v>0</v>
      </c>
      <c r="AH2237" s="15">
        <v>0</v>
      </c>
      <c r="AI2237" s="15">
        <v>0</v>
      </c>
      <c r="AJ2237" s="15">
        <v>0</v>
      </c>
      <c r="AK2237" s="15">
        <v>0</v>
      </c>
      <c r="AL2237" s="15">
        <v>0</v>
      </c>
      <c r="AM2237" s="15">
        <v>0</v>
      </c>
      <c r="AN2237" s="15">
        <v>0</v>
      </c>
      <c r="AO2237" s="15">
        <v>0</v>
      </c>
      <c r="AP2237" s="15">
        <v>0</v>
      </c>
      <c r="AQ2237" s="15">
        <v>0</v>
      </c>
      <c r="AR2237" s="15">
        <v>0</v>
      </c>
      <c r="AS2237" s="15">
        <v>0</v>
      </c>
      <c r="AT2237" s="15">
        <f t="shared" si="172"/>
        <v>0</v>
      </c>
      <c r="AU2237" s="15">
        <v>0</v>
      </c>
      <c r="AV2237" s="15">
        <v>0</v>
      </c>
      <c r="AW2237" s="15">
        <v>0</v>
      </c>
      <c r="AX2237" s="15">
        <v>0</v>
      </c>
      <c r="AY2237" s="15">
        <v>0</v>
      </c>
      <c r="AZ2237" s="15">
        <v>0</v>
      </c>
      <c r="BA2237" s="15">
        <v>0</v>
      </c>
      <c r="BB2237" s="15">
        <v>0</v>
      </c>
      <c r="BC2237" s="15">
        <v>0</v>
      </c>
      <c r="BD2237" s="15">
        <v>0</v>
      </c>
      <c r="BE2237" s="15">
        <v>0</v>
      </c>
      <c r="BF2237" s="15">
        <v>0</v>
      </c>
      <c r="BG2237" s="15">
        <f t="shared" si="173"/>
        <v>0</v>
      </c>
      <c r="BH2237" t="str">
        <f t="shared" si="174"/>
        <v>RGEGas</v>
      </c>
      <c r="BI2237" t="str">
        <f>VLOOKUP(BH2237,[2]Summary!$C$29:$C$56,1,0)</f>
        <v>RGEGas</v>
      </c>
      <c r="BJ2237" s="16">
        <v>43466</v>
      </c>
    </row>
    <row r="2238" spans="1:62" x14ac:dyDescent="0.25">
      <c r="A2238" s="13" t="s">
        <v>4329</v>
      </c>
      <c r="B2238" s="13" t="s">
        <v>4330</v>
      </c>
      <c r="C2238" t="s">
        <v>4331</v>
      </c>
      <c r="D2238" t="s">
        <v>596</v>
      </c>
      <c r="E2238" t="s">
        <v>301</v>
      </c>
      <c r="F2238" s="13" t="s">
        <v>166</v>
      </c>
      <c r="H2238" s="15">
        <v>0</v>
      </c>
      <c r="I2238" s="15">
        <v>0</v>
      </c>
      <c r="J2238" s="15">
        <v>0</v>
      </c>
      <c r="K2238" s="15">
        <v>0</v>
      </c>
      <c r="L2238" s="15">
        <v>0</v>
      </c>
      <c r="M2238" s="15">
        <v>0</v>
      </c>
      <c r="N2238" s="15">
        <v>0</v>
      </c>
      <c r="O2238" s="15">
        <v>0</v>
      </c>
      <c r="P2238" s="15">
        <v>0</v>
      </c>
      <c r="Q2238" s="15">
        <v>0</v>
      </c>
      <c r="R2238" s="15">
        <v>32.332129999999999</v>
      </c>
      <c r="S2238" s="15">
        <v>0</v>
      </c>
      <c r="T2238" s="15">
        <f t="shared" si="170"/>
        <v>32.332129999999999</v>
      </c>
      <c r="U2238" s="15">
        <v>0</v>
      </c>
      <c r="V2238" s="15">
        <v>0</v>
      </c>
      <c r="W2238" s="15">
        <v>0</v>
      </c>
      <c r="X2238" s="15">
        <v>0</v>
      </c>
      <c r="Y2238" s="15">
        <v>0</v>
      </c>
      <c r="Z2238" s="15">
        <v>0</v>
      </c>
      <c r="AA2238" s="15">
        <v>0</v>
      </c>
      <c r="AB2238" s="15">
        <v>0</v>
      </c>
      <c r="AC2238" s="15">
        <v>0</v>
      </c>
      <c r="AD2238" s="15">
        <v>0</v>
      </c>
      <c r="AE2238" s="15">
        <v>0</v>
      </c>
      <c r="AF2238" s="15">
        <v>0</v>
      </c>
      <c r="AG2238" s="15">
        <f t="shared" si="171"/>
        <v>0</v>
      </c>
      <c r="AH2238" s="15">
        <v>0</v>
      </c>
      <c r="AI2238" s="15">
        <v>0</v>
      </c>
      <c r="AJ2238" s="15">
        <v>0</v>
      </c>
      <c r="AK2238" s="15">
        <v>0</v>
      </c>
      <c r="AL2238" s="15">
        <v>0</v>
      </c>
      <c r="AM2238" s="15">
        <v>0</v>
      </c>
      <c r="AN2238" s="15">
        <v>0</v>
      </c>
      <c r="AO2238" s="15">
        <v>0</v>
      </c>
      <c r="AP2238" s="15">
        <v>0</v>
      </c>
      <c r="AQ2238" s="15">
        <v>0</v>
      </c>
      <c r="AR2238" s="15">
        <v>0</v>
      </c>
      <c r="AS2238" s="15">
        <v>0</v>
      </c>
      <c r="AT2238" s="15">
        <f t="shared" si="172"/>
        <v>0</v>
      </c>
      <c r="AU2238" s="15">
        <v>0</v>
      </c>
      <c r="AV2238" s="15">
        <v>0</v>
      </c>
      <c r="AW2238" s="15">
        <v>0</v>
      </c>
      <c r="AX2238" s="15">
        <v>0</v>
      </c>
      <c r="AY2238" s="15">
        <v>0</v>
      </c>
      <c r="AZ2238" s="15">
        <v>0</v>
      </c>
      <c r="BA2238" s="15">
        <v>0</v>
      </c>
      <c r="BB2238" s="15">
        <v>0</v>
      </c>
      <c r="BC2238" s="15">
        <v>0</v>
      </c>
      <c r="BD2238" s="15">
        <v>0</v>
      </c>
      <c r="BE2238" s="15">
        <v>0</v>
      </c>
      <c r="BF2238" s="15">
        <v>0</v>
      </c>
      <c r="BG2238" s="15">
        <f t="shared" si="173"/>
        <v>0</v>
      </c>
      <c r="BH2238" t="str">
        <f t="shared" si="174"/>
        <v>RGECommon</v>
      </c>
      <c r="BI2238" t="str">
        <f>VLOOKUP(BH2238,[2]Summary!$C$29:$C$56,1,0)</f>
        <v>RGECommon</v>
      </c>
      <c r="BJ2238" s="16">
        <v>43466</v>
      </c>
    </row>
    <row r="2239" spans="1:62" x14ac:dyDescent="0.25">
      <c r="A2239" s="13" t="s">
        <v>4332</v>
      </c>
      <c r="B2239" s="13" t="s">
        <v>1265</v>
      </c>
      <c r="C2239" t="s">
        <v>1266</v>
      </c>
      <c r="D2239" t="s">
        <v>596</v>
      </c>
      <c r="E2239" t="s">
        <v>35</v>
      </c>
      <c r="F2239" s="13" t="s">
        <v>20</v>
      </c>
      <c r="H2239" s="15">
        <v>0</v>
      </c>
      <c r="I2239" s="15">
        <v>0</v>
      </c>
      <c r="J2239" s="15">
        <v>0</v>
      </c>
      <c r="K2239" s="15">
        <v>0</v>
      </c>
      <c r="L2239" s="15">
        <v>0</v>
      </c>
      <c r="M2239" s="15">
        <v>0</v>
      </c>
      <c r="N2239" s="15">
        <v>0</v>
      </c>
      <c r="O2239" s="15">
        <v>0</v>
      </c>
      <c r="P2239" s="15">
        <v>0</v>
      </c>
      <c r="Q2239" s="15">
        <v>0</v>
      </c>
      <c r="R2239" s="15">
        <v>0</v>
      </c>
      <c r="S2239" s="15">
        <v>0</v>
      </c>
      <c r="T2239" s="15">
        <f t="shared" si="170"/>
        <v>0</v>
      </c>
      <c r="U2239" s="15">
        <v>0</v>
      </c>
      <c r="V2239" s="15">
        <v>0</v>
      </c>
      <c r="W2239" s="15">
        <v>0</v>
      </c>
      <c r="X2239" s="15">
        <v>0</v>
      </c>
      <c r="Y2239" s="15">
        <v>0</v>
      </c>
      <c r="Z2239" s="15">
        <v>0</v>
      </c>
      <c r="AA2239" s="15">
        <v>0</v>
      </c>
      <c r="AB2239" s="15">
        <v>0</v>
      </c>
      <c r="AC2239" s="15">
        <v>0</v>
      </c>
      <c r="AD2239" s="15">
        <v>0</v>
      </c>
      <c r="AE2239" s="15">
        <v>0</v>
      </c>
      <c r="AF2239" s="15">
        <v>0</v>
      </c>
      <c r="AG2239" s="15">
        <f t="shared" si="171"/>
        <v>0</v>
      </c>
      <c r="AH2239" s="15">
        <v>0</v>
      </c>
      <c r="AI2239" s="15">
        <v>0</v>
      </c>
      <c r="AJ2239" s="15">
        <v>0</v>
      </c>
      <c r="AK2239" s="15">
        <v>0</v>
      </c>
      <c r="AL2239" s="15">
        <v>0</v>
      </c>
      <c r="AM2239" s="15">
        <v>0</v>
      </c>
      <c r="AN2239" s="15">
        <v>0</v>
      </c>
      <c r="AO2239" s="15">
        <v>0</v>
      </c>
      <c r="AP2239" s="15">
        <v>0</v>
      </c>
      <c r="AQ2239" s="15">
        <v>0</v>
      </c>
      <c r="AR2239" s="15">
        <v>0</v>
      </c>
      <c r="AS2239" s="15">
        <v>0</v>
      </c>
      <c r="AT2239" s="15">
        <f t="shared" si="172"/>
        <v>0</v>
      </c>
      <c r="AU2239" s="15">
        <v>0</v>
      </c>
      <c r="AV2239" s="15">
        <v>0</v>
      </c>
      <c r="AW2239" s="15">
        <v>0</v>
      </c>
      <c r="AX2239" s="15">
        <v>0</v>
      </c>
      <c r="AY2239" s="15">
        <v>0</v>
      </c>
      <c r="AZ2239" s="15">
        <v>0</v>
      </c>
      <c r="BA2239" s="15">
        <v>0</v>
      </c>
      <c r="BB2239" s="15">
        <v>0</v>
      </c>
      <c r="BC2239" s="15">
        <v>0</v>
      </c>
      <c r="BD2239" s="15">
        <v>0</v>
      </c>
      <c r="BE2239" s="15">
        <v>0</v>
      </c>
      <c r="BF2239" s="15">
        <v>0</v>
      </c>
      <c r="BG2239" s="15">
        <f t="shared" si="173"/>
        <v>0</v>
      </c>
      <c r="BH2239" t="str">
        <f t="shared" si="174"/>
        <v>RGETRANS</v>
      </c>
      <c r="BI2239" t="str">
        <f>VLOOKUP(BH2239,[2]Summary!$C$29:$C$56,1,0)</f>
        <v>RGETrans</v>
      </c>
      <c r="BJ2239" s="16">
        <v>44562</v>
      </c>
    </row>
    <row r="2240" spans="1:62" x14ac:dyDescent="0.25">
      <c r="A2240" s="13" t="s">
        <v>4333</v>
      </c>
      <c r="B2240" s="13" t="s">
        <v>4334</v>
      </c>
      <c r="C2240" t="s">
        <v>4335</v>
      </c>
      <c r="D2240" t="s">
        <v>602</v>
      </c>
      <c r="E2240" t="s">
        <v>301</v>
      </c>
      <c r="F2240" s="13" t="s">
        <v>590</v>
      </c>
      <c r="H2240" s="15">
        <v>0</v>
      </c>
      <c r="I2240" s="15">
        <v>0</v>
      </c>
      <c r="J2240" s="15">
        <v>0</v>
      </c>
      <c r="K2240" s="15">
        <v>0</v>
      </c>
      <c r="L2240" s="15">
        <v>0</v>
      </c>
      <c r="M2240" s="15">
        <v>0</v>
      </c>
      <c r="N2240" s="15">
        <v>0</v>
      </c>
      <c r="O2240" s="15">
        <v>0</v>
      </c>
      <c r="P2240" s="15">
        <v>0</v>
      </c>
      <c r="Q2240" s="15">
        <v>0</v>
      </c>
      <c r="R2240" s="15">
        <v>0</v>
      </c>
      <c r="S2240" s="15">
        <v>6320.8379800000002</v>
      </c>
      <c r="T2240" s="15">
        <f t="shared" si="170"/>
        <v>6320.8379800000002</v>
      </c>
      <c r="U2240" s="15">
        <v>0</v>
      </c>
      <c r="V2240" s="15">
        <v>0</v>
      </c>
      <c r="W2240" s="15">
        <v>0</v>
      </c>
      <c r="X2240" s="15">
        <v>0</v>
      </c>
      <c r="Y2240" s="15">
        <v>0</v>
      </c>
      <c r="Z2240" s="15">
        <v>0</v>
      </c>
      <c r="AA2240" s="15">
        <v>0</v>
      </c>
      <c r="AB2240" s="15">
        <v>0</v>
      </c>
      <c r="AC2240" s="15">
        <v>0</v>
      </c>
      <c r="AD2240" s="15">
        <v>0</v>
      </c>
      <c r="AE2240" s="15">
        <v>0</v>
      </c>
      <c r="AF2240" s="15">
        <v>0</v>
      </c>
      <c r="AG2240" s="15">
        <f t="shared" si="171"/>
        <v>0</v>
      </c>
      <c r="AH2240" s="15">
        <v>0</v>
      </c>
      <c r="AI2240" s="15">
        <v>0</v>
      </c>
      <c r="AJ2240" s="15">
        <v>0</v>
      </c>
      <c r="AK2240" s="15">
        <v>0</v>
      </c>
      <c r="AL2240" s="15">
        <v>0</v>
      </c>
      <c r="AM2240" s="15">
        <v>0</v>
      </c>
      <c r="AN2240" s="15">
        <v>0</v>
      </c>
      <c r="AO2240" s="15">
        <v>0</v>
      </c>
      <c r="AP2240" s="15">
        <v>0</v>
      </c>
      <c r="AQ2240" s="15">
        <v>0</v>
      </c>
      <c r="AR2240" s="15">
        <v>0</v>
      </c>
      <c r="AS2240" s="15">
        <v>0</v>
      </c>
      <c r="AT2240" s="15">
        <f t="shared" si="172"/>
        <v>0</v>
      </c>
      <c r="AU2240" s="15">
        <v>0</v>
      </c>
      <c r="AV2240" s="15">
        <v>0</v>
      </c>
      <c r="AW2240" s="15">
        <v>0</v>
      </c>
      <c r="AX2240" s="15">
        <v>0</v>
      </c>
      <c r="AY2240" s="15">
        <v>0</v>
      </c>
      <c r="AZ2240" s="15">
        <v>0</v>
      </c>
      <c r="BA2240" s="15">
        <v>0</v>
      </c>
      <c r="BB2240" s="15">
        <v>0</v>
      </c>
      <c r="BC2240" s="15">
        <v>0</v>
      </c>
      <c r="BD2240" s="15">
        <v>0</v>
      </c>
      <c r="BE2240" s="15">
        <v>0</v>
      </c>
      <c r="BF2240" s="15">
        <v>0</v>
      </c>
      <c r="BG2240" s="15">
        <f t="shared" si="173"/>
        <v>0</v>
      </c>
      <c r="BH2240" t="str">
        <f t="shared" si="174"/>
        <v>ASCCommon</v>
      </c>
      <c r="BI2240" t="str">
        <f>VLOOKUP(BH2240,[2]Summary!$C$29:$C$56,1,0)</f>
        <v>ASCCommon</v>
      </c>
      <c r="BJ2240" s="16">
        <v>43466</v>
      </c>
    </row>
    <row r="2241" spans="1:62" x14ac:dyDescent="0.25">
      <c r="A2241" s="13" t="s">
        <v>4336</v>
      </c>
      <c r="B2241" s="13" t="s">
        <v>4337</v>
      </c>
      <c r="C2241" t="s">
        <v>4338</v>
      </c>
      <c r="D2241" t="s">
        <v>599</v>
      </c>
      <c r="E2241" t="s">
        <v>301</v>
      </c>
      <c r="F2241" s="13" t="s">
        <v>166</v>
      </c>
      <c r="H2241" s="15">
        <v>0</v>
      </c>
      <c r="I2241" s="15">
        <v>0</v>
      </c>
      <c r="J2241" s="15">
        <v>0</v>
      </c>
      <c r="K2241" s="15">
        <v>0</v>
      </c>
      <c r="L2241" s="15">
        <v>0</v>
      </c>
      <c r="M2241" s="15">
        <v>0</v>
      </c>
      <c r="N2241" s="15">
        <v>0</v>
      </c>
      <c r="O2241" s="15">
        <v>0</v>
      </c>
      <c r="P2241" s="15">
        <v>0</v>
      </c>
      <c r="Q2241" s="15">
        <v>0</v>
      </c>
      <c r="R2241" s="15">
        <v>0</v>
      </c>
      <c r="S2241" s="15">
        <v>41.753619999999998</v>
      </c>
      <c r="T2241" s="15">
        <f t="shared" si="170"/>
        <v>41.753619999999998</v>
      </c>
      <c r="U2241" s="15">
        <v>0</v>
      </c>
      <c r="V2241" s="15">
        <v>0</v>
      </c>
      <c r="W2241" s="15">
        <v>0</v>
      </c>
      <c r="X2241" s="15">
        <v>0</v>
      </c>
      <c r="Y2241" s="15">
        <v>0</v>
      </c>
      <c r="Z2241" s="15">
        <v>0</v>
      </c>
      <c r="AA2241" s="15">
        <v>0</v>
      </c>
      <c r="AB2241" s="15">
        <v>0</v>
      </c>
      <c r="AC2241" s="15">
        <v>0</v>
      </c>
      <c r="AD2241" s="15">
        <v>0</v>
      </c>
      <c r="AE2241" s="15">
        <v>0</v>
      </c>
      <c r="AF2241" s="15">
        <v>0</v>
      </c>
      <c r="AG2241" s="15">
        <f t="shared" si="171"/>
        <v>0</v>
      </c>
      <c r="AH2241" s="15">
        <v>0</v>
      </c>
      <c r="AI2241" s="15">
        <v>0</v>
      </c>
      <c r="AJ2241" s="15">
        <v>0</v>
      </c>
      <c r="AK2241" s="15">
        <v>0</v>
      </c>
      <c r="AL2241" s="15">
        <v>0</v>
      </c>
      <c r="AM2241" s="15">
        <v>0</v>
      </c>
      <c r="AN2241" s="15">
        <v>0</v>
      </c>
      <c r="AO2241" s="15">
        <v>0</v>
      </c>
      <c r="AP2241" s="15">
        <v>0</v>
      </c>
      <c r="AQ2241" s="15">
        <v>0</v>
      </c>
      <c r="AR2241" s="15">
        <v>0</v>
      </c>
      <c r="AS2241" s="15">
        <v>0</v>
      </c>
      <c r="AT2241" s="15">
        <f t="shared" si="172"/>
        <v>0</v>
      </c>
      <c r="AU2241" s="15">
        <v>0</v>
      </c>
      <c r="AV2241" s="15">
        <v>0</v>
      </c>
      <c r="AW2241" s="15">
        <v>0</v>
      </c>
      <c r="AX2241" s="15">
        <v>0</v>
      </c>
      <c r="AY2241" s="15">
        <v>0</v>
      </c>
      <c r="AZ2241" s="15">
        <v>0</v>
      </c>
      <c r="BA2241" s="15">
        <v>0</v>
      </c>
      <c r="BB2241" s="15">
        <v>0</v>
      </c>
      <c r="BC2241" s="15">
        <v>0</v>
      </c>
      <c r="BD2241" s="15">
        <v>0</v>
      </c>
      <c r="BE2241" s="15">
        <v>0</v>
      </c>
      <c r="BF2241" s="15">
        <v>0</v>
      </c>
      <c r="BG2241" s="15">
        <f t="shared" si="173"/>
        <v>0</v>
      </c>
      <c r="BH2241" t="str">
        <f t="shared" si="174"/>
        <v>NYSEGCommon</v>
      </c>
      <c r="BI2241" t="str">
        <f>VLOOKUP(BH2241,[2]Summary!$C$29:$C$56,1,0)</f>
        <v>NYSEGCommon</v>
      </c>
      <c r="BJ2241" s="16">
        <v>43466</v>
      </c>
    </row>
    <row r="2242" spans="1:62" x14ac:dyDescent="0.25">
      <c r="A2242" s="13" t="s">
        <v>4339</v>
      </c>
      <c r="B2242" s="13" t="s">
        <v>1297</v>
      </c>
      <c r="C2242" t="s">
        <v>4340</v>
      </c>
      <c r="D2242" t="s">
        <v>596</v>
      </c>
      <c r="E2242" t="s">
        <v>35</v>
      </c>
      <c r="F2242" s="13" t="s">
        <v>20</v>
      </c>
      <c r="H2242" s="15">
        <v>5250.6975900000007</v>
      </c>
      <c r="I2242" s="15">
        <v>3844.2047000000002</v>
      </c>
      <c r="J2242" s="15">
        <v>6320.6957000000011</v>
      </c>
      <c r="K2242" s="15">
        <v>4133.9018400000004</v>
      </c>
      <c r="L2242" s="15">
        <v>1674.1610100000005</v>
      </c>
      <c r="M2242" s="15">
        <v>2155.6709099999994</v>
      </c>
      <c r="N2242" s="15">
        <v>1906.1913100000004</v>
      </c>
      <c r="O2242" s="15">
        <v>1508.7855399999994</v>
      </c>
      <c r="P2242" s="15">
        <v>5632.0389299999988</v>
      </c>
      <c r="Q2242" s="15">
        <v>1902.7412400000012</v>
      </c>
      <c r="R2242" s="15">
        <v>8514.4694400000026</v>
      </c>
      <c r="S2242" s="15">
        <v>13712.56313</v>
      </c>
      <c r="T2242" s="15">
        <f t="shared" si="170"/>
        <v>56556.121340000005</v>
      </c>
      <c r="U2242" s="15">
        <v>4335.8474200000001</v>
      </c>
      <c r="V2242" s="15">
        <v>5929.317170000003</v>
      </c>
      <c r="W2242" s="15">
        <v>8234.5118599999987</v>
      </c>
      <c r="X2242" s="15">
        <v>12370.867859999995</v>
      </c>
      <c r="Y2242" s="15">
        <v>11542.261759999999</v>
      </c>
      <c r="Z2242" s="15">
        <v>15693.200210000003</v>
      </c>
      <c r="AA2242" s="15">
        <v>16091.598910000006</v>
      </c>
      <c r="AB2242" s="15">
        <v>16568.046430000006</v>
      </c>
      <c r="AC2242" s="15">
        <v>11932.102500000001</v>
      </c>
      <c r="AD2242" s="15">
        <v>18001.362659999988</v>
      </c>
      <c r="AE2242" s="15">
        <v>13238.263989999999</v>
      </c>
      <c r="AF2242" s="15">
        <v>11874.515309999992</v>
      </c>
      <c r="AG2242" s="15">
        <f t="shared" si="171"/>
        <v>145811.89607999998</v>
      </c>
      <c r="AH2242" s="15">
        <v>13108.785910000004</v>
      </c>
      <c r="AI2242" s="15">
        <v>9481.9188700000068</v>
      </c>
      <c r="AJ2242" s="15">
        <v>9731.7014700000018</v>
      </c>
      <c r="AK2242" s="15">
        <v>9909.9499100000012</v>
      </c>
      <c r="AL2242" s="15">
        <v>9519.9091099999914</v>
      </c>
      <c r="AM2242" s="15">
        <v>7134.5438699999968</v>
      </c>
      <c r="AN2242" s="15">
        <v>8637.0902099999985</v>
      </c>
      <c r="AO2242" s="15">
        <v>6162.7841600000011</v>
      </c>
      <c r="AP2242" s="15">
        <v>7398.5909099999972</v>
      </c>
      <c r="AQ2242" s="15">
        <v>5200.462559999999</v>
      </c>
      <c r="AR2242" s="15">
        <v>7081.1720899999982</v>
      </c>
      <c r="AS2242" s="15">
        <v>-74555.783549999935</v>
      </c>
      <c r="AT2242" s="15">
        <f t="shared" si="172"/>
        <v>18811.12552000006</v>
      </c>
      <c r="AU2242" s="15">
        <v>391.65805055236814</v>
      </c>
      <c r="AV2242" s="15">
        <v>1100.4070059814453</v>
      </c>
      <c r="AW2242" s="15">
        <v>675.04651538085932</v>
      </c>
      <c r="AX2242" s="15">
        <v>1866.8862270507811</v>
      </c>
      <c r="AY2242" s="15">
        <v>2074.0250844726561</v>
      </c>
      <c r="AZ2242" s="15">
        <v>397.88526902008056</v>
      </c>
      <c r="BA2242" s="15">
        <v>537.36426944351194</v>
      </c>
      <c r="BB2242" s="15">
        <v>158.54222841644287</v>
      </c>
      <c r="BC2242" s="15">
        <v>81.677009826660154</v>
      </c>
      <c r="BD2242" s="15">
        <v>0</v>
      </c>
      <c r="BE2242" s="15">
        <v>0</v>
      </c>
      <c r="BF2242" s="15">
        <v>0</v>
      </c>
      <c r="BG2242" s="15">
        <f t="shared" si="173"/>
        <v>7283.4916601448049</v>
      </c>
      <c r="BH2242" t="str">
        <f t="shared" si="174"/>
        <v>RGETRANS</v>
      </c>
      <c r="BI2242" t="str">
        <f>VLOOKUP(BH2242,[2]Summary!$C$29:$C$56,1,0)</f>
        <v>RGETrans</v>
      </c>
      <c r="BJ2242" s="16">
        <v>44470</v>
      </c>
    </row>
    <row r="2243" spans="1:62" x14ac:dyDescent="0.25">
      <c r="A2243" s="13" t="s">
        <v>4341</v>
      </c>
      <c r="B2243" s="13" t="s">
        <v>4342</v>
      </c>
      <c r="C2243" t="s">
        <v>4343</v>
      </c>
      <c r="D2243" t="s">
        <v>595</v>
      </c>
      <c r="E2243" t="s">
        <v>19</v>
      </c>
      <c r="F2243" s="13" t="s">
        <v>22</v>
      </c>
      <c r="H2243" s="15">
        <v>0</v>
      </c>
      <c r="I2243" s="15">
        <v>0</v>
      </c>
      <c r="J2243" s="15">
        <v>0</v>
      </c>
      <c r="K2243" s="15">
        <v>0</v>
      </c>
      <c r="L2243" s="15">
        <v>0</v>
      </c>
      <c r="M2243" s="15">
        <v>0</v>
      </c>
      <c r="N2243" s="15">
        <v>0</v>
      </c>
      <c r="O2243" s="15">
        <v>0</v>
      </c>
      <c r="P2243" s="15">
        <v>0</v>
      </c>
      <c r="Q2243" s="15">
        <v>0</v>
      </c>
      <c r="R2243" s="15">
        <v>0</v>
      </c>
      <c r="S2243" s="15">
        <v>81.596559999999997</v>
      </c>
      <c r="T2243" s="15">
        <f t="shared" ref="T2243:T2306" si="175">SUM(H2243:S2243)</f>
        <v>81.596559999999997</v>
      </c>
      <c r="U2243" s="15">
        <v>0</v>
      </c>
      <c r="V2243" s="15">
        <v>0</v>
      </c>
      <c r="W2243" s="15">
        <v>0</v>
      </c>
      <c r="X2243" s="15">
        <v>0</v>
      </c>
      <c r="Y2243" s="15">
        <v>0</v>
      </c>
      <c r="Z2243" s="15">
        <v>0</v>
      </c>
      <c r="AA2243" s="15">
        <v>0</v>
      </c>
      <c r="AB2243" s="15">
        <v>0</v>
      </c>
      <c r="AC2243" s="15">
        <v>0</v>
      </c>
      <c r="AD2243" s="15">
        <v>0</v>
      </c>
      <c r="AE2243" s="15">
        <v>0</v>
      </c>
      <c r="AF2243" s="15">
        <v>0</v>
      </c>
      <c r="AG2243" s="15">
        <f t="shared" ref="AG2243:AG2306" si="176">SUM(U2243:AF2243)</f>
        <v>0</v>
      </c>
      <c r="AH2243" s="15">
        <v>0</v>
      </c>
      <c r="AI2243" s="15">
        <v>0</v>
      </c>
      <c r="AJ2243" s="15">
        <v>0</v>
      </c>
      <c r="AK2243" s="15">
        <v>0</v>
      </c>
      <c r="AL2243" s="15">
        <v>0</v>
      </c>
      <c r="AM2243" s="15">
        <v>0</v>
      </c>
      <c r="AN2243" s="15">
        <v>0</v>
      </c>
      <c r="AO2243" s="15">
        <v>0</v>
      </c>
      <c r="AP2243" s="15">
        <v>0</v>
      </c>
      <c r="AQ2243" s="15">
        <v>0</v>
      </c>
      <c r="AR2243" s="15">
        <v>0</v>
      </c>
      <c r="AS2243" s="15">
        <v>0</v>
      </c>
      <c r="AT2243" s="15">
        <f t="shared" ref="AT2243:AT2306" si="177">SUM(AH2243:AS2243)</f>
        <v>0</v>
      </c>
      <c r="AU2243" s="15">
        <v>0</v>
      </c>
      <c r="AV2243" s="15">
        <v>0</v>
      </c>
      <c r="AW2243" s="15">
        <v>0</v>
      </c>
      <c r="AX2243" s="15">
        <v>0</v>
      </c>
      <c r="AY2243" s="15">
        <v>0</v>
      </c>
      <c r="AZ2243" s="15">
        <v>0</v>
      </c>
      <c r="BA2243" s="15">
        <v>0</v>
      </c>
      <c r="BB2243" s="15">
        <v>0</v>
      </c>
      <c r="BC2243" s="15">
        <v>0</v>
      </c>
      <c r="BD2243" s="15">
        <v>0</v>
      </c>
      <c r="BE2243" s="15">
        <v>0</v>
      </c>
      <c r="BF2243" s="15">
        <v>0</v>
      </c>
      <c r="BG2243" s="15">
        <f t="shared" ref="BG2243:BG2306" si="178">SUM(AU2243:BF2243)</f>
        <v>0</v>
      </c>
      <c r="BH2243" t="str">
        <f t="shared" ref="BH2243:BH2306" si="179">D2243&amp;E2243</f>
        <v>CMPDIST</v>
      </c>
      <c r="BI2243" t="str">
        <f>VLOOKUP(BH2243,[2]Summary!$C$29:$C$56,1,0)</f>
        <v>CMPDist</v>
      </c>
      <c r="BJ2243" s="16">
        <v>43466</v>
      </c>
    </row>
    <row r="2244" spans="1:62" x14ac:dyDescent="0.25">
      <c r="A2244" s="13" t="s">
        <v>4344</v>
      </c>
      <c r="B2244" s="13" t="s">
        <v>2909</v>
      </c>
      <c r="C2244" t="s">
        <v>4345</v>
      </c>
      <c r="D2244" t="s">
        <v>595</v>
      </c>
      <c r="E2244" t="s">
        <v>35</v>
      </c>
      <c r="F2244" s="13" t="s">
        <v>22</v>
      </c>
      <c r="H2244" s="15">
        <v>3.0329999999999999E-2</v>
      </c>
      <c r="I2244" s="15">
        <v>2.7399999999999997E-2</v>
      </c>
      <c r="J2244" s="15">
        <v>1.6210000000000002E-2</v>
      </c>
      <c r="K2244" s="15">
        <v>2.4640000000000002E-2</v>
      </c>
      <c r="L2244" s="15">
        <v>2.547E-2</v>
      </c>
      <c r="M2244" s="15">
        <v>-2.0410000000000005E-2</v>
      </c>
      <c r="N2244" s="15">
        <v>0.59039000000000008</v>
      </c>
      <c r="O2244" s="15">
        <v>-1.0350000000000002E-2</v>
      </c>
      <c r="P2244" s="15">
        <v>5.4240000000000003E-2</v>
      </c>
      <c r="Q2244" s="15">
        <v>2.4270000000000003E-2</v>
      </c>
      <c r="R2244" s="15">
        <v>1.4050000000000002E-2</v>
      </c>
      <c r="S2244" s="15">
        <v>3.3590000000000002E-2</v>
      </c>
      <c r="T2244" s="15">
        <f t="shared" si="175"/>
        <v>0.80983000000000005</v>
      </c>
      <c r="U2244" s="15">
        <v>0</v>
      </c>
      <c r="V2244" s="15">
        <v>0</v>
      </c>
      <c r="W2244" s="15">
        <v>0</v>
      </c>
      <c r="X2244" s="15">
        <v>0</v>
      </c>
      <c r="Y2244" s="15">
        <v>0</v>
      </c>
      <c r="Z2244" s="15">
        <v>0</v>
      </c>
      <c r="AA2244" s="15">
        <v>0</v>
      </c>
      <c r="AB2244" s="15">
        <v>0</v>
      </c>
      <c r="AC2244" s="15">
        <v>0</v>
      </c>
      <c r="AD2244" s="15">
        <v>0</v>
      </c>
      <c r="AE2244" s="15">
        <v>0</v>
      </c>
      <c r="AF2244" s="15">
        <v>0</v>
      </c>
      <c r="AG2244" s="15">
        <f t="shared" si="176"/>
        <v>0</v>
      </c>
      <c r="AH2244" s="15">
        <v>0</v>
      </c>
      <c r="AI2244" s="15">
        <v>0</v>
      </c>
      <c r="AJ2244" s="15">
        <v>0</v>
      </c>
      <c r="AK2244" s="15">
        <v>0</v>
      </c>
      <c r="AL2244" s="15">
        <v>0</v>
      </c>
      <c r="AM2244" s="15">
        <v>0</v>
      </c>
      <c r="AN2244" s="15">
        <v>0</v>
      </c>
      <c r="AO2244" s="15">
        <v>0</v>
      </c>
      <c r="AP2244" s="15">
        <v>0</v>
      </c>
      <c r="AQ2244" s="15">
        <v>0</v>
      </c>
      <c r="AR2244" s="15">
        <v>0</v>
      </c>
      <c r="AS2244" s="15">
        <v>0</v>
      </c>
      <c r="AT2244" s="15">
        <f t="shared" si="177"/>
        <v>0</v>
      </c>
      <c r="AU2244" s="15">
        <v>0</v>
      </c>
      <c r="AV2244" s="15">
        <v>0</v>
      </c>
      <c r="AW2244" s="15">
        <v>0</v>
      </c>
      <c r="AX2244" s="15">
        <v>0</v>
      </c>
      <c r="AY2244" s="15">
        <v>0</v>
      </c>
      <c r="AZ2244" s="15">
        <v>0</v>
      </c>
      <c r="BA2244" s="15">
        <v>0</v>
      </c>
      <c r="BB2244" s="15">
        <v>0</v>
      </c>
      <c r="BC2244" s="15">
        <v>0</v>
      </c>
      <c r="BD2244" s="15">
        <v>0</v>
      </c>
      <c r="BE2244" s="15">
        <v>0</v>
      </c>
      <c r="BF2244" s="15">
        <v>0</v>
      </c>
      <c r="BG2244" s="15">
        <f t="shared" si="178"/>
        <v>0</v>
      </c>
      <c r="BH2244" t="str">
        <f t="shared" si="179"/>
        <v>CMPTRANS</v>
      </c>
      <c r="BI2244" t="str">
        <f>VLOOKUP(BH2244,[2]Summary!$C$29:$C$56,1,0)</f>
        <v>CMPTrans</v>
      </c>
      <c r="BJ2244" s="16">
        <v>43466</v>
      </c>
    </row>
    <row r="2245" spans="1:62" x14ac:dyDescent="0.25">
      <c r="A2245" s="13">
        <v>800023.02</v>
      </c>
      <c r="B2245" s="13" t="s">
        <v>4346</v>
      </c>
      <c r="C2245" t="s">
        <v>4347</v>
      </c>
      <c r="D2245" t="s">
        <v>18</v>
      </c>
      <c r="E2245" t="s">
        <v>35</v>
      </c>
      <c r="F2245" s="13" t="s">
        <v>590</v>
      </c>
      <c r="H2245" s="15">
        <v>0</v>
      </c>
      <c r="I2245" s="15">
        <v>0</v>
      </c>
      <c r="J2245" s="15">
        <v>0</v>
      </c>
      <c r="K2245" s="15">
        <v>0</v>
      </c>
      <c r="L2245" s="15">
        <v>0</v>
      </c>
      <c r="M2245" s="15">
        <v>0</v>
      </c>
      <c r="N2245" s="15">
        <v>0</v>
      </c>
      <c r="O2245" s="15">
        <v>0</v>
      </c>
      <c r="P2245" s="15">
        <v>0</v>
      </c>
      <c r="Q2245" s="15">
        <v>0</v>
      </c>
      <c r="R2245" s="15">
        <v>0</v>
      </c>
      <c r="S2245" s="15">
        <v>0</v>
      </c>
      <c r="T2245" s="15">
        <f t="shared" si="175"/>
        <v>0</v>
      </c>
      <c r="U2245" s="15">
        <v>0</v>
      </c>
      <c r="V2245" s="15">
        <v>0</v>
      </c>
      <c r="W2245" s="15">
        <v>0</v>
      </c>
      <c r="X2245" s="15">
        <v>0</v>
      </c>
      <c r="Y2245" s="15">
        <v>0</v>
      </c>
      <c r="Z2245" s="15">
        <v>0</v>
      </c>
      <c r="AA2245" s="15">
        <v>0</v>
      </c>
      <c r="AB2245" s="15">
        <v>0</v>
      </c>
      <c r="AC2245" s="15">
        <v>0</v>
      </c>
      <c r="AD2245" s="15">
        <v>0</v>
      </c>
      <c r="AE2245" s="15">
        <v>0</v>
      </c>
      <c r="AF2245" s="15">
        <v>0</v>
      </c>
      <c r="AG2245" s="15">
        <f t="shared" si="176"/>
        <v>0</v>
      </c>
      <c r="AH2245" s="15">
        <v>0</v>
      </c>
      <c r="AI2245" s="15">
        <v>0</v>
      </c>
      <c r="AJ2245" s="15">
        <v>0</v>
      </c>
      <c r="AK2245" s="15">
        <v>0</v>
      </c>
      <c r="AL2245" s="15">
        <v>0</v>
      </c>
      <c r="AM2245" s="15">
        <v>0</v>
      </c>
      <c r="AN2245" s="15">
        <v>0</v>
      </c>
      <c r="AO2245" s="15">
        <v>0</v>
      </c>
      <c r="AP2245" s="15">
        <v>0</v>
      </c>
      <c r="AQ2245" s="15">
        <v>0</v>
      </c>
      <c r="AR2245" s="15">
        <v>0</v>
      </c>
      <c r="AS2245" s="15">
        <v>0</v>
      </c>
      <c r="AT2245" s="15">
        <f t="shared" si="177"/>
        <v>0</v>
      </c>
      <c r="AU2245" s="15">
        <v>0</v>
      </c>
      <c r="AV2245" s="15">
        <v>0</v>
      </c>
      <c r="AW2245" s="15">
        <v>0</v>
      </c>
      <c r="AX2245" s="15">
        <v>0</v>
      </c>
      <c r="AY2245" s="15">
        <v>0</v>
      </c>
      <c r="AZ2245" s="15">
        <v>0</v>
      </c>
      <c r="BA2245" s="15">
        <v>0</v>
      </c>
      <c r="BB2245" s="15">
        <v>0</v>
      </c>
      <c r="BC2245" s="15">
        <v>0</v>
      </c>
      <c r="BD2245" s="15">
        <v>0</v>
      </c>
      <c r="BE2245" s="15">
        <v>0</v>
      </c>
      <c r="BF2245" s="15">
        <v>116.205</v>
      </c>
      <c r="BG2245" s="15">
        <f t="shared" si="178"/>
        <v>116.205</v>
      </c>
      <c r="BH2245" t="str">
        <f t="shared" si="179"/>
        <v>UITRANS</v>
      </c>
      <c r="BI2245" t="str">
        <f>VLOOKUP(BH2245,[2]Summary!$C$29:$C$56,1,0)</f>
        <v>UITrans</v>
      </c>
      <c r="BJ2245" s="16">
        <v>44562</v>
      </c>
    </row>
    <row r="2246" spans="1:62" x14ac:dyDescent="0.25">
      <c r="A2246" s="13">
        <v>801560.02</v>
      </c>
      <c r="B2246" s="13" t="s">
        <v>4348</v>
      </c>
      <c r="C2246" t="s">
        <v>4349</v>
      </c>
      <c r="D2246" t="s">
        <v>18</v>
      </c>
      <c r="E2246" t="s">
        <v>35</v>
      </c>
      <c r="F2246" s="13" t="s">
        <v>590</v>
      </c>
      <c r="H2246" s="15">
        <v>-0.01</v>
      </c>
      <c r="I2246" s="15">
        <v>-1.0999999999999999E-2</v>
      </c>
      <c r="J2246" s="15">
        <v>-7.0000000000000001E-3</v>
      </c>
      <c r="K2246" s="15">
        <v>0</v>
      </c>
      <c r="L2246" s="15">
        <v>0</v>
      </c>
      <c r="M2246" s="15">
        <v>-2.8039999999999998</v>
      </c>
      <c r="N2246" s="15">
        <v>0</v>
      </c>
      <c r="O2246" s="15">
        <v>0.57999999999999996</v>
      </c>
      <c r="P2246" s="15">
        <v>-0.56000000000000005</v>
      </c>
      <c r="Q2246" s="15">
        <v>0</v>
      </c>
      <c r="R2246" s="15">
        <v>0</v>
      </c>
      <c r="S2246" s="15">
        <v>0</v>
      </c>
      <c r="T2246" s="15">
        <f t="shared" si="175"/>
        <v>-2.8119999999999998</v>
      </c>
      <c r="U2246" s="15">
        <v>0</v>
      </c>
      <c r="V2246" s="15">
        <v>0</v>
      </c>
      <c r="W2246" s="15">
        <v>0</v>
      </c>
      <c r="X2246" s="15">
        <v>0</v>
      </c>
      <c r="Y2246" s="15">
        <v>0</v>
      </c>
      <c r="Z2246" s="15">
        <v>3.0188200683593749</v>
      </c>
      <c r="AA2246" s="15">
        <v>0</v>
      </c>
      <c r="AB2246" s="15">
        <v>0</v>
      </c>
      <c r="AC2246" s="15">
        <v>0</v>
      </c>
      <c r="AD2246" s="15">
        <v>0</v>
      </c>
      <c r="AE2246" s="15">
        <v>0</v>
      </c>
      <c r="AF2246" s="15">
        <v>0</v>
      </c>
      <c r="AG2246" s="15">
        <f t="shared" si="176"/>
        <v>3.0188200683593749</v>
      </c>
      <c r="AH2246" s="15">
        <v>0</v>
      </c>
      <c r="AI2246" s="15">
        <v>0</v>
      </c>
      <c r="AJ2246" s="15">
        <v>0</v>
      </c>
      <c r="AK2246" s="15">
        <v>0</v>
      </c>
      <c r="AL2246" s="15">
        <v>0</v>
      </c>
      <c r="AM2246" s="15">
        <v>0</v>
      </c>
      <c r="AN2246" s="15">
        <v>0</v>
      </c>
      <c r="AO2246" s="15">
        <v>0</v>
      </c>
      <c r="AP2246" s="15">
        <v>0</v>
      </c>
      <c r="AQ2246" s="15">
        <v>0</v>
      </c>
      <c r="AR2246" s="15">
        <v>0</v>
      </c>
      <c r="AS2246" s="15">
        <v>0</v>
      </c>
      <c r="AT2246" s="15">
        <f t="shared" si="177"/>
        <v>0</v>
      </c>
      <c r="AU2246" s="15">
        <v>0</v>
      </c>
      <c r="AV2246" s="15">
        <v>0</v>
      </c>
      <c r="AW2246" s="15">
        <v>0</v>
      </c>
      <c r="AX2246" s="15">
        <v>0</v>
      </c>
      <c r="AY2246" s="15">
        <v>0</v>
      </c>
      <c r="AZ2246" s="15">
        <v>0</v>
      </c>
      <c r="BA2246" s="15">
        <v>0</v>
      </c>
      <c r="BB2246" s="15">
        <v>0</v>
      </c>
      <c r="BC2246" s="15">
        <v>0</v>
      </c>
      <c r="BD2246" s="15">
        <v>0</v>
      </c>
      <c r="BE2246" s="15">
        <v>0</v>
      </c>
      <c r="BF2246" s="15">
        <v>187.27600000000001</v>
      </c>
      <c r="BG2246" s="15">
        <f t="shared" si="178"/>
        <v>187.27600000000001</v>
      </c>
      <c r="BH2246" t="str">
        <f t="shared" si="179"/>
        <v>UITRANS</v>
      </c>
      <c r="BI2246" t="str">
        <f>VLOOKUP(BH2246,[2]Summary!$C$29:$C$56,1,0)</f>
        <v>UITrans</v>
      </c>
      <c r="BJ2246" s="16">
        <v>44562</v>
      </c>
    </row>
    <row r="2247" spans="1:62" x14ac:dyDescent="0.25">
      <c r="A2247" s="13" t="s">
        <v>4350</v>
      </c>
      <c r="B2247" s="13" t="s">
        <v>4351</v>
      </c>
      <c r="C2247" t="s">
        <v>4352</v>
      </c>
      <c r="D2247" t="s">
        <v>603</v>
      </c>
      <c r="E2247" t="s">
        <v>35</v>
      </c>
      <c r="F2247" s="13" t="s">
        <v>586</v>
      </c>
      <c r="H2247" s="15">
        <v>0</v>
      </c>
      <c r="I2247" s="15">
        <v>0</v>
      </c>
      <c r="J2247" s="15">
        <v>0</v>
      </c>
      <c r="K2247" s="15">
        <v>0</v>
      </c>
      <c r="L2247" s="15">
        <v>0</v>
      </c>
      <c r="M2247" s="15">
        <v>0</v>
      </c>
      <c r="N2247" s="15">
        <v>0</v>
      </c>
      <c r="O2247" s="15">
        <v>0</v>
      </c>
      <c r="P2247" s="15">
        <v>0</v>
      </c>
      <c r="Q2247" s="15">
        <v>0</v>
      </c>
      <c r="R2247" s="15">
        <v>0</v>
      </c>
      <c r="S2247" s="15">
        <v>0</v>
      </c>
      <c r="T2247" s="15">
        <f t="shared" si="175"/>
        <v>0</v>
      </c>
      <c r="U2247" s="15">
        <v>0</v>
      </c>
      <c r="V2247" s="15">
        <v>0</v>
      </c>
      <c r="W2247" s="15">
        <v>0</v>
      </c>
      <c r="X2247" s="15">
        <v>0</v>
      </c>
      <c r="Y2247" s="15">
        <v>0</v>
      </c>
      <c r="Z2247" s="15">
        <v>0</v>
      </c>
      <c r="AA2247" s="15">
        <v>0</v>
      </c>
      <c r="AB2247" s="15">
        <v>0</v>
      </c>
      <c r="AC2247" s="15">
        <v>0</v>
      </c>
      <c r="AD2247" s="15">
        <v>0</v>
      </c>
      <c r="AE2247" s="15">
        <v>0</v>
      </c>
      <c r="AF2247" s="15">
        <v>0</v>
      </c>
      <c r="AG2247" s="15">
        <f t="shared" si="176"/>
        <v>0</v>
      </c>
      <c r="AH2247" s="15">
        <v>0</v>
      </c>
      <c r="AI2247" s="15">
        <v>0</v>
      </c>
      <c r="AJ2247" s="15">
        <v>0</v>
      </c>
      <c r="AK2247" s="15">
        <v>0</v>
      </c>
      <c r="AL2247" s="15">
        <v>0</v>
      </c>
      <c r="AM2247" s="15">
        <v>0</v>
      </c>
      <c r="AN2247" s="15">
        <v>0</v>
      </c>
      <c r="AO2247" s="15">
        <v>0</v>
      </c>
      <c r="AP2247" s="15">
        <v>0</v>
      </c>
      <c r="AQ2247" s="15">
        <v>0</v>
      </c>
      <c r="AR2247" s="15">
        <v>0</v>
      </c>
      <c r="AS2247" s="15">
        <v>0</v>
      </c>
      <c r="AT2247" s="15">
        <f t="shared" si="177"/>
        <v>0</v>
      </c>
      <c r="AU2247" s="15">
        <v>0</v>
      </c>
      <c r="AV2247" s="15">
        <v>0</v>
      </c>
      <c r="AW2247" s="15">
        <v>0</v>
      </c>
      <c r="AX2247" s="15">
        <v>0</v>
      </c>
      <c r="AY2247" s="15">
        <v>0</v>
      </c>
      <c r="AZ2247" s="15">
        <v>0</v>
      </c>
      <c r="BA2247" s="15">
        <v>0</v>
      </c>
      <c r="BB2247" s="15">
        <v>0</v>
      </c>
      <c r="BC2247" s="15">
        <v>0</v>
      </c>
      <c r="BD2247" s="15">
        <v>0</v>
      </c>
      <c r="BE2247" s="15">
        <v>0</v>
      </c>
      <c r="BF2247" s="15">
        <v>0</v>
      </c>
      <c r="BG2247" s="15">
        <f t="shared" si="178"/>
        <v>0</v>
      </c>
      <c r="BH2247" t="str">
        <f t="shared" si="179"/>
        <v>CHESTERTRANS</v>
      </c>
      <c r="BI2247" t="str">
        <f>VLOOKUP(BH2247,[2]Summary!$C$29:$C$56,1,0)</f>
        <v>CHESTERTrans</v>
      </c>
      <c r="BJ2247" s="16">
        <v>44562</v>
      </c>
    </row>
    <row r="2248" spans="1:62" x14ac:dyDescent="0.25">
      <c r="A2248" s="13" t="s">
        <v>4353</v>
      </c>
      <c r="B2248" s="13" t="s">
        <v>4354</v>
      </c>
      <c r="C2248" t="s">
        <v>4355</v>
      </c>
      <c r="D2248" t="s">
        <v>600</v>
      </c>
      <c r="E2248" t="s">
        <v>35</v>
      </c>
      <c r="F2248" s="13" t="s">
        <v>586</v>
      </c>
      <c r="H2248" s="15">
        <v>3.8268899999999997</v>
      </c>
      <c r="I2248" s="15">
        <v>3.4565399999999999</v>
      </c>
      <c r="J2248" s="15">
        <v>3.8268899999999997</v>
      </c>
      <c r="K2248" s="15">
        <v>3.7034400000000001</v>
      </c>
      <c r="L2248" s="15">
        <v>3.8268899999999997</v>
      </c>
      <c r="M2248" s="15">
        <v>3.7034400000000001</v>
      </c>
      <c r="N2248" s="15">
        <v>3.8268899999999997</v>
      </c>
      <c r="O2248" s="15">
        <v>3.8268899999999997</v>
      </c>
      <c r="P2248" s="15">
        <v>3.7034400000000001</v>
      </c>
      <c r="Q2248" s="15">
        <v>3.8268899999999997</v>
      </c>
      <c r="R2248" s="15">
        <v>3.7034400000000001</v>
      </c>
      <c r="S2248" s="15">
        <v>3.8268899999999997</v>
      </c>
      <c r="T2248" s="15">
        <f t="shared" si="175"/>
        <v>45.05852999999999</v>
      </c>
      <c r="U2248" s="15">
        <v>4.2313900000000002</v>
      </c>
      <c r="V2248" s="15">
        <v>3.8219099999999999</v>
      </c>
      <c r="W2248" s="15">
        <v>4.2313900000000002</v>
      </c>
      <c r="X2248" s="15">
        <v>4.0949</v>
      </c>
      <c r="Y2248" s="15">
        <v>4.2313900000000002</v>
      </c>
      <c r="Z2248" s="15">
        <v>4.0949</v>
      </c>
      <c r="AA2248" s="15">
        <v>4.2313900000000002</v>
      </c>
      <c r="AB2248" s="15">
        <v>4.2313900000000002</v>
      </c>
      <c r="AC2248" s="15">
        <v>4.0949</v>
      </c>
      <c r="AD2248" s="15">
        <v>4.2313900000000002</v>
      </c>
      <c r="AE2248" s="15">
        <v>4.0949</v>
      </c>
      <c r="AF2248" s="15">
        <v>4.2313900000000002</v>
      </c>
      <c r="AG2248" s="15">
        <f t="shared" si="176"/>
        <v>49.821240000000003</v>
      </c>
      <c r="AH2248" s="15">
        <v>2.88591</v>
      </c>
      <c r="AI2248" s="15">
        <v>2.6997199999999997</v>
      </c>
      <c r="AJ2248" s="15">
        <v>3.2866599999999999</v>
      </c>
      <c r="AK2248" s="15">
        <v>2.9249299999999998</v>
      </c>
      <c r="AL2248" s="15">
        <v>3.0224299999999999</v>
      </c>
      <c r="AM2248" s="15">
        <v>2.9249299999999998</v>
      </c>
      <c r="AN2248" s="15">
        <v>3.0224299999999999</v>
      </c>
      <c r="AO2248" s="15">
        <v>3.0224299999999999</v>
      </c>
      <c r="AP2248" s="15">
        <v>2.9249299999999998</v>
      </c>
      <c r="AQ2248" s="15">
        <v>3.0224299999999999</v>
      </c>
      <c r="AR2248" s="15">
        <v>2.9249299999999998</v>
      </c>
      <c r="AS2248" s="15">
        <v>3.0224299999999999</v>
      </c>
      <c r="AT2248" s="15">
        <f t="shared" si="177"/>
        <v>35.684159999999999</v>
      </c>
      <c r="AU2248" s="15">
        <v>3.357929931640625</v>
      </c>
      <c r="AV2248" s="15">
        <v>3.032969970703125</v>
      </c>
      <c r="AW2248" s="15">
        <v>3.357929931640625</v>
      </c>
      <c r="AX2248" s="15">
        <v>3.2496000976562498</v>
      </c>
      <c r="AY2248" s="15">
        <v>3.357929931640625</v>
      </c>
      <c r="AZ2248" s="15">
        <v>3.2496000976562498</v>
      </c>
      <c r="BA2248" s="15">
        <v>3.357929931640625</v>
      </c>
      <c r="BB2248" s="15">
        <v>3.357929931640625</v>
      </c>
      <c r="BC2248" s="15">
        <v>3.2496000976562498</v>
      </c>
      <c r="BD2248" s="15">
        <v>250</v>
      </c>
      <c r="BE2248" s="15">
        <v>250</v>
      </c>
      <c r="BF2248" s="15">
        <v>250</v>
      </c>
      <c r="BG2248" s="15">
        <f t="shared" si="178"/>
        <v>779.57141992187508</v>
      </c>
      <c r="BH2248" t="str">
        <f t="shared" si="179"/>
        <v>MEPCOTRANS</v>
      </c>
      <c r="BI2248" t="str">
        <f>VLOOKUP(BH2248,[2]Summary!$C$29:$C$56,1,0)</f>
        <v>MEPCOTrans</v>
      </c>
      <c r="BJ2248" s="16">
        <v>44562</v>
      </c>
    </row>
    <row r="2249" spans="1:62" x14ac:dyDescent="0.25">
      <c r="A2249" s="13" t="s">
        <v>4356</v>
      </c>
      <c r="B2249" s="13" t="s">
        <v>4357</v>
      </c>
      <c r="C2249" t="s">
        <v>4358</v>
      </c>
      <c r="D2249" t="s">
        <v>595</v>
      </c>
      <c r="E2249" t="s">
        <v>19</v>
      </c>
      <c r="F2249" s="13" t="s">
        <v>144</v>
      </c>
      <c r="H2249" s="15">
        <v>0</v>
      </c>
      <c r="I2249" s="15">
        <v>0</v>
      </c>
      <c r="J2249" s="15">
        <v>0</v>
      </c>
      <c r="K2249" s="15">
        <v>0</v>
      </c>
      <c r="L2249" s="15">
        <v>0</v>
      </c>
      <c r="M2249" s="15">
        <v>0</v>
      </c>
      <c r="N2249" s="15">
        <v>0</v>
      </c>
      <c r="O2249" s="15">
        <v>0</v>
      </c>
      <c r="P2249" s="15">
        <v>0</v>
      </c>
      <c r="Q2249" s="15">
        <v>0</v>
      </c>
      <c r="R2249" s="15">
        <v>0</v>
      </c>
      <c r="S2249" s="15">
        <v>0</v>
      </c>
      <c r="T2249" s="15">
        <f t="shared" si="175"/>
        <v>0</v>
      </c>
      <c r="U2249" s="15">
        <v>0</v>
      </c>
      <c r="V2249" s="15">
        <v>0</v>
      </c>
      <c r="W2249" s="15">
        <v>0</v>
      </c>
      <c r="X2249" s="15">
        <v>0</v>
      </c>
      <c r="Y2249" s="15">
        <v>0</v>
      </c>
      <c r="Z2249" s="15">
        <v>0</v>
      </c>
      <c r="AA2249" s="15">
        <v>0</v>
      </c>
      <c r="AB2249" s="15">
        <v>0</v>
      </c>
      <c r="AC2249" s="15">
        <v>0</v>
      </c>
      <c r="AD2249" s="15">
        <v>0</v>
      </c>
      <c r="AE2249" s="15">
        <v>0</v>
      </c>
      <c r="AF2249" s="15">
        <v>0</v>
      </c>
      <c r="AG2249" s="15">
        <f t="shared" si="176"/>
        <v>0</v>
      </c>
      <c r="AH2249" s="15">
        <v>0</v>
      </c>
      <c r="AI2249" s="15">
        <v>0</v>
      </c>
      <c r="AJ2249" s="15">
        <v>0</v>
      </c>
      <c r="AK2249" s="15">
        <v>0</v>
      </c>
      <c r="AL2249" s="15">
        <v>0</v>
      </c>
      <c r="AM2249" s="15">
        <v>0</v>
      </c>
      <c r="AN2249" s="15">
        <v>0</v>
      </c>
      <c r="AO2249" s="15">
        <v>0</v>
      </c>
      <c r="AP2249" s="15">
        <v>0</v>
      </c>
      <c r="AQ2249" s="15">
        <v>0</v>
      </c>
      <c r="AR2249" s="15">
        <v>0</v>
      </c>
      <c r="AS2249" s="15">
        <v>0</v>
      </c>
      <c r="AT2249" s="15">
        <f t="shared" si="177"/>
        <v>0</v>
      </c>
      <c r="AU2249" s="15">
        <v>0</v>
      </c>
      <c r="AV2249" s="15">
        <v>0</v>
      </c>
      <c r="AW2249" s="15">
        <v>5.0639399999976158</v>
      </c>
      <c r="AX2249" s="15">
        <v>4.2614999217987064</v>
      </c>
      <c r="AY2249" s="15">
        <v>9.4931599998474123</v>
      </c>
      <c r="AZ2249" s="15">
        <v>12.134869964599609</v>
      </c>
      <c r="BA2249" s="15">
        <v>9.9097403564453117</v>
      </c>
      <c r="BB2249" s="15">
        <v>0.23108000183105468</v>
      </c>
      <c r="BC2249" s="15">
        <v>20.796250778198242</v>
      </c>
      <c r="BD2249" s="15">
        <v>25</v>
      </c>
      <c r="BE2249" s="15">
        <v>25</v>
      </c>
      <c r="BF2249" s="15">
        <v>25</v>
      </c>
      <c r="BG2249" s="15">
        <f t="shared" si="178"/>
        <v>136.89054102271794</v>
      </c>
      <c r="BH2249" t="str">
        <f t="shared" si="179"/>
        <v>CMPDIST</v>
      </c>
      <c r="BI2249" t="str">
        <f>VLOOKUP(BH2249,[2]Summary!$C$29:$C$56,1,0)</f>
        <v>CMPDist</v>
      </c>
      <c r="BJ2249" s="16">
        <v>44562</v>
      </c>
    </row>
    <row r="2250" spans="1:62" x14ac:dyDescent="0.25">
      <c r="A2250" s="13" t="s">
        <v>4359</v>
      </c>
      <c r="B2250" s="13" t="s">
        <v>4360</v>
      </c>
      <c r="C2250" t="s">
        <v>4361</v>
      </c>
      <c r="D2250" t="s">
        <v>18</v>
      </c>
      <c r="E2250" t="s">
        <v>19</v>
      </c>
      <c r="F2250" s="13" t="s">
        <v>144</v>
      </c>
      <c r="H2250" s="15">
        <v>0</v>
      </c>
      <c r="I2250" s="15">
        <v>0</v>
      </c>
      <c r="J2250" s="15">
        <v>0</v>
      </c>
      <c r="K2250" s="15">
        <v>0</v>
      </c>
      <c r="L2250" s="15">
        <v>0</v>
      </c>
      <c r="M2250" s="15">
        <v>0</v>
      </c>
      <c r="N2250" s="15">
        <v>0</v>
      </c>
      <c r="O2250" s="15">
        <v>0</v>
      </c>
      <c r="P2250" s="15">
        <v>0</v>
      </c>
      <c r="Q2250" s="15">
        <v>0</v>
      </c>
      <c r="R2250" s="15">
        <v>0</v>
      </c>
      <c r="S2250" s="15">
        <v>0</v>
      </c>
      <c r="T2250" s="15">
        <f t="shared" si="175"/>
        <v>0</v>
      </c>
      <c r="U2250" s="15">
        <v>0</v>
      </c>
      <c r="V2250" s="15">
        <v>0</v>
      </c>
      <c r="W2250" s="15">
        <v>0</v>
      </c>
      <c r="X2250" s="15">
        <v>0</v>
      </c>
      <c r="Y2250" s="15">
        <v>0</v>
      </c>
      <c r="Z2250" s="15">
        <v>0</v>
      </c>
      <c r="AA2250" s="15">
        <v>0</v>
      </c>
      <c r="AB2250" s="15">
        <v>0</v>
      </c>
      <c r="AC2250" s="15">
        <v>0</v>
      </c>
      <c r="AD2250" s="15">
        <v>0</v>
      </c>
      <c r="AE2250" s="15">
        <v>0</v>
      </c>
      <c r="AF2250" s="15">
        <v>0</v>
      </c>
      <c r="AG2250" s="15">
        <f t="shared" si="176"/>
        <v>0</v>
      </c>
      <c r="AH2250" s="15">
        <v>0</v>
      </c>
      <c r="AI2250" s="15">
        <v>0</v>
      </c>
      <c r="AJ2250" s="15">
        <v>0</v>
      </c>
      <c r="AK2250" s="15">
        <v>0</v>
      </c>
      <c r="AL2250" s="15">
        <v>0</v>
      </c>
      <c r="AM2250" s="15">
        <v>0</v>
      </c>
      <c r="AN2250" s="15">
        <v>0</v>
      </c>
      <c r="AO2250" s="15">
        <v>0</v>
      </c>
      <c r="AP2250" s="15">
        <v>0</v>
      </c>
      <c r="AQ2250" s="15">
        <v>0</v>
      </c>
      <c r="AR2250" s="15">
        <v>0</v>
      </c>
      <c r="AS2250" s="15">
        <v>0</v>
      </c>
      <c r="AT2250" s="15">
        <f t="shared" si="177"/>
        <v>0</v>
      </c>
      <c r="AU2250" s="15">
        <v>0</v>
      </c>
      <c r="AV2250" s="15">
        <v>0</v>
      </c>
      <c r="AW2250" s="15">
        <v>0</v>
      </c>
      <c r="AX2250" s="15">
        <v>0</v>
      </c>
      <c r="AY2250" s="15">
        <v>0</v>
      </c>
      <c r="AZ2250" s="15">
        <v>0</v>
      </c>
      <c r="BA2250" s="15">
        <v>0</v>
      </c>
      <c r="BB2250" s="15">
        <v>0</v>
      </c>
      <c r="BC2250" s="15">
        <v>0</v>
      </c>
      <c r="BD2250" s="15">
        <v>0</v>
      </c>
      <c r="BE2250" s="15">
        <v>0</v>
      </c>
      <c r="BF2250" s="15">
        <v>0</v>
      </c>
      <c r="BG2250" s="15">
        <f t="shared" si="178"/>
        <v>0</v>
      </c>
      <c r="BH2250" t="str">
        <f t="shared" si="179"/>
        <v>UIDIST</v>
      </c>
      <c r="BI2250" t="str">
        <f>VLOOKUP(BH2250,[2]Summary!$C$29:$C$56,1,0)</f>
        <v>UIDist</v>
      </c>
      <c r="BJ2250" s="16">
        <v>44562</v>
      </c>
    </row>
    <row r="2251" spans="1:62" x14ac:dyDescent="0.25">
      <c r="A2251" s="13" t="s">
        <v>4362</v>
      </c>
      <c r="B2251" s="13" t="s">
        <v>4363</v>
      </c>
      <c r="C2251" t="s">
        <v>4364</v>
      </c>
      <c r="D2251" t="s">
        <v>18</v>
      </c>
      <c r="E2251" t="s">
        <v>301</v>
      </c>
      <c r="F2251" s="13" t="s">
        <v>144</v>
      </c>
      <c r="H2251" s="15">
        <v>0</v>
      </c>
      <c r="I2251" s="15">
        <v>0</v>
      </c>
      <c r="J2251" s="15">
        <v>0</v>
      </c>
      <c r="K2251" s="15">
        <v>0</v>
      </c>
      <c r="L2251" s="15">
        <v>0</v>
      </c>
      <c r="M2251" s="15">
        <v>0</v>
      </c>
      <c r="N2251" s="15">
        <v>0</v>
      </c>
      <c r="O2251" s="15">
        <v>0</v>
      </c>
      <c r="P2251" s="15">
        <v>0</v>
      </c>
      <c r="Q2251" s="15">
        <v>0</v>
      </c>
      <c r="R2251" s="15">
        <v>0</v>
      </c>
      <c r="S2251" s="15">
        <v>0</v>
      </c>
      <c r="T2251" s="15">
        <f t="shared" si="175"/>
        <v>0</v>
      </c>
      <c r="U2251" s="15">
        <v>0</v>
      </c>
      <c r="V2251" s="15">
        <v>0</v>
      </c>
      <c r="W2251" s="15">
        <v>0</v>
      </c>
      <c r="X2251" s="15">
        <v>0</v>
      </c>
      <c r="Y2251" s="15">
        <v>0</v>
      </c>
      <c r="Z2251" s="15">
        <v>0</v>
      </c>
      <c r="AA2251" s="15">
        <v>0</v>
      </c>
      <c r="AB2251" s="15">
        <v>0</v>
      </c>
      <c r="AC2251" s="15">
        <v>0</v>
      </c>
      <c r="AD2251" s="15">
        <v>0</v>
      </c>
      <c r="AE2251" s="15">
        <v>0</v>
      </c>
      <c r="AF2251" s="15">
        <v>0</v>
      </c>
      <c r="AG2251" s="15">
        <f t="shared" si="176"/>
        <v>0</v>
      </c>
      <c r="AH2251" s="15">
        <v>0</v>
      </c>
      <c r="AI2251" s="15">
        <v>0</v>
      </c>
      <c r="AJ2251" s="15">
        <v>0</v>
      </c>
      <c r="AK2251" s="15">
        <v>0</v>
      </c>
      <c r="AL2251" s="15">
        <v>0</v>
      </c>
      <c r="AM2251" s="15">
        <v>0</v>
      </c>
      <c r="AN2251" s="15">
        <v>0</v>
      </c>
      <c r="AO2251" s="15">
        <v>0</v>
      </c>
      <c r="AP2251" s="15">
        <v>0</v>
      </c>
      <c r="AQ2251" s="15">
        <v>0</v>
      </c>
      <c r="AR2251" s="15">
        <v>0</v>
      </c>
      <c r="AS2251" s="15">
        <v>0</v>
      </c>
      <c r="AT2251" s="15">
        <f t="shared" si="177"/>
        <v>0</v>
      </c>
      <c r="AU2251" s="15">
        <v>126.95886031341553</v>
      </c>
      <c r="AV2251" s="15">
        <v>0.583010009765625</v>
      </c>
      <c r="AW2251" s="15">
        <v>-85.767081237792965</v>
      </c>
      <c r="AX2251" s="15">
        <v>88.745016235351557</v>
      </c>
      <c r="AY2251" s="15">
        <v>-3.1434899749755858</v>
      </c>
      <c r="AZ2251" s="15">
        <v>2.3465999755859377</v>
      </c>
      <c r="BA2251" s="15">
        <v>2.8354899291992188</v>
      </c>
      <c r="BB2251" s="15">
        <v>2.4973900146484374</v>
      </c>
      <c r="BC2251" s="15">
        <v>38.609099975585934</v>
      </c>
      <c r="BD2251" s="15">
        <v>144.30001562499999</v>
      </c>
      <c r="BE2251" s="15">
        <v>5</v>
      </c>
      <c r="BF2251" s="15">
        <v>20</v>
      </c>
      <c r="BG2251" s="15">
        <f t="shared" si="178"/>
        <v>342.96491086578368</v>
      </c>
      <c r="BH2251" t="str">
        <f t="shared" si="179"/>
        <v>UICommon</v>
      </c>
      <c r="BI2251" t="str">
        <f>VLOOKUP(BH2251,[2]Summary!$C$29:$C$56,1,0)</f>
        <v>UICommon</v>
      </c>
      <c r="BJ2251" s="16">
        <v>44562</v>
      </c>
    </row>
    <row r="2252" spans="1:62" x14ac:dyDescent="0.25">
      <c r="A2252" s="13" t="s">
        <v>4365</v>
      </c>
      <c r="B2252" s="13" t="s">
        <v>4366</v>
      </c>
      <c r="C2252" t="s">
        <v>4367</v>
      </c>
      <c r="D2252" t="s">
        <v>434</v>
      </c>
      <c r="E2252" t="s">
        <v>475</v>
      </c>
      <c r="F2252" s="13" t="s">
        <v>144</v>
      </c>
      <c r="H2252" s="15">
        <v>0</v>
      </c>
      <c r="I2252" s="15">
        <v>0</v>
      </c>
      <c r="J2252" s="15">
        <v>0</v>
      </c>
      <c r="K2252" s="15">
        <v>0</v>
      </c>
      <c r="L2252" s="15">
        <v>0</v>
      </c>
      <c r="M2252" s="15">
        <v>0</v>
      </c>
      <c r="N2252" s="15">
        <v>0</v>
      </c>
      <c r="O2252" s="15">
        <v>0</v>
      </c>
      <c r="P2252" s="15">
        <v>0</v>
      </c>
      <c r="Q2252" s="15">
        <v>0</v>
      </c>
      <c r="R2252" s="15">
        <v>0</v>
      </c>
      <c r="S2252" s="15">
        <v>0</v>
      </c>
      <c r="T2252" s="15">
        <f t="shared" si="175"/>
        <v>0</v>
      </c>
      <c r="U2252" s="15">
        <v>0</v>
      </c>
      <c r="V2252" s="15">
        <v>0</v>
      </c>
      <c r="W2252" s="15">
        <v>0</v>
      </c>
      <c r="X2252" s="15">
        <v>0</v>
      </c>
      <c r="Y2252" s="15">
        <v>0</v>
      </c>
      <c r="Z2252" s="15">
        <v>0</v>
      </c>
      <c r="AA2252" s="15">
        <v>0</v>
      </c>
      <c r="AB2252" s="15">
        <v>0</v>
      </c>
      <c r="AC2252" s="15">
        <v>0</v>
      </c>
      <c r="AD2252" s="15">
        <v>0</v>
      </c>
      <c r="AE2252" s="15">
        <v>0</v>
      </c>
      <c r="AF2252" s="15">
        <v>0</v>
      </c>
      <c r="AG2252" s="15">
        <f t="shared" si="176"/>
        <v>0</v>
      </c>
      <c r="AH2252" s="15">
        <v>0</v>
      </c>
      <c r="AI2252" s="15">
        <v>0</v>
      </c>
      <c r="AJ2252" s="15">
        <v>0</v>
      </c>
      <c r="AK2252" s="15">
        <v>0</v>
      </c>
      <c r="AL2252" s="15">
        <v>0</v>
      </c>
      <c r="AM2252" s="15">
        <v>0</v>
      </c>
      <c r="AN2252" s="15">
        <v>0</v>
      </c>
      <c r="AO2252" s="15">
        <v>0</v>
      </c>
      <c r="AP2252" s="15">
        <v>0</v>
      </c>
      <c r="AQ2252" s="15">
        <v>0</v>
      </c>
      <c r="AR2252" s="15">
        <v>0</v>
      </c>
      <c r="AS2252" s="15">
        <v>0</v>
      </c>
      <c r="AT2252" s="15">
        <f t="shared" si="177"/>
        <v>0</v>
      </c>
      <c r="AU2252" s="15">
        <v>67.074757812499996</v>
      </c>
      <c r="AV2252" s="15">
        <v>0.27305999755859373</v>
      </c>
      <c r="AW2252" s="15">
        <v>-38.753441406249998</v>
      </c>
      <c r="AX2252" s="15">
        <v>36.317821563720706</v>
      </c>
      <c r="AY2252" s="15">
        <v>1.4278700256347656</v>
      </c>
      <c r="AZ2252" s="15">
        <v>1.1108399963378905</v>
      </c>
      <c r="BA2252" s="15">
        <v>1.1935800170898438</v>
      </c>
      <c r="BB2252" s="15">
        <v>0.8413099975585937</v>
      </c>
      <c r="BC2252" s="15">
        <v>20.545019927978515</v>
      </c>
      <c r="BD2252" s="15">
        <v>88.033148437500003</v>
      </c>
      <c r="BE2252" s="15">
        <v>2</v>
      </c>
      <c r="BF2252" s="15">
        <v>10</v>
      </c>
      <c r="BG2252" s="15">
        <f t="shared" si="178"/>
        <v>190.0639663696289</v>
      </c>
      <c r="BH2252" t="str">
        <f t="shared" si="179"/>
        <v>CNGGas</v>
      </c>
      <c r="BI2252" t="str">
        <f>VLOOKUP(BH2252,[2]Summary!$C$29:$C$56,1,0)</f>
        <v>CNGGas</v>
      </c>
      <c r="BJ2252" s="16">
        <v>44562</v>
      </c>
    </row>
    <row r="2253" spans="1:62" x14ac:dyDescent="0.25">
      <c r="A2253" s="13" t="s">
        <v>4368</v>
      </c>
      <c r="B2253" s="13" t="s">
        <v>4369</v>
      </c>
      <c r="C2253" t="s">
        <v>4370</v>
      </c>
      <c r="D2253" t="s">
        <v>361</v>
      </c>
      <c r="E2253" t="s">
        <v>475</v>
      </c>
      <c r="F2253" s="13" t="s">
        <v>144</v>
      </c>
      <c r="H2253" s="15">
        <v>0</v>
      </c>
      <c r="I2253" s="15">
        <v>0</v>
      </c>
      <c r="J2253" s="15">
        <v>0</v>
      </c>
      <c r="K2253" s="15">
        <v>0</v>
      </c>
      <c r="L2253" s="15">
        <v>0</v>
      </c>
      <c r="M2253" s="15">
        <v>0</v>
      </c>
      <c r="N2253" s="15">
        <v>0</v>
      </c>
      <c r="O2253" s="15">
        <v>0</v>
      </c>
      <c r="P2253" s="15">
        <v>0</v>
      </c>
      <c r="Q2253" s="15">
        <v>0</v>
      </c>
      <c r="R2253" s="15">
        <v>0</v>
      </c>
      <c r="S2253" s="15">
        <v>0</v>
      </c>
      <c r="T2253" s="15">
        <f t="shared" si="175"/>
        <v>0</v>
      </c>
      <c r="U2253" s="15">
        <v>0</v>
      </c>
      <c r="V2253" s="15">
        <v>0</v>
      </c>
      <c r="W2253" s="15">
        <v>0</v>
      </c>
      <c r="X2253" s="15">
        <v>0</v>
      </c>
      <c r="Y2253" s="15">
        <v>0</v>
      </c>
      <c r="Z2253" s="15">
        <v>0</v>
      </c>
      <c r="AA2253" s="15">
        <v>0</v>
      </c>
      <c r="AB2253" s="15">
        <v>0</v>
      </c>
      <c r="AC2253" s="15">
        <v>0</v>
      </c>
      <c r="AD2253" s="15">
        <v>0</v>
      </c>
      <c r="AE2253" s="15">
        <v>0</v>
      </c>
      <c r="AF2253" s="15">
        <v>0</v>
      </c>
      <c r="AG2253" s="15">
        <f t="shared" si="176"/>
        <v>0</v>
      </c>
      <c r="AH2253" s="15">
        <v>0</v>
      </c>
      <c r="AI2253" s="15">
        <v>0</v>
      </c>
      <c r="AJ2253" s="15">
        <v>0</v>
      </c>
      <c r="AK2253" s="15">
        <v>0</v>
      </c>
      <c r="AL2253" s="15">
        <v>0</v>
      </c>
      <c r="AM2253" s="15">
        <v>0</v>
      </c>
      <c r="AN2253" s="15">
        <v>0</v>
      </c>
      <c r="AO2253" s="15">
        <v>0</v>
      </c>
      <c r="AP2253" s="15">
        <v>0</v>
      </c>
      <c r="AQ2253" s="15">
        <v>0</v>
      </c>
      <c r="AR2253" s="15">
        <v>0</v>
      </c>
      <c r="AS2253" s="15">
        <v>0</v>
      </c>
      <c r="AT2253" s="15">
        <f t="shared" si="177"/>
        <v>0</v>
      </c>
      <c r="AU2253" s="15">
        <v>74.631586250305176</v>
      </c>
      <c r="AV2253" s="15">
        <v>0.14824000549316407</v>
      </c>
      <c r="AW2253" s="15">
        <v>-42.405090454101561</v>
      </c>
      <c r="AX2253" s="15">
        <v>40.260628890991214</v>
      </c>
      <c r="AY2253" s="15">
        <v>1.1001100158691406</v>
      </c>
      <c r="AZ2253" s="15">
        <v>1.1750100097656251</v>
      </c>
      <c r="BA2253" s="15">
        <v>1.2630700073242187</v>
      </c>
      <c r="BB2253" s="15">
        <v>0.88327999877929686</v>
      </c>
      <c r="BC2253" s="15">
        <v>22.809930541992188</v>
      </c>
      <c r="BD2253" s="15">
        <v>95.155539062499997</v>
      </c>
      <c r="BE2253" s="15">
        <v>2</v>
      </c>
      <c r="BF2253" s="15">
        <v>10</v>
      </c>
      <c r="BG2253" s="15">
        <f t="shared" si="178"/>
        <v>207.02230432891847</v>
      </c>
      <c r="BH2253" t="str">
        <f t="shared" si="179"/>
        <v>SCGGas</v>
      </c>
      <c r="BI2253" t="str">
        <f>VLOOKUP(BH2253,[2]Summary!$C$29:$C$56,1,0)</f>
        <v>SCGGas</v>
      </c>
      <c r="BJ2253" s="16">
        <v>44562</v>
      </c>
    </row>
    <row r="2254" spans="1:62" x14ac:dyDescent="0.25">
      <c r="A2254" s="13" t="s">
        <v>4371</v>
      </c>
      <c r="B2254" s="13" t="s">
        <v>4372</v>
      </c>
      <c r="C2254" t="s">
        <v>4373</v>
      </c>
      <c r="D2254" t="s">
        <v>307</v>
      </c>
      <c r="E2254" t="s">
        <v>475</v>
      </c>
      <c r="F2254" s="13" t="s">
        <v>144</v>
      </c>
      <c r="H2254" s="15">
        <v>0</v>
      </c>
      <c r="I2254" s="15">
        <v>0</v>
      </c>
      <c r="J2254" s="15">
        <v>0</v>
      </c>
      <c r="K2254" s="15">
        <v>0</v>
      </c>
      <c r="L2254" s="15">
        <v>0</v>
      </c>
      <c r="M2254" s="15">
        <v>0</v>
      </c>
      <c r="N2254" s="15">
        <v>0</v>
      </c>
      <c r="O2254" s="15">
        <v>0</v>
      </c>
      <c r="P2254" s="15">
        <v>0</v>
      </c>
      <c r="Q2254" s="15">
        <v>0</v>
      </c>
      <c r="R2254" s="15">
        <v>0</v>
      </c>
      <c r="S2254" s="15">
        <v>0</v>
      </c>
      <c r="T2254" s="15">
        <f t="shared" si="175"/>
        <v>0</v>
      </c>
      <c r="U2254" s="15">
        <v>0</v>
      </c>
      <c r="V2254" s="15">
        <v>0</v>
      </c>
      <c r="W2254" s="15">
        <v>0</v>
      </c>
      <c r="X2254" s="15">
        <v>0</v>
      </c>
      <c r="Y2254" s="15">
        <v>0</v>
      </c>
      <c r="Z2254" s="15">
        <v>0</v>
      </c>
      <c r="AA2254" s="15">
        <v>0</v>
      </c>
      <c r="AB2254" s="15">
        <v>0</v>
      </c>
      <c r="AC2254" s="15">
        <v>0</v>
      </c>
      <c r="AD2254" s="15">
        <v>0</v>
      </c>
      <c r="AE2254" s="15">
        <v>0</v>
      </c>
      <c r="AF2254" s="15">
        <v>0</v>
      </c>
      <c r="AG2254" s="15">
        <f t="shared" si="176"/>
        <v>0</v>
      </c>
      <c r="AH2254" s="15">
        <v>0</v>
      </c>
      <c r="AI2254" s="15">
        <v>0</v>
      </c>
      <c r="AJ2254" s="15">
        <v>0</v>
      </c>
      <c r="AK2254" s="15">
        <v>0</v>
      </c>
      <c r="AL2254" s="15">
        <v>0</v>
      </c>
      <c r="AM2254" s="15">
        <v>0</v>
      </c>
      <c r="AN2254" s="15">
        <v>0</v>
      </c>
      <c r="AO2254" s="15">
        <v>0</v>
      </c>
      <c r="AP2254" s="15">
        <v>0</v>
      </c>
      <c r="AQ2254" s="15">
        <v>0</v>
      </c>
      <c r="AR2254" s="15">
        <v>0</v>
      </c>
      <c r="AS2254" s="15">
        <v>0</v>
      </c>
      <c r="AT2254" s="15">
        <f t="shared" si="177"/>
        <v>0</v>
      </c>
      <c r="AU2254" s="15">
        <v>0</v>
      </c>
      <c r="AV2254" s="15">
        <v>15.136260078072548</v>
      </c>
      <c r="AW2254" s="15">
        <v>-8.5014503517150875</v>
      </c>
      <c r="AX2254" s="15">
        <v>8.6679599227905282</v>
      </c>
      <c r="AY2254" s="15">
        <v>0.24034999084472655</v>
      </c>
      <c r="AZ2254" s="15">
        <v>0.21219001007080079</v>
      </c>
      <c r="BA2254" s="15">
        <v>0.22830999755859374</v>
      </c>
      <c r="BB2254" s="15">
        <v>0.15575</v>
      </c>
      <c r="BC2254" s="15">
        <v>4.8652398107945922</v>
      </c>
      <c r="BD2254" s="15">
        <v>39.244781250000003</v>
      </c>
      <c r="BE2254" s="15">
        <v>1</v>
      </c>
      <c r="BF2254" s="15">
        <v>5</v>
      </c>
      <c r="BG2254" s="15">
        <f t="shared" si="178"/>
        <v>66.249390708416712</v>
      </c>
      <c r="BH2254" t="str">
        <f t="shared" si="179"/>
        <v>BGCGas</v>
      </c>
      <c r="BI2254" t="str">
        <f>VLOOKUP(BH2254,[2]Summary!$C$29:$C$56,1,0)</f>
        <v>BGCGas</v>
      </c>
      <c r="BJ2254" s="16">
        <v>44562</v>
      </c>
    </row>
    <row r="2255" spans="1:62" x14ac:dyDescent="0.25">
      <c r="A2255" s="13" t="s">
        <v>4374</v>
      </c>
      <c r="B2255" s="13" t="s">
        <v>4375</v>
      </c>
      <c r="C2255" t="s">
        <v>4376</v>
      </c>
      <c r="D2255" t="s">
        <v>18</v>
      </c>
      <c r="E2255" t="s">
        <v>19</v>
      </c>
      <c r="F2255" s="13" t="s">
        <v>144</v>
      </c>
      <c r="H2255" s="15">
        <v>0</v>
      </c>
      <c r="I2255" s="15">
        <v>0</v>
      </c>
      <c r="J2255" s="15">
        <v>0</v>
      </c>
      <c r="K2255" s="15">
        <v>0</v>
      </c>
      <c r="L2255" s="15">
        <v>0</v>
      </c>
      <c r="M2255" s="15">
        <v>0</v>
      </c>
      <c r="N2255" s="15">
        <v>0</v>
      </c>
      <c r="O2255" s="15">
        <v>0</v>
      </c>
      <c r="P2255" s="15">
        <v>0</v>
      </c>
      <c r="Q2255" s="15">
        <v>0</v>
      </c>
      <c r="R2255" s="15">
        <v>0</v>
      </c>
      <c r="S2255" s="15">
        <v>0</v>
      </c>
      <c r="T2255" s="15">
        <f t="shared" si="175"/>
        <v>0</v>
      </c>
      <c r="U2255" s="15">
        <v>0</v>
      </c>
      <c r="V2255" s="15">
        <v>0</v>
      </c>
      <c r="W2255" s="15">
        <v>0</v>
      </c>
      <c r="X2255" s="15">
        <v>0</v>
      </c>
      <c r="Y2255" s="15">
        <v>0</v>
      </c>
      <c r="Z2255" s="15">
        <v>0</v>
      </c>
      <c r="AA2255" s="15">
        <v>0</v>
      </c>
      <c r="AB2255" s="15">
        <v>0</v>
      </c>
      <c r="AC2255" s="15">
        <v>0</v>
      </c>
      <c r="AD2255" s="15">
        <v>0</v>
      </c>
      <c r="AE2255" s="15">
        <v>0</v>
      </c>
      <c r="AF2255" s="15">
        <v>0</v>
      </c>
      <c r="AG2255" s="15">
        <f t="shared" si="176"/>
        <v>0</v>
      </c>
      <c r="AH2255" s="15">
        <v>0</v>
      </c>
      <c r="AI2255" s="15">
        <v>0</v>
      </c>
      <c r="AJ2255" s="15">
        <v>0</v>
      </c>
      <c r="AK2255" s="15">
        <v>0</v>
      </c>
      <c r="AL2255" s="15">
        <v>0</v>
      </c>
      <c r="AM2255" s="15">
        <v>0</v>
      </c>
      <c r="AN2255" s="15">
        <v>0</v>
      </c>
      <c r="AO2255" s="15">
        <v>0</v>
      </c>
      <c r="AP2255" s="15">
        <v>0</v>
      </c>
      <c r="AQ2255" s="15">
        <v>0</v>
      </c>
      <c r="AR2255" s="15">
        <v>0</v>
      </c>
      <c r="AS2255" s="15">
        <v>0</v>
      </c>
      <c r="AT2255" s="15">
        <f t="shared" si="177"/>
        <v>0</v>
      </c>
      <c r="AU2255" s="15">
        <v>0</v>
      </c>
      <c r="AV2255" s="15">
        <v>0</v>
      </c>
      <c r="AW2255" s="15">
        <v>0</v>
      </c>
      <c r="AX2255" s="15">
        <v>0</v>
      </c>
      <c r="AY2255" s="15">
        <v>0</v>
      </c>
      <c r="AZ2255" s="15">
        <v>0</v>
      </c>
      <c r="BA2255" s="15">
        <v>0</v>
      </c>
      <c r="BB2255" s="15">
        <v>0</v>
      </c>
      <c r="BC2255" s="15">
        <v>0</v>
      </c>
      <c r="BD2255" s="15">
        <v>16.547999999999998</v>
      </c>
      <c r="BE2255" s="15">
        <v>16.547999999999998</v>
      </c>
      <c r="BF2255" s="15">
        <v>16.547999999999998</v>
      </c>
      <c r="BG2255" s="15">
        <f t="shared" si="178"/>
        <v>49.643999999999991</v>
      </c>
      <c r="BH2255" t="str">
        <f t="shared" si="179"/>
        <v>UIDIST</v>
      </c>
      <c r="BI2255" t="str">
        <f>VLOOKUP(BH2255,[2]Summary!$C$29:$C$56,1,0)</f>
        <v>UIDist</v>
      </c>
      <c r="BJ2255" s="16">
        <v>44562</v>
      </c>
    </row>
    <row r="2256" spans="1:62" x14ac:dyDescent="0.25">
      <c r="A2256" s="13" t="s">
        <v>4377</v>
      </c>
      <c r="B2256" s="13" t="s">
        <v>4378</v>
      </c>
      <c r="C2256" t="s">
        <v>4376</v>
      </c>
      <c r="D2256" t="s">
        <v>361</v>
      </c>
      <c r="E2256" t="s">
        <v>475</v>
      </c>
      <c r="F2256" s="13" t="s">
        <v>144</v>
      </c>
      <c r="H2256" s="15">
        <v>0</v>
      </c>
      <c r="I2256" s="15">
        <v>0</v>
      </c>
      <c r="J2256" s="15">
        <v>0</v>
      </c>
      <c r="K2256" s="15">
        <v>0</v>
      </c>
      <c r="L2256" s="15">
        <v>0</v>
      </c>
      <c r="M2256" s="15">
        <v>0</v>
      </c>
      <c r="N2256" s="15">
        <v>0</v>
      </c>
      <c r="O2256" s="15">
        <v>0</v>
      </c>
      <c r="P2256" s="15">
        <v>0</v>
      </c>
      <c r="Q2256" s="15">
        <v>0</v>
      </c>
      <c r="R2256" s="15">
        <v>0</v>
      </c>
      <c r="S2256" s="15">
        <v>0</v>
      </c>
      <c r="T2256" s="15">
        <f t="shared" si="175"/>
        <v>0</v>
      </c>
      <c r="U2256" s="15">
        <v>0</v>
      </c>
      <c r="V2256" s="15">
        <v>0</v>
      </c>
      <c r="W2256" s="15">
        <v>0</v>
      </c>
      <c r="X2256" s="15">
        <v>0</v>
      </c>
      <c r="Y2256" s="15">
        <v>0</v>
      </c>
      <c r="Z2256" s="15">
        <v>0</v>
      </c>
      <c r="AA2256" s="15">
        <v>0</v>
      </c>
      <c r="AB2256" s="15">
        <v>0</v>
      </c>
      <c r="AC2256" s="15">
        <v>0</v>
      </c>
      <c r="AD2256" s="15">
        <v>0</v>
      </c>
      <c r="AE2256" s="15">
        <v>0</v>
      </c>
      <c r="AF2256" s="15">
        <v>0</v>
      </c>
      <c r="AG2256" s="15">
        <f t="shared" si="176"/>
        <v>0</v>
      </c>
      <c r="AH2256" s="15">
        <v>0</v>
      </c>
      <c r="AI2256" s="15">
        <v>0</v>
      </c>
      <c r="AJ2256" s="15">
        <v>0</v>
      </c>
      <c r="AK2256" s="15">
        <v>0</v>
      </c>
      <c r="AL2256" s="15">
        <v>0</v>
      </c>
      <c r="AM2256" s="15">
        <v>0</v>
      </c>
      <c r="AN2256" s="15">
        <v>0</v>
      </c>
      <c r="AO2256" s="15">
        <v>0</v>
      </c>
      <c r="AP2256" s="15">
        <v>0</v>
      </c>
      <c r="AQ2256" s="15">
        <v>0</v>
      </c>
      <c r="AR2256" s="15">
        <v>0</v>
      </c>
      <c r="AS2256" s="15">
        <v>0</v>
      </c>
      <c r="AT2256" s="15">
        <f t="shared" si="177"/>
        <v>0</v>
      </c>
      <c r="AU2256" s="15">
        <v>0</v>
      </c>
      <c r="AV2256" s="15">
        <v>0</v>
      </c>
      <c r="AW2256" s="15">
        <v>0</v>
      </c>
      <c r="AX2256" s="15">
        <v>0</v>
      </c>
      <c r="AY2256" s="15">
        <v>0</v>
      </c>
      <c r="AZ2256" s="15">
        <v>0</v>
      </c>
      <c r="BA2256" s="15">
        <v>0</v>
      </c>
      <c r="BB2256" s="15">
        <v>0</v>
      </c>
      <c r="BC2256" s="15">
        <v>0</v>
      </c>
      <c r="BD2256" s="15">
        <v>17.376000000000001</v>
      </c>
      <c r="BE2256" s="15">
        <v>17.376000000000001</v>
      </c>
      <c r="BF2256" s="15">
        <v>17.376000000000001</v>
      </c>
      <c r="BG2256" s="15">
        <f t="shared" si="178"/>
        <v>52.128</v>
      </c>
      <c r="BH2256" t="str">
        <f t="shared" si="179"/>
        <v>SCGGas</v>
      </c>
      <c r="BI2256" t="str">
        <f>VLOOKUP(BH2256,[2]Summary!$C$29:$C$56,1,0)</f>
        <v>SCGGas</v>
      </c>
      <c r="BJ2256" s="16">
        <v>44562</v>
      </c>
    </row>
    <row r="2257" spans="1:62" x14ac:dyDescent="0.25">
      <c r="A2257" s="13" t="s">
        <v>4379</v>
      </c>
      <c r="B2257" s="13" t="s">
        <v>4380</v>
      </c>
      <c r="C2257" t="s">
        <v>4376</v>
      </c>
      <c r="D2257" t="s">
        <v>434</v>
      </c>
      <c r="E2257" t="s">
        <v>475</v>
      </c>
      <c r="F2257" s="13" t="s">
        <v>144</v>
      </c>
      <c r="H2257" s="15">
        <v>0</v>
      </c>
      <c r="I2257" s="15">
        <v>0</v>
      </c>
      <c r="J2257" s="15">
        <v>0</v>
      </c>
      <c r="K2257" s="15">
        <v>0</v>
      </c>
      <c r="L2257" s="15">
        <v>0</v>
      </c>
      <c r="M2257" s="15">
        <v>0</v>
      </c>
      <c r="N2257" s="15">
        <v>0</v>
      </c>
      <c r="O2257" s="15">
        <v>0</v>
      </c>
      <c r="P2257" s="15">
        <v>0</v>
      </c>
      <c r="Q2257" s="15">
        <v>0</v>
      </c>
      <c r="R2257" s="15">
        <v>0</v>
      </c>
      <c r="S2257" s="15">
        <v>0</v>
      </c>
      <c r="T2257" s="15">
        <f t="shared" si="175"/>
        <v>0</v>
      </c>
      <c r="U2257" s="15">
        <v>0</v>
      </c>
      <c r="V2257" s="15">
        <v>0</v>
      </c>
      <c r="W2257" s="15">
        <v>0</v>
      </c>
      <c r="X2257" s="15">
        <v>0</v>
      </c>
      <c r="Y2257" s="15">
        <v>0</v>
      </c>
      <c r="Z2257" s="15">
        <v>0</v>
      </c>
      <c r="AA2257" s="15">
        <v>0</v>
      </c>
      <c r="AB2257" s="15">
        <v>0</v>
      </c>
      <c r="AC2257" s="15">
        <v>0</v>
      </c>
      <c r="AD2257" s="15">
        <v>0</v>
      </c>
      <c r="AE2257" s="15">
        <v>0</v>
      </c>
      <c r="AF2257" s="15">
        <v>0</v>
      </c>
      <c r="AG2257" s="15">
        <f t="shared" si="176"/>
        <v>0</v>
      </c>
      <c r="AH2257" s="15">
        <v>0</v>
      </c>
      <c r="AI2257" s="15">
        <v>0</v>
      </c>
      <c r="AJ2257" s="15">
        <v>0</v>
      </c>
      <c r="AK2257" s="15">
        <v>0</v>
      </c>
      <c r="AL2257" s="15">
        <v>0</v>
      </c>
      <c r="AM2257" s="15">
        <v>0</v>
      </c>
      <c r="AN2257" s="15">
        <v>0</v>
      </c>
      <c r="AO2257" s="15">
        <v>0</v>
      </c>
      <c r="AP2257" s="15">
        <v>0</v>
      </c>
      <c r="AQ2257" s="15">
        <v>0</v>
      </c>
      <c r="AR2257" s="15">
        <v>0</v>
      </c>
      <c r="AS2257" s="15">
        <v>0</v>
      </c>
      <c r="AT2257" s="15">
        <f t="shared" si="177"/>
        <v>0</v>
      </c>
      <c r="AU2257" s="15">
        <v>0</v>
      </c>
      <c r="AV2257" s="15">
        <v>0</v>
      </c>
      <c r="AW2257" s="15">
        <v>0</v>
      </c>
      <c r="AX2257" s="15">
        <v>0</v>
      </c>
      <c r="AY2257" s="15">
        <v>0</v>
      </c>
      <c r="AZ2257" s="15">
        <v>0</v>
      </c>
      <c r="BA2257" s="15">
        <v>0</v>
      </c>
      <c r="BB2257" s="15">
        <v>0</v>
      </c>
      <c r="BC2257" s="15">
        <v>0</v>
      </c>
      <c r="BD2257" s="15">
        <v>19.103999999999999</v>
      </c>
      <c r="BE2257" s="15">
        <v>19.103999999999999</v>
      </c>
      <c r="BF2257" s="15">
        <v>19.103999999999999</v>
      </c>
      <c r="BG2257" s="15">
        <f t="shared" si="178"/>
        <v>57.311999999999998</v>
      </c>
      <c r="BH2257" t="str">
        <f t="shared" si="179"/>
        <v>CNGGas</v>
      </c>
      <c r="BI2257" t="str">
        <f>VLOOKUP(BH2257,[2]Summary!$C$29:$C$56,1,0)</f>
        <v>CNGGas</v>
      </c>
      <c r="BJ2257" s="16">
        <v>44562</v>
      </c>
    </row>
    <row r="2258" spans="1:62" x14ac:dyDescent="0.25">
      <c r="A2258" s="13" t="s">
        <v>4381</v>
      </c>
      <c r="B2258" s="13" t="s">
        <v>4382</v>
      </c>
      <c r="C2258" t="s">
        <v>4383</v>
      </c>
      <c r="D2258" t="s">
        <v>595</v>
      </c>
      <c r="E2258" t="s">
        <v>19</v>
      </c>
      <c r="F2258" s="13" t="s">
        <v>144</v>
      </c>
      <c r="H2258" s="15">
        <v>0</v>
      </c>
      <c r="I2258" s="15">
        <v>0</v>
      </c>
      <c r="J2258" s="15">
        <v>0</v>
      </c>
      <c r="K2258" s="15">
        <v>0</v>
      </c>
      <c r="L2258" s="15">
        <v>0</v>
      </c>
      <c r="M2258" s="15">
        <v>0</v>
      </c>
      <c r="N2258" s="15">
        <v>0</v>
      </c>
      <c r="O2258" s="15">
        <v>0</v>
      </c>
      <c r="P2258" s="15">
        <v>0</v>
      </c>
      <c r="Q2258" s="15">
        <v>0</v>
      </c>
      <c r="R2258" s="15">
        <v>0</v>
      </c>
      <c r="S2258" s="15">
        <v>0</v>
      </c>
      <c r="T2258" s="15">
        <f t="shared" si="175"/>
        <v>0</v>
      </c>
      <c r="U2258" s="15">
        <v>0</v>
      </c>
      <c r="V2258" s="15">
        <v>0</v>
      </c>
      <c r="W2258" s="15">
        <v>0</v>
      </c>
      <c r="X2258" s="15">
        <v>0</v>
      </c>
      <c r="Y2258" s="15">
        <v>0</v>
      </c>
      <c r="Z2258" s="15">
        <v>0</v>
      </c>
      <c r="AA2258" s="15">
        <v>0</v>
      </c>
      <c r="AB2258" s="15">
        <v>0</v>
      </c>
      <c r="AC2258" s="15">
        <v>0</v>
      </c>
      <c r="AD2258" s="15">
        <v>0</v>
      </c>
      <c r="AE2258" s="15">
        <v>0</v>
      </c>
      <c r="AF2258" s="15">
        <v>0</v>
      </c>
      <c r="AG2258" s="15">
        <f t="shared" si="176"/>
        <v>0</v>
      </c>
      <c r="AH2258" s="15">
        <v>0</v>
      </c>
      <c r="AI2258" s="15">
        <v>0</v>
      </c>
      <c r="AJ2258" s="15">
        <v>0</v>
      </c>
      <c r="AK2258" s="15">
        <v>0</v>
      </c>
      <c r="AL2258" s="15">
        <v>0</v>
      </c>
      <c r="AM2258" s="15">
        <v>0</v>
      </c>
      <c r="AN2258" s="15">
        <v>0</v>
      </c>
      <c r="AO2258" s="15">
        <v>0</v>
      </c>
      <c r="AP2258" s="15">
        <v>0</v>
      </c>
      <c r="AQ2258" s="15">
        <v>0</v>
      </c>
      <c r="AR2258" s="15">
        <v>0</v>
      </c>
      <c r="AS2258" s="15">
        <v>0</v>
      </c>
      <c r="AT2258" s="15">
        <f t="shared" si="177"/>
        <v>0</v>
      </c>
      <c r="AU2258" s="15">
        <v>0</v>
      </c>
      <c r="AV2258" s="15">
        <v>0</v>
      </c>
      <c r="AW2258" s="15">
        <v>0</v>
      </c>
      <c r="AX2258" s="15">
        <v>0</v>
      </c>
      <c r="AY2258" s="15">
        <v>0</v>
      </c>
      <c r="AZ2258" s="15">
        <v>0</v>
      </c>
      <c r="BA2258" s="15">
        <v>0</v>
      </c>
      <c r="BB2258" s="15">
        <v>0</v>
      </c>
      <c r="BC2258" s="15">
        <v>0</v>
      </c>
      <c r="BD2258" s="15">
        <v>0</v>
      </c>
      <c r="BE2258" s="15">
        <v>58.323999999999998</v>
      </c>
      <c r="BF2258" s="15">
        <v>58.323999999999998</v>
      </c>
      <c r="BG2258" s="15">
        <f t="shared" si="178"/>
        <v>116.648</v>
      </c>
      <c r="BH2258" t="str">
        <f t="shared" si="179"/>
        <v>CMPDIST</v>
      </c>
      <c r="BI2258" t="str">
        <f>VLOOKUP(BH2258,[2]Summary!$C$29:$C$56,1,0)</f>
        <v>CMPDist</v>
      </c>
      <c r="BJ2258" s="16">
        <v>44562</v>
      </c>
    </row>
    <row r="2259" spans="1:62" x14ac:dyDescent="0.25">
      <c r="A2259" s="13" t="s">
        <v>4384</v>
      </c>
      <c r="B2259" s="13" t="s">
        <v>4385</v>
      </c>
      <c r="C2259" t="s">
        <v>4383</v>
      </c>
      <c r="D2259" t="s">
        <v>18</v>
      </c>
      <c r="E2259" t="s">
        <v>19</v>
      </c>
      <c r="F2259" s="13" t="s">
        <v>144</v>
      </c>
      <c r="H2259" s="15">
        <v>0</v>
      </c>
      <c r="I2259" s="15">
        <v>0</v>
      </c>
      <c r="J2259" s="15">
        <v>0</v>
      </c>
      <c r="K2259" s="15">
        <v>0</v>
      </c>
      <c r="L2259" s="15">
        <v>0</v>
      </c>
      <c r="M2259" s="15">
        <v>0</v>
      </c>
      <c r="N2259" s="15">
        <v>0</v>
      </c>
      <c r="O2259" s="15">
        <v>0</v>
      </c>
      <c r="P2259" s="15">
        <v>0</v>
      </c>
      <c r="Q2259" s="15">
        <v>0</v>
      </c>
      <c r="R2259" s="15">
        <v>0</v>
      </c>
      <c r="S2259" s="15">
        <v>0</v>
      </c>
      <c r="T2259" s="15">
        <f t="shared" si="175"/>
        <v>0</v>
      </c>
      <c r="U2259" s="15">
        <v>0</v>
      </c>
      <c r="V2259" s="15">
        <v>0</v>
      </c>
      <c r="W2259" s="15">
        <v>0</v>
      </c>
      <c r="X2259" s="15">
        <v>0</v>
      </c>
      <c r="Y2259" s="15">
        <v>0</v>
      </c>
      <c r="Z2259" s="15">
        <v>0</v>
      </c>
      <c r="AA2259" s="15">
        <v>0</v>
      </c>
      <c r="AB2259" s="15">
        <v>0</v>
      </c>
      <c r="AC2259" s="15">
        <v>0</v>
      </c>
      <c r="AD2259" s="15">
        <v>0</v>
      </c>
      <c r="AE2259" s="15">
        <v>0</v>
      </c>
      <c r="AF2259" s="15">
        <v>0</v>
      </c>
      <c r="AG2259" s="15">
        <f t="shared" si="176"/>
        <v>0</v>
      </c>
      <c r="AH2259" s="15">
        <v>0</v>
      </c>
      <c r="AI2259" s="15">
        <v>0</v>
      </c>
      <c r="AJ2259" s="15">
        <v>0</v>
      </c>
      <c r="AK2259" s="15">
        <v>0</v>
      </c>
      <c r="AL2259" s="15">
        <v>0</v>
      </c>
      <c r="AM2259" s="15">
        <v>0</v>
      </c>
      <c r="AN2259" s="15">
        <v>0</v>
      </c>
      <c r="AO2259" s="15">
        <v>0</v>
      </c>
      <c r="AP2259" s="15">
        <v>0</v>
      </c>
      <c r="AQ2259" s="15">
        <v>0</v>
      </c>
      <c r="AR2259" s="15">
        <v>0</v>
      </c>
      <c r="AS2259" s="15">
        <v>0</v>
      </c>
      <c r="AT2259" s="15">
        <f t="shared" si="177"/>
        <v>0</v>
      </c>
      <c r="AU2259" s="15">
        <v>0</v>
      </c>
      <c r="AV2259" s="15">
        <v>0</v>
      </c>
      <c r="AW2259" s="15">
        <v>0</v>
      </c>
      <c r="AX2259" s="15">
        <v>0</v>
      </c>
      <c r="AY2259" s="15">
        <v>0</v>
      </c>
      <c r="AZ2259" s="15">
        <v>0</v>
      </c>
      <c r="BA2259" s="15">
        <v>0</v>
      </c>
      <c r="BB2259" s="15">
        <v>0</v>
      </c>
      <c r="BC2259" s="15">
        <v>0</v>
      </c>
      <c r="BD2259" s="15">
        <v>0</v>
      </c>
      <c r="BE2259" s="15">
        <v>14.581</v>
      </c>
      <c r="BF2259" s="15">
        <v>14.581</v>
      </c>
      <c r="BG2259" s="15">
        <f t="shared" si="178"/>
        <v>29.161999999999999</v>
      </c>
      <c r="BH2259" t="str">
        <f t="shared" si="179"/>
        <v>UIDIST</v>
      </c>
      <c r="BI2259" t="str">
        <f>VLOOKUP(BH2259,[2]Summary!$C$29:$C$56,1,0)</f>
        <v>UIDist</v>
      </c>
      <c r="BJ2259" s="16">
        <v>44562</v>
      </c>
    </row>
    <row r="2260" spans="1:62" x14ac:dyDescent="0.25">
      <c r="A2260" s="13" t="s">
        <v>4386</v>
      </c>
      <c r="B2260" s="13" t="s">
        <v>4387</v>
      </c>
      <c r="C2260" t="s">
        <v>4383</v>
      </c>
      <c r="D2260" t="s">
        <v>307</v>
      </c>
      <c r="E2260" t="s">
        <v>475</v>
      </c>
      <c r="F2260" s="13" t="s">
        <v>144</v>
      </c>
      <c r="H2260" s="15">
        <v>0</v>
      </c>
      <c r="I2260" s="15">
        <v>0</v>
      </c>
      <c r="J2260" s="15">
        <v>0</v>
      </c>
      <c r="K2260" s="15">
        <v>0</v>
      </c>
      <c r="L2260" s="15">
        <v>0</v>
      </c>
      <c r="M2260" s="15">
        <v>0</v>
      </c>
      <c r="N2260" s="15">
        <v>0</v>
      </c>
      <c r="O2260" s="15">
        <v>0</v>
      </c>
      <c r="P2260" s="15">
        <v>0</v>
      </c>
      <c r="Q2260" s="15">
        <v>0</v>
      </c>
      <c r="R2260" s="15">
        <v>0</v>
      </c>
      <c r="S2260" s="15">
        <v>0</v>
      </c>
      <c r="T2260" s="15">
        <f t="shared" si="175"/>
        <v>0</v>
      </c>
      <c r="U2260" s="15">
        <v>0</v>
      </c>
      <c r="V2260" s="15">
        <v>0</v>
      </c>
      <c r="W2260" s="15">
        <v>0</v>
      </c>
      <c r="X2260" s="15">
        <v>0</v>
      </c>
      <c r="Y2260" s="15">
        <v>0</v>
      </c>
      <c r="Z2260" s="15">
        <v>0</v>
      </c>
      <c r="AA2260" s="15">
        <v>0</v>
      </c>
      <c r="AB2260" s="15">
        <v>0</v>
      </c>
      <c r="AC2260" s="15">
        <v>0</v>
      </c>
      <c r="AD2260" s="15">
        <v>0</v>
      </c>
      <c r="AE2260" s="15">
        <v>0</v>
      </c>
      <c r="AF2260" s="15">
        <v>0</v>
      </c>
      <c r="AG2260" s="15">
        <f t="shared" si="176"/>
        <v>0</v>
      </c>
      <c r="AH2260" s="15">
        <v>0</v>
      </c>
      <c r="AI2260" s="15">
        <v>0</v>
      </c>
      <c r="AJ2260" s="15">
        <v>0</v>
      </c>
      <c r="AK2260" s="15">
        <v>0</v>
      </c>
      <c r="AL2260" s="15">
        <v>0</v>
      </c>
      <c r="AM2260" s="15">
        <v>0</v>
      </c>
      <c r="AN2260" s="15">
        <v>0</v>
      </c>
      <c r="AO2260" s="15">
        <v>0</v>
      </c>
      <c r="AP2260" s="15">
        <v>0</v>
      </c>
      <c r="AQ2260" s="15">
        <v>0</v>
      </c>
      <c r="AR2260" s="15">
        <v>0</v>
      </c>
      <c r="AS2260" s="15">
        <v>0</v>
      </c>
      <c r="AT2260" s="15">
        <f t="shared" si="177"/>
        <v>0</v>
      </c>
      <c r="AU2260" s="15">
        <v>0</v>
      </c>
      <c r="AV2260" s="15">
        <v>0</v>
      </c>
      <c r="AW2260" s="15">
        <v>0</v>
      </c>
      <c r="AX2260" s="15">
        <v>0</v>
      </c>
      <c r="AY2260" s="15">
        <v>0</v>
      </c>
      <c r="AZ2260" s="15">
        <v>0</v>
      </c>
      <c r="BA2260" s="15">
        <v>0</v>
      </c>
      <c r="BB2260" s="15">
        <v>0</v>
      </c>
      <c r="BC2260" s="15">
        <v>0</v>
      </c>
      <c r="BD2260" s="15">
        <v>0</v>
      </c>
      <c r="BE2260" s="15">
        <v>14.581</v>
      </c>
      <c r="BF2260" s="15">
        <v>14.581</v>
      </c>
      <c r="BG2260" s="15">
        <f t="shared" si="178"/>
        <v>29.161999999999999</v>
      </c>
      <c r="BH2260" t="str">
        <f t="shared" si="179"/>
        <v>BGCGas</v>
      </c>
      <c r="BI2260" t="str">
        <f>VLOOKUP(BH2260,[2]Summary!$C$29:$C$56,1,0)</f>
        <v>BGCGas</v>
      </c>
      <c r="BJ2260" s="16">
        <v>44562</v>
      </c>
    </row>
    <row r="2261" spans="1:62" x14ac:dyDescent="0.25">
      <c r="A2261" s="13" t="s">
        <v>4388</v>
      </c>
      <c r="B2261" s="13" t="s">
        <v>4389</v>
      </c>
      <c r="C2261" t="s">
        <v>4383</v>
      </c>
      <c r="D2261" t="s">
        <v>361</v>
      </c>
      <c r="E2261" t="s">
        <v>475</v>
      </c>
      <c r="F2261" s="13" t="s">
        <v>144</v>
      </c>
      <c r="H2261" s="15">
        <v>0</v>
      </c>
      <c r="I2261" s="15">
        <v>0</v>
      </c>
      <c r="J2261" s="15">
        <v>0</v>
      </c>
      <c r="K2261" s="15">
        <v>0</v>
      </c>
      <c r="L2261" s="15">
        <v>0</v>
      </c>
      <c r="M2261" s="15">
        <v>0</v>
      </c>
      <c r="N2261" s="15">
        <v>0</v>
      </c>
      <c r="O2261" s="15">
        <v>0</v>
      </c>
      <c r="P2261" s="15">
        <v>0</v>
      </c>
      <c r="Q2261" s="15">
        <v>0</v>
      </c>
      <c r="R2261" s="15">
        <v>0</v>
      </c>
      <c r="S2261" s="15">
        <v>0</v>
      </c>
      <c r="T2261" s="15">
        <f t="shared" si="175"/>
        <v>0</v>
      </c>
      <c r="U2261" s="15">
        <v>0</v>
      </c>
      <c r="V2261" s="15">
        <v>0</v>
      </c>
      <c r="W2261" s="15">
        <v>0</v>
      </c>
      <c r="X2261" s="15">
        <v>0</v>
      </c>
      <c r="Y2261" s="15">
        <v>0</v>
      </c>
      <c r="Z2261" s="15">
        <v>0</v>
      </c>
      <c r="AA2261" s="15">
        <v>0</v>
      </c>
      <c r="AB2261" s="15">
        <v>0</v>
      </c>
      <c r="AC2261" s="15">
        <v>0</v>
      </c>
      <c r="AD2261" s="15">
        <v>0</v>
      </c>
      <c r="AE2261" s="15">
        <v>0</v>
      </c>
      <c r="AF2261" s="15">
        <v>0</v>
      </c>
      <c r="AG2261" s="15">
        <f t="shared" si="176"/>
        <v>0</v>
      </c>
      <c r="AH2261" s="15">
        <v>0</v>
      </c>
      <c r="AI2261" s="15">
        <v>0</v>
      </c>
      <c r="AJ2261" s="15">
        <v>0</v>
      </c>
      <c r="AK2261" s="15">
        <v>0</v>
      </c>
      <c r="AL2261" s="15">
        <v>0</v>
      </c>
      <c r="AM2261" s="15">
        <v>0</v>
      </c>
      <c r="AN2261" s="15">
        <v>0</v>
      </c>
      <c r="AO2261" s="15">
        <v>0</v>
      </c>
      <c r="AP2261" s="15">
        <v>0</v>
      </c>
      <c r="AQ2261" s="15">
        <v>0</v>
      </c>
      <c r="AR2261" s="15">
        <v>0</v>
      </c>
      <c r="AS2261" s="15">
        <v>0</v>
      </c>
      <c r="AT2261" s="15">
        <f t="shared" si="177"/>
        <v>0</v>
      </c>
      <c r="AU2261" s="15">
        <v>0</v>
      </c>
      <c r="AV2261" s="15">
        <v>0</v>
      </c>
      <c r="AW2261" s="15">
        <v>0</v>
      </c>
      <c r="AX2261" s="15">
        <v>0</v>
      </c>
      <c r="AY2261" s="15">
        <v>0</v>
      </c>
      <c r="AZ2261" s="15">
        <v>0</v>
      </c>
      <c r="BA2261" s="15">
        <v>0</v>
      </c>
      <c r="BB2261" s="15">
        <v>0</v>
      </c>
      <c r="BC2261" s="15">
        <v>0</v>
      </c>
      <c r="BD2261" s="15">
        <v>0</v>
      </c>
      <c r="BE2261" s="15">
        <v>14.581</v>
      </c>
      <c r="BF2261" s="15">
        <v>14.581</v>
      </c>
      <c r="BG2261" s="15">
        <f t="shared" si="178"/>
        <v>29.161999999999999</v>
      </c>
      <c r="BH2261" t="str">
        <f t="shared" si="179"/>
        <v>SCGGas</v>
      </c>
      <c r="BI2261" t="str">
        <f>VLOOKUP(BH2261,[2]Summary!$C$29:$C$56,1,0)</f>
        <v>SCGGas</v>
      </c>
      <c r="BJ2261" s="16">
        <v>44562</v>
      </c>
    </row>
    <row r="2262" spans="1:62" x14ac:dyDescent="0.25">
      <c r="A2262" s="13" t="s">
        <v>4390</v>
      </c>
      <c r="B2262" s="13" t="s">
        <v>4391</v>
      </c>
      <c r="C2262" t="s">
        <v>4383</v>
      </c>
      <c r="D2262" t="s">
        <v>434</v>
      </c>
      <c r="E2262" t="s">
        <v>475</v>
      </c>
      <c r="F2262" s="13" t="s">
        <v>144</v>
      </c>
      <c r="H2262" s="15">
        <v>0</v>
      </c>
      <c r="I2262" s="15">
        <v>0</v>
      </c>
      <c r="J2262" s="15">
        <v>0</v>
      </c>
      <c r="K2262" s="15">
        <v>0</v>
      </c>
      <c r="L2262" s="15">
        <v>0</v>
      </c>
      <c r="M2262" s="15">
        <v>0</v>
      </c>
      <c r="N2262" s="15">
        <v>0</v>
      </c>
      <c r="O2262" s="15">
        <v>0</v>
      </c>
      <c r="P2262" s="15">
        <v>0</v>
      </c>
      <c r="Q2262" s="15">
        <v>0</v>
      </c>
      <c r="R2262" s="15">
        <v>0</v>
      </c>
      <c r="S2262" s="15">
        <v>0</v>
      </c>
      <c r="T2262" s="15">
        <f t="shared" si="175"/>
        <v>0</v>
      </c>
      <c r="U2262" s="15">
        <v>0</v>
      </c>
      <c r="V2262" s="15">
        <v>0</v>
      </c>
      <c r="W2262" s="15">
        <v>0</v>
      </c>
      <c r="X2262" s="15">
        <v>0</v>
      </c>
      <c r="Y2262" s="15">
        <v>0</v>
      </c>
      <c r="Z2262" s="15">
        <v>0</v>
      </c>
      <c r="AA2262" s="15">
        <v>0</v>
      </c>
      <c r="AB2262" s="15">
        <v>0</v>
      </c>
      <c r="AC2262" s="15">
        <v>0</v>
      </c>
      <c r="AD2262" s="15">
        <v>0</v>
      </c>
      <c r="AE2262" s="15">
        <v>0</v>
      </c>
      <c r="AF2262" s="15">
        <v>0</v>
      </c>
      <c r="AG2262" s="15">
        <f t="shared" si="176"/>
        <v>0</v>
      </c>
      <c r="AH2262" s="15">
        <v>0</v>
      </c>
      <c r="AI2262" s="15">
        <v>0</v>
      </c>
      <c r="AJ2262" s="15">
        <v>0</v>
      </c>
      <c r="AK2262" s="15">
        <v>0</v>
      </c>
      <c r="AL2262" s="15">
        <v>0</v>
      </c>
      <c r="AM2262" s="15">
        <v>0</v>
      </c>
      <c r="AN2262" s="15">
        <v>0</v>
      </c>
      <c r="AO2262" s="15">
        <v>0</v>
      </c>
      <c r="AP2262" s="15">
        <v>0</v>
      </c>
      <c r="AQ2262" s="15">
        <v>0</v>
      </c>
      <c r="AR2262" s="15">
        <v>0</v>
      </c>
      <c r="AS2262" s="15">
        <v>0</v>
      </c>
      <c r="AT2262" s="15">
        <f t="shared" si="177"/>
        <v>0</v>
      </c>
      <c r="AU2262" s="15">
        <v>0</v>
      </c>
      <c r="AV2262" s="15">
        <v>0</v>
      </c>
      <c r="AW2262" s="15">
        <v>0</v>
      </c>
      <c r="AX2262" s="15">
        <v>0</v>
      </c>
      <c r="AY2262" s="15">
        <v>0</v>
      </c>
      <c r="AZ2262" s="15">
        <v>0</v>
      </c>
      <c r="BA2262" s="15">
        <v>0</v>
      </c>
      <c r="BB2262" s="15">
        <v>0</v>
      </c>
      <c r="BC2262" s="15">
        <v>0</v>
      </c>
      <c r="BD2262" s="15">
        <v>0</v>
      </c>
      <c r="BE2262" s="15">
        <v>14.581</v>
      </c>
      <c r="BF2262" s="15">
        <v>14.581</v>
      </c>
      <c r="BG2262" s="15">
        <f t="shared" si="178"/>
        <v>29.161999999999999</v>
      </c>
      <c r="BH2262" t="str">
        <f t="shared" si="179"/>
        <v>CNGGas</v>
      </c>
      <c r="BI2262" t="str">
        <f>VLOOKUP(BH2262,[2]Summary!$C$29:$C$56,1,0)</f>
        <v>CNGGas</v>
      </c>
      <c r="BJ2262" s="16">
        <v>44562</v>
      </c>
    </row>
    <row r="2263" spans="1:62" x14ac:dyDescent="0.25">
      <c r="A2263" s="13" t="s">
        <v>4392</v>
      </c>
      <c r="B2263" s="13" t="s">
        <v>4393</v>
      </c>
      <c r="C2263" t="s">
        <v>4394</v>
      </c>
      <c r="D2263" t="s">
        <v>595</v>
      </c>
      <c r="E2263" t="s">
        <v>19</v>
      </c>
      <c r="F2263" s="13" t="s">
        <v>144</v>
      </c>
      <c r="H2263" s="15">
        <v>0</v>
      </c>
      <c r="I2263" s="15">
        <v>0</v>
      </c>
      <c r="J2263" s="15">
        <v>0</v>
      </c>
      <c r="K2263" s="15">
        <v>0</v>
      </c>
      <c r="L2263" s="15">
        <v>0</v>
      </c>
      <c r="M2263" s="15">
        <v>0</v>
      </c>
      <c r="N2263" s="15">
        <v>0</v>
      </c>
      <c r="O2263" s="15">
        <v>0</v>
      </c>
      <c r="P2263" s="15">
        <v>0.63124999999999998</v>
      </c>
      <c r="Q2263" s="15">
        <v>36.538270000000004</v>
      </c>
      <c r="R2263" s="15">
        <v>14.02022</v>
      </c>
      <c r="S2263" s="15">
        <v>433.84610000000009</v>
      </c>
      <c r="T2263" s="15">
        <f t="shared" si="175"/>
        <v>485.03584000000012</v>
      </c>
      <c r="U2263" s="15">
        <v>9.3928399999999996</v>
      </c>
      <c r="V2263" s="15">
        <v>103.18395000000002</v>
      </c>
      <c r="W2263" s="15">
        <v>109.55404000000001</v>
      </c>
      <c r="X2263" s="15">
        <v>-82.854830000000007</v>
      </c>
      <c r="Y2263" s="15">
        <v>4.4122800000000009</v>
      </c>
      <c r="Z2263" s="15">
        <v>3.3478999999999992</v>
      </c>
      <c r="AA2263" s="15">
        <v>3.97966</v>
      </c>
      <c r="AB2263" s="15">
        <v>3.97966</v>
      </c>
      <c r="AC2263" s="15">
        <v>3.85127</v>
      </c>
      <c r="AD2263" s="15">
        <v>3.97966</v>
      </c>
      <c r="AE2263" s="15">
        <v>3.85127</v>
      </c>
      <c r="AF2263" s="15">
        <v>3.5038899999999997</v>
      </c>
      <c r="AG2263" s="15">
        <f t="shared" si="176"/>
        <v>170.18159000000003</v>
      </c>
      <c r="AH2263" s="15">
        <v>4.2738000000000005</v>
      </c>
      <c r="AI2263" s="15">
        <v>3.9981000000000004</v>
      </c>
      <c r="AJ2263" s="15">
        <v>4.2738000000000005</v>
      </c>
      <c r="AK2263" s="15">
        <v>4.1359400000000006</v>
      </c>
      <c r="AL2263" s="15">
        <v>2.4184299999999999</v>
      </c>
      <c r="AM2263" s="15">
        <v>5.6502000000000008</v>
      </c>
      <c r="AN2263" s="15">
        <v>4.1129800000000003</v>
      </c>
      <c r="AO2263" s="15">
        <v>3.9934000000000003</v>
      </c>
      <c r="AP2263" s="15">
        <v>21.755850000000002</v>
      </c>
      <c r="AQ2263" s="15">
        <v>101.43470000000001</v>
      </c>
      <c r="AR2263" s="15">
        <v>20.635849999999998</v>
      </c>
      <c r="AS2263" s="15">
        <v>57.190100000000008</v>
      </c>
      <c r="AT2263" s="15">
        <f t="shared" si="177"/>
        <v>233.87315000000001</v>
      </c>
      <c r="AU2263" s="15">
        <v>23.344559570312502</v>
      </c>
      <c r="AV2263" s="15">
        <v>114.54809033203125</v>
      </c>
      <c r="AW2263" s="15">
        <v>133.2788798828125</v>
      </c>
      <c r="AX2263" s="15">
        <v>87.419721191406254</v>
      </c>
      <c r="AY2263" s="15">
        <v>96.144633789062496</v>
      </c>
      <c r="AZ2263" s="15">
        <v>100.95108642578126</v>
      </c>
      <c r="BA2263" s="15">
        <v>93.262349609374994</v>
      </c>
      <c r="BB2263" s="15">
        <v>72.852177734375005</v>
      </c>
      <c r="BC2263" s="15">
        <v>117.274439453125</v>
      </c>
      <c r="BD2263" s="15">
        <v>184.99999853515624</v>
      </c>
      <c r="BE2263" s="15">
        <v>184.99999853515624</v>
      </c>
      <c r="BF2263" s="15">
        <v>369.9999951171875</v>
      </c>
      <c r="BG2263" s="15">
        <f t="shared" si="178"/>
        <v>1579.0759301757812</v>
      </c>
      <c r="BH2263" t="str">
        <f t="shared" si="179"/>
        <v>CMPDIST</v>
      </c>
      <c r="BI2263" t="str">
        <f>VLOOKUP(BH2263,[2]Summary!$C$29:$C$56,1,0)</f>
        <v>CMPDist</v>
      </c>
      <c r="BJ2263" s="16">
        <v>44562</v>
      </c>
    </row>
    <row r="2264" spans="1:62" x14ac:dyDescent="0.25">
      <c r="A2264" s="13" t="s">
        <v>4395</v>
      </c>
      <c r="B2264" s="13" t="s">
        <v>4396</v>
      </c>
      <c r="C2264" t="s">
        <v>4397</v>
      </c>
      <c r="D2264" t="s">
        <v>595</v>
      </c>
      <c r="E2264" t="s">
        <v>19</v>
      </c>
      <c r="F2264" s="13" t="s">
        <v>144</v>
      </c>
      <c r="H2264" s="15">
        <v>0</v>
      </c>
      <c r="I2264" s="15">
        <v>0</v>
      </c>
      <c r="J2264" s="15">
        <v>0</v>
      </c>
      <c r="K2264" s="15">
        <v>0</v>
      </c>
      <c r="L2264" s="15">
        <v>0</v>
      </c>
      <c r="M2264" s="15">
        <v>0</v>
      </c>
      <c r="N2264" s="15">
        <v>0</v>
      </c>
      <c r="O2264" s="15">
        <v>0</v>
      </c>
      <c r="P2264" s="15">
        <v>0</v>
      </c>
      <c r="Q2264" s="15">
        <v>0</v>
      </c>
      <c r="R2264" s="15">
        <v>0</v>
      </c>
      <c r="S2264" s="15">
        <v>0</v>
      </c>
      <c r="T2264" s="15">
        <f t="shared" si="175"/>
        <v>0</v>
      </c>
      <c r="U2264" s="15">
        <v>0</v>
      </c>
      <c r="V2264" s="15">
        <v>0</v>
      </c>
      <c r="W2264" s="15">
        <v>0</v>
      </c>
      <c r="X2264" s="15">
        <v>0</v>
      </c>
      <c r="Y2264" s="15">
        <v>0</v>
      </c>
      <c r="Z2264" s="15">
        <v>0</v>
      </c>
      <c r="AA2264" s="15">
        <v>0</v>
      </c>
      <c r="AB2264" s="15">
        <v>0</v>
      </c>
      <c r="AC2264" s="15">
        <v>0</v>
      </c>
      <c r="AD2264" s="15">
        <v>0</v>
      </c>
      <c r="AE2264" s="15">
        <v>0</v>
      </c>
      <c r="AF2264" s="15">
        <v>0</v>
      </c>
      <c r="AG2264" s="15">
        <f t="shared" si="176"/>
        <v>0</v>
      </c>
      <c r="AH2264" s="15">
        <v>0</v>
      </c>
      <c r="AI2264" s="15">
        <v>0</v>
      </c>
      <c r="AJ2264" s="15">
        <v>0</v>
      </c>
      <c r="AK2264" s="15">
        <v>0</v>
      </c>
      <c r="AL2264" s="15">
        <v>0</v>
      </c>
      <c r="AM2264" s="15">
        <v>0</v>
      </c>
      <c r="AN2264" s="15">
        <v>0</v>
      </c>
      <c r="AO2264" s="15">
        <v>0</v>
      </c>
      <c r="AP2264" s="15">
        <v>0</v>
      </c>
      <c r="AQ2264" s="15">
        <v>0</v>
      </c>
      <c r="AR2264" s="15">
        <v>0</v>
      </c>
      <c r="AS2264" s="15">
        <v>0</v>
      </c>
      <c r="AT2264" s="15">
        <f t="shared" si="177"/>
        <v>0</v>
      </c>
      <c r="AU2264" s="15">
        <v>0</v>
      </c>
      <c r="AV2264" s="15">
        <v>0</v>
      </c>
      <c r="AW2264" s="15">
        <v>0</v>
      </c>
      <c r="AX2264" s="15">
        <v>0</v>
      </c>
      <c r="AY2264" s="15">
        <v>0</v>
      </c>
      <c r="AZ2264" s="15">
        <v>0</v>
      </c>
      <c r="BA2264" s="15">
        <v>0</v>
      </c>
      <c r="BB2264" s="15">
        <v>0</v>
      </c>
      <c r="BC2264" s="15">
        <v>0</v>
      </c>
      <c r="BD2264" s="15">
        <v>0</v>
      </c>
      <c r="BE2264" s="15">
        <v>0</v>
      </c>
      <c r="BF2264" s="15">
        <v>0</v>
      </c>
      <c r="BG2264" s="15">
        <f t="shared" si="178"/>
        <v>0</v>
      </c>
      <c r="BH2264" t="str">
        <f t="shared" si="179"/>
        <v>CMPDIST</v>
      </c>
      <c r="BI2264" t="str">
        <f>VLOOKUP(BH2264,[2]Summary!$C$29:$C$56,1,0)</f>
        <v>CMPDist</v>
      </c>
      <c r="BJ2264" s="16">
        <v>44562</v>
      </c>
    </row>
    <row r="2265" spans="1:62" x14ac:dyDescent="0.25">
      <c r="A2265" s="13" t="s">
        <v>4398</v>
      </c>
      <c r="B2265" s="13" t="s">
        <v>4399</v>
      </c>
      <c r="C2265" t="s">
        <v>4400</v>
      </c>
      <c r="D2265" t="s">
        <v>18</v>
      </c>
      <c r="E2265" t="s">
        <v>19</v>
      </c>
      <c r="F2265" s="13" t="s">
        <v>22</v>
      </c>
      <c r="H2265" s="15">
        <v>0</v>
      </c>
      <c r="I2265" s="15">
        <v>0</v>
      </c>
      <c r="J2265" s="15">
        <v>0</v>
      </c>
      <c r="K2265" s="15">
        <v>0</v>
      </c>
      <c r="L2265" s="15">
        <v>0</v>
      </c>
      <c r="M2265" s="15">
        <v>0</v>
      </c>
      <c r="N2265" s="15">
        <v>0</v>
      </c>
      <c r="O2265" s="15">
        <v>0</v>
      </c>
      <c r="P2265" s="15">
        <v>0</v>
      </c>
      <c r="Q2265" s="15">
        <v>0</v>
      </c>
      <c r="R2265" s="15">
        <v>0</v>
      </c>
      <c r="S2265" s="15">
        <v>0</v>
      </c>
      <c r="T2265" s="15">
        <f t="shared" si="175"/>
        <v>0</v>
      </c>
      <c r="U2265" s="15">
        <v>0</v>
      </c>
      <c r="V2265" s="15">
        <v>0</v>
      </c>
      <c r="W2265" s="15">
        <v>0</v>
      </c>
      <c r="X2265" s="15">
        <v>0</v>
      </c>
      <c r="Y2265" s="15">
        <v>0</v>
      </c>
      <c r="Z2265" s="15">
        <v>0</v>
      </c>
      <c r="AA2265" s="15">
        <v>0</v>
      </c>
      <c r="AB2265" s="15">
        <v>0</v>
      </c>
      <c r="AC2265" s="15">
        <v>0</v>
      </c>
      <c r="AD2265" s="15">
        <v>0</v>
      </c>
      <c r="AE2265" s="15">
        <v>0</v>
      </c>
      <c r="AF2265" s="15">
        <v>0</v>
      </c>
      <c r="AG2265" s="15">
        <f t="shared" si="176"/>
        <v>0</v>
      </c>
      <c r="AH2265" s="15">
        <v>0</v>
      </c>
      <c r="AI2265" s="15">
        <v>0</v>
      </c>
      <c r="AJ2265" s="15">
        <v>0</v>
      </c>
      <c r="AK2265" s="15">
        <v>0</v>
      </c>
      <c r="AL2265" s="15">
        <v>0</v>
      </c>
      <c r="AM2265" s="15">
        <v>0</v>
      </c>
      <c r="AN2265" s="15">
        <v>0</v>
      </c>
      <c r="AO2265" s="15">
        <v>0</v>
      </c>
      <c r="AP2265" s="15">
        <v>0</v>
      </c>
      <c r="AQ2265" s="15">
        <v>0</v>
      </c>
      <c r="AR2265" s="15">
        <v>0</v>
      </c>
      <c r="AS2265" s="15">
        <v>0</v>
      </c>
      <c r="AT2265" s="15">
        <f t="shared" si="177"/>
        <v>0</v>
      </c>
      <c r="AU2265" s="15">
        <v>0</v>
      </c>
      <c r="AV2265" s="15">
        <v>0</v>
      </c>
      <c r="AW2265" s="15">
        <v>0</v>
      </c>
      <c r="AX2265" s="15">
        <v>0</v>
      </c>
      <c r="AY2265" s="15">
        <v>0</v>
      </c>
      <c r="AZ2265" s="15">
        <v>0</v>
      </c>
      <c r="BA2265" s="15">
        <v>0</v>
      </c>
      <c r="BB2265" s="15">
        <v>0</v>
      </c>
      <c r="BC2265" s="15">
        <v>0</v>
      </c>
      <c r="BD2265" s="15">
        <v>0</v>
      </c>
      <c r="BE2265" s="15">
        <v>0</v>
      </c>
      <c r="BF2265" s="15">
        <v>0</v>
      </c>
      <c r="BG2265" s="15">
        <f t="shared" si="178"/>
        <v>0</v>
      </c>
      <c r="BH2265" t="str">
        <f t="shared" si="179"/>
        <v>UIDIST</v>
      </c>
      <c r="BI2265" t="str">
        <f>VLOOKUP(BH2265,[2]Summary!$C$29:$C$56,1,0)</f>
        <v>UIDist</v>
      </c>
      <c r="BJ2265" s="16">
        <v>44562</v>
      </c>
    </row>
    <row r="2266" spans="1:62" x14ac:dyDescent="0.25">
      <c r="A2266" s="13">
        <v>800020.01</v>
      </c>
      <c r="B2266" s="13" t="s">
        <v>4401</v>
      </c>
      <c r="C2266" t="s">
        <v>4402</v>
      </c>
      <c r="D2266" t="s">
        <v>18</v>
      </c>
      <c r="E2266" t="s">
        <v>19</v>
      </c>
      <c r="F2266" s="13" t="s">
        <v>22</v>
      </c>
      <c r="H2266" s="15">
        <v>0</v>
      </c>
      <c r="I2266" s="15">
        <v>0</v>
      </c>
      <c r="J2266" s="15">
        <v>0</v>
      </c>
      <c r="K2266" s="15">
        <v>0</v>
      </c>
      <c r="L2266" s="15">
        <v>0</v>
      </c>
      <c r="M2266" s="15">
        <v>0</v>
      </c>
      <c r="N2266" s="15">
        <v>0</v>
      </c>
      <c r="O2266" s="15">
        <v>0.14699999999999999</v>
      </c>
      <c r="P2266" s="15">
        <v>-0.16900000000000001</v>
      </c>
      <c r="Q2266" s="15">
        <v>-7.0410000000000004</v>
      </c>
      <c r="R2266" s="15">
        <v>0</v>
      </c>
      <c r="S2266" s="15">
        <v>0</v>
      </c>
      <c r="T2266" s="15">
        <f t="shared" si="175"/>
        <v>-7.0630000000000006</v>
      </c>
      <c r="U2266" s="15">
        <v>0</v>
      </c>
      <c r="V2266" s="15">
        <v>0</v>
      </c>
      <c r="W2266" s="15">
        <v>0</v>
      </c>
      <c r="X2266" s="15">
        <v>0</v>
      </c>
      <c r="Y2266" s="15">
        <v>0</v>
      </c>
      <c r="Z2266" s="15">
        <v>7.0626401367187501</v>
      </c>
      <c r="AA2266" s="15">
        <v>0</v>
      </c>
      <c r="AB2266" s="15">
        <v>0</v>
      </c>
      <c r="AC2266" s="15">
        <v>0</v>
      </c>
      <c r="AD2266" s="15">
        <v>0</v>
      </c>
      <c r="AE2266" s="15">
        <v>0</v>
      </c>
      <c r="AF2266" s="15">
        <v>0</v>
      </c>
      <c r="AG2266" s="15">
        <f t="shared" si="176"/>
        <v>7.0626401367187501</v>
      </c>
      <c r="AH2266" s="15">
        <v>0</v>
      </c>
      <c r="AI2266" s="15">
        <v>0</v>
      </c>
      <c r="AJ2266" s="15">
        <v>0</v>
      </c>
      <c r="AK2266" s="15">
        <v>0</v>
      </c>
      <c r="AL2266" s="15">
        <v>0</v>
      </c>
      <c r="AM2266" s="15">
        <v>0</v>
      </c>
      <c r="AN2266" s="15">
        <v>0</v>
      </c>
      <c r="AO2266" s="15">
        <v>0</v>
      </c>
      <c r="AP2266" s="15">
        <v>0</v>
      </c>
      <c r="AQ2266" s="15">
        <v>0</v>
      </c>
      <c r="AR2266" s="15">
        <v>0</v>
      </c>
      <c r="AS2266" s="15">
        <v>0</v>
      </c>
      <c r="AT2266" s="15">
        <f t="shared" si="177"/>
        <v>0</v>
      </c>
      <c r="AU2266" s="15">
        <v>0</v>
      </c>
      <c r="AV2266" s="15">
        <v>0</v>
      </c>
      <c r="AW2266" s="15">
        <v>0</v>
      </c>
      <c r="AX2266" s="15">
        <v>0</v>
      </c>
      <c r="AY2266" s="15">
        <v>0</v>
      </c>
      <c r="AZ2266" s="15">
        <v>0</v>
      </c>
      <c r="BA2266" s="15">
        <v>0</v>
      </c>
      <c r="BB2266" s="15">
        <v>0</v>
      </c>
      <c r="BC2266" s="15">
        <v>0</v>
      </c>
      <c r="BD2266" s="15">
        <v>0</v>
      </c>
      <c r="BE2266" s="15">
        <v>0</v>
      </c>
      <c r="BF2266" s="15">
        <v>0</v>
      </c>
      <c r="BG2266" s="15">
        <f t="shared" si="178"/>
        <v>0</v>
      </c>
      <c r="BH2266" t="str">
        <f t="shared" si="179"/>
        <v>UIDIST</v>
      </c>
      <c r="BI2266" t="str">
        <f>VLOOKUP(BH2266,[2]Summary!$C$29:$C$56,1,0)</f>
        <v>UIDist</v>
      </c>
      <c r="BJ2266" s="16">
        <v>43831</v>
      </c>
    </row>
    <row r="2267" spans="1:62" x14ac:dyDescent="0.25">
      <c r="A2267" s="13">
        <v>800126.01</v>
      </c>
      <c r="B2267" s="13" t="s">
        <v>4403</v>
      </c>
      <c r="C2267" t="s">
        <v>4404</v>
      </c>
      <c r="D2267" t="s">
        <v>18</v>
      </c>
      <c r="E2267" t="s">
        <v>19</v>
      </c>
      <c r="F2267" s="13" t="s">
        <v>22</v>
      </c>
      <c r="H2267" s="15">
        <v>0</v>
      </c>
      <c r="I2267" s="15">
        <v>0</v>
      </c>
      <c r="J2267" s="15">
        <v>0</v>
      </c>
      <c r="K2267" s="15">
        <v>0</v>
      </c>
      <c r="L2267" s="15">
        <v>0</v>
      </c>
      <c r="M2267" s="15">
        <v>0</v>
      </c>
      <c r="N2267" s="15">
        <v>0</v>
      </c>
      <c r="O2267" s="15">
        <v>0</v>
      </c>
      <c r="P2267" s="15">
        <v>0</v>
      </c>
      <c r="Q2267" s="15">
        <v>0</v>
      </c>
      <c r="R2267" s="15">
        <v>0</v>
      </c>
      <c r="S2267" s="15">
        <v>0</v>
      </c>
      <c r="T2267" s="15">
        <f t="shared" si="175"/>
        <v>0</v>
      </c>
      <c r="U2267" s="15">
        <v>0</v>
      </c>
      <c r="V2267" s="15">
        <v>0</v>
      </c>
      <c r="W2267" s="15">
        <v>0</v>
      </c>
      <c r="X2267" s="15">
        <v>0</v>
      </c>
      <c r="Y2267" s="15">
        <v>0</v>
      </c>
      <c r="Z2267" s="15">
        <v>0</v>
      </c>
      <c r="AA2267" s="15">
        <v>0</v>
      </c>
      <c r="AB2267" s="15">
        <v>0</v>
      </c>
      <c r="AC2267" s="15">
        <v>0</v>
      </c>
      <c r="AD2267" s="15">
        <v>0</v>
      </c>
      <c r="AE2267" s="15">
        <v>0</v>
      </c>
      <c r="AF2267" s="15">
        <v>0</v>
      </c>
      <c r="AG2267" s="15">
        <f t="shared" si="176"/>
        <v>0</v>
      </c>
      <c r="AH2267" s="15">
        <v>0</v>
      </c>
      <c r="AI2267" s="15">
        <v>0</v>
      </c>
      <c r="AJ2267" s="15">
        <v>0</v>
      </c>
      <c r="AK2267" s="15">
        <v>0</v>
      </c>
      <c r="AL2267" s="15">
        <v>0</v>
      </c>
      <c r="AM2267" s="15">
        <v>0</v>
      </c>
      <c r="AN2267" s="15">
        <v>0</v>
      </c>
      <c r="AO2267" s="15">
        <v>0</v>
      </c>
      <c r="AP2267" s="15">
        <v>0</v>
      </c>
      <c r="AQ2267" s="15">
        <v>0</v>
      </c>
      <c r="AR2267" s="15">
        <v>0</v>
      </c>
      <c r="AS2267" s="15">
        <v>0</v>
      </c>
      <c r="AT2267" s="15">
        <f t="shared" si="177"/>
        <v>0</v>
      </c>
      <c r="AU2267" s="15">
        <v>0</v>
      </c>
      <c r="AV2267" s="15">
        <v>0</v>
      </c>
      <c r="AW2267" s="15">
        <v>0</v>
      </c>
      <c r="AX2267" s="15">
        <v>0</v>
      </c>
      <c r="AY2267" s="15">
        <v>0</v>
      </c>
      <c r="AZ2267" s="15">
        <v>0</v>
      </c>
      <c r="BA2267" s="15">
        <v>0</v>
      </c>
      <c r="BB2267" s="15">
        <v>0</v>
      </c>
      <c r="BC2267" s="15">
        <v>0</v>
      </c>
      <c r="BD2267" s="15">
        <v>12.633929870605469</v>
      </c>
      <c r="BE2267" s="15">
        <v>14.037699584960938</v>
      </c>
      <c r="BF2267" s="15">
        <v>12.633929870605469</v>
      </c>
      <c r="BG2267" s="15">
        <f t="shared" si="178"/>
        <v>39.305559326171874</v>
      </c>
      <c r="BH2267" t="str">
        <f t="shared" si="179"/>
        <v>UIDIST</v>
      </c>
      <c r="BI2267" t="str">
        <f>VLOOKUP(BH2267,[2]Summary!$C$29:$C$56,1,0)</f>
        <v>UIDist</v>
      </c>
      <c r="BJ2267" s="16">
        <v>44562</v>
      </c>
    </row>
    <row r="2268" spans="1:62" x14ac:dyDescent="0.25">
      <c r="A2268" s="13">
        <v>800322.01</v>
      </c>
      <c r="B2268" s="13" t="s">
        <v>4405</v>
      </c>
      <c r="C2268" t="s">
        <v>4406</v>
      </c>
      <c r="D2268" t="s">
        <v>18</v>
      </c>
      <c r="E2268" t="s">
        <v>19</v>
      </c>
      <c r="F2268" s="13" t="s">
        <v>22</v>
      </c>
      <c r="H2268" s="15">
        <v>0</v>
      </c>
      <c r="I2268" s="15">
        <v>0</v>
      </c>
      <c r="J2268" s="15">
        <v>0</v>
      </c>
      <c r="K2268" s="15">
        <v>0</v>
      </c>
      <c r="L2268" s="15">
        <v>0</v>
      </c>
      <c r="M2268" s="15">
        <v>0</v>
      </c>
      <c r="N2268" s="15">
        <v>0</v>
      </c>
      <c r="O2268" s="15">
        <v>0</v>
      </c>
      <c r="P2268" s="15">
        <v>0</v>
      </c>
      <c r="Q2268" s="15">
        <v>0</v>
      </c>
      <c r="R2268" s="15">
        <v>0</v>
      </c>
      <c r="S2268" s="15">
        <v>0</v>
      </c>
      <c r="T2268" s="15">
        <f t="shared" si="175"/>
        <v>0</v>
      </c>
      <c r="U2268" s="15">
        <v>0</v>
      </c>
      <c r="V2268" s="15">
        <v>0</v>
      </c>
      <c r="W2268" s="15">
        <v>0</v>
      </c>
      <c r="X2268" s="15">
        <v>0</v>
      </c>
      <c r="Y2268" s="15">
        <v>0</v>
      </c>
      <c r="Z2268" s="15">
        <v>0</v>
      </c>
      <c r="AA2268" s="15">
        <v>0</v>
      </c>
      <c r="AB2268" s="15">
        <v>0</v>
      </c>
      <c r="AC2268" s="15">
        <v>0</v>
      </c>
      <c r="AD2268" s="15">
        <v>0</v>
      </c>
      <c r="AE2268" s="15">
        <v>0</v>
      </c>
      <c r="AF2268" s="15">
        <v>0</v>
      </c>
      <c r="AG2268" s="15">
        <f t="shared" si="176"/>
        <v>0</v>
      </c>
      <c r="AH2268" s="15">
        <v>0</v>
      </c>
      <c r="AI2268" s="15">
        <v>0</v>
      </c>
      <c r="AJ2268" s="15">
        <v>0</v>
      </c>
      <c r="AK2268" s="15">
        <v>0</v>
      </c>
      <c r="AL2268" s="15">
        <v>0</v>
      </c>
      <c r="AM2268" s="15">
        <v>0</v>
      </c>
      <c r="AN2268" s="15">
        <v>0</v>
      </c>
      <c r="AO2268" s="15">
        <v>0</v>
      </c>
      <c r="AP2268" s="15">
        <v>0</v>
      </c>
      <c r="AQ2268" s="15">
        <v>0</v>
      </c>
      <c r="AR2268" s="15">
        <v>0</v>
      </c>
      <c r="AS2268" s="15">
        <v>0</v>
      </c>
      <c r="AT2268" s="15">
        <f t="shared" si="177"/>
        <v>0</v>
      </c>
      <c r="AU2268" s="15">
        <v>0</v>
      </c>
      <c r="AV2268" s="15">
        <v>0</v>
      </c>
      <c r="AW2268" s="15">
        <v>0</v>
      </c>
      <c r="AX2268" s="15">
        <v>0</v>
      </c>
      <c r="AY2268" s="15">
        <v>0</v>
      </c>
      <c r="AZ2268" s="15">
        <v>0</v>
      </c>
      <c r="BA2268" s="15">
        <v>0</v>
      </c>
      <c r="BB2268" s="15">
        <v>0</v>
      </c>
      <c r="BC2268" s="15">
        <v>0</v>
      </c>
      <c r="BD2268" s="15">
        <v>0</v>
      </c>
      <c r="BE2268" s="15">
        <v>8.8000000000000007</v>
      </c>
      <c r="BF2268" s="15">
        <v>0</v>
      </c>
      <c r="BG2268" s="15">
        <f t="shared" si="178"/>
        <v>8.8000000000000007</v>
      </c>
      <c r="BH2268" t="str">
        <f t="shared" si="179"/>
        <v>UIDIST</v>
      </c>
      <c r="BI2268" t="str">
        <f>VLOOKUP(BH2268,[2]Summary!$C$29:$C$56,1,0)</f>
        <v>UIDist</v>
      </c>
      <c r="BJ2268" s="16">
        <v>44531</v>
      </c>
    </row>
    <row r="2269" spans="1:62" x14ac:dyDescent="0.25">
      <c r="A2269" s="13">
        <v>800411.01</v>
      </c>
      <c r="B2269" s="13" t="s">
        <v>4407</v>
      </c>
      <c r="C2269" t="s">
        <v>4408</v>
      </c>
      <c r="D2269" t="s">
        <v>18</v>
      </c>
      <c r="E2269" t="s">
        <v>19</v>
      </c>
      <c r="F2269" s="13" t="s">
        <v>22</v>
      </c>
      <c r="H2269" s="15">
        <v>0</v>
      </c>
      <c r="I2269" s="15">
        <v>0</v>
      </c>
      <c r="J2269" s="15">
        <v>0</v>
      </c>
      <c r="K2269" s="15">
        <v>0</v>
      </c>
      <c r="L2269" s="15">
        <v>0</v>
      </c>
      <c r="M2269" s="15">
        <v>0</v>
      </c>
      <c r="N2269" s="15">
        <v>0</v>
      </c>
      <c r="O2269" s="15">
        <v>0</v>
      </c>
      <c r="P2269" s="15">
        <v>0</v>
      </c>
      <c r="Q2269" s="15">
        <v>0</v>
      </c>
      <c r="R2269" s="15">
        <v>0</v>
      </c>
      <c r="S2269" s="15">
        <v>0</v>
      </c>
      <c r="T2269" s="15">
        <f t="shared" si="175"/>
        <v>0</v>
      </c>
      <c r="U2269" s="15">
        <v>0</v>
      </c>
      <c r="V2269" s="15">
        <v>0</v>
      </c>
      <c r="W2269" s="15">
        <v>0</v>
      </c>
      <c r="X2269" s="15">
        <v>0</v>
      </c>
      <c r="Y2269" s="15">
        <v>0</v>
      </c>
      <c r="Z2269" s="15">
        <v>0</v>
      </c>
      <c r="AA2269" s="15">
        <v>0</v>
      </c>
      <c r="AB2269" s="15">
        <v>0</v>
      </c>
      <c r="AC2269" s="15">
        <v>0</v>
      </c>
      <c r="AD2269" s="15">
        <v>0</v>
      </c>
      <c r="AE2269" s="15">
        <v>0</v>
      </c>
      <c r="AF2269" s="15">
        <v>0</v>
      </c>
      <c r="AG2269" s="15">
        <f t="shared" si="176"/>
        <v>0</v>
      </c>
      <c r="AH2269" s="15">
        <v>0</v>
      </c>
      <c r="AI2269" s="15">
        <v>0</v>
      </c>
      <c r="AJ2269" s="15">
        <v>0</v>
      </c>
      <c r="AK2269" s="15">
        <v>0</v>
      </c>
      <c r="AL2269" s="15">
        <v>0</v>
      </c>
      <c r="AM2269" s="15">
        <v>0</v>
      </c>
      <c r="AN2269" s="15">
        <v>0</v>
      </c>
      <c r="AO2269" s="15">
        <v>0</v>
      </c>
      <c r="AP2269" s="15">
        <v>0</v>
      </c>
      <c r="AQ2269" s="15">
        <v>0</v>
      </c>
      <c r="AR2269" s="15">
        <v>0</v>
      </c>
      <c r="AS2269" s="15">
        <v>0</v>
      </c>
      <c r="AT2269" s="15">
        <f t="shared" si="177"/>
        <v>0</v>
      </c>
      <c r="AU2269" s="15">
        <v>0</v>
      </c>
      <c r="AV2269" s="15">
        <v>0</v>
      </c>
      <c r="AW2269" s="15">
        <v>0</v>
      </c>
      <c r="AX2269" s="15">
        <v>0</v>
      </c>
      <c r="AY2269" s="15">
        <v>0</v>
      </c>
      <c r="AZ2269" s="15">
        <v>0</v>
      </c>
      <c r="BA2269" s="15">
        <v>0</v>
      </c>
      <c r="BB2269" s="15">
        <v>0</v>
      </c>
      <c r="BC2269" s="15">
        <v>0</v>
      </c>
      <c r="BD2269" s="15">
        <v>20.302649780273438</v>
      </c>
      <c r="BE2269" s="15">
        <v>22.558500366210936</v>
      </c>
      <c r="BF2269" s="15">
        <v>20.302649780273438</v>
      </c>
      <c r="BG2269" s="15">
        <f t="shared" si="178"/>
        <v>63.163799926757818</v>
      </c>
      <c r="BH2269" t="str">
        <f t="shared" si="179"/>
        <v>UIDIST</v>
      </c>
      <c r="BI2269" t="str">
        <f>VLOOKUP(BH2269,[2]Summary!$C$29:$C$56,1,0)</f>
        <v>UIDist</v>
      </c>
      <c r="BJ2269" s="16">
        <v>44562</v>
      </c>
    </row>
    <row r="2270" spans="1:62" x14ac:dyDescent="0.25">
      <c r="A2270" s="13">
        <v>800502.01</v>
      </c>
      <c r="B2270" s="13" t="s">
        <v>4409</v>
      </c>
      <c r="C2270" t="s">
        <v>4410</v>
      </c>
      <c r="D2270" t="s">
        <v>18</v>
      </c>
      <c r="E2270" t="s">
        <v>19</v>
      </c>
      <c r="F2270" s="13" t="s">
        <v>22</v>
      </c>
      <c r="H2270" s="15">
        <v>0</v>
      </c>
      <c r="I2270" s="15">
        <v>0</v>
      </c>
      <c r="J2270" s="15">
        <v>0</v>
      </c>
      <c r="K2270" s="15">
        <v>0</v>
      </c>
      <c r="L2270" s="15">
        <v>0</v>
      </c>
      <c r="M2270" s="15">
        <v>0</v>
      </c>
      <c r="N2270" s="15">
        <v>0</v>
      </c>
      <c r="O2270" s="15">
        <v>0</v>
      </c>
      <c r="P2270" s="15">
        <v>0</v>
      </c>
      <c r="Q2270" s="15">
        <v>0</v>
      </c>
      <c r="R2270" s="15">
        <v>0</v>
      </c>
      <c r="S2270" s="15">
        <v>0</v>
      </c>
      <c r="T2270" s="15">
        <f t="shared" si="175"/>
        <v>0</v>
      </c>
      <c r="U2270" s="15">
        <v>0</v>
      </c>
      <c r="V2270" s="15">
        <v>0</v>
      </c>
      <c r="W2270" s="15">
        <v>0</v>
      </c>
      <c r="X2270" s="15">
        <v>0</v>
      </c>
      <c r="Y2270" s="15">
        <v>0</v>
      </c>
      <c r="Z2270" s="15">
        <v>0</v>
      </c>
      <c r="AA2270" s="15">
        <v>0</v>
      </c>
      <c r="AB2270" s="15">
        <v>0</v>
      </c>
      <c r="AC2270" s="15">
        <v>0</v>
      </c>
      <c r="AD2270" s="15">
        <v>0</v>
      </c>
      <c r="AE2270" s="15">
        <v>0</v>
      </c>
      <c r="AF2270" s="15">
        <v>0</v>
      </c>
      <c r="AG2270" s="15">
        <f t="shared" si="176"/>
        <v>0</v>
      </c>
      <c r="AH2270" s="15">
        <v>0</v>
      </c>
      <c r="AI2270" s="15">
        <v>0</v>
      </c>
      <c r="AJ2270" s="15">
        <v>0</v>
      </c>
      <c r="AK2270" s="15">
        <v>0</v>
      </c>
      <c r="AL2270" s="15">
        <v>0</v>
      </c>
      <c r="AM2270" s="15">
        <v>0</v>
      </c>
      <c r="AN2270" s="15">
        <v>0</v>
      </c>
      <c r="AO2270" s="15">
        <v>0</v>
      </c>
      <c r="AP2270" s="15">
        <v>0</v>
      </c>
      <c r="AQ2270" s="15">
        <v>0</v>
      </c>
      <c r="AR2270" s="15">
        <v>0</v>
      </c>
      <c r="AS2270" s="15">
        <v>0</v>
      </c>
      <c r="AT2270" s="15">
        <f t="shared" si="177"/>
        <v>0</v>
      </c>
      <c r="AU2270" s="15">
        <v>0</v>
      </c>
      <c r="AV2270" s="15">
        <v>0</v>
      </c>
      <c r="AW2270" s="15">
        <v>0</v>
      </c>
      <c r="AX2270" s="15">
        <v>0</v>
      </c>
      <c r="AY2270" s="15">
        <v>0</v>
      </c>
      <c r="AZ2270" s="15">
        <v>0</v>
      </c>
      <c r="BA2270" s="15">
        <v>0</v>
      </c>
      <c r="BB2270" s="15">
        <v>0</v>
      </c>
      <c r="BC2270" s="15">
        <v>0</v>
      </c>
      <c r="BD2270" s="15">
        <v>0</v>
      </c>
      <c r="BE2270" s="15">
        <v>0</v>
      </c>
      <c r="BF2270" s="15">
        <v>0</v>
      </c>
      <c r="BG2270" s="15">
        <f t="shared" si="178"/>
        <v>0</v>
      </c>
      <c r="BH2270" t="str">
        <f t="shared" si="179"/>
        <v>UIDIST</v>
      </c>
      <c r="BI2270" t="str">
        <f>VLOOKUP(BH2270,[2]Summary!$C$29:$C$56,1,0)</f>
        <v>UIDist</v>
      </c>
      <c r="BJ2270" s="16">
        <v>44562</v>
      </c>
    </row>
    <row r="2271" spans="1:62" x14ac:dyDescent="0.25">
      <c r="A2271" s="13">
        <v>800613.01</v>
      </c>
      <c r="B2271" s="13" t="s">
        <v>4411</v>
      </c>
      <c r="C2271" t="s">
        <v>4412</v>
      </c>
      <c r="D2271" t="s">
        <v>18</v>
      </c>
      <c r="E2271" t="s">
        <v>19</v>
      </c>
      <c r="F2271" s="13" t="s">
        <v>22</v>
      </c>
      <c r="H2271" s="15">
        <v>0</v>
      </c>
      <c r="I2271" s="15">
        <v>0</v>
      </c>
      <c r="J2271" s="15">
        <v>0</v>
      </c>
      <c r="K2271" s="15">
        <v>0</v>
      </c>
      <c r="L2271" s="15">
        <v>0</v>
      </c>
      <c r="M2271" s="15">
        <v>0</v>
      </c>
      <c r="N2271" s="15">
        <v>0</v>
      </c>
      <c r="O2271" s="15">
        <v>0</v>
      </c>
      <c r="P2271" s="15">
        <v>0</v>
      </c>
      <c r="Q2271" s="15">
        <v>0</v>
      </c>
      <c r="R2271" s="15">
        <v>0</v>
      </c>
      <c r="S2271" s="15">
        <v>0</v>
      </c>
      <c r="T2271" s="15">
        <f t="shared" si="175"/>
        <v>0</v>
      </c>
      <c r="U2271" s="15">
        <v>0</v>
      </c>
      <c r="V2271" s="15">
        <v>0</v>
      </c>
      <c r="W2271" s="15">
        <v>0</v>
      </c>
      <c r="X2271" s="15">
        <v>0</v>
      </c>
      <c r="Y2271" s="15">
        <v>0</v>
      </c>
      <c r="Z2271" s="15">
        <v>0</v>
      </c>
      <c r="AA2271" s="15">
        <v>0</v>
      </c>
      <c r="AB2271" s="15">
        <v>0</v>
      </c>
      <c r="AC2271" s="15">
        <v>0</v>
      </c>
      <c r="AD2271" s="15">
        <v>0</v>
      </c>
      <c r="AE2271" s="15">
        <v>0</v>
      </c>
      <c r="AF2271" s="15">
        <v>0</v>
      </c>
      <c r="AG2271" s="15">
        <f t="shared" si="176"/>
        <v>0</v>
      </c>
      <c r="AH2271" s="15">
        <v>0</v>
      </c>
      <c r="AI2271" s="15">
        <v>0</v>
      </c>
      <c r="AJ2271" s="15">
        <v>0</v>
      </c>
      <c r="AK2271" s="15">
        <v>0</v>
      </c>
      <c r="AL2271" s="15">
        <v>0</v>
      </c>
      <c r="AM2271" s="15">
        <v>0</v>
      </c>
      <c r="AN2271" s="15">
        <v>0</v>
      </c>
      <c r="AO2271" s="15">
        <v>0</v>
      </c>
      <c r="AP2271" s="15">
        <v>0</v>
      </c>
      <c r="AQ2271" s="15">
        <v>0</v>
      </c>
      <c r="AR2271" s="15">
        <v>0</v>
      </c>
      <c r="AS2271" s="15">
        <v>0</v>
      </c>
      <c r="AT2271" s="15">
        <f t="shared" si="177"/>
        <v>0</v>
      </c>
      <c r="AU2271" s="15">
        <v>0</v>
      </c>
      <c r="AV2271" s="15">
        <v>0</v>
      </c>
      <c r="AW2271" s="15">
        <v>0</v>
      </c>
      <c r="AX2271" s="15">
        <v>0</v>
      </c>
      <c r="AY2271" s="15">
        <v>0</v>
      </c>
      <c r="AZ2271" s="15">
        <v>0</v>
      </c>
      <c r="BA2271" s="15">
        <v>0</v>
      </c>
      <c r="BB2271" s="15">
        <v>0</v>
      </c>
      <c r="BC2271" s="15">
        <v>0</v>
      </c>
      <c r="BD2271" s="15">
        <v>0</v>
      </c>
      <c r="BE2271" s="15">
        <v>0</v>
      </c>
      <c r="BF2271" s="15">
        <v>0</v>
      </c>
      <c r="BG2271" s="15">
        <f t="shared" si="178"/>
        <v>0</v>
      </c>
      <c r="BH2271" t="str">
        <f t="shared" si="179"/>
        <v>UIDIST</v>
      </c>
      <c r="BI2271" t="str">
        <f>VLOOKUP(BH2271,[2]Summary!$C$29:$C$56,1,0)</f>
        <v>UIDist</v>
      </c>
      <c r="BJ2271" s="16">
        <v>44562</v>
      </c>
    </row>
    <row r="2272" spans="1:62" x14ac:dyDescent="0.25">
      <c r="A2272" s="13">
        <v>800669.01</v>
      </c>
      <c r="B2272" s="13" t="s">
        <v>4413</v>
      </c>
      <c r="C2272" t="s">
        <v>4414</v>
      </c>
      <c r="D2272" t="s">
        <v>18</v>
      </c>
      <c r="E2272" t="s">
        <v>19</v>
      </c>
      <c r="F2272" s="13" t="s">
        <v>22</v>
      </c>
      <c r="H2272" s="15">
        <v>0</v>
      </c>
      <c r="I2272" s="15">
        <v>0</v>
      </c>
      <c r="J2272" s="15">
        <v>0</v>
      </c>
      <c r="K2272" s="15">
        <v>0</v>
      </c>
      <c r="L2272" s="15">
        <v>0</v>
      </c>
      <c r="M2272" s="15">
        <v>0</v>
      </c>
      <c r="N2272" s="15">
        <v>0</v>
      </c>
      <c r="O2272" s="15">
        <v>0</v>
      </c>
      <c r="P2272" s="15">
        <v>0</v>
      </c>
      <c r="Q2272" s="15">
        <v>0</v>
      </c>
      <c r="R2272" s="15">
        <v>0</v>
      </c>
      <c r="S2272" s="15">
        <v>0</v>
      </c>
      <c r="T2272" s="15">
        <f t="shared" si="175"/>
        <v>0</v>
      </c>
      <c r="U2272" s="15">
        <v>0</v>
      </c>
      <c r="V2272" s="15">
        <v>0</v>
      </c>
      <c r="W2272" s="15">
        <v>0</v>
      </c>
      <c r="X2272" s="15">
        <v>0</v>
      </c>
      <c r="Y2272" s="15">
        <v>0</v>
      </c>
      <c r="Z2272" s="15">
        <v>0</v>
      </c>
      <c r="AA2272" s="15">
        <v>0</v>
      </c>
      <c r="AB2272" s="15">
        <v>0</v>
      </c>
      <c r="AC2272" s="15">
        <v>0</v>
      </c>
      <c r="AD2272" s="15">
        <v>0</v>
      </c>
      <c r="AE2272" s="15">
        <v>0</v>
      </c>
      <c r="AF2272" s="15">
        <v>0</v>
      </c>
      <c r="AG2272" s="15">
        <f t="shared" si="176"/>
        <v>0</v>
      </c>
      <c r="AH2272" s="15">
        <v>0</v>
      </c>
      <c r="AI2272" s="15">
        <v>0</v>
      </c>
      <c r="AJ2272" s="15">
        <v>0</v>
      </c>
      <c r="AK2272" s="15">
        <v>0</v>
      </c>
      <c r="AL2272" s="15">
        <v>0</v>
      </c>
      <c r="AM2272" s="15">
        <v>0</v>
      </c>
      <c r="AN2272" s="15">
        <v>0</v>
      </c>
      <c r="AO2272" s="15">
        <v>0</v>
      </c>
      <c r="AP2272" s="15">
        <v>0</v>
      </c>
      <c r="AQ2272" s="15">
        <v>0</v>
      </c>
      <c r="AR2272" s="15">
        <v>0</v>
      </c>
      <c r="AS2272" s="15">
        <v>0</v>
      </c>
      <c r="AT2272" s="15">
        <f t="shared" si="177"/>
        <v>0</v>
      </c>
      <c r="AU2272" s="15">
        <v>0</v>
      </c>
      <c r="AV2272" s="15">
        <v>0</v>
      </c>
      <c r="AW2272" s="15">
        <v>0</v>
      </c>
      <c r="AX2272" s="15">
        <v>0</v>
      </c>
      <c r="AY2272" s="15">
        <v>0</v>
      </c>
      <c r="AZ2272" s="15">
        <v>0</v>
      </c>
      <c r="BA2272" s="15">
        <v>0</v>
      </c>
      <c r="BB2272" s="15">
        <v>0</v>
      </c>
      <c r="BC2272" s="15">
        <v>0</v>
      </c>
      <c r="BD2272" s="15">
        <v>0</v>
      </c>
      <c r="BE2272" s="15">
        <v>0</v>
      </c>
      <c r="BF2272" s="15">
        <v>0</v>
      </c>
      <c r="BG2272" s="15">
        <f t="shared" si="178"/>
        <v>0</v>
      </c>
      <c r="BH2272" t="str">
        <f t="shared" si="179"/>
        <v>UIDIST</v>
      </c>
      <c r="BI2272" t="str">
        <f>VLOOKUP(BH2272,[2]Summary!$C$29:$C$56,1,0)</f>
        <v>UIDist</v>
      </c>
      <c r="BJ2272" s="16">
        <v>44562</v>
      </c>
    </row>
    <row r="2273" spans="1:62" x14ac:dyDescent="0.25">
      <c r="A2273" s="13">
        <v>800871.01</v>
      </c>
      <c r="B2273" s="13" t="s">
        <v>4415</v>
      </c>
      <c r="C2273" t="s">
        <v>4416</v>
      </c>
      <c r="D2273" t="s">
        <v>18</v>
      </c>
      <c r="E2273" t="s">
        <v>19</v>
      </c>
      <c r="F2273" s="13" t="s">
        <v>22</v>
      </c>
      <c r="H2273" s="15">
        <v>0</v>
      </c>
      <c r="I2273" s="15">
        <v>0</v>
      </c>
      <c r="J2273" s="15">
        <v>0</v>
      </c>
      <c r="K2273" s="15">
        <v>0</v>
      </c>
      <c r="L2273" s="15">
        <v>0</v>
      </c>
      <c r="M2273" s="15">
        <v>0</v>
      </c>
      <c r="N2273" s="15">
        <v>0</v>
      </c>
      <c r="O2273" s="15">
        <v>0</v>
      </c>
      <c r="P2273" s="15">
        <v>0</v>
      </c>
      <c r="Q2273" s="15">
        <v>0</v>
      </c>
      <c r="R2273" s="15">
        <v>0</v>
      </c>
      <c r="S2273" s="15">
        <v>0</v>
      </c>
      <c r="T2273" s="15">
        <f t="shared" si="175"/>
        <v>0</v>
      </c>
      <c r="U2273" s="15">
        <v>0</v>
      </c>
      <c r="V2273" s="15">
        <v>0</v>
      </c>
      <c r="W2273" s="15">
        <v>0</v>
      </c>
      <c r="X2273" s="15">
        <v>0</v>
      </c>
      <c r="Y2273" s="15">
        <v>0</v>
      </c>
      <c r="Z2273" s="15">
        <v>0</v>
      </c>
      <c r="AA2273" s="15">
        <v>0</v>
      </c>
      <c r="AB2273" s="15">
        <v>0</v>
      </c>
      <c r="AC2273" s="15">
        <v>0</v>
      </c>
      <c r="AD2273" s="15">
        <v>0</v>
      </c>
      <c r="AE2273" s="15">
        <v>0</v>
      </c>
      <c r="AF2273" s="15">
        <v>0</v>
      </c>
      <c r="AG2273" s="15">
        <f t="shared" si="176"/>
        <v>0</v>
      </c>
      <c r="AH2273" s="15">
        <v>0</v>
      </c>
      <c r="AI2273" s="15">
        <v>0</v>
      </c>
      <c r="AJ2273" s="15">
        <v>0</v>
      </c>
      <c r="AK2273" s="15">
        <v>0</v>
      </c>
      <c r="AL2273" s="15">
        <v>0</v>
      </c>
      <c r="AM2273" s="15">
        <v>0</v>
      </c>
      <c r="AN2273" s="15">
        <v>0</v>
      </c>
      <c r="AO2273" s="15">
        <v>0</v>
      </c>
      <c r="AP2273" s="15">
        <v>0</v>
      </c>
      <c r="AQ2273" s="15">
        <v>0</v>
      </c>
      <c r="AR2273" s="15">
        <v>0</v>
      </c>
      <c r="AS2273" s="15">
        <v>0</v>
      </c>
      <c r="AT2273" s="15">
        <f t="shared" si="177"/>
        <v>0</v>
      </c>
      <c r="AU2273" s="15">
        <v>-25.57967025756836</v>
      </c>
      <c r="AV2273" s="15">
        <v>8.5299299316406252</v>
      </c>
      <c r="AW2273" s="15">
        <v>9.918549583435059</v>
      </c>
      <c r="AX2273" s="15">
        <v>42.440171874999997</v>
      </c>
      <c r="AY2273" s="15">
        <v>8.6452102050781257</v>
      </c>
      <c r="AZ2273" s="15">
        <v>17.4139599609375</v>
      </c>
      <c r="BA2273" s="15">
        <v>49.503201080322263</v>
      </c>
      <c r="BB2273" s="15">
        <v>26.118369689941407</v>
      </c>
      <c r="BC2273" s="15">
        <v>1.3776002197265624</v>
      </c>
      <c r="BD2273" s="15">
        <v>25.604930908203126</v>
      </c>
      <c r="BE2273" s="15">
        <v>28.449929687499999</v>
      </c>
      <c r="BF2273" s="15">
        <v>25.604930908203126</v>
      </c>
      <c r="BG2273" s="15">
        <f t="shared" si="178"/>
        <v>218.02711379241944</v>
      </c>
      <c r="BH2273" t="str">
        <f t="shared" si="179"/>
        <v>UIDIST</v>
      </c>
      <c r="BI2273" t="str">
        <f>VLOOKUP(BH2273,[2]Summary!$C$29:$C$56,1,0)</f>
        <v>UIDist</v>
      </c>
      <c r="BJ2273" s="16">
        <v>44562</v>
      </c>
    </row>
    <row r="2274" spans="1:62" x14ac:dyDescent="0.25">
      <c r="A2274" s="13">
        <v>800883.01</v>
      </c>
      <c r="B2274" s="13" t="s">
        <v>4417</v>
      </c>
      <c r="C2274" t="s">
        <v>4418</v>
      </c>
      <c r="D2274" t="s">
        <v>18</v>
      </c>
      <c r="E2274" t="s">
        <v>19</v>
      </c>
      <c r="F2274" s="13" t="s">
        <v>22</v>
      </c>
      <c r="H2274" s="15">
        <v>0</v>
      </c>
      <c r="I2274" s="15">
        <v>0</v>
      </c>
      <c r="J2274" s="15">
        <v>0</v>
      </c>
      <c r="K2274" s="15">
        <v>0</v>
      </c>
      <c r="L2274" s="15">
        <v>0</v>
      </c>
      <c r="M2274" s="15">
        <v>0</v>
      </c>
      <c r="N2274" s="15">
        <v>0</v>
      </c>
      <c r="O2274" s="15">
        <v>0</v>
      </c>
      <c r="P2274" s="15">
        <v>0</v>
      </c>
      <c r="Q2274" s="15">
        <v>0</v>
      </c>
      <c r="R2274" s="15">
        <v>0</v>
      </c>
      <c r="S2274" s="15">
        <v>0</v>
      </c>
      <c r="T2274" s="15">
        <f t="shared" si="175"/>
        <v>0</v>
      </c>
      <c r="U2274" s="15">
        <v>0</v>
      </c>
      <c r="V2274" s="15">
        <v>0</v>
      </c>
      <c r="W2274" s="15">
        <v>0</v>
      </c>
      <c r="X2274" s="15">
        <v>0</v>
      </c>
      <c r="Y2274" s="15">
        <v>0</v>
      </c>
      <c r="Z2274" s="15">
        <v>0</v>
      </c>
      <c r="AA2274" s="15">
        <v>0</v>
      </c>
      <c r="AB2274" s="15">
        <v>0</v>
      </c>
      <c r="AC2274" s="15">
        <v>0</v>
      </c>
      <c r="AD2274" s="15">
        <v>0</v>
      </c>
      <c r="AE2274" s="15">
        <v>0</v>
      </c>
      <c r="AF2274" s="15">
        <v>0</v>
      </c>
      <c r="AG2274" s="15">
        <f t="shared" si="176"/>
        <v>0</v>
      </c>
      <c r="AH2274" s="15">
        <v>0</v>
      </c>
      <c r="AI2274" s="15">
        <v>0</v>
      </c>
      <c r="AJ2274" s="15">
        <v>0</v>
      </c>
      <c r="AK2274" s="15">
        <v>0</v>
      </c>
      <c r="AL2274" s="15">
        <v>0</v>
      </c>
      <c r="AM2274" s="15">
        <v>0</v>
      </c>
      <c r="AN2274" s="15">
        <v>0</v>
      </c>
      <c r="AO2274" s="15">
        <v>0</v>
      </c>
      <c r="AP2274" s="15">
        <v>0</v>
      </c>
      <c r="AQ2274" s="15">
        <v>0</v>
      </c>
      <c r="AR2274" s="15">
        <v>0</v>
      </c>
      <c r="AS2274" s="15">
        <v>0</v>
      </c>
      <c r="AT2274" s="15">
        <f t="shared" si="177"/>
        <v>0</v>
      </c>
      <c r="AU2274" s="15">
        <v>0</v>
      </c>
      <c r="AV2274" s="15">
        <v>0</v>
      </c>
      <c r="AW2274" s="15">
        <v>0</v>
      </c>
      <c r="AX2274" s="15">
        <v>0</v>
      </c>
      <c r="AY2274" s="15">
        <v>0</v>
      </c>
      <c r="AZ2274" s="15">
        <v>0</v>
      </c>
      <c r="BA2274" s="15">
        <v>0</v>
      </c>
      <c r="BB2274" s="15">
        <v>0</v>
      </c>
      <c r="BC2274" s="15">
        <v>0</v>
      </c>
      <c r="BD2274" s="15">
        <v>14.837</v>
      </c>
      <c r="BE2274" s="15">
        <v>14.837</v>
      </c>
      <c r="BF2274" s="15">
        <v>14.837</v>
      </c>
      <c r="BG2274" s="15">
        <f t="shared" si="178"/>
        <v>44.510999999999996</v>
      </c>
      <c r="BH2274" t="str">
        <f t="shared" si="179"/>
        <v>UIDIST</v>
      </c>
      <c r="BI2274" t="str">
        <f>VLOOKUP(BH2274,[2]Summary!$C$29:$C$56,1,0)</f>
        <v>UIDist</v>
      </c>
      <c r="BJ2274" s="16">
        <v>44562</v>
      </c>
    </row>
    <row r="2275" spans="1:62" x14ac:dyDescent="0.25">
      <c r="A2275" s="13">
        <v>801203.01</v>
      </c>
      <c r="B2275" s="13" t="s">
        <v>4419</v>
      </c>
      <c r="C2275" t="s">
        <v>4420</v>
      </c>
      <c r="D2275" t="s">
        <v>18</v>
      </c>
      <c r="E2275" t="s">
        <v>19</v>
      </c>
      <c r="F2275" s="13" t="s">
        <v>22</v>
      </c>
      <c r="H2275" s="15">
        <v>0</v>
      </c>
      <c r="I2275" s="15">
        <v>0</v>
      </c>
      <c r="J2275" s="15">
        <v>0</v>
      </c>
      <c r="K2275" s="15">
        <v>0</v>
      </c>
      <c r="L2275" s="15">
        <v>0</v>
      </c>
      <c r="M2275" s="15">
        <v>0</v>
      </c>
      <c r="N2275" s="15">
        <v>0</v>
      </c>
      <c r="O2275" s="15">
        <v>0</v>
      </c>
      <c r="P2275" s="15">
        <v>0</v>
      </c>
      <c r="Q2275" s="15">
        <v>0</v>
      </c>
      <c r="R2275" s="15">
        <v>0</v>
      </c>
      <c r="S2275" s="15">
        <v>0</v>
      </c>
      <c r="T2275" s="15">
        <f t="shared" si="175"/>
        <v>0</v>
      </c>
      <c r="U2275" s="15">
        <v>0</v>
      </c>
      <c r="V2275" s="15">
        <v>0</v>
      </c>
      <c r="W2275" s="15">
        <v>0</v>
      </c>
      <c r="X2275" s="15">
        <v>0</v>
      </c>
      <c r="Y2275" s="15">
        <v>0</v>
      </c>
      <c r="Z2275" s="15">
        <v>0</v>
      </c>
      <c r="AA2275" s="15">
        <v>0</v>
      </c>
      <c r="AB2275" s="15">
        <v>0</v>
      </c>
      <c r="AC2275" s="15">
        <v>0</v>
      </c>
      <c r="AD2275" s="15">
        <v>0</v>
      </c>
      <c r="AE2275" s="15">
        <v>0</v>
      </c>
      <c r="AF2275" s="15">
        <v>0</v>
      </c>
      <c r="AG2275" s="15">
        <f t="shared" si="176"/>
        <v>0</v>
      </c>
      <c r="AH2275" s="15">
        <v>0</v>
      </c>
      <c r="AI2275" s="15">
        <v>0</v>
      </c>
      <c r="AJ2275" s="15">
        <v>0</v>
      </c>
      <c r="AK2275" s="15">
        <v>0</v>
      </c>
      <c r="AL2275" s="15">
        <v>0</v>
      </c>
      <c r="AM2275" s="15">
        <v>0</v>
      </c>
      <c r="AN2275" s="15">
        <v>0</v>
      </c>
      <c r="AO2275" s="15">
        <v>0</v>
      </c>
      <c r="AP2275" s="15">
        <v>0</v>
      </c>
      <c r="AQ2275" s="15">
        <v>0</v>
      </c>
      <c r="AR2275" s="15">
        <v>0</v>
      </c>
      <c r="AS2275" s="15">
        <v>0</v>
      </c>
      <c r="AT2275" s="15">
        <f t="shared" si="177"/>
        <v>0</v>
      </c>
      <c r="AU2275" s="15">
        <v>0</v>
      </c>
      <c r="AV2275" s="15">
        <v>0</v>
      </c>
      <c r="AW2275" s="15">
        <v>0</v>
      </c>
      <c r="AX2275" s="15">
        <v>0</v>
      </c>
      <c r="AY2275" s="15">
        <v>0</v>
      </c>
      <c r="AZ2275" s="15">
        <v>0</v>
      </c>
      <c r="BA2275" s="15">
        <v>0</v>
      </c>
      <c r="BB2275" s="15">
        <v>0</v>
      </c>
      <c r="BC2275" s="15">
        <v>0</v>
      </c>
      <c r="BD2275" s="15">
        <v>0</v>
      </c>
      <c r="BE2275" s="15">
        <v>0</v>
      </c>
      <c r="BF2275" s="15">
        <v>0</v>
      </c>
      <c r="BG2275" s="15">
        <f t="shared" si="178"/>
        <v>0</v>
      </c>
      <c r="BH2275" t="str">
        <f t="shared" si="179"/>
        <v>UIDIST</v>
      </c>
      <c r="BI2275" t="str">
        <f>VLOOKUP(BH2275,[2]Summary!$C$29:$C$56,1,0)</f>
        <v>UIDist</v>
      </c>
      <c r="BJ2275" s="16">
        <v>44562</v>
      </c>
    </row>
    <row r="2276" spans="1:62" x14ac:dyDescent="0.25">
      <c r="A2276" s="13">
        <v>801660.01</v>
      </c>
      <c r="B2276" s="13" t="s">
        <v>4421</v>
      </c>
      <c r="C2276" t="s">
        <v>4422</v>
      </c>
      <c r="D2276" t="s">
        <v>18</v>
      </c>
      <c r="E2276" t="s">
        <v>19</v>
      </c>
      <c r="F2276" s="13" t="s">
        <v>22</v>
      </c>
      <c r="H2276" s="15">
        <v>0</v>
      </c>
      <c r="I2276" s="15">
        <v>0</v>
      </c>
      <c r="J2276" s="15">
        <v>0</v>
      </c>
      <c r="K2276" s="15">
        <v>0</v>
      </c>
      <c r="L2276" s="15">
        <v>0</v>
      </c>
      <c r="M2276" s="15">
        <v>0</v>
      </c>
      <c r="N2276" s="15">
        <v>0</v>
      </c>
      <c r="O2276" s="15">
        <v>0</v>
      </c>
      <c r="P2276" s="15">
        <v>0</v>
      </c>
      <c r="Q2276" s="15">
        <v>0</v>
      </c>
      <c r="R2276" s="15">
        <v>0</v>
      </c>
      <c r="S2276" s="15">
        <v>0</v>
      </c>
      <c r="T2276" s="15">
        <f t="shared" si="175"/>
        <v>0</v>
      </c>
      <c r="U2276" s="15">
        <v>0</v>
      </c>
      <c r="V2276" s="15">
        <v>0</v>
      </c>
      <c r="W2276" s="15">
        <v>0</v>
      </c>
      <c r="X2276" s="15">
        <v>0</v>
      </c>
      <c r="Y2276" s="15">
        <v>0</v>
      </c>
      <c r="Z2276" s="15">
        <v>0</v>
      </c>
      <c r="AA2276" s="15">
        <v>0</v>
      </c>
      <c r="AB2276" s="15">
        <v>0</v>
      </c>
      <c r="AC2276" s="15">
        <v>0</v>
      </c>
      <c r="AD2276" s="15">
        <v>0</v>
      </c>
      <c r="AE2276" s="15">
        <v>0</v>
      </c>
      <c r="AF2276" s="15">
        <v>0</v>
      </c>
      <c r="AG2276" s="15">
        <f t="shared" si="176"/>
        <v>0</v>
      </c>
      <c r="AH2276" s="15">
        <v>0</v>
      </c>
      <c r="AI2276" s="15">
        <v>0</v>
      </c>
      <c r="AJ2276" s="15">
        <v>0</v>
      </c>
      <c r="AK2276" s="15">
        <v>0</v>
      </c>
      <c r="AL2276" s="15">
        <v>0</v>
      </c>
      <c r="AM2276" s="15">
        <v>0</v>
      </c>
      <c r="AN2276" s="15">
        <v>0</v>
      </c>
      <c r="AO2276" s="15">
        <v>0</v>
      </c>
      <c r="AP2276" s="15">
        <v>0</v>
      </c>
      <c r="AQ2276" s="15">
        <v>0</v>
      </c>
      <c r="AR2276" s="15">
        <v>0</v>
      </c>
      <c r="AS2276" s="15">
        <v>0</v>
      </c>
      <c r="AT2276" s="15">
        <f t="shared" si="177"/>
        <v>0</v>
      </c>
      <c r="AU2276" s="15">
        <v>0</v>
      </c>
      <c r="AV2276" s="15">
        <v>0</v>
      </c>
      <c r="AW2276" s="15">
        <v>0</v>
      </c>
      <c r="AX2276" s="15">
        <v>0</v>
      </c>
      <c r="AY2276" s="15">
        <v>0</v>
      </c>
      <c r="AZ2276" s="15">
        <v>0</v>
      </c>
      <c r="BA2276" s="15">
        <v>0</v>
      </c>
      <c r="BB2276" s="15">
        <v>0</v>
      </c>
      <c r="BC2276" s="15">
        <v>0</v>
      </c>
      <c r="BD2276" s="15">
        <v>0</v>
      </c>
      <c r="BE2276" s="15">
        <v>0</v>
      </c>
      <c r="BF2276" s="15">
        <v>0</v>
      </c>
      <c r="BG2276" s="15">
        <f t="shared" si="178"/>
        <v>0</v>
      </c>
      <c r="BH2276" t="str">
        <f t="shared" si="179"/>
        <v>UIDIST</v>
      </c>
      <c r="BI2276" t="str">
        <f>VLOOKUP(BH2276,[2]Summary!$C$29:$C$56,1,0)</f>
        <v>UIDist</v>
      </c>
      <c r="BJ2276" s="16">
        <v>44562</v>
      </c>
    </row>
    <row r="2277" spans="1:62" x14ac:dyDescent="0.25">
      <c r="A2277" s="13">
        <v>801660.02</v>
      </c>
      <c r="B2277" s="13" t="s">
        <v>4423</v>
      </c>
      <c r="C2277" t="s">
        <v>4424</v>
      </c>
      <c r="D2277" t="s">
        <v>18</v>
      </c>
      <c r="E2277" t="s">
        <v>35</v>
      </c>
      <c r="F2277" s="13" t="s">
        <v>22</v>
      </c>
      <c r="H2277" s="15">
        <v>0</v>
      </c>
      <c r="I2277" s="15">
        <v>0</v>
      </c>
      <c r="J2277" s="15">
        <v>0</v>
      </c>
      <c r="K2277" s="15">
        <v>0</v>
      </c>
      <c r="L2277" s="15">
        <v>0</v>
      </c>
      <c r="M2277" s="15">
        <v>0</v>
      </c>
      <c r="N2277" s="15">
        <v>0</v>
      </c>
      <c r="O2277" s="15">
        <v>0</v>
      </c>
      <c r="P2277" s="15">
        <v>0</v>
      </c>
      <c r="Q2277" s="15">
        <v>0</v>
      </c>
      <c r="R2277" s="15">
        <v>0</v>
      </c>
      <c r="S2277" s="15">
        <v>0</v>
      </c>
      <c r="T2277" s="15">
        <f t="shared" si="175"/>
        <v>0</v>
      </c>
      <c r="U2277" s="15">
        <v>0</v>
      </c>
      <c r="V2277" s="15">
        <v>0</v>
      </c>
      <c r="W2277" s="15">
        <v>0</v>
      </c>
      <c r="X2277" s="15">
        <v>0</v>
      </c>
      <c r="Y2277" s="15">
        <v>0</v>
      </c>
      <c r="Z2277" s="15">
        <v>0</v>
      </c>
      <c r="AA2277" s="15">
        <v>0</v>
      </c>
      <c r="AB2277" s="15">
        <v>0</v>
      </c>
      <c r="AC2277" s="15">
        <v>0</v>
      </c>
      <c r="AD2277" s="15">
        <v>0</v>
      </c>
      <c r="AE2277" s="15">
        <v>0</v>
      </c>
      <c r="AF2277" s="15">
        <v>0</v>
      </c>
      <c r="AG2277" s="15">
        <f t="shared" si="176"/>
        <v>0</v>
      </c>
      <c r="AH2277" s="15">
        <v>0</v>
      </c>
      <c r="AI2277" s="15">
        <v>0</v>
      </c>
      <c r="AJ2277" s="15">
        <v>0</v>
      </c>
      <c r="AK2277" s="15">
        <v>0</v>
      </c>
      <c r="AL2277" s="15">
        <v>0</v>
      </c>
      <c r="AM2277" s="15">
        <v>0</v>
      </c>
      <c r="AN2277" s="15">
        <v>0</v>
      </c>
      <c r="AO2277" s="15">
        <v>0</v>
      </c>
      <c r="AP2277" s="15">
        <v>0</v>
      </c>
      <c r="AQ2277" s="15">
        <v>0</v>
      </c>
      <c r="AR2277" s="15">
        <v>0</v>
      </c>
      <c r="AS2277" s="15">
        <v>0</v>
      </c>
      <c r="AT2277" s="15">
        <f t="shared" si="177"/>
        <v>0</v>
      </c>
      <c r="AU2277" s="15">
        <v>0</v>
      </c>
      <c r="AV2277" s="15">
        <v>0</v>
      </c>
      <c r="AW2277" s="15">
        <v>0</v>
      </c>
      <c r="AX2277" s="15">
        <v>0</v>
      </c>
      <c r="AY2277" s="15">
        <v>0</v>
      </c>
      <c r="AZ2277" s="15">
        <v>0</v>
      </c>
      <c r="BA2277" s="15">
        <v>0</v>
      </c>
      <c r="BB2277" s="15">
        <v>0</v>
      </c>
      <c r="BC2277" s="15">
        <v>0</v>
      </c>
      <c r="BD2277" s="15">
        <v>0</v>
      </c>
      <c r="BE2277" s="15">
        <v>0</v>
      </c>
      <c r="BF2277" s="15">
        <v>0</v>
      </c>
      <c r="BG2277" s="15">
        <f t="shared" si="178"/>
        <v>0</v>
      </c>
      <c r="BH2277" t="str">
        <f t="shared" si="179"/>
        <v>UITRANS</v>
      </c>
      <c r="BI2277" t="str">
        <f>VLOOKUP(BH2277,[2]Summary!$C$29:$C$56,1,0)</f>
        <v>UITrans</v>
      </c>
      <c r="BJ2277" s="16">
        <v>44562</v>
      </c>
    </row>
    <row r="2278" spans="1:62" x14ac:dyDescent="0.25">
      <c r="A2278" s="13">
        <v>801704.01</v>
      </c>
      <c r="B2278" s="13" t="s">
        <v>4425</v>
      </c>
      <c r="C2278" t="s">
        <v>4426</v>
      </c>
      <c r="D2278" t="s">
        <v>18</v>
      </c>
      <c r="E2278" t="s">
        <v>19</v>
      </c>
      <c r="F2278" s="13" t="s">
        <v>22</v>
      </c>
      <c r="H2278" s="15">
        <v>0</v>
      </c>
      <c r="I2278" s="15">
        <v>0</v>
      </c>
      <c r="J2278" s="15">
        <v>0</v>
      </c>
      <c r="K2278" s="15">
        <v>0</v>
      </c>
      <c r="L2278" s="15">
        <v>0</v>
      </c>
      <c r="M2278" s="15">
        <v>0</v>
      </c>
      <c r="N2278" s="15">
        <v>0</v>
      </c>
      <c r="O2278" s="15">
        <v>0</v>
      </c>
      <c r="P2278" s="15">
        <v>0</v>
      </c>
      <c r="Q2278" s="15">
        <v>0</v>
      </c>
      <c r="R2278" s="15">
        <v>0</v>
      </c>
      <c r="S2278" s="15">
        <v>0</v>
      </c>
      <c r="T2278" s="15">
        <f t="shared" si="175"/>
        <v>0</v>
      </c>
      <c r="U2278" s="15">
        <v>0</v>
      </c>
      <c r="V2278" s="15">
        <v>0</v>
      </c>
      <c r="W2278" s="15">
        <v>0</v>
      </c>
      <c r="X2278" s="15">
        <v>0</v>
      </c>
      <c r="Y2278" s="15">
        <v>0</v>
      </c>
      <c r="Z2278" s="15">
        <v>0</v>
      </c>
      <c r="AA2278" s="15">
        <v>0</v>
      </c>
      <c r="AB2278" s="15">
        <v>0</v>
      </c>
      <c r="AC2278" s="15">
        <v>0</v>
      </c>
      <c r="AD2278" s="15">
        <v>0</v>
      </c>
      <c r="AE2278" s="15">
        <v>0</v>
      </c>
      <c r="AF2278" s="15">
        <v>0</v>
      </c>
      <c r="AG2278" s="15">
        <f t="shared" si="176"/>
        <v>0</v>
      </c>
      <c r="AH2278" s="15">
        <v>0</v>
      </c>
      <c r="AI2278" s="15">
        <v>0</v>
      </c>
      <c r="AJ2278" s="15">
        <v>0</v>
      </c>
      <c r="AK2278" s="15">
        <v>0</v>
      </c>
      <c r="AL2278" s="15">
        <v>0</v>
      </c>
      <c r="AM2278" s="15">
        <v>0</v>
      </c>
      <c r="AN2278" s="15">
        <v>0</v>
      </c>
      <c r="AO2278" s="15">
        <v>0</v>
      </c>
      <c r="AP2278" s="15">
        <v>0</v>
      </c>
      <c r="AQ2278" s="15">
        <v>0</v>
      </c>
      <c r="AR2278" s="15">
        <v>0</v>
      </c>
      <c r="AS2278" s="15">
        <v>0</v>
      </c>
      <c r="AT2278" s="15">
        <f t="shared" si="177"/>
        <v>0</v>
      </c>
      <c r="AU2278" s="15">
        <v>0</v>
      </c>
      <c r="AV2278" s="15">
        <v>0</v>
      </c>
      <c r="AW2278" s="15">
        <v>0</v>
      </c>
      <c r="AX2278" s="15">
        <v>0</v>
      </c>
      <c r="AY2278" s="15">
        <v>0</v>
      </c>
      <c r="AZ2278" s="15">
        <v>0</v>
      </c>
      <c r="BA2278" s="15">
        <v>0</v>
      </c>
      <c r="BB2278" s="15">
        <v>0</v>
      </c>
      <c r="BC2278" s="15">
        <v>0</v>
      </c>
      <c r="BD2278" s="15">
        <v>89.999640624999998</v>
      </c>
      <c r="BE2278" s="15">
        <v>99.999601562500004</v>
      </c>
      <c r="BF2278" s="15">
        <v>89.999640624999998</v>
      </c>
      <c r="BG2278" s="15">
        <f t="shared" si="178"/>
        <v>279.99888281249997</v>
      </c>
      <c r="BH2278" t="str">
        <f t="shared" si="179"/>
        <v>UIDIST</v>
      </c>
      <c r="BI2278" t="str">
        <f>VLOOKUP(BH2278,[2]Summary!$C$29:$C$56,1,0)</f>
        <v>UIDist</v>
      </c>
      <c r="BJ2278" s="16">
        <v>44562</v>
      </c>
    </row>
    <row r="2279" spans="1:62" x14ac:dyDescent="0.25">
      <c r="A2279" s="13">
        <v>801754.01</v>
      </c>
      <c r="B2279" s="13" t="s">
        <v>4427</v>
      </c>
      <c r="C2279" t="s">
        <v>4428</v>
      </c>
      <c r="D2279" t="s">
        <v>18</v>
      </c>
      <c r="E2279" t="s">
        <v>19</v>
      </c>
      <c r="F2279" s="13" t="s">
        <v>22</v>
      </c>
      <c r="H2279" s="15">
        <v>0</v>
      </c>
      <c r="I2279" s="15">
        <v>0</v>
      </c>
      <c r="J2279" s="15">
        <v>0</v>
      </c>
      <c r="K2279" s="15">
        <v>0</v>
      </c>
      <c r="L2279" s="15">
        <v>0</v>
      </c>
      <c r="M2279" s="15">
        <v>0</v>
      </c>
      <c r="N2279" s="15">
        <v>0</v>
      </c>
      <c r="O2279" s="15">
        <v>0</v>
      </c>
      <c r="P2279" s="15">
        <v>0</v>
      </c>
      <c r="Q2279" s="15">
        <v>0</v>
      </c>
      <c r="R2279" s="15">
        <v>0</v>
      </c>
      <c r="S2279" s="15">
        <v>0</v>
      </c>
      <c r="T2279" s="15">
        <f t="shared" si="175"/>
        <v>0</v>
      </c>
      <c r="U2279" s="15">
        <v>0</v>
      </c>
      <c r="V2279" s="15">
        <v>0</v>
      </c>
      <c r="W2279" s="15">
        <v>0</v>
      </c>
      <c r="X2279" s="15">
        <v>0</v>
      </c>
      <c r="Y2279" s="15">
        <v>0</v>
      </c>
      <c r="Z2279" s="15">
        <v>0</v>
      </c>
      <c r="AA2279" s="15">
        <v>0</v>
      </c>
      <c r="AB2279" s="15">
        <v>0</v>
      </c>
      <c r="AC2279" s="15">
        <v>0</v>
      </c>
      <c r="AD2279" s="15">
        <v>0</v>
      </c>
      <c r="AE2279" s="15">
        <v>0</v>
      </c>
      <c r="AF2279" s="15">
        <v>0</v>
      </c>
      <c r="AG2279" s="15">
        <f t="shared" si="176"/>
        <v>0</v>
      </c>
      <c r="AH2279" s="15">
        <v>0</v>
      </c>
      <c r="AI2279" s="15">
        <v>0</v>
      </c>
      <c r="AJ2279" s="15">
        <v>0</v>
      </c>
      <c r="AK2279" s="15">
        <v>0</v>
      </c>
      <c r="AL2279" s="15">
        <v>0</v>
      </c>
      <c r="AM2279" s="15">
        <v>0</v>
      </c>
      <c r="AN2279" s="15">
        <v>0</v>
      </c>
      <c r="AO2279" s="15">
        <v>0</v>
      </c>
      <c r="AP2279" s="15">
        <v>0</v>
      </c>
      <c r="AQ2279" s="15">
        <v>0</v>
      </c>
      <c r="AR2279" s="15">
        <v>0</v>
      </c>
      <c r="AS2279" s="15">
        <v>0</v>
      </c>
      <c r="AT2279" s="15">
        <f t="shared" si="177"/>
        <v>0</v>
      </c>
      <c r="AU2279" s="15">
        <v>0</v>
      </c>
      <c r="AV2279" s="15">
        <v>0</v>
      </c>
      <c r="AW2279" s="15">
        <v>0</v>
      </c>
      <c r="AX2279" s="15">
        <v>0</v>
      </c>
      <c r="AY2279" s="15">
        <v>0</v>
      </c>
      <c r="AZ2279" s="15">
        <v>0</v>
      </c>
      <c r="BA2279" s="15">
        <v>0</v>
      </c>
      <c r="BB2279" s="15">
        <v>0</v>
      </c>
      <c r="BC2279" s="15">
        <v>0</v>
      </c>
      <c r="BD2279" s="15">
        <v>0</v>
      </c>
      <c r="BE2279" s="15">
        <v>0</v>
      </c>
      <c r="BF2279" s="15">
        <v>0</v>
      </c>
      <c r="BG2279" s="15">
        <f t="shared" si="178"/>
        <v>0</v>
      </c>
      <c r="BH2279" t="str">
        <f t="shared" si="179"/>
        <v>UIDIST</v>
      </c>
      <c r="BI2279" t="str">
        <f>VLOOKUP(BH2279,[2]Summary!$C$29:$C$56,1,0)</f>
        <v>UIDist</v>
      </c>
      <c r="BJ2279" s="16">
        <v>44562</v>
      </c>
    </row>
    <row r="2280" spans="1:62" x14ac:dyDescent="0.25">
      <c r="A2280" s="13">
        <v>801756.02</v>
      </c>
      <c r="B2280" s="13" t="s">
        <v>4429</v>
      </c>
      <c r="C2280" t="s">
        <v>4430</v>
      </c>
      <c r="D2280" t="s">
        <v>18</v>
      </c>
      <c r="E2280" t="s">
        <v>35</v>
      </c>
      <c r="F2280" s="13" t="s">
        <v>22</v>
      </c>
      <c r="H2280" s="15">
        <v>0</v>
      </c>
      <c r="I2280" s="15">
        <v>0</v>
      </c>
      <c r="J2280" s="15">
        <v>0</v>
      </c>
      <c r="K2280" s="15">
        <v>0</v>
      </c>
      <c r="L2280" s="15">
        <v>0</v>
      </c>
      <c r="M2280" s="15">
        <v>0</v>
      </c>
      <c r="N2280" s="15">
        <v>0</v>
      </c>
      <c r="O2280" s="15">
        <v>0</v>
      </c>
      <c r="P2280" s="15">
        <v>0</v>
      </c>
      <c r="Q2280" s="15">
        <v>0</v>
      </c>
      <c r="R2280" s="15">
        <v>0</v>
      </c>
      <c r="S2280" s="15">
        <v>0</v>
      </c>
      <c r="T2280" s="15">
        <f t="shared" si="175"/>
        <v>0</v>
      </c>
      <c r="U2280" s="15">
        <v>0</v>
      </c>
      <c r="V2280" s="15">
        <v>0</v>
      </c>
      <c r="W2280" s="15">
        <v>0</v>
      </c>
      <c r="X2280" s="15">
        <v>0</v>
      </c>
      <c r="Y2280" s="15">
        <v>0</v>
      </c>
      <c r="Z2280" s="15">
        <v>0</v>
      </c>
      <c r="AA2280" s="15">
        <v>0</v>
      </c>
      <c r="AB2280" s="15">
        <v>0</v>
      </c>
      <c r="AC2280" s="15">
        <v>0</v>
      </c>
      <c r="AD2280" s="15">
        <v>0</v>
      </c>
      <c r="AE2280" s="15">
        <v>0</v>
      </c>
      <c r="AF2280" s="15">
        <v>0</v>
      </c>
      <c r="AG2280" s="15">
        <f t="shared" si="176"/>
        <v>0</v>
      </c>
      <c r="AH2280" s="15">
        <v>0</v>
      </c>
      <c r="AI2280" s="15">
        <v>0</v>
      </c>
      <c r="AJ2280" s="15">
        <v>0</v>
      </c>
      <c r="AK2280" s="15">
        <v>0</v>
      </c>
      <c r="AL2280" s="15">
        <v>0</v>
      </c>
      <c r="AM2280" s="15">
        <v>0</v>
      </c>
      <c r="AN2280" s="15">
        <v>0</v>
      </c>
      <c r="AO2280" s="15">
        <v>0</v>
      </c>
      <c r="AP2280" s="15">
        <v>0</v>
      </c>
      <c r="AQ2280" s="15">
        <v>0</v>
      </c>
      <c r="AR2280" s="15">
        <v>0</v>
      </c>
      <c r="AS2280" s="15">
        <v>0</v>
      </c>
      <c r="AT2280" s="15">
        <f t="shared" si="177"/>
        <v>0</v>
      </c>
      <c r="AU2280" s="15">
        <v>0</v>
      </c>
      <c r="AV2280" s="15">
        <v>0</v>
      </c>
      <c r="AW2280" s="15">
        <v>0</v>
      </c>
      <c r="AX2280" s="15">
        <v>0</v>
      </c>
      <c r="AY2280" s="15">
        <v>0</v>
      </c>
      <c r="AZ2280" s="15">
        <v>0</v>
      </c>
      <c r="BA2280" s="15">
        <v>0</v>
      </c>
      <c r="BB2280" s="15">
        <v>0</v>
      </c>
      <c r="BC2280" s="15">
        <v>0</v>
      </c>
      <c r="BD2280" s="15">
        <v>0</v>
      </c>
      <c r="BE2280" s="15">
        <v>0</v>
      </c>
      <c r="BF2280" s="15">
        <v>0</v>
      </c>
      <c r="BG2280" s="15">
        <f t="shared" si="178"/>
        <v>0</v>
      </c>
      <c r="BH2280" t="str">
        <f t="shared" si="179"/>
        <v>UITRANS</v>
      </c>
      <c r="BI2280" t="str">
        <f>VLOOKUP(BH2280,[2]Summary!$C$29:$C$56,1,0)</f>
        <v>UITrans</v>
      </c>
      <c r="BJ2280" s="16">
        <v>44562</v>
      </c>
    </row>
    <row r="2281" spans="1:62" x14ac:dyDescent="0.25">
      <c r="A2281" s="13">
        <v>801757.01</v>
      </c>
      <c r="B2281" s="13" t="s">
        <v>4431</v>
      </c>
      <c r="C2281" t="s">
        <v>4432</v>
      </c>
      <c r="D2281" t="s">
        <v>18</v>
      </c>
      <c r="E2281" t="s">
        <v>19</v>
      </c>
      <c r="F2281" s="13" t="s">
        <v>22</v>
      </c>
      <c r="H2281" s="15">
        <v>0</v>
      </c>
      <c r="I2281" s="15">
        <v>0</v>
      </c>
      <c r="J2281" s="15">
        <v>0</v>
      </c>
      <c r="K2281" s="15">
        <v>0</v>
      </c>
      <c r="L2281" s="15">
        <v>0</v>
      </c>
      <c r="M2281" s="15">
        <v>0</v>
      </c>
      <c r="N2281" s="15">
        <v>0</v>
      </c>
      <c r="O2281" s="15">
        <v>0</v>
      </c>
      <c r="P2281" s="15">
        <v>0</v>
      </c>
      <c r="Q2281" s="15">
        <v>0</v>
      </c>
      <c r="R2281" s="15">
        <v>0</v>
      </c>
      <c r="S2281" s="15">
        <v>0</v>
      </c>
      <c r="T2281" s="15">
        <f t="shared" si="175"/>
        <v>0</v>
      </c>
      <c r="U2281" s="15">
        <v>0</v>
      </c>
      <c r="V2281" s="15">
        <v>0</v>
      </c>
      <c r="W2281" s="15">
        <v>0</v>
      </c>
      <c r="X2281" s="15">
        <v>0</v>
      </c>
      <c r="Y2281" s="15">
        <v>0</v>
      </c>
      <c r="Z2281" s="15">
        <v>0</v>
      </c>
      <c r="AA2281" s="15">
        <v>0</v>
      </c>
      <c r="AB2281" s="15">
        <v>0</v>
      </c>
      <c r="AC2281" s="15">
        <v>0</v>
      </c>
      <c r="AD2281" s="15">
        <v>0</v>
      </c>
      <c r="AE2281" s="15">
        <v>0</v>
      </c>
      <c r="AF2281" s="15">
        <v>0</v>
      </c>
      <c r="AG2281" s="15">
        <f t="shared" si="176"/>
        <v>0</v>
      </c>
      <c r="AH2281" s="15">
        <v>0</v>
      </c>
      <c r="AI2281" s="15">
        <v>0</v>
      </c>
      <c r="AJ2281" s="15">
        <v>0</v>
      </c>
      <c r="AK2281" s="15">
        <v>0</v>
      </c>
      <c r="AL2281" s="15">
        <v>0</v>
      </c>
      <c r="AM2281" s="15">
        <v>0</v>
      </c>
      <c r="AN2281" s="15">
        <v>0</v>
      </c>
      <c r="AO2281" s="15">
        <v>0</v>
      </c>
      <c r="AP2281" s="15">
        <v>0</v>
      </c>
      <c r="AQ2281" s="15">
        <v>0</v>
      </c>
      <c r="AR2281" s="15">
        <v>0</v>
      </c>
      <c r="AS2281" s="15">
        <v>0</v>
      </c>
      <c r="AT2281" s="15">
        <f t="shared" si="177"/>
        <v>0</v>
      </c>
      <c r="AU2281" s="15">
        <v>0</v>
      </c>
      <c r="AV2281" s="15">
        <v>0</v>
      </c>
      <c r="AW2281" s="15">
        <v>0</v>
      </c>
      <c r="AX2281" s="15">
        <v>0</v>
      </c>
      <c r="AY2281" s="15">
        <v>0</v>
      </c>
      <c r="AZ2281" s="15">
        <v>0</v>
      </c>
      <c r="BA2281" s="15">
        <v>0</v>
      </c>
      <c r="BB2281" s="15">
        <v>0</v>
      </c>
      <c r="BC2281" s="15">
        <v>0</v>
      </c>
      <c r="BD2281" s="15">
        <v>0</v>
      </c>
      <c r="BE2281" s="15">
        <v>0</v>
      </c>
      <c r="BF2281" s="15">
        <v>0</v>
      </c>
      <c r="BG2281" s="15">
        <f t="shared" si="178"/>
        <v>0</v>
      </c>
      <c r="BH2281" t="str">
        <f t="shared" si="179"/>
        <v>UIDIST</v>
      </c>
      <c r="BI2281" t="str">
        <f>VLOOKUP(BH2281,[2]Summary!$C$29:$C$56,1,0)</f>
        <v>UIDist</v>
      </c>
      <c r="BJ2281" s="16">
        <v>44562</v>
      </c>
    </row>
    <row r="2282" spans="1:62" x14ac:dyDescent="0.25">
      <c r="A2282" s="13">
        <v>801838.02</v>
      </c>
      <c r="B2282" s="13" t="s">
        <v>4433</v>
      </c>
      <c r="C2282" t="s">
        <v>146</v>
      </c>
      <c r="D2282" t="s">
        <v>18</v>
      </c>
      <c r="E2282" t="s">
        <v>35</v>
      </c>
      <c r="F2282" s="13" t="s">
        <v>22</v>
      </c>
      <c r="H2282" s="15">
        <v>9.9640000000000004</v>
      </c>
      <c r="I2282" s="15">
        <v>0.89800000000000002</v>
      </c>
      <c r="J2282" s="15">
        <v>5.9189999999999996</v>
      </c>
      <c r="K2282" s="15">
        <v>-2.4409999999999998</v>
      </c>
      <c r="L2282" s="15">
        <v>2.0649999999999999</v>
      </c>
      <c r="M2282" s="15">
        <v>3.3570000000000002</v>
      </c>
      <c r="N2282" s="15">
        <v>23.916</v>
      </c>
      <c r="O2282" s="15">
        <v>2.335</v>
      </c>
      <c r="P2282" s="15">
        <v>0.13900000000000001</v>
      </c>
      <c r="Q2282" s="15">
        <v>88.674999999999997</v>
      </c>
      <c r="R2282" s="15">
        <v>0.13</v>
      </c>
      <c r="S2282" s="15">
        <v>2.6509999999999998</v>
      </c>
      <c r="T2282" s="15">
        <f t="shared" si="175"/>
        <v>137.608</v>
      </c>
      <c r="U2282" s="15">
        <v>1.8888799600601196</v>
      </c>
      <c r="V2282" s="15">
        <v>1.8288599608838558</v>
      </c>
      <c r="W2282" s="15">
        <v>3.191590042114258</v>
      </c>
      <c r="X2282" s="15">
        <v>3.9893899841308595</v>
      </c>
      <c r="Y2282" s="15">
        <v>3.4923200225830078</v>
      </c>
      <c r="Z2282" s="15">
        <v>1.8175899658203125</v>
      </c>
      <c r="AA2282" s="15">
        <v>1.8907800292968751</v>
      </c>
      <c r="AB2282" s="15">
        <v>1.8907800292968751</v>
      </c>
      <c r="AC2282" s="15">
        <v>1.5647099609374999</v>
      </c>
      <c r="AD2282" s="15">
        <v>1.5647099609374999</v>
      </c>
      <c r="AE2282" s="15">
        <v>1.5647099609374999</v>
      </c>
      <c r="AF2282" s="15">
        <v>2.3231400547027587</v>
      </c>
      <c r="AG2282" s="15">
        <f t="shared" si="176"/>
        <v>27.007459931701415</v>
      </c>
      <c r="AH2282" s="15">
        <v>1.6357199802398681</v>
      </c>
      <c r="AI2282" s="15">
        <v>1.96822998046875</v>
      </c>
      <c r="AJ2282" s="15">
        <v>1.96822998046875</v>
      </c>
      <c r="AK2282" s="15">
        <v>1.9189200439453125</v>
      </c>
      <c r="AL2282" s="15">
        <v>1.9189200439453125</v>
      </c>
      <c r="AM2282" s="15">
        <v>1.1772400093078614</v>
      </c>
      <c r="AN2282" s="15">
        <v>2.1454900207519532</v>
      </c>
      <c r="AO2282" s="15">
        <v>1.950510053664446</v>
      </c>
      <c r="AP2282" s="15">
        <v>1.8472600097656251</v>
      </c>
      <c r="AQ2282" s="15">
        <v>1.847</v>
      </c>
      <c r="AR2282" s="15">
        <v>1.8472600097656251</v>
      </c>
      <c r="AS2282" s="15">
        <v>1.9543499755859375</v>
      </c>
      <c r="AT2282" s="15">
        <f t="shared" si="177"/>
        <v>22.179130107909447</v>
      </c>
      <c r="AU2282" s="15">
        <v>1.8176099853515626</v>
      </c>
      <c r="AV2282" s="15">
        <v>1.6416999511718751</v>
      </c>
      <c r="AW2282" s="15">
        <v>2.7317800292968748</v>
      </c>
      <c r="AX2282" s="15">
        <v>2.0833300781249999</v>
      </c>
      <c r="AY2282" s="15">
        <v>1.7504999999999999</v>
      </c>
      <c r="AZ2282" s="15">
        <v>2.0209499511718749</v>
      </c>
      <c r="BA2282" s="15">
        <v>2.088320068359375</v>
      </c>
      <c r="BB2282" s="15">
        <v>2.088320068359375</v>
      </c>
      <c r="BC2282" s="15">
        <v>2.5953300781249999</v>
      </c>
      <c r="BD2282" s="15">
        <v>0</v>
      </c>
      <c r="BE2282" s="15">
        <v>0</v>
      </c>
      <c r="BF2282" s="15">
        <v>0</v>
      </c>
      <c r="BG2282" s="15">
        <f t="shared" si="178"/>
        <v>18.817840209960938</v>
      </c>
      <c r="BH2282" t="str">
        <f t="shared" si="179"/>
        <v>UITRANS</v>
      </c>
      <c r="BI2282" t="str">
        <f>VLOOKUP(BH2282,[2]Summary!$C$29:$C$56,1,0)</f>
        <v>UITrans</v>
      </c>
      <c r="BJ2282" s="16">
        <v>44470</v>
      </c>
    </row>
    <row r="2283" spans="1:62" x14ac:dyDescent="0.25">
      <c r="A2283" s="13">
        <v>801972.01</v>
      </c>
      <c r="B2283" s="13" t="s">
        <v>4434</v>
      </c>
      <c r="C2283" t="s">
        <v>4435</v>
      </c>
      <c r="D2283" t="s">
        <v>18</v>
      </c>
      <c r="E2283" t="s">
        <v>19</v>
      </c>
      <c r="F2283" s="13" t="s">
        <v>22</v>
      </c>
      <c r="H2283" s="15">
        <v>0</v>
      </c>
      <c r="I2283" s="15">
        <v>0</v>
      </c>
      <c r="J2283" s="15">
        <v>0</v>
      </c>
      <c r="K2283" s="15">
        <v>0.85499999999999998</v>
      </c>
      <c r="L2283" s="15">
        <v>0.26600000000000001</v>
      </c>
      <c r="M2283" s="15">
        <v>3.32</v>
      </c>
      <c r="N2283" s="15">
        <v>2.1859999999999999</v>
      </c>
      <c r="O2283" s="15">
        <v>1.5660000000000001</v>
      </c>
      <c r="P2283" s="15">
        <v>4.3540000000000001</v>
      </c>
      <c r="Q2283" s="15">
        <v>0.307</v>
      </c>
      <c r="R2283" s="15">
        <v>0.53900000000000003</v>
      </c>
      <c r="S2283" s="15">
        <v>0.58199999999999996</v>
      </c>
      <c r="T2283" s="15">
        <f t="shared" si="175"/>
        <v>13.975000000000001</v>
      </c>
      <c r="U2283" s="15">
        <v>3.7094999237060549</v>
      </c>
      <c r="V2283" s="15">
        <v>1.1413300247192384</v>
      </c>
      <c r="W2283" s="15">
        <v>7.6545100250244138</v>
      </c>
      <c r="X2283" s="15">
        <v>1.1110500183105469</v>
      </c>
      <c r="Y2283" s="15">
        <v>0.1666999969482422</v>
      </c>
      <c r="Z2283" s="15">
        <v>0.16594000244140625</v>
      </c>
      <c r="AA2283" s="15">
        <v>0.17111999511718751</v>
      </c>
      <c r="AB2283" s="15">
        <v>0.17111999511718751</v>
      </c>
      <c r="AC2283" s="15">
        <v>0.14221000671386719</v>
      </c>
      <c r="AD2283" s="15">
        <v>0.14221000671386719</v>
      </c>
      <c r="AE2283" s="15">
        <v>0.14221000671386719</v>
      </c>
      <c r="AF2283" s="15">
        <v>0.17957000732421874</v>
      </c>
      <c r="AG2283" s="15">
        <f t="shared" si="176"/>
        <v>14.8974700088501</v>
      </c>
      <c r="AH2283" s="15">
        <v>0.28046000289916995</v>
      </c>
      <c r="AI2283" s="15">
        <v>0.17727999877929687</v>
      </c>
      <c r="AJ2283" s="15">
        <v>-29.243549377441408</v>
      </c>
      <c r="AK2283" s="15">
        <v>0</v>
      </c>
      <c r="AL2283" s="15">
        <v>0</v>
      </c>
      <c r="AM2283" s="15">
        <v>0</v>
      </c>
      <c r="AN2283" s="15">
        <v>5.0999999046325679E-4</v>
      </c>
      <c r="AO2283" s="15">
        <v>5.0999999046325679E-4</v>
      </c>
      <c r="AP2283" s="15">
        <v>5.6999999284744268E-4</v>
      </c>
      <c r="AQ2283" s="15">
        <v>1E-3</v>
      </c>
      <c r="AR2283" s="15">
        <v>5.6999999284744268E-4</v>
      </c>
      <c r="AS2283" s="15">
        <v>5.0999999046325679E-4</v>
      </c>
      <c r="AT2283" s="15">
        <f t="shared" si="177"/>
        <v>-28.782139375805855</v>
      </c>
      <c r="AU2283" s="15">
        <v>0</v>
      </c>
      <c r="AV2283" s="15">
        <v>0</v>
      </c>
      <c r="AW2283" s="15">
        <v>0</v>
      </c>
      <c r="AX2283" s="15">
        <v>0</v>
      </c>
      <c r="AY2283" s="15">
        <v>0</v>
      </c>
      <c r="AZ2283" s="15">
        <v>0</v>
      </c>
      <c r="BA2283" s="15">
        <v>0</v>
      </c>
      <c r="BB2283" s="15">
        <v>0</v>
      </c>
      <c r="BC2283" s="15">
        <v>0</v>
      </c>
      <c r="BD2283" s="15">
        <v>0</v>
      </c>
      <c r="BE2283" s="15">
        <v>0</v>
      </c>
      <c r="BF2283" s="15">
        <v>0</v>
      </c>
      <c r="BG2283" s="15">
        <f t="shared" si="178"/>
        <v>0</v>
      </c>
      <c r="BH2283" t="str">
        <f t="shared" si="179"/>
        <v>UIDIST</v>
      </c>
      <c r="BI2283" t="str">
        <f>VLOOKUP(BH2283,[2]Summary!$C$29:$C$56,1,0)</f>
        <v>UIDist</v>
      </c>
      <c r="BJ2283" s="16">
        <v>44197</v>
      </c>
    </row>
    <row r="2284" spans="1:62" x14ac:dyDescent="0.25">
      <c r="A2284" s="13">
        <v>801997.01</v>
      </c>
      <c r="B2284" s="13" t="s">
        <v>4436</v>
      </c>
      <c r="C2284" t="s">
        <v>4437</v>
      </c>
      <c r="D2284" t="s">
        <v>18</v>
      </c>
      <c r="E2284" t="s">
        <v>19</v>
      </c>
      <c r="F2284" s="13" t="s">
        <v>22</v>
      </c>
      <c r="H2284" s="15">
        <v>0</v>
      </c>
      <c r="I2284" s="15">
        <v>0</v>
      </c>
      <c r="J2284" s="15">
        <v>0</v>
      </c>
      <c r="K2284" s="15">
        <v>0</v>
      </c>
      <c r="L2284" s="15">
        <v>0</v>
      </c>
      <c r="M2284" s="15">
        <v>0</v>
      </c>
      <c r="N2284" s="15">
        <v>0</v>
      </c>
      <c r="O2284" s="15">
        <v>0</v>
      </c>
      <c r="P2284" s="15">
        <v>0</v>
      </c>
      <c r="Q2284" s="15">
        <v>0</v>
      </c>
      <c r="R2284" s="15">
        <v>0</v>
      </c>
      <c r="S2284" s="15">
        <v>0</v>
      </c>
      <c r="T2284" s="15">
        <f t="shared" si="175"/>
        <v>0</v>
      </c>
      <c r="U2284" s="15">
        <v>0</v>
      </c>
      <c r="V2284" s="15">
        <v>0</v>
      </c>
      <c r="W2284" s="15">
        <v>0</v>
      </c>
      <c r="X2284" s="15">
        <v>0</v>
      </c>
      <c r="Y2284" s="15">
        <v>0</v>
      </c>
      <c r="Z2284" s="15">
        <v>0</v>
      </c>
      <c r="AA2284" s="15">
        <v>0</v>
      </c>
      <c r="AB2284" s="15">
        <v>0</v>
      </c>
      <c r="AC2284" s="15">
        <v>0</v>
      </c>
      <c r="AD2284" s="15">
        <v>0</v>
      </c>
      <c r="AE2284" s="15">
        <v>0</v>
      </c>
      <c r="AF2284" s="15">
        <v>0</v>
      </c>
      <c r="AG2284" s="15">
        <f t="shared" si="176"/>
        <v>0</v>
      </c>
      <c r="AH2284" s="15">
        <v>0</v>
      </c>
      <c r="AI2284" s="15">
        <v>0</v>
      </c>
      <c r="AJ2284" s="15">
        <v>0</v>
      </c>
      <c r="AK2284" s="15">
        <v>0</v>
      </c>
      <c r="AL2284" s="15">
        <v>0</v>
      </c>
      <c r="AM2284" s="15">
        <v>0</v>
      </c>
      <c r="AN2284" s="15">
        <v>0</v>
      </c>
      <c r="AO2284" s="15">
        <v>0</v>
      </c>
      <c r="AP2284" s="15">
        <v>0</v>
      </c>
      <c r="AQ2284" s="15">
        <v>0</v>
      </c>
      <c r="AR2284" s="15">
        <v>0</v>
      </c>
      <c r="AS2284" s="15">
        <v>0</v>
      </c>
      <c r="AT2284" s="15">
        <f t="shared" si="177"/>
        <v>0</v>
      </c>
      <c r="AU2284" s="15">
        <v>0</v>
      </c>
      <c r="AV2284" s="15">
        <v>0</v>
      </c>
      <c r="AW2284" s="15">
        <v>0</v>
      </c>
      <c r="AX2284" s="15">
        <v>0</v>
      </c>
      <c r="AY2284" s="15">
        <v>0</v>
      </c>
      <c r="AZ2284" s="15">
        <v>1.1171699902415275</v>
      </c>
      <c r="BA2284" s="15">
        <v>15.675540618896484</v>
      </c>
      <c r="BB2284" s="15">
        <v>4.5942898864746091</v>
      </c>
      <c r="BC2284" s="15">
        <v>5.1292200164794925</v>
      </c>
      <c r="BD2284" s="15">
        <v>0</v>
      </c>
      <c r="BE2284" s="15">
        <v>57.984000000000002</v>
      </c>
      <c r="BF2284" s="15">
        <v>0</v>
      </c>
      <c r="BG2284" s="15">
        <f t="shared" si="178"/>
        <v>84.500220512092113</v>
      </c>
      <c r="BH2284" t="str">
        <f t="shared" si="179"/>
        <v>UIDIST</v>
      </c>
      <c r="BI2284" t="str">
        <f>VLOOKUP(BH2284,[2]Summary!$C$29:$C$56,1,0)</f>
        <v>UIDist</v>
      </c>
      <c r="BJ2284" s="16">
        <v>44531</v>
      </c>
    </row>
    <row r="2285" spans="1:62" x14ac:dyDescent="0.25">
      <c r="A2285" s="13">
        <v>802001.01</v>
      </c>
      <c r="B2285" s="13" t="s">
        <v>4438</v>
      </c>
      <c r="C2285" t="s">
        <v>4439</v>
      </c>
      <c r="D2285" t="s">
        <v>18</v>
      </c>
      <c r="E2285" t="s">
        <v>19</v>
      </c>
      <c r="F2285" s="13" t="s">
        <v>22</v>
      </c>
      <c r="H2285" s="15">
        <v>0</v>
      </c>
      <c r="I2285" s="15">
        <v>0</v>
      </c>
      <c r="J2285" s="15">
        <v>0</v>
      </c>
      <c r="K2285" s="15">
        <v>0</v>
      </c>
      <c r="L2285" s="15">
        <v>0</v>
      </c>
      <c r="M2285" s="15">
        <v>0</v>
      </c>
      <c r="N2285" s="15">
        <v>0</v>
      </c>
      <c r="O2285" s="15">
        <v>0</v>
      </c>
      <c r="P2285" s="15">
        <v>0</v>
      </c>
      <c r="Q2285" s="15">
        <v>0</v>
      </c>
      <c r="R2285" s="15">
        <v>0</v>
      </c>
      <c r="S2285" s="15">
        <v>0</v>
      </c>
      <c r="T2285" s="15">
        <f t="shared" si="175"/>
        <v>0</v>
      </c>
      <c r="U2285" s="15">
        <v>0</v>
      </c>
      <c r="V2285" s="15">
        <v>0</v>
      </c>
      <c r="W2285" s="15">
        <v>0</v>
      </c>
      <c r="X2285" s="15">
        <v>0</v>
      </c>
      <c r="Y2285" s="15">
        <v>0</v>
      </c>
      <c r="Z2285" s="15">
        <v>0</v>
      </c>
      <c r="AA2285" s="15">
        <v>0</v>
      </c>
      <c r="AB2285" s="15">
        <v>0</v>
      </c>
      <c r="AC2285" s="15">
        <v>0</v>
      </c>
      <c r="AD2285" s="15">
        <v>0</v>
      </c>
      <c r="AE2285" s="15">
        <v>0</v>
      </c>
      <c r="AF2285" s="15">
        <v>0</v>
      </c>
      <c r="AG2285" s="15">
        <f t="shared" si="176"/>
        <v>0</v>
      </c>
      <c r="AH2285" s="15">
        <v>0</v>
      </c>
      <c r="AI2285" s="15">
        <v>0</v>
      </c>
      <c r="AJ2285" s="15">
        <v>0</v>
      </c>
      <c r="AK2285" s="15">
        <v>0</v>
      </c>
      <c r="AL2285" s="15">
        <v>0</v>
      </c>
      <c r="AM2285" s="15">
        <v>0</v>
      </c>
      <c r="AN2285" s="15">
        <v>0</v>
      </c>
      <c r="AO2285" s="15">
        <v>0</v>
      </c>
      <c r="AP2285" s="15">
        <v>0</v>
      </c>
      <c r="AQ2285" s="15">
        <v>0</v>
      </c>
      <c r="AR2285" s="15">
        <v>0</v>
      </c>
      <c r="AS2285" s="15">
        <v>0</v>
      </c>
      <c r="AT2285" s="15">
        <f t="shared" si="177"/>
        <v>0</v>
      </c>
      <c r="AU2285" s="15">
        <v>0</v>
      </c>
      <c r="AV2285" s="15">
        <v>0</v>
      </c>
      <c r="AW2285" s="15">
        <v>0</v>
      </c>
      <c r="AX2285" s="15">
        <v>0</v>
      </c>
      <c r="AY2285" s="15">
        <v>0</v>
      </c>
      <c r="AZ2285" s="15">
        <v>0</v>
      </c>
      <c r="BA2285" s="15">
        <v>0</v>
      </c>
      <c r="BB2285" s="15">
        <v>0</v>
      </c>
      <c r="BC2285" s="15">
        <v>0</v>
      </c>
      <c r="BD2285" s="15">
        <v>0</v>
      </c>
      <c r="BE2285" s="15">
        <v>0</v>
      </c>
      <c r="BF2285" s="15">
        <v>0</v>
      </c>
      <c r="BG2285" s="15">
        <f t="shared" si="178"/>
        <v>0</v>
      </c>
      <c r="BH2285" t="str">
        <f t="shared" si="179"/>
        <v>UIDIST</v>
      </c>
      <c r="BI2285" t="str">
        <f>VLOOKUP(BH2285,[2]Summary!$C$29:$C$56,1,0)</f>
        <v>UIDist</v>
      </c>
      <c r="BJ2285" s="16">
        <v>44562</v>
      </c>
    </row>
    <row r="2286" spans="1:62" x14ac:dyDescent="0.25">
      <c r="A2286" s="13">
        <v>802148.01</v>
      </c>
      <c r="B2286" s="13" t="s">
        <v>4440</v>
      </c>
      <c r="C2286" t="s">
        <v>4441</v>
      </c>
      <c r="D2286" t="s">
        <v>18</v>
      </c>
      <c r="E2286" t="s">
        <v>19</v>
      </c>
      <c r="F2286" s="13" t="s">
        <v>22</v>
      </c>
      <c r="H2286" s="15">
        <v>0.877</v>
      </c>
      <c r="I2286" s="15">
        <v>2.6539999999999999</v>
      </c>
      <c r="J2286" s="15">
        <v>0.97699999999999998</v>
      </c>
      <c r="K2286" s="15">
        <v>8.4260000000000002</v>
      </c>
      <c r="L2286" s="15">
        <v>-1.657</v>
      </c>
      <c r="M2286" s="15">
        <v>6.34</v>
      </c>
      <c r="N2286" s="15">
        <v>1.3460000000000001</v>
      </c>
      <c r="O2286" s="15">
        <v>0.35099999999999998</v>
      </c>
      <c r="P2286" s="15">
        <v>1.54</v>
      </c>
      <c r="Q2286" s="15">
        <v>8.7999999999999995E-2</v>
      </c>
      <c r="R2286" s="15">
        <v>4.2999999999999997E-2</v>
      </c>
      <c r="S2286" s="15">
        <v>0.24299999999999999</v>
      </c>
      <c r="T2286" s="15">
        <f t="shared" si="175"/>
        <v>21.227999999999998</v>
      </c>
      <c r="U2286" s="15">
        <v>0.13996000671386719</v>
      </c>
      <c r="V2286" s="15">
        <v>0.13996000671386719</v>
      </c>
      <c r="W2286" s="15">
        <v>0.34110000228881837</v>
      </c>
      <c r="X2286" s="15">
        <v>0.14022999572753905</v>
      </c>
      <c r="Y2286" s="15">
        <v>0.31055999755859376</v>
      </c>
      <c r="Z2286" s="15">
        <v>0.14063999938964844</v>
      </c>
      <c r="AA2286" s="15">
        <v>0.14578999328613282</v>
      </c>
      <c r="AB2286" s="15">
        <v>0.14578999328613282</v>
      </c>
      <c r="AC2286" s="15">
        <v>0.12116000366210937</v>
      </c>
      <c r="AD2286" s="15">
        <v>0.55166000366210932</v>
      </c>
      <c r="AE2286" s="15">
        <v>0.12334999847412109</v>
      </c>
      <c r="AF2286" s="15">
        <v>0.15575</v>
      </c>
      <c r="AG2286" s="15">
        <f t="shared" si="176"/>
        <v>2.4559500007629391</v>
      </c>
      <c r="AH2286" s="15">
        <v>3.4164798736572264</v>
      </c>
      <c r="AI2286" s="15">
        <v>8.0969500427246093</v>
      </c>
      <c r="AJ2286" s="15">
        <v>0.92383000183105468</v>
      </c>
      <c r="AK2286" s="15">
        <v>0.67864999389648439</v>
      </c>
      <c r="AL2286" s="15">
        <v>0.22986000537872314</v>
      </c>
      <c r="AM2286" s="15">
        <v>0.41939998626708985</v>
      </c>
      <c r="AN2286" s="15">
        <v>0.22619999694824219</v>
      </c>
      <c r="AO2286" s="15">
        <v>0.22619999694824219</v>
      </c>
      <c r="AP2286" s="15">
        <v>0.53537999534606928</v>
      </c>
      <c r="AQ2286" s="15">
        <v>0.58199999999999996</v>
      </c>
      <c r="AR2286" s="15">
        <v>2.9185399780273436</v>
      </c>
      <c r="AS2286" s="15">
        <v>0.27243999648094175</v>
      </c>
      <c r="AT2286" s="15">
        <f t="shared" si="177"/>
        <v>18.525929867506029</v>
      </c>
      <c r="AU2286" s="15">
        <v>0.98617000770568852</v>
      </c>
      <c r="AV2286" s="15">
        <v>1.2511799888610839</v>
      </c>
      <c r="AW2286" s="15">
        <v>-0.43969998741149902</v>
      </c>
      <c r="AX2286" s="15">
        <v>0.48522998809814455</v>
      </c>
      <c r="AY2286" s="15">
        <v>1.8780600128173828</v>
      </c>
      <c r="AZ2286" s="15">
        <v>58.628850280761718</v>
      </c>
      <c r="BA2286" s="15">
        <v>120.46851965332031</v>
      </c>
      <c r="BB2286" s="15">
        <v>63.199249999999999</v>
      </c>
      <c r="BC2286" s="15">
        <v>41.729491821289059</v>
      </c>
      <c r="BD2286" s="15">
        <v>80.743971435546868</v>
      </c>
      <c r="BE2286" s="15">
        <v>86.704939453124993</v>
      </c>
      <c r="BF2286" s="15">
        <v>69.552799804687496</v>
      </c>
      <c r="BG2286" s="15">
        <f t="shared" si="178"/>
        <v>525.18876245880131</v>
      </c>
      <c r="BH2286" t="str">
        <f t="shared" si="179"/>
        <v>UIDIST</v>
      </c>
      <c r="BI2286" t="str">
        <f>VLOOKUP(BH2286,[2]Summary!$C$29:$C$56,1,0)</f>
        <v>UIDist</v>
      </c>
      <c r="BJ2286" s="16">
        <v>44562</v>
      </c>
    </row>
    <row r="2287" spans="1:62" x14ac:dyDescent="0.25">
      <c r="A2287" s="13">
        <v>802149.01</v>
      </c>
      <c r="B2287" s="13" t="s">
        <v>4442</v>
      </c>
      <c r="C2287" t="s">
        <v>4443</v>
      </c>
      <c r="D2287" t="s">
        <v>18</v>
      </c>
      <c r="E2287" t="s">
        <v>19</v>
      </c>
      <c r="F2287" s="13" t="s">
        <v>22</v>
      </c>
      <c r="H2287" s="15">
        <v>0.91700000000000004</v>
      </c>
      <c r="I2287" s="15">
        <v>15.699</v>
      </c>
      <c r="J2287" s="15">
        <v>4.7629999999999999</v>
      </c>
      <c r="K2287" s="15">
        <v>18.341000000000001</v>
      </c>
      <c r="L2287" s="15">
        <v>-13.558</v>
      </c>
      <c r="M2287" s="15">
        <v>4.8520000000000003</v>
      </c>
      <c r="N2287" s="15">
        <v>0.378</v>
      </c>
      <c r="O2287" s="15">
        <v>5.1829999999999998</v>
      </c>
      <c r="P2287" s="15">
        <v>0.16600000000000001</v>
      </c>
      <c r="Q2287" s="15">
        <v>2.1040000000000001</v>
      </c>
      <c r="R2287" s="15">
        <v>0.22600000000000001</v>
      </c>
      <c r="S2287" s="15">
        <v>0.32800000000000001</v>
      </c>
      <c r="T2287" s="15">
        <f t="shared" si="175"/>
        <v>39.399000000000001</v>
      </c>
      <c r="U2287" s="15">
        <v>0.24772000122070312</v>
      </c>
      <c r="V2287" s="15">
        <v>0.24772000122070312</v>
      </c>
      <c r="W2287" s="15">
        <v>0.24599000549316405</v>
      </c>
      <c r="X2287" s="15">
        <v>0.63561000061035156</v>
      </c>
      <c r="Y2287" s="15">
        <v>0.72950997924804684</v>
      </c>
      <c r="Z2287" s="15">
        <v>0.25021000671386717</v>
      </c>
      <c r="AA2287" s="15">
        <v>0.25932998657226564</v>
      </c>
      <c r="AB2287" s="15">
        <v>0.25932998657226564</v>
      </c>
      <c r="AC2287" s="15">
        <v>0.33518000030517581</v>
      </c>
      <c r="AD2287" s="15">
        <v>0.33848999404907226</v>
      </c>
      <c r="AE2287" s="15">
        <v>1.2897300262451172</v>
      </c>
      <c r="AF2287" s="15">
        <v>6.0272197875976561</v>
      </c>
      <c r="AG2287" s="15">
        <f t="shared" si="176"/>
        <v>10.866039775848389</v>
      </c>
      <c r="AH2287" s="15">
        <v>0.85762002563476558</v>
      </c>
      <c r="AI2287" s="15">
        <v>1.9577000427246094</v>
      </c>
      <c r="AJ2287" s="15">
        <v>0.33361998569965362</v>
      </c>
      <c r="AK2287" s="15">
        <v>0.92025998687744137</v>
      </c>
      <c r="AL2287" s="15">
        <v>0.32625000476837157</v>
      </c>
      <c r="AM2287" s="15">
        <v>4.5471899108886715</v>
      </c>
      <c r="AN2287" s="15">
        <v>0.42358001327514649</v>
      </c>
      <c r="AO2287" s="15">
        <v>0.3488900146484375</v>
      </c>
      <c r="AP2287" s="15">
        <v>0.67227998924255372</v>
      </c>
      <c r="AQ2287" s="15">
        <v>0.39600000000000002</v>
      </c>
      <c r="AR2287" s="15">
        <v>1.9082199783325196</v>
      </c>
      <c r="AS2287" s="15">
        <v>0.38551999831199646</v>
      </c>
      <c r="AT2287" s="15">
        <f t="shared" si="177"/>
        <v>13.077129950404169</v>
      </c>
      <c r="AU2287" s="15">
        <v>1.0896700077056884</v>
      </c>
      <c r="AV2287" s="15">
        <v>1.0138800258636476</v>
      </c>
      <c r="AW2287" s="15">
        <v>-0.28510000038146971</v>
      </c>
      <c r="AX2287" s="15">
        <v>0.52953000640869141</v>
      </c>
      <c r="AY2287" s="15">
        <v>0.41395001220703126</v>
      </c>
      <c r="AZ2287" s="15">
        <v>0.38317000722885131</v>
      </c>
      <c r="BA2287" s="15">
        <v>0.39661999511718748</v>
      </c>
      <c r="BB2287" s="15">
        <v>0.39661999511718748</v>
      </c>
      <c r="BC2287" s="15">
        <v>0.48365000486373899</v>
      </c>
      <c r="BD2287" s="15">
        <v>30.290380043029785</v>
      </c>
      <c r="BE2287" s="15">
        <v>33.655989967346194</v>
      </c>
      <c r="BF2287" s="15">
        <v>30.290380043029785</v>
      </c>
      <c r="BG2287" s="15">
        <f t="shared" si="178"/>
        <v>98.658740107536318</v>
      </c>
      <c r="BH2287" t="str">
        <f t="shared" si="179"/>
        <v>UIDIST</v>
      </c>
      <c r="BI2287" t="str">
        <f>VLOOKUP(BH2287,[2]Summary!$C$29:$C$56,1,0)</f>
        <v>UIDist</v>
      </c>
      <c r="BJ2287" s="16">
        <v>44562</v>
      </c>
    </row>
    <row r="2288" spans="1:62" x14ac:dyDescent="0.25">
      <c r="A2288" s="13">
        <v>802286.01</v>
      </c>
      <c r="B2288" s="13" t="s">
        <v>4444</v>
      </c>
      <c r="C2288" t="s">
        <v>4445</v>
      </c>
      <c r="D2288" t="s">
        <v>18</v>
      </c>
      <c r="E2288" t="s">
        <v>19</v>
      </c>
      <c r="F2288" s="13" t="s">
        <v>22</v>
      </c>
      <c r="H2288" s="15">
        <v>0</v>
      </c>
      <c r="I2288" s="15">
        <v>0</v>
      </c>
      <c r="J2288" s="15">
        <v>0</v>
      </c>
      <c r="K2288" s="15">
        <v>0</v>
      </c>
      <c r="L2288" s="15">
        <v>0</v>
      </c>
      <c r="M2288" s="15">
        <v>0</v>
      </c>
      <c r="N2288" s="15">
        <v>0</v>
      </c>
      <c r="O2288" s="15">
        <v>0</v>
      </c>
      <c r="P2288" s="15">
        <v>0</v>
      </c>
      <c r="Q2288" s="15">
        <v>0</v>
      </c>
      <c r="R2288" s="15">
        <v>0</v>
      </c>
      <c r="S2288" s="15">
        <v>0</v>
      </c>
      <c r="T2288" s="15">
        <f t="shared" si="175"/>
        <v>0</v>
      </c>
      <c r="U2288" s="15">
        <v>0</v>
      </c>
      <c r="V2288" s="15">
        <v>0</v>
      </c>
      <c r="W2288" s="15">
        <v>0</v>
      </c>
      <c r="X2288" s="15">
        <v>0</v>
      </c>
      <c r="Y2288" s="15">
        <v>0</v>
      </c>
      <c r="Z2288" s="15">
        <v>0</v>
      </c>
      <c r="AA2288" s="15">
        <v>0</v>
      </c>
      <c r="AB2288" s="15">
        <v>0</v>
      </c>
      <c r="AC2288" s="15">
        <v>0</v>
      </c>
      <c r="AD2288" s="15">
        <v>0</v>
      </c>
      <c r="AE2288" s="15">
        <v>0</v>
      </c>
      <c r="AF2288" s="15">
        <v>0</v>
      </c>
      <c r="AG2288" s="15">
        <f t="shared" si="176"/>
        <v>0</v>
      </c>
      <c r="AH2288" s="15">
        <v>0</v>
      </c>
      <c r="AI2288" s="15">
        <v>0</v>
      </c>
      <c r="AJ2288" s="15">
        <v>0</v>
      </c>
      <c r="AK2288" s="15">
        <v>0</v>
      </c>
      <c r="AL2288" s="15">
        <v>0</v>
      </c>
      <c r="AM2288" s="15">
        <v>0</v>
      </c>
      <c r="AN2288" s="15">
        <v>0</v>
      </c>
      <c r="AO2288" s="15">
        <v>0</v>
      </c>
      <c r="AP2288" s="15">
        <v>0</v>
      </c>
      <c r="AQ2288" s="15">
        <v>0</v>
      </c>
      <c r="AR2288" s="15">
        <v>0</v>
      </c>
      <c r="AS2288" s="15">
        <v>0</v>
      </c>
      <c r="AT2288" s="15">
        <f t="shared" si="177"/>
        <v>0</v>
      </c>
      <c r="AU2288" s="15">
        <v>0</v>
      </c>
      <c r="AV2288" s="15">
        <v>0</v>
      </c>
      <c r="AW2288" s="15">
        <v>0</v>
      </c>
      <c r="AX2288" s="15">
        <v>0</v>
      </c>
      <c r="AY2288" s="15">
        <v>0</v>
      </c>
      <c r="AZ2288" s="15">
        <v>0</v>
      </c>
      <c r="BA2288" s="15">
        <v>0</v>
      </c>
      <c r="BB2288" s="15">
        <v>0</v>
      </c>
      <c r="BC2288" s="15">
        <v>0</v>
      </c>
      <c r="BD2288" s="15">
        <v>0</v>
      </c>
      <c r="BE2288" s="15">
        <v>0</v>
      </c>
      <c r="BF2288" s="15">
        <v>0</v>
      </c>
      <c r="BG2288" s="15">
        <f t="shared" si="178"/>
        <v>0</v>
      </c>
      <c r="BH2288" t="str">
        <f t="shared" si="179"/>
        <v>UIDIST</v>
      </c>
      <c r="BI2288" t="str">
        <f>VLOOKUP(BH2288,[2]Summary!$C$29:$C$56,1,0)</f>
        <v>UIDist</v>
      </c>
      <c r="BJ2288" s="16">
        <v>44562</v>
      </c>
    </row>
    <row r="2289" spans="1:62" x14ac:dyDescent="0.25">
      <c r="A2289" s="13">
        <v>802286.02</v>
      </c>
      <c r="B2289" s="13" t="s">
        <v>4446</v>
      </c>
      <c r="C2289" t="s">
        <v>4445</v>
      </c>
      <c r="D2289" t="s">
        <v>18</v>
      </c>
      <c r="E2289" t="s">
        <v>35</v>
      </c>
      <c r="F2289" s="13" t="s">
        <v>22</v>
      </c>
      <c r="H2289" s="15">
        <v>0</v>
      </c>
      <c r="I2289" s="15">
        <v>0</v>
      </c>
      <c r="J2289" s="15">
        <v>0</v>
      </c>
      <c r="K2289" s="15">
        <v>0</v>
      </c>
      <c r="L2289" s="15">
        <v>0</v>
      </c>
      <c r="M2289" s="15">
        <v>0</v>
      </c>
      <c r="N2289" s="15">
        <v>0</v>
      </c>
      <c r="O2289" s="15">
        <v>0</v>
      </c>
      <c r="P2289" s="15">
        <v>0</v>
      </c>
      <c r="Q2289" s="15">
        <v>0</v>
      </c>
      <c r="R2289" s="15">
        <v>0</v>
      </c>
      <c r="S2289" s="15">
        <v>0</v>
      </c>
      <c r="T2289" s="15">
        <f t="shared" si="175"/>
        <v>0</v>
      </c>
      <c r="U2289" s="15">
        <v>0</v>
      </c>
      <c r="V2289" s="15">
        <v>0</v>
      </c>
      <c r="W2289" s="15">
        <v>0</v>
      </c>
      <c r="X2289" s="15">
        <v>0</v>
      </c>
      <c r="Y2289" s="15">
        <v>0</v>
      </c>
      <c r="Z2289" s="15">
        <v>0</v>
      </c>
      <c r="AA2289" s="15">
        <v>0</v>
      </c>
      <c r="AB2289" s="15">
        <v>0</v>
      </c>
      <c r="AC2289" s="15">
        <v>0</v>
      </c>
      <c r="AD2289" s="15">
        <v>0</v>
      </c>
      <c r="AE2289" s="15">
        <v>0</v>
      </c>
      <c r="AF2289" s="15">
        <v>0</v>
      </c>
      <c r="AG2289" s="15">
        <f t="shared" si="176"/>
        <v>0</v>
      </c>
      <c r="AH2289" s="15">
        <v>0</v>
      </c>
      <c r="AI2289" s="15">
        <v>0</v>
      </c>
      <c r="AJ2289" s="15">
        <v>0</v>
      </c>
      <c r="AK2289" s="15">
        <v>0</v>
      </c>
      <c r="AL2289" s="15">
        <v>0</v>
      </c>
      <c r="AM2289" s="15">
        <v>0</v>
      </c>
      <c r="AN2289" s="15">
        <v>0</v>
      </c>
      <c r="AO2289" s="15">
        <v>0</v>
      </c>
      <c r="AP2289" s="15">
        <v>0</v>
      </c>
      <c r="AQ2289" s="15">
        <v>0</v>
      </c>
      <c r="AR2289" s="15">
        <v>0</v>
      </c>
      <c r="AS2289" s="15">
        <v>0</v>
      </c>
      <c r="AT2289" s="15">
        <f t="shared" si="177"/>
        <v>0</v>
      </c>
      <c r="AU2289" s="15">
        <v>0</v>
      </c>
      <c r="AV2289" s="15">
        <v>0</v>
      </c>
      <c r="AW2289" s="15">
        <v>0</v>
      </c>
      <c r="AX2289" s="15">
        <v>0</v>
      </c>
      <c r="AY2289" s="15">
        <v>0</v>
      </c>
      <c r="AZ2289" s="15">
        <v>0</v>
      </c>
      <c r="BA2289" s="15">
        <v>0</v>
      </c>
      <c r="BB2289" s="15">
        <v>0</v>
      </c>
      <c r="BC2289" s="15">
        <v>0</v>
      </c>
      <c r="BD2289" s="15">
        <v>0</v>
      </c>
      <c r="BE2289" s="15">
        <v>0</v>
      </c>
      <c r="BF2289" s="15">
        <v>0</v>
      </c>
      <c r="BG2289" s="15">
        <f t="shared" si="178"/>
        <v>0</v>
      </c>
      <c r="BH2289" t="str">
        <f t="shared" si="179"/>
        <v>UITRANS</v>
      </c>
      <c r="BI2289" t="str">
        <f>VLOOKUP(BH2289,[2]Summary!$C$29:$C$56,1,0)</f>
        <v>UITrans</v>
      </c>
      <c r="BJ2289" s="16">
        <v>44562</v>
      </c>
    </row>
    <row r="2290" spans="1:62" x14ac:dyDescent="0.25">
      <c r="A2290" s="13">
        <v>802287.01</v>
      </c>
      <c r="B2290" s="13" t="s">
        <v>4447</v>
      </c>
      <c r="C2290" t="s">
        <v>4448</v>
      </c>
      <c r="D2290" t="s">
        <v>18</v>
      </c>
      <c r="E2290" t="s">
        <v>19</v>
      </c>
      <c r="F2290" s="13" t="s">
        <v>22</v>
      </c>
      <c r="H2290" s="15">
        <v>0</v>
      </c>
      <c r="I2290" s="15">
        <v>0</v>
      </c>
      <c r="J2290" s="15">
        <v>0</v>
      </c>
      <c r="K2290" s="15">
        <v>0</v>
      </c>
      <c r="L2290" s="15">
        <v>0</v>
      </c>
      <c r="M2290" s="15">
        <v>0</v>
      </c>
      <c r="N2290" s="15">
        <v>0</v>
      </c>
      <c r="O2290" s="15">
        <v>0</v>
      </c>
      <c r="P2290" s="15">
        <v>0</v>
      </c>
      <c r="Q2290" s="15">
        <v>0</v>
      </c>
      <c r="R2290" s="15">
        <v>0</v>
      </c>
      <c r="S2290" s="15">
        <v>0</v>
      </c>
      <c r="T2290" s="15">
        <f t="shared" si="175"/>
        <v>0</v>
      </c>
      <c r="U2290" s="15">
        <v>0</v>
      </c>
      <c r="V2290" s="15">
        <v>0</v>
      </c>
      <c r="W2290" s="15">
        <v>0</v>
      </c>
      <c r="X2290" s="15">
        <v>0</v>
      </c>
      <c r="Y2290" s="15">
        <v>0</v>
      </c>
      <c r="Z2290" s="15">
        <v>0</v>
      </c>
      <c r="AA2290" s="15">
        <v>0</v>
      </c>
      <c r="AB2290" s="15">
        <v>0</v>
      </c>
      <c r="AC2290" s="15">
        <v>0</v>
      </c>
      <c r="AD2290" s="15">
        <v>0</v>
      </c>
      <c r="AE2290" s="15">
        <v>0</v>
      </c>
      <c r="AF2290" s="15">
        <v>0</v>
      </c>
      <c r="AG2290" s="15">
        <f t="shared" si="176"/>
        <v>0</v>
      </c>
      <c r="AH2290" s="15">
        <v>0</v>
      </c>
      <c r="AI2290" s="15">
        <v>0</v>
      </c>
      <c r="AJ2290" s="15">
        <v>0</v>
      </c>
      <c r="AK2290" s="15">
        <v>0</v>
      </c>
      <c r="AL2290" s="15">
        <v>0</v>
      </c>
      <c r="AM2290" s="15">
        <v>0</v>
      </c>
      <c r="AN2290" s="15">
        <v>0</v>
      </c>
      <c r="AO2290" s="15">
        <v>0</v>
      </c>
      <c r="AP2290" s="15">
        <v>0</v>
      </c>
      <c r="AQ2290" s="15">
        <v>0</v>
      </c>
      <c r="AR2290" s="15">
        <v>0</v>
      </c>
      <c r="AS2290" s="15">
        <v>0</v>
      </c>
      <c r="AT2290" s="15">
        <f t="shared" si="177"/>
        <v>0</v>
      </c>
      <c r="AU2290" s="15">
        <v>0</v>
      </c>
      <c r="AV2290" s="15">
        <v>0</v>
      </c>
      <c r="AW2290" s="15">
        <v>0</v>
      </c>
      <c r="AX2290" s="15">
        <v>0</v>
      </c>
      <c r="AY2290" s="15">
        <v>0</v>
      </c>
      <c r="AZ2290" s="15">
        <v>0</v>
      </c>
      <c r="BA2290" s="15">
        <v>0</v>
      </c>
      <c r="BB2290" s="15">
        <v>0</v>
      </c>
      <c r="BC2290" s="15">
        <v>0</v>
      </c>
      <c r="BD2290" s="15">
        <v>0</v>
      </c>
      <c r="BE2290" s="15">
        <v>0</v>
      </c>
      <c r="BF2290" s="15">
        <v>0</v>
      </c>
      <c r="BG2290" s="15">
        <f t="shared" si="178"/>
        <v>0</v>
      </c>
      <c r="BH2290" t="str">
        <f t="shared" si="179"/>
        <v>UIDIST</v>
      </c>
      <c r="BI2290" t="str">
        <f>VLOOKUP(BH2290,[2]Summary!$C$29:$C$56,1,0)</f>
        <v>UIDist</v>
      </c>
      <c r="BJ2290" s="16">
        <v>44562</v>
      </c>
    </row>
    <row r="2291" spans="1:62" x14ac:dyDescent="0.25">
      <c r="A2291" s="13">
        <v>802288.01</v>
      </c>
      <c r="B2291" s="13" t="s">
        <v>4449</v>
      </c>
      <c r="C2291" t="s">
        <v>4450</v>
      </c>
      <c r="D2291" t="s">
        <v>18</v>
      </c>
      <c r="E2291" t="s">
        <v>19</v>
      </c>
      <c r="F2291" s="13" t="s">
        <v>22</v>
      </c>
      <c r="H2291" s="15">
        <v>0</v>
      </c>
      <c r="I2291" s="15">
        <v>0</v>
      </c>
      <c r="J2291" s="15">
        <v>0</v>
      </c>
      <c r="K2291" s="15">
        <v>0</v>
      </c>
      <c r="L2291" s="15">
        <v>0</v>
      </c>
      <c r="M2291" s="15">
        <v>0</v>
      </c>
      <c r="N2291" s="15">
        <v>0</v>
      </c>
      <c r="O2291" s="15">
        <v>0</v>
      </c>
      <c r="P2291" s="15">
        <v>0</v>
      </c>
      <c r="Q2291" s="15">
        <v>0</v>
      </c>
      <c r="R2291" s="15">
        <v>0</v>
      </c>
      <c r="S2291" s="15">
        <v>0</v>
      </c>
      <c r="T2291" s="15">
        <f t="shared" si="175"/>
        <v>0</v>
      </c>
      <c r="U2291" s="15">
        <v>0</v>
      </c>
      <c r="V2291" s="15">
        <v>0</v>
      </c>
      <c r="W2291" s="15">
        <v>0</v>
      </c>
      <c r="X2291" s="15">
        <v>0</v>
      </c>
      <c r="Y2291" s="15">
        <v>0</v>
      </c>
      <c r="Z2291" s="15">
        <v>0</v>
      </c>
      <c r="AA2291" s="15">
        <v>0</v>
      </c>
      <c r="AB2291" s="15">
        <v>0</v>
      </c>
      <c r="AC2291" s="15">
        <v>0</v>
      </c>
      <c r="AD2291" s="15">
        <v>0</v>
      </c>
      <c r="AE2291" s="15">
        <v>0</v>
      </c>
      <c r="AF2291" s="15">
        <v>0</v>
      </c>
      <c r="AG2291" s="15">
        <f t="shared" si="176"/>
        <v>0</v>
      </c>
      <c r="AH2291" s="15">
        <v>0</v>
      </c>
      <c r="AI2291" s="15">
        <v>0</v>
      </c>
      <c r="AJ2291" s="15">
        <v>0</v>
      </c>
      <c r="AK2291" s="15">
        <v>0</v>
      </c>
      <c r="AL2291" s="15">
        <v>0</v>
      </c>
      <c r="AM2291" s="15">
        <v>0</v>
      </c>
      <c r="AN2291" s="15">
        <v>0</v>
      </c>
      <c r="AO2291" s="15">
        <v>0</v>
      </c>
      <c r="AP2291" s="15">
        <v>0</v>
      </c>
      <c r="AQ2291" s="15">
        <v>0</v>
      </c>
      <c r="AR2291" s="15">
        <v>0</v>
      </c>
      <c r="AS2291" s="15">
        <v>0</v>
      </c>
      <c r="AT2291" s="15">
        <f t="shared" si="177"/>
        <v>0</v>
      </c>
      <c r="AU2291" s="15">
        <v>0</v>
      </c>
      <c r="AV2291" s="15">
        <v>0</v>
      </c>
      <c r="AW2291" s="15">
        <v>0</v>
      </c>
      <c r="AX2291" s="15">
        <v>0</v>
      </c>
      <c r="AY2291" s="15">
        <v>0</v>
      </c>
      <c r="AZ2291" s="15">
        <v>0</v>
      </c>
      <c r="BA2291" s="15">
        <v>0</v>
      </c>
      <c r="BB2291" s="15">
        <v>0</v>
      </c>
      <c r="BC2291" s="15">
        <v>0</v>
      </c>
      <c r="BD2291" s="15">
        <v>0</v>
      </c>
      <c r="BE2291" s="15">
        <v>0</v>
      </c>
      <c r="BF2291" s="15">
        <v>0</v>
      </c>
      <c r="BG2291" s="15">
        <f t="shared" si="178"/>
        <v>0</v>
      </c>
      <c r="BH2291" t="str">
        <f t="shared" si="179"/>
        <v>UIDIST</v>
      </c>
      <c r="BI2291" t="str">
        <f>VLOOKUP(BH2291,[2]Summary!$C$29:$C$56,1,0)</f>
        <v>UIDist</v>
      </c>
      <c r="BJ2291" s="16">
        <v>44562</v>
      </c>
    </row>
    <row r="2292" spans="1:62" x14ac:dyDescent="0.25">
      <c r="A2292" s="13">
        <v>802289.01</v>
      </c>
      <c r="B2292" s="13" t="s">
        <v>4451</v>
      </c>
      <c r="C2292" t="s">
        <v>4452</v>
      </c>
      <c r="D2292" t="s">
        <v>18</v>
      </c>
      <c r="E2292" t="s">
        <v>19</v>
      </c>
      <c r="F2292" s="13" t="s">
        <v>22</v>
      </c>
      <c r="H2292" s="15">
        <v>0</v>
      </c>
      <c r="I2292" s="15">
        <v>0</v>
      </c>
      <c r="J2292" s="15">
        <v>0</v>
      </c>
      <c r="K2292" s="15">
        <v>0</v>
      </c>
      <c r="L2292" s="15">
        <v>0</v>
      </c>
      <c r="M2292" s="15">
        <v>0</v>
      </c>
      <c r="N2292" s="15">
        <v>0</v>
      </c>
      <c r="O2292" s="15">
        <v>0</v>
      </c>
      <c r="P2292" s="15">
        <v>0</v>
      </c>
      <c r="Q2292" s="15">
        <v>0</v>
      </c>
      <c r="R2292" s="15">
        <v>0</v>
      </c>
      <c r="S2292" s="15">
        <v>0</v>
      </c>
      <c r="T2292" s="15">
        <f t="shared" si="175"/>
        <v>0</v>
      </c>
      <c r="U2292" s="15">
        <v>0</v>
      </c>
      <c r="V2292" s="15">
        <v>0</v>
      </c>
      <c r="W2292" s="15">
        <v>0</v>
      </c>
      <c r="X2292" s="15">
        <v>0</v>
      </c>
      <c r="Y2292" s="15">
        <v>0</v>
      </c>
      <c r="Z2292" s="15">
        <v>0</v>
      </c>
      <c r="AA2292" s="15">
        <v>0</v>
      </c>
      <c r="AB2292" s="15">
        <v>0</v>
      </c>
      <c r="AC2292" s="15">
        <v>0</v>
      </c>
      <c r="AD2292" s="15">
        <v>0</v>
      </c>
      <c r="AE2292" s="15">
        <v>0</v>
      </c>
      <c r="AF2292" s="15">
        <v>0</v>
      </c>
      <c r="AG2292" s="15">
        <f t="shared" si="176"/>
        <v>0</v>
      </c>
      <c r="AH2292" s="15">
        <v>0</v>
      </c>
      <c r="AI2292" s="15">
        <v>0</v>
      </c>
      <c r="AJ2292" s="15">
        <v>0</v>
      </c>
      <c r="AK2292" s="15">
        <v>0</v>
      </c>
      <c r="AL2292" s="15">
        <v>0</v>
      </c>
      <c r="AM2292" s="15">
        <v>0</v>
      </c>
      <c r="AN2292" s="15">
        <v>0</v>
      </c>
      <c r="AO2292" s="15">
        <v>0</v>
      </c>
      <c r="AP2292" s="15">
        <v>0</v>
      </c>
      <c r="AQ2292" s="15">
        <v>0</v>
      </c>
      <c r="AR2292" s="15">
        <v>0</v>
      </c>
      <c r="AS2292" s="15">
        <v>0</v>
      </c>
      <c r="AT2292" s="15">
        <f t="shared" si="177"/>
        <v>0</v>
      </c>
      <c r="AU2292" s="15">
        <v>0</v>
      </c>
      <c r="AV2292" s="15">
        <v>0</v>
      </c>
      <c r="AW2292" s="15">
        <v>0</v>
      </c>
      <c r="AX2292" s="15">
        <v>0</v>
      </c>
      <c r="AY2292" s="15">
        <v>0</v>
      </c>
      <c r="AZ2292" s="15">
        <v>0</v>
      </c>
      <c r="BA2292" s="15">
        <v>0</v>
      </c>
      <c r="BB2292" s="15">
        <v>0</v>
      </c>
      <c r="BC2292" s="15">
        <v>0</v>
      </c>
      <c r="BD2292" s="15">
        <v>0</v>
      </c>
      <c r="BE2292" s="15">
        <v>0</v>
      </c>
      <c r="BF2292" s="15">
        <v>0</v>
      </c>
      <c r="BG2292" s="15">
        <f t="shared" si="178"/>
        <v>0</v>
      </c>
      <c r="BH2292" t="str">
        <f t="shared" si="179"/>
        <v>UIDIST</v>
      </c>
      <c r="BI2292" t="str">
        <f>VLOOKUP(BH2292,[2]Summary!$C$29:$C$56,1,0)</f>
        <v>UIDist</v>
      </c>
      <c r="BJ2292" s="16">
        <v>44562</v>
      </c>
    </row>
    <row r="2293" spans="1:62" x14ac:dyDescent="0.25">
      <c r="A2293" s="13">
        <v>802289.02</v>
      </c>
      <c r="B2293" s="13" t="s">
        <v>4453</v>
      </c>
      <c r="C2293" t="s">
        <v>4452</v>
      </c>
      <c r="D2293" t="s">
        <v>18</v>
      </c>
      <c r="E2293" t="s">
        <v>35</v>
      </c>
      <c r="F2293" s="13" t="s">
        <v>22</v>
      </c>
      <c r="H2293" s="15">
        <v>0</v>
      </c>
      <c r="I2293" s="15">
        <v>0</v>
      </c>
      <c r="J2293" s="15">
        <v>0</v>
      </c>
      <c r="K2293" s="15">
        <v>0</v>
      </c>
      <c r="L2293" s="15">
        <v>0</v>
      </c>
      <c r="M2293" s="15">
        <v>0</v>
      </c>
      <c r="N2293" s="15">
        <v>0</v>
      </c>
      <c r="O2293" s="15">
        <v>0</v>
      </c>
      <c r="P2293" s="15">
        <v>0</v>
      </c>
      <c r="Q2293" s="15">
        <v>0</v>
      </c>
      <c r="R2293" s="15">
        <v>0</v>
      </c>
      <c r="S2293" s="15">
        <v>0</v>
      </c>
      <c r="T2293" s="15">
        <f t="shared" si="175"/>
        <v>0</v>
      </c>
      <c r="U2293" s="15">
        <v>0</v>
      </c>
      <c r="V2293" s="15">
        <v>0</v>
      </c>
      <c r="W2293" s="15">
        <v>0</v>
      </c>
      <c r="X2293" s="15">
        <v>0</v>
      </c>
      <c r="Y2293" s="15">
        <v>0</v>
      </c>
      <c r="Z2293" s="15">
        <v>0</v>
      </c>
      <c r="AA2293" s="15">
        <v>0</v>
      </c>
      <c r="AB2293" s="15">
        <v>0</v>
      </c>
      <c r="AC2293" s="15">
        <v>0</v>
      </c>
      <c r="AD2293" s="15">
        <v>0</v>
      </c>
      <c r="AE2293" s="15">
        <v>0</v>
      </c>
      <c r="AF2293" s="15">
        <v>0</v>
      </c>
      <c r="AG2293" s="15">
        <f t="shared" si="176"/>
        <v>0</v>
      </c>
      <c r="AH2293" s="15">
        <v>0</v>
      </c>
      <c r="AI2293" s="15">
        <v>0</v>
      </c>
      <c r="AJ2293" s="15">
        <v>0</v>
      </c>
      <c r="AK2293" s="15">
        <v>0</v>
      </c>
      <c r="AL2293" s="15">
        <v>0</v>
      </c>
      <c r="AM2293" s="15">
        <v>0</v>
      </c>
      <c r="AN2293" s="15">
        <v>0</v>
      </c>
      <c r="AO2293" s="15">
        <v>0</v>
      </c>
      <c r="AP2293" s="15">
        <v>0</v>
      </c>
      <c r="AQ2293" s="15">
        <v>0</v>
      </c>
      <c r="AR2293" s="15">
        <v>0</v>
      </c>
      <c r="AS2293" s="15">
        <v>0</v>
      </c>
      <c r="AT2293" s="15">
        <f t="shared" si="177"/>
        <v>0</v>
      </c>
      <c r="AU2293" s="15">
        <v>0</v>
      </c>
      <c r="AV2293" s="15">
        <v>0</v>
      </c>
      <c r="AW2293" s="15">
        <v>0</v>
      </c>
      <c r="AX2293" s="15">
        <v>0</v>
      </c>
      <c r="AY2293" s="15">
        <v>0</v>
      </c>
      <c r="AZ2293" s="15">
        <v>0</v>
      </c>
      <c r="BA2293" s="15">
        <v>0</v>
      </c>
      <c r="BB2293" s="15">
        <v>0</v>
      </c>
      <c r="BC2293" s="15">
        <v>0</v>
      </c>
      <c r="BD2293" s="15">
        <v>0</v>
      </c>
      <c r="BE2293" s="15">
        <v>0</v>
      </c>
      <c r="BF2293" s="15">
        <v>0</v>
      </c>
      <c r="BG2293" s="15">
        <f t="shared" si="178"/>
        <v>0</v>
      </c>
      <c r="BH2293" t="str">
        <f t="shared" si="179"/>
        <v>UITRANS</v>
      </c>
      <c r="BI2293" t="str">
        <f>VLOOKUP(BH2293,[2]Summary!$C$29:$C$56,1,0)</f>
        <v>UITrans</v>
      </c>
      <c r="BJ2293" s="16">
        <v>44562</v>
      </c>
    </row>
    <row r="2294" spans="1:62" x14ac:dyDescent="0.25">
      <c r="A2294" s="13">
        <v>802298.01</v>
      </c>
      <c r="B2294" s="13" t="s">
        <v>4454</v>
      </c>
      <c r="C2294" t="s">
        <v>4455</v>
      </c>
      <c r="D2294" t="s">
        <v>18</v>
      </c>
      <c r="E2294" t="s">
        <v>19</v>
      </c>
      <c r="F2294" s="13" t="s">
        <v>22</v>
      </c>
      <c r="H2294" s="15">
        <v>0</v>
      </c>
      <c r="I2294" s="15">
        <v>0</v>
      </c>
      <c r="J2294" s="15">
        <v>0</v>
      </c>
      <c r="K2294" s="15">
        <v>1.5820000000000001</v>
      </c>
      <c r="L2294" s="15">
        <v>2.2610000000000001</v>
      </c>
      <c r="M2294" s="15">
        <v>0.29199999999999998</v>
      </c>
      <c r="N2294" s="15">
        <v>0.53300000000000003</v>
      </c>
      <c r="O2294" s="15">
        <v>0.58399999999999996</v>
      </c>
      <c r="P2294" s="15">
        <v>0.30399999999999999</v>
      </c>
      <c r="Q2294" s="15">
        <v>1.427</v>
      </c>
      <c r="R2294" s="15">
        <v>1.1359999999999999</v>
      </c>
      <c r="S2294" s="15">
        <v>6.7000000000000004E-2</v>
      </c>
      <c r="T2294" s="15">
        <f t="shared" si="175"/>
        <v>8.1859999999999999</v>
      </c>
      <c r="U2294" s="15">
        <v>5.072999954223633E-2</v>
      </c>
      <c r="V2294" s="15">
        <v>0.68027998352050778</v>
      </c>
      <c r="W2294" s="15">
        <v>0.21393000030517578</v>
      </c>
      <c r="X2294" s="15">
        <v>5.5209999084472654E-2</v>
      </c>
      <c r="Y2294" s="15">
        <v>5.5209999084472654E-2</v>
      </c>
      <c r="Z2294" s="15">
        <v>1.5965800247192383</v>
      </c>
      <c r="AA2294" s="15">
        <v>0.16888000106811524</v>
      </c>
      <c r="AB2294" s="15">
        <v>0.64833001708984372</v>
      </c>
      <c r="AC2294" s="15">
        <v>0.67344999694824215</v>
      </c>
      <c r="AD2294" s="15">
        <v>6.1770000457763673E-2</v>
      </c>
      <c r="AE2294" s="15">
        <v>1.8939499969482423</v>
      </c>
      <c r="AF2294" s="15">
        <v>0.57989002799987788</v>
      </c>
      <c r="AG2294" s="15">
        <f t="shared" si="176"/>
        <v>6.6782100467681884</v>
      </c>
      <c r="AH2294" s="15">
        <v>9.0930000305175784E-2</v>
      </c>
      <c r="AI2294" s="15">
        <v>0.42311000061035159</v>
      </c>
      <c r="AJ2294" s="15">
        <v>1.2506000289916992</v>
      </c>
      <c r="AK2294" s="15">
        <v>1.3424099807739258</v>
      </c>
      <c r="AL2294" s="15">
        <v>0.64972000598907476</v>
      </c>
      <c r="AM2294" s="15">
        <v>27.718899200439452</v>
      </c>
      <c r="AN2294" s="15">
        <v>2.6915000305175782</v>
      </c>
      <c r="AO2294" s="15">
        <v>0.48770999145507815</v>
      </c>
      <c r="AP2294" s="15">
        <v>0.60142998313903806</v>
      </c>
      <c r="AQ2294" s="15">
        <v>0.32500000000000001</v>
      </c>
      <c r="AR2294" s="15">
        <v>1.837369972229004</v>
      </c>
      <c r="AS2294" s="15">
        <v>0.32263001418113707</v>
      </c>
      <c r="AT2294" s="15">
        <f t="shared" si="177"/>
        <v>37.741309208631513</v>
      </c>
      <c r="AU2294" s="15">
        <v>1.0321800174713134</v>
      </c>
      <c r="AV2294" s="15">
        <v>0.68628999137878421</v>
      </c>
      <c r="AW2294" s="15">
        <v>-0.36887001419067383</v>
      </c>
      <c r="AX2294" s="15">
        <v>0.40280999374389648</v>
      </c>
      <c r="AY2294" s="15">
        <v>0.33958999633789061</v>
      </c>
      <c r="AZ2294" s="15">
        <v>0.3144900150299072</v>
      </c>
      <c r="BA2294" s="15">
        <v>0.32538000488281249</v>
      </c>
      <c r="BB2294" s="15">
        <v>0.32538000488281249</v>
      </c>
      <c r="BC2294" s="15">
        <v>0.39811999487876892</v>
      </c>
      <c r="BD2294" s="15">
        <v>60.549220049858093</v>
      </c>
      <c r="BE2294" s="15">
        <v>18.427950030326844</v>
      </c>
      <c r="BF2294" s="15">
        <v>18.048220049858092</v>
      </c>
      <c r="BG2294" s="15">
        <f t="shared" si="178"/>
        <v>100.48076013445854</v>
      </c>
      <c r="BH2294" t="str">
        <f t="shared" si="179"/>
        <v>UIDIST</v>
      </c>
      <c r="BI2294" t="str">
        <f>VLOOKUP(BH2294,[2]Summary!$C$29:$C$56,1,0)</f>
        <v>UIDist</v>
      </c>
      <c r="BJ2294" s="16">
        <v>44562</v>
      </c>
    </row>
    <row r="2295" spans="1:62" x14ac:dyDescent="0.25">
      <c r="A2295" s="13">
        <v>802342.01</v>
      </c>
      <c r="B2295" s="13" t="s">
        <v>4456</v>
      </c>
      <c r="C2295" t="s">
        <v>4457</v>
      </c>
      <c r="D2295" t="s">
        <v>18</v>
      </c>
      <c r="E2295" t="s">
        <v>19</v>
      </c>
      <c r="F2295" s="13" t="s">
        <v>22</v>
      </c>
      <c r="H2295" s="15">
        <v>0</v>
      </c>
      <c r="I2295" s="15">
        <v>0</v>
      </c>
      <c r="J2295" s="15">
        <v>0</v>
      </c>
      <c r="K2295" s="15">
        <v>0</v>
      </c>
      <c r="L2295" s="15">
        <v>0</v>
      </c>
      <c r="M2295" s="15">
        <v>1.3779999999999999</v>
      </c>
      <c r="N2295" s="15">
        <v>1.552</v>
      </c>
      <c r="O2295" s="15">
        <v>1.66</v>
      </c>
      <c r="P2295" s="15">
        <v>1.948</v>
      </c>
      <c r="Q2295" s="15">
        <v>0.16200000000000001</v>
      </c>
      <c r="R2295" s="15">
        <v>0.34100000000000003</v>
      </c>
      <c r="S2295" s="15">
        <v>0.21199999999999999</v>
      </c>
      <c r="T2295" s="15">
        <f t="shared" si="175"/>
        <v>7.2530000000000001</v>
      </c>
      <c r="U2295" s="15">
        <v>4.4970001220703125E-2</v>
      </c>
      <c r="V2295" s="15">
        <v>4.4970001220703125E-2</v>
      </c>
      <c r="W2295" s="15">
        <v>0.20435000228881836</v>
      </c>
      <c r="X2295" s="15">
        <v>4.5639999389648439E-2</v>
      </c>
      <c r="Y2295" s="15">
        <v>4.5639999389648439E-2</v>
      </c>
      <c r="Z2295" s="15">
        <v>4.5439998626708986E-2</v>
      </c>
      <c r="AA2295" s="15">
        <v>4.7099998474121094E-2</v>
      </c>
      <c r="AB2295" s="15">
        <v>0.57257999420166017</v>
      </c>
      <c r="AC2295" s="15">
        <v>2.1482099876403811</v>
      </c>
      <c r="AD2295" s="15">
        <v>4.2233900375366211</v>
      </c>
      <c r="AE2295" s="15">
        <v>1.8011500701904297</v>
      </c>
      <c r="AF2295" s="15">
        <v>0.50138999557495112</v>
      </c>
      <c r="AG2295" s="15">
        <f t="shared" si="176"/>
        <v>9.7248300857543963</v>
      </c>
      <c r="AH2295" s="15">
        <v>1.3097300109863281</v>
      </c>
      <c r="AI2295" s="15">
        <v>0.91316001892089849</v>
      </c>
      <c r="AJ2295" s="15">
        <v>1.4490600128173827</v>
      </c>
      <c r="AK2295" s="15">
        <v>2.4531699905395508</v>
      </c>
      <c r="AL2295" s="15">
        <v>0.13407000732421875</v>
      </c>
      <c r="AM2295" s="15">
        <v>18.673940017700197</v>
      </c>
      <c r="AN2295" s="15">
        <v>4.0548401336669926</v>
      </c>
      <c r="AO2295" s="15">
        <v>0.8392700042724609</v>
      </c>
      <c r="AP2295" s="15">
        <v>0.6904099960327148</v>
      </c>
      <c r="AQ2295" s="15">
        <v>0.77400000000000002</v>
      </c>
      <c r="AR2295" s="15">
        <v>0.30666000366210938</v>
      </c>
      <c r="AS2295" s="15">
        <v>0.4260800075531006</v>
      </c>
      <c r="AT2295" s="15">
        <f t="shared" si="177"/>
        <v>32.02439020347596</v>
      </c>
      <c r="AU2295" s="15">
        <v>0.37660000514984132</v>
      </c>
      <c r="AV2295" s="15">
        <v>0.60779000091552737</v>
      </c>
      <c r="AW2295" s="15">
        <v>0.37186999511718749</v>
      </c>
      <c r="AX2295" s="15">
        <v>0.86441999816894532</v>
      </c>
      <c r="AY2295" s="15">
        <v>0.58241998672485351</v>
      </c>
      <c r="AZ2295" s="15">
        <v>1.890760009765625</v>
      </c>
      <c r="BA2295" s="15">
        <v>3.5562800903320313</v>
      </c>
      <c r="BB2295" s="15">
        <v>414.70468640136721</v>
      </c>
      <c r="BC2295" s="15">
        <v>-0.4884598693847656</v>
      </c>
      <c r="BD2295" s="15">
        <v>38.479999999999997</v>
      </c>
      <c r="BE2295" s="15">
        <v>477.79296093750003</v>
      </c>
      <c r="BF2295" s="15">
        <v>35.249000000000002</v>
      </c>
      <c r="BG2295" s="15">
        <f t="shared" si="178"/>
        <v>973.9883275556565</v>
      </c>
      <c r="BH2295" t="str">
        <f t="shared" si="179"/>
        <v>UIDIST</v>
      </c>
      <c r="BI2295" t="str">
        <f>VLOOKUP(BH2295,[2]Summary!$C$29:$C$56,1,0)</f>
        <v>UIDist</v>
      </c>
      <c r="BJ2295" s="16">
        <v>44562</v>
      </c>
    </row>
    <row r="2296" spans="1:62" x14ac:dyDescent="0.25">
      <c r="A2296" s="13" t="s">
        <v>4458</v>
      </c>
      <c r="B2296" s="13" t="s">
        <v>4459</v>
      </c>
      <c r="C2296" t="s">
        <v>4460</v>
      </c>
      <c r="D2296" t="s">
        <v>18</v>
      </c>
      <c r="E2296" t="s">
        <v>19</v>
      </c>
      <c r="F2296" s="13" t="s">
        <v>22</v>
      </c>
      <c r="H2296" s="15">
        <v>0</v>
      </c>
      <c r="I2296" s="15">
        <v>0</v>
      </c>
      <c r="J2296" s="15">
        <v>0</v>
      </c>
      <c r="K2296" s="15">
        <v>0</v>
      </c>
      <c r="L2296" s="15">
        <v>0</v>
      </c>
      <c r="M2296" s="15">
        <v>0</v>
      </c>
      <c r="N2296" s="15">
        <v>0</v>
      </c>
      <c r="O2296" s="15">
        <v>0</v>
      </c>
      <c r="P2296" s="15">
        <v>0</v>
      </c>
      <c r="Q2296" s="15">
        <v>0</v>
      </c>
      <c r="R2296" s="15">
        <v>0</v>
      </c>
      <c r="S2296" s="15">
        <v>0</v>
      </c>
      <c r="T2296" s="15">
        <f t="shared" si="175"/>
        <v>0</v>
      </c>
      <c r="U2296" s="15">
        <v>0</v>
      </c>
      <c r="V2296" s="15">
        <v>0</v>
      </c>
      <c r="W2296" s="15">
        <v>0</v>
      </c>
      <c r="X2296" s="15">
        <v>0</v>
      </c>
      <c r="Y2296" s="15">
        <v>0</v>
      </c>
      <c r="Z2296" s="15">
        <v>0</v>
      </c>
      <c r="AA2296" s="15">
        <v>0</v>
      </c>
      <c r="AB2296" s="15">
        <v>0</v>
      </c>
      <c r="AC2296" s="15">
        <v>0</v>
      </c>
      <c r="AD2296" s="15">
        <v>0</v>
      </c>
      <c r="AE2296" s="15">
        <v>0</v>
      </c>
      <c r="AF2296" s="15">
        <v>0</v>
      </c>
      <c r="AG2296" s="15">
        <f t="shared" si="176"/>
        <v>0</v>
      </c>
      <c r="AH2296" s="15">
        <v>0</v>
      </c>
      <c r="AI2296" s="15">
        <v>0</v>
      </c>
      <c r="AJ2296" s="15">
        <v>0</v>
      </c>
      <c r="AK2296" s="15">
        <v>0</v>
      </c>
      <c r="AL2296" s="15">
        <v>0</v>
      </c>
      <c r="AM2296" s="15">
        <v>0</v>
      </c>
      <c r="AN2296" s="15">
        <v>0</v>
      </c>
      <c r="AO2296" s="15">
        <v>0</v>
      </c>
      <c r="AP2296" s="15">
        <v>0</v>
      </c>
      <c r="AQ2296" s="15">
        <v>0</v>
      </c>
      <c r="AR2296" s="15">
        <v>0</v>
      </c>
      <c r="AS2296" s="15">
        <v>0</v>
      </c>
      <c r="AT2296" s="15">
        <f t="shared" si="177"/>
        <v>0</v>
      </c>
      <c r="AU2296" s="15">
        <v>0</v>
      </c>
      <c r="AV2296" s="15">
        <v>0</v>
      </c>
      <c r="AW2296" s="15">
        <v>0</v>
      </c>
      <c r="AX2296" s="15">
        <v>0</v>
      </c>
      <c r="AY2296" s="15">
        <v>0</v>
      </c>
      <c r="AZ2296" s="15">
        <v>0</v>
      </c>
      <c r="BA2296" s="15">
        <v>0</v>
      </c>
      <c r="BB2296" s="15">
        <v>0</v>
      </c>
      <c r="BC2296" s="15">
        <v>0</v>
      </c>
      <c r="BD2296" s="15">
        <v>0</v>
      </c>
      <c r="BE2296" s="15">
        <v>0</v>
      </c>
      <c r="BF2296" s="15">
        <v>0</v>
      </c>
      <c r="BG2296" s="15">
        <f t="shared" si="178"/>
        <v>0</v>
      </c>
      <c r="BH2296" t="str">
        <f t="shared" si="179"/>
        <v>UIDIST</v>
      </c>
      <c r="BI2296" t="str">
        <f>VLOOKUP(BH2296,[2]Summary!$C$29:$C$56,1,0)</f>
        <v>UIDist</v>
      </c>
      <c r="BJ2296" s="16">
        <v>44562</v>
      </c>
    </row>
    <row r="2297" spans="1:62" x14ac:dyDescent="0.25">
      <c r="A2297" s="13" t="s">
        <v>4461</v>
      </c>
      <c r="B2297" s="13" t="s">
        <v>4462</v>
      </c>
      <c r="C2297" t="s">
        <v>4463</v>
      </c>
      <c r="D2297" t="s">
        <v>599</v>
      </c>
      <c r="E2297" t="s">
        <v>19</v>
      </c>
      <c r="F2297" s="13" t="s">
        <v>22</v>
      </c>
      <c r="H2297" s="15">
        <v>0</v>
      </c>
      <c r="I2297" s="15">
        <v>0</v>
      </c>
      <c r="J2297" s="15">
        <v>0</v>
      </c>
      <c r="K2297" s="15">
        <v>0</v>
      </c>
      <c r="L2297" s="15">
        <v>0</v>
      </c>
      <c r="M2297" s="15">
        <v>0</v>
      </c>
      <c r="N2297" s="15">
        <v>0</v>
      </c>
      <c r="O2297" s="15">
        <v>0</v>
      </c>
      <c r="P2297" s="15">
        <v>0</v>
      </c>
      <c r="Q2297" s="15">
        <v>0</v>
      </c>
      <c r="R2297" s="15">
        <v>0</v>
      </c>
      <c r="S2297" s="15">
        <v>0</v>
      </c>
      <c r="T2297" s="15">
        <f t="shared" si="175"/>
        <v>0</v>
      </c>
      <c r="U2297" s="15">
        <v>0</v>
      </c>
      <c r="V2297" s="15">
        <v>0</v>
      </c>
      <c r="W2297" s="15">
        <v>0</v>
      </c>
      <c r="X2297" s="15">
        <v>0</v>
      </c>
      <c r="Y2297" s="15">
        <v>0</v>
      </c>
      <c r="Z2297" s="15">
        <v>0</v>
      </c>
      <c r="AA2297" s="15">
        <v>0</v>
      </c>
      <c r="AB2297" s="15">
        <v>0</v>
      </c>
      <c r="AC2297" s="15">
        <v>0</v>
      </c>
      <c r="AD2297" s="15">
        <v>0</v>
      </c>
      <c r="AE2297" s="15">
        <v>0</v>
      </c>
      <c r="AF2297" s="15">
        <v>0</v>
      </c>
      <c r="AG2297" s="15">
        <f t="shared" si="176"/>
        <v>0</v>
      </c>
      <c r="AH2297" s="15">
        <v>0</v>
      </c>
      <c r="AI2297" s="15">
        <v>0</v>
      </c>
      <c r="AJ2297" s="15">
        <v>0</v>
      </c>
      <c r="AK2297" s="15">
        <v>0</v>
      </c>
      <c r="AL2297" s="15">
        <v>0</v>
      </c>
      <c r="AM2297" s="15">
        <v>0</v>
      </c>
      <c r="AN2297" s="15">
        <v>0</v>
      </c>
      <c r="AO2297" s="15">
        <v>0</v>
      </c>
      <c r="AP2297" s="15">
        <v>0</v>
      </c>
      <c r="AQ2297" s="15">
        <v>0</v>
      </c>
      <c r="AR2297" s="15">
        <v>0</v>
      </c>
      <c r="AS2297" s="15">
        <v>0</v>
      </c>
      <c r="AT2297" s="15">
        <f t="shared" si="177"/>
        <v>0</v>
      </c>
      <c r="AU2297" s="15">
        <v>8.4801801204681393</v>
      </c>
      <c r="AV2297" s="15">
        <v>119.88130784606933</v>
      </c>
      <c r="AW2297" s="15">
        <v>195.23292846679686</v>
      </c>
      <c r="AX2297" s="15">
        <v>269.23879638671878</v>
      </c>
      <c r="AY2297" s="15">
        <v>725.31244580078123</v>
      </c>
      <c r="AZ2297" s="15">
        <v>763.39444355773924</v>
      </c>
      <c r="BA2297" s="15">
        <v>408.619650390625</v>
      </c>
      <c r="BB2297" s="15">
        <v>537.72288330078129</v>
      </c>
      <c r="BC2297" s="15">
        <v>849.78357031250005</v>
      </c>
      <c r="BD2297" s="15">
        <v>754.72199999999998</v>
      </c>
      <c r="BE2297" s="15">
        <v>754.72199999999998</v>
      </c>
      <c r="BF2297" s="15">
        <v>754.72199999999998</v>
      </c>
      <c r="BG2297" s="15">
        <f t="shared" si="178"/>
        <v>6141.8322061824792</v>
      </c>
      <c r="BH2297" t="str">
        <f t="shared" si="179"/>
        <v>NYSEGDIST</v>
      </c>
      <c r="BI2297" t="str">
        <f>VLOOKUP(BH2297,[2]Summary!$C$29:$C$56,1,0)</f>
        <v>NYSEGDist</v>
      </c>
      <c r="BJ2297" s="16">
        <v>44562</v>
      </c>
    </row>
    <row r="2298" spans="1:62" x14ac:dyDescent="0.25">
      <c r="A2298" s="13" t="s">
        <v>4464</v>
      </c>
      <c r="B2298" s="13" t="s">
        <v>4465</v>
      </c>
      <c r="C2298" t="s">
        <v>4466</v>
      </c>
      <c r="D2298" t="s">
        <v>596</v>
      </c>
      <c r="E2298" t="s">
        <v>19</v>
      </c>
      <c r="F2298" s="13" t="s">
        <v>22</v>
      </c>
      <c r="H2298" s="15">
        <v>0</v>
      </c>
      <c r="I2298" s="15">
        <v>0</v>
      </c>
      <c r="J2298" s="15">
        <v>0</v>
      </c>
      <c r="K2298" s="15">
        <v>0</v>
      </c>
      <c r="L2298" s="15">
        <v>0</v>
      </c>
      <c r="M2298" s="15">
        <v>0</v>
      </c>
      <c r="N2298" s="15">
        <v>0</v>
      </c>
      <c r="O2298" s="15">
        <v>0</v>
      </c>
      <c r="P2298" s="15">
        <v>0</v>
      </c>
      <c r="Q2298" s="15">
        <v>0</v>
      </c>
      <c r="R2298" s="15">
        <v>0</v>
      </c>
      <c r="S2298" s="15">
        <v>0</v>
      </c>
      <c r="T2298" s="15">
        <f t="shared" si="175"/>
        <v>0</v>
      </c>
      <c r="U2298" s="15">
        <v>0</v>
      </c>
      <c r="V2298" s="15">
        <v>0</v>
      </c>
      <c r="W2298" s="15">
        <v>0</v>
      </c>
      <c r="X2298" s="15">
        <v>0</v>
      </c>
      <c r="Y2298" s="15">
        <v>0</v>
      </c>
      <c r="Z2298" s="15">
        <v>0</v>
      </c>
      <c r="AA2298" s="15">
        <v>0</v>
      </c>
      <c r="AB2298" s="15">
        <v>0</v>
      </c>
      <c r="AC2298" s="15">
        <v>0</v>
      </c>
      <c r="AD2298" s="15">
        <v>0</v>
      </c>
      <c r="AE2298" s="15">
        <v>0</v>
      </c>
      <c r="AF2298" s="15">
        <v>0</v>
      </c>
      <c r="AG2298" s="15">
        <f t="shared" si="176"/>
        <v>0</v>
      </c>
      <c r="AH2298" s="15">
        <v>0</v>
      </c>
      <c r="AI2298" s="15">
        <v>0</v>
      </c>
      <c r="AJ2298" s="15">
        <v>0</v>
      </c>
      <c r="AK2298" s="15">
        <v>0</v>
      </c>
      <c r="AL2298" s="15">
        <v>0</v>
      </c>
      <c r="AM2298" s="15">
        <v>0</v>
      </c>
      <c r="AN2298" s="15">
        <v>0</v>
      </c>
      <c r="AO2298" s="15">
        <v>0</v>
      </c>
      <c r="AP2298" s="15">
        <v>0</v>
      </c>
      <c r="AQ2298" s="15">
        <v>0</v>
      </c>
      <c r="AR2298" s="15">
        <v>0</v>
      </c>
      <c r="AS2298" s="15">
        <v>0</v>
      </c>
      <c r="AT2298" s="15">
        <f t="shared" si="177"/>
        <v>0</v>
      </c>
      <c r="AU2298" s="15">
        <v>0</v>
      </c>
      <c r="AV2298" s="15">
        <v>0</v>
      </c>
      <c r="AW2298" s="15">
        <v>0</v>
      </c>
      <c r="AX2298" s="15">
        <v>0</v>
      </c>
      <c r="AY2298" s="15">
        <v>0</v>
      </c>
      <c r="AZ2298" s="15">
        <v>0</v>
      </c>
      <c r="BA2298" s="15">
        <v>0</v>
      </c>
      <c r="BB2298" s="15">
        <v>0</v>
      </c>
      <c r="BC2298" s="15">
        <v>0</v>
      </c>
      <c r="BD2298" s="15">
        <v>0</v>
      </c>
      <c r="BE2298" s="15">
        <v>0</v>
      </c>
      <c r="BF2298" s="15">
        <v>0</v>
      </c>
      <c r="BG2298" s="15">
        <f t="shared" si="178"/>
        <v>0</v>
      </c>
      <c r="BH2298" t="str">
        <f t="shared" si="179"/>
        <v>RGEDIST</v>
      </c>
      <c r="BI2298" t="str">
        <f>VLOOKUP(BH2298,[2]Summary!$C$29:$C$56,1,0)</f>
        <v>RGEDist</v>
      </c>
      <c r="BJ2298" s="16">
        <v>44562</v>
      </c>
    </row>
    <row r="2299" spans="1:62" x14ac:dyDescent="0.25">
      <c r="A2299" s="13" t="s">
        <v>4467</v>
      </c>
      <c r="B2299" s="13" t="s">
        <v>4468</v>
      </c>
      <c r="C2299" t="s">
        <v>4469</v>
      </c>
      <c r="D2299" t="s">
        <v>596</v>
      </c>
      <c r="E2299" t="s">
        <v>19</v>
      </c>
      <c r="F2299" s="13" t="s">
        <v>22</v>
      </c>
      <c r="H2299" s="15">
        <v>0</v>
      </c>
      <c r="I2299" s="15">
        <v>0</v>
      </c>
      <c r="J2299" s="15">
        <v>0</v>
      </c>
      <c r="K2299" s="15">
        <v>0</v>
      </c>
      <c r="L2299" s="15">
        <v>0</v>
      </c>
      <c r="M2299" s="15">
        <v>0</v>
      </c>
      <c r="N2299" s="15">
        <v>0</v>
      </c>
      <c r="O2299" s="15">
        <v>0</v>
      </c>
      <c r="P2299" s="15">
        <v>0</v>
      </c>
      <c r="Q2299" s="15">
        <v>0</v>
      </c>
      <c r="R2299" s="15">
        <v>0</v>
      </c>
      <c r="S2299" s="15">
        <v>0</v>
      </c>
      <c r="T2299" s="15">
        <f t="shared" si="175"/>
        <v>0</v>
      </c>
      <c r="U2299" s="15">
        <v>0</v>
      </c>
      <c r="V2299" s="15">
        <v>0</v>
      </c>
      <c r="W2299" s="15">
        <v>0</v>
      </c>
      <c r="X2299" s="15">
        <v>0</v>
      </c>
      <c r="Y2299" s="15">
        <v>0</v>
      </c>
      <c r="Z2299" s="15">
        <v>0</v>
      </c>
      <c r="AA2299" s="15">
        <v>0</v>
      </c>
      <c r="AB2299" s="15">
        <v>0</v>
      </c>
      <c r="AC2299" s="15">
        <v>0</v>
      </c>
      <c r="AD2299" s="15">
        <v>0</v>
      </c>
      <c r="AE2299" s="15">
        <v>0</v>
      </c>
      <c r="AF2299" s="15">
        <v>0</v>
      </c>
      <c r="AG2299" s="15">
        <f t="shared" si="176"/>
        <v>0</v>
      </c>
      <c r="AH2299" s="15">
        <v>0</v>
      </c>
      <c r="AI2299" s="15">
        <v>0</v>
      </c>
      <c r="AJ2299" s="15">
        <v>0</v>
      </c>
      <c r="AK2299" s="15">
        <v>0</v>
      </c>
      <c r="AL2299" s="15">
        <v>0</v>
      </c>
      <c r="AM2299" s="15">
        <v>0</v>
      </c>
      <c r="AN2299" s="15">
        <v>0</v>
      </c>
      <c r="AO2299" s="15">
        <v>0</v>
      </c>
      <c r="AP2299" s="15">
        <v>0</v>
      </c>
      <c r="AQ2299" s="15">
        <v>0</v>
      </c>
      <c r="AR2299" s="15">
        <v>0</v>
      </c>
      <c r="AS2299" s="15">
        <v>0</v>
      </c>
      <c r="AT2299" s="15">
        <f t="shared" si="177"/>
        <v>0</v>
      </c>
      <c r="AU2299" s="15">
        <v>0</v>
      </c>
      <c r="AV2299" s="15">
        <v>0</v>
      </c>
      <c r="AW2299" s="15">
        <v>0</v>
      </c>
      <c r="AX2299" s="15">
        <v>0</v>
      </c>
      <c r="AY2299" s="15">
        <v>0</v>
      </c>
      <c r="AZ2299" s="15">
        <v>0</v>
      </c>
      <c r="BA2299" s="15">
        <v>0</v>
      </c>
      <c r="BB2299" s="15">
        <v>0</v>
      </c>
      <c r="BC2299" s="15">
        <v>0</v>
      </c>
      <c r="BD2299" s="15">
        <v>0</v>
      </c>
      <c r="BE2299" s="15">
        <v>0</v>
      </c>
      <c r="BF2299" s="15">
        <v>0</v>
      </c>
      <c r="BG2299" s="15">
        <f t="shared" si="178"/>
        <v>0</v>
      </c>
      <c r="BH2299" t="str">
        <f t="shared" si="179"/>
        <v>RGEDIST</v>
      </c>
      <c r="BI2299" t="str">
        <f>VLOOKUP(BH2299,[2]Summary!$C$29:$C$56,1,0)</f>
        <v>RGEDist</v>
      </c>
      <c r="BJ2299" s="16">
        <v>44562</v>
      </c>
    </row>
    <row r="2300" spans="1:62" x14ac:dyDescent="0.25">
      <c r="A2300" s="13" t="s">
        <v>4470</v>
      </c>
      <c r="B2300" s="13" t="s">
        <v>4471</v>
      </c>
      <c r="C2300" t="s">
        <v>4472</v>
      </c>
      <c r="D2300" t="s">
        <v>596</v>
      </c>
      <c r="E2300" t="s">
        <v>19</v>
      </c>
      <c r="F2300" s="13" t="s">
        <v>22</v>
      </c>
      <c r="H2300" s="15">
        <v>0</v>
      </c>
      <c r="I2300" s="15">
        <v>0</v>
      </c>
      <c r="J2300" s="15">
        <v>0</v>
      </c>
      <c r="K2300" s="15">
        <v>0</v>
      </c>
      <c r="L2300" s="15">
        <v>0</v>
      </c>
      <c r="M2300" s="15">
        <v>0</v>
      </c>
      <c r="N2300" s="15">
        <v>0</v>
      </c>
      <c r="O2300" s="15">
        <v>0</v>
      </c>
      <c r="P2300" s="15">
        <v>0</v>
      </c>
      <c r="Q2300" s="15">
        <v>0</v>
      </c>
      <c r="R2300" s="15">
        <v>0</v>
      </c>
      <c r="S2300" s="15">
        <v>0</v>
      </c>
      <c r="T2300" s="15">
        <f t="shared" si="175"/>
        <v>0</v>
      </c>
      <c r="U2300" s="15">
        <v>0</v>
      </c>
      <c r="V2300" s="15">
        <v>0</v>
      </c>
      <c r="W2300" s="15">
        <v>0</v>
      </c>
      <c r="X2300" s="15">
        <v>0</v>
      </c>
      <c r="Y2300" s="15">
        <v>0</v>
      </c>
      <c r="Z2300" s="15">
        <v>0</v>
      </c>
      <c r="AA2300" s="15">
        <v>0</v>
      </c>
      <c r="AB2300" s="15">
        <v>0</v>
      </c>
      <c r="AC2300" s="15">
        <v>0</v>
      </c>
      <c r="AD2300" s="15">
        <v>0</v>
      </c>
      <c r="AE2300" s="15">
        <v>0</v>
      </c>
      <c r="AF2300" s="15">
        <v>0</v>
      </c>
      <c r="AG2300" s="15">
        <f t="shared" si="176"/>
        <v>0</v>
      </c>
      <c r="AH2300" s="15">
        <v>0</v>
      </c>
      <c r="AI2300" s="15">
        <v>0</v>
      </c>
      <c r="AJ2300" s="15">
        <v>0</v>
      </c>
      <c r="AK2300" s="15">
        <v>0</v>
      </c>
      <c r="AL2300" s="15">
        <v>0</v>
      </c>
      <c r="AM2300" s="15">
        <v>0</v>
      </c>
      <c r="AN2300" s="15">
        <v>0</v>
      </c>
      <c r="AO2300" s="15">
        <v>0</v>
      </c>
      <c r="AP2300" s="15">
        <v>0</v>
      </c>
      <c r="AQ2300" s="15">
        <v>0</v>
      </c>
      <c r="AR2300" s="15">
        <v>0</v>
      </c>
      <c r="AS2300" s="15">
        <v>0</v>
      </c>
      <c r="AT2300" s="15">
        <f t="shared" si="177"/>
        <v>0</v>
      </c>
      <c r="AU2300" s="15">
        <v>0</v>
      </c>
      <c r="AV2300" s="15">
        <v>26.131150184631348</v>
      </c>
      <c r="AW2300" s="15">
        <v>51.165498779296875</v>
      </c>
      <c r="AX2300" s="15">
        <v>-2.7295699157714846</v>
      </c>
      <c r="AY2300" s="15">
        <v>14.74735009765625</v>
      </c>
      <c r="AZ2300" s="15">
        <v>118.80544964599609</v>
      </c>
      <c r="BA2300" s="15">
        <v>184.5609208984375</v>
      </c>
      <c r="BB2300" s="15">
        <v>311.35541687011721</v>
      </c>
      <c r="BC2300" s="15">
        <v>224.56358911132813</v>
      </c>
      <c r="BD2300" s="15">
        <v>540.22299999999996</v>
      </c>
      <c r="BE2300" s="15">
        <v>540.22299999999996</v>
      </c>
      <c r="BF2300" s="15">
        <v>540.22299999999996</v>
      </c>
      <c r="BG2300" s="15">
        <f t="shared" si="178"/>
        <v>2549.2688056716916</v>
      </c>
      <c r="BH2300" t="str">
        <f t="shared" si="179"/>
        <v>RGEDIST</v>
      </c>
      <c r="BI2300" t="str">
        <f>VLOOKUP(BH2300,[2]Summary!$C$29:$C$56,1,0)</f>
        <v>RGEDist</v>
      </c>
      <c r="BJ2300" s="16">
        <v>44562</v>
      </c>
    </row>
    <row r="2301" spans="1:62" x14ac:dyDescent="0.25">
      <c r="A2301" s="13" t="s">
        <v>4473</v>
      </c>
      <c r="B2301" s="13" t="s">
        <v>4474</v>
      </c>
      <c r="C2301" t="s">
        <v>4475</v>
      </c>
      <c r="D2301" t="s">
        <v>596</v>
      </c>
      <c r="E2301" t="s">
        <v>19</v>
      </c>
      <c r="F2301" s="13" t="s">
        <v>22</v>
      </c>
      <c r="H2301" s="15">
        <v>0</v>
      </c>
      <c r="I2301" s="15">
        <v>0</v>
      </c>
      <c r="J2301" s="15">
        <v>0</v>
      </c>
      <c r="K2301" s="15">
        <v>0</v>
      </c>
      <c r="L2301" s="15">
        <v>0</v>
      </c>
      <c r="M2301" s="15">
        <v>0</v>
      </c>
      <c r="N2301" s="15">
        <v>0</v>
      </c>
      <c r="O2301" s="15">
        <v>0</v>
      </c>
      <c r="P2301" s="15">
        <v>0</v>
      </c>
      <c r="Q2301" s="15">
        <v>0</v>
      </c>
      <c r="R2301" s="15">
        <v>0</v>
      </c>
      <c r="S2301" s="15">
        <v>0</v>
      </c>
      <c r="T2301" s="15">
        <f t="shared" si="175"/>
        <v>0</v>
      </c>
      <c r="U2301" s="15">
        <v>0</v>
      </c>
      <c r="V2301" s="15">
        <v>0</v>
      </c>
      <c r="W2301" s="15">
        <v>0</v>
      </c>
      <c r="X2301" s="15">
        <v>0</v>
      </c>
      <c r="Y2301" s="15">
        <v>0</v>
      </c>
      <c r="Z2301" s="15">
        <v>0</v>
      </c>
      <c r="AA2301" s="15">
        <v>0</v>
      </c>
      <c r="AB2301" s="15">
        <v>0</v>
      </c>
      <c r="AC2301" s="15">
        <v>0</v>
      </c>
      <c r="AD2301" s="15">
        <v>0</v>
      </c>
      <c r="AE2301" s="15">
        <v>0</v>
      </c>
      <c r="AF2301" s="15">
        <v>0</v>
      </c>
      <c r="AG2301" s="15">
        <f t="shared" si="176"/>
        <v>0</v>
      </c>
      <c r="AH2301" s="15">
        <v>0</v>
      </c>
      <c r="AI2301" s="15">
        <v>0</v>
      </c>
      <c r="AJ2301" s="15">
        <v>0</v>
      </c>
      <c r="AK2301" s="15">
        <v>0</v>
      </c>
      <c r="AL2301" s="15">
        <v>0</v>
      </c>
      <c r="AM2301" s="15">
        <v>0</v>
      </c>
      <c r="AN2301" s="15">
        <v>0</v>
      </c>
      <c r="AO2301" s="15">
        <v>0</v>
      </c>
      <c r="AP2301" s="15">
        <v>0</v>
      </c>
      <c r="AQ2301" s="15">
        <v>0</v>
      </c>
      <c r="AR2301" s="15">
        <v>0</v>
      </c>
      <c r="AS2301" s="15">
        <v>0</v>
      </c>
      <c r="AT2301" s="15">
        <f t="shared" si="177"/>
        <v>0</v>
      </c>
      <c r="AU2301" s="15">
        <v>0</v>
      </c>
      <c r="AV2301" s="15">
        <v>0</v>
      </c>
      <c r="AW2301" s="15">
        <v>0</v>
      </c>
      <c r="AX2301" s="15">
        <v>0</v>
      </c>
      <c r="AY2301" s="15">
        <v>0</v>
      </c>
      <c r="AZ2301" s="15">
        <v>0</v>
      </c>
      <c r="BA2301" s="15">
        <v>0</v>
      </c>
      <c r="BB2301" s="15">
        <v>0</v>
      </c>
      <c r="BC2301" s="15">
        <v>0</v>
      </c>
      <c r="BD2301" s="15">
        <v>0</v>
      </c>
      <c r="BE2301" s="15">
        <v>0</v>
      </c>
      <c r="BF2301" s="15">
        <v>0</v>
      </c>
      <c r="BG2301" s="15">
        <f t="shared" si="178"/>
        <v>0</v>
      </c>
      <c r="BH2301" t="str">
        <f t="shared" si="179"/>
        <v>RGEDIST</v>
      </c>
      <c r="BI2301" t="str">
        <f>VLOOKUP(BH2301,[2]Summary!$C$29:$C$56,1,0)</f>
        <v>RGEDist</v>
      </c>
      <c r="BJ2301" s="16">
        <v>44562</v>
      </c>
    </row>
    <row r="2302" spans="1:62" x14ac:dyDescent="0.25">
      <c r="A2302" s="13" t="s">
        <v>4476</v>
      </c>
      <c r="B2302" s="13" t="s">
        <v>4477</v>
      </c>
      <c r="C2302" t="s">
        <v>4478</v>
      </c>
      <c r="D2302" t="s">
        <v>18</v>
      </c>
      <c r="E2302" t="s">
        <v>19</v>
      </c>
      <c r="F2302" s="13" t="s">
        <v>22</v>
      </c>
      <c r="H2302" s="15">
        <v>0</v>
      </c>
      <c r="I2302" s="15">
        <v>0</v>
      </c>
      <c r="J2302" s="15">
        <v>0</v>
      </c>
      <c r="K2302" s="15">
        <v>0</v>
      </c>
      <c r="L2302" s="15">
        <v>0</v>
      </c>
      <c r="M2302" s="15">
        <v>0</v>
      </c>
      <c r="N2302" s="15">
        <v>0</v>
      </c>
      <c r="O2302" s="15">
        <v>0</v>
      </c>
      <c r="P2302" s="15">
        <v>0</v>
      </c>
      <c r="Q2302" s="15">
        <v>0</v>
      </c>
      <c r="R2302" s="15">
        <v>0</v>
      </c>
      <c r="S2302" s="15">
        <v>0</v>
      </c>
      <c r="T2302" s="15">
        <f t="shared" si="175"/>
        <v>0</v>
      </c>
      <c r="U2302" s="15">
        <v>0</v>
      </c>
      <c r="V2302" s="15">
        <v>0</v>
      </c>
      <c r="W2302" s="15">
        <v>0</v>
      </c>
      <c r="X2302" s="15">
        <v>0</v>
      </c>
      <c r="Y2302" s="15">
        <v>0</v>
      </c>
      <c r="Z2302" s="15">
        <v>0</v>
      </c>
      <c r="AA2302" s="15">
        <v>0</v>
      </c>
      <c r="AB2302" s="15">
        <v>0</v>
      </c>
      <c r="AC2302" s="15">
        <v>0</v>
      </c>
      <c r="AD2302" s="15">
        <v>0</v>
      </c>
      <c r="AE2302" s="15">
        <v>0</v>
      </c>
      <c r="AF2302" s="15">
        <v>0</v>
      </c>
      <c r="AG2302" s="15">
        <f t="shared" si="176"/>
        <v>0</v>
      </c>
      <c r="AH2302" s="15">
        <v>0</v>
      </c>
      <c r="AI2302" s="15">
        <v>0</v>
      </c>
      <c r="AJ2302" s="15">
        <v>0</v>
      </c>
      <c r="AK2302" s="15">
        <v>0</v>
      </c>
      <c r="AL2302" s="15">
        <v>0</v>
      </c>
      <c r="AM2302" s="15">
        <v>0</v>
      </c>
      <c r="AN2302" s="15">
        <v>0</v>
      </c>
      <c r="AO2302" s="15">
        <v>0</v>
      </c>
      <c r="AP2302" s="15">
        <v>0</v>
      </c>
      <c r="AQ2302" s="15">
        <v>0</v>
      </c>
      <c r="AR2302" s="15">
        <v>0</v>
      </c>
      <c r="AS2302" s="15">
        <v>0</v>
      </c>
      <c r="AT2302" s="15">
        <f t="shared" si="177"/>
        <v>0</v>
      </c>
      <c r="AU2302" s="15">
        <v>0</v>
      </c>
      <c r="AV2302" s="15">
        <v>0</v>
      </c>
      <c r="AW2302" s="15">
        <v>0</v>
      </c>
      <c r="AX2302" s="15">
        <v>0</v>
      </c>
      <c r="AY2302" s="15">
        <v>0</v>
      </c>
      <c r="AZ2302" s="15">
        <v>0</v>
      </c>
      <c r="BA2302" s="15">
        <v>0</v>
      </c>
      <c r="BB2302" s="15">
        <v>0</v>
      </c>
      <c r="BC2302" s="15">
        <v>0</v>
      </c>
      <c r="BD2302" s="15">
        <v>0</v>
      </c>
      <c r="BE2302" s="15">
        <v>0</v>
      </c>
      <c r="BF2302" s="15">
        <v>0</v>
      </c>
      <c r="BG2302" s="15">
        <f t="shared" si="178"/>
        <v>0</v>
      </c>
      <c r="BH2302" t="str">
        <f t="shared" si="179"/>
        <v>UIDIST</v>
      </c>
      <c r="BI2302" t="str">
        <f>VLOOKUP(BH2302,[2]Summary!$C$29:$C$56,1,0)</f>
        <v>UIDist</v>
      </c>
      <c r="BJ2302" s="16">
        <v>44562</v>
      </c>
    </row>
    <row r="2303" spans="1:62" x14ac:dyDescent="0.25">
      <c r="A2303" s="13" t="s">
        <v>4479</v>
      </c>
      <c r="B2303" s="13" t="s">
        <v>4480</v>
      </c>
      <c r="C2303" t="s">
        <v>4481</v>
      </c>
      <c r="D2303" t="s">
        <v>18</v>
      </c>
      <c r="E2303" t="s">
        <v>19</v>
      </c>
      <c r="F2303" s="13" t="s">
        <v>22</v>
      </c>
      <c r="H2303" s="15">
        <v>0</v>
      </c>
      <c r="I2303" s="15">
        <v>0</v>
      </c>
      <c r="J2303" s="15">
        <v>0</v>
      </c>
      <c r="K2303" s="15">
        <v>0</v>
      </c>
      <c r="L2303" s="15">
        <v>0</v>
      </c>
      <c r="M2303" s="15">
        <v>0</v>
      </c>
      <c r="N2303" s="15">
        <v>0</v>
      </c>
      <c r="O2303" s="15">
        <v>0</v>
      </c>
      <c r="P2303" s="15">
        <v>0</v>
      </c>
      <c r="Q2303" s="15">
        <v>0</v>
      </c>
      <c r="R2303" s="15">
        <v>0</v>
      </c>
      <c r="S2303" s="15">
        <v>0</v>
      </c>
      <c r="T2303" s="15">
        <f t="shared" si="175"/>
        <v>0</v>
      </c>
      <c r="U2303" s="15">
        <v>0</v>
      </c>
      <c r="V2303" s="15">
        <v>0</v>
      </c>
      <c r="W2303" s="15">
        <v>0</v>
      </c>
      <c r="X2303" s="15">
        <v>0</v>
      </c>
      <c r="Y2303" s="15">
        <v>0</v>
      </c>
      <c r="Z2303" s="15">
        <v>0</v>
      </c>
      <c r="AA2303" s="15">
        <v>0</v>
      </c>
      <c r="AB2303" s="15">
        <v>0</v>
      </c>
      <c r="AC2303" s="15">
        <v>0</v>
      </c>
      <c r="AD2303" s="15">
        <v>0</v>
      </c>
      <c r="AE2303" s="15">
        <v>0</v>
      </c>
      <c r="AF2303" s="15">
        <v>0</v>
      </c>
      <c r="AG2303" s="15">
        <f t="shared" si="176"/>
        <v>0</v>
      </c>
      <c r="AH2303" s="15">
        <v>0</v>
      </c>
      <c r="AI2303" s="15">
        <v>0</v>
      </c>
      <c r="AJ2303" s="15">
        <v>0</v>
      </c>
      <c r="AK2303" s="15">
        <v>0</v>
      </c>
      <c r="AL2303" s="15">
        <v>0</v>
      </c>
      <c r="AM2303" s="15">
        <v>0</v>
      </c>
      <c r="AN2303" s="15">
        <v>0</v>
      </c>
      <c r="AO2303" s="15">
        <v>0</v>
      </c>
      <c r="AP2303" s="15">
        <v>0</v>
      </c>
      <c r="AQ2303" s="15">
        <v>0</v>
      </c>
      <c r="AR2303" s="15">
        <v>0</v>
      </c>
      <c r="AS2303" s="15">
        <v>0</v>
      </c>
      <c r="AT2303" s="15">
        <f t="shared" si="177"/>
        <v>0</v>
      </c>
      <c r="AU2303" s="15">
        <v>0</v>
      </c>
      <c r="AV2303" s="15">
        <v>0</v>
      </c>
      <c r="AW2303" s="15">
        <v>4.7216999082565305</v>
      </c>
      <c r="AX2303" s="15">
        <v>5.5388199653625492</v>
      </c>
      <c r="AY2303" s="15">
        <v>7.421999961853027</v>
      </c>
      <c r="AZ2303" s="15">
        <v>4.9165801620483398</v>
      </c>
      <c r="BA2303" s="15">
        <v>0.97592001342773438</v>
      </c>
      <c r="BB2303" s="15">
        <v>4.3560200347900393</v>
      </c>
      <c r="BC2303" s="15">
        <v>3.964810089111328</v>
      </c>
      <c r="BD2303" s="15">
        <v>91.778000000000006</v>
      </c>
      <c r="BE2303" s="15">
        <v>315.39999999999998</v>
      </c>
      <c r="BF2303" s="15">
        <v>290.39999999999998</v>
      </c>
      <c r="BG2303" s="15">
        <f t="shared" si="178"/>
        <v>729.4738501348495</v>
      </c>
      <c r="BH2303" t="str">
        <f t="shared" si="179"/>
        <v>UIDIST</v>
      </c>
      <c r="BI2303" t="str">
        <f>VLOOKUP(BH2303,[2]Summary!$C$29:$C$56,1,0)</f>
        <v>UIDist</v>
      </c>
      <c r="BJ2303" s="16">
        <v>44562</v>
      </c>
    </row>
    <row r="2304" spans="1:62" x14ac:dyDescent="0.25">
      <c r="A2304" s="13" t="s">
        <v>4482</v>
      </c>
      <c r="B2304" s="13" t="s">
        <v>4483</v>
      </c>
      <c r="C2304" t="s">
        <v>4484</v>
      </c>
      <c r="D2304" t="s">
        <v>18</v>
      </c>
      <c r="E2304" t="s">
        <v>19</v>
      </c>
      <c r="F2304" s="13" t="s">
        <v>22</v>
      </c>
      <c r="H2304" s="15">
        <v>0</v>
      </c>
      <c r="I2304" s="15">
        <v>0</v>
      </c>
      <c r="J2304" s="15">
        <v>0</v>
      </c>
      <c r="K2304" s="15">
        <v>0</v>
      </c>
      <c r="L2304" s="15">
        <v>0</v>
      </c>
      <c r="M2304" s="15">
        <v>0</v>
      </c>
      <c r="N2304" s="15">
        <v>0</v>
      </c>
      <c r="O2304" s="15">
        <v>0</v>
      </c>
      <c r="P2304" s="15">
        <v>0</v>
      </c>
      <c r="Q2304" s="15">
        <v>0</v>
      </c>
      <c r="R2304" s="15">
        <v>0</v>
      </c>
      <c r="S2304" s="15">
        <v>0</v>
      </c>
      <c r="T2304" s="15">
        <f t="shared" si="175"/>
        <v>0</v>
      </c>
      <c r="U2304" s="15">
        <v>0</v>
      </c>
      <c r="V2304" s="15">
        <v>0</v>
      </c>
      <c r="W2304" s="15">
        <v>0</v>
      </c>
      <c r="X2304" s="15">
        <v>0</v>
      </c>
      <c r="Y2304" s="15">
        <v>0</v>
      </c>
      <c r="Z2304" s="15">
        <v>0</v>
      </c>
      <c r="AA2304" s="15">
        <v>0</v>
      </c>
      <c r="AB2304" s="15">
        <v>0</v>
      </c>
      <c r="AC2304" s="15">
        <v>0</v>
      </c>
      <c r="AD2304" s="15">
        <v>0</v>
      </c>
      <c r="AE2304" s="15">
        <v>0</v>
      </c>
      <c r="AF2304" s="15">
        <v>0</v>
      </c>
      <c r="AG2304" s="15">
        <f t="shared" si="176"/>
        <v>0</v>
      </c>
      <c r="AH2304" s="15">
        <v>0</v>
      </c>
      <c r="AI2304" s="15">
        <v>0</v>
      </c>
      <c r="AJ2304" s="15">
        <v>0</v>
      </c>
      <c r="AK2304" s="15">
        <v>0</v>
      </c>
      <c r="AL2304" s="15">
        <v>0</v>
      </c>
      <c r="AM2304" s="15">
        <v>0</v>
      </c>
      <c r="AN2304" s="15">
        <v>0</v>
      </c>
      <c r="AO2304" s="15">
        <v>0</v>
      </c>
      <c r="AP2304" s="15">
        <v>0</v>
      </c>
      <c r="AQ2304" s="15">
        <v>0</v>
      </c>
      <c r="AR2304" s="15">
        <v>0</v>
      </c>
      <c r="AS2304" s="15">
        <v>0</v>
      </c>
      <c r="AT2304" s="15">
        <f t="shared" si="177"/>
        <v>0</v>
      </c>
      <c r="AU2304" s="15">
        <v>0</v>
      </c>
      <c r="AV2304" s="15">
        <v>0</v>
      </c>
      <c r="AW2304" s="15">
        <v>0</v>
      </c>
      <c r="AX2304" s="15">
        <v>0</v>
      </c>
      <c r="AY2304" s="15">
        <v>0</v>
      </c>
      <c r="AZ2304" s="15">
        <v>0</v>
      </c>
      <c r="BA2304" s="15">
        <v>0</v>
      </c>
      <c r="BB2304" s="15">
        <v>0</v>
      </c>
      <c r="BC2304" s="15">
        <v>0</v>
      </c>
      <c r="BD2304" s="15">
        <v>0</v>
      </c>
      <c r="BE2304" s="15">
        <v>0</v>
      </c>
      <c r="BF2304" s="15">
        <v>0</v>
      </c>
      <c r="BG2304" s="15">
        <f t="shared" si="178"/>
        <v>0</v>
      </c>
      <c r="BH2304" t="str">
        <f t="shared" si="179"/>
        <v>UIDIST</v>
      </c>
      <c r="BI2304" t="str">
        <f>VLOOKUP(BH2304,[2]Summary!$C$29:$C$56,1,0)</f>
        <v>UIDist</v>
      </c>
      <c r="BJ2304" s="16">
        <v>44562</v>
      </c>
    </row>
    <row r="2305" spans="1:62" x14ac:dyDescent="0.25">
      <c r="A2305" s="13" t="s">
        <v>4485</v>
      </c>
      <c r="B2305" s="13" t="s">
        <v>4486</v>
      </c>
      <c r="C2305" t="s">
        <v>4487</v>
      </c>
      <c r="D2305" t="s">
        <v>599</v>
      </c>
      <c r="E2305" t="s">
        <v>19</v>
      </c>
      <c r="F2305" s="13" t="s">
        <v>20</v>
      </c>
      <c r="H2305" s="15">
        <v>0</v>
      </c>
      <c r="I2305" s="15">
        <v>0</v>
      </c>
      <c r="J2305" s="15">
        <v>0</v>
      </c>
      <c r="K2305" s="15">
        <v>0</v>
      </c>
      <c r="L2305" s="15">
        <v>0</v>
      </c>
      <c r="M2305" s="15">
        <v>0</v>
      </c>
      <c r="N2305" s="15">
        <v>0</v>
      </c>
      <c r="O2305" s="15">
        <v>0</v>
      </c>
      <c r="P2305" s="15">
        <v>0</v>
      </c>
      <c r="Q2305" s="15">
        <v>0</v>
      </c>
      <c r="R2305" s="15">
        <v>0</v>
      </c>
      <c r="S2305" s="15">
        <v>0</v>
      </c>
      <c r="T2305" s="15">
        <f t="shared" si="175"/>
        <v>0</v>
      </c>
      <c r="U2305" s="15">
        <v>0</v>
      </c>
      <c r="V2305" s="15">
        <v>0</v>
      </c>
      <c r="W2305" s="15">
        <v>0</v>
      </c>
      <c r="X2305" s="15">
        <v>0</v>
      </c>
      <c r="Y2305" s="15">
        <v>0</v>
      </c>
      <c r="Z2305" s="15">
        <v>0</v>
      </c>
      <c r="AA2305" s="15">
        <v>0</v>
      </c>
      <c r="AB2305" s="15">
        <v>0</v>
      </c>
      <c r="AC2305" s="15">
        <v>0</v>
      </c>
      <c r="AD2305" s="15">
        <v>0</v>
      </c>
      <c r="AE2305" s="15">
        <v>0</v>
      </c>
      <c r="AF2305" s="15">
        <v>0</v>
      </c>
      <c r="AG2305" s="15">
        <f t="shared" si="176"/>
        <v>0</v>
      </c>
      <c r="AH2305" s="15">
        <v>0</v>
      </c>
      <c r="AI2305" s="15">
        <v>0</v>
      </c>
      <c r="AJ2305" s="15">
        <v>0</v>
      </c>
      <c r="AK2305" s="15">
        <v>0</v>
      </c>
      <c r="AL2305" s="15">
        <v>0</v>
      </c>
      <c r="AM2305" s="15">
        <v>0</v>
      </c>
      <c r="AN2305" s="15">
        <v>0</v>
      </c>
      <c r="AO2305" s="15">
        <v>0</v>
      </c>
      <c r="AP2305" s="15">
        <v>0</v>
      </c>
      <c r="AQ2305" s="15">
        <v>0</v>
      </c>
      <c r="AR2305" s="15">
        <v>0</v>
      </c>
      <c r="AS2305" s="15">
        <v>3.0327200000000007</v>
      </c>
      <c r="AT2305" s="15">
        <f t="shared" si="177"/>
        <v>3.0327200000000007</v>
      </c>
      <c r="AU2305" s="15">
        <v>14.556569837570191</v>
      </c>
      <c r="AV2305" s="15">
        <v>11.648779693603515</v>
      </c>
      <c r="AW2305" s="15">
        <v>16.537159729003907</v>
      </c>
      <c r="AX2305" s="15">
        <v>44.741300750732421</v>
      </c>
      <c r="AY2305" s="15">
        <v>669.0843911132813</v>
      </c>
      <c r="AZ2305" s="15">
        <v>219.28593200683594</v>
      </c>
      <c r="BA2305" s="15">
        <v>16.82760986328125</v>
      </c>
      <c r="BB2305" s="15">
        <v>15.578390014648438</v>
      </c>
      <c r="BC2305" s="15">
        <v>13.711869995117187</v>
      </c>
      <c r="BD2305" s="15">
        <v>14.428610046386719</v>
      </c>
      <c r="BE2305" s="15">
        <v>316.81116259765628</v>
      </c>
      <c r="BF2305" s="15">
        <v>-1165.76280078125</v>
      </c>
      <c r="BG2305" s="15">
        <f t="shared" si="178"/>
        <v>187.44897486686727</v>
      </c>
      <c r="BH2305" t="str">
        <f t="shared" si="179"/>
        <v>NYSEGDIST</v>
      </c>
      <c r="BI2305" t="str">
        <f>VLOOKUP(BH2305,[2]Summary!$C$29:$C$56,1,0)</f>
        <v>NYSEGDist</v>
      </c>
      <c r="BJ2305" s="16">
        <v>44562</v>
      </c>
    </row>
    <row r="2306" spans="1:62" x14ac:dyDescent="0.25">
      <c r="A2306" s="13" t="s">
        <v>4488</v>
      </c>
      <c r="B2306" s="13" t="s">
        <v>4489</v>
      </c>
      <c r="C2306" t="s">
        <v>4490</v>
      </c>
      <c r="D2306" t="s">
        <v>18</v>
      </c>
      <c r="E2306" t="s">
        <v>19</v>
      </c>
      <c r="F2306" s="13" t="s">
        <v>22</v>
      </c>
      <c r="H2306" s="15">
        <v>0</v>
      </c>
      <c r="I2306" s="15">
        <v>0</v>
      </c>
      <c r="J2306" s="15">
        <v>0</v>
      </c>
      <c r="K2306" s="15">
        <v>0</v>
      </c>
      <c r="L2306" s="15">
        <v>0</v>
      </c>
      <c r="M2306" s="15">
        <v>0</v>
      </c>
      <c r="N2306" s="15">
        <v>0</v>
      </c>
      <c r="O2306" s="15">
        <v>0</v>
      </c>
      <c r="P2306" s="15">
        <v>0</v>
      </c>
      <c r="Q2306" s="15">
        <v>0</v>
      </c>
      <c r="R2306" s="15">
        <v>0</v>
      </c>
      <c r="S2306" s="15">
        <v>0</v>
      </c>
      <c r="T2306" s="15">
        <f t="shared" si="175"/>
        <v>0</v>
      </c>
      <c r="U2306" s="15">
        <v>0</v>
      </c>
      <c r="V2306" s="15">
        <v>0</v>
      </c>
      <c r="W2306" s="15">
        <v>0</v>
      </c>
      <c r="X2306" s="15">
        <v>0</v>
      </c>
      <c r="Y2306" s="15">
        <v>0</v>
      </c>
      <c r="Z2306" s="15">
        <v>0</v>
      </c>
      <c r="AA2306" s="15">
        <v>0</v>
      </c>
      <c r="AB2306" s="15">
        <v>0</v>
      </c>
      <c r="AC2306" s="15">
        <v>0</v>
      </c>
      <c r="AD2306" s="15">
        <v>0</v>
      </c>
      <c r="AE2306" s="15">
        <v>0</v>
      </c>
      <c r="AF2306" s="15">
        <v>0</v>
      </c>
      <c r="AG2306" s="15">
        <f t="shared" si="176"/>
        <v>0</v>
      </c>
      <c r="AH2306" s="15">
        <v>0</v>
      </c>
      <c r="AI2306" s="15">
        <v>0</v>
      </c>
      <c r="AJ2306" s="15">
        <v>0</v>
      </c>
      <c r="AK2306" s="15">
        <v>0</v>
      </c>
      <c r="AL2306" s="15">
        <v>0</v>
      </c>
      <c r="AM2306" s="15">
        <v>0</v>
      </c>
      <c r="AN2306" s="15">
        <v>0</v>
      </c>
      <c r="AO2306" s="15">
        <v>0</v>
      </c>
      <c r="AP2306" s="15">
        <v>0</v>
      </c>
      <c r="AQ2306" s="15">
        <v>0</v>
      </c>
      <c r="AR2306" s="15">
        <v>0</v>
      </c>
      <c r="AS2306" s="15">
        <v>0</v>
      </c>
      <c r="AT2306" s="15">
        <f t="shared" si="177"/>
        <v>0</v>
      </c>
      <c r="AU2306" s="15">
        <v>0</v>
      </c>
      <c r="AV2306" s="15">
        <v>0</v>
      </c>
      <c r="AW2306" s="15">
        <v>0.36145000281929968</v>
      </c>
      <c r="AX2306" s="15">
        <v>274.48959875488282</v>
      </c>
      <c r="AY2306" s="15">
        <v>29.101450073242187</v>
      </c>
      <c r="AZ2306" s="15">
        <v>0.79059002685546875</v>
      </c>
      <c r="BA2306" s="15">
        <v>1.8425999755859375</v>
      </c>
      <c r="BB2306" s="15">
        <v>1.8425999755859375</v>
      </c>
      <c r="BC2306" s="15">
        <v>7.2010131835937505E-2</v>
      </c>
      <c r="BD2306" s="15">
        <v>0</v>
      </c>
      <c r="BE2306" s="15">
        <v>0</v>
      </c>
      <c r="BF2306" s="15">
        <v>0</v>
      </c>
      <c r="BG2306" s="15">
        <f t="shared" si="178"/>
        <v>308.50029894080757</v>
      </c>
      <c r="BH2306" t="str">
        <f t="shared" si="179"/>
        <v>UIDIST</v>
      </c>
      <c r="BI2306" t="str">
        <f>VLOOKUP(BH2306,[2]Summary!$C$29:$C$56,1,0)</f>
        <v>UIDist</v>
      </c>
      <c r="BJ2306" s="16">
        <v>44470</v>
      </c>
    </row>
    <row r="2307" spans="1:62" x14ac:dyDescent="0.25">
      <c r="A2307" s="13" t="s">
        <v>4491</v>
      </c>
      <c r="B2307" s="13" t="s">
        <v>4492</v>
      </c>
      <c r="C2307" t="s">
        <v>4493</v>
      </c>
      <c r="D2307" t="s">
        <v>595</v>
      </c>
      <c r="E2307" t="s">
        <v>19</v>
      </c>
      <c r="F2307" s="13" t="s">
        <v>22</v>
      </c>
      <c r="H2307" s="15">
        <v>0</v>
      </c>
      <c r="I2307" s="15">
        <v>0</v>
      </c>
      <c r="J2307" s="15">
        <v>0</v>
      </c>
      <c r="K2307" s="15">
        <v>0</v>
      </c>
      <c r="L2307" s="15">
        <v>0</v>
      </c>
      <c r="M2307" s="15">
        <v>0</v>
      </c>
      <c r="N2307" s="15">
        <v>0</v>
      </c>
      <c r="O2307" s="15">
        <v>0</v>
      </c>
      <c r="P2307" s="15">
        <v>0</v>
      </c>
      <c r="Q2307" s="15">
        <v>0</v>
      </c>
      <c r="R2307" s="15">
        <v>0</v>
      </c>
      <c r="S2307" s="15">
        <v>0</v>
      </c>
      <c r="T2307" s="15">
        <f t="shared" ref="T2307:T2370" si="180">SUM(H2307:S2307)</f>
        <v>0</v>
      </c>
      <c r="U2307" s="15">
        <v>0</v>
      </c>
      <c r="V2307" s="15">
        <v>0</v>
      </c>
      <c r="W2307" s="15">
        <v>0</v>
      </c>
      <c r="X2307" s="15">
        <v>0</v>
      </c>
      <c r="Y2307" s="15">
        <v>0</v>
      </c>
      <c r="Z2307" s="15">
        <v>0</v>
      </c>
      <c r="AA2307" s="15">
        <v>0</v>
      </c>
      <c r="AB2307" s="15">
        <v>0</v>
      </c>
      <c r="AC2307" s="15">
        <v>0</v>
      </c>
      <c r="AD2307" s="15">
        <v>0</v>
      </c>
      <c r="AE2307" s="15">
        <v>0</v>
      </c>
      <c r="AF2307" s="15">
        <v>0</v>
      </c>
      <c r="AG2307" s="15">
        <f t="shared" ref="AG2307:AG2370" si="181">SUM(U2307:AF2307)</f>
        <v>0</v>
      </c>
      <c r="AH2307" s="15">
        <v>0</v>
      </c>
      <c r="AI2307" s="15">
        <v>0</v>
      </c>
      <c r="AJ2307" s="15">
        <v>0</v>
      </c>
      <c r="AK2307" s="15">
        <v>0</v>
      </c>
      <c r="AL2307" s="15">
        <v>0</v>
      </c>
      <c r="AM2307" s="15">
        <v>0</v>
      </c>
      <c r="AN2307" s="15">
        <v>0</v>
      </c>
      <c r="AO2307" s="15">
        <v>0</v>
      </c>
      <c r="AP2307" s="15">
        <v>34.841810000000002</v>
      </c>
      <c r="AQ2307" s="15">
        <v>100.13993999999998</v>
      </c>
      <c r="AR2307" s="15">
        <v>126.46292</v>
      </c>
      <c r="AS2307" s="15">
        <v>1834.79934</v>
      </c>
      <c r="AT2307" s="15">
        <f t="shared" ref="AT2307:AT2370" si="182">SUM(AH2307:AS2307)</f>
        <v>2096.2440099999999</v>
      </c>
      <c r="AU2307" s="15">
        <v>-4.3587598876953129</v>
      </c>
      <c r="AV2307" s="15">
        <v>264.03852441406252</v>
      </c>
      <c r="AW2307" s="15">
        <v>262.88912402343749</v>
      </c>
      <c r="AX2307" s="15">
        <v>166.79955105590821</v>
      </c>
      <c r="AY2307" s="15">
        <v>575.455619140625</v>
      </c>
      <c r="AZ2307" s="15">
        <v>231.81445187377929</v>
      </c>
      <c r="BA2307" s="15">
        <v>535.50249951171872</v>
      </c>
      <c r="BB2307" s="15">
        <v>148.59040625</v>
      </c>
      <c r="BC2307" s="15">
        <v>744.52550976562497</v>
      </c>
      <c r="BD2307" s="15">
        <v>111.5</v>
      </c>
      <c r="BE2307" s="15">
        <v>111.5</v>
      </c>
      <c r="BF2307" s="15">
        <v>0</v>
      </c>
      <c r="BG2307" s="15">
        <f t="shared" ref="BG2307:BG2370" si="183">SUM(AU2307:BF2307)</f>
        <v>3148.2569261474609</v>
      </c>
      <c r="BH2307" t="str">
        <f t="shared" ref="BH2307:BH2370" si="184">D2307&amp;E2307</f>
        <v>CMPDIST</v>
      </c>
      <c r="BI2307" t="str">
        <f>VLOOKUP(BH2307,[2]Summary!$C$29:$C$56,1,0)</f>
        <v>CMPDist</v>
      </c>
      <c r="BJ2307" s="16">
        <v>44531</v>
      </c>
    </row>
    <row r="2308" spans="1:62" x14ac:dyDescent="0.25">
      <c r="A2308" s="13" t="s">
        <v>4494</v>
      </c>
      <c r="B2308" s="13" t="s">
        <v>4495</v>
      </c>
      <c r="C2308" t="s">
        <v>4496</v>
      </c>
      <c r="D2308" t="s">
        <v>595</v>
      </c>
      <c r="E2308" t="s">
        <v>19</v>
      </c>
      <c r="F2308" s="13" t="s">
        <v>22</v>
      </c>
      <c r="H2308" s="15">
        <v>0</v>
      </c>
      <c r="I2308" s="15">
        <v>0</v>
      </c>
      <c r="J2308" s="15">
        <v>0</v>
      </c>
      <c r="K2308" s="15">
        <v>0</v>
      </c>
      <c r="L2308" s="15">
        <v>0</v>
      </c>
      <c r="M2308" s="15">
        <v>0</v>
      </c>
      <c r="N2308" s="15">
        <v>0</v>
      </c>
      <c r="O2308" s="15">
        <v>0</v>
      </c>
      <c r="P2308" s="15">
        <v>0</v>
      </c>
      <c r="Q2308" s="15">
        <v>0</v>
      </c>
      <c r="R2308" s="15">
        <v>0</v>
      </c>
      <c r="S2308" s="15">
        <v>0</v>
      </c>
      <c r="T2308" s="15">
        <f t="shared" si="180"/>
        <v>0</v>
      </c>
      <c r="U2308" s="15">
        <v>0</v>
      </c>
      <c r="V2308" s="15">
        <v>0</v>
      </c>
      <c r="W2308" s="15">
        <v>0</v>
      </c>
      <c r="X2308" s="15">
        <v>0</v>
      </c>
      <c r="Y2308" s="15">
        <v>0</v>
      </c>
      <c r="Z2308" s="15">
        <v>0</v>
      </c>
      <c r="AA2308" s="15">
        <v>0</v>
      </c>
      <c r="AB2308" s="15">
        <v>0</v>
      </c>
      <c r="AC2308" s="15">
        <v>0</v>
      </c>
      <c r="AD2308" s="15">
        <v>0</v>
      </c>
      <c r="AE2308" s="15">
        <v>0</v>
      </c>
      <c r="AF2308" s="15">
        <v>0</v>
      </c>
      <c r="AG2308" s="15">
        <f t="shared" si="181"/>
        <v>0</v>
      </c>
      <c r="AH2308" s="15">
        <v>0</v>
      </c>
      <c r="AI2308" s="15">
        <v>0</v>
      </c>
      <c r="AJ2308" s="15">
        <v>0</v>
      </c>
      <c r="AK2308" s="15">
        <v>0</v>
      </c>
      <c r="AL2308" s="15">
        <v>0</v>
      </c>
      <c r="AM2308" s="15">
        <v>0</v>
      </c>
      <c r="AN2308" s="15">
        <v>0</v>
      </c>
      <c r="AO2308" s="15">
        <v>0</v>
      </c>
      <c r="AP2308" s="15">
        <v>101.67165000000001</v>
      </c>
      <c r="AQ2308" s="15">
        <v>0.62414000000000003</v>
      </c>
      <c r="AR2308" s="15">
        <v>20.614159999999998</v>
      </c>
      <c r="AS2308" s="15">
        <v>8.2716399999999997</v>
      </c>
      <c r="AT2308" s="15">
        <f t="shared" si="182"/>
        <v>131.18159</v>
      </c>
      <c r="AU2308" s="15">
        <v>0.74534997558593752</v>
      </c>
      <c r="AV2308" s="15">
        <v>2.4199500274658203</v>
      </c>
      <c r="AW2308" s="15">
        <v>103.71061187744141</v>
      </c>
      <c r="AX2308" s="15">
        <v>127.45988537597657</v>
      </c>
      <c r="AY2308" s="15">
        <v>-5.0227201538085939</v>
      </c>
      <c r="AZ2308" s="15">
        <v>3.2516100463867188</v>
      </c>
      <c r="BA2308" s="15">
        <v>2.0312800292968749</v>
      </c>
      <c r="BB2308" s="15">
        <v>-2.1093099060058593</v>
      </c>
      <c r="BC2308" s="15">
        <v>0</v>
      </c>
      <c r="BD2308" s="15">
        <v>0</v>
      </c>
      <c r="BE2308" s="15">
        <v>0</v>
      </c>
      <c r="BF2308" s="15">
        <v>0</v>
      </c>
      <c r="BG2308" s="15">
        <f t="shared" si="183"/>
        <v>232.4866572723389</v>
      </c>
      <c r="BH2308" t="str">
        <f t="shared" si="184"/>
        <v>CMPDIST</v>
      </c>
      <c r="BI2308" t="str">
        <f>VLOOKUP(BH2308,[2]Summary!$C$29:$C$56,1,0)</f>
        <v>CMPDist</v>
      </c>
      <c r="BJ2308" s="16">
        <v>44440</v>
      </c>
    </row>
    <row r="2309" spans="1:62" x14ac:dyDescent="0.25">
      <c r="A2309" s="13" t="s">
        <v>4497</v>
      </c>
      <c r="B2309" s="13" t="s">
        <v>4498</v>
      </c>
      <c r="C2309" t="s">
        <v>4499</v>
      </c>
      <c r="D2309" t="s">
        <v>595</v>
      </c>
      <c r="E2309" t="s">
        <v>19</v>
      </c>
      <c r="F2309" s="13" t="s">
        <v>22</v>
      </c>
      <c r="H2309" s="15">
        <v>0</v>
      </c>
      <c r="I2309" s="15">
        <v>0</v>
      </c>
      <c r="J2309" s="15">
        <v>0</v>
      </c>
      <c r="K2309" s="15">
        <v>0</v>
      </c>
      <c r="L2309" s="15">
        <v>0</v>
      </c>
      <c r="M2309" s="15">
        <v>0</v>
      </c>
      <c r="N2309" s="15">
        <v>0</v>
      </c>
      <c r="O2309" s="15">
        <v>0</v>
      </c>
      <c r="P2309" s="15">
        <v>0</v>
      </c>
      <c r="Q2309" s="15">
        <v>0</v>
      </c>
      <c r="R2309" s="15">
        <v>0</v>
      </c>
      <c r="S2309" s="15">
        <v>0</v>
      </c>
      <c r="T2309" s="15">
        <f t="shared" si="180"/>
        <v>0</v>
      </c>
      <c r="U2309" s="15">
        <v>0</v>
      </c>
      <c r="V2309" s="15">
        <v>0</v>
      </c>
      <c r="W2309" s="15">
        <v>0</v>
      </c>
      <c r="X2309" s="15">
        <v>0</v>
      </c>
      <c r="Y2309" s="15">
        <v>0</v>
      </c>
      <c r="Z2309" s="15">
        <v>0</v>
      </c>
      <c r="AA2309" s="15">
        <v>0</v>
      </c>
      <c r="AB2309" s="15">
        <v>0</v>
      </c>
      <c r="AC2309" s="15">
        <v>0</v>
      </c>
      <c r="AD2309" s="15">
        <v>0</v>
      </c>
      <c r="AE2309" s="15">
        <v>0</v>
      </c>
      <c r="AF2309" s="15">
        <v>0</v>
      </c>
      <c r="AG2309" s="15">
        <f t="shared" si="181"/>
        <v>0</v>
      </c>
      <c r="AH2309" s="15">
        <v>0</v>
      </c>
      <c r="AI2309" s="15">
        <v>0</v>
      </c>
      <c r="AJ2309" s="15">
        <v>0</v>
      </c>
      <c r="AK2309" s="15">
        <v>0</v>
      </c>
      <c r="AL2309" s="15">
        <v>0</v>
      </c>
      <c r="AM2309" s="15">
        <v>0</v>
      </c>
      <c r="AN2309" s="15">
        <v>0</v>
      </c>
      <c r="AO2309" s="15">
        <v>0</v>
      </c>
      <c r="AP2309" s="15">
        <v>47.70098999999999</v>
      </c>
      <c r="AQ2309" s="15">
        <v>0.27850999999999998</v>
      </c>
      <c r="AR2309" s="15">
        <v>4.481469999999999</v>
      </c>
      <c r="AS2309" s="15">
        <v>2.08847</v>
      </c>
      <c r="AT2309" s="15">
        <f t="shared" si="182"/>
        <v>54.54943999999999</v>
      </c>
      <c r="AU2309" s="15">
        <v>0.30997000122070312</v>
      </c>
      <c r="AV2309" s="15">
        <v>0.27995999145507811</v>
      </c>
      <c r="AW2309" s="15">
        <v>0.31660998535156248</v>
      </c>
      <c r="AX2309" s="15">
        <v>0.30219000244140626</v>
      </c>
      <c r="AY2309" s="15">
        <v>0.30776998901367186</v>
      </c>
      <c r="AZ2309" s="15">
        <v>-54.316301773071288</v>
      </c>
      <c r="BA2309" s="15">
        <v>-1.9999999552965164E-5</v>
      </c>
      <c r="BB2309" s="15">
        <v>-1.7000000178813934E-4</v>
      </c>
      <c r="BC2309" s="15">
        <v>2.5806399583816528</v>
      </c>
      <c r="BD2309" s="15">
        <v>0</v>
      </c>
      <c r="BE2309" s="15">
        <v>0</v>
      </c>
      <c r="BF2309" s="15">
        <v>0</v>
      </c>
      <c r="BG2309" s="15">
        <f t="shared" si="183"/>
        <v>-50.21935184520855</v>
      </c>
      <c r="BH2309" t="str">
        <f t="shared" si="184"/>
        <v>CMPDIST</v>
      </c>
      <c r="BI2309" t="str">
        <f>VLOOKUP(BH2309,[2]Summary!$C$29:$C$56,1,0)</f>
        <v>CMPDist</v>
      </c>
      <c r="BJ2309" s="16">
        <v>44470</v>
      </c>
    </row>
    <row r="2310" spans="1:62" x14ac:dyDescent="0.25">
      <c r="A2310" s="13" t="s">
        <v>4500</v>
      </c>
      <c r="B2310" s="13" t="s">
        <v>4501</v>
      </c>
      <c r="C2310" t="s">
        <v>4502</v>
      </c>
      <c r="D2310" t="s">
        <v>595</v>
      </c>
      <c r="E2310" t="s">
        <v>19</v>
      </c>
      <c r="F2310" s="13" t="s">
        <v>22</v>
      </c>
      <c r="H2310" s="15">
        <v>0</v>
      </c>
      <c r="I2310" s="15">
        <v>0</v>
      </c>
      <c r="J2310" s="15">
        <v>0</v>
      </c>
      <c r="K2310" s="15">
        <v>0</v>
      </c>
      <c r="L2310" s="15">
        <v>0</v>
      </c>
      <c r="M2310" s="15">
        <v>0</v>
      </c>
      <c r="N2310" s="15">
        <v>0</v>
      </c>
      <c r="O2310" s="15">
        <v>0</v>
      </c>
      <c r="P2310" s="15">
        <v>0</v>
      </c>
      <c r="Q2310" s="15">
        <v>0</v>
      </c>
      <c r="R2310" s="15">
        <v>0</v>
      </c>
      <c r="S2310" s="15">
        <v>0</v>
      </c>
      <c r="T2310" s="15">
        <f t="shared" si="180"/>
        <v>0</v>
      </c>
      <c r="U2310" s="15">
        <v>0</v>
      </c>
      <c r="V2310" s="15">
        <v>0</v>
      </c>
      <c r="W2310" s="15">
        <v>0</v>
      </c>
      <c r="X2310" s="15">
        <v>0</v>
      </c>
      <c r="Y2310" s="15">
        <v>0</v>
      </c>
      <c r="Z2310" s="15">
        <v>0</v>
      </c>
      <c r="AA2310" s="15">
        <v>0</v>
      </c>
      <c r="AB2310" s="15">
        <v>0</v>
      </c>
      <c r="AC2310" s="15">
        <v>0</v>
      </c>
      <c r="AD2310" s="15">
        <v>0</v>
      </c>
      <c r="AE2310" s="15">
        <v>0</v>
      </c>
      <c r="AF2310" s="15">
        <v>0</v>
      </c>
      <c r="AG2310" s="15">
        <f t="shared" si="181"/>
        <v>0</v>
      </c>
      <c r="AH2310" s="15">
        <v>0</v>
      </c>
      <c r="AI2310" s="15">
        <v>0</v>
      </c>
      <c r="AJ2310" s="15">
        <v>0</v>
      </c>
      <c r="AK2310" s="15">
        <v>0</v>
      </c>
      <c r="AL2310" s="15">
        <v>0</v>
      </c>
      <c r="AM2310" s="15">
        <v>0</v>
      </c>
      <c r="AN2310" s="15">
        <v>0</v>
      </c>
      <c r="AO2310" s="15">
        <v>0</v>
      </c>
      <c r="AP2310" s="15">
        <v>0</v>
      </c>
      <c r="AQ2310" s="15">
        <v>0</v>
      </c>
      <c r="AR2310" s="15">
        <v>0</v>
      </c>
      <c r="AS2310" s="15">
        <v>0</v>
      </c>
      <c r="AT2310" s="15">
        <f t="shared" si="182"/>
        <v>0</v>
      </c>
      <c r="AU2310" s="15">
        <v>0</v>
      </c>
      <c r="AV2310" s="15">
        <v>0</v>
      </c>
      <c r="AW2310" s="15">
        <v>0</v>
      </c>
      <c r="AX2310" s="15">
        <v>0</v>
      </c>
      <c r="AY2310" s="15">
        <v>0</v>
      </c>
      <c r="AZ2310" s="15">
        <v>0</v>
      </c>
      <c r="BA2310" s="15">
        <v>0</v>
      </c>
      <c r="BB2310" s="15">
        <v>0</v>
      </c>
      <c r="BC2310" s="15">
        <v>0</v>
      </c>
      <c r="BD2310" s="15">
        <v>0</v>
      </c>
      <c r="BE2310" s="15">
        <v>0</v>
      </c>
      <c r="BF2310" s="15">
        <v>0</v>
      </c>
      <c r="BG2310" s="15">
        <f t="shared" si="183"/>
        <v>0</v>
      </c>
      <c r="BH2310" t="str">
        <f t="shared" si="184"/>
        <v>CMPDIST</v>
      </c>
      <c r="BI2310" t="str">
        <f>VLOOKUP(BH2310,[2]Summary!$C$29:$C$56,1,0)</f>
        <v>CMPDist</v>
      </c>
      <c r="BJ2310" s="16">
        <v>44562</v>
      </c>
    </row>
    <row r="2311" spans="1:62" x14ac:dyDescent="0.25">
      <c r="A2311" s="13" t="s">
        <v>4503</v>
      </c>
      <c r="B2311" s="13" t="s">
        <v>4504</v>
      </c>
      <c r="C2311" t="s">
        <v>4505</v>
      </c>
      <c r="D2311" t="s">
        <v>595</v>
      </c>
      <c r="E2311" t="s">
        <v>19</v>
      </c>
      <c r="F2311" s="13" t="s">
        <v>22</v>
      </c>
      <c r="H2311" s="15">
        <v>0</v>
      </c>
      <c r="I2311" s="15">
        <v>0</v>
      </c>
      <c r="J2311" s="15">
        <v>0</v>
      </c>
      <c r="K2311" s="15">
        <v>0</v>
      </c>
      <c r="L2311" s="15">
        <v>0</v>
      </c>
      <c r="M2311" s="15">
        <v>0</v>
      </c>
      <c r="N2311" s="15">
        <v>0</v>
      </c>
      <c r="O2311" s="15">
        <v>0</v>
      </c>
      <c r="P2311" s="15">
        <v>0</v>
      </c>
      <c r="Q2311" s="15">
        <v>0</v>
      </c>
      <c r="R2311" s="15">
        <v>0</v>
      </c>
      <c r="S2311" s="15">
        <v>0</v>
      </c>
      <c r="T2311" s="15">
        <f t="shared" si="180"/>
        <v>0</v>
      </c>
      <c r="U2311" s="15">
        <v>0</v>
      </c>
      <c r="V2311" s="15">
        <v>0</v>
      </c>
      <c r="W2311" s="15">
        <v>0</v>
      </c>
      <c r="X2311" s="15">
        <v>0</v>
      </c>
      <c r="Y2311" s="15">
        <v>0</v>
      </c>
      <c r="Z2311" s="15">
        <v>0</v>
      </c>
      <c r="AA2311" s="15">
        <v>0</v>
      </c>
      <c r="AB2311" s="15">
        <v>0</v>
      </c>
      <c r="AC2311" s="15">
        <v>0</v>
      </c>
      <c r="AD2311" s="15">
        <v>0</v>
      </c>
      <c r="AE2311" s="15">
        <v>0</v>
      </c>
      <c r="AF2311" s="15">
        <v>0</v>
      </c>
      <c r="AG2311" s="15">
        <f t="shared" si="181"/>
        <v>0</v>
      </c>
      <c r="AH2311" s="15">
        <v>0</v>
      </c>
      <c r="AI2311" s="15">
        <v>0</v>
      </c>
      <c r="AJ2311" s="15">
        <v>0</v>
      </c>
      <c r="AK2311" s="15">
        <v>0</v>
      </c>
      <c r="AL2311" s="15">
        <v>0</v>
      </c>
      <c r="AM2311" s="15">
        <v>79.691839999999999</v>
      </c>
      <c r="AN2311" s="15">
        <v>37.474089999999997</v>
      </c>
      <c r="AO2311" s="15">
        <v>11.162469999999999</v>
      </c>
      <c r="AP2311" s="15">
        <v>36.844080000000005</v>
      </c>
      <c r="AQ2311" s="15">
        <v>37.706389999999999</v>
      </c>
      <c r="AR2311" s="15">
        <v>113.95029</v>
      </c>
      <c r="AS2311" s="15">
        <v>364.09118999999987</v>
      </c>
      <c r="AT2311" s="15">
        <f t="shared" si="182"/>
        <v>680.92034999999987</v>
      </c>
      <c r="AU2311" s="15">
        <v>3.86893994140625</v>
      </c>
      <c r="AV2311" s="15">
        <v>2.5636599731445311</v>
      </c>
      <c r="AW2311" s="15">
        <v>50.249560791015625</v>
      </c>
      <c r="AX2311" s="15">
        <v>70.331929687499994</v>
      </c>
      <c r="AY2311" s="15">
        <v>4.4747998046874997</v>
      </c>
      <c r="AZ2311" s="15">
        <v>3.3984299902915955</v>
      </c>
      <c r="BA2311" s="15">
        <v>4.5159399414062502</v>
      </c>
      <c r="BB2311" s="15">
        <v>4.5159399414062502</v>
      </c>
      <c r="BC2311" s="15">
        <v>0</v>
      </c>
      <c r="BD2311" s="15">
        <v>0</v>
      </c>
      <c r="BE2311" s="15">
        <v>0</v>
      </c>
      <c r="BF2311" s="15">
        <v>0</v>
      </c>
      <c r="BG2311" s="15">
        <f t="shared" si="183"/>
        <v>143.91920007085801</v>
      </c>
      <c r="BH2311" t="str">
        <f t="shared" si="184"/>
        <v>CMPDIST</v>
      </c>
      <c r="BI2311" t="str">
        <f>VLOOKUP(BH2311,[2]Summary!$C$29:$C$56,1,0)</f>
        <v>CMPDist</v>
      </c>
      <c r="BJ2311" s="16">
        <v>44440</v>
      </c>
    </row>
    <row r="2312" spans="1:62" x14ac:dyDescent="0.25">
      <c r="A2312" s="13" t="s">
        <v>4506</v>
      </c>
      <c r="B2312" s="13" t="s">
        <v>4507</v>
      </c>
      <c r="C2312" t="s">
        <v>4508</v>
      </c>
      <c r="D2312" t="s">
        <v>595</v>
      </c>
      <c r="E2312" t="s">
        <v>19</v>
      </c>
      <c r="F2312" s="13" t="s">
        <v>22</v>
      </c>
      <c r="H2312" s="15">
        <v>0</v>
      </c>
      <c r="I2312" s="15">
        <v>0</v>
      </c>
      <c r="J2312" s="15">
        <v>0</v>
      </c>
      <c r="K2312" s="15">
        <v>0</v>
      </c>
      <c r="L2312" s="15">
        <v>0</v>
      </c>
      <c r="M2312" s="15">
        <v>0</v>
      </c>
      <c r="N2312" s="15">
        <v>0</v>
      </c>
      <c r="O2312" s="15">
        <v>0</v>
      </c>
      <c r="P2312" s="15">
        <v>0</v>
      </c>
      <c r="Q2312" s="15">
        <v>0</v>
      </c>
      <c r="R2312" s="15">
        <v>0</v>
      </c>
      <c r="S2312" s="15">
        <v>0</v>
      </c>
      <c r="T2312" s="15">
        <f t="shared" si="180"/>
        <v>0</v>
      </c>
      <c r="U2312" s="15">
        <v>0</v>
      </c>
      <c r="V2312" s="15">
        <v>0</v>
      </c>
      <c r="W2312" s="15">
        <v>0</v>
      </c>
      <c r="X2312" s="15">
        <v>0</v>
      </c>
      <c r="Y2312" s="15">
        <v>0</v>
      </c>
      <c r="Z2312" s="15">
        <v>0</v>
      </c>
      <c r="AA2312" s="15">
        <v>0</v>
      </c>
      <c r="AB2312" s="15">
        <v>0</v>
      </c>
      <c r="AC2312" s="15">
        <v>0</v>
      </c>
      <c r="AD2312" s="15">
        <v>0</v>
      </c>
      <c r="AE2312" s="15">
        <v>0</v>
      </c>
      <c r="AF2312" s="15">
        <v>0</v>
      </c>
      <c r="AG2312" s="15">
        <f t="shared" si="181"/>
        <v>0</v>
      </c>
      <c r="AH2312" s="15">
        <v>0</v>
      </c>
      <c r="AI2312" s="15">
        <v>0</v>
      </c>
      <c r="AJ2312" s="15">
        <v>0</v>
      </c>
      <c r="AK2312" s="15">
        <v>0</v>
      </c>
      <c r="AL2312" s="15">
        <v>0</v>
      </c>
      <c r="AM2312" s="15">
        <v>0</v>
      </c>
      <c r="AN2312" s="15">
        <v>38.648479999999999</v>
      </c>
      <c r="AO2312" s="15">
        <v>16.640630000000005</v>
      </c>
      <c r="AP2312" s="15">
        <v>84.491479999999981</v>
      </c>
      <c r="AQ2312" s="15">
        <v>0.81284999999999996</v>
      </c>
      <c r="AR2312" s="15">
        <v>29.737879999999997</v>
      </c>
      <c r="AS2312" s="15">
        <v>2.0338600000000002</v>
      </c>
      <c r="AT2312" s="15">
        <f t="shared" si="182"/>
        <v>172.36517999999998</v>
      </c>
      <c r="AU2312" s="15">
        <v>0.97935998535156255</v>
      </c>
      <c r="AV2312" s="15">
        <v>0.8845800170898438</v>
      </c>
      <c r="AW2312" s="15">
        <v>1.0006300048828125</v>
      </c>
      <c r="AX2312" s="15">
        <v>0.95485998535156247</v>
      </c>
      <c r="AY2312" s="15">
        <v>0.97240997314453126</v>
      </c>
      <c r="AZ2312" s="15">
        <v>50.779319030761719</v>
      </c>
      <c r="BA2312" s="15">
        <v>2.4215800323486327</v>
      </c>
      <c r="BB2312" s="15">
        <v>32.173439979553223</v>
      </c>
      <c r="BC2312" s="15">
        <v>-4.961250213623047</v>
      </c>
      <c r="BD2312" s="15">
        <v>0</v>
      </c>
      <c r="BE2312" s="15">
        <v>0</v>
      </c>
      <c r="BF2312" s="15">
        <v>0</v>
      </c>
      <c r="BG2312" s="15">
        <f t="shared" si="183"/>
        <v>85.204928794860848</v>
      </c>
      <c r="BH2312" t="str">
        <f t="shared" si="184"/>
        <v>CMPDIST</v>
      </c>
      <c r="BI2312" t="str">
        <f>VLOOKUP(BH2312,[2]Summary!$C$29:$C$56,1,0)</f>
        <v>CMPDist</v>
      </c>
      <c r="BJ2312" s="16">
        <v>44470</v>
      </c>
    </row>
    <row r="2313" spans="1:62" x14ac:dyDescent="0.25">
      <c r="A2313" s="13" t="s">
        <v>4509</v>
      </c>
      <c r="B2313" s="13" t="s">
        <v>4510</v>
      </c>
      <c r="C2313" t="s">
        <v>4511</v>
      </c>
      <c r="D2313" t="s">
        <v>595</v>
      </c>
      <c r="E2313" t="s">
        <v>19</v>
      </c>
      <c r="F2313" s="13" t="s">
        <v>22</v>
      </c>
      <c r="H2313" s="15">
        <v>0</v>
      </c>
      <c r="I2313" s="15">
        <v>0</v>
      </c>
      <c r="J2313" s="15">
        <v>0</v>
      </c>
      <c r="K2313" s="15">
        <v>0</v>
      </c>
      <c r="L2313" s="15">
        <v>0</v>
      </c>
      <c r="M2313" s="15">
        <v>0</v>
      </c>
      <c r="N2313" s="15">
        <v>0</v>
      </c>
      <c r="O2313" s="15">
        <v>0</v>
      </c>
      <c r="P2313" s="15">
        <v>0</v>
      </c>
      <c r="Q2313" s="15">
        <v>0</v>
      </c>
      <c r="R2313" s="15">
        <v>0</v>
      </c>
      <c r="S2313" s="15">
        <v>0</v>
      </c>
      <c r="T2313" s="15">
        <f t="shared" si="180"/>
        <v>0</v>
      </c>
      <c r="U2313" s="15">
        <v>0</v>
      </c>
      <c r="V2313" s="15">
        <v>0</v>
      </c>
      <c r="W2313" s="15">
        <v>0</v>
      </c>
      <c r="X2313" s="15">
        <v>0</v>
      </c>
      <c r="Y2313" s="15">
        <v>0</v>
      </c>
      <c r="Z2313" s="15">
        <v>0</v>
      </c>
      <c r="AA2313" s="15">
        <v>0</v>
      </c>
      <c r="AB2313" s="15">
        <v>0</v>
      </c>
      <c r="AC2313" s="15">
        <v>0</v>
      </c>
      <c r="AD2313" s="15">
        <v>0</v>
      </c>
      <c r="AE2313" s="15">
        <v>0</v>
      </c>
      <c r="AF2313" s="15">
        <v>0</v>
      </c>
      <c r="AG2313" s="15">
        <f t="shared" si="181"/>
        <v>0</v>
      </c>
      <c r="AH2313" s="15">
        <v>0</v>
      </c>
      <c r="AI2313" s="15">
        <v>0</v>
      </c>
      <c r="AJ2313" s="15">
        <v>0</v>
      </c>
      <c r="AK2313" s="15">
        <v>0</v>
      </c>
      <c r="AL2313" s="15">
        <v>39.424980000000005</v>
      </c>
      <c r="AM2313" s="15">
        <v>125.36183</v>
      </c>
      <c r="AN2313" s="15">
        <v>4.7931299999999997</v>
      </c>
      <c r="AO2313" s="15">
        <v>5.4282200000000005</v>
      </c>
      <c r="AP2313" s="15">
        <v>184.72931</v>
      </c>
      <c r="AQ2313" s="15">
        <v>30.294769999999996</v>
      </c>
      <c r="AR2313" s="15">
        <v>4.0192100000000002</v>
      </c>
      <c r="AS2313" s="15">
        <v>0</v>
      </c>
      <c r="AT2313" s="15">
        <f t="shared" si="182"/>
        <v>394.05144999999999</v>
      </c>
      <c r="AU2313" s="15">
        <v>0</v>
      </c>
      <c r="AV2313" s="15">
        <v>0</v>
      </c>
      <c r="AW2313" s="15">
        <v>0</v>
      </c>
      <c r="AX2313" s="15">
        <v>0</v>
      </c>
      <c r="AY2313" s="15">
        <v>0</v>
      </c>
      <c r="AZ2313" s="15">
        <v>0</v>
      </c>
      <c r="BA2313" s="15">
        <v>0</v>
      </c>
      <c r="BB2313" s="15">
        <v>0</v>
      </c>
      <c r="BC2313" s="15">
        <v>0</v>
      </c>
      <c r="BD2313" s="15">
        <v>0</v>
      </c>
      <c r="BE2313" s="15">
        <v>0</v>
      </c>
      <c r="BF2313" s="15">
        <v>0</v>
      </c>
      <c r="BG2313" s="15">
        <f t="shared" si="183"/>
        <v>0</v>
      </c>
      <c r="BH2313" t="str">
        <f t="shared" si="184"/>
        <v>CMPDIST</v>
      </c>
      <c r="BI2313" t="str">
        <f>VLOOKUP(BH2313,[2]Summary!$C$29:$C$56,1,0)</f>
        <v>CMPDist</v>
      </c>
      <c r="BJ2313" s="16">
        <v>44197</v>
      </c>
    </row>
    <row r="2314" spans="1:62" x14ac:dyDescent="0.25">
      <c r="A2314" s="13" t="s">
        <v>4512</v>
      </c>
      <c r="B2314" s="13" t="s">
        <v>4513</v>
      </c>
      <c r="C2314" t="s">
        <v>4514</v>
      </c>
      <c r="D2314" t="s">
        <v>595</v>
      </c>
      <c r="E2314" t="s">
        <v>19</v>
      </c>
      <c r="F2314" s="13" t="s">
        <v>22</v>
      </c>
      <c r="H2314" s="15">
        <v>0</v>
      </c>
      <c r="I2314" s="15">
        <v>0</v>
      </c>
      <c r="J2314" s="15">
        <v>0</v>
      </c>
      <c r="K2314" s="15">
        <v>0</v>
      </c>
      <c r="L2314" s="15">
        <v>0</v>
      </c>
      <c r="M2314" s="15">
        <v>0</v>
      </c>
      <c r="N2314" s="15">
        <v>0</v>
      </c>
      <c r="O2314" s="15">
        <v>0</v>
      </c>
      <c r="P2314" s="15">
        <v>0</v>
      </c>
      <c r="Q2314" s="15">
        <v>0</v>
      </c>
      <c r="R2314" s="15">
        <v>0</v>
      </c>
      <c r="S2314" s="15">
        <v>0</v>
      </c>
      <c r="T2314" s="15">
        <f t="shared" si="180"/>
        <v>0</v>
      </c>
      <c r="U2314" s="15">
        <v>0</v>
      </c>
      <c r="V2314" s="15">
        <v>0</v>
      </c>
      <c r="W2314" s="15">
        <v>0</v>
      </c>
      <c r="X2314" s="15">
        <v>0</v>
      </c>
      <c r="Y2314" s="15">
        <v>0</v>
      </c>
      <c r="Z2314" s="15">
        <v>0</v>
      </c>
      <c r="AA2314" s="15">
        <v>0</v>
      </c>
      <c r="AB2314" s="15">
        <v>0</v>
      </c>
      <c r="AC2314" s="15">
        <v>0</v>
      </c>
      <c r="AD2314" s="15">
        <v>0</v>
      </c>
      <c r="AE2314" s="15">
        <v>0</v>
      </c>
      <c r="AF2314" s="15">
        <v>0</v>
      </c>
      <c r="AG2314" s="15">
        <f t="shared" si="181"/>
        <v>0</v>
      </c>
      <c r="AH2314" s="15">
        <v>0</v>
      </c>
      <c r="AI2314" s="15">
        <v>0</v>
      </c>
      <c r="AJ2314" s="15">
        <v>0</v>
      </c>
      <c r="AK2314" s="15">
        <v>0</v>
      </c>
      <c r="AL2314" s="15">
        <v>0</v>
      </c>
      <c r="AM2314" s="15">
        <v>0</v>
      </c>
      <c r="AN2314" s="15">
        <v>0</v>
      </c>
      <c r="AO2314" s="15">
        <v>0</v>
      </c>
      <c r="AP2314" s="15">
        <v>0</v>
      </c>
      <c r="AQ2314" s="15">
        <v>0</v>
      </c>
      <c r="AR2314" s="15">
        <v>0</v>
      </c>
      <c r="AS2314" s="15">
        <v>0</v>
      </c>
      <c r="AT2314" s="15">
        <f t="shared" si="182"/>
        <v>0</v>
      </c>
      <c r="AU2314" s="15">
        <v>0</v>
      </c>
      <c r="AV2314" s="15">
        <v>0</v>
      </c>
      <c r="AW2314" s="15">
        <v>0</v>
      </c>
      <c r="AX2314" s="15">
        <v>0</v>
      </c>
      <c r="AY2314" s="15">
        <v>0</v>
      </c>
      <c r="AZ2314" s="15">
        <v>0</v>
      </c>
      <c r="BA2314" s="15">
        <v>0</v>
      </c>
      <c r="BB2314" s="15">
        <v>0</v>
      </c>
      <c r="BC2314" s="15">
        <v>0</v>
      </c>
      <c r="BD2314" s="15">
        <v>0</v>
      </c>
      <c r="BE2314" s="15">
        <v>0</v>
      </c>
      <c r="BF2314" s="15">
        <v>0</v>
      </c>
      <c r="BG2314" s="15">
        <f t="shared" si="183"/>
        <v>0</v>
      </c>
      <c r="BH2314" t="str">
        <f t="shared" si="184"/>
        <v>CMPDIST</v>
      </c>
      <c r="BI2314" t="str">
        <f>VLOOKUP(BH2314,[2]Summary!$C$29:$C$56,1,0)</f>
        <v>CMPDist</v>
      </c>
      <c r="BJ2314" s="16">
        <v>44562</v>
      </c>
    </row>
    <row r="2315" spans="1:62" x14ac:dyDescent="0.25">
      <c r="A2315" s="13" t="s">
        <v>4515</v>
      </c>
      <c r="B2315" s="13" t="s">
        <v>4516</v>
      </c>
      <c r="C2315" t="s">
        <v>4517</v>
      </c>
      <c r="D2315" t="s">
        <v>595</v>
      </c>
      <c r="E2315" t="s">
        <v>19</v>
      </c>
      <c r="F2315" s="13" t="s">
        <v>22</v>
      </c>
      <c r="H2315" s="15">
        <v>0</v>
      </c>
      <c r="I2315" s="15">
        <v>0</v>
      </c>
      <c r="J2315" s="15">
        <v>0</v>
      </c>
      <c r="K2315" s="15">
        <v>0</v>
      </c>
      <c r="L2315" s="15">
        <v>0</v>
      </c>
      <c r="M2315" s="15">
        <v>0</v>
      </c>
      <c r="N2315" s="15">
        <v>0</v>
      </c>
      <c r="O2315" s="15">
        <v>0</v>
      </c>
      <c r="P2315" s="15">
        <v>0</v>
      </c>
      <c r="Q2315" s="15">
        <v>0</v>
      </c>
      <c r="R2315" s="15">
        <v>0</v>
      </c>
      <c r="S2315" s="15">
        <v>0</v>
      </c>
      <c r="T2315" s="15">
        <f t="shared" si="180"/>
        <v>0</v>
      </c>
      <c r="U2315" s="15">
        <v>0</v>
      </c>
      <c r="V2315" s="15">
        <v>0</v>
      </c>
      <c r="W2315" s="15">
        <v>0</v>
      </c>
      <c r="X2315" s="15">
        <v>0</v>
      </c>
      <c r="Y2315" s="15">
        <v>0</v>
      </c>
      <c r="Z2315" s="15">
        <v>0</v>
      </c>
      <c r="AA2315" s="15">
        <v>0</v>
      </c>
      <c r="AB2315" s="15">
        <v>0</v>
      </c>
      <c r="AC2315" s="15">
        <v>0</v>
      </c>
      <c r="AD2315" s="15">
        <v>0</v>
      </c>
      <c r="AE2315" s="15">
        <v>0</v>
      </c>
      <c r="AF2315" s="15">
        <v>0</v>
      </c>
      <c r="AG2315" s="15">
        <f t="shared" si="181"/>
        <v>0</v>
      </c>
      <c r="AH2315" s="15">
        <v>0</v>
      </c>
      <c r="AI2315" s="15">
        <v>0</v>
      </c>
      <c r="AJ2315" s="15">
        <v>0</v>
      </c>
      <c r="AK2315" s="15">
        <v>0</v>
      </c>
      <c r="AL2315" s="15">
        <v>0</v>
      </c>
      <c r="AM2315" s="15">
        <v>0</v>
      </c>
      <c r="AN2315" s="15">
        <v>0</v>
      </c>
      <c r="AO2315" s="15">
        <v>28.100890000000003</v>
      </c>
      <c r="AP2315" s="15">
        <v>1.7228700000000003</v>
      </c>
      <c r="AQ2315" s="15">
        <v>24.572430000000001</v>
      </c>
      <c r="AR2315" s="15">
        <v>5.1984200000000005</v>
      </c>
      <c r="AS2315" s="15">
        <v>20.763830000000002</v>
      </c>
      <c r="AT2315" s="15">
        <f t="shared" si="182"/>
        <v>80.358440000000002</v>
      </c>
      <c r="AU2315" s="15">
        <v>0.45657998657226562</v>
      </c>
      <c r="AV2315" s="15">
        <v>59.33276984357834</v>
      </c>
      <c r="AW2315" s="15">
        <v>24.327739685058592</v>
      </c>
      <c r="AX2315" s="15">
        <v>158.07431066894532</v>
      </c>
      <c r="AY2315" s="15">
        <v>-2.28822998046875</v>
      </c>
      <c r="AZ2315" s="15">
        <v>1.7573500900268555</v>
      </c>
      <c r="BA2315" s="15">
        <v>1.799300048828125</v>
      </c>
      <c r="BB2315" s="15">
        <v>7.2843900146484373</v>
      </c>
      <c r="BC2315" s="15">
        <v>0</v>
      </c>
      <c r="BD2315" s="15">
        <v>0</v>
      </c>
      <c r="BE2315" s="15">
        <v>0</v>
      </c>
      <c r="BF2315" s="15">
        <v>0</v>
      </c>
      <c r="BG2315" s="15">
        <f t="shared" si="183"/>
        <v>250.74421035718919</v>
      </c>
      <c r="BH2315" t="str">
        <f t="shared" si="184"/>
        <v>CMPDIST</v>
      </c>
      <c r="BI2315" t="str">
        <f>VLOOKUP(BH2315,[2]Summary!$C$29:$C$56,1,0)</f>
        <v>CMPDist</v>
      </c>
      <c r="BJ2315" s="16">
        <v>44440</v>
      </c>
    </row>
    <row r="2316" spans="1:62" x14ac:dyDescent="0.25">
      <c r="A2316" s="13" t="s">
        <v>4518</v>
      </c>
      <c r="B2316" s="13" t="s">
        <v>4519</v>
      </c>
      <c r="C2316" t="s">
        <v>4520</v>
      </c>
      <c r="D2316" t="s">
        <v>595</v>
      </c>
      <c r="E2316" t="s">
        <v>19</v>
      </c>
      <c r="F2316" s="13" t="s">
        <v>22</v>
      </c>
      <c r="H2316" s="15">
        <v>0</v>
      </c>
      <c r="I2316" s="15">
        <v>0</v>
      </c>
      <c r="J2316" s="15">
        <v>0</v>
      </c>
      <c r="K2316" s="15">
        <v>0</v>
      </c>
      <c r="L2316" s="15">
        <v>0</v>
      </c>
      <c r="M2316" s="15">
        <v>0</v>
      </c>
      <c r="N2316" s="15">
        <v>0</v>
      </c>
      <c r="O2316" s="15">
        <v>0</v>
      </c>
      <c r="P2316" s="15">
        <v>0</v>
      </c>
      <c r="Q2316" s="15">
        <v>0</v>
      </c>
      <c r="R2316" s="15">
        <v>0</v>
      </c>
      <c r="S2316" s="15">
        <v>0</v>
      </c>
      <c r="T2316" s="15">
        <f t="shared" si="180"/>
        <v>0</v>
      </c>
      <c r="U2316" s="15">
        <v>0</v>
      </c>
      <c r="V2316" s="15">
        <v>0</v>
      </c>
      <c r="W2316" s="15">
        <v>0</v>
      </c>
      <c r="X2316" s="15">
        <v>0</v>
      </c>
      <c r="Y2316" s="15">
        <v>0</v>
      </c>
      <c r="Z2316" s="15">
        <v>0</v>
      </c>
      <c r="AA2316" s="15">
        <v>0</v>
      </c>
      <c r="AB2316" s="15">
        <v>0</v>
      </c>
      <c r="AC2316" s="15">
        <v>0</v>
      </c>
      <c r="AD2316" s="15">
        <v>0</v>
      </c>
      <c r="AE2316" s="15">
        <v>0</v>
      </c>
      <c r="AF2316" s="15">
        <v>0</v>
      </c>
      <c r="AG2316" s="15">
        <f t="shared" si="181"/>
        <v>0</v>
      </c>
      <c r="AH2316" s="15">
        <v>0</v>
      </c>
      <c r="AI2316" s="15">
        <v>0</v>
      </c>
      <c r="AJ2316" s="15">
        <v>0</v>
      </c>
      <c r="AK2316" s="15">
        <v>0</v>
      </c>
      <c r="AL2316" s="15">
        <v>0</v>
      </c>
      <c r="AM2316" s="15">
        <v>18.758789999999998</v>
      </c>
      <c r="AN2316" s="15">
        <v>0.11410999999999999</v>
      </c>
      <c r="AO2316" s="15">
        <v>3.6489200000000004</v>
      </c>
      <c r="AP2316" s="15">
        <v>-4.516000000000002E-2</v>
      </c>
      <c r="AQ2316" s="15">
        <v>0.12918000000000002</v>
      </c>
      <c r="AR2316" s="15">
        <v>0.125</v>
      </c>
      <c r="AS2316" s="15">
        <v>0.32014999999999999</v>
      </c>
      <c r="AT2316" s="15">
        <f t="shared" si="182"/>
        <v>23.050990000000002</v>
      </c>
      <c r="AU2316" s="15">
        <v>-1.2300800170898438</v>
      </c>
      <c r="AV2316" s="15">
        <v>0.11133000183105468</v>
      </c>
      <c r="AW2316" s="15">
        <v>18.699460083007814</v>
      </c>
      <c r="AX2316" s="15">
        <v>3.0442799377441405</v>
      </c>
      <c r="AY2316" s="15">
        <v>21.41128985595703</v>
      </c>
      <c r="AZ2316" s="15">
        <v>220.73355712890626</v>
      </c>
      <c r="BA2316" s="15">
        <v>1.6193699951171876</v>
      </c>
      <c r="BB2316" s="15">
        <v>0.9818200073242187</v>
      </c>
      <c r="BC2316" s="15">
        <v>-10.841340332031249</v>
      </c>
      <c r="BD2316" s="15">
        <v>0</v>
      </c>
      <c r="BE2316" s="15">
        <v>0</v>
      </c>
      <c r="BF2316" s="15">
        <v>0</v>
      </c>
      <c r="BG2316" s="15">
        <f t="shared" si="183"/>
        <v>254.52968666076666</v>
      </c>
      <c r="BH2316" t="str">
        <f t="shared" si="184"/>
        <v>CMPDIST</v>
      </c>
      <c r="BI2316" t="str">
        <f>VLOOKUP(BH2316,[2]Summary!$C$29:$C$56,1,0)</f>
        <v>CMPDist</v>
      </c>
      <c r="BJ2316" s="16">
        <v>44470</v>
      </c>
    </row>
    <row r="2317" spans="1:62" x14ac:dyDescent="0.25">
      <c r="A2317" s="13" t="s">
        <v>4521</v>
      </c>
      <c r="B2317" s="13" t="s">
        <v>4522</v>
      </c>
      <c r="C2317" t="s">
        <v>4523</v>
      </c>
      <c r="D2317" t="s">
        <v>595</v>
      </c>
      <c r="E2317" t="s">
        <v>19</v>
      </c>
      <c r="F2317" s="13" t="s">
        <v>22</v>
      </c>
      <c r="H2317" s="15">
        <v>0</v>
      </c>
      <c r="I2317" s="15">
        <v>0</v>
      </c>
      <c r="J2317" s="15">
        <v>0</v>
      </c>
      <c r="K2317" s="15">
        <v>0</v>
      </c>
      <c r="L2317" s="15">
        <v>0</v>
      </c>
      <c r="M2317" s="15">
        <v>0</v>
      </c>
      <c r="N2317" s="15">
        <v>0</v>
      </c>
      <c r="O2317" s="15">
        <v>0</v>
      </c>
      <c r="P2317" s="15">
        <v>0</v>
      </c>
      <c r="Q2317" s="15">
        <v>0</v>
      </c>
      <c r="R2317" s="15">
        <v>0</v>
      </c>
      <c r="S2317" s="15">
        <v>0</v>
      </c>
      <c r="T2317" s="15">
        <f t="shared" si="180"/>
        <v>0</v>
      </c>
      <c r="U2317" s="15">
        <v>0</v>
      </c>
      <c r="V2317" s="15">
        <v>0</v>
      </c>
      <c r="W2317" s="15">
        <v>0</v>
      </c>
      <c r="X2317" s="15">
        <v>0</v>
      </c>
      <c r="Y2317" s="15">
        <v>0</v>
      </c>
      <c r="Z2317" s="15">
        <v>0</v>
      </c>
      <c r="AA2317" s="15">
        <v>0</v>
      </c>
      <c r="AB2317" s="15">
        <v>0</v>
      </c>
      <c r="AC2317" s="15">
        <v>0</v>
      </c>
      <c r="AD2317" s="15">
        <v>0</v>
      </c>
      <c r="AE2317" s="15">
        <v>0</v>
      </c>
      <c r="AF2317" s="15">
        <v>0</v>
      </c>
      <c r="AG2317" s="15">
        <f t="shared" si="181"/>
        <v>0</v>
      </c>
      <c r="AH2317" s="15">
        <v>0</v>
      </c>
      <c r="AI2317" s="15">
        <v>0</v>
      </c>
      <c r="AJ2317" s="15">
        <v>0</v>
      </c>
      <c r="AK2317" s="15">
        <v>0</v>
      </c>
      <c r="AL2317" s="15">
        <v>0</v>
      </c>
      <c r="AM2317" s="15">
        <v>0</v>
      </c>
      <c r="AN2317" s="15">
        <v>0</v>
      </c>
      <c r="AO2317" s="15">
        <v>0</v>
      </c>
      <c r="AP2317" s="15">
        <v>0</v>
      </c>
      <c r="AQ2317" s="15">
        <v>0</v>
      </c>
      <c r="AR2317" s="15">
        <v>0</v>
      </c>
      <c r="AS2317" s="15">
        <v>0</v>
      </c>
      <c r="AT2317" s="15">
        <f t="shared" si="182"/>
        <v>0</v>
      </c>
      <c r="AU2317" s="15">
        <v>0</v>
      </c>
      <c r="AV2317" s="15">
        <v>9.5002300491333003</v>
      </c>
      <c r="AW2317" s="15">
        <v>31.864228805541991</v>
      </c>
      <c r="AX2317" s="15">
        <v>158.07849999999999</v>
      </c>
      <c r="AY2317" s="15">
        <v>20.233129882812499</v>
      </c>
      <c r="AZ2317" s="15">
        <v>372.796875</v>
      </c>
      <c r="BA2317" s="15">
        <v>10.259010070800782</v>
      </c>
      <c r="BB2317" s="15">
        <v>3.3974399414062502</v>
      </c>
      <c r="BC2317" s="15">
        <v>-28.89707989501953</v>
      </c>
      <c r="BD2317" s="15">
        <v>0</v>
      </c>
      <c r="BE2317" s="15">
        <v>0</v>
      </c>
      <c r="BF2317" s="15">
        <v>0</v>
      </c>
      <c r="BG2317" s="15">
        <f t="shared" si="183"/>
        <v>577.23233385467529</v>
      </c>
      <c r="BH2317" t="str">
        <f t="shared" si="184"/>
        <v>CMPDIST</v>
      </c>
      <c r="BI2317" t="str">
        <f>VLOOKUP(BH2317,[2]Summary!$C$29:$C$56,1,0)</f>
        <v>CMPDist</v>
      </c>
      <c r="BJ2317" s="16">
        <v>44470</v>
      </c>
    </row>
    <row r="2318" spans="1:62" x14ac:dyDescent="0.25">
      <c r="A2318" s="13" t="s">
        <v>4524</v>
      </c>
      <c r="B2318" s="13" t="s">
        <v>4525</v>
      </c>
      <c r="C2318" t="s">
        <v>4526</v>
      </c>
      <c r="D2318" t="s">
        <v>599</v>
      </c>
      <c r="E2318" t="s">
        <v>19</v>
      </c>
      <c r="F2318" s="13" t="s">
        <v>22</v>
      </c>
      <c r="H2318" s="15">
        <v>0</v>
      </c>
      <c r="I2318" s="15">
        <v>0</v>
      </c>
      <c r="J2318" s="15">
        <v>0</v>
      </c>
      <c r="K2318" s="15">
        <v>0</v>
      </c>
      <c r="L2318" s="15">
        <v>0</v>
      </c>
      <c r="M2318" s="15">
        <v>0</v>
      </c>
      <c r="N2318" s="15">
        <v>0</v>
      </c>
      <c r="O2318" s="15">
        <v>0</v>
      </c>
      <c r="P2318" s="15">
        <v>0</v>
      </c>
      <c r="Q2318" s="15">
        <v>0</v>
      </c>
      <c r="R2318" s="15">
        <v>0</v>
      </c>
      <c r="S2318" s="15">
        <v>0</v>
      </c>
      <c r="T2318" s="15">
        <f t="shared" si="180"/>
        <v>0</v>
      </c>
      <c r="U2318" s="15">
        <v>0</v>
      </c>
      <c r="V2318" s="15">
        <v>0</v>
      </c>
      <c r="W2318" s="15">
        <v>0</v>
      </c>
      <c r="X2318" s="15">
        <v>0</v>
      </c>
      <c r="Y2318" s="15">
        <v>0</v>
      </c>
      <c r="Z2318" s="15">
        <v>0</v>
      </c>
      <c r="AA2318" s="15">
        <v>0</v>
      </c>
      <c r="AB2318" s="15">
        <v>0</v>
      </c>
      <c r="AC2318" s="15">
        <v>0</v>
      </c>
      <c r="AD2318" s="15">
        <v>0</v>
      </c>
      <c r="AE2318" s="15">
        <v>0</v>
      </c>
      <c r="AF2318" s="15">
        <v>0</v>
      </c>
      <c r="AG2318" s="15">
        <f t="shared" si="181"/>
        <v>0</v>
      </c>
      <c r="AH2318" s="15">
        <v>0</v>
      </c>
      <c r="AI2318" s="15">
        <v>0</v>
      </c>
      <c r="AJ2318" s="15">
        <v>0</v>
      </c>
      <c r="AK2318" s="15">
        <v>0</v>
      </c>
      <c r="AL2318" s="15">
        <v>0</v>
      </c>
      <c r="AM2318" s="15">
        <v>-118.7467</v>
      </c>
      <c r="AN2318" s="15">
        <v>42.54307</v>
      </c>
      <c r="AO2318" s="15">
        <v>59.696899999999999</v>
      </c>
      <c r="AP2318" s="15">
        <v>267.95931000000002</v>
      </c>
      <c r="AQ2318" s="15">
        <v>40.720840000000003</v>
      </c>
      <c r="AR2318" s="15">
        <v>1.3093299999999999</v>
      </c>
      <c r="AS2318" s="15">
        <v>7.208000000000038E-2</v>
      </c>
      <c r="AT2318" s="15">
        <f t="shared" si="182"/>
        <v>293.55483000000004</v>
      </c>
      <c r="AU2318" s="15">
        <v>1.3313699951171876</v>
      </c>
      <c r="AV2318" s="15">
        <v>-48.230111694335939</v>
      </c>
      <c r="AW2318" s="15">
        <v>1.6979599609375</v>
      </c>
      <c r="AX2318" s="15">
        <v>1.248469970703125</v>
      </c>
      <c r="AY2318" s="15">
        <v>1.1518100585937501</v>
      </c>
      <c r="AZ2318" s="15">
        <v>1.2123399658203124</v>
      </c>
      <c r="BA2318" s="15">
        <v>1.2527600097656251</v>
      </c>
      <c r="BB2318" s="15">
        <v>1.2527600097656251</v>
      </c>
      <c r="BC2318" s="15">
        <v>0.92952001953124996</v>
      </c>
      <c r="BD2318" s="15">
        <v>0</v>
      </c>
      <c r="BE2318" s="15">
        <v>0</v>
      </c>
      <c r="BF2318" s="15">
        <v>0</v>
      </c>
      <c r="BG2318" s="15">
        <f t="shared" si="183"/>
        <v>-38.153121704101558</v>
      </c>
      <c r="BH2318" t="str">
        <f t="shared" si="184"/>
        <v>NYSEGDIST</v>
      </c>
      <c r="BI2318" t="str">
        <f>VLOOKUP(BH2318,[2]Summary!$C$29:$C$56,1,0)</f>
        <v>NYSEGDist</v>
      </c>
      <c r="BJ2318" s="16">
        <v>44470</v>
      </c>
    </row>
    <row r="2319" spans="1:62" x14ac:dyDescent="0.25">
      <c r="A2319" s="13" t="s">
        <v>4527</v>
      </c>
      <c r="B2319" s="13" t="s">
        <v>4528</v>
      </c>
      <c r="C2319" t="s">
        <v>4529</v>
      </c>
      <c r="D2319" t="s">
        <v>599</v>
      </c>
      <c r="E2319" t="s">
        <v>19</v>
      </c>
      <c r="F2319" s="13" t="s">
        <v>22</v>
      </c>
      <c r="H2319" s="15">
        <v>0</v>
      </c>
      <c r="I2319" s="15">
        <v>0</v>
      </c>
      <c r="J2319" s="15">
        <v>0</v>
      </c>
      <c r="K2319" s="15">
        <v>0</v>
      </c>
      <c r="L2319" s="15">
        <v>0</v>
      </c>
      <c r="M2319" s="15">
        <v>0</v>
      </c>
      <c r="N2319" s="15">
        <v>0</v>
      </c>
      <c r="O2319" s="15">
        <v>0</v>
      </c>
      <c r="P2319" s="15">
        <v>0</v>
      </c>
      <c r="Q2319" s="15">
        <v>0</v>
      </c>
      <c r="R2319" s="15">
        <v>0</v>
      </c>
      <c r="S2319" s="15">
        <v>0</v>
      </c>
      <c r="T2319" s="15">
        <f t="shared" si="180"/>
        <v>0</v>
      </c>
      <c r="U2319" s="15">
        <v>0</v>
      </c>
      <c r="V2319" s="15">
        <v>0</v>
      </c>
      <c r="W2319" s="15">
        <v>0</v>
      </c>
      <c r="X2319" s="15">
        <v>0</v>
      </c>
      <c r="Y2319" s="15">
        <v>0</v>
      </c>
      <c r="Z2319" s="15">
        <v>0</v>
      </c>
      <c r="AA2319" s="15">
        <v>0</v>
      </c>
      <c r="AB2319" s="15">
        <v>0</v>
      </c>
      <c r="AC2319" s="15">
        <v>0</v>
      </c>
      <c r="AD2319" s="15">
        <v>40.608880000000006</v>
      </c>
      <c r="AE2319" s="15">
        <v>17.771939999999997</v>
      </c>
      <c r="AF2319" s="15">
        <v>129.1208</v>
      </c>
      <c r="AG2319" s="15">
        <f t="shared" si="181"/>
        <v>187.50162</v>
      </c>
      <c r="AH2319" s="15">
        <v>0.91725999999999996</v>
      </c>
      <c r="AI2319" s="15">
        <v>0.85809000000000002</v>
      </c>
      <c r="AJ2319" s="15">
        <v>0.42643000000000003</v>
      </c>
      <c r="AK2319" s="15">
        <v>60.249579999999995</v>
      </c>
      <c r="AL2319" s="15">
        <v>265.87124999999997</v>
      </c>
      <c r="AM2319" s="15">
        <v>47.861959999999996</v>
      </c>
      <c r="AN2319" s="15">
        <v>25.06757</v>
      </c>
      <c r="AO2319" s="15">
        <v>2.68825</v>
      </c>
      <c r="AP2319" s="15">
        <v>23.804209999999998</v>
      </c>
      <c r="AQ2319" s="15">
        <v>61.002039999999994</v>
      </c>
      <c r="AR2319" s="15">
        <v>2.95797</v>
      </c>
      <c r="AS2319" s="15">
        <v>1.9866299999999997</v>
      </c>
      <c r="AT2319" s="15">
        <f t="shared" si="182"/>
        <v>493.69123999999994</v>
      </c>
      <c r="AU2319" s="15">
        <v>3.0894399414062499</v>
      </c>
      <c r="AV2319" s="15">
        <v>2.7904799804687501</v>
      </c>
      <c r="AW2319" s="15">
        <v>4.5785400390625002</v>
      </c>
      <c r="AX2319" s="15">
        <v>3.4824799804687498</v>
      </c>
      <c r="AY2319" s="15">
        <v>63.48074072265625</v>
      </c>
      <c r="AZ2319" s="15">
        <v>16.916059997558595</v>
      </c>
      <c r="BA2319" s="15">
        <v>8.2708300781249999</v>
      </c>
      <c r="BB2319" s="15">
        <v>60.56176953125</v>
      </c>
      <c r="BC2319" s="15">
        <v>119.93715869140625</v>
      </c>
      <c r="BD2319" s="15">
        <v>0</v>
      </c>
      <c r="BE2319" s="15">
        <v>0</v>
      </c>
      <c r="BF2319" s="15">
        <v>0</v>
      </c>
      <c r="BG2319" s="15">
        <f t="shared" si="183"/>
        <v>283.10749896240236</v>
      </c>
      <c r="BH2319" t="str">
        <f t="shared" si="184"/>
        <v>NYSEGDIST</v>
      </c>
      <c r="BI2319" t="str">
        <f>VLOOKUP(BH2319,[2]Summary!$C$29:$C$56,1,0)</f>
        <v>NYSEGDist</v>
      </c>
      <c r="BJ2319" s="16">
        <v>44470</v>
      </c>
    </row>
    <row r="2320" spans="1:62" x14ac:dyDescent="0.25">
      <c r="A2320" s="13" t="s">
        <v>4530</v>
      </c>
      <c r="B2320" s="13" t="s">
        <v>4531</v>
      </c>
      <c r="C2320" t="s">
        <v>4532</v>
      </c>
      <c r="D2320" t="s">
        <v>599</v>
      </c>
      <c r="E2320" t="s">
        <v>19</v>
      </c>
      <c r="F2320" s="13" t="s">
        <v>22</v>
      </c>
      <c r="H2320" s="15">
        <v>0</v>
      </c>
      <c r="I2320" s="15">
        <v>0</v>
      </c>
      <c r="J2320" s="15">
        <v>0</v>
      </c>
      <c r="K2320" s="15">
        <v>0</v>
      </c>
      <c r="L2320" s="15">
        <v>0</v>
      </c>
      <c r="M2320" s="15">
        <v>0</v>
      </c>
      <c r="N2320" s="15">
        <v>0</v>
      </c>
      <c r="O2320" s="15">
        <v>0</v>
      </c>
      <c r="P2320" s="15">
        <v>0</v>
      </c>
      <c r="Q2320" s="15">
        <v>0</v>
      </c>
      <c r="R2320" s="15">
        <v>0</v>
      </c>
      <c r="S2320" s="15">
        <v>0</v>
      </c>
      <c r="T2320" s="15">
        <f t="shared" si="180"/>
        <v>0</v>
      </c>
      <c r="U2320" s="15">
        <v>0</v>
      </c>
      <c r="V2320" s="15">
        <v>0</v>
      </c>
      <c r="W2320" s="15">
        <v>0</v>
      </c>
      <c r="X2320" s="15">
        <v>0</v>
      </c>
      <c r="Y2320" s="15">
        <v>0</v>
      </c>
      <c r="Z2320" s="15">
        <v>0</v>
      </c>
      <c r="AA2320" s="15">
        <v>0</v>
      </c>
      <c r="AB2320" s="15">
        <v>0</v>
      </c>
      <c r="AC2320" s="15">
        <v>0</v>
      </c>
      <c r="AD2320" s="15">
        <v>0</v>
      </c>
      <c r="AE2320" s="15">
        <v>0</v>
      </c>
      <c r="AF2320" s="15">
        <v>0</v>
      </c>
      <c r="AG2320" s="15">
        <f t="shared" si="181"/>
        <v>0</v>
      </c>
      <c r="AH2320" s="15">
        <v>0</v>
      </c>
      <c r="AI2320" s="15">
        <v>0</v>
      </c>
      <c r="AJ2320" s="15">
        <v>0</v>
      </c>
      <c r="AK2320" s="15">
        <v>0</v>
      </c>
      <c r="AL2320" s="15">
        <v>0</v>
      </c>
      <c r="AM2320" s="15">
        <v>0</v>
      </c>
      <c r="AN2320" s="15">
        <v>0</v>
      </c>
      <c r="AO2320" s="15">
        <v>0</v>
      </c>
      <c r="AP2320" s="15">
        <v>0</v>
      </c>
      <c r="AQ2320" s="15">
        <v>0</v>
      </c>
      <c r="AR2320" s="15">
        <v>0</v>
      </c>
      <c r="AS2320" s="15">
        <v>451.33247999999998</v>
      </c>
      <c r="AT2320" s="15">
        <f t="shared" si="182"/>
        <v>451.33247999999998</v>
      </c>
      <c r="AU2320" s="15">
        <v>8.2097001342773446</v>
      </c>
      <c r="AV2320" s="15">
        <v>7.2468998718261721</v>
      </c>
      <c r="AW2320" s="15">
        <v>12.46042008972168</v>
      </c>
      <c r="AX2320" s="15">
        <v>15.456380126953125</v>
      </c>
      <c r="AY2320" s="15">
        <v>141.92884960937499</v>
      </c>
      <c r="AZ2320" s="15">
        <v>91.711207763671879</v>
      </c>
      <c r="BA2320" s="15">
        <v>146.29965380859375</v>
      </c>
      <c r="BB2320" s="15">
        <v>250.13026562499999</v>
      </c>
      <c r="BC2320" s="15">
        <v>112.9352275390625</v>
      </c>
      <c r="BD2320" s="15">
        <v>76.81</v>
      </c>
      <c r="BE2320" s="15">
        <v>0</v>
      </c>
      <c r="BF2320" s="15">
        <v>0</v>
      </c>
      <c r="BG2320" s="15">
        <f t="shared" si="183"/>
        <v>863.18860456848142</v>
      </c>
      <c r="BH2320" t="str">
        <f t="shared" si="184"/>
        <v>NYSEGDIST</v>
      </c>
      <c r="BI2320" t="str">
        <f>VLOOKUP(BH2320,[2]Summary!$C$29:$C$56,1,0)</f>
        <v>NYSEGDist</v>
      </c>
      <c r="BJ2320" s="16">
        <v>44501</v>
      </c>
    </row>
    <row r="2321" spans="1:62" x14ac:dyDescent="0.25">
      <c r="A2321" s="13" t="s">
        <v>4533</v>
      </c>
      <c r="B2321" s="13" t="s">
        <v>4534</v>
      </c>
      <c r="C2321" t="s">
        <v>4535</v>
      </c>
      <c r="D2321" t="s">
        <v>599</v>
      </c>
      <c r="E2321" t="s">
        <v>19</v>
      </c>
      <c r="F2321" s="13" t="s">
        <v>22</v>
      </c>
      <c r="H2321" s="15">
        <v>0</v>
      </c>
      <c r="I2321" s="15">
        <v>0</v>
      </c>
      <c r="J2321" s="15">
        <v>0</v>
      </c>
      <c r="K2321" s="15">
        <v>0</v>
      </c>
      <c r="L2321" s="15">
        <v>0</v>
      </c>
      <c r="M2321" s="15">
        <v>0</v>
      </c>
      <c r="N2321" s="15">
        <v>0</v>
      </c>
      <c r="O2321" s="15">
        <v>0</v>
      </c>
      <c r="P2321" s="15">
        <v>0</v>
      </c>
      <c r="Q2321" s="15">
        <v>0</v>
      </c>
      <c r="R2321" s="15">
        <v>0</v>
      </c>
      <c r="S2321" s="15">
        <v>0</v>
      </c>
      <c r="T2321" s="15">
        <f t="shared" si="180"/>
        <v>0</v>
      </c>
      <c r="U2321" s="15">
        <v>0</v>
      </c>
      <c r="V2321" s="15">
        <v>0</v>
      </c>
      <c r="W2321" s="15">
        <v>0</v>
      </c>
      <c r="X2321" s="15">
        <v>0</v>
      </c>
      <c r="Y2321" s="15">
        <v>0</v>
      </c>
      <c r="Z2321" s="15">
        <v>0</v>
      </c>
      <c r="AA2321" s="15">
        <v>0</v>
      </c>
      <c r="AB2321" s="15">
        <v>0</v>
      </c>
      <c r="AC2321" s="15">
        <v>0</v>
      </c>
      <c r="AD2321" s="15">
        <v>0</v>
      </c>
      <c r="AE2321" s="15">
        <v>0</v>
      </c>
      <c r="AF2321" s="15">
        <v>39.230739999999997</v>
      </c>
      <c r="AG2321" s="15">
        <f t="shared" si="181"/>
        <v>39.230739999999997</v>
      </c>
      <c r="AH2321" s="15">
        <v>0.19191</v>
      </c>
      <c r="AI2321" s="15">
        <v>-0.27543999999999996</v>
      </c>
      <c r="AJ2321" s="15">
        <v>8.7440000000000004E-2</v>
      </c>
      <c r="AK2321" s="15">
        <v>145.0334</v>
      </c>
      <c r="AL2321" s="15">
        <v>4.5977299999999994</v>
      </c>
      <c r="AM2321" s="15">
        <v>85.617319999999992</v>
      </c>
      <c r="AN2321" s="15">
        <v>3.4659599999999999</v>
      </c>
      <c r="AO2321" s="15">
        <v>8.9469599999999989</v>
      </c>
      <c r="AP2321" s="15">
        <v>11.80344</v>
      </c>
      <c r="AQ2321" s="15">
        <v>1.3565</v>
      </c>
      <c r="AR2321" s="15">
        <v>1.31274</v>
      </c>
      <c r="AS2321" s="15">
        <v>1.2357399999999998</v>
      </c>
      <c r="AT2321" s="15">
        <f t="shared" si="182"/>
        <v>263.37370000000004</v>
      </c>
      <c r="AU2321" s="15">
        <v>1.3724100341796874</v>
      </c>
      <c r="AV2321" s="15">
        <v>1.2395999755859375</v>
      </c>
      <c r="AW2321" s="15">
        <v>-16.375630004882812</v>
      </c>
      <c r="AX2321" s="15">
        <v>1.4530200195312499</v>
      </c>
      <c r="AY2321" s="15">
        <v>1.341</v>
      </c>
      <c r="AZ2321" s="15">
        <v>1.4109599609375001</v>
      </c>
      <c r="BA2321" s="15">
        <v>1.4579899902343749</v>
      </c>
      <c r="BB2321" s="15">
        <v>0.67647998046875002</v>
      </c>
      <c r="BC2321" s="15">
        <v>4.0299999237060548E-2</v>
      </c>
      <c r="BD2321" s="15">
        <v>0</v>
      </c>
      <c r="BE2321" s="15">
        <v>0</v>
      </c>
      <c r="BF2321" s="15">
        <v>0</v>
      </c>
      <c r="BG2321" s="15">
        <f t="shared" si="183"/>
        <v>-7.3838700447082513</v>
      </c>
      <c r="BH2321" t="str">
        <f t="shared" si="184"/>
        <v>NYSEGDIST</v>
      </c>
      <c r="BI2321" t="str">
        <f>VLOOKUP(BH2321,[2]Summary!$C$29:$C$56,1,0)</f>
        <v>NYSEGDist</v>
      </c>
      <c r="BJ2321" s="16">
        <v>44470</v>
      </c>
    </row>
    <row r="2322" spans="1:62" x14ac:dyDescent="0.25">
      <c r="A2322" s="13" t="s">
        <v>4536</v>
      </c>
      <c r="B2322" s="13" t="s">
        <v>4537</v>
      </c>
      <c r="C2322" t="s">
        <v>4538</v>
      </c>
      <c r="D2322" t="s">
        <v>599</v>
      </c>
      <c r="E2322" t="s">
        <v>19</v>
      </c>
      <c r="F2322" s="13" t="s">
        <v>22</v>
      </c>
      <c r="H2322" s="15">
        <v>0</v>
      </c>
      <c r="I2322" s="15">
        <v>0</v>
      </c>
      <c r="J2322" s="15">
        <v>0</v>
      </c>
      <c r="K2322" s="15">
        <v>0</v>
      </c>
      <c r="L2322" s="15">
        <v>0</v>
      </c>
      <c r="M2322" s="15">
        <v>0</v>
      </c>
      <c r="N2322" s="15">
        <v>0</v>
      </c>
      <c r="O2322" s="15">
        <v>0</v>
      </c>
      <c r="P2322" s="15">
        <v>0</v>
      </c>
      <c r="Q2322" s="15">
        <v>0</v>
      </c>
      <c r="R2322" s="15">
        <v>0</v>
      </c>
      <c r="S2322" s="15">
        <v>0</v>
      </c>
      <c r="T2322" s="15">
        <f t="shared" si="180"/>
        <v>0</v>
      </c>
      <c r="U2322" s="15">
        <v>0</v>
      </c>
      <c r="V2322" s="15">
        <v>0</v>
      </c>
      <c r="W2322" s="15">
        <v>0</v>
      </c>
      <c r="X2322" s="15">
        <v>0</v>
      </c>
      <c r="Y2322" s="15">
        <v>0</v>
      </c>
      <c r="Z2322" s="15">
        <v>0</v>
      </c>
      <c r="AA2322" s="15">
        <v>0</v>
      </c>
      <c r="AB2322" s="15">
        <v>0</v>
      </c>
      <c r="AC2322" s="15">
        <v>0</v>
      </c>
      <c r="AD2322" s="15">
        <v>0</v>
      </c>
      <c r="AE2322" s="15">
        <v>0</v>
      </c>
      <c r="AF2322" s="15">
        <v>0</v>
      </c>
      <c r="AG2322" s="15">
        <f t="shared" si="181"/>
        <v>0</v>
      </c>
      <c r="AH2322" s="15">
        <v>0</v>
      </c>
      <c r="AI2322" s="15">
        <v>0</v>
      </c>
      <c r="AJ2322" s="15">
        <v>0</v>
      </c>
      <c r="AK2322" s="15">
        <v>75.615850000000009</v>
      </c>
      <c r="AL2322" s="15">
        <v>-726.16944999999998</v>
      </c>
      <c r="AM2322" s="15">
        <v>129.83919999999995</v>
      </c>
      <c r="AN2322" s="15">
        <v>365.16266000000007</v>
      </c>
      <c r="AO2322" s="15">
        <v>400.62854999999996</v>
      </c>
      <c r="AP2322" s="15">
        <v>81.351009999999974</v>
      </c>
      <c r="AQ2322" s="15">
        <v>69.06765</v>
      </c>
      <c r="AR2322" s="15">
        <v>-14.398409999999998</v>
      </c>
      <c r="AS2322" s="15">
        <v>-1.9088799999999975</v>
      </c>
      <c r="AT2322" s="15">
        <f t="shared" si="182"/>
        <v>379.18817999999993</v>
      </c>
      <c r="AU2322" s="15">
        <v>30.080209228515624</v>
      </c>
      <c r="AV2322" s="15">
        <v>0</v>
      </c>
      <c r="AW2322" s="15">
        <v>-6.9745499191284184</v>
      </c>
      <c r="AX2322" s="15">
        <v>48.913060470581051</v>
      </c>
      <c r="AY2322" s="15">
        <v>-1.9E-2</v>
      </c>
      <c r="AZ2322" s="15">
        <v>5.6000000238418579E-4</v>
      </c>
      <c r="BA2322" s="15">
        <v>5.9999998658895494E-5</v>
      </c>
      <c r="BB2322" s="15">
        <v>8.7000000476837158E-4</v>
      </c>
      <c r="BC2322" s="15">
        <v>-1.1380000114440918E-2</v>
      </c>
      <c r="BD2322" s="15">
        <v>0</v>
      </c>
      <c r="BE2322" s="15">
        <v>0</v>
      </c>
      <c r="BF2322" s="15">
        <v>0</v>
      </c>
      <c r="BG2322" s="15">
        <f t="shared" si="183"/>
        <v>71.989829779859605</v>
      </c>
      <c r="BH2322" t="str">
        <f t="shared" si="184"/>
        <v>NYSEGDIST</v>
      </c>
      <c r="BI2322" t="str">
        <f>VLOOKUP(BH2322,[2]Summary!$C$29:$C$56,1,0)</f>
        <v>NYSEGDist</v>
      </c>
      <c r="BJ2322" s="16">
        <v>44470</v>
      </c>
    </row>
    <row r="2323" spans="1:62" x14ac:dyDescent="0.25">
      <c r="A2323" s="13" t="s">
        <v>4539</v>
      </c>
      <c r="B2323" s="13" t="s">
        <v>4540</v>
      </c>
      <c r="C2323" t="s">
        <v>4541</v>
      </c>
      <c r="D2323" t="s">
        <v>599</v>
      </c>
      <c r="E2323" t="s">
        <v>19</v>
      </c>
      <c r="F2323" s="13" t="s">
        <v>22</v>
      </c>
      <c r="H2323" s="15">
        <v>0</v>
      </c>
      <c r="I2323" s="15">
        <v>0</v>
      </c>
      <c r="J2323" s="15">
        <v>0</v>
      </c>
      <c r="K2323" s="15">
        <v>0</v>
      </c>
      <c r="L2323" s="15">
        <v>0</v>
      </c>
      <c r="M2323" s="15">
        <v>0</v>
      </c>
      <c r="N2323" s="15">
        <v>0</v>
      </c>
      <c r="O2323" s="15">
        <v>0</v>
      </c>
      <c r="P2323" s="15">
        <v>0</v>
      </c>
      <c r="Q2323" s="15">
        <v>0</v>
      </c>
      <c r="R2323" s="15">
        <v>0</v>
      </c>
      <c r="S2323" s="15">
        <v>0</v>
      </c>
      <c r="T2323" s="15">
        <f t="shared" si="180"/>
        <v>0</v>
      </c>
      <c r="U2323" s="15">
        <v>0</v>
      </c>
      <c r="V2323" s="15">
        <v>0</v>
      </c>
      <c r="W2323" s="15">
        <v>0</v>
      </c>
      <c r="X2323" s="15">
        <v>0</v>
      </c>
      <c r="Y2323" s="15">
        <v>0</v>
      </c>
      <c r="Z2323" s="15">
        <v>0</v>
      </c>
      <c r="AA2323" s="15">
        <v>0</v>
      </c>
      <c r="AB2323" s="15">
        <v>0</v>
      </c>
      <c r="AC2323" s="15">
        <v>0</v>
      </c>
      <c r="AD2323" s="15">
        <v>0</v>
      </c>
      <c r="AE2323" s="15">
        <v>0</v>
      </c>
      <c r="AF2323" s="15">
        <v>0</v>
      </c>
      <c r="AG2323" s="15">
        <f t="shared" si="181"/>
        <v>0</v>
      </c>
      <c r="AH2323" s="15">
        <v>0</v>
      </c>
      <c r="AI2323" s="15">
        <v>0</v>
      </c>
      <c r="AJ2323" s="15">
        <v>0</v>
      </c>
      <c r="AK2323" s="15">
        <v>0</v>
      </c>
      <c r="AL2323" s="15">
        <v>0</v>
      </c>
      <c r="AM2323" s="15">
        <v>-242.14108000000002</v>
      </c>
      <c r="AN2323" s="15">
        <v>91.334220000000002</v>
      </c>
      <c r="AO2323" s="15">
        <v>49.648620000000008</v>
      </c>
      <c r="AP2323" s="15">
        <v>37.962830000000004</v>
      </c>
      <c r="AQ2323" s="15">
        <v>-0.23920000000000002</v>
      </c>
      <c r="AR2323" s="15">
        <v>30.511470000000003</v>
      </c>
      <c r="AS2323" s="15">
        <v>-1.56148</v>
      </c>
      <c r="AT2323" s="15">
        <f t="shared" si="182"/>
        <v>-34.484620000000014</v>
      </c>
      <c r="AU2323" s="15">
        <v>1.1755100402832031</v>
      </c>
      <c r="AV2323" s="15">
        <v>1.4176600036621094</v>
      </c>
      <c r="AW2323" s="15">
        <v>0.53202001190185544</v>
      </c>
      <c r="AX2323" s="15">
        <v>3.0163200912475587</v>
      </c>
      <c r="AY2323" s="15">
        <v>7.5451400146484371</v>
      </c>
      <c r="AZ2323" s="15">
        <v>1.2372400360107423</v>
      </c>
      <c r="BA2323" s="15">
        <v>-9.5970001220703122E-2</v>
      </c>
      <c r="BB2323" s="15">
        <v>-5.0389999389648436E-2</v>
      </c>
      <c r="BC2323" s="15">
        <v>-0.15400999546051025</v>
      </c>
      <c r="BD2323" s="15">
        <v>0</v>
      </c>
      <c r="BE2323" s="15">
        <v>0</v>
      </c>
      <c r="BF2323" s="15">
        <v>0</v>
      </c>
      <c r="BG2323" s="15">
        <f t="shared" si="183"/>
        <v>14.623520201683043</v>
      </c>
      <c r="BH2323" t="str">
        <f t="shared" si="184"/>
        <v>NYSEGDIST</v>
      </c>
      <c r="BI2323" t="str">
        <f>VLOOKUP(BH2323,[2]Summary!$C$29:$C$56,1,0)</f>
        <v>NYSEGDist</v>
      </c>
      <c r="BJ2323" s="16">
        <v>44470</v>
      </c>
    </row>
    <row r="2324" spans="1:62" x14ac:dyDescent="0.25">
      <c r="A2324" s="13" t="s">
        <v>4542</v>
      </c>
      <c r="B2324" s="13" t="s">
        <v>4543</v>
      </c>
      <c r="C2324" t="s">
        <v>4544</v>
      </c>
      <c r="D2324" t="s">
        <v>599</v>
      </c>
      <c r="E2324" t="s">
        <v>19</v>
      </c>
      <c r="F2324" s="13" t="s">
        <v>22</v>
      </c>
      <c r="H2324" s="15">
        <v>0</v>
      </c>
      <c r="I2324" s="15">
        <v>0</v>
      </c>
      <c r="J2324" s="15">
        <v>0</v>
      </c>
      <c r="K2324" s="15">
        <v>0</v>
      </c>
      <c r="L2324" s="15">
        <v>0</v>
      </c>
      <c r="M2324" s="15">
        <v>0</v>
      </c>
      <c r="N2324" s="15">
        <v>0</v>
      </c>
      <c r="O2324" s="15">
        <v>0</v>
      </c>
      <c r="P2324" s="15">
        <v>0</v>
      </c>
      <c r="Q2324" s="15">
        <v>0</v>
      </c>
      <c r="R2324" s="15">
        <v>0</v>
      </c>
      <c r="S2324" s="15">
        <v>0</v>
      </c>
      <c r="T2324" s="15">
        <f t="shared" si="180"/>
        <v>0</v>
      </c>
      <c r="U2324" s="15">
        <v>0</v>
      </c>
      <c r="V2324" s="15">
        <v>0</v>
      </c>
      <c r="W2324" s="15">
        <v>0</v>
      </c>
      <c r="X2324" s="15">
        <v>0</v>
      </c>
      <c r="Y2324" s="15">
        <v>0</v>
      </c>
      <c r="Z2324" s="15">
        <v>0</v>
      </c>
      <c r="AA2324" s="15">
        <v>0</v>
      </c>
      <c r="AB2324" s="15">
        <v>0</v>
      </c>
      <c r="AC2324" s="15">
        <v>0</v>
      </c>
      <c r="AD2324" s="15">
        <v>0</v>
      </c>
      <c r="AE2324" s="15">
        <v>0</v>
      </c>
      <c r="AF2324" s="15">
        <v>0</v>
      </c>
      <c r="AG2324" s="15">
        <f t="shared" si="181"/>
        <v>0</v>
      </c>
      <c r="AH2324" s="15">
        <v>0</v>
      </c>
      <c r="AI2324" s="15">
        <v>0</v>
      </c>
      <c r="AJ2324" s="15">
        <v>0</v>
      </c>
      <c r="AK2324" s="15">
        <v>0</v>
      </c>
      <c r="AL2324" s="15">
        <v>0</v>
      </c>
      <c r="AM2324" s="15">
        <v>0</v>
      </c>
      <c r="AN2324" s="15">
        <v>0</v>
      </c>
      <c r="AO2324" s="15">
        <v>0</v>
      </c>
      <c r="AP2324" s="15">
        <v>0</v>
      </c>
      <c r="AQ2324" s="15">
        <v>0</v>
      </c>
      <c r="AR2324" s="15">
        <v>0</v>
      </c>
      <c r="AS2324" s="15">
        <v>0</v>
      </c>
      <c r="AT2324" s="15">
        <f t="shared" si="182"/>
        <v>0</v>
      </c>
      <c r="AU2324" s="15">
        <v>0</v>
      </c>
      <c r="AV2324" s="15">
        <v>0</v>
      </c>
      <c r="AW2324" s="15">
        <v>0</v>
      </c>
      <c r="AX2324" s="15">
        <v>0</v>
      </c>
      <c r="AY2324" s="15">
        <v>0</v>
      </c>
      <c r="AZ2324" s="15">
        <v>0</v>
      </c>
      <c r="BA2324" s="15">
        <v>0</v>
      </c>
      <c r="BB2324" s="15">
        <v>0</v>
      </c>
      <c r="BC2324" s="15">
        <v>0</v>
      </c>
      <c r="BD2324" s="15">
        <v>0</v>
      </c>
      <c r="BE2324" s="15">
        <v>0</v>
      </c>
      <c r="BF2324" s="15">
        <v>0</v>
      </c>
      <c r="BG2324" s="15">
        <f t="shared" si="183"/>
        <v>0</v>
      </c>
      <c r="BH2324" t="str">
        <f t="shared" si="184"/>
        <v>NYSEGDIST</v>
      </c>
      <c r="BI2324" t="str">
        <f>VLOOKUP(BH2324,[2]Summary!$C$29:$C$56,1,0)</f>
        <v>NYSEGDist</v>
      </c>
      <c r="BJ2324" s="16">
        <v>44562</v>
      </c>
    </row>
    <row r="2325" spans="1:62" x14ac:dyDescent="0.25">
      <c r="A2325" s="13" t="s">
        <v>4545</v>
      </c>
      <c r="B2325" s="13" t="s">
        <v>4546</v>
      </c>
      <c r="C2325" t="s">
        <v>4547</v>
      </c>
      <c r="D2325" t="s">
        <v>599</v>
      </c>
      <c r="E2325" t="s">
        <v>19</v>
      </c>
      <c r="F2325" s="13" t="s">
        <v>22</v>
      </c>
      <c r="H2325" s="15">
        <v>0</v>
      </c>
      <c r="I2325" s="15">
        <v>0</v>
      </c>
      <c r="J2325" s="15">
        <v>0</v>
      </c>
      <c r="K2325" s="15">
        <v>0</v>
      </c>
      <c r="L2325" s="15">
        <v>0</v>
      </c>
      <c r="M2325" s="15">
        <v>0</v>
      </c>
      <c r="N2325" s="15">
        <v>0</v>
      </c>
      <c r="O2325" s="15">
        <v>0</v>
      </c>
      <c r="P2325" s="15">
        <v>0</v>
      </c>
      <c r="Q2325" s="15">
        <v>0</v>
      </c>
      <c r="R2325" s="15">
        <v>0</v>
      </c>
      <c r="S2325" s="15">
        <v>0</v>
      </c>
      <c r="T2325" s="15">
        <f t="shared" si="180"/>
        <v>0</v>
      </c>
      <c r="U2325" s="15">
        <v>0</v>
      </c>
      <c r="V2325" s="15">
        <v>0</v>
      </c>
      <c r="W2325" s="15">
        <v>0</v>
      </c>
      <c r="X2325" s="15">
        <v>0</v>
      </c>
      <c r="Y2325" s="15">
        <v>0</v>
      </c>
      <c r="Z2325" s="15">
        <v>0</v>
      </c>
      <c r="AA2325" s="15">
        <v>0</v>
      </c>
      <c r="AB2325" s="15">
        <v>0</v>
      </c>
      <c r="AC2325" s="15">
        <v>0</v>
      </c>
      <c r="AD2325" s="15">
        <v>0</v>
      </c>
      <c r="AE2325" s="15">
        <v>0</v>
      </c>
      <c r="AF2325" s="15">
        <v>0</v>
      </c>
      <c r="AG2325" s="15">
        <f t="shared" si="181"/>
        <v>0</v>
      </c>
      <c r="AH2325" s="15">
        <v>0</v>
      </c>
      <c r="AI2325" s="15">
        <v>0</v>
      </c>
      <c r="AJ2325" s="15">
        <v>0</v>
      </c>
      <c r="AK2325" s="15">
        <v>0</v>
      </c>
      <c r="AL2325" s="15">
        <v>0</v>
      </c>
      <c r="AM2325" s="15">
        <v>12.607079999999998</v>
      </c>
      <c r="AN2325" s="15">
        <v>19.702020000000005</v>
      </c>
      <c r="AO2325" s="15">
        <v>19.599690000000002</v>
      </c>
      <c r="AP2325" s="15">
        <v>17.660340000000005</v>
      </c>
      <c r="AQ2325" s="15">
        <v>3.91</v>
      </c>
      <c r="AR2325" s="15">
        <v>362.13774000000001</v>
      </c>
      <c r="AS2325" s="15">
        <v>0.73696999999999979</v>
      </c>
      <c r="AT2325" s="15">
        <f t="shared" si="182"/>
        <v>436.35383999999999</v>
      </c>
      <c r="AU2325" s="15">
        <v>1.9790100097656249</v>
      </c>
      <c r="AV2325" s="15">
        <v>1.787489990234375</v>
      </c>
      <c r="AW2325" s="15">
        <v>34.385939453124998</v>
      </c>
      <c r="AX2325" s="15">
        <v>4.1309800415039062</v>
      </c>
      <c r="AY2325" s="15">
        <v>2.2267700195312501</v>
      </c>
      <c r="AZ2325" s="15">
        <v>3.2267399139404298</v>
      </c>
      <c r="BA2325" s="15">
        <v>2.4127399902343751</v>
      </c>
      <c r="BB2325" s="15">
        <v>2.4127399902343751</v>
      </c>
      <c r="BC2325" s="15">
        <v>54.121250488281248</v>
      </c>
      <c r="BD2325" s="15">
        <v>0</v>
      </c>
      <c r="BE2325" s="15">
        <v>0</v>
      </c>
      <c r="BF2325" s="15">
        <v>0</v>
      </c>
      <c r="BG2325" s="15">
        <f t="shared" si="183"/>
        <v>106.68365989685059</v>
      </c>
      <c r="BH2325" t="str">
        <f t="shared" si="184"/>
        <v>NYSEGDIST</v>
      </c>
      <c r="BI2325" t="str">
        <f>VLOOKUP(BH2325,[2]Summary!$C$29:$C$56,1,0)</f>
        <v>NYSEGDist</v>
      </c>
      <c r="BJ2325" s="16">
        <v>44470</v>
      </c>
    </row>
    <row r="2326" spans="1:62" x14ac:dyDescent="0.25">
      <c r="A2326" s="13" t="s">
        <v>4548</v>
      </c>
      <c r="B2326" s="13" t="s">
        <v>4549</v>
      </c>
      <c r="C2326" t="s">
        <v>4550</v>
      </c>
      <c r="D2326" t="s">
        <v>596</v>
      </c>
      <c r="E2326" t="s">
        <v>19</v>
      </c>
      <c r="F2326" s="13" t="s">
        <v>22</v>
      </c>
      <c r="H2326" s="15">
        <v>0</v>
      </c>
      <c r="I2326" s="15">
        <v>0</v>
      </c>
      <c r="J2326" s="15">
        <v>0</v>
      </c>
      <c r="K2326" s="15">
        <v>0</v>
      </c>
      <c r="L2326" s="15">
        <v>0</v>
      </c>
      <c r="M2326" s="15">
        <v>0</v>
      </c>
      <c r="N2326" s="15">
        <v>0</v>
      </c>
      <c r="O2326" s="15">
        <v>0</v>
      </c>
      <c r="P2326" s="15">
        <v>0</v>
      </c>
      <c r="Q2326" s="15">
        <v>0</v>
      </c>
      <c r="R2326" s="15">
        <v>0</v>
      </c>
      <c r="S2326" s="15">
        <v>0</v>
      </c>
      <c r="T2326" s="15">
        <f t="shared" si="180"/>
        <v>0</v>
      </c>
      <c r="U2326" s="15">
        <v>0</v>
      </c>
      <c r="V2326" s="15">
        <v>0</v>
      </c>
      <c r="W2326" s="15">
        <v>0</v>
      </c>
      <c r="X2326" s="15">
        <v>0</v>
      </c>
      <c r="Y2326" s="15">
        <v>0</v>
      </c>
      <c r="Z2326" s="15">
        <v>0</v>
      </c>
      <c r="AA2326" s="15">
        <v>0</v>
      </c>
      <c r="AB2326" s="15">
        <v>0</v>
      </c>
      <c r="AC2326" s="15">
        <v>0</v>
      </c>
      <c r="AD2326" s="15">
        <v>0</v>
      </c>
      <c r="AE2326" s="15">
        <v>0</v>
      </c>
      <c r="AF2326" s="15">
        <v>74.073610000000016</v>
      </c>
      <c r="AG2326" s="15">
        <f t="shared" si="181"/>
        <v>74.073610000000016</v>
      </c>
      <c r="AH2326" s="15">
        <v>2.2617800000000003</v>
      </c>
      <c r="AI2326" s="15">
        <v>0.45743</v>
      </c>
      <c r="AJ2326" s="15">
        <v>2.0416599999999998</v>
      </c>
      <c r="AK2326" s="15">
        <v>0.47287000000000001</v>
      </c>
      <c r="AL2326" s="15">
        <v>2.3740399999999999</v>
      </c>
      <c r="AM2326" s="15">
        <v>0.52112000000000003</v>
      </c>
      <c r="AN2326" s="15">
        <v>5.7865800000000007</v>
      </c>
      <c r="AO2326" s="15">
        <v>0.90584999999999982</v>
      </c>
      <c r="AP2326" s="15">
        <v>6.9985400000000002</v>
      </c>
      <c r="AQ2326" s="15">
        <v>25.31025</v>
      </c>
      <c r="AR2326" s="15">
        <v>0.76572000000000007</v>
      </c>
      <c r="AS2326" s="15">
        <v>1.6949100000000001</v>
      </c>
      <c r="AT2326" s="15">
        <f t="shared" si="182"/>
        <v>49.590750000000007</v>
      </c>
      <c r="AU2326" s="15">
        <v>0.76777001953125001</v>
      </c>
      <c r="AV2326" s="15">
        <v>0.69346997070312499</v>
      </c>
      <c r="AW2326" s="15">
        <v>0.88679998779296876</v>
      </c>
      <c r="AX2326" s="15">
        <v>0.78466998291015622</v>
      </c>
      <c r="AY2326" s="15">
        <v>0.80771997070312496</v>
      </c>
      <c r="AZ2326" s="15">
        <v>0.78365002441406251</v>
      </c>
      <c r="BA2326" s="15">
        <v>0.80978997802734376</v>
      </c>
      <c r="BB2326" s="15">
        <v>0.80978997802734376</v>
      </c>
      <c r="BC2326" s="15">
        <v>0.58788000488281245</v>
      </c>
      <c r="BD2326" s="15">
        <v>0</v>
      </c>
      <c r="BE2326" s="15">
        <v>0</v>
      </c>
      <c r="BF2326" s="15">
        <v>0</v>
      </c>
      <c r="BG2326" s="15">
        <f t="shared" si="183"/>
        <v>6.9315399169921879</v>
      </c>
      <c r="BH2326" t="str">
        <f t="shared" si="184"/>
        <v>RGEDIST</v>
      </c>
      <c r="BI2326" t="str">
        <f>VLOOKUP(BH2326,[2]Summary!$C$29:$C$56,1,0)</f>
        <v>RGEDist</v>
      </c>
      <c r="BJ2326" s="16">
        <v>44470</v>
      </c>
    </row>
    <row r="2327" spans="1:62" x14ac:dyDescent="0.25">
      <c r="A2327" s="13" t="s">
        <v>4551</v>
      </c>
      <c r="B2327" s="13" t="s">
        <v>4552</v>
      </c>
      <c r="C2327" t="s">
        <v>4553</v>
      </c>
      <c r="D2327" t="s">
        <v>596</v>
      </c>
      <c r="E2327" t="s">
        <v>19</v>
      </c>
      <c r="F2327" s="13" t="s">
        <v>22</v>
      </c>
      <c r="H2327" s="15">
        <v>0</v>
      </c>
      <c r="I2327" s="15">
        <v>0</v>
      </c>
      <c r="J2327" s="15">
        <v>0</v>
      </c>
      <c r="K2327" s="15">
        <v>0</v>
      </c>
      <c r="L2327" s="15">
        <v>0</v>
      </c>
      <c r="M2327" s="15">
        <v>0</v>
      </c>
      <c r="N2327" s="15">
        <v>0</v>
      </c>
      <c r="O2327" s="15">
        <v>0</v>
      </c>
      <c r="P2327" s="15">
        <v>0</v>
      </c>
      <c r="Q2327" s="15">
        <v>0</v>
      </c>
      <c r="R2327" s="15">
        <v>0</v>
      </c>
      <c r="S2327" s="15">
        <v>0</v>
      </c>
      <c r="T2327" s="15">
        <f t="shared" si="180"/>
        <v>0</v>
      </c>
      <c r="U2327" s="15">
        <v>0</v>
      </c>
      <c r="V2327" s="15">
        <v>0</v>
      </c>
      <c r="W2327" s="15">
        <v>0</v>
      </c>
      <c r="X2327" s="15">
        <v>0</v>
      </c>
      <c r="Y2327" s="15">
        <v>0</v>
      </c>
      <c r="Z2327" s="15">
        <v>0</v>
      </c>
      <c r="AA2327" s="15">
        <v>0</v>
      </c>
      <c r="AB2327" s="15">
        <v>5.09117</v>
      </c>
      <c r="AC2327" s="15">
        <v>20.379729999999995</v>
      </c>
      <c r="AD2327" s="15">
        <v>81.898350000000008</v>
      </c>
      <c r="AE2327" s="15">
        <v>7.2550300000000005</v>
      </c>
      <c r="AF2327" s="15">
        <v>7.7911999999999999</v>
      </c>
      <c r="AG2327" s="15">
        <f t="shared" si="181"/>
        <v>122.41548</v>
      </c>
      <c r="AH2327" s="15">
        <v>0.78913</v>
      </c>
      <c r="AI2327" s="15">
        <v>0.73821999999999999</v>
      </c>
      <c r="AJ2327" s="15">
        <v>150.09493000000001</v>
      </c>
      <c r="AK2327" s="15">
        <v>61.873139999999985</v>
      </c>
      <c r="AL2327" s="15">
        <v>1.7502</v>
      </c>
      <c r="AM2327" s="15">
        <v>144.55417</v>
      </c>
      <c r="AN2327" s="15">
        <v>5.5848300000000011</v>
      </c>
      <c r="AO2327" s="15">
        <v>17.126850000000001</v>
      </c>
      <c r="AP2327" s="15">
        <v>14.383549999999998</v>
      </c>
      <c r="AQ2327" s="15">
        <v>3.4177300000000002</v>
      </c>
      <c r="AR2327" s="15">
        <v>3.3074899999999996</v>
      </c>
      <c r="AS2327" s="15">
        <v>73.419730000000001</v>
      </c>
      <c r="AT2327" s="15">
        <f t="shared" si="182"/>
        <v>477.03997000000004</v>
      </c>
      <c r="AU2327" s="15">
        <v>3.72172998046875</v>
      </c>
      <c r="AV2327" s="15">
        <v>3.3615600585937502</v>
      </c>
      <c r="AW2327" s="15">
        <v>4.2986801757812501</v>
      </c>
      <c r="AX2327" s="15">
        <v>3.8036699218750001</v>
      </c>
      <c r="AY2327" s="15">
        <v>3.9153300781249998</v>
      </c>
      <c r="AZ2327" s="15">
        <v>3.7987399902343748</v>
      </c>
      <c r="BA2327" s="15">
        <v>3.9253601074218749</v>
      </c>
      <c r="BB2327" s="15">
        <v>2.3347500000000001</v>
      </c>
      <c r="BC2327" s="15">
        <v>-0.88495001220703129</v>
      </c>
      <c r="BD2327" s="15">
        <v>12.477290039062501</v>
      </c>
      <c r="BE2327" s="15">
        <v>13.611580078125</v>
      </c>
      <c r="BF2327" s="15">
        <v>12.477290039062501</v>
      </c>
      <c r="BG2327" s="15">
        <f t="shared" si="183"/>
        <v>66.841030456542967</v>
      </c>
      <c r="BH2327" t="str">
        <f t="shared" si="184"/>
        <v>RGEDIST</v>
      </c>
      <c r="BI2327" t="str">
        <f>VLOOKUP(BH2327,[2]Summary!$C$29:$C$56,1,0)</f>
        <v>RGEDist</v>
      </c>
      <c r="BJ2327" s="16">
        <v>44562</v>
      </c>
    </row>
    <row r="2328" spans="1:62" x14ac:dyDescent="0.25">
      <c r="A2328" s="13" t="s">
        <v>4554</v>
      </c>
      <c r="B2328" s="13" t="s">
        <v>4555</v>
      </c>
      <c r="C2328" t="s">
        <v>4556</v>
      </c>
      <c r="D2328" t="s">
        <v>596</v>
      </c>
      <c r="E2328" t="s">
        <v>19</v>
      </c>
      <c r="F2328" s="13" t="s">
        <v>20</v>
      </c>
      <c r="H2328" s="15">
        <v>0</v>
      </c>
      <c r="I2328" s="15">
        <v>0</v>
      </c>
      <c r="J2328" s="15">
        <v>0</v>
      </c>
      <c r="K2328" s="15">
        <v>0</v>
      </c>
      <c r="L2328" s="15">
        <v>0</v>
      </c>
      <c r="M2328" s="15">
        <v>0</v>
      </c>
      <c r="N2328" s="15">
        <v>0</v>
      </c>
      <c r="O2328" s="15">
        <v>0</v>
      </c>
      <c r="P2328" s="15">
        <v>0</v>
      </c>
      <c r="Q2328" s="15">
        <v>0</v>
      </c>
      <c r="R2328" s="15">
        <v>0</v>
      </c>
      <c r="S2328" s="15">
        <v>0</v>
      </c>
      <c r="T2328" s="15">
        <f t="shared" si="180"/>
        <v>0</v>
      </c>
      <c r="U2328" s="15">
        <v>0</v>
      </c>
      <c r="V2328" s="15">
        <v>0</v>
      </c>
      <c r="W2328" s="15">
        <v>0</v>
      </c>
      <c r="X2328" s="15">
        <v>0</v>
      </c>
      <c r="Y2328" s="15">
        <v>0</v>
      </c>
      <c r="Z2328" s="15">
        <v>0</v>
      </c>
      <c r="AA2328" s="15">
        <v>0</v>
      </c>
      <c r="AB2328" s="15">
        <v>0</v>
      </c>
      <c r="AC2328" s="15">
        <v>0</v>
      </c>
      <c r="AD2328" s="15">
        <v>0</v>
      </c>
      <c r="AE2328" s="15">
        <v>0</v>
      </c>
      <c r="AF2328" s="15">
        <v>0</v>
      </c>
      <c r="AG2328" s="15">
        <f t="shared" si="181"/>
        <v>0</v>
      </c>
      <c r="AH2328" s="15">
        <v>0</v>
      </c>
      <c r="AI2328" s="15">
        <v>0</v>
      </c>
      <c r="AJ2328" s="15">
        <v>0</v>
      </c>
      <c r="AK2328" s="15">
        <v>0</v>
      </c>
      <c r="AL2328" s="15">
        <v>0</v>
      </c>
      <c r="AM2328" s="15">
        <v>0</v>
      </c>
      <c r="AN2328" s="15">
        <v>0</v>
      </c>
      <c r="AO2328" s="15">
        <v>0</v>
      </c>
      <c r="AP2328" s="15">
        <v>0</v>
      </c>
      <c r="AQ2328" s="15">
        <v>0</v>
      </c>
      <c r="AR2328" s="15">
        <v>0</v>
      </c>
      <c r="AS2328" s="15">
        <v>0</v>
      </c>
      <c r="AT2328" s="15">
        <f t="shared" si="182"/>
        <v>0</v>
      </c>
      <c r="AU2328" s="15">
        <v>7.0051300106048586</v>
      </c>
      <c r="AV2328" s="15">
        <v>16.872559917449951</v>
      </c>
      <c r="AW2328" s="15">
        <v>14.810560043334961</v>
      </c>
      <c r="AX2328" s="15">
        <v>22.82610986328125</v>
      </c>
      <c r="AY2328" s="15">
        <v>25.420510192871095</v>
      </c>
      <c r="AZ2328" s="15">
        <v>22.487750366210939</v>
      </c>
      <c r="BA2328" s="15">
        <v>33.151189575195311</v>
      </c>
      <c r="BB2328" s="15">
        <v>399.99706384849549</v>
      </c>
      <c r="BC2328" s="15">
        <v>63.909159790039062</v>
      </c>
      <c r="BD2328" s="15">
        <v>138.07927368164061</v>
      </c>
      <c r="BE2328" s="15">
        <v>1485.0093989257812</v>
      </c>
      <c r="BF2328" s="15">
        <v>1038.0605244140625</v>
      </c>
      <c r="BG2328" s="15">
        <f t="shared" si="183"/>
        <v>3267.629230628967</v>
      </c>
      <c r="BH2328" t="str">
        <f t="shared" si="184"/>
        <v>RGEDIST</v>
      </c>
      <c r="BI2328" t="str">
        <f>VLOOKUP(BH2328,[2]Summary!$C$29:$C$56,1,0)</f>
        <v>RGEDist</v>
      </c>
      <c r="BJ2328" s="16">
        <v>44562</v>
      </c>
    </row>
    <row r="2329" spans="1:62" x14ac:dyDescent="0.25">
      <c r="A2329" s="13" t="s">
        <v>4557</v>
      </c>
      <c r="B2329" s="13" t="s">
        <v>4558</v>
      </c>
      <c r="C2329" t="s">
        <v>4559</v>
      </c>
      <c r="D2329" t="s">
        <v>596</v>
      </c>
      <c r="E2329" t="s">
        <v>19</v>
      </c>
      <c r="F2329" s="13" t="s">
        <v>22</v>
      </c>
      <c r="H2329" s="15">
        <v>0</v>
      </c>
      <c r="I2329" s="15">
        <v>0</v>
      </c>
      <c r="J2329" s="15">
        <v>0</v>
      </c>
      <c r="K2329" s="15">
        <v>0</v>
      </c>
      <c r="L2329" s="15">
        <v>0</v>
      </c>
      <c r="M2329" s="15">
        <v>0</v>
      </c>
      <c r="N2329" s="15">
        <v>0</v>
      </c>
      <c r="O2329" s="15">
        <v>0</v>
      </c>
      <c r="P2329" s="15">
        <v>0</v>
      </c>
      <c r="Q2329" s="15">
        <v>0</v>
      </c>
      <c r="R2329" s="15">
        <v>0</v>
      </c>
      <c r="S2329" s="15">
        <v>0</v>
      </c>
      <c r="T2329" s="15">
        <f t="shared" si="180"/>
        <v>0</v>
      </c>
      <c r="U2329" s="15">
        <v>0</v>
      </c>
      <c r="V2329" s="15">
        <v>0</v>
      </c>
      <c r="W2329" s="15">
        <v>0</v>
      </c>
      <c r="X2329" s="15">
        <v>0</v>
      </c>
      <c r="Y2329" s="15">
        <v>0</v>
      </c>
      <c r="Z2329" s="15">
        <v>0</v>
      </c>
      <c r="AA2329" s="15">
        <v>0</v>
      </c>
      <c r="AB2329" s="15">
        <v>0</v>
      </c>
      <c r="AC2329" s="15">
        <v>0</v>
      </c>
      <c r="AD2329" s="15">
        <v>0</v>
      </c>
      <c r="AE2329" s="15">
        <v>-71.851339999999993</v>
      </c>
      <c r="AF2329" s="15">
        <v>-45.877349999999993</v>
      </c>
      <c r="AG2329" s="15">
        <f t="shared" si="181"/>
        <v>-117.72868999999999</v>
      </c>
      <c r="AH2329" s="15">
        <v>1.2121</v>
      </c>
      <c r="AI2329" s="15">
        <v>1.74905</v>
      </c>
      <c r="AJ2329" s="15">
        <v>13.66695</v>
      </c>
      <c r="AK2329" s="15">
        <v>-0.60460999999999998</v>
      </c>
      <c r="AL2329" s="15">
        <v>75.718999999999994</v>
      </c>
      <c r="AM2329" s="15">
        <v>12.606430000000001</v>
      </c>
      <c r="AN2329" s="15">
        <v>100.27677999999999</v>
      </c>
      <c r="AO2329" s="15">
        <v>16.833569999999998</v>
      </c>
      <c r="AP2329" s="15">
        <v>203.09869</v>
      </c>
      <c r="AQ2329" s="15">
        <v>7.9949700000000004</v>
      </c>
      <c r="AR2329" s="15">
        <v>2.0767899999999999</v>
      </c>
      <c r="AS2329" s="15">
        <v>496.24683999999991</v>
      </c>
      <c r="AT2329" s="15">
        <f t="shared" si="182"/>
        <v>930.87655999999993</v>
      </c>
      <c r="AU2329" s="15">
        <v>5.0484501757808031</v>
      </c>
      <c r="AV2329" s="15">
        <v>4.5598598632812504</v>
      </c>
      <c r="AW2329" s="15">
        <v>5.8310800781249998</v>
      </c>
      <c r="AX2329" s="15">
        <v>5.1596098632812497</v>
      </c>
      <c r="AY2329" s="15">
        <v>5.3110800781250003</v>
      </c>
      <c r="AZ2329" s="15">
        <v>16.317839843750001</v>
      </c>
      <c r="BA2329" s="15">
        <v>8.3400103149414058</v>
      </c>
      <c r="BB2329" s="15">
        <v>5.4166298828124999</v>
      </c>
      <c r="BC2329" s="15">
        <v>3.7982099151611326</v>
      </c>
      <c r="BD2329" s="15">
        <v>5.03764990234375</v>
      </c>
      <c r="BE2329" s="15">
        <v>5.4956299133300783</v>
      </c>
      <c r="BF2329" s="15">
        <v>5.03764990234375</v>
      </c>
      <c r="BG2329" s="15">
        <f t="shared" si="183"/>
        <v>75.353699733275917</v>
      </c>
      <c r="BH2329" t="str">
        <f t="shared" si="184"/>
        <v>RGEDIST</v>
      </c>
      <c r="BI2329" t="str">
        <f>VLOOKUP(BH2329,[2]Summary!$C$29:$C$56,1,0)</f>
        <v>RGEDist</v>
      </c>
      <c r="BJ2329" s="16">
        <v>44562</v>
      </c>
    </row>
    <row r="2330" spans="1:62" x14ac:dyDescent="0.25">
      <c r="A2330" s="13" t="s">
        <v>4560</v>
      </c>
      <c r="B2330" s="13" t="s">
        <v>4561</v>
      </c>
      <c r="C2330" t="s">
        <v>4562</v>
      </c>
      <c r="D2330" t="s">
        <v>596</v>
      </c>
      <c r="E2330" t="s">
        <v>19</v>
      </c>
      <c r="F2330" s="13" t="s">
        <v>22</v>
      </c>
      <c r="H2330" s="15">
        <v>0</v>
      </c>
      <c r="I2330" s="15">
        <v>0</v>
      </c>
      <c r="J2330" s="15">
        <v>0</v>
      </c>
      <c r="K2330" s="15">
        <v>0</v>
      </c>
      <c r="L2330" s="15">
        <v>0</v>
      </c>
      <c r="M2330" s="15">
        <v>0</v>
      </c>
      <c r="N2330" s="15">
        <v>0</v>
      </c>
      <c r="O2330" s="15">
        <v>0</v>
      </c>
      <c r="P2330" s="15">
        <v>0</v>
      </c>
      <c r="Q2330" s="15">
        <v>0</v>
      </c>
      <c r="R2330" s="15">
        <v>0</v>
      </c>
      <c r="S2330" s="15">
        <v>0</v>
      </c>
      <c r="T2330" s="15">
        <f t="shared" si="180"/>
        <v>0</v>
      </c>
      <c r="U2330" s="15">
        <v>0</v>
      </c>
      <c r="V2330" s="15">
        <v>0</v>
      </c>
      <c r="W2330" s="15">
        <v>0</v>
      </c>
      <c r="X2330" s="15">
        <v>0</v>
      </c>
      <c r="Y2330" s="15">
        <v>0</v>
      </c>
      <c r="Z2330" s="15">
        <v>0</v>
      </c>
      <c r="AA2330" s="15">
        <v>0</v>
      </c>
      <c r="AB2330" s="15">
        <v>0</v>
      </c>
      <c r="AC2330" s="15">
        <v>0</v>
      </c>
      <c r="AD2330" s="15">
        <v>0</v>
      </c>
      <c r="AE2330" s="15">
        <v>0</v>
      </c>
      <c r="AF2330" s="15">
        <v>0</v>
      </c>
      <c r="AG2330" s="15">
        <f t="shared" si="181"/>
        <v>0</v>
      </c>
      <c r="AH2330" s="15">
        <v>0</v>
      </c>
      <c r="AI2330" s="15">
        <v>0</v>
      </c>
      <c r="AJ2330" s="15">
        <v>0</v>
      </c>
      <c r="AK2330" s="15">
        <v>0</v>
      </c>
      <c r="AL2330" s="15">
        <v>0</v>
      </c>
      <c r="AM2330" s="15">
        <v>19.346489999999999</v>
      </c>
      <c r="AN2330" s="15">
        <v>12.264610000000005</v>
      </c>
      <c r="AO2330" s="15">
        <v>10.693959999999999</v>
      </c>
      <c r="AP2330" s="15">
        <v>141.02591999999999</v>
      </c>
      <c r="AQ2330" s="15">
        <v>34.349630000000012</v>
      </c>
      <c r="AR2330" s="15">
        <v>2.9139100000000009</v>
      </c>
      <c r="AS2330" s="15">
        <v>116.82425000000001</v>
      </c>
      <c r="AT2330" s="15">
        <f t="shared" si="182"/>
        <v>337.41876999999999</v>
      </c>
      <c r="AU2330" s="15">
        <v>18.30540966796875</v>
      </c>
      <c r="AV2330" s="15">
        <v>82.11303338623047</v>
      </c>
      <c r="AW2330" s="15">
        <v>9.2100700225830074</v>
      </c>
      <c r="AX2330" s="15">
        <v>7.5742901916503902</v>
      </c>
      <c r="AY2330" s="15">
        <v>2.9031999511718749</v>
      </c>
      <c r="AZ2330" s="15">
        <v>2.4851500854492188</v>
      </c>
      <c r="BA2330" s="15">
        <v>2.9083400878906249</v>
      </c>
      <c r="BB2330" s="15">
        <v>2.9083400878906249</v>
      </c>
      <c r="BC2330" s="15">
        <v>2.6177899017333983</v>
      </c>
      <c r="BD2330" s="15">
        <v>0</v>
      </c>
      <c r="BE2330" s="15">
        <v>0</v>
      </c>
      <c r="BF2330" s="15">
        <v>0</v>
      </c>
      <c r="BG2330" s="15">
        <f t="shared" si="183"/>
        <v>131.02562338256837</v>
      </c>
      <c r="BH2330" t="str">
        <f t="shared" si="184"/>
        <v>RGEDIST</v>
      </c>
      <c r="BI2330" t="str">
        <f>VLOOKUP(BH2330,[2]Summary!$C$29:$C$56,1,0)</f>
        <v>RGEDist</v>
      </c>
      <c r="BJ2330" s="16">
        <v>44470</v>
      </c>
    </row>
    <row r="2331" spans="1:62" x14ac:dyDescent="0.25">
      <c r="A2331" s="13" t="s">
        <v>4563</v>
      </c>
      <c r="B2331" s="13" t="s">
        <v>4564</v>
      </c>
      <c r="C2331" t="s">
        <v>4565</v>
      </c>
      <c r="D2331" t="s">
        <v>596</v>
      </c>
      <c r="E2331" t="s">
        <v>19</v>
      </c>
      <c r="F2331" s="13" t="s">
        <v>22</v>
      </c>
      <c r="H2331" s="15">
        <v>0</v>
      </c>
      <c r="I2331" s="15">
        <v>0</v>
      </c>
      <c r="J2331" s="15">
        <v>0</v>
      </c>
      <c r="K2331" s="15">
        <v>0</v>
      </c>
      <c r="L2331" s="15">
        <v>0</v>
      </c>
      <c r="M2331" s="15">
        <v>0</v>
      </c>
      <c r="N2331" s="15">
        <v>0</v>
      </c>
      <c r="O2331" s="15">
        <v>0</v>
      </c>
      <c r="P2331" s="15">
        <v>0</v>
      </c>
      <c r="Q2331" s="15">
        <v>0</v>
      </c>
      <c r="R2331" s="15">
        <v>0</v>
      </c>
      <c r="S2331" s="15">
        <v>0</v>
      </c>
      <c r="T2331" s="15">
        <f t="shared" si="180"/>
        <v>0</v>
      </c>
      <c r="U2331" s="15">
        <v>0</v>
      </c>
      <c r="V2331" s="15">
        <v>0</v>
      </c>
      <c r="W2331" s="15">
        <v>0</v>
      </c>
      <c r="X2331" s="15">
        <v>0</v>
      </c>
      <c r="Y2331" s="15">
        <v>0</v>
      </c>
      <c r="Z2331" s="15">
        <v>0</v>
      </c>
      <c r="AA2331" s="15">
        <v>0</v>
      </c>
      <c r="AB2331" s="15">
        <v>0</v>
      </c>
      <c r="AC2331" s="15">
        <v>0</v>
      </c>
      <c r="AD2331" s="15">
        <v>0</v>
      </c>
      <c r="AE2331" s="15">
        <v>0</v>
      </c>
      <c r="AF2331" s="15">
        <v>0</v>
      </c>
      <c r="AG2331" s="15">
        <f t="shared" si="181"/>
        <v>0</v>
      </c>
      <c r="AH2331" s="15">
        <v>0</v>
      </c>
      <c r="AI2331" s="15">
        <v>0</v>
      </c>
      <c r="AJ2331" s="15">
        <v>0</v>
      </c>
      <c r="AK2331" s="15">
        <v>0</v>
      </c>
      <c r="AL2331" s="15">
        <v>0</v>
      </c>
      <c r="AM2331" s="15">
        <v>0</v>
      </c>
      <c r="AN2331" s="15">
        <v>26.517900000000004</v>
      </c>
      <c r="AO2331" s="15">
        <v>63.45561</v>
      </c>
      <c r="AP2331" s="15">
        <v>41.987870000000001</v>
      </c>
      <c r="AQ2331" s="15">
        <v>3.7798799999999995</v>
      </c>
      <c r="AR2331" s="15">
        <v>42.965710000000009</v>
      </c>
      <c r="AS2331" s="15">
        <v>10.464060000000002</v>
      </c>
      <c r="AT2331" s="15">
        <f t="shared" si="182"/>
        <v>189.17103</v>
      </c>
      <c r="AU2331" s="15">
        <v>8.3042000579833992</v>
      </c>
      <c r="AV2331" s="15">
        <v>29.849770019531249</v>
      </c>
      <c r="AW2331" s="15">
        <v>82.874720214843748</v>
      </c>
      <c r="AX2331" s="15">
        <v>24.8131298828125</v>
      </c>
      <c r="AY2331" s="15">
        <v>15.373270141601562</v>
      </c>
      <c r="AZ2331" s="15">
        <v>4.4376498572826382</v>
      </c>
      <c r="BA2331" s="15">
        <v>3.0623799209594726</v>
      </c>
      <c r="BB2331" s="15">
        <v>1.5804699707031249</v>
      </c>
      <c r="BC2331" s="15">
        <v>3.8187000427246094</v>
      </c>
      <c r="BD2331" s="15">
        <v>33.704809432983396</v>
      </c>
      <c r="BE2331" s="15">
        <v>33.704809432983396</v>
      </c>
      <c r="BF2331" s="15">
        <v>33.704809432983396</v>
      </c>
      <c r="BG2331" s="15">
        <f t="shared" si="183"/>
        <v>275.22871840739242</v>
      </c>
      <c r="BH2331" t="str">
        <f t="shared" si="184"/>
        <v>RGEDIST</v>
      </c>
      <c r="BI2331" t="str">
        <f>VLOOKUP(BH2331,[2]Summary!$C$29:$C$56,1,0)</f>
        <v>RGEDist</v>
      </c>
      <c r="BJ2331" s="16">
        <v>44562</v>
      </c>
    </row>
    <row r="2332" spans="1:62" x14ac:dyDescent="0.25">
      <c r="A2332" s="13" t="s">
        <v>4566</v>
      </c>
      <c r="B2332" s="13" t="s">
        <v>4567</v>
      </c>
      <c r="C2332" t="s">
        <v>4568</v>
      </c>
      <c r="D2332" t="s">
        <v>596</v>
      </c>
      <c r="E2332" t="s">
        <v>19</v>
      </c>
      <c r="F2332" s="13" t="s">
        <v>22</v>
      </c>
      <c r="H2332" s="15">
        <v>0</v>
      </c>
      <c r="I2332" s="15">
        <v>0</v>
      </c>
      <c r="J2332" s="15">
        <v>0</v>
      </c>
      <c r="K2332" s="15">
        <v>0</v>
      </c>
      <c r="L2332" s="15">
        <v>0</v>
      </c>
      <c r="M2332" s="15">
        <v>0</v>
      </c>
      <c r="N2332" s="15">
        <v>0</v>
      </c>
      <c r="O2332" s="15">
        <v>0</v>
      </c>
      <c r="P2332" s="15">
        <v>0</v>
      </c>
      <c r="Q2332" s="15">
        <v>0</v>
      </c>
      <c r="R2332" s="15">
        <v>0</v>
      </c>
      <c r="S2332" s="15">
        <v>0</v>
      </c>
      <c r="T2332" s="15">
        <f t="shared" si="180"/>
        <v>0</v>
      </c>
      <c r="U2332" s="15">
        <v>0</v>
      </c>
      <c r="V2332" s="15">
        <v>0</v>
      </c>
      <c r="W2332" s="15">
        <v>0</v>
      </c>
      <c r="X2332" s="15">
        <v>0</v>
      </c>
      <c r="Y2332" s="15">
        <v>0</v>
      </c>
      <c r="Z2332" s="15">
        <v>0</v>
      </c>
      <c r="AA2332" s="15">
        <v>0</v>
      </c>
      <c r="AB2332" s="15">
        <v>0</v>
      </c>
      <c r="AC2332" s="15">
        <v>0</v>
      </c>
      <c r="AD2332" s="15">
        <v>0</v>
      </c>
      <c r="AE2332" s="15">
        <v>0</v>
      </c>
      <c r="AF2332" s="15">
        <v>0</v>
      </c>
      <c r="AG2332" s="15">
        <f t="shared" si="181"/>
        <v>0</v>
      </c>
      <c r="AH2332" s="15">
        <v>0</v>
      </c>
      <c r="AI2332" s="15">
        <v>0</v>
      </c>
      <c r="AJ2332" s="15">
        <v>0</v>
      </c>
      <c r="AK2332" s="15">
        <v>0</v>
      </c>
      <c r="AL2332" s="15">
        <v>0</v>
      </c>
      <c r="AM2332" s="15">
        <v>0</v>
      </c>
      <c r="AN2332" s="15">
        <v>0</v>
      </c>
      <c r="AO2332" s="15">
        <v>0</v>
      </c>
      <c r="AP2332" s="15">
        <v>0</v>
      </c>
      <c r="AQ2332" s="15">
        <v>0</v>
      </c>
      <c r="AR2332" s="15">
        <v>0</v>
      </c>
      <c r="AS2332" s="15">
        <v>0</v>
      </c>
      <c r="AT2332" s="15">
        <f t="shared" si="182"/>
        <v>0</v>
      </c>
      <c r="AU2332" s="15">
        <v>0</v>
      </c>
      <c r="AV2332" s="15">
        <v>0</v>
      </c>
      <c r="AW2332" s="15">
        <v>0</v>
      </c>
      <c r="AX2332" s="15">
        <v>0</v>
      </c>
      <c r="AY2332" s="15">
        <v>0</v>
      </c>
      <c r="AZ2332" s="15">
        <v>0</v>
      </c>
      <c r="BA2332" s="15">
        <v>0</v>
      </c>
      <c r="BB2332" s="15">
        <v>0</v>
      </c>
      <c r="BC2332" s="15">
        <v>0</v>
      </c>
      <c r="BD2332" s="15">
        <v>66.636249511718745</v>
      </c>
      <c r="BE2332" s="15">
        <v>66.636249511718745</v>
      </c>
      <c r="BF2332" s="15">
        <v>66.636249511718745</v>
      </c>
      <c r="BG2332" s="15">
        <f t="shared" si="183"/>
        <v>199.90874853515623</v>
      </c>
      <c r="BH2332" t="str">
        <f t="shared" si="184"/>
        <v>RGEDIST</v>
      </c>
      <c r="BI2332" t="str">
        <f>VLOOKUP(BH2332,[2]Summary!$C$29:$C$56,1,0)</f>
        <v>RGEDist</v>
      </c>
      <c r="BJ2332" s="16">
        <v>44562</v>
      </c>
    </row>
    <row r="2333" spans="1:62" x14ac:dyDescent="0.25">
      <c r="A2333" s="13" t="s">
        <v>4569</v>
      </c>
      <c r="B2333" s="13" t="s">
        <v>4570</v>
      </c>
      <c r="C2333" t="s">
        <v>4571</v>
      </c>
      <c r="D2333" t="s">
        <v>596</v>
      </c>
      <c r="E2333" t="s">
        <v>19</v>
      </c>
      <c r="F2333" s="13" t="s">
        <v>22</v>
      </c>
      <c r="H2333" s="15">
        <v>0</v>
      </c>
      <c r="I2333" s="15">
        <v>0</v>
      </c>
      <c r="J2333" s="15">
        <v>0</v>
      </c>
      <c r="K2333" s="15">
        <v>0</v>
      </c>
      <c r="L2333" s="15">
        <v>0</v>
      </c>
      <c r="M2333" s="15">
        <v>0</v>
      </c>
      <c r="N2333" s="15">
        <v>0</v>
      </c>
      <c r="O2333" s="15">
        <v>0</v>
      </c>
      <c r="P2333" s="15">
        <v>0</v>
      </c>
      <c r="Q2333" s="15">
        <v>0</v>
      </c>
      <c r="R2333" s="15">
        <v>0</v>
      </c>
      <c r="S2333" s="15">
        <v>0</v>
      </c>
      <c r="T2333" s="15">
        <f t="shared" si="180"/>
        <v>0</v>
      </c>
      <c r="U2333" s="15">
        <v>0</v>
      </c>
      <c r="V2333" s="15">
        <v>0</v>
      </c>
      <c r="W2333" s="15">
        <v>0</v>
      </c>
      <c r="X2333" s="15">
        <v>0</v>
      </c>
      <c r="Y2333" s="15">
        <v>0</v>
      </c>
      <c r="Z2333" s="15">
        <v>0</v>
      </c>
      <c r="AA2333" s="15">
        <v>0</v>
      </c>
      <c r="AB2333" s="15">
        <v>0</v>
      </c>
      <c r="AC2333" s="15">
        <v>0</v>
      </c>
      <c r="AD2333" s="15">
        <v>0</v>
      </c>
      <c r="AE2333" s="15">
        <v>0</v>
      </c>
      <c r="AF2333" s="15">
        <v>0</v>
      </c>
      <c r="AG2333" s="15">
        <f t="shared" si="181"/>
        <v>0</v>
      </c>
      <c r="AH2333" s="15">
        <v>0</v>
      </c>
      <c r="AI2333" s="15">
        <v>0</v>
      </c>
      <c r="AJ2333" s="15">
        <v>0</v>
      </c>
      <c r="AK2333" s="15">
        <v>0</v>
      </c>
      <c r="AL2333" s="15">
        <v>0</v>
      </c>
      <c r="AM2333" s="15">
        <v>0</v>
      </c>
      <c r="AN2333" s="15">
        <v>0</v>
      </c>
      <c r="AO2333" s="15">
        <v>0</v>
      </c>
      <c r="AP2333" s="15">
        <v>0</v>
      </c>
      <c r="AQ2333" s="15">
        <v>0</v>
      </c>
      <c r="AR2333" s="15">
        <v>0</v>
      </c>
      <c r="AS2333" s="15">
        <v>16.490460000000002</v>
      </c>
      <c r="AT2333" s="15">
        <f t="shared" si="182"/>
        <v>16.490460000000002</v>
      </c>
      <c r="AU2333" s="15">
        <v>0.10237999725341797</v>
      </c>
      <c r="AV2333" s="15">
        <v>9.2470001220703119E-2</v>
      </c>
      <c r="AW2333" s="15">
        <v>0.11826000213623047</v>
      </c>
      <c r="AX2333" s="15">
        <v>30.812530891418458</v>
      </c>
      <c r="AY2333" s="15">
        <v>0.30873001098632813</v>
      </c>
      <c r="AZ2333" s="15">
        <v>0.63842001342773436</v>
      </c>
      <c r="BA2333" s="15">
        <v>10.790529678344727</v>
      </c>
      <c r="BB2333" s="15">
        <v>42.576610687255858</v>
      </c>
      <c r="BC2333" s="15">
        <v>70.821242065429686</v>
      </c>
      <c r="BD2333" s="15">
        <v>0</v>
      </c>
      <c r="BE2333" s="15">
        <v>0</v>
      </c>
      <c r="BF2333" s="15">
        <v>0</v>
      </c>
      <c r="BG2333" s="15">
        <f t="shared" si="183"/>
        <v>156.26117334747315</v>
      </c>
      <c r="BH2333" t="str">
        <f t="shared" si="184"/>
        <v>RGEDIST</v>
      </c>
      <c r="BI2333" t="str">
        <f>VLOOKUP(BH2333,[2]Summary!$C$29:$C$56,1,0)</f>
        <v>RGEDist</v>
      </c>
      <c r="BJ2333" s="16">
        <v>44470</v>
      </c>
    </row>
    <row r="2334" spans="1:62" x14ac:dyDescent="0.25">
      <c r="A2334" s="13" t="s">
        <v>4572</v>
      </c>
      <c r="B2334" s="13" t="s">
        <v>4573</v>
      </c>
      <c r="C2334" t="s">
        <v>4574</v>
      </c>
      <c r="D2334" t="s">
        <v>596</v>
      </c>
      <c r="E2334" t="s">
        <v>19</v>
      </c>
      <c r="F2334" s="13" t="s">
        <v>22</v>
      </c>
      <c r="H2334" s="15">
        <v>0</v>
      </c>
      <c r="I2334" s="15">
        <v>0</v>
      </c>
      <c r="J2334" s="15">
        <v>0</v>
      </c>
      <c r="K2334" s="15">
        <v>0</v>
      </c>
      <c r="L2334" s="15">
        <v>0</v>
      </c>
      <c r="M2334" s="15">
        <v>0</v>
      </c>
      <c r="N2334" s="15">
        <v>0</v>
      </c>
      <c r="O2334" s="15">
        <v>0</v>
      </c>
      <c r="P2334" s="15">
        <v>0</v>
      </c>
      <c r="Q2334" s="15">
        <v>0</v>
      </c>
      <c r="R2334" s="15">
        <v>0</v>
      </c>
      <c r="S2334" s="15">
        <v>0</v>
      </c>
      <c r="T2334" s="15">
        <f t="shared" si="180"/>
        <v>0</v>
      </c>
      <c r="U2334" s="15">
        <v>0</v>
      </c>
      <c r="V2334" s="15">
        <v>0</v>
      </c>
      <c r="W2334" s="15">
        <v>0</v>
      </c>
      <c r="X2334" s="15">
        <v>0</v>
      </c>
      <c r="Y2334" s="15">
        <v>0</v>
      </c>
      <c r="Z2334" s="15">
        <v>0</v>
      </c>
      <c r="AA2334" s="15">
        <v>0</v>
      </c>
      <c r="AB2334" s="15">
        <v>0</v>
      </c>
      <c r="AC2334" s="15">
        <v>0</v>
      </c>
      <c r="AD2334" s="15">
        <v>0</v>
      </c>
      <c r="AE2334" s="15">
        <v>0</v>
      </c>
      <c r="AF2334" s="15">
        <v>0</v>
      </c>
      <c r="AG2334" s="15">
        <f t="shared" si="181"/>
        <v>0</v>
      </c>
      <c r="AH2334" s="15">
        <v>0</v>
      </c>
      <c r="AI2334" s="15">
        <v>0</v>
      </c>
      <c r="AJ2334" s="15">
        <v>0</v>
      </c>
      <c r="AK2334" s="15">
        <v>0</v>
      </c>
      <c r="AL2334" s="15">
        <v>0</v>
      </c>
      <c r="AM2334" s="15">
        <v>0</v>
      </c>
      <c r="AN2334" s="15">
        <v>0</v>
      </c>
      <c r="AO2334" s="15">
        <v>0</v>
      </c>
      <c r="AP2334" s="15">
        <v>2.8962900000000009</v>
      </c>
      <c r="AQ2334" s="15">
        <v>51.054370000000006</v>
      </c>
      <c r="AR2334" s="15">
        <v>0.35569000000000001</v>
      </c>
      <c r="AS2334" s="15">
        <v>206.51986000000002</v>
      </c>
      <c r="AT2334" s="15">
        <f t="shared" si="182"/>
        <v>260.82621000000006</v>
      </c>
      <c r="AU2334" s="15">
        <v>65.559950012207025</v>
      </c>
      <c r="AV2334" s="15">
        <v>25.598800354003906</v>
      </c>
      <c r="AW2334" s="15">
        <v>12.989069824218751</v>
      </c>
      <c r="AX2334" s="15">
        <v>22.7435498046875</v>
      </c>
      <c r="AY2334" s="15">
        <v>2.47835009765625</v>
      </c>
      <c r="AZ2334" s="15">
        <v>2.5427499389648438</v>
      </c>
      <c r="BA2334" s="15">
        <v>2.4852500000000002</v>
      </c>
      <c r="BB2334" s="15">
        <v>5.0744500503540042</v>
      </c>
      <c r="BC2334" s="15">
        <v>2.1625099792480467</v>
      </c>
      <c r="BD2334" s="15">
        <v>0</v>
      </c>
      <c r="BE2334" s="15">
        <v>0</v>
      </c>
      <c r="BF2334" s="15">
        <v>0</v>
      </c>
      <c r="BG2334" s="15">
        <f t="shared" si="183"/>
        <v>141.63468006134036</v>
      </c>
      <c r="BH2334" t="str">
        <f t="shared" si="184"/>
        <v>RGEDIST</v>
      </c>
      <c r="BI2334" t="str">
        <f>VLOOKUP(BH2334,[2]Summary!$C$29:$C$56,1,0)</f>
        <v>RGEDist</v>
      </c>
      <c r="BJ2334" s="16">
        <v>44470</v>
      </c>
    </row>
    <row r="2335" spans="1:62" x14ac:dyDescent="0.25">
      <c r="A2335" s="13" t="s">
        <v>4575</v>
      </c>
      <c r="B2335" s="13" t="s">
        <v>4576</v>
      </c>
      <c r="C2335" t="s">
        <v>4577</v>
      </c>
      <c r="D2335" t="s">
        <v>595</v>
      </c>
      <c r="E2335" t="s">
        <v>35</v>
      </c>
      <c r="F2335" s="13" t="s">
        <v>22</v>
      </c>
      <c r="H2335" s="15">
        <v>6.7316100000000016</v>
      </c>
      <c r="I2335" s="15">
        <v>252.32306999999997</v>
      </c>
      <c r="J2335" s="15">
        <v>154.58831000000009</v>
      </c>
      <c r="K2335" s="15">
        <v>42.971160000000005</v>
      </c>
      <c r="L2335" s="15">
        <v>15.21292</v>
      </c>
      <c r="M2335" s="15">
        <v>357.91400000000004</v>
      </c>
      <c r="N2335" s="15">
        <v>739.75898000000007</v>
      </c>
      <c r="O2335" s="15">
        <v>249.67290000000003</v>
      </c>
      <c r="P2335" s="15">
        <v>342.65307999999999</v>
      </c>
      <c r="Q2335" s="15">
        <v>596.04379000000029</v>
      </c>
      <c r="R2335" s="15">
        <v>486.60107999999997</v>
      </c>
      <c r="S2335" s="15">
        <v>327.19198</v>
      </c>
      <c r="T2335" s="15">
        <f t="shared" si="180"/>
        <v>3571.6628800000003</v>
      </c>
      <c r="U2335" s="15">
        <v>257.56542999999994</v>
      </c>
      <c r="V2335" s="15">
        <v>319.20264999999984</v>
      </c>
      <c r="W2335" s="15">
        <v>778.14193999999975</v>
      </c>
      <c r="X2335" s="15">
        <v>759.99324000000001</v>
      </c>
      <c r="Y2335" s="15">
        <v>125.08305</v>
      </c>
      <c r="Z2335" s="15">
        <v>385.72557000000012</v>
      </c>
      <c r="AA2335" s="15">
        <v>803.81714000000034</v>
      </c>
      <c r="AB2335" s="15">
        <v>654.12966000000006</v>
      </c>
      <c r="AC2335" s="15">
        <v>256.77937000000003</v>
      </c>
      <c r="AD2335" s="15">
        <v>588.69538999999986</v>
      </c>
      <c r="AE2335" s="15">
        <v>63.053990000000013</v>
      </c>
      <c r="AF2335" s="15">
        <v>533.38992000000007</v>
      </c>
      <c r="AG2335" s="15">
        <f t="shared" si="181"/>
        <v>5525.5773499999996</v>
      </c>
      <c r="AH2335" s="15">
        <v>81.360989999999973</v>
      </c>
      <c r="AI2335" s="15">
        <v>437.83764000000008</v>
      </c>
      <c r="AJ2335" s="15">
        <v>56.035760000000003</v>
      </c>
      <c r="AK2335" s="15">
        <v>182.80172999999999</v>
      </c>
      <c r="AL2335" s="15">
        <v>223.38169999999997</v>
      </c>
      <c r="AM2335" s="15">
        <v>403.45673999999991</v>
      </c>
      <c r="AN2335" s="15">
        <v>697.89620999999977</v>
      </c>
      <c r="AO2335" s="15">
        <v>412.96118000000001</v>
      </c>
      <c r="AP2335" s="15">
        <v>435.8007600000002</v>
      </c>
      <c r="AQ2335" s="15">
        <v>654.78435000000013</v>
      </c>
      <c r="AR2335" s="15">
        <v>333.09644999999989</v>
      </c>
      <c r="AS2335" s="15">
        <v>1067.5094500000002</v>
      </c>
      <c r="AT2335" s="15">
        <f t="shared" si="182"/>
        <v>4986.9229599999999</v>
      </c>
      <c r="AU2335" s="15">
        <v>-204.47399999999999</v>
      </c>
      <c r="AV2335" s="15">
        <v>-442.24981250000002</v>
      </c>
      <c r="AW2335" s="15">
        <v>1112.8161250000001</v>
      </c>
      <c r="AX2335" s="15">
        <v>211.98971719360352</v>
      </c>
      <c r="AY2335" s="15">
        <v>163.92885083007812</v>
      </c>
      <c r="AZ2335" s="15">
        <v>0</v>
      </c>
      <c r="BA2335" s="15">
        <v>0</v>
      </c>
      <c r="BB2335" s="15">
        <v>1231.3667240600587</v>
      </c>
      <c r="BC2335" s="15">
        <v>907.36586456298824</v>
      </c>
      <c r="BD2335" s="15">
        <v>366.02418687438967</v>
      </c>
      <c r="BE2335" s="15">
        <v>366.02418687438967</v>
      </c>
      <c r="BF2335" s="15">
        <v>366.02418687438967</v>
      </c>
      <c r="BG2335" s="15">
        <f t="shared" si="183"/>
        <v>4078.8160297698978</v>
      </c>
      <c r="BH2335" t="str">
        <f t="shared" si="184"/>
        <v>CMPTRANS</v>
      </c>
      <c r="BI2335" t="str">
        <f>VLOOKUP(BH2335,[2]Summary!$C$29:$C$56,1,0)</f>
        <v>CMPTrans</v>
      </c>
      <c r="BJ2335" s="16">
        <v>44562</v>
      </c>
    </row>
    <row r="2336" spans="1:62" x14ac:dyDescent="0.25">
      <c r="A2336" s="13" t="s">
        <v>4578</v>
      </c>
      <c r="B2336" s="13" t="s">
        <v>4579</v>
      </c>
      <c r="C2336" t="s">
        <v>4580</v>
      </c>
      <c r="D2336" t="s">
        <v>595</v>
      </c>
      <c r="E2336" t="s">
        <v>19</v>
      </c>
      <c r="F2336" s="13" t="s">
        <v>22</v>
      </c>
      <c r="H2336" s="15">
        <v>0</v>
      </c>
      <c r="I2336" s="15">
        <v>0</v>
      </c>
      <c r="J2336" s="15">
        <v>0</v>
      </c>
      <c r="K2336" s="15">
        <v>0</v>
      </c>
      <c r="L2336" s="15">
        <v>0</v>
      </c>
      <c r="M2336" s="15">
        <v>0</v>
      </c>
      <c r="N2336" s="15">
        <v>0</v>
      </c>
      <c r="O2336" s="15">
        <v>0</v>
      </c>
      <c r="P2336" s="15">
        <v>0</v>
      </c>
      <c r="Q2336" s="15">
        <v>0</v>
      </c>
      <c r="R2336" s="15">
        <v>0</v>
      </c>
      <c r="S2336" s="15">
        <v>0</v>
      </c>
      <c r="T2336" s="15">
        <f t="shared" si="180"/>
        <v>0</v>
      </c>
      <c r="U2336" s="15">
        <v>0</v>
      </c>
      <c r="V2336" s="15">
        <v>0</v>
      </c>
      <c r="W2336" s="15">
        <v>0</v>
      </c>
      <c r="X2336" s="15">
        <v>0</v>
      </c>
      <c r="Y2336" s="15">
        <v>0</v>
      </c>
      <c r="Z2336" s="15">
        <v>0</v>
      </c>
      <c r="AA2336" s="15">
        <v>0</v>
      </c>
      <c r="AB2336" s="15">
        <v>0</v>
      </c>
      <c r="AC2336" s="15">
        <v>0</v>
      </c>
      <c r="AD2336" s="15">
        <v>0</v>
      </c>
      <c r="AE2336" s="15">
        <v>0</v>
      </c>
      <c r="AF2336" s="15">
        <v>0</v>
      </c>
      <c r="AG2336" s="15">
        <f t="shared" si="181"/>
        <v>0</v>
      </c>
      <c r="AH2336" s="15">
        <v>0</v>
      </c>
      <c r="AI2336" s="15">
        <v>0</v>
      </c>
      <c r="AJ2336" s="15">
        <v>0</v>
      </c>
      <c r="AK2336" s="15">
        <v>0</v>
      </c>
      <c r="AL2336" s="15">
        <v>0</v>
      </c>
      <c r="AM2336" s="15">
        <v>0</v>
      </c>
      <c r="AN2336" s="15">
        <v>0</v>
      </c>
      <c r="AO2336" s="15">
        <v>0</v>
      </c>
      <c r="AP2336" s="15">
        <v>0</v>
      </c>
      <c r="AQ2336" s="15">
        <v>0</v>
      </c>
      <c r="AR2336" s="15">
        <v>0</v>
      </c>
      <c r="AS2336" s="15">
        <v>0</v>
      </c>
      <c r="AT2336" s="15">
        <f t="shared" si="182"/>
        <v>0</v>
      </c>
      <c r="AU2336" s="15">
        <v>353.87233789062498</v>
      </c>
      <c r="AV2336" s="15">
        <v>495.49961425781248</v>
      </c>
      <c r="AW2336" s="15">
        <v>0</v>
      </c>
      <c r="AX2336" s="15">
        <v>277.20967187500003</v>
      </c>
      <c r="AY2336" s="15">
        <v>0</v>
      </c>
      <c r="AZ2336" s="15">
        <v>-1126.581591796875</v>
      </c>
      <c r="BA2336" s="15">
        <v>0</v>
      </c>
      <c r="BB2336" s="15">
        <v>0</v>
      </c>
      <c r="BC2336" s="15">
        <v>0</v>
      </c>
      <c r="BD2336" s="15">
        <v>0</v>
      </c>
      <c r="BE2336" s="15">
        <v>0</v>
      </c>
      <c r="BF2336" s="15">
        <v>0</v>
      </c>
      <c r="BG2336" s="15">
        <f t="shared" si="183"/>
        <v>3.2226562552750693E-5</v>
      </c>
      <c r="BH2336" t="str">
        <f t="shared" si="184"/>
        <v>CMPDIST</v>
      </c>
      <c r="BI2336" t="str">
        <f>VLOOKUP(BH2336,[2]Summary!$C$29:$C$56,1,0)</f>
        <v>CMPDist</v>
      </c>
      <c r="BJ2336" s="16">
        <v>44378</v>
      </c>
    </row>
    <row r="2337" spans="1:62" x14ac:dyDescent="0.25">
      <c r="A2337" s="13" t="s">
        <v>4581</v>
      </c>
      <c r="B2337" s="13" t="s">
        <v>4582</v>
      </c>
      <c r="C2337" t="s">
        <v>4583</v>
      </c>
      <c r="D2337" t="s">
        <v>599</v>
      </c>
      <c r="E2337" t="s">
        <v>19</v>
      </c>
      <c r="F2337" s="13" t="s">
        <v>22</v>
      </c>
      <c r="H2337" s="15">
        <v>0</v>
      </c>
      <c r="I2337" s="15">
        <v>0</v>
      </c>
      <c r="J2337" s="15">
        <v>0</v>
      </c>
      <c r="K2337" s="15">
        <v>0</v>
      </c>
      <c r="L2337" s="15">
        <v>0</v>
      </c>
      <c r="M2337" s="15">
        <v>0</v>
      </c>
      <c r="N2337" s="15">
        <v>0</v>
      </c>
      <c r="O2337" s="15">
        <v>0</v>
      </c>
      <c r="P2337" s="15">
        <v>0</v>
      </c>
      <c r="Q2337" s="15">
        <v>0</v>
      </c>
      <c r="R2337" s="15">
        <v>0</v>
      </c>
      <c r="S2337" s="15">
        <v>0</v>
      </c>
      <c r="T2337" s="15">
        <f t="shared" si="180"/>
        <v>0</v>
      </c>
      <c r="U2337" s="15">
        <v>0</v>
      </c>
      <c r="V2337" s="15">
        <v>0</v>
      </c>
      <c r="W2337" s="15">
        <v>0</v>
      </c>
      <c r="X2337" s="15">
        <v>0</v>
      </c>
      <c r="Y2337" s="15">
        <v>0</v>
      </c>
      <c r="Z2337" s="15">
        <v>0</v>
      </c>
      <c r="AA2337" s="15">
        <v>0</v>
      </c>
      <c r="AB2337" s="15">
        <v>0</v>
      </c>
      <c r="AC2337" s="15">
        <v>0</v>
      </c>
      <c r="AD2337" s="15">
        <v>0</v>
      </c>
      <c r="AE2337" s="15">
        <v>0</v>
      </c>
      <c r="AF2337" s="15">
        <v>0</v>
      </c>
      <c r="AG2337" s="15">
        <f t="shared" si="181"/>
        <v>0</v>
      </c>
      <c r="AH2337" s="15">
        <v>0</v>
      </c>
      <c r="AI2337" s="15">
        <v>0</v>
      </c>
      <c r="AJ2337" s="15">
        <v>0</v>
      </c>
      <c r="AK2337" s="15">
        <v>0</v>
      </c>
      <c r="AL2337" s="15">
        <v>372.21547999999996</v>
      </c>
      <c r="AM2337" s="15">
        <v>359.91608999999994</v>
      </c>
      <c r="AN2337" s="15">
        <v>226.66342999999998</v>
      </c>
      <c r="AO2337" s="15">
        <v>683.61840999999993</v>
      </c>
      <c r="AP2337" s="15">
        <v>261.58611999999999</v>
      </c>
      <c r="AQ2337" s="15">
        <v>155.02015</v>
      </c>
      <c r="AR2337" s="15">
        <v>601.58897999999999</v>
      </c>
      <c r="AS2337" s="15">
        <v>433.0813</v>
      </c>
      <c r="AT2337" s="15">
        <f t="shared" si="182"/>
        <v>3093.6899599999992</v>
      </c>
      <c r="AU2337" s="15">
        <v>354.90775878906248</v>
      </c>
      <c r="AV2337" s="15">
        <v>259.67756640624998</v>
      </c>
      <c r="AW2337" s="15">
        <v>49.489350585937501</v>
      </c>
      <c r="AX2337" s="15">
        <v>158.147681640625</v>
      </c>
      <c r="AY2337" s="15">
        <v>25.815539398193359</v>
      </c>
      <c r="AZ2337" s="15">
        <v>793.41370410156253</v>
      </c>
      <c r="BA2337" s="15">
        <v>32.970630493164066</v>
      </c>
      <c r="BB2337" s="15">
        <v>665.33830297851557</v>
      </c>
      <c r="BC2337" s="15">
        <v>303.3561149902344</v>
      </c>
      <c r="BD2337" s="15">
        <v>361.64593457031248</v>
      </c>
      <c r="BE2337" s="15">
        <v>361.64593457031248</v>
      </c>
      <c r="BF2337" s="15">
        <v>361.64593457031248</v>
      </c>
      <c r="BG2337" s="15">
        <f t="shared" si="183"/>
        <v>3728.0544530944821</v>
      </c>
      <c r="BH2337" t="str">
        <f t="shared" si="184"/>
        <v>NYSEGDIST</v>
      </c>
      <c r="BI2337" t="str">
        <f>VLOOKUP(BH2337,[2]Summary!$C$29:$C$56,1,0)</f>
        <v>NYSEGDist</v>
      </c>
      <c r="BJ2337" s="16">
        <v>44562</v>
      </c>
    </row>
    <row r="2338" spans="1:62" x14ac:dyDescent="0.25">
      <c r="A2338" s="13" t="s">
        <v>4584</v>
      </c>
      <c r="B2338" s="13" t="s">
        <v>4585</v>
      </c>
      <c r="C2338" t="s">
        <v>1926</v>
      </c>
      <c r="D2338" t="s">
        <v>596</v>
      </c>
      <c r="E2338" t="s">
        <v>19</v>
      </c>
      <c r="F2338" s="13" t="s">
        <v>22</v>
      </c>
      <c r="H2338" s="15">
        <v>0</v>
      </c>
      <c r="I2338" s="15">
        <v>0</v>
      </c>
      <c r="J2338" s="15">
        <v>0</v>
      </c>
      <c r="K2338" s="15">
        <v>0</v>
      </c>
      <c r="L2338" s="15">
        <v>0</v>
      </c>
      <c r="M2338" s="15">
        <v>0</v>
      </c>
      <c r="N2338" s="15">
        <v>0</v>
      </c>
      <c r="O2338" s="15">
        <v>0</v>
      </c>
      <c r="P2338" s="15">
        <v>0</v>
      </c>
      <c r="Q2338" s="15">
        <v>0</v>
      </c>
      <c r="R2338" s="15">
        <v>0</v>
      </c>
      <c r="S2338" s="15">
        <v>0</v>
      </c>
      <c r="T2338" s="15">
        <f t="shared" si="180"/>
        <v>0</v>
      </c>
      <c r="U2338" s="15">
        <v>0</v>
      </c>
      <c r="V2338" s="15">
        <v>0</v>
      </c>
      <c r="W2338" s="15">
        <v>0</v>
      </c>
      <c r="X2338" s="15">
        <v>0</v>
      </c>
      <c r="Y2338" s="15">
        <v>0</v>
      </c>
      <c r="Z2338" s="15">
        <v>0</v>
      </c>
      <c r="AA2338" s="15">
        <v>0</v>
      </c>
      <c r="AB2338" s="15">
        <v>0</v>
      </c>
      <c r="AC2338" s="15">
        <v>0</v>
      </c>
      <c r="AD2338" s="15">
        <v>0</v>
      </c>
      <c r="AE2338" s="15">
        <v>0</v>
      </c>
      <c r="AF2338" s="15">
        <v>0</v>
      </c>
      <c r="AG2338" s="15">
        <f t="shared" si="181"/>
        <v>0</v>
      </c>
      <c r="AH2338" s="15">
        <v>0</v>
      </c>
      <c r="AI2338" s="15">
        <v>0</v>
      </c>
      <c r="AJ2338" s="15">
        <v>0</v>
      </c>
      <c r="AK2338" s="15">
        <v>0</v>
      </c>
      <c r="AL2338" s="15">
        <v>0</v>
      </c>
      <c r="AM2338" s="15">
        <v>0</v>
      </c>
      <c r="AN2338" s="15">
        <v>0</v>
      </c>
      <c r="AO2338" s="15">
        <v>0</v>
      </c>
      <c r="AP2338" s="15">
        <v>0</v>
      </c>
      <c r="AQ2338" s="15">
        <v>0</v>
      </c>
      <c r="AR2338" s="15">
        <v>0</v>
      </c>
      <c r="AS2338" s="15">
        <v>0</v>
      </c>
      <c r="AT2338" s="15">
        <f t="shared" si="182"/>
        <v>0</v>
      </c>
      <c r="AU2338" s="15">
        <v>0</v>
      </c>
      <c r="AV2338" s="15">
        <v>614.004171875</v>
      </c>
      <c r="AW2338" s="15">
        <v>386.64548828124998</v>
      </c>
      <c r="AX2338" s="15">
        <v>169.21502257823943</v>
      </c>
      <c r="AY2338" s="15">
        <v>56.409609453201291</v>
      </c>
      <c r="AZ2338" s="15">
        <v>804.84631781196595</v>
      </c>
      <c r="BA2338" s="15">
        <v>407.08417187499998</v>
      </c>
      <c r="BB2338" s="15">
        <v>698.77836718749995</v>
      </c>
      <c r="BC2338" s="15">
        <v>215.26944497370721</v>
      </c>
      <c r="BD2338" s="15">
        <v>480.29293381118777</v>
      </c>
      <c r="BE2338" s="15">
        <v>480.29293381118777</v>
      </c>
      <c r="BF2338" s="15">
        <v>480.29293381118777</v>
      </c>
      <c r="BG2338" s="15">
        <f t="shared" si="183"/>
        <v>4793.1313954694269</v>
      </c>
      <c r="BH2338" t="str">
        <f t="shared" si="184"/>
        <v>RGEDIST</v>
      </c>
      <c r="BI2338" t="str">
        <f>VLOOKUP(BH2338,[2]Summary!$C$29:$C$56,1,0)</f>
        <v>RGEDist</v>
      </c>
      <c r="BJ2338" s="16">
        <v>44562</v>
      </c>
    </row>
    <row r="2339" spans="1:62" x14ac:dyDescent="0.25">
      <c r="A2339" s="13" t="s">
        <v>4586</v>
      </c>
      <c r="B2339" s="13" t="s">
        <v>4587</v>
      </c>
      <c r="C2339" t="s">
        <v>4588</v>
      </c>
      <c r="D2339" t="s">
        <v>599</v>
      </c>
      <c r="E2339" t="s">
        <v>35</v>
      </c>
      <c r="F2339" s="13" t="s">
        <v>22</v>
      </c>
      <c r="H2339" s="15">
        <v>0</v>
      </c>
      <c r="I2339" s="15">
        <v>0</v>
      </c>
      <c r="J2339" s="15">
        <v>0</v>
      </c>
      <c r="K2339" s="15">
        <v>0</v>
      </c>
      <c r="L2339" s="15">
        <v>0</v>
      </c>
      <c r="M2339" s="15">
        <v>0</v>
      </c>
      <c r="N2339" s="15">
        <v>0</v>
      </c>
      <c r="O2339" s="15">
        <v>0</v>
      </c>
      <c r="P2339" s="15">
        <v>0</v>
      </c>
      <c r="Q2339" s="15">
        <v>0</v>
      </c>
      <c r="R2339" s="15">
        <v>0</v>
      </c>
      <c r="S2339" s="15">
        <v>0</v>
      </c>
      <c r="T2339" s="15">
        <f t="shared" si="180"/>
        <v>0</v>
      </c>
      <c r="U2339" s="15">
        <v>0</v>
      </c>
      <c r="V2339" s="15">
        <v>0</v>
      </c>
      <c r="W2339" s="15">
        <v>0</v>
      </c>
      <c r="X2339" s="15">
        <v>0</v>
      </c>
      <c r="Y2339" s="15">
        <v>0</v>
      </c>
      <c r="Z2339" s="15">
        <v>0</v>
      </c>
      <c r="AA2339" s="15">
        <v>0</v>
      </c>
      <c r="AB2339" s="15">
        <v>0</v>
      </c>
      <c r="AC2339" s="15">
        <v>0</v>
      </c>
      <c r="AD2339" s="15">
        <v>0</v>
      </c>
      <c r="AE2339" s="15">
        <v>0</v>
      </c>
      <c r="AF2339" s="15">
        <v>0</v>
      </c>
      <c r="AG2339" s="15">
        <f t="shared" si="181"/>
        <v>0</v>
      </c>
      <c r="AH2339" s="15">
        <v>0</v>
      </c>
      <c r="AI2339" s="15">
        <v>0</v>
      </c>
      <c r="AJ2339" s="15">
        <v>0</v>
      </c>
      <c r="AK2339" s="15">
        <v>0</v>
      </c>
      <c r="AL2339" s="15">
        <v>0</v>
      </c>
      <c r="AM2339" s="15">
        <v>0</v>
      </c>
      <c r="AN2339" s="15">
        <v>0</v>
      </c>
      <c r="AO2339" s="15">
        <v>0</v>
      </c>
      <c r="AP2339" s="15">
        <v>0</v>
      </c>
      <c r="AQ2339" s="15">
        <v>0</v>
      </c>
      <c r="AR2339" s="15">
        <v>0</v>
      </c>
      <c r="AS2339" s="15">
        <v>0</v>
      </c>
      <c r="AT2339" s="15">
        <f t="shared" si="182"/>
        <v>0</v>
      </c>
      <c r="AU2339" s="15">
        <v>0.229959998190403</v>
      </c>
      <c r="AV2339" s="15">
        <v>0.19452999639511109</v>
      </c>
      <c r="AW2339" s="15">
        <v>2.569999933242798E-3</v>
      </c>
      <c r="AX2339" s="15">
        <v>0.32066000080108642</v>
      </c>
      <c r="AY2339" s="15">
        <v>3.5999999046325685E-3</v>
      </c>
      <c r="AZ2339" s="15">
        <v>762.28585021972651</v>
      </c>
      <c r="BA2339" s="15">
        <v>209.28098779296874</v>
      </c>
      <c r="BB2339" s="15">
        <v>163.74802023315431</v>
      </c>
      <c r="BC2339" s="15">
        <v>176.07959814453125</v>
      </c>
      <c r="BD2339" s="15">
        <v>521.65118408203125</v>
      </c>
      <c r="BE2339" s="15">
        <v>521.65118408203125</v>
      </c>
      <c r="BF2339" s="15">
        <v>521.65118408203125</v>
      </c>
      <c r="BG2339" s="15">
        <f t="shared" si="183"/>
        <v>2877.0993286316989</v>
      </c>
      <c r="BH2339" t="str">
        <f t="shared" si="184"/>
        <v>NYSEGTRANS</v>
      </c>
      <c r="BI2339" t="str">
        <f>VLOOKUP(BH2339,[2]Summary!$C$29:$C$56,1,0)</f>
        <v>NYSEGTrans</v>
      </c>
      <c r="BJ2339" s="16">
        <v>44562</v>
      </c>
    </row>
    <row r="2340" spans="1:62" x14ac:dyDescent="0.25">
      <c r="A2340" s="13" t="s">
        <v>4589</v>
      </c>
      <c r="B2340" s="13" t="s">
        <v>4590</v>
      </c>
      <c r="C2340" t="s">
        <v>4591</v>
      </c>
      <c r="D2340" t="s">
        <v>596</v>
      </c>
      <c r="E2340" t="s">
        <v>19</v>
      </c>
      <c r="F2340" s="13" t="s">
        <v>22</v>
      </c>
      <c r="H2340" s="15">
        <v>58.556899999999985</v>
      </c>
      <c r="I2340" s="15">
        <v>477.72548</v>
      </c>
      <c r="J2340" s="15">
        <v>169.74382</v>
      </c>
      <c r="K2340" s="15">
        <v>280.35854000000012</v>
      </c>
      <c r="L2340" s="15">
        <v>122.58945999999995</v>
      </c>
      <c r="M2340" s="15">
        <v>119.68846999999998</v>
      </c>
      <c r="N2340" s="15">
        <v>48.632189999999994</v>
      </c>
      <c r="O2340" s="15">
        <v>191.68496000000005</v>
      </c>
      <c r="P2340" s="15">
        <v>13.851279999999992</v>
      </c>
      <c r="Q2340" s="15">
        <v>177.16166999999996</v>
      </c>
      <c r="R2340" s="15">
        <v>22.563010000000002</v>
      </c>
      <c r="S2340" s="15">
        <v>22.658650000000005</v>
      </c>
      <c r="T2340" s="15">
        <f t="shared" si="180"/>
        <v>1705.2144300000004</v>
      </c>
      <c r="U2340" s="15">
        <v>5.98339</v>
      </c>
      <c r="V2340" s="15">
        <v>8.3170599999999997</v>
      </c>
      <c r="W2340" s="15">
        <v>2.3411000000000004</v>
      </c>
      <c r="X2340" s="15">
        <v>15.430070000000006</v>
      </c>
      <c r="Y2340" s="15">
        <v>36.331960000000009</v>
      </c>
      <c r="Z2340" s="15">
        <v>93.216089999999966</v>
      </c>
      <c r="AA2340" s="15">
        <v>24.212649999999996</v>
      </c>
      <c r="AB2340" s="15">
        <v>48.782079999999993</v>
      </c>
      <c r="AC2340" s="15">
        <v>52.440850000000005</v>
      </c>
      <c r="AD2340" s="15">
        <v>94.729440000000039</v>
      </c>
      <c r="AE2340" s="15">
        <v>47.950800000000001</v>
      </c>
      <c r="AF2340" s="15">
        <v>5.1784800000000013</v>
      </c>
      <c r="AG2340" s="15">
        <f t="shared" si="181"/>
        <v>434.91397000000006</v>
      </c>
      <c r="AH2340" s="15">
        <v>39.918789999999994</v>
      </c>
      <c r="AI2340" s="15">
        <v>37.780239999999992</v>
      </c>
      <c r="AJ2340" s="15">
        <v>209.17252999999999</v>
      </c>
      <c r="AK2340" s="15">
        <v>168.26826999999992</v>
      </c>
      <c r="AL2340" s="15">
        <v>235.24810000000002</v>
      </c>
      <c r="AM2340" s="15">
        <v>326.98684000000009</v>
      </c>
      <c r="AN2340" s="15">
        <v>119.7307</v>
      </c>
      <c r="AO2340" s="15">
        <v>134.95386000000005</v>
      </c>
      <c r="AP2340" s="15">
        <v>206.75600000000006</v>
      </c>
      <c r="AQ2340" s="15">
        <v>99.257849999999976</v>
      </c>
      <c r="AR2340" s="15">
        <v>140.64273</v>
      </c>
      <c r="AS2340" s="15">
        <v>202.50198999999998</v>
      </c>
      <c r="AT2340" s="15">
        <f t="shared" si="182"/>
        <v>1921.2179000000001</v>
      </c>
      <c r="AU2340" s="15">
        <v>251.36195683574675</v>
      </c>
      <c r="AV2340" s="15">
        <v>71.514061035156246</v>
      </c>
      <c r="AW2340" s="15">
        <v>310.65512890625001</v>
      </c>
      <c r="AX2340" s="15">
        <v>253.96515214824677</v>
      </c>
      <c r="AY2340" s="15">
        <v>335.55952343749999</v>
      </c>
      <c r="AZ2340" s="15">
        <v>305.79793359374997</v>
      </c>
      <c r="BA2340" s="15">
        <v>146.81015942382811</v>
      </c>
      <c r="BB2340" s="15">
        <v>591.36465429687496</v>
      </c>
      <c r="BC2340" s="15">
        <v>261.98128222656248</v>
      </c>
      <c r="BD2340" s="15">
        <v>89.920352359390264</v>
      </c>
      <c r="BE2340" s="15">
        <v>89.920352359390264</v>
      </c>
      <c r="BF2340" s="15">
        <v>89.920352359390264</v>
      </c>
      <c r="BG2340" s="15">
        <f t="shared" si="183"/>
        <v>2798.7709089820855</v>
      </c>
      <c r="BH2340" t="str">
        <f t="shared" si="184"/>
        <v>RGEDIST</v>
      </c>
      <c r="BI2340" t="str">
        <f>VLOOKUP(BH2340,[2]Summary!$C$29:$C$56,1,0)</f>
        <v>RGEDist</v>
      </c>
      <c r="BJ2340" s="16">
        <v>44562</v>
      </c>
    </row>
    <row r="2341" spans="1:62" x14ac:dyDescent="0.25">
      <c r="A2341" s="13" t="s">
        <v>4592</v>
      </c>
      <c r="B2341" s="13" t="s">
        <v>4593</v>
      </c>
      <c r="C2341" t="s">
        <v>4594</v>
      </c>
      <c r="D2341" t="s">
        <v>599</v>
      </c>
      <c r="E2341" t="s">
        <v>19</v>
      </c>
      <c r="F2341" s="13" t="s">
        <v>585</v>
      </c>
      <c r="H2341" s="15">
        <v>0</v>
      </c>
      <c r="I2341" s="15">
        <v>0</v>
      </c>
      <c r="J2341" s="15">
        <v>0</v>
      </c>
      <c r="K2341" s="15">
        <v>0</v>
      </c>
      <c r="L2341" s="15">
        <v>0</v>
      </c>
      <c r="M2341" s="15">
        <v>0</v>
      </c>
      <c r="N2341" s="15">
        <v>0</v>
      </c>
      <c r="O2341" s="15">
        <v>0</v>
      </c>
      <c r="P2341" s="15">
        <v>0</v>
      </c>
      <c r="Q2341" s="15">
        <v>0</v>
      </c>
      <c r="R2341" s="15">
        <v>7.8770000000000007E-2</v>
      </c>
      <c r="S2341" s="15">
        <v>0.22619</v>
      </c>
      <c r="T2341" s="15">
        <f t="shared" si="180"/>
        <v>0.30496000000000001</v>
      </c>
      <c r="U2341" s="15">
        <v>-0.22479000000000002</v>
      </c>
      <c r="V2341" s="15">
        <v>9.5849999999999991E-2</v>
      </c>
      <c r="W2341" s="15">
        <v>0.38120000000000009</v>
      </c>
      <c r="X2341" s="15">
        <v>-0.47338999999999998</v>
      </c>
      <c r="Y2341" s="15">
        <v>3.79094</v>
      </c>
      <c r="Z2341" s="15">
        <v>0.30615000000000003</v>
      </c>
      <c r="AA2341" s="15">
        <v>-4.0670099999999998</v>
      </c>
      <c r="AB2341" s="15">
        <v>0.29324</v>
      </c>
      <c r="AC2341" s="15">
        <v>-1.3430000000000006E-2</v>
      </c>
      <c r="AD2341" s="15">
        <v>0.22535000000000002</v>
      </c>
      <c r="AE2341" s="15">
        <v>2.7900000000000008E-3</v>
      </c>
      <c r="AF2341" s="15">
        <v>72.035510000000016</v>
      </c>
      <c r="AG2341" s="15">
        <f t="shared" si="181"/>
        <v>72.35241000000002</v>
      </c>
      <c r="AH2341" s="15">
        <v>46.270409999999991</v>
      </c>
      <c r="AI2341" s="15">
        <v>-18.027849999999997</v>
      </c>
      <c r="AJ2341" s="15">
        <v>6.4442500000000003</v>
      </c>
      <c r="AK2341" s="15">
        <v>1.0500999999999998</v>
      </c>
      <c r="AL2341" s="15">
        <v>0.52306999999999992</v>
      </c>
      <c r="AM2341" s="15">
        <v>-107.4871</v>
      </c>
      <c r="AN2341" s="15">
        <v>98.8596</v>
      </c>
      <c r="AO2341" s="15">
        <v>-23.970569999999999</v>
      </c>
      <c r="AP2341" s="15">
        <v>11.268609999999999</v>
      </c>
      <c r="AQ2341" s="15">
        <v>1.9605999999999999</v>
      </c>
      <c r="AR2341" s="15">
        <v>5.9394799999999996</v>
      </c>
      <c r="AS2341" s="15">
        <v>-0.37328000000000022</v>
      </c>
      <c r="AT2341" s="15">
        <f t="shared" si="182"/>
        <v>22.457319999999985</v>
      </c>
      <c r="AU2341" s="15">
        <v>0.43138000488281247</v>
      </c>
      <c r="AV2341" s="15">
        <v>-0.19736000061035155</v>
      </c>
      <c r="AW2341" s="15">
        <v>3.7709999084472659E-2</v>
      </c>
      <c r="AX2341" s="15">
        <v>0</v>
      </c>
      <c r="AY2341" s="15">
        <v>-5.2699999809265137E-3</v>
      </c>
      <c r="AZ2341" s="15">
        <v>0</v>
      </c>
      <c r="BA2341" s="15">
        <v>0</v>
      </c>
      <c r="BB2341" s="15">
        <v>12.460330121994019</v>
      </c>
      <c r="BC2341" s="15">
        <v>0.20786999130249023</v>
      </c>
      <c r="BD2341" s="15">
        <v>0</v>
      </c>
      <c r="BE2341" s="15">
        <v>0</v>
      </c>
      <c r="BF2341" s="15">
        <v>-16.293779296875002</v>
      </c>
      <c r="BG2341" s="15">
        <f t="shared" si="183"/>
        <v>-3.3591191802024856</v>
      </c>
      <c r="BH2341" t="str">
        <f t="shared" si="184"/>
        <v>NYSEGDIST</v>
      </c>
      <c r="BI2341" t="str">
        <f>VLOOKUP(BH2341,[2]Summary!$C$29:$C$56,1,0)</f>
        <v>NYSEGDist</v>
      </c>
      <c r="BJ2341" s="16">
        <v>44562</v>
      </c>
    </row>
    <row r="2342" spans="1:62" x14ac:dyDescent="0.25">
      <c r="A2342" s="13" t="s">
        <v>4595</v>
      </c>
      <c r="B2342" s="13" t="s">
        <v>4596</v>
      </c>
      <c r="C2342" t="s">
        <v>4597</v>
      </c>
      <c r="D2342" t="s">
        <v>599</v>
      </c>
      <c r="E2342" t="s">
        <v>19</v>
      </c>
      <c r="F2342" s="13" t="s">
        <v>585</v>
      </c>
      <c r="H2342" s="15">
        <v>0</v>
      </c>
      <c r="I2342" s="15">
        <v>0</v>
      </c>
      <c r="J2342" s="15">
        <v>0</v>
      </c>
      <c r="K2342" s="15">
        <v>0</v>
      </c>
      <c r="L2342" s="15">
        <v>0</v>
      </c>
      <c r="M2342" s="15">
        <v>0</v>
      </c>
      <c r="N2342" s="15">
        <v>0</v>
      </c>
      <c r="O2342" s="15">
        <v>0</v>
      </c>
      <c r="P2342" s="15">
        <v>0</v>
      </c>
      <c r="Q2342" s="15">
        <v>0</v>
      </c>
      <c r="R2342" s="15">
        <v>0</v>
      </c>
      <c r="S2342" s="15">
        <v>0</v>
      </c>
      <c r="T2342" s="15">
        <f t="shared" si="180"/>
        <v>0</v>
      </c>
      <c r="U2342" s="15">
        <v>0</v>
      </c>
      <c r="V2342" s="15">
        <v>0</v>
      </c>
      <c r="W2342" s="15">
        <v>8.7080000000000005E-2</v>
      </c>
      <c r="X2342" s="15">
        <v>0.36031000000000007</v>
      </c>
      <c r="Y2342" s="15">
        <v>2.4683800000000007</v>
      </c>
      <c r="Z2342" s="15">
        <v>0.43872999999999995</v>
      </c>
      <c r="AA2342" s="15">
        <v>-0.47507999999999995</v>
      </c>
      <c r="AB2342" s="15">
        <v>2.01023</v>
      </c>
      <c r="AC2342" s="15">
        <v>-2.28688</v>
      </c>
      <c r="AD2342" s="15">
        <v>30.634539999999998</v>
      </c>
      <c r="AE2342" s="15">
        <v>34.36487000000001</v>
      </c>
      <c r="AF2342" s="15">
        <v>26.363590000000002</v>
      </c>
      <c r="AG2342" s="15">
        <f t="shared" si="181"/>
        <v>93.965770000000006</v>
      </c>
      <c r="AH2342" s="15">
        <v>6.9739400000000007</v>
      </c>
      <c r="AI2342" s="15">
        <v>4.4609199999999989</v>
      </c>
      <c r="AJ2342" s="15">
        <v>0.26449</v>
      </c>
      <c r="AK2342" s="15">
        <v>5.1300600000000003</v>
      </c>
      <c r="AL2342" s="15">
        <v>6.4945200000000005</v>
      </c>
      <c r="AM2342" s="15">
        <v>10.663240000000002</v>
      </c>
      <c r="AN2342" s="15">
        <v>-8.3371199999999988</v>
      </c>
      <c r="AO2342" s="15">
        <v>-113.09051000000001</v>
      </c>
      <c r="AP2342" s="15">
        <v>1.9871700000000003</v>
      </c>
      <c r="AQ2342" s="15">
        <v>3.7715199999999998</v>
      </c>
      <c r="AR2342" s="15">
        <v>-1.9403599999999999</v>
      </c>
      <c r="AS2342" s="15">
        <v>16.555569999999996</v>
      </c>
      <c r="AT2342" s="15">
        <f t="shared" si="182"/>
        <v>-67.06656000000001</v>
      </c>
      <c r="AU2342" s="15">
        <v>77.941681732177727</v>
      </c>
      <c r="AV2342" s="15">
        <v>0.85936999893188482</v>
      </c>
      <c r="AW2342" s="15">
        <v>1.8269699707031251</v>
      </c>
      <c r="AX2342" s="15">
        <v>4.6972599258422854</v>
      </c>
      <c r="AY2342" s="15">
        <v>1.6327899551391603</v>
      </c>
      <c r="AZ2342" s="15">
        <v>0.78865998077392574</v>
      </c>
      <c r="BA2342" s="15">
        <v>0.57239000320434574</v>
      </c>
      <c r="BB2342" s="15">
        <v>0.2499499855041504</v>
      </c>
      <c r="BC2342" s="15">
        <v>3.1920000076293947E-2</v>
      </c>
      <c r="BD2342" s="15">
        <v>0</v>
      </c>
      <c r="BE2342" s="15">
        <v>0</v>
      </c>
      <c r="BF2342" s="15">
        <v>-88.600999999999999</v>
      </c>
      <c r="BG2342" s="15">
        <f t="shared" si="183"/>
        <v>-8.4476470902927758E-6</v>
      </c>
      <c r="BH2342" t="str">
        <f t="shared" si="184"/>
        <v>NYSEGDIST</v>
      </c>
      <c r="BI2342" t="str">
        <f>VLOOKUP(BH2342,[2]Summary!$C$29:$C$56,1,0)</f>
        <v>NYSEGDist</v>
      </c>
      <c r="BJ2342" s="16">
        <v>44562</v>
      </c>
    </row>
    <row r="2343" spans="1:62" x14ac:dyDescent="0.25">
      <c r="A2343" s="13" t="s">
        <v>4598</v>
      </c>
      <c r="B2343" s="13" t="s">
        <v>4599</v>
      </c>
      <c r="C2343" t="s">
        <v>4600</v>
      </c>
      <c r="D2343" t="s">
        <v>599</v>
      </c>
      <c r="E2343" t="s">
        <v>19</v>
      </c>
      <c r="F2343" s="13" t="s">
        <v>585</v>
      </c>
      <c r="H2343" s="15">
        <v>0</v>
      </c>
      <c r="I2343" s="15">
        <v>0</v>
      </c>
      <c r="J2343" s="15">
        <v>0</v>
      </c>
      <c r="K2343" s="15">
        <v>0</v>
      </c>
      <c r="L2343" s="15">
        <v>0</v>
      </c>
      <c r="M2343" s="15">
        <v>0</v>
      </c>
      <c r="N2343" s="15">
        <v>0</v>
      </c>
      <c r="O2343" s="15">
        <v>0</v>
      </c>
      <c r="P2343" s="15">
        <v>0</v>
      </c>
      <c r="Q2343" s="15">
        <v>0</v>
      </c>
      <c r="R2343" s="15">
        <v>0</v>
      </c>
      <c r="S2343" s="15">
        <v>0</v>
      </c>
      <c r="T2343" s="15">
        <f t="shared" si="180"/>
        <v>0</v>
      </c>
      <c r="U2343" s="15">
        <v>0</v>
      </c>
      <c r="V2343" s="15">
        <v>0</v>
      </c>
      <c r="W2343" s="15">
        <v>0</v>
      </c>
      <c r="X2343" s="15">
        <v>0</v>
      </c>
      <c r="Y2343" s="15">
        <v>0</v>
      </c>
      <c r="Z2343" s="15">
        <v>0</v>
      </c>
      <c r="AA2343" s="15">
        <v>0</v>
      </c>
      <c r="AB2343" s="15">
        <v>0</v>
      </c>
      <c r="AC2343" s="15">
        <v>0</v>
      </c>
      <c r="AD2343" s="15">
        <v>0</v>
      </c>
      <c r="AE2343" s="15">
        <v>0</v>
      </c>
      <c r="AF2343" s="15">
        <v>0</v>
      </c>
      <c r="AG2343" s="15">
        <f t="shared" si="181"/>
        <v>0</v>
      </c>
      <c r="AH2343" s="15">
        <v>0</v>
      </c>
      <c r="AI2343" s="15">
        <v>0.44495000000000007</v>
      </c>
      <c r="AJ2343" s="15">
        <v>4.5099999999999767E-3</v>
      </c>
      <c r="AK2343" s="15">
        <v>0.29843999999999998</v>
      </c>
      <c r="AL2343" s="15">
        <v>3.3000000000000004E-3</v>
      </c>
      <c r="AM2343" s="15">
        <v>1.2663</v>
      </c>
      <c r="AN2343" s="15">
        <v>1.8116700000000001</v>
      </c>
      <c r="AO2343" s="15">
        <v>3.56277</v>
      </c>
      <c r="AP2343" s="15">
        <v>2.2043500000000007</v>
      </c>
      <c r="AQ2343" s="15">
        <v>4.9555300000000004</v>
      </c>
      <c r="AR2343" s="15">
        <v>2.6551300000000002</v>
      </c>
      <c r="AS2343" s="15">
        <v>48.291010000000007</v>
      </c>
      <c r="AT2343" s="15">
        <f t="shared" si="182"/>
        <v>65.497960000000006</v>
      </c>
      <c r="AU2343" s="15">
        <v>123.71115031249821</v>
      </c>
      <c r="AV2343" s="15">
        <v>16.444199645996093</v>
      </c>
      <c r="AW2343" s="15">
        <v>1.3783500580787658</v>
      </c>
      <c r="AX2343" s="15">
        <v>0.79811001771688461</v>
      </c>
      <c r="AY2343" s="15">
        <v>-8.7610000610351568E-2</v>
      </c>
      <c r="AZ2343" s="15">
        <v>1.0560000196099281E-2</v>
      </c>
      <c r="BA2343" s="15">
        <v>0</v>
      </c>
      <c r="BB2343" s="15">
        <v>0</v>
      </c>
      <c r="BC2343" s="15">
        <v>7.2789999008178716E-2</v>
      </c>
      <c r="BD2343" s="15">
        <v>0</v>
      </c>
      <c r="BE2343" s="15">
        <v>0</v>
      </c>
      <c r="BF2343" s="15">
        <v>-158.2913125</v>
      </c>
      <c r="BG2343" s="15">
        <f t="shared" si="183"/>
        <v>-15.96376246711614</v>
      </c>
      <c r="BH2343" t="str">
        <f t="shared" si="184"/>
        <v>NYSEGDIST</v>
      </c>
      <c r="BI2343" t="str">
        <f>VLOOKUP(BH2343,[2]Summary!$C$29:$C$56,1,0)</f>
        <v>NYSEGDist</v>
      </c>
      <c r="BJ2343" s="16">
        <v>44562</v>
      </c>
    </row>
    <row r="2344" spans="1:62" x14ac:dyDescent="0.25">
      <c r="A2344" s="13" t="s">
        <v>4601</v>
      </c>
      <c r="B2344" s="13" t="s">
        <v>4602</v>
      </c>
      <c r="C2344" t="s">
        <v>4603</v>
      </c>
      <c r="D2344" t="s">
        <v>599</v>
      </c>
      <c r="E2344" t="s">
        <v>19</v>
      </c>
      <c r="F2344" s="13" t="s">
        <v>585</v>
      </c>
      <c r="H2344" s="15">
        <v>0</v>
      </c>
      <c r="I2344" s="15">
        <v>0</v>
      </c>
      <c r="J2344" s="15">
        <v>0</v>
      </c>
      <c r="K2344" s="15">
        <v>0</v>
      </c>
      <c r="L2344" s="15">
        <v>0</v>
      </c>
      <c r="M2344" s="15">
        <v>0</v>
      </c>
      <c r="N2344" s="15">
        <v>0</v>
      </c>
      <c r="O2344" s="15">
        <v>0</v>
      </c>
      <c r="P2344" s="15">
        <v>0</v>
      </c>
      <c r="Q2344" s="15">
        <v>0</v>
      </c>
      <c r="R2344" s="15">
        <v>0</v>
      </c>
      <c r="S2344" s="15">
        <v>0</v>
      </c>
      <c r="T2344" s="15">
        <f t="shared" si="180"/>
        <v>0</v>
      </c>
      <c r="U2344" s="15">
        <v>0</v>
      </c>
      <c r="V2344" s="15">
        <v>0</v>
      </c>
      <c r="W2344" s="15">
        <v>0</v>
      </c>
      <c r="X2344" s="15">
        <v>0</v>
      </c>
      <c r="Y2344" s="15">
        <v>0</v>
      </c>
      <c r="Z2344" s="15">
        <v>0</v>
      </c>
      <c r="AA2344" s="15">
        <v>0</v>
      </c>
      <c r="AB2344" s="15">
        <v>0</v>
      </c>
      <c r="AC2344" s="15">
        <v>0</v>
      </c>
      <c r="AD2344" s="15">
        <v>0</v>
      </c>
      <c r="AE2344" s="15">
        <v>0</v>
      </c>
      <c r="AF2344" s="15">
        <v>0</v>
      </c>
      <c r="AG2344" s="15">
        <f t="shared" si="181"/>
        <v>0</v>
      </c>
      <c r="AH2344" s="15">
        <v>0</v>
      </c>
      <c r="AI2344" s="15">
        <v>0</v>
      </c>
      <c r="AJ2344" s="15">
        <v>0</v>
      </c>
      <c r="AK2344" s="15">
        <v>0.53731999999999991</v>
      </c>
      <c r="AL2344" s="15">
        <v>2.2400000000000002E-3</v>
      </c>
      <c r="AM2344" s="15">
        <v>2.2299999999999998E-3</v>
      </c>
      <c r="AN2344" s="15">
        <v>5.3860000000000005E-2</v>
      </c>
      <c r="AO2344" s="15">
        <v>1.05674</v>
      </c>
      <c r="AP2344" s="15">
        <v>2.3072600000000003</v>
      </c>
      <c r="AQ2344" s="15">
        <v>5.4459299999999997</v>
      </c>
      <c r="AR2344" s="15">
        <v>2.7077199999999992</v>
      </c>
      <c r="AS2344" s="15">
        <v>63.483249999999998</v>
      </c>
      <c r="AT2344" s="15">
        <f t="shared" si="182"/>
        <v>75.596549999999993</v>
      </c>
      <c r="AU2344" s="15">
        <v>48.573509117126463</v>
      </c>
      <c r="AV2344" s="15">
        <v>78.419909851074223</v>
      </c>
      <c r="AW2344" s="15">
        <v>33.894429687500001</v>
      </c>
      <c r="AX2344" s="15">
        <v>20.411959463119508</v>
      </c>
      <c r="AY2344" s="15">
        <v>0.70419000244140628</v>
      </c>
      <c r="AZ2344" s="15">
        <v>-1.0850000202655792E-2</v>
      </c>
      <c r="BA2344" s="15">
        <v>0</v>
      </c>
      <c r="BB2344" s="15">
        <v>0</v>
      </c>
      <c r="BC2344" s="15">
        <v>-3.8279998779296873E-2</v>
      </c>
      <c r="BD2344" s="15">
        <v>0</v>
      </c>
      <c r="BE2344" s="15">
        <v>0</v>
      </c>
      <c r="BF2344" s="15">
        <v>-216.01245312500001</v>
      </c>
      <c r="BG2344" s="15">
        <f t="shared" si="183"/>
        <v>-34.057585002720373</v>
      </c>
      <c r="BH2344" t="str">
        <f t="shared" si="184"/>
        <v>NYSEGDIST</v>
      </c>
      <c r="BI2344" t="str">
        <f>VLOOKUP(BH2344,[2]Summary!$C$29:$C$56,1,0)</f>
        <v>NYSEGDist</v>
      </c>
      <c r="BJ2344" s="16">
        <v>44562</v>
      </c>
    </row>
    <row r="2345" spans="1:62" x14ac:dyDescent="0.25">
      <c r="A2345" s="13" t="s">
        <v>4604</v>
      </c>
      <c r="B2345" s="13" t="s">
        <v>4605</v>
      </c>
      <c r="C2345" t="s">
        <v>4606</v>
      </c>
      <c r="D2345" t="s">
        <v>599</v>
      </c>
      <c r="E2345" t="s">
        <v>475</v>
      </c>
      <c r="F2345" s="13" t="s">
        <v>426</v>
      </c>
      <c r="H2345" s="15">
        <v>0</v>
      </c>
      <c r="I2345" s="15">
        <v>0</v>
      </c>
      <c r="J2345" s="15">
        <v>0</v>
      </c>
      <c r="K2345" s="15">
        <v>0</v>
      </c>
      <c r="L2345" s="15">
        <v>0</v>
      </c>
      <c r="M2345" s="15">
        <v>0</v>
      </c>
      <c r="N2345" s="15">
        <v>0</v>
      </c>
      <c r="O2345" s="15">
        <v>0</v>
      </c>
      <c r="P2345" s="15">
        <v>0</v>
      </c>
      <c r="Q2345" s="15">
        <v>0</v>
      </c>
      <c r="R2345" s="15">
        <v>0</v>
      </c>
      <c r="S2345" s="15">
        <v>0</v>
      </c>
      <c r="T2345" s="15">
        <f t="shared" si="180"/>
        <v>0</v>
      </c>
      <c r="U2345" s="15">
        <v>0</v>
      </c>
      <c r="V2345" s="15">
        <v>0</v>
      </c>
      <c r="W2345" s="15">
        <v>0</v>
      </c>
      <c r="X2345" s="15">
        <v>0</v>
      </c>
      <c r="Y2345" s="15">
        <v>0</v>
      </c>
      <c r="Z2345" s="15">
        <v>0</v>
      </c>
      <c r="AA2345" s="15">
        <v>0</v>
      </c>
      <c r="AB2345" s="15">
        <v>0</v>
      </c>
      <c r="AC2345" s="15">
        <v>0</v>
      </c>
      <c r="AD2345" s="15">
        <v>0</v>
      </c>
      <c r="AE2345" s="15">
        <v>0</v>
      </c>
      <c r="AF2345" s="15">
        <v>0</v>
      </c>
      <c r="AG2345" s="15">
        <f t="shared" si="181"/>
        <v>0</v>
      </c>
      <c r="AH2345" s="15">
        <v>0</v>
      </c>
      <c r="AI2345" s="15">
        <v>0</v>
      </c>
      <c r="AJ2345" s="15">
        <v>0</v>
      </c>
      <c r="AK2345" s="15">
        <v>0</v>
      </c>
      <c r="AL2345" s="15">
        <v>0</v>
      </c>
      <c r="AM2345" s="15">
        <v>0</v>
      </c>
      <c r="AN2345" s="15">
        <v>0</v>
      </c>
      <c r="AO2345" s="15">
        <v>0</v>
      </c>
      <c r="AP2345" s="15">
        <v>0</v>
      </c>
      <c r="AQ2345" s="15">
        <v>0</v>
      </c>
      <c r="AR2345" s="15">
        <v>0</v>
      </c>
      <c r="AS2345" s="15">
        <v>0</v>
      </c>
      <c r="AT2345" s="15">
        <f t="shared" si="182"/>
        <v>0</v>
      </c>
      <c r="AU2345" s="15">
        <v>0</v>
      </c>
      <c r="AV2345" s="15">
        <v>0</v>
      </c>
      <c r="AW2345" s="15">
        <v>54.377980449676514</v>
      </c>
      <c r="AX2345" s="15">
        <v>4.2778199768066409</v>
      </c>
      <c r="AY2345" s="15">
        <v>1.8443199920654296</v>
      </c>
      <c r="AZ2345" s="15">
        <v>15.941599578857423</v>
      </c>
      <c r="BA2345" s="15">
        <v>1052.9001866455078</v>
      </c>
      <c r="BB2345" s="15">
        <v>398.60907415771487</v>
      </c>
      <c r="BC2345" s="15">
        <v>1.7549999237060548E-2</v>
      </c>
      <c r="BD2345" s="15">
        <v>0</v>
      </c>
      <c r="BE2345" s="15">
        <v>0</v>
      </c>
      <c r="BF2345" s="15">
        <v>19.722759887695311</v>
      </c>
      <c r="BG2345" s="15">
        <f t="shared" si="183"/>
        <v>1547.6912906875609</v>
      </c>
      <c r="BH2345" t="str">
        <f t="shared" si="184"/>
        <v>NYSEGGas</v>
      </c>
      <c r="BI2345" t="str">
        <f>VLOOKUP(BH2345,[2]Summary!$C$29:$C$56,1,0)</f>
        <v>NYSEGGas</v>
      </c>
      <c r="BJ2345" s="16">
        <v>44562</v>
      </c>
    </row>
    <row r="2346" spans="1:62" x14ac:dyDescent="0.25">
      <c r="A2346" s="13" t="s">
        <v>4607</v>
      </c>
      <c r="B2346" s="13" t="s">
        <v>4608</v>
      </c>
      <c r="C2346" t="s">
        <v>4609</v>
      </c>
      <c r="D2346" t="s">
        <v>599</v>
      </c>
      <c r="E2346" t="s">
        <v>475</v>
      </c>
      <c r="F2346" s="13" t="s">
        <v>426</v>
      </c>
      <c r="H2346" s="15">
        <v>0</v>
      </c>
      <c r="I2346" s="15">
        <v>0</v>
      </c>
      <c r="J2346" s="15">
        <v>0</v>
      </c>
      <c r="K2346" s="15">
        <v>0</v>
      </c>
      <c r="L2346" s="15">
        <v>0</v>
      </c>
      <c r="M2346" s="15">
        <v>0</v>
      </c>
      <c r="N2346" s="15">
        <v>12.677029999999998</v>
      </c>
      <c r="O2346" s="15">
        <v>9.1272899999999986</v>
      </c>
      <c r="P2346" s="15">
        <v>113.84339999999999</v>
      </c>
      <c r="Q2346" s="15">
        <v>50.316260000000007</v>
      </c>
      <c r="R2346" s="15">
        <v>30.492049999999999</v>
      </c>
      <c r="S2346" s="15">
        <v>187.42258999999999</v>
      </c>
      <c r="T2346" s="15">
        <f t="shared" si="180"/>
        <v>403.87861999999996</v>
      </c>
      <c r="U2346" s="15">
        <v>1.1216700000000002</v>
      </c>
      <c r="V2346" s="15">
        <v>1.0131300000000001</v>
      </c>
      <c r="W2346" s="15">
        <v>3.5117400000000001</v>
      </c>
      <c r="X2346" s="15">
        <v>13.858979999999999</v>
      </c>
      <c r="Y2346" s="15">
        <v>102.76900999999999</v>
      </c>
      <c r="Z2346" s="15">
        <v>20.67897</v>
      </c>
      <c r="AA2346" s="15">
        <v>2.6776999999999997</v>
      </c>
      <c r="AB2346" s="15">
        <v>148.08571000000001</v>
      </c>
      <c r="AC2346" s="15">
        <v>10.129919999999998</v>
      </c>
      <c r="AD2346" s="15">
        <v>435.80763999999994</v>
      </c>
      <c r="AE2346" s="15">
        <v>1321.59512</v>
      </c>
      <c r="AF2346" s="15">
        <v>1281.2893799999999</v>
      </c>
      <c r="AG2346" s="15">
        <f t="shared" si="181"/>
        <v>3342.5389699999996</v>
      </c>
      <c r="AH2346" s="15">
        <v>13.86617</v>
      </c>
      <c r="AI2346" s="15">
        <v>178.51454000000004</v>
      </c>
      <c r="AJ2346" s="15">
        <v>78.157350000000008</v>
      </c>
      <c r="AK2346" s="15">
        <v>23.207859999999997</v>
      </c>
      <c r="AL2346" s="15">
        <v>1082.2065300000002</v>
      </c>
      <c r="AM2346" s="15">
        <v>315.76878000000005</v>
      </c>
      <c r="AN2346" s="15">
        <v>396.26906000000008</v>
      </c>
      <c r="AO2346" s="15">
        <v>1111.7960799999998</v>
      </c>
      <c r="AP2346" s="15">
        <v>512.52572999999995</v>
      </c>
      <c r="AQ2346" s="15">
        <v>-65.216000000000065</v>
      </c>
      <c r="AR2346" s="15">
        <v>209.76498999999998</v>
      </c>
      <c r="AS2346" s="15">
        <v>1115.2471499999999</v>
      </c>
      <c r="AT2346" s="15">
        <f t="shared" si="182"/>
        <v>4972.1082400000005</v>
      </c>
      <c r="AU2346" s="15">
        <v>39.541480000000448</v>
      </c>
      <c r="AV2346" s="15">
        <v>35.714898437499997</v>
      </c>
      <c r="AW2346" s="15">
        <v>148.3220076904297</v>
      </c>
      <c r="AX2346" s="15">
        <v>100.97720277404785</v>
      </c>
      <c r="AY2346" s="15">
        <v>672.86536328124998</v>
      </c>
      <c r="AZ2346" s="15">
        <v>64.721280738830572</v>
      </c>
      <c r="BA2346" s="15">
        <v>55.979308410644528</v>
      </c>
      <c r="BB2346" s="15">
        <v>48.8336015625</v>
      </c>
      <c r="BC2346" s="15">
        <v>66.414420898437498</v>
      </c>
      <c r="BD2346" s="15">
        <v>0</v>
      </c>
      <c r="BE2346" s="15">
        <v>254.427341796875</v>
      </c>
      <c r="BF2346" s="15">
        <v>184.01456982421874</v>
      </c>
      <c r="BG2346" s="15">
        <f t="shared" si="183"/>
        <v>1671.8114754147346</v>
      </c>
      <c r="BH2346" t="str">
        <f t="shared" si="184"/>
        <v>NYSEGGas</v>
      </c>
      <c r="BI2346" t="str">
        <f>VLOOKUP(BH2346,[2]Summary!$C$29:$C$56,1,0)</f>
        <v>NYSEGGas</v>
      </c>
      <c r="BJ2346" s="16">
        <v>44562</v>
      </c>
    </row>
    <row r="2347" spans="1:62" x14ac:dyDescent="0.25">
      <c r="A2347" s="13" t="s">
        <v>4610</v>
      </c>
      <c r="B2347" s="13" t="s">
        <v>4611</v>
      </c>
      <c r="C2347" t="s">
        <v>4612</v>
      </c>
      <c r="D2347" t="s">
        <v>599</v>
      </c>
      <c r="E2347" t="s">
        <v>475</v>
      </c>
      <c r="F2347" s="13" t="s">
        <v>426</v>
      </c>
      <c r="H2347" s="15">
        <v>0</v>
      </c>
      <c r="I2347" s="15">
        <v>0</v>
      </c>
      <c r="J2347" s="15">
        <v>0</v>
      </c>
      <c r="K2347" s="15">
        <v>0</v>
      </c>
      <c r="L2347" s="15">
        <v>0</v>
      </c>
      <c r="M2347" s="15">
        <v>0</v>
      </c>
      <c r="N2347" s="15">
        <v>0</v>
      </c>
      <c r="O2347" s="15">
        <v>0</v>
      </c>
      <c r="P2347" s="15">
        <v>0</v>
      </c>
      <c r="Q2347" s="15">
        <v>0</v>
      </c>
      <c r="R2347" s="15">
        <v>0</v>
      </c>
      <c r="S2347" s="15">
        <v>0</v>
      </c>
      <c r="T2347" s="15">
        <f t="shared" si="180"/>
        <v>0</v>
      </c>
      <c r="U2347" s="15">
        <v>0</v>
      </c>
      <c r="V2347" s="15">
        <v>0</v>
      </c>
      <c r="W2347" s="15">
        <v>0</v>
      </c>
      <c r="X2347" s="15">
        <v>0</v>
      </c>
      <c r="Y2347" s="15">
        <v>0</v>
      </c>
      <c r="Z2347" s="15">
        <v>0</v>
      </c>
      <c r="AA2347" s="15">
        <v>0</v>
      </c>
      <c r="AB2347" s="15">
        <v>0</v>
      </c>
      <c r="AC2347" s="15">
        <v>0</v>
      </c>
      <c r="AD2347" s="15">
        <v>0</v>
      </c>
      <c r="AE2347" s="15">
        <v>0</v>
      </c>
      <c r="AF2347" s="15">
        <v>0</v>
      </c>
      <c r="AG2347" s="15">
        <f t="shared" si="181"/>
        <v>0</v>
      </c>
      <c r="AH2347" s="15">
        <v>0</v>
      </c>
      <c r="AI2347" s="15">
        <v>0</v>
      </c>
      <c r="AJ2347" s="15">
        <v>0</v>
      </c>
      <c r="AK2347" s="15">
        <v>0</v>
      </c>
      <c r="AL2347" s="15">
        <v>0</v>
      </c>
      <c r="AM2347" s="15">
        <v>0</v>
      </c>
      <c r="AN2347" s="15">
        <v>0</v>
      </c>
      <c r="AO2347" s="15">
        <v>0</v>
      </c>
      <c r="AP2347" s="15">
        <v>0</v>
      </c>
      <c r="AQ2347" s="15">
        <v>158.76476999999997</v>
      </c>
      <c r="AR2347" s="15">
        <v>174.09327999999996</v>
      </c>
      <c r="AS2347" s="15">
        <v>74.72035000000001</v>
      </c>
      <c r="AT2347" s="15">
        <f t="shared" si="182"/>
        <v>407.57839999999993</v>
      </c>
      <c r="AU2347" s="15">
        <v>17.501260375976564</v>
      </c>
      <c r="AV2347" s="15">
        <v>258.30285278320315</v>
      </c>
      <c r="AW2347" s="15">
        <v>3.4046098709106447</v>
      </c>
      <c r="AX2347" s="15">
        <v>54.663600326538088</v>
      </c>
      <c r="AY2347" s="15">
        <v>295.08528262329099</v>
      </c>
      <c r="AZ2347" s="15">
        <v>178.54257308959961</v>
      </c>
      <c r="BA2347" s="15">
        <v>294.31719483947757</v>
      </c>
      <c r="BB2347" s="15">
        <v>-0.1034000015258789</v>
      </c>
      <c r="BC2347" s="15">
        <v>11.559680076599122</v>
      </c>
      <c r="BD2347" s="15">
        <v>0</v>
      </c>
      <c r="BE2347" s="15">
        <v>0</v>
      </c>
      <c r="BF2347" s="15">
        <v>0</v>
      </c>
      <c r="BG2347" s="15">
        <f t="shared" si="183"/>
        <v>1113.2736539840698</v>
      </c>
      <c r="BH2347" t="str">
        <f t="shared" si="184"/>
        <v>NYSEGGas</v>
      </c>
      <c r="BI2347" t="str">
        <f>VLOOKUP(BH2347,[2]Summary!$C$29:$C$56,1,0)</f>
        <v>NYSEGGas</v>
      </c>
      <c r="BJ2347" s="16">
        <v>44470</v>
      </c>
    </row>
    <row r="2348" spans="1:62" x14ac:dyDescent="0.25">
      <c r="A2348" s="13" t="s">
        <v>4613</v>
      </c>
      <c r="B2348" s="13" t="s">
        <v>4614</v>
      </c>
      <c r="C2348" t="s">
        <v>4615</v>
      </c>
      <c r="D2348" t="s">
        <v>599</v>
      </c>
      <c r="E2348" t="s">
        <v>475</v>
      </c>
      <c r="F2348" s="13" t="s">
        <v>426</v>
      </c>
      <c r="H2348" s="15">
        <v>0</v>
      </c>
      <c r="I2348" s="15">
        <v>0</v>
      </c>
      <c r="J2348" s="15">
        <v>0</v>
      </c>
      <c r="K2348" s="15">
        <v>0</v>
      </c>
      <c r="L2348" s="15">
        <v>0</v>
      </c>
      <c r="M2348" s="15">
        <v>0</v>
      </c>
      <c r="N2348" s="15">
        <v>0</v>
      </c>
      <c r="O2348" s="15">
        <v>0</v>
      </c>
      <c r="P2348" s="15">
        <v>0</v>
      </c>
      <c r="Q2348" s="15">
        <v>0</v>
      </c>
      <c r="R2348" s="15">
        <v>0</v>
      </c>
      <c r="S2348" s="15">
        <v>0</v>
      </c>
      <c r="T2348" s="15">
        <f t="shared" si="180"/>
        <v>0</v>
      </c>
      <c r="U2348" s="15">
        <v>0</v>
      </c>
      <c r="V2348" s="15">
        <v>0</v>
      </c>
      <c r="W2348" s="15">
        <v>0</v>
      </c>
      <c r="X2348" s="15">
        <v>0</v>
      </c>
      <c r="Y2348" s="15">
        <v>0</v>
      </c>
      <c r="Z2348" s="15">
        <v>0</v>
      </c>
      <c r="AA2348" s="15">
        <v>55.63698999999999</v>
      </c>
      <c r="AB2348" s="15">
        <v>5.6788500000000006</v>
      </c>
      <c r="AC2348" s="15">
        <v>9.8177099999999999</v>
      </c>
      <c r="AD2348" s="15">
        <v>0.35334000000000004</v>
      </c>
      <c r="AE2348" s="15">
        <v>0.34194999999999998</v>
      </c>
      <c r="AF2348" s="15">
        <v>-2.9607700000000006</v>
      </c>
      <c r="AG2348" s="15">
        <f t="shared" si="181"/>
        <v>68.868070000000003</v>
      </c>
      <c r="AH2348" s="15">
        <v>0.81568000000000007</v>
      </c>
      <c r="AI2348" s="15">
        <v>0.31736000000000003</v>
      </c>
      <c r="AJ2348" s="15">
        <v>0.15798000000000001</v>
      </c>
      <c r="AK2348" s="15">
        <v>0.26845000000000002</v>
      </c>
      <c r="AL2348" s="15">
        <v>0.34088999999999997</v>
      </c>
      <c r="AM2348" s="15">
        <v>1.5385799999999998</v>
      </c>
      <c r="AN2348" s="15">
        <v>1.3684000000000001</v>
      </c>
      <c r="AO2348" s="15">
        <v>0.33230999999999999</v>
      </c>
      <c r="AP2348" s="15">
        <v>1.3279799999999999</v>
      </c>
      <c r="AQ2348" s="15">
        <v>0.33698</v>
      </c>
      <c r="AR2348" s="15">
        <v>4.5056599999999998</v>
      </c>
      <c r="AS2348" s="15">
        <v>0.30112</v>
      </c>
      <c r="AT2348" s="15">
        <f t="shared" si="182"/>
        <v>11.611389999999998</v>
      </c>
      <c r="AU2348" s="15">
        <v>0.36501000976562498</v>
      </c>
      <c r="AV2348" s="15">
        <v>0.32967999267578124</v>
      </c>
      <c r="AW2348" s="15">
        <v>0.54092999267578123</v>
      </c>
      <c r="AX2348" s="15">
        <v>0.41142999267578123</v>
      </c>
      <c r="AY2348" s="15">
        <v>0.4221499881744385</v>
      </c>
      <c r="AZ2348" s="15">
        <v>4.1485702819824217</v>
      </c>
      <c r="BA2348" s="15">
        <v>2.8206399993896483</v>
      </c>
      <c r="BB2348" s="15">
        <v>1.0914600524902345</v>
      </c>
      <c r="BC2348" s="15">
        <v>4.9524197998046873</v>
      </c>
      <c r="BD2348" s="15">
        <v>117.40521972656251</v>
      </c>
      <c r="BE2348" s="15">
        <v>88.644779968261716</v>
      </c>
      <c r="BF2348" s="15">
        <v>1.0364300537109374</v>
      </c>
      <c r="BG2348" s="15">
        <f t="shared" si="183"/>
        <v>222.16871985816954</v>
      </c>
      <c r="BH2348" t="str">
        <f t="shared" si="184"/>
        <v>NYSEGGas</v>
      </c>
      <c r="BI2348" t="str">
        <f>VLOOKUP(BH2348,[2]Summary!$C$29:$C$56,1,0)</f>
        <v>NYSEGGas</v>
      </c>
      <c r="BJ2348" s="16">
        <v>44562</v>
      </c>
    </row>
    <row r="2349" spans="1:62" x14ac:dyDescent="0.25">
      <c r="A2349" s="13" t="s">
        <v>4616</v>
      </c>
      <c r="B2349" s="13" t="s">
        <v>4617</v>
      </c>
      <c r="C2349" t="s">
        <v>4618</v>
      </c>
      <c r="D2349" t="s">
        <v>599</v>
      </c>
      <c r="E2349" t="s">
        <v>475</v>
      </c>
      <c r="F2349" s="13" t="s">
        <v>426</v>
      </c>
      <c r="H2349" s="15">
        <v>0</v>
      </c>
      <c r="I2349" s="15">
        <v>0</v>
      </c>
      <c r="J2349" s="15">
        <v>0</v>
      </c>
      <c r="K2349" s="15">
        <v>0</v>
      </c>
      <c r="L2349" s="15">
        <v>0</v>
      </c>
      <c r="M2349" s="15">
        <v>0</v>
      </c>
      <c r="N2349" s="15">
        <v>0</v>
      </c>
      <c r="O2349" s="15">
        <v>0</v>
      </c>
      <c r="P2349" s="15">
        <v>0</v>
      </c>
      <c r="Q2349" s="15">
        <v>0</v>
      </c>
      <c r="R2349" s="15">
        <v>0</v>
      </c>
      <c r="S2349" s="15">
        <v>0</v>
      </c>
      <c r="T2349" s="15">
        <f t="shared" si="180"/>
        <v>0</v>
      </c>
      <c r="U2349" s="15">
        <v>0</v>
      </c>
      <c r="V2349" s="15">
        <v>0</v>
      </c>
      <c r="W2349" s="15">
        <v>0</v>
      </c>
      <c r="X2349" s="15">
        <v>0</v>
      </c>
      <c r="Y2349" s="15">
        <v>0</v>
      </c>
      <c r="Z2349" s="15">
        <v>0</v>
      </c>
      <c r="AA2349" s="15">
        <v>0</v>
      </c>
      <c r="AB2349" s="15">
        <v>0</v>
      </c>
      <c r="AC2349" s="15">
        <v>0</v>
      </c>
      <c r="AD2349" s="15">
        <v>0</v>
      </c>
      <c r="AE2349" s="15">
        <v>0</v>
      </c>
      <c r="AF2349" s="15">
        <v>0</v>
      </c>
      <c r="AG2349" s="15">
        <f t="shared" si="181"/>
        <v>0</v>
      </c>
      <c r="AH2349" s="15">
        <v>0</v>
      </c>
      <c r="AI2349" s="15">
        <v>0</v>
      </c>
      <c r="AJ2349" s="15">
        <v>0</v>
      </c>
      <c r="AK2349" s="15">
        <v>0</v>
      </c>
      <c r="AL2349" s="15">
        <v>0</v>
      </c>
      <c r="AM2349" s="15">
        <v>0</v>
      </c>
      <c r="AN2349" s="15">
        <v>0</v>
      </c>
      <c r="AO2349" s="15">
        <v>0</v>
      </c>
      <c r="AP2349" s="15">
        <v>0</v>
      </c>
      <c r="AQ2349" s="15">
        <v>0</v>
      </c>
      <c r="AR2349" s="15">
        <v>0.73830999999999991</v>
      </c>
      <c r="AS2349" s="15">
        <v>2.7309999999999997E-2</v>
      </c>
      <c r="AT2349" s="15">
        <f t="shared" si="182"/>
        <v>0.76561999999999986</v>
      </c>
      <c r="AU2349" s="15">
        <v>69.998510665893548</v>
      </c>
      <c r="AV2349" s="15">
        <v>21.242260955810547</v>
      </c>
      <c r="AW2349" s="15">
        <v>74.586259887695306</v>
      </c>
      <c r="AX2349" s="15">
        <v>36.115709655761719</v>
      </c>
      <c r="AY2349" s="15">
        <v>31.669440551757813</v>
      </c>
      <c r="AZ2349" s="15">
        <v>571.83892895507813</v>
      </c>
      <c r="BA2349" s="15">
        <v>55.287109497070311</v>
      </c>
      <c r="BB2349" s="15">
        <v>4.370130126953125</v>
      </c>
      <c r="BC2349" s="15">
        <v>127.48181677246093</v>
      </c>
      <c r="BD2349" s="15">
        <v>14.176439941406249</v>
      </c>
      <c r="BE2349" s="15">
        <v>14.247749938964844</v>
      </c>
      <c r="BF2349" s="15">
        <v>18.148020050048828</v>
      </c>
      <c r="BG2349" s="15">
        <f t="shared" si="183"/>
        <v>1039.1623769989012</v>
      </c>
      <c r="BH2349" t="str">
        <f t="shared" si="184"/>
        <v>NYSEGGas</v>
      </c>
      <c r="BI2349" t="str">
        <f>VLOOKUP(BH2349,[2]Summary!$C$29:$C$56,1,0)</f>
        <v>NYSEGGas</v>
      </c>
      <c r="BJ2349" s="16">
        <v>44562</v>
      </c>
    </row>
    <row r="2350" spans="1:62" x14ac:dyDescent="0.25">
      <c r="A2350" s="13" t="s">
        <v>4619</v>
      </c>
      <c r="B2350" s="13" t="s">
        <v>4620</v>
      </c>
      <c r="C2350" t="s">
        <v>4621</v>
      </c>
      <c r="D2350" t="s">
        <v>599</v>
      </c>
      <c r="E2350" t="s">
        <v>475</v>
      </c>
      <c r="F2350" s="13" t="s">
        <v>426</v>
      </c>
      <c r="H2350" s="15">
        <v>0</v>
      </c>
      <c r="I2350" s="15">
        <v>0</v>
      </c>
      <c r="J2350" s="15">
        <v>0</v>
      </c>
      <c r="K2350" s="15">
        <v>0</v>
      </c>
      <c r="L2350" s="15">
        <v>0</v>
      </c>
      <c r="M2350" s="15">
        <v>0</v>
      </c>
      <c r="N2350" s="15">
        <v>0</v>
      </c>
      <c r="O2350" s="15">
        <v>0</v>
      </c>
      <c r="P2350" s="15">
        <v>0</v>
      </c>
      <c r="Q2350" s="15">
        <v>0</v>
      </c>
      <c r="R2350" s="15">
        <v>0</v>
      </c>
      <c r="S2350" s="15">
        <v>0</v>
      </c>
      <c r="T2350" s="15">
        <f t="shared" si="180"/>
        <v>0</v>
      </c>
      <c r="U2350" s="15">
        <v>0</v>
      </c>
      <c r="V2350" s="15">
        <v>0</v>
      </c>
      <c r="W2350" s="15">
        <v>0</v>
      </c>
      <c r="X2350" s="15">
        <v>0</v>
      </c>
      <c r="Y2350" s="15">
        <v>0</v>
      </c>
      <c r="Z2350" s="15">
        <v>0</v>
      </c>
      <c r="AA2350" s="15">
        <v>0</v>
      </c>
      <c r="AB2350" s="15">
        <v>0</v>
      </c>
      <c r="AC2350" s="15">
        <v>0</v>
      </c>
      <c r="AD2350" s="15">
        <v>0</v>
      </c>
      <c r="AE2350" s="15">
        <v>0</v>
      </c>
      <c r="AF2350" s="15">
        <v>0</v>
      </c>
      <c r="AG2350" s="15">
        <f t="shared" si="181"/>
        <v>0</v>
      </c>
      <c r="AH2350" s="15">
        <v>0</v>
      </c>
      <c r="AI2350" s="15">
        <v>10.534749999999999</v>
      </c>
      <c r="AJ2350" s="15">
        <v>51.676559999999995</v>
      </c>
      <c r="AK2350" s="15">
        <v>271.42296000000005</v>
      </c>
      <c r="AL2350" s="15">
        <v>36.007849999999998</v>
      </c>
      <c r="AM2350" s="15">
        <v>7.7080199999999994</v>
      </c>
      <c r="AN2350" s="15">
        <v>313.06721999999996</v>
      </c>
      <c r="AO2350" s="15">
        <v>318.14126999999996</v>
      </c>
      <c r="AP2350" s="15">
        <v>336.58205000000009</v>
      </c>
      <c r="AQ2350" s="15">
        <v>504.13945999999999</v>
      </c>
      <c r="AR2350" s="15">
        <v>148.88728</v>
      </c>
      <c r="AS2350" s="15">
        <v>227.76261999999997</v>
      </c>
      <c r="AT2350" s="15">
        <f t="shared" si="182"/>
        <v>2225.9300399999997</v>
      </c>
      <c r="AU2350" s="15">
        <v>280.94652978515626</v>
      </c>
      <c r="AV2350" s="15">
        <v>90.823279785156245</v>
      </c>
      <c r="AW2350" s="15">
        <v>33.175219970703125</v>
      </c>
      <c r="AX2350" s="15">
        <v>12.995449768066406</v>
      </c>
      <c r="AY2350" s="15">
        <v>222.05694264984132</v>
      </c>
      <c r="AZ2350" s="15">
        <v>49.154491088867189</v>
      </c>
      <c r="BA2350" s="15">
        <v>238.99009277343751</v>
      </c>
      <c r="BB2350" s="15">
        <v>580.40098437500001</v>
      </c>
      <c r="BC2350" s="15">
        <v>812.39374511718745</v>
      </c>
      <c r="BD2350" s="15">
        <v>281.24713375854492</v>
      </c>
      <c r="BE2350" s="15">
        <v>105.37184991455078</v>
      </c>
      <c r="BF2350" s="15">
        <v>105.90186987304688</v>
      </c>
      <c r="BG2350" s="15">
        <f t="shared" si="183"/>
        <v>2813.4575888595577</v>
      </c>
      <c r="BH2350" t="str">
        <f t="shared" si="184"/>
        <v>NYSEGGas</v>
      </c>
      <c r="BI2350" t="str">
        <f>VLOOKUP(BH2350,[2]Summary!$C$29:$C$56,1,0)</f>
        <v>NYSEGGas</v>
      </c>
      <c r="BJ2350" s="16">
        <v>44562</v>
      </c>
    </row>
    <row r="2351" spans="1:62" x14ac:dyDescent="0.25">
      <c r="A2351" s="13" t="s">
        <v>4622</v>
      </c>
      <c r="B2351" s="13" t="s">
        <v>4623</v>
      </c>
      <c r="C2351" t="s">
        <v>4624</v>
      </c>
      <c r="D2351" t="s">
        <v>599</v>
      </c>
      <c r="E2351" t="s">
        <v>475</v>
      </c>
      <c r="F2351" s="13" t="s">
        <v>426</v>
      </c>
      <c r="H2351" s="15">
        <v>0</v>
      </c>
      <c r="I2351" s="15">
        <v>0</v>
      </c>
      <c r="J2351" s="15">
        <v>0</v>
      </c>
      <c r="K2351" s="15">
        <v>0</v>
      </c>
      <c r="L2351" s="15">
        <v>0</v>
      </c>
      <c r="M2351" s="15">
        <v>0</v>
      </c>
      <c r="N2351" s="15">
        <v>0</v>
      </c>
      <c r="O2351" s="15">
        <v>0</v>
      </c>
      <c r="P2351" s="15">
        <v>0</v>
      </c>
      <c r="Q2351" s="15">
        <v>0</v>
      </c>
      <c r="R2351" s="15">
        <v>0</v>
      </c>
      <c r="S2351" s="15">
        <v>0</v>
      </c>
      <c r="T2351" s="15">
        <f t="shared" si="180"/>
        <v>0</v>
      </c>
      <c r="U2351" s="15">
        <v>0</v>
      </c>
      <c r="V2351" s="15">
        <v>0</v>
      </c>
      <c r="W2351" s="15">
        <v>0</v>
      </c>
      <c r="X2351" s="15">
        <v>0</v>
      </c>
      <c r="Y2351" s="15">
        <v>0</v>
      </c>
      <c r="Z2351" s="15">
        <v>0</v>
      </c>
      <c r="AA2351" s="15">
        <v>0</v>
      </c>
      <c r="AB2351" s="15">
        <v>0</v>
      </c>
      <c r="AC2351" s="15">
        <v>0</v>
      </c>
      <c r="AD2351" s="15">
        <v>0</v>
      </c>
      <c r="AE2351" s="15">
        <v>0</v>
      </c>
      <c r="AF2351" s="15">
        <v>0</v>
      </c>
      <c r="AG2351" s="15">
        <f t="shared" si="181"/>
        <v>0</v>
      </c>
      <c r="AH2351" s="15">
        <v>0</v>
      </c>
      <c r="AI2351" s="15">
        <v>0</v>
      </c>
      <c r="AJ2351" s="15">
        <v>0</v>
      </c>
      <c r="AK2351" s="15">
        <v>0</v>
      </c>
      <c r="AL2351" s="15">
        <v>0</v>
      </c>
      <c r="AM2351" s="15">
        <v>3.3431299999999999</v>
      </c>
      <c r="AN2351" s="15">
        <v>39.142569999999992</v>
      </c>
      <c r="AO2351" s="15">
        <v>41.175959999999996</v>
      </c>
      <c r="AP2351" s="15">
        <v>7.5411500000000009</v>
      </c>
      <c r="AQ2351" s="15">
        <v>24.296170000000004</v>
      </c>
      <c r="AR2351" s="15">
        <v>14.346449999999999</v>
      </c>
      <c r="AS2351" s="15">
        <v>155.32762</v>
      </c>
      <c r="AT2351" s="15">
        <f t="shared" si="182"/>
        <v>285.17304999999999</v>
      </c>
      <c r="AU2351" s="15">
        <v>0.39413000488281252</v>
      </c>
      <c r="AV2351" s="15">
        <v>0.355989990234375</v>
      </c>
      <c r="AW2351" s="15">
        <v>5.0193700561523436</v>
      </c>
      <c r="AX2351" s="15">
        <v>0.7923500213623047</v>
      </c>
      <c r="AY2351" s="15">
        <v>1.1807500305175782</v>
      </c>
      <c r="AZ2351" s="15">
        <v>0.54175998687744142</v>
      </c>
      <c r="BA2351" s="15">
        <v>0.47442001342773438</v>
      </c>
      <c r="BB2351" s="15">
        <v>0.47442001342773438</v>
      </c>
      <c r="BC2351" s="15">
        <v>2.9354998779296877</v>
      </c>
      <c r="BD2351" s="15">
        <v>0</v>
      </c>
      <c r="BE2351" s="15">
        <v>11.29175</v>
      </c>
      <c r="BF2351" s="15">
        <v>0</v>
      </c>
      <c r="BG2351" s="15">
        <f t="shared" si="183"/>
        <v>23.460439994812013</v>
      </c>
      <c r="BH2351" t="str">
        <f t="shared" si="184"/>
        <v>NYSEGGas</v>
      </c>
      <c r="BI2351" t="str">
        <f>VLOOKUP(BH2351,[2]Summary!$C$29:$C$56,1,0)</f>
        <v>NYSEGGas</v>
      </c>
      <c r="BJ2351" s="16">
        <v>44531</v>
      </c>
    </row>
    <row r="2352" spans="1:62" x14ac:dyDescent="0.25">
      <c r="A2352" s="13" t="s">
        <v>4625</v>
      </c>
      <c r="B2352" s="13" t="s">
        <v>4626</v>
      </c>
      <c r="C2352" t="s">
        <v>4627</v>
      </c>
      <c r="D2352" t="s">
        <v>599</v>
      </c>
      <c r="E2352" t="s">
        <v>475</v>
      </c>
      <c r="F2352" s="13" t="s">
        <v>426</v>
      </c>
      <c r="H2352" s="15">
        <v>0</v>
      </c>
      <c r="I2352" s="15">
        <v>0</v>
      </c>
      <c r="J2352" s="15">
        <v>0</v>
      </c>
      <c r="K2352" s="15">
        <v>0</v>
      </c>
      <c r="L2352" s="15">
        <v>0</v>
      </c>
      <c r="M2352" s="15">
        <v>0</v>
      </c>
      <c r="N2352" s="15">
        <v>0</v>
      </c>
      <c r="O2352" s="15">
        <v>0</v>
      </c>
      <c r="P2352" s="15">
        <v>0</v>
      </c>
      <c r="Q2352" s="15">
        <v>0</v>
      </c>
      <c r="R2352" s="15">
        <v>0</v>
      </c>
      <c r="S2352" s="15">
        <v>0</v>
      </c>
      <c r="T2352" s="15">
        <f t="shared" si="180"/>
        <v>0</v>
      </c>
      <c r="U2352" s="15">
        <v>0</v>
      </c>
      <c r="V2352" s="15">
        <v>0</v>
      </c>
      <c r="W2352" s="15">
        <v>0</v>
      </c>
      <c r="X2352" s="15">
        <v>0</v>
      </c>
      <c r="Y2352" s="15">
        <v>0</v>
      </c>
      <c r="Z2352" s="15">
        <v>0</v>
      </c>
      <c r="AA2352" s="15">
        <v>0</v>
      </c>
      <c r="AB2352" s="15">
        <v>0</v>
      </c>
      <c r="AC2352" s="15">
        <v>0</v>
      </c>
      <c r="AD2352" s="15">
        <v>0</v>
      </c>
      <c r="AE2352" s="15">
        <v>0</v>
      </c>
      <c r="AF2352" s="15">
        <v>0</v>
      </c>
      <c r="AG2352" s="15">
        <f t="shared" si="181"/>
        <v>0</v>
      </c>
      <c r="AH2352" s="15">
        <v>0</v>
      </c>
      <c r="AI2352" s="15">
        <v>0</v>
      </c>
      <c r="AJ2352" s="15">
        <v>0</v>
      </c>
      <c r="AK2352" s="15">
        <v>0</v>
      </c>
      <c r="AL2352" s="15">
        <v>0</v>
      </c>
      <c r="AM2352" s="15">
        <v>0</v>
      </c>
      <c r="AN2352" s="15">
        <v>0</v>
      </c>
      <c r="AO2352" s="15">
        <v>9.8437400000000022</v>
      </c>
      <c r="AP2352" s="15">
        <v>0.72866999999999937</v>
      </c>
      <c r="AQ2352" s="15">
        <v>7.0481600000000011</v>
      </c>
      <c r="AR2352" s="15">
        <v>0.7541500000000001</v>
      </c>
      <c r="AS2352" s="15">
        <v>357.31248000000005</v>
      </c>
      <c r="AT2352" s="15">
        <f t="shared" si="182"/>
        <v>375.68720000000008</v>
      </c>
      <c r="AU2352" s="15">
        <v>48.536919372558593</v>
      </c>
      <c r="AV2352" s="15">
        <v>1.9977099628448487</v>
      </c>
      <c r="AW2352" s="15">
        <v>25.591329833984375</v>
      </c>
      <c r="AX2352" s="15">
        <v>6.5027501316070557</v>
      </c>
      <c r="AY2352" s="15">
        <v>6.3854998419191684</v>
      </c>
      <c r="AZ2352" s="15">
        <v>4.6898698730468746</v>
      </c>
      <c r="BA2352" s="15">
        <v>441.57417636108397</v>
      </c>
      <c r="BB2352" s="15">
        <v>15.992210174560547</v>
      </c>
      <c r="BC2352" s="15">
        <v>16.14861990237236</v>
      </c>
      <c r="BD2352" s="15">
        <v>0</v>
      </c>
      <c r="BE2352" s="15">
        <v>230.98210937499999</v>
      </c>
      <c r="BF2352" s="15">
        <v>1.1618399658203125</v>
      </c>
      <c r="BG2352" s="15">
        <f t="shared" si="183"/>
        <v>799.56303479479811</v>
      </c>
      <c r="BH2352" t="str">
        <f t="shared" si="184"/>
        <v>NYSEGGas</v>
      </c>
      <c r="BI2352" t="str">
        <f>VLOOKUP(BH2352,[2]Summary!$C$29:$C$56,1,0)</f>
        <v>NYSEGGas</v>
      </c>
      <c r="BJ2352" s="16">
        <v>44562</v>
      </c>
    </row>
    <row r="2353" spans="1:62" x14ac:dyDescent="0.25">
      <c r="A2353" s="13" t="s">
        <v>4628</v>
      </c>
      <c r="B2353" s="13" t="s">
        <v>4629</v>
      </c>
      <c r="C2353" t="s">
        <v>4630</v>
      </c>
      <c r="D2353" t="s">
        <v>596</v>
      </c>
      <c r="E2353" t="s">
        <v>475</v>
      </c>
      <c r="F2353" s="13" t="s">
        <v>426</v>
      </c>
      <c r="H2353" s="15">
        <v>4.873009999999999</v>
      </c>
      <c r="I2353" s="15">
        <v>37.810010000000005</v>
      </c>
      <c r="J2353" s="15">
        <v>144.32665</v>
      </c>
      <c r="K2353" s="15">
        <v>13.068509999999995</v>
      </c>
      <c r="L2353" s="15">
        <v>81.557360000000003</v>
      </c>
      <c r="M2353" s="15">
        <v>90.449219999999997</v>
      </c>
      <c r="N2353" s="15">
        <v>34.342499999999994</v>
      </c>
      <c r="O2353" s="15">
        <v>96.660470000000004</v>
      </c>
      <c r="P2353" s="15">
        <v>44.048839999999998</v>
      </c>
      <c r="Q2353" s="15">
        <v>11.812110000000001</v>
      </c>
      <c r="R2353" s="15">
        <v>1158.567</v>
      </c>
      <c r="S2353" s="15">
        <v>5196.6403200000004</v>
      </c>
      <c r="T2353" s="15">
        <f t="shared" si="180"/>
        <v>6914.1560000000009</v>
      </c>
      <c r="U2353" s="15">
        <v>46.560449999999996</v>
      </c>
      <c r="V2353" s="15">
        <v>70.561570000000003</v>
      </c>
      <c r="W2353" s="15">
        <v>49.270960000000009</v>
      </c>
      <c r="X2353" s="15">
        <v>123.09063999999999</v>
      </c>
      <c r="Y2353" s="15">
        <v>125.98209</v>
      </c>
      <c r="Z2353" s="15">
        <v>126.36662</v>
      </c>
      <c r="AA2353" s="15">
        <v>61.812130000000003</v>
      </c>
      <c r="AB2353" s="15">
        <v>145.92369000000002</v>
      </c>
      <c r="AC2353" s="15">
        <v>70.70038000000001</v>
      </c>
      <c r="AD2353" s="15">
        <v>83.749990000000011</v>
      </c>
      <c r="AE2353" s="15">
        <v>142.79124999999999</v>
      </c>
      <c r="AF2353" s="15">
        <v>617.36770000000001</v>
      </c>
      <c r="AG2353" s="15">
        <f t="shared" si="181"/>
        <v>1664.1774700000001</v>
      </c>
      <c r="AH2353" s="15">
        <v>88.103660000000005</v>
      </c>
      <c r="AI2353" s="15">
        <v>290.87705999999997</v>
      </c>
      <c r="AJ2353" s="15">
        <v>721.45296999999994</v>
      </c>
      <c r="AK2353" s="15">
        <v>7.5748599999999922</v>
      </c>
      <c r="AL2353" s="15">
        <v>170.22584000000001</v>
      </c>
      <c r="AM2353" s="15">
        <v>166.20218</v>
      </c>
      <c r="AN2353" s="15">
        <v>333.39051999999998</v>
      </c>
      <c r="AO2353" s="15">
        <v>143.42251000000002</v>
      </c>
      <c r="AP2353" s="15">
        <v>195.88189000000003</v>
      </c>
      <c r="AQ2353" s="15">
        <v>281.26072999999997</v>
      </c>
      <c r="AR2353" s="15">
        <v>141.16414</v>
      </c>
      <c r="AS2353" s="15">
        <v>758.9360700000002</v>
      </c>
      <c r="AT2353" s="15">
        <f t="shared" si="182"/>
        <v>3298.4924299999998</v>
      </c>
      <c r="AU2353" s="15">
        <v>97.039717224121091</v>
      </c>
      <c r="AV2353" s="15">
        <v>431.59938378906247</v>
      </c>
      <c r="AW2353" s="15">
        <v>1736.0590126953125</v>
      </c>
      <c r="AX2353" s="15">
        <v>786.75447851562501</v>
      </c>
      <c r="AY2353" s="15">
        <v>8382.8327050781245</v>
      </c>
      <c r="AZ2353" s="15">
        <v>10640.647423828124</v>
      </c>
      <c r="BA2353" s="15">
        <v>4779.4512343750002</v>
      </c>
      <c r="BB2353" s="15">
        <v>5332.5655585937502</v>
      </c>
      <c r="BC2353" s="15">
        <v>6771.5105195312499</v>
      </c>
      <c r="BD2353" s="15">
        <v>3291.8094472656248</v>
      </c>
      <c r="BE2353" s="15">
        <v>2397.2384843750001</v>
      </c>
      <c r="BF2353" s="15">
        <v>1470.5903671875001</v>
      </c>
      <c r="BG2353" s="15">
        <f t="shared" si="183"/>
        <v>46118.098332458489</v>
      </c>
      <c r="BH2353" t="str">
        <f t="shared" si="184"/>
        <v>RGEGas</v>
      </c>
      <c r="BI2353" t="str">
        <f>VLOOKUP(BH2353,[2]Summary!$C$29:$C$56,1,0)</f>
        <v>RGEGas</v>
      </c>
      <c r="BJ2353" s="16">
        <v>44562</v>
      </c>
    </row>
    <row r="2354" spans="1:62" x14ac:dyDescent="0.25">
      <c r="A2354" s="13" t="s">
        <v>4631</v>
      </c>
      <c r="B2354" s="13" t="s">
        <v>4632</v>
      </c>
      <c r="C2354" t="s">
        <v>4633</v>
      </c>
      <c r="D2354" t="s">
        <v>596</v>
      </c>
      <c r="E2354" t="s">
        <v>475</v>
      </c>
      <c r="F2354" s="13" t="s">
        <v>426</v>
      </c>
      <c r="H2354" s="15">
        <v>0</v>
      </c>
      <c r="I2354" s="15">
        <v>0</v>
      </c>
      <c r="J2354" s="15">
        <v>0</v>
      </c>
      <c r="K2354" s="15">
        <v>0</v>
      </c>
      <c r="L2354" s="15">
        <v>0</v>
      </c>
      <c r="M2354" s="15">
        <v>0</v>
      </c>
      <c r="N2354" s="15">
        <v>0</v>
      </c>
      <c r="O2354" s="15">
        <v>0</v>
      </c>
      <c r="P2354" s="15">
        <v>0</v>
      </c>
      <c r="Q2354" s="15">
        <v>0</v>
      </c>
      <c r="R2354" s="15">
        <v>0</v>
      </c>
      <c r="S2354" s="15">
        <v>0</v>
      </c>
      <c r="T2354" s="15">
        <f t="shared" si="180"/>
        <v>0</v>
      </c>
      <c r="U2354" s="15">
        <v>0</v>
      </c>
      <c r="V2354" s="15">
        <v>0</v>
      </c>
      <c r="W2354" s="15">
        <v>0</v>
      </c>
      <c r="X2354" s="15">
        <v>0</v>
      </c>
      <c r="Y2354" s="15">
        <v>0</v>
      </c>
      <c r="Z2354" s="15">
        <v>0</v>
      </c>
      <c r="AA2354" s="15">
        <v>0</v>
      </c>
      <c r="AB2354" s="15">
        <v>0</v>
      </c>
      <c r="AC2354" s="15">
        <v>0</v>
      </c>
      <c r="AD2354" s="15">
        <v>0</v>
      </c>
      <c r="AE2354" s="15">
        <v>0</v>
      </c>
      <c r="AF2354" s="15">
        <v>0</v>
      </c>
      <c r="AG2354" s="15">
        <f t="shared" si="181"/>
        <v>0</v>
      </c>
      <c r="AH2354" s="15">
        <v>0</v>
      </c>
      <c r="AI2354" s="15">
        <v>0</v>
      </c>
      <c r="AJ2354" s="15">
        <v>0</v>
      </c>
      <c r="AK2354" s="15">
        <v>0</v>
      </c>
      <c r="AL2354" s="15">
        <v>0</v>
      </c>
      <c r="AM2354" s="15">
        <v>0</v>
      </c>
      <c r="AN2354" s="15">
        <v>0</v>
      </c>
      <c r="AO2354" s="15">
        <v>0</v>
      </c>
      <c r="AP2354" s="15">
        <v>0</v>
      </c>
      <c r="AQ2354" s="15">
        <v>0</v>
      </c>
      <c r="AR2354" s="15">
        <v>0</v>
      </c>
      <c r="AS2354" s="15">
        <v>0</v>
      </c>
      <c r="AT2354" s="15">
        <f t="shared" si="182"/>
        <v>0</v>
      </c>
      <c r="AU2354" s="15">
        <v>80.267436508178704</v>
      </c>
      <c r="AV2354" s="15">
        <v>343.84088818359373</v>
      </c>
      <c r="AW2354" s="15">
        <v>161.2864404296875</v>
      </c>
      <c r="AX2354" s="15">
        <v>282.1848408203125</v>
      </c>
      <c r="AY2354" s="15">
        <v>37.19961083984375</v>
      </c>
      <c r="AZ2354" s="15">
        <v>733.40931982421876</v>
      </c>
      <c r="BA2354" s="15">
        <v>60.820781005859374</v>
      </c>
      <c r="BB2354" s="15">
        <v>91.820441894531257</v>
      </c>
      <c r="BC2354" s="15">
        <v>9.5619602050781243</v>
      </c>
      <c r="BD2354" s="15">
        <v>0</v>
      </c>
      <c r="BE2354" s="15">
        <v>99.861560302734375</v>
      </c>
      <c r="BF2354" s="15">
        <v>0</v>
      </c>
      <c r="BG2354" s="15">
        <f t="shared" si="183"/>
        <v>1900.2532800140382</v>
      </c>
      <c r="BH2354" t="str">
        <f t="shared" si="184"/>
        <v>RGEGas</v>
      </c>
      <c r="BI2354" t="str">
        <f>VLOOKUP(BH2354,[2]Summary!$C$29:$C$56,1,0)</f>
        <v>RGEGas</v>
      </c>
      <c r="BJ2354" s="16">
        <v>44531</v>
      </c>
    </row>
    <row r="2355" spans="1:62" x14ac:dyDescent="0.25">
      <c r="A2355" s="13" t="s">
        <v>4634</v>
      </c>
      <c r="B2355" s="13" t="s">
        <v>4635</v>
      </c>
      <c r="C2355" t="s">
        <v>4636</v>
      </c>
      <c r="D2355" t="s">
        <v>596</v>
      </c>
      <c r="E2355" t="s">
        <v>475</v>
      </c>
      <c r="F2355" s="13" t="s">
        <v>426</v>
      </c>
      <c r="H2355" s="15">
        <v>0</v>
      </c>
      <c r="I2355" s="15">
        <v>0</v>
      </c>
      <c r="J2355" s="15">
        <v>0</v>
      </c>
      <c r="K2355" s="15">
        <v>0</v>
      </c>
      <c r="L2355" s="15">
        <v>0</v>
      </c>
      <c r="M2355" s="15">
        <v>0</v>
      </c>
      <c r="N2355" s="15">
        <v>0</v>
      </c>
      <c r="O2355" s="15">
        <v>0</v>
      </c>
      <c r="P2355" s="15">
        <v>0</v>
      </c>
      <c r="Q2355" s="15">
        <v>0</v>
      </c>
      <c r="R2355" s="15">
        <v>0</v>
      </c>
      <c r="S2355" s="15">
        <v>0</v>
      </c>
      <c r="T2355" s="15">
        <f t="shared" si="180"/>
        <v>0</v>
      </c>
      <c r="U2355" s="15">
        <v>0</v>
      </c>
      <c r="V2355" s="15">
        <v>0</v>
      </c>
      <c r="W2355" s="15">
        <v>0</v>
      </c>
      <c r="X2355" s="15">
        <v>0</v>
      </c>
      <c r="Y2355" s="15">
        <v>0</v>
      </c>
      <c r="Z2355" s="15">
        <v>0</v>
      </c>
      <c r="AA2355" s="15">
        <v>0</v>
      </c>
      <c r="AB2355" s="15">
        <v>0</v>
      </c>
      <c r="AC2355" s="15">
        <v>0</v>
      </c>
      <c r="AD2355" s="15">
        <v>0</v>
      </c>
      <c r="AE2355" s="15">
        <v>0</v>
      </c>
      <c r="AF2355" s="15">
        <v>0</v>
      </c>
      <c r="AG2355" s="15">
        <f t="shared" si="181"/>
        <v>0</v>
      </c>
      <c r="AH2355" s="15">
        <v>0</v>
      </c>
      <c r="AI2355" s="15">
        <v>0</v>
      </c>
      <c r="AJ2355" s="15">
        <v>0</v>
      </c>
      <c r="AK2355" s="15">
        <v>0</v>
      </c>
      <c r="AL2355" s="15">
        <v>0</v>
      </c>
      <c r="AM2355" s="15">
        <v>0</v>
      </c>
      <c r="AN2355" s="15">
        <v>0</v>
      </c>
      <c r="AO2355" s="15">
        <v>0</v>
      </c>
      <c r="AP2355" s="15">
        <v>0</v>
      </c>
      <c r="AQ2355" s="15">
        <v>0</v>
      </c>
      <c r="AR2355" s="15">
        <v>0</v>
      </c>
      <c r="AS2355" s="15">
        <v>0</v>
      </c>
      <c r="AT2355" s="15">
        <f t="shared" si="182"/>
        <v>0</v>
      </c>
      <c r="AU2355" s="15">
        <v>0</v>
      </c>
      <c r="AV2355" s="15">
        <v>0</v>
      </c>
      <c r="AW2355" s="15">
        <v>0</v>
      </c>
      <c r="AX2355" s="15">
        <v>0</v>
      </c>
      <c r="AY2355" s="15">
        <v>0</v>
      </c>
      <c r="AZ2355" s="15">
        <v>0</v>
      </c>
      <c r="BA2355" s="15">
        <v>0</v>
      </c>
      <c r="BB2355" s="15">
        <v>243.94352000045777</v>
      </c>
      <c r="BC2355" s="15">
        <v>-0.83333996582031244</v>
      </c>
      <c r="BD2355" s="15">
        <v>0</v>
      </c>
      <c r="BE2355" s="15">
        <v>56.686500000000002</v>
      </c>
      <c r="BF2355" s="15">
        <v>0</v>
      </c>
      <c r="BG2355" s="15">
        <f t="shared" si="183"/>
        <v>299.79668003463746</v>
      </c>
      <c r="BH2355" t="str">
        <f t="shared" si="184"/>
        <v>RGEGas</v>
      </c>
      <c r="BI2355" t="str">
        <f>VLOOKUP(BH2355,[2]Summary!$C$29:$C$56,1,0)</f>
        <v>RGEGas</v>
      </c>
      <c r="BJ2355" s="16">
        <v>44531</v>
      </c>
    </row>
    <row r="2356" spans="1:62" x14ac:dyDescent="0.25">
      <c r="A2356" s="13" t="s">
        <v>4637</v>
      </c>
      <c r="B2356" s="13" t="s">
        <v>4638</v>
      </c>
      <c r="C2356" t="s">
        <v>4639</v>
      </c>
      <c r="D2356" t="s">
        <v>596</v>
      </c>
      <c r="E2356" t="s">
        <v>475</v>
      </c>
      <c r="F2356" s="13" t="s">
        <v>426</v>
      </c>
      <c r="H2356" s="15">
        <v>0</v>
      </c>
      <c r="I2356" s="15">
        <v>0</v>
      </c>
      <c r="J2356" s="15">
        <v>0</v>
      </c>
      <c r="K2356" s="15">
        <v>0</v>
      </c>
      <c r="L2356" s="15">
        <v>0</v>
      </c>
      <c r="M2356" s="15">
        <v>0</v>
      </c>
      <c r="N2356" s="15">
        <v>0</v>
      </c>
      <c r="O2356" s="15">
        <v>0</v>
      </c>
      <c r="P2356" s="15">
        <v>0</v>
      </c>
      <c r="Q2356" s="15">
        <v>0</v>
      </c>
      <c r="R2356" s="15">
        <v>0</v>
      </c>
      <c r="S2356" s="15">
        <v>0</v>
      </c>
      <c r="T2356" s="15">
        <f t="shared" si="180"/>
        <v>0</v>
      </c>
      <c r="U2356" s="15">
        <v>0</v>
      </c>
      <c r="V2356" s="15">
        <v>0</v>
      </c>
      <c r="W2356" s="15">
        <v>0</v>
      </c>
      <c r="X2356" s="15">
        <v>0</v>
      </c>
      <c r="Y2356" s="15">
        <v>0</v>
      </c>
      <c r="Z2356" s="15">
        <v>0</v>
      </c>
      <c r="AA2356" s="15">
        <v>0</v>
      </c>
      <c r="AB2356" s="15">
        <v>0</v>
      </c>
      <c r="AC2356" s="15">
        <v>0</v>
      </c>
      <c r="AD2356" s="15">
        <v>0</v>
      </c>
      <c r="AE2356" s="15">
        <v>0</v>
      </c>
      <c r="AF2356" s="15">
        <v>0</v>
      </c>
      <c r="AG2356" s="15">
        <f t="shared" si="181"/>
        <v>0</v>
      </c>
      <c r="AH2356" s="15">
        <v>0</v>
      </c>
      <c r="AI2356" s="15">
        <v>0</v>
      </c>
      <c r="AJ2356" s="15">
        <v>235.25594000000001</v>
      </c>
      <c r="AK2356" s="15">
        <v>1.4360900000000001</v>
      </c>
      <c r="AL2356" s="15">
        <v>1.3256599999999998</v>
      </c>
      <c r="AM2356" s="15">
        <v>19.429939999999998</v>
      </c>
      <c r="AN2356" s="15">
        <v>107.23411</v>
      </c>
      <c r="AO2356" s="15">
        <v>356.38860999999997</v>
      </c>
      <c r="AP2356" s="15">
        <v>513.11392000000001</v>
      </c>
      <c r="AQ2356" s="15">
        <v>1117.2266700000002</v>
      </c>
      <c r="AR2356" s="15">
        <v>262.00587999999999</v>
      </c>
      <c r="AS2356" s="15">
        <v>472.49491999999992</v>
      </c>
      <c r="AT2356" s="15">
        <f t="shared" si="182"/>
        <v>3085.9117400000005</v>
      </c>
      <c r="AU2356" s="15">
        <v>58.41497961425781</v>
      </c>
      <c r="AV2356" s="15">
        <v>34.105329345703126</v>
      </c>
      <c r="AW2356" s="15">
        <v>356.53524902343747</v>
      </c>
      <c r="AX2356" s="15">
        <v>197.49058360290528</v>
      </c>
      <c r="AY2356" s="15">
        <v>69.169968994140632</v>
      </c>
      <c r="AZ2356" s="15">
        <v>3.3650899963378906</v>
      </c>
      <c r="BA2356" s="15">
        <v>18.453709136962889</v>
      </c>
      <c r="BB2356" s="15">
        <v>-0.21725999450683595</v>
      </c>
      <c r="BC2356" s="15">
        <v>2.7202099609374999</v>
      </c>
      <c r="BD2356" s="15">
        <v>0</v>
      </c>
      <c r="BE2356" s="15">
        <v>0</v>
      </c>
      <c r="BF2356" s="15">
        <v>0</v>
      </c>
      <c r="BG2356" s="15">
        <f t="shared" si="183"/>
        <v>740.03785968017576</v>
      </c>
      <c r="BH2356" t="str">
        <f t="shared" si="184"/>
        <v>RGEGas</v>
      </c>
      <c r="BI2356" t="str">
        <f>VLOOKUP(BH2356,[2]Summary!$C$29:$C$56,1,0)</f>
        <v>RGEGas</v>
      </c>
      <c r="BJ2356" s="16">
        <v>44470</v>
      </c>
    </row>
    <row r="2357" spans="1:62" x14ac:dyDescent="0.25">
      <c r="A2357" s="13" t="s">
        <v>4640</v>
      </c>
      <c r="B2357" s="13" t="s">
        <v>4641</v>
      </c>
      <c r="C2357" t="s">
        <v>4642</v>
      </c>
      <c r="D2357" t="s">
        <v>596</v>
      </c>
      <c r="E2357" t="s">
        <v>475</v>
      </c>
      <c r="F2357" s="13" t="s">
        <v>426</v>
      </c>
      <c r="H2357" s="15">
        <v>0</v>
      </c>
      <c r="I2357" s="15">
        <v>0</v>
      </c>
      <c r="J2357" s="15">
        <v>0</v>
      </c>
      <c r="K2357" s="15">
        <v>0</v>
      </c>
      <c r="L2357" s="15">
        <v>0</v>
      </c>
      <c r="M2357" s="15">
        <v>0</v>
      </c>
      <c r="N2357" s="15">
        <v>0</v>
      </c>
      <c r="O2357" s="15">
        <v>0</v>
      </c>
      <c r="P2357" s="15">
        <v>0</v>
      </c>
      <c r="Q2357" s="15">
        <v>0</v>
      </c>
      <c r="R2357" s="15">
        <v>0</v>
      </c>
      <c r="S2357" s="15">
        <v>0</v>
      </c>
      <c r="T2357" s="15">
        <f t="shared" si="180"/>
        <v>0</v>
      </c>
      <c r="U2357" s="15">
        <v>0</v>
      </c>
      <c r="V2357" s="15">
        <v>0</v>
      </c>
      <c r="W2357" s="15">
        <v>0</v>
      </c>
      <c r="X2357" s="15">
        <v>0</v>
      </c>
      <c r="Y2357" s="15">
        <v>0</v>
      </c>
      <c r="Z2357" s="15">
        <v>0</v>
      </c>
      <c r="AA2357" s="15">
        <v>0</v>
      </c>
      <c r="AB2357" s="15">
        <v>0</v>
      </c>
      <c r="AC2357" s="15">
        <v>0</v>
      </c>
      <c r="AD2357" s="15">
        <v>0</v>
      </c>
      <c r="AE2357" s="15">
        <v>0</v>
      </c>
      <c r="AF2357" s="15">
        <v>0</v>
      </c>
      <c r="AG2357" s="15">
        <f t="shared" si="181"/>
        <v>0</v>
      </c>
      <c r="AH2357" s="15">
        <v>0</v>
      </c>
      <c r="AI2357" s="15">
        <v>0</v>
      </c>
      <c r="AJ2357" s="15">
        <v>0</v>
      </c>
      <c r="AK2357" s="15">
        <v>0</v>
      </c>
      <c r="AL2357" s="15">
        <v>0</v>
      </c>
      <c r="AM2357" s="15">
        <v>0</v>
      </c>
      <c r="AN2357" s="15">
        <v>0</v>
      </c>
      <c r="AO2357" s="15">
        <v>85.311379999999986</v>
      </c>
      <c r="AP2357" s="15">
        <v>3.0070099999999997</v>
      </c>
      <c r="AQ2357" s="15">
        <v>0.59767999999999999</v>
      </c>
      <c r="AR2357" s="15">
        <v>0.57840000000000014</v>
      </c>
      <c r="AS2357" s="15">
        <v>1.8566500000000004</v>
      </c>
      <c r="AT2357" s="15">
        <f t="shared" si="182"/>
        <v>91.35111999999998</v>
      </c>
      <c r="AU2357" s="15">
        <v>0.56715002441406248</v>
      </c>
      <c r="AV2357" s="15">
        <v>0.51226000976562502</v>
      </c>
      <c r="AW2357" s="15">
        <v>5.7888300170898441</v>
      </c>
      <c r="AX2357" s="15">
        <v>225.98907202148436</v>
      </c>
      <c r="AY2357" s="15">
        <v>120.28880810546875</v>
      </c>
      <c r="AZ2357" s="15">
        <v>106.15016259765625</v>
      </c>
      <c r="BA2357" s="15">
        <v>181.57177709960936</v>
      </c>
      <c r="BB2357" s="15">
        <v>275.1525017089844</v>
      </c>
      <c r="BC2357" s="15">
        <v>114.5903369140625</v>
      </c>
      <c r="BD2357" s="15">
        <v>190.62481103515626</v>
      </c>
      <c r="BE2357" s="15">
        <v>191.85053100585938</v>
      </c>
      <c r="BF2357" s="15">
        <v>2.459320068359375</v>
      </c>
      <c r="BG2357" s="15">
        <f t="shared" si="183"/>
        <v>1415.5455606079104</v>
      </c>
      <c r="BH2357" t="str">
        <f t="shared" si="184"/>
        <v>RGEGas</v>
      </c>
      <c r="BI2357" t="str">
        <f>VLOOKUP(BH2357,[2]Summary!$C$29:$C$56,1,0)</f>
        <v>RGEGas</v>
      </c>
      <c r="BJ2357" s="16">
        <v>44562</v>
      </c>
    </row>
    <row r="2358" spans="1:62" x14ac:dyDescent="0.25">
      <c r="A2358" s="13" t="s">
        <v>4643</v>
      </c>
      <c r="B2358" s="13" t="s">
        <v>4644</v>
      </c>
      <c r="C2358" t="s">
        <v>4645</v>
      </c>
      <c r="D2358" t="s">
        <v>596</v>
      </c>
      <c r="E2358" t="s">
        <v>475</v>
      </c>
      <c r="F2358" s="13" t="s">
        <v>426</v>
      </c>
      <c r="H2358" s="15">
        <v>0</v>
      </c>
      <c r="I2358" s="15">
        <v>0</v>
      </c>
      <c r="J2358" s="15">
        <v>0</v>
      </c>
      <c r="K2358" s="15">
        <v>0</v>
      </c>
      <c r="L2358" s="15">
        <v>0</v>
      </c>
      <c r="M2358" s="15">
        <v>0</v>
      </c>
      <c r="N2358" s="15">
        <v>0</v>
      </c>
      <c r="O2358" s="15">
        <v>0</v>
      </c>
      <c r="P2358" s="15">
        <v>0</v>
      </c>
      <c r="Q2358" s="15">
        <v>0</v>
      </c>
      <c r="R2358" s="15">
        <v>0</v>
      </c>
      <c r="S2358" s="15">
        <v>0</v>
      </c>
      <c r="T2358" s="15">
        <f t="shared" si="180"/>
        <v>0</v>
      </c>
      <c r="U2358" s="15">
        <v>0</v>
      </c>
      <c r="V2358" s="15">
        <v>0</v>
      </c>
      <c r="W2358" s="15">
        <v>0</v>
      </c>
      <c r="X2358" s="15">
        <v>0</v>
      </c>
      <c r="Y2358" s="15">
        <v>0</v>
      </c>
      <c r="Z2358" s="15">
        <v>0</v>
      </c>
      <c r="AA2358" s="15">
        <v>0</v>
      </c>
      <c r="AB2358" s="15">
        <v>0</v>
      </c>
      <c r="AC2358" s="15">
        <v>0</v>
      </c>
      <c r="AD2358" s="15">
        <v>0</v>
      </c>
      <c r="AE2358" s="15">
        <v>0</v>
      </c>
      <c r="AF2358" s="15">
        <v>0</v>
      </c>
      <c r="AG2358" s="15">
        <f t="shared" si="181"/>
        <v>0</v>
      </c>
      <c r="AH2358" s="15">
        <v>0</v>
      </c>
      <c r="AI2358" s="15">
        <v>0</v>
      </c>
      <c r="AJ2358" s="15">
        <v>0</v>
      </c>
      <c r="AK2358" s="15">
        <v>0</v>
      </c>
      <c r="AL2358" s="15">
        <v>0</v>
      </c>
      <c r="AM2358" s="15">
        <v>0</v>
      </c>
      <c r="AN2358" s="15">
        <v>0</v>
      </c>
      <c r="AO2358" s="15">
        <v>0</v>
      </c>
      <c r="AP2358" s="15">
        <v>74.673079999999999</v>
      </c>
      <c r="AQ2358" s="15">
        <v>11.925419999999999</v>
      </c>
      <c r="AR2358" s="15">
        <v>0.56716</v>
      </c>
      <c r="AS2358" s="15">
        <v>24.14791</v>
      </c>
      <c r="AT2358" s="15">
        <f t="shared" si="182"/>
        <v>111.31357</v>
      </c>
      <c r="AU2358" s="15">
        <v>4.6654699707031249</v>
      </c>
      <c r="AV2358" s="15">
        <v>159.25578869628907</v>
      </c>
      <c r="AW2358" s="15">
        <v>174.42674389648437</v>
      </c>
      <c r="AX2358" s="15">
        <v>53.881830772399901</v>
      </c>
      <c r="AY2358" s="15">
        <v>184.14553697586061</v>
      </c>
      <c r="AZ2358" s="15">
        <v>65.692430853843689</v>
      </c>
      <c r="BA2358" s="15">
        <v>0.13545999813079834</v>
      </c>
      <c r="BB2358" s="15">
        <v>-1.515999984741211E-2</v>
      </c>
      <c r="BC2358" s="15">
        <v>-2.4827299914360048</v>
      </c>
      <c r="BD2358" s="15">
        <v>0</v>
      </c>
      <c r="BE2358" s="15">
        <v>0</v>
      </c>
      <c r="BF2358" s="15">
        <v>11.999400024414063</v>
      </c>
      <c r="BG2358" s="15">
        <f t="shared" si="183"/>
        <v>651.70477119684233</v>
      </c>
      <c r="BH2358" t="str">
        <f t="shared" si="184"/>
        <v>RGEGas</v>
      </c>
      <c r="BI2358" t="str">
        <f>VLOOKUP(BH2358,[2]Summary!$C$29:$C$56,1,0)</f>
        <v>RGEGas</v>
      </c>
      <c r="BJ2358" s="16">
        <v>44562</v>
      </c>
    </row>
    <row r="2359" spans="1:62" x14ac:dyDescent="0.25">
      <c r="A2359" s="13" t="s">
        <v>4646</v>
      </c>
      <c r="B2359" s="13" t="s">
        <v>4647</v>
      </c>
      <c r="C2359" t="s">
        <v>4648</v>
      </c>
      <c r="D2359" t="s">
        <v>594</v>
      </c>
      <c r="E2359" t="s">
        <v>475</v>
      </c>
      <c r="F2359" s="13" t="s">
        <v>302</v>
      </c>
      <c r="H2359" s="15">
        <v>0</v>
      </c>
      <c r="I2359" s="15">
        <v>0</v>
      </c>
      <c r="J2359" s="15">
        <v>3.59</v>
      </c>
      <c r="K2359" s="15">
        <v>20.922999999999998</v>
      </c>
      <c r="L2359" s="15">
        <v>15.411</v>
      </c>
      <c r="M2359" s="15">
        <v>5.5309999999999997</v>
      </c>
      <c r="N2359" s="15">
        <v>12.804</v>
      </c>
      <c r="O2359" s="15">
        <v>0</v>
      </c>
      <c r="P2359" s="15">
        <v>4.67</v>
      </c>
      <c r="Q2359" s="15">
        <v>5.0359999999999996</v>
      </c>
      <c r="R2359" s="15">
        <v>4.8490000000000002</v>
      </c>
      <c r="S2359" s="15">
        <v>1.3520000000000001</v>
      </c>
      <c r="T2359" s="15">
        <f t="shared" si="180"/>
        <v>74.166000000000011</v>
      </c>
      <c r="U2359" s="15">
        <v>8.7630800781250002</v>
      </c>
      <c r="V2359" s="15">
        <v>0.66809000301361088</v>
      </c>
      <c r="W2359" s="15">
        <v>1.0118300056457519</v>
      </c>
      <c r="X2359" s="15">
        <v>0.3788299961090088</v>
      </c>
      <c r="Y2359" s="15">
        <v>0.13213999938964843</v>
      </c>
      <c r="Z2359" s="15">
        <v>0</v>
      </c>
      <c r="AA2359" s="15">
        <v>8.8739997863769529E-2</v>
      </c>
      <c r="AB2359" s="15">
        <v>0</v>
      </c>
      <c r="AC2359" s="15">
        <v>42.1638515625</v>
      </c>
      <c r="AD2359" s="15">
        <v>0.53174999999999994</v>
      </c>
      <c r="AE2359" s="15">
        <v>12.0924697265625</v>
      </c>
      <c r="AF2359" s="15">
        <v>13.24589952659607</v>
      </c>
      <c r="AG2359" s="15">
        <f t="shared" si="181"/>
        <v>79.076680895805367</v>
      </c>
      <c r="AH2359" s="15">
        <v>36.260759063720705</v>
      </c>
      <c r="AI2359" s="15">
        <v>21.16591015625</v>
      </c>
      <c r="AJ2359" s="15">
        <v>44.501121067047116</v>
      </c>
      <c r="AK2359" s="15">
        <v>-7.2227498245239259</v>
      </c>
      <c r="AL2359" s="15">
        <v>-7.8689999999999998</v>
      </c>
      <c r="AM2359" s="15">
        <v>10.449179729461671</v>
      </c>
      <c r="AN2359" s="15">
        <v>51.126540000915526</v>
      </c>
      <c r="AO2359" s="15">
        <v>39.421141136169432</v>
      </c>
      <c r="AP2359" s="15">
        <v>23.295470489501952</v>
      </c>
      <c r="AQ2359" s="15">
        <v>9.0250000000000004</v>
      </c>
      <c r="AR2359" s="15">
        <v>2.1330800247192383</v>
      </c>
      <c r="AS2359" s="15">
        <v>5.6622902183532711</v>
      </c>
      <c r="AT2359" s="15">
        <f t="shared" si="182"/>
        <v>227.94874206161501</v>
      </c>
      <c r="AU2359" s="15">
        <v>0.97827001953125003</v>
      </c>
      <c r="AV2359" s="15">
        <v>11.681059570312501</v>
      </c>
      <c r="AW2359" s="15">
        <v>17.652599609374999</v>
      </c>
      <c r="AX2359" s="15">
        <v>5.88</v>
      </c>
      <c r="AY2359" s="15">
        <v>16.52</v>
      </c>
      <c r="AZ2359" s="15">
        <v>15.12</v>
      </c>
      <c r="BA2359" s="15">
        <v>33.64</v>
      </c>
      <c r="BB2359" s="15">
        <v>29.561560546875</v>
      </c>
      <c r="BC2359" s="15">
        <v>37.768000000000001</v>
      </c>
      <c r="BD2359" s="15">
        <v>8.8224100265502923</v>
      </c>
      <c r="BE2359" s="15">
        <v>8.8719000282287599</v>
      </c>
      <c r="BF2359" s="15">
        <v>9.1099700088500981</v>
      </c>
      <c r="BG2359" s="15">
        <f t="shared" si="183"/>
        <v>195.60576980972291</v>
      </c>
      <c r="BH2359" t="str">
        <f t="shared" si="184"/>
        <v>TPSGas</v>
      </c>
      <c r="BI2359" t="str">
        <f>VLOOKUP(BH2359,[2]Summary!$C$29:$C$56,1,0)</f>
        <v>TPSGas</v>
      </c>
      <c r="BJ2359" s="16">
        <v>44562</v>
      </c>
    </row>
    <row r="2360" spans="1:62" x14ac:dyDescent="0.25">
      <c r="A2360" s="13" t="s">
        <v>4649</v>
      </c>
      <c r="B2360" s="13" t="s">
        <v>4650</v>
      </c>
      <c r="C2360" t="s">
        <v>4651</v>
      </c>
      <c r="D2360" t="s">
        <v>594</v>
      </c>
      <c r="E2360" t="s">
        <v>475</v>
      </c>
      <c r="F2360" s="13" t="s">
        <v>302</v>
      </c>
      <c r="H2360" s="15">
        <v>0</v>
      </c>
      <c r="I2360" s="15">
        <v>0</v>
      </c>
      <c r="J2360" s="15">
        <v>0</v>
      </c>
      <c r="K2360" s="15">
        <v>0</v>
      </c>
      <c r="L2360" s="15">
        <v>0</v>
      </c>
      <c r="M2360" s="15">
        <v>0</v>
      </c>
      <c r="N2360" s="15">
        <v>0</v>
      </c>
      <c r="O2360" s="15">
        <v>0</v>
      </c>
      <c r="P2360" s="15">
        <v>0</v>
      </c>
      <c r="Q2360" s="15">
        <v>0</v>
      </c>
      <c r="R2360" s="15">
        <v>0</v>
      </c>
      <c r="S2360" s="15">
        <v>0</v>
      </c>
      <c r="T2360" s="15">
        <f t="shared" si="180"/>
        <v>0</v>
      </c>
      <c r="U2360" s="15">
        <v>0</v>
      </c>
      <c r="V2360" s="15">
        <v>0</v>
      </c>
      <c r="W2360" s="15">
        <v>0</v>
      </c>
      <c r="X2360" s="15">
        <v>0</v>
      </c>
      <c r="Y2360" s="15">
        <v>0</v>
      </c>
      <c r="Z2360" s="15">
        <v>0</v>
      </c>
      <c r="AA2360" s="15">
        <v>0</v>
      </c>
      <c r="AB2360" s="15">
        <v>0</v>
      </c>
      <c r="AC2360" s="15">
        <v>0</v>
      </c>
      <c r="AD2360" s="15">
        <v>0</v>
      </c>
      <c r="AE2360" s="15">
        <v>0</v>
      </c>
      <c r="AF2360" s="15">
        <v>0</v>
      </c>
      <c r="AG2360" s="15">
        <f t="shared" si="181"/>
        <v>0</v>
      </c>
      <c r="AH2360" s="15">
        <v>14.56</v>
      </c>
      <c r="AI2360" s="15">
        <v>16.984999999999999</v>
      </c>
      <c r="AJ2360" s="15">
        <v>16.984999999999999</v>
      </c>
      <c r="AK2360" s="15">
        <v>39.266929687500003</v>
      </c>
      <c r="AL2360" s="15">
        <v>91.416531250000006</v>
      </c>
      <c r="AM2360" s="15">
        <v>18.51626953125</v>
      </c>
      <c r="AN2360" s="15">
        <v>48.76723046875</v>
      </c>
      <c r="AO2360" s="15">
        <v>23.755310546874998</v>
      </c>
      <c r="AP2360" s="15">
        <v>19.246490627288818</v>
      </c>
      <c r="AQ2360" s="15">
        <v>14.548</v>
      </c>
      <c r="AR2360" s="15">
        <v>7.8528599195480346</v>
      </c>
      <c r="AS2360" s="15">
        <v>-45.586398437500002</v>
      </c>
      <c r="AT2360" s="15">
        <f t="shared" si="182"/>
        <v>266.31322359371194</v>
      </c>
      <c r="AU2360" s="15">
        <v>0</v>
      </c>
      <c r="AV2360" s="15">
        <v>0</v>
      </c>
      <c r="AW2360" s="15">
        <v>0</v>
      </c>
      <c r="AX2360" s="15">
        <v>0</v>
      </c>
      <c r="AY2360" s="15">
        <v>0</v>
      </c>
      <c r="AZ2360" s="15">
        <v>0</v>
      </c>
      <c r="BA2360" s="15">
        <v>0</v>
      </c>
      <c r="BB2360" s="15">
        <v>0</v>
      </c>
      <c r="BC2360" s="15">
        <v>0</v>
      </c>
      <c r="BD2360" s="15">
        <v>0</v>
      </c>
      <c r="BE2360" s="15">
        <v>0</v>
      </c>
      <c r="BF2360" s="15">
        <v>0</v>
      </c>
      <c r="BG2360" s="15">
        <f t="shared" si="183"/>
        <v>0</v>
      </c>
      <c r="BH2360" t="str">
        <f t="shared" si="184"/>
        <v>TPSGas</v>
      </c>
      <c r="BI2360" t="str">
        <f>VLOOKUP(BH2360,[2]Summary!$C$29:$C$56,1,0)</f>
        <v>TPSGas</v>
      </c>
      <c r="BJ2360" s="16">
        <v>44197</v>
      </c>
    </row>
    <row r="2361" spans="1:62" x14ac:dyDescent="0.25">
      <c r="A2361" s="13" t="s">
        <v>4652</v>
      </c>
      <c r="B2361" s="13" t="s">
        <v>4653</v>
      </c>
      <c r="C2361" t="s">
        <v>4654</v>
      </c>
      <c r="D2361" t="s">
        <v>594</v>
      </c>
      <c r="E2361" t="s">
        <v>475</v>
      </c>
      <c r="F2361" s="13" t="s">
        <v>302</v>
      </c>
      <c r="H2361" s="15">
        <v>0</v>
      </c>
      <c r="I2361" s="15">
        <v>0</v>
      </c>
      <c r="J2361" s="15">
        <v>0</v>
      </c>
      <c r="K2361" s="15">
        <v>0</v>
      </c>
      <c r="L2361" s="15">
        <v>0</v>
      </c>
      <c r="M2361" s="15">
        <v>0</v>
      </c>
      <c r="N2361" s="15">
        <v>0</v>
      </c>
      <c r="O2361" s="15">
        <v>0</v>
      </c>
      <c r="P2361" s="15">
        <v>0</v>
      </c>
      <c r="Q2361" s="15">
        <v>0</v>
      </c>
      <c r="R2361" s="15">
        <v>0</v>
      </c>
      <c r="S2361" s="15">
        <v>0</v>
      </c>
      <c r="T2361" s="15">
        <f t="shared" si="180"/>
        <v>0</v>
      </c>
      <c r="U2361" s="15">
        <v>0</v>
      </c>
      <c r="V2361" s="15">
        <v>0</v>
      </c>
      <c r="W2361" s="15">
        <v>0</v>
      </c>
      <c r="X2361" s="15">
        <v>0</v>
      </c>
      <c r="Y2361" s="15">
        <v>0</v>
      </c>
      <c r="Z2361" s="15">
        <v>0</v>
      </c>
      <c r="AA2361" s="15">
        <v>0</v>
      </c>
      <c r="AB2361" s="15">
        <v>0</v>
      </c>
      <c r="AC2361" s="15">
        <v>0</v>
      </c>
      <c r="AD2361" s="15">
        <v>0</v>
      </c>
      <c r="AE2361" s="15">
        <v>0</v>
      </c>
      <c r="AF2361" s="15">
        <v>0</v>
      </c>
      <c r="AG2361" s="15">
        <f t="shared" si="181"/>
        <v>0</v>
      </c>
      <c r="AH2361" s="15">
        <v>29.12</v>
      </c>
      <c r="AI2361" s="15">
        <v>17.629000000000001</v>
      </c>
      <c r="AJ2361" s="15">
        <v>21.962</v>
      </c>
      <c r="AK2361" s="15">
        <v>21.962</v>
      </c>
      <c r="AL2361" s="15">
        <v>-3.6255300292968751</v>
      </c>
      <c r="AM2361" s="15">
        <v>28.121800781249998</v>
      </c>
      <c r="AN2361" s="15">
        <v>40.12396125411987</v>
      </c>
      <c r="AO2361" s="15">
        <v>30.454390624999998</v>
      </c>
      <c r="AP2361" s="15">
        <v>6.9414599609375003</v>
      </c>
      <c r="AQ2361" s="15">
        <v>11.973000000000001</v>
      </c>
      <c r="AR2361" s="15">
        <v>7.7898599195480349</v>
      </c>
      <c r="AS2361" s="15">
        <v>57.643531250000002</v>
      </c>
      <c r="AT2361" s="15">
        <f t="shared" si="182"/>
        <v>270.09547376155854</v>
      </c>
      <c r="AU2361" s="15">
        <v>34.97426171875</v>
      </c>
      <c r="AV2361" s="15">
        <v>2.9736899414062501</v>
      </c>
      <c r="AW2361" s="15">
        <v>5.7631801757812502</v>
      </c>
      <c r="AX2361" s="15">
        <v>11.04</v>
      </c>
      <c r="AY2361" s="15">
        <v>68.045249999999996</v>
      </c>
      <c r="AZ2361" s="15">
        <v>61.833500000000001</v>
      </c>
      <c r="BA2361" s="15">
        <v>13.93</v>
      </c>
      <c r="BB2361" s="15">
        <v>24.14875</v>
      </c>
      <c r="BC2361" s="15">
        <v>28.153500000000001</v>
      </c>
      <c r="BD2361" s="15">
        <v>113.36984031677247</v>
      </c>
      <c r="BE2361" s="15">
        <v>80.908649940490719</v>
      </c>
      <c r="BF2361" s="15">
        <v>75.264839820861823</v>
      </c>
      <c r="BG2361" s="15">
        <f t="shared" si="183"/>
        <v>520.40546191406247</v>
      </c>
      <c r="BH2361" t="str">
        <f t="shared" si="184"/>
        <v>TPSGas</v>
      </c>
      <c r="BI2361" t="str">
        <f>VLOOKUP(BH2361,[2]Summary!$C$29:$C$56,1,0)</f>
        <v>TPSGas</v>
      </c>
      <c r="BJ2361" s="16">
        <v>44562</v>
      </c>
    </row>
    <row r="2362" spans="1:62" x14ac:dyDescent="0.25">
      <c r="A2362" s="13" t="s">
        <v>4655</v>
      </c>
      <c r="B2362" s="13" t="s">
        <v>4655</v>
      </c>
      <c r="C2362" t="s">
        <v>4656</v>
      </c>
      <c r="D2362" t="s">
        <v>307</v>
      </c>
      <c r="E2362" t="s">
        <v>475</v>
      </c>
      <c r="F2362" s="13" t="s">
        <v>302</v>
      </c>
      <c r="H2362" s="15">
        <v>0</v>
      </c>
      <c r="I2362" s="15">
        <v>0</v>
      </c>
      <c r="J2362" s="15">
        <v>0</v>
      </c>
      <c r="K2362" s="15">
        <v>0</v>
      </c>
      <c r="L2362" s="15">
        <v>0</v>
      </c>
      <c r="M2362" s="15">
        <v>0</v>
      </c>
      <c r="N2362" s="15">
        <v>0</v>
      </c>
      <c r="O2362" s="15">
        <v>0</v>
      </c>
      <c r="P2362" s="15">
        <v>0</v>
      </c>
      <c r="Q2362" s="15">
        <v>0</v>
      </c>
      <c r="R2362" s="15">
        <v>0</v>
      </c>
      <c r="S2362" s="15">
        <v>0</v>
      </c>
      <c r="T2362" s="15">
        <f t="shared" si="180"/>
        <v>0</v>
      </c>
      <c r="U2362" s="15">
        <v>0</v>
      </c>
      <c r="V2362" s="15">
        <v>0</v>
      </c>
      <c r="W2362" s="15">
        <v>0</v>
      </c>
      <c r="X2362" s="15">
        <v>0</v>
      </c>
      <c r="Y2362" s="15">
        <v>0</v>
      </c>
      <c r="Z2362" s="15">
        <v>0</v>
      </c>
      <c r="AA2362" s="15">
        <v>0</v>
      </c>
      <c r="AB2362" s="15">
        <v>0</v>
      </c>
      <c r="AC2362" s="15">
        <v>0</v>
      </c>
      <c r="AD2362" s="15">
        <v>42.454609374999997</v>
      </c>
      <c r="AE2362" s="15">
        <v>28.772210859298706</v>
      </c>
      <c r="AF2362" s="15">
        <v>13.550980194091796</v>
      </c>
      <c r="AG2362" s="15">
        <f t="shared" si="181"/>
        <v>84.777800428390492</v>
      </c>
      <c r="AH2362" s="15">
        <v>29.05973078918457</v>
      </c>
      <c r="AI2362" s="15">
        <v>21.666459564208985</v>
      </c>
      <c r="AJ2362" s="15">
        <v>27.629889938354491</v>
      </c>
      <c r="AK2362" s="15">
        <v>27.545339233398437</v>
      </c>
      <c r="AL2362" s="15">
        <v>35.435100585937498</v>
      </c>
      <c r="AM2362" s="15">
        <v>35.152709228515626</v>
      </c>
      <c r="AN2362" s="15">
        <v>34.643459472656247</v>
      </c>
      <c r="AO2362" s="15">
        <v>26.01476022338867</v>
      </c>
      <c r="AP2362" s="15">
        <v>69.216403076171872</v>
      </c>
      <c r="AQ2362" s="15">
        <v>66.308999999999997</v>
      </c>
      <c r="AR2362" s="15">
        <v>39.000189208984374</v>
      </c>
      <c r="AS2362" s="15">
        <v>15.943350341796876</v>
      </c>
      <c r="AT2362" s="15">
        <f t="shared" si="182"/>
        <v>427.61639166259761</v>
      </c>
      <c r="AU2362" s="15">
        <v>0</v>
      </c>
      <c r="AV2362" s="15">
        <v>0</v>
      </c>
      <c r="AW2362" s="15">
        <v>0</v>
      </c>
      <c r="AX2362" s="15">
        <v>0</v>
      </c>
      <c r="AY2362" s="15">
        <v>0</v>
      </c>
      <c r="AZ2362" s="15">
        <v>0</v>
      </c>
      <c r="BA2362" s="15">
        <v>0</v>
      </c>
      <c r="BB2362" s="15">
        <v>0</v>
      </c>
      <c r="BC2362" s="15">
        <v>0</v>
      </c>
      <c r="BD2362" s="15">
        <v>0</v>
      </c>
      <c r="BE2362" s="15">
        <v>0</v>
      </c>
      <c r="BF2362" s="15">
        <v>0</v>
      </c>
      <c r="BG2362" s="15">
        <f t="shared" si="183"/>
        <v>0</v>
      </c>
      <c r="BH2362" t="str">
        <f t="shared" si="184"/>
        <v>BGCGas</v>
      </c>
      <c r="BI2362" t="str">
        <f>VLOOKUP(BH2362,[2]Summary!$C$29:$C$56,1,0)</f>
        <v>BGCGas</v>
      </c>
      <c r="BJ2362" s="16">
        <v>44197</v>
      </c>
    </row>
    <row r="2363" spans="1:62" x14ac:dyDescent="0.25">
      <c r="A2363" s="13" t="s">
        <v>4657</v>
      </c>
      <c r="B2363" s="13" t="s">
        <v>4658</v>
      </c>
      <c r="C2363" t="s">
        <v>4659</v>
      </c>
      <c r="D2363" t="s">
        <v>307</v>
      </c>
      <c r="E2363" t="s">
        <v>475</v>
      </c>
      <c r="F2363" s="13" t="s">
        <v>426</v>
      </c>
      <c r="H2363" s="15">
        <v>0</v>
      </c>
      <c r="I2363" s="15">
        <v>0</v>
      </c>
      <c r="J2363" s="15">
        <v>0</v>
      </c>
      <c r="K2363" s="15">
        <v>0</v>
      </c>
      <c r="L2363" s="15">
        <v>0</v>
      </c>
      <c r="M2363" s="15">
        <v>0</v>
      </c>
      <c r="N2363" s="15">
        <v>0</v>
      </c>
      <c r="O2363" s="15">
        <v>0</v>
      </c>
      <c r="P2363" s="15">
        <v>0</v>
      </c>
      <c r="Q2363" s="15">
        <v>0</v>
      </c>
      <c r="R2363" s="15">
        <v>0</v>
      </c>
      <c r="S2363" s="15">
        <v>0</v>
      </c>
      <c r="T2363" s="15">
        <f t="shared" si="180"/>
        <v>0</v>
      </c>
      <c r="U2363" s="15">
        <v>0</v>
      </c>
      <c r="V2363" s="15">
        <v>0</v>
      </c>
      <c r="W2363" s="15">
        <v>0</v>
      </c>
      <c r="X2363" s="15">
        <v>0</v>
      </c>
      <c r="Y2363" s="15">
        <v>0</v>
      </c>
      <c r="Z2363" s="15">
        <v>0</v>
      </c>
      <c r="AA2363" s="15">
        <v>0</v>
      </c>
      <c r="AB2363" s="15">
        <v>0</v>
      </c>
      <c r="AC2363" s="15">
        <v>0</v>
      </c>
      <c r="AD2363" s="15">
        <v>0</v>
      </c>
      <c r="AE2363" s="15">
        <v>0</v>
      </c>
      <c r="AF2363" s="15">
        <v>0</v>
      </c>
      <c r="AG2363" s="15">
        <f t="shared" si="181"/>
        <v>0</v>
      </c>
      <c r="AH2363" s="15">
        <v>9.2871198048591612</v>
      </c>
      <c r="AI2363" s="15">
        <v>1.4140000343322754E-2</v>
      </c>
      <c r="AJ2363" s="15">
        <v>1.4140000343322754E-2</v>
      </c>
      <c r="AK2363" s="15">
        <v>1.4600000381469726E-2</v>
      </c>
      <c r="AL2363" s="15">
        <v>1.4600000381469726E-2</v>
      </c>
      <c r="AM2363" s="15">
        <v>6.5500001907348631E-3</v>
      </c>
      <c r="AN2363" s="15">
        <v>3.5699999332427981E-3</v>
      </c>
      <c r="AO2363" s="15">
        <v>37.733031406164166</v>
      </c>
      <c r="AP2363" s="15">
        <v>5.066999816894531E-2</v>
      </c>
      <c r="AQ2363" s="15">
        <v>37.204999999999998</v>
      </c>
      <c r="AR2363" s="15">
        <v>-7.9260598831176754</v>
      </c>
      <c r="AS2363" s="15">
        <v>4.1909999847412109E-2</v>
      </c>
      <c r="AT2363" s="15">
        <f t="shared" si="182"/>
        <v>76.459271327495557</v>
      </c>
      <c r="AU2363" s="15">
        <v>0</v>
      </c>
      <c r="AV2363" s="15">
        <v>0</v>
      </c>
      <c r="AW2363" s="15">
        <v>0</v>
      </c>
      <c r="AX2363" s="15">
        <v>0</v>
      </c>
      <c r="AY2363" s="15">
        <v>0</v>
      </c>
      <c r="AZ2363" s="15">
        <v>0</v>
      </c>
      <c r="BA2363" s="15">
        <v>0</v>
      </c>
      <c r="BB2363" s="15">
        <v>0</v>
      </c>
      <c r="BC2363" s="15">
        <v>0</v>
      </c>
      <c r="BD2363" s="15">
        <v>0</v>
      </c>
      <c r="BE2363" s="15">
        <v>0</v>
      </c>
      <c r="BF2363" s="15">
        <v>0</v>
      </c>
      <c r="BG2363" s="15">
        <f t="shared" si="183"/>
        <v>0</v>
      </c>
      <c r="BH2363" t="str">
        <f t="shared" si="184"/>
        <v>BGCGas</v>
      </c>
      <c r="BI2363" t="str">
        <f>VLOOKUP(BH2363,[2]Summary!$C$29:$C$56,1,0)</f>
        <v>BGCGas</v>
      </c>
      <c r="BJ2363" s="16">
        <v>44197</v>
      </c>
    </row>
    <row r="2364" spans="1:62" x14ac:dyDescent="0.25">
      <c r="A2364" s="13" t="s">
        <v>4660</v>
      </c>
      <c r="B2364" s="13" t="s">
        <v>4661</v>
      </c>
      <c r="C2364" t="s">
        <v>4662</v>
      </c>
      <c r="D2364" t="s">
        <v>307</v>
      </c>
      <c r="E2364" t="s">
        <v>475</v>
      </c>
      <c r="F2364" s="13" t="s">
        <v>426</v>
      </c>
      <c r="H2364" s="15">
        <v>0</v>
      </c>
      <c r="I2364" s="15">
        <v>0</v>
      </c>
      <c r="J2364" s="15">
        <v>0</v>
      </c>
      <c r="K2364" s="15">
        <v>0</v>
      </c>
      <c r="L2364" s="15">
        <v>0</v>
      </c>
      <c r="M2364" s="15">
        <v>0</v>
      </c>
      <c r="N2364" s="15">
        <v>0</v>
      </c>
      <c r="O2364" s="15">
        <v>0</v>
      </c>
      <c r="P2364" s="15">
        <v>0</v>
      </c>
      <c r="Q2364" s="15">
        <v>0</v>
      </c>
      <c r="R2364" s="15">
        <v>0</v>
      </c>
      <c r="S2364" s="15">
        <v>0</v>
      </c>
      <c r="T2364" s="15">
        <f t="shared" si="180"/>
        <v>0</v>
      </c>
      <c r="U2364" s="15">
        <v>0</v>
      </c>
      <c r="V2364" s="15">
        <v>0</v>
      </c>
      <c r="W2364" s="15">
        <v>0</v>
      </c>
      <c r="X2364" s="15">
        <v>0</v>
      </c>
      <c r="Y2364" s="15">
        <v>0</v>
      </c>
      <c r="Z2364" s="15">
        <v>0</v>
      </c>
      <c r="AA2364" s="15">
        <v>0</v>
      </c>
      <c r="AB2364" s="15">
        <v>0</v>
      </c>
      <c r="AC2364" s="15">
        <v>0</v>
      </c>
      <c r="AD2364" s="15">
        <v>0</v>
      </c>
      <c r="AE2364" s="15">
        <v>0</v>
      </c>
      <c r="AF2364" s="15">
        <v>0</v>
      </c>
      <c r="AG2364" s="15">
        <f t="shared" si="181"/>
        <v>0</v>
      </c>
      <c r="AH2364" s="15">
        <v>0</v>
      </c>
      <c r="AI2364" s="15">
        <v>1.0670699462890625</v>
      </c>
      <c r="AJ2364" s="15">
        <v>0</v>
      </c>
      <c r="AK2364" s="15">
        <v>0</v>
      </c>
      <c r="AL2364" s="15">
        <v>0</v>
      </c>
      <c r="AM2364" s="15">
        <v>0</v>
      </c>
      <c r="AN2364" s="15">
        <v>0</v>
      </c>
      <c r="AO2364" s="15">
        <v>0</v>
      </c>
      <c r="AP2364" s="15">
        <v>0</v>
      </c>
      <c r="AQ2364" s="15">
        <v>206.29900000000001</v>
      </c>
      <c r="AR2364" s="15">
        <v>0</v>
      </c>
      <c r="AS2364" s="15">
        <v>0</v>
      </c>
      <c r="AT2364" s="15">
        <f t="shared" si="182"/>
        <v>207.36606994628906</v>
      </c>
      <c r="AU2364" s="15">
        <v>0</v>
      </c>
      <c r="AV2364" s="15">
        <v>0</v>
      </c>
      <c r="AW2364" s="15">
        <v>0</v>
      </c>
      <c r="AX2364" s="15">
        <v>0</v>
      </c>
      <c r="AY2364" s="15">
        <v>0</v>
      </c>
      <c r="AZ2364" s="15">
        <v>0</v>
      </c>
      <c r="BA2364" s="15">
        <v>0</v>
      </c>
      <c r="BB2364" s="15">
        <v>0</v>
      </c>
      <c r="BC2364" s="15">
        <v>0</v>
      </c>
      <c r="BD2364" s="15">
        <v>0</v>
      </c>
      <c r="BE2364" s="15">
        <v>0</v>
      </c>
      <c r="BF2364" s="15">
        <v>0</v>
      </c>
      <c r="BG2364" s="15">
        <f t="shared" si="183"/>
        <v>0</v>
      </c>
      <c r="BH2364" t="str">
        <f t="shared" si="184"/>
        <v>BGCGas</v>
      </c>
      <c r="BI2364" t="str">
        <f>VLOOKUP(BH2364,[2]Summary!$C$29:$C$56,1,0)</f>
        <v>BGCGas</v>
      </c>
      <c r="BJ2364" s="16">
        <v>44197</v>
      </c>
    </row>
    <row r="2365" spans="1:62" x14ac:dyDescent="0.25">
      <c r="A2365" s="13" t="s">
        <v>4663</v>
      </c>
      <c r="B2365" s="13" t="s">
        <v>4664</v>
      </c>
      <c r="C2365" t="s">
        <v>4665</v>
      </c>
      <c r="D2365" t="s">
        <v>307</v>
      </c>
      <c r="E2365" t="s">
        <v>475</v>
      </c>
      <c r="F2365" s="13" t="s">
        <v>302</v>
      </c>
      <c r="H2365" s="15">
        <v>0</v>
      </c>
      <c r="I2365" s="15">
        <v>0</v>
      </c>
      <c r="J2365" s="15">
        <v>0</v>
      </c>
      <c r="K2365" s="15">
        <v>0</v>
      </c>
      <c r="L2365" s="15">
        <v>0</v>
      </c>
      <c r="M2365" s="15">
        <v>0</v>
      </c>
      <c r="N2365" s="15">
        <v>0</v>
      </c>
      <c r="O2365" s="15">
        <v>0</v>
      </c>
      <c r="P2365" s="15">
        <v>0</v>
      </c>
      <c r="Q2365" s="15">
        <v>0</v>
      </c>
      <c r="R2365" s="15">
        <v>0</v>
      </c>
      <c r="S2365" s="15">
        <v>0</v>
      </c>
      <c r="T2365" s="15">
        <f t="shared" si="180"/>
        <v>0</v>
      </c>
      <c r="U2365" s="15">
        <v>0</v>
      </c>
      <c r="V2365" s="15">
        <v>0</v>
      </c>
      <c r="W2365" s="15">
        <v>0</v>
      </c>
      <c r="X2365" s="15">
        <v>0</v>
      </c>
      <c r="Y2365" s="15">
        <v>0</v>
      </c>
      <c r="Z2365" s="15">
        <v>0</v>
      </c>
      <c r="AA2365" s="15">
        <v>0</v>
      </c>
      <c r="AB2365" s="15">
        <v>0</v>
      </c>
      <c r="AC2365" s="15">
        <v>0</v>
      </c>
      <c r="AD2365" s="15">
        <v>0</v>
      </c>
      <c r="AE2365" s="15">
        <v>0</v>
      </c>
      <c r="AF2365" s="15">
        <v>0</v>
      </c>
      <c r="AG2365" s="15">
        <f t="shared" si="181"/>
        <v>0</v>
      </c>
      <c r="AH2365" s="15">
        <v>0</v>
      </c>
      <c r="AI2365" s="15">
        <v>0</v>
      </c>
      <c r="AJ2365" s="15">
        <v>0</v>
      </c>
      <c r="AK2365" s="15">
        <v>0</v>
      </c>
      <c r="AL2365" s="15">
        <v>0</v>
      </c>
      <c r="AM2365" s="15">
        <v>0</v>
      </c>
      <c r="AN2365" s="15">
        <v>0</v>
      </c>
      <c r="AO2365" s="15">
        <v>0</v>
      </c>
      <c r="AP2365" s="15">
        <v>0</v>
      </c>
      <c r="AQ2365" s="15">
        <v>0</v>
      </c>
      <c r="AR2365" s="15">
        <v>0</v>
      </c>
      <c r="AS2365" s="15">
        <v>0</v>
      </c>
      <c r="AT2365" s="15">
        <f t="shared" si="182"/>
        <v>0</v>
      </c>
      <c r="AU2365" s="15">
        <v>0.23931000518798828</v>
      </c>
      <c r="AV2365" s="15">
        <v>1.2017900009155273</v>
      </c>
      <c r="AW2365" s="15">
        <v>2.3806099853515623</v>
      </c>
      <c r="AX2365" s="15">
        <v>177.55951831054688</v>
      </c>
      <c r="AY2365" s="15">
        <v>0</v>
      </c>
      <c r="AZ2365" s="15">
        <v>0</v>
      </c>
      <c r="BA2365" s="15">
        <v>0</v>
      </c>
      <c r="BB2365" s="15">
        <v>0</v>
      </c>
      <c r="BC2365" s="15">
        <v>0</v>
      </c>
      <c r="BD2365" s="15">
        <v>7.1870000000000003</v>
      </c>
      <c r="BE2365" s="15">
        <v>0</v>
      </c>
      <c r="BF2365" s="15">
        <v>50.220999999999997</v>
      </c>
      <c r="BG2365" s="15">
        <f t="shared" si="183"/>
        <v>238.78922830200196</v>
      </c>
      <c r="BH2365" t="str">
        <f t="shared" si="184"/>
        <v>BGCGas</v>
      </c>
      <c r="BI2365" t="str">
        <f>VLOOKUP(BH2365,[2]Summary!$C$29:$C$56,1,0)</f>
        <v>BGCGas</v>
      </c>
      <c r="BJ2365" s="16">
        <v>44562</v>
      </c>
    </row>
    <row r="2366" spans="1:62" x14ac:dyDescent="0.25">
      <c r="A2366" s="13" t="s">
        <v>4666</v>
      </c>
      <c r="B2366" s="13" t="s">
        <v>4666</v>
      </c>
      <c r="C2366" t="s">
        <v>4667</v>
      </c>
      <c r="D2366" t="s">
        <v>307</v>
      </c>
      <c r="E2366" t="s">
        <v>475</v>
      </c>
      <c r="F2366" s="13" t="s">
        <v>302</v>
      </c>
      <c r="H2366" s="15">
        <v>0</v>
      </c>
      <c r="I2366" s="15">
        <v>0</v>
      </c>
      <c r="J2366" s="15">
        <v>0</v>
      </c>
      <c r="K2366" s="15">
        <v>0</v>
      </c>
      <c r="L2366" s="15">
        <v>0</v>
      </c>
      <c r="M2366" s="15">
        <v>0</v>
      </c>
      <c r="N2366" s="15">
        <v>0</v>
      </c>
      <c r="O2366" s="15">
        <v>0</v>
      </c>
      <c r="P2366" s="15">
        <v>0</v>
      </c>
      <c r="Q2366" s="15">
        <v>0</v>
      </c>
      <c r="R2366" s="15">
        <v>0</v>
      </c>
      <c r="S2366" s="15">
        <v>0</v>
      </c>
      <c r="T2366" s="15">
        <f t="shared" si="180"/>
        <v>0</v>
      </c>
      <c r="U2366" s="15">
        <v>0</v>
      </c>
      <c r="V2366" s="15">
        <v>0</v>
      </c>
      <c r="W2366" s="15">
        <v>0</v>
      </c>
      <c r="X2366" s="15">
        <v>0</v>
      </c>
      <c r="Y2366" s="15">
        <v>0</v>
      </c>
      <c r="Z2366" s="15">
        <v>0</v>
      </c>
      <c r="AA2366" s="15">
        <v>0</v>
      </c>
      <c r="AB2366" s="15">
        <v>0</v>
      </c>
      <c r="AC2366" s="15">
        <v>0</v>
      </c>
      <c r="AD2366" s="15">
        <v>0</v>
      </c>
      <c r="AE2366" s="15">
        <v>0</v>
      </c>
      <c r="AF2366" s="15">
        <v>0</v>
      </c>
      <c r="AG2366" s="15">
        <f t="shared" si="181"/>
        <v>0</v>
      </c>
      <c r="AH2366" s="15">
        <v>0</v>
      </c>
      <c r="AI2366" s="15">
        <v>0</v>
      </c>
      <c r="AJ2366" s="15">
        <v>0</v>
      </c>
      <c r="AK2366" s="15">
        <v>0</v>
      </c>
      <c r="AL2366" s="15">
        <v>0</v>
      </c>
      <c r="AM2366" s="15">
        <v>0</v>
      </c>
      <c r="AN2366" s="15">
        <v>0</v>
      </c>
      <c r="AO2366" s="15">
        <v>0</v>
      </c>
      <c r="AP2366" s="15">
        <v>0</v>
      </c>
      <c r="AQ2366" s="15">
        <v>0</v>
      </c>
      <c r="AR2366" s="15">
        <v>0</v>
      </c>
      <c r="AS2366" s="15">
        <v>0</v>
      </c>
      <c r="AT2366" s="15">
        <f t="shared" si="182"/>
        <v>0</v>
      </c>
      <c r="AU2366" s="15">
        <v>0</v>
      </c>
      <c r="AV2366" s="15">
        <v>0</v>
      </c>
      <c r="AW2366" s="15">
        <v>0</v>
      </c>
      <c r="AX2366" s="15">
        <v>0</v>
      </c>
      <c r="AY2366" s="15">
        <v>9.0717998046874992</v>
      </c>
      <c r="AZ2366" s="15">
        <v>0</v>
      </c>
      <c r="BA2366" s="15">
        <v>0</v>
      </c>
      <c r="BB2366" s="15">
        <v>0</v>
      </c>
      <c r="BC2366" s="15">
        <v>-0.96477999877929688</v>
      </c>
      <c r="BD2366" s="15">
        <v>73.31</v>
      </c>
      <c r="BE2366" s="15">
        <v>72.075999999999993</v>
      </c>
      <c r="BF2366" s="15">
        <v>74.763999999999996</v>
      </c>
      <c r="BG2366" s="15">
        <f t="shared" si="183"/>
        <v>228.25701980590821</v>
      </c>
      <c r="BH2366" t="str">
        <f t="shared" si="184"/>
        <v>BGCGas</v>
      </c>
      <c r="BI2366" t="str">
        <f>VLOOKUP(BH2366,[2]Summary!$C$29:$C$56,1,0)</f>
        <v>BGCGas</v>
      </c>
      <c r="BJ2366" s="16">
        <v>44562</v>
      </c>
    </row>
    <row r="2367" spans="1:62" x14ac:dyDescent="0.25">
      <c r="A2367" s="13" t="s">
        <v>4668</v>
      </c>
      <c r="B2367" s="13" t="s">
        <v>4668</v>
      </c>
      <c r="C2367" t="s">
        <v>4669</v>
      </c>
      <c r="D2367" t="s">
        <v>361</v>
      </c>
      <c r="E2367" t="s">
        <v>475</v>
      </c>
      <c r="F2367" s="13" t="s">
        <v>302</v>
      </c>
      <c r="H2367" s="15">
        <v>0</v>
      </c>
      <c r="I2367" s="15">
        <v>0</v>
      </c>
      <c r="J2367" s="15">
        <v>0</v>
      </c>
      <c r="K2367" s="15">
        <v>0</v>
      </c>
      <c r="L2367" s="15">
        <v>0</v>
      </c>
      <c r="M2367" s="15">
        <v>0</v>
      </c>
      <c r="N2367" s="15">
        <v>0</v>
      </c>
      <c r="O2367" s="15">
        <v>0</v>
      </c>
      <c r="P2367" s="15">
        <v>0</v>
      </c>
      <c r="Q2367" s="15">
        <v>0</v>
      </c>
      <c r="R2367" s="15">
        <v>0</v>
      </c>
      <c r="S2367" s="15">
        <v>0</v>
      </c>
      <c r="T2367" s="15">
        <f t="shared" si="180"/>
        <v>0</v>
      </c>
      <c r="U2367" s="15">
        <v>0</v>
      </c>
      <c r="V2367" s="15">
        <v>0</v>
      </c>
      <c r="W2367" s="15">
        <v>0</v>
      </c>
      <c r="X2367" s="15">
        <v>0</v>
      </c>
      <c r="Y2367" s="15">
        <v>0</v>
      </c>
      <c r="Z2367" s="15">
        <v>0</v>
      </c>
      <c r="AA2367" s="15">
        <v>0</v>
      </c>
      <c r="AB2367" s="15">
        <v>0</v>
      </c>
      <c r="AC2367" s="15">
        <v>0</v>
      </c>
      <c r="AD2367" s="15">
        <v>0</v>
      </c>
      <c r="AE2367" s="15">
        <v>0</v>
      </c>
      <c r="AF2367" s="15">
        <v>0</v>
      </c>
      <c r="AG2367" s="15">
        <f t="shared" si="181"/>
        <v>0</v>
      </c>
      <c r="AH2367" s="15">
        <v>0</v>
      </c>
      <c r="AI2367" s="15">
        <v>0</v>
      </c>
      <c r="AJ2367" s="15">
        <v>0</v>
      </c>
      <c r="AK2367" s="15">
        <v>0</v>
      </c>
      <c r="AL2367" s="15">
        <v>0</v>
      </c>
      <c r="AM2367" s="15">
        <v>0</v>
      </c>
      <c r="AN2367" s="15">
        <v>0</v>
      </c>
      <c r="AO2367" s="15">
        <v>0</v>
      </c>
      <c r="AP2367" s="15">
        <v>0</v>
      </c>
      <c r="AQ2367" s="15">
        <v>0</v>
      </c>
      <c r="AR2367" s="15">
        <v>0</v>
      </c>
      <c r="AS2367" s="15">
        <v>0</v>
      </c>
      <c r="AT2367" s="15">
        <f t="shared" si="182"/>
        <v>0</v>
      </c>
      <c r="AU2367" s="15">
        <v>0</v>
      </c>
      <c r="AV2367" s="15">
        <v>0</v>
      </c>
      <c r="AW2367" s="15">
        <v>0</v>
      </c>
      <c r="AX2367" s="15">
        <v>0</v>
      </c>
      <c r="AY2367" s="15">
        <v>0</v>
      </c>
      <c r="AZ2367" s="15">
        <v>0</v>
      </c>
      <c r="BA2367" s="15">
        <v>0</v>
      </c>
      <c r="BB2367" s="15">
        <v>0</v>
      </c>
      <c r="BC2367" s="15">
        <v>0</v>
      </c>
      <c r="BD2367" s="15">
        <v>0</v>
      </c>
      <c r="BE2367" s="15">
        <v>0</v>
      </c>
      <c r="BF2367" s="15">
        <v>0</v>
      </c>
      <c r="BG2367" s="15">
        <f t="shared" si="183"/>
        <v>0</v>
      </c>
      <c r="BH2367" t="str">
        <f t="shared" si="184"/>
        <v>SCGGas</v>
      </c>
      <c r="BI2367" t="str">
        <f>VLOOKUP(BH2367,[2]Summary!$C$29:$C$56,1,0)</f>
        <v>SCGGas</v>
      </c>
      <c r="BJ2367" s="16">
        <v>44562</v>
      </c>
    </row>
    <row r="2368" spans="1:62" x14ac:dyDescent="0.25">
      <c r="A2368" s="13" t="s">
        <v>4670</v>
      </c>
      <c r="B2368" s="13" t="s">
        <v>4670</v>
      </c>
      <c r="C2368" t="s">
        <v>4671</v>
      </c>
      <c r="D2368" t="s">
        <v>361</v>
      </c>
      <c r="E2368" t="s">
        <v>475</v>
      </c>
      <c r="F2368" s="13" t="s">
        <v>302</v>
      </c>
      <c r="H2368" s="15">
        <v>0</v>
      </c>
      <c r="I2368" s="15">
        <v>0</v>
      </c>
      <c r="J2368" s="15">
        <v>0</v>
      </c>
      <c r="K2368" s="15">
        <v>0</v>
      </c>
      <c r="L2368" s="15">
        <v>0</v>
      </c>
      <c r="M2368" s="15">
        <v>0</v>
      </c>
      <c r="N2368" s="15">
        <v>0</v>
      </c>
      <c r="O2368" s="15">
        <v>0</v>
      </c>
      <c r="P2368" s="15">
        <v>0</v>
      </c>
      <c r="Q2368" s="15">
        <v>0</v>
      </c>
      <c r="R2368" s="15">
        <v>0</v>
      </c>
      <c r="S2368" s="15">
        <v>0</v>
      </c>
      <c r="T2368" s="15">
        <f t="shared" si="180"/>
        <v>0</v>
      </c>
      <c r="U2368" s="15">
        <v>0</v>
      </c>
      <c r="V2368" s="15">
        <v>0</v>
      </c>
      <c r="W2368" s="15">
        <v>0</v>
      </c>
      <c r="X2368" s="15">
        <v>0</v>
      </c>
      <c r="Y2368" s="15">
        <v>0</v>
      </c>
      <c r="Z2368" s="15">
        <v>0</v>
      </c>
      <c r="AA2368" s="15">
        <v>0</v>
      </c>
      <c r="AB2368" s="15">
        <v>0</v>
      </c>
      <c r="AC2368" s="15">
        <v>0</v>
      </c>
      <c r="AD2368" s="15">
        <v>0</v>
      </c>
      <c r="AE2368" s="15">
        <v>0</v>
      </c>
      <c r="AF2368" s="15">
        <v>0</v>
      </c>
      <c r="AG2368" s="15">
        <f t="shared" si="181"/>
        <v>0</v>
      </c>
      <c r="AH2368" s="15">
        <v>0</v>
      </c>
      <c r="AI2368" s="15">
        <v>0</v>
      </c>
      <c r="AJ2368" s="15">
        <v>0</v>
      </c>
      <c r="AK2368" s="15">
        <v>0</v>
      </c>
      <c r="AL2368" s="15">
        <v>0</v>
      </c>
      <c r="AM2368" s="15">
        <v>0</v>
      </c>
      <c r="AN2368" s="15">
        <v>0</v>
      </c>
      <c r="AO2368" s="15">
        <v>0</v>
      </c>
      <c r="AP2368" s="15">
        <v>0</v>
      </c>
      <c r="AQ2368" s="15">
        <v>0</v>
      </c>
      <c r="AR2368" s="15">
        <v>0</v>
      </c>
      <c r="AS2368" s="15">
        <v>0</v>
      </c>
      <c r="AT2368" s="15">
        <f t="shared" si="182"/>
        <v>0</v>
      </c>
      <c r="AU2368" s="15">
        <v>0</v>
      </c>
      <c r="AV2368" s="15">
        <v>0</v>
      </c>
      <c r="AW2368" s="15">
        <v>0</v>
      </c>
      <c r="AX2368" s="15">
        <v>0</v>
      </c>
      <c r="AY2368" s="15">
        <v>0</v>
      </c>
      <c r="AZ2368" s="15">
        <v>0</v>
      </c>
      <c r="BA2368" s="15">
        <v>0</v>
      </c>
      <c r="BB2368" s="15">
        <v>0</v>
      </c>
      <c r="BC2368" s="15">
        <v>0</v>
      </c>
      <c r="BD2368" s="15">
        <v>0</v>
      </c>
      <c r="BE2368" s="15">
        <v>0</v>
      </c>
      <c r="BF2368" s="15">
        <v>0</v>
      </c>
      <c r="BG2368" s="15">
        <f t="shared" si="183"/>
        <v>0</v>
      </c>
      <c r="BH2368" t="str">
        <f t="shared" si="184"/>
        <v>SCGGas</v>
      </c>
      <c r="BI2368" t="str">
        <f>VLOOKUP(BH2368,[2]Summary!$C$29:$C$56,1,0)</f>
        <v>SCGGas</v>
      </c>
      <c r="BJ2368" s="16">
        <v>44562</v>
      </c>
    </row>
    <row r="2369" spans="1:62" x14ac:dyDescent="0.25">
      <c r="A2369" s="13" t="s">
        <v>4672</v>
      </c>
      <c r="B2369" s="13" t="s">
        <v>4672</v>
      </c>
      <c r="C2369" t="s">
        <v>4656</v>
      </c>
      <c r="D2369" t="s">
        <v>361</v>
      </c>
      <c r="E2369" t="s">
        <v>475</v>
      </c>
      <c r="F2369" s="13" t="s">
        <v>302</v>
      </c>
      <c r="H2369" s="15">
        <v>0</v>
      </c>
      <c r="I2369" s="15">
        <v>0</v>
      </c>
      <c r="J2369" s="15">
        <v>0</v>
      </c>
      <c r="K2369" s="15">
        <v>0</v>
      </c>
      <c r="L2369" s="15">
        <v>0</v>
      </c>
      <c r="M2369" s="15">
        <v>0</v>
      </c>
      <c r="N2369" s="15">
        <v>0</v>
      </c>
      <c r="O2369" s="15">
        <v>0</v>
      </c>
      <c r="P2369" s="15">
        <v>0</v>
      </c>
      <c r="Q2369" s="15">
        <v>0</v>
      </c>
      <c r="R2369" s="15">
        <v>0</v>
      </c>
      <c r="S2369" s="15">
        <v>0</v>
      </c>
      <c r="T2369" s="15">
        <f t="shared" si="180"/>
        <v>0</v>
      </c>
      <c r="U2369" s="15">
        <v>0</v>
      </c>
      <c r="V2369" s="15">
        <v>0</v>
      </c>
      <c r="W2369" s="15">
        <v>0</v>
      </c>
      <c r="X2369" s="15">
        <v>0</v>
      </c>
      <c r="Y2369" s="15">
        <v>0</v>
      </c>
      <c r="Z2369" s="15">
        <v>0</v>
      </c>
      <c r="AA2369" s="15">
        <v>0</v>
      </c>
      <c r="AB2369" s="15">
        <v>0</v>
      </c>
      <c r="AC2369" s="15">
        <v>0</v>
      </c>
      <c r="AD2369" s="15">
        <v>240.64609375000001</v>
      </c>
      <c r="AE2369" s="15">
        <v>54.023568267822263</v>
      </c>
      <c r="AF2369" s="15">
        <v>96.263253448486324</v>
      </c>
      <c r="AG2369" s="15">
        <f t="shared" si="181"/>
        <v>390.9329154663086</v>
      </c>
      <c r="AH2369" s="15">
        <v>109.26986975097657</v>
      </c>
      <c r="AI2369" s="15">
        <v>87.664699401855472</v>
      </c>
      <c r="AJ2369" s="15">
        <v>116.46686657714844</v>
      </c>
      <c r="AK2369" s="15">
        <v>126.03751708984375</v>
      </c>
      <c r="AL2369" s="15">
        <v>152.90118408203125</v>
      </c>
      <c r="AM2369" s="15">
        <v>141.74552075195314</v>
      </c>
      <c r="AN2369" s="15">
        <v>139.36392236328126</v>
      </c>
      <c r="AO2369" s="15">
        <v>109.82555834960938</v>
      </c>
      <c r="AP2369" s="15">
        <v>137.4728974609375</v>
      </c>
      <c r="AQ2369" s="15">
        <v>307.45999999999998</v>
      </c>
      <c r="AR2369" s="15">
        <v>183.87787499999999</v>
      </c>
      <c r="AS2369" s="15">
        <v>56.70694055175781</v>
      </c>
      <c r="AT2369" s="15">
        <f t="shared" si="182"/>
        <v>1668.7928513793945</v>
      </c>
      <c r="AU2369" s="15">
        <v>0</v>
      </c>
      <c r="AV2369" s="15">
        <v>0</v>
      </c>
      <c r="AW2369" s="15">
        <v>0</v>
      </c>
      <c r="AX2369" s="15">
        <v>0</v>
      </c>
      <c r="AY2369" s="15">
        <v>0</v>
      </c>
      <c r="AZ2369" s="15">
        <v>0</v>
      </c>
      <c r="BA2369" s="15">
        <v>0</v>
      </c>
      <c r="BB2369" s="15">
        <v>0</v>
      </c>
      <c r="BC2369" s="15">
        <v>0</v>
      </c>
      <c r="BD2369" s="15">
        <v>0</v>
      </c>
      <c r="BE2369" s="15">
        <v>0</v>
      </c>
      <c r="BF2369" s="15">
        <v>0</v>
      </c>
      <c r="BG2369" s="15">
        <f t="shared" si="183"/>
        <v>0</v>
      </c>
      <c r="BH2369" t="str">
        <f t="shared" si="184"/>
        <v>SCGGas</v>
      </c>
      <c r="BI2369" t="str">
        <f>VLOOKUP(BH2369,[2]Summary!$C$29:$C$56,1,0)</f>
        <v>SCGGas</v>
      </c>
      <c r="BJ2369" s="16">
        <v>44197</v>
      </c>
    </row>
    <row r="2370" spans="1:62" x14ac:dyDescent="0.25">
      <c r="A2370" s="13" t="s">
        <v>4673</v>
      </c>
      <c r="B2370" s="13" t="s">
        <v>4674</v>
      </c>
      <c r="C2370" t="s">
        <v>4675</v>
      </c>
      <c r="D2370" t="s">
        <v>361</v>
      </c>
      <c r="E2370" t="s">
        <v>475</v>
      </c>
      <c r="F2370" s="13" t="s">
        <v>426</v>
      </c>
      <c r="H2370" s="15">
        <v>0</v>
      </c>
      <c r="I2370" s="15">
        <v>0</v>
      </c>
      <c r="J2370" s="15">
        <v>0</v>
      </c>
      <c r="K2370" s="15">
        <v>0</v>
      </c>
      <c r="L2370" s="15">
        <v>0</v>
      </c>
      <c r="M2370" s="15">
        <v>0</v>
      </c>
      <c r="N2370" s="15">
        <v>0</v>
      </c>
      <c r="O2370" s="15">
        <v>0</v>
      </c>
      <c r="P2370" s="15">
        <v>0</v>
      </c>
      <c r="Q2370" s="15">
        <v>0</v>
      </c>
      <c r="R2370" s="15">
        <v>0</v>
      </c>
      <c r="S2370" s="15">
        <v>0</v>
      </c>
      <c r="T2370" s="15">
        <f t="shared" si="180"/>
        <v>0</v>
      </c>
      <c r="U2370" s="15">
        <v>0</v>
      </c>
      <c r="V2370" s="15">
        <v>0</v>
      </c>
      <c r="W2370" s="15">
        <v>0</v>
      </c>
      <c r="X2370" s="15">
        <v>0</v>
      </c>
      <c r="Y2370" s="15">
        <v>0</v>
      </c>
      <c r="Z2370" s="15">
        <v>0</v>
      </c>
      <c r="AA2370" s="15">
        <v>0</v>
      </c>
      <c r="AB2370" s="15">
        <v>0</v>
      </c>
      <c r="AC2370" s="15">
        <v>0</v>
      </c>
      <c r="AD2370" s="15">
        <v>0</v>
      </c>
      <c r="AE2370" s="15">
        <v>0</v>
      </c>
      <c r="AF2370" s="15">
        <v>2.5976500195264816</v>
      </c>
      <c r="AG2370" s="15">
        <f t="shared" si="181"/>
        <v>2.5976500195264816</v>
      </c>
      <c r="AH2370" s="15">
        <v>57.932899719238279</v>
      </c>
      <c r="AI2370" s="15">
        <v>53.40610009765625</v>
      </c>
      <c r="AJ2370" s="15">
        <v>36.639809417724607</v>
      </c>
      <c r="AK2370" s="15">
        <v>16.319490295410155</v>
      </c>
      <c r="AL2370" s="15">
        <v>-3.3616992492675779</v>
      </c>
      <c r="AM2370" s="15">
        <v>142.4299695739746</v>
      </c>
      <c r="AN2370" s="15">
        <v>13.119039901733398</v>
      </c>
      <c r="AO2370" s="15">
        <v>102.63926987838745</v>
      </c>
      <c r="AP2370" s="15">
        <v>263.97316236495971</v>
      </c>
      <c r="AQ2370" s="15">
        <v>458.358</v>
      </c>
      <c r="AR2370" s="15">
        <v>347.42563693237304</v>
      </c>
      <c r="AS2370" s="15">
        <v>-49.439100830078125</v>
      </c>
      <c r="AT2370" s="15">
        <f t="shared" si="182"/>
        <v>1439.4425781021116</v>
      </c>
      <c r="AU2370" s="15">
        <v>0</v>
      </c>
      <c r="AV2370" s="15">
        <v>0</v>
      </c>
      <c r="AW2370" s="15">
        <v>0</v>
      </c>
      <c r="AX2370" s="15">
        <v>0</v>
      </c>
      <c r="AY2370" s="15">
        <v>0</v>
      </c>
      <c r="AZ2370" s="15">
        <v>0</v>
      </c>
      <c r="BA2370" s="15">
        <v>0</v>
      </c>
      <c r="BB2370" s="15">
        <v>0</v>
      </c>
      <c r="BC2370" s="15">
        <v>0</v>
      </c>
      <c r="BD2370" s="15">
        <v>0</v>
      </c>
      <c r="BE2370" s="15">
        <v>0</v>
      </c>
      <c r="BF2370" s="15">
        <v>0</v>
      </c>
      <c r="BG2370" s="15">
        <f t="shared" si="183"/>
        <v>0</v>
      </c>
      <c r="BH2370" t="str">
        <f t="shared" si="184"/>
        <v>SCGGas</v>
      </c>
      <c r="BI2370" t="str">
        <f>VLOOKUP(BH2370,[2]Summary!$C$29:$C$56,1,0)</f>
        <v>SCGGas</v>
      </c>
      <c r="BJ2370" s="16">
        <v>44197</v>
      </c>
    </row>
    <row r="2371" spans="1:62" x14ac:dyDescent="0.25">
      <c r="A2371" s="13" t="s">
        <v>4676</v>
      </c>
      <c r="B2371" s="13" t="s">
        <v>4677</v>
      </c>
      <c r="C2371" t="s">
        <v>676</v>
      </c>
      <c r="D2371" t="s">
        <v>361</v>
      </c>
      <c r="E2371" t="s">
        <v>475</v>
      </c>
      <c r="F2371" s="13" t="s">
        <v>302</v>
      </c>
      <c r="H2371" s="15">
        <v>0</v>
      </c>
      <c r="I2371" s="15">
        <v>0</v>
      </c>
      <c r="J2371" s="15">
        <v>0</v>
      </c>
      <c r="K2371" s="15">
        <v>0</v>
      </c>
      <c r="L2371" s="15">
        <v>0</v>
      </c>
      <c r="M2371" s="15">
        <v>0</v>
      </c>
      <c r="N2371" s="15">
        <v>0</v>
      </c>
      <c r="O2371" s="15">
        <v>0</v>
      </c>
      <c r="P2371" s="15">
        <v>0</v>
      </c>
      <c r="Q2371" s="15">
        <v>0</v>
      </c>
      <c r="R2371" s="15">
        <v>0</v>
      </c>
      <c r="S2371" s="15">
        <v>0</v>
      </c>
      <c r="T2371" s="15">
        <f t="shared" ref="T2371:T2434" si="185">SUM(H2371:S2371)</f>
        <v>0</v>
      </c>
      <c r="U2371" s="15">
        <v>0</v>
      </c>
      <c r="V2371" s="15">
        <v>0</v>
      </c>
      <c r="W2371" s="15">
        <v>0</v>
      </c>
      <c r="X2371" s="15">
        <v>0</v>
      </c>
      <c r="Y2371" s="15">
        <v>0</v>
      </c>
      <c r="Z2371" s="15">
        <v>0</v>
      </c>
      <c r="AA2371" s="15">
        <v>0</v>
      </c>
      <c r="AB2371" s="15">
        <v>0</v>
      </c>
      <c r="AC2371" s="15">
        <v>0</v>
      </c>
      <c r="AD2371" s="15">
        <v>0</v>
      </c>
      <c r="AE2371" s="15">
        <v>0</v>
      </c>
      <c r="AF2371" s="15">
        <v>0</v>
      </c>
      <c r="AG2371" s="15">
        <f t="shared" ref="AG2371:AG2434" si="186">SUM(U2371:AF2371)</f>
        <v>0</v>
      </c>
      <c r="AH2371" s="15">
        <v>0</v>
      </c>
      <c r="AI2371" s="15">
        <v>0</v>
      </c>
      <c r="AJ2371" s="15">
        <v>0</v>
      </c>
      <c r="AK2371" s="15">
        <v>0</v>
      </c>
      <c r="AL2371" s="15">
        <v>0</v>
      </c>
      <c r="AM2371" s="15">
        <v>0</v>
      </c>
      <c r="AN2371" s="15">
        <v>0</v>
      </c>
      <c r="AO2371" s="15">
        <v>0</v>
      </c>
      <c r="AP2371" s="15">
        <v>0</v>
      </c>
      <c r="AQ2371" s="15">
        <v>0</v>
      </c>
      <c r="AR2371" s="15">
        <v>0</v>
      </c>
      <c r="AS2371" s="15">
        <v>0</v>
      </c>
      <c r="AT2371" s="15">
        <f t="shared" ref="AT2371:AT2434" si="187">SUM(AH2371:AS2371)</f>
        <v>0</v>
      </c>
      <c r="AU2371" s="15">
        <v>50.714208984374999</v>
      </c>
      <c r="AV2371" s="15">
        <v>134.02898828125001</v>
      </c>
      <c r="AW2371" s="15">
        <v>0</v>
      </c>
      <c r="AX2371" s="15">
        <v>49.094349609375001</v>
      </c>
      <c r="AY2371" s="15">
        <v>0</v>
      </c>
      <c r="AZ2371" s="15">
        <v>647.02751953125005</v>
      </c>
      <c r="BA2371" s="15">
        <v>130.9842578125</v>
      </c>
      <c r="BB2371" s="15">
        <v>130.9842578125</v>
      </c>
      <c r="BC2371" s="15">
        <v>129.8276768798828</v>
      </c>
      <c r="BD2371" s="15">
        <v>757</v>
      </c>
      <c r="BE2371" s="15">
        <v>721</v>
      </c>
      <c r="BF2371" s="15">
        <v>5246.9030000000002</v>
      </c>
      <c r="BG2371" s="15">
        <f t="shared" ref="BG2371:BG2434" si="188">SUM(AU2371:BF2371)</f>
        <v>7997.564258911133</v>
      </c>
      <c r="BH2371" t="str">
        <f t="shared" ref="BH2371:BH2434" si="189">D2371&amp;E2371</f>
        <v>SCGGas</v>
      </c>
      <c r="BI2371" t="str">
        <f>VLOOKUP(BH2371,[2]Summary!$C$29:$C$56,1,0)</f>
        <v>SCGGas</v>
      </c>
      <c r="BJ2371" s="16">
        <v>44562</v>
      </c>
    </row>
    <row r="2372" spans="1:62" x14ac:dyDescent="0.25">
      <c r="A2372" s="13" t="s">
        <v>4678</v>
      </c>
      <c r="B2372" s="13" t="s">
        <v>4678</v>
      </c>
      <c r="C2372" t="s">
        <v>655</v>
      </c>
      <c r="D2372" t="s">
        <v>361</v>
      </c>
      <c r="E2372" t="s">
        <v>475</v>
      </c>
      <c r="F2372" s="13" t="s">
        <v>302</v>
      </c>
      <c r="H2372" s="15">
        <v>0</v>
      </c>
      <c r="I2372" s="15">
        <v>0</v>
      </c>
      <c r="J2372" s="15">
        <v>0</v>
      </c>
      <c r="K2372" s="15">
        <v>0</v>
      </c>
      <c r="L2372" s="15">
        <v>0</v>
      </c>
      <c r="M2372" s="15">
        <v>0</v>
      </c>
      <c r="N2372" s="15">
        <v>0</v>
      </c>
      <c r="O2372" s="15">
        <v>0</v>
      </c>
      <c r="P2372" s="15">
        <v>0</v>
      </c>
      <c r="Q2372" s="15">
        <v>0</v>
      </c>
      <c r="R2372" s="15">
        <v>0</v>
      </c>
      <c r="S2372" s="15">
        <v>0</v>
      </c>
      <c r="T2372" s="15">
        <f t="shared" si="185"/>
        <v>0</v>
      </c>
      <c r="U2372" s="15">
        <v>0</v>
      </c>
      <c r="V2372" s="15">
        <v>0</v>
      </c>
      <c r="W2372" s="15">
        <v>0</v>
      </c>
      <c r="X2372" s="15">
        <v>0</v>
      </c>
      <c r="Y2372" s="15">
        <v>0</v>
      </c>
      <c r="Z2372" s="15">
        <v>0</v>
      </c>
      <c r="AA2372" s="15">
        <v>0</v>
      </c>
      <c r="AB2372" s="15">
        <v>0</v>
      </c>
      <c r="AC2372" s="15">
        <v>0</v>
      </c>
      <c r="AD2372" s="15">
        <v>0</v>
      </c>
      <c r="AE2372" s="15">
        <v>0</v>
      </c>
      <c r="AF2372" s="15">
        <v>0</v>
      </c>
      <c r="AG2372" s="15">
        <f t="shared" si="186"/>
        <v>0</v>
      </c>
      <c r="AH2372" s="15">
        <v>0</v>
      </c>
      <c r="AI2372" s="15">
        <v>0</v>
      </c>
      <c r="AJ2372" s="15">
        <v>0</v>
      </c>
      <c r="AK2372" s="15">
        <v>0</v>
      </c>
      <c r="AL2372" s="15">
        <v>0</v>
      </c>
      <c r="AM2372" s="15">
        <v>0</v>
      </c>
      <c r="AN2372" s="15">
        <v>0</v>
      </c>
      <c r="AO2372" s="15">
        <v>0</v>
      </c>
      <c r="AP2372" s="15">
        <v>0</v>
      </c>
      <c r="AQ2372" s="15">
        <v>0</v>
      </c>
      <c r="AR2372" s="15">
        <v>0</v>
      </c>
      <c r="AS2372" s="15">
        <v>0</v>
      </c>
      <c r="AT2372" s="15">
        <f t="shared" si="187"/>
        <v>0</v>
      </c>
      <c r="AU2372" s="15">
        <v>0</v>
      </c>
      <c r="AV2372" s="15">
        <v>0</v>
      </c>
      <c r="AW2372" s="15">
        <v>0</v>
      </c>
      <c r="AX2372" s="15">
        <v>0</v>
      </c>
      <c r="AY2372" s="15">
        <v>0</v>
      </c>
      <c r="AZ2372" s="15">
        <v>0</v>
      </c>
      <c r="BA2372" s="15">
        <v>0</v>
      </c>
      <c r="BB2372" s="15">
        <v>0</v>
      </c>
      <c r="BC2372" s="15">
        <v>0</v>
      </c>
      <c r="BD2372" s="15">
        <v>84</v>
      </c>
      <c r="BE2372" s="15">
        <v>84.5</v>
      </c>
      <c r="BF2372" s="15">
        <v>858.89099999999996</v>
      </c>
      <c r="BG2372" s="15">
        <f t="shared" si="188"/>
        <v>1027.3910000000001</v>
      </c>
      <c r="BH2372" t="str">
        <f t="shared" si="189"/>
        <v>SCGGas</v>
      </c>
      <c r="BI2372" t="str">
        <f>VLOOKUP(BH2372,[2]Summary!$C$29:$C$56,1,0)</f>
        <v>SCGGas</v>
      </c>
      <c r="BJ2372" s="16">
        <v>44562</v>
      </c>
    </row>
    <row r="2373" spans="1:62" x14ac:dyDescent="0.25">
      <c r="A2373" s="13" t="s">
        <v>4679</v>
      </c>
      <c r="B2373" s="13" t="s">
        <v>4679</v>
      </c>
      <c r="C2373" t="s">
        <v>4680</v>
      </c>
      <c r="D2373" t="s">
        <v>361</v>
      </c>
      <c r="E2373" t="s">
        <v>475</v>
      </c>
      <c r="F2373" s="13" t="s">
        <v>302</v>
      </c>
      <c r="H2373" s="15">
        <v>0</v>
      </c>
      <c r="I2373" s="15">
        <v>0</v>
      </c>
      <c r="J2373" s="15">
        <v>0</v>
      </c>
      <c r="K2373" s="15">
        <v>0</v>
      </c>
      <c r="L2373" s="15">
        <v>0</v>
      </c>
      <c r="M2373" s="15">
        <v>0</v>
      </c>
      <c r="N2373" s="15">
        <v>0</v>
      </c>
      <c r="O2373" s="15">
        <v>0</v>
      </c>
      <c r="P2373" s="15">
        <v>0</v>
      </c>
      <c r="Q2373" s="15">
        <v>0</v>
      </c>
      <c r="R2373" s="15">
        <v>0</v>
      </c>
      <c r="S2373" s="15">
        <v>0</v>
      </c>
      <c r="T2373" s="15">
        <f t="shared" si="185"/>
        <v>0</v>
      </c>
      <c r="U2373" s="15">
        <v>0</v>
      </c>
      <c r="V2373" s="15">
        <v>0</v>
      </c>
      <c r="W2373" s="15">
        <v>0</v>
      </c>
      <c r="X2373" s="15">
        <v>0</v>
      </c>
      <c r="Y2373" s="15">
        <v>0</v>
      </c>
      <c r="Z2373" s="15">
        <v>0</v>
      </c>
      <c r="AA2373" s="15">
        <v>0</v>
      </c>
      <c r="AB2373" s="15">
        <v>0</v>
      </c>
      <c r="AC2373" s="15">
        <v>0</v>
      </c>
      <c r="AD2373" s="15">
        <v>0</v>
      </c>
      <c r="AE2373" s="15">
        <v>0</v>
      </c>
      <c r="AF2373" s="15">
        <v>0</v>
      </c>
      <c r="AG2373" s="15">
        <f t="shared" si="186"/>
        <v>0</v>
      </c>
      <c r="AH2373" s="15">
        <v>0</v>
      </c>
      <c r="AI2373" s="15">
        <v>0</v>
      </c>
      <c r="AJ2373" s="15">
        <v>0</v>
      </c>
      <c r="AK2373" s="15">
        <v>0</v>
      </c>
      <c r="AL2373" s="15">
        <v>0</v>
      </c>
      <c r="AM2373" s="15">
        <v>0</v>
      </c>
      <c r="AN2373" s="15">
        <v>0</v>
      </c>
      <c r="AO2373" s="15">
        <v>0</v>
      </c>
      <c r="AP2373" s="15">
        <v>0</v>
      </c>
      <c r="AQ2373" s="15">
        <v>0</v>
      </c>
      <c r="AR2373" s="15">
        <v>0</v>
      </c>
      <c r="AS2373" s="15">
        <v>0</v>
      </c>
      <c r="AT2373" s="15">
        <f t="shared" si="187"/>
        <v>0</v>
      </c>
      <c r="AU2373" s="15">
        <v>0</v>
      </c>
      <c r="AV2373" s="15">
        <v>0</v>
      </c>
      <c r="AW2373" s="15">
        <v>0</v>
      </c>
      <c r="AX2373" s="15">
        <v>0</v>
      </c>
      <c r="AY2373" s="15">
        <v>0</v>
      </c>
      <c r="AZ2373" s="15">
        <v>0</v>
      </c>
      <c r="BA2373" s="15">
        <v>0</v>
      </c>
      <c r="BB2373" s="15">
        <v>0</v>
      </c>
      <c r="BC2373" s="15">
        <v>0</v>
      </c>
      <c r="BD2373" s="15">
        <v>0</v>
      </c>
      <c r="BE2373" s="15">
        <v>0</v>
      </c>
      <c r="BF2373" s="15">
        <v>0</v>
      </c>
      <c r="BG2373" s="15">
        <f t="shared" si="188"/>
        <v>0</v>
      </c>
      <c r="BH2373" t="str">
        <f t="shared" si="189"/>
        <v>SCGGas</v>
      </c>
      <c r="BI2373" t="str">
        <f>VLOOKUP(BH2373,[2]Summary!$C$29:$C$56,1,0)</f>
        <v>SCGGas</v>
      </c>
      <c r="BJ2373" s="16">
        <v>44562</v>
      </c>
    </row>
    <row r="2374" spans="1:62" x14ac:dyDescent="0.25">
      <c r="A2374" s="13" t="s">
        <v>4681</v>
      </c>
      <c r="B2374" s="13" t="s">
        <v>4681</v>
      </c>
      <c r="C2374" t="s">
        <v>4656</v>
      </c>
      <c r="D2374" t="s">
        <v>434</v>
      </c>
      <c r="E2374" t="s">
        <v>475</v>
      </c>
      <c r="F2374" s="13" t="s">
        <v>302</v>
      </c>
      <c r="H2374" s="15">
        <v>0</v>
      </c>
      <c r="I2374" s="15">
        <v>0</v>
      </c>
      <c r="J2374" s="15">
        <v>0</v>
      </c>
      <c r="K2374" s="15">
        <v>0</v>
      </c>
      <c r="L2374" s="15">
        <v>0</v>
      </c>
      <c r="M2374" s="15">
        <v>0</v>
      </c>
      <c r="N2374" s="15">
        <v>0</v>
      </c>
      <c r="O2374" s="15">
        <v>0</v>
      </c>
      <c r="P2374" s="15">
        <v>0</v>
      </c>
      <c r="Q2374" s="15">
        <v>0</v>
      </c>
      <c r="R2374" s="15">
        <v>0</v>
      </c>
      <c r="S2374" s="15">
        <v>0</v>
      </c>
      <c r="T2374" s="15">
        <f t="shared" si="185"/>
        <v>0</v>
      </c>
      <c r="U2374" s="15">
        <v>0</v>
      </c>
      <c r="V2374" s="15">
        <v>0</v>
      </c>
      <c r="W2374" s="15">
        <v>0</v>
      </c>
      <c r="X2374" s="15">
        <v>0</v>
      </c>
      <c r="Y2374" s="15">
        <v>0</v>
      </c>
      <c r="Z2374" s="15">
        <v>0</v>
      </c>
      <c r="AA2374" s="15">
        <v>0</v>
      </c>
      <c r="AB2374" s="15">
        <v>0</v>
      </c>
      <c r="AC2374" s="15">
        <v>0</v>
      </c>
      <c r="AD2374" s="15">
        <v>199.49015625000001</v>
      </c>
      <c r="AE2374" s="15">
        <v>44.786810623168947</v>
      </c>
      <c r="AF2374" s="15">
        <v>70.506443115234376</v>
      </c>
      <c r="AG2374" s="15">
        <f t="shared" si="186"/>
        <v>314.78340998840332</v>
      </c>
      <c r="AH2374" s="15">
        <v>90.068348632812501</v>
      </c>
      <c r="AI2374" s="15">
        <v>72.009569732666009</v>
      </c>
      <c r="AJ2374" s="15">
        <v>96.195759399414058</v>
      </c>
      <c r="AK2374" s="15">
        <v>102.35471899414063</v>
      </c>
      <c r="AL2374" s="15">
        <v>109.56939184570312</v>
      </c>
      <c r="AM2374" s="15">
        <v>122.53853082275391</v>
      </c>
      <c r="AN2374" s="15">
        <v>115.20474072265625</v>
      </c>
      <c r="AO2374" s="15">
        <v>87.191653564453119</v>
      </c>
      <c r="AP2374" s="15">
        <v>121.72815148925781</v>
      </c>
      <c r="AQ2374" s="15">
        <v>223.87799999999999</v>
      </c>
      <c r="AR2374" s="15">
        <v>133.37971252441406</v>
      </c>
      <c r="AS2374" s="15">
        <v>48.085669189453128</v>
      </c>
      <c r="AT2374" s="15">
        <f t="shared" si="187"/>
        <v>1322.2042469177245</v>
      </c>
      <c r="AU2374" s="15">
        <v>0</v>
      </c>
      <c r="AV2374" s="15">
        <v>0</v>
      </c>
      <c r="AW2374" s="15">
        <v>0</v>
      </c>
      <c r="AX2374" s="15">
        <v>0</v>
      </c>
      <c r="AY2374" s="15">
        <v>0</v>
      </c>
      <c r="AZ2374" s="15">
        <v>0</v>
      </c>
      <c r="BA2374" s="15">
        <v>0</v>
      </c>
      <c r="BB2374" s="15">
        <v>0</v>
      </c>
      <c r="BC2374" s="15">
        <v>0</v>
      </c>
      <c r="BD2374" s="15">
        <v>0</v>
      </c>
      <c r="BE2374" s="15">
        <v>0</v>
      </c>
      <c r="BF2374" s="15">
        <v>0</v>
      </c>
      <c r="BG2374" s="15">
        <f t="shared" si="188"/>
        <v>0</v>
      </c>
      <c r="BH2374" t="str">
        <f t="shared" si="189"/>
        <v>CNGGas</v>
      </c>
      <c r="BI2374" t="str">
        <f>VLOOKUP(BH2374,[2]Summary!$C$29:$C$56,1,0)</f>
        <v>CNGGas</v>
      </c>
      <c r="BJ2374" s="16">
        <v>44197</v>
      </c>
    </row>
    <row r="2375" spans="1:62" x14ac:dyDescent="0.25">
      <c r="A2375" s="13" t="s">
        <v>4682</v>
      </c>
      <c r="B2375" s="13" t="s">
        <v>4683</v>
      </c>
      <c r="C2375" t="s">
        <v>4684</v>
      </c>
      <c r="D2375" t="s">
        <v>434</v>
      </c>
      <c r="E2375" t="s">
        <v>475</v>
      </c>
      <c r="F2375" s="13" t="s">
        <v>426</v>
      </c>
      <c r="H2375" s="15">
        <v>0</v>
      </c>
      <c r="I2375" s="15">
        <v>0</v>
      </c>
      <c r="J2375" s="15">
        <v>0</v>
      </c>
      <c r="K2375" s="15">
        <v>0</v>
      </c>
      <c r="L2375" s="15">
        <v>0</v>
      </c>
      <c r="M2375" s="15">
        <v>0</v>
      </c>
      <c r="N2375" s="15">
        <v>0</v>
      </c>
      <c r="O2375" s="15">
        <v>0</v>
      </c>
      <c r="P2375" s="15">
        <v>0</v>
      </c>
      <c r="Q2375" s="15">
        <v>0</v>
      </c>
      <c r="R2375" s="15">
        <v>0</v>
      </c>
      <c r="S2375" s="15">
        <v>0</v>
      </c>
      <c r="T2375" s="15">
        <f t="shared" si="185"/>
        <v>0</v>
      </c>
      <c r="U2375" s="15">
        <v>0</v>
      </c>
      <c r="V2375" s="15">
        <v>0</v>
      </c>
      <c r="W2375" s="15">
        <v>0</v>
      </c>
      <c r="X2375" s="15">
        <v>0</v>
      </c>
      <c r="Y2375" s="15">
        <v>0</v>
      </c>
      <c r="Z2375" s="15">
        <v>0</v>
      </c>
      <c r="AA2375" s="15">
        <v>0</v>
      </c>
      <c r="AB2375" s="15">
        <v>0</v>
      </c>
      <c r="AC2375" s="15">
        <v>0</v>
      </c>
      <c r="AD2375" s="15">
        <v>0</v>
      </c>
      <c r="AE2375" s="15">
        <v>0</v>
      </c>
      <c r="AF2375" s="15">
        <v>0</v>
      </c>
      <c r="AG2375" s="15">
        <f t="shared" si="186"/>
        <v>0</v>
      </c>
      <c r="AH2375" s="15">
        <v>0</v>
      </c>
      <c r="AI2375" s="15">
        <v>0</v>
      </c>
      <c r="AJ2375" s="15">
        <v>0</v>
      </c>
      <c r="AK2375" s="15">
        <v>0</v>
      </c>
      <c r="AL2375" s="15">
        <v>0</v>
      </c>
      <c r="AM2375" s="15">
        <v>0</v>
      </c>
      <c r="AN2375" s="15">
        <v>5.5224298820495603</v>
      </c>
      <c r="AO2375" s="15">
        <v>49.974341384887694</v>
      </c>
      <c r="AP2375" s="15">
        <v>45.766129378557203</v>
      </c>
      <c r="AQ2375" s="15">
        <v>7.2859999999999996</v>
      </c>
      <c r="AR2375" s="15">
        <v>88.413372184753413</v>
      </c>
      <c r="AS2375" s="15">
        <v>17.023920036315918</v>
      </c>
      <c r="AT2375" s="15">
        <f t="shared" si="187"/>
        <v>213.98619286656378</v>
      </c>
      <c r="AU2375" s="15">
        <v>-17.426539993286134</v>
      </c>
      <c r="AV2375" s="15">
        <v>4.7590300917625425</v>
      </c>
      <c r="AW2375" s="15">
        <v>63.255109046936035</v>
      </c>
      <c r="AX2375" s="15">
        <v>73.276008544921879</v>
      </c>
      <c r="AY2375" s="15">
        <v>33.882960205078128</v>
      </c>
      <c r="AZ2375" s="15">
        <v>564.22367749023442</v>
      </c>
      <c r="BA2375" s="15">
        <v>4.3308203582763669</v>
      </c>
      <c r="BB2375" s="15">
        <v>473.00441433715821</v>
      </c>
      <c r="BC2375" s="15">
        <v>287.69579382324218</v>
      </c>
      <c r="BD2375" s="15">
        <v>548.97974902343753</v>
      </c>
      <c r="BE2375" s="15">
        <v>454.58832861328125</v>
      </c>
      <c r="BF2375" s="15">
        <v>231.89120935058594</v>
      </c>
      <c r="BG2375" s="15">
        <f t="shared" si="188"/>
        <v>2722.4605608916286</v>
      </c>
      <c r="BH2375" t="str">
        <f t="shared" si="189"/>
        <v>CNGGas</v>
      </c>
      <c r="BI2375" t="str">
        <f>VLOOKUP(BH2375,[2]Summary!$C$29:$C$56,1,0)</f>
        <v>CNGGas</v>
      </c>
      <c r="BJ2375" s="16">
        <v>44562</v>
      </c>
    </row>
    <row r="2376" spans="1:62" x14ac:dyDescent="0.25">
      <c r="A2376" s="13" t="s">
        <v>4685</v>
      </c>
      <c r="B2376" s="13" t="s">
        <v>4686</v>
      </c>
      <c r="C2376" t="s">
        <v>676</v>
      </c>
      <c r="D2376" t="s">
        <v>434</v>
      </c>
      <c r="E2376" t="s">
        <v>475</v>
      </c>
      <c r="F2376" s="13" t="s">
        <v>302</v>
      </c>
      <c r="H2376" s="15">
        <v>0</v>
      </c>
      <c r="I2376" s="15">
        <v>0</v>
      </c>
      <c r="J2376" s="15">
        <v>0</v>
      </c>
      <c r="K2376" s="15">
        <v>0</v>
      </c>
      <c r="L2376" s="15">
        <v>0</v>
      </c>
      <c r="M2376" s="15">
        <v>0</v>
      </c>
      <c r="N2376" s="15">
        <v>0</v>
      </c>
      <c r="O2376" s="15">
        <v>0</v>
      </c>
      <c r="P2376" s="15">
        <v>0</v>
      </c>
      <c r="Q2376" s="15">
        <v>0</v>
      </c>
      <c r="R2376" s="15">
        <v>0</v>
      </c>
      <c r="S2376" s="15">
        <v>0</v>
      </c>
      <c r="T2376" s="15">
        <f t="shared" si="185"/>
        <v>0</v>
      </c>
      <c r="U2376" s="15">
        <v>0</v>
      </c>
      <c r="V2376" s="15">
        <v>0</v>
      </c>
      <c r="W2376" s="15">
        <v>0</v>
      </c>
      <c r="X2376" s="15">
        <v>0</v>
      </c>
      <c r="Y2376" s="15">
        <v>0</v>
      </c>
      <c r="Z2376" s="15">
        <v>0</v>
      </c>
      <c r="AA2376" s="15">
        <v>0</v>
      </c>
      <c r="AB2376" s="15">
        <v>0</v>
      </c>
      <c r="AC2376" s="15">
        <v>0</v>
      </c>
      <c r="AD2376" s="15">
        <v>0</v>
      </c>
      <c r="AE2376" s="15">
        <v>0</v>
      </c>
      <c r="AF2376" s="15">
        <v>0</v>
      </c>
      <c r="AG2376" s="15">
        <f t="shared" si="186"/>
        <v>0</v>
      </c>
      <c r="AH2376" s="15">
        <v>0</v>
      </c>
      <c r="AI2376" s="15">
        <v>0</v>
      </c>
      <c r="AJ2376" s="15">
        <v>0</v>
      </c>
      <c r="AK2376" s="15">
        <v>0</v>
      </c>
      <c r="AL2376" s="15">
        <v>0</v>
      </c>
      <c r="AM2376" s="15">
        <v>0</v>
      </c>
      <c r="AN2376" s="15">
        <v>0</v>
      </c>
      <c r="AO2376" s="15">
        <v>0</v>
      </c>
      <c r="AP2376" s="15">
        <v>0</v>
      </c>
      <c r="AQ2376" s="15">
        <v>0</v>
      </c>
      <c r="AR2376" s="15">
        <v>0</v>
      </c>
      <c r="AS2376" s="15">
        <v>0</v>
      </c>
      <c r="AT2376" s="15">
        <f t="shared" si="187"/>
        <v>0</v>
      </c>
      <c r="AU2376" s="15">
        <v>132.12999804687499</v>
      </c>
      <c r="AV2376" s="15">
        <v>83.9014189453125</v>
      </c>
      <c r="AW2376" s="15">
        <v>0.38711999511718748</v>
      </c>
      <c r="AX2376" s="15">
        <v>31.873380371093749</v>
      </c>
      <c r="AY2376" s="15">
        <v>6.0715500488281249</v>
      </c>
      <c r="AZ2376" s="15">
        <v>1041.9435585937499</v>
      </c>
      <c r="BA2376" s="15">
        <v>206.68083593750001</v>
      </c>
      <c r="BB2376" s="15">
        <v>215.74268286132812</v>
      </c>
      <c r="BC2376" s="15">
        <v>184.72256542968751</v>
      </c>
      <c r="BD2376" s="15">
        <v>1676.568</v>
      </c>
      <c r="BE2376" s="15">
        <v>230.51735937500001</v>
      </c>
      <c r="BF2376" s="15">
        <v>4508.3779999999997</v>
      </c>
      <c r="BG2376" s="15">
        <f t="shared" si="188"/>
        <v>8318.9164696044918</v>
      </c>
      <c r="BH2376" t="str">
        <f t="shared" si="189"/>
        <v>CNGGas</v>
      </c>
      <c r="BI2376" t="str">
        <f>VLOOKUP(BH2376,[2]Summary!$C$29:$C$56,1,0)</f>
        <v>CNGGas</v>
      </c>
      <c r="BJ2376" s="16">
        <v>44562</v>
      </c>
    </row>
    <row r="2377" spans="1:62" x14ac:dyDescent="0.25">
      <c r="A2377" s="13" t="s">
        <v>4687</v>
      </c>
      <c r="B2377" s="13" t="s">
        <v>4687</v>
      </c>
      <c r="C2377" t="s">
        <v>655</v>
      </c>
      <c r="D2377" t="s">
        <v>434</v>
      </c>
      <c r="E2377" t="s">
        <v>475</v>
      </c>
      <c r="F2377" s="13" t="s">
        <v>302</v>
      </c>
      <c r="H2377" s="15">
        <v>0</v>
      </c>
      <c r="I2377" s="15">
        <v>0</v>
      </c>
      <c r="J2377" s="15">
        <v>0</v>
      </c>
      <c r="K2377" s="15">
        <v>0</v>
      </c>
      <c r="L2377" s="15">
        <v>0</v>
      </c>
      <c r="M2377" s="15">
        <v>0</v>
      </c>
      <c r="N2377" s="15">
        <v>0</v>
      </c>
      <c r="O2377" s="15">
        <v>0</v>
      </c>
      <c r="P2377" s="15">
        <v>0</v>
      </c>
      <c r="Q2377" s="15">
        <v>0</v>
      </c>
      <c r="R2377" s="15">
        <v>0</v>
      </c>
      <c r="S2377" s="15">
        <v>0</v>
      </c>
      <c r="T2377" s="15">
        <f t="shared" si="185"/>
        <v>0</v>
      </c>
      <c r="U2377" s="15">
        <v>0</v>
      </c>
      <c r="V2377" s="15">
        <v>0</v>
      </c>
      <c r="W2377" s="15">
        <v>0</v>
      </c>
      <c r="X2377" s="15">
        <v>0</v>
      </c>
      <c r="Y2377" s="15">
        <v>0</v>
      </c>
      <c r="Z2377" s="15">
        <v>0</v>
      </c>
      <c r="AA2377" s="15">
        <v>0</v>
      </c>
      <c r="AB2377" s="15">
        <v>0</v>
      </c>
      <c r="AC2377" s="15">
        <v>0</v>
      </c>
      <c r="AD2377" s="15">
        <v>0</v>
      </c>
      <c r="AE2377" s="15">
        <v>0</v>
      </c>
      <c r="AF2377" s="15">
        <v>0</v>
      </c>
      <c r="AG2377" s="15">
        <f t="shared" si="186"/>
        <v>0</v>
      </c>
      <c r="AH2377" s="15">
        <v>0</v>
      </c>
      <c r="AI2377" s="15">
        <v>0</v>
      </c>
      <c r="AJ2377" s="15">
        <v>0</v>
      </c>
      <c r="AK2377" s="15">
        <v>0</v>
      </c>
      <c r="AL2377" s="15">
        <v>0</v>
      </c>
      <c r="AM2377" s="15">
        <v>0</v>
      </c>
      <c r="AN2377" s="15">
        <v>0</v>
      </c>
      <c r="AO2377" s="15">
        <v>0</v>
      </c>
      <c r="AP2377" s="15">
        <v>0</v>
      </c>
      <c r="AQ2377" s="15">
        <v>0</v>
      </c>
      <c r="AR2377" s="15">
        <v>0</v>
      </c>
      <c r="AS2377" s="15">
        <v>0</v>
      </c>
      <c r="AT2377" s="15">
        <f t="shared" si="187"/>
        <v>0</v>
      </c>
      <c r="AU2377" s="15">
        <v>0</v>
      </c>
      <c r="AV2377" s="15">
        <v>0</v>
      </c>
      <c r="AW2377" s="15">
        <v>0</v>
      </c>
      <c r="AX2377" s="15">
        <v>0</v>
      </c>
      <c r="AY2377" s="15">
        <v>80.271378906250007</v>
      </c>
      <c r="AZ2377" s="15">
        <v>0</v>
      </c>
      <c r="BA2377" s="15">
        <v>0</v>
      </c>
      <c r="BB2377" s="15">
        <v>29.574599609374999</v>
      </c>
      <c r="BC2377" s="15">
        <v>-6.3175400390625001</v>
      </c>
      <c r="BD2377" s="15">
        <v>69.400000000000006</v>
      </c>
      <c r="BE2377" s="15">
        <v>69.5</v>
      </c>
      <c r="BF2377" s="15">
        <v>1438.13</v>
      </c>
      <c r="BG2377" s="15">
        <f t="shared" si="188"/>
        <v>1680.5584384765625</v>
      </c>
      <c r="BH2377" t="str">
        <f t="shared" si="189"/>
        <v>CNGGas</v>
      </c>
      <c r="BI2377" t="str">
        <f>VLOOKUP(BH2377,[2]Summary!$C$29:$C$56,1,0)</f>
        <v>CNGGas</v>
      </c>
      <c r="BJ2377" s="16">
        <v>44562</v>
      </c>
    </row>
    <row r="2378" spans="1:62" x14ac:dyDescent="0.25">
      <c r="A2378" s="13" t="s">
        <v>4688</v>
      </c>
      <c r="B2378" s="13" t="s">
        <v>4688</v>
      </c>
      <c r="C2378" t="s">
        <v>4680</v>
      </c>
      <c r="D2378" t="s">
        <v>434</v>
      </c>
      <c r="E2378" t="s">
        <v>475</v>
      </c>
      <c r="F2378" s="13" t="s">
        <v>302</v>
      </c>
      <c r="H2378" s="15">
        <v>0</v>
      </c>
      <c r="I2378" s="15">
        <v>0</v>
      </c>
      <c r="J2378" s="15">
        <v>0</v>
      </c>
      <c r="K2378" s="15">
        <v>0</v>
      </c>
      <c r="L2378" s="15">
        <v>0</v>
      </c>
      <c r="M2378" s="15">
        <v>0</v>
      </c>
      <c r="N2378" s="15">
        <v>0</v>
      </c>
      <c r="O2378" s="15">
        <v>0</v>
      </c>
      <c r="P2378" s="15">
        <v>0</v>
      </c>
      <c r="Q2378" s="15">
        <v>0</v>
      </c>
      <c r="R2378" s="15">
        <v>0</v>
      </c>
      <c r="S2378" s="15">
        <v>0</v>
      </c>
      <c r="T2378" s="15">
        <f t="shared" si="185"/>
        <v>0</v>
      </c>
      <c r="U2378" s="15">
        <v>0</v>
      </c>
      <c r="V2378" s="15">
        <v>0</v>
      </c>
      <c r="W2378" s="15">
        <v>0</v>
      </c>
      <c r="X2378" s="15">
        <v>0</v>
      </c>
      <c r="Y2378" s="15">
        <v>0</v>
      </c>
      <c r="Z2378" s="15">
        <v>0</v>
      </c>
      <c r="AA2378" s="15">
        <v>0</v>
      </c>
      <c r="AB2378" s="15">
        <v>0</v>
      </c>
      <c r="AC2378" s="15">
        <v>0</v>
      </c>
      <c r="AD2378" s="15">
        <v>0</v>
      </c>
      <c r="AE2378" s="15">
        <v>0</v>
      </c>
      <c r="AF2378" s="15">
        <v>0</v>
      </c>
      <c r="AG2378" s="15">
        <f t="shared" si="186"/>
        <v>0</v>
      </c>
      <c r="AH2378" s="15">
        <v>0</v>
      </c>
      <c r="AI2378" s="15">
        <v>0</v>
      </c>
      <c r="AJ2378" s="15">
        <v>0</v>
      </c>
      <c r="AK2378" s="15">
        <v>0</v>
      </c>
      <c r="AL2378" s="15">
        <v>0</v>
      </c>
      <c r="AM2378" s="15">
        <v>0</v>
      </c>
      <c r="AN2378" s="15">
        <v>0</v>
      </c>
      <c r="AO2378" s="15">
        <v>0</v>
      </c>
      <c r="AP2378" s="15">
        <v>0</v>
      </c>
      <c r="AQ2378" s="15">
        <v>0</v>
      </c>
      <c r="AR2378" s="15">
        <v>0</v>
      </c>
      <c r="AS2378" s="15">
        <v>0</v>
      </c>
      <c r="AT2378" s="15">
        <f t="shared" si="187"/>
        <v>0</v>
      </c>
      <c r="AU2378" s="15">
        <v>0</v>
      </c>
      <c r="AV2378" s="15">
        <v>0</v>
      </c>
      <c r="AW2378" s="15">
        <v>0</v>
      </c>
      <c r="AX2378" s="15">
        <v>0</v>
      </c>
      <c r="AY2378" s="15">
        <v>0</v>
      </c>
      <c r="AZ2378" s="15">
        <v>0</v>
      </c>
      <c r="BA2378" s="15">
        <v>0</v>
      </c>
      <c r="BB2378" s="15">
        <v>0</v>
      </c>
      <c r="BC2378" s="15">
        <v>0</v>
      </c>
      <c r="BD2378" s="15">
        <v>0</v>
      </c>
      <c r="BE2378" s="15">
        <v>0</v>
      </c>
      <c r="BF2378" s="15">
        <v>0</v>
      </c>
      <c r="BG2378" s="15">
        <f t="shared" si="188"/>
        <v>0</v>
      </c>
      <c r="BH2378" t="str">
        <f t="shared" si="189"/>
        <v>CNGGas</v>
      </c>
      <c r="BI2378" t="str">
        <f>VLOOKUP(BH2378,[2]Summary!$C$29:$C$56,1,0)</f>
        <v>CNGGas</v>
      </c>
      <c r="BJ2378" s="16">
        <v>44562</v>
      </c>
    </row>
    <row r="2379" spans="1:62" x14ac:dyDescent="0.25">
      <c r="A2379" s="13">
        <v>800801.03</v>
      </c>
      <c r="B2379" s="13" t="s">
        <v>4689</v>
      </c>
      <c r="C2379" t="s">
        <v>4690</v>
      </c>
      <c r="D2379" t="s">
        <v>18</v>
      </c>
      <c r="E2379" t="s">
        <v>301</v>
      </c>
      <c r="F2379" s="13" t="s">
        <v>60</v>
      </c>
      <c r="H2379" s="15">
        <v>7.7939999999999996</v>
      </c>
      <c r="I2379" s="15">
        <v>0.10199999999999999</v>
      </c>
      <c r="J2379" s="15">
        <v>0.85399999999999998</v>
      </c>
      <c r="K2379" s="15">
        <v>0.125</v>
      </c>
      <c r="L2379" s="15">
        <v>0.125</v>
      </c>
      <c r="M2379" s="15">
        <v>3.2000000000000001E-2</v>
      </c>
      <c r="N2379" s="15">
        <v>3.2000000000000001E-2</v>
      </c>
      <c r="O2379" s="15">
        <v>3.2000000000000001E-2</v>
      </c>
      <c r="P2379" s="15">
        <v>7.0000000000000007E-2</v>
      </c>
      <c r="Q2379" s="15">
        <v>7.0000000000000007E-2</v>
      </c>
      <c r="R2379" s="15">
        <v>7.0000000000000007E-2</v>
      </c>
      <c r="S2379" s="15">
        <v>-8.1210000000000004</v>
      </c>
      <c r="T2379" s="15">
        <f t="shared" si="185"/>
        <v>1.1850000000000005</v>
      </c>
      <c r="U2379" s="15">
        <v>0</v>
      </c>
      <c r="V2379" s="15">
        <v>0</v>
      </c>
      <c r="W2379" s="15">
        <v>0</v>
      </c>
      <c r="X2379" s="15">
        <v>0</v>
      </c>
      <c r="Y2379" s="15">
        <v>0</v>
      </c>
      <c r="Z2379" s="15">
        <v>0</v>
      </c>
      <c r="AA2379" s="15">
        <v>0</v>
      </c>
      <c r="AB2379" s="15">
        <v>0</v>
      </c>
      <c r="AC2379" s="15">
        <v>0</v>
      </c>
      <c r="AD2379" s="15">
        <v>0</v>
      </c>
      <c r="AE2379" s="15">
        <v>0</v>
      </c>
      <c r="AF2379" s="15">
        <v>0</v>
      </c>
      <c r="AG2379" s="15">
        <f t="shared" si="186"/>
        <v>0</v>
      </c>
      <c r="AH2379" s="15">
        <v>0</v>
      </c>
      <c r="AI2379" s="15">
        <v>-8.3874999999999993</v>
      </c>
      <c r="AJ2379" s="15">
        <v>-25.843589843749999</v>
      </c>
      <c r="AK2379" s="15">
        <v>0</v>
      </c>
      <c r="AL2379" s="15">
        <v>0</v>
      </c>
      <c r="AM2379" s="15">
        <v>0</v>
      </c>
      <c r="AN2379" s="15">
        <v>0</v>
      </c>
      <c r="AO2379" s="15">
        <v>0</v>
      </c>
      <c r="AP2379" s="15">
        <v>0</v>
      </c>
      <c r="AQ2379" s="15">
        <v>0</v>
      </c>
      <c r="AR2379" s="15">
        <v>0</v>
      </c>
      <c r="AS2379" s="15">
        <v>0</v>
      </c>
      <c r="AT2379" s="15">
        <f t="shared" si="187"/>
        <v>-34.231089843749999</v>
      </c>
      <c r="AU2379" s="15">
        <v>0</v>
      </c>
      <c r="AV2379" s="15">
        <v>0</v>
      </c>
      <c r="AW2379" s="15">
        <v>0</v>
      </c>
      <c r="AX2379" s="15">
        <v>0</v>
      </c>
      <c r="AY2379" s="15">
        <v>0</v>
      </c>
      <c r="AZ2379" s="15">
        <v>0</v>
      </c>
      <c r="BA2379" s="15">
        <v>0</v>
      </c>
      <c r="BB2379" s="15">
        <v>0</v>
      </c>
      <c r="BC2379" s="15">
        <v>0</v>
      </c>
      <c r="BD2379" s="15">
        <v>0</v>
      </c>
      <c r="BE2379" s="15">
        <v>0</v>
      </c>
      <c r="BF2379" s="15">
        <v>0</v>
      </c>
      <c r="BG2379" s="15">
        <f t="shared" si="188"/>
        <v>0</v>
      </c>
      <c r="BH2379" t="str">
        <f t="shared" si="189"/>
        <v>UICommon</v>
      </c>
      <c r="BI2379" t="str">
        <f>VLOOKUP(BH2379,[2]Summary!$C$29:$C$56,1,0)</f>
        <v>UICommon</v>
      </c>
      <c r="BJ2379" s="16">
        <v>44197</v>
      </c>
    </row>
    <row r="2380" spans="1:62" x14ac:dyDescent="0.25">
      <c r="A2380" s="13">
        <v>802377.01</v>
      </c>
      <c r="B2380" s="13" t="s">
        <v>4691</v>
      </c>
      <c r="C2380" t="s">
        <v>4692</v>
      </c>
      <c r="D2380" t="s">
        <v>18</v>
      </c>
      <c r="E2380" t="s">
        <v>19</v>
      </c>
      <c r="F2380" s="13" t="s">
        <v>60</v>
      </c>
      <c r="H2380" s="15">
        <v>0</v>
      </c>
      <c r="I2380" s="15">
        <v>0</v>
      </c>
      <c r="J2380" s="15">
        <v>0</v>
      </c>
      <c r="K2380" s="15">
        <v>0</v>
      </c>
      <c r="L2380" s="15">
        <v>0</v>
      </c>
      <c r="M2380" s="15">
        <v>0</v>
      </c>
      <c r="N2380" s="15">
        <v>0</v>
      </c>
      <c r="O2380" s="15">
        <v>0</v>
      </c>
      <c r="P2380" s="15">
        <v>0</v>
      </c>
      <c r="Q2380" s="15">
        <v>0</v>
      </c>
      <c r="R2380" s="15">
        <v>0</v>
      </c>
      <c r="S2380" s="15">
        <v>0</v>
      </c>
      <c r="T2380" s="15">
        <f t="shared" si="185"/>
        <v>0</v>
      </c>
      <c r="U2380" s="15">
        <v>0</v>
      </c>
      <c r="V2380" s="15">
        <v>0</v>
      </c>
      <c r="W2380" s="15">
        <v>0</v>
      </c>
      <c r="X2380" s="15">
        <v>0</v>
      </c>
      <c r="Y2380" s="15">
        <v>0</v>
      </c>
      <c r="Z2380" s="15">
        <v>0</v>
      </c>
      <c r="AA2380" s="15">
        <v>0</v>
      </c>
      <c r="AB2380" s="15">
        <v>0</v>
      </c>
      <c r="AC2380" s="15">
        <v>0</v>
      </c>
      <c r="AD2380" s="15">
        <v>0</v>
      </c>
      <c r="AE2380" s="15">
        <v>0</v>
      </c>
      <c r="AF2380" s="15">
        <v>0</v>
      </c>
      <c r="AG2380" s="15">
        <f t="shared" si="186"/>
        <v>0</v>
      </c>
      <c r="AH2380" s="15">
        <v>0</v>
      </c>
      <c r="AI2380" s="15">
        <v>0</v>
      </c>
      <c r="AJ2380" s="15">
        <v>0</v>
      </c>
      <c r="AK2380" s="15">
        <v>0</v>
      </c>
      <c r="AL2380" s="15">
        <v>0</v>
      </c>
      <c r="AM2380" s="15">
        <v>0</v>
      </c>
      <c r="AN2380" s="15">
        <v>0</v>
      </c>
      <c r="AO2380" s="15">
        <v>0</v>
      </c>
      <c r="AP2380" s="15">
        <v>0</v>
      </c>
      <c r="AQ2380" s="15">
        <v>0</v>
      </c>
      <c r="AR2380" s="15">
        <v>0</v>
      </c>
      <c r="AS2380" s="15">
        <v>0</v>
      </c>
      <c r="AT2380" s="15">
        <f t="shared" si="187"/>
        <v>0</v>
      </c>
      <c r="AU2380" s="15">
        <v>0</v>
      </c>
      <c r="AV2380" s="15">
        <v>0</v>
      </c>
      <c r="AW2380" s="15">
        <v>0</v>
      </c>
      <c r="AX2380" s="15">
        <v>0</v>
      </c>
      <c r="AY2380" s="15">
        <v>0</v>
      </c>
      <c r="AZ2380" s="15">
        <v>0</v>
      </c>
      <c r="BA2380" s="15">
        <v>0</v>
      </c>
      <c r="BB2380" s="15">
        <v>0</v>
      </c>
      <c r="BC2380" s="15">
        <v>0</v>
      </c>
      <c r="BD2380" s="15">
        <v>0</v>
      </c>
      <c r="BE2380" s="15">
        <v>0</v>
      </c>
      <c r="BF2380" s="15">
        <v>0</v>
      </c>
      <c r="BG2380" s="15">
        <f t="shared" si="188"/>
        <v>0</v>
      </c>
      <c r="BH2380" t="str">
        <f t="shared" si="189"/>
        <v>UIDIST</v>
      </c>
      <c r="BI2380" t="str">
        <f>VLOOKUP(BH2380,[2]Summary!$C$29:$C$56,1,0)</f>
        <v>UIDist</v>
      </c>
      <c r="BJ2380" s="16">
        <v>44562</v>
      </c>
    </row>
    <row r="2381" spans="1:62" x14ac:dyDescent="0.25">
      <c r="A2381" s="13">
        <v>802419.01</v>
      </c>
      <c r="B2381" s="13" t="s">
        <v>4693</v>
      </c>
      <c r="C2381" t="s">
        <v>4694</v>
      </c>
      <c r="D2381" t="s">
        <v>18</v>
      </c>
      <c r="E2381" t="s">
        <v>301</v>
      </c>
      <c r="F2381" s="13" t="s">
        <v>60</v>
      </c>
      <c r="H2381" s="15">
        <v>0</v>
      </c>
      <c r="I2381" s="15">
        <v>0</v>
      </c>
      <c r="J2381" s="15">
        <v>0</v>
      </c>
      <c r="K2381" s="15">
        <v>0</v>
      </c>
      <c r="L2381" s="15">
        <v>0</v>
      </c>
      <c r="M2381" s="15">
        <v>0</v>
      </c>
      <c r="N2381" s="15">
        <v>0</v>
      </c>
      <c r="O2381" s="15">
        <v>0</v>
      </c>
      <c r="P2381" s="15">
        <v>0</v>
      </c>
      <c r="Q2381" s="15">
        <v>0</v>
      </c>
      <c r="R2381" s="15">
        <v>0</v>
      </c>
      <c r="S2381" s="15">
        <v>10.186</v>
      </c>
      <c r="T2381" s="15">
        <f t="shared" si="185"/>
        <v>10.186</v>
      </c>
      <c r="U2381" s="15">
        <v>6.3139999389648441E-2</v>
      </c>
      <c r="V2381" s="15">
        <v>6.3139999389648441E-2</v>
      </c>
      <c r="W2381" s="15">
        <v>6.2700000762939453E-2</v>
      </c>
      <c r="X2381" s="15">
        <v>6.2700000762939453E-2</v>
      </c>
      <c r="Y2381" s="15">
        <v>6.2700000762939453E-2</v>
      </c>
      <c r="Z2381" s="15">
        <v>6.2419998168945313E-2</v>
      </c>
      <c r="AA2381" s="15">
        <v>6.4730003356933588E-2</v>
      </c>
      <c r="AB2381" s="15">
        <v>6.4730003356933588E-2</v>
      </c>
      <c r="AC2381" s="15">
        <v>5.3790000915527346E-2</v>
      </c>
      <c r="AD2381" s="15">
        <v>5.3790000915527346E-2</v>
      </c>
      <c r="AE2381" s="15">
        <v>14.784059982299805</v>
      </c>
      <c r="AF2381" s="15">
        <v>27.199469177246094</v>
      </c>
      <c r="AG2381" s="15">
        <f t="shared" si="186"/>
        <v>42.597369167327884</v>
      </c>
      <c r="AH2381" s="15">
        <v>0.83063002014160159</v>
      </c>
      <c r="AI2381" s="15">
        <v>7.0058500061035156</v>
      </c>
      <c r="AJ2381" s="15">
        <v>0.49241000270843505</v>
      </c>
      <c r="AK2381" s="15">
        <v>0.35579998779296873</v>
      </c>
      <c r="AL2381" s="15">
        <v>0.35579998779296873</v>
      </c>
      <c r="AM2381" s="15">
        <v>0.15505999755859376</v>
      </c>
      <c r="AN2381" s="15">
        <v>0.36132000732421876</v>
      </c>
      <c r="AO2381" s="15">
        <v>0.36132000732421876</v>
      </c>
      <c r="AP2381" s="15">
        <v>0.4031700134277344</v>
      </c>
      <c r="AQ2381" s="15">
        <v>0.40300000000000002</v>
      </c>
      <c r="AR2381" s="15">
        <v>0.4031700134277344</v>
      </c>
      <c r="AS2381" s="15">
        <v>7.038960021972656</v>
      </c>
      <c r="AT2381" s="15">
        <f t="shared" si="187"/>
        <v>18.166490065574646</v>
      </c>
      <c r="AU2381" s="15">
        <v>0.47885998535156249</v>
      </c>
      <c r="AV2381" s="15">
        <v>0.43251998901367189</v>
      </c>
      <c r="AW2381" s="15">
        <v>7.8880498046875003</v>
      </c>
      <c r="AX2381" s="15">
        <v>0.28587997436523438</v>
      </c>
      <c r="AY2381" s="15">
        <v>0.34322000122070312</v>
      </c>
      <c r="AZ2381" s="15">
        <v>0.59665997314453123</v>
      </c>
      <c r="BA2381" s="15">
        <v>0.61654998779296877</v>
      </c>
      <c r="BB2381" s="15">
        <v>0.61654998779296877</v>
      </c>
      <c r="BC2381" s="15">
        <v>0.76138000488281254</v>
      </c>
      <c r="BD2381" s="15">
        <v>590</v>
      </c>
      <c r="BE2381" s="15">
        <v>100</v>
      </c>
      <c r="BF2381" s="15">
        <v>187.98</v>
      </c>
      <c r="BG2381" s="15">
        <f t="shared" si="188"/>
        <v>889.99966970825199</v>
      </c>
      <c r="BH2381" t="str">
        <f t="shared" si="189"/>
        <v>UICommon</v>
      </c>
      <c r="BI2381" t="str">
        <f>VLOOKUP(BH2381,[2]Summary!$C$29:$C$56,1,0)</f>
        <v>UICommon</v>
      </c>
      <c r="BJ2381" s="16">
        <v>44562</v>
      </c>
    </row>
    <row r="2382" spans="1:62" x14ac:dyDescent="0.25">
      <c r="A2382" s="13" t="s">
        <v>4695</v>
      </c>
      <c r="B2382" s="13" t="s">
        <v>4696</v>
      </c>
      <c r="C2382" t="s">
        <v>4697</v>
      </c>
      <c r="D2382" t="s">
        <v>18</v>
      </c>
      <c r="E2382" t="s">
        <v>301</v>
      </c>
      <c r="F2382" s="13" t="s">
        <v>60</v>
      </c>
      <c r="H2382" s="15">
        <v>0</v>
      </c>
      <c r="I2382" s="15">
        <v>0</v>
      </c>
      <c r="J2382" s="15">
        <v>0</v>
      </c>
      <c r="K2382" s="15">
        <v>0</v>
      </c>
      <c r="L2382" s="15">
        <v>0</v>
      </c>
      <c r="M2382" s="15">
        <v>0</v>
      </c>
      <c r="N2382" s="15">
        <v>0</v>
      </c>
      <c r="O2382" s="15">
        <v>0</v>
      </c>
      <c r="P2382" s="15">
        <v>0</v>
      </c>
      <c r="Q2382" s="15">
        <v>0</v>
      </c>
      <c r="R2382" s="15">
        <v>0</v>
      </c>
      <c r="S2382" s="15">
        <v>0</v>
      </c>
      <c r="T2382" s="15">
        <f t="shared" si="185"/>
        <v>0</v>
      </c>
      <c r="U2382" s="15">
        <v>0</v>
      </c>
      <c r="V2382" s="15">
        <v>0</v>
      </c>
      <c r="W2382" s="15">
        <v>0</v>
      </c>
      <c r="X2382" s="15">
        <v>0</v>
      </c>
      <c r="Y2382" s="15">
        <v>0</v>
      </c>
      <c r="Z2382" s="15">
        <v>0</v>
      </c>
      <c r="AA2382" s="15">
        <v>0</v>
      </c>
      <c r="AB2382" s="15">
        <v>0</v>
      </c>
      <c r="AC2382" s="15">
        <v>0</v>
      </c>
      <c r="AD2382" s="15">
        <v>0</v>
      </c>
      <c r="AE2382" s="15">
        <v>0</v>
      </c>
      <c r="AF2382" s="15">
        <v>0</v>
      </c>
      <c r="AG2382" s="15">
        <f t="shared" si="186"/>
        <v>0</v>
      </c>
      <c r="AH2382" s="15">
        <v>0</v>
      </c>
      <c r="AI2382" s="15">
        <v>0</v>
      </c>
      <c r="AJ2382" s="15">
        <v>0</v>
      </c>
      <c r="AK2382" s="15">
        <v>0</v>
      </c>
      <c r="AL2382" s="15">
        <v>0</v>
      </c>
      <c r="AM2382" s="15">
        <v>0</v>
      </c>
      <c r="AN2382" s="15">
        <v>0</v>
      </c>
      <c r="AO2382" s="15">
        <v>0</v>
      </c>
      <c r="AP2382" s="15">
        <v>0</v>
      </c>
      <c r="AQ2382" s="15">
        <v>0</v>
      </c>
      <c r="AR2382" s="15">
        <v>0</v>
      </c>
      <c r="AS2382" s="15">
        <v>23.695320098876952</v>
      </c>
      <c r="AT2382" s="15">
        <f t="shared" si="187"/>
        <v>23.695320098876952</v>
      </c>
      <c r="AU2382" s="15">
        <v>0.12055000305175781</v>
      </c>
      <c r="AV2382" s="15">
        <v>0.10887999725341797</v>
      </c>
      <c r="AW2382" s="15">
        <v>0.17825999450683594</v>
      </c>
      <c r="AX2382" s="15">
        <v>0.13730000305175782</v>
      </c>
      <c r="AY2382" s="15">
        <v>0.15144000244140626</v>
      </c>
      <c r="AZ2382" s="15">
        <v>0.14041999816894532</v>
      </c>
      <c r="BA2382" s="15">
        <v>0.14510000610351562</v>
      </c>
      <c r="BB2382" s="15">
        <v>30.18780921936035</v>
      </c>
      <c r="BC2382" s="15">
        <v>79.76237310791015</v>
      </c>
      <c r="BD2382" s="15">
        <v>94.534000000000006</v>
      </c>
      <c r="BE2382" s="15">
        <v>94.534000000000006</v>
      </c>
      <c r="BF2382" s="15">
        <v>0</v>
      </c>
      <c r="BG2382" s="15">
        <f t="shared" si="188"/>
        <v>300.00013233184814</v>
      </c>
      <c r="BH2382" t="str">
        <f t="shared" si="189"/>
        <v>UICommon</v>
      </c>
      <c r="BI2382" t="str">
        <f>VLOOKUP(BH2382,[2]Summary!$C$29:$C$56,1,0)</f>
        <v>UICommon</v>
      </c>
      <c r="BJ2382" s="16">
        <v>44531</v>
      </c>
    </row>
    <row r="2383" spans="1:62" x14ac:dyDescent="0.25">
      <c r="A2383" s="13" t="s">
        <v>4698</v>
      </c>
      <c r="B2383" s="13" t="s">
        <v>4698</v>
      </c>
      <c r="C2383" t="s">
        <v>4699</v>
      </c>
      <c r="D2383" t="s">
        <v>307</v>
      </c>
      <c r="E2383" t="s">
        <v>475</v>
      </c>
      <c r="F2383" s="13" t="s">
        <v>60</v>
      </c>
      <c r="H2383" s="15">
        <v>0</v>
      </c>
      <c r="I2383" s="15">
        <v>0</v>
      </c>
      <c r="J2383" s="15">
        <v>0</v>
      </c>
      <c r="K2383" s="15">
        <v>0</v>
      </c>
      <c r="L2383" s="15">
        <v>0</v>
      </c>
      <c r="M2383" s="15">
        <v>0</v>
      </c>
      <c r="N2383" s="15">
        <v>0</v>
      </c>
      <c r="O2383" s="15">
        <v>0</v>
      </c>
      <c r="P2383" s="15">
        <v>0</v>
      </c>
      <c r="Q2383" s="15">
        <v>0</v>
      </c>
      <c r="R2383" s="15">
        <v>0</v>
      </c>
      <c r="S2383" s="15">
        <v>0</v>
      </c>
      <c r="T2383" s="15">
        <f t="shared" si="185"/>
        <v>0</v>
      </c>
      <c r="U2383" s="15">
        <v>0</v>
      </c>
      <c r="V2383" s="15">
        <v>0</v>
      </c>
      <c r="W2383" s="15">
        <v>0</v>
      </c>
      <c r="X2383" s="15">
        <v>0</v>
      </c>
      <c r="Y2383" s="15">
        <v>0</v>
      </c>
      <c r="Z2383" s="15">
        <v>0</v>
      </c>
      <c r="AA2383" s="15">
        <v>0</v>
      </c>
      <c r="AB2383" s="15">
        <v>0</v>
      </c>
      <c r="AC2383" s="15">
        <v>0</v>
      </c>
      <c r="AD2383" s="15">
        <v>0</v>
      </c>
      <c r="AE2383" s="15">
        <v>0</v>
      </c>
      <c r="AF2383" s="15">
        <v>0</v>
      </c>
      <c r="AG2383" s="15">
        <f t="shared" si="186"/>
        <v>0</v>
      </c>
      <c r="AH2383" s="15">
        <v>0</v>
      </c>
      <c r="AI2383" s="15">
        <v>0</v>
      </c>
      <c r="AJ2383" s="15">
        <v>0</v>
      </c>
      <c r="AK2383" s="15">
        <v>0</v>
      </c>
      <c r="AL2383" s="15">
        <v>0</v>
      </c>
      <c r="AM2383" s="15">
        <v>0</v>
      </c>
      <c r="AN2383" s="15">
        <v>0</v>
      </c>
      <c r="AO2383" s="15">
        <v>0</v>
      </c>
      <c r="AP2383" s="15">
        <v>0</v>
      </c>
      <c r="AQ2383" s="15">
        <v>0</v>
      </c>
      <c r="AR2383" s="15">
        <v>0</v>
      </c>
      <c r="AS2383" s="15">
        <v>3.424409912109375</v>
      </c>
      <c r="AT2383" s="15">
        <f t="shared" si="187"/>
        <v>3.424409912109375</v>
      </c>
      <c r="AU2383" s="15">
        <v>0</v>
      </c>
      <c r="AV2383" s="15">
        <v>0</v>
      </c>
      <c r="AW2383" s="15">
        <v>0</v>
      </c>
      <c r="AX2383" s="15">
        <v>0</v>
      </c>
      <c r="AY2383" s="15">
        <v>4.4816298828125003</v>
      </c>
      <c r="AZ2383" s="15">
        <v>3.6</v>
      </c>
      <c r="BA2383" s="15">
        <v>0.22500000000000001</v>
      </c>
      <c r="BB2383" s="15">
        <v>0</v>
      </c>
      <c r="BC2383" s="15">
        <v>0</v>
      </c>
      <c r="BD2383" s="15">
        <v>0</v>
      </c>
      <c r="BE2383" s="15">
        <v>0</v>
      </c>
      <c r="BF2383" s="15">
        <v>0</v>
      </c>
      <c r="BG2383" s="15">
        <f t="shared" si="188"/>
        <v>8.3066298828124996</v>
      </c>
      <c r="BH2383" t="str">
        <f t="shared" si="189"/>
        <v>BGCGas</v>
      </c>
      <c r="BI2383" t="str">
        <f>VLOOKUP(BH2383,[2]Summary!$C$29:$C$56,1,0)</f>
        <v>BGCGas</v>
      </c>
      <c r="BJ2383" s="16">
        <v>44409</v>
      </c>
    </row>
    <row r="2384" spans="1:62" x14ac:dyDescent="0.25">
      <c r="A2384" s="13" t="s">
        <v>4700</v>
      </c>
      <c r="B2384" s="13" t="s">
        <v>4700</v>
      </c>
      <c r="C2384" t="s">
        <v>4701</v>
      </c>
      <c r="D2384" t="s">
        <v>307</v>
      </c>
      <c r="E2384" t="s">
        <v>475</v>
      </c>
      <c r="F2384" s="13" t="s">
        <v>60</v>
      </c>
      <c r="H2384" s="15">
        <v>0</v>
      </c>
      <c r="I2384" s="15">
        <v>0</v>
      </c>
      <c r="J2384" s="15">
        <v>0</v>
      </c>
      <c r="K2384" s="15">
        <v>0</v>
      </c>
      <c r="L2384" s="15">
        <v>0</v>
      </c>
      <c r="M2384" s="15">
        <v>0</v>
      </c>
      <c r="N2384" s="15">
        <v>0</v>
      </c>
      <c r="O2384" s="15">
        <v>0</v>
      </c>
      <c r="P2384" s="15">
        <v>0</v>
      </c>
      <c r="Q2384" s="15">
        <v>0</v>
      </c>
      <c r="R2384" s="15">
        <v>0</v>
      </c>
      <c r="S2384" s="15">
        <v>0</v>
      </c>
      <c r="T2384" s="15">
        <f t="shared" si="185"/>
        <v>0</v>
      </c>
      <c r="U2384" s="15">
        <v>0</v>
      </c>
      <c r="V2384" s="15">
        <v>0</v>
      </c>
      <c r="W2384" s="15">
        <v>0</v>
      </c>
      <c r="X2384" s="15">
        <v>0</v>
      </c>
      <c r="Y2384" s="15">
        <v>0</v>
      </c>
      <c r="Z2384" s="15">
        <v>0</v>
      </c>
      <c r="AA2384" s="15">
        <v>0</v>
      </c>
      <c r="AB2384" s="15">
        <v>0</v>
      </c>
      <c r="AC2384" s="15">
        <v>0</v>
      </c>
      <c r="AD2384" s="15">
        <v>0</v>
      </c>
      <c r="AE2384" s="15">
        <v>0</v>
      </c>
      <c r="AF2384" s="15">
        <v>0</v>
      </c>
      <c r="AG2384" s="15">
        <f t="shared" si="186"/>
        <v>0</v>
      </c>
      <c r="AH2384" s="15">
        <v>0</v>
      </c>
      <c r="AI2384" s="15">
        <v>0</v>
      </c>
      <c r="AJ2384" s="15">
        <v>0</v>
      </c>
      <c r="AK2384" s="15">
        <v>0</v>
      </c>
      <c r="AL2384" s="15">
        <v>0</v>
      </c>
      <c r="AM2384" s="15">
        <v>0</v>
      </c>
      <c r="AN2384" s="15">
        <v>0</v>
      </c>
      <c r="AO2384" s="15">
        <v>0</v>
      </c>
      <c r="AP2384" s="15">
        <v>0</v>
      </c>
      <c r="AQ2384" s="15">
        <v>0</v>
      </c>
      <c r="AR2384" s="15">
        <v>0</v>
      </c>
      <c r="AS2384" s="15">
        <v>0</v>
      </c>
      <c r="AT2384" s="15">
        <f t="shared" si="187"/>
        <v>0</v>
      </c>
      <c r="AU2384" s="15">
        <v>0</v>
      </c>
      <c r="AV2384" s="15">
        <v>0</v>
      </c>
      <c r="AW2384" s="15">
        <v>0</v>
      </c>
      <c r="AX2384" s="15">
        <v>0</v>
      </c>
      <c r="AY2384" s="15">
        <v>0</v>
      </c>
      <c r="AZ2384" s="15">
        <v>0</v>
      </c>
      <c r="BA2384" s="15">
        <v>0</v>
      </c>
      <c r="BB2384" s="15">
        <v>0</v>
      </c>
      <c r="BC2384" s="15">
        <v>0</v>
      </c>
      <c r="BD2384" s="15">
        <v>0</v>
      </c>
      <c r="BE2384" s="15">
        <v>0</v>
      </c>
      <c r="BF2384" s="15">
        <v>0</v>
      </c>
      <c r="BG2384" s="15">
        <f t="shared" si="188"/>
        <v>0</v>
      </c>
      <c r="BH2384" t="str">
        <f t="shared" si="189"/>
        <v>BGCGas</v>
      </c>
      <c r="BI2384" t="str">
        <f>VLOOKUP(BH2384,[2]Summary!$C$29:$C$56,1,0)</f>
        <v>BGCGas</v>
      </c>
      <c r="BJ2384" s="16">
        <v>44562</v>
      </c>
    </row>
    <row r="2385" spans="1:62" x14ac:dyDescent="0.25">
      <c r="A2385" s="13" t="s">
        <v>4702</v>
      </c>
      <c r="B2385" s="13" t="s">
        <v>4703</v>
      </c>
      <c r="C2385" t="s">
        <v>4704</v>
      </c>
      <c r="D2385" t="s">
        <v>307</v>
      </c>
      <c r="E2385" t="s">
        <v>475</v>
      </c>
      <c r="F2385" s="13" t="s">
        <v>60</v>
      </c>
      <c r="H2385" s="15">
        <v>0</v>
      </c>
      <c r="I2385" s="15">
        <v>0</v>
      </c>
      <c r="J2385" s="15">
        <v>0</v>
      </c>
      <c r="K2385" s="15">
        <v>0</v>
      </c>
      <c r="L2385" s="15">
        <v>0</v>
      </c>
      <c r="M2385" s="15">
        <v>0</v>
      </c>
      <c r="N2385" s="15">
        <v>0</v>
      </c>
      <c r="O2385" s="15">
        <v>0</v>
      </c>
      <c r="P2385" s="15">
        <v>0</v>
      </c>
      <c r="Q2385" s="15">
        <v>0</v>
      </c>
      <c r="R2385" s="15">
        <v>0</v>
      </c>
      <c r="S2385" s="15">
        <v>0</v>
      </c>
      <c r="T2385" s="15">
        <f t="shared" si="185"/>
        <v>0</v>
      </c>
      <c r="U2385" s="15">
        <v>0</v>
      </c>
      <c r="V2385" s="15">
        <v>0</v>
      </c>
      <c r="W2385" s="15">
        <v>0</v>
      </c>
      <c r="X2385" s="15">
        <v>0</v>
      </c>
      <c r="Y2385" s="15">
        <v>0</v>
      </c>
      <c r="Z2385" s="15">
        <v>0</v>
      </c>
      <c r="AA2385" s="15">
        <v>0</v>
      </c>
      <c r="AB2385" s="15">
        <v>0</v>
      </c>
      <c r="AC2385" s="15">
        <v>0</v>
      </c>
      <c r="AD2385" s="15">
        <v>0</v>
      </c>
      <c r="AE2385" s="15">
        <v>0</v>
      </c>
      <c r="AF2385" s="15">
        <v>0</v>
      </c>
      <c r="AG2385" s="15">
        <f t="shared" si="186"/>
        <v>0</v>
      </c>
      <c r="AH2385" s="15">
        <v>0</v>
      </c>
      <c r="AI2385" s="15">
        <v>0</v>
      </c>
      <c r="AJ2385" s="15">
        <v>0</v>
      </c>
      <c r="AK2385" s="15">
        <v>0</v>
      </c>
      <c r="AL2385" s="15">
        <v>0</v>
      </c>
      <c r="AM2385" s="15">
        <v>0</v>
      </c>
      <c r="AN2385" s="15">
        <v>0</v>
      </c>
      <c r="AO2385" s="15">
        <v>0</v>
      </c>
      <c r="AP2385" s="15">
        <v>0</v>
      </c>
      <c r="AQ2385" s="15">
        <v>0</v>
      </c>
      <c r="AR2385" s="15">
        <v>0</v>
      </c>
      <c r="AS2385" s="15">
        <v>0</v>
      </c>
      <c r="AT2385" s="15">
        <f t="shared" si="187"/>
        <v>0</v>
      </c>
      <c r="AU2385" s="15">
        <v>0</v>
      </c>
      <c r="AV2385" s="15">
        <v>0.21404002929665147</v>
      </c>
      <c r="AW2385" s="15">
        <v>6.3999998569488523E-4</v>
      </c>
      <c r="AX2385" s="15">
        <v>6.0000002384185791E-4</v>
      </c>
      <c r="AY2385" s="15">
        <v>1.5399999618530274E-3</v>
      </c>
      <c r="AZ2385" s="15">
        <v>8.9999997615814213E-4</v>
      </c>
      <c r="BA2385" s="15">
        <v>6.8623600392341615</v>
      </c>
      <c r="BB2385" s="15">
        <v>0.3662099914550781</v>
      </c>
      <c r="BC2385" s="15">
        <v>2.0260000228881837E-2</v>
      </c>
      <c r="BD2385" s="15">
        <v>25</v>
      </c>
      <c r="BE2385" s="15">
        <v>19.292820312500002</v>
      </c>
      <c r="BF2385" s="15">
        <v>34.552999999999997</v>
      </c>
      <c r="BG2385" s="15">
        <f t="shared" si="188"/>
        <v>86.312370372662315</v>
      </c>
      <c r="BH2385" t="str">
        <f t="shared" si="189"/>
        <v>BGCGas</v>
      </c>
      <c r="BI2385" t="str">
        <f>VLOOKUP(BH2385,[2]Summary!$C$29:$C$56,1,0)</f>
        <v>BGCGas</v>
      </c>
      <c r="BJ2385" s="16">
        <v>44562</v>
      </c>
    </row>
    <row r="2386" spans="1:62" x14ac:dyDescent="0.25">
      <c r="A2386" s="13" t="s">
        <v>4705</v>
      </c>
      <c r="B2386" s="13" t="s">
        <v>4706</v>
      </c>
      <c r="C2386" t="s">
        <v>4701</v>
      </c>
      <c r="D2386" t="s">
        <v>361</v>
      </c>
      <c r="E2386" t="s">
        <v>475</v>
      </c>
      <c r="F2386" s="13" t="s">
        <v>60</v>
      </c>
      <c r="H2386" s="15">
        <v>0</v>
      </c>
      <c r="I2386" s="15">
        <v>0</v>
      </c>
      <c r="J2386" s="15">
        <v>0</v>
      </c>
      <c r="K2386" s="15">
        <v>0</v>
      </c>
      <c r="L2386" s="15">
        <v>0</v>
      </c>
      <c r="M2386" s="15">
        <v>0</v>
      </c>
      <c r="N2386" s="15">
        <v>0</v>
      </c>
      <c r="O2386" s="15">
        <v>0</v>
      </c>
      <c r="P2386" s="15">
        <v>0</v>
      </c>
      <c r="Q2386" s="15">
        <v>0</v>
      </c>
      <c r="R2386" s="15">
        <v>0</v>
      </c>
      <c r="S2386" s="15">
        <v>0</v>
      </c>
      <c r="T2386" s="15">
        <f t="shared" si="185"/>
        <v>0</v>
      </c>
      <c r="U2386" s="15">
        <v>0</v>
      </c>
      <c r="V2386" s="15">
        <v>0</v>
      </c>
      <c r="W2386" s="15">
        <v>0</v>
      </c>
      <c r="X2386" s="15">
        <v>0</v>
      </c>
      <c r="Y2386" s="15">
        <v>0</v>
      </c>
      <c r="Z2386" s="15">
        <v>0</v>
      </c>
      <c r="AA2386" s="15">
        <v>0</v>
      </c>
      <c r="AB2386" s="15">
        <v>0</v>
      </c>
      <c r="AC2386" s="15">
        <v>0</v>
      </c>
      <c r="AD2386" s="15">
        <v>0</v>
      </c>
      <c r="AE2386" s="15">
        <v>0</v>
      </c>
      <c r="AF2386" s="15">
        <v>0</v>
      </c>
      <c r="AG2386" s="15">
        <f t="shared" si="186"/>
        <v>0</v>
      </c>
      <c r="AH2386" s="15">
        <v>0</v>
      </c>
      <c r="AI2386" s="15">
        <v>0</v>
      </c>
      <c r="AJ2386" s="15">
        <v>0</v>
      </c>
      <c r="AK2386" s="15">
        <v>0</v>
      </c>
      <c r="AL2386" s="15">
        <v>0</v>
      </c>
      <c r="AM2386" s="15">
        <v>0</v>
      </c>
      <c r="AN2386" s="15">
        <v>0</v>
      </c>
      <c r="AO2386" s="15">
        <v>0</v>
      </c>
      <c r="AP2386" s="15">
        <v>0</v>
      </c>
      <c r="AQ2386" s="15">
        <v>0</v>
      </c>
      <c r="AR2386" s="15">
        <v>0</v>
      </c>
      <c r="AS2386" s="15">
        <v>0</v>
      </c>
      <c r="AT2386" s="15">
        <f t="shared" si="187"/>
        <v>0</v>
      </c>
      <c r="AU2386" s="15">
        <v>0</v>
      </c>
      <c r="AV2386" s="15">
        <v>-61.606000000000002</v>
      </c>
      <c r="AW2386" s="15">
        <v>0</v>
      </c>
      <c r="AX2386" s="15">
        <v>0</v>
      </c>
      <c r="AY2386" s="15">
        <v>0</v>
      </c>
      <c r="AZ2386" s="15">
        <v>0</v>
      </c>
      <c r="BA2386" s="15">
        <v>123.1628671875</v>
      </c>
      <c r="BB2386" s="15">
        <v>0</v>
      </c>
      <c r="BC2386" s="15">
        <v>0</v>
      </c>
      <c r="BD2386" s="15">
        <v>0</v>
      </c>
      <c r="BE2386" s="15">
        <v>521.22434375</v>
      </c>
      <c r="BF2386" s="15">
        <v>182.81800000000001</v>
      </c>
      <c r="BG2386" s="15">
        <f t="shared" si="188"/>
        <v>765.59921093749995</v>
      </c>
      <c r="BH2386" t="str">
        <f t="shared" si="189"/>
        <v>SCGGas</v>
      </c>
      <c r="BI2386" t="str">
        <f>VLOOKUP(BH2386,[2]Summary!$C$29:$C$56,1,0)</f>
        <v>SCGGas</v>
      </c>
      <c r="BJ2386" s="16">
        <v>44562</v>
      </c>
    </row>
    <row r="2387" spans="1:62" x14ac:dyDescent="0.25">
      <c r="A2387" s="13" t="s">
        <v>4707</v>
      </c>
      <c r="B2387" s="13" t="s">
        <v>4708</v>
      </c>
      <c r="C2387" t="s">
        <v>4709</v>
      </c>
      <c r="D2387" t="s">
        <v>361</v>
      </c>
      <c r="E2387" t="s">
        <v>475</v>
      </c>
      <c r="F2387" s="13" t="s">
        <v>60</v>
      </c>
      <c r="H2387" s="15">
        <v>0</v>
      </c>
      <c r="I2387" s="15">
        <v>0</v>
      </c>
      <c r="J2387" s="15">
        <v>0</v>
      </c>
      <c r="K2387" s="15">
        <v>0</v>
      </c>
      <c r="L2387" s="15">
        <v>0</v>
      </c>
      <c r="M2387" s="15">
        <v>0</v>
      </c>
      <c r="N2387" s="15">
        <v>0</v>
      </c>
      <c r="O2387" s="15">
        <v>0</v>
      </c>
      <c r="P2387" s="15">
        <v>0</v>
      </c>
      <c r="Q2387" s="15">
        <v>0</v>
      </c>
      <c r="R2387" s="15">
        <v>0</v>
      </c>
      <c r="S2387" s="15">
        <v>0</v>
      </c>
      <c r="T2387" s="15">
        <f t="shared" si="185"/>
        <v>0</v>
      </c>
      <c r="U2387" s="15">
        <v>0</v>
      </c>
      <c r="V2387" s="15">
        <v>0</v>
      </c>
      <c r="W2387" s="15">
        <v>0</v>
      </c>
      <c r="X2387" s="15">
        <v>0</v>
      </c>
      <c r="Y2387" s="15">
        <v>0</v>
      </c>
      <c r="Z2387" s="15">
        <v>0</v>
      </c>
      <c r="AA2387" s="15">
        <v>0</v>
      </c>
      <c r="AB2387" s="15">
        <v>0</v>
      </c>
      <c r="AC2387" s="15">
        <v>0</v>
      </c>
      <c r="AD2387" s="15">
        <v>0</v>
      </c>
      <c r="AE2387" s="15">
        <v>0</v>
      </c>
      <c r="AF2387" s="15">
        <v>0</v>
      </c>
      <c r="AG2387" s="15">
        <f t="shared" si="186"/>
        <v>0</v>
      </c>
      <c r="AH2387" s="15">
        <v>0</v>
      </c>
      <c r="AI2387" s="15">
        <v>0</v>
      </c>
      <c r="AJ2387" s="15">
        <v>0</v>
      </c>
      <c r="AK2387" s="15">
        <v>0</v>
      </c>
      <c r="AL2387" s="15">
        <v>0</v>
      </c>
      <c r="AM2387" s="15">
        <v>0</v>
      </c>
      <c r="AN2387" s="15">
        <v>0</v>
      </c>
      <c r="AO2387" s="15">
        <v>0</v>
      </c>
      <c r="AP2387" s="15">
        <v>0</v>
      </c>
      <c r="AQ2387" s="15">
        <v>0</v>
      </c>
      <c r="AR2387" s="15">
        <v>0</v>
      </c>
      <c r="AS2387" s="15">
        <v>0</v>
      </c>
      <c r="AT2387" s="15">
        <f t="shared" si="187"/>
        <v>0</v>
      </c>
      <c r="AU2387" s="15">
        <v>0</v>
      </c>
      <c r="AV2387" s="15">
        <v>0</v>
      </c>
      <c r="AW2387" s="15">
        <v>0</v>
      </c>
      <c r="AX2387" s="15">
        <v>0</v>
      </c>
      <c r="AY2387" s="15">
        <v>0</v>
      </c>
      <c r="AZ2387" s="15">
        <v>0</v>
      </c>
      <c r="BA2387" s="15">
        <v>0</v>
      </c>
      <c r="BB2387" s="15">
        <v>0</v>
      </c>
      <c r="BC2387" s="15">
        <v>0</v>
      </c>
      <c r="BD2387" s="15">
        <v>0</v>
      </c>
      <c r="BE2387" s="15">
        <v>0</v>
      </c>
      <c r="BF2387" s="15">
        <v>0</v>
      </c>
      <c r="BG2387" s="15">
        <f t="shared" si="188"/>
        <v>0</v>
      </c>
      <c r="BH2387" t="str">
        <f t="shared" si="189"/>
        <v>SCGGas</v>
      </c>
      <c r="BI2387" t="str">
        <f>VLOOKUP(BH2387,[2]Summary!$C$29:$C$56,1,0)</f>
        <v>SCGGas</v>
      </c>
      <c r="BJ2387" s="16">
        <v>44562</v>
      </c>
    </row>
    <row r="2388" spans="1:62" x14ac:dyDescent="0.25">
      <c r="A2388" s="13" t="s">
        <v>4710</v>
      </c>
      <c r="B2388" s="13" t="s">
        <v>4710</v>
      </c>
      <c r="C2388" t="s">
        <v>4711</v>
      </c>
      <c r="D2388" t="s">
        <v>361</v>
      </c>
      <c r="E2388" t="s">
        <v>475</v>
      </c>
      <c r="F2388" s="13" t="s">
        <v>60</v>
      </c>
      <c r="H2388" s="15">
        <v>9.7000000000000003E-2</v>
      </c>
      <c r="I2388" s="15">
        <v>9.7000000000000003E-2</v>
      </c>
      <c r="J2388" s="15">
        <v>0.83499999999999996</v>
      </c>
      <c r="K2388" s="15">
        <v>8.5999999999999993E-2</v>
      </c>
      <c r="L2388" s="15">
        <v>8.5999999999999993E-2</v>
      </c>
      <c r="M2388" s="15">
        <v>0.104</v>
      </c>
      <c r="N2388" s="15">
        <v>0.105</v>
      </c>
      <c r="O2388" s="15">
        <v>0.105</v>
      </c>
      <c r="P2388" s="15">
        <v>0.106</v>
      </c>
      <c r="Q2388" s="15">
        <v>0.106</v>
      </c>
      <c r="R2388" s="15">
        <v>0.106</v>
      </c>
      <c r="S2388" s="15">
        <v>103.682</v>
      </c>
      <c r="T2388" s="15">
        <f t="shared" si="185"/>
        <v>105.515</v>
      </c>
      <c r="U2388" s="15">
        <v>-86.197899993896485</v>
      </c>
      <c r="V2388" s="15">
        <v>70.750319999694824</v>
      </c>
      <c r="W2388" s="15">
        <v>0.18742999267578125</v>
      </c>
      <c r="X2388" s="15">
        <v>0.18742999267578125</v>
      </c>
      <c r="Y2388" s="15">
        <v>0.18742999267578125</v>
      </c>
      <c r="Z2388" s="15">
        <v>0.15882000732421875</v>
      </c>
      <c r="AA2388" s="15">
        <v>0.51577000427246089</v>
      </c>
      <c r="AB2388" s="15">
        <v>-68.918930007934577</v>
      </c>
      <c r="AC2388" s="15">
        <v>0.17214999389648439</v>
      </c>
      <c r="AD2388" s="15">
        <v>0.17214999389648439</v>
      </c>
      <c r="AE2388" s="15">
        <v>0.17214999389648439</v>
      </c>
      <c r="AF2388" s="15">
        <v>12.304059997558594</v>
      </c>
      <c r="AG2388" s="15">
        <f t="shared" si="186"/>
        <v>-70.309120033264165</v>
      </c>
      <c r="AH2388" s="15">
        <v>-12.092529998779296</v>
      </c>
      <c r="AI2388" s="15">
        <v>0.12320999908447265</v>
      </c>
      <c r="AJ2388" s="15">
        <v>12.338949996948243</v>
      </c>
      <c r="AK2388" s="15">
        <v>0.43667999267578123</v>
      </c>
      <c r="AL2388" s="15">
        <v>0.43667999267578123</v>
      </c>
      <c r="AM2388" s="15">
        <v>-0.24647999572753906</v>
      </c>
      <c r="AN2388" s="15">
        <v>6.3020000457763667E-2</v>
      </c>
      <c r="AO2388" s="15">
        <v>57.455049999237062</v>
      </c>
      <c r="AP2388" s="15">
        <v>-57.505089996337894</v>
      </c>
      <c r="AQ2388" s="15">
        <v>75.033000000000001</v>
      </c>
      <c r="AR2388" s="15">
        <v>-0.12916999816894531</v>
      </c>
      <c r="AS2388" s="15">
        <v>-12.368779998779297</v>
      </c>
      <c r="AT2388" s="15">
        <f t="shared" si="187"/>
        <v>63.544539993286129</v>
      </c>
      <c r="AU2388" s="15">
        <v>0</v>
      </c>
      <c r="AV2388" s="15">
        <v>0</v>
      </c>
      <c r="AW2388" s="15">
        <v>0</v>
      </c>
      <c r="AX2388" s="15">
        <v>0</v>
      </c>
      <c r="AY2388" s="15">
        <v>0</v>
      </c>
      <c r="AZ2388" s="15">
        <v>0</v>
      </c>
      <c r="BA2388" s="15">
        <v>0</v>
      </c>
      <c r="BB2388" s="15">
        <v>0</v>
      </c>
      <c r="BC2388" s="15">
        <v>0</v>
      </c>
      <c r="BD2388" s="15">
        <v>0</v>
      </c>
      <c r="BE2388" s="15">
        <v>0</v>
      </c>
      <c r="BF2388" s="15">
        <v>0</v>
      </c>
      <c r="BG2388" s="15">
        <f t="shared" si="188"/>
        <v>0</v>
      </c>
      <c r="BH2388" t="str">
        <f t="shared" si="189"/>
        <v>SCGGas</v>
      </c>
      <c r="BI2388" t="str">
        <f>VLOOKUP(BH2388,[2]Summary!$C$29:$C$56,1,0)</f>
        <v>SCGGas</v>
      </c>
      <c r="BJ2388" s="16">
        <v>44197</v>
      </c>
    </row>
    <row r="2389" spans="1:62" x14ac:dyDescent="0.25">
      <c r="A2389" s="13" t="s">
        <v>4712</v>
      </c>
      <c r="B2389" s="13" t="s">
        <v>4713</v>
      </c>
      <c r="C2389" t="s">
        <v>4714</v>
      </c>
      <c r="D2389" t="s">
        <v>361</v>
      </c>
      <c r="E2389" t="s">
        <v>475</v>
      </c>
      <c r="F2389" s="13" t="s">
        <v>60</v>
      </c>
      <c r="H2389" s="15">
        <v>0</v>
      </c>
      <c r="I2389" s="15">
        <v>0</v>
      </c>
      <c r="J2389" s="15">
        <v>0</v>
      </c>
      <c r="K2389" s="15">
        <v>0</v>
      </c>
      <c r="L2389" s="15">
        <v>0</v>
      </c>
      <c r="M2389" s="15">
        <v>0</v>
      </c>
      <c r="N2389" s="15">
        <v>0</v>
      </c>
      <c r="O2389" s="15">
        <v>0</v>
      </c>
      <c r="P2389" s="15">
        <v>0</v>
      </c>
      <c r="Q2389" s="15">
        <v>0</v>
      </c>
      <c r="R2389" s="15">
        <v>0</v>
      </c>
      <c r="S2389" s="15">
        <v>0</v>
      </c>
      <c r="T2389" s="15">
        <f t="shared" si="185"/>
        <v>0</v>
      </c>
      <c r="U2389" s="15">
        <v>0</v>
      </c>
      <c r="V2389" s="15">
        <v>0</v>
      </c>
      <c r="W2389" s="15">
        <v>0</v>
      </c>
      <c r="X2389" s="15">
        <v>0</v>
      </c>
      <c r="Y2389" s="15">
        <v>0</v>
      </c>
      <c r="Z2389" s="15">
        <v>0</v>
      </c>
      <c r="AA2389" s="15">
        <v>0</v>
      </c>
      <c r="AB2389" s="15">
        <v>0</v>
      </c>
      <c r="AC2389" s="15">
        <v>0</v>
      </c>
      <c r="AD2389" s="15">
        <v>0</v>
      </c>
      <c r="AE2389" s="15">
        <v>0</v>
      </c>
      <c r="AF2389" s="15">
        <v>0</v>
      </c>
      <c r="AG2389" s="15">
        <f t="shared" si="186"/>
        <v>0</v>
      </c>
      <c r="AH2389" s="15">
        <v>0</v>
      </c>
      <c r="AI2389" s="15">
        <v>0</v>
      </c>
      <c r="AJ2389" s="15">
        <v>0</v>
      </c>
      <c r="AK2389" s="15">
        <v>0</v>
      </c>
      <c r="AL2389" s="15">
        <v>0</v>
      </c>
      <c r="AM2389" s="15">
        <v>0</v>
      </c>
      <c r="AN2389" s="15">
        <v>0</v>
      </c>
      <c r="AO2389" s="15">
        <v>0</v>
      </c>
      <c r="AP2389" s="15">
        <v>0</v>
      </c>
      <c r="AQ2389" s="15">
        <v>0</v>
      </c>
      <c r="AR2389" s="15">
        <v>0</v>
      </c>
      <c r="AS2389" s="15">
        <v>0</v>
      </c>
      <c r="AT2389" s="15">
        <f t="shared" si="187"/>
        <v>0</v>
      </c>
      <c r="AU2389" s="15">
        <v>265.43728125000001</v>
      </c>
      <c r="AV2389" s="15">
        <v>-0.92230993652343751</v>
      </c>
      <c r="AW2389" s="15">
        <v>3.8675498657226561</v>
      </c>
      <c r="AX2389" s="15">
        <v>1.3735499572753906</v>
      </c>
      <c r="AY2389" s="15">
        <v>-266.13303131103515</v>
      </c>
      <c r="AZ2389" s="15">
        <v>9.324320365905761</v>
      </c>
      <c r="BA2389" s="15">
        <v>4.1270000457763675E-2</v>
      </c>
      <c r="BB2389" s="15">
        <v>12.852629585266113</v>
      </c>
      <c r="BC2389" s="15">
        <v>4.5233600711822506</v>
      </c>
      <c r="BD2389" s="15">
        <v>19.126000000000001</v>
      </c>
      <c r="BE2389" s="15">
        <v>26.215369140625</v>
      </c>
      <c r="BF2389" s="15">
        <v>44.461359375000001</v>
      </c>
      <c r="BG2389" s="15">
        <f t="shared" si="188"/>
        <v>120.16734836387633</v>
      </c>
      <c r="BH2389" t="str">
        <f t="shared" si="189"/>
        <v>SCGGas</v>
      </c>
      <c r="BI2389" t="str">
        <f>VLOOKUP(BH2389,[2]Summary!$C$29:$C$56,1,0)</f>
        <v>SCGGas</v>
      </c>
      <c r="BJ2389" s="16">
        <v>44562</v>
      </c>
    </row>
    <row r="2390" spans="1:62" x14ac:dyDescent="0.25">
      <c r="A2390" s="13" t="s">
        <v>4715</v>
      </c>
      <c r="B2390" s="13" t="s">
        <v>4716</v>
      </c>
      <c r="C2390" t="s">
        <v>4701</v>
      </c>
      <c r="D2390" t="s">
        <v>434</v>
      </c>
      <c r="E2390" t="s">
        <v>475</v>
      </c>
      <c r="F2390" s="13" t="s">
        <v>60</v>
      </c>
      <c r="H2390" s="15">
        <v>0</v>
      </c>
      <c r="I2390" s="15">
        <v>0</v>
      </c>
      <c r="J2390" s="15">
        <v>0</v>
      </c>
      <c r="K2390" s="15">
        <v>0</v>
      </c>
      <c r="L2390" s="15">
        <v>0</v>
      </c>
      <c r="M2390" s="15">
        <v>0</v>
      </c>
      <c r="N2390" s="15">
        <v>0</v>
      </c>
      <c r="O2390" s="15">
        <v>0</v>
      </c>
      <c r="P2390" s="15">
        <v>0</v>
      </c>
      <c r="Q2390" s="15">
        <v>0</v>
      </c>
      <c r="R2390" s="15">
        <v>0</v>
      </c>
      <c r="S2390" s="15">
        <v>0</v>
      </c>
      <c r="T2390" s="15">
        <f t="shared" si="185"/>
        <v>0</v>
      </c>
      <c r="U2390" s="15">
        <v>0</v>
      </c>
      <c r="V2390" s="15">
        <v>0</v>
      </c>
      <c r="W2390" s="15">
        <v>0</v>
      </c>
      <c r="X2390" s="15">
        <v>0</v>
      </c>
      <c r="Y2390" s="15">
        <v>0</v>
      </c>
      <c r="Z2390" s="15">
        <v>0</v>
      </c>
      <c r="AA2390" s="15">
        <v>0</v>
      </c>
      <c r="AB2390" s="15">
        <v>0</v>
      </c>
      <c r="AC2390" s="15">
        <v>0</v>
      </c>
      <c r="AD2390" s="15">
        <v>0</v>
      </c>
      <c r="AE2390" s="15">
        <v>0</v>
      </c>
      <c r="AF2390" s="15">
        <v>0</v>
      </c>
      <c r="AG2390" s="15">
        <f t="shared" si="186"/>
        <v>0</v>
      </c>
      <c r="AH2390" s="15">
        <v>0</v>
      </c>
      <c r="AI2390" s="15">
        <v>0</v>
      </c>
      <c r="AJ2390" s="15">
        <v>0</v>
      </c>
      <c r="AK2390" s="15">
        <v>0</v>
      </c>
      <c r="AL2390" s="15">
        <v>0</v>
      </c>
      <c r="AM2390" s="15">
        <v>0</v>
      </c>
      <c r="AN2390" s="15">
        <v>0</v>
      </c>
      <c r="AO2390" s="15">
        <v>0</v>
      </c>
      <c r="AP2390" s="15">
        <v>0</v>
      </c>
      <c r="AQ2390" s="15">
        <v>0</v>
      </c>
      <c r="AR2390" s="15">
        <v>0</v>
      </c>
      <c r="AS2390" s="15">
        <v>0</v>
      </c>
      <c r="AT2390" s="15">
        <f t="shared" si="187"/>
        <v>0</v>
      </c>
      <c r="AU2390" s="15">
        <v>0</v>
      </c>
      <c r="AV2390" s="15">
        <v>-25.920999999999999</v>
      </c>
      <c r="AW2390" s="15">
        <v>0</v>
      </c>
      <c r="AX2390" s="15">
        <v>0</v>
      </c>
      <c r="AY2390" s="15">
        <v>0</v>
      </c>
      <c r="AZ2390" s="15">
        <v>0</v>
      </c>
      <c r="BA2390" s="15">
        <v>0</v>
      </c>
      <c r="BB2390" s="15">
        <v>0</v>
      </c>
      <c r="BC2390" s="15">
        <v>0</v>
      </c>
      <c r="BD2390" s="15">
        <v>0</v>
      </c>
      <c r="BE2390" s="15">
        <v>0</v>
      </c>
      <c r="BF2390" s="15">
        <v>0</v>
      </c>
      <c r="BG2390" s="15">
        <f t="shared" si="188"/>
        <v>-25.920999999999999</v>
      </c>
      <c r="BH2390" t="str">
        <f t="shared" si="189"/>
        <v>CNGGas</v>
      </c>
      <c r="BI2390" t="str">
        <f>VLOOKUP(BH2390,[2]Summary!$C$29:$C$56,1,0)</f>
        <v>CNGGas</v>
      </c>
      <c r="BJ2390" s="16">
        <v>44256</v>
      </c>
    </row>
    <row r="2391" spans="1:62" x14ac:dyDescent="0.25">
      <c r="A2391" s="13" t="s">
        <v>4717</v>
      </c>
      <c r="B2391" s="13" t="s">
        <v>4718</v>
      </c>
      <c r="C2391" t="s">
        <v>4709</v>
      </c>
      <c r="D2391" t="s">
        <v>434</v>
      </c>
      <c r="E2391" t="s">
        <v>475</v>
      </c>
      <c r="F2391" s="13" t="s">
        <v>60</v>
      </c>
      <c r="H2391" s="15">
        <v>0</v>
      </c>
      <c r="I2391" s="15">
        <v>0</v>
      </c>
      <c r="J2391" s="15">
        <v>0</v>
      </c>
      <c r="K2391" s="15">
        <v>0</v>
      </c>
      <c r="L2391" s="15">
        <v>0</v>
      </c>
      <c r="M2391" s="15">
        <v>0</v>
      </c>
      <c r="N2391" s="15">
        <v>0</v>
      </c>
      <c r="O2391" s="15">
        <v>0</v>
      </c>
      <c r="P2391" s="15">
        <v>0</v>
      </c>
      <c r="Q2391" s="15">
        <v>0</v>
      </c>
      <c r="R2391" s="15">
        <v>0</v>
      </c>
      <c r="S2391" s="15">
        <v>0</v>
      </c>
      <c r="T2391" s="15">
        <f t="shared" si="185"/>
        <v>0</v>
      </c>
      <c r="U2391" s="15">
        <v>0</v>
      </c>
      <c r="V2391" s="15">
        <v>0</v>
      </c>
      <c r="W2391" s="15">
        <v>0</v>
      </c>
      <c r="X2391" s="15">
        <v>0</v>
      </c>
      <c r="Y2391" s="15">
        <v>0</v>
      </c>
      <c r="Z2391" s="15">
        <v>0</v>
      </c>
      <c r="AA2391" s="15">
        <v>0</v>
      </c>
      <c r="AB2391" s="15">
        <v>0</v>
      </c>
      <c r="AC2391" s="15">
        <v>0</v>
      </c>
      <c r="AD2391" s="15">
        <v>0</v>
      </c>
      <c r="AE2391" s="15">
        <v>0</v>
      </c>
      <c r="AF2391" s="15">
        <v>0</v>
      </c>
      <c r="AG2391" s="15">
        <f t="shared" si="186"/>
        <v>0</v>
      </c>
      <c r="AH2391" s="15">
        <v>0</v>
      </c>
      <c r="AI2391" s="15">
        <v>0</v>
      </c>
      <c r="AJ2391" s="15">
        <v>0</v>
      </c>
      <c r="AK2391" s="15">
        <v>0</v>
      </c>
      <c r="AL2391" s="15">
        <v>0</v>
      </c>
      <c r="AM2391" s="15">
        <v>0</v>
      </c>
      <c r="AN2391" s="15">
        <v>0</v>
      </c>
      <c r="AO2391" s="15">
        <v>0</v>
      </c>
      <c r="AP2391" s="15">
        <v>0</v>
      </c>
      <c r="AQ2391" s="15">
        <v>0</v>
      </c>
      <c r="AR2391" s="15">
        <v>0</v>
      </c>
      <c r="AS2391" s="15">
        <v>0</v>
      </c>
      <c r="AT2391" s="15">
        <f t="shared" si="187"/>
        <v>0</v>
      </c>
      <c r="AU2391" s="15">
        <v>0</v>
      </c>
      <c r="AV2391" s="15">
        <v>-36.735609375000003</v>
      </c>
      <c r="AW2391" s="15">
        <v>0</v>
      </c>
      <c r="AX2391" s="15">
        <v>0</v>
      </c>
      <c r="AY2391" s="15">
        <v>19.670080078125</v>
      </c>
      <c r="AZ2391" s="15">
        <v>0</v>
      </c>
      <c r="BA2391" s="15">
        <v>0</v>
      </c>
      <c r="BB2391" s="15">
        <v>0</v>
      </c>
      <c r="BC2391" s="15">
        <v>-14.352580078124999</v>
      </c>
      <c r="BD2391" s="15">
        <v>266.22000000000003</v>
      </c>
      <c r="BE2391" s="15">
        <v>555.55262500000003</v>
      </c>
      <c r="BF2391" s="15">
        <v>0</v>
      </c>
      <c r="BG2391" s="15">
        <f t="shared" si="188"/>
        <v>790.35451562500009</v>
      </c>
      <c r="BH2391" t="str">
        <f t="shared" si="189"/>
        <v>CNGGas</v>
      </c>
      <c r="BI2391" t="str">
        <f>VLOOKUP(BH2391,[2]Summary!$C$29:$C$56,1,0)</f>
        <v>CNGGas</v>
      </c>
      <c r="BJ2391" s="16">
        <v>44531</v>
      </c>
    </row>
    <row r="2392" spans="1:62" x14ac:dyDescent="0.25">
      <c r="A2392" s="13" t="s">
        <v>4719</v>
      </c>
      <c r="B2392" s="13" t="s">
        <v>4720</v>
      </c>
      <c r="C2392" t="s">
        <v>4721</v>
      </c>
      <c r="D2392" t="s">
        <v>434</v>
      </c>
      <c r="E2392" t="s">
        <v>475</v>
      </c>
      <c r="F2392" s="13" t="s">
        <v>60</v>
      </c>
      <c r="H2392" s="15">
        <v>0</v>
      </c>
      <c r="I2392" s="15">
        <v>0</v>
      </c>
      <c r="J2392" s="15">
        <v>0</v>
      </c>
      <c r="K2392" s="15">
        <v>0</v>
      </c>
      <c r="L2392" s="15">
        <v>0</v>
      </c>
      <c r="M2392" s="15">
        <v>0</v>
      </c>
      <c r="N2392" s="15">
        <v>0</v>
      </c>
      <c r="O2392" s="15">
        <v>0</v>
      </c>
      <c r="P2392" s="15">
        <v>0</v>
      </c>
      <c r="Q2392" s="15">
        <v>0</v>
      </c>
      <c r="R2392" s="15">
        <v>0</v>
      </c>
      <c r="S2392" s="15">
        <v>0</v>
      </c>
      <c r="T2392" s="15">
        <f t="shared" si="185"/>
        <v>0</v>
      </c>
      <c r="U2392" s="15">
        <v>0</v>
      </c>
      <c r="V2392" s="15">
        <v>0</v>
      </c>
      <c r="W2392" s="15">
        <v>0</v>
      </c>
      <c r="X2392" s="15">
        <v>0</v>
      </c>
      <c r="Y2392" s="15">
        <v>0</v>
      </c>
      <c r="Z2392" s="15">
        <v>0</v>
      </c>
      <c r="AA2392" s="15">
        <v>0</v>
      </c>
      <c r="AB2392" s="15">
        <v>0</v>
      </c>
      <c r="AC2392" s="15">
        <v>0</v>
      </c>
      <c r="AD2392" s="15">
        <v>0</v>
      </c>
      <c r="AE2392" s="15">
        <v>0</v>
      </c>
      <c r="AF2392" s="15">
        <v>0</v>
      </c>
      <c r="AG2392" s="15">
        <f t="shared" si="186"/>
        <v>0</v>
      </c>
      <c r="AH2392" s="15">
        <v>0</v>
      </c>
      <c r="AI2392" s="15">
        <v>0</v>
      </c>
      <c r="AJ2392" s="15">
        <v>0</v>
      </c>
      <c r="AK2392" s="15">
        <v>0</v>
      </c>
      <c r="AL2392" s="15">
        <v>0</v>
      </c>
      <c r="AM2392" s="15">
        <v>0</v>
      </c>
      <c r="AN2392" s="15">
        <v>0</v>
      </c>
      <c r="AO2392" s="15">
        <v>0</v>
      </c>
      <c r="AP2392" s="15">
        <v>0</v>
      </c>
      <c r="AQ2392" s="15">
        <v>0</v>
      </c>
      <c r="AR2392" s="15">
        <v>0</v>
      </c>
      <c r="AS2392" s="15">
        <v>0</v>
      </c>
      <c r="AT2392" s="15">
        <f t="shared" si="187"/>
        <v>0</v>
      </c>
      <c r="AU2392" s="15">
        <v>5.7140300292968753</v>
      </c>
      <c r="AV2392" s="15">
        <v>-2.6808701171874998</v>
      </c>
      <c r="AW2392" s="15">
        <v>47.363308837890628</v>
      </c>
      <c r="AX2392" s="15">
        <v>27.621979736328125</v>
      </c>
      <c r="AY2392" s="15">
        <v>9.2130900573730461</v>
      </c>
      <c r="AZ2392" s="15">
        <v>7.3077799072265623</v>
      </c>
      <c r="BA2392" s="15">
        <v>97.922558715820315</v>
      </c>
      <c r="BB2392" s="15">
        <v>8.9180698242187493</v>
      </c>
      <c r="BC2392" s="15">
        <v>19.803819824218749</v>
      </c>
      <c r="BD2392" s="15">
        <v>57</v>
      </c>
      <c r="BE2392" s="15">
        <v>57</v>
      </c>
      <c r="BF2392" s="15">
        <v>121.8576875</v>
      </c>
      <c r="BG2392" s="15">
        <f t="shared" si="188"/>
        <v>457.04145431518555</v>
      </c>
      <c r="BH2392" t="str">
        <f t="shared" si="189"/>
        <v>CNGGas</v>
      </c>
      <c r="BI2392" t="str">
        <f>VLOOKUP(BH2392,[2]Summary!$C$29:$C$56,1,0)</f>
        <v>CNGGas</v>
      </c>
      <c r="BJ2392" s="16">
        <v>44562</v>
      </c>
    </row>
    <row r="2393" spans="1:62" x14ac:dyDescent="0.25">
      <c r="A2393" s="13" t="s">
        <v>4722</v>
      </c>
      <c r="B2393" s="13" t="s">
        <v>4723</v>
      </c>
      <c r="C2393" t="s">
        <v>4724</v>
      </c>
      <c r="D2393" t="s">
        <v>307</v>
      </c>
      <c r="E2393" t="s">
        <v>475</v>
      </c>
      <c r="F2393" s="13" t="s">
        <v>60</v>
      </c>
      <c r="H2393" s="15">
        <v>0</v>
      </c>
      <c r="I2393" s="15">
        <v>0</v>
      </c>
      <c r="J2393" s="15">
        <v>0</v>
      </c>
      <c r="K2393" s="15">
        <v>0</v>
      </c>
      <c r="L2393" s="15">
        <v>0</v>
      </c>
      <c r="M2393" s="15">
        <v>0</v>
      </c>
      <c r="N2393" s="15">
        <v>0</v>
      </c>
      <c r="O2393" s="15">
        <v>0</v>
      </c>
      <c r="P2393" s="15">
        <v>0</v>
      </c>
      <c r="Q2393" s="15">
        <v>0</v>
      </c>
      <c r="R2393" s="15">
        <v>0</v>
      </c>
      <c r="S2393" s="15">
        <v>0</v>
      </c>
      <c r="T2393" s="15">
        <f t="shared" si="185"/>
        <v>0</v>
      </c>
      <c r="U2393" s="15">
        <v>0</v>
      </c>
      <c r="V2393" s="15">
        <v>0</v>
      </c>
      <c r="W2393" s="15">
        <v>0</v>
      </c>
      <c r="X2393" s="15">
        <v>0</v>
      </c>
      <c r="Y2393" s="15">
        <v>0</v>
      </c>
      <c r="Z2393" s="15">
        <v>0</v>
      </c>
      <c r="AA2393" s="15">
        <v>0</v>
      </c>
      <c r="AB2393" s="15">
        <v>0</v>
      </c>
      <c r="AC2393" s="15">
        <v>0</v>
      </c>
      <c r="AD2393" s="15">
        <v>0</v>
      </c>
      <c r="AE2393" s="15">
        <v>0</v>
      </c>
      <c r="AF2393" s="15">
        <v>0</v>
      </c>
      <c r="AG2393" s="15">
        <f t="shared" si="186"/>
        <v>0</v>
      </c>
      <c r="AH2393" s="15">
        <v>0</v>
      </c>
      <c r="AI2393" s="15">
        <v>0</v>
      </c>
      <c r="AJ2393" s="15">
        <v>0</v>
      </c>
      <c r="AK2393" s="15">
        <v>0</v>
      </c>
      <c r="AL2393" s="15">
        <v>0</v>
      </c>
      <c r="AM2393" s="15">
        <v>0</v>
      </c>
      <c r="AN2393" s="15">
        <v>0</v>
      </c>
      <c r="AO2393" s="15">
        <v>0</v>
      </c>
      <c r="AP2393" s="15">
        <v>0</v>
      </c>
      <c r="AQ2393" s="15">
        <v>0</v>
      </c>
      <c r="AR2393" s="15">
        <v>0</v>
      </c>
      <c r="AS2393" s="15">
        <v>0</v>
      </c>
      <c r="AT2393" s="15">
        <f t="shared" si="187"/>
        <v>0</v>
      </c>
      <c r="AU2393" s="15">
        <v>0</v>
      </c>
      <c r="AV2393" s="15">
        <v>0</v>
      </c>
      <c r="AW2393" s="15">
        <v>0</v>
      </c>
      <c r="AX2393" s="15">
        <v>0</v>
      </c>
      <c r="AY2393" s="15">
        <v>0</v>
      </c>
      <c r="AZ2393" s="15">
        <v>0</v>
      </c>
      <c r="BA2393" s="15">
        <v>0</v>
      </c>
      <c r="BB2393" s="15">
        <v>0</v>
      </c>
      <c r="BC2393" s="15">
        <v>0</v>
      </c>
      <c r="BD2393" s="15">
        <v>0</v>
      </c>
      <c r="BE2393" s="15">
        <v>0</v>
      </c>
      <c r="BF2393" s="15">
        <v>0</v>
      </c>
      <c r="BG2393" s="15">
        <f t="shared" si="188"/>
        <v>0</v>
      </c>
      <c r="BH2393" t="str">
        <f t="shared" si="189"/>
        <v>BGCGas</v>
      </c>
      <c r="BI2393" t="str">
        <f>VLOOKUP(BH2393,[2]Summary!$C$29:$C$56,1,0)</f>
        <v>BGCGas</v>
      </c>
      <c r="BJ2393" s="16">
        <v>44562</v>
      </c>
    </row>
    <row r="2394" spans="1:62" x14ac:dyDescent="0.25">
      <c r="A2394" s="13" t="s">
        <v>4725</v>
      </c>
      <c r="B2394" s="13" t="s">
        <v>4726</v>
      </c>
      <c r="C2394" t="s">
        <v>4727</v>
      </c>
      <c r="D2394" t="s">
        <v>595</v>
      </c>
      <c r="E2394" t="s">
        <v>301</v>
      </c>
      <c r="F2394" s="13" t="s">
        <v>60</v>
      </c>
      <c r="H2394" s="15">
        <v>0</v>
      </c>
      <c r="I2394" s="15">
        <v>0</v>
      </c>
      <c r="J2394" s="15">
        <v>0</v>
      </c>
      <c r="K2394" s="15">
        <v>0</v>
      </c>
      <c r="L2394" s="15">
        <v>0</v>
      </c>
      <c r="M2394" s="15">
        <v>0</v>
      </c>
      <c r="N2394" s="15">
        <v>0</v>
      </c>
      <c r="O2394" s="15">
        <v>0</v>
      </c>
      <c r="P2394" s="15">
        <v>0</v>
      </c>
      <c r="Q2394" s="15">
        <v>0</v>
      </c>
      <c r="R2394" s="15">
        <v>0</v>
      </c>
      <c r="S2394" s="15">
        <v>0</v>
      </c>
      <c r="T2394" s="15">
        <f t="shared" si="185"/>
        <v>0</v>
      </c>
      <c r="U2394" s="15">
        <v>0</v>
      </c>
      <c r="V2394" s="15">
        <v>0</v>
      </c>
      <c r="W2394" s="15">
        <v>0</v>
      </c>
      <c r="X2394" s="15">
        <v>0</v>
      </c>
      <c r="Y2394" s="15">
        <v>0</v>
      </c>
      <c r="Z2394" s="15">
        <v>0</v>
      </c>
      <c r="AA2394" s="15">
        <v>0</v>
      </c>
      <c r="AB2394" s="15">
        <v>0</v>
      </c>
      <c r="AC2394" s="15">
        <v>0</v>
      </c>
      <c r="AD2394" s="15">
        <v>0</v>
      </c>
      <c r="AE2394" s="15">
        <v>0</v>
      </c>
      <c r="AF2394" s="15">
        <v>0</v>
      </c>
      <c r="AG2394" s="15">
        <f t="shared" si="186"/>
        <v>0</v>
      </c>
      <c r="AH2394" s="15">
        <v>0</v>
      </c>
      <c r="AI2394" s="15">
        <v>0</v>
      </c>
      <c r="AJ2394" s="15">
        <v>0</v>
      </c>
      <c r="AK2394" s="15">
        <v>0</v>
      </c>
      <c r="AL2394" s="15">
        <v>0</v>
      </c>
      <c r="AM2394" s="15">
        <v>0</v>
      </c>
      <c r="AN2394" s="15">
        <v>0</v>
      </c>
      <c r="AO2394" s="15">
        <v>0</v>
      </c>
      <c r="AP2394" s="15">
        <v>0</v>
      </c>
      <c r="AQ2394" s="15">
        <v>0</v>
      </c>
      <c r="AR2394" s="15">
        <v>0</v>
      </c>
      <c r="AS2394" s="15">
        <v>0</v>
      </c>
      <c r="AT2394" s="15">
        <f t="shared" si="187"/>
        <v>0</v>
      </c>
      <c r="AU2394" s="15">
        <v>0</v>
      </c>
      <c r="AV2394" s="15">
        <v>0</v>
      </c>
      <c r="AW2394" s="15">
        <v>0</v>
      </c>
      <c r="AX2394" s="15">
        <v>0</v>
      </c>
      <c r="AY2394" s="15">
        <v>0</v>
      </c>
      <c r="AZ2394" s="15">
        <v>11.734999999999999</v>
      </c>
      <c r="BA2394" s="15">
        <v>10.472759765625</v>
      </c>
      <c r="BB2394" s="15">
        <v>0</v>
      </c>
      <c r="BC2394" s="15">
        <v>0</v>
      </c>
      <c r="BD2394" s="15">
        <v>0</v>
      </c>
      <c r="BE2394" s="15">
        <v>0</v>
      </c>
      <c r="BF2394" s="15">
        <v>2.7919999999999998</v>
      </c>
      <c r="BG2394" s="15">
        <f t="shared" si="188"/>
        <v>24.999759765625001</v>
      </c>
      <c r="BH2394" t="str">
        <f t="shared" si="189"/>
        <v>CMPCommon</v>
      </c>
      <c r="BI2394" t="str">
        <f>VLOOKUP(BH2394,[2]Summary!$C$29:$C$56,1,0)</f>
        <v>CMPCommon</v>
      </c>
      <c r="BJ2394" s="16">
        <v>44562</v>
      </c>
    </row>
    <row r="2395" spans="1:62" x14ac:dyDescent="0.25">
      <c r="A2395" s="13" t="s">
        <v>4728</v>
      </c>
      <c r="B2395" s="13" t="s">
        <v>4729</v>
      </c>
      <c r="C2395" t="s">
        <v>4730</v>
      </c>
      <c r="D2395" t="s">
        <v>434</v>
      </c>
      <c r="E2395" t="s">
        <v>475</v>
      </c>
      <c r="F2395" s="13" t="s">
        <v>60</v>
      </c>
      <c r="H2395" s="15">
        <v>0</v>
      </c>
      <c r="I2395" s="15">
        <v>0</v>
      </c>
      <c r="J2395" s="15">
        <v>0</v>
      </c>
      <c r="K2395" s="15">
        <v>0</v>
      </c>
      <c r="L2395" s="15">
        <v>0</v>
      </c>
      <c r="M2395" s="15">
        <v>0</v>
      </c>
      <c r="N2395" s="15">
        <v>0</v>
      </c>
      <c r="O2395" s="15">
        <v>0</v>
      </c>
      <c r="P2395" s="15">
        <v>0</v>
      </c>
      <c r="Q2395" s="15">
        <v>0</v>
      </c>
      <c r="R2395" s="15">
        <v>0</v>
      </c>
      <c r="S2395" s="15">
        <v>0</v>
      </c>
      <c r="T2395" s="15">
        <f t="shared" si="185"/>
        <v>0</v>
      </c>
      <c r="U2395" s="15">
        <v>0</v>
      </c>
      <c r="V2395" s="15">
        <v>0</v>
      </c>
      <c r="W2395" s="15">
        <v>0</v>
      </c>
      <c r="X2395" s="15">
        <v>0</v>
      </c>
      <c r="Y2395" s="15">
        <v>0</v>
      </c>
      <c r="Z2395" s="15">
        <v>0</v>
      </c>
      <c r="AA2395" s="15">
        <v>0</v>
      </c>
      <c r="AB2395" s="15">
        <v>0</v>
      </c>
      <c r="AC2395" s="15">
        <v>0</v>
      </c>
      <c r="AD2395" s="15">
        <v>0</v>
      </c>
      <c r="AE2395" s="15">
        <v>0</v>
      </c>
      <c r="AF2395" s="15">
        <v>0</v>
      </c>
      <c r="AG2395" s="15">
        <f t="shared" si="186"/>
        <v>0</v>
      </c>
      <c r="AH2395" s="15">
        <v>0</v>
      </c>
      <c r="AI2395" s="15">
        <v>0</v>
      </c>
      <c r="AJ2395" s="15">
        <v>0</v>
      </c>
      <c r="AK2395" s="15">
        <v>0</v>
      </c>
      <c r="AL2395" s="15">
        <v>0</v>
      </c>
      <c r="AM2395" s="15">
        <v>0</v>
      </c>
      <c r="AN2395" s="15">
        <v>0</v>
      </c>
      <c r="AO2395" s="15">
        <v>0</v>
      </c>
      <c r="AP2395" s="15">
        <v>0</v>
      </c>
      <c r="AQ2395" s="15">
        <v>0</v>
      </c>
      <c r="AR2395" s="15">
        <v>0</v>
      </c>
      <c r="AS2395" s="15">
        <v>0</v>
      </c>
      <c r="AT2395" s="15">
        <f t="shared" si="187"/>
        <v>0</v>
      </c>
      <c r="AU2395" s="15">
        <v>0</v>
      </c>
      <c r="AV2395" s="15">
        <v>0</v>
      </c>
      <c r="AW2395" s="15">
        <v>0</v>
      </c>
      <c r="AX2395" s="15">
        <v>0</v>
      </c>
      <c r="AY2395" s="15">
        <v>0</v>
      </c>
      <c r="AZ2395" s="15">
        <v>0</v>
      </c>
      <c r="BA2395" s="15">
        <v>0</v>
      </c>
      <c r="BB2395" s="15">
        <v>0</v>
      </c>
      <c r="BC2395" s="15">
        <v>0</v>
      </c>
      <c r="BD2395" s="15">
        <v>0</v>
      </c>
      <c r="BE2395" s="15">
        <v>0</v>
      </c>
      <c r="BF2395" s="15">
        <v>0</v>
      </c>
      <c r="BG2395" s="15">
        <f t="shared" si="188"/>
        <v>0</v>
      </c>
      <c r="BH2395" t="str">
        <f t="shared" si="189"/>
        <v>CNGGas</v>
      </c>
      <c r="BI2395" t="str">
        <f>VLOOKUP(BH2395,[2]Summary!$C$29:$C$56,1,0)</f>
        <v>CNGGas</v>
      </c>
      <c r="BJ2395" s="16">
        <v>44562</v>
      </c>
    </row>
    <row r="2396" spans="1:62" x14ac:dyDescent="0.25">
      <c r="A2396" s="13" t="s">
        <v>4731</v>
      </c>
      <c r="B2396" s="13" t="s">
        <v>4732</v>
      </c>
      <c r="C2396" t="s">
        <v>4733</v>
      </c>
      <c r="D2396" t="s">
        <v>599</v>
      </c>
      <c r="E2396" t="s">
        <v>301</v>
      </c>
      <c r="F2396" s="13" t="s">
        <v>60</v>
      </c>
      <c r="H2396" s="15">
        <v>0</v>
      </c>
      <c r="I2396" s="15">
        <v>0</v>
      </c>
      <c r="J2396" s="15">
        <v>0</v>
      </c>
      <c r="K2396" s="15">
        <v>0</v>
      </c>
      <c r="L2396" s="15">
        <v>0</v>
      </c>
      <c r="M2396" s="15">
        <v>0</v>
      </c>
      <c r="N2396" s="15">
        <v>0</v>
      </c>
      <c r="O2396" s="15">
        <v>0</v>
      </c>
      <c r="P2396" s="15">
        <v>0</v>
      </c>
      <c r="Q2396" s="15">
        <v>0</v>
      </c>
      <c r="R2396" s="15">
        <v>0</v>
      </c>
      <c r="S2396" s="15">
        <v>0</v>
      </c>
      <c r="T2396" s="15">
        <f t="shared" si="185"/>
        <v>0</v>
      </c>
      <c r="U2396" s="15">
        <v>0</v>
      </c>
      <c r="V2396" s="15">
        <v>0</v>
      </c>
      <c r="W2396" s="15">
        <v>0</v>
      </c>
      <c r="X2396" s="15">
        <v>0</v>
      </c>
      <c r="Y2396" s="15">
        <v>0</v>
      </c>
      <c r="Z2396" s="15">
        <v>0</v>
      </c>
      <c r="AA2396" s="15">
        <v>0</v>
      </c>
      <c r="AB2396" s="15">
        <v>0</v>
      </c>
      <c r="AC2396" s="15">
        <v>0</v>
      </c>
      <c r="AD2396" s="15">
        <v>0</v>
      </c>
      <c r="AE2396" s="15">
        <v>0</v>
      </c>
      <c r="AF2396" s="15">
        <v>0</v>
      </c>
      <c r="AG2396" s="15">
        <f t="shared" si="186"/>
        <v>0</v>
      </c>
      <c r="AH2396" s="15">
        <v>0</v>
      </c>
      <c r="AI2396" s="15">
        <v>0</v>
      </c>
      <c r="AJ2396" s="15">
        <v>0</v>
      </c>
      <c r="AK2396" s="15">
        <v>0</v>
      </c>
      <c r="AL2396" s="15">
        <v>0</v>
      </c>
      <c r="AM2396" s="15">
        <v>0</v>
      </c>
      <c r="AN2396" s="15">
        <v>0</v>
      </c>
      <c r="AO2396" s="15">
        <v>0</v>
      </c>
      <c r="AP2396" s="15">
        <v>0</v>
      </c>
      <c r="AQ2396" s="15">
        <v>0</v>
      </c>
      <c r="AR2396" s="15">
        <v>0</v>
      </c>
      <c r="AS2396" s="15">
        <v>0</v>
      </c>
      <c r="AT2396" s="15">
        <f t="shared" si="187"/>
        <v>0</v>
      </c>
      <c r="AU2396" s="15">
        <v>0</v>
      </c>
      <c r="AV2396" s="15">
        <v>0</v>
      </c>
      <c r="AW2396" s="15">
        <v>0</v>
      </c>
      <c r="AX2396" s="15">
        <v>0</v>
      </c>
      <c r="AY2396" s="15">
        <v>0.6021800000667572</v>
      </c>
      <c r="AZ2396" s="15">
        <v>2.9800000190734863E-3</v>
      </c>
      <c r="BA2396" s="15">
        <v>3.0799999237060547E-3</v>
      </c>
      <c r="BB2396" s="15">
        <v>3.0799999237060547E-3</v>
      </c>
      <c r="BC2396" s="15">
        <v>3.1099998950958252E-3</v>
      </c>
      <c r="BD2396" s="15">
        <v>50</v>
      </c>
      <c r="BE2396" s="15">
        <v>50</v>
      </c>
      <c r="BF2396" s="15">
        <v>99.385999999999996</v>
      </c>
      <c r="BG2396" s="15">
        <f t="shared" si="188"/>
        <v>200.00042999982833</v>
      </c>
      <c r="BH2396" t="str">
        <f t="shared" si="189"/>
        <v>NYSEGCommon</v>
      </c>
      <c r="BI2396" t="str">
        <f>VLOOKUP(BH2396,[2]Summary!$C$29:$C$56,1,0)</f>
        <v>NYSEGCommon</v>
      </c>
      <c r="BJ2396" s="16">
        <v>44562</v>
      </c>
    </row>
    <row r="2397" spans="1:62" x14ac:dyDescent="0.25">
      <c r="A2397" s="13" t="s">
        <v>4734</v>
      </c>
      <c r="B2397" s="13" t="s">
        <v>4735</v>
      </c>
      <c r="C2397" t="s">
        <v>4736</v>
      </c>
      <c r="D2397" t="s">
        <v>599</v>
      </c>
      <c r="E2397" t="s">
        <v>301</v>
      </c>
      <c r="F2397" s="13" t="s">
        <v>60</v>
      </c>
      <c r="H2397" s="15">
        <v>0</v>
      </c>
      <c r="I2397" s="15">
        <v>0</v>
      </c>
      <c r="J2397" s="15">
        <v>0</v>
      </c>
      <c r="K2397" s="15">
        <v>0</v>
      </c>
      <c r="L2397" s="15">
        <v>0</v>
      </c>
      <c r="M2397" s="15">
        <v>0</v>
      </c>
      <c r="N2397" s="15">
        <v>0</v>
      </c>
      <c r="O2397" s="15">
        <v>0</v>
      </c>
      <c r="P2397" s="15">
        <v>0</v>
      </c>
      <c r="Q2397" s="15">
        <v>0</v>
      </c>
      <c r="R2397" s="15">
        <v>0</v>
      </c>
      <c r="S2397" s="15">
        <v>0</v>
      </c>
      <c r="T2397" s="15">
        <f t="shared" si="185"/>
        <v>0</v>
      </c>
      <c r="U2397" s="15">
        <v>0</v>
      </c>
      <c r="V2397" s="15">
        <v>0</v>
      </c>
      <c r="W2397" s="15">
        <v>0</v>
      </c>
      <c r="X2397" s="15">
        <v>0</v>
      </c>
      <c r="Y2397" s="15">
        <v>0</v>
      </c>
      <c r="Z2397" s="15">
        <v>0</v>
      </c>
      <c r="AA2397" s="15">
        <v>0</v>
      </c>
      <c r="AB2397" s="15">
        <v>0</v>
      </c>
      <c r="AC2397" s="15">
        <v>0</v>
      </c>
      <c r="AD2397" s="15">
        <v>0</v>
      </c>
      <c r="AE2397" s="15">
        <v>0</v>
      </c>
      <c r="AF2397" s="15">
        <v>0</v>
      </c>
      <c r="AG2397" s="15">
        <f t="shared" si="186"/>
        <v>0</v>
      </c>
      <c r="AH2397" s="15">
        <v>0</v>
      </c>
      <c r="AI2397" s="15">
        <v>0</v>
      </c>
      <c r="AJ2397" s="15">
        <v>0</v>
      </c>
      <c r="AK2397" s="15">
        <v>0</v>
      </c>
      <c r="AL2397" s="15">
        <v>0</v>
      </c>
      <c r="AM2397" s="15">
        <v>0</v>
      </c>
      <c r="AN2397" s="15">
        <v>0</v>
      </c>
      <c r="AO2397" s="15">
        <v>0</v>
      </c>
      <c r="AP2397" s="15">
        <v>0</v>
      </c>
      <c r="AQ2397" s="15">
        <v>0</v>
      </c>
      <c r="AR2397" s="15">
        <v>0</v>
      </c>
      <c r="AS2397" s="15">
        <v>0</v>
      </c>
      <c r="AT2397" s="15">
        <f t="shared" si="187"/>
        <v>0</v>
      </c>
      <c r="AU2397" s="15">
        <v>0</v>
      </c>
      <c r="AV2397" s="15">
        <v>0</v>
      </c>
      <c r="AW2397" s="15">
        <v>0</v>
      </c>
      <c r="AX2397" s="15">
        <v>0</v>
      </c>
      <c r="AY2397" s="15">
        <v>0</v>
      </c>
      <c r="AZ2397" s="15">
        <v>0</v>
      </c>
      <c r="BA2397" s="15">
        <v>0</v>
      </c>
      <c r="BB2397" s="15">
        <v>0</v>
      </c>
      <c r="BC2397" s="15">
        <v>0</v>
      </c>
      <c r="BD2397" s="15">
        <v>0</v>
      </c>
      <c r="BE2397" s="15">
        <v>0</v>
      </c>
      <c r="BF2397" s="15">
        <v>0</v>
      </c>
      <c r="BG2397" s="15">
        <f t="shared" si="188"/>
        <v>0</v>
      </c>
      <c r="BH2397" t="str">
        <f t="shared" si="189"/>
        <v>NYSEGCommon</v>
      </c>
      <c r="BI2397" t="str">
        <f>VLOOKUP(BH2397,[2]Summary!$C$29:$C$56,1,0)</f>
        <v>NYSEGCommon</v>
      </c>
      <c r="BJ2397" s="16">
        <v>44562</v>
      </c>
    </row>
    <row r="2398" spans="1:62" x14ac:dyDescent="0.25">
      <c r="A2398" s="13" t="s">
        <v>4737</v>
      </c>
      <c r="B2398" s="13" t="s">
        <v>4738</v>
      </c>
      <c r="C2398" t="s">
        <v>4739</v>
      </c>
      <c r="D2398" t="s">
        <v>599</v>
      </c>
      <c r="E2398" t="s">
        <v>301</v>
      </c>
      <c r="F2398" s="13" t="s">
        <v>60</v>
      </c>
      <c r="H2398" s="15">
        <v>0</v>
      </c>
      <c r="I2398" s="15">
        <v>0</v>
      </c>
      <c r="J2398" s="15">
        <v>0</v>
      </c>
      <c r="K2398" s="15">
        <v>0</v>
      </c>
      <c r="L2398" s="15">
        <v>0</v>
      </c>
      <c r="M2398" s="15">
        <v>0</v>
      </c>
      <c r="N2398" s="15">
        <v>0</v>
      </c>
      <c r="O2398" s="15">
        <v>0</v>
      </c>
      <c r="P2398" s="15">
        <v>0</v>
      </c>
      <c r="Q2398" s="15">
        <v>0</v>
      </c>
      <c r="R2398" s="15">
        <v>0</v>
      </c>
      <c r="S2398" s="15">
        <v>0</v>
      </c>
      <c r="T2398" s="15">
        <f t="shared" si="185"/>
        <v>0</v>
      </c>
      <c r="U2398" s="15">
        <v>0</v>
      </c>
      <c r="V2398" s="15">
        <v>0</v>
      </c>
      <c r="W2398" s="15">
        <v>0</v>
      </c>
      <c r="X2398" s="15">
        <v>0</v>
      </c>
      <c r="Y2398" s="15">
        <v>0</v>
      </c>
      <c r="Z2398" s="15">
        <v>0</v>
      </c>
      <c r="AA2398" s="15">
        <v>0</v>
      </c>
      <c r="AB2398" s="15">
        <v>0</v>
      </c>
      <c r="AC2398" s="15">
        <v>0</v>
      </c>
      <c r="AD2398" s="15">
        <v>0</v>
      </c>
      <c r="AE2398" s="15">
        <v>0</v>
      </c>
      <c r="AF2398" s="15">
        <v>0</v>
      </c>
      <c r="AG2398" s="15">
        <f t="shared" si="186"/>
        <v>0</v>
      </c>
      <c r="AH2398" s="15">
        <v>0</v>
      </c>
      <c r="AI2398" s="15">
        <v>0</v>
      </c>
      <c r="AJ2398" s="15">
        <v>0</v>
      </c>
      <c r="AK2398" s="15">
        <v>0</v>
      </c>
      <c r="AL2398" s="15">
        <v>0</v>
      </c>
      <c r="AM2398" s="15">
        <v>0</v>
      </c>
      <c r="AN2398" s="15">
        <v>0</v>
      </c>
      <c r="AO2398" s="15">
        <v>0</v>
      </c>
      <c r="AP2398" s="15">
        <v>0</v>
      </c>
      <c r="AQ2398" s="15">
        <v>0</v>
      </c>
      <c r="AR2398" s="15">
        <v>0</v>
      </c>
      <c r="AS2398" s="15">
        <v>0</v>
      </c>
      <c r="AT2398" s="15">
        <f t="shared" si="187"/>
        <v>0</v>
      </c>
      <c r="AU2398" s="15">
        <v>0</v>
      </c>
      <c r="AV2398" s="15">
        <v>0</v>
      </c>
      <c r="AW2398" s="15">
        <v>0</v>
      </c>
      <c r="AX2398" s="15">
        <v>0</v>
      </c>
      <c r="AY2398" s="15">
        <v>0</v>
      </c>
      <c r="AZ2398" s="15">
        <v>18.576000000000001</v>
      </c>
      <c r="BA2398" s="15">
        <v>8.1539999999999999</v>
      </c>
      <c r="BB2398" s="15">
        <v>0</v>
      </c>
      <c r="BC2398" s="15">
        <v>0</v>
      </c>
      <c r="BD2398" s="15">
        <v>0</v>
      </c>
      <c r="BE2398" s="15">
        <v>0</v>
      </c>
      <c r="BF2398" s="15">
        <v>0</v>
      </c>
      <c r="BG2398" s="15">
        <f t="shared" si="188"/>
        <v>26.73</v>
      </c>
      <c r="BH2398" t="str">
        <f t="shared" si="189"/>
        <v>NYSEGCommon</v>
      </c>
      <c r="BI2398" t="str">
        <f>VLOOKUP(BH2398,[2]Summary!$C$29:$C$56,1,0)</f>
        <v>NYSEGCommon</v>
      </c>
      <c r="BJ2398" s="16">
        <v>44409</v>
      </c>
    </row>
    <row r="2399" spans="1:62" x14ac:dyDescent="0.25">
      <c r="A2399" s="13" t="s">
        <v>4740</v>
      </c>
      <c r="B2399" s="13" t="s">
        <v>4741</v>
      </c>
      <c r="C2399" t="s">
        <v>4742</v>
      </c>
      <c r="D2399" t="s">
        <v>599</v>
      </c>
      <c r="E2399" t="s">
        <v>301</v>
      </c>
      <c r="F2399" s="13" t="s">
        <v>60</v>
      </c>
      <c r="H2399" s="15">
        <v>0</v>
      </c>
      <c r="I2399" s="15">
        <v>0</v>
      </c>
      <c r="J2399" s="15">
        <v>0</v>
      </c>
      <c r="K2399" s="15">
        <v>0</v>
      </c>
      <c r="L2399" s="15">
        <v>0</v>
      </c>
      <c r="M2399" s="15">
        <v>0</v>
      </c>
      <c r="N2399" s="15">
        <v>0</v>
      </c>
      <c r="O2399" s="15">
        <v>0</v>
      </c>
      <c r="P2399" s="15">
        <v>0</v>
      </c>
      <c r="Q2399" s="15">
        <v>0</v>
      </c>
      <c r="R2399" s="15">
        <v>0</v>
      </c>
      <c r="S2399" s="15">
        <v>0</v>
      </c>
      <c r="T2399" s="15">
        <f t="shared" si="185"/>
        <v>0</v>
      </c>
      <c r="U2399" s="15">
        <v>0</v>
      </c>
      <c r="V2399" s="15">
        <v>0</v>
      </c>
      <c r="W2399" s="15">
        <v>0</v>
      </c>
      <c r="X2399" s="15">
        <v>0</v>
      </c>
      <c r="Y2399" s="15">
        <v>0</v>
      </c>
      <c r="Z2399" s="15">
        <v>0</v>
      </c>
      <c r="AA2399" s="15">
        <v>0</v>
      </c>
      <c r="AB2399" s="15">
        <v>0</v>
      </c>
      <c r="AC2399" s="15">
        <v>0</v>
      </c>
      <c r="AD2399" s="15">
        <v>0</v>
      </c>
      <c r="AE2399" s="15">
        <v>0</v>
      </c>
      <c r="AF2399" s="15">
        <v>0</v>
      </c>
      <c r="AG2399" s="15">
        <f t="shared" si="186"/>
        <v>0</v>
      </c>
      <c r="AH2399" s="15">
        <v>0</v>
      </c>
      <c r="AI2399" s="15">
        <v>0</v>
      </c>
      <c r="AJ2399" s="15">
        <v>0</v>
      </c>
      <c r="AK2399" s="15">
        <v>0</v>
      </c>
      <c r="AL2399" s="15">
        <v>0</v>
      </c>
      <c r="AM2399" s="15">
        <v>0</v>
      </c>
      <c r="AN2399" s="15">
        <v>0</v>
      </c>
      <c r="AO2399" s="15">
        <v>0</v>
      </c>
      <c r="AP2399" s="15">
        <v>0</v>
      </c>
      <c r="AQ2399" s="15">
        <v>0</v>
      </c>
      <c r="AR2399" s="15">
        <v>0</v>
      </c>
      <c r="AS2399" s="15">
        <v>0</v>
      </c>
      <c r="AT2399" s="15">
        <f t="shared" si="187"/>
        <v>0</v>
      </c>
      <c r="AU2399" s="15">
        <v>0</v>
      </c>
      <c r="AV2399" s="15">
        <v>0</v>
      </c>
      <c r="AW2399" s="15">
        <v>0</v>
      </c>
      <c r="AX2399" s="15">
        <v>0</v>
      </c>
      <c r="AY2399" s="15">
        <v>0</v>
      </c>
      <c r="AZ2399" s="15">
        <v>0</v>
      </c>
      <c r="BA2399" s="15">
        <v>0</v>
      </c>
      <c r="BB2399" s="15">
        <v>0</v>
      </c>
      <c r="BC2399" s="15">
        <v>0</v>
      </c>
      <c r="BD2399" s="15">
        <v>0</v>
      </c>
      <c r="BE2399" s="15">
        <v>0</v>
      </c>
      <c r="BF2399" s="15">
        <v>100</v>
      </c>
      <c r="BG2399" s="15">
        <f t="shared" si="188"/>
        <v>100</v>
      </c>
      <c r="BH2399" t="str">
        <f t="shared" si="189"/>
        <v>NYSEGCommon</v>
      </c>
      <c r="BI2399" t="str">
        <f>VLOOKUP(BH2399,[2]Summary!$C$29:$C$56,1,0)</f>
        <v>NYSEGCommon</v>
      </c>
      <c r="BJ2399" s="16">
        <v>44562</v>
      </c>
    </row>
    <row r="2400" spans="1:62" x14ac:dyDescent="0.25">
      <c r="A2400" s="13" t="s">
        <v>4743</v>
      </c>
      <c r="B2400" s="13" t="s">
        <v>4732</v>
      </c>
      <c r="C2400" t="s">
        <v>4744</v>
      </c>
      <c r="D2400" t="s">
        <v>599</v>
      </c>
      <c r="E2400" t="s">
        <v>301</v>
      </c>
      <c r="F2400" s="13" t="s">
        <v>60</v>
      </c>
      <c r="H2400" s="15">
        <v>0</v>
      </c>
      <c r="I2400" s="15">
        <v>0</v>
      </c>
      <c r="J2400" s="15">
        <v>0</v>
      </c>
      <c r="K2400" s="15">
        <v>0</v>
      </c>
      <c r="L2400" s="15">
        <v>0</v>
      </c>
      <c r="M2400" s="15">
        <v>0</v>
      </c>
      <c r="N2400" s="15">
        <v>0</v>
      </c>
      <c r="O2400" s="15">
        <v>0</v>
      </c>
      <c r="P2400" s="15">
        <v>0</v>
      </c>
      <c r="Q2400" s="15">
        <v>0</v>
      </c>
      <c r="R2400" s="15">
        <v>0</v>
      </c>
      <c r="S2400" s="15">
        <v>0</v>
      </c>
      <c r="T2400" s="15">
        <f t="shared" si="185"/>
        <v>0</v>
      </c>
      <c r="U2400" s="15">
        <v>0</v>
      </c>
      <c r="V2400" s="15">
        <v>0</v>
      </c>
      <c r="W2400" s="15">
        <v>0</v>
      </c>
      <c r="X2400" s="15">
        <v>0</v>
      </c>
      <c r="Y2400" s="15">
        <v>0</v>
      </c>
      <c r="Z2400" s="15">
        <v>0</v>
      </c>
      <c r="AA2400" s="15">
        <v>0</v>
      </c>
      <c r="AB2400" s="15">
        <v>0</v>
      </c>
      <c r="AC2400" s="15">
        <v>0</v>
      </c>
      <c r="AD2400" s="15">
        <v>0</v>
      </c>
      <c r="AE2400" s="15">
        <v>0</v>
      </c>
      <c r="AF2400" s="15">
        <v>0</v>
      </c>
      <c r="AG2400" s="15">
        <f t="shared" si="186"/>
        <v>0</v>
      </c>
      <c r="AH2400" s="15">
        <v>0</v>
      </c>
      <c r="AI2400" s="15">
        <v>0</v>
      </c>
      <c r="AJ2400" s="15">
        <v>0</v>
      </c>
      <c r="AK2400" s="15">
        <v>0</v>
      </c>
      <c r="AL2400" s="15">
        <v>0</v>
      </c>
      <c r="AM2400" s="15">
        <v>0</v>
      </c>
      <c r="AN2400" s="15">
        <v>0</v>
      </c>
      <c r="AO2400" s="15">
        <v>0</v>
      </c>
      <c r="AP2400" s="15">
        <v>0</v>
      </c>
      <c r="AQ2400" s="15">
        <v>0</v>
      </c>
      <c r="AR2400" s="15">
        <v>0</v>
      </c>
      <c r="AS2400" s="15">
        <v>0</v>
      </c>
      <c r="AT2400" s="15">
        <f t="shared" si="187"/>
        <v>0</v>
      </c>
      <c r="AU2400" s="15">
        <v>0</v>
      </c>
      <c r="AV2400" s="15">
        <v>0</v>
      </c>
      <c r="AW2400" s="15">
        <v>0</v>
      </c>
      <c r="AX2400" s="15">
        <v>0</v>
      </c>
      <c r="AY2400" s="15">
        <v>0.6021800000667572</v>
      </c>
      <c r="AZ2400" s="15">
        <v>2.9800000190734863E-3</v>
      </c>
      <c r="BA2400" s="15">
        <v>3.0799999237060547E-3</v>
      </c>
      <c r="BB2400" s="15">
        <v>3.0799999237060547E-3</v>
      </c>
      <c r="BC2400" s="15">
        <v>3.1099998950958252E-3</v>
      </c>
      <c r="BD2400" s="15">
        <v>0</v>
      </c>
      <c r="BE2400" s="15">
        <v>50</v>
      </c>
      <c r="BF2400" s="15">
        <v>249.386</v>
      </c>
      <c r="BG2400" s="15">
        <f t="shared" si="188"/>
        <v>300.00042999982833</v>
      </c>
      <c r="BH2400" t="str">
        <f t="shared" si="189"/>
        <v>NYSEGCommon</v>
      </c>
      <c r="BI2400" t="str">
        <f>VLOOKUP(BH2400,[2]Summary!$C$29:$C$56,1,0)</f>
        <v>NYSEGCommon</v>
      </c>
      <c r="BJ2400" s="16">
        <v>44562</v>
      </c>
    </row>
    <row r="2401" spans="1:62" x14ac:dyDescent="0.25">
      <c r="A2401" s="13" t="s">
        <v>4745</v>
      </c>
      <c r="B2401" s="13" t="s">
        <v>4746</v>
      </c>
      <c r="C2401" t="s">
        <v>4747</v>
      </c>
      <c r="D2401" t="s">
        <v>599</v>
      </c>
      <c r="E2401" t="s">
        <v>301</v>
      </c>
      <c r="F2401" s="13" t="s">
        <v>60</v>
      </c>
      <c r="H2401" s="15">
        <v>0</v>
      </c>
      <c r="I2401" s="15">
        <v>0</v>
      </c>
      <c r="J2401" s="15">
        <v>0</v>
      </c>
      <c r="K2401" s="15">
        <v>0</v>
      </c>
      <c r="L2401" s="15">
        <v>0</v>
      </c>
      <c r="M2401" s="15">
        <v>0</v>
      </c>
      <c r="N2401" s="15">
        <v>0</v>
      </c>
      <c r="O2401" s="15">
        <v>0</v>
      </c>
      <c r="P2401" s="15">
        <v>0</v>
      </c>
      <c r="Q2401" s="15">
        <v>0</v>
      </c>
      <c r="R2401" s="15">
        <v>0</v>
      </c>
      <c r="S2401" s="15">
        <v>0</v>
      </c>
      <c r="T2401" s="15">
        <f t="shared" si="185"/>
        <v>0</v>
      </c>
      <c r="U2401" s="15">
        <v>0</v>
      </c>
      <c r="V2401" s="15">
        <v>0</v>
      </c>
      <c r="W2401" s="15">
        <v>0</v>
      </c>
      <c r="X2401" s="15">
        <v>0</v>
      </c>
      <c r="Y2401" s="15">
        <v>0</v>
      </c>
      <c r="Z2401" s="15">
        <v>0</v>
      </c>
      <c r="AA2401" s="15">
        <v>0</v>
      </c>
      <c r="AB2401" s="15">
        <v>0</v>
      </c>
      <c r="AC2401" s="15">
        <v>0</v>
      </c>
      <c r="AD2401" s="15">
        <v>0</v>
      </c>
      <c r="AE2401" s="15">
        <v>0</v>
      </c>
      <c r="AF2401" s="15">
        <v>0</v>
      </c>
      <c r="AG2401" s="15">
        <f t="shared" si="186"/>
        <v>0</v>
      </c>
      <c r="AH2401" s="15">
        <v>0</v>
      </c>
      <c r="AI2401" s="15">
        <v>0</v>
      </c>
      <c r="AJ2401" s="15">
        <v>0</v>
      </c>
      <c r="AK2401" s="15">
        <v>0</v>
      </c>
      <c r="AL2401" s="15">
        <v>0</v>
      </c>
      <c r="AM2401" s="15">
        <v>0</v>
      </c>
      <c r="AN2401" s="15">
        <v>0</v>
      </c>
      <c r="AO2401" s="15">
        <v>0</v>
      </c>
      <c r="AP2401" s="15">
        <v>0</v>
      </c>
      <c r="AQ2401" s="15">
        <v>0</v>
      </c>
      <c r="AR2401" s="15">
        <v>0</v>
      </c>
      <c r="AS2401" s="15">
        <v>0</v>
      </c>
      <c r="AT2401" s="15">
        <f t="shared" si="187"/>
        <v>0</v>
      </c>
      <c r="AU2401" s="15">
        <v>0</v>
      </c>
      <c r="AV2401" s="15">
        <v>0</v>
      </c>
      <c r="AW2401" s="15">
        <v>0</v>
      </c>
      <c r="AX2401" s="15">
        <v>0.60152999997138978</v>
      </c>
      <c r="AY2401" s="15">
        <v>3.0399999618530272E-3</v>
      </c>
      <c r="AZ2401" s="15">
        <v>2.9800000190734863E-3</v>
      </c>
      <c r="BA2401" s="15">
        <v>3.0799999237060547E-3</v>
      </c>
      <c r="BB2401" s="15">
        <v>3.0799999237060547E-3</v>
      </c>
      <c r="BC2401" s="15">
        <v>3.1199998855590818E-3</v>
      </c>
      <c r="BD2401" s="15">
        <v>0</v>
      </c>
      <c r="BE2401" s="15">
        <v>124.383</v>
      </c>
      <c r="BF2401" s="15">
        <v>0</v>
      </c>
      <c r="BG2401" s="15">
        <f t="shared" si="188"/>
        <v>124.99982999968529</v>
      </c>
      <c r="BH2401" t="str">
        <f t="shared" si="189"/>
        <v>NYSEGCommon</v>
      </c>
      <c r="BI2401" t="str">
        <f>VLOOKUP(BH2401,[2]Summary!$C$29:$C$56,1,0)</f>
        <v>NYSEGCommon</v>
      </c>
      <c r="BJ2401" s="16">
        <v>44531</v>
      </c>
    </row>
    <row r="2402" spans="1:62" x14ac:dyDescent="0.25">
      <c r="A2402" s="13" t="s">
        <v>4748</v>
      </c>
      <c r="B2402" s="13" t="s">
        <v>4749</v>
      </c>
      <c r="C2402" t="s">
        <v>4750</v>
      </c>
      <c r="D2402" t="s">
        <v>599</v>
      </c>
      <c r="E2402" t="s">
        <v>301</v>
      </c>
      <c r="F2402" s="13" t="s">
        <v>60</v>
      </c>
      <c r="H2402" s="15">
        <v>0</v>
      </c>
      <c r="I2402" s="15">
        <v>0</v>
      </c>
      <c r="J2402" s="15">
        <v>0</v>
      </c>
      <c r="K2402" s="15">
        <v>0</v>
      </c>
      <c r="L2402" s="15">
        <v>0</v>
      </c>
      <c r="M2402" s="15">
        <v>0</v>
      </c>
      <c r="N2402" s="15">
        <v>0</v>
      </c>
      <c r="O2402" s="15">
        <v>0</v>
      </c>
      <c r="P2402" s="15">
        <v>0</v>
      </c>
      <c r="Q2402" s="15">
        <v>0</v>
      </c>
      <c r="R2402" s="15">
        <v>0</v>
      </c>
      <c r="S2402" s="15">
        <v>0</v>
      </c>
      <c r="T2402" s="15">
        <f t="shared" si="185"/>
        <v>0</v>
      </c>
      <c r="U2402" s="15">
        <v>0</v>
      </c>
      <c r="V2402" s="15">
        <v>0</v>
      </c>
      <c r="W2402" s="15">
        <v>0</v>
      </c>
      <c r="X2402" s="15">
        <v>0</v>
      </c>
      <c r="Y2402" s="15">
        <v>0</v>
      </c>
      <c r="Z2402" s="15">
        <v>0</v>
      </c>
      <c r="AA2402" s="15">
        <v>0</v>
      </c>
      <c r="AB2402" s="15">
        <v>0</v>
      </c>
      <c r="AC2402" s="15">
        <v>0</v>
      </c>
      <c r="AD2402" s="15">
        <v>0</v>
      </c>
      <c r="AE2402" s="15">
        <v>0</v>
      </c>
      <c r="AF2402" s="15">
        <v>0</v>
      </c>
      <c r="AG2402" s="15">
        <f t="shared" si="186"/>
        <v>0</v>
      </c>
      <c r="AH2402" s="15">
        <v>0</v>
      </c>
      <c r="AI2402" s="15">
        <v>0</v>
      </c>
      <c r="AJ2402" s="15">
        <v>0</v>
      </c>
      <c r="AK2402" s="15">
        <v>0</v>
      </c>
      <c r="AL2402" s="15">
        <v>0</v>
      </c>
      <c r="AM2402" s="15">
        <v>0</v>
      </c>
      <c r="AN2402" s="15">
        <v>0</v>
      </c>
      <c r="AO2402" s="15">
        <v>0</v>
      </c>
      <c r="AP2402" s="15">
        <v>0</v>
      </c>
      <c r="AQ2402" s="15">
        <v>0</v>
      </c>
      <c r="AR2402" s="15">
        <v>0</v>
      </c>
      <c r="AS2402" s="15">
        <v>0</v>
      </c>
      <c r="AT2402" s="15">
        <f t="shared" si="187"/>
        <v>0</v>
      </c>
      <c r="AU2402" s="15">
        <v>0</v>
      </c>
      <c r="AV2402" s="15">
        <v>0</v>
      </c>
      <c r="AW2402" s="15">
        <v>0</v>
      </c>
      <c r="AX2402" s="15">
        <v>109.98064999389648</v>
      </c>
      <c r="AY2402" s="15">
        <v>0.54821002197265623</v>
      </c>
      <c r="AZ2402" s="15">
        <v>0.54365997314453129</v>
      </c>
      <c r="BA2402" s="15">
        <v>0.56178002929687498</v>
      </c>
      <c r="BB2402" s="15">
        <v>0.56178002929687498</v>
      </c>
      <c r="BC2402" s="15">
        <v>8.5810700073242181</v>
      </c>
      <c r="BD2402" s="15">
        <v>0</v>
      </c>
      <c r="BE2402" s="15">
        <v>0</v>
      </c>
      <c r="BF2402" s="15">
        <v>121.223</v>
      </c>
      <c r="BG2402" s="15">
        <f t="shared" si="188"/>
        <v>242.00015005493162</v>
      </c>
      <c r="BH2402" t="str">
        <f t="shared" si="189"/>
        <v>NYSEGCommon</v>
      </c>
      <c r="BI2402" t="str">
        <f>VLOOKUP(BH2402,[2]Summary!$C$29:$C$56,1,0)</f>
        <v>NYSEGCommon</v>
      </c>
      <c r="BJ2402" s="16">
        <v>44562</v>
      </c>
    </row>
    <row r="2403" spans="1:62" x14ac:dyDescent="0.25">
      <c r="A2403" s="13" t="s">
        <v>4751</v>
      </c>
      <c r="B2403" s="13" t="s">
        <v>4752</v>
      </c>
      <c r="C2403" t="s">
        <v>4753</v>
      </c>
      <c r="D2403" t="s">
        <v>599</v>
      </c>
      <c r="E2403" t="s">
        <v>301</v>
      </c>
      <c r="F2403" s="13" t="s">
        <v>60</v>
      </c>
      <c r="H2403" s="15">
        <v>0</v>
      </c>
      <c r="I2403" s="15">
        <v>0</v>
      </c>
      <c r="J2403" s="15">
        <v>0</v>
      </c>
      <c r="K2403" s="15">
        <v>0</v>
      </c>
      <c r="L2403" s="15">
        <v>0</v>
      </c>
      <c r="M2403" s="15">
        <v>0</v>
      </c>
      <c r="N2403" s="15">
        <v>0</v>
      </c>
      <c r="O2403" s="15">
        <v>0</v>
      </c>
      <c r="P2403" s="15">
        <v>0</v>
      </c>
      <c r="Q2403" s="15">
        <v>0</v>
      </c>
      <c r="R2403" s="15">
        <v>0</v>
      </c>
      <c r="S2403" s="15">
        <v>0</v>
      </c>
      <c r="T2403" s="15">
        <f t="shared" si="185"/>
        <v>0</v>
      </c>
      <c r="U2403" s="15">
        <v>0</v>
      </c>
      <c r="V2403" s="15">
        <v>0</v>
      </c>
      <c r="W2403" s="15">
        <v>0</v>
      </c>
      <c r="X2403" s="15">
        <v>0</v>
      </c>
      <c r="Y2403" s="15">
        <v>0</v>
      </c>
      <c r="Z2403" s="15">
        <v>0</v>
      </c>
      <c r="AA2403" s="15">
        <v>0</v>
      </c>
      <c r="AB2403" s="15">
        <v>0</v>
      </c>
      <c r="AC2403" s="15">
        <v>0</v>
      </c>
      <c r="AD2403" s="15">
        <v>0</v>
      </c>
      <c r="AE2403" s="15">
        <v>0</v>
      </c>
      <c r="AF2403" s="15">
        <v>0</v>
      </c>
      <c r="AG2403" s="15">
        <f t="shared" si="186"/>
        <v>0</v>
      </c>
      <c r="AH2403" s="15">
        <v>0</v>
      </c>
      <c r="AI2403" s="15">
        <v>0</v>
      </c>
      <c r="AJ2403" s="15">
        <v>0</v>
      </c>
      <c r="AK2403" s="15">
        <v>0</v>
      </c>
      <c r="AL2403" s="15">
        <v>0</v>
      </c>
      <c r="AM2403" s="15">
        <v>0</v>
      </c>
      <c r="AN2403" s="15">
        <v>0</v>
      </c>
      <c r="AO2403" s="15">
        <v>0</v>
      </c>
      <c r="AP2403" s="15">
        <v>0</v>
      </c>
      <c r="AQ2403" s="15">
        <v>0</v>
      </c>
      <c r="AR2403" s="15">
        <v>0</v>
      </c>
      <c r="AS2403" s="15">
        <v>0</v>
      </c>
      <c r="AT2403" s="15">
        <f t="shared" si="187"/>
        <v>0</v>
      </c>
      <c r="AU2403" s="15">
        <v>0</v>
      </c>
      <c r="AV2403" s="15">
        <v>0</v>
      </c>
      <c r="AW2403" s="15">
        <v>0</v>
      </c>
      <c r="AX2403" s="15">
        <v>0.60152999997138978</v>
      </c>
      <c r="AY2403" s="15">
        <v>3.0399999618530272E-3</v>
      </c>
      <c r="AZ2403" s="15">
        <v>2.9800000190734863E-3</v>
      </c>
      <c r="BA2403" s="15">
        <v>3.0799999237060547E-3</v>
      </c>
      <c r="BB2403" s="15">
        <v>3.0799999237060547E-3</v>
      </c>
      <c r="BC2403" s="15">
        <v>3.1199998855590818E-3</v>
      </c>
      <c r="BD2403" s="15">
        <v>0</v>
      </c>
      <c r="BE2403" s="15">
        <v>0</v>
      </c>
      <c r="BF2403" s="15">
        <v>99.382999999999996</v>
      </c>
      <c r="BG2403" s="15">
        <f t="shared" si="188"/>
        <v>99.999829999685289</v>
      </c>
      <c r="BH2403" t="str">
        <f t="shared" si="189"/>
        <v>NYSEGCommon</v>
      </c>
      <c r="BI2403" t="str">
        <f>VLOOKUP(BH2403,[2]Summary!$C$29:$C$56,1,0)</f>
        <v>NYSEGCommon</v>
      </c>
      <c r="BJ2403" s="16">
        <v>44562</v>
      </c>
    </row>
    <row r="2404" spans="1:62" x14ac:dyDescent="0.25">
      <c r="A2404" s="13" t="s">
        <v>4754</v>
      </c>
      <c r="B2404" s="13" t="s">
        <v>4755</v>
      </c>
      <c r="C2404" t="s">
        <v>4756</v>
      </c>
      <c r="D2404" t="s">
        <v>599</v>
      </c>
      <c r="E2404" t="s">
        <v>301</v>
      </c>
      <c r="F2404" s="13" t="s">
        <v>60</v>
      </c>
      <c r="H2404" s="15">
        <v>0</v>
      </c>
      <c r="I2404" s="15">
        <v>0</v>
      </c>
      <c r="J2404" s="15">
        <v>0</v>
      </c>
      <c r="K2404" s="15">
        <v>0</v>
      </c>
      <c r="L2404" s="15">
        <v>0</v>
      </c>
      <c r="M2404" s="15">
        <v>0</v>
      </c>
      <c r="N2404" s="15">
        <v>0</v>
      </c>
      <c r="O2404" s="15">
        <v>0</v>
      </c>
      <c r="P2404" s="15">
        <v>0</v>
      </c>
      <c r="Q2404" s="15">
        <v>0</v>
      </c>
      <c r="R2404" s="15">
        <v>0</v>
      </c>
      <c r="S2404" s="15">
        <v>0</v>
      </c>
      <c r="T2404" s="15">
        <f t="shared" si="185"/>
        <v>0</v>
      </c>
      <c r="U2404" s="15">
        <v>0</v>
      </c>
      <c r="V2404" s="15">
        <v>0</v>
      </c>
      <c r="W2404" s="15">
        <v>0</v>
      </c>
      <c r="X2404" s="15">
        <v>0</v>
      </c>
      <c r="Y2404" s="15">
        <v>0</v>
      </c>
      <c r="Z2404" s="15">
        <v>0</v>
      </c>
      <c r="AA2404" s="15">
        <v>0</v>
      </c>
      <c r="AB2404" s="15">
        <v>0</v>
      </c>
      <c r="AC2404" s="15">
        <v>0</v>
      </c>
      <c r="AD2404" s="15">
        <v>0</v>
      </c>
      <c r="AE2404" s="15">
        <v>0</v>
      </c>
      <c r="AF2404" s="15">
        <v>0</v>
      </c>
      <c r="AG2404" s="15">
        <f t="shared" si="186"/>
        <v>0</v>
      </c>
      <c r="AH2404" s="15">
        <v>0</v>
      </c>
      <c r="AI2404" s="15">
        <v>0</v>
      </c>
      <c r="AJ2404" s="15">
        <v>0</v>
      </c>
      <c r="AK2404" s="15">
        <v>0</v>
      </c>
      <c r="AL2404" s="15">
        <v>0</v>
      </c>
      <c r="AM2404" s="15">
        <v>0</v>
      </c>
      <c r="AN2404" s="15">
        <v>0</v>
      </c>
      <c r="AO2404" s="15">
        <v>0</v>
      </c>
      <c r="AP2404" s="15">
        <v>0</v>
      </c>
      <c r="AQ2404" s="15">
        <v>0</v>
      </c>
      <c r="AR2404" s="15">
        <v>0</v>
      </c>
      <c r="AS2404" s="15">
        <v>0</v>
      </c>
      <c r="AT2404" s="15">
        <f t="shared" si="187"/>
        <v>0</v>
      </c>
      <c r="AU2404" s="15">
        <v>0</v>
      </c>
      <c r="AV2404" s="15">
        <v>0</v>
      </c>
      <c r="AW2404" s="15">
        <v>0</v>
      </c>
      <c r="AX2404" s="15">
        <v>0.60152999997138978</v>
      </c>
      <c r="AY2404" s="15">
        <v>3.0399999618530272E-3</v>
      </c>
      <c r="AZ2404" s="15">
        <v>2.9800000190734863E-3</v>
      </c>
      <c r="BA2404" s="15">
        <v>3.0799999237060547E-3</v>
      </c>
      <c r="BB2404" s="15">
        <v>3.0799999237060547E-3</v>
      </c>
      <c r="BC2404" s="15">
        <v>3.1199998855590818E-3</v>
      </c>
      <c r="BD2404" s="15">
        <v>0</v>
      </c>
      <c r="BE2404" s="15">
        <v>99.382999999999996</v>
      </c>
      <c r="BF2404" s="15">
        <v>95</v>
      </c>
      <c r="BG2404" s="15">
        <f t="shared" si="188"/>
        <v>194.99982999968529</v>
      </c>
      <c r="BH2404" t="str">
        <f t="shared" si="189"/>
        <v>NYSEGCommon</v>
      </c>
      <c r="BI2404" t="str">
        <f>VLOOKUP(BH2404,[2]Summary!$C$29:$C$56,1,0)</f>
        <v>NYSEGCommon</v>
      </c>
      <c r="BJ2404" s="16">
        <v>44562</v>
      </c>
    </row>
    <row r="2405" spans="1:62" x14ac:dyDescent="0.25">
      <c r="A2405" s="13" t="s">
        <v>4757</v>
      </c>
      <c r="B2405" s="13" t="s">
        <v>4758</v>
      </c>
      <c r="C2405" t="s">
        <v>4759</v>
      </c>
      <c r="D2405" t="s">
        <v>599</v>
      </c>
      <c r="E2405" t="s">
        <v>301</v>
      </c>
      <c r="F2405" s="13" t="s">
        <v>60</v>
      </c>
      <c r="H2405" s="15">
        <v>0</v>
      </c>
      <c r="I2405" s="15">
        <v>0</v>
      </c>
      <c r="J2405" s="15">
        <v>0</v>
      </c>
      <c r="K2405" s="15">
        <v>0</v>
      </c>
      <c r="L2405" s="15">
        <v>0</v>
      </c>
      <c r="M2405" s="15">
        <v>0</v>
      </c>
      <c r="N2405" s="15">
        <v>0</v>
      </c>
      <c r="O2405" s="15">
        <v>0</v>
      </c>
      <c r="P2405" s="15">
        <v>0</v>
      </c>
      <c r="Q2405" s="15">
        <v>0</v>
      </c>
      <c r="R2405" s="15">
        <v>0</v>
      </c>
      <c r="S2405" s="15">
        <v>0</v>
      </c>
      <c r="T2405" s="15">
        <f t="shared" si="185"/>
        <v>0</v>
      </c>
      <c r="U2405" s="15">
        <v>0</v>
      </c>
      <c r="V2405" s="15">
        <v>0</v>
      </c>
      <c r="W2405" s="15">
        <v>0</v>
      </c>
      <c r="X2405" s="15">
        <v>0</v>
      </c>
      <c r="Y2405" s="15">
        <v>0</v>
      </c>
      <c r="Z2405" s="15">
        <v>0</v>
      </c>
      <c r="AA2405" s="15">
        <v>0</v>
      </c>
      <c r="AB2405" s="15">
        <v>0</v>
      </c>
      <c r="AC2405" s="15">
        <v>0</v>
      </c>
      <c r="AD2405" s="15">
        <v>0</v>
      </c>
      <c r="AE2405" s="15">
        <v>0</v>
      </c>
      <c r="AF2405" s="15">
        <v>0</v>
      </c>
      <c r="AG2405" s="15">
        <f t="shared" si="186"/>
        <v>0</v>
      </c>
      <c r="AH2405" s="15">
        <v>0</v>
      </c>
      <c r="AI2405" s="15">
        <v>0</v>
      </c>
      <c r="AJ2405" s="15">
        <v>0</v>
      </c>
      <c r="AK2405" s="15">
        <v>0</v>
      </c>
      <c r="AL2405" s="15">
        <v>0</v>
      </c>
      <c r="AM2405" s="15">
        <v>0</v>
      </c>
      <c r="AN2405" s="15">
        <v>0</v>
      </c>
      <c r="AO2405" s="15">
        <v>0</v>
      </c>
      <c r="AP2405" s="15">
        <v>0</v>
      </c>
      <c r="AQ2405" s="15">
        <v>0</v>
      </c>
      <c r="AR2405" s="15">
        <v>0</v>
      </c>
      <c r="AS2405" s="15">
        <v>0</v>
      </c>
      <c r="AT2405" s="15">
        <f t="shared" si="187"/>
        <v>0</v>
      </c>
      <c r="AU2405" s="15">
        <v>0</v>
      </c>
      <c r="AV2405" s="15">
        <v>0</v>
      </c>
      <c r="AW2405" s="15">
        <v>0</v>
      </c>
      <c r="AX2405" s="15">
        <v>0.60081999999284741</v>
      </c>
      <c r="AY2405" s="15">
        <v>20.01960000038147</v>
      </c>
      <c r="AZ2405" s="15">
        <v>51.196360000610355</v>
      </c>
      <c r="BA2405" s="15">
        <v>0.36717001342773437</v>
      </c>
      <c r="BB2405" s="15">
        <v>0.36717001342773437</v>
      </c>
      <c r="BC2405" s="15">
        <v>0.36633999633789061</v>
      </c>
      <c r="BD2405" s="15">
        <v>0</v>
      </c>
      <c r="BE2405" s="15">
        <v>100</v>
      </c>
      <c r="BF2405" s="15">
        <v>327.08300000000003</v>
      </c>
      <c r="BG2405" s="15">
        <f t="shared" si="188"/>
        <v>500.00046002417804</v>
      </c>
      <c r="BH2405" t="str">
        <f t="shared" si="189"/>
        <v>NYSEGCommon</v>
      </c>
      <c r="BI2405" t="str">
        <f>VLOOKUP(BH2405,[2]Summary!$C$29:$C$56,1,0)</f>
        <v>NYSEGCommon</v>
      </c>
      <c r="BJ2405" s="16">
        <v>44562</v>
      </c>
    </row>
    <row r="2406" spans="1:62" x14ac:dyDescent="0.25">
      <c r="A2406" s="13" t="s">
        <v>4760</v>
      </c>
      <c r="B2406" s="13" t="s">
        <v>4761</v>
      </c>
      <c r="C2406" t="s">
        <v>4762</v>
      </c>
      <c r="D2406" t="s">
        <v>596</v>
      </c>
      <c r="E2406" t="s">
        <v>301</v>
      </c>
      <c r="F2406" s="13" t="s">
        <v>60</v>
      </c>
      <c r="H2406" s="15">
        <v>0</v>
      </c>
      <c r="I2406" s="15">
        <v>0</v>
      </c>
      <c r="J2406" s="15">
        <v>0</v>
      </c>
      <c r="K2406" s="15">
        <v>0</v>
      </c>
      <c r="L2406" s="15">
        <v>0</v>
      </c>
      <c r="M2406" s="15">
        <v>0</v>
      </c>
      <c r="N2406" s="15">
        <v>0</v>
      </c>
      <c r="O2406" s="15">
        <v>0</v>
      </c>
      <c r="P2406" s="15">
        <v>0</v>
      </c>
      <c r="Q2406" s="15">
        <v>0</v>
      </c>
      <c r="R2406" s="15">
        <v>0</v>
      </c>
      <c r="S2406" s="15">
        <v>0</v>
      </c>
      <c r="T2406" s="15">
        <f t="shared" si="185"/>
        <v>0</v>
      </c>
      <c r="U2406" s="15">
        <v>0</v>
      </c>
      <c r="V2406" s="15">
        <v>0</v>
      </c>
      <c r="W2406" s="15">
        <v>0</v>
      </c>
      <c r="X2406" s="15">
        <v>0</v>
      </c>
      <c r="Y2406" s="15">
        <v>0</v>
      </c>
      <c r="Z2406" s="15">
        <v>0</v>
      </c>
      <c r="AA2406" s="15">
        <v>0</v>
      </c>
      <c r="AB2406" s="15">
        <v>0</v>
      </c>
      <c r="AC2406" s="15">
        <v>0</v>
      </c>
      <c r="AD2406" s="15">
        <v>0</v>
      </c>
      <c r="AE2406" s="15">
        <v>0</v>
      </c>
      <c r="AF2406" s="15">
        <v>0</v>
      </c>
      <c r="AG2406" s="15">
        <f t="shared" si="186"/>
        <v>0</v>
      </c>
      <c r="AH2406" s="15">
        <v>0</v>
      </c>
      <c r="AI2406" s="15">
        <v>0</v>
      </c>
      <c r="AJ2406" s="15">
        <v>0</v>
      </c>
      <c r="AK2406" s="15">
        <v>0</v>
      </c>
      <c r="AL2406" s="15">
        <v>0</v>
      </c>
      <c r="AM2406" s="15">
        <v>0</v>
      </c>
      <c r="AN2406" s="15">
        <v>0</v>
      </c>
      <c r="AO2406" s="15">
        <v>0</v>
      </c>
      <c r="AP2406" s="15">
        <v>0</v>
      </c>
      <c r="AQ2406" s="15">
        <v>0</v>
      </c>
      <c r="AR2406" s="15">
        <v>0</v>
      </c>
      <c r="AS2406" s="15">
        <v>0</v>
      </c>
      <c r="AT2406" s="15">
        <f t="shared" si="187"/>
        <v>0</v>
      </c>
      <c r="AU2406" s="15">
        <v>0</v>
      </c>
      <c r="AV2406" s="15">
        <v>0</v>
      </c>
      <c r="AW2406" s="15">
        <v>0</v>
      </c>
      <c r="AX2406" s="15">
        <v>0</v>
      </c>
      <c r="AY2406" s="15">
        <v>0</v>
      </c>
      <c r="AZ2406" s="15">
        <v>7.9034399414062504</v>
      </c>
      <c r="BA2406" s="15">
        <v>0</v>
      </c>
      <c r="BB2406" s="15">
        <v>0</v>
      </c>
      <c r="BC2406" s="15">
        <v>0</v>
      </c>
      <c r="BD2406" s="15">
        <v>0</v>
      </c>
      <c r="BE2406" s="15">
        <v>0</v>
      </c>
      <c r="BF2406" s="15">
        <v>0</v>
      </c>
      <c r="BG2406" s="15">
        <f t="shared" si="188"/>
        <v>7.9034399414062504</v>
      </c>
      <c r="BH2406" t="str">
        <f t="shared" si="189"/>
        <v>RGECommon</v>
      </c>
      <c r="BI2406" t="str">
        <f>VLOOKUP(BH2406,[2]Summary!$C$29:$C$56,1,0)</f>
        <v>RGECommon</v>
      </c>
      <c r="BJ2406" s="16">
        <v>44378</v>
      </c>
    </row>
    <row r="2407" spans="1:62" x14ac:dyDescent="0.25">
      <c r="A2407" s="13" t="s">
        <v>4763</v>
      </c>
      <c r="B2407" s="13" t="s">
        <v>4764</v>
      </c>
      <c r="C2407" t="s">
        <v>4765</v>
      </c>
      <c r="D2407" t="s">
        <v>18</v>
      </c>
      <c r="E2407" t="s">
        <v>301</v>
      </c>
      <c r="F2407" s="13" t="s">
        <v>60</v>
      </c>
      <c r="H2407" s="15">
        <v>0</v>
      </c>
      <c r="I2407" s="15">
        <v>0</v>
      </c>
      <c r="J2407" s="15">
        <v>0</v>
      </c>
      <c r="K2407" s="15">
        <v>0</v>
      </c>
      <c r="L2407" s="15">
        <v>0</v>
      </c>
      <c r="M2407" s="15">
        <v>0</v>
      </c>
      <c r="N2407" s="15">
        <v>0</v>
      </c>
      <c r="O2407" s="15">
        <v>0</v>
      </c>
      <c r="P2407" s="15">
        <v>0</v>
      </c>
      <c r="Q2407" s="15">
        <v>0</v>
      </c>
      <c r="R2407" s="15">
        <v>0</v>
      </c>
      <c r="S2407" s="15">
        <v>0</v>
      </c>
      <c r="T2407" s="15">
        <f t="shared" si="185"/>
        <v>0</v>
      </c>
      <c r="U2407" s="15">
        <v>0</v>
      </c>
      <c r="V2407" s="15">
        <v>0</v>
      </c>
      <c r="W2407" s="15">
        <v>0</v>
      </c>
      <c r="X2407" s="15">
        <v>0</v>
      </c>
      <c r="Y2407" s="15">
        <v>0</v>
      </c>
      <c r="Z2407" s="15">
        <v>0</v>
      </c>
      <c r="AA2407" s="15">
        <v>0</v>
      </c>
      <c r="AB2407" s="15">
        <v>0</v>
      </c>
      <c r="AC2407" s="15">
        <v>0</v>
      </c>
      <c r="AD2407" s="15">
        <v>0</v>
      </c>
      <c r="AE2407" s="15">
        <v>0</v>
      </c>
      <c r="AF2407" s="15">
        <v>0</v>
      </c>
      <c r="AG2407" s="15">
        <f t="shared" si="186"/>
        <v>0</v>
      </c>
      <c r="AH2407" s="15">
        <v>0</v>
      </c>
      <c r="AI2407" s="15">
        <v>0</v>
      </c>
      <c r="AJ2407" s="15">
        <v>0</v>
      </c>
      <c r="AK2407" s="15">
        <v>0</v>
      </c>
      <c r="AL2407" s="15">
        <v>0</v>
      </c>
      <c r="AM2407" s="15">
        <v>0</v>
      </c>
      <c r="AN2407" s="15">
        <v>0</v>
      </c>
      <c r="AO2407" s="15">
        <v>0</v>
      </c>
      <c r="AP2407" s="15">
        <v>0</v>
      </c>
      <c r="AQ2407" s="15">
        <v>0</v>
      </c>
      <c r="AR2407" s="15">
        <v>0</v>
      </c>
      <c r="AS2407" s="15">
        <v>0</v>
      </c>
      <c r="AT2407" s="15">
        <f t="shared" si="187"/>
        <v>0</v>
      </c>
      <c r="AU2407" s="15">
        <v>0</v>
      </c>
      <c r="AV2407" s="15">
        <v>0</v>
      </c>
      <c r="AW2407" s="15">
        <v>0</v>
      </c>
      <c r="AX2407" s="15">
        <v>0</v>
      </c>
      <c r="AY2407" s="15">
        <v>25.582070312500001</v>
      </c>
      <c r="AZ2407" s="15">
        <v>0</v>
      </c>
      <c r="BA2407" s="15">
        <v>0</v>
      </c>
      <c r="BB2407" s="15">
        <v>0</v>
      </c>
      <c r="BC2407" s="15">
        <v>0</v>
      </c>
      <c r="BD2407" s="15">
        <v>10.417929687499999</v>
      </c>
      <c r="BE2407" s="15">
        <v>0</v>
      </c>
      <c r="BF2407" s="15">
        <v>0</v>
      </c>
      <c r="BG2407" s="15">
        <f t="shared" si="188"/>
        <v>36</v>
      </c>
      <c r="BH2407" t="str">
        <f t="shared" si="189"/>
        <v>UICommon</v>
      </c>
      <c r="BI2407" t="str">
        <f>VLOOKUP(BH2407,[2]Summary!$C$29:$C$56,1,0)</f>
        <v>UICommon</v>
      </c>
      <c r="BJ2407" s="16">
        <v>44501</v>
      </c>
    </row>
    <row r="2408" spans="1:62" x14ac:dyDescent="0.25">
      <c r="A2408" s="13" t="s">
        <v>4766</v>
      </c>
      <c r="B2408" s="13" t="s">
        <v>4767</v>
      </c>
      <c r="C2408" t="s">
        <v>4768</v>
      </c>
      <c r="D2408" t="s">
        <v>18</v>
      </c>
      <c r="E2408" t="s">
        <v>301</v>
      </c>
      <c r="F2408" s="13" t="s">
        <v>60</v>
      </c>
      <c r="H2408" s="15">
        <v>0</v>
      </c>
      <c r="I2408" s="15">
        <v>0</v>
      </c>
      <c r="J2408" s="15">
        <v>0</v>
      </c>
      <c r="K2408" s="15">
        <v>0</v>
      </c>
      <c r="L2408" s="15">
        <v>0</v>
      </c>
      <c r="M2408" s="15">
        <v>0</v>
      </c>
      <c r="N2408" s="15">
        <v>0</v>
      </c>
      <c r="O2408" s="15">
        <v>0</v>
      </c>
      <c r="P2408" s="15">
        <v>0</v>
      </c>
      <c r="Q2408" s="15">
        <v>0</v>
      </c>
      <c r="R2408" s="15">
        <v>0</v>
      </c>
      <c r="S2408" s="15">
        <v>0</v>
      </c>
      <c r="T2408" s="15">
        <f t="shared" si="185"/>
        <v>0</v>
      </c>
      <c r="U2408" s="15">
        <v>0</v>
      </c>
      <c r="V2408" s="15">
        <v>0</v>
      </c>
      <c r="W2408" s="15">
        <v>0</v>
      </c>
      <c r="X2408" s="15">
        <v>0</v>
      </c>
      <c r="Y2408" s="15">
        <v>0</v>
      </c>
      <c r="Z2408" s="15">
        <v>0</v>
      </c>
      <c r="AA2408" s="15">
        <v>0</v>
      </c>
      <c r="AB2408" s="15">
        <v>0</v>
      </c>
      <c r="AC2408" s="15">
        <v>0</v>
      </c>
      <c r="AD2408" s="15">
        <v>0</v>
      </c>
      <c r="AE2408" s="15">
        <v>0</v>
      </c>
      <c r="AF2408" s="15">
        <v>0</v>
      </c>
      <c r="AG2408" s="15">
        <f t="shared" si="186"/>
        <v>0</v>
      </c>
      <c r="AH2408" s="15">
        <v>0</v>
      </c>
      <c r="AI2408" s="15">
        <v>0</v>
      </c>
      <c r="AJ2408" s="15">
        <v>0</v>
      </c>
      <c r="AK2408" s="15">
        <v>0</v>
      </c>
      <c r="AL2408" s="15">
        <v>0</v>
      </c>
      <c r="AM2408" s="15">
        <v>0</v>
      </c>
      <c r="AN2408" s="15">
        <v>0</v>
      </c>
      <c r="AO2408" s="15">
        <v>0</v>
      </c>
      <c r="AP2408" s="15">
        <v>0</v>
      </c>
      <c r="AQ2408" s="15">
        <v>0</v>
      </c>
      <c r="AR2408" s="15">
        <v>0</v>
      </c>
      <c r="AS2408" s="15">
        <v>0</v>
      </c>
      <c r="AT2408" s="15">
        <f t="shared" si="187"/>
        <v>0</v>
      </c>
      <c r="AU2408" s="15">
        <v>0</v>
      </c>
      <c r="AV2408" s="15">
        <v>0</v>
      </c>
      <c r="AW2408" s="15">
        <v>0</v>
      </c>
      <c r="AX2408" s="15">
        <v>0</v>
      </c>
      <c r="AY2408" s="15">
        <v>0</v>
      </c>
      <c r="AZ2408" s="15">
        <v>11.517530273437499</v>
      </c>
      <c r="BA2408" s="15">
        <v>0</v>
      </c>
      <c r="BB2408" s="15">
        <v>0</v>
      </c>
      <c r="BC2408" s="15">
        <v>0</v>
      </c>
      <c r="BD2408" s="15">
        <v>0</v>
      </c>
      <c r="BE2408" s="15">
        <v>0</v>
      </c>
      <c r="BF2408" s="15">
        <v>13.482469726562501</v>
      </c>
      <c r="BG2408" s="15">
        <f t="shared" si="188"/>
        <v>25</v>
      </c>
      <c r="BH2408" t="str">
        <f t="shared" si="189"/>
        <v>UICommon</v>
      </c>
      <c r="BI2408" t="str">
        <f>VLOOKUP(BH2408,[2]Summary!$C$29:$C$56,1,0)</f>
        <v>UICommon</v>
      </c>
      <c r="BJ2408" s="16">
        <v>44562</v>
      </c>
    </row>
    <row r="2409" spans="1:62" x14ac:dyDescent="0.25">
      <c r="A2409" s="13" t="s">
        <v>4769</v>
      </c>
      <c r="B2409" s="13" t="s">
        <v>4770</v>
      </c>
      <c r="C2409" t="s">
        <v>4771</v>
      </c>
      <c r="D2409" t="s">
        <v>361</v>
      </c>
      <c r="E2409" t="s">
        <v>475</v>
      </c>
      <c r="F2409" s="13" t="s">
        <v>60</v>
      </c>
      <c r="H2409" s="15">
        <v>0</v>
      </c>
      <c r="I2409" s="15">
        <v>0</v>
      </c>
      <c r="J2409" s="15">
        <v>0</v>
      </c>
      <c r="K2409" s="15">
        <v>0</v>
      </c>
      <c r="L2409" s="15">
        <v>0</v>
      </c>
      <c r="M2409" s="15">
        <v>0</v>
      </c>
      <c r="N2409" s="15">
        <v>0</v>
      </c>
      <c r="O2409" s="15">
        <v>0</v>
      </c>
      <c r="P2409" s="15">
        <v>0</v>
      </c>
      <c r="Q2409" s="15">
        <v>0</v>
      </c>
      <c r="R2409" s="15">
        <v>0</v>
      </c>
      <c r="S2409" s="15">
        <v>0</v>
      </c>
      <c r="T2409" s="15">
        <f t="shared" si="185"/>
        <v>0</v>
      </c>
      <c r="U2409" s="15">
        <v>0</v>
      </c>
      <c r="V2409" s="15">
        <v>0</v>
      </c>
      <c r="W2409" s="15">
        <v>0</v>
      </c>
      <c r="X2409" s="15">
        <v>0</v>
      </c>
      <c r="Y2409" s="15">
        <v>0</v>
      </c>
      <c r="Z2409" s="15">
        <v>0</v>
      </c>
      <c r="AA2409" s="15">
        <v>0</v>
      </c>
      <c r="AB2409" s="15">
        <v>0</v>
      </c>
      <c r="AC2409" s="15">
        <v>0</v>
      </c>
      <c r="AD2409" s="15">
        <v>0</v>
      </c>
      <c r="AE2409" s="15">
        <v>0</v>
      </c>
      <c r="AF2409" s="15">
        <v>0</v>
      </c>
      <c r="AG2409" s="15">
        <f t="shared" si="186"/>
        <v>0</v>
      </c>
      <c r="AH2409" s="15">
        <v>0</v>
      </c>
      <c r="AI2409" s="15">
        <v>0</v>
      </c>
      <c r="AJ2409" s="15">
        <v>0</v>
      </c>
      <c r="AK2409" s="15">
        <v>0</v>
      </c>
      <c r="AL2409" s="15">
        <v>0</v>
      </c>
      <c r="AM2409" s="15">
        <v>0</v>
      </c>
      <c r="AN2409" s="15">
        <v>0</v>
      </c>
      <c r="AO2409" s="15">
        <v>0</v>
      </c>
      <c r="AP2409" s="15">
        <v>0</v>
      </c>
      <c r="AQ2409" s="15">
        <v>0</v>
      </c>
      <c r="AR2409" s="15">
        <v>0</v>
      </c>
      <c r="AS2409" s="15">
        <v>0</v>
      </c>
      <c r="AT2409" s="15">
        <f t="shared" si="187"/>
        <v>0</v>
      </c>
      <c r="AU2409" s="15">
        <v>0</v>
      </c>
      <c r="AV2409" s="15">
        <v>0</v>
      </c>
      <c r="AW2409" s="15">
        <v>0</v>
      </c>
      <c r="AX2409" s="15">
        <v>0</v>
      </c>
      <c r="AY2409" s="15">
        <v>4.4847797851562499</v>
      </c>
      <c r="AZ2409" s="15">
        <v>4.5730498046874999</v>
      </c>
      <c r="BA2409" s="15">
        <v>0</v>
      </c>
      <c r="BB2409" s="15">
        <v>0</v>
      </c>
      <c r="BC2409" s="15">
        <v>0</v>
      </c>
      <c r="BD2409" s="15">
        <v>0</v>
      </c>
      <c r="BE2409" s="15">
        <v>0</v>
      </c>
      <c r="BF2409" s="15">
        <v>2.9421699218750001</v>
      </c>
      <c r="BG2409" s="15">
        <f t="shared" si="188"/>
        <v>11.999999511718748</v>
      </c>
      <c r="BH2409" t="str">
        <f t="shared" si="189"/>
        <v>SCGGas</v>
      </c>
      <c r="BI2409" t="str">
        <f>VLOOKUP(BH2409,[2]Summary!$C$29:$C$56,1,0)</f>
        <v>SCGGas</v>
      </c>
      <c r="BJ2409" s="16">
        <v>44562</v>
      </c>
    </row>
    <row r="2410" spans="1:62" x14ac:dyDescent="0.25">
      <c r="A2410" s="13" t="s">
        <v>4772</v>
      </c>
      <c r="B2410" s="13" t="s">
        <v>4773</v>
      </c>
      <c r="C2410" t="s">
        <v>4774</v>
      </c>
      <c r="D2410" t="s">
        <v>18</v>
      </c>
      <c r="E2410" t="s">
        <v>301</v>
      </c>
      <c r="F2410" s="13" t="s">
        <v>60</v>
      </c>
      <c r="H2410" s="15">
        <v>0</v>
      </c>
      <c r="I2410" s="15">
        <v>0</v>
      </c>
      <c r="J2410" s="15">
        <v>0</v>
      </c>
      <c r="K2410" s="15">
        <v>0</v>
      </c>
      <c r="L2410" s="15">
        <v>0</v>
      </c>
      <c r="M2410" s="15">
        <v>0</v>
      </c>
      <c r="N2410" s="15">
        <v>0</v>
      </c>
      <c r="O2410" s="15">
        <v>0</v>
      </c>
      <c r="P2410" s="15">
        <v>0</v>
      </c>
      <c r="Q2410" s="15">
        <v>0</v>
      </c>
      <c r="R2410" s="15">
        <v>0</v>
      </c>
      <c r="S2410" s="15">
        <v>0</v>
      </c>
      <c r="T2410" s="15">
        <f t="shared" si="185"/>
        <v>0</v>
      </c>
      <c r="U2410" s="15">
        <v>0</v>
      </c>
      <c r="V2410" s="15">
        <v>0</v>
      </c>
      <c r="W2410" s="15">
        <v>0</v>
      </c>
      <c r="X2410" s="15">
        <v>0</v>
      </c>
      <c r="Y2410" s="15">
        <v>0</v>
      </c>
      <c r="Z2410" s="15">
        <v>0</v>
      </c>
      <c r="AA2410" s="15">
        <v>0</v>
      </c>
      <c r="AB2410" s="15">
        <v>0</v>
      </c>
      <c r="AC2410" s="15">
        <v>0</v>
      </c>
      <c r="AD2410" s="15">
        <v>0</v>
      </c>
      <c r="AE2410" s="15">
        <v>0</v>
      </c>
      <c r="AF2410" s="15">
        <v>0</v>
      </c>
      <c r="AG2410" s="15">
        <f t="shared" si="186"/>
        <v>0</v>
      </c>
      <c r="AH2410" s="15">
        <v>0</v>
      </c>
      <c r="AI2410" s="15">
        <v>0</v>
      </c>
      <c r="AJ2410" s="15">
        <v>0</v>
      </c>
      <c r="AK2410" s="15">
        <v>0</v>
      </c>
      <c r="AL2410" s="15">
        <v>0</v>
      </c>
      <c r="AM2410" s="15">
        <v>0</v>
      </c>
      <c r="AN2410" s="15">
        <v>0</v>
      </c>
      <c r="AO2410" s="15">
        <v>0</v>
      </c>
      <c r="AP2410" s="15">
        <v>0</v>
      </c>
      <c r="AQ2410" s="15">
        <v>0</v>
      </c>
      <c r="AR2410" s="15">
        <v>0</v>
      </c>
      <c r="AS2410" s="15">
        <v>0</v>
      </c>
      <c r="AT2410" s="15">
        <f t="shared" si="187"/>
        <v>0</v>
      </c>
      <c r="AU2410" s="15">
        <v>0</v>
      </c>
      <c r="AV2410" s="15">
        <v>0</v>
      </c>
      <c r="AW2410" s="15">
        <v>0</v>
      </c>
      <c r="AX2410" s="15">
        <v>0</v>
      </c>
      <c r="AY2410" s="15">
        <v>0</v>
      </c>
      <c r="AZ2410" s="15">
        <v>0</v>
      </c>
      <c r="BA2410" s="15">
        <v>0</v>
      </c>
      <c r="BB2410" s="15">
        <v>0</v>
      </c>
      <c r="BC2410" s="15">
        <v>0</v>
      </c>
      <c r="BD2410" s="15">
        <v>0</v>
      </c>
      <c r="BE2410" s="15">
        <v>0</v>
      </c>
      <c r="BF2410" s="15">
        <v>0</v>
      </c>
      <c r="BG2410" s="15">
        <f t="shared" si="188"/>
        <v>0</v>
      </c>
      <c r="BH2410" t="str">
        <f t="shared" si="189"/>
        <v>UICommon</v>
      </c>
      <c r="BI2410" t="str">
        <f>VLOOKUP(BH2410,[2]Summary!$C$29:$C$56,1,0)</f>
        <v>UICommon</v>
      </c>
      <c r="BJ2410" s="16">
        <v>44562</v>
      </c>
    </row>
    <row r="2411" spans="1:62" x14ac:dyDescent="0.25">
      <c r="A2411" s="13" t="s">
        <v>4775</v>
      </c>
      <c r="B2411" s="13" t="s">
        <v>4776</v>
      </c>
      <c r="C2411" t="s">
        <v>4777</v>
      </c>
      <c r="D2411" t="s">
        <v>18</v>
      </c>
      <c r="E2411" t="s">
        <v>301</v>
      </c>
      <c r="F2411" s="13" t="s">
        <v>60</v>
      </c>
      <c r="H2411" s="15">
        <v>0</v>
      </c>
      <c r="I2411" s="15">
        <v>0</v>
      </c>
      <c r="J2411" s="15">
        <v>0</v>
      </c>
      <c r="K2411" s="15">
        <v>0</v>
      </c>
      <c r="L2411" s="15">
        <v>0</v>
      </c>
      <c r="M2411" s="15">
        <v>0</v>
      </c>
      <c r="N2411" s="15">
        <v>0</v>
      </c>
      <c r="O2411" s="15">
        <v>0</v>
      </c>
      <c r="P2411" s="15">
        <v>0</v>
      </c>
      <c r="Q2411" s="15">
        <v>0</v>
      </c>
      <c r="R2411" s="15">
        <v>0</v>
      </c>
      <c r="S2411" s="15">
        <v>0</v>
      </c>
      <c r="T2411" s="15">
        <f t="shared" si="185"/>
        <v>0</v>
      </c>
      <c r="U2411" s="15">
        <v>0</v>
      </c>
      <c r="V2411" s="15">
        <v>0</v>
      </c>
      <c r="W2411" s="15">
        <v>0</v>
      </c>
      <c r="X2411" s="15">
        <v>0</v>
      </c>
      <c r="Y2411" s="15">
        <v>0</v>
      </c>
      <c r="Z2411" s="15">
        <v>0</v>
      </c>
      <c r="AA2411" s="15">
        <v>0</v>
      </c>
      <c r="AB2411" s="15">
        <v>0</v>
      </c>
      <c r="AC2411" s="15">
        <v>0</v>
      </c>
      <c r="AD2411" s="15">
        <v>0</v>
      </c>
      <c r="AE2411" s="15">
        <v>0</v>
      </c>
      <c r="AF2411" s="15">
        <v>38.671708557128909</v>
      </c>
      <c r="AG2411" s="15">
        <f t="shared" si="186"/>
        <v>38.671708557128909</v>
      </c>
      <c r="AH2411" s="15">
        <v>0.68194999313354487</v>
      </c>
      <c r="AI2411" s="15">
        <v>1.0120599899291993</v>
      </c>
      <c r="AJ2411" s="15">
        <v>0.25293999743461609</v>
      </c>
      <c r="AK2411" s="15">
        <v>0.23627999877929687</v>
      </c>
      <c r="AL2411" s="15">
        <v>0.23627999877929687</v>
      </c>
      <c r="AM2411" s="15">
        <v>0.10297000122070313</v>
      </c>
      <c r="AN2411" s="15">
        <v>0.24014999389648437</v>
      </c>
      <c r="AO2411" s="15">
        <v>0.24014999389648437</v>
      </c>
      <c r="AP2411" s="15">
        <v>0.26797000122070314</v>
      </c>
      <c r="AQ2411" s="15">
        <v>0.26800000000000002</v>
      </c>
      <c r="AR2411" s="15">
        <v>0.26797000122070314</v>
      </c>
      <c r="AS2411" s="15">
        <v>19.106040100097655</v>
      </c>
      <c r="AT2411" s="15">
        <f t="shared" si="187"/>
        <v>22.912760069608687</v>
      </c>
      <c r="AU2411" s="15">
        <v>0.31329998779296875</v>
      </c>
      <c r="AV2411" s="15">
        <v>0.28298001098632813</v>
      </c>
      <c r="AW2411" s="15">
        <v>0.46332000732421874</v>
      </c>
      <c r="AX2411" s="15">
        <v>0.35685000610351564</v>
      </c>
      <c r="AY2411" s="15">
        <v>0.39357998657226562</v>
      </c>
      <c r="AZ2411" s="15">
        <v>10.41849038696289</v>
      </c>
      <c r="BA2411" s="15">
        <v>0.43847000122070312</v>
      </c>
      <c r="BB2411" s="15">
        <v>148.33600811767579</v>
      </c>
      <c r="BC2411" s="15">
        <v>1.44527001953125</v>
      </c>
      <c r="BD2411" s="15">
        <v>50</v>
      </c>
      <c r="BE2411" s="15">
        <v>300</v>
      </c>
      <c r="BF2411" s="15">
        <v>712.55200000000002</v>
      </c>
      <c r="BG2411" s="15">
        <f t="shared" si="188"/>
        <v>1225.0002685241698</v>
      </c>
      <c r="BH2411" t="str">
        <f t="shared" si="189"/>
        <v>UICommon</v>
      </c>
      <c r="BI2411" t="str">
        <f>VLOOKUP(BH2411,[2]Summary!$C$29:$C$56,1,0)</f>
        <v>UICommon</v>
      </c>
      <c r="BJ2411" s="16">
        <v>44562</v>
      </c>
    </row>
    <row r="2412" spans="1:62" x14ac:dyDescent="0.25">
      <c r="A2412" s="13" t="s">
        <v>4778</v>
      </c>
      <c r="B2412" s="13" t="s">
        <v>4779</v>
      </c>
      <c r="C2412" t="s">
        <v>4780</v>
      </c>
      <c r="D2412" t="s">
        <v>18</v>
      </c>
      <c r="E2412" t="s">
        <v>301</v>
      </c>
      <c r="F2412" s="13" t="s">
        <v>60</v>
      </c>
      <c r="H2412" s="15">
        <v>0</v>
      </c>
      <c r="I2412" s="15">
        <v>0</v>
      </c>
      <c r="J2412" s="15">
        <v>0</v>
      </c>
      <c r="K2412" s="15">
        <v>0</v>
      </c>
      <c r="L2412" s="15">
        <v>0</v>
      </c>
      <c r="M2412" s="15">
        <v>0</v>
      </c>
      <c r="N2412" s="15">
        <v>0</v>
      </c>
      <c r="O2412" s="15">
        <v>0</v>
      </c>
      <c r="P2412" s="15">
        <v>0</v>
      </c>
      <c r="Q2412" s="15">
        <v>0</v>
      </c>
      <c r="R2412" s="15">
        <v>0</v>
      </c>
      <c r="S2412" s="15">
        <v>0</v>
      </c>
      <c r="T2412" s="15">
        <f t="shared" si="185"/>
        <v>0</v>
      </c>
      <c r="U2412" s="15">
        <v>0</v>
      </c>
      <c r="V2412" s="15">
        <v>0</v>
      </c>
      <c r="W2412" s="15">
        <v>0</v>
      </c>
      <c r="X2412" s="15">
        <v>0</v>
      </c>
      <c r="Y2412" s="15">
        <v>0</v>
      </c>
      <c r="Z2412" s="15">
        <v>0</v>
      </c>
      <c r="AA2412" s="15">
        <v>0</v>
      </c>
      <c r="AB2412" s="15">
        <v>0</v>
      </c>
      <c r="AC2412" s="15">
        <v>0</v>
      </c>
      <c r="AD2412" s="15">
        <v>0</v>
      </c>
      <c r="AE2412" s="15">
        <v>0</v>
      </c>
      <c r="AF2412" s="15">
        <v>0</v>
      </c>
      <c r="AG2412" s="15">
        <f t="shared" si="186"/>
        <v>0</v>
      </c>
      <c r="AH2412" s="15">
        <v>0</v>
      </c>
      <c r="AI2412" s="15">
        <v>0</v>
      </c>
      <c r="AJ2412" s="15">
        <v>0</v>
      </c>
      <c r="AK2412" s="15">
        <v>0</v>
      </c>
      <c r="AL2412" s="15">
        <v>0</v>
      </c>
      <c r="AM2412" s="15">
        <v>0</v>
      </c>
      <c r="AN2412" s="15">
        <v>0</v>
      </c>
      <c r="AO2412" s="15">
        <v>0</v>
      </c>
      <c r="AP2412" s="15">
        <v>0</v>
      </c>
      <c r="AQ2412" s="15">
        <v>0</v>
      </c>
      <c r="AR2412" s="15">
        <v>0</v>
      </c>
      <c r="AS2412" s="15">
        <v>0</v>
      </c>
      <c r="AT2412" s="15">
        <f t="shared" si="187"/>
        <v>0</v>
      </c>
      <c r="AU2412" s="15">
        <v>0.24402999877929688</v>
      </c>
      <c r="AV2412" s="15">
        <v>0.22041000366210939</v>
      </c>
      <c r="AW2412" s="15">
        <v>0.36086999511718748</v>
      </c>
      <c r="AX2412" s="15">
        <v>0.27794000244140626</v>
      </c>
      <c r="AY2412" s="15">
        <v>0.30657000732421874</v>
      </c>
      <c r="AZ2412" s="15">
        <v>0.28426000976562499</v>
      </c>
      <c r="BA2412" s="15">
        <v>0.29373001098632812</v>
      </c>
      <c r="BB2412" s="15">
        <v>0.29373001098632812</v>
      </c>
      <c r="BC2412" s="15">
        <v>0.3427300109863281</v>
      </c>
      <c r="BD2412" s="15">
        <v>0</v>
      </c>
      <c r="BE2412" s="15">
        <v>0</v>
      </c>
      <c r="BF2412" s="15">
        <v>21.201000000000001</v>
      </c>
      <c r="BG2412" s="15">
        <f t="shared" si="188"/>
        <v>23.825270050048829</v>
      </c>
      <c r="BH2412" t="str">
        <f t="shared" si="189"/>
        <v>UICommon</v>
      </c>
      <c r="BI2412" t="str">
        <f>VLOOKUP(BH2412,[2]Summary!$C$29:$C$56,1,0)</f>
        <v>UICommon</v>
      </c>
      <c r="BJ2412" s="16">
        <v>44562</v>
      </c>
    </row>
    <row r="2413" spans="1:62" x14ac:dyDescent="0.25">
      <c r="A2413" s="13" t="s">
        <v>4781</v>
      </c>
      <c r="B2413" s="13" t="s">
        <v>4782</v>
      </c>
      <c r="C2413" t="s">
        <v>4783</v>
      </c>
      <c r="D2413" t="s">
        <v>18</v>
      </c>
      <c r="E2413" t="s">
        <v>301</v>
      </c>
      <c r="F2413" s="13" t="s">
        <v>60</v>
      </c>
      <c r="H2413" s="15">
        <v>0</v>
      </c>
      <c r="I2413" s="15">
        <v>0</v>
      </c>
      <c r="J2413" s="15">
        <v>0</v>
      </c>
      <c r="K2413" s="15">
        <v>0</v>
      </c>
      <c r="L2413" s="15">
        <v>0</v>
      </c>
      <c r="M2413" s="15">
        <v>0</v>
      </c>
      <c r="N2413" s="15">
        <v>0</v>
      </c>
      <c r="O2413" s="15">
        <v>0</v>
      </c>
      <c r="P2413" s="15">
        <v>0</v>
      </c>
      <c r="Q2413" s="15">
        <v>0</v>
      </c>
      <c r="R2413" s="15">
        <v>0</v>
      </c>
      <c r="S2413" s="15">
        <v>0</v>
      </c>
      <c r="T2413" s="15">
        <f t="shared" si="185"/>
        <v>0</v>
      </c>
      <c r="U2413" s="15">
        <v>0</v>
      </c>
      <c r="V2413" s="15">
        <v>0</v>
      </c>
      <c r="W2413" s="15">
        <v>0</v>
      </c>
      <c r="X2413" s="15">
        <v>0</v>
      </c>
      <c r="Y2413" s="15">
        <v>0</v>
      </c>
      <c r="Z2413" s="15">
        <v>0</v>
      </c>
      <c r="AA2413" s="15">
        <v>0</v>
      </c>
      <c r="AB2413" s="15">
        <v>0</v>
      </c>
      <c r="AC2413" s="15">
        <v>0</v>
      </c>
      <c r="AD2413" s="15">
        <v>0</v>
      </c>
      <c r="AE2413" s="15">
        <v>0</v>
      </c>
      <c r="AF2413" s="15">
        <v>0</v>
      </c>
      <c r="AG2413" s="15">
        <f t="shared" si="186"/>
        <v>0</v>
      </c>
      <c r="AH2413" s="15">
        <v>0</v>
      </c>
      <c r="AI2413" s="15">
        <v>0</v>
      </c>
      <c r="AJ2413" s="15">
        <v>0</v>
      </c>
      <c r="AK2413" s="15">
        <v>0</v>
      </c>
      <c r="AL2413" s="15">
        <v>0</v>
      </c>
      <c r="AM2413" s="15">
        <v>0</v>
      </c>
      <c r="AN2413" s="15">
        <v>0</v>
      </c>
      <c r="AO2413" s="15">
        <v>0</v>
      </c>
      <c r="AP2413" s="15">
        <v>0</v>
      </c>
      <c r="AQ2413" s="15">
        <v>0</v>
      </c>
      <c r="AR2413" s="15">
        <v>0</v>
      </c>
      <c r="AS2413" s="15">
        <v>0</v>
      </c>
      <c r="AT2413" s="15">
        <f t="shared" si="187"/>
        <v>0</v>
      </c>
      <c r="AU2413" s="15">
        <v>4.663999938964844E-2</v>
      </c>
      <c r="AV2413" s="15">
        <v>4.2119998931884763E-2</v>
      </c>
      <c r="AW2413" s="15">
        <v>6.8980003356933592E-2</v>
      </c>
      <c r="AX2413" s="15">
        <v>0.665340030670166</v>
      </c>
      <c r="AY2413" s="15">
        <v>6.2349998474121093E-2</v>
      </c>
      <c r="AZ2413" s="15">
        <v>5.7939998626708983E-2</v>
      </c>
      <c r="BA2413" s="15">
        <v>5.9880001068115238E-2</v>
      </c>
      <c r="BB2413" s="15">
        <v>5.9880001068115238E-2</v>
      </c>
      <c r="BC2413" s="15">
        <v>7.3760002136230463E-2</v>
      </c>
      <c r="BD2413" s="15">
        <v>0</v>
      </c>
      <c r="BE2413" s="15">
        <v>0</v>
      </c>
      <c r="BF2413" s="15">
        <v>48.037999999999997</v>
      </c>
      <c r="BG2413" s="15">
        <f t="shared" si="188"/>
        <v>49.174890033721923</v>
      </c>
      <c r="BH2413" t="str">
        <f t="shared" si="189"/>
        <v>UICommon</v>
      </c>
      <c r="BI2413" t="str">
        <f>VLOOKUP(BH2413,[2]Summary!$C$29:$C$56,1,0)</f>
        <v>UICommon</v>
      </c>
      <c r="BJ2413" s="16">
        <v>44562</v>
      </c>
    </row>
    <row r="2414" spans="1:62" x14ac:dyDescent="0.25">
      <c r="A2414" s="13" t="s">
        <v>4784</v>
      </c>
      <c r="B2414" s="13" t="s">
        <v>4785</v>
      </c>
      <c r="C2414" t="s">
        <v>4786</v>
      </c>
      <c r="D2414" t="s">
        <v>18</v>
      </c>
      <c r="E2414" t="s">
        <v>301</v>
      </c>
      <c r="F2414" s="13" t="s">
        <v>60</v>
      </c>
      <c r="H2414" s="15">
        <v>0</v>
      </c>
      <c r="I2414" s="15">
        <v>0</v>
      </c>
      <c r="J2414" s="15">
        <v>0</v>
      </c>
      <c r="K2414" s="15">
        <v>0</v>
      </c>
      <c r="L2414" s="15">
        <v>0</v>
      </c>
      <c r="M2414" s="15">
        <v>0</v>
      </c>
      <c r="N2414" s="15">
        <v>0</v>
      </c>
      <c r="O2414" s="15">
        <v>0</v>
      </c>
      <c r="P2414" s="15">
        <v>0</v>
      </c>
      <c r="Q2414" s="15">
        <v>0</v>
      </c>
      <c r="R2414" s="15">
        <v>0</v>
      </c>
      <c r="S2414" s="15">
        <v>0</v>
      </c>
      <c r="T2414" s="15">
        <f t="shared" si="185"/>
        <v>0</v>
      </c>
      <c r="U2414" s="15">
        <v>0</v>
      </c>
      <c r="V2414" s="15">
        <v>0</v>
      </c>
      <c r="W2414" s="15">
        <v>0</v>
      </c>
      <c r="X2414" s="15">
        <v>0</v>
      </c>
      <c r="Y2414" s="15">
        <v>0</v>
      </c>
      <c r="Z2414" s="15">
        <v>0</v>
      </c>
      <c r="AA2414" s="15">
        <v>0</v>
      </c>
      <c r="AB2414" s="15">
        <v>0</v>
      </c>
      <c r="AC2414" s="15">
        <v>0</v>
      </c>
      <c r="AD2414" s="15">
        <v>0</v>
      </c>
      <c r="AE2414" s="15">
        <v>0</v>
      </c>
      <c r="AF2414" s="15">
        <v>0</v>
      </c>
      <c r="AG2414" s="15">
        <f t="shared" si="186"/>
        <v>0</v>
      </c>
      <c r="AH2414" s="15">
        <v>0</v>
      </c>
      <c r="AI2414" s="15">
        <v>0</v>
      </c>
      <c r="AJ2414" s="15">
        <v>0</v>
      </c>
      <c r="AK2414" s="15">
        <v>0</v>
      </c>
      <c r="AL2414" s="15">
        <v>0</v>
      </c>
      <c r="AM2414" s="15">
        <v>0</v>
      </c>
      <c r="AN2414" s="15">
        <v>0</v>
      </c>
      <c r="AO2414" s="15">
        <v>0</v>
      </c>
      <c r="AP2414" s="15">
        <v>0</v>
      </c>
      <c r="AQ2414" s="15">
        <v>0</v>
      </c>
      <c r="AR2414" s="15">
        <v>0</v>
      </c>
      <c r="AS2414" s="15">
        <v>0</v>
      </c>
      <c r="AT2414" s="15">
        <f t="shared" si="187"/>
        <v>0</v>
      </c>
      <c r="AU2414" s="15">
        <v>83.4661015625</v>
      </c>
      <c r="AV2414" s="15">
        <v>-59.145992187499999</v>
      </c>
      <c r="AW2414" s="15">
        <v>22.86525</v>
      </c>
      <c r="AX2414" s="15">
        <v>23.7990703125</v>
      </c>
      <c r="AY2414" s="15">
        <v>42.355828125000002</v>
      </c>
      <c r="AZ2414" s="15">
        <v>7.4881801757812498</v>
      </c>
      <c r="BA2414" s="15">
        <v>8.6427304687500008</v>
      </c>
      <c r="BB2414" s="15">
        <v>0</v>
      </c>
      <c r="BC2414" s="15">
        <v>11.1038203125</v>
      </c>
      <c r="BD2414" s="15">
        <v>0</v>
      </c>
      <c r="BE2414" s="15">
        <v>0</v>
      </c>
      <c r="BF2414" s="15">
        <v>54.424999999999997</v>
      </c>
      <c r="BG2414" s="15">
        <f t="shared" si="188"/>
        <v>194.99998876953129</v>
      </c>
      <c r="BH2414" t="str">
        <f t="shared" si="189"/>
        <v>UICommon</v>
      </c>
      <c r="BI2414" t="str">
        <f>VLOOKUP(BH2414,[2]Summary!$C$29:$C$56,1,0)</f>
        <v>UICommon</v>
      </c>
      <c r="BJ2414" s="16">
        <v>44562</v>
      </c>
    </row>
    <row r="2415" spans="1:62" x14ac:dyDescent="0.25">
      <c r="A2415" s="13" t="s">
        <v>4787</v>
      </c>
      <c r="B2415" s="13" t="s">
        <v>4788</v>
      </c>
      <c r="C2415" t="s">
        <v>4789</v>
      </c>
      <c r="D2415" t="s">
        <v>18</v>
      </c>
      <c r="E2415" t="s">
        <v>301</v>
      </c>
      <c r="F2415" s="13" t="s">
        <v>60</v>
      </c>
      <c r="H2415" s="15">
        <v>0</v>
      </c>
      <c r="I2415" s="15">
        <v>0</v>
      </c>
      <c r="J2415" s="15">
        <v>0</v>
      </c>
      <c r="K2415" s="15">
        <v>0</v>
      </c>
      <c r="L2415" s="15">
        <v>0</v>
      </c>
      <c r="M2415" s="15">
        <v>0</v>
      </c>
      <c r="N2415" s="15">
        <v>0</v>
      </c>
      <c r="O2415" s="15">
        <v>0</v>
      </c>
      <c r="P2415" s="15">
        <v>0</v>
      </c>
      <c r="Q2415" s="15">
        <v>0</v>
      </c>
      <c r="R2415" s="15">
        <v>0</v>
      </c>
      <c r="S2415" s="15">
        <v>0</v>
      </c>
      <c r="T2415" s="15">
        <f t="shared" si="185"/>
        <v>0</v>
      </c>
      <c r="U2415" s="15">
        <v>0</v>
      </c>
      <c r="V2415" s="15">
        <v>0</v>
      </c>
      <c r="W2415" s="15">
        <v>0</v>
      </c>
      <c r="X2415" s="15">
        <v>0</v>
      </c>
      <c r="Y2415" s="15">
        <v>0</v>
      </c>
      <c r="Z2415" s="15">
        <v>0</v>
      </c>
      <c r="AA2415" s="15">
        <v>0</v>
      </c>
      <c r="AB2415" s="15">
        <v>0</v>
      </c>
      <c r="AC2415" s="15">
        <v>0</v>
      </c>
      <c r="AD2415" s="15">
        <v>0</v>
      </c>
      <c r="AE2415" s="15">
        <v>0</v>
      </c>
      <c r="AF2415" s="15">
        <v>0</v>
      </c>
      <c r="AG2415" s="15">
        <f t="shared" si="186"/>
        <v>0</v>
      </c>
      <c r="AH2415" s="15">
        <v>0</v>
      </c>
      <c r="AI2415" s="15">
        <v>0</v>
      </c>
      <c r="AJ2415" s="15">
        <v>0</v>
      </c>
      <c r="AK2415" s="15">
        <v>0</v>
      </c>
      <c r="AL2415" s="15">
        <v>0</v>
      </c>
      <c r="AM2415" s="15">
        <v>0</v>
      </c>
      <c r="AN2415" s="15">
        <v>0</v>
      </c>
      <c r="AO2415" s="15">
        <v>0</v>
      </c>
      <c r="AP2415" s="15">
        <v>0</v>
      </c>
      <c r="AQ2415" s="15">
        <v>0</v>
      </c>
      <c r="AR2415" s="15">
        <v>0</v>
      </c>
      <c r="AS2415" s="15">
        <v>0</v>
      </c>
      <c r="AT2415" s="15">
        <f t="shared" si="187"/>
        <v>0</v>
      </c>
      <c r="AU2415" s="15">
        <v>0.79810998535156252</v>
      </c>
      <c r="AV2415" s="15">
        <v>0.72088000488281245</v>
      </c>
      <c r="AW2415" s="15">
        <v>1.18025</v>
      </c>
      <c r="AX2415" s="15">
        <v>0.90903997802734371</v>
      </c>
      <c r="AY2415" s="15">
        <v>1.6165800170898437</v>
      </c>
      <c r="AZ2415" s="15">
        <v>0.93329998779296874</v>
      </c>
      <c r="BA2415" s="15">
        <v>0.96440002441406247</v>
      </c>
      <c r="BB2415" s="15">
        <v>0.96440002441406247</v>
      </c>
      <c r="BC2415" s="15">
        <v>1.191489990234375</v>
      </c>
      <c r="BD2415" s="15">
        <v>0</v>
      </c>
      <c r="BE2415" s="15">
        <v>0</v>
      </c>
      <c r="BF2415" s="15">
        <v>0</v>
      </c>
      <c r="BG2415" s="15">
        <f t="shared" si="188"/>
        <v>9.2784500122070313</v>
      </c>
      <c r="BH2415" t="str">
        <f t="shared" si="189"/>
        <v>UICommon</v>
      </c>
      <c r="BI2415" t="str">
        <f>VLOOKUP(BH2415,[2]Summary!$C$29:$C$56,1,0)</f>
        <v>UICommon</v>
      </c>
      <c r="BJ2415" s="16">
        <v>44470</v>
      </c>
    </row>
    <row r="2416" spans="1:62" x14ac:dyDescent="0.25">
      <c r="A2416" s="13" t="s">
        <v>4790</v>
      </c>
      <c r="B2416" s="13" t="s">
        <v>4791</v>
      </c>
      <c r="C2416" t="s">
        <v>4792</v>
      </c>
      <c r="D2416" t="s">
        <v>596</v>
      </c>
      <c r="E2416" t="s">
        <v>301</v>
      </c>
      <c r="F2416" s="13" t="s">
        <v>60</v>
      </c>
      <c r="H2416" s="15">
        <v>0</v>
      </c>
      <c r="I2416" s="15">
        <v>0</v>
      </c>
      <c r="J2416" s="15">
        <v>0</v>
      </c>
      <c r="K2416" s="15">
        <v>0</v>
      </c>
      <c r="L2416" s="15">
        <v>0</v>
      </c>
      <c r="M2416" s="15">
        <v>0</v>
      </c>
      <c r="N2416" s="15">
        <v>0</v>
      </c>
      <c r="O2416" s="15">
        <v>0</v>
      </c>
      <c r="P2416" s="15">
        <v>0</v>
      </c>
      <c r="Q2416" s="15">
        <v>0</v>
      </c>
      <c r="R2416" s="15">
        <v>0</v>
      </c>
      <c r="S2416" s="15">
        <v>0</v>
      </c>
      <c r="T2416" s="15">
        <f t="shared" si="185"/>
        <v>0</v>
      </c>
      <c r="U2416" s="15">
        <v>0</v>
      </c>
      <c r="V2416" s="15">
        <v>0</v>
      </c>
      <c r="W2416" s="15">
        <v>0</v>
      </c>
      <c r="X2416" s="15">
        <v>0</v>
      </c>
      <c r="Y2416" s="15">
        <v>0</v>
      </c>
      <c r="Z2416" s="15">
        <v>0</v>
      </c>
      <c r="AA2416" s="15">
        <v>0</v>
      </c>
      <c r="AB2416" s="15">
        <v>0</v>
      </c>
      <c r="AC2416" s="15">
        <v>0</v>
      </c>
      <c r="AD2416" s="15">
        <v>0</v>
      </c>
      <c r="AE2416" s="15">
        <v>0</v>
      </c>
      <c r="AF2416" s="15">
        <v>0</v>
      </c>
      <c r="AG2416" s="15">
        <f t="shared" si="186"/>
        <v>0</v>
      </c>
      <c r="AH2416" s="15">
        <v>0</v>
      </c>
      <c r="AI2416" s="15">
        <v>0</v>
      </c>
      <c r="AJ2416" s="15">
        <v>0</v>
      </c>
      <c r="AK2416" s="15">
        <v>0</v>
      </c>
      <c r="AL2416" s="15">
        <v>0</v>
      </c>
      <c r="AM2416" s="15">
        <v>0</v>
      </c>
      <c r="AN2416" s="15">
        <v>0</v>
      </c>
      <c r="AO2416" s="15">
        <v>0</v>
      </c>
      <c r="AP2416" s="15">
        <v>0</v>
      </c>
      <c r="AQ2416" s="15">
        <v>0</v>
      </c>
      <c r="AR2416" s="15">
        <v>0</v>
      </c>
      <c r="AS2416" s="15">
        <v>0</v>
      </c>
      <c r="AT2416" s="15">
        <f t="shared" si="187"/>
        <v>0</v>
      </c>
      <c r="AU2416" s="15">
        <v>0</v>
      </c>
      <c r="AV2416" s="15">
        <v>0</v>
      </c>
      <c r="AW2416" s="15">
        <v>0</v>
      </c>
      <c r="AX2416" s="15">
        <v>0</v>
      </c>
      <c r="AY2416" s="15">
        <v>0</v>
      </c>
      <c r="AZ2416" s="15">
        <v>0</v>
      </c>
      <c r="BA2416" s="15">
        <v>0</v>
      </c>
      <c r="BB2416" s="15">
        <v>0</v>
      </c>
      <c r="BC2416" s="15">
        <v>0</v>
      </c>
      <c r="BD2416" s="15">
        <v>0</v>
      </c>
      <c r="BE2416" s="15">
        <v>0</v>
      </c>
      <c r="BF2416" s="15">
        <v>0</v>
      </c>
      <c r="BG2416" s="15">
        <f t="shared" si="188"/>
        <v>0</v>
      </c>
      <c r="BH2416" t="str">
        <f t="shared" si="189"/>
        <v>RGECommon</v>
      </c>
      <c r="BI2416" t="str">
        <f>VLOOKUP(BH2416,[2]Summary!$C$29:$C$56,1,0)</f>
        <v>RGECommon</v>
      </c>
      <c r="BJ2416" s="16">
        <v>44562</v>
      </c>
    </row>
    <row r="2417" spans="1:62" x14ac:dyDescent="0.25">
      <c r="A2417" s="13" t="s">
        <v>4793</v>
      </c>
      <c r="B2417" s="13" t="s">
        <v>4794</v>
      </c>
      <c r="C2417" t="s">
        <v>4795</v>
      </c>
      <c r="D2417" t="s">
        <v>599</v>
      </c>
      <c r="E2417" t="s">
        <v>301</v>
      </c>
      <c r="F2417" s="13" t="s">
        <v>60</v>
      </c>
      <c r="H2417" s="15">
        <v>0</v>
      </c>
      <c r="I2417" s="15">
        <v>0</v>
      </c>
      <c r="J2417" s="15">
        <v>0</v>
      </c>
      <c r="K2417" s="15">
        <v>0</v>
      </c>
      <c r="L2417" s="15">
        <v>0</v>
      </c>
      <c r="M2417" s="15">
        <v>0</v>
      </c>
      <c r="N2417" s="15">
        <v>0</v>
      </c>
      <c r="O2417" s="15">
        <v>0</v>
      </c>
      <c r="P2417" s="15">
        <v>0</v>
      </c>
      <c r="Q2417" s="15">
        <v>0</v>
      </c>
      <c r="R2417" s="15">
        <v>0</v>
      </c>
      <c r="S2417" s="15">
        <v>0</v>
      </c>
      <c r="T2417" s="15">
        <f t="shared" si="185"/>
        <v>0</v>
      </c>
      <c r="U2417" s="15">
        <v>0</v>
      </c>
      <c r="V2417" s="15">
        <v>0</v>
      </c>
      <c r="W2417" s="15">
        <v>0</v>
      </c>
      <c r="X2417" s="15">
        <v>0</v>
      </c>
      <c r="Y2417" s="15">
        <v>0</v>
      </c>
      <c r="Z2417" s="15">
        <v>0</v>
      </c>
      <c r="AA2417" s="15">
        <v>0</v>
      </c>
      <c r="AB2417" s="15">
        <v>0</v>
      </c>
      <c r="AC2417" s="15">
        <v>0</v>
      </c>
      <c r="AD2417" s="15">
        <v>0</v>
      </c>
      <c r="AE2417" s="15">
        <v>0</v>
      </c>
      <c r="AF2417" s="15">
        <v>0</v>
      </c>
      <c r="AG2417" s="15">
        <f t="shared" si="186"/>
        <v>0</v>
      </c>
      <c r="AH2417" s="15">
        <v>0</v>
      </c>
      <c r="AI2417" s="15">
        <v>0</v>
      </c>
      <c r="AJ2417" s="15">
        <v>0</v>
      </c>
      <c r="AK2417" s="15">
        <v>0</v>
      </c>
      <c r="AL2417" s="15">
        <v>0</v>
      </c>
      <c r="AM2417" s="15">
        <v>0</v>
      </c>
      <c r="AN2417" s="15">
        <v>0</v>
      </c>
      <c r="AO2417" s="15">
        <v>0</v>
      </c>
      <c r="AP2417" s="15">
        <v>0</v>
      </c>
      <c r="AQ2417" s="15">
        <v>0</v>
      </c>
      <c r="AR2417" s="15">
        <v>0</v>
      </c>
      <c r="AS2417" s="15">
        <v>0</v>
      </c>
      <c r="AT2417" s="15">
        <f t="shared" si="187"/>
        <v>0</v>
      </c>
      <c r="AU2417" s="15">
        <v>0</v>
      </c>
      <c r="AV2417" s="15">
        <v>0</v>
      </c>
      <c r="AW2417" s="15">
        <v>0</v>
      </c>
      <c r="AX2417" s="15">
        <v>0</v>
      </c>
      <c r="AY2417" s="15">
        <v>0</v>
      </c>
      <c r="AZ2417" s="15">
        <v>0</v>
      </c>
      <c r="BA2417" s="15">
        <v>0</v>
      </c>
      <c r="BB2417" s="15">
        <v>0</v>
      </c>
      <c r="BC2417" s="15">
        <v>2.9654400000572205</v>
      </c>
      <c r="BD2417" s="15">
        <v>0</v>
      </c>
      <c r="BE2417" s="15">
        <v>22.035</v>
      </c>
      <c r="BF2417" s="15">
        <v>8</v>
      </c>
      <c r="BG2417" s="15">
        <f t="shared" si="188"/>
        <v>33.000440000057225</v>
      </c>
      <c r="BH2417" t="str">
        <f t="shared" si="189"/>
        <v>NYSEGCommon</v>
      </c>
      <c r="BI2417" t="str">
        <f>VLOOKUP(BH2417,[2]Summary!$C$29:$C$56,1,0)</f>
        <v>NYSEGCommon</v>
      </c>
      <c r="BJ2417" s="16">
        <v>44562</v>
      </c>
    </row>
    <row r="2418" spans="1:62" x14ac:dyDescent="0.25">
      <c r="A2418" s="13" t="s">
        <v>4796</v>
      </c>
      <c r="B2418" s="13" t="s">
        <v>4797</v>
      </c>
      <c r="C2418" t="s">
        <v>4798</v>
      </c>
      <c r="D2418" t="s">
        <v>596</v>
      </c>
      <c r="E2418" t="s">
        <v>301</v>
      </c>
      <c r="F2418" s="13" t="s">
        <v>60</v>
      </c>
      <c r="H2418" s="15">
        <v>0</v>
      </c>
      <c r="I2418" s="15">
        <v>0</v>
      </c>
      <c r="J2418" s="15">
        <v>0</v>
      </c>
      <c r="K2418" s="15">
        <v>0</v>
      </c>
      <c r="L2418" s="15">
        <v>0</v>
      </c>
      <c r="M2418" s="15">
        <v>0</v>
      </c>
      <c r="N2418" s="15">
        <v>0</v>
      </c>
      <c r="O2418" s="15">
        <v>0</v>
      </c>
      <c r="P2418" s="15">
        <v>0</v>
      </c>
      <c r="Q2418" s="15">
        <v>0</v>
      </c>
      <c r="R2418" s="15">
        <v>0</v>
      </c>
      <c r="S2418" s="15">
        <v>0</v>
      </c>
      <c r="T2418" s="15">
        <f t="shared" si="185"/>
        <v>0</v>
      </c>
      <c r="U2418" s="15">
        <v>0</v>
      </c>
      <c r="V2418" s="15">
        <v>0</v>
      </c>
      <c r="W2418" s="15">
        <v>0</v>
      </c>
      <c r="X2418" s="15">
        <v>0</v>
      </c>
      <c r="Y2418" s="15">
        <v>0</v>
      </c>
      <c r="Z2418" s="15">
        <v>0</v>
      </c>
      <c r="AA2418" s="15">
        <v>0</v>
      </c>
      <c r="AB2418" s="15">
        <v>0</v>
      </c>
      <c r="AC2418" s="15">
        <v>0</v>
      </c>
      <c r="AD2418" s="15">
        <v>0</v>
      </c>
      <c r="AE2418" s="15">
        <v>0</v>
      </c>
      <c r="AF2418" s="15">
        <v>0</v>
      </c>
      <c r="AG2418" s="15">
        <f t="shared" si="186"/>
        <v>0</v>
      </c>
      <c r="AH2418" s="15">
        <v>0</v>
      </c>
      <c r="AI2418" s="15">
        <v>0</v>
      </c>
      <c r="AJ2418" s="15">
        <v>0</v>
      </c>
      <c r="AK2418" s="15">
        <v>0</v>
      </c>
      <c r="AL2418" s="15">
        <v>0</v>
      </c>
      <c r="AM2418" s="15">
        <v>0</v>
      </c>
      <c r="AN2418" s="15">
        <v>0</v>
      </c>
      <c r="AO2418" s="15">
        <v>0</v>
      </c>
      <c r="AP2418" s="15">
        <v>0</v>
      </c>
      <c r="AQ2418" s="15">
        <v>0</v>
      </c>
      <c r="AR2418" s="15">
        <v>0</v>
      </c>
      <c r="AS2418" s="15">
        <v>0</v>
      </c>
      <c r="AT2418" s="15">
        <f t="shared" si="187"/>
        <v>0</v>
      </c>
      <c r="AU2418" s="15">
        <v>0</v>
      </c>
      <c r="AV2418" s="15">
        <v>0</v>
      </c>
      <c r="AW2418" s="15">
        <v>0</v>
      </c>
      <c r="AX2418" s="15">
        <v>0</v>
      </c>
      <c r="AY2418" s="15">
        <v>0</v>
      </c>
      <c r="AZ2418" s="15">
        <v>0</v>
      </c>
      <c r="BA2418" s="15">
        <v>0</v>
      </c>
      <c r="BB2418" s="15">
        <v>0</v>
      </c>
      <c r="BC2418" s="15">
        <v>0</v>
      </c>
      <c r="BD2418" s="15">
        <v>0</v>
      </c>
      <c r="BE2418" s="15">
        <v>0</v>
      </c>
      <c r="BF2418" s="15">
        <v>64</v>
      </c>
      <c r="BG2418" s="15">
        <f t="shared" si="188"/>
        <v>64</v>
      </c>
      <c r="BH2418" t="str">
        <f t="shared" si="189"/>
        <v>RGECommon</v>
      </c>
      <c r="BI2418" t="str">
        <f>VLOOKUP(BH2418,[2]Summary!$C$29:$C$56,1,0)</f>
        <v>RGECommon</v>
      </c>
      <c r="BJ2418" s="16">
        <v>44562</v>
      </c>
    </row>
    <row r="2419" spans="1:62" x14ac:dyDescent="0.25">
      <c r="A2419" s="13" t="s">
        <v>4799</v>
      </c>
      <c r="B2419" s="13" t="s">
        <v>4800</v>
      </c>
      <c r="C2419" t="s">
        <v>4801</v>
      </c>
      <c r="D2419" t="s">
        <v>595</v>
      </c>
      <c r="E2419" t="s">
        <v>301</v>
      </c>
      <c r="F2419" s="13" t="s">
        <v>60</v>
      </c>
      <c r="H2419" s="15">
        <v>0</v>
      </c>
      <c r="I2419" s="15">
        <v>0</v>
      </c>
      <c r="J2419" s="15">
        <v>0</v>
      </c>
      <c r="K2419" s="15">
        <v>0</v>
      </c>
      <c r="L2419" s="15">
        <v>0</v>
      </c>
      <c r="M2419" s="15">
        <v>0</v>
      </c>
      <c r="N2419" s="15">
        <v>0</v>
      </c>
      <c r="O2419" s="15">
        <v>0</v>
      </c>
      <c r="P2419" s="15">
        <v>0</v>
      </c>
      <c r="Q2419" s="15">
        <v>0</v>
      </c>
      <c r="R2419" s="15">
        <v>0</v>
      </c>
      <c r="S2419" s="15">
        <v>0</v>
      </c>
      <c r="T2419" s="15">
        <f t="shared" si="185"/>
        <v>0</v>
      </c>
      <c r="U2419" s="15">
        <v>0</v>
      </c>
      <c r="V2419" s="15">
        <v>0</v>
      </c>
      <c r="W2419" s="15">
        <v>0</v>
      </c>
      <c r="X2419" s="15">
        <v>0</v>
      </c>
      <c r="Y2419" s="15">
        <v>0</v>
      </c>
      <c r="Z2419" s="15">
        <v>0</v>
      </c>
      <c r="AA2419" s="15">
        <v>6.4040400000000002</v>
      </c>
      <c r="AB2419" s="15">
        <v>4.1750000000000002E-2</v>
      </c>
      <c r="AC2419" s="15">
        <v>15.05794</v>
      </c>
      <c r="AD2419" s="15">
        <v>40.576829999999994</v>
      </c>
      <c r="AE2419" s="15">
        <v>295.74907000000002</v>
      </c>
      <c r="AF2419" s="15">
        <v>395.96176999999994</v>
      </c>
      <c r="AG2419" s="15">
        <f t="shared" si="186"/>
        <v>753.79139999999995</v>
      </c>
      <c r="AH2419" s="15">
        <v>4.9167899999999998</v>
      </c>
      <c r="AI2419" s="15">
        <v>4.5995799999999996</v>
      </c>
      <c r="AJ2419" s="15">
        <v>4.9167899999999998</v>
      </c>
      <c r="AK2419" s="15">
        <v>39.005309999999994</v>
      </c>
      <c r="AL2419" s="15">
        <v>2.9767299999999999</v>
      </c>
      <c r="AM2419" s="15">
        <v>4.9544600000000001</v>
      </c>
      <c r="AN2419" s="15">
        <v>4.9829499999999998</v>
      </c>
      <c r="AO2419" s="15">
        <v>4.79155</v>
      </c>
      <c r="AP2419" s="15">
        <v>2.9966500000000003</v>
      </c>
      <c r="AQ2419" s="15">
        <v>4.6041800000000004</v>
      </c>
      <c r="AR2419" s="15">
        <v>4.45566</v>
      </c>
      <c r="AS2419" s="15">
        <v>721.80492000000004</v>
      </c>
      <c r="AT2419" s="15">
        <f t="shared" si="187"/>
        <v>805.00557000000003</v>
      </c>
      <c r="AU2419" s="15">
        <v>8.8569599609375</v>
      </c>
      <c r="AV2419" s="15">
        <v>350.01219042968751</v>
      </c>
      <c r="AW2419" s="15">
        <v>244.8617900390625</v>
      </c>
      <c r="AX2419" s="15">
        <v>362.71826953124997</v>
      </c>
      <c r="AY2419" s="15">
        <v>14.046110351562501</v>
      </c>
      <c r="AZ2419" s="15">
        <v>13.7143095703125</v>
      </c>
      <c r="BA2419" s="15">
        <v>14.1714501953125</v>
      </c>
      <c r="BB2419" s="15">
        <v>24.676070312499998</v>
      </c>
      <c r="BC2419" s="15">
        <v>13.438330078125</v>
      </c>
      <c r="BD2419" s="15">
        <v>201.70500000000001</v>
      </c>
      <c r="BE2419" s="15">
        <v>0</v>
      </c>
      <c r="BF2419" s="15">
        <v>0</v>
      </c>
      <c r="BG2419" s="15">
        <f t="shared" si="188"/>
        <v>1248.2004804687499</v>
      </c>
      <c r="BH2419" t="str">
        <f t="shared" si="189"/>
        <v>CMPCommon</v>
      </c>
      <c r="BI2419" t="str">
        <f>VLOOKUP(BH2419,[2]Summary!$C$29:$C$56,1,0)</f>
        <v>CMPCommon</v>
      </c>
      <c r="BJ2419" s="16">
        <v>44501</v>
      </c>
    </row>
    <row r="2420" spans="1:62" x14ac:dyDescent="0.25">
      <c r="A2420" s="13" t="s">
        <v>4802</v>
      </c>
      <c r="B2420" s="13" t="s">
        <v>4803</v>
      </c>
      <c r="C2420" t="s">
        <v>4804</v>
      </c>
      <c r="D2420" t="s">
        <v>599</v>
      </c>
      <c r="E2420" t="s">
        <v>301</v>
      </c>
      <c r="F2420" s="13" t="s">
        <v>60</v>
      </c>
      <c r="H2420" s="15">
        <v>0</v>
      </c>
      <c r="I2420" s="15">
        <v>0</v>
      </c>
      <c r="J2420" s="15">
        <v>0</v>
      </c>
      <c r="K2420" s="15">
        <v>0</v>
      </c>
      <c r="L2420" s="15">
        <v>0</v>
      </c>
      <c r="M2420" s="15">
        <v>0</v>
      </c>
      <c r="N2420" s="15">
        <v>0</v>
      </c>
      <c r="O2420" s="15">
        <v>0</v>
      </c>
      <c r="P2420" s="15">
        <v>0</v>
      </c>
      <c r="Q2420" s="15">
        <v>0</v>
      </c>
      <c r="R2420" s="15">
        <v>0</v>
      </c>
      <c r="S2420" s="15">
        <v>0</v>
      </c>
      <c r="T2420" s="15">
        <f t="shared" si="185"/>
        <v>0</v>
      </c>
      <c r="U2420" s="15">
        <v>0</v>
      </c>
      <c r="V2420" s="15">
        <v>0</v>
      </c>
      <c r="W2420" s="15">
        <v>0</v>
      </c>
      <c r="X2420" s="15">
        <v>0</v>
      </c>
      <c r="Y2420" s="15">
        <v>0</v>
      </c>
      <c r="Z2420" s="15">
        <v>0</v>
      </c>
      <c r="AA2420" s="15">
        <v>0</v>
      </c>
      <c r="AB2420" s="15">
        <v>4.24979</v>
      </c>
      <c r="AC2420" s="15">
        <v>1.34121</v>
      </c>
      <c r="AD2420" s="15">
        <v>3.9071899999999999</v>
      </c>
      <c r="AE2420" s="15">
        <v>5.04887</v>
      </c>
      <c r="AF2420" s="15">
        <v>18.650980000000001</v>
      </c>
      <c r="AG2420" s="15">
        <f t="shared" si="186"/>
        <v>33.198040000000006</v>
      </c>
      <c r="AH2420" s="15">
        <v>0.16241</v>
      </c>
      <c r="AI2420" s="15">
        <v>0.15193000000000001</v>
      </c>
      <c r="AJ2420" s="15">
        <v>7.5499999999999998E-2</v>
      </c>
      <c r="AK2420" s="15">
        <v>0.12852</v>
      </c>
      <c r="AL2420" s="15">
        <v>0.16322999999999999</v>
      </c>
      <c r="AM2420" s="15">
        <v>0.14442000000000002</v>
      </c>
      <c r="AN2420" s="15">
        <v>0.19767000000000001</v>
      </c>
      <c r="AO2420" s="15">
        <v>0.15423000000000001</v>
      </c>
      <c r="AP2420" s="15">
        <v>0.14924999999999999</v>
      </c>
      <c r="AQ2420" s="15">
        <v>0.15423000000000001</v>
      </c>
      <c r="AR2420" s="15">
        <v>0.14924999999999999</v>
      </c>
      <c r="AS2420" s="15">
        <v>0.17093</v>
      </c>
      <c r="AT2420" s="15">
        <f t="shared" si="187"/>
        <v>1.8015700000000001</v>
      </c>
      <c r="AU2420" s="15">
        <v>0.15872999572753907</v>
      </c>
      <c r="AV2420" s="15">
        <v>0.1433800048828125</v>
      </c>
      <c r="AW2420" s="15">
        <v>0.23524000549316407</v>
      </c>
      <c r="AX2420" s="15">
        <v>0.78047000122070309</v>
      </c>
      <c r="AY2420" s="15">
        <v>8.4279998779296872E-2</v>
      </c>
      <c r="AZ2420" s="15">
        <v>0</v>
      </c>
      <c r="BA2420" s="15">
        <v>0</v>
      </c>
      <c r="BB2420" s="15">
        <v>0</v>
      </c>
      <c r="BC2420" s="15">
        <v>-9.1999998092651362E-3</v>
      </c>
      <c r="BD2420" s="15">
        <v>0</v>
      </c>
      <c r="BE2420" s="15">
        <v>0</v>
      </c>
      <c r="BF2420" s="15">
        <v>0.1039000015258789</v>
      </c>
      <c r="BG2420" s="15">
        <f t="shared" si="188"/>
        <v>1.4968000078201293</v>
      </c>
      <c r="BH2420" t="str">
        <f t="shared" si="189"/>
        <v>NYSEGCommon</v>
      </c>
      <c r="BI2420" t="str">
        <f>VLOOKUP(BH2420,[2]Summary!$C$29:$C$56,1,0)</f>
        <v>NYSEGCommon</v>
      </c>
      <c r="BJ2420" s="16">
        <v>44562</v>
      </c>
    </row>
    <row r="2421" spans="1:62" x14ac:dyDescent="0.25">
      <c r="A2421" s="13" t="s">
        <v>4805</v>
      </c>
      <c r="B2421" s="13" t="s">
        <v>4806</v>
      </c>
      <c r="C2421" t="s">
        <v>4807</v>
      </c>
      <c r="D2421" t="s">
        <v>596</v>
      </c>
      <c r="E2421" t="s">
        <v>301</v>
      </c>
      <c r="F2421" s="13" t="s">
        <v>60</v>
      </c>
      <c r="H2421" s="15">
        <v>0</v>
      </c>
      <c r="I2421" s="15">
        <v>0</v>
      </c>
      <c r="J2421" s="15">
        <v>0</v>
      </c>
      <c r="K2421" s="15">
        <v>0</v>
      </c>
      <c r="L2421" s="15">
        <v>0</v>
      </c>
      <c r="M2421" s="15">
        <v>0</v>
      </c>
      <c r="N2421" s="15">
        <v>0</v>
      </c>
      <c r="O2421" s="15">
        <v>0</v>
      </c>
      <c r="P2421" s="15">
        <v>0</v>
      </c>
      <c r="Q2421" s="15">
        <v>0</v>
      </c>
      <c r="R2421" s="15">
        <v>0</v>
      </c>
      <c r="S2421" s="15">
        <v>0</v>
      </c>
      <c r="T2421" s="15">
        <f t="shared" si="185"/>
        <v>0</v>
      </c>
      <c r="U2421" s="15">
        <v>0</v>
      </c>
      <c r="V2421" s="15">
        <v>0</v>
      </c>
      <c r="W2421" s="15">
        <v>0</v>
      </c>
      <c r="X2421" s="15">
        <v>0</v>
      </c>
      <c r="Y2421" s="15">
        <v>0</v>
      </c>
      <c r="Z2421" s="15">
        <v>0</v>
      </c>
      <c r="AA2421" s="15">
        <v>0</v>
      </c>
      <c r="AB2421" s="15">
        <v>0</v>
      </c>
      <c r="AC2421" s="15">
        <v>0</v>
      </c>
      <c r="AD2421" s="15">
        <v>0</v>
      </c>
      <c r="AE2421" s="15">
        <v>0</v>
      </c>
      <c r="AF2421" s="15">
        <v>0</v>
      </c>
      <c r="AG2421" s="15">
        <f t="shared" si="186"/>
        <v>0</v>
      </c>
      <c r="AH2421" s="15">
        <v>0</v>
      </c>
      <c r="AI2421" s="15">
        <v>0</v>
      </c>
      <c r="AJ2421" s="15">
        <v>0</v>
      </c>
      <c r="AK2421" s="15">
        <v>0</v>
      </c>
      <c r="AL2421" s="15">
        <v>0</v>
      </c>
      <c r="AM2421" s="15">
        <v>0</v>
      </c>
      <c r="AN2421" s="15">
        <v>0</v>
      </c>
      <c r="AO2421" s="15">
        <v>0</v>
      </c>
      <c r="AP2421" s="15">
        <v>0</v>
      </c>
      <c r="AQ2421" s="15">
        <v>80.034960000000012</v>
      </c>
      <c r="AR2421" s="15">
        <v>10.007070000000001</v>
      </c>
      <c r="AS2421" s="15">
        <v>365.40458999999998</v>
      </c>
      <c r="AT2421" s="15">
        <f t="shared" si="187"/>
        <v>455.44662</v>
      </c>
      <c r="AU2421" s="15">
        <v>2.8276398925781252</v>
      </c>
      <c r="AV2421" s="15">
        <v>2.5539999999999998</v>
      </c>
      <c r="AW2421" s="15">
        <v>8.2871298828125006</v>
      </c>
      <c r="AX2421" s="15">
        <v>152.93599316406249</v>
      </c>
      <c r="AY2421" s="15">
        <v>231.59087011718751</v>
      </c>
      <c r="AZ2421" s="15">
        <v>219.64785009765626</v>
      </c>
      <c r="BA2421" s="15">
        <v>413.30533251953125</v>
      </c>
      <c r="BB2421" s="15">
        <v>12.1408798828125</v>
      </c>
      <c r="BC2421" s="15">
        <v>14.62160986328125</v>
      </c>
      <c r="BD2421" s="15">
        <v>168.602</v>
      </c>
      <c r="BE2421" s="15">
        <v>0</v>
      </c>
      <c r="BF2421" s="15">
        <v>0</v>
      </c>
      <c r="BG2421" s="15">
        <f t="shared" si="188"/>
        <v>1226.5133054199221</v>
      </c>
      <c r="BH2421" t="str">
        <f t="shared" si="189"/>
        <v>RGECommon</v>
      </c>
      <c r="BI2421" t="str">
        <f>VLOOKUP(BH2421,[2]Summary!$C$29:$C$56,1,0)</f>
        <v>RGECommon</v>
      </c>
      <c r="BJ2421" s="16">
        <v>44501</v>
      </c>
    </row>
    <row r="2422" spans="1:62" x14ac:dyDescent="0.25">
      <c r="A2422" s="13" t="s">
        <v>4808</v>
      </c>
      <c r="B2422" s="13" t="s">
        <v>4809</v>
      </c>
      <c r="C2422" t="s">
        <v>4810</v>
      </c>
      <c r="D2422" t="s">
        <v>595</v>
      </c>
      <c r="E2422" t="s">
        <v>301</v>
      </c>
      <c r="F2422" s="13" t="s">
        <v>60</v>
      </c>
      <c r="H2422" s="15">
        <v>0</v>
      </c>
      <c r="I2422" s="15">
        <v>0</v>
      </c>
      <c r="J2422" s="15">
        <v>0</v>
      </c>
      <c r="K2422" s="15">
        <v>0</v>
      </c>
      <c r="L2422" s="15">
        <v>0</v>
      </c>
      <c r="M2422" s="15">
        <v>0</v>
      </c>
      <c r="N2422" s="15">
        <v>0</v>
      </c>
      <c r="O2422" s="15">
        <v>0</v>
      </c>
      <c r="P2422" s="15">
        <v>0</v>
      </c>
      <c r="Q2422" s="15">
        <v>0</v>
      </c>
      <c r="R2422" s="15">
        <v>0</v>
      </c>
      <c r="S2422" s="15">
        <v>0</v>
      </c>
      <c r="T2422" s="15">
        <f t="shared" si="185"/>
        <v>0</v>
      </c>
      <c r="U2422" s="15">
        <v>0</v>
      </c>
      <c r="V2422" s="15">
        <v>0</v>
      </c>
      <c r="W2422" s="15">
        <v>0</v>
      </c>
      <c r="X2422" s="15">
        <v>0</v>
      </c>
      <c r="Y2422" s="15">
        <v>0</v>
      </c>
      <c r="Z2422" s="15">
        <v>0</v>
      </c>
      <c r="AA2422" s="15">
        <v>0</v>
      </c>
      <c r="AB2422" s="15">
        <v>0</v>
      </c>
      <c r="AC2422" s="15">
        <v>0</v>
      </c>
      <c r="AD2422" s="15">
        <v>0</v>
      </c>
      <c r="AE2422" s="15">
        <v>0</v>
      </c>
      <c r="AF2422" s="15">
        <v>0</v>
      </c>
      <c r="AG2422" s="15">
        <f t="shared" si="186"/>
        <v>0</v>
      </c>
      <c r="AH2422" s="15">
        <v>0</v>
      </c>
      <c r="AI2422" s="15">
        <v>0</v>
      </c>
      <c r="AJ2422" s="15">
        <v>0</v>
      </c>
      <c r="AK2422" s="15">
        <v>12.836089999999999</v>
      </c>
      <c r="AL2422" s="15">
        <v>7.3639999999999997E-2</v>
      </c>
      <c r="AM2422" s="15">
        <v>33.633699999999997</v>
      </c>
      <c r="AN2422" s="15">
        <v>0.28326000000000001</v>
      </c>
      <c r="AO2422" s="15">
        <v>0.28154999999999997</v>
      </c>
      <c r="AP2422" s="15">
        <v>0.23017000000000001</v>
      </c>
      <c r="AQ2422" s="15">
        <v>0.27053999999999995</v>
      </c>
      <c r="AR2422" s="15">
        <v>2.1609799999999999</v>
      </c>
      <c r="AS2422" s="15">
        <v>258.60122999999999</v>
      </c>
      <c r="AT2422" s="15">
        <f t="shared" si="187"/>
        <v>308.37115999999997</v>
      </c>
      <c r="AU2422" s="15">
        <v>-10.30589013671875</v>
      </c>
      <c r="AV2422" s="15">
        <v>234.59677001953125</v>
      </c>
      <c r="AW2422" s="15">
        <v>218.25173999023437</v>
      </c>
      <c r="AX2422" s="15">
        <v>70.066403320312503</v>
      </c>
      <c r="AY2422" s="15">
        <v>17.99191015625</v>
      </c>
      <c r="AZ2422" s="15">
        <v>326.65813427734378</v>
      </c>
      <c r="BA2422" s="15">
        <v>24.671390625000001</v>
      </c>
      <c r="BB2422" s="15">
        <v>14.1665498046875</v>
      </c>
      <c r="BC2422" s="15">
        <v>11.471070190429687</v>
      </c>
      <c r="BD2422" s="15">
        <v>0</v>
      </c>
      <c r="BE2422" s="15">
        <v>0</v>
      </c>
      <c r="BF2422" s="15">
        <v>0</v>
      </c>
      <c r="BG2422" s="15">
        <f t="shared" si="188"/>
        <v>907.56807824707028</v>
      </c>
      <c r="BH2422" t="str">
        <f t="shared" si="189"/>
        <v>CMPCommon</v>
      </c>
      <c r="BI2422" t="str">
        <f>VLOOKUP(BH2422,[2]Summary!$C$29:$C$56,1,0)</f>
        <v>CMPCommon</v>
      </c>
      <c r="BJ2422" s="16">
        <v>44470</v>
      </c>
    </row>
    <row r="2423" spans="1:62" x14ac:dyDescent="0.25">
      <c r="A2423" s="13" t="s">
        <v>4811</v>
      </c>
      <c r="B2423" s="13" t="s">
        <v>4812</v>
      </c>
      <c r="C2423" t="s">
        <v>4813</v>
      </c>
      <c r="D2423" t="s">
        <v>595</v>
      </c>
      <c r="E2423" t="s">
        <v>301</v>
      </c>
      <c r="F2423" s="13" t="s">
        <v>60</v>
      </c>
      <c r="H2423" s="15">
        <v>0</v>
      </c>
      <c r="I2423" s="15">
        <v>0</v>
      </c>
      <c r="J2423" s="15">
        <v>0</v>
      </c>
      <c r="K2423" s="15">
        <v>0</v>
      </c>
      <c r="L2423" s="15">
        <v>0</v>
      </c>
      <c r="M2423" s="15">
        <v>0</v>
      </c>
      <c r="N2423" s="15">
        <v>0</v>
      </c>
      <c r="O2423" s="15">
        <v>0</v>
      </c>
      <c r="P2423" s="15">
        <v>0</v>
      </c>
      <c r="Q2423" s="15">
        <v>0</v>
      </c>
      <c r="R2423" s="15">
        <v>0</v>
      </c>
      <c r="S2423" s="15">
        <v>0</v>
      </c>
      <c r="T2423" s="15">
        <f t="shared" si="185"/>
        <v>0</v>
      </c>
      <c r="U2423" s="15">
        <v>0</v>
      </c>
      <c r="V2423" s="15">
        <v>0</v>
      </c>
      <c r="W2423" s="15">
        <v>0</v>
      </c>
      <c r="X2423" s="15">
        <v>0</v>
      </c>
      <c r="Y2423" s="15">
        <v>0</v>
      </c>
      <c r="Z2423" s="15">
        <v>0</v>
      </c>
      <c r="AA2423" s="15">
        <v>0</v>
      </c>
      <c r="AB2423" s="15">
        <v>0</v>
      </c>
      <c r="AC2423" s="15">
        <v>0</v>
      </c>
      <c r="AD2423" s="15">
        <v>0</v>
      </c>
      <c r="AE2423" s="15">
        <v>0</v>
      </c>
      <c r="AF2423" s="15">
        <v>0</v>
      </c>
      <c r="AG2423" s="15">
        <f t="shared" si="186"/>
        <v>0</v>
      </c>
      <c r="AH2423" s="15">
        <v>0</v>
      </c>
      <c r="AI2423" s="15">
        <v>0</v>
      </c>
      <c r="AJ2423" s="15">
        <v>0</v>
      </c>
      <c r="AK2423" s="15">
        <v>0</v>
      </c>
      <c r="AL2423" s="15">
        <v>0</v>
      </c>
      <c r="AM2423" s="15">
        <v>0</v>
      </c>
      <c r="AN2423" s="15">
        <v>0</v>
      </c>
      <c r="AO2423" s="15">
        <v>0</v>
      </c>
      <c r="AP2423" s="15">
        <v>0</v>
      </c>
      <c r="AQ2423" s="15">
        <v>0</v>
      </c>
      <c r="AR2423" s="15">
        <v>0</v>
      </c>
      <c r="AS2423" s="15">
        <v>0</v>
      </c>
      <c r="AT2423" s="15">
        <f t="shared" si="187"/>
        <v>0</v>
      </c>
      <c r="AU2423" s="15">
        <v>0</v>
      </c>
      <c r="AV2423" s="15">
        <v>0</v>
      </c>
      <c r="AW2423" s="15">
        <v>0</v>
      </c>
      <c r="AX2423" s="15">
        <v>0</v>
      </c>
      <c r="AY2423" s="15">
        <v>0</v>
      </c>
      <c r="AZ2423" s="15">
        <v>0</v>
      </c>
      <c r="BA2423" s="15">
        <v>0</v>
      </c>
      <c r="BB2423" s="15">
        <v>0</v>
      </c>
      <c r="BC2423" s="15">
        <v>4.2805</v>
      </c>
      <c r="BD2423" s="15">
        <v>0</v>
      </c>
      <c r="BE2423" s="15">
        <v>207.22499999999999</v>
      </c>
      <c r="BF2423" s="15">
        <v>300</v>
      </c>
      <c r="BG2423" s="15">
        <f t="shared" si="188"/>
        <v>511.50549999999998</v>
      </c>
      <c r="BH2423" t="str">
        <f t="shared" si="189"/>
        <v>CMPCommon</v>
      </c>
      <c r="BI2423" t="str">
        <f>VLOOKUP(BH2423,[2]Summary!$C$29:$C$56,1,0)</f>
        <v>CMPCommon</v>
      </c>
      <c r="BJ2423" s="16">
        <v>44562</v>
      </c>
    </row>
    <row r="2424" spans="1:62" x14ac:dyDescent="0.25">
      <c r="A2424" s="13" t="s">
        <v>4814</v>
      </c>
      <c r="B2424" s="13" t="s">
        <v>4815</v>
      </c>
      <c r="C2424" t="s">
        <v>4816</v>
      </c>
      <c r="D2424" t="s">
        <v>595</v>
      </c>
      <c r="E2424" t="s">
        <v>301</v>
      </c>
      <c r="F2424" s="13" t="s">
        <v>60</v>
      </c>
      <c r="H2424" s="15">
        <v>0</v>
      </c>
      <c r="I2424" s="15">
        <v>0</v>
      </c>
      <c r="J2424" s="15">
        <v>0</v>
      </c>
      <c r="K2424" s="15">
        <v>0</v>
      </c>
      <c r="L2424" s="15">
        <v>0</v>
      </c>
      <c r="M2424" s="15">
        <v>0</v>
      </c>
      <c r="N2424" s="15">
        <v>0</v>
      </c>
      <c r="O2424" s="15">
        <v>0</v>
      </c>
      <c r="P2424" s="15">
        <v>0</v>
      </c>
      <c r="Q2424" s="15">
        <v>0</v>
      </c>
      <c r="R2424" s="15">
        <v>0</v>
      </c>
      <c r="S2424" s="15">
        <v>0</v>
      </c>
      <c r="T2424" s="15">
        <f t="shared" si="185"/>
        <v>0</v>
      </c>
      <c r="U2424" s="15">
        <v>0</v>
      </c>
      <c r="V2424" s="15">
        <v>0</v>
      </c>
      <c r="W2424" s="15">
        <v>0</v>
      </c>
      <c r="X2424" s="15">
        <v>0</v>
      </c>
      <c r="Y2424" s="15">
        <v>0</v>
      </c>
      <c r="Z2424" s="15">
        <v>0</v>
      </c>
      <c r="AA2424" s="15">
        <v>0</v>
      </c>
      <c r="AB2424" s="15">
        <v>0</v>
      </c>
      <c r="AC2424" s="15">
        <v>0</v>
      </c>
      <c r="AD2424" s="15">
        <v>0</v>
      </c>
      <c r="AE2424" s="15">
        <v>0</v>
      </c>
      <c r="AF2424" s="15">
        <v>0</v>
      </c>
      <c r="AG2424" s="15">
        <f t="shared" si="186"/>
        <v>0</v>
      </c>
      <c r="AH2424" s="15">
        <v>0</v>
      </c>
      <c r="AI2424" s="15">
        <v>0</v>
      </c>
      <c r="AJ2424" s="15">
        <v>0</v>
      </c>
      <c r="AK2424" s="15">
        <v>0</v>
      </c>
      <c r="AL2424" s="15">
        <v>0</v>
      </c>
      <c r="AM2424" s="15">
        <v>0</v>
      </c>
      <c r="AN2424" s="15">
        <v>0</v>
      </c>
      <c r="AO2424" s="15">
        <v>0</v>
      </c>
      <c r="AP2424" s="15">
        <v>0</v>
      </c>
      <c r="AQ2424" s="15">
        <v>0</v>
      </c>
      <c r="AR2424" s="15">
        <v>0</v>
      </c>
      <c r="AS2424" s="15">
        <v>14.655299999999999</v>
      </c>
      <c r="AT2424" s="15">
        <f t="shared" si="187"/>
        <v>14.655299999999999</v>
      </c>
      <c r="AU2424" s="15">
        <v>-4.514099998474121</v>
      </c>
      <c r="AV2424" s="15">
        <v>5.1639999389648437E-2</v>
      </c>
      <c r="AW2424" s="15">
        <v>4.6644400024414061</v>
      </c>
      <c r="AX2424" s="15">
        <v>8.1180000305175776E-2</v>
      </c>
      <c r="AY2424" s="15">
        <v>8.2819999694824217E-2</v>
      </c>
      <c r="AZ2424" s="15">
        <v>8.0940002441406256E-2</v>
      </c>
      <c r="BA2424" s="15">
        <v>8.3639999389648431E-2</v>
      </c>
      <c r="BB2424" s="15">
        <v>8.3639999389648431E-2</v>
      </c>
      <c r="BC2424" s="15">
        <v>6.0721700973510746</v>
      </c>
      <c r="BD2424" s="15">
        <v>0</v>
      </c>
      <c r="BE2424" s="15">
        <v>0</v>
      </c>
      <c r="BF2424" s="15">
        <v>50.689</v>
      </c>
      <c r="BG2424" s="15">
        <f t="shared" si="188"/>
        <v>57.375370101928709</v>
      </c>
      <c r="BH2424" t="str">
        <f t="shared" si="189"/>
        <v>CMPCommon</v>
      </c>
      <c r="BI2424" t="str">
        <f>VLOOKUP(BH2424,[2]Summary!$C$29:$C$56,1,0)</f>
        <v>CMPCommon</v>
      </c>
      <c r="BJ2424" s="16">
        <v>44562</v>
      </c>
    </row>
    <row r="2425" spans="1:62" x14ac:dyDescent="0.25">
      <c r="A2425" s="13" t="s">
        <v>4817</v>
      </c>
      <c r="B2425" s="13" t="s">
        <v>4818</v>
      </c>
      <c r="C2425" t="s">
        <v>4819</v>
      </c>
      <c r="D2425" t="s">
        <v>595</v>
      </c>
      <c r="E2425" t="s">
        <v>301</v>
      </c>
      <c r="F2425" s="13" t="s">
        <v>60</v>
      </c>
      <c r="H2425" s="15">
        <v>0</v>
      </c>
      <c r="I2425" s="15">
        <v>0</v>
      </c>
      <c r="J2425" s="15">
        <v>0</v>
      </c>
      <c r="K2425" s="15">
        <v>0</v>
      </c>
      <c r="L2425" s="15">
        <v>0</v>
      </c>
      <c r="M2425" s="15">
        <v>0</v>
      </c>
      <c r="N2425" s="15">
        <v>0</v>
      </c>
      <c r="O2425" s="15">
        <v>0</v>
      </c>
      <c r="P2425" s="15">
        <v>0</v>
      </c>
      <c r="Q2425" s="15">
        <v>0</v>
      </c>
      <c r="R2425" s="15">
        <v>0</v>
      </c>
      <c r="S2425" s="15">
        <v>0</v>
      </c>
      <c r="T2425" s="15">
        <f t="shared" si="185"/>
        <v>0</v>
      </c>
      <c r="U2425" s="15">
        <v>0</v>
      </c>
      <c r="V2425" s="15">
        <v>0</v>
      </c>
      <c r="W2425" s="15">
        <v>0</v>
      </c>
      <c r="X2425" s="15">
        <v>0</v>
      </c>
      <c r="Y2425" s="15">
        <v>0</v>
      </c>
      <c r="Z2425" s="15">
        <v>0</v>
      </c>
      <c r="AA2425" s="15">
        <v>0</v>
      </c>
      <c r="AB2425" s="15">
        <v>0</v>
      </c>
      <c r="AC2425" s="15">
        <v>0</v>
      </c>
      <c r="AD2425" s="15">
        <v>0</v>
      </c>
      <c r="AE2425" s="15">
        <v>0</v>
      </c>
      <c r="AF2425" s="15">
        <v>0</v>
      </c>
      <c r="AG2425" s="15">
        <f t="shared" si="186"/>
        <v>0</v>
      </c>
      <c r="AH2425" s="15">
        <v>0</v>
      </c>
      <c r="AI2425" s="15">
        <v>0</v>
      </c>
      <c r="AJ2425" s="15">
        <v>12.005050000000001</v>
      </c>
      <c r="AK2425" s="15">
        <v>7.5749999999999998E-2</v>
      </c>
      <c r="AL2425" s="15">
        <v>6.4189999999999997E-2</v>
      </c>
      <c r="AM2425" s="15">
        <v>7.2389999999999996E-2</v>
      </c>
      <c r="AN2425" s="15">
        <v>7.4510000000000007E-2</v>
      </c>
      <c r="AO2425" s="15">
        <v>3.9250799999999999</v>
      </c>
      <c r="AP2425" s="15">
        <v>7.4810000000000001E-2</v>
      </c>
      <c r="AQ2425" s="15">
        <v>7.2296400000000007</v>
      </c>
      <c r="AR2425" s="15">
        <v>117.33526999999999</v>
      </c>
      <c r="AS2425" s="15">
        <v>286.38529</v>
      </c>
      <c r="AT2425" s="15">
        <f t="shared" si="187"/>
        <v>427.24198000000001</v>
      </c>
      <c r="AU2425" s="15">
        <v>2.4275500488281252</v>
      </c>
      <c r="AV2425" s="15">
        <v>3.496679931640625</v>
      </c>
      <c r="AW2425" s="15">
        <v>2.4876899414062499</v>
      </c>
      <c r="AX2425" s="15">
        <v>2.3740100097656249</v>
      </c>
      <c r="AY2425" s="15">
        <v>-106.24273754882813</v>
      </c>
      <c r="AZ2425" s="15">
        <v>1.7691099853515626</v>
      </c>
      <c r="BA2425" s="15">
        <v>1.8280799560546874</v>
      </c>
      <c r="BB2425" s="15">
        <v>117.83372998046875</v>
      </c>
      <c r="BC2425" s="15">
        <v>31.523060058593749</v>
      </c>
      <c r="BD2425" s="15">
        <v>0</v>
      </c>
      <c r="BE2425" s="15">
        <v>0</v>
      </c>
      <c r="BF2425" s="15">
        <v>542.50300000000004</v>
      </c>
      <c r="BG2425" s="15">
        <f t="shared" si="188"/>
        <v>600.00017236328131</v>
      </c>
      <c r="BH2425" t="str">
        <f t="shared" si="189"/>
        <v>CMPCommon</v>
      </c>
      <c r="BI2425" t="str">
        <f>VLOOKUP(BH2425,[2]Summary!$C$29:$C$56,1,0)</f>
        <v>CMPCommon</v>
      </c>
      <c r="BJ2425" s="16">
        <v>44562</v>
      </c>
    </row>
    <row r="2426" spans="1:62" x14ac:dyDescent="0.25">
      <c r="A2426" s="13" t="s">
        <v>4820</v>
      </c>
      <c r="B2426" s="13" t="s">
        <v>4821</v>
      </c>
      <c r="C2426" t="s">
        <v>4822</v>
      </c>
      <c r="D2426" t="s">
        <v>595</v>
      </c>
      <c r="E2426" t="s">
        <v>301</v>
      </c>
      <c r="F2426" s="13" t="s">
        <v>60</v>
      </c>
      <c r="H2426" s="15">
        <v>0</v>
      </c>
      <c r="I2426" s="15">
        <v>0</v>
      </c>
      <c r="J2426" s="15">
        <v>0</v>
      </c>
      <c r="K2426" s="15">
        <v>0</v>
      </c>
      <c r="L2426" s="15">
        <v>0</v>
      </c>
      <c r="M2426" s="15">
        <v>0</v>
      </c>
      <c r="N2426" s="15">
        <v>0</v>
      </c>
      <c r="O2426" s="15">
        <v>0</v>
      </c>
      <c r="P2426" s="15">
        <v>0</v>
      </c>
      <c r="Q2426" s="15">
        <v>0</v>
      </c>
      <c r="R2426" s="15">
        <v>0</v>
      </c>
      <c r="S2426" s="15">
        <v>0</v>
      </c>
      <c r="T2426" s="15">
        <f t="shared" si="185"/>
        <v>0</v>
      </c>
      <c r="U2426" s="15">
        <v>0</v>
      </c>
      <c r="V2426" s="15">
        <v>0</v>
      </c>
      <c r="W2426" s="15">
        <v>0</v>
      </c>
      <c r="X2426" s="15">
        <v>0</v>
      </c>
      <c r="Y2426" s="15">
        <v>0</v>
      </c>
      <c r="Z2426" s="15">
        <v>0</v>
      </c>
      <c r="AA2426" s="15">
        <v>0</v>
      </c>
      <c r="AB2426" s="15">
        <v>0</v>
      </c>
      <c r="AC2426" s="15">
        <v>0</v>
      </c>
      <c r="AD2426" s="15">
        <v>0</v>
      </c>
      <c r="AE2426" s="15">
        <v>0</v>
      </c>
      <c r="AF2426" s="15">
        <v>0</v>
      </c>
      <c r="AG2426" s="15">
        <f t="shared" si="186"/>
        <v>0</v>
      </c>
      <c r="AH2426" s="15">
        <v>0</v>
      </c>
      <c r="AI2426" s="15">
        <v>0</v>
      </c>
      <c r="AJ2426" s="15">
        <v>0</v>
      </c>
      <c r="AK2426" s="15">
        <v>1.9924200000000003</v>
      </c>
      <c r="AL2426" s="15">
        <v>7.9311699999999998</v>
      </c>
      <c r="AM2426" s="15">
        <v>2.05016</v>
      </c>
      <c r="AN2426" s="15">
        <v>9.6192899999999995</v>
      </c>
      <c r="AO2426" s="15">
        <v>7.6957599999999999</v>
      </c>
      <c r="AP2426" s="15">
        <v>0.15174000000000001</v>
      </c>
      <c r="AQ2426" s="15">
        <v>0.16933000000000001</v>
      </c>
      <c r="AR2426" s="15">
        <v>7.6182599999999994</v>
      </c>
      <c r="AS2426" s="15">
        <v>5.1093999999999999</v>
      </c>
      <c r="AT2426" s="15">
        <f t="shared" si="187"/>
        <v>42.337530000000001</v>
      </c>
      <c r="AU2426" s="15">
        <v>0.2405500030517578</v>
      </c>
      <c r="AV2426" s="15">
        <v>0.21727999877929688</v>
      </c>
      <c r="AW2426" s="15">
        <v>0.24577000427246093</v>
      </c>
      <c r="AX2426" s="15">
        <v>0.23453999328613281</v>
      </c>
      <c r="AY2426" s="15">
        <v>4.5936699981689451</v>
      </c>
      <c r="AZ2426" s="15">
        <v>0.2578699951171875</v>
      </c>
      <c r="BA2426" s="15">
        <v>0.26647000122070313</v>
      </c>
      <c r="BB2426" s="15">
        <v>0.26647000122070313</v>
      </c>
      <c r="BC2426" s="15">
        <v>19.192140014648437</v>
      </c>
      <c r="BD2426" s="15">
        <v>80.808000000000007</v>
      </c>
      <c r="BE2426" s="15">
        <v>270</v>
      </c>
      <c r="BF2426" s="15">
        <v>193.67699999999999</v>
      </c>
      <c r="BG2426" s="15">
        <f t="shared" si="188"/>
        <v>569.99976000976562</v>
      </c>
      <c r="BH2426" t="str">
        <f t="shared" si="189"/>
        <v>CMPCommon</v>
      </c>
      <c r="BI2426" t="str">
        <f>VLOOKUP(BH2426,[2]Summary!$C$29:$C$56,1,0)</f>
        <v>CMPCommon</v>
      </c>
      <c r="BJ2426" s="16">
        <v>44562</v>
      </c>
    </row>
    <row r="2427" spans="1:62" x14ac:dyDescent="0.25">
      <c r="A2427" s="13" t="s">
        <v>4823</v>
      </c>
      <c r="B2427" s="13" t="s">
        <v>4824</v>
      </c>
      <c r="C2427" t="s">
        <v>4825</v>
      </c>
      <c r="D2427" t="s">
        <v>595</v>
      </c>
      <c r="E2427" t="s">
        <v>301</v>
      </c>
      <c r="F2427" s="13" t="s">
        <v>60</v>
      </c>
      <c r="H2427" s="15">
        <v>0</v>
      </c>
      <c r="I2427" s="15">
        <v>0</v>
      </c>
      <c r="J2427" s="15">
        <v>0</v>
      </c>
      <c r="K2427" s="15">
        <v>0</v>
      </c>
      <c r="L2427" s="15">
        <v>0</v>
      </c>
      <c r="M2427" s="15">
        <v>0</v>
      </c>
      <c r="N2427" s="15">
        <v>0</v>
      </c>
      <c r="O2427" s="15">
        <v>0</v>
      </c>
      <c r="P2427" s="15">
        <v>0</v>
      </c>
      <c r="Q2427" s="15">
        <v>0</v>
      </c>
      <c r="R2427" s="15">
        <v>0</v>
      </c>
      <c r="S2427" s="15">
        <v>0</v>
      </c>
      <c r="T2427" s="15">
        <f t="shared" si="185"/>
        <v>0</v>
      </c>
      <c r="U2427" s="15">
        <v>0</v>
      </c>
      <c r="V2427" s="15">
        <v>0</v>
      </c>
      <c r="W2427" s="15">
        <v>0</v>
      </c>
      <c r="X2427" s="15">
        <v>0</v>
      </c>
      <c r="Y2427" s="15">
        <v>0</v>
      </c>
      <c r="Z2427" s="15">
        <v>0</v>
      </c>
      <c r="AA2427" s="15">
        <v>0</v>
      </c>
      <c r="AB2427" s="15">
        <v>0</v>
      </c>
      <c r="AC2427" s="15">
        <v>0</v>
      </c>
      <c r="AD2427" s="15">
        <v>0</v>
      </c>
      <c r="AE2427" s="15">
        <v>0</v>
      </c>
      <c r="AF2427" s="15">
        <v>0</v>
      </c>
      <c r="AG2427" s="15">
        <f t="shared" si="186"/>
        <v>0</v>
      </c>
      <c r="AH2427" s="15">
        <v>0</v>
      </c>
      <c r="AI2427" s="15">
        <v>0</v>
      </c>
      <c r="AJ2427" s="15">
        <v>0</v>
      </c>
      <c r="AK2427" s="15">
        <v>0</v>
      </c>
      <c r="AL2427" s="15">
        <v>0</v>
      </c>
      <c r="AM2427" s="15">
        <v>0</v>
      </c>
      <c r="AN2427" s="15">
        <v>0</v>
      </c>
      <c r="AO2427" s="15">
        <v>0</v>
      </c>
      <c r="AP2427" s="15">
        <v>0</v>
      </c>
      <c r="AQ2427" s="15">
        <v>0</v>
      </c>
      <c r="AR2427" s="15">
        <v>0</v>
      </c>
      <c r="AS2427" s="15">
        <v>17.293209999999998</v>
      </c>
      <c r="AT2427" s="15">
        <f t="shared" si="187"/>
        <v>17.293209999999998</v>
      </c>
      <c r="AU2427" s="15">
        <v>9.8250000000000004E-2</v>
      </c>
      <c r="AV2427" s="15">
        <v>8.8749999999999996E-2</v>
      </c>
      <c r="AW2427" s="15">
        <v>0.87889997863769531</v>
      </c>
      <c r="AX2427" s="15">
        <v>0.1000999984741211</v>
      </c>
      <c r="AY2427" s="15">
        <v>50.782390014648435</v>
      </c>
      <c r="AZ2427" s="15">
        <v>0.37872000122070315</v>
      </c>
      <c r="BA2427" s="15">
        <v>0.39135998535156252</v>
      </c>
      <c r="BB2427" s="15">
        <v>0.39135998535156252</v>
      </c>
      <c r="BC2427" s="15">
        <v>0.37210998535156248</v>
      </c>
      <c r="BD2427" s="15">
        <v>0</v>
      </c>
      <c r="BE2427" s="15">
        <v>0</v>
      </c>
      <c r="BF2427" s="15">
        <v>0</v>
      </c>
      <c r="BG2427" s="15">
        <f t="shared" si="188"/>
        <v>53.481939949035649</v>
      </c>
      <c r="BH2427" t="str">
        <f t="shared" si="189"/>
        <v>CMPCommon</v>
      </c>
      <c r="BI2427" t="str">
        <f>VLOOKUP(BH2427,[2]Summary!$C$29:$C$56,1,0)</f>
        <v>CMPCommon</v>
      </c>
      <c r="BJ2427" s="16">
        <v>44470</v>
      </c>
    </row>
    <row r="2428" spans="1:62" x14ac:dyDescent="0.25">
      <c r="A2428" s="13" t="s">
        <v>4826</v>
      </c>
      <c r="B2428" s="13" t="s">
        <v>4827</v>
      </c>
      <c r="C2428" t="s">
        <v>4828</v>
      </c>
      <c r="D2428" t="s">
        <v>599</v>
      </c>
      <c r="E2428" t="s">
        <v>301</v>
      </c>
      <c r="F2428" s="13" t="s">
        <v>60</v>
      </c>
      <c r="H2428" s="15">
        <v>0</v>
      </c>
      <c r="I2428" s="15">
        <v>0</v>
      </c>
      <c r="J2428" s="15">
        <v>0</v>
      </c>
      <c r="K2428" s="15">
        <v>0</v>
      </c>
      <c r="L2428" s="15">
        <v>0</v>
      </c>
      <c r="M2428" s="15">
        <v>0</v>
      </c>
      <c r="N2428" s="15">
        <v>0</v>
      </c>
      <c r="O2428" s="15">
        <v>0</v>
      </c>
      <c r="P2428" s="15">
        <v>0</v>
      </c>
      <c r="Q2428" s="15">
        <v>0</v>
      </c>
      <c r="R2428" s="15">
        <v>0</v>
      </c>
      <c r="S2428" s="15">
        <v>0</v>
      </c>
      <c r="T2428" s="15">
        <f t="shared" si="185"/>
        <v>0</v>
      </c>
      <c r="U2428" s="15">
        <v>0</v>
      </c>
      <c r="V2428" s="15">
        <v>0</v>
      </c>
      <c r="W2428" s="15">
        <v>0</v>
      </c>
      <c r="X2428" s="15">
        <v>0</v>
      </c>
      <c r="Y2428" s="15">
        <v>0</v>
      </c>
      <c r="Z2428" s="15">
        <v>0</v>
      </c>
      <c r="AA2428" s="15">
        <v>0</v>
      </c>
      <c r="AB2428" s="15">
        <v>0</v>
      </c>
      <c r="AC2428" s="15">
        <v>0</v>
      </c>
      <c r="AD2428" s="15">
        <v>0</v>
      </c>
      <c r="AE2428" s="15">
        <v>0</v>
      </c>
      <c r="AF2428" s="15">
        <v>0</v>
      </c>
      <c r="AG2428" s="15">
        <f t="shared" si="186"/>
        <v>0</v>
      </c>
      <c r="AH2428" s="15">
        <v>0</v>
      </c>
      <c r="AI2428" s="15">
        <v>0</v>
      </c>
      <c r="AJ2428" s="15">
        <v>0</v>
      </c>
      <c r="AK2428" s="15">
        <v>0</v>
      </c>
      <c r="AL2428" s="15">
        <v>0</v>
      </c>
      <c r="AM2428" s="15">
        <v>0</v>
      </c>
      <c r="AN2428" s="15">
        <v>0</v>
      </c>
      <c r="AO2428" s="15">
        <v>0</v>
      </c>
      <c r="AP2428" s="15">
        <v>0</v>
      </c>
      <c r="AQ2428" s="15">
        <v>0</v>
      </c>
      <c r="AR2428" s="15">
        <v>0</v>
      </c>
      <c r="AS2428" s="15">
        <v>10.741949999999999</v>
      </c>
      <c r="AT2428" s="15">
        <f t="shared" si="187"/>
        <v>10.741949999999999</v>
      </c>
      <c r="AU2428" s="15">
        <v>4.8720001220703128E-2</v>
      </c>
      <c r="AV2428" s="15">
        <v>4.3999999999999997E-2</v>
      </c>
      <c r="AW2428" s="15">
        <v>7.2190002441406248E-2</v>
      </c>
      <c r="AX2428" s="15">
        <v>-0.30091999816894532</v>
      </c>
      <c r="AY2428" s="15">
        <v>5.083000183105469E-2</v>
      </c>
      <c r="AZ2428" s="15">
        <v>16.089279922485353</v>
      </c>
      <c r="BA2428" s="15">
        <v>5.5099998474121094E-2</v>
      </c>
      <c r="BB2428" s="15">
        <v>5.5099998474121094E-2</v>
      </c>
      <c r="BC2428" s="15">
        <v>5.0692099990844728</v>
      </c>
      <c r="BD2428" s="15">
        <v>100</v>
      </c>
      <c r="BE2428" s="15">
        <v>283.90434375000001</v>
      </c>
      <c r="BF2428" s="15">
        <v>94.876000000000005</v>
      </c>
      <c r="BG2428" s="15">
        <f t="shared" si="188"/>
        <v>499.9638536758423</v>
      </c>
      <c r="BH2428" t="str">
        <f t="shared" si="189"/>
        <v>NYSEGCommon</v>
      </c>
      <c r="BI2428" t="str">
        <f>VLOOKUP(BH2428,[2]Summary!$C$29:$C$56,1,0)</f>
        <v>NYSEGCommon</v>
      </c>
      <c r="BJ2428" s="16">
        <v>44562</v>
      </c>
    </row>
    <row r="2429" spans="1:62" x14ac:dyDescent="0.25">
      <c r="A2429" s="13" t="s">
        <v>4829</v>
      </c>
      <c r="B2429" s="13" t="s">
        <v>4830</v>
      </c>
      <c r="C2429" t="s">
        <v>4831</v>
      </c>
      <c r="D2429" t="s">
        <v>599</v>
      </c>
      <c r="E2429" t="s">
        <v>301</v>
      </c>
      <c r="F2429" s="13" t="s">
        <v>60</v>
      </c>
      <c r="H2429" s="15">
        <v>0</v>
      </c>
      <c r="I2429" s="15">
        <v>0</v>
      </c>
      <c r="J2429" s="15">
        <v>0</v>
      </c>
      <c r="K2429" s="15">
        <v>0</v>
      </c>
      <c r="L2429" s="15">
        <v>0</v>
      </c>
      <c r="M2429" s="15">
        <v>0</v>
      </c>
      <c r="N2429" s="15">
        <v>0</v>
      </c>
      <c r="O2429" s="15">
        <v>0</v>
      </c>
      <c r="P2429" s="15">
        <v>0</v>
      </c>
      <c r="Q2429" s="15">
        <v>0</v>
      </c>
      <c r="R2429" s="15">
        <v>0</v>
      </c>
      <c r="S2429" s="15">
        <v>0</v>
      </c>
      <c r="T2429" s="15">
        <f t="shared" si="185"/>
        <v>0</v>
      </c>
      <c r="U2429" s="15">
        <v>0</v>
      </c>
      <c r="V2429" s="15">
        <v>0</v>
      </c>
      <c r="W2429" s="15">
        <v>0</v>
      </c>
      <c r="X2429" s="15">
        <v>0</v>
      </c>
      <c r="Y2429" s="15">
        <v>0</v>
      </c>
      <c r="Z2429" s="15">
        <v>0</v>
      </c>
      <c r="AA2429" s="15">
        <v>0</v>
      </c>
      <c r="AB2429" s="15">
        <v>0</v>
      </c>
      <c r="AC2429" s="15">
        <v>0</v>
      </c>
      <c r="AD2429" s="15">
        <v>0</v>
      </c>
      <c r="AE2429" s="15">
        <v>0</v>
      </c>
      <c r="AF2429" s="15">
        <v>0</v>
      </c>
      <c r="AG2429" s="15">
        <f t="shared" si="186"/>
        <v>0</v>
      </c>
      <c r="AH2429" s="15">
        <v>0</v>
      </c>
      <c r="AI2429" s="15">
        <v>0</v>
      </c>
      <c r="AJ2429" s="15">
        <v>0</v>
      </c>
      <c r="AK2429" s="15">
        <v>0</v>
      </c>
      <c r="AL2429" s="15">
        <v>0</v>
      </c>
      <c r="AM2429" s="15">
        <v>0</v>
      </c>
      <c r="AN2429" s="15">
        <v>0</v>
      </c>
      <c r="AO2429" s="15">
        <v>0</v>
      </c>
      <c r="AP2429" s="15">
        <v>0</v>
      </c>
      <c r="AQ2429" s="15">
        <v>0</v>
      </c>
      <c r="AR2429" s="15">
        <v>0</v>
      </c>
      <c r="AS2429" s="15">
        <v>0</v>
      </c>
      <c r="AT2429" s="15">
        <f t="shared" si="187"/>
        <v>0</v>
      </c>
      <c r="AU2429" s="15">
        <v>0</v>
      </c>
      <c r="AV2429" s="15">
        <v>0</v>
      </c>
      <c r="AW2429" s="15">
        <v>0</v>
      </c>
      <c r="AX2429" s="15">
        <v>0</v>
      </c>
      <c r="AY2429" s="15">
        <v>0</v>
      </c>
      <c r="AZ2429" s="15">
        <v>0</v>
      </c>
      <c r="BA2429" s="15">
        <v>0</v>
      </c>
      <c r="BB2429" s="15">
        <v>0</v>
      </c>
      <c r="BC2429" s="15">
        <v>2.6391399511694908</v>
      </c>
      <c r="BD2429" s="15">
        <v>0</v>
      </c>
      <c r="BE2429" s="15">
        <v>144.36099999999999</v>
      </c>
      <c r="BF2429" s="15">
        <v>153</v>
      </c>
      <c r="BG2429" s="15">
        <f t="shared" si="188"/>
        <v>300.00013995116944</v>
      </c>
      <c r="BH2429" t="str">
        <f t="shared" si="189"/>
        <v>NYSEGCommon</v>
      </c>
      <c r="BI2429" t="str">
        <f>VLOOKUP(BH2429,[2]Summary!$C$29:$C$56,1,0)</f>
        <v>NYSEGCommon</v>
      </c>
      <c r="BJ2429" s="16">
        <v>44562</v>
      </c>
    </row>
    <row r="2430" spans="1:62" x14ac:dyDescent="0.25">
      <c r="A2430" s="13" t="s">
        <v>4832</v>
      </c>
      <c r="B2430" s="13" t="s">
        <v>4833</v>
      </c>
      <c r="C2430" t="s">
        <v>4834</v>
      </c>
      <c r="D2430" t="s">
        <v>596</v>
      </c>
      <c r="E2430" t="s">
        <v>301</v>
      </c>
      <c r="F2430" s="13" t="s">
        <v>60</v>
      </c>
      <c r="H2430" s="15">
        <v>0</v>
      </c>
      <c r="I2430" s="15">
        <v>0</v>
      </c>
      <c r="J2430" s="15">
        <v>0</v>
      </c>
      <c r="K2430" s="15">
        <v>0</v>
      </c>
      <c r="L2430" s="15">
        <v>0</v>
      </c>
      <c r="M2430" s="15">
        <v>0</v>
      </c>
      <c r="N2430" s="15">
        <v>0</v>
      </c>
      <c r="O2430" s="15">
        <v>0</v>
      </c>
      <c r="P2430" s="15">
        <v>0</v>
      </c>
      <c r="Q2430" s="15">
        <v>0</v>
      </c>
      <c r="R2430" s="15">
        <v>0</v>
      </c>
      <c r="S2430" s="15">
        <v>0</v>
      </c>
      <c r="T2430" s="15">
        <f t="shared" si="185"/>
        <v>0</v>
      </c>
      <c r="U2430" s="15">
        <v>0</v>
      </c>
      <c r="V2430" s="15">
        <v>0</v>
      </c>
      <c r="W2430" s="15">
        <v>0</v>
      </c>
      <c r="X2430" s="15">
        <v>0</v>
      </c>
      <c r="Y2430" s="15">
        <v>0</v>
      </c>
      <c r="Z2430" s="15">
        <v>0</v>
      </c>
      <c r="AA2430" s="15">
        <v>0</v>
      </c>
      <c r="AB2430" s="15">
        <v>0</v>
      </c>
      <c r="AC2430" s="15">
        <v>0</v>
      </c>
      <c r="AD2430" s="15">
        <v>0</v>
      </c>
      <c r="AE2430" s="15">
        <v>0</v>
      </c>
      <c r="AF2430" s="15">
        <v>0</v>
      </c>
      <c r="AG2430" s="15">
        <f t="shared" si="186"/>
        <v>0</v>
      </c>
      <c r="AH2430" s="15">
        <v>0</v>
      </c>
      <c r="AI2430" s="15">
        <v>0</v>
      </c>
      <c r="AJ2430" s="15">
        <v>0</v>
      </c>
      <c r="AK2430" s="15">
        <v>0</v>
      </c>
      <c r="AL2430" s="15">
        <v>0</v>
      </c>
      <c r="AM2430" s="15">
        <v>0</v>
      </c>
      <c r="AN2430" s="15">
        <v>0</v>
      </c>
      <c r="AO2430" s="15">
        <v>0</v>
      </c>
      <c r="AP2430" s="15">
        <v>17.352209999999999</v>
      </c>
      <c r="AQ2430" s="15">
        <v>593.41963999999996</v>
      </c>
      <c r="AR2430" s="15">
        <v>64.689580000000007</v>
      </c>
      <c r="AS2430" s="15">
        <v>412.21064999999993</v>
      </c>
      <c r="AT2430" s="15">
        <f t="shared" si="187"/>
        <v>1087.6720799999998</v>
      </c>
      <c r="AU2430" s="15">
        <v>12.10935009765625</v>
      </c>
      <c r="AV2430" s="15">
        <v>11.33007958984375</v>
      </c>
      <c r="AW2430" s="15">
        <v>12.82693994140625</v>
      </c>
      <c r="AX2430" s="15">
        <v>7.252519775390625</v>
      </c>
      <c r="AY2430" s="15">
        <v>10.759319976806641</v>
      </c>
      <c r="AZ2430" s="15">
        <v>14.787440185546876</v>
      </c>
      <c r="BA2430" s="15">
        <v>7.2992998046875002</v>
      </c>
      <c r="BB2430" s="15">
        <v>7.2992998046875002</v>
      </c>
      <c r="BC2430" s="15">
        <v>5.6749799804687502</v>
      </c>
      <c r="BD2430" s="15">
        <v>0</v>
      </c>
      <c r="BE2430" s="15">
        <v>0</v>
      </c>
      <c r="BF2430" s="15">
        <v>0</v>
      </c>
      <c r="BG2430" s="15">
        <f t="shared" si="188"/>
        <v>89.339229156494156</v>
      </c>
      <c r="BH2430" t="str">
        <f t="shared" si="189"/>
        <v>RGECommon</v>
      </c>
      <c r="BI2430" t="str">
        <f>VLOOKUP(BH2430,[2]Summary!$C$29:$C$56,1,0)</f>
        <v>RGECommon</v>
      </c>
      <c r="BJ2430" s="16">
        <v>44470</v>
      </c>
    </row>
    <row r="2431" spans="1:62" x14ac:dyDescent="0.25">
      <c r="A2431" s="13" t="s">
        <v>4835</v>
      </c>
      <c r="B2431" s="13" t="s">
        <v>4836</v>
      </c>
      <c r="C2431" t="s">
        <v>4837</v>
      </c>
      <c r="D2431" t="s">
        <v>596</v>
      </c>
      <c r="E2431" t="s">
        <v>301</v>
      </c>
      <c r="F2431" s="13" t="s">
        <v>60</v>
      </c>
      <c r="H2431" s="15">
        <v>0</v>
      </c>
      <c r="I2431" s="15">
        <v>0</v>
      </c>
      <c r="J2431" s="15">
        <v>0</v>
      </c>
      <c r="K2431" s="15">
        <v>0</v>
      </c>
      <c r="L2431" s="15">
        <v>0</v>
      </c>
      <c r="M2431" s="15">
        <v>0</v>
      </c>
      <c r="N2431" s="15">
        <v>0</v>
      </c>
      <c r="O2431" s="15">
        <v>0</v>
      </c>
      <c r="P2431" s="15">
        <v>0</v>
      </c>
      <c r="Q2431" s="15">
        <v>0</v>
      </c>
      <c r="R2431" s="15">
        <v>0</v>
      </c>
      <c r="S2431" s="15">
        <v>0</v>
      </c>
      <c r="T2431" s="15">
        <f t="shared" si="185"/>
        <v>0</v>
      </c>
      <c r="U2431" s="15">
        <v>0</v>
      </c>
      <c r="V2431" s="15">
        <v>0</v>
      </c>
      <c r="W2431" s="15">
        <v>0</v>
      </c>
      <c r="X2431" s="15">
        <v>0</v>
      </c>
      <c r="Y2431" s="15">
        <v>0</v>
      </c>
      <c r="Z2431" s="15">
        <v>0</v>
      </c>
      <c r="AA2431" s="15">
        <v>0</v>
      </c>
      <c r="AB2431" s="15">
        <v>0</v>
      </c>
      <c r="AC2431" s="15">
        <v>0</v>
      </c>
      <c r="AD2431" s="15">
        <v>0</v>
      </c>
      <c r="AE2431" s="15">
        <v>0</v>
      </c>
      <c r="AF2431" s="15">
        <v>0</v>
      </c>
      <c r="AG2431" s="15">
        <f t="shared" si="186"/>
        <v>0</v>
      </c>
      <c r="AH2431" s="15">
        <v>0</v>
      </c>
      <c r="AI2431" s="15">
        <v>0</v>
      </c>
      <c r="AJ2431" s="15">
        <v>0</v>
      </c>
      <c r="AK2431" s="15">
        <v>0</v>
      </c>
      <c r="AL2431" s="15">
        <v>0</v>
      </c>
      <c r="AM2431" s="15">
        <v>99.682680000000005</v>
      </c>
      <c r="AN2431" s="15">
        <v>0.68393000000000004</v>
      </c>
      <c r="AO2431" s="15">
        <v>0.68137999999999999</v>
      </c>
      <c r="AP2431" s="15">
        <v>0.6594000000000001</v>
      </c>
      <c r="AQ2431" s="15">
        <v>19.393450000000001</v>
      </c>
      <c r="AR2431" s="15">
        <v>0.78297000000000005</v>
      </c>
      <c r="AS2431" s="15">
        <v>0.80905999999999989</v>
      </c>
      <c r="AT2431" s="15">
        <f t="shared" si="187"/>
        <v>122.69287000000003</v>
      </c>
      <c r="AU2431" s="15">
        <v>0.761739990234375</v>
      </c>
      <c r="AV2431" s="15">
        <v>0.68802001953125003</v>
      </c>
      <c r="AW2431" s="15">
        <v>0.87983001708984376</v>
      </c>
      <c r="AX2431" s="15">
        <v>0.77851000976562501</v>
      </c>
      <c r="AY2431" s="15">
        <v>0.8013599853515625</v>
      </c>
      <c r="AZ2431" s="15">
        <v>0.77749999999999997</v>
      </c>
      <c r="BA2431" s="15">
        <v>0.80341998291015626</v>
      </c>
      <c r="BB2431" s="15">
        <v>0.80341998291015626</v>
      </c>
      <c r="BC2431" s="15">
        <v>0.58328002929687495</v>
      </c>
      <c r="BD2431" s="15">
        <v>0</v>
      </c>
      <c r="BE2431" s="15">
        <v>0</v>
      </c>
      <c r="BF2431" s="15">
        <v>0</v>
      </c>
      <c r="BG2431" s="15">
        <f t="shared" si="188"/>
        <v>6.8770800170898436</v>
      </c>
      <c r="BH2431" t="str">
        <f t="shared" si="189"/>
        <v>RGECommon</v>
      </c>
      <c r="BI2431" t="str">
        <f>VLOOKUP(BH2431,[2]Summary!$C$29:$C$56,1,0)</f>
        <v>RGECommon</v>
      </c>
      <c r="BJ2431" s="16">
        <v>44470</v>
      </c>
    </row>
    <row r="2432" spans="1:62" x14ac:dyDescent="0.25">
      <c r="A2432" s="13" t="s">
        <v>4838</v>
      </c>
      <c r="B2432" s="13" t="s">
        <v>4839</v>
      </c>
      <c r="C2432" t="s">
        <v>4840</v>
      </c>
      <c r="D2432" t="s">
        <v>596</v>
      </c>
      <c r="E2432" t="s">
        <v>301</v>
      </c>
      <c r="F2432" s="13" t="s">
        <v>60</v>
      </c>
      <c r="H2432" s="15">
        <v>0</v>
      </c>
      <c r="I2432" s="15">
        <v>0</v>
      </c>
      <c r="J2432" s="15">
        <v>0</v>
      </c>
      <c r="K2432" s="15">
        <v>0</v>
      </c>
      <c r="L2432" s="15">
        <v>0</v>
      </c>
      <c r="M2432" s="15">
        <v>0</v>
      </c>
      <c r="N2432" s="15">
        <v>0</v>
      </c>
      <c r="O2432" s="15">
        <v>0</v>
      </c>
      <c r="P2432" s="15">
        <v>0</v>
      </c>
      <c r="Q2432" s="15">
        <v>0</v>
      </c>
      <c r="R2432" s="15">
        <v>0</v>
      </c>
      <c r="S2432" s="15">
        <v>0</v>
      </c>
      <c r="T2432" s="15">
        <f t="shared" si="185"/>
        <v>0</v>
      </c>
      <c r="U2432" s="15">
        <v>0</v>
      </c>
      <c r="V2432" s="15">
        <v>0</v>
      </c>
      <c r="W2432" s="15">
        <v>0</v>
      </c>
      <c r="X2432" s="15">
        <v>0</v>
      </c>
      <c r="Y2432" s="15">
        <v>0</v>
      </c>
      <c r="Z2432" s="15">
        <v>0</v>
      </c>
      <c r="AA2432" s="15">
        <v>0</v>
      </c>
      <c r="AB2432" s="15">
        <v>0</v>
      </c>
      <c r="AC2432" s="15">
        <v>0</v>
      </c>
      <c r="AD2432" s="15">
        <v>0</v>
      </c>
      <c r="AE2432" s="15">
        <v>0</v>
      </c>
      <c r="AF2432" s="15">
        <v>0</v>
      </c>
      <c r="AG2432" s="15">
        <f t="shared" si="186"/>
        <v>0</v>
      </c>
      <c r="AH2432" s="15">
        <v>0</v>
      </c>
      <c r="AI2432" s="15">
        <v>0</v>
      </c>
      <c r="AJ2432" s="15">
        <v>0</v>
      </c>
      <c r="AK2432" s="15">
        <v>0</v>
      </c>
      <c r="AL2432" s="15">
        <v>0</v>
      </c>
      <c r="AM2432" s="15">
        <v>0</v>
      </c>
      <c r="AN2432" s="15">
        <v>5.02536</v>
      </c>
      <c r="AO2432" s="15">
        <v>5.0562400000000007</v>
      </c>
      <c r="AP2432" s="15">
        <v>6.6170000000000007E-2</v>
      </c>
      <c r="AQ2432" s="15">
        <v>5.086009999999999</v>
      </c>
      <c r="AR2432" s="15">
        <v>5.12791</v>
      </c>
      <c r="AS2432" s="15">
        <v>26.8825</v>
      </c>
      <c r="AT2432" s="15">
        <f t="shared" si="187"/>
        <v>47.244190000000003</v>
      </c>
      <c r="AU2432" s="15">
        <v>0.29332000732421876</v>
      </c>
      <c r="AV2432" s="15">
        <v>0.26492999267578127</v>
      </c>
      <c r="AW2432" s="15">
        <v>0.33879000854492186</v>
      </c>
      <c r="AX2432" s="15">
        <v>0.29976998901367186</v>
      </c>
      <c r="AY2432" s="15">
        <v>0.30858999633789064</v>
      </c>
      <c r="AZ2432" s="15">
        <v>0.29939001464843751</v>
      </c>
      <c r="BA2432" s="15">
        <v>0.30936999511718749</v>
      </c>
      <c r="BB2432" s="15">
        <v>0.30936999511718749</v>
      </c>
      <c r="BC2432" s="15">
        <v>0.22455999755859374</v>
      </c>
      <c r="BD2432" s="15">
        <v>0</v>
      </c>
      <c r="BE2432" s="15">
        <v>0</v>
      </c>
      <c r="BF2432" s="15">
        <v>375.70600000000002</v>
      </c>
      <c r="BG2432" s="15">
        <f t="shared" si="188"/>
        <v>378.3540899963379</v>
      </c>
      <c r="BH2432" t="str">
        <f t="shared" si="189"/>
        <v>RGECommon</v>
      </c>
      <c r="BI2432" t="str">
        <f>VLOOKUP(BH2432,[2]Summary!$C$29:$C$56,1,0)</f>
        <v>RGECommon</v>
      </c>
      <c r="BJ2432" s="16">
        <v>44562</v>
      </c>
    </row>
    <row r="2433" spans="1:62" x14ac:dyDescent="0.25">
      <c r="A2433" s="13" t="s">
        <v>4841</v>
      </c>
      <c r="B2433" s="13" t="s">
        <v>4842</v>
      </c>
      <c r="C2433" t="s">
        <v>4843</v>
      </c>
      <c r="D2433" t="s">
        <v>599</v>
      </c>
      <c r="E2433" t="s">
        <v>475</v>
      </c>
      <c r="F2433" s="13" t="s">
        <v>426</v>
      </c>
      <c r="H2433" s="15">
        <v>0</v>
      </c>
      <c r="I2433" s="15">
        <v>0</v>
      </c>
      <c r="J2433" s="15">
        <v>0</v>
      </c>
      <c r="K2433" s="15">
        <v>0</v>
      </c>
      <c r="L2433" s="15">
        <v>0</v>
      </c>
      <c r="M2433" s="15">
        <v>0</v>
      </c>
      <c r="N2433" s="15">
        <v>0</v>
      </c>
      <c r="O2433" s="15">
        <v>0</v>
      </c>
      <c r="P2433" s="15">
        <v>0</v>
      </c>
      <c r="Q2433" s="15">
        <v>0</v>
      </c>
      <c r="R2433" s="15">
        <v>0</v>
      </c>
      <c r="S2433" s="15">
        <v>0</v>
      </c>
      <c r="T2433" s="15">
        <f t="shared" si="185"/>
        <v>0</v>
      </c>
      <c r="U2433" s="15">
        <v>0</v>
      </c>
      <c r="V2433" s="15">
        <v>0</v>
      </c>
      <c r="W2433" s="15">
        <v>0</v>
      </c>
      <c r="X2433" s="15">
        <v>0</v>
      </c>
      <c r="Y2433" s="15">
        <v>0</v>
      </c>
      <c r="Z2433" s="15">
        <v>0</v>
      </c>
      <c r="AA2433" s="15">
        <v>0</v>
      </c>
      <c r="AB2433" s="15">
        <v>0</v>
      </c>
      <c r="AC2433" s="15">
        <v>0</v>
      </c>
      <c r="AD2433" s="15">
        <v>0</v>
      </c>
      <c r="AE2433" s="15">
        <v>0</v>
      </c>
      <c r="AF2433" s="15">
        <v>8.8207600000000017</v>
      </c>
      <c r="AG2433" s="15">
        <f t="shared" si="186"/>
        <v>8.8207600000000017</v>
      </c>
      <c r="AH2433" s="15">
        <v>414.1112599999999</v>
      </c>
      <c r="AI2433" s="15">
        <v>66.038219999999995</v>
      </c>
      <c r="AJ2433" s="15">
        <v>201.51438999999999</v>
      </c>
      <c r="AK2433" s="15">
        <v>22.577990000000003</v>
      </c>
      <c r="AL2433" s="15">
        <v>16.284300000000002</v>
      </c>
      <c r="AM2433" s="15">
        <v>18.657540000000001</v>
      </c>
      <c r="AN2433" s="15">
        <v>13.166199999999998</v>
      </c>
      <c r="AO2433" s="15">
        <v>716.48923999999988</v>
      </c>
      <c r="AP2433" s="15">
        <v>873.39806999999996</v>
      </c>
      <c r="AQ2433" s="15">
        <v>627.61414000000013</v>
      </c>
      <c r="AR2433" s="15">
        <v>123.74388999999999</v>
      </c>
      <c r="AS2433" s="15">
        <v>208.19904000000002</v>
      </c>
      <c r="AT2433" s="15">
        <f t="shared" si="187"/>
        <v>3301.7942800000001</v>
      </c>
      <c r="AU2433" s="15">
        <v>15.01476953125</v>
      </c>
      <c r="AV2433" s="15">
        <v>19.376039672851562</v>
      </c>
      <c r="AW2433" s="15">
        <v>2.9692099609375</v>
      </c>
      <c r="AX2433" s="15">
        <v>25.425359374999999</v>
      </c>
      <c r="AY2433" s="15">
        <v>2.3137700042724609</v>
      </c>
      <c r="AZ2433" s="15">
        <v>0</v>
      </c>
      <c r="BA2433" s="15">
        <v>2.334009994506836</v>
      </c>
      <c r="BB2433" s="15">
        <v>0.74570999908447266</v>
      </c>
      <c r="BC2433" s="15">
        <v>0.63742001342773436</v>
      </c>
      <c r="BD2433" s="15">
        <v>0</v>
      </c>
      <c r="BE2433" s="15">
        <v>25.076259887695311</v>
      </c>
      <c r="BF2433" s="15">
        <v>0</v>
      </c>
      <c r="BG2433" s="15">
        <f t="shared" si="188"/>
        <v>93.892548439025873</v>
      </c>
      <c r="BH2433" t="str">
        <f t="shared" si="189"/>
        <v>NYSEGGas</v>
      </c>
      <c r="BI2433" t="str">
        <f>VLOOKUP(BH2433,[2]Summary!$C$29:$C$56,1,0)</f>
        <v>NYSEGGas</v>
      </c>
      <c r="BJ2433" s="16">
        <v>44531</v>
      </c>
    </row>
    <row r="2434" spans="1:62" x14ac:dyDescent="0.25">
      <c r="A2434" s="13" t="s">
        <v>4844</v>
      </c>
      <c r="B2434" s="13" t="s">
        <v>4845</v>
      </c>
      <c r="C2434" t="s">
        <v>4846</v>
      </c>
      <c r="D2434" t="s">
        <v>599</v>
      </c>
      <c r="E2434" t="s">
        <v>597</v>
      </c>
      <c r="F2434" s="13" t="s">
        <v>588</v>
      </c>
      <c r="H2434" s="15">
        <v>13.087639999999997</v>
      </c>
      <c r="I2434" s="15">
        <v>69.350429999999974</v>
      </c>
      <c r="J2434" s="15">
        <v>39.728350000000013</v>
      </c>
      <c r="K2434" s="15">
        <v>18.840050000000002</v>
      </c>
      <c r="L2434" s="15">
        <v>19.81063</v>
      </c>
      <c r="M2434" s="15">
        <v>-6.0147899999999996</v>
      </c>
      <c r="N2434" s="15">
        <v>4.18147</v>
      </c>
      <c r="O2434" s="15">
        <v>79.856490000000008</v>
      </c>
      <c r="P2434" s="15">
        <v>59.954119999999996</v>
      </c>
      <c r="Q2434" s="15">
        <v>39.121119999999998</v>
      </c>
      <c r="R2434" s="15">
        <v>54.009239999999991</v>
      </c>
      <c r="S2434" s="15">
        <v>18.009480000000003</v>
      </c>
      <c r="T2434" s="15">
        <f t="shared" si="185"/>
        <v>409.93422999999996</v>
      </c>
      <c r="U2434" s="15">
        <v>6.4134099999999998</v>
      </c>
      <c r="V2434" s="15">
        <v>54.899240000000006</v>
      </c>
      <c r="W2434" s="15">
        <v>117.32584000000003</v>
      </c>
      <c r="X2434" s="15">
        <v>13.298619999999998</v>
      </c>
      <c r="Y2434" s="15">
        <v>9.4637200000000021</v>
      </c>
      <c r="Z2434" s="15">
        <v>8.9784000000000006</v>
      </c>
      <c r="AA2434" s="15">
        <v>7.6203700000000003</v>
      </c>
      <c r="AB2434" s="15">
        <v>87.084890000000044</v>
      </c>
      <c r="AC2434" s="15">
        <v>70.264030000000005</v>
      </c>
      <c r="AD2434" s="15">
        <v>13.000399999999999</v>
      </c>
      <c r="AE2434" s="15">
        <v>29.448640000000005</v>
      </c>
      <c r="AF2434" s="15">
        <v>27.078569999999999</v>
      </c>
      <c r="AG2434" s="15">
        <f t="shared" si="186"/>
        <v>444.8761300000001</v>
      </c>
      <c r="AH2434" s="15">
        <v>24.042690000000004</v>
      </c>
      <c r="AI2434" s="15">
        <v>26.265700000000002</v>
      </c>
      <c r="AJ2434" s="15">
        <v>22.801940000000002</v>
      </c>
      <c r="AK2434" s="15">
        <v>15.492349999999998</v>
      </c>
      <c r="AL2434" s="15">
        <v>85.606580000000008</v>
      </c>
      <c r="AM2434" s="15">
        <v>18.293190000000003</v>
      </c>
      <c r="AN2434" s="15">
        <v>14.813359999999998</v>
      </c>
      <c r="AO2434" s="15">
        <v>81.67165</v>
      </c>
      <c r="AP2434" s="15">
        <v>30.27046</v>
      </c>
      <c r="AQ2434" s="15">
        <v>19.846029999999995</v>
      </c>
      <c r="AR2434" s="15">
        <v>17.315930000000002</v>
      </c>
      <c r="AS2434" s="15">
        <v>53.305219999999998</v>
      </c>
      <c r="AT2434" s="15">
        <f t="shared" si="187"/>
        <v>409.72510000000005</v>
      </c>
      <c r="AU2434" s="15">
        <v>18.445670166015624</v>
      </c>
      <c r="AV2434" s="15">
        <v>33.547460083007813</v>
      </c>
      <c r="AW2434" s="15">
        <v>34.421209960937503</v>
      </c>
      <c r="AX2434" s="15">
        <v>8.1789998779296873</v>
      </c>
      <c r="AY2434" s="15">
        <v>32.609989990234375</v>
      </c>
      <c r="AZ2434" s="15">
        <v>38.13508935546875</v>
      </c>
      <c r="BA2434" s="15">
        <v>18.881800170898437</v>
      </c>
      <c r="BB2434" s="15">
        <v>10.951389678955078</v>
      </c>
      <c r="BC2434" s="15">
        <v>0.29310000610351561</v>
      </c>
      <c r="BD2434" s="15">
        <v>0</v>
      </c>
      <c r="BE2434" s="15">
        <v>0</v>
      </c>
      <c r="BF2434" s="15">
        <v>0</v>
      </c>
      <c r="BG2434" s="15">
        <f t="shared" si="188"/>
        <v>195.46470928955077</v>
      </c>
      <c r="BH2434" t="str">
        <f t="shared" si="189"/>
        <v>NYSEGGen</v>
      </c>
      <c r="BI2434" t="str">
        <f>VLOOKUP(BH2434,[2]Summary!$C$29:$C$56,1,0)</f>
        <v>NYSEGGen</v>
      </c>
      <c r="BJ2434" s="16">
        <v>44470</v>
      </c>
    </row>
    <row r="2435" spans="1:62" x14ac:dyDescent="0.25">
      <c r="A2435" s="13" t="s">
        <v>4847</v>
      </c>
      <c r="B2435" s="13" t="s">
        <v>4848</v>
      </c>
      <c r="C2435" t="s">
        <v>4849</v>
      </c>
      <c r="D2435" t="s">
        <v>599</v>
      </c>
      <c r="E2435" t="s">
        <v>597</v>
      </c>
      <c r="F2435" s="13" t="s">
        <v>588</v>
      </c>
      <c r="H2435" s="15">
        <v>5.4999999999999997E-3</v>
      </c>
      <c r="I2435" s="15">
        <v>4.9700000000000005E-3</v>
      </c>
      <c r="J2435" s="15">
        <v>2.9199999999999999E-3</v>
      </c>
      <c r="K2435" s="15">
        <v>4.4599999999999996E-3</v>
      </c>
      <c r="L2435" s="15">
        <v>-2.5999999999999999E-3</v>
      </c>
      <c r="M2435" s="15">
        <v>4.0099999999999997E-3</v>
      </c>
      <c r="N2435" s="15">
        <v>3.3E-3</v>
      </c>
      <c r="O2435" s="15">
        <v>3.3E-3</v>
      </c>
      <c r="P2435" s="15">
        <v>5.2399999999999999E-3</v>
      </c>
      <c r="Q2435" s="15">
        <v>3.5300000000000002E-3</v>
      </c>
      <c r="R2435" s="15">
        <v>3.4199999999999999E-3</v>
      </c>
      <c r="S2435" s="15">
        <v>3.5420899999999995</v>
      </c>
      <c r="T2435" s="15">
        <f t="shared" ref="T2435:T2498" si="190">SUM(H2435:S2435)</f>
        <v>3.5801399999999997</v>
      </c>
      <c r="U2435" s="15">
        <v>1.3480000000000001E-2</v>
      </c>
      <c r="V2435" s="15">
        <v>3.0186899999999999</v>
      </c>
      <c r="W2435" s="15">
        <v>2.4801800000000003</v>
      </c>
      <c r="X2435" s="15">
        <v>9.0310000000000001E-2</v>
      </c>
      <c r="Y2435" s="15">
        <v>1.47729</v>
      </c>
      <c r="Z2435" s="15">
        <v>1.553E-2</v>
      </c>
      <c r="AA2435" s="15">
        <v>1.2578600000000002</v>
      </c>
      <c r="AB2435" s="15">
        <v>0.36809999999999998</v>
      </c>
      <c r="AC2435" s="15">
        <v>1.3357499999999998</v>
      </c>
      <c r="AD2435" s="15">
        <v>1.8993</v>
      </c>
      <c r="AE2435" s="15">
        <v>10.714360000000001</v>
      </c>
      <c r="AF2435" s="15">
        <v>150.67660000000001</v>
      </c>
      <c r="AG2435" s="15">
        <f t="shared" ref="AG2435:AG2498" si="191">SUM(U2435:AF2435)</f>
        <v>173.34745000000001</v>
      </c>
      <c r="AH2435" s="15">
        <v>-6.8292099999999998</v>
      </c>
      <c r="AI2435" s="15">
        <v>2.2542099999999996</v>
      </c>
      <c r="AJ2435" s="15">
        <v>20.324819999999999</v>
      </c>
      <c r="AK2435" s="15">
        <v>13.419289999999998</v>
      </c>
      <c r="AL2435" s="15">
        <v>7.1233899999999988</v>
      </c>
      <c r="AM2435" s="15">
        <v>5.1769799999999995</v>
      </c>
      <c r="AN2435" s="15">
        <v>29.493810000000003</v>
      </c>
      <c r="AO2435" s="15">
        <v>27.550450000000001</v>
      </c>
      <c r="AP2435" s="15">
        <v>393.77633000000009</v>
      </c>
      <c r="AQ2435" s="15">
        <v>8.8469600000000028</v>
      </c>
      <c r="AR2435" s="15">
        <v>1.1480500000000007</v>
      </c>
      <c r="AS2435" s="15">
        <v>6.9480000000000031</v>
      </c>
      <c r="AT2435" s="15">
        <f t="shared" ref="AT2435:AT2498" si="192">SUM(AH2435:AS2435)</f>
        <v>509.23308000000009</v>
      </c>
      <c r="AU2435" s="15">
        <v>3.1177299804687499</v>
      </c>
      <c r="AV2435" s="15">
        <v>12.770040039062501</v>
      </c>
      <c r="AW2435" s="15">
        <v>12.963150146484375</v>
      </c>
      <c r="AX2435" s="15">
        <v>4.7996099243164059</v>
      </c>
      <c r="AY2435" s="15">
        <v>1.4141200103759766</v>
      </c>
      <c r="AZ2435" s="15">
        <v>0.4007799882888794</v>
      </c>
      <c r="BA2435" s="15">
        <v>0.68558998441696162</v>
      </c>
      <c r="BB2435" s="15">
        <v>0.51921998906135558</v>
      </c>
      <c r="BC2435" s="15">
        <v>2.4598099822998045</v>
      </c>
      <c r="BD2435" s="15">
        <v>0</v>
      </c>
      <c r="BE2435" s="15">
        <v>0</v>
      </c>
      <c r="BF2435" s="15">
        <v>0</v>
      </c>
      <c r="BG2435" s="15">
        <f t="shared" ref="BG2435:BG2498" si="193">SUM(AU2435:BF2435)</f>
        <v>39.130050044775011</v>
      </c>
      <c r="BH2435" t="str">
        <f t="shared" ref="BH2435:BH2498" si="194">D2435&amp;E2435</f>
        <v>NYSEGGen</v>
      </c>
      <c r="BI2435" t="str">
        <f>VLOOKUP(BH2435,[2]Summary!$C$29:$C$56,1,0)</f>
        <v>NYSEGGen</v>
      </c>
      <c r="BJ2435" s="16">
        <v>44470</v>
      </c>
    </row>
    <row r="2436" spans="1:62" x14ac:dyDescent="0.25">
      <c r="A2436" s="13">
        <v>800380.03</v>
      </c>
      <c r="B2436" s="13" t="s">
        <v>4850</v>
      </c>
      <c r="C2436" t="s">
        <v>2171</v>
      </c>
      <c r="D2436" t="s">
        <v>18</v>
      </c>
      <c r="E2436" t="s">
        <v>301</v>
      </c>
      <c r="F2436" s="13" t="s">
        <v>33</v>
      </c>
      <c r="H2436" s="15">
        <v>0</v>
      </c>
      <c r="I2436" s="15">
        <v>0.61899999999999999</v>
      </c>
      <c r="J2436" s="15">
        <v>2E-3</v>
      </c>
      <c r="K2436" s="15">
        <v>2E-3</v>
      </c>
      <c r="L2436" s="15">
        <v>2E-3</v>
      </c>
      <c r="M2436" s="15">
        <v>0</v>
      </c>
      <c r="N2436" s="15">
        <v>0</v>
      </c>
      <c r="O2436" s="15">
        <v>0</v>
      </c>
      <c r="P2436" s="15">
        <v>1E-3</v>
      </c>
      <c r="Q2436" s="15">
        <v>1E-3</v>
      </c>
      <c r="R2436" s="15">
        <v>2.7349999999999999</v>
      </c>
      <c r="S2436" s="15">
        <v>72.923000000000002</v>
      </c>
      <c r="T2436" s="15">
        <f t="shared" si="190"/>
        <v>76.284999999999997</v>
      </c>
      <c r="U2436" s="15">
        <v>0.37664999389648435</v>
      </c>
      <c r="V2436" s="15">
        <v>93.96784375</v>
      </c>
      <c r="W2436" s="15">
        <v>0.82671997070312497</v>
      </c>
      <c r="X2436" s="15">
        <v>0.82671997070312497</v>
      </c>
      <c r="Y2436" s="15">
        <v>11.593319854736329</v>
      </c>
      <c r="Z2436" s="15">
        <v>205.11739501953124</v>
      </c>
      <c r="AA2436" s="15">
        <v>0.2495100440979004</v>
      </c>
      <c r="AB2436" s="15">
        <v>6.122230049133301</v>
      </c>
      <c r="AC2436" s="15">
        <v>112.42443884277344</v>
      </c>
      <c r="AD2436" s="15">
        <v>2.2828699607849119</v>
      </c>
      <c r="AE2436" s="15">
        <v>1.7743601074218751</v>
      </c>
      <c r="AF2436" s="15">
        <v>-2.9200297737121583</v>
      </c>
      <c r="AG2436" s="15">
        <f t="shared" si="191"/>
        <v>432.64202779006962</v>
      </c>
      <c r="AH2436" s="15">
        <v>2.2774999999999999</v>
      </c>
      <c r="AI2436" s="15">
        <v>2.2774999999999999</v>
      </c>
      <c r="AJ2436" s="15">
        <v>2.2774999999999999</v>
      </c>
      <c r="AK2436" s="15">
        <v>0</v>
      </c>
      <c r="AL2436" s="15">
        <v>0.67784002685546874</v>
      </c>
      <c r="AM2436" s="15">
        <v>0</v>
      </c>
      <c r="AN2436" s="15">
        <v>0</v>
      </c>
      <c r="AO2436" s="15">
        <v>-1.3556800537109375</v>
      </c>
      <c r="AP2436" s="15">
        <v>-178.8298125</v>
      </c>
      <c r="AQ2436" s="15">
        <v>0</v>
      </c>
      <c r="AR2436" s="15">
        <v>0</v>
      </c>
      <c r="AS2436" s="15">
        <v>0</v>
      </c>
      <c r="AT2436" s="15">
        <f t="shared" si="192"/>
        <v>-172.67515252685547</v>
      </c>
      <c r="AU2436" s="15">
        <v>0</v>
      </c>
      <c r="AV2436" s="15">
        <v>0</v>
      </c>
      <c r="AW2436" s="15">
        <v>0</v>
      </c>
      <c r="AX2436" s="15">
        <v>0</v>
      </c>
      <c r="AY2436" s="15">
        <v>0</v>
      </c>
      <c r="AZ2436" s="15">
        <v>0</v>
      </c>
      <c r="BA2436" s="15">
        <v>0</v>
      </c>
      <c r="BB2436" s="15">
        <v>0</v>
      </c>
      <c r="BC2436" s="15">
        <v>0</v>
      </c>
      <c r="BD2436" s="15">
        <v>0</v>
      </c>
      <c r="BE2436" s="15">
        <v>0</v>
      </c>
      <c r="BF2436" s="15">
        <v>0</v>
      </c>
      <c r="BG2436" s="15">
        <f t="shared" si="193"/>
        <v>0</v>
      </c>
      <c r="BH2436" t="str">
        <f t="shared" si="194"/>
        <v>UICommon</v>
      </c>
      <c r="BI2436" t="str">
        <f>VLOOKUP(BH2436,[2]Summary!$C$29:$C$56,1,0)</f>
        <v>UICommon</v>
      </c>
      <c r="BJ2436" s="16">
        <v>44197</v>
      </c>
    </row>
    <row r="2437" spans="1:62" x14ac:dyDescent="0.25">
      <c r="A2437" s="13">
        <v>801176.03</v>
      </c>
      <c r="B2437" s="13" t="s">
        <v>4851</v>
      </c>
      <c r="C2437" t="s">
        <v>1548</v>
      </c>
      <c r="D2437" t="s">
        <v>18</v>
      </c>
      <c r="E2437" t="s">
        <v>301</v>
      </c>
      <c r="F2437" s="13" t="s">
        <v>33</v>
      </c>
      <c r="H2437" s="15">
        <v>0</v>
      </c>
      <c r="I2437" s="15">
        <v>0</v>
      </c>
      <c r="J2437" s="15">
        <v>0</v>
      </c>
      <c r="K2437" s="15">
        <v>0</v>
      </c>
      <c r="L2437" s="15">
        <v>0</v>
      </c>
      <c r="M2437" s="15">
        <v>1990.229</v>
      </c>
      <c r="N2437" s="15">
        <v>1.52</v>
      </c>
      <c r="O2437" s="15">
        <v>1.52</v>
      </c>
      <c r="P2437" s="15">
        <v>-42.216000000000001</v>
      </c>
      <c r="Q2437" s="15">
        <v>48.87</v>
      </c>
      <c r="R2437" s="15">
        <v>3.306</v>
      </c>
      <c r="S2437" s="15">
        <v>14.006</v>
      </c>
      <c r="T2437" s="15">
        <f t="shared" si="190"/>
        <v>2017.2350000000001</v>
      </c>
      <c r="U2437" s="15">
        <v>9.9600097656249993</v>
      </c>
      <c r="V2437" s="15">
        <v>9.9600097656249993</v>
      </c>
      <c r="W2437" s="15">
        <v>-2037.154125</v>
      </c>
      <c r="X2437" s="15">
        <v>0</v>
      </c>
      <c r="Y2437" s="15">
        <v>0</v>
      </c>
      <c r="Z2437" s="15">
        <v>0</v>
      </c>
      <c r="AA2437" s="15">
        <v>0</v>
      </c>
      <c r="AB2437" s="15">
        <v>0</v>
      </c>
      <c r="AC2437" s="15">
        <v>0</v>
      </c>
      <c r="AD2437" s="15">
        <v>0</v>
      </c>
      <c r="AE2437" s="15">
        <v>0</v>
      </c>
      <c r="AF2437" s="15">
        <v>0</v>
      </c>
      <c r="AG2437" s="15">
        <f t="shared" si="191"/>
        <v>-2017.2341054687499</v>
      </c>
      <c r="AH2437" s="15">
        <v>0</v>
      </c>
      <c r="AI2437" s="15">
        <v>0</v>
      </c>
      <c r="AJ2437" s="15">
        <v>0</v>
      </c>
      <c r="AK2437" s="15">
        <v>0</v>
      </c>
      <c r="AL2437" s="15">
        <v>0</v>
      </c>
      <c r="AM2437" s="15">
        <v>0</v>
      </c>
      <c r="AN2437" s="15">
        <v>0</v>
      </c>
      <c r="AO2437" s="15">
        <v>0</v>
      </c>
      <c r="AP2437" s="15">
        <v>0</v>
      </c>
      <c r="AQ2437" s="15">
        <v>0</v>
      </c>
      <c r="AR2437" s="15">
        <v>0</v>
      </c>
      <c r="AS2437" s="15">
        <v>0</v>
      </c>
      <c r="AT2437" s="15">
        <f t="shared" si="192"/>
        <v>0</v>
      </c>
      <c r="AU2437" s="15">
        <v>0</v>
      </c>
      <c r="AV2437" s="15">
        <v>0</v>
      </c>
      <c r="AW2437" s="15">
        <v>0</v>
      </c>
      <c r="AX2437" s="15">
        <v>0</v>
      </c>
      <c r="AY2437" s="15">
        <v>0</v>
      </c>
      <c r="AZ2437" s="15">
        <v>0</v>
      </c>
      <c r="BA2437" s="15">
        <v>0</v>
      </c>
      <c r="BB2437" s="15">
        <v>0</v>
      </c>
      <c r="BC2437" s="15">
        <v>0</v>
      </c>
      <c r="BD2437" s="15">
        <v>0</v>
      </c>
      <c r="BE2437" s="15">
        <v>0</v>
      </c>
      <c r="BF2437" s="15">
        <v>0</v>
      </c>
      <c r="BG2437" s="15">
        <f t="shared" si="193"/>
        <v>0</v>
      </c>
      <c r="BH2437" t="str">
        <f t="shared" si="194"/>
        <v>UICommon</v>
      </c>
      <c r="BI2437" t="str">
        <f>VLOOKUP(BH2437,[2]Summary!$C$29:$C$56,1,0)</f>
        <v>UICommon</v>
      </c>
      <c r="BJ2437" s="16">
        <v>43831</v>
      </c>
    </row>
    <row r="2438" spans="1:62" x14ac:dyDescent="0.25">
      <c r="A2438" s="13">
        <v>801458.03</v>
      </c>
      <c r="B2438" s="13" t="s">
        <v>4852</v>
      </c>
      <c r="C2438" t="s">
        <v>4853</v>
      </c>
      <c r="D2438" t="s">
        <v>18</v>
      </c>
      <c r="E2438" t="s">
        <v>301</v>
      </c>
      <c r="F2438" s="13" t="s">
        <v>33</v>
      </c>
      <c r="H2438" s="15">
        <v>0</v>
      </c>
      <c r="I2438" s="15">
        <v>0</v>
      </c>
      <c r="J2438" s="15">
        <v>0</v>
      </c>
      <c r="K2438" s="15">
        <v>0</v>
      </c>
      <c r="L2438" s="15">
        <v>0</v>
      </c>
      <c r="M2438" s="15">
        <v>0</v>
      </c>
      <c r="N2438" s="15">
        <v>0</v>
      </c>
      <c r="O2438" s="15">
        <v>0</v>
      </c>
      <c r="P2438" s="15">
        <v>0</v>
      </c>
      <c r="Q2438" s="15">
        <v>0</v>
      </c>
      <c r="R2438" s="15">
        <v>0</v>
      </c>
      <c r="S2438" s="15">
        <v>0</v>
      </c>
      <c r="T2438" s="15">
        <f t="shared" si="190"/>
        <v>0</v>
      </c>
      <c r="U2438" s="15">
        <v>0</v>
      </c>
      <c r="V2438" s="15">
        <v>0</v>
      </c>
      <c r="W2438" s="15">
        <v>0</v>
      </c>
      <c r="X2438" s="15">
        <v>0</v>
      </c>
      <c r="Y2438" s="15">
        <v>-340.95737500000001</v>
      </c>
      <c r="Z2438" s="15">
        <v>0</v>
      </c>
      <c r="AA2438" s="15">
        <v>0</v>
      </c>
      <c r="AB2438" s="15">
        <v>0</v>
      </c>
      <c r="AC2438" s="15">
        <v>0</v>
      </c>
      <c r="AD2438" s="15">
        <v>0</v>
      </c>
      <c r="AE2438" s="15">
        <v>0</v>
      </c>
      <c r="AF2438" s="15">
        <v>0</v>
      </c>
      <c r="AG2438" s="15">
        <f t="shared" si="191"/>
        <v>-340.95737500000001</v>
      </c>
      <c r="AH2438" s="15">
        <v>0</v>
      </c>
      <c r="AI2438" s="15">
        <v>0</v>
      </c>
      <c r="AJ2438" s="15">
        <v>0</v>
      </c>
      <c r="AK2438" s="15">
        <v>0</v>
      </c>
      <c r="AL2438" s="15">
        <v>0</v>
      </c>
      <c r="AM2438" s="15">
        <v>0</v>
      </c>
      <c r="AN2438" s="15">
        <v>0</v>
      </c>
      <c r="AO2438" s="15">
        <v>0</v>
      </c>
      <c r="AP2438" s="15">
        <v>0</v>
      </c>
      <c r="AQ2438" s="15">
        <v>0</v>
      </c>
      <c r="AR2438" s="15">
        <v>0</v>
      </c>
      <c r="AS2438" s="15">
        <v>0</v>
      </c>
      <c r="AT2438" s="15">
        <f t="shared" si="192"/>
        <v>0</v>
      </c>
      <c r="AU2438" s="15">
        <v>0</v>
      </c>
      <c r="AV2438" s="15">
        <v>0</v>
      </c>
      <c r="AW2438" s="15">
        <v>0</v>
      </c>
      <c r="AX2438" s="15">
        <v>0</v>
      </c>
      <c r="AY2438" s="15">
        <v>0</v>
      </c>
      <c r="AZ2438" s="15">
        <v>0</v>
      </c>
      <c r="BA2438" s="15">
        <v>0</v>
      </c>
      <c r="BB2438" s="15">
        <v>0</v>
      </c>
      <c r="BC2438" s="15">
        <v>0</v>
      </c>
      <c r="BD2438" s="15">
        <v>0</v>
      </c>
      <c r="BE2438" s="15">
        <v>0</v>
      </c>
      <c r="BF2438" s="15">
        <v>0</v>
      </c>
      <c r="BG2438" s="15">
        <f t="shared" si="193"/>
        <v>0</v>
      </c>
      <c r="BH2438" t="str">
        <f t="shared" si="194"/>
        <v>UICommon</v>
      </c>
      <c r="BI2438" t="str">
        <f>VLOOKUP(BH2438,[2]Summary!$C$29:$C$56,1,0)</f>
        <v>UICommon</v>
      </c>
      <c r="BJ2438" s="16">
        <v>43831</v>
      </c>
    </row>
    <row r="2439" spans="1:62" x14ac:dyDescent="0.25">
      <c r="A2439" s="13">
        <v>801996.01</v>
      </c>
      <c r="B2439" s="13" t="s">
        <v>4854</v>
      </c>
      <c r="C2439" t="s">
        <v>4855</v>
      </c>
      <c r="D2439" t="s">
        <v>18</v>
      </c>
      <c r="E2439" t="s">
        <v>19</v>
      </c>
      <c r="F2439" s="13" t="s">
        <v>33</v>
      </c>
      <c r="H2439" s="15">
        <v>0</v>
      </c>
      <c r="I2439" s="15">
        <v>0</v>
      </c>
      <c r="J2439" s="15">
        <v>0</v>
      </c>
      <c r="K2439" s="15">
        <v>0</v>
      </c>
      <c r="L2439" s="15">
        <v>0</v>
      </c>
      <c r="M2439" s="15">
        <v>0</v>
      </c>
      <c r="N2439" s="15">
        <v>0</v>
      </c>
      <c r="O2439" s="15">
        <v>0</v>
      </c>
      <c r="P2439" s="15">
        <v>0</v>
      </c>
      <c r="Q2439" s="15">
        <v>0</v>
      </c>
      <c r="R2439" s="15">
        <v>0</v>
      </c>
      <c r="S2439" s="15">
        <v>0</v>
      </c>
      <c r="T2439" s="15">
        <f t="shared" si="190"/>
        <v>0</v>
      </c>
      <c r="U2439" s="15">
        <v>0</v>
      </c>
      <c r="V2439" s="15">
        <v>0</v>
      </c>
      <c r="W2439" s="15">
        <v>0</v>
      </c>
      <c r="X2439" s="15">
        <v>0</v>
      </c>
      <c r="Y2439" s="15">
        <v>0</v>
      </c>
      <c r="Z2439" s="15">
        <v>0</v>
      </c>
      <c r="AA2439" s="15">
        <v>0</v>
      </c>
      <c r="AB2439" s="15">
        <v>0</v>
      </c>
      <c r="AC2439" s="15">
        <v>0</v>
      </c>
      <c r="AD2439" s="15">
        <v>0</v>
      </c>
      <c r="AE2439" s="15">
        <v>0</v>
      </c>
      <c r="AF2439" s="15">
        <v>0</v>
      </c>
      <c r="AG2439" s="15">
        <f t="shared" si="191"/>
        <v>0</v>
      </c>
      <c r="AH2439" s="15">
        <v>0</v>
      </c>
      <c r="AI2439" s="15">
        <v>0</v>
      </c>
      <c r="AJ2439" s="15">
        <v>0</v>
      </c>
      <c r="AK2439" s="15">
        <v>0</v>
      </c>
      <c r="AL2439" s="15">
        <v>0</v>
      </c>
      <c r="AM2439" s="15">
        <v>0</v>
      </c>
      <c r="AN2439" s="15">
        <v>0</v>
      </c>
      <c r="AO2439" s="15">
        <v>0</v>
      </c>
      <c r="AP2439" s="15">
        <v>0</v>
      </c>
      <c r="AQ2439" s="15">
        <v>0</v>
      </c>
      <c r="AR2439" s="15">
        <v>0</v>
      </c>
      <c r="AS2439" s="15">
        <v>0</v>
      </c>
      <c r="AT2439" s="15">
        <f t="shared" si="192"/>
        <v>0</v>
      </c>
      <c r="AU2439" s="15">
        <v>0</v>
      </c>
      <c r="AV2439" s="15">
        <v>0</v>
      </c>
      <c r="AW2439" s="15">
        <v>0</v>
      </c>
      <c r="AX2439" s="15">
        <v>0</v>
      </c>
      <c r="AY2439" s="15">
        <v>0</v>
      </c>
      <c r="AZ2439" s="15">
        <v>0</v>
      </c>
      <c r="BA2439" s="15">
        <v>0</v>
      </c>
      <c r="BB2439" s="15">
        <v>0</v>
      </c>
      <c r="BC2439" s="15">
        <v>0</v>
      </c>
      <c r="BD2439" s="15">
        <v>0</v>
      </c>
      <c r="BE2439" s="15">
        <v>0</v>
      </c>
      <c r="BF2439" s="15">
        <v>0</v>
      </c>
      <c r="BG2439" s="15">
        <f t="shared" si="193"/>
        <v>0</v>
      </c>
      <c r="BH2439" t="str">
        <f t="shared" si="194"/>
        <v>UIDIST</v>
      </c>
      <c r="BI2439" t="str">
        <f>VLOOKUP(BH2439,[2]Summary!$C$29:$C$56,1,0)</f>
        <v>UIDist</v>
      </c>
      <c r="BJ2439" s="16">
        <v>44562</v>
      </c>
    </row>
    <row r="2440" spans="1:62" x14ac:dyDescent="0.25">
      <c r="A2440" s="13">
        <v>802126.03</v>
      </c>
      <c r="B2440" s="13" t="s">
        <v>4856</v>
      </c>
      <c r="C2440" t="s">
        <v>1669</v>
      </c>
      <c r="D2440" t="s">
        <v>18</v>
      </c>
      <c r="E2440" t="s">
        <v>301</v>
      </c>
      <c r="F2440" s="13" t="s">
        <v>33</v>
      </c>
      <c r="H2440" s="15">
        <v>39.414999999999999</v>
      </c>
      <c r="I2440" s="15">
        <v>20.97</v>
      </c>
      <c r="J2440" s="15">
        <v>19.707999999999998</v>
      </c>
      <c r="K2440" s="15">
        <v>37.597999999999999</v>
      </c>
      <c r="L2440" s="15">
        <v>16.478000000000002</v>
      </c>
      <c r="M2440" s="15">
        <v>137.86199999999999</v>
      </c>
      <c r="N2440" s="15">
        <v>24.681000000000001</v>
      </c>
      <c r="O2440" s="15">
        <v>3.883</v>
      </c>
      <c r="P2440" s="15">
        <v>24.966000000000001</v>
      </c>
      <c r="Q2440" s="15">
        <v>23.155999999999999</v>
      </c>
      <c r="R2440" s="15">
        <v>1.889</v>
      </c>
      <c r="S2440" s="15">
        <v>19.681999999999999</v>
      </c>
      <c r="T2440" s="15">
        <f t="shared" si="190"/>
        <v>370.28799999999995</v>
      </c>
      <c r="U2440" s="15">
        <v>10.706490196228028</v>
      </c>
      <c r="V2440" s="15">
        <v>5.4884501953124998</v>
      </c>
      <c r="W2440" s="15">
        <v>5.5726901311874393</v>
      </c>
      <c r="X2440" s="15">
        <v>0</v>
      </c>
      <c r="Y2440" s="15">
        <v>0</v>
      </c>
      <c r="Z2440" s="15">
        <v>0</v>
      </c>
      <c r="AA2440" s="15">
        <v>0</v>
      </c>
      <c r="AB2440" s="15">
        <v>0</v>
      </c>
      <c r="AC2440" s="15">
        <v>0</v>
      </c>
      <c r="AD2440" s="15">
        <v>0</v>
      </c>
      <c r="AE2440" s="15">
        <v>0</v>
      </c>
      <c r="AF2440" s="15">
        <v>0</v>
      </c>
      <c r="AG2440" s="15">
        <f t="shared" si="191"/>
        <v>21.767630522727966</v>
      </c>
      <c r="AH2440" s="15">
        <v>-1128.1311250000001</v>
      </c>
      <c r="AI2440" s="15">
        <v>0</v>
      </c>
      <c r="AJ2440" s="15">
        <v>0</v>
      </c>
      <c r="AK2440" s="15">
        <v>0</v>
      </c>
      <c r="AL2440" s="15">
        <v>0</v>
      </c>
      <c r="AM2440" s="15">
        <v>0</v>
      </c>
      <c r="AN2440" s="15">
        <v>0</v>
      </c>
      <c r="AO2440" s="15">
        <v>0</v>
      </c>
      <c r="AP2440" s="15">
        <v>0</v>
      </c>
      <c r="AQ2440" s="15">
        <v>0</v>
      </c>
      <c r="AR2440" s="15">
        <v>0</v>
      </c>
      <c r="AS2440" s="15">
        <v>0</v>
      </c>
      <c r="AT2440" s="15">
        <f t="shared" si="192"/>
        <v>-1128.1311250000001</v>
      </c>
      <c r="AU2440" s="15">
        <v>0</v>
      </c>
      <c r="AV2440" s="15">
        <v>0</v>
      </c>
      <c r="AW2440" s="15">
        <v>0</v>
      </c>
      <c r="AX2440" s="15">
        <v>0</v>
      </c>
      <c r="AY2440" s="15">
        <v>0</v>
      </c>
      <c r="AZ2440" s="15">
        <v>0</v>
      </c>
      <c r="BA2440" s="15">
        <v>0</v>
      </c>
      <c r="BB2440" s="15">
        <v>0</v>
      </c>
      <c r="BC2440" s="15">
        <v>0</v>
      </c>
      <c r="BD2440" s="15">
        <v>0</v>
      </c>
      <c r="BE2440" s="15">
        <v>0</v>
      </c>
      <c r="BF2440" s="15">
        <v>0</v>
      </c>
      <c r="BG2440" s="15">
        <f t="shared" si="193"/>
        <v>0</v>
      </c>
      <c r="BH2440" t="str">
        <f t="shared" si="194"/>
        <v>UICommon</v>
      </c>
      <c r="BI2440" t="str">
        <f>VLOOKUP(BH2440,[2]Summary!$C$29:$C$56,1,0)</f>
        <v>UICommon</v>
      </c>
      <c r="BJ2440" s="16">
        <v>44197</v>
      </c>
    </row>
    <row r="2441" spans="1:62" x14ac:dyDescent="0.25">
      <c r="A2441" s="13">
        <v>802220.03</v>
      </c>
      <c r="B2441" s="13" t="s">
        <v>4857</v>
      </c>
      <c r="C2441" t="s">
        <v>4858</v>
      </c>
      <c r="D2441" t="s">
        <v>18</v>
      </c>
      <c r="E2441" t="s">
        <v>301</v>
      </c>
      <c r="F2441" s="13" t="s">
        <v>33</v>
      </c>
      <c r="H2441" s="15">
        <v>0</v>
      </c>
      <c r="I2441" s="15">
        <v>0</v>
      </c>
      <c r="J2441" s="15">
        <v>0</v>
      </c>
      <c r="K2441" s="15">
        <v>0</v>
      </c>
      <c r="L2441" s="15">
        <v>0</v>
      </c>
      <c r="M2441" s="15">
        <v>0</v>
      </c>
      <c r="N2441" s="15">
        <v>0</v>
      </c>
      <c r="O2441" s="15">
        <v>0</v>
      </c>
      <c r="P2441" s="15">
        <v>0</v>
      </c>
      <c r="Q2441" s="15">
        <v>0</v>
      </c>
      <c r="R2441" s="15">
        <v>0</v>
      </c>
      <c r="S2441" s="15">
        <v>0</v>
      </c>
      <c r="T2441" s="15">
        <f t="shared" si="190"/>
        <v>0</v>
      </c>
      <c r="U2441" s="15">
        <v>0</v>
      </c>
      <c r="V2441" s="15">
        <v>0</v>
      </c>
      <c r="W2441" s="15">
        <v>0</v>
      </c>
      <c r="X2441" s="15">
        <v>0</v>
      </c>
      <c r="Y2441" s="15">
        <v>0</v>
      </c>
      <c r="Z2441" s="15">
        <v>0</v>
      </c>
      <c r="AA2441" s="15">
        <v>0</v>
      </c>
      <c r="AB2441" s="15">
        <v>0</v>
      </c>
      <c r="AC2441" s="15">
        <v>0</v>
      </c>
      <c r="AD2441" s="15">
        <v>0</v>
      </c>
      <c r="AE2441" s="15">
        <v>0</v>
      </c>
      <c r="AF2441" s="15">
        <v>0</v>
      </c>
      <c r="AG2441" s="15">
        <f t="shared" si="191"/>
        <v>0</v>
      </c>
      <c r="AH2441" s="15">
        <v>0</v>
      </c>
      <c r="AI2441" s="15">
        <v>0</v>
      </c>
      <c r="AJ2441" s="15">
        <v>0</v>
      </c>
      <c r="AK2441" s="15">
        <v>0</v>
      </c>
      <c r="AL2441" s="15">
        <v>0</v>
      </c>
      <c r="AM2441" s="15">
        <v>0</v>
      </c>
      <c r="AN2441" s="15">
        <v>137.87923437500001</v>
      </c>
      <c r="AO2441" s="15">
        <v>49.476539367675784</v>
      </c>
      <c r="AP2441" s="15">
        <v>115.26956250000001</v>
      </c>
      <c r="AQ2441" s="15">
        <v>16.420000000000002</v>
      </c>
      <c r="AR2441" s="15">
        <v>2.4806699705123902</v>
      </c>
      <c r="AS2441" s="15">
        <v>13.999199905395507</v>
      </c>
      <c r="AT2441" s="15">
        <f t="shared" si="192"/>
        <v>335.52520611858375</v>
      </c>
      <c r="AU2441" s="15">
        <v>0</v>
      </c>
      <c r="AV2441" s="15">
        <v>0</v>
      </c>
      <c r="AW2441" s="15">
        <v>0</v>
      </c>
      <c r="AX2441" s="15">
        <v>0</v>
      </c>
      <c r="AY2441" s="15">
        <v>0</v>
      </c>
      <c r="AZ2441" s="15">
        <v>0</v>
      </c>
      <c r="BA2441" s="15">
        <v>0</v>
      </c>
      <c r="BB2441" s="15">
        <v>0</v>
      </c>
      <c r="BC2441" s="15">
        <v>0</v>
      </c>
      <c r="BD2441" s="15">
        <v>0</v>
      </c>
      <c r="BE2441" s="15">
        <v>0</v>
      </c>
      <c r="BF2441" s="15">
        <v>0</v>
      </c>
      <c r="BG2441" s="15">
        <f t="shared" si="193"/>
        <v>0</v>
      </c>
      <c r="BH2441" t="str">
        <f t="shared" si="194"/>
        <v>UICommon</v>
      </c>
      <c r="BI2441" t="str">
        <f>VLOOKUP(BH2441,[2]Summary!$C$29:$C$56,1,0)</f>
        <v>UICommon</v>
      </c>
      <c r="BJ2441" s="16">
        <v>44197</v>
      </c>
    </row>
    <row r="2442" spans="1:62" x14ac:dyDescent="0.25">
      <c r="A2442" s="13">
        <v>802430.03</v>
      </c>
      <c r="B2442" s="13" t="s">
        <v>4859</v>
      </c>
      <c r="C2442" t="s">
        <v>4860</v>
      </c>
      <c r="D2442" t="s">
        <v>18</v>
      </c>
      <c r="E2442" t="s">
        <v>301</v>
      </c>
      <c r="F2442" s="13" t="s">
        <v>33</v>
      </c>
      <c r="H2442" s="15">
        <v>0</v>
      </c>
      <c r="I2442" s="15">
        <v>0</v>
      </c>
      <c r="J2442" s="15">
        <v>0</v>
      </c>
      <c r="K2442" s="15">
        <v>0</v>
      </c>
      <c r="L2442" s="15">
        <v>0</v>
      </c>
      <c r="M2442" s="15">
        <v>0</v>
      </c>
      <c r="N2442" s="15">
        <v>0</v>
      </c>
      <c r="O2442" s="15">
        <v>0</v>
      </c>
      <c r="P2442" s="15">
        <v>0</v>
      </c>
      <c r="Q2442" s="15">
        <v>0</v>
      </c>
      <c r="R2442" s="15">
        <v>0</v>
      </c>
      <c r="S2442" s="15">
        <v>0</v>
      </c>
      <c r="T2442" s="15">
        <f t="shared" si="190"/>
        <v>0</v>
      </c>
      <c r="U2442" s="15">
        <v>0</v>
      </c>
      <c r="V2442" s="15">
        <v>0</v>
      </c>
      <c r="W2442" s="15">
        <v>0</v>
      </c>
      <c r="X2442" s="15">
        <v>0</v>
      </c>
      <c r="Y2442" s="15">
        <v>0</v>
      </c>
      <c r="Z2442" s="15">
        <v>0</v>
      </c>
      <c r="AA2442" s="15">
        <v>0</v>
      </c>
      <c r="AB2442" s="15">
        <v>0</v>
      </c>
      <c r="AC2442" s="15">
        <v>0</v>
      </c>
      <c r="AD2442" s="15">
        <v>0</v>
      </c>
      <c r="AE2442" s="15">
        <v>0</v>
      </c>
      <c r="AF2442" s="15">
        <v>0</v>
      </c>
      <c r="AG2442" s="15">
        <f t="shared" si="191"/>
        <v>0</v>
      </c>
      <c r="AH2442" s="15">
        <v>0</v>
      </c>
      <c r="AI2442" s="15">
        <v>0</v>
      </c>
      <c r="AJ2442" s="15">
        <v>0</v>
      </c>
      <c r="AK2442" s="15">
        <v>0</v>
      </c>
      <c r="AL2442" s="15">
        <v>0</v>
      </c>
      <c r="AM2442" s="15">
        <v>309.84256245422364</v>
      </c>
      <c r="AN2442" s="15">
        <v>95.771562316894531</v>
      </c>
      <c r="AO2442" s="15">
        <v>118.72639904785156</v>
      </c>
      <c r="AP2442" s="15">
        <v>82.615307128906252</v>
      </c>
      <c r="AQ2442" s="15">
        <v>35.012999999999998</v>
      </c>
      <c r="AR2442" s="15">
        <v>413.4272914123535</v>
      </c>
      <c r="AS2442" s="15">
        <v>133.87525204658508</v>
      </c>
      <c r="AT2442" s="15">
        <f t="shared" si="192"/>
        <v>1189.2713744068146</v>
      </c>
      <c r="AU2442" s="15">
        <v>0</v>
      </c>
      <c r="AV2442" s="15">
        <v>0</v>
      </c>
      <c r="AW2442" s="15">
        <v>0</v>
      </c>
      <c r="AX2442" s="15">
        <v>0</v>
      </c>
      <c r="AY2442" s="15">
        <v>0</v>
      </c>
      <c r="AZ2442" s="15">
        <v>0</v>
      </c>
      <c r="BA2442" s="15">
        <v>0</v>
      </c>
      <c r="BB2442" s="15">
        <v>0</v>
      </c>
      <c r="BC2442" s="15">
        <v>0</v>
      </c>
      <c r="BD2442" s="15">
        <v>0</v>
      </c>
      <c r="BE2442" s="15">
        <v>0</v>
      </c>
      <c r="BF2442" s="15">
        <v>0</v>
      </c>
      <c r="BG2442" s="15">
        <f t="shared" si="193"/>
        <v>0</v>
      </c>
      <c r="BH2442" t="str">
        <f t="shared" si="194"/>
        <v>UICommon</v>
      </c>
      <c r="BI2442" t="str">
        <f>VLOOKUP(BH2442,[2]Summary!$C$29:$C$56,1,0)</f>
        <v>UICommon</v>
      </c>
      <c r="BJ2442" s="16">
        <v>44197</v>
      </c>
    </row>
    <row r="2443" spans="1:62" x14ac:dyDescent="0.25">
      <c r="A2443" s="13" t="s">
        <v>4861</v>
      </c>
      <c r="B2443" s="13" t="s">
        <v>4862</v>
      </c>
      <c r="C2443" t="s">
        <v>4863</v>
      </c>
      <c r="D2443" t="s">
        <v>18</v>
      </c>
      <c r="E2443" t="s">
        <v>301</v>
      </c>
      <c r="F2443" s="13" t="s">
        <v>33</v>
      </c>
      <c r="H2443" s="15">
        <v>0</v>
      </c>
      <c r="I2443" s="15">
        <v>0</v>
      </c>
      <c r="J2443" s="15">
        <v>0</v>
      </c>
      <c r="K2443" s="15">
        <v>0</v>
      </c>
      <c r="L2443" s="15">
        <v>0</v>
      </c>
      <c r="M2443" s="15">
        <v>0</v>
      </c>
      <c r="N2443" s="15">
        <v>0</v>
      </c>
      <c r="O2443" s="15">
        <v>0</v>
      </c>
      <c r="P2443" s="15">
        <v>0</v>
      </c>
      <c r="Q2443" s="15">
        <v>0</v>
      </c>
      <c r="R2443" s="15">
        <v>0</v>
      </c>
      <c r="S2443" s="15">
        <v>0</v>
      </c>
      <c r="T2443" s="15">
        <f t="shared" si="190"/>
        <v>0</v>
      </c>
      <c r="U2443" s="15">
        <v>0</v>
      </c>
      <c r="V2443" s="15">
        <v>0</v>
      </c>
      <c r="W2443" s="15">
        <v>0</v>
      </c>
      <c r="X2443" s="15">
        <v>0</v>
      </c>
      <c r="Y2443" s="15">
        <v>0</v>
      </c>
      <c r="Z2443" s="15">
        <v>0</v>
      </c>
      <c r="AA2443" s="15">
        <v>0</v>
      </c>
      <c r="AB2443" s="15">
        <v>0</v>
      </c>
      <c r="AC2443" s="15">
        <v>0</v>
      </c>
      <c r="AD2443" s="15">
        <v>0</v>
      </c>
      <c r="AE2443" s="15">
        <v>0</v>
      </c>
      <c r="AF2443" s="15">
        <v>0</v>
      </c>
      <c r="AG2443" s="15">
        <f t="shared" si="191"/>
        <v>0</v>
      </c>
      <c r="AH2443" s="15">
        <v>0</v>
      </c>
      <c r="AI2443" s="15">
        <v>0</v>
      </c>
      <c r="AJ2443" s="15">
        <v>0</v>
      </c>
      <c r="AK2443" s="15">
        <v>0</v>
      </c>
      <c r="AL2443" s="15">
        <v>0</v>
      </c>
      <c r="AM2443" s="15">
        <v>0</v>
      </c>
      <c r="AN2443" s="15">
        <v>0</v>
      </c>
      <c r="AO2443" s="15">
        <v>96.345942840576171</v>
      </c>
      <c r="AP2443" s="15">
        <v>103.73154327392578</v>
      </c>
      <c r="AQ2443" s="15">
        <v>-87.671000000000006</v>
      </c>
      <c r="AR2443" s="15">
        <v>4.6248501586914061</v>
      </c>
      <c r="AS2443" s="15">
        <v>194.09672924804687</v>
      </c>
      <c r="AT2443" s="15">
        <f t="shared" si="192"/>
        <v>311.12806552124022</v>
      </c>
      <c r="AU2443" s="15">
        <v>0</v>
      </c>
      <c r="AV2443" s="15">
        <v>0.21379000061750411</v>
      </c>
      <c r="AW2443" s="15">
        <v>5.5190000304952261E-2</v>
      </c>
      <c r="AX2443" s="15">
        <v>-0.67093000000715253</v>
      </c>
      <c r="AY2443" s="15">
        <v>-5.4000002145767213E-4</v>
      </c>
      <c r="AZ2443" s="15">
        <v>0</v>
      </c>
      <c r="BA2443" s="15">
        <v>-1.0667699756026268</v>
      </c>
      <c r="BB2443" s="15">
        <v>-3.4999999403953551E-4</v>
      </c>
      <c r="BC2443" s="15">
        <v>1.7699999809265136E-3</v>
      </c>
      <c r="BD2443" s="15">
        <v>0</v>
      </c>
      <c r="BE2443" s="15">
        <v>1.0660999755859375</v>
      </c>
      <c r="BF2443" s="15">
        <v>0</v>
      </c>
      <c r="BG2443" s="15">
        <f t="shared" si="193"/>
        <v>-0.40173999913595604</v>
      </c>
      <c r="BH2443" t="str">
        <f t="shared" si="194"/>
        <v>UICommon</v>
      </c>
      <c r="BI2443" t="str">
        <f>VLOOKUP(BH2443,[2]Summary!$C$29:$C$56,1,0)</f>
        <v>UICommon</v>
      </c>
      <c r="BJ2443" s="16">
        <v>44531</v>
      </c>
    </row>
    <row r="2444" spans="1:62" x14ac:dyDescent="0.25">
      <c r="A2444" s="13" t="s">
        <v>4864</v>
      </c>
      <c r="B2444" s="13" t="s">
        <v>4864</v>
      </c>
      <c r="C2444" t="s">
        <v>4865</v>
      </c>
      <c r="D2444" t="s">
        <v>307</v>
      </c>
      <c r="E2444" t="s">
        <v>475</v>
      </c>
      <c r="F2444" s="13" t="s">
        <v>33</v>
      </c>
      <c r="H2444" s="15">
        <v>0</v>
      </c>
      <c r="I2444" s="15">
        <v>0</v>
      </c>
      <c r="J2444" s="15">
        <v>0</v>
      </c>
      <c r="K2444" s="15">
        <v>0</v>
      </c>
      <c r="L2444" s="15">
        <v>0</v>
      </c>
      <c r="M2444" s="15">
        <v>0</v>
      </c>
      <c r="N2444" s="15">
        <v>0</v>
      </c>
      <c r="O2444" s="15">
        <v>0</v>
      </c>
      <c r="P2444" s="15">
        <v>0</v>
      </c>
      <c r="Q2444" s="15">
        <v>0</v>
      </c>
      <c r="R2444" s="15">
        <v>0</v>
      </c>
      <c r="S2444" s="15">
        <v>0</v>
      </c>
      <c r="T2444" s="15">
        <f t="shared" si="190"/>
        <v>0</v>
      </c>
      <c r="U2444" s="15">
        <v>0</v>
      </c>
      <c r="V2444" s="15">
        <v>0</v>
      </c>
      <c r="W2444" s="15">
        <v>0</v>
      </c>
      <c r="X2444" s="15">
        <v>0</v>
      </c>
      <c r="Y2444" s="15">
        <v>0</v>
      </c>
      <c r="Z2444" s="15">
        <v>0</v>
      </c>
      <c r="AA2444" s="15">
        <v>0</v>
      </c>
      <c r="AB2444" s="15">
        <v>0</v>
      </c>
      <c r="AC2444" s="15">
        <v>0</v>
      </c>
      <c r="AD2444" s="15">
        <v>0</v>
      </c>
      <c r="AE2444" s="15">
        <v>0</v>
      </c>
      <c r="AF2444" s="15">
        <v>0</v>
      </c>
      <c r="AG2444" s="15">
        <f t="shared" si="191"/>
        <v>0</v>
      </c>
      <c r="AH2444" s="15">
        <v>0</v>
      </c>
      <c r="AI2444" s="15">
        <v>0</v>
      </c>
      <c r="AJ2444" s="15">
        <v>0</v>
      </c>
      <c r="AK2444" s="15">
        <v>0</v>
      </c>
      <c r="AL2444" s="15">
        <v>0</v>
      </c>
      <c r="AM2444" s="15">
        <v>0</v>
      </c>
      <c r="AN2444" s="15">
        <v>0</v>
      </c>
      <c r="AO2444" s="15">
        <v>0</v>
      </c>
      <c r="AP2444" s="15">
        <v>0</v>
      </c>
      <c r="AQ2444" s="15">
        <v>0</v>
      </c>
      <c r="AR2444" s="15">
        <v>0</v>
      </c>
      <c r="AS2444" s="15">
        <v>0</v>
      </c>
      <c r="AT2444" s="15">
        <f t="shared" si="192"/>
        <v>0</v>
      </c>
      <c r="AU2444" s="15">
        <v>0</v>
      </c>
      <c r="AV2444" s="15">
        <v>0</v>
      </c>
      <c r="AW2444" s="15">
        <v>0</v>
      </c>
      <c r="AX2444" s="15">
        <v>0</v>
      </c>
      <c r="AY2444" s="15">
        <v>0</v>
      </c>
      <c r="AZ2444" s="15">
        <v>0</v>
      </c>
      <c r="BA2444" s="15">
        <v>0</v>
      </c>
      <c r="BB2444" s="15">
        <v>0</v>
      </c>
      <c r="BC2444" s="15">
        <v>0</v>
      </c>
      <c r="BD2444" s="15">
        <v>0</v>
      </c>
      <c r="BE2444" s="15">
        <v>0</v>
      </c>
      <c r="BF2444" s="15">
        <v>0</v>
      </c>
      <c r="BG2444" s="15">
        <f t="shared" si="193"/>
        <v>0</v>
      </c>
      <c r="BH2444" t="str">
        <f t="shared" si="194"/>
        <v>BGCGas</v>
      </c>
      <c r="BI2444" t="str">
        <f>VLOOKUP(BH2444,[2]Summary!$C$29:$C$56,1,0)</f>
        <v>BGCGas</v>
      </c>
      <c r="BJ2444" s="16">
        <v>44562</v>
      </c>
    </row>
    <row r="2445" spans="1:62" x14ac:dyDescent="0.25">
      <c r="A2445" s="13" t="s">
        <v>4866</v>
      </c>
      <c r="B2445" s="13" t="s">
        <v>4866</v>
      </c>
      <c r="C2445" t="s">
        <v>4867</v>
      </c>
      <c r="D2445" t="s">
        <v>307</v>
      </c>
      <c r="E2445" t="s">
        <v>475</v>
      </c>
      <c r="F2445" s="13" t="s">
        <v>33</v>
      </c>
      <c r="H2445" s="15">
        <v>0</v>
      </c>
      <c r="I2445" s="15">
        <v>0</v>
      </c>
      <c r="J2445" s="15">
        <v>0</v>
      </c>
      <c r="K2445" s="15">
        <v>0</v>
      </c>
      <c r="L2445" s="15">
        <v>0</v>
      </c>
      <c r="M2445" s="15">
        <v>0</v>
      </c>
      <c r="N2445" s="15">
        <v>0</v>
      </c>
      <c r="O2445" s="15">
        <v>0</v>
      </c>
      <c r="P2445" s="15">
        <v>0</v>
      </c>
      <c r="Q2445" s="15">
        <v>0</v>
      </c>
      <c r="R2445" s="15">
        <v>0</v>
      </c>
      <c r="S2445" s="15">
        <v>0</v>
      </c>
      <c r="T2445" s="15">
        <f t="shared" si="190"/>
        <v>0</v>
      </c>
      <c r="U2445" s="15">
        <v>0</v>
      </c>
      <c r="V2445" s="15">
        <v>0</v>
      </c>
      <c r="W2445" s="15">
        <v>0</v>
      </c>
      <c r="X2445" s="15">
        <v>0</v>
      </c>
      <c r="Y2445" s="15">
        <v>0</v>
      </c>
      <c r="Z2445" s="15">
        <v>0</v>
      </c>
      <c r="AA2445" s="15">
        <v>0</v>
      </c>
      <c r="AB2445" s="15">
        <v>0</v>
      </c>
      <c r="AC2445" s="15">
        <v>0</v>
      </c>
      <c r="AD2445" s="15">
        <v>0</v>
      </c>
      <c r="AE2445" s="15">
        <v>0</v>
      </c>
      <c r="AF2445" s="15">
        <v>0</v>
      </c>
      <c r="AG2445" s="15">
        <f t="shared" si="191"/>
        <v>0</v>
      </c>
      <c r="AH2445" s="15">
        <v>0</v>
      </c>
      <c r="AI2445" s="15">
        <v>0</v>
      </c>
      <c r="AJ2445" s="15">
        <v>0</v>
      </c>
      <c r="AK2445" s="15">
        <v>0</v>
      </c>
      <c r="AL2445" s="15">
        <v>0</v>
      </c>
      <c r="AM2445" s="15">
        <v>0</v>
      </c>
      <c r="AN2445" s="15">
        <v>0</v>
      </c>
      <c r="AO2445" s="15">
        <v>0</v>
      </c>
      <c r="AP2445" s="15">
        <v>0</v>
      </c>
      <c r="AQ2445" s="15">
        <v>0</v>
      </c>
      <c r="AR2445" s="15">
        <v>0</v>
      </c>
      <c r="AS2445" s="15">
        <v>0</v>
      </c>
      <c r="AT2445" s="15">
        <f t="shared" si="192"/>
        <v>0</v>
      </c>
      <c r="AU2445" s="15">
        <v>0</v>
      </c>
      <c r="AV2445" s="15">
        <v>0</v>
      </c>
      <c r="AW2445" s="15">
        <v>0</v>
      </c>
      <c r="AX2445" s="15">
        <v>0</v>
      </c>
      <c r="AY2445" s="15">
        <v>0</v>
      </c>
      <c r="AZ2445" s="15">
        <v>0</v>
      </c>
      <c r="BA2445" s="15">
        <v>0</v>
      </c>
      <c r="BB2445" s="15">
        <v>0</v>
      </c>
      <c r="BC2445" s="15">
        <v>0</v>
      </c>
      <c r="BD2445" s="15">
        <v>0</v>
      </c>
      <c r="BE2445" s="15">
        <v>0</v>
      </c>
      <c r="BF2445" s="15">
        <v>0</v>
      </c>
      <c r="BG2445" s="15">
        <f t="shared" si="193"/>
        <v>0</v>
      </c>
      <c r="BH2445" t="str">
        <f t="shared" si="194"/>
        <v>BGCGas</v>
      </c>
      <c r="BI2445" t="str">
        <f>VLOOKUP(BH2445,[2]Summary!$C$29:$C$56,1,0)</f>
        <v>BGCGas</v>
      </c>
      <c r="BJ2445" s="16">
        <v>44562</v>
      </c>
    </row>
    <row r="2446" spans="1:62" x14ac:dyDescent="0.25">
      <c r="A2446" s="13" t="s">
        <v>4868</v>
      </c>
      <c r="B2446" s="13" t="s">
        <v>4868</v>
      </c>
      <c r="C2446" t="s">
        <v>4865</v>
      </c>
      <c r="D2446" t="s">
        <v>361</v>
      </c>
      <c r="E2446" t="s">
        <v>475</v>
      </c>
      <c r="F2446" s="13" t="s">
        <v>33</v>
      </c>
      <c r="H2446" s="15">
        <v>0</v>
      </c>
      <c r="I2446" s="15">
        <v>0</v>
      </c>
      <c r="J2446" s="15">
        <v>0</v>
      </c>
      <c r="K2446" s="15">
        <v>0</v>
      </c>
      <c r="L2446" s="15">
        <v>0</v>
      </c>
      <c r="M2446" s="15">
        <v>0</v>
      </c>
      <c r="N2446" s="15">
        <v>0</v>
      </c>
      <c r="O2446" s="15">
        <v>0</v>
      </c>
      <c r="P2446" s="15">
        <v>0</v>
      </c>
      <c r="Q2446" s="15">
        <v>0</v>
      </c>
      <c r="R2446" s="15">
        <v>0</v>
      </c>
      <c r="S2446" s="15">
        <v>0</v>
      </c>
      <c r="T2446" s="15">
        <f t="shared" si="190"/>
        <v>0</v>
      </c>
      <c r="U2446" s="15">
        <v>0</v>
      </c>
      <c r="V2446" s="15">
        <v>0</v>
      </c>
      <c r="W2446" s="15">
        <v>0</v>
      </c>
      <c r="X2446" s="15">
        <v>0</v>
      </c>
      <c r="Y2446" s="15">
        <v>0</v>
      </c>
      <c r="Z2446" s="15">
        <v>0</v>
      </c>
      <c r="AA2446" s="15">
        <v>0</v>
      </c>
      <c r="AB2446" s="15">
        <v>0</v>
      </c>
      <c r="AC2446" s="15">
        <v>0</v>
      </c>
      <c r="AD2446" s="15">
        <v>0</v>
      </c>
      <c r="AE2446" s="15">
        <v>0</v>
      </c>
      <c r="AF2446" s="15">
        <v>0</v>
      </c>
      <c r="AG2446" s="15">
        <f t="shared" si="191"/>
        <v>0</v>
      </c>
      <c r="AH2446" s="15">
        <v>0</v>
      </c>
      <c r="AI2446" s="15">
        <v>0</v>
      </c>
      <c r="AJ2446" s="15">
        <v>0</v>
      </c>
      <c r="AK2446" s="15">
        <v>0</v>
      </c>
      <c r="AL2446" s="15">
        <v>0</v>
      </c>
      <c r="AM2446" s="15">
        <v>0</v>
      </c>
      <c r="AN2446" s="15">
        <v>0</v>
      </c>
      <c r="AO2446" s="15">
        <v>0</v>
      </c>
      <c r="AP2446" s="15">
        <v>0</v>
      </c>
      <c r="AQ2446" s="15">
        <v>0</v>
      </c>
      <c r="AR2446" s="15">
        <v>0</v>
      </c>
      <c r="AS2446" s="15">
        <v>0</v>
      </c>
      <c r="AT2446" s="15">
        <f t="shared" si="192"/>
        <v>0</v>
      </c>
      <c r="AU2446" s="15">
        <v>0</v>
      </c>
      <c r="AV2446" s="15">
        <v>0</v>
      </c>
      <c r="AW2446" s="15">
        <v>0</v>
      </c>
      <c r="AX2446" s="15">
        <v>0</v>
      </c>
      <c r="AY2446" s="15">
        <v>0</v>
      </c>
      <c r="AZ2446" s="15">
        <v>0</v>
      </c>
      <c r="BA2446" s="15">
        <v>0</v>
      </c>
      <c r="BB2446" s="15">
        <v>0</v>
      </c>
      <c r="BC2446" s="15">
        <v>0</v>
      </c>
      <c r="BD2446" s="15">
        <v>0</v>
      </c>
      <c r="BE2446" s="15">
        <v>0</v>
      </c>
      <c r="BF2446" s="15">
        <v>0</v>
      </c>
      <c r="BG2446" s="15">
        <f t="shared" si="193"/>
        <v>0</v>
      </c>
      <c r="BH2446" t="str">
        <f t="shared" si="194"/>
        <v>SCGGas</v>
      </c>
      <c r="BI2446" t="str">
        <f>VLOOKUP(BH2446,[2]Summary!$C$29:$C$56,1,0)</f>
        <v>SCGGas</v>
      </c>
      <c r="BJ2446" s="16">
        <v>44562</v>
      </c>
    </row>
    <row r="2447" spans="1:62" x14ac:dyDescent="0.25">
      <c r="A2447" s="13" t="s">
        <v>4869</v>
      </c>
      <c r="B2447" s="13" t="s">
        <v>4869</v>
      </c>
      <c r="C2447" t="s">
        <v>4865</v>
      </c>
      <c r="D2447" t="s">
        <v>434</v>
      </c>
      <c r="E2447" t="s">
        <v>475</v>
      </c>
      <c r="F2447" s="13" t="s">
        <v>33</v>
      </c>
      <c r="H2447" s="15">
        <v>0</v>
      </c>
      <c r="I2447" s="15">
        <v>0</v>
      </c>
      <c r="J2447" s="15">
        <v>0</v>
      </c>
      <c r="K2447" s="15">
        <v>0</v>
      </c>
      <c r="L2447" s="15">
        <v>0</v>
      </c>
      <c r="M2447" s="15">
        <v>0</v>
      </c>
      <c r="N2447" s="15">
        <v>0</v>
      </c>
      <c r="O2447" s="15">
        <v>0</v>
      </c>
      <c r="P2447" s="15">
        <v>0</v>
      </c>
      <c r="Q2447" s="15">
        <v>0</v>
      </c>
      <c r="R2447" s="15">
        <v>0</v>
      </c>
      <c r="S2447" s="15">
        <v>0</v>
      </c>
      <c r="T2447" s="15">
        <f t="shared" si="190"/>
        <v>0</v>
      </c>
      <c r="U2447" s="15">
        <v>0</v>
      </c>
      <c r="V2447" s="15">
        <v>0</v>
      </c>
      <c r="W2447" s="15">
        <v>0</v>
      </c>
      <c r="X2447" s="15">
        <v>0</v>
      </c>
      <c r="Y2447" s="15">
        <v>0</v>
      </c>
      <c r="Z2447" s="15">
        <v>0</v>
      </c>
      <c r="AA2447" s="15">
        <v>0</v>
      </c>
      <c r="AB2447" s="15">
        <v>0</v>
      </c>
      <c r="AC2447" s="15">
        <v>0</v>
      </c>
      <c r="AD2447" s="15">
        <v>0</v>
      </c>
      <c r="AE2447" s="15">
        <v>0</v>
      </c>
      <c r="AF2447" s="15">
        <v>0</v>
      </c>
      <c r="AG2447" s="15">
        <f t="shared" si="191"/>
        <v>0</v>
      </c>
      <c r="AH2447" s="15">
        <v>0</v>
      </c>
      <c r="AI2447" s="15">
        <v>0</v>
      </c>
      <c r="AJ2447" s="15">
        <v>0</v>
      </c>
      <c r="AK2447" s="15">
        <v>0</v>
      </c>
      <c r="AL2447" s="15">
        <v>0</v>
      </c>
      <c r="AM2447" s="15">
        <v>0</v>
      </c>
      <c r="AN2447" s="15">
        <v>0</v>
      </c>
      <c r="AO2447" s="15">
        <v>0</v>
      </c>
      <c r="AP2447" s="15">
        <v>0</v>
      </c>
      <c r="AQ2447" s="15">
        <v>0</v>
      </c>
      <c r="AR2447" s="15">
        <v>0</v>
      </c>
      <c r="AS2447" s="15">
        <v>0</v>
      </c>
      <c r="AT2447" s="15">
        <f t="shared" si="192"/>
        <v>0</v>
      </c>
      <c r="AU2447" s="15">
        <v>0</v>
      </c>
      <c r="AV2447" s="15">
        <v>0</v>
      </c>
      <c r="AW2447" s="15">
        <v>0</v>
      </c>
      <c r="AX2447" s="15">
        <v>0</v>
      </c>
      <c r="AY2447" s="15">
        <v>0</v>
      </c>
      <c r="AZ2447" s="15">
        <v>0</v>
      </c>
      <c r="BA2447" s="15">
        <v>0</v>
      </c>
      <c r="BB2447" s="15">
        <v>0</v>
      </c>
      <c r="BC2447" s="15">
        <v>0</v>
      </c>
      <c r="BD2447" s="15">
        <v>0</v>
      </c>
      <c r="BE2447" s="15">
        <v>0</v>
      </c>
      <c r="BF2447" s="15">
        <v>0</v>
      </c>
      <c r="BG2447" s="15">
        <f t="shared" si="193"/>
        <v>0</v>
      </c>
      <c r="BH2447" t="str">
        <f t="shared" si="194"/>
        <v>CNGGas</v>
      </c>
      <c r="BI2447" t="str">
        <f>VLOOKUP(BH2447,[2]Summary!$C$29:$C$56,1,0)</f>
        <v>CNGGas</v>
      </c>
      <c r="BJ2447" s="16">
        <v>44562</v>
      </c>
    </row>
    <row r="2448" spans="1:62" x14ac:dyDescent="0.25">
      <c r="A2448" s="13" t="s">
        <v>4870</v>
      </c>
      <c r="B2448" s="13" t="s">
        <v>4871</v>
      </c>
      <c r="C2448" t="s">
        <v>4872</v>
      </c>
      <c r="D2448" t="s">
        <v>599</v>
      </c>
      <c r="E2448" t="s">
        <v>301</v>
      </c>
      <c r="F2448" s="13" t="s">
        <v>33</v>
      </c>
      <c r="H2448" s="15">
        <v>0</v>
      </c>
      <c r="I2448" s="15">
        <v>0</v>
      </c>
      <c r="J2448" s="15">
        <v>0</v>
      </c>
      <c r="K2448" s="15">
        <v>0</v>
      </c>
      <c r="L2448" s="15">
        <v>0</v>
      </c>
      <c r="M2448" s="15">
        <v>0</v>
      </c>
      <c r="N2448" s="15">
        <v>0</v>
      </c>
      <c r="O2448" s="15">
        <v>0</v>
      </c>
      <c r="P2448" s="15">
        <v>0</v>
      </c>
      <c r="Q2448" s="15">
        <v>0</v>
      </c>
      <c r="R2448" s="15">
        <v>0</v>
      </c>
      <c r="S2448" s="15">
        <v>0</v>
      </c>
      <c r="T2448" s="15">
        <f t="shared" si="190"/>
        <v>0</v>
      </c>
      <c r="U2448" s="15">
        <v>0</v>
      </c>
      <c r="V2448" s="15">
        <v>0</v>
      </c>
      <c r="W2448" s="15">
        <v>0</v>
      </c>
      <c r="X2448" s="15">
        <v>0</v>
      </c>
      <c r="Y2448" s="15">
        <v>0</v>
      </c>
      <c r="Z2448" s="15">
        <v>0</v>
      </c>
      <c r="AA2448" s="15">
        <v>0</v>
      </c>
      <c r="AB2448" s="15">
        <v>0</v>
      </c>
      <c r="AC2448" s="15">
        <v>0</v>
      </c>
      <c r="AD2448" s="15">
        <v>0</v>
      </c>
      <c r="AE2448" s="15">
        <v>0</v>
      </c>
      <c r="AF2448" s="15">
        <v>0</v>
      </c>
      <c r="AG2448" s="15">
        <f t="shared" si="191"/>
        <v>0</v>
      </c>
      <c r="AH2448" s="15">
        <v>0</v>
      </c>
      <c r="AI2448" s="15">
        <v>0</v>
      </c>
      <c r="AJ2448" s="15">
        <v>0</v>
      </c>
      <c r="AK2448" s="15">
        <v>0</v>
      </c>
      <c r="AL2448" s="15">
        <v>0</v>
      </c>
      <c r="AM2448" s="15">
        <v>0</v>
      </c>
      <c r="AN2448" s="15">
        <v>0</v>
      </c>
      <c r="AO2448" s="15">
        <v>0</v>
      </c>
      <c r="AP2448" s="15">
        <v>0</v>
      </c>
      <c r="AQ2448" s="15">
        <v>0</v>
      </c>
      <c r="AR2448" s="15">
        <v>0</v>
      </c>
      <c r="AS2448" s="15">
        <v>0</v>
      </c>
      <c r="AT2448" s="15">
        <f t="shared" si="192"/>
        <v>0</v>
      </c>
      <c r="AU2448" s="15">
        <v>0</v>
      </c>
      <c r="AV2448" s="15">
        <v>0</v>
      </c>
      <c r="AW2448" s="15">
        <v>0</v>
      </c>
      <c r="AX2448" s="15">
        <v>0</v>
      </c>
      <c r="AY2448" s="15">
        <v>0</v>
      </c>
      <c r="AZ2448" s="15">
        <v>0</v>
      </c>
      <c r="BA2448" s="15">
        <v>0</v>
      </c>
      <c r="BB2448" s="15">
        <v>0</v>
      </c>
      <c r="BC2448" s="15">
        <v>0</v>
      </c>
      <c r="BD2448" s="15">
        <v>0</v>
      </c>
      <c r="BE2448" s="15">
        <v>0</v>
      </c>
      <c r="BF2448" s="15">
        <v>0</v>
      </c>
      <c r="BG2448" s="15">
        <f t="shared" si="193"/>
        <v>0</v>
      </c>
      <c r="BH2448" t="str">
        <f t="shared" si="194"/>
        <v>NYSEGCommon</v>
      </c>
      <c r="BI2448" t="str">
        <f>VLOOKUP(BH2448,[2]Summary!$C$29:$C$56,1,0)</f>
        <v>NYSEGCommon</v>
      </c>
      <c r="BJ2448" s="16">
        <v>44562</v>
      </c>
    </row>
    <row r="2449" spans="1:62" x14ac:dyDescent="0.25">
      <c r="A2449" s="13" t="s">
        <v>4873</v>
      </c>
      <c r="B2449" s="13" t="s">
        <v>4874</v>
      </c>
      <c r="C2449" t="s">
        <v>4875</v>
      </c>
      <c r="D2449" t="s">
        <v>596</v>
      </c>
      <c r="E2449" t="s">
        <v>301</v>
      </c>
      <c r="F2449" s="13" t="s">
        <v>33</v>
      </c>
      <c r="H2449" s="15">
        <v>0</v>
      </c>
      <c r="I2449" s="15">
        <v>0</v>
      </c>
      <c r="J2449" s="15">
        <v>0</v>
      </c>
      <c r="K2449" s="15">
        <v>0</v>
      </c>
      <c r="L2449" s="15">
        <v>0</v>
      </c>
      <c r="M2449" s="15">
        <v>0</v>
      </c>
      <c r="N2449" s="15">
        <v>0</v>
      </c>
      <c r="O2449" s="15">
        <v>0</v>
      </c>
      <c r="P2449" s="15">
        <v>0</v>
      </c>
      <c r="Q2449" s="15">
        <v>0</v>
      </c>
      <c r="R2449" s="15">
        <v>0</v>
      </c>
      <c r="S2449" s="15">
        <v>0</v>
      </c>
      <c r="T2449" s="15">
        <f t="shared" si="190"/>
        <v>0</v>
      </c>
      <c r="U2449" s="15">
        <v>0</v>
      </c>
      <c r="V2449" s="15">
        <v>0</v>
      </c>
      <c r="W2449" s="15">
        <v>0</v>
      </c>
      <c r="X2449" s="15">
        <v>0</v>
      </c>
      <c r="Y2449" s="15">
        <v>0</v>
      </c>
      <c r="Z2449" s="15">
        <v>0</v>
      </c>
      <c r="AA2449" s="15">
        <v>0</v>
      </c>
      <c r="AB2449" s="15">
        <v>0</v>
      </c>
      <c r="AC2449" s="15">
        <v>0</v>
      </c>
      <c r="AD2449" s="15">
        <v>0</v>
      </c>
      <c r="AE2449" s="15">
        <v>0</v>
      </c>
      <c r="AF2449" s="15">
        <v>0</v>
      </c>
      <c r="AG2449" s="15">
        <f t="shared" si="191"/>
        <v>0</v>
      </c>
      <c r="AH2449" s="15">
        <v>0</v>
      </c>
      <c r="AI2449" s="15">
        <v>0</v>
      </c>
      <c r="AJ2449" s="15">
        <v>0</v>
      </c>
      <c r="AK2449" s="15">
        <v>0</v>
      </c>
      <c r="AL2449" s="15">
        <v>0</v>
      </c>
      <c r="AM2449" s="15">
        <v>0</v>
      </c>
      <c r="AN2449" s="15">
        <v>0</v>
      </c>
      <c r="AO2449" s="15">
        <v>0</v>
      </c>
      <c r="AP2449" s="15">
        <v>0</v>
      </c>
      <c r="AQ2449" s="15">
        <v>0</v>
      </c>
      <c r="AR2449" s="15">
        <v>0</v>
      </c>
      <c r="AS2449" s="15">
        <v>0</v>
      </c>
      <c r="AT2449" s="15">
        <f t="shared" si="192"/>
        <v>0</v>
      </c>
      <c r="AU2449" s="15">
        <v>0</v>
      </c>
      <c r="AV2449" s="15">
        <v>0</v>
      </c>
      <c r="AW2449" s="15">
        <v>0</v>
      </c>
      <c r="AX2449" s="15">
        <v>0</v>
      </c>
      <c r="AY2449" s="15">
        <v>0</v>
      </c>
      <c r="AZ2449" s="15">
        <v>0</v>
      </c>
      <c r="BA2449" s="15">
        <v>0</v>
      </c>
      <c r="BB2449" s="15">
        <v>0</v>
      </c>
      <c r="BC2449" s="15">
        <v>0</v>
      </c>
      <c r="BD2449" s="15">
        <v>0</v>
      </c>
      <c r="BE2449" s="15">
        <v>0</v>
      </c>
      <c r="BF2449" s="15">
        <v>0</v>
      </c>
      <c r="BG2449" s="15">
        <f t="shared" si="193"/>
        <v>0</v>
      </c>
      <c r="BH2449" t="str">
        <f t="shared" si="194"/>
        <v>RGECommon</v>
      </c>
      <c r="BI2449" t="str">
        <f>VLOOKUP(BH2449,[2]Summary!$C$29:$C$56,1,0)</f>
        <v>RGECommon</v>
      </c>
      <c r="BJ2449" s="16">
        <v>44562</v>
      </c>
    </row>
    <row r="2450" spans="1:62" x14ac:dyDescent="0.25">
      <c r="A2450" s="13" t="s">
        <v>4876</v>
      </c>
      <c r="B2450" s="13" t="s">
        <v>4877</v>
      </c>
      <c r="C2450" t="s">
        <v>4878</v>
      </c>
      <c r="D2450" t="s">
        <v>599</v>
      </c>
      <c r="E2450" t="s">
        <v>301</v>
      </c>
      <c r="F2450" s="13" t="s">
        <v>33</v>
      </c>
      <c r="H2450" s="15">
        <v>0</v>
      </c>
      <c r="I2450" s="15">
        <v>0</v>
      </c>
      <c r="J2450" s="15">
        <v>0</v>
      </c>
      <c r="K2450" s="15">
        <v>0</v>
      </c>
      <c r="L2450" s="15">
        <v>0</v>
      </c>
      <c r="M2450" s="15">
        <v>0</v>
      </c>
      <c r="N2450" s="15">
        <v>0</v>
      </c>
      <c r="O2450" s="15">
        <v>0</v>
      </c>
      <c r="P2450" s="15">
        <v>0</v>
      </c>
      <c r="Q2450" s="15">
        <v>0</v>
      </c>
      <c r="R2450" s="15">
        <v>0</v>
      </c>
      <c r="S2450" s="15">
        <v>0</v>
      </c>
      <c r="T2450" s="15">
        <f t="shared" si="190"/>
        <v>0</v>
      </c>
      <c r="U2450" s="15">
        <v>0</v>
      </c>
      <c r="V2450" s="15">
        <v>0</v>
      </c>
      <c r="W2450" s="15">
        <v>0</v>
      </c>
      <c r="X2450" s="15">
        <v>0</v>
      </c>
      <c r="Y2450" s="15">
        <v>0</v>
      </c>
      <c r="Z2450" s="15">
        <v>0</v>
      </c>
      <c r="AA2450" s="15">
        <v>0</v>
      </c>
      <c r="AB2450" s="15">
        <v>0</v>
      </c>
      <c r="AC2450" s="15">
        <v>0</v>
      </c>
      <c r="AD2450" s="15">
        <v>0</v>
      </c>
      <c r="AE2450" s="15">
        <v>0</v>
      </c>
      <c r="AF2450" s="15">
        <v>0</v>
      </c>
      <c r="AG2450" s="15">
        <f t="shared" si="191"/>
        <v>0</v>
      </c>
      <c r="AH2450" s="15">
        <v>0</v>
      </c>
      <c r="AI2450" s="15">
        <v>0</v>
      </c>
      <c r="AJ2450" s="15">
        <v>0</v>
      </c>
      <c r="AK2450" s="15">
        <v>0</v>
      </c>
      <c r="AL2450" s="15">
        <v>0</v>
      </c>
      <c r="AM2450" s="15">
        <v>0</v>
      </c>
      <c r="AN2450" s="15">
        <v>0</v>
      </c>
      <c r="AO2450" s="15">
        <v>0</v>
      </c>
      <c r="AP2450" s="15">
        <v>0</v>
      </c>
      <c r="AQ2450" s="15">
        <v>0</v>
      </c>
      <c r="AR2450" s="15">
        <v>0</v>
      </c>
      <c r="AS2450" s="15">
        <v>0</v>
      </c>
      <c r="AT2450" s="15">
        <f t="shared" si="192"/>
        <v>0</v>
      </c>
      <c r="AU2450" s="15">
        <v>0</v>
      </c>
      <c r="AV2450" s="15">
        <v>0</v>
      </c>
      <c r="AW2450" s="15">
        <v>0</v>
      </c>
      <c r="AX2450" s="15">
        <v>0</v>
      </c>
      <c r="AY2450" s="15">
        <v>0</v>
      </c>
      <c r="AZ2450" s="15">
        <v>0</v>
      </c>
      <c r="BA2450" s="15">
        <v>19.307029999732972</v>
      </c>
      <c r="BB2450" s="15">
        <v>16.503450271606447</v>
      </c>
      <c r="BC2450" s="15">
        <v>17.935539840698244</v>
      </c>
      <c r="BD2450" s="15">
        <v>42.566558593750003</v>
      </c>
      <c r="BE2450" s="15">
        <v>153.02879687500001</v>
      </c>
      <c r="BF2450" s="15">
        <v>176.97253125</v>
      </c>
      <c r="BG2450" s="15">
        <f t="shared" si="193"/>
        <v>426.31390683078769</v>
      </c>
      <c r="BH2450" t="str">
        <f t="shared" si="194"/>
        <v>NYSEGCommon</v>
      </c>
      <c r="BI2450" t="str">
        <f>VLOOKUP(BH2450,[2]Summary!$C$29:$C$56,1,0)</f>
        <v>NYSEGCommon</v>
      </c>
      <c r="BJ2450" s="16">
        <v>44562</v>
      </c>
    </row>
    <row r="2451" spans="1:62" x14ac:dyDescent="0.25">
      <c r="A2451" s="13" t="s">
        <v>4879</v>
      </c>
      <c r="B2451" s="13" t="s">
        <v>4877</v>
      </c>
      <c r="C2451" t="s">
        <v>4880</v>
      </c>
      <c r="D2451" t="s">
        <v>596</v>
      </c>
      <c r="E2451" t="s">
        <v>301</v>
      </c>
      <c r="F2451" s="13" t="s">
        <v>33</v>
      </c>
      <c r="H2451" s="15">
        <v>0</v>
      </c>
      <c r="I2451" s="15">
        <v>0</v>
      </c>
      <c r="J2451" s="15">
        <v>0</v>
      </c>
      <c r="K2451" s="15">
        <v>0</v>
      </c>
      <c r="L2451" s="15">
        <v>0</v>
      </c>
      <c r="M2451" s="15">
        <v>0</v>
      </c>
      <c r="N2451" s="15">
        <v>0</v>
      </c>
      <c r="O2451" s="15">
        <v>0</v>
      </c>
      <c r="P2451" s="15">
        <v>0</v>
      </c>
      <c r="Q2451" s="15">
        <v>0</v>
      </c>
      <c r="R2451" s="15">
        <v>0</v>
      </c>
      <c r="S2451" s="15">
        <v>0</v>
      </c>
      <c r="T2451" s="15">
        <f t="shared" si="190"/>
        <v>0</v>
      </c>
      <c r="U2451" s="15">
        <v>0</v>
      </c>
      <c r="V2451" s="15">
        <v>0</v>
      </c>
      <c r="W2451" s="15">
        <v>0</v>
      </c>
      <c r="X2451" s="15">
        <v>0</v>
      </c>
      <c r="Y2451" s="15">
        <v>0</v>
      </c>
      <c r="Z2451" s="15">
        <v>0</v>
      </c>
      <c r="AA2451" s="15">
        <v>0</v>
      </c>
      <c r="AB2451" s="15">
        <v>0</v>
      </c>
      <c r="AC2451" s="15">
        <v>0</v>
      </c>
      <c r="AD2451" s="15">
        <v>0</v>
      </c>
      <c r="AE2451" s="15">
        <v>0</v>
      </c>
      <c r="AF2451" s="15">
        <v>0</v>
      </c>
      <c r="AG2451" s="15">
        <f t="shared" si="191"/>
        <v>0</v>
      </c>
      <c r="AH2451" s="15">
        <v>0</v>
      </c>
      <c r="AI2451" s="15">
        <v>0</v>
      </c>
      <c r="AJ2451" s="15">
        <v>0</v>
      </c>
      <c r="AK2451" s="15">
        <v>0</v>
      </c>
      <c r="AL2451" s="15">
        <v>0</v>
      </c>
      <c r="AM2451" s="15">
        <v>0</v>
      </c>
      <c r="AN2451" s="15">
        <v>0</v>
      </c>
      <c r="AO2451" s="15">
        <v>0</v>
      </c>
      <c r="AP2451" s="15">
        <v>0</v>
      </c>
      <c r="AQ2451" s="15">
        <v>0</v>
      </c>
      <c r="AR2451" s="15">
        <v>0</v>
      </c>
      <c r="AS2451" s="15">
        <v>0</v>
      </c>
      <c r="AT2451" s="15">
        <f t="shared" si="192"/>
        <v>0</v>
      </c>
      <c r="AU2451" s="15">
        <v>0</v>
      </c>
      <c r="AV2451" s="15">
        <v>0</v>
      </c>
      <c r="AW2451" s="15">
        <v>0</v>
      </c>
      <c r="AX2451" s="15">
        <v>0</v>
      </c>
      <c r="AY2451" s="15">
        <v>0</v>
      </c>
      <c r="AZ2451" s="15">
        <v>0</v>
      </c>
      <c r="BA2451" s="15">
        <v>9.782649687290192</v>
      </c>
      <c r="BB2451" s="15">
        <v>8.4057101135253909</v>
      </c>
      <c r="BC2451" s="15">
        <v>9.0942103500366205</v>
      </c>
      <c r="BD2451" s="15">
        <v>25.588990234375</v>
      </c>
      <c r="BE2451" s="15">
        <v>76.742703125000006</v>
      </c>
      <c r="BF2451" s="15">
        <v>92.400687500000004</v>
      </c>
      <c r="BG2451" s="15">
        <f t="shared" si="193"/>
        <v>222.01495101022721</v>
      </c>
      <c r="BH2451" t="str">
        <f t="shared" si="194"/>
        <v>RGECommon</v>
      </c>
      <c r="BI2451" t="str">
        <f>VLOOKUP(BH2451,[2]Summary!$C$29:$C$56,1,0)</f>
        <v>RGECommon</v>
      </c>
      <c r="BJ2451" s="16">
        <v>44562</v>
      </c>
    </row>
    <row r="2452" spans="1:62" x14ac:dyDescent="0.25">
      <c r="A2452" s="13" t="s">
        <v>4881</v>
      </c>
      <c r="B2452" s="13" t="s">
        <v>4882</v>
      </c>
      <c r="C2452" t="s">
        <v>4883</v>
      </c>
      <c r="D2452" t="s">
        <v>599</v>
      </c>
      <c r="E2452" t="s">
        <v>301</v>
      </c>
      <c r="F2452" s="13" t="s">
        <v>33</v>
      </c>
      <c r="H2452" s="15">
        <v>0</v>
      </c>
      <c r="I2452" s="15">
        <v>0</v>
      </c>
      <c r="J2452" s="15">
        <v>0</v>
      </c>
      <c r="K2452" s="15">
        <v>0</v>
      </c>
      <c r="L2452" s="15">
        <v>0</v>
      </c>
      <c r="M2452" s="15">
        <v>0</v>
      </c>
      <c r="N2452" s="15">
        <v>0</v>
      </c>
      <c r="O2452" s="15">
        <v>0</v>
      </c>
      <c r="P2452" s="15">
        <v>0</v>
      </c>
      <c r="Q2452" s="15">
        <v>0</v>
      </c>
      <c r="R2452" s="15">
        <v>0</v>
      </c>
      <c r="S2452" s="15">
        <v>0</v>
      </c>
      <c r="T2452" s="15">
        <f t="shared" si="190"/>
        <v>0</v>
      </c>
      <c r="U2452" s="15">
        <v>0</v>
      </c>
      <c r="V2452" s="15">
        <v>0</v>
      </c>
      <c r="W2452" s="15">
        <v>0</v>
      </c>
      <c r="X2452" s="15">
        <v>0</v>
      </c>
      <c r="Y2452" s="15">
        <v>0</v>
      </c>
      <c r="Z2452" s="15">
        <v>0</v>
      </c>
      <c r="AA2452" s="15">
        <v>0</v>
      </c>
      <c r="AB2452" s="15">
        <v>0</v>
      </c>
      <c r="AC2452" s="15">
        <v>0</v>
      </c>
      <c r="AD2452" s="15">
        <v>0</v>
      </c>
      <c r="AE2452" s="15">
        <v>0</v>
      </c>
      <c r="AF2452" s="15">
        <v>0</v>
      </c>
      <c r="AG2452" s="15">
        <f t="shared" si="191"/>
        <v>0</v>
      </c>
      <c r="AH2452" s="15">
        <v>0</v>
      </c>
      <c r="AI2452" s="15">
        <v>0</v>
      </c>
      <c r="AJ2452" s="15">
        <v>0</v>
      </c>
      <c r="AK2452" s="15">
        <v>0</v>
      </c>
      <c r="AL2452" s="15">
        <v>0</v>
      </c>
      <c r="AM2452" s="15">
        <v>0</v>
      </c>
      <c r="AN2452" s="15">
        <v>0</v>
      </c>
      <c r="AO2452" s="15">
        <v>0</v>
      </c>
      <c r="AP2452" s="15">
        <v>0</v>
      </c>
      <c r="AQ2452" s="15">
        <v>0</v>
      </c>
      <c r="AR2452" s="15">
        <v>0</v>
      </c>
      <c r="AS2452" s="15">
        <v>0</v>
      </c>
      <c r="AT2452" s="15">
        <f t="shared" si="192"/>
        <v>0</v>
      </c>
      <c r="AU2452" s="15">
        <v>0</v>
      </c>
      <c r="AV2452" s="15">
        <v>0</v>
      </c>
      <c r="AW2452" s="15">
        <v>0</v>
      </c>
      <c r="AX2452" s="15">
        <v>0</v>
      </c>
      <c r="AY2452" s="15">
        <v>0</v>
      </c>
      <c r="AZ2452" s="15">
        <v>0</v>
      </c>
      <c r="BA2452" s="15">
        <v>0</v>
      </c>
      <c r="BB2452" s="15">
        <v>0</v>
      </c>
      <c r="BC2452" s="15">
        <v>0</v>
      </c>
      <c r="BD2452" s="15">
        <v>220.332328125</v>
      </c>
      <c r="BE2452" s="15">
        <v>220.332328125</v>
      </c>
      <c r="BF2452" s="15">
        <v>71.650101562499998</v>
      </c>
      <c r="BG2452" s="15">
        <f t="shared" si="193"/>
        <v>512.31475781250003</v>
      </c>
      <c r="BH2452" t="str">
        <f t="shared" si="194"/>
        <v>NYSEGCommon</v>
      </c>
      <c r="BI2452" t="str">
        <f>VLOOKUP(BH2452,[2]Summary!$C$29:$C$56,1,0)</f>
        <v>NYSEGCommon</v>
      </c>
      <c r="BJ2452" s="16">
        <v>44562</v>
      </c>
    </row>
    <row r="2453" spans="1:62" x14ac:dyDescent="0.25">
      <c r="A2453" s="13" t="s">
        <v>4884</v>
      </c>
      <c r="B2453" s="13" t="s">
        <v>4882</v>
      </c>
      <c r="C2453" t="s">
        <v>4885</v>
      </c>
      <c r="D2453" t="s">
        <v>596</v>
      </c>
      <c r="E2453" t="s">
        <v>301</v>
      </c>
      <c r="F2453" s="13" t="s">
        <v>33</v>
      </c>
      <c r="H2453" s="15">
        <v>0</v>
      </c>
      <c r="I2453" s="15">
        <v>0</v>
      </c>
      <c r="J2453" s="15">
        <v>0</v>
      </c>
      <c r="K2453" s="15">
        <v>0</v>
      </c>
      <c r="L2453" s="15">
        <v>0</v>
      </c>
      <c r="M2453" s="15">
        <v>0</v>
      </c>
      <c r="N2453" s="15">
        <v>0</v>
      </c>
      <c r="O2453" s="15">
        <v>0</v>
      </c>
      <c r="P2453" s="15">
        <v>0</v>
      </c>
      <c r="Q2453" s="15">
        <v>0</v>
      </c>
      <c r="R2453" s="15">
        <v>0</v>
      </c>
      <c r="S2453" s="15">
        <v>0</v>
      </c>
      <c r="T2453" s="15">
        <f t="shared" si="190"/>
        <v>0</v>
      </c>
      <c r="U2453" s="15">
        <v>0</v>
      </c>
      <c r="V2453" s="15">
        <v>0</v>
      </c>
      <c r="W2453" s="15">
        <v>0</v>
      </c>
      <c r="X2453" s="15">
        <v>0</v>
      </c>
      <c r="Y2453" s="15">
        <v>0</v>
      </c>
      <c r="Z2453" s="15">
        <v>0</v>
      </c>
      <c r="AA2453" s="15">
        <v>0</v>
      </c>
      <c r="AB2453" s="15">
        <v>0</v>
      </c>
      <c r="AC2453" s="15">
        <v>0</v>
      </c>
      <c r="AD2453" s="15">
        <v>0</v>
      </c>
      <c r="AE2453" s="15">
        <v>0</v>
      </c>
      <c r="AF2453" s="15">
        <v>0</v>
      </c>
      <c r="AG2453" s="15">
        <f t="shared" si="191"/>
        <v>0</v>
      </c>
      <c r="AH2453" s="15">
        <v>0</v>
      </c>
      <c r="AI2453" s="15">
        <v>0</v>
      </c>
      <c r="AJ2453" s="15">
        <v>0</v>
      </c>
      <c r="AK2453" s="15">
        <v>0</v>
      </c>
      <c r="AL2453" s="15">
        <v>0</v>
      </c>
      <c r="AM2453" s="15">
        <v>0</v>
      </c>
      <c r="AN2453" s="15">
        <v>0</v>
      </c>
      <c r="AO2453" s="15">
        <v>0</v>
      </c>
      <c r="AP2453" s="15">
        <v>0</v>
      </c>
      <c r="AQ2453" s="15">
        <v>0</v>
      </c>
      <c r="AR2453" s="15">
        <v>0</v>
      </c>
      <c r="AS2453" s="15">
        <v>0</v>
      </c>
      <c r="AT2453" s="15">
        <f t="shared" si="192"/>
        <v>0</v>
      </c>
      <c r="AU2453" s="15">
        <v>0</v>
      </c>
      <c r="AV2453" s="15">
        <v>0</v>
      </c>
      <c r="AW2453" s="15">
        <v>0</v>
      </c>
      <c r="AX2453" s="15">
        <v>0</v>
      </c>
      <c r="AY2453" s="15">
        <v>0</v>
      </c>
      <c r="AZ2453" s="15">
        <v>0</v>
      </c>
      <c r="BA2453" s="15">
        <v>0</v>
      </c>
      <c r="BB2453" s="15">
        <v>0</v>
      </c>
      <c r="BC2453" s="15">
        <v>0</v>
      </c>
      <c r="BD2453" s="15">
        <v>110.001</v>
      </c>
      <c r="BE2453" s="15">
        <v>110.001</v>
      </c>
      <c r="BF2453" s="15">
        <v>43.127601562499997</v>
      </c>
      <c r="BG2453" s="15">
        <f t="shared" si="193"/>
        <v>263.1296015625</v>
      </c>
      <c r="BH2453" t="str">
        <f t="shared" si="194"/>
        <v>RGECommon</v>
      </c>
      <c r="BI2453" t="str">
        <f>VLOOKUP(BH2453,[2]Summary!$C$29:$C$56,1,0)</f>
        <v>RGECommon</v>
      </c>
      <c r="BJ2453" s="16">
        <v>44562</v>
      </c>
    </row>
    <row r="2454" spans="1:62" x14ac:dyDescent="0.25">
      <c r="A2454" s="13" t="s">
        <v>4886</v>
      </c>
      <c r="B2454" s="13" t="s">
        <v>4887</v>
      </c>
      <c r="C2454" t="s">
        <v>4888</v>
      </c>
      <c r="D2454" t="s">
        <v>599</v>
      </c>
      <c r="E2454" t="s">
        <v>301</v>
      </c>
      <c r="F2454" s="13" t="s">
        <v>33</v>
      </c>
      <c r="H2454" s="15">
        <v>0</v>
      </c>
      <c r="I2454" s="15">
        <v>0</v>
      </c>
      <c r="J2454" s="15">
        <v>0</v>
      </c>
      <c r="K2454" s="15">
        <v>0</v>
      </c>
      <c r="L2454" s="15">
        <v>0</v>
      </c>
      <c r="M2454" s="15">
        <v>0</v>
      </c>
      <c r="N2454" s="15">
        <v>0</v>
      </c>
      <c r="O2454" s="15">
        <v>0</v>
      </c>
      <c r="P2454" s="15">
        <v>0</v>
      </c>
      <c r="Q2454" s="15">
        <v>0</v>
      </c>
      <c r="R2454" s="15">
        <v>0</v>
      </c>
      <c r="S2454" s="15">
        <v>0</v>
      </c>
      <c r="T2454" s="15">
        <f t="shared" si="190"/>
        <v>0</v>
      </c>
      <c r="U2454" s="15">
        <v>0</v>
      </c>
      <c r="V2454" s="15">
        <v>0</v>
      </c>
      <c r="W2454" s="15">
        <v>0</v>
      </c>
      <c r="X2454" s="15">
        <v>0</v>
      </c>
      <c r="Y2454" s="15">
        <v>0</v>
      </c>
      <c r="Z2454" s="15">
        <v>0</v>
      </c>
      <c r="AA2454" s="15">
        <v>0</v>
      </c>
      <c r="AB2454" s="15">
        <v>0</v>
      </c>
      <c r="AC2454" s="15">
        <v>0</v>
      </c>
      <c r="AD2454" s="15">
        <v>0</v>
      </c>
      <c r="AE2454" s="15">
        <v>0</v>
      </c>
      <c r="AF2454" s="15">
        <v>0</v>
      </c>
      <c r="AG2454" s="15">
        <f t="shared" si="191"/>
        <v>0</v>
      </c>
      <c r="AH2454" s="15">
        <v>0</v>
      </c>
      <c r="AI2454" s="15">
        <v>0</v>
      </c>
      <c r="AJ2454" s="15">
        <v>0</v>
      </c>
      <c r="AK2454" s="15">
        <v>0</v>
      </c>
      <c r="AL2454" s="15">
        <v>0</v>
      </c>
      <c r="AM2454" s="15">
        <v>0</v>
      </c>
      <c r="AN2454" s="15">
        <v>0</v>
      </c>
      <c r="AO2454" s="15">
        <v>0</v>
      </c>
      <c r="AP2454" s="15">
        <v>0</v>
      </c>
      <c r="AQ2454" s="15">
        <v>0</v>
      </c>
      <c r="AR2454" s="15">
        <v>0</v>
      </c>
      <c r="AS2454" s="15">
        <v>0</v>
      </c>
      <c r="AT2454" s="15">
        <f t="shared" si="192"/>
        <v>0</v>
      </c>
      <c r="AU2454" s="15">
        <v>0</v>
      </c>
      <c r="AV2454" s="15">
        <v>0</v>
      </c>
      <c r="AW2454" s="15">
        <v>0</v>
      </c>
      <c r="AX2454" s="15">
        <v>0</v>
      </c>
      <c r="AY2454" s="15">
        <v>0</v>
      </c>
      <c r="AZ2454" s="15">
        <v>0</v>
      </c>
      <c r="BA2454" s="15">
        <v>0</v>
      </c>
      <c r="BB2454" s="15">
        <v>0</v>
      </c>
      <c r="BC2454" s="15">
        <v>0</v>
      </c>
      <c r="BD2454" s="15">
        <v>0</v>
      </c>
      <c r="BE2454" s="15">
        <v>0</v>
      </c>
      <c r="BF2454" s="15">
        <v>0</v>
      </c>
      <c r="BG2454" s="15">
        <f t="shared" si="193"/>
        <v>0</v>
      </c>
      <c r="BH2454" t="str">
        <f t="shared" si="194"/>
        <v>NYSEGCommon</v>
      </c>
      <c r="BI2454" t="str">
        <f>VLOOKUP(BH2454,[2]Summary!$C$29:$C$56,1,0)</f>
        <v>NYSEGCommon</v>
      </c>
      <c r="BJ2454" s="16">
        <v>44562</v>
      </c>
    </row>
    <row r="2455" spans="1:62" x14ac:dyDescent="0.25">
      <c r="A2455" s="13" t="s">
        <v>4889</v>
      </c>
      <c r="B2455" s="13" t="s">
        <v>4887</v>
      </c>
      <c r="C2455" t="s">
        <v>4890</v>
      </c>
      <c r="D2455" t="s">
        <v>596</v>
      </c>
      <c r="E2455" t="s">
        <v>301</v>
      </c>
      <c r="F2455" s="13" t="s">
        <v>33</v>
      </c>
      <c r="H2455" s="15">
        <v>0</v>
      </c>
      <c r="I2455" s="15">
        <v>0</v>
      </c>
      <c r="J2455" s="15">
        <v>0</v>
      </c>
      <c r="K2455" s="15">
        <v>0</v>
      </c>
      <c r="L2455" s="15">
        <v>0</v>
      </c>
      <c r="M2455" s="15">
        <v>0</v>
      </c>
      <c r="N2455" s="15">
        <v>0</v>
      </c>
      <c r="O2455" s="15">
        <v>0</v>
      </c>
      <c r="P2455" s="15">
        <v>0</v>
      </c>
      <c r="Q2455" s="15">
        <v>0</v>
      </c>
      <c r="R2455" s="15">
        <v>0</v>
      </c>
      <c r="S2455" s="15">
        <v>0</v>
      </c>
      <c r="T2455" s="15">
        <f t="shared" si="190"/>
        <v>0</v>
      </c>
      <c r="U2455" s="15">
        <v>0</v>
      </c>
      <c r="V2455" s="15">
        <v>0</v>
      </c>
      <c r="W2455" s="15">
        <v>0</v>
      </c>
      <c r="X2455" s="15">
        <v>0</v>
      </c>
      <c r="Y2455" s="15">
        <v>0</v>
      </c>
      <c r="Z2455" s="15">
        <v>0</v>
      </c>
      <c r="AA2455" s="15">
        <v>0</v>
      </c>
      <c r="AB2455" s="15">
        <v>0</v>
      </c>
      <c r="AC2455" s="15">
        <v>0</v>
      </c>
      <c r="AD2455" s="15">
        <v>0</v>
      </c>
      <c r="AE2455" s="15">
        <v>0</v>
      </c>
      <c r="AF2455" s="15">
        <v>0</v>
      </c>
      <c r="AG2455" s="15">
        <f t="shared" si="191"/>
        <v>0</v>
      </c>
      <c r="AH2455" s="15">
        <v>0</v>
      </c>
      <c r="AI2455" s="15">
        <v>0</v>
      </c>
      <c r="AJ2455" s="15">
        <v>0</v>
      </c>
      <c r="AK2455" s="15">
        <v>0</v>
      </c>
      <c r="AL2455" s="15">
        <v>0</v>
      </c>
      <c r="AM2455" s="15">
        <v>0</v>
      </c>
      <c r="AN2455" s="15">
        <v>0</v>
      </c>
      <c r="AO2455" s="15">
        <v>0</v>
      </c>
      <c r="AP2455" s="15">
        <v>0</v>
      </c>
      <c r="AQ2455" s="15">
        <v>0</v>
      </c>
      <c r="AR2455" s="15">
        <v>0</v>
      </c>
      <c r="AS2455" s="15">
        <v>0</v>
      </c>
      <c r="AT2455" s="15">
        <f t="shared" si="192"/>
        <v>0</v>
      </c>
      <c r="AU2455" s="15">
        <v>0</v>
      </c>
      <c r="AV2455" s="15">
        <v>0</v>
      </c>
      <c r="AW2455" s="15">
        <v>0</v>
      </c>
      <c r="AX2455" s="15">
        <v>0</v>
      </c>
      <c r="AY2455" s="15">
        <v>0</v>
      </c>
      <c r="AZ2455" s="15">
        <v>0</v>
      </c>
      <c r="BA2455" s="15">
        <v>0</v>
      </c>
      <c r="BB2455" s="15">
        <v>0</v>
      </c>
      <c r="BC2455" s="15">
        <v>0</v>
      </c>
      <c r="BD2455" s="15">
        <v>0</v>
      </c>
      <c r="BE2455" s="15">
        <v>0</v>
      </c>
      <c r="BF2455" s="15">
        <v>0</v>
      </c>
      <c r="BG2455" s="15">
        <f t="shared" si="193"/>
        <v>0</v>
      </c>
      <c r="BH2455" t="str">
        <f t="shared" si="194"/>
        <v>RGECommon</v>
      </c>
      <c r="BI2455" t="str">
        <f>VLOOKUP(BH2455,[2]Summary!$C$29:$C$56,1,0)</f>
        <v>RGECommon</v>
      </c>
      <c r="BJ2455" s="16">
        <v>44562</v>
      </c>
    </row>
    <row r="2456" spans="1:62" x14ac:dyDescent="0.25">
      <c r="A2456" s="13" t="s">
        <v>4891</v>
      </c>
      <c r="B2456" s="13" t="s">
        <v>4892</v>
      </c>
      <c r="C2456" t="s">
        <v>4893</v>
      </c>
      <c r="D2456" t="s">
        <v>18</v>
      </c>
      <c r="E2456" t="s">
        <v>301</v>
      </c>
      <c r="F2456" s="13" t="s">
        <v>33</v>
      </c>
      <c r="H2456" s="15">
        <v>0</v>
      </c>
      <c r="I2456" s="15">
        <v>0</v>
      </c>
      <c r="J2456" s="15">
        <v>0</v>
      </c>
      <c r="K2456" s="15">
        <v>0</v>
      </c>
      <c r="L2456" s="15">
        <v>0</v>
      </c>
      <c r="M2456" s="15">
        <v>0</v>
      </c>
      <c r="N2456" s="15">
        <v>0</v>
      </c>
      <c r="O2456" s="15">
        <v>0</v>
      </c>
      <c r="P2456" s="15">
        <v>0</v>
      </c>
      <c r="Q2456" s="15">
        <v>0</v>
      </c>
      <c r="R2456" s="15">
        <v>0</v>
      </c>
      <c r="S2456" s="15">
        <v>0</v>
      </c>
      <c r="T2456" s="15">
        <f t="shared" si="190"/>
        <v>0</v>
      </c>
      <c r="U2456" s="15">
        <v>0</v>
      </c>
      <c r="V2456" s="15">
        <v>0</v>
      </c>
      <c r="W2456" s="15">
        <v>0</v>
      </c>
      <c r="X2456" s="15">
        <v>0</v>
      </c>
      <c r="Y2456" s="15">
        <v>0</v>
      </c>
      <c r="Z2456" s="15">
        <v>0</v>
      </c>
      <c r="AA2456" s="15">
        <v>0</v>
      </c>
      <c r="AB2456" s="15">
        <v>0</v>
      </c>
      <c r="AC2456" s="15">
        <v>0</v>
      </c>
      <c r="AD2456" s="15">
        <v>0</v>
      </c>
      <c r="AE2456" s="15">
        <v>0</v>
      </c>
      <c r="AF2456" s="15">
        <v>0</v>
      </c>
      <c r="AG2456" s="15">
        <f t="shared" si="191"/>
        <v>0</v>
      </c>
      <c r="AH2456" s="15">
        <v>0</v>
      </c>
      <c r="AI2456" s="15">
        <v>0</v>
      </c>
      <c r="AJ2456" s="15">
        <v>0</v>
      </c>
      <c r="AK2456" s="15">
        <v>0</v>
      </c>
      <c r="AL2456" s="15">
        <v>0</v>
      </c>
      <c r="AM2456" s="15">
        <v>0</v>
      </c>
      <c r="AN2456" s="15">
        <v>0</v>
      </c>
      <c r="AO2456" s="15">
        <v>0</v>
      </c>
      <c r="AP2456" s="15">
        <v>0</v>
      </c>
      <c r="AQ2456" s="15">
        <v>0</v>
      </c>
      <c r="AR2456" s="15">
        <v>0</v>
      </c>
      <c r="AS2456" s="15">
        <v>0</v>
      </c>
      <c r="AT2456" s="15">
        <f t="shared" si="192"/>
        <v>0</v>
      </c>
      <c r="AU2456" s="15">
        <v>0</v>
      </c>
      <c r="AV2456" s="15">
        <v>0</v>
      </c>
      <c r="AW2456" s="15">
        <v>0</v>
      </c>
      <c r="AX2456" s="15">
        <v>0</v>
      </c>
      <c r="AY2456" s="15">
        <v>25.536830078125</v>
      </c>
      <c r="AZ2456" s="15">
        <v>0</v>
      </c>
      <c r="BA2456" s="15">
        <v>79.314359374999995</v>
      </c>
      <c r="BB2456" s="15">
        <v>11.024080078124999</v>
      </c>
      <c r="BC2456" s="15">
        <v>0</v>
      </c>
      <c r="BD2456" s="15">
        <v>8.9240195312499999</v>
      </c>
      <c r="BE2456" s="15">
        <v>32.830050781250002</v>
      </c>
      <c r="BF2456" s="15">
        <v>2.5546398925781251</v>
      </c>
      <c r="BG2456" s="15">
        <f t="shared" si="193"/>
        <v>160.18397973632813</v>
      </c>
      <c r="BH2456" t="str">
        <f t="shared" si="194"/>
        <v>UICommon</v>
      </c>
      <c r="BI2456" t="str">
        <f>VLOOKUP(BH2456,[2]Summary!$C$29:$C$56,1,0)</f>
        <v>UICommon</v>
      </c>
      <c r="BJ2456" s="16">
        <v>44562</v>
      </c>
    </row>
    <row r="2457" spans="1:62" x14ac:dyDescent="0.25">
      <c r="A2457" s="13" t="s">
        <v>4894</v>
      </c>
      <c r="B2457" s="13" t="s">
        <v>4892</v>
      </c>
      <c r="C2457" t="s">
        <v>4895</v>
      </c>
      <c r="D2457" t="s">
        <v>361</v>
      </c>
      <c r="E2457" t="s">
        <v>475</v>
      </c>
      <c r="F2457" s="13" t="s">
        <v>33</v>
      </c>
      <c r="H2457" s="15">
        <v>0</v>
      </c>
      <c r="I2457" s="15">
        <v>0</v>
      </c>
      <c r="J2457" s="15">
        <v>0</v>
      </c>
      <c r="K2457" s="15">
        <v>0</v>
      </c>
      <c r="L2457" s="15">
        <v>0</v>
      </c>
      <c r="M2457" s="15">
        <v>0</v>
      </c>
      <c r="N2457" s="15">
        <v>0</v>
      </c>
      <c r="O2457" s="15">
        <v>0</v>
      </c>
      <c r="P2457" s="15">
        <v>0</v>
      </c>
      <c r="Q2457" s="15">
        <v>0</v>
      </c>
      <c r="R2457" s="15">
        <v>0</v>
      </c>
      <c r="S2457" s="15">
        <v>0</v>
      </c>
      <c r="T2457" s="15">
        <f t="shared" si="190"/>
        <v>0</v>
      </c>
      <c r="U2457" s="15">
        <v>0</v>
      </c>
      <c r="V2457" s="15">
        <v>0</v>
      </c>
      <c r="W2457" s="15">
        <v>0</v>
      </c>
      <c r="X2457" s="15">
        <v>0</v>
      </c>
      <c r="Y2457" s="15">
        <v>0</v>
      </c>
      <c r="Z2457" s="15">
        <v>0</v>
      </c>
      <c r="AA2457" s="15">
        <v>0</v>
      </c>
      <c r="AB2457" s="15">
        <v>0</v>
      </c>
      <c r="AC2457" s="15">
        <v>0</v>
      </c>
      <c r="AD2457" s="15">
        <v>0</v>
      </c>
      <c r="AE2457" s="15">
        <v>0</v>
      </c>
      <c r="AF2457" s="15">
        <v>0</v>
      </c>
      <c r="AG2457" s="15">
        <f t="shared" si="191"/>
        <v>0</v>
      </c>
      <c r="AH2457" s="15">
        <v>0</v>
      </c>
      <c r="AI2457" s="15">
        <v>0</v>
      </c>
      <c r="AJ2457" s="15">
        <v>0</v>
      </c>
      <c r="AK2457" s="15">
        <v>0</v>
      </c>
      <c r="AL2457" s="15">
        <v>0</v>
      </c>
      <c r="AM2457" s="15">
        <v>0</v>
      </c>
      <c r="AN2457" s="15">
        <v>0</v>
      </c>
      <c r="AO2457" s="15">
        <v>0</v>
      </c>
      <c r="AP2457" s="15">
        <v>0</v>
      </c>
      <c r="AQ2457" s="15">
        <v>0</v>
      </c>
      <c r="AR2457" s="15">
        <v>0</v>
      </c>
      <c r="AS2457" s="15">
        <v>0</v>
      </c>
      <c r="AT2457" s="15">
        <f t="shared" si="192"/>
        <v>0</v>
      </c>
      <c r="AU2457" s="15">
        <v>0</v>
      </c>
      <c r="AV2457" s="15">
        <v>0</v>
      </c>
      <c r="AW2457" s="15">
        <v>0</v>
      </c>
      <c r="AX2457" s="15">
        <v>11.0556904296875</v>
      </c>
      <c r="AY2457" s="15">
        <v>0</v>
      </c>
      <c r="AZ2457" s="15">
        <v>0</v>
      </c>
      <c r="BA2457" s="15">
        <v>22.421609374999999</v>
      </c>
      <c r="BB2457" s="15">
        <v>2.5567099609374999</v>
      </c>
      <c r="BC2457" s="15">
        <v>0</v>
      </c>
      <c r="BD2457" s="15">
        <v>0</v>
      </c>
      <c r="BE2457" s="15">
        <v>0</v>
      </c>
      <c r="BF2457" s="15">
        <v>0</v>
      </c>
      <c r="BG2457" s="15">
        <f t="shared" si="193"/>
        <v>36.034009765625001</v>
      </c>
      <c r="BH2457" t="str">
        <f t="shared" si="194"/>
        <v>SCGGas</v>
      </c>
      <c r="BI2457" t="str">
        <f>VLOOKUP(BH2457,[2]Summary!$C$29:$C$56,1,0)</f>
        <v>SCGGas</v>
      </c>
      <c r="BJ2457" s="16">
        <v>44440</v>
      </c>
    </row>
    <row r="2458" spans="1:62" x14ac:dyDescent="0.25">
      <c r="A2458" s="13" t="s">
        <v>4896</v>
      </c>
      <c r="B2458" s="13" t="s">
        <v>4892</v>
      </c>
      <c r="C2458" t="s">
        <v>4897</v>
      </c>
      <c r="D2458" t="s">
        <v>307</v>
      </c>
      <c r="E2458" t="s">
        <v>475</v>
      </c>
      <c r="F2458" s="13" t="s">
        <v>33</v>
      </c>
      <c r="H2458" s="15">
        <v>0</v>
      </c>
      <c r="I2458" s="15">
        <v>0</v>
      </c>
      <c r="J2458" s="15">
        <v>0</v>
      </c>
      <c r="K2458" s="15">
        <v>0</v>
      </c>
      <c r="L2458" s="15">
        <v>0</v>
      </c>
      <c r="M2458" s="15">
        <v>0</v>
      </c>
      <c r="N2458" s="15">
        <v>0</v>
      </c>
      <c r="O2458" s="15">
        <v>0</v>
      </c>
      <c r="P2458" s="15">
        <v>0</v>
      </c>
      <c r="Q2458" s="15">
        <v>0</v>
      </c>
      <c r="R2458" s="15">
        <v>0</v>
      </c>
      <c r="S2458" s="15">
        <v>0</v>
      </c>
      <c r="T2458" s="15">
        <f t="shared" si="190"/>
        <v>0</v>
      </c>
      <c r="U2458" s="15">
        <v>0</v>
      </c>
      <c r="V2458" s="15">
        <v>0</v>
      </c>
      <c r="W2458" s="15">
        <v>0</v>
      </c>
      <c r="X2458" s="15">
        <v>0</v>
      </c>
      <c r="Y2458" s="15">
        <v>0</v>
      </c>
      <c r="Z2458" s="15">
        <v>0</v>
      </c>
      <c r="AA2458" s="15">
        <v>0</v>
      </c>
      <c r="AB2458" s="15">
        <v>0</v>
      </c>
      <c r="AC2458" s="15">
        <v>0</v>
      </c>
      <c r="AD2458" s="15">
        <v>0</v>
      </c>
      <c r="AE2458" s="15">
        <v>0</v>
      </c>
      <c r="AF2458" s="15">
        <v>0</v>
      </c>
      <c r="AG2458" s="15">
        <f t="shared" si="191"/>
        <v>0</v>
      </c>
      <c r="AH2458" s="15">
        <v>0</v>
      </c>
      <c r="AI2458" s="15">
        <v>0</v>
      </c>
      <c r="AJ2458" s="15">
        <v>0</v>
      </c>
      <c r="AK2458" s="15">
        <v>0</v>
      </c>
      <c r="AL2458" s="15">
        <v>0</v>
      </c>
      <c r="AM2458" s="15">
        <v>0</v>
      </c>
      <c r="AN2458" s="15">
        <v>0</v>
      </c>
      <c r="AO2458" s="15">
        <v>0</v>
      </c>
      <c r="AP2458" s="15">
        <v>0</v>
      </c>
      <c r="AQ2458" s="15">
        <v>0</v>
      </c>
      <c r="AR2458" s="15">
        <v>0</v>
      </c>
      <c r="AS2458" s="15">
        <v>0</v>
      </c>
      <c r="AT2458" s="15">
        <f t="shared" si="192"/>
        <v>0</v>
      </c>
      <c r="AU2458" s="15">
        <v>0</v>
      </c>
      <c r="AV2458" s="15">
        <v>0</v>
      </c>
      <c r="AW2458" s="15">
        <v>0</v>
      </c>
      <c r="AX2458" s="15">
        <v>2.68127001953125</v>
      </c>
      <c r="AY2458" s="15">
        <v>0</v>
      </c>
      <c r="AZ2458" s="15">
        <v>0</v>
      </c>
      <c r="BA2458" s="15">
        <v>5.59266015625</v>
      </c>
      <c r="BB2458" s="15">
        <v>0.70372998046875002</v>
      </c>
      <c r="BC2458" s="15">
        <v>0</v>
      </c>
      <c r="BD2458" s="15">
        <v>4.5689998626708986E-2</v>
      </c>
      <c r="BE2458" s="15">
        <v>0</v>
      </c>
      <c r="BF2458" s="15">
        <v>0</v>
      </c>
      <c r="BG2458" s="15">
        <f t="shared" si="193"/>
        <v>9.0233501548767094</v>
      </c>
      <c r="BH2458" t="str">
        <f t="shared" si="194"/>
        <v>BGCGas</v>
      </c>
      <c r="BI2458" t="str">
        <f>VLOOKUP(BH2458,[2]Summary!$C$29:$C$56,1,0)</f>
        <v>BGCGas</v>
      </c>
      <c r="BJ2458" s="16">
        <v>44501</v>
      </c>
    </row>
    <row r="2459" spans="1:62" x14ac:dyDescent="0.25">
      <c r="A2459" s="13" t="s">
        <v>4898</v>
      </c>
      <c r="B2459" s="13" t="s">
        <v>4899</v>
      </c>
      <c r="C2459" t="s">
        <v>4900</v>
      </c>
      <c r="D2459" t="s">
        <v>18</v>
      </c>
      <c r="E2459" t="s">
        <v>35</v>
      </c>
      <c r="F2459" s="13" t="s">
        <v>33</v>
      </c>
      <c r="H2459" s="15">
        <v>0</v>
      </c>
      <c r="I2459" s="15">
        <v>0</v>
      </c>
      <c r="J2459" s="15">
        <v>0</v>
      </c>
      <c r="K2459" s="15">
        <v>0</v>
      </c>
      <c r="L2459" s="15">
        <v>0</v>
      </c>
      <c r="M2459" s="15">
        <v>0</v>
      </c>
      <c r="N2459" s="15">
        <v>0</v>
      </c>
      <c r="O2459" s="15">
        <v>0</v>
      </c>
      <c r="P2459" s="15">
        <v>0</v>
      </c>
      <c r="Q2459" s="15">
        <v>0</v>
      </c>
      <c r="R2459" s="15">
        <v>0</v>
      </c>
      <c r="S2459" s="15">
        <v>0</v>
      </c>
      <c r="T2459" s="15">
        <f t="shared" si="190"/>
        <v>0</v>
      </c>
      <c r="U2459" s="15">
        <v>0</v>
      </c>
      <c r="V2459" s="15">
        <v>0</v>
      </c>
      <c r="W2459" s="15">
        <v>0</v>
      </c>
      <c r="X2459" s="15">
        <v>0</v>
      </c>
      <c r="Y2459" s="15">
        <v>0</v>
      </c>
      <c r="Z2459" s="15">
        <v>0</v>
      </c>
      <c r="AA2459" s="15">
        <v>0</v>
      </c>
      <c r="AB2459" s="15">
        <v>0</v>
      </c>
      <c r="AC2459" s="15">
        <v>0</v>
      </c>
      <c r="AD2459" s="15">
        <v>0</v>
      </c>
      <c r="AE2459" s="15">
        <v>0</v>
      </c>
      <c r="AF2459" s="15">
        <v>0</v>
      </c>
      <c r="AG2459" s="15">
        <f t="shared" si="191"/>
        <v>0</v>
      </c>
      <c r="AH2459" s="15">
        <v>0</v>
      </c>
      <c r="AI2459" s="15">
        <v>0</v>
      </c>
      <c r="AJ2459" s="15">
        <v>0</v>
      </c>
      <c r="AK2459" s="15">
        <v>0</v>
      </c>
      <c r="AL2459" s="15">
        <v>0</v>
      </c>
      <c r="AM2459" s="15">
        <v>0</v>
      </c>
      <c r="AN2459" s="15">
        <v>0</v>
      </c>
      <c r="AO2459" s="15">
        <v>0</v>
      </c>
      <c r="AP2459" s="15">
        <v>11.271199825286866</v>
      </c>
      <c r="AQ2459" s="15">
        <v>26.222000000000001</v>
      </c>
      <c r="AR2459" s="15">
        <v>14.075820373535157</v>
      </c>
      <c r="AS2459" s="15">
        <v>68.301849365234375</v>
      </c>
      <c r="AT2459" s="15">
        <f t="shared" si="192"/>
        <v>119.87086956405639</v>
      </c>
      <c r="AU2459" s="15">
        <v>0</v>
      </c>
      <c r="AV2459" s="15">
        <v>0</v>
      </c>
      <c r="AW2459" s="15">
        <v>0</v>
      </c>
      <c r="AX2459" s="15">
        <v>0</v>
      </c>
      <c r="AY2459" s="15">
        <v>0</v>
      </c>
      <c r="AZ2459" s="15">
        <v>0</v>
      </c>
      <c r="BA2459" s="15">
        <v>0</v>
      </c>
      <c r="BB2459" s="15">
        <v>0</v>
      </c>
      <c r="BC2459" s="15">
        <v>0</v>
      </c>
      <c r="BD2459" s="15">
        <v>0</v>
      </c>
      <c r="BE2459" s="15">
        <v>0</v>
      </c>
      <c r="BF2459" s="15">
        <v>0</v>
      </c>
      <c r="BG2459" s="15">
        <f t="shared" si="193"/>
        <v>0</v>
      </c>
      <c r="BH2459" t="str">
        <f t="shared" si="194"/>
        <v>UITRANS</v>
      </c>
      <c r="BI2459" t="str">
        <f>VLOOKUP(BH2459,[2]Summary!$C$29:$C$56,1,0)</f>
        <v>UITrans</v>
      </c>
      <c r="BJ2459" s="16">
        <v>44197</v>
      </c>
    </row>
    <row r="2460" spans="1:62" x14ac:dyDescent="0.25">
      <c r="A2460" s="13" t="s">
        <v>4901</v>
      </c>
      <c r="B2460" s="13" t="s">
        <v>4902</v>
      </c>
      <c r="C2460" t="s">
        <v>4903</v>
      </c>
      <c r="D2460" t="s">
        <v>307</v>
      </c>
      <c r="E2460" t="s">
        <v>475</v>
      </c>
      <c r="F2460" s="13" t="s">
        <v>33</v>
      </c>
      <c r="H2460" s="15">
        <v>0</v>
      </c>
      <c r="I2460" s="15">
        <v>0</v>
      </c>
      <c r="J2460" s="15">
        <v>0</v>
      </c>
      <c r="K2460" s="15">
        <v>0</v>
      </c>
      <c r="L2460" s="15">
        <v>0</v>
      </c>
      <c r="M2460" s="15">
        <v>0</v>
      </c>
      <c r="N2460" s="15">
        <v>0</v>
      </c>
      <c r="O2460" s="15">
        <v>0</v>
      </c>
      <c r="P2460" s="15">
        <v>0</v>
      </c>
      <c r="Q2460" s="15">
        <v>0</v>
      </c>
      <c r="R2460" s="15">
        <v>0</v>
      </c>
      <c r="S2460" s="15">
        <v>0</v>
      </c>
      <c r="T2460" s="15">
        <f t="shared" si="190"/>
        <v>0</v>
      </c>
      <c r="U2460" s="15">
        <v>0</v>
      </c>
      <c r="V2460" s="15">
        <v>0</v>
      </c>
      <c r="W2460" s="15">
        <v>0</v>
      </c>
      <c r="X2460" s="15">
        <v>0</v>
      </c>
      <c r="Y2460" s="15">
        <v>0</v>
      </c>
      <c r="Z2460" s="15">
        <v>0</v>
      </c>
      <c r="AA2460" s="15">
        <v>0</v>
      </c>
      <c r="AB2460" s="15">
        <v>0</v>
      </c>
      <c r="AC2460" s="15">
        <v>0</v>
      </c>
      <c r="AD2460" s="15">
        <v>0</v>
      </c>
      <c r="AE2460" s="15">
        <v>0</v>
      </c>
      <c r="AF2460" s="15">
        <v>0</v>
      </c>
      <c r="AG2460" s="15">
        <f t="shared" si="191"/>
        <v>0</v>
      </c>
      <c r="AH2460" s="15">
        <v>0</v>
      </c>
      <c r="AI2460" s="15">
        <v>0</v>
      </c>
      <c r="AJ2460" s="15">
        <v>0</v>
      </c>
      <c r="AK2460" s="15">
        <v>0</v>
      </c>
      <c r="AL2460" s="15">
        <v>0</v>
      </c>
      <c r="AM2460" s="15">
        <v>0</v>
      </c>
      <c r="AN2460" s="15">
        <v>0</v>
      </c>
      <c r="AO2460" s="15">
        <v>0</v>
      </c>
      <c r="AP2460" s="15">
        <v>0</v>
      </c>
      <c r="AQ2460" s="15">
        <v>0</v>
      </c>
      <c r="AR2460" s="15">
        <v>0</v>
      </c>
      <c r="AS2460" s="15">
        <v>0</v>
      </c>
      <c r="AT2460" s="15">
        <f t="shared" si="192"/>
        <v>0</v>
      </c>
      <c r="AU2460" s="15">
        <v>5.0806801986694339</v>
      </c>
      <c r="AV2460" s="15">
        <v>-2.3620799407958986</v>
      </c>
      <c r="AW2460" s="15">
        <v>5.9271901855468752</v>
      </c>
      <c r="AX2460" s="15">
        <v>4.7750001831054689</v>
      </c>
      <c r="AY2460" s="15">
        <v>5.5097500000000004</v>
      </c>
      <c r="AZ2460" s="15">
        <v>7.7496901855468749</v>
      </c>
      <c r="BA2460" s="15">
        <v>7.644099853515625</v>
      </c>
      <c r="BB2460" s="15">
        <v>1.9388499755859374</v>
      </c>
      <c r="BC2460" s="15">
        <v>0.52439002442359928</v>
      </c>
      <c r="BD2460" s="15">
        <v>0.86299999999999999</v>
      </c>
      <c r="BE2460" s="15">
        <v>1.4808199462890625</v>
      </c>
      <c r="BF2460" s="15">
        <v>1.48081005859375</v>
      </c>
      <c r="BG2460" s="15">
        <f t="shared" si="193"/>
        <v>40.612200670480718</v>
      </c>
      <c r="BH2460" t="str">
        <f t="shared" si="194"/>
        <v>BGCGas</v>
      </c>
      <c r="BI2460" t="str">
        <f>VLOOKUP(BH2460,[2]Summary!$C$29:$C$56,1,0)</f>
        <v>BGCGas</v>
      </c>
      <c r="BJ2460" s="16">
        <v>44562</v>
      </c>
    </row>
    <row r="2461" spans="1:62" x14ac:dyDescent="0.25">
      <c r="A2461" s="13" t="s">
        <v>4904</v>
      </c>
      <c r="B2461" s="13" t="s">
        <v>4902</v>
      </c>
      <c r="C2461" t="s">
        <v>4905</v>
      </c>
      <c r="D2461" t="s">
        <v>434</v>
      </c>
      <c r="E2461" t="s">
        <v>475</v>
      </c>
      <c r="F2461" s="13" t="s">
        <v>33</v>
      </c>
      <c r="H2461" s="15">
        <v>0</v>
      </c>
      <c r="I2461" s="15">
        <v>0</v>
      </c>
      <c r="J2461" s="15">
        <v>0</v>
      </c>
      <c r="K2461" s="15">
        <v>0</v>
      </c>
      <c r="L2461" s="15">
        <v>0</v>
      </c>
      <c r="M2461" s="15">
        <v>0</v>
      </c>
      <c r="N2461" s="15">
        <v>0</v>
      </c>
      <c r="O2461" s="15">
        <v>0</v>
      </c>
      <c r="P2461" s="15">
        <v>0</v>
      </c>
      <c r="Q2461" s="15">
        <v>0</v>
      </c>
      <c r="R2461" s="15">
        <v>0</v>
      </c>
      <c r="S2461" s="15">
        <v>0</v>
      </c>
      <c r="T2461" s="15">
        <f t="shared" si="190"/>
        <v>0</v>
      </c>
      <c r="U2461" s="15">
        <v>0</v>
      </c>
      <c r="V2461" s="15">
        <v>0</v>
      </c>
      <c r="W2461" s="15">
        <v>0</v>
      </c>
      <c r="X2461" s="15">
        <v>0</v>
      </c>
      <c r="Y2461" s="15">
        <v>0</v>
      </c>
      <c r="Z2461" s="15">
        <v>0</v>
      </c>
      <c r="AA2461" s="15">
        <v>0</v>
      </c>
      <c r="AB2461" s="15">
        <v>0</v>
      </c>
      <c r="AC2461" s="15">
        <v>0</v>
      </c>
      <c r="AD2461" s="15">
        <v>0</v>
      </c>
      <c r="AE2461" s="15">
        <v>0</v>
      </c>
      <c r="AF2461" s="15">
        <v>0</v>
      </c>
      <c r="AG2461" s="15">
        <f t="shared" si="191"/>
        <v>0</v>
      </c>
      <c r="AH2461" s="15">
        <v>0</v>
      </c>
      <c r="AI2461" s="15">
        <v>0</v>
      </c>
      <c r="AJ2461" s="15">
        <v>0</v>
      </c>
      <c r="AK2461" s="15">
        <v>0</v>
      </c>
      <c r="AL2461" s="15">
        <v>0</v>
      </c>
      <c r="AM2461" s="15">
        <v>0</v>
      </c>
      <c r="AN2461" s="15">
        <v>0</v>
      </c>
      <c r="AO2461" s="15">
        <v>0</v>
      </c>
      <c r="AP2461" s="15">
        <v>0</v>
      </c>
      <c r="AQ2461" s="15">
        <v>0</v>
      </c>
      <c r="AR2461" s="15">
        <v>0</v>
      </c>
      <c r="AS2461" s="15">
        <v>0</v>
      </c>
      <c r="AT2461" s="15">
        <f t="shared" si="192"/>
        <v>0</v>
      </c>
      <c r="AU2461" s="15">
        <v>21.98073046875</v>
      </c>
      <c r="AV2461" s="15">
        <v>0.37179003906250002</v>
      </c>
      <c r="AW2461" s="15">
        <v>21.76851953125</v>
      </c>
      <c r="AX2461" s="15">
        <v>33.1919296875</v>
      </c>
      <c r="AY2461" s="15">
        <v>24.1241298828125</v>
      </c>
      <c r="AZ2461" s="15">
        <v>33.927668945312497</v>
      </c>
      <c r="BA2461" s="15">
        <v>30.883621093750001</v>
      </c>
      <c r="BB2461" s="15">
        <v>11.441050170898437</v>
      </c>
      <c r="BC2461" s="15">
        <v>10.077039916992188</v>
      </c>
      <c r="BD2461" s="15">
        <v>3.6259999999999999</v>
      </c>
      <c r="BE2461" s="15">
        <v>4.0887600097656254</v>
      </c>
      <c r="BF2461" s="15">
        <v>4.0887600097656254</v>
      </c>
      <c r="BG2461" s="15">
        <f t="shared" si="193"/>
        <v>199.56999975585939</v>
      </c>
      <c r="BH2461" t="str">
        <f t="shared" si="194"/>
        <v>CNGGas</v>
      </c>
      <c r="BI2461" t="str">
        <f>VLOOKUP(BH2461,[2]Summary!$C$29:$C$56,1,0)</f>
        <v>CNGGas</v>
      </c>
      <c r="BJ2461" s="16">
        <v>44562</v>
      </c>
    </row>
    <row r="2462" spans="1:62" x14ac:dyDescent="0.25">
      <c r="A2462" s="13" t="s">
        <v>4906</v>
      </c>
      <c r="B2462" s="13" t="s">
        <v>4902</v>
      </c>
      <c r="C2462" t="s">
        <v>4907</v>
      </c>
      <c r="D2462" t="s">
        <v>361</v>
      </c>
      <c r="E2462" t="s">
        <v>475</v>
      </c>
      <c r="F2462" s="13" t="s">
        <v>33</v>
      </c>
      <c r="H2462" s="15">
        <v>0</v>
      </c>
      <c r="I2462" s="15">
        <v>0</v>
      </c>
      <c r="J2462" s="15">
        <v>0</v>
      </c>
      <c r="K2462" s="15">
        <v>0</v>
      </c>
      <c r="L2462" s="15">
        <v>0</v>
      </c>
      <c r="M2462" s="15">
        <v>0</v>
      </c>
      <c r="N2462" s="15">
        <v>0</v>
      </c>
      <c r="O2462" s="15">
        <v>0</v>
      </c>
      <c r="P2462" s="15">
        <v>0</v>
      </c>
      <c r="Q2462" s="15">
        <v>0</v>
      </c>
      <c r="R2462" s="15">
        <v>0</v>
      </c>
      <c r="S2462" s="15">
        <v>0</v>
      </c>
      <c r="T2462" s="15">
        <f t="shared" si="190"/>
        <v>0</v>
      </c>
      <c r="U2462" s="15">
        <v>0</v>
      </c>
      <c r="V2462" s="15">
        <v>0</v>
      </c>
      <c r="W2462" s="15">
        <v>0</v>
      </c>
      <c r="X2462" s="15">
        <v>0</v>
      </c>
      <c r="Y2462" s="15">
        <v>0</v>
      </c>
      <c r="Z2462" s="15">
        <v>0</v>
      </c>
      <c r="AA2462" s="15">
        <v>0</v>
      </c>
      <c r="AB2462" s="15">
        <v>0</v>
      </c>
      <c r="AC2462" s="15">
        <v>0</v>
      </c>
      <c r="AD2462" s="15">
        <v>0</v>
      </c>
      <c r="AE2462" s="15">
        <v>0</v>
      </c>
      <c r="AF2462" s="15">
        <v>0</v>
      </c>
      <c r="AG2462" s="15">
        <f t="shared" si="191"/>
        <v>0</v>
      </c>
      <c r="AH2462" s="15">
        <v>0</v>
      </c>
      <c r="AI2462" s="15">
        <v>0</v>
      </c>
      <c r="AJ2462" s="15">
        <v>0</v>
      </c>
      <c r="AK2462" s="15">
        <v>0</v>
      </c>
      <c r="AL2462" s="15">
        <v>0</v>
      </c>
      <c r="AM2462" s="15">
        <v>0</v>
      </c>
      <c r="AN2462" s="15">
        <v>0</v>
      </c>
      <c r="AO2462" s="15">
        <v>0</v>
      </c>
      <c r="AP2462" s="15">
        <v>0</v>
      </c>
      <c r="AQ2462" s="15">
        <v>0</v>
      </c>
      <c r="AR2462" s="15">
        <v>0</v>
      </c>
      <c r="AS2462" s="15">
        <v>0</v>
      </c>
      <c r="AT2462" s="15">
        <f t="shared" si="192"/>
        <v>0</v>
      </c>
      <c r="AU2462" s="15">
        <v>21.964609619140624</v>
      </c>
      <c r="AV2462" s="15">
        <v>-3.6901501464843749</v>
      </c>
      <c r="AW2462" s="15">
        <v>36.2279404296875</v>
      </c>
      <c r="AX2462" s="15">
        <v>21.290739746093749</v>
      </c>
      <c r="AY2462" s="15">
        <v>24.0186396484375</v>
      </c>
      <c r="AZ2462" s="15">
        <v>42.830731445312502</v>
      </c>
      <c r="BA2462" s="15">
        <v>36.312399414062497</v>
      </c>
      <c r="BB2462" s="15">
        <v>14.588310546875</v>
      </c>
      <c r="BC2462" s="15">
        <v>11.702589843749999</v>
      </c>
      <c r="BD2462" s="15">
        <v>4.9669999999999996</v>
      </c>
      <c r="BE2462" s="15">
        <v>7.8760000000000003</v>
      </c>
      <c r="BF2462" s="15">
        <v>7.8761601562500001</v>
      </c>
      <c r="BG2462" s="15">
        <f t="shared" si="193"/>
        <v>225.964970703125</v>
      </c>
      <c r="BH2462" t="str">
        <f t="shared" si="194"/>
        <v>SCGGas</v>
      </c>
      <c r="BI2462" t="str">
        <f>VLOOKUP(BH2462,[2]Summary!$C$29:$C$56,1,0)</f>
        <v>SCGGas</v>
      </c>
      <c r="BJ2462" s="16">
        <v>44562</v>
      </c>
    </row>
    <row r="2463" spans="1:62" x14ac:dyDescent="0.25">
      <c r="A2463" s="13" t="s">
        <v>4908</v>
      </c>
      <c r="B2463" s="13" t="s">
        <v>4909</v>
      </c>
      <c r="C2463" t="s">
        <v>4910</v>
      </c>
      <c r="D2463" t="s">
        <v>599</v>
      </c>
      <c r="E2463" t="s">
        <v>301</v>
      </c>
      <c r="F2463" s="13" t="s">
        <v>33</v>
      </c>
      <c r="H2463" s="15">
        <v>0</v>
      </c>
      <c r="I2463" s="15">
        <v>0</v>
      </c>
      <c r="J2463" s="15">
        <v>0</v>
      </c>
      <c r="K2463" s="15">
        <v>0</v>
      </c>
      <c r="L2463" s="15">
        <v>0</v>
      </c>
      <c r="M2463" s="15">
        <v>0</v>
      </c>
      <c r="N2463" s="15">
        <v>0</v>
      </c>
      <c r="O2463" s="15">
        <v>0</v>
      </c>
      <c r="P2463" s="15">
        <v>0</v>
      </c>
      <c r="Q2463" s="15">
        <v>0</v>
      </c>
      <c r="R2463" s="15">
        <v>0</v>
      </c>
      <c r="S2463" s="15">
        <v>0</v>
      </c>
      <c r="T2463" s="15">
        <f t="shared" si="190"/>
        <v>0</v>
      </c>
      <c r="U2463" s="15">
        <v>0</v>
      </c>
      <c r="V2463" s="15">
        <v>0</v>
      </c>
      <c r="W2463" s="15">
        <v>0</v>
      </c>
      <c r="X2463" s="15">
        <v>0</v>
      </c>
      <c r="Y2463" s="15">
        <v>0</v>
      </c>
      <c r="Z2463" s="15">
        <v>0</v>
      </c>
      <c r="AA2463" s="15">
        <v>0</v>
      </c>
      <c r="AB2463" s="15">
        <v>0</v>
      </c>
      <c r="AC2463" s="15">
        <v>0</v>
      </c>
      <c r="AD2463" s="15">
        <v>0</v>
      </c>
      <c r="AE2463" s="15">
        <v>0</v>
      </c>
      <c r="AF2463" s="15">
        <v>0</v>
      </c>
      <c r="AG2463" s="15">
        <f t="shared" si="191"/>
        <v>0</v>
      </c>
      <c r="AH2463" s="15">
        <v>0</v>
      </c>
      <c r="AI2463" s="15">
        <v>0</v>
      </c>
      <c r="AJ2463" s="15">
        <v>0</v>
      </c>
      <c r="AK2463" s="15">
        <v>0</v>
      </c>
      <c r="AL2463" s="15">
        <v>0</v>
      </c>
      <c r="AM2463" s="15">
        <v>0</v>
      </c>
      <c r="AN2463" s="15">
        <v>0</v>
      </c>
      <c r="AO2463" s="15">
        <v>0</v>
      </c>
      <c r="AP2463" s="15">
        <v>0</v>
      </c>
      <c r="AQ2463" s="15">
        <v>0</v>
      </c>
      <c r="AR2463" s="15">
        <v>0</v>
      </c>
      <c r="AS2463" s="15">
        <v>0</v>
      </c>
      <c r="AT2463" s="15">
        <f t="shared" si="192"/>
        <v>0</v>
      </c>
      <c r="AU2463" s="15">
        <v>0</v>
      </c>
      <c r="AV2463" s="15">
        <v>0</v>
      </c>
      <c r="AW2463" s="15">
        <v>0</v>
      </c>
      <c r="AX2463" s="15">
        <v>0</v>
      </c>
      <c r="AY2463" s="15">
        <v>0</v>
      </c>
      <c r="AZ2463" s="15">
        <v>0</v>
      </c>
      <c r="BA2463" s="15">
        <v>0</v>
      </c>
      <c r="BB2463" s="15">
        <v>0</v>
      </c>
      <c r="BC2463" s="15">
        <v>0</v>
      </c>
      <c r="BD2463" s="15">
        <v>0</v>
      </c>
      <c r="BE2463" s="15">
        <v>0</v>
      </c>
      <c r="BF2463" s="15">
        <v>0</v>
      </c>
      <c r="BG2463" s="15">
        <f t="shared" si="193"/>
        <v>0</v>
      </c>
      <c r="BH2463" t="str">
        <f t="shared" si="194"/>
        <v>NYSEGCommon</v>
      </c>
      <c r="BI2463" t="str">
        <f>VLOOKUP(BH2463,[2]Summary!$C$29:$C$56,1,0)</f>
        <v>NYSEGCommon</v>
      </c>
      <c r="BJ2463" s="16">
        <v>44562</v>
      </c>
    </row>
    <row r="2464" spans="1:62" x14ac:dyDescent="0.25">
      <c r="A2464" s="13" t="s">
        <v>4911</v>
      </c>
      <c r="B2464" s="13" t="s">
        <v>4912</v>
      </c>
      <c r="C2464" t="s">
        <v>4910</v>
      </c>
      <c r="D2464" t="s">
        <v>596</v>
      </c>
      <c r="E2464" t="s">
        <v>301</v>
      </c>
      <c r="F2464" s="13" t="s">
        <v>33</v>
      </c>
      <c r="H2464" s="15">
        <v>0</v>
      </c>
      <c r="I2464" s="15">
        <v>0</v>
      </c>
      <c r="J2464" s="15">
        <v>0</v>
      </c>
      <c r="K2464" s="15">
        <v>0</v>
      </c>
      <c r="L2464" s="15">
        <v>0</v>
      </c>
      <c r="M2464" s="15">
        <v>0</v>
      </c>
      <c r="N2464" s="15">
        <v>0</v>
      </c>
      <c r="O2464" s="15">
        <v>0</v>
      </c>
      <c r="P2464" s="15">
        <v>0</v>
      </c>
      <c r="Q2464" s="15">
        <v>0</v>
      </c>
      <c r="R2464" s="15">
        <v>0</v>
      </c>
      <c r="S2464" s="15">
        <v>0</v>
      </c>
      <c r="T2464" s="15">
        <f t="shared" si="190"/>
        <v>0</v>
      </c>
      <c r="U2464" s="15">
        <v>0</v>
      </c>
      <c r="V2464" s="15">
        <v>0</v>
      </c>
      <c r="W2464" s="15">
        <v>0</v>
      </c>
      <c r="X2464" s="15">
        <v>0</v>
      </c>
      <c r="Y2464" s="15">
        <v>0</v>
      </c>
      <c r="Z2464" s="15">
        <v>0</v>
      </c>
      <c r="AA2464" s="15">
        <v>0</v>
      </c>
      <c r="AB2464" s="15">
        <v>0</v>
      </c>
      <c r="AC2464" s="15">
        <v>0</v>
      </c>
      <c r="AD2464" s="15">
        <v>0</v>
      </c>
      <c r="AE2464" s="15">
        <v>0</v>
      </c>
      <c r="AF2464" s="15">
        <v>0</v>
      </c>
      <c r="AG2464" s="15">
        <f t="shared" si="191"/>
        <v>0</v>
      </c>
      <c r="AH2464" s="15">
        <v>0</v>
      </c>
      <c r="AI2464" s="15">
        <v>0</v>
      </c>
      <c r="AJ2464" s="15">
        <v>0</v>
      </c>
      <c r="AK2464" s="15">
        <v>0</v>
      </c>
      <c r="AL2464" s="15">
        <v>0</v>
      </c>
      <c r="AM2464" s="15">
        <v>0</v>
      </c>
      <c r="AN2464" s="15">
        <v>0</v>
      </c>
      <c r="AO2464" s="15">
        <v>0</v>
      </c>
      <c r="AP2464" s="15">
        <v>0</v>
      </c>
      <c r="AQ2464" s="15">
        <v>0</v>
      </c>
      <c r="AR2464" s="15">
        <v>0</v>
      </c>
      <c r="AS2464" s="15">
        <v>0</v>
      </c>
      <c r="AT2464" s="15">
        <f t="shared" si="192"/>
        <v>0</v>
      </c>
      <c r="AU2464" s="15">
        <v>0</v>
      </c>
      <c r="AV2464" s="15">
        <v>0</v>
      </c>
      <c r="AW2464" s="15">
        <v>0</v>
      </c>
      <c r="AX2464" s="15">
        <v>0</v>
      </c>
      <c r="AY2464" s="15">
        <v>0</v>
      </c>
      <c r="AZ2464" s="15">
        <v>0</v>
      </c>
      <c r="BA2464" s="15">
        <v>0</v>
      </c>
      <c r="BB2464" s="15">
        <v>0</v>
      </c>
      <c r="BC2464" s="15">
        <v>0</v>
      </c>
      <c r="BD2464" s="15">
        <v>0</v>
      </c>
      <c r="BE2464" s="15">
        <v>0</v>
      </c>
      <c r="BF2464" s="15">
        <v>0</v>
      </c>
      <c r="BG2464" s="15">
        <f t="shared" si="193"/>
        <v>0</v>
      </c>
      <c r="BH2464" t="str">
        <f t="shared" si="194"/>
        <v>RGECommon</v>
      </c>
      <c r="BI2464" t="str">
        <f>VLOOKUP(BH2464,[2]Summary!$C$29:$C$56,1,0)</f>
        <v>RGECommon</v>
      </c>
      <c r="BJ2464" s="16">
        <v>44562</v>
      </c>
    </row>
    <row r="2465" spans="1:62" x14ac:dyDescent="0.25">
      <c r="A2465" s="13" t="s">
        <v>4913</v>
      </c>
      <c r="B2465" s="13" t="s">
        <v>4914</v>
      </c>
      <c r="C2465" t="s">
        <v>4910</v>
      </c>
      <c r="D2465" t="s">
        <v>595</v>
      </c>
      <c r="E2465" t="s">
        <v>301</v>
      </c>
      <c r="F2465" s="13" t="s">
        <v>33</v>
      </c>
      <c r="H2465" s="15">
        <v>0</v>
      </c>
      <c r="I2465" s="15">
        <v>0</v>
      </c>
      <c r="J2465" s="15">
        <v>0</v>
      </c>
      <c r="K2465" s="15">
        <v>0</v>
      </c>
      <c r="L2465" s="15">
        <v>0</v>
      </c>
      <c r="M2465" s="15">
        <v>0</v>
      </c>
      <c r="N2465" s="15">
        <v>0</v>
      </c>
      <c r="O2465" s="15">
        <v>0</v>
      </c>
      <c r="P2465" s="15">
        <v>0</v>
      </c>
      <c r="Q2465" s="15">
        <v>0</v>
      </c>
      <c r="R2465" s="15">
        <v>0</v>
      </c>
      <c r="S2465" s="15">
        <v>0</v>
      </c>
      <c r="T2465" s="15">
        <f t="shared" si="190"/>
        <v>0</v>
      </c>
      <c r="U2465" s="15">
        <v>0</v>
      </c>
      <c r="V2465" s="15">
        <v>0</v>
      </c>
      <c r="W2465" s="15">
        <v>0</v>
      </c>
      <c r="X2465" s="15">
        <v>0</v>
      </c>
      <c r="Y2465" s="15">
        <v>0</v>
      </c>
      <c r="Z2465" s="15">
        <v>0</v>
      </c>
      <c r="AA2465" s="15">
        <v>0</v>
      </c>
      <c r="AB2465" s="15">
        <v>0</v>
      </c>
      <c r="AC2465" s="15">
        <v>0</v>
      </c>
      <c r="AD2465" s="15">
        <v>0</v>
      </c>
      <c r="AE2465" s="15">
        <v>0</v>
      </c>
      <c r="AF2465" s="15">
        <v>0</v>
      </c>
      <c r="AG2465" s="15">
        <f t="shared" si="191"/>
        <v>0</v>
      </c>
      <c r="AH2465" s="15">
        <v>0</v>
      </c>
      <c r="AI2465" s="15">
        <v>0</v>
      </c>
      <c r="AJ2465" s="15">
        <v>0</v>
      </c>
      <c r="AK2465" s="15">
        <v>0</v>
      </c>
      <c r="AL2465" s="15">
        <v>0</v>
      </c>
      <c r="AM2465" s="15">
        <v>0</v>
      </c>
      <c r="AN2465" s="15">
        <v>0</v>
      </c>
      <c r="AO2465" s="15">
        <v>0</v>
      </c>
      <c r="AP2465" s="15">
        <v>0</v>
      </c>
      <c r="AQ2465" s="15">
        <v>0</v>
      </c>
      <c r="AR2465" s="15">
        <v>0</v>
      </c>
      <c r="AS2465" s="15">
        <v>0</v>
      </c>
      <c r="AT2465" s="15">
        <f t="shared" si="192"/>
        <v>0</v>
      </c>
      <c r="AU2465" s="15">
        <v>0</v>
      </c>
      <c r="AV2465" s="15">
        <v>0</v>
      </c>
      <c r="AW2465" s="15">
        <v>0</v>
      </c>
      <c r="AX2465" s="15">
        <v>0</v>
      </c>
      <c r="AY2465" s="15">
        <v>0</v>
      </c>
      <c r="AZ2465" s="15">
        <v>0</v>
      </c>
      <c r="BA2465" s="15">
        <v>0</v>
      </c>
      <c r="BB2465" s="15">
        <v>0</v>
      </c>
      <c r="BC2465" s="15">
        <v>0</v>
      </c>
      <c r="BD2465" s="15">
        <v>0</v>
      </c>
      <c r="BE2465" s="15">
        <v>0</v>
      </c>
      <c r="BF2465" s="15">
        <v>0</v>
      </c>
      <c r="BG2465" s="15">
        <f t="shared" si="193"/>
        <v>0</v>
      </c>
      <c r="BH2465" t="str">
        <f t="shared" si="194"/>
        <v>CMPCommon</v>
      </c>
      <c r="BI2465" t="str">
        <f>VLOOKUP(BH2465,[2]Summary!$C$29:$C$56,1,0)</f>
        <v>CMPCommon</v>
      </c>
      <c r="BJ2465" s="16">
        <v>44562</v>
      </c>
    </row>
    <row r="2466" spans="1:62" x14ac:dyDescent="0.25">
      <c r="A2466" s="13" t="s">
        <v>4915</v>
      </c>
      <c r="B2466" s="13" t="s">
        <v>4916</v>
      </c>
      <c r="C2466" t="s">
        <v>4910</v>
      </c>
      <c r="D2466" t="s">
        <v>18</v>
      </c>
      <c r="E2466" t="s">
        <v>301</v>
      </c>
      <c r="F2466" s="13" t="s">
        <v>33</v>
      </c>
      <c r="H2466" s="15">
        <v>0</v>
      </c>
      <c r="I2466" s="15">
        <v>0</v>
      </c>
      <c r="J2466" s="15">
        <v>0</v>
      </c>
      <c r="K2466" s="15">
        <v>0</v>
      </c>
      <c r="L2466" s="15">
        <v>0</v>
      </c>
      <c r="M2466" s="15">
        <v>0</v>
      </c>
      <c r="N2466" s="15">
        <v>0</v>
      </c>
      <c r="O2466" s="15">
        <v>0</v>
      </c>
      <c r="P2466" s="15">
        <v>0</v>
      </c>
      <c r="Q2466" s="15">
        <v>0</v>
      </c>
      <c r="R2466" s="15">
        <v>0</v>
      </c>
      <c r="S2466" s="15">
        <v>0</v>
      </c>
      <c r="T2466" s="15">
        <f t="shared" si="190"/>
        <v>0</v>
      </c>
      <c r="U2466" s="15">
        <v>0</v>
      </c>
      <c r="V2466" s="15">
        <v>0</v>
      </c>
      <c r="W2466" s="15">
        <v>0</v>
      </c>
      <c r="X2466" s="15">
        <v>0</v>
      </c>
      <c r="Y2466" s="15">
        <v>0</v>
      </c>
      <c r="Z2466" s="15">
        <v>0</v>
      </c>
      <c r="AA2466" s="15">
        <v>0</v>
      </c>
      <c r="AB2466" s="15">
        <v>0</v>
      </c>
      <c r="AC2466" s="15">
        <v>0</v>
      </c>
      <c r="AD2466" s="15">
        <v>0</v>
      </c>
      <c r="AE2466" s="15">
        <v>0</v>
      </c>
      <c r="AF2466" s="15">
        <v>0</v>
      </c>
      <c r="AG2466" s="15">
        <f t="shared" si="191"/>
        <v>0</v>
      </c>
      <c r="AH2466" s="15">
        <v>0</v>
      </c>
      <c r="AI2466" s="15">
        <v>0</v>
      </c>
      <c r="AJ2466" s="15">
        <v>0</v>
      </c>
      <c r="AK2466" s="15">
        <v>0</v>
      </c>
      <c r="AL2466" s="15">
        <v>0</v>
      </c>
      <c r="AM2466" s="15">
        <v>0</v>
      </c>
      <c r="AN2466" s="15">
        <v>0</v>
      </c>
      <c r="AO2466" s="15">
        <v>0</v>
      </c>
      <c r="AP2466" s="15">
        <v>0</v>
      </c>
      <c r="AQ2466" s="15">
        <v>0</v>
      </c>
      <c r="AR2466" s="15">
        <v>0</v>
      </c>
      <c r="AS2466" s="15">
        <v>0</v>
      </c>
      <c r="AT2466" s="15">
        <f t="shared" si="192"/>
        <v>0</v>
      </c>
      <c r="AU2466" s="15">
        <v>0</v>
      </c>
      <c r="AV2466" s="15">
        <v>0</v>
      </c>
      <c r="AW2466" s="15">
        <v>0</v>
      </c>
      <c r="AX2466" s="15">
        <v>0</v>
      </c>
      <c r="AY2466" s="15">
        <v>0</v>
      </c>
      <c r="AZ2466" s="15">
        <v>0</v>
      </c>
      <c r="BA2466" s="15">
        <v>0</v>
      </c>
      <c r="BB2466" s="15">
        <v>0</v>
      </c>
      <c r="BC2466" s="15">
        <v>0</v>
      </c>
      <c r="BD2466" s="15">
        <v>0</v>
      </c>
      <c r="BE2466" s="15">
        <v>0</v>
      </c>
      <c r="BF2466" s="15">
        <v>0</v>
      </c>
      <c r="BG2466" s="15">
        <f t="shared" si="193"/>
        <v>0</v>
      </c>
      <c r="BH2466" t="str">
        <f t="shared" si="194"/>
        <v>UICommon</v>
      </c>
      <c r="BI2466" t="str">
        <f>VLOOKUP(BH2466,[2]Summary!$C$29:$C$56,1,0)</f>
        <v>UICommon</v>
      </c>
      <c r="BJ2466" s="16">
        <v>44562</v>
      </c>
    </row>
    <row r="2467" spans="1:62" x14ac:dyDescent="0.25">
      <c r="A2467" s="13" t="s">
        <v>4917</v>
      </c>
      <c r="B2467" s="13" t="s">
        <v>4887</v>
      </c>
      <c r="C2467" t="s">
        <v>4918</v>
      </c>
      <c r="D2467" t="s">
        <v>595</v>
      </c>
      <c r="E2467" t="s">
        <v>301</v>
      </c>
      <c r="F2467" s="13" t="s">
        <v>33</v>
      </c>
      <c r="H2467" s="15">
        <v>0</v>
      </c>
      <c r="I2467" s="15">
        <v>0</v>
      </c>
      <c r="J2467" s="15">
        <v>0</v>
      </c>
      <c r="K2467" s="15">
        <v>0</v>
      </c>
      <c r="L2467" s="15">
        <v>0</v>
      </c>
      <c r="M2467" s="15">
        <v>0</v>
      </c>
      <c r="N2467" s="15">
        <v>0</v>
      </c>
      <c r="O2467" s="15">
        <v>0</v>
      </c>
      <c r="P2467" s="15">
        <v>0</v>
      </c>
      <c r="Q2467" s="15">
        <v>0</v>
      </c>
      <c r="R2467" s="15">
        <v>0</v>
      </c>
      <c r="S2467" s="15">
        <v>0</v>
      </c>
      <c r="T2467" s="15">
        <f t="shared" si="190"/>
        <v>0</v>
      </c>
      <c r="U2467" s="15">
        <v>0</v>
      </c>
      <c r="V2467" s="15">
        <v>0</v>
      </c>
      <c r="W2467" s="15">
        <v>0</v>
      </c>
      <c r="X2467" s="15">
        <v>0</v>
      </c>
      <c r="Y2467" s="15">
        <v>0</v>
      </c>
      <c r="Z2467" s="15">
        <v>0</v>
      </c>
      <c r="AA2467" s="15">
        <v>0</v>
      </c>
      <c r="AB2467" s="15">
        <v>0</v>
      </c>
      <c r="AC2467" s="15">
        <v>0</v>
      </c>
      <c r="AD2467" s="15">
        <v>0</v>
      </c>
      <c r="AE2467" s="15">
        <v>0</v>
      </c>
      <c r="AF2467" s="15">
        <v>0</v>
      </c>
      <c r="AG2467" s="15">
        <f t="shared" si="191"/>
        <v>0</v>
      </c>
      <c r="AH2467" s="15">
        <v>0</v>
      </c>
      <c r="AI2467" s="15">
        <v>0</v>
      </c>
      <c r="AJ2467" s="15">
        <v>0</v>
      </c>
      <c r="AK2467" s="15">
        <v>0</v>
      </c>
      <c r="AL2467" s="15">
        <v>0</v>
      </c>
      <c r="AM2467" s="15">
        <v>0</v>
      </c>
      <c r="AN2467" s="15">
        <v>0</v>
      </c>
      <c r="AO2467" s="15">
        <v>0</v>
      </c>
      <c r="AP2467" s="15">
        <v>0</v>
      </c>
      <c r="AQ2467" s="15">
        <v>0</v>
      </c>
      <c r="AR2467" s="15">
        <v>0</v>
      </c>
      <c r="AS2467" s="15">
        <v>0</v>
      </c>
      <c r="AT2467" s="15">
        <f t="shared" si="192"/>
        <v>0</v>
      </c>
      <c r="AU2467" s="15">
        <v>0</v>
      </c>
      <c r="AV2467" s="15">
        <v>0</v>
      </c>
      <c r="AW2467" s="15">
        <v>0</v>
      </c>
      <c r="AX2467" s="15">
        <v>0</v>
      </c>
      <c r="AY2467" s="15">
        <v>0</v>
      </c>
      <c r="AZ2467" s="15">
        <v>0</v>
      </c>
      <c r="BA2467" s="15">
        <v>0</v>
      </c>
      <c r="BB2467" s="15">
        <v>0</v>
      </c>
      <c r="BC2467" s="15">
        <v>0</v>
      </c>
      <c r="BD2467" s="15">
        <v>4.6421098632812496</v>
      </c>
      <c r="BE2467" s="15">
        <v>4.6421098632812496</v>
      </c>
      <c r="BF2467" s="15">
        <v>4.6421098632812496</v>
      </c>
      <c r="BG2467" s="15">
        <f t="shared" si="193"/>
        <v>13.92632958984375</v>
      </c>
      <c r="BH2467" t="str">
        <f t="shared" si="194"/>
        <v>CMPCommon</v>
      </c>
      <c r="BI2467" t="str">
        <f>VLOOKUP(BH2467,[2]Summary!$C$29:$C$56,1,0)</f>
        <v>CMPCommon</v>
      </c>
      <c r="BJ2467" s="16">
        <v>44562</v>
      </c>
    </row>
    <row r="2468" spans="1:62" x14ac:dyDescent="0.25">
      <c r="A2468" s="13" t="s">
        <v>4919</v>
      </c>
      <c r="B2468" s="13" t="s">
        <v>4920</v>
      </c>
      <c r="C2468" t="s">
        <v>4921</v>
      </c>
      <c r="D2468" t="s">
        <v>18</v>
      </c>
      <c r="E2468" t="s">
        <v>19</v>
      </c>
      <c r="F2468" s="13" t="s">
        <v>33</v>
      </c>
      <c r="H2468" s="15">
        <v>0</v>
      </c>
      <c r="I2468" s="15">
        <v>0</v>
      </c>
      <c r="J2468" s="15">
        <v>0</v>
      </c>
      <c r="K2468" s="15">
        <v>0</v>
      </c>
      <c r="L2468" s="15">
        <v>0</v>
      </c>
      <c r="M2468" s="15">
        <v>0</v>
      </c>
      <c r="N2468" s="15">
        <v>0</v>
      </c>
      <c r="O2468" s="15">
        <v>0</v>
      </c>
      <c r="P2468" s="15">
        <v>0</v>
      </c>
      <c r="Q2468" s="15">
        <v>0</v>
      </c>
      <c r="R2468" s="15">
        <v>0</v>
      </c>
      <c r="S2468" s="15">
        <v>0</v>
      </c>
      <c r="T2468" s="15">
        <f t="shared" si="190"/>
        <v>0</v>
      </c>
      <c r="U2468" s="15">
        <v>0</v>
      </c>
      <c r="V2468" s="15">
        <v>0</v>
      </c>
      <c r="W2468" s="15">
        <v>0</v>
      </c>
      <c r="X2468" s="15">
        <v>0</v>
      </c>
      <c r="Y2468" s="15">
        <v>0</v>
      </c>
      <c r="Z2468" s="15">
        <v>0</v>
      </c>
      <c r="AA2468" s="15">
        <v>0</v>
      </c>
      <c r="AB2468" s="15">
        <v>0</v>
      </c>
      <c r="AC2468" s="15">
        <v>0</v>
      </c>
      <c r="AD2468" s="15">
        <v>0</v>
      </c>
      <c r="AE2468" s="15">
        <v>0</v>
      </c>
      <c r="AF2468" s="15">
        <v>0</v>
      </c>
      <c r="AG2468" s="15">
        <f t="shared" si="191"/>
        <v>0</v>
      </c>
      <c r="AH2468" s="15">
        <v>0</v>
      </c>
      <c r="AI2468" s="15">
        <v>0</v>
      </c>
      <c r="AJ2468" s="15">
        <v>0</v>
      </c>
      <c r="AK2468" s="15">
        <v>0</v>
      </c>
      <c r="AL2468" s="15">
        <v>0</v>
      </c>
      <c r="AM2468" s="15">
        <v>0</v>
      </c>
      <c r="AN2468" s="15">
        <v>0</v>
      </c>
      <c r="AO2468" s="15">
        <v>0</v>
      </c>
      <c r="AP2468" s="15">
        <v>19.073550205230713</v>
      </c>
      <c r="AQ2468" s="15">
        <v>44.561</v>
      </c>
      <c r="AR2468" s="15">
        <v>16.738660400390625</v>
      </c>
      <c r="AS2468" s="15">
        <v>114.69282305908203</v>
      </c>
      <c r="AT2468" s="15">
        <f t="shared" si="192"/>
        <v>195.06603366470335</v>
      </c>
      <c r="AU2468" s="15">
        <v>0</v>
      </c>
      <c r="AV2468" s="15">
        <v>0</v>
      </c>
      <c r="AW2468" s="15">
        <v>0</v>
      </c>
      <c r="AX2468" s="15">
        <v>0</v>
      </c>
      <c r="AY2468" s="15">
        <v>0</v>
      </c>
      <c r="AZ2468" s="15">
        <v>0</v>
      </c>
      <c r="BA2468" s="15">
        <v>0</v>
      </c>
      <c r="BB2468" s="15">
        <v>0</v>
      </c>
      <c r="BC2468" s="15">
        <v>0</v>
      </c>
      <c r="BD2468" s="15">
        <v>0</v>
      </c>
      <c r="BE2468" s="15">
        <v>0</v>
      </c>
      <c r="BF2468" s="15">
        <v>0</v>
      </c>
      <c r="BG2468" s="15">
        <f t="shared" si="193"/>
        <v>0</v>
      </c>
      <c r="BH2468" t="str">
        <f t="shared" si="194"/>
        <v>UIDIST</v>
      </c>
      <c r="BI2468" t="str">
        <f>VLOOKUP(BH2468,[2]Summary!$C$29:$C$56,1,0)</f>
        <v>UIDist</v>
      </c>
      <c r="BJ2468" s="16">
        <v>44197</v>
      </c>
    </row>
    <row r="2469" spans="1:62" x14ac:dyDescent="0.25">
      <c r="A2469" s="13" t="s">
        <v>4922</v>
      </c>
      <c r="B2469" s="13" t="s">
        <v>4923</v>
      </c>
      <c r="C2469" t="s">
        <v>4924</v>
      </c>
      <c r="D2469" t="s">
        <v>595</v>
      </c>
      <c r="E2469" t="s">
        <v>301</v>
      </c>
      <c r="F2469" s="13" t="s">
        <v>33</v>
      </c>
      <c r="H2469" s="15">
        <v>0</v>
      </c>
      <c r="I2469" s="15">
        <v>0</v>
      </c>
      <c r="J2469" s="15">
        <v>0</v>
      </c>
      <c r="K2469" s="15">
        <v>0</v>
      </c>
      <c r="L2469" s="15">
        <v>0</v>
      </c>
      <c r="M2469" s="15">
        <v>0</v>
      </c>
      <c r="N2469" s="15">
        <v>0</v>
      </c>
      <c r="O2469" s="15">
        <v>0</v>
      </c>
      <c r="P2469" s="15">
        <v>0</v>
      </c>
      <c r="Q2469" s="15">
        <v>0</v>
      </c>
      <c r="R2469" s="15">
        <v>0</v>
      </c>
      <c r="S2469" s="15">
        <v>0</v>
      </c>
      <c r="T2469" s="15">
        <f t="shared" si="190"/>
        <v>0</v>
      </c>
      <c r="U2469" s="15">
        <v>0</v>
      </c>
      <c r="V2469" s="15">
        <v>0</v>
      </c>
      <c r="W2469" s="15">
        <v>0</v>
      </c>
      <c r="X2469" s="15">
        <v>0</v>
      </c>
      <c r="Y2469" s="15">
        <v>0</v>
      </c>
      <c r="Z2469" s="15">
        <v>0</v>
      </c>
      <c r="AA2469" s="15">
        <v>0</v>
      </c>
      <c r="AB2469" s="15">
        <v>0</v>
      </c>
      <c r="AC2469" s="15">
        <v>0</v>
      </c>
      <c r="AD2469" s="15">
        <v>0</v>
      </c>
      <c r="AE2469" s="15">
        <v>0</v>
      </c>
      <c r="AF2469" s="15">
        <v>112.98459999999999</v>
      </c>
      <c r="AG2469" s="15">
        <f t="shared" si="191"/>
        <v>112.98459999999999</v>
      </c>
      <c r="AH2469" s="15">
        <v>0.7369699999999999</v>
      </c>
      <c r="AI2469" s="15">
        <v>3.2427300000000003</v>
      </c>
      <c r="AJ2469" s="15">
        <v>2.4516800000000001</v>
      </c>
      <c r="AK2469" s="15">
        <v>1.0740999999999998</v>
      </c>
      <c r="AL2469" s="15">
        <v>10.61809</v>
      </c>
      <c r="AM2469" s="15">
        <v>13.01294</v>
      </c>
      <c r="AN2469" s="15">
        <v>0.98266999999999993</v>
      </c>
      <c r="AO2469" s="15">
        <v>0.85170000000000001</v>
      </c>
      <c r="AP2469" s="15">
        <v>21.8858</v>
      </c>
      <c r="AQ2469" s="15">
        <v>39.389960000000002</v>
      </c>
      <c r="AR2469" s="15">
        <v>1.4293499999999999</v>
      </c>
      <c r="AS2469" s="15">
        <v>0.9990699999999999</v>
      </c>
      <c r="AT2469" s="15">
        <f t="shared" si="192"/>
        <v>96.675060000000002</v>
      </c>
      <c r="AU2469" s="15">
        <v>1.19127001953125</v>
      </c>
      <c r="AV2469" s="15">
        <v>1.07597998046875</v>
      </c>
      <c r="AW2469" s="15">
        <v>1.2171199951171876</v>
      </c>
      <c r="AX2469" s="15">
        <v>0.73598999023437495</v>
      </c>
      <c r="AY2469" s="15">
        <v>0</v>
      </c>
      <c r="AZ2469" s="15">
        <v>0</v>
      </c>
      <c r="BA2469" s="15">
        <v>0</v>
      </c>
      <c r="BB2469" s="15">
        <v>0</v>
      </c>
      <c r="BC2469" s="15">
        <v>0</v>
      </c>
      <c r="BD2469" s="15">
        <v>0</v>
      </c>
      <c r="BE2469" s="15">
        <v>1.9099999666213989E-3</v>
      </c>
      <c r="BF2469" s="15">
        <v>0</v>
      </c>
      <c r="BG2469" s="15">
        <f t="shared" si="193"/>
        <v>4.2222699853181833</v>
      </c>
      <c r="BH2469" t="str">
        <f t="shared" si="194"/>
        <v>CMPCommon</v>
      </c>
      <c r="BI2469" t="str">
        <f>VLOOKUP(BH2469,[2]Summary!$C$29:$C$56,1,0)</f>
        <v>CMPCommon</v>
      </c>
      <c r="BJ2469" s="16">
        <v>44531</v>
      </c>
    </row>
    <row r="2470" spans="1:62" x14ac:dyDescent="0.25">
      <c r="A2470" s="13" t="s">
        <v>4925</v>
      </c>
      <c r="B2470" s="13" t="s">
        <v>4923</v>
      </c>
      <c r="C2470" t="s">
        <v>4924</v>
      </c>
      <c r="D2470" t="s">
        <v>599</v>
      </c>
      <c r="E2470" t="s">
        <v>301</v>
      </c>
      <c r="F2470" s="13" t="s">
        <v>33</v>
      </c>
      <c r="H2470" s="15">
        <v>0</v>
      </c>
      <c r="I2470" s="15">
        <v>0</v>
      </c>
      <c r="J2470" s="15">
        <v>0</v>
      </c>
      <c r="K2470" s="15">
        <v>0</v>
      </c>
      <c r="L2470" s="15">
        <v>0</v>
      </c>
      <c r="M2470" s="15">
        <v>0</v>
      </c>
      <c r="N2470" s="15">
        <v>0</v>
      </c>
      <c r="O2470" s="15">
        <v>0</v>
      </c>
      <c r="P2470" s="15">
        <v>0</v>
      </c>
      <c r="Q2470" s="15">
        <v>0</v>
      </c>
      <c r="R2470" s="15">
        <v>0</v>
      </c>
      <c r="S2470" s="15">
        <v>0</v>
      </c>
      <c r="T2470" s="15">
        <f t="shared" si="190"/>
        <v>0</v>
      </c>
      <c r="U2470" s="15">
        <v>0</v>
      </c>
      <c r="V2470" s="15">
        <v>0</v>
      </c>
      <c r="W2470" s="15">
        <v>0</v>
      </c>
      <c r="X2470" s="15">
        <v>0</v>
      </c>
      <c r="Y2470" s="15">
        <v>0</v>
      </c>
      <c r="Z2470" s="15">
        <v>0</v>
      </c>
      <c r="AA2470" s="15">
        <v>0</v>
      </c>
      <c r="AB2470" s="15">
        <v>0</v>
      </c>
      <c r="AC2470" s="15">
        <v>0</v>
      </c>
      <c r="AD2470" s="15">
        <v>0</v>
      </c>
      <c r="AE2470" s="15">
        <v>0</v>
      </c>
      <c r="AF2470" s="15">
        <v>185.82926</v>
      </c>
      <c r="AG2470" s="15">
        <f t="shared" si="191"/>
        <v>185.82926</v>
      </c>
      <c r="AH2470" s="15">
        <v>0.90908999999999995</v>
      </c>
      <c r="AI2470" s="15">
        <v>-0.98707000000000067</v>
      </c>
      <c r="AJ2470" s="15">
        <v>0.41555000000000003</v>
      </c>
      <c r="AK2470" s="15">
        <v>0.71228000000000002</v>
      </c>
      <c r="AL2470" s="15">
        <v>19.7516</v>
      </c>
      <c r="AM2470" s="15">
        <v>23.493770000000001</v>
      </c>
      <c r="AN2470" s="15">
        <v>6.9650000000000087E-2</v>
      </c>
      <c r="AO2470" s="15">
        <v>45.274799999999999</v>
      </c>
      <c r="AP2470" s="15">
        <v>-22.204470000000001</v>
      </c>
      <c r="AQ2470" s="15">
        <v>71.26191</v>
      </c>
      <c r="AR2470" s="15">
        <v>1.4168399999999999</v>
      </c>
      <c r="AS2470" s="15">
        <v>1.5820100000000001</v>
      </c>
      <c r="AT2470" s="15">
        <f t="shared" si="192"/>
        <v>141.69596000000001</v>
      </c>
      <c r="AU2470" s="15">
        <v>1.48543994140625</v>
      </c>
      <c r="AV2470" s="15">
        <v>1.34168994140625</v>
      </c>
      <c r="AW2470" s="15">
        <v>2.2014199218749999</v>
      </c>
      <c r="AX2470" s="15">
        <v>1.6744200439453125</v>
      </c>
      <c r="AY2470" s="15">
        <v>-0.21872999572753907</v>
      </c>
      <c r="AZ2470" s="15">
        <v>0</v>
      </c>
      <c r="BA2470" s="15">
        <v>0</v>
      </c>
      <c r="BB2470" s="15">
        <v>0</v>
      </c>
      <c r="BC2470" s="15">
        <v>-7.3580001831054689E-2</v>
      </c>
      <c r="BD2470" s="15">
        <v>0</v>
      </c>
      <c r="BE2470" s="15">
        <v>7.3580001831054689E-2</v>
      </c>
      <c r="BF2470" s="15">
        <v>0</v>
      </c>
      <c r="BG2470" s="15">
        <f t="shared" si="193"/>
        <v>6.4842398529052732</v>
      </c>
      <c r="BH2470" t="str">
        <f t="shared" si="194"/>
        <v>NYSEGCommon</v>
      </c>
      <c r="BI2470" t="str">
        <f>VLOOKUP(BH2470,[2]Summary!$C$29:$C$56,1,0)</f>
        <v>NYSEGCommon</v>
      </c>
      <c r="BJ2470" s="16">
        <v>44531</v>
      </c>
    </row>
    <row r="2471" spans="1:62" x14ac:dyDescent="0.25">
      <c r="A2471" s="13" t="s">
        <v>4926</v>
      </c>
      <c r="B2471" s="13" t="s">
        <v>4923</v>
      </c>
      <c r="C2471" t="s">
        <v>4924</v>
      </c>
      <c r="D2471" t="s">
        <v>596</v>
      </c>
      <c r="E2471" t="s">
        <v>301</v>
      </c>
      <c r="F2471" s="13" t="s">
        <v>33</v>
      </c>
      <c r="H2471" s="15">
        <v>0</v>
      </c>
      <c r="I2471" s="15">
        <v>0</v>
      </c>
      <c r="J2471" s="15">
        <v>0</v>
      </c>
      <c r="K2471" s="15">
        <v>0</v>
      </c>
      <c r="L2471" s="15">
        <v>0</v>
      </c>
      <c r="M2471" s="15">
        <v>0</v>
      </c>
      <c r="N2471" s="15">
        <v>0</v>
      </c>
      <c r="O2471" s="15">
        <v>0</v>
      </c>
      <c r="P2471" s="15">
        <v>0</v>
      </c>
      <c r="Q2471" s="15">
        <v>0</v>
      </c>
      <c r="R2471" s="15">
        <v>0</v>
      </c>
      <c r="S2471" s="15">
        <v>0</v>
      </c>
      <c r="T2471" s="15">
        <f t="shared" si="190"/>
        <v>0</v>
      </c>
      <c r="U2471" s="15">
        <v>0</v>
      </c>
      <c r="V2471" s="15">
        <v>0</v>
      </c>
      <c r="W2471" s="15">
        <v>0</v>
      </c>
      <c r="X2471" s="15">
        <v>0</v>
      </c>
      <c r="Y2471" s="15">
        <v>0</v>
      </c>
      <c r="Z2471" s="15">
        <v>0</v>
      </c>
      <c r="AA2471" s="15">
        <v>0</v>
      </c>
      <c r="AB2471" s="15">
        <v>0</v>
      </c>
      <c r="AC2471" s="15">
        <v>0</v>
      </c>
      <c r="AD2471" s="15">
        <v>0</v>
      </c>
      <c r="AE2471" s="15">
        <v>0</v>
      </c>
      <c r="AF2471" s="15">
        <v>91.147600000000011</v>
      </c>
      <c r="AG2471" s="15">
        <f t="shared" si="191"/>
        <v>91.147600000000011</v>
      </c>
      <c r="AH2471" s="15">
        <v>0.58755999999999997</v>
      </c>
      <c r="AI2471" s="15">
        <v>2.0089699999999997</v>
      </c>
      <c r="AJ2471" s="15">
        <v>0.56041000000000007</v>
      </c>
      <c r="AK2471" s="15">
        <v>0.8081600000000001</v>
      </c>
      <c r="AL2471" s="15">
        <v>10.177580000000001</v>
      </c>
      <c r="AM2471" s="15">
        <v>12.358139999999999</v>
      </c>
      <c r="AN2471" s="15">
        <v>0.47883000000000014</v>
      </c>
      <c r="AO2471" s="15">
        <v>1.6460000000000037E-2</v>
      </c>
      <c r="AP2471" s="15">
        <v>21.041869999999999</v>
      </c>
      <c r="AQ2471" s="15">
        <v>31.033639999999998</v>
      </c>
      <c r="AR2471" s="15">
        <v>6.4993699999999999</v>
      </c>
      <c r="AS2471" s="15">
        <v>0.61315999999999993</v>
      </c>
      <c r="AT2471" s="15">
        <f t="shared" si="192"/>
        <v>86.184149999999988</v>
      </c>
      <c r="AU2471" s="15">
        <v>-0.35359997558593748</v>
      </c>
      <c r="AV2471" s="15">
        <v>0.98628997802734375</v>
      </c>
      <c r="AW2471" s="15">
        <v>1.2614000244140624</v>
      </c>
      <c r="AX2471" s="15">
        <v>1.0788100585937499</v>
      </c>
      <c r="AY2471" s="15">
        <v>0</v>
      </c>
      <c r="AZ2471" s="15">
        <v>0</v>
      </c>
      <c r="BA2471" s="15">
        <v>0</v>
      </c>
      <c r="BB2471" s="15">
        <v>0</v>
      </c>
      <c r="BC2471" s="15">
        <v>0</v>
      </c>
      <c r="BD2471" s="15">
        <v>0</v>
      </c>
      <c r="BE2471" s="15">
        <v>0</v>
      </c>
      <c r="BF2471" s="15">
        <v>0</v>
      </c>
      <c r="BG2471" s="15">
        <f t="shared" si="193"/>
        <v>2.9729000854492185</v>
      </c>
      <c r="BH2471" t="str">
        <f t="shared" si="194"/>
        <v>RGECommon</v>
      </c>
      <c r="BI2471" t="str">
        <f>VLOOKUP(BH2471,[2]Summary!$C$29:$C$56,1,0)</f>
        <v>RGECommon</v>
      </c>
      <c r="BJ2471" s="16">
        <v>44317</v>
      </c>
    </row>
    <row r="2472" spans="1:62" x14ac:dyDescent="0.25">
      <c r="A2472" s="13" t="s">
        <v>4927</v>
      </c>
      <c r="B2472" s="13" t="s">
        <v>4928</v>
      </c>
      <c r="C2472" t="s">
        <v>4929</v>
      </c>
      <c r="D2472" t="s">
        <v>599</v>
      </c>
      <c r="E2472" t="s">
        <v>301</v>
      </c>
      <c r="F2472" s="13" t="s">
        <v>33</v>
      </c>
      <c r="H2472" s="15">
        <v>0</v>
      </c>
      <c r="I2472" s="15">
        <v>0</v>
      </c>
      <c r="J2472" s="15">
        <v>0</v>
      </c>
      <c r="K2472" s="15">
        <v>0</v>
      </c>
      <c r="L2472" s="15">
        <v>0</v>
      </c>
      <c r="M2472" s="15">
        <v>0</v>
      </c>
      <c r="N2472" s="15">
        <v>0</v>
      </c>
      <c r="O2472" s="15">
        <v>0</v>
      </c>
      <c r="P2472" s="15">
        <v>0</v>
      </c>
      <c r="Q2472" s="15">
        <v>0</v>
      </c>
      <c r="R2472" s="15">
        <v>0</v>
      </c>
      <c r="S2472" s="15">
        <v>0</v>
      </c>
      <c r="T2472" s="15">
        <f t="shared" si="190"/>
        <v>0</v>
      </c>
      <c r="U2472" s="15">
        <v>0</v>
      </c>
      <c r="V2472" s="15">
        <v>0</v>
      </c>
      <c r="W2472" s="15">
        <v>0</v>
      </c>
      <c r="X2472" s="15">
        <v>0</v>
      </c>
      <c r="Y2472" s="15">
        <v>0</v>
      </c>
      <c r="Z2472" s="15">
        <v>0</v>
      </c>
      <c r="AA2472" s="15">
        <v>0</v>
      </c>
      <c r="AB2472" s="15">
        <v>0</v>
      </c>
      <c r="AC2472" s="15">
        <v>512.67769999999996</v>
      </c>
      <c r="AD2472" s="15">
        <v>87.677059999999997</v>
      </c>
      <c r="AE2472" s="15">
        <v>69.650419999999997</v>
      </c>
      <c r="AF2472" s="15">
        <v>247.20480999999998</v>
      </c>
      <c r="AG2472" s="15">
        <f t="shared" si="191"/>
        <v>917.20998999999983</v>
      </c>
      <c r="AH2472" s="15">
        <v>-7.0096199999999982</v>
      </c>
      <c r="AI2472" s="15">
        <v>32.141199999999998</v>
      </c>
      <c r="AJ2472" s="15">
        <v>160.84450999999996</v>
      </c>
      <c r="AK2472" s="15">
        <v>124.11825999999999</v>
      </c>
      <c r="AL2472" s="15">
        <v>37.317240000000005</v>
      </c>
      <c r="AM2472" s="15">
        <v>219.31172000000001</v>
      </c>
      <c r="AN2472" s="15">
        <v>7.2847599999999986</v>
      </c>
      <c r="AO2472" s="15">
        <v>147.3784</v>
      </c>
      <c r="AP2472" s="15">
        <v>12.611999999999998</v>
      </c>
      <c r="AQ2472" s="15">
        <v>70.409459999999996</v>
      </c>
      <c r="AR2472" s="15">
        <v>36.522030000000001</v>
      </c>
      <c r="AS2472" s="15">
        <v>336.2505900000001</v>
      </c>
      <c r="AT2472" s="15">
        <f t="shared" si="192"/>
        <v>1177.18055</v>
      </c>
      <c r="AU2472" s="15">
        <v>51.910338867187498</v>
      </c>
      <c r="AV2472" s="15">
        <v>25.381389648437501</v>
      </c>
      <c r="AW2472" s="15">
        <v>41.0814189453125</v>
      </c>
      <c r="AX2472" s="15">
        <v>41.917589843750001</v>
      </c>
      <c r="AY2472" s="15">
        <v>30.208140624999999</v>
      </c>
      <c r="AZ2472" s="15">
        <v>53.306871093749997</v>
      </c>
      <c r="BA2472" s="15">
        <v>54.313771484375003</v>
      </c>
      <c r="BB2472" s="15">
        <v>41.495929687500002</v>
      </c>
      <c r="BC2472" s="15">
        <v>38.274130371093747</v>
      </c>
      <c r="BD2472" s="15">
        <v>0</v>
      </c>
      <c r="BE2472" s="15">
        <v>0</v>
      </c>
      <c r="BF2472" s="15">
        <v>0</v>
      </c>
      <c r="BG2472" s="15">
        <f t="shared" si="193"/>
        <v>377.88958056640627</v>
      </c>
      <c r="BH2472" t="str">
        <f t="shared" si="194"/>
        <v>NYSEGCommon</v>
      </c>
      <c r="BI2472" t="str">
        <f>VLOOKUP(BH2472,[2]Summary!$C$29:$C$56,1,0)</f>
        <v>NYSEGCommon</v>
      </c>
      <c r="BJ2472" s="16">
        <v>44470</v>
      </c>
    </row>
    <row r="2473" spans="1:62" x14ac:dyDescent="0.25">
      <c r="A2473" s="13" t="s">
        <v>4930</v>
      </c>
      <c r="B2473" s="13" t="s">
        <v>4928</v>
      </c>
      <c r="C2473" t="s">
        <v>4929</v>
      </c>
      <c r="D2473" t="s">
        <v>596</v>
      </c>
      <c r="E2473" t="s">
        <v>301</v>
      </c>
      <c r="F2473" s="13" t="s">
        <v>33</v>
      </c>
      <c r="H2473" s="15">
        <v>0</v>
      </c>
      <c r="I2473" s="15">
        <v>0</v>
      </c>
      <c r="J2473" s="15">
        <v>0</v>
      </c>
      <c r="K2473" s="15">
        <v>0</v>
      </c>
      <c r="L2473" s="15">
        <v>0</v>
      </c>
      <c r="M2473" s="15">
        <v>0</v>
      </c>
      <c r="N2473" s="15">
        <v>0</v>
      </c>
      <c r="O2473" s="15">
        <v>0</v>
      </c>
      <c r="P2473" s="15">
        <v>0</v>
      </c>
      <c r="Q2473" s="15">
        <v>0</v>
      </c>
      <c r="R2473" s="15">
        <v>0</v>
      </c>
      <c r="S2473" s="15">
        <v>0</v>
      </c>
      <c r="T2473" s="15">
        <f t="shared" si="190"/>
        <v>0</v>
      </c>
      <c r="U2473" s="15">
        <v>0</v>
      </c>
      <c r="V2473" s="15">
        <v>0</v>
      </c>
      <c r="W2473" s="15">
        <v>0</v>
      </c>
      <c r="X2473" s="15">
        <v>0</v>
      </c>
      <c r="Y2473" s="15">
        <v>0</v>
      </c>
      <c r="Z2473" s="15">
        <v>0</v>
      </c>
      <c r="AA2473" s="15">
        <v>0</v>
      </c>
      <c r="AB2473" s="15">
        <v>0</v>
      </c>
      <c r="AC2473" s="15">
        <v>386.10930000000002</v>
      </c>
      <c r="AD2473" s="15">
        <v>66.695209999999989</v>
      </c>
      <c r="AE2473" s="15">
        <v>3.5406200000000001</v>
      </c>
      <c r="AF2473" s="15">
        <v>218.84773999999999</v>
      </c>
      <c r="AG2473" s="15">
        <f t="shared" si="191"/>
        <v>675.19286999999997</v>
      </c>
      <c r="AH2473" s="15">
        <v>-22.766029999999997</v>
      </c>
      <c r="AI2473" s="15">
        <v>25.948509999999999</v>
      </c>
      <c r="AJ2473" s="15">
        <v>135.76016000000001</v>
      </c>
      <c r="AK2473" s="15">
        <v>83.273269999999997</v>
      </c>
      <c r="AL2473" s="15">
        <v>8.844619999999999</v>
      </c>
      <c r="AM2473" s="15">
        <v>165.39444999999998</v>
      </c>
      <c r="AN2473" s="15">
        <v>9.8829599999999989</v>
      </c>
      <c r="AO2473" s="15">
        <v>111.05938</v>
      </c>
      <c r="AP2473" s="15">
        <v>7.5800700000000001</v>
      </c>
      <c r="AQ2473" s="15">
        <v>44.191759999999995</v>
      </c>
      <c r="AR2473" s="15">
        <v>7.2789599999999997</v>
      </c>
      <c r="AS2473" s="15">
        <v>244.34707</v>
      </c>
      <c r="AT2473" s="15">
        <f t="shared" si="192"/>
        <v>820.79518000000007</v>
      </c>
      <c r="AU2473" s="15">
        <v>28.011460937500001</v>
      </c>
      <c r="AV2473" s="15">
        <v>8.4937304687499999</v>
      </c>
      <c r="AW2473" s="15">
        <v>13.898710205078125</v>
      </c>
      <c r="AX2473" s="15">
        <v>14.9578701171875</v>
      </c>
      <c r="AY2473" s="15">
        <v>13.896099853515626</v>
      </c>
      <c r="AZ2473" s="15">
        <v>23.147720703125</v>
      </c>
      <c r="BA2473" s="15">
        <v>23.200870117187499</v>
      </c>
      <c r="BB2473" s="15">
        <v>20.3462607421875</v>
      </c>
      <c r="BC2473" s="15">
        <v>12.70758984375</v>
      </c>
      <c r="BD2473" s="15">
        <v>36.219371093749999</v>
      </c>
      <c r="BE2473" s="15">
        <v>36.219371093749999</v>
      </c>
      <c r="BF2473" s="15">
        <v>36.219371093749999</v>
      </c>
      <c r="BG2473" s="15">
        <f t="shared" si="193"/>
        <v>267.31842626953124</v>
      </c>
      <c r="BH2473" t="str">
        <f t="shared" si="194"/>
        <v>RGECommon</v>
      </c>
      <c r="BI2473" t="str">
        <f>VLOOKUP(BH2473,[2]Summary!$C$29:$C$56,1,0)</f>
        <v>RGECommon</v>
      </c>
      <c r="BJ2473" s="16">
        <v>44562</v>
      </c>
    </row>
    <row r="2474" spans="1:62" x14ac:dyDescent="0.25">
      <c r="A2474" s="13" t="s">
        <v>4931</v>
      </c>
      <c r="B2474" s="13" t="s">
        <v>4932</v>
      </c>
      <c r="C2474" t="s">
        <v>4933</v>
      </c>
      <c r="D2474" t="s">
        <v>595</v>
      </c>
      <c r="E2474" t="s">
        <v>301</v>
      </c>
      <c r="F2474" s="13" t="s">
        <v>33</v>
      </c>
      <c r="H2474" s="15">
        <v>0</v>
      </c>
      <c r="I2474" s="15">
        <v>0</v>
      </c>
      <c r="J2474" s="15">
        <v>0</v>
      </c>
      <c r="K2474" s="15">
        <v>0</v>
      </c>
      <c r="L2474" s="15">
        <v>0</v>
      </c>
      <c r="M2474" s="15">
        <v>0</v>
      </c>
      <c r="N2474" s="15">
        <v>0</v>
      </c>
      <c r="O2474" s="15">
        <v>0</v>
      </c>
      <c r="P2474" s="15">
        <v>0</v>
      </c>
      <c r="Q2474" s="15">
        <v>0</v>
      </c>
      <c r="R2474" s="15">
        <v>0</v>
      </c>
      <c r="S2474" s="15">
        <v>0</v>
      </c>
      <c r="T2474" s="15">
        <f t="shared" si="190"/>
        <v>0</v>
      </c>
      <c r="U2474" s="15">
        <v>0</v>
      </c>
      <c r="V2474" s="15">
        <v>0</v>
      </c>
      <c r="W2474" s="15">
        <v>0</v>
      </c>
      <c r="X2474" s="15">
        <v>0</v>
      </c>
      <c r="Y2474" s="15">
        <v>0</v>
      </c>
      <c r="Z2474" s="15">
        <v>0</v>
      </c>
      <c r="AA2474" s="15">
        <v>0</v>
      </c>
      <c r="AB2474" s="15">
        <v>0</v>
      </c>
      <c r="AC2474" s="15">
        <v>0</v>
      </c>
      <c r="AD2474" s="15">
        <v>0</v>
      </c>
      <c r="AE2474" s="15">
        <v>0</v>
      </c>
      <c r="AF2474" s="15">
        <v>0</v>
      </c>
      <c r="AG2474" s="15">
        <f t="shared" si="191"/>
        <v>0</v>
      </c>
      <c r="AH2474" s="15">
        <v>0</v>
      </c>
      <c r="AI2474" s="15">
        <v>0</v>
      </c>
      <c r="AJ2474" s="15">
        <v>0</v>
      </c>
      <c r="AK2474" s="15">
        <v>0</v>
      </c>
      <c r="AL2474" s="15">
        <v>0</v>
      </c>
      <c r="AM2474" s="15">
        <v>0</v>
      </c>
      <c r="AN2474" s="15">
        <v>0</v>
      </c>
      <c r="AO2474" s="15">
        <v>0</v>
      </c>
      <c r="AP2474" s="15">
        <v>0</v>
      </c>
      <c r="AQ2474" s="15">
        <v>0</v>
      </c>
      <c r="AR2474" s="15">
        <v>0</v>
      </c>
      <c r="AS2474" s="15">
        <v>0</v>
      </c>
      <c r="AT2474" s="15">
        <f t="shared" si="192"/>
        <v>0</v>
      </c>
      <c r="AU2474" s="15">
        <v>0</v>
      </c>
      <c r="AV2474" s="15">
        <v>0</v>
      </c>
      <c r="AW2474" s="15">
        <v>0</v>
      </c>
      <c r="AX2474" s="15">
        <v>0</v>
      </c>
      <c r="AY2474" s="15">
        <v>0</v>
      </c>
      <c r="AZ2474" s="15">
        <v>0</v>
      </c>
      <c r="BA2474" s="15">
        <v>0</v>
      </c>
      <c r="BB2474" s="15">
        <v>0</v>
      </c>
      <c r="BC2474" s="15">
        <v>0</v>
      </c>
      <c r="BD2474" s="15">
        <v>0</v>
      </c>
      <c r="BE2474" s="15">
        <v>0</v>
      </c>
      <c r="BF2474" s="15">
        <v>0</v>
      </c>
      <c r="BG2474" s="15">
        <f t="shared" si="193"/>
        <v>0</v>
      </c>
      <c r="BH2474" t="str">
        <f t="shared" si="194"/>
        <v>CMPCommon</v>
      </c>
      <c r="BI2474" t="str">
        <f>VLOOKUP(BH2474,[2]Summary!$C$29:$C$56,1,0)</f>
        <v>CMPCommon</v>
      </c>
      <c r="BJ2474" s="16">
        <v>44562</v>
      </c>
    </row>
    <row r="2475" spans="1:62" x14ac:dyDescent="0.25">
      <c r="A2475" s="13" t="s">
        <v>4934</v>
      </c>
      <c r="B2475" s="13" t="s">
        <v>4935</v>
      </c>
      <c r="C2475" t="s">
        <v>4936</v>
      </c>
      <c r="D2475" t="s">
        <v>595</v>
      </c>
      <c r="E2475" t="s">
        <v>301</v>
      </c>
      <c r="F2475" s="13" t="s">
        <v>33</v>
      </c>
      <c r="H2475" s="15">
        <v>0</v>
      </c>
      <c r="I2475" s="15">
        <v>0</v>
      </c>
      <c r="J2475" s="15">
        <v>0</v>
      </c>
      <c r="K2475" s="15">
        <v>0</v>
      </c>
      <c r="L2475" s="15">
        <v>0</v>
      </c>
      <c r="M2475" s="15">
        <v>0</v>
      </c>
      <c r="N2475" s="15">
        <v>0</v>
      </c>
      <c r="O2475" s="15">
        <v>0</v>
      </c>
      <c r="P2475" s="15">
        <v>0</v>
      </c>
      <c r="Q2475" s="15">
        <v>0</v>
      </c>
      <c r="R2475" s="15">
        <v>0</v>
      </c>
      <c r="S2475" s="15">
        <v>0</v>
      </c>
      <c r="T2475" s="15">
        <f t="shared" si="190"/>
        <v>0</v>
      </c>
      <c r="U2475" s="15">
        <v>0</v>
      </c>
      <c r="V2475" s="15">
        <v>0</v>
      </c>
      <c r="W2475" s="15">
        <v>0</v>
      </c>
      <c r="X2475" s="15">
        <v>0</v>
      </c>
      <c r="Y2475" s="15">
        <v>0</v>
      </c>
      <c r="Z2475" s="15">
        <v>0</v>
      </c>
      <c r="AA2475" s="15">
        <v>0</v>
      </c>
      <c r="AB2475" s="15">
        <v>0</v>
      </c>
      <c r="AC2475" s="15">
        <v>0</v>
      </c>
      <c r="AD2475" s="15">
        <v>0</v>
      </c>
      <c r="AE2475" s="15">
        <v>0</v>
      </c>
      <c r="AF2475" s="15">
        <v>0</v>
      </c>
      <c r="AG2475" s="15">
        <f t="shared" si="191"/>
        <v>0</v>
      </c>
      <c r="AH2475" s="15">
        <v>0</v>
      </c>
      <c r="AI2475" s="15">
        <v>0</v>
      </c>
      <c r="AJ2475" s="15">
        <v>0</v>
      </c>
      <c r="AK2475" s="15">
        <v>0</v>
      </c>
      <c r="AL2475" s="15">
        <v>0</v>
      </c>
      <c r="AM2475" s="15">
        <v>1.9665699999999999</v>
      </c>
      <c r="AN2475" s="15">
        <v>4.23149</v>
      </c>
      <c r="AO2475" s="15">
        <v>141.81603000000001</v>
      </c>
      <c r="AP2475" s="15">
        <v>25.793669999999999</v>
      </c>
      <c r="AQ2475" s="15">
        <v>8.8031600000000001</v>
      </c>
      <c r="AR2475" s="15">
        <v>225.13487999999998</v>
      </c>
      <c r="AS2475" s="15">
        <v>54.119480000000003</v>
      </c>
      <c r="AT2475" s="15">
        <f t="shared" si="192"/>
        <v>461.86527999999998</v>
      </c>
      <c r="AU2475" s="15">
        <v>0.32045019531250002</v>
      </c>
      <c r="AV2475" s="15">
        <v>91.93104272460937</v>
      </c>
      <c r="AW2475" s="15">
        <v>46.526668212890627</v>
      </c>
      <c r="AX2475" s="15">
        <v>23.663230957031249</v>
      </c>
      <c r="AY2475" s="15">
        <v>10.751739746093749</v>
      </c>
      <c r="AZ2475" s="15">
        <v>3.6670298767089844</v>
      </c>
      <c r="BA2475" s="15">
        <v>78.708500000000001</v>
      </c>
      <c r="BB2475" s="15">
        <v>8.1466301269531254</v>
      </c>
      <c r="BC2475" s="15">
        <v>8.7163103027343745</v>
      </c>
      <c r="BD2475" s="15">
        <v>191.7756875</v>
      </c>
      <c r="BE2475" s="15">
        <v>203.311671875</v>
      </c>
      <c r="BF2475" s="15">
        <v>158.04126562499999</v>
      </c>
      <c r="BG2475" s="15">
        <f t="shared" si="193"/>
        <v>825.56022714233404</v>
      </c>
      <c r="BH2475" t="str">
        <f t="shared" si="194"/>
        <v>CMPCommon</v>
      </c>
      <c r="BI2475" t="str">
        <f>VLOOKUP(BH2475,[2]Summary!$C$29:$C$56,1,0)</f>
        <v>CMPCommon</v>
      </c>
      <c r="BJ2475" s="16">
        <v>44562</v>
      </c>
    </row>
    <row r="2476" spans="1:62" x14ac:dyDescent="0.25">
      <c r="A2476" s="13" t="s">
        <v>4937</v>
      </c>
      <c r="B2476" s="13" t="s">
        <v>4935</v>
      </c>
      <c r="C2476" t="s">
        <v>4938</v>
      </c>
      <c r="D2476" t="s">
        <v>599</v>
      </c>
      <c r="E2476" t="s">
        <v>301</v>
      </c>
      <c r="F2476" s="13" t="s">
        <v>33</v>
      </c>
      <c r="H2476" s="15">
        <v>0</v>
      </c>
      <c r="I2476" s="15">
        <v>0</v>
      </c>
      <c r="J2476" s="15">
        <v>0</v>
      </c>
      <c r="K2476" s="15">
        <v>0</v>
      </c>
      <c r="L2476" s="15">
        <v>0</v>
      </c>
      <c r="M2476" s="15">
        <v>0</v>
      </c>
      <c r="N2476" s="15">
        <v>0</v>
      </c>
      <c r="O2476" s="15">
        <v>0</v>
      </c>
      <c r="P2476" s="15">
        <v>0</v>
      </c>
      <c r="Q2476" s="15">
        <v>0</v>
      </c>
      <c r="R2476" s="15">
        <v>0</v>
      </c>
      <c r="S2476" s="15">
        <v>0</v>
      </c>
      <c r="T2476" s="15">
        <f t="shared" si="190"/>
        <v>0</v>
      </c>
      <c r="U2476" s="15">
        <v>0</v>
      </c>
      <c r="V2476" s="15">
        <v>0</v>
      </c>
      <c r="W2476" s="15">
        <v>0</v>
      </c>
      <c r="X2476" s="15">
        <v>0</v>
      </c>
      <c r="Y2476" s="15">
        <v>0</v>
      </c>
      <c r="Z2476" s="15">
        <v>0</v>
      </c>
      <c r="AA2476" s="15">
        <v>0</v>
      </c>
      <c r="AB2476" s="15">
        <v>0</v>
      </c>
      <c r="AC2476" s="15">
        <v>0</v>
      </c>
      <c r="AD2476" s="15">
        <v>0</v>
      </c>
      <c r="AE2476" s="15">
        <v>0</v>
      </c>
      <c r="AF2476" s="15">
        <v>0</v>
      </c>
      <c r="AG2476" s="15">
        <f t="shared" si="191"/>
        <v>0</v>
      </c>
      <c r="AH2476" s="15">
        <v>0</v>
      </c>
      <c r="AI2476" s="15">
        <v>0</v>
      </c>
      <c r="AJ2476" s="15">
        <v>0</v>
      </c>
      <c r="AK2476" s="15">
        <v>0</v>
      </c>
      <c r="AL2476" s="15">
        <v>0</v>
      </c>
      <c r="AM2476" s="15">
        <v>3.4149500000000002</v>
      </c>
      <c r="AN2476" s="15">
        <v>7.9357100000000003</v>
      </c>
      <c r="AO2476" s="15">
        <v>296.47864000000004</v>
      </c>
      <c r="AP2476" s="15">
        <v>36.590910000000001</v>
      </c>
      <c r="AQ2476" s="15">
        <v>206.97758999999999</v>
      </c>
      <c r="AR2476" s="15">
        <v>277.84219000000002</v>
      </c>
      <c r="AS2476" s="15">
        <v>144.82171000000002</v>
      </c>
      <c r="AT2476" s="15">
        <f t="shared" si="192"/>
        <v>974.06170000000009</v>
      </c>
      <c r="AU2476" s="15">
        <v>9.5989746093749995E-2</v>
      </c>
      <c r="AV2476" s="15">
        <v>165.26708886718751</v>
      </c>
      <c r="AW2476" s="15">
        <v>82.718116699218754</v>
      </c>
      <c r="AX2476" s="15">
        <v>42.290011718750002</v>
      </c>
      <c r="AY2476" s="15">
        <v>18.59006005859375</v>
      </c>
      <c r="AZ2476" s="15">
        <v>6.6515802307128906</v>
      </c>
      <c r="BA2476" s="15">
        <v>137.04638623046876</v>
      </c>
      <c r="BB2476" s="15">
        <v>14.367809570312501</v>
      </c>
      <c r="BC2476" s="15">
        <v>15.97194970703125</v>
      </c>
      <c r="BD2476" s="15">
        <v>214.90909375000001</v>
      </c>
      <c r="BE2476" s="15">
        <v>207.50734374999999</v>
      </c>
      <c r="BF2476" s="15">
        <v>207.11860937500001</v>
      </c>
      <c r="BG2476" s="15">
        <f t="shared" si="193"/>
        <v>1112.5340397033692</v>
      </c>
      <c r="BH2476" t="str">
        <f t="shared" si="194"/>
        <v>NYSEGCommon</v>
      </c>
      <c r="BI2476" t="str">
        <f>VLOOKUP(BH2476,[2]Summary!$C$29:$C$56,1,0)</f>
        <v>NYSEGCommon</v>
      </c>
      <c r="BJ2476" s="16">
        <v>44562</v>
      </c>
    </row>
    <row r="2477" spans="1:62" x14ac:dyDescent="0.25">
      <c r="A2477" s="13" t="s">
        <v>4939</v>
      </c>
      <c r="B2477" s="13" t="s">
        <v>4935</v>
      </c>
      <c r="C2477" t="s">
        <v>4940</v>
      </c>
      <c r="D2477" t="s">
        <v>596</v>
      </c>
      <c r="E2477" t="s">
        <v>301</v>
      </c>
      <c r="F2477" s="13" t="s">
        <v>33</v>
      </c>
      <c r="H2477" s="15">
        <v>0</v>
      </c>
      <c r="I2477" s="15">
        <v>0</v>
      </c>
      <c r="J2477" s="15">
        <v>0</v>
      </c>
      <c r="K2477" s="15">
        <v>0</v>
      </c>
      <c r="L2477" s="15">
        <v>0</v>
      </c>
      <c r="M2477" s="15">
        <v>0</v>
      </c>
      <c r="N2477" s="15">
        <v>0</v>
      </c>
      <c r="O2477" s="15">
        <v>0</v>
      </c>
      <c r="P2477" s="15">
        <v>0</v>
      </c>
      <c r="Q2477" s="15">
        <v>0</v>
      </c>
      <c r="R2477" s="15">
        <v>0</v>
      </c>
      <c r="S2477" s="15">
        <v>0</v>
      </c>
      <c r="T2477" s="15">
        <f t="shared" si="190"/>
        <v>0</v>
      </c>
      <c r="U2477" s="15">
        <v>0</v>
      </c>
      <c r="V2477" s="15">
        <v>0</v>
      </c>
      <c r="W2477" s="15">
        <v>0</v>
      </c>
      <c r="X2477" s="15">
        <v>0</v>
      </c>
      <c r="Y2477" s="15">
        <v>0</v>
      </c>
      <c r="Z2477" s="15">
        <v>0</v>
      </c>
      <c r="AA2477" s="15">
        <v>0</v>
      </c>
      <c r="AB2477" s="15">
        <v>0</v>
      </c>
      <c r="AC2477" s="15">
        <v>0</v>
      </c>
      <c r="AD2477" s="15">
        <v>0</v>
      </c>
      <c r="AE2477" s="15">
        <v>0</v>
      </c>
      <c r="AF2477" s="15">
        <v>0</v>
      </c>
      <c r="AG2477" s="15">
        <f t="shared" si="191"/>
        <v>0</v>
      </c>
      <c r="AH2477" s="15">
        <v>0</v>
      </c>
      <c r="AI2477" s="15">
        <v>0</v>
      </c>
      <c r="AJ2477" s="15">
        <v>0</v>
      </c>
      <c r="AK2477" s="15">
        <v>0</v>
      </c>
      <c r="AL2477" s="15">
        <v>0</v>
      </c>
      <c r="AM2477" s="15">
        <v>1.7388500000000002</v>
      </c>
      <c r="AN2477" s="15">
        <v>4.0418899999999995</v>
      </c>
      <c r="AO2477" s="15">
        <v>137.35793000000001</v>
      </c>
      <c r="AP2477" s="15">
        <v>23.187049999999999</v>
      </c>
      <c r="AQ2477" s="15">
        <v>105.52465000000001</v>
      </c>
      <c r="AR2477" s="15">
        <v>139.12938</v>
      </c>
      <c r="AS2477" s="15">
        <v>71.430639999999997</v>
      </c>
      <c r="AT2477" s="15">
        <f t="shared" si="192"/>
        <v>482.41038999999995</v>
      </c>
      <c r="AU2477" s="15">
        <v>-109.1371630859375</v>
      </c>
      <c r="AV2477" s="15">
        <v>191.76984375000001</v>
      </c>
      <c r="AW2477" s="15">
        <v>42.27072802734375</v>
      </c>
      <c r="AX2477" s="15">
        <v>-88.084531005859375</v>
      </c>
      <c r="AY2477" s="15">
        <v>9.7540002441406255</v>
      </c>
      <c r="AZ2477" s="15">
        <v>3.4742900543212891</v>
      </c>
      <c r="BA2477" s="15">
        <v>173.16202246093749</v>
      </c>
      <c r="BB2477" s="15">
        <v>16.561410156249998</v>
      </c>
      <c r="BC2477" s="15">
        <v>7.8556601562499999</v>
      </c>
      <c r="BD2477" s="15">
        <v>54.399921874999997</v>
      </c>
      <c r="BE2477" s="15">
        <v>129.45068749999999</v>
      </c>
      <c r="BF2477" s="15">
        <v>132.01195312499999</v>
      </c>
      <c r="BG2477" s="15">
        <f t="shared" si="193"/>
        <v>563.48882325744626</v>
      </c>
      <c r="BH2477" t="str">
        <f t="shared" si="194"/>
        <v>RGECommon</v>
      </c>
      <c r="BI2477" t="str">
        <f>VLOOKUP(BH2477,[2]Summary!$C$29:$C$56,1,0)</f>
        <v>RGECommon</v>
      </c>
      <c r="BJ2477" s="16">
        <v>44562</v>
      </c>
    </row>
    <row r="2478" spans="1:62" x14ac:dyDescent="0.25">
      <c r="A2478" s="13" t="s">
        <v>4941</v>
      </c>
      <c r="B2478" s="13" t="s">
        <v>4862</v>
      </c>
      <c r="C2478" t="s">
        <v>4942</v>
      </c>
      <c r="D2478" t="s">
        <v>595</v>
      </c>
      <c r="E2478" t="s">
        <v>301</v>
      </c>
      <c r="F2478" s="13" t="s">
        <v>33</v>
      </c>
      <c r="H2478" s="15">
        <v>0</v>
      </c>
      <c r="I2478" s="15">
        <v>0</v>
      </c>
      <c r="J2478" s="15">
        <v>0</v>
      </c>
      <c r="K2478" s="15">
        <v>0</v>
      </c>
      <c r="L2478" s="15">
        <v>0</v>
      </c>
      <c r="M2478" s="15">
        <v>0</v>
      </c>
      <c r="N2478" s="15">
        <v>0</v>
      </c>
      <c r="O2478" s="15">
        <v>0</v>
      </c>
      <c r="P2478" s="15">
        <v>0</v>
      </c>
      <c r="Q2478" s="15">
        <v>0</v>
      </c>
      <c r="R2478" s="15">
        <v>0</v>
      </c>
      <c r="S2478" s="15">
        <v>0</v>
      </c>
      <c r="T2478" s="15">
        <f t="shared" si="190"/>
        <v>0</v>
      </c>
      <c r="U2478" s="15">
        <v>0</v>
      </c>
      <c r="V2478" s="15">
        <v>0</v>
      </c>
      <c r="W2478" s="15">
        <v>0</v>
      </c>
      <c r="X2478" s="15">
        <v>0</v>
      </c>
      <c r="Y2478" s="15">
        <v>0</v>
      </c>
      <c r="Z2478" s="15">
        <v>0</v>
      </c>
      <c r="AA2478" s="15">
        <v>0</v>
      </c>
      <c r="AB2478" s="15">
        <v>0</v>
      </c>
      <c r="AC2478" s="15">
        <v>0</v>
      </c>
      <c r="AD2478" s="15">
        <v>0</v>
      </c>
      <c r="AE2478" s="15">
        <v>0</v>
      </c>
      <c r="AF2478" s="15">
        <v>0</v>
      </c>
      <c r="AG2478" s="15">
        <f t="shared" si="191"/>
        <v>0</v>
      </c>
      <c r="AH2478" s="15">
        <v>0</v>
      </c>
      <c r="AI2478" s="15">
        <v>0</v>
      </c>
      <c r="AJ2478" s="15">
        <v>0</v>
      </c>
      <c r="AK2478" s="15">
        <v>0</v>
      </c>
      <c r="AL2478" s="15">
        <v>0</v>
      </c>
      <c r="AM2478" s="15">
        <v>0</v>
      </c>
      <c r="AN2478" s="15">
        <v>0</v>
      </c>
      <c r="AO2478" s="15">
        <v>3.8026999999999997</v>
      </c>
      <c r="AP2478" s="15">
        <v>99.371889999999993</v>
      </c>
      <c r="AQ2478" s="15">
        <v>7.0491200000000003</v>
      </c>
      <c r="AR2478" s="15">
        <v>33.634149999999998</v>
      </c>
      <c r="AS2478" s="15">
        <v>117.84258</v>
      </c>
      <c r="AT2478" s="15">
        <f t="shared" si="192"/>
        <v>261.70043999999996</v>
      </c>
      <c r="AU2478" s="15">
        <v>1.4869599609374999</v>
      </c>
      <c r="AV2478" s="15">
        <v>1.34306005859375</v>
      </c>
      <c r="AW2478" s="15">
        <v>2.9172399902343749</v>
      </c>
      <c r="AX2478" s="15">
        <v>1.4574599609375001</v>
      </c>
      <c r="AY2478" s="15">
        <v>0.88857000732421876</v>
      </c>
      <c r="AZ2478" s="15">
        <v>0</v>
      </c>
      <c r="BA2478" s="15">
        <v>-1.3185099792480468</v>
      </c>
      <c r="BB2478" s="15">
        <v>-4.4840000152587892E-2</v>
      </c>
      <c r="BC2478" s="15">
        <v>-5.4580001831054686E-2</v>
      </c>
      <c r="BD2478" s="15">
        <v>0</v>
      </c>
      <c r="BE2478" s="15">
        <v>3.7639599609375001</v>
      </c>
      <c r="BF2478" s="15">
        <v>0</v>
      </c>
      <c r="BG2478" s="15">
        <f t="shared" si="193"/>
        <v>10.439319957733154</v>
      </c>
      <c r="BH2478" t="str">
        <f t="shared" si="194"/>
        <v>CMPCommon</v>
      </c>
      <c r="BI2478" t="str">
        <f>VLOOKUP(BH2478,[2]Summary!$C$29:$C$56,1,0)</f>
        <v>CMPCommon</v>
      </c>
      <c r="BJ2478" s="16">
        <v>44531</v>
      </c>
    </row>
    <row r="2479" spans="1:62" x14ac:dyDescent="0.25">
      <c r="A2479" s="13" t="s">
        <v>4943</v>
      </c>
      <c r="B2479" s="13" t="s">
        <v>4862</v>
      </c>
      <c r="C2479" t="s">
        <v>4944</v>
      </c>
      <c r="D2479" t="s">
        <v>596</v>
      </c>
      <c r="E2479" t="s">
        <v>301</v>
      </c>
      <c r="F2479" s="13" t="s">
        <v>33</v>
      </c>
      <c r="H2479" s="15">
        <v>0</v>
      </c>
      <c r="I2479" s="15">
        <v>0</v>
      </c>
      <c r="J2479" s="15">
        <v>0</v>
      </c>
      <c r="K2479" s="15">
        <v>0</v>
      </c>
      <c r="L2479" s="15">
        <v>0</v>
      </c>
      <c r="M2479" s="15">
        <v>0</v>
      </c>
      <c r="N2479" s="15">
        <v>0</v>
      </c>
      <c r="O2479" s="15">
        <v>0</v>
      </c>
      <c r="P2479" s="15">
        <v>0</v>
      </c>
      <c r="Q2479" s="15">
        <v>0</v>
      </c>
      <c r="R2479" s="15">
        <v>0</v>
      </c>
      <c r="S2479" s="15">
        <v>0</v>
      </c>
      <c r="T2479" s="15">
        <f t="shared" si="190"/>
        <v>0</v>
      </c>
      <c r="U2479" s="15">
        <v>0</v>
      </c>
      <c r="V2479" s="15">
        <v>0</v>
      </c>
      <c r="W2479" s="15">
        <v>0</v>
      </c>
      <c r="X2479" s="15">
        <v>0</v>
      </c>
      <c r="Y2479" s="15">
        <v>0</v>
      </c>
      <c r="Z2479" s="15">
        <v>0</v>
      </c>
      <c r="AA2479" s="15">
        <v>0</v>
      </c>
      <c r="AB2479" s="15">
        <v>0</v>
      </c>
      <c r="AC2479" s="15">
        <v>0</v>
      </c>
      <c r="AD2479" s="15">
        <v>0</v>
      </c>
      <c r="AE2479" s="15">
        <v>0</v>
      </c>
      <c r="AF2479" s="15">
        <v>0</v>
      </c>
      <c r="AG2479" s="15">
        <f t="shared" si="191"/>
        <v>0</v>
      </c>
      <c r="AH2479" s="15">
        <v>0</v>
      </c>
      <c r="AI2479" s="15">
        <v>0</v>
      </c>
      <c r="AJ2479" s="15">
        <v>0</v>
      </c>
      <c r="AK2479" s="15">
        <v>0</v>
      </c>
      <c r="AL2479" s="15">
        <v>0</v>
      </c>
      <c r="AM2479" s="15">
        <v>176.52260000000001</v>
      </c>
      <c r="AN2479" s="15">
        <v>71.530969999999996</v>
      </c>
      <c r="AO2479" s="15">
        <v>85.844869999999986</v>
      </c>
      <c r="AP2479" s="15">
        <v>128.65072000000001</v>
      </c>
      <c r="AQ2479" s="15">
        <v>236.64735000000002</v>
      </c>
      <c r="AR2479" s="15">
        <v>136.04501999999999</v>
      </c>
      <c r="AS2479" s="15">
        <v>331.71120999999999</v>
      </c>
      <c r="AT2479" s="15">
        <f t="shared" si="192"/>
        <v>1166.9527399999999</v>
      </c>
      <c r="AU2479" s="15">
        <v>-8.9101796874999994</v>
      </c>
      <c r="AV2479" s="15">
        <v>66.216720214843747</v>
      </c>
      <c r="AW2479" s="15">
        <v>76.350419921875002</v>
      </c>
      <c r="AX2479" s="15">
        <v>17.7269306640625</v>
      </c>
      <c r="AY2479" s="15">
        <v>5.0546801757812503</v>
      </c>
      <c r="AZ2479" s="15">
        <v>0</v>
      </c>
      <c r="BA2479" s="15">
        <v>-1.5566900024414063</v>
      </c>
      <c r="BB2479" s="15">
        <v>9.2872004241943351</v>
      </c>
      <c r="BC2479" s="15">
        <v>-0.93730999755859379</v>
      </c>
      <c r="BD2479" s="15">
        <v>0</v>
      </c>
      <c r="BE2479" s="15">
        <v>6.3934301757812504</v>
      </c>
      <c r="BF2479" s="15">
        <v>0</v>
      </c>
      <c r="BG2479" s="15">
        <f t="shared" si="193"/>
        <v>169.6252018890381</v>
      </c>
      <c r="BH2479" t="str">
        <f t="shared" si="194"/>
        <v>RGECommon</v>
      </c>
      <c r="BI2479" t="str">
        <f>VLOOKUP(BH2479,[2]Summary!$C$29:$C$56,1,0)</f>
        <v>RGECommon</v>
      </c>
      <c r="BJ2479" s="16">
        <v>44531</v>
      </c>
    </row>
    <row r="2480" spans="1:62" x14ac:dyDescent="0.25">
      <c r="A2480" s="13" t="s">
        <v>4945</v>
      </c>
      <c r="B2480" s="13" t="s">
        <v>4862</v>
      </c>
      <c r="C2480" t="s">
        <v>4946</v>
      </c>
      <c r="D2480" t="s">
        <v>599</v>
      </c>
      <c r="E2480" t="s">
        <v>301</v>
      </c>
      <c r="F2480" s="13" t="s">
        <v>33</v>
      </c>
      <c r="H2480" s="15">
        <v>0</v>
      </c>
      <c r="I2480" s="15">
        <v>0</v>
      </c>
      <c r="J2480" s="15">
        <v>0</v>
      </c>
      <c r="K2480" s="15">
        <v>0</v>
      </c>
      <c r="L2480" s="15">
        <v>0</v>
      </c>
      <c r="M2480" s="15">
        <v>0</v>
      </c>
      <c r="N2480" s="15">
        <v>0</v>
      </c>
      <c r="O2480" s="15">
        <v>0</v>
      </c>
      <c r="P2480" s="15">
        <v>0</v>
      </c>
      <c r="Q2480" s="15">
        <v>0</v>
      </c>
      <c r="R2480" s="15">
        <v>0</v>
      </c>
      <c r="S2480" s="15">
        <v>0</v>
      </c>
      <c r="T2480" s="15">
        <f t="shared" si="190"/>
        <v>0</v>
      </c>
      <c r="U2480" s="15">
        <v>0</v>
      </c>
      <c r="V2480" s="15">
        <v>0</v>
      </c>
      <c r="W2480" s="15">
        <v>0</v>
      </c>
      <c r="X2480" s="15">
        <v>0</v>
      </c>
      <c r="Y2480" s="15">
        <v>0</v>
      </c>
      <c r="Z2480" s="15">
        <v>0</v>
      </c>
      <c r="AA2480" s="15">
        <v>0</v>
      </c>
      <c r="AB2480" s="15">
        <v>0</v>
      </c>
      <c r="AC2480" s="15">
        <v>0</v>
      </c>
      <c r="AD2480" s="15">
        <v>0</v>
      </c>
      <c r="AE2480" s="15">
        <v>0</v>
      </c>
      <c r="AF2480" s="15">
        <v>0</v>
      </c>
      <c r="AG2480" s="15">
        <f t="shared" si="191"/>
        <v>0</v>
      </c>
      <c r="AH2480" s="15">
        <v>0</v>
      </c>
      <c r="AI2480" s="15">
        <v>0</v>
      </c>
      <c r="AJ2480" s="15">
        <v>0</v>
      </c>
      <c r="AK2480" s="15">
        <v>0</v>
      </c>
      <c r="AL2480" s="15">
        <v>0</v>
      </c>
      <c r="AM2480" s="15">
        <v>437.24763999999999</v>
      </c>
      <c r="AN2480" s="15">
        <v>205.11098000000001</v>
      </c>
      <c r="AO2480" s="15">
        <v>207.65456999999998</v>
      </c>
      <c r="AP2480" s="15">
        <v>361.88297999999998</v>
      </c>
      <c r="AQ2480" s="15">
        <v>275.37503999999996</v>
      </c>
      <c r="AR2480" s="15">
        <v>303.70389</v>
      </c>
      <c r="AS2480" s="15">
        <v>465.84616000000005</v>
      </c>
      <c r="AT2480" s="15">
        <f t="shared" si="192"/>
        <v>2256.8212599999997</v>
      </c>
      <c r="AU2480" s="15">
        <v>-64.482152343750002</v>
      </c>
      <c r="AV2480" s="15">
        <v>149.8501484375</v>
      </c>
      <c r="AW2480" s="15">
        <v>193.75754589843751</v>
      </c>
      <c r="AX2480" s="15">
        <v>41.097650390624999</v>
      </c>
      <c r="AY2480" s="15">
        <v>6.8838901367187502</v>
      </c>
      <c r="AZ2480" s="15">
        <v>0</v>
      </c>
      <c r="BA2480" s="15">
        <v>-2.7397999877929688</v>
      </c>
      <c r="BB2480" s="15">
        <v>-10.98478042602539</v>
      </c>
      <c r="BC2480" s="15">
        <v>0.21867999267578125</v>
      </c>
      <c r="BD2480" s="15">
        <v>0</v>
      </c>
      <c r="BE2480" s="15">
        <v>33.187640625</v>
      </c>
      <c r="BF2480" s="15">
        <v>0</v>
      </c>
      <c r="BG2480" s="15">
        <f t="shared" si="193"/>
        <v>346.78882272338865</v>
      </c>
      <c r="BH2480" t="str">
        <f t="shared" si="194"/>
        <v>NYSEGCommon</v>
      </c>
      <c r="BI2480" t="str">
        <f>VLOOKUP(BH2480,[2]Summary!$C$29:$C$56,1,0)</f>
        <v>NYSEGCommon</v>
      </c>
      <c r="BJ2480" s="16">
        <v>44531</v>
      </c>
    </row>
    <row r="2481" spans="1:62" x14ac:dyDescent="0.25">
      <c r="A2481" s="13" t="s">
        <v>4947</v>
      </c>
      <c r="B2481" s="13" t="s">
        <v>4948</v>
      </c>
      <c r="C2481" t="s">
        <v>4949</v>
      </c>
      <c r="D2481" t="s">
        <v>595</v>
      </c>
      <c r="E2481" t="s">
        <v>301</v>
      </c>
      <c r="F2481" s="13" t="s">
        <v>33</v>
      </c>
      <c r="H2481" s="15">
        <v>0</v>
      </c>
      <c r="I2481" s="15">
        <v>0</v>
      </c>
      <c r="J2481" s="15">
        <v>0</v>
      </c>
      <c r="K2481" s="15">
        <v>0</v>
      </c>
      <c r="L2481" s="15">
        <v>0</v>
      </c>
      <c r="M2481" s="15">
        <v>0</v>
      </c>
      <c r="N2481" s="15">
        <v>0</v>
      </c>
      <c r="O2481" s="15">
        <v>0</v>
      </c>
      <c r="P2481" s="15">
        <v>0</v>
      </c>
      <c r="Q2481" s="15">
        <v>0</v>
      </c>
      <c r="R2481" s="15">
        <v>0</v>
      </c>
      <c r="S2481" s="15">
        <v>0</v>
      </c>
      <c r="T2481" s="15">
        <f t="shared" si="190"/>
        <v>0</v>
      </c>
      <c r="U2481" s="15">
        <v>0</v>
      </c>
      <c r="V2481" s="15">
        <v>0</v>
      </c>
      <c r="W2481" s="15">
        <v>0</v>
      </c>
      <c r="X2481" s="15">
        <v>0</v>
      </c>
      <c r="Y2481" s="15">
        <v>0</v>
      </c>
      <c r="Z2481" s="15">
        <v>0</v>
      </c>
      <c r="AA2481" s="15">
        <v>0</v>
      </c>
      <c r="AB2481" s="15">
        <v>33.456060000000001</v>
      </c>
      <c r="AC2481" s="15">
        <v>0.21114000000000002</v>
      </c>
      <c r="AD2481" s="15">
        <v>22.34113</v>
      </c>
      <c r="AE2481" s="15">
        <v>36.250959999999999</v>
      </c>
      <c r="AF2481" s="15">
        <v>145.52051</v>
      </c>
      <c r="AG2481" s="15">
        <f t="shared" si="191"/>
        <v>237.77979999999999</v>
      </c>
      <c r="AH2481" s="15">
        <v>-82.695350000000005</v>
      </c>
      <c r="AI2481" s="15">
        <v>86.047300000000007</v>
      </c>
      <c r="AJ2481" s="15">
        <v>1.5561500000000001</v>
      </c>
      <c r="AK2481" s="15">
        <v>1.5059400000000001</v>
      </c>
      <c r="AL2481" s="15">
        <v>0.92059999999999997</v>
      </c>
      <c r="AM2481" s="15">
        <v>1.49701</v>
      </c>
      <c r="AN2481" s="15">
        <v>90.778949999999995</v>
      </c>
      <c r="AO2481" s="15">
        <v>13.789010000000001</v>
      </c>
      <c r="AP2481" s="15">
        <v>1.4398099999999998</v>
      </c>
      <c r="AQ2481" s="15">
        <v>1.9818699999999998</v>
      </c>
      <c r="AR2481" s="15">
        <v>33.96246</v>
      </c>
      <c r="AS2481" s="15">
        <v>1.8267200000000001</v>
      </c>
      <c r="AT2481" s="15">
        <f t="shared" si="192"/>
        <v>152.61046999999999</v>
      </c>
      <c r="AU2481" s="15">
        <v>2.2181599121093751</v>
      </c>
      <c r="AV2481" s="15">
        <v>2.0034999999999998</v>
      </c>
      <c r="AW2481" s="15">
        <v>-3.11785009765625</v>
      </c>
      <c r="AX2481" s="15">
        <v>0.75796002197265622</v>
      </c>
      <c r="AY2481" s="15">
        <v>-6.27599983215332E-2</v>
      </c>
      <c r="AZ2481" s="15">
        <v>0</v>
      </c>
      <c r="BA2481" s="15">
        <v>0</v>
      </c>
      <c r="BB2481" s="15">
        <v>0</v>
      </c>
      <c r="BC2481" s="15">
        <v>-0.18208999633789064</v>
      </c>
      <c r="BD2481" s="15">
        <v>0</v>
      </c>
      <c r="BE2481" s="15">
        <v>0.18208999633789064</v>
      </c>
      <c r="BF2481" s="15">
        <v>0</v>
      </c>
      <c r="BG2481" s="15">
        <f t="shared" si="193"/>
        <v>1.7990098381042485</v>
      </c>
      <c r="BH2481" t="str">
        <f t="shared" si="194"/>
        <v>CMPCommon</v>
      </c>
      <c r="BI2481" t="str">
        <f>VLOOKUP(BH2481,[2]Summary!$C$29:$C$56,1,0)</f>
        <v>CMPCommon</v>
      </c>
      <c r="BJ2481" s="16">
        <v>44531</v>
      </c>
    </row>
    <row r="2482" spans="1:62" x14ac:dyDescent="0.25">
      <c r="A2482" s="13" t="s">
        <v>4950</v>
      </c>
      <c r="B2482" s="13" t="s">
        <v>4948</v>
      </c>
      <c r="C2482" t="s">
        <v>4951</v>
      </c>
      <c r="D2482" t="s">
        <v>599</v>
      </c>
      <c r="E2482" t="s">
        <v>301</v>
      </c>
      <c r="F2482" s="13" t="s">
        <v>33</v>
      </c>
      <c r="H2482" s="15">
        <v>0</v>
      </c>
      <c r="I2482" s="15">
        <v>0</v>
      </c>
      <c r="J2482" s="15">
        <v>0</v>
      </c>
      <c r="K2482" s="15">
        <v>0</v>
      </c>
      <c r="L2482" s="15">
        <v>0</v>
      </c>
      <c r="M2482" s="15">
        <v>0</v>
      </c>
      <c r="N2482" s="15">
        <v>0</v>
      </c>
      <c r="O2482" s="15">
        <v>0</v>
      </c>
      <c r="P2482" s="15">
        <v>0</v>
      </c>
      <c r="Q2482" s="15">
        <v>0</v>
      </c>
      <c r="R2482" s="15">
        <v>0</v>
      </c>
      <c r="S2482" s="15">
        <v>0</v>
      </c>
      <c r="T2482" s="15">
        <f t="shared" si="190"/>
        <v>0</v>
      </c>
      <c r="U2482" s="15">
        <v>0</v>
      </c>
      <c r="V2482" s="15">
        <v>0</v>
      </c>
      <c r="W2482" s="15">
        <v>0</v>
      </c>
      <c r="X2482" s="15">
        <v>0</v>
      </c>
      <c r="Y2482" s="15">
        <v>0</v>
      </c>
      <c r="Z2482" s="15">
        <v>0</v>
      </c>
      <c r="AA2482" s="15">
        <v>0</v>
      </c>
      <c r="AB2482" s="15">
        <v>1.2742899999999999</v>
      </c>
      <c r="AC2482" s="15">
        <v>62.431059999999995</v>
      </c>
      <c r="AD2482" s="15">
        <v>42.15701</v>
      </c>
      <c r="AE2482" s="15">
        <v>55.75817</v>
      </c>
      <c r="AF2482" s="15">
        <v>245.57286999999999</v>
      </c>
      <c r="AG2482" s="15">
        <f t="shared" si="191"/>
        <v>407.1934</v>
      </c>
      <c r="AH2482" s="15">
        <v>-157.36284000000001</v>
      </c>
      <c r="AI2482" s="15">
        <v>160.58976000000001</v>
      </c>
      <c r="AJ2482" s="15">
        <v>1.0406500000000001</v>
      </c>
      <c r="AK2482" s="15">
        <v>1.5763400000000001</v>
      </c>
      <c r="AL2482" s="15">
        <v>1.9779200000000001</v>
      </c>
      <c r="AM2482" s="15">
        <v>1.7652800000000002</v>
      </c>
      <c r="AN2482" s="15">
        <v>189.40308999999999</v>
      </c>
      <c r="AO2482" s="15">
        <v>2.7570399999999999</v>
      </c>
      <c r="AP2482" s="15">
        <v>1.60151</v>
      </c>
      <c r="AQ2482" s="15">
        <v>2.7521</v>
      </c>
      <c r="AR2482" s="15">
        <v>11.62354</v>
      </c>
      <c r="AS2482" s="15">
        <v>4.1207000000000003</v>
      </c>
      <c r="AT2482" s="15">
        <f t="shared" si="192"/>
        <v>221.84508999999997</v>
      </c>
      <c r="AU2482" s="15">
        <v>2.8528999023437498</v>
      </c>
      <c r="AV2482" s="15">
        <v>2.5768100585937499</v>
      </c>
      <c r="AW2482" s="15">
        <v>4.228009765625</v>
      </c>
      <c r="AX2482" s="15">
        <v>1.1441700439453124</v>
      </c>
      <c r="AY2482" s="15">
        <v>-0.2439199981689453</v>
      </c>
      <c r="AZ2482" s="15">
        <v>0</v>
      </c>
      <c r="BA2482" s="15">
        <v>0</v>
      </c>
      <c r="BB2482" s="15">
        <v>0</v>
      </c>
      <c r="BC2482" s="15">
        <v>-0.11843000030517578</v>
      </c>
      <c r="BD2482" s="15">
        <v>0</v>
      </c>
      <c r="BE2482" s="15">
        <v>0.11843000030517578</v>
      </c>
      <c r="BF2482" s="15">
        <v>0</v>
      </c>
      <c r="BG2482" s="15">
        <f t="shared" si="193"/>
        <v>10.557969772338867</v>
      </c>
      <c r="BH2482" t="str">
        <f t="shared" si="194"/>
        <v>NYSEGCommon</v>
      </c>
      <c r="BI2482" t="str">
        <f>VLOOKUP(BH2482,[2]Summary!$C$29:$C$56,1,0)</f>
        <v>NYSEGCommon</v>
      </c>
      <c r="BJ2482" s="16">
        <v>44531</v>
      </c>
    </row>
    <row r="2483" spans="1:62" x14ac:dyDescent="0.25">
      <c r="A2483" s="13" t="s">
        <v>4952</v>
      </c>
      <c r="B2483" s="13" t="s">
        <v>4948</v>
      </c>
      <c r="C2483" t="s">
        <v>4953</v>
      </c>
      <c r="D2483" t="s">
        <v>596</v>
      </c>
      <c r="E2483" t="s">
        <v>301</v>
      </c>
      <c r="F2483" s="13" t="s">
        <v>33</v>
      </c>
      <c r="H2483" s="15">
        <v>0</v>
      </c>
      <c r="I2483" s="15">
        <v>0</v>
      </c>
      <c r="J2483" s="15">
        <v>0</v>
      </c>
      <c r="K2483" s="15">
        <v>0</v>
      </c>
      <c r="L2483" s="15">
        <v>0</v>
      </c>
      <c r="M2483" s="15">
        <v>0</v>
      </c>
      <c r="N2483" s="15">
        <v>0</v>
      </c>
      <c r="O2483" s="15">
        <v>0</v>
      </c>
      <c r="P2483" s="15">
        <v>0</v>
      </c>
      <c r="Q2483" s="15">
        <v>0</v>
      </c>
      <c r="R2483" s="15">
        <v>0</v>
      </c>
      <c r="S2483" s="15">
        <v>0</v>
      </c>
      <c r="T2483" s="15">
        <f t="shared" si="190"/>
        <v>0</v>
      </c>
      <c r="U2483" s="15">
        <v>0</v>
      </c>
      <c r="V2483" s="15">
        <v>0</v>
      </c>
      <c r="W2483" s="15">
        <v>0</v>
      </c>
      <c r="X2483" s="15">
        <v>0</v>
      </c>
      <c r="Y2483" s="15">
        <v>0</v>
      </c>
      <c r="Z2483" s="15">
        <v>0</v>
      </c>
      <c r="AA2483" s="15">
        <v>0</v>
      </c>
      <c r="AB2483" s="15">
        <v>31.599529999999998</v>
      </c>
      <c r="AC2483" s="15">
        <v>0.19707999999999998</v>
      </c>
      <c r="AD2483" s="15">
        <v>21.0989</v>
      </c>
      <c r="AE2483" s="15">
        <v>38.94558</v>
      </c>
      <c r="AF2483" s="15">
        <v>126.45722000000001</v>
      </c>
      <c r="AG2483" s="15">
        <f t="shared" si="191"/>
        <v>218.29831000000001</v>
      </c>
      <c r="AH2483" s="15">
        <v>-78.054079999999999</v>
      </c>
      <c r="AI2483" s="15">
        <v>80.485969999999995</v>
      </c>
      <c r="AJ2483" s="15">
        <v>1.3295999999999999</v>
      </c>
      <c r="AK2483" s="15">
        <v>1.33385</v>
      </c>
      <c r="AL2483" s="15">
        <v>1.0448799999999998</v>
      </c>
      <c r="AM2483" s="15">
        <v>1.4293800000000001</v>
      </c>
      <c r="AN2483" s="15">
        <v>2.2386900000000001</v>
      </c>
      <c r="AO2483" s="15">
        <v>20.2682</v>
      </c>
      <c r="AP2483" s="15">
        <v>0.16670000000000004</v>
      </c>
      <c r="AQ2483" s="15">
        <v>76.180160000000015</v>
      </c>
      <c r="AR2483" s="15">
        <v>30.534009999999999</v>
      </c>
      <c r="AS2483" s="15">
        <v>3.7124200000000003</v>
      </c>
      <c r="AT2483" s="15">
        <f t="shared" si="192"/>
        <v>140.66978000000003</v>
      </c>
      <c r="AU2483" s="15">
        <v>2.2286499023437498</v>
      </c>
      <c r="AV2483" s="15">
        <v>2.012969970703125</v>
      </c>
      <c r="AW2483" s="15">
        <v>2.5741499023437502</v>
      </c>
      <c r="AX2483" s="15">
        <v>0.81890997314453129</v>
      </c>
      <c r="AY2483" s="15">
        <v>-5.4720001220703127E-2</v>
      </c>
      <c r="AZ2483" s="15">
        <v>0</v>
      </c>
      <c r="BA2483" s="15">
        <v>0</v>
      </c>
      <c r="BB2483" s="15">
        <v>0</v>
      </c>
      <c r="BC2483" s="15">
        <v>-0.29767999267578127</v>
      </c>
      <c r="BD2483" s="15">
        <v>0</v>
      </c>
      <c r="BE2483" s="15">
        <v>0.29767999267578127</v>
      </c>
      <c r="BF2483" s="15">
        <v>0</v>
      </c>
      <c r="BG2483" s="15">
        <f t="shared" si="193"/>
        <v>7.5799597473144527</v>
      </c>
      <c r="BH2483" t="str">
        <f t="shared" si="194"/>
        <v>RGECommon</v>
      </c>
      <c r="BI2483" t="str">
        <f>VLOOKUP(BH2483,[2]Summary!$C$29:$C$56,1,0)</f>
        <v>RGECommon</v>
      </c>
      <c r="BJ2483" s="16">
        <v>44531</v>
      </c>
    </row>
    <row r="2484" spans="1:62" x14ac:dyDescent="0.25">
      <c r="A2484" s="13" t="s">
        <v>4954</v>
      </c>
      <c r="B2484" s="13" t="s">
        <v>4955</v>
      </c>
      <c r="C2484" t="s">
        <v>4956</v>
      </c>
      <c r="D2484" t="s">
        <v>595</v>
      </c>
      <c r="E2484" t="s">
        <v>301</v>
      </c>
      <c r="F2484" s="13" t="s">
        <v>33</v>
      </c>
      <c r="H2484" s="15">
        <v>0</v>
      </c>
      <c r="I2484" s="15">
        <v>0</v>
      </c>
      <c r="J2484" s="15">
        <v>0</v>
      </c>
      <c r="K2484" s="15">
        <v>0</v>
      </c>
      <c r="L2484" s="15">
        <v>0</v>
      </c>
      <c r="M2484" s="15">
        <v>0</v>
      </c>
      <c r="N2484" s="15">
        <v>0</v>
      </c>
      <c r="O2484" s="15">
        <v>0</v>
      </c>
      <c r="P2484" s="15">
        <v>0</v>
      </c>
      <c r="Q2484" s="15">
        <v>0</v>
      </c>
      <c r="R2484" s="15">
        <v>0</v>
      </c>
      <c r="S2484" s="15">
        <v>0</v>
      </c>
      <c r="T2484" s="15">
        <f t="shared" si="190"/>
        <v>0</v>
      </c>
      <c r="U2484" s="15">
        <v>0</v>
      </c>
      <c r="V2484" s="15">
        <v>0</v>
      </c>
      <c r="W2484" s="15">
        <v>0</v>
      </c>
      <c r="X2484" s="15">
        <v>0</v>
      </c>
      <c r="Y2484" s="15">
        <v>0</v>
      </c>
      <c r="Z2484" s="15">
        <v>0</v>
      </c>
      <c r="AA2484" s="15">
        <v>0</v>
      </c>
      <c r="AB2484" s="15">
        <v>8.2354600000000016</v>
      </c>
      <c r="AC2484" s="15">
        <v>47.509949999999996</v>
      </c>
      <c r="AD2484" s="15">
        <v>127.13158</v>
      </c>
      <c r="AE2484" s="15">
        <v>9.6921500000000016</v>
      </c>
      <c r="AF2484" s="15">
        <v>60.354740000000014</v>
      </c>
      <c r="AG2484" s="15">
        <f t="shared" si="191"/>
        <v>252.92388000000003</v>
      </c>
      <c r="AH2484" s="15">
        <v>1.64975</v>
      </c>
      <c r="AI2484" s="15">
        <v>1.5433200000000002</v>
      </c>
      <c r="AJ2484" s="15">
        <v>1.64975</v>
      </c>
      <c r="AK2484" s="15">
        <v>1.5965400000000001</v>
      </c>
      <c r="AL2484" s="15">
        <v>0.93354999999999999</v>
      </c>
      <c r="AM2484" s="15">
        <v>1.59388</v>
      </c>
      <c r="AN2484" s="15">
        <v>37.619019999999999</v>
      </c>
      <c r="AO2484" s="15">
        <v>9.2151399999999999</v>
      </c>
      <c r="AP2484" s="15">
        <v>8.6276499999999992</v>
      </c>
      <c r="AQ2484" s="15">
        <v>9.2336799999999979</v>
      </c>
      <c r="AR2484" s="15">
        <v>64.36018</v>
      </c>
      <c r="AS2484" s="15">
        <v>1.8441100000000001</v>
      </c>
      <c r="AT2484" s="15">
        <f t="shared" si="192"/>
        <v>139.86657</v>
      </c>
      <c r="AU2484" s="15">
        <v>2.2318000488281249</v>
      </c>
      <c r="AV2484" s="15">
        <v>2.0158299560546875</v>
      </c>
      <c r="AW2484" s="15">
        <v>2.28022998046875</v>
      </c>
      <c r="AX2484" s="15">
        <v>0.77279998779296877</v>
      </c>
      <c r="AY2484" s="15">
        <v>0</v>
      </c>
      <c r="AZ2484" s="15">
        <v>0</v>
      </c>
      <c r="BA2484" s="15">
        <v>0</v>
      </c>
      <c r="BB2484" s="15">
        <v>0</v>
      </c>
      <c r="BC2484" s="15">
        <v>0</v>
      </c>
      <c r="BD2484" s="15">
        <v>0</v>
      </c>
      <c r="BE2484" s="15">
        <v>0.77279998779296877</v>
      </c>
      <c r="BF2484" s="15">
        <v>0</v>
      </c>
      <c r="BG2484" s="15">
        <f t="shared" si="193"/>
        <v>8.0734599609375</v>
      </c>
      <c r="BH2484" t="str">
        <f t="shared" si="194"/>
        <v>CMPCommon</v>
      </c>
      <c r="BI2484" t="str">
        <f>VLOOKUP(BH2484,[2]Summary!$C$29:$C$56,1,0)</f>
        <v>CMPCommon</v>
      </c>
      <c r="BJ2484" s="16">
        <v>44531</v>
      </c>
    </row>
    <row r="2485" spans="1:62" x14ac:dyDescent="0.25">
      <c r="A2485" s="13" t="s">
        <v>4957</v>
      </c>
      <c r="B2485" s="13" t="s">
        <v>4955</v>
      </c>
      <c r="C2485" t="s">
        <v>4958</v>
      </c>
      <c r="D2485" t="s">
        <v>599</v>
      </c>
      <c r="E2485" t="s">
        <v>301</v>
      </c>
      <c r="F2485" s="13" t="s">
        <v>33</v>
      </c>
      <c r="H2485" s="15">
        <v>0</v>
      </c>
      <c r="I2485" s="15">
        <v>0</v>
      </c>
      <c r="J2485" s="15">
        <v>0</v>
      </c>
      <c r="K2485" s="15">
        <v>0</v>
      </c>
      <c r="L2485" s="15">
        <v>0</v>
      </c>
      <c r="M2485" s="15">
        <v>0</v>
      </c>
      <c r="N2485" s="15">
        <v>0</v>
      </c>
      <c r="O2485" s="15">
        <v>0</v>
      </c>
      <c r="P2485" s="15">
        <v>0</v>
      </c>
      <c r="Q2485" s="15">
        <v>0</v>
      </c>
      <c r="R2485" s="15">
        <v>0</v>
      </c>
      <c r="S2485" s="15">
        <v>0</v>
      </c>
      <c r="T2485" s="15">
        <f t="shared" si="190"/>
        <v>0</v>
      </c>
      <c r="U2485" s="15">
        <v>0</v>
      </c>
      <c r="V2485" s="15">
        <v>0</v>
      </c>
      <c r="W2485" s="15">
        <v>0</v>
      </c>
      <c r="X2485" s="15">
        <v>0</v>
      </c>
      <c r="Y2485" s="15">
        <v>0</v>
      </c>
      <c r="Z2485" s="15">
        <v>0</v>
      </c>
      <c r="AA2485" s="15">
        <v>0</v>
      </c>
      <c r="AB2485" s="15">
        <v>39.72795</v>
      </c>
      <c r="AC2485" s="15">
        <v>11.18811</v>
      </c>
      <c r="AD2485" s="15">
        <v>240.11975999999999</v>
      </c>
      <c r="AE2485" s="15">
        <v>3.4198799999999996</v>
      </c>
      <c r="AF2485" s="15">
        <v>36.143639999999991</v>
      </c>
      <c r="AG2485" s="15">
        <f t="shared" si="191"/>
        <v>330.59933999999998</v>
      </c>
      <c r="AH2485" s="15">
        <v>1.61731</v>
      </c>
      <c r="AI2485" s="15">
        <v>1.5129699999999999</v>
      </c>
      <c r="AJ2485" s="15">
        <v>0.75187000000000004</v>
      </c>
      <c r="AK2485" s="15">
        <v>1.27982</v>
      </c>
      <c r="AL2485" s="15">
        <v>1.6253799999999998</v>
      </c>
      <c r="AM2485" s="15">
        <v>1.43852</v>
      </c>
      <c r="AN2485" s="15">
        <v>66.066469999999995</v>
      </c>
      <c r="AO2485" s="15">
        <v>15.936819999999999</v>
      </c>
      <c r="AP2485" s="15">
        <v>15.917720000000001</v>
      </c>
      <c r="AQ2485" s="15">
        <v>16.069610000000001</v>
      </c>
      <c r="AR2485" s="15">
        <v>30.170850000000002</v>
      </c>
      <c r="AS2485" s="15">
        <v>12.237500000000001</v>
      </c>
      <c r="AT2485" s="15">
        <f t="shared" si="192"/>
        <v>164.62484000000001</v>
      </c>
      <c r="AU2485" s="15">
        <v>2.2460100097656248</v>
      </c>
      <c r="AV2485" s="15">
        <v>2.0286500244140626</v>
      </c>
      <c r="AW2485" s="15">
        <v>3.3285900878906252</v>
      </c>
      <c r="AX2485" s="15">
        <v>0.90283001708984378</v>
      </c>
      <c r="AY2485" s="15">
        <v>-0.19350000000000001</v>
      </c>
      <c r="AZ2485" s="15">
        <v>0</v>
      </c>
      <c r="BA2485" s="15">
        <v>0</v>
      </c>
      <c r="BB2485" s="15">
        <v>0</v>
      </c>
      <c r="BC2485" s="15">
        <v>-9.32699966430664E-2</v>
      </c>
      <c r="BD2485" s="15">
        <v>0</v>
      </c>
      <c r="BE2485" s="15">
        <v>0.99609997558593755</v>
      </c>
      <c r="BF2485" s="15">
        <v>0</v>
      </c>
      <c r="BG2485" s="15">
        <f t="shared" si="193"/>
        <v>9.2154101181030281</v>
      </c>
      <c r="BH2485" t="str">
        <f t="shared" si="194"/>
        <v>NYSEGCommon</v>
      </c>
      <c r="BI2485" t="str">
        <f>VLOOKUP(BH2485,[2]Summary!$C$29:$C$56,1,0)</f>
        <v>NYSEGCommon</v>
      </c>
      <c r="BJ2485" s="16">
        <v>44531</v>
      </c>
    </row>
    <row r="2486" spans="1:62" x14ac:dyDescent="0.25">
      <c r="A2486" s="13" t="s">
        <v>4959</v>
      </c>
      <c r="B2486" s="13" t="s">
        <v>4955</v>
      </c>
      <c r="C2486" t="s">
        <v>4960</v>
      </c>
      <c r="D2486" t="s">
        <v>596</v>
      </c>
      <c r="E2486" t="s">
        <v>301</v>
      </c>
      <c r="F2486" s="13" t="s">
        <v>33</v>
      </c>
      <c r="H2486" s="15">
        <v>0</v>
      </c>
      <c r="I2486" s="15">
        <v>0</v>
      </c>
      <c r="J2486" s="15">
        <v>0</v>
      </c>
      <c r="K2486" s="15">
        <v>0</v>
      </c>
      <c r="L2486" s="15">
        <v>0</v>
      </c>
      <c r="M2486" s="15">
        <v>0</v>
      </c>
      <c r="N2486" s="15">
        <v>0</v>
      </c>
      <c r="O2486" s="15">
        <v>0</v>
      </c>
      <c r="P2486" s="15">
        <v>0</v>
      </c>
      <c r="Q2486" s="15">
        <v>0</v>
      </c>
      <c r="R2486" s="15">
        <v>0</v>
      </c>
      <c r="S2486" s="15">
        <v>0</v>
      </c>
      <c r="T2486" s="15">
        <f t="shared" si="190"/>
        <v>0</v>
      </c>
      <c r="U2486" s="15">
        <v>0</v>
      </c>
      <c r="V2486" s="15">
        <v>0</v>
      </c>
      <c r="W2486" s="15">
        <v>0</v>
      </c>
      <c r="X2486" s="15">
        <v>0</v>
      </c>
      <c r="Y2486" s="15">
        <v>0</v>
      </c>
      <c r="Z2486" s="15">
        <v>0</v>
      </c>
      <c r="AA2486" s="15">
        <v>0</v>
      </c>
      <c r="AB2486" s="15">
        <v>25.735580000000002</v>
      </c>
      <c r="AC2486" s="15">
        <v>0.16012000000000001</v>
      </c>
      <c r="AD2486" s="15">
        <v>114.13363000000001</v>
      </c>
      <c r="AE2486" s="15">
        <v>18.970779999999998</v>
      </c>
      <c r="AF2486" s="15">
        <v>51.515270000000001</v>
      </c>
      <c r="AG2486" s="15">
        <f t="shared" si="191"/>
        <v>210.51537999999999</v>
      </c>
      <c r="AH2486" s="15">
        <v>1.3570499999999999</v>
      </c>
      <c r="AI2486" s="15">
        <v>1.2695000000000001</v>
      </c>
      <c r="AJ2486" s="15">
        <v>1.2730399999999999</v>
      </c>
      <c r="AK2486" s="15">
        <v>1.28559</v>
      </c>
      <c r="AL2486" s="15">
        <v>0.98655999999999999</v>
      </c>
      <c r="AM2486" s="15">
        <v>1.3860700000000001</v>
      </c>
      <c r="AN2486" s="15">
        <v>34.191979999999994</v>
      </c>
      <c r="AO2486" s="15">
        <v>8.7070300000000014</v>
      </c>
      <c r="AP2486" s="15">
        <v>8.6829799999999988</v>
      </c>
      <c r="AQ2486" s="15">
        <v>8.8045799999999996</v>
      </c>
      <c r="AR2486" s="15">
        <v>72.472660000000005</v>
      </c>
      <c r="AS2486" s="15">
        <v>7.3011400000000002</v>
      </c>
      <c r="AT2486" s="15">
        <f t="shared" si="192"/>
        <v>147.71817999999999</v>
      </c>
      <c r="AU2486" s="15">
        <v>1.6241501464843751</v>
      </c>
      <c r="AV2486" s="15">
        <v>2.0055000000000001</v>
      </c>
      <c r="AW2486" s="15">
        <v>2.5647399902343748</v>
      </c>
      <c r="AX2486" s="15">
        <v>0.80221002197265623</v>
      </c>
      <c r="AY2486" s="15">
        <v>0</v>
      </c>
      <c r="AZ2486" s="15">
        <v>0</v>
      </c>
      <c r="BA2486" s="15">
        <v>0</v>
      </c>
      <c r="BB2486" s="15">
        <v>0</v>
      </c>
      <c r="BC2486" s="15">
        <v>0</v>
      </c>
      <c r="BD2486" s="15">
        <v>0</v>
      </c>
      <c r="BE2486" s="15">
        <v>0.80221002197265623</v>
      </c>
      <c r="BF2486" s="15">
        <v>0</v>
      </c>
      <c r="BG2486" s="15">
        <f t="shared" si="193"/>
        <v>7.7988101806640628</v>
      </c>
      <c r="BH2486" t="str">
        <f t="shared" si="194"/>
        <v>RGECommon</v>
      </c>
      <c r="BI2486" t="str">
        <f>VLOOKUP(BH2486,[2]Summary!$C$29:$C$56,1,0)</f>
        <v>RGECommon</v>
      </c>
      <c r="BJ2486" s="16">
        <v>44531</v>
      </c>
    </row>
    <row r="2487" spans="1:62" x14ac:dyDescent="0.25">
      <c r="A2487" s="13" t="s">
        <v>4961</v>
      </c>
      <c r="B2487" s="13" t="s">
        <v>4902</v>
      </c>
      <c r="C2487" t="s">
        <v>4962</v>
      </c>
      <c r="D2487" t="s">
        <v>599</v>
      </c>
      <c r="E2487" t="s">
        <v>301</v>
      </c>
      <c r="F2487" s="13" t="s">
        <v>33</v>
      </c>
      <c r="H2487" s="15">
        <v>0</v>
      </c>
      <c r="I2487" s="15">
        <v>0</v>
      </c>
      <c r="J2487" s="15">
        <v>0</v>
      </c>
      <c r="K2487" s="15">
        <v>0</v>
      </c>
      <c r="L2487" s="15">
        <v>0</v>
      </c>
      <c r="M2487" s="15">
        <v>0</v>
      </c>
      <c r="N2487" s="15">
        <v>0</v>
      </c>
      <c r="O2487" s="15">
        <v>0</v>
      </c>
      <c r="P2487" s="15">
        <v>0</v>
      </c>
      <c r="Q2487" s="15">
        <v>0</v>
      </c>
      <c r="R2487" s="15">
        <v>0</v>
      </c>
      <c r="S2487" s="15">
        <v>0</v>
      </c>
      <c r="T2487" s="15">
        <f t="shared" si="190"/>
        <v>0</v>
      </c>
      <c r="U2487" s="15">
        <v>0</v>
      </c>
      <c r="V2487" s="15">
        <v>0</v>
      </c>
      <c r="W2487" s="15">
        <v>0</v>
      </c>
      <c r="X2487" s="15">
        <v>0</v>
      </c>
      <c r="Y2487" s="15">
        <v>0</v>
      </c>
      <c r="Z2487" s="15">
        <v>0</v>
      </c>
      <c r="AA2487" s="15">
        <v>0</v>
      </c>
      <c r="AB2487" s="15">
        <v>0</v>
      </c>
      <c r="AC2487" s="15">
        <v>0</v>
      </c>
      <c r="AD2487" s="15">
        <v>0</v>
      </c>
      <c r="AE2487" s="15">
        <v>0</v>
      </c>
      <c r="AF2487" s="15">
        <v>0</v>
      </c>
      <c r="AG2487" s="15">
        <f t="shared" si="191"/>
        <v>0</v>
      </c>
      <c r="AH2487" s="15">
        <v>0</v>
      </c>
      <c r="AI2487" s="15">
        <v>0</v>
      </c>
      <c r="AJ2487" s="15">
        <v>0</v>
      </c>
      <c r="AK2487" s="15">
        <v>0</v>
      </c>
      <c r="AL2487" s="15">
        <v>0</v>
      </c>
      <c r="AM2487" s="15">
        <v>0</v>
      </c>
      <c r="AN2487" s="15">
        <v>0</v>
      </c>
      <c r="AO2487" s="15">
        <v>0</v>
      </c>
      <c r="AP2487" s="15">
        <v>62.594760000000001</v>
      </c>
      <c r="AQ2487" s="15">
        <v>148.52108999999999</v>
      </c>
      <c r="AR2487" s="15">
        <v>70.284940000000006</v>
      </c>
      <c r="AS2487" s="15">
        <v>345.00625000000002</v>
      </c>
      <c r="AT2487" s="15">
        <f t="shared" si="192"/>
        <v>626.40704000000005</v>
      </c>
      <c r="AU2487" s="15">
        <v>24.807429199218749</v>
      </c>
      <c r="AV2487" s="15">
        <v>29.755629150390625</v>
      </c>
      <c r="AW2487" s="15">
        <v>46.7127314453125</v>
      </c>
      <c r="AX2487" s="15">
        <v>48.730918212890622</v>
      </c>
      <c r="AY2487" s="15">
        <v>75.85275927734375</v>
      </c>
      <c r="AZ2487" s="15">
        <v>16.284459472656248</v>
      </c>
      <c r="BA2487" s="15">
        <v>54.100330078124998</v>
      </c>
      <c r="BB2487" s="15">
        <v>37.241789062499997</v>
      </c>
      <c r="BC2487" s="15">
        <v>34.440949707031251</v>
      </c>
      <c r="BD2487" s="15">
        <v>50.655999999999999</v>
      </c>
      <c r="BE2487" s="15">
        <v>51.765359375000003</v>
      </c>
      <c r="BF2487" s="15">
        <v>51.765359375000003</v>
      </c>
      <c r="BG2487" s="15">
        <f t="shared" si="193"/>
        <v>522.1137143554688</v>
      </c>
      <c r="BH2487" t="str">
        <f t="shared" si="194"/>
        <v>NYSEGCommon</v>
      </c>
      <c r="BI2487" t="str">
        <f>VLOOKUP(BH2487,[2]Summary!$C$29:$C$56,1,0)</f>
        <v>NYSEGCommon</v>
      </c>
      <c r="BJ2487" s="16">
        <v>44562</v>
      </c>
    </row>
    <row r="2488" spans="1:62" x14ac:dyDescent="0.25">
      <c r="A2488" s="13" t="s">
        <v>4963</v>
      </c>
      <c r="B2488" s="13" t="s">
        <v>4902</v>
      </c>
      <c r="C2488" t="s">
        <v>4964</v>
      </c>
      <c r="D2488" t="s">
        <v>596</v>
      </c>
      <c r="E2488" t="s">
        <v>301</v>
      </c>
      <c r="F2488" s="13" t="s">
        <v>33</v>
      </c>
      <c r="H2488" s="15">
        <v>0</v>
      </c>
      <c r="I2488" s="15">
        <v>0</v>
      </c>
      <c r="J2488" s="15">
        <v>0</v>
      </c>
      <c r="K2488" s="15">
        <v>0</v>
      </c>
      <c r="L2488" s="15">
        <v>0</v>
      </c>
      <c r="M2488" s="15">
        <v>0</v>
      </c>
      <c r="N2488" s="15">
        <v>0</v>
      </c>
      <c r="O2488" s="15">
        <v>0</v>
      </c>
      <c r="P2488" s="15">
        <v>0</v>
      </c>
      <c r="Q2488" s="15">
        <v>0</v>
      </c>
      <c r="R2488" s="15">
        <v>0</v>
      </c>
      <c r="S2488" s="15">
        <v>0</v>
      </c>
      <c r="T2488" s="15">
        <f t="shared" si="190"/>
        <v>0</v>
      </c>
      <c r="U2488" s="15">
        <v>0</v>
      </c>
      <c r="V2488" s="15">
        <v>0</v>
      </c>
      <c r="W2488" s="15">
        <v>0</v>
      </c>
      <c r="X2488" s="15">
        <v>0</v>
      </c>
      <c r="Y2488" s="15">
        <v>0</v>
      </c>
      <c r="Z2488" s="15">
        <v>0</v>
      </c>
      <c r="AA2488" s="15">
        <v>0</v>
      </c>
      <c r="AB2488" s="15">
        <v>0</v>
      </c>
      <c r="AC2488" s="15">
        <v>0</v>
      </c>
      <c r="AD2488" s="15">
        <v>0</v>
      </c>
      <c r="AE2488" s="15">
        <v>0</v>
      </c>
      <c r="AF2488" s="15">
        <v>0</v>
      </c>
      <c r="AG2488" s="15">
        <f t="shared" si="191"/>
        <v>0</v>
      </c>
      <c r="AH2488" s="15">
        <v>0</v>
      </c>
      <c r="AI2488" s="15">
        <v>0</v>
      </c>
      <c r="AJ2488" s="15">
        <v>0</v>
      </c>
      <c r="AK2488" s="15">
        <v>0</v>
      </c>
      <c r="AL2488" s="15">
        <v>0</v>
      </c>
      <c r="AM2488" s="15">
        <v>0</v>
      </c>
      <c r="AN2488" s="15">
        <v>0</v>
      </c>
      <c r="AO2488" s="15">
        <v>0</v>
      </c>
      <c r="AP2488" s="15">
        <v>31.835039999999999</v>
      </c>
      <c r="AQ2488" s="15">
        <v>75.666049999999998</v>
      </c>
      <c r="AR2488" s="15">
        <v>36.004570000000001</v>
      </c>
      <c r="AS2488" s="15">
        <v>178.33364</v>
      </c>
      <c r="AT2488" s="15">
        <f t="shared" si="192"/>
        <v>321.83929999999998</v>
      </c>
      <c r="AU2488" s="15">
        <v>12.971190063476563</v>
      </c>
      <c r="AV2488" s="15">
        <v>15.648800170898438</v>
      </c>
      <c r="AW2488" s="15">
        <v>23.116160400390626</v>
      </c>
      <c r="AX2488" s="15">
        <v>23.811340087890624</v>
      </c>
      <c r="AY2488" s="15">
        <v>23.825540527343751</v>
      </c>
      <c r="AZ2488" s="15">
        <v>24.856780029296875</v>
      </c>
      <c r="BA2488" s="15">
        <v>27.880170166015624</v>
      </c>
      <c r="BB2488" s="15">
        <v>47.271178466796876</v>
      </c>
      <c r="BC2488" s="15">
        <v>13.579359619140625</v>
      </c>
      <c r="BD2488" s="15">
        <v>14.722</v>
      </c>
      <c r="BE2488" s="15">
        <v>23.035900390624999</v>
      </c>
      <c r="BF2488" s="15">
        <v>23.035890625</v>
      </c>
      <c r="BG2488" s="15">
        <f t="shared" si="193"/>
        <v>273.75431054687499</v>
      </c>
      <c r="BH2488" t="str">
        <f t="shared" si="194"/>
        <v>RGECommon</v>
      </c>
      <c r="BI2488" t="str">
        <f>VLOOKUP(BH2488,[2]Summary!$C$29:$C$56,1,0)</f>
        <v>RGECommon</v>
      </c>
      <c r="BJ2488" s="16">
        <v>44562</v>
      </c>
    </row>
    <row r="2489" spans="1:62" x14ac:dyDescent="0.25">
      <c r="A2489" s="13" t="s">
        <v>4965</v>
      </c>
      <c r="B2489" s="13" t="s">
        <v>4902</v>
      </c>
      <c r="C2489" t="s">
        <v>4966</v>
      </c>
      <c r="D2489" t="s">
        <v>595</v>
      </c>
      <c r="E2489" t="s">
        <v>301</v>
      </c>
      <c r="F2489" s="13" t="s">
        <v>33</v>
      </c>
      <c r="H2489" s="15">
        <v>0</v>
      </c>
      <c r="I2489" s="15">
        <v>0</v>
      </c>
      <c r="J2489" s="15">
        <v>0</v>
      </c>
      <c r="K2489" s="15">
        <v>0</v>
      </c>
      <c r="L2489" s="15">
        <v>0</v>
      </c>
      <c r="M2489" s="15">
        <v>0</v>
      </c>
      <c r="N2489" s="15">
        <v>0</v>
      </c>
      <c r="O2489" s="15">
        <v>0</v>
      </c>
      <c r="P2489" s="15">
        <v>0</v>
      </c>
      <c r="Q2489" s="15">
        <v>0</v>
      </c>
      <c r="R2489" s="15">
        <v>0</v>
      </c>
      <c r="S2489" s="15">
        <v>0</v>
      </c>
      <c r="T2489" s="15">
        <f t="shared" si="190"/>
        <v>0</v>
      </c>
      <c r="U2489" s="15">
        <v>0</v>
      </c>
      <c r="V2489" s="15">
        <v>0</v>
      </c>
      <c r="W2489" s="15">
        <v>0</v>
      </c>
      <c r="X2489" s="15">
        <v>0</v>
      </c>
      <c r="Y2489" s="15">
        <v>0</v>
      </c>
      <c r="Z2489" s="15">
        <v>0</v>
      </c>
      <c r="AA2489" s="15">
        <v>0</v>
      </c>
      <c r="AB2489" s="15">
        <v>0</v>
      </c>
      <c r="AC2489" s="15">
        <v>0</v>
      </c>
      <c r="AD2489" s="15">
        <v>0</v>
      </c>
      <c r="AE2489" s="15">
        <v>0</v>
      </c>
      <c r="AF2489" s="15">
        <v>0</v>
      </c>
      <c r="AG2489" s="15">
        <f t="shared" si="191"/>
        <v>0</v>
      </c>
      <c r="AH2489" s="15">
        <v>0</v>
      </c>
      <c r="AI2489" s="15">
        <v>0</v>
      </c>
      <c r="AJ2489" s="15">
        <v>0</v>
      </c>
      <c r="AK2489" s="15">
        <v>0</v>
      </c>
      <c r="AL2489" s="15">
        <v>0</v>
      </c>
      <c r="AM2489" s="15">
        <v>0</v>
      </c>
      <c r="AN2489" s="15">
        <v>0</v>
      </c>
      <c r="AO2489" s="15">
        <v>0</v>
      </c>
      <c r="AP2489" s="15">
        <v>16.97991</v>
      </c>
      <c r="AQ2489" s="15">
        <v>42.203530000000001</v>
      </c>
      <c r="AR2489" s="15">
        <v>17.00685</v>
      </c>
      <c r="AS2489" s="15">
        <v>64.627480000000006</v>
      </c>
      <c r="AT2489" s="15">
        <f t="shared" si="192"/>
        <v>140.81777</v>
      </c>
      <c r="AU2489" s="15">
        <v>16.772670410156248</v>
      </c>
      <c r="AV2489" s="15">
        <v>28.354059997558593</v>
      </c>
      <c r="AW2489" s="15">
        <v>48.717109985351563</v>
      </c>
      <c r="AX2489" s="15">
        <v>65.097361816406249</v>
      </c>
      <c r="AY2489" s="15">
        <v>40.058469238281248</v>
      </c>
      <c r="AZ2489" s="15">
        <v>14.355560180664062</v>
      </c>
      <c r="BA2489" s="15">
        <v>48.439308593749999</v>
      </c>
      <c r="BB2489" s="15">
        <v>99.689219482421876</v>
      </c>
      <c r="BC2489" s="15">
        <v>36.725990722656249</v>
      </c>
      <c r="BD2489" s="15">
        <v>33.018000000000001</v>
      </c>
      <c r="BE2489" s="15">
        <v>44.608761718750003</v>
      </c>
      <c r="BF2489" s="15">
        <v>44.608761718750003</v>
      </c>
      <c r="BG2489" s="15">
        <f t="shared" si="193"/>
        <v>520.44527386474613</v>
      </c>
      <c r="BH2489" t="str">
        <f t="shared" si="194"/>
        <v>CMPCommon</v>
      </c>
      <c r="BI2489" t="str">
        <f>VLOOKUP(BH2489,[2]Summary!$C$29:$C$56,1,0)</f>
        <v>CMPCommon</v>
      </c>
      <c r="BJ2489" s="16">
        <v>44562</v>
      </c>
    </row>
    <row r="2490" spans="1:62" x14ac:dyDescent="0.25">
      <c r="A2490" s="13" t="s">
        <v>4967</v>
      </c>
      <c r="B2490" s="13" t="s">
        <v>4968</v>
      </c>
      <c r="C2490" t="s">
        <v>4969</v>
      </c>
      <c r="D2490" t="s">
        <v>599</v>
      </c>
      <c r="E2490" t="s">
        <v>301</v>
      </c>
      <c r="F2490" s="13" t="s">
        <v>33</v>
      </c>
      <c r="H2490" s="15">
        <v>0</v>
      </c>
      <c r="I2490" s="15">
        <v>0</v>
      </c>
      <c r="J2490" s="15">
        <v>0</v>
      </c>
      <c r="K2490" s="15">
        <v>0</v>
      </c>
      <c r="L2490" s="15">
        <v>0</v>
      </c>
      <c r="M2490" s="15">
        <v>0</v>
      </c>
      <c r="N2490" s="15">
        <v>0</v>
      </c>
      <c r="O2490" s="15">
        <v>0</v>
      </c>
      <c r="P2490" s="15">
        <v>0</v>
      </c>
      <c r="Q2490" s="15">
        <v>0</v>
      </c>
      <c r="R2490" s="15">
        <v>0</v>
      </c>
      <c r="S2490" s="15">
        <v>0</v>
      </c>
      <c r="T2490" s="15">
        <f t="shared" si="190"/>
        <v>0</v>
      </c>
      <c r="U2490" s="15">
        <v>0</v>
      </c>
      <c r="V2490" s="15">
        <v>0</v>
      </c>
      <c r="W2490" s="15">
        <v>0</v>
      </c>
      <c r="X2490" s="15">
        <v>0</v>
      </c>
      <c r="Y2490" s="15">
        <v>0</v>
      </c>
      <c r="Z2490" s="15">
        <v>0</v>
      </c>
      <c r="AA2490" s="15">
        <v>0</v>
      </c>
      <c r="AB2490" s="15">
        <v>0</v>
      </c>
      <c r="AC2490" s="15">
        <v>0</v>
      </c>
      <c r="AD2490" s="15">
        <v>0</v>
      </c>
      <c r="AE2490" s="15">
        <v>13.77675</v>
      </c>
      <c r="AF2490" s="15">
        <v>4.2018800000000018</v>
      </c>
      <c r="AG2490" s="15">
        <f t="shared" si="191"/>
        <v>17.978630000000003</v>
      </c>
      <c r="AH2490" s="15">
        <v>1.1350199999999999</v>
      </c>
      <c r="AI2490" s="15">
        <v>2.4988999999999999</v>
      </c>
      <c r="AJ2490" s="15">
        <v>4.4038399999999998</v>
      </c>
      <c r="AK2490" s="15">
        <v>2.4523099999999993</v>
      </c>
      <c r="AL2490" s="15">
        <v>1.54339</v>
      </c>
      <c r="AM2490" s="15">
        <v>3.0479799999999999</v>
      </c>
      <c r="AN2490" s="15">
        <v>2.66262</v>
      </c>
      <c r="AO2490" s="15">
        <v>11.7875</v>
      </c>
      <c r="AP2490" s="15">
        <v>3.0724299999999998</v>
      </c>
      <c r="AQ2490" s="15">
        <v>2.7245900000000001</v>
      </c>
      <c r="AR2490" s="15">
        <v>2.1270899999999999</v>
      </c>
      <c r="AS2490" s="15">
        <v>1.1840800000000002</v>
      </c>
      <c r="AT2490" s="15">
        <f t="shared" si="192"/>
        <v>38.639749999999999</v>
      </c>
      <c r="AU2490" s="15">
        <v>0.75353002929687496</v>
      </c>
      <c r="AV2490" s="15">
        <v>0.53920002931356426</v>
      </c>
      <c r="AW2490" s="15">
        <v>0.57296002960205084</v>
      </c>
      <c r="AX2490" s="15">
        <v>0.53700002932548518</v>
      </c>
      <c r="AY2490" s="15">
        <v>0.53467002940177921</v>
      </c>
      <c r="AZ2490" s="15">
        <v>0.53863002929091452</v>
      </c>
      <c r="BA2490" s="15">
        <v>0.55243002891540527</v>
      </c>
      <c r="BB2490" s="15">
        <v>0.53696002924442288</v>
      </c>
      <c r="BC2490" s="15">
        <v>-4.3049302344322209</v>
      </c>
      <c r="BD2490" s="15">
        <v>0</v>
      </c>
      <c r="BE2490" s="15">
        <v>0</v>
      </c>
      <c r="BF2490" s="15">
        <v>0</v>
      </c>
      <c r="BG2490" s="15">
        <f t="shared" si="193"/>
        <v>0.26044999995827567</v>
      </c>
      <c r="BH2490" t="str">
        <f t="shared" si="194"/>
        <v>NYSEGCommon</v>
      </c>
      <c r="BI2490" t="str">
        <f>VLOOKUP(BH2490,[2]Summary!$C$29:$C$56,1,0)</f>
        <v>NYSEGCommon</v>
      </c>
      <c r="BJ2490" s="16">
        <v>44470</v>
      </c>
    </row>
    <row r="2491" spans="1:62" x14ac:dyDescent="0.25">
      <c r="A2491" s="13" t="s">
        <v>4970</v>
      </c>
      <c r="B2491" s="13" t="s">
        <v>4968</v>
      </c>
      <c r="C2491" t="s">
        <v>4971</v>
      </c>
      <c r="D2491" t="s">
        <v>595</v>
      </c>
      <c r="E2491" t="s">
        <v>301</v>
      </c>
      <c r="F2491" s="13" t="s">
        <v>33</v>
      </c>
      <c r="H2491" s="15">
        <v>0</v>
      </c>
      <c r="I2491" s="15">
        <v>0</v>
      </c>
      <c r="J2491" s="15">
        <v>0</v>
      </c>
      <c r="K2491" s="15">
        <v>0</v>
      </c>
      <c r="L2491" s="15">
        <v>0</v>
      </c>
      <c r="M2491" s="15">
        <v>0</v>
      </c>
      <c r="N2491" s="15">
        <v>0</v>
      </c>
      <c r="O2491" s="15">
        <v>0</v>
      </c>
      <c r="P2491" s="15">
        <v>0</v>
      </c>
      <c r="Q2491" s="15">
        <v>0</v>
      </c>
      <c r="R2491" s="15">
        <v>0</v>
      </c>
      <c r="S2491" s="15">
        <v>0</v>
      </c>
      <c r="T2491" s="15">
        <f t="shared" si="190"/>
        <v>0</v>
      </c>
      <c r="U2491" s="15">
        <v>0</v>
      </c>
      <c r="V2491" s="15">
        <v>0</v>
      </c>
      <c r="W2491" s="15">
        <v>0</v>
      </c>
      <c r="X2491" s="15">
        <v>0</v>
      </c>
      <c r="Y2491" s="15">
        <v>0</v>
      </c>
      <c r="Z2491" s="15">
        <v>0</v>
      </c>
      <c r="AA2491" s="15">
        <v>0</v>
      </c>
      <c r="AB2491" s="15">
        <v>0</v>
      </c>
      <c r="AC2491" s="15">
        <v>0</v>
      </c>
      <c r="AD2491" s="15">
        <v>0</v>
      </c>
      <c r="AE2491" s="15">
        <v>0</v>
      </c>
      <c r="AF2491" s="15">
        <v>26.147919999999999</v>
      </c>
      <c r="AG2491" s="15">
        <f t="shared" si="191"/>
        <v>26.147919999999999</v>
      </c>
      <c r="AH2491" s="15">
        <v>0.17055000000000001</v>
      </c>
      <c r="AI2491" s="15">
        <v>0.15955000000000003</v>
      </c>
      <c r="AJ2491" s="15">
        <v>0.17055000000000001</v>
      </c>
      <c r="AK2491" s="15">
        <v>0.16506000000000001</v>
      </c>
      <c r="AL2491" s="15">
        <v>9.6509999999999999E-2</v>
      </c>
      <c r="AM2491" s="15">
        <v>0.16477999999999998</v>
      </c>
      <c r="AN2491" s="15">
        <v>0.16555</v>
      </c>
      <c r="AO2491" s="15">
        <v>22.945529999999998</v>
      </c>
      <c r="AP2491" s="15">
        <v>4.43499</v>
      </c>
      <c r="AQ2491" s="15">
        <v>5.2862800000000005</v>
      </c>
      <c r="AR2491" s="15">
        <v>4.1000800000000002</v>
      </c>
      <c r="AS2491" s="15">
        <v>1.3243900000000033</v>
      </c>
      <c r="AT2491" s="15">
        <f t="shared" si="192"/>
        <v>39.183819999999997</v>
      </c>
      <c r="AU2491" s="15">
        <v>1.3760899658203125</v>
      </c>
      <c r="AV2491" s="15">
        <v>1.0684199755191803</v>
      </c>
      <c r="AW2491" s="15">
        <v>1.0648499755859375</v>
      </c>
      <c r="AX2491" s="15">
        <v>1.0648499755859375</v>
      </c>
      <c r="AY2491" s="15">
        <v>1.0648499755859375</v>
      </c>
      <c r="AZ2491" s="15">
        <v>1.0648499755859375</v>
      </c>
      <c r="BA2491" s="15">
        <v>1.0648499755859375</v>
      </c>
      <c r="BB2491" s="15">
        <v>1.0648499755859375</v>
      </c>
      <c r="BC2491" s="15">
        <v>-8.5187998046875002</v>
      </c>
      <c r="BD2491" s="15">
        <v>0</v>
      </c>
      <c r="BE2491" s="15">
        <v>0</v>
      </c>
      <c r="BF2491" s="15">
        <v>0</v>
      </c>
      <c r="BG2491" s="15">
        <f t="shared" si="193"/>
        <v>0.31480999016761935</v>
      </c>
      <c r="BH2491" t="str">
        <f t="shared" si="194"/>
        <v>CMPCommon</v>
      </c>
      <c r="BI2491" t="str">
        <f>VLOOKUP(BH2491,[2]Summary!$C$29:$C$56,1,0)</f>
        <v>CMPCommon</v>
      </c>
      <c r="BJ2491" s="16">
        <v>44470</v>
      </c>
    </row>
    <row r="2492" spans="1:62" x14ac:dyDescent="0.25">
      <c r="A2492" s="13" t="s">
        <v>4972</v>
      </c>
      <c r="B2492" s="13" t="s">
        <v>4973</v>
      </c>
      <c r="C2492" t="s">
        <v>4974</v>
      </c>
      <c r="D2492" t="s">
        <v>599</v>
      </c>
      <c r="E2492" t="s">
        <v>301</v>
      </c>
      <c r="F2492" s="13" t="s">
        <v>33</v>
      </c>
      <c r="H2492" s="15">
        <v>0</v>
      </c>
      <c r="I2492" s="15">
        <v>0</v>
      </c>
      <c r="J2492" s="15">
        <v>0</v>
      </c>
      <c r="K2492" s="15">
        <v>0</v>
      </c>
      <c r="L2492" s="15">
        <v>0</v>
      </c>
      <c r="M2492" s="15">
        <v>0</v>
      </c>
      <c r="N2492" s="15">
        <v>0</v>
      </c>
      <c r="O2492" s="15">
        <v>0</v>
      </c>
      <c r="P2492" s="15">
        <v>0</v>
      </c>
      <c r="Q2492" s="15">
        <v>0</v>
      </c>
      <c r="R2492" s="15">
        <v>0</v>
      </c>
      <c r="S2492" s="15">
        <v>0</v>
      </c>
      <c r="T2492" s="15">
        <f t="shared" si="190"/>
        <v>0</v>
      </c>
      <c r="U2492" s="15">
        <v>0</v>
      </c>
      <c r="V2492" s="15">
        <v>0</v>
      </c>
      <c r="W2492" s="15">
        <v>0</v>
      </c>
      <c r="X2492" s="15">
        <v>0</v>
      </c>
      <c r="Y2492" s="15">
        <v>0</v>
      </c>
      <c r="Z2492" s="15">
        <v>0</v>
      </c>
      <c r="AA2492" s="15">
        <v>0</v>
      </c>
      <c r="AB2492" s="15">
        <v>0</v>
      </c>
      <c r="AC2492" s="15">
        <v>0</v>
      </c>
      <c r="AD2492" s="15">
        <v>0</v>
      </c>
      <c r="AE2492" s="15">
        <v>25.382410000000004</v>
      </c>
      <c r="AF2492" s="15">
        <v>5.2674099999999981</v>
      </c>
      <c r="AG2492" s="15">
        <f t="shared" si="191"/>
        <v>30.649820000000002</v>
      </c>
      <c r="AH2492" s="15">
        <v>-2.4970700000000003</v>
      </c>
      <c r="AI2492" s="15">
        <v>2.5750600000000001</v>
      </c>
      <c r="AJ2492" s="15">
        <v>5.9033699999999998</v>
      </c>
      <c r="AK2492" s="15">
        <v>15.78654</v>
      </c>
      <c r="AL2492" s="15">
        <v>10.903969999999999</v>
      </c>
      <c r="AM2492" s="15">
        <v>9.8199199999999998</v>
      </c>
      <c r="AN2492" s="15">
        <v>7.1934699999999996</v>
      </c>
      <c r="AO2492" s="15">
        <v>12.315239999999999</v>
      </c>
      <c r="AP2492" s="15">
        <v>14.454369999999999</v>
      </c>
      <c r="AQ2492" s="15">
        <v>10.77041</v>
      </c>
      <c r="AR2492" s="15">
        <v>12.15353</v>
      </c>
      <c r="AS2492" s="15">
        <v>5.0806200000000015</v>
      </c>
      <c r="AT2492" s="15">
        <f t="shared" si="192"/>
        <v>104.45942999999998</v>
      </c>
      <c r="AU2492" s="15">
        <v>6.1756198120117185</v>
      </c>
      <c r="AV2492" s="15">
        <v>5.6630798242092135</v>
      </c>
      <c r="AW2492" s="15">
        <v>0.29670999908447265</v>
      </c>
      <c r="AX2492" s="15">
        <v>5.6682998242378231</v>
      </c>
      <c r="AY2492" s="15">
        <v>5.6925198249816891</v>
      </c>
      <c r="AZ2492" s="15">
        <v>0.21218999767303467</v>
      </c>
      <c r="BA2492" s="15">
        <v>5.6748898239135741</v>
      </c>
      <c r="BB2492" s="15">
        <v>0.21148999762535095</v>
      </c>
      <c r="BC2492" s="15">
        <v>3.7448100299835203</v>
      </c>
      <c r="BD2492" s="15">
        <v>0</v>
      </c>
      <c r="BE2492" s="15">
        <v>0</v>
      </c>
      <c r="BF2492" s="15">
        <v>0</v>
      </c>
      <c r="BG2492" s="15">
        <f t="shared" si="193"/>
        <v>33.339609133720394</v>
      </c>
      <c r="BH2492" t="str">
        <f t="shared" si="194"/>
        <v>NYSEGCommon</v>
      </c>
      <c r="BI2492" t="str">
        <f>VLOOKUP(BH2492,[2]Summary!$C$29:$C$56,1,0)</f>
        <v>NYSEGCommon</v>
      </c>
      <c r="BJ2492" s="16">
        <v>44470</v>
      </c>
    </row>
    <row r="2493" spans="1:62" x14ac:dyDescent="0.25">
      <c r="A2493" s="13" t="s">
        <v>4975</v>
      </c>
      <c r="B2493" s="13" t="s">
        <v>4973</v>
      </c>
      <c r="C2493" t="s">
        <v>4976</v>
      </c>
      <c r="D2493" t="s">
        <v>596</v>
      </c>
      <c r="E2493" t="s">
        <v>301</v>
      </c>
      <c r="F2493" s="13" t="s">
        <v>33</v>
      </c>
      <c r="H2493" s="15">
        <v>0</v>
      </c>
      <c r="I2493" s="15">
        <v>0</v>
      </c>
      <c r="J2493" s="15">
        <v>0</v>
      </c>
      <c r="K2493" s="15">
        <v>0</v>
      </c>
      <c r="L2493" s="15">
        <v>0</v>
      </c>
      <c r="M2493" s="15">
        <v>0</v>
      </c>
      <c r="N2493" s="15">
        <v>0</v>
      </c>
      <c r="O2493" s="15">
        <v>0</v>
      </c>
      <c r="P2493" s="15">
        <v>0</v>
      </c>
      <c r="Q2493" s="15">
        <v>0</v>
      </c>
      <c r="R2493" s="15">
        <v>0</v>
      </c>
      <c r="S2493" s="15">
        <v>0</v>
      </c>
      <c r="T2493" s="15">
        <f t="shared" si="190"/>
        <v>0</v>
      </c>
      <c r="U2493" s="15">
        <v>0</v>
      </c>
      <c r="V2493" s="15">
        <v>0</v>
      </c>
      <c r="W2493" s="15">
        <v>0</v>
      </c>
      <c r="X2493" s="15">
        <v>0</v>
      </c>
      <c r="Y2493" s="15">
        <v>0</v>
      </c>
      <c r="Z2493" s="15">
        <v>0</v>
      </c>
      <c r="AA2493" s="15">
        <v>0</v>
      </c>
      <c r="AB2493" s="15">
        <v>0</v>
      </c>
      <c r="AC2493" s="15">
        <v>0</v>
      </c>
      <c r="AD2493" s="15">
        <v>0</v>
      </c>
      <c r="AE2493" s="15">
        <v>0</v>
      </c>
      <c r="AF2493" s="15">
        <v>-3.7467499999999996</v>
      </c>
      <c r="AG2493" s="15">
        <f t="shared" si="191"/>
        <v>-3.7467499999999996</v>
      </c>
      <c r="AH2493" s="15">
        <v>-3.4314100000000005</v>
      </c>
      <c r="AI2493" s="15">
        <v>0.75418999999999992</v>
      </c>
      <c r="AJ2493" s="15">
        <v>0.36113000000000001</v>
      </c>
      <c r="AK2493" s="15">
        <v>4.6727100000000004</v>
      </c>
      <c r="AL2493" s="15">
        <v>2.59775</v>
      </c>
      <c r="AM2493" s="15">
        <v>2.1543000000000001</v>
      </c>
      <c r="AN2493" s="15">
        <v>0.73074000000000006</v>
      </c>
      <c r="AO2493" s="15">
        <v>3.2019099999999998</v>
      </c>
      <c r="AP2493" s="15">
        <v>4.07925</v>
      </c>
      <c r="AQ2493" s="15">
        <v>2.52312</v>
      </c>
      <c r="AR2493" s="15">
        <v>2.70906</v>
      </c>
      <c r="AS2493" s="15">
        <v>-0.18918000000000143</v>
      </c>
      <c r="AT2493" s="15">
        <f t="shared" si="192"/>
        <v>20.16357</v>
      </c>
      <c r="AU2493" s="15">
        <v>0.57605001831054692</v>
      </c>
      <c r="AV2493" s="15">
        <v>0.49082001465559005</v>
      </c>
      <c r="AW2493" s="15">
        <v>9.2059997558593745E-2</v>
      </c>
      <c r="AX2493" s="15">
        <v>0.49470001459121704</v>
      </c>
      <c r="AY2493" s="15">
        <v>0.49477001476287841</v>
      </c>
      <c r="AZ2493" s="15">
        <v>9.2059997558593745E-2</v>
      </c>
      <c r="BA2493" s="15">
        <v>0.49064001464843748</v>
      </c>
      <c r="BB2493" s="15">
        <v>9.2059997558593745E-2</v>
      </c>
      <c r="BC2493" s="15">
        <v>-0.3378999938964844</v>
      </c>
      <c r="BD2493" s="15">
        <v>0</v>
      </c>
      <c r="BE2493" s="15">
        <v>0</v>
      </c>
      <c r="BF2493" s="15">
        <v>0</v>
      </c>
      <c r="BG2493" s="15">
        <f t="shared" si="193"/>
        <v>2.4852600757479668</v>
      </c>
      <c r="BH2493" t="str">
        <f t="shared" si="194"/>
        <v>RGECommon</v>
      </c>
      <c r="BI2493" t="str">
        <f>VLOOKUP(BH2493,[2]Summary!$C$29:$C$56,1,0)</f>
        <v>RGECommon</v>
      </c>
      <c r="BJ2493" s="16">
        <v>44470</v>
      </c>
    </row>
    <row r="2494" spans="1:62" x14ac:dyDescent="0.25">
      <c r="A2494" s="13" t="s">
        <v>4977</v>
      </c>
      <c r="B2494" s="13" t="s">
        <v>4973</v>
      </c>
      <c r="C2494" t="s">
        <v>4978</v>
      </c>
      <c r="D2494" t="s">
        <v>595</v>
      </c>
      <c r="E2494" t="s">
        <v>301</v>
      </c>
      <c r="F2494" s="13" t="s">
        <v>33</v>
      </c>
      <c r="H2494" s="15">
        <v>0</v>
      </c>
      <c r="I2494" s="15">
        <v>0</v>
      </c>
      <c r="J2494" s="15">
        <v>0</v>
      </c>
      <c r="K2494" s="15">
        <v>0</v>
      </c>
      <c r="L2494" s="15">
        <v>0</v>
      </c>
      <c r="M2494" s="15">
        <v>0</v>
      </c>
      <c r="N2494" s="15">
        <v>0</v>
      </c>
      <c r="O2494" s="15">
        <v>0</v>
      </c>
      <c r="P2494" s="15">
        <v>0</v>
      </c>
      <c r="Q2494" s="15">
        <v>0</v>
      </c>
      <c r="R2494" s="15">
        <v>0</v>
      </c>
      <c r="S2494" s="15">
        <v>0</v>
      </c>
      <c r="T2494" s="15">
        <f t="shared" si="190"/>
        <v>0</v>
      </c>
      <c r="U2494" s="15">
        <v>0</v>
      </c>
      <c r="V2494" s="15">
        <v>0</v>
      </c>
      <c r="W2494" s="15">
        <v>0</v>
      </c>
      <c r="X2494" s="15">
        <v>0</v>
      </c>
      <c r="Y2494" s="15">
        <v>0</v>
      </c>
      <c r="Z2494" s="15">
        <v>0</v>
      </c>
      <c r="AA2494" s="15">
        <v>0</v>
      </c>
      <c r="AB2494" s="15">
        <v>0</v>
      </c>
      <c r="AC2494" s="15">
        <v>0</v>
      </c>
      <c r="AD2494" s="15">
        <v>0</v>
      </c>
      <c r="AE2494" s="15">
        <v>29.058520000000001</v>
      </c>
      <c r="AF2494" s="15">
        <v>18.619800000000001</v>
      </c>
      <c r="AG2494" s="15">
        <f t="shared" si="191"/>
        <v>47.678319999999999</v>
      </c>
      <c r="AH2494" s="15">
        <v>-5.27142</v>
      </c>
      <c r="AI2494" s="15">
        <v>1.48054</v>
      </c>
      <c r="AJ2494" s="15">
        <v>0.42186999999999997</v>
      </c>
      <c r="AK2494" s="15">
        <v>6.8820099999999993</v>
      </c>
      <c r="AL2494" s="15">
        <v>3.5697599999999996</v>
      </c>
      <c r="AM2494" s="15">
        <v>3.38462</v>
      </c>
      <c r="AN2494" s="15">
        <v>0.82130999999999998</v>
      </c>
      <c r="AO2494" s="15">
        <v>4.6039099999999999</v>
      </c>
      <c r="AP2494" s="15">
        <v>5.8358999999999996</v>
      </c>
      <c r="AQ2494" s="15">
        <v>3.5651700000000006</v>
      </c>
      <c r="AR2494" s="15">
        <v>3.80613</v>
      </c>
      <c r="AS2494" s="15">
        <v>-0.60077000000000214</v>
      </c>
      <c r="AT2494" s="15">
        <f t="shared" si="192"/>
        <v>28.499029999999998</v>
      </c>
      <c r="AU2494" s="15">
        <v>0.50386001586914064</v>
      </c>
      <c r="AV2494" s="15">
        <v>0.14058000367879867</v>
      </c>
      <c r="AW2494" s="15">
        <v>0.14116000366210937</v>
      </c>
      <c r="AX2494" s="15">
        <v>0.14116000366210937</v>
      </c>
      <c r="AY2494" s="15">
        <v>0.14116000366210937</v>
      </c>
      <c r="AZ2494" s="15">
        <v>0.14116000366210937</v>
      </c>
      <c r="BA2494" s="15">
        <v>0.14116000366210937</v>
      </c>
      <c r="BB2494" s="15">
        <v>0.14116000366210937</v>
      </c>
      <c r="BC2494" s="15">
        <v>-1.129280029296875</v>
      </c>
      <c r="BD2494" s="15">
        <v>0</v>
      </c>
      <c r="BE2494" s="15">
        <v>0</v>
      </c>
      <c r="BF2494" s="15">
        <v>0</v>
      </c>
      <c r="BG2494" s="15">
        <f t="shared" si="193"/>
        <v>0.3621200122237207</v>
      </c>
      <c r="BH2494" t="str">
        <f t="shared" si="194"/>
        <v>CMPCommon</v>
      </c>
      <c r="BI2494" t="str">
        <f>VLOOKUP(BH2494,[2]Summary!$C$29:$C$56,1,0)</f>
        <v>CMPCommon</v>
      </c>
      <c r="BJ2494" s="16">
        <v>44470</v>
      </c>
    </row>
    <row r="2495" spans="1:62" x14ac:dyDescent="0.25">
      <c r="A2495" s="13" t="s">
        <v>4979</v>
      </c>
      <c r="B2495" s="13" t="s">
        <v>4980</v>
      </c>
      <c r="C2495" t="s">
        <v>4981</v>
      </c>
      <c r="D2495" t="s">
        <v>595</v>
      </c>
      <c r="E2495" t="s">
        <v>301</v>
      </c>
      <c r="F2495" s="13" t="s">
        <v>33</v>
      </c>
      <c r="H2495" s="15">
        <v>0</v>
      </c>
      <c r="I2495" s="15">
        <v>0</v>
      </c>
      <c r="J2495" s="15">
        <v>0</v>
      </c>
      <c r="K2495" s="15">
        <v>0</v>
      </c>
      <c r="L2495" s="15">
        <v>0</v>
      </c>
      <c r="M2495" s="15">
        <v>0</v>
      </c>
      <c r="N2495" s="15">
        <v>0</v>
      </c>
      <c r="O2495" s="15">
        <v>0</v>
      </c>
      <c r="P2495" s="15">
        <v>0</v>
      </c>
      <c r="Q2495" s="15">
        <v>0</v>
      </c>
      <c r="R2495" s="15">
        <v>0</v>
      </c>
      <c r="S2495" s="15">
        <v>0</v>
      </c>
      <c r="T2495" s="15">
        <f t="shared" si="190"/>
        <v>0</v>
      </c>
      <c r="U2495" s="15">
        <v>0</v>
      </c>
      <c r="V2495" s="15">
        <v>0</v>
      </c>
      <c r="W2495" s="15">
        <v>0</v>
      </c>
      <c r="X2495" s="15">
        <v>0</v>
      </c>
      <c r="Y2495" s="15">
        <v>0</v>
      </c>
      <c r="Z2495" s="15">
        <v>0</v>
      </c>
      <c r="AA2495" s="15">
        <v>0</v>
      </c>
      <c r="AB2495" s="15">
        <v>0</v>
      </c>
      <c r="AC2495" s="15">
        <v>0</v>
      </c>
      <c r="AD2495" s="15">
        <v>0</v>
      </c>
      <c r="AE2495" s="15">
        <v>0</v>
      </c>
      <c r="AF2495" s="15">
        <v>1.6354200000000001</v>
      </c>
      <c r="AG2495" s="15">
        <f t="shared" si="191"/>
        <v>1.6354200000000001</v>
      </c>
      <c r="AH2495" s="15">
        <v>1.0670000000000001E-2</v>
      </c>
      <c r="AI2495" s="15">
        <v>9.980000000000001E-3</v>
      </c>
      <c r="AJ2495" s="15">
        <v>1.0670000000000001E-2</v>
      </c>
      <c r="AK2495" s="15">
        <v>1.0320000000000001E-2</v>
      </c>
      <c r="AL2495" s="15">
        <v>6.0300000000000006E-3</v>
      </c>
      <c r="AM2495" s="15">
        <v>1.0279999999999999E-2</v>
      </c>
      <c r="AN2495" s="15">
        <v>1.042E-2</v>
      </c>
      <c r="AO2495" s="15">
        <v>9.9499999999999988E-3</v>
      </c>
      <c r="AP2495" s="15">
        <v>6.11E-3</v>
      </c>
      <c r="AQ2495" s="15">
        <v>5.2961899999999993</v>
      </c>
      <c r="AR2495" s="15">
        <v>0.37185000000000001</v>
      </c>
      <c r="AS2495" s="15">
        <v>0.19575000000000037</v>
      </c>
      <c r="AT2495" s="15">
        <f t="shared" si="192"/>
        <v>5.9482200000000001</v>
      </c>
      <c r="AU2495" s="15">
        <v>3.6110000610351564E-2</v>
      </c>
      <c r="AV2495" s="15">
        <v>0</v>
      </c>
      <c r="AW2495" s="15">
        <v>0</v>
      </c>
      <c r="AX2495" s="15">
        <v>0</v>
      </c>
      <c r="AY2495" s="15">
        <v>0</v>
      </c>
      <c r="AZ2495" s="15">
        <v>0</v>
      </c>
      <c r="BA2495" s="15">
        <v>0</v>
      </c>
      <c r="BB2495" s="15">
        <v>0</v>
      </c>
      <c r="BC2495" s="15">
        <v>0</v>
      </c>
      <c r="BD2495" s="15">
        <v>0</v>
      </c>
      <c r="BE2495" s="15">
        <v>0</v>
      </c>
      <c r="BF2495" s="15">
        <v>0</v>
      </c>
      <c r="BG2495" s="15">
        <f t="shared" si="193"/>
        <v>3.6110000610351564E-2</v>
      </c>
      <c r="BH2495" t="str">
        <f t="shared" si="194"/>
        <v>CMPCommon</v>
      </c>
      <c r="BI2495" t="str">
        <f>VLOOKUP(BH2495,[2]Summary!$C$29:$C$56,1,0)</f>
        <v>CMPCommon</v>
      </c>
      <c r="BJ2495" s="16">
        <v>44228</v>
      </c>
    </row>
    <row r="2496" spans="1:62" x14ac:dyDescent="0.25">
      <c r="A2496" s="13" t="s">
        <v>4982</v>
      </c>
      <c r="B2496" s="13" t="s">
        <v>4983</v>
      </c>
      <c r="C2496" t="s">
        <v>4984</v>
      </c>
      <c r="D2496" t="s">
        <v>595</v>
      </c>
      <c r="E2496" t="s">
        <v>301</v>
      </c>
      <c r="F2496" s="13" t="s">
        <v>33</v>
      </c>
      <c r="H2496" s="15">
        <v>0</v>
      </c>
      <c r="I2496" s="15">
        <v>0</v>
      </c>
      <c r="J2496" s="15">
        <v>0</v>
      </c>
      <c r="K2496" s="15">
        <v>0</v>
      </c>
      <c r="L2496" s="15">
        <v>0</v>
      </c>
      <c r="M2496" s="15">
        <v>0</v>
      </c>
      <c r="N2496" s="15">
        <v>0</v>
      </c>
      <c r="O2496" s="15">
        <v>0</v>
      </c>
      <c r="P2496" s="15">
        <v>0</v>
      </c>
      <c r="Q2496" s="15">
        <v>0</v>
      </c>
      <c r="R2496" s="15">
        <v>0</v>
      </c>
      <c r="S2496" s="15">
        <v>0</v>
      </c>
      <c r="T2496" s="15">
        <f t="shared" si="190"/>
        <v>0</v>
      </c>
      <c r="U2496" s="15">
        <v>0</v>
      </c>
      <c r="V2496" s="15">
        <v>0</v>
      </c>
      <c r="W2496" s="15">
        <v>0</v>
      </c>
      <c r="X2496" s="15">
        <v>0</v>
      </c>
      <c r="Y2496" s="15">
        <v>0</v>
      </c>
      <c r="Z2496" s="15">
        <v>0</v>
      </c>
      <c r="AA2496" s="15">
        <v>0</v>
      </c>
      <c r="AB2496" s="15">
        <v>0</v>
      </c>
      <c r="AC2496" s="15">
        <v>0</v>
      </c>
      <c r="AD2496" s="15">
        <v>0</v>
      </c>
      <c r="AE2496" s="15">
        <v>61.852320000000006</v>
      </c>
      <c r="AF2496" s="15">
        <v>-1.9558999999999995</v>
      </c>
      <c r="AG2496" s="15">
        <f t="shared" si="191"/>
        <v>59.896420000000006</v>
      </c>
      <c r="AH2496" s="15">
        <v>-7.2890699999999997</v>
      </c>
      <c r="AI2496" s="15">
        <v>8.7714300000000005</v>
      </c>
      <c r="AJ2496" s="15">
        <v>1.08094</v>
      </c>
      <c r="AK2496" s="15">
        <v>0.74630000000000107</v>
      </c>
      <c r="AL2496" s="15">
        <v>3.8338800000000002</v>
      </c>
      <c r="AM2496" s="15">
        <v>13.345229999999999</v>
      </c>
      <c r="AN2496" s="15">
        <v>16.38325</v>
      </c>
      <c r="AO2496" s="15">
        <v>0.57217000000000007</v>
      </c>
      <c r="AP2496" s="15">
        <v>7.2885799999999996</v>
      </c>
      <c r="AQ2496" s="15">
        <v>0.58990999999999993</v>
      </c>
      <c r="AR2496" s="15">
        <v>0.57087999999999994</v>
      </c>
      <c r="AS2496" s="15">
        <v>1.6621900000000001</v>
      </c>
      <c r="AT2496" s="15">
        <f t="shared" si="192"/>
        <v>47.555690000000006</v>
      </c>
      <c r="AU2496" s="15">
        <v>0.51160998535156255</v>
      </c>
      <c r="AV2496" s="15">
        <v>0</v>
      </c>
      <c r="AW2496" s="15">
        <v>0</v>
      </c>
      <c r="AX2496" s="15">
        <v>0</v>
      </c>
      <c r="AY2496" s="15">
        <v>0</v>
      </c>
      <c r="AZ2496" s="15">
        <v>0</v>
      </c>
      <c r="BA2496" s="15">
        <v>0</v>
      </c>
      <c r="BB2496" s="15">
        <v>0</v>
      </c>
      <c r="BC2496" s="15">
        <v>0</v>
      </c>
      <c r="BD2496" s="15">
        <v>0</v>
      </c>
      <c r="BE2496" s="15">
        <v>0</v>
      </c>
      <c r="BF2496" s="15">
        <v>0</v>
      </c>
      <c r="BG2496" s="15">
        <f t="shared" si="193"/>
        <v>0.51160998535156255</v>
      </c>
      <c r="BH2496" t="str">
        <f t="shared" si="194"/>
        <v>CMPCommon</v>
      </c>
      <c r="BI2496" t="str">
        <f>VLOOKUP(BH2496,[2]Summary!$C$29:$C$56,1,0)</f>
        <v>CMPCommon</v>
      </c>
      <c r="BJ2496" s="16">
        <v>44228</v>
      </c>
    </row>
    <row r="2497" spans="1:62" x14ac:dyDescent="0.25">
      <c r="A2497" s="13" t="s">
        <v>4985</v>
      </c>
      <c r="B2497" s="13" t="s">
        <v>4983</v>
      </c>
      <c r="C2497" t="s">
        <v>4986</v>
      </c>
      <c r="D2497" t="s">
        <v>599</v>
      </c>
      <c r="E2497" t="s">
        <v>301</v>
      </c>
      <c r="F2497" s="13" t="s">
        <v>33</v>
      </c>
      <c r="H2497" s="15">
        <v>0</v>
      </c>
      <c r="I2497" s="15">
        <v>0</v>
      </c>
      <c r="J2497" s="15">
        <v>0</v>
      </c>
      <c r="K2497" s="15">
        <v>0</v>
      </c>
      <c r="L2497" s="15">
        <v>0</v>
      </c>
      <c r="M2497" s="15">
        <v>0</v>
      </c>
      <c r="N2497" s="15">
        <v>0</v>
      </c>
      <c r="O2497" s="15">
        <v>0</v>
      </c>
      <c r="P2497" s="15">
        <v>0</v>
      </c>
      <c r="Q2497" s="15">
        <v>0</v>
      </c>
      <c r="R2497" s="15">
        <v>0</v>
      </c>
      <c r="S2497" s="15">
        <v>0</v>
      </c>
      <c r="T2497" s="15">
        <f t="shared" si="190"/>
        <v>0</v>
      </c>
      <c r="U2497" s="15">
        <v>0</v>
      </c>
      <c r="V2497" s="15">
        <v>0</v>
      </c>
      <c r="W2497" s="15">
        <v>0</v>
      </c>
      <c r="X2497" s="15">
        <v>0</v>
      </c>
      <c r="Y2497" s="15">
        <v>0</v>
      </c>
      <c r="Z2497" s="15">
        <v>0</v>
      </c>
      <c r="AA2497" s="15">
        <v>0</v>
      </c>
      <c r="AB2497" s="15">
        <v>0</v>
      </c>
      <c r="AC2497" s="15">
        <v>0</v>
      </c>
      <c r="AD2497" s="15">
        <v>0</v>
      </c>
      <c r="AE2497" s="15">
        <v>1.3966799999999999</v>
      </c>
      <c r="AF2497" s="15">
        <v>0.75978000000000012</v>
      </c>
      <c r="AG2497" s="15">
        <f t="shared" si="191"/>
        <v>2.15646</v>
      </c>
      <c r="AH2497" s="15">
        <v>0.79358000000000006</v>
      </c>
      <c r="AI2497" s="15">
        <v>0.60014000000000001</v>
      </c>
      <c r="AJ2497" s="15">
        <v>0.85424000000000011</v>
      </c>
      <c r="AK2497" s="15">
        <v>1.4919500000000003</v>
      </c>
      <c r="AL2497" s="15">
        <v>0.16131000000000001</v>
      </c>
      <c r="AM2497" s="15">
        <v>2.5479999999999996E-2</v>
      </c>
      <c r="AN2497" s="15">
        <v>-0.13033</v>
      </c>
      <c r="AO2497" s="15">
        <v>2.7E-2</v>
      </c>
      <c r="AP2497" s="15">
        <v>0.19158</v>
      </c>
      <c r="AQ2497" s="15">
        <v>2.777E-2</v>
      </c>
      <c r="AR2497" s="15">
        <v>2.6870000000000002E-2</v>
      </c>
      <c r="AS2497" s="15">
        <v>0.11555000000000001</v>
      </c>
      <c r="AT2497" s="15">
        <f t="shared" si="192"/>
        <v>4.1851399999999996</v>
      </c>
      <c r="AU2497" s="15">
        <v>2.4110000610351564E-2</v>
      </c>
      <c r="AV2497" s="15">
        <v>0</v>
      </c>
      <c r="AW2497" s="15">
        <v>3.7699999809265136E-3</v>
      </c>
      <c r="AX2497" s="15">
        <v>0</v>
      </c>
      <c r="AY2497" s="15">
        <v>-5.4000002145767213E-4</v>
      </c>
      <c r="AZ2497" s="15">
        <v>0</v>
      </c>
      <c r="BA2497" s="15">
        <v>0</v>
      </c>
      <c r="BB2497" s="15">
        <v>0</v>
      </c>
      <c r="BC2497" s="15">
        <v>-2.8999999165534973E-4</v>
      </c>
      <c r="BD2497" s="15">
        <v>0</v>
      </c>
      <c r="BE2497" s="15">
        <v>0</v>
      </c>
      <c r="BF2497" s="15">
        <v>0</v>
      </c>
      <c r="BG2497" s="15">
        <f t="shared" si="193"/>
        <v>2.7050000578165055E-2</v>
      </c>
      <c r="BH2497" t="str">
        <f t="shared" si="194"/>
        <v>NYSEGCommon</v>
      </c>
      <c r="BI2497" t="str">
        <f>VLOOKUP(BH2497,[2]Summary!$C$29:$C$56,1,0)</f>
        <v>NYSEGCommon</v>
      </c>
      <c r="BJ2497" s="16">
        <v>44470</v>
      </c>
    </row>
    <row r="2498" spans="1:62" x14ac:dyDescent="0.25">
      <c r="A2498" s="13">
        <v>802297.03</v>
      </c>
      <c r="B2498" s="13" t="s">
        <v>4987</v>
      </c>
      <c r="C2498" t="s">
        <v>4988</v>
      </c>
      <c r="D2498" t="s">
        <v>18</v>
      </c>
      <c r="E2498" t="s">
        <v>301</v>
      </c>
      <c r="F2498" s="13" t="s">
        <v>587</v>
      </c>
      <c r="H2498" s="15">
        <v>0</v>
      </c>
      <c r="I2498" s="15">
        <v>0</v>
      </c>
      <c r="J2498" s="15">
        <v>0</v>
      </c>
      <c r="K2498" s="15">
        <v>0</v>
      </c>
      <c r="L2498" s="15">
        <v>1.9410000000000001</v>
      </c>
      <c r="M2498" s="15">
        <v>1.7809999999999999</v>
      </c>
      <c r="N2498" s="15">
        <v>33.637</v>
      </c>
      <c r="O2498" s="15">
        <v>58.494999999999997</v>
      </c>
      <c r="P2498" s="15">
        <v>40.515000000000001</v>
      </c>
      <c r="Q2498" s="15">
        <v>43.758000000000003</v>
      </c>
      <c r="R2498" s="15">
        <v>0.29799999999999999</v>
      </c>
      <c r="S2498" s="15">
        <v>1.264</v>
      </c>
      <c r="T2498" s="15">
        <f t="shared" si="190"/>
        <v>181.68900000000002</v>
      </c>
      <c r="U2498" s="15">
        <v>0.89708001708984375</v>
      </c>
      <c r="V2498" s="15">
        <v>17.845690231323243</v>
      </c>
      <c r="W2498" s="15">
        <v>0.96778997802734379</v>
      </c>
      <c r="X2498" s="15">
        <v>0.96778997802734379</v>
      </c>
      <c r="Y2498" s="15">
        <v>0.96778997802734379</v>
      </c>
      <c r="Z2498" s="15">
        <v>0.93665002441406253</v>
      </c>
      <c r="AA2498" s="15">
        <v>0.96340997314453125</v>
      </c>
      <c r="AB2498" s="15">
        <v>11.436069564819336</v>
      </c>
      <c r="AC2498" s="15">
        <v>0.87673999023437499</v>
      </c>
      <c r="AD2498" s="15">
        <v>-0.14571999549865722</v>
      </c>
      <c r="AE2498" s="15">
        <v>0.87257000732421874</v>
      </c>
      <c r="AF2498" s="15">
        <v>0.97891998291015625</v>
      </c>
      <c r="AG2498" s="15">
        <f t="shared" si="191"/>
        <v>37.564779729843146</v>
      </c>
      <c r="AH2498" s="15">
        <v>0.98116998291015622</v>
      </c>
      <c r="AI2498" s="15">
        <v>0.98116998291015622</v>
      </c>
      <c r="AJ2498" s="15">
        <v>0</v>
      </c>
      <c r="AK2498" s="15">
        <v>0</v>
      </c>
      <c r="AL2498" s="15">
        <v>0</v>
      </c>
      <c r="AM2498" s="15">
        <v>0</v>
      </c>
      <c r="AN2498" s="15">
        <v>0</v>
      </c>
      <c r="AO2498" s="15">
        <v>0</v>
      </c>
      <c r="AP2498" s="15">
        <v>0</v>
      </c>
      <c r="AQ2498" s="15">
        <v>0</v>
      </c>
      <c r="AR2498" s="15">
        <v>0</v>
      </c>
      <c r="AS2498" s="15">
        <v>0</v>
      </c>
      <c r="AT2498" s="15">
        <f t="shared" si="192"/>
        <v>1.9623399658203124</v>
      </c>
      <c r="AU2498" s="15">
        <v>0</v>
      </c>
      <c r="AV2498" s="15">
        <v>0</v>
      </c>
      <c r="AW2498" s="15">
        <v>0</v>
      </c>
      <c r="AX2498" s="15">
        <v>0</v>
      </c>
      <c r="AY2498" s="15">
        <v>0</v>
      </c>
      <c r="AZ2498" s="15">
        <v>0</v>
      </c>
      <c r="BA2498" s="15">
        <v>0</v>
      </c>
      <c r="BB2498" s="15">
        <v>0</v>
      </c>
      <c r="BC2498" s="15">
        <v>0</v>
      </c>
      <c r="BD2498" s="15">
        <v>0</v>
      </c>
      <c r="BE2498" s="15">
        <v>0</v>
      </c>
      <c r="BF2498" s="15">
        <v>0</v>
      </c>
      <c r="BG2498" s="15">
        <f t="shared" si="193"/>
        <v>0</v>
      </c>
      <c r="BH2498" t="str">
        <f t="shared" si="194"/>
        <v>UICommon</v>
      </c>
      <c r="BI2498" t="str">
        <f>VLOOKUP(BH2498,[2]Summary!$C$29:$C$56,1,0)</f>
        <v>UICommon</v>
      </c>
      <c r="BJ2498" s="16">
        <v>44197</v>
      </c>
    </row>
    <row r="2499" spans="1:62" x14ac:dyDescent="0.25">
      <c r="A2499" s="13" t="s">
        <v>4989</v>
      </c>
      <c r="B2499" s="13" t="s">
        <v>4990</v>
      </c>
      <c r="C2499" t="s">
        <v>4991</v>
      </c>
      <c r="D2499" t="s">
        <v>599</v>
      </c>
      <c r="E2499" t="s">
        <v>301</v>
      </c>
      <c r="F2499" s="13" t="s">
        <v>587</v>
      </c>
      <c r="H2499" s="15">
        <v>0</v>
      </c>
      <c r="I2499" s="15">
        <v>0</v>
      </c>
      <c r="J2499" s="15">
        <v>0</v>
      </c>
      <c r="K2499" s="15">
        <v>0</v>
      </c>
      <c r="L2499" s="15">
        <v>0</v>
      </c>
      <c r="M2499" s="15">
        <v>0</v>
      </c>
      <c r="N2499" s="15">
        <v>0</v>
      </c>
      <c r="O2499" s="15">
        <v>0</v>
      </c>
      <c r="P2499" s="15">
        <v>0</v>
      </c>
      <c r="Q2499" s="15">
        <v>0</v>
      </c>
      <c r="R2499" s="15">
        <v>0</v>
      </c>
      <c r="S2499" s="15">
        <v>0</v>
      </c>
      <c r="T2499" s="15">
        <f t="shared" ref="T2499:T2562" si="195">SUM(H2499:S2499)</f>
        <v>0</v>
      </c>
      <c r="U2499" s="15">
        <v>0</v>
      </c>
      <c r="V2499" s="15">
        <v>0</v>
      </c>
      <c r="W2499" s="15">
        <v>0</v>
      </c>
      <c r="X2499" s="15">
        <v>0</v>
      </c>
      <c r="Y2499" s="15">
        <v>0</v>
      </c>
      <c r="Z2499" s="15">
        <v>0</v>
      </c>
      <c r="AA2499" s="15">
        <v>0</v>
      </c>
      <c r="AB2499" s="15">
        <v>0</v>
      </c>
      <c r="AC2499" s="15">
        <v>0</v>
      </c>
      <c r="AD2499" s="15">
        <v>0</v>
      </c>
      <c r="AE2499" s="15">
        <v>0</v>
      </c>
      <c r="AF2499" s="15">
        <v>0</v>
      </c>
      <c r="AG2499" s="15">
        <f t="shared" ref="AG2499:AG2562" si="196">SUM(U2499:AF2499)</f>
        <v>0</v>
      </c>
      <c r="AH2499" s="15">
        <v>0</v>
      </c>
      <c r="AI2499" s="15">
        <v>0</v>
      </c>
      <c r="AJ2499" s="15">
        <v>0</v>
      </c>
      <c r="AK2499" s="15">
        <v>0</v>
      </c>
      <c r="AL2499" s="15">
        <v>0</v>
      </c>
      <c r="AM2499" s="15">
        <v>0</v>
      </c>
      <c r="AN2499" s="15">
        <v>0</v>
      </c>
      <c r="AO2499" s="15">
        <v>0</v>
      </c>
      <c r="AP2499" s="15">
        <v>0</v>
      </c>
      <c r="AQ2499" s="15">
        <v>0</v>
      </c>
      <c r="AR2499" s="15">
        <v>0</v>
      </c>
      <c r="AS2499" s="15">
        <v>0</v>
      </c>
      <c r="AT2499" s="15">
        <f t="shared" ref="AT2499:AT2562" si="197">SUM(AH2499:AS2499)</f>
        <v>0</v>
      </c>
      <c r="AU2499" s="15">
        <v>0</v>
      </c>
      <c r="AV2499" s="15">
        <v>0</v>
      </c>
      <c r="AW2499" s="15">
        <v>0</v>
      </c>
      <c r="AX2499" s="15">
        <v>0</v>
      </c>
      <c r="AY2499" s="15">
        <v>0</v>
      </c>
      <c r="AZ2499" s="15">
        <v>0</v>
      </c>
      <c r="BA2499" s="15">
        <v>0</v>
      </c>
      <c r="BB2499" s="15">
        <v>0</v>
      </c>
      <c r="BC2499" s="15">
        <v>0</v>
      </c>
      <c r="BD2499" s="15">
        <v>0</v>
      </c>
      <c r="BE2499" s="15">
        <v>0</v>
      </c>
      <c r="BF2499" s="15">
        <v>0</v>
      </c>
      <c r="BG2499" s="15">
        <f t="shared" ref="BG2499:BG2562" si="198">SUM(AU2499:BF2499)</f>
        <v>0</v>
      </c>
      <c r="BH2499" t="str">
        <f t="shared" ref="BH2499:BH2562" si="199">D2499&amp;E2499</f>
        <v>NYSEGCommon</v>
      </c>
      <c r="BI2499" t="str">
        <f>VLOOKUP(BH2499,[2]Summary!$C$29:$C$56,1,0)</f>
        <v>NYSEGCommon</v>
      </c>
      <c r="BJ2499" s="16">
        <v>44562</v>
      </c>
    </row>
    <row r="2500" spans="1:62" x14ac:dyDescent="0.25">
      <c r="A2500" s="13">
        <v>800740.02</v>
      </c>
      <c r="B2500" s="13" t="s">
        <v>4992</v>
      </c>
      <c r="C2500" t="s">
        <v>4993</v>
      </c>
      <c r="D2500" t="s">
        <v>18</v>
      </c>
      <c r="E2500" t="s">
        <v>35</v>
      </c>
      <c r="F2500" s="13" t="s">
        <v>22</v>
      </c>
      <c r="H2500" s="15">
        <v>0</v>
      </c>
      <c r="I2500" s="15">
        <v>0</v>
      </c>
      <c r="J2500" s="15">
        <v>0</v>
      </c>
      <c r="K2500" s="15">
        <v>0</v>
      </c>
      <c r="L2500" s="15">
        <v>0</v>
      </c>
      <c r="M2500" s="15">
        <v>0</v>
      </c>
      <c r="N2500" s="15">
        <v>0</v>
      </c>
      <c r="O2500" s="15">
        <v>0</v>
      </c>
      <c r="P2500" s="15">
        <v>0</v>
      </c>
      <c r="Q2500" s="15">
        <v>0</v>
      </c>
      <c r="R2500" s="15">
        <v>0</v>
      </c>
      <c r="S2500" s="15">
        <v>0</v>
      </c>
      <c r="T2500" s="15">
        <f t="shared" si="195"/>
        <v>0</v>
      </c>
      <c r="U2500" s="15">
        <v>0</v>
      </c>
      <c r="V2500" s="15">
        <v>0</v>
      </c>
      <c r="W2500" s="15">
        <v>0</v>
      </c>
      <c r="X2500" s="15">
        <v>0</v>
      </c>
      <c r="Y2500" s="15">
        <v>0</v>
      </c>
      <c r="Z2500" s="15">
        <v>0</v>
      </c>
      <c r="AA2500" s="15">
        <v>0</v>
      </c>
      <c r="AB2500" s="15">
        <v>0</v>
      </c>
      <c r="AC2500" s="15">
        <v>0</v>
      </c>
      <c r="AD2500" s="15">
        <v>0</v>
      </c>
      <c r="AE2500" s="15">
        <v>0</v>
      </c>
      <c r="AF2500" s="15">
        <v>0</v>
      </c>
      <c r="AG2500" s="15">
        <f t="shared" si="196"/>
        <v>0</v>
      </c>
      <c r="AH2500" s="15">
        <v>0</v>
      </c>
      <c r="AI2500" s="15">
        <v>0</v>
      </c>
      <c r="AJ2500" s="15">
        <v>0</v>
      </c>
      <c r="AK2500" s="15">
        <v>0</v>
      </c>
      <c r="AL2500" s="15">
        <v>0</v>
      </c>
      <c r="AM2500" s="15">
        <v>0</v>
      </c>
      <c r="AN2500" s="15">
        <v>0</v>
      </c>
      <c r="AO2500" s="15">
        <v>0</v>
      </c>
      <c r="AP2500" s="15">
        <v>0</v>
      </c>
      <c r="AQ2500" s="15">
        <v>0</v>
      </c>
      <c r="AR2500" s="15">
        <v>0</v>
      </c>
      <c r="AS2500" s="15">
        <v>0</v>
      </c>
      <c r="AT2500" s="15">
        <f t="shared" si="197"/>
        <v>0</v>
      </c>
      <c r="AU2500" s="15">
        <v>0</v>
      </c>
      <c r="AV2500" s="15">
        <v>0</v>
      </c>
      <c r="AW2500" s="15">
        <v>0</v>
      </c>
      <c r="AX2500" s="15">
        <v>0</v>
      </c>
      <c r="AY2500" s="15">
        <v>0</v>
      </c>
      <c r="AZ2500" s="15">
        <v>0</v>
      </c>
      <c r="BA2500" s="15">
        <v>0</v>
      </c>
      <c r="BB2500" s="15">
        <v>0</v>
      </c>
      <c r="BC2500" s="15">
        <v>0</v>
      </c>
      <c r="BD2500" s="15">
        <v>0</v>
      </c>
      <c r="BE2500" s="15">
        <v>0</v>
      </c>
      <c r="BF2500" s="15">
        <v>0</v>
      </c>
      <c r="BG2500" s="15">
        <f t="shared" si="198"/>
        <v>0</v>
      </c>
      <c r="BH2500" t="str">
        <f t="shared" si="199"/>
        <v>UITRANS</v>
      </c>
      <c r="BI2500" t="str">
        <f>VLOOKUP(BH2500,[2]Summary!$C$29:$C$56,1,0)</f>
        <v>UITrans</v>
      </c>
      <c r="BJ2500" s="16">
        <v>44562</v>
      </c>
    </row>
    <row r="2501" spans="1:62" x14ac:dyDescent="0.25">
      <c r="A2501" s="13">
        <v>801056.01</v>
      </c>
      <c r="B2501" s="13" t="s">
        <v>4994</v>
      </c>
      <c r="C2501" t="s">
        <v>4995</v>
      </c>
      <c r="D2501" t="s">
        <v>18</v>
      </c>
      <c r="E2501" t="s">
        <v>19</v>
      </c>
      <c r="F2501" s="13" t="s">
        <v>22</v>
      </c>
      <c r="H2501" s="15">
        <v>0</v>
      </c>
      <c r="I2501" s="15">
        <v>0</v>
      </c>
      <c r="J2501" s="15">
        <v>0</v>
      </c>
      <c r="K2501" s="15">
        <v>0</v>
      </c>
      <c r="L2501" s="15">
        <v>0</v>
      </c>
      <c r="M2501" s="15">
        <v>0</v>
      </c>
      <c r="N2501" s="15">
        <v>0</v>
      </c>
      <c r="O2501" s="15">
        <v>0</v>
      </c>
      <c r="P2501" s="15">
        <v>0</v>
      </c>
      <c r="Q2501" s="15">
        <v>0</v>
      </c>
      <c r="R2501" s="15">
        <v>0</v>
      </c>
      <c r="S2501" s="15">
        <v>0</v>
      </c>
      <c r="T2501" s="15">
        <f t="shared" si="195"/>
        <v>0</v>
      </c>
      <c r="U2501" s="15">
        <v>0</v>
      </c>
      <c r="V2501" s="15">
        <v>0</v>
      </c>
      <c r="W2501" s="15">
        <v>0</v>
      </c>
      <c r="X2501" s="15">
        <v>0</v>
      </c>
      <c r="Y2501" s="15">
        <v>0</v>
      </c>
      <c r="Z2501" s="15">
        <v>0</v>
      </c>
      <c r="AA2501" s="15">
        <v>0</v>
      </c>
      <c r="AB2501" s="15">
        <v>0</v>
      </c>
      <c r="AC2501" s="15">
        <v>0</v>
      </c>
      <c r="AD2501" s="15">
        <v>0</v>
      </c>
      <c r="AE2501" s="15">
        <v>64.732688903808594</v>
      </c>
      <c r="AF2501" s="15">
        <v>3.6315000019073485</v>
      </c>
      <c r="AG2501" s="15">
        <f t="shared" si="196"/>
        <v>68.364188905715949</v>
      </c>
      <c r="AH2501" s="15">
        <v>0</v>
      </c>
      <c r="AI2501" s="15">
        <v>0</v>
      </c>
      <c r="AJ2501" s="15">
        <v>0</v>
      </c>
      <c r="AK2501" s="15">
        <v>0</v>
      </c>
      <c r="AL2501" s="15">
        <v>0</v>
      </c>
      <c r="AM2501" s="15">
        <v>0</v>
      </c>
      <c r="AN2501" s="15">
        <v>0</v>
      </c>
      <c r="AO2501" s="15">
        <v>0</v>
      </c>
      <c r="AP2501" s="15">
        <v>0</v>
      </c>
      <c r="AQ2501" s="15">
        <v>0</v>
      </c>
      <c r="AR2501" s="15">
        <v>0</v>
      </c>
      <c r="AS2501" s="15">
        <v>0</v>
      </c>
      <c r="AT2501" s="15">
        <f t="shared" si="197"/>
        <v>0</v>
      </c>
      <c r="AU2501" s="15">
        <v>0</v>
      </c>
      <c r="AV2501" s="15">
        <v>0</v>
      </c>
      <c r="AW2501" s="15">
        <v>0</v>
      </c>
      <c r="AX2501" s="15">
        <v>0</v>
      </c>
      <c r="AY2501" s="15">
        <v>0</v>
      </c>
      <c r="AZ2501" s="15">
        <v>0</v>
      </c>
      <c r="BA2501" s="15">
        <v>0</v>
      </c>
      <c r="BB2501" s="15">
        <v>0</v>
      </c>
      <c r="BC2501" s="15">
        <v>0</v>
      </c>
      <c r="BD2501" s="15">
        <v>0</v>
      </c>
      <c r="BE2501" s="15">
        <v>0</v>
      </c>
      <c r="BF2501" s="15">
        <v>0</v>
      </c>
      <c r="BG2501" s="15">
        <f t="shared" si="198"/>
        <v>0</v>
      </c>
      <c r="BH2501" t="str">
        <f t="shared" si="199"/>
        <v>UIDIST</v>
      </c>
      <c r="BI2501" t="str">
        <f>VLOOKUP(BH2501,[2]Summary!$C$29:$C$56,1,0)</f>
        <v>UIDist</v>
      </c>
      <c r="BJ2501" s="16">
        <v>43831</v>
      </c>
    </row>
    <row r="2502" spans="1:62" x14ac:dyDescent="0.25">
      <c r="A2502" s="13">
        <v>801108.02</v>
      </c>
      <c r="B2502" s="13" t="s">
        <v>4996</v>
      </c>
      <c r="C2502" t="s">
        <v>4997</v>
      </c>
      <c r="D2502" t="s">
        <v>18</v>
      </c>
      <c r="E2502" t="s">
        <v>35</v>
      </c>
      <c r="F2502" s="13" t="s">
        <v>22</v>
      </c>
      <c r="H2502" s="15">
        <v>0</v>
      </c>
      <c r="I2502" s="15">
        <v>0</v>
      </c>
      <c r="J2502" s="15">
        <v>0</v>
      </c>
      <c r="K2502" s="15">
        <v>0</v>
      </c>
      <c r="L2502" s="15">
        <v>0</v>
      </c>
      <c r="M2502" s="15">
        <v>0</v>
      </c>
      <c r="N2502" s="15">
        <v>0</v>
      </c>
      <c r="O2502" s="15">
        <v>0</v>
      </c>
      <c r="P2502" s="15">
        <v>0</v>
      </c>
      <c r="Q2502" s="15">
        <v>0</v>
      </c>
      <c r="R2502" s="15">
        <v>0</v>
      </c>
      <c r="S2502" s="15">
        <v>0</v>
      </c>
      <c r="T2502" s="15">
        <f t="shared" si="195"/>
        <v>0</v>
      </c>
      <c r="U2502" s="15">
        <v>0</v>
      </c>
      <c r="V2502" s="15">
        <v>0</v>
      </c>
      <c r="W2502" s="15">
        <v>0</v>
      </c>
      <c r="X2502" s="15">
        <v>0</v>
      </c>
      <c r="Y2502" s="15">
        <v>-19.250939453125</v>
      </c>
      <c r="Z2502" s="15">
        <v>0</v>
      </c>
      <c r="AA2502" s="15">
        <v>0</v>
      </c>
      <c r="AB2502" s="15">
        <v>0</v>
      </c>
      <c r="AC2502" s="15">
        <v>0</v>
      </c>
      <c r="AD2502" s="15">
        <v>0</v>
      </c>
      <c r="AE2502" s="15">
        <v>315.19157415008544</v>
      </c>
      <c r="AF2502" s="15">
        <v>109.31715959167481</v>
      </c>
      <c r="AG2502" s="15">
        <f t="shared" si="196"/>
        <v>405.25779428863524</v>
      </c>
      <c r="AH2502" s="15">
        <v>0</v>
      </c>
      <c r="AI2502" s="15">
        <v>0</v>
      </c>
      <c r="AJ2502" s="15">
        <v>0</v>
      </c>
      <c r="AK2502" s="15">
        <v>0</v>
      </c>
      <c r="AL2502" s="15">
        <v>0</v>
      </c>
      <c r="AM2502" s="15">
        <v>0</v>
      </c>
      <c r="AN2502" s="15">
        <v>0</v>
      </c>
      <c r="AO2502" s="15">
        <v>0</v>
      </c>
      <c r="AP2502" s="15">
        <v>0</v>
      </c>
      <c r="AQ2502" s="15">
        <v>0</v>
      </c>
      <c r="AR2502" s="15">
        <v>0</v>
      </c>
      <c r="AS2502" s="15">
        <v>0</v>
      </c>
      <c r="AT2502" s="15">
        <f t="shared" si="197"/>
        <v>0</v>
      </c>
      <c r="AU2502" s="15">
        <v>0</v>
      </c>
      <c r="AV2502" s="15">
        <v>0</v>
      </c>
      <c r="AW2502" s="15">
        <v>0</v>
      </c>
      <c r="AX2502" s="15">
        <v>0</v>
      </c>
      <c r="AY2502" s="15">
        <v>0</v>
      </c>
      <c r="AZ2502" s="15">
        <v>0</v>
      </c>
      <c r="BA2502" s="15">
        <v>0</v>
      </c>
      <c r="BB2502" s="15">
        <v>0</v>
      </c>
      <c r="BC2502" s="15">
        <v>0</v>
      </c>
      <c r="BD2502" s="15">
        <v>0</v>
      </c>
      <c r="BE2502" s="15">
        <v>0</v>
      </c>
      <c r="BF2502" s="15">
        <v>0</v>
      </c>
      <c r="BG2502" s="15">
        <f t="shared" si="198"/>
        <v>0</v>
      </c>
      <c r="BH2502" t="str">
        <f t="shared" si="199"/>
        <v>UITRANS</v>
      </c>
      <c r="BI2502" t="str">
        <f>VLOOKUP(BH2502,[2]Summary!$C$29:$C$56,1,0)</f>
        <v>UITrans</v>
      </c>
      <c r="BJ2502" s="16">
        <v>43831</v>
      </c>
    </row>
    <row r="2503" spans="1:62" x14ac:dyDescent="0.25">
      <c r="A2503" s="13">
        <v>801109.02</v>
      </c>
      <c r="B2503" s="13" t="s">
        <v>4998</v>
      </c>
      <c r="C2503" t="s">
        <v>4999</v>
      </c>
      <c r="D2503" t="s">
        <v>18</v>
      </c>
      <c r="E2503" t="s">
        <v>35</v>
      </c>
      <c r="F2503" s="13" t="s">
        <v>22</v>
      </c>
      <c r="H2503" s="15">
        <v>0</v>
      </c>
      <c r="I2503" s="15">
        <v>0</v>
      </c>
      <c r="J2503" s="15">
        <v>0</v>
      </c>
      <c r="K2503" s="15">
        <v>0</v>
      </c>
      <c r="L2503" s="15">
        <v>0</v>
      </c>
      <c r="M2503" s="15">
        <v>0</v>
      </c>
      <c r="N2503" s="15">
        <v>0</v>
      </c>
      <c r="O2503" s="15">
        <v>0</v>
      </c>
      <c r="P2503" s="15">
        <v>0</v>
      </c>
      <c r="Q2503" s="15">
        <v>0</v>
      </c>
      <c r="R2503" s="15">
        <v>0</v>
      </c>
      <c r="S2503" s="15">
        <v>0</v>
      </c>
      <c r="T2503" s="15">
        <f t="shared" si="195"/>
        <v>0</v>
      </c>
      <c r="U2503" s="15">
        <v>0</v>
      </c>
      <c r="V2503" s="15">
        <v>0</v>
      </c>
      <c r="W2503" s="15">
        <v>0</v>
      </c>
      <c r="X2503" s="15">
        <v>0</v>
      </c>
      <c r="Y2503" s="15">
        <v>0</v>
      </c>
      <c r="Z2503" s="15">
        <v>0</v>
      </c>
      <c r="AA2503" s="15">
        <v>0</v>
      </c>
      <c r="AB2503" s="15">
        <v>0</v>
      </c>
      <c r="AC2503" s="15">
        <v>0</v>
      </c>
      <c r="AD2503" s="15">
        <v>0</v>
      </c>
      <c r="AE2503" s="15">
        <v>76.854339843749997</v>
      </c>
      <c r="AF2503" s="15">
        <v>12.200990478515624</v>
      </c>
      <c r="AG2503" s="15">
        <f t="shared" si="196"/>
        <v>89.055330322265618</v>
      </c>
      <c r="AH2503" s="15">
        <v>0</v>
      </c>
      <c r="AI2503" s="15">
        <v>0</v>
      </c>
      <c r="AJ2503" s="15">
        <v>0</v>
      </c>
      <c r="AK2503" s="15">
        <v>0</v>
      </c>
      <c r="AL2503" s="15">
        <v>0</v>
      </c>
      <c r="AM2503" s="15">
        <v>0</v>
      </c>
      <c r="AN2503" s="15">
        <v>0</v>
      </c>
      <c r="AO2503" s="15">
        <v>0</v>
      </c>
      <c r="AP2503" s="15">
        <v>0</v>
      </c>
      <c r="AQ2503" s="15">
        <v>0</v>
      </c>
      <c r="AR2503" s="15">
        <v>0</v>
      </c>
      <c r="AS2503" s="15">
        <v>0</v>
      </c>
      <c r="AT2503" s="15">
        <f t="shared" si="197"/>
        <v>0</v>
      </c>
      <c r="AU2503" s="15">
        <v>0</v>
      </c>
      <c r="AV2503" s="15">
        <v>0</v>
      </c>
      <c r="AW2503" s="15">
        <v>0</v>
      </c>
      <c r="AX2503" s="15">
        <v>0</v>
      </c>
      <c r="AY2503" s="15">
        <v>0</v>
      </c>
      <c r="AZ2503" s="15">
        <v>0</v>
      </c>
      <c r="BA2503" s="15">
        <v>0</v>
      </c>
      <c r="BB2503" s="15">
        <v>0</v>
      </c>
      <c r="BC2503" s="15">
        <v>0</v>
      </c>
      <c r="BD2503" s="15">
        <v>0</v>
      </c>
      <c r="BE2503" s="15">
        <v>0</v>
      </c>
      <c r="BF2503" s="15">
        <v>0</v>
      </c>
      <c r="BG2503" s="15">
        <f t="shared" si="198"/>
        <v>0</v>
      </c>
      <c r="BH2503" t="str">
        <f t="shared" si="199"/>
        <v>UITRANS</v>
      </c>
      <c r="BI2503" t="str">
        <f>VLOOKUP(BH2503,[2]Summary!$C$29:$C$56,1,0)</f>
        <v>UITrans</v>
      </c>
      <c r="BJ2503" s="16">
        <v>43831</v>
      </c>
    </row>
    <row r="2504" spans="1:62" x14ac:dyDescent="0.25">
      <c r="A2504" s="13">
        <v>801995.01</v>
      </c>
      <c r="B2504" s="13" t="s">
        <v>5000</v>
      </c>
      <c r="C2504" t="s">
        <v>5001</v>
      </c>
      <c r="D2504" t="s">
        <v>18</v>
      </c>
      <c r="E2504" t="s">
        <v>19</v>
      </c>
      <c r="F2504" s="13" t="s">
        <v>62</v>
      </c>
      <c r="H2504" s="15">
        <v>0</v>
      </c>
      <c r="I2504" s="15">
        <v>0</v>
      </c>
      <c r="J2504" s="15">
        <v>0</v>
      </c>
      <c r="K2504" s="15">
        <v>0</v>
      </c>
      <c r="L2504" s="15">
        <v>0</v>
      </c>
      <c r="M2504" s="15">
        <v>0</v>
      </c>
      <c r="N2504" s="15">
        <v>0</v>
      </c>
      <c r="O2504" s="15">
        <v>0</v>
      </c>
      <c r="P2504" s="15">
        <v>0</v>
      </c>
      <c r="Q2504" s="15">
        <v>0</v>
      </c>
      <c r="R2504" s="15">
        <v>0</v>
      </c>
      <c r="S2504" s="15">
        <v>0</v>
      </c>
      <c r="T2504" s="15">
        <f t="shared" si="195"/>
        <v>0</v>
      </c>
      <c r="U2504" s="15">
        <v>0</v>
      </c>
      <c r="V2504" s="15">
        <v>0</v>
      </c>
      <c r="W2504" s="15">
        <v>0</v>
      </c>
      <c r="X2504" s="15">
        <v>0</v>
      </c>
      <c r="Y2504" s="15">
        <v>0</v>
      </c>
      <c r="Z2504" s="15">
        <v>0</v>
      </c>
      <c r="AA2504" s="15">
        <v>0</v>
      </c>
      <c r="AB2504" s="15">
        <v>0</v>
      </c>
      <c r="AC2504" s="15">
        <v>0</v>
      </c>
      <c r="AD2504" s="15">
        <v>3421.2276210937498</v>
      </c>
      <c r="AE2504" s="15">
        <v>17.378189453125</v>
      </c>
      <c r="AF2504" s="15">
        <v>292.26426171874999</v>
      </c>
      <c r="AG2504" s="15">
        <f t="shared" si="196"/>
        <v>3730.8700722656245</v>
      </c>
      <c r="AH2504" s="15">
        <v>27.953620147705077</v>
      </c>
      <c r="AI2504" s="15">
        <v>186.50609960937501</v>
      </c>
      <c r="AJ2504" s="15">
        <v>87.112440429687496</v>
      </c>
      <c r="AK2504" s="15">
        <v>24.597049163818358</v>
      </c>
      <c r="AL2504" s="15">
        <v>83.646119140625004</v>
      </c>
      <c r="AM2504" s="15">
        <v>11.513889984130859</v>
      </c>
      <c r="AN2504" s="15">
        <v>102.34714062499999</v>
      </c>
      <c r="AO2504" s="15">
        <v>85.85800830078125</v>
      </c>
      <c r="AP2504" s="15">
        <v>28.889640335083008</v>
      </c>
      <c r="AQ2504" s="15">
        <v>84.56</v>
      </c>
      <c r="AR2504" s="15">
        <v>29.264710647583009</v>
      </c>
      <c r="AS2504" s="15">
        <v>442.02189257812501</v>
      </c>
      <c r="AT2504" s="15">
        <f t="shared" si="197"/>
        <v>1194.2706109619139</v>
      </c>
      <c r="AU2504" s="15">
        <v>25.056140625000001</v>
      </c>
      <c r="AV2504" s="15">
        <v>22.631359374999999</v>
      </c>
      <c r="AW2504" s="15">
        <v>162.37078808593751</v>
      </c>
      <c r="AX2504" s="15">
        <v>56.657088867187497</v>
      </c>
      <c r="AY2504" s="15">
        <v>32.431580078125002</v>
      </c>
      <c r="AZ2504" s="15">
        <v>30.20594091796875</v>
      </c>
      <c r="BA2504" s="15">
        <v>31.093900390624999</v>
      </c>
      <c r="BB2504" s="15">
        <v>31.093900390624999</v>
      </c>
      <c r="BC2504" s="15">
        <v>37.357718505859374</v>
      </c>
      <c r="BD2504" s="15">
        <v>61</v>
      </c>
      <c r="BE2504" s="15">
        <v>0</v>
      </c>
      <c r="BF2504" s="15">
        <v>0</v>
      </c>
      <c r="BG2504" s="15">
        <f t="shared" si="198"/>
        <v>489.8984172363281</v>
      </c>
      <c r="BH2504" t="str">
        <f t="shared" si="199"/>
        <v>UIDIST</v>
      </c>
      <c r="BI2504" t="str">
        <f>VLOOKUP(BH2504,[2]Summary!$C$29:$C$56,1,0)</f>
        <v>UIDist</v>
      </c>
      <c r="BJ2504" s="16">
        <v>44501</v>
      </c>
    </row>
    <row r="2505" spans="1:62" x14ac:dyDescent="0.25">
      <c r="A2505" s="13" t="s">
        <v>5002</v>
      </c>
      <c r="B2505" s="13" t="s">
        <v>5003</v>
      </c>
      <c r="C2505" t="s">
        <v>5004</v>
      </c>
      <c r="D2505" t="s">
        <v>434</v>
      </c>
      <c r="E2505" t="s">
        <v>475</v>
      </c>
      <c r="F2505" s="13" t="s">
        <v>62</v>
      </c>
      <c r="H2505" s="15">
        <v>0</v>
      </c>
      <c r="I2505" s="15">
        <v>0</v>
      </c>
      <c r="J2505" s="15">
        <v>0</v>
      </c>
      <c r="K2505" s="15">
        <v>0</v>
      </c>
      <c r="L2505" s="15">
        <v>0</v>
      </c>
      <c r="M2505" s="15">
        <v>0</v>
      </c>
      <c r="N2505" s="15">
        <v>0</v>
      </c>
      <c r="O2505" s="15">
        <v>0</v>
      </c>
      <c r="P2505" s="15">
        <v>0</v>
      </c>
      <c r="Q2505" s="15">
        <v>0</v>
      </c>
      <c r="R2505" s="15">
        <v>0</v>
      </c>
      <c r="S2505" s="15">
        <v>0</v>
      </c>
      <c r="T2505" s="15">
        <f t="shared" si="195"/>
        <v>0</v>
      </c>
      <c r="U2505" s="15">
        <v>0</v>
      </c>
      <c r="V2505" s="15">
        <v>0</v>
      </c>
      <c r="W2505" s="15">
        <v>0</v>
      </c>
      <c r="X2505" s="15">
        <v>0</v>
      </c>
      <c r="Y2505" s="15">
        <v>0</v>
      </c>
      <c r="Z2505" s="15">
        <v>0</v>
      </c>
      <c r="AA2505" s="15">
        <v>0</v>
      </c>
      <c r="AB2505" s="15">
        <v>0</v>
      </c>
      <c r="AC2505" s="15">
        <v>0</v>
      </c>
      <c r="AD2505" s="15">
        <v>0</v>
      </c>
      <c r="AE2505" s="15">
        <v>0</v>
      </c>
      <c r="AF2505" s="15">
        <v>0</v>
      </c>
      <c r="AG2505" s="15">
        <f t="shared" si="196"/>
        <v>0</v>
      </c>
      <c r="AH2505" s="15">
        <v>0</v>
      </c>
      <c r="AI2505" s="15">
        <v>0</v>
      </c>
      <c r="AJ2505" s="15">
        <v>0</v>
      </c>
      <c r="AK2505" s="15">
        <v>0</v>
      </c>
      <c r="AL2505" s="15">
        <v>0</v>
      </c>
      <c r="AM2505" s="15">
        <v>0</v>
      </c>
      <c r="AN2505" s="15">
        <v>0</v>
      </c>
      <c r="AO2505" s="15">
        <v>0</v>
      </c>
      <c r="AP2505" s="15">
        <v>0</v>
      </c>
      <c r="AQ2505" s="15">
        <v>181.738</v>
      </c>
      <c r="AR2505" s="15">
        <v>737.96349999999995</v>
      </c>
      <c r="AS2505" s="15">
        <v>1158.655125</v>
      </c>
      <c r="AT2505" s="15">
        <f t="shared" si="197"/>
        <v>2078.3566249999999</v>
      </c>
      <c r="AU2505" s="15">
        <v>0</v>
      </c>
      <c r="AV2505" s="15">
        <v>0</v>
      </c>
      <c r="AW2505" s="15">
        <v>1010.6923100585938</v>
      </c>
      <c r="AX2505" s="15">
        <v>103.57635156249999</v>
      </c>
      <c r="AY2505" s="15">
        <v>6.8417299804687497</v>
      </c>
      <c r="AZ2505" s="15">
        <v>239.25923291015624</v>
      </c>
      <c r="BA2505" s="15">
        <v>366.0372841796875</v>
      </c>
      <c r="BB2505" s="15">
        <v>10.5471904296875</v>
      </c>
      <c r="BC2505" s="15">
        <v>144.6763037109375</v>
      </c>
      <c r="BD2505" s="15">
        <v>500</v>
      </c>
      <c r="BE2505" s="15">
        <v>290.04599999999999</v>
      </c>
      <c r="BF2505" s="15">
        <v>335.32299999999998</v>
      </c>
      <c r="BG2505" s="15">
        <f t="shared" si="198"/>
        <v>3006.9994028320307</v>
      </c>
      <c r="BH2505" t="str">
        <f t="shared" si="199"/>
        <v>CNGGas</v>
      </c>
      <c r="BI2505" t="str">
        <f>VLOOKUP(BH2505,[2]Summary!$C$29:$C$56,1,0)</f>
        <v>CNGGas</v>
      </c>
      <c r="BJ2505" s="16">
        <v>44562</v>
      </c>
    </row>
    <row r="2506" spans="1:62" x14ac:dyDescent="0.25">
      <c r="A2506" s="13" t="s">
        <v>5005</v>
      </c>
      <c r="B2506" s="13" t="s">
        <v>5006</v>
      </c>
      <c r="C2506" t="s">
        <v>5007</v>
      </c>
      <c r="D2506" t="s">
        <v>595</v>
      </c>
      <c r="E2506" t="s">
        <v>19</v>
      </c>
      <c r="F2506" s="13" t="s">
        <v>20</v>
      </c>
      <c r="H2506" s="15">
        <v>0</v>
      </c>
      <c r="I2506" s="15">
        <v>0</v>
      </c>
      <c r="J2506" s="15">
        <v>0</v>
      </c>
      <c r="K2506" s="15">
        <v>0</v>
      </c>
      <c r="L2506" s="15">
        <v>0</v>
      </c>
      <c r="M2506" s="15">
        <v>0</v>
      </c>
      <c r="N2506" s="15">
        <v>0</v>
      </c>
      <c r="O2506" s="15">
        <v>0</v>
      </c>
      <c r="P2506" s="15">
        <v>0</v>
      </c>
      <c r="Q2506" s="15">
        <v>0</v>
      </c>
      <c r="R2506" s="15">
        <v>0</v>
      </c>
      <c r="S2506" s="15">
        <v>0</v>
      </c>
      <c r="T2506" s="15">
        <f t="shared" si="195"/>
        <v>0</v>
      </c>
      <c r="U2506" s="15">
        <v>0</v>
      </c>
      <c r="V2506" s="15">
        <v>0</v>
      </c>
      <c r="W2506" s="15">
        <v>0</v>
      </c>
      <c r="X2506" s="15">
        <v>0</v>
      </c>
      <c r="Y2506" s="15">
        <v>0</v>
      </c>
      <c r="Z2506" s="15">
        <v>0</v>
      </c>
      <c r="AA2506" s="15">
        <v>0</v>
      </c>
      <c r="AB2506" s="15">
        <v>0</v>
      </c>
      <c r="AC2506" s="15">
        <v>0</v>
      </c>
      <c r="AD2506" s="15">
        <v>0</v>
      </c>
      <c r="AE2506" s="15">
        <v>0</v>
      </c>
      <c r="AF2506" s="15">
        <v>0</v>
      </c>
      <c r="AG2506" s="15">
        <f t="shared" si="196"/>
        <v>0</v>
      </c>
      <c r="AH2506" s="15">
        <v>0</v>
      </c>
      <c r="AI2506" s="15">
        <v>0</v>
      </c>
      <c r="AJ2506" s="15">
        <v>0</v>
      </c>
      <c r="AK2506" s="15">
        <v>0</v>
      </c>
      <c r="AL2506" s="15">
        <v>0</v>
      </c>
      <c r="AM2506" s="15">
        <v>0</v>
      </c>
      <c r="AN2506" s="15">
        <v>0</v>
      </c>
      <c r="AO2506" s="15">
        <v>0</v>
      </c>
      <c r="AP2506" s="15">
        <v>0</v>
      </c>
      <c r="AQ2506" s="15">
        <v>0</v>
      </c>
      <c r="AR2506" s="15">
        <v>0</v>
      </c>
      <c r="AS2506" s="15">
        <v>0</v>
      </c>
      <c r="AT2506" s="15">
        <f t="shared" si="197"/>
        <v>0</v>
      </c>
      <c r="AU2506" s="15">
        <v>-5.5321401367187502</v>
      </c>
      <c r="AV2506" s="15">
        <v>-39.530851562499997</v>
      </c>
      <c r="AW2506" s="15">
        <v>671.69957519531249</v>
      </c>
      <c r="AX2506" s="15">
        <v>1064.5035576934815</v>
      </c>
      <c r="AY2506" s="15">
        <v>821.009765625</v>
      </c>
      <c r="AZ2506" s="15">
        <v>0</v>
      </c>
      <c r="BA2506" s="15">
        <v>0</v>
      </c>
      <c r="BB2506" s="15">
        <v>0</v>
      </c>
      <c r="BC2506" s="15">
        <v>0</v>
      </c>
      <c r="BD2506" s="15">
        <v>0</v>
      </c>
      <c r="BE2506" s="15">
        <v>0</v>
      </c>
      <c r="BF2506" s="15">
        <v>0</v>
      </c>
      <c r="BG2506" s="15">
        <f t="shared" si="198"/>
        <v>2512.1499068145754</v>
      </c>
      <c r="BH2506" t="str">
        <f t="shared" si="199"/>
        <v>CMPDIST</v>
      </c>
      <c r="BI2506" t="str">
        <f>VLOOKUP(BH2506,[2]Summary!$C$29:$C$56,1,0)</f>
        <v>CMPDist</v>
      </c>
      <c r="BJ2506" s="16">
        <v>44348</v>
      </c>
    </row>
    <row r="2507" spans="1:62" x14ac:dyDescent="0.25">
      <c r="A2507" s="13" t="s">
        <v>5008</v>
      </c>
      <c r="B2507" s="13" t="s">
        <v>5009</v>
      </c>
      <c r="C2507" t="s">
        <v>5010</v>
      </c>
      <c r="D2507" t="s">
        <v>595</v>
      </c>
      <c r="E2507" t="s">
        <v>19</v>
      </c>
      <c r="F2507" s="13" t="s">
        <v>20</v>
      </c>
      <c r="H2507" s="15">
        <v>0</v>
      </c>
      <c r="I2507" s="15">
        <v>0</v>
      </c>
      <c r="J2507" s="15">
        <v>0</v>
      </c>
      <c r="K2507" s="15">
        <v>0</v>
      </c>
      <c r="L2507" s="15">
        <v>0</v>
      </c>
      <c r="M2507" s="15">
        <v>0</v>
      </c>
      <c r="N2507" s="15">
        <v>0</v>
      </c>
      <c r="O2507" s="15">
        <v>0</v>
      </c>
      <c r="P2507" s="15">
        <v>0</v>
      </c>
      <c r="Q2507" s="15">
        <v>0</v>
      </c>
      <c r="R2507" s="15">
        <v>0</v>
      </c>
      <c r="S2507" s="15">
        <v>0</v>
      </c>
      <c r="T2507" s="15">
        <f t="shared" si="195"/>
        <v>0</v>
      </c>
      <c r="U2507" s="15">
        <v>0</v>
      </c>
      <c r="V2507" s="15">
        <v>0</v>
      </c>
      <c r="W2507" s="15">
        <v>0</v>
      </c>
      <c r="X2507" s="15">
        <v>0</v>
      </c>
      <c r="Y2507" s="15">
        <v>0</v>
      </c>
      <c r="Z2507" s="15">
        <v>0</v>
      </c>
      <c r="AA2507" s="15">
        <v>0</v>
      </c>
      <c r="AB2507" s="15">
        <v>0</v>
      </c>
      <c r="AC2507" s="15">
        <v>0</v>
      </c>
      <c r="AD2507" s="15">
        <v>0</v>
      </c>
      <c r="AE2507" s="15">
        <v>0</v>
      </c>
      <c r="AF2507" s="15">
        <v>0</v>
      </c>
      <c r="AG2507" s="15">
        <f t="shared" si="196"/>
        <v>0</v>
      </c>
      <c r="AH2507" s="15">
        <v>0</v>
      </c>
      <c r="AI2507" s="15">
        <v>0</v>
      </c>
      <c r="AJ2507" s="15">
        <v>0</v>
      </c>
      <c r="AK2507" s="15">
        <v>0</v>
      </c>
      <c r="AL2507" s="15">
        <v>0</v>
      </c>
      <c r="AM2507" s="15">
        <v>0</v>
      </c>
      <c r="AN2507" s="15">
        <v>0</v>
      </c>
      <c r="AO2507" s="15">
        <v>0</v>
      </c>
      <c r="AP2507" s="15">
        <v>0</v>
      </c>
      <c r="AQ2507" s="15">
        <v>0</v>
      </c>
      <c r="AR2507" s="15">
        <v>0</v>
      </c>
      <c r="AS2507" s="15">
        <v>0</v>
      </c>
      <c r="AT2507" s="15">
        <f t="shared" si="197"/>
        <v>0</v>
      </c>
      <c r="AU2507" s="15">
        <v>0</v>
      </c>
      <c r="AV2507" s="15">
        <v>0</v>
      </c>
      <c r="AW2507" s="15">
        <v>199.19862280273438</v>
      </c>
      <c r="AX2507" s="15">
        <v>30.004209838867187</v>
      </c>
      <c r="AY2507" s="15">
        <v>214.21049829101563</v>
      </c>
      <c r="AZ2507" s="15">
        <v>0</v>
      </c>
      <c r="BA2507" s="15">
        <v>0</v>
      </c>
      <c r="BB2507" s="15">
        <v>0</v>
      </c>
      <c r="BC2507" s="15">
        <v>0</v>
      </c>
      <c r="BD2507" s="15">
        <v>0</v>
      </c>
      <c r="BE2507" s="15">
        <v>0</v>
      </c>
      <c r="BF2507" s="15">
        <v>0</v>
      </c>
      <c r="BG2507" s="15">
        <f t="shared" si="198"/>
        <v>443.41333093261721</v>
      </c>
      <c r="BH2507" t="str">
        <f t="shared" si="199"/>
        <v>CMPDIST</v>
      </c>
      <c r="BI2507" t="str">
        <f>VLOOKUP(BH2507,[2]Summary!$C$29:$C$56,1,0)</f>
        <v>CMPDist</v>
      </c>
      <c r="BJ2507" s="16">
        <v>44348</v>
      </c>
    </row>
    <row r="2508" spans="1:62" x14ac:dyDescent="0.25">
      <c r="A2508" s="13" t="s">
        <v>5011</v>
      </c>
      <c r="B2508" s="13" t="s">
        <v>5012</v>
      </c>
      <c r="C2508" t="s">
        <v>5013</v>
      </c>
      <c r="D2508" t="s">
        <v>599</v>
      </c>
      <c r="E2508" t="s">
        <v>19</v>
      </c>
      <c r="F2508" s="13" t="s">
        <v>20</v>
      </c>
      <c r="H2508" s="15">
        <v>0</v>
      </c>
      <c r="I2508" s="15">
        <v>0</v>
      </c>
      <c r="J2508" s="15">
        <v>0</v>
      </c>
      <c r="K2508" s="15">
        <v>0</v>
      </c>
      <c r="L2508" s="15">
        <v>0</v>
      </c>
      <c r="M2508" s="15">
        <v>0</v>
      </c>
      <c r="N2508" s="15">
        <v>0</v>
      </c>
      <c r="O2508" s="15">
        <v>0</v>
      </c>
      <c r="P2508" s="15">
        <v>0</v>
      </c>
      <c r="Q2508" s="15">
        <v>0</v>
      </c>
      <c r="R2508" s="15">
        <v>0</v>
      </c>
      <c r="S2508" s="15">
        <v>0</v>
      </c>
      <c r="T2508" s="15">
        <f t="shared" si="195"/>
        <v>0</v>
      </c>
      <c r="U2508" s="15">
        <v>0</v>
      </c>
      <c r="V2508" s="15">
        <v>0</v>
      </c>
      <c r="W2508" s="15">
        <v>0</v>
      </c>
      <c r="X2508" s="15">
        <v>0</v>
      </c>
      <c r="Y2508" s="15">
        <v>0</v>
      </c>
      <c r="Z2508" s="15">
        <v>0</v>
      </c>
      <c r="AA2508" s="15">
        <v>0</v>
      </c>
      <c r="AB2508" s="15">
        <v>0</v>
      </c>
      <c r="AC2508" s="15">
        <v>0</v>
      </c>
      <c r="AD2508" s="15">
        <v>0</v>
      </c>
      <c r="AE2508" s="15">
        <v>0</v>
      </c>
      <c r="AF2508" s="15">
        <v>0</v>
      </c>
      <c r="AG2508" s="15">
        <f t="shared" si="196"/>
        <v>0</v>
      </c>
      <c r="AH2508" s="15">
        <v>0</v>
      </c>
      <c r="AI2508" s="15">
        <v>0</v>
      </c>
      <c r="AJ2508" s="15">
        <v>0</v>
      </c>
      <c r="AK2508" s="15">
        <v>0</v>
      </c>
      <c r="AL2508" s="15">
        <v>0</v>
      </c>
      <c r="AM2508" s="15">
        <v>0</v>
      </c>
      <c r="AN2508" s="15">
        <v>0</v>
      </c>
      <c r="AO2508" s="15">
        <v>0</v>
      </c>
      <c r="AP2508" s="15">
        <v>0</v>
      </c>
      <c r="AQ2508" s="15">
        <v>0</v>
      </c>
      <c r="AR2508" s="15">
        <v>0</v>
      </c>
      <c r="AS2508" s="15">
        <v>0</v>
      </c>
      <c r="AT2508" s="15">
        <f t="shared" si="197"/>
        <v>0</v>
      </c>
      <c r="AU2508" s="15">
        <v>-195.6350625</v>
      </c>
      <c r="AV2508" s="15">
        <v>-235.63485937499999</v>
      </c>
      <c r="AW2508" s="15">
        <v>1157.8166487426759</v>
      </c>
      <c r="AX2508" s="15">
        <v>1462.5922338867188</v>
      </c>
      <c r="AY2508" s="15">
        <v>1660.6731087646485</v>
      </c>
      <c r="AZ2508" s="15">
        <v>0</v>
      </c>
      <c r="BA2508" s="15">
        <v>0</v>
      </c>
      <c r="BB2508" s="15">
        <v>0</v>
      </c>
      <c r="BC2508" s="15">
        <v>0</v>
      </c>
      <c r="BD2508" s="15">
        <v>0</v>
      </c>
      <c r="BE2508" s="15">
        <v>0</v>
      </c>
      <c r="BF2508" s="15">
        <v>0</v>
      </c>
      <c r="BG2508" s="15">
        <f t="shared" si="198"/>
        <v>3849.8120695190432</v>
      </c>
      <c r="BH2508" t="str">
        <f t="shared" si="199"/>
        <v>NYSEGDIST</v>
      </c>
      <c r="BI2508" t="str">
        <f>VLOOKUP(BH2508,[2]Summary!$C$29:$C$56,1,0)</f>
        <v>NYSEGDist</v>
      </c>
      <c r="BJ2508" s="16">
        <v>44348</v>
      </c>
    </row>
    <row r="2509" spans="1:62" x14ac:dyDescent="0.25">
      <c r="A2509" s="13" t="s">
        <v>5014</v>
      </c>
      <c r="B2509" s="13" t="s">
        <v>5015</v>
      </c>
      <c r="C2509" t="s">
        <v>5016</v>
      </c>
      <c r="D2509" t="s">
        <v>596</v>
      </c>
      <c r="E2509" t="s">
        <v>19</v>
      </c>
      <c r="F2509" s="13" t="s">
        <v>233</v>
      </c>
      <c r="H2509" s="15">
        <v>0</v>
      </c>
      <c r="I2509" s="15">
        <v>0</v>
      </c>
      <c r="J2509" s="15">
        <v>0</v>
      </c>
      <c r="K2509" s="15">
        <v>0</v>
      </c>
      <c r="L2509" s="15">
        <v>0</v>
      </c>
      <c r="M2509" s="15">
        <v>0</v>
      </c>
      <c r="N2509" s="15">
        <v>0</v>
      </c>
      <c r="O2509" s="15">
        <v>0</v>
      </c>
      <c r="P2509" s="15">
        <v>0</v>
      </c>
      <c r="Q2509" s="15">
        <v>0</v>
      </c>
      <c r="R2509" s="15">
        <v>0</v>
      </c>
      <c r="S2509" s="15">
        <v>0</v>
      </c>
      <c r="T2509" s="15">
        <f t="shared" si="195"/>
        <v>0</v>
      </c>
      <c r="U2509" s="15">
        <v>0</v>
      </c>
      <c r="V2509" s="15">
        <v>0</v>
      </c>
      <c r="W2509" s="15">
        <v>0</v>
      </c>
      <c r="X2509" s="15">
        <v>0</v>
      </c>
      <c r="Y2509" s="15">
        <v>0</v>
      </c>
      <c r="Z2509" s="15">
        <v>0</v>
      </c>
      <c r="AA2509" s="15">
        <v>6.0301599999999995</v>
      </c>
      <c r="AB2509" s="15">
        <v>3.8849999999999996E-2</v>
      </c>
      <c r="AC2509" s="15">
        <v>3.7589999999999998E-2</v>
      </c>
      <c r="AD2509" s="15">
        <v>16.92109</v>
      </c>
      <c r="AE2509" s="15">
        <v>330.54603000000003</v>
      </c>
      <c r="AF2509" s="15">
        <v>235.50262999999998</v>
      </c>
      <c r="AG2509" s="15">
        <f t="shared" si="196"/>
        <v>589.07635000000005</v>
      </c>
      <c r="AH2509" s="15">
        <v>3.8298400000000004</v>
      </c>
      <c r="AI2509" s="15">
        <v>68.628919999999979</v>
      </c>
      <c r="AJ2509" s="15">
        <v>215.91913</v>
      </c>
      <c r="AK2509" s="15">
        <v>187.28164999999998</v>
      </c>
      <c r="AL2509" s="15">
        <v>7.7314799999999995</v>
      </c>
      <c r="AM2509" s="15">
        <v>238.83605</v>
      </c>
      <c r="AN2509" s="15">
        <v>349.10194999999999</v>
      </c>
      <c r="AO2509" s="15">
        <v>19.003679999999999</v>
      </c>
      <c r="AP2509" s="15">
        <v>300.74426999999997</v>
      </c>
      <c r="AQ2509" s="15">
        <v>22.882819999999999</v>
      </c>
      <c r="AR2509" s="15">
        <v>291.57698999999997</v>
      </c>
      <c r="AS2509" s="15">
        <v>667.92642999999998</v>
      </c>
      <c r="AT2509" s="15">
        <f t="shared" si="197"/>
        <v>2373.4632099999999</v>
      </c>
      <c r="AU2509" s="15">
        <v>18.750060455322267</v>
      </c>
      <c r="AV2509" s="15">
        <v>18.581959472656251</v>
      </c>
      <c r="AW2509" s="15">
        <v>473.2621202392578</v>
      </c>
      <c r="AX2509" s="15">
        <v>394.928095703125</v>
      </c>
      <c r="AY2509" s="15">
        <v>295.48192541503909</v>
      </c>
      <c r="AZ2509" s="15">
        <v>310.91172729492189</v>
      </c>
      <c r="BA2509" s="15">
        <v>264.02319262695312</v>
      </c>
      <c r="BB2509" s="15">
        <v>403.05046441650393</v>
      </c>
      <c r="BC2509" s="15">
        <v>76.376299379348751</v>
      </c>
      <c r="BD2509" s="15">
        <v>0</v>
      </c>
      <c r="BE2509" s="15">
        <v>0</v>
      </c>
      <c r="BF2509" s="15">
        <v>0</v>
      </c>
      <c r="BG2509" s="15">
        <f t="shared" si="198"/>
        <v>2255.365845003128</v>
      </c>
      <c r="BH2509" t="str">
        <f t="shared" si="199"/>
        <v>RGEDIST</v>
      </c>
      <c r="BI2509" t="str">
        <f>VLOOKUP(BH2509,[2]Summary!$C$29:$C$56,1,0)</f>
        <v>RGEDist</v>
      </c>
      <c r="BJ2509" s="16">
        <v>44470</v>
      </c>
    </row>
    <row r="2510" spans="1:62" x14ac:dyDescent="0.25">
      <c r="A2510" s="13" t="s">
        <v>5017</v>
      </c>
      <c r="B2510" s="13" t="s">
        <v>5018</v>
      </c>
      <c r="C2510" t="s">
        <v>5019</v>
      </c>
      <c r="D2510" t="s">
        <v>596</v>
      </c>
      <c r="E2510" t="s">
        <v>35</v>
      </c>
      <c r="F2510" s="13" t="s">
        <v>20</v>
      </c>
      <c r="H2510" s="15">
        <v>0</v>
      </c>
      <c r="I2510" s="15">
        <v>0</v>
      </c>
      <c r="J2510" s="15">
        <v>0</v>
      </c>
      <c r="K2510" s="15">
        <v>0</v>
      </c>
      <c r="L2510" s="15">
        <v>0</v>
      </c>
      <c r="M2510" s="15">
        <v>0</v>
      </c>
      <c r="N2510" s="15">
        <v>0</v>
      </c>
      <c r="O2510" s="15">
        <v>0</v>
      </c>
      <c r="P2510" s="15">
        <v>0</v>
      </c>
      <c r="Q2510" s="15">
        <v>0</v>
      </c>
      <c r="R2510" s="15">
        <v>0</v>
      </c>
      <c r="S2510" s="15">
        <v>0</v>
      </c>
      <c r="T2510" s="15">
        <f t="shared" si="195"/>
        <v>0</v>
      </c>
      <c r="U2510" s="15">
        <v>0</v>
      </c>
      <c r="V2510" s="15">
        <v>0</v>
      </c>
      <c r="W2510" s="15">
        <v>0</v>
      </c>
      <c r="X2510" s="15">
        <v>0</v>
      </c>
      <c r="Y2510" s="15">
        <v>0</v>
      </c>
      <c r="Z2510" s="15">
        <v>0</v>
      </c>
      <c r="AA2510" s="15">
        <v>1.2848199999999999</v>
      </c>
      <c r="AB2510" s="15">
        <v>8.2800000000000009E-3</v>
      </c>
      <c r="AC2510" s="15">
        <v>12.10042</v>
      </c>
      <c r="AD2510" s="15">
        <v>8.5949999999999999E-2</v>
      </c>
      <c r="AE2510" s="15">
        <v>11.013159999999999</v>
      </c>
      <c r="AF2510" s="15">
        <v>0.77072000000000007</v>
      </c>
      <c r="AG2510" s="15">
        <f t="shared" si="196"/>
        <v>25.263349999999999</v>
      </c>
      <c r="AH2510" s="15">
        <v>0.16286</v>
      </c>
      <c r="AI2510" s="15">
        <v>0.15235000000000001</v>
      </c>
      <c r="AJ2510" s="15">
        <v>0.15275999999999998</v>
      </c>
      <c r="AK2510" s="15">
        <v>0.15428</v>
      </c>
      <c r="AL2510" s="15">
        <v>0.11840000000000001</v>
      </c>
      <c r="AM2510" s="15">
        <v>0.16635000000000003</v>
      </c>
      <c r="AN2510" s="15">
        <v>0.26151999999999997</v>
      </c>
      <c r="AO2510" s="15">
        <v>2.4296599999999997</v>
      </c>
      <c r="AP2510" s="15">
        <v>12.236600000000003</v>
      </c>
      <c r="AQ2510" s="15">
        <v>50.889290000000003</v>
      </c>
      <c r="AR2510" s="15">
        <v>90.412109999999998</v>
      </c>
      <c r="AS2510" s="15">
        <v>147.76877000000002</v>
      </c>
      <c r="AT2510" s="15">
        <f t="shared" si="197"/>
        <v>304.90495000000004</v>
      </c>
      <c r="AU2510" s="15">
        <v>-33.925299682617187</v>
      </c>
      <c r="AV2510" s="15">
        <v>0.1275199966430664</v>
      </c>
      <c r="AW2510" s="15">
        <v>34.421529687404636</v>
      </c>
      <c r="AX2510" s="15">
        <v>0</v>
      </c>
      <c r="AY2510" s="15">
        <v>0</v>
      </c>
      <c r="AZ2510" s="15">
        <v>0</v>
      </c>
      <c r="BA2510" s="15">
        <v>0</v>
      </c>
      <c r="BB2510" s="15">
        <v>0</v>
      </c>
      <c r="BC2510" s="15">
        <v>0</v>
      </c>
      <c r="BD2510" s="15">
        <v>0</v>
      </c>
      <c r="BE2510" s="15">
        <v>0</v>
      </c>
      <c r="BF2510" s="15">
        <v>0</v>
      </c>
      <c r="BG2510" s="15">
        <f t="shared" si="198"/>
        <v>0.62375000143051551</v>
      </c>
      <c r="BH2510" t="str">
        <f t="shared" si="199"/>
        <v>RGETRANS</v>
      </c>
      <c r="BI2510" t="str">
        <f>VLOOKUP(BH2510,[2]Summary!$C$29:$C$56,1,0)</f>
        <v>RGETrans</v>
      </c>
      <c r="BJ2510" s="16">
        <v>44287</v>
      </c>
    </row>
    <row r="2511" spans="1:62" x14ac:dyDescent="0.25">
      <c r="A2511" s="13" t="s">
        <v>5020</v>
      </c>
      <c r="B2511" s="13" t="s">
        <v>5021</v>
      </c>
      <c r="C2511" t="s">
        <v>5022</v>
      </c>
      <c r="D2511" t="s">
        <v>596</v>
      </c>
      <c r="E2511" t="s">
        <v>19</v>
      </c>
      <c r="F2511" s="13" t="s">
        <v>20</v>
      </c>
      <c r="H2511" s="15">
        <v>0</v>
      </c>
      <c r="I2511" s="15">
        <v>0</v>
      </c>
      <c r="J2511" s="15">
        <v>0</v>
      </c>
      <c r="K2511" s="15">
        <v>0</v>
      </c>
      <c r="L2511" s="15">
        <v>0</v>
      </c>
      <c r="M2511" s="15">
        <v>0</v>
      </c>
      <c r="N2511" s="15">
        <v>0</v>
      </c>
      <c r="O2511" s="15">
        <v>0</v>
      </c>
      <c r="P2511" s="15">
        <v>0</v>
      </c>
      <c r="Q2511" s="15">
        <v>0</v>
      </c>
      <c r="R2511" s="15">
        <v>0</v>
      </c>
      <c r="S2511" s="15">
        <v>0</v>
      </c>
      <c r="T2511" s="15">
        <f t="shared" si="195"/>
        <v>0</v>
      </c>
      <c r="U2511" s="15">
        <v>0</v>
      </c>
      <c r="V2511" s="15">
        <v>0</v>
      </c>
      <c r="W2511" s="15">
        <v>0</v>
      </c>
      <c r="X2511" s="15">
        <v>0</v>
      </c>
      <c r="Y2511" s="15">
        <v>0</v>
      </c>
      <c r="Z2511" s="15">
        <v>0</v>
      </c>
      <c r="AA2511" s="15">
        <v>0</v>
      </c>
      <c r="AB2511" s="15">
        <v>0</v>
      </c>
      <c r="AC2511" s="15">
        <v>0</v>
      </c>
      <c r="AD2511" s="15">
        <v>0</v>
      </c>
      <c r="AE2511" s="15">
        <v>0</v>
      </c>
      <c r="AF2511" s="15">
        <v>0</v>
      </c>
      <c r="AG2511" s="15">
        <f t="shared" si="196"/>
        <v>0</v>
      </c>
      <c r="AH2511" s="15">
        <v>0</v>
      </c>
      <c r="AI2511" s="15">
        <v>0</v>
      </c>
      <c r="AJ2511" s="15">
        <v>0</v>
      </c>
      <c r="AK2511" s="15">
        <v>0</v>
      </c>
      <c r="AL2511" s="15">
        <v>0</v>
      </c>
      <c r="AM2511" s="15">
        <v>0</v>
      </c>
      <c r="AN2511" s="15">
        <v>0</v>
      </c>
      <c r="AO2511" s="15">
        <v>0</v>
      </c>
      <c r="AP2511" s="15">
        <v>0</v>
      </c>
      <c r="AQ2511" s="15">
        <v>0</v>
      </c>
      <c r="AR2511" s="15">
        <v>0</v>
      </c>
      <c r="AS2511" s="15">
        <v>0</v>
      </c>
      <c r="AT2511" s="15">
        <f t="shared" si="197"/>
        <v>0</v>
      </c>
      <c r="AU2511" s="15">
        <v>-111.265609375</v>
      </c>
      <c r="AV2511" s="15">
        <v>0</v>
      </c>
      <c r="AW2511" s="15">
        <v>-83.021890624999997</v>
      </c>
      <c r="AX2511" s="15">
        <v>988.71274438476564</v>
      </c>
      <c r="AY2511" s="15">
        <v>464.28650390625</v>
      </c>
      <c r="AZ2511" s="15">
        <v>0</v>
      </c>
      <c r="BA2511" s="15">
        <v>0</v>
      </c>
      <c r="BB2511" s="15">
        <v>0</v>
      </c>
      <c r="BC2511" s="15">
        <v>0</v>
      </c>
      <c r="BD2511" s="15">
        <v>0</v>
      </c>
      <c r="BE2511" s="15">
        <v>0</v>
      </c>
      <c r="BF2511" s="15">
        <v>0</v>
      </c>
      <c r="BG2511" s="15">
        <f t="shared" si="198"/>
        <v>1258.7117482910157</v>
      </c>
      <c r="BH2511" t="str">
        <f t="shared" si="199"/>
        <v>RGEDIST</v>
      </c>
      <c r="BI2511" t="str">
        <f>VLOOKUP(BH2511,[2]Summary!$C$29:$C$56,1,0)</f>
        <v>RGEDist</v>
      </c>
      <c r="BJ2511" s="16">
        <v>44348</v>
      </c>
    </row>
    <row r="2512" spans="1:62" x14ac:dyDescent="0.25">
      <c r="A2512" s="13">
        <v>801371.01</v>
      </c>
      <c r="B2512" s="13" t="s">
        <v>5023</v>
      </c>
      <c r="C2512" t="s">
        <v>5024</v>
      </c>
      <c r="D2512" t="s">
        <v>18</v>
      </c>
      <c r="E2512" t="s">
        <v>19</v>
      </c>
      <c r="F2512" s="13" t="s">
        <v>20</v>
      </c>
      <c r="H2512" s="15">
        <v>0.28000000000000003</v>
      </c>
      <c r="I2512" s="15">
        <v>0.28000000000000003</v>
      </c>
      <c r="J2512" s="15">
        <v>0.36299999999999999</v>
      </c>
      <c r="K2512" s="15">
        <v>0.36299999999999999</v>
      </c>
      <c r="L2512" s="15">
        <v>0.36299999999999999</v>
      </c>
      <c r="M2512" s="15">
        <v>1.2E-2</v>
      </c>
      <c r="N2512" s="15">
        <v>1.2E-2</v>
      </c>
      <c r="O2512" s="15">
        <v>1.2E-2</v>
      </c>
      <c r="P2512" s="15">
        <v>0.185</v>
      </c>
      <c r="Q2512" s="15">
        <v>0.185</v>
      </c>
      <c r="R2512" s="15">
        <v>0.185</v>
      </c>
      <c r="S2512" s="15">
        <v>0.79700000000000004</v>
      </c>
      <c r="T2512" s="15">
        <f t="shared" si="195"/>
        <v>3.0370000000000004</v>
      </c>
      <c r="U2512" s="15">
        <v>0.60151000976562496</v>
      </c>
      <c r="V2512" s="15">
        <v>0.60151000976562496</v>
      </c>
      <c r="W2512" s="15">
        <v>0.59733001708984379</v>
      </c>
      <c r="X2512" s="15">
        <v>0.59733001708984379</v>
      </c>
      <c r="Y2512" s="15">
        <v>0.59733001708984379</v>
      </c>
      <c r="Z2512" s="15">
        <v>0</v>
      </c>
      <c r="AA2512" s="15">
        <v>0</v>
      </c>
      <c r="AB2512" s="15">
        <v>0</v>
      </c>
      <c r="AC2512" s="15">
        <v>0</v>
      </c>
      <c r="AD2512" s="15">
        <v>0</v>
      </c>
      <c r="AE2512" s="15">
        <v>0</v>
      </c>
      <c r="AF2512" s="15">
        <v>0</v>
      </c>
      <c r="AG2512" s="15">
        <f t="shared" si="196"/>
        <v>2.995010070800781</v>
      </c>
      <c r="AH2512" s="15">
        <v>0</v>
      </c>
      <c r="AI2512" s="15">
        <v>0</v>
      </c>
      <c r="AJ2512" s="15">
        <v>0</v>
      </c>
      <c r="AK2512" s="15">
        <v>0</v>
      </c>
      <c r="AL2512" s="15">
        <v>0</v>
      </c>
      <c r="AM2512" s="15">
        <v>0</v>
      </c>
      <c r="AN2512" s="15">
        <v>0</v>
      </c>
      <c r="AO2512" s="15">
        <v>0</v>
      </c>
      <c r="AP2512" s="15">
        <v>0</v>
      </c>
      <c r="AQ2512" s="15">
        <v>0</v>
      </c>
      <c r="AR2512" s="15">
        <v>0</v>
      </c>
      <c r="AS2512" s="15">
        <v>0</v>
      </c>
      <c r="AT2512" s="15">
        <f t="shared" si="197"/>
        <v>0</v>
      </c>
      <c r="AU2512" s="15">
        <v>3.9999999105930327E-5</v>
      </c>
      <c r="AV2512" s="15">
        <v>3.9999999105930327E-5</v>
      </c>
      <c r="AW2512" s="15">
        <v>9.9999997764825818E-6</v>
      </c>
      <c r="AX2512" s="15">
        <v>0</v>
      </c>
      <c r="AY2512" s="15">
        <v>0</v>
      </c>
      <c r="AZ2512" s="15">
        <v>0</v>
      </c>
      <c r="BA2512" s="15">
        <v>0</v>
      </c>
      <c r="BB2512" s="15">
        <v>0</v>
      </c>
      <c r="BC2512" s="15">
        <v>0</v>
      </c>
      <c r="BD2512" s="15">
        <v>0</v>
      </c>
      <c r="BE2512" s="15">
        <v>0</v>
      </c>
      <c r="BF2512" s="15">
        <v>0</v>
      </c>
      <c r="BG2512" s="15">
        <f t="shared" si="198"/>
        <v>8.9999997988343241E-5</v>
      </c>
      <c r="BH2512" t="str">
        <f t="shared" si="199"/>
        <v>UIDIST</v>
      </c>
      <c r="BI2512" t="str">
        <f>VLOOKUP(BH2512,[2]Summary!$C$29:$C$56,1,0)</f>
        <v>UIDist</v>
      </c>
      <c r="BJ2512" s="16">
        <v>44287</v>
      </c>
    </row>
    <row r="2513" spans="1:62" x14ac:dyDescent="0.25">
      <c r="A2513" s="13">
        <v>801835.02</v>
      </c>
      <c r="B2513" s="13" t="s">
        <v>5025</v>
      </c>
      <c r="C2513" t="s">
        <v>5026</v>
      </c>
      <c r="D2513" t="s">
        <v>18</v>
      </c>
      <c r="E2513" t="s">
        <v>35</v>
      </c>
      <c r="F2513" s="13" t="s">
        <v>20</v>
      </c>
      <c r="H2513" s="15">
        <v>0</v>
      </c>
      <c r="I2513" s="15">
        <v>0</v>
      </c>
      <c r="J2513" s="15">
        <v>0</v>
      </c>
      <c r="K2513" s="15">
        <v>0</v>
      </c>
      <c r="L2513" s="15">
        <v>0</v>
      </c>
      <c r="M2513" s="15">
        <v>0</v>
      </c>
      <c r="N2513" s="15">
        <v>0</v>
      </c>
      <c r="O2513" s="15">
        <v>0</v>
      </c>
      <c r="P2513" s="15">
        <v>0</v>
      </c>
      <c r="Q2513" s="15">
        <v>0</v>
      </c>
      <c r="R2513" s="15">
        <v>0</v>
      </c>
      <c r="S2513" s="15">
        <v>0</v>
      </c>
      <c r="T2513" s="15">
        <f t="shared" si="195"/>
        <v>0</v>
      </c>
      <c r="U2513" s="15">
        <v>0</v>
      </c>
      <c r="V2513" s="15">
        <v>0</v>
      </c>
      <c r="W2513" s="15">
        <v>0</v>
      </c>
      <c r="X2513" s="15">
        <v>0</v>
      </c>
      <c r="Y2513" s="15">
        <v>0</v>
      </c>
      <c r="Z2513" s="15">
        <v>0</v>
      </c>
      <c r="AA2513" s="15">
        <v>0</v>
      </c>
      <c r="AB2513" s="15">
        <v>0</v>
      </c>
      <c r="AC2513" s="15">
        <v>0</v>
      </c>
      <c r="AD2513" s="15">
        <v>0</v>
      </c>
      <c r="AE2513" s="15">
        <v>0</v>
      </c>
      <c r="AF2513" s="15">
        <v>0</v>
      </c>
      <c r="AG2513" s="15">
        <f t="shared" si="196"/>
        <v>0</v>
      </c>
      <c r="AH2513" s="15">
        <v>0</v>
      </c>
      <c r="AI2513" s="15">
        <v>0</v>
      </c>
      <c r="AJ2513" s="15">
        <v>0</v>
      </c>
      <c r="AK2513" s="15">
        <v>0</v>
      </c>
      <c r="AL2513" s="15">
        <v>0</v>
      </c>
      <c r="AM2513" s="15">
        <v>0</v>
      </c>
      <c r="AN2513" s="15">
        <v>0</v>
      </c>
      <c r="AO2513" s="15">
        <v>0</v>
      </c>
      <c r="AP2513" s="15">
        <v>0</v>
      </c>
      <c r="AQ2513" s="15">
        <v>0</v>
      </c>
      <c r="AR2513" s="15">
        <v>0</v>
      </c>
      <c r="AS2513" s="15">
        <v>0</v>
      </c>
      <c r="AT2513" s="15">
        <f t="shared" si="197"/>
        <v>0</v>
      </c>
      <c r="AU2513" s="15">
        <v>0.29439999389648436</v>
      </c>
      <c r="AV2513" s="15">
        <v>0.23721000671386719</v>
      </c>
      <c r="AW2513" s="15">
        <v>8.4889999389648432E-2</v>
      </c>
      <c r="AX2513" s="15">
        <v>0</v>
      </c>
      <c r="AY2513" s="15">
        <v>-4.0509998321533201E-2</v>
      </c>
      <c r="AZ2513" s="15">
        <v>0</v>
      </c>
      <c r="BA2513" s="15">
        <v>0</v>
      </c>
      <c r="BB2513" s="15">
        <v>0</v>
      </c>
      <c r="BC2513" s="15">
        <v>-1.590999984741211E-2</v>
      </c>
      <c r="BD2513" s="15">
        <v>0</v>
      </c>
      <c r="BE2513" s="15">
        <v>0</v>
      </c>
      <c r="BF2513" s="15">
        <v>0</v>
      </c>
      <c r="BG2513" s="15">
        <f t="shared" si="198"/>
        <v>0.56008000183105466</v>
      </c>
      <c r="BH2513" t="str">
        <f t="shared" si="199"/>
        <v>UITRANS</v>
      </c>
      <c r="BI2513" t="str">
        <f>VLOOKUP(BH2513,[2]Summary!$C$29:$C$56,1,0)</f>
        <v>UITrans</v>
      </c>
      <c r="BJ2513" s="16">
        <v>44470</v>
      </c>
    </row>
    <row r="2514" spans="1:62" x14ac:dyDescent="0.25">
      <c r="A2514" s="13">
        <v>802058.02</v>
      </c>
      <c r="B2514" s="13" t="s">
        <v>5027</v>
      </c>
      <c r="C2514" t="s">
        <v>5028</v>
      </c>
      <c r="D2514" t="s">
        <v>18</v>
      </c>
      <c r="E2514" t="s">
        <v>35</v>
      </c>
      <c r="F2514" s="13" t="s">
        <v>20</v>
      </c>
      <c r="H2514" s="15">
        <v>1.2999999999999999E-2</v>
      </c>
      <c r="I2514" s="15">
        <v>1.2999999999999999E-2</v>
      </c>
      <c r="J2514" s="15">
        <v>1.7000000000000001E-2</v>
      </c>
      <c r="K2514" s="15">
        <v>1.7000000000000001E-2</v>
      </c>
      <c r="L2514" s="15">
        <v>1.7000000000000001E-2</v>
      </c>
      <c r="M2514" s="15">
        <v>0</v>
      </c>
      <c r="N2514" s="15">
        <v>0</v>
      </c>
      <c r="O2514" s="15">
        <v>0</v>
      </c>
      <c r="P2514" s="15">
        <v>2E-3</v>
      </c>
      <c r="Q2514" s="15">
        <v>2E-3</v>
      </c>
      <c r="R2514" s="15">
        <v>8.5999999999999993E-2</v>
      </c>
      <c r="S2514" s="15">
        <v>4.2000000000000003E-2</v>
      </c>
      <c r="T2514" s="15">
        <f t="shared" si="195"/>
        <v>0.20899999999999999</v>
      </c>
      <c r="U2514" s="15">
        <v>2.9110000610351561E-2</v>
      </c>
      <c r="V2514" s="15">
        <v>2.5480400619506836</v>
      </c>
      <c r="W2514" s="15">
        <v>-2.1219600067138673</v>
      </c>
      <c r="X2514" s="15">
        <v>0.48007999610900881</v>
      </c>
      <c r="Y2514" s="15">
        <v>3.3349998474121095E-2</v>
      </c>
      <c r="Z2514" s="15">
        <v>0.22733999633789062</v>
      </c>
      <c r="AA2514" s="15">
        <v>0.13102999877929689</v>
      </c>
      <c r="AB2514" s="15">
        <v>0.13407999801635742</v>
      </c>
      <c r="AC2514" s="15">
        <v>3.2049999237060547E-2</v>
      </c>
      <c r="AD2514" s="15">
        <v>0.31986000061035158</v>
      </c>
      <c r="AE2514" s="15">
        <v>0.12342999839782715</v>
      </c>
      <c r="AF2514" s="15">
        <v>4.2229999542236329E-2</v>
      </c>
      <c r="AG2514" s="15">
        <f t="shared" si="196"/>
        <v>1.9786400413513183</v>
      </c>
      <c r="AH2514" s="15">
        <v>4.304999923706055E-2</v>
      </c>
      <c r="AI2514" s="15">
        <v>4.304999923706055E-2</v>
      </c>
      <c r="AJ2514" s="15">
        <v>4.304999923706055E-2</v>
      </c>
      <c r="AK2514" s="15">
        <v>0.13965000152587892</v>
      </c>
      <c r="AL2514" s="15">
        <v>4.2639999389648436E-2</v>
      </c>
      <c r="AM2514" s="15">
        <v>0.31760999679565427</v>
      </c>
      <c r="AN2514" s="15">
        <v>4.5290000915527345E-2</v>
      </c>
      <c r="AO2514" s="15">
        <v>4.5290000915527345E-2</v>
      </c>
      <c r="AP2514" s="15">
        <v>4.2939998626708983E-2</v>
      </c>
      <c r="AQ2514" s="15">
        <v>4.2999999999999997E-2</v>
      </c>
      <c r="AR2514" s="15">
        <v>4.2939998626708983E-2</v>
      </c>
      <c r="AS2514" s="15">
        <v>4.5430000305175779E-2</v>
      </c>
      <c r="AT2514" s="15">
        <f t="shared" si="197"/>
        <v>0.8939399948120117</v>
      </c>
      <c r="AU2514" s="15">
        <v>4.1290000915527342E-2</v>
      </c>
      <c r="AV2514" s="15">
        <v>3.3270000457763675E-2</v>
      </c>
      <c r="AW2514" s="15">
        <v>1.190999984741211E-2</v>
      </c>
      <c r="AX2514" s="15">
        <v>0</v>
      </c>
      <c r="AY2514" s="15">
        <v>-5.7100000381469724E-3</v>
      </c>
      <c r="AZ2514" s="15">
        <v>0</v>
      </c>
      <c r="BA2514" s="15">
        <v>0</v>
      </c>
      <c r="BB2514" s="15">
        <v>0</v>
      </c>
      <c r="BC2514" s="15">
        <v>-2.2100000381469727E-3</v>
      </c>
      <c r="BD2514" s="15">
        <v>0</v>
      </c>
      <c r="BE2514" s="15">
        <v>0</v>
      </c>
      <c r="BF2514" s="15">
        <v>0</v>
      </c>
      <c r="BG2514" s="15">
        <f t="shared" si="198"/>
        <v>7.8550001144409187E-2</v>
      </c>
      <c r="BH2514" t="str">
        <f t="shared" si="199"/>
        <v>UITRANS</v>
      </c>
      <c r="BI2514" t="str">
        <f>VLOOKUP(BH2514,[2]Summary!$C$29:$C$56,1,0)</f>
        <v>UITrans</v>
      </c>
      <c r="BJ2514" s="16">
        <v>44470</v>
      </c>
    </row>
    <row r="2515" spans="1:62" x14ac:dyDescent="0.25">
      <c r="A2515" s="13" t="s">
        <v>5029</v>
      </c>
      <c r="B2515" s="13" t="s">
        <v>5030</v>
      </c>
      <c r="C2515" t="s">
        <v>5031</v>
      </c>
      <c r="D2515" t="s">
        <v>18</v>
      </c>
      <c r="E2515" t="s">
        <v>19</v>
      </c>
      <c r="F2515" s="13" t="s">
        <v>20</v>
      </c>
      <c r="H2515" s="15">
        <v>0</v>
      </c>
      <c r="I2515" s="15">
        <v>0</v>
      </c>
      <c r="J2515" s="15">
        <v>0</v>
      </c>
      <c r="K2515" s="15">
        <v>0</v>
      </c>
      <c r="L2515" s="15">
        <v>0</v>
      </c>
      <c r="M2515" s="15">
        <v>0</v>
      </c>
      <c r="N2515" s="15">
        <v>0</v>
      </c>
      <c r="O2515" s="15">
        <v>0</v>
      </c>
      <c r="P2515" s="15">
        <v>0</v>
      </c>
      <c r="Q2515" s="15">
        <v>0</v>
      </c>
      <c r="R2515" s="15">
        <v>0</v>
      </c>
      <c r="S2515" s="15">
        <v>0</v>
      </c>
      <c r="T2515" s="15">
        <f t="shared" si="195"/>
        <v>0</v>
      </c>
      <c r="U2515" s="15">
        <v>0</v>
      </c>
      <c r="V2515" s="15">
        <v>0</v>
      </c>
      <c r="W2515" s="15">
        <v>0</v>
      </c>
      <c r="X2515" s="15">
        <v>0</v>
      </c>
      <c r="Y2515" s="15">
        <v>0</v>
      </c>
      <c r="Z2515" s="15">
        <v>0</v>
      </c>
      <c r="AA2515" s="15">
        <v>0</v>
      </c>
      <c r="AB2515" s="15">
        <v>0</v>
      </c>
      <c r="AC2515" s="15">
        <v>0</v>
      </c>
      <c r="AD2515" s="15">
        <v>0</v>
      </c>
      <c r="AE2515" s="15">
        <v>0</v>
      </c>
      <c r="AF2515" s="15">
        <v>0</v>
      </c>
      <c r="AG2515" s="15">
        <f t="shared" si="196"/>
        <v>0</v>
      </c>
      <c r="AH2515" s="15">
        <v>0</v>
      </c>
      <c r="AI2515" s="15">
        <v>0</v>
      </c>
      <c r="AJ2515" s="15">
        <v>0</v>
      </c>
      <c r="AK2515" s="15">
        <v>0</v>
      </c>
      <c r="AL2515" s="15">
        <v>0</v>
      </c>
      <c r="AM2515" s="15">
        <v>0</v>
      </c>
      <c r="AN2515" s="15">
        <v>0</v>
      </c>
      <c r="AO2515" s="15">
        <v>0.16031999588012696</v>
      </c>
      <c r="AP2515" s="15">
        <v>0</v>
      </c>
      <c r="AQ2515" s="15">
        <v>0</v>
      </c>
      <c r="AR2515" s="15">
        <v>0</v>
      </c>
      <c r="AS2515" s="15">
        <v>0</v>
      </c>
      <c r="AT2515" s="15">
        <f t="shared" si="197"/>
        <v>0.16031999588012696</v>
      </c>
      <c r="AU2515" s="15">
        <v>0</v>
      </c>
      <c r="AV2515" s="15">
        <v>0</v>
      </c>
      <c r="AW2515" s="15">
        <v>0</v>
      </c>
      <c r="AX2515" s="15">
        <v>0</v>
      </c>
      <c r="AY2515" s="15">
        <v>0</v>
      </c>
      <c r="AZ2515" s="15">
        <v>0</v>
      </c>
      <c r="BA2515" s="15">
        <v>0</v>
      </c>
      <c r="BB2515" s="15">
        <v>0</v>
      </c>
      <c r="BC2515" s="15">
        <v>0</v>
      </c>
      <c r="BD2515" s="15">
        <v>79.996510742187496</v>
      </c>
      <c r="BE2515" s="15">
        <v>22.8706396484375</v>
      </c>
      <c r="BF2515" s="15">
        <v>25.208310058593749</v>
      </c>
      <c r="BG2515" s="15">
        <f t="shared" si="198"/>
        <v>128.07546044921875</v>
      </c>
      <c r="BH2515" t="str">
        <f t="shared" si="199"/>
        <v>UIDIST</v>
      </c>
      <c r="BI2515" t="str">
        <f>VLOOKUP(BH2515,[2]Summary!$C$29:$C$56,1,0)</f>
        <v>UIDist</v>
      </c>
      <c r="BJ2515" s="16">
        <v>44562</v>
      </c>
    </row>
    <row r="2516" spans="1:62" x14ac:dyDescent="0.25">
      <c r="A2516" s="13" t="s">
        <v>5032</v>
      </c>
      <c r="B2516" s="13" t="s">
        <v>5030</v>
      </c>
      <c r="C2516" t="s">
        <v>5031</v>
      </c>
      <c r="D2516" t="s">
        <v>18</v>
      </c>
      <c r="E2516" t="s">
        <v>35</v>
      </c>
      <c r="F2516" s="13" t="s">
        <v>20</v>
      </c>
      <c r="H2516" s="15">
        <v>0</v>
      </c>
      <c r="I2516" s="15">
        <v>0</v>
      </c>
      <c r="J2516" s="15">
        <v>0</v>
      </c>
      <c r="K2516" s="15">
        <v>0</v>
      </c>
      <c r="L2516" s="15">
        <v>0</v>
      </c>
      <c r="M2516" s="15">
        <v>0</v>
      </c>
      <c r="N2516" s="15">
        <v>0</v>
      </c>
      <c r="O2516" s="15">
        <v>0</v>
      </c>
      <c r="P2516" s="15">
        <v>0</v>
      </c>
      <c r="Q2516" s="15">
        <v>0</v>
      </c>
      <c r="R2516" s="15">
        <v>0</v>
      </c>
      <c r="S2516" s="15">
        <v>0</v>
      </c>
      <c r="T2516" s="15">
        <f t="shared" si="195"/>
        <v>0</v>
      </c>
      <c r="U2516" s="15">
        <v>0</v>
      </c>
      <c r="V2516" s="15">
        <v>0</v>
      </c>
      <c r="W2516" s="15">
        <v>0</v>
      </c>
      <c r="X2516" s="15">
        <v>0</v>
      </c>
      <c r="Y2516" s="15">
        <v>0</v>
      </c>
      <c r="Z2516" s="15">
        <v>0</v>
      </c>
      <c r="AA2516" s="15">
        <v>0</v>
      </c>
      <c r="AB2516" s="15">
        <v>0</v>
      </c>
      <c r="AC2516" s="15">
        <v>0</v>
      </c>
      <c r="AD2516" s="15">
        <v>0</v>
      </c>
      <c r="AE2516" s="15">
        <v>0</v>
      </c>
      <c r="AF2516" s="15">
        <v>0</v>
      </c>
      <c r="AG2516" s="15">
        <f t="shared" si="196"/>
        <v>0</v>
      </c>
      <c r="AH2516" s="15">
        <v>0</v>
      </c>
      <c r="AI2516" s="15">
        <v>0</v>
      </c>
      <c r="AJ2516" s="15">
        <v>0</v>
      </c>
      <c r="AK2516" s="15">
        <v>0</v>
      </c>
      <c r="AL2516" s="15">
        <v>0</v>
      </c>
      <c r="AM2516" s="15">
        <v>0</v>
      </c>
      <c r="AN2516" s="15">
        <v>0</v>
      </c>
      <c r="AO2516" s="15">
        <v>0.40217000305652617</v>
      </c>
      <c r="AP2516" s="15">
        <v>842.93939599609371</v>
      </c>
      <c r="AQ2516" s="15">
        <v>5.444</v>
      </c>
      <c r="AR2516" s="15">
        <v>5.4435097656250004</v>
      </c>
      <c r="AS2516" s="15">
        <v>5.7590800781249998</v>
      </c>
      <c r="AT2516" s="15">
        <f t="shared" si="197"/>
        <v>859.98815584290014</v>
      </c>
      <c r="AU2516" s="15">
        <v>0</v>
      </c>
      <c r="AV2516" s="15">
        <v>0</v>
      </c>
      <c r="AW2516" s="15">
        <v>0</v>
      </c>
      <c r="AX2516" s="15">
        <v>0</v>
      </c>
      <c r="AY2516" s="15">
        <v>0</v>
      </c>
      <c r="AZ2516" s="15">
        <v>0</v>
      </c>
      <c r="BA2516" s="15">
        <v>0</v>
      </c>
      <c r="BB2516" s="15">
        <v>0</v>
      </c>
      <c r="BC2516" s="15">
        <v>0</v>
      </c>
      <c r="BD2516" s="15">
        <v>0</v>
      </c>
      <c r="BE2516" s="15">
        <v>0</v>
      </c>
      <c r="BF2516" s="15">
        <v>0</v>
      </c>
      <c r="BG2516" s="15">
        <f t="shared" si="198"/>
        <v>0</v>
      </c>
      <c r="BH2516" t="str">
        <f t="shared" si="199"/>
        <v>UITRANS</v>
      </c>
      <c r="BI2516" t="str">
        <f>VLOOKUP(BH2516,[2]Summary!$C$29:$C$56,1,0)</f>
        <v>UITrans</v>
      </c>
      <c r="BJ2516" s="16">
        <v>44197</v>
      </c>
    </row>
    <row r="2517" spans="1:62" x14ac:dyDescent="0.25">
      <c r="A2517" s="13" t="s">
        <v>5033</v>
      </c>
      <c r="B2517" s="13" t="s">
        <v>2881</v>
      </c>
      <c r="C2517" t="s">
        <v>2882</v>
      </c>
      <c r="D2517" t="s">
        <v>595</v>
      </c>
      <c r="E2517" t="s">
        <v>35</v>
      </c>
      <c r="F2517" s="13" t="s">
        <v>20</v>
      </c>
      <c r="H2517" s="15">
        <v>3.7286200000000003</v>
      </c>
      <c r="I2517" s="15">
        <v>5.7192299999999996</v>
      </c>
      <c r="J2517" s="15">
        <v>3.4687399999999999</v>
      </c>
      <c r="K2517" s="15">
        <v>3.7073099999999997</v>
      </c>
      <c r="L2517" s="15">
        <v>7.6898400000000011</v>
      </c>
      <c r="M2517" s="15">
        <v>20.848980000000001</v>
      </c>
      <c r="N2517" s="15">
        <v>347.84909000000005</v>
      </c>
      <c r="O2517" s="15">
        <v>632.33884</v>
      </c>
      <c r="P2517" s="15">
        <v>9.6203899999999987</v>
      </c>
      <c r="Q2517" s="15">
        <v>57.597420000000014</v>
      </c>
      <c r="R2517" s="15">
        <v>440.77779000000004</v>
      </c>
      <c r="S2517" s="15">
        <v>252.0256</v>
      </c>
      <c r="T2517" s="15">
        <f t="shared" si="195"/>
        <v>1785.3718500000002</v>
      </c>
      <c r="U2517" s="15">
        <v>10.34538</v>
      </c>
      <c r="V2517" s="15">
        <v>119.25341</v>
      </c>
      <c r="W2517" s="15">
        <v>374.50175000000007</v>
      </c>
      <c r="X2517" s="15">
        <v>120.52232999999998</v>
      </c>
      <c r="Y2517" s="15">
        <v>88.244320000000002</v>
      </c>
      <c r="Z2517" s="15">
        <v>84.833300000000008</v>
      </c>
      <c r="AA2517" s="15">
        <v>74.575939999999989</v>
      </c>
      <c r="AB2517" s="15">
        <v>112.07684999999999</v>
      </c>
      <c r="AC2517" s="15">
        <v>123.42037000000002</v>
      </c>
      <c r="AD2517" s="15">
        <v>112.38066000000001</v>
      </c>
      <c r="AE2517" s="15">
        <v>2168.6587999999997</v>
      </c>
      <c r="AF2517" s="15">
        <v>1030.0683900000001</v>
      </c>
      <c r="AG2517" s="15">
        <f t="shared" si="196"/>
        <v>4418.8815000000004</v>
      </c>
      <c r="AH2517" s="15">
        <v>526.94884000000002</v>
      </c>
      <c r="AI2517" s="15">
        <v>137.52457000000001</v>
      </c>
      <c r="AJ2517" s="15">
        <v>238.7105499999999</v>
      </c>
      <c r="AK2517" s="15">
        <v>222.12848000000005</v>
      </c>
      <c r="AL2517" s="15">
        <v>189.66556</v>
      </c>
      <c r="AM2517" s="15">
        <v>208.09082999999995</v>
      </c>
      <c r="AN2517" s="15">
        <v>443.33175000000011</v>
      </c>
      <c r="AO2517" s="15">
        <v>257.43146000000007</v>
      </c>
      <c r="AP2517" s="15">
        <v>473.66007000000013</v>
      </c>
      <c r="AQ2517" s="15">
        <v>427.35886999999991</v>
      </c>
      <c r="AR2517" s="15">
        <v>488.41160000000019</v>
      </c>
      <c r="AS2517" s="15">
        <v>386.29346999999996</v>
      </c>
      <c r="AT2517" s="15">
        <f t="shared" si="197"/>
        <v>3999.5560500000006</v>
      </c>
      <c r="AU2517" s="15">
        <v>195.28594945526123</v>
      </c>
      <c r="AV2517" s="15">
        <v>399.75789671325686</v>
      </c>
      <c r="AW2517" s="15">
        <v>564.47164406585694</v>
      </c>
      <c r="AX2517" s="15">
        <v>261.18048437499999</v>
      </c>
      <c r="AY2517" s="15">
        <v>26.394257751464842</v>
      </c>
      <c r="AZ2517" s="15">
        <v>81.434370361328121</v>
      </c>
      <c r="BA2517" s="15">
        <v>-166.92433203125</v>
      </c>
      <c r="BB2517" s="15">
        <v>75.59890155792236</v>
      </c>
      <c r="BC2517" s="15">
        <v>-17100.476999999999</v>
      </c>
      <c r="BD2517" s="15">
        <v>51.507761718749997</v>
      </c>
      <c r="BE2517" s="15">
        <v>51.807019531249999</v>
      </c>
      <c r="BF2517" s="15">
        <v>52.108019531250001</v>
      </c>
      <c r="BG2517" s="15">
        <f t="shared" si="198"/>
        <v>-15507.855026969908</v>
      </c>
      <c r="BH2517" t="str">
        <f t="shared" si="199"/>
        <v>CMPTRANS</v>
      </c>
      <c r="BI2517" t="str">
        <f>VLOOKUP(BH2517,[2]Summary!$C$29:$C$56,1,0)</f>
        <v>CMPTrans</v>
      </c>
      <c r="BJ2517" s="16">
        <v>44562</v>
      </c>
    </row>
    <row r="2518" spans="1:62" x14ac:dyDescent="0.25">
      <c r="A2518" s="13" t="s">
        <v>5034</v>
      </c>
      <c r="B2518" s="13" t="s">
        <v>1108</v>
      </c>
      <c r="C2518" t="s">
        <v>5035</v>
      </c>
      <c r="D2518" t="s">
        <v>595</v>
      </c>
      <c r="E2518" t="s">
        <v>35</v>
      </c>
      <c r="F2518" s="13" t="s">
        <v>20</v>
      </c>
      <c r="H2518" s="15">
        <v>0.10725</v>
      </c>
      <c r="I2518" s="15">
        <v>9.6879999999999994E-2</v>
      </c>
      <c r="J2518" s="15">
        <v>5.7280000000000005E-2</v>
      </c>
      <c r="K2518" s="15">
        <v>8.7139999999999995E-2</v>
      </c>
      <c r="L2518" s="15">
        <v>9.0040000000000009E-2</v>
      </c>
      <c r="M2518" s="15">
        <v>-7.2109999999999994E-2</v>
      </c>
      <c r="N2518" s="15">
        <v>6.2770000000000006E-2</v>
      </c>
      <c r="O2518" s="15">
        <v>6.2770000000000006E-2</v>
      </c>
      <c r="P2518" s="15">
        <v>0.18081</v>
      </c>
      <c r="Q2518" s="15">
        <v>7.640000000000001E-2</v>
      </c>
      <c r="R2518" s="15">
        <v>7.3939999999999992E-2</v>
      </c>
      <c r="S2518" s="15">
        <v>7.640000000000001E-2</v>
      </c>
      <c r="T2518" s="15">
        <f t="shared" si="195"/>
        <v>0.89956999999999998</v>
      </c>
      <c r="U2518" s="15">
        <v>8.0810000000000007E-2</v>
      </c>
      <c r="V2518" s="15">
        <v>7.2989999999999999E-2</v>
      </c>
      <c r="W2518" s="15">
        <v>0.13000999999999999</v>
      </c>
      <c r="X2518" s="15">
        <v>0.13581000000000001</v>
      </c>
      <c r="Y2518" s="15">
        <v>0.10840000000000001</v>
      </c>
      <c r="Z2518" s="15">
        <v>0.10491</v>
      </c>
      <c r="AA2518" s="15">
        <v>0.10840000000000001</v>
      </c>
      <c r="AB2518" s="15">
        <v>0.10840000000000001</v>
      </c>
      <c r="AC2518" s="15">
        <v>0.17399000000000001</v>
      </c>
      <c r="AD2518" s="15">
        <v>0.11625000000000001</v>
      </c>
      <c r="AE2518" s="15">
        <v>0.11249000000000001</v>
      </c>
      <c r="AF2518" s="15">
        <v>289.06726999999995</v>
      </c>
      <c r="AG2518" s="15">
        <f t="shared" si="196"/>
        <v>290.31972999999994</v>
      </c>
      <c r="AH2518" s="15">
        <v>2.1628099999999999</v>
      </c>
      <c r="AI2518" s="15">
        <v>2.0232600000000001</v>
      </c>
      <c r="AJ2518" s="15">
        <v>2.0404200000000001</v>
      </c>
      <c r="AK2518" s="15">
        <v>2.0526900000000001</v>
      </c>
      <c r="AL2518" s="15">
        <v>290.76133999999996</v>
      </c>
      <c r="AM2518" s="15">
        <v>3.9959799999999999</v>
      </c>
      <c r="AN2518" s="15">
        <v>5.7322700000000006</v>
      </c>
      <c r="AO2518" s="15">
        <v>5.4741900000000001</v>
      </c>
      <c r="AP2518" s="15">
        <v>0.62046000000000023</v>
      </c>
      <c r="AQ2518" s="15">
        <v>292.13222000000002</v>
      </c>
      <c r="AR2518" s="15">
        <v>-283.68925999999999</v>
      </c>
      <c r="AS2518" s="15">
        <v>6.2475699999999996</v>
      </c>
      <c r="AT2518" s="15">
        <f t="shared" si="197"/>
        <v>329.55394999999999</v>
      </c>
      <c r="AU2518" s="15">
        <v>3.9238400878906252</v>
      </c>
      <c r="AV2518" s="15">
        <v>3.5441201171875001</v>
      </c>
      <c r="AW2518" s="15">
        <v>5.86952001953125</v>
      </c>
      <c r="AX2518" s="15">
        <v>4.4458300781249998</v>
      </c>
      <c r="AY2518" s="15">
        <v>2.566909912109375</v>
      </c>
      <c r="AZ2518" s="15">
        <v>4.0430900878906249</v>
      </c>
      <c r="BA2518" s="15">
        <v>4.1778598632812498</v>
      </c>
      <c r="BB2518" s="15">
        <v>4.1778598632812498</v>
      </c>
      <c r="BC2518" s="15">
        <v>3.3291201171874998</v>
      </c>
      <c r="BD2518" s="15">
        <v>133.05854833984375</v>
      </c>
      <c r="BE2518" s="15">
        <v>10.330769805908202</v>
      </c>
      <c r="BF2518" s="15">
        <v>148.37646118164062</v>
      </c>
      <c r="BG2518" s="15">
        <f t="shared" si="198"/>
        <v>327.84392947387698</v>
      </c>
      <c r="BH2518" t="str">
        <f t="shared" si="199"/>
        <v>CMPTRANS</v>
      </c>
      <c r="BI2518" t="str">
        <f>VLOOKUP(BH2518,[2]Summary!$C$29:$C$56,1,0)</f>
        <v>CMPTrans</v>
      </c>
      <c r="BJ2518" s="16">
        <v>44562</v>
      </c>
    </row>
    <row r="2519" spans="1:62" x14ac:dyDescent="0.25">
      <c r="A2519" s="13" t="s">
        <v>5036</v>
      </c>
      <c r="B2519" s="13" t="s">
        <v>1869</v>
      </c>
      <c r="C2519" t="s">
        <v>5037</v>
      </c>
      <c r="D2519" t="s">
        <v>595</v>
      </c>
      <c r="E2519" t="s">
        <v>19</v>
      </c>
      <c r="F2519" s="13" t="s">
        <v>20</v>
      </c>
      <c r="H2519" s="15">
        <v>0</v>
      </c>
      <c r="I2519" s="15">
        <v>0</v>
      </c>
      <c r="J2519" s="15">
        <v>0</v>
      </c>
      <c r="K2519" s="15">
        <v>0</v>
      </c>
      <c r="L2519" s="15">
        <v>0</v>
      </c>
      <c r="M2519" s="15">
        <v>0</v>
      </c>
      <c r="N2519" s="15">
        <v>0</v>
      </c>
      <c r="O2519" s="15">
        <v>0</v>
      </c>
      <c r="P2519" s="15">
        <v>0</v>
      </c>
      <c r="Q2519" s="15">
        <v>0</v>
      </c>
      <c r="R2519" s="15">
        <v>0</v>
      </c>
      <c r="S2519" s="15">
        <v>0</v>
      </c>
      <c r="T2519" s="15">
        <f t="shared" si="195"/>
        <v>0</v>
      </c>
      <c r="U2519" s="15">
        <v>0</v>
      </c>
      <c r="V2519" s="15">
        <v>0</v>
      </c>
      <c r="W2519" s="15">
        <v>0</v>
      </c>
      <c r="X2519" s="15">
        <v>0</v>
      </c>
      <c r="Y2519" s="15">
        <v>0</v>
      </c>
      <c r="Z2519" s="15">
        <v>0</v>
      </c>
      <c r="AA2519" s="15">
        <v>0</v>
      </c>
      <c r="AB2519" s="15">
        <v>0</v>
      </c>
      <c r="AC2519" s="15">
        <v>0</v>
      </c>
      <c r="AD2519" s="15">
        <v>0</v>
      </c>
      <c r="AE2519" s="15">
        <v>0</v>
      </c>
      <c r="AF2519" s="15">
        <v>0</v>
      </c>
      <c r="AG2519" s="15">
        <f t="shared" si="196"/>
        <v>0</v>
      </c>
      <c r="AH2519" s="15">
        <v>0</v>
      </c>
      <c r="AI2519" s="15">
        <v>0</v>
      </c>
      <c r="AJ2519" s="15">
        <v>0</v>
      </c>
      <c r="AK2519" s="15">
        <v>0</v>
      </c>
      <c r="AL2519" s="15">
        <v>0</v>
      </c>
      <c r="AM2519" s="15">
        <v>0</v>
      </c>
      <c r="AN2519" s="15">
        <v>0</v>
      </c>
      <c r="AO2519" s="15">
        <v>0</v>
      </c>
      <c r="AP2519" s="15">
        <v>0</v>
      </c>
      <c r="AQ2519" s="15">
        <v>0</v>
      </c>
      <c r="AR2519" s="15">
        <v>0</v>
      </c>
      <c r="AS2519" s="15">
        <v>0</v>
      </c>
      <c r="AT2519" s="15">
        <f t="shared" si="197"/>
        <v>0</v>
      </c>
      <c r="AU2519" s="15">
        <v>0</v>
      </c>
      <c r="AV2519" s="15">
        <v>0</v>
      </c>
      <c r="AW2519" s="15">
        <v>0</v>
      </c>
      <c r="AX2519" s="15">
        <v>0</v>
      </c>
      <c r="AY2519" s="15">
        <v>0</v>
      </c>
      <c r="AZ2519" s="15">
        <v>0</v>
      </c>
      <c r="BA2519" s="15">
        <v>0</v>
      </c>
      <c r="BB2519" s="15">
        <v>0</v>
      </c>
      <c r="BC2519" s="15">
        <v>0</v>
      </c>
      <c r="BD2519" s="15">
        <v>11.324479927062988</v>
      </c>
      <c r="BE2519" s="15">
        <v>50.220168945312501</v>
      </c>
      <c r="BF2519" s="15">
        <v>8.2077898559570315</v>
      </c>
      <c r="BG2519" s="15">
        <f t="shared" si="198"/>
        <v>69.752438728332521</v>
      </c>
      <c r="BH2519" t="str">
        <f t="shared" si="199"/>
        <v>CMPDIST</v>
      </c>
      <c r="BI2519" t="str">
        <f>VLOOKUP(BH2519,[2]Summary!$C$29:$C$56,1,0)</f>
        <v>CMPDist</v>
      </c>
      <c r="BJ2519" s="16">
        <v>44562</v>
      </c>
    </row>
    <row r="2520" spans="1:62" x14ac:dyDescent="0.25">
      <c r="A2520" s="13" t="s">
        <v>5038</v>
      </c>
      <c r="B2520" s="13" t="s">
        <v>5039</v>
      </c>
      <c r="C2520" t="s">
        <v>5040</v>
      </c>
      <c r="D2520" t="s">
        <v>595</v>
      </c>
      <c r="E2520" t="s">
        <v>19</v>
      </c>
      <c r="F2520" s="13" t="s">
        <v>20</v>
      </c>
      <c r="H2520" s="15">
        <v>0</v>
      </c>
      <c r="I2520" s="15">
        <v>0</v>
      </c>
      <c r="J2520" s="15">
        <v>0</v>
      </c>
      <c r="K2520" s="15">
        <v>0</v>
      </c>
      <c r="L2520" s="15">
        <v>0</v>
      </c>
      <c r="M2520" s="15">
        <v>0</v>
      </c>
      <c r="N2520" s="15">
        <v>0</v>
      </c>
      <c r="O2520" s="15">
        <v>0</v>
      </c>
      <c r="P2520" s="15">
        <v>0</v>
      </c>
      <c r="Q2520" s="15">
        <v>0</v>
      </c>
      <c r="R2520" s="15">
        <v>0</v>
      </c>
      <c r="S2520" s="15">
        <v>0</v>
      </c>
      <c r="T2520" s="15">
        <f t="shared" si="195"/>
        <v>0</v>
      </c>
      <c r="U2520" s="15">
        <v>0</v>
      </c>
      <c r="V2520" s="15">
        <v>0</v>
      </c>
      <c r="W2520" s="15">
        <v>0</v>
      </c>
      <c r="X2520" s="15">
        <v>0</v>
      </c>
      <c r="Y2520" s="15">
        <v>0</v>
      </c>
      <c r="Z2520" s="15">
        <v>0</v>
      </c>
      <c r="AA2520" s="15">
        <v>0</v>
      </c>
      <c r="AB2520" s="15">
        <v>0</v>
      </c>
      <c r="AC2520" s="15">
        <v>0</v>
      </c>
      <c r="AD2520" s="15">
        <v>0</v>
      </c>
      <c r="AE2520" s="15">
        <v>0</v>
      </c>
      <c r="AF2520" s="15">
        <v>0</v>
      </c>
      <c r="AG2520" s="15">
        <f t="shared" si="196"/>
        <v>0</v>
      </c>
      <c r="AH2520" s="15">
        <v>0</v>
      </c>
      <c r="AI2520" s="15">
        <v>0</v>
      </c>
      <c r="AJ2520" s="15">
        <v>0</v>
      </c>
      <c r="AK2520" s="15">
        <v>0</v>
      </c>
      <c r="AL2520" s="15">
        <v>0</v>
      </c>
      <c r="AM2520" s="15">
        <v>0</v>
      </c>
      <c r="AN2520" s="15">
        <v>0</v>
      </c>
      <c r="AO2520" s="15">
        <v>0</v>
      </c>
      <c r="AP2520" s="15">
        <v>0</v>
      </c>
      <c r="AQ2520" s="15">
        <v>0</v>
      </c>
      <c r="AR2520" s="15">
        <v>0</v>
      </c>
      <c r="AS2520" s="15">
        <v>0</v>
      </c>
      <c r="AT2520" s="15">
        <f t="shared" si="197"/>
        <v>0</v>
      </c>
      <c r="AU2520" s="15">
        <v>0</v>
      </c>
      <c r="AV2520" s="15">
        <v>0</v>
      </c>
      <c r="AW2520" s="15">
        <v>0</v>
      </c>
      <c r="AX2520" s="15">
        <v>0</v>
      </c>
      <c r="AY2520" s="15">
        <v>0</v>
      </c>
      <c r="AZ2520" s="15">
        <v>0</v>
      </c>
      <c r="BA2520" s="15">
        <v>0</v>
      </c>
      <c r="BB2520" s="15">
        <v>0</v>
      </c>
      <c r="BC2520" s="15">
        <v>0</v>
      </c>
      <c r="BD2520" s="15">
        <v>164.22713425445556</v>
      </c>
      <c r="BE2520" s="15">
        <v>170.81723802566529</v>
      </c>
      <c r="BF2520" s="15">
        <v>74.052158546447757</v>
      </c>
      <c r="BG2520" s="15">
        <f t="shared" si="198"/>
        <v>409.0965308265686</v>
      </c>
      <c r="BH2520" t="str">
        <f t="shared" si="199"/>
        <v>CMPDIST</v>
      </c>
      <c r="BI2520" t="str">
        <f>VLOOKUP(BH2520,[2]Summary!$C$29:$C$56,1,0)</f>
        <v>CMPDist</v>
      </c>
      <c r="BJ2520" s="16">
        <v>44562</v>
      </c>
    </row>
    <row r="2521" spans="1:62" x14ac:dyDescent="0.25">
      <c r="A2521" s="13" t="s">
        <v>5041</v>
      </c>
      <c r="B2521" s="13" t="s">
        <v>5039</v>
      </c>
      <c r="C2521" t="s">
        <v>5040</v>
      </c>
      <c r="D2521" t="s">
        <v>595</v>
      </c>
      <c r="E2521" t="s">
        <v>35</v>
      </c>
      <c r="F2521" s="13" t="s">
        <v>20</v>
      </c>
      <c r="H2521" s="15">
        <v>35.283880000000003</v>
      </c>
      <c r="I2521" s="15">
        <v>138.60354000000001</v>
      </c>
      <c r="J2521" s="15">
        <v>91.409239999999997</v>
      </c>
      <c r="K2521" s="15">
        <v>193.85379999999998</v>
      </c>
      <c r="L2521" s="15">
        <v>29.787560000000003</v>
      </c>
      <c r="M2521" s="15">
        <v>227.92670999999999</v>
      </c>
      <c r="N2521" s="15">
        <v>239.33103000000003</v>
      </c>
      <c r="O2521" s="15">
        <v>85.253950000000017</v>
      </c>
      <c r="P2521" s="15">
        <v>44.824829999999999</v>
      </c>
      <c r="Q2521" s="15">
        <v>24.576259999999994</v>
      </c>
      <c r="R2521" s="15">
        <v>231.34144000000001</v>
      </c>
      <c r="S2521" s="15">
        <v>245.52899000000002</v>
      </c>
      <c r="T2521" s="15">
        <f t="shared" si="195"/>
        <v>1587.7212300000001</v>
      </c>
      <c r="U2521" s="15">
        <v>42.675310000000003</v>
      </c>
      <c r="V2521" s="15">
        <v>137.61312999999998</v>
      </c>
      <c r="W2521" s="15">
        <v>219.24715999999998</v>
      </c>
      <c r="X2521" s="15">
        <v>341.97407999999996</v>
      </c>
      <c r="Y2521" s="15">
        <v>186.30877000000004</v>
      </c>
      <c r="Z2521" s="15">
        <v>338.73198999999994</v>
      </c>
      <c r="AA2521" s="15">
        <v>452.22023999999999</v>
      </c>
      <c r="AB2521" s="15">
        <v>209.34255000000002</v>
      </c>
      <c r="AC2521" s="15">
        <v>315.20405999999997</v>
      </c>
      <c r="AD2521" s="15">
        <v>194.27624999999998</v>
      </c>
      <c r="AE2521" s="15">
        <v>623.66231999999991</v>
      </c>
      <c r="AF2521" s="15">
        <v>1182.9276599999998</v>
      </c>
      <c r="AG2521" s="15">
        <f t="shared" si="196"/>
        <v>4244.1835199999996</v>
      </c>
      <c r="AH2521" s="15">
        <v>-37.78379000000001</v>
      </c>
      <c r="AI2521" s="15">
        <v>171.91359999999997</v>
      </c>
      <c r="AJ2521" s="15">
        <v>443.70068999999995</v>
      </c>
      <c r="AK2521" s="15">
        <v>975.4586599999999</v>
      </c>
      <c r="AL2521" s="15">
        <v>427.63578999999993</v>
      </c>
      <c r="AM2521" s="15">
        <v>454.39312999999999</v>
      </c>
      <c r="AN2521" s="15">
        <v>592.62654999999995</v>
      </c>
      <c r="AO2521" s="15">
        <v>2075.3733899999997</v>
      </c>
      <c r="AP2521" s="15">
        <v>2198.1730499999994</v>
      </c>
      <c r="AQ2521" s="15">
        <v>2134.8948600000017</v>
      </c>
      <c r="AR2521" s="15">
        <v>1582.2251399999996</v>
      </c>
      <c r="AS2521" s="15">
        <v>1324.2476300000001</v>
      </c>
      <c r="AT2521" s="15">
        <f t="shared" si="197"/>
        <v>12342.858699999999</v>
      </c>
      <c r="AU2521" s="15">
        <v>998.59964453124996</v>
      </c>
      <c r="AV2521" s="15">
        <v>848.91339648437497</v>
      </c>
      <c r="AW2521" s="15">
        <v>731.86348730468751</v>
      </c>
      <c r="AX2521" s="15">
        <v>779.54510253906255</v>
      </c>
      <c r="AY2521" s="15">
        <v>686.49546289062505</v>
      </c>
      <c r="AZ2521" s="15">
        <v>1389.23868359375</v>
      </c>
      <c r="BA2521" s="15">
        <v>1586.0127929687501</v>
      </c>
      <c r="BB2521" s="15">
        <v>1150.5931718750001</v>
      </c>
      <c r="BC2521" s="15">
        <v>400.69068811035157</v>
      </c>
      <c r="BD2521" s="15">
        <v>930.62038186645509</v>
      </c>
      <c r="BE2521" s="15">
        <v>967.96441702270511</v>
      </c>
      <c r="BF2521" s="15">
        <v>419.62889553833008</v>
      </c>
      <c r="BG2521" s="15">
        <f t="shared" si="198"/>
        <v>10890.166124725341</v>
      </c>
      <c r="BH2521" t="str">
        <f t="shared" si="199"/>
        <v>CMPTRANS</v>
      </c>
      <c r="BI2521" t="str">
        <f>VLOOKUP(BH2521,[2]Summary!$C$29:$C$56,1,0)</f>
        <v>CMPTrans</v>
      </c>
      <c r="BJ2521" s="16">
        <v>44562</v>
      </c>
    </row>
    <row r="2522" spans="1:62" x14ac:dyDescent="0.25">
      <c r="A2522" s="13" t="s">
        <v>5042</v>
      </c>
      <c r="B2522" s="13" t="s">
        <v>5043</v>
      </c>
      <c r="C2522" t="s">
        <v>5044</v>
      </c>
      <c r="D2522" t="s">
        <v>595</v>
      </c>
      <c r="E2522" t="s">
        <v>35</v>
      </c>
      <c r="F2522" s="13" t="s">
        <v>20</v>
      </c>
      <c r="H2522" s="15">
        <v>0</v>
      </c>
      <c r="I2522" s="15">
        <v>0</v>
      </c>
      <c r="J2522" s="15">
        <v>0</v>
      </c>
      <c r="K2522" s="15">
        <v>0</v>
      </c>
      <c r="L2522" s="15">
        <v>0</v>
      </c>
      <c r="M2522" s="15">
        <v>0</v>
      </c>
      <c r="N2522" s="15">
        <v>0</v>
      </c>
      <c r="O2522" s="15">
        <v>0</v>
      </c>
      <c r="P2522" s="15">
        <v>0</v>
      </c>
      <c r="Q2522" s="15">
        <v>0</v>
      </c>
      <c r="R2522" s="15">
        <v>0</v>
      </c>
      <c r="S2522" s="15">
        <v>0</v>
      </c>
      <c r="T2522" s="15">
        <f t="shared" si="195"/>
        <v>0</v>
      </c>
      <c r="U2522" s="15">
        <v>0</v>
      </c>
      <c r="V2522" s="15">
        <v>0</v>
      </c>
      <c r="W2522" s="15">
        <v>0</v>
      </c>
      <c r="X2522" s="15">
        <v>0</v>
      </c>
      <c r="Y2522" s="15">
        <v>1.0372000000000001</v>
      </c>
      <c r="Z2522" s="15">
        <v>1.37005</v>
      </c>
      <c r="AA2522" s="15">
        <v>17.266950000000001</v>
      </c>
      <c r="AB2522" s="15">
        <v>7.5867199999999988</v>
      </c>
      <c r="AC2522" s="15">
        <v>10.658060000000001</v>
      </c>
      <c r="AD2522" s="15">
        <v>41.213419999999999</v>
      </c>
      <c r="AE2522" s="15">
        <v>199.19177999999997</v>
      </c>
      <c r="AF2522" s="15">
        <v>45.03539</v>
      </c>
      <c r="AG2522" s="15">
        <f t="shared" si="196"/>
        <v>323.35956999999996</v>
      </c>
      <c r="AH2522" s="15">
        <v>19.362639999999999</v>
      </c>
      <c r="AI2522" s="15">
        <v>67.17465</v>
      </c>
      <c r="AJ2522" s="15">
        <v>26.78856</v>
      </c>
      <c r="AK2522" s="15">
        <v>61.253989999999988</v>
      </c>
      <c r="AL2522" s="15">
        <v>35.877120000000005</v>
      </c>
      <c r="AM2522" s="15">
        <v>74.983289999999997</v>
      </c>
      <c r="AN2522" s="15">
        <v>40.4923</v>
      </c>
      <c r="AO2522" s="15">
        <v>14.707559999999999</v>
      </c>
      <c r="AP2522" s="15">
        <v>92.582100000000011</v>
      </c>
      <c r="AQ2522" s="15">
        <v>69.75642999999998</v>
      </c>
      <c r="AR2522" s="15">
        <v>71.540650000000014</v>
      </c>
      <c r="AS2522" s="15">
        <v>73.525440000000003</v>
      </c>
      <c r="AT2522" s="15">
        <f t="shared" si="197"/>
        <v>648.04472999999996</v>
      </c>
      <c r="AU2522" s="15">
        <v>12.846430114746093</v>
      </c>
      <c r="AV2522" s="15">
        <v>21.098429931640624</v>
      </c>
      <c r="AW2522" s="15">
        <v>14.807919490814209</v>
      </c>
      <c r="AX2522" s="15">
        <v>22.458220157623291</v>
      </c>
      <c r="AY2522" s="15">
        <v>29.724960357666017</v>
      </c>
      <c r="AZ2522" s="15">
        <v>29.2943296585083</v>
      </c>
      <c r="BA2522" s="15">
        <v>832.82214757537838</v>
      </c>
      <c r="BB2522" s="15">
        <v>809.01542445373536</v>
      </c>
      <c r="BC2522" s="15">
        <v>713.53041599273683</v>
      </c>
      <c r="BD2522" s="15">
        <v>776.79788769531251</v>
      </c>
      <c r="BE2522" s="15">
        <v>41.605859741210935</v>
      </c>
      <c r="BF2522" s="15">
        <v>39.194109130859374</v>
      </c>
      <c r="BG2522" s="15">
        <f t="shared" si="198"/>
        <v>3343.1961343002322</v>
      </c>
      <c r="BH2522" t="str">
        <f t="shared" si="199"/>
        <v>CMPTRANS</v>
      </c>
      <c r="BI2522" t="str">
        <f>VLOOKUP(BH2522,[2]Summary!$C$29:$C$56,1,0)</f>
        <v>CMPTrans</v>
      </c>
      <c r="BJ2522" s="16">
        <v>44562</v>
      </c>
    </row>
    <row r="2523" spans="1:62" x14ac:dyDescent="0.25">
      <c r="A2523" s="13" t="s">
        <v>5045</v>
      </c>
      <c r="B2523" s="13" t="s">
        <v>2198</v>
      </c>
      <c r="C2523" t="s">
        <v>5046</v>
      </c>
      <c r="D2523" t="s">
        <v>595</v>
      </c>
      <c r="E2523" t="s">
        <v>35</v>
      </c>
      <c r="F2523" s="13" t="s">
        <v>20</v>
      </c>
      <c r="H2523" s="15">
        <v>0</v>
      </c>
      <c r="I2523" s="15">
        <v>0</v>
      </c>
      <c r="J2523" s="15">
        <v>0</v>
      </c>
      <c r="K2523" s="15">
        <v>0</v>
      </c>
      <c r="L2523" s="15">
        <v>0</v>
      </c>
      <c r="M2523" s="15">
        <v>0</v>
      </c>
      <c r="N2523" s="15">
        <v>0</v>
      </c>
      <c r="O2523" s="15">
        <v>0</v>
      </c>
      <c r="P2523" s="15">
        <v>0</v>
      </c>
      <c r="Q2523" s="15">
        <v>0</v>
      </c>
      <c r="R2523" s="15">
        <v>0</v>
      </c>
      <c r="S2523" s="15">
        <v>0</v>
      </c>
      <c r="T2523" s="15">
        <f t="shared" si="195"/>
        <v>0</v>
      </c>
      <c r="U2523" s="15">
        <v>0</v>
      </c>
      <c r="V2523" s="15">
        <v>0</v>
      </c>
      <c r="W2523" s="15">
        <v>0</v>
      </c>
      <c r="X2523" s="15">
        <v>0</v>
      </c>
      <c r="Y2523" s="15">
        <v>0</v>
      </c>
      <c r="Z2523" s="15">
        <v>0</v>
      </c>
      <c r="AA2523" s="15">
        <v>0</v>
      </c>
      <c r="AB2523" s="15">
        <v>0</v>
      </c>
      <c r="AC2523" s="15">
        <v>0</v>
      </c>
      <c r="AD2523" s="15">
        <v>0</v>
      </c>
      <c r="AE2523" s="15">
        <v>0</v>
      </c>
      <c r="AF2523" s="15">
        <v>0</v>
      </c>
      <c r="AG2523" s="15">
        <f t="shared" si="196"/>
        <v>0</v>
      </c>
      <c r="AH2523" s="15">
        <v>0</v>
      </c>
      <c r="AI2523" s="15">
        <v>0</v>
      </c>
      <c r="AJ2523" s="15">
        <v>0</v>
      </c>
      <c r="AK2523" s="15">
        <v>0</v>
      </c>
      <c r="AL2523" s="15">
        <v>0</v>
      </c>
      <c r="AM2523" s="15">
        <v>1.3200399999999999</v>
      </c>
      <c r="AN2523" s="15">
        <v>7.31311</v>
      </c>
      <c r="AO2523" s="15">
        <v>14.010120000000001</v>
      </c>
      <c r="AP2523" s="15">
        <v>64.27919</v>
      </c>
      <c r="AQ2523" s="15">
        <v>8.5619200000000042</v>
      </c>
      <c r="AR2523" s="15">
        <v>-1.60002</v>
      </c>
      <c r="AS2523" s="15">
        <v>14.894440000000001</v>
      </c>
      <c r="AT2523" s="15">
        <f t="shared" si="197"/>
        <v>108.7788</v>
      </c>
      <c r="AU2523" s="15">
        <v>25.528029785156249</v>
      </c>
      <c r="AV2523" s="15">
        <v>-6.8546400756835935</v>
      </c>
      <c r="AW2523" s="15">
        <v>1.8166799969673157</v>
      </c>
      <c r="AX2523" s="15">
        <v>-1.0331498828120529</v>
      </c>
      <c r="AY2523" s="15">
        <v>4.8605500335693357</v>
      </c>
      <c r="AZ2523" s="15">
        <v>9.2227097923755643</v>
      </c>
      <c r="BA2523" s="15">
        <v>0.46831000137329104</v>
      </c>
      <c r="BB2523" s="15">
        <v>0</v>
      </c>
      <c r="BC2523" s="15">
        <v>8.8604599761962888</v>
      </c>
      <c r="BD2523" s="15">
        <v>0</v>
      </c>
      <c r="BE2523" s="15">
        <v>0</v>
      </c>
      <c r="BF2523" s="15">
        <v>0</v>
      </c>
      <c r="BG2523" s="15">
        <f t="shared" si="198"/>
        <v>42.868949627142399</v>
      </c>
      <c r="BH2523" t="str">
        <f t="shared" si="199"/>
        <v>CMPTRANS</v>
      </c>
      <c r="BI2523" t="str">
        <f>VLOOKUP(BH2523,[2]Summary!$C$29:$C$56,1,0)</f>
        <v>CMPTrans</v>
      </c>
      <c r="BJ2523" s="16">
        <v>44470</v>
      </c>
    </row>
    <row r="2524" spans="1:62" x14ac:dyDescent="0.25">
      <c r="A2524" s="13" t="s">
        <v>5047</v>
      </c>
      <c r="B2524" s="13" t="s">
        <v>2069</v>
      </c>
      <c r="C2524" t="s">
        <v>2070</v>
      </c>
      <c r="D2524" t="s">
        <v>595</v>
      </c>
      <c r="E2524" t="s">
        <v>35</v>
      </c>
      <c r="F2524" s="13" t="s">
        <v>20</v>
      </c>
      <c r="H2524" s="15">
        <v>0</v>
      </c>
      <c r="I2524" s="15">
        <v>0</v>
      </c>
      <c r="J2524" s="15">
        <v>0</v>
      </c>
      <c r="K2524" s="15">
        <v>0</v>
      </c>
      <c r="L2524" s="15">
        <v>0</v>
      </c>
      <c r="M2524" s="15">
        <v>0</v>
      </c>
      <c r="N2524" s="15">
        <v>0</v>
      </c>
      <c r="O2524" s="15">
        <v>0</v>
      </c>
      <c r="P2524" s="15">
        <v>0</v>
      </c>
      <c r="Q2524" s="15">
        <v>0</v>
      </c>
      <c r="R2524" s="15">
        <v>0</v>
      </c>
      <c r="S2524" s="15">
        <v>0</v>
      </c>
      <c r="T2524" s="15">
        <f t="shared" si="195"/>
        <v>0</v>
      </c>
      <c r="U2524" s="15">
        <v>0</v>
      </c>
      <c r="V2524" s="15">
        <v>0</v>
      </c>
      <c r="W2524" s="15">
        <v>0</v>
      </c>
      <c r="X2524" s="15">
        <v>0</v>
      </c>
      <c r="Y2524" s="15">
        <v>0</v>
      </c>
      <c r="Z2524" s="15">
        <v>0</v>
      </c>
      <c r="AA2524" s="15">
        <v>0</v>
      </c>
      <c r="AB2524" s="15">
        <v>0</v>
      </c>
      <c r="AC2524" s="15">
        <v>0</v>
      </c>
      <c r="AD2524" s="15">
        <v>1.9154499999999999</v>
      </c>
      <c r="AE2524" s="15">
        <v>131.09199999999998</v>
      </c>
      <c r="AF2524" s="15">
        <v>46.560690000000008</v>
      </c>
      <c r="AG2524" s="15">
        <f t="shared" si="196"/>
        <v>179.56813999999997</v>
      </c>
      <c r="AH2524" s="15">
        <v>59.075920000000011</v>
      </c>
      <c r="AI2524" s="15">
        <v>46.025030000000001</v>
      </c>
      <c r="AJ2524" s="15">
        <v>24.693430000000014</v>
      </c>
      <c r="AK2524" s="15">
        <v>9.212530000000001</v>
      </c>
      <c r="AL2524" s="15">
        <v>79.434629999999999</v>
      </c>
      <c r="AM2524" s="15">
        <v>320.48795000000001</v>
      </c>
      <c r="AN2524" s="15">
        <v>151.96017000000012</v>
      </c>
      <c r="AO2524" s="15">
        <v>334.44075999999995</v>
      </c>
      <c r="AP2524" s="15">
        <v>125.71483999999998</v>
      </c>
      <c r="AQ2524" s="15">
        <v>154.16483000000008</v>
      </c>
      <c r="AR2524" s="15">
        <v>352.27041999999994</v>
      </c>
      <c r="AS2524" s="15">
        <v>36.657850000000018</v>
      </c>
      <c r="AT2524" s="15">
        <f t="shared" si="197"/>
        <v>1694.1383599999999</v>
      </c>
      <c r="AU2524" s="15">
        <v>51.165909912109377</v>
      </c>
      <c r="AV2524" s="15">
        <v>386.2674560546875</v>
      </c>
      <c r="AW2524" s="15">
        <v>582.98731250000003</v>
      </c>
      <c r="AX2524" s="15">
        <v>716.27078808593751</v>
      </c>
      <c r="AY2524" s="15">
        <v>280.7000133781433</v>
      </c>
      <c r="AZ2524" s="15">
        <v>358.83636742019655</v>
      </c>
      <c r="BA2524" s="15">
        <v>365.02520751953125</v>
      </c>
      <c r="BB2524" s="15">
        <v>378.20753417968751</v>
      </c>
      <c r="BC2524" s="15">
        <v>104.09435739135742</v>
      </c>
      <c r="BD2524" s="15">
        <v>471.62978466796875</v>
      </c>
      <c r="BE2524" s="15">
        <v>501.12495556640624</v>
      </c>
      <c r="BF2524" s="15">
        <v>565.2745288085938</v>
      </c>
      <c r="BG2524" s="15">
        <f t="shared" si="198"/>
        <v>4761.5842154846187</v>
      </c>
      <c r="BH2524" t="str">
        <f t="shared" si="199"/>
        <v>CMPTRANS</v>
      </c>
      <c r="BI2524" t="str">
        <f>VLOOKUP(BH2524,[2]Summary!$C$29:$C$56,1,0)</f>
        <v>CMPTrans</v>
      </c>
      <c r="BJ2524" s="16">
        <v>44562</v>
      </c>
    </row>
    <row r="2525" spans="1:62" x14ac:dyDescent="0.25">
      <c r="A2525" s="13" t="s">
        <v>5048</v>
      </c>
      <c r="B2525" s="13" t="s">
        <v>1300</v>
      </c>
      <c r="C2525" t="s">
        <v>5049</v>
      </c>
      <c r="D2525" t="s">
        <v>595</v>
      </c>
      <c r="E2525" t="s">
        <v>19</v>
      </c>
      <c r="F2525" s="13" t="s">
        <v>20</v>
      </c>
      <c r="H2525" s="15">
        <v>0</v>
      </c>
      <c r="I2525" s="15">
        <v>0</v>
      </c>
      <c r="J2525" s="15">
        <v>0</v>
      </c>
      <c r="K2525" s="15">
        <v>0</v>
      </c>
      <c r="L2525" s="15">
        <v>0</v>
      </c>
      <c r="M2525" s="15">
        <v>0</v>
      </c>
      <c r="N2525" s="15">
        <v>0</v>
      </c>
      <c r="O2525" s="15">
        <v>0</v>
      </c>
      <c r="P2525" s="15">
        <v>0</v>
      </c>
      <c r="Q2525" s="15">
        <v>0</v>
      </c>
      <c r="R2525" s="15">
        <v>0</v>
      </c>
      <c r="S2525" s="15">
        <v>0</v>
      </c>
      <c r="T2525" s="15">
        <f t="shared" si="195"/>
        <v>0</v>
      </c>
      <c r="U2525" s="15">
        <v>0</v>
      </c>
      <c r="V2525" s="15">
        <v>0</v>
      </c>
      <c r="W2525" s="15">
        <v>0</v>
      </c>
      <c r="X2525" s="15">
        <v>0</v>
      </c>
      <c r="Y2525" s="15">
        <v>0</v>
      </c>
      <c r="Z2525" s="15">
        <v>0</v>
      </c>
      <c r="AA2525" s="15">
        <v>0</v>
      </c>
      <c r="AB2525" s="15">
        <v>0</v>
      </c>
      <c r="AC2525" s="15">
        <v>0</v>
      </c>
      <c r="AD2525" s="15">
        <v>30.55311</v>
      </c>
      <c r="AE2525" s="15">
        <v>1.7682400000000003</v>
      </c>
      <c r="AF2525" s="15">
        <v>105.44223000000001</v>
      </c>
      <c r="AG2525" s="15">
        <f t="shared" si="196"/>
        <v>137.76358000000002</v>
      </c>
      <c r="AH2525" s="15">
        <v>0.89860000000000007</v>
      </c>
      <c r="AI2525" s="15">
        <v>26.212969999999995</v>
      </c>
      <c r="AJ2525" s="15">
        <v>7.3788</v>
      </c>
      <c r="AK2525" s="15">
        <v>9.6957500000000021</v>
      </c>
      <c r="AL2525" s="15">
        <v>12.441940000000001</v>
      </c>
      <c r="AM2525" s="15">
        <v>5.1821000000000002</v>
      </c>
      <c r="AN2525" s="15">
        <v>3.6077899999999996</v>
      </c>
      <c r="AO2525" s="15">
        <v>11.705369999999998</v>
      </c>
      <c r="AP2525" s="15">
        <v>5.7552499999999984</v>
      </c>
      <c r="AQ2525" s="15">
        <v>19.674600000000002</v>
      </c>
      <c r="AR2525" s="15">
        <v>13.970889999999997</v>
      </c>
      <c r="AS2525" s="15">
        <v>1.6993800000000001</v>
      </c>
      <c r="AT2525" s="15">
        <f t="shared" si="197"/>
        <v>118.22344</v>
      </c>
      <c r="AU2525" s="15">
        <v>1.4544999999999999</v>
      </c>
      <c r="AV2525" s="15">
        <v>1.3137399902343749</v>
      </c>
      <c r="AW2525" s="15">
        <v>-4.9331700439453128</v>
      </c>
      <c r="AX2525" s="15">
        <v>-0.35910999870300292</v>
      </c>
      <c r="AY2525" s="15">
        <v>-3.0120000839233399E-2</v>
      </c>
      <c r="AZ2525" s="15">
        <v>-5.4280000686645506E-2</v>
      </c>
      <c r="BA2525" s="15">
        <v>0</v>
      </c>
      <c r="BB2525" s="15">
        <v>0</v>
      </c>
      <c r="BC2525" s="15">
        <v>0.1751500015258789</v>
      </c>
      <c r="BD2525" s="15">
        <v>0</v>
      </c>
      <c r="BE2525" s="15">
        <v>0</v>
      </c>
      <c r="BF2525" s="15">
        <v>0</v>
      </c>
      <c r="BG2525" s="15">
        <f t="shared" si="198"/>
        <v>-2.4332900524139407</v>
      </c>
      <c r="BH2525" t="str">
        <f t="shared" si="199"/>
        <v>CMPDIST</v>
      </c>
      <c r="BI2525" t="str">
        <f>VLOOKUP(BH2525,[2]Summary!$C$29:$C$56,1,0)</f>
        <v>CMPDist</v>
      </c>
      <c r="BJ2525" s="16">
        <v>44470</v>
      </c>
    </row>
    <row r="2526" spans="1:62" x14ac:dyDescent="0.25">
      <c r="A2526" s="13" t="s">
        <v>5050</v>
      </c>
      <c r="B2526" s="13" t="s">
        <v>5051</v>
      </c>
      <c r="C2526" t="s">
        <v>5052</v>
      </c>
      <c r="D2526" t="s">
        <v>595</v>
      </c>
      <c r="E2526" t="s">
        <v>19</v>
      </c>
      <c r="F2526" s="13" t="s">
        <v>20</v>
      </c>
      <c r="H2526" s="15">
        <v>0</v>
      </c>
      <c r="I2526" s="15">
        <v>0</v>
      </c>
      <c r="J2526" s="15">
        <v>0</v>
      </c>
      <c r="K2526" s="15">
        <v>0</v>
      </c>
      <c r="L2526" s="15">
        <v>0</v>
      </c>
      <c r="M2526" s="15">
        <v>0</v>
      </c>
      <c r="N2526" s="15">
        <v>0</v>
      </c>
      <c r="O2526" s="15">
        <v>0</v>
      </c>
      <c r="P2526" s="15">
        <v>0</v>
      </c>
      <c r="Q2526" s="15">
        <v>0</v>
      </c>
      <c r="R2526" s="15">
        <v>0</v>
      </c>
      <c r="S2526" s="15">
        <v>0</v>
      </c>
      <c r="T2526" s="15">
        <f t="shared" si="195"/>
        <v>0</v>
      </c>
      <c r="U2526" s="15">
        <v>0</v>
      </c>
      <c r="V2526" s="15">
        <v>0</v>
      </c>
      <c r="W2526" s="15">
        <v>0</v>
      </c>
      <c r="X2526" s="15">
        <v>0</v>
      </c>
      <c r="Y2526" s="15">
        <v>0</v>
      </c>
      <c r="Z2526" s="15">
        <v>0</v>
      </c>
      <c r="AA2526" s="15">
        <v>0</v>
      </c>
      <c r="AB2526" s="15">
        <v>0</v>
      </c>
      <c r="AC2526" s="15">
        <v>0</v>
      </c>
      <c r="AD2526" s="15">
        <v>0</v>
      </c>
      <c r="AE2526" s="15">
        <v>0</v>
      </c>
      <c r="AF2526" s="15">
        <v>0</v>
      </c>
      <c r="AG2526" s="15">
        <f t="shared" si="196"/>
        <v>0</v>
      </c>
      <c r="AH2526" s="15">
        <v>0</v>
      </c>
      <c r="AI2526" s="15">
        <v>0</v>
      </c>
      <c r="AJ2526" s="15">
        <v>0</v>
      </c>
      <c r="AK2526" s="15">
        <v>0</v>
      </c>
      <c r="AL2526" s="15">
        <v>0</v>
      </c>
      <c r="AM2526" s="15">
        <v>0</v>
      </c>
      <c r="AN2526" s="15">
        <v>0</v>
      </c>
      <c r="AO2526" s="15">
        <v>0</v>
      </c>
      <c r="AP2526" s="15">
        <v>0</v>
      </c>
      <c r="AQ2526" s="15">
        <v>0</v>
      </c>
      <c r="AR2526" s="15">
        <v>0</v>
      </c>
      <c r="AS2526" s="15">
        <v>0</v>
      </c>
      <c r="AT2526" s="15">
        <f t="shared" si="197"/>
        <v>0</v>
      </c>
      <c r="AU2526" s="15">
        <v>0</v>
      </c>
      <c r="AV2526" s="15">
        <v>0</v>
      </c>
      <c r="AW2526" s="15">
        <v>0</v>
      </c>
      <c r="AX2526" s="15">
        <v>0</v>
      </c>
      <c r="AY2526" s="15">
        <v>0</v>
      </c>
      <c r="AZ2526" s="15">
        <v>0</v>
      </c>
      <c r="BA2526" s="15">
        <v>0</v>
      </c>
      <c r="BB2526" s="15">
        <v>0</v>
      </c>
      <c r="BC2526" s="15">
        <v>0</v>
      </c>
      <c r="BD2526" s="15">
        <v>0</v>
      </c>
      <c r="BE2526" s="15">
        <v>0</v>
      </c>
      <c r="BF2526" s="15">
        <v>0</v>
      </c>
      <c r="BG2526" s="15">
        <f t="shared" si="198"/>
        <v>0</v>
      </c>
      <c r="BH2526" t="str">
        <f t="shared" si="199"/>
        <v>CMPDIST</v>
      </c>
      <c r="BI2526" t="str">
        <f>VLOOKUP(BH2526,[2]Summary!$C$29:$C$56,1,0)</f>
        <v>CMPDist</v>
      </c>
      <c r="BJ2526" s="16">
        <v>44562</v>
      </c>
    </row>
    <row r="2527" spans="1:62" x14ac:dyDescent="0.25">
      <c r="A2527" s="13" t="s">
        <v>5053</v>
      </c>
      <c r="B2527" s="13" t="s">
        <v>5051</v>
      </c>
      <c r="C2527" t="s">
        <v>5052</v>
      </c>
      <c r="D2527" t="s">
        <v>595</v>
      </c>
      <c r="E2527" t="s">
        <v>35</v>
      </c>
      <c r="F2527" s="13" t="s">
        <v>20</v>
      </c>
      <c r="H2527" s="15">
        <v>0</v>
      </c>
      <c r="I2527" s="15">
        <v>0</v>
      </c>
      <c r="J2527" s="15">
        <v>0</v>
      </c>
      <c r="K2527" s="15">
        <v>0</v>
      </c>
      <c r="L2527" s="15">
        <v>0</v>
      </c>
      <c r="M2527" s="15">
        <v>0</v>
      </c>
      <c r="N2527" s="15">
        <v>0</v>
      </c>
      <c r="O2527" s="15">
        <v>0</v>
      </c>
      <c r="P2527" s="15">
        <v>0</v>
      </c>
      <c r="Q2527" s="15">
        <v>0</v>
      </c>
      <c r="R2527" s="15">
        <v>0</v>
      </c>
      <c r="S2527" s="15">
        <v>0</v>
      </c>
      <c r="T2527" s="15">
        <f t="shared" si="195"/>
        <v>0</v>
      </c>
      <c r="U2527" s="15">
        <v>0</v>
      </c>
      <c r="V2527" s="15">
        <v>0</v>
      </c>
      <c r="W2527" s="15">
        <v>0</v>
      </c>
      <c r="X2527" s="15">
        <v>0</v>
      </c>
      <c r="Y2527" s="15">
        <v>0</v>
      </c>
      <c r="Z2527" s="15">
        <v>0</v>
      </c>
      <c r="AA2527" s="15">
        <v>0</v>
      </c>
      <c r="AB2527" s="15">
        <v>0</v>
      </c>
      <c r="AC2527" s="15">
        <v>0</v>
      </c>
      <c r="AD2527" s="15">
        <v>0</v>
      </c>
      <c r="AE2527" s="15">
        <v>0</v>
      </c>
      <c r="AF2527" s="15">
        <v>0</v>
      </c>
      <c r="AG2527" s="15">
        <f t="shared" si="196"/>
        <v>0</v>
      </c>
      <c r="AH2527" s="15">
        <v>0</v>
      </c>
      <c r="AI2527" s="15">
        <v>0</v>
      </c>
      <c r="AJ2527" s="15">
        <v>0</v>
      </c>
      <c r="AK2527" s="15">
        <v>0</v>
      </c>
      <c r="AL2527" s="15">
        <v>0</v>
      </c>
      <c r="AM2527" s="15">
        <v>0</v>
      </c>
      <c r="AN2527" s="15">
        <v>0</v>
      </c>
      <c r="AO2527" s="15">
        <v>0</v>
      </c>
      <c r="AP2527" s="15">
        <v>0</v>
      </c>
      <c r="AQ2527" s="15">
        <v>0</v>
      </c>
      <c r="AR2527" s="15">
        <v>0</v>
      </c>
      <c r="AS2527" s="15">
        <v>0</v>
      </c>
      <c r="AT2527" s="15">
        <f t="shared" si="197"/>
        <v>0</v>
      </c>
      <c r="AU2527" s="15">
        <v>0</v>
      </c>
      <c r="AV2527" s="15">
        <v>0</v>
      </c>
      <c r="AW2527" s="15">
        <v>0</v>
      </c>
      <c r="AX2527" s="15">
        <v>0</v>
      </c>
      <c r="AY2527" s="15">
        <v>0</v>
      </c>
      <c r="AZ2527" s="15">
        <v>0</v>
      </c>
      <c r="BA2527" s="15">
        <v>0</v>
      </c>
      <c r="BB2527" s="15">
        <v>0</v>
      </c>
      <c r="BC2527" s="15">
        <v>0</v>
      </c>
      <c r="BD2527" s="15">
        <v>0</v>
      </c>
      <c r="BE2527" s="15">
        <v>0</v>
      </c>
      <c r="BF2527" s="15">
        <v>0</v>
      </c>
      <c r="BG2527" s="15">
        <f t="shared" si="198"/>
        <v>0</v>
      </c>
      <c r="BH2527" t="str">
        <f t="shared" si="199"/>
        <v>CMPTRANS</v>
      </c>
      <c r="BI2527" t="str">
        <f>VLOOKUP(BH2527,[2]Summary!$C$29:$C$56,1,0)</f>
        <v>CMPTrans</v>
      </c>
      <c r="BJ2527" s="16">
        <v>44562</v>
      </c>
    </row>
    <row r="2528" spans="1:62" x14ac:dyDescent="0.25">
      <c r="A2528" s="13" t="s">
        <v>5054</v>
      </c>
      <c r="B2528" s="13" t="s">
        <v>5055</v>
      </c>
      <c r="C2528" t="s">
        <v>5056</v>
      </c>
      <c r="D2528" t="s">
        <v>595</v>
      </c>
      <c r="E2528" t="s">
        <v>35</v>
      </c>
      <c r="F2528" s="13" t="s">
        <v>20</v>
      </c>
      <c r="H2528" s="15">
        <v>0</v>
      </c>
      <c r="I2528" s="15">
        <v>0</v>
      </c>
      <c r="J2528" s="15">
        <v>0</v>
      </c>
      <c r="K2528" s="15">
        <v>0</v>
      </c>
      <c r="L2528" s="15">
        <v>0</v>
      </c>
      <c r="M2528" s="15">
        <v>0</v>
      </c>
      <c r="N2528" s="15">
        <v>0</v>
      </c>
      <c r="O2528" s="15">
        <v>0</v>
      </c>
      <c r="P2528" s="15">
        <v>0</v>
      </c>
      <c r="Q2528" s="15">
        <v>0</v>
      </c>
      <c r="R2528" s="15">
        <v>0</v>
      </c>
      <c r="S2528" s="15">
        <v>0</v>
      </c>
      <c r="T2528" s="15">
        <f t="shared" si="195"/>
        <v>0</v>
      </c>
      <c r="U2528" s="15">
        <v>0</v>
      </c>
      <c r="V2528" s="15">
        <v>0</v>
      </c>
      <c r="W2528" s="15">
        <v>0</v>
      </c>
      <c r="X2528" s="15">
        <v>0</v>
      </c>
      <c r="Y2528" s="15">
        <v>0</v>
      </c>
      <c r="Z2528" s="15">
        <v>0</v>
      </c>
      <c r="AA2528" s="15">
        <v>0</v>
      </c>
      <c r="AB2528" s="15">
        <v>0</v>
      </c>
      <c r="AC2528" s="15">
        <v>0</v>
      </c>
      <c r="AD2528" s="15">
        <v>0</v>
      </c>
      <c r="AE2528" s="15">
        <v>0</v>
      </c>
      <c r="AF2528" s="15">
        <v>0.45191999999999993</v>
      </c>
      <c r="AG2528" s="15">
        <f t="shared" si="196"/>
        <v>0.45191999999999993</v>
      </c>
      <c r="AH2528" s="15">
        <v>0.83192999999999995</v>
      </c>
      <c r="AI2528" s="15">
        <v>1.7011299999999996</v>
      </c>
      <c r="AJ2528" s="15">
        <v>1.1566799999999999</v>
      </c>
      <c r="AK2528" s="15">
        <v>2.5509200000000001</v>
      </c>
      <c r="AL2528" s="15">
        <v>15.40779</v>
      </c>
      <c r="AM2528" s="15">
        <v>10.60013</v>
      </c>
      <c r="AN2528" s="15">
        <v>4.9934500000000011</v>
      </c>
      <c r="AO2528" s="15">
        <v>-132.27417000000003</v>
      </c>
      <c r="AP2528" s="15">
        <v>118.50818000000001</v>
      </c>
      <c r="AQ2528" s="15">
        <v>13.05672</v>
      </c>
      <c r="AR2528" s="15">
        <v>7.8264500000000004</v>
      </c>
      <c r="AS2528" s="15">
        <v>-41.981540000000003</v>
      </c>
      <c r="AT2528" s="15">
        <f t="shared" si="197"/>
        <v>2.3776699999999806</v>
      </c>
      <c r="AU2528" s="15">
        <v>-13.920309930801391</v>
      </c>
      <c r="AV2528" s="15">
        <v>24.734059511184693</v>
      </c>
      <c r="AW2528" s="15">
        <v>66.53338049316406</v>
      </c>
      <c r="AX2528" s="15">
        <v>60.757001220703124</v>
      </c>
      <c r="AY2528" s="15">
        <v>152.49457623291016</v>
      </c>
      <c r="AZ2528" s="15">
        <v>-95.828480712890624</v>
      </c>
      <c r="BA2528" s="15">
        <v>220.07815588378907</v>
      </c>
      <c r="BB2528" s="15">
        <v>-212.44238770294189</v>
      </c>
      <c r="BC2528" s="15">
        <v>-8.9266009521484371</v>
      </c>
      <c r="BD2528" s="15">
        <v>-193.47910681152345</v>
      </c>
      <c r="BE2528" s="15">
        <v>0</v>
      </c>
      <c r="BF2528" s="15">
        <v>0</v>
      </c>
      <c r="BG2528" s="15">
        <f t="shared" si="198"/>
        <v>2.8723144529863021E-4</v>
      </c>
      <c r="BH2528" t="str">
        <f t="shared" si="199"/>
        <v>CMPTRANS</v>
      </c>
      <c r="BI2528" t="str">
        <f>VLOOKUP(BH2528,[2]Summary!$C$29:$C$56,1,0)</f>
        <v>CMPTrans</v>
      </c>
      <c r="BJ2528" s="16">
        <v>44501</v>
      </c>
    </row>
    <row r="2529" spans="1:62" x14ac:dyDescent="0.25">
      <c r="A2529" s="13" t="s">
        <v>5057</v>
      </c>
      <c r="B2529" s="13" t="s">
        <v>3997</v>
      </c>
      <c r="C2529" t="s">
        <v>3998</v>
      </c>
      <c r="D2529" t="s">
        <v>599</v>
      </c>
      <c r="E2529" t="s">
        <v>19</v>
      </c>
      <c r="F2529" s="13" t="s">
        <v>20</v>
      </c>
      <c r="H2529" s="15">
        <v>0</v>
      </c>
      <c r="I2529" s="15">
        <v>0</v>
      </c>
      <c r="J2529" s="15">
        <v>0</v>
      </c>
      <c r="K2529" s="15">
        <v>0</v>
      </c>
      <c r="L2529" s="15">
        <v>0</v>
      </c>
      <c r="M2529" s="15">
        <v>0</v>
      </c>
      <c r="N2529" s="15">
        <v>0</v>
      </c>
      <c r="O2529" s="15">
        <v>0</v>
      </c>
      <c r="P2529" s="15">
        <v>0</v>
      </c>
      <c r="Q2529" s="15">
        <v>0</v>
      </c>
      <c r="R2529" s="15">
        <v>0</v>
      </c>
      <c r="S2529" s="15">
        <v>0</v>
      </c>
      <c r="T2529" s="15">
        <f t="shared" si="195"/>
        <v>0</v>
      </c>
      <c r="U2529" s="15">
        <v>0</v>
      </c>
      <c r="V2529" s="15">
        <v>0</v>
      </c>
      <c r="W2529" s="15">
        <v>0</v>
      </c>
      <c r="X2529" s="15">
        <v>0</v>
      </c>
      <c r="Y2529" s="15">
        <v>0</v>
      </c>
      <c r="Z2529" s="15">
        <v>0</v>
      </c>
      <c r="AA2529" s="15">
        <v>0</v>
      </c>
      <c r="AB2529" s="15">
        <v>0.9605999999999999</v>
      </c>
      <c r="AC2529" s="15">
        <v>6.3239999999999991E-2</v>
      </c>
      <c r="AD2529" s="15">
        <v>5.0999999999999995E-3</v>
      </c>
      <c r="AE2529" s="15">
        <v>4.9299999999999995E-3</v>
      </c>
      <c r="AF2529" s="15">
        <v>-6.1340000000000006E-2</v>
      </c>
      <c r="AG2529" s="15">
        <f t="shared" si="196"/>
        <v>0.97253000000000012</v>
      </c>
      <c r="AH2529" s="15">
        <v>1.4119999999999999E-2</v>
      </c>
      <c r="AI2529" s="15">
        <v>4.4900000000000001E-3</v>
      </c>
      <c r="AJ2529" s="15">
        <v>3.6533500000000001</v>
      </c>
      <c r="AK2529" s="15">
        <v>53.171499999999988</v>
      </c>
      <c r="AL2529" s="15">
        <v>3.8051399999999997</v>
      </c>
      <c r="AM2529" s="15">
        <v>3.2852000000000001</v>
      </c>
      <c r="AN2529" s="15">
        <v>2.94251</v>
      </c>
      <c r="AO2529" s="15">
        <v>0.31092000000000003</v>
      </c>
      <c r="AP2529" s="15">
        <v>2.5400100000000001</v>
      </c>
      <c r="AQ2529" s="15">
        <v>0.32133000000000006</v>
      </c>
      <c r="AR2529" s="15">
        <v>0.31095</v>
      </c>
      <c r="AS2529" s="15">
        <v>1.7194400000000003</v>
      </c>
      <c r="AT2529" s="15">
        <f t="shared" si="197"/>
        <v>72.078959999999995</v>
      </c>
      <c r="AU2529" s="15">
        <v>0.33132000732421873</v>
      </c>
      <c r="AV2529" s="15">
        <v>0.6727399997711182</v>
      </c>
      <c r="AW2529" s="15">
        <v>0.49299999999999999</v>
      </c>
      <c r="AX2529" s="15">
        <v>3.2371300659179689</v>
      </c>
      <c r="AY2529" s="15">
        <v>4.0513399658203122</v>
      </c>
      <c r="AZ2529" s="15">
        <v>2.0517200012207031</v>
      </c>
      <c r="BA2529" s="15">
        <v>1.4813200073242188</v>
      </c>
      <c r="BB2529" s="15">
        <v>1.1583800077438355</v>
      </c>
      <c r="BC2529" s="15">
        <v>0.4661000003814697</v>
      </c>
      <c r="BD2529" s="15">
        <v>167.22374725341797</v>
      </c>
      <c r="BE2529" s="15">
        <v>368.71214648437501</v>
      </c>
      <c r="BF2529" s="15">
        <v>160.6656494140625</v>
      </c>
      <c r="BG2529" s="15">
        <f t="shared" si="198"/>
        <v>710.5445932073593</v>
      </c>
      <c r="BH2529" t="str">
        <f t="shared" si="199"/>
        <v>NYSEGDIST</v>
      </c>
      <c r="BI2529" t="str">
        <f>VLOOKUP(BH2529,[2]Summary!$C$29:$C$56,1,0)</f>
        <v>NYSEGDist</v>
      </c>
      <c r="BJ2529" s="16">
        <v>44562</v>
      </c>
    </row>
    <row r="2530" spans="1:62" x14ac:dyDescent="0.25">
      <c r="A2530" s="13" t="s">
        <v>5058</v>
      </c>
      <c r="B2530" s="13" t="s">
        <v>684</v>
      </c>
      <c r="C2530" t="s">
        <v>5059</v>
      </c>
      <c r="D2530" t="s">
        <v>599</v>
      </c>
      <c r="E2530" t="s">
        <v>35</v>
      </c>
      <c r="F2530" s="13" t="s">
        <v>20</v>
      </c>
      <c r="H2530" s="15">
        <v>61.888100000000001</v>
      </c>
      <c r="I2530" s="15">
        <v>614.76839000000007</v>
      </c>
      <c r="J2530" s="15">
        <v>939.20151999999985</v>
      </c>
      <c r="K2530" s="15">
        <v>493.92462</v>
      </c>
      <c r="L2530" s="15">
        <v>984.39073000000008</v>
      </c>
      <c r="M2530" s="15">
        <v>452.01941999999997</v>
      </c>
      <c r="N2530" s="15">
        <v>2011.9869400000002</v>
      </c>
      <c r="O2530" s="15">
        <v>2860.0520699999993</v>
      </c>
      <c r="P2530" s="15">
        <v>2924.9968400000007</v>
      </c>
      <c r="Q2530" s="15">
        <v>2133.15886</v>
      </c>
      <c r="R2530" s="15">
        <v>4405.0728899999995</v>
      </c>
      <c r="S2530" s="15">
        <v>1279.5747200000003</v>
      </c>
      <c r="T2530" s="15">
        <f t="shared" si="195"/>
        <v>19161.035100000001</v>
      </c>
      <c r="U2530" s="15">
        <v>69.856050000000039</v>
      </c>
      <c r="V2530" s="15">
        <v>694.79164000000026</v>
      </c>
      <c r="W2530" s="15">
        <v>577.96048000000008</v>
      </c>
      <c r="X2530" s="15">
        <v>641.62174000000005</v>
      </c>
      <c r="Y2530" s="15">
        <v>2988.4095500000003</v>
      </c>
      <c r="Z2530" s="15">
        <v>467.08722</v>
      </c>
      <c r="AA2530" s="15">
        <v>1221.9956399999999</v>
      </c>
      <c r="AB2530" s="15">
        <v>748.48515000000009</v>
      </c>
      <c r="AC2530" s="15">
        <v>849.13107999999988</v>
      </c>
      <c r="AD2530" s="15">
        <v>501.77201999999994</v>
      </c>
      <c r="AE2530" s="15">
        <v>572.88338999999985</v>
      </c>
      <c r="AF2530" s="15">
        <v>-242.25581000000003</v>
      </c>
      <c r="AG2530" s="15">
        <f t="shared" si="196"/>
        <v>9091.7381499999992</v>
      </c>
      <c r="AH2530" s="15">
        <v>1057.9621500000003</v>
      </c>
      <c r="AI2530" s="15">
        <v>91.154600000000016</v>
      </c>
      <c r="AJ2530" s="15">
        <v>17.529960000000003</v>
      </c>
      <c r="AK2530" s="15">
        <v>18.919460000000004</v>
      </c>
      <c r="AL2530" s="15">
        <v>17.564519999999998</v>
      </c>
      <c r="AM2530" s="15">
        <v>14.343839999999998</v>
      </c>
      <c r="AN2530" s="15">
        <v>58.667990000000003</v>
      </c>
      <c r="AO2530" s="15">
        <v>13.7439</v>
      </c>
      <c r="AP2530" s="15">
        <v>27.822660000000003</v>
      </c>
      <c r="AQ2530" s="15">
        <v>10.766309999999997</v>
      </c>
      <c r="AR2530" s="15">
        <v>7.7763499999999999</v>
      </c>
      <c r="AS2530" s="15">
        <v>1154.75118</v>
      </c>
      <c r="AT2530" s="15">
        <f t="shared" si="197"/>
        <v>2491.0029200000004</v>
      </c>
      <c r="AU2530" s="15">
        <v>5.5666099624633789</v>
      </c>
      <c r="AV2530" s="15">
        <v>4.3612500000000001</v>
      </c>
      <c r="AW2530" s="15">
        <v>7.1540698242187499</v>
      </c>
      <c r="AX2530" s="15">
        <v>10.594979940414429</v>
      </c>
      <c r="AY2530" s="15">
        <v>5.0591601562499999</v>
      </c>
      <c r="AZ2530" s="15">
        <v>9.6619999885559082E-2</v>
      </c>
      <c r="BA2530" s="15">
        <v>-9.9999997764825818E-6</v>
      </c>
      <c r="BB2530" s="15">
        <v>-9.0000003576278683E-5</v>
      </c>
      <c r="BC2530" s="15">
        <v>0.19242998671531678</v>
      </c>
      <c r="BD2530" s="15">
        <v>0</v>
      </c>
      <c r="BE2530" s="15">
        <v>0</v>
      </c>
      <c r="BF2530" s="15">
        <v>0</v>
      </c>
      <c r="BG2530" s="15">
        <f t="shared" si="198"/>
        <v>33.025019869944089</v>
      </c>
      <c r="BH2530" t="str">
        <f t="shared" si="199"/>
        <v>NYSEGTRANS</v>
      </c>
      <c r="BI2530" t="str">
        <f>VLOOKUP(BH2530,[2]Summary!$C$29:$C$56,1,0)</f>
        <v>NYSEGTrans</v>
      </c>
      <c r="BJ2530" s="16">
        <v>44470</v>
      </c>
    </row>
    <row r="2531" spans="1:62" x14ac:dyDescent="0.25">
      <c r="A2531" s="13" t="s">
        <v>5060</v>
      </c>
      <c r="B2531" s="13" t="s">
        <v>5061</v>
      </c>
      <c r="C2531" t="s">
        <v>5062</v>
      </c>
      <c r="D2531" t="s">
        <v>599</v>
      </c>
      <c r="E2531" t="s">
        <v>35</v>
      </c>
      <c r="F2531" s="13" t="s">
        <v>20</v>
      </c>
      <c r="H2531" s="15">
        <v>3.6891799999999999</v>
      </c>
      <c r="I2531" s="15">
        <v>8.2005399999999984</v>
      </c>
      <c r="J2531" s="15">
        <v>12.916150000000002</v>
      </c>
      <c r="K2531" s="15">
        <v>45.711459999999995</v>
      </c>
      <c r="L2531" s="15">
        <v>29.483589999999996</v>
      </c>
      <c r="M2531" s="15">
        <v>-3.4358800000000005</v>
      </c>
      <c r="N2531" s="15">
        <v>14.041510000000001</v>
      </c>
      <c r="O2531" s="15">
        <v>183.01708000000005</v>
      </c>
      <c r="P2531" s="15">
        <v>43.481459999999984</v>
      </c>
      <c r="Q2531" s="15">
        <v>428.76799999999997</v>
      </c>
      <c r="R2531" s="15">
        <v>103.27807000000001</v>
      </c>
      <c r="S2531" s="15">
        <v>415.74338</v>
      </c>
      <c r="T2531" s="15">
        <f t="shared" si="195"/>
        <v>1284.8945400000002</v>
      </c>
      <c r="U2531" s="15">
        <v>11.774629999999998</v>
      </c>
      <c r="V2531" s="15">
        <v>137.57763999999997</v>
      </c>
      <c r="W2531" s="15">
        <v>93.90373000000001</v>
      </c>
      <c r="X2531" s="15">
        <v>363.11295000000007</v>
      </c>
      <c r="Y2531" s="15">
        <v>116.98103</v>
      </c>
      <c r="Z2531" s="15">
        <v>552.55206999999996</v>
      </c>
      <c r="AA2531" s="15">
        <v>154.58558000000002</v>
      </c>
      <c r="AB2531" s="15">
        <v>36.278809999999993</v>
      </c>
      <c r="AC2531" s="15">
        <v>140.09102999999999</v>
      </c>
      <c r="AD2531" s="15">
        <v>60.388810000000007</v>
      </c>
      <c r="AE2531" s="15">
        <v>28.035940000000004</v>
      </c>
      <c r="AF2531" s="15">
        <v>189.25790000000006</v>
      </c>
      <c r="AG2531" s="15">
        <f t="shared" si="196"/>
        <v>1884.5401200000001</v>
      </c>
      <c r="AH2531" s="15">
        <v>-18.481860000000001</v>
      </c>
      <c r="AI2531" s="15">
        <v>14.81382</v>
      </c>
      <c r="AJ2531" s="15">
        <v>1.8889300000000002</v>
      </c>
      <c r="AK2531" s="15">
        <v>0</v>
      </c>
      <c r="AL2531" s="15">
        <v>4.2980000000000004E-2</v>
      </c>
      <c r="AM2531" s="15">
        <v>9.3399999999999993E-3</v>
      </c>
      <c r="AN2531" s="15">
        <v>-2.3159999999999997E-2</v>
      </c>
      <c r="AO2531" s="15">
        <v>-2.6760000000000003E-2</v>
      </c>
      <c r="AP2531" s="15">
        <v>5.6465799999999993</v>
      </c>
      <c r="AQ2531" s="15">
        <v>5.3724300000000005</v>
      </c>
      <c r="AR2531" s="15">
        <v>0</v>
      </c>
      <c r="AS2531" s="15">
        <v>5.5305200000000001</v>
      </c>
      <c r="AT2531" s="15">
        <f t="shared" si="197"/>
        <v>14.772819999999999</v>
      </c>
      <c r="AU2531" s="15">
        <v>9.5277695312499997</v>
      </c>
      <c r="AV2531" s="15">
        <v>7.6872402343750004</v>
      </c>
      <c r="AW2531" s="15">
        <v>-6.2369599609374999</v>
      </c>
      <c r="AX2531" s="15">
        <v>7.1938100585937503</v>
      </c>
      <c r="AY2531" s="15">
        <v>3.6635900878906251</v>
      </c>
      <c r="AZ2531" s="15">
        <v>1.098030029296875</v>
      </c>
      <c r="BA2531" s="15">
        <v>2.317760009765625</v>
      </c>
      <c r="BB2531" s="15">
        <v>-25.251240234375</v>
      </c>
      <c r="BC2531" s="15">
        <v>0</v>
      </c>
      <c r="BD2531" s="15">
        <v>0</v>
      </c>
      <c r="BE2531" s="15">
        <v>0</v>
      </c>
      <c r="BF2531" s="15">
        <v>0</v>
      </c>
      <c r="BG2531" s="15">
        <f t="shared" si="198"/>
        <v>-2.4414062593791641E-7</v>
      </c>
      <c r="BH2531" t="str">
        <f t="shared" si="199"/>
        <v>NYSEGTRANS</v>
      </c>
      <c r="BI2531" t="str">
        <f>VLOOKUP(BH2531,[2]Summary!$C$29:$C$56,1,0)</f>
        <v>NYSEGTrans</v>
      </c>
      <c r="BJ2531" s="16">
        <v>44440</v>
      </c>
    </row>
    <row r="2532" spans="1:62" x14ac:dyDescent="0.25">
      <c r="A2532" s="13" t="s">
        <v>5063</v>
      </c>
      <c r="B2532" s="13" t="s">
        <v>1580</v>
      </c>
      <c r="C2532" t="s">
        <v>5064</v>
      </c>
      <c r="D2532" t="s">
        <v>599</v>
      </c>
      <c r="E2532" t="s">
        <v>35</v>
      </c>
      <c r="F2532" s="13" t="s">
        <v>20</v>
      </c>
      <c r="H2532" s="15">
        <v>77.711709999999997</v>
      </c>
      <c r="I2532" s="15">
        <v>164.42651000000001</v>
      </c>
      <c r="J2532" s="15">
        <v>303.13555999999994</v>
      </c>
      <c r="K2532" s="15">
        <v>134.654</v>
      </c>
      <c r="L2532" s="15">
        <v>96.186800000000005</v>
      </c>
      <c r="M2532" s="15">
        <v>-117.87457000000002</v>
      </c>
      <c r="N2532" s="15">
        <v>8.4744900000000012</v>
      </c>
      <c r="O2532" s="15">
        <v>45.442889999999991</v>
      </c>
      <c r="P2532" s="15">
        <v>26.754900000000003</v>
      </c>
      <c r="Q2532" s="15">
        <v>-6.15991</v>
      </c>
      <c r="R2532" s="15">
        <v>43.291560000000004</v>
      </c>
      <c r="S2532" s="15">
        <v>89.717869999999991</v>
      </c>
      <c r="T2532" s="15">
        <f t="shared" si="195"/>
        <v>865.76180999999985</v>
      </c>
      <c r="U2532" s="15">
        <v>41.551830000000002</v>
      </c>
      <c r="V2532" s="15">
        <v>355.57231999999999</v>
      </c>
      <c r="W2532" s="15">
        <v>252.6936</v>
      </c>
      <c r="X2532" s="15">
        <v>652.80151000000012</v>
      </c>
      <c r="Y2532" s="15">
        <v>1118.71073</v>
      </c>
      <c r="Z2532" s="15">
        <v>583.46057000000008</v>
      </c>
      <c r="AA2532" s="15">
        <v>549.99666999999999</v>
      </c>
      <c r="AB2532" s="15">
        <v>264.56277</v>
      </c>
      <c r="AC2532" s="15">
        <v>1495.4245600000002</v>
      </c>
      <c r="AD2532" s="15">
        <v>5141.6646700000001</v>
      </c>
      <c r="AE2532" s="15">
        <v>1626.4339199999997</v>
      </c>
      <c r="AF2532" s="15">
        <v>979.38675000000035</v>
      </c>
      <c r="AG2532" s="15">
        <f t="shared" si="196"/>
        <v>13062.259899999999</v>
      </c>
      <c r="AH2532" s="15">
        <v>2844.4710299999997</v>
      </c>
      <c r="AI2532" s="15">
        <v>2488.1950899999997</v>
      </c>
      <c r="AJ2532" s="15">
        <v>247.97182999999998</v>
      </c>
      <c r="AK2532" s="15">
        <v>1646.0784799999999</v>
      </c>
      <c r="AL2532" s="15">
        <v>1780.6603400000004</v>
      </c>
      <c r="AM2532" s="15">
        <v>2808.8511699999995</v>
      </c>
      <c r="AN2532" s="15">
        <v>2298.94677</v>
      </c>
      <c r="AO2532" s="15">
        <v>258.40676999999999</v>
      </c>
      <c r="AP2532" s="15">
        <v>779.57104000000015</v>
      </c>
      <c r="AQ2532" s="15">
        <v>353.08594000000005</v>
      </c>
      <c r="AR2532" s="15">
        <v>214.20772999999997</v>
      </c>
      <c r="AS2532" s="15">
        <v>5563.9007300000003</v>
      </c>
      <c r="AT2532" s="15">
        <f t="shared" si="197"/>
        <v>21284.346920000004</v>
      </c>
      <c r="AU2532" s="15">
        <v>77.042919311523434</v>
      </c>
      <c r="AV2532" s="15">
        <v>28.330249542236327</v>
      </c>
      <c r="AW2532" s="15">
        <v>122.27198974609375</v>
      </c>
      <c r="AX2532" s="15">
        <v>60.724371047973634</v>
      </c>
      <c r="AY2532" s="15">
        <v>9.8588699645996094</v>
      </c>
      <c r="AZ2532" s="15">
        <v>16.462650108337403</v>
      </c>
      <c r="BA2532" s="15">
        <v>26.66133994293213</v>
      </c>
      <c r="BB2532" s="15">
        <v>15.948319833755493</v>
      </c>
      <c r="BC2532" s="15">
        <v>88.847160469055183</v>
      </c>
      <c r="BD2532" s="15">
        <v>0</v>
      </c>
      <c r="BE2532" s="15">
        <v>0</v>
      </c>
      <c r="BF2532" s="15">
        <v>0</v>
      </c>
      <c r="BG2532" s="15">
        <f t="shared" si="198"/>
        <v>446.14786996650696</v>
      </c>
      <c r="BH2532" t="str">
        <f t="shared" si="199"/>
        <v>NYSEGTRANS</v>
      </c>
      <c r="BI2532" t="str">
        <f>VLOOKUP(BH2532,[2]Summary!$C$29:$C$56,1,0)</f>
        <v>NYSEGTrans</v>
      </c>
      <c r="BJ2532" s="16">
        <v>44470</v>
      </c>
    </row>
    <row r="2533" spans="1:62" x14ac:dyDescent="0.25">
      <c r="A2533" s="13" t="s">
        <v>5065</v>
      </c>
      <c r="B2533" s="13" t="s">
        <v>5066</v>
      </c>
      <c r="C2533" t="s">
        <v>5067</v>
      </c>
      <c r="D2533" t="s">
        <v>599</v>
      </c>
      <c r="E2533" t="s">
        <v>19</v>
      </c>
      <c r="F2533" s="13" t="s">
        <v>20</v>
      </c>
      <c r="H2533" s="15">
        <v>0</v>
      </c>
      <c r="I2533" s="15">
        <v>0</v>
      </c>
      <c r="J2533" s="15">
        <v>0</v>
      </c>
      <c r="K2533" s="15">
        <v>0</v>
      </c>
      <c r="L2533" s="15">
        <v>0</v>
      </c>
      <c r="M2533" s="15">
        <v>0</v>
      </c>
      <c r="N2533" s="15">
        <v>0</v>
      </c>
      <c r="O2533" s="15">
        <v>0</v>
      </c>
      <c r="P2533" s="15">
        <v>0</v>
      </c>
      <c r="Q2533" s="15">
        <v>0</v>
      </c>
      <c r="R2533" s="15">
        <v>0</v>
      </c>
      <c r="S2533" s="15">
        <v>5.7004400000000004</v>
      </c>
      <c r="T2533" s="15">
        <f t="shared" si="195"/>
        <v>5.7004400000000004</v>
      </c>
      <c r="U2533" s="15">
        <v>2.37791</v>
      </c>
      <c r="V2533" s="15">
        <v>8.8599899999999998</v>
      </c>
      <c r="W2533" s="15">
        <v>15.580590000000001</v>
      </c>
      <c r="X2533" s="15">
        <v>9.6439799999999991</v>
      </c>
      <c r="Y2533" s="15">
        <v>8.1205600000000011</v>
      </c>
      <c r="Z2533" s="15">
        <v>5.6504799999999999</v>
      </c>
      <c r="AA2533" s="15">
        <v>10.23376</v>
      </c>
      <c r="AB2533" s="15">
        <v>6.21577</v>
      </c>
      <c r="AC2533" s="15">
        <v>10.632019999999999</v>
      </c>
      <c r="AD2533" s="15">
        <v>348.00184999999999</v>
      </c>
      <c r="AE2533" s="15">
        <v>15.76172</v>
      </c>
      <c r="AF2533" s="15">
        <v>1107.4162699999999</v>
      </c>
      <c r="AG2533" s="15">
        <f t="shared" si="196"/>
        <v>1548.4948999999999</v>
      </c>
      <c r="AH2533" s="15">
        <v>22.155870000000004</v>
      </c>
      <c r="AI2533" s="15">
        <v>20.565250000000002</v>
      </c>
      <c r="AJ2533" s="15">
        <v>23.655589999999997</v>
      </c>
      <c r="AK2533" s="15">
        <v>44.082090000000001</v>
      </c>
      <c r="AL2533" s="15">
        <v>38.819009999999992</v>
      </c>
      <c r="AM2533" s="15">
        <v>62.779659999999993</v>
      </c>
      <c r="AN2533" s="15">
        <v>217.39688000000001</v>
      </c>
      <c r="AO2533" s="15">
        <v>24.392610000000005</v>
      </c>
      <c r="AP2533" s="15">
        <v>51.715170000000001</v>
      </c>
      <c r="AQ2533" s="15">
        <v>35.7575</v>
      </c>
      <c r="AR2533" s="15">
        <v>34.360459999999996</v>
      </c>
      <c r="AS2533" s="15">
        <v>41.584580000000003</v>
      </c>
      <c r="AT2533" s="15">
        <f t="shared" si="197"/>
        <v>617.26466999999991</v>
      </c>
      <c r="AU2533" s="15">
        <v>25.175630126953124</v>
      </c>
      <c r="AV2533" s="15">
        <v>23.350200317382811</v>
      </c>
      <c r="AW2533" s="15">
        <v>31.679280395507813</v>
      </c>
      <c r="AX2533" s="15">
        <v>25.903940185546876</v>
      </c>
      <c r="AY2533" s="15">
        <v>57.083760253906249</v>
      </c>
      <c r="AZ2533" s="15">
        <v>31.788530517578124</v>
      </c>
      <c r="BA2533" s="15">
        <v>30.35885986328125</v>
      </c>
      <c r="BB2533" s="15">
        <v>205.55391210937501</v>
      </c>
      <c r="BC2533" s="15">
        <v>31.329270324707032</v>
      </c>
      <c r="BD2533" s="15">
        <v>27.482469726562499</v>
      </c>
      <c r="BE2533" s="15">
        <v>364.96849902343752</v>
      </c>
      <c r="BF2533" s="15">
        <v>62.172060791015625</v>
      </c>
      <c r="BG2533" s="15">
        <f t="shared" si="198"/>
        <v>916.84641363525384</v>
      </c>
      <c r="BH2533" t="str">
        <f t="shared" si="199"/>
        <v>NYSEGDIST</v>
      </c>
      <c r="BI2533" t="str">
        <f>VLOOKUP(BH2533,[2]Summary!$C$29:$C$56,1,0)</f>
        <v>NYSEGDist</v>
      </c>
      <c r="BJ2533" s="16">
        <v>44562</v>
      </c>
    </row>
    <row r="2534" spans="1:62" x14ac:dyDescent="0.25">
      <c r="A2534" s="13" t="s">
        <v>5068</v>
      </c>
      <c r="B2534" s="13" t="s">
        <v>5069</v>
      </c>
      <c r="C2534" t="s">
        <v>5070</v>
      </c>
      <c r="D2534" t="s">
        <v>599</v>
      </c>
      <c r="E2534" t="s">
        <v>19</v>
      </c>
      <c r="F2534" s="13" t="s">
        <v>20</v>
      </c>
      <c r="H2534" s="15">
        <v>0</v>
      </c>
      <c r="I2534" s="15">
        <v>0</v>
      </c>
      <c r="J2534" s="15">
        <v>0</v>
      </c>
      <c r="K2534" s="15">
        <v>0</v>
      </c>
      <c r="L2534" s="15">
        <v>0</v>
      </c>
      <c r="M2534" s="15">
        <v>0</v>
      </c>
      <c r="N2534" s="15">
        <v>0</v>
      </c>
      <c r="O2534" s="15">
        <v>0</v>
      </c>
      <c r="P2534" s="15">
        <v>0</v>
      </c>
      <c r="Q2534" s="15">
        <v>0</v>
      </c>
      <c r="R2534" s="15">
        <v>0</v>
      </c>
      <c r="S2534" s="15">
        <v>5.5088200000000001</v>
      </c>
      <c r="T2534" s="15">
        <f t="shared" si="195"/>
        <v>5.5088200000000001</v>
      </c>
      <c r="U2534" s="15">
        <v>2.4363199999999998</v>
      </c>
      <c r="V2534" s="15">
        <v>8.5530200000000001</v>
      </c>
      <c r="W2534" s="15">
        <v>14.11206</v>
      </c>
      <c r="X2534" s="15">
        <v>6.0313400000000001</v>
      </c>
      <c r="Y2534" s="15">
        <v>7.1915300000000011</v>
      </c>
      <c r="Z2534" s="15">
        <v>4.86015</v>
      </c>
      <c r="AA2534" s="15">
        <v>6.2889099999999996</v>
      </c>
      <c r="AB2534" s="15">
        <v>5.9708999999999994</v>
      </c>
      <c r="AC2534" s="15">
        <v>9.9099900000000023</v>
      </c>
      <c r="AD2534" s="15">
        <v>365.52557000000002</v>
      </c>
      <c r="AE2534" s="15">
        <v>15.09778</v>
      </c>
      <c r="AF2534" s="15">
        <v>1165.5286000000001</v>
      </c>
      <c r="AG2534" s="15">
        <f t="shared" si="196"/>
        <v>1611.5061700000001</v>
      </c>
      <c r="AH2534" s="15">
        <v>22.851410000000001</v>
      </c>
      <c r="AI2534" s="15">
        <v>23.831800000000001</v>
      </c>
      <c r="AJ2534" s="15">
        <v>20.394629999999996</v>
      </c>
      <c r="AK2534" s="15">
        <v>35.644489999999998</v>
      </c>
      <c r="AL2534" s="15">
        <v>33.209000000000003</v>
      </c>
      <c r="AM2534" s="15">
        <v>53.274959999999993</v>
      </c>
      <c r="AN2534" s="15">
        <v>223.60533000000001</v>
      </c>
      <c r="AO2534" s="15">
        <v>20.266749999999998</v>
      </c>
      <c r="AP2534" s="15">
        <v>47.165740000000007</v>
      </c>
      <c r="AQ2534" s="15">
        <v>35.078860000000006</v>
      </c>
      <c r="AR2534" s="15">
        <v>34.111640000000001</v>
      </c>
      <c r="AS2534" s="15">
        <v>73.004519999999985</v>
      </c>
      <c r="AT2534" s="15">
        <f t="shared" si="197"/>
        <v>622.43912999999998</v>
      </c>
      <c r="AU2534" s="15">
        <v>26.335080078124999</v>
      </c>
      <c r="AV2534" s="15">
        <v>34.924840698242186</v>
      </c>
      <c r="AW2534" s="15">
        <v>41.285939514160155</v>
      </c>
      <c r="AX2534" s="15">
        <v>35.14918041229248</v>
      </c>
      <c r="AY2534" s="15">
        <v>37.651069427490235</v>
      </c>
      <c r="AZ2534" s="15">
        <v>36.388279586791995</v>
      </c>
      <c r="BA2534" s="15">
        <v>34.583220458984378</v>
      </c>
      <c r="BB2534" s="15">
        <v>212.48545068359374</v>
      </c>
      <c r="BC2534" s="15">
        <v>25.841900100708006</v>
      </c>
      <c r="BD2534" s="15">
        <v>33.529189575195311</v>
      </c>
      <c r="BE2534" s="15">
        <v>456.72786474609376</v>
      </c>
      <c r="BF2534" s="15">
        <v>76.969348632812498</v>
      </c>
      <c r="BG2534" s="15">
        <f t="shared" si="198"/>
        <v>1051.8713639144896</v>
      </c>
      <c r="BH2534" t="str">
        <f t="shared" si="199"/>
        <v>NYSEGDIST</v>
      </c>
      <c r="BI2534" t="str">
        <f>VLOOKUP(BH2534,[2]Summary!$C$29:$C$56,1,0)</f>
        <v>NYSEGDist</v>
      </c>
      <c r="BJ2534" s="16">
        <v>44562</v>
      </c>
    </row>
    <row r="2535" spans="1:62" x14ac:dyDescent="0.25">
      <c r="A2535" s="13" t="s">
        <v>5071</v>
      </c>
      <c r="B2535" s="13" t="s">
        <v>5072</v>
      </c>
      <c r="C2535" t="s">
        <v>5073</v>
      </c>
      <c r="D2535" t="s">
        <v>599</v>
      </c>
      <c r="E2535" t="s">
        <v>35</v>
      </c>
      <c r="F2535" s="13" t="s">
        <v>20</v>
      </c>
      <c r="H2535" s="15">
        <v>0</v>
      </c>
      <c r="I2535" s="15">
        <v>0</v>
      </c>
      <c r="J2535" s="15">
        <v>0</v>
      </c>
      <c r="K2535" s="15">
        <v>0</v>
      </c>
      <c r="L2535" s="15">
        <v>0</v>
      </c>
      <c r="M2535" s="15">
        <v>0</v>
      </c>
      <c r="N2535" s="15">
        <v>0</v>
      </c>
      <c r="O2535" s="15">
        <v>0</v>
      </c>
      <c r="P2535" s="15">
        <v>0</v>
      </c>
      <c r="Q2535" s="15">
        <v>0.81688000000000005</v>
      </c>
      <c r="R2535" s="15">
        <v>3.1530600000000004</v>
      </c>
      <c r="S2535" s="15">
        <v>5.11198</v>
      </c>
      <c r="T2535" s="15">
        <f t="shared" si="195"/>
        <v>9.0819200000000002</v>
      </c>
      <c r="U2535" s="15">
        <v>6.1097900000000012</v>
      </c>
      <c r="V2535" s="15">
        <v>74.519449999999992</v>
      </c>
      <c r="W2535" s="15">
        <v>80.649640000000005</v>
      </c>
      <c r="X2535" s="15">
        <v>34.723959999999998</v>
      </c>
      <c r="Y2535" s="15">
        <v>35.86039000000001</v>
      </c>
      <c r="Z2535" s="15">
        <v>44.347160000000002</v>
      </c>
      <c r="AA2535" s="15">
        <v>67.135750000000016</v>
      </c>
      <c r="AB2535" s="15">
        <v>43.631430000000002</v>
      </c>
      <c r="AC2535" s="15">
        <v>246.82108000000002</v>
      </c>
      <c r="AD2535" s="15">
        <v>136.95013999999995</v>
      </c>
      <c r="AE2535" s="15">
        <v>19.81955</v>
      </c>
      <c r="AF2535" s="15">
        <v>-23.130590000000002</v>
      </c>
      <c r="AG2535" s="15">
        <f t="shared" si="196"/>
        <v>767.43775000000016</v>
      </c>
      <c r="AH2535" s="15">
        <v>20.648109999999992</v>
      </c>
      <c r="AI2535" s="15">
        <v>33.356310000000001</v>
      </c>
      <c r="AJ2535" s="15">
        <v>61.093739999999997</v>
      </c>
      <c r="AK2535" s="15">
        <v>18.819619999999997</v>
      </c>
      <c r="AL2535" s="15">
        <v>16.170279999999998</v>
      </c>
      <c r="AM2535" s="15">
        <v>47.456840000000007</v>
      </c>
      <c r="AN2535" s="15">
        <v>435.32923</v>
      </c>
      <c r="AO2535" s="15">
        <v>483.60417000000001</v>
      </c>
      <c r="AP2535" s="15">
        <v>557.62527999999998</v>
      </c>
      <c r="AQ2535" s="15">
        <v>453.87290999999993</v>
      </c>
      <c r="AR2535" s="15">
        <v>467.40130999999997</v>
      </c>
      <c r="AS2535" s="15">
        <v>73.7791</v>
      </c>
      <c r="AT2535" s="15">
        <f t="shared" si="197"/>
        <v>2669.1569000000004</v>
      </c>
      <c r="AU2535" s="15">
        <v>41.414200195312503</v>
      </c>
      <c r="AV2535" s="15">
        <v>132.5770400390625</v>
      </c>
      <c r="AW2535" s="15">
        <v>1943.7001113281251</v>
      </c>
      <c r="AX2535" s="15">
        <v>244.73185260009765</v>
      </c>
      <c r="AY2535" s="15">
        <v>228.96300268554688</v>
      </c>
      <c r="AZ2535" s="15">
        <v>81.013651885986334</v>
      </c>
      <c r="BA2535" s="15">
        <v>20.311080261230469</v>
      </c>
      <c r="BB2535" s="15">
        <v>403.09850793457031</v>
      </c>
      <c r="BC2535" s="15">
        <v>231.26950595092774</v>
      </c>
      <c r="BD2535" s="15">
        <v>0</v>
      </c>
      <c r="BE2535" s="15">
        <v>0</v>
      </c>
      <c r="BF2535" s="15">
        <v>0</v>
      </c>
      <c r="BG2535" s="15">
        <f t="shared" si="198"/>
        <v>3327.07895288086</v>
      </c>
      <c r="BH2535" t="str">
        <f t="shared" si="199"/>
        <v>NYSEGTRANS</v>
      </c>
      <c r="BI2535" t="str">
        <f>VLOOKUP(BH2535,[2]Summary!$C$29:$C$56,1,0)</f>
        <v>NYSEGTrans</v>
      </c>
      <c r="BJ2535" s="16">
        <v>44470</v>
      </c>
    </row>
    <row r="2536" spans="1:62" x14ac:dyDescent="0.25">
      <c r="A2536" s="13" t="s">
        <v>5074</v>
      </c>
      <c r="B2536" s="13" t="s">
        <v>5075</v>
      </c>
      <c r="C2536" t="s">
        <v>5076</v>
      </c>
      <c r="D2536" t="s">
        <v>599</v>
      </c>
      <c r="E2536" t="s">
        <v>19</v>
      </c>
      <c r="F2536" s="13" t="s">
        <v>20</v>
      </c>
      <c r="H2536" s="15">
        <v>0</v>
      </c>
      <c r="I2536" s="15">
        <v>0</v>
      </c>
      <c r="J2536" s="15">
        <v>0</v>
      </c>
      <c r="K2536" s="15">
        <v>0</v>
      </c>
      <c r="L2536" s="15">
        <v>0</v>
      </c>
      <c r="M2536" s="15">
        <v>0</v>
      </c>
      <c r="N2536" s="15">
        <v>0</v>
      </c>
      <c r="O2536" s="15">
        <v>0</v>
      </c>
      <c r="P2536" s="15">
        <v>0</v>
      </c>
      <c r="Q2536" s="15">
        <v>0</v>
      </c>
      <c r="R2536" s="15">
        <v>0</v>
      </c>
      <c r="S2536" s="15">
        <v>0</v>
      </c>
      <c r="T2536" s="15">
        <f t="shared" si="195"/>
        <v>0</v>
      </c>
      <c r="U2536" s="15">
        <v>0</v>
      </c>
      <c r="V2536" s="15">
        <v>0</v>
      </c>
      <c r="W2536" s="15">
        <v>0</v>
      </c>
      <c r="X2536" s="15">
        <v>0</v>
      </c>
      <c r="Y2536" s="15">
        <v>0</v>
      </c>
      <c r="Z2536" s="15">
        <v>0</v>
      </c>
      <c r="AA2536" s="15">
        <v>0</v>
      </c>
      <c r="AB2536" s="15">
        <v>0</v>
      </c>
      <c r="AC2536" s="15">
        <v>0</v>
      </c>
      <c r="AD2536" s="15">
        <v>0</v>
      </c>
      <c r="AE2536" s="15">
        <v>0</v>
      </c>
      <c r="AF2536" s="15">
        <v>0</v>
      </c>
      <c r="AG2536" s="15">
        <f t="shared" si="196"/>
        <v>0</v>
      </c>
      <c r="AH2536" s="15">
        <v>0</v>
      </c>
      <c r="AI2536" s="15">
        <v>0</v>
      </c>
      <c r="AJ2536" s="15">
        <v>0</v>
      </c>
      <c r="AK2536" s="15">
        <v>0</v>
      </c>
      <c r="AL2536" s="15">
        <v>0</v>
      </c>
      <c r="AM2536" s="15">
        <v>0</v>
      </c>
      <c r="AN2536" s="15">
        <v>0</v>
      </c>
      <c r="AO2536" s="15">
        <v>5.0769899999999994</v>
      </c>
      <c r="AP2536" s="15">
        <v>0.55116999999999994</v>
      </c>
      <c r="AQ2536" s="15">
        <v>18.752500000000001</v>
      </c>
      <c r="AR2536" s="15">
        <v>0.10918000000000001</v>
      </c>
      <c r="AS2536" s="15">
        <v>-0.21209000000000003</v>
      </c>
      <c r="AT2536" s="15">
        <f t="shared" si="197"/>
        <v>24.277749999999997</v>
      </c>
      <c r="AU2536" s="15">
        <v>3.89900016784668E-2</v>
      </c>
      <c r="AV2536" s="15">
        <v>0</v>
      </c>
      <c r="AW2536" s="15">
        <v>6.090000152587891E-3</v>
      </c>
      <c r="AX2536" s="15">
        <v>-7.9999998211860654E-5</v>
      </c>
      <c r="AY2536" s="15">
        <v>-9.5999997854232791E-4</v>
      </c>
      <c r="AZ2536" s="15">
        <v>-1.5999999642372131E-4</v>
      </c>
      <c r="BA2536" s="15">
        <v>-1.9999999552965164E-5</v>
      </c>
      <c r="BB2536" s="15">
        <v>-1.7000000178813934E-4</v>
      </c>
      <c r="BC2536" s="15">
        <v>-6.1000001430511479E-4</v>
      </c>
      <c r="BD2536" s="15">
        <v>0</v>
      </c>
      <c r="BE2536" s="15">
        <v>0</v>
      </c>
      <c r="BF2536" s="15">
        <v>0</v>
      </c>
      <c r="BG2536" s="15">
        <f t="shared" si="198"/>
        <v>4.3080001842230563E-2</v>
      </c>
      <c r="BH2536" t="str">
        <f t="shared" si="199"/>
        <v>NYSEGDIST</v>
      </c>
      <c r="BI2536" t="str">
        <f>VLOOKUP(BH2536,[2]Summary!$C$29:$C$56,1,0)</f>
        <v>NYSEGDist</v>
      </c>
      <c r="BJ2536" s="16">
        <v>44470</v>
      </c>
    </row>
    <row r="2537" spans="1:62" x14ac:dyDescent="0.25">
      <c r="A2537" s="13" t="s">
        <v>5077</v>
      </c>
      <c r="B2537" s="13" t="s">
        <v>5075</v>
      </c>
      <c r="C2537" t="s">
        <v>5076</v>
      </c>
      <c r="D2537" t="s">
        <v>599</v>
      </c>
      <c r="E2537" t="s">
        <v>35</v>
      </c>
      <c r="F2537" s="13" t="s">
        <v>20</v>
      </c>
      <c r="H2537" s="15">
        <v>0</v>
      </c>
      <c r="I2537" s="15">
        <v>0</v>
      </c>
      <c r="J2537" s="15">
        <v>0</v>
      </c>
      <c r="K2537" s="15">
        <v>0</v>
      </c>
      <c r="L2537" s="15">
        <v>0</v>
      </c>
      <c r="M2537" s="15">
        <v>0</v>
      </c>
      <c r="N2537" s="15">
        <v>0</v>
      </c>
      <c r="O2537" s="15">
        <v>0</v>
      </c>
      <c r="P2537" s="15">
        <v>0</v>
      </c>
      <c r="Q2537" s="15">
        <v>0</v>
      </c>
      <c r="R2537" s="15">
        <v>0</v>
      </c>
      <c r="S2537" s="15">
        <v>0</v>
      </c>
      <c r="T2537" s="15">
        <f t="shared" si="195"/>
        <v>0</v>
      </c>
      <c r="U2537" s="15">
        <v>0</v>
      </c>
      <c r="V2537" s="15">
        <v>0</v>
      </c>
      <c r="W2537" s="15">
        <v>0</v>
      </c>
      <c r="X2537" s="15">
        <v>0</v>
      </c>
      <c r="Y2537" s="15">
        <v>0</v>
      </c>
      <c r="Z2537" s="15">
        <v>0</v>
      </c>
      <c r="AA2537" s="15">
        <v>0</v>
      </c>
      <c r="AB2537" s="15">
        <v>0</v>
      </c>
      <c r="AC2537" s="15">
        <v>0</v>
      </c>
      <c r="AD2537" s="15">
        <v>0</v>
      </c>
      <c r="AE2537" s="15">
        <v>0</v>
      </c>
      <c r="AF2537" s="15">
        <v>0</v>
      </c>
      <c r="AG2537" s="15">
        <f t="shared" si="196"/>
        <v>0</v>
      </c>
      <c r="AH2537" s="15">
        <v>0</v>
      </c>
      <c r="AI2537" s="15">
        <v>0</v>
      </c>
      <c r="AJ2537" s="15">
        <v>0</v>
      </c>
      <c r="AK2537" s="15">
        <v>0</v>
      </c>
      <c r="AL2537" s="15">
        <v>55.023450000000011</v>
      </c>
      <c r="AM2537" s="15">
        <v>16.419090000000001</v>
      </c>
      <c r="AN2537" s="15">
        <v>0.80265999999999982</v>
      </c>
      <c r="AO2537" s="15">
        <v>3.3854299999999995</v>
      </c>
      <c r="AP2537" s="15">
        <v>44.850709999999999</v>
      </c>
      <c r="AQ2537" s="15">
        <v>-8.2859799999999986</v>
      </c>
      <c r="AR2537" s="15">
        <v>498.32404000000002</v>
      </c>
      <c r="AS2537" s="15">
        <v>72.119780000000006</v>
      </c>
      <c r="AT2537" s="15">
        <f t="shared" si="197"/>
        <v>682.63918000000001</v>
      </c>
      <c r="AU2537" s="15">
        <v>1.096489990234375</v>
      </c>
      <c r="AV2537" s="15">
        <v>0</v>
      </c>
      <c r="AW2537" s="15">
        <v>0.17125999450683593</v>
      </c>
      <c r="AX2537" s="15">
        <v>0</v>
      </c>
      <c r="AY2537" s="15">
        <v>-2.4680000305175781E-2</v>
      </c>
      <c r="AZ2537" s="15">
        <v>0</v>
      </c>
      <c r="BA2537" s="15">
        <v>0</v>
      </c>
      <c r="BB2537" s="15">
        <v>0</v>
      </c>
      <c r="BC2537" s="15">
        <v>-1.3199999809265136E-2</v>
      </c>
      <c r="BD2537" s="15">
        <v>0</v>
      </c>
      <c r="BE2537" s="15">
        <v>0</v>
      </c>
      <c r="BF2537" s="15">
        <v>0</v>
      </c>
      <c r="BG2537" s="15">
        <f t="shared" si="198"/>
        <v>1.2298699846267702</v>
      </c>
      <c r="BH2537" t="str">
        <f t="shared" si="199"/>
        <v>NYSEGTRANS</v>
      </c>
      <c r="BI2537" t="str">
        <f>VLOOKUP(BH2537,[2]Summary!$C$29:$C$56,1,0)</f>
        <v>NYSEGTrans</v>
      </c>
      <c r="BJ2537" s="16">
        <v>44470</v>
      </c>
    </row>
    <row r="2538" spans="1:62" x14ac:dyDescent="0.25">
      <c r="A2538" s="13" t="s">
        <v>5078</v>
      </c>
      <c r="B2538" s="13" t="s">
        <v>5079</v>
      </c>
      <c r="C2538" t="s">
        <v>5080</v>
      </c>
      <c r="D2538" t="s">
        <v>599</v>
      </c>
      <c r="E2538" t="s">
        <v>19</v>
      </c>
      <c r="F2538" s="13" t="s">
        <v>20</v>
      </c>
      <c r="H2538" s="15">
        <v>21.419370000000001</v>
      </c>
      <c r="I2538" s="15">
        <v>37.495089999999998</v>
      </c>
      <c r="J2538" s="15">
        <v>55.775769999999994</v>
      </c>
      <c r="K2538" s="15">
        <v>15.270869999999999</v>
      </c>
      <c r="L2538" s="15">
        <v>4.0624600000000006</v>
      </c>
      <c r="M2538" s="15">
        <v>4.1180900000000005</v>
      </c>
      <c r="N2538" s="15">
        <v>12.263389999999999</v>
      </c>
      <c r="O2538" s="15">
        <v>40.960099999999997</v>
      </c>
      <c r="P2538" s="15">
        <v>84.630440000000021</v>
      </c>
      <c r="Q2538" s="15">
        <v>55.533210000000004</v>
      </c>
      <c r="R2538" s="15">
        <v>434.73309</v>
      </c>
      <c r="S2538" s="15">
        <v>494.61968999999999</v>
      </c>
      <c r="T2538" s="15">
        <f t="shared" si="195"/>
        <v>1260.88157</v>
      </c>
      <c r="U2538" s="15">
        <v>13.468680000000003</v>
      </c>
      <c r="V2538" s="15">
        <v>114.24652000000002</v>
      </c>
      <c r="W2538" s="15">
        <v>539.55822000000001</v>
      </c>
      <c r="X2538" s="15">
        <v>103.23273</v>
      </c>
      <c r="Y2538" s="15">
        <v>338.07866999999999</v>
      </c>
      <c r="Z2538" s="15">
        <v>33.999780000000001</v>
      </c>
      <c r="AA2538" s="15">
        <v>563.16913</v>
      </c>
      <c r="AB2538" s="15">
        <v>360.71077999999994</v>
      </c>
      <c r="AC2538" s="15">
        <v>141.84338000000002</v>
      </c>
      <c r="AD2538" s="15">
        <v>-76.798029999999997</v>
      </c>
      <c r="AE2538" s="15">
        <v>73.87942000000001</v>
      </c>
      <c r="AF2538" s="15">
        <v>-58.343969999999999</v>
      </c>
      <c r="AG2538" s="15">
        <f t="shared" si="196"/>
        <v>2147.0453100000004</v>
      </c>
      <c r="AH2538" s="15">
        <v>30.237290000000005</v>
      </c>
      <c r="AI2538" s="15">
        <v>42.261949999999992</v>
      </c>
      <c r="AJ2538" s="15">
        <v>27.886220000000002</v>
      </c>
      <c r="AK2538" s="15">
        <v>190.36609999999999</v>
      </c>
      <c r="AL2538" s="15">
        <v>35.824280000000002</v>
      </c>
      <c r="AM2538" s="15">
        <v>24.115489999999998</v>
      </c>
      <c r="AN2538" s="15">
        <v>70.917090000000016</v>
      </c>
      <c r="AO2538" s="15">
        <v>49.529980000000002</v>
      </c>
      <c r="AP2538" s="15">
        <v>70.840299999999985</v>
      </c>
      <c r="AQ2538" s="15">
        <v>343.07746999999995</v>
      </c>
      <c r="AR2538" s="15">
        <v>52.938560000000003</v>
      </c>
      <c r="AS2538" s="15">
        <v>156.98421999999997</v>
      </c>
      <c r="AT2538" s="15">
        <f t="shared" si="197"/>
        <v>1094.9789499999999</v>
      </c>
      <c r="AU2538" s="15">
        <v>54.865369140624999</v>
      </c>
      <c r="AV2538" s="15">
        <v>161.32714990234376</v>
      </c>
      <c r="AW2538" s="15">
        <v>72.380839599609374</v>
      </c>
      <c r="AX2538" s="15">
        <v>62.3914609375</v>
      </c>
      <c r="AY2538" s="15">
        <v>65.884841308593749</v>
      </c>
      <c r="AZ2538" s="15">
        <v>97.027300781250005</v>
      </c>
      <c r="BA2538" s="15">
        <v>104.55589941406249</v>
      </c>
      <c r="BB2538" s="15">
        <v>305.25600741577148</v>
      </c>
      <c r="BC2538" s="15">
        <v>75.658688232421881</v>
      </c>
      <c r="BD2538" s="15">
        <v>474.38150329589843</v>
      </c>
      <c r="BE2538" s="15">
        <v>549.36741796875003</v>
      </c>
      <c r="BF2538" s="15">
        <v>2478.4747761230469</v>
      </c>
      <c r="BG2538" s="15">
        <f t="shared" si="198"/>
        <v>4501.5712541198736</v>
      </c>
      <c r="BH2538" t="str">
        <f t="shared" si="199"/>
        <v>NYSEGDIST</v>
      </c>
      <c r="BI2538" t="str">
        <f>VLOOKUP(BH2538,[2]Summary!$C$29:$C$56,1,0)</f>
        <v>NYSEGDist</v>
      </c>
      <c r="BJ2538" s="16">
        <v>44562</v>
      </c>
    </row>
    <row r="2539" spans="1:62" x14ac:dyDescent="0.25">
      <c r="A2539" s="13" t="s">
        <v>5081</v>
      </c>
      <c r="B2539" s="13" t="s">
        <v>5082</v>
      </c>
      <c r="C2539" t="s">
        <v>5083</v>
      </c>
      <c r="D2539" t="s">
        <v>599</v>
      </c>
      <c r="E2539" t="s">
        <v>35</v>
      </c>
      <c r="F2539" s="13" t="s">
        <v>20</v>
      </c>
      <c r="H2539" s="15">
        <v>0</v>
      </c>
      <c r="I2539" s="15">
        <v>0</v>
      </c>
      <c r="J2539" s="15">
        <v>0</v>
      </c>
      <c r="K2539" s="15">
        <v>0</v>
      </c>
      <c r="L2539" s="15">
        <v>0</v>
      </c>
      <c r="M2539" s="15">
        <v>0</v>
      </c>
      <c r="N2539" s="15">
        <v>0</v>
      </c>
      <c r="O2539" s="15">
        <v>0</v>
      </c>
      <c r="P2539" s="15">
        <v>3.2407500000000002</v>
      </c>
      <c r="Q2539" s="15">
        <v>7.6224099999999995</v>
      </c>
      <c r="R2539" s="15">
        <v>3.4226600000000005</v>
      </c>
      <c r="S2539" s="15">
        <v>10.245419999999999</v>
      </c>
      <c r="T2539" s="15">
        <f t="shared" si="195"/>
        <v>24.53124</v>
      </c>
      <c r="U2539" s="15">
        <v>7.2618599999999995</v>
      </c>
      <c r="V2539" s="15">
        <v>13.816439999999998</v>
      </c>
      <c r="W2539" s="15">
        <v>21.067129999999999</v>
      </c>
      <c r="X2539" s="15">
        <v>415.80617000000001</v>
      </c>
      <c r="Y2539" s="15">
        <v>106.76038</v>
      </c>
      <c r="Z2539" s="15">
        <v>-39.327219999999997</v>
      </c>
      <c r="AA2539" s="15">
        <v>45.913029999999999</v>
      </c>
      <c r="AB2539" s="15">
        <v>22.437000000000001</v>
      </c>
      <c r="AC2539" s="15">
        <v>50.800020000000004</v>
      </c>
      <c r="AD2539" s="15">
        <v>29.644379999999998</v>
      </c>
      <c r="AE2539" s="15">
        <v>27.213389999999997</v>
      </c>
      <c r="AF2539" s="15">
        <v>-1.6383500000000017</v>
      </c>
      <c r="AG2539" s="15">
        <f t="shared" si="196"/>
        <v>699.75423000000012</v>
      </c>
      <c r="AH2539" s="15">
        <v>180.60735000000003</v>
      </c>
      <c r="AI2539" s="15">
        <v>49.804370000000006</v>
      </c>
      <c r="AJ2539" s="15">
        <v>49.398609999999998</v>
      </c>
      <c r="AK2539" s="15">
        <v>29.998769999999997</v>
      </c>
      <c r="AL2539" s="15">
        <v>28.802560000000003</v>
      </c>
      <c r="AM2539" s="15">
        <v>69.385420000000011</v>
      </c>
      <c r="AN2539" s="15">
        <v>134.71563</v>
      </c>
      <c r="AO2539" s="15">
        <v>55.830979999999997</v>
      </c>
      <c r="AP2539" s="15">
        <v>55.939589999999995</v>
      </c>
      <c r="AQ2539" s="15">
        <v>80.313479999999998</v>
      </c>
      <c r="AR2539" s="15">
        <v>68.249440000000007</v>
      </c>
      <c r="AS2539" s="15">
        <v>1598.0707399999997</v>
      </c>
      <c r="AT2539" s="15">
        <f t="shared" si="197"/>
        <v>2401.1169399999999</v>
      </c>
      <c r="AU2539" s="15">
        <v>45.601831298828124</v>
      </c>
      <c r="AV2539" s="15">
        <v>114.04550921869279</v>
      </c>
      <c r="AW2539" s="15">
        <v>2136.594377883911</v>
      </c>
      <c r="AX2539" s="15">
        <v>227.27819710922242</v>
      </c>
      <c r="AY2539" s="15">
        <v>124.65517965698243</v>
      </c>
      <c r="AZ2539" s="15">
        <v>277.17630895996092</v>
      </c>
      <c r="BA2539" s="15">
        <v>38.739079682350159</v>
      </c>
      <c r="BB2539" s="15">
        <v>2528.2300789489746</v>
      </c>
      <c r="BC2539" s="15">
        <v>73.357902450561525</v>
      </c>
      <c r="BD2539" s="15">
        <v>16.290700073242188</v>
      </c>
      <c r="BE2539" s="15">
        <v>0</v>
      </c>
      <c r="BF2539" s="15">
        <v>0</v>
      </c>
      <c r="BG2539" s="15">
        <f t="shared" si="198"/>
        <v>5581.969165282726</v>
      </c>
      <c r="BH2539" t="str">
        <f t="shared" si="199"/>
        <v>NYSEGTRANS</v>
      </c>
      <c r="BI2539" t="str">
        <f>VLOOKUP(BH2539,[2]Summary!$C$29:$C$56,1,0)</f>
        <v>NYSEGTrans</v>
      </c>
      <c r="BJ2539" s="16">
        <v>44501</v>
      </c>
    </row>
    <row r="2540" spans="1:62" x14ac:dyDescent="0.25">
      <c r="A2540" s="13" t="s">
        <v>5084</v>
      </c>
      <c r="B2540" s="13" t="s">
        <v>5085</v>
      </c>
      <c r="C2540" t="s">
        <v>5086</v>
      </c>
      <c r="D2540" t="s">
        <v>599</v>
      </c>
      <c r="E2540" t="s">
        <v>19</v>
      </c>
      <c r="F2540" s="13" t="s">
        <v>20</v>
      </c>
      <c r="H2540" s="15">
        <v>0</v>
      </c>
      <c r="I2540" s="15">
        <v>0</v>
      </c>
      <c r="J2540" s="15">
        <v>0</v>
      </c>
      <c r="K2540" s="15">
        <v>0</v>
      </c>
      <c r="L2540" s="15">
        <v>0</v>
      </c>
      <c r="M2540" s="15">
        <v>0</v>
      </c>
      <c r="N2540" s="15">
        <v>0</v>
      </c>
      <c r="O2540" s="15">
        <v>0</v>
      </c>
      <c r="P2540" s="15">
        <v>0</v>
      </c>
      <c r="Q2540" s="15">
        <v>0</v>
      </c>
      <c r="R2540" s="15">
        <v>0</v>
      </c>
      <c r="S2540" s="15">
        <v>0</v>
      </c>
      <c r="T2540" s="15">
        <f t="shared" si="195"/>
        <v>0</v>
      </c>
      <c r="U2540" s="15">
        <v>0</v>
      </c>
      <c r="V2540" s="15">
        <v>0</v>
      </c>
      <c r="W2540" s="15">
        <v>0</v>
      </c>
      <c r="X2540" s="15">
        <v>0</v>
      </c>
      <c r="Y2540" s="15">
        <v>0</v>
      </c>
      <c r="Z2540" s="15">
        <v>0</v>
      </c>
      <c r="AA2540" s="15">
        <v>0</v>
      </c>
      <c r="AB2540" s="15">
        <v>0</v>
      </c>
      <c r="AC2540" s="15">
        <v>0</v>
      </c>
      <c r="AD2540" s="15">
        <v>0</v>
      </c>
      <c r="AE2540" s="15">
        <v>0</v>
      </c>
      <c r="AF2540" s="15">
        <v>0</v>
      </c>
      <c r="AG2540" s="15">
        <f t="shared" si="196"/>
        <v>0</v>
      </c>
      <c r="AH2540" s="15">
        <v>0</v>
      </c>
      <c r="AI2540" s="15">
        <v>0</v>
      </c>
      <c r="AJ2540" s="15">
        <v>0</v>
      </c>
      <c r="AK2540" s="15">
        <v>0</v>
      </c>
      <c r="AL2540" s="15">
        <v>0</v>
      </c>
      <c r="AM2540" s="15">
        <v>0</v>
      </c>
      <c r="AN2540" s="15">
        <v>0</v>
      </c>
      <c r="AO2540" s="15">
        <v>0</v>
      </c>
      <c r="AP2540" s="15">
        <v>0</v>
      </c>
      <c r="AQ2540" s="15">
        <v>0</v>
      </c>
      <c r="AR2540" s="15">
        <v>0</v>
      </c>
      <c r="AS2540" s="15">
        <v>0</v>
      </c>
      <c r="AT2540" s="15">
        <f t="shared" si="197"/>
        <v>0</v>
      </c>
      <c r="AU2540" s="15">
        <v>0</v>
      </c>
      <c r="AV2540" s="15">
        <v>0</v>
      </c>
      <c r="AW2540" s="15">
        <v>0</v>
      </c>
      <c r="AX2540" s="15">
        <v>0</v>
      </c>
      <c r="AY2540" s="15">
        <v>0</v>
      </c>
      <c r="AZ2540" s="15">
        <v>0</v>
      </c>
      <c r="BA2540" s="15">
        <v>0</v>
      </c>
      <c r="BB2540" s="15">
        <v>0</v>
      </c>
      <c r="BC2540" s="15">
        <v>0</v>
      </c>
      <c r="BD2540" s="15">
        <v>0</v>
      </c>
      <c r="BE2540" s="15">
        <v>0</v>
      </c>
      <c r="BF2540" s="15">
        <v>0</v>
      </c>
      <c r="BG2540" s="15">
        <f t="shared" si="198"/>
        <v>0</v>
      </c>
      <c r="BH2540" t="str">
        <f t="shared" si="199"/>
        <v>NYSEGDIST</v>
      </c>
      <c r="BI2540" t="str">
        <f>VLOOKUP(BH2540,[2]Summary!$C$29:$C$56,1,0)</f>
        <v>NYSEGDist</v>
      </c>
      <c r="BJ2540" s="16">
        <v>44562</v>
      </c>
    </row>
    <row r="2541" spans="1:62" x14ac:dyDescent="0.25">
      <c r="A2541" s="13" t="s">
        <v>5087</v>
      </c>
      <c r="B2541" s="13" t="s">
        <v>5085</v>
      </c>
      <c r="C2541" t="s">
        <v>5086</v>
      </c>
      <c r="D2541" t="s">
        <v>599</v>
      </c>
      <c r="E2541" t="s">
        <v>35</v>
      </c>
      <c r="F2541" s="13" t="s">
        <v>20</v>
      </c>
      <c r="H2541" s="15">
        <v>0</v>
      </c>
      <c r="I2541" s="15">
        <v>0</v>
      </c>
      <c r="J2541" s="15">
        <v>0</v>
      </c>
      <c r="K2541" s="15">
        <v>0</v>
      </c>
      <c r="L2541" s="15">
        <v>0</v>
      </c>
      <c r="M2541" s="15">
        <v>0</v>
      </c>
      <c r="N2541" s="15">
        <v>0</v>
      </c>
      <c r="O2541" s="15">
        <v>0</v>
      </c>
      <c r="P2541" s="15">
        <v>0</v>
      </c>
      <c r="Q2541" s="15">
        <v>0</v>
      </c>
      <c r="R2541" s="15">
        <v>0</v>
      </c>
      <c r="S2541" s="15">
        <v>0</v>
      </c>
      <c r="T2541" s="15">
        <f t="shared" si="195"/>
        <v>0</v>
      </c>
      <c r="U2541" s="15">
        <v>0</v>
      </c>
      <c r="V2541" s="15">
        <v>0</v>
      </c>
      <c r="W2541" s="15">
        <v>0</v>
      </c>
      <c r="X2541" s="15">
        <v>0</v>
      </c>
      <c r="Y2541" s="15">
        <v>0</v>
      </c>
      <c r="Z2541" s="15">
        <v>0</v>
      </c>
      <c r="AA2541" s="15">
        <v>0</v>
      </c>
      <c r="AB2541" s="15">
        <v>0</v>
      </c>
      <c r="AC2541" s="15">
        <v>0</v>
      </c>
      <c r="AD2541" s="15">
        <v>0</v>
      </c>
      <c r="AE2541" s="15">
        <v>0</v>
      </c>
      <c r="AF2541" s="15">
        <v>0</v>
      </c>
      <c r="AG2541" s="15">
        <f t="shared" si="196"/>
        <v>0</v>
      </c>
      <c r="AH2541" s="15">
        <v>0</v>
      </c>
      <c r="AI2541" s="15">
        <v>0</v>
      </c>
      <c r="AJ2541" s="15">
        <v>0</v>
      </c>
      <c r="AK2541" s="15">
        <v>0</v>
      </c>
      <c r="AL2541" s="15">
        <v>0</v>
      </c>
      <c r="AM2541" s="15">
        <v>0</v>
      </c>
      <c r="AN2541" s="15">
        <v>0</v>
      </c>
      <c r="AO2541" s="15">
        <v>0</v>
      </c>
      <c r="AP2541" s="15">
        <v>0</v>
      </c>
      <c r="AQ2541" s="15">
        <v>0</v>
      </c>
      <c r="AR2541" s="15">
        <v>0</v>
      </c>
      <c r="AS2541" s="15">
        <v>0</v>
      </c>
      <c r="AT2541" s="15">
        <f t="shared" si="197"/>
        <v>0</v>
      </c>
      <c r="AU2541" s="15">
        <v>0</v>
      </c>
      <c r="AV2541" s="15">
        <v>0</v>
      </c>
      <c r="AW2541" s="15">
        <v>0</v>
      </c>
      <c r="AX2541" s="15">
        <v>0</v>
      </c>
      <c r="AY2541" s="15">
        <v>0</v>
      </c>
      <c r="AZ2541" s="15">
        <v>0</v>
      </c>
      <c r="BA2541" s="15">
        <v>0</v>
      </c>
      <c r="BB2541" s="15">
        <v>0</v>
      </c>
      <c r="BC2541" s="15">
        <v>0</v>
      </c>
      <c r="BD2541" s="15">
        <v>0</v>
      </c>
      <c r="BE2541" s="15">
        <v>0</v>
      </c>
      <c r="BF2541" s="15">
        <v>0</v>
      </c>
      <c r="BG2541" s="15">
        <f t="shared" si="198"/>
        <v>0</v>
      </c>
      <c r="BH2541" t="str">
        <f t="shared" si="199"/>
        <v>NYSEGTRANS</v>
      </c>
      <c r="BI2541" t="str">
        <f>VLOOKUP(BH2541,[2]Summary!$C$29:$C$56,1,0)</f>
        <v>NYSEGTrans</v>
      </c>
      <c r="BJ2541" s="16">
        <v>44562</v>
      </c>
    </row>
    <row r="2542" spans="1:62" x14ac:dyDescent="0.25">
      <c r="A2542" s="13" t="s">
        <v>5088</v>
      </c>
      <c r="B2542" s="13" t="s">
        <v>5089</v>
      </c>
      <c r="C2542" t="s">
        <v>5090</v>
      </c>
      <c r="D2542" t="s">
        <v>599</v>
      </c>
      <c r="E2542" t="s">
        <v>19</v>
      </c>
      <c r="F2542" s="13" t="s">
        <v>20</v>
      </c>
      <c r="H2542" s="15">
        <v>0</v>
      </c>
      <c r="I2542" s="15">
        <v>0</v>
      </c>
      <c r="J2542" s="15">
        <v>0</v>
      </c>
      <c r="K2542" s="15">
        <v>0</v>
      </c>
      <c r="L2542" s="15">
        <v>0</v>
      </c>
      <c r="M2542" s="15">
        <v>0</v>
      </c>
      <c r="N2542" s="15">
        <v>0</v>
      </c>
      <c r="O2542" s="15">
        <v>0</v>
      </c>
      <c r="P2542" s="15">
        <v>0</v>
      </c>
      <c r="Q2542" s="15">
        <v>0</v>
      </c>
      <c r="R2542" s="15">
        <v>0</v>
      </c>
      <c r="S2542" s="15">
        <v>0</v>
      </c>
      <c r="T2542" s="15">
        <f t="shared" si="195"/>
        <v>0</v>
      </c>
      <c r="U2542" s="15">
        <v>0</v>
      </c>
      <c r="V2542" s="15">
        <v>0</v>
      </c>
      <c r="W2542" s="15">
        <v>0</v>
      </c>
      <c r="X2542" s="15">
        <v>0</v>
      </c>
      <c r="Y2542" s="15">
        <v>0</v>
      </c>
      <c r="Z2542" s="15">
        <v>0</v>
      </c>
      <c r="AA2542" s="15">
        <v>0</v>
      </c>
      <c r="AB2542" s="15">
        <v>0</v>
      </c>
      <c r="AC2542" s="15">
        <v>0</v>
      </c>
      <c r="AD2542" s="15">
        <v>0</v>
      </c>
      <c r="AE2542" s="15">
        <v>0</v>
      </c>
      <c r="AF2542" s="15">
        <v>0</v>
      </c>
      <c r="AG2542" s="15">
        <f t="shared" si="196"/>
        <v>0</v>
      </c>
      <c r="AH2542" s="15">
        <v>0</v>
      </c>
      <c r="AI2542" s="15">
        <v>0</v>
      </c>
      <c r="AJ2542" s="15">
        <v>0</v>
      </c>
      <c r="AK2542" s="15">
        <v>0</v>
      </c>
      <c r="AL2542" s="15">
        <v>0</v>
      </c>
      <c r="AM2542" s="15">
        <v>0</v>
      </c>
      <c r="AN2542" s="15">
        <v>0</v>
      </c>
      <c r="AO2542" s="15">
        <v>0</v>
      </c>
      <c r="AP2542" s="15">
        <v>0</v>
      </c>
      <c r="AQ2542" s="15">
        <v>0.97867000000000004</v>
      </c>
      <c r="AR2542" s="15">
        <v>0.37175000000000002</v>
      </c>
      <c r="AS2542" s="15">
        <v>0.24987999999999999</v>
      </c>
      <c r="AT2542" s="15">
        <f t="shared" si="197"/>
        <v>1.6003000000000003</v>
      </c>
      <c r="AU2542" s="15">
        <v>7.2600002288818362E-3</v>
      </c>
      <c r="AV2542" s="15">
        <v>6.5500001907348631E-3</v>
      </c>
      <c r="AW2542" s="15">
        <v>1.0770000457763673E-2</v>
      </c>
      <c r="AX2542" s="15">
        <v>35.411989501953123</v>
      </c>
      <c r="AY2542" s="15">
        <v>14.056130142211915</v>
      </c>
      <c r="AZ2542" s="15">
        <v>15.581079849243164</v>
      </c>
      <c r="BA2542" s="15">
        <v>27.654429260253906</v>
      </c>
      <c r="BB2542" s="15">
        <v>33.412090728759765</v>
      </c>
      <c r="BC2542" s="15">
        <v>24.998019287109376</v>
      </c>
      <c r="BD2542" s="15">
        <v>1.123046875E-5</v>
      </c>
      <c r="BE2542" s="15">
        <v>-1.1962890625E-5</v>
      </c>
      <c r="BF2542" s="15">
        <v>3.9062500000000001E-6</v>
      </c>
      <c r="BG2542" s="15">
        <f t="shared" si="198"/>
        <v>151.13832194423674</v>
      </c>
      <c r="BH2542" t="str">
        <f t="shared" si="199"/>
        <v>NYSEGDIST</v>
      </c>
      <c r="BI2542" t="str">
        <f>VLOOKUP(BH2542,[2]Summary!$C$29:$C$56,1,0)</f>
        <v>NYSEGDist</v>
      </c>
      <c r="BJ2542" s="16">
        <v>44562</v>
      </c>
    </row>
    <row r="2543" spans="1:62" x14ac:dyDescent="0.25">
      <c r="A2543" s="13" t="s">
        <v>5091</v>
      </c>
      <c r="B2543" s="13" t="s">
        <v>5092</v>
      </c>
      <c r="C2543" t="s">
        <v>5093</v>
      </c>
      <c r="D2543" t="s">
        <v>599</v>
      </c>
      <c r="E2543" t="s">
        <v>19</v>
      </c>
      <c r="F2543" s="13" t="s">
        <v>20</v>
      </c>
      <c r="H2543" s="15">
        <v>0</v>
      </c>
      <c r="I2543" s="15">
        <v>0</v>
      </c>
      <c r="J2543" s="15">
        <v>0</v>
      </c>
      <c r="K2543" s="15">
        <v>0</v>
      </c>
      <c r="L2543" s="15">
        <v>0</v>
      </c>
      <c r="M2543" s="15">
        <v>0</v>
      </c>
      <c r="N2543" s="15">
        <v>0</v>
      </c>
      <c r="O2543" s="15">
        <v>0</v>
      </c>
      <c r="P2543" s="15">
        <v>0</v>
      </c>
      <c r="Q2543" s="15">
        <v>0</v>
      </c>
      <c r="R2543" s="15">
        <v>0</v>
      </c>
      <c r="S2543" s="15">
        <v>0</v>
      </c>
      <c r="T2543" s="15">
        <f t="shared" si="195"/>
        <v>0</v>
      </c>
      <c r="U2543" s="15">
        <v>0</v>
      </c>
      <c r="V2543" s="15">
        <v>0</v>
      </c>
      <c r="W2543" s="15">
        <v>0</v>
      </c>
      <c r="X2543" s="15">
        <v>0</v>
      </c>
      <c r="Y2543" s="15">
        <v>0</v>
      </c>
      <c r="Z2543" s="15">
        <v>0</v>
      </c>
      <c r="AA2543" s="15">
        <v>0</v>
      </c>
      <c r="AB2543" s="15">
        <v>0</v>
      </c>
      <c r="AC2543" s="15">
        <v>0</v>
      </c>
      <c r="AD2543" s="15">
        <v>0</v>
      </c>
      <c r="AE2543" s="15">
        <v>0</v>
      </c>
      <c r="AF2543" s="15">
        <v>0</v>
      </c>
      <c r="AG2543" s="15">
        <f t="shared" si="196"/>
        <v>0</v>
      </c>
      <c r="AH2543" s="15">
        <v>0</v>
      </c>
      <c r="AI2543" s="15">
        <v>0</v>
      </c>
      <c r="AJ2543" s="15">
        <v>0</v>
      </c>
      <c r="AK2543" s="15">
        <v>0</v>
      </c>
      <c r="AL2543" s="15">
        <v>0</v>
      </c>
      <c r="AM2543" s="15">
        <v>0</v>
      </c>
      <c r="AN2543" s="15">
        <v>0</v>
      </c>
      <c r="AO2543" s="15">
        <v>0</v>
      </c>
      <c r="AP2543" s="15">
        <v>0</v>
      </c>
      <c r="AQ2543" s="15">
        <v>0</v>
      </c>
      <c r="AR2543" s="15">
        <v>0</v>
      </c>
      <c r="AS2543" s="15">
        <v>0</v>
      </c>
      <c r="AT2543" s="15">
        <f t="shared" si="197"/>
        <v>0</v>
      </c>
      <c r="AU2543" s="15">
        <v>0</v>
      </c>
      <c r="AV2543" s="15">
        <v>0</v>
      </c>
      <c r="AW2543" s="15">
        <v>0</v>
      </c>
      <c r="AX2543" s="15">
        <v>0</v>
      </c>
      <c r="AY2543" s="15">
        <v>0</v>
      </c>
      <c r="AZ2543" s="15">
        <v>0</v>
      </c>
      <c r="BA2543" s="15">
        <v>0</v>
      </c>
      <c r="BB2543" s="15">
        <v>0</v>
      </c>
      <c r="BC2543" s="15">
        <v>0</v>
      </c>
      <c r="BD2543" s="15">
        <v>-1.1474609375E-5</v>
      </c>
      <c r="BE2543" s="15">
        <v>-1.220703125E-6</v>
      </c>
      <c r="BF2543" s="15">
        <v>-7.5683593749999999E-6</v>
      </c>
      <c r="BG2543" s="15">
        <f t="shared" si="198"/>
        <v>-2.0263671874999998E-5</v>
      </c>
      <c r="BH2543" t="str">
        <f t="shared" si="199"/>
        <v>NYSEGDIST</v>
      </c>
      <c r="BI2543" t="str">
        <f>VLOOKUP(BH2543,[2]Summary!$C$29:$C$56,1,0)</f>
        <v>NYSEGDist</v>
      </c>
      <c r="BJ2543" s="16">
        <v>44562</v>
      </c>
    </row>
    <row r="2544" spans="1:62" x14ac:dyDescent="0.25">
      <c r="A2544" s="13" t="s">
        <v>5094</v>
      </c>
      <c r="B2544" s="13" t="s">
        <v>1297</v>
      </c>
      <c r="C2544" t="s">
        <v>5095</v>
      </c>
      <c r="D2544" t="s">
        <v>599</v>
      </c>
      <c r="E2544" t="s">
        <v>35</v>
      </c>
      <c r="F2544" s="13" t="s">
        <v>20</v>
      </c>
      <c r="H2544" s="15">
        <v>105.12078</v>
      </c>
      <c r="I2544" s="15">
        <v>34.127890000000001</v>
      </c>
      <c r="J2544" s="15">
        <v>85.314250000000001</v>
      </c>
      <c r="K2544" s="15">
        <v>43.092580000000012</v>
      </c>
      <c r="L2544" s="15">
        <v>37.445829999999994</v>
      </c>
      <c r="M2544" s="15">
        <v>-14.238089999999998</v>
      </c>
      <c r="N2544" s="15">
        <v>38.264809999999997</v>
      </c>
      <c r="O2544" s="15">
        <v>16.386970000000002</v>
      </c>
      <c r="P2544" s="15">
        <v>-13.638200000000001</v>
      </c>
      <c r="Q2544" s="15">
        <v>2.4036200000000001</v>
      </c>
      <c r="R2544" s="15">
        <v>2.3776800000000002</v>
      </c>
      <c r="S2544" s="15">
        <v>-1.5175000000000001</v>
      </c>
      <c r="T2544" s="15">
        <f t="shared" si="195"/>
        <v>335.14062000000007</v>
      </c>
      <c r="U2544" s="15">
        <v>0.93077999999999994</v>
      </c>
      <c r="V2544" s="15">
        <v>6.0445699999999993</v>
      </c>
      <c r="W2544" s="15">
        <v>2.9434999999999998</v>
      </c>
      <c r="X2544" s="15">
        <v>1.8419400000000001</v>
      </c>
      <c r="Y2544" s="15">
        <v>46.998179999999991</v>
      </c>
      <c r="Z2544" s="15">
        <v>1.86961</v>
      </c>
      <c r="AA2544" s="15">
        <v>36.08793</v>
      </c>
      <c r="AB2544" s="15">
        <v>2.1613899999999999</v>
      </c>
      <c r="AC2544" s="15">
        <v>6.8004599999999993</v>
      </c>
      <c r="AD2544" s="15">
        <v>18.885499999999997</v>
      </c>
      <c r="AE2544" s="15">
        <v>2.1398000000000001</v>
      </c>
      <c r="AF2544" s="15">
        <v>55.001750000000001</v>
      </c>
      <c r="AG2544" s="15">
        <f t="shared" si="196"/>
        <v>181.70540999999997</v>
      </c>
      <c r="AH2544" s="15">
        <v>2.5284400000000002</v>
      </c>
      <c r="AI2544" s="15">
        <v>2.36531</v>
      </c>
      <c r="AJ2544" s="15">
        <v>1.17544</v>
      </c>
      <c r="AK2544" s="15">
        <v>2.0008400000000002</v>
      </c>
      <c r="AL2544" s="15">
        <v>2.5410299999999997</v>
      </c>
      <c r="AM2544" s="15">
        <v>76.414000000000001</v>
      </c>
      <c r="AN2544" s="15">
        <v>63.1036</v>
      </c>
      <c r="AO2544" s="15">
        <v>3.0213299999999998</v>
      </c>
      <c r="AP2544" s="15">
        <v>52.480759999999997</v>
      </c>
      <c r="AQ2544" s="15">
        <v>134.65606</v>
      </c>
      <c r="AR2544" s="15">
        <v>63.752069999999996</v>
      </c>
      <c r="AS2544" s="15">
        <v>0.54403999999999941</v>
      </c>
      <c r="AT2544" s="15">
        <f t="shared" si="197"/>
        <v>404.58292</v>
      </c>
      <c r="AU2544" s="15">
        <v>0</v>
      </c>
      <c r="AV2544" s="15">
        <v>0</v>
      </c>
      <c r="AW2544" s="15">
        <v>0</v>
      </c>
      <c r="AX2544" s="15">
        <v>254.46825610351561</v>
      </c>
      <c r="AY2544" s="15">
        <v>15.441279907226562</v>
      </c>
      <c r="AZ2544" s="15">
        <v>7.4538798537254332</v>
      </c>
      <c r="BA2544" s="15">
        <v>0</v>
      </c>
      <c r="BB2544" s="15">
        <v>0</v>
      </c>
      <c r="BC2544" s="15">
        <v>3.278159875869751</v>
      </c>
      <c r="BD2544" s="15">
        <v>0</v>
      </c>
      <c r="BE2544" s="15">
        <v>0</v>
      </c>
      <c r="BF2544" s="15">
        <v>0</v>
      </c>
      <c r="BG2544" s="15">
        <f t="shared" si="198"/>
        <v>280.64157574033732</v>
      </c>
      <c r="BH2544" t="str">
        <f t="shared" si="199"/>
        <v>NYSEGTRANS</v>
      </c>
      <c r="BI2544" t="str">
        <f>VLOOKUP(BH2544,[2]Summary!$C$29:$C$56,1,0)</f>
        <v>NYSEGTrans</v>
      </c>
      <c r="BJ2544" s="16">
        <v>44470</v>
      </c>
    </row>
    <row r="2545" spans="1:62" x14ac:dyDescent="0.25">
      <c r="A2545" s="13" t="s">
        <v>5096</v>
      </c>
      <c r="B2545" s="13" t="s">
        <v>1362</v>
      </c>
      <c r="C2545" t="s">
        <v>5097</v>
      </c>
      <c r="D2545" t="s">
        <v>596</v>
      </c>
      <c r="E2545" t="s">
        <v>35</v>
      </c>
      <c r="F2545" s="13" t="s">
        <v>20</v>
      </c>
      <c r="H2545" s="15">
        <v>7.7562499999999988</v>
      </c>
      <c r="I2545" s="15">
        <v>7.0056700000000003</v>
      </c>
      <c r="J2545" s="15">
        <v>-1365.47956</v>
      </c>
      <c r="K2545" s="15">
        <v>0.79833999999999994</v>
      </c>
      <c r="L2545" s="15">
        <v>0.58564000000000016</v>
      </c>
      <c r="M2545" s="15">
        <v>1.2168799999999997</v>
      </c>
      <c r="N2545" s="15">
        <v>0.63683999999999996</v>
      </c>
      <c r="O2545" s="15">
        <v>-3.6823199999999998</v>
      </c>
      <c r="P2545" s="15">
        <v>78.164009999999948</v>
      </c>
      <c r="Q2545" s="15">
        <v>41.033430000000017</v>
      </c>
      <c r="R2545" s="15">
        <v>12.6677</v>
      </c>
      <c r="S2545" s="15">
        <v>46.783509999999978</v>
      </c>
      <c r="T2545" s="15">
        <f t="shared" si="195"/>
        <v>-1172.5136100000002</v>
      </c>
      <c r="U2545" s="15">
        <v>16.788319999999999</v>
      </c>
      <c r="V2545" s="15">
        <v>16.59854</v>
      </c>
      <c r="W2545" s="15">
        <v>75.107389999999995</v>
      </c>
      <c r="X2545" s="15">
        <v>80.043189999999981</v>
      </c>
      <c r="Y2545" s="15">
        <v>247.17881000000003</v>
      </c>
      <c r="Z2545" s="15">
        <v>183.21769999999987</v>
      </c>
      <c r="AA2545" s="15">
        <v>97.600390000000019</v>
      </c>
      <c r="AB2545" s="15">
        <v>106.57745000000001</v>
      </c>
      <c r="AC2545" s="15">
        <v>146.8758</v>
      </c>
      <c r="AD2545" s="15">
        <v>181.35707999999991</v>
      </c>
      <c r="AE2545" s="15">
        <v>149.42367999999996</v>
      </c>
      <c r="AF2545" s="15">
        <v>245.76796000000004</v>
      </c>
      <c r="AG2545" s="15">
        <f t="shared" si="196"/>
        <v>1546.53631</v>
      </c>
      <c r="AH2545" s="15">
        <v>346.23203000000001</v>
      </c>
      <c r="AI2545" s="15">
        <v>171.08862999999999</v>
      </c>
      <c r="AJ2545" s="15">
        <v>146.15238999999997</v>
      </c>
      <c r="AK2545" s="15">
        <v>82.599500000000035</v>
      </c>
      <c r="AL2545" s="15">
        <v>44.753120000000017</v>
      </c>
      <c r="AM2545" s="15">
        <v>39.62415</v>
      </c>
      <c r="AN2545" s="15">
        <v>31.159680000000002</v>
      </c>
      <c r="AO2545" s="15">
        <v>57.470869999999998</v>
      </c>
      <c r="AP2545" s="15">
        <v>38.034010000000002</v>
      </c>
      <c r="AQ2545" s="15">
        <v>15.909880000000001</v>
      </c>
      <c r="AR2545" s="15">
        <v>14.25708</v>
      </c>
      <c r="AS2545" s="15">
        <v>29.256600000000009</v>
      </c>
      <c r="AT2545" s="15">
        <f t="shared" si="197"/>
        <v>1016.5379399999999</v>
      </c>
      <c r="AU2545" s="15">
        <v>9.6110398073196404</v>
      </c>
      <c r="AV2545" s="15">
        <v>18.921509623527527</v>
      </c>
      <c r="AW2545" s="15">
        <v>25.331759948730468</v>
      </c>
      <c r="AX2545" s="15">
        <v>36.92098004150391</v>
      </c>
      <c r="AY2545" s="15">
        <v>56.119118896484373</v>
      </c>
      <c r="AZ2545" s="15">
        <v>37.549519360542298</v>
      </c>
      <c r="BA2545" s="15">
        <v>67.030079986572261</v>
      </c>
      <c r="BB2545" s="15">
        <v>58.965758209228518</v>
      </c>
      <c r="BC2545" s="15">
        <v>43.015621032714847</v>
      </c>
      <c r="BD2545" s="15">
        <v>0</v>
      </c>
      <c r="BE2545" s="15">
        <v>0</v>
      </c>
      <c r="BF2545" s="15">
        <v>0</v>
      </c>
      <c r="BG2545" s="15">
        <f t="shared" si="198"/>
        <v>353.46538690662385</v>
      </c>
      <c r="BH2545" t="str">
        <f t="shared" si="199"/>
        <v>RGETRANS</v>
      </c>
      <c r="BI2545" t="str">
        <f>VLOOKUP(BH2545,[2]Summary!$C$29:$C$56,1,0)</f>
        <v>RGETrans</v>
      </c>
      <c r="BJ2545" s="16">
        <v>44470</v>
      </c>
    </row>
    <row r="2546" spans="1:62" x14ac:dyDescent="0.25">
      <c r="A2546" s="13" t="s">
        <v>5098</v>
      </c>
      <c r="B2546" s="13" t="s">
        <v>1592</v>
      </c>
      <c r="C2546" t="s">
        <v>5099</v>
      </c>
      <c r="D2546" t="s">
        <v>596</v>
      </c>
      <c r="E2546" t="s">
        <v>35</v>
      </c>
      <c r="F2546" s="13" t="s">
        <v>20</v>
      </c>
      <c r="H2546" s="15">
        <v>7.8499999999999993E-3</v>
      </c>
      <c r="I2546" s="15">
        <v>7.0800000000000004E-3</v>
      </c>
      <c r="J2546" s="15">
        <v>9.4299999999999991E-3</v>
      </c>
      <c r="K2546" s="15">
        <v>8.1200000000000005E-3</v>
      </c>
      <c r="L2546" s="15">
        <v>8.3899999999999999E-3</v>
      </c>
      <c r="M2546" s="15">
        <v>1.2840000000000001E-2</v>
      </c>
      <c r="N2546" s="15">
        <v>9.1999999999999998E-3</v>
      </c>
      <c r="O2546" s="15">
        <v>9.1999999999999998E-3</v>
      </c>
      <c r="P2546" s="15">
        <v>1.0870000000000001E-2</v>
      </c>
      <c r="Q2546" s="15">
        <v>9.4199999999999996E-3</v>
      </c>
      <c r="R2546" s="15">
        <v>9.1200000000000014E-3</v>
      </c>
      <c r="S2546" s="15">
        <v>9.4199999999999996E-3</v>
      </c>
      <c r="T2546" s="15">
        <f t="shared" si="195"/>
        <v>0.11094000000000001</v>
      </c>
      <c r="U2546" s="15">
        <v>1.0129999999999998E-2</v>
      </c>
      <c r="V2546" s="15">
        <v>9.1500000000000001E-3</v>
      </c>
      <c r="W2546" s="15">
        <v>1.0449999999999999E-2</v>
      </c>
      <c r="X2546" s="15">
        <v>9.9100000000000004E-3</v>
      </c>
      <c r="Y2546" s="15">
        <v>1.0240000000000001E-2</v>
      </c>
      <c r="Z2546" s="15">
        <v>9.9100000000000004E-3</v>
      </c>
      <c r="AA2546" s="15">
        <v>1.0240000000000001E-2</v>
      </c>
      <c r="AB2546" s="15">
        <v>1.0240000000000001E-2</v>
      </c>
      <c r="AC2546" s="15">
        <v>9.9100000000000004E-3</v>
      </c>
      <c r="AD2546" s="15">
        <v>1.0240000000000001E-2</v>
      </c>
      <c r="AE2546" s="15">
        <v>9.9100000000000004E-3</v>
      </c>
      <c r="AF2546" s="15">
        <v>1.0240000000000001E-2</v>
      </c>
      <c r="AG2546" s="15">
        <f t="shared" si="196"/>
        <v>0.12057000000000001</v>
      </c>
      <c r="AH2546" s="15">
        <v>1.1009999999999999E-2</v>
      </c>
      <c r="AI2546" s="15">
        <v>1.0309999999999998E-2</v>
      </c>
      <c r="AJ2546" s="15">
        <v>1.0330000000000001E-2</v>
      </c>
      <c r="AK2546" s="15">
        <v>1.0440000000000001E-2</v>
      </c>
      <c r="AL2546" s="15">
        <v>8.0099999999999998E-3</v>
      </c>
      <c r="AM2546" s="15">
        <v>43.97119</v>
      </c>
      <c r="AN2546" s="15">
        <v>57.941850000000002</v>
      </c>
      <c r="AO2546" s="15">
        <v>59.347989999999974</v>
      </c>
      <c r="AP2546" s="15">
        <v>69.192490000000006</v>
      </c>
      <c r="AQ2546" s="15">
        <v>71.763119999999986</v>
      </c>
      <c r="AR2546" s="15">
        <v>344.95320000000004</v>
      </c>
      <c r="AS2546" s="15">
        <v>211.2547899999999</v>
      </c>
      <c r="AT2546" s="15">
        <f t="shared" si="197"/>
        <v>858.47472999999991</v>
      </c>
      <c r="AU2546" s="15">
        <v>110.96156904602051</v>
      </c>
      <c r="AV2546" s="15">
        <v>64.689059097290041</v>
      </c>
      <c r="AW2546" s="15">
        <v>75.132579872131345</v>
      </c>
      <c r="AX2546" s="15">
        <v>-13.995299570083619</v>
      </c>
      <c r="AY2546" s="15">
        <v>-4.9315900049209596</v>
      </c>
      <c r="AZ2546" s="15">
        <v>-15.326160449028015</v>
      </c>
      <c r="BA2546" s="15">
        <v>1.2079999923706055E-2</v>
      </c>
      <c r="BB2546" s="15">
        <v>1.2079999923706055E-2</v>
      </c>
      <c r="BC2546" s="15">
        <v>21.527749887943269</v>
      </c>
      <c r="BD2546" s="15">
        <v>0</v>
      </c>
      <c r="BE2546" s="15">
        <v>0</v>
      </c>
      <c r="BF2546" s="15">
        <v>0</v>
      </c>
      <c r="BG2546" s="15">
        <f t="shared" si="198"/>
        <v>238.08206787919997</v>
      </c>
      <c r="BH2546" t="str">
        <f t="shared" si="199"/>
        <v>RGETRANS</v>
      </c>
      <c r="BI2546" t="str">
        <f>VLOOKUP(BH2546,[2]Summary!$C$29:$C$56,1,0)</f>
        <v>RGETrans</v>
      </c>
      <c r="BJ2546" s="16">
        <v>44470</v>
      </c>
    </row>
    <row r="2547" spans="1:62" x14ac:dyDescent="0.25">
      <c r="A2547" s="13" t="s">
        <v>5100</v>
      </c>
      <c r="B2547" s="13" t="s">
        <v>5101</v>
      </c>
      <c r="C2547" t="s">
        <v>5102</v>
      </c>
      <c r="D2547" t="s">
        <v>596</v>
      </c>
      <c r="E2547" t="s">
        <v>19</v>
      </c>
      <c r="F2547" s="13" t="s">
        <v>20</v>
      </c>
      <c r="H2547" s="15">
        <v>0</v>
      </c>
      <c r="I2547" s="15">
        <v>0</v>
      </c>
      <c r="J2547" s="15">
        <v>0</v>
      </c>
      <c r="K2547" s="15">
        <v>0</v>
      </c>
      <c r="L2547" s="15">
        <v>0</v>
      </c>
      <c r="M2547" s="15">
        <v>0</v>
      </c>
      <c r="N2547" s="15">
        <v>0</v>
      </c>
      <c r="O2547" s="15">
        <v>0</v>
      </c>
      <c r="P2547" s="15">
        <v>0</v>
      </c>
      <c r="Q2547" s="15">
        <v>0</v>
      </c>
      <c r="R2547" s="15">
        <v>0</v>
      </c>
      <c r="S2547" s="15">
        <v>0</v>
      </c>
      <c r="T2547" s="15">
        <f t="shared" si="195"/>
        <v>0</v>
      </c>
      <c r="U2547" s="15">
        <v>0</v>
      </c>
      <c r="V2547" s="15">
        <v>0</v>
      </c>
      <c r="W2547" s="15">
        <v>0</v>
      </c>
      <c r="X2547" s="15">
        <v>0</v>
      </c>
      <c r="Y2547" s="15">
        <v>0</v>
      </c>
      <c r="Z2547" s="15">
        <v>0</v>
      </c>
      <c r="AA2547" s="15">
        <v>0</v>
      </c>
      <c r="AB2547" s="15">
        <v>0</v>
      </c>
      <c r="AC2547" s="15">
        <v>0</v>
      </c>
      <c r="AD2547" s="15">
        <v>12.506020000000001</v>
      </c>
      <c r="AE2547" s="15">
        <v>7.14499</v>
      </c>
      <c r="AF2547" s="15">
        <v>8.7643800000000009</v>
      </c>
      <c r="AG2547" s="15">
        <f t="shared" si="196"/>
        <v>28.415390000000002</v>
      </c>
      <c r="AH2547" s="15">
        <v>211.38998000000001</v>
      </c>
      <c r="AI2547" s="15">
        <v>9.4008899999999969</v>
      </c>
      <c r="AJ2547" s="15">
        <v>10.319660000000002</v>
      </c>
      <c r="AK2547" s="15">
        <v>153.62244000000001</v>
      </c>
      <c r="AL2547" s="15">
        <v>270.69709999999998</v>
      </c>
      <c r="AM2547" s="15">
        <v>273.11534</v>
      </c>
      <c r="AN2547" s="15">
        <v>74.317800000000005</v>
      </c>
      <c r="AO2547" s="15">
        <v>319.57173</v>
      </c>
      <c r="AP2547" s="15">
        <v>95.356399999999994</v>
      </c>
      <c r="AQ2547" s="15">
        <v>508.96008999999998</v>
      </c>
      <c r="AR2547" s="15">
        <v>71.913409999999999</v>
      </c>
      <c r="AS2547" s="15">
        <v>653.43118000000015</v>
      </c>
      <c r="AT2547" s="15">
        <f t="shared" si="197"/>
        <v>2652.09602</v>
      </c>
      <c r="AU2547" s="15">
        <v>86.708278564453124</v>
      </c>
      <c r="AV2547" s="15">
        <v>67.056659667968745</v>
      </c>
      <c r="AW2547" s="15">
        <v>550.65482421875004</v>
      </c>
      <c r="AX2547" s="15">
        <v>169.79431188964844</v>
      </c>
      <c r="AY2547" s="15">
        <v>123.741361328125</v>
      </c>
      <c r="AZ2547" s="15">
        <v>402.55059277343747</v>
      </c>
      <c r="BA2547" s="15">
        <v>760.39845117187497</v>
      </c>
      <c r="BB2547" s="15">
        <v>542.94186041259763</v>
      </c>
      <c r="BC2547" s="15">
        <v>907.67339086914058</v>
      </c>
      <c r="BD2547" s="15">
        <v>632.64166406250001</v>
      </c>
      <c r="BE2547" s="15">
        <v>834.95294531249999</v>
      </c>
      <c r="BF2547" s="15">
        <v>301.87257131195071</v>
      </c>
      <c r="BG2547" s="15">
        <f t="shared" si="198"/>
        <v>5380.986911582947</v>
      </c>
      <c r="BH2547" t="str">
        <f t="shared" si="199"/>
        <v>RGEDIST</v>
      </c>
      <c r="BI2547" t="str">
        <f>VLOOKUP(BH2547,[2]Summary!$C$29:$C$56,1,0)</f>
        <v>RGEDist</v>
      </c>
      <c r="BJ2547" s="16">
        <v>44562</v>
      </c>
    </row>
    <row r="2548" spans="1:62" x14ac:dyDescent="0.25">
      <c r="A2548" s="13" t="s">
        <v>5103</v>
      </c>
      <c r="B2548" s="13" t="s">
        <v>1705</v>
      </c>
      <c r="C2548" t="s">
        <v>5104</v>
      </c>
      <c r="D2548" t="s">
        <v>596</v>
      </c>
      <c r="E2548" t="s">
        <v>35</v>
      </c>
      <c r="F2548" s="13" t="s">
        <v>20</v>
      </c>
      <c r="H2548" s="15">
        <v>0</v>
      </c>
      <c r="I2548" s="15">
        <v>0</v>
      </c>
      <c r="J2548" s="15">
        <v>0</v>
      </c>
      <c r="K2548" s="15">
        <v>0</v>
      </c>
      <c r="L2548" s="15">
        <v>0</v>
      </c>
      <c r="M2548" s="15">
        <v>0</v>
      </c>
      <c r="N2548" s="15">
        <v>0</v>
      </c>
      <c r="O2548" s="15">
        <v>0</v>
      </c>
      <c r="P2548" s="15">
        <v>0</v>
      </c>
      <c r="Q2548" s="15">
        <v>0</v>
      </c>
      <c r="R2548" s="15">
        <v>0</v>
      </c>
      <c r="S2548" s="15">
        <v>0</v>
      </c>
      <c r="T2548" s="15">
        <f t="shared" si="195"/>
        <v>0</v>
      </c>
      <c r="U2548" s="15">
        <v>0</v>
      </c>
      <c r="V2548" s="15">
        <v>0</v>
      </c>
      <c r="W2548" s="15">
        <v>0</v>
      </c>
      <c r="X2548" s="15">
        <v>0</v>
      </c>
      <c r="Y2548" s="15">
        <v>0</v>
      </c>
      <c r="Z2548" s="15">
        <v>0</v>
      </c>
      <c r="AA2548" s="15">
        <v>0</v>
      </c>
      <c r="AB2548" s="15">
        <v>0</v>
      </c>
      <c r="AC2548" s="15">
        <v>0</v>
      </c>
      <c r="AD2548" s="15">
        <v>0</v>
      </c>
      <c r="AE2548" s="15">
        <v>0</v>
      </c>
      <c r="AF2548" s="15">
        <v>0</v>
      </c>
      <c r="AG2548" s="15">
        <f t="shared" si="196"/>
        <v>0</v>
      </c>
      <c r="AH2548" s="15">
        <v>0</v>
      </c>
      <c r="AI2548" s="15">
        <v>0</v>
      </c>
      <c r="AJ2548" s="15">
        <v>0</v>
      </c>
      <c r="AK2548" s="15">
        <v>0</v>
      </c>
      <c r="AL2548" s="15">
        <v>0</v>
      </c>
      <c r="AM2548" s="15">
        <v>0</v>
      </c>
      <c r="AN2548" s="15">
        <v>0</v>
      </c>
      <c r="AO2548" s="15">
        <v>0</v>
      </c>
      <c r="AP2548" s="15">
        <v>0</v>
      </c>
      <c r="AQ2548" s="15">
        <v>0</v>
      </c>
      <c r="AR2548" s="15">
        <v>0</v>
      </c>
      <c r="AS2548" s="15">
        <v>0</v>
      </c>
      <c r="AT2548" s="15">
        <f t="shared" si="197"/>
        <v>0</v>
      </c>
      <c r="AU2548" s="15">
        <v>0</v>
      </c>
      <c r="AV2548" s="15">
        <v>0</v>
      </c>
      <c r="AW2548" s="15">
        <v>0</v>
      </c>
      <c r="AX2548" s="15">
        <v>0</v>
      </c>
      <c r="AY2548" s="15">
        <v>0</v>
      </c>
      <c r="AZ2548" s="15">
        <v>0</v>
      </c>
      <c r="BA2548" s="15">
        <v>0</v>
      </c>
      <c r="BB2548" s="15">
        <v>0</v>
      </c>
      <c r="BC2548" s="15">
        <v>0</v>
      </c>
      <c r="BD2548" s="15">
        <v>0</v>
      </c>
      <c r="BE2548" s="15">
        <v>0</v>
      </c>
      <c r="BF2548" s="15">
        <v>0</v>
      </c>
      <c r="BG2548" s="15">
        <f t="shared" si="198"/>
        <v>0</v>
      </c>
      <c r="BH2548" t="str">
        <f t="shared" si="199"/>
        <v>RGETRANS</v>
      </c>
      <c r="BI2548" t="str">
        <f>VLOOKUP(BH2548,[2]Summary!$C$29:$C$56,1,0)</f>
        <v>RGETrans</v>
      </c>
      <c r="BJ2548" s="16">
        <v>44562</v>
      </c>
    </row>
    <row r="2549" spans="1:62" x14ac:dyDescent="0.25">
      <c r="A2549" s="13" t="s">
        <v>5105</v>
      </c>
      <c r="B2549" s="13" t="s">
        <v>840</v>
      </c>
      <c r="C2549" t="s">
        <v>5106</v>
      </c>
      <c r="D2549" t="s">
        <v>307</v>
      </c>
      <c r="E2549" t="s">
        <v>475</v>
      </c>
      <c r="F2549" s="13" t="s">
        <v>153</v>
      </c>
      <c r="H2549" s="15">
        <v>0</v>
      </c>
      <c r="I2549" s="15">
        <v>0</v>
      </c>
      <c r="J2549" s="15">
        <v>0</v>
      </c>
      <c r="K2549" s="15">
        <v>0</v>
      </c>
      <c r="L2549" s="15">
        <v>0</v>
      </c>
      <c r="M2549" s="15">
        <v>0</v>
      </c>
      <c r="N2549" s="15">
        <v>0</v>
      </c>
      <c r="O2549" s="15">
        <v>0</v>
      </c>
      <c r="P2549" s="15">
        <v>0</v>
      </c>
      <c r="Q2549" s="15">
        <v>0</v>
      </c>
      <c r="R2549" s="15">
        <v>0</v>
      </c>
      <c r="S2549" s="15">
        <v>0</v>
      </c>
      <c r="T2549" s="15">
        <f t="shared" si="195"/>
        <v>0</v>
      </c>
      <c r="U2549" s="15">
        <v>0</v>
      </c>
      <c r="V2549" s="15">
        <v>0</v>
      </c>
      <c r="W2549" s="15">
        <v>0</v>
      </c>
      <c r="X2549" s="15">
        <v>0</v>
      </c>
      <c r="Y2549" s="15">
        <v>0</v>
      </c>
      <c r="Z2549" s="15">
        <v>0</v>
      </c>
      <c r="AA2549" s="15">
        <v>0</v>
      </c>
      <c r="AB2549" s="15">
        <v>0</v>
      </c>
      <c r="AC2549" s="15">
        <v>0</v>
      </c>
      <c r="AD2549" s="15">
        <v>0</v>
      </c>
      <c r="AE2549" s="15">
        <v>0</v>
      </c>
      <c r="AF2549" s="15">
        <v>0</v>
      </c>
      <c r="AG2549" s="15">
        <f t="shared" si="196"/>
        <v>0</v>
      </c>
      <c r="AH2549" s="15">
        <v>0</v>
      </c>
      <c r="AI2549" s="15">
        <v>0</v>
      </c>
      <c r="AJ2549" s="15">
        <v>0</v>
      </c>
      <c r="AK2549" s="15">
        <v>0</v>
      </c>
      <c r="AL2549" s="15">
        <v>0</v>
      </c>
      <c r="AM2549" s="15">
        <v>0</v>
      </c>
      <c r="AN2549" s="15">
        <v>0</v>
      </c>
      <c r="AO2549" s="15">
        <v>0</v>
      </c>
      <c r="AP2549" s="15">
        <v>0</v>
      </c>
      <c r="AQ2549" s="15">
        <v>0</v>
      </c>
      <c r="AR2549" s="15">
        <v>0</v>
      </c>
      <c r="AS2549" s="15">
        <v>0</v>
      </c>
      <c r="AT2549" s="15">
        <f t="shared" si="197"/>
        <v>0</v>
      </c>
      <c r="AU2549" s="15">
        <v>20.925630233764647</v>
      </c>
      <c r="AV2549" s="15">
        <v>20.537170471191406</v>
      </c>
      <c r="AW2549" s="15">
        <v>26.160240112304688</v>
      </c>
      <c r="AX2549" s="15">
        <v>69.476837158203125</v>
      </c>
      <c r="AY2549" s="15">
        <v>100.24481176757813</v>
      </c>
      <c r="AZ2549" s="15">
        <v>-29.372669555664064</v>
      </c>
      <c r="BA2549" s="15">
        <v>35.352769531249997</v>
      </c>
      <c r="BB2549" s="15">
        <v>32.578400390624999</v>
      </c>
      <c r="BC2549" s="15">
        <v>34.631031875610354</v>
      </c>
      <c r="BD2549" s="15">
        <v>36.189121093750003</v>
      </c>
      <c r="BE2549" s="15">
        <v>37.235890625000003</v>
      </c>
      <c r="BF2549" s="15">
        <v>358.36</v>
      </c>
      <c r="BG2549" s="15">
        <f t="shared" si="198"/>
        <v>742.31923370361335</v>
      </c>
      <c r="BH2549" t="str">
        <f t="shared" si="199"/>
        <v>BGCGas</v>
      </c>
      <c r="BI2549" t="str">
        <f>VLOOKUP(BH2549,[2]Summary!$C$29:$C$56,1,0)</f>
        <v>BGCGas</v>
      </c>
      <c r="BJ2549" s="16">
        <v>44562</v>
      </c>
    </row>
    <row r="2550" spans="1:62" x14ac:dyDescent="0.25">
      <c r="A2550" s="13" t="s">
        <v>5107</v>
      </c>
      <c r="B2550" s="13" t="s">
        <v>715</v>
      </c>
      <c r="C2550" t="s">
        <v>5108</v>
      </c>
      <c r="D2550" t="s">
        <v>307</v>
      </c>
      <c r="E2550" t="s">
        <v>475</v>
      </c>
      <c r="F2550" s="13" t="s">
        <v>153</v>
      </c>
      <c r="H2550" s="15">
        <v>0</v>
      </c>
      <c r="I2550" s="15">
        <v>0</v>
      </c>
      <c r="J2550" s="15">
        <v>0</v>
      </c>
      <c r="K2550" s="15">
        <v>0</v>
      </c>
      <c r="L2550" s="15">
        <v>0</v>
      </c>
      <c r="M2550" s="15">
        <v>0</v>
      </c>
      <c r="N2550" s="15">
        <v>0</v>
      </c>
      <c r="O2550" s="15">
        <v>0</v>
      </c>
      <c r="P2550" s="15">
        <v>0</v>
      </c>
      <c r="Q2550" s="15">
        <v>0</v>
      </c>
      <c r="R2550" s="15">
        <v>0</v>
      </c>
      <c r="S2550" s="15">
        <v>0</v>
      </c>
      <c r="T2550" s="15">
        <f t="shared" si="195"/>
        <v>0</v>
      </c>
      <c r="U2550" s="15">
        <v>0</v>
      </c>
      <c r="V2550" s="15">
        <v>0</v>
      </c>
      <c r="W2550" s="15">
        <v>0</v>
      </c>
      <c r="X2550" s="15">
        <v>0</v>
      </c>
      <c r="Y2550" s="15">
        <v>0</v>
      </c>
      <c r="Z2550" s="15">
        <v>0</v>
      </c>
      <c r="AA2550" s="15">
        <v>0</v>
      </c>
      <c r="AB2550" s="15">
        <v>0</v>
      </c>
      <c r="AC2550" s="15">
        <v>0</v>
      </c>
      <c r="AD2550" s="15">
        <v>0</v>
      </c>
      <c r="AE2550" s="15">
        <v>0</v>
      </c>
      <c r="AF2550" s="15">
        <v>0</v>
      </c>
      <c r="AG2550" s="15">
        <f t="shared" si="196"/>
        <v>0</v>
      </c>
      <c r="AH2550" s="15">
        <v>0</v>
      </c>
      <c r="AI2550" s="15">
        <v>0</v>
      </c>
      <c r="AJ2550" s="15">
        <v>0</v>
      </c>
      <c r="AK2550" s="15">
        <v>0</v>
      </c>
      <c r="AL2550" s="15">
        <v>0</v>
      </c>
      <c r="AM2550" s="15">
        <v>0</v>
      </c>
      <c r="AN2550" s="15">
        <v>0</v>
      </c>
      <c r="AO2550" s="15">
        <v>0</v>
      </c>
      <c r="AP2550" s="15">
        <v>0</v>
      </c>
      <c r="AQ2550" s="15">
        <v>0</v>
      </c>
      <c r="AR2550" s="15">
        <v>0</v>
      </c>
      <c r="AS2550" s="15">
        <v>0</v>
      </c>
      <c r="AT2550" s="15">
        <f t="shared" si="197"/>
        <v>0</v>
      </c>
      <c r="AU2550" s="15">
        <v>0</v>
      </c>
      <c r="AV2550" s="15">
        <v>0</v>
      </c>
      <c r="AW2550" s="15">
        <v>356.93312500000002</v>
      </c>
      <c r="AX2550" s="15">
        <v>9.9999997764825818E-6</v>
      </c>
      <c r="AY2550" s="15">
        <v>0</v>
      </c>
      <c r="AZ2550" s="15">
        <v>705.25039843750005</v>
      </c>
      <c r="BA2550" s="15">
        <v>2</v>
      </c>
      <c r="BB2550" s="15">
        <v>-2</v>
      </c>
      <c r="BC2550" s="15">
        <v>610.13412500000004</v>
      </c>
      <c r="BD2550" s="15">
        <v>0</v>
      </c>
      <c r="BE2550" s="15">
        <v>575.99175000000002</v>
      </c>
      <c r="BF2550" s="15">
        <v>301.69062500000001</v>
      </c>
      <c r="BG2550" s="15">
        <f t="shared" si="198"/>
        <v>2550.0000334375</v>
      </c>
      <c r="BH2550" t="str">
        <f t="shared" si="199"/>
        <v>BGCGas</v>
      </c>
      <c r="BI2550" t="str">
        <f>VLOOKUP(BH2550,[2]Summary!$C$29:$C$56,1,0)</f>
        <v>BGCGas</v>
      </c>
      <c r="BJ2550" s="16">
        <v>44562</v>
      </c>
    </row>
    <row r="2551" spans="1:62" x14ac:dyDescent="0.25">
      <c r="A2551" s="13" t="s">
        <v>5109</v>
      </c>
      <c r="B2551" s="13" t="s">
        <v>840</v>
      </c>
      <c r="C2551" t="s">
        <v>5110</v>
      </c>
      <c r="D2551" t="s">
        <v>361</v>
      </c>
      <c r="E2551" t="s">
        <v>475</v>
      </c>
      <c r="F2551" s="13" t="s">
        <v>153</v>
      </c>
      <c r="H2551" s="15">
        <v>0</v>
      </c>
      <c r="I2551" s="15">
        <v>0</v>
      </c>
      <c r="J2551" s="15">
        <v>0</v>
      </c>
      <c r="K2551" s="15">
        <v>0</v>
      </c>
      <c r="L2551" s="15">
        <v>0</v>
      </c>
      <c r="M2551" s="15">
        <v>0</v>
      </c>
      <c r="N2551" s="15">
        <v>0</v>
      </c>
      <c r="O2551" s="15">
        <v>0</v>
      </c>
      <c r="P2551" s="15">
        <v>0</v>
      </c>
      <c r="Q2551" s="15">
        <v>0</v>
      </c>
      <c r="R2551" s="15">
        <v>0</v>
      </c>
      <c r="S2551" s="15">
        <v>0</v>
      </c>
      <c r="T2551" s="15">
        <f t="shared" si="195"/>
        <v>0</v>
      </c>
      <c r="U2551" s="15">
        <v>0</v>
      </c>
      <c r="V2551" s="15">
        <v>0</v>
      </c>
      <c r="W2551" s="15">
        <v>0</v>
      </c>
      <c r="X2551" s="15">
        <v>0</v>
      </c>
      <c r="Y2551" s="15">
        <v>0</v>
      </c>
      <c r="Z2551" s="15">
        <v>0</v>
      </c>
      <c r="AA2551" s="15">
        <v>0</v>
      </c>
      <c r="AB2551" s="15">
        <v>0</v>
      </c>
      <c r="AC2551" s="15">
        <v>0</v>
      </c>
      <c r="AD2551" s="15">
        <v>0</v>
      </c>
      <c r="AE2551" s="15">
        <v>0</v>
      </c>
      <c r="AF2551" s="15">
        <v>0</v>
      </c>
      <c r="AG2551" s="15">
        <f t="shared" si="196"/>
        <v>0</v>
      </c>
      <c r="AH2551" s="15">
        <v>0</v>
      </c>
      <c r="AI2551" s="15">
        <v>0</v>
      </c>
      <c r="AJ2551" s="15">
        <v>0</v>
      </c>
      <c r="AK2551" s="15">
        <v>0</v>
      </c>
      <c r="AL2551" s="15">
        <v>0</v>
      </c>
      <c r="AM2551" s="15">
        <v>0</v>
      </c>
      <c r="AN2551" s="15">
        <v>0</v>
      </c>
      <c r="AO2551" s="15">
        <v>0</v>
      </c>
      <c r="AP2551" s="15">
        <v>0</v>
      </c>
      <c r="AQ2551" s="15">
        <v>0</v>
      </c>
      <c r="AR2551" s="15">
        <v>0</v>
      </c>
      <c r="AS2551" s="15">
        <v>0</v>
      </c>
      <c r="AT2551" s="15">
        <f t="shared" si="197"/>
        <v>0</v>
      </c>
      <c r="AU2551" s="15">
        <v>38.839469970703128</v>
      </c>
      <c r="AV2551" s="15">
        <v>61.442030029296873</v>
      </c>
      <c r="AW2551" s="15">
        <v>51.608481445312499</v>
      </c>
      <c r="AX2551" s="15">
        <v>122.45707788085937</v>
      </c>
      <c r="AY2551" s="15">
        <v>8.1484296875000002</v>
      </c>
      <c r="AZ2551" s="15">
        <v>104.35733105468751</v>
      </c>
      <c r="BA2551" s="15">
        <v>11.27075</v>
      </c>
      <c r="BB2551" s="15">
        <v>127.7268369140625</v>
      </c>
      <c r="BC2551" s="15">
        <v>55.548391845703122</v>
      </c>
      <c r="BD2551" s="15">
        <v>91.415999999999997</v>
      </c>
      <c r="BE2551" s="15">
        <v>88.73</v>
      </c>
      <c r="BF2551" s="15">
        <v>167.113</v>
      </c>
      <c r="BG2551" s="15">
        <f t="shared" si="198"/>
        <v>928.65779882812512</v>
      </c>
      <c r="BH2551" t="str">
        <f t="shared" si="199"/>
        <v>SCGGas</v>
      </c>
      <c r="BI2551" t="str">
        <f>VLOOKUP(BH2551,[2]Summary!$C$29:$C$56,1,0)</f>
        <v>SCGGas</v>
      </c>
      <c r="BJ2551" s="16">
        <v>44562</v>
      </c>
    </row>
    <row r="2552" spans="1:62" x14ac:dyDescent="0.25">
      <c r="A2552" s="13" t="s">
        <v>5111</v>
      </c>
      <c r="B2552" s="13" t="s">
        <v>715</v>
      </c>
      <c r="C2552" t="s">
        <v>5112</v>
      </c>
      <c r="D2552" t="s">
        <v>361</v>
      </c>
      <c r="E2552" t="s">
        <v>475</v>
      </c>
      <c r="F2552" s="13" t="s">
        <v>153</v>
      </c>
      <c r="H2552" s="15">
        <v>0</v>
      </c>
      <c r="I2552" s="15">
        <v>0</v>
      </c>
      <c r="J2552" s="15">
        <v>0</v>
      </c>
      <c r="K2552" s="15">
        <v>0</v>
      </c>
      <c r="L2552" s="15">
        <v>0</v>
      </c>
      <c r="M2552" s="15">
        <v>0</v>
      </c>
      <c r="N2552" s="15">
        <v>0</v>
      </c>
      <c r="O2552" s="15">
        <v>0</v>
      </c>
      <c r="P2552" s="15">
        <v>0</v>
      </c>
      <c r="Q2552" s="15">
        <v>0</v>
      </c>
      <c r="R2552" s="15">
        <v>0</v>
      </c>
      <c r="S2552" s="15">
        <v>0</v>
      </c>
      <c r="T2552" s="15">
        <f t="shared" si="195"/>
        <v>0</v>
      </c>
      <c r="U2552" s="15">
        <v>0</v>
      </c>
      <c r="V2552" s="15">
        <v>0</v>
      </c>
      <c r="W2552" s="15">
        <v>0</v>
      </c>
      <c r="X2552" s="15">
        <v>0</v>
      </c>
      <c r="Y2552" s="15">
        <v>0</v>
      </c>
      <c r="Z2552" s="15">
        <v>0</v>
      </c>
      <c r="AA2552" s="15">
        <v>0</v>
      </c>
      <c r="AB2552" s="15">
        <v>0</v>
      </c>
      <c r="AC2552" s="15">
        <v>0</v>
      </c>
      <c r="AD2552" s="15">
        <v>0</v>
      </c>
      <c r="AE2552" s="15">
        <v>0</v>
      </c>
      <c r="AF2552" s="15">
        <v>0</v>
      </c>
      <c r="AG2552" s="15">
        <f t="shared" si="196"/>
        <v>0</v>
      </c>
      <c r="AH2552" s="15">
        <v>0</v>
      </c>
      <c r="AI2552" s="15">
        <v>0</v>
      </c>
      <c r="AJ2552" s="15">
        <v>0</v>
      </c>
      <c r="AK2552" s="15">
        <v>0</v>
      </c>
      <c r="AL2552" s="15">
        <v>0</v>
      </c>
      <c r="AM2552" s="15">
        <v>0</v>
      </c>
      <c r="AN2552" s="15">
        <v>0</v>
      </c>
      <c r="AO2552" s="15">
        <v>0</v>
      </c>
      <c r="AP2552" s="15">
        <v>0</v>
      </c>
      <c r="AQ2552" s="15">
        <v>0</v>
      </c>
      <c r="AR2552" s="15">
        <v>0</v>
      </c>
      <c r="AS2552" s="15">
        <v>0</v>
      </c>
      <c r="AT2552" s="15">
        <f t="shared" si="197"/>
        <v>0</v>
      </c>
      <c r="AU2552" s="15">
        <v>0</v>
      </c>
      <c r="AV2552" s="15">
        <v>0</v>
      </c>
      <c r="AW2552" s="15">
        <v>0</v>
      </c>
      <c r="AX2552" s="15">
        <v>0</v>
      </c>
      <c r="AY2552" s="15">
        <v>0</v>
      </c>
      <c r="AZ2552" s="15">
        <v>0</v>
      </c>
      <c r="BA2552" s="15">
        <v>0</v>
      </c>
      <c r="BB2552" s="15">
        <v>0</v>
      </c>
      <c r="BC2552" s="15">
        <v>0</v>
      </c>
      <c r="BD2552" s="15">
        <v>0</v>
      </c>
      <c r="BE2552" s="15">
        <v>55</v>
      </c>
      <c r="BF2552" s="15">
        <v>110</v>
      </c>
      <c r="BG2552" s="15">
        <f t="shared" si="198"/>
        <v>165</v>
      </c>
      <c r="BH2552" t="str">
        <f t="shared" si="199"/>
        <v>SCGGas</v>
      </c>
      <c r="BI2552" t="str">
        <f>VLOOKUP(BH2552,[2]Summary!$C$29:$C$56,1,0)</f>
        <v>SCGGas</v>
      </c>
      <c r="BJ2552" s="16">
        <v>44562</v>
      </c>
    </row>
    <row r="2553" spans="1:62" x14ac:dyDescent="0.25">
      <c r="A2553" s="13" t="s">
        <v>5113</v>
      </c>
      <c r="B2553" s="13" t="s">
        <v>840</v>
      </c>
      <c r="C2553" t="s">
        <v>5114</v>
      </c>
      <c r="D2553" t="s">
        <v>434</v>
      </c>
      <c r="E2553" t="s">
        <v>475</v>
      </c>
      <c r="F2553" s="13" t="s">
        <v>153</v>
      </c>
      <c r="H2553" s="15">
        <v>0</v>
      </c>
      <c r="I2553" s="15">
        <v>0</v>
      </c>
      <c r="J2553" s="15">
        <v>0</v>
      </c>
      <c r="K2553" s="15">
        <v>0</v>
      </c>
      <c r="L2553" s="15">
        <v>0</v>
      </c>
      <c r="M2553" s="15">
        <v>0</v>
      </c>
      <c r="N2553" s="15">
        <v>0</v>
      </c>
      <c r="O2553" s="15">
        <v>0</v>
      </c>
      <c r="P2553" s="15">
        <v>0</v>
      </c>
      <c r="Q2553" s="15">
        <v>0</v>
      </c>
      <c r="R2553" s="15">
        <v>0</v>
      </c>
      <c r="S2553" s="15">
        <v>0</v>
      </c>
      <c r="T2553" s="15">
        <f t="shared" si="195"/>
        <v>0</v>
      </c>
      <c r="U2553" s="15">
        <v>0</v>
      </c>
      <c r="V2553" s="15">
        <v>0</v>
      </c>
      <c r="W2553" s="15">
        <v>0</v>
      </c>
      <c r="X2553" s="15">
        <v>0</v>
      </c>
      <c r="Y2553" s="15">
        <v>0</v>
      </c>
      <c r="Z2553" s="15">
        <v>0</v>
      </c>
      <c r="AA2553" s="15">
        <v>0</v>
      </c>
      <c r="AB2553" s="15">
        <v>0</v>
      </c>
      <c r="AC2553" s="15">
        <v>0</v>
      </c>
      <c r="AD2553" s="15">
        <v>0</v>
      </c>
      <c r="AE2553" s="15">
        <v>0</v>
      </c>
      <c r="AF2553" s="15">
        <v>0</v>
      </c>
      <c r="AG2553" s="15">
        <f t="shared" si="196"/>
        <v>0</v>
      </c>
      <c r="AH2553" s="15">
        <v>0</v>
      </c>
      <c r="AI2553" s="15">
        <v>0</v>
      </c>
      <c r="AJ2553" s="15">
        <v>0</v>
      </c>
      <c r="AK2553" s="15">
        <v>0</v>
      </c>
      <c r="AL2553" s="15">
        <v>0</v>
      </c>
      <c r="AM2553" s="15">
        <v>0</v>
      </c>
      <c r="AN2553" s="15">
        <v>0</v>
      </c>
      <c r="AO2553" s="15">
        <v>0</v>
      </c>
      <c r="AP2553" s="15">
        <v>0</v>
      </c>
      <c r="AQ2553" s="15">
        <v>0</v>
      </c>
      <c r="AR2553" s="15">
        <v>0</v>
      </c>
      <c r="AS2553" s="15">
        <v>0</v>
      </c>
      <c r="AT2553" s="15">
        <f t="shared" si="197"/>
        <v>0</v>
      </c>
      <c r="AU2553" s="15">
        <v>57.77839990234375</v>
      </c>
      <c r="AV2553" s="15">
        <v>62.786490722656247</v>
      </c>
      <c r="AW2553" s="15">
        <v>79.480658203125003</v>
      </c>
      <c r="AX2553" s="15">
        <v>175.73359765625</v>
      </c>
      <c r="AY2553" s="15">
        <v>163.27349584960936</v>
      </c>
      <c r="AZ2553" s="15">
        <v>236.81070568847656</v>
      </c>
      <c r="BA2553" s="15">
        <v>138.55644287109374</v>
      </c>
      <c r="BB2553" s="15">
        <v>229.92249951171874</v>
      </c>
      <c r="BC2553" s="15">
        <v>100.80185693359375</v>
      </c>
      <c r="BD2553" s="15">
        <v>21.312000000000001</v>
      </c>
      <c r="BE2553" s="15">
        <v>9.0280000000000005</v>
      </c>
      <c r="BF2553" s="15">
        <v>14.512</v>
      </c>
      <c r="BG2553" s="15">
        <f t="shared" si="198"/>
        <v>1289.9961473388671</v>
      </c>
      <c r="BH2553" t="str">
        <f t="shared" si="199"/>
        <v>CNGGas</v>
      </c>
      <c r="BI2553" t="str">
        <f>VLOOKUP(BH2553,[2]Summary!$C$29:$C$56,1,0)</f>
        <v>CNGGas</v>
      </c>
      <c r="BJ2553" s="16">
        <v>44562</v>
      </c>
    </row>
    <row r="2554" spans="1:62" x14ac:dyDescent="0.25">
      <c r="A2554" s="13" t="s">
        <v>5115</v>
      </c>
      <c r="B2554" s="13" t="s">
        <v>715</v>
      </c>
      <c r="C2554" t="s">
        <v>5116</v>
      </c>
      <c r="D2554" t="s">
        <v>434</v>
      </c>
      <c r="E2554" t="s">
        <v>475</v>
      </c>
      <c r="F2554" s="13" t="s">
        <v>153</v>
      </c>
      <c r="H2554" s="15">
        <v>0</v>
      </c>
      <c r="I2554" s="15">
        <v>0</v>
      </c>
      <c r="J2554" s="15">
        <v>0</v>
      </c>
      <c r="K2554" s="15">
        <v>0</v>
      </c>
      <c r="L2554" s="15">
        <v>0</v>
      </c>
      <c r="M2554" s="15">
        <v>0</v>
      </c>
      <c r="N2554" s="15">
        <v>0</v>
      </c>
      <c r="O2554" s="15">
        <v>0</v>
      </c>
      <c r="P2554" s="15">
        <v>0</v>
      </c>
      <c r="Q2554" s="15">
        <v>0</v>
      </c>
      <c r="R2554" s="15">
        <v>0</v>
      </c>
      <c r="S2554" s="15">
        <v>0</v>
      </c>
      <c r="T2554" s="15">
        <f t="shared" si="195"/>
        <v>0</v>
      </c>
      <c r="U2554" s="15">
        <v>0</v>
      </c>
      <c r="V2554" s="15">
        <v>0</v>
      </c>
      <c r="W2554" s="15">
        <v>0</v>
      </c>
      <c r="X2554" s="15">
        <v>0</v>
      </c>
      <c r="Y2554" s="15">
        <v>0</v>
      </c>
      <c r="Z2554" s="15">
        <v>0</v>
      </c>
      <c r="AA2554" s="15">
        <v>0</v>
      </c>
      <c r="AB2554" s="15">
        <v>0</v>
      </c>
      <c r="AC2554" s="15">
        <v>0</v>
      </c>
      <c r="AD2554" s="15">
        <v>0</v>
      </c>
      <c r="AE2554" s="15">
        <v>0</v>
      </c>
      <c r="AF2554" s="15">
        <v>0</v>
      </c>
      <c r="AG2554" s="15">
        <f t="shared" si="196"/>
        <v>0</v>
      </c>
      <c r="AH2554" s="15">
        <v>0</v>
      </c>
      <c r="AI2554" s="15">
        <v>0</v>
      </c>
      <c r="AJ2554" s="15">
        <v>0</v>
      </c>
      <c r="AK2554" s="15">
        <v>0</v>
      </c>
      <c r="AL2554" s="15">
        <v>0</v>
      </c>
      <c r="AM2554" s="15">
        <v>0</v>
      </c>
      <c r="AN2554" s="15">
        <v>0</v>
      </c>
      <c r="AO2554" s="15">
        <v>0</v>
      </c>
      <c r="AP2554" s="15">
        <v>0</v>
      </c>
      <c r="AQ2554" s="15">
        <v>0</v>
      </c>
      <c r="AR2554" s="15">
        <v>0</v>
      </c>
      <c r="AS2554" s="15">
        <v>0</v>
      </c>
      <c r="AT2554" s="15">
        <f t="shared" si="197"/>
        <v>0</v>
      </c>
      <c r="AU2554" s="15">
        <v>0</v>
      </c>
      <c r="AV2554" s="15">
        <v>0</v>
      </c>
      <c r="AW2554" s="15">
        <v>0</v>
      </c>
      <c r="AX2554" s="15">
        <v>0</v>
      </c>
      <c r="AY2554" s="15">
        <v>0</v>
      </c>
      <c r="AZ2554" s="15">
        <v>0</v>
      </c>
      <c r="BA2554" s="15">
        <v>0</v>
      </c>
      <c r="BB2554" s="15">
        <v>0</v>
      </c>
      <c r="BC2554" s="15">
        <v>0</v>
      </c>
      <c r="BD2554" s="15">
        <v>0</v>
      </c>
      <c r="BE2554" s="15">
        <v>300</v>
      </c>
      <c r="BF2554" s="15">
        <v>300</v>
      </c>
      <c r="BG2554" s="15">
        <f t="shared" si="198"/>
        <v>600</v>
      </c>
      <c r="BH2554" t="str">
        <f t="shared" si="199"/>
        <v>CNGGas</v>
      </c>
      <c r="BI2554" t="str">
        <f>VLOOKUP(BH2554,[2]Summary!$C$29:$C$56,1,0)</f>
        <v>CNGGas</v>
      </c>
      <c r="BJ2554" s="16">
        <v>44562</v>
      </c>
    </row>
    <row r="2555" spans="1:62" x14ac:dyDescent="0.25">
      <c r="A2555" s="13">
        <v>802183.02</v>
      </c>
      <c r="B2555" s="13" t="s">
        <v>5117</v>
      </c>
      <c r="C2555" t="s">
        <v>5118</v>
      </c>
      <c r="D2555" t="s">
        <v>18</v>
      </c>
      <c r="E2555" t="s">
        <v>35</v>
      </c>
      <c r="F2555" s="13" t="s">
        <v>62</v>
      </c>
      <c r="H2555" s="15">
        <v>0</v>
      </c>
      <c r="I2555" s="15">
        <v>0</v>
      </c>
      <c r="J2555" s="15">
        <v>0</v>
      </c>
      <c r="K2555" s="15">
        <v>0</v>
      </c>
      <c r="L2555" s="15">
        <v>0</v>
      </c>
      <c r="M2555" s="15">
        <v>0</v>
      </c>
      <c r="N2555" s="15">
        <v>0</v>
      </c>
      <c r="O2555" s="15">
        <v>0</v>
      </c>
      <c r="P2555" s="15">
        <v>0</v>
      </c>
      <c r="Q2555" s="15">
        <v>0</v>
      </c>
      <c r="R2555" s="15">
        <v>0</v>
      </c>
      <c r="S2555" s="15">
        <v>0</v>
      </c>
      <c r="T2555" s="15">
        <f t="shared" si="195"/>
        <v>0</v>
      </c>
      <c r="U2555" s="15">
        <v>0</v>
      </c>
      <c r="V2555" s="15">
        <v>0</v>
      </c>
      <c r="W2555" s="15">
        <v>0</v>
      </c>
      <c r="X2555" s="15">
        <v>0</v>
      </c>
      <c r="Y2555" s="15">
        <v>0</v>
      </c>
      <c r="Z2555" s="15">
        <v>0</v>
      </c>
      <c r="AA2555" s="15">
        <v>0</v>
      </c>
      <c r="AB2555" s="15">
        <v>0</v>
      </c>
      <c r="AC2555" s="15">
        <v>0</v>
      </c>
      <c r="AD2555" s="15">
        <v>0</v>
      </c>
      <c r="AE2555" s="15">
        <v>0</v>
      </c>
      <c r="AF2555" s="15">
        <v>0</v>
      </c>
      <c r="AG2555" s="15">
        <f t="shared" si="196"/>
        <v>0</v>
      </c>
      <c r="AH2555" s="15">
        <v>0</v>
      </c>
      <c r="AI2555" s="15">
        <v>0</v>
      </c>
      <c r="AJ2555" s="15">
        <v>0</v>
      </c>
      <c r="AK2555" s="15">
        <v>0</v>
      </c>
      <c r="AL2555" s="15">
        <v>0</v>
      </c>
      <c r="AM2555" s="15">
        <v>0</v>
      </c>
      <c r="AN2555" s="15">
        <v>0</v>
      </c>
      <c r="AO2555" s="15">
        <v>0</v>
      </c>
      <c r="AP2555" s="15">
        <v>0</v>
      </c>
      <c r="AQ2555" s="15">
        <v>0</v>
      </c>
      <c r="AR2555" s="15">
        <v>0</v>
      </c>
      <c r="AS2555" s="15">
        <v>0</v>
      </c>
      <c r="AT2555" s="15">
        <f t="shared" si="197"/>
        <v>0</v>
      </c>
      <c r="AU2555" s="15">
        <v>0</v>
      </c>
      <c r="AV2555" s="15">
        <v>0</v>
      </c>
      <c r="AW2555" s="15">
        <v>0</v>
      </c>
      <c r="AX2555" s="15">
        <v>0</v>
      </c>
      <c r="AY2555" s="15">
        <v>0</v>
      </c>
      <c r="AZ2555" s="15">
        <v>0</v>
      </c>
      <c r="BA2555" s="15">
        <v>0</v>
      </c>
      <c r="BB2555" s="15">
        <v>0</v>
      </c>
      <c r="BC2555" s="15">
        <v>0</v>
      </c>
      <c r="BD2555" s="15">
        <v>0</v>
      </c>
      <c r="BE2555" s="15">
        <v>0</v>
      </c>
      <c r="BF2555" s="15">
        <v>0</v>
      </c>
      <c r="BG2555" s="15">
        <f t="shared" si="198"/>
        <v>0</v>
      </c>
      <c r="BH2555" t="str">
        <f t="shared" si="199"/>
        <v>UITRANS</v>
      </c>
      <c r="BI2555" t="str">
        <f>VLOOKUP(BH2555,[2]Summary!$C$29:$C$56,1,0)</f>
        <v>UITrans</v>
      </c>
      <c r="BJ2555" s="16">
        <v>44562</v>
      </c>
    </row>
    <row r="2556" spans="1:62" x14ac:dyDescent="0.25">
      <c r="A2556" s="13">
        <v>802185.02</v>
      </c>
      <c r="B2556" s="13" t="s">
        <v>5119</v>
      </c>
      <c r="C2556" t="s">
        <v>5120</v>
      </c>
      <c r="D2556" t="s">
        <v>18</v>
      </c>
      <c r="E2556" t="s">
        <v>35</v>
      </c>
      <c r="F2556" s="13" t="s">
        <v>62</v>
      </c>
      <c r="H2556" s="15">
        <v>0</v>
      </c>
      <c r="I2556" s="15">
        <v>0</v>
      </c>
      <c r="J2556" s="15">
        <v>0</v>
      </c>
      <c r="K2556" s="15">
        <v>0</v>
      </c>
      <c r="L2556" s="15">
        <v>0</v>
      </c>
      <c r="M2556" s="15">
        <v>0</v>
      </c>
      <c r="N2556" s="15">
        <v>0</v>
      </c>
      <c r="O2556" s="15">
        <v>0</v>
      </c>
      <c r="P2556" s="15">
        <v>0</v>
      </c>
      <c r="Q2556" s="15">
        <v>0</v>
      </c>
      <c r="R2556" s="15">
        <v>0</v>
      </c>
      <c r="S2556" s="15">
        <v>985.72799999999995</v>
      </c>
      <c r="T2556" s="15">
        <f t="shared" si="195"/>
        <v>985.72799999999995</v>
      </c>
      <c r="U2556" s="15">
        <v>34.579969238281251</v>
      </c>
      <c r="V2556" s="15">
        <v>8.0681901473999016</v>
      </c>
      <c r="W2556" s="15">
        <v>7.2852597656249998</v>
      </c>
      <c r="X2556" s="15">
        <v>20.147570068359375</v>
      </c>
      <c r="Y2556" s="15">
        <v>7.37735009765625</v>
      </c>
      <c r="Z2556" s="15">
        <v>7.3517797851562499</v>
      </c>
      <c r="AA2556" s="15">
        <v>7.6662402343749996</v>
      </c>
      <c r="AB2556" s="15">
        <v>7.6662402343749996</v>
      </c>
      <c r="AC2556" s="15">
        <v>6.3442001953125002</v>
      </c>
      <c r="AD2556" s="15">
        <v>6.3442001953125002</v>
      </c>
      <c r="AE2556" s="15">
        <v>6.3442001953125002</v>
      </c>
      <c r="AF2556" s="15">
        <v>7.81685986328125</v>
      </c>
      <c r="AG2556" s="15">
        <f t="shared" si="196"/>
        <v>126.99206002044676</v>
      </c>
      <c r="AH2556" s="15">
        <v>7.9802597656250001</v>
      </c>
      <c r="AI2556" s="15">
        <v>7.9802597656250001</v>
      </c>
      <c r="AJ2556" s="15">
        <v>7.9802597656250001</v>
      </c>
      <c r="AK2556" s="15">
        <v>7.7803901367187498</v>
      </c>
      <c r="AL2556" s="15">
        <v>7.7803901367187498</v>
      </c>
      <c r="AM2556" s="15">
        <v>3.5992099609374999</v>
      </c>
      <c r="AN2556" s="15">
        <v>12.33516015625</v>
      </c>
      <c r="AO2556" s="15">
        <v>7.8936201171875</v>
      </c>
      <c r="AP2556" s="15">
        <v>7.48464990234375</v>
      </c>
      <c r="AQ2556" s="15">
        <v>7.4850000000000003</v>
      </c>
      <c r="AR2556" s="15">
        <v>7.48464990234375</v>
      </c>
      <c r="AS2556" s="15">
        <v>48.946538085937497</v>
      </c>
      <c r="AT2556" s="15">
        <f t="shared" si="197"/>
        <v>134.73038769531249</v>
      </c>
      <c r="AU2556" s="15">
        <v>0</v>
      </c>
      <c r="AV2556" s="15">
        <v>0</v>
      </c>
      <c r="AW2556" s="15">
        <v>0</v>
      </c>
      <c r="AX2556" s="15">
        <v>0</v>
      </c>
      <c r="AY2556" s="15">
        <v>0</v>
      </c>
      <c r="AZ2556" s="15">
        <v>0</v>
      </c>
      <c r="BA2556" s="15">
        <v>0</v>
      </c>
      <c r="BB2556" s="15">
        <v>0</v>
      </c>
      <c r="BC2556" s="15">
        <v>0</v>
      </c>
      <c r="BD2556" s="15">
        <v>0</v>
      </c>
      <c r="BE2556" s="15">
        <v>0</v>
      </c>
      <c r="BF2556" s="15">
        <v>0</v>
      </c>
      <c r="BG2556" s="15">
        <f t="shared" si="198"/>
        <v>0</v>
      </c>
      <c r="BH2556" t="str">
        <f t="shared" si="199"/>
        <v>UITRANS</v>
      </c>
      <c r="BI2556" t="str">
        <f>VLOOKUP(BH2556,[2]Summary!$C$29:$C$56,1,0)</f>
        <v>UITrans</v>
      </c>
      <c r="BJ2556" s="16">
        <v>44197</v>
      </c>
    </row>
    <row r="2557" spans="1:62" x14ac:dyDescent="0.25">
      <c r="A2557" s="13">
        <v>802380.01</v>
      </c>
      <c r="B2557" s="13" t="s">
        <v>5121</v>
      </c>
      <c r="C2557" t="s">
        <v>5122</v>
      </c>
      <c r="D2557" t="s">
        <v>18</v>
      </c>
      <c r="E2557" t="s">
        <v>19</v>
      </c>
      <c r="F2557" s="13" t="s">
        <v>62</v>
      </c>
      <c r="H2557" s="15">
        <v>0</v>
      </c>
      <c r="I2557" s="15">
        <v>0</v>
      </c>
      <c r="J2557" s="15">
        <v>0</v>
      </c>
      <c r="K2557" s="15">
        <v>0</v>
      </c>
      <c r="L2557" s="15">
        <v>0</v>
      </c>
      <c r="M2557" s="15">
        <v>0</v>
      </c>
      <c r="N2557" s="15">
        <v>0</v>
      </c>
      <c r="O2557" s="15">
        <v>0</v>
      </c>
      <c r="P2557" s="15">
        <v>0</v>
      </c>
      <c r="Q2557" s="15">
        <v>0</v>
      </c>
      <c r="R2557" s="15">
        <v>0</v>
      </c>
      <c r="S2557" s="15">
        <v>0</v>
      </c>
      <c r="T2557" s="15">
        <f t="shared" si="195"/>
        <v>0</v>
      </c>
      <c r="U2557" s="15">
        <v>0</v>
      </c>
      <c r="V2557" s="15">
        <v>0</v>
      </c>
      <c r="W2557" s="15">
        <v>0</v>
      </c>
      <c r="X2557" s="15">
        <v>0</v>
      </c>
      <c r="Y2557" s="15">
        <v>0</v>
      </c>
      <c r="Z2557" s="15">
        <v>0</v>
      </c>
      <c r="AA2557" s="15">
        <v>0</v>
      </c>
      <c r="AB2557" s="15">
        <v>0</v>
      </c>
      <c r="AC2557" s="15">
        <v>0</v>
      </c>
      <c r="AD2557" s="15">
        <v>0</v>
      </c>
      <c r="AE2557" s="15">
        <v>0</v>
      </c>
      <c r="AF2557" s="15">
        <v>0</v>
      </c>
      <c r="AG2557" s="15">
        <f t="shared" si="196"/>
        <v>0</v>
      </c>
      <c r="AH2557" s="15">
        <v>0</v>
      </c>
      <c r="AI2557" s="15">
        <v>0</v>
      </c>
      <c r="AJ2557" s="15">
        <v>0</v>
      </c>
      <c r="AK2557" s="15">
        <v>0</v>
      </c>
      <c r="AL2557" s="15">
        <v>0</v>
      </c>
      <c r="AM2557" s="15">
        <v>0</v>
      </c>
      <c r="AN2557" s="15">
        <v>0</v>
      </c>
      <c r="AO2557" s="15">
        <v>0</v>
      </c>
      <c r="AP2557" s="15">
        <v>0</v>
      </c>
      <c r="AQ2557" s="15">
        <v>0</v>
      </c>
      <c r="AR2557" s="15">
        <v>0</v>
      </c>
      <c r="AS2557" s="15">
        <v>0</v>
      </c>
      <c r="AT2557" s="15">
        <f t="shared" si="197"/>
        <v>0</v>
      </c>
      <c r="AU2557" s="15">
        <v>0</v>
      </c>
      <c r="AV2557" s="15">
        <v>0</v>
      </c>
      <c r="AW2557" s="15">
        <v>0</v>
      </c>
      <c r="AX2557" s="15">
        <v>0</v>
      </c>
      <c r="AY2557" s="15">
        <v>0</v>
      </c>
      <c r="AZ2557" s="15">
        <v>0</v>
      </c>
      <c r="BA2557" s="15">
        <v>0</v>
      </c>
      <c r="BB2557" s="15">
        <v>0</v>
      </c>
      <c r="BC2557" s="15">
        <v>0</v>
      </c>
      <c r="BD2557" s="15">
        <v>0</v>
      </c>
      <c r="BE2557" s="15">
        <v>0</v>
      </c>
      <c r="BF2557" s="15">
        <v>70</v>
      </c>
      <c r="BG2557" s="15">
        <f t="shared" si="198"/>
        <v>70</v>
      </c>
      <c r="BH2557" t="str">
        <f t="shared" si="199"/>
        <v>UIDIST</v>
      </c>
      <c r="BI2557" t="str">
        <f>VLOOKUP(BH2557,[2]Summary!$C$29:$C$56,1,0)</f>
        <v>UIDist</v>
      </c>
      <c r="BJ2557" s="16">
        <v>44562</v>
      </c>
    </row>
    <row r="2558" spans="1:62" x14ac:dyDescent="0.25">
      <c r="A2558" s="13" t="s">
        <v>5123</v>
      </c>
      <c r="B2558" s="13" t="s">
        <v>5124</v>
      </c>
      <c r="C2558" t="s">
        <v>5125</v>
      </c>
      <c r="D2558" t="s">
        <v>307</v>
      </c>
      <c r="E2558" t="s">
        <v>475</v>
      </c>
      <c r="F2558" s="13" t="s">
        <v>62</v>
      </c>
      <c r="H2558" s="15">
        <v>0</v>
      </c>
      <c r="I2558" s="15">
        <v>0</v>
      </c>
      <c r="J2558" s="15">
        <v>0</v>
      </c>
      <c r="K2558" s="15">
        <v>0</v>
      </c>
      <c r="L2558" s="15">
        <v>0</v>
      </c>
      <c r="M2558" s="15">
        <v>0</v>
      </c>
      <c r="N2558" s="15">
        <v>0</v>
      </c>
      <c r="O2558" s="15">
        <v>0</v>
      </c>
      <c r="P2558" s="15">
        <v>0</v>
      </c>
      <c r="Q2558" s="15">
        <v>0</v>
      </c>
      <c r="R2558" s="15">
        <v>0</v>
      </c>
      <c r="S2558" s="15">
        <v>0</v>
      </c>
      <c r="T2558" s="15">
        <f t="shared" si="195"/>
        <v>0</v>
      </c>
      <c r="U2558" s="15">
        <v>0</v>
      </c>
      <c r="V2558" s="15">
        <v>0</v>
      </c>
      <c r="W2558" s="15">
        <v>0</v>
      </c>
      <c r="X2558" s="15">
        <v>0</v>
      </c>
      <c r="Y2558" s="15">
        <v>0</v>
      </c>
      <c r="Z2558" s="15">
        <v>0</v>
      </c>
      <c r="AA2558" s="15">
        <v>0</v>
      </c>
      <c r="AB2558" s="15">
        <v>0</v>
      </c>
      <c r="AC2558" s="15">
        <v>0</v>
      </c>
      <c r="AD2558" s="15">
        <v>0</v>
      </c>
      <c r="AE2558" s="15">
        <v>0</v>
      </c>
      <c r="AF2558" s="15">
        <v>0</v>
      </c>
      <c r="AG2558" s="15">
        <f t="shared" si="196"/>
        <v>0</v>
      </c>
      <c r="AH2558" s="15">
        <v>0</v>
      </c>
      <c r="AI2558" s="15">
        <v>0</v>
      </c>
      <c r="AJ2558" s="15">
        <v>0</v>
      </c>
      <c r="AK2558" s="15">
        <v>0</v>
      </c>
      <c r="AL2558" s="15">
        <v>0</v>
      </c>
      <c r="AM2558" s="15">
        <v>0</v>
      </c>
      <c r="AN2558" s="15">
        <v>0</v>
      </c>
      <c r="AO2558" s="15">
        <v>0</v>
      </c>
      <c r="AP2558" s="15">
        <v>0</v>
      </c>
      <c r="AQ2558" s="15">
        <v>0</v>
      </c>
      <c r="AR2558" s="15">
        <v>0</v>
      </c>
      <c r="AS2558" s="15">
        <v>0</v>
      </c>
      <c r="AT2558" s="15">
        <f t="shared" si="197"/>
        <v>0</v>
      </c>
      <c r="AU2558" s="15">
        <v>0</v>
      </c>
      <c r="AV2558" s="15">
        <v>0</v>
      </c>
      <c r="AW2558" s="15">
        <v>0</v>
      </c>
      <c r="AX2558" s="15">
        <v>0</v>
      </c>
      <c r="AY2558" s="15">
        <v>0</v>
      </c>
      <c r="AZ2558" s="15">
        <v>0</v>
      </c>
      <c r="BA2558" s="15">
        <v>0</v>
      </c>
      <c r="BB2558" s="15">
        <v>0</v>
      </c>
      <c r="BC2558" s="15">
        <v>0</v>
      </c>
      <c r="BD2558" s="15">
        <v>0</v>
      </c>
      <c r="BE2558" s="15">
        <v>0</v>
      </c>
      <c r="BF2558" s="15">
        <v>3.024</v>
      </c>
      <c r="BG2558" s="15">
        <f t="shared" si="198"/>
        <v>3.024</v>
      </c>
      <c r="BH2558" t="str">
        <f t="shared" si="199"/>
        <v>BGCGas</v>
      </c>
      <c r="BI2558" t="str">
        <f>VLOOKUP(BH2558,[2]Summary!$C$29:$C$56,1,0)</f>
        <v>BGCGas</v>
      </c>
      <c r="BJ2558" s="16">
        <v>44562</v>
      </c>
    </row>
    <row r="2559" spans="1:62" x14ac:dyDescent="0.25">
      <c r="A2559" s="13" t="s">
        <v>5126</v>
      </c>
      <c r="B2559" s="13" t="s">
        <v>5127</v>
      </c>
      <c r="C2559" t="s">
        <v>5125</v>
      </c>
      <c r="D2559" t="s">
        <v>361</v>
      </c>
      <c r="E2559" t="s">
        <v>475</v>
      </c>
      <c r="F2559" s="13" t="s">
        <v>62</v>
      </c>
      <c r="H2559" s="15">
        <v>0</v>
      </c>
      <c r="I2559" s="15">
        <v>0</v>
      </c>
      <c r="J2559" s="15">
        <v>0</v>
      </c>
      <c r="K2559" s="15">
        <v>0</v>
      </c>
      <c r="L2559" s="15">
        <v>0</v>
      </c>
      <c r="M2559" s="15">
        <v>0</v>
      </c>
      <c r="N2559" s="15">
        <v>0</v>
      </c>
      <c r="O2559" s="15">
        <v>0</v>
      </c>
      <c r="P2559" s="15">
        <v>0</v>
      </c>
      <c r="Q2559" s="15">
        <v>0</v>
      </c>
      <c r="R2559" s="15">
        <v>0</v>
      </c>
      <c r="S2559" s="15">
        <v>0</v>
      </c>
      <c r="T2559" s="15">
        <f t="shared" si="195"/>
        <v>0</v>
      </c>
      <c r="U2559" s="15">
        <v>0</v>
      </c>
      <c r="V2559" s="15">
        <v>0</v>
      </c>
      <c r="W2559" s="15">
        <v>0</v>
      </c>
      <c r="X2559" s="15">
        <v>0</v>
      </c>
      <c r="Y2559" s="15">
        <v>0</v>
      </c>
      <c r="Z2559" s="15">
        <v>0</v>
      </c>
      <c r="AA2559" s="15">
        <v>0</v>
      </c>
      <c r="AB2559" s="15">
        <v>0</v>
      </c>
      <c r="AC2559" s="15">
        <v>0</v>
      </c>
      <c r="AD2559" s="15">
        <v>0</v>
      </c>
      <c r="AE2559" s="15">
        <v>0</v>
      </c>
      <c r="AF2559" s="15">
        <v>0</v>
      </c>
      <c r="AG2559" s="15">
        <f t="shared" si="196"/>
        <v>0</v>
      </c>
      <c r="AH2559" s="15">
        <v>0</v>
      </c>
      <c r="AI2559" s="15">
        <v>0</v>
      </c>
      <c r="AJ2559" s="15">
        <v>0</v>
      </c>
      <c r="AK2559" s="15">
        <v>0</v>
      </c>
      <c r="AL2559" s="15">
        <v>0</v>
      </c>
      <c r="AM2559" s="15">
        <v>0</v>
      </c>
      <c r="AN2559" s="15">
        <v>0</v>
      </c>
      <c r="AO2559" s="15">
        <v>0</v>
      </c>
      <c r="AP2559" s="15">
        <v>0</v>
      </c>
      <c r="AQ2559" s="15">
        <v>0</v>
      </c>
      <c r="AR2559" s="15">
        <v>0</v>
      </c>
      <c r="AS2559" s="15">
        <v>0</v>
      </c>
      <c r="AT2559" s="15">
        <f t="shared" si="197"/>
        <v>0</v>
      </c>
      <c r="AU2559" s="15">
        <v>0</v>
      </c>
      <c r="AV2559" s="15">
        <v>0</v>
      </c>
      <c r="AW2559" s="15">
        <v>0</v>
      </c>
      <c r="AX2559" s="15">
        <v>0</v>
      </c>
      <c r="AY2559" s="15">
        <v>0</v>
      </c>
      <c r="AZ2559" s="15">
        <v>0</v>
      </c>
      <c r="BA2559" s="15">
        <v>0</v>
      </c>
      <c r="BB2559" s="15">
        <v>0</v>
      </c>
      <c r="BC2559" s="15">
        <v>0</v>
      </c>
      <c r="BD2559" s="15">
        <v>0</v>
      </c>
      <c r="BE2559" s="15">
        <v>0</v>
      </c>
      <c r="BF2559" s="15">
        <v>14.818</v>
      </c>
      <c r="BG2559" s="15">
        <f t="shared" si="198"/>
        <v>14.818</v>
      </c>
      <c r="BH2559" t="str">
        <f t="shared" si="199"/>
        <v>SCGGas</v>
      </c>
      <c r="BI2559" t="str">
        <f>VLOOKUP(BH2559,[2]Summary!$C$29:$C$56,1,0)</f>
        <v>SCGGas</v>
      </c>
      <c r="BJ2559" s="16">
        <v>44562</v>
      </c>
    </row>
    <row r="2560" spans="1:62" x14ac:dyDescent="0.25">
      <c r="A2560" s="13" t="s">
        <v>5128</v>
      </c>
      <c r="B2560" s="13" t="s">
        <v>5129</v>
      </c>
      <c r="C2560" t="s">
        <v>5130</v>
      </c>
      <c r="D2560" t="s">
        <v>434</v>
      </c>
      <c r="E2560" t="s">
        <v>475</v>
      </c>
      <c r="F2560" s="13" t="s">
        <v>62</v>
      </c>
      <c r="H2560" s="15">
        <v>0</v>
      </c>
      <c r="I2560" s="15">
        <v>0</v>
      </c>
      <c r="J2560" s="15">
        <v>0</v>
      </c>
      <c r="K2560" s="15">
        <v>0</v>
      </c>
      <c r="L2560" s="15">
        <v>0</v>
      </c>
      <c r="M2560" s="15">
        <v>0</v>
      </c>
      <c r="N2560" s="15">
        <v>0</v>
      </c>
      <c r="O2560" s="15">
        <v>0</v>
      </c>
      <c r="P2560" s="15">
        <v>0</v>
      </c>
      <c r="Q2560" s="15">
        <v>0</v>
      </c>
      <c r="R2560" s="15">
        <v>0</v>
      </c>
      <c r="S2560" s="15">
        <v>0</v>
      </c>
      <c r="T2560" s="15">
        <f t="shared" si="195"/>
        <v>0</v>
      </c>
      <c r="U2560" s="15">
        <v>0</v>
      </c>
      <c r="V2560" s="15">
        <v>0</v>
      </c>
      <c r="W2560" s="15">
        <v>0</v>
      </c>
      <c r="X2560" s="15">
        <v>0</v>
      </c>
      <c r="Y2560" s="15">
        <v>0</v>
      </c>
      <c r="Z2560" s="15">
        <v>0</v>
      </c>
      <c r="AA2560" s="15">
        <v>0</v>
      </c>
      <c r="AB2560" s="15">
        <v>0</v>
      </c>
      <c r="AC2560" s="15">
        <v>0</v>
      </c>
      <c r="AD2560" s="15">
        <v>0</v>
      </c>
      <c r="AE2560" s="15">
        <v>0</v>
      </c>
      <c r="AF2560" s="15">
        <v>0</v>
      </c>
      <c r="AG2560" s="15">
        <f t="shared" si="196"/>
        <v>0</v>
      </c>
      <c r="AH2560" s="15">
        <v>0</v>
      </c>
      <c r="AI2560" s="15">
        <v>0</v>
      </c>
      <c r="AJ2560" s="15">
        <v>0</v>
      </c>
      <c r="AK2560" s="15">
        <v>0</v>
      </c>
      <c r="AL2560" s="15">
        <v>0</v>
      </c>
      <c r="AM2560" s="15">
        <v>0</v>
      </c>
      <c r="AN2560" s="15">
        <v>0</v>
      </c>
      <c r="AO2560" s="15">
        <v>0</v>
      </c>
      <c r="AP2560" s="15">
        <v>0</v>
      </c>
      <c r="AQ2560" s="15">
        <v>0</v>
      </c>
      <c r="AR2560" s="15">
        <v>0</v>
      </c>
      <c r="AS2560" s="15">
        <v>0</v>
      </c>
      <c r="AT2560" s="15">
        <f t="shared" si="197"/>
        <v>0</v>
      </c>
      <c r="AU2560" s="15">
        <v>0</v>
      </c>
      <c r="AV2560" s="15">
        <v>0</v>
      </c>
      <c r="AW2560" s="15">
        <v>0</v>
      </c>
      <c r="AX2560" s="15">
        <v>0</v>
      </c>
      <c r="AY2560" s="15">
        <v>0</v>
      </c>
      <c r="AZ2560" s="15">
        <v>0</v>
      </c>
      <c r="BA2560" s="15">
        <v>0</v>
      </c>
      <c r="BB2560" s="15">
        <v>0</v>
      </c>
      <c r="BC2560" s="15">
        <v>0</v>
      </c>
      <c r="BD2560" s="15">
        <v>0</v>
      </c>
      <c r="BE2560" s="15">
        <v>0</v>
      </c>
      <c r="BF2560" s="15">
        <v>13.305999999999999</v>
      </c>
      <c r="BG2560" s="15">
        <f t="shared" si="198"/>
        <v>13.305999999999999</v>
      </c>
      <c r="BH2560" t="str">
        <f t="shared" si="199"/>
        <v>CNGGas</v>
      </c>
      <c r="BI2560" t="str">
        <f>VLOOKUP(BH2560,[2]Summary!$C$29:$C$56,1,0)</f>
        <v>CNGGas</v>
      </c>
      <c r="BJ2560" s="16">
        <v>44562</v>
      </c>
    </row>
    <row r="2561" spans="1:62" x14ac:dyDescent="0.25">
      <c r="A2561" s="13" t="s">
        <v>5131</v>
      </c>
      <c r="B2561" s="13" t="s">
        <v>5132</v>
      </c>
      <c r="C2561" t="s">
        <v>5133</v>
      </c>
      <c r="D2561" t="s">
        <v>599</v>
      </c>
      <c r="E2561" t="s">
        <v>301</v>
      </c>
      <c r="F2561" s="13" t="s">
        <v>166</v>
      </c>
      <c r="H2561" s="15">
        <v>0</v>
      </c>
      <c r="I2561" s="15">
        <v>0</v>
      </c>
      <c r="J2561" s="15">
        <v>0</v>
      </c>
      <c r="K2561" s="15">
        <v>0</v>
      </c>
      <c r="L2561" s="15">
        <v>0</v>
      </c>
      <c r="M2561" s="15">
        <v>0</v>
      </c>
      <c r="N2561" s="15">
        <v>0</v>
      </c>
      <c r="O2561" s="15">
        <v>0</v>
      </c>
      <c r="P2561" s="15">
        <v>0</v>
      </c>
      <c r="Q2561" s="15">
        <v>0</v>
      </c>
      <c r="R2561" s="15">
        <v>0</v>
      </c>
      <c r="S2561" s="15">
        <v>0</v>
      </c>
      <c r="T2561" s="15">
        <f t="shared" si="195"/>
        <v>0</v>
      </c>
      <c r="U2561" s="15">
        <v>0</v>
      </c>
      <c r="V2561" s="15">
        <v>0</v>
      </c>
      <c r="W2561" s="15">
        <v>0</v>
      </c>
      <c r="X2561" s="15">
        <v>0</v>
      </c>
      <c r="Y2561" s="15">
        <v>0</v>
      </c>
      <c r="Z2561" s="15">
        <v>0</v>
      </c>
      <c r="AA2561" s="15">
        <v>0</v>
      </c>
      <c r="AB2561" s="15">
        <v>0</v>
      </c>
      <c r="AC2561" s="15">
        <v>0</v>
      </c>
      <c r="AD2561" s="15">
        <v>0</v>
      </c>
      <c r="AE2561" s="15">
        <v>0</v>
      </c>
      <c r="AF2561" s="15">
        <v>0</v>
      </c>
      <c r="AG2561" s="15">
        <f t="shared" si="196"/>
        <v>0</v>
      </c>
      <c r="AH2561" s="15">
        <v>0</v>
      </c>
      <c r="AI2561" s="15">
        <v>0</v>
      </c>
      <c r="AJ2561" s="15">
        <v>0</v>
      </c>
      <c r="AK2561" s="15">
        <v>0</v>
      </c>
      <c r="AL2561" s="15">
        <v>0</v>
      </c>
      <c r="AM2561" s="15">
        <v>0</v>
      </c>
      <c r="AN2561" s="15">
        <v>0</v>
      </c>
      <c r="AO2561" s="15">
        <v>0</v>
      </c>
      <c r="AP2561" s="15">
        <v>0</v>
      </c>
      <c r="AQ2561" s="15">
        <v>0</v>
      </c>
      <c r="AR2561" s="15">
        <v>0</v>
      </c>
      <c r="AS2561" s="15">
        <v>0</v>
      </c>
      <c r="AT2561" s="15">
        <f t="shared" si="197"/>
        <v>0</v>
      </c>
      <c r="AU2561" s="15">
        <v>0</v>
      </c>
      <c r="AV2561" s="15">
        <v>0</v>
      </c>
      <c r="AW2561" s="15">
        <v>0</v>
      </c>
      <c r="AX2561" s="15">
        <v>0</v>
      </c>
      <c r="AY2561" s="15">
        <v>0</v>
      </c>
      <c r="AZ2561" s="15">
        <v>0</v>
      </c>
      <c r="BA2561" s="15">
        <v>0</v>
      </c>
      <c r="BB2561" s="15">
        <v>0</v>
      </c>
      <c r="BC2561" s="15">
        <v>0</v>
      </c>
      <c r="BD2561" s="15">
        <v>0</v>
      </c>
      <c r="BE2561" s="15">
        <v>0</v>
      </c>
      <c r="BF2561" s="15">
        <v>0</v>
      </c>
      <c r="BG2561" s="15">
        <f t="shared" si="198"/>
        <v>0</v>
      </c>
      <c r="BH2561" t="str">
        <f t="shared" si="199"/>
        <v>NYSEGCommon</v>
      </c>
      <c r="BI2561" t="str">
        <f>VLOOKUP(BH2561,[2]Summary!$C$29:$C$56,1,0)</f>
        <v>NYSEGCommon</v>
      </c>
      <c r="BJ2561" s="16">
        <v>44562</v>
      </c>
    </row>
    <row r="2562" spans="1:62" x14ac:dyDescent="0.25">
      <c r="A2562" s="13" t="s">
        <v>5134</v>
      </c>
      <c r="B2562" s="13" t="s">
        <v>5135</v>
      </c>
      <c r="C2562" t="s">
        <v>5133</v>
      </c>
      <c r="D2562" t="s">
        <v>596</v>
      </c>
      <c r="E2562" t="s">
        <v>301</v>
      </c>
      <c r="F2562" s="13" t="s">
        <v>166</v>
      </c>
      <c r="H2562" s="15">
        <v>0</v>
      </c>
      <c r="I2562" s="15">
        <v>0</v>
      </c>
      <c r="J2562" s="15">
        <v>0</v>
      </c>
      <c r="K2562" s="15">
        <v>0</v>
      </c>
      <c r="L2562" s="15">
        <v>0</v>
      </c>
      <c r="M2562" s="15">
        <v>0</v>
      </c>
      <c r="N2562" s="15">
        <v>0</v>
      </c>
      <c r="O2562" s="15">
        <v>0</v>
      </c>
      <c r="P2562" s="15">
        <v>0</v>
      </c>
      <c r="Q2562" s="15">
        <v>0</v>
      </c>
      <c r="R2562" s="15">
        <v>0</v>
      </c>
      <c r="S2562" s="15">
        <v>0</v>
      </c>
      <c r="T2562" s="15">
        <f t="shared" si="195"/>
        <v>0</v>
      </c>
      <c r="U2562" s="15">
        <v>0</v>
      </c>
      <c r="V2562" s="15">
        <v>0</v>
      </c>
      <c r="W2562" s="15">
        <v>0</v>
      </c>
      <c r="X2562" s="15">
        <v>0</v>
      </c>
      <c r="Y2562" s="15">
        <v>0</v>
      </c>
      <c r="Z2562" s="15">
        <v>0</v>
      </c>
      <c r="AA2562" s="15">
        <v>0</v>
      </c>
      <c r="AB2562" s="15">
        <v>0</v>
      </c>
      <c r="AC2562" s="15">
        <v>0</v>
      </c>
      <c r="AD2562" s="15">
        <v>0</v>
      </c>
      <c r="AE2562" s="15">
        <v>0</v>
      </c>
      <c r="AF2562" s="15">
        <v>0</v>
      </c>
      <c r="AG2562" s="15">
        <f t="shared" si="196"/>
        <v>0</v>
      </c>
      <c r="AH2562" s="15">
        <v>0</v>
      </c>
      <c r="AI2562" s="15">
        <v>0</v>
      </c>
      <c r="AJ2562" s="15">
        <v>0</v>
      </c>
      <c r="AK2562" s="15">
        <v>0</v>
      </c>
      <c r="AL2562" s="15">
        <v>0</v>
      </c>
      <c r="AM2562" s="15">
        <v>0</v>
      </c>
      <c r="AN2562" s="15">
        <v>0</v>
      </c>
      <c r="AO2562" s="15">
        <v>0</v>
      </c>
      <c r="AP2562" s="15">
        <v>0</v>
      </c>
      <c r="AQ2562" s="15">
        <v>0</v>
      </c>
      <c r="AR2562" s="15">
        <v>0</v>
      </c>
      <c r="AS2562" s="15">
        <v>0</v>
      </c>
      <c r="AT2562" s="15">
        <f t="shared" si="197"/>
        <v>0</v>
      </c>
      <c r="AU2562" s="15">
        <v>0</v>
      </c>
      <c r="AV2562" s="15">
        <v>0</v>
      </c>
      <c r="AW2562" s="15">
        <v>0</v>
      </c>
      <c r="AX2562" s="15">
        <v>0</v>
      </c>
      <c r="AY2562" s="15">
        <v>0</v>
      </c>
      <c r="AZ2562" s="15">
        <v>0</v>
      </c>
      <c r="BA2562" s="15">
        <v>0</v>
      </c>
      <c r="BB2562" s="15">
        <v>0</v>
      </c>
      <c r="BC2562" s="15">
        <v>0</v>
      </c>
      <c r="BD2562" s="15">
        <v>0</v>
      </c>
      <c r="BE2562" s="15">
        <v>0</v>
      </c>
      <c r="BF2562" s="15">
        <v>0</v>
      </c>
      <c r="BG2562" s="15">
        <f t="shared" si="198"/>
        <v>0</v>
      </c>
      <c r="BH2562" t="str">
        <f t="shared" si="199"/>
        <v>RGECommon</v>
      </c>
      <c r="BI2562" t="str">
        <f>VLOOKUP(BH2562,[2]Summary!$C$29:$C$56,1,0)</f>
        <v>RGECommon</v>
      </c>
      <c r="BJ2562" s="16">
        <v>44562</v>
      </c>
    </row>
    <row r="2563" spans="1:62" x14ac:dyDescent="0.25">
      <c r="A2563" s="13" t="s">
        <v>5136</v>
      </c>
      <c r="B2563" s="13" t="s">
        <v>5137</v>
      </c>
      <c r="C2563" t="s">
        <v>5138</v>
      </c>
      <c r="D2563" t="s">
        <v>599</v>
      </c>
      <c r="E2563" t="s">
        <v>19</v>
      </c>
      <c r="F2563" s="13" t="s">
        <v>62</v>
      </c>
      <c r="H2563" s="15">
        <v>9.5030000000000003E-2</v>
      </c>
      <c r="I2563" s="15">
        <v>8.5830000000000004E-2</v>
      </c>
      <c r="J2563" s="15">
        <v>5.067E-2</v>
      </c>
      <c r="K2563" s="15">
        <v>7.7170000000000002E-2</v>
      </c>
      <c r="L2563" s="15">
        <v>-4.5469999999999997E-2</v>
      </c>
      <c r="M2563" s="15">
        <v>6.9690000000000002E-2</v>
      </c>
      <c r="N2563" s="15">
        <v>5.7019999999999994E-2</v>
      </c>
      <c r="O2563" s="15">
        <v>5.7019999999999994E-2</v>
      </c>
      <c r="P2563" s="15">
        <v>8.9599999999999999E-2</v>
      </c>
      <c r="Q2563" s="15">
        <v>6.0929999999999998E-2</v>
      </c>
      <c r="R2563" s="15">
        <v>5.8960000000000005E-2</v>
      </c>
      <c r="S2563" s="15">
        <v>6.0929999999999998E-2</v>
      </c>
      <c r="T2563" s="15">
        <f t="shared" ref="T2563:T2626" si="200">SUM(H2563:S2563)</f>
        <v>0.71738000000000013</v>
      </c>
      <c r="U2563" s="15">
        <v>6.2920000000000004E-2</v>
      </c>
      <c r="V2563" s="15">
        <v>5.6829999999999999E-2</v>
      </c>
      <c r="W2563" s="15">
        <v>0.19700999999999999</v>
      </c>
      <c r="X2563" s="15">
        <v>0.12272999999999999</v>
      </c>
      <c r="Y2563" s="15">
        <v>0.11353999999999999</v>
      </c>
      <c r="Z2563" s="15">
        <v>0.10987000000000001</v>
      </c>
      <c r="AA2563" s="15">
        <v>0.11353999999999999</v>
      </c>
      <c r="AB2563" s="15">
        <v>0.11353999999999999</v>
      </c>
      <c r="AC2563" s="15">
        <v>0.10987000000000001</v>
      </c>
      <c r="AD2563" s="15">
        <v>0.11353999999999999</v>
      </c>
      <c r="AE2563" s="15">
        <v>0.10987000000000001</v>
      </c>
      <c r="AF2563" s="15">
        <v>8.1810000000000008E-2</v>
      </c>
      <c r="AG2563" s="15">
        <f t="shared" ref="AG2563:AG2626" si="201">SUM(U2563:AF2563)</f>
        <v>1.30507</v>
      </c>
      <c r="AH2563" s="15">
        <v>0.11722999999999999</v>
      </c>
      <c r="AI2563" s="15">
        <v>0.10965999999999999</v>
      </c>
      <c r="AJ2563" s="15">
        <v>5.4479999999999994E-2</v>
      </c>
      <c r="AK2563" s="15">
        <v>9.2770000000000005E-2</v>
      </c>
      <c r="AL2563" s="15">
        <v>543.82180999999991</v>
      </c>
      <c r="AM2563" s="15">
        <v>-4.5929200000000003</v>
      </c>
      <c r="AN2563" s="15">
        <v>43.863150000000005</v>
      </c>
      <c r="AO2563" s="15">
        <v>3955.2768200000005</v>
      </c>
      <c r="AP2563" s="15">
        <v>503.31486999999998</v>
      </c>
      <c r="AQ2563" s="15">
        <v>553.82458000000008</v>
      </c>
      <c r="AR2563" s="15">
        <v>104.42082999999998</v>
      </c>
      <c r="AS2563" s="15">
        <v>12237.987800000003</v>
      </c>
      <c r="AT2563" s="15">
        <f t="shared" ref="AT2563:AT2626" si="202">SUM(AH2563:AS2563)</f>
        <v>17938.291080000003</v>
      </c>
      <c r="AU2563" s="15">
        <v>-483.14980078125001</v>
      </c>
      <c r="AV2563" s="15">
        <v>1412.97890234375</v>
      </c>
      <c r="AW2563" s="15">
        <v>-2279.6483125</v>
      </c>
      <c r="AX2563" s="15">
        <v>1176.3658388519286</v>
      </c>
      <c r="AY2563" s="15">
        <v>3671.520167219162</v>
      </c>
      <c r="AZ2563" s="15">
        <v>1292.2039032230377</v>
      </c>
      <c r="BA2563" s="15">
        <v>1680.3533876495362</v>
      </c>
      <c r="BB2563" s="15">
        <v>1027.8928978347778</v>
      </c>
      <c r="BC2563" s="15">
        <v>3495.3044250633716</v>
      </c>
      <c r="BD2563" s="15">
        <v>5892.6385</v>
      </c>
      <c r="BE2563" s="15">
        <v>9611.1550000000007</v>
      </c>
      <c r="BF2563" s="15">
        <v>9531.0789999999997</v>
      </c>
      <c r="BG2563" s="15">
        <f t="shared" ref="BG2563:BG2626" si="203">SUM(AU2563:BF2563)</f>
        <v>36028.693908904315</v>
      </c>
      <c r="BH2563" t="str">
        <f t="shared" ref="BH2563:BH2626" si="204">D2563&amp;E2563</f>
        <v>NYSEGDIST</v>
      </c>
      <c r="BI2563" t="str">
        <f>VLOOKUP(BH2563,[2]Summary!$C$29:$C$56,1,0)</f>
        <v>NYSEGDist</v>
      </c>
      <c r="BJ2563" s="16">
        <v>44562</v>
      </c>
    </row>
    <row r="2564" spans="1:62" x14ac:dyDescent="0.25">
      <c r="A2564" s="13" t="s">
        <v>5139</v>
      </c>
      <c r="B2564" s="13" t="s">
        <v>5137</v>
      </c>
      <c r="C2564" t="s">
        <v>5138</v>
      </c>
      <c r="D2564" t="s">
        <v>599</v>
      </c>
      <c r="E2564" t="s">
        <v>475</v>
      </c>
      <c r="F2564" s="13" t="s">
        <v>62</v>
      </c>
      <c r="H2564" s="15">
        <v>0.17182</v>
      </c>
      <c r="I2564" s="15">
        <v>0.15518999999999999</v>
      </c>
      <c r="J2564" s="15">
        <v>9.1600000000000001E-2</v>
      </c>
      <c r="K2564" s="15">
        <v>0.13954</v>
      </c>
      <c r="L2564" s="15">
        <v>-8.226E-2</v>
      </c>
      <c r="M2564" s="15">
        <v>0.12603</v>
      </c>
      <c r="N2564" s="15">
        <v>0.10309</v>
      </c>
      <c r="O2564" s="15">
        <v>0.10309</v>
      </c>
      <c r="P2564" s="15">
        <v>0.16203000000000001</v>
      </c>
      <c r="Q2564" s="15">
        <v>0.11015999999999999</v>
      </c>
      <c r="R2564" s="15">
        <v>0.10661</v>
      </c>
      <c r="S2564" s="15">
        <v>0.11015999999999999</v>
      </c>
      <c r="T2564" s="15">
        <f t="shared" si="200"/>
        <v>1.2970600000000001</v>
      </c>
      <c r="U2564" s="15">
        <v>0.11377000000000001</v>
      </c>
      <c r="V2564" s="15">
        <v>0.10275999999999999</v>
      </c>
      <c r="W2564" s="15">
        <v>0.35616000000000003</v>
      </c>
      <c r="X2564" s="15">
        <v>0.22188999999999998</v>
      </c>
      <c r="Y2564" s="15">
        <v>0.20527000000000001</v>
      </c>
      <c r="Z2564" s="15">
        <v>0.19863999999999998</v>
      </c>
      <c r="AA2564" s="15">
        <v>0.20527000000000001</v>
      </c>
      <c r="AB2564" s="15">
        <v>0.20527000000000001</v>
      </c>
      <c r="AC2564" s="15">
        <v>0.19863999999999998</v>
      </c>
      <c r="AD2564" s="15">
        <v>0.20527000000000001</v>
      </c>
      <c r="AE2564" s="15">
        <v>0.19863999999999998</v>
      </c>
      <c r="AF2564" s="15">
        <v>0.14793999999999999</v>
      </c>
      <c r="AG2564" s="15">
        <f t="shared" si="201"/>
        <v>2.3595200000000003</v>
      </c>
      <c r="AH2564" s="15">
        <v>0.21193000000000001</v>
      </c>
      <c r="AI2564" s="15">
        <v>0.19826999999999997</v>
      </c>
      <c r="AJ2564" s="15">
        <v>9.8519999999999996E-2</v>
      </c>
      <c r="AK2564" s="15">
        <v>0.16770999999999997</v>
      </c>
      <c r="AL2564" s="15">
        <v>0.21300999999999998</v>
      </c>
      <c r="AM2564" s="15">
        <v>0.18848000000000001</v>
      </c>
      <c r="AN2564" s="15">
        <v>0.25797000000000003</v>
      </c>
      <c r="AO2564" s="15">
        <v>0.20126999999999998</v>
      </c>
      <c r="AP2564" s="15">
        <v>0.19477</v>
      </c>
      <c r="AQ2564" s="15">
        <v>0.20126999999999998</v>
      </c>
      <c r="AR2564" s="15">
        <v>0.19477</v>
      </c>
      <c r="AS2564" s="15">
        <v>0.22308999999999998</v>
      </c>
      <c r="AT2564" s="15">
        <f t="shared" si="202"/>
        <v>2.3510600000000004</v>
      </c>
      <c r="AU2564" s="15">
        <v>0.20714999389648436</v>
      </c>
      <c r="AV2564" s="15">
        <v>0.18710000610351563</v>
      </c>
      <c r="AW2564" s="15">
        <v>0.3069800109863281</v>
      </c>
      <c r="AX2564" s="15">
        <v>0.23350000000000001</v>
      </c>
      <c r="AY2564" s="15">
        <v>0.21614999389648437</v>
      </c>
      <c r="AZ2564" s="15">
        <v>0.22675000000000001</v>
      </c>
      <c r="BA2564" s="15">
        <v>0.2343000030517578</v>
      </c>
      <c r="BB2564" s="15">
        <v>0.2343000030517578</v>
      </c>
      <c r="BC2564" s="15">
        <v>0.24453999328613282</v>
      </c>
      <c r="BD2564" s="15">
        <v>1473.1605</v>
      </c>
      <c r="BE2564" s="15">
        <v>2402.7885000000001</v>
      </c>
      <c r="BF2564" s="15">
        <v>2381.3645000000001</v>
      </c>
      <c r="BG2564" s="15">
        <f t="shared" si="203"/>
        <v>6259.4042700042719</v>
      </c>
      <c r="BH2564" t="str">
        <f t="shared" si="204"/>
        <v>NYSEGGas</v>
      </c>
      <c r="BI2564" t="str">
        <f>VLOOKUP(BH2564,[2]Summary!$C$29:$C$56,1,0)</f>
        <v>NYSEGGas</v>
      </c>
      <c r="BJ2564" s="16">
        <v>44562</v>
      </c>
    </row>
    <row r="2565" spans="1:62" x14ac:dyDescent="0.25">
      <c r="A2565" s="13" t="s">
        <v>5140</v>
      </c>
      <c r="B2565" s="13" t="s">
        <v>5141</v>
      </c>
      <c r="C2565" t="s">
        <v>5142</v>
      </c>
      <c r="D2565" t="s">
        <v>596</v>
      </c>
      <c r="E2565" t="s">
        <v>475</v>
      </c>
      <c r="F2565" s="13" t="s">
        <v>62</v>
      </c>
      <c r="H2565" s="15">
        <v>0</v>
      </c>
      <c r="I2565" s="15">
        <v>0</v>
      </c>
      <c r="J2565" s="15">
        <v>0</v>
      </c>
      <c r="K2565" s="15">
        <v>0</v>
      </c>
      <c r="L2565" s="15">
        <v>0</v>
      </c>
      <c r="M2565" s="15">
        <v>0</v>
      </c>
      <c r="N2565" s="15">
        <v>0</v>
      </c>
      <c r="O2565" s="15">
        <v>0</v>
      </c>
      <c r="P2565" s="15">
        <v>0</v>
      </c>
      <c r="Q2565" s="15">
        <v>0</v>
      </c>
      <c r="R2565" s="15">
        <v>0</v>
      </c>
      <c r="S2565" s="15">
        <v>0</v>
      </c>
      <c r="T2565" s="15">
        <f t="shared" si="200"/>
        <v>0</v>
      </c>
      <c r="U2565" s="15">
        <v>0</v>
      </c>
      <c r="V2565" s="15">
        <v>0</v>
      </c>
      <c r="W2565" s="15">
        <v>0</v>
      </c>
      <c r="X2565" s="15">
        <v>0</v>
      </c>
      <c r="Y2565" s="15">
        <v>0</v>
      </c>
      <c r="Z2565" s="15">
        <v>0</v>
      </c>
      <c r="AA2565" s="15">
        <v>0</v>
      </c>
      <c r="AB2565" s="15">
        <v>0</v>
      </c>
      <c r="AC2565" s="15">
        <v>0</v>
      </c>
      <c r="AD2565" s="15">
        <v>0</v>
      </c>
      <c r="AE2565" s="15">
        <v>0</v>
      </c>
      <c r="AF2565" s="15">
        <v>0</v>
      </c>
      <c r="AG2565" s="15">
        <f t="shared" si="201"/>
        <v>0</v>
      </c>
      <c r="AH2565" s="15">
        <v>0</v>
      </c>
      <c r="AI2565" s="15">
        <v>0</v>
      </c>
      <c r="AJ2565" s="15">
        <v>0</v>
      </c>
      <c r="AK2565" s="15">
        <v>0</v>
      </c>
      <c r="AL2565" s="15">
        <v>0</v>
      </c>
      <c r="AM2565" s="15">
        <v>0</v>
      </c>
      <c r="AN2565" s="15">
        <v>0</v>
      </c>
      <c r="AO2565" s="15">
        <v>0</v>
      </c>
      <c r="AP2565" s="15">
        <v>0</v>
      </c>
      <c r="AQ2565" s="15">
        <v>0</v>
      </c>
      <c r="AR2565" s="15">
        <v>0</v>
      </c>
      <c r="AS2565" s="15">
        <v>0</v>
      </c>
      <c r="AT2565" s="15">
        <f t="shared" si="202"/>
        <v>0</v>
      </c>
      <c r="AU2565" s="15">
        <v>0</v>
      </c>
      <c r="AV2565" s="15">
        <v>0</v>
      </c>
      <c r="AW2565" s="15">
        <v>0</v>
      </c>
      <c r="AX2565" s="15">
        <v>0</v>
      </c>
      <c r="AY2565" s="15">
        <v>0</v>
      </c>
      <c r="AZ2565" s="15">
        <v>0</v>
      </c>
      <c r="BA2565" s="15">
        <v>0</v>
      </c>
      <c r="BB2565" s="15">
        <v>0</v>
      </c>
      <c r="BC2565" s="15">
        <v>0</v>
      </c>
      <c r="BD2565" s="15">
        <v>1067.8253125000001</v>
      </c>
      <c r="BE2565" s="15">
        <v>1624.7898749999999</v>
      </c>
      <c r="BF2565" s="15">
        <v>1596.1498750000001</v>
      </c>
      <c r="BG2565" s="15">
        <f t="shared" si="203"/>
        <v>4288.7650625000006</v>
      </c>
      <c r="BH2565" t="str">
        <f t="shared" si="204"/>
        <v>RGEGas</v>
      </c>
      <c r="BI2565" t="str">
        <f>VLOOKUP(BH2565,[2]Summary!$C$29:$C$56,1,0)</f>
        <v>RGEGas</v>
      </c>
      <c r="BJ2565" s="16">
        <v>44562</v>
      </c>
    </row>
    <row r="2566" spans="1:62" x14ac:dyDescent="0.25">
      <c r="A2566" s="13" t="s">
        <v>5143</v>
      </c>
      <c r="B2566" s="13" t="s">
        <v>5141</v>
      </c>
      <c r="C2566" t="s">
        <v>5142</v>
      </c>
      <c r="D2566" t="s">
        <v>596</v>
      </c>
      <c r="E2566" t="s">
        <v>19</v>
      </c>
      <c r="F2566" s="13" t="s">
        <v>62</v>
      </c>
      <c r="H2566" s="15">
        <v>0.12379999999999999</v>
      </c>
      <c r="I2566" s="15">
        <v>0.11181999999999999</v>
      </c>
      <c r="J2566" s="15">
        <v>0.14908000000000002</v>
      </c>
      <c r="K2566" s="15">
        <v>0.12824000000000002</v>
      </c>
      <c r="L2566" s="15">
        <v>0.13250999999999999</v>
      </c>
      <c r="M2566" s="15">
        <v>0.20225000000000001</v>
      </c>
      <c r="N2566" s="15">
        <v>0.14518999999999999</v>
      </c>
      <c r="O2566" s="15">
        <v>0.14518999999999999</v>
      </c>
      <c r="P2566" s="15">
        <v>0.17196</v>
      </c>
      <c r="Q2566" s="15">
        <v>0.14876</v>
      </c>
      <c r="R2566" s="15">
        <v>0.14396</v>
      </c>
      <c r="S2566" s="15">
        <v>0.14876</v>
      </c>
      <c r="T2566" s="15">
        <f t="shared" si="200"/>
        <v>1.75152</v>
      </c>
      <c r="U2566" s="15">
        <v>0.15992000000000001</v>
      </c>
      <c r="V2566" s="15">
        <v>0.14445</v>
      </c>
      <c r="W2566" s="15">
        <v>0.16488</v>
      </c>
      <c r="X2566" s="15">
        <v>0.15642</v>
      </c>
      <c r="Y2566" s="15">
        <v>0.16163</v>
      </c>
      <c r="Z2566" s="15">
        <v>0.15642</v>
      </c>
      <c r="AA2566" s="15">
        <v>0.16163</v>
      </c>
      <c r="AB2566" s="15">
        <v>0.16163</v>
      </c>
      <c r="AC2566" s="15">
        <v>0.15642</v>
      </c>
      <c r="AD2566" s="15">
        <v>0.16163</v>
      </c>
      <c r="AE2566" s="15">
        <v>0.15642</v>
      </c>
      <c r="AF2566" s="15">
        <v>0.16163</v>
      </c>
      <c r="AG2566" s="15">
        <f t="shared" si="201"/>
        <v>1.9030799999999999</v>
      </c>
      <c r="AH2566" s="15">
        <v>0.17389999999999997</v>
      </c>
      <c r="AI2566" s="15">
        <v>0.16268000000000002</v>
      </c>
      <c r="AJ2566" s="15">
        <v>0.16313</v>
      </c>
      <c r="AK2566" s="15">
        <v>0.16474</v>
      </c>
      <c r="AL2566" s="15">
        <v>371.41901999999993</v>
      </c>
      <c r="AM2566" s="15">
        <v>62.786540000000002</v>
      </c>
      <c r="AN2566" s="15">
        <v>120.23617</v>
      </c>
      <c r="AO2566" s="15">
        <v>1986.78306</v>
      </c>
      <c r="AP2566" s="15">
        <v>218.03065999999998</v>
      </c>
      <c r="AQ2566" s="15">
        <v>153.33841999999999</v>
      </c>
      <c r="AR2566" s="15">
        <v>19.080029999999997</v>
      </c>
      <c r="AS2566" s="15">
        <v>6781.0359300000009</v>
      </c>
      <c r="AT2566" s="15">
        <f t="shared" si="202"/>
        <v>9713.37428</v>
      </c>
      <c r="AU2566" s="15">
        <v>-430.11699316406248</v>
      </c>
      <c r="AV2566" s="15">
        <v>747.44816503906247</v>
      </c>
      <c r="AW2566" s="15">
        <v>-280.95789843749998</v>
      </c>
      <c r="AX2566" s="15">
        <v>906.478735408783</v>
      </c>
      <c r="AY2566" s="15">
        <v>2152.8642220516203</v>
      </c>
      <c r="AZ2566" s="15">
        <v>564.16952515602111</v>
      </c>
      <c r="BA2566" s="15">
        <v>844.19156887054442</v>
      </c>
      <c r="BB2566" s="15">
        <v>710.91805583381654</v>
      </c>
      <c r="BC2566" s="15">
        <v>2090.0343478698733</v>
      </c>
      <c r="BD2566" s="15">
        <v>2491.5922500000001</v>
      </c>
      <c r="BE2566" s="15">
        <v>4048.6252500000001</v>
      </c>
      <c r="BF2566" s="15">
        <v>3984.2962499999999</v>
      </c>
      <c r="BG2566" s="15">
        <f t="shared" si="203"/>
        <v>17829.543478628158</v>
      </c>
      <c r="BH2566" t="str">
        <f t="shared" si="204"/>
        <v>RGEDIST</v>
      </c>
      <c r="BI2566" t="str">
        <f>VLOOKUP(BH2566,[2]Summary!$C$29:$C$56,1,0)</f>
        <v>RGEDist</v>
      </c>
      <c r="BJ2566" s="16">
        <v>44562</v>
      </c>
    </row>
    <row r="2567" spans="1:62" x14ac:dyDescent="0.25">
      <c r="A2567" s="13" t="s">
        <v>5144</v>
      </c>
      <c r="B2567" s="13" t="s">
        <v>5145</v>
      </c>
      <c r="C2567" t="s">
        <v>5146</v>
      </c>
      <c r="D2567" t="s">
        <v>595</v>
      </c>
      <c r="E2567" t="s">
        <v>19</v>
      </c>
      <c r="F2567" s="13" t="s">
        <v>166</v>
      </c>
      <c r="H2567" s="15">
        <v>0</v>
      </c>
      <c r="I2567" s="15">
        <v>0</v>
      </c>
      <c r="J2567" s="15">
        <v>0</v>
      </c>
      <c r="K2567" s="15">
        <v>0</v>
      </c>
      <c r="L2567" s="15">
        <v>0</v>
      </c>
      <c r="M2567" s="15">
        <v>0</v>
      </c>
      <c r="N2567" s="15">
        <v>0</v>
      </c>
      <c r="O2567" s="15">
        <v>0</v>
      </c>
      <c r="P2567" s="15">
        <v>0</v>
      </c>
      <c r="Q2567" s="15">
        <v>0</v>
      </c>
      <c r="R2567" s="15">
        <v>0</v>
      </c>
      <c r="S2567" s="15">
        <v>0</v>
      </c>
      <c r="T2567" s="15">
        <f t="shared" si="200"/>
        <v>0</v>
      </c>
      <c r="U2567" s="15">
        <v>0</v>
      </c>
      <c r="V2567" s="15">
        <v>0</v>
      </c>
      <c r="W2567" s="15">
        <v>0</v>
      </c>
      <c r="X2567" s="15">
        <v>0</v>
      </c>
      <c r="Y2567" s="15">
        <v>0</v>
      </c>
      <c r="Z2567" s="15">
        <v>0</v>
      </c>
      <c r="AA2567" s="15">
        <v>0</v>
      </c>
      <c r="AB2567" s="15">
        <v>0</v>
      </c>
      <c r="AC2567" s="15">
        <v>0</v>
      </c>
      <c r="AD2567" s="15">
        <v>0</v>
      </c>
      <c r="AE2567" s="15">
        <v>0</v>
      </c>
      <c r="AF2567" s="15">
        <v>0</v>
      </c>
      <c r="AG2567" s="15">
        <f t="shared" si="201"/>
        <v>0</v>
      </c>
      <c r="AH2567" s="15">
        <v>0</v>
      </c>
      <c r="AI2567" s="15">
        <v>0</v>
      </c>
      <c r="AJ2567" s="15">
        <v>0</v>
      </c>
      <c r="AK2567" s="15">
        <v>0</v>
      </c>
      <c r="AL2567" s="15">
        <v>0</v>
      </c>
      <c r="AM2567" s="15">
        <v>0</v>
      </c>
      <c r="AN2567" s="15">
        <v>0</v>
      </c>
      <c r="AO2567" s="15">
        <v>0</v>
      </c>
      <c r="AP2567" s="15">
        <v>0</v>
      </c>
      <c r="AQ2567" s="15">
        <v>0</v>
      </c>
      <c r="AR2567" s="15">
        <v>0</v>
      </c>
      <c r="AS2567" s="15">
        <v>0</v>
      </c>
      <c r="AT2567" s="15">
        <f t="shared" si="202"/>
        <v>0</v>
      </c>
      <c r="AU2567" s="15">
        <v>3.5089799995422362</v>
      </c>
      <c r="AV2567" s="15">
        <v>3.0245699996948243</v>
      </c>
      <c r="AW2567" s="15">
        <v>3.7459999084472659E-2</v>
      </c>
      <c r="AX2567" s="15">
        <v>3.6009998321533204E-2</v>
      </c>
      <c r="AY2567" s="15">
        <v>24.067709999084471</v>
      </c>
      <c r="AZ2567" s="15">
        <v>64.270089996337887</v>
      </c>
      <c r="BA2567" s="15">
        <v>5.9580001831054691E-2</v>
      </c>
      <c r="BB2567" s="15">
        <v>15.491109985351562</v>
      </c>
      <c r="BC2567" s="15">
        <v>39.991939999580381</v>
      </c>
      <c r="BD2567" s="15">
        <v>15</v>
      </c>
      <c r="BE2567" s="15">
        <v>15</v>
      </c>
      <c r="BF2567" s="15">
        <v>11.512</v>
      </c>
      <c r="BG2567" s="15">
        <f t="shared" si="203"/>
        <v>191.99944997882841</v>
      </c>
      <c r="BH2567" t="str">
        <f t="shared" si="204"/>
        <v>CMPDIST</v>
      </c>
      <c r="BI2567" t="str">
        <f>VLOOKUP(BH2567,[2]Summary!$C$29:$C$56,1,0)</f>
        <v>CMPDist</v>
      </c>
      <c r="BJ2567" s="16">
        <v>44562</v>
      </c>
    </row>
    <row r="2568" spans="1:62" x14ac:dyDescent="0.25">
      <c r="A2568" s="13" t="s">
        <v>5147</v>
      </c>
      <c r="B2568" s="13" t="s">
        <v>5148</v>
      </c>
      <c r="C2568" t="s">
        <v>5149</v>
      </c>
      <c r="D2568" t="s">
        <v>599</v>
      </c>
      <c r="E2568" t="s">
        <v>301</v>
      </c>
      <c r="F2568" s="13" t="s">
        <v>166</v>
      </c>
      <c r="H2568" s="15">
        <v>0</v>
      </c>
      <c r="I2568" s="15">
        <v>0</v>
      </c>
      <c r="J2568" s="15">
        <v>0</v>
      </c>
      <c r="K2568" s="15">
        <v>0</v>
      </c>
      <c r="L2568" s="15">
        <v>0</v>
      </c>
      <c r="M2568" s="15">
        <v>0</v>
      </c>
      <c r="N2568" s="15">
        <v>0</v>
      </c>
      <c r="O2568" s="15">
        <v>0</v>
      </c>
      <c r="P2568" s="15">
        <v>0</v>
      </c>
      <c r="Q2568" s="15">
        <v>0</v>
      </c>
      <c r="R2568" s="15">
        <v>0</v>
      </c>
      <c r="S2568" s="15">
        <v>0</v>
      </c>
      <c r="T2568" s="15">
        <f t="shared" si="200"/>
        <v>0</v>
      </c>
      <c r="U2568" s="15">
        <v>0</v>
      </c>
      <c r="V2568" s="15">
        <v>0</v>
      </c>
      <c r="W2568" s="15">
        <v>0</v>
      </c>
      <c r="X2568" s="15">
        <v>0</v>
      </c>
      <c r="Y2568" s="15">
        <v>0</v>
      </c>
      <c r="Z2568" s="15">
        <v>0</v>
      </c>
      <c r="AA2568" s="15">
        <v>0</v>
      </c>
      <c r="AB2568" s="15">
        <v>0</v>
      </c>
      <c r="AC2568" s="15">
        <v>0</v>
      </c>
      <c r="AD2568" s="15">
        <v>0</v>
      </c>
      <c r="AE2568" s="15">
        <v>0</v>
      </c>
      <c r="AF2568" s="15">
        <v>0</v>
      </c>
      <c r="AG2568" s="15">
        <f t="shared" si="201"/>
        <v>0</v>
      </c>
      <c r="AH2568" s="15">
        <v>0</v>
      </c>
      <c r="AI2568" s="15">
        <v>0</v>
      </c>
      <c r="AJ2568" s="15">
        <v>0</v>
      </c>
      <c r="AK2568" s="15">
        <v>0</v>
      </c>
      <c r="AL2568" s="15">
        <v>0</v>
      </c>
      <c r="AM2568" s="15">
        <v>0</v>
      </c>
      <c r="AN2568" s="15">
        <v>0</v>
      </c>
      <c r="AO2568" s="15">
        <v>0</v>
      </c>
      <c r="AP2568" s="15">
        <v>0</v>
      </c>
      <c r="AQ2568" s="15">
        <v>0</v>
      </c>
      <c r="AR2568" s="15">
        <v>0</v>
      </c>
      <c r="AS2568" s="15">
        <v>0</v>
      </c>
      <c r="AT2568" s="15">
        <f t="shared" si="202"/>
        <v>0</v>
      </c>
      <c r="AU2568" s="15">
        <v>0</v>
      </c>
      <c r="AV2568" s="15">
        <v>0</v>
      </c>
      <c r="AW2568" s="15">
        <v>24.26069970703125</v>
      </c>
      <c r="AX2568" s="15">
        <v>8.6697001953124992</v>
      </c>
      <c r="AY2568" s="15">
        <v>5.7567099609375001</v>
      </c>
      <c r="AZ2568" s="15">
        <v>0</v>
      </c>
      <c r="BA2568" s="15">
        <v>0</v>
      </c>
      <c r="BB2568" s="15">
        <v>0</v>
      </c>
      <c r="BC2568" s="15">
        <v>0</v>
      </c>
      <c r="BD2568" s="15">
        <v>0</v>
      </c>
      <c r="BE2568" s="15">
        <v>0</v>
      </c>
      <c r="BF2568" s="15">
        <v>0</v>
      </c>
      <c r="BG2568" s="15">
        <f t="shared" si="203"/>
        <v>38.68710986328125</v>
      </c>
      <c r="BH2568" t="str">
        <f t="shared" si="204"/>
        <v>NYSEGCommon</v>
      </c>
      <c r="BI2568" t="str">
        <f>VLOOKUP(BH2568,[2]Summary!$C$29:$C$56,1,0)</f>
        <v>NYSEGCommon</v>
      </c>
      <c r="BJ2568" s="16">
        <v>44348</v>
      </c>
    </row>
    <row r="2569" spans="1:62" x14ac:dyDescent="0.25">
      <c r="A2569" s="13" t="s">
        <v>5150</v>
      </c>
      <c r="B2569" s="13" t="s">
        <v>5151</v>
      </c>
      <c r="C2569" t="s">
        <v>5152</v>
      </c>
      <c r="D2569" t="s">
        <v>599</v>
      </c>
      <c r="E2569" t="s">
        <v>301</v>
      </c>
      <c r="F2569" s="13" t="s">
        <v>166</v>
      </c>
      <c r="H2569" s="15">
        <v>0</v>
      </c>
      <c r="I2569" s="15">
        <v>0</v>
      </c>
      <c r="J2569" s="15">
        <v>0</v>
      </c>
      <c r="K2569" s="15">
        <v>0</v>
      </c>
      <c r="L2569" s="15">
        <v>0</v>
      </c>
      <c r="M2569" s="15">
        <v>0</v>
      </c>
      <c r="N2569" s="15">
        <v>0</v>
      </c>
      <c r="O2569" s="15">
        <v>0</v>
      </c>
      <c r="P2569" s="15">
        <v>0</v>
      </c>
      <c r="Q2569" s="15">
        <v>0</v>
      </c>
      <c r="R2569" s="15">
        <v>0</v>
      </c>
      <c r="S2569" s="15">
        <v>0</v>
      </c>
      <c r="T2569" s="15">
        <f t="shared" si="200"/>
        <v>0</v>
      </c>
      <c r="U2569" s="15">
        <v>0</v>
      </c>
      <c r="V2569" s="15">
        <v>0</v>
      </c>
      <c r="W2569" s="15">
        <v>0</v>
      </c>
      <c r="X2569" s="15">
        <v>0</v>
      </c>
      <c r="Y2569" s="15">
        <v>0</v>
      </c>
      <c r="Z2569" s="15">
        <v>0</v>
      </c>
      <c r="AA2569" s="15">
        <v>0</v>
      </c>
      <c r="AB2569" s="15">
        <v>0</v>
      </c>
      <c r="AC2569" s="15">
        <v>0</v>
      </c>
      <c r="AD2569" s="15">
        <v>0</v>
      </c>
      <c r="AE2569" s="15">
        <v>0</v>
      </c>
      <c r="AF2569" s="15">
        <v>0</v>
      </c>
      <c r="AG2569" s="15">
        <f t="shared" si="201"/>
        <v>0</v>
      </c>
      <c r="AH2569" s="15">
        <v>0</v>
      </c>
      <c r="AI2569" s="15">
        <v>0</v>
      </c>
      <c r="AJ2569" s="15">
        <v>0</v>
      </c>
      <c r="AK2569" s="15">
        <v>0</v>
      </c>
      <c r="AL2569" s="15">
        <v>0</v>
      </c>
      <c r="AM2569" s="15">
        <v>0</v>
      </c>
      <c r="AN2569" s="15">
        <v>0</v>
      </c>
      <c r="AO2569" s="15">
        <v>0</v>
      </c>
      <c r="AP2569" s="15">
        <v>0</v>
      </c>
      <c r="AQ2569" s="15">
        <v>0</v>
      </c>
      <c r="AR2569" s="15">
        <v>0</v>
      </c>
      <c r="AS2569" s="15">
        <v>0</v>
      </c>
      <c r="AT2569" s="15">
        <f t="shared" si="202"/>
        <v>0</v>
      </c>
      <c r="AU2569" s="15">
        <v>0</v>
      </c>
      <c r="AV2569" s="15">
        <v>0</v>
      </c>
      <c r="AW2569" s="15">
        <v>0</v>
      </c>
      <c r="AX2569" s="15">
        <v>0</v>
      </c>
      <c r="AY2569" s="15">
        <v>0</v>
      </c>
      <c r="AZ2569" s="15">
        <v>0</v>
      </c>
      <c r="BA2569" s="15">
        <v>0</v>
      </c>
      <c r="BB2569" s="15">
        <v>0</v>
      </c>
      <c r="BC2569" s="15">
        <v>0</v>
      </c>
      <c r="BD2569" s="15">
        <v>0</v>
      </c>
      <c r="BE2569" s="15">
        <v>20</v>
      </c>
      <c r="BF2569" s="15">
        <v>0</v>
      </c>
      <c r="BG2569" s="15">
        <f t="shared" si="203"/>
        <v>20</v>
      </c>
      <c r="BH2569" t="str">
        <f t="shared" si="204"/>
        <v>NYSEGCommon</v>
      </c>
      <c r="BI2569" t="str">
        <f>VLOOKUP(BH2569,[2]Summary!$C$29:$C$56,1,0)</f>
        <v>NYSEGCommon</v>
      </c>
      <c r="BJ2569" s="16">
        <v>44531</v>
      </c>
    </row>
    <row r="2570" spans="1:62" x14ac:dyDescent="0.25">
      <c r="A2570" s="13" t="s">
        <v>5153</v>
      </c>
      <c r="B2570" s="13" t="s">
        <v>5154</v>
      </c>
      <c r="C2570" t="s">
        <v>5155</v>
      </c>
      <c r="D2570" t="s">
        <v>599</v>
      </c>
      <c r="E2570" t="s">
        <v>19</v>
      </c>
      <c r="F2570" s="13" t="s">
        <v>144</v>
      </c>
      <c r="H2570" s="15">
        <v>0</v>
      </c>
      <c r="I2570" s="15">
        <v>0</v>
      </c>
      <c r="J2570" s="15">
        <v>0</v>
      </c>
      <c r="K2570" s="15">
        <v>0</v>
      </c>
      <c r="L2570" s="15">
        <v>0</v>
      </c>
      <c r="M2570" s="15">
        <v>0</v>
      </c>
      <c r="N2570" s="15">
        <v>0</v>
      </c>
      <c r="O2570" s="15">
        <v>0</v>
      </c>
      <c r="P2570" s="15">
        <v>0</v>
      </c>
      <c r="Q2570" s="15">
        <v>0</v>
      </c>
      <c r="R2570" s="15">
        <v>0</v>
      </c>
      <c r="S2570" s="15">
        <v>0</v>
      </c>
      <c r="T2570" s="15">
        <f t="shared" si="200"/>
        <v>0</v>
      </c>
      <c r="U2570" s="15">
        <v>0</v>
      </c>
      <c r="V2570" s="15">
        <v>0</v>
      </c>
      <c r="W2570" s="15">
        <v>0</v>
      </c>
      <c r="X2570" s="15">
        <v>0</v>
      </c>
      <c r="Y2570" s="15">
        <v>0</v>
      </c>
      <c r="Z2570" s="15">
        <v>0</v>
      </c>
      <c r="AA2570" s="15">
        <v>0</v>
      </c>
      <c r="AB2570" s="15">
        <v>0</v>
      </c>
      <c r="AC2570" s="15">
        <v>0</v>
      </c>
      <c r="AD2570" s="15">
        <v>0</v>
      </c>
      <c r="AE2570" s="15">
        <v>0</v>
      </c>
      <c r="AF2570" s="15">
        <v>0</v>
      </c>
      <c r="AG2570" s="15">
        <f t="shared" si="201"/>
        <v>0</v>
      </c>
      <c r="AH2570" s="15">
        <v>0</v>
      </c>
      <c r="AI2570" s="15">
        <v>0</v>
      </c>
      <c r="AJ2570" s="15">
        <v>0</v>
      </c>
      <c r="AK2570" s="15">
        <v>0</v>
      </c>
      <c r="AL2570" s="15">
        <v>0</v>
      </c>
      <c r="AM2570" s="15">
        <v>0</v>
      </c>
      <c r="AN2570" s="15">
        <v>0</v>
      </c>
      <c r="AO2570" s="15">
        <v>0</v>
      </c>
      <c r="AP2570" s="15">
        <v>0</v>
      </c>
      <c r="AQ2570" s="15">
        <v>0</v>
      </c>
      <c r="AR2570" s="15">
        <v>0</v>
      </c>
      <c r="AS2570" s="15">
        <v>0</v>
      </c>
      <c r="AT2570" s="15">
        <f t="shared" si="202"/>
        <v>0</v>
      </c>
      <c r="AU2570" s="15">
        <v>0</v>
      </c>
      <c r="AV2570" s="15">
        <v>0</v>
      </c>
      <c r="AW2570" s="15">
        <v>0</v>
      </c>
      <c r="AX2570" s="15">
        <v>0</v>
      </c>
      <c r="AY2570" s="15">
        <v>0</v>
      </c>
      <c r="AZ2570" s="15">
        <v>0</v>
      </c>
      <c r="BA2570" s="15">
        <v>0</v>
      </c>
      <c r="BB2570" s="15">
        <v>0</v>
      </c>
      <c r="BC2570" s="15">
        <v>0</v>
      </c>
      <c r="BD2570" s="15">
        <v>218.84166601562501</v>
      </c>
      <c r="BE2570" s="15">
        <v>218.84166601562501</v>
      </c>
      <c r="BF2570" s="15">
        <v>218.84166601562501</v>
      </c>
      <c r="BG2570" s="15">
        <f t="shared" si="203"/>
        <v>656.524998046875</v>
      </c>
      <c r="BH2570" t="str">
        <f t="shared" si="204"/>
        <v>NYSEGDIST</v>
      </c>
      <c r="BI2570" t="str">
        <f>VLOOKUP(BH2570,[2]Summary!$C$29:$C$56,1,0)</f>
        <v>NYSEGDist</v>
      </c>
      <c r="BJ2570" s="16">
        <v>44562</v>
      </c>
    </row>
    <row r="2571" spans="1:62" x14ac:dyDescent="0.25">
      <c r="A2571" s="13" t="s">
        <v>5156</v>
      </c>
      <c r="B2571" s="13" t="s">
        <v>1240</v>
      </c>
      <c r="C2571" t="s">
        <v>5157</v>
      </c>
      <c r="D2571" t="s">
        <v>596</v>
      </c>
      <c r="E2571" t="s">
        <v>19</v>
      </c>
      <c r="F2571" s="13" t="s">
        <v>166</v>
      </c>
      <c r="H2571" s="15">
        <v>0</v>
      </c>
      <c r="I2571" s="15">
        <v>0</v>
      </c>
      <c r="J2571" s="15">
        <v>0</v>
      </c>
      <c r="K2571" s="15">
        <v>0</v>
      </c>
      <c r="L2571" s="15">
        <v>0</v>
      </c>
      <c r="M2571" s="15">
        <v>0</v>
      </c>
      <c r="N2571" s="15">
        <v>0</v>
      </c>
      <c r="O2571" s="15">
        <v>0</v>
      </c>
      <c r="P2571" s="15">
        <v>0</v>
      </c>
      <c r="Q2571" s="15">
        <v>0</v>
      </c>
      <c r="R2571" s="15">
        <v>0</v>
      </c>
      <c r="S2571" s="15">
        <v>0</v>
      </c>
      <c r="T2571" s="15">
        <f t="shared" si="200"/>
        <v>0</v>
      </c>
      <c r="U2571" s="15">
        <v>0</v>
      </c>
      <c r="V2571" s="15">
        <v>0</v>
      </c>
      <c r="W2571" s="15">
        <v>0</v>
      </c>
      <c r="X2571" s="15">
        <v>0</v>
      </c>
      <c r="Y2571" s="15">
        <v>0</v>
      </c>
      <c r="Z2571" s="15">
        <v>0</v>
      </c>
      <c r="AA2571" s="15">
        <v>0</v>
      </c>
      <c r="AB2571" s="15">
        <v>0</v>
      </c>
      <c r="AC2571" s="15">
        <v>0</v>
      </c>
      <c r="AD2571" s="15">
        <v>0</v>
      </c>
      <c r="AE2571" s="15">
        <v>0</v>
      </c>
      <c r="AF2571" s="15">
        <v>0</v>
      </c>
      <c r="AG2571" s="15">
        <f t="shared" si="201"/>
        <v>0</v>
      </c>
      <c r="AH2571" s="15">
        <v>0</v>
      </c>
      <c r="AI2571" s="15">
        <v>0</v>
      </c>
      <c r="AJ2571" s="15">
        <v>0</v>
      </c>
      <c r="AK2571" s="15">
        <v>0</v>
      </c>
      <c r="AL2571" s="15">
        <v>0</v>
      </c>
      <c r="AM2571" s="15">
        <v>0</v>
      </c>
      <c r="AN2571" s="15">
        <v>0</v>
      </c>
      <c r="AO2571" s="15">
        <v>0</v>
      </c>
      <c r="AP2571" s="15">
        <v>0</v>
      </c>
      <c r="AQ2571" s="15">
        <v>0</v>
      </c>
      <c r="AR2571" s="15">
        <v>0</v>
      </c>
      <c r="AS2571" s="15">
        <v>0</v>
      </c>
      <c r="AT2571" s="15">
        <f t="shared" si="202"/>
        <v>0</v>
      </c>
      <c r="AU2571" s="15">
        <v>0</v>
      </c>
      <c r="AV2571" s="15">
        <v>0</v>
      </c>
      <c r="AW2571" s="15">
        <v>0</v>
      </c>
      <c r="AX2571" s="15">
        <v>0</v>
      </c>
      <c r="AY2571" s="15">
        <v>0</v>
      </c>
      <c r="AZ2571" s="15">
        <v>0</v>
      </c>
      <c r="BA2571" s="15">
        <v>0</v>
      </c>
      <c r="BB2571" s="15">
        <v>0</v>
      </c>
      <c r="BC2571" s="15">
        <v>0</v>
      </c>
      <c r="BD2571" s="15">
        <v>0</v>
      </c>
      <c r="BE2571" s="15">
        <v>0</v>
      </c>
      <c r="BF2571" s="15">
        <v>0</v>
      </c>
      <c r="BG2571" s="15">
        <f t="shared" si="203"/>
        <v>0</v>
      </c>
      <c r="BH2571" t="str">
        <f t="shared" si="204"/>
        <v>RGEDIST</v>
      </c>
      <c r="BI2571" t="str">
        <f>VLOOKUP(BH2571,[2]Summary!$C$29:$C$56,1,0)</f>
        <v>RGEDist</v>
      </c>
      <c r="BJ2571" s="16">
        <v>44562</v>
      </c>
    </row>
    <row r="2572" spans="1:62" x14ac:dyDescent="0.25">
      <c r="A2572" s="13" t="s">
        <v>5158</v>
      </c>
      <c r="B2572" s="13" t="s">
        <v>1600</v>
      </c>
      <c r="C2572" t="s">
        <v>1334</v>
      </c>
      <c r="D2572" t="s">
        <v>596</v>
      </c>
      <c r="E2572" t="s">
        <v>475</v>
      </c>
      <c r="F2572" s="13" t="s">
        <v>62</v>
      </c>
      <c r="H2572" s="15">
        <v>0</v>
      </c>
      <c r="I2572" s="15">
        <v>0</v>
      </c>
      <c r="J2572" s="15">
        <v>0</v>
      </c>
      <c r="K2572" s="15">
        <v>0</v>
      </c>
      <c r="L2572" s="15">
        <v>0</v>
      </c>
      <c r="M2572" s="15">
        <v>0</v>
      </c>
      <c r="N2572" s="15">
        <v>0</v>
      </c>
      <c r="O2572" s="15">
        <v>0</v>
      </c>
      <c r="P2572" s="15">
        <v>0</v>
      </c>
      <c r="Q2572" s="15">
        <v>0</v>
      </c>
      <c r="R2572" s="15">
        <v>0</v>
      </c>
      <c r="S2572" s="15">
        <v>0</v>
      </c>
      <c r="T2572" s="15">
        <f t="shared" si="200"/>
        <v>0</v>
      </c>
      <c r="U2572" s="15">
        <v>0</v>
      </c>
      <c r="V2572" s="15">
        <v>0</v>
      </c>
      <c r="W2572" s="15">
        <v>0</v>
      </c>
      <c r="X2572" s="15">
        <v>0</v>
      </c>
      <c r="Y2572" s="15">
        <v>0</v>
      </c>
      <c r="Z2572" s="15">
        <v>0</v>
      </c>
      <c r="AA2572" s="15">
        <v>0</v>
      </c>
      <c r="AB2572" s="15">
        <v>0</v>
      </c>
      <c r="AC2572" s="15">
        <v>0</v>
      </c>
      <c r="AD2572" s="15">
        <v>0</v>
      </c>
      <c r="AE2572" s="15">
        <v>0</v>
      </c>
      <c r="AF2572" s="15">
        <v>0</v>
      </c>
      <c r="AG2572" s="15">
        <f t="shared" si="201"/>
        <v>0</v>
      </c>
      <c r="AH2572" s="15">
        <v>0</v>
      </c>
      <c r="AI2572" s="15">
        <v>0</v>
      </c>
      <c r="AJ2572" s="15">
        <v>0</v>
      </c>
      <c r="AK2572" s="15">
        <v>0</v>
      </c>
      <c r="AL2572" s="15">
        <v>0</v>
      </c>
      <c r="AM2572" s="15">
        <v>0</v>
      </c>
      <c r="AN2572" s="15">
        <v>0</v>
      </c>
      <c r="AO2572" s="15">
        <v>0</v>
      </c>
      <c r="AP2572" s="15">
        <v>0</v>
      </c>
      <c r="AQ2572" s="15">
        <v>0</v>
      </c>
      <c r="AR2572" s="15">
        <v>0</v>
      </c>
      <c r="AS2572" s="15">
        <v>0</v>
      </c>
      <c r="AT2572" s="15">
        <f t="shared" si="202"/>
        <v>0</v>
      </c>
      <c r="AU2572" s="15">
        <v>0</v>
      </c>
      <c r="AV2572" s="15">
        <v>0</v>
      </c>
      <c r="AW2572" s="15">
        <v>0</v>
      </c>
      <c r="AX2572" s="15">
        <v>0</v>
      </c>
      <c r="AY2572" s="15">
        <v>0</v>
      </c>
      <c r="AZ2572" s="15">
        <v>0</v>
      </c>
      <c r="BA2572" s="15">
        <v>0</v>
      </c>
      <c r="BB2572" s="15">
        <v>0</v>
      </c>
      <c r="BC2572" s="15">
        <v>0</v>
      </c>
      <c r="BD2572" s="15">
        <v>0</v>
      </c>
      <c r="BE2572" s="15">
        <v>0</v>
      </c>
      <c r="BF2572" s="15">
        <v>0</v>
      </c>
      <c r="BG2572" s="15">
        <f t="shared" si="203"/>
        <v>0</v>
      </c>
      <c r="BH2572" t="str">
        <f t="shared" si="204"/>
        <v>RGEGas</v>
      </c>
      <c r="BI2572" t="str">
        <f>VLOOKUP(BH2572,[2]Summary!$C$29:$C$56,1,0)</f>
        <v>RGEGas</v>
      </c>
      <c r="BJ2572" s="16">
        <v>44562</v>
      </c>
    </row>
    <row r="2573" spans="1:62" x14ac:dyDescent="0.25">
      <c r="A2573" s="13" t="s">
        <v>5159</v>
      </c>
      <c r="B2573" s="13" t="s">
        <v>5160</v>
      </c>
      <c r="C2573" t="s">
        <v>5155</v>
      </c>
      <c r="D2573" t="s">
        <v>596</v>
      </c>
      <c r="E2573" t="s">
        <v>19</v>
      </c>
      <c r="F2573" s="13" t="s">
        <v>144</v>
      </c>
      <c r="H2573" s="15">
        <v>0</v>
      </c>
      <c r="I2573" s="15">
        <v>0</v>
      </c>
      <c r="J2573" s="15">
        <v>0</v>
      </c>
      <c r="K2573" s="15">
        <v>0</v>
      </c>
      <c r="L2573" s="15">
        <v>0</v>
      </c>
      <c r="M2573" s="15">
        <v>0</v>
      </c>
      <c r="N2573" s="15">
        <v>0</v>
      </c>
      <c r="O2573" s="15">
        <v>0</v>
      </c>
      <c r="P2573" s="15">
        <v>0</v>
      </c>
      <c r="Q2573" s="15">
        <v>0</v>
      </c>
      <c r="R2573" s="15">
        <v>0</v>
      </c>
      <c r="S2573" s="15">
        <v>0</v>
      </c>
      <c r="T2573" s="15">
        <f t="shared" si="200"/>
        <v>0</v>
      </c>
      <c r="U2573" s="15">
        <v>0</v>
      </c>
      <c r="V2573" s="15">
        <v>0</v>
      </c>
      <c r="W2573" s="15">
        <v>0</v>
      </c>
      <c r="X2573" s="15">
        <v>0</v>
      </c>
      <c r="Y2573" s="15">
        <v>0</v>
      </c>
      <c r="Z2573" s="15">
        <v>0</v>
      </c>
      <c r="AA2573" s="15">
        <v>0</v>
      </c>
      <c r="AB2573" s="15">
        <v>0</v>
      </c>
      <c r="AC2573" s="15">
        <v>0</v>
      </c>
      <c r="AD2573" s="15">
        <v>0</v>
      </c>
      <c r="AE2573" s="15">
        <v>0</v>
      </c>
      <c r="AF2573" s="15">
        <v>0</v>
      </c>
      <c r="AG2573" s="15">
        <f t="shared" si="201"/>
        <v>0</v>
      </c>
      <c r="AH2573" s="15">
        <v>0</v>
      </c>
      <c r="AI2573" s="15">
        <v>0</v>
      </c>
      <c r="AJ2573" s="15">
        <v>0</v>
      </c>
      <c r="AK2573" s="15">
        <v>0</v>
      </c>
      <c r="AL2573" s="15">
        <v>0</v>
      </c>
      <c r="AM2573" s="15">
        <v>0</v>
      </c>
      <c r="AN2573" s="15">
        <v>0</v>
      </c>
      <c r="AO2573" s="15">
        <v>0</v>
      </c>
      <c r="AP2573" s="15">
        <v>0</v>
      </c>
      <c r="AQ2573" s="15">
        <v>0</v>
      </c>
      <c r="AR2573" s="15">
        <v>0</v>
      </c>
      <c r="AS2573" s="15">
        <v>0</v>
      </c>
      <c r="AT2573" s="15">
        <f t="shared" si="202"/>
        <v>0</v>
      </c>
      <c r="AU2573" s="15">
        <v>0</v>
      </c>
      <c r="AV2573" s="15">
        <v>0</v>
      </c>
      <c r="AW2573" s="15">
        <v>0</v>
      </c>
      <c r="AX2573" s="15">
        <v>0</v>
      </c>
      <c r="AY2573" s="15">
        <v>0</v>
      </c>
      <c r="AZ2573" s="15">
        <v>0</v>
      </c>
      <c r="BA2573" s="15">
        <v>0</v>
      </c>
      <c r="BB2573" s="15">
        <v>0</v>
      </c>
      <c r="BC2573" s="15">
        <v>0</v>
      </c>
      <c r="BD2573" s="15">
        <v>99.592658203124998</v>
      </c>
      <c r="BE2573" s="15">
        <v>99.592658203124998</v>
      </c>
      <c r="BF2573" s="15">
        <v>99.592658203124998</v>
      </c>
      <c r="BG2573" s="15">
        <f t="shared" si="203"/>
        <v>298.77797460937501</v>
      </c>
      <c r="BH2573" t="str">
        <f t="shared" si="204"/>
        <v>RGEDIST</v>
      </c>
      <c r="BI2573" t="str">
        <f>VLOOKUP(BH2573,[2]Summary!$C$29:$C$56,1,0)</f>
        <v>RGEDist</v>
      </c>
      <c r="BJ2573" s="16">
        <v>44562</v>
      </c>
    </row>
    <row r="2574" spans="1:62" x14ac:dyDescent="0.25">
      <c r="A2574" s="13">
        <v>801551.02</v>
      </c>
      <c r="B2574" s="13" t="s">
        <v>5161</v>
      </c>
      <c r="C2574" t="s">
        <v>5162</v>
      </c>
      <c r="D2574" t="s">
        <v>18</v>
      </c>
      <c r="E2574" t="s">
        <v>35</v>
      </c>
      <c r="F2574" s="13" t="s">
        <v>62</v>
      </c>
      <c r="H2574" s="15">
        <v>26.85</v>
      </c>
      <c r="I2574" s="15">
        <v>0.96299999999999997</v>
      </c>
      <c r="J2574" s="15">
        <v>6.266</v>
      </c>
      <c r="K2574" s="15">
        <v>1.2689999999999999</v>
      </c>
      <c r="L2574" s="15">
        <v>1.2689999999999999</v>
      </c>
      <c r="M2574" s="15">
        <v>4.2000000000000003E-2</v>
      </c>
      <c r="N2574" s="15">
        <v>4.2999999999999997E-2</v>
      </c>
      <c r="O2574" s="15">
        <v>18.081</v>
      </c>
      <c r="P2574" s="15">
        <v>0.68100000000000005</v>
      </c>
      <c r="Q2574" s="15">
        <v>0.68100000000000005</v>
      </c>
      <c r="R2574" s="15">
        <v>0.68100000000000005</v>
      </c>
      <c r="S2574" s="15">
        <v>2.94</v>
      </c>
      <c r="T2574" s="15">
        <f t="shared" si="200"/>
        <v>59.765999999999991</v>
      </c>
      <c r="U2574" s="15">
        <v>20.721480102539061</v>
      </c>
      <c r="V2574" s="15">
        <v>2.3320500488281248</v>
      </c>
      <c r="W2574" s="15">
        <v>2.7013601074218752</v>
      </c>
      <c r="X2574" s="15">
        <v>17.267179565429686</v>
      </c>
      <c r="Y2574" s="15">
        <v>32.043630615234378</v>
      </c>
      <c r="Z2574" s="15">
        <v>3.00456005859375</v>
      </c>
      <c r="AA2574" s="15">
        <v>3.1189499511718748</v>
      </c>
      <c r="AB2574" s="15">
        <v>3.1189499511718748</v>
      </c>
      <c r="AC2574" s="15">
        <v>2.5811101074218752</v>
      </c>
      <c r="AD2574" s="15">
        <v>2.5811101074218752</v>
      </c>
      <c r="AE2574" s="15">
        <v>2.5811101074218752</v>
      </c>
      <c r="AF2574" s="15">
        <v>3.1802299804687499</v>
      </c>
      <c r="AG2574" s="15">
        <f t="shared" si="201"/>
        <v>95.231720703125006</v>
      </c>
      <c r="AH2574" s="15">
        <v>3.2467099609374999</v>
      </c>
      <c r="AI2574" s="15">
        <v>3.2467099609374999</v>
      </c>
      <c r="AJ2574" s="15">
        <v>3.2467099609374999</v>
      </c>
      <c r="AK2574" s="15">
        <v>3.165389892578125</v>
      </c>
      <c r="AL2574" s="15">
        <v>3.165389892578125</v>
      </c>
      <c r="AM2574" s="15">
        <v>1.4643100585937501</v>
      </c>
      <c r="AN2574" s="15">
        <v>5.0107797851562497</v>
      </c>
      <c r="AO2574" s="15">
        <v>3.2114599609374999</v>
      </c>
      <c r="AP2574" s="15">
        <v>3.0450900878906251</v>
      </c>
      <c r="AQ2574" s="15">
        <v>3.0449999999999999</v>
      </c>
      <c r="AR2574" s="15">
        <v>3.0450900878906251</v>
      </c>
      <c r="AS2574" s="15">
        <v>6.0338300170898433</v>
      </c>
      <c r="AT2574" s="15">
        <f t="shared" si="202"/>
        <v>40.926469665527343</v>
      </c>
      <c r="AU2574" s="15">
        <v>-28.084430664062499</v>
      </c>
      <c r="AV2574" s="15">
        <v>7.3300700683593751</v>
      </c>
      <c r="AW2574" s="15">
        <v>15.265780279159546</v>
      </c>
      <c r="AX2574" s="15">
        <v>36.919599609374998</v>
      </c>
      <c r="AY2574" s="15">
        <v>-41.03195849609375</v>
      </c>
      <c r="AZ2574" s="15">
        <v>73.003528320312498</v>
      </c>
      <c r="BA2574" s="15">
        <v>12.0490703125</v>
      </c>
      <c r="BB2574" s="15">
        <v>12.0490703125</v>
      </c>
      <c r="BC2574" s="15">
        <v>19.03483040046692</v>
      </c>
      <c r="BD2574" s="15">
        <v>0</v>
      </c>
      <c r="BE2574" s="15">
        <v>0</v>
      </c>
      <c r="BF2574" s="15">
        <v>0</v>
      </c>
      <c r="BG2574" s="15">
        <f t="shared" si="203"/>
        <v>106.53556014251708</v>
      </c>
      <c r="BH2574" t="str">
        <f t="shared" si="204"/>
        <v>UITRANS</v>
      </c>
      <c r="BI2574" t="str">
        <f>VLOOKUP(BH2574,[2]Summary!$C$29:$C$56,1,0)</f>
        <v>UITrans</v>
      </c>
      <c r="BJ2574" s="16">
        <v>44470</v>
      </c>
    </row>
    <row r="2575" spans="1:62" x14ac:dyDescent="0.25">
      <c r="A2575" s="13" t="s">
        <v>5163</v>
      </c>
      <c r="B2575" s="13" t="s">
        <v>5164</v>
      </c>
      <c r="C2575" t="s">
        <v>5165</v>
      </c>
      <c r="D2575" t="s">
        <v>18</v>
      </c>
      <c r="E2575" t="s">
        <v>19</v>
      </c>
      <c r="F2575" s="13" t="s">
        <v>62</v>
      </c>
      <c r="H2575" s="15">
        <v>0</v>
      </c>
      <c r="I2575" s="15">
        <v>0</v>
      </c>
      <c r="J2575" s="15">
        <v>0</v>
      </c>
      <c r="K2575" s="15">
        <v>0</v>
      </c>
      <c r="L2575" s="15">
        <v>0</v>
      </c>
      <c r="M2575" s="15">
        <v>0</v>
      </c>
      <c r="N2575" s="15">
        <v>0</v>
      </c>
      <c r="O2575" s="15">
        <v>0</v>
      </c>
      <c r="P2575" s="15">
        <v>0</v>
      </c>
      <c r="Q2575" s="15">
        <v>0</v>
      </c>
      <c r="R2575" s="15">
        <v>0</v>
      </c>
      <c r="S2575" s="15">
        <v>0</v>
      </c>
      <c r="T2575" s="15">
        <f t="shared" si="200"/>
        <v>0</v>
      </c>
      <c r="U2575" s="15">
        <v>0</v>
      </c>
      <c r="V2575" s="15">
        <v>0</v>
      </c>
      <c r="W2575" s="15">
        <v>0</v>
      </c>
      <c r="X2575" s="15">
        <v>0</v>
      </c>
      <c r="Y2575" s="15">
        <v>0</v>
      </c>
      <c r="Z2575" s="15">
        <v>0</v>
      </c>
      <c r="AA2575" s="15">
        <v>0</v>
      </c>
      <c r="AB2575" s="15">
        <v>0</v>
      </c>
      <c r="AC2575" s="15">
        <v>0</v>
      </c>
      <c r="AD2575" s="15">
        <v>0</v>
      </c>
      <c r="AE2575" s="15">
        <v>0</v>
      </c>
      <c r="AF2575" s="15">
        <v>0</v>
      </c>
      <c r="AG2575" s="15">
        <f t="shared" si="201"/>
        <v>0</v>
      </c>
      <c r="AH2575" s="15">
        <v>0</v>
      </c>
      <c r="AI2575" s="15">
        <v>0</v>
      </c>
      <c r="AJ2575" s="15">
        <v>0</v>
      </c>
      <c r="AK2575" s="15">
        <v>0</v>
      </c>
      <c r="AL2575" s="15">
        <v>0</v>
      </c>
      <c r="AM2575" s="15">
        <v>0</v>
      </c>
      <c r="AN2575" s="15">
        <v>0</v>
      </c>
      <c r="AO2575" s="15">
        <v>0</v>
      </c>
      <c r="AP2575" s="15">
        <v>0</v>
      </c>
      <c r="AQ2575" s="15">
        <v>0</v>
      </c>
      <c r="AR2575" s="15">
        <v>0</v>
      </c>
      <c r="AS2575" s="15">
        <v>0</v>
      </c>
      <c r="AT2575" s="15">
        <f t="shared" si="202"/>
        <v>0</v>
      </c>
      <c r="AU2575" s="15">
        <v>64.174030029296873</v>
      </c>
      <c r="AV2575" s="15">
        <v>115.7402822265625</v>
      </c>
      <c r="AW2575" s="15">
        <v>0</v>
      </c>
      <c r="AX2575" s="15">
        <v>69.883642333984369</v>
      </c>
      <c r="AY2575" s="15">
        <v>0</v>
      </c>
      <c r="AZ2575" s="15">
        <v>69.203340820312505</v>
      </c>
      <c r="BA2575" s="15">
        <v>74.725189941406256</v>
      </c>
      <c r="BB2575" s="15">
        <v>0</v>
      </c>
      <c r="BC2575" s="15">
        <v>0</v>
      </c>
      <c r="BD2575" s="15">
        <v>240.83099999999999</v>
      </c>
      <c r="BE2575" s="15">
        <v>440.31184374999998</v>
      </c>
      <c r="BF2575" s="15">
        <v>1618.3620000000001</v>
      </c>
      <c r="BG2575" s="15">
        <f t="shared" si="203"/>
        <v>2693.2313291015626</v>
      </c>
      <c r="BH2575" t="str">
        <f t="shared" si="204"/>
        <v>UIDIST</v>
      </c>
      <c r="BI2575" t="str">
        <f>VLOOKUP(BH2575,[2]Summary!$C$29:$C$56,1,0)</f>
        <v>UIDist</v>
      </c>
      <c r="BJ2575" s="16">
        <v>44562</v>
      </c>
    </row>
    <row r="2576" spans="1:62" x14ac:dyDescent="0.25">
      <c r="A2576" s="13" t="s">
        <v>5166</v>
      </c>
      <c r="B2576" s="13" t="s">
        <v>5167</v>
      </c>
      <c r="C2576" t="s">
        <v>5168</v>
      </c>
      <c r="D2576" t="s">
        <v>18</v>
      </c>
      <c r="E2576" t="s">
        <v>301</v>
      </c>
      <c r="F2576" s="13" t="s">
        <v>62</v>
      </c>
      <c r="H2576" s="15">
        <v>0</v>
      </c>
      <c r="I2576" s="15">
        <v>0</v>
      </c>
      <c r="J2576" s="15">
        <v>0</v>
      </c>
      <c r="K2576" s="15">
        <v>0</v>
      </c>
      <c r="L2576" s="15">
        <v>0</v>
      </c>
      <c r="M2576" s="15">
        <v>0</v>
      </c>
      <c r="N2576" s="15">
        <v>0</v>
      </c>
      <c r="O2576" s="15">
        <v>0</v>
      </c>
      <c r="P2576" s="15">
        <v>0</v>
      </c>
      <c r="Q2576" s="15">
        <v>0</v>
      </c>
      <c r="R2576" s="15">
        <v>0</v>
      </c>
      <c r="S2576" s="15">
        <v>0</v>
      </c>
      <c r="T2576" s="15">
        <f t="shared" si="200"/>
        <v>0</v>
      </c>
      <c r="U2576" s="15">
        <v>0</v>
      </c>
      <c r="V2576" s="15">
        <v>0</v>
      </c>
      <c r="W2576" s="15">
        <v>0</v>
      </c>
      <c r="X2576" s="15">
        <v>0</v>
      </c>
      <c r="Y2576" s="15">
        <v>0</v>
      </c>
      <c r="Z2576" s="15">
        <v>0</v>
      </c>
      <c r="AA2576" s="15">
        <v>0</v>
      </c>
      <c r="AB2576" s="15">
        <v>0</v>
      </c>
      <c r="AC2576" s="15">
        <v>0</v>
      </c>
      <c r="AD2576" s="15">
        <v>0</v>
      </c>
      <c r="AE2576" s="15">
        <v>0</v>
      </c>
      <c r="AF2576" s="15">
        <v>0</v>
      </c>
      <c r="AG2576" s="15">
        <f t="shared" si="201"/>
        <v>0</v>
      </c>
      <c r="AH2576" s="15">
        <v>0</v>
      </c>
      <c r="AI2576" s="15">
        <v>0</v>
      </c>
      <c r="AJ2576" s="15">
        <v>0</v>
      </c>
      <c r="AK2576" s="15">
        <v>0</v>
      </c>
      <c r="AL2576" s="15">
        <v>0</v>
      </c>
      <c r="AM2576" s="15">
        <v>0</v>
      </c>
      <c r="AN2576" s="15">
        <v>0</v>
      </c>
      <c r="AO2576" s="15">
        <v>0</v>
      </c>
      <c r="AP2576" s="15">
        <v>0</v>
      </c>
      <c r="AQ2576" s="15">
        <v>0</v>
      </c>
      <c r="AR2576" s="15">
        <v>0</v>
      </c>
      <c r="AS2576" s="15">
        <v>0</v>
      </c>
      <c r="AT2576" s="15">
        <f t="shared" si="202"/>
        <v>0</v>
      </c>
      <c r="AU2576" s="15">
        <v>0</v>
      </c>
      <c r="AV2576" s="15">
        <v>0</v>
      </c>
      <c r="AW2576" s="15">
        <v>0</v>
      </c>
      <c r="AX2576" s="15">
        <v>0</v>
      </c>
      <c r="AY2576" s="15">
        <v>0</v>
      </c>
      <c r="AZ2576" s="15">
        <v>0</v>
      </c>
      <c r="BA2576" s="15">
        <v>0</v>
      </c>
      <c r="BB2576" s="15">
        <v>0</v>
      </c>
      <c r="BC2576" s="15">
        <v>0</v>
      </c>
      <c r="BD2576" s="15">
        <v>0</v>
      </c>
      <c r="BE2576" s="15">
        <v>43.531999999999996</v>
      </c>
      <c r="BF2576" s="15">
        <v>21.765999999999998</v>
      </c>
      <c r="BG2576" s="15">
        <f t="shared" si="203"/>
        <v>65.298000000000002</v>
      </c>
      <c r="BH2576" t="str">
        <f t="shared" si="204"/>
        <v>UICommon</v>
      </c>
      <c r="BI2576" t="str">
        <f>VLOOKUP(BH2576,[2]Summary!$C$29:$C$56,1,0)</f>
        <v>UICommon</v>
      </c>
      <c r="BJ2576" s="16">
        <v>44562</v>
      </c>
    </row>
    <row r="2577" spans="1:62" x14ac:dyDescent="0.25">
      <c r="A2577" s="13" t="s">
        <v>5169</v>
      </c>
      <c r="B2577" s="13" t="s">
        <v>5170</v>
      </c>
      <c r="C2577" t="s">
        <v>5171</v>
      </c>
      <c r="D2577" t="s">
        <v>596</v>
      </c>
      <c r="E2577" t="s">
        <v>597</v>
      </c>
      <c r="F2577" s="13" t="s">
        <v>62</v>
      </c>
      <c r="H2577" s="15">
        <v>0.16337000000000002</v>
      </c>
      <c r="I2577" s="15">
        <v>0.98992999999999998</v>
      </c>
      <c r="J2577" s="15">
        <v>3.4524799999999995</v>
      </c>
      <c r="K2577" s="15">
        <v>101.55503</v>
      </c>
      <c r="L2577" s="15">
        <v>8.4475399999999983</v>
      </c>
      <c r="M2577" s="15">
        <v>212.60550999999998</v>
      </c>
      <c r="N2577" s="15">
        <v>42.71284</v>
      </c>
      <c r="O2577" s="15">
        <v>32.546310000000005</v>
      </c>
      <c r="P2577" s="15">
        <v>101.13144</v>
      </c>
      <c r="Q2577" s="15">
        <v>122.93001</v>
      </c>
      <c r="R2577" s="15">
        <v>217.76186999999996</v>
      </c>
      <c r="S2577" s="15">
        <v>146.16235999999998</v>
      </c>
      <c r="T2577" s="15">
        <f t="shared" si="200"/>
        <v>990.45868999999993</v>
      </c>
      <c r="U2577" s="15">
        <v>73.779049999999984</v>
      </c>
      <c r="V2577" s="15">
        <v>68.336970000000008</v>
      </c>
      <c r="W2577" s="15">
        <v>111.95126999999999</v>
      </c>
      <c r="X2577" s="15">
        <v>40.831160000000004</v>
      </c>
      <c r="Y2577" s="15">
        <v>88.638769999999994</v>
      </c>
      <c r="Z2577" s="15">
        <v>15.887099999999998</v>
      </c>
      <c r="AA2577" s="15">
        <v>18.70607</v>
      </c>
      <c r="AB2577" s="15">
        <v>171.21484000000001</v>
      </c>
      <c r="AC2577" s="15">
        <v>132.84966</v>
      </c>
      <c r="AD2577" s="15">
        <v>38.501349999999995</v>
      </c>
      <c r="AE2577" s="15">
        <v>78.453840000000014</v>
      </c>
      <c r="AF2577" s="15">
        <v>47.223880000000001</v>
      </c>
      <c r="AG2577" s="15">
        <f t="shared" si="201"/>
        <v>886.3739599999999</v>
      </c>
      <c r="AH2577" s="15">
        <v>20.723230000000001</v>
      </c>
      <c r="AI2577" s="15">
        <v>22.659029999999998</v>
      </c>
      <c r="AJ2577" s="15">
        <v>18.296980000000005</v>
      </c>
      <c r="AK2577" s="15">
        <v>28.760939999999998</v>
      </c>
      <c r="AL2577" s="15">
        <v>9.1760600000000014</v>
      </c>
      <c r="AM2577" s="15">
        <v>15.188030000000001</v>
      </c>
      <c r="AN2577" s="15">
        <v>24.996590000000001</v>
      </c>
      <c r="AO2577" s="15">
        <v>17.196669999999997</v>
      </c>
      <c r="AP2577" s="15">
        <v>12.114529999999998</v>
      </c>
      <c r="AQ2577" s="15">
        <v>12.889739999999998</v>
      </c>
      <c r="AR2577" s="15">
        <v>12.772740000000001</v>
      </c>
      <c r="AS2577" s="15">
        <v>22.308049999999994</v>
      </c>
      <c r="AT2577" s="15">
        <f t="shared" si="202"/>
        <v>217.08258999999998</v>
      </c>
      <c r="AU2577" s="15">
        <v>14.911410339355468</v>
      </c>
      <c r="AV2577" s="15">
        <v>15.475629905700684</v>
      </c>
      <c r="AW2577" s="15">
        <v>19.480090240478514</v>
      </c>
      <c r="AX2577" s="15">
        <v>26.084699890136719</v>
      </c>
      <c r="AY2577" s="15">
        <v>12.279499824523926</v>
      </c>
      <c r="AZ2577" s="15">
        <v>18.476129943847656</v>
      </c>
      <c r="BA2577" s="15">
        <v>108.90808056640626</v>
      </c>
      <c r="BB2577" s="15">
        <v>139.38315234375</v>
      </c>
      <c r="BC2577" s="15">
        <v>30.686069873809814</v>
      </c>
      <c r="BD2577" s="15">
        <v>14.115</v>
      </c>
      <c r="BE2577" s="15">
        <v>9.8010000000000002</v>
      </c>
      <c r="BF2577" s="15">
        <v>1</v>
      </c>
      <c r="BG2577" s="15">
        <f t="shared" si="203"/>
        <v>410.60076292800903</v>
      </c>
      <c r="BH2577" t="str">
        <f t="shared" si="204"/>
        <v>RGEGen</v>
      </c>
      <c r="BI2577" t="str">
        <f>VLOOKUP(BH2577,[2]Summary!$C$29:$C$56,1,0)</f>
        <v>RGEGen</v>
      </c>
      <c r="BJ2577" s="16">
        <v>44562</v>
      </c>
    </row>
    <row r="2578" spans="1:62" x14ac:dyDescent="0.25">
      <c r="A2578" s="13" t="s">
        <v>5172</v>
      </c>
      <c r="B2578" s="13" t="s">
        <v>5173</v>
      </c>
      <c r="C2578" t="s">
        <v>5174</v>
      </c>
      <c r="D2578" t="s">
        <v>599</v>
      </c>
      <c r="E2578" t="s">
        <v>301</v>
      </c>
      <c r="F2578" s="13" t="s">
        <v>60</v>
      </c>
      <c r="H2578" s="15">
        <v>0</v>
      </c>
      <c r="I2578" s="15">
        <v>0</v>
      </c>
      <c r="J2578" s="15">
        <v>0</v>
      </c>
      <c r="K2578" s="15">
        <v>0</v>
      </c>
      <c r="L2578" s="15">
        <v>0</v>
      </c>
      <c r="M2578" s="15">
        <v>0</v>
      </c>
      <c r="N2578" s="15">
        <v>0</v>
      </c>
      <c r="O2578" s="15">
        <v>0</v>
      </c>
      <c r="P2578" s="15">
        <v>0</v>
      </c>
      <c r="Q2578" s="15">
        <v>0</v>
      </c>
      <c r="R2578" s="15">
        <v>0</v>
      </c>
      <c r="S2578" s="15">
        <v>0</v>
      </c>
      <c r="T2578" s="15">
        <f t="shared" si="200"/>
        <v>0</v>
      </c>
      <c r="U2578" s="15">
        <v>0</v>
      </c>
      <c r="V2578" s="15">
        <v>0</v>
      </c>
      <c r="W2578" s="15">
        <v>0</v>
      </c>
      <c r="X2578" s="15">
        <v>0</v>
      </c>
      <c r="Y2578" s="15">
        <v>0</v>
      </c>
      <c r="Z2578" s="15">
        <v>0</v>
      </c>
      <c r="AA2578" s="15">
        <v>0</v>
      </c>
      <c r="AB2578" s="15">
        <v>0</v>
      </c>
      <c r="AC2578" s="15">
        <v>0</v>
      </c>
      <c r="AD2578" s="15">
        <v>0</v>
      </c>
      <c r="AE2578" s="15">
        <v>0</v>
      </c>
      <c r="AF2578" s="15">
        <v>21.41638</v>
      </c>
      <c r="AG2578" s="15">
        <f t="shared" si="201"/>
        <v>21.41638</v>
      </c>
      <c r="AH2578" s="15">
        <v>0.10477</v>
      </c>
      <c r="AI2578" s="15">
        <v>9.8009999999999986E-2</v>
      </c>
      <c r="AJ2578" s="15">
        <v>4.8719999999999999E-2</v>
      </c>
      <c r="AK2578" s="15">
        <v>8.2909999999999998E-2</v>
      </c>
      <c r="AL2578" s="15">
        <v>0.10529999999999999</v>
      </c>
      <c r="AM2578" s="15">
        <v>9.3140000000000001E-2</v>
      </c>
      <c r="AN2578" s="15">
        <v>0.12752000000000002</v>
      </c>
      <c r="AO2578" s="15">
        <v>9.9490000000000009E-2</v>
      </c>
      <c r="AP2578" s="15">
        <v>9.6280000000000004E-2</v>
      </c>
      <c r="AQ2578" s="15">
        <v>9.9490000000000009E-2</v>
      </c>
      <c r="AR2578" s="15">
        <v>9.6280000000000004E-2</v>
      </c>
      <c r="AS2578" s="15">
        <v>0.11027000000000001</v>
      </c>
      <c r="AT2578" s="15">
        <f t="shared" si="202"/>
        <v>1.1621800000000002</v>
      </c>
      <c r="AU2578" s="15">
        <v>0.1024000015258789</v>
      </c>
      <c r="AV2578" s="15">
        <v>9.2489997863769532E-2</v>
      </c>
      <c r="AW2578" s="15">
        <v>0.15175</v>
      </c>
      <c r="AX2578" s="15">
        <v>0.11543000030517578</v>
      </c>
      <c r="AY2578" s="15">
        <v>0.10683999633789062</v>
      </c>
      <c r="AZ2578" s="15">
        <v>2.0120000839233397E-2</v>
      </c>
      <c r="BA2578" s="15">
        <v>0</v>
      </c>
      <c r="BB2578" s="15">
        <v>0</v>
      </c>
      <c r="BC2578" s="15">
        <v>-3.7499999999999999E-3</v>
      </c>
      <c r="BD2578" s="15">
        <v>0</v>
      </c>
      <c r="BE2578" s="15">
        <v>0</v>
      </c>
      <c r="BF2578" s="15">
        <v>0</v>
      </c>
      <c r="BG2578" s="15">
        <f t="shared" si="203"/>
        <v>0.5852799968719482</v>
      </c>
      <c r="BH2578" t="str">
        <f t="shared" si="204"/>
        <v>NYSEGCommon</v>
      </c>
      <c r="BI2578" t="str">
        <f>VLOOKUP(BH2578,[2]Summary!$C$29:$C$56,1,0)</f>
        <v>NYSEGCommon</v>
      </c>
      <c r="BJ2578" s="16">
        <v>44470</v>
      </c>
    </row>
    <row r="2579" spans="1:62" x14ac:dyDescent="0.25">
      <c r="A2579" s="13" t="s">
        <v>5175</v>
      </c>
      <c r="B2579" s="13" t="s">
        <v>5176</v>
      </c>
      <c r="C2579" t="s">
        <v>5177</v>
      </c>
      <c r="D2579" t="s">
        <v>599</v>
      </c>
      <c r="E2579" t="s">
        <v>301</v>
      </c>
      <c r="F2579" s="13" t="s">
        <v>60</v>
      </c>
      <c r="H2579" s="15">
        <v>0</v>
      </c>
      <c r="I2579" s="15">
        <v>0</v>
      </c>
      <c r="J2579" s="15">
        <v>0</v>
      </c>
      <c r="K2579" s="15">
        <v>0</v>
      </c>
      <c r="L2579" s="15">
        <v>4.2147599999999992</v>
      </c>
      <c r="M2579" s="15">
        <v>1.089E-2</v>
      </c>
      <c r="N2579" s="15">
        <v>7.6410300000000007</v>
      </c>
      <c r="O2579" s="15">
        <v>0.66071000000000002</v>
      </c>
      <c r="P2579" s="15">
        <v>4.3414200000000003</v>
      </c>
      <c r="Q2579" s="15">
        <v>3.3805499999999999</v>
      </c>
      <c r="R2579" s="15">
        <v>7.9948399999999999</v>
      </c>
      <c r="S2579" s="15">
        <v>17.971079999999997</v>
      </c>
      <c r="T2579" s="15">
        <f t="shared" si="200"/>
        <v>46.215279999999993</v>
      </c>
      <c r="U2579" s="15">
        <v>0.12834999999999999</v>
      </c>
      <c r="V2579" s="15">
        <v>0.11593000000000001</v>
      </c>
      <c r="W2579" s="15">
        <v>10.083590000000001</v>
      </c>
      <c r="X2579" s="15">
        <v>6.2406099999999993</v>
      </c>
      <c r="Y2579" s="15">
        <v>0.30972000000000005</v>
      </c>
      <c r="Z2579" s="15">
        <v>0.29973</v>
      </c>
      <c r="AA2579" s="15">
        <v>0.30972000000000005</v>
      </c>
      <c r="AB2579" s="15">
        <v>0.30972000000000005</v>
      </c>
      <c r="AC2579" s="15">
        <v>0.29973</v>
      </c>
      <c r="AD2579" s="15">
        <v>46.7361</v>
      </c>
      <c r="AE2579" s="15">
        <v>173.02108000000001</v>
      </c>
      <c r="AF2579" s="15">
        <v>394.28242</v>
      </c>
      <c r="AG2579" s="15">
        <f t="shared" si="201"/>
        <v>632.13670000000002</v>
      </c>
      <c r="AH2579" s="15">
        <v>3.31853</v>
      </c>
      <c r="AI2579" s="15">
        <v>3.1044399999999999</v>
      </c>
      <c r="AJ2579" s="15">
        <v>22.259409999999999</v>
      </c>
      <c r="AK2579" s="15">
        <v>2.7061000000000002</v>
      </c>
      <c r="AL2579" s="15">
        <v>3.4272499999999999</v>
      </c>
      <c r="AM2579" s="15">
        <v>67.339040000000011</v>
      </c>
      <c r="AN2579" s="15">
        <v>8.0877099999999995</v>
      </c>
      <c r="AO2579" s="15">
        <v>18.7925</v>
      </c>
      <c r="AP2579" s="15">
        <v>5.1720100000000002</v>
      </c>
      <c r="AQ2579" s="15">
        <v>3.6410699999999996</v>
      </c>
      <c r="AR2579" s="15">
        <v>3.5236099999999997</v>
      </c>
      <c r="AS2579" s="15">
        <v>8.4270899999999997</v>
      </c>
      <c r="AT2579" s="15">
        <f t="shared" si="202"/>
        <v>149.79876000000002</v>
      </c>
      <c r="AU2579" s="15">
        <v>3.7559499511718748</v>
      </c>
      <c r="AV2579" s="15">
        <v>3.3924699707031252</v>
      </c>
      <c r="AW2579" s="15">
        <v>5.5663100585937499</v>
      </c>
      <c r="AX2579" s="15">
        <v>4.2337797851562504</v>
      </c>
      <c r="AY2579" s="15">
        <v>3.9188500976562501</v>
      </c>
      <c r="AZ2579" s="15">
        <v>0.73753997802734372</v>
      </c>
      <c r="BA2579" s="15">
        <v>0</v>
      </c>
      <c r="BB2579" s="15">
        <v>0</v>
      </c>
      <c r="BC2579" s="15">
        <v>-0.13727000427246094</v>
      </c>
      <c r="BD2579" s="15">
        <v>0</v>
      </c>
      <c r="BE2579" s="15">
        <v>0</v>
      </c>
      <c r="BF2579" s="15">
        <v>0</v>
      </c>
      <c r="BG2579" s="15">
        <f t="shared" si="203"/>
        <v>21.467629837036132</v>
      </c>
      <c r="BH2579" t="str">
        <f t="shared" si="204"/>
        <v>NYSEGCommon</v>
      </c>
      <c r="BI2579" t="str">
        <f>VLOOKUP(BH2579,[2]Summary!$C$29:$C$56,1,0)</f>
        <v>NYSEGCommon</v>
      </c>
      <c r="BJ2579" s="16">
        <v>44470</v>
      </c>
    </row>
    <row r="2580" spans="1:62" x14ac:dyDescent="0.25">
      <c r="A2580" s="13" t="s">
        <v>5178</v>
      </c>
      <c r="B2580" s="13" t="s">
        <v>2987</v>
      </c>
      <c r="C2580" t="s">
        <v>5179</v>
      </c>
      <c r="D2580" t="s">
        <v>599</v>
      </c>
      <c r="E2580" t="s">
        <v>301</v>
      </c>
      <c r="F2580" s="13" t="s">
        <v>60</v>
      </c>
      <c r="H2580" s="15">
        <v>0</v>
      </c>
      <c r="I2580" s="15">
        <v>0</v>
      </c>
      <c r="J2580" s="15">
        <v>0</v>
      </c>
      <c r="K2580" s="15">
        <v>0</v>
      </c>
      <c r="L2580" s="15">
        <v>0</v>
      </c>
      <c r="M2580" s="15">
        <v>0</v>
      </c>
      <c r="N2580" s="15">
        <v>0</v>
      </c>
      <c r="O2580" s="15">
        <v>0</v>
      </c>
      <c r="P2580" s="15">
        <v>50.004480000000008</v>
      </c>
      <c r="Q2580" s="15">
        <v>0.13886000000000001</v>
      </c>
      <c r="R2580" s="15">
        <v>196.82390999999998</v>
      </c>
      <c r="S2580" s="15">
        <v>332.92535999999984</v>
      </c>
      <c r="T2580" s="15">
        <f t="shared" si="200"/>
        <v>579.89260999999988</v>
      </c>
      <c r="U2580" s="15">
        <v>1.3781399999999999</v>
      </c>
      <c r="V2580" s="15">
        <v>38.524389999999997</v>
      </c>
      <c r="W2580" s="15">
        <v>92.68910000000001</v>
      </c>
      <c r="X2580" s="15">
        <v>9.5591299999999997</v>
      </c>
      <c r="Y2580" s="15">
        <v>3.1453899999999999</v>
      </c>
      <c r="Z2580" s="15">
        <v>7.7099700000000002</v>
      </c>
      <c r="AA2580" s="15">
        <v>6.0911800000000005</v>
      </c>
      <c r="AB2580" s="15">
        <v>3.1833899999999997</v>
      </c>
      <c r="AC2580" s="15">
        <v>10.324590000000001</v>
      </c>
      <c r="AD2580" s="15">
        <v>24.871980000000001</v>
      </c>
      <c r="AE2580" s="15">
        <v>77.004819999999995</v>
      </c>
      <c r="AF2580" s="15">
        <v>425.34125</v>
      </c>
      <c r="AG2580" s="15">
        <f t="shared" si="201"/>
        <v>699.82332999999994</v>
      </c>
      <c r="AH2580" s="15">
        <v>5.8124400000000005</v>
      </c>
      <c r="AI2580" s="15">
        <v>5.4374400000000005</v>
      </c>
      <c r="AJ2580" s="15">
        <v>71.231520000000003</v>
      </c>
      <c r="AK2580" s="15">
        <v>5.0661300000000002</v>
      </c>
      <c r="AL2580" s="15">
        <v>6.1471800000000005</v>
      </c>
      <c r="AM2580" s="15">
        <v>5.4598000000000004</v>
      </c>
      <c r="AN2580" s="15">
        <v>7.4886999999999997</v>
      </c>
      <c r="AO2580" s="15">
        <v>5.8384900000000002</v>
      </c>
      <c r="AP2580" s="15">
        <v>227.70088000000001</v>
      </c>
      <c r="AQ2580" s="15">
        <v>7.5663199999999993</v>
      </c>
      <c r="AR2580" s="15">
        <v>390.52817000000005</v>
      </c>
      <c r="AS2580" s="15">
        <v>821.22248000000013</v>
      </c>
      <c r="AT2580" s="15">
        <f t="shared" si="202"/>
        <v>1559.4995500000002</v>
      </c>
      <c r="AU2580" s="15">
        <v>12.461490234375001</v>
      </c>
      <c r="AV2580" s="15">
        <v>11.255540039062501</v>
      </c>
      <c r="AW2580" s="15">
        <v>29.273400390625</v>
      </c>
      <c r="AX2580" s="15">
        <v>14.1020498046875</v>
      </c>
      <c r="AY2580" s="15">
        <v>13.0556201171875</v>
      </c>
      <c r="AZ2580" s="15">
        <v>13.6939501953125</v>
      </c>
      <c r="BA2580" s="15">
        <v>14.15041015625</v>
      </c>
      <c r="BB2580" s="15">
        <v>14.15041015625</v>
      </c>
      <c r="BC2580" s="15">
        <v>55.314430664062499</v>
      </c>
      <c r="BD2580" s="15">
        <v>0</v>
      </c>
      <c r="BE2580" s="15">
        <v>0</v>
      </c>
      <c r="BF2580" s="15">
        <v>139.001</v>
      </c>
      <c r="BG2580" s="15">
        <f t="shared" si="203"/>
        <v>316.45830175781248</v>
      </c>
      <c r="BH2580" t="str">
        <f t="shared" si="204"/>
        <v>NYSEGCommon</v>
      </c>
      <c r="BI2580" t="str">
        <f>VLOOKUP(BH2580,[2]Summary!$C$29:$C$56,1,0)</f>
        <v>NYSEGCommon</v>
      </c>
      <c r="BJ2580" s="16">
        <v>44562</v>
      </c>
    </row>
    <row r="2581" spans="1:62" x14ac:dyDescent="0.25">
      <c r="A2581" s="13" t="s">
        <v>5180</v>
      </c>
      <c r="B2581" s="13" t="s">
        <v>5181</v>
      </c>
      <c r="C2581" t="s">
        <v>5182</v>
      </c>
      <c r="D2581" t="s">
        <v>595</v>
      </c>
      <c r="E2581" t="s">
        <v>301</v>
      </c>
      <c r="F2581" s="13" t="s">
        <v>60</v>
      </c>
      <c r="H2581" s="15">
        <v>0</v>
      </c>
      <c r="I2581" s="15">
        <v>0</v>
      </c>
      <c r="J2581" s="15">
        <v>0</v>
      </c>
      <c r="K2581" s="15">
        <v>0</v>
      </c>
      <c r="L2581" s="15">
        <v>0</v>
      </c>
      <c r="M2581" s="15">
        <v>0</v>
      </c>
      <c r="N2581" s="15">
        <v>0</v>
      </c>
      <c r="O2581" s="15">
        <v>0</v>
      </c>
      <c r="P2581" s="15">
        <v>0</v>
      </c>
      <c r="Q2581" s="15">
        <v>0</v>
      </c>
      <c r="R2581" s="15">
        <v>0</v>
      </c>
      <c r="S2581" s="15">
        <v>0</v>
      </c>
      <c r="T2581" s="15">
        <f t="shared" si="200"/>
        <v>0</v>
      </c>
      <c r="U2581" s="15">
        <v>0</v>
      </c>
      <c r="V2581" s="15">
        <v>0</v>
      </c>
      <c r="W2581" s="15">
        <v>0</v>
      </c>
      <c r="X2581" s="15">
        <v>0</v>
      </c>
      <c r="Y2581" s="15">
        <v>0</v>
      </c>
      <c r="Z2581" s="15">
        <v>0</v>
      </c>
      <c r="AA2581" s="15">
        <v>0</v>
      </c>
      <c r="AB2581" s="15">
        <v>0</v>
      </c>
      <c r="AC2581" s="15">
        <v>0</v>
      </c>
      <c r="AD2581" s="15">
        <v>0</v>
      </c>
      <c r="AE2581" s="15">
        <v>0</v>
      </c>
      <c r="AF2581" s="15">
        <v>0</v>
      </c>
      <c r="AG2581" s="15">
        <f t="shared" si="201"/>
        <v>0</v>
      </c>
      <c r="AH2581" s="15">
        <v>0</v>
      </c>
      <c r="AI2581" s="15">
        <v>0</v>
      </c>
      <c r="AJ2581" s="15">
        <v>0</v>
      </c>
      <c r="AK2581" s="15">
        <v>132.06543000000002</v>
      </c>
      <c r="AL2581" s="15">
        <v>0.69276000000000004</v>
      </c>
      <c r="AM2581" s="15">
        <v>14.14683</v>
      </c>
      <c r="AN2581" s="15">
        <v>4.2696699999999996</v>
      </c>
      <c r="AO2581" s="15">
        <v>0.90173999999999999</v>
      </c>
      <c r="AP2581" s="15">
        <v>0.69030999999999998</v>
      </c>
      <c r="AQ2581" s="15">
        <v>1.04233</v>
      </c>
      <c r="AR2581" s="15">
        <v>0.83951999999999993</v>
      </c>
      <c r="AS2581" s="15">
        <v>0.74445000000000006</v>
      </c>
      <c r="AT2581" s="15">
        <f t="shared" si="202"/>
        <v>155.39303999999998</v>
      </c>
      <c r="AU2581" s="15">
        <v>0.88292999267578121</v>
      </c>
      <c r="AV2581" s="15">
        <v>0.79747998046875002</v>
      </c>
      <c r="AW2581" s="15">
        <v>0.90209997558593746</v>
      </c>
      <c r="AX2581" s="15">
        <v>0</v>
      </c>
      <c r="AY2581" s="15">
        <v>0</v>
      </c>
      <c r="AZ2581" s="15">
        <v>0</v>
      </c>
      <c r="BA2581" s="15">
        <v>0</v>
      </c>
      <c r="BB2581" s="15">
        <v>0</v>
      </c>
      <c r="BC2581" s="15">
        <v>0</v>
      </c>
      <c r="BD2581" s="15">
        <v>0</v>
      </c>
      <c r="BE2581" s="15">
        <v>0</v>
      </c>
      <c r="BF2581" s="15">
        <v>0</v>
      </c>
      <c r="BG2581" s="15">
        <f t="shared" si="203"/>
        <v>2.5825099487304688</v>
      </c>
      <c r="BH2581" t="str">
        <f t="shared" si="204"/>
        <v>CMPCommon</v>
      </c>
      <c r="BI2581" t="str">
        <f>VLOOKUP(BH2581,[2]Summary!$C$29:$C$56,1,0)</f>
        <v>CMPCommon</v>
      </c>
      <c r="BJ2581" s="16">
        <v>44287</v>
      </c>
    </row>
    <row r="2582" spans="1:62" x14ac:dyDescent="0.25">
      <c r="A2582" s="13" t="s">
        <v>5183</v>
      </c>
      <c r="B2582" s="13" t="s">
        <v>5184</v>
      </c>
      <c r="C2582" t="s">
        <v>5185</v>
      </c>
      <c r="D2582" t="s">
        <v>595</v>
      </c>
      <c r="E2582" t="s">
        <v>301</v>
      </c>
      <c r="F2582" s="13" t="s">
        <v>60</v>
      </c>
      <c r="H2582" s="15">
        <v>0</v>
      </c>
      <c r="I2582" s="15">
        <v>0</v>
      </c>
      <c r="J2582" s="15">
        <v>0</v>
      </c>
      <c r="K2582" s="15">
        <v>0</v>
      </c>
      <c r="L2582" s="15">
        <v>0</v>
      </c>
      <c r="M2582" s="15">
        <v>0</v>
      </c>
      <c r="N2582" s="15">
        <v>0</v>
      </c>
      <c r="O2582" s="15">
        <v>0</v>
      </c>
      <c r="P2582" s="15">
        <v>0</v>
      </c>
      <c r="Q2582" s="15">
        <v>0</v>
      </c>
      <c r="R2582" s="15">
        <v>0</v>
      </c>
      <c r="S2582" s="15">
        <v>0</v>
      </c>
      <c r="T2582" s="15">
        <f t="shared" si="200"/>
        <v>0</v>
      </c>
      <c r="U2582" s="15">
        <v>0</v>
      </c>
      <c r="V2582" s="15">
        <v>0</v>
      </c>
      <c r="W2582" s="15">
        <v>0</v>
      </c>
      <c r="X2582" s="15">
        <v>0</v>
      </c>
      <c r="Y2582" s="15">
        <v>0</v>
      </c>
      <c r="Z2582" s="15">
        <v>0</v>
      </c>
      <c r="AA2582" s="15">
        <v>0</v>
      </c>
      <c r="AB2582" s="15">
        <v>0</v>
      </c>
      <c r="AC2582" s="15">
        <v>0</v>
      </c>
      <c r="AD2582" s="15">
        <v>0</v>
      </c>
      <c r="AE2582" s="15">
        <v>0</v>
      </c>
      <c r="AF2582" s="15">
        <v>0</v>
      </c>
      <c r="AG2582" s="15">
        <f t="shared" si="201"/>
        <v>0</v>
      </c>
      <c r="AH2582" s="15">
        <v>0</v>
      </c>
      <c r="AI2582" s="15">
        <v>0</v>
      </c>
      <c r="AJ2582" s="15">
        <v>0</v>
      </c>
      <c r="AK2582" s="15">
        <v>0</v>
      </c>
      <c r="AL2582" s="15">
        <v>0</v>
      </c>
      <c r="AM2582" s="15">
        <v>0</v>
      </c>
      <c r="AN2582" s="15">
        <v>15.057870000000001</v>
      </c>
      <c r="AO2582" s="15">
        <v>9.1607000000000003</v>
      </c>
      <c r="AP2582" s="15">
        <v>5.1297600000000001</v>
      </c>
      <c r="AQ2582" s="15">
        <v>0.16966999999999999</v>
      </c>
      <c r="AR2582" s="15">
        <v>12.71368</v>
      </c>
      <c r="AS2582" s="15">
        <v>33.472119999999997</v>
      </c>
      <c r="AT2582" s="15">
        <f t="shared" si="202"/>
        <v>75.703800000000001</v>
      </c>
      <c r="AU2582" s="15">
        <v>0.43014999389648439</v>
      </c>
      <c r="AV2582" s="15">
        <v>0.388510009765625</v>
      </c>
      <c r="AW2582" s="15">
        <v>0.43945999145507814</v>
      </c>
      <c r="AX2582" s="15">
        <v>1.0202600097656249</v>
      </c>
      <c r="AY2582" s="15">
        <v>0.43052999877929687</v>
      </c>
      <c r="AZ2582" s="15">
        <v>0.42145001220703127</v>
      </c>
      <c r="BA2582" s="15">
        <v>40.54595001220703</v>
      </c>
      <c r="BB2582" s="15">
        <v>0.66378997802734374</v>
      </c>
      <c r="BC2582" s="15">
        <v>20.688080017089845</v>
      </c>
      <c r="BD2582" s="15">
        <v>0</v>
      </c>
      <c r="BE2582" s="15">
        <v>150</v>
      </c>
      <c r="BF2582" s="15">
        <v>129.97200000000001</v>
      </c>
      <c r="BG2582" s="15">
        <f t="shared" si="203"/>
        <v>345.00018002319337</v>
      </c>
      <c r="BH2582" t="str">
        <f t="shared" si="204"/>
        <v>CMPCommon</v>
      </c>
      <c r="BI2582" t="str">
        <f>VLOOKUP(BH2582,[2]Summary!$C$29:$C$56,1,0)</f>
        <v>CMPCommon</v>
      </c>
      <c r="BJ2582" s="16">
        <v>44562</v>
      </c>
    </row>
    <row r="2583" spans="1:62" x14ac:dyDescent="0.25">
      <c r="A2583" s="13" t="s">
        <v>5186</v>
      </c>
      <c r="B2583" s="13" t="s">
        <v>5187</v>
      </c>
      <c r="C2583" t="s">
        <v>5188</v>
      </c>
      <c r="D2583" t="s">
        <v>595</v>
      </c>
      <c r="E2583" t="s">
        <v>301</v>
      </c>
      <c r="F2583" s="13" t="s">
        <v>60</v>
      </c>
      <c r="H2583" s="15">
        <v>0</v>
      </c>
      <c r="I2583" s="15">
        <v>0</v>
      </c>
      <c r="J2583" s="15">
        <v>0</v>
      </c>
      <c r="K2583" s="15">
        <v>0</v>
      </c>
      <c r="L2583" s="15">
        <v>0</v>
      </c>
      <c r="M2583" s="15">
        <v>0</v>
      </c>
      <c r="N2583" s="15">
        <v>0</v>
      </c>
      <c r="O2583" s="15">
        <v>0</v>
      </c>
      <c r="P2583" s="15">
        <v>0</v>
      </c>
      <c r="Q2583" s="15">
        <v>0</v>
      </c>
      <c r="R2583" s="15">
        <v>0</v>
      </c>
      <c r="S2583" s="15">
        <v>0</v>
      </c>
      <c r="T2583" s="15">
        <f t="shared" si="200"/>
        <v>0</v>
      </c>
      <c r="U2583" s="15">
        <v>0</v>
      </c>
      <c r="V2583" s="15">
        <v>0</v>
      </c>
      <c r="W2583" s="15">
        <v>0</v>
      </c>
      <c r="X2583" s="15">
        <v>88.039630000000002</v>
      </c>
      <c r="Y2583" s="15">
        <v>36.644980000000004</v>
      </c>
      <c r="Z2583" s="15">
        <v>12.26661</v>
      </c>
      <c r="AA2583" s="15">
        <v>19.238029999999998</v>
      </c>
      <c r="AB2583" s="15">
        <v>1.0024999999999999</v>
      </c>
      <c r="AC2583" s="15">
        <v>0.97016999999999998</v>
      </c>
      <c r="AD2583" s="15">
        <v>1.0024999999999999</v>
      </c>
      <c r="AE2583" s="15">
        <v>65.635580000000004</v>
      </c>
      <c r="AF2583" s="15">
        <v>83.446520000000007</v>
      </c>
      <c r="AG2583" s="15">
        <f t="shared" si="201"/>
        <v>308.24652000000003</v>
      </c>
      <c r="AH2583" s="15">
        <v>2.0106100000000002</v>
      </c>
      <c r="AI2583" s="15">
        <v>1.88089</v>
      </c>
      <c r="AJ2583" s="15">
        <v>2.0106100000000002</v>
      </c>
      <c r="AK2583" s="15">
        <v>29.88719</v>
      </c>
      <c r="AL2583" s="15">
        <v>1.2955399999999999</v>
      </c>
      <c r="AM2583" s="15">
        <v>3.1722700000000001</v>
      </c>
      <c r="AN2583" s="15">
        <v>196.27070000000001</v>
      </c>
      <c r="AO2583" s="15">
        <v>104.71583</v>
      </c>
      <c r="AP2583" s="15">
        <v>2.8735600000000003</v>
      </c>
      <c r="AQ2583" s="15">
        <v>3.6915</v>
      </c>
      <c r="AR2583" s="15">
        <v>124.05500000000001</v>
      </c>
      <c r="AS2583" s="15">
        <v>10.344939999999999</v>
      </c>
      <c r="AT2583" s="15">
        <f t="shared" si="202"/>
        <v>482.20864</v>
      </c>
      <c r="AU2583" s="15">
        <v>4.4913100585937498</v>
      </c>
      <c r="AV2583" s="15">
        <v>4.0566599121093754</v>
      </c>
      <c r="AW2583" s="15">
        <v>4.5887500000000001</v>
      </c>
      <c r="AX2583" s="15">
        <v>7.7849998474121093E-2</v>
      </c>
      <c r="AY2583" s="15">
        <v>-0.11463999938964843</v>
      </c>
      <c r="AZ2583" s="15">
        <v>0</v>
      </c>
      <c r="BA2583" s="15">
        <v>0</v>
      </c>
      <c r="BB2583" s="15">
        <v>0</v>
      </c>
      <c r="BC2583" s="15">
        <v>-0.33235998535156253</v>
      </c>
      <c r="BD2583" s="15">
        <v>0</v>
      </c>
      <c r="BE2583" s="15">
        <v>0</v>
      </c>
      <c r="BF2583" s="15">
        <v>0</v>
      </c>
      <c r="BG2583" s="15">
        <f t="shared" si="203"/>
        <v>12.767569984436037</v>
      </c>
      <c r="BH2583" t="str">
        <f t="shared" si="204"/>
        <v>CMPCommon</v>
      </c>
      <c r="BI2583" t="str">
        <f>VLOOKUP(BH2583,[2]Summary!$C$29:$C$56,1,0)</f>
        <v>CMPCommon</v>
      </c>
      <c r="BJ2583" s="16">
        <v>44470</v>
      </c>
    </row>
    <row r="2584" spans="1:62" x14ac:dyDescent="0.25">
      <c r="A2584" s="13">
        <v>802571.01</v>
      </c>
      <c r="B2584" s="13" t="s">
        <v>5189</v>
      </c>
      <c r="C2584" t="s">
        <v>5190</v>
      </c>
      <c r="D2584" t="s">
        <v>18</v>
      </c>
      <c r="E2584" t="s">
        <v>19</v>
      </c>
      <c r="F2584" s="13" t="s">
        <v>60</v>
      </c>
      <c r="H2584" s="15">
        <v>0</v>
      </c>
      <c r="I2584" s="15">
        <v>0</v>
      </c>
      <c r="J2584" s="15">
        <v>0</v>
      </c>
      <c r="K2584" s="15">
        <v>0</v>
      </c>
      <c r="L2584" s="15">
        <v>0</v>
      </c>
      <c r="M2584" s="15">
        <v>0</v>
      </c>
      <c r="N2584" s="15">
        <v>0</v>
      </c>
      <c r="O2584" s="15">
        <v>0</v>
      </c>
      <c r="P2584" s="15">
        <v>0</v>
      </c>
      <c r="Q2584" s="15">
        <v>0</v>
      </c>
      <c r="R2584" s="15">
        <v>0</v>
      </c>
      <c r="S2584" s="15">
        <v>0</v>
      </c>
      <c r="T2584" s="15">
        <f t="shared" si="200"/>
        <v>0</v>
      </c>
      <c r="U2584" s="15">
        <v>0</v>
      </c>
      <c r="V2584" s="15">
        <v>0</v>
      </c>
      <c r="W2584" s="15">
        <v>0</v>
      </c>
      <c r="X2584" s="15">
        <v>0</v>
      </c>
      <c r="Y2584" s="15">
        <v>0</v>
      </c>
      <c r="Z2584" s="15">
        <v>0</v>
      </c>
      <c r="AA2584" s="15">
        <v>0</v>
      </c>
      <c r="AB2584" s="15">
        <v>0</v>
      </c>
      <c r="AC2584" s="15">
        <v>0</v>
      </c>
      <c r="AD2584" s="15">
        <v>0</v>
      </c>
      <c r="AE2584" s="15">
        <v>36.066989891052245</v>
      </c>
      <c r="AF2584" s="15">
        <v>178.85529339599609</v>
      </c>
      <c r="AG2584" s="15">
        <f t="shared" si="201"/>
        <v>214.92228328704834</v>
      </c>
      <c r="AH2584" s="15">
        <v>182.31982751464844</v>
      </c>
      <c r="AI2584" s="15">
        <v>235.81312451171874</v>
      </c>
      <c r="AJ2584" s="15">
        <v>26.001470947265624</v>
      </c>
      <c r="AK2584" s="15">
        <v>50.273800292968751</v>
      </c>
      <c r="AL2584" s="15">
        <v>69.780281250000002</v>
      </c>
      <c r="AM2584" s="15">
        <v>-51.639429321289064</v>
      </c>
      <c r="AN2584" s="15">
        <v>13.103590148925781</v>
      </c>
      <c r="AO2584" s="15">
        <v>4.3772999401092525</v>
      </c>
      <c r="AP2584" s="15">
        <v>6.1057601318359378</v>
      </c>
      <c r="AQ2584" s="15">
        <v>4.8029999999999999</v>
      </c>
      <c r="AR2584" s="15">
        <v>4.7779101562499999</v>
      </c>
      <c r="AS2584" s="15">
        <v>60.8618515625</v>
      </c>
      <c r="AT2584" s="15">
        <f t="shared" si="202"/>
        <v>606.57848713493343</v>
      </c>
      <c r="AU2584" s="15">
        <v>0</v>
      </c>
      <c r="AV2584" s="15">
        <v>0</v>
      </c>
      <c r="AW2584" s="15">
        <v>0</v>
      </c>
      <c r="AX2584" s="15">
        <v>0</v>
      </c>
      <c r="AY2584" s="15">
        <v>0</v>
      </c>
      <c r="AZ2584" s="15">
        <v>0</v>
      </c>
      <c r="BA2584" s="15">
        <v>0</v>
      </c>
      <c r="BB2584" s="15">
        <v>0</v>
      </c>
      <c r="BC2584" s="15">
        <v>0</v>
      </c>
      <c r="BD2584" s="15">
        <v>0</v>
      </c>
      <c r="BE2584" s="15">
        <v>0</v>
      </c>
      <c r="BF2584" s="15">
        <v>0</v>
      </c>
      <c r="BG2584" s="15">
        <f t="shared" si="203"/>
        <v>0</v>
      </c>
      <c r="BH2584" t="str">
        <f t="shared" si="204"/>
        <v>UIDIST</v>
      </c>
      <c r="BI2584" t="str">
        <f>VLOOKUP(BH2584,[2]Summary!$C$29:$C$56,1,0)</f>
        <v>UIDist</v>
      </c>
      <c r="BJ2584" s="16">
        <v>44197</v>
      </c>
    </row>
    <row r="2585" spans="1:62" x14ac:dyDescent="0.25">
      <c r="A2585" s="13" t="s">
        <v>5191</v>
      </c>
      <c r="B2585" s="13" t="s">
        <v>4980</v>
      </c>
      <c r="C2585" t="s">
        <v>5192</v>
      </c>
      <c r="D2585" t="s">
        <v>599</v>
      </c>
      <c r="E2585" t="s">
        <v>301</v>
      </c>
      <c r="F2585" s="13" t="s">
        <v>33</v>
      </c>
      <c r="H2585" s="15">
        <v>0</v>
      </c>
      <c r="I2585" s="15">
        <v>0</v>
      </c>
      <c r="J2585" s="15">
        <v>0</v>
      </c>
      <c r="K2585" s="15">
        <v>0</v>
      </c>
      <c r="L2585" s="15">
        <v>0</v>
      </c>
      <c r="M2585" s="15">
        <v>0</v>
      </c>
      <c r="N2585" s="15">
        <v>0</v>
      </c>
      <c r="O2585" s="15">
        <v>0</v>
      </c>
      <c r="P2585" s="15">
        <v>0</v>
      </c>
      <c r="Q2585" s="15">
        <v>0</v>
      </c>
      <c r="R2585" s="15">
        <v>0</v>
      </c>
      <c r="S2585" s="15">
        <v>0</v>
      </c>
      <c r="T2585" s="15">
        <f t="shared" si="200"/>
        <v>0</v>
      </c>
      <c r="U2585" s="15">
        <v>0</v>
      </c>
      <c r="V2585" s="15">
        <v>0</v>
      </c>
      <c r="W2585" s="15">
        <v>0</v>
      </c>
      <c r="X2585" s="15">
        <v>0</v>
      </c>
      <c r="Y2585" s="15">
        <v>0</v>
      </c>
      <c r="Z2585" s="15">
        <v>0</v>
      </c>
      <c r="AA2585" s="15">
        <v>0</v>
      </c>
      <c r="AB2585" s="15">
        <v>0</v>
      </c>
      <c r="AC2585" s="15">
        <v>0</v>
      </c>
      <c r="AD2585" s="15">
        <v>0</v>
      </c>
      <c r="AE2585" s="15">
        <v>1.1427700000000001</v>
      </c>
      <c r="AF2585" s="15">
        <v>3.4740000000000007E-2</v>
      </c>
      <c r="AG2585" s="15">
        <f t="shared" si="201"/>
        <v>1.1775100000000001</v>
      </c>
      <c r="AH2585" s="15">
        <v>5.7599999999999995E-3</v>
      </c>
      <c r="AI2585" s="15">
        <v>0.39653999999999995</v>
      </c>
      <c r="AJ2585" s="15">
        <v>0.35106999999999999</v>
      </c>
      <c r="AK2585" s="15">
        <v>0.14151</v>
      </c>
      <c r="AL2585" s="15">
        <v>9.6799999999999994E-3</v>
      </c>
      <c r="AM2585" s="15">
        <v>8.8199999999999997E-3</v>
      </c>
      <c r="AN2585" s="15">
        <v>-2.5510000000000005E-2</v>
      </c>
      <c r="AO2585" s="15">
        <v>9.3399999999999993E-3</v>
      </c>
      <c r="AP2585" s="15">
        <v>4.6780000000000002E-2</v>
      </c>
      <c r="AQ2585" s="15">
        <v>1.65611</v>
      </c>
      <c r="AR2585" s="15">
        <v>0.18647</v>
      </c>
      <c r="AS2585" s="15">
        <v>8.9730000000000074E-2</v>
      </c>
      <c r="AT2585" s="15">
        <f t="shared" si="202"/>
        <v>2.8762999999999996</v>
      </c>
      <c r="AU2585" s="15">
        <v>1.540999984741211E-2</v>
      </c>
      <c r="AV2585" s="15">
        <v>0</v>
      </c>
      <c r="AW2585" s="15">
        <v>2.4200000762939454E-3</v>
      </c>
      <c r="AX2585" s="15">
        <v>0</v>
      </c>
      <c r="AY2585" s="15">
        <v>-3.3000001311302184E-4</v>
      </c>
      <c r="AZ2585" s="15">
        <v>0</v>
      </c>
      <c r="BA2585" s="15">
        <v>0</v>
      </c>
      <c r="BB2585" s="15">
        <v>0</v>
      </c>
      <c r="BC2585" s="15">
        <v>-1.899999976158142E-4</v>
      </c>
      <c r="BD2585" s="15">
        <v>0</v>
      </c>
      <c r="BE2585" s="15">
        <v>0</v>
      </c>
      <c r="BF2585" s="15">
        <v>0</v>
      </c>
      <c r="BG2585" s="15">
        <f t="shared" si="203"/>
        <v>1.7309999912977221E-2</v>
      </c>
      <c r="BH2585" t="str">
        <f t="shared" si="204"/>
        <v>NYSEGCommon</v>
      </c>
      <c r="BI2585" t="str">
        <f>VLOOKUP(BH2585,[2]Summary!$C$29:$C$56,1,0)</f>
        <v>NYSEGCommon</v>
      </c>
      <c r="BJ2585" s="16">
        <v>44470</v>
      </c>
    </row>
    <row r="2586" spans="1:62" x14ac:dyDescent="0.25">
      <c r="A2586" s="13" t="s">
        <v>5193</v>
      </c>
      <c r="B2586" s="13" t="s">
        <v>5194</v>
      </c>
      <c r="C2586" t="s">
        <v>5195</v>
      </c>
      <c r="D2586" t="s">
        <v>599</v>
      </c>
      <c r="E2586" t="s">
        <v>301</v>
      </c>
      <c r="F2586" s="13" t="s">
        <v>33</v>
      </c>
      <c r="H2586" s="15">
        <v>0</v>
      </c>
      <c r="I2586" s="15">
        <v>0</v>
      </c>
      <c r="J2586" s="15">
        <v>0</v>
      </c>
      <c r="K2586" s="15">
        <v>0</v>
      </c>
      <c r="L2586" s="15">
        <v>0</v>
      </c>
      <c r="M2586" s="15">
        <v>0</v>
      </c>
      <c r="N2586" s="15">
        <v>0</v>
      </c>
      <c r="O2586" s="15">
        <v>0</v>
      </c>
      <c r="P2586" s="15">
        <v>0</v>
      </c>
      <c r="Q2586" s="15">
        <v>0</v>
      </c>
      <c r="R2586" s="15">
        <v>0</v>
      </c>
      <c r="S2586" s="15">
        <v>0</v>
      </c>
      <c r="T2586" s="15">
        <f t="shared" si="200"/>
        <v>0</v>
      </c>
      <c r="U2586" s="15">
        <v>0</v>
      </c>
      <c r="V2586" s="15">
        <v>0</v>
      </c>
      <c r="W2586" s="15">
        <v>0</v>
      </c>
      <c r="X2586" s="15">
        <v>0</v>
      </c>
      <c r="Y2586" s="15">
        <v>0</v>
      </c>
      <c r="Z2586" s="15">
        <v>0</v>
      </c>
      <c r="AA2586" s="15">
        <v>0</v>
      </c>
      <c r="AB2586" s="15">
        <v>0</v>
      </c>
      <c r="AC2586" s="15">
        <v>0</v>
      </c>
      <c r="AD2586" s="15">
        <v>0</v>
      </c>
      <c r="AE2586" s="15">
        <v>0</v>
      </c>
      <c r="AF2586" s="15">
        <v>0</v>
      </c>
      <c r="AG2586" s="15">
        <f t="shared" si="201"/>
        <v>0</v>
      </c>
      <c r="AH2586" s="15">
        <v>0</v>
      </c>
      <c r="AI2586" s="15">
        <v>0</v>
      </c>
      <c r="AJ2586" s="15">
        <v>0</v>
      </c>
      <c r="AK2586" s="15">
        <v>0</v>
      </c>
      <c r="AL2586" s="15">
        <v>0</v>
      </c>
      <c r="AM2586" s="15">
        <v>0</v>
      </c>
      <c r="AN2586" s="15">
        <v>0</v>
      </c>
      <c r="AO2586" s="15">
        <v>0</v>
      </c>
      <c r="AP2586" s="15">
        <v>0</v>
      </c>
      <c r="AQ2586" s="15">
        <v>0</v>
      </c>
      <c r="AR2586" s="15">
        <v>0</v>
      </c>
      <c r="AS2586" s="15">
        <v>0</v>
      </c>
      <c r="AT2586" s="15">
        <f t="shared" si="202"/>
        <v>0</v>
      </c>
      <c r="AU2586" s="15">
        <v>599.34068749999994</v>
      </c>
      <c r="AV2586" s="15">
        <v>0</v>
      </c>
      <c r="AW2586" s="15">
        <v>-22.39455078125</v>
      </c>
      <c r="AX2586" s="15">
        <v>20.455759765625</v>
      </c>
      <c r="AY2586" s="15">
        <v>-3.8093200683593751</v>
      </c>
      <c r="AZ2586" s="15">
        <v>0</v>
      </c>
      <c r="BA2586" s="15">
        <v>0</v>
      </c>
      <c r="BB2586" s="15">
        <v>0</v>
      </c>
      <c r="BC2586" s="15">
        <v>0</v>
      </c>
      <c r="BD2586" s="15">
        <v>0</v>
      </c>
      <c r="BE2586" s="15">
        <v>0</v>
      </c>
      <c r="BF2586" s="15">
        <v>0</v>
      </c>
      <c r="BG2586" s="15">
        <f t="shared" si="203"/>
        <v>593.5925764160155</v>
      </c>
      <c r="BH2586" t="str">
        <f t="shared" si="204"/>
        <v>NYSEGCommon</v>
      </c>
      <c r="BI2586" t="str">
        <f>VLOOKUP(BH2586,[2]Summary!$C$29:$C$56,1,0)</f>
        <v>NYSEGCommon</v>
      </c>
      <c r="BJ2586" s="16">
        <v>44348</v>
      </c>
    </row>
    <row r="2587" spans="1:62" x14ac:dyDescent="0.25">
      <c r="A2587" s="13" t="s">
        <v>5196</v>
      </c>
      <c r="B2587" s="13" t="s">
        <v>4968</v>
      </c>
      <c r="C2587" t="s">
        <v>5197</v>
      </c>
      <c r="D2587" t="s">
        <v>596</v>
      </c>
      <c r="E2587" t="s">
        <v>301</v>
      </c>
      <c r="F2587" s="13" t="s">
        <v>33</v>
      </c>
      <c r="H2587" s="15">
        <v>0</v>
      </c>
      <c r="I2587" s="15">
        <v>0</v>
      </c>
      <c r="J2587" s="15">
        <v>0</v>
      </c>
      <c r="K2587" s="15">
        <v>0</v>
      </c>
      <c r="L2587" s="15">
        <v>0</v>
      </c>
      <c r="M2587" s="15">
        <v>0</v>
      </c>
      <c r="N2587" s="15">
        <v>0</v>
      </c>
      <c r="O2587" s="15">
        <v>0</v>
      </c>
      <c r="P2587" s="15">
        <v>0</v>
      </c>
      <c r="Q2587" s="15">
        <v>0</v>
      </c>
      <c r="R2587" s="15">
        <v>0</v>
      </c>
      <c r="S2587" s="15">
        <v>0</v>
      </c>
      <c r="T2587" s="15">
        <f t="shared" si="200"/>
        <v>0</v>
      </c>
      <c r="U2587" s="15">
        <v>0</v>
      </c>
      <c r="V2587" s="15">
        <v>0</v>
      </c>
      <c r="W2587" s="15">
        <v>0</v>
      </c>
      <c r="X2587" s="15">
        <v>0</v>
      </c>
      <c r="Y2587" s="15">
        <v>0</v>
      </c>
      <c r="Z2587" s="15">
        <v>0</v>
      </c>
      <c r="AA2587" s="15">
        <v>0</v>
      </c>
      <c r="AB2587" s="15">
        <v>0</v>
      </c>
      <c r="AC2587" s="15">
        <v>0</v>
      </c>
      <c r="AD2587" s="15">
        <v>0</v>
      </c>
      <c r="AE2587" s="15">
        <v>0</v>
      </c>
      <c r="AF2587" s="15">
        <v>0</v>
      </c>
      <c r="AG2587" s="15">
        <f t="shared" si="201"/>
        <v>0</v>
      </c>
      <c r="AH2587" s="15">
        <v>0</v>
      </c>
      <c r="AI2587" s="15">
        <v>0</v>
      </c>
      <c r="AJ2587" s="15">
        <v>0</v>
      </c>
      <c r="AK2587" s="15">
        <v>0</v>
      </c>
      <c r="AL2587" s="15">
        <v>0</v>
      </c>
      <c r="AM2587" s="15">
        <v>0</v>
      </c>
      <c r="AN2587" s="15">
        <v>4.6327799999999995</v>
      </c>
      <c r="AO2587" s="15">
        <v>11.591289999999999</v>
      </c>
      <c r="AP2587" s="15">
        <v>2.6162999999999998</v>
      </c>
      <c r="AQ2587" s="15">
        <v>2.6088200000000001</v>
      </c>
      <c r="AR2587" s="15">
        <v>2.0183499999999999</v>
      </c>
      <c r="AS2587" s="15">
        <v>0.65123999999999838</v>
      </c>
      <c r="AT2587" s="15">
        <f t="shared" si="202"/>
        <v>24.118779999999997</v>
      </c>
      <c r="AU2587" s="15">
        <v>0.6638300323486328</v>
      </c>
      <c r="AV2587" s="15">
        <v>0.54007002925872805</v>
      </c>
      <c r="AW2587" s="15">
        <v>0.53828002929687502</v>
      </c>
      <c r="AX2587" s="15">
        <v>0.53828002929687502</v>
      </c>
      <c r="AY2587" s="15">
        <v>0.53828002929687502</v>
      </c>
      <c r="AZ2587" s="15">
        <v>-2.69139990234375</v>
      </c>
      <c r="BA2587" s="15">
        <v>0</v>
      </c>
      <c r="BB2587" s="15">
        <v>0</v>
      </c>
      <c r="BC2587" s="15">
        <v>0</v>
      </c>
      <c r="BD2587" s="15">
        <v>0</v>
      </c>
      <c r="BE2587" s="15">
        <v>0</v>
      </c>
      <c r="BF2587" s="15">
        <v>0</v>
      </c>
      <c r="BG2587" s="15">
        <f t="shared" si="203"/>
        <v>0.12734024715423597</v>
      </c>
      <c r="BH2587" t="str">
        <f t="shared" si="204"/>
        <v>RGECommon</v>
      </c>
      <c r="BI2587" t="str">
        <f>VLOOKUP(BH2587,[2]Summary!$C$29:$C$56,1,0)</f>
        <v>RGECommon</v>
      </c>
      <c r="BJ2587" s="16">
        <v>44378</v>
      </c>
    </row>
    <row r="2588" spans="1:62" x14ac:dyDescent="0.25">
      <c r="A2588" s="13" t="s">
        <v>5198</v>
      </c>
      <c r="B2588" s="13" t="s">
        <v>4980</v>
      </c>
      <c r="C2588" t="s">
        <v>5199</v>
      </c>
      <c r="D2588" t="s">
        <v>596</v>
      </c>
      <c r="E2588" t="s">
        <v>301</v>
      </c>
      <c r="F2588" s="13" t="s">
        <v>33</v>
      </c>
      <c r="H2588" s="15">
        <v>0</v>
      </c>
      <c r="I2588" s="15">
        <v>0</v>
      </c>
      <c r="J2588" s="15">
        <v>0</v>
      </c>
      <c r="K2588" s="15">
        <v>0</v>
      </c>
      <c r="L2588" s="15">
        <v>0</v>
      </c>
      <c r="M2588" s="15">
        <v>0</v>
      </c>
      <c r="N2588" s="15">
        <v>0</v>
      </c>
      <c r="O2588" s="15">
        <v>0</v>
      </c>
      <c r="P2588" s="15">
        <v>0</v>
      </c>
      <c r="Q2588" s="15">
        <v>0</v>
      </c>
      <c r="R2588" s="15">
        <v>0</v>
      </c>
      <c r="S2588" s="15">
        <v>0</v>
      </c>
      <c r="T2588" s="15">
        <f t="shared" si="200"/>
        <v>0</v>
      </c>
      <c r="U2588" s="15">
        <v>0</v>
      </c>
      <c r="V2588" s="15">
        <v>0</v>
      </c>
      <c r="W2588" s="15">
        <v>0</v>
      </c>
      <c r="X2588" s="15">
        <v>0</v>
      </c>
      <c r="Y2588" s="15">
        <v>0</v>
      </c>
      <c r="Z2588" s="15">
        <v>0</v>
      </c>
      <c r="AA2588" s="15">
        <v>0</v>
      </c>
      <c r="AB2588" s="15">
        <v>0</v>
      </c>
      <c r="AC2588" s="15">
        <v>0</v>
      </c>
      <c r="AD2588" s="15">
        <v>0</v>
      </c>
      <c r="AE2588" s="15">
        <v>0</v>
      </c>
      <c r="AF2588" s="15">
        <v>0</v>
      </c>
      <c r="AG2588" s="15">
        <f t="shared" si="201"/>
        <v>0</v>
      </c>
      <c r="AH2588" s="15">
        <v>0</v>
      </c>
      <c r="AI2588" s="15">
        <v>0</v>
      </c>
      <c r="AJ2588" s="15">
        <v>0</v>
      </c>
      <c r="AK2588" s="15">
        <v>0</v>
      </c>
      <c r="AL2588" s="15">
        <v>0</v>
      </c>
      <c r="AM2588" s="15">
        <v>0</v>
      </c>
      <c r="AN2588" s="15">
        <v>0</v>
      </c>
      <c r="AO2588" s="15">
        <v>0</v>
      </c>
      <c r="AP2588" s="15">
        <v>0</v>
      </c>
      <c r="AQ2588" s="15">
        <v>8.6670000000000011E-2</v>
      </c>
      <c r="AR2588" s="15">
        <v>0.17363000000000001</v>
      </c>
      <c r="AS2588" s="15">
        <v>8.8100000000000175E-3</v>
      </c>
      <c r="AT2588" s="15">
        <f t="shared" si="202"/>
        <v>0.26911000000000007</v>
      </c>
      <c r="AU2588" s="15">
        <v>1.399999976158142E-3</v>
      </c>
      <c r="AV2588" s="15">
        <v>0</v>
      </c>
      <c r="AW2588" s="15">
        <v>0</v>
      </c>
      <c r="AX2588" s="15">
        <v>0</v>
      </c>
      <c r="AY2588" s="15">
        <v>0</v>
      </c>
      <c r="AZ2588" s="15">
        <v>0</v>
      </c>
      <c r="BA2588" s="15">
        <v>0</v>
      </c>
      <c r="BB2588" s="15">
        <v>0</v>
      </c>
      <c r="BC2588" s="15">
        <v>0</v>
      </c>
      <c r="BD2588" s="15">
        <v>0</v>
      </c>
      <c r="BE2588" s="15">
        <v>0</v>
      </c>
      <c r="BF2588" s="15">
        <v>0</v>
      </c>
      <c r="BG2588" s="15">
        <f t="shared" si="203"/>
        <v>1.399999976158142E-3</v>
      </c>
      <c r="BH2588" t="str">
        <f t="shared" si="204"/>
        <v>RGECommon</v>
      </c>
      <c r="BI2588" t="str">
        <f>VLOOKUP(BH2588,[2]Summary!$C$29:$C$56,1,0)</f>
        <v>RGECommon</v>
      </c>
      <c r="BJ2588" s="16">
        <v>44228</v>
      </c>
    </row>
    <row r="2589" spans="1:62" x14ac:dyDescent="0.25">
      <c r="A2589" s="13" t="s">
        <v>5200</v>
      </c>
      <c r="B2589" s="13" t="s">
        <v>5194</v>
      </c>
      <c r="C2589" t="s">
        <v>5201</v>
      </c>
      <c r="D2589" t="s">
        <v>596</v>
      </c>
      <c r="E2589" t="s">
        <v>301</v>
      </c>
      <c r="F2589" s="13" t="s">
        <v>33</v>
      </c>
      <c r="H2589" s="15">
        <v>0</v>
      </c>
      <c r="I2589" s="15">
        <v>0</v>
      </c>
      <c r="J2589" s="15">
        <v>0</v>
      </c>
      <c r="K2589" s="15">
        <v>0</v>
      </c>
      <c r="L2589" s="15">
        <v>0</v>
      </c>
      <c r="M2589" s="15">
        <v>0</v>
      </c>
      <c r="N2589" s="15">
        <v>0</v>
      </c>
      <c r="O2589" s="15">
        <v>0</v>
      </c>
      <c r="P2589" s="15">
        <v>0</v>
      </c>
      <c r="Q2589" s="15">
        <v>0</v>
      </c>
      <c r="R2589" s="15">
        <v>0</v>
      </c>
      <c r="S2589" s="15">
        <v>0</v>
      </c>
      <c r="T2589" s="15">
        <f t="shared" si="200"/>
        <v>0</v>
      </c>
      <c r="U2589" s="15">
        <v>0</v>
      </c>
      <c r="V2589" s="15">
        <v>0</v>
      </c>
      <c r="W2589" s="15">
        <v>0</v>
      </c>
      <c r="X2589" s="15">
        <v>0</v>
      </c>
      <c r="Y2589" s="15">
        <v>0</v>
      </c>
      <c r="Z2589" s="15">
        <v>0</v>
      </c>
      <c r="AA2589" s="15">
        <v>0</v>
      </c>
      <c r="AB2589" s="15">
        <v>0</v>
      </c>
      <c r="AC2589" s="15">
        <v>0</v>
      </c>
      <c r="AD2589" s="15">
        <v>0</v>
      </c>
      <c r="AE2589" s="15">
        <v>0</v>
      </c>
      <c r="AF2589" s="15">
        <v>0</v>
      </c>
      <c r="AG2589" s="15">
        <f t="shared" si="201"/>
        <v>0</v>
      </c>
      <c r="AH2589" s="15">
        <v>0</v>
      </c>
      <c r="AI2589" s="15">
        <v>0</v>
      </c>
      <c r="AJ2589" s="15">
        <v>0</v>
      </c>
      <c r="AK2589" s="15">
        <v>0</v>
      </c>
      <c r="AL2589" s="15">
        <v>0</v>
      </c>
      <c r="AM2589" s="15">
        <v>0</v>
      </c>
      <c r="AN2589" s="15">
        <v>0</v>
      </c>
      <c r="AO2589" s="15">
        <v>0</v>
      </c>
      <c r="AP2589" s="15">
        <v>0</v>
      </c>
      <c r="AQ2589" s="15">
        <v>0</v>
      </c>
      <c r="AR2589" s="15">
        <v>0</v>
      </c>
      <c r="AS2589" s="15">
        <v>0</v>
      </c>
      <c r="AT2589" s="15">
        <f t="shared" si="202"/>
        <v>0</v>
      </c>
      <c r="AU2589" s="15">
        <v>289.91096874999999</v>
      </c>
      <c r="AV2589" s="15">
        <v>0</v>
      </c>
      <c r="AW2589" s="15">
        <v>-2.7804899902343752</v>
      </c>
      <c r="AX2589" s="15">
        <v>1.8426300048828126</v>
      </c>
      <c r="AY2589" s="15">
        <v>-1.8426300048828126</v>
      </c>
      <c r="AZ2589" s="15">
        <v>0</v>
      </c>
      <c r="BA2589" s="15">
        <v>0</v>
      </c>
      <c r="BB2589" s="15">
        <v>0</v>
      </c>
      <c r="BC2589" s="15">
        <v>0</v>
      </c>
      <c r="BD2589" s="15">
        <v>0</v>
      </c>
      <c r="BE2589" s="15">
        <v>0</v>
      </c>
      <c r="BF2589" s="15">
        <v>2.0480900878906252</v>
      </c>
      <c r="BG2589" s="15">
        <f t="shared" si="203"/>
        <v>289.17856884765621</v>
      </c>
      <c r="BH2589" t="str">
        <f t="shared" si="204"/>
        <v>RGECommon</v>
      </c>
      <c r="BI2589" t="str">
        <f>VLOOKUP(BH2589,[2]Summary!$C$29:$C$56,1,0)</f>
        <v>RGECommon</v>
      </c>
      <c r="BJ2589" s="16">
        <v>44562</v>
      </c>
    </row>
    <row r="2590" spans="1:62" x14ac:dyDescent="0.25">
      <c r="A2590" s="13" t="s">
        <v>5202</v>
      </c>
      <c r="B2590" s="13" t="s">
        <v>5194</v>
      </c>
      <c r="C2590" t="s">
        <v>5203</v>
      </c>
      <c r="D2590" t="s">
        <v>595</v>
      </c>
      <c r="E2590" t="s">
        <v>301</v>
      </c>
      <c r="F2590" s="13" t="s">
        <v>33</v>
      </c>
      <c r="H2590" s="15">
        <v>0</v>
      </c>
      <c r="I2590" s="15">
        <v>0</v>
      </c>
      <c r="J2590" s="15">
        <v>0</v>
      </c>
      <c r="K2590" s="15">
        <v>0</v>
      </c>
      <c r="L2590" s="15">
        <v>0</v>
      </c>
      <c r="M2590" s="15">
        <v>0</v>
      </c>
      <c r="N2590" s="15">
        <v>0</v>
      </c>
      <c r="O2590" s="15">
        <v>0</v>
      </c>
      <c r="P2590" s="15">
        <v>0</v>
      </c>
      <c r="Q2590" s="15">
        <v>0</v>
      </c>
      <c r="R2590" s="15">
        <v>0</v>
      </c>
      <c r="S2590" s="15">
        <v>0</v>
      </c>
      <c r="T2590" s="15">
        <f t="shared" si="200"/>
        <v>0</v>
      </c>
      <c r="U2590" s="15">
        <v>0</v>
      </c>
      <c r="V2590" s="15">
        <v>0</v>
      </c>
      <c r="W2590" s="15">
        <v>0</v>
      </c>
      <c r="X2590" s="15">
        <v>0</v>
      </c>
      <c r="Y2590" s="15">
        <v>0</v>
      </c>
      <c r="Z2590" s="15">
        <v>0</v>
      </c>
      <c r="AA2590" s="15">
        <v>0</v>
      </c>
      <c r="AB2590" s="15">
        <v>0</v>
      </c>
      <c r="AC2590" s="15">
        <v>0</v>
      </c>
      <c r="AD2590" s="15">
        <v>0</v>
      </c>
      <c r="AE2590" s="15">
        <v>0</v>
      </c>
      <c r="AF2590" s="15">
        <v>0</v>
      </c>
      <c r="AG2590" s="15">
        <f t="shared" si="201"/>
        <v>0</v>
      </c>
      <c r="AH2590" s="15">
        <v>0</v>
      </c>
      <c r="AI2590" s="15">
        <v>0</v>
      </c>
      <c r="AJ2590" s="15">
        <v>0</v>
      </c>
      <c r="AK2590" s="15">
        <v>0</v>
      </c>
      <c r="AL2590" s="15">
        <v>0</v>
      </c>
      <c r="AM2590" s="15">
        <v>0</v>
      </c>
      <c r="AN2590" s="15">
        <v>0</v>
      </c>
      <c r="AO2590" s="15">
        <v>0</v>
      </c>
      <c r="AP2590" s="15">
        <v>0</v>
      </c>
      <c r="AQ2590" s="15">
        <v>0</v>
      </c>
      <c r="AR2590" s="15">
        <v>0</v>
      </c>
      <c r="AS2590" s="15">
        <v>0</v>
      </c>
      <c r="AT2590" s="15">
        <f t="shared" si="202"/>
        <v>0</v>
      </c>
      <c r="AU2590" s="15">
        <v>304.32324999999997</v>
      </c>
      <c r="AV2590" s="15">
        <v>0</v>
      </c>
      <c r="AW2590" s="15">
        <v>-11.3711396484375</v>
      </c>
      <c r="AX2590" s="15">
        <v>10.386669921875001</v>
      </c>
      <c r="AY2590" s="15">
        <v>-17.647259765625002</v>
      </c>
      <c r="AZ2590" s="15">
        <v>0</v>
      </c>
      <c r="BA2590" s="15">
        <v>0</v>
      </c>
      <c r="BB2590" s="15">
        <v>0</v>
      </c>
      <c r="BC2590" s="15">
        <v>0</v>
      </c>
      <c r="BD2590" s="15">
        <v>0</v>
      </c>
      <c r="BE2590" s="15">
        <v>0</v>
      </c>
      <c r="BF2590" s="15">
        <v>0</v>
      </c>
      <c r="BG2590" s="15">
        <f t="shared" si="203"/>
        <v>285.69152050781247</v>
      </c>
      <c r="BH2590" t="str">
        <f t="shared" si="204"/>
        <v>CMPCommon</v>
      </c>
      <c r="BI2590" t="str">
        <f>VLOOKUP(BH2590,[2]Summary!$C$29:$C$56,1,0)</f>
        <v>CMPCommon</v>
      </c>
      <c r="BJ2590" s="16">
        <v>44348</v>
      </c>
    </row>
    <row r="2591" spans="1:62" x14ac:dyDescent="0.25">
      <c r="A2591" s="13" t="s">
        <v>5204</v>
      </c>
      <c r="B2591" s="13" t="s">
        <v>5204</v>
      </c>
      <c r="C2591" t="s">
        <v>5205</v>
      </c>
      <c r="D2591" t="s">
        <v>18</v>
      </c>
      <c r="E2591" t="s">
        <v>19</v>
      </c>
      <c r="F2591" s="13" t="s">
        <v>153</v>
      </c>
      <c r="H2591" s="15">
        <v>0</v>
      </c>
      <c r="I2591" s="15">
        <v>0</v>
      </c>
      <c r="J2591" s="15">
        <v>0</v>
      </c>
      <c r="K2591" s="15">
        <v>0</v>
      </c>
      <c r="L2591" s="15">
        <v>0</v>
      </c>
      <c r="M2591" s="15">
        <v>0</v>
      </c>
      <c r="N2591" s="15">
        <v>0</v>
      </c>
      <c r="O2591" s="15">
        <v>0</v>
      </c>
      <c r="P2591" s="15">
        <v>0</v>
      </c>
      <c r="Q2591" s="15">
        <v>0</v>
      </c>
      <c r="R2591" s="15">
        <v>0</v>
      </c>
      <c r="S2591" s="15">
        <v>0</v>
      </c>
      <c r="T2591" s="15">
        <f t="shared" si="200"/>
        <v>0</v>
      </c>
      <c r="U2591" s="15">
        <v>0</v>
      </c>
      <c r="V2591" s="15">
        <v>0</v>
      </c>
      <c r="W2591" s="15">
        <v>0</v>
      </c>
      <c r="X2591" s="15">
        <v>0</v>
      </c>
      <c r="Y2591" s="15">
        <v>0</v>
      </c>
      <c r="Z2591" s="15">
        <v>0</v>
      </c>
      <c r="AA2591" s="15">
        <v>0</v>
      </c>
      <c r="AB2591" s="15">
        <v>0</v>
      </c>
      <c r="AC2591" s="15">
        <v>0</v>
      </c>
      <c r="AD2591" s="15">
        <v>0</v>
      </c>
      <c r="AE2591" s="15">
        <v>0</v>
      </c>
      <c r="AF2591" s="15">
        <v>0</v>
      </c>
      <c r="AG2591" s="15">
        <f t="shared" si="201"/>
        <v>0</v>
      </c>
      <c r="AH2591" s="15">
        <v>0</v>
      </c>
      <c r="AI2591" s="15">
        <v>0</v>
      </c>
      <c r="AJ2591" s="15">
        <v>0</v>
      </c>
      <c r="AK2591" s="15">
        <v>0</v>
      </c>
      <c r="AL2591" s="15">
        <v>0</v>
      </c>
      <c r="AM2591" s="15">
        <v>0</v>
      </c>
      <c r="AN2591" s="15">
        <v>0</v>
      </c>
      <c r="AO2591" s="15">
        <v>0</v>
      </c>
      <c r="AP2591" s="15">
        <v>0</v>
      </c>
      <c r="AQ2591" s="15">
        <v>0</v>
      </c>
      <c r="AR2591" s="15">
        <v>0</v>
      </c>
      <c r="AS2591" s="15">
        <v>0</v>
      </c>
      <c r="AT2591" s="15">
        <f t="shared" si="202"/>
        <v>0</v>
      </c>
      <c r="AU2591" s="15">
        <v>0</v>
      </c>
      <c r="AV2591" s="15">
        <v>0</v>
      </c>
      <c r="AW2591" s="15">
        <v>0</v>
      </c>
      <c r="AX2591" s="15">
        <v>0</v>
      </c>
      <c r="AY2591" s="15">
        <v>0</v>
      </c>
      <c r="AZ2591" s="15">
        <v>0</v>
      </c>
      <c r="BA2591" s="15">
        <v>0</v>
      </c>
      <c r="BB2591" s="15">
        <v>0</v>
      </c>
      <c r="BC2591" s="15">
        <v>0</v>
      </c>
      <c r="BD2591" s="15">
        <v>0</v>
      </c>
      <c r="BE2591" s="15">
        <v>0</v>
      </c>
      <c r="BF2591" s="15">
        <v>0</v>
      </c>
      <c r="BG2591" s="15">
        <f t="shared" si="203"/>
        <v>0</v>
      </c>
      <c r="BH2591" t="str">
        <f t="shared" si="204"/>
        <v>UIDIST</v>
      </c>
      <c r="BI2591" t="str">
        <f>VLOOKUP(BH2591,[2]Summary!$C$29:$C$56,1,0)</f>
        <v>UIDist</v>
      </c>
      <c r="BJ2591" s="16">
        <v>44562</v>
      </c>
    </row>
    <row r="2592" spans="1:62" x14ac:dyDescent="0.25">
      <c r="A2592" s="13" t="s">
        <v>5206</v>
      </c>
      <c r="B2592" s="13" t="s">
        <v>5206</v>
      </c>
      <c r="C2592" t="s">
        <v>5205</v>
      </c>
      <c r="D2592" t="s">
        <v>18</v>
      </c>
      <c r="E2592" t="s">
        <v>35</v>
      </c>
      <c r="F2592" s="13" t="s">
        <v>153</v>
      </c>
      <c r="H2592" s="15">
        <v>0</v>
      </c>
      <c r="I2592" s="15">
        <v>0</v>
      </c>
      <c r="J2592" s="15">
        <v>0</v>
      </c>
      <c r="K2592" s="15">
        <v>0</v>
      </c>
      <c r="L2592" s="15">
        <v>0</v>
      </c>
      <c r="M2592" s="15">
        <v>0</v>
      </c>
      <c r="N2592" s="15">
        <v>0</v>
      </c>
      <c r="O2592" s="15">
        <v>0</v>
      </c>
      <c r="P2592" s="15">
        <v>0</v>
      </c>
      <c r="Q2592" s="15">
        <v>0</v>
      </c>
      <c r="R2592" s="15">
        <v>0</v>
      </c>
      <c r="S2592" s="15">
        <v>0</v>
      </c>
      <c r="T2592" s="15">
        <f t="shared" si="200"/>
        <v>0</v>
      </c>
      <c r="U2592" s="15">
        <v>0</v>
      </c>
      <c r="V2592" s="15">
        <v>0</v>
      </c>
      <c r="W2592" s="15">
        <v>0</v>
      </c>
      <c r="X2592" s="15">
        <v>0</v>
      </c>
      <c r="Y2592" s="15">
        <v>0</v>
      </c>
      <c r="Z2592" s="15">
        <v>0</v>
      </c>
      <c r="AA2592" s="15">
        <v>0</v>
      </c>
      <c r="AB2592" s="15">
        <v>0</v>
      </c>
      <c r="AC2592" s="15">
        <v>0</v>
      </c>
      <c r="AD2592" s="15">
        <v>0</v>
      </c>
      <c r="AE2592" s="15">
        <v>0</v>
      </c>
      <c r="AF2592" s="15">
        <v>0</v>
      </c>
      <c r="AG2592" s="15">
        <f t="shared" si="201"/>
        <v>0</v>
      </c>
      <c r="AH2592" s="15">
        <v>0</v>
      </c>
      <c r="AI2592" s="15">
        <v>0</v>
      </c>
      <c r="AJ2592" s="15">
        <v>0</v>
      </c>
      <c r="AK2592" s="15">
        <v>0</v>
      </c>
      <c r="AL2592" s="15">
        <v>0</v>
      </c>
      <c r="AM2592" s="15">
        <v>0</v>
      </c>
      <c r="AN2592" s="15">
        <v>0</v>
      </c>
      <c r="AO2592" s="15">
        <v>0</v>
      </c>
      <c r="AP2592" s="15">
        <v>0</v>
      </c>
      <c r="AQ2592" s="15">
        <v>0</v>
      </c>
      <c r="AR2592" s="15">
        <v>0</v>
      </c>
      <c r="AS2592" s="15">
        <v>0</v>
      </c>
      <c r="AT2592" s="15">
        <f t="shared" si="202"/>
        <v>0</v>
      </c>
      <c r="AU2592" s="15">
        <v>0</v>
      </c>
      <c r="AV2592" s="15">
        <v>0</v>
      </c>
      <c r="AW2592" s="15">
        <v>0</v>
      </c>
      <c r="AX2592" s="15">
        <v>0</v>
      </c>
      <c r="AY2592" s="15">
        <v>0</v>
      </c>
      <c r="AZ2592" s="15">
        <v>0</v>
      </c>
      <c r="BA2592" s="15">
        <v>0</v>
      </c>
      <c r="BB2592" s="15">
        <v>0</v>
      </c>
      <c r="BC2592" s="15">
        <v>0</v>
      </c>
      <c r="BD2592" s="15">
        <v>0</v>
      </c>
      <c r="BE2592" s="15">
        <v>0</v>
      </c>
      <c r="BF2592" s="15">
        <v>0</v>
      </c>
      <c r="BG2592" s="15">
        <f t="shared" si="203"/>
        <v>0</v>
      </c>
      <c r="BH2592" t="str">
        <f t="shared" si="204"/>
        <v>UITRANS</v>
      </c>
      <c r="BI2592" t="str">
        <f>VLOOKUP(BH2592,[2]Summary!$C$29:$C$56,1,0)</f>
        <v>UITrans</v>
      </c>
      <c r="BJ2592" s="16">
        <v>44562</v>
      </c>
    </row>
    <row r="2593" spans="1:62" x14ac:dyDescent="0.25">
      <c r="A2593" s="13" t="s">
        <v>5207</v>
      </c>
      <c r="B2593" s="13" t="s">
        <v>5208</v>
      </c>
      <c r="C2593" t="s">
        <v>5209</v>
      </c>
      <c r="D2593" t="s">
        <v>18</v>
      </c>
      <c r="E2593" t="s">
        <v>301</v>
      </c>
      <c r="F2593" s="13" t="s">
        <v>33</v>
      </c>
      <c r="H2593" s="15">
        <v>0</v>
      </c>
      <c r="I2593" s="15">
        <v>0</v>
      </c>
      <c r="J2593" s="15">
        <v>0</v>
      </c>
      <c r="K2593" s="15">
        <v>0</v>
      </c>
      <c r="L2593" s="15">
        <v>0</v>
      </c>
      <c r="M2593" s="15">
        <v>0</v>
      </c>
      <c r="N2593" s="15">
        <v>0</v>
      </c>
      <c r="O2593" s="15">
        <v>0</v>
      </c>
      <c r="P2593" s="15">
        <v>0</v>
      </c>
      <c r="Q2593" s="15">
        <v>0</v>
      </c>
      <c r="R2593" s="15">
        <v>0</v>
      </c>
      <c r="S2593" s="15">
        <v>0</v>
      </c>
      <c r="T2593" s="15">
        <f t="shared" si="200"/>
        <v>0</v>
      </c>
      <c r="U2593" s="15">
        <v>0</v>
      </c>
      <c r="V2593" s="15">
        <v>0</v>
      </c>
      <c r="W2593" s="15">
        <v>0</v>
      </c>
      <c r="X2593" s="15">
        <v>0</v>
      </c>
      <c r="Y2593" s="15">
        <v>0</v>
      </c>
      <c r="Z2593" s="15">
        <v>0</v>
      </c>
      <c r="AA2593" s="15">
        <v>0</v>
      </c>
      <c r="AB2593" s="15">
        <v>0</v>
      </c>
      <c r="AC2593" s="15">
        <v>0</v>
      </c>
      <c r="AD2593" s="15">
        <v>0</v>
      </c>
      <c r="AE2593" s="15">
        <v>0</v>
      </c>
      <c r="AF2593" s="15">
        <v>0</v>
      </c>
      <c r="AG2593" s="15">
        <f t="shared" si="201"/>
        <v>0</v>
      </c>
      <c r="AH2593" s="15">
        <v>0</v>
      </c>
      <c r="AI2593" s="15">
        <v>0</v>
      </c>
      <c r="AJ2593" s="15">
        <v>0</v>
      </c>
      <c r="AK2593" s="15">
        <v>0</v>
      </c>
      <c r="AL2593" s="15">
        <v>0</v>
      </c>
      <c r="AM2593" s="15">
        <v>0</v>
      </c>
      <c r="AN2593" s="15">
        <v>0</v>
      </c>
      <c r="AO2593" s="15">
        <v>0</v>
      </c>
      <c r="AP2593" s="15">
        <v>0</v>
      </c>
      <c r="AQ2593" s="15">
        <v>0</v>
      </c>
      <c r="AR2593" s="15">
        <v>0</v>
      </c>
      <c r="AS2593" s="15">
        <v>0</v>
      </c>
      <c r="AT2593" s="15">
        <f t="shared" si="202"/>
        <v>0</v>
      </c>
      <c r="AU2593" s="15">
        <v>43.071750000000002</v>
      </c>
      <c r="AV2593" s="15">
        <v>40.096660156250003</v>
      </c>
      <c r="AW2593" s="15">
        <v>291.44368750000001</v>
      </c>
      <c r="AX2593" s="15">
        <v>10.3041298828125</v>
      </c>
      <c r="AY2593" s="15">
        <v>284.95125000000002</v>
      </c>
      <c r="AZ2593" s="15">
        <v>205.07900000000001</v>
      </c>
      <c r="BA2593" s="15">
        <v>53.82401171875</v>
      </c>
      <c r="BB2593" s="15">
        <v>65.672882812500006</v>
      </c>
      <c r="BC2593" s="15">
        <v>275.07431250000002</v>
      </c>
      <c r="BD2593" s="15">
        <v>18.640910156250001</v>
      </c>
      <c r="BE2593" s="15">
        <v>135.48935937499999</v>
      </c>
      <c r="BF2593" s="15">
        <v>152.350875</v>
      </c>
      <c r="BG2593" s="15">
        <f t="shared" si="203"/>
        <v>1575.9988291015625</v>
      </c>
      <c r="BH2593" t="str">
        <f t="shared" si="204"/>
        <v>UICommon</v>
      </c>
      <c r="BI2593" t="str">
        <f>VLOOKUP(BH2593,[2]Summary!$C$29:$C$56,1,0)</f>
        <v>UICommon</v>
      </c>
      <c r="BJ2593" s="16">
        <v>44562</v>
      </c>
    </row>
    <row r="2594" spans="1:62" x14ac:dyDescent="0.25">
      <c r="A2594" s="13" t="s">
        <v>5210</v>
      </c>
      <c r="B2594" s="13" t="s">
        <v>5211</v>
      </c>
      <c r="C2594" t="s">
        <v>5212</v>
      </c>
      <c r="D2594" t="s">
        <v>18</v>
      </c>
      <c r="E2594" t="s">
        <v>301</v>
      </c>
      <c r="F2594" s="13" t="s">
        <v>60</v>
      </c>
      <c r="H2594" s="15">
        <v>0</v>
      </c>
      <c r="I2594" s="15">
        <v>0</v>
      </c>
      <c r="J2594" s="15">
        <v>0</v>
      </c>
      <c r="K2594" s="15">
        <v>0</v>
      </c>
      <c r="L2594" s="15">
        <v>0</v>
      </c>
      <c r="M2594" s="15">
        <v>0</v>
      </c>
      <c r="N2594" s="15">
        <v>0</v>
      </c>
      <c r="O2594" s="15">
        <v>0</v>
      </c>
      <c r="P2594" s="15">
        <v>0</v>
      </c>
      <c r="Q2594" s="15">
        <v>0</v>
      </c>
      <c r="R2594" s="15">
        <v>0</v>
      </c>
      <c r="S2594" s="15">
        <v>0</v>
      </c>
      <c r="T2594" s="15">
        <f t="shared" si="200"/>
        <v>0</v>
      </c>
      <c r="U2594" s="15">
        <v>0</v>
      </c>
      <c r="V2594" s="15">
        <v>0</v>
      </c>
      <c r="W2594" s="15">
        <v>0</v>
      </c>
      <c r="X2594" s="15">
        <v>0</v>
      </c>
      <c r="Y2594" s="15">
        <v>0</v>
      </c>
      <c r="Z2594" s="15">
        <v>0</v>
      </c>
      <c r="AA2594" s="15">
        <v>0</v>
      </c>
      <c r="AB2594" s="15">
        <v>0</v>
      </c>
      <c r="AC2594" s="15">
        <v>0</v>
      </c>
      <c r="AD2594" s="15">
        <v>0</v>
      </c>
      <c r="AE2594" s="15">
        <v>0</v>
      </c>
      <c r="AF2594" s="15">
        <v>0</v>
      </c>
      <c r="AG2594" s="15">
        <f t="shared" si="201"/>
        <v>0</v>
      </c>
      <c r="AH2594" s="15">
        <v>0</v>
      </c>
      <c r="AI2594" s="15">
        <v>0</v>
      </c>
      <c r="AJ2594" s="15">
        <v>0</v>
      </c>
      <c r="AK2594" s="15">
        <v>0</v>
      </c>
      <c r="AL2594" s="15">
        <v>0</v>
      </c>
      <c r="AM2594" s="15">
        <v>0</v>
      </c>
      <c r="AN2594" s="15">
        <v>0</v>
      </c>
      <c r="AO2594" s="15">
        <v>0</v>
      </c>
      <c r="AP2594" s="15">
        <v>0</v>
      </c>
      <c r="AQ2594" s="15">
        <v>0</v>
      </c>
      <c r="AR2594" s="15">
        <v>0</v>
      </c>
      <c r="AS2594" s="15">
        <v>0</v>
      </c>
      <c r="AT2594" s="15">
        <f t="shared" si="202"/>
        <v>0</v>
      </c>
      <c r="AU2594" s="15">
        <v>0</v>
      </c>
      <c r="AV2594" s="15">
        <v>0</v>
      </c>
      <c r="AW2594" s="15">
        <v>0</v>
      </c>
      <c r="AX2594" s="15">
        <v>0</v>
      </c>
      <c r="AY2594" s="15">
        <v>0</v>
      </c>
      <c r="AZ2594" s="15">
        <v>0</v>
      </c>
      <c r="BA2594" s="15">
        <v>0</v>
      </c>
      <c r="BB2594" s="15">
        <v>0</v>
      </c>
      <c r="BC2594" s="15">
        <v>0</v>
      </c>
      <c r="BD2594" s="15">
        <v>0</v>
      </c>
      <c r="BE2594" s="15">
        <v>0</v>
      </c>
      <c r="BF2594" s="15">
        <v>0</v>
      </c>
      <c r="BG2594" s="15">
        <f t="shared" si="203"/>
        <v>0</v>
      </c>
      <c r="BH2594" t="str">
        <f t="shared" si="204"/>
        <v>UICommon</v>
      </c>
      <c r="BI2594" t="str">
        <f>VLOOKUP(BH2594,[2]Summary!$C$29:$C$56,1,0)</f>
        <v>UICommon</v>
      </c>
      <c r="BJ2594" s="16">
        <v>44562</v>
      </c>
    </row>
    <row r="2595" spans="1:62" x14ac:dyDescent="0.25">
      <c r="A2595" s="13" t="s">
        <v>5213</v>
      </c>
      <c r="B2595" s="13" t="s">
        <v>5213</v>
      </c>
      <c r="C2595" t="s">
        <v>5205</v>
      </c>
      <c r="D2595" t="s">
        <v>434</v>
      </c>
      <c r="E2595" t="s">
        <v>475</v>
      </c>
      <c r="F2595" s="13" t="s">
        <v>153</v>
      </c>
      <c r="H2595" s="15">
        <v>0</v>
      </c>
      <c r="I2595" s="15">
        <v>0</v>
      </c>
      <c r="J2595" s="15">
        <v>0</v>
      </c>
      <c r="K2595" s="15">
        <v>0</v>
      </c>
      <c r="L2595" s="15">
        <v>0</v>
      </c>
      <c r="M2595" s="15">
        <v>0</v>
      </c>
      <c r="N2595" s="15">
        <v>0</v>
      </c>
      <c r="O2595" s="15">
        <v>0</v>
      </c>
      <c r="P2595" s="15">
        <v>0</v>
      </c>
      <c r="Q2595" s="15">
        <v>0</v>
      </c>
      <c r="R2595" s="15">
        <v>0</v>
      </c>
      <c r="S2595" s="15">
        <v>0</v>
      </c>
      <c r="T2595" s="15">
        <f t="shared" si="200"/>
        <v>0</v>
      </c>
      <c r="U2595" s="15">
        <v>0</v>
      </c>
      <c r="V2595" s="15">
        <v>0</v>
      </c>
      <c r="W2595" s="15">
        <v>0</v>
      </c>
      <c r="X2595" s="15">
        <v>0</v>
      </c>
      <c r="Y2595" s="15">
        <v>0</v>
      </c>
      <c r="Z2595" s="15">
        <v>0</v>
      </c>
      <c r="AA2595" s="15">
        <v>0</v>
      </c>
      <c r="AB2595" s="15">
        <v>0</v>
      </c>
      <c r="AC2595" s="15">
        <v>0</v>
      </c>
      <c r="AD2595" s="15">
        <v>0</v>
      </c>
      <c r="AE2595" s="15">
        <v>0</v>
      </c>
      <c r="AF2595" s="15">
        <v>0</v>
      </c>
      <c r="AG2595" s="15">
        <f t="shared" si="201"/>
        <v>0</v>
      </c>
      <c r="AH2595" s="15">
        <v>0</v>
      </c>
      <c r="AI2595" s="15">
        <v>0</v>
      </c>
      <c r="AJ2595" s="15">
        <v>0</v>
      </c>
      <c r="AK2595" s="15">
        <v>0</v>
      </c>
      <c r="AL2595" s="15">
        <v>0</v>
      </c>
      <c r="AM2595" s="15">
        <v>0</v>
      </c>
      <c r="AN2595" s="15">
        <v>0</v>
      </c>
      <c r="AO2595" s="15">
        <v>0</v>
      </c>
      <c r="AP2595" s="15">
        <v>0</v>
      </c>
      <c r="AQ2595" s="15">
        <v>0</v>
      </c>
      <c r="AR2595" s="15">
        <v>0</v>
      </c>
      <c r="AS2595" s="15">
        <v>0</v>
      </c>
      <c r="AT2595" s="15">
        <f t="shared" si="202"/>
        <v>0</v>
      </c>
      <c r="AU2595" s="15">
        <v>0</v>
      </c>
      <c r="AV2595" s="15">
        <v>0</v>
      </c>
      <c r="AW2595" s="15">
        <v>0</v>
      </c>
      <c r="AX2595" s="15">
        <v>0</v>
      </c>
      <c r="AY2595" s="15">
        <v>0</v>
      </c>
      <c r="AZ2595" s="15">
        <v>0</v>
      </c>
      <c r="BA2595" s="15">
        <v>0</v>
      </c>
      <c r="BB2595" s="15">
        <v>0</v>
      </c>
      <c r="BC2595" s="15">
        <v>0</v>
      </c>
      <c r="BD2595" s="15">
        <v>0</v>
      </c>
      <c r="BE2595" s="15">
        <v>0</v>
      </c>
      <c r="BF2595" s="15">
        <v>0</v>
      </c>
      <c r="BG2595" s="15">
        <f t="shared" si="203"/>
        <v>0</v>
      </c>
      <c r="BH2595" t="str">
        <f t="shared" si="204"/>
        <v>CNGGas</v>
      </c>
      <c r="BI2595" t="str">
        <f>VLOOKUP(BH2595,[2]Summary!$C$29:$C$56,1,0)</f>
        <v>CNGGas</v>
      </c>
      <c r="BJ2595" s="16">
        <v>44562</v>
      </c>
    </row>
    <row r="2596" spans="1:62" x14ac:dyDescent="0.25">
      <c r="A2596" s="13" t="s">
        <v>5214</v>
      </c>
      <c r="B2596" s="13" t="s">
        <v>5208</v>
      </c>
      <c r="C2596" t="s">
        <v>5215</v>
      </c>
      <c r="D2596" t="s">
        <v>434</v>
      </c>
      <c r="E2596" t="s">
        <v>475</v>
      </c>
      <c r="F2596" s="13" t="s">
        <v>33</v>
      </c>
      <c r="H2596" s="15">
        <v>0</v>
      </c>
      <c r="I2596" s="15">
        <v>0</v>
      </c>
      <c r="J2596" s="15">
        <v>0</v>
      </c>
      <c r="K2596" s="15">
        <v>0</v>
      </c>
      <c r="L2596" s="15">
        <v>0</v>
      </c>
      <c r="M2596" s="15">
        <v>0</v>
      </c>
      <c r="N2596" s="15">
        <v>0</v>
      </c>
      <c r="O2596" s="15">
        <v>0</v>
      </c>
      <c r="P2596" s="15">
        <v>0</v>
      </c>
      <c r="Q2596" s="15">
        <v>0</v>
      </c>
      <c r="R2596" s="15">
        <v>0</v>
      </c>
      <c r="S2596" s="15">
        <v>0</v>
      </c>
      <c r="T2596" s="15">
        <f t="shared" si="200"/>
        <v>0</v>
      </c>
      <c r="U2596" s="15">
        <v>0</v>
      </c>
      <c r="V2596" s="15">
        <v>0</v>
      </c>
      <c r="W2596" s="15">
        <v>0</v>
      </c>
      <c r="X2596" s="15">
        <v>0</v>
      </c>
      <c r="Y2596" s="15">
        <v>0</v>
      </c>
      <c r="Z2596" s="15">
        <v>0</v>
      </c>
      <c r="AA2596" s="15">
        <v>0</v>
      </c>
      <c r="AB2596" s="15">
        <v>0</v>
      </c>
      <c r="AC2596" s="15">
        <v>0</v>
      </c>
      <c r="AD2596" s="15">
        <v>0</v>
      </c>
      <c r="AE2596" s="15">
        <v>0</v>
      </c>
      <c r="AF2596" s="15">
        <v>0</v>
      </c>
      <c r="AG2596" s="15">
        <f t="shared" si="201"/>
        <v>0</v>
      </c>
      <c r="AH2596" s="15">
        <v>0</v>
      </c>
      <c r="AI2596" s="15">
        <v>0</v>
      </c>
      <c r="AJ2596" s="15">
        <v>0</v>
      </c>
      <c r="AK2596" s="15">
        <v>0</v>
      </c>
      <c r="AL2596" s="15">
        <v>0</v>
      </c>
      <c r="AM2596" s="15">
        <v>0</v>
      </c>
      <c r="AN2596" s="15">
        <v>0</v>
      </c>
      <c r="AO2596" s="15">
        <v>0</v>
      </c>
      <c r="AP2596" s="15">
        <v>0</v>
      </c>
      <c r="AQ2596" s="15">
        <v>0</v>
      </c>
      <c r="AR2596" s="15">
        <v>0</v>
      </c>
      <c r="AS2596" s="15">
        <v>0</v>
      </c>
      <c r="AT2596" s="15">
        <f t="shared" si="202"/>
        <v>0</v>
      </c>
      <c r="AU2596" s="15">
        <v>28.067900390624999</v>
      </c>
      <c r="AV2596" s="15">
        <v>36.470921875000002</v>
      </c>
      <c r="AW2596" s="15">
        <v>0</v>
      </c>
      <c r="AX2596" s="15">
        <v>0.51261999511718748</v>
      </c>
      <c r="AY2596" s="15">
        <v>21.343230468750001</v>
      </c>
      <c r="AZ2596" s="15">
        <v>-2.08427001953125</v>
      </c>
      <c r="BA2596" s="15">
        <v>9.4119804687500004</v>
      </c>
      <c r="BB2596" s="15">
        <v>-8.4595195312500007</v>
      </c>
      <c r="BC2596" s="15">
        <v>9.7943701171874995</v>
      </c>
      <c r="BD2596" s="15">
        <v>18.708109374999999</v>
      </c>
      <c r="BE2596" s="15">
        <v>306.32112499999999</v>
      </c>
      <c r="BF2596" s="15">
        <v>7.5989301757812502</v>
      </c>
      <c r="BG2596" s="15">
        <f t="shared" si="203"/>
        <v>427.68539831542972</v>
      </c>
      <c r="BH2596" t="str">
        <f t="shared" si="204"/>
        <v>CNGGas</v>
      </c>
      <c r="BI2596" t="str">
        <f>VLOOKUP(BH2596,[2]Summary!$C$29:$C$56,1,0)</f>
        <v>CNGGas</v>
      </c>
      <c r="BJ2596" s="16">
        <v>44562</v>
      </c>
    </row>
    <row r="2597" spans="1:62" x14ac:dyDescent="0.25">
      <c r="A2597" s="13" t="s">
        <v>5216</v>
      </c>
      <c r="B2597" s="13" t="s">
        <v>5216</v>
      </c>
      <c r="C2597" t="s">
        <v>5205</v>
      </c>
      <c r="D2597" t="s">
        <v>361</v>
      </c>
      <c r="E2597" t="s">
        <v>475</v>
      </c>
      <c r="F2597" s="13" t="s">
        <v>153</v>
      </c>
      <c r="H2597" s="15">
        <v>0</v>
      </c>
      <c r="I2597" s="15">
        <v>0</v>
      </c>
      <c r="J2597" s="15">
        <v>0</v>
      </c>
      <c r="K2597" s="15">
        <v>0</v>
      </c>
      <c r="L2597" s="15">
        <v>0</v>
      </c>
      <c r="M2597" s="15">
        <v>0</v>
      </c>
      <c r="N2597" s="15">
        <v>0</v>
      </c>
      <c r="O2597" s="15">
        <v>0</v>
      </c>
      <c r="P2597" s="15">
        <v>0</v>
      </c>
      <c r="Q2597" s="15">
        <v>0</v>
      </c>
      <c r="R2597" s="15">
        <v>0</v>
      </c>
      <c r="S2597" s="15">
        <v>0</v>
      </c>
      <c r="T2597" s="15">
        <f t="shared" si="200"/>
        <v>0</v>
      </c>
      <c r="U2597" s="15">
        <v>0</v>
      </c>
      <c r="V2597" s="15">
        <v>0</v>
      </c>
      <c r="W2597" s="15">
        <v>0</v>
      </c>
      <c r="X2597" s="15">
        <v>0</v>
      </c>
      <c r="Y2597" s="15">
        <v>0</v>
      </c>
      <c r="Z2597" s="15">
        <v>0</v>
      </c>
      <c r="AA2597" s="15">
        <v>0</v>
      </c>
      <c r="AB2597" s="15">
        <v>0</v>
      </c>
      <c r="AC2597" s="15">
        <v>0</v>
      </c>
      <c r="AD2597" s="15">
        <v>0</v>
      </c>
      <c r="AE2597" s="15">
        <v>0</v>
      </c>
      <c r="AF2597" s="15">
        <v>0</v>
      </c>
      <c r="AG2597" s="15">
        <f t="shared" si="201"/>
        <v>0</v>
      </c>
      <c r="AH2597" s="15">
        <v>0</v>
      </c>
      <c r="AI2597" s="15">
        <v>0</v>
      </c>
      <c r="AJ2597" s="15">
        <v>0</v>
      </c>
      <c r="AK2597" s="15">
        <v>0</v>
      </c>
      <c r="AL2597" s="15">
        <v>0</v>
      </c>
      <c r="AM2597" s="15">
        <v>0</v>
      </c>
      <c r="AN2597" s="15">
        <v>0</v>
      </c>
      <c r="AO2597" s="15">
        <v>0</v>
      </c>
      <c r="AP2597" s="15">
        <v>0</v>
      </c>
      <c r="AQ2597" s="15">
        <v>0</v>
      </c>
      <c r="AR2597" s="15">
        <v>0</v>
      </c>
      <c r="AS2597" s="15">
        <v>0</v>
      </c>
      <c r="AT2597" s="15">
        <f t="shared" si="202"/>
        <v>0</v>
      </c>
      <c r="AU2597" s="15">
        <v>0</v>
      </c>
      <c r="AV2597" s="15">
        <v>0</v>
      </c>
      <c r="AW2597" s="15">
        <v>0</v>
      </c>
      <c r="AX2597" s="15">
        <v>0</v>
      </c>
      <c r="AY2597" s="15">
        <v>0</v>
      </c>
      <c r="AZ2597" s="15">
        <v>0</v>
      </c>
      <c r="BA2597" s="15">
        <v>0</v>
      </c>
      <c r="BB2597" s="15">
        <v>0</v>
      </c>
      <c r="BC2597" s="15">
        <v>0</v>
      </c>
      <c r="BD2597" s="15">
        <v>0</v>
      </c>
      <c r="BE2597" s="15">
        <v>0</v>
      </c>
      <c r="BF2597" s="15">
        <v>0</v>
      </c>
      <c r="BG2597" s="15">
        <f t="shared" si="203"/>
        <v>0</v>
      </c>
      <c r="BH2597" t="str">
        <f t="shared" si="204"/>
        <v>SCGGas</v>
      </c>
      <c r="BI2597" t="str">
        <f>VLOOKUP(BH2597,[2]Summary!$C$29:$C$56,1,0)</f>
        <v>SCGGas</v>
      </c>
      <c r="BJ2597" s="16">
        <v>44562</v>
      </c>
    </row>
    <row r="2598" spans="1:62" x14ac:dyDescent="0.25">
      <c r="A2598" s="13" t="s">
        <v>5217</v>
      </c>
      <c r="B2598" s="13" t="s">
        <v>5208</v>
      </c>
      <c r="C2598" t="s">
        <v>5218</v>
      </c>
      <c r="D2598" t="s">
        <v>361</v>
      </c>
      <c r="E2598" t="s">
        <v>475</v>
      </c>
      <c r="F2598" s="13" t="s">
        <v>33</v>
      </c>
      <c r="H2598" s="15">
        <v>0</v>
      </c>
      <c r="I2598" s="15">
        <v>0</v>
      </c>
      <c r="J2598" s="15">
        <v>0</v>
      </c>
      <c r="K2598" s="15">
        <v>0</v>
      </c>
      <c r="L2598" s="15">
        <v>0</v>
      </c>
      <c r="M2598" s="15">
        <v>0</v>
      </c>
      <c r="N2598" s="15">
        <v>0</v>
      </c>
      <c r="O2598" s="15">
        <v>0</v>
      </c>
      <c r="P2598" s="15">
        <v>0</v>
      </c>
      <c r="Q2598" s="15">
        <v>0</v>
      </c>
      <c r="R2598" s="15">
        <v>0</v>
      </c>
      <c r="S2598" s="15">
        <v>0</v>
      </c>
      <c r="T2598" s="15">
        <f t="shared" si="200"/>
        <v>0</v>
      </c>
      <c r="U2598" s="15">
        <v>0</v>
      </c>
      <c r="V2598" s="15">
        <v>0</v>
      </c>
      <c r="W2598" s="15">
        <v>0</v>
      </c>
      <c r="X2598" s="15">
        <v>0</v>
      </c>
      <c r="Y2598" s="15">
        <v>0</v>
      </c>
      <c r="Z2598" s="15">
        <v>0</v>
      </c>
      <c r="AA2598" s="15">
        <v>0</v>
      </c>
      <c r="AB2598" s="15">
        <v>0</v>
      </c>
      <c r="AC2598" s="15">
        <v>0</v>
      </c>
      <c r="AD2598" s="15">
        <v>0</v>
      </c>
      <c r="AE2598" s="15">
        <v>0</v>
      </c>
      <c r="AF2598" s="15">
        <v>0</v>
      </c>
      <c r="AG2598" s="15">
        <f t="shared" si="201"/>
        <v>0</v>
      </c>
      <c r="AH2598" s="15">
        <v>0</v>
      </c>
      <c r="AI2598" s="15">
        <v>0</v>
      </c>
      <c r="AJ2598" s="15">
        <v>0</v>
      </c>
      <c r="AK2598" s="15">
        <v>0</v>
      </c>
      <c r="AL2598" s="15">
        <v>0</v>
      </c>
      <c r="AM2598" s="15">
        <v>0</v>
      </c>
      <c r="AN2598" s="15">
        <v>0</v>
      </c>
      <c r="AO2598" s="15">
        <v>0</v>
      </c>
      <c r="AP2598" s="15">
        <v>0</v>
      </c>
      <c r="AQ2598" s="15">
        <v>0</v>
      </c>
      <c r="AR2598" s="15">
        <v>0</v>
      </c>
      <c r="AS2598" s="15">
        <v>0</v>
      </c>
      <c r="AT2598" s="15">
        <f t="shared" si="202"/>
        <v>0</v>
      </c>
      <c r="AU2598" s="15">
        <v>28.067900390624999</v>
      </c>
      <c r="AV2598" s="15">
        <v>49.077921875000001</v>
      </c>
      <c r="AW2598" s="15">
        <v>0</v>
      </c>
      <c r="AX2598" s="15">
        <v>0</v>
      </c>
      <c r="AY2598" s="15">
        <v>22.684210937500001</v>
      </c>
      <c r="AZ2598" s="15">
        <v>0.30588000488281247</v>
      </c>
      <c r="BA2598" s="15">
        <v>168.22623437499999</v>
      </c>
      <c r="BB2598" s="15">
        <v>0</v>
      </c>
      <c r="BC2598" s="15">
        <v>1.5826500244140624</v>
      </c>
      <c r="BD2598" s="15">
        <v>25.34151953125</v>
      </c>
      <c r="BE2598" s="15">
        <v>189.722515625</v>
      </c>
      <c r="BF2598" s="15">
        <v>8.0929199218749996</v>
      </c>
      <c r="BG2598" s="15">
        <f t="shared" si="203"/>
        <v>493.1017526855469</v>
      </c>
      <c r="BH2598" t="str">
        <f t="shared" si="204"/>
        <v>SCGGas</v>
      </c>
      <c r="BI2598" t="str">
        <f>VLOOKUP(BH2598,[2]Summary!$C$29:$C$56,1,0)</f>
        <v>SCGGas</v>
      </c>
      <c r="BJ2598" s="16">
        <v>44562</v>
      </c>
    </row>
    <row r="2599" spans="1:62" x14ac:dyDescent="0.25">
      <c r="A2599" s="13" t="s">
        <v>5219</v>
      </c>
      <c r="B2599" s="13" t="s">
        <v>5219</v>
      </c>
      <c r="C2599" t="s">
        <v>5205</v>
      </c>
      <c r="D2599" t="s">
        <v>307</v>
      </c>
      <c r="E2599" t="s">
        <v>475</v>
      </c>
      <c r="F2599" s="13" t="s">
        <v>153</v>
      </c>
      <c r="H2599" s="15">
        <v>0</v>
      </c>
      <c r="I2599" s="15">
        <v>0</v>
      </c>
      <c r="J2599" s="15">
        <v>0</v>
      </c>
      <c r="K2599" s="15">
        <v>0</v>
      </c>
      <c r="L2599" s="15">
        <v>0</v>
      </c>
      <c r="M2599" s="15">
        <v>0</v>
      </c>
      <c r="N2599" s="15">
        <v>0</v>
      </c>
      <c r="O2599" s="15">
        <v>0</v>
      </c>
      <c r="P2599" s="15">
        <v>0</v>
      </c>
      <c r="Q2599" s="15">
        <v>0</v>
      </c>
      <c r="R2599" s="15">
        <v>0</v>
      </c>
      <c r="S2599" s="15">
        <v>0</v>
      </c>
      <c r="T2599" s="15">
        <f t="shared" si="200"/>
        <v>0</v>
      </c>
      <c r="U2599" s="15">
        <v>0</v>
      </c>
      <c r="V2599" s="15">
        <v>0</v>
      </c>
      <c r="W2599" s="15">
        <v>0</v>
      </c>
      <c r="X2599" s="15">
        <v>0</v>
      </c>
      <c r="Y2599" s="15">
        <v>0</v>
      </c>
      <c r="Z2599" s="15">
        <v>0</v>
      </c>
      <c r="AA2599" s="15">
        <v>0</v>
      </c>
      <c r="AB2599" s="15">
        <v>0</v>
      </c>
      <c r="AC2599" s="15">
        <v>0</v>
      </c>
      <c r="AD2599" s="15">
        <v>0</v>
      </c>
      <c r="AE2599" s="15">
        <v>0</v>
      </c>
      <c r="AF2599" s="15">
        <v>0</v>
      </c>
      <c r="AG2599" s="15">
        <f t="shared" si="201"/>
        <v>0</v>
      </c>
      <c r="AH2599" s="15">
        <v>0</v>
      </c>
      <c r="AI2599" s="15">
        <v>0</v>
      </c>
      <c r="AJ2599" s="15">
        <v>0</v>
      </c>
      <c r="AK2599" s="15">
        <v>0</v>
      </c>
      <c r="AL2599" s="15">
        <v>0</v>
      </c>
      <c r="AM2599" s="15">
        <v>0</v>
      </c>
      <c r="AN2599" s="15">
        <v>0</v>
      </c>
      <c r="AO2599" s="15">
        <v>0</v>
      </c>
      <c r="AP2599" s="15">
        <v>0</v>
      </c>
      <c r="AQ2599" s="15">
        <v>0</v>
      </c>
      <c r="AR2599" s="15">
        <v>0</v>
      </c>
      <c r="AS2599" s="15">
        <v>0</v>
      </c>
      <c r="AT2599" s="15">
        <f t="shared" si="202"/>
        <v>0</v>
      </c>
      <c r="AU2599" s="15">
        <v>0</v>
      </c>
      <c r="AV2599" s="15">
        <v>0</v>
      </c>
      <c r="AW2599" s="15">
        <v>0</v>
      </c>
      <c r="AX2599" s="15">
        <v>0</v>
      </c>
      <c r="AY2599" s="15">
        <v>0</v>
      </c>
      <c r="AZ2599" s="15">
        <v>0</v>
      </c>
      <c r="BA2599" s="15">
        <v>0</v>
      </c>
      <c r="BB2599" s="15">
        <v>0</v>
      </c>
      <c r="BC2599" s="15">
        <v>0</v>
      </c>
      <c r="BD2599" s="15">
        <v>0</v>
      </c>
      <c r="BE2599" s="15">
        <v>0</v>
      </c>
      <c r="BF2599" s="15">
        <v>0</v>
      </c>
      <c r="BG2599" s="15">
        <f t="shared" si="203"/>
        <v>0</v>
      </c>
      <c r="BH2599" t="str">
        <f t="shared" si="204"/>
        <v>BGCGas</v>
      </c>
      <c r="BI2599" t="str">
        <f>VLOOKUP(BH2599,[2]Summary!$C$29:$C$56,1,0)</f>
        <v>BGCGas</v>
      </c>
      <c r="BJ2599" s="16">
        <v>44562</v>
      </c>
    </row>
    <row r="2600" spans="1:62" x14ac:dyDescent="0.25">
      <c r="A2600" s="13" t="s">
        <v>5220</v>
      </c>
      <c r="B2600" s="13" t="s">
        <v>5221</v>
      </c>
      <c r="C2600" t="s">
        <v>5222</v>
      </c>
      <c r="D2600" t="s">
        <v>434</v>
      </c>
      <c r="E2600" t="s">
        <v>475</v>
      </c>
      <c r="F2600" s="13" t="s">
        <v>302</v>
      </c>
      <c r="H2600" s="15">
        <v>0</v>
      </c>
      <c r="I2600" s="15">
        <v>0</v>
      </c>
      <c r="J2600" s="15">
        <v>0</v>
      </c>
      <c r="K2600" s="15">
        <v>0</v>
      </c>
      <c r="L2600" s="15">
        <v>0</v>
      </c>
      <c r="M2600" s="15">
        <v>0</v>
      </c>
      <c r="N2600" s="15">
        <v>0</v>
      </c>
      <c r="O2600" s="15">
        <v>0</v>
      </c>
      <c r="P2600" s="15">
        <v>0</v>
      </c>
      <c r="Q2600" s="15">
        <v>0</v>
      </c>
      <c r="R2600" s="15">
        <v>0</v>
      </c>
      <c r="S2600" s="15">
        <v>0</v>
      </c>
      <c r="T2600" s="15">
        <f t="shared" si="200"/>
        <v>0</v>
      </c>
      <c r="U2600" s="15">
        <v>0</v>
      </c>
      <c r="V2600" s="15">
        <v>0</v>
      </c>
      <c r="W2600" s="15">
        <v>0</v>
      </c>
      <c r="X2600" s="15">
        <v>0</v>
      </c>
      <c r="Y2600" s="15">
        <v>0</v>
      </c>
      <c r="Z2600" s="15">
        <v>0</v>
      </c>
      <c r="AA2600" s="15">
        <v>0</v>
      </c>
      <c r="AB2600" s="15">
        <v>0</v>
      </c>
      <c r="AC2600" s="15">
        <v>0</v>
      </c>
      <c r="AD2600" s="15">
        <v>0</v>
      </c>
      <c r="AE2600" s="15">
        <v>0</v>
      </c>
      <c r="AF2600" s="15">
        <v>0</v>
      </c>
      <c r="AG2600" s="15">
        <f t="shared" si="201"/>
        <v>0</v>
      </c>
      <c r="AH2600" s="15">
        <v>0</v>
      </c>
      <c r="AI2600" s="15">
        <v>0</v>
      </c>
      <c r="AJ2600" s="15">
        <v>0</v>
      </c>
      <c r="AK2600" s="15">
        <v>0</v>
      </c>
      <c r="AL2600" s="15">
        <v>0</v>
      </c>
      <c r="AM2600" s="15">
        <v>0</v>
      </c>
      <c r="AN2600" s="15">
        <v>0</v>
      </c>
      <c r="AO2600" s="15">
        <v>0</v>
      </c>
      <c r="AP2600" s="15">
        <v>0</v>
      </c>
      <c r="AQ2600" s="15">
        <v>0</v>
      </c>
      <c r="AR2600" s="15">
        <v>0</v>
      </c>
      <c r="AS2600" s="15">
        <v>0</v>
      </c>
      <c r="AT2600" s="15">
        <f t="shared" si="202"/>
        <v>0</v>
      </c>
      <c r="AU2600" s="15">
        <v>-635.35104370117188</v>
      </c>
      <c r="AV2600" s="15">
        <v>1159.6009231567382</v>
      </c>
      <c r="AW2600" s="15">
        <v>230.2355880126953</v>
      </c>
      <c r="AX2600" s="15">
        <v>458.33185742187499</v>
      </c>
      <c r="AY2600" s="15">
        <v>768.61367822265629</v>
      </c>
      <c r="AZ2600" s="15">
        <v>1110.31113671875</v>
      </c>
      <c r="BA2600" s="15">
        <v>762.14464477539059</v>
      </c>
      <c r="BB2600" s="15">
        <v>1597.774265625</v>
      </c>
      <c r="BC2600" s="15">
        <v>607.50550341796873</v>
      </c>
      <c r="BD2600" s="15">
        <v>43.166890586853029</v>
      </c>
      <c r="BE2600" s="15">
        <v>41.198409957885744</v>
      </c>
      <c r="BF2600" s="15">
        <v>49.770309494018555</v>
      </c>
      <c r="BG2600" s="15">
        <f t="shared" si="203"/>
        <v>6193.3021636886597</v>
      </c>
      <c r="BH2600" t="str">
        <f t="shared" si="204"/>
        <v>CNGGas</v>
      </c>
      <c r="BI2600" t="str">
        <f>VLOOKUP(BH2600,[2]Summary!$C$29:$C$56,1,0)</f>
        <v>CNGGas</v>
      </c>
      <c r="BJ2600" s="16">
        <v>44562</v>
      </c>
    </row>
    <row r="2601" spans="1:62" x14ac:dyDescent="0.25">
      <c r="A2601" s="13" t="s">
        <v>5223</v>
      </c>
      <c r="B2601" s="13" t="s">
        <v>5224</v>
      </c>
      <c r="C2601" t="s">
        <v>5225</v>
      </c>
      <c r="D2601" t="s">
        <v>434</v>
      </c>
      <c r="E2601" t="s">
        <v>475</v>
      </c>
      <c r="F2601" s="13" t="s">
        <v>302</v>
      </c>
      <c r="H2601" s="15">
        <v>0</v>
      </c>
      <c r="I2601" s="15">
        <v>0</v>
      </c>
      <c r="J2601" s="15">
        <v>0</v>
      </c>
      <c r="K2601" s="15">
        <v>0</v>
      </c>
      <c r="L2601" s="15">
        <v>0</v>
      </c>
      <c r="M2601" s="15">
        <v>0</v>
      </c>
      <c r="N2601" s="15">
        <v>0</v>
      </c>
      <c r="O2601" s="15">
        <v>0</v>
      </c>
      <c r="P2601" s="15">
        <v>0</v>
      </c>
      <c r="Q2601" s="15">
        <v>0</v>
      </c>
      <c r="R2601" s="15">
        <v>0</v>
      </c>
      <c r="S2601" s="15">
        <v>0</v>
      </c>
      <c r="T2601" s="15">
        <f t="shared" si="200"/>
        <v>0</v>
      </c>
      <c r="U2601" s="15">
        <v>0</v>
      </c>
      <c r="V2601" s="15">
        <v>0</v>
      </c>
      <c r="W2601" s="15">
        <v>0</v>
      </c>
      <c r="X2601" s="15">
        <v>0</v>
      </c>
      <c r="Y2601" s="15">
        <v>0</v>
      </c>
      <c r="Z2601" s="15">
        <v>0</v>
      </c>
      <c r="AA2601" s="15">
        <v>0</v>
      </c>
      <c r="AB2601" s="15">
        <v>0</v>
      </c>
      <c r="AC2601" s="15">
        <v>0</v>
      </c>
      <c r="AD2601" s="15">
        <v>0</v>
      </c>
      <c r="AE2601" s="15">
        <v>0</v>
      </c>
      <c r="AF2601" s="15">
        <v>0</v>
      </c>
      <c r="AG2601" s="15">
        <f t="shared" si="201"/>
        <v>0</v>
      </c>
      <c r="AH2601" s="15">
        <v>0</v>
      </c>
      <c r="AI2601" s="15">
        <v>0</v>
      </c>
      <c r="AJ2601" s="15">
        <v>0</v>
      </c>
      <c r="AK2601" s="15">
        <v>0</v>
      </c>
      <c r="AL2601" s="15">
        <v>0</v>
      </c>
      <c r="AM2601" s="15">
        <v>0</v>
      </c>
      <c r="AN2601" s="15">
        <v>0</v>
      </c>
      <c r="AO2601" s="15">
        <v>0</v>
      </c>
      <c r="AP2601" s="15">
        <v>0</v>
      </c>
      <c r="AQ2601" s="15">
        <v>0</v>
      </c>
      <c r="AR2601" s="15">
        <v>0</v>
      </c>
      <c r="AS2601" s="15">
        <v>0</v>
      </c>
      <c r="AT2601" s="15">
        <f t="shared" si="202"/>
        <v>0</v>
      </c>
      <c r="AU2601" s="15">
        <v>74.87990060424805</v>
      </c>
      <c r="AV2601" s="15">
        <v>673.93023339843751</v>
      </c>
      <c r="AW2601" s="15">
        <v>500.67463452148439</v>
      </c>
      <c r="AX2601" s="15">
        <v>567.5043178710938</v>
      </c>
      <c r="AY2601" s="15">
        <v>254.66569226074219</v>
      </c>
      <c r="AZ2601" s="15">
        <v>472.75902868652344</v>
      </c>
      <c r="BA2601" s="15">
        <v>39.1297978515625</v>
      </c>
      <c r="BB2601" s="15">
        <v>607.54655810546876</v>
      </c>
      <c r="BC2601" s="15">
        <v>156.04547814941407</v>
      </c>
      <c r="BD2601" s="15">
        <v>284.92580725097656</v>
      </c>
      <c r="BE2601" s="15">
        <v>259.62614245605471</v>
      </c>
      <c r="BF2601" s="15">
        <v>284.4040095214844</v>
      </c>
      <c r="BG2601" s="15">
        <f t="shared" si="203"/>
        <v>4176.0916006774905</v>
      </c>
      <c r="BH2601" t="str">
        <f t="shared" si="204"/>
        <v>CNGGas</v>
      </c>
      <c r="BI2601" t="str">
        <f>VLOOKUP(BH2601,[2]Summary!$C$29:$C$56,1,0)</f>
        <v>CNGGas</v>
      </c>
      <c r="BJ2601" s="16">
        <v>44562</v>
      </c>
    </row>
    <row r="2602" spans="1:62" x14ac:dyDescent="0.25">
      <c r="A2602" s="13" t="s">
        <v>5226</v>
      </c>
      <c r="B2602" s="13" t="s">
        <v>5227</v>
      </c>
      <c r="C2602" t="s">
        <v>5228</v>
      </c>
      <c r="D2602" t="s">
        <v>434</v>
      </c>
      <c r="E2602" t="s">
        <v>475</v>
      </c>
      <c r="F2602" s="13" t="s">
        <v>302</v>
      </c>
      <c r="H2602" s="15">
        <v>0</v>
      </c>
      <c r="I2602" s="15">
        <v>0</v>
      </c>
      <c r="J2602" s="15">
        <v>0</v>
      </c>
      <c r="K2602" s="15">
        <v>0</v>
      </c>
      <c r="L2602" s="15">
        <v>0</v>
      </c>
      <c r="M2602" s="15">
        <v>0</v>
      </c>
      <c r="N2602" s="15">
        <v>0</v>
      </c>
      <c r="O2602" s="15">
        <v>0</v>
      </c>
      <c r="P2602" s="15">
        <v>0</v>
      </c>
      <c r="Q2602" s="15">
        <v>0</v>
      </c>
      <c r="R2602" s="15">
        <v>0</v>
      </c>
      <c r="S2602" s="15">
        <v>0</v>
      </c>
      <c r="T2602" s="15">
        <f t="shared" si="200"/>
        <v>0</v>
      </c>
      <c r="U2602" s="15">
        <v>0</v>
      </c>
      <c r="V2602" s="15">
        <v>0</v>
      </c>
      <c r="W2602" s="15">
        <v>0</v>
      </c>
      <c r="X2602" s="15">
        <v>0</v>
      </c>
      <c r="Y2602" s="15">
        <v>0</v>
      </c>
      <c r="Z2602" s="15">
        <v>0</v>
      </c>
      <c r="AA2602" s="15">
        <v>0</v>
      </c>
      <c r="AB2602" s="15">
        <v>0</v>
      </c>
      <c r="AC2602" s="15">
        <v>0</v>
      </c>
      <c r="AD2602" s="15">
        <v>0</v>
      </c>
      <c r="AE2602" s="15">
        <v>0</v>
      </c>
      <c r="AF2602" s="15">
        <v>0</v>
      </c>
      <c r="AG2602" s="15">
        <f t="shared" si="201"/>
        <v>0</v>
      </c>
      <c r="AH2602" s="15">
        <v>0</v>
      </c>
      <c r="AI2602" s="15">
        <v>0</v>
      </c>
      <c r="AJ2602" s="15">
        <v>0</v>
      </c>
      <c r="AK2602" s="15">
        <v>0</v>
      </c>
      <c r="AL2602" s="15">
        <v>0</v>
      </c>
      <c r="AM2602" s="15">
        <v>0</v>
      </c>
      <c r="AN2602" s="15">
        <v>0</v>
      </c>
      <c r="AO2602" s="15">
        <v>0</v>
      </c>
      <c r="AP2602" s="15">
        <v>0</v>
      </c>
      <c r="AQ2602" s="15">
        <v>0</v>
      </c>
      <c r="AR2602" s="15">
        <v>0</v>
      </c>
      <c r="AS2602" s="15">
        <v>0</v>
      </c>
      <c r="AT2602" s="15">
        <f t="shared" si="202"/>
        <v>0</v>
      </c>
      <c r="AU2602" s="15">
        <v>-123.66681434631347</v>
      </c>
      <c r="AV2602" s="15">
        <v>513.31057379150388</v>
      </c>
      <c r="AW2602" s="15">
        <v>207.43706713867186</v>
      </c>
      <c r="AX2602" s="15">
        <v>507.27880419921877</v>
      </c>
      <c r="AY2602" s="15">
        <v>802.07211328125004</v>
      </c>
      <c r="AZ2602" s="15">
        <v>961.59142578125</v>
      </c>
      <c r="BA2602" s="15">
        <v>370.45813720703126</v>
      </c>
      <c r="BB2602" s="15">
        <v>635.78922265624999</v>
      </c>
      <c r="BC2602" s="15">
        <v>481.43462695312502</v>
      </c>
      <c r="BD2602" s="15">
        <v>648.59236743164058</v>
      </c>
      <c r="BE2602" s="15">
        <v>588.05812182617183</v>
      </c>
      <c r="BF2602" s="15">
        <v>430.41671020507812</v>
      </c>
      <c r="BG2602" s="15">
        <f t="shared" si="203"/>
        <v>6022.7723561248768</v>
      </c>
      <c r="BH2602" t="str">
        <f t="shared" si="204"/>
        <v>CNGGas</v>
      </c>
      <c r="BI2602" t="str">
        <f>VLOOKUP(BH2602,[2]Summary!$C$29:$C$56,1,0)</f>
        <v>CNGGas</v>
      </c>
      <c r="BJ2602" s="16">
        <v>44562</v>
      </c>
    </row>
    <row r="2603" spans="1:62" x14ac:dyDescent="0.25">
      <c r="A2603" s="13" t="s">
        <v>5229</v>
      </c>
      <c r="B2603" s="13" t="s">
        <v>5230</v>
      </c>
      <c r="C2603" t="s">
        <v>5231</v>
      </c>
      <c r="D2603" t="s">
        <v>361</v>
      </c>
      <c r="E2603" t="s">
        <v>475</v>
      </c>
      <c r="F2603" s="13" t="s">
        <v>426</v>
      </c>
      <c r="H2603" s="15">
        <v>0</v>
      </c>
      <c r="I2603" s="15">
        <v>0</v>
      </c>
      <c r="J2603" s="15">
        <v>0</v>
      </c>
      <c r="K2603" s="15">
        <v>0</v>
      </c>
      <c r="L2603" s="15">
        <v>0</v>
      </c>
      <c r="M2603" s="15">
        <v>0</v>
      </c>
      <c r="N2603" s="15">
        <v>0</v>
      </c>
      <c r="O2603" s="15">
        <v>0</v>
      </c>
      <c r="P2603" s="15">
        <v>0</v>
      </c>
      <c r="Q2603" s="15">
        <v>0</v>
      </c>
      <c r="R2603" s="15">
        <v>0</v>
      </c>
      <c r="S2603" s="15">
        <v>0</v>
      </c>
      <c r="T2603" s="15">
        <f t="shared" si="200"/>
        <v>0</v>
      </c>
      <c r="U2603" s="15">
        <v>0</v>
      </c>
      <c r="V2603" s="15">
        <v>0</v>
      </c>
      <c r="W2603" s="15">
        <v>0</v>
      </c>
      <c r="X2603" s="15">
        <v>0</v>
      </c>
      <c r="Y2603" s="15">
        <v>0</v>
      </c>
      <c r="Z2603" s="15">
        <v>0</v>
      </c>
      <c r="AA2603" s="15">
        <v>0</v>
      </c>
      <c r="AB2603" s="15">
        <v>0</v>
      </c>
      <c r="AC2603" s="15">
        <v>0</v>
      </c>
      <c r="AD2603" s="15">
        <v>0</v>
      </c>
      <c r="AE2603" s="15">
        <v>0</v>
      </c>
      <c r="AF2603" s="15">
        <v>0</v>
      </c>
      <c r="AG2603" s="15">
        <f t="shared" si="201"/>
        <v>0</v>
      </c>
      <c r="AH2603" s="15">
        <v>0</v>
      </c>
      <c r="AI2603" s="15">
        <v>0</v>
      </c>
      <c r="AJ2603" s="15">
        <v>0</v>
      </c>
      <c r="AK2603" s="15">
        <v>0</v>
      </c>
      <c r="AL2603" s="15">
        <v>0</v>
      </c>
      <c r="AM2603" s="15">
        <v>0</v>
      </c>
      <c r="AN2603" s="15">
        <v>0</v>
      </c>
      <c r="AO2603" s="15">
        <v>0</v>
      </c>
      <c r="AP2603" s="15">
        <v>0</v>
      </c>
      <c r="AQ2603" s="15">
        <v>0</v>
      </c>
      <c r="AR2603" s="15">
        <v>0</v>
      </c>
      <c r="AS2603" s="15">
        <v>0</v>
      </c>
      <c r="AT2603" s="15">
        <f t="shared" si="202"/>
        <v>0</v>
      </c>
      <c r="AU2603" s="15">
        <v>-183.51935062408447</v>
      </c>
      <c r="AV2603" s="15">
        <v>188.16873217773437</v>
      </c>
      <c r="AW2603" s="15">
        <v>71.399198974609376</v>
      </c>
      <c r="AX2603" s="15">
        <v>69.919749023437504</v>
      </c>
      <c r="AY2603" s="15">
        <v>317.75506445312499</v>
      </c>
      <c r="AZ2603" s="15">
        <v>376.99729687500002</v>
      </c>
      <c r="BA2603" s="15">
        <v>441.36491406250002</v>
      </c>
      <c r="BB2603" s="15">
        <v>166.9166103515625</v>
      </c>
      <c r="BC2603" s="15">
        <v>-75.793951873779292</v>
      </c>
      <c r="BD2603" s="15">
        <v>1160.3168569335937</v>
      </c>
      <c r="BE2603" s="15">
        <v>855.35973242187504</v>
      </c>
      <c r="BF2603" s="15">
        <v>478.3589765625</v>
      </c>
      <c r="BG2603" s="15">
        <f t="shared" si="203"/>
        <v>3867.2438293380742</v>
      </c>
      <c r="BH2603" t="str">
        <f t="shared" si="204"/>
        <v>SCGGas</v>
      </c>
      <c r="BI2603" t="str">
        <f>VLOOKUP(BH2603,[2]Summary!$C$29:$C$56,1,0)</f>
        <v>SCGGas</v>
      </c>
      <c r="BJ2603" s="16">
        <v>44562</v>
      </c>
    </row>
    <row r="2604" spans="1:62" x14ac:dyDescent="0.25">
      <c r="A2604" s="13" t="s">
        <v>5232</v>
      </c>
      <c r="B2604" s="13" t="s">
        <v>5233</v>
      </c>
      <c r="C2604" t="s">
        <v>5234</v>
      </c>
      <c r="D2604" t="s">
        <v>307</v>
      </c>
      <c r="E2604" t="s">
        <v>475</v>
      </c>
      <c r="F2604" s="13" t="s">
        <v>302</v>
      </c>
      <c r="H2604" s="15">
        <v>0</v>
      </c>
      <c r="I2604" s="15">
        <v>0</v>
      </c>
      <c r="J2604" s="15">
        <v>0</v>
      </c>
      <c r="K2604" s="15">
        <v>0</v>
      </c>
      <c r="L2604" s="15">
        <v>0</v>
      </c>
      <c r="M2604" s="15">
        <v>0</v>
      </c>
      <c r="N2604" s="15">
        <v>0</v>
      </c>
      <c r="O2604" s="15">
        <v>0</v>
      </c>
      <c r="P2604" s="15">
        <v>0</v>
      </c>
      <c r="Q2604" s="15">
        <v>0</v>
      </c>
      <c r="R2604" s="15">
        <v>0</v>
      </c>
      <c r="S2604" s="15">
        <v>0</v>
      </c>
      <c r="T2604" s="15">
        <f t="shared" si="200"/>
        <v>0</v>
      </c>
      <c r="U2604" s="15">
        <v>0</v>
      </c>
      <c r="V2604" s="15">
        <v>0</v>
      </c>
      <c r="W2604" s="15">
        <v>0</v>
      </c>
      <c r="X2604" s="15">
        <v>0</v>
      </c>
      <c r="Y2604" s="15">
        <v>0</v>
      </c>
      <c r="Z2604" s="15">
        <v>0</v>
      </c>
      <c r="AA2604" s="15">
        <v>0</v>
      </c>
      <c r="AB2604" s="15">
        <v>0</v>
      </c>
      <c r="AC2604" s="15">
        <v>0</v>
      </c>
      <c r="AD2604" s="15">
        <v>0</v>
      </c>
      <c r="AE2604" s="15">
        <v>0</v>
      </c>
      <c r="AF2604" s="15">
        <v>0</v>
      </c>
      <c r="AG2604" s="15">
        <f t="shared" si="201"/>
        <v>0</v>
      </c>
      <c r="AH2604" s="15">
        <v>0</v>
      </c>
      <c r="AI2604" s="15">
        <v>0</v>
      </c>
      <c r="AJ2604" s="15">
        <v>0</v>
      </c>
      <c r="AK2604" s="15">
        <v>0</v>
      </c>
      <c r="AL2604" s="15">
        <v>0</v>
      </c>
      <c r="AM2604" s="15">
        <v>0</v>
      </c>
      <c r="AN2604" s="15">
        <v>0</v>
      </c>
      <c r="AO2604" s="15">
        <v>0</v>
      </c>
      <c r="AP2604" s="15">
        <v>0</v>
      </c>
      <c r="AQ2604" s="15">
        <v>0</v>
      </c>
      <c r="AR2604" s="15">
        <v>0</v>
      </c>
      <c r="AS2604" s="15">
        <v>0</v>
      </c>
      <c r="AT2604" s="15">
        <f t="shared" si="202"/>
        <v>0</v>
      </c>
      <c r="AU2604" s="15">
        <v>6.3742900390625001</v>
      </c>
      <c r="AV2604" s="15">
        <v>1.9454700012207031</v>
      </c>
      <c r="AW2604" s="15">
        <v>0</v>
      </c>
      <c r="AX2604" s="15">
        <v>8.8925302734374991</v>
      </c>
      <c r="AY2604" s="15">
        <v>0</v>
      </c>
      <c r="AZ2604" s="15">
        <v>228.10014624023438</v>
      </c>
      <c r="BA2604" s="15">
        <v>46.094709228515626</v>
      </c>
      <c r="BB2604" s="15">
        <v>36.593921874999999</v>
      </c>
      <c r="BC2604" s="15">
        <v>36.515109375000002</v>
      </c>
      <c r="BD2604" s="15">
        <v>23.759</v>
      </c>
      <c r="BE2604" s="15">
        <v>171.27</v>
      </c>
      <c r="BF2604" s="15">
        <v>171.76400000000001</v>
      </c>
      <c r="BG2604" s="15">
        <f t="shared" si="203"/>
        <v>731.30917703247076</v>
      </c>
      <c r="BH2604" t="str">
        <f t="shared" si="204"/>
        <v>BGCGas</v>
      </c>
      <c r="BI2604" t="str">
        <f>VLOOKUP(BH2604,[2]Summary!$C$29:$C$56,1,0)</f>
        <v>BGCGas</v>
      </c>
      <c r="BJ2604" s="16">
        <v>44562</v>
      </c>
    </row>
    <row r="2605" spans="1:62" x14ac:dyDescent="0.25">
      <c r="A2605" s="13" t="s">
        <v>5235</v>
      </c>
      <c r="B2605" s="13" t="s">
        <v>5236</v>
      </c>
      <c r="C2605" t="s">
        <v>5237</v>
      </c>
      <c r="D2605" t="s">
        <v>307</v>
      </c>
      <c r="E2605" t="s">
        <v>475</v>
      </c>
      <c r="F2605" s="13" t="s">
        <v>302</v>
      </c>
      <c r="H2605" s="15">
        <v>0</v>
      </c>
      <c r="I2605" s="15">
        <v>0</v>
      </c>
      <c r="J2605" s="15">
        <v>0</v>
      </c>
      <c r="K2605" s="15">
        <v>0</v>
      </c>
      <c r="L2605" s="15">
        <v>0</v>
      </c>
      <c r="M2605" s="15">
        <v>0</v>
      </c>
      <c r="N2605" s="15">
        <v>0</v>
      </c>
      <c r="O2605" s="15">
        <v>0</v>
      </c>
      <c r="P2605" s="15">
        <v>0</v>
      </c>
      <c r="Q2605" s="15">
        <v>0</v>
      </c>
      <c r="R2605" s="15">
        <v>0</v>
      </c>
      <c r="S2605" s="15">
        <v>0</v>
      </c>
      <c r="T2605" s="15">
        <f t="shared" si="200"/>
        <v>0</v>
      </c>
      <c r="U2605" s="15">
        <v>0</v>
      </c>
      <c r="V2605" s="15">
        <v>0</v>
      </c>
      <c r="W2605" s="15">
        <v>0</v>
      </c>
      <c r="X2605" s="15">
        <v>0</v>
      </c>
      <c r="Y2605" s="15">
        <v>0</v>
      </c>
      <c r="Z2605" s="15">
        <v>0</v>
      </c>
      <c r="AA2605" s="15">
        <v>0</v>
      </c>
      <c r="AB2605" s="15">
        <v>0</v>
      </c>
      <c r="AC2605" s="15">
        <v>0</v>
      </c>
      <c r="AD2605" s="15">
        <v>0</v>
      </c>
      <c r="AE2605" s="15">
        <v>0</v>
      </c>
      <c r="AF2605" s="15">
        <v>0</v>
      </c>
      <c r="AG2605" s="15">
        <f t="shared" si="201"/>
        <v>0</v>
      </c>
      <c r="AH2605" s="15">
        <v>0</v>
      </c>
      <c r="AI2605" s="15">
        <v>0</v>
      </c>
      <c r="AJ2605" s="15">
        <v>0</v>
      </c>
      <c r="AK2605" s="15">
        <v>0</v>
      </c>
      <c r="AL2605" s="15">
        <v>0</v>
      </c>
      <c r="AM2605" s="15">
        <v>0</v>
      </c>
      <c r="AN2605" s="15">
        <v>0</v>
      </c>
      <c r="AO2605" s="15">
        <v>0</v>
      </c>
      <c r="AP2605" s="15">
        <v>0</v>
      </c>
      <c r="AQ2605" s="15">
        <v>0</v>
      </c>
      <c r="AR2605" s="15">
        <v>0</v>
      </c>
      <c r="AS2605" s="15">
        <v>0</v>
      </c>
      <c r="AT2605" s="15">
        <f t="shared" si="202"/>
        <v>0</v>
      </c>
      <c r="AU2605" s="15">
        <v>7.4846198730468751</v>
      </c>
      <c r="AV2605" s="15">
        <v>34.911420043945313</v>
      </c>
      <c r="AW2605" s="15">
        <v>56.921400878906248</v>
      </c>
      <c r="AX2605" s="15">
        <v>67.630072265625003</v>
      </c>
      <c r="AY2605" s="15">
        <v>54.936229492187501</v>
      </c>
      <c r="AZ2605" s="15">
        <v>99.005759765625001</v>
      </c>
      <c r="BA2605" s="15">
        <v>58.592569335937497</v>
      </c>
      <c r="BB2605" s="15">
        <v>71.837138671874996</v>
      </c>
      <c r="BC2605" s="15">
        <v>14.139379638671874</v>
      </c>
      <c r="BD2605" s="15">
        <v>27.291</v>
      </c>
      <c r="BE2605" s="15">
        <v>37.292000000000002</v>
      </c>
      <c r="BF2605" s="15">
        <v>36.183999999999997</v>
      </c>
      <c r="BG2605" s="15">
        <f t="shared" si="203"/>
        <v>566.22558996582029</v>
      </c>
      <c r="BH2605" t="str">
        <f t="shared" si="204"/>
        <v>BGCGas</v>
      </c>
      <c r="BI2605" t="str">
        <f>VLOOKUP(BH2605,[2]Summary!$C$29:$C$56,1,0)</f>
        <v>BGCGas</v>
      </c>
      <c r="BJ2605" s="16">
        <v>44562</v>
      </c>
    </row>
    <row r="2606" spans="1:62" x14ac:dyDescent="0.25">
      <c r="A2606" s="13" t="s">
        <v>5238</v>
      </c>
      <c r="B2606" s="13" t="s">
        <v>5239</v>
      </c>
      <c r="C2606" t="s">
        <v>5240</v>
      </c>
      <c r="D2606" t="s">
        <v>595</v>
      </c>
      <c r="E2606" t="s">
        <v>301</v>
      </c>
      <c r="F2606" s="13" t="s">
        <v>60</v>
      </c>
      <c r="H2606" s="15">
        <v>0</v>
      </c>
      <c r="I2606" s="15">
        <v>0</v>
      </c>
      <c r="J2606" s="15">
        <v>0</v>
      </c>
      <c r="K2606" s="15">
        <v>0</v>
      </c>
      <c r="L2606" s="15">
        <v>0</v>
      </c>
      <c r="M2606" s="15">
        <v>0</v>
      </c>
      <c r="N2606" s="15">
        <v>0</v>
      </c>
      <c r="O2606" s="15">
        <v>0</v>
      </c>
      <c r="P2606" s="15">
        <v>0</v>
      </c>
      <c r="Q2606" s="15">
        <v>0</v>
      </c>
      <c r="R2606" s="15">
        <v>0</v>
      </c>
      <c r="S2606" s="15">
        <v>0</v>
      </c>
      <c r="T2606" s="15">
        <f t="shared" si="200"/>
        <v>0</v>
      </c>
      <c r="U2606" s="15">
        <v>0</v>
      </c>
      <c r="V2606" s="15">
        <v>0</v>
      </c>
      <c r="W2606" s="15">
        <v>0</v>
      </c>
      <c r="X2606" s="15">
        <v>0</v>
      </c>
      <c r="Y2606" s="15">
        <v>0</v>
      </c>
      <c r="Z2606" s="15">
        <v>0</v>
      </c>
      <c r="AA2606" s="15">
        <v>0</v>
      </c>
      <c r="AB2606" s="15">
        <v>0</v>
      </c>
      <c r="AC2606" s="15">
        <v>0</v>
      </c>
      <c r="AD2606" s="15">
        <v>0</v>
      </c>
      <c r="AE2606" s="15">
        <v>0</v>
      </c>
      <c r="AF2606" s="15">
        <v>0</v>
      </c>
      <c r="AG2606" s="15">
        <f t="shared" si="201"/>
        <v>0</v>
      </c>
      <c r="AH2606" s="15">
        <v>0</v>
      </c>
      <c r="AI2606" s="15">
        <v>0</v>
      </c>
      <c r="AJ2606" s="15">
        <v>0</v>
      </c>
      <c r="AK2606" s="15">
        <v>0</v>
      </c>
      <c r="AL2606" s="15">
        <v>0</v>
      </c>
      <c r="AM2606" s="15">
        <v>0</v>
      </c>
      <c r="AN2606" s="15">
        <v>0</v>
      </c>
      <c r="AO2606" s="15">
        <v>0</v>
      </c>
      <c r="AP2606" s="15">
        <v>0</v>
      </c>
      <c r="AQ2606" s="15">
        <v>0</v>
      </c>
      <c r="AR2606" s="15">
        <v>0</v>
      </c>
      <c r="AS2606" s="15">
        <v>0</v>
      </c>
      <c r="AT2606" s="15">
        <f t="shared" si="202"/>
        <v>0</v>
      </c>
      <c r="AU2606" s="15">
        <v>0</v>
      </c>
      <c r="AV2606" s="15">
        <v>0</v>
      </c>
      <c r="AW2606" s="15">
        <v>0</v>
      </c>
      <c r="AX2606" s="15">
        <v>0</v>
      </c>
      <c r="AY2606" s="15">
        <v>0</v>
      </c>
      <c r="AZ2606" s="15">
        <v>0</v>
      </c>
      <c r="BA2606" s="15">
        <v>0</v>
      </c>
      <c r="BB2606" s="15">
        <v>0</v>
      </c>
      <c r="BC2606" s="15">
        <v>0</v>
      </c>
      <c r="BD2606" s="15">
        <v>0</v>
      </c>
      <c r="BE2606" s="15">
        <v>0</v>
      </c>
      <c r="BF2606" s="15">
        <v>500</v>
      </c>
      <c r="BG2606" s="15">
        <f t="shared" si="203"/>
        <v>500</v>
      </c>
      <c r="BH2606" t="str">
        <f t="shared" si="204"/>
        <v>CMPCommon</v>
      </c>
      <c r="BI2606" t="str">
        <f>VLOOKUP(BH2606,[2]Summary!$C$29:$C$56,1,0)</f>
        <v>CMPCommon</v>
      </c>
      <c r="BJ2606" s="16">
        <v>44562</v>
      </c>
    </row>
    <row r="2607" spans="1:62" x14ac:dyDescent="0.25">
      <c r="A2607" s="13" t="s">
        <v>5241</v>
      </c>
      <c r="B2607" s="13" t="s">
        <v>2075</v>
      </c>
      <c r="C2607" t="s">
        <v>2076</v>
      </c>
      <c r="D2607" t="s">
        <v>595</v>
      </c>
      <c r="E2607" t="s">
        <v>301</v>
      </c>
      <c r="F2607" s="13" t="s">
        <v>60</v>
      </c>
      <c r="H2607" s="15">
        <v>0</v>
      </c>
      <c r="I2607" s="15">
        <v>0</v>
      </c>
      <c r="J2607" s="15">
        <v>0</v>
      </c>
      <c r="K2607" s="15">
        <v>0</v>
      </c>
      <c r="L2607" s="15">
        <v>0</v>
      </c>
      <c r="M2607" s="15">
        <v>0</v>
      </c>
      <c r="N2607" s="15">
        <v>0</v>
      </c>
      <c r="O2607" s="15">
        <v>0</v>
      </c>
      <c r="P2607" s="15">
        <v>0</v>
      </c>
      <c r="Q2607" s="15">
        <v>0</v>
      </c>
      <c r="R2607" s="15">
        <v>0</v>
      </c>
      <c r="S2607" s="15">
        <v>0</v>
      </c>
      <c r="T2607" s="15">
        <f t="shared" si="200"/>
        <v>0</v>
      </c>
      <c r="U2607" s="15">
        <v>0</v>
      </c>
      <c r="V2607" s="15">
        <v>0</v>
      </c>
      <c r="W2607" s="15">
        <v>0</v>
      </c>
      <c r="X2607" s="15">
        <v>0</v>
      </c>
      <c r="Y2607" s="15">
        <v>0</v>
      </c>
      <c r="Z2607" s="15">
        <v>0</v>
      </c>
      <c r="AA2607" s="15">
        <v>0</v>
      </c>
      <c r="AB2607" s="15">
        <v>0</v>
      </c>
      <c r="AC2607" s="15">
        <v>0</v>
      </c>
      <c r="AD2607" s="15">
        <v>0</v>
      </c>
      <c r="AE2607" s="15">
        <v>0</v>
      </c>
      <c r="AF2607" s="15">
        <v>0</v>
      </c>
      <c r="AG2607" s="15">
        <f t="shared" si="201"/>
        <v>0</v>
      </c>
      <c r="AH2607" s="15">
        <v>0</v>
      </c>
      <c r="AI2607" s="15">
        <v>0</v>
      </c>
      <c r="AJ2607" s="15">
        <v>0</v>
      </c>
      <c r="AK2607" s="15">
        <v>0</v>
      </c>
      <c r="AL2607" s="15">
        <v>0</v>
      </c>
      <c r="AM2607" s="15">
        <v>0</v>
      </c>
      <c r="AN2607" s="15">
        <v>2.8374999999999999</v>
      </c>
      <c r="AO2607" s="15">
        <v>0</v>
      </c>
      <c r="AP2607" s="15">
        <v>0</v>
      </c>
      <c r="AQ2607" s="15">
        <v>58.624389999999998</v>
      </c>
      <c r="AR2607" s="15">
        <v>0</v>
      </c>
      <c r="AS2607" s="15">
        <v>11.848739999999999</v>
      </c>
      <c r="AT2607" s="15">
        <f t="shared" si="202"/>
        <v>73.310630000000003</v>
      </c>
      <c r="AU2607" s="15">
        <v>0</v>
      </c>
      <c r="AV2607" s="15">
        <v>0</v>
      </c>
      <c r="AW2607" s="15">
        <v>2.593</v>
      </c>
      <c r="AX2607" s="15">
        <v>18.097700195312498</v>
      </c>
      <c r="AY2607" s="15">
        <v>8.899590393066406</v>
      </c>
      <c r="AZ2607" s="15">
        <v>0</v>
      </c>
      <c r="BA2607" s="15">
        <v>1.6500000000000001E-2</v>
      </c>
      <c r="BB2607" s="15">
        <v>0</v>
      </c>
      <c r="BC2607" s="15">
        <v>5.6</v>
      </c>
      <c r="BD2607" s="15">
        <v>119.902</v>
      </c>
      <c r="BE2607" s="15">
        <v>119.902</v>
      </c>
      <c r="BF2607" s="15">
        <v>117.474</v>
      </c>
      <c r="BG2607" s="15">
        <f t="shared" si="203"/>
        <v>392.48479058837887</v>
      </c>
      <c r="BH2607" t="str">
        <f t="shared" si="204"/>
        <v>CMPCommon</v>
      </c>
      <c r="BI2607" t="str">
        <f>VLOOKUP(BH2607,[2]Summary!$C$29:$C$56,1,0)</f>
        <v>CMPCommon</v>
      </c>
      <c r="BJ2607" s="16">
        <v>44562</v>
      </c>
    </row>
    <row r="2608" spans="1:62" x14ac:dyDescent="0.25">
      <c r="A2608" s="13" t="s">
        <v>5242</v>
      </c>
      <c r="B2608" s="13" t="s">
        <v>2057</v>
      </c>
      <c r="C2608" t="s">
        <v>2058</v>
      </c>
      <c r="D2608" t="s">
        <v>599</v>
      </c>
      <c r="E2608" t="s">
        <v>301</v>
      </c>
      <c r="F2608" s="13" t="s">
        <v>60</v>
      </c>
      <c r="H2608" s="15">
        <v>0</v>
      </c>
      <c r="I2608" s="15">
        <v>0</v>
      </c>
      <c r="J2608" s="15">
        <v>0</v>
      </c>
      <c r="K2608" s="15">
        <v>0</v>
      </c>
      <c r="L2608" s="15">
        <v>0</v>
      </c>
      <c r="M2608" s="15">
        <v>0</v>
      </c>
      <c r="N2608" s="15">
        <v>0</v>
      </c>
      <c r="O2608" s="15">
        <v>0</v>
      </c>
      <c r="P2608" s="15">
        <v>0</v>
      </c>
      <c r="Q2608" s="15">
        <v>0</v>
      </c>
      <c r="R2608" s="15">
        <v>0</v>
      </c>
      <c r="S2608" s="15">
        <v>0</v>
      </c>
      <c r="T2608" s="15">
        <f t="shared" si="200"/>
        <v>0</v>
      </c>
      <c r="U2608" s="15">
        <v>0</v>
      </c>
      <c r="V2608" s="15">
        <v>0</v>
      </c>
      <c r="W2608" s="15">
        <v>0</v>
      </c>
      <c r="X2608" s="15">
        <v>0</v>
      </c>
      <c r="Y2608" s="15">
        <v>0</v>
      </c>
      <c r="Z2608" s="15">
        <v>0</v>
      </c>
      <c r="AA2608" s="15">
        <v>0</v>
      </c>
      <c r="AB2608" s="15">
        <v>0</v>
      </c>
      <c r="AC2608" s="15">
        <v>0</v>
      </c>
      <c r="AD2608" s="15">
        <v>0</v>
      </c>
      <c r="AE2608" s="15">
        <v>0</v>
      </c>
      <c r="AF2608" s="15">
        <v>0</v>
      </c>
      <c r="AG2608" s="15">
        <f t="shared" si="201"/>
        <v>0</v>
      </c>
      <c r="AH2608" s="15">
        <v>0</v>
      </c>
      <c r="AI2608" s="15">
        <v>0</v>
      </c>
      <c r="AJ2608" s="15">
        <v>0</v>
      </c>
      <c r="AK2608" s="15">
        <v>0</v>
      </c>
      <c r="AL2608" s="15">
        <v>0</v>
      </c>
      <c r="AM2608" s="15">
        <v>0</v>
      </c>
      <c r="AN2608" s="15">
        <v>2.9159999999999999</v>
      </c>
      <c r="AO2608" s="15">
        <v>0</v>
      </c>
      <c r="AP2608" s="15">
        <v>0</v>
      </c>
      <c r="AQ2608" s="15">
        <v>0</v>
      </c>
      <c r="AR2608" s="15">
        <v>49.41</v>
      </c>
      <c r="AS2608" s="15">
        <v>15.492599999999999</v>
      </c>
      <c r="AT2608" s="15">
        <f t="shared" si="202"/>
        <v>67.818599999999989</v>
      </c>
      <c r="AU2608" s="15">
        <v>0</v>
      </c>
      <c r="AV2608" s="15">
        <v>0</v>
      </c>
      <c r="AW2608" s="15">
        <v>36.751699218749998</v>
      </c>
      <c r="AX2608" s="15">
        <v>37.112578124999999</v>
      </c>
      <c r="AY2608" s="15">
        <v>0</v>
      </c>
      <c r="AZ2608" s="15">
        <v>0</v>
      </c>
      <c r="BA2608" s="15">
        <v>30.962440917968749</v>
      </c>
      <c r="BB2608" s="15">
        <v>0</v>
      </c>
      <c r="BC2608" s="15">
        <v>76.271039062499995</v>
      </c>
      <c r="BD2608" s="15">
        <v>600</v>
      </c>
      <c r="BE2608" s="15">
        <v>700</v>
      </c>
      <c r="BF2608" s="15">
        <v>2063.3530000000001</v>
      </c>
      <c r="BG2608" s="15">
        <f t="shared" si="203"/>
        <v>3544.450757324219</v>
      </c>
      <c r="BH2608" t="str">
        <f t="shared" si="204"/>
        <v>NYSEGCommon</v>
      </c>
      <c r="BI2608" t="str">
        <f>VLOOKUP(BH2608,[2]Summary!$C$29:$C$56,1,0)</f>
        <v>NYSEGCommon</v>
      </c>
      <c r="BJ2608" s="16">
        <v>44562</v>
      </c>
    </row>
    <row r="2609" spans="1:62" x14ac:dyDescent="0.25">
      <c r="A2609" s="13" t="s">
        <v>5243</v>
      </c>
      <c r="B2609" s="13" t="s">
        <v>5244</v>
      </c>
      <c r="C2609" t="s">
        <v>5245</v>
      </c>
      <c r="D2609" t="s">
        <v>18</v>
      </c>
      <c r="E2609" t="s">
        <v>301</v>
      </c>
      <c r="F2609" s="13" t="s">
        <v>33</v>
      </c>
      <c r="H2609" s="15">
        <v>0</v>
      </c>
      <c r="I2609" s="15">
        <v>0</v>
      </c>
      <c r="J2609" s="15">
        <v>0</v>
      </c>
      <c r="K2609" s="15">
        <v>0</v>
      </c>
      <c r="L2609" s="15">
        <v>0</v>
      </c>
      <c r="M2609" s="15">
        <v>0</v>
      </c>
      <c r="N2609" s="15">
        <v>0</v>
      </c>
      <c r="O2609" s="15">
        <v>0</v>
      </c>
      <c r="P2609" s="15">
        <v>0</v>
      </c>
      <c r="Q2609" s="15">
        <v>0</v>
      </c>
      <c r="R2609" s="15">
        <v>0</v>
      </c>
      <c r="S2609" s="15">
        <v>0</v>
      </c>
      <c r="T2609" s="15">
        <f t="shared" si="200"/>
        <v>0</v>
      </c>
      <c r="U2609" s="15">
        <v>0</v>
      </c>
      <c r="V2609" s="15">
        <v>0</v>
      </c>
      <c r="W2609" s="15">
        <v>0</v>
      </c>
      <c r="X2609" s="15">
        <v>0</v>
      </c>
      <c r="Y2609" s="15">
        <v>0</v>
      </c>
      <c r="Z2609" s="15">
        <v>0</v>
      </c>
      <c r="AA2609" s="15">
        <v>0</v>
      </c>
      <c r="AB2609" s="15">
        <v>0</v>
      </c>
      <c r="AC2609" s="15">
        <v>0</v>
      </c>
      <c r="AD2609" s="15">
        <v>0</v>
      </c>
      <c r="AE2609" s="15">
        <v>0</v>
      </c>
      <c r="AF2609" s="15">
        <v>0</v>
      </c>
      <c r="AG2609" s="15">
        <f t="shared" si="201"/>
        <v>0</v>
      </c>
      <c r="AH2609" s="15">
        <v>0</v>
      </c>
      <c r="AI2609" s="15">
        <v>0</v>
      </c>
      <c r="AJ2609" s="15">
        <v>0</v>
      </c>
      <c r="AK2609" s="15">
        <v>0</v>
      </c>
      <c r="AL2609" s="15">
        <v>0</v>
      </c>
      <c r="AM2609" s="15">
        <v>0</v>
      </c>
      <c r="AN2609" s="15">
        <v>0</v>
      </c>
      <c r="AO2609" s="15">
        <v>0</v>
      </c>
      <c r="AP2609" s="15">
        <v>0</v>
      </c>
      <c r="AQ2609" s="15">
        <v>0</v>
      </c>
      <c r="AR2609" s="15">
        <v>0</v>
      </c>
      <c r="AS2609" s="15">
        <v>0</v>
      </c>
      <c r="AT2609" s="15">
        <f t="shared" si="202"/>
        <v>0</v>
      </c>
      <c r="AU2609" s="15">
        <v>0</v>
      </c>
      <c r="AV2609" s="15">
        <v>0</v>
      </c>
      <c r="AW2609" s="15">
        <v>0</v>
      </c>
      <c r="AX2609" s="15">
        <v>0</v>
      </c>
      <c r="AY2609" s="15">
        <v>0</v>
      </c>
      <c r="AZ2609" s="15">
        <v>0</v>
      </c>
      <c r="BA2609" s="15">
        <v>0</v>
      </c>
      <c r="BB2609" s="15">
        <v>0</v>
      </c>
      <c r="BC2609" s="15">
        <v>0</v>
      </c>
      <c r="BD2609" s="15">
        <v>0</v>
      </c>
      <c r="BE2609" s="15">
        <v>0</v>
      </c>
      <c r="BF2609" s="15">
        <v>1863.44</v>
      </c>
      <c r="BG2609" s="15">
        <f t="shared" si="203"/>
        <v>1863.44</v>
      </c>
      <c r="BH2609" t="str">
        <f t="shared" si="204"/>
        <v>UICommon</v>
      </c>
      <c r="BI2609" t="str">
        <f>VLOOKUP(BH2609,[2]Summary!$C$29:$C$56,1,0)</f>
        <v>UICommon</v>
      </c>
      <c r="BJ2609" s="16">
        <v>44562</v>
      </c>
    </row>
    <row r="2610" spans="1:62" x14ac:dyDescent="0.25">
      <c r="A2610" s="13" t="s">
        <v>5246</v>
      </c>
      <c r="B2610" s="13" t="s">
        <v>5247</v>
      </c>
      <c r="C2610" t="s">
        <v>5248</v>
      </c>
      <c r="D2610" t="s">
        <v>18</v>
      </c>
      <c r="E2610" t="s">
        <v>19</v>
      </c>
      <c r="F2610" s="13" t="s">
        <v>22</v>
      </c>
      <c r="H2610" s="15">
        <v>0</v>
      </c>
      <c r="I2610" s="15">
        <v>0</v>
      </c>
      <c r="J2610" s="15">
        <v>0</v>
      </c>
      <c r="K2610" s="15">
        <v>0</v>
      </c>
      <c r="L2610" s="15">
        <v>0</v>
      </c>
      <c r="M2610" s="15">
        <v>0</v>
      </c>
      <c r="N2610" s="15">
        <v>0</v>
      </c>
      <c r="O2610" s="15">
        <v>0</v>
      </c>
      <c r="P2610" s="15">
        <v>0</v>
      </c>
      <c r="Q2610" s="15">
        <v>0</v>
      </c>
      <c r="R2610" s="15">
        <v>0</v>
      </c>
      <c r="S2610" s="15">
        <v>0</v>
      </c>
      <c r="T2610" s="15">
        <f t="shared" si="200"/>
        <v>0</v>
      </c>
      <c r="U2610" s="15">
        <v>0</v>
      </c>
      <c r="V2610" s="15">
        <v>0</v>
      </c>
      <c r="W2610" s="15">
        <v>0</v>
      </c>
      <c r="X2610" s="15">
        <v>0</v>
      </c>
      <c r="Y2610" s="15">
        <v>0</v>
      </c>
      <c r="Z2610" s="15">
        <v>0</v>
      </c>
      <c r="AA2610" s="15">
        <v>0</v>
      </c>
      <c r="AB2610" s="15">
        <v>0</v>
      </c>
      <c r="AC2610" s="15">
        <v>0</v>
      </c>
      <c r="AD2610" s="15">
        <v>0</v>
      </c>
      <c r="AE2610" s="15">
        <v>0</v>
      </c>
      <c r="AF2610" s="15">
        <v>0</v>
      </c>
      <c r="AG2610" s="15">
        <f t="shared" si="201"/>
        <v>0</v>
      </c>
      <c r="AH2610" s="15">
        <v>0</v>
      </c>
      <c r="AI2610" s="15">
        <v>0</v>
      </c>
      <c r="AJ2610" s="15">
        <v>0</v>
      </c>
      <c r="AK2610" s="15">
        <v>0</v>
      </c>
      <c r="AL2610" s="15">
        <v>0</v>
      </c>
      <c r="AM2610" s="15">
        <v>0</v>
      </c>
      <c r="AN2610" s="15">
        <v>0</v>
      </c>
      <c r="AO2610" s="15">
        <v>0</v>
      </c>
      <c r="AP2610" s="15">
        <v>0</v>
      </c>
      <c r="AQ2610" s="15">
        <v>0</v>
      </c>
      <c r="AR2610" s="15">
        <v>0</v>
      </c>
      <c r="AS2610" s="15">
        <v>0</v>
      </c>
      <c r="AT2610" s="15">
        <f t="shared" si="202"/>
        <v>0</v>
      </c>
      <c r="AU2610" s="15">
        <v>-161.811427734375</v>
      </c>
      <c r="AV2610" s="15">
        <v>546.86821020507807</v>
      </c>
      <c r="AW2610" s="15">
        <v>1066.676240234375</v>
      </c>
      <c r="AX2610" s="15">
        <v>1940.4068554687501</v>
      </c>
      <c r="AY2610" s="15">
        <v>2641.91544140625</v>
      </c>
      <c r="AZ2610" s="15">
        <v>1582.2710327148438</v>
      </c>
      <c r="BA2610" s="15">
        <v>1519.495505859375</v>
      </c>
      <c r="BB2610" s="15">
        <v>1601.5717939453125</v>
      </c>
      <c r="BC2610" s="15">
        <v>1455.0840859375</v>
      </c>
      <c r="BD2610" s="15">
        <v>1457.321255859375</v>
      </c>
      <c r="BE2610" s="15">
        <v>1457.321255859375</v>
      </c>
      <c r="BF2610" s="15">
        <v>1457.321255859375</v>
      </c>
      <c r="BG2610" s="15">
        <f t="shared" si="203"/>
        <v>16564.441505615236</v>
      </c>
      <c r="BH2610" t="str">
        <f t="shared" si="204"/>
        <v>UIDIST</v>
      </c>
      <c r="BI2610" t="str">
        <f>VLOOKUP(BH2610,[2]Summary!$C$29:$C$56,1,0)</f>
        <v>UIDist</v>
      </c>
      <c r="BJ2610" s="16">
        <v>44562</v>
      </c>
    </row>
    <row r="2611" spans="1:62" x14ac:dyDescent="0.25">
      <c r="A2611" s="13" t="s">
        <v>5249</v>
      </c>
      <c r="B2611" s="13" t="s">
        <v>5250</v>
      </c>
      <c r="C2611" t="s">
        <v>5251</v>
      </c>
      <c r="D2611" t="s">
        <v>18</v>
      </c>
      <c r="E2611" t="s">
        <v>19</v>
      </c>
      <c r="F2611" s="13" t="s">
        <v>22</v>
      </c>
      <c r="H2611" s="15">
        <v>0</v>
      </c>
      <c r="I2611" s="15">
        <v>0</v>
      </c>
      <c r="J2611" s="15">
        <v>0</v>
      </c>
      <c r="K2611" s="15">
        <v>0</v>
      </c>
      <c r="L2611" s="15">
        <v>0</v>
      </c>
      <c r="M2611" s="15">
        <v>0</v>
      </c>
      <c r="N2611" s="15">
        <v>0</v>
      </c>
      <c r="O2611" s="15">
        <v>0</v>
      </c>
      <c r="P2611" s="15">
        <v>0</v>
      </c>
      <c r="Q2611" s="15">
        <v>0</v>
      </c>
      <c r="R2611" s="15">
        <v>0</v>
      </c>
      <c r="S2611" s="15">
        <v>0</v>
      </c>
      <c r="T2611" s="15">
        <f t="shared" si="200"/>
        <v>0</v>
      </c>
      <c r="U2611" s="15">
        <v>0</v>
      </c>
      <c r="V2611" s="15">
        <v>0</v>
      </c>
      <c r="W2611" s="15">
        <v>0</v>
      </c>
      <c r="X2611" s="15">
        <v>0</v>
      </c>
      <c r="Y2611" s="15">
        <v>0</v>
      </c>
      <c r="Z2611" s="15">
        <v>0</v>
      </c>
      <c r="AA2611" s="15">
        <v>0</v>
      </c>
      <c r="AB2611" s="15">
        <v>0</v>
      </c>
      <c r="AC2611" s="15">
        <v>0</v>
      </c>
      <c r="AD2611" s="15">
        <v>0</v>
      </c>
      <c r="AE2611" s="15">
        <v>0</v>
      </c>
      <c r="AF2611" s="15">
        <v>0</v>
      </c>
      <c r="AG2611" s="15">
        <f t="shared" si="201"/>
        <v>0</v>
      </c>
      <c r="AH2611" s="15">
        <v>0</v>
      </c>
      <c r="AI2611" s="15">
        <v>0</v>
      </c>
      <c r="AJ2611" s="15">
        <v>0</v>
      </c>
      <c r="AK2611" s="15">
        <v>0</v>
      </c>
      <c r="AL2611" s="15">
        <v>0</v>
      </c>
      <c r="AM2611" s="15">
        <v>0</v>
      </c>
      <c r="AN2611" s="15">
        <v>0</v>
      </c>
      <c r="AO2611" s="15">
        <v>0</v>
      </c>
      <c r="AP2611" s="15">
        <v>0</v>
      </c>
      <c r="AQ2611" s="15">
        <v>0</v>
      </c>
      <c r="AR2611" s="15">
        <v>0</v>
      </c>
      <c r="AS2611" s="15">
        <v>0</v>
      </c>
      <c r="AT2611" s="15">
        <f t="shared" si="202"/>
        <v>0</v>
      </c>
      <c r="AU2611" s="15">
        <v>77.361218261718747</v>
      </c>
      <c r="AV2611" s="15">
        <v>299.62466308593753</v>
      </c>
      <c r="AW2611" s="15">
        <v>473.53172741699217</v>
      </c>
      <c r="AX2611" s="15">
        <v>802.49011425781248</v>
      </c>
      <c r="AY2611" s="15">
        <v>1781.0585429687501</v>
      </c>
      <c r="AZ2611" s="15">
        <v>576.07950341796879</v>
      </c>
      <c r="BA2611" s="15">
        <v>303.63052929687501</v>
      </c>
      <c r="BB2611" s="15">
        <v>469.89129193115235</v>
      </c>
      <c r="BC2611" s="15">
        <v>351.44464453124999</v>
      </c>
      <c r="BD2611" s="15">
        <v>247.74943652343751</v>
      </c>
      <c r="BE2611" s="15">
        <v>262.45160351562498</v>
      </c>
      <c r="BF2611" s="15">
        <v>258.9084365234375</v>
      </c>
      <c r="BG2611" s="15">
        <f t="shared" si="203"/>
        <v>5904.2217117309574</v>
      </c>
      <c r="BH2611" t="str">
        <f t="shared" si="204"/>
        <v>UIDIST</v>
      </c>
      <c r="BI2611" t="str">
        <f>VLOOKUP(BH2611,[2]Summary!$C$29:$C$56,1,0)</f>
        <v>UIDist</v>
      </c>
      <c r="BJ2611" s="16">
        <v>44562</v>
      </c>
    </row>
    <row r="2612" spans="1:62" x14ac:dyDescent="0.25">
      <c r="A2612" s="13" t="s">
        <v>5252</v>
      </c>
      <c r="B2612" s="13" t="s">
        <v>5253</v>
      </c>
      <c r="C2612" t="s">
        <v>5254</v>
      </c>
      <c r="D2612" t="s">
        <v>18</v>
      </c>
      <c r="E2612" t="s">
        <v>19</v>
      </c>
      <c r="F2612" s="13" t="s">
        <v>22</v>
      </c>
      <c r="H2612" s="15">
        <v>0</v>
      </c>
      <c r="I2612" s="15">
        <v>0</v>
      </c>
      <c r="J2612" s="15">
        <v>0</v>
      </c>
      <c r="K2612" s="15">
        <v>0</v>
      </c>
      <c r="L2612" s="15">
        <v>0</v>
      </c>
      <c r="M2612" s="15">
        <v>0</v>
      </c>
      <c r="N2612" s="15">
        <v>0</v>
      </c>
      <c r="O2612" s="15">
        <v>0</v>
      </c>
      <c r="P2612" s="15">
        <v>0</v>
      </c>
      <c r="Q2612" s="15">
        <v>0</v>
      </c>
      <c r="R2612" s="15">
        <v>0</v>
      </c>
      <c r="S2612" s="15">
        <v>0</v>
      </c>
      <c r="T2612" s="15">
        <f t="shared" si="200"/>
        <v>0</v>
      </c>
      <c r="U2612" s="15">
        <v>0</v>
      </c>
      <c r="V2612" s="15">
        <v>0</v>
      </c>
      <c r="W2612" s="15">
        <v>0</v>
      </c>
      <c r="X2612" s="15">
        <v>0</v>
      </c>
      <c r="Y2612" s="15">
        <v>0</v>
      </c>
      <c r="Z2612" s="15">
        <v>0</v>
      </c>
      <c r="AA2612" s="15">
        <v>0</v>
      </c>
      <c r="AB2612" s="15">
        <v>0</v>
      </c>
      <c r="AC2612" s="15">
        <v>0</v>
      </c>
      <c r="AD2612" s="15">
        <v>0</v>
      </c>
      <c r="AE2612" s="15">
        <v>0</v>
      </c>
      <c r="AF2612" s="15">
        <v>0</v>
      </c>
      <c r="AG2612" s="15">
        <f t="shared" si="201"/>
        <v>0</v>
      </c>
      <c r="AH2612" s="15">
        <v>0</v>
      </c>
      <c r="AI2612" s="15">
        <v>0</v>
      </c>
      <c r="AJ2612" s="15">
        <v>0</v>
      </c>
      <c r="AK2612" s="15">
        <v>0</v>
      </c>
      <c r="AL2612" s="15">
        <v>0</v>
      </c>
      <c r="AM2612" s="15">
        <v>0</v>
      </c>
      <c r="AN2612" s="15">
        <v>0</v>
      </c>
      <c r="AO2612" s="15">
        <v>0</v>
      </c>
      <c r="AP2612" s="15">
        <v>0</v>
      </c>
      <c r="AQ2612" s="15">
        <v>0</v>
      </c>
      <c r="AR2612" s="15">
        <v>0</v>
      </c>
      <c r="AS2612" s="15">
        <v>0</v>
      </c>
      <c r="AT2612" s="15">
        <f t="shared" si="202"/>
        <v>0</v>
      </c>
      <c r="AU2612" s="15">
        <v>51.88716101074219</v>
      </c>
      <c r="AV2612" s="15">
        <v>87.590969482421869</v>
      </c>
      <c r="AW2612" s="15">
        <v>199.55040917968751</v>
      </c>
      <c r="AX2612" s="15">
        <v>1492.3987082519532</v>
      </c>
      <c r="AY2612" s="15">
        <v>254.04750390625</v>
      </c>
      <c r="AZ2612" s="15">
        <v>154.29719921874999</v>
      </c>
      <c r="BA2612" s="15">
        <v>140.92731152343751</v>
      </c>
      <c r="BB2612" s="15">
        <v>89.196619140625003</v>
      </c>
      <c r="BC2612" s="15">
        <v>326.2928203125</v>
      </c>
      <c r="BD2612" s="15">
        <v>235.19722008514404</v>
      </c>
      <c r="BE2612" s="15">
        <v>261.32093160247803</v>
      </c>
      <c r="BF2612" s="15">
        <v>235.19722008514404</v>
      </c>
      <c r="BG2612" s="15">
        <f t="shared" si="203"/>
        <v>3527.9040737991331</v>
      </c>
      <c r="BH2612" t="str">
        <f t="shared" si="204"/>
        <v>UIDIST</v>
      </c>
      <c r="BI2612" t="str">
        <f>VLOOKUP(BH2612,[2]Summary!$C$29:$C$56,1,0)</f>
        <v>UIDist</v>
      </c>
      <c r="BJ2612" s="16">
        <v>44562</v>
      </c>
    </row>
    <row r="2613" spans="1:62" x14ac:dyDescent="0.25">
      <c r="A2613" s="13" t="s">
        <v>5255</v>
      </c>
      <c r="B2613" s="13" t="s">
        <v>5256</v>
      </c>
      <c r="C2613" t="s">
        <v>5257</v>
      </c>
      <c r="D2613" t="s">
        <v>18</v>
      </c>
      <c r="E2613" t="s">
        <v>19</v>
      </c>
      <c r="F2613" s="13" t="s">
        <v>22</v>
      </c>
      <c r="H2613" s="15">
        <v>0</v>
      </c>
      <c r="I2613" s="15">
        <v>0</v>
      </c>
      <c r="J2613" s="15">
        <v>0</v>
      </c>
      <c r="K2613" s="15">
        <v>0</v>
      </c>
      <c r="L2613" s="15">
        <v>0</v>
      </c>
      <c r="M2613" s="15">
        <v>0</v>
      </c>
      <c r="N2613" s="15">
        <v>0</v>
      </c>
      <c r="O2613" s="15">
        <v>0</v>
      </c>
      <c r="P2613" s="15">
        <v>0</v>
      </c>
      <c r="Q2613" s="15">
        <v>0</v>
      </c>
      <c r="R2613" s="15">
        <v>0</v>
      </c>
      <c r="S2613" s="15">
        <v>0</v>
      </c>
      <c r="T2613" s="15">
        <f t="shared" si="200"/>
        <v>0</v>
      </c>
      <c r="U2613" s="15">
        <v>0</v>
      </c>
      <c r="V2613" s="15">
        <v>0</v>
      </c>
      <c r="W2613" s="15">
        <v>0</v>
      </c>
      <c r="X2613" s="15">
        <v>0</v>
      </c>
      <c r="Y2613" s="15">
        <v>0</v>
      </c>
      <c r="Z2613" s="15">
        <v>0</v>
      </c>
      <c r="AA2613" s="15">
        <v>0</v>
      </c>
      <c r="AB2613" s="15">
        <v>0</v>
      </c>
      <c r="AC2613" s="15">
        <v>0</v>
      </c>
      <c r="AD2613" s="15">
        <v>0</v>
      </c>
      <c r="AE2613" s="15">
        <v>0</v>
      </c>
      <c r="AF2613" s="15">
        <v>0</v>
      </c>
      <c r="AG2613" s="15">
        <f t="shared" si="201"/>
        <v>0</v>
      </c>
      <c r="AH2613" s="15">
        <v>0</v>
      </c>
      <c r="AI2613" s="15">
        <v>0</v>
      </c>
      <c r="AJ2613" s="15">
        <v>0</v>
      </c>
      <c r="AK2613" s="15">
        <v>0</v>
      </c>
      <c r="AL2613" s="15">
        <v>0</v>
      </c>
      <c r="AM2613" s="15">
        <v>0</v>
      </c>
      <c r="AN2613" s="15">
        <v>0</v>
      </c>
      <c r="AO2613" s="15">
        <v>0</v>
      </c>
      <c r="AP2613" s="15">
        <v>0</v>
      </c>
      <c r="AQ2613" s="15">
        <v>0</v>
      </c>
      <c r="AR2613" s="15">
        <v>0</v>
      </c>
      <c r="AS2613" s="15">
        <v>0</v>
      </c>
      <c r="AT2613" s="15">
        <f t="shared" si="202"/>
        <v>0</v>
      </c>
      <c r="AU2613" s="15">
        <v>1.2121000061035156</v>
      </c>
      <c r="AV2613" s="15">
        <v>4.5792699508666992</v>
      </c>
      <c r="AW2613" s="15">
        <v>51.32664041137695</v>
      </c>
      <c r="AX2613" s="15">
        <v>331.18630621337888</v>
      </c>
      <c r="AY2613" s="15">
        <v>301.68339184570311</v>
      </c>
      <c r="AZ2613" s="15">
        <v>143.81262890625001</v>
      </c>
      <c r="BA2613" s="15">
        <v>101.89288916015624</v>
      </c>
      <c r="BB2613" s="15">
        <v>143.41837011718749</v>
      </c>
      <c r="BC2613" s="15">
        <v>559.62173974609379</v>
      </c>
      <c r="BD2613" s="15">
        <v>300.02600000000001</v>
      </c>
      <c r="BE2613" s="15">
        <v>442.024</v>
      </c>
      <c r="BF2613" s="15">
        <v>151.73099999999999</v>
      </c>
      <c r="BG2613" s="15">
        <f t="shared" si="203"/>
        <v>2532.5143363571169</v>
      </c>
      <c r="BH2613" t="str">
        <f t="shared" si="204"/>
        <v>UIDIST</v>
      </c>
      <c r="BI2613" t="str">
        <f>VLOOKUP(BH2613,[2]Summary!$C$29:$C$56,1,0)</f>
        <v>UIDist</v>
      </c>
      <c r="BJ2613" s="16">
        <v>44562</v>
      </c>
    </row>
    <row r="2614" spans="1:62" x14ac:dyDescent="0.25">
      <c r="A2614" s="13" t="s">
        <v>5258</v>
      </c>
      <c r="B2614" s="13" t="s">
        <v>5259</v>
      </c>
      <c r="C2614" t="s">
        <v>5260</v>
      </c>
      <c r="D2614" t="s">
        <v>18</v>
      </c>
      <c r="E2614" t="s">
        <v>19</v>
      </c>
      <c r="F2614" s="13" t="s">
        <v>22</v>
      </c>
      <c r="H2614" s="15">
        <v>0</v>
      </c>
      <c r="I2614" s="15">
        <v>0</v>
      </c>
      <c r="J2614" s="15">
        <v>0</v>
      </c>
      <c r="K2614" s="15">
        <v>0</v>
      </c>
      <c r="L2614" s="15">
        <v>0</v>
      </c>
      <c r="M2614" s="15">
        <v>0</v>
      </c>
      <c r="N2614" s="15">
        <v>0</v>
      </c>
      <c r="O2614" s="15">
        <v>0</v>
      </c>
      <c r="P2614" s="15">
        <v>0</v>
      </c>
      <c r="Q2614" s="15">
        <v>0</v>
      </c>
      <c r="R2614" s="15">
        <v>0</v>
      </c>
      <c r="S2614" s="15">
        <v>0</v>
      </c>
      <c r="T2614" s="15">
        <f t="shared" si="200"/>
        <v>0</v>
      </c>
      <c r="U2614" s="15">
        <v>0</v>
      </c>
      <c r="V2614" s="15">
        <v>0</v>
      </c>
      <c r="W2614" s="15">
        <v>0</v>
      </c>
      <c r="X2614" s="15">
        <v>0</v>
      </c>
      <c r="Y2614" s="15">
        <v>0</v>
      </c>
      <c r="Z2614" s="15">
        <v>0</v>
      </c>
      <c r="AA2614" s="15">
        <v>0</v>
      </c>
      <c r="AB2614" s="15">
        <v>0</v>
      </c>
      <c r="AC2614" s="15">
        <v>0</v>
      </c>
      <c r="AD2614" s="15">
        <v>0</v>
      </c>
      <c r="AE2614" s="15">
        <v>0</v>
      </c>
      <c r="AF2614" s="15">
        <v>0</v>
      </c>
      <c r="AG2614" s="15">
        <f t="shared" si="201"/>
        <v>0</v>
      </c>
      <c r="AH2614" s="15">
        <v>0</v>
      </c>
      <c r="AI2614" s="15">
        <v>0</v>
      </c>
      <c r="AJ2614" s="15">
        <v>0</v>
      </c>
      <c r="AK2614" s="15">
        <v>0</v>
      </c>
      <c r="AL2614" s="15">
        <v>0</v>
      </c>
      <c r="AM2614" s="15">
        <v>0</v>
      </c>
      <c r="AN2614" s="15">
        <v>0</v>
      </c>
      <c r="AO2614" s="15">
        <v>0</v>
      </c>
      <c r="AP2614" s="15">
        <v>0</v>
      </c>
      <c r="AQ2614" s="15">
        <v>0</v>
      </c>
      <c r="AR2614" s="15">
        <v>0</v>
      </c>
      <c r="AS2614" s="15">
        <v>0</v>
      </c>
      <c r="AT2614" s="15">
        <f t="shared" si="202"/>
        <v>0</v>
      </c>
      <c r="AU2614" s="15">
        <v>-974.55193023681636</v>
      </c>
      <c r="AV2614" s="15">
        <v>42.635481201171878</v>
      </c>
      <c r="AW2614" s="15">
        <v>415.46456954956057</v>
      </c>
      <c r="AX2614" s="15">
        <v>788.71419335937503</v>
      </c>
      <c r="AY2614" s="15">
        <v>845.11008361816403</v>
      </c>
      <c r="AZ2614" s="15">
        <v>2028.5541997070313</v>
      </c>
      <c r="BA2614" s="15">
        <v>505.06098632812501</v>
      </c>
      <c r="BB2614" s="15">
        <v>1229.7751914062501</v>
      </c>
      <c r="BC2614" s="15">
        <v>325.23441723632811</v>
      </c>
      <c r="BD2614" s="15">
        <v>386.28433728027346</v>
      </c>
      <c r="BE2614" s="15">
        <v>386.28433728027346</v>
      </c>
      <c r="BF2614" s="15">
        <v>386.28433728027346</v>
      </c>
      <c r="BG2614" s="15">
        <f t="shared" si="203"/>
        <v>6364.8502040100111</v>
      </c>
      <c r="BH2614" t="str">
        <f t="shared" si="204"/>
        <v>UIDIST</v>
      </c>
      <c r="BI2614" t="str">
        <f>VLOOKUP(BH2614,[2]Summary!$C$29:$C$56,1,0)</f>
        <v>UIDist</v>
      </c>
      <c r="BJ2614" s="16">
        <v>44562</v>
      </c>
    </row>
    <row r="2615" spans="1:62" x14ac:dyDescent="0.25">
      <c r="A2615" s="13" t="s">
        <v>5261</v>
      </c>
      <c r="B2615" s="13" t="s">
        <v>5262</v>
      </c>
      <c r="C2615" t="s">
        <v>5263</v>
      </c>
      <c r="D2615" t="s">
        <v>18</v>
      </c>
      <c r="E2615" t="s">
        <v>19</v>
      </c>
      <c r="F2615" s="13" t="s">
        <v>22</v>
      </c>
      <c r="H2615" s="15">
        <v>0</v>
      </c>
      <c r="I2615" s="15">
        <v>0</v>
      </c>
      <c r="J2615" s="15">
        <v>0</v>
      </c>
      <c r="K2615" s="15">
        <v>0</v>
      </c>
      <c r="L2615" s="15">
        <v>0</v>
      </c>
      <c r="M2615" s="15">
        <v>0</v>
      </c>
      <c r="N2615" s="15">
        <v>0</v>
      </c>
      <c r="O2615" s="15">
        <v>0</v>
      </c>
      <c r="P2615" s="15">
        <v>0</v>
      </c>
      <c r="Q2615" s="15">
        <v>0</v>
      </c>
      <c r="R2615" s="15">
        <v>0</v>
      </c>
      <c r="S2615" s="15">
        <v>0</v>
      </c>
      <c r="T2615" s="15">
        <f t="shared" si="200"/>
        <v>0</v>
      </c>
      <c r="U2615" s="15">
        <v>0</v>
      </c>
      <c r="V2615" s="15">
        <v>0</v>
      </c>
      <c r="W2615" s="15">
        <v>0</v>
      </c>
      <c r="X2615" s="15">
        <v>0</v>
      </c>
      <c r="Y2615" s="15">
        <v>0</v>
      </c>
      <c r="Z2615" s="15">
        <v>0</v>
      </c>
      <c r="AA2615" s="15">
        <v>0</v>
      </c>
      <c r="AB2615" s="15">
        <v>0</v>
      </c>
      <c r="AC2615" s="15">
        <v>0</v>
      </c>
      <c r="AD2615" s="15">
        <v>0</v>
      </c>
      <c r="AE2615" s="15">
        <v>0</v>
      </c>
      <c r="AF2615" s="15">
        <v>0</v>
      </c>
      <c r="AG2615" s="15">
        <f t="shared" si="201"/>
        <v>0</v>
      </c>
      <c r="AH2615" s="15">
        <v>0</v>
      </c>
      <c r="AI2615" s="15">
        <v>0</v>
      </c>
      <c r="AJ2615" s="15">
        <v>0</v>
      </c>
      <c r="AK2615" s="15">
        <v>0</v>
      </c>
      <c r="AL2615" s="15">
        <v>0</v>
      </c>
      <c r="AM2615" s="15">
        <v>0</v>
      </c>
      <c r="AN2615" s="15">
        <v>0</v>
      </c>
      <c r="AO2615" s="15">
        <v>0</v>
      </c>
      <c r="AP2615" s="15">
        <v>0</v>
      </c>
      <c r="AQ2615" s="15">
        <v>0</v>
      </c>
      <c r="AR2615" s="15">
        <v>0</v>
      </c>
      <c r="AS2615" s="15">
        <v>0</v>
      </c>
      <c r="AT2615" s="15">
        <f t="shared" si="202"/>
        <v>0</v>
      </c>
      <c r="AU2615" s="15">
        <v>13.631920501708985</v>
      </c>
      <c r="AV2615" s="15">
        <v>9.8202099609375004</v>
      </c>
      <c r="AW2615" s="15">
        <v>16.687130489349364</v>
      </c>
      <c r="AX2615" s="15">
        <v>44.720830810546872</v>
      </c>
      <c r="AY2615" s="15">
        <v>79.296381347656251</v>
      </c>
      <c r="AZ2615" s="15">
        <v>130.24576318359374</v>
      </c>
      <c r="BA2615" s="15">
        <v>47.507759643554685</v>
      </c>
      <c r="BB2615" s="15">
        <v>44.195159843921658</v>
      </c>
      <c r="BC2615" s="15">
        <v>175.42685937499999</v>
      </c>
      <c r="BD2615" s="15">
        <v>144.48147070312501</v>
      </c>
      <c r="BE2615" s="15">
        <v>154.66362402343751</v>
      </c>
      <c r="BF2615" s="15">
        <v>144.48147070312501</v>
      </c>
      <c r="BG2615" s="15">
        <f t="shared" si="203"/>
        <v>1005.1585805859565</v>
      </c>
      <c r="BH2615" t="str">
        <f t="shared" si="204"/>
        <v>UIDIST</v>
      </c>
      <c r="BI2615" t="str">
        <f>VLOOKUP(BH2615,[2]Summary!$C$29:$C$56,1,0)</f>
        <v>UIDist</v>
      </c>
      <c r="BJ2615" s="16">
        <v>44562</v>
      </c>
    </row>
    <row r="2616" spans="1:62" x14ac:dyDescent="0.25">
      <c r="A2616" s="13" t="s">
        <v>5264</v>
      </c>
      <c r="B2616" s="13" t="s">
        <v>5265</v>
      </c>
      <c r="C2616" t="s">
        <v>5266</v>
      </c>
      <c r="D2616" t="s">
        <v>18</v>
      </c>
      <c r="E2616" t="s">
        <v>19</v>
      </c>
      <c r="F2616" s="13" t="s">
        <v>22</v>
      </c>
      <c r="H2616" s="15">
        <v>0</v>
      </c>
      <c r="I2616" s="15">
        <v>0</v>
      </c>
      <c r="J2616" s="15">
        <v>0</v>
      </c>
      <c r="K2616" s="15">
        <v>0</v>
      </c>
      <c r="L2616" s="15">
        <v>0</v>
      </c>
      <c r="M2616" s="15">
        <v>0</v>
      </c>
      <c r="N2616" s="15">
        <v>0</v>
      </c>
      <c r="O2616" s="15">
        <v>0</v>
      </c>
      <c r="P2616" s="15">
        <v>0</v>
      </c>
      <c r="Q2616" s="15">
        <v>0</v>
      </c>
      <c r="R2616" s="15">
        <v>0</v>
      </c>
      <c r="S2616" s="15">
        <v>0</v>
      </c>
      <c r="T2616" s="15">
        <f t="shared" si="200"/>
        <v>0</v>
      </c>
      <c r="U2616" s="15">
        <v>0</v>
      </c>
      <c r="V2616" s="15">
        <v>0</v>
      </c>
      <c r="W2616" s="15">
        <v>0</v>
      </c>
      <c r="X2616" s="15">
        <v>0</v>
      </c>
      <c r="Y2616" s="15">
        <v>0</v>
      </c>
      <c r="Z2616" s="15">
        <v>0</v>
      </c>
      <c r="AA2616" s="15">
        <v>0</v>
      </c>
      <c r="AB2616" s="15">
        <v>0</v>
      </c>
      <c r="AC2616" s="15">
        <v>0</v>
      </c>
      <c r="AD2616" s="15">
        <v>0</v>
      </c>
      <c r="AE2616" s="15">
        <v>0</v>
      </c>
      <c r="AF2616" s="15">
        <v>0</v>
      </c>
      <c r="AG2616" s="15">
        <f t="shared" si="201"/>
        <v>0</v>
      </c>
      <c r="AH2616" s="15">
        <v>0</v>
      </c>
      <c r="AI2616" s="15">
        <v>0</v>
      </c>
      <c r="AJ2616" s="15">
        <v>0</v>
      </c>
      <c r="AK2616" s="15">
        <v>0</v>
      </c>
      <c r="AL2616" s="15">
        <v>0</v>
      </c>
      <c r="AM2616" s="15">
        <v>0</v>
      </c>
      <c r="AN2616" s="15">
        <v>0</v>
      </c>
      <c r="AO2616" s="15">
        <v>0</v>
      </c>
      <c r="AP2616" s="15">
        <v>0</v>
      </c>
      <c r="AQ2616" s="15">
        <v>0</v>
      </c>
      <c r="AR2616" s="15">
        <v>0</v>
      </c>
      <c r="AS2616" s="15">
        <v>0</v>
      </c>
      <c r="AT2616" s="15">
        <f t="shared" si="202"/>
        <v>0</v>
      </c>
      <c r="AU2616" s="15">
        <v>-397.52665185546874</v>
      </c>
      <c r="AV2616" s="15">
        <v>40.986999633789061</v>
      </c>
      <c r="AW2616" s="15">
        <v>76.630560058593744</v>
      </c>
      <c r="AX2616" s="15">
        <v>32.11774987792969</v>
      </c>
      <c r="AY2616" s="15">
        <v>260.52580383300779</v>
      </c>
      <c r="AZ2616" s="15">
        <v>54.261790283203126</v>
      </c>
      <c r="BA2616" s="15">
        <v>200.65580059814454</v>
      </c>
      <c r="BB2616" s="15">
        <v>49.520151123046872</v>
      </c>
      <c r="BC2616" s="15">
        <v>40.600490737915038</v>
      </c>
      <c r="BD2616" s="15">
        <v>118.01554154968262</v>
      </c>
      <c r="BE2616" s="15">
        <v>118.01554154968262</v>
      </c>
      <c r="BF2616" s="15">
        <v>118.01554154968262</v>
      </c>
      <c r="BG2616" s="15">
        <f t="shared" si="203"/>
        <v>711.81931893920898</v>
      </c>
      <c r="BH2616" t="str">
        <f t="shared" si="204"/>
        <v>UIDIST</v>
      </c>
      <c r="BI2616" t="str">
        <f>VLOOKUP(BH2616,[2]Summary!$C$29:$C$56,1,0)</f>
        <v>UIDist</v>
      </c>
      <c r="BJ2616" s="16">
        <v>44562</v>
      </c>
    </row>
    <row r="2617" spans="1:62" x14ac:dyDescent="0.25">
      <c r="A2617" s="13" t="s">
        <v>5267</v>
      </c>
      <c r="B2617" s="13" t="s">
        <v>5268</v>
      </c>
      <c r="C2617" t="s">
        <v>5269</v>
      </c>
      <c r="D2617" t="s">
        <v>18</v>
      </c>
      <c r="E2617" t="s">
        <v>19</v>
      </c>
      <c r="F2617" s="13" t="s">
        <v>22</v>
      </c>
      <c r="H2617" s="15">
        <v>0</v>
      </c>
      <c r="I2617" s="15">
        <v>0</v>
      </c>
      <c r="J2617" s="15">
        <v>0</v>
      </c>
      <c r="K2617" s="15">
        <v>0</v>
      </c>
      <c r="L2617" s="15">
        <v>0</v>
      </c>
      <c r="M2617" s="15">
        <v>0</v>
      </c>
      <c r="N2617" s="15">
        <v>0</v>
      </c>
      <c r="O2617" s="15">
        <v>0</v>
      </c>
      <c r="P2617" s="15">
        <v>0</v>
      </c>
      <c r="Q2617" s="15">
        <v>0</v>
      </c>
      <c r="R2617" s="15">
        <v>0</v>
      </c>
      <c r="S2617" s="15">
        <v>0</v>
      </c>
      <c r="T2617" s="15">
        <f t="shared" si="200"/>
        <v>0</v>
      </c>
      <c r="U2617" s="15">
        <v>0</v>
      </c>
      <c r="V2617" s="15">
        <v>0</v>
      </c>
      <c r="W2617" s="15">
        <v>0</v>
      </c>
      <c r="X2617" s="15">
        <v>0</v>
      </c>
      <c r="Y2617" s="15">
        <v>0</v>
      </c>
      <c r="Z2617" s="15">
        <v>0</v>
      </c>
      <c r="AA2617" s="15">
        <v>0</v>
      </c>
      <c r="AB2617" s="15">
        <v>0</v>
      </c>
      <c r="AC2617" s="15">
        <v>0</v>
      </c>
      <c r="AD2617" s="15">
        <v>0</v>
      </c>
      <c r="AE2617" s="15">
        <v>0</v>
      </c>
      <c r="AF2617" s="15">
        <v>0</v>
      </c>
      <c r="AG2617" s="15">
        <f t="shared" si="201"/>
        <v>0</v>
      </c>
      <c r="AH2617" s="15">
        <v>0</v>
      </c>
      <c r="AI2617" s="15">
        <v>0</v>
      </c>
      <c r="AJ2617" s="15">
        <v>0</v>
      </c>
      <c r="AK2617" s="15">
        <v>0</v>
      </c>
      <c r="AL2617" s="15">
        <v>0</v>
      </c>
      <c r="AM2617" s="15">
        <v>0</v>
      </c>
      <c r="AN2617" s="15">
        <v>0</v>
      </c>
      <c r="AO2617" s="15">
        <v>0</v>
      </c>
      <c r="AP2617" s="15">
        <v>0</v>
      </c>
      <c r="AQ2617" s="15">
        <v>0</v>
      </c>
      <c r="AR2617" s="15">
        <v>0</v>
      </c>
      <c r="AS2617" s="15">
        <v>0</v>
      </c>
      <c r="AT2617" s="15">
        <f t="shared" si="202"/>
        <v>0</v>
      </c>
      <c r="AU2617" s="15">
        <v>31.943298904418945</v>
      </c>
      <c r="AV2617" s="15">
        <v>11.116189270019531</v>
      </c>
      <c r="AW2617" s="15">
        <v>47.067813201904293</v>
      </c>
      <c r="AX2617" s="15">
        <v>46.768079528808592</v>
      </c>
      <c r="AY2617" s="15">
        <v>32.393990844726559</v>
      </c>
      <c r="AZ2617" s="15">
        <v>59.839943969726562</v>
      </c>
      <c r="BA2617" s="15">
        <v>65.032720703124994</v>
      </c>
      <c r="BB2617" s="15">
        <v>12.356919494628906</v>
      </c>
      <c r="BC2617" s="15">
        <v>31.627672607421875</v>
      </c>
      <c r="BD2617" s="15">
        <v>39.275640546798705</v>
      </c>
      <c r="BE2617" s="15">
        <v>39.275640546798705</v>
      </c>
      <c r="BF2617" s="15">
        <v>39.275640546798705</v>
      </c>
      <c r="BG2617" s="15">
        <f t="shared" si="203"/>
        <v>455.97355016517633</v>
      </c>
      <c r="BH2617" t="str">
        <f t="shared" si="204"/>
        <v>UIDIST</v>
      </c>
      <c r="BI2617" t="str">
        <f>VLOOKUP(BH2617,[2]Summary!$C$29:$C$56,1,0)</f>
        <v>UIDist</v>
      </c>
      <c r="BJ2617" s="16">
        <v>44562</v>
      </c>
    </row>
    <row r="2618" spans="1:62" x14ac:dyDescent="0.25">
      <c r="A2618" s="13" t="s">
        <v>5270</v>
      </c>
      <c r="B2618" s="13" t="s">
        <v>5271</v>
      </c>
      <c r="C2618" t="s">
        <v>5272</v>
      </c>
      <c r="D2618" t="s">
        <v>18</v>
      </c>
      <c r="E2618" t="s">
        <v>19</v>
      </c>
      <c r="F2618" s="13" t="s">
        <v>22</v>
      </c>
      <c r="H2618" s="15">
        <v>0</v>
      </c>
      <c r="I2618" s="15">
        <v>0</v>
      </c>
      <c r="J2618" s="15">
        <v>0</v>
      </c>
      <c r="K2618" s="15">
        <v>0</v>
      </c>
      <c r="L2618" s="15">
        <v>0</v>
      </c>
      <c r="M2618" s="15">
        <v>0</v>
      </c>
      <c r="N2618" s="15">
        <v>0</v>
      </c>
      <c r="O2618" s="15">
        <v>0</v>
      </c>
      <c r="P2618" s="15">
        <v>0</v>
      </c>
      <c r="Q2618" s="15">
        <v>0</v>
      </c>
      <c r="R2618" s="15">
        <v>0</v>
      </c>
      <c r="S2618" s="15">
        <v>0</v>
      </c>
      <c r="T2618" s="15">
        <f t="shared" si="200"/>
        <v>0</v>
      </c>
      <c r="U2618" s="15">
        <v>0</v>
      </c>
      <c r="V2618" s="15">
        <v>0</v>
      </c>
      <c r="W2618" s="15">
        <v>0</v>
      </c>
      <c r="X2618" s="15">
        <v>0</v>
      </c>
      <c r="Y2618" s="15">
        <v>0</v>
      </c>
      <c r="Z2618" s="15">
        <v>0</v>
      </c>
      <c r="AA2618" s="15">
        <v>0</v>
      </c>
      <c r="AB2618" s="15">
        <v>0</v>
      </c>
      <c r="AC2618" s="15">
        <v>0</v>
      </c>
      <c r="AD2618" s="15">
        <v>0</v>
      </c>
      <c r="AE2618" s="15">
        <v>0</v>
      </c>
      <c r="AF2618" s="15">
        <v>0</v>
      </c>
      <c r="AG2618" s="15">
        <f t="shared" si="201"/>
        <v>0</v>
      </c>
      <c r="AH2618" s="15">
        <v>0</v>
      </c>
      <c r="AI2618" s="15">
        <v>0</v>
      </c>
      <c r="AJ2618" s="15">
        <v>0</v>
      </c>
      <c r="AK2618" s="15">
        <v>0</v>
      </c>
      <c r="AL2618" s="15">
        <v>0</v>
      </c>
      <c r="AM2618" s="15">
        <v>0</v>
      </c>
      <c r="AN2618" s="15">
        <v>0</v>
      </c>
      <c r="AO2618" s="15">
        <v>0</v>
      </c>
      <c r="AP2618" s="15">
        <v>0</v>
      </c>
      <c r="AQ2618" s="15">
        <v>0</v>
      </c>
      <c r="AR2618" s="15">
        <v>0</v>
      </c>
      <c r="AS2618" s="15">
        <v>0</v>
      </c>
      <c r="AT2618" s="15">
        <f t="shared" si="202"/>
        <v>0</v>
      </c>
      <c r="AU2618" s="15">
        <v>3.2262898864746092</v>
      </c>
      <c r="AV2618" s="15">
        <v>47.506259765625003</v>
      </c>
      <c r="AW2618" s="15">
        <v>33.768350097656253</v>
      </c>
      <c r="AX2618" s="15">
        <v>43.190169372558593</v>
      </c>
      <c r="AY2618" s="15">
        <v>37.345010009765623</v>
      </c>
      <c r="AZ2618" s="15">
        <v>7.5277792358398434</v>
      </c>
      <c r="BA2618" s="15">
        <v>59.143500488281248</v>
      </c>
      <c r="BB2618" s="15">
        <v>76.700169921875002</v>
      </c>
      <c r="BC2618" s="15">
        <v>30.327249389648436</v>
      </c>
      <c r="BD2618" s="15">
        <v>37.637200561523436</v>
      </c>
      <c r="BE2618" s="15">
        <v>37.637200561523436</v>
      </c>
      <c r="BF2618" s="15">
        <v>37.637200561523436</v>
      </c>
      <c r="BG2618" s="15">
        <f t="shared" si="203"/>
        <v>451.64637985229496</v>
      </c>
      <c r="BH2618" t="str">
        <f t="shared" si="204"/>
        <v>UIDIST</v>
      </c>
      <c r="BI2618" t="str">
        <f>VLOOKUP(BH2618,[2]Summary!$C$29:$C$56,1,0)</f>
        <v>UIDist</v>
      </c>
      <c r="BJ2618" s="16">
        <v>44562</v>
      </c>
    </row>
    <row r="2619" spans="1:62" x14ac:dyDescent="0.25">
      <c r="A2619" s="13" t="s">
        <v>5273</v>
      </c>
      <c r="B2619" s="13" t="s">
        <v>5274</v>
      </c>
      <c r="C2619" t="s">
        <v>5275</v>
      </c>
      <c r="D2619" t="s">
        <v>18</v>
      </c>
      <c r="E2619" t="s">
        <v>19</v>
      </c>
      <c r="F2619" s="13" t="s">
        <v>22</v>
      </c>
      <c r="H2619" s="15">
        <v>0</v>
      </c>
      <c r="I2619" s="15">
        <v>0</v>
      </c>
      <c r="J2619" s="15">
        <v>0</v>
      </c>
      <c r="K2619" s="15">
        <v>0</v>
      </c>
      <c r="L2619" s="15">
        <v>0</v>
      </c>
      <c r="M2619" s="15">
        <v>0</v>
      </c>
      <c r="N2619" s="15">
        <v>0</v>
      </c>
      <c r="O2619" s="15">
        <v>0</v>
      </c>
      <c r="P2619" s="15">
        <v>0</v>
      </c>
      <c r="Q2619" s="15">
        <v>0</v>
      </c>
      <c r="R2619" s="15">
        <v>0</v>
      </c>
      <c r="S2619" s="15">
        <v>0</v>
      </c>
      <c r="T2619" s="15">
        <f t="shared" si="200"/>
        <v>0</v>
      </c>
      <c r="U2619" s="15">
        <v>0</v>
      </c>
      <c r="V2619" s="15">
        <v>0</v>
      </c>
      <c r="W2619" s="15">
        <v>0</v>
      </c>
      <c r="X2619" s="15">
        <v>0</v>
      </c>
      <c r="Y2619" s="15">
        <v>0</v>
      </c>
      <c r="Z2619" s="15">
        <v>0</v>
      </c>
      <c r="AA2619" s="15">
        <v>0</v>
      </c>
      <c r="AB2619" s="15">
        <v>0</v>
      </c>
      <c r="AC2619" s="15">
        <v>0</v>
      </c>
      <c r="AD2619" s="15">
        <v>0</v>
      </c>
      <c r="AE2619" s="15">
        <v>0</v>
      </c>
      <c r="AF2619" s="15">
        <v>0</v>
      </c>
      <c r="AG2619" s="15">
        <f t="shared" si="201"/>
        <v>0</v>
      </c>
      <c r="AH2619" s="15">
        <v>0</v>
      </c>
      <c r="AI2619" s="15">
        <v>0</v>
      </c>
      <c r="AJ2619" s="15">
        <v>0</v>
      </c>
      <c r="AK2619" s="15">
        <v>0</v>
      </c>
      <c r="AL2619" s="15">
        <v>0</v>
      </c>
      <c r="AM2619" s="15">
        <v>0</v>
      </c>
      <c r="AN2619" s="15">
        <v>0</v>
      </c>
      <c r="AO2619" s="15">
        <v>0</v>
      </c>
      <c r="AP2619" s="15">
        <v>0</v>
      </c>
      <c r="AQ2619" s="15">
        <v>0</v>
      </c>
      <c r="AR2619" s="15">
        <v>0</v>
      </c>
      <c r="AS2619" s="15">
        <v>0</v>
      </c>
      <c r="AT2619" s="15">
        <f t="shared" si="202"/>
        <v>0</v>
      </c>
      <c r="AU2619" s="15">
        <v>-77.291048278808589</v>
      </c>
      <c r="AV2619" s="15">
        <v>-5.3104696807861327</v>
      </c>
      <c r="AW2619" s="15">
        <v>0.82317999267578124</v>
      </c>
      <c r="AX2619" s="15">
        <v>23.046580505371093</v>
      </c>
      <c r="AY2619" s="15">
        <v>0.78515002441406245</v>
      </c>
      <c r="AZ2619" s="15">
        <v>58.436580200195316</v>
      </c>
      <c r="BA2619" s="15">
        <v>1.936359992980957</v>
      </c>
      <c r="BB2619" s="15">
        <v>76.412118164062505</v>
      </c>
      <c r="BC2619" s="15">
        <v>58.098870239257813</v>
      </c>
      <c r="BD2619" s="15">
        <v>24.103999999999999</v>
      </c>
      <c r="BE2619" s="15">
        <v>24.103999999999999</v>
      </c>
      <c r="BF2619" s="15">
        <v>24.103999999999999</v>
      </c>
      <c r="BG2619" s="15">
        <f t="shared" si="203"/>
        <v>209.24932115936281</v>
      </c>
      <c r="BH2619" t="str">
        <f t="shared" si="204"/>
        <v>UIDIST</v>
      </c>
      <c r="BI2619" t="str">
        <f>VLOOKUP(BH2619,[2]Summary!$C$29:$C$56,1,0)</f>
        <v>UIDist</v>
      </c>
      <c r="BJ2619" s="16">
        <v>44562</v>
      </c>
    </row>
    <row r="2620" spans="1:62" x14ac:dyDescent="0.25">
      <c r="A2620" s="13" t="s">
        <v>5276</v>
      </c>
      <c r="B2620" s="13" t="s">
        <v>5277</v>
      </c>
      <c r="C2620" t="s">
        <v>5278</v>
      </c>
      <c r="D2620" t="s">
        <v>18</v>
      </c>
      <c r="E2620" t="s">
        <v>19</v>
      </c>
      <c r="F2620" s="13" t="s">
        <v>22</v>
      </c>
      <c r="H2620" s="15">
        <v>0</v>
      </c>
      <c r="I2620" s="15">
        <v>0</v>
      </c>
      <c r="J2620" s="15">
        <v>0</v>
      </c>
      <c r="K2620" s="15">
        <v>0</v>
      </c>
      <c r="L2620" s="15">
        <v>0</v>
      </c>
      <c r="M2620" s="15">
        <v>0</v>
      </c>
      <c r="N2620" s="15">
        <v>0</v>
      </c>
      <c r="O2620" s="15">
        <v>0</v>
      </c>
      <c r="P2620" s="15">
        <v>0</v>
      </c>
      <c r="Q2620" s="15">
        <v>0</v>
      </c>
      <c r="R2620" s="15">
        <v>0</v>
      </c>
      <c r="S2620" s="15">
        <v>0</v>
      </c>
      <c r="T2620" s="15">
        <f t="shared" si="200"/>
        <v>0</v>
      </c>
      <c r="U2620" s="15">
        <v>0</v>
      </c>
      <c r="V2620" s="15">
        <v>0</v>
      </c>
      <c r="W2620" s="15">
        <v>0</v>
      </c>
      <c r="X2620" s="15">
        <v>0</v>
      </c>
      <c r="Y2620" s="15">
        <v>0</v>
      </c>
      <c r="Z2620" s="15">
        <v>0</v>
      </c>
      <c r="AA2620" s="15">
        <v>0</v>
      </c>
      <c r="AB2620" s="15">
        <v>0</v>
      </c>
      <c r="AC2620" s="15">
        <v>0</v>
      </c>
      <c r="AD2620" s="15">
        <v>0</v>
      </c>
      <c r="AE2620" s="15">
        <v>0</v>
      </c>
      <c r="AF2620" s="15">
        <v>0</v>
      </c>
      <c r="AG2620" s="15">
        <f t="shared" si="201"/>
        <v>0</v>
      </c>
      <c r="AH2620" s="15">
        <v>0</v>
      </c>
      <c r="AI2620" s="15">
        <v>0</v>
      </c>
      <c r="AJ2620" s="15">
        <v>0</v>
      </c>
      <c r="AK2620" s="15">
        <v>0</v>
      </c>
      <c r="AL2620" s="15">
        <v>0</v>
      </c>
      <c r="AM2620" s="15">
        <v>0</v>
      </c>
      <c r="AN2620" s="15">
        <v>0</v>
      </c>
      <c r="AO2620" s="15">
        <v>0</v>
      </c>
      <c r="AP2620" s="15">
        <v>0</v>
      </c>
      <c r="AQ2620" s="15">
        <v>0</v>
      </c>
      <c r="AR2620" s="15">
        <v>0</v>
      </c>
      <c r="AS2620" s="15">
        <v>0</v>
      </c>
      <c r="AT2620" s="15">
        <f t="shared" si="202"/>
        <v>0</v>
      </c>
      <c r="AU2620" s="15">
        <v>-102.59617163085937</v>
      </c>
      <c r="AV2620" s="15">
        <v>158.51007342529297</v>
      </c>
      <c r="AW2620" s="15">
        <v>41.038749511718748</v>
      </c>
      <c r="AX2620" s="15">
        <v>58.761948974609375</v>
      </c>
      <c r="AY2620" s="15">
        <v>156.19225683593751</v>
      </c>
      <c r="AZ2620" s="15">
        <v>48.382279296874998</v>
      </c>
      <c r="BA2620" s="15">
        <v>41.375360107421876</v>
      </c>
      <c r="BB2620" s="15">
        <v>61.636679687499999</v>
      </c>
      <c r="BC2620" s="15">
        <v>221.59106249999999</v>
      </c>
      <c r="BD2620" s="15">
        <v>206</v>
      </c>
      <c r="BE2620" s="15">
        <v>0</v>
      </c>
      <c r="BF2620" s="15">
        <v>0</v>
      </c>
      <c r="BG2620" s="15">
        <f t="shared" si="203"/>
        <v>890.89223870849617</v>
      </c>
      <c r="BH2620" t="str">
        <f t="shared" si="204"/>
        <v>UIDIST</v>
      </c>
      <c r="BI2620" t="str">
        <f>VLOOKUP(BH2620,[2]Summary!$C$29:$C$56,1,0)</f>
        <v>UIDist</v>
      </c>
      <c r="BJ2620" s="16">
        <v>44501</v>
      </c>
    </row>
    <row r="2621" spans="1:62" x14ac:dyDescent="0.25">
      <c r="A2621" s="13" t="s">
        <v>5279</v>
      </c>
      <c r="B2621" s="13" t="s">
        <v>5280</v>
      </c>
      <c r="C2621" t="s">
        <v>5281</v>
      </c>
      <c r="D2621" t="s">
        <v>18</v>
      </c>
      <c r="E2621" t="s">
        <v>35</v>
      </c>
      <c r="F2621" s="13" t="s">
        <v>22</v>
      </c>
      <c r="H2621" s="15">
        <v>0</v>
      </c>
      <c r="I2621" s="15">
        <v>0</v>
      </c>
      <c r="J2621" s="15">
        <v>0</v>
      </c>
      <c r="K2621" s="15">
        <v>0</v>
      </c>
      <c r="L2621" s="15">
        <v>0</v>
      </c>
      <c r="M2621" s="15">
        <v>0</v>
      </c>
      <c r="N2621" s="15">
        <v>0</v>
      </c>
      <c r="O2621" s="15">
        <v>0</v>
      </c>
      <c r="P2621" s="15">
        <v>0</v>
      </c>
      <c r="Q2621" s="15">
        <v>0</v>
      </c>
      <c r="R2621" s="15">
        <v>0</v>
      </c>
      <c r="S2621" s="15">
        <v>0</v>
      </c>
      <c r="T2621" s="15">
        <f t="shared" si="200"/>
        <v>0</v>
      </c>
      <c r="U2621" s="15">
        <v>0</v>
      </c>
      <c r="V2621" s="15">
        <v>0</v>
      </c>
      <c r="W2621" s="15">
        <v>0</v>
      </c>
      <c r="X2621" s="15">
        <v>0</v>
      </c>
      <c r="Y2621" s="15">
        <v>0</v>
      </c>
      <c r="Z2621" s="15">
        <v>0</v>
      </c>
      <c r="AA2621" s="15">
        <v>0</v>
      </c>
      <c r="AB2621" s="15">
        <v>0</v>
      </c>
      <c r="AC2621" s="15">
        <v>0</v>
      </c>
      <c r="AD2621" s="15">
        <v>0</v>
      </c>
      <c r="AE2621" s="15">
        <v>0</v>
      </c>
      <c r="AF2621" s="15">
        <v>0</v>
      </c>
      <c r="AG2621" s="15">
        <f t="shared" si="201"/>
        <v>0</v>
      </c>
      <c r="AH2621" s="15">
        <v>0</v>
      </c>
      <c r="AI2621" s="15">
        <v>0</v>
      </c>
      <c r="AJ2621" s="15">
        <v>0</v>
      </c>
      <c r="AK2621" s="15">
        <v>0</v>
      </c>
      <c r="AL2621" s="15">
        <v>0</v>
      </c>
      <c r="AM2621" s="15">
        <v>0</v>
      </c>
      <c r="AN2621" s="15">
        <v>0</v>
      </c>
      <c r="AO2621" s="15">
        <v>0</v>
      </c>
      <c r="AP2621" s="15">
        <v>0</v>
      </c>
      <c r="AQ2621" s="15">
        <v>0</v>
      </c>
      <c r="AR2621" s="15">
        <v>0</v>
      </c>
      <c r="AS2621" s="15">
        <v>0</v>
      </c>
      <c r="AT2621" s="15">
        <f t="shared" si="202"/>
        <v>0</v>
      </c>
      <c r="AU2621" s="15">
        <v>37.781539924621583</v>
      </c>
      <c r="AV2621" s="15">
        <v>11.028809875488282</v>
      </c>
      <c r="AW2621" s="15">
        <v>28.513160949707032</v>
      </c>
      <c r="AX2621" s="15">
        <v>22.634289649963378</v>
      </c>
      <c r="AY2621" s="15">
        <v>8.5348197631835934</v>
      </c>
      <c r="AZ2621" s="15">
        <v>17.405329941272736</v>
      </c>
      <c r="BA2621" s="15">
        <v>7.1178701171874996</v>
      </c>
      <c r="BB2621" s="15">
        <v>7.1178701171874996</v>
      </c>
      <c r="BC2621" s="15">
        <v>6.481190116882324</v>
      </c>
      <c r="BD2621" s="15">
        <v>16.290540244102477</v>
      </c>
      <c r="BE2621" s="15">
        <v>16.290540244102477</v>
      </c>
      <c r="BF2621" s="15">
        <v>16.290540244102477</v>
      </c>
      <c r="BG2621" s="15">
        <f t="shared" si="203"/>
        <v>195.48650118780137</v>
      </c>
      <c r="BH2621" t="str">
        <f t="shared" si="204"/>
        <v>UITRANS</v>
      </c>
      <c r="BI2621" t="str">
        <f>VLOOKUP(BH2621,[2]Summary!$C$29:$C$56,1,0)</f>
        <v>UITrans</v>
      </c>
      <c r="BJ2621" s="16">
        <v>44562</v>
      </c>
    </row>
    <row r="2622" spans="1:62" x14ac:dyDescent="0.25">
      <c r="A2622" s="13" t="s">
        <v>5282</v>
      </c>
      <c r="B2622" s="13" t="s">
        <v>5283</v>
      </c>
      <c r="C2622" t="s">
        <v>5284</v>
      </c>
      <c r="D2622" t="s">
        <v>361</v>
      </c>
      <c r="E2622" t="s">
        <v>475</v>
      </c>
      <c r="F2622" s="13" t="s">
        <v>426</v>
      </c>
      <c r="H2622" s="15">
        <v>0</v>
      </c>
      <c r="I2622" s="15">
        <v>0</v>
      </c>
      <c r="J2622" s="15">
        <v>0</v>
      </c>
      <c r="K2622" s="15">
        <v>0</v>
      </c>
      <c r="L2622" s="15">
        <v>0</v>
      </c>
      <c r="M2622" s="15">
        <v>0</v>
      </c>
      <c r="N2622" s="15">
        <v>0</v>
      </c>
      <c r="O2622" s="15">
        <v>0</v>
      </c>
      <c r="P2622" s="15">
        <v>0</v>
      </c>
      <c r="Q2622" s="15">
        <v>0</v>
      </c>
      <c r="R2622" s="15">
        <v>0</v>
      </c>
      <c r="S2622" s="15">
        <v>0</v>
      </c>
      <c r="T2622" s="15">
        <f t="shared" si="200"/>
        <v>0</v>
      </c>
      <c r="U2622" s="15">
        <v>0</v>
      </c>
      <c r="V2622" s="15">
        <v>0</v>
      </c>
      <c r="W2622" s="15">
        <v>0</v>
      </c>
      <c r="X2622" s="15">
        <v>0</v>
      </c>
      <c r="Y2622" s="15">
        <v>0</v>
      </c>
      <c r="Z2622" s="15">
        <v>0</v>
      </c>
      <c r="AA2622" s="15">
        <v>0</v>
      </c>
      <c r="AB2622" s="15">
        <v>0</v>
      </c>
      <c r="AC2622" s="15">
        <v>0</v>
      </c>
      <c r="AD2622" s="15">
        <v>0</v>
      </c>
      <c r="AE2622" s="15">
        <v>0</v>
      </c>
      <c r="AF2622" s="15">
        <v>0</v>
      </c>
      <c r="AG2622" s="15">
        <f t="shared" si="201"/>
        <v>0</v>
      </c>
      <c r="AH2622" s="15">
        <v>0</v>
      </c>
      <c r="AI2622" s="15">
        <v>0</v>
      </c>
      <c r="AJ2622" s="15">
        <v>0</v>
      </c>
      <c r="AK2622" s="15">
        <v>0</v>
      </c>
      <c r="AL2622" s="15">
        <v>0</v>
      </c>
      <c r="AM2622" s="15">
        <v>0</v>
      </c>
      <c r="AN2622" s="15">
        <v>0</v>
      </c>
      <c r="AO2622" s="15">
        <v>0</v>
      </c>
      <c r="AP2622" s="15">
        <v>0</v>
      </c>
      <c r="AQ2622" s="15">
        <v>0</v>
      </c>
      <c r="AR2622" s="15">
        <v>0</v>
      </c>
      <c r="AS2622" s="15">
        <v>0</v>
      </c>
      <c r="AT2622" s="15">
        <f t="shared" si="202"/>
        <v>0</v>
      </c>
      <c r="AU2622" s="15">
        <v>-389.02952319335935</v>
      </c>
      <c r="AV2622" s="15">
        <v>359.97245794677735</v>
      </c>
      <c r="AW2622" s="15">
        <v>448.7705633544922</v>
      </c>
      <c r="AX2622" s="15">
        <v>208.56032763671874</v>
      </c>
      <c r="AY2622" s="15">
        <v>396.39456250000001</v>
      </c>
      <c r="AZ2622" s="15">
        <v>355.3400771484375</v>
      </c>
      <c r="BA2622" s="15">
        <v>193.30720800781251</v>
      </c>
      <c r="BB2622" s="15">
        <v>206.88282421874999</v>
      </c>
      <c r="BC2622" s="15">
        <v>306.77948925781249</v>
      </c>
      <c r="BD2622" s="15">
        <v>145.98385034179688</v>
      </c>
      <c r="BE2622" s="15">
        <v>75.721709777832032</v>
      </c>
      <c r="BF2622" s="15">
        <v>41.58721014404297</v>
      </c>
      <c r="BG2622" s="15">
        <f t="shared" si="203"/>
        <v>2350.2707571411138</v>
      </c>
      <c r="BH2622" t="str">
        <f t="shared" si="204"/>
        <v>SCGGas</v>
      </c>
      <c r="BI2622" t="str">
        <f>VLOOKUP(BH2622,[2]Summary!$C$29:$C$56,1,0)</f>
        <v>SCGGas</v>
      </c>
      <c r="BJ2622" s="16">
        <v>44562</v>
      </c>
    </row>
    <row r="2623" spans="1:62" x14ac:dyDescent="0.25">
      <c r="A2623" s="13" t="s">
        <v>5285</v>
      </c>
      <c r="B2623" s="13" t="s">
        <v>5286</v>
      </c>
      <c r="C2623" t="s">
        <v>5287</v>
      </c>
      <c r="D2623" t="s">
        <v>307</v>
      </c>
      <c r="E2623" t="s">
        <v>475</v>
      </c>
      <c r="F2623" s="13" t="s">
        <v>302</v>
      </c>
      <c r="H2623" s="15">
        <v>0</v>
      </c>
      <c r="I2623" s="15">
        <v>0</v>
      </c>
      <c r="J2623" s="15">
        <v>0</v>
      </c>
      <c r="K2623" s="15">
        <v>0</v>
      </c>
      <c r="L2623" s="15">
        <v>0</v>
      </c>
      <c r="M2623" s="15">
        <v>0</v>
      </c>
      <c r="N2623" s="15">
        <v>0</v>
      </c>
      <c r="O2623" s="15">
        <v>0</v>
      </c>
      <c r="P2623" s="15">
        <v>0</v>
      </c>
      <c r="Q2623" s="15">
        <v>0</v>
      </c>
      <c r="R2623" s="15">
        <v>0</v>
      </c>
      <c r="S2623" s="15">
        <v>0</v>
      </c>
      <c r="T2623" s="15">
        <f t="shared" si="200"/>
        <v>0</v>
      </c>
      <c r="U2623" s="15">
        <v>0</v>
      </c>
      <c r="V2623" s="15">
        <v>0</v>
      </c>
      <c r="W2623" s="15">
        <v>0</v>
      </c>
      <c r="X2623" s="15">
        <v>0</v>
      </c>
      <c r="Y2623" s="15">
        <v>0</v>
      </c>
      <c r="Z2623" s="15">
        <v>0</v>
      </c>
      <c r="AA2623" s="15">
        <v>0</v>
      </c>
      <c r="AB2623" s="15">
        <v>0</v>
      </c>
      <c r="AC2623" s="15">
        <v>0</v>
      </c>
      <c r="AD2623" s="15">
        <v>0</v>
      </c>
      <c r="AE2623" s="15">
        <v>0</v>
      </c>
      <c r="AF2623" s="15">
        <v>0</v>
      </c>
      <c r="AG2623" s="15">
        <f t="shared" si="201"/>
        <v>0</v>
      </c>
      <c r="AH2623" s="15">
        <v>0</v>
      </c>
      <c r="AI2623" s="15">
        <v>0</v>
      </c>
      <c r="AJ2623" s="15">
        <v>0</v>
      </c>
      <c r="AK2623" s="15">
        <v>0</v>
      </c>
      <c r="AL2623" s="15">
        <v>0</v>
      </c>
      <c r="AM2623" s="15">
        <v>0</v>
      </c>
      <c r="AN2623" s="15">
        <v>0</v>
      </c>
      <c r="AO2623" s="15">
        <v>0</v>
      </c>
      <c r="AP2623" s="15">
        <v>0</v>
      </c>
      <c r="AQ2623" s="15">
        <v>0</v>
      </c>
      <c r="AR2623" s="15">
        <v>0</v>
      </c>
      <c r="AS2623" s="15">
        <v>0</v>
      </c>
      <c r="AT2623" s="15">
        <f t="shared" si="202"/>
        <v>0</v>
      </c>
      <c r="AU2623" s="15">
        <v>-748.04769746398927</v>
      </c>
      <c r="AV2623" s="15">
        <v>100.00697026062012</v>
      </c>
      <c r="AW2623" s="15">
        <v>588.35906437683104</v>
      </c>
      <c r="AX2623" s="15">
        <v>78.099540710449219</v>
      </c>
      <c r="AY2623" s="15">
        <v>234.01550561523439</v>
      </c>
      <c r="AZ2623" s="15">
        <v>519.5512541503906</v>
      </c>
      <c r="BA2623" s="15">
        <v>131.32906115722656</v>
      </c>
      <c r="BB2623" s="15">
        <v>283.6357979736328</v>
      </c>
      <c r="BC2623" s="15">
        <v>210.65258605957033</v>
      </c>
      <c r="BD2623" s="15">
        <v>113.30826953125001</v>
      </c>
      <c r="BE2623" s="15">
        <v>85.100790466308595</v>
      </c>
      <c r="BF2623" s="15">
        <v>85.46247045898437</v>
      </c>
      <c r="BG2623" s="15">
        <f t="shared" si="203"/>
        <v>1681.4736132965088</v>
      </c>
      <c r="BH2623" t="str">
        <f t="shared" si="204"/>
        <v>BGCGas</v>
      </c>
      <c r="BI2623" t="str">
        <f>VLOOKUP(BH2623,[2]Summary!$C$29:$C$56,1,0)</f>
        <v>BGCGas</v>
      </c>
      <c r="BJ2623" s="16">
        <v>44562</v>
      </c>
    </row>
    <row r="2624" spans="1:62" x14ac:dyDescent="0.25">
      <c r="A2624" s="13" t="s">
        <v>5288</v>
      </c>
      <c r="B2624" s="13" t="s">
        <v>5289</v>
      </c>
      <c r="C2624" t="s">
        <v>5290</v>
      </c>
      <c r="D2624" t="s">
        <v>307</v>
      </c>
      <c r="E2624" t="s">
        <v>475</v>
      </c>
      <c r="F2624" s="13" t="s">
        <v>302</v>
      </c>
      <c r="H2624" s="15">
        <v>0</v>
      </c>
      <c r="I2624" s="15">
        <v>0</v>
      </c>
      <c r="J2624" s="15">
        <v>0</v>
      </c>
      <c r="K2624" s="15">
        <v>0</v>
      </c>
      <c r="L2624" s="15">
        <v>0</v>
      </c>
      <c r="M2624" s="15">
        <v>0</v>
      </c>
      <c r="N2624" s="15">
        <v>0</v>
      </c>
      <c r="O2624" s="15">
        <v>0</v>
      </c>
      <c r="P2624" s="15">
        <v>0</v>
      </c>
      <c r="Q2624" s="15">
        <v>0</v>
      </c>
      <c r="R2624" s="15">
        <v>0</v>
      </c>
      <c r="S2624" s="15">
        <v>0</v>
      </c>
      <c r="T2624" s="15">
        <f t="shared" si="200"/>
        <v>0</v>
      </c>
      <c r="U2624" s="15">
        <v>0</v>
      </c>
      <c r="V2624" s="15">
        <v>0</v>
      </c>
      <c r="W2624" s="15">
        <v>0</v>
      </c>
      <c r="X2624" s="15">
        <v>0</v>
      </c>
      <c r="Y2624" s="15">
        <v>0</v>
      </c>
      <c r="Z2624" s="15">
        <v>0</v>
      </c>
      <c r="AA2624" s="15">
        <v>0</v>
      </c>
      <c r="AB2624" s="15">
        <v>0</v>
      </c>
      <c r="AC2624" s="15">
        <v>0</v>
      </c>
      <c r="AD2624" s="15">
        <v>0</v>
      </c>
      <c r="AE2624" s="15">
        <v>0</v>
      </c>
      <c r="AF2624" s="15">
        <v>0</v>
      </c>
      <c r="AG2624" s="15">
        <f t="shared" si="201"/>
        <v>0</v>
      </c>
      <c r="AH2624" s="15">
        <v>0</v>
      </c>
      <c r="AI2624" s="15">
        <v>0</v>
      </c>
      <c r="AJ2624" s="15">
        <v>0</v>
      </c>
      <c r="AK2624" s="15">
        <v>0</v>
      </c>
      <c r="AL2624" s="15">
        <v>0</v>
      </c>
      <c r="AM2624" s="15">
        <v>0</v>
      </c>
      <c r="AN2624" s="15">
        <v>0</v>
      </c>
      <c r="AO2624" s="15">
        <v>0</v>
      </c>
      <c r="AP2624" s="15">
        <v>0</v>
      </c>
      <c r="AQ2624" s="15">
        <v>0</v>
      </c>
      <c r="AR2624" s="15">
        <v>0</v>
      </c>
      <c r="AS2624" s="15">
        <v>0</v>
      </c>
      <c r="AT2624" s="15">
        <f t="shared" si="202"/>
        <v>0</v>
      </c>
      <c r="AU2624" s="15">
        <v>-168.75351302719116</v>
      </c>
      <c r="AV2624" s="15">
        <v>80.086350765228275</v>
      </c>
      <c r="AW2624" s="15">
        <v>53.287871875762939</v>
      </c>
      <c r="AX2624" s="15">
        <v>-4.26963988494873</v>
      </c>
      <c r="AY2624" s="15">
        <v>28.56030096435547</v>
      </c>
      <c r="AZ2624" s="15">
        <v>156.80060976409911</v>
      </c>
      <c r="BA2624" s="15">
        <v>32.720580429077145</v>
      </c>
      <c r="BB2624" s="15">
        <v>51.213129943847655</v>
      </c>
      <c r="BC2624" s="15">
        <v>-4.3064701843261721</v>
      </c>
      <c r="BD2624" s="15">
        <v>75.779340332031254</v>
      </c>
      <c r="BE2624" s="15">
        <v>76.10140032958985</v>
      </c>
      <c r="BF2624" s="15">
        <v>76.42483032226562</v>
      </c>
      <c r="BG2624" s="15">
        <f t="shared" si="203"/>
        <v>453.64479162979126</v>
      </c>
      <c r="BH2624" t="str">
        <f t="shared" si="204"/>
        <v>BGCGas</v>
      </c>
      <c r="BI2624" t="str">
        <f>VLOOKUP(BH2624,[2]Summary!$C$29:$C$56,1,0)</f>
        <v>BGCGas</v>
      </c>
      <c r="BJ2624" s="16">
        <v>44562</v>
      </c>
    </row>
    <row r="2625" spans="1:62" x14ac:dyDescent="0.25">
      <c r="A2625" s="13" t="s">
        <v>5291</v>
      </c>
      <c r="B2625" s="13" t="s">
        <v>5292</v>
      </c>
      <c r="C2625" t="s">
        <v>5293</v>
      </c>
      <c r="D2625" t="s">
        <v>434</v>
      </c>
      <c r="E2625" t="s">
        <v>475</v>
      </c>
      <c r="F2625" s="13" t="s">
        <v>302</v>
      </c>
      <c r="H2625" s="15">
        <v>0</v>
      </c>
      <c r="I2625" s="15">
        <v>0</v>
      </c>
      <c r="J2625" s="15">
        <v>0</v>
      </c>
      <c r="K2625" s="15">
        <v>0</v>
      </c>
      <c r="L2625" s="15">
        <v>0</v>
      </c>
      <c r="M2625" s="15">
        <v>0</v>
      </c>
      <c r="N2625" s="15">
        <v>0</v>
      </c>
      <c r="O2625" s="15">
        <v>0</v>
      </c>
      <c r="P2625" s="15">
        <v>0</v>
      </c>
      <c r="Q2625" s="15">
        <v>0</v>
      </c>
      <c r="R2625" s="15">
        <v>0</v>
      </c>
      <c r="S2625" s="15">
        <v>0</v>
      </c>
      <c r="T2625" s="15">
        <f t="shared" si="200"/>
        <v>0</v>
      </c>
      <c r="U2625" s="15">
        <v>0</v>
      </c>
      <c r="V2625" s="15">
        <v>0</v>
      </c>
      <c r="W2625" s="15">
        <v>0</v>
      </c>
      <c r="X2625" s="15">
        <v>0</v>
      </c>
      <c r="Y2625" s="15">
        <v>0</v>
      </c>
      <c r="Z2625" s="15">
        <v>0</v>
      </c>
      <c r="AA2625" s="15">
        <v>0</v>
      </c>
      <c r="AB2625" s="15">
        <v>0</v>
      </c>
      <c r="AC2625" s="15">
        <v>0</v>
      </c>
      <c r="AD2625" s="15">
        <v>0</v>
      </c>
      <c r="AE2625" s="15">
        <v>0</v>
      </c>
      <c r="AF2625" s="15">
        <v>0</v>
      </c>
      <c r="AG2625" s="15">
        <f t="shared" si="201"/>
        <v>0</v>
      </c>
      <c r="AH2625" s="15">
        <v>0</v>
      </c>
      <c r="AI2625" s="15">
        <v>0</v>
      </c>
      <c r="AJ2625" s="15">
        <v>0</v>
      </c>
      <c r="AK2625" s="15">
        <v>0</v>
      </c>
      <c r="AL2625" s="15">
        <v>0</v>
      </c>
      <c r="AM2625" s="15">
        <v>0</v>
      </c>
      <c r="AN2625" s="15">
        <v>0</v>
      </c>
      <c r="AO2625" s="15">
        <v>0</v>
      </c>
      <c r="AP2625" s="15">
        <v>0</v>
      </c>
      <c r="AQ2625" s="15">
        <v>0</v>
      </c>
      <c r="AR2625" s="15">
        <v>0</v>
      </c>
      <c r="AS2625" s="15">
        <v>0</v>
      </c>
      <c r="AT2625" s="15">
        <f t="shared" si="202"/>
        <v>0</v>
      </c>
      <c r="AU2625" s="15">
        <v>-2.5858000669479368</v>
      </c>
      <c r="AV2625" s="15">
        <v>16.242130583763121</v>
      </c>
      <c r="AW2625" s="15">
        <v>-5.1676097815036774</v>
      </c>
      <c r="AX2625" s="15">
        <v>7.2094500770568848</v>
      </c>
      <c r="AY2625" s="15">
        <v>-1.1526500968933104</v>
      </c>
      <c r="AZ2625" s="15">
        <v>-8.3272306823730471</v>
      </c>
      <c r="BA2625" s="15">
        <v>-4.2046000051498416</v>
      </c>
      <c r="BB2625" s="15">
        <v>10.968969910621643</v>
      </c>
      <c r="BC2625" s="15">
        <v>1.9573698630332947</v>
      </c>
      <c r="BD2625" s="15">
        <v>5.1869998931884764E-2</v>
      </c>
      <c r="BE2625" s="15">
        <v>5.2180000305175785E-2</v>
      </c>
      <c r="BF2625" s="15">
        <v>5.2499999999999998E-2</v>
      </c>
      <c r="BG2625" s="15">
        <f t="shared" si="203"/>
        <v>15.096579800844191</v>
      </c>
      <c r="BH2625" t="str">
        <f t="shared" si="204"/>
        <v>CNGGas</v>
      </c>
      <c r="BI2625" t="str">
        <f>VLOOKUP(BH2625,[2]Summary!$C$29:$C$56,1,0)</f>
        <v>CNGGas</v>
      </c>
      <c r="BJ2625" s="16">
        <v>44562</v>
      </c>
    </row>
    <row r="2626" spans="1:62" x14ac:dyDescent="0.25">
      <c r="A2626" s="13" t="s">
        <v>5294</v>
      </c>
      <c r="B2626" s="13" t="s">
        <v>5295</v>
      </c>
      <c r="C2626" t="s">
        <v>5296</v>
      </c>
      <c r="D2626" t="s">
        <v>434</v>
      </c>
      <c r="E2626" t="s">
        <v>475</v>
      </c>
      <c r="F2626" s="13" t="s">
        <v>302</v>
      </c>
      <c r="H2626" s="15">
        <v>0</v>
      </c>
      <c r="I2626" s="15">
        <v>0</v>
      </c>
      <c r="J2626" s="15">
        <v>0</v>
      </c>
      <c r="K2626" s="15">
        <v>0</v>
      </c>
      <c r="L2626" s="15">
        <v>0</v>
      </c>
      <c r="M2626" s="15">
        <v>0</v>
      </c>
      <c r="N2626" s="15">
        <v>0</v>
      </c>
      <c r="O2626" s="15">
        <v>0</v>
      </c>
      <c r="P2626" s="15">
        <v>0</v>
      </c>
      <c r="Q2626" s="15">
        <v>0</v>
      </c>
      <c r="R2626" s="15">
        <v>0</v>
      </c>
      <c r="S2626" s="15">
        <v>0</v>
      </c>
      <c r="T2626" s="15">
        <f t="shared" si="200"/>
        <v>0</v>
      </c>
      <c r="U2626" s="15">
        <v>0</v>
      </c>
      <c r="V2626" s="15">
        <v>0</v>
      </c>
      <c r="W2626" s="15">
        <v>0</v>
      </c>
      <c r="X2626" s="15">
        <v>0</v>
      </c>
      <c r="Y2626" s="15">
        <v>0</v>
      </c>
      <c r="Z2626" s="15">
        <v>0</v>
      </c>
      <c r="AA2626" s="15">
        <v>0</v>
      </c>
      <c r="AB2626" s="15">
        <v>0</v>
      </c>
      <c r="AC2626" s="15">
        <v>0</v>
      </c>
      <c r="AD2626" s="15">
        <v>0</v>
      </c>
      <c r="AE2626" s="15">
        <v>0</v>
      </c>
      <c r="AF2626" s="15">
        <v>0</v>
      </c>
      <c r="AG2626" s="15">
        <f t="shared" si="201"/>
        <v>0</v>
      </c>
      <c r="AH2626" s="15">
        <v>0</v>
      </c>
      <c r="AI2626" s="15">
        <v>0</v>
      </c>
      <c r="AJ2626" s="15">
        <v>0</v>
      </c>
      <c r="AK2626" s="15">
        <v>0</v>
      </c>
      <c r="AL2626" s="15">
        <v>0</v>
      </c>
      <c r="AM2626" s="15">
        <v>0</v>
      </c>
      <c r="AN2626" s="15">
        <v>0</v>
      </c>
      <c r="AO2626" s="15">
        <v>0</v>
      </c>
      <c r="AP2626" s="15">
        <v>0</v>
      </c>
      <c r="AQ2626" s="15">
        <v>0</v>
      </c>
      <c r="AR2626" s="15">
        <v>0</v>
      </c>
      <c r="AS2626" s="15">
        <v>0</v>
      </c>
      <c r="AT2626" s="15">
        <f t="shared" si="202"/>
        <v>0</v>
      </c>
      <c r="AU2626" s="15">
        <v>-91.238982055664067</v>
      </c>
      <c r="AV2626" s="15">
        <v>432.22574230957031</v>
      </c>
      <c r="AW2626" s="15">
        <v>354.13478369140626</v>
      </c>
      <c r="AX2626" s="15">
        <v>645.39519921875001</v>
      </c>
      <c r="AY2626" s="15">
        <v>114.20878686523437</v>
      </c>
      <c r="AZ2626" s="15">
        <v>738.60734802246088</v>
      </c>
      <c r="BA2626" s="15">
        <v>52.732860351562501</v>
      </c>
      <c r="BB2626" s="15">
        <v>1301.9935053710938</v>
      </c>
      <c r="BC2626" s="15">
        <v>-12.426662536621095</v>
      </c>
      <c r="BD2626" s="15">
        <v>143.48144946289062</v>
      </c>
      <c r="BE2626" s="15">
        <v>130.43381939697267</v>
      </c>
      <c r="BF2626" s="15">
        <v>96.424210540771483</v>
      </c>
      <c r="BG2626" s="15">
        <f t="shared" si="203"/>
        <v>3905.9720606384276</v>
      </c>
      <c r="BH2626" t="str">
        <f t="shared" si="204"/>
        <v>CNGGas</v>
      </c>
      <c r="BI2626" t="str">
        <f>VLOOKUP(BH2626,[2]Summary!$C$29:$C$56,1,0)</f>
        <v>CNGGas</v>
      </c>
      <c r="BJ2626" s="16">
        <v>44562</v>
      </c>
    </row>
    <row r="2627" spans="1:62" x14ac:dyDescent="0.25">
      <c r="A2627" s="13" t="s">
        <v>5297</v>
      </c>
      <c r="B2627" s="13" t="s">
        <v>5298</v>
      </c>
      <c r="C2627" t="s">
        <v>5299</v>
      </c>
      <c r="D2627" t="s">
        <v>434</v>
      </c>
      <c r="E2627" t="s">
        <v>475</v>
      </c>
      <c r="F2627" s="13" t="s">
        <v>302</v>
      </c>
      <c r="H2627" s="15">
        <v>0</v>
      </c>
      <c r="I2627" s="15">
        <v>0</v>
      </c>
      <c r="J2627" s="15">
        <v>0</v>
      </c>
      <c r="K2627" s="15">
        <v>0</v>
      </c>
      <c r="L2627" s="15">
        <v>0</v>
      </c>
      <c r="M2627" s="15">
        <v>0</v>
      </c>
      <c r="N2627" s="15">
        <v>0</v>
      </c>
      <c r="O2627" s="15">
        <v>0</v>
      </c>
      <c r="P2627" s="15">
        <v>0</v>
      </c>
      <c r="Q2627" s="15">
        <v>0</v>
      </c>
      <c r="R2627" s="15">
        <v>0</v>
      </c>
      <c r="S2627" s="15">
        <v>0</v>
      </c>
      <c r="T2627" s="15">
        <f t="shared" ref="T2627:T2690" si="205">SUM(H2627:S2627)</f>
        <v>0</v>
      </c>
      <c r="U2627" s="15">
        <v>0</v>
      </c>
      <c r="V2627" s="15">
        <v>0</v>
      </c>
      <c r="W2627" s="15">
        <v>0</v>
      </c>
      <c r="X2627" s="15">
        <v>0</v>
      </c>
      <c r="Y2627" s="15">
        <v>0</v>
      </c>
      <c r="Z2627" s="15">
        <v>0</v>
      </c>
      <c r="AA2627" s="15">
        <v>0</v>
      </c>
      <c r="AB2627" s="15">
        <v>0</v>
      </c>
      <c r="AC2627" s="15">
        <v>0</v>
      </c>
      <c r="AD2627" s="15">
        <v>0</v>
      </c>
      <c r="AE2627" s="15">
        <v>0</v>
      </c>
      <c r="AF2627" s="15">
        <v>0</v>
      </c>
      <c r="AG2627" s="15">
        <f t="shared" ref="AG2627:AG2690" si="206">SUM(U2627:AF2627)</f>
        <v>0</v>
      </c>
      <c r="AH2627" s="15">
        <v>0</v>
      </c>
      <c r="AI2627" s="15">
        <v>0</v>
      </c>
      <c r="AJ2627" s="15">
        <v>0</v>
      </c>
      <c r="AK2627" s="15">
        <v>0</v>
      </c>
      <c r="AL2627" s="15">
        <v>0</v>
      </c>
      <c r="AM2627" s="15">
        <v>0</v>
      </c>
      <c r="AN2627" s="15">
        <v>0</v>
      </c>
      <c r="AO2627" s="15">
        <v>0</v>
      </c>
      <c r="AP2627" s="15">
        <v>0</v>
      </c>
      <c r="AQ2627" s="15">
        <v>0</v>
      </c>
      <c r="AR2627" s="15">
        <v>0</v>
      </c>
      <c r="AS2627" s="15">
        <v>0</v>
      </c>
      <c r="AT2627" s="15">
        <f t="shared" ref="AT2627:AT2690" si="207">SUM(AH2627:AS2627)</f>
        <v>0</v>
      </c>
      <c r="AU2627" s="15">
        <v>-1160.1513218994141</v>
      </c>
      <c r="AV2627" s="15">
        <v>873.07333758544917</v>
      </c>
      <c r="AW2627" s="15">
        <v>1022.8788193359375</v>
      </c>
      <c r="AX2627" s="15">
        <v>391.06063317871093</v>
      </c>
      <c r="AY2627" s="15">
        <v>496.57866796874998</v>
      </c>
      <c r="AZ2627" s="15">
        <v>1401.2934985351562</v>
      </c>
      <c r="BA2627" s="15">
        <v>344.93329956054686</v>
      </c>
      <c r="BB2627" s="15">
        <v>1625.2180830078125</v>
      </c>
      <c r="BC2627" s="15">
        <v>1416.1790678710938</v>
      </c>
      <c r="BD2627" s="15">
        <v>449.23541113281249</v>
      </c>
      <c r="BE2627" s="15">
        <v>443.03847119140624</v>
      </c>
      <c r="BF2627" s="15">
        <v>423.38968627929688</v>
      </c>
      <c r="BG2627" s="15">
        <f t="shared" ref="BG2627:BG2690" si="208">SUM(AU2627:BF2627)</f>
        <v>7726.7276537475591</v>
      </c>
      <c r="BH2627" t="str">
        <f t="shared" ref="BH2627:BH2690" si="209">D2627&amp;E2627</f>
        <v>CNGGas</v>
      </c>
      <c r="BI2627" t="str">
        <f>VLOOKUP(BH2627,[2]Summary!$C$29:$C$56,1,0)</f>
        <v>CNGGas</v>
      </c>
      <c r="BJ2627" s="16">
        <v>44562</v>
      </c>
    </row>
    <row r="2628" spans="1:62" x14ac:dyDescent="0.25">
      <c r="A2628" s="13" t="s">
        <v>5300</v>
      </c>
      <c r="B2628" s="13" t="s">
        <v>5301</v>
      </c>
      <c r="C2628" t="s">
        <v>5302</v>
      </c>
      <c r="D2628" t="s">
        <v>434</v>
      </c>
      <c r="E2628" t="s">
        <v>475</v>
      </c>
      <c r="F2628" s="13" t="s">
        <v>302</v>
      </c>
      <c r="H2628" s="15">
        <v>0</v>
      </c>
      <c r="I2628" s="15">
        <v>0</v>
      </c>
      <c r="J2628" s="15">
        <v>0</v>
      </c>
      <c r="K2628" s="15">
        <v>0</v>
      </c>
      <c r="L2628" s="15">
        <v>0</v>
      </c>
      <c r="M2628" s="15">
        <v>0</v>
      </c>
      <c r="N2628" s="15">
        <v>0</v>
      </c>
      <c r="O2628" s="15">
        <v>0</v>
      </c>
      <c r="P2628" s="15">
        <v>0</v>
      </c>
      <c r="Q2628" s="15">
        <v>0</v>
      </c>
      <c r="R2628" s="15">
        <v>0</v>
      </c>
      <c r="S2628" s="15">
        <v>0</v>
      </c>
      <c r="T2628" s="15">
        <f t="shared" si="205"/>
        <v>0</v>
      </c>
      <c r="U2628" s="15">
        <v>0</v>
      </c>
      <c r="V2628" s="15">
        <v>0</v>
      </c>
      <c r="W2628" s="15">
        <v>0</v>
      </c>
      <c r="X2628" s="15">
        <v>0</v>
      </c>
      <c r="Y2628" s="15">
        <v>0</v>
      </c>
      <c r="Z2628" s="15">
        <v>0</v>
      </c>
      <c r="AA2628" s="15">
        <v>0</v>
      </c>
      <c r="AB2628" s="15">
        <v>0</v>
      </c>
      <c r="AC2628" s="15">
        <v>0</v>
      </c>
      <c r="AD2628" s="15">
        <v>0</v>
      </c>
      <c r="AE2628" s="15">
        <v>0</v>
      </c>
      <c r="AF2628" s="15">
        <v>0</v>
      </c>
      <c r="AG2628" s="15">
        <f t="shared" si="206"/>
        <v>0</v>
      </c>
      <c r="AH2628" s="15">
        <v>0</v>
      </c>
      <c r="AI2628" s="15">
        <v>0</v>
      </c>
      <c r="AJ2628" s="15">
        <v>0</v>
      </c>
      <c r="AK2628" s="15">
        <v>0</v>
      </c>
      <c r="AL2628" s="15">
        <v>0</v>
      </c>
      <c r="AM2628" s="15">
        <v>0</v>
      </c>
      <c r="AN2628" s="15">
        <v>0</v>
      </c>
      <c r="AO2628" s="15">
        <v>0</v>
      </c>
      <c r="AP2628" s="15">
        <v>0</v>
      </c>
      <c r="AQ2628" s="15">
        <v>0</v>
      </c>
      <c r="AR2628" s="15">
        <v>0</v>
      </c>
      <c r="AS2628" s="15">
        <v>0</v>
      </c>
      <c r="AT2628" s="15">
        <f t="shared" si="207"/>
        <v>0</v>
      </c>
      <c r="AU2628" s="15">
        <v>-339.24360974121095</v>
      </c>
      <c r="AV2628" s="15">
        <v>349.38442016601562</v>
      </c>
      <c r="AW2628" s="15">
        <v>261.6290546875</v>
      </c>
      <c r="AX2628" s="15">
        <v>106.8804111328125</v>
      </c>
      <c r="AY2628" s="15">
        <v>86.561629516601556</v>
      </c>
      <c r="AZ2628" s="15">
        <v>189.34490673828125</v>
      </c>
      <c r="BA2628" s="15">
        <v>559.58202099609377</v>
      </c>
      <c r="BB2628" s="15">
        <v>428.81724755859375</v>
      </c>
      <c r="BC2628" s="15">
        <v>1021.4411982421875</v>
      </c>
      <c r="BD2628" s="15">
        <v>525.59242724609373</v>
      </c>
      <c r="BE2628" s="15">
        <v>1050.04589371109</v>
      </c>
      <c r="BF2628" s="15">
        <v>8.7316098046302795</v>
      </c>
      <c r="BG2628" s="15">
        <f t="shared" si="208"/>
        <v>4248.7672100586897</v>
      </c>
      <c r="BH2628" t="str">
        <f t="shared" si="209"/>
        <v>CNGGas</v>
      </c>
      <c r="BI2628" t="str">
        <f>VLOOKUP(BH2628,[2]Summary!$C$29:$C$56,1,0)</f>
        <v>CNGGas</v>
      </c>
      <c r="BJ2628" s="16">
        <v>44562</v>
      </c>
    </row>
    <row r="2629" spans="1:62" x14ac:dyDescent="0.25">
      <c r="A2629" s="13" t="s">
        <v>5303</v>
      </c>
      <c r="B2629" s="13" t="s">
        <v>5304</v>
      </c>
      <c r="C2629" t="s">
        <v>5305</v>
      </c>
      <c r="D2629" t="s">
        <v>361</v>
      </c>
      <c r="E2629" t="s">
        <v>475</v>
      </c>
      <c r="F2629" s="13" t="s">
        <v>302</v>
      </c>
      <c r="H2629" s="15">
        <v>0</v>
      </c>
      <c r="I2629" s="15">
        <v>0</v>
      </c>
      <c r="J2629" s="15">
        <v>0</v>
      </c>
      <c r="K2629" s="15">
        <v>0</v>
      </c>
      <c r="L2629" s="15">
        <v>0</v>
      </c>
      <c r="M2629" s="15">
        <v>0</v>
      </c>
      <c r="N2629" s="15">
        <v>0</v>
      </c>
      <c r="O2629" s="15">
        <v>0</v>
      </c>
      <c r="P2629" s="15">
        <v>0</v>
      </c>
      <c r="Q2629" s="15">
        <v>0</v>
      </c>
      <c r="R2629" s="15">
        <v>0</v>
      </c>
      <c r="S2629" s="15">
        <v>0</v>
      </c>
      <c r="T2629" s="15">
        <f t="shared" si="205"/>
        <v>0</v>
      </c>
      <c r="U2629" s="15">
        <v>0</v>
      </c>
      <c r="V2629" s="15">
        <v>0</v>
      </c>
      <c r="W2629" s="15">
        <v>0</v>
      </c>
      <c r="X2629" s="15">
        <v>0</v>
      </c>
      <c r="Y2629" s="15">
        <v>0</v>
      </c>
      <c r="Z2629" s="15">
        <v>0</v>
      </c>
      <c r="AA2629" s="15">
        <v>0</v>
      </c>
      <c r="AB2629" s="15">
        <v>0</v>
      </c>
      <c r="AC2629" s="15">
        <v>0</v>
      </c>
      <c r="AD2629" s="15">
        <v>0</v>
      </c>
      <c r="AE2629" s="15">
        <v>0</v>
      </c>
      <c r="AF2629" s="15">
        <v>0</v>
      </c>
      <c r="AG2629" s="15">
        <f t="shared" si="206"/>
        <v>0</v>
      </c>
      <c r="AH2629" s="15">
        <v>0</v>
      </c>
      <c r="AI2629" s="15">
        <v>0</v>
      </c>
      <c r="AJ2629" s="15">
        <v>0</v>
      </c>
      <c r="AK2629" s="15">
        <v>0</v>
      </c>
      <c r="AL2629" s="15">
        <v>0</v>
      </c>
      <c r="AM2629" s="15">
        <v>0</v>
      </c>
      <c r="AN2629" s="15">
        <v>0</v>
      </c>
      <c r="AO2629" s="15">
        <v>0</v>
      </c>
      <c r="AP2629" s="15">
        <v>0</v>
      </c>
      <c r="AQ2629" s="15">
        <v>0</v>
      </c>
      <c r="AR2629" s="15">
        <v>0</v>
      </c>
      <c r="AS2629" s="15">
        <v>0</v>
      </c>
      <c r="AT2629" s="15">
        <f t="shared" si="207"/>
        <v>0</v>
      </c>
      <c r="AU2629" s="15">
        <v>-560.74166659545904</v>
      </c>
      <c r="AV2629" s="15">
        <v>402.42168198394774</v>
      </c>
      <c r="AW2629" s="15">
        <v>200.2237643585205</v>
      </c>
      <c r="AX2629" s="15">
        <v>171.81499963378906</v>
      </c>
      <c r="AY2629" s="15">
        <v>395.22861267089843</v>
      </c>
      <c r="AZ2629" s="15">
        <v>688.38245166015622</v>
      </c>
      <c r="BA2629" s="15">
        <v>634.39069238281252</v>
      </c>
      <c r="BB2629" s="15">
        <v>206.8104725341797</v>
      </c>
      <c r="BC2629" s="15">
        <v>149.8611552734375</v>
      </c>
      <c r="BD2629" s="15">
        <v>1076.8112849578858</v>
      </c>
      <c r="BE2629" s="15">
        <v>1082.8521951904297</v>
      </c>
      <c r="BF2629" s="15">
        <v>1083.4933150634765</v>
      </c>
      <c r="BG2629" s="15">
        <f t="shared" si="208"/>
        <v>5531.548959114074</v>
      </c>
      <c r="BH2629" t="str">
        <f t="shared" si="209"/>
        <v>SCGGas</v>
      </c>
      <c r="BI2629" t="str">
        <f>VLOOKUP(BH2629,[2]Summary!$C$29:$C$56,1,0)</f>
        <v>SCGGas</v>
      </c>
      <c r="BJ2629" s="16">
        <v>44562</v>
      </c>
    </row>
    <row r="2630" spans="1:62" x14ac:dyDescent="0.25">
      <c r="A2630" s="13" t="s">
        <v>5306</v>
      </c>
      <c r="B2630" s="13" t="s">
        <v>5307</v>
      </c>
      <c r="C2630" t="s">
        <v>5308</v>
      </c>
      <c r="D2630" t="s">
        <v>361</v>
      </c>
      <c r="E2630" t="s">
        <v>475</v>
      </c>
      <c r="F2630" s="13" t="s">
        <v>302</v>
      </c>
      <c r="H2630" s="15">
        <v>0</v>
      </c>
      <c r="I2630" s="15">
        <v>0</v>
      </c>
      <c r="J2630" s="15">
        <v>0</v>
      </c>
      <c r="K2630" s="15">
        <v>0</v>
      </c>
      <c r="L2630" s="15">
        <v>0</v>
      </c>
      <c r="M2630" s="15">
        <v>0</v>
      </c>
      <c r="N2630" s="15">
        <v>0</v>
      </c>
      <c r="O2630" s="15">
        <v>0</v>
      </c>
      <c r="P2630" s="15">
        <v>0</v>
      </c>
      <c r="Q2630" s="15">
        <v>0</v>
      </c>
      <c r="R2630" s="15">
        <v>0</v>
      </c>
      <c r="S2630" s="15">
        <v>0</v>
      </c>
      <c r="T2630" s="15">
        <f t="shared" si="205"/>
        <v>0</v>
      </c>
      <c r="U2630" s="15">
        <v>0</v>
      </c>
      <c r="V2630" s="15">
        <v>0</v>
      </c>
      <c r="W2630" s="15">
        <v>0</v>
      </c>
      <c r="X2630" s="15">
        <v>0</v>
      </c>
      <c r="Y2630" s="15">
        <v>0</v>
      </c>
      <c r="Z2630" s="15">
        <v>0</v>
      </c>
      <c r="AA2630" s="15">
        <v>0</v>
      </c>
      <c r="AB2630" s="15">
        <v>0</v>
      </c>
      <c r="AC2630" s="15">
        <v>0</v>
      </c>
      <c r="AD2630" s="15">
        <v>0</v>
      </c>
      <c r="AE2630" s="15">
        <v>0</v>
      </c>
      <c r="AF2630" s="15">
        <v>0</v>
      </c>
      <c r="AG2630" s="15">
        <f t="shared" si="206"/>
        <v>0</v>
      </c>
      <c r="AH2630" s="15">
        <v>0</v>
      </c>
      <c r="AI2630" s="15">
        <v>0</v>
      </c>
      <c r="AJ2630" s="15">
        <v>0</v>
      </c>
      <c r="AK2630" s="15">
        <v>0</v>
      </c>
      <c r="AL2630" s="15">
        <v>0</v>
      </c>
      <c r="AM2630" s="15">
        <v>0</v>
      </c>
      <c r="AN2630" s="15">
        <v>0</v>
      </c>
      <c r="AO2630" s="15">
        <v>0</v>
      </c>
      <c r="AP2630" s="15">
        <v>0</v>
      </c>
      <c r="AQ2630" s="15">
        <v>0</v>
      </c>
      <c r="AR2630" s="15">
        <v>0</v>
      </c>
      <c r="AS2630" s="15">
        <v>0</v>
      </c>
      <c r="AT2630" s="15">
        <f t="shared" si="207"/>
        <v>0</v>
      </c>
      <c r="AU2630" s="15">
        <v>-82.788549331665038</v>
      </c>
      <c r="AV2630" s="15">
        <v>472.24504003906247</v>
      </c>
      <c r="AW2630" s="15">
        <v>68.53804139709473</v>
      </c>
      <c r="AX2630" s="15">
        <v>86.62023997497559</v>
      </c>
      <c r="AY2630" s="15">
        <v>-99.680289989471433</v>
      </c>
      <c r="AZ2630" s="15">
        <v>22.980615966796876</v>
      </c>
      <c r="BA2630" s="15">
        <v>42.968869873046877</v>
      </c>
      <c r="BB2630" s="15">
        <v>0.4343648681640625</v>
      </c>
      <c r="BC2630" s="15">
        <v>-7.3955406494140625</v>
      </c>
      <c r="BD2630" s="15">
        <v>564.34476635742192</v>
      </c>
      <c r="BE2630" s="15">
        <v>567.5107360839844</v>
      </c>
      <c r="BF2630" s="15">
        <v>570.25156616210938</v>
      </c>
      <c r="BG2630" s="15">
        <f t="shared" si="208"/>
        <v>2206.0298607521054</v>
      </c>
      <c r="BH2630" t="str">
        <f t="shared" si="209"/>
        <v>SCGGas</v>
      </c>
      <c r="BI2630" t="str">
        <f>VLOOKUP(BH2630,[2]Summary!$C$29:$C$56,1,0)</f>
        <v>SCGGas</v>
      </c>
      <c r="BJ2630" s="16">
        <v>44562</v>
      </c>
    </row>
    <row r="2631" spans="1:62" x14ac:dyDescent="0.25">
      <c r="A2631" s="13" t="s">
        <v>5309</v>
      </c>
      <c r="B2631" s="13" t="s">
        <v>5310</v>
      </c>
      <c r="C2631" t="s">
        <v>5311</v>
      </c>
      <c r="D2631" t="s">
        <v>361</v>
      </c>
      <c r="E2631" t="s">
        <v>475</v>
      </c>
      <c r="F2631" s="13" t="s">
        <v>302</v>
      </c>
      <c r="H2631" s="15">
        <v>0</v>
      </c>
      <c r="I2631" s="15">
        <v>0</v>
      </c>
      <c r="J2631" s="15">
        <v>0</v>
      </c>
      <c r="K2631" s="15">
        <v>0</v>
      </c>
      <c r="L2631" s="15">
        <v>0</v>
      </c>
      <c r="M2631" s="15">
        <v>0</v>
      </c>
      <c r="N2631" s="15">
        <v>0</v>
      </c>
      <c r="O2631" s="15">
        <v>0</v>
      </c>
      <c r="P2631" s="15">
        <v>0</v>
      </c>
      <c r="Q2631" s="15">
        <v>0</v>
      </c>
      <c r="R2631" s="15">
        <v>0</v>
      </c>
      <c r="S2631" s="15">
        <v>0</v>
      </c>
      <c r="T2631" s="15">
        <f t="shared" si="205"/>
        <v>0</v>
      </c>
      <c r="U2631" s="15">
        <v>0</v>
      </c>
      <c r="V2631" s="15">
        <v>0</v>
      </c>
      <c r="W2631" s="15">
        <v>0</v>
      </c>
      <c r="X2631" s="15">
        <v>0</v>
      </c>
      <c r="Y2631" s="15">
        <v>0</v>
      </c>
      <c r="Z2631" s="15">
        <v>0</v>
      </c>
      <c r="AA2631" s="15">
        <v>0</v>
      </c>
      <c r="AB2631" s="15">
        <v>0</v>
      </c>
      <c r="AC2631" s="15">
        <v>0</v>
      </c>
      <c r="AD2631" s="15">
        <v>0</v>
      </c>
      <c r="AE2631" s="15">
        <v>0</v>
      </c>
      <c r="AF2631" s="15">
        <v>0</v>
      </c>
      <c r="AG2631" s="15">
        <f t="shared" si="206"/>
        <v>0</v>
      </c>
      <c r="AH2631" s="15">
        <v>0</v>
      </c>
      <c r="AI2631" s="15">
        <v>0</v>
      </c>
      <c r="AJ2631" s="15">
        <v>0</v>
      </c>
      <c r="AK2631" s="15">
        <v>0</v>
      </c>
      <c r="AL2631" s="15">
        <v>0</v>
      </c>
      <c r="AM2631" s="15">
        <v>0</v>
      </c>
      <c r="AN2631" s="15">
        <v>0</v>
      </c>
      <c r="AO2631" s="15">
        <v>0</v>
      </c>
      <c r="AP2631" s="15">
        <v>0</v>
      </c>
      <c r="AQ2631" s="15">
        <v>0</v>
      </c>
      <c r="AR2631" s="15">
        <v>0</v>
      </c>
      <c r="AS2631" s="15">
        <v>0</v>
      </c>
      <c r="AT2631" s="15">
        <f t="shared" si="207"/>
        <v>0</v>
      </c>
      <c r="AU2631" s="15">
        <v>-348.77939400482177</v>
      </c>
      <c r="AV2631" s="15">
        <v>753.15812213134768</v>
      </c>
      <c r="AW2631" s="15">
        <v>626.48713836669924</v>
      </c>
      <c r="AX2631" s="15">
        <v>1565.1953672485351</v>
      </c>
      <c r="AY2631" s="15">
        <v>1526.9981180419923</v>
      </c>
      <c r="AZ2631" s="15">
        <v>7988.9141235938068</v>
      </c>
      <c r="BA2631" s="15">
        <v>3121.1284384765627</v>
      </c>
      <c r="BB2631" s="15">
        <v>2536.0906939697265</v>
      </c>
      <c r="BC2631" s="15">
        <v>2868.5886396484375</v>
      </c>
      <c r="BD2631" s="15">
        <v>877.09175439453122</v>
      </c>
      <c r="BE2631" s="15">
        <v>882.01223388671872</v>
      </c>
      <c r="BF2631" s="15">
        <v>1261.0671933593751</v>
      </c>
      <c r="BG2631" s="15">
        <f t="shared" si="208"/>
        <v>23657.952429112913</v>
      </c>
      <c r="BH2631" t="str">
        <f t="shared" si="209"/>
        <v>SCGGas</v>
      </c>
      <c r="BI2631" t="str">
        <f>VLOOKUP(BH2631,[2]Summary!$C$29:$C$56,1,0)</f>
        <v>SCGGas</v>
      </c>
      <c r="BJ2631" s="16">
        <v>44562</v>
      </c>
    </row>
    <row r="2632" spans="1:62" x14ac:dyDescent="0.25">
      <c r="A2632" s="13" t="s">
        <v>5312</v>
      </c>
      <c r="B2632" s="13" t="s">
        <v>5313</v>
      </c>
      <c r="C2632" t="s">
        <v>5314</v>
      </c>
      <c r="D2632" t="s">
        <v>361</v>
      </c>
      <c r="E2632" t="s">
        <v>475</v>
      </c>
      <c r="F2632" s="13" t="s">
        <v>302</v>
      </c>
      <c r="H2632" s="15">
        <v>0</v>
      </c>
      <c r="I2632" s="15">
        <v>0</v>
      </c>
      <c r="J2632" s="15">
        <v>0</v>
      </c>
      <c r="K2632" s="15">
        <v>0</v>
      </c>
      <c r="L2632" s="15">
        <v>0</v>
      </c>
      <c r="M2632" s="15">
        <v>0</v>
      </c>
      <c r="N2632" s="15">
        <v>0</v>
      </c>
      <c r="O2632" s="15">
        <v>0</v>
      </c>
      <c r="P2632" s="15">
        <v>0</v>
      </c>
      <c r="Q2632" s="15">
        <v>0</v>
      </c>
      <c r="R2632" s="15">
        <v>0</v>
      </c>
      <c r="S2632" s="15">
        <v>0</v>
      </c>
      <c r="T2632" s="15">
        <f t="shared" si="205"/>
        <v>0</v>
      </c>
      <c r="U2632" s="15">
        <v>0</v>
      </c>
      <c r="V2632" s="15">
        <v>0</v>
      </c>
      <c r="W2632" s="15">
        <v>0</v>
      </c>
      <c r="X2632" s="15">
        <v>0</v>
      </c>
      <c r="Y2632" s="15">
        <v>0</v>
      </c>
      <c r="Z2632" s="15">
        <v>0</v>
      </c>
      <c r="AA2632" s="15">
        <v>0</v>
      </c>
      <c r="AB2632" s="15">
        <v>0</v>
      </c>
      <c r="AC2632" s="15">
        <v>0</v>
      </c>
      <c r="AD2632" s="15">
        <v>0</v>
      </c>
      <c r="AE2632" s="15">
        <v>0</v>
      </c>
      <c r="AF2632" s="15">
        <v>0</v>
      </c>
      <c r="AG2632" s="15">
        <f t="shared" si="206"/>
        <v>0</v>
      </c>
      <c r="AH2632" s="15">
        <v>0</v>
      </c>
      <c r="AI2632" s="15">
        <v>0</v>
      </c>
      <c r="AJ2632" s="15">
        <v>0</v>
      </c>
      <c r="AK2632" s="15">
        <v>0</v>
      </c>
      <c r="AL2632" s="15">
        <v>0</v>
      </c>
      <c r="AM2632" s="15">
        <v>0</v>
      </c>
      <c r="AN2632" s="15">
        <v>0</v>
      </c>
      <c r="AO2632" s="15">
        <v>0</v>
      </c>
      <c r="AP2632" s="15">
        <v>0</v>
      </c>
      <c r="AQ2632" s="15">
        <v>0</v>
      </c>
      <c r="AR2632" s="15">
        <v>0</v>
      </c>
      <c r="AS2632" s="15">
        <v>0</v>
      </c>
      <c r="AT2632" s="15">
        <f t="shared" si="207"/>
        <v>0</v>
      </c>
      <c r="AU2632" s="15">
        <v>-104.45596027755737</v>
      </c>
      <c r="AV2632" s="15">
        <v>308.98047323608398</v>
      </c>
      <c r="AW2632" s="15">
        <v>375.2950385437012</v>
      </c>
      <c r="AX2632" s="15">
        <v>299.39940478515626</v>
      </c>
      <c r="AY2632" s="15">
        <v>350.09344219970706</v>
      </c>
      <c r="AZ2632" s="15">
        <v>921.76382714843749</v>
      </c>
      <c r="BA2632" s="15">
        <v>411.45100415039065</v>
      </c>
      <c r="BB2632" s="15">
        <v>617.78672607421879</v>
      </c>
      <c r="BC2632" s="15">
        <v>489.53167529296877</v>
      </c>
      <c r="BD2632" s="15">
        <v>609.84950341796878</v>
      </c>
      <c r="BE2632" s="15">
        <v>613.27075341796876</v>
      </c>
      <c r="BF2632" s="15">
        <v>632.4632580566406</v>
      </c>
      <c r="BG2632" s="15">
        <f t="shared" si="208"/>
        <v>5525.4291460456852</v>
      </c>
      <c r="BH2632" t="str">
        <f t="shared" si="209"/>
        <v>SCGGas</v>
      </c>
      <c r="BI2632" t="str">
        <f>VLOOKUP(BH2632,[2]Summary!$C$29:$C$56,1,0)</f>
        <v>SCGGas</v>
      </c>
      <c r="BJ2632" s="16">
        <v>44562</v>
      </c>
    </row>
    <row r="2633" spans="1:62" x14ac:dyDescent="0.25">
      <c r="A2633" s="13" t="s">
        <v>5315</v>
      </c>
      <c r="B2633" s="13" t="s">
        <v>5316</v>
      </c>
      <c r="C2633" t="s">
        <v>5317</v>
      </c>
      <c r="D2633" t="s">
        <v>361</v>
      </c>
      <c r="E2633" t="s">
        <v>475</v>
      </c>
      <c r="F2633" s="13" t="s">
        <v>302</v>
      </c>
      <c r="H2633" s="15">
        <v>0</v>
      </c>
      <c r="I2633" s="15">
        <v>0</v>
      </c>
      <c r="J2633" s="15">
        <v>0</v>
      </c>
      <c r="K2633" s="15">
        <v>0</v>
      </c>
      <c r="L2633" s="15">
        <v>0</v>
      </c>
      <c r="M2633" s="15">
        <v>0</v>
      </c>
      <c r="N2633" s="15">
        <v>0</v>
      </c>
      <c r="O2633" s="15">
        <v>0</v>
      </c>
      <c r="P2633" s="15">
        <v>0</v>
      </c>
      <c r="Q2633" s="15">
        <v>0</v>
      </c>
      <c r="R2633" s="15">
        <v>0</v>
      </c>
      <c r="S2633" s="15">
        <v>0</v>
      </c>
      <c r="T2633" s="15">
        <f t="shared" si="205"/>
        <v>0</v>
      </c>
      <c r="U2633" s="15">
        <v>0</v>
      </c>
      <c r="V2633" s="15">
        <v>0</v>
      </c>
      <c r="W2633" s="15">
        <v>0</v>
      </c>
      <c r="X2633" s="15">
        <v>0</v>
      </c>
      <c r="Y2633" s="15">
        <v>0</v>
      </c>
      <c r="Z2633" s="15">
        <v>0</v>
      </c>
      <c r="AA2633" s="15">
        <v>0</v>
      </c>
      <c r="AB2633" s="15">
        <v>0</v>
      </c>
      <c r="AC2633" s="15">
        <v>0</v>
      </c>
      <c r="AD2633" s="15">
        <v>0</v>
      </c>
      <c r="AE2633" s="15">
        <v>0</v>
      </c>
      <c r="AF2633" s="15">
        <v>0</v>
      </c>
      <c r="AG2633" s="15">
        <f t="shared" si="206"/>
        <v>0</v>
      </c>
      <c r="AH2633" s="15">
        <v>0</v>
      </c>
      <c r="AI2633" s="15">
        <v>0</v>
      </c>
      <c r="AJ2633" s="15">
        <v>0</v>
      </c>
      <c r="AK2633" s="15">
        <v>0</v>
      </c>
      <c r="AL2633" s="15">
        <v>0</v>
      </c>
      <c r="AM2633" s="15">
        <v>0</v>
      </c>
      <c r="AN2633" s="15">
        <v>0</v>
      </c>
      <c r="AO2633" s="15">
        <v>0</v>
      </c>
      <c r="AP2633" s="15">
        <v>0</v>
      </c>
      <c r="AQ2633" s="15">
        <v>0</v>
      </c>
      <c r="AR2633" s="15">
        <v>0</v>
      </c>
      <c r="AS2633" s="15">
        <v>0</v>
      </c>
      <c r="AT2633" s="15">
        <f t="shared" si="207"/>
        <v>0</v>
      </c>
      <c r="AU2633" s="15">
        <v>11.449979614257812</v>
      </c>
      <c r="AV2633" s="15">
        <v>135.58311151123047</v>
      </c>
      <c r="AW2633" s="15">
        <v>492.8730008544922</v>
      </c>
      <c r="AX2633" s="15">
        <v>626.51966088867186</v>
      </c>
      <c r="AY2633" s="15">
        <v>856.20813500976567</v>
      </c>
      <c r="AZ2633" s="15">
        <v>1062.4676259765624</v>
      </c>
      <c r="BA2633" s="15">
        <v>1182.1639926757812</v>
      </c>
      <c r="BB2633" s="15">
        <v>785.88692626953127</v>
      </c>
      <c r="BC2633" s="15">
        <v>497.12964648437497</v>
      </c>
      <c r="BD2633" s="15">
        <v>3.5898701171875</v>
      </c>
      <c r="BE2633" s="15">
        <v>3.6100100097656251</v>
      </c>
      <c r="BF2633" s="15">
        <v>3.630260009765625</v>
      </c>
      <c r="BG2633" s="15">
        <f t="shared" si="208"/>
        <v>5661.1122194213876</v>
      </c>
      <c r="BH2633" t="str">
        <f t="shared" si="209"/>
        <v>SCGGas</v>
      </c>
      <c r="BI2633" t="str">
        <f>VLOOKUP(BH2633,[2]Summary!$C$29:$C$56,1,0)</f>
        <v>SCGGas</v>
      </c>
      <c r="BJ2633" s="16">
        <v>44562</v>
      </c>
    </row>
    <row r="2634" spans="1:62" x14ac:dyDescent="0.25">
      <c r="A2634" s="13" t="s">
        <v>5318</v>
      </c>
      <c r="B2634" s="13" t="s">
        <v>5319</v>
      </c>
      <c r="C2634" t="s">
        <v>5320</v>
      </c>
      <c r="D2634" t="s">
        <v>361</v>
      </c>
      <c r="E2634" t="s">
        <v>475</v>
      </c>
      <c r="F2634" s="13" t="s">
        <v>302</v>
      </c>
      <c r="H2634" s="15">
        <v>0</v>
      </c>
      <c r="I2634" s="15">
        <v>0</v>
      </c>
      <c r="J2634" s="15">
        <v>0</v>
      </c>
      <c r="K2634" s="15">
        <v>0</v>
      </c>
      <c r="L2634" s="15">
        <v>0</v>
      </c>
      <c r="M2634" s="15">
        <v>0</v>
      </c>
      <c r="N2634" s="15">
        <v>0</v>
      </c>
      <c r="O2634" s="15">
        <v>0</v>
      </c>
      <c r="P2634" s="15">
        <v>0</v>
      </c>
      <c r="Q2634" s="15">
        <v>0</v>
      </c>
      <c r="R2634" s="15">
        <v>0</v>
      </c>
      <c r="S2634" s="15">
        <v>0</v>
      </c>
      <c r="T2634" s="15">
        <f t="shared" si="205"/>
        <v>0</v>
      </c>
      <c r="U2634" s="15">
        <v>0</v>
      </c>
      <c r="V2634" s="15">
        <v>0</v>
      </c>
      <c r="W2634" s="15">
        <v>0</v>
      </c>
      <c r="X2634" s="15">
        <v>0</v>
      </c>
      <c r="Y2634" s="15">
        <v>0</v>
      </c>
      <c r="Z2634" s="15">
        <v>0</v>
      </c>
      <c r="AA2634" s="15">
        <v>0</v>
      </c>
      <c r="AB2634" s="15">
        <v>0</v>
      </c>
      <c r="AC2634" s="15">
        <v>0</v>
      </c>
      <c r="AD2634" s="15">
        <v>0</v>
      </c>
      <c r="AE2634" s="15">
        <v>0</v>
      </c>
      <c r="AF2634" s="15">
        <v>0</v>
      </c>
      <c r="AG2634" s="15">
        <f t="shared" si="206"/>
        <v>0</v>
      </c>
      <c r="AH2634" s="15">
        <v>0</v>
      </c>
      <c r="AI2634" s="15">
        <v>0</v>
      </c>
      <c r="AJ2634" s="15">
        <v>0</v>
      </c>
      <c r="AK2634" s="15">
        <v>0</v>
      </c>
      <c r="AL2634" s="15">
        <v>0</v>
      </c>
      <c r="AM2634" s="15">
        <v>0</v>
      </c>
      <c r="AN2634" s="15">
        <v>0</v>
      </c>
      <c r="AO2634" s="15">
        <v>0</v>
      </c>
      <c r="AP2634" s="15">
        <v>0</v>
      </c>
      <c r="AQ2634" s="15">
        <v>0</v>
      </c>
      <c r="AR2634" s="15">
        <v>0</v>
      </c>
      <c r="AS2634" s="15">
        <v>0</v>
      </c>
      <c r="AT2634" s="15">
        <f t="shared" si="207"/>
        <v>0</v>
      </c>
      <c r="AU2634" s="15">
        <v>-122.59555009746552</v>
      </c>
      <c r="AV2634" s="15">
        <v>203.82856106567382</v>
      </c>
      <c r="AW2634" s="15">
        <v>135.07179150390624</v>
      </c>
      <c r="AX2634" s="15">
        <v>53.6486796875</v>
      </c>
      <c r="AY2634" s="15">
        <v>130.14279150390624</v>
      </c>
      <c r="AZ2634" s="15">
        <v>504.99646777343747</v>
      </c>
      <c r="BA2634" s="15">
        <v>289.81948339843751</v>
      </c>
      <c r="BB2634" s="15">
        <v>307.44827050781248</v>
      </c>
      <c r="BC2634" s="15">
        <v>170.28788085937501</v>
      </c>
      <c r="BD2634" s="15">
        <v>496.76050158691407</v>
      </c>
      <c r="BE2634" s="15">
        <v>880.33171948242193</v>
      </c>
      <c r="BF2634" s="15">
        <v>281.03192039489744</v>
      </c>
      <c r="BG2634" s="15">
        <f t="shared" si="208"/>
        <v>3330.7725176668164</v>
      </c>
      <c r="BH2634" t="str">
        <f t="shared" si="209"/>
        <v>SCGGas</v>
      </c>
      <c r="BI2634" t="str">
        <f>VLOOKUP(BH2634,[2]Summary!$C$29:$C$56,1,0)</f>
        <v>SCGGas</v>
      </c>
      <c r="BJ2634" s="16">
        <v>44562</v>
      </c>
    </row>
    <row r="2635" spans="1:62" x14ac:dyDescent="0.25">
      <c r="A2635" s="13" t="s">
        <v>5321</v>
      </c>
      <c r="B2635" s="13" t="s">
        <v>5322</v>
      </c>
      <c r="C2635" t="s">
        <v>5323</v>
      </c>
      <c r="D2635" t="s">
        <v>18</v>
      </c>
      <c r="E2635" t="s">
        <v>301</v>
      </c>
      <c r="F2635" s="13" t="s">
        <v>60</v>
      </c>
      <c r="H2635" s="15">
        <v>0</v>
      </c>
      <c r="I2635" s="15">
        <v>0</v>
      </c>
      <c r="J2635" s="15">
        <v>0</v>
      </c>
      <c r="K2635" s="15">
        <v>0</v>
      </c>
      <c r="L2635" s="15">
        <v>0</v>
      </c>
      <c r="M2635" s="15">
        <v>0</v>
      </c>
      <c r="N2635" s="15">
        <v>0</v>
      </c>
      <c r="O2635" s="15">
        <v>0</v>
      </c>
      <c r="P2635" s="15">
        <v>0</v>
      </c>
      <c r="Q2635" s="15">
        <v>0</v>
      </c>
      <c r="R2635" s="15">
        <v>0</v>
      </c>
      <c r="S2635" s="15">
        <v>0</v>
      </c>
      <c r="T2635" s="15">
        <f t="shared" si="205"/>
        <v>0</v>
      </c>
      <c r="U2635" s="15">
        <v>0</v>
      </c>
      <c r="V2635" s="15">
        <v>0</v>
      </c>
      <c r="W2635" s="15">
        <v>0</v>
      </c>
      <c r="X2635" s="15">
        <v>0</v>
      </c>
      <c r="Y2635" s="15">
        <v>0</v>
      </c>
      <c r="Z2635" s="15">
        <v>0</v>
      </c>
      <c r="AA2635" s="15">
        <v>0</v>
      </c>
      <c r="AB2635" s="15">
        <v>0</v>
      </c>
      <c r="AC2635" s="15">
        <v>0</v>
      </c>
      <c r="AD2635" s="15">
        <v>0</v>
      </c>
      <c r="AE2635" s="15">
        <v>0</v>
      </c>
      <c r="AF2635" s="15">
        <v>0</v>
      </c>
      <c r="AG2635" s="15">
        <f t="shared" si="206"/>
        <v>0</v>
      </c>
      <c r="AH2635" s="15">
        <v>0</v>
      </c>
      <c r="AI2635" s="15">
        <v>0</v>
      </c>
      <c r="AJ2635" s="15">
        <v>0</v>
      </c>
      <c r="AK2635" s="15">
        <v>0</v>
      </c>
      <c r="AL2635" s="15">
        <v>0</v>
      </c>
      <c r="AM2635" s="15">
        <v>0</v>
      </c>
      <c r="AN2635" s="15">
        <v>0</v>
      </c>
      <c r="AO2635" s="15">
        <v>0</v>
      </c>
      <c r="AP2635" s="15">
        <v>0</v>
      </c>
      <c r="AQ2635" s="15">
        <v>0</v>
      </c>
      <c r="AR2635" s="15">
        <v>0</v>
      </c>
      <c r="AS2635" s="15">
        <v>0</v>
      </c>
      <c r="AT2635" s="15">
        <f t="shared" si="207"/>
        <v>0</v>
      </c>
      <c r="AU2635" s="15">
        <v>0</v>
      </c>
      <c r="AV2635" s="15">
        <v>0</v>
      </c>
      <c r="AW2635" s="15">
        <v>0</v>
      </c>
      <c r="AX2635" s="15">
        <v>0</v>
      </c>
      <c r="AY2635" s="15">
        <v>0</v>
      </c>
      <c r="AZ2635" s="15">
        <v>6.4388198242187498</v>
      </c>
      <c r="BA2635" s="15">
        <v>0</v>
      </c>
      <c r="BB2635" s="15">
        <v>0</v>
      </c>
      <c r="BC2635" s="15">
        <v>0</v>
      </c>
      <c r="BD2635" s="15">
        <v>30</v>
      </c>
      <c r="BE2635" s="15">
        <v>0</v>
      </c>
      <c r="BF2635" s="15">
        <v>95.061179687500001</v>
      </c>
      <c r="BG2635" s="15">
        <f t="shared" si="208"/>
        <v>131.49999951171876</v>
      </c>
      <c r="BH2635" t="str">
        <f t="shared" si="209"/>
        <v>UICommon</v>
      </c>
      <c r="BI2635" t="str">
        <f>VLOOKUP(BH2635,[2]Summary!$C$29:$C$56,1,0)</f>
        <v>UICommon</v>
      </c>
      <c r="BJ2635" s="16">
        <v>44562</v>
      </c>
    </row>
    <row r="2636" spans="1:62" x14ac:dyDescent="0.25">
      <c r="A2636" s="13" t="s">
        <v>5324</v>
      </c>
      <c r="B2636" s="13" t="s">
        <v>5325</v>
      </c>
      <c r="C2636" t="s">
        <v>5326</v>
      </c>
      <c r="D2636" t="s">
        <v>595</v>
      </c>
      <c r="E2636" t="s">
        <v>301</v>
      </c>
      <c r="F2636" s="13" t="s">
        <v>33</v>
      </c>
      <c r="H2636" s="15">
        <v>0</v>
      </c>
      <c r="I2636" s="15">
        <v>0</v>
      </c>
      <c r="J2636" s="15">
        <v>0</v>
      </c>
      <c r="K2636" s="15">
        <v>0</v>
      </c>
      <c r="L2636" s="15">
        <v>0</v>
      </c>
      <c r="M2636" s="15">
        <v>0</v>
      </c>
      <c r="N2636" s="15">
        <v>0</v>
      </c>
      <c r="O2636" s="15">
        <v>0</v>
      </c>
      <c r="P2636" s="15">
        <v>0</v>
      </c>
      <c r="Q2636" s="15">
        <v>0</v>
      </c>
      <c r="R2636" s="15">
        <v>0</v>
      </c>
      <c r="S2636" s="15">
        <v>0</v>
      </c>
      <c r="T2636" s="15">
        <f t="shared" si="205"/>
        <v>0</v>
      </c>
      <c r="U2636" s="15">
        <v>0</v>
      </c>
      <c r="V2636" s="15">
        <v>0</v>
      </c>
      <c r="W2636" s="15">
        <v>0</v>
      </c>
      <c r="X2636" s="15">
        <v>0</v>
      </c>
      <c r="Y2636" s="15">
        <v>0</v>
      </c>
      <c r="Z2636" s="15">
        <v>0</v>
      </c>
      <c r="AA2636" s="15">
        <v>0</v>
      </c>
      <c r="AB2636" s="15">
        <v>0</v>
      </c>
      <c r="AC2636" s="15">
        <v>0</v>
      </c>
      <c r="AD2636" s="15">
        <v>0</v>
      </c>
      <c r="AE2636" s="15">
        <v>0</v>
      </c>
      <c r="AF2636" s="15">
        <v>0</v>
      </c>
      <c r="AG2636" s="15">
        <f t="shared" si="206"/>
        <v>0</v>
      </c>
      <c r="AH2636" s="15">
        <v>0</v>
      </c>
      <c r="AI2636" s="15">
        <v>0</v>
      </c>
      <c r="AJ2636" s="15">
        <v>0</v>
      </c>
      <c r="AK2636" s="15">
        <v>0</v>
      </c>
      <c r="AL2636" s="15">
        <v>0</v>
      </c>
      <c r="AM2636" s="15">
        <v>0</v>
      </c>
      <c r="AN2636" s="15">
        <v>0</v>
      </c>
      <c r="AO2636" s="15">
        <v>0</v>
      </c>
      <c r="AP2636" s="15">
        <v>0</v>
      </c>
      <c r="AQ2636" s="15">
        <v>0</v>
      </c>
      <c r="AR2636" s="15">
        <v>0</v>
      </c>
      <c r="AS2636" s="15">
        <v>0</v>
      </c>
      <c r="AT2636" s="15">
        <f t="shared" si="207"/>
        <v>0</v>
      </c>
      <c r="AU2636" s="15">
        <v>0</v>
      </c>
      <c r="AV2636" s="15">
        <v>0</v>
      </c>
      <c r="AW2636" s="15">
        <v>814.52055493164062</v>
      </c>
      <c r="AX2636" s="15">
        <v>293.88442236328126</v>
      </c>
      <c r="AY2636" s="15">
        <v>46.403241210937502</v>
      </c>
      <c r="AZ2636" s="15">
        <v>0</v>
      </c>
      <c r="BA2636" s="15">
        <v>36.449829589843752</v>
      </c>
      <c r="BB2636" s="15">
        <v>7.0673999023437499</v>
      </c>
      <c r="BC2636" s="15">
        <v>0</v>
      </c>
      <c r="BD2636" s="15">
        <v>0</v>
      </c>
      <c r="BE2636" s="15">
        <v>12.048309570312499</v>
      </c>
      <c r="BF2636" s="15">
        <v>73.965000000000003</v>
      </c>
      <c r="BG2636" s="15">
        <f t="shared" si="208"/>
        <v>1284.3387575683596</v>
      </c>
      <c r="BH2636" t="str">
        <f t="shared" si="209"/>
        <v>CMPCommon</v>
      </c>
      <c r="BI2636" t="str">
        <f>VLOOKUP(BH2636,[2]Summary!$C$29:$C$56,1,0)</f>
        <v>CMPCommon</v>
      </c>
      <c r="BJ2636" s="16">
        <v>44562</v>
      </c>
    </row>
    <row r="2637" spans="1:62" x14ac:dyDescent="0.25">
      <c r="A2637" s="13" t="s">
        <v>5327</v>
      </c>
      <c r="B2637" s="13" t="s">
        <v>5328</v>
      </c>
      <c r="C2637" t="s">
        <v>5329</v>
      </c>
      <c r="D2637" t="s">
        <v>361</v>
      </c>
      <c r="E2637" t="s">
        <v>475</v>
      </c>
      <c r="F2637" s="13" t="s">
        <v>33</v>
      </c>
      <c r="H2637" s="15">
        <v>0</v>
      </c>
      <c r="I2637" s="15">
        <v>0</v>
      </c>
      <c r="J2637" s="15">
        <v>0</v>
      </c>
      <c r="K2637" s="15">
        <v>0</v>
      </c>
      <c r="L2637" s="15">
        <v>0</v>
      </c>
      <c r="M2637" s="15">
        <v>0</v>
      </c>
      <c r="N2637" s="15">
        <v>0</v>
      </c>
      <c r="O2637" s="15">
        <v>0</v>
      </c>
      <c r="P2637" s="15">
        <v>0</v>
      </c>
      <c r="Q2637" s="15">
        <v>0</v>
      </c>
      <c r="R2637" s="15">
        <v>0</v>
      </c>
      <c r="S2637" s="15">
        <v>0</v>
      </c>
      <c r="T2637" s="15">
        <f t="shared" si="205"/>
        <v>0</v>
      </c>
      <c r="U2637" s="15">
        <v>0</v>
      </c>
      <c r="V2637" s="15">
        <v>0</v>
      </c>
      <c r="W2637" s="15">
        <v>0</v>
      </c>
      <c r="X2637" s="15">
        <v>0</v>
      </c>
      <c r="Y2637" s="15">
        <v>0</v>
      </c>
      <c r="Z2637" s="15">
        <v>0</v>
      </c>
      <c r="AA2637" s="15">
        <v>0</v>
      </c>
      <c r="AB2637" s="15">
        <v>0</v>
      </c>
      <c r="AC2637" s="15">
        <v>0</v>
      </c>
      <c r="AD2637" s="15">
        <v>0</v>
      </c>
      <c r="AE2637" s="15">
        <v>0</v>
      </c>
      <c r="AF2637" s="15">
        <v>0</v>
      </c>
      <c r="AG2637" s="15">
        <f t="shared" si="206"/>
        <v>0</v>
      </c>
      <c r="AH2637" s="15">
        <v>0</v>
      </c>
      <c r="AI2637" s="15">
        <v>0</v>
      </c>
      <c r="AJ2637" s="15">
        <v>0</v>
      </c>
      <c r="AK2637" s="15">
        <v>0</v>
      </c>
      <c r="AL2637" s="15">
        <v>0</v>
      </c>
      <c r="AM2637" s="15">
        <v>0</v>
      </c>
      <c r="AN2637" s="15">
        <v>0</v>
      </c>
      <c r="AO2637" s="15">
        <v>0</v>
      </c>
      <c r="AP2637" s="15">
        <v>0</v>
      </c>
      <c r="AQ2637" s="15">
        <v>0</v>
      </c>
      <c r="AR2637" s="15">
        <v>0</v>
      </c>
      <c r="AS2637" s="15">
        <v>0</v>
      </c>
      <c r="AT2637" s="15">
        <f t="shared" si="207"/>
        <v>0</v>
      </c>
      <c r="AU2637" s="15">
        <v>0</v>
      </c>
      <c r="AV2637" s="15">
        <v>0</v>
      </c>
      <c r="AW2637" s="15">
        <v>12.1160703125</v>
      </c>
      <c r="AX2637" s="15">
        <v>0</v>
      </c>
      <c r="AY2637" s="15">
        <v>0</v>
      </c>
      <c r="AZ2637" s="15">
        <v>0</v>
      </c>
      <c r="BA2637" s="15">
        <v>0</v>
      </c>
      <c r="BB2637" s="15">
        <v>0</v>
      </c>
      <c r="BC2637" s="15">
        <v>0</v>
      </c>
      <c r="BD2637" s="15">
        <v>8</v>
      </c>
      <c r="BE2637" s="15">
        <v>8</v>
      </c>
      <c r="BF2637" s="15">
        <v>8.1132797851562497</v>
      </c>
      <c r="BG2637" s="15">
        <f t="shared" si="208"/>
        <v>36.229350097656251</v>
      </c>
      <c r="BH2637" t="str">
        <f t="shared" si="209"/>
        <v>SCGGas</v>
      </c>
      <c r="BI2637" t="str">
        <f>VLOOKUP(BH2637,[2]Summary!$C$29:$C$56,1,0)</f>
        <v>SCGGas</v>
      </c>
      <c r="BJ2637" s="16">
        <v>44562</v>
      </c>
    </row>
    <row r="2638" spans="1:62" x14ac:dyDescent="0.25">
      <c r="A2638" s="13" t="s">
        <v>5330</v>
      </c>
      <c r="B2638" s="13" t="s">
        <v>5194</v>
      </c>
      <c r="C2638" t="s">
        <v>5331</v>
      </c>
      <c r="D2638" t="s">
        <v>307</v>
      </c>
      <c r="E2638" t="s">
        <v>475</v>
      </c>
      <c r="F2638" s="13" t="s">
        <v>33</v>
      </c>
      <c r="H2638" s="15">
        <v>0</v>
      </c>
      <c r="I2638" s="15">
        <v>0</v>
      </c>
      <c r="J2638" s="15">
        <v>0</v>
      </c>
      <c r="K2638" s="15">
        <v>0</v>
      </c>
      <c r="L2638" s="15">
        <v>0</v>
      </c>
      <c r="M2638" s="15">
        <v>0</v>
      </c>
      <c r="N2638" s="15">
        <v>0</v>
      </c>
      <c r="O2638" s="15">
        <v>0</v>
      </c>
      <c r="P2638" s="15">
        <v>0</v>
      </c>
      <c r="Q2638" s="15">
        <v>0</v>
      </c>
      <c r="R2638" s="15">
        <v>0</v>
      </c>
      <c r="S2638" s="15">
        <v>0</v>
      </c>
      <c r="T2638" s="15">
        <f t="shared" si="205"/>
        <v>0</v>
      </c>
      <c r="U2638" s="15">
        <v>0</v>
      </c>
      <c r="V2638" s="15">
        <v>0</v>
      </c>
      <c r="W2638" s="15">
        <v>0</v>
      </c>
      <c r="X2638" s="15">
        <v>0</v>
      </c>
      <c r="Y2638" s="15">
        <v>0</v>
      </c>
      <c r="Z2638" s="15">
        <v>0</v>
      </c>
      <c r="AA2638" s="15">
        <v>0</v>
      </c>
      <c r="AB2638" s="15">
        <v>0</v>
      </c>
      <c r="AC2638" s="15">
        <v>0</v>
      </c>
      <c r="AD2638" s="15">
        <v>0</v>
      </c>
      <c r="AE2638" s="15">
        <v>0</v>
      </c>
      <c r="AF2638" s="15">
        <v>0</v>
      </c>
      <c r="AG2638" s="15">
        <f t="shared" si="206"/>
        <v>0</v>
      </c>
      <c r="AH2638" s="15">
        <v>0</v>
      </c>
      <c r="AI2638" s="15">
        <v>0</v>
      </c>
      <c r="AJ2638" s="15">
        <v>0</v>
      </c>
      <c r="AK2638" s="15">
        <v>0</v>
      </c>
      <c r="AL2638" s="15">
        <v>0</v>
      </c>
      <c r="AM2638" s="15">
        <v>0</v>
      </c>
      <c r="AN2638" s="15">
        <v>0</v>
      </c>
      <c r="AO2638" s="15">
        <v>0</v>
      </c>
      <c r="AP2638" s="15">
        <v>0</v>
      </c>
      <c r="AQ2638" s="15">
        <v>0</v>
      </c>
      <c r="AR2638" s="15">
        <v>0</v>
      </c>
      <c r="AS2638" s="15">
        <v>0</v>
      </c>
      <c r="AT2638" s="15">
        <f t="shared" si="207"/>
        <v>0</v>
      </c>
      <c r="AU2638" s="15">
        <v>0</v>
      </c>
      <c r="AV2638" s="15">
        <v>0</v>
      </c>
      <c r="AW2638" s="15">
        <v>0</v>
      </c>
      <c r="AX2638" s="15">
        <v>27.096759765624999</v>
      </c>
      <c r="AY2638" s="15">
        <v>0</v>
      </c>
      <c r="AZ2638" s="15">
        <v>0</v>
      </c>
      <c r="BA2638" s="15">
        <v>0</v>
      </c>
      <c r="BB2638" s="15">
        <v>0</v>
      </c>
      <c r="BC2638" s="15">
        <v>0</v>
      </c>
      <c r="BD2638" s="15">
        <v>0</v>
      </c>
      <c r="BE2638" s="15">
        <v>0</v>
      </c>
      <c r="BF2638" s="15">
        <v>0</v>
      </c>
      <c r="BG2638" s="15">
        <f t="shared" si="208"/>
        <v>27.096759765624999</v>
      </c>
      <c r="BH2638" t="str">
        <f t="shared" si="209"/>
        <v>BGCGas</v>
      </c>
      <c r="BI2638" t="str">
        <f>VLOOKUP(BH2638,[2]Summary!$C$29:$C$56,1,0)</f>
        <v>BGCGas</v>
      </c>
      <c r="BJ2638" s="16">
        <v>44317</v>
      </c>
    </row>
    <row r="2639" spans="1:62" x14ac:dyDescent="0.25">
      <c r="A2639" s="13" t="s">
        <v>5332</v>
      </c>
      <c r="B2639" s="13" t="s">
        <v>5194</v>
      </c>
      <c r="C2639" t="s">
        <v>5333</v>
      </c>
      <c r="D2639" t="s">
        <v>434</v>
      </c>
      <c r="E2639" t="s">
        <v>475</v>
      </c>
      <c r="F2639" s="13" t="s">
        <v>33</v>
      </c>
      <c r="H2639" s="15">
        <v>0</v>
      </c>
      <c r="I2639" s="15">
        <v>0</v>
      </c>
      <c r="J2639" s="15">
        <v>0</v>
      </c>
      <c r="K2639" s="15">
        <v>0</v>
      </c>
      <c r="L2639" s="15">
        <v>0</v>
      </c>
      <c r="M2639" s="15">
        <v>0</v>
      </c>
      <c r="N2639" s="15">
        <v>0</v>
      </c>
      <c r="O2639" s="15">
        <v>0</v>
      </c>
      <c r="P2639" s="15">
        <v>0</v>
      </c>
      <c r="Q2639" s="15">
        <v>0</v>
      </c>
      <c r="R2639" s="15">
        <v>0</v>
      </c>
      <c r="S2639" s="15">
        <v>0</v>
      </c>
      <c r="T2639" s="15">
        <f t="shared" si="205"/>
        <v>0</v>
      </c>
      <c r="U2639" s="15">
        <v>0</v>
      </c>
      <c r="V2639" s="15">
        <v>0</v>
      </c>
      <c r="W2639" s="15">
        <v>0</v>
      </c>
      <c r="X2639" s="15">
        <v>0</v>
      </c>
      <c r="Y2639" s="15">
        <v>0</v>
      </c>
      <c r="Z2639" s="15">
        <v>0</v>
      </c>
      <c r="AA2639" s="15">
        <v>0</v>
      </c>
      <c r="AB2639" s="15">
        <v>0</v>
      </c>
      <c r="AC2639" s="15">
        <v>0</v>
      </c>
      <c r="AD2639" s="15">
        <v>0</v>
      </c>
      <c r="AE2639" s="15">
        <v>0</v>
      </c>
      <c r="AF2639" s="15">
        <v>0</v>
      </c>
      <c r="AG2639" s="15">
        <f t="shared" si="206"/>
        <v>0</v>
      </c>
      <c r="AH2639" s="15">
        <v>0</v>
      </c>
      <c r="AI2639" s="15">
        <v>0</v>
      </c>
      <c r="AJ2639" s="15">
        <v>0</v>
      </c>
      <c r="AK2639" s="15">
        <v>0</v>
      </c>
      <c r="AL2639" s="15">
        <v>0</v>
      </c>
      <c r="AM2639" s="15">
        <v>0</v>
      </c>
      <c r="AN2639" s="15">
        <v>0</v>
      </c>
      <c r="AO2639" s="15">
        <v>0</v>
      </c>
      <c r="AP2639" s="15">
        <v>0</v>
      </c>
      <c r="AQ2639" s="15">
        <v>0</v>
      </c>
      <c r="AR2639" s="15">
        <v>0</v>
      </c>
      <c r="AS2639" s="15">
        <v>0</v>
      </c>
      <c r="AT2639" s="15">
        <f t="shared" si="207"/>
        <v>0</v>
      </c>
      <c r="AU2639" s="15">
        <v>0</v>
      </c>
      <c r="AV2639" s="15">
        <v>0</v>
      </c>
      <c r="AW2639" s="15">
        <v>79.933562499999994</v>
      </c>
      <c r="AX2639" s="15">
        <v>1.3702099609375</v>
      </c>
      <c r="AY2639" s="15">
        <v>0</v>
      </c>
      <c r="AZ2639" s="15">
        <v>0</v>
      </c>
      <c r="BA2639" s="15">
        <v>0</v>
      </c>
      <c r="BB2639" s="15">
        <v>0</v>
      </c>
      <c r="BC2639" s="15">
        <v>0</v>
      </c>
      <c r="BD2639" s="15">
        <v>0</v>
      </c>
      <c r="BE2639" s="15">
        <v>0</v>
      </c>
      <c r="BF2639" s="15">
        <v>0</v>
      </c>
      <c r="BG2639" s="15">
        <f t="shared" si="208"/>
        <v>81.303772460937495</v>
      </c>
      <c r="BH2639" t="str">
        <f t="shared" si="209"/>
        <v>CNGGas</v>
      </c>
      <c r="BI2639" t="str">
        <f>VLOOKUP(BH2639,[2]Summary!$C$29:$C$56,1,0)</f>
        <v>CNGGas</v>
      </c>
      <c r="BJ2639" s="16">
        <v>44317</v>
      </c>
    </row>
    <row r="2640" spans="1:62" x14ac:dyDescent="0.25">
      <c r="A2640" s="13" t="s">
        <v>5334</v>
      </c>
      <c r="B2640" s="13" t="s">
        <v>5194</v>
      </c>
      <c r="C2640" t="s">
        <v>5335</v>
      </c>
      <c r="D2640" t="s">
        <v>18</v>
      </c>
      <c r="E2640" t="s">
        <v>301</v>
      </c>
      <c r="F2640" s="13" t="s">
        <v>33</v>
      </c>
      <c r="H2640" s="15">
        <v>0</v>
      </c>
      <c r="I2640" s="15">
        <v>0</v>
      </c>
      <c r="J2640" s="15">
        <v>0</v>
      </c>
      <c r="K2640" s="15">
        <v>0</v>
      </c>
      <c r="L2640" s="15">
        <v>0</v>
      </c>
      <c r="M2640" s="15">
        <v>0</v>
      </c>
      <c r="N2640" s="15">
        <v>0</v>
      </c>
      <c r="O2640" s="15">
        <v>0</v>
      </c>
      <c r="P2640" s="15">
        <v>0</v>
      </c>
      <c r="Q2640" s="15">
        <v>0</v>
      </c>
      <c r="R2640" s="15">
        <v>0</v>
      </c>
      <c r="S2640" s="15">
        <v>0</v>
      </c>
      <c r="T2640" s="15">
        <f t="shared" si="205"/>
        <v>0</v>
      </c>
      <c r="U2640" s="15">
        <v>0</v>
      </c>
      <c r="V2640" s="15">
        <v>0</v>
      </c>
      <c r="W2640" s="15">
        <v>0</v>
      </c>
      <c r="X2640" s="15">
        <v>0</v>
      </c>
      <c r="Y2640" s="15">
        <v>0</v>
      </c>
      <c r="Z2640" s="15">
        <v>0</v>
      </c>
      <c r="AA2640" s="15">
        <v>0</v>
      </c>
      <c r="AB2640" s="15">
        <v>0</v>
      </c>
      <c r="AC2640" s="15">
        <v>0</v>
      </c>
      <c r="AD2640" s="15">
        <v>0</v>
      </c>
      <c r="AE2640" s="15">
        <v>0</v>
      </c>
      <c r="AF2640" s="15">
        <v>0</v>
      </c>
      <c r="AG2640" s="15">
        <f t="shared" si="206"/>
        <v>0</v>
      </c>
      <c r="AH2640" s="15">
        <v>0</v>
      </c>
      <c r="AI2640" s="15">
        <v>0</v>
      </c>
      <c r="AJ2640" s="15">
        <v>0</v>
      </c>
      <c r="AK2640" s="15">
        <v>0</v>
      </c>
      <c r="AL2640" s="15">
        <v>0</v>
      </c>
      <c r="AM2640" s="15">
        <v>0</v>
      </c>
      <c r="AN2640" s="15">
        <v>0</v>
      </c>
      <c r="AO2640" s="15">
        <v>0</v>
      </c>
      <c r="AP2640" s="15">
        <v>0</v>
      </c>
      <c r="AQ2640" s="15">
        <v>0</v>
      </c>
      <c r="AR2640" s="15">
        <v>0</v>
      </c>
      <c r="AS2640" s="15">
        <v>0</v>
      </c>
      <c r="AT2640" s="15">
        <f t="shared" si="207"/>
        <v>0</v>
      </c>
      <c r="AU2640" s="15">
        <v>0</v>
      </c>
      <c r="AV2640" s="15">
        <v>0</v>
      </c>
      <c r="AW2640" s="15">
        <v>251.79499999999999</v>
      </c>
      <c r="AX2640" s="15">
        <v>4.3162299804687496</v>
      </c>
      <c r="AY2640" s="15">
        <v>0</v>
      </c>
      <c r="AZ2640" s="15">
        <v>0</v>
      </c>
      <c r="BA2640" s="15">
        <v>0</v>
      </c>
      <c r="BB2640" s="15">
        <v>0</v>
      </c>
      <c r="BC2640" s="15">
        <v>0</v>
      </c>
      <c r="BD2640" s="15">
        <v>0</v>
      </c>
      <c r="BE2640" s="15">
        <v>0</v>
      </c>
      <c r="BF2640" s="15">
        <v>0</v>
      </c>
      <c r="BG2640" s="15">
        <f t="shared" si="208"/>
        <v>256.11122998046875</v>
      </c>
      <c r="BH2640" t="str">
        <f t="shared" si="209"/>
        <v>UICommon</v>
      </c>
      <c r="BI2640" t="str">
        <f>VLOOKUP(BH2640,[2]Summary!$C$29:$C$56,1,0)</f>
        <v>UICommon</v>
      </c>
      <c r="BJ2640" s="16">
        <v>44317</v>
      </c>
    </row>
    <row r="2641" spans="1:62" x14ac:dyDescent="0.25">
      <c r="A2641" s="13" t="s">
        <v>5336</v>
      </c>
      <c r="B2641" s="13" t="s">
        <v>5208</v>
      </c>
      <c r="C2641" t="s">
        <v>5337</v>
      </c>
      <c r="D2641" t="s">
        <v>307</v>
      </c>
      <c r="E2641" t="s">
        <v>475</v>
      </c>
      <c r="F2641" s="13" t="s">
        <v>33</v>
      </c>
      <c r="H2641" s="15">
        <v>0</v>
      </c>
      <c r="I2641" s="15">
        <v>0</v>
      </c>
      <c r="J2641" s="15">
        <v>0</v>
      </c>
      <c r="K2641" s="15">
        <v>0</v>
      </c>
      <c r="L2641" s="15">
        <v>0</v>
      </c>
      <c r="M2641" s="15">
        <v>0</v>
      </c>
      <c r="N2641" s="15">
        <v>0</v>
      </c>
      <c r="O2641" s="15">
        <v>0</v>
      </c>
      <c r="P2641" s="15">
        <v>0</v>
      </c>
      <c r="Q2641" s="15">
        <v>0</v>
      </c>
      <c r="R2641" s="15">
        <v>0</v>
      </c>
      <c r="S2641" s="15">
        <v>0</v>
      </c>
      <c r="T2641" s="15">
        <f t="shared" si="205"/>
        <v>0</v>
      </c>
      <c r="U2641" s="15">
        <v>0</v>
      </c>
      <c r="V2641" s="15">
        <v>0</v>
      </c>
      <c r="W2641" s="15">
        <v>0</v>
      </c>
      <c r="X2641" s="15">
        <v>0</v>
      </c>
      <c r="Y2641" s="15">
        <v>0</v>
      </c>
      <c r="Z2641" s="15">
        <v>0</v>
      </c>
      <c r="AA2641" s="15">
        <v>0</v>
      </c>
      <c r="AB2641" s="15">
        <v>0</v>
      </c>
      <c r="AC2641" s="15">
        <v>0</v>
      </c>
      <c r="AD2641" s="15">
        <v>0</v>
      </c>
      <c r="AE2641" s="15">
        <v>0</v>
      </c>
      <c r="AF2641" s="15">
        <v>0</v>
      </c>
      <c r="AG2641" s="15">
        <f t="shared" si="206"/>
        <v>0</v>
      </c>
      <c r="AH2641" s="15">
        <v>0</v>
      </c>
      <c r="AI2641" s="15">
        <v>0</v>
      </c>
      <c r="AJ2641" s="15">
        <v>0</v>
      </c>
      <c r="AK2641" s="15">
        <v>0</v>
      </c>
      <c r="AL2641" s="15">
        <v>0</v>
      </c>
      <c r="AM2641" s="15">
        <v>0</v>
      </c>
      <c r="AN2641" s="15">
        <v>0</v>
      </c>
      <c r="AO2641" s="15">
        <v>0</v>
      </c>
      <c r="AP2641" s="15">
        <v>0</v>
      </c>
      <c r="AQ2641" s="15">
        <v>0</v>
      </c>
      <c r="AR2641" s="15">
        <v>0</v>
      </c>
      <c r="AS2641" s="15">
        <v>0</v>
      </c>
      <c r="AT2641" s="15">
        <f t="shared" si="207"/>
        <v>0</v>
      </c>
      <c r="AU2641" s="15">
        <v>0</v>
      </c>
      <c r="AV2641" s="15">
        <v>0</v>
      </c>
      <c r="AW2641" s="15">
        <v>0</v>
      </c>
      <c r="AX2641" s="15">
        <v>0</v>
      </c>
      <c r="AY2641" s="15">
        <v>3.218969970703125</v>
      </c>
      <c r="AZ2641" s="15">
        <v>-4.4200000762939451E-2</v>
      </c>
      <c r="BA2641" s="15">
        <v>0</v>
      </c>
      <c r="BB2641" s="15">
        <v>0</v>
      </c>
      <c r="BC2641" s="15">
        <v>0.6484400024414062</v>
      </c>
      <c r="BD2641" s="15">
        <v>12.878639648437501</v>
      </c>
      <c r="BE2641" s="15">
        <v>48.228781249999997</v>
      </c>
      <c r="BF2641" s="15">
        <v>8.2999804687500003</v>
      </c>
      <c r="BG2641" s="15">
        <f t="shared" si="208"/>
        <v>73.230611339569094</v>
      </c>
      <c r="BH2641" t="str">
        <f t="shared" si="209"/>
        <v>BGCGas</v>
      </c>
      <c r="BI2641" t="str">
        <f>VLOOKUP(BH2641,[2]Summary!$C$29:$C$56,1,0)</f>
        <v>BGCGas</v>
      </c>
      <c r="BJ2641" s="16">
        <v>44562</v>
      </c>
    </row>
    <row r="2642" spans="1:62" x14ac:dyDescent="0.25">
      <c r="A2642" s="13" t="s">
        <v>5338</v>
      </c>
      <c r="B2642" s="13" t="s">
        <v>934</v>
      </c>
      <c r="C2642" t="s">
        <v>5339</v>
      </c>
      <c r="D2642" t="s">
        <v>307</v>
      </c>
      <c r="E2642" t="s">
        <v>475</v>
      </c>
      <c r="F2642" s="13" t="s">
        <v>33</v>
      </c>
      <c r="H2642" s="15">
        <v>0</v>
      </c>
      <c r="I2642" s="15">
        <v>0</v>
      </c>
      <c r="J2642" s="15">
        <v>0</v>
      </c>
      <c r="K2642" s="15">
        <v>0</v>
      </c>
      <c r="L2642" s="15">
        <v>0</v>
      </c>
      <c r="M2642" s="15">
        <v>0</v>
      </c>
      <c r="N2642" s="15">
        <v>0</v>
      </c>
      <c r="O2642" s="15">
        <v>0</v>
      </c>
      <c r="P2642" s="15">
        <v>0</v>
      </c>
      <c r="Q2642" s="15">
        <v>0</v>
      </c>
      <c r="R2642" s="15">
        <v>0</v>
      </c>
      <c r="S2642" s="15">
        <v>0</v>
      </c>
      <c r="T2642" s="15">
        <f t="shared" si="205"/>
        <v>0</v>
      </c>
      <c r="U2642" s="15">
        <v>0</v>
      </c>
      <c r="V2642" s="15">
        <v>0</v>
      </c>
      <c r="W2642" s="15">
        <v>0</v>
      </c>
      <c r="X2642" s="15">
        <v>0</v>
      </c>
      <c r="Y2642" s="15">
        <v>0</v>
      </c>
      <c r="Z2642" s="15">
        <v>0</v>
      </c>
      <c r="AA2642" s="15">
        <v>0</v>
      </c>
      <c r="AB2642" s="15">
        <v>0</v>
      </c>
      <c r="AC2642" s="15">
        <v>0</v>
      </c>
      <c r="AD2642" s="15">
        <v>0</v>
      </c>
      <c r="AE2642" s="15">
        <v>0</v>
      </c>
      <c r="AF2642" s="15">
        <v>0</v>
      </c>
      <c r="AG2642" s="15">
        <f t="shared" si="206"/>
        <v>0</v>
      </c>
      <c r="AH2642" s="15">
        <v>0</v>
      </c>
      <c r="AI2642" s="15">
        <v>0</v>
      </c>
      <c r="AJ2642" s="15">
        <v>0</v>
      </c>
      <c r="AK2642" s="15">
        <v>0</v>
      </c>
      <c r="AL2642" s="15">
        <v>0</v>
      </c>
      <c r="AM2642" s="15">
        <v>0</v>
      </c>
      <c r="AN2642" s="15">
        <v>0</v>
      </c>
      <c r="AO2642" s="15">
        <v>0</v>
      </c>
      <c r="AP2642" s="15">
        <v>0</v>
      </c>
      <c r="AQ2642" s="15">
        <v>0</v>
      </c>
      <c r="AR2642" s="15">
        <v>0</v>
      </c>
      <c r="AS2642" s="15">
        <v>0</v>
      </c>
      <c r="AT2642" s="15">
        <f t="shared" si="207"/>
        <v>0</v>
      </c>
      <c r="AU2642" s="15">
        <v>0</v>
      </c>
      <c r="AV2642" s="15">
        <v>0</v>
      </c>
      <c r="AW2642" s="15">
        <v>5.6997597656250001</v>
      </c>
      <c r="AX2642" s="15">
        <v>4.2164301757812499</v>
      </c>
      <c r="AY2642" s="15">
        <v>0</v>
      </c>
      <c r="AZ2642" s="15">
        <v>0</v>
      </c>
      <c r="BA2642" s="15">
        <v>0</v>
      </c>
      <c r="BB2642" s="15">
        <v>26.686429687499999</v>
      </c>
      <c r="BC2642" s="15">
        <v>0</v>
      </c>
      <c r="BD2642" s="15">
        <v>0</v>
      </c>
      <c r="BE2642" s="15">
        <v>9.3144902343750005</v>
      </c>
      <c r="BF2642" s="15">
        <v>0</v>
      </c>
      <c r="BG2642" s="15">
        <f t="shared" si="208"/>
        <v>45.917109863281247</v>
      </c>
      <c r="BH2642" t="str">
        <f t="shared" si="209"/>
        <v>BGCGas</v>
      </c>
      <c r="BI2642" t="str">
        <f>VLOOKUP(BH2642,[2]Summary!$C$29:$C$56,1,0)</f>
        <v>BGCGas</v>
      </c>
      <c r="BJ2642" s="16">
        <v>44531</v>
      </c>
    </row>
    <row r="2643" spans="1:62" x14ac:dyDescent="0.25">
      <c r="A2643" s="13" t="s">
        <v>5340</v>
      </c>
      <c r="B2643" s="13" t="s">
        <v>934</v>
      </c>
      <c r="C2643" t="s">
        <v>5341</v>
      </c>
      <c r="D2643" t="s">
        <v>434</v>
      </c>
      <c r="E2643" t="s">
        <v>475</v>
      </c>
      <c r="F2643" s="13" t="s">
        <v>33</v>
      </c>
      <c r="H2643" s="15">
        <v>0</v>
      </c>
      <c r="I2643" s="15">
        <v>0</v>
      </c>
      <c r="J2643" s="15">
        <v>0</v>
      </c>
      <c r="K2643" s="15">
        <v>0</v>
      </c>
      <c r="L2643" s="15">
        <v>0</v>
      </c>
      <c r="M2643" s="15">
        <v>0</v>
      </c>
      <c r="N2643" s="15">
        <v>0</v>
      </c>
      <c r="O2643" s="15">
        <v>0</v>
      </c>
      <c r="P2643" s="15">
        <v>0</v>
      </c>
      <c r="Q2643" s="15">
        <v>0</v>
      </c>
      <c r="R2643" s="15">
        <v>0</v>
      </c>
      <c r="S2643" s="15">
        <v>0</v>
      </c>
      <c r="T2643" s="15">
        <f t="shared" si="205"/>
        <v>0</v>
      </c>
      <c r="U2643" s="15">
        <v>0</v>
      </c>
      <c r="V2643" s="15">
        <v>0</v>
      </c>
      <c r="W2643" s="15">
        <v>0</v>
      </c>
      <c r="X2643" s="15">
        <v>0</v>
      </c>
      <c r="Y2643" s="15">
        <v>0</v>
      </c>
      <c r="Z2643" s="15">
        <v>0</v>
      </c>
      <c r="AA2643" s="15">
        <v>0</v>
      </c>
      <c r="AB2643" s="15">
        <v>0</v>
      </c>
      <c r="AC2643" s="15">
        <v>0</v>
      </c>
      <c r="AD2643" s="15">
        <v>0</v>
      </c>
      <c r="AE2643" s="15">
        <v>0</v>
      </c>
      <c r="AF2643" s="15">
        <v>0</v>
      </c>
      <c r="AG2643" s="15">
        <f t="shared" si="206"/>
        <v>0</v>
      </c>
      <c r="AH2643" s="15">
        <v>0</v>
      </c>
      <c r="AI2643" s="15">
        <v>0</v>
      </c>
      <c r="AJ2643" s="15">
        <v>0</v>
      </c>
      <c r="AK2643" s="15">
        <v>0</v>
      </c>
      <c r="AL2643" s="15">
        <v>0</v>
      </c>
      <c r="AM2643" s="15">
        <v>0</v>
      </c>
      <c r="AN2643" s="15">
        <v>0</v>
      </c>
      <c r="AO2643" s="15">
        <v>0</v>
      </c>
      <c r="AP2643" s="15">
        <v>0</v>
      </c>
      <c r="AQ2643" s="15">
        <v>0</v>
      </c>
      <c r="AR2643" s="15">
        <v>0</v>
      </c>
      <c r="AS2643" s="15">
        <v>0</v>
      </c>
      <c r="AT2643" s="15">
        <f t="shared" si="207"/>
        <v>0</v>
      </c>
      <c r="AU2643" s="15">
        <v>0</v>
      </c>
      <c r="AV2643" s="15">
        <v>0</v>
      </c>
      <c r="AW2643" s="15">
        <v>19.055119140624999</v>
      </c>
      <c r="AX2643" s="15">
        <v>-1.13775</v>
      </c>
      <c r="AY2643" s="15">
        <v>5.8840600585937501</v>
      </c>
      <c r="AZ2643" s="15">
        <v>14.902940429687501</v>
      </c>
      <c r="BA2643" s="15">
        <v>0</v>
      </c>
      <c r="BB2643" s="15">
        <v>91.537726562499998</v>
      </c>
      <c r="BC2643" s="15">
        <v>0</v>
      </c>
      <c r="BD2643" s="15">
        <v>0</v>
      </c>
      <c r="BE2643" s="15">
        <v>57.108410156250002</v>
      </c>
      <c r="BF2643" s="15">
        <v>0</v>
      </c>
      <c r="BG2643" s="15">
        <f t="shared" si="208"/>
        <v>187.35050634765622</v>
      </c>
      <c r="BH2643" t="str">
        <f t="shared" si="209"/>
        <v>CNGGas</v>
      </c>
      <c r="BI2643" t="str">
        <f>VLOOKUP(BH2643,[2]Summary!$C$29:$C$56,1,0)</f>
        <v>CNGGas</v>
      </c>
      <c r="BJ2643" s="16">
        <v>44531</v>
      </c>
    </row>
    <row r="2644" spans="1:62" x14ac:dyDescent="0.25">
      <c r="A2644" s="13" t="s">
        <v>5342</v>
      </c>
      <c r="B2644" s="13" t="s">
        <v>934</v>
      </c>
      <c r="C2644" t="s">
        <v>5343</v>
      </c>
      <c r="D2644" t="s">
        <v>361</v>
      </c>
      <c r="E2644" t="s">
        <v>475</v>
      </c>
      <c r="F2644" s="13" t="s">
        <v>33</v>
      </c>
      <c r="H2644" s="15">
        <v>0</v>
      </c>
      <c r="I2644" s="15">
        <v>0</v>
      </c>
      <c r="J2644" s="15">
        <v>0</v>
      </c>
      <c r="K2644" s="15">
        <v>0</v>
      </c>
      <c r="L2644" s="15">
        <v>0</v>
      </c>
      <c r="M2644" s="15">
        <v>0</v>
      </c>
      <c r="N2644" s="15">
        <v>0</v>
      </c>
      <c r="O2644" s="15">
        <v>0</v>
      </c>
      <c r="P2644" s="15">
        <v>0</v>
      </c>
      <c r="Q2644" s="15">
        <v>0</v>
      </c>
      <c r="R2644" s="15">
        <v>0</v>
      </c>
      <c r="S2644" s="15">
        <v>0</v>
      </c>
      <c r="T2644" s="15">
        <f t="shared" si="205"/>
        <v>0</v>
      </c>
      <c r="U2644" s="15">
        <v>0</v>
      </c>
      <c r="V2644" s="15">
        <v>0</v>
      </c>
      <c r="W2644" s="15">
        <v>0</v>
      </c>
      <c r="X2644" s="15">
        <v>0</v>
      </c>
      <c r="Y2644" s="15">
        <v>0</v>
      </c>
      <c r="Z2644" s="15">
        <v>0</v>
      </c>
      <c r="AA2644" s="15">
        <v>0</v>
      </c>
      <c r="AB2644" s="15">
        <v>0</v>
      </c>
      <c r="AC2644" s="15">
        <v>0</v>
      </c>
      <c r="AD2644" s="15">
        <v>0</v>
      </c>
      <c r="AE2644" s="15">
        <v>0</v>
      </c>
      <c r="AF2644" s="15">
        <v>0</v>
      </c>
      <c r="AG2644" s="15">
        <f t="shared" si="206"/>
        <v>0</v>
      </c>
      <c r="AH2644" s="15">
        <v>0</v>
      </c>
      <c r="AI2644" s="15">
        <v>0</v>
      </c>
      <c r="AJ2644" s="15">
        <v>0</v>
      </c>
      <c r="AK2644" s="15">
        <v>0</v>
      </c>
      <c r="AL2644" s="15">
        <v>0</v>
      </c>
      <c r="AM2644" s="15">
        <v>0</v>
      </c>
      <c r="AN2644" s="15">
        <v>0</v>
      </c>
      <c r="AO2644" s="15">
        <v>0</v>
      </c>
      <c r="AP2644" s="15">
        <v>0</v>
      </c>
      <c r="AQ2644" s="15">
        <v>0</v>
      </c>
      <c r="AR2644" s="15">
        <v>0</v>
      </c>
      <c r="AS2644" s="15">
        <v>0</v>
      </c>
      <c r="AT2644" s="15">
        <f t="shared" si="207"/>
        <v>0</v>
      </c>
      <c r="AU2644" s="15">
        <v>0</v>
      </c>
      <c r="AV2644" s="15">
        <v>0</v>
      </c>
      <c r="AW2644" s="15">
        <v>40.950140625000003</v>
      </c>
      <c r="AX2644" s="15">
        <v>0</v>
      </c>
      <c r="AY2644" s="15">
        <v>0</v>
      </c>
      <c r="AZ2644" s="15">
        <v>0</v>
      </c>
      <c r="BA2644" s="15">
        <v>0</v>
      </c>
      <c r="BB2644" s="15">
        <v>111.58917968750001</v>
      </c>
      <c r="BC2644" s="15">
        <v>0</v>
      </c>
      <c r="BD2644" s="15">
        <v>0</v>
      </c>
      <c r="BE2644" s="15">
        <v>3.1666899414062502</v>
      </c>
      <c r="BF2644" s="15">
        <v>0</v>
      </c>
      <c r="BG2644" s="15">
        <f t="shared" si="208"/>
        <v>155.70601025390627</v>
      </c>
      <c r="BH2644" t="str">
        <f t="shared" si="209"/>
        <v>SCGGas</v>
      </c>
      <c r="BI2644" t="str">
        <f>VLOOKUP(BH2644,[2]Summary!$C$29:$C$56,1,0)</f>
        <v>SCGGas</v>
      </c>
      <c r="BJ2644" s="16">
        <v>44531</v>
      </c>
    </row>
    <row r="2645" spans="1:62" x14ac:dyDescent="0.25">
      <c r="A2645" s="13" t="s">
        <v>5344</v>
      </c>
      <c r="B2645" s="13" t="s">
        <v>934</v>
      </c>
      <c r="C2645" t="s">
        <v>5345</v>
      </c>
      <c r="D2645" t="s">
        <v>18</v>
      </c>
      <c r="E2645" t="s">
        <v>301</v>
      </c>
      <c r="F2645" s="13" t="s">
        <v>33</v>
      </c>
      <c r="H2645" s="15">
        <v>0</v>
      </c>
      <c r="I2645" s="15">
        <v>0</v>
      </c>
      <c r="J2645" s="15">
        <v>0</v>
      </c>
      <c r="K2645" s="15">
        <v>0</v>
      </c>
      <c r="L2645" s="15">
        <v>0</v>
      </c>
      <c r="M2645" s="15">
        <v>0</v>
      </c>
      <c r="N2645" s="15">
        <v>0</v>
      </c>
      <c r="O2645" s="15">
        <v>0</v>
      </c>
      <c r="P2645" s="15">
        <v>0</v>
      </c>
      <c r="Q2645" s="15">
        <v>0</v>
      </c>
      <c r="R2645" s="15">
        <v>0</v>
      </c>
      <c r="S2645" s="15">
        <v>0</v>
      </c>
      <c r="T2645" s="15">
        <f t="shared" si="205"/>
        <v>0</v>
      </c>
      <c r="U2645" s="15">
        <v>0</v>
      </c>
      <c r="V2645" s="15">
        <v>0</v>
      </c>
      <c r="W2645" s="15">
        <v>0</v>
      </c>
      <c r="X2645" s="15">
        <v>0</v>
      </c>
      <c r="Y2645" s="15">
        <v>0</v>
      </c>
      <c r="Z2645" s="15">
        <v>0</v>
      </c>
      <c r="AA2645" s="15">
        <v>0</v>
      </c>
      <c r="AB2645" s="15">
        <v>0</v>
      </c>
      <c r="AC2645" s="15">
        <v>0</v>
      </c>
      <c r="AD2645" s="15">
        <v>0</v>
      </c>
      <c r="AE2645" s="15">
        <v>0</v>
      </c>
      <c r="AF2645" s="15">
        <v>0</v>
      </c>
      <c r="AG2645" s="15">
        <f t="shared" si="206"/>
        <v>0</v>
      </c>
      <c r="AH2645" s="15">
        <v>0</v>
      </c>
      <c r="AI2645" s="15">
        <v>0</v>
      </c>
      <c r="AJ2645" s="15">
        <v>0</v>
      </c>
      <c r="AK2645" s="15">
        <v>0</v>
      </c>
      <c r="AL2645" s="15">
        <v>0</v>
      </c>
      <c r="AM2645" s="15">
        <v>0</v>
      </c>
      <c r="AN2645" s="15">
        <v>0</v>
      </c>
      <c r="AO2645" s="15">
        <v>0</v>
      </c>
      <c r="AP2645" s="15">
        <v>0</v>
      </c>
      <c r="AQ2645" s="15">
        <v>0</v>
      </c>
      <c r="AR2645" s="15">
        <v>0</v>
      </c>
      <c r="AS2645" s="15">
        <v>0</v>
      </c>
      <c r="AT2645" s="15">
        <f t="shared" si="207"/>
        <v>0</v>
      </c>
      <c r="AU2645" s="15">
        <v>0</v>
      </c>
      <c r="AV2645" s="15">
        <v>0.16533000183105467</v>
      </c>
      <c r="AW2645" s="15">
        <v>82.838406250000006</v>
      </c>
      <c r="AX2645" s="15">
        <v>6.2706699218750002</v>
      </c>
      <c r="AY2645" s="15">
        <v>25.579779296875</v>
      </c>
      <c r="AZ2645" s="15">
        <v>0</v>
      </c>
      <c r="BA2645" s="15">
        <v>0</v>
      </c>
      <c r="BB2645" s="15">
        <v>397.40462500000001</v>
      </c>
      <c r="BC2645" s="15">
        <v>0</v>
      </c>
      <c r="BD2645" s="15">
        <v>0</v>
      </c>
      <c r="BE2645" s="15">
        <v>178.74284374999999</v>
      </c>
      <c r="BF2645" s="15">
        <v>0</v>
      </c>
      <c r="BG2645" s="15">
        <f t="shared" si="208"/>
        <v>691.00165422058103</v>
      </c>
      <c r="BH2645" t="str">
        <f t="shared" si="209"/>
        <v>UICommon</v>
      </c>
      <c r="BI2645" t="str">
        <f>VLOOKUP(BH2645,[2]Summary!$C$29:$C$56,1,0)</f>
        <v>UICommon</v>
      </c>
      <c r="BJ2645" s="16">
        <v>44531</v>
      </c>
    </row>
    <row r="2646" spans="1:62" x14ac:dyDescent="0.25">
      <c r="A2646" s="13" t="s">
        <v>5346</v>
      </c>
      <c r="B2646" s="13" t="s">
        <v>937</v>
      </c>
      <c r="C2646" t="s">
        <v>5347</v>
      </c>
      <c r="D2646" t="s">
        <v>307</v>
      </c>
      <c r="E2646" t="s">
        <v>475</v>
      </c>
      <c r="F2646" s="13" t="s">
        <v>33</v>
      </c>
      <c r="H2646" s="15">
        <v>0</v>
      </c>
      <c r="I2646" s="15">
        <v>0</v>
      </c>
      <c r="J2646" s="15">
        <v>0</v>
      </c>
      <c r="K2646" s="15">
        <v>0</v>
      </c>
      <c r="L2646" s="15">
        <v>0</v>
      </c>
      <c r="M2646" s="15">
        <v>0</v>
      </c>
      <c r="N2646" s="15">
        <v>0</v>
      </c>
      <c r="O2646" s="15">
        <v>0</v>
      </c>
      <c r="P2646" s="15">
        <v>0</v>
      </c>
      <c r="Q2646" s="15">
        <v>0</v>
      </c>
      <c r="R2646" s="15">
        <v>0</v>
      </c>
      <c r="S2646" s="15">
        <v>0</v>
      </c>
      <c r="T2646" s="15">
        <f t="shared" si="205"/>
        <v>0</v>
      </c>
      <c r="U2646" s="15">
        <v>0</v>
      </c>
      <c r="V2646" s="15">
        <v>0</v>
      </c>
      <c r="W2646" s="15">
        <v>0</v>
      </c>
      <c r="X2646" s="15">
        <v>0</v>
      </c>
      <c r="Y2646" s="15">
        <v>0</v>
      </c>
      <c r="Z2646" s="15">
        <v>0</v>
      </c>
      <c r="AA2646" s="15">
        <v>0</v>
      </c>
      <c r="AB2646" s="15">
        <v>0</v>
      </c>
      <c r="AC2646" s="15">
        <v>0</v>
      </c>
      <c r="AD2646" s="15">
        <v>0</v>
      </c>
      <c r="AE2646" s="15">
        <v>0</v>
      </c>
      <c r="AF2646" s="15">
        <v>0</v>
      </c>
      <c r="AG2646" s="15">
        <f t="shared" si="206"/>
        <v>0</v>
      </c>
      <c r="AH2646" s="15">
        <v>0</v>
      </c>
      <c r="AI2646" s="15">
        <v>0</v>
      </c>
      <c r="AJ2646" s="15">
        <v>0</v>
      </c>
      <c r="AK2646" s="15">
        <v>0</v>
      </c>
      <c r="AL2646" s="15">
        <v>0</v>
      </c>
      <c r="AM2646" s="15">
        <v>0</v>
      </c>
      <c r="AN2646" s="15">
        <v>0</v>
      </c>
      <c r="AO2646" s="15">
        <v>0</v>
      </c>
      <c r="AP2646" s="15">
        <v>0</v>
      </c>
      <c r="AQ2646" s="15">
        <v>0</v>
      </c>
      <c r="AR2646" s="15">
        <v>0</v>
      </c>
      <c r="AS2646" s="15">
        <v>0</v>
      </c>
      <c r="AT2646" s="15">
        <f t="shared" si="207"/>
        <v>0</v>
      </c>
      <c r="AU2646" s="15">
        <v>0</v>
      </c>
      <c r="AV2646" s="15">
        <v>0</v>
      </c>
      <c r="AW2646" s="15">
        <v>0</v>
      </c>
      <c r="AX2646" s="15">
        <v>0</v>
      </c>
      <c r="AY2646" s="15">
        <v>0</v>
      </c>
      <c r="AZ2646" s="15">
        <v>0</v>
      </c>
      <c r="BA2646" s="15">
        <v>8.1496601562500004</v>
      </c>
      <c r="BB2646" s="15">
        <v>11.797259765625</v>
      </c>
      <c r="BC2646" s="15">
        <v>0</v>
      </c>
      <c r="BD2646" s="15">
        <v>0.46204998779296874</v>
      </c>
      <c r="BE2646" s="15">
        <v>0</v>
      </c>
      <c r="BF2646" s="15">
        <v>0</v>
      </c>
      <c r="BG2646" s="15">
        <f t="shared" si="208"/>
        <v>20.40896990966797</v>
      </c>
      <c r="BH2646" t="str">
        <f t="shared" si="209"/>
        <v>BGCGas</v>
      </c>
      <c r="BI2646" t="str">
        <f>VLOOKUP(BH2646,[2]Summary!$C$29:$C$56,1,0)</f>
        <v>BGCGas</v>
      </c>
      <c r="BJ2646" s="16">
        <v>44501</v>
      </c>
    </row>
    <row r="2647" spans="1:62" x14ac:dyDescent="0.25">
      <c r="A2647" s="13" t="s">
        <v>5348</v>
      </c>
      <c r="B2647" s="13" t="s">
        <v>937</v>
      </c>
      <c r="C2647" t="s">
        <v>5349</v>
      </c>
      <c r="D2647" t="s">
        <v>434</v>
      </c>
      <c r="E2647" t="s">
        <v>475</v>
      </c>
      <c r="F2647" s="13" t="s">
        <v>33</v>
      </c>
      <c r="H2647" s="15">
        <v>0</v>
      </c>
      <c r="I2647" s="15">
        <v>0</v>
      </c>
      <c r="J2647" s="15">
        <v>0</v>
      </c>
      <c r="K2647" s="15">
        <v>0</v>
      </c>
      <c r="L2647" s="15">
        <v>0</v>
      </c>
      <c r="M2647" s="15">
        <v>0</v>
      </c>
      <c r="N2647" s="15">
        <v>0</v>
      </c>
      <c r="O2647" s="15">
        <v>0</v>
      </c>
      <c r="P2647" s="15">
        <v>0</v>
      </c>
      <c r="Q2647" s="15">
        <v>0</v>
      </c>
      <c r="R2647" s="15">
        <v>0</v>
      </c>
      <c r="S2647" s="15">
        <v>0</v>
      </c>
      <c r="T2647" s="15">
        <f t="shared" si="205"/>
        <v>0</v>
      </c>
      <c r="U2647" s="15">
        <v>0</v>
      </c>
      <c r="V2647" s="15">
        <v>0</v>
      </c>
      <c r="W2647" s="15">
        <v>0</v>
      </c>
      <c r="X2647" s="15">
        <v>0</v>
      </c>
      <c r="Y2647" s="15">
        <v>0</v>
      </c>
      <c r="Z2647" s="15">
        <v>0</v>
      </c>
      <c r="AA2647" s="15">
        <v>0</v>
      </c>
      <c r="AB2647" s="15">
        <v>0</v>
      </c>
      <c r="AC2647" s="15">
        <v>0</v>
      </c>
      <c r="AD2647" s="15">
        <v>0</v>
      </c>
      <c r="AE2647" s="15">
        <v>0</v>
      </c>
      <c r="AF2647" s="15">
        <v>0</v>
      </c>
      <c r="AG2647" s="15">
        <f t="shared" si="206"/>
        <v>0</v>
      </c>
      <c r="AH2647" s="15">
        <v>0</v>
      </c>
      <c r="AI2647" s="15">
        <v>0</v>
      </c>
      <c r="AJ2647" s="15">
        <v>0</v>
      </c>
      <c r="AK2647" s="15">
        <v>0</v>
      </c>
      <c r="AL2647" s="15">
        <v>0</v>
      </c>
      <c r="AM2647" s="15">
        <v>0</v>
      </c>
      <c r="AN2647" s="15">
        <v>0</v>
      </c>
      <c r="AO2647" s="15">
        <v>0</v>
      </c>
      <c r="AP2647" s="15">
        <v>0</v>
      </c>
      <c r="AQ2647" s="15">
        <v>0</v>
      </c>
      <c r="AR2647" s="15">
        <v>0</v>
      </c>
      <c r="AS2647" s="15">
        <v>0</v>
      </c>
      <c r="AT2647" s="15">
        <f t="shared" si="207"/>
        <v>0</v>
      </c>
      <c r="AU2647" s="15">
        <v>0</v>
      </c>
      <c r="AV2647" s="15">
        <v>0</v>
      </c>
      <c r="AW2647" s="15">
        <v>0</v>
      </c>
      <c r="AX2647" s="15">
        <v>0</v>
      </c>
      <c r="AY2647" s="15">
        <v>0</v>
      </c>
      <c r="AZ2647" s="15">
        <v>0</v>
      </c>
      <c r="BA2647" s="15">
        <v>41.313031250000002</v>
      </c>
      <c r="BB2647" s="15">
        <v>40.414300781249999</v>
      </c>
      <c r="BC2647" s="15">
        <v>0</v>
      </c>
      <c r="BD2647" s="15">
        <v>9.9010002136230471E-2</v>
      </c>
      <c r="BE2647" s="15">
        <v>0</v>
      </c>
      <c r="BF2647" s="15">
        <v>0</v>
      </c>
      <c r="BG2647" s="15">
        <f t="shared" si="208"/>
        <v>81.826342033386226</v>
      </c>
      <c r="BH2647" t="str">
        <f t="shared" si="209"/>
        <v>CNGGas</v>
      </c>
      <c r="BI2647" t="str">
        <f>VLOOKUP(BH2647,[2]Summary!$C$29:$C$56,1,0)</f>
        <v>CNGGas</v>
      </c>
      <c r="BJ2647" s="16">
        <v>44501</v>
      </c>
    </row>
    <row r="2648" spans="1:62" x14ac:dyDescent="0.25">
      <c r="A2648" s="13" t="s">
        <v>5350</v>
      </c>
      <c r="B2648" s="13" t="s">
        <v>937</v>
      </c>
      <c r="C2648" t="s">
        <v>5351</v>
      </c>
      <c r="D2648" t="s">
        <v>361</v>
      </c>
      <c r="E2648" t="s">
        <v>475</v>
      </c>
      <c r="F2648" s="13" t="s">
        <v>33</v>
      </c>
      <c r="H2648" s="15">
        <v>0</v>
      </c>
      <c r="I2648" s="15">
        <v>0</v>
      </c>
      <c r="J2648" s="15">
        <v>0</v>
      </c>
      <c r="K2648" s="15">
        <v>0</v>
      </c>
      <c r="L2648" s="15">
        <v>0</v>
      </c>
      <c r="M2648" s="15">
        <v>0</v>
      </c>
      <c r="N2648" s="15">
        <v>0</v>
      </c>
      <c r="O2648" s="15">
        <v>0</v>
      </c>
      <c r="P2648" s="15">
        <v>0</v>
      </c>
      <c r="Q2648" s="15">
        <v>0</v>
      </c>
      <c r="R2648" s="15">
        <v>0</v>
      </c>
      <c r="S2648" s="15">
        <v>0</v>
      </c>
      <c r="T2648" s="15">
        <f t="shared" si="205"/>
        <v>0</v>
      </c>
      <c r="U2648" s="15">
        <v>0</v>
      </c>
      <c r="V2648" s="15">
        <v>0</v>
      </c>
      <c r="W2648" s="15">
        <v>0</v>
      </c>
      <c r="X2648" s="15">
        <v>0</v>
      </c>
      <c r="Y2648" s="15">
        <v>0</v>
      </c>
      <c r="Z2648" s="15">
        <v>0</v>
      </c>
      <c r="AA2648" s="15">
        <v>0</v>
      </c>
      <c r="AB2648" s="15">
        <v>0</v>
      </c>
      <c r="AC2648" s="15">
        <v>0</v>
      </c>
      <c r="AD2648" s="15">
        <v>0</v>
      </c>
      <c r="AE2648" s="15">
        <v>0</v>
      </c>
      <c r="AF2648" s="15">
        <v>0</v>
      </c>
      <c r="AG2648" s="15">
        <f t="shared" si="206"/>
        <v>0</v>
      </c>
      <c r="AH2648" s="15">
        <v>0</v>
      </c>
      <c r="AI2648" s="15">
        <v>0</v>
      </c>
      <c r="AJ2648" s="15">
        <v>0</v>
      </c>
      <c r="AK2648" s="15">
        <v>0</v>
      </c>
      <c r="AL2648" s="15">
        <v>0</v>
      </c>
      <c r="AM2648" s="15">
        <v>0</v>
      </c>
      <c r="AN2648" s="15">
        <v>0</v>
      </c>
      <c r="AO2648" s="15">
        <v>0</v>
      </c>
      <c r="AP2648" s="15">
        <v>0</v>
      </c>
      <c r="AQ2648" s="15">
        <v>0</v>
      </c>
      <c r="AR2648" s="15">
        <v>0</v>
      </c>
      <c r="AS2648" s="15">
        <v>0</v>
      </c>
      <c r="AT2648" s="15">
        <f t="shared" si="207"/>
        <v>0</v>
      </c>
      <c r="AU2648" s="15">
        <v>0</v>
      </c>
      <c r="AV2648" s="15">
        <v>0</v>
      </c>
      <c r="AW2648" s="15">
        <v>0</v>
      </c>
      <c r="AX2648" s="15">
        <v>0</v>
      </c>
      <c r="AY2648" s="15">
        <v>0</v>
      </c>
      <c r="AZ2648" s="15">
        <v>0</v>
      </c>
      <c r="BA2648" s="15">
        <v>18.9812890625</v>
      </c>
      <c r="BB2648" s="15">
        <v>48.752000000000002</v>
      </c>
      <c r="BC2648" s="15">
        <v>0</v>
      </c>
      <c r="BD2648" s="15">
        <v>9.9000000000000005E-2</v>
      </c>
      <c r="BE2648" s="15">
        <v>0</v>
      </c>
      <c r="BF2648" s="15">
        <v>0</v>
      </c>
      <c r="BG2648" s="15">
        <f t="shared" si="208"/>
        <v>67.83228906250001</v>
      </c>
      <c r="BH2648" t="str">
        <f t="shared" si="209"/>
        <v>SCGGas</v>
      </c>
      <c r="BI2648" t="str">
        <f>VLOOKUP(BH2648,[2]Summary!$C$29:$C$56,1,0)</f>
        <v>SCGGas</v>
      </c>
      <c r="BJ2648" s="16">
        <v>44501</v>
      </c>
    </row>
    <row r="2649" spans="1:62" x14ac:dyDescent="0.25">
      <c r="A2649" s="13" t="s">
        <v>5352</v>
      </c>
      <c r="B2649" s="13" t="s">
        <v>937</v>
      </c>
      <c r="C2649" t="s">
        <v>5353</v>
      </c>
      <c r="D2649" t="s">
        <v>18</v>
      </c>
      <c r="E2649" t="s">
        <v>301</v>
      </c>
      <c r="F2649" s="13" t="s">
        <v>33</v>
      </c>
      <c r="H2649" s="15">
        <v>0</v>
      </c>
      <c r="I2649" s="15">
        <v>0</v>
      </c>
      <c r="J2649" s="15">
        <v>0</v>
      </c>
      <c r="K2649" s="15">
        <v>0</v>
      </c>
      <c r="L2649" s="15">
        <v>0</v>
      </c>
      <c r="M2649" s="15">
        <v>0</v>
      </c>
      <c r="N2649" s="15">
        <v>0</v>
      </c>
      <c r="O2649" s="15">
        <v>0</v>
      </c>
      <c r="P2649" s="15">
        <v>0</v>
      </c>
      <c r="Q2649" s="15">
        <v>0</v>
      </c>
      <c r="R2649" s="15">
        <v>0</v>
      </c>
      <c r="S2649" s="15">
        <v>0</v>
      </c>
      <c r="T2649" s="15">
        <f t="shared" si="205"/>
        <v>0</v>
      </c>
      <c r="U2649" s="15">
        <v>0</v>
      </c>
      <c r="V2649" s="15">
        <v>0</v>
      </c>
      <c r="W2649" s="15">
        <v>0</v>
      </c>
      <c r="X2649" s="15">
        <v>0</v>
      </c>
      <c r="Y2649" s="15">
        <v>0</v>
      </c>
      <c r="Z2649" s="15">
        <v>0</v>
      </c>
      <c r="AA2649" s="15">
        <v>0</v>
      </c>
      <c r="AB2649" s="15">
        <v>0</v>
      </c>
      <c r="AC2649" s="15">
        <v>0</v>
      </c>
      <c r="AD2649" s="15">
        <v>0</v>
      </c>
      <c r="AE2649" s="15">
        <v>0</v>
      </c>
      <c r="AF2649" s="15">
        <v>0</v>
      </c>
      <c r="AG2649" s="15">
        <f t="shared" si="206"/>
        <v>0</v>
      </c>
      <c r="AH2649" s="15">
        <v>0</v>
      </c>
      <c r="AI2649" s="15">
        <v>0</v>
      </c>
      <c r="AJ2649" s="15">
        <v>0</v>
      </c>
      <c r="AK2649" s="15">
        <v>0</v>
      </c>
      <c r="AL2649" s="15">
        <v>0</v>
      </c>
      <c r="AM2649" s="15">
        <v>0</v>
      </c>
      <c r="AN2649" s="15">
        <v>0</v>
      </c>
      <c r="AO2649" s="15">
        <v>0</v>
      </c>
      <c r="AP2649" s="15">
        <v>0</v>
      </c>
      <c r="AQ2649" s="15">
        <v>0</v>
      </c>
      <c r="AR2649" s="15">
        <v>0</v>
      </c>
      <c r="AS2649" s="15">
        <v>0</v>
      </c>
      <c r="AT2649" s="15">
        <f t="shared" si="207"/>
        <v>0</v>
      </c>
      <c r="AU2649" s="15">
        <v>0</v>
      </c>
      <c r="AV2649" s="15">
        <v>0</v>
      </c>
      <c r="AW2649" s="15">
        <v>0</v>
      </c>
      <c r="AX2649" s="15">
        <v>0</v>
      </c>
      <c r="AY2649" s="15">
        <v>0</v>
      </c>
      <c r="AZ2649" s="15">
        <v>0</v>
      </c>
      <c r="BA2649" s="15">
        <v>64.612101562500001</v>
      </c>
      <c r="BB2649" s="15">
        <v>175.576734375</v>
      </c>
      <c r="BC2649" s="15">
        <v>0</v>
      </c>
      <c r="BD2649" s="15">
        <v>0</v>
      </c>
      <c r="BE2649" s="15">
        <v>54.66455078125</v>
      </c>
      <c r="BF2649" s="15">
        <v>0</v>
      </c>
      <c r="BG2649" s="15">
        <f t="shared" si="208"/>
        <v>294.85338671875002</v>
      </c>
      <c r="BH2649" t="str">
        <f t="shared" si="209"/>
        <v>UICommon</v>
      </c>
      <c r="BI2649" t="str">
        <f>VLOOKUP(BH2649,[2]Summary!$C$29:$C$56,1,0)</f>
        <v>UICommon</v>
      </c>
      <c r="BJ2649" s="16">
        <v>44531</v>
      </c>
    </row>
    <row r="2650" spans="1:62" x14ac:dyDescent="0.25">
      <c r="A2650" s="13" t="s">
        <v>5354</v>
      </c>
      <c r="B2650" s="13" t="s">
        <v>952</v>
      </c>
      <c r="C2650" t="s">
        <v>5355</v>
      </c>
      <c r="D2650" t="s">
        <v>307</v>
      </c>
      <c r="E2650" t="s">
        <v>475</v>
      </c>
      <c r="F2650" s="13" t="s">
        <v>33</v>
      </c>
      <c r="H2650" s="15">
        <v>0</v>
      </c>
      <c r="I2650" s="15">
        <v>0</v>
      </c>
      <c r="J2650" s="15">
        <v>0</v>
      </c>
      <c r="K2650" s="15">
        <v>0</v>
      </c>
      <c r="L2650" s="15">
        <v>0</v>
      </c>
      <c r="M2650" s="15">
        <v>0</v>
      </c>
      <c r="N2650" s="15">
        <v>0</v>
      </c>
      <c r="O2650" s="15">
        <v>0</v>
      </c>
      <c r="P2650" s="15">
        <v>0</v>
      </c>
      <c r="Q2650" s="15">
        <v>0</v>
      </c>
      <c r="R2650" s="15">
        <v>0</v>
      </c>
      <c r="S2650" s="15">
        <v>0</v>
      </c>
      <c r="T2650" s="15">
        <f t="shared" si="205"/>
        <v>0</v>
      </c>
      <c r="U2650" s="15">
        <v>0</v>
      </c>
      <c r="V2650" s="15">
        <v>0</v>
      </c>
      <c r="W2650" s="15">
        <v>0</v>
      </c>
      <c r="X2650" s="15">
        <v>0</v>
      </c>
      <c r="Y2650" s="15">
        <v>0</v>
      </c>
      <c r="Z2650" s="15">
        <v>0</v>
      </c>
      <c r="AA2650" s="15">
        <v>0</v>
      </c>
      <c r="AB2650" s="15">
        <v>0</v>
      </c>
      <c r="AC2650" s="15">
        <v>0</v>
      </c>
      <c r="AD2650" s="15">
        <v>0</v>
      </c>
      <c r="AE2650" s="15">
        <v>0</v>
      </c>
      <c r="AF2650" s="15">
        <v>0</v>
      </c>
      <c r="AG2650" s="15">
        <f t="shared" si="206"/>
        <v>0</v>
      </c>
      <c r="AH2650" s="15">
        <v>0</v>
      </c>
      <c r="AI2650" s="15">
        <v>0</v>
      </c>
      <c r="AJ2650" s="15">
        <v>0</v>
      </c>
      <c r="AK2650" s="15">
        <v>0</v>
      </c>
      <c r="AL2650" s="15">
        <v>0</v>
      </c>
      <c r="AM2650" s="15">
        <v>0</v>
      </c>
      <c r="AN2650" s="15">
        <v>0</v>
      </c>
      <c r="AO2650" s="15">
        <v>0</v>
      </c>
      <c r="AP2650" s="15">
        <v>0</v>
      </c>
      <c r="AQ2650" s="15">
        <v>0</v>
      </c>
      <c r="AR2650" s="15">
        <v>0</v>
      </c>
      <c r="AS2650" s="15">
        <v>0</v>
      </c>
      <c r="AT2650" s="15">
        <f t="shared" si="207"/>
        <v>0</v>
      </c>
      <c r="AU2650" s="15">
        <v>0</v>
      </c>
      <c r="AV2650" s="15">
        <v>0.76653002929687497</v>
      </c>
      <c r="AW2650" s="15">
        <v>0.9950700073242188</v>
      </c>
      <c r="AX2650" s="15">
        <v>3.4331201171874999</v>
      </c>
      <c r="AY2650" s="15">
        <v>-0.89030999755859375</v>
      </c>
      <c r="AZ2650" s="15">
        <v>0</v>
      </c>
      <c r="BA2650" s="15">
        <v>0.4425199890136719</v>
      </c>
      <c r="BB2650" s="15">
        <v>0.22125999450683595</v>
      </c>
      <c r="BC2650" s="15">
        <v>0.22125999450683595</v>
      </c>
      <c r="BD2650" s="15">
        <v>1.5974799804687501</v>
      </c>
      <c r="BE2650" s="15">
        <v>19.017650390625001</v>
      </c>
      <c r="BF2650" s="15">
        <v>1.5974799804687501</v>
      </c>
      <c r="BG2650" s="15">
        <f t="shared" si="208"/>
        <v>27.402060485839844</v>
      </c>
      <c r="BH2650" t="str">
        <f t="shared" si="209"/>
        <v>BGCGas</v>
      </c>
      <c r="BI2650" t="str">
        <f>VLOOKUP(BH2650,[2]Summary!$C$29:$C$56,1,0)</f>
        <v>BGCGas</v>
      </c>
      <c r="BJ2650" s="16">
        <v>44562</v>
      </c>
    </row>
    <row r="2651" spans="1:62" x14ac:dyDescent="0.25">
      <c r="A2651" s="13" t="s">
        <v>5356</v>
      </c>
      <c r="B2651" s="13" t="s">
        <v>952</v>
      </c>
      <c r="C2651" t="s">
        <v>5357</v>
      </c>
      <c r="D2651" t="s">
        <v>434</v>
      </c>
      <c r="E2651" t="s">
        <v>475</v>
      </c>
      <c r="F2651" s="13" t="s">
        <v>33</v>
      </c>
      <c r="H2651" s="15">
        <v>0</v>
      </c>
      <c r="I2651" s="15">
        <v>0</v>
      </c>
      <c r="J2651" s="15">
        <v>0</v>
      </c>
      <c r="K2651" s="15">
        <v>0</v>
      </c>
      <c r="L2651" s="15">
        <v>0</v>
      </c>
      <c r="M2651" s="15">
        <v>0</v>
      </c>
      <c r="N2651" s="15">
        <v>0</v>
      </c>
      <c r="O2651" s="15">
        <v>0</v>
      </c>
      <c r="P2651" s="15">
        <v>0</v>
      </c>
      <c r="Q2651" s="15">
        <v>0</v>
      </c>
      <c r="R2651" s="15">
        <v>0</v>
      </c>
      <c r="S2651" s="15">
        <v>0</v>
      </c>
      <c r="T2651" s="15">
        <f t="shared" si="205"/>
        <v>0</v>
      </c>
      <c r="U2651" s="15">
        <v>0</v>
      </c>
      <c r="V2651" s="15">
        <v>0</v>
      </c>
      <c r="W2651" s="15">
        <v>0</v>
      </c>
      <c r="X2651" s="15">
        <v>0</v>
      </c>
      <c r="Y2651" s="15">
        <v>0</v>
      </c>
      <c r="Z2651" s="15">
        <v>0</v>
      </c>
      <c r="AA2651" s="15">
        <v>0</v>
      </c>
      <c r="AB2651" s="15">
        <v>0</v>
      </c>
      <c r="AC2651" s="15">
        <v>0</v>
      </c>
      <c r="AD2651" s="15">
        <v>0</v>
      </c>
      <c r="AE2651" s="15">
        <v>0</v>
      </c>
      <c r="AF2651" s="15">
        <v>0</v>
      </c>
      <c r="AG2651" s="15">
        <f t="shared" si="206"/>
        <v>0</v>
      </c>
      <c r="AH2651" s="15">
        <v>0</v>
      </c>
      <c r="AI2651" s="15">
        <v>0</v>
      </c>
      <c r="AJ2651" s="15">
        <v>0</v>
      </c>
      <c r="AK2651" s="15">
        <v>0</v>
      </c>
      <c r="AL2651" s="15">
        <v>0</v>
      </c>
      <c r="AM2651" s="15">
        <v>0</v>
      </c>
      <c r="AN2651" s="15">
        <v>0</v>
      </c>
      <c r="AO2651" s="15">
        <v>0</v>
      </c>
      <c r="AP2651" s="15">
        <v>0</v>
      </c>
      <c r="AQ2651" s="15">
        <v>0</v>
      </c>
      <c r="AR2651" s="15">
        <v>0</v>
      </c>
      <c r="AS2651" s="15">
        <v>0</v>
      </c>
      <c r="AT2651" s="15">
        <f t="shared" si="207"/>
        <v>0</v>
      </c>
      <c r="AU2651" s="15">
        <v>0</v>
      </c>
      <c r="AV2651" s="15">
        <v>2.8897900390625</v>
      </c>
      <c r="AW2651" s="15">
        <v>2.9724299316406251</v>
      </c>
      <c r="AX2651" s="15">
        <v>13.882440429687501</v>
      </c>
      <c r="AY2651" s="15">
        <v>-2.3015400390625</v>
      </c>
      <c r="AZ2651" s="15">
        <v>22.245220703125</v>
      </c>
      <c r="BA2651" s="15">
        <v>35.189621093749999</v>
      </c>
      <c r="BB2651" s="15">
        <v>1.6224100341796874</v>
      </c>
      <c r="BC2651" s="15">
        <v>1.6224100341796874</v>
      </c>
      <c r="BD2651" s="15">
        <v>6.40447998046875</v>
      </c>
      <c r="BE2651" s="15">
        <v>18.926189453125001</v>
      </c>
      <c r="BF2651" s="15">
        <v>6.40447998046875</v>
      </c>
      <c r="BG2651" s="15">
        <f t="shared" si="208"/>
        <v>109.85793164062503</v>
      </c>
      <c r="BH2651" t="str">
        <f t="shared" si="209"/>
        <v>CNGGas</v>
      </c>
      <c r="BI2651" t="str">
        <f>VLOOKUP(BH2651,[2]Summary!$C$29:$C$56,1,0)</f>
        <v>CNGGas</v>
      </c>
      <c r="BJ2651" s="16">
        <v>44562</v>
      </c>
    </row>
    <row r="2652" spans="1:62" x14ac:dyDescent="0.25">
      <c r="A2652" s="13" t="s">
        <v>5358</v>
      </c>
      <c r="B2652" s="13" t="s">
        <v>952</v>
      </c>
      <c r="C2652" t="s">
        <v>5359</v>
      </c>
      <c r="D2652" t="s">
        <v>361</v>
      </c>
      <c r="E2652" t="s">
        <v>475</v>
      </c>
      <c r="F2652" s="13" t="s">
        <v>33</v>
      </c>
      <c r="H2652" s="15">
        <v>0</v>
      </c>
      <c r="I2652" s="15">
        <v>0</v>
      </c>
      <c r="J2652" s="15">
        <v>0</v>
      </c>
      <c r="K2652" s="15">
        <v>0</v>
      </c>
      <c r="L2652" s="15">
        <v>0</v>
      </c>
      <c r="M2652" s="15">
        <v>0</v>
      </c>
      <c r="N2652" s="15">
        <v>0</v>
      </c>
      <c r="O2652" s="15">
        <v>0</v>
      </c>
      <c r="P2652" s="15">
        <v>0</v>
      </c>
      <c r="Q2652" s="15">
        <v>0</v>
      </c>
      <c r="R2652" s="15">
        <v>0</v>
      </c>
      <c r="S2652" s="15">
        <v>0</v>
      </c>
      <c r="T2652" s="15">
        <f t="shared" si="205"/>
        <v>0</v>
      </c>
      <c r="U2652" s="15">
        <v>0</v>
      </c>
      <c r="V2652" s="15">
        <v>0</v>
      </c>
      <c r="W2652" s="15">
        <v>0</v>
      </c>
      <c r="X2652" s="15">
        <v>0</v>
      </c>
      <c r="Y2652" s="15">
        <v>0</v>
      </c>
      <c r="Z2652" s="15">
        <v>0</v>
      </c>
      <c r="AA2652" s="15">
        <v>0</v>
      </c>
      <c r="AB2652" s="15">
        <v>0</v>
      </c>
      <c r="AC2652" s="15">
        <v>0</v>
      </c>
      <c r="AD2652" s="15">
        <v>0</v>
      </c>
      <c r="AE2652" s="15">
        <v>0</v>
      </c>
      <c r="AF2652" s="15">
        <v>0</v>
      </c>
      <c r="AG2652" s="15">
        <f t="shared" si="206"/>
        <v>0</v>
      </c>
      <c r="AH2652" s="15">
        <v>0</v>
      </c>
      <c r="AI2652" s="15">
        <v>0</v>
      </c>
      <c r="AJ2652" s="15">
        <v>0</v>
      </c>
      <c r="AK2652" s="15">
        <v>0</v>
      </c>
      <c r="AL2652" s="15">
        <v>0</v>
      </c>
      <c r="AM2652" s="15">
        <v>0</v>
      </c>
      <c r="AN2652" s="15">
        <v>0</v>
      </c>
      <c r="AO2652" s="15">
        <v>0</v>
      </c>
      <c r="AP2652" s="15">
        <v>0</v>
      </c>
      <c r="AQ2652" s="15">
        <v>0</v>
      </c>
      <c r="AR2652" s="15">
        <v>0</v>
      </c>
      <c r="AS2652" s="15">
        <v>0</v>
      </c>
      <c r="AT2652" s="15">
        <f t="shared" si="207"/>
        <v>0</v>
      </c>
      <c r="AU2652" s="15">
        <v>0</v>
      </c>
      <c r="AV2652" s="15">
        <v>1.9509100341796874</v>
      </c>
      <c r="AW2652" s="15">
        <v>10.158929687500001</v>
      </c>
      <c r="AX2652" s="15">
        <v>13.362099609375001</v>
      </c>
      <c r="AY2652" s="15">
        <v>-4.18202001953125</v>
      </c>
      <c r="AZ2652" s="15">
        <v>3.6880001068115231E-2</v>
      </c>
      <c r="BA2652" s="15">
        <v>1.1100000143051147E-3</v>
      </c>
      <c r="BB2652" s="15">
        <v>8.3578603515625005</v>
      </c>
      <c r="BC2652" s="15">
        <v>2.74039990234375</v>
      </c>
      <c r="BD2652" s="15">
        <v>5.3091699218750001</v>
      </c>
      <c r="BE2652" s="15">
        <v>48.025218750000001</v>
      </c>
      <c r="BF2652" s="15">
        <v>5.3091699218750001</v>
      </c>
      <c r="BG2652" s="15">
        <f t="shared" si="208"/>
        <v>91.069728160262116</v>
      </c>
      <c r="BH2652" t="str">
        <f t="shared" si="209"/>
        <v>SCGGas</v>
      </c>
      <c r="BI2652" t="str">
        <f>VLOOKUP(BH2652,[2]Summary!$C$29:$C$56,1,0)</f>
        <v>SCGGas</v>
      </c>
      <c r="BJ2652" s="16">
        <v>44562</v>
      </c>
    </row>
    <row r="2653" spans="1:62" x14ac:dyDescent="0.25">
      <c r="A2653" s="13" t="s">
        <v>5360</v>
      </c>
      <c r="B2653" s="13" t="s">
        <v>952</v>
      </c>
      <c r="C2653" t="s">
        <v>5361</v>
      </c>
      <c r="D2653" t="s">
        <v>18</v>
      </c>
      <c r="E2653" t="s">
        <v>301</v>
      </c>
      <c r="F2653" s="13" t="s">
        <v>33</v>
      </c>
      <c r="H2653" s="15">
        <v>0</v>
      </c>
      <c r="I2653" s="15">
        <v>0</v>
      </c>
      <c r="J2653" s="15">
        <v>0</v>
      </c>
      <c r="K2653" s="15">
        <v>0</v>
      </c>
      <c r="L2653" s="15">
        <v>0</v>
      </c>
      <c r="M2653" s="15">
        <v>0</v>
      </c>
      <c r="N2653" s="15">
        <v>0</v>
      </c>
      <c r="O2653" s="15">
        <v>0</v>
      </c>
      <c r="P2653" s="15">
        <v>0</v>
      </c>
      <c r="Q2653" s="15">
        <v>0</v>
      </c>
      <c r="R2653" s="15">
        <v>0</v>
      </c>
      <c r="S2653" s="15">
        <v>0</v>
      </c>
      <c r="T2653" s="15">
        <f t="shared" si="205"/>
        <v>0</v>
      </c>
      <c r="U2653" s="15">
        <v>0</v>
      </c>
      <c r="V2653" s="15">
        <v>0</v>
      </c>
      <c r="W2653" s="15">
        <v>0</v>
      </c>
      <c r="X2653" s="15">
        <v>0</v>
      </c>
      <c r="Y2653" s="15">
        <v>0</v>
      </c>
      <c r="Z2653" s="15">
        <v>0</v>
      </c>
      <c r="AA2653" s="15">
        <v>0</v>
      </c>
      <c r="AB2653" s="15">
        <v>0</v>
      </c>
      <c r="AC2653" s="15">
        <v>0</v>
      </c>
      <c r="AD2653" s="15">
        <v>0</v>
      </c>
      <c r="AE2653" s="15">
        <v>0</v>
      </c>
      <c r="AF2653" s="15">
        <v>0</v>
      </c>
      <c r="AG2653" s="15">
        <f t="shared" si="206"/>
        <v>0</v>
      </c>
      <c r="AH2653" s="15">
        <v>0</v>
      </c>
      <c r="AI2653" s="15">
        <v>0</v>
      </c>
      <c r="AJ2653" s="15">
        <v>0</v>
      </c>
      <c r="AK2653" s="15">
        <v>0</v>
      </c>
      <c r="AL2653" s="15">
        <v>0</v>
      </c>
      <c r="AM2653" s="15">
        <v>0</v>
      </c>
      <c r="AN2653" s="15">
        <v>0</v>
      </c>
      <c r="AO2653" s="15">
        <v>0</v>
      </c>
      <c r="AP2653" s="15">
        <v>0</v>
      </c>
      <c r="AQ2653" s="15">
        <v>0</v>
      </c>
      <c r="AR2653" s="15">
        <v>0</v>
      </c>
      <c r="AS2653" s="15">
        <v>0</v>
      </c>
      <c r="AT2653" s="15">
        <f t="shared" si="207"/>
        <v>0</v>
      </c>
      <c r="AU2653" s="15">
        <v>0</v>
      </c>
      <c r="AV2653" s="15">
        <v>23.86983984375</v>
      </c>
      <c r="AW2653" s="15">
        <v>17.237720703124999</v>
      </c>
      <c r="AX2653" s="15">
        <v>50.360691406249998</v>
      </c>
      <c r="AY2653" s="15">
        <v>-9.6360097656249994</v>
      </c>
      <c r="AZ2653" s="15">
        <v>74.223468749999995</v>
      </c>
      <c r="BA2653" s="15">
        <v>89.091562499999995</v>
      </c>
      <c r="BB2653" s="15">
        <v>21.604710937499998</v>
      </c>
      <c r="BC2653" s="15">
        <v>21.604710937499998</v>
      </c>
      <c r="BD2653" s="15">
        <v>23.077970703125001</v>
      </c>
      <c r="BE2653" s="15">
        <v>61.350449218750001</v>
      </c>
      <c r="BF2653" s="15">
        <v>23.077970703125001</v>
      </c>
      <c r="BG2653" s="15">
        <f t="shared" si="208"/>
        <v>395.86308593749993</v>
      </c>
      <c r="BH2653" t="str">
        <f t="shared" si="209"/>
        <v>UICommon</v>
      </c>
      <c r="BI2653" t="str">
        <f>VLOOKUP(BH2653,[2]Summary!$C$29:$C$56,1,0)</f>
        <v>UICommon</v>
      </c>
      <c r="BJ2653" s="16">
        <v>44562</v>
      </c>
    </row>
    <row r="2654" spans="1:62" x14ac:dyDescent="0.25">
      <c r="A2654" s="13" t="s">
        <v>5362</v>
      </c>
      <c r="B2654" s="13" t="s">
        <v>946</v>
      </c>
      <c r="C2654" t="s">
        <v>5363</v>
      </c>
      <c r="D2654" t="s">
        <v>307</v>
      </c>
      <c r="E2654" t="s">
        <v>475</v>
      </c>
      <c r="F2654" s="13" t="s">
        <v>33</v>
      </c>
      <c r="H2654" s="15">
        <v>0</v>
      </c>
      <c r="I2654" s="15">
        <v>0</v>
      </c>
      <c r="J2654" s="15">
        <v>0</v>
      </c>
      <c r="K2654" s="15">
        <v>0</v>
      </c>
      <c r="L2654" s="15">
        <v>0</v>
      </c>
      <c r="M2654" s="15">
        <v>0</v>
      </c>
      <c r="N2654" s="15">
        <v>0</v>
      </c>
      <c r="O2654" s="15">
        <v>0</v>
      </c>
      <c r="P2654" s="15">
        <v>0</v>
      </c>
      <c r="Q2654" s="15">
        <v>0</v>
      </c>
      <c r="R2654" s="15">
        <v>0</v>
      </c>
      <c r="S2654" s="15">
        <v>0</v>
      </c>
      <c r="T2654" s="15">
        <f t="shared" si="205"/>
        <v>0</v>
      </c>
      <c r="U2654" s="15">
        <v>0</v>
      </c>
      <c r="V2654" s="15">
        <v>0</v>
      </c>
      <c r="W2654" s="15">
        <v>0</v>
      </c>
      <c r="X2654" s="15">
        <v>0</v>
      </c>
      <c r="Y2654" s="15">
        <v>0</v>
      </c>
      <c r="Z2654" s="15">
        <v>0</v>
      </c>
      <c r="AA2654" s="15">
        <v>0</v>
      </c>
      <c r="AB2654" s="15">
        <v>0</v>
      </c>
      <c r="AC2654" s="15">
        <v>0</v>
      </c>
      <c r="AD2654" s="15">
        <v>0</v>
      </c>
      <c r="AE2654" s="15">
        <v>0</v>
      </c>
      <c r="AF2654" s="15">
        <v>0</v>
      </c>
      <c r="AG2654" s="15">
        <f t="shared" si="206"/>
        <v>0</v>
      </c>
      <c r="AH2654" s="15">
        <v>0</v>
      </c>
      <c r="AI2654" s="15">
        <v>0</v>
      </c>
      <c r="AJ2654" s="15">
        <v>0</v>
      </c>
      <c r="AK2654" s="15">
        <v>0</v>
      </c>
      <c r="AL2654" s="15">
        <v>0</v>
      </c>
      <c r="AM2654" s="15">
        <v>0</v>
      </c>
      <c r="AN2654" s="15">
        <v>0</v>
      </c>
      <c r="AO2654" s="15">
        <v>0</v>
      </c>
      <c r="AP2654" s="15">
        <v>0</v>
      </c>
      <c r="AQ2654" s="15">
        <v>0</v>
      </c>
      <c r="AR2654" s="15">
        <v>0</v>
      </c>
      <c r="AS2654" s="15">
        <v>0</v>
      </c>
      <c r="AT2654" s="15">
        <f t="shared" si="207"/>
        <v>0</v>
      </c>
      <c r="AU2654" s="15">
        <v>0</v>
      </c>
      <c r="AV2654" s="15">
        <v>0</v>
      </c>
      <c r="AW2654" s="15">
        <v>0</v>
      </c>
      <c r="AX2654" s="15">
        <v>6.7176000976562502</v>
      </c>
      <c r="AY2654" s="15">
        <v>1.6794200439453124</v>
      </c>
      <c r="AZ2654" s="15">
        <v>0</v>
      </c>
      <c r="BA2654" s="15">
        <v>3.2790300292968748</v>
      </c>
      <c r="BB2654" s="15">
        <v>5.3576298828124997</v>
      </c>
      <c r="BC2654" s="15">
        <v>28.052619140625001</v>
      </c>
      <c r="BD2654" s="15">
        <v>7.7976298828125001</v>
      </c>
      <c r="BE2654" s="15">
        <v>7.7976298828125001</v>
      </c>
      <c r="BF2654" s="15">
        <v>1.1182900390624999</v>
      </c>
      <c r="BG2654" s="15">
        <f t="shared" si="208"/>
        <v>61.799848999023439</v>
      </c>
      <c r="BH2654" t="str">
        <f t="shared" si="209"/>
        <v>BGCGas</v>
      </c>
      <c r="BI2654" t="str">
        <f>VLOOKUP(BH2654,[2]Summary!$C$29:$C$56,1,0)</f>
        <v>BGCGas</v>
      </c>
      <c r="BJ2654" s="16">
        <v>44562</v>
      </c>
    </row>
    <row r="2655" spans="1:62" x14ac:dyDescent="0.25">
      <c r="A2655" s="13" t="s">
        <v>5364</v>
      </c>
      <c r="B2655" s="13" t="s">
        <v>946</v>
      </c>
      <c r="C2655" t="s">
        <v>5365</v>
      </c>
      <c r="D2655" t="s">
        <v>434</v>
      </c>
      <c r="E2655" t="s">
        <v>475</v>
      </c>
      <c r="F2655" s="13" t="s">
        <v>33</v>
      </c>
      <c r="H2655" s="15">
        <v>0</v>
      </c>
      <c r="I2655" s="15">
        <v>0</v>
      </c>
      <c r="J2655" s="15">
        <v>0</v>
      </c>
      <c r="K2655" s="15">
        <v>0</v>
      </c>
      <c r="L2655" s="15">
        <v>0</v>
      </c>
      <c r="M2655" s="15">
        <v>0</v>
      </c>
      <c r="N2655" s="15">
        <v>0</v>
      </c>
      <c r="O2655" s="15">
        <v>0</v>
      </c>
      <c r="P2655" s="15">
        <v>0</v>
      </c>
      <c r="Q2655" s="15">
        <v>0</v>
      </c>
      <c r="R2655" s="15">
        <v>0</v>
      </c>
      <c r="S2655" s="15">
        <v>0</v>
      </c>
      <c r="T2655" s="15">
        <f t="shared" si="205"/>
        <v>0</v>
      </c>
      <c r="U2655" s="15">
        <v>0</v>
      </c>
      <c r="V2655" s="15">
        <v>0</v>
      </c>
      <c r="W2655" s="15">
        <v>0</v>
      </c>
      <c r="X2655" s="15">
        <v>0</v>
      </c>
      <c r="Y2655" s="15">
        <v>0</v>
      </c>
      <c r="Z2655" s="15">
        <v>0</v>
      </c>
      <c r="AA2655" s="15">
        <v>0</v>
      </c>
      <c r="AB2655" s="15">
        <v>0</v>
      </c>
      <c r="AC2655" s="15">
        <v>0</v>
      </c>
      <c r="AD2655" s="15">
        <v>0</v>
      </c>
      <c r="AE2655" s="15">
        <v>0</v>
      </c>
      <c r="AF2655" s="15">
        <v>0</v>
      </c>
      <c r="AG2655" s="15">
        <f t="shared" si="206"/>
        <v>0</v>
      </c>
      <c r="AH2655" s="15">
        <v>0</v>
      </c>
      <c r="AI2655" s="15">
        <v>0</v>
      </c>
      <c r="AJ2655" s="15">
        <v>0</v>
      </c>
      <c r="AK2655" s="15">
        <v>0</v>
      </c>
      <c r="AL2655" s="15">
        <v>0</v>
      </c>
      <c r="AM2655" s="15">
        <v>0</v>
      </c>
      <c r="AN2655" s="15">
        <v>0</v>
      </c>
      <c r="AO2655" s="15">
        <v>0</v>
      </c>
      <c r="AP2655" s="15">
        <v>0</v>
      </c>
      <c r="AQ2655" s="15">
        <v>0</v>
      </c>
      <c r="AR2655" s="15">
        <v>0</v>
      </c>
      <c r="AS2655" s="15">
        <v>0</v>
      </c>
      <c r="AT2655" s="15">
        <f t="shared" si="207"/>
        <v>0</v>
      </c>
      <c r="AU2655" s="15">
        <v>0</v>
      </c>
      <c r="AV2655" s="15">
        <v>0</v>
      </c>
      <c r="AW2655" s="15">
        <v>0</v>
      </c>
      <c r="AX2655" s="15">
        <v>22.548999999999999</v>
      </c>
      <c r="AY2655" s="15">
        <v>5.6372499999999999</v>
      </c>
      <c r="AZ2655" s="15">
        <v>0</v>
      </c>
      <c r="BA2655" s="15">
        <v>39.513238281249997</v>
      </c>
      <c r="BB2655" s="15">
        <v>32.406869140624998</v>
      </c>
      <c r="BC2655" s="15">
        <v>44.90251953125</v>
      </c>
      <c r="BD2655" s="15">
        <v>26.382019531249998</v>
      </c>
      <c r="BE2655" s="15">
        <v>26.382019531249998</v>
      </c>
      <c r="BF2655" s="15">
        <v>14.688410156250001</v>
      </c>
      <c r="BG2655" s="15">
        <f t="shared" si="208"/>
        <v>212.46132617187499</v>
      </c>
      <c r="BH2655" t="str">
        <f t="shared" si="209"/>
        <v>CNGGas</v>
      </c>
      <c r="BI2655" t="str">
        <f>VLOOKUP(BH2655,[2]Summary!$C$29:$C$56,1,0)</f>
        <v>CNGGas</v>
      </c>
      <c r="BJ2655" s="16">
        <v>44562</v>
      </c>
    </row>
    <row r="2656" spans="1:62" x14ac:dyDescent="0.25">
      <c r="A2656" s="13" t="s">
        <v>5366</v>
      </c>
      <c r="B2656" s="13" t="s">
        <v>946</v>
      </c>
      <c r="C2656" t="s">
        <v>5367</v>
      </c>
      <c r="D2656" t="s">
        <v>361</v>
      </c>
      <c r="E2656" t="s">
        <v>475</v>
      </c>
      <c r="F2656" s="13" t="s">
        <v>33</v>
      </c>
      <c r="H2656" s="15">
        <v>0</v>
      </c>
      <c r="I2656" s="15">
        <v>0</v>
      </c>
      <c r="J2656" s="15">
        <v>0</v>
      </c>
      <c r="K2656" s="15">
        <v>0</v>
      </c>
      <c r="L2656" s="15">
        <v>0</v>
      </c>
      <c r="M2656" s="15">
        <v>0</v>
      </c>
      <c r="N2656" s="15">
        <v>0</v>
      </c>
      <c r="O2656" s="15">
        <v>0</v>
      </c>
      <c r="P2656" s="15">
        <v>0</v>
      </c>
      <c r="Q2656" s="15">
        <v>0</v>
      </c>
      <c r="R2656" s="15">
        <v>0</v>
      </c>
      <c r="S2656" s="15">
        <v>0</v>
      </c>
      <c r="T2656" s="15">
        <f t="shared" si="205"/>
        <v>0</v>
      </c>
      <c r="U2656" s="15">
        <v>0</v>
      </c>
      <c r="V2656" s="15">
        <v>0</v>
      </c>
      <c r="W2656" s="15">
        <v>0</v>
      </c>
      <c r="X2656" s="15">
        <v>0</v>
      </c>
      <c r="Y2656" s="15">
        <v>0</v>
      </c>
      <c r="Z2656" s="15">
        <v>0</v>
      </c>
      <c r="AA2656" s="15">
        <v>0</v>
      </c>
      <c r="AB2656" s="15">
        <v>0</v>
      </c>
      <c r="AC2656" s="15">
        <v>0</v>
      </c>
      <c r="AD2656" s="15">
        <v>0</v>
      </c>
      <c r="AE2656" s="15">
        <v>0</v>
      </c>
      <c r="AF2656" s="15">
        <v>0</v>
      </c>
      <c r="AG2656" s="15">
        <f t="shared" si="206"/>
        <v>0</v>
      </c>
      <c r="AH2656" s="15">
        <v>0</v>
      </c>
      <c r="AI2656" s="15">
        <v>0</v>
      </c>
      <c r="AJ2656" s="15">
        <v>0</v>
      </c>
      <c r="AK2656" s="15">
        <v>0</v>
      </c>
      <c r="AL2656" s="15">
        <v>0</v>
      </c>
      <c r="AM2656" s="15">
        <v>0</v>
      </c>
      <c r="AN2656" s="15">
        <v>0</v>
      </c>
      <c r="AO2656" s="15">
        <v>0</v>
      </c>
      <c r="AP2656" s="15">
        <v>0</v>
      </c>
      <c r="AQ2656" s="15">
        <v>0</v>
      </c>
      <c r="AR2656" s="15">
        <v>0</v>
      </c>
      <c r="AS2656" s="15">
        <v>0</v>
      </c>
      <c r="AT2656" s="15">
        <f t="shared" si="207"/>
        <v>0</v>
      </c>
      <c r="AU2656" s="15">
        <v>0</v>
      </c>
      <c r="AV2656" s="15">
        <v>0</v>
      </c>
      <c r="AW2656" s="15">
        <v>5.49564013671875</v>
      </c>
      <c r="AX2656" s="15">
        <v>32.202650390625003</v>
      </c>
      <c r="AY2656" s="15">
        <v>21.103000000000002</v>
      </c>
      <c r="AZ2656" s="15">
        <v>0</v>
      </c>
      <c r="BA2656" s="15">
        <v>0</v>
      </c>
      <c r="BB2656" s="15">
        <v>80.462382812499996</v>
      </c>
      <c r="BC2656" s="15">
        <v>26.614740234374999</v>
      </c>
      <c r="BD2656" s="15">
        <v>35.205929687500003</v>
      </c>
      <c r="BE2656" s="15">
        <v>35.205929687500003</v>
      </c>
      <c r="BF2656" s="15">
        <v>33.746628906250002</v>
      </c>
      <c r="BG2656" s="15">
        <f t="shared" si="208"/>
        <v>270.03690185546878</v>
      </c>
      <c r="BH2656" t="str">
        <f t="shared" si="209"/>
        <v>SCGGas</v>
      </c>
      <c r="BI2656" t="str">
        <f>VLOOKUP(BH2656,[2]Summary!$C$29:$C$56,1,0)</f>
        <v>SCGGas</v>
      </c>
      <c r="BJ2656" s="16">
        <v>44562</v>
      </c>
    </row>
    <row r="2657" spans="1:62" x14ac:dyDescent="0.25">
      <c r="A2657" s="13" t="s">
        <v>5368</v>
      </c>
      <c r="B2657" s="13" t="s">
        <v>946</v>
      </c>
      <c r="C2657" t="s">
        <v>5369</v>
      </c>
      <c r="D2657" t="s">
        <v>18</v>
      </c>
      <c r="E2657" t="s">
        <v>301</v>
      </c>
      <c r="F2657" s="13" t="s">
        <v>33</v>
      </c>
      <c r="H2657" s="15">
        <v>0</v>
      </c>
      <c r="I2657" s="15">
        <v>0</v>
      </c>
      <c r="J2657" s="15">
        <v>0</v>
      </c>
      <c r="K2657" s="15">
        <v>0</v>
      </c>
      <c r="L2657" s="15">
        <v>0</v>
      </c>
      <c r="M2657" s="15">
        <v>0</v>
      </c>
      <c r="N2657" s="15">
        <v>0</v>
      </c>
      <c r="O2657" s="15">
        <v>0</v>
      </c>
      <c r="P2657" s="15">
        <v>0</v>
      </c>
      <c r="Q2657" s="15">
        <v>0</v>
      </c>
      <c r="R2657" s="15">
        <v>0</v>
      </c>
      <c r="S2657" s="15">
        <v>0</v>
      </c>
      <c r="T2657" s="15">
        <f t="shared" si="205"/>
        <v>0</v>
      </c>
      <c r="U2657" s="15">
        <v>0</v>
      </c>
      <c r="V2657" s="15">
        <v>0</v>
      </c>
      <c r="W2657" s="15">
        <v>0</v>
      </c>
      <c r="X2657" s="15">
        <v>0</v>
      </c>
      <c r="Y2657" s="15">
        <v>0</v>
      </c>
      <c r="Z2657" s="15">
        <v>0</v>
      </c>
      <c r="AA2657" s="15">
        <v>0</v>
      </c>
      <c r="AB2657" s="15">
        <v>0</v>
      </c>
      <c r="AC2657" s="15">
        <v>0</v>
      </c>
      <c r="AD2657" s="15">
        <v>0</v>
      </c>
      <c r="AE2657" s="15">
        <v>0</v>
      </c>
      <c r="AF2657" s="15">
        <v>0</v>
      </c>
      <c r="AG2657" s="15">
        <f t="shared" si="206"/>
        <v>0</v>
      </c>
      <c r="AH2657" s="15">
        <v>0</v>
      </c>
      <c r="AI2657" s="15">
        <v>0</v>
      </c>
      <c r="AJ2657" s="15">
        <v>0</v>
      </c>
      <c r="AK2657" s="15">
        <v>0</v>
      </c>
      <c r="AL2657" s="15">
        <v>0</v>
      </c>
      <c r="AM2657" s="15">
        <v>0</v>
      </c>
      <c r="AN2657" s="15">
        <v>0</v>
      </c>
      <c r="AO2657" s="15">
        <v>0</v>
      </c>
      <c r="AP2657" s="15">
        <v>0</v>
      </c>
      <c r="AQ2657" s="15">
        <v>0</v>
      </c>
      <c r="AR2657" s="15">
        <v>0</v>
      </c>
      <c r="AS2657" s="15">
        <v>0</v>
      </c>
      <c r="AT2657" s="15">
        <f t="shared" si="207"/>
        <v>0</v>
      </c>
      <c r="AU2657" s="15">
        <v>0</v>
      </c>
      <c r="AV2657" s="15">
        <v>0</v>
      </c>
      <c r="AW2657" s="15">
        <v>0</v>
      </c>
      <c r="AX2657" s="15">
        <v>98.870359375000007</v>
      </c>
      <c r="AY2657" s="15">
        <v>24.717599609375</v>
      </c>
      <c r="AZ2657" s="15">
        <v>0</v>
      </c>
      <c r="BA2657" s="15">
        <v>516.77334374999998</v>
      </c>
      <c r="BB2657" s="15">
        <v>120.28043750000001</v>
      </c>
      <c r="BC2657" s="15">
        <v>49.013171874999998</v>
      </c>
      <c r="BD2657" s="15">
        <v>0</v>
      </c>
      <c r="BE2657" s="15">
        <v>93.898148437499998</v>
      </c>
      <c r="BF2657" s="15">
        <v>77.502781249999998</v>
      </c>
      <c r="BG2657" s="15">
        <f t="shared" si="208"/>
        <v>981.05584179687503</v>
      </c>
      <c r="BH2657" t="str">
        <f t="shared" si="209"/>
        <v>UICommon</v>
      </c>
      <c r="BI2657" t="str">
        <f>VLOOKUP(BH2657,[2]Summary!$C$29:$C$56,1,0)</f>
        <v>UICommon</v>
      </c>
      <c r="BJ2657" s="16">
        <v>44562</v>
      </c>
    </row>
    <row r="2658" spans="1:62" x14ac:dyDescent="0.25">
      <c r="A2658" s="13" t="s">
        <v>5370</v>
      </c>
      <c r="B2658" s="13" t="s">
        <v>1400</v>
      </c>
      <c r="C2658" t="s">
        <v>5371</v>
      </c>
      <c r="D2658" t="s">
        <v>307</v>
      </c>
      <c r="E2658" t="s">
        <v>475</v>
      </c>
      <c r="F2658" s="13" t="s">
        <v>33</v>
      </c>
      <c r="H2658" s="15">
        <v>0</v>
      </c>
      <c r="I2658" s="15">
        <v>0</v>
      </c>
      <c r="J2658" s="15">
        <v>0</v>
      </c>
      <c r="K2658" s="15">
        <v>0</v>
      </c>
      <c r="L2658" s="15">
        <v>0</v>
      </c>
      <c r="M2658" s="15">
        <v>0</v>
      </c>
      <c r="N2658" s="15">
        <v>0</v>
      </c>
      <c r="O2658" s="15">
        <v>0</v>
      </c>
      <c r="P2658" s="15">
        <v>0</v>
      </c>
      <c r="Q2658" s="15">
        <v>0</v>
      </c>
      <c r="R2658" s="15">
        <v>0</v>
      </c>
      <c r="S2658" s="15">
        <v>0</v>
      </c>
      <c r="T2658" s="15">
        <f t="shared" si="205"/>
        <v>0</v>
      </c>
      <c r="U2658" s="15">
        <v>0</v>
      </c>
      <c r="V2658" s="15">
        <v>0</v>
      </c>
      <c r="W2658" s="15">
        <v>0</v>
      </c>
      <c r="X2658" s="15">
        <v>0</v>
      </c>
      <c r="Y2658" s="15">
        <v>0</v>
      </c>
      <c r="Z2658" s="15">
        <v>0</v>
      </c>
      <c r="AA2658" s="15">
        <v>0</v>
      </c>
      <c r="AB2658" s="15">
        <v>0</v>
      </c>
      <c r="AC2658" s="15">
        <v>0</v>
      </c>
      <c r="AD2658" s="15">
        <v>0</v>
      </c>
      <c r="AE2658" s="15">
        <v>0</v>
      </c>
      <c r="AF2658" s="15">
        <v>0</v>
      </c>
      <c r="AG2658" s="15">
        <f t="shared" si="206"/>
        <v>0</v>
      </c>
      <c r="AH2658" s="15">
        <v>0</v>
      </c>
      <c r="AI2658" s="15">
        <v>0</v>
      </c>
      <c r="AJ2658" s="15">
        <v>0</v>
      </c>
      <c r="AK2658" s="15">
        <v>0</v>
      </c>
      <c r="AL2658" s="15">
        <v>0</v>
      </c>
      <c r="AM2658" s="15">
        <v>0</v>
      </c>
      <c r="AN2658" s="15">
        <v>0</v>
      </c>
      <c r="AO2658" s="15">
        <v>0</v>
      </c>
      <c r="AP2658" s="15">
        <v>0</v>
      </c>
      <c r="AQ2658" s="15">
        <v>0</v>
      </c>
      <c r="AR2658" s="15">
        <v>0</v>
      </c>
      <c r="AS2658" s="15">
        <v>0</v>
      </c>
      <c r="AT2658" s="15">
        <f t="shared" si="207"/>
        <v>0</v>
      </c>
      <c r="AU2658" s="15">
        <v>0</v>
      </c>
      <c r="AV2658" s="15">
        <v>2.3906398925781249</v>
      </c>
      <c r="AW2658" s="15">
        <v>0.26851998901367186</v>
      </c>
      <c r="AX2658" s="15">
        <v>4.7657499999999997</v>
      </c>
      <c r="AY2658" s="15">
        <v>4.6989799804687502</v>
      </c>
      <c r="AZ2658" s="15">
        <v>0</v>
      </c>
      <c r="BA2658" s="15">
        <v>1.74147998046875</v>
      </c>
      <c r="BB2658" s="15">
        <v>0.84955999755859379</v>
      </c>
      <c r="BC2658" s="15">
        <v>0.56528997802734371</v>
      </c>
      <c r="BD2658" s="15">
        <v>5.9841201171874996</v>
      </c>
      <c r="BE2658" s="15">
        <v>5.9841201171874996</v>
      </c>
      <c r="BF2658" s="15">
        <v>20.959179687500001</v>
      </c>
      <c r="BG2658" s="15">
        <f t="shared" si="208"/>
        <v>48.207639739990242</v>
      </c>
      <c r="BH2658" t="str">
        <f t="shared" si="209"/>
        <v>BGCGas</v>
      </c>
      <c r="BI2658" t="str">
        <f>VLOOKUP(BH2658,[2]Summary!$C$29:$C$56,1,0)</f>
        <v>BGCGas</v>
      </c>
      <c r="BJ2658" s="16">
        <v>44562</v>
      </c>
    </row>
    <row r="2659" spans="1:62" x14ac:dyDescent="0.25">
      <c r="A2659" s="13" t="s">
        <v>5372</v>
      </c>
      <c r="B2659" s="13" t="s">
        <v>1400</v>
      </c>
      <c r="C2659" t="s">
        <v>5373</v>
      </c>
      <c r="D2659" t="s">
        <v>434</v>
      </c>
      <c r="E2659" t="s">
        <v>475</v>
      </c>
      <c r="F2659" s="13" t="s">
        <v>33</v>
      </c>
      <c r="H2659" s="15">
        <v>0</v>
      </c>
      <c r="I2659" s="15">
        <v>0</v>
      </c>
      <c r="J2659" s="15">
        <v>0</v>
      </c>
      <c r="K2659" s="15">
        <v>0</v>
      </c>
      <c r="L2659" s="15">
        <v>0</v>
      </c>
      <c r="M2659" s="15">
        <v>0</v>
      </c>
      <c r="N2659" s="15">
        <v>0</v>
      </c>
      <c r="O2659" s="15">
        <v>0</v>
      </c>
      <c r="P2659" s="15">
        <v>0</v>
      </c>
      <c r="Q2659" s="15">
        <v>0</v>
      </c>
      <c r="R2659" s="15">
        <v>0</v>
      </c>
      <c r="S2659" s="15">
        <v>0</v>
      </c>
      <c r="T2659" s="15">
        <f t="shared" si="205"/>
        <v>0</v>
      </c>
      <c r="U2659" s="15">
        <v>0</v>
      </c>
      <c r="V2659" s="15">
        <v>0</v>
      </c>
      <c r="W2659" s="15">
        <v>0</v>
      </c>
      <c r="X2659" s="15">
        <v>0</v>
      </c>
      <c r="Y2659" s="15">
        <v>0</v>
      </c>
      <c r="Z2659" s="15">
        <v>0</v>
      </c>
      <c r="AA2659" s="15">
        <v>0</v>
      </c>
      <c r="AB2659" s="15">
        <v>0</v>
      </c>
      <c r="AC2659" s="15">
        <v>0</v>
      </c>
      <c r="AD2659" s="15">
        <v>0</v>
      </c>
      <c r="AE2659" s="15">
        <v>0</v>
      </c>
      <c r="AF2659" s="15">
        <v>0</v>
      </c>
      <c r="AG2659" s="15">
        <f t="shared" si="206"/>
        <v>0</v>
      </c>
      <c r="AH2659" s="15">
        <v>0</v>
      </c>
      <c r="AI2659" s="15">
        <v>0</v>
      </c>
      <c r="AJ2659" s="15">
        <v>0</v>
      </c>
      <c r="AK2659" s="15">
        <v>0</v>
      </c>
      <c r="AL2659" s="15">
        <v>0</v>
      </c>
      <c r="AM2659" s="15">
        <v>0</v>
      </c>
      <c r="AN2659" s="15">
        <v>0</v>
      </c>
      <c r="AO2659" s="15">
        <v>0</v>
      </c>
      <c r="AP2659" s="15">
        <v>0</v>
      </c>
      <c r="AQ2659" s="15">
        <v>0</v>
      </c>
      <c r="AR2659" s="15">
        <v>0</v>
      </c>
      <c r="AS2659" s="15">
        <v>0</v>
      </c>
      <c r="AT2659" s="15">
        <f t="shared" si="207"/>
        <v>0</v>
      </c>
      <c r="AU2659" s="15">
        <v>0</v>
      </c>
      <c r="AV2659" s="15">
        <v>6.0388798828125001</v>
      </c>
      <c r="AW2659" s="15">
        <v>2.2244399414062501</v>
      </c>
      <c r="AX2659" s="15">
        <v>18.424179687500001</v>
      </c>
      <c r="AY2659" s="15">
        <v>14.7585</v>
      </c>
      <c r="AZ2659" s="15">
        <v>-0.6129299926757813</v>
      </c>
      <c r="BA2659" s="15">
        <v>29.620099609375</v>
      </c>
      <c r="BB2659" s="15">
        <v>14.8100498046875</v>
      </c>
      <c r="BC2659" s="15">
        <v>13.871009765625001</v>
      </c>
      <c r="BD2659" s="15">
        <v>19.500689453124998</v>
      </c>
      <c r="BE2659" s="15">
        <v>19.500689453124998</v>
      </c>
      <c r="BF2659" s="15">
        <v>37.0818203125</v>
      </c>
      <c r="BG2659" s="15">
        <f t="shared" si="208"/>
        <v>175.21742791748045</v>
      </c>
      <c r="BH2659" t="str">
        <f t="shared" si="209"/>
        <v>CNGGas</v>
      </c>
      <c r="BI2659" t="str">
        <f>VLOOKUP(BH2659,[2]Summary!$C$29:$C$56,1,0)</f>
        <v>CNGGas</v>
      </c>
      <c r="BJ2659" s="16">
        <v>44562</v>
      </c>
    </row>
    <row r="2660" spans="1:62" x14ac:dyDescent="0.25">
      <c r="A2660" s="13" t="s">
        <v>5374</v>
      </c>
      <c r="B2660" s="13" t="s">
        <v>1400</v>
      </c>
      <c r="C2660" t="s">
        <v>5375</v>
      </c>
      <c r="D2660" t="s">
        <v>361</v>
      </c>
      <c r="E2660" t="s">
        <v>475</v>
      </c>
      <c r="F2660" s="13" t="s">
        <v>33</v>
      </c>
      <c r="H2660" s="15">
        <v>0</v>
      </c>
      <c r="I2660" s="15">
        <v>0</v>
      </c>
      <c r="J2660" s="15">
        <v>0</v>
      </c>
      <c r="K2660" s="15">
        <v>0</v>
      </c>
      <c r="L2660" s="15">
        <v>0</v>
      </c>
      <c r="M2660" s="15">
        <v>0</v>
      </c>
      <c r="N2660" s="15">
        <v>0</v>
      </c>
      <c r="O2660" s="15">
        <v>0</v>
      </c>
      <c r="P2660" s="15">
        <v>0</v>
      </c>
      <c r="Q2660" s="15">
        <v>0</v>
      </c>
      <c r="R2660" s="15">
        <v>0</v>
      </c>
      <c r="S2660" s="15">
        <v>0</v>
      </c>
      <c r="T2660" s="15">
        <f t="shared" si="205"/>
        <v>0</v>
      </c>
      <c r="U2660" s="15">
        <v>0</v>
      </c>
      <c r="V2660" s="15">
        <v>0</v>
      </c>
      <c r="W2660" s="15">
        <v>0</v>
      </c>
      <c r="X2660" s="15">
        <v>0</v>
      </c>
      <c r="Y2660" s="15">
        <v>0</v>
      </c>
      <c r="Z2660" s="15">
        <v>0</v>
      </c>
      <c r="AA2660" s="15">
        <v>0</v>
      </c>
      <c r="AB2660" s="15">
        <v>0</v>
      </c>
      <c r="AC2660" s="15">
        <v>0</v>
      </c>
      <c r="AD2660" s="15">
        <v>0</v>
      </c>
      <c r="AE2660" s="15">
        <v>0</v>
      </c>
      <c r="AF2660" s="15">
        <v>0</v>
      </c>
      <c r="AG2660" s="15">
        <f t="shared" si="206"/>
        <v>0</v>
      </c>
      <c r="AH2660" s="15">
        <v>0</v>
      </c>
      <c r="AI2660" s="15">
        <v>0</v>
      </c>
      <c r="AJ2660" s="15">
        <v>0</v>
      </c>
      <c r="AK2660" s="15">
        <v>0</v>
      </c>
      <c r="AL2660" s="15">
        <v>0</v>
      </c>
      <c r="AM2660" s="15">
        <v>0</v>
      </c>
      <c r="AN2660" s="15">
        <v>0</v>
      </c>
      <c r="AO2660" s="15">
        <v>0</v>
      </c>
      <c r="AP2660" s="15">
        <v>0</v>
      </c>
      <c r="AQ2660" s="15">
        <v>0</v>
      </c>
      <c r="AR2660" s="15">
        <v>0</v>
      </c>
      <c r="AS2660" s="15">
        <v>0</v>
      </c>
      <c r="AT2660" s="15">
        <f t="shared" si="207"/>
        <v>0</v>
      </c>
      <c r="AU2660" s="15">
        <v>0</v>
      </c>
      <c r="AV2660" s="15">
        <v>9.0020195312499993</v>
      </c>
      <c r="AW2660" s="15">
        <v>1.093</v>
      </c>
      <c r="AX2660" s="15">
        <v>24.14194921875</v>
      </c>
      <c r="AY2660" s="15">
        <v>40.804429687499997</v>
      </c>
      <c r="AZ2660" s="15">
        <v>-0.69153997802734379</v>
      </c>
      <c r="BA2660" s="15">
        <v>0</v>
      </c>
      <c r="BB2660" s="15">
        <v>44.585390625000002</v>
      </c>
      <c r="BC2660" s="15">
        <v>8.62391015625</v>
      </c>
      <c r="BD2660" s="15">
        <v>20.907849609374999</v>
      </c>
      <c r="BE2660" s="15">
        <v>20.907849609374999</v>
      </c>
      <c r="BF2660" s="15">
        <v>45.583539062500002</v>
      </c>
      <c r="BG2660" s="15">
        <f t="shared" si="208"/>
        <v>214.95839752197264</v>
      </c>
      <c r="BH2660" t="str">
        <f t="shared" si="209"/>
        <v>SCGGas</v>
      </c>
      <c r="BI2660" t="str">
        <f>VLOOKUP(BH2660,[2]Summary!$C$29:$C$56,1,0)</f>
        <v>SCGGas</v>
      </c>
      <c r="BJ2660" s="16">
        <v>44562</v>
      </c>
    </row>
    <row r="2661" spans="1:62" x14ac:dyDescent="0.25">
      <c r="A2661" s="13" t="s">
        <v>5376</v>
      </c>
      <c r="B2661" s="13" t="s">
        <v>1400</v>
      </c>
      <c r="C2661" t="s">
        <v>5377</v>
      </c>
      <c r="D2661" t="s">
        <v>18</v>
      </c>
      <c r="E2661" t="s">
        <v>301</v>
      </c>
      <c r="F2661" s="13" t="s">
        <v>33</v>
      </c>
      <c r="H2661" s="15">
        <v>0</v>
      </c>
      <c r="I2661" s="15">
        <v>0</v>
      </c>
      <c r="J2661" s="15">
        <v>0</v>
      </c>
      <c r="K2661" s="15">
        <v>0</v>
      </c>
      <c r="L2661" s="15">
        <v>0</v>
      </c>
      <c r="M2661" s="15">
        <v>0</v>
      </c>
      <c r="N2661" s="15">
        <v>0</v>
      </c>
      <c r="O2661" s="15">
        <v>0</v>
      </c>
      <c r="P2661" s="15">
        <v>0</v>
      </c>
      <c r="Q2661" s="15">
        <v>0</v>
      </c>
      <c r="R2661" s="15">
        <v>0</v>
      </c>
      <c r="S2661" s="15">
        <v>0</v>
      </c>
      <c r="T2661" s="15">
        <f t="shared" si="205"/>
        <v>0</v>
      </c>
      <c r="U2661" s="15">
        <v>0</v>
      </c>
      <c r="V2661" s="15">
        <v>0</v>
      </c>
      <c r="W2661" s="15">
        <v>0</v>
      </c>
      <c r="X2661" s="15">
        <v>0</v>
      </c>
      <c r="Y2661" s="15">
        <v>0</v>
      </c>
      <c r="Z2661" s="15">
        <v>0</v>
      </c>
      <c r="AA2661" s="15">
        <v>0</v>
      </c>
      <c r="AB2661" s="15">
        <v>0</v>
      </c>
      <c r="AC2661" s="15">
        <v>0</v>
      </c>
      <c r="AD2661" s="15">
        <v>0</v>
      </c>
      <c r="AE2661" s="15">
        <v>0</v>
      </c>
      <c r="AF2661" s="15">
        <v>0</v>
      </c>
      <c r="AG2661" s="15">
        <f t="shared" si="206"/>
        <v>0</v>
      </c>
      <c r="AH2661" s="15">
        <v>0</v>
      </c>
      <c r="AI2661" s="15">
        <v>0</v>
      </c>
      <c r="AJ2661" s="15">
        <v>0</v>
      </c>
      <c r="AK2661" s="15">
        <v>0</v>
      </c>
      <c r="AL2661" s="15">
        <v>0</v>
      </c>
      <c r="AM2661" s="15">
        <v>0</v>
      </c>
      <c r="AN2661" s="15">
        <v>0</v>
      </c>
      <c r="AO2661" s="15">
        <v>0</v>
      </c>
      <c r="AP2661" s="15">
        <v>0</v>
      </c>
      <c r="AQ2661" s="15">
        <v>0</v>
      </c>
      <c r="AR2661" s="15">
        <v>0</v>
      </c>
      <c r="AS2661" s="15">
        <v>0</v>
      </c>
      <c r="AT2661" s="15">
        <f t="shared" si="207"/>
        <v>0</v>
      </c>
      <c r="AU2661" s="15">
        <v>0</v>
      </c>
      <c r="AV2661" s="15">
        <v>35.429749999999999</v>
      </c>
      <c r="AW2661" s="15">
        <v>57.475250000000003</v>
      </c>
      <c r="AX2661" s="15">
        <v>53.523359374999998</v>
      </c>
      <c r="AY2661" s="15">
        <v>151.317953125</v>
      </c>
      <c r="AZ2661" s="15">
        <v>9.5</v>
      </c>
      <c r="BA2661" s="15">
        <v>213.9850625</v>
      </c>
      <c r="BB2661" s="15">
        <v>119.4314375</v>
      </c>
      <c r="BC2661" s="15">
        <v>-23.797099609375</v>
      </c>
      <c r="BD2661" s="15">
        <v>65.714523437500006</v>
      </c>
      <c r="BE2661" s="15">
        <v>64.934871093750004</v>
      </c>
      <c r="BF2661" s="15">
        <v>23.797099609375</v>
      </c>
      <c r="BG2661" s="15">
        <f t="shared" si="208"/>
        <v>771.31220703125007</v>
      </c>
      <c r="BH2661" t="str">
        <f t="shared" si="209"/>
        <v>UICommon</v>
      </c>
      <c r="BI2661" t="str">
        <f>VLOOKUP(BH2661,[2]Summary!$C$29:$C$56,1,0)</f>
        <v>UICommon</v>
      </c>
      <c r="BJ2661" s="16">
        <v>44562</v>
      </c>
    </row>
    <row r="2662" spans="1:62" x14ac:dyDescent="0.25">
      <c r="A2662" s="13" t="s">
        <v>5378</v>
      </c>
      <c r="B2662" s="13" t="s">
        <v>5194</v>
      </c>
      <c r="C2662" t="s">
        <v>5379</v>
      </c>
      <c r="D2662" t="s">
        <v>361</v>
      </c>
      <c r="E2662" t="s">
        <v>475</v>
      </c>
      <c r="F2662" s="13" t="s">
        <v>33</v>
      </c>
      <c r="H2662" s="15">
        <v>0</v>
      </c>
      <c r="I2662" s="15">
        <v>0</v>
      </c>
      <c r="J2662" s="15">
        <v>0</v>
      </c>
      <c r="K2662" s="15">
        <v>0</v>
      </c>
      <c r="L2662" s="15">
        <v>0</v>
      </c>
      <c r="M2662" s="15">
        <v>0</v>
      </c>
      <c r="N2662" s="15">
        <v>0</v>
      </c>
      <c r="O2662" s="15">
        <v>0</v>
      </c>
      <c r="P2662" s="15">
        <v>0</v>
      </c>
      <c r="Q2662" s="15">
        <v>0</v>
      </c>
      <c r="R2662" s="15">
        <v>0</v>
      </c>
      <c r="S2662" s="15">
        <v>0</v>
      </c>
      <c r="T2662" s="15">
        <f t="shared" si="205"/>
        <v>0</v>
      </c>
      <c r="U2662" s="15">
        <v>0</v>
      </c>
      <c r="V2662" s="15">
        <v>0</v>
      </c>
      <c r="W2662" s="15">
        <v>0</v>
      </c>
      <c r="X2662" s="15">
        <v>0</v>
      </c>
      <c r="Y2662" s="15">
        <v>0</v>
      </c>
      <c r="Z2662" s="15">
        <v>0</v>
      </c>
      <c r="AA2662" s="15">
        <v>0</v>
      </c>
      <c r="AB2662" s="15">
        <v>0</v>
      </c>
      <c r="AC2662" s="15">
        <v>0</v>
      </c>
      <c r="AD2662" s="15">
        <v>0</v>
      </c>
      <c r="AE2662" s="15">
        <v>0</v>
      </c>
      <c r="AF2662" s="15">
        <v>0</v>
      </c>
      <c r="AG2662" s="15">
        <f t="shared" si="206"/>
        <v>0</v>
      </c>
      <c r="AH2662" s="15">
        <v>0</v>
      </c>
      <c r="AI2662" s="15">
        <v>0</v>
      </c>
      <c r="AJ2662" s="15">
        <v>0</v>
      </c>
      <c r="AK2662" s="15">
        <v>0</v>
      </c>
      <c r="AL2662" s="15">
        <v>0</v>
      </c>
      <c r="AM2662" s="15">
        <v>0</v>
      </c>
      <c r="AN2662" s="15">
        <v>0</v>
      </c>
      <c r="AO2662" s="15">
        <v>0</v>
      </c>
      <c r="AP2662" s="15">
        <v>0</v>
      </c>
      <c r="AQ2662" s="15">
        <v>0</v>
      </c>
      <c r="AR2662" s="15">
        <v>0</v>
      </c>
      <c r="AS2662" s="15">
        <v>0</v>
      </c>
      <c r="AT2662" s="15">
        <f t="shared" si="207"/>
        <v>0</v>
      </c>
      <c r="AU2662" s="15">
        <v>0</v>
      </c>
      <c r="AV2662" s="15">
        <v>0</v>
      </c>
      <c r="AW2662" s="15">
        <v>72.181367187500001</v>
      </c>
      <c r="AX2662" s="15">
        <v>1.2373199462890625</v>
      </c>
      <c r="AY2662" s="15">
        <v>0</v>
      </c>
      <c r="AZ2662" s="15">
        <v>0</v>
      </c>
      <c r="BA2662" s="15">
        <v>0</v>
      </c>
      <c r="BB2662" s="15">
        <v>0</v>
      </c>
      <c r="BC2662" s="15">
        <v>0</v>
      </c>
      <c r="BD2662" s="15">
        <v>0</v>
      </c>
      <c r="BE2662" s="15">
        <v>0</v>
      </c>
      <c r="BF2662" s="15">
        <v>0</v>
      </c>
      <c r="BG2662" s="15">
        <f t="shared" si="208"/>
        <v>73.418687133789064</v>
      </c>
      <c r="BH2662" t="str">
        <f t="shared" si="209"/>
        <v>SCGGas</v>
      </c>
      <c r="BI2662" t="str">
        <f>VLOOKUP(BH2662,[2]Summary!$C$29:$C$56,1,0)</f>
        <v>SCGGas</v>
      </c>
      <c r="BJ2662" s="16">
        <v>44317</v>
      </c>
    </row>
    <row r="2663" spans="1:62" x14ac:dyDescent="0.25">
      <c r="A2663" s="13" t="s">
        <v>5380</v>
      </c>
      <c r="B2663" s="13" t="s">
        <v>5381</v>
      </c>
      <c r="C2663" t="s">
        <v>5382</v>
      </c>
      <c r="D2663" t="s">
        <v>307</v>
      </c>
      <c r="E2663" t="s">
        <v>475</v>
      </c>
      <c r="F2663" s="13" t="s">
        <v>33</v>
      </c>
      <c r="H2663" s="15">
        <v>0</v>
      </c>
      <c r="I2663" s="15">
        <v>0</v>
      </c>
      <c r="J2663" s="15">
        <v>0</v>
      </c>
      <c r="K2663" s="15">
        <v>0</v>
      </c>
      <c r="L2663" s="15">
        <v>0</v>
      </c>
      <c r="M2663" s="15">
        <v>0</v>
      </c>
      <c r="N2663" s="15">
        <v>0</v>
      </c>
      <c r="O2663" s="15">
        <v>0</v>
      </c>
      <c r="P2663" s="15">
        <v>0</v>
      </c>
      <c r="Q2663" s="15">
        <v>0</v>
      </c>
      <c r="R2663" s="15">
        <v>0</v>
      </c>
      <c r="S2663" s="15">
        <v>0</v>
      </c>
      <c r="T2663" s="15">
        <f t="shared" si="205"/>
        <v>0</v>
      </c>
      <c r="U2663" s="15">
        <v>0</v>
      </c>
      <c r="V2663" s="15">
        <v>0</v>
      </c>
      <c r="W2663" s="15">
        <v>0</v>
      </c>
      <c r="X2663" s="15">
        <v>0</v>
      </c>
      <c r="Y2663" s="15">
        <v>0</v>
      </c>
      <c r="Z2663" s="15">
        <v>0</v>
      </c>
      <c r="AA2663" s="15">
        <v>0</v>
      </c>
      <c r="AB2663" s="15">
        <v>0</v>
      </c>
      <c r="AC2663" s="15">
        <v>0</v>
      </c>
      <c r="AD2663" s="15">
        <v>0</v>
      </c>
      <c r="AE2663" s="15">
        <v>0</v>
      </c>
      <c r="AF2663" s="15">
        <v>0</v>
      </c>
      <c r="AG2663" s="15">
        <f t="shared" si="206"/>
        <v>0</v>
      </c>
      <c r="AH2663" s="15">
        <v>0</v>
      </c>
      <c r="AI2663" s="15">
        <v>0</v>
      </c>
      <c r="AJ2663" s="15">
        <v>0</v>
      </c>
      <c r="AK2663" s="15">
        <v>0</v>
      </c>
      <c r="AL2663" s="15">
        <v>0</v>
      </c>
      <c r="AM2663" s="15">
        <v>0</v>
      </c>
      <c r="AN2663" s="15">
        <v>0</v>
      </c>
      <c r="AO2663" s="15">
        <v>0</v>
      </c>
      <c r="AP2663" s="15">
        <v>0</v>
      </c>
      <c r="AQ2663" s="15">
        <v>0</v>
      </c>
      <c r="AR2663" s="15">
        <v>0</v>
      </c>
      <c r="AS2663" s="15">
        <v>0</v>
      </c>
      <c r="AT2663" s="15">
        <f t="shared" si="207"/>
        <v>0</v>
      </c>
      <c r="AU2663" s="15">
        <v>2.4510000228881838E-2</v>
      </c>
      <c r="AV2663" s="15">
        <v>2.2139999389648439E-2</v>
      </c>
      <c r="AW2663" s="15">
        <v>3.27593994140625</v>
      </c>
      <c r="AX2663" s="15">
        <v>0.15055999755859376</v>
      </c>
      <c r="AY2663" s="15">
        <v>-2.6981699218749999</v>
      </c>
      <c r="AZ2663" s="15">
        <v>0.21225999450683594</v>
      </c>
      <c r="BA2663" s="15">
        <v>0.21933999633789061</v>
      </c>
      <c r="BB2663" s="15">
        <v>2.7744700317382813</v>
      </c>
      <c r="BC2663" s="15">
        <v>-6.289999961853027E-3</v>
      </c>
      <c r="BD2663" s="15">
        <v>4.2101098632812501</v>
      </c>
      <c r="BE2663" s="15">
        <v>4.2101098632812501</v>
      </c>
      <c r="BF2663" s="15">
        <v>0</v>
      </c>
      <c r="BG2663" s="15">
        <f t="shared" si="208"/>
        <v>12.394979765892028</v>
      </c>
      <c r="BH2663" t="str">
        <f t="shared" si="209"/>
        <v>BGCGas</v>
      </c>
      <c r="BI2663" t="str">
        <f>VLOOKUP(BH2663,[2]Summary!$C$29:$C$56,1,0)</f>
        <v>BGCGas</v>
      </c>
      <c r="BJ2663" s="16">
        <v>44531</v>
      </c>
    </row>
    <row r="2664" spans="1:62" x14ac:dyDescent="0.25">
      <c r="A2664" s="13" t="s">
        <v>5383</v>
      </c>
      <c r="B2664" s="13" t="s">
        <v>5381</v>
      </c>
      <c r="C2664" t="s">
        <v>5384</v>
      </c>
      <c r="D2664" t="s">
        <v>434</v>
      </c>
      <c r="E2664" t="s">
        <v>475</v>
      </c>
      <c r="F2664" s="13" t="s">
        <v>33</v>
      </c>
      <c r="H2664" s="15">
        <v>0</v>
      </c>
      <c r="I2664" s="15">
        <v>0</v>
      </c>
      <c r="J2664" s="15">
        <v>0</v>
      </c>
      <c r="K2664" s="15">
        <v>0</v>
      </c>
      <c r="L2664" s="15">
        <v>0</v>
      </c>
      <c r="M2664" s="15">
        <v>0</v>
      </c>
      <c r="N2664" s="15">
        <v>0</v>
      </c>
      <c r="O2664" s="15">
        <v>0</v>
      </c>
      <c r="P2664" s="15">
        <v>0</v>
      </c>
      <c r="Q2664" s="15">
        <v>0</v>
      </c>
      <c r="R2664" s="15">
        <v>0</v>
      </c>
      <c r="S2664" s="15">
        <v>0</v>
      </c>
      <c r="T2664" s="15">
        <f t="shared" si="205"/>
        <v>0</v>
      </c>
      <c r="U2664" s="15">
        <v>0</v>
      </c>
      <c r="V2664" s="15">
        <v>0</v>
      </c>
      <c r="W2664" s="15">
        <v>0</v>
      </c>
      <c r="X2664" s="15">
        <v>0</v>
      </c>
      <c r="Y2664" s="15">
        <v>0</v>
      </c>
      <c r="Z2664" s="15">
        <v>0</v>
      </c>
      <c r="AA2664" s="15">
        <v>0</v>
      </c>
      <c r="AB2664" s="15">
        <v>0</v>
      </c>
      <c r="AC2664" s="15">
        <v>0</v>
      </c>
      <c r="AD2664" s="15">
        <v>0</v>
      </c>
      <c r="AE2664" s="15">
        <v>0</v>
      </c>
      <c r="AF2664" s="15">
        <v>0</v>
      </c>
      <c r="AG2664" s="15">
        <f t="shared" si="206"/>
        <v>0</v>
      </c>
      <c r="AH2664" s="15">
        <v>0</v>
      </c>
      <c r="AI2664" s="15">
        <v>0</v>
      </c>
      <c r="AJ2664" s="15">
        <v>0</v>
      </c>
      <c r="AK2664" s="15">
        <v>0</v>
      </c>
      <c r="AL2664" s="15">
        <v>0</v>
      </c>
      <c r="AM2664" s="15">
        <v>0</v>
      </c>
      <c r="AN2664" s="15">
        <v>0</v>
      </c>
      <c r="AO2664" s="15">
        <v>0</v>
      </c>
      <c r="AP2664" s="15">
        <v>0</v>
      </c>
      <c r="AQ2664" s="15">
        <v>0</v>
      </c>
      <c r="AR2664" s="15">
        <v>0</v>
      </c>
      <c r="AS2664" s="15">
        <v>0</v>
      </c>
      <c r="AT2664" s="15">
        <f t="shared" si="207"/>
        <v>0</v>
      </c>
      <c r="AU2664" s="15">
        <v>0.81360998535156248</v>
      </c>
      <c r="AV2664" s="15">
        <v>0.73486999511718754</v>
      </c>
      <c r="AW2664" s="15">
        <v>11.466479980468749</v>
      </c>
      <c r="AX2664" s="15">
        <v>1.4661500244140624</v>
      </c>
      <c r="AY2664" s="15">
        <v>-9.0035902099609366</v>
      </c>
      <c r="AZ2664" s="15">
        <v>1.0868900146484375</v>
      </c>
      <c r="BA2664" s="15">
        <v>1.1231099853515625</v>
      </c>
      <c r="BB2664" s="15">
        <v>9.694069946289062</v>
      </c>
      <c r="BC2664" s="15">
        <v>1.0082999877929688</v>
      </c>
      <c r="BD2664" s="15">
        <v>13.94675</v>
      </c>
      <c r="BE2664" s="15">
        <v>13.94675</v>
      </c>
      <c r="BF2664" s="15">
        <v>0</v>
      </c>
      <c r="BG2664" s="15">
        <f t="shared" si="208"/>
        <v>46.283389709472658</v>
      </c>
      <c r="BH2664" t="str">
        <f t="shared" si="209"/>
        <v>CNGGas</v>
      </c>
      <c r="BI2664" t="str">
        <f>VLOOKUP(BH2664,[2]Summary!$C$29:$C$56,1,0)</f>
        <v>CNGGas</v>
      </c>
      <c r="BJ2664" s="16">
        <v>44531</v>
      </c>
    </row>
    <row r="2665" spans="1:62" x14ac:dyDescent="0.25">
      <c r="A2665" s="13" t="s">
        <v>5385</v>
      </c>
      <c r="B2665" s="13" t="s">
        <v>5381</v>
      </c>
      <c r="C2665" t="s">
        <v>5386</v>
      </c>
      <c r="D2665" t="s">
        <v>361</v>
      </c>
      <c r="E2665" t="s">
        <v>475</v>
      </c>
      <c r="F2665" s="13" t="s">
        <v>33</v>
      </c>
      <c r="H2665" s="15">
        <v>0</v>
      </c>
      <c r="I2665" s="15">
        <v>0</v>
      </c>
      <c r="J2665" s="15">
        <v>0</v>
      </c>
      <c r="K2665" s="15">
        <v>0</v>
      </c>
      <c r="L2665" s="15">
        <v>0</v>
      </c>
      <c r="M2665" s="15">
        <v>0</v>
      </c>
      <c r="N2665" s="15">
        <v>0</v>
      </c>
      <c r="O2665" s="15">
        <v>0</v>
      </c>
      <c r="P2665" s="15">
        <v>0</v>
      </c>
      <c r="Q2665" s="15">
        <v>0</v>
      </c>
      <c r="R2665" s="15">
        <v>0</v>
      </c>
      <c r="S2665" s="15">
        <v>0</v>
      </c>
      <c r="T2665" s="15">
        <f t="shared" si="205"/>
        <v>0</v>
      </c>
      <c r="U2665" s="15">
        <v>0</v>
      </c>
      <c r="V2665" s="15">
        <v>0</v>
      </c>
      <c r="W2665" s="15">
        <v>0</v>
      </c>
      <c r="X2665" s="15">
        <v>0</v>
      </c>
      <c r="Y2665" s="15">
        <v>0</v>
      </c>
      <c r="Z2665" s="15">
        <v>0</v>
      </c>
      <c r="AA2665" s="15">
        <v>0</v>
      </c>
      <c r="AB2665" s="15">
        <v>0</v>
      </c>
      <c r="AC2665" s="15">
        <v>0</v>
      </c>
      <c r="AD2665" s="15">
        <v>0</v>
      </c>
      <c r="AE2665" s="15">
        <v>0</v>
      </c>
      <c r="AF2665" s="15">
        <v>0</v>
      </c>
      <c r="AG2665" s="15">
        <f t="shared" si="206"/>
        <v>0</v>
      </c>
      <c r="AH2665" s="15">
        <v>0</v>
      </c>
      <c r="AI2665" s="15">
        <v>0</v>
      </c>
      <c r="AJ2665" s="15">
        <v>0</v>
      </c>
      <c r="AK2665" s="15">
        <v>0</v>
      </c>
      <c r="AL2665" s="15">
        <v>0</v>
      </c>
      <c r="AM2665" s="15">
        <v>0</v>
      </c>
      <c r="AN2665" s="15">
        <v>0</v>
      </c>
      <c r="AO2665" s="15">
        <v>0</v>
      </c>
      <c r="AP2665" s="15">
        <v>0</v>
      </c>
      <c r="AQ2665" s="15">
        <v>0</v>
      </c>
      <c r="AR2665" s="15">
        <v>0</v>
      </c>
      <c r="AS2665" s="15">
        <v>0</v>
      </c>
      <c r="AT2665" s="15">
        <f t="shared" si="207"/>
        <v>0</v>
      </c>
      <c r="AU2665" s="15">
        <v>0.45642999267578127</v>
      </c>
      <c r="AV2665" s="15">
        <v>0.41225000000000001</v>
      </c>
      <c r="AW2665" s="15">
        <v>15.26593994140625</v>
      </c>
      <c r="AX2665" s="15">
        <v>0.87442999267578125</v>
      </c>
      <c r="AY2665" s="15">
        <v>-11.284659912109374</v>
      </c>
      <c r="AZ2665" s="15">
        <v>1.147739990234375</v>
      </c>
      <c r="BA2665" s="15">
        <v>1.1859999999999999</v>
      </c>
      <c r="BB2665" s="15">
        <v>11.544480346679688</v>
      </c>
      <c r="BC2665" s="15">
        <v>1.0672700195312499</v>
      </c>
      <c r="BD2665" s="15">
        <v>16.821720703124999</v>
      </c>
      <c r="BE2665" s="15">
        <v>16.821720703124999</v>
      </c>
      <c r="BF2665" s="15">
        <v>0</v>
      </c>
      <c r="BG2665" s="15">
        <f t="shared" si="208"/>
        <v>54.313321777343745</v>
      </c>
      <c r="BH2665" t="str">
        <f t="shared" si="209"/>
        <v>SCGGas</v>
      </c>
      <c r="BI2665" t="str">
        <f>VLOOKUP(BH2665,[2]Summary!$C$29:$C$56,1,0)</f>
        <v>SCGGas</v>
      </c>
      <c r="BJ2665" s="16">
        <v>44531</v>
      </c>
    </row>
    <row r="2666" spans="1:62" x14ac:dyDescent="0.25">
      <c r="A2666" s="13" t="s">
        <v>5387</v>
      </c>
      <c r="B2666" s="13" t="s">
        <v>5381</v>
      </c>
      <c r="C2666" t="s">
        <v>5388</v>
      </c>
      <c r="D2666" t="s">
        <v>18</v>
      </c>
      <c r="E2666" t="s">
        <v>301</v>
      </c>
      <c r="F2666" s="13" t="s">
        <v>33</v>
      </c>
      <c r="H2666" s="15">
        <v>0</v>
      </c>
      <c r="I2666" s="15">
        <v>0</v>
      </c>
      <c r="J2666" s="15">
        <v>0</v>
      </c>
      <c r="K2666" s="15">
        <v>0</v>
      </c>
      <c r="L2666" s="15">
        <v>0</v>
      </c>
      <c r="M2666" s="15">
        <v>0</v>
      </c>
      <c r="N2666" s="15">
        <v>0</v>
      </c>
      <c r="O2666" s="15">
        <v>0</v>
      </c>
      <c r="P2666" s="15">
        <v>0</v>
      </c>
      <c r="Q2666" s="15">
        <v>0</v>
      </c>
      <c r="R2666" s="15">
        <v>0</v>
      </c>
      <c r="S2666" s="15">
        <v>0</v>
      </c>
      <c r="T2666" s="15">
        <f t="shared" si="205"/>
        <v>0</v>
      </c>
      <c r="U2666" s="15">
        <v>0</v>
      </c>
      <c r="V2666" s="15">
        <v>0</v>
      </c>
      <c r="W2666" s="15">
        <v>0</v>
      </c>
      <c r="X2666" s="15">
        <v>0</v>
      </c>
      <c r="Y2666" s="15">
        <v>0</v>
      </c>
      <c r="Z2666" s="15">
        <v>0</v>
      </c>
      <c r="AA2666" s="15">
        <v>0</v>
      </c>
      <c r="AB2666" s="15">
        <v>0</v>
      </c>
      <c r="AC2666" s="15">
        <v>0</v>
      </c>
      <c r="AD2666" s="15">
        <v>0</v>
      </c>
      <c r="AE2666" s="15">
        <v>0</v>
      </c>
      <c r="AF2666" s="15">
        <v>0</v>
      </c>
      <c r="AG2666" s="15">
        <f t="shared" si="206"/>
        <v>0</v>
      </c>
      <c r="AH2666" s="15">
        <v>0</v>
      </c>
      <c r="AI2666" s="15">
        <v>0</v>
      </c>
      <c r="AJ2666" s="15">
        <v>0</v>
      </c>
      <c r="AK2666" s="15">
        <v>0</v>
      </c>
      <c r="AL2666" s="15">
        <v>0</v>
      </c>
      <c r="AM2666" s="15">
        <v>0</v>
      </c>
      <c r="AN2666" s="15">
        <v>0</v>
      </c>
      <c r="AO2666" s="15">
        <v>0</v>
      </c>
      <c r="AP2666" s="15">
        <v>0</v>
      </c>
      <c r="AQ2666" s="15">
        <v>0</v>
      </c>
      <c r="AR2666" s="15">
        <v>0</v>
      </c>
      <c r="AS2666" s="15">
        <v>0</v>
      </c>
      <c r="AT2666" s="15">
        <f t="shared" si="207"/>
        <v>0</v>
      </c>
      <c r="AU2666" s="15">
        <v>3.8192900390625</v>
      </c>
      <c r="AV2666" s="15">
        <v>3.4496799316406248</v>
      </c>
      <c r="AW2666" s="15">
        <v>51.358499511718747</v>
      </c>
      <c r="AX2666" s="15">
        <v>4.8225097961425778</v>
      </c>
      <c r="AY2666" s="15">
        <v>-40.466190917968753</v>
      </c>
      <c r="AZ2666" s="15">
        <v>4.4507099609375</v>
      </c>
      <c r="BA2666" s="15">
        <v>4.5990698242187502</v>
      </c>
      <c r="BB2666" s="15">
        <v>69.724141113281249</v>
      </c>
      <c r="BC2666" s="15">
        <v>11.593379882812499</v>
      </c>
      <c r="BD2666" s="15">
        <v>46.814949218750002</v>
      </c>
      <c r="BE2666" s="15">
        <v>41.349449218750003</v>
      </c>
      <c r="BF2666" s="15">
        <v>0</v>
      </c>
      <c r="BG2666" s="15">
        <f t="shared" si="208"/>
        <v>201.51548757934569</v>
      </c>
      <c r="BH2666" t="str">
        <f t="shared" si="209"/>
        <v>UICommon</v>
      </c>
      <c r="BI2666" t="str">
        <f>VLOOKUP(BH2666,[2]Summary!$C$29:$C$56,1,0)</f>
        <v>UICommon</v>
      </c>
      <c r="BJ2666" s="16">
        <v>44531</v>
      </c>
    </row>
    <row r="2667" spans="1:62" x14ac:dyDescent="0.25">
      <c r="A2667" s="13" t="s">
        <v>5389</v>
      </c>
      <c r="B2667" s="13" t="s">
        <v>5390</v>
      </c>
      <c r="C2667" t="s">
        <v>5391</v>
      </c>
      <c r="D2667" t="s">
        <v>307</v>
      </c>
      <c r="E2667" t="s">
        <v>475</v>
      </c>
      <c r="F2667" s="13" t="s">
        <v>33</v>
      </c>
      <c r="H2667" s="15">
        <v>0</v>
      </c>
      <c r="I2667" s="15">
        <v>0</v>
      </c>
      <c r="J2667" s="15">
        <v>0</v>
      </c>
      <c r="K2667" s="15">
        <v>0</v>
      </c>
      <c r="L2667" s="15">
        <v>0</v>
      </c>
      <c r="M2667" s="15">
        <v>0</v>
      </c>
      <c r="N2667" s="15">
        <v>0</v>
      </c>
      <c r="O2667" s="15">
        <v>0</v>
      </c>
      <c r="P2667" s="15">
        <v>0</v>
      </c>
      <c r="Q2667" s="15">
        <v>0</v>
      </c>
      <c r="R2667" s="15">
        <v>0</v>
      </c>
      <c r="S2667" s="15">
        <v>0</v>
      </c>
      <c r="T2667" s="15">
        <f t="shared" si="205"/>
        <v>0</v>
      </c>
      <c r="U2667" s="15">
        <v>0</v>
      </c>
      <c r="V2667" s="15">
        <v>0</v>
      </c>
      <c r="W2667" s="15">
        <v>0</v>
      </c>
      <c r="X2667" s="15">
        <v>0</v>
      </c>
      <c r="Y2667" s="15">
        <v>0</v>
      </c>
      <c r="Z2667" s="15">
        <v>0</v>
      </c>
      <c r="AA2667" s="15">
        <v>0</v>
      </c>
      <c r="AB2667" s="15">
        <v>0</v>
      </c>
      <c r="AC2667" s="15">
        <v>0</v>
      </c>
      <c r="AD2667" s="15">
        <v>0</v>
      </c>
      <c r="AE2667" s="15">
        <v>0</v>
      </c>
      <c r="AF2667" s="15">
        <v>0</v>
      </c>
      <c r="AG2667" s="15">
        <f t="shared" si="206"/>
        <v>0</v>
      </c>
      <c r="AH2667" s="15">
        <v>0</v>
      </c>
      <c r="AI2667" s="15">
        <v>0</v>
      </c>
      <c r="AJ2667" s="15">
        <v>0</v>
      </c>
      <c r="AK2667" s="15">
        <v>0</v>
      </c>
      <c r="AL2667" s="15">
        <v>0</v>
      </c>
      <c r="AM2667" s="15">
        <v>0</v>
      </c>
      <c r="AN2667" s="15">
        <v>0</v>
      </c>
      <c r="AO2667" s="15">
        <v>0</v>
      </c>
      <c r="AP2667" s="15">
        <v>0</v>
      </c>
      <c r="AQ2667" s="15">
        <v>0</v>
      </c>
      <c r="AR2667" s="15">
        <v>0</v>
      </c>
      <c r="AS2667" s="15">
        <v>0</v>
      </c>
      <c r="AT2667" s="15">
        <f t="shared" si="207"/>
        <v>0</v>
      </c>
      <c r="AU2667" s="15">
        <v>0</v>
      </c>
      <c r="AV2667" s="15">
        <v>0</v>
      </c>
      <c r="AW2667" s="15">
        <v>0</v>
      </c>
      <c r="AX2667" s="15">
        <v>0</v>
      </c>
      <c r="AY2667" s="15">
        <v>0</v>
      </c>
      <c r="AZ2667" s="15">
        <v>0</v>
      </c>
      <c r="BA2667" s="15">
        <v>0</v>
      </c>
      <c r="BB2667" s="15">
        <v>0</v>
      </c>
      <c r="BC2667" s="15">
        <v>0</v>
      </c>
      <c r="BD2667" s="15">
        <v>1.5000400390624999</v>
      </c>
      <c r="BE2667" s="15">
        <v>5.4520600585937498</v>
      </c>
      <c r="BF2667" s="15">
        <v>5.9603398437499999</v>
      </c>
      <c r="BG2667" s="15">
        <f t="shared" si="208"/>
        <v>12.91243994140625</v>
      </c>
      <c r="BH2667" t="str">
        <f t="shared" si="209"/>
        <v>BGCGas</v>
      </c>
      <c r="BI2667" t="str">
        <f>VLOOKUP(BH2667,[2]Summary!$C$29:$C$56,1,0)</f>
        <v>BGCGas</v>
      </c>
      <c r="BJ2667" s="16">
        <v>44562</v>
      </c>
    </row>
    <row r="2668" spans="1:62" x14ac:dyDescent="0.25">
      <c r="A2668" s="13" t="s">
        <v>5392</v>
      </c>
      <c r="B2668" s="13" t="s">
        <v>5390</v>
      </c>
      <c r="C2668" t="s">
        <v>5393</v>
      </c>
      <c r="D2668" t="s">
        <v>434</v>
      </c>
      <c r="E2668" t="s">
        <v>475</v>
      </c>
      <c r="F2668" s="13" t="s">
        <v>33</v>
      </c>
      <c r="H2668" s="15">
        <v>0</v>
      </c>
      <c r="I2668" s="15">
        <v>0</v>
      </c>
      <c r="J2668" s="15">
        <v>0</v>
      </c>
      <c r="K2668" s="15">
        <v>0</v>
      </c>
      <c r="L2668" s="15">
        <v>0</v>
      </c>
      <c r="M2668" s="15">
        <v>0</v>
      </c>
      <c r="N2668" s="15">
        <v>0</v>
      </c>
      <c r="O2668" s="15">
        <v>0</v>
      </c>
      <c r="P2668" s="15">
        <v>0</v>
      </c>
      <c r="Q2668" s="15">
        <v>0</v>
      </c>
      <c r="R2668" s="15">
        <v>0</v>
      </c>
      <c r="S2668" s="15">
        <v>0</v>
      </c>
      <c r="T2668" s="15">
        <f t="shared" si="205"/>
        <v>0</v>
      </c>
      <c r="U2668" s="15">
        <v>0</v>
      </c>
      <c r="V2668" s="15">
        <v>0</v>
      </c>
      <c r="W2668" s="15">
        <v>0</v>
      </c>
      <c r="X2668" s="15">
        <v>0</v>
      </c>
      <c r="Y2668" s="15">
        <v>0</v>
      </c>
      <c r="Z2668" s="15">
        <v>0</v>
      </c>
      <c r="AA2668" s="15">
        <v>0</v>
      </c>
      <c r="AB2668" s="15">
        <v>0</v>
      </c>
      <c r="AC2668" s="15">
        <v>0</v>
      </c>
      <c r="AD2668" s="15">
        <v>0</v>
      </c>
      <c r="AE2668" s="15">
        <v>0</v>
      </c>
      <c r="AF2668" s="15">
        <v>0</v>
      </c>
      <c r="AG2668" s="15">
        <f t="shared" si="206"/>
        <v>0</v>
      </c>
      <c r="AH2668" s="15">
        <v>0</v>
      </c>
      <c r="AI2668" s="15">
        <v>0</v>
      </c>
      <c r="AJ2668" s="15">
        <v>0</v>
      </c>
      <c r="AK2668" s="15">
        <v>0</v>
      </c>
      <c r="AL2668" s="15">
        <v>0</v>
      </c>
      <c r="AM2668" s="15">
        <v>0</v>
      </c>
      <c r="AN2668" s="15">
        <v>0</v>
      </c>
      <c r="AO2668" s="15">
        <v>0</v>
      </c>
      <c r="AP2668" s="15">
        <v>0</v>
      </c>
      <c r="AQ2668" s="15">
        <v>0</v>
      </c>
      <c r="AR2668" s="15">
        <v>0</v>
      </c>
      <c r="AS2668" s="15">
        <v>0</v>
      </c>
      <c r="AT2668" s="15">
        <f t="shared" si="207"/>
        <v>0</v>
      </c>
      <c r="AU2668" s="15">
        <v>0</v>
      </c>
      <c r="AV2668" s="15">
        <v>0</v>
      </c>
      <c r="AW2668" s="15">
        <v>0</v>
      </c>
      <c r="AX2668" s="15">
        <v>0</v>
      </c>
      <c r="AY2668" s="15">
        <v>0</v>
      </c>
      <c r="AZ2668" s="15">
        <v>0</v>
      </c>
      <c r="BA2668" s="15">
        <v>0</v>
      </c>
      <c r="BB2668" s="15">
        <v>0</v>
      </c>
      <c r="BC2668" s="15">
        <v>0</v>
      </c>
      <c r="BD2668" s="15">
        <v>4.7425600585937504</v>
      </c>
      <c r="BE2668" s="15">
        <v>18.472080078125</v>
      </c>
      <c r="BF2668" s="15">
        <v>19.696619140625</v>
      </c>
      <c r="BG2668" s="15">
        <f t="shared" si="208"/>
        <v>42.911259277343746</v>
      </c>
      <c r="BH2668" t="str">
        <f t="shared" si="209"/>
        <v>CNGGas</v>
      </c>
      <c r="BI2668" t="str">
        <f>VLOOKUP(BH2668,[2]Summary!$C$29:$C$56,1,0)</f>
        <v>CNGGas</v>
      </c>
      <c r="BJ2668" s="16">
        <v>44562</v>
      </c>
    </row>
    <row r="2669" spans="1:62" x14ac:dyDescent="0.25">
      <c r="A2669" s="13" t="s">
        <v>5394</v>
      </c>
      <c r="B2669" s="13" t="s">
        <v>5390</v>
      </c>
      <c r="C2669" t="s">
        <v>5395</v>
      </c>
      <c r="D2669" t="s">
        <v>361</v>
      </c>
      <c r="E2669" t="s">
        <v>475</v>
      </c>
      <c r="F2669" s="13" t="s">
        <v>33</v>
      </c>
      <c r="H2669" s="15">
        <v>0</v>
      </c>
      <c r="I2669" s="15">
        <v>0</v>
      </c>
      <c r="J2669" s="15">
        <v>0</v>
      </c>
      <c r="K2669" s="15">
        <v>0</v>
      </c>
      <c r="L2669" s="15">
        <v>0</v>
      </c>
      <c r="M2669" s="15">
        <v>0</v>
      </c>
      <c r="N2669" s="15">
        <v>0</v>
      </c>
      <c r="O2669" s="15">
        <v>0</v>
      </c>
      <c r="P2669" s="15">
        <v>0</v>
      </c>
      <c r="Q2669" s="15">
        <v>0</v>
      </c>
      <c r="R2669" s="15">
        <v>0</v>
      </c>
      <c r="S2669" s="15">
        <v>0</v>
      </c>
      <c r="T2669" s="15">
        <f t="shared" si="205"/>
        <v>0</v>
      </c>
      <c r="U2669" s="15">
        <v>0</v>
      </c>
      <c r="V2669" s="15">
        <v>0</v>
      </c>
      <c r="W2669" s="15">
        <v>0</v>
      </c>
      <c r="X2669" s="15">
        <v>0</v>
      </c>
      <c r="Y2669" s="15">
        <v>0</v>
      </c>
      <c r="Z2669" s="15">
        <v>0</v>
      </c>
      <c r="AA2669" s="15">
        <v>0</v>
      </c>
      <c r="AB2669" s="15">
        <v>0</v>
      </c>
      <c r="AC2669" s="15">
        <v>0</v>
      </c>
      <c r="AD2669" s="15">
        <v>0</v>
      </c>
      <c r="AE2669" s="15">
        <v>0</v>
      </c>
      <c r="AF2669" s="15">
        <v>0</v>
      </c>
      <c r="AG2669" s="15">
        <f t="shared" si="206"/>
        <v>0</v>
      </c>
      <c r="AH2669" s="15">
        <v>0</v>
      </c>
      <c r="AI2669" s="15">
        <v>0</v>
      </c>
      <c r="AJ2669" s="15">
        <v>0</v>
      </c>
      <c r="AK2669" s="15">
        <v>0</v>
      </c>
      <c r="AL2669" s="15">
        <v>0</v>
      </c>
      <c r="AM2669" s="15">
        <v>0</v>
      </c>
      <c r="AN2669" s="15">
        <v>0</v>
      </c>
      <c r="AO2669" s="15">
        <v>0</v>
      </c>
      <c r="AP2669" s="15">
        <v>0</v>
      </c>
      <c r="AQ2669" s="15">
        <v>0</v>
      </c>
      <c r="AR2669" s="15">
        <v>0</v>
      </c>
      <c r="AS2669" s="15">
        <v>0</v>
      </c>
      <c r="AT2669" s="15">
        <f t="shared" si="207"/>
        <v>0</v>
      </c>
      <c r="AU2669" s="15">
        <v>0</v>
      </c>
      <c r="AV2669" s="15">
        <v>0</v>
      </c>
      <c r="AW2669" s="15">
        <v>0</v>
      </c>
      <c r="AX2669" s="15">
        <v>0</v>
      </c>
      <c r="AY2669" s="15">
        <v>0</v>
      </c>
      <c r="AZ2669" s="15">
        <v>0</v>
      </c>
      <c r="BA2669" s="15">
        <v>0</v>
      </c>
      <c r="BB2669" s="15">
        <v>0</v>
      </c>
      <c r="BC2669" s="15">
        <v>0</v>
      </c>
      <c r="BD2669" s="15">
        <v>5.71943017578125</v>
      </c>
      <c r="BE2669" s="15">
        <v>22.286519531250001</v>
      </c>
      <c r="BF2669" s="15">
        <v>23.760330078125001</v>
      </c>
      <c r="BG2669" s="15">
        <f t="shared" si="208"/>
        <v>51.76627978515625</v>
      </c>
      <c r="BH2669" t="str">
        <f t="shared" si="209"/>
        <v>SCGGas</v>
      </c>
      <c r="BI2669" t="str">
        <f>VLOOKUP(BH2669,[2]Summary!$C$29:$C$56,1,0)</f>
        <v>SCGGas</v>
      </c>
      <c r="BJ2669" s="16">
        <v>44562</v>
      </c>
    </row>
    <row r="2670" spans="1:62" x14ac:dyDescent="0.25">
      <c r="A2670" s="13" t="s">
        <v>5396</v>
      </c>
      <c r="B2670" s="13" t="s">
        <v>4935</v>
      </c>
      <c r="C2670" t="s">
        <v>5397</v>
      </c>
      <c r="D2670" t="s">
        <v>434</v>
      </c>
      <c r="E2670" t="s">
        <v>475</v>
      </c>
      <c r="F2670" s="13" t="s">
        <v>33</v>
      </c>
      <c r="H2670" s="15">
        <v>0</v>
      </c>
      <c r="I2670" s="15">
        <v>0</v>
      </c>
      <c r="J2670" s="15">
        <v>0</v>
      </c>
      <c r="K2670" s="15">
        <v>0</v>
      </c>
      <c r="L2670" s="15">
        <v>0</v>
      </c>
      <c r="M2670" s="15">
        <v>0</v>
      </c>
      <c r="N2670" s="15">
        <v>0</v>
      </c>
      <c r="O2670" s="15">
        <v>0</v>
      </c>
      <c r="P2670" s="15">
        <v>0</v>
      </c>
      <c r="Q2670" s="15">
        <v>0</v>
      </c>
      <c r="R2670" s="15">
        <v>0</v>
      </c>
      <c r="S2670" s="15">
        <v>0</v>
      </c>
      <c r="T2670" s="15">
        <f t="shared" si="205"/>
        <v>0</v>
      </c>
      <c r="U2670" s="15">
        <v>0</v>
      </c>
      <c r="V2670" s="15">
        <v>0</v>
      </c>
      <c r="W2670" s="15">
        <v>0</v>
      </c>
      <c r="X2670" s="15">
        <v>0</v>
      </c>
      <c r="Y2670" s="15">
        <v>0</v>
      </c>
      <c r="Z2670" s="15">
        <v>0</v>
      </c>
      <c r="AA2670" s="15">
        <v>0</v>
      </c>
      <c r="AB2670" s="15">
        <v>0</v>
      </c>
      <c r="AC2670" s="15">
        <v>0</v>
      </c>
      <c r="AD2670" s="15">
        <v>0</v>
      </c>
      <c r="AE2670" s="15">
        <v>0</v>
      </c>
      <c r="AF2670" s="15">
        <v>0</v>
      </c>
      <c r="AG2670" s="15">
        <f t="shared" si="206"/>
        <v>0</v>
      </c>
      <c r="AH2670" s="15">
        <v>0</v>
      </c>
      <c r="AI2670" s="15">
        <v>0</v>
      </c>
      <c r="AJ2670" s="15">
        <v>0</v>
      </c>
      <c r="AK2670" s="15">
        <v>0</v>
      </c>
      <c r="AL2670" s="15">
        <v>0</v>
      </c>
      <c r="AM2670" s="15">
        <v>0</v>
      </c>
      <c r="AN2670" s="15">
        <v>0</v>
      </c>
      <c r="AO2670" s="15">
        <v>0</v>
      </c>
      <c r="AP2670" s="15">
        <v>0</v>
      </c>
      <c r="AQ2670" s="15">
        <v>0</v>
      </c>
      <c r="AR2670" s="15">
        <v>0</v>
      </c>
      <c r="AS2670" s="15">
        <v>0</v>
      </c>
      <c r="AT2670" s="15">
        <f t="shared" si="207"/>
        <v>0</v>
      </c>
      <c r="AU2670" s="15">
        <v>0.16883000183105468</v>
      </c>
      <c r="AV2670" s="15">
        <v>1.3824399871826172</v>
      </c>
      <c r="AW2670" s="15">
        <v>2.2204800415039063</v>
      </c>
      <c r="AX2670" s="15">
        <v>1.5961000366210938</v>
      </c>
      <c r="AY2670" s="15">
        <v>6.255869934082031</v>
      </c>
      <c r="AZ2670" s="15">
        <v>0.35627001190185548</v>
      </c>
      <c r="BA2670" s="15">
        <v>21.283489776611329</v>
      </c>
      <c r="BB2670" s="15">
        <v>1.5956300354003907</v>
      </c>
      <c r="BC2670" s="15">
        <v>0.50229000091552733</v>
      </c>
      <c r="BD2670" s="15">
        <v>15.8759599609375</v>
      </c>
      <c r="BE2670" s="15">
        <v>47.564761718749999</v>
      </c>
      <c r="BF2670" s="15">
        <v>68.854320312499993</v>
      </c>
      <c r="BG2670" s="15">
        <f t="shared" si="208"/>
        <v>167.65644181823731</v>
      </c>
      <c r="BH2670" t="str">
        <f t="shared" si="209"/>
        <v>CNGGas</v>
      </c>
      <c r="BI2670" t="str">
        <f>VLOOKUP(BH2670,[2]Summary!$C$29:$C$56,1,0)</f>
        <v>CNGGas</v>
      </c>
      <c r="BJ2670" s="16">
        <v>44562</v>
      </c>
    </row>
    <row r="2671" spans="1:62" x14ac:dyDescent="0.25">
      <c r="A2671" s="13" t="s">
        <v>5398</v>
      </c>
      <c r="B2671" s="13" t="s">
        <v>4935</v>
      </c>
      <c r="C2671" t="s">
        <v>5399</v>
      </c>
      <c r="D2671" t="s">
        <v>18</v>
      </c>
      <c r="E2671" t="s">
        <v>301</v>
      </c>
      <c r="F2671" s="13" t="s">
        <v>33</v>
      </c>
      <c r="H2671" s="15">
        <v>0</v>
      </c>
      <c r="I2671" s="15">
        <v>0</v>
      </c>
      <c r="J2671" s="15">
        <v>0</v>
      </c>
      <c r="K2671" s="15">
        <v>0</v>
      </c>
      <c r="L2671" s="15">
        <v>0</v>
      </c>
      <c r="M2671" s="15">
        <v>0</v>
      </c>
      <c r="N2671" s="15">
        <v>0</v>
      </c>
      <c r="O2671" s="15">
        <v>0</v>
      </c>
      <c r="P2671" s="15">
        <v>0</v>
      </c>
      <c r="Q2671" s="15">
        <v>0</v>
      </c>
      <c r="R2671" s="15">
        <v>0</v>
      </c>
      <c r="S2671" s="15">
        <v>0</v>
      </c>
      <c r="T2671" s="15">
        <f t="shared" si="205"/>
        <v>0</v>
      </c>
      <c r="U2671" s="15">
        <v>0</v>
      </c>
      <c r="V2671" s="15">
        <v>0</v>
      </c>
      <c r="W2671" s="15">
        <v>0</v>
      </c>
      <c r="X2671" s="15">
        <v>0</v>
      </c>
      <c r="Y2671" s="15">
        <v>0</v>
      </c>
      <c r="Z2671" s="15">
        <v>0</v>
      </c>
      <c r="AA2671" s="15">
        <v>0</v>
      </c>
      <c r="AB2671" s="15">
        <v>0</v>
      </c>
      <c r="AC2671" s="15">
        <v>0</v>
      </c>
      <c r="AD2671" s="15">
        <v>0</v>
      </c>
      <c r="AE2671" s="15">
        <v>0</v>
      </c>
      <c r="AF2671" s="15">
        <v>0</v>
      </c>
      <c r="AG2671" s="15">
        <f t="shared" si="206"/>
        <v>0</v>
      </c>
      <c r="AH2671" s="15">
        <v>0</v>
      </c>
      <c r="AI2671" s="15">
        <v>0</v>
      </c>
      <c r="AJ2671" s="15">
        <v>0</v>
      </c>
      <c r="AK2671" s="15">
        <v>0</v>
      </c>
      <c r="AL2671" s="15">
        <v>0</v>
      </c>
      <c r="AM2671" s="15">
        <v>0</v>
      </c>
      <c r="AN2671" s="15">
        <v>0</v>
      </c>
      <c r="AO2671" s="15">
        <v>0</v>
      </c>
      <c r="AP2671" s="15">
        <v>0</v>
      </c>
      <c r="AQ2671" s="15">
        <v>0</v>
      </c>
      <c r="AR2671" s="15">
        <v>0</v>
      </c>
      <c r="AS2671" s="15">
        <v>0</v>
      </c>
      <c r="AT2671" s="15">
        <f t="shared" si="207"/>
        <v>0</v>
      </c>
      <c r="AU2671" s="15">
        <v>0</v>
      </c>
      <c r="AV2671" s="15">
        <v>8.2815198826789853</v>
      </c>
      <c r="AW2671" s="15">
        <v>153.42415551757813</v>
      </c>
      <c r="AX2671" s="15">
        <v>22.011079345703124</v>
      </c>
      <c r="AY2671" s="15">
        <v>27.440919067382811</v>
      </c>
      <c r="AZ2671" s="15">
        <v>1.5336899719238282</v>
      </c>
      <c r="BA2671" s="15">
        <v>184.47674682617188</v>
      </c>
      <c r="BB2671" s="15">
        <v>7.5144296874999998</v>
      </c>
      <c r="BC2671" s="15">
        <v>3.3430400390625001</v>
      </c>
      <c r="BD2671" s="15">
        <v>90.393257812499996</v>
      </c>
      <c r="BE2671" s="15">
        <v>69.100757812500007</v>
      </c>
      <c r="BF2671" s="15">
        <v>79.533390624999996</v>
      </c>
      <c r="BG2671" s="15">
        <f t="shared" si="208"/>
        <v>647.05298658800132</v>
      </c>
      <c r="BH2671" t="str">
        <f t="shared" si="209"/>
        <v>UICommon</v>
      </c>
      <c r="BI2671" t="str">
        <f>VLOOKUP(BH2671,[2]Summary!$C$29:$C$56,1,0)</f>
        <v>UICommon</v>
      </c>
      <c r="BJ2671" s="16">
        <v>44562</v>
      </c>
    </row>
    <row r="2672" spans="1:62" x14ac:dyDescent="0.25">
      <c r="A2672" s="13" t="s">
        <v>5400</v>
      </c>
      <c r="B2672" s="13" t="s">
        <v>849</v>
      </c>
      <c r="C2672" t="s">
        <v>5401</v>
      </c>
      <c r="D2672" t="s">
        <v>307</v>
      </c>
      <c r="E2672" t="s">
        <v>475</v>
      </c>
      <c r="F2672" s="13" t="s">
        <v>33</v>
      </c>
      <c r="H2672" s="15">
        <v>0</v>
      </c>
      <c r="I2672" s="15">
        <v>0</v>
      </c>
      <c r="J2672" s="15">
        <v>0</v>
      </c>
      <c r="K2672" s="15">
        <v>0</v>
      </c>
      <c r="L2672" s="15">
        <v>0</v>
      </c>
      <c r="M2672" s="15">
        <v>0</v>
      </c>
      <c r="N2672" s="15">
        <v>0</v>
      </c>
      <c r="O2672" s="15">
        <v>0</v>
      </c>
      <c r="P2672" s="15">
        <v>0</v>
      </c>
      <c r="Q2672" s="15">
        <v>0</v>
      </c>
      <c r="R2672" s="15">
        <v>0</v>
      </c>
      <c r="S2672" s="15">
        <v>0</v>
      </c>
      <c r="T2672" s="15">
        <f t="shared" si="205"/>
        <v>0</v>
      </c>
      <c r="U2672" s="15">
        <v>0</v>
      </c>
      <c r="V2672" s="15">
        <v>0</v>
      </c>
      <c r="W2672" s="15">
        <v>0</v>
      </c>
      <c r="X2672" s="15">
        <v>0</v>
      </c>
      <c r="Y2672" s="15">
        <v>0</v>
      </c>
      <c r="Z2672" s="15">
        <v>0</v>
      </c>
      <c r="AA2672" s="15">
        <v>0</v>
      </c>
      <c r="AB2672" s="15">
        <v>0</v>
      </c>
      <c r="AC2672" s="15">
        <v>0</v>
      </c>
      <c r="AD2672" s="15">
        <v>0</v>
      </c>
      <c r="AE2672" s="15">
        <v>0</v>
      </c>
      <c r="AF2672" s="15">
        <v>0</v>
      </c>
      <c r="AG2672" s="15">
        <f t="shared" si="206"/>
        <v>0</v>
      </c>
      <c r="AH2672" s="15">
        <v>0</v>
      </c>
      <c r="AI2672" s="15">
        <v>0</v>
      </c>
      <c r="AJ2672" s="15">
        <v>0</v>
      </c>
      <c r="AK2672" s="15">
        <v>0</v>
      </c>
      <c r="AL2672" s="15">
        <v>0</v>
      </c>
      <c r="AM2672" s="15">
        <v>0</v>
      </c>
      <c r="AN2672" s="15">
        <v>0</v>
      </c>
      <c r="AO2672" s="15">
        <v>0</v>
      </c>
      <c r="AP2672" s="15">
        <v>0</v>
      </c>
      <c r="AQ2672" s="15">
        <v>0</v>
      </c>
      <c r="AR2672" s="15">
        <v>0</v>
      </c>
      <c r="AS2672" s="15">
        <v>0</v>
      </c>
      <c r="AT2672" s="15">
        <f t="shared" si="207"/>
        <v>0</v>
      </c>
      <c r="AU2672" s="15">
        <v>0</v>
      </c>
      <c r="AV2672" s="15">
        <v>12.520050390601158</v>
      </c>
      <c r="AW2672" s="15">
        <v>-0.2428499870300293</v>
      </c>
      <c r="AX2672" s="15">
        <v>3.4649999082088469E-2</v>
      </c>
      <c r="AY2672" s="15">
        <v>-12.142099723815917</v>
      </c>
      <c r="AZ2672" s="15">
        <v>-7.9999998211860654E-5</v>
      </c>
      <c r="BA2672" s="15">
        <v>0.99539001708850261</v>
      </c>
      <c r="BB2672" s="15">
        <v>4.2300000190734861E-3</v>
      </c>
      <c r="BC2672" s="15">
        <v>-2.0139999389648437E-2</v>
      </c>
      <c r="BD2672" s="15">
        <v>0</v>
      </c>
      <c r="BE2672" s="15">
        <v>4.5832099609375003</v>
      </c>
      <c r="BF2672" s="15">
        <v>2.5291799316406252</v>
      </c>
      <c r="BG2672" s="15">
        <f t="shared" si="208"/>
        <v>8.2615405891351408</v>
      </c>
      <c r="BH2672" t="str">
        <f t="shared" si="209"/>
        <v>BGCGas</v>
      </c>
      <c r="BI2672" t="str">
        <f>VLOOKUP(BH2672,[2]Summary!$C$29:$C$56,1,0)</f>
        <v>BGCGas</v>
      </c>
      <c r="BJ2672" s="16">
        <v>44562</v>
      </c>
    </row>
    <row r="2673" spans="1:62" x14ac:dyDescent="0.25">
      <c r="A2673" s="13" t="s">
        <v>5402</v>
      </c>
      <c r="B2673" s="13" t="s">
        <v>849</v>
      </c>
      <c r="C2673" t="s">
        <v>5403</v>
      </c>
      <c r="D2673" t="s">
        <v>434</v>
      </c>
      <c r="E2673" t="s">
        <v>475</v>
      </c>
      <c r="F2673" s="13" t="s">
        <v>33</v>
      </c>
      <c r="H2673" s="15">
        <v>0</v>
      </c>
      <c r="I2673" s="15">
        <v>0</v>
      </c>
      <c r="J2673" s="15">
        <v>0</v>
      </c>
      <c r="K2673" s="15">
        <v>0</v>
      </c>
      <c r="L2673" s="15">
        <v>0</v>
      </c>
      <c r="M2673" s="15">
        <v>0</v>
      </c>
      <c r="N2673" s="15">
        <v>0</v>
      </c>
      <c r="O2673" s="15">
        <v>0</v>
      </c>
      <c r="P2673" s="15">
        <v>0</v>
      </c>
      <c r="Q2673" s="15">
        <v>0</v>
      </c>
      <c r="R2673" s="15">
        <v>0</v>
      </c>
      <c r="S2673" s="15">
        <v>0</v>
      </c>
      <c r="T2673" s="15">
        <f t="shared" si="205"/>
        <v>0</v>
      </c>
      <c r="U2673" s="15">
        <v>0</v>
      </c>
      <c r="V2673" s="15">
        <v>0</v>
      </c>
      <c r="W2673" s="15">
        <v>0</v>
      </c>
      <c r="X2673" s="15">
        <v>0</v>
      </c>
      <c r="Y2673" s="15">
        <v>0</v>
      </c>
      <c r="Z2673" s="15">
        <v>0</v>
      </c>
      <c r="AA2673" s="15">
        <v>0</v>
      </c>
      <c r="AB2673" s="15">
        <v>0</v>
      </c>
      <c r="AC2673" s="15">
        <v>0</v>
      </c>
      <c r="AD2673" s="15">
        <v>0</v>
      </c>
      <c r="AE2673" s="15">
        <v>0</v>
      </c>
      <c r="AF2673" s="15">
        <v>0</v>
      </c>
      <c r="AG2673" s="15">
        <f t="shared" si="206"/>
        <v>0</v>
      </c>
      <c r="AH2673" s="15">
        <v>0</v>
      </c>
      <c r="AI2673" s="15">
        <v>0</v>
      </c>
      <c r="AJ2673" s="15">
        <v>0</v>
      </c>
      <c r="AK2673" s="15">
        <v>0</v>
      </c>
      <c r="AL2673" s="15">
        <v>0</v>
      </c>
      <c r="AM2673" s="15">
        <v>0</v>
      </c>
      <c r="AN2673" s="15">
        <v>0</v>
      </c>
      <c r="AO2673" s="15">
        <v>0</v>
      </c>
      <c r="AP2673" s="15">
        <v>0</v>
      </c>
      <c r="AQ2673" s="15">
        <v>0</v>
      </c>
      <c r="AR2673" s="15">
        <v>0</v>
      </c>
      <c r="AS2673" s="15">
        <v>0</v>
      </c>
      <c r="AT2673" s="15">
        <f t="shared" si="207"/>
        <v>0</v>
      </c>
      <c r="AU2673" s="15">
        <v>0</v>
      </c>
      <c r="AV2673" s="15">
        <v>39.448431093215945</v>
      </c>
      <c r="AW2673" s="15">
        <v>0.25951999855041502</v>
      </c>
      <c r="AX2673" s="15">
        <v>2.3391600341796877</v>
      </c>
      <c r="AY2673" s="15">
        <v>-40.140920471191407</v>
      </c>
      <c r="AZ2673" s="15">
        <v>3.072509882926941</v>
      </c>
      <c r="BA2673" s="15">
        <v>3.3843701171874998</v>
      </c>
      <c r="BB2673" s="15">
        <v>4.69900016784668E-2</v>
      </c>
      <c r="BC2673" s="15">
        <v>3.1190000534057617E-2</v>
      </c>
      <c r="BD2673" s="15">
        <v>0</v>
      </c>
      <c r="BE2673" s="15">
        <v>12.319959960937499</v>
      </c>
      <c r="BF2673" s="15">
        <v>6.3626801757812501</v>
      </c>
      <c r="BG2673" s="15">
        <f t="shared" si="208"/>
        <v>27.123890793800349</v>
      </c>
      <c r="BH2673" t="str">
        <f t="shared" si="209"/>
        <v>CNGGas</v>
      </c>
      <c r="BI2673" t="str">
        <f>VLOOKUP(BH2673,[2]Summary!$C$29:$C$56,1,0)</f>
        <v>CNGGas</v>
      </c>
      <c r="BJ2673" s="16">
        <v>44562</v>
      </c>
    </row>
    <row r="2674" spans="1:62" x14ac:dyDescent="0.25">
      <c r="A2674" s="13" t="s">
        <v>5404</v>
      </c>
      <c r="B2674" s="13" t="s">
        <v>849</v>
      </c>
      <c r="C2674" t="s">
        <v>5405</v>
      </c>
      <c r="D2674" t="s">
        <v>361</v>
      </c>
      <c r="E2674" t="s">
        <v>475</v>
      </c>
      <c r="F2674" s="13" t="s">
        <v>33</v>
      </c>
      <c r="H2674" s="15">
        <v>0</v>
      </c>
      <c r="I2674" s="15">
        <v>0</v>
      </c>
      <c r="J2674" s="15">
        <v>0</v>
      </c>
      <c r="K2674" s="15">
        <v>0</v>
      </c>
      <c r="L2674" s="15">
        <v>0</v>
      </c>
      <c r="M2674" s="15">
        <v>0</v>
      </c>
      <c r="N2674" s="15">
        <v>0</v>
      </c>
      <c r="O2674" s="15">
        <v>0</v>
      </c>
      <c r="P2674" s="15">
        <v>0</v>
      </c>
      <c r="Q2674" s="15">
        <v>0</v>
      </c>
      <c r="R2674" s="15">
        <v>0</v>
      </c>
      <c r="S2674" s="15">
        <v>0</v>
      </c>
      <c r="T2674" s="15">
        <f t="shared" si="205"/>
        <v>0</v>
      </c>
      <c r="U2674" s="15">
        <v>0</v>
      </c>
      <c r="V2674" s="15">
        <v>0</v>
      </c>
      <c r="W2674" s="15">
        <v>0</v>
      </c>
      <c r="X2674" s="15">
        <v>0</v>
      </c>
      <c r="Y2674" s="15">
        <v>0</v>
      </c>
      <c r="Z2674" s="15">
        <v>0</v>
      </c>
      <c r="AA2674" s="15">
        <v>0</v>
      </c>
      <c r="AB2674" s="15">
        <v>0</v>
      </c>
      <c r="AC2674" s="15">
        <v>0</v>
      </c>
      <c r="AD2674" s="15">
        <v>0</v>
      </c>
      <c r="AE2674" s="15">
        <v>0</v>
      </c>
      <c r="AF2674" s="15">
        <v>0</v>
      </c>
      <c r="AG2674" s="15">
        <f t="shared" si="206"/>
        <v>0</v>
      </c>
      <c r="AH2674" s="15">
        <v>0</v>
      </c>
      <c r="AI2674" s="15">
        <v>0</v>
      </c>
      <c r="AJ2674" s="15">
        <v>0</v>
      </c>
      <c r="AK2674" s="15">
        <v>0</v>
      </c>
      <c r="AL2674" s="15">
        <v>0</v>
      </c>
      <c r="AM2674" s="15">
        <v>0</v>
      </c>
      <c r="AN2674" s="15">
        <v>0</v>
      </c>
      <c r="AO2674" s="15">
        <v>0</v>
      </c>
      <c r="AP2674" s="15">
        <v>0</v>
      </c>
      <c r="AQ2674" s="15">
        <v>0</v>
      </c>
      <c r="AR2674" s="15">
        <v>0</v>
      </c>
      <c r="AS2674" s="15">
        <v>0</v>
      </c>
      <c r="AT2674" s="15">
        <f t="shared" si="207"/>
        <v>0</v>
      </c>
      <c r="AU2674" s="15">
        <v>0</v>
      </c>
      <c r="AV2674" s="15">
        <v>45.320899844169617</v>
      </c>
      <c r="AW2674" s="15">
        <v>4.2679099731445316</v>
      </c>
      <c r="AX2674" s="15">
        <v>0.6372200012207031</v>
      </c>
      <c r="AY2674" s="15">
        <v>-49.376551879882811</v>
      </c>
      <c r="AZ2674" s="15">
        <v>3.7584500195384027</v>
      </c>
      <c r="BA2674" s="15">
        <v>4.0701399211883542</v>
      </c>
      <c r="BB2674" s="15">
        <v>4.4610000610351565E-2</v>
      </c>
      <c r="BC2674" s="15">
        <v>2.8000000000000001E-2</v>
      </c>
      <c r="BD2674" s="15">
        <v>0</v>
      </c>
      <c r="BE2674" s="15">
        <v>18.089210937499999</v>
      </c>
      <c r="BF2674" s="15">
        <v>6.8441298828125001</v>
      </c>
      <c r="BG2674" s="15">
        <f t="shared" si="208"/>
        <v>33.684018700301657</v>
      </c>
      <c r="BH2674" t="str">
        <f t="shared" si="209"/>
        <v>SCGGas</v>
      </c>
      <c r="BI2674" t="str">
        <f>VLOOKUP(BH2674,[2]Summary!$C$29:$C$56,1,0)</f>
        <v>SCGGas</v>
      </c>
      <c r="BJ2674" s="16">
        <v>44562</v>
      </c>
    </row>
    <row r="2675" spans="1:62" x14ac:dyDescent="0.25">
      <c r="A2675" s="13" t="s">
        <v>5406</v>
      </c>
      <c r="B2675" s="13" t="s">
        <v>849</v>
      </c>
      <c r="C2675" t="s">
        <v>5407</v>
      </c>
      <c r="D2675" t="s">
        <v>18</v>
      </c>
      <c r="E2675" t="s">
        <v>301</v>
      </c>
      <c r="F2675" s="13" t="s">
        <v>33</v>
      </c>
      <c r="H2675" s="15">
        <v>0</v>
      </c>
      <c r="I2675" s="15">
        <v>0</v>
      </c>
      <c r="J2675" s="15">
        <v>0</v>
      </c>
      <c r="K2675" s="15">
        <v>0</v>
      </c>
      <c r="L2675" s="15">
        <v>0</v>
      </c>
      <c r="M2675" s="15">
        <v>0</v>
      </c>
      <c r="N2675" s="15">
        <v>0</v>
      </c>
      <c r="O2675" s="15">
        <v>0</v>
      </c>
      <c r="P2675" s="15">
        <v>0</v>
      </c>
      <c r="Q2675" s="15">
        <v>0</v>
      </c>
      <c r="R2675" s="15">
        <v>0</v>
      </c>
      <c r="S2675" s="15">
        <v>0</v>
      </c>
      <c r="T2675" s="15">
        <f t="shared" si="205"/>
        <v>0</v>
      </c>
      <c r="U2675" s="15">
        <v>0</v>
      </c>
      <c r="V2675" s="15">
        <v>0</v>
      </c>
      <c r="W2675" s="15">
        <v>0</v>
      </c>
      <c r="X2675" s="15">
        <v>0</v>
      </c>
      <c r="Y2675" s="15">
        <v>0</v>
      </c>
      <c r="Z2675" s="15">
        <v>0</v>
      </c>
      <c r="AA2675" s="15">
        <v>0</v>
      </c>
      <c r="AB2675" s="15">
        <v>0</v>
      </c>
      <c r="AC2675" s="15">
        <v>0</v>
      </c>
      <c r="AD2675" s="15">
        <v>0</v>
      </c>
      <c r="AE2675" s="15">
        <v>0</v>
      </c>
      <c r="AF2675" s="15">
        <v>0</v>
      </c>
      <c r="AG2675" s="15">
        <f t="shared" si="206"/>
        <v>0</v>
      </c>
      <c r="AH2675" s="15">
        <v>0</v>
      </c>
      <c r="AI2675" s="15">
        <v>0</v>
      </c>
      <c r="AJ2675" s="15">
        <v>0</v>
      </c>
      <c r="AK2675" s="15">
        <v>0</v>
      </c>
      <c r="AL2675" s="15">
        <v>0</v>
      </c>
      <c r="AM2675" s="15">
        <v>0</v>
      </c>
      <c r="AN2675" s="15">
        <v>0</v>
      </c>
      <c r="AO2675" s="15">
        <v>0</v>
      </c>
      <c r="AP2675" s="15">
        <v>0</v>
      </c>
      <c r="AQ2675" s="15">
        <v>0</v>
      </c>
      <c r="AR2675" s="15">
        <v>0</v>
      </c>
      <c r="AS2675" s="15">
        <v>0</v>
      </c>
      <c r="AT2675" s="15">
        <f t="shared" si="207"/>
        <v>0</v>
      </c>
      <c r="AU2675" s="15">
        <v>0</v>
      </c>
      <c r="AV2675" s="15">
        <v>185.33262249755859</v>
      </c>
      <c r="AW2675" s="15">
        <v>-0.76868994140625002</v>
      </c>
      <c r="AX2675" s="15">
        <v>4.4060600585937504</v>
      </c>
      <c r="AY2675" s="15">
        <v>-177.92073120117186</v>
      </c>
      <c r="AZ2675" s="15">
        <v>9.7927298049926765</v>
      </c>
      <c r="BA2675" s="15">
        <v>14.707819885253906</v>
      </c>
      <c r="BB2675" s="15">
        <v>0.1976999969482422</v>
      </c>
      <c r="BC2675" s="15">
        <v>0.34235998535156248</v>
      </c>
      <c r="BD2675" s="15">
        <v>0</v>
      </c>
      <c r="BE2675" s="15">
        <v>67.639406249999993</v>
      </c>
      <c r="BF2675" s="15">
        <v>19.328050781249999</v>
      </c>
      <c r="BG2675" s="15">
        <f t="shared" si="208"/>
        <v>123.05732811737059</v>
      </c>
      <c r="BH2675" t="str">
        <f t="shared" si="209"/>
        <v>UICommon</v>
      </c>
      <c r="BI2675" t="str">
        <f>VLOOKUP(BH2675,[2]Summary!$C$29:$C$56,1,0)</f>
        <v>UICommon</v>
      </c>
      <c r="BJ2675" s="16">
        <v>44562</v>
      </c>
    </row>
    <row r="2676" spans="1:62" x14ac:dyDescent="0.25">
      <c r="A2676" s="13" t="s">
        <v>5408</v>
      </c>
      <c r="B2676" s="13" t="s">
        <v>4887</v>
      </c>
      <c r="C2676" t="s">
        <v>5409</v>
      </c>
      <c r="D2676" t="s">
        <v>307</v>
      </c>
      <c r="E2676" t="s">
        <v>475</v>
      </c>
      <c r="F2676" s="13" t="s">
        <v>33</v>
      </c>
      <c r="H2676" s="15">
        <v>0</v>
      </c>
      <c r="I2676" s="15">
        <v>0</v>
      </c>
      <c r="J2676" s="15">
        <v>0</v>
      </c>
      <c r="K2676" s="15">
        <v>0</v>
      </c>
      <c r="L2676" s="15">
        <v>0</v>
      </c>
      <c r="M2676" s="15">
        <v>0</v>
      </c>
      <c r="N2676" s="15">
        <v>0</v>
      </c>
      <c r="O2676" s="15">
        <v>0</v>
      </c>
      <c r="P2676" s="15">
        <v>0</v>
      </c>
      <c r="Q2676" s="15">
        <v>0</v>
      </c>
      <c r="R2676" s="15">
        <v>0</v>
      </c>
      <c r="S2676" s="15">
        <v>0</v>
      </c>
      <c r="T2676" s="15">
        <f t="shared" si="205"/>
        <v>0</v>
      </c>
      <c r="U2676" s="15">
        <v>0</v>
      </c>
      <c r="V2676" s="15">
        <v>0</v>
      </c>
      <c r="W2676" s="15">
        <v>0</v>
      </c>
      <c r="X2676" s="15">
        <v>0</v>
      </c>
      <c r="Y2676" s="15">
        <v>0</v>
      </c>
      <c r="Z2676" s="15">
        <v>0</v>
      </c>
      <c r="AA2676" s="15">
        <v>0</v>
      </c>
      <c r="AB2676" s="15">
        <v>0</v>
      </c>
      <c r="AC2676" s="15">
        <v>0</v>
      </c>
      <c r="AD2676" s="15">
        <v>0</v>
      </c>
      <c r="AE2676" s="15">
        <v>0</v>
      </c>
      <c r="AF2676" s="15">
        <v>0</v>
      </c>
      <c r="AG2676" s="15">
        <f t="shared" si="206"/>
        <v>0</v>
      </c>
      <c r="AH2676" s="15">
        <v>0</v>
      </c>
      <c r="AI2676" s="15">
        <v>0</v>
      </c>
      <c r="AJ2676" s="15">
        <v>0</v>
      </c>
      <c r="AK2676" s="15">
        <v>0</v>
      </c>
      <c r="AL2676" s="15">
        <v>0</v>
      </c>
      <c r="AM2676" s="15">
        <v>0</v>
      </c>
      <c r="AN2676" s="15">
        <v>0</v>
      </c>
      <c r="AO2676" s="15">
        <v>0</v>
      </c>
      <c r="AP2676" s="15">
        <v>0</v>
      </c>
      <c r="AQ2676" s="15">
        <v>0</v>
      </c>
      <c r="AR2676" s="15">
        <v>0</v>
      </c>
      <c r="AS2676" s="15">
        <v>0</v>
      </c>
      <c r="AT2676" s="15">
        <f t="shared" si="207"/>
        <v>0</v>
      </c>
      <c r="AU2676" s="15">
        <v>0</v>
      </c>
      <c r="AV2676" s="15">
        <v>0</v>
      </c>
      <c r="AW2676" s="15">
        <v>0</v>
      </c>
      <c r="AX2676" s="15">
        <v>0</v>
      </c>
      <c r="AY2676" s="15">
        <v>0</v>
      </c>
      <c r="AZ2676" s="15">
        <v>0</v>
      </c>
      <c r="BA2676" s="15">
        <v>0</v>
      </c>
      <c r="BB2676" s="15">
        <v>0</v>
      </c>
      <c r="BC2676" s="15">
        <v>0</v>
      </c>
      <c r="BD2676" s="15">
        <v>0</v>
      </c>
      <c r="BE2676" s="15">
        <v>0</v>
      </c>
      <c r="BF2676" s="15">
        <v>0</v>
      </c>
      <c r="BG2676" s="15">
        <f t="shared" si="208"/>
        <v>0</v>
      </c>
      <c r="BH2676" t="str">
        <f t="shared" si="209"/>
        <v>BGCGas</v>
      </c>
      <c r="BI2676" t="str">
        <f>VLOOKUP(BH2676,[2]Summary!$C$29:$C$56,1,0)</f>
        <v>BGCGas</v>
      </c>
      <c r="BJ2676" s="16">
        <v>44562</v>
      </c>
    </row>
    <row r="2677" spans="1:62" x14ac:dyDescent="0.25">
      <c r="A2677" s="13" t="s">
        <v>5410</v>
      </c>
      <c r="B2677" s="13" t="s">
        <v>4887</v>
      </c>
      <c r="C2677" t="s">
        <v>5411</v>
      </c>
      <c r="D2677" t="s">
        <v>434</v>
      </c>
      <c r="E2677" t="s">
        <v>475</v>
      </c>
      <c r="F2677" s="13" t="s">
        <v>33</v>
      </c>
      <c r="H2677" s="15">
        <v>0</v>
      </c>
      <c r="I2677" s="15">
        <v>0</v>
      </c>
      <c r="J2677" s="15">
        <v>0</v>
      </c>
      <c r="K2677" s="15">
        <v>0</v>
      </c>
      <c r="L2677" s="15">
        <v>0</v>
      </c>
      <c r="M2677" s="15">
        <v>0</v>
      </c>
      <c r="N2677" s="15">
        <v>0</v>
      </c>
      <c r="O2677" s="15">
        <v>0</v>
      </c>
      <c r="P2677" s="15">
        <v>0</v>
      </c>
      <c r="Q2677" s="15">
        <v>0</v>
      </c>
      <c r="R2677" s="15">
        <v>0</v>
      </c>
      <c r="S2677" s="15">
        <v>0</v>
      </c>
      <c r="T2677" s="15">
        <f t="shared" si="205"/>
        <v>0</v>
      </c>
      <c r="U2677" s="15">
        <v>0</v>
      </c>
      <c r="V2677" s="15">
        <v>0</v>
      </c>
      <c r="W2677" s="15">
        <v>0</v>
      </c>
      <c r="X2677" s="15">
        <v>0</v>
      </c>
      <c r="Y2677" s="15">
        <v>0</v>
      </c>
      <c r="Z2677" s="15">
        <v>0</v>
      </c>
      <c r="AA2677" s="15">
        <v>0</v>
      </c>
      <c r="AB2677" s="15">
        <v>0</v>
      </c>
      <c r="AC2677" s="15">
        <v>0</v>
      </c>
      <c r="AD2677" s="15">
        <v>0</v>
      </c>
      <c r="AE2677" s="15">
        <v>0</v>
      </c>
      <c r="AF2677" s="15">
        <v>0</v>
      </c>
      <c r="AG2677" s="15">
        <f t="shared" si="206"/>
        <v>0</v>
      </c>
      <c r="AH2677" s="15">
        <v>0</v>
      </c>
      <c r="AI2677" s="15">
        <v>0</v>
      </c>
      <c r="AJ2677" s="15">
        <v>0</v>
      </c>
      <c r="AK2677" s="15">
        <v>0</v>
      </c>
      <c r="AL2677" s="15">
        <v>0</v>
      </c>
      <c r="AM2677" s="15">
        <v>0</v>
      </c>
      <c r="AN2677" s="15">
        <v>0</v>
      </c>
      <c r="AO2677" s="15">
        <v>0</v>
      </c>
      <c r="AP2677" s="15">
        <v>0</v>
      </c>
      <c r="AQ2677" s="15">
        <v>0</v>
      </c>
      <c r="AR2677" s="15">
        <v>0</v>
      </c>
      <c r="AS2677" s="15">
        <v>0</v>
      </c>
      <c r="AT2677" s="15">
        <f t="shared" si="207"/>
        <v>0</v>
      </c>
      <c r="AU2677" s="15">
        <v>0</v>
      </c>
      <c r="AV2677" s="15">
        <v>0</v>
      </c>
      <c r="AW2677" s="15">
        <v>0</v>
      </c>
      <c r="AX2677" s="15">
        <v>0</v>
      </c>
      <c r="AY2677" s="15">
        <v>0</v>
      </c>
      <c r="AZ2677" s="15">
        <v>0</v>
      </c>
      <c r="BA2677" s="15">
        <v>0</v>
      </c>
      <c r="BB2677" s="15">
        <v>0</v>
      </c>
      <c r="BC2677" s="15">
        <v>0</v>
      </c>
      <c r="BD2677" s="15">
        <v>0</v>
      </c>
      <c r="BE2677" s="15">
        <v>0</v>
      </c>
      <c r="BF2677" s="15">
        <v>0</v>
      </c>
      <c r="BG2677" s="15">
        <f t="shared" si="208"/>
        <v>0</v>
      </c>
      <c r="BH2677" t="str">
        <f t="shared" si="209"/>
        <v>CNGGas</v>
      </c>
      <c r="BI2677" t="str">
        <f>VLOOKUP(BH2677,[2]Summary!$C$29:$C$56,1,0)</f>
        <v>CNGGas</v>
      </c>
      <c r="BJ2677" s="16">
        <v>44562</v>
      </c>
    </row>
    <row r="2678" spans="1:62" x14ac:dyDescent="0.25">
      <c r="A2678" s="13" t="s">
        <v>5412</v>
      </c>
      <c r="B2678" s="13" t="s">
        <v>4887</v>
      </c>
      <c r="C2678" t="s">
        <v>5413</v>
      </c>
      <c r="D2678" t="s">
        <v>361</v>
      </c>
      <c r="E2678" t="s">
        <v>475</v>
      </c>
      <c r="F2678" s="13" t="s">
        <v>33</v>
      </c>
      <c r="H2678" s="15">
        <v>0</v>
      </c>
      <c r="I2678" s="15">
        <v>0</v>
      </c>
      <c r="J2678" s="15">
        <v>0</v>
      </c>
      <c r="K2678" s="15">
        <v>0</v>
      </c>
      <c r="L2678" s="15">
        <v>0</v>
      </c>
      <c r="M2678" s="15">
        <v>0</v>
      </c>
      <c r="N2678" s="15">
        <v>0</v>
      </c>
      <c r="O2678" s="15">
        <v>0</v>
      </c>
      <c r="P2678" s="15">
        <v>0</v>
      </c>
      <c r="Q2678" s="15">
        <v>0</v>
      </c>
      <c r="R2678" s="15">
        <v>0</v>
      </c>
      <c r="S2678" s="15">
        <v>0</v>
      </c>
      <c r="T2678" s="15">
        <f t="shared" si="205"/>
        <v>0</v>
      </c>
      <c r="U2678" s="15">
        <v>0</v>
      </c>
      <c r="V2678" s="15">
        <v>0</v>
      </c>
      <c r="W2678" s="15">
        <v>0</v>
      </c>
      <c r="X2678" s="15">
        <v>0</v>
      </c>
      <c r="Y2678" s="15">
        <v>0</v>
      </c>
      <c r="Z2678" s="15">
        <v>0</v>
      </c>
      <c r="AA2678" s="15">
        <v>0</v>
      </c>
      <c r="AB2678" s="15">
        <v>0</v>
      </c>
      <c r="AC2678" s="15">
        <v>0</v>
      </c>
      <c r="AD2678" s="15">
        <v>0</v>
      </c>
      <c r="AE2678" s="15">
        <v>0</v>
      </c>
      <c r="AF2678" s="15">
        <v>0</v>
      </c>
      <c r="AG2678" s="15">
        <f t="shared" si="206"/>
        <v>0</v>
      </c>
      <c r="AH2678" s="15">
        <v>0</v>
      </c>
      <c r="AI2678" s="15">
        <v>0</v>
      </c>
      <c r="AJ2678" s="15">
        <v>0</v>
      </c>
      <c r="AK2678" s="15">
        <v>0</v>
      </c>
      <c r="AL2678" s="15">
        <v>0</v>
      </c>
      <c r="AM2678" s="15">
        <v>0</v>
      </c>
      <c r="AN2678" s="15">
        <v>0</v>
      </c>
      <c r="AO2678" s="15">
        <v>0</v>
      </c>
      <c r="AP2678" s="15">
        <v>0</v>
      </c>
      <c r="AQ2678" s="15">
        <v>0</v>
      </c>
      <c r="AR2678" s="15">
        <v>0</v>
      </c>
      <c r="AS2678" s="15">
        <v>0</v>
      </c>
      <c r="AT2678" s="15">
        <f t="shared" si="207"/>
        <v>0</v>
      </c>
      <c r="AU2678" s="15">
        <v>0</v>
      </c>
      <c r="AV2678" s="15">
        <v>0</v>
      </c>
      <c r="AW2678" s="15">
        <v>0</v>
      </c>
      <c r="AX2678" s="15">
        <v>0</v>
      </c>
      <c r="AY2678" s="15">
        <v>0</v>
      </c>
      <c r="AZ2678" s="15">
        <v>0</v>
      </c>
      <c r="BA2678" s="15">
        <v>0</v>
      </c>
      <c r="BB2678" s="15">
        <v>0</v>
      </c>
      <c r="BC2678" s="15">
        <v>0</v>
      </c>
      <c r="BD2678" s="15">
        <v>0</v>
      </c>
      <c r="BE2678" s="15">
        <v>0</v>
      </c>
      <c r="BF2678" s="15">
        <v>0</v>
      </c>
      <c r="BG2678" s="15">
        <f t="shared" si="208"/>
        <v>0</v>
      </c>
      <c r="BH2678" t="str">
        <f t="shared" si="209"/>
        <v>SCGGas</v>
      </c>
      <c r="BI2678" t="str">
        <f>VLOOKUP(BH2678,[2]Summary!$C$29:$C$56,1,0)</f>
        <v>SCGGas</v>
      </c>
      <c r="BJ2678" s="16">
        <v>44562</v>
      </c>
    </row>
    <row r="2679" spans="1:62" x14ac:dyDescent="0.25">
      <c r="A2679" s="13" t="s">
        <v>5414</v>
      </c>
      <c r="B2679" s="13" t="s">
        <v>4887</v>
      </c>
      <c r="C2679" t="s">
        <v>5415</v>
      </c>
      <c r="D2679" t="s">
        <v>18</v>
      </c>
      <c r="E2679" t="s">
        <v>301</v>
      </c>
      <c r="F2679" s="13" t="s">
        <v>33</v>
      </c>
      <c r="H2679" s="15">
        <v>0</v>
      </c>
      <c r="I2679" s="15">
        <v>0</v>
      </c>
      <c r="J2679" s="15">
        <v>0</v>
      </c>
      <c r="K2679" s="15">
        <v>0</v>
      </c>
      <c r="L2679" s="15">
        <v>0</v>
      </c>
      <c r="M2679" s="15">
        <v>0</v>
      </c>
      <c r="N2679" s="15">
        <v>0</v>
      </c>
      <c r="O2679" s="15">
        <v>0</v>
      </c>
      <c r="P2679" s="15">
        <v>0</v>
      </c>
      <c r="Q2679" s="15">
        <v>0</v>
      </c>
      <c r="R2679" s="15">
        <v>0</v>
      </c>
      <c r="S2679" s="15">
        <v>0</v>
      </c>
      <c r="T2679" s="15">
        <f t="shared" si="205"/>
        <v>0</v>
      </c>
      <c r="U2679" s="15">
        <v>0</v>
      </c>
      <c r="V2679" s="15">
        <v>0</v>
      </c>
      <c r="W2679" s="15">
        <v>0</v>
      </c>
      <c r="X2679" s="15">
        <v>0</v>
      </c>
      <c r="Y2679" s="15">
        <v>0</v>
      </c>
      <c r="Z2679" s="15">
        <v>0</v>
      </c>
      <c r="AA2679" s="15">
        <v>0</v>
      </c>
      <c r="AB2679" s="15">
        <v>0</v>
      </c>
      <c r="AC2679" s="15">
        <v>0</v>
      </c>
      <c r="AD2679" s="15">
        <v>0</v>
      </c>
      <c r="AE2679" s="15">
        <v>0</v>
      </c>
      <c r="AF2679" s="15">
        <v>0</v>
      </c>
      <c r="AG2679" s="15">
        <f t="shared" si="206"/>
        <v>0</v>
      </c>
      <c r="AH2679" s="15">
        <v>0</v>
      </c>
      <c r="AI2679" s="15">
        <v>0</v>
      </c>
      <c r="AJ2679" s="15">
        <v>0</v>
      </c>
      <c r="AK2679" s="15">
        <v>0</v>
      </c>
      <c r="AL2679" s="15">
        <v>0</v>
      </c>
      <c r="AM2679" s="15">
        <v>0</v>
      </c>
      <c r="AN2679" s="15">
        <v>0</v>
      </c>
      <c r="AO2679" s="15">
        <v>0</v>
      </c>
      <c r="AP2679" s="15">
        <v>0</v>
      </c>
      <c r="AQ2679" s="15">
        <v>0</v>
      </c>
      <c r="AR2679" s="15">
        <v>0</v>
      </c>
      <c r="AS2679" s="15">
        <v>0</v>
      </c>
      <c r="AT2679" s="15">
        <f t="shared" si="207"/>
        <v>0</v>
      </c>
      <c r="AU2679" s="15">
        <v>0</v>
      </c>
      <c r="AV2679" s="15">
        <v>0</v>
      </c>
      <c r="AW2679" s="15">
        <v>0</v>
      </c>
      <c r="AX2679" s="15">
        <v>0</v>
      </c>
      <c r="AY2679" s="15">
        <v>0</v>
      </c>
      <c r="AZ2679" s="15">
        <v>0</v>
      </c>
      <c r="BA2679" s="15">
        <v>0</v>
      </c>
      <c r="BB2679" s="15">
        <v>0</v>
      </c>
      <c r="BC2679" s="15">
        <v>0</v>
      </c>
      <c r="BD2679" s="15">
        <v>0</v>
      </c>
      <c r="BE2679" s="15">
        <v>0</v>
      </c>
      <c r="BF2679" s="15">
        <v>0</v>
      </c>
      <c r="BG2679" s="15">
        <f t="shared" si="208"/>
        <v>0</v>
      </c>
      <c r="BH2679" t="str">
        <f t="shared" si="209"/>
        <v>UICommon</v>
      </c>
      <c r="BI2679" t="str">
        <f>VLOOKUP(BH2679,[2]Summary!$C$29:$C$56,1,0)</f>
        <v>UICommon</v>
      </c>
      <c r="BJ2679" s="16">
        <v>44562</v>
      </c>
    </row>
    <row r="2680" spans="1:62" x14ac:dyDescent="0.25">
      <c r="A2680" s="13" t="s">
        <v>5416</v>
      </c>
      <c r="B2680" s="13" t="s">
        <v>5417</v>
      </c>
      <c r="C2680" t="s">
        <v>5418</v>
      </c>
      <c r="D2680" t="s">
        <v>307</v>
      </c>
      <c r="E2680" t="s">
        <v>475</v>
      </c>
      <c r="F2680" s="13" t="s">
        <v>33</v>
      </c>
      <c r="H2680" s="15">
        <v>0</v>
      </c>
      <c r="I2680" s="15">
        <v>0</v>
      </c>
      <c r="J2680" s="15">
        <v>0</v>
      </c>
      <c r="K2680" s="15">
        <v>0</v>
      </c>
      <c r="L2680" s="15">
        <v>0</v>
      </c>
      <c r="M2680" s="15">
        <v>0</v>
      </c>
      <c r="N2680" s="15">
        <v>0</v>
      </c>
      <c r="O2680" s="15">
        <v>0</v>
      </c>
      <c r="P2680" s="15">
        <v>0</v>
      </c>
      <c r="Q2680" s="15">
        <v>0</v>
      </c>
      <c r="R2680" s="15">
        <v>0</v>
      </c>
      <c r="S2680" s="15">
        <v>0</v>
      </c>
      <c r="T2680" s="15">
        <f t="shared" si="205"/>
        <v>0</v>
      </c>
      <c r="U2680" s="15">
        <v>0</v>
      </c>
      <c r="V2680" s="15">
        <v>0</v>
      </c>
      <c r="W2680" s="15">
        <v>0</v>
      </c>
      <c r="X2680" s="15">
        <v>0</v>
      </c>
      <c r="Y2680" s="15">
        <v>0</v>
      </c>
      <c r="Z2680" s="15">
        <v>0</v>
      </c>
      <c r="AA2680" s="15">
        <v>0</v>
      </c>
      <c r="AB2680" s="15">
        <v>0</v>
      </c>
      <c r="AC2680" s="15">
        <v>0</v>
      </c>
      <c r="AD2680" s="15">
        <v>0</v>
      </c>
      <c r="AE2680" s="15">
        <v>0</v>
      </c>
      <c r="AF2680" s="15">
        <v>0</v>
      </c>
      <c r="AG2680" s="15">
        <f t="shared" si="206"/>
        <v>0</v>
      </c>
      <c r="AH2680" s="15">
        <v>0</v>
      </c>
      <c r="AI2680" s="15">
        <v>0</v>
      </c>
      <c r="AJ2680" s="15">
        <v>0</v>
      </c>
      <c r="AK2680" s="15">
        <v>0</v>
      </c>
      <c r="AL2680" s="15">
        <v>0</v>
      </c>
      <c r="AM2680" s="15">
        <v>0</v>
      </c>
      <c r="AN2680" s="15">
        <v>0</v>
      </c>
      <c r="AO2680" s="15">
        <v>0</v>
      </c>
      <c r="AP2680" s="15">
        <v>0</v>
      </c>
      <c r="AQ2680" s="15">
        <v>0</v>
      </c>
      <c r="AR2680" s="15">
        <v>0</v>
      </c>
      <c r="AS2680" s="15">
        <v>0</v>
      </c>
      <c r="AT2680" s="15">
        <f t="shared" si="207"/>
        <v>0</v>
      </c>
      <c r="AU2680" s="15">
        <v>71.169450012207037</v>
      </c>
      <c r="AV2680" s="15">
        <v>16.012220214843751</v>
      </c>
      <c r="AW2680" s="15">
        <v>21.548031372070312</v>
      </c>
      <c r="AX2680" s="15">
        <v>3.0586201057434081</v>
      </c>
      <c r="AY2680" s="15">
        <v>10.009830078125001</v>
      </c>
      <c r="AZ2680" s="15">
        <v>48.993761718750001</v>
      </c>
      <c r="BA2680" s="15">
        <v>54.263859222412108</v>
      </c>
      <c r="BB2680" s="15">
        <v>7.7293500976562504</v>
      </c>
      <c r="BC2680" s="15">
        <v>-61.834800781250003</v>
      </c>
      <c r="BD2680" s="15">
        <v>1.7050000000000001</v>
      </c>
      <c r="BE2680" s="15">
        <v>1.7050000000000001</v>
      </c>
      <c r="BF2680" s="15">
        <v>71.536281250000002</v>
      </c>
      <c r="BG2680" s="15">
        <f t="shared" si="208"/>
        <v>245.89660329055786</v>
      </c>
      <c r="BH2680" t="str">
        <f t="shared" si="209"/>
        <v>BGCGas</v>
      </c>
      <c r="BI2680" t="str">
        <f>VLOOKUP(BH2680,[2]Summary!$C$29:$C$56,1,0)</f>
        <v>BGCGas</v>
      </c>
      <c r="BJ2680" s="16">
        <v>44562</v>
      </c>
    </row>
    <row r="2681" spans="1:62" x14ac:dyDescent="0.25">
      <c r="A2681" s="13" t="s">
        <v>5419</v>
      </c>
      <c r="B2681" s="13" t="s">
        <v>5417</v>
      </c>
      <c r="C2681" t="s">
        <v>5420</v>
      </c>
      <c r="D2681" t="s">
        <v>434</v>
      </c>
      <c r="E2681" t="s">
        <v>475</v>
      </c>
      <c r="F2681" s="13" t="s">
        <v>33</v>
      </c>
      <c r="H2681" s="15">
        <v>0</v>
      </c>
      <c r="I2681" s="15">
        <v>0</v>
      </c>
      <c r="J2681" s="15">
        <v>0</v>
      </c>
      <c r="K2681" s="15">
        <v>0</v>
      </c>
      <c r="L2681" s="15">
        <v>0</v>
      </c>
      <c r="M2681" s="15">
        <v>0</v>
      </c>
      <c r="N2681" s="15">
        <v>0</v>
      </c>
      <c r="O2681" s="15">
        <v>0</v>
      </c>
      <c r="P2681" s="15">
        <v>0</v>
      </c>
      <c r="Q2681" s="15">
        <v>0</v>
      </c>
      <c r="R2681" s="15">
        <v>0</v>
      </c>
      <c r="S2681" s="15">
        <v>0</v>
      </c>
      <c r="T2681" s="15">
        <f t="shared" si="205"/>
        <v>0</v>
      </c>
      <c r="U2681" s="15">
        <v>0</v>
      </c>
      <c r="V2681" s="15">
        <v>0</v>
      </c>
      <c r="W2681" s="15">
        <v>0</v>
      </c>
      <c r="X2681" s="15">
        <v>0</v>
      </c>
      <c r="Y2681" s="15">
        <v>0</v>
      </c>
      <c r="Z2681" s="15">
        <v>0</v>
      </c>
      <c r="AA2681" s="15">
        <v>0</v>
      </c>
      <c r="AB2681" s="15">
        <v>0</v>
      </c>
      <c r="AC2681" s="15">
        <v>0</v>
      </c>
      <c r="AD2681" s="15">
        <v>0</v>
      </c>
      <c r="AE2681" s="15">
        <v>0</v>
      </c>
      <c r="AF2681" s="15">
        <v>0</v>
      </c>
      <c r="AG2681" s="15">
        <f t="shared" si="206"/>
        <v>0</v>
      </c>
      <c r="AH2681" s="15">
        <v>0</v>
      </c>
      <c r="AI2681" s="15">
        <v>0</v>
      </c>
      <c r="AJ2681" s="15">
        <v>0</v>
      </c>
      <c r="AK2681" s="15">
        <v>0</v>
      </c>
      <c r="AL2681" s="15">
        <v>0</v>
      </c>
      <c r="AM2681" s="15">
        <v>0</v>
      </c>
      <c r="AN2681" s="15">
        <v>0</v>
      </c>
      <c r="AO2681" s="15">
        <v>0</v>
      </c>
      <c r="AP2681" s="15">
        <v>0</v>
      </c>
      <c r="AQ2681" s="15">
        <v>0</v>
      </c>
      <c r="AR2681" s="15">
        <v>0</v>
      </c>
      <c r="AS2681" s="15">
        <v>0</v>
      </c>
      <c r="AT2681" s="15">
        <f t="shared" si="207"/>
        <v>0</v>
      </c>
      <c r="AU2681" s="15">
        <v>226.6566796875</v>
      </c>
      <c r="AV2681" s="15">
        <v>70.253950195312498</v>
      </c>
      <c r="AW2681" s="15">
        <v>124.8302666015625</v>
      </c>
      <c r="AX2681" s="15">
        <v>35.105679199218748</v>
      </c>
      <c r="AY2681" s="15">
        <v>60.413199218750002</v>
      </c>
      <c r="AZ2681" s="15">
        <v>191.71811718750001</v>
      </c>
      <c r="BA2681" s="15">
        <v>33.733981561660769</v>
      </c>
      <c r="BB2681" s="15">
        <v>30.176190307617187</v>
      </c>
      <c r="BC2681" s="15">
        <v>28.892530273437501</v>
      </c>
      <c r="BD2681" s="15">
        <v>8</v>
      </c>
      <c r="BE2681" s="15">
        <v>8</v>
      </c>
      <c r="BF2681" s="15">
        <v>-40.181878906249999</v>
      </c>
      <c r="BG2681" s="15">
        <f t="shared" si="208"/>
        <v>777.59871532630916</v>
      </c>
      <c r="BH2681" t="str">
        <f t="shared" si="209"/>
        <v>CNGGas</v>
      </c>
      <c r="BI2681" t="str">
        <f>VLOOKUP(BH2681,[2]Summary!$C$29:$C$56,1,0)</f>
        <v>CNGGas</v>
      </c>
      <c r="BJ2681" s="16">
        <v>44562</v>
      </c>
    </row>
    <row r="2682" spans="1:62" x14ac:dyDescent="0.25">
      <c r="A2682" s="13" t="s">
        <v>5421</v>
      </c>
      <c r="B2682" s="13" t="s">
        <v>5417</v>
      </c>
      <c r="C2682" t="s">
        <v>5422</v>
      </c>
      <c r="D2682" t="s">
        <v>361</v>
      </c>
      <c r="E2682" t="s">
        <v>475</v>
      </c>
      <c r="F2682" s="13" t="s">
        <v>33</v>
      </c>
      <c r="H2682" s="15">
        <v>0</v>
      </c>
      <c r="I2682" s="15">
        <v>0</v>
      </c>
      <c r="J2682" s="15">
        <v>0</v>
      </c>
      <c r="K2682" s="15">
        <v>0</v>
      </c>
      <c r="L2682" s="15">
        <v>0</v>
      </c>
      <c r="M2682" s="15">
        <v>0</v>
      </c>
      <c r="N2682" s="15">
        <v>0</v>
      </c>
      <c r="O2682" s="15">
        <v>0</v>
      </c>
      <c r="P2682" s="15">
        <v>0</v>
      </c>
      <c r="Q2682" s="15">
        <v>0</v>
      </c>
      <c r="R2682" s="15">
        <v>0</v>
      </c>
      <c r="S2682" s="15">
        <v>0</v>
      </c>
      <c r="T2682" s="15">
        <f t="shared" si="205"/>
        <v>0</v>
      </c>
      <c r="U2682" s="15">
        <v>0</v>
      </c>
      <c r="V2682" s="15">
        <v>0</v>
      </c>
      <c r="W2682" s="15">
        <v>0</v>
      </c>
      <c r="X2682" s="15">
        <v>0</v>
      </c>
      <c r="Y2682" s="15">
        <v>0</v>
      </c>
      <c r="Z2682" s="15">
        <v>0</v>
      </c>
      <c r="AA2682" s="15">
        <v>0</v>
      </c>
      <c r="AB2682" s="15">
        <v>0</v>
      </c>
      <c r="AC2682" s="15">
        <v>0</v>
      </c>
      <c r="AD2682" s="15">
        <v>0</v>
      </c>
      <c r="AE2682" s="15">
        <v>0</v>
      </c>
      <c r="AF2682" s="15">
        <v>0</v>
      </c>
      <c r="AG2682" s="15">
        <f t="shared" si="206"/>
        <v>0</v>
      </c>
      <c r="AH2682" s="15">
        <v>0</v>
      </c>
      <c r="AI2682" s="15">
        <v>0</v>
      </c>
      <c r="AJ2682" s="15">
        <v>0</v>
      </c>
      <c r="AK2682" s="15">
        <v>0</v>
      </c>
      <c r="AL2682" s="15">
        <v>0</v>
      </c>
      <c r="AM2682" s="15">
        <v>0</v>
      </c>
      <c r="AN2682" s="15">
        <v>0</v>
      </c>
      <c r="AO2682" s="15">
        <v>0</v>
      </c>
      <c r="AP2682" s="15">
        <v>0</v>
      </c>
      <c r="AQ2682" s="15">
        <v>0</v>
      </c>
      <c r="AR2682" s="15">
        <v>0</v>
      </c>
      <c r="AS2682" s="15">
        <v>0</v>
      </c>
      <c r="AT2682" s="15">
        <f t="shared" si="207"/>
        <v>0</v>
      </c>
      <c r="AU2682" s="15">
        <v>261.73523730468747</v>
      </c>
      <c r="AV2682" s="15">
        <v>59.778549316406249</v>
      </c>
      <c r="AW2682" s="15">
        <v>169.16743823242189</v>
      </c>
      <c r="AX2682" s="15">
        <v>27.402889862060547</v>
      </c>
      <c r="AY2682" s="15">
        <v>69.961400390625002</v>
      </c>
      <c r="AZ2682" s="15">
        <v>230.90764648437499</v>
      </c>
      <c r="BA2682" s="15">
        <v>26.125990844726562</v>
      </c>
      <c r="BB2682" s="15">
        <v>28.973399291992187</v>
      </c>
      <c r="BC2682" s="15">
        <v>32.886378906250002</v>
      </c>
      <c r="BD2682" s="15">
        <v>22.346</v>
      </c>
      <c r="BE2682" s="15">
        <v>22.346</v>
      </c>
      <c r="BF2682" s="15">
        <v>-6.7195097656250002</v>
      </c>
      <c r="BG2682" s="15">
        <f t="shared" si="208"/>
        <v>944.9114208679199</v>
      </c>
      <c r="BH2682" t="str">
        <f t="shared" si="209"/>
        <v>SCGGas</v>
      </c>
      <c r="BI2682" t="str">
        <f>VLOOKUP(BH2682,[2]Summary!$C$29:$C$56,1,0)</f>
        <v>SCGGas</v>
      </c>
      <c r="BJ2682" s="16">
        <v>44562</v>
      </c>
    </row>
    <row r="2683" spans="1:62" x14ac:dyDescent="0.25">
      <c r="A2683" s="13" t="s">
        <v>5423</v>
      </c>
      <c r="B2683" s="13" t="s">
        <v>5417</v>
      </c>
      <c r="C2683" t="s">
        <v>5424</v>
      </c>
      <c r="D2683" t="s">
        <v>18</v>
      </c>
      <c r="E2683" t="s">
        <v>301</v>
      </c>
      <c r="F2683" s="13" t="s">
        <v>33</v>
      </c>
      <c r="H2683" s="15">
        <v>0</v>
      </c>
      <c r="I2683" s="15">
        <v>0</v>
      </c>
      <c r="J2683" s="15">
        <v>0</v>
      </c>
      <c r="K2683" s="15">
        <v>0</v>
      </c>
      <c r="L2683" s="15">
        <v>0</v>
      </c>
      <c r="M2683" s="15">
        <v>0</v>
      </c>
      <c r="N2683" s="15">
        <v>0</v>
      </c>
      <c r="O2683" s="15">
        <v>0</v>
      </c>
      <c r="P2683" s="15">
        <v>0</v>
      </c>
      <c r="Q2683" s="15">
        <v>0</v>
      </c>
      <c r="R2683" s="15">
        <v>0</v>
      </c>
      <c r="S2683" s="15">
        <v>0</v>
      </c>
      <c r="T2683" s="15">
        <f t="shared" si="205"/>
        <v>0</v>
      </c>
      <c r="U2683" s="15">
        <v>0</v>
      </c>
      <c r="V2683" s="15">
        <v>0</v>
      </c>
      <c r="W2683" s="15">
        <v>0</v>
      </c>
      <c r="X2683" s="15">
        <v>0</v>
      </c>
      <c r="Y2683" s="15">
        <v>0</v>
      </c>
      <c r="Z2683" s="15">
        <v>0</v>
      </c>
      <c r="AA2683" s="15">
        <v>0</v>
      </c>
      <c r="AB2683" s="15">
        <v>0</v>
      </c>
      <c r="AC2683" s="15">
        <v>0</v>
      </c>
      <c r="AD2683" s="15">
        <v>0</v>
      </c>
      <c r="AE2683" s="15">
        <v>0</v>
      </c>
      <c r="AF2683" s="15">
        <v>0</v>
      </c>
      <c r="AG2683" s="15">
        <f t="shared" si="206"/>
        <v>0</v>
      </c>
      <c r="AH2683" s="15">
        <v>0</v>
      </c>
      <c r="AI2683" s="15">
        <v>0</v>
      </c>
      <c r="AJ2683" s="15">
        <v>0</v>
      </c>
      <c r="AK2683" s="15">
        <v>0</v>
      </c>
      <c r="AL2683" s="15">
        <v>0</v>
      </c>
      <c r="AM2683" s="15">
        <v>0</v>
      </c>
      <c r="AN2683" s="15">
        <v>0</v>
      </c>
      <c r="AO2683" s="15">
        <v>0</v>
      </c>
      <c r="AP2683" s="15">
        <v>0</v>
      </c>
      <c r="AQ2683" s="15">
        <v>0</v>
      </c>
      <c r="AR2683" s="15">
        <v>0</v>
      </c>
      <c r="AS2683" s="15">
        <v>0</v>
      </c>
      <c r="AT2683" s="15">
        <f t="shared" si="207"/>
        <v>0</v>
      </c>
      <c r="AU2683" s="15">
        <v>981.96712890624997</v>
      </c>
      <c r="AV2683" s="15">
        <v>202.94331054687501</v>
      </c>
      <c r="AW2683" s="15">
        <v>643.71347070312504</v>
      </c>
      <c r="AX2683" s="15">
        <v>89.371780883789057</v>
      </c>
      <c r="AY2683" s="15">
        <v>246.95816113281251</v>
      </c>
      <c r="AZ2683" s="15">
        <v>868.09963964843746</v>
      </c>
      <c r="BA2683" s="15">
        <v>45.1316103515625</v>
      </c>
      <c r="BB2683" s="15">
        <v>83.435750610351562</v>
      </c>
      <c r="BC2683" s="15">
        <v>152.82559375</v>
      </c>
      <c r="BD2683" s="15">
        <v>82</v>
      </c>
      <c r="BE2683" s="15">
        <v>82</v>
      </c>
      <c r="BF2683" s="15">
        <v>7.26</v>
      </c>
      <c r="BG2683" s="15">
        <f t="shared" si="208"/>
        <v>3485.7064465332032</v>
      </c>
      <c r="BH2683" t="str">
        <f t="shared" si="209"/>
        <v>UICommon</v>
      </c>
      <c r="BI2683" t="str">
        <f>VLOOKUP(BH2683,[2]Summary!$C$29:$C$56,1,0)</f>
        <v>UICommon</v>
      </c>
      <c r="BJ2683" s="16">
        <v>44562</v>
      </c>
    </row>
    <row r="2684" spans="1:62" x14ac:dyDescent="0.25">
      <c r="A2684" s="13" t="s">
        <v>5425</v>
      </c>
      <c r="B2684" s="13" t="s">
        <v>5426</v>
      </c>
      <c r="C2684" t="s">
        <v>5427</v>
      </c>
      <c r="D2684" t="s">
        <v>595</v>
      </c>
      <c r="E2684" t="s">
        <v>35</v>
      </c>
      <c r="F2684" s="13" t="s">
        <v>20</v>
      </c>
      <c r="H2684" s="15">
        <v>0</v>
      </c>
      <c r="I2684" s="15">
        <v>0</v>
      </c>
      <c r="J2684" s="15">
        <v>0</v>
      </c>
      <c r="K2684" s="15">
        <v>0</v>
      </c>
      <c r="L2684" s="15">
        <v>0</v>
      </c>
      <c r="M2684" s="15">
        <v>0</v>
      </c>
      <c r="N2684" s="15">
        <v>0</v>
      </c>
      <c r="O2684" s="15">
        <v>0</v>
      </c>
      <c r="P2684" s="15">
        <v>0</v>
      </c>
      <c r="Q2684" s="15">
        <v>0</v>
      </c>
      <c r="R2684" s="15">
        <v>0</v>
      </c>
      <c r="S2684" s="15">
        <v>0</v>
      </c>
      <c r="T2684" s="15">
        <f t="shared" si="205"/>
        <v>0</v>
      </c>
      <c r="U2684" s="15">
        <v>0</v>
      </c>
      <c r="V2684" s="15">
        <v>0</v>
      </c>
      <c r="W2684" s="15">
        <v>0</v>
      </c>
      <c r="X2684" s="15">
        <v>0</v>
      </c>
      <c r="Y2684" s="15">
        <v>0</v>
      </c>
      <c r="Z2684" s="15">
        <v>0</v>
      </c>
      <c r="AA2684" s="15">
        <v>0</v>
      </c>
      <c r="AB2684" s="15">
        <v>0</v>
      </c>
      <c r="AC2684" s="15">
        <v>0</v>
      </c>
      <c r="AD2684" s="15">
        <v>0</v>
      </c>
      <c r="AE2684" s="15">
        <v>0</v>
      </c>
      <c r="AF2684" s="15">
        <v>0</v>
      </c>
      <c r="AG2684" s="15">
        <f t="shared" si="206"/>
        <v>0</v>
      </c>
      <c r="AH2684" s="15">
        <v>0</v>
      </c>
      <c r="AI2684" s="15">
        <v>0</v>
      </c>
      <c r="AJ2684" s="15">
        <v>0</v>
      </c>
      <c r="AK2684" s="15">
        <v>0</v>
      </c>
      <c r="AL2684" s="15">
        <v>0</v>
      </c>
      <c r="AM2684" s="15">
        <v>0</v>
      </c>
      <c r="AN2684" s="15">
        <v>0</v>
      </c>
      <c r="AO2684" s="15">
        <v>0</v>
      </c>
      <c r="AP2684" s="15">
        <v>0</v>
      </c>
      <c r="AQ2684" s="15">
        <v>0</v>
      </c>
      <c r="AR2684" s="15">
        <v>0</v>
      </c>
      <c r="AS2684" s="15">
        <v>0</v>
      </c>
      <c r="AT2684" s="15">
        <f t="shared" si="207"/>
        <v>0</v>
      </c>
      <c r="AU2684" s="15">
        <v>0</v>
      </c>
      <c r="AV2684" s="15">
        <v>33.849310546875003</v>
      </c>
      <c r="AW2684" s="15">
        <v>20.73774998474121</v>
      </c>
      <c r="AX2684" s="15">
        <v>44.438049804687502</v>
      </c>
      <c r="AY2684" s="15">
        <v>18.413869873046874</v>
      </c>
      <c r="AZ2684" s="15">
        <v>13.637779907226562</v>
      </c>
      <c r="BA2684" s="15">
        <v>15.685750366210938</v>
      </c>
      <c r="BB2684" s="15">
        <v>34.997910621643065</v>
      </c>
      <c r="BC2684" s="15">
        <v>6.8474099807739259</v>
      </c>
      <c r="BD2684" s="15">
        <v>68.215691528320306</v>
      </c>
      <c r="BE2684" s="15">
        <v>43.24397058105469</v>
      </c>
      <c r="BF2684" s="15">
        <v>77.662779541015624</v>
      </c>
      <c r="BG2684" s="15">
        <f t="shared" si="208"/>
        <v>377.73027273559569</v>
      </c>
      <c r="BH2684" t="str">
        <f t="shared" si="209"/>
        <v>CMPTRANS</v>
      </c>
      <c r="BI2684" t="str">
        <f>VLOOKUP(BH2684,[2]Summary!$C$29:$C$56,1,0)</f>
        <v>CMPTrans</v>
      </c>
      <c r="BJ2684" s="16">
        <v>44562</v>
      </c>
    </row>
    <row r="2685" spans="1:62" x14ac:dyDescent="0.25">
      <c r="A2685" s="13" t="s">
        <v>5428</v>
      </c>
      <c r="B2685" s="13" t="s">
        <v>5429</v>
      </c>
      <c r="C2685" t="s">
        <v>5430</v>
      </c>
      <c r="D2685" t="s">
        <v>596</v>
      </c>
      <c r="E2685" t="s">
        <v>301</v>
      </c>
      <c r="F2685" s="13" t="s">
        <v>60</v>
      </c>
      <c r="H2685" s="15">
        <v>0</v>
      </c>
      <c r="I2685" s="15">
        <v>0</v>
      </c>
      <c r="J2685" s="15">
        <v>0</v>
      </c>
      <c r="K2685" s="15">
        <v>0</v>
      </c>
      <c r="L2685" s="15">
        <v>0</v>
      </c>
      <c r="M2685" s="15">
        <v>0</v>
      </c>
      <c r="N2685" s="15">
        <v>0</v>
      </c>
      <c r="O2685" s="15">
        <v>0</v>
      </c>
      <c r="P2685" s="15">
        <v>0</v>
      </c>
      <c r="Q2685" s="15">
        <v>0</v>
      </c>
      <c r="R2685" s="15">
        <v>0</v>
      </c>
      <c r="S2685" s="15">
        <v>0</v>
      </c>
      <c r="T2685" s="15">
        <f t="shared" si="205"/>
        <v>0</v>
      </c>
      <c r="U2685" s="15">
        <v>0</v>
      </c>
      <c r="V2685" s="15">
        <v>0</v>
      </c>
      <c r="W2685" s="15">
        <v>0</v>
      </c>
      <c r="X2685" s="15">
        <v>0</v>
      </c>
      <c r="Y2685" s="15">
        <v>0</v>
      </c>
      <c r="Z2685" s="15">
        <v>0</v>
      </c>
      <c r="AA2685" s="15">
        <v>0</v>
      </c>
      <c r="AB2685" s="15">
        <v>0</v>
      </c>
      <c r="AC2685" s="15">
        <v>0</v>
      </c>
      <c r="AD2685" s="15">
        <v>0</v>
      </c>
      <c r="AE2685" s="15">
        <v>0</v>
      </c>
      <c r="AF2685" s="15">
        <v>0</v>
      </c>
      <c r="AG2685" s="15">
        <f t="shared" si="206"/>
        <v>0</v>
      </c>
      <c r="AH2685" s="15">
        <v>0</v>
      </c>
      <c r="AI2685" s="15">
        <v>0</v>
      </c>
      <c r="AJ2685" s="15">
        <v>0</v>
      </c>
      <c r="AK2685" s="15">
        <v>0</v>
      </c>
      <c r="AL2685" s="15">
        <v>0</v>
      </c>
      <c r="AM2685" s="15">
        <v>0</v>
      </c>
      <c r="AN2685" s="15">
        <v>0</v>
      </c>
      <c r="AO2685" s="15">
        <v>0</v>
      </c>
      <c r="AP2685" s="15">
        <v>0</v>
      </c>
      <c r="AQ2685" s="15">
        <v>0</v>
      </c>
      <c r="AR2685" s="15">
        <v>0</v>
      </c>
      <c r="AS2685" s="15">
        <v>0</v>
      </c>
      <c r="AT2685" s="15">
        <f t="shared" si="207"/>
        <v>0</v>
      </c>
      <c r="AU2685" s="15">
        <v>0</v>
      </c>
      <c r="AV2685" s="15">
        <v>0</v>
      </c>
      <c r="AW2685" s="15">
        <v>-2.875</v>
      </c>
      <c r="AX2685" s="15">
        <v>0</v>
      </c>
      <c r="AY2685" s="15">
        <v>0</v>
      </c>
      <c r="AZ2685" s="15">
        <v>0</v>
      </c>
      <c r="BA2685" s="15">
        <v>0</v>
      </c>
      <c r="BB2685" s="15">
        <v>0</v>
      </c>
      <c r="BC2685" s="15">
        <v>0</v>
      </c>
      <c r="BD2685" s="15">
        <v>0</v>
      </c>
      <c r="BE2685" s="15">
        <v>0</v>
      </c>
      <c r="BF2685" s="15">
        <v>0</v>
      </c>
      <c r="BG2685" s="15">
        <f t="shared" si="208"/>
        <v>-2.875</v>
      </c>
      <c r="BH2685" t="str">
        <f t="shared" si="209"/>
        <v>RGECommon</v>
      </c>
      <c r="BI2685" t="str">
        <f>VLOOKUP(BH2685,[2]Summary!$C$29:$C$56,1,0)</f>
        <v>RGECommon</v>
      </c>
      <c r="BJ2685" s="16">
        <v>44287</v>
      </c>
    </row>
    <row r="2686" spans="1:62" x14ac:dyDescent="0.25">
      <c r="A2686" s="13" t="s">
        <v>5431</v>
      </c>
      <c r="B2686" s="13" t="s">
        <v>5432</v>
      </c>
      <c r="C2686" t="s">
        <v>5433</v>
      </c>
      <c r="D2686" t="s">
        <v>18</v>
      </c>
      <c r="E2686" t="s">
        <v>19</v>
      </c>
      <c r="F2686" s="13" t="s">
        <v>22</v>
      </c>
      <c r="H2686" s="15">
        <v>0</v>
      </c>
      <c r="I2686" s="15">
        <v>0</v>
      </c>
      <c r="J2686" s="15">
        <v>0</v>
      </c>
      <c r="K2686" s="15">
        <v>0</v>
      </c>
      <c r="L2686" s="15">
        <v>0</v>
      </c>
      <c r="M2686" s="15">
        <v>0</v>
      </c>
      <c r="N2686" s="15">
        <v>0</v>
      </c>
      <c r="O2686" s="15">
        <v>0</v>
      </c>
      <c r="P2686" s="15">
        <v>0</v>
      </c>
      <c r="Q2686" s="15">
        <v>0</v>
      </c>
      <c r="R2686" s="15">
        <v>0</v>
      </c>
      <c r="S2686" s="15">
        <v>0</v>
      </c>
      <c r="T2686" s="15">
        <f t="shared" si="205"/>
        <v>0</v>
      </c>
      <c r="U2686" s="15">
        <v>0</v>
      </c>
      <c r="V2686" s="15">
        <v>0</v>
      </c>
      <c r="W2686" s="15">
        <v>0</v>
      </c>
      <c r="X2686" s="15">
        <v>0</v>
      </c>
      <c r="Y2686" s="15">
        <v>0</v>
      </c>
      <c r="Z2686" s="15">
        <v>0</v>
      </c>
      <c r="AA2686" s="15">
        <v>0</v>
      </c>
      <c r="AB2686" s="15">
        <v>0</v>
      </c>
      <c r="AC2686" s="15">
        <v>0</v>
      </c>
      <c r="AD2686" s="15">
        <v>0</v>
      </c>
      <c r="AE2686" s="15">
        <v>0</v>
      </c>
      <c r="AF2686" s="15">
        <v>0</v>
      </c>
      <c r="AG2686" s="15">
        <f t="shared" si="206"/>
        <v>0</v>
      </c>
      <c r="AH2686" s="15">
        <v>0</v>
      </c>
      <c r="AI2686" s="15">
        <v>0</v>
      </c>
      <c r="AJ2686" s="15">
        <v>0</v>
      </c>
      <c r="AK2686" s="15">
        <v>0</v>
      </c>
      <c r="AL2686" s="15">
        <v>0</v>
      </c>
      <c r="AM2686" s="15">
        <v>0</v>
      </c>
      <c r="AN2686" s="15">
        <v>0</v>
      </c>
      <c r="AO2686" s="15">
        <v>0</v>
      </c>
      <c r="AP2686" s="15">
        <v>0</v>
      </c>
      <c r="AQ2686" s="15">
        <v>0</v>
      </c>
      <c r="AR2686" s="15">
        <v>0</v>
      </c>
      <c r="AS2686" s="15">
        <v>0</v>
      </c>
      <c r="AT2686" s="15">
        <f t="shared" si="207"/>
        <v>0</v>
      </c>
      <c r="AU2686" s="15">
        <v>-0.9909299926757813</v>
      </c>
      <c r="AV2686" s="15">
        <v>-1.010219970703125</v>
      </c>
      <c r="AW2686" s="15">
        <v>80.441681152343747</v>
      </c>
      <c r="AX2686" s="15">
        <v>151.17465979385375</v>
      </c>
      <c r="AY2686" s="15">
        <v>86.647108886718755</v>
      </c>
      <c r="AZ2686" s="15">
        <v>0</v>
      </c>
      <c r="BA2686" s="15">
        <v>0</v>
      </c>
      <c r="BB2686" s="15">
        <v>124.61714111328125</v>
      </c>
      <c r="BC2686" s="15">
        <v>58.531669799804689</v>
      </c>
      <c r="BD2686" s="15">
        <v>103.37680193328858</v>
      </c>
      <c r="BE2686" s="15">
        <v>191.43946940422057</v>
      </c>
      <c r="BF2686" s="15">
        <v>134.25580193328858</v>
      </c>
      <c r="BG2686" s="15">
        <f t="shared" si="208"/>
        <v>928.48318405342104</v>
      </c>
      <c r="BH2686" t="str">
        <f t="shared" si="209"/>
        <v>UIDIST</v>
      </c>
      <c r="BI2686" t="str">
        <f>VLOOKUP(BH2686,[2]Summary!$C$29:$C$56,1,0)</f>
        <v>UIDist</v>
      </c>
      <c r="BJ2686" s="16">
        <v>44562</v>
      </c>
    </row>
    <row r="2687" spans="1:62" x14ac:dyDescent="0.25">
      <c r="A2687" s="13" t="s">
        <v>5434</v>
      </c>
      <c r="B2687" s="13" t="s">
        <v>5435</v>
      </c>
      <c r="C2687" t="s">
        <v>5436</v>
      </c>
      <c r="D2687" t="s">
        <v>18</v>
      </c>
      <c r="E2687" t="s">
        <v>19</v>
      </c>
      <c r="F2687" s="13" t="s">
        <v>22</v>
      </c>
      <c r="H2687" s="15">
        <v>0</v>
      </c>
      <c r="I2687" s="15">
        <v>0</v>
      </c>
      <c r="J2687" s="15">
        <v>0</v>
      </c>
      <c r="K2687" s="15">
        <v>0</v>
      </c>
      <c r="L2687" s="15">
        <v>0</v>
      </c>
      <c r="M2687" s="15">
        <v>0</v>
      </c>
      <c r="N2687" s="15">
        <v>0</v>
      </c>
      <c r="O2687" s="15">
        <v>0</v>
      </c>
      <c r="P2687" s="15">
        <v>0</v>
      </c>
      <c r="Q2687" s="15">
        <v>0</v>
      </c>
      <c r="R2687" s="15">
        <v>0</v>
      </c>
      <c r="S2687" s="15">
        <v>0</v>
      </c>
      <c r="T2687" s="15">
        <f t="shared" si="205"/>
        <v>0</v>
      </c>
      <c r="U2687" s="15">
        <v>0</v>
      </c>
      <c r="V2687" s="15">
        <v>0</v>
      </c>
      <c r="W2687" s="15">
        <v>0</v>
      </c>
      <c r="X2687" s="15">
        <v>0</v>
      </c>
      <c r="Y2687" s="15">
        <v>0</v>
      </c>
      <c r="Z2687" s="15">
        <v>0</v>
      </c>
      <c r="AA2687" s="15">
        <v>0</v>
      </c>
      <c r="AB2687" s="15">
        <v>0</v>
      </c>
      <c r="AC2687" s="15">
        <v>0</v>
      </c>
      <c r="AD2687" s="15">
        <v>0</v>
      </c>
      <c r="AE2687" s="15">
        <v>0</v>
      </c>
      <c r="AF2687" s="15">
        <v>0</v>
      </c>
      <c r="AG2687" s="15">
        <f t="shared" si="206"/>
        <v>0</v>
      </c>
      <c r="AH2687" s="15">
        <v>0</v>
      </c>
      <c r="AI2687" s="15">
        <v>0</v>
      </c>
      <c r="AJ2687" s="15">
        <v>0</v>
      </c>
      <c r="AK2687" s="15">
        <v>0</v>
      </c>
      <c r="AL2687" s="15">
        <v>0</v>
      </c>
      <c r="AM2687" s="15">
        <v>0</v>
      </c>
      <c r="AN2687" s="15">
        <v>0</v>
      </c>
      <c r="AO2687" s="15">
        <v>0</v>
      </c>
      <c r="AP2687" s="15">
        <v>0</v>
      </c>
      <c r="AQ2687" s="15">
        <v>0</v>
      </c>
      <c r="AR2687" s="15">
        <v>0</v>
      </c>
      <c r="AS2687" s="15">
        <v>0</v>
      </c>
      <c r="AT2687" s="15">
        <f t="shared" si="207"/>
        <v>0</v>
      </c>
      <c r="AU2687" s="15">
        <v>0</v>
      </c>
      <c r="AV2687" s="15">
        <v>7.9314398193359379</v>
      </c>
      <c r="AW2687" s="15">
        <v>-0.33337998962402343</v>
      </c>
      <c r="AX2687" s="15">
        <v>1.6633900146484375</v>
      </c>
      <c r="AY2687" s="15">
        <v>0</v>
      </c>
      <c r="AZ2687" s="15">
        <v>18.826550048828125</v>
      </c>
      <c r="BA2687" s="15">
        <v>14.222490356445313</v>
      </c>
      <c r="BB2687" s="15">
        <v>0</v>
      </c>
      <c r="BC2687" s="15">
        <v>-1.41652001953125</v>
      </c>
      <c r="BD2687" s="15">
        <v>4.5437800292968751</v>
      </c>
      <c r="BE2687" s="15">
        <v>4.5437800292968751</v>
      </c>
      <c r="BF2687" s="15">
        <v>4.5437800292968751</v>
      </c>
      <c r="BG2687" s="15">
        <f t="shared" si="208"/>
        <v>54.525310317993167</v>
      </c>
      <c r="BH2687" t="str">
        <f t="shared" si="209"/>
        <v>UIDIST</v>
      </c>
      <c r="BI2687" t="str">
        <f>VLOOKUP(BH2687,[2]Summary!$C$29:$C$56,1,0)</f>
        <v>UIDist</v>
      </c>
      <c r="BJ2687" s="16">
        <v>44562</v>
      </c>
    </row>
    <row r="2688" spans="1:62" x14ac:dyDescent="0.25">
      <c r="A2688" s="13" t="s">
        <v>5437</v>
      </c>
      <c r="B2688" s="13" t="s">
        <v>5438</v>
      </c>
      <c r="C2688" t="s">
        <v>5439</v>
      </c>
      <c r="D2688" t="s">
        <v>18</v>
      </c>
      <c r="E2688" t="s">
        <v>19</v>
      </c>
      <c r="F2688" s="13" t="s">
        <v>22</v>
      </c>
      <c r="H2688" s="15">
        <v>0</v>
      </c>
      <c r="I2688" s="15">
        <v>0</v>
      </c>
      <c r="J2688" s="15">
        <v>0</v>
      </c>
      <c r="K2688" s="15">
        <v>0</v>
      </c>
      <c r="L2688" s="15">
        <v>0</v>
      </c>
      <c r="M2688" s="15">
        <v>0</v>
      </c>
      <c r="N2688" s="15">
        <v>0</v>
      </c>
      <c r="O2688" s="15">
        <v>0</v>
      </c>
      <c r="P2688" s="15">
        <v>0</v>
      </c>
      <c r="Q2688" s="15">
        <v>0</v>
      </c>
      <c r="R2688" s="15">
        <v>0</v>
      </c>
      <c r="S2688" s="15">
        <v>0</v>
      </c>
      <c r="T2688" s="15">
        <f t="shared" si="205"/>
        <v>0</v>
      </c>
      <c r="U2688" s="15">
        <v>0</v>
      </c>
      <c r="V2688" s="15">
        <v>0</v>
      </c>
      <c r="W2688" s="15">
        <v>0</v>
      </c>
      <c r="X2688" s="15">
        <v>0</v>
      </c>
      <c r="Y2688" s="15">
        <v>0</v>
      </c>
      <c r="Z2688" s="15">
        <v>0</v>
      </c>
      <c r="AA2688" s="15">
        <v>0</v>
      </c>
      <c r="AB2688" s="15">
        <v>0</v>
      </c>
      <c r="AC2688" s="15">
        <v>0</v>
      </c>
      <c r="AD2688" s="15">
        <v>0</v>
      </c>
      <c r="AE2688" s="15">
        <v>0</v>
      </c>
      <c r="AF2688" s="15">
        <v>0</v>
      </c>
      <c r="AG2688" s="15">
        <f t="shared" si="206"/>
        <v>0</v>
      </c>
      <c r="AH2688" s="15">
        <v>0</v>
      </c>
      <c r="AI2688" s="15">
        <v>0</v>
      </c>
      <c r="AJ2688" s="15">
        <v>0</v>
      </c>
      <c r="AK2688" s="15">
        <v>0</v>
      </c>
      <c r="AL2688" s="15">
        <v>0</v>
      </c>
      <c r="AM2688" s="15">
        <v>0</v>
      </c>
      <c r="AN2688" s="15">
        <v>0</v>
      </c>
      <c r="AO2688" s="15">
        <v>0</v>
      </c>
      <c r="AP2688" s="15">
        <v>0</v>
      </c>
      <c r="AQ2688" s="15">
        <v>0</v>
      </c>
      <c r="AR2688" s="15">
        <v>0</v>
      </c>
      <c r="AS2688" s="15">
        <v>0</v>
      </c>
      <c r="AT2688" s="15">
        <f t="shared" si="207"/>
        <v>0</v>
      </c>
      <c r="AU2688" s="15">
        <v>0</v>
      </c>
      <c r="AV2688" s="15">
        <v>14.244359741210937</v>
      </c>
      <c r="AW2688" s="15">
        <v>3.8678600692749026</v>
      </c>
      <c r="AX2688" s="15">
        <v>3.8050100555419921</v>
      </c>
      <c r="AY2688" s="15">
        <v>1.5997999572753907</v>
      </c>
      <c r="AZ2688" s="15">
        <v>6.3860000610351561E-2</v>
      </c>
      <c r="BA2688" s="15">
        <v>19.248860107421876</v>
      </c>
      <c r="BB2688" s="15">
        <v>0</v>
      </c>
      <c r="BC2688" s="15">
        <v>-1.2289200134277343</v>
      </c>
      <c r="BD2688" s="15">
        <v>4.6223199462890623</v>
      </c>
      <c r="BE2688" s="15">
        <v>4.6223199462890623</v>
      </c>
      <c r="BF2688" s="15">
        <v>4.6223199462890623</v>
      </c>
      <c r="BG2688" s="15">
        <f t="shared" si="208"/>
        <v>55.467789756774899</v>
      </c>
      <c r="BH2688" t="str">
        <f t="shared" si="209"/>
        <v>UIDIST</v>
      </c>
      <c r="BI2688" t="str">
        <f>VLOOKUP(BH2688,[2]Summary!$C$29:$C$56,1,0)</f>
        <v>UIDist</v>
      </c>
      <c r="BJ2688" s="16">
        <v>44562</v>
      </c>
    </row>
    <row r="2689" spans="1:62" x14ac:dyDescent="0.25">
      <c r="A2689" s="13">
        <v>802250.02</v>
      </c>
      <c r="B2689" s="13" t="s">
        <v>5440</v>
      </c>
      <c r="C2689" t="s">
        <v>5441</v>
      </c>
      <c r="D2689" t="s">
        <v>18</v>
      </c>
      <c r="E2689" t="s">
        <v>35</v>
      </c>
      <c r="F2689" s="13" t="s">
        <v>20</v>
      </c>
      <c r="H2689" s="15">
        <v>0</v>
      </c>
      <c r="I2689" s="15">
        <v>0</v>
      </c>
      <c r="J2689" s="15">
        <v>0</v>
      </c>
      <c r="K2689" s="15">
        <v>0</v>
      </c>
      <c r="L2689" s="15">
        <v>0</v>
      </c>
      <c r="M2689" s="15">
        <v>1.6419999999999999</v>
      </c>
      <c r="N2689" s="15">
        <v>2.4E-2</v>
      </c>
      <c r="O2689" s="15">
        <v>0</v>
      </c>
      <c r="P2689" s="15">
        <v>1E-3</v>
      </c>
      <c r="Q2689" s="15">
        <v>0.39</v>
      </c>
      <c r="R2689" s="15">
        <v>0.875</v>
      </c>
      <c r="S2689" s="15">
        <v>0.75900000000000001</v>
      </c>
      <c r="T2689" s="15">
        <f t="shared" si="205"/>
        <v>3.6909999999999998</v>
      </c>
      <c r="U2689" s="15">
        <v>2.6719999313354493E-2</v>
      </c>
      <c r="V2689" s="15">
        <v>0.24802000045776368</v>
      </c>
      <c r="W2689" s="15">
        <v>2.8110000610351564E-2</v>
      </c>
      <c r="X2689" s="15">
        <v>1.104610013961792</v>
      </c>
      <c r="Y2689" s="15">
        <v>1.1377699699401855</v>
      </c>
      <c r="Z2689" s="15">
        <v>0.41505999755859374</v>
      </c>
      <c r="AA2689" s="15">
        <v>0.40618000030517576</v>
      </c>
      <c r="AB2689" s="15">
        <v>0.47917998123168948</v>
      </c>
      <c r="AC2689" s="15">
        <v>0.22363000106811523</v>
      </c>
      <c r="AD2689" s="15">
        <v>0.47358998870849611</v>
      </c>
      <c r="AE2689" s="15">
        <v>0.10488000297546386</v>
      </c>
      <c r="AF2689" s="15">
        <v>5.9150001525878904E-2</v>
      </c>
      <c r="AG2689" s="15">
        <f t="shared" si="206"/>
        <v>4.7068999576568604</v>
      </c>
      <c r="AH2689" s="15">
        <v>6.0240001678466798E-2</v>
      </c>
      <c r="AI2689" s="15">
        <v>6.0240001678466798E-2</v>
      </c>
      <c r="AJ2689" s="15">
        <v>6.0240001678466798E-2</v>
      </c>
      <c r="AK2689" s="15">
        <v>5.8720001220703123E-2</v>
      </c>
      <c r="AL2689" s="15">
        <v>5.8720001220703123E-2</v>
      </c>
      <c r="AM2689" s="15">
        <v>0.74206999969482423</v>
      </c>
      <c r="AN2689" s="15">
        <v>6.4459999084472655E-2</v>
      </c>
      <c r="AO2689" s="15">
        <v>6.4459999084472655E-2</v>
      </c>
      <c r="AP2689" s="15">
        <v>6.1119998931884766E-2</v>
      </c>
      <c r="AQ2689" s="15">
        <v>6.0999999999999999E-2</v>
      </c>
      <c r="AR2689" s="15">
        <v>6.1119998931884766E-2</v>
      </c>
      <c r="AS2689" s="15">
        <v>6.4669998168945309E-2</v>
      </c>
      <c r="AT2689" s="15">
        <f t="shared" si="207"/>
        <v>1.417060001373291</v>
      </c>
      <c r="AU2689" s="15">
        <v>5.877000045776367E-2</v>
      </c>
      <c r="AV2689" s="15">
        <v>4.736000061035156E-2</v>
      </c>
      <c r="AW2689" s="15">
        <v>1.6940000534057618E-2</v>
      </c>
      <c r="AX2689" s="15">
        <v>0</v>
      </c>
      <c r="AY2689" s="15">
        <v>-8.0799999237060553E-3</v>
      </c>
      <c r="AZ2689" s="15">
        <v>0</v>
      </c>
      <c r="BA2689" s="15">
        <v>0</v>
      </c>
      <c r="BB2689" s="15">
        <v>0</v>
      </c>
      <c r="BC2689" s="15">
        <v>-3.2000000476837156E-3</v>
      </c>
      <c r="BD2689" s="15">
        <v>0</v>
      </c>
      <c r="BE2689" s="15">
        <v>0</v>
      </c>
      <c r="BF2689" s="15">
        <v>0</v>
      </c>
      <c r="BG2689" s="15">
        <f t="shared" si="208"/>
        <v>0.11179000163078308</v>
      </c>
      <c r="BH2689" t="str">
        <f t="shared" si="209"/>
        <v>UITRANS</v>
      </c>
      <c r="BI2689" t="str">
        <f>VLOOKUP(BH2689,[2]Summary!$C$29:$C$56,1,0)</f>
        <v>UITrans</v>
      </c>
      <c r="BJ2689" s="16">
        <v>44470</v>
      </c>
    </row>
    <row r="2690" spans="1:62" x14ac:dyDescent="0.25">
      <c r="A2690" s="13">
        <v>801682.02</v>
      </c>
      <c r="B2690" s="13" t="s">
        <v>5442</v>
      </c>
      <c r="C2690" t="s">
        <v>5443</v>
      </c>
      <c r="D2690" t="s">
        <v>18</v>
      </c>
      <c r="E2690" t="s">
        <v>35</v>
      </c>
      <c r="F2690" s="13" t="s">
        <v>20</v>
      </c>
      <c r="H2690" s="15">
        <v>2E-3</v>
      </c>
      <c r="I2690" s="15">
        <v>2E-3</v>
      </c>
      <c r="J2690" s="15">
        <v>2E-3</v>
      </c>
      <c r="K2690" s="15">
        <v>2E-3</v>
      </c>
      <c r="L2690" s="15">
        <v>2E-3</v>
      </c>
      <c r="M2690" s="15">
        <v>0</v>
      </c>
      <c r="N2690" s="15">
        <v>0</v>
      </c>
      <c r="O2690" s="15">
        <v>0</v>
      </c>
      <c r="P2690" s="15">
        <v>1E-3</v>
      </c>
      <c r="Q2690" s="15">
        <v>1E-3</v>
      </c>
      <c r="R2690" s="15">
        <v>1E-3</v>
      </c>
      <c r="S2690" s="15">
        <v>5.0000000000000001E-3</v>
      </c>
      <c r="T2690" s="15">
        <f t="shared" si="205"/>
        <v>1.8000000000000002E-2</v>
      </c>
      <c r="U2690" s="15">
        <v>4.0300002098083492E-3</v>
      </c>
      <c r="V2690" s="15">
        <v>4.0300002098083492E-3</v>
      </c>
      <c r="W2690" s="15">
        <v>0.18938999557495118</v>
      </c>
      <c r="X2690" s="15">
        <v>5.9899997711181643E-3</v>
      </c>
      <c r="Y2690" s="15">
        <v>5.9899997711181643E-3</v>
      </c>
      <c r="Z2690" s="15">
        <v>5.9699997901916501E-3</v>
      </c>
      <c r="AA2690" s="15">
        <v>6.199999809265137E-3</v>
      </c>
      <c r="AB2690" s="15">
        <v>6.199999809265137E-3</v>
      </c>
      <c r="AC2690" s="15">
        <v>5.1300001144409177E-3</v>
      </c>
      <c r="AD2690" s="15">
        <v>5.1300001144409177E-3</v>
      </c>
      <c r="AE2690" s="15">
        <v>5.1300001144409177E-3</v>
      </c>
      <c r="AF2690" s="15">
        <v>6.3299999237060546E-3</v>
      </c>
      <c r="AG2690" s="15">
        <f t="shared" si="206"/>
        <v>0.24951999521255494</v>
      </c>
      <c r="AH2690" s="15">
        <v>6.460000038146973E-3</v>
      </c>
      <c r="AI2690" s="15">
        <v>6.460000038146973E-3</v>
      </c>
      <c r="AJ2690" s="15">
        <v>6.460000038146973E-3</v>
      </c>
      <c r="AK2690" s="15">
        <v>6.289999961853027E-3</v>
      </c>
      <c r="AL2690" s="15">
        <v>6.289999961853027E-3</v>
      </c>
      <c r="AM2690" s="15">
        <v>2.9100000858306883E-3</v>
      </c>
      <c r="AN2690" s="15">
        <v>6.3800001144409179E-3</v>
      </c>
      <c r="AO2690" s="15">
        <v>6.3800001144409179E-3</v>
      </c>
      <c r="AP2690" s="15">
        <v>6.0500001907348635E-3</v>
      </c>
      <c r="AQ2690" s="15">
        <v>6.0000000000000001E-3</v>
      </c>
      <c r="AR2690" s="15">
        <v>6.0500001907348635E-3</v>
      </c>
      <c r="AS2690" s="15">
        <v>6.4000000953674313E-3</v>
      </c>
      <c r="AT2690" s="15">
        <f t="shared" si="207"/>
        <v>7.2130000829696644E-2</v>
      </c>
      <c r="AU2690" s="15">
        <v>5.8200001716613766E-3</v>
      </c>
      <c r="AV2690" s="15">
        <v>4.690000057220459E-3</v>
      </c>
      <c r="AW2690" s="15">
        <v>1.7000000476837158E-3</v>
      </c>
      <c r="AX2690" s="15">
        <v>0</v>
      </c>
      <c r="AY2690" s="15">
        <v>-8.0000001192092891E-4</v>
      </c>
      <c r="AZ2690" s="15">
        <v>0</v>
      </c>
      <c r="BA2690" s="15">
        <v>0</v>
      </c>
      <c r="BB2690" s="15">
        <v>0</v>
      </c>
      <c r="BC2690" s="15">
        <v>-3.3000001311302184E-4</v>
      </c>
      <c r="BD2690" s="15">
        <v>0</v>
      </c>
      <c r="BE2690" s="15">
        <v>0</v>
      </c>
      <c r="BF2690" s="15">
        <v>0</v>
      </c>
      <c r="BG2690" s="15">
        <f t="shared" si="208"/>
        <v>1.1080000251531602E-2</v>
      </c>
      <c r="BH2690" t="str">
        <f t="shared" si="209"/>
        <v>UITRANS</v>
      </c>
      <c r="BI2690" t="str">
        <f>VLOOKUP(BH2690,[2]Summary!$C$29:$C$56,1,0)</f>
        <v>UITrans</v>
      </c>
      <c r="BJ2690" s="16">
        <v>44470</v>
      </c>
    </row>
    <row r="2691" spans="1:62" x14ac:dyDescent="0.25">
      <c r="A2691" s="13" t="s">
        <v>5444</v>
      </c>
      <c r="B2691" s="13" t="s">
        <v>5445</v>
      </c>
      <c r="C2691" t="s">
        <v>5446</v>
      </c>
      <c r="D2691" t="s">
        <v>307</v>
      </c>
      <c r="E2691" t="s">
        <v>475</v>
      </c>
      <c r="F2691" s="13" t="s">
        <v>302</v>
      </c>
      <c r="H2691" s="15">
        <v>0</v>
      </c>
      <c r="I2691" s="15">
        <v>0</v>
      </c>
      <c r="J2691" s="15">
        <v>0</v>
      </c>
      <c r="K2691" s="15">
        <v>0</v>
      </c>
      <c r="L2691" s="15">
        <v>0</v>
      </c>
      <c r="M2691" s="15">
        <v>0</v>
      </c>
      <c r="N2691" s="15">
        <v>0</v>
      </c>
      <c r="O2691" s="15">
        <v>0</v>
      </c>
      <c r="P2691" s="15">
        <v>0</v>
      </c>
      <c r="Q2691" s="15">
        <v>0</v>
      </c>
      <c r="R2691" s="15">
        <v>0</v>
      </c>
      <c r="S2691" s="15">
        <v>0</v>
      </c>
      <c r="T2691" s="15">
        <f t="shared" ref="T2691:T2754" si="210">SUM(H2691:S2691)</f>
        <v>0</v>
      </c>
      <c r="U2691" s="15">
        <v>0</v>
      </c>
      <c r="V2691" s="15">
        <v>0</v>
      </c>
      <c r="W2691" s="15">
        <v>0</v>
      </c>
      <c r="X2691" s="15">
        <v>0</v>
      </c>
      <c r="Y2691" s="15">
        <v>0</v>
      </c>
      <c r="Z2691" s="15">
        <v>0</v>
      </c>
      <c r="AA2691" s="15">
        <v>0</v>
      </c>
      <c r="AB2691" s="15">
        <v>0</v>
      </c>
      <c r="AC2691" s="15">
        <v>0</v>
      </c>
      <c r="AD2691" s="15">
        <v>0</v>
      </c>
      <c r="AE2691" s="15">
        <v>0</v>
      </c>
      <c r="AF2691" s="15">
        <v>0</v>
      </c>
      <c r="AG2691" s="15">
        <f t="shared" ref="AG2691:AG2754" si="211">SUM(U2691:AF2691)</f>
        <v>0</v>
      </c>
      <c r="AH2691" s="15">
        <v>0</v>
      </c>
      <c r="AI2691" s="15">
        <v>0</v>
      </c>
      <c r="AJ2691" s="15">
        <v>0</v>
      </c>
      <c r="AK2691" s="15">
        <v>0</v>
      </c>
      <c r="AL2691" s="15">
        <v>0</v>
      </c>
      <c r="AM2691" s="15">
        <v>0</v>
      </c>
      <c r="AN2691" s="15">
        <v>0</v>
      </c>
      <c r="AO2691" s="15">
        <v>0</v>
      </c>
      <c r="AP2691" s="15">
        <v>0</v>
      </c>
      <c r="AQ2691" s="15">
        <v>0</v>
      </c>
      <c r="AR2691" s="15">
        <v>0</v>
      </c>
      <c r="AS2691" s="15">
        <v>0</v>
      </c>
      <c r="AT2691" s="15">
        <f t="shared" ref="AT2691:AT2754" si="212">SUM(AH2691:AS2691)</f>
        <v>0</v>
      </c>
      <c r="AU2691" s="15">
        <v>-116.78507066392899</v>
      </c>
      <c r="AV2691" s="15">
        <v>-4.8069999694824221E-2</v>
      </c>
      <c r="AW2691" s="15">
        <v>91.229840087890622</v>
      </c>
      <c r="AX2691" s="15">
        <v>70.908421415328974</v>
      </c>
      <c r="AY2691" s="15">
        <v>132.60868116760253</v>
      </c>
      <c r="AZ2691" s="15">
        <v>184.08723629760743</v>
      </c>
      <c r="BA2691" s="15">
        <v>67.824139862060548</v>
      </c>
      <c r="BB2691" s="15">
        <v>238.5028631591797</v>
      </c>
      <c r="BC2691" s="15">
        <v>-40.472003631591797</v>
      </c>
      <c r="BD2691" s="15">
        <v>97.923000000000002</v>
      </c>
      <c r="BE2691" s="15">
        <v>98.339170013427733</v>
      </c>
      <c r="BF2691" s="15">
        <v>98.757109985351562</v>
      </c>
      <c r="BG2691" s="15">
        <f t="shared" ref="BG2691:BG2754" si="213">SUM(AU2691:BF2691)</f>
        <v>922.87531769323357</v>
      </c>
      <c r="BH2691" t="str">
        <f t="shared" ref="BH2691:BH2754" si="214">D2691&amp;E2691</f>
        <v>BGCGas</v>
      </c>
      <c r="BI2691" t="str">
        <f>VLOOKUP(BH2691,[2]Summary!$C$29:$C$56,1,0)</f>
        <v>BGCGas</v>
      </c>
      <c r="BJ2691" s="16">
        <v>44562</v>
      </c>
    </row>
    <row r="2692" spans="1:62" x14ac:dyDescent="0.25">
      <c r="A2692" s="13" t="s">
        <v>5447</v>
      </c>
      <c r="B2692" s="13" t="s">
        <v>5448</v>
      </c>
      <c r="C2692" t="s">
        <v>5449</v>
      </c>
      <c r="D2692" t="s">
        <v>599</v>
      </c>
      <c r="E2692" t="s">
        <v>475</v>
      </c>
      <c r="F2692" s="13" t="s">
        <v>426</v>
      </c>
      <c r="H2692" s="15">
        <v>0</v>
      </c>
      <c r="I2692" s="15">
        <v>0</v>
      </c>
      <c r="J2692" s="15">
        <v>0</v>
      </c>
      <c r="K2692" s="15">
        <v>0</v>
      </c>
      <c r="L2692" s="15">
        <v>0</v>
      </c>
      <c r="M2692" s="15">
        <v>0</v>
      </c>
      <c r="N2692" s="15">
        <v>0</v>
      </c>
      <c r="O2692" s="15">
        <v>0</v>
      </c>
      <c r="P2692" s="15">
        <v>0</v>
      </c>
      <c r="Q2692" s="15">
        <v>0</v>
      </c>
      <c r="R2692" s="15">
        <v>0</v>
      </c>
      <c r="S2692" s="15">
        <v>0</v>
      </c>
      <c r="T2692" s="15">
        <f t="shared" si="210"/>
        <v>0</v>
      </c>
      <c r="U2692" s="15">
        <v>0</v>
      </c>
      <c r="V2692" s="15">
        <v>0</v>
      </c>
      <c r="W2692" s="15">
        <v>0</v>
      </c>
      <c r="X2692" s="15">
        <v>0</v>
      </c>
      <c r="Y2692" s="15">
        <v>0</v>
      </c>
      <c r="Z2692" s="15">
        <v>0</v>
      </c>
      <c r="AA2692" s="15">
        <v>0</v>
      </c>
      <c r="AB2692" s="15">
        <v>0</v>
      </c>
      <c r="AC2692" s="15">
        <v>0</v>
      </c>
      <c r="AD2692" s="15">
        <v>0</v>
      </c>
      <c r="AE2692" s="15">
        <v>0</v>
      </c>
      <c r="AF2692" s="15">
        <v>0</v>
      </c>
      <c r="AG2692" s="15">
        <f t="shared" si="211"/>
        <v>0</v>
      </c>
      <c r="AH2692" s="15">
        <v>0</v>
      </c>
      <c r="AI2692" s="15">
        <v>0</v>
      </c>
      <c r="AJ2692" s="15">
        <v>0</v>
      </c>
      <c r="AK2692" s="15">
        <v>0</v>
      </c>
      <c r="AL2692" s="15">
        <v>0</v>
      </c>
      <c r="AM2692" s="15">
        <v>0</v>
      </c>
      <c r="AN2692" s="15">
        <v>0</v>
      </c>
      <c r="AO2692" s="15">
        <v>0</v>
      </c>
      <c r="AP2692" s="15">
        <v>0</v>
      </c>
      <c r="AQ2692" s="15">
        <v>0</v>
      </c>
      <c r="AR2692" s="15">
        <v>0</v>
      </c>
      <c r="AS2692" s="15">
        <v>0</v>
      </c>
      <c r="AT2692" s="15">
        <f t="shared" si="212"/>
        <v>0</v>
      </c>
      <c r="AU2692" s="15">
        <v>0</v>
      </c>
      <c r="AV2692" s="15">
        <v>0</v>
      </c>
      <c r="AW2692" s="15">
        <v>0</v>
      </c>
      <c r="AX2692" s="15">
        <v>252.43486108398437</v>
      </c>
      <c r="AY2692" s="15">
        <v>1.2829599609375</v>
      </c>
      <c r="AZ2692" s="15">
        <v>217.47583618164063</v>
      </c>
      <c r="BA2692" s="15">
        <v>88.423339233398437</v>
      </c>
      <c r="BB2692" s="15">
        <v>150.18803874206543</v>
      </c>
      <c r="BC2692" s="15">
        <v>64.264339996337895</v>
      </c>
      <c r="BD2692" s="15">
        <v>405.57058789062501</v>
      </c>
      <c r="BE2692" s="15">
        <v>49.162189941406247</v>
      </c>
      <c r="BF2692" s="15">
        <v>29.219929931640625</v>
      </c>
      <c r="BG2692" s="15">
        <f t="shared" si="213"/>
        <v>1258.0220829620359</v>
      </c>
      <c r="BH2692" t="str">
        <f t="shared" si="214"/>
        <v>NYSEGGas</v>
      </c>
      <c r="BI2692" t="str">
        <f>VLOOKUP(BH2692,[2]Summary!$C$29:$C$56,1,0)</f>
        <v>NYSEGGas</v>
      </c>
      <c r="BJ2692" s="16">
        <v>44562</v>
      </c>
    </row>
    <row r="2693" spans="1:62" x14ac:dyDescent="0.25">
      <c r="A2693" s="13" t="s">
        <v>5450</v>
      </c>
      <c r="B2693" s="13" t="s">
        <v>5451</v>
      </c>
      <c r="C2693" t="s">
        <v>5452</v>
      </c>
      <c r="D2693" t="s">
        <v>599</v>
      </c>
      <c r="E2693" t="s">
        <v>475</v>
      </c>
      <c r="F2693" s="13" t="s">
        <v>426</v>
      </c>
      <c r="H2693" s="15">
        <v>0</v>
      </c>
      <c r="I2693" s="15">
        <v>0</v>
      </c>
      <c r="J2693" s="15">
        <v>0</v>
      </c>
      <c r="K2693" s="15">
        <v>0</v>
      </c>
      <c r="L2693" s="15">
        <v>0</v>
      </c>
      <c r="M2693" s="15">
        <v>0</v>
      </c>
      <c r="N2693" s="15">
        <v>0</v>
      </c>
      <c r="O2693" s="15">
        <v>0</v>
      </c>
      <c r="P2693" s="15">
        <v>0</v>
      </c>
      <c r="Q2693" s="15">
        <v>0</v>
      </c>
      <c r="R2693" s="15">
        <v>0</v>
      </c>
      <c r="S2693" s="15">
        <v>0</v>
      </c>
      <c r="T2693" s="15">
        <f t="shared" si="210"/>
        <v>0</v>
      </c>
      <c r="U2693" s="15">
        <v>0</v>
      </c>
      <c r="V2693" s="15">
        <v>0</v>
      </c>
      <c r="W2693" s="15">
        <v>0</v>
      </c>
      <c r="X2693" s="15">
        <v>0</v>
      </c>
      <c r="Y2693" s="15">
        <v>0</v>
      </c>
      <c r="Z2693" s="15">
        <v>0</v>
      </c>
      <c r="AA2693" s="15">
        <v>0</v>
      </c>
      <c r="AB2693" s="15">
        <v>0</v>
      </c>
      <c r="AC2693" s="15">
        <v>0</v>
      </c>
      <c r="AD2693" s="15">
        <v>0</v>
      </c>
      <c r="AE2693" s="15">
        <v>0</v>
      </c>
      <c r="AF2693" s="15">
        <v>0</v>
      </c>
      <c r="AG2693" s="15">
        <f t="shared" si="211"/>
        <v>0</v>
      </c>
      <c r="AH2693" s="15">
        <v>0</v>
      </c>
      <c r="AI2693" s="15">
        <v>0</v>
      </c>
      <c r="AJ2693" s="15">
        <v>0</v>
      </c>
      <c r="AK2693" s="15">
        <v>0</v>
      </c>
      <c r="AL2693" s="15">
        <v>0</v>
      </c>
      <c r="AM2693" s="15">
        <v>0</v>
      </c>
      <c r="AN2693" s="15">
        <v>0</v>
      </c>
      <c r="AO2693" s="15">
        <v>0</v>
      </c>
      <c r="AP2693" s="15">
        <v>0</v>
      </c>
      <c r="AQ2693" s="15">
        <v>0</v>
      </c>
      <c r="AR2693" s="15">
        <v>0</v>
      </c>
      <c r="AS2693" s="15">
        <v>0</v>
      </c>
      <c r="AT2693" s="15">
        <f t="shared" si="212"/>
        <v>0</v>
      </c>
      <c r="AU2693" s="15">
        <v>0</v>
      </c>
      <c r="AV2693" s="15">
        <v>0</v>
      </c>
      <c r="AW2693" s="15">
        <v>0</v>
      </c>
      <c r="AX2693" s="15">
        <v>209.87094290161133</v>
      </c>
      <c r="AY2693" s="15">
        <v>84.418980957031252</v>
      </c>
      <c r="AZ2693" s="15">
        <v>159.18357971191406</v>
      </c>
      <c r="BA2693" s="15">
        <v>2757.4272539062499</v>
      </c>
      <c r="BB2693" s="15">
        <v>934.10964355468752</v>
      </c>
      <c r="BC2693" s="15">
        <v>776.933541015625</v>
      </c>
      <c r="BD2693" s="15">
        <v>123.8151640625</v>
      </c>
      <c r="BE2693" s="15">
        <v>10.349720031738281</v>
      </c>
      <c r="BF2693" s="15">
        <v>96.608510742187505</v>
      </c>
      <c r="BG2693" s="15">
        <f t="shared" si="213"/>
        <v>5152.7173368835447</v>
      </c>
      <c r="BH2693" t="str">
        <f t="shared" si="214"/>
        <v>NYSEGGas</v>
      </c>
      <c r="BI2693" t="str">
        <f>VLOOKUP(BH2693,[2]Summary!$C$29:$C$56,1,0)</f>
        <v>NYSEGGas</v>
      </c>
      <c r="BJ2693" s="16">
        <v>44562</v>
      </c>
    </row>
    <row r="2694" spans="1:62" x14ac:dyDescent="0.25">
      <c r="A2694" s="13" t="s">
        <v>5453</v>
      </c>
      <c r="B2694" s="13" t="s">
        <v>1925</v>
      </c>
      <c r="C2694" t="s">
        <v>1926</v>
      </c>
      <c r="D2694" t="s">
        <v>599</v>
      </c>
      <c r="E2694" t="s">
        <v>35</v>
      </c>
      <c r="F2694" s="13" t="s">
        <v>22</v>
      </c>
      <c r="H2694" s="15">
        <v>0</v>
      </c>
      <c r="I2694" s="15">
        <v>0</v>
      </c>
      <c r="J2694" s="15">
        <v>0</v>
      </c>
      <c r="K2694" s="15">
        <v>0</v>
      </c>
      <c r="L2694" s="15">
        <v>0</v>
      </c>
      <c r="M2694" s="15">
        <v>0</v>
      </c>
      <c r="N2694" s="15">
        <v>0</v>
      </c>
      <c r="O2694" s="15">
        <v>0</v>
      </c>
      <c r="P2694" s="15">
        <v>0</v>
      </c>
      <c r="Q2694" s="15">
        <v>0</v>
      </c>
      <c r="R2694" s="15">
        <v>0</v>
      </c>
      <c r="S2694" s="15">
        <v>0</v>
      </c>
      <c r="T2694" s="15">
        <f t="shared" si="210"/>
        <v>0</v>
      </c>
      <c r="U2694" s="15">
        <v>0</v>
      </c>
      <c r="V2694" s="15">
        <v>0</v>
      </c>
      <c r="W2694" s="15">
        <v>0</v>
      </c>
      <c r="X2694" s="15">
        <v>0</v>
      </c>
      <c r="Y2694" s="15">
        <v>0</v>
      </c>
      <c r="Z2694" s="15">
        <v>0</v>
      </c>
      <c r="AA2694" s="15">
        <v>0</v>
      </c>
      <c r="AB2694" s="15">
        <v>0</v>
      </c>
      <c r="AC2694" s="15">
        <v>0</v>
      </c>
      <c r="AD2694" s="15">
        <v>0</v>
      </c>
      <c r="AE2694" s="15">
        <v>0</v>
      </c>
      <c r="AF2694" s="15">
        <v>0</v>
      </c>
      <c r="AG2694" s="15">
        <f t="shared" si="211"/>
        <v>0</v>
      </c>
      <c r="AH2694" s="15">
        <v>0</v>
      </c>
      <c r="AI2694" s="15">
        <v>0</v>
      </c>
      <c r="AJ2694" s="15">
        <v>0</v>
      </c>
      <c r="AK2694" s="15">
        <v>0</v>
      </c>
      <c r="AL2694" s="15">
        <v>0</v>
      </c>
      <c r="AM2694" s="15">
        <v>0</v>
      </c>
      <c r="AN2694" s="15">
        <v>0</v>
      </c>
      <c r="AO2694" s="15">
        <v>0</v>
      </c>
      <c r="AP2694" s="15">
        <v>0</v>
      </c>
      <c r="AQ2694" s="15">
        <v>0</v>
      </c>
      <c r="AR2694" s="15">
        <v>0</v>
      </c>
      <c r="AS2694" s="15">
        <v>0</v>
      </c>
      <c r="AT2694" s="15">
        <f t="shared" si="212"/>
        <v>0</v>
      </c>
      <c r="AU2694" s="15">
        <v>0</v>
      </c>
      <c r="AV2694" s="15">
        <v>47.066559668064116</v>
      </c>
      <c r="AW2694" s="15">
        <v>2.1159999847412108E-2</v>
      </c>
      <c r="AX2694" s="15">
        <v>2.8789199218750001</v>
      </c>
      <c r="AY2694" s="15">
        <v>-8.5000002384185791E-4</v>
      </c>
      <c r="AZ2694" s="15">
        <v>0.69182003784179691</v>
      </c>
      <c r="BA2694" s="15">
        <v>0</v>
      </c>
      <c r="BB2694" s="15">
        <v>0</v>
      </c>
      <c r="BC2694" s="15">
        <v>0.55442996215820317</v>
      </c>
      <c r="BD2694" s="15">
        <v>0</v>
      </c>
      <c r="BE2694" s="15">
        <v>0</v>
      </c>
      <c r="BF2694" s="15">
        <v>0</v>
      </c>
      <c r="BG2694" s="15">
        <f t="shared" si="213"/>
        <v>51.212039589762689</v>
      </c>
      <c r="BH2694" t="str">
        <f t="shared" si="214"/>
        <v>NYSEGTRANS</v>
      </c>
      <c r="BI2694" t="str">
        <f>VLOOKUP(BH2694,[2]Summary!$C$29:$C$56,1,0)</f>
        <v>NYSEGTrans</v>
      </c>
      <c r="BJ2694" s="16">
        <v>44470</v>
      </c>
    </row>
    <row r="2695" spans="1:62" x14ac:dyDescent="0.25">
      <c r="A2695" s="13" t="s">
        <v>5454</v>
      </c>
      <c r="B2695" s="13" t="s">
        <v>5455</v>
      </c>
      <c r="C2695" t="s">
        <v>5456</v>
      </c>
      <c r="D2695" t="s">
        <v>18</v>
      </c>
      <c r="E2695" t="s">
        <v>19</v>
      </c>
      <c r="F2695" s="13" t="s">
        <v>22</v>
      </c>
      <c r="H2695" s="15">
        <v>0</v>
      </c>
      <c r="I2695" s="15">
        <v>0</v>
      </c>
      <c r="J2695" s="15">
        <v>0</v>
      </c>
      <c r="K2695" s="15">
        <v>0</v>
      </c>
      <c r="L2695" s="15">
        <v>0</v>
      </c>
      <c r="M2695" s="15">
        <v>0</v>
      </c>
      <c r="N2695" s="15">
        <v>0</v>
      </c>
      <c r="O2695" s="15">
        <v>0</v>
      </c>
      <c r="P2695" s="15">
        <v>0</v>
      </c>
      <c r="Q2695" s="15">
        <v>0</v>
      </c>
      <c r="R2695" s="15">
        <v>0</v>
      </c>
      <c r="S2695" s="15">
        <v>0</v>
      </c>
      <c r="T2695" s="15">
        <f t="shared" si="210"/>
        <v>0</v>
      </c>
      <c r="U2695" s="15">
        <v>0</v>
      </c>
      <c r="V2695" s="15">
        <v>0</v>
      </c>
      <c r="W2695" s="15">
        <v>0</v>
      </c>
      <c r="X2695" s="15">
        <v>0</v>
      </c>
      <c r="Y2695" s="15">
        <v>0</v>
      </c>
      <c r="Z2695" s="15">
        <v>0</v>
      </c>
      <c r="AA2695" s="15">
        <v>0</v>
      </c>
      <c r="AB2695" s="15">
        <v>0</v>
      </c>
      <c r="AC2695" s="15">
        <v>0</v>
      </c>
      <c r="AD2695" s="15">
        <v>0</v>
      </c>
      <c r="AE2695" s="15">
        <v>0</v>
      </c>
      <c r="AF2695" s="15">
        <v>0</v>
      </c>
      <c r="AG2695" s="15">
        <f t="shared" si="211"/>
        <v>0</v>
      </c>
      <c r="AH2695" s="15">
        <v>0</v>
      </c>
      <c r="AI2695" s="15">
        <v>0</v>
      </c>
      <c r="AJ2695" s="15">
        <v>0</v>
      </c>
      <c r="AK2695" s="15">
        <v>0</v>
      </c>
      <c r="AL2695" s="15">
        <v>0</v>
      </c>
      <c r="AM2695" s="15">
        <v>0</v>
      </c>
      <c r="AN2695" s="15">
        <v>0</v>
      </c>
      <c r="AO2695" s="15">
        <v>0</v>
      </c>
      <c r="AP2695" s="15">
        <v>0</v>
      </c>
      <c r="AQ2695" s="15">
        <v>0</v>
      </c>
      <c r="AR2695" s="15">
        <v>0</v>
      </c>
      <c r="AS2695" s="15">
        <v>0</v>
      </c>
      <c r="AT2695" s="15">
        <f t="shared" si="212"/>
        <v>0</v>
      </c>
      <c r="AU2695" s="15">
        <v>0.75928997802734377</v>
      </c>
      <c r="AV2695" s="15">
        <v>0.68580999755859373</v>
      </c>
      <c r="AW2695" s="15">
        <v>1.1228900146484375</v>
      </c>
      <c r="AX2695" s="15">
        <v>0.13188999938964843</v>
      </c>
      <c r="AY2695" s="15">
        <v>6.7100000381469724E-3</v>
      </c>
      <c r="AZ2695" s="15">
        <v>0</v>
      </c>
      <c r="BA2695" s="15">
        <v>0</v>
      </c>
      <c r="BB2695" s="15">
        <v>0</v>
      </c>
      <c r="BC2695" s="15">
        <v>-2.765999984741211E-2</v>
      </c>
      <c r="BD2695" s="15">
        <v>0</v>
      </c>
      <c r="BE2695" s="15">
        <v>0</v>
      </c>
      <c r="BF2695" s="15">
        <v>0</v>
      </c>
      <c r="BG2695" s="15">
        <f t="shared" si="213"/>
        <v>2.6789299898147583</v>
      </c>
      <c r="BH2695" t="str">
        <f t="shared" si="214"/>
        <v>UIDIST</v>
      </c>
      <c r="BI2695" t="str">
        <f>VLOOKUP(BH2695,[2]Summary!$C$29:$C$56,1,0)</f>
        <v>UIDist</v>
      </c>
      <c r="BJ2695" s="16">
        <v>44470</v>
      </c>
    </row>
    <row r="2696" spans="1:62" x14ac:dyDescent="0.25">
      <c r="A2696" s="13" t="s">
        <v>5457</v>
      </c>
      <c r="B2696" s="13" t="s">
        <v>5458</v>
      </c>
      <c r="C2696" t="s">
        <v>5459</v>
      </c>
      <c r="D2696" t="s">
        <v>18</v>
      </c>
      <c r="E2696" t="s">
        <v>19</v>
      </c>
      <c r="F2696" s="13" t="s">
        <v>22</v>
      </c>
      <c r="H2696" s="15">
        <v>0</v>
      </c>
      <c r="I2696" s="15">
        <v>0</v>
      </c>
      <c r="J2696" s="15">
        <v>0</v>
      </c>
      <c r="K2696" s="15">
        <v>0</v>
      </c>
      <c r="L2696" s="15">
        <v>0</v>
      </c>
      <c r="M2696" s="15">
        <v>0</v>
      </c>
      <c r="N2696" s="15">
        <v>0</v>
      </c>
      <c r="O2696" s="15">
        <v>0</v>
      </c>
      <c r="P2696" s="15">
        <v>0</v>
      </c>
      <c r="Q2696" s="15">
        <v>0</v>
      </c>
      <c r="R2696" s="15">
        <v>0</v>
      </c>
      <c r="S2696" s="15">
        <v>0</v>
      </c>
      <c r="T2696" s="15">
        <f t="shared" si="210"/>
        <v>0</v>
      </c>
      <c r="U2696" s="15">
        <v>0</v>
      </c>
      <c r="V2696" s="15">
        <v>0</v>
      </c>
      <c r="W2696" s="15">
        <v>0</v>
      </c>
      <c r="X2696" s="15">
        <v>0</v>
      </c>
      <c r="Y2696" s="15">
        <v>0</v>
      </c>
      <c r="Z2696" s="15">
        <v>0</v>
      </c>
      <c r="AA2696" s="15">
        <v>0</v>
      </c>
      <c r="AB2696" s="15">
        <v>0</v>
      </c>
      <c r="AC2696" s="15">
        <v>0</v>
      </c>
      <c r="AD2696" s="15">
        <v>0</v>
      </c>
      <c r="AE2696" s="15">
        <v>0</v>
      </c>
      <c r="AF2696" s="15">
        <v>0</v>
      </c>
      <c r="AG2696" s="15">
        <f t="shared" si="211"/>
        <v>0</v>
      </c>
      <c r="AH2696" s="15">
        <v>0</v>
      </c>
      <c r="AI2696" s="15">
        <v>0</v>
      </c>
      <c r="AJ2696" s="15">
        <v>0</v>
      </c>
      <c r="AK2696" s="15">
        <v>0</v>
      </c>
      <c r="AL2696" s="15">
        <v>0</v>
      </c>
      <c r="AM2696" s="15">
        <v>0</v>
      </c>
      <c r="AN2696" s="15">
        <v>0</v>
      </c>
      <c r="AO2696" s="15">
        <v>0</v>
      </c>
      <c r="AP2696" s="15">
        <v>0</v>
      </c>
      <c r="AQ2696" s="15">
        <v>0</v>
      </c>
      <c r="AR2696" s="15">
        <v>0</v>
      </c>
      <c r="AS2696" s="15">
        <v>0</v>
      </c>
      <c r="AT2696" s="15">
        <f t="shared" si="212"/>
        <v>0</v>
      </c>
      <c r="AU2696" s="15">
        <v>-2.9255099716186526</v>
      </c>
      <c r="AV2696" s="15">
        <v>0.6113300170898438</v>
      </c>
      <c r="AW2696" s="15">
        <v>1.003719970703125</v>
      </c>
      <c r="AX2696" s="15">
        <v>-2.1769989013671876E-2</v>
      </c>
      <c r="AY2696" s="15">
        <v>0.84198999023437504</v>
      </c>
      <c r="AZ2696" s="15">
        <v>0.77054000473022466</v>
      </c>
      <c r="BA2696" s="15">
        <v>0.79965002441406252</v>
      </c>
      <c r="BB2696" s="15">
        <v>0.25075999450683595</v>
      </c>
      <c r="BC2696" s="15">
        <v>0.14337000179290771</v>
      </c>
      <c r="BD2696" s="15">
        <v>16.142879943847657</v>
      </c>
      <c r="BE2696" s="15">
        <v>16.142879943847657</v>
      </c>
      <c r="BF2696" s="15">
        <v>16.142879943847657</v>
      </c>
      <c r="BG2696" s="15">
        <f t="shared" si="213"/>
        <v>49.902719874382029</v>
      </c>
      <c r="BH2696" t="str">
        <f t="shared" si="214"/>
        <v>UIDIST</v>
      </c>
      <c r="BI2696" t="str">
        <f>VLOOKUP(BH2696,[2]Summary!$C$29:$C$56,1,0)</f>
        <v>UIDist</v>
      </c>
      <c r="BJ2696" s="16">
        <v>44562</v>
      </c>
    </row>
    <row r="2697" spans="1:62" x14ac:dyDescent="0.25">
      <c r="A2697" s="13" t="s">
        <v>5460</v>
      </c>
      <c r="B2697" s="13" t="s">
        <v>5461</v>
      </c>
      <c r="C2697" t="s">
        <v>5462</v>
      </c>
      <c r="D2697" t="s">
        <v>307</v>
      </c>
      <c r="E2697" t="s">
        <v>475</v>
      </c>
      <c r="F2697" s="13" t="s">
        <v>426</v>
      </c>
      <c r="H2697" s="15">
        <v>0</v>
      </c>
      <c r="I2697" s="15">
        <v>0</v>
      </c>
      <c r="J2697" s="15">
        <v>0</v>
      </c>
      <c r="K2697" s="15">
        <v>0</v>
      </c>
      <c r="L2697" s="15">
        <v>0</v>
      </c>
      <c r="M2697" s="15">
        <v>0</v>
      </c>
      <c r="N2697" s="15">
        <v>0</v>
      </c>
      <c r="O2697" s="15">
        <v>0</v>
      </c>
      <c r="P2697" s="15">
        <v>0</v>
      </c>
      <c r="Q2697" s="15">
        <v>0</v>
      </c>
      <c r="R2697" s="15">
        <v>0</v>
      </c>
      <c r="S2697" s="15">
        <v>0</v>
      </c>
      <c r="T2697" s="15">
        <f t="shared" si="210"/>
        <v>0</v>
      </c>
      <c r="U2697" s="15">
        <v>0</v>
      </c>
      <c r="V2697" s="15">
        <v>0</v>
      </c>
      <c r="W2697" s="15">
        <v>0</v>
      </c>
      <c r="X2697" s="15">
        <v>0</v>
      </c>
      <c r="Y2697" s="15">
        <v>0</v>
      </c>
      <c r="Z2697" s="15">
        <v>0</v>
      </c>
      <c r="AA2697" s="15">
        <v>0</v>
      </c>
      <c r="AB2697" s="15">
        <v>0</v>
      </c>
      <c r="AC2697" s="15">
        <v>0</v>
      </c>
      <c r="AD2697" s="15">
        <v>0</v>
      </c>
      <c r="AE2697" s="15">
        <v>0</v>
      </c>
      <c r="AF2697" s="15">
        <v>0</v>
      </c>
      <c r="AG2697" s="15">
        <f t="shared" si="211"/>
        <v>0</v>
      </c>
      <c r="AH2697" s="15">
        <v>0</v>
      </c>
      <c r="AI2697" s="15">
        <v>0</v>
      </c>
      <c r="AJ2697" s="15">
        <v>0</v>
      </c>
      <c r="AK2697" s="15">
        <v>0</v>
      </c>
      <c r="AL2697" s="15">
        <v>0</v>
      </c>
      <c r="AM2697" s="15">
        <v>0</v>
      </c>
      <c r="AN2697" s="15">
        <v>0</v>
      </c>
      <c r="AO2697" s="15">
        <v>0</v>
      </c>
      <c r="AP2697" s="15">
        <v>0</v>
      </c>
      <c r="AQ2697" s="15">
        <v>0</v>
      </c>
      <c r="AR2697" s="15">
        <v>0</v>
      </c>
      <c r="AS2697" s="15">
        <v>0</v>
      </c>
      <c r="AT2697" s="15">
        <f t="shared" si="212"/>
        <v>0</v>
      </c>
      <c r="AU2697" s="15">
        <v>0</v>
      </c>
      <c r="AV2697" s="15">
        <v>0</v>
      </c>
      <c r="AW2697" s="15">
        <v>115.4643583984375</v>
      </c>
      <c r="AX2697" s="15">
        <v>35.794039062499998</v>
      </c>
      <c r="AY2697" s="15">
        <v>3.0224799804687499</v>
      </c>
      <c r="AZ2697" s="15">
        <v>217.55409374999999</v>
      </c>
      <c r="BA2697" s="15">
        <v>0</v>
      </c>
      <c r="BB2697" s="15">
        <v>0</v>
      </c>
      <c r="BC2697" s="15">
        <v>182.25879882812501</v>
      </c>
      <c r="BD2697" s="15">
        <v>39.7118603515625</v>
      </c>
      <c r="BE2697" s="15">
        <v>45.207179412841796</v>
      </c>
      <c r="BF2697" s="15">
        <v>45.399309417724609</v>
      </c>
      <c r="BG2697" s="15">
        <f t="shared" si="213"/>
        <v>684.41211920166006</v>
      </c>
      <c r="BH2697" t="str">
        <f t="shared" si="214"/>
        <v>BGCGas</v>
      </c>
      <c r="BI2697" t="str">
        <f>VLOOKUP(BH2697,[2]Summary!$C$29:$C$56,1,0)</f>
        <v>BGCGas</v>
      </c>
      <c r="BJ2697" s="16">
        <v>44562</v>
      </c>
    </row>
    <row r="2698" spans="1:62" x14ac:dyDescent="0.25">
      <c r="A2698" s="13" t="s">
        <v>5463</v>
      </c>
      <c r="B2698" s="13" t="s">
        <v>5464</v>
      </c>
      <c r="C2698" t="s">
        <v>5465</v>
      </c>
      <c r="D2698" t="s">
        <v>307</v>
      </c>
      <c r="E2698" t="s">
        <v>475</v>
      </c>
      <c r="F2698" s="13" t="s">
        <v>302</v>
      </c>
      <c r="H2698" s="15">
        <v>0</v>
      </c>
      <c r="I2698" s="15">
        <v>0</v>
      </c>
      <c r="J2698" s="15">
        <v>0</v>
      </c>
      <c r="K2698" s="15">
        <v>0</v>
      </c>
      <c r="L2698" s="15">
        <v>0</v>
      </c>
      <c r="M2698" s="15">
        <v>0</v>
      </c>
      <c r="N2698" s="15">
        <v>0</v>
      </c>
      <c r="O2698" s="15">
        <v>0</v>
      </c>
      <c r="P2698" s="15">
        <v>0</v>
      </c>
      <c r="Q2698" s="15">
        <v>0</v>
      </c>
      <c r="R2698" s="15">
        <v>0</v>
      </c>
      <c r="S2698" s="15">
        <v>0</v>
      </c>
      <c r="T2698" s="15">
        <f t="shared" si="210"/>
        <v>0</v>
      </c>
      <c r="U2698" s="15">
        <v>0</v>
      </c>
      <c r="V2698" s="15">
        <v>0</v>
      </c>
      <c r="W2698" s="15">
        <v>0</v>
      </c>
      <c r="X2698" s="15">
        <v>0</v>
      </c>
      <c r="Y2698" s="15">
        <v>0</v>
      </c>
      <c r="Z2698" s="15">
        <v>0</v>
      </c>
      <c r="AA2698" s="15">
        <v>0</v>
      </c>
      <c r="AB2698" s="15">
        <v>0</v>
      </c>
      <c r="AC2698" s="15">
        <v>0</v>
      </c>
      <c r="AD2698" s="15">
        <v>0</v>
      </c>
      <c r="AE2698" s="15">
        <v>0</v>
      </c>
      <c r="AF2698" s="15">
        <v>0</v>
      </c>
      <c r="AG2698" s="15">
        <f t="shared" si="211"/>
        <v>0</v>
      </c>
      <c r="AH2698" s="15">
        <v>0</v>
      </c>
      <c r="AI2698" s="15">
        <v>0</v>
      </c>
      <c r="AJ2698" s="15">
        <v>0</v>
      </c>
      <c r="AK2698" s="15">
        <v>0</v>
      </c>
      <c r="AL2698" s="15">
        <v>0</v>
      </c>
      <c r="AM2698" s="15">
        <v>0</v>
      </c>
      <c r="AN2698" s="15">
        <v>27.297570371150972</v>
      </c>
      <c r="AO2698" s="15">
        <v>14.042829999923706</v>
      </c>
      <c r="AP2698" s="15">
        <v>17.7581796875</v>
      </c>
      <c r="AQ2698" s="15">
        <v>1.333</v>
      </c>
      <c r="AR2698" s="15">
        <v>16.239589996337891</v>
      </c>
      <c r="AS2698" s="15">
        <v>4.2060001373291016E-2</v>
      </c>
      <c r="AT2698" s="15">
        <f t="shared" si="212"/>
        <v>76.713230056285866</v>
      </c>
      <c r="AU2698" s="15">
        <v>0</v>
      </c>
      <c r="AV2698" s="15">
        <v>0</v>
      </c>
      <c r="AW2698" s="15">
        <v>0</v>
      </c>
      <c r="AX2698" s="15">
        <v>0</v>
      </c>
      <c r="AY2698" s="15">
        <v>17.346359863281251</v>
      </c>
      <c r="AZ2698" s="15">
        <v>273.01232763671874</v>
      </c>
      <c r="BA2698" s="15">
        <v>75.497898925781243</v>
      </c>
      <c r="BB2698" s="15">
        <v>256.49242982482912</v>
      </c>
      <c r="BC2698" s="15">
        <v>136.6799208984375</v>
      </c>
      <c r="BD2698" s="15">
        <v>0</v>
      </c>
      <c r="BE2698" s="15">
        <v>0</v>
      </c>
      <c r="BF2698" s="15">
        <v>0</v>
      </c>
      <c r="BG2698" s="15">
        <f t="shared" si="213"/>
        <v>759.02893714904781</v>
      </c>
      <c r="BH2698" t="str">
        <f t="shared" si="214"/>
        <v>BGCGas</v>
      </c>
      <c r="BI2698" t="str">
        <f>VLOOKUP(BH2698,[2]Summary!$C$29:$C$56,1,0)</f>
        <v>BGCGas</v>
      </c>
      <c r="BJ2698" s="16">
        <v>44470</v>
      </c>
    </row>
    <row r="2699" spans="1:62" x14ac:dyDescent="0.25">
      <c r="A2699" s="13" t="s">
        <v>5466</v>
      </c>
      <c r="B2699" s="13" t="s">
        <v>5467</v>
      </c>
      <c r="C2699" t="s">
        <v>5468</v>
      </c>
      <c r="D2699" t="s">
        <v>18</v>
      </c>
      <c r="E2699" t="s">
        <v>301</v>
      </c>
      <c r="F2699" s="13" t="s">
        <v>33</v>
      </c>
      <c r="H2699" s="15">
        <v>0</v>
      </c>
      <c r="I2699" s="15">
        <v>0</v>
      </c>
      <c r="J2699" s="15">
        <v>0</v>
      </c>
      <c r="K2699" s="15">
        <v>0</v>
      </c>
      <c r="L2699" s="15">
        <v>0</v>
      </c>
      <c r="M2699" s="15">
        <v>0</v>
      </c>
      <c r="N2699" s="15">
        <v>0</v>
      </c>
      <c r="O2699" s="15">
        <v>0</v>
      </c>
      <c r="P2699" s="15">
        <v>0</v>
      </c>
      <c r="Q2699" s="15">
        <v>0</v>
      </c>
      <c r="R2699" s="15">
        <v>0</v>
      </c>
      <c r="S2699" s="15">
        <v>0</v>
      </c>
      <c r="T2699" s="15">
        <f t="shared" si="210"/>
        <v>0</v>
      </c>
      <c r="U2699" s="15">
        <v>0</v>
      </c>
      <c r="V2699" s="15">
        <v>0</v>
      </c>
      <c r="W2699" s="15">
        <v>0</v>
      </c>
      <c r="X2699" s="15">
        <v>0</v>
      </c>
      <c r="Y2699" s="15">
        <v>0</v>
      </c>
      <c r="Z2699" s="15">
        <v>0</v>
      </c>
      <c r="AA2699" s="15">
        <v>0</v>
      </c>
      <c r="AB2699" s="15">
        <v>0</v>
      </c>
      <c r="AC2699" s="15">
        <v>0</v>
      </c>
      <c r="AD2699" s="15">
        <v>0</v>
      </c>
      <c r="AE2699" s="15">
        <v>0</v>
      </c>
      <c r="AF2699" s="15">
        <v>0</v>
      </c>
      <c r="AG2699" s="15">
        <f t="shared" si="211"/>
        <v>0</v>
      </c>
      <c r="AH2699" s="15">
        <v>0</v>
      </c>
      <c r="AI2699" s="15">
        <v>0</v>
      </c>
      <c r="AJ2699" s="15">
        <v>0</v>
      </c>
      <c r="AK2699" s="15">
        <v>0</v>
      </c>
      <c r="AL2699" s="15">
        <v>0</v>
      </c>
      <c r="AM2699" s="15">
        <v>0</v>
      </c>
      <c r="AN2699" s="15">
        <v>0</v>
      </c>
      <c r="AO2699" s="15">
        <v>0</v>
      </c>
      <c r="AP2699" s="15">
        <v>0</v>
      </c>
      <c r="AQ2699" s="15">
        <v>0</v>
      </c>
      <c r="AR2699" s="15">
        <v>0</v>
      </c>
      <c r="AS2699" s="15">
        <v>0</v>
      </c>
      <c r="AT2699" s="15">
        <f t="shared" si="212"/>
        <v>0</v>
      </c>
      <c r="AU2699" s="15">
        <v>2.6484499511718749</v>
      </c>
      <c r="AV2699" s="15">
        <v>26.026869873046873</v>
      </c>
      <c r="AW2699" s="15">
        <v>35.43184033203125</v>
      </c>
      <c r="AX2699" s="15">
        <v>2.6233999633789065</v>
      </c>
      <c r="AY2699" s="15">
        <v>-62.304988281249997</v>
      </c>
      <c r="AZ2699" s="15">
        <v>-3.9600000381469725E-3</v>
      </c>
      <c r="BA2699" s="15">
        <v>7.5773999023437497</v>
      </c>
      <c r="BB2699" s="15">
        <v>0</v>
      </c>
      <c r="BC2699" s="15">
        <v>0</v>
      </c>
      <c r="BD2699" s="15">
        <v>0</v>
      </c>
      <c r="BE2699" s="15">
        <v>0</v>
      </c>
      <c r="BF2699" s="15">
        <v>0</v>
      </c>
      <c r="BG2699" s="15">
        <f t="shared" si="213"/>
        <v>11.999011740684496</v>
      </c>
      <c r="BH2699" t="str">
        <f t="shared" si="214"/>
        <v>UICommon</v>
      </c>
      <c r="BI2699" t="str">
        <f>VLOOKUP(BH2699,[2]Summary!$C$29:$C$56,1,0)</f>
        <v>UICommon</v>
      </c>
      <c r="BJ2699" s="16">
        <v>44409</v>
      </c>
    </row>
    <row r="2700" spans="1:62" x14ac:dyDescent="0.25">
      <c r="A2700" s="13" t="s">
        <v>5469</v>
      </c>
      <c r="B2700" s="13" t="s">
        <v>5467</v>
      </c>
      <c r="C2700" t="s">
        <v>5468</v>
      </c>
      <c r="D2700" t="s">
        <v>307</v>
      </c>
      <c r="E2700" t="s">
        <v>475</v>
      </c>
      <c r="F2700" s="13" t="s">
        <v>33</v>
      </c>
      <c r="H2700" s="15">
        <v>0</v>
      </c>
      <c r="I2700" s="15">
        <v>0</v>
      </c>
      <c r="J2700" s="15">
        <v>0</v>
      </c>
      <c r="K2700" s="15">
        <v>0</v>
      </c>
      <c r="L2700" s="15">
        <v>0</v>
      </c>
      <c r="M2700" s="15">
        <v>0</v>
      </c>
      <c r="N2700" s="15">
        <v>0</v>
      </c>
      <c r="O2700" s="15">
        <v>0</v>
      </c>
      <c r="P2700" s="15">
        <v>0</v>
      </c>
      <c r="Q2700" s="15">
        <v>0</v>
      </c>
      <c r="R2700" s="15">
        <v>0</v>
      </c>
      <c r="S2700" s="15">
        <v>0</v>
      </c>
      <c r="T2700" s="15">
        <f t="shared" si="210"/>
        <v>0</v>
      </c>
      <c r="U2700" s="15">
        <v>0</v>
      </c>
      <c r="V2700" s="15">
        <v>0</v>
      </c>
      <c r="W2700" s="15">
        <v>0</v>
      </c>
      <c r="X2700" s="15">
        <v>0</v>
      </c>
      <c r="Y2700" s="15">
        <v>0</v>
      </c>
      <c r="Z2700" s="15">
        <v>0</v>
      </c>
      <c r="AA2700" s="15">
        <v>0</v>
      </c>
      <c r="AB2700" s="15">
        <v>0</v>
      </c>
      <c r="AC2700" s="15">
        <v>0</v>
      </c>
      <c r="AD2700" s="15">
        <v>0</v>
      </c>
      <c r="AE2700" s="15">
        <v>0</v>
      </c>
      <c r="AF2700" s="15">
        <v>0</v>
      </c>
      <c r="AG2700" s="15">
        <f t="shared" si="211"/>
        <v>0</v>
      </c>
      <c r="AH2700" s="15">
        <v>0</v>
      </c>
      <c r="AI2700" s="15">
        <v>0</v>
      </c>
      <c r="AJ2700" s="15">
        <v>0</v>
      </c>
      <c r="AK2700" s="15">
        <v>0</v>
      </c>
      <c r="AL2700" s="15">
        <v>0</v>
      </c>
      <c r="AM2700" s="15">
        <v>0</v>
      </c>
      <c r="AN2700" s="15">
        <v>0</v>
      </c>
      <c r="AO2700" s="15">
        <v>0</v>
      </c>
      <c r="AP2700" s="15">
        <v>0</v>
      </c>
      <c r="AQ2700" s="15">
        <v>0</v>
      </c>
      <c r="AR2700" s="15">
        <v>0</v>
      </c>
      <c r="AS2700" s="15">
        <v>0</v>
      </c>
      <c r="AT2700" s="15">
        <f t="shared" si="212"/>
        <v>0</v>
      </c>
      <c r="AU2700" s="15">
        <v>6.9200000762939451E-3</v>
      </c>
      <c r="AV2700" s="15">
        <v>1.603650029182434</v>
      </c>
      <c r="AW2700" s="15">
        <v>1.5709700241088866</v>
      </c>
      <c r="AX2700" s="15">
        <v>0.61880000686645509</v>
      </c>
      <c r="AY2700" s="15">
        <v>-4.175559844970703</v>
      </c>
      <c r="AZ2700" s="15">
        <v>-0.5049999865293503</v>
      </c>
      <c r="BA2700" s="15">
        <v>0.49568000125885009</v>
      </c>
      <c r="BB2700" s="15">
        <v>-6.4999997615814212E-4</v>
      </c>
      <c r="BC2700" s="15">
        <v>-1.8770000457763673E-2</v>
      </c>
      <c r="BD2700" s="15">
        <v>0</v>
      </c>
      <c r="BE2700" s="15">
        <v>0.52440997314453131</v>
      </c>
      <c r="BF2700" s="15">
        <v>0</v>
      </c>
      <c r="BG2700" s="15">
        <f t="shared" si="213"/>
        <v>0.12045020270347584</v>
      </c>
      <c r="BH2700" t="str">
        <f t="shared" si="214"/>
        <v>BGCGas</v>
      </c>
      <c r="BI2700" t="str">
        <f>VLOOKUP(BH2700,[2]Summary!$C$29:$C$56,1,0)</f>
        <v>BGCGas</v>
      </c>
      <c r="BJ2700" s="16">
        <v>44531</v>
      </c>
    </row>
    <row r="2701" spans="1:62" x14ac:dyDescent="0.25">
      <c r="A2701" s="13" t="s">
        <v>5470</v>
      </c>
      <c r="B2701" s="13" t="s">
        <v>5467</v>
      </c>
      <c r="C2701" t="s">
        <v>5468</v>
      </c>
      <c r="D2701" t="s">
        <v>434</v>
      </c>
      <c r="E2701" t="s">
        <v>475</v>
      </c>
      <c r="F2701" s="13" t="s">
        <v>33</v>
      </c>
      <c r="H2701" s="15">
        <v>0</v>
      </c>
      <c r="I2701" s="15">
        <v>0</v>
      </c>
      <c r="J2701" s="15">
        <v>0</v>
      </c>
      <c r="K2701" s="15">
        <v>0</v>
      </c>
      <c r="L2701" s="15">
        <v>0</v>
      </c>
      <c r="M2701" s="15">
        <v>0</v>
      </c>
      <c r="N2701" s="15">
        <v>0</v>
      </c>
      <c r="O2701" s="15">
        <v>0</v>
      </c>
      <c r="P2701" s="15">
        <v>0</v>
      </c>
      <c r="Q2701" s="15">
        <v>0</v>
      </c>
      <c r="R2701" s="15">
        <v>0</v>
      </c>
      <c r="S2701" s="15">
        <v>0</v>
      </c>
      <c r="T2701" s="15">
        <f t="shared" si="210"/>
        <v>0</v>
      </c>
      <c r="U2701" s="15">
        <v>0</v>
      </c>
      <c r="V2701" s="15">
        <v>0</v>
      </c>
      <c r="W2701" s="15">
        <v>0</v>
      </c>
      <c r="X2701" s="15">
        <v>0</v>
      </c>
      <c r="Y2701" s="15">
        <v>0</v>
      </c>
      <c r="Z2701" s="15">
        <v>0</v>
      </c>
      <c r="AA2701" s="15">
        <v>0</v>
      </c>
      <c r="AB2701" s="15">
        <v>0</v>
      </c>
      <c r="AC2701" s="15">
        <v>0</v>
      </c>
      <c r="AD2701" s="15">
        <v>0</v>
      </c>
      <c r="AE2701" s="15">
        <v>0</v>
      </c>
      <c r="AF2701" s="15">
        <v>0</v>
      </c>
      <c r="AG2701" s="15">
        <f t="shared" si="211"/>
        <v>0</v>
      </c>
      <c r="AH2701" s="15">
        <v>0</v>
      </c>
      <c r="AI2701" s="15">
        <v>0</v>
      </c>
      <c r="AJ2701" s="15">
        <v>0</v>
      </c>
      <c r="AK2701" s="15">
        <v>0</v>
      </c>
      <c r="AL2701" s="15">
        <v>0</v>
      </c>
      <c r="AM2701" s="15">
        <v>0</v>
      </c>
      <c r="AN2701" s="15">
        <v>0</v>
      </c>
      <c r="AO2701" s="15">
        <v>0</v>
      </c>
      <c r="AP2701" s="15">
        <v>0</v>
      </c>
      <c r="AQ2701" s="15">
        <v>0</v>
      </c>
      <c r="AR2701" s="15">
        <v>0</v>
      </c>
      <c r="AS2701" s="15">
        <v>0</v>
      </c>
      <c r="AT2701" s="15">
        <f t="shared" si="212"/>
        <v>0</v>
      </c>
      <c r="AU2701" s="15">
        <v>0.22953999328613281</v>
      </c>
      <c r="AV2701" s="15">
        <v>5.487360198974609</v>
      </c>
      <c r="AW2701" s="15">
        <v>7.3938598327636722</v>
      </c>
      <c r="AX2701" s="15">
        <v>0.66165997314453129</v>
      </c>
      <c r="AY2701" s="15">
        <v>-13.942970468521118</v>
      </c>
      <c r="AZ2701" s="15">
        <v>-1.6908800535202027</v>
      </c>
      <c r="BA2701" s="15">
        <v>1.1469699659347534</v>
      </c>
      <c r="BB2701" s="15">
        <v>-7.429999828338623E-3</v>
      </c>
      <c r="BC2701" s="15">
        <v>-1.7030000686645508E-2</v>
      </c>
      <c r="BD2701" s="15">
        <v>0</v>
      </c>
      <c r="BE2701" s="15">
        <v>1.72525</v>
      </c>
      <c r="BF2701" s="15">
        <v>0</v>
      </c>
      <c r="BG2701" s="15">
        <f t="shared" si="213"/>
        <v>0.98632944154739299</v>
      </c>
      <c r="BH2701" t="str">
        <f t="shared" si="214"/>
        <v>CNGGas</v>
      </c>
      <c r="BI2701" t="str">
        <f>VLOOKUP(BH2701,[2]Summary!$C$29:$C$56,1,0)</f>
        <v>CNGGas</v>
      </c>
      <c r="BJ2701" s="16">
        <v>44531</v>
      </c>
    </row>
    <row r="2702" spans="1:62" x14ac:dyDescent="0.25">
      <c r="A2702" s="13" t="s">
        <v>5471</v>
      </c>
      <c r="B2702" s="13" t="s">
        <v>5467</v>
      </c>
      <c r="C2702" t="s">
        <v>5468</v>
      </c>
      <c r="D2702" t="s">
        <v>361</v>
      </c>
      <c r="E2702" t="s">
        <v>475</v>
      </c>
      <c r="F2702" s="13" t="s">
        <v>33</v>
      </c>
      <c r="H2702" s="15">
        <v>0</v>
      </c>
      <c r="I2702" s="15">
        <v>0</v>
      </c>
      <c r="J2702" s="15">
        <v>0</v>
      </c>
      <c r="K2702" s="15">
        <v>0</v>
      </c>
      <c r="L2702" s="15">
        <v>0</v>
      </c>
      <c r="M2702" s="15">
        <v>0</v>
      </c>
      <c r="N2702" s="15">
        <v>0</v>
      </c>
      <c r="O2702" s="15">
        <v>0</v>
      </c>
      <c r="P2702" s="15">
        <v>0</v>
      </c>
      <c r="Q2702" s="15">
        <v>0</v>
      </c>
      <c r="R2702" s="15">
        <v>0</v>
      </c>
      <c r="S2702" s="15">
        <v>0</v>
      </c>
      <c r="T2702" s="15">
        <f t="shared" si="210"/>
        <v>0</v>
      </c>
      <c r="U2702" s="15">
        <v>0</v>
      </c>
      <c r="V2702" s="15">
        <v>0</v>
      </c>
      <c r="W2702" s="15">
        <v>0</v>
      </c>
      <c r="X2702" s="15">
        <v>0</v>
      </c>
      <c r="Y2702" s="15">
        <v>0</v>
      </c>
      <c r="Z2702" s="15">
        <v>0</v>
      </c>
      <c r="AA2702" s="15">
        <v>0</v>
      </c>
      <c r="AB2702" s="15">
        <v>0</v>
      </c>
      <c r="AC2702" s="15">
        <v>0</v>
      </c>
      <c r="AD2702" s="15">
        <v>0</v>
      </c>
      <c r="AE2702" s="15">
        <v>0</v>
      </c>
      <c r="AF2702" s="15">
        <v>0</v>
      </c>
      <c r="AG2702" s="15">
        <f t="shared" si="211"/>
        <v>0</v>
      </c>
      <c r="AH2702" s="15">
        <v>0</v>
      </c>
      <c r="AI2702" s="15">
        <v>0</v>
      </c>
      <c r="AJ2702" s="15">
        <v>0</v>
      </c>
      <c r="AK2702" s="15">
        <v>0</v>
      </c>
      <c r="AL2702" s="15">
        <v>0</v>
      </c>
      <c r="AM2702" s="15">
        <v>0</v>
      </c>
      <c r="AN2702" s="15">
        <v>0</v>
      </c>
      <c r="AO2702" s="15">
        <v>0</v>
      </c>
      <c r="AP2702" s="15">
        <v>0</v>
      </c>
      <c r="AQ2702" s="15">
        <v>0</v>
      </c>
      <c r="AR2702" s="15">
        <v>0</v>
      </c>
      <c r="AS2702" s="15">
        <v>0</v>
      </c>
      <c r="AT2702" s="15">
        <f t="shared" si="212"/>
        <v>0</v>
      </c>
      <c r="AU2702" s="15">
        <v>0.12877000427246094</v>
      </c>
      <c r="AV2702" s="15">
        <v>6.6038697662353512</v>
      </c>
      <c r="AW2702" s="15">
        <v>8.8821797485351563</v>
      </c>
      <c r="AX2702" s="15">
        <v>2.2583801116943358</v>
      </c>
      <c r="AY2702" s="15">
        <v>-17.140890937805175</v>
      </c>
      <c r="AZ2702" s="15">
        <v>-2.0733401169776915</v>
      </c>
      <c r="BA2702" s="15">
        <v>2.0369800391197206</v>
      </c>
      <c r="BB2702" s="15">
        <v>-7.1900000572204586E-3</v>
      </c>
      <c r="BC2702" s="15">
        <v>-1.7540000915527345E-2</v>
      </c>
      <c r="BD2702" s="15">
        <v>0</v>
      </c>
      <c r="BE2702" s="15">
        <v>2.0937399902343752</v>
      </c>
      <c r="BF2702" s="15">
        <v>0</v>
      </c>
      <c r="BG2702" s="15">
        <f t="shared" si="213"/>
        <v>2.7649586043357859</v>
      </c>
      <c r="BH2702" t="str">
        <f t="shared" si="214"/>
        <v>SCGGas</v>
      </c>
      <c r="BI2702" t="str">
        <f>VLOOKUP(BH2702,[2]Summary!$C$29:$C$56,1,0)</f>
        <v>SCGGas</v>
      </c>
      <c r="BJ2702" s="16">
        <v>44531</v>
      </c>
    </row>
    <row r="2703" spans="1:62" x14ac:dyDescent="0.25">
      <c r="A2703" s="13" t="s">
        <v>5472</v>
      </c>
      <c r="B2703" s="13" t="s">
        <v>4955</v>
      </c>
      <c r="C2703" t="s">
        <v>5473</v>
      </c>
      <c r="D2703" t="s">
        <v>18</v>
      </c>
      <c r="E2703" t="s">
        <v>301</v>
      </c>
      <c r="F2703" s="13" t="s">
        <v>33</v>
      </c>
      <c r="H2703" s="15">
        <v>0</v>
      </c>
      <c r="I2703" s="15">
        <v>0</v>
      </c>
      <c r="J2703" s="15">
        <v>0</v>
      </c>
      <c r="K2703" s="15">
        <v>0</v>
      </c>
      <c r="L2703" s="15">
        <v>0</v>
      </c>
      <c r="M2703" s="15">
        <v>0</v>
      </c>
      <c r="N2703" s="15">
        <v>0</v>
      </c>
      <c r="O2703" s="15">
        <v>0</v>
      </c>
      <c r="P2703" s="15">
        <v>0</v>
      </c>
      <c r="Q2703" s="15">
        <v>0</v>
      </c>
      <c r="R2703" s="15">
        <v>0</v>
      </c>
      <c r="S2703" s="15">
        <v>0</v>
      </c>
      <c r="T2703" s="15">
        <f t="shared" si="210"/>
        <v>0</v>
      </c>
      <c r="U2703" s="15">
        <v>0</v>
      </c>
      <c r="V2703" s="15">
        <v>0</v>
      </c>
      <c r="W2703" s="15">
        <v>0</v>
      </c>
      <c r="X2703" s="15">
        <v>0</v>
      </c>
      <c r="Y2703" s="15">
        <v>0</v>
      </c>
      <c r="Z2703" s="15">
        <v>0</v>
      </c>
      <c r="AA2703" s="15">
        <v>0</v>
      </c>
      <c r="AB2703" s="15">
        <v>0</v>
      </c>
      <c r="AC2703" s="15">
        <v>0</v>
      </c>
      <c r="AD2703" s="15">
        <v>0</v>
      </c>
      <c r="AE2703" s="15">
        <v>0</v>
      </c>
      <c r="AF2703" s="15">
        <v>0</v>
      </c>
      <c r="AG2703" s="15">
        <f t="shared" si="211"/>
        <v>0</v>
      </c>
      <c r="AH2703" s="15">
        <v>0</v>
      </c>
      <c r="AI2703" s="15">
        <v>0</v>
      </c>
      <c r="AJ2703" s="15">
        <v>0</v>
      </c>
      <c r="AK2703" s="15">
        <v>0</v>
      </c>
      <c r="AL2703" s="15">
        <v>0</v>
      </c>
      <c r="AM2703" s="15">
        <v>0</v>
      </c>
      <c r="AN2703" s="15">
        <v>0</v>
      </c>
      <c r="AO2703" s="15">
        <v>0</v>
      </c>
      <c r="AP2703" s="15">
        <v>0</v>
      </c>
      <c r="AQ2703" s="15">
        <v>0</v>
      </c>
      <c r="AR2703" s="15">
        <v>0</v>
      </c>
      <c r="AS2703" s="15">
        <v>0</v>
      </c>
      <c r="AT2703" s="15">
        <f t="shared" si="212"/>
        <v>0</v>
      </c>
      <c r="AU2703" s="15">
        <v>3.62322998046875</v>
      </c>
      <c r="AV2703" s="15">
        <v>3.2725900878906251</v>
      </c>
      <c r="AW2703" s="15">
        <v>36.013209960937502</v>
      </c>
      <c r="AX2703" s="15">
        <v>-1.2260009765625E-2</v>
      </c>
      <c r="AY2703" s="15">
        <v>-29.028910156249999</v>
      </c>
      <c r="AZ2703" s="15">
        <v>0</v>
      </c>
      <c r="BA2703" s="15">
        <v>0</v>
      </c>
      <c r="BB2703" s="15">
        <v>0</v>
      </c>
      <c r="BC2703" s="15">
        <v>0</v>
      </c>
      <c r="BD2703" s="15">
        <v>0</v>
      </c>
      <c r="BE2703" s="15">
        <v>1.5254100341796875</v>
      </c>
      <c r="BF2703" s="15">
        <v>0</v>
      </c>
      <c r="BG2703" s="15">
        <f t="shared" si="213"/>
        <v>15.393269897460941</v>
      </c>
      <c r="BH2703" t="str">
        <f t="shared" si="214"/>
        <v>UICommon</v>
      </c>
      <c r="BI2703" t="str">
        <f>VLOOKUP(BH2703,[2]Summary!$C$29:$C$56,1,0)</f>
        <v>UICommon</v>
      </c>
      <c r="BJ2703" s="16">
        <v>44531</v>
      </c>
    </row>
    <row r="2704" spans="1:62" x14ac:dyDescent="0.25">
      <c r="A2704" s="13" t="s">
        <v>5474</v>
      </c>
      <c r="B2704" s="13" t="s">
        <v>4955</v>
      </c>
      <c r="C2704" t="s">
        <v>5473</v>
      </c>
      <c r="D2704" t="s">
        <v>434</v>
      </c>
      <c r="E2704" t="s">
        <v>475</v>
      </c>
      <c r="F2704" s="13" t="s">
        <v>33</v>
      </c>
      <c r="H2704" s="15">
        <v>0</v>
      </c>
      <c r="I2704" s="15">
        <v>0</v>
      </c>
      <c r="J2704" s="15">
        <v>0</v>
      </c>
      <c r="K2704" s="15">
        <v>0</v>
      </c>
      <c r="L2704" s="15">
        <v>0</v>
      </c>
      <c r="M2704" s="15">
        <v>0</v>
      </c>
      <c r="N2704" s="15">
        <v>0</v>
      </c>
      <c r="O2704" s="15">
        <v>0</v>
      </c>
      <c r="P2704" s="15">
        <v>0</v>
      </c>
      <c r="Q2704" s="15">
        <v>0</v>
      </c>
      <c r="R2704" s="15">
        <v>0</v>
      </c>
      <c r="S2704" s="15">
        <v>0</v>
      </c>
      <c r="T2704" s="15">
        <f t="shared" si="210"/>
        <v>0</v>
      </c>
      <c r="U2704" s="15">
        <v>0</v>
      </c>
      <c r="V2704" s="15">
        <v>0</v>
      </c>
      <c r="W2704" s="15">
        <v>0</v>
      </c>
      <c r="X2704" s="15">
        <v>0</v>
      </c>
      <c r="Y2704" s="15">
        <v>0</v>
      </c>
      <c r="Z2704" s="15">
        <v>0</v>
      </c>
      <c r="AA2704" s="15">
        <v>0</v>
      </c>
      <c r="AB2704" s="15">
        <v>0</v>
      </c>
      <c r="AC2704" s="15">
        <v>0</v>
      </c>
      <c r="AD2704" s="15">
        <v>0</v>
      </c>
      <c r="AE2704" s="15">
        <v>0</v>
      </c>
      <c r="AF2704" s="15">
        <v>0</v>
      </c>
      <c r="AG2704" s="15">
        <f t="shared" si="211"/>
        <v>0</v>
      </c>
      <c r="AH2704" s="15">
        <v>0</v>
      </c>
      <c r="AI2704" s="15">
        <v>0</v>
      </c>
      <c r="AJ2704" s="15">
        <v>0</v>
      </c>
      <c r="AK2704" s="15">
        <v>0</v>
      </c>
      <c r="AL2704" s="15">
        <v>0</v>
      </c>
      <c r="AM2704" s="15">
        <v>0</v>
      </c>
      <c r="AN2704" s="15">
        <v>0</v>
      </c>
      <c r="AO2704" s="15">
        <v>0</v>
      </c>
      <c r="AP2704" s="15">
        <v>0</v>
      </c>
      <c r="AQ2704" s="15">
        <v>0</v>
      </c>
      <c r="AR2704" s="15">
        <v>0</v>
      </c>
      <c r="AS2704" s="15">
        <v>0</v>
      </c>
      <c r="AT2704" s="15">
        <f t="shared" si="212"/>
        <v>0</v>
      </c>
      <c r="AU2704" s="15">
        <v>0.77184002685546871</v>
      </c>
      <c r="AV2704" s="15">
        <v>0.69714001464843744</v>
      </c>
      <c r="AW2704" s="15">
        <v>7.695159912109375</v>
      </c>
      <c r="AX2704" s="15">
        <v>0.67829998779296874</v>
      </c>
      <c r="AY2704" s="15">
        <v>-6.5146402149200435</v>
      </c>
      <c r="AZ2704" s="15">
        <v>0</v>
      </c>
      <c r="BA2704" s="15">
        <v>0</v>
      </c>
      <c r="BB2704" s="15">
        <v>0</v>
      </c>
      <c r="BC2704" s="15">
        <v>-0.10386000061035157</v>
      </c>
      <c r="BD2704" s="15">
        <v>0</v>
      </c>
      <c r="BE2704" s="15">
        <v>0.78215997314453123</v>
      </c>
      <c r="BF2704" s="15">
        <v>0</v>
      </c>
      <c r="BG2704" s="15">
        <f t="shared" si="213"/>
        <v>4.0060996990203854</v>
      </c>
      <c r="BH2704" t="str">
        <f t="shared" si="214"/>
        <v>CNGGas</v>
      </c>
      <c r="BI2704" t="str">
        <f>VLOOKUP(BH2704,[2]Summary!$C$29:$C$56,1,0)</f>
        <v>CNGGas</v>
      </c>
      <c r="BJ2704" s="16">
        <v>44531</v>
      </c>
    </row>
    <row r="2705" spans="1:62" x14ac:dyDescent="0.25">
      <c r="A2705" s="13" t="s">
        <v>5475</v>
      </c>
      <c r="B2705" s="13" t="s">
        <v>840</v>
      </c>
      <c r="C2705" t="s">
        <v>5205</v>
      </c>
      <c r="D2705" t="s">
        <v>18</v>
      </c>
      <c r="E2705" t="s">
        <v>301</v>
      </c>
      <c r="F2705" s="13" t="s">
        <v>153</v>
      </c>
      <c r="H2705" s="15">
        <v>0</v>
      </c>
      <c r="I2705" s="15">
        <v>0</v>
      </c>
      <c r="J2705" s="15">
        <v>0</v>
      </c>
      <c r="K2705" s="15">
        <v>0</v>
      </c>
      <c r="L2705" s="15">
        <v>0</v>
      </c>
      <c r="M2705" s="15">
        <v>0</v>
      </c>
      <c r="N2705" s="15">
        <v>0</v>
      </c>
      <c r="O2705" s="15">
        <v>0</v>
      </c>
      <c r="P2705" s="15">
        <v>0</v>
      </c>
      <c r="Q2705" s="15">
        <v>0</v>
      </c>
      <c r="R2705" s="15">
        <v>0</v>
      </c>
      <c r="S2705" s="15">
        <v>0</v>
      </c>
      <c r="T2705" s="15">
        <f t="shared" si="210"/>
        <v>0</v>
      </c>
      <c r="U2705" s="15">
        <v>0</v>
      </c>
      <c r="V2705" s="15">
        <v>0</v>
      </c>
      <c r="W2705" s="15">
        <v>0</v>
      </c>
      <c r="X2705" s="15">
        <v>0</v>
      </c>
      <c r="Y2705" s="15">
        <v>0</v>
      </c>
      <c r="Z2705" s="15">
        <v>0</v>
      </c>
      <c r="AA2705" s="15">
        <v>0</v>
      </c>
      <c r="AB2705" s="15">
        <v>0</v>
      </c>
      <c r="AC2705" s="15">
        <v>0</v>
      </c>
      <c r="AD2705" s="15">
        <v>0</v>
      </c>
      <c r="AE2705" s="15">
        <v>0</v>
      </c>
      <c r="AF2705" s="15">
        <v>0</v>
      </c>
      <c r="AG2705" s="15">
        <f t="shared" si="211"/>
        <v>0</v>
      </c>
      <c r="AH2705" s="15">
        <v>0</v>
      </c>
      <c r="AI2705" s="15">
        <v>0</v>
      </c>
      <c r="AJ2705" s="15">
        <v>0</v>
      </c>
      <c r="AK2705" s="15">
        <v>0</v>
      </c>
      <c r="AL2705" s="15">
        <v>0</v>
      </c>
      <c r="AM2705" s="15">
        <v>0</v>
      </c>
      <c r="AN2705" s="15">
        <v>0</v>
      </c>
      <c r="AO2705" s="15">
        <v>0</v>
      </c>
      <c r="AP2705" s="15">
        <v>0</v>
      </c>
      <c r="AQ2705" s="15">
        <v>0</v>
      </c>
      <c r="AR2705" s="15">
        <v>0</v>
      </c>
      <c r="AS2705" s="15">
        <v>0</v>
      </c>
      <c r="AT2705" s="15">
        <f t="shared" si="212"/>
        <v>0</v>
      </c>
      <c r="AU2705" s="15">
        <v>6.3857402343749996</v>
      </c>
      <c r="AV2705" s="15">
        <v>5.7677597656249997</v>
      </c>
      <c r="AW2705" s="15">
        <v>9.4432099609374998</v>
      </c>
      <c r="AX2705" s="15">
        <v>64.275161621093744</v>
      </c>
      <c r="AY2705" s="15">
        <v>20.856379882812501</v>
      </c>
      <c r="AZ2705" s="15">
        <v>4.6573598632812496</v>
      </c>
      <c r="BA2705" s="15">
        <v>29.250100341796873</v>
      </c>
      <c r="BB2705" s="15">
        <v>30.176540039062498</v>
      </c>
      <c r="BC2705" s="15">
        <v>25.890060546874999</v>
      </c>
      <c r="BD2705" s="15">
        <v>0</v>
      </c>
      <c r="BE2705" s="15">
        <v>0</v>
      </c>
      <c r="BF2705" s="15">
        <v>0</v>
      </c>
      <c r="BG2705" s="15">
        <f t="shared" si="213"/>
        <v>196.70231225585937</v>
      </c>
      <c r="BH2705" t="str">
        <f t="shared" si="214"/>
        <v>UICommon</v>
      </c>
      <c r="BI2705" t="str">
        <f>VLOOKUP(BH2705,[2]Summary!$C$29:$C$56,1,0)</f>
        <v>UICommon</v>
      </c>
      <c r="BJ2705" s="16">
        <v>44470</v>
      </c>
    </row>
    <row r="2706" spans="1:62" x14ac:dyDescent="0.25">
      <c r="A2706" s="13" t="s">
        <v>5476</v>
      </c>
      <c r="B2706" s="13" t="s">
        <v>5429</v>
      </c>
      <c r="C2706" t="s">
        <v>2058</v>
      </c>
      <c r="D2706" t="s">
        <v>599</v>
      </c>
      <c r="E2706" t="s">
        <v>301</v>
      </c>
      <c r="F2706" s="13" t="s">
        <v>60</v>
      </c>
      <c r="H2706" s="15">
        <v>0</v>
      </c>
      <c r="I2706" s="15">
        <v>0</v>
      </c>
      <c r="J2706" s="15">
        <v>0</v>
      </c>
      <c r="K2706" s="15">
        <v>0</v>
      </c>
      <c r="L2706" s="15">
        <v>0</v>
      </c>
      <c r="M2706" s="15">
        <v>0</v>
      </c>
      <c r="N2706" s="15">
        <v>0</v>
      </c>
      <c r="O2706" s="15">
        <v>0</v>
      </c>
      <c r="P2706" s="15">
        <v>0</v>
      </c>
      <c r="Q2706" s="15">
        <v>0</v>
      </c>
      <c r="R2706" s="15">
        <v>0</v>
      </c>
      <c r="S2706" s="15">
        <v>0</v>
      </c>
      <c r="T2706" s="15">
        <f t="shared" si="210"/>
        <v>0</v>
      </c>
      <c r="U2706" s="15">
        <v>0</v>
      </c>
      <c r="V2706" s="15">
        <v>0</v>
      </c>
      <c r="W2706" s="15">
        <v>0</v>
      </c>
      <c r="X2706" s="15">
        <v>0</v>
      </c>
      <c r="Y2706" s="15">
        <v>0</v>
      </c>
      <c r="Z2706" s="15">
        <v>0</v>
      </c>
      <c r="AA2706" s="15">
        <v>0</v>
      </c>
      <c r="AB2706" s="15">
        <v>0</v>
      </c>
      <c r="AC2706" s="15">
        <v>0</v>
      </c>
      <c r="AD2706" s="15">
        <v>0</v>
      </c>
      <c r="AE2706" s="15">
        <v>0</v>
      </c>
      <c r="AF2706" s="15">
        <v>0</v>
      </c>
      <c r="AG2706" s="15">
        <f t="shared" si="211"/>
        <v>0</v>
      </c>
      <c r="AH2706" s="15">
        <v>0</v>
      </c>
      <c r="AI2706" s="15">
        <v>0</v>
      </c>
      <c r="AJ2706" s="15">
        <v>0</v>
      </c>
      <c r="AK2706" s="15">
        <v>0</v>
      </c>
      <c r="AL2706" s="15">
        <v>0</v>
      </c>
      <c r="AM2706" s="15">
        <v>0</v>
      </c>
      <c r="AN2706" s="15">
        <v>0</v>
      </c>
      <c r="AO2706" s="15">
        <v>0</v>
      </c>
      <c r="AP2706" s="15">
        <v>0</v>
      </c>
      <c r="AQ2706" s="15">
        <v>0</v>
      </c>
      <c r="AR2706" s="15">
        <v>0</v>
      </c>
      <c r="AS2706" s="15">
        <v>0</v>
      </c>
      <c r="AT2706" s="15">
        <f t="shared" si="212"/>
        <v>0</v>
      </c>
      <c r="AU2706" s="15">
        <v>0</v>
      </c>
      <c r="AV2706" s="15">
        <v>0</v>
      </c>
      <c r="AW2706" s="15">
        <v>0</v>
      </c>
      <c r="AX2706" s="15">
        <v>0</v>
      </c>
      <c r="AY2706" s="15">
        <v>0</v>
      </c>
      <c r="AZ2706" s="15">
        <v>55.549220703125002</v>
      </c>
      <c r="BA2706" s="15">
        <v>0</v>
      </c>
      <c r="BB2706" s="15">
        <v>0</v>
      </c>
      <c r="BC2706" s="15">
        <v>0</v>
      </c>
      <c r="BD2706" s="15">
        <v>0</v>
      </c>
      <c r="BE2706" s="15">
        <v>0</v>
      </c>
      <c r="BF2706" s="15">
        <v>0</v>
      </c>
      <c r="BG2706" s="15">
        <f t="shared" si="213"/>
        <v>55.549220703125002</v>
      </c>
      <c r="BH2706" t="str">
        <f t="shared" si="214"/>
        <v>NYSEGCommon</v>
      </c>
      <c r="BI2706" t="str">
        <f>VLOOKUP(BH2706,[2]Summary!$C$29:$C$56,1,0)</f>
        <v>NYSEGCommon</v>
      </c>
      <c r="BJ2706" s="16">
        <v>44378</v>
      </c>
    </row>
    <row r="2707" spans="1:62" x14ac:dyDescent="0.25">
      <c r="A2707" s="13" t="s">
        <v>5477</v>
      </c>
      <c r="B2707" s="13" t="s">
        <v>5429</v>
      </c>
      <c r="C2707" t="s">
        <v>2076</v>
      </c>
      <c r="D2707" t="s">
        <v>595</v>
      </c>
      <c r="E2707" t="s">
        <v>301</v>
      </c>
      <c r="F2707" s="13" t="s">
        <v>60</v>
      </c>
      <c r="H2707" s="15">
        <v>0</v>
      </c>
      <c r="I2707" s="15">
        <v>0</v>
      </c>
      <c r="J2707" s="15">
        <v>0</v>
      </c>
      <c r="K2707" s="15">
        <v>0</v>
      </c>
      <c r="L2707" s="15">
        <v>0</v>
      </c>
      <c r="M2707" s="15">
        <v>0</v>
      </c>
      <c r="N2707" s="15">
        <v>0</v>
      </c>
      <c r="O2707" s="15">
        <v>0</v>
      </c>
      <c r="P2707" s="15">
        <v>0</v>
      </c>
      <c r="Q2707" s="15">
        <v>0</v>
      </c>
      <c r="R2707" s="15">
        <v>0</v>
      </c>
      <c r="S2707" s="15">
        <v>0</v>
      </c>
      <c r="T2707" s="15">
        <f t="shared" si="210"/>
        <v>0</v>
      </c>
      <c r="U2707" s="15">
        <v>0</v>
      </c>
      <c r="V2707" s="15">
        <v>0</v>
      </c>
      <c r="W2707" s="15">
        <v>0</v>
      </c>
      <c r="X2707" s="15">
        <v>0</v>
      </c>
      <c r="Y2707" s="15">
        <v>0</v>
      </c>
      <c r="Z2707" s="15">
        <v>0</v>
      </c>
      <c r="AA2707" s="15">
        <v>0</v>
      </c>
      <c r="AB2707" s="15">
        <v>0</v>
      </c>
      <c r="AC2707" s="15">
        <v>0</v>
      </c>
      <c r="AD2707" s="15">
        <v>0</v>
      </c>
      <c r="AE2707" s="15">
        <v>0</v>
      </c>
      <c r="AF2707" s="15">
        <v>0</v>
      </c>
      <c r="AG2707" s="15">
        <f t="shared" si="211"/>
        <v>0</v>
      </c>
      <c r="AH2707" s="15">
        <v>0</v>
      </c>
      <c r="AI2707" s="15">
        <v>0</v>
      </c>
      <c r="AJ2707" s="15">
        <v>0</v>
      </c>
      <c r="AK2707" s="15">
        <v>0</v>
      </c>
      <c r="AL2707" s="15">
        <v>0</v>
      </c>
      <c r="AM2707" s="15">
        <v>0</v>
      </c>
      <c r="AN2707" s="15">
        <v>0</v>
      </c>
      <c r="AO2707" s="15">
        <v>0</v>
      </c>
      <c r="AP2707" s="15">
        <v>0</v>
      </c>
      <c r="AQ2707" s="15">
        <v>0</v>
      </c>
      <c r="AR2707" s="15">
        <v>0</v>
      </c>
      <c r="AS2707" s="15">
        <v>0</v>
      </c>
      <c r="AT2707" s="15">
        <f t="shared" si="212"/>
        <v>0</v>
      </c>
      <c r="AU2707" s="15">
        <v>0</v>
      </c>
      <c r="AV2707" s="15">
        <v>0</v>
      </c>
      <c r="AW2707" s="15">
        <v>0</v>
      </c>
      <c r="AX2707" s="15">
        <v>0</v>
      </c>
      <c r="AY2707" s="15">
        <v>0</v>
      </c>
      <c r="AZ2707" s="15">
        <v>0</v>
      </c>
      <c r="BA2707" s="15">
        <v>0</v>
      </c>
      <c r="BB2707" s="15">
        <v>0</v>
      </c>
      <c r="BC2707" s="15">
        <v>0</v>
      </c>
      <c r="BD2707" s="15">
        <v>0</v>
      </c>
      <c r="BE2707" s="15">
        <v>0</v>
      </c>
      <c r="BF2707" s="15">
        <v>0</v>
      </c>
      <c r="BG2707" s="15">
        <f t="shared" si="213"/>
        <v>0</v>
      </c>
      <c r="BH2707" t="str">
        <f t="shared" si="214"/>
        <v>CMPCommon</v>
      </c>
      <c r="BI2707" t="str">
        <f>VLOOKUP(BH2707,[2]Summary!$C$29:$C$56,1,0)</f>
        <v>CMPCommon</v>
      </c>
      <c r="BJ2707" s="16">
        <v>44562</v>
      </c>
    </row>
    <row r="2708" spans="1:62" x14ac:dyDescent="0.25">
      <c r="A2708" s="13" t="s">
        <v>5478</v>
      </c>
      <c r="B2708" s="13" t="s">
        <v>5479</v>
      </c>
      <c r="C2708" t="s">
        <v>5480</v>
      </c>
      <c r="D2708" t="s">
        <v>434</v>
      </c>
      <c r="E2708" t="s">
        <v>475</v>
      </c>
      <c r="F2708" s="13" t="s">
        <v>302</v>
      </c>
      <c r="H2708" s="15">
        <v>0</v>
      </c>
      <c r="I2708" s="15">
        <v>0</v>
      </c>
      <c r="J2708" s="15">
        <v>0</v>
      </c>
      <c r="K2708" s="15">
        <v>0</v>
      </c>
      <c r="L2708" s="15">
        <v>0</v>
      </c>
      <c r="M2708" s="15">
        <v>0</v>
      </c>
      <c r="N2708" s="15">
        <v>0</v>
      </c>
      <c r="O2708" s="15">
        <v>0</v>
      </c>
      <c r="P2708" s="15">
        <v>0</v>
      </c>
      <c r="Q2708" s="15">
        <v>0</v>
      </c>
      <c r="R2708" s="15">
        <v>0</v>
      </c>
      <c r="S2708" s="15">
        <v>0</v>
      </c>
      <c r="T2708" s="15">
        <f t="shared" si="210"/>
        <v>0</v>
      </c>
      <c r="U2708" s="15">
        <v>0</v>
      </c>
      <c r="V2708" s="15">
        <v>0</v>
      </c>
      <c r="W2708" s="15">
        <v>0</v>
      </c>
      <c r="X2708" s="15">
        <v>0</v>
      </c>
      <c r="Y2708" s="15">
        <v>0</v>
      </c>
      <c r="Z2708" s="15">
        <v>0</v>
      </c>
      <c r="AA2708" s="15">
        <v>0</v>
      </c>
      <c r="AB2708" s="15">
        <v>0</v>
      </c>
      <c r="AC2708" s="15">
        <v>0</v>
      </c>
      <c r="AD2708" s="15">
        <v>0</v>
      </c>
      <c r="AE2708" s="15">
        <v>0</v>
      </c>
      <c r="AF2708" s="15">
        <v>0</v>
      </c>
      <c r="AG2708" s="15">
        <f t="shared" si="211"/>
        <v>0</v>
      </c>
      <c r="AH2708" s="15">
        <v>0</v>
      </c>
      <c r="AI2708" s="15">
        <v>0</v>
      </c>
      <c r="AJ2708" s="15">
        <v>0</v>
      </c>
      <c r="AK2708" s="15">
        <v>0</v>
      </c>
      <c r="AL2708" s="15">
        <v>0</v>
      </c>
      <c r="AM2708" s="15">
        <v>0</v>
      </c>
      <c r="AN2708" s="15">
        <v>0</v>
      </c>
      <c r="AO2708" s="15">
        <v>0</v>
      </c>
      <c r="AP2708" s="15">
        <v>0</v>
      </c>
      <c r="AQ2708" s="15">
        <v>0</v>
      </c>
      <c r="AR2708" s="15">
        <v>0</v>
      </c>
      <c r="AS2708" s="15">
        <v>0</v>
      </c>
      <c r="AT2708" s="15">
        <f t="shared" si="212"/>
        <v>0</v>
      </c>
      <c r="AU2708" s="15">
        <v>0</v>
      </c>
      <c r="AV2708" s="15">
        <v>0</v>
      </c>
      <c r="AW2708" s="15">
        <v>30.675499877929688</v>
      </c>
      <c r="AX2708" s="15">
        <v>21.649260253906249</v>
      </c>
      <c r="AY2708" s="15">
        <v>2.0996199951171874</v>
      </c>
      <c r="AZ2708" s="15">
        <v>0.68173999023437504</v>
      </c>
      <c r="BA2708" s="15">
        <v>1.5026499938964843</v>
      </c>
      <c r="BB2708" s="15">
        <v>0</v>
      </c>
      <c r="BC2708" s="15">
        <v>-5.57775</v>
      </c>
      <c r="BD2708" s="15">
        <v>0</v>
      </c>
      <c r="BE2708" s="15">
        <v>0</v>
      </c>
      <c r="BF2708" s="15">
        <v>0</v>
      </c>
      <c r="BG2708" s="15">
        <f t="shared" si="213"/>
        <v>51.031020111083983</v>
      </c>
      <c r="BH2708" t="str">
        <f t="shared" si="214"/>
        <v>CNGGas</v>
      </c>
      <c r="BI2708" t="str">
        <f>VLOOKUP(BH2708,[2]Summary!$C$29:$C$56,1,0)</f>
        <v>CNGGas</v>
      </c>
      <c r="BJ2708" s="16">
        <v>44470</v>
      </c>
    </row>
    <row r="2709" spans="1:62" x14ac:dyDescent="0.25">
      <c r="A2709" s="13" t="s">
        <v>5481</v>
      </c>
      <c r="B2709" s="13" t="s">
        <v>5482</v>
      </c>
      <c r="C2709" t="s">
        <v>5483</v>
      </c>
      <c r="D2709" t="s">
        <v>595</v>
      </c>
      <c r="E2709" t="s">
        <v>301</v>
      </c>
      <c r="F2709" s="13" t="s">
        <v>62</v>
      </c>
      <c r="H2709" s="15">
        <v>0</v>
      </c>
      <c r="I2709" s="15">
        <v>0</v>
      </c>
      <c r="J2709" s="15">
        <v>0</v>
      </c>
      <c r="K2709" s="15">
        <v>0</v>
      </c>
      <c r="L2709" s="15">
        <v>0</v>
      </c>
      <c r="M2709" s="15">
        <v>0</v>
      </c>
      <c r="N2709" s="15">
        <v>0</v>
      </c>
      <c r="O2709" s="15">
        <v>0</v>
      </c>
      <c r="P2709" s="15">
        <v>0</v>
      </c>
      <c r="Q2709" s="15">
        <v>0</v>
      </c>
      <c r="R2709" s="15">
        <v>0</v>
      </c>
      <c r="S2709" s="15">
        <v>0</v>
      </c>
      <c r="T2709" s="15">
        <f t="shared" si="210"/>
        <v>0</v>
      </c>
      <c r="U2709" s="15">
        <v>0</v>
      </c>
      <c r="V2709" s="15">
        <v>0</v>
      </c>
      <c r="W2709" s="15">
        <v>0</v>
      </c>
      <c r="X2709" s="15">
        <v>0</v>
      </c>
      <c r="Y2709" s="15">
        <v>0</v>
      </c>
      <c r="Z2709" s="15">
        <v>0</v>
      </c>
      <c r="AA2709" s="15">
        <v>0</v>
      </c>
      <c r="AB2709" s="15">
        <v>0</v>
      </c>
      <c r="AC2709" s="15">
        <v>0</v>
      </c>
      <c r="AD2709" s="15">
        <v>0</v>
      </c>
      <c r="AE2709" s="15">
        <v>0</v>
      </c>
      <c r="AF2709" s="15">
        <v>0</v>
      </c>
      <c r="AG2709" s="15">
        <f t="shared" si="211"/>
        <v>0</v>
      </c>
      <c r="AH2709" s="15">
        <v>0</v>
      </c>
      <c r="AI2709" s="15">
        <v>0</v>
      </c>
      <c r="AJ2709" s="15">
        <v>0</v>
      </c>
      <c r="AK2709" s="15">
        <v>0</v>
      </c>
      <c r="AL2709" s="15">
        <v>0</v>
      </c>
      <c r="AM2709" s="15">
        <v>0</v>
      </c>
      <c r="AN2709" s="15">
        <v>0</v>
      </c>
      <c r="AO2709" s="15">
        <v>0</v>
      </c>
      <c r="AP2709" s="15">
        <v>0</v>
      </c>
      <c r="AQ2709" s="15">
        <v>0</v>
      </c>
      <c r="AR2709" s="15">
        <v>0</v>
      </c>
      <c r="AS2709" s="15">
        <v>0</v>
      </c>
      <c r="AT2709" s="15">
        <f t="shared" si="212"/>
        <v>0</v>
      </c>
      <c r="AU2709" s="15">
        <v>0</v>
      </c>
      <c r="AV2709" s="15">
        <v>0</v>
      </c>
      <c r="AW2709" s="15">
        <v>0</v>
      </c>
      <c r="AX2709" s="15">
        <v>0</v>
      </c>
      <c r="AY2709" s="15">
        <v>0</v>
      </c>
      <c r="AZ2709" s="15">
        <v>0</v>
      </c>
      <c r="BA2709" s="15">
        <v>6.4930300002098083</v>
      </c>
      <c r="BB2709" s="15">
        <v>3.7029998779296872E-2</v>
      </c>
      <c r="BC2709" s="15">
        <v>11.703269805908203</v>
      </c>
      <c r="BD2709" s="15">
        <v>0</v>
      </c>
      <c r="BE2709" s="15">
        <v>0</v>
      </c>
      <c r="BF2709" s="15">
        <v>775.35500000000002</v>
      </c>
      <c r="BG2709" s="15">
        <f t="shared" si="213"/>
        <v>793.58832980489728</v>
      </c>
      <c r="BH2709" t="str">
        <f t="shared" si="214"/>
        <v>CMPCommon</v>
      </c>
      <c r="BI2709" t="str">
        <f>VLOOKUP(BH2709,[2]Summary!$C$29:$C$56,1,0)</f>
        <v>CMPCommon</v>
      </c>
      <c r="BJ2709" s="16">
        <v>44562</v>
      </c>
    </row>
    <row r="2710" spans="1:62" x14ac:dyDescent="0.25">
      <c r="A2710" s="13" t="s">
        <v>5484</v>
      </c>
      <c r="B2710" s="13" t="s">
        <v>5485</v>
      </c>
      <c r="C2710" t="s">
        <v>5486</v>
      </c>
      <c r="D2710" t="s">
        <v>596</v>
      </c>
      <c r="E2710" t="s">
        <v>301</v>
      </c>
      <c r="F2710" s="13" t="s">
        <v>62</v>
      </c>
      <c r="H2710" s="15">
        <v>0</v>
      </c>
      <c r="I2710" s="15">
        <v>0</v>
      </c>
      <c r="J2710" s="15">
        <v>0</v>
      </c>
      <c r="K2710" s="15">
        <v>0</v>
      </c>
      <c r="L2710" s="15">
        <v>0</v>
      </c>
      <c r="M2710" s="15">
        <v>0</v>
      </c>
      <c r="N2710" s="15">
        <v>0</v>
      </c>
      <c r="O2710" s="15">
        <v>0</v>
      </c>
      <c r="P2710" s="15">
        <v>0</v>
      </c>
      <c r="Q2710" s="15">
        <v>0</v>
      </c>
      <c r="R2710" s="15">
        <v>0</v>
      </c>
      <c r="S2710" s="15">
        <v>0</v>
      </c>
      <c r="T2710" s="15">
        <f t="shared" si="210"/>
        <v>0</v>
      </c>
      <c r="U2710" s="15">
        <v>0</v>
      </c>
      <c r="V2710" s="15">
        <v>0</v>
      </c>
      <c r="W2710" s="15">
        <v>0</v>
      </c>
      <c r="X2710" s="15">
        <v>0</v>
      </c>
      <c r="Y2710" s="15">
        <v>0</v>
      </c>
      <c r="Z2710" s="15">
        <v>0</v>
      </c>
      <c r="AA2710" s="15">
        <v>0</v>
      </c>
      <c r="AB2710" s="15">
        <v>0</v>
      </c>
      <c r="AC2710" s="15">
        <v>0</v>
      </c>
      <c r="AD2710" s="15">
        <v>0</v>
      </c>
      <c r="AE2710" s="15">
        <v>0</v>
      </c>
      <c r="AF2710" s="15">
        <v>0</v>
      </c>
      <c r="AG2710" s="15">
        <f t="shared" si="211"/>
        <v>0</v>
      </c>
      <c r="AH2710" s="15">
        <v>0</v>
      </c>
      <c r="AI2710" s="15">
        <v>0</v>
      </c>
      <c r="AJ2710" s="15">
        <v>0</v>
      </c>
      <c r="AK2710" s="15">
        <v>0</v>
      </c>
      <c r="AL2710" s="15">
        <v>0</v>
      </c>
      <c r="AM2710" s="15">
        <v>0</v>
      </c>
      <c r="AN2710" s="15">
        <v>0</v>
      </c>
      <c r="AO2710" s="15">
        <v>0</v>
      </c>
      <c r="AP2710" s="15">
        <v>0</v>
      </c>
      <c r="AQ2710" s="15">
        <v>0</v>
      </c>
      <c r="AR2710" s="15">
        <v>0</v>
      </c>
      <c r="AS2710" s="15">
        <v>0</v>
      </c>
      <c r="AT2710" s="15">
        <f t="shared" si="212"/>
        <v>0</v>
      </c>
      <c r="AU2710" s="15">
        <v>0</v>
      </c>
      <c r="AV2710" s="15">
        <v>0</v>
      </c>
      <c r="AW2710" s="15">
        <v>0</v>
      </c>
      <c r="AX2710" s="15">
        <v>0</v>
      </c>
      <c r="AY2710" s="15">
        <v>0</v>
      </c>
      <c r="AZ2710" s="15">
        <v>0</v>
      </c>
      <c r="BA2710" s="15">
        <v>0</v>
      </c>
      <c r="BB2710" s="15">
        <v>0</v>
      </c>
      <c r="BC2710" s="15">
        <v>0</v>
      </c>
      <c r="BD2710" s="15">
        <v>0</v>
      </c>
      <c r="BE2710" s="15">
        <v>0</v>
      </c>
      <c r="BF2710" s="15">
        <v>1375.2190000000001</v>
      </c>
      <c r="BG2710" s="15">
        <f t="shared" si="213"/>
        <v>1375.2190000000001</v>
      </c>
      <c r="BH2710" t="str">
        <f t="shared" si="214"/>
        <v>RGECommon</v>
      </c>
      <c r="BI2710" t="str">
        <f>VLOOKUP(BH2710,[2]Summary!$C$29:$C$56,1,0)</f>
        <v>RGECommon</v>
      </c>
      <c r="BJ2710" s="16">
        <v>44562</v>
      </c>
    </row>
    <row r="2711" spans="1:62" x14ac:dyDescent="0.25">
      <c r="A2711" s="13" t="s">
        <v>5487</v>
      </c>
      <c r="B2711" s="13" t="s">
        <v>5488</v>
      </c>
      <c r="C2711" t="s">
        <v>5489</v>
      </c>
      <c r="D2711" t="s">
        <v>599</v>
      </c>
      <c r="E2711" t="s">
        <v>301</v>
      </c>
      <c r="F2711" s="13" t="s">
        <v>62</v>
      </c>
      <c r="H2711" s="15">
        <v>0</v>
      </c>
      <c r="I2711" s="15">
        <v>0</v>
      </c>
      <c r="J2711" s="15">
        <v>0</v>
      </c>
      <c r="K2711" s="15">
        <v>0</v>
      </c>
      <c r="L2711" s="15">
        <v>0</v>
      </c>
      <c r="M2711" s="15">
        <v>0</v>
      </c>
      <c r="N2711" s="15">
        <v>0</v>
      </c>
      <c r="O2711" s="15">
        <v>0</v>
      </c>
      <c r="P2711" s="15">
        <v>0</v>
      </c>
      <c r="Q2711" s="15">
        <v>0</v>
      </c>
      <c r="R2711" s="15">
        <v>0</v>
      </c>
      <c r="S2711" s="15">
        <v>0</v>
      </c>
      <c r="T2711" s="15">
        <f t="shared" si="210"/>
        <v>0</v>
      </c>
      <c r="U2711" s="15">
        <v>0</v>
      </c>
      <c r="V2711" s="15">
        <v>0</v>
      </c>
      <c r="W2711" s="15">
        <v>0</v>
      </c>
      <c r="X2711" s="15">
        <v>0</v>
      </c>
      <c r="Y2711" s="15">
        <v>0</v>
      </c>
      <c r="Z2711" s="15">
        <v>0</v>
      </c>
      <c r="AA2711" s="15">
        <v>0</v>
      </c>
      <c r="AB2711" s="15">
        <v>0</v>
      </c>
      <c r="AC2711" s="15">
        <v>0</v>
      </c>
      <c r="AD2711" s="15">
        <v>0</v>
      </c>
      <c r="AE2711" s="15">
        <v>0</v>
      </c>
      <c r="AF2711" s="15">
        <v>0</v>
      </c>
      <c r="AG2711" s="15">
        <f t="shared" si="211"/>
        <v>0</v>
      </c>
      <c r="AH2711" s="15">
        <v>0</v>
      </c>
      <c r="AI2711" s="15">
        <v>0</v>
      </c>
      <c r="AJ2711" s="15">
        <v>0</v>
      </c>
      <c r="AK2711" s="15">
        <v>0</v>
      </c>
      <c r="AL2711" s="15">
        <v>0</v>
      </c>
      <c r="AM2711" s="15">
        <v>0</v>
      </c>
      <c r="AN2711" s="15">
        <v>0</v>
      </c>
      <c r="AO2711" s="15">
        <v>0</v>
      </c>
      <c r="AP2711" s="15">
        <v>0</v>
      </c>
      <c r="AQ2711" s="15">
        <v>0</v>
      </c>
      <c r="AR2711" s="15">
        <v>0</v>
      </c>
      <c r="AS2711" s="15">
        <v>0</v>
      </c>
      <c r="AT2711" s="15">
        <f t="shared" si="212"/>
        <v>0</v>
      </c>
      <c r="AU2711" s="15">
        <v>0</v>
      </c>
      <c r="AV2711" s="15">
        <v>0</v>
      </c>
      <c r="AW2711" s="15">
        <v>0</v>
      </c>
      <c r="AX2711" s="15">
        <v>0</v>
      </c>
      <c r="AY2711" s="15">
        <v>0</v>
      </c>
      <c r="AZ2711" s="15">
        <v>0</v>
      </c>
      <c r="BA2711" s="15">
        <v>23.618420781135558</v>
      </c>
      <c r="BB2711" s="15">
        <v>0.12108000183105469</v>
      </c>
      <c r="BC2711" s="15">
        <v>0.11927999877929688</v>
      </c>
      <c r="BD2711" s="15">
        <v>0</v>
      </c>
      <c r="BE2711" s="15">
        <v>0</v>
      </c>
      <c r="BF2711" s="15">
        <v>2878.4169999999999</v>
      </c>
      <c r="BG2711" s="15">
        <f t="shared" si="213"/>
        <v>2902.2757807817457</v>
      </c>
      <c r="BH2711" t="str">
        <f t="shared" si="214"/>
        <v>NYSEGCommon</v>
      </c>
      <c r="BI2711" t="str">
        <f>VLOOKUP(BH2711,[2]Summary!$C$29:$C$56,1,0)</f>
        <v>NYSEGCommon</v>
      </c>
      <c r="BJ2711" s="16">
        <v>44562</v>
      </c>
    </row>
    <row r="2712" spans="1:62" x14ac:dyDescent="0.25">
      <c r="A2712" s="13" t="s">
        <v>5490</v>
      </c>
      <c r="B2712" s="13" t="s">
        <v>5491</v>
      </c>
      <c r="C2712" t="s">
        <v>5492</v>
      </c>
      <c r="D2712" t="s">
        <v>18</v>
      </c>
      <c r="E2712" t="s">
        <v>301</v>
      </c>
      <c r="F2712" s="13" t="s">
        <v>62</v>
      </c>
      <c r="H2712" s="15">
        <v>0</v>
      </c>
      <c r="I2712" s="15">
        <v>0</v>
      </c>
      <c r="J2712" s="15">
        <v>0</v>
      </c>
      <c r="K2712" s="15">
        <v>0</v>
      </c>
      <c r="L2712" s="15">
        <v>0</v>
      </c>
      <c r="M2712" s="15">
        <v>0</v>
      </c>
      <c r="N2712" s="15">
        <v>0</v>
      </c>
      <c r="O2712" s="15">
        <v>0</v>
      </c>
      <c r="P2712" s="15">
        <v>0</v>
      </c>
      <c r="Q2712" s="15">
        <v>0</v>
      </c>
      <c r="R2712" s="15">
        <v>0</v>
      </c>
      <c r="S2712" s="15">
        <v>0</v>
      </c>
      <c r="T2712" s="15">
        <f t="shared" si="210"/>
        <v>0</v>
      </c>
      <c r="U2712" s="15">
        <v>0</v>
      </c>
      <c r="V2712" s="15">
        <v>0</v>
      </c>
      <c r="W2712" s="15">
        <v>0</v>
      </c>
      <c r="X2712" s="15">
        <v>0</v>
      </c>
      <c r="Y2712" s="15">
        <v>0</v>
      </c>
      <c r="Z2712" s="15">
        <v>0</v>
      </c>
      <c r="AA2712" s="15">
        <v>0</v>
      </c>
      <c r="AB2712" s="15">
        <v>0</v>
      </c>
      <c r="AC2712" s="15">
        <v>0</v>
      </c>
      <c r="AD2712" s="15">
        <v>0</v>
      </c>
      <c r="AE2712" s="15">
        <v>0</v>
      </c>
      <c r="AF2712" s="15">
        <v>0</v>
      </c>
      <c r="AG2712" s="15">
        <f t="shared" si="211"/>
        <v>0</v>
      </c>
      <c r="AH2712" s="15">
        <v>0</v>
      </c>
      <c r="AI2712" s="15">
        <v>0</v>
      </c>
      <c r="AJ2712" s="15">
        <v>0</v>
      </c>
      <c r="AK2712" s="15">
        <v>0</v>
      </c>
      <c r="AL2712" s="15">
        <v>0</v>
      </c>
      <c r="AM2712" s="15">
        <v>0</v>
      </c>
      <c r="AN2712" s="15">
        <v>0</v>
      </c>
      <c r="AO2712" s="15">
        <v>0</v>
      </c>
      <c r="AP2712" s="15">
        <v>0</v>
      </c>
      <c r="AQ2712" s="15">
        <v>0</v>
      </c>
      <c r="AR2712" s="15">
        <v>0</v>
      </c>
      <c r="AS2712" s="15">
        <v>0</v>
      </c>
      <c r="AT2712" s="15">
        <f t="shared" si="212"/>
        <v>0</v>
      </c>
      <c r="AU2712" s="15">
        <v>0</v>
      </c>
      <c r="AV2712" s="15">
        <v>0</v>
      </c>
      <c r="AW2712" s="15">
        <v>0</v>
      </c>
      <c r="AX2712" s="15">
        <v>0</v>
      </c>
      <c r="AY2712" s="15">
        <v>0</v>
      </c>
      <c r="AZ2712" s="15">
        <v>0</v>
      </c>
      <c r="BA2712" s="15">
        <v>101.4343865661621</v>
      </c>
      <c r="BB2712" s="15">
        <v>0</v>
      </c>
      <c r="BC2712" s="15">
        <v>0</v>
      </c>
      <c r="BD2712" s="15">
        <v>0</v>
      </c>
      <c r="BE2712" s="15">
        <v>0</v>
      </c>
      <c r="BF2712" s="15">
        <v>670</v>
      </c>
      <c r="BG2712" s="15">
        <f t="shared" si="213"/>
        <v>771.43438656616206</v>
      </c>
      <c r="BH2712" t="str">
        <f t="shared" si="214"/>
        <v>UICommon</v>
      </c>
      <c r="BI2712" t="str">
        <f>VLOOKUP(BH2712,[2]Summary!$C$29:$C$56,1,0)</f>
        <v>UICommon</v>
      </c>
      <c r="BJ2712" s="16">
        <v>44562</v>
      </c>
    </row>
    <row r="2713" spans="1:62" x14ac:dyDescent="0.25">
      <c r="A2713" s="13" t="s">
        <v>5493</v>
      </c>
      <c r="B2713" s="13" t="s">
        <v>5494</v>
      </c>
      <c r="C2713" t="s">
        <v>5495</v>
      </c>
      <c r="D2713" t="s">
        <v>307</v>
      </c>
      <c r="E2713" t="s">
        <v>475</v>
      </c>
      <c r="F2713" s="13" t="s">
        <v>62</v>
      </c>
      <c r="H2713" s="15">
        <v>0</v>
      </c>
      <c r="I2713" s="15">
        <v>0</v>
      </c>
      <c r="J2713" s="15">
        <v>0</v>
      </c>
      <c r="K2713" s="15">
        <v>0</v>
      </c>
      <c r="L2713" s="15">
        <v>0</v>
      </c>
      <c r="M2713" s="15">
        <v>0</v>
      </c>
      <c r="N2713" s="15">
        <v>0</v>
      </c>
      <c r="O2713" s="15">
        <v>0</v>
      </c>
      <c r="P2713" s="15">
        <v>0</v>
      </c>
      <c r="Q2713" s="15">
        <v>0</v>
      </c>
      <c r="R2713" s="15">
        <v>0</v>
      </c>
      <c r="S2713" s="15">
        <v>0</v>
      </c>
      <c r="T2713" s="15">
        <f t="shared" si="210"/>
        <v>0</v>
      </c>
      <c r="U2713" s="15">
        <v>0</v>
      </c>
      <c r="V2713" s="15">
        <v>0</v>
      </c>
      <c r="W2713" s="15">
        <v>0</v>
      </c>
      <c r="X2713" s="15">
        <v>0</v>
      </c>
      <c r="Y2713" s="15">
        <v>0</v>
      </c>
      <c r="Z2713" s="15">
        <v>0</v>
      </c>
      <c r="AA2713" s="15">
        <v>0</v>
      </c>
      <c r="AB2713" s="15">
        <v>0</v>
      </c>
      <c r="AC2713" s="15">
        <v>0</v>
      </c>
      <c r="AD2713" s="15">
        <v>0</v>
      </c>
      <c r="AE2713" s="15">
        <v>0</v>
      </c>
      <c r="AF2713" s="15">
        <v>0</v>
      </c>
      <c r="AG2713" s="15">
        <f t="shared" si="211"/>
        <v>0</v>
      </c>
      <c r="AH2713" s="15">
        <v>0</v>
      </c>
      <c r="AI2713" s="15">
        <v>0</v>
      </c>
      <c r="AJ2713" s="15">
        <v>0</v>
      </c>
      <c r="AK2713" s="15">
        <v>0</v>
      </c>
      <c r="AL2713" s="15">
        <v>0</v>
      </c>
      <c r="AM2713" s="15">
        <v>0</v>
      </c>
      <c r="AN2713" s="15">
        <v>0</v>
      </c>
      <c r="AO2713" s="15">
        <v>0</v>
      </c>
      <c r="AP2713" s="15">
        <v>0</v>
      </c>
      <c r="AQ2713" s="15">
        <v>0</v>
      </c>
      <c r="AR2713" s="15">
        <v>0</v>
      </c>
      <c r="AS2713" s="15">
        <v>0</v>
      </c>
      <c r="AT2713" s="15">
        <f t="shared" si="212"/>
        <v>0</v>
      </c>
      <c r="AU2713" s="15">
        <v>0</v>
      </c>
      <c r="AV2713" s="15">
        <v>0</v>
      </c>
      <c r="AW2713" s="15">
        <v>0</v>
      </c>
      <c r="AX2713" s="15">
        <v>0</v>
      </c>
      <c r="AY2713" s="15">
        <v>0</v>
      </c>
      <c r="AZ2713" s="15">
        <v>0</v>
      </c>
      <c r="BA2713" s="15">
        <v>0</v>
      </c>
      <c r="BB2713" s="15">
        <v>0</v>
      </c>
      <c r="BC2713" s="15">
        <v>0</v>
      </c>
      <c r="BD2713" s="15">
        <v>0</v>
      </c>
      <c r="BE2713" s="15">
        <v>0</v>
      </c>
      <c r="BF2713" s="15">
        <v>130</v>
      </c>
      <c r="BG2713" s="15">
        <f t="shared" si="213"/>
        <v>130</v>
      </c>
      <c r="BH2713" t="str">
        <f t="shared" si="214"/>
        <v>BGCGas</v>
      </c>
      <c r="BI2713" t="str">
        <f>VLOOKUP(BH2713,[2]Summary!$C$29:$C$56,1,0)</f>
        <v>BGCGas</v>
      </c>
      <c r="BJ2713" s="16">
        <v>44562</v>
      </c>
    </row>
    <row r="2714" spans="1:62" x14ac:dyDescent="0.25">
      <c r="A2714" s="13" t="s">
        <v>5496</v>
      </c>
      <c r="B2714" s="13" t="s">
        <v>5497</v>
      </c>
      <c r="C2714" t="s">
        <v>5498</v>
      </c>
      <c r="D2714" t="s">
        <v>361</v>
      </c>
      <c r="E2714" t="s">
        <v>475</v>
      </c>
      <c r="F2714" s="13" t="s">
        <v>62</v>
      </c>
      <c r="H2714" s="15">
        <v>0</v>
      </c>
      <c r="I2714" s="15">
        <v>0</v>
      </c>
      <c r="J2714" s="15">
        <v>0</v>
      </c>
      <c r="K2714" s="15">
        <v>0</v>
      </c>
      <c r="L2714" s="15">
        <v>0</v>
      </c>
      <c r="M2714" s="15">
        <v>0</v>
      </c>
      <c r="N2714" s="15">
        <v>0</v>
      </c>
      <c r="O2714" s="15">
        <v>0</v>
      </c>
      <c r="P2714" s="15">
        <v>0</v>
      </c>
      <c r="Q2714" s="15">
        <v>0</v>
      </c>
      <c r="R2714" s="15">
        <v>0</v>
      </c>
      <c r="S2714" s="15">
        <v>0</v>
      </c>
      <c r="T2714" s="15">
        <f t="shared" si="210"/>
        <v>0</v>
      </c>
      <c r="U2714" s="15">
        <v>0</v>
      </c>
      <c r="V2714" s="15">
        <v>0</v>
      </c>
      <c r="W2714" s="15">
        <v>0</v>
      </c>
      <c r="X2714" s="15">
        <v>0</v>
      </c>
      <c r="Y2714" s="15">
        <v>0</v>
      </c>
      <c r="Z2714" s="15">
        <v>0</v>
      </c>
      <c r="AA2714" s="15">
        <v>0</v>
      </c>
      <c r="AB2714" s="15">
        <v>0</v>
      </c>
      <c r="AC2714" s="15">
        <v>0</v>
      </c>
      <c r="AD2714" s="15">
        <v>0</v>
      </c>
      <c r="AE2714" s="15">
        <v>0</v>
      </c>
      <c r="AF2714" s="15">
        <v>0</v>
      </c>
      <c r="AG2714" s="15">
        <f t="shared" si="211"/>
        <v>0</v>
      </c>
      <c r="AH2714" s="15">
        <v>0</v>
      </c>
      <c r="AI2714" s="15">
        <v>0</v>
      </c>
      <c r="AJ2714" s="15">
        <v>0</v>
      </c>
      <c r="AK2714" s="15">
        <v>0</v>
      </c>
      <c r="AL2714" s="15">
        <v>0</v>
      </c>
      <c r="AM2714" s="15">
        <v>0</v>
      </c>
      <c r="AN2714" s="15">
        <v>0</v>
      </c>
      <c r="AO2714" s="15">
        <v>0</v>
      </c>
      <c r="AP2714" s="15">
        <v>0</v>
      </c>
      <c r="AQ2714" s="15">
        <v>0</v>
      </c>
      <c r="AR2714" s="15">
        <v>0</v>
      </c>
      <c r="AS2714" s="15">
        <v>0</v>
      </c>
      <c r="AT2714" s="15">
        <f t="shared" si="212"/>
        <v>0</v>
      </c>
      <c r="AU2714" s="15">
        <v>0</v>
      </c>
      <c r="AV2714" s="15">
        <v>0</v>
      </c>
      <c r="AW2714" s="15">
        <v>0</v>
      </c>
      <c r="AX2714" s="15">
        <v>0</v>
      </c>
      <c r="AY2714" s="15">
        <v>0</v>
      </c>
      <c r="AZ2714" s="15">
        <v>0</v>
      </c>
      <c r="BA2714" s="15">
        <v>0</v>
      </c>
      <c r="BB2714" s="15">
        <v>0</v>
      </c>
      <c r="BC2714" s="15">
        <v>0</v>
      </c>
      <c r="BD2714" s="15">
        <v>0</v>
      </c>
      <c r="BE2714" s="15">
        <v>0</v>
      </c>
      <c r="BF2714" s="15">
        <v>220</v>
      </c>
      <c r="BG2714" s="15">
        <f t="shared" si="213"/>
        <v>220</v>
      </c>
      <c r="BH2714" t="str">
        <f t="shared" si="214"/>
        <v>SCGGas</v>
      </c>
      <c r="BI2714" t="str">
        <f>VLOOKUP(BH2714,[2]Summary!$C$29:$C$56,1,0)</f>
        <v>SCGGas</v>
      </c>
      <c r="BJ2714" s="16">
        <v>44562</v>
      </c>
    </row>
    <row r="2715" spans="1:62" x14ac:dyDescent="0.25">
      <c r="A2715" s="13" t="s">
        <v>5499</v>
      </c>
      <c r="B2715" s="13" t="s">
        <v>5500</v>
      </c>
      <c r="C2715" t="s">
        <v>5501</v>
      </c>
      <c r="D2715" t="s">
        <v>434</v>
      </c>
      <c r="E2715" t="s">
        <v>475</v>
      </c>
      <c r="F2715" s="13" t="s">
        <v>62</v>
      </c>
      <c r="H2715" s="15">
        <v>0</v>
      </c>
      <c r="I2715" s="15">
        <v>0</v>
      </c>
      <c r="J2715" s="15">
        <v>0</v>
      </c>
      <c r="K2715" s="15">
        <v>0</v>
      </c>
      <c r="L2715" s="15">
        <v>0</v>
      </c>
      <c r="M2715" s="15">
        <v>0</v>
      </c>
      <c r="N2715" s="15">
        <v>0</v>
      </c>
      <c r="O2715" s="15">
        <v>0</v>
      </c>
      <c r="P2715" s="15">
        <v>0</v>
      </c>
      <c r="Q2715" s="15">
        <v>0</v>
      </c>
      <c r="R2715" s="15">
        <v>0</v>
      </c>
      <c r="S2715" s="15">
        <v>0</v>
      </c>
      <c r="T2715" s="15">
        <f t="shared" si="210"/>
        <v>0</v>
      </c>
      <c r="U2715" s="15">
        <v>0</v>
      </c>
      <c r="V2715" s="15">
        <v>0</v>
      </c>
      <c r="W2715" s="15">
        <v>0</v>
      </c>
      <c r="X2715" s="15">
        <v>0</v>
      </c>
      <c r="Y2715" s="15">
        <v>0</v>
      </c>
      <c r="Z2715" s="15">
        <v>0</v>
      </c>
      <c r="AA2715" s="15">
        <v>0</v>
      </c>
      <c r="AB2715" s="15">
        <v>0</v>
      </c>
      <c r="AC2715" s="15">
        <v>0</v>
      </c>
      <c r="AD2715" s="15">
        <v>0</v>
      </c>
      <c r="AE2715" s="15">
        <v>0</v>
      </c>
      <c r="AF2715" s="15">
        <v>0</v>
      </c>
      <c r="AG2715" s="15">
        <f t="shared" si="211"/>
        <v>0</v>
      </c>
      <c r="AH2715" s="15">
        <v>0</v>
      </c>
      <c r="AI2715" s="15">
        <v>0</v>
      </c>
      <c r="AJ2715" s="15">
        <v>0</v>
      </c>
      <c r="AK2715" s="15">
        <v>0</v>
      </c>
      <c r="AL2715" s="15">
        <v>0</v>
      </c>
      <c r="AM2715" s="15">
        <v>0</v>
      </c>
      <c r="AN2715" s="15">
        <v>0</v>
      </c>
      <c r="AO2715" s="15">
        <v>0</v>
      </c>
      <c r="AP2715" s="15">
        <v>0</v>
      </c>
      <c r="AQ2715" s="15">
        <v>0</v>
      </c>
      <c r="AR2715" s="15">
        <v>0</v>
      </c>
      <c r="AS2715" s="15">
        <v>0</v>
      </c>
      <c r="AT2715" s="15">
        <f t="shared" si="212"/>
        <v>0</v>
      </c>
      <c r="AU2715" s="15">
        <v>0</v>
      </c>
      <c r="AV2715" s="15">
        <v>0</v>
      </c>
      <c r="AW2715" s="15">
        <v>0</v>
      </c>
      <c r="AX2715" s="15">
        <v>0</v>
      </c>
      <c r="AY2715" s="15">
        <v>0</v>
      </c>
      <c r="AZ2715" s="15">
        <v>0</v>
      </c>
      <c r="BA2715" s="15">
        <v>0</v>
      </c>
      <c r="BB2715" s="15">
        <v>0</v>
      </c>
      <c r="BC2715" s="15">
        <v>0</v>
      </c>
      <c r="BD2715" s="15">
        <v>48.244570312500002</v>
      </c>
      <c r="BE2715" s="15">
        <v>47.155570312499997</v>
      </c>
      <c r="BF2715" s="15">
        <v>329</v>
      </c>
      <c r="BG2715" s="15">
        <f t="shared" si="213"/>
        <v>424.40014062500001</v>
      </c>
      <c r="BH2715" t="str">
        <f t="shared" si="214"/>
        <v>CNGGas</v>
      </c>
      <c r="BI2715" t="str">
        <f>VLOOKUP(BH2715,[2]Summary!$C$29:$C$56,1,0)</f>
        <v>CNGGas</v>
      </c>
      <c r="BJ2715" s="16">
        <v>44562</v>
      </c>
    </row>
    <row r="2716" spans="1:62" x14ac:dyDescent="0.25">
      <c r="A2716" s="13" t="s">
        <v>5502</v>
      </c>
      <c r="B2716" s="13" t="s">
        <v>5503</v>
      </c>
      <c r="C2716" t="s">
        <v>5504</v>
      </c>
      <c r="D2716" t="s">
        <v>595</v>
      </c>
      <c r="E2716" t="s">
        <v>301</v>
      </c>
      <c r="F2716" s="13" t="s">
        <v>62</v>
      </c>
      <c r="H2716" s="15">
        <v>0</v>
      </c>
      <c r="I2716" s="15">
        <v>0</v>
      </c>
      <c r="J2716" s="15">
        <v>0</v>
      </c>
      <c r="K2716" s="15">
        <v>0</v>
      </c>
      <c r="L2716" s="15">
        <v>0</v>
      </c>
      <c r="M2716" s="15">
        <v>0</v>
      </c>
      <c r="N2716" s="15">
        <v>0</v>
      </c>
      <c r="O2716" s="15">
        <v>0</v>
      </c>
      <c r="P2716" s="15">
        <v>0</v>
      </c>
      <c r="Q2716" s="15">
        <v>0</v>
      </c>
      <c r="R2716" s="15">
        <v>0</v>
      </c>
      <c r="S2716" s="15">
        <v>0</v>
      </c>
      <c r="T2716" s="15">
        <f t="shared" si="210"/>
        <v>0</v>
      </c>
      <c r="U2716" s="15">
        <v>0</v>
      </c>
      <c r="V2716" s="15">
        <v>0</v>
      </c>
      <c r="W2716" s="15">
        <v>0</v>
      </c>
      <c r="X2716" s="15">
        <v>0</v>
      </c>
      <c r="Y2716" s="15">
        <v>0</v>
      </c>
      <c r="Z2716" s="15">
        <v>0</v>
      </c>
      <c r="AA2716" s="15">
        <v>0</v>
      </c>
      <c r="AB2716" s="15">
        <v>0</v>
      </c>
      <c r="AC2716" s="15">
        <v>0</v>
      </c>
      <c r="AD2716" s="15">
        <v>0</v>
      </c>
      <c r="AE2716" s="15">
        <v>0</v>
      </c>
      <c r="AF2716" s="15">
        <v>0</v>
      </c>
      <c r="AG2716" s="15">
        <f t="shared" si="211"/>
        <v>0</v>
      </c>
      <c r="AH2716" s="15">
        <v>0</v>
      </c>
      <c r="AI2716" s="15">
        <v>0</v>
      </c>
      <c r="AJ2716" s="15">
        <v>0</v>
      </c>
      <c r="AK2716" s="15">
        <v>0</v>
      </c>
      <c r="AL2716" s="15">
        <v>0</v>
      </c>
      <c r="AM2716" s="15">
        <v>0</v>
      </c>
      <c r="AN2716" s="15">
        <v>0</v>
      </c>
      <c r="AO2716" s="15">
        <v>0</v>
      </c>
      <c r="AP2716" s="15">
        <v>0</v>
      </c>
      <c r="AQ2716" s="15">
        <v>0</v>
      </c>
      <c r="AR2716" s="15">
        <v>0</v>
      </c>
      <c r="AS2716" s="15">
        <v>0</v>
      </c>
      <c r="AT2716" s="15">
        <f t="shared" si="212"/>
        <v>0</v>
      </c>
      <c r="AU2716" s="15">
        <v>0</v>
      </c>
      <c r="AV2716" s="15">
        <v>0</v>
      </c>
      <c r="AW2716" s="15">
        <v>0</v>
      </c>
      <c r="AX2716" s="15">
        <v>0</v>
      </c>
      <c r="AY2716" s="15">
        <v>0</v>
      </c>
      <c r="AZ2716" s="15">
        <v>0</v>
      </c>
      <c r="BA2716" s="15">
        <v>0</v>
      </c>
      <c r="BB2716" s="15">
        <v>0</v>
      </c>
      <c r="BC2716" s="15">
        <v>0</v>
      </c>
      <c r="BD2716" s="15">
        <v>0</v>
      </c>
      <c r="BE2716" s="15">
        <v>103.868453125</v>
      </c>
      <c r="BF2716" s="15">
        <v>192.89854687499999</v>
      </c>
      <c r="BG2716" s="15">
        <f t="shared" si="213"/>
        <v>296.767</v>
      </c>
      <c r="BH2716" t="str">
        <f t="shared" si="214"/>
        <v>CMPCommon</v>
      </c>
      <c r="BI2716" t="str">
        <f>VLOOKUP(BH2716,[2]Summary!$C$29:$C$56,1,0)</f>
        <v>CMPCommon</v>
      </c>
      <c r="BJ2716" s="16">
        <v>44562</v>
      </c>
    </row>
    <row r="2717" spans="1:62" x14ac:dyDescent="0.25">
      <c r="A2717" s="13" t="s">
        <v>5505</v>
      </c>
      <c r="B2717" s="13" t="s">
        <v>5506</v>
      </c>
      <c r="C2717" t="s">
        <v>5507</v>
      </c>
      <c r="D2717" t="s">
        <v>596</v>
      </c>
      <c r="E2717" t="s">
        <v>301</v>
      </c>
      <c r="F2717" s="13" t="s">
        <v>62</v>
      </c>
      <c r="H2717" s="15">
        <v>0</v>
      </c>
      <c r="I2717" s="15">
        <v>0</v>
      </c>
      <c r="J2717" s="15">
        <v>0</v>
      </c>
      <c r="K2717" s="15">
        <v>0</v>
      </c>
      <c r="L2717" s="15">
        <v>0</v>
      </c>
      <c r="M2717" s="15">
        <v>0</v>
      </c>
      <c r="N2717" s="15">
        <v>0</v>
      </c>
      <c r="O2717" s="15">
        <v>0</v>
      </c>
      <c r="P2717" s="15">
        <v>0</v>
      </c>
      <c r="Q2717" s="15">
        <v>0</v>
      </c>
      <c r="R2717" s="15">
        <v>0</v>
      </c>
      <c r="S2717" s="15">
        <v>0</v>
      </c>
      <c r="T2717" s="15">
        <f t="shared" si="210"/>
        <v>0</v>
      </c>
      <c r="U2717" s="15">
        <v>0</v>
      </c>
      <c r="V2717" s="15">
        <v>0</v>
      </c>
      <c r="W2717" s="15">
        <v>0</v>
      </c>
      <c r="X2717" s="15">
        <v>0</v>
      </c>
      <c r="Y2717" s="15">
        <v>0</v>
      </c>
      <c r="Z2717" s="15">
        <v>0</v>
      </c>
      <c r="AA2717" s="15">
        <v>0</v>
      </c>
      <c r="AB2717" s="15">
        <v>0</v>
      </c>
      <c r="AC2717" s="15">
        <v>0</v>
      </c>
      <c r="AD2717" s="15">
        <v>0</v>
      </c>
      <c r="AE2717" s="15">
        <v>0</v>
      </c>
      <c r="AF2717" s="15">
        <v>0</v>
      </c>
      <c r="AG2717" s="15">
        <f t="shared" si="211"/>
        <v>0</v>
      </c>
      <c r="AH2717" s="15">
        <v>0</v>
      </c>
      <c r="AI2717" s="15">
        <v>0</v>
      </c>
      <c r="AJ2717" s="15">
        <v>0</v>
      </c>
      <c r="AK2717" s="15">
        <v>0</v>
      </c>
      <c r="AL2717" s="15">
        <v>0</v>
      </c>
      <c r="AM2717" s="15">
        <v>0</v>
      </c>
      <c r="AN2717" s="15">
        <v>0</v>
      </c>
      <c r="AO2717" s="15">
        <v>0</v>
      </c>
      <c r="AP2717" s="15">
        <v>0</v>
      </c>
      <c r="AQ2717" s="15">
        <v>0</v>
      </c>
      <c r="AR2717" s="15">
        <v>0</v>
      </c>
      <c r="AS2717" s="15">
        <v>0</v>
      </c>
      <c r="AT2717" s="15">
        <f t="shared" si="212"/>
        <v>0</v>
      </c>
      <c r="AU2717" s="15">
        <v>0</v>
      </c>
      <c r="AV2717" s="15">
        <v>0</v>
      </c>
      <c r="AW2717" s="15">
        <v>0</v>
      </c>
      <c r="AX2717" s="15">
        <v>0</v>
      </c>
      <c r="AY2717" s="15">
        <v>0</v>
      </c>
      <c r="AZ2717" s="15">
        <v>0</v>
      </c>
      <c r="BA2717" s="15">
        <v>0</v>
      </c>
      <c r="BB2717" s="15">
        <v>0</v>
      </c>
      <c r="BC2717" s="15">
        <v>0</v>
      </c>
      <c r="BD2717" s="15">
        <v>0</v>
      </c>
      <c r="BE2717" s="15">
        <v>426.05859375</v>
      </c>
      <c r="BF2717" s="15">
        <v>791.2516875</v>
      </c>
      <c r="BG2717" s="15">
        <f t="shared" si="213"/>
        <v>1217.3102812500001</v>
      </c>
      <c r="BH2717" t="str">
        <f t="shared" si="214"/>
        <v>RGECommon</v>
      </c>
      <c r="BI2717" t="str">
        <f>VLOOKUP(BH2717,[2]Summary!$C$29:$C$56,1,0)</f>
        <v>RGECommon</v>
      </c>
      <c r="BJ2717" s="16">
        <v>44562</v>
      </c>
    </row>
    <row r="2718" spans="1:62" x14ac:dyDescent="0.25">
      <c r="A2718" s="13" t="s">
        <v>5508</v>
      </c>
      <c r="B2718" s="13" t="s">
        <v>5509</v>
      </c>
      <c r="C2718" t="s">
        <v>5510</v>
      </c>
      <c r="D2718" t="s">
        <v>599</v>
      </c>
      <c r="E2718" t="s">
        <v>301</v>
      </c>
      <c r="F2718" s="13" t="s">
        <v>62</v>
      </c>
      <c r="H2718" s="15">
        <v>0</v>
      </c>
      <c r="I2718" s="15">
        <v>0</v>
      </c>
      <c r="J2718" s="15">
        <v>0</v>
      </c>
      <c r="K2718" s="15">
        <v>0</v>
      </c>
      <c r="L2718" s="15">
        <v>0</v>
      </c>
      <c r="M2718" s="15">
        <v>0</v>
      </c>
      <c r="N2718" s="15">
        <v>0</v>
      </c>
      <c r="O2718" s="15">
        <v>0</v>
      </c>
      <c r="P2718" s="15">
        <v>0</v>
      </c>
      <c r="Q2718" s="15">
        <v>0</v>
      </c>
      <c r="R2718" s="15">
        <v>0</v>
      </c>
      <c r="S2718" s="15">
        <v>0</v>
      </c>
      <c r="T2718" s="15">
        <f t="shared" si="210"/>
        <v>0</v>
      </c>
      <c r="U2718" s="15">
        <v>0</v>
      </c>
      <c r="V2718" s="15">
        <v>0</v>
      </c>
      <c r="W2718" s="15">
        <v>0</v>
      </c>
      <c r="X2718" s="15">
        <v>0</v>
      </c>
      <c r="Y2718" s="15">
        <v>0</v>
      </c>
      <c r="Z2718" s="15">
        <v>0</v>
      </c>
      <c r="AA2718" s="15">
        <v>0</v>
      </c>
      <c r="AB2718" s="15">
        <v>0</v>
      </c>
      <c r="AC2718" s="15">
        <v>0</v>
      </c>
      <c r="AD2718" s="15">
        <v>0</v>
      </c>
      <c r="AE2718" s="15">
        <v>0</v>
      </c>
      <c r="AF2718" s="15">
        <v>0</v>
      </c>
      <c r="AG2718" s="15">
        <f t="shared" si="211"/>
        <v>0</v>
      </c>
      <c r="AH2718" s="15">
        <v>0</v>
      </c>
      <c r="AI2718" s="15">
        <v>0</v>
      </c>
      <c r="AJ2718" s="15">
        <v>0</v>
      </c>
      <c r="AK2718" s="15">
        <v>0</v>
      </c>
      <c r="AL2718" s="15">
        <v>0</v>
      </c>
      <c r="AM2718" s="15">
        <v>0</v>
      </c>
      <c r="AN2718" s="15">
        <v>0</v>
      </c>
      <c r="AO2718" s="15">
        <v>0</v>
      </c>
      <c r="AP2718" s="15">
        <v>0</v>
      </c>
      <c r="AQ2718" s="15">
        <v>0</v>
      </c>
      <c r="AR2718" s="15">
        <v>0</v>
      </c>
      <c r="AS2718" s="15">
        <v>0</v>
      </c>
      <c r="AT2718" s="15">
        <f t="shared" si="212"/>
        <v>0</v>
      </c>
      <c r="AU2718" s="15">
        <v>0</v>
      </c>
      <c r="AV2718" s="15">
        <v>0</v>
      </c>
      <c r="AW2718" s="15">
        <v>0</v>
      </c>
      <c r="AX2718" s="15">
        <v>0</v>
      </c>
      <c r="AY2718" s="15">
        <v>0</v>
      </c>
      <c r="AZ2718" s="15">
        <v>0</v>
      </c>
      <c r="BA2718" s="15">
        <v>0</v>
      </c>
      <c r="BB2718" s="15">
        <v>0</v>
      </c>
      <c r="BC2718" s="15">
        <v>0</v>
      </c>
      <c r="BD2718" s="15">
        <v>0</v>
      </c>
      <c r="BE2718" s="15">
        <v>1525.3612499999999</v>
      </c>
      <c r="BF2718" s="15">
        <v>2832.8137499999998</v>
      </c>
      <c r="BG2718" s="15">
        <f t="shared" si="213"/>
        <v>4358.1749999999993</v>
      </c>
      <c r="BH2718" t="str">
        <f t="shared" si="214"/>
        <v>NYSEGCommon</v>
      </c>
      <c r="BI2718" t="str">
        <f>VLOOKUP(BH2718,[2]Summary!$C$29:$C$56,1,0)</f>
        <v>NYSEGCommon</v>
      </c>
      <c r="BJ2718" s="16">
        <v>44562</v>
      </c>
    </row>
    <row r="2719" spans="1:62" x14ac:dyDescent="0.25">
      <c r="A2719" s="13" t="s">
        <v>5511</v>
      </c>
      <c r="B2719" s="13" t="s">
        <v>5512</v>
      </c>
      <c r="C2719" t="s">
        <v>5513</v>
      </c>
      <c r="D2719" t="s">
        <v>18</v>
      </c>
      <c r="E2719" t="s">
        <v>301</v>
      </c>
      <c r="F2719" s="13" t="s">
        <v>62</v>
      </c>
      <c r="H2719" s="15">
        <v>0</v>
      </c>
      <c r="I2719" s="15">
        <v>0</v>
      </c>
      <c r="J2719" s="15">
        <v>0</v>
      </c>
      <c r="K2719" s="15">
        <v>0</v>
      </c>
      <c r="L2719" s="15">
        <v>0</v>
      </c>
      <c r="M2719" s="15">
        <v>0</v>
      </c>
      <c r="N2719" s="15">
        <v>0</v>
      </c>
      <c r="O2719" s="15">
        <v>0</v>
      </c>
      <c r="P2719" s="15">
        <v>0</v>
      </c>
      <c r="Q2719" s="15">
        <v>0</v>
      </c>
      <c r="R2719" s="15">
        <v>0</v>
      </c>
      <c r="S2719" s="15">
        <v>0</v>
      </c>
      <c r="T2719" s="15">
        <f t="shared" si="210"/>
        <v>0</v>
      </c>
      <c r="U2719" s="15">
        <v>0</v>
      </c>
      <c r="V2719" s="15">
        <v>0</v>
      </c>
      <c r="W2719" s="15">
        <v>0</v>
      </c>
      <c r="X2719" s="15">
        <v>0</v>
      </c>
      <c r="Y2719" s="15">
        <v>0</v>
      </c>
      <c r="Z2719" s="15">
        <v>0</v>
      </c>
      <c r="AA2719" s="15">
        <v>0</v>
      </c>
      <c r="AB2719" s="15">
        <v>0</v>
      </c>
      <c r="AC2719" s="15">
        <v>0</v>
      </c>
      <c r="AD2719" s="15">
        <v>0</v>
      </c>
      <c r="AE2719" s="15">
        <v>0</v>
      </c>
      <c r="AF2719" s="15">
        <v>0</v>
      </c>
      <c r="AG2719" s="15">
        <f t="shared" si="211"/>
        <v>0</v>
      </c>
      <c r="AH2719" s="15">
        <v>0</v>
      </c>
      <c r="AI2719" s="15">
        <v>0</v>
      </c>
      <c r="AJ2719" s="15">
        <v>0</v>
      </c>
      <c r="AK2719" s="15">
        <v>0</v>
      </c>
      <c r="AL2719" s="15">
        <v>0</v>
      </c>
      <c r="AM2719" s="15">
        <v>0</v>
      </c>
      <c r="AN2719" s="15">
        <v>0</v>
      </c>
      <c r="AO2719" s="15">
        <v>0</v>
      </c>
      <c r="AP2719" s="15">
        <v>0</v>
      </c>
      <c r="AQ2719" s="15">
        <v>0</v>
      </c>
      <c r="AR2719" s="15">
        <v>0</v>
      </c>
      <c r="AS2719" s="15">
        <v>0</v>
      </c>
      <c r="AT2719" s="15">
        <f t="shared" si="212"/>
        <v>0</v>
      </c>
      <c r="AU2719" s="15">
        <v>0</v>
      </c>
      <c r="AV2719" s="15">
        <v>0</v>
      </c>
      <c r="AW2719" s="15">
        <v>0</v>
      </c>
      <c r="AX2719" s="15">
        <v>0</v>
      </c>
      <c r="AY2719" s="15">
        <v>0</v>
      </c>
      <c r="AZ2719" s="15">
        <v>0</v>
      </c>
      <c r="BA2719" s="15">
        <v>0</v>
      </c>
      <c r="BB2719" s="15">
        <v>1.1148099975585937</v>
      </c>
      <c r="BC2719" s="15">
        <v>4.1605099487304686</v>
      </c>
      <c r="BD2719" s="15">
        <v>0</v>
      </c>
      <c r="BE2719" s="15">
        <v>81.016249999999999</v>
      </c>
      <c r="BF2719" s="15">
        <v>150.45875000000001</v>
      </c>
      <c r="BG2719" s="15">
        <f t="shared" si="213"/>
        <v>236.75031994628907</v>
      </c>
      <c r="BH2719" t="str">
        <f t="shared" si="214"/>
        <v>UICommon</v>
      </c>
      <c r="BI2719" t="str">
        <f>VLOOKUP(BH2719,[2]Summary!$C$29:$C$56,1,0)</f>
        <v>UICommon</v>
      </c>
      <c r="BJ2719" s="16">
        <v>44562</v>
      </c>
    </row>
    <row r="2720" spans="1:62" x14ac:dyDescent="0.25">
      <c r="A2720" s="13" t="s">
        <v>5514</v>
      </c>
      <c r="B2720" s="13" t="s">
        <v>5515</v>
      </c>
      <c r="C2720" t="s">
        <v>5516</v>
      </c>
      <c r="D2720" t="s">
        <v>307</v>
      </c>
      <c r="E2720" t="s">
        <v>475</v>
      </c>
      <c r="F2720" s="13" t="s">
        <v>62</v>
      </c>
      <c r="H2720" s="15">
        <v>0</v>
      </c>
      <c r="I2720" s="15">
        <v>0</v>
      </c>
      <c r="J2720" s="15">
        <v>0</v>
      </c>
      <c r="K2720" s="15">
        <v>0</v>
      </c>
      <c r="L2720" s="15">
        <v>0</v>
      </c>
      <c r="M2720" s="15">
        <v>0</v>
      </c>
      <c r="N2720" s="15">
        <v>0</v>
      </c>
      <c r="O2720" s="15">
        <v>0</v>
      </c>
      <c r="P2720" s="15">
        <v>0</v>
      </c>
      <c r="Q2720" s="15">
        <v>0</v>
      </c>
      <c r="R2720" s="15">
        <v>0</v>
      </c>
      <c r="S2720" s="15">
        <v>0</v>
      </c>
      <c r="T2720" s="15">
        <f t="shared" si="210"/>
        <v>0</v>
      </c>
      <c r="U2720" s="15">
        <v>0</v>
      </c>
      <c r="V2720" s="15">
        <v>0</v>
      </c>
      <c r="W2720" s="15">
        <v>0</v>
      </c>
      <c r="X2720" s="15">
        <v>0</v>
      </c>
      <c r="Y2720" s="15">
        <v>0</v>
      </c>
      <c r="Z2720" s="15">
        <v>0</v>
      </c>
      <c r="AA2720" s="15">
        <v>0</v>
      </c>
      <c r="AB2720" s="15">
        <v>0</v>
      </c>
      <c r="AC2720" s="15">
        <v>0</v>
      </c>
      <c r="AD2720" s="15">
        <v>0</v>
      </c>
      <c r="AE2720" s="15">
        <v>0</v>
      </c>
      <c r="AF2720" s="15">
        <v>0</v>
      </c>
      <c r="AG2720" s="15">
        <f t="shared" si="211"/>
        <v>0</v>
      </c>
      <c r="AH2720" s="15">
        <v>0</v>
      </c>
      <c r="AI2720" s="15">
        <v>0</v>
      </c>
      <c r="AJ2720" s="15">
        <v>0</v>
      </c>
      <c r="AK2720" s="15">
        <v>0</v>
      </c>
      <c r="AL2720" s="15">
        <v>0</v>
      </c>
      <c r="AM2720" s="15">
        <v>0</v>
      </c>
      <c r="AN2720" s="15">
        <v>0</v>
      </c>
      <c r="AO2720" s="15">
        <v>0</v>
      </c>
      <c r="AP2720" s="15">
        <v>0</v>
      </c>
      <c r="AQ2720" s="15">
        <v>0</v>
      </c>
      <c r="AR2720" s="15">
        <v>0</v>
      </c>
      <c r="AS2720" s="15">
        <v>0</v>
      </c>
      <c r="AT2720" s="15">
        <f t="shared" si="212"/>
        <v>0</v>
      </c>
      <c r="AU2720" s="15">
        <v>0</v>
      </c>
      <c r="AV2720" s="15">
        <v>0</v>
      </c>
      <c r="AW2720" s="15">
        <v>0</v>
      </c>
      <c r="AX2720" s="15">
        <v>0</v>
      </c>
      <c r="AY2720" s="15">
        <v>0</v>
      </c>
      <c r="AZ2720" s="15">
        <v>0</v>
      </c>
      <c r="BA2720" s="15">
        <v>0</v>
      </c>
      <c r="BB2720" s="15">
        <v>0</v>
      </c>
      <c r="BC2720" s="15">
        <v>0</v>
      </c>
      <c r="BD2720" s="15">
        <v>0</v>
      </c>
      <c r="BE2720" s="15">
        <v>0</v>
      </c>
      <c r="BF2720" s="15">
        <v>0</v>
      </c>
      <c r="BG2720" s="15">
        <f t="shared" si="213"/>
        <v>0</v>
      </c>
      <c r="BH2720" t="str">
        <f t="shared" si="214"/>
        <v>BGCGas</v>
      </c>
      <c r="BI2720" t="str">
        <f>VLOOKUP(BH2720,[2]Summary!$C$29:$C$56,1,0)</f>
        <v>BGCGas</v>
      </c>
      <c r="BJ2720" s="16">
        <v>44562</v>
      </c>
    </row>
    <row r="2721" spans="1:62" x14ac:dyDescent="0.25">
      <c r="A2721" s="13" t="s">
        <v>5517</v>
      </c>
      <c r="B2721" s="13" t="s">
        <v>5518</v>
      </c>
      <c r="C2721" t="s">
        <v>5519</v>
      </c>
      <c r="D2721" t="s">
        <v>361</v>
      </c>
      <c r="E2721" t="s">
        <v>475</v>
      </c>
      <c r="F2721" s="13" t="s">
        <v>62</v>
      </c>
      <c r="H2721" s="15">
        <v>0</v>
      </c>
      <c r="I2721" s="15">
        <v>0</v>
      </c>
      <c r="J2721" s="15">
        <v>0</v>
      </c>
      <c r="K2721" s="15">
        <v>0</v>
      </c>
      <c r="L2721" s="15">
        <v>0</v>
      </c>
      <c r="M2721" s="15">
        <v>0</v>
      </c>
      <c r="N2721" s="15">
        <v>0</v>
      </c>
      <c r="O2721" s="15">
        <v>0</v>
      </c>
      <c r="P2721" s="15">
        <v>0</v>
      </c>
      <c r="Q2721" s="15">
        <v>0</v>
      </c>
      <c r="R2721" s="15">
        <v>0</v>
      </c>
      <c r="S2721" s="15">
        <v>0</v>
      </c>
      <c r="T2721" s="15">
        <f t="shared" si="210"/>
        <v>0</v>
      </c>
      <c r="U2721" s="15">
        <v>0</v>
      </c>
      <c r="V2721" s="15">
        <v>0</v>
      </c>
      <c r="W2721" s="15">
        <v>0</v>
      </c>
      <c r="X2721" s="15">
        <v>0</v>
      </c>
      <c r="Y2721" s="15">
        <v>0</v>
      </c>
      <c r="Z2721" s="15">
        <v>0</v>
      </c>
      <c r="AA2721" s="15">
        <v>0</v>
      </c>
      <c r="AB2721" s="15">
        <v>0</v>
      </c>
      <c r="AC2721" s="15">
        <v>0</v>
      </c>
      <c r="AD2721" s="15">
        <v>0</v>
      </c>
      <c r="AE2721" s="15">
        <v>0</v>
      </c>
      <c r="AF2721" s="15">
        <v>0</v>
      </c>
      <c r="AG2721" s="15">
        <f t="shared" si="211"/>
        <v>0</v>
      </c>
      <c r="AH2721" s="15">
        <v>0</v>
      </c>
      <c r="AI2721" s="15">
        <v>0</v>
      </c>
      <c r="AJ2721" s="15">
        <v>0</v>
      </c>
      <c r="AK2721" s="15">
        <v>0</v>
      </c>
      <c r="AL2721" s="15">
        <v>0</v>
      </c>
      <c r="AM2721" s="15">
        <v>0</v>
      </c>
      <c r="AN2721" s="15">
        <v>0</v>
      </c>
      <c r="AO2721" s="15">
        <v>0</v>
      </c>
      <c r="AP2721" s="15">
        <v>0</v>
      </c>
      <c r="AQ2721" s="15">
        <v>0</v>
      </c>
      <c r="AR2721" s="15">
        <v>0</v>
      </c>
      <c r="AS2721" s="15">
        <v>0</v>
      </c>
      <c r="AT2721" s="15">
        <f t="shared" si="212"/>
        <v>0</v>
      </c>
      <c r="AU2721" s="15">
        <v>0</v>
      </c>
      <c r="AV2721" s="15">
        <v>0</v>
      </c>
      <c r="AW2721" s="15">
        <v>0</v>
      </c>
      <c r="AX2721" s="15">
        <v>0</v>
      </c>
      <c r="AY2721" s="15">
        <v>0</v>
      </c>
      <c r="AZ2721" s="15">
        <v>0</v>
      </c>
      <c r="BA2721" s="15">
        <v>0</v>
      </c>
      <c r="BB2721" s="15">
        <v>0</v>
      </c>
      <c r="BC2721" s="15">
        <v>0</v>
      </c>
      <c r="BD2721" s="15">
        <v>0</v>
      </c>
      <c r="BE2721" s="15">
        <v>0</v>
      </c>
      <c r="BF2721" s="15">
        <v>0</v>
      </c>
      <c r="BG2721" s="15">
        <f t="shared" si="213"/>
        <v>0</v>
      </c>
      <c r="BH2721" t="str">
        <f t="shared" si="214"/>
        <v>SCGGas</v>
      </c>
      <c r="BI2721" t="str">
        <f>VLOOKUP(BH2721,[2]Summary!$C$29:$C$56,1,0)</f>
        <v>SCGGas</v>
      </c>
      <c r="BJ2721" s="16">
        <v>44562</v>
      </c>
    </row>
    <row r="2722" spans="1:62" x14ac:dyDescent="0.25">
      <c r="A2722" s="13" t="s">
        <v>5520</v>
      </c>
      <c r="B2722" s="13" t="s">
        <v>4923</v>
      </c>
      <c r="C2722" t="s">
        <v>4924</v>
      </c>
      <c r="D2722" t="s">
        <v>18</v>
      </c>
      <c r="E2722" t="s">
        <v>301</v>
      </c>
      <c r="F2722" s="13" t="s">
        <v>33</v>
      </c>
      <c r="H2722" s="15">
        <v>0</v>
      </c>
      <c r="I2722" s="15">
        <v>0</v>
      </c>
      <c r="J2722" s="15">
        <v>0</v>
      </c>
      <c r="K2722" s="15">
        <v>0</v>
      </c>
      <c r="L2722" s="15">
        <v>0</v>
      </c>
      <c r="M2722" s="15">
        <v>0</v>
      </c>
      <c r="N2722" s="15">
        <v>0</v>
      </c>
      <c r="O2722" s="15">
        <v>0</v>
      </c>
      <c r="P2722" s="15">
        <v>0</v>
      </c>
      <c r="Q2722" s="15">
        <v>0</v>
      </c>
      <c r="R2722" s="15">
        <v>0</v>
      </c>
      <c r="S2722" s="15">
        <v>0</v>
      </c>
      <c r="T2722" s="15">
        <f t="shared" si="210"/>
        <v>0</v>
      </c>
      <c r="U2722" s="15">
        <v>0</v>
      </c>
      <c r="V2722" s="15">
        <v>0</v>
      </c>
      <c r="W2722" s="15">
        <v>0</v>
      </c>
      <c r="X2722" s="15">
        <v>0</v>
      </c>
      <c r="Y2722" s="15">
        <v>0</v>
      </c>
      <c r="Z2722" s="15">
        <v>0</v>
      </c>
      <c r="AA2722" s="15">
        <v>0</v>
      </c>
      <c r="AB2722" s="15">
        <v>0</v>
      </c>
      <c r="AC2722" s="15">
        <v>0</v>
      </c>
      <c r="AD2722" s="15">
        <v>0</v>
      </c>
      <c r="AE2722" s="15">
        <v>0</v>
      </c>
      <c r="AF2722" s="15">
        <v>0</v>
      </c>
      <c r="AG2722" s="15">
        <f t="shared" si="211"/>
        <v>0</v>
      </c>
      <c r="AH2722" s="15">
        <v>0</v>
      </c>
      <c r="AI2722" s="15">
        <v>0</v>
      </c>
      <c r="AJ2722" s="15">
        <v>0</v>
      </c>
      <c r="AK2722" s="15">
        <v>0</v>
      </c>
      <c r="AL2722" s="15">
        <v>0</v>
      </c>
      <c r="AM2722" s="15">
        <v>0</v>
      </c>
      <c r="AN2722" s="15">
        <v>0</v>
      </c>
      <c r="AO2722" s="15">
        <v>0</v>
      </c>
      <c r="AP2722" s="15">
        <v>0</v>
      </c>
      <c r="AQ2722" s="15">
        <v>0</v>
      </c>
      <c r="AR2722" s="15">
        <v>0</v>
      </c>
      <c r="AS2722" s="15">
        <v>0</v>
      </c>
      <c r="AT2722" s="15">
        <f t="shared" si="212"/>
        <v>0</v>
      </c>
      <c r="AU2722" s="15">
        <v>0</v>
      </c>
      <c r="AV2722" s="15">
        <v>0</v>
      </c>
      <c r="AW2722" s="15">
        <v>10.332520233154296</v>
      </c>
      <c r="AX2722" s="15">
        <v>6.1057798042297362</v>
      </c>
      <c r="AY2722" s="15">
        <v>-15.798370117187501</v>
      </c>
      <c r="AZ2722" s="15">
        <v>0</v>
      </c>
      <c r="BA2722" s="15">
        <v>0</v>
      </c>
      <c r="BB2722" s="15">
        <v>0</v>
      </c>
      <c r="BC2722" s="15">
        <v>0</v>
      </c>
      <c r="BD2722" s="15">
        <v>0</v>
      </c>
      <c r="BE2722" s="15">
        <v>5.0799999237060543E-3</v>
      </c>
      <c r="BF2722" s="15">
        <v>0</v>
      </c>
      <c r="BG2722" s="15">
        <f t="shared" si="213"/>
        <v>0.64500992012023695</v>
      </c>
      <c r="BH2722" t="str">
        <f t="shared" si="214"/>
        <v>UICommon</v>
      </c>
      <c r="BI2722" t="str">
        <f>VLOOKUP(BH2722,[2]Summary!$C$29:$C$56,1,0)</f>
        <v>UICommon</v>
      </c>
      <c r="BJ2722" s="16">
        <v>44531</v>
      </c>
    </row>
    <row r="2723" spans="1:62" x14ac:dyDescent="0.25">
      <c r="A2723" s="13" t="s">
        <v>5521</v>
      </c>
      <c r="B2723" s="13" t="s">
        <v>4923</v>
      </c>
      <c r="C2723" t="s">
        <v>4924</v>
      </c>
      <c r="D2723" t="s">
        <v>434</v>
      </c>
      <c r="E2723" t="s">
        <v>475</v>
      </c>
      <c r="F2723" s="13" t="s">
        <v>33</v>
      </c>
      <c r="H2723" s="15">
        <v>0</v>
      </c>
      <c r="I2723" s="15">
        <v>0</v>
      </c>
      <c r="J2723" s="15">
        <v>0</v>
      </c>
      <c r="K2723" s="15">
        <v>0</v>
      </c>
      <c r="L2723" s="15">
        <v>0</v>
      </c>
      <c r="M2723" s="15">
        <v>0</v>
      </c>
      <c r="N2723" s="15">
        <v>0</v>
      </c>
      <c r="O2723" s="15">
        <v>0</v>
      </c>
      <c r="P2723" s="15">
        <v>0</v>
      </c>
      <c r="Q2723" s="15">
        <v>0</v>
      </c>
      <c r="R2723" s="15">
        <v>0</v>
      </c>
      <c r="S2723" s="15">
        <v>0</v>
      </c>
      <c r="T2723" s="15">
        <f t="shared" si="210"/>
        <v>0</v>
      </c>
      <c r="U2723" s="15">
        <v>0</v>
      </c>
      <c r="V2723" s="15">
        <v>0</v>
      </c>
      <c r="W2723" s="15">
        <v>0</v>
      </c>
      <c r="X2723" s="15">
        <v>0</v>
      </c>
      <c r="Y2723" s="15">
        <v>0</v>
      </c>
      <c r="Z2723" s="15">
        <v>0</v>
      </c>
      <c r="AA2723" s="15">
        <v>0</v>
      </c>
      <c r="AB2723" s="15">
        <v>0</v>
      </c>
      <c r="AC2723" s="15">
        <v>0</v>
      </c>
      <c r="AD2723" s="15">
        <v>0</v>
      </c>
      <c r="AE2723" s="15">
        <v>0</v>
      </c>
      <c r="AF2723" s="15">
        <v>0</v>
      </c>
      <c r="AG2723" s="15">
        <f t="shared" si="211"/>
        <v>0</v>
      </c>
      <c r="AH2723" s="15">
        <v>0</v>
      </c>
      <c r="AI2723" s="15">
        <v>0</v>
      </c>
      <c r="AJ2723" s="15">
        <v>0</v>
      </c>
      <c r="AK2723" s="15">
        <v>0</v>
      </c>
      <c r="AL2723" s="15">
        <v>0</v>
      </c>
      <c r="AM2723" s="15">
        <v>0</v>
      </c>
      <c r="AN2723" s="15">
        <v>0</v>
      </c>
      <c r="AO2723" s="15">
        <v>0</v>
      </c>
      <c r="AP2723" s="15">
        <v>0</v>
      </c>
      <c r="AQ2723" s="15">
        <v>0</v>
      </c>
      <c r="AR2723" s="15">
        <v>0</v>
      </c>
      <c r="AS2723" s="15">
        <v>0</v>
      </c>
      <c r="AT2723" s="15">
        <f t="shared" si="212"/>
        <v>0</v>
      </c>
      <c r="AU2723" s="15">
        <v>0</v>
      </c>
      <c r="AV2723" s="15">
        <v>0</v>
      </c>
      <c r="AW2723" s="15">
        <v>2.3082600879669188</v>
      </c>
      <c r="AX2723" s="15">
        <v>1.3531500000953673</v>
      </c>
      <c r="AY2723" s="15">
        <v>-3.5298999609351158</v>
      </c>
      <c r="AZ2723" s="15">
        <v>0</v>
      </c>
      <c r="BA2723" s="15">
        <v>0</v>
      </c>
      <c r="BB2723" s="15">
        <v>0</v>
      </c>
      <c r="BC2723" s="15">
        <v>-6.3999998569488523E-4</v>
      </c>
      <c r="BD2723" s="15">
        <v>0</v>
      </c>
      <c r="BE2723" s="15">
        <v>4.3699998855590821E-3</v>
      </c>
      <c r="BF2723" s="15">
        <v>0</v>
      </c>
      <c r="BG2723" s="15">
        <f t="shared" si="213"/>
        <v>0.13524012702703478</v>
      </c>
      <c r="BH2723" t="str">
        <f t="shared" si="214"/>
        <v>CNGGas</v>
      </c>
      <c r="BI2723" t="str">
        <f>VLOOKUP(BH2723,[2]Summary!$C$29:$C$56,1,0)</f>
        <v>CNGGas</v>
      </c>
      <c r="BJ2723" s="16">
        <v>44531</v>
      </c>
    </row>
    <row r="2724" spans="1:62" x14ac:dyDescent="0.25">
      <c r="A2724" s="13" t="s">
        <v>5522</v>
      </c>
      <c r="B2724" s="13" t="s">
        <v>4923</v>
      </c>
      <c r="C2724" t="s">
        <v>4924</v>
      </c>
      <c r="D2724" t="s">
        <v>361</v>
      </c>
      <c r="E2724" t="s">
        <v>475</v>
      </c>
      <c r="F2724" s="13" t="s">
        <v>33</v>
      </c>
      <c r="H2724" s="15">
        <v>0</v>
      </c>
      <c r="I2724" s="15">
        <v>0</v>
      </c>
      <c r="J2724" s="15">
        <v>0</v>
      </c>
      <c r="K2724" s="15">
        <v>0</v>
      </c>
      <c r="L2724" s="15">
        <v>0</v>
      </c>
      <c r="M2724" s="15">
        <v>0</v>
      </c>
      <c r="N2724" s="15">
        <v>0</v>
      </c>
      <c r="O2724" s="15">
        <v>0</v>
      </c>
      <c r="P2724" s="15">
        <v>0</v>
      </c>
      <c r="Q2724" s="15">
        <v>0</v>
      </c>
      <c r="R2724" s="15">
        <v>0</v>
      </c>
      <c r="S2724" s="15">
        <v>0</v>
      </c>
      <c r="T2724" s="15">
        <f t="shared" si="210"/>
        <v>0</v>
      </c>
      <c r="U2724" s="15">
        <v>0</v>
      </c>
      <c r="V2724" s="15">
        <v>0</v>
      </c>
      <c r="W2724" s="15">
        <v>0</v>
      </c>
      <c r="X2724" s="15">
        <v>0</v>
      </c>
      <c r="Y2724" s="15">
        <v>0</v>
      </c>
      <c r="Z2724" s="15">
        <v>0</v>
      </c>
      <c r="AA2724" s="15">
        <v>0</v>
      </c>
      <c r="AB2724" s="15">
        <v>0</v>
      </c>
      <c r="AC2724" s="15">
        <v>0</v>
      </c>
      <c r="AD2724" s="15">
        <v>0</v>
      </c>
      <c r="AE2724" s="15">
        <v>0</v>
      </c>
      <c r="AF2724" s="15">
        <v>0</v>
      </c>
      <c r="AG2724" s="15">
        <f t="shared" si="211"/>
        <v>0</v>
      </c>
      <c r="AH2724" s="15">
        <v>0</v>
      </c>
      <c r="AI2724" s="15">
        <v>0</v>
      </c>
      <c r="AJ2724" s="15">
        <v>0</v>
      </c>
      <c r="AK2724" s="15">
        <v>0</v>
      </c>
      <c r="AL2724" s="15">
        <v>0</v>
      </c>
      <c r="AM2724" s="15">
        <v>0</v>
      </c>
      <c r="AN2724" s="15">
        <v>0</v>
      </c>
      <c r="AO2724" s="15">
        <v>0</v>
      </c>
      <c r="AP2724" s="15">
        <v>0</v>
      </c>
      <c r="AQ2724" s="15">
        <v>0</v>
      </c>
      <c r="AR2724" s="15">
        <v>0</v>
      </c>
      <c r="AS2724" s="15">
        <v>0</v>
      </c>
      <c r="AT2724" s="15">
        <f t="shared" si="212"/>
        <v>0</v>
      </c>
      <c r="AU2724" s="15">
        <v>0</v>
      </c>
      <c r="AV2724" s="15">
        <v>0</v>
      </c>
      <c r="AW2724" s="15">
        <v>2.8379798831939698</v>
      </c>
      <c r="AX2724" s="15">
        <v>1.6609100098609924</v>
      </c>
      <c r="AY2724" s="15">
        <v>-4.3388800585865974</v>
      </c>
      <c r="AZ2724" s="15">
        <v>0</v>
      </c>
      <c r="BA2724" s="15">
        <v>0</v>
      </c>
      <c r="BB2724" s="15">
        <v>0</v>
      </c>
      <c r="BC2724" s="15">
        <v>-6.9999998807907101E-4</v>
      </c>
      <c r="BD2724" s="15">
        <v>0</v>
      </c>
      <c r="BE2724" s="15">
        <v>7.9200000762939451E-3</v>
      </c>
      <c r="BF2724" s="15">
        <v>0</v>
      </c>
      <c r="BG2724" s="15">
        <f t="shared" si="213"/>
        <v>0.16722983455657914</v>
      </c>
      <c r="BH2724" t="str">
        <f t="shared" si="214"/>
        <v>SCGGas</v>
      </c>
      <c r="BI2724" t="str">
        <f>VLOOKUP(BH2724,[2]Summary!$C$29:$C$56,1,0)</f>
        <v>SCGGas</v>
      </c>
      <c r="BJ2724" s="16">
        <v>44531</v>
      </c>
    </row>
    <row r="2725" spans="1:62" x14ac:dyDescent="0.25">
      <c r="A2725" s="13" t="s">
        <v>5523</v>
      </c>
      <c r="B2725" s="13" t="s">
        <v>4955</v>
      </c>
      <c r="C2725" t="s">
        <v>5473</v>
      </c>
      <c r="D2725" t="s">
        <v>361</v>
      </c>
      <c r="E2725" t="s">
        <v>475</v>
      </c>
      <c r="F2725" s="13" t="s">
        <v>33</v>
      </c>
      <c r="H2725" s="15">
        <v>0</v>
      </c>
      <c r="I2725" s="15">
        <v>0</v>
      </c>
      <c r="J2725" s="15">
        <v>0</v>
      </c>
      <c r="K2725" s="15">
        <v>0</v>
      </c>
      <c r="L2725" s="15">
        <v>0</v>
      </c>
      <c r="M2725" s="15">
        <v>0</v>
      </c>
      <c r="N2725" s="15">
        <v>0</v>
      </c>
      <c r="O2725" s="15">
        <v>0</v>
      </c>
      <c r="P2725" s="15">
        <v>0</v>
      </c>
      <c r="Q2725" s="15">
        <v>0</v>
      </c>
      <c r="R2725" s="15">
        <v>0</v>
      </c>
      <c r="S2725" s="15">
        <v>0</v>
      </c>
      <c r="T2725" s="15">
        <f t="shared" si="210"/>
        <v>0</v>
      </c>
      <c r="U2725" s="15">
        <v>0</v>
      </c>
      <c r="V2725" s="15">
        <v>0</v>
      </c>
      <c r="W2725" s="15">
        <v>0</v>
      </c>
      <c r="X2725" s="15">
        <v>0</v>
      </c>
      <c r="Y2725" s="15">
        <v>0</v>
      </c>
      <c r="Z2725" s="15">
        <v>0</v>
      </c>
      <c r="AA2725" s="15">
        <v>0</v>
      </c>
      <c r="AB2725" s="15">
        <v>0</v>
      </c>
      <c r="AC2725" s="15">
        <v>0</v>
      </c>
      <c r="AD2725" s="15">
        <v>0</v>
      </c>
      <c r="AE2725" s="15">
        <v>0</v>
      </c>
      <c r="AF2725" s="15">
        <v>0</v>
      </c>
      <c r="AG2725" s="15">
        <f t="shared" si="211"/>
        <v>0</v>
      </c>
      <c r="AH2725" s="15">
        <v>0</v>
      </c>
      <c r="AI2725" s="15">
        <v>0</v>
      </c>
      <c r="AJ2725" s="15">
        <v>0</v>
      </c>
      <c r="AK2725" s="15">
        <v>0</v>
      </c>
      <c r="AL2725" s="15">
        <v>0</v>
      </c>
      <c r="AM2725" s="15">
        <v>0</v>
      </c>
      <c r="AN2725" s="15">
        <v>0</v>
      </c>
      <c r="AO2725" s="15">
        <v>0</v>
      </c>
      <c r="AP2725" s="15">
        <v>0</v>
      </c>
      <c r="AQ2725" s="15">
        <v>0</v>
      </c>
      <c r="AR2725" s="15">
        <v>0</v>
      </c>
      <c r="AS2725" s="15">
        <v>0</v>
      </c>
      <c r="AT2725" s="15">
        <f t="shared" si="212"/>
        <v>0</v>
      </c>
      <c r="AU2725" s="15">
        <v>0.433</v>
      </c>
      <c r="AV2725" s="15">
        <v>0.3910899963378906</v>
      </c>
      <c r="AW2725" s="15">
        <v>10.568830078125</v>
      </c>
      <c r="AX2725" s="15">
        <v>6.9459999084472659E-2</v>
      </c>
      <c r="AY2725" s="15">
        <v>-8.0126301765441887</v>
      </c>
      <c r="AZ2725" s="15">
        <v>0</v>
      </c>
      <c r="BA2725" s="15">
        <v>0</v>
      </c>
      <c r="BB2725" s="15">
        <v>0</v>
      </c>
      <c r="BC2725" s="15">
        <v>-0.10136000061035157</v>
      </c>
      <c r="BD2725" s="15">
        <v>0</v>
      </c>
      <c r="BE2725" s="15">
        <v>0.17080999755859375</v>
      </c>
      <c r="BF2725" s="15">
        <v>0</v>
      </c>
      <c r="BG2725" s="15">
        <f t="shared" si="213"/>
        <v>3.5191998939514169</v>
      </c>
      <c r="BH2725" t="str">
        <f t="shared" si="214"/>
        <v>SCGGas</v>
      </c>
      <c r="BI2725" t="str">
        <f>VLOOKUP(BH2725,[2]Summary!$C$29:$C$56,1,0)</f>
        <v>SCGGas</v>
      </c>
      <c r="BJ2725" s="16">
        <v>44531</v>
      </c>
    </row>
    <row r="2726" spans="1:62" x14ac:dyDescent="0.25">
      <c r="A2726" s="13" t="s">
        <v>5524</v>
      </c>
      <c r="B2726" s="13" t="s">
        <v>4923</v>
      </c>
      <c r="C2726" t="s">
        <v>4924</v>
      </c>
      <c r="D2726" t="s">
        <v>307</v>
      </c>
      <c r="E2726" t="s">
        <v>475</v>
      </c>
      <c r="F2726" s="13" t="s">
        <v>33</v>
      </c>
      <c r="H2726" s="15">
        <v>0</v>
      </c>
      <c r="I2726" s="15">
        <v>0</v>
      </c>
      <c r="J2726" s="15">
        <v>0</v>
      </c>
      <c r="K2726" s="15">
        <v>0</v>
      </c>
      <c r="L2726" s="15">
        <v>0</v>
      </c>
      <c r="M2726" s="15">
        <v>0</v>
      </c>
      <c r="N2726" s="15">
        <v>0</v>
      </c>
      <c r="O2726" s="15">
        <v>0</v>
      </c>
      <c r="P2726" s="15">
        <v>0</v>
      </c>
      <c r="Q2726" s="15">
        <v>0</v>
      </c>
      <c r="R2726" s="15">
        <v>0</v>
      </c>
      <c r="S2726" s="15">
        <v>0</v>
      </c>
      <c r="T2726" s="15">
        <f t="shared" si="210"/>
        <v>0</v>
      </c>
      <c r="U2726" s="15">
        <v>0</v>
      </c>
      <c r="V2726" s="15">
        <v>0</v>
      </c>
      <c r="W2726" s="15">
        <v>0</v>
      </c>
      <c r="X2726" s="15">
        <v>0</v>
      </c>
      <c r="Y2726" s="15">
        <v>0</v>
      </c>
      <c r="Z2726" s="15">
        <v>0</v>
      </c>
      <c r="AA2726" s="15">
        <v>0</v>
      </c>
      <c r="AB2726" s="15">
        <v>0</v>
      </c>
      <c r="AC2726" s="15">
        <v>0</v>
      </c>
      <c r="AD2726" s="15">
        <v>0</v>
      </c>
      <c r="AE2726" s="15">
        <v>0</v>
      </c>
      <c r="AF2726" s="15">
        <v>0</v>
      </c>
      <c r="AG2726" s="15">
        <f t="shared" si="211"/>
        <v>0</v>
      </c>
      <c r="AH2726" s="15">
        <v>0</v>
      </c>
      <c r="AI2726" s="15">
        <v>0</v>
      </c>
      <c r="AJ2726" s="15">
        <v>0</v>
      </c>
      <c r="AK2726" s="15">
        <v>0</v>
      </c>
      <c r="AL2726" s="15">
        <v>0</v>
      </c>
      <c r="AM2726" s="15">
        <v>0</v>
      </c>
      <c r="AN2726" s="15">
        <v>0</v>
      </c>
      <c r="AO2726" s="15">
        <v>0</v>
      </c>
      <c r="AP2726" s="15">
        <v>0</v>
      </c>
      <c r="AQ2726" s="15">
        <v>0</v>
      </c>
      <c r="AR2726" s="15">
        <v>0</v>
      </c>
      <c r="AS2726" s="15">
        <v>0</v>
      </c>
      <c r="AT2726" s="15">
        <f t="shared" si="212"/>
        <v>0</v>
      </c>
      <c r="AU2726" s="15">
        <v>0</v>
      </c>
      <c r="AV2726" s="15">
        <v>0</v>
      </c>
      <c r="AW2726" s="15">
        <v>0.69752998781204223</v>
      </c>
      <c r="AX2726" s="15">
        <v>0.40423000121116637</v>
      </c>
      <c r="AY2726" s="15">
        <v>-1.0674400585889816</v>
      </c>
      <c r="AZ2726" s="15">
        <v>0</v>
      </c>
      <c r="BA2726" s="15">
        <v>0</v>
      </c>
      <c r="BB2726" s="15">
        <v>0</v>
      </c>
      <c r="BC2726" s="15">
        <v>-5.8999997377395634E-4</v>
      </c>
      <c r="BD2726" s="15">
        <v>0</v>
      </c>
      <c r="BE2726" s="15">
        <v>4.0399999618530276E-3</v>
      </c>
      <c r="BF2726" s="15">
        <v>0</v>
      </c>
      <c r="BG2726" s="15">
        <f t="shared" si="213"/>
        <v>3.7769930422306058E-2</v>
      </c>
      <c r="BH2726" t="str">
        <f t="shared" si="214"/>
        <v>BGCGas</v>
      </c>
      <c r="BI2726" t="str">
        <f>VLOOKUP(BH2726,[2]Summary!$C$29:$C$56,1,0)</f>
        <v>BGCGas</v>
      </c>
      <c r="BJ2726" s="16">
        <v>44531</v>
      </c>
    </row>
    <row r="2727" spans="1:62" x14ac:dyDescent="0.25">
      <c r="A2727" s="13" t="s">
        <v>5525</v>
      </c>
      <c r="B2727" s="13" t="s">
        <v>4955</v>
      </c>
      <c r="C2727" t="s">
        <v>5473</v>
      </c>
      <c r="D2727" t="s">
        <v>307</v>
      </c>
      <c r="E2727" t="s">
        <v>475</v>
      </c>
      <c r="F2727" s="13" t="s">
        <v>33</v>
      </c>
      <c r="H2727" s="15">
        <v>0</v>
      </c>
      <c r="I2727" s="15">
        <v>0</v>
      </c>
      <c r="J2727" s="15">
        <v>0</v>
      </c>
      <c r="K2727" s="15">
        <v>0</v>
      </c>
      <c r="L2727" s="15">
        <v>0</v>
      </c>
      <c r="M2727" s="15">
        <v>0</v>
      </c>
      <c r="N2727" s="15">
        <v>0</v>
      </c>
      <c r="O2727" s="15">
        <v>0</v>
      </c>
      <c r="P2727" s="15">
        <v>0</v>
      </c>
      <c r="Q2727" s="15">
        <v>0</v>
      </c>
      <c r="R2727" s="15">
        <v>0</v>
      </c>
      <c r="S2727" s="15">
        <v>0</v>
      </c>
      <c r="T2727" s="15">
        <f t="shared" si="210"/>
        <v>0</v>
      </c>
      <c r="U2727" s="15">
        <v>0</v>
      </c>
      <c r="V2727" s="15">
        <v>0</v>
      </c>
      <c r="W2727" s="15">
        <v>0</v>
      </c>
      <c r="X2727" s="15">
        <v>0</v>
      </c>
      <c r="Y2727" s="15">
        <v>0</v>
      </c>
      <c r="Z2727" s="15">
        <v>0</v>
      </c>
      <c r="AA2727" s="15">
        <v>0</v>
      </c>
      <c r="AB2727" s="15">
        <v>0</v>
      </c>
      <c r="AC2727" s="15">
        <v>0</v>
      </c>
      <c r="AD2727" s="15">
        <v>0</v>
      </c>
      <c r="AE2727" s="15">
        <v>0</v>
      </c>
      <c r="AF2727" s="15">
        <v>0</v>
      </c>
      <c r="AG2727" s="15">
        <f t="shared" si="211"/>
        <v>0</v>
      </c>
      <c r="AH2727" s="15">
        <v>0</v>
      </c>
      <c r="AI2727" s="15">
        <v>0</v>
      </c>
      <c r="AJ2727" s="15">
        <v>0</v>
      </c>
      <c r="AK2727" s="15">
        <v>0</v>
      </c>
      <c r="AL2727" s="15">
        <v>0</v>
      </c>
      <c r="AM2727" s="15">
        <v>0</v>
      </c>
      <c r="AN2727" s="15">
        <v>0</v>
      </c>
      <c r="AO2727" s="15">
        <v>0</v>
      </c>
      <c r="AP2727" s="15">
        <v>0</v>
      </c>
      <c r="AQ2727" s="15">
        <v>0</v>
      </c>
      <c r="AR2727" s="15">
        <v>0</v>
      </c>
      <c r="AS2727" s="15">
        <v>0</v>
      </c>
      <c r="AT2727" s="15">
        <f t="shared" si="212"/>
        <v>0</v>
      </c>
      <c r="AU2727" s="15">
        <v>2.325E-2</v>
      </c>
      <c r="AV2727" s="15">
        <v>2.1000000000000001E-2</v>
      </c>
      <c r="AW2727" s="15">
        <v>2.1466099395751952</v>
      </c>
      <c r="AX2727" s="15">
        <v>5.091999816894531E-2</v>
      </c>
      <c r="AY2727" s="15">
        <v>-1.8690099411010743</v>
      </c>
      <c r="AZ2727" s="15">
        <v>0</v>
      </c>
      <c r="BA2727" s="15">
        <v>0</v>
      </c>
      <c r="BB2727" s="15">
        <v>0</v>
      </c>
      <c r="BC2727" s="15">
        <v>-4.7669998168945314E-2</v>
      </c>
      <c r="BD2727" s="15">
        <v>0</v>
      </c>
      <c r="BE2727" s="15">
        <v>0.19302000427246094</v>
      </c>
      <c r="BF2727" s="15">
        <v>0</v>
      </c>
      <c r="BG2727" s="15">
        <f t="shared" si="213"/>
        <v>0.51812000274658165</v>
      </c>
      <c r="BH2727" t="str">
        <f t="shared" si="214"/>
        <v>BGCGas</v>
      </c>
      <c r="BI2727" t="str">
        <f>VLOOKUP(BH2727,[2]Summary!$C$29:$C$56,1,0)</f>
        <v>BGCGas</v>
      </c>
      <c r="BJ2727" s="16">
        <v>44531</v>
      </c>
    </row>
    <row r="2728" spans="1:62" x14ac:dyDescent="0.25">
      <c r="A2728" s="13" t="s">
        <v>5526</v>
      </c>
      <c r="B2728" s="13" t="s">
        <v>5527</v>
      </c>
      <c r="C2728" t="s">
        <v>5528</v>
      </c>
      <c r="D2728" t="s">
        <v>18</v>
      </c>
      <c r="E2728" t="s">
        <v>19</v>
      </c>
      <c r="F2728" s="13" t="s">
        <v>22</v>
      </c>
      <c r="H2728" s="15">
        <v>0</v>
      </c>
      <c r="I2728" s="15">
        <v>0</v>
      </c>
      <c r="J2728" s="15">
        <v>0</v>
      </c>
      <c r="K2728" s="15">
        <v>0</v>
      </c>
      <c r="L2728" s="15">
        <v>0</v>
      </c>
      <c r="M2728" s="15">
        <v>0</v>
      </c>
      <c r="N2728" s="15">
        <v>0</v>
      </c>
      <c r="O2728" s="15">
        <v>0</v>
      </c>
      <c r="P2728" s="15">
        <v>0</v>
      </c>
      <c r="Q2728" s="15">
        <v>0</v>
      </c>
      <c r="R2728" s="15">
        <v>0</v>
      </c>
      <c r="S2728" s="15">
        <v>0</v>
      </c>
      <c r="T2728" s="15">
        <f t="shared" si="210"/>
        <v>0</v>
      </c>
      <c r="U2728" s="15">
        <v>0</v>
      </c>
      <c r="V2728" s="15">
        <v>0</v>
      </c>
      <c r="W2728" s="15">
        <v>0</v>
      </c>
      <c r="X2728" s="15">
        <v>0</v>
      </c>
      <c r="Y2728" s="15">
        <v>0</v>
      </c>
      <c r="Z2728" s="15">
        <v>0</v>
      </c>
      <c r="AA2728" s="15">
        <v>0</v>
      </c>
      <c r="AB2728" s="15">
        <v>0</v>
      </c>
      <c r="AC2728" s="15">
        <v>0</v>
      </c>
      <c r="AD2728" s="15">
        <v>0</v>
      </c>
      <c r="AE2728" s="15">
        <v>0</v>
      </c>
      <c r="AF2728" s="15">
        <v>0</v>
      </c>
      <c r="AG2728" s="15">
        <f t="shared" si="211"/>
        <v>0</v>
      </c>
      <c r="AH2728" s="15">
        <v>0</v>
      </c>
      <c r="AI2728" s="15">
        <v>0</v>
      </c>
      <c r="AJ2728" s="15">
        <v>0</v>
      </c>
      <c r="AK2728" s="15">
        <v>0</v>
      </c>
      <c r="AL2728" s="15">
        <v>0</v>
      </c>
      <c r="AM2728" s="15">
        <v>0</v>
      </c>
      <c r="AN2728" s="15">
        <v>0</v>
      </c>
      <c r="AO2728" s="15">
        <v>0</v>
      </c>
      <c r="AP2728" s="15">
        <v>0</v>
      </c>
      <c r="AQ2728" s="15">
        <v>0</v>
      </c>
      <c r="AR2728" s="15">
        <v>0</v>
      </c>
      <c r="AS2728" s="15">
        <v>0</v>
      </c>
      <c r="AT2728" s="15">
        <f t="shared" si="212"/>
        <v>0</v>
      </c>
      <c r="AU2728" s="15">
        <v>9.5999997854232791E-4</v>
      </c>
      <c r="AV2728" s="15">
        <v>8.7999999523162846E-4</v>
      </c>
      <c r="AW2728" s="15">
        <v>1.4299999475479127E-3</v>
      </c>
      <c r="AX2728" s="15">
        <v>1.1000000238418578E-3</v>
      </c>
      <c r="AY2728" s="15">
        <v>9.2000001668930058E-4</v>
      </c>
      <c r="AZ2728" s="15">
        <v>0</v>
      </c>
      <c r="BA2728" s="15">
        <v>0</v>
      </c>
      <c r="BB2728" s="15">
        <v>0</v>
      </c>
      <c r="BC2728" s="15">
        <v>0</v>
      </c>
      <c r="BD2728" s="15">
        <v>0</v>
      </c>
      <c r="BE2728" s="15">
        <v>0</v>
      </c>
      <c r="BF2728" s="15">
        <v>0</v>
      </c>
      <c r="BG2728" s="15">
        <f t="shared" si="213"/>
        <v>5.2899999618530279E-3</v>
      </c>
      <c r="BH2728" t="str">
        <f t="shared" si="214"/>
        <v>UIDIST</v>
      </c>
      <c r="BI2728" t="str">
        <f>VLOOKUP(BH2728,[2]Summary!$C$29:$C$56,1,0)</f>
        <v>UIDist</v>
      </c>
      <c r="BJ2728" s="16">
        <v>44348</v>
      </c>
    </row>
    <row r="2729" spans="1:62" x14ac:dyDescent="0.25">
      <c r="A2729" s="13" t="s">
        <v>5529</v>
      </c>
      <c r="B2729" s="13" t="s">
        <v>5530</v>
      </c>
      <c r="C2729" t="s">
        <v>5531</v>
      </c>
      <c r="D2729" t="s">
        <v>18</v>
      </c>
      <c r="E2729" t="s">
        <v>19</v>
      </c>
      <c r="F2729" s="13" t="s">
        <v>22</v>
      </c>
      <c r="H2729" s="15">
        <v>0</v>
      </c>
      <c r="I2729" s="15">
        <v>0</v>
      </c>
      <c r="J2729" s="15">
        <v>0</v>
      </c>
      <c r="K2729" s="15">
        <v>0</v>
      </c>
      <c r="L2729" s="15">
        <v>0</v>
      </c>
      <c r="M2729" s="15">
        <v>0</v>
      </c>
      <c r="N2729" s="15">
        <v>0</v>
      </c>
      <c r="O2729" s="15">
        <v>0</v>
      </c>
      <c r="P2729" s="15">
        <v>0</v>
      </c>
      <c r="Q2729" s="15">
        <v>0</v>
      </c>
      <c r="R2729" s="15">
        <v>0</v>
      </c>
      <c r="S2729" s="15">
        <v>0</v>
      </c>
      <c r="T2729" s="15">
        <f t="shared" si="210"/>
        <v>0</v>
      </c>
      <c r="U2729" s="15">
        <v>0</v>
      </c>
      <c r="V2729" s="15">
        <v>0</v>
      </c>
      <c r="W2729" s="15">
        <v>0</v>
      </c>
      <c r="X2729" s="15">
        <v>0</v>
      </c>
      <c r="Y2729" s="15">
        <v>0</v>
      </c>
      <c r="Z2729" s="15">
        <v>0</v>
      </c>
      <c r="AA2729" s="15">
        <v>0</v>
      </c>
      <c r="AB2729" s="15">
        <v>0</v>
      </c>
      <c r="AC2729" s="15">
        <v>0</v>
      </c>
      <c r="AD2729" s="15">
        <v>0</v>
      </c>
      <c r="AE2729" s="15">
        <v>0</v>
      </c>
      <c r="AF2729" s="15">
        <v>0</v>
      </c>
      <c r="AG2729" s="15">
        <f t="shared" si="211"/>
        <v>0</v>
      </c>
      <c r="AH2729" s="15">
        <v>0</v>
      </c>
      <c r="AI2729" s="15">
        <v>0</v>
      </c>
      <c r="AJ2729" s="15">
        <v>0</v>
      </c>
      <c r="AK2729" s="15">
        <v>0</v>
      </c>
      <c r="AL2729" s="15">
        <v>0</v>
      </c>
      <c r="AM2729" s="15">
        <v>0</v>
      </c>
      <c r="AN2729" s="15">
        <v>0</v>
      </c>
      <c r="AO2729" s="15">
        <v>0</v>
      </c>
      <c r="AP2729" s="15">
        <v>0</v>
      </c>
      <c r="AQ2729" s="15">
        <v>0</v>
      </c>
      <c r="AR2729" s="15">
        <v>0</v>
      </c>
      <c r="AS2729" s="15">
        <v>0</v>
      </c>
      <c r="AT2729" s="15">
        <f t="shared" si="212"/>
        <v>0</v>
      </c>
      <c r="AU2729" s="15">
        <v>0.14027000427246095</v>
      </c>
      <c r="AV2729" s="15">
        <v>0.12669999694824219</v>
      </c>
      <c r="AW2729" s="15">
        <v>0.20750999450683594</v>
      </c>
      <c r="AX2729" s="15">
        <v>0.15980000305175782</v>
      </c>
      <c r="AY2729" s="15">
        <v>0.17621000671386719</v>
      </c>
      <c r="AZ2729" s="15">
        <v>0.16330999755859374</v>
      </c>
      <c r="BA2729" s="15">
        <v>0.16875000000000001</v>
      </c>
      <c r="BB2729" s="15">
        <v>0.16875000000000001</v>
      </c>
      <c r="BC2729" s="15">
        <v>0.20838999938964844</v>
      </c>
      <c r="BD2729" s="15">
        <v>0</v>
      </c>
      <c r="BE2729" s="15">
        <v>0</v>
      </c>
      <c r="BF2729" s="15">
        <v>0</v>
      </c>
      <c r="BG2729" s="15">
        <f t="shared" si="213"/>
        <v>1.5196900024414064</v>
      </c>
      <c r="BH2729" t="str">
        <f t="shared" si="214"/>
        <v>UIDIST</v>
      </c>
      <c r="BI2729" t="str">
        <f>VLOOKUP(BH2729,[2]Summary!$C$29:$C$56,1,0)</f>
        <v>UIDist</v>
      </c>
      <c r="BJ2729" s="16">
        <v>44470</v>
      </c>
    </row>
    <row r="2730" spans="1:62" x14ac:dyDescent="0.25">
      <c r="A2730" s="13" t="s">
        <v>5532</v>
      </c>
      <c r="B2730" s="13" t="s">
        <v>5426</v>
      </c>
      <c r="C2730" t="s">
        <v>5427</v>
      </c>
      <c r="D2730" t="s">
        <v>595</v>
      </c>
      <c r="E2730" t="s">
        <v>19</v>
      </c>
      <c r="F2730" s="13" t="s">
        <v>20</v>
      </c>
      <c r="H2730" s="15">
        <v>0</v>
      </c>
      <c r="I2730" s="15">
        <v>0</v>
      </c>
      <c r="J2730" s="15">
        <v>0</v>
      </c>
      <c r="K2730" s="15">
        <v>0</v>
      </c>
      <c r="L2730" s="15">
        <v>0</v>
      </c>
      <c r="M2730" s="15">
        <v>0</v>
      </c>
      <c r="N2730" s="15">
        <v>0</v>
      </c>
      <c r="O2730" s="15">
        <v>0</v>
      </c>
      <c r="P2730" s="15">
        <v>0</v>
      </c>
      <c r="Q2730" s="15">
        <v>0</v>
      </c>
      <c r="R2730" s="15">
        <v>0</v>
      </c>
      <c r="S2730" s="15">
        <v>0</v>
      </c>
      <c r="T2730" s="15">
        <f t="shared" si="210"/>
        <v>0</v>
      </c>
      <c r="U2730" s="15">
        <v>0</v>
      </c>
      <c r="V2730" s="15">
        <v>0</v>
      </c>
      <c r="W2730" s="15">
        <v>0</v>
      </c>
      <c r="X2730" s="15">
        <v>0</v>
      </c>
      <c r="Y2730" s="15">
        <v>0</v>
      </c>
      <c r="Z2730" s="15">
        <v>0</v>
      </c>
      <c r="AA2730" s="15">
        <v>0</v>
      </c>
      <c r="AB2730" s="15">
        <v>0</v>
      </c>
      <c r="AC2730" s="15">
        <v>0</v>
      </c>
      <c r="AD2730" s="15">
        <v>0</v>
      </c>
      <c r="AE2730" s="15">
        <v>0</v>
      </c>
      <c r="AF2730" s="15">
        <v>0</v>
      </c>
      <c r="AG2730" s="15">
        <f t="shared" si="211"/>
        <v>0</v>
      </c>
      <c r="AH2730" s="15">
        <v>0</v>
      </c>
      <c r="AI2730" s="15">
        <v>0</v>
      </c>
      <c r="AJ2730" s="15">
        <v>0</v>
      </c>
      <c r="AK2730" s="15">
        <v>0</v>
      </c>
      <c r="AL2730" s="15">
        <v>0</v>
      </c>
      <c r="AM2730" s="15">
        <v>0</v>
      </c>
      <c r="AN2730" s="15">
        <v>0</v>
      </c>
      <c r="AO2730" s="15">
        <v>0</v>
      </c>
      <c r="AP2730" s="15">
        <v>0</v>
      </c>
      <c r="AQ2730" s="15">
        <v>0</v>
      </c>
      <c r="AR2730" s="15">
        <v>0</v>
      </c>
      <c r="AS2730" s="15">
        <v>0</v>
      </c>
      <c r="AT2730" s="15">
        <f t="shared" si="212"/>
        <v>0</v>
      </c>
      <c r="AU2730" s="15">
        <v>0</v>
      </c>
      <c r="AV2730" s="15">
        <v>0</v>
      </c>
      <c r="AW2730" s="15">
        <v>7.7528200550079349</v>
      </c>
      <c r="AX2730" s="15">
        <v>4.123270050048828</v>
      </c>
      <c r="AY2730" s="15">
        <v>2.5752799835205078</v>
      </c>
      <c r="AZ2730" s="15">
        <v>6.6709500122070313</v>
      </c>
      <c r="BA2730" s="15">
        <v>3.586810012817383</v>
      </c>
      <c r="BB2730" s="15">
        <v>34.639181030273434</v>
      </c>
      <c r="BC2730" s="15">
        <v>12.341839638113976</v>
      </c>
      <c r="BD2730" s="15">
        <v>0</v>
      </c>
      <c r="BE2730" s="15">
        <v>0</v>
      </c>
      <c r="BF2730" s="15">
        <v>0</v>
      </c>
      <c r="BG2730" s="15">
        <f t="shared" si="213"/>
        <v>71.690150781989104</v>
      </c>
      <c r="BH2730" t="str">
        <f t="shared" si="214"/>
        <v>CMPDIST</v>
      </c>
      <c r="BI2730" t="str">
        <f>VLOOKUP(BH2730,[2]Summary!$C$29:$C$56,1,0)</f>
        <v>CMPDist</v>
      </c>
      <c r="BJ2730" s="16">
        <v>44470</v>
      </c>
    </row>
    <row r="2731" spans="1:62" x14ac:dyDescent="0.25">
      <c r="A2731" s="13" t="s">
        <v>5533</v>
      </c>
      <c r="B2731" s="13" t="s">
        <v>5534</v>
      </c>
      <c r="C2731" t="s">
        <v>5535</v>
      </c>
      <c r="D2731" t="s">
        <v>599</v>
      </c>
      <c r="E2731" t="s">
        <v>35</v>
      </c>
      <c r="F2731" s="13" t="s">
        <v>101</v>
      </c>
      <c r="H2731" s="15">
        <v>0</v>
      </c>
      <c r="I2731" s="15">
        <v>0</v>
      </c>
      <c r="J2731" s="15">
        <v>0</v>
      </c>
      <c r="K2731" s="15">
        <v>0</v>
      </c>
      <c r="L2731" s="15">
        <v>0</v>
      </c>
      <c r="M2731" s="15">
        <v>0</v>
      </c>
      <c r="N2731" s="15">
        <v>0</v>
      </c>
      <c r="O2731" s="15">
        <v>0</v>
      </c>
      <c r="P2731" s="15">
        <v>0</v>
      </c>
      <c r="Q2731" s="15">
        <v>0</v>
      </c>
      <c r="R2731" s="15">
        <v>0</v>
      </c>
      <c r="S2731" s="15">
        <v>0</v>
      </c>
      <c r="T2731" s="15">
        <f t="shared" si="210"/>
        <v>0</v>
      </c>
      <c r="U2731" s="15">
        <v>0</v>
      </c>
      <c r="V2731" s="15">
        <v>0</v>
      </c>
      <c r="W2731" s="15">
        <v>0</v>
      </c>
      <c r="X2731" s="15">
        <v>0</v>
      </c>
      <c r="Y2731" s="15">
        <v>0</v>
      </c>
      <c r="Z2731" s="15">
        <v>0</v>
      </c>
      <c r="AA2731" s="15">
        <v>0</v>
      </c>
      <c r="AB2731" s="15">
        <v>0</v>
      </c>
      <c r="AC2731" s="15">
        <v>0</v>
      </c>
      <c r="AD2731" s="15">
        <v>0</v>
      </c>
      <c r="AE2731" s="15">
        <v>0</v>
      </c>
      <c r="AF2731" s="15">
        <v>0</v>
      </c>
      <c r="AG2731" s="15">
        <f t="shared" si="211"/>
        <v>0</v>
      </c>
      <c r="AH2731" s="15">
        <v>0</v>
      </c>
      <c r="AI2731" s="15">
        <v>0</v>
      </c>
      <c r="AJ2731" s="15">
        <v>0</v>
      </c>
      <c r="AK2731" s="15">
        <v>0</v>
      </c>
      <c r="AL2731" s="15">
        <v>0</v>
      </c>
      <c r="AM2731" s="15">
        <v>0</v>
      </c>
      <c r="AN2731" s="15">
        <v>0</v>
      </c>
      <c r="AO2731" s="15">
        <v>0</v>
      </c>
      <c r="AP2731" s="15">
        <v>0</v>
      </c>
      <c r="AQ2731" s="15">
        <v>0</v>
      </c>
      <c r="AR2731" s="15">
        <v>0</v>
      </c>
      <c r="AS2731" s="15">
        <v>0</v>
      </c>
      <c r="AT2731" s="15">
        <f t="shared" si="212"/>
        <v>0</v>
      </c>
      <c r="AU2731" s="15">
        <v>0</v>
      </c>
      <c r="AV2731" s="15">
        <v>0</v>
      </c>
      <c r="AW2731" s="15">
        <v>0</v>
      </c>
      <c r="AX2731" s="15">
        <v>4.7294900412559508</v>
      </c>
      <c r="AY2731" s="15">
        <v>34.439679870605467</v>
      </c>
      <c r="AZ2731" s="15">
        <v>0</v>
      </c>
      <c r="BA2731" s="15">
        <v>0</v>
      </c>
      <c r="BB2731" s="15">
        <v>0</v>
      </c>
      <c r="BC2731" s="15">
        <v>0</v>
      </c>
      <c r="BD2731" s="15">
        <v>11.732050109863282</v>
      </c>
      <c r="BE2731" s="15">
        <v>163.74369409179687</v>
      </c>
      <c r="BF2731" s="15">
        <v>88.723441772460944</v>
      </c>
      <c r="BG2731" s="15">
        <f t="shared" si="213"/>
        <v>303.36835588598251</v>
      </c>
      <c r="BH2731" t="str">
        <f t="shared" si="214"/>
        <v>NYSEGTRANS</v>
      </c>
      <c r="BI2731" t="str">
        <f>VLOOKUP(BH2731,[2]Summary!$C$29:$C$56,1,0)</f>
        <v>NYSEGTrans</v>
      </c>
      <c r="BJ2731" s="16">
        <v>44562</v>
      </c>
    </row>
    <row r="2732" spans="1:62" x14ac:dyDescent="0.25">
      <c r="A2732" s="13" t="s">
        <v>5536</v>
      </c>
      <c r="B2732" s="13" t="s">
        <v>5537</v>
      </c>
      <c r="C2732" t="s">
        <v>5538</v>
      </c>
      <c r="D2732" t="s">
        <v>596</v>
      </c>
      <c r="E2732" t="s">
        <v>35</v>
      </c>
      <c r="F2732" s="13" t="s">
        <v>20</v>
      </c>
      <c r="H2732" s="15">
        <v>0</v>
      </c>
      <c r="I2732" s="15">
        <v>0</v>
      </c>
      <c r="J2732" s="15">
        <v>0</v>
      </c>
      <c r="K2732" s="15">
        <v>0</v>
      </c>
      <c r="L2732" s="15">
        <v>0</v>
      </c>
      <c r="M2732" s="15">
        <v>0</v>
      </c>
      <c r="N2732" s="15">
        <v>0</v>
      </c>
      <c r="O2732" s="15">
        <v>0</v>
      </c>
      <c r="P2732" s="15">
        <v>0</v>
      </c>
      <c r="Q2732" s="15">
        <v>0</v>
      </c>
      <c r="R2732" s="15">
        <v>0</v>
      </c>
      <c r="S2732" s="15">
        <v>0</v>
      </c>
      <c r="T2732" s="15">
        <f t="shared" si="210"/>
        <v>0</v>
      </c>
      <c r="U2732" s="15">
        <v>0</v>
      </c>
      <c r="V2732" s="15">
        <v>0</v>
      </c>
      <c r="W2732" s="15">
        <v>0</v>
      </c>
      <c r="X2732" s="15">
        <v>0</v>
      </c>
      <c r="Y2732" s="15">
        <v>0</v>
      </c>
      <c r="Z2732" s="15">
        <v>0</v>
      </c>
      <c r="AA2732" s="15">
        <v>0</v>
      </c>
      <c r="AB2732" s="15">
        <v>0</v>
      </c>
      <c r="AC2732" s="15">
        <v>0</v>
      </c>
      <c r="AD2732" s="15">
        <v>0</v>
      </c>
      <c r="AE2732" s="15">
        <v>0</v>
      </c>
      <c r="AF2732" s="15">
        <v>0</v>
      </c>
      <c r="AG2732" s="15">
        <f t="shared" si="211"/>
        <v>0</v>
      </c>
      <c r="AH2732" s="15">
        <v>0</v>
      </c>
      <c r="AI2732" s="15">
        <v>0</v>
      </c>
      <c r="AJ2732" s="15">
        <v>0</v>
      </c>
      <c r="AK2732" s="15">
        <v>0</v>
      </c>
      <c r="AL2732" s="15">
        <v>0</v>
      </c>
      <c r="AM2732" s="15">
        <v>0</v>
      </c>
      <c r="AN2732" s="15">
        <v>0</v>
      </c>
      <c r="AO2732" s="15">
        <v>0</v>
      </c>
      <c r="AP2732" s="15">
        <v>0</v>
      </c>
      <c r="AQ2732" s="15">
        <v>0</v>
      </c>
      <c r="AR2732" s="15">
        <v>0</v>
      </c>
      <c r="AS2732" s="15">
        <v>0</v>
      </c>
      <c r="AT2732" s="15">
        <f t="shared" si="212"/>
        <v>0</v>
      </c>
      <c r="AU2732" s="15">
        <v>0</v>
      </c>
      <c r="AV2732" s="15">
        <v>0</v>
      </c>
      <c r="AW2732" s="15">
        <v>3.5012900686264037</v>
      </c>
      <c r="AX2732" s="15">
        <v>24.234289749145507</v>
      </c>
      <c r="AY2732" s="15">
        <v>64.201590179443357</v>
      </c>
      <c r="AZ2732" s="15">
        <v>3.1926899757385252</v>
      </c>
      <c r="BA2732" s="15">
        <v>17.90182977294922</v>
      </c>
      <c r="BB2732" s="15">
        <v>-139.04532934570312</v>
      </c>
      <c r="BC2732" s="15">
        <v>-1.304739990234375</v>
      </c>
      <c r="BD2732" s="15">
        <v>0</v>
      </c>
      <c r="BE2732" s="15">
        <v>0</v>
      </c>
      <c r="BF2732" s="15">
        <v>0</v>
      </c>
      <c r="BG2732" s="15">
        <f t="shared" si="213"/>
        <v>-27.318379590034489</v>
      </c>
      <c r="BH2732" t="str">
        <f t="shared" si="214"/>
        <v>RGETRANS</v>
      </c>
      <c r="BI2732" t="str">
        <f>VLOOKUP(BH2732,[2]Summary!$C$29:$C$56,1,0)</f>
        <v>RGETrans</v>
      </c>
      <c r="BJ2732" s="16">
        <v>44470</v>
      </c>
    </row>
    <row r="2733" spans="1:62" x14ac:dyDescent="0.25">
      <c r="A2733" s="13" t="s">
        <v>5539</v>
      </c>
      <c r="B2733" s="13" t="s">
        <v>4764</v>
      </c>
      <c r="C2733" t="s">
        <v>5540</v>
      </c>
      <c r="D2733" t="s">
        <v>307</v>
      </c>
      <c r="E2733" t="s">
        <v>475</v>
      </c>
      <c r="F2733" s="13" t="s">
        <v>60</v>
      </c>
      <c r="H2733" s="15">
        <v>0</v>
      </c>
      <c r="I2733" s="15">
        <v>0</v>
      </c>
      <c r="J2733" s="15">
        <v>0</v>
      </c>
      <c r="K2733" s="15">
        <v>0</v>
      </c>
      <c r="L2733" s="15">
        <v>0</v>
      </c>
      <c r="M2733" s="15">
        <v>0</v>
      </c>
      <c r="N2733" s="15">
        <v>0</v>
      </c>
      <c r="O2733" s="15">
        <v>0</v>
      </c>
      <c r="P2733" s="15">
        <v>0</v>
      </c>
      <c r="Q2733" s="15">
        <v>0</v>
      </c>
      <c r="R2733" s="15">
        <v>0</v>
      </c>
      <c r="S2733" s="15">
        <v>0</v>
      </c>
      <c r="T2733" s="15">
        <f t="shared" si="210"/>
        <v>0</v>
      </c>
      <c r="U2733" s="15">
        <v>0</v>
      </c>
      <c r="V2733" s="15">
        <v>0</v>
      </c>
      <c r="W2733" s="15">
        <v>0</v>
      </c>
      <c r="X2733" s="15">
        <v>0</v>
      </c>
      <c r="Y2733" s="15">
        <v>0</v>
      </c>
      <c r="Z2733" s="15">
        <v>0</v>
      </c>
      <c r="AA2733" s="15">
        <v>0</v>
      </c>
      <c r="AB2733" s="15">
        <v>0</v>
      </c>
      <c r="AC2733" s="15">
        <v>0</v>
      </c>
      <c r="AD2733" s="15">
        <v>0</v>
      </c>
      <c r="AE2733" s="15">
        <v>0</v>
      </c>
      <c r="AF2733" s="15">
        <v>0</v>
      </c>
      <c r="AG2733" s="15">
        <f t="shared" si="211"/>
        <v>0</v>
      </c>
      <c r="AH2733" s="15">
        <v>0</v>
      </c>
      <c r="AI2733" s="15">
        <v>0</v>
      </c>
      <c r="AJ2733" s="15">
        <v>0</v>
      </c>
      <c r="AK2733" s="15">
        <v>0</v>
      </c>
      <c r="AL2733" s="15">
        <v>0</v>
      </c>
      <c r="AM2733" s="15">
        <v>0</v>
      </c>
      <c r="AN2733" s="15">
        <v>0</v>
      </c>
      <c r="AO2733" s="15">
        <v>0</v>
      </c>
      <c r="AP2733" s="15">
        <v>0</v>
      </c>
      <c r="AQ2733" s="15">
        <v>0</v>
      </c>
      <c r="AR2733" s="15">
        <v>0</v>
      </c>
      <c r="AS2733" s="15">
        <v>0</v>
      </c>
      <c r="AT2733" s="15">
        <f t="shared" si="212"/>
        <v>0</v>
      </c>
      <c r="AU2733" s="15">
        <v>0</v>
      </c>
      <c r="AV2733" s="15">
        <v>0</v>
      </c>
      <c r="AW2733" s="15">
        <v>0</v>
      </c>
      <c r="AX2733" s="15">
        <v>0</v>
      </c>
      <c r="AY2733" s="15">
        <v>72.848656250000005</v>
      </c>
      <c r="AZ2733" s="15">
        <v>-1.12231005859375</v>
      </c>
      <c r="BA2733" s="15">
        <v>0</v>
      </c>
      <c r="BB2733" s="15">
        <v>0</v>
      </c>
      <c r="BC2733" s="15">
        <v>0</v>
      </c>
      <c r="BD2733" s="15">
        <v>0</v>
      </c>
      <c r="BE2733" s="15">
        <v>0</v>
      </c>
      <c r="BF2733" s="15">
        <v>16.273650390625001</v>
      </c>
      <c r="BG2733" s="15">
        <f t="shared" si="213"/>
        <v>87.999996582031258</v>
      </c>
      <c r="BH2733" t="str">
        <f t="shared" si="214"/>
        <v>BGCGas</v>
      </c>
      <c r="BI2733" t="str">
        <f>VLOOKUP(BH2733,[2]Summary!$C$29:$C$56,1,0)</f>
        <v>BGCGas</v>
      </c>
      <c r="BJ2733" s="16">
        <v>44562</v>
      </c>
    </row>
    <row r="2734" spans="1:62" x14ac:dyDescent="0.25">
      <c r="A2734" s="13" t="s">
        <v>5541</v>
      </c>
      <c r="B2734" s="13" t="s">
        <v>5542</v>
      </c>
      <c r="C2734" t="s">
        <v>5543</v>
      </c>
      <c r="D2734" t="s">
        <v>599</v>
      </c>
      <c r="E2734" t="s">
        <v>35</v>
      </c>
      <c r="F2734" s="13" t="s">
        <v>20</v>
      </c>
      <c r="H2734" s="15">
        <v>0</v>
      </c>
      <c r="I2734" s="15">
        <v>0</v>
      </c>
      <c r="J2734" s="15">
        <v>0</v>
      </c>
      <c r="K2734" s="15">
        <v>0</v>
      </c>
      <c r="L2734" s="15">
        <v>0</v>
      </c>
      <c r="M2734" s="15">
        <v>0</v>
      </c>
      <c r="N2734" s="15">
        <v>0</v>
      </c>
      <c r="O2734" s="15">
        <v>0</v>
      </c>
      <c r="P2734" s="15">
        <v>0</v>
      </c>
      <c r="Q2734" s="15">
        <v>0</v>
      </c>
      <c r="R2734" s="15">
        <v>0</v>
      </c>
      <c r="S2734" s="15">
        <v>0</v>
      </c>
      <c r="T2734" s="15">
        <f t="shared" si="210"/>
        <v>0</v>
      </c>
      <c r="U2734" s="15">
        <v>0</v>
      </c>
      <c r="V2734" s="15">
        <v>0</v>
      </c>
      <c r="W2734" s="15">
        <v>0</v>
      </c>
      <c r="X2734" s="15">
        <v>0</v>
      </c>
      <c r="Y2734" s="15">
        <v>0</v>
      </c>
      <c r="Z2734" s="15">
        <v>0</v>
      </c>
      <c r="AA2734" s="15">
        <v>0</v>
      </c>
      <c r="AB2734" s="15">
        <v>0</v>
      </c>
      <c r="AC2734" s="15">
        <v>0</v>
      </c>
      <c r="AD2734" s="15">
        <v>0</v>
      </c>
      <c r="AE2734" s="15">
        <v>0</v>
      </c>
      <c r="AF2734" s="15">
        <v>0</v>
      </c>
      <c r="AG2734" s="15">
        <f t="shared" si="211"/>
        <v>0</v>
      </c>
      <c r="AH2734" s="15">
        <v>0</v>
      </c>
      <c r="AI2734" s="15">
        <v>0</v>
      </c>
      <c r="AJ2734" s="15">
        <v>0</v>
      </c>
      <c r="AK2734" s="15">
        <v>0</v>
      </c>
      <c r="AL2734" s="15">
        <v>0</v>
      </c>
      <c r="AM2734" s="15">
        <v>0</v>
      </c>
      <c r="AN2734" s="15">
        <v>0</v>
      </c>
      <c r="AO2734" s="15">
        <v>0</v>
      </c>
      <c r="AP2734" s="15">
        <v>0</v>
      </c>
      <c r="AQ2734" s="15">
        <v>0</v>
      </c>
      <c r="AR2734" s="15">
        <v>0</v>
      </c>
      <c r="AS2734" s="15">
        <v>0</v>
      </c>
      <c r="AT2734" s="15">
        <f t="shared" si="212"/>
        <v>0</v>
      </c>
      <c r="AU2734" s="15">
        <v>0</v>
      </c>
      <c r="AV2734" s="15">
        <v>0</v>
      </c>
      <c r="AW2734" s="15">
        <v>0</v>
      </c>
      <c r="AX2734" s="15">
        <v>2.3308300170898439</v>
      </c>
      <c r="AY2734" s="15">
        <v>2.0167199401855469</v>
      </c>
      <c r="AZ2734" s="15">
        <v>22.063099609375001</v>
      </c>
      <c r="BA2734" s="15">
        <v>0</v>
      </c>
      <c r="BB2734" s="15">
        <v>1.849729995727539</v>
      </c>
      <c r="BC2734" s="15">
        <v>6.6791897583007813</v>
      </c>
      <c r="BD2734" s="15">
        <v>2.4414062500000001E-7</v>
      </c>
      <c r="BE2734" s="15">
        <v>0</v>
      </c>
      <c r="BF2734" s="15">
        <v>0</v>
      </c>
      <c r="BG2734" s="15">
        <f t="shared" si="213"/>
        <v>34.939569564819337</v>
      </c>
      <c r="BH2734" t="str">
        <f t="shared" si="214"/>
        <v>NYSEGTRANS</v>
      </c>
      <c r="BI2734" t="str">
        <f>VLOOKUP(BH2734,[2]Summary!$C$29:$C$56,1,0)</f>
        <v>NYSEGTrans</v>
      </c>
      <c r="BJ2734" s="16">
        <v>44501</v>
      </c>
    </row>
    <row r="2735" spans="1:62" x14ac:dyDescent="0.25">
      <c r="A2735" s="13" t="s">
        <v>5544</v>
      </c>
      <c r="B2735" s="13" t="s">
        <v>5545</v>
      </c>
      <c r="C2735" t="s">
        <v>5546</v>
      </c>
      <c r="D2735" t="s">
        <v>595</v>
      </c>
      <c r="E2735" t="s">
        <v>19</v>
      </c>
      <c r="F2735" s="13" t="s">
        <v>20</v>
      </c>
      <c r="H2735" s="15">
        <v>0</v>
      </c>
      <c r="I2735" s="15">
        <v>0</v>
      </c>
      <c r="J2735" s="15">
        <v>0</v>
      </c>
      <c r="K2735" s="15">
        <v>0</v>
      </c>
      <c r="L2735" s="15">
        <v>0</v>
      </c>
      <c r="M2735" s="15">
        <v>0</v>
      </c>
      <c r="N2735" s="15">
        <v>0</v>
      </c>
      <c r="O2735" s="15">
        <v>0</v>
      </c>
      <c r="P2735" s="15">
        <v>0</v>
      </c>
      <c r="Q2735" s="15">
        <v>0</v>
      </c>
      <c r="R2735" s="15">
        <v>0</v>
      </c>
      <c r="S2735" s="15">
        <v>0</v>
      </c>
      <c r="T2735" s="15">
        <f t="shared" si="210"/>
        <v>0</v>
      </c>
      <c r="U2735" s="15">
        <v>0</v>
      </c>
      <c r="V2735" s="15">
        <v>0</v>
      </c>
      <c r="W2735" s="15">
        <v>0</v>
      </c>
      <c r="X2735" s="15">
        <v>0</v>
      </c>
      <c r="Y2735" s="15">
        <v>0</v>
      </c>
      <c r="Z2735" s="15">
        <v>0</v>
      </c>
      <c r="AA2735" s="15">
        <v>0</v>
      </c>
      <c r="AB2735" s="15">
        <v>0</v>
      </c>
      <c r="AC2735" s="15">
        <v>0</v>
      </c>
      <c r="AD2735" s="15">
        <v>0</v>
      </c>
      <c r="AE2735" s="15">
        <v>0</v>
      </c>
      <c r="AF2735" s="15">
        <v>0</v>
      </c>
      <c r="AG2735" s="15">
        <f t="shared" si="211"/>
        <v>0</v>
      </c>
      <c r="AH2735" s="15">
        <v>0</v>
      </c>
      <c r="AI2735" s="15">
        <v>0</v>
      </c>
      <c r="AJ2735" s="15">
        <v>0</v>
      </c>
      <c r="AK2735" s="15">
        <v>0</v>
      </c>
      <c r="AL2735" s="15">
        <v>0</v>
      </c>
      <c r="AM2735" s="15">
        <v>0</v>
      </c>
      <c r="AN2735" s="15">
        <v>0</v>
      </c>
      <c r="AO2735" s="15">
        <v>0</v>
      </c>
      <c r="AP2735" s="15">
        <v>0</v>
      </c>
      <c r="AQ2735" s="15">
        <v>0</v>
      </c>
      <c r="AR2735" s="15">
        <v>0</v>
      </c>
      <c r="AS2735" s="15">
        <v>0</v>
      </c>
      <c r="AT2735" s="15">
        <f t="shared" si="212"/>
        <v>0</v>
      </c>
      <c r="AU2735" s="15">
        <v>0</v>
      </c>
      <c r="AV2735" s="15">
        <v>0</v>
      </c>
      <c r="AW2735" s="15">
        <v>0</v>
      </c>
      <c r="AX2735" s="15">
        <v>339.50365234374999</v>
      </c>
      <c r="AY2735" s="15">
        <v>836.81672130203242</v>
      </c>
      <c r="AZ2735" s="15">
        <v>287.90765039062501</v>
      </c>
      <c r="BA2735" s="15">
        <v>972.17352812576291</v>
      </c>
      <c r="BB2735" s="15">
        <v>556.51723957061768</v>
      </c>
      <c r="BC2735" s="15">
        <v>17647.904750000002</v>
      </c>
      <c r="BD2735" s="15">
        <v>341.99721875</v>
      </c>
      <c r="BE2735" s="15">
        <v>9.6437401733398431</v>
      </c>
      <c r="BF2735" s="15">
        <v>9.7208000488281243</v>
      </c>
      <c r="BG2735" s="15">
        <f t="shared" si="213"/>
        <v>21002.185300704954</v>
      </c>
      <c r="BH2735" t="str">
        <f t="shared" si="214"/>
        <v>CMPDIST</v>
      </c>
      <c r="BI2735" t="str">
        <f>VLOOKUP(BH2735,[2]Summary!$C$29:$C$56,1,0)</f>
        <v>CMPDist</v>
      </c>
      <c r="BJ2735" s="16">
        <v>44562</v>
      </c>
    </row>
    <row r="2736" spans="1:62" x14ac:dyDescent="0.25">
      <c r="A2736" s="13" t="s">
        <v>5547</v>
      </c>
      <c r="B2736" s="13" t="s">
        <v>5548</v>
      </c>
      <c r="C2736" t="s">
        <v>5549</v>
      </c>
      <c r="D2736" t="s">
        <v>595</v>
      </c>
      <c r="E2736" t="s">
        <v>19</v>
      </c>
      <c r="F2736" s="13" t="s">
        <v>20</v>
      </c>
      <c r="H2736" s="15">
        <v>0</v>
      </c>
      <c r="I2736" s="15">
        <v>0</v>
      </c>
      <c r="J2736" s="15">
        <v>0</v>
      </c>
      <c r="K2736" s="15">
        <v>0</v>
      </c>
      <c r="L2736" s="15">
        <v>0</v>
      </c>
      <c r="M2736" s="15">
        <v>0</v>
      </c>
      <c r="N2736" s="15">
        <v>0</v>
      </c>
      <c r="O2736" s="15">
        <v>0</v>
      </c>
      <c r="P2736" s="15">
        <v>0</v>
      </c>
      <c r="Q2736" s="15">
        <v>0</v>
      </c>
      <c r="R2736" s="15">
        <v>0</v>
      </c>
      <c r="S2736" s="15">
        <v>0</v>
      </c>
      <c r="T2736" s="15">
        <f t="shared" si="210"/>
        <v>0</v>
      </c>
      <c r="U2736" s="15">
        <v>0</v>
      </c>
      <c r="V2736" s="15">
        <v>0</v>
      </c>
      <c r="W2736" s="15">
        <v>0</v>
      </c>
      <c r="X2736" s="15">
        <v>0</v>
      </c>
      <c r="Y2736" s="15">
        <v>0</v>
      </c>
      <c r="Z2736" s="15">
        <v>0</v>
      </c>
      <c r="AA2736" s="15">
        <v>0</v>
      </c>
      <c r="AB2736" s="15">
        <v>0</v>
      </c>
      <c r="AC2736" s="15">
        <v>0</v>
      </c>
      <c r="AD2736" s="15">
        <v>0</v>
      </c>
      <c r="AE2736" s="15">
        <v>0</v>
      </c>
      <c r="AF2736" s="15">
        <v>0</v>
      </c>
      <c r="AG2736" s="15">
        <f t="shared" si="211"/>
        <v>0</v>
      </c>
      <c r="AH2736" s="15">
        <v>0</v>
      </c>
      <c r="AI2736" s="15">
        <v>0</v>
      </c>
      <c r="AJ2736" s="15">
        <v>0</v>
      </c>
      <c r="AK2736" s="15">
        <v>0</v>
      </c>
      <c r="AL2736" s="15">
        <v>0</v>
      </c>
      <c r="AM2736" s="15">
        <v>0</v>
      </c>
      <c r="AN2736" s="15">
        <v>0</v>
      </c>
      <c r="AO2736" s="15">
        <v>0</v>
      </c>
      <c r="AP2736" s="15">
        <v>0</v>
      </c>
      <c r="AQ2736" s="15">
        <v>0</v>
      </c>
      <c r="AR2736" s="15">
        <v>0</v>
      </c>
      <c r="AS2736" s="15">
        <v>0</v>
      </c>
      <c r="AT2736" s="15">
        <f t="shared" si="212"/>
        <v>0</v>
      </c>
      <c r="AU2736" s="15">
        <v>0</v>
      </c>
      <c r="AV2736" s="15">
        <v>0</v>
      </c>
      <c r="AW2736" s="15">
        <v>0</v>
      </c>
      <c r="AX2736" s="15">
        <v>981.67763281249995</v>
      </c>
      <c r="AY2736" s="15">
        <v>1227.5953482551574</v>
      </c>
      <c r="AZ2736" s="15">
        <v>322.32322741699221</v>
      </c>
      <c r="BA2736" s="15">
        <v>588.86156280517582</v>
      </c>
      <c r="BB2736" s="15">
        <v>297.20426605224611</v>
      </c>
      <c r="BC2736" s="15">
        <v>18708.14575</v>
      </c>
      <c r="BD2736" s="15">
        <v>97.087430664062495</v>
      </c>
      <c r="BE2736" s="15">
        <v>6.3153998413085937</v>
      </c>
      <c r="BF2736" s="15">
        <v>210.01435546875001</v>
      </c>
      <c r="BG2736" s="15">
        <f t="shared" si="213"/>
        <v>22439.224973316188</v>
      </c>
      <c r="BH2736" t="str">
        <f t="shared" si="214"/>
        <v>CMPDIST</v>
      </c>
      <c r="BI2736" t="str">
        <f>VLOOKUP(BH2736,[2]Summary!$C$29:$C$56,1,0)</f>
        <v>CMPDist</v>
      </c>
      <c r="BJ2736" s="16">
        <v>44562</v>
      </c>
    </row>
    <row r="2737" spans="1:62" x14ac:dyDescent="0.25">
      <c r="A2737" s="13">
        <v>802522.01</v>
      </c>
      <c r="B2737" s="13">
        <v>802522.01</v>
      </c>
      <c r="C2737" t="s">
        <v>5550</v>
      </c>
      <c r="D2737" t="s">
        <v>18</v>
      </c>
      <c r="E2737" t="s">
        <v>19</v>
      </c>
      <c r="F2737" s="13" t="s">
        <v>166</v>
      </c>
      <c r="H2737" s="15">
        <v>0</v>
      </c>
      <c r="I2737" s="15">
        <v>0</v>
      </c>
      <c r="J2737" s="15">
        <v>0</v>
      </c>
      <c r="K2737" s="15">
        <v>0</v>
      </c>
      <c r="L2737" s="15">
        <v>0</v>
      </c>
      <c r="M2737" s="15">
        <v>0</v>
      </c>
      <c r="N2737" s="15">
        <v>0</v>
      </c>
      <c r="O2737" s="15">
        <v>0</v>
      </c>
      <c r="P2737" s="15">
        <v>0</v>
      </c>
      <c r="Q2737" s="15">
        <v>0</v>
      </c>
      <c r="R2737" s="15">
        <v>0</v>
      </c>
      <c r="S2737" s="15">
        <v>0</v>
      </c>
      <c r="T2737" s="15">
        <f t="shared" si="210"/>
        <v>0</v>
      </c>
      <c r="U2737" s="15">
        <v>0</v>
      </c>
      <c r="V2737" s="15">
        <v>0</v>
      </c>
      <c r="W2737" s="15">
        <v>0</v>
      </c>
      <c r="X2737" s="15">
        <v>0</v>
      </c>
      <c r="Y2737" s="15">
        <v>0</v>
      </c>
      <c r="Z2737" s="15">
        <v>0</v>
      </c>
      <c r="AA2737" s="15">
        <v>0</v>
      </c>
      <c r="AB2737" s="15">
        <v>0</v>
      </c>
      <c r="AC2737" s="15">
        <v>0</v>
      </c>
      <c r="AD2737" s="15">
        <v>0</v>
      </c>
      <c r="AE2737" s="15">
        <v>0</v>
      </c>
      <c r="AF2737" s="15">
        <v>0</v>
      </c>
      <c r="AG2737" s="15">
        <f t="shared" si="211"/>
        <v>0</v>
      </c>
      <c r="AH2737" s="15">
        <v>88.173299865722655</v>
      </c>
      <c r="AI2737" s="15">
        <v>95.23013000488281</v>
      </c>
      <c r="AJ2737" s="15">
        <v>26.755599975585938</v>
      </c>
      <c r="AK2737" s="15">
        <v>86.516580932617188</v>
      </c>
      <c r="AL2737" s="15">
        <v>22.240110244750976</v>
      </c>
      <c r="AM2737" s="15">
        <v>-15.531070068359375</v>
      </c>
      <c r="AN2737" s="15">
        <v>10.203839996337891</v>
      </c>
      <c r="AO2737" s="15">
        <v>5.5662899780273438</v>
      </c>
      <c r="AP2737" s="15">
        <v>9.7550002098083496E-2</v>
      </c>
      <c r="AQ2737" s="15">
        <v>0.35899999999999999</v>
      </c>
      <c r="AR2737" s="15">
        <v>0.21259000778198242</v>
      </c>
      <c r="AS2737" s="15">
        <v>5.8378100280761718</v>
      </c>
      <c r="AT2737" s="15">
        <f t="shared" si="212"/>
        <v>325.66173096752158</v>
      </c>
      <c r="AU2737" s="15">
        <v>0</v>
      </c>
      <c r="AV2737" s="15">
        <v>0</v>
      </c>
      <c r="AW2737" s="15">
        <v>0</v>
      </c>
      <c r="AX2737" s="15">
        <v>0</v>
      </c>
      <c r="AY2737" s="15">
        <v>0</v>
      </c>
      <c r="AZ2737" s="15">
        <v>0</v>
      </c>
      <c r="BA2737" s="15">
        <v>0</v>
      </c>
      <c r="BB2737" s="15">
        <v>0</v>
      </c>
      <c r="BC2737" s="15">
        <v>0</v>
      </c>
      <c r="BD2737" s="15">
        <v>0</v>
      </c>
      <c r="BE2737" s="15">
        <v>0</v>
      </c>
      <c r="BF2737" s="15">
        <v>0</v>
      </c>
      <c r="BG2737" s="15">
        <f t="shared" si="213"/>
        <v>0</v>
      </c>
      <c r="BH2737" t="str">
        <f t="shared" si="214"/>
        <v>UIDIST</v>
      </c>
      <c r="BI2737" t="str">
        <f>VLOOKUP(BH2737,[2]Summary!$C$29:$C$56,1,0)</f>
        <v>UIDist</v>
      </c>
      <c r="BJ2737" s="16">
        <v>44197</v>
      </c>
    </row>
    <row r="2738" spans="1:62" x14ac:dyDescent="0.25">
      <c r="A2738" s="13" t="s">
        <v>5551</v>
      </c>
      <c r="B2738" s="13" t="s">
        <v>5552</v>
      </c>
      <c r="C2738" t="s">
        <v>5553</v>
      </c>
      <c r="D2738" t="s">
        <v>598</v>
      </c>
      <c r="E2738" t="s">
        <v>35</v>
      </c>
      <c r="F2738" s="13" t="s">
        <v>20</v>
      </c>
      <c r="H2738" s="15">
        <v>0</v>
      </c>
      <c r="I2738" s="15">
        <v>0</v>
      </c>
      <c r="J2738" s="15">
        <v>0</v>
      </c>
      <c r="K2738" s="15">
        <v>0</v>
      </c>
      <c r="L2738" s="15">
        <v>0</v>
      </c>
      <c r="M2738" s="15">
        <v>0</v>
      </c>
      <c r="N2738" s="15">
        <v>0</v>
      </c>
      <c r="O2738" s="15">
        <v>0</v>
      </c>
      <c r="P2738" s="15">
        <v>0</v>
      </c>
      <c r="Q2738" s="15">
        <v>0</v>
      </c>
      <c r="R2738" s="15">
        <v>0</v>
      </c>
      <c r="S2738" s="15">
        <v>0</v>
      </c>
      <c r="T2738" s="15">
        <f t="shared" si="210"/>
        <v>0</v>
      </c>
      <c r="U2738" s="15">
        <v>0</v>
      </c>
      <c r="V2738" s="15">
        <v>0</v>
      </c>
      <c r="W2738" s="15">
        <v>0</v>
      </c>
      <c r="X2738" s="15">
        <v>0</v>
      </c>
      <c r="Y2738" s="15">
        <v>4795.6041399999995</v>
      </c>
      <c r="Z2738" s="15">
        <v>46166.755769999996</v>
      </c>
      <c r="AA2738" s="15">
        <v>6483.2485100000013</v>
      </c>
      <c r="AB2738" s="15">
        <v>724.17806000000019</v>
      </c>
      <c r="AC2738" s="15">
        <v>4538.3382799999999</v>
      </c>
      <c r="AD2738" s="15">
        <v>201.2905599999996</v>
      </c>
      <c r="AE2738" s="15">
        <v>3431.4136100000005</v>
      </c>
      <c r="AF2738" s="15">
        <v>2667.5541499999999</v>
      </c>
      <c r="AG2738" s="15">
        <f t="shared" si="211"/>
        <v>69008.38308</v>
      </c>
      <c r="AH2738" s="15">
        <v>1169.8487499999997</v>
      </c>
      <c r="AI2738" s="15">
        <v>1521.9020899999996</v>
      </c>
      <c r="AJ2738" s="15">
        <v>2526.47777</v>
      </c>
      <c r="AK2738" s="15">
        <v>7078.1108700000004</v>
      </c>
      <c r="AL2738" s="15">
        <v>930.76658999999984</v>
      </c>
      <c r="AM2738" s="15">
        <v>1884.6289900000002</v>
      </c>
      <c r="AN2738" s="15">
        <v>1596.803170000001</v>
      </c>
      <c r="AO2738" s="15">
        <v>1630.4186299999992</v>
      </c>
      <c r="AP2738" s="15">
        <v>2287.79054</v>
      </c>
      <c r="AQ2738" s="15">
        <v>6673.6307000000015</v>
      </c>
      <c r="AR2738" s="15">
        <v>2186.2293299999997</v>
      </c>
      <c r="AS2738" s="15">
        <v>2011.08367</v>
      </c>
      <c r="AT2738" s="15">
        <f t="shared" si="212"/>
        <v>31497.6911</v>
      </c>
      <c r="AU2738" s="15">
        <v>-100022.36269517516</v>
      </c>
      <c r="AV2738" s="15">
        <v>-837.66351258850102</v>
      </c>
      <c r="AW2738" s="15">
        <v>104.21908984375</v>
      </c>
      <c r="AX2738" s="15">
        <v>132.64460948944091</v>
      </c>
      <c r="AY2738" s="15">
        <v>33.786169921875</v>
      </c>
      <c r="AZ2738" s="15">
        <v>-362.78050523376464</v>
      </c>
      <c r="BA2738" s="15">
        <v>18.759609375</v>
      </c>
      <c r="BB2738" s="15">
        <v>114.50519921874999</v>
      </c>
      <c r="BC2738" s="15">
        <v>410.9772155838013</v>
      </c>
      <c r="BD2738" s="15">
        <v>0</v>
      </c>
      <c r="BE2738" s="15">
        <v>0</v>
      </c>
      <c r="BF2738" s="15">
        <v>0</v>
      </c>
      <c r="BG2738" s="15">
        <f t="shared" si="213"/>
        <v>-100407.91481956482</v>
      </c>
      <c r="BH2738" t="str">
        <f t="shared" si="214"/>
        <v>NECECTRANS</v>
      </c>
      <c r="BI2738" t="str">
        <f>VLOOKUP(BH2738,[2]Summary!$C$29:$C$56,1,0)</f>
        <v>NECECTrans</v>
      </c>
      <c r="BJ2738" s="16">
        <v>44470</v>
      </c>
    </row>
    <row r="2739" spans="1:62" x14ac:dyDescent="0.25">
      <c r="A2739" s="13" t="s">
        <v>5554</v>
      </c>
      <c r="B2739" s="13" t="s">
        <v>5552</v>
      </c>
      <c r="C2739" t="s">
        <v>5553</v>
      </c>
      <c r="D2739" t="s">
        <v>598</v>
      </c>
      <c r="E2739" t="s">
        <v>35</v>
      </c>
      <c r="F2739" s="13" t="s">
        <v>20</v>
      </c>
      <c r="H2739" s="15">
        <v>0</v>
      </c>
      <c r="I2739" s="15">
        <v>0</v>
      </c>
      <c r="J2739" s="15">
        <v>0</v>
      </c>
      <c r="K2739" s="15">
        <v>0</v>
      </c>
      <c r="L2739" s="15">
        <v>0</v>
      </c>
      <c r="M2739" s="15">
        <v>0</v>
      </c>
      <c r="N2739" s="15">
        <v>0</v>
      </c>
      <c r="O2739" s="15">
        <v>0</v>
      </c>
      <c r="P2739" s="15">
        <v>0</v>
      </c>
      <c r="Q2739" s="15">
        <v>0</v>
      </c>
      <c r="R2739" s="15">
        <v>0</v>
      </c>
      <c r="S2739" s="15">
        <v>0</v>
      </c>
      <c r="T2739" s="15">
        <f t="shared" si="210"/>
        <v>0</v>
      </c>
      <c r="U2739" s="15">
        <v>0</v>
      </c>
      <c r="V2739" s="15">
        <v>0</v>
      </c>
      <c r="W2739" s="15">
        <v>0</v>
      </c>
      <c r="X2739" s="15">
        <v>0</v>
      </c>
      <c r="Y2739" s="15">
        <v>0</v>
      </c>
      <c r="Z2739" s="15">
        <v>0</v>
      </c>
      <c r="AA2739" s="15">
        <v>0</v>
      </c>
      <c r="AB2739" s="15">
        <v>3196.6617500000002</v>
      </c>
      <c r="AC2739" s="15">
        <v>526.78215</v>
      </c>
      <c r="AD2739" s="15">
        <v>1236.4616600000002</v>
      </c>
      <c r="AE2739" s="15">
        <v>936.6986599999999</v>
      </c>
      <c r="AF2739" s="15">
        <v>449.48649</v>
      </c>
      <c r="AG2739" s="15">
        <f t="shared" si="211"/>
        <v>6346.0907100000004</v>
      </c>
      <c r="AH2739" s="15">
        <v>1.3180000000000001</v>
      </c>
      <c r="AI2739" s="15">
        <v>9453.1677</v>
      </c>
      <c r="AJ2739" s="15">
        <v>-1145.5798399999999</v>
      </c>
      <c r="AK2739" s="15">
        <v>3194.2622000000001</v>
      </c>
      <c r="AL2739" s="15">
        <v>306.91616999999997</v>
      </c>
      <c r="AM2739" s="15">
        <v>150.17093</v>
      </c>
      <c r="AN2739" s="15">
        <v>-288.56263000000001</v>
      </c>
      <c r="AO2739" s="15">
        <v>125.19127</v>
      </c>
      <c r="AP2739" s="15">
        <v>21035.756590000001</v>
      </c>
      <c r="AQ2739" s="15">
        <v>-2382.3248299999991</v>
      </c>
      <c r="AR2739" s="15">
        <v>5488.573449999999</v>
      </c>
      <c r="AS2739" s="15">
        <v>5320.6559000000007</v>
      </c>
      <c r="AT2739" s="15">
        <f t="shared" si="212"/>
        <v>41259.544909999997</v>
      </c>
      <c r="AU2739" s="15">
        <v>-47577.851744140622</v>
      </c>
      <c r="AV2739" s="15">
        <v>27.783880859375</v>
      </c>
      <c r="AW2739" s="15">
        <v>27.783880859375</v>
      </c>
      <c r="AX2739" s="15">
        <v>27.783880859375</v>
      </c>
      <c r="AY2739" s="15">
        <v>27.783880859375</v>
      </c>
      <c r="AZ2739" s="15">
        <v>27.783880859375</v>
      </c>
      <c r="BA2739" s="15">
        <v>27.783880859375</v>
      </c>
      <c r="BB2739" s="15">
        <v>27.783880859375</v>
      </c>
      <c r="BC2739" s="15">
        <v>-95.177093749999997</v>
      </c>
      <c r="BD2739" s="15">
        <v>0</v>
      </c>
      <c r="BE2739" s="15">
        <v>0</v>
      </c>
      <c r="BF2739" s="15">
        <v>0</v>
      </c>
      <c r="BG2739" s="15">
        <f t="shared" si="213"/>
        <v>-47478.541671875006</v>
      </c>
      <c r="BH2739" t="str">
        <f t="shared" si="214"/>
        <v>NECECTRANS</v>
      </c>
      <c r="BI2739" t="str">
        <f>VLOOKUP(BH2739,[2]Summary!$C$29:$C$56,1,0)</f>
        <v>NECECTrans</v>
      </c>
      <c r="BJ2739" s="16">
        <v>44470</v>
      </c>
    </row>
    <row r="2740" spans="1:62" x14ac:dyDescent="0.25">
      <c r="A2740" s="13" t="s">
        <v>5555</v>
      </c>
      <c r="B2740" s="13" t="s">
        <v>5552</v>
      </c>
      <c r="C2740" t="s">
        <v>5553</v>
      </c>
      <c r="D2740" t="s">
        <v>598</v>
      </c>
      <c r="E2740" t="s">
        <v>35</v>
      </c>
      <c r="F2740" s="13" t="s">
        <v>20</v>
      </c>
      <c r="H2740" s="15">
        <v>0</v>
      </c>
      <c r="I2740" s="15">
        <v>0</v>
      </c>
      <c r="J2740" s="15">
        <v>0</v>
      </c>
      <c r="K2740" s="15">
        <v>0</v>
      </c>
      <c r="L2740" s="15">
        <v>0</v>
      </c>
      <c r="M2740" s="15">
        <v>0</v>
      </c>
      <c r="N2740" s="15">
        <v>0</v>
      </c>
      <c r="O2740" s="15">
        <v>0</v>
      </c>
      <c r="P2740" s="15">
        <v>0</v>
      </c>
      <c r="Q2740" s="15">
        <v>0</v>
      </c>
      <c r="R2740" s="15">
        <v>0</v>
      </c>
      <c r="S2740" s="15">
        <v>0</v>
      </c>
      <c r="T2740" s="15">
        <f t="shared" si="210"/>
        <v>0</v>
      </c>
      <c r="U2740" s="15">
        <v>0</v>
      </c>
      <c r="V2740" s="15">
        <v>0</v>
      </c>
      <c r="W2740" s="15">
        <v>0</v>
      </c>
      <c r="X2740" s="15">
        <v>0</v>
      </c>
      <c r="Y2740" s="15">
        <v>0</v>
      </c>
      <c r="Z2740" s="15">
        <v>0</v>
      </c>
      <c r="AA2740" s="15">
        <v>0</v>
      </c>
      <c r="AB2740" s="15">
        <v>0</v>
      </c>
      <c r="AC2740" s="15">
        <v>0</v>
      </c>
      <c r="AD2740" s="15">
        <v>0</v>
      </c>
      <c r="AE2740" s="15">
        <v>0</v>
      </c>
      <c r="AF2740" s="15">
        <v>0</v>
      </c>
      <c r="AG2740" s="15">
        <f t="shared" si="211"/>
        <v>0</v>
      </c>
      <c r="AH2740" s="15">
        <v>0</v>
      </c>
      <c r="AI2740" s="15">
        <v>1918.394</v>
      </c>
      <c r="AJ2740" s="15">
        <v>1938.08529</v>
      </c>
      <c r="AK2740" s="15">
        <v>3934.9127599999997</v>
      </c>
      <c r="AL2740" s="15">
        <v>265.84341999999998</v>
      </c>
      <c r="AM2740" s="15">
        <v>1290.0562399999999</v>
      </c>
      <c r="AN2740" s="15">
        <v>2716.3024</v>
      </c>
      <c r="AO2740" s="15">
        <v>80.502479999999991</v>
      </c>
      <c r="AP2740" s="15">
        <v>7150.21821</v>
      </c>
      <c r="AQ2740" s="15">
        <v>1754.3330899999999</v>
      </c>
      <c r="AR2740" s="15">
        <v>6233.0798700000014</v>
      </c>
      <c r="AS2740" s="15">
        <v>4537.4685199999994</v>
      </c>
      <c r="AT2740" s="15">
        <f t="shared" si="212"/>
        <v>31819.19628</v>
      </c>
      <c r="AU2740" s="15">
        <v>-16771.663250000001</v>
      </c>
      <c r="AV2740" s="15">
        <v>0</v>
      </c>
      <c r="AW2740" s="15">
        <v>-15047.532999999999</v>
      </c>
      <c r="AX2740" s="15">
        <v>0</v>
      </c>
      <c r="AY2740" s="15">
        <v>0</v>
      </c>
      <c r="AZ2740" s="15">
        <v>0</v>
      </c>
      <c r="BA2740" s="15">
        <v>0</v>
      </c>
      <c r="BB2740" s="15">
        <v>0</v>
      </c>
      <c r="BC2740" s="15">
        <v>0</v>
      </c>
      <c r="BD2740" s="15">
        <v>0</v>
      </c>
      <c r="BE2740" s="15">
        <v>0</v>
      </c>
      <c r="BF2740" s="15">
        <v>0</v>
      </c>
      <c r="BG2740" s="15">
        <f t="shared" si="213"/>
        <v>-31819.196250000001</v>
      </c>
      <c r="BH2740" t="str">
        <f t="shared" si="214"/>
        <v>NECECTRANS</v>
      </c>
      <c r="BI2740" t="str">
        <f>VLOOKUP(BH2740,[2]Summary!$C$29:$C$56,1,0)</f>
        <v>NECECTrans</v>
      </c>
      <c r="BJ2740" s="16">
        <v>44287</v>
      </c>
    </row>
    <row r="2741" spans="1:62" x14ac:dyDescent="0.25">
      <c r="A2741" s="13" t="s">
        <v>5556</v>
      </c>
      <c r="B2741" s="13" t="s">
        <v>5552</v>
      </c>
      <c r="C2741" t="s">
        <v>5553</v>
      </c>
      <c r="D2741" t="s">
        <v>598</v>
      </c>
      <c r="E2741" t="s">
        <v>35</v>
      </c>
      <c r="F2741" s="13" t="s">
        <v>20</v>
      </c>
      <c r="H2741" s="15">
        <v>0</v>
      </c>
      <c r="I2741" s="15">
        <v>0</v>
      </c>
      <c r="J2741" s="15">
        <v>0</v>
      </c>
      <c r="K2741" s="15">
        <v>0</v>
      </c>
      <c r="L2741" s="15">
        <v>0</v>
      </c>
      <c r="M2741" s="15">
        <v>0</v>
      </c>
      <c r="N2741" s="15">
        <v>0</v>
      </c>
      <c r="O2741" s="15">
        <v>0</v>
      </c>
      <c r="P2741" s="15">
        <v>0</v>
      </c>
      <c r="Q2741" s="15">
        <v>0</v>
      </c>
      <c r="R2741" s="15">
        <v>0</v>
      </c>
      <c r="S2741" s="15">
        <v>0</v>
      </c>
      <c r="T2741" s="15">
        <f t="shared" si="210"/>
        <v>0</v>
      </c>
      <c r="U2741" s="15">
        <v>0</v>
      </c>
      <c r="V2741" s="15">
        <v>0</v>
      </c>
      <c r="W2741" s="15">
        <v>0</v>
      </c>
      <c r="X2741" s="15">
        <v>0</v>
      </c>
      <c r="Y2741" s="15">
        <v>0</v>
      </c>
      <c r="Z2741" s="15">
        <v>0</v>
      </c>
      <c r="AA2741" s="15">
        <v>0</v>
      </c>
      <c r="AB2741" s="15">
        <v>0</v>
      </c>
      <c r="AC2741" s="15">
        <v>0</v>
      </c>
      <c r="AD2741" s="15">
        <v>0</v>
      </c>
      <c r="AE2741" s="15">
        <v>0</v>
      </c>
      <c r="AF2741" s="15">
        <v>0</v>
      </c>
      <c r="AG2741" s="15">
        <f t="shared" si="211"/>
        <v>0</v>
      </c>
      <c r="AH2741" s="15">
        <v>0</v>
      </c>
      <c r="AI2741" s="15">
        <v>0</v>
      </c>
      <c r="AJ2741" s="15">
        <v>0</v>
      </c>
      <c r="AK2741" s="15">
        <v>0</v>
      </c>
      <c r="AL2741" s="15">
        <v>0</v>
      </c>
      <c r="AM2741" s="15">
        <v>0</v>
      </c>
      <c r="AN2741" s="15">
        <v>0</v>
      </c>
      <c r="AO2741" s="15">
        <v>0</v>
      </c>
      <c r="AP2741" s="15">
        <v>0</v>
      </c>
      <c r="AQ2741" s="15">
        <v>0</v>
      </c>
      <c r="AR2741" s="15">
        <v>0</v>
      </c>
      <c r="AS2741" s="15">
        <v>0</v>
      </c>
      <c r="AT2741" s="15">
        <f t="shared" si="212"/>
        <v>0</v>
      </c>
      <c r="AU2741" s="15">
        <v>0</v>
      </c>
      <c r="AV2741" s="15">
        <v>0</v>
      </c>
      <c r="AW2741" s="15">
        <v>0</v>
      </c>
      <c r="AX2741" s="15">
        <v>0</v>
      </c>
      <c r="AY2741" s="15">
        <v>0</v>
      </c>
      <c r="AZ2741" s="15">
        <v>0</v>
      </c>
      <c r="BA2741" s="15">
        <v>0</v>
      </c>
      <c r="BB2741" s="15">
        <v>0</v>
      </c>
      <c r="BC2741" s="15">
        <v>0</v>
      </c>
      <c r="BD2741" s="15">
        <v>0</v>
      </c>
      <c r="BE2741" s="15">
        <v>0</v>
      </c>
      <c r="BF2741" s="15">
        <v>0</v>
      </c>
      <c r="BG2741" s="15">
        <f t="shared" si="213"/>
        <v>0</v>
      </c>
      <c r="BH2741" t="str">
        <f t="shared" si="214"/>
        <v>NECECTRANS</v>
      </c>
      <c r="BI2741" t="str">
        <f>VLOOKUP(BH2741,[2]Summary!$C$29:$C$56,1,0)</f>
        <v>NECECTrans</v>
      </c>
      <c r="BJ2741" s="16">
        <v>44562</v>
      </c>
    </row>
    <row r="2742" spans="1:62" x14ac:dyDescent="0.25">
      <c r="A2742" s="13" t="s">
        <v>5557</v>
      </c>
      <c r="B2742" s="13" t="s">
        <v>1398</v>
      </c>
      <c r="C2742" t="s">
        <v>5558</v>
      </c>
      <c r="D2742" t="s">
        <v>596</v>
      </c>
      <c r="E2742" t="s">
        <v>19</v>
      </c>
      <c r="F2742" s="13" t="s">
        <v>20</v>
      </c>
      <c r="H2742" s="15">
        <v>50.432840000000013</v>
      </c>
      <c r="I2742" s="15">
        <v>89.409929999999989</v>
      </c>
      <c r="J2742" s="15">
        <v>78.917189999999991</v>
      </c>
      <c r="K2742" s="15">
        <v>69.323530000000005</v>
      </c>
      <c r="L2742" s="15">
        <v>98.59075</v>
      </c>
      <c r="M2742" s="15">
        <v>100.87119</v>
      </c>
      <c r="N2742" s="15">
        <v>67.868920000000003</v>
      </c>
      <c r="O2742" s="15">
        <v>-57.627800000000008</v>
      </c>
      <c r="P2742" s="15">
        <v>106.09008000000001</v>
      </c>
      <c r="Q2742" s="15">
        <v>94.009229999999988</v>
      </c>
      <c r="R2742" s="15">
        <v>74.600470000000001</v>
      </c>
      <c r="S2742" s="15">
        <v>108.02061</v>
      </c>
      <c r="T2742" s="15">
        <f t="shared" si="210"/>
        <v>880.5069400000001</v>
      </c>
      <c r="U2742" s="15">
        <v>178.67122000000001</v>
      </c>
      <c r="V2742" s="15">
        <v>63.245250000000006</v>
      </c>
      <c r="W2742" s="15">
        <v>97.005449999999996</v>
      </c>
      <c r="X2742" s="15">
        <v>93.73984999999999</v>
      </c>
      <c r="Y2742" s="15">
        <v>81.757149999999996</v>
      </c>
      <c r="Z2742" s="15">
        <v>78.59736999999997</v>
      </c>
      <c r="AA2742" s="15">
        <v>-235.65100000000001</v>
      </c>
      <c r="AB2742" s="15">
        <v>90.476680000000002</v>
      </c>
      <c r="AC2742" s="15">
        <v>103.75341</v>
      </c>
      <c r="AD2742" s="15">
        <v>101.04634999999998</v>
      </c>
      <c r="AE2742" s="15">
        <v>265.59717999999998</v>
      </c>
      <c r="AF2742" s="15">
        <v>1367.6303699999996</v>
      </c>
      <c r="AG2742" s="15">
        <f t="shared" si="211"/>
        <v>2285.8692799999994</v>
      </c>
      <c r="AH2742" s="15">
        <v>170.97463999999999</v>
      </c>
      <c r="AI2742" s="15">
        <v>202.48379999999995</v>
      </c>
      <c r="AJ2742" s="15">
        <v>57.94148999999998</v>
      </c>
      <c r="AK2742" s="15">
        <v>179.00664</v>
      </c>
      <c r="AL2742" s="15">
        <v>211.21701999999996</v>
      </c>
      <c r="AM2742" s="15">
        <v>343.79265000000004</v>
      </c>
      <c r="AN2742" s="15">
        <v>303.15258</v>
      </c>
      <c r="AO2742" s="15">
        <v>1057.6829200000002</v>
      </c>
      <c r="AP2742" s="15">
        <v>241.44272000000009</v>
      </c>
      <c r="AQ2742" s="15">
        <v>234.39472000000001</v>
      </c>
      <c r="AR2742" s="15">
        <v>830.22501</v>
      </c>
      <c r="AS2742" s="15">
        <v>244.18504999999993</v>
      </c>
      <c r="AT2742" s="15">
        <f t="shared" si="212"/>
        <v>4076.4992400000001</v>
      </c>
      <c r="AU2742" s="15">
        <v>163.89962109375</v>
      </c>
      <c r="AV2742" s="15">
        <v>83.152072265624994</v>
      </c>
      <c r="AW2742" s="15">
        <v>210.05847778320313</v>
      </c>
      <c r="AX2742" s="15">
        <v>338.42131347656249</v>
      </c>
      <c r="AY2742" s="15">
        <v>173.23438134765624</v>
      </c>
      <c r="AZ2742" s="15">
        <v>465.672830078125</v>
      </c>
      <c r="BA2742" s="15">
        <v>659.66168749999997</v>
      </c>
      <c r="BB2742" s="15">
        <v>165.56351232910157</v>
      </c>
      <c r="BC2742" s="15">
        <v>323.72435742187503</v>
      </c>
      <c r="BD2742" s="15">
        <v>269.41375048828127</v>
      </c>
      <c r="BE2742" s="15">
        <v>612.91344824218754</v>
      </c>
      <c r="BF2742" s="15">
        <v>403.91736035156248</v>
      </c>
      <c r="BG2742" s="15">
        <f t="shared" si="213"/>
        <v>3869.6328123779299</v>
      </c>
      <c r="BH2742" t="str">
        <f t="shared" si="214"/>
        <v>RGEDIST</v>
      </c>
      <c r="BI2742" t="str">
        <f>VLOOKUP(BH2742,[2]Summary!$C$29:$C$56,1,0)</f>
        <v>RGEDist</v>
      </c>
      <c r="BJ2742" s="16">
        <v>44562</v>
      </c>
    </row>
    <row r="2743" spans="1:62" x14ac:dyDescent="0.25">
      <c r="A2743" s="13" t="s">
        <v>5559</v>
      </c>
      <c r="B2743" s="13" t="s">
        <v>5560</v>
      </c>
      <c r="C2743" t="s">
        <v>5561</v>
      </c>
      <c r="D2743" t="s">
        <v>599</v>
      </c>
      <c r="E2743" t="s">
        <v>35</v>
      </c>
      <c r="F2743" s="13" t="s">
        <v>101</v>
      </c>
      <c r="H2743" s="15">
        <v>135.68697</v>
      </c>
      <c r="I2743" s="15">
        <v>218.51722000000004</v>
      </c>
      <c r="J2743" s="15">
        <v>324.46464999999995</v>
      </c>
      <c r="K2743" s="15">
        <v>91.536659999999983</v>
      </c>
      <c r="L2743" s="15">
        <v>3.8987000000000012</v>
      </c>
      <c r="M2743" s="15">
        <v>-94.240680000000012</v>
      </c>
      <c r="N2743" s="15">
        <v>173.65726999999995</v>
      </c>
      <c r="O2743" s="15">
        <v>107.36874</v>
      </c>
      <c r="P2743" s="15">
        <v>54.446000000000005</v>
      </c>
      <c r="Q2743" s="15">
        <v>105.97557</v>
      </c>
      <c r="R2743" s="15">
        <v>208.26054999999997</v>
      </c>
      <c r="S2743" s="15">
        <v>89.196079999999981</v>
      </c>
      <c r="T2743" s="15">
        <f t="shared" si="210"/>
        <v>1418.7677299999998</v>
      </c>
      <c r="U2743" s="15">
        <v>24.593859999999999</v>
      </c>
      <c r="V2743" s="15">
        <v>81.892620000000008</v>
      </c>
      <c r="W2743" s="15">
        <v>154.5591</v>
      </c>
      <c r="X2743" s="15">
        <v>124.73852000000001</v>
      </c>
      <c r="Y2743" s="15">
        <v>108.24352999999998</v>
      </c>
      <c r="Z2743" s="15">
        <v>124.35152999999998</v>
      </c>
      <c r="AA2743" s="15">
        <v>68.177710000000005</v>
      </c>
      <c r="AB2743" s="15">
        <v>208.31028999999998</v>
      </c>
      <c r="AC2743" s="15">
        <v>359.33443000000005</v>
      </c>
      <c r="AD2743" s="15">
        <v>870.2244300000001</v>
      </c>
      <c r="AE2743" s="15">
        <v>374.98649000000006</v>
      </c>
      <c r="AF2743" s="15">
        <v>467.09160000000003</v>
      </c>
      <c r="AG2743" s="15">
        <f t="shared" si="211"/>
        <v>2966.5041100000008</v>
      </c>
      <c r="AH2743" s="15">
        <v>82.086820000000003</v>
      </c>
      <c r="AI2743" s="15">
        <v>111.67526000000001</v>
      </c>
      <c r="AJ2743" s="15">
        <v>59.863590000000002</v>
      </c>
      <c r="AK2743" s="15">
        <v>73.392789999999991</v>
      </c>
      <c r="AL2743" s="15">
        <v>100.70079</v>
      </c>
      <c r="AM2743" s="15">
        <v>62.464409999999994</v>
      </c>
      <c r="AN2743" s="15">
        <v>95.727100000000007</v>
      </c>
      <c r="AO2743" s="15">
        <v>57.133859999999999</v>
      </c>
      <c r="AP2743" s="15">
        <v>73.663139999999999</v>
      </c>
      <c r="AQ2743" s="15">
        <v>49.722859999999997</v>
      </c>
      <c r="AR2743" s="15">
        <v>45.934339999999999</v>
      </c>
      <c r="AS2743" s="15">
        <v>77.443090000000012</v>
      </c>
      <c r="AT2743" s="15">
        <f t="shared" si="212"/>
        <v>889.80804999999998</v>
      </c>
      <c r="AU2743" s="15">
        <v>57.048109069824221</v>
      </c>
      <c r="AV2743" s="15">
        <v>56.106181335449222</v>
      </c>
      <c r="AW2743" s="15">
        <v>75.491053527832037</v>
      </c>
      <c r="AX2743" s="15">
        <v>61.828850692749022</v>
      </c>
      <c r="AY2743" s="15">
        <v>63.013090820312499</v>
      </c>
      <c r="AZ2743" s="15">
        <v>59.875568359375002</v>
      </c>
      <c r="BA2743" s="15">
        <v>61.184941528320316</v>
      </c>
      <c r="BB2743" s="15">
        <v>64.349190795898437</v>
      </c>
      <c r="BC2743" s="15">
        <v>65.128062011718754</v>
      </c>
      <c r="BD2743" s="15">
        <v>0</v>
      </c>
      <c r="BE2743" s="15">
        <v>0</v>
      </c>
      <c r="BF2743" s="15">
        <v>0</v>
      </c>
      <c r="BG2743" s="15">
        <f t="shared" si="213"/>
        <v>564.02504814147949</v>
      </c>
      <c r="BH2743" t="str">
        <f t="shared" si="214"/>
        <v>NYSEGTRANS</v>
      </c>
      <c r="BI2743" t="str">
        <f>VLOOKUP(BH2743,[2]Summary!$C$29:$C$56,1,0)</f>
        <v>NYSEGTrans</v>
      </c>
      <c r="BJ2743" s="16">
        <v>44470</v>
      </c>
    </row>
    <row r="2744" spans="1:62" x14ac:dyDescent="0.25">
      <c r="A2744" s="13" t="s">
        <v>5562</v>
      </c>
      <c r="B2744" s="13" t="s">
        <v>5563</v>
      </c>
      <c r="C2744" t="s">
        <v>5564</v>
      </c>
      <c r="D2744" t="s">
        <v>599</v>
      </c>
      <c r="E2744" t="s">
        <v>35</v>
      </c>
      <c r="F2744" s="13" t="s">
        <v>20</v>
      </c>
      <c r="H2744" s="15">
        <v>4.3889699999999996</v>
      </c>
      <c r="I2744" s="15">
        <v>4.4534099999999999</v>
      </c>
      <c r="J2744" s="15">
        <v>11.577249999999996</v>
      </c>
      <c r="K2744" s="15">
        <v>30.472739999999998</v>
      </c>
      <c r="L2744" s="15">
        <v>14.307909999999998</v>
      </c>
      <c r="M2744" s="15">
        <v>-2.0099400000000007</v>
      </c>
      <c r="N2744" s="15">
        <v>16.916249999999994</v>
      </c>
      <c r="O2744" s="15">
        <v>13.190620000000001</v>
      </c>
      <c r="P2744" s="15">
        <v>9.4521499999999978</v>
      </c>
      <c r="Q2744" s="15">
        <v>12.36537</v>
      </c>
      <c r="R2744" s="15">
        <v>15.749509999999997</v>
      </c>
      <c r="S2744" s="15">
        <v>31.697099999999992</v>
      </c>
      <c r="T2744" s="15">
        <f t="shared" si="210"/>
        <v>162.56133999999997</v>
      </c>
      <c r="U2744" s="15">
        <v>5.0129800000000007</v>
      </c>
      <c r="V2744" s="15">
        <v>5.9117900000000008</v>
      </c>
      <c r="W2744" s="15">
        <v>17.89564</v>
      </c>
      <c r="X2744" s="15">
        <v>8.0996699999999997</v>
      </c>
      <c r="Y2744" s="15">
        <v>10.397469999999997</v>
      </c>
      <c r="Z2744" s="15">
        <v>5.7245299999999997</v>
      </c>
      <c r="AA2744" s="15">
        <v>17.933530000000001</v>
      </c>
      <c r="AB2744" s="15">
        <v>21.997270000000004</v>
      </c>
      <c r="AC2744" s="15">
        <v>34.323099999999997</v>
      </c>
      <c r="AD2744" s="15">
        <v>95.756460000000004</v>
      </c>
      <c r="AE2744" s="15">
        <v>152.03608999999997</v>
      </c>
      <c r="AF2744" s="15">
        <v>64.323599999999985</v>
      </c>
      <c r="AG2744" s="15">
        <f t="shared" si="211"/>
        <v>439.41212999999999</v>
      </c>
      <c r="AH2744" s="15">
        <v>67.009799999999984</v>
      </c>
      <c r="AI2744" s="15">
        <v>53.59883</v>
      </c>
      <c r="AJ2744" s="15">
        <v>61.954539999999994</v>
      </c>
      <c r="AK2744" s="15">
        <v>73.935559999999981</v>
      </c>
      <c r="AL2744" s="15">
        <v>173.07525000000001</v>
      </c>
      <c r="AM2744" s="15">
        <v>881.47007000000008</v>
      </c>
      <c r="AN2744" s="15">
        <v>155.90434000000002</v>
      </c>
      <c r="AO2744" s="15">
        <v>78.245560000000012</v>
      </c>
      <c r="AP2744" s="15">
        <v>608.10622000000001</v>
      </c>
      <c r="AQ2744" s="15">
        <v>212.37197999999998</v>
      </c>
      <c r="AR2744" s="15">
        <v>654.45878999999991</v>
      </c>
      <c r="AS2744" s="15">
        <v>380.80559</v>
      </c>
      <c r="AT2744" s="15">
        <f t="shared" si="212"/>
        <v>3400.9365299999999</v>
      </c>
      <c r="AU2744" s="15">
        <v>94.441530670166017</v>
      </c>
      <c r="AV2744" s="15">
        <v>985.87535786437991</v>
      </c>
      <c r="AW2744" s="15">
        <v>178.90634063720702</v>
      </c>
      <c r="AX2744" s="15">
        <v>370.54197015380862</v>
      </c>
      <c r="AY2744" s="15">
        <v>524.02888359069823</v>
      </c>
      <c r="AZ2744" s="15">
        <v>514.72438310241694</v>
      </c>
      <c r="BA2744" s="15">
        <v>83.849501770019529</v>
      </c>
      <c r="BB2744" s="15">
        <v>124.82659033203124</v>
      </c>
      <c r="BC2744" s="15">
        <v>82.929012451171872</v>
      </c>
      <c r="BD2744" s="15">
        <v>0</v>
      </c>
      <c r="BE2744" s="15">
        <v>0</v>
      </c>
      <c r="BF2744" s="15">
        <v>0</v>
      </c>
      <c r="BG2744" s="15">
        <f t="shared" si="213"/>
        <v>2960.1235705718996</v>
      </c>
      <c r="BH2744" t="str">
        <f t="shared" si="214"/>
        <v>NYSEGTRANS</v>
      </c>
      <c r="BI2744" t="str">
        <f>VLOOKUP(BH2744,[2]Summary!$C$29:$C$56,1,0)</f>
        <v>NYSEGTrans</v>
      </c>
      <c r="BJ2744" s="16">
        <v>44470</v>
      </c>
    </row>
    <row r="2745" spans="1:62" x14ac:dyDescent="0.25">
      <c r="A2745" s="13" t="s">
        <v>5565</v>
      </c>
      <c r="B2745" s="13" t="s">
        <v>1316</v>
      </c>
      <c r="C2745" t="s">
        <v>5566</v>
      </c>
      <c r="D2745" t="s">
        <v>599</v>
      </c>
      <c r="E2745" t="s">
        <v>35</v>
      </c>
      <c r="F2745" s="13" t="s">
        <v>20</v>
      </c>
      <c r="H2745" s="15">
        <v>278.92348000000004</v>
      </c>
      <c r="I2745" s="15">
        <v>71.477980000000002</v>
      </c>
      <c r="J2745" s="15">
        <v>456.44651999999996</v>
      </c>
      <c r="K2745" s="15">
        <v>749.75034000000005</v>
      </c>
      <c r="L2745" s="15">
        <v>127.79561999999999</v>
      </c>
      <c r="M2745" s="15">
        <v>83.331799999999987</v>
      </c>
      <c r="N2745" s="15">
        <v>188.25192000000001</v>
      </c>
      <c r="O2745" s="15">
        <v>665.57633999999985</v>
      </c>
      <c r="P2745" s="15">
        <v>307.88195000000002</v>
      </c>
      <c r="Q2745" s="15">
        <v>942.59969999999987</v>
      </c>
      <c r="R2745" s="15">
        <v>1313.0561800000003</v>
      </c>
      <c r="S2745" s="15">
        <v>1256.0464600000003</v>
      </c>
      <c r="T2745" s="15">
        <f t="shared" si="210"/>
        <v>6441.1382899999999</v>
      </c>
      <c r="U2745" s="15">
        <v>2481.0346699999996</v>
      </c>
      <c r="V2745" s="15">
        <v>2350.5897599999998</v>
      </c>
      <c r="W2745" s="15">
        <v>1241.5974599999997</v>
      </c>
      <c r="X2745" s="15">
        <v>2354.9100400000002</v>
      </c>
      <c r="Y2745" s="15">
        <v>1847.44973</v>
      </c>
      <c r="Z2745" s="15">
        <v>1467.1771599999997</v>
      </c>
      <c r="AA2745" s="15">
        <v>1879.7882099999999</v>
      </c>
      <c r="AB2745" s="15">
        <v>197.80259000000001</v>
      </c>
      <c r="AC2745" s="15">
        <v>827.80327</v>
      </c>
      <c r="AD2745" s="15">
        <v>22.186430000000001</v>
      </c>
      <c r="AE2745" s="15">
        <v>-0.73693999999999971</v>
      </c>
      <c r="AF2745" s="15">
        <v>-15.28496000000003</v>
      </c>
      <c r="AG2745" s="15">
        <f t="shared" si="211"/>
        <v>14654.317419999998</v>
      </c>
      <c r="AH2745" s="15">
        <v>3.8289999999999991E-2</v>
      </c>
      <c r="AI2745" s="15">
        <v>-1398.85006</v>
      </c>
      <c r="AJ2745" s="15">
        <v>-4.7586199999999996</v>
      </c>
      <c r="AK2745" s="15">
        <v>9.8374299999999995</v>
      </c>
      <c r="AL2745" s="15">
        <v>0.59609000000000001</v>
      </c>
      <c r="AM2745" s="15">
        <v>0.11625000000000001</v>
      </c>
      <c r="AN2745" s="15">
        <v>0</v>
      </c>
      <c r="AO2745" s="15">
        <v>-5.7864700000000013</v>
      </c>
      <c r="AP2745" s="15">
        <v>0.30972000000000005</v>
      </c>
      <c r="AQ2745" s="15">
        <v>0</v>
      </c>
      <c r="AR2745" s="15">
        <v>0</v>
      </c>
      <c r="AS2745" s="15">
        <v>0</v>
      </c>
      <c r="AT2745" s="15">
        <f t="shared" si="212"/>
        <v>-1398.49737</v>
      </c>
      <c r="AU2745" s="15">
        <v>0</v>
      </c>
      <c r="AV2745" s="15">
        <v>0</v>
      </c>
      <c r="AW2745" s="15">
        <v>0</v>
      </c>
      <c r="AX2745" s="15">
        <v>0</v>
      </c>
      <c r="AY2745" s="15">
        <v>0</v>
      </c>
      <c r="AZ2745" s="15">
        <v>0</v>
      </c>
      <c r="BA2745" s="15">
        <v>0</v>
      </c>
      <c r="BB2745" s="15">
        <v>0</v>
      </c>
      <c r="BC2745" s="15">
        <v>0</v>
      </c>
      <c r="BD2745" s="15">
        <v>0</v>
      </c>
      <c r="BE2745" s="15">
        <v>0</v>
      </c>
      <c r="BF2745" s="15">
        <v>0</v>
      </c>
      <c r="BG2745" s="15">
        <f t="shared" si="213"/>
        <v>0</v>
      </c>
      <c r="BH2745" t="str">
        <f t="shared" si="214"/>
        <v>NYSEGTRANS</v>
      </c>
      <c r="BI2745" t="str">
        <f>VLOOKUP(BH2745,[2]Summary!$C$29:$C$56,1,0)</f>
        <v>NYSEGTrans</v>
      </c>
      <c r="BJ2745" s="16">
        <v>44197</v>
      </c>
    </row>
    <row r="2746" spans="1:62" x14ac:dyDescent="0.25">
      <c r="A2746" s="13" t="s">
        <v>5567</v>
      </c>
      <c r="B2746" s="13" t="s">
        <v>5568</v>
      </c>
      <c r="C2746" t="s">
        <v>5569</v>
      </c>
      <c r="D2746" t="s">
        <v>599</v>
      </c>
      <c r="E2746" t="s">
        <v>19</v>
      </c>
      <c r="F2746" s="13" t="s">
        <v>22</v>
      </c>
      <c r="H2746" s="15">
        <v>512.5227699999997</v>
      </c>
      <c r="I2746" s="15">
        <v>679.98710000000005</v>
      </c>
      <c r="J2746" s="15">
        <v>1114.019829999999</v>
      </c>
      <c r="K2746" s="15">
        <v>1007.1265000000003</v>
      </c>
      <c r="L2746" s="15">
        <v>704.30275000000029</v>
      </c>
      <c r="M2746" s="15">
        <v>146.86652000000009</v>
      </c>
      <c r="N2746" s="15">
        <v>565.77080000000024</v>
      </c>
      <c r="O2746" s="15">
        <v>991.17234000000042</v>
      </c>
      <c r="P2746" s="15">
        <v>1656.3354500000003</v>
      </c>
      <c r="Q2746" s="15">
        <v>1503.3435300000003</v>
      </c>
      <c r="R2746" s="15">
        <v>1276.5920199999998</v>
      </c>
      <c r="S2746" s="15">
        <v>1000.9721600000005</v>
      </c>
      <c r="T2746" s="15">
        <f t="shared" si="210"/>
        <v>11159.011770000003</v>
      </c>
      <c r="U2746" s="15">
        <v>1379.6678099999999</v>
      </c>
      <c r="V2746" s="15">
        <v>1197.0121700000002</v>
      </c>
      <c r="W2746" s="15">
        <v>1206.3857899999998</v>
      </c>
      <c r="X2746" s="15">
        <v>2310.8173000000011</v>
      </c>
      <c r="Y2746" s="15">
        <v>2177.2710299999999</v>
      </c>
      <c r="Z2746" s="15">
        <v>2306.3747100000005</v>
      </c>
      <c r="AA2746" s="15">
        <v>2475.8557699999997</v>
      </c>
      <c r="AB2746" s="15">
        <v>1369.0999199999997</v>
      </c>
      <c r="AC2746" s="15">
        <v>2085.4132000000013</v>
      </c>
      <c r="AD2746" s="15">
        <v>1652.8787299999999</v>
      </c>
      <c r="AE2746" s="15">
        <v>1244.0391599999998</v>
      </c>
      <c r="AF2746" s="15">
        <v>1122.0132100000001</v>
      </c>
      <c r="AG2746" s="15">
        <f t="shared" si="211"/>
        <v>20526.828800000003</v>
      </c>
      <c r="AH2746" s="15">
        <v>806.20177999999999</v>
      </c>
      <c r="AI2746" s="15">
        <v>672.51031000000012</v>
      </c>
      <c r="AJ2746" s="15">
        <v>1756.3592699999999</v>
      </c>
      <c r="AK2746" s="15">
        <v>1689.2194699999993</v>
      </c>
      <c r="AL2746" s="15">
        <v>2346.4250600000014</v>
      </c>
      <c r="AM2746" s="15">
        <v>2270.8963099999983</v>
      </c>
      <c r="AN2746" s="15">
        <v>3128.2518999999988</v>
      </c>
      <c r="AO2746" s="15">
        <v>2361.7597599999999</v>
      </c>
      <c r="AP2746" s="15">
        <v>2751.8208300000006</v>
      </c>
      <c r="AQ2746" s="15">
        <v>2455.8718400000007</v>
      </c>
      <c r="AR2746" s="15">
        <v>1955.8699099999978</v>
      </c>
      <c r="AS2746" s="15">
        <v>1628.4643199999998</v>
      </c>
      <c r="AT2746" s="15">
        <f t="shared" si="212"/>
        <v>23823.650759999997</v>
      </c>
      <c r="AU2746" s="15">
        <v>-297.00906250000003</v>
      </c>
      <c r="AV2746" s="15">
        <v>-549.07240249633787</v>
      </c>
      <c r="AW2746" s="15">
        <v>2326.72866796875</v>
      </c>
      <c r="AX2746" s="15">
        <v>3806.7793378906249</v>
      </c>
      <c r="AY2746" s="15">
        <v>2953.2151445312502</v>
      </c>
      <c r="AZ2746" s="15">
        <v>8366.3451150054934</v>
      </c>
      <c r="BA2746" s="15">
        <v>2305.0718203125002</v>
      </c>
      <c r="BB2746" s="15">
        <v>3096.6678808593751</v>
      </c>
      <c r="BC2746" s="15">
        <v>1525.474484375</v>
      </c>
      <c r="BD2746" s="15">
        <v>717.60986126899718</v>
      </c>
      <c r="BE2746" s="15">
        <v>717.60986126899718</v>
      </c>
      <c r="BF2746" s="15">
        <v>717.60986126899718</v>
      </c>
      <c r="BG2746" s="15">
        <f t="shared" si="213"/>
        <v>25687.030569753646</v>
      </c>
      <c r="BH2746" t="str">
        <f t="shared" si="214"/>
        <v>NYSEGDIST</v>
      </c>
      <c r="BI2746" t="str">
        <f>VLOOKUP(BH2746,[2]Summary!$C$29:$C$56,1,0)</f>
        <v>NYSEGDist</v>
      </c>
      <c r="BJ2746" s="16">
        <v>44562</v>
      </c>
    </row>
    <row r="2747" spans="1:62" x14ac:dyDescent="0.25">
      <c r="A2747" s="13" t="s">
        <v>5570</v>
      </c>
      <c r="B2747" s="13" t="s">
        <v>1577</v>
      </c>
      <c r="C2747" t="s">
        <v>5571</v>
      </c>
      <c r="D2747" t="s">
        <v>599</v>
      </c>
      <c r="E2747" t="s">
        <v>35</v>
      </c>
      <c r="F2747" s="13" t="s">
        <v>20</v>
      </c>
      <c r="H2747" s="15">
        <v>-9.8000000000000014E-3</v>
      </c>
      <c r="I2747" s="15">
        <v>-8.8500000000000002E-3</v>
      </c>
      <c r="J2747" s="15">
        <v>-5.2399999999999999E-3</v>
      </c>
      <c r="K2747" s="15">
        <v>-7.9600000000000001E-3</v>
      </c>
      <c r="L2747" s="15">
        <v>4.7099999999999998E-3</v>
      </c>
      <c r="M2747" s="15">
        <v>-7.1899999999999993E-3</v>
      </c>
      <c r="N2747" s="15">
        <v>-5.8799999999999998E-3</v>
      </c>
      <c r="O2747" s="15">
        <v>-5.8799999999999998E-3</v>
      </c>
      <c r="P2747" s="15">
        <v>-9.2800000000000018E-3</v>
      </c>
      <c r="Q2747" s="15">
        <v>-6.2900000000000005E-3</v>
      </c>
      <c r="R2747" s="15">
        <v>-6.0800000000000003E-3</v>
      </c>
      <c r="S2747" s="15">
        <v>0.38227999999999995</v>
      </c>
      <c r="T2747" s="15">
        <f t="shared" si="210"/>
        <v>0.31453999999999993</v>
      </c>
      <c r="U2747" s="15">
        <v>-5.4099999999999999E-3</v>
      </c>
      <c r="V2747" s="15">
        <v>-4.8899999999999994E-3</v>
      </c>
      <c r="W2747" s="15">
        <v>-1.6930000000000001E-2</v>
      </c>
      <c r="X2747" s="15">
        <v>-1.057E-2</v>
      </c>
      <c r="Y2747" s="15">
        <v>-9.7699999999999992E-3</v>
      </c>
      <c r="Z2747" s="15">
        <v>-9.4400000000000005E-3</v>
      </c>
      <c r="AA2747" s="15">
        <v>-9.7699999999999992E-3</v>
      </c>
      <c r="AB2747" s="15">
        <v>-9.7699999999999992E-3</v>
      </c>
      <c r="AC2747" s="15">
        <v>-9.4400000000000005E-3</v>
      </c>
      <c r="AD2747" s="15">
        <v>-9.7699999999999992E-3</v>
      </c>
      <c r="AE2747" s="15">
        <v>-9.4400000000000005E-3</v>
      </c>
      <c r="AF2747" s="15">
        <v>-7.0000000000000001E-3</v>
      </c>
      <c r="AG2747" s="15">
        <f t="shared" si="211"/>
        <v>-0.11220000000000002</v>
      </c>
      <c r="AH2747" s="15">
        <v>-1.008E-2</v>
      </c>
      <c r="AI2747" s="15">
        <v>-9.4299999999999991E-3</v>
      </c>
      <c r="AJ2747" s="15">
        <v>-4.6800000000000001E-3</v>
      </c>
      <c r="AK2747" s="15">
        <v>-7.9700000000000014E-3</v>
      </c>
      <c r="AL2747" s="15">
        <v>-1.0120000000000001E-2</v>
      </c>
      <c r="AM2747" s="15">
        <v>-8.9800000000000001E-3</v>
      </c>
      <c r="AN2747" s="15">
        <v>-1.2260000000000002E-2</v>
      </c>
      <c r="AO2747" s="15">
        <v>-9.5700000000000004E-3</v>
      </c>
      <c r="AP2747" s="15">
        <v>-9.2599999999999991E-3</v>
      </c>
      <c r="AQ2747" s="15">
        <v>-9.5700000000000004E-3</v>
      </c>
      <c r="AR2747" s="15">
        <v>-9.2599999999999991E-3</v>
      </c>
      <c r="AS2747" s="15">
        <v>-9.3500000000000007E-3</v>
      </c>
      <c r="AT2747" s="15">
        <f t="shared" si="212"/>
        <v>-0.11053</v>
      </c>
      <c r="AU2747" s="15">
        <v>0</v>
      </c>
      <c r="AV2747" s="15">
        <v>0</v>
      </c>
      <c r="AW2747" s="15">
        <v>0</v>
      </c>
      <c r="AX2747" s="15">
        <v>0</v>
      </c>
      <c r="AY2747" s="15">
        <v>3.66158002948761</v>
      </c>
      <c r="AZ2747" s="15">
        <v>6.604999923706055E-2</v>
      </c>
      <c r="BA2747" s="15">
        <v>1.897999954223633E-2</v>
      </c>
      <c r="BB2747" s="15">
        <v>12.958610511779785</v>
      </c>
      <c r="BC2747" s="15">
        <v>8.5020004272460939E-2</v>
      </c>
      <c r="BD2747" s="15">
        <v>0</v>
      </c>
      <c r="BE2747" s="15">
        <v>0</v>
      </c>
      <c r="BF2747" s="15">
        <v>0</v>
      </c>
      <c r="BG2747" s="15">
        <f t="shared" si="213"/>
        <v>16.790240544319154</v>
      </c>
      <c r="BH2747" t="str">
        <f t="shared" si="214"/>
        <v>NYSEGTRANS</v>
      </c>
      <c r="BI2747" t="str">
        <f>VLOOKUP(BH2747,[2]Summary!$C$29:$C$56,1,0)</f>
        <v>NYSEGTrans</v>
      </c>
      <c r="BJ2747" s="16">
        <v>44470</v>
      </c>
    </row>
    <row r="2748" spans="1:62" x14ac:dyDescent="0.25">
      <c r="A2748" s="13" t="s">
        <v>5572</v>
      </c>
      <c r="B2748" s="13" t="s">
        <v>5573</v>
      </c>
      <c r="C2748" t="s">
        <v>5574</v>
      </c>
      <c r="D2748" t="s">
        <v>599</v>
      </c>
      <c r="E2748" t="s">
        <v>19</v>
      </c>
      <c r="F2748" s="13" t="s">
        <v>20</v>
      </c>
      <c r="H2748" s="15">
        <v>13.130060000000002</v>
      </c>
      <c r="I2748" s="15">
        <v>2.3830100000000001</v>
      </c>
      <c r="J2748" s="15">
        <v>21.789470000000009</v>
      </c>
      <c r="K2748" s="15">
        <v>10.083059999999998</v>
      </c>
      <c r="L2748" s="15">
        <v>4.4839700000000011</v>
      </c>
      <c r="M2748" s="15">
        <v>-6.3817399999999997</v>
      </c>
      <c r="N2748" s="15">
        <v>2.10019</v>
      </c>
      <c r="O2748" s="15">
        <v>3.6431200000000001</v>
      </c>
      <c r="P2748" s="15">
        <v>6.5754100000000006</v>
      </c>
      <c r="Q2748" s="15">
        <v>4.8195699999999997</v>
      </c>
      <c r="R2748" s="15">
        <v>2.57233</v>
      </c>
      <c r="S2748" s="15">
        <v>4.7594500000000002</v>
      </c>
      <c r="T2748" s="15">
        <f t="shared" si="210"/>
        <v>69.957899999999995</v>
      </c>
      <c r="U2748" s="15">
        <v>1.1993399999999999</v>
      </c>
      <c r="V2748" s="15">
        <v>1.0832899999999999</v>
      </c>
      <c r="W2748" s="15">
        <v>3.7549600000000001</v>
      </c>
      <c r="X2748" s="15">
        <v>2.3390399999999998</v>
      </c>
      <c r="Y2748" s="15">
        <v>2.1639599999999999</v>
      </c>
      <c r="Z2748" s="15">
        <v>2.0941700000000001</v>
      </c>
      <c r="AA2748" s="15">
        <v>2.1639599999999999</v>
      </c>
      <c r="AB2748" s="15">
        <v>2.1639599999999999</v>
      </c>
      <c r="AC2748" s="15">
        <v>2.0941700000000001</v>
      </c>
      <c r="AD2748" s="15">
        <v>2.1639599999999999</v>
      </c>
      <c r="AE2748" s="15">
        <v>2.0941700000000001</v>
      </c>
      <c r="AF2748" s="15">
        <v>-436.05747000000002</v>
      </c>
      <c r="AG2748" s="15">
        <f t="shared" si="211"/>
        <v>-412.74249000000003</v>
      </c>
      <c r="AH2748" s="15">
        <v>9.3460000000000001E-2</v>
      </c>
      <c r="AI2748" s="15">
        <v>8.7419999999999998E-2</v>
      </c>
      <c r="AJ2748" s="15">
        <v>4.3429999999999996E-2</v>
      </c>
      <c r="AK2748" s="15">
        <v>7.3959999999999998E-2</v>
      </c>
      <c r="AL2748" s="15">
        <v>9.3949999999999992E-2</v>
      </c>
      <c r="AM2748" s="15">
        <v>-19.496259999999999</v>
      </c>
      <c r="AN2748" s="15">
        <v>-5.399999999999999E-4</v>
      </c>
      <c r="AO2748" s="15">
        <v>5.2999999999999998E-4</v>
      </c>
      <c r="AP2748" s="15">
        <v>5.0000000000000002E-5</v>
      </c>
      <c r="AQ2748" s="15">
        <v>5.0000000000000002E-5</v>
      </c>
      <c r="AR2748" s="15">
        <v>5.0000000000000002E-5</v>
      </c>
      <c r="AS2748" s="15">
        <v>-9.9999999999999991E-6</v>
      </c>
      <c r="AT2748" s="15">
        <f t="shared" si="212"/>
        <v>-19.103909999999996</v>
      </c>
      <c r="AU2748" s="15">
        <v>0</v>
      </c>
      <c r="AV2748" s="15">
        <v>0</v>
      </c>
      <c r="AW2748" s="15">
        <v>0</v>
      </c>
      <c r="AX2748" s="15">
        <v>0</v>
      </c>
      <c r="AY2748" s="15">
        <v>0</v>
      </c>
      <c r="AZ2748" s="15">
        <v>0</v>
      </c>
      <c r="BA2748" s="15">
        <v>0</v>
      </c>
      <c r="BB2748" s="15">
        <v>0</v>
      </c>
      <c r="BC2748" s="15">
        <v>0</v>
      </c>
      <c r="BD2748" s="15">
        <v>0</v>
      </c>
      <c r="BE2748" s="15">
        <v>0</v>
      </c>
      <c r="BF2748" s="15">
        <v>0</v>
      </c>
      <c r="BG2748" s="15">
        <f t="shared" si="213"/>
        <v>0</v>
      </c>
      <c r="BH2748" t="str">
        <f t="shared" si="214"/>
        <v>NYSEGDIST</v>
      </c>
      <c r="BI2748" t="str">
        <f>VLOOKUP(BH2748,[2]Summary!$C$29:$C$56,1,0)</f>
        <v>NYSEGDist</v>
      </c>
      <c r="BJ2748" s="16">
        <v>44197</v>
      </c>
    </row>
    <row r="2749" spans="1:62" x14ac:dyDescent="0.25">
      <c r="A2749" s="13" t="s">
        <v>5575</v>
      </c>
      <c r="B2749" s="13" t="s">
        <v>5576</v>
      </c>
      <c r="C2749" t="s">
        <v>5577</v>
      </c>
      <c r="D2749" t="s">
        <v>595</v>
      </c>
      <c r="E2749" t="s">
        <v>35</v>
      </c>
      <c r="F2749" s="13" t="s">
        <v>20</v>
      </c>
      <c r="H2749" s="15">
        <v>0</v>
      </c>
      <c r="I2749" s="15">
        <v>0</v>
      </c>
      <c r="J2749" s="15">
        <v>14.290380000000001</v>
      </c>
      <c r="K2749" s="15">
        <v>0</v>
      </c>
      <c r="L2749" s="15">
        <v>0.7384400000000001</v>
      </c>
      <c r="M2749" s="15">
        <v>0.22860000000000003</v>
      </c>
      <c r="N2749" s="15">
        <v>0</v>
      </c>
      <c r="O2749" s="15">
        <v>-0.64622000000000002</v>
      </c>
      <c r="P2749" s="15">
        <v>0</v>
      </c>
      <c r="Q2749" s="15">
        <v>0.65810000000000002</v>
      </c>
      <c r="R2749" s="15">
        <v>0</v>
      </c>
      <c r="S2749" s="15">
        <v>3.4699999999999987E-3</v>
      </c>
      <c r="T2749" s="15">
        <f t="shared" si="210"/>
        <v>15.272770000000001</v>
      </c>
      <c r="U2749" s="15">
        <v>0</v>
      </c>
      <c r="V2749" s="15">
        <v>0</v>
      </c>
      <c r="W2749" s="15">
        <v>0</v>
      </c>
      <c r="X2749" s="15">
        <v>0</v>
      </c>
      <c r="Y2749" s="15">
        <v>0</v>
      </c>
      <c r="Z2749" s="15">
        <v>0</v>
      </c>
      <c r="AA2749" s="15">
        <v>0</v>
      </c>
      <c r="AB2749" s="15">
        <v>0</v>
      </c>
      <c r="AC2749" s="15">
        <v>0</v>
      </c>
      <c r="AD2749" s="15">
        <v>0</v>
      </c>
      <c r="AE2749" s="15">
        <v>0</v>
      </c>
      <c r="AF2749" s="15">
        <v>0</v>
      </c>
      <c r="AG2749" s="15">
        <f t="shared" si="211"/>
        <v>0</v>
      </c>
      <c r="AH2749" s="15">
        <v>0</v>
      </c>
      <c r="AI2749" s="15">
        <v>0</v>
      </c>
      <c r="AJ2749" s="15">
        <v>0</v>
      </c>
      <c r="AK2749" s="15">
        <v>0</v>
      </c>
      <c r="AL2749" s="15">
        <v>0</v>
      </c>
      <c r="AM2749" s="15">
        <v>-785.51900999999987</v>
      </c>
      <c r="AN2749" s="15">
        <v>0</v>
      </c>
      <c r="AO2749" s="15">
        <v>0</v>
      </c>
      <c r="AP2749" s="15">
        <v>0</v>
      </c>
      <c r="AQ2749" s="15">
        <v>0</v>
      </c>
      <c r="AR2749" s="15">
        <v>0</v>
      </c>
      <c r="AS2749" s="15">
        <v>0</v>
      </c>
      <c r="AT2749" s="15">
        <f t="shared" si="212"/>
        <v>-785.51900999999987</v>
      </c>
      <c r="AU2749" s="15">
        <v>0</v>
      </c>
      <c r="AV2749" s="15">
        <v>0</v>
      </c>
      <c r="AW2749" s="15">
        <v>0</v>
      </c>
      <c r="AX2749" s="15">
        <v>0</v>
      </c>
      <c r="AY2749" s="15">
        <v>0</v>
      </c>
      <c r="AZ2749" s="15">
        <v>0</v>
      </c>
      <c r="BA2749" s="15">
        <v>0</v>
      </c>
      <c r="BB2749" s="15">
        <v>0</v>
      </c>
      <c r="BC2749" s="15">
        <v>0</v>
      </c>
      <c r="BD2749" s="15">
        <v>0</v>
      </c>
      <c r="BE2749" s="15">
        <v>0</v>
      </c>
      <c r="BF2749" s="15">
        <v>0</v>
      </c>
      <c r="BG2749" s="15">
        <f t="shared" si="213"/>
        <v>0</v>
      </c>
      <c r="BH2749" t="str">
        <f t="shared" si="214"/>
        <v>CMPTRANS</v>
      </c>
      <c r="BI2749" t="str">
        <f>VLOOKUP(BH2749,[2]Summary!$C$29:$C$56,1,0)</f>
        <v>CMPTrans</v>
      </c>
      <c r="BJ2749" s="16">
        <v>44197</v>
      </c>
    </row>
    <row r="2750" spans="1:62" x14ac:dyDescent="0.25">
      <c r="A2750" s="13" t="s">
        <v>5578</v>
      </c>
      <c r="B2750" s="13" t="s">
        <v>5579</v>
      </c>
      <c r="C2750" t="s">
        <v>5580</v>
      </c>
      <c r="D2750" t="s">
        <v>599</v>
      </c>
      <c r="E2750" t="s">
        <v>597</v>
      </c>
      <c r="F2750" s="13" t="s">
        <v>588</v>
      </c>
      <c r="H2750" s="15">
        <v>-287.1683700000001</v>
      </c>
      <c r="I2750" s="15">
        <v>-10.04801</v>
      </c>
      <c r="J2750" s="15">
        <v>-27.423849999999998</v>
      </c>
      <c r="K2750" s="15">
        <v>-0.17083999999999994</v>
      </c>
      <c r="L2750" s="15">
        <v>-0.33644000000000007</v>
      </c>
      <c r="M2750" s="15">
        <v>18.097399999999997</v>
      </c>
      <c r="N2750" s="15">
        <v>-7.8880000000000033E-2</v>
      </c>
      <c r="O2750" s="15">
        <v>2.2170399999999999</v>
      </c>
      <c r="P2750" s="15">
        <v>-6.9699999999999998E-2</v>
      </c>
      <c r="Q2750" s="15">
        <v>-7.784000000000002E-2</v>
      </c>
      <c r="R2750" s="15">
        <v>-7.5350000000000042E-2</v>
      </c>
      <c r="S2750" s="15">
        <v>14.013550000000002</v>
      </c>
      <c r="T2750" s="15">
        <f t="shared" si="210"/>
        <v>-291.1212900000001</v>
      </c>
      <c r="U2750" s="15">
        <v>-3.9360000000000048E-2</v>
      </c>
      <c r="V2750" s="15">
        <v>-3.5519999999999927E-2</v>
      </c>
      <c r="W2750" s="15">
        <v>23.90888</v>
      </c>
      <c r="X2750" s="15">
        <v>4.11899999999999E-2</v>
      </c>
      <c r="Y2750" s="15">
        <v>1.45766</v>
      </c>
      <c r="Z2750" s="15">
        <v>5.4429999999999951E-2</v>
      </c>
      <c r="AA2750" s="15">
        <v>5.6299999999999899E-2</v>
      </c>
      <c r="AB2750" s="15">
        <v>-1.3514299999999999</v>
      </c>
      <c r="AC2750" s="15">
        <v>1.9955700000000001</v>
      </c>
      <c r="AD2750" s="15">
        <v>12.117940000000001</v>
      </c>
      <c r="AE2750" s="15">
        <v>0.66839000000000004</v>
      </c>
      <c r="AF2750" s="15">
        <v>-2.8135299999999996</v>
      </c>
      <c r="AG2750" s="15">
        <f t="shared" si="211"/>
        <v>36.060520000000004</v>
      </c>
      <c r="AH2750" s="15">
        <v>0.10707999999999984</v>
      </c>
      <c r="AI2750" s="15">
        <v>0.10019000000000007</v>
      </c>
      <c r="AJ2750" s="15">
        <v>4.9790000000000015E-2</v>
      </c>
      <c r="AK2750" s="15">
        <v>8.4760000000000071E-2</v>
      </c>
      <c r="AL2750" s="15">
        <v>0.10752000000000017</v>
      </c>
      <c r="AM2750" s="15">
        <v>9.5430000000000043E-2</v>
      </c>
      <c r="AN2750" s="15">
        <v>0.13016999999999976</v>
      </c>
      <c r="AO2750" s="15">
        <v>0.77206999999999981</v>
      </c>
      <c r="AP2750" s="15">
        <v>0.12315999999999989</v>
      </c>
      <c r="AQ2750" s="15">
        <v>0.1048800000000001</v>
      </c>
      <c r="AR2750" s="15">
        <v>0.10152999999999995</v>
      </c>
      <c r="AS2750" s="15">
        <v>0.11587000000000004</v>
      </c>
      <c r="AT2750" s="15">
        <f t="shared" si="212"/>
        <v>1.8924499999999997</v>
      </c>
      <c r="AU2750" s="15">
        <v>0.10787000274658202</v>
      </c>
      <c r="AV2750" s="15">
        <v>9.7440002441406257E-2</v>
      </c>
      <c r="AW2750" s="15">
        <v>0.1598300018310547</v>
      </c>
      <c r="AX2750" s="15">
        <v>0.12161000061035156</v>
      </c>
      <c r="AY2750" s="15">
        <v>0.11256999969482422</v>
      </c>
      <c r="AZ2750" s="15">
        <v>0.11812999725341797</v>
      </c>
      <c r="BA2750" s="15">
        <v>0.12198999786376953</v>
      </c>
      <c r="BB2750" s="15">
        <v>0.12198999786376953</v>
      </c>
      <c r="BC2750" s="15">
        <v>0.1272699966430664</v>
      </c>
      <c r="BD2750" s="15">
        <v>0</v>
      </c>
      <c r="BE2750" s="15">
        <v>0</v>
      </c>
      <c r="BF2750" s="15">
        <v>0</v>
      </c>
      <c r="BG2750" s="15">
        <f t="shared" si="213"/>
        <v>1.0886999969482423</v>
      </c>
      <c r="BH2750" t="str">
        <f t="shared" si="214"/>
        <v>NYSEGGen</v>
      </c>
      <c r="BI2750" t="str">
        <f>VLOOKUP(BH2750,[2]Summary!$C$29:$C$56,1,0)</f>
        <v>NYSEGGen</v>
      </c>
      <c r="BJ2750" s="16">
        <v>44470</v>
      </c>
    </row>
    <row r="2751" spans="1:62" x14ac:dyDescent="0.25">
      <c r="A2751" s="13" t="s">
        <v>5581</v>
      </c>
      <c r="B2751" s="13" t="s">
        <v>5582</v>
      </c>
      <c r="C2751" t="s">
        <v>5583</v>
      </c>
      <c r="D2751" t="s">
        <v>599</v>
      </c>
      <c r="E2751" t="s">
        <v>19</v>
      </c>
      <c r="F2751" s="13" t="s">
        <v>22</v>
      </c>
      <c r="H2751" s="15">
        <v>0</v>
      </c>
      <c r="I2751" s="15">
        <v>0</v>
      </c>
      <c r="J2751" s="15">
        <v>0</v>
      </c>
      <c r="K2751" s="15">
        <v>0</v>
      </c>
      <c r="L2751" s="15">
        <v>0</v>
      </c>
      <c r="M2751" s="15">
        <v>0</v>
      </c>
      <c r="N2751" s="15">
        <v>0</v>
      </c>
      <c r="O2751" s="15">
        <v>0</v>
      </c>
      <c r="P2751" s="15">
        <v>1.0000000000000001E-5</v>
      </c>
      <c r="Q2751" s="15">
        <v>0</v>
      </c>
      <c r="R2751" s="15">
        <v>0</v>
      </c>
      <c r="S2751" s="15">
        <v>0</v>
      </c>
      <c r="T2751" s="15">
        <f t="shared" si="210"/>
        <v>1.0000000000000001E-5</v>
      </c>
      <c r="U2751" s="15">
        <v>0</v>
      </c>
      <c r="V2751" s="15">
        <v>0</v>
      </c>
      <c r="W2751" s="15">
        <v>0</v>
      </c>
      <c r="X2751" s="15">
        <v>0</v>
      </c>
      <c r="Y2751" s="15">
        <v>0</v>
      </c>
      <c r="Z2751" s="15">
        <v>0</v>
      </c>
      <c r="AA2751" s="15">
        <v>0</v>
      </c>
      <c r="AB2751" s="15">
        <v>0</v>
      </c>
      <c r="AC2751" s="15">
        <v>-1.0000000000000001E-5</v>
      </c>
      <c r="AD2751" s="15">
        <v>0</v>
      </c>
      <c r="AE2751" s="15">
        <v>0</v>
      </c>
      <c r="AF2751" s="15">
        <v>0</v>
      </c>
      <c r="AG2751" s="15">
        <f t="shared" si="211"/>
        <v>-1.0000000000000001E-5</v>
      </c>
      <c r="AH2751" s="15">
        <v>0</v>
      </c>
      <c r="AI2751" s="15">
        <v>0</v>
      </c>
      <c r="AJ2751" s="15">
        <v>0</v>
      </c>
      <c r="AK2751" s="15">
        <v>0</v>
      </c>
      <c r="AL2751" s="15">
        <v>0</v>
      </c>
      <c r="AM2751" s="15">
        <v>0</v>
      </c>
      <c r="AN2751" s="15">
        <v>1.4056500000000001</v>
      </c>
      <c r="AO2751" s="15">
        <v>-0.80922000000000005</v>
      </c>
      <c r="AP2751" s="15">
        <v>4.1729999999999996E-2</v>
      </c>
      <c r="AQ2751" s="15">
        <v>2.9199999999999999E-3</v>
      </c>
      <c r="AR2751" s="15">
        <v>2.8300000000000001E-3</v>
      </c>
      <c r="AS2751" s="15">
        <v>1.8669999999999999E-2</v>
      </c>
      <c r="AT2751" s="15">
        <f t="shared" si="212"/>
        <v>0.66258000000000006</v>
      </c>
      <c r="AU2751" s="15">
        <v>3.0099999904632567E-3</v>
      </c>
      <c r="AV2751" s="15">
        <v>2.7200000286102294E-3</v>
      </c>
      <c r="AW2751" s="15">
        <v>4.460000038146973E-3</v>
      </c>
      <c r="AX2751" s="15">
        <v>3.4000000953674316E-3</v>
      </c>
      <c r="AY2751" s="15">
        <v>3.1099998950958252E-3</v>
      </c>
      <c r="AZ2751" s="15">
        <v>3.2899999618530274E-3</v>
      </c>
      <c r="BA2751" s="15">
        <v>3.4000000953674316E-3</v>
      </c>
      <c r="BB2751" s="15">
        <v>3.4000000953674316E-3</v>
      </c>
      <c r="BC2751" s="15">
        <v>3.5000000000000001E-3</v>
      </c>
      <c r="BD2751" s="15">
        <v>0</v>
      </c>
      <c r="BE2751" s="15">
        <v>0</v>
      </c>
      <c r="BF2751" s="15">
        <v>0</v>
      </c>
      <c r="BG2751" s="15">
        <f t="shared" si="213"/>
        <v>3.0290000200271606E-2</v>
      </c>
      <c r="BH2751" t="str">
        <f t="shared" si="214"/>
        <v>NYSEGDIST</v>
      </c>
      <c r="BI2751" t="str">
        <f>VLOOKUP(BH2751,[2]Summary!$C$29:$C$56,1,0)</f>
        <v>NYSEGDist</v>
      </c>
      <c r="BJ2751" s="16">
        <v>44470</v>
      </c>
    </row>
    <row r="2752" spans="1:62" x14ac:dyDescent="0.25">
      <c r="A2752" s="13" t="s">
        <v>5584</v>
      </c>
      <c r="B2752" s="13" t="s">
        <v>5585</v>
      </c>
      <c r="C2752" t="s">
        <v>5586</v>
      </c>
      <c r="D2752" t="s">
        <v>595</v>
      </c>
      <c r="E2752" t="s">
        <v>35</v>
      </c>
      <c r="F2752" s="13" t="s">
        <v>20</v>
      </c>
      <c r="H2752" s="15">
        <v>0</v>
      </c>
      <c r="I2752" s="15">
        <v>0</v>
      </c>
      <c r="J2752" s="15">
        <v>0</v>
      </c>
      <c r="K2752" s="15">
        <v>0</v>
      </c>
      <c r="L2752" s="15">
        <v>0</v>
      </c>
      <c r="M2752" s="15">
        <v>0</v>
      </c>
      <c r="N2752" s="15">
        <v>0</v>
      </c>
      <c r="O2752" s="15">
        <v>0</v>
      </c>
      <c r="P2752" s="15">
        <v>1.0000000000000001E-5</v>
      </c>
      <c r="Q2752" s="15">
        <v>-1.0000000000000001E-5</v>
      </c>
      <c r="R2752" s="15">
        <v>0</v>
      </c>
      <c r="S2752" s="15">
        <v>0</v>
      </c>
      <c r="T2752" s="15">
        <f t="shared" si="210"/>
        <v>0</v>
      </c>
      <c r="U2752" s="15">
        <v>0</v>
      </c>
      <c r="V2752" s="15">
        <v>0</v>
      </c>
      <c r="W2752" s="15">
        <v>0</v>
      </c>
      <c r="X2752" s="15">
        <v>0</v>
      </c>
      <c r="Y2752" s="15">
        <v>0</v>
      </c>
      <c r="Z2752" s="15">
        <v>0</v>
      </c>
      <c r="AA2752" s="15">
        <v>0</v>
      </c>
      <c r="AB2752" s="15">
        <v>0</v>
      </c>
      <c r="AC2752" s="15">
        <v>0</v>
      </c>
      <c r="AD2752" s="15">
        <v>0</v>
      </c>
      <c r="AE2752" s="15">
        <v>0</v>
      </c>
      <c r="AF2752" s="15">
        <v>0</v>
      </c>
      <c r="AG2752" s="15">
        <f t="shared" si="211"/>
        <v>0</v>
      </c>
      <c r="AH2752" s="15">
        <v>0</v>
      </c>
      <c r="AI2752" s="15">
        <v>0</v>
      </c>
      <c r="AJ2752" s="15">
        <v>0</v>
      </c>
      <c r="AK2752" s="15">
        <v>0</v>
      </c>
      <c r="AL2752" s="15">
        <v>0</v>
      </c>
      <c r="AM2752" s="15">
        <v>0</v>
      </c>
      <c r="AN2752" s="15">
        <v>0</v>
      </c>
      <c r="AO2752" s="15">
        <v>0</v>
      </c>
      <c r="AP2752" s="15">
        <v>0</v>
      </c>
      <c r="AQ2752" s="15">
        <v>0</v>
      </c>
      <c r="AR2752" s="15">
        <v>0</v>
      </c>
      <c r="AS2752" s="15">
        <v>0</v>
      </c>
      <c r="AT2752" s="15">
        <f t="shared" si="212"/>
        <v>0</v>
      </c>
      <c r="AU2752" s="15">
        <v>0</v>
      </c>
      <c r="AV2752" s="15">
        <v>0</v>
      </c>
      <c r="AW2752" s="15">
        <v>0</v>
      </c>
      <c r="AX2752" s="15">
        <v>0</v>
      </c>
      <c r="AY2752" s="15">
        <v>0</v>
      </c>
      <c r="AZ2752" s="15">
        <v>0</v>
      </c>
      <c r="BA2752" s="15">
        <v>0</v>
      </c>
      <c r="BB2752" s="15">
        <v>0</v>
      </c>
      <c r="BC2752" s="15">
        <v>0</v>
      </c>
      <c r="BD2752" s="15">
        <v>0</v>
      </c>
      <c r="BE2752" s="15">
        <v>0</v>
      </c>
      <c r="BF2752" s="15">
        <v>0</v>
      </c>
      <c r="BG2752" s="15">
        <f t="shared" si="213"/>
        <v>0</v>
      </c>
      <c r="BH2752" t="str">
        <f t="shared" si="214"/>
        <v>CMPTRANS</v>
      </c>
      <c r="BI2752" t="str">
        <f>VLOOKUP(BH2752,[2]Summary!$C$29:$C$56,1,0)</f>
        <v>CMPTrans</v>
      </c>
      <c r="BJ2752" s="16">
        <v>43405</v>
      </c>
    </row>
    <row r="2753" spans="1:62" x14ac:dyDescent="0.25">
      <c r="A2753" s="13" t="s">
        <v>5587</v>
      </c>
      <c r="B2753" s="13" t="s">
        <v>5588</v>
      </c>
      <c r="C2753" t="s">
        <v>5589</v>
      </c>
      <c r="D2753" t="s">
        <v>596</v>
      </c>
      <c r="E2753" t="s">
        <v>19</v>
      </c>
      <c r="F2753" s="13" t="s">
        <v>20</v>
      </c>
      <c r="H2753" s="15">
        <v>12.39076</v>
      </c>
      <c r="I2753" s="15">
        <v>11.191650000000001</v>
      </c>
      <c r="J2753" s="15">
        <v>14.923280000000002</v>
      </c>
      <c r="K2753" s="15">
        <v>12.835220000000001</v>
      </c>
      <c r="L2753" s="15">
        <v>13.263070000000001</v>
      </c>
      <c r="M2753" s="15">
        <v>22.13185</v>
      </c>
      <c r="N2753" s="15">
        <v>25.79889</v>
      </c>
      <c r="O2753" s="15">
        <v>14.76999</v>
      </c>
      <c r="P2753" s="15">
        <v>17.290390000000002</v>
      </c>
      <c r="Q2753" s="15">
        <v>14.973439999999998</v>
      </c>
      <c r="R2753" s="15">
        <v>13.756169999999999</v>
      </c>
      <c r="S2753" s="15">
        <v>16.1221</v>
      </c>
      <c r="T2753" s="15">
        <f t="shared" si="210"/>
        <v>189.44681</v>
      </c>
      <c r="U2753" s="15">
        <v>16.097090000000001</v>
      </c>
      <c r="V2753" s="15">
        <v>14.539309999999999</v>
      </c>
      <c r="W2753" s="15">
        <v>16.594879999999996</v>
      </c>
      <c r="X2753" s="15">
        <v>15.743779999999999</v>
      </c>
      <c r="Y2753" s="15">
        <v>19.277810000000006</v>
      </c>
      <c r="Z2753" s="15">
        <v>19.674760000000003</v>
      </c>
      <c r="AA2753" s="15">
        <v>23.849590000000003</v>
      </c>
      <c r="AB2753" s="15">
        <v>28.805890000000002</v>
      </c>
      <c r="AC2753" s="15">
        <v>37.62538</v>
      </c>
      <c r="AD2753" s="15">
        <v>28.401500000000002</v>
      </c>
      <c r="AE2753" s="15">
        <v>21.592140000000004</v>
      </c>
      <c r="AF2753" s="15">
        <v>404.40626000000003</v>
      </c>
      <c r="AG2753" s="15">
        <f t="shared" si="211"/>
        <v>646.6083900000001</v>
      </c>
      <c r="AH2753" s="15">
        <v>26.517590000000006</v>
      </c>
      <c r="AI2753" s="15">
        <v>31.590070000000004</v>
      </c>
      <c r="AJ2753" s="15">
        <v>85.074479999999994</v>
      </c>
      <c r="AK2753" s="15">
        <v>105.23744000000001</v>
      </c>
      <c r="AL2753" s="15">
        <v>254.94254999999995</v>
      </c>
      <c r="AM2753" s="15">
        <v>53.333720000000007</v>
      </c>
      <c r="AN2753" s="15">
        <v>42.686020000000006</v>
      </c>
      <c r="AO2753" s="15">
        <v>361.47306999999995</v>
      </c>
      <c r="AP2753" s="15">
        <v>113.36252999999999</v>
      </c>
      <c r="AQ2753" s="15">
        <v>83.825309999999988</v>
      </c>
      <c r="AR2753" s="15">
        <v>103.20625000000001</v>
      </c>
      <c r="AS2753" s="15">
        <v>986.91094999999984</v>
      </c>
      <c r="AT2753" s="15">
        <f t="shared" si="212"/>
        <v>2248.1599799999999</v>
      </c>
      <c r="AU2753" s="15">
        <v>80.128660034179688</v>
      </c>
      <c r="AV2753" s="15">
        <v>110.23455029296875</v>
      </c>
      <c r="AW2753" s="15">
        <v>205.41551757812499</v>
      </c>
      <c r="AX2753" s="15">
        <v>129.9314677734375</v>
      </c>
      <c r="AY2753" s="15">
        <v>156.60518945312501</v>
      </c>
      <c r="AZ2753" s="15">
        <v>130.21433911132812</v>
      </c>
      <c r="BA2753" s="15">
        <v>167.28091113281249</v>
      </c>
      <c r="BB2753" s="15">
        <v>130.76471874999999</v>
      </c>
      <c r="BC2753" s="15">
        <v>81.047489868164064</v>
      </c>
      <c r="BD2753" s="15">
        <v>112.53242138671875</v>
      </c>
      <c r="BE2753" s="15">
        <v>124.4639111328125</v>
      </c>
      <c r="BF2753" s="15">
        <v>284.09428173828127</v>
      </c>
      <c r="BG2753" s="15">
        <f t="shared" si="213"/>
        <v>1712.7134582519532</v>
      </c>
      <c r="BH2753" t="str">
        <f t="shared" si="214"/>
        <v>RGEDIST</v>
      </c>
      <c r="BI2753" t="str">
        <f>VLOOKUP(BH2753,[2]Summary!$C$29:$C$56,1,0)</f>
        <v>RGEDist</v>
      </c>
      <c r="BJ2753" s="16">
        <v>44562</v>
      </c>
    </row>
    <row r="2754" spans="1:62" x14ac:dyDescent="0.25">
      <c r="A2754" s="13" t="s">
        <v>5590</v>
      </c>
      <c r="B2754" s="13" t="s">
        <v>1285</v>
      </c>
      <c r="C2754" t="s">
        <v>5591</v>
      </c>
      <c r="D2754" t="s">
        <v>596</v>
      </c>
      <c r="E2754" t="s">
        <v>35</v>
      </c>
      <c r="F2754" s="13" t="s">
        <v>20</v>
      </c>
      <c r="H2754" s="15">
        <v>1.7624600000000001</v>
      </c>
      <c r="I2754" s="15">
        <v>1.5919000000000001</v>
      </c>
      <c r="J2754" s="15">
        <v>2.1226599999999998</v>
      </c>
      <c r="K2754" s="15">
        <v>1.82569</v>
      </c>
      <c r="L2754" s="15">
        <v>1.88653</v>
      </c>
      <c r="M2754" s="15">
        <v>2.8794400000000002</v>
      </c>
      <c r="N2754" s="15">
        <v>2.0670099999999998</v>
      </c>
      <c r="O2754" s="15">
        <v>2.0670099999999998</v>
      </c>
      <c r="P2754" s="15">
        <v>2.4473499999999997</v>
      </c>
      <c r="Q2754" s="15">
        <v>2.1177700000000002</v>
      </c>
      <c r="R2754" s="15">
        <v>2.0494599999999998</v>
      </c>
      <c r="S2754" s="15">
        <v>2.1177700000000002</v>
      </c>
      <c r="T2754" s="15">
        <f t="shared" si="210"/>
        <v>24.93505</v>
      </c>
      <c r="U2754" s="15">
        <v>2.2768099999999998</v>
      </c>
      <c r="V2754" s="15">
        <v>2.0564899999999997</v>
      </c>
      <c r="W2754" s="15">
        <v>2.3472399999999998</v>
      </c>
      <c r="X2754" s="15">
        <v>2.2268400000000002</v>
      </c>
      <c r="Y2754" s="15">
        <v>2.3010699999999997</v>
      </c>
      <c r="Z2754" s="15">
        <v>2.2268400000000002</v>
      </c>
      <c r="AA2754" s="15">
        <v>2.3010699999999997</v>
      </c>
      <c r="AB2754" s="15">
        <v>2.3010699999999997</v>
      </c>
      <c r="AC2754" s="15">
        <v>2.2268400000000002</v>
      </c>
      <c r="AD2754" s="15">
        <v>2.3010699999999997</v>
      </c>
      <c r="AE2754" s="15">
        <v>2.2268400000000002</v>
      </c>
      <c r="AF2754" s="15">
        <v>0.63917000000000013</v>
      </c>
      <c r="AG2754" s="15">
        <f t="shared" si="211"/>
        <v>25.431349999999995</v>
      </c>
      <c r="AH2754" s="15">
        <v>0</v>
      </c>
      <c r="AI2754" s="15">
        <v>0</v>
      </c>
      <c r="AJ2754" s="15">
        <v>0</v>
      </c>
      <c r="AK2754" s="15">
        <v>0</v>
      </c>
      <c r="AL2754" s="15">
        <v>0</v>
      </c>
      <c r="AM2754" s="15">
        <v>5.5367700000000006</v>
      </c>
      <c r="AN2754" s="15">
        <v>-0.14781999999999995</v>
      </c>
      <c r="AO2754" s="15">
        <v>3.6490000000000002E-2</v>
      </c>
      <c r="AP2754" s="15">
        <v>0.38746999999999998</v>
      </c>
      <c r="AQ2754" s="15">
        <v>3.8890000000000001E-2</v>
      </c>
      <c r="AR2754" s="15">
        <v>3.764E-2</v>
      </c>
      <c r="AS2754" s="15">
        <v>8.3220000000000002E-2</v>
      </c>
      <c r="AT2754" s="15">
        <f t="shared" si="212"/>
        <v>5.9726600000000003</v>
      </c>
      <c r="AU2754" s="15">
        <v>3.7080001831054685E-2</v>
      </c>
      <c r="AV2754" s="15">
        <v>0.1364399974346161</v>
      </c>
      <c r="AW2754" s="15">
        <v>4.3509998321533204E-2</v>
      </c>
      <c r="AX2754" s="15">
        <v>4.4499999165534973E-2</v>
      </c>
      <c r="AY2754" s="15">
        <v>3.9720001220703127E-2</v>
      </c>
      <c r="AZ2754" s="15">
        <v>3.9740000903606416E-2</v>
      </c>
      <c r="BA2754" s="15">
        <v>3.9830001831054687E-2</v>
      </c>
      <c r="BB2754" s="15">
        <v>3.9830001831054687E-2</v>
      </c>
      <c r="BC2754" s="15">
        <v>2.786999985575676E-2</v>
      </c>
      <c r="BD2754" s="15">
        <v>0</v>
      </c>
      <c r="BE2754" s="15">
        <v>0</v>
      </c>
      <c r="BF2754" s="15">
        <v>0</v>
      </c>
      <c r="BG2754" s="15">
        <f t="shared" si="213"/>
        <v>0.44852000239491463</v>
      </c>
      <c r="BH2754" t="str">
        <f t="shared" si="214"/>
        <v>RGETRANS</v>
      </c>
      <c r="BI2754" t="str">
        <f>VLOOKUP(BH2754,[2]Summary!$C$29:$C$56,1,0)</f>
        <v>RGETrans</v>
      </c>
      <c r="BJ2754" s="16">
        <v>44470</v>
      </c>
    </row>
    <row r="2755" spans="1:62" x14ac:dyDescent="0.25">
      <c r="A2755" s="13" t="s">
        <v>5592</v>
      </c>
      <c r="B2755" s="13" t="s">
        <v>5593</v>
      </c>
      <c r="C2755" t="s">
        <v>5594</v>
      </c>
      <c r="D2755" t="s">
        <v>599</v>
      </c>
      <c r="E2755" t="s">
        <v>19</v>
      </c>
      <c r="F2755" s="13" t="s">
        <v>20</v>
      </c>
      <c r="H2755" s="15">
        <v>4.8503999999999996</v>
      </c>
      <c r="I2755" s="15">
        <v>4.3810000000000002</v>
      </c>
      <c r="J2755" s="15">
        <v>2.5862700000000003</v>
      </c>
      <c r="K2755" s="15">
        <v>3.9392300000000002</v>
      </c>
      <c r="L2755" s="15">
        <v>-2.3224299999999998</v>
      </c>
      <c r="M2755" s="15">
        <v>3.5575699999999997</v>
      </c>
      <c r="N2755" s="15">
        <v>2.9102399999999999</v>
      </c>
      <c r="O2755" s="15">
        <v>2.9102399999999999</v>
      </c>
      <c r="P2755" s="15">
        <v>4.5752700000000006</v>
      </c>
      <c r="Q2755" s="15">
        <v>3.1099699999999997</v>
      </c>
      <c r="R2755" s="15">
        <v>3.0096499999999997</v>
      </c>
      <c r="S2755" s="15">
        <v>3.1099699999999997</v>
      </c>
      <c r="T2755" s="15">
        <f t="shared" ref="T2755:T2818" si="215">SUM(H2755:S2755)</f>
        <v>36.617379999999997</v>
      </c>
      <c r="U2755" s="15">
        <v>3.2116500000000001</v>
      </c>
      <c r="V2755" s="15">
        <v>2.9008499999999997</v>
      </c>
      <c r="W2755" s="15">
        <v>10.055099999999999</v>
      </c>
      <c r="X2755" s="15">
        <v>6.2636199999999995</v>
      </c>
      <c r="Y2755" s="15">
        <v>5.7947299999999995</v>
      </c>
      <c r="Z2755" s="15">
        <v>5.6078099999999997</v>
      </c>
      <c r="AA2755" s="15">
        <v>5.7947299999999995</v>
      </c>
      <c r="AB2755" s="15">
        <v>5.7947299999999995</v>
      </c>
      <c r="AC2755" s="15">
        <v>5.6078099999999997</v>
      </c>
      <c r="AD2755" s="15">
        <v>5.7947299999999995</v>
      </c>
      <c r="AE2755" s="15">
        <v>5.6078099999999997</v>
      </c>
      <c r="AF2755" s="15">
        <v>4.1757600000000004</v>
      </c>
      <c r="AG2755" s="15">
        <f t="shared" ref="AG2755:AG2818" si="216">SUM(U2755:AF2755)</f>
        <v>66.60933</v>
      </c>
      <c r="AH2755" s="15">
        <v>5.9830899999999998</v>
      </c>
      <c r="AI2755" s="15">
        <v>5.5970800000000001</v>
      </c>
      <c r="AJ2755" s="15">
        <v>2.78145</v>
      </c>
      <c r="AK2755" s="15">
        <v>4.7346000000000004</v>
      </c>
      <c r="AL2755" s="15">
        <v>6.0129099999999998</v>
      </c>
      <c r="AM2755" s="15">
        <v>5.3216299999999999</v>
      </c>
      <c r="AN2755" s="15">
        <v>7.2822199999999997</v>
      </c>
      <c r="AO2755" s="15">
        <v>5.6818599999999995</v>
      </c>
      <c r="AP2755" s="15">
        <v>-1267.8781600000002</v>
      </c>
      <c r="AQ2755" s="15">
        <v>-0.22715000000000002</v>
      </c>
      <c r="AR2755" s="15">
        <v>-0.21981999999999999</v>
      </c>
      <c r="AS2755" s="15">
        <v>0.17968999999999999</v>
      </c>
      <c r="AT2755" s="15">
        <f t="shared" ref="AT2755:AT2818" si="217">SUM(AH2755:AS2755)</f>
        <v>-1224.7506000000003</v>
      </c>
      <c r="AU2755" s="15">
        <v>-7.8499999046325684E-3</v>
      </c>
      <c r="AV2755" s="15">
        <v>-7.0799999237060544E-3</v>
      </c>
      <c r="AW2755" s="15">
        <v>-1.1609999656677247E-2</v>
      </c>
      <c r="AX2755" s="15">
        <v>-8.8400001525878909E-3</v>
      </c>
      <c r="AY2755" s="15">
        <v>-8.1899995803833003E-3</v>
      </c>
      <c r="AZ2755" s="15">
        <v>-8.5900001525878907E-3</v>
      </c>
      <c r="BA2755" s="15">
        <v>-8.8699998855590826E-3</v>
      </c>
      <c r="BB2755" s="15">
        <v>-8.8699998855590826E-3</v>
      </c>
      <c r="BC2755" s="15">
        <v>-9.289999961853028E-3</v>
      </c>
      <c r="BD2755" s="15">
        <v>0</v>
      </c>
      <c r="BE2755" s="15">
        <v>0</v>
      </c>
      <c r="BF2755" s="15">
        <v>0</v>
      </c>
      <c r="BG2755" s="15">
        <f t="shared" ref="BG2755:BG2818" si="218">SUM(AU2755:BF2755)</f>
        <v>-7.9189999103546127E-2</v>
      </c>
      <c r="BH2755" t="str">
        <f t="shared" ref="BH2755:BH2818" si="219">D2755&amp;E2755</f>
        <v>NYSEGDIST</v>
      </c>
      <c r="BI2755" t="str">
        <f>VLOOKUP(BH2755,[2]Summary!$C$29:$C$56,1,0)</f>
        <v>NYSEGDist</v>
      </c>
      <c r="BJ2755" s="16">
        <v>44470</v>
      </c>
    </row>
    <row r="2756" spans="1:62" x14ac:dyDescent="0.25">
      <c r="A2756" s="13" t="s">
        <v>5595</v>
      </c>
      <c r="B2756" s="13" t="s">
        <v>5596</v>
      </c>
      <c r="C2756" t="s">
        <v>5597</v>
      </c>
      <c r="D2756" t="s">
        <v>599</v>
      </c>
      <c r="E2756" t="s">
        <v>35</v>
      </c>
      <c r="F2756" s="13" t="s">
        <v>20</v>
      </c>
      <c r="H2756" s="15">
        <v>1.4888800000000002</v>
      </c>
      <c r="I2756" s="15">
        <v>1.3448000000000002</v>
      </c>
      <c r="J2756" s="15">
        <v>0.79388000000000003</v>
      </c>
      <c r="K2756" s="15">
        <v>1.20919</v>
      </c>
      <c r="L2756" s="15">
        <v>-0.71289000000000013</v>
      </c>
      <c r="M2756" s="15">
        <v>1.09205</v>
      </c>
      <c r="N2756" s="15">
        <v>0.89332999999999996</v>
      </c>
      <c r="O2756" s="15">
        <v>0.89332999999999996</v>
      </c>
      <c r="P2756" s="15">
        <v>1.4044000000000001</v>
      </c>
      <c r="Q2756" s="15">
        <v>0.95463999999999993</v>
      </c>
      <c r="R2756" s="15">
        <v>0.92383999999999988</v>
      </c>
      <c r="S2756" s="15">
        <v>0.95463999999999993</v>
      </c>
      <c r="T2756" s="15">
        <f t="shared" si="215"/>
        <v>11.24009</v>
      </c>
      <c r="U2756" s="15">
        <v>0.98585000000000012</v>
      </c>
      <c r="V2756" s="15">
        <v>0.89044999999999996</v>
      </c>
      <c r="W2756" s="15">
        <v>3.0865299999999998</v>
      </c>
      <c r="X2756" s="15">
        <v>1.9226700000000001</v>
      </c>
      <c r="Y2756" s="15">
        <v>1.7787500000000001</v>
      </c>
      <c r="Z2756" s="15">
        <v>1.7213799999999999</v>
      </c>
      <c r="AA2756" s="15">
        <v>1.7787500000000001</v>
      </c>
      <c r="AB2756" s="15">
        <v>1.7787500000000001</v>
      </c>
      <c r="AC2756" s="15">
        <v>1.7213799999999999</v>
      </c>
      <c r="AD2756" s="15">
        <v>1.7787500000000001</v>
      </c>
      <c r="AE2756" s="15">
        <v>1.7213799999999999</v>
      </c>
      <c r="AF2756" s="15">
        <v>1.28182</v>
      </c>
      <c r="AG2756" s="15">
        <f t="shared" si="216"/>
        <v>20.446460000000002</v>
      </c>
      <c r="AH2756" s="15">
        <v>1.8365700000000003</v>
      </c>
      <c r="AI2756" s="15">
        <v>1.7180799999999998</v>
      </c>
      <c r="AJ2756" s="15">
        <v>0.8538</v>
      </c>
      <c r="AK2756" s="15">
        <v>1.4533400000000001</v>
      </c>
      <c r="AL2756" s="15">
        <v>1.8457399999999997</v>
      </c>
      <c r="AM2756" s="15">
        <v>1.63354</v>
      </c>
      <c r="AN2756" s="15">
        <v>2.2353400000000003</v>
      </c>
      <c r="AO2756" s="15">
        <v>1.74411</v>
      </c>
      <c r="AP2756" s="15">
        <v>-389.17229000000003</v>
      </c>
      <c r="AQ2756" s="15">
        <v>-6.9720000000000004E-2</v>
      </c>
      <c r="AR2756" s="15">
        <v>-6.7470000000000002E-2</v>
      </c>
      <c r="AS2756" s="15">
        <v>5.5280000000000003E-2</v>
      </c>
      <c r="AT2756" s="15">
        <f t="shared" si="217"/>
        <v>-375.93368000000009</v>
      </c>
      <c r="AU2756" s="15">
        <v>-2.3299999237060545E-3</v>
      </c>
      <c r="AV2756" s="15">
        <v>-2.0999999046325685E-3</v>
      </c>
      <c r="AW2756" s="15">
        <v>-3.4400000572204592E-3</v>
      </c>
      <c r="AX2756" s="15">
        <v>-2.6300001144409181E-3</v>
      </c>
      <c r="AY2756" s="15">
        <v>-2.4300000667572021E-3</v>
      </c>
      <c r="AZ2756" s="15">
        <v>-2.5499999523162843E-3</v>
      </c>
      <c r="BA2756" s="15">
        <v>-2.6300001144409181E-3</v>
      </c>
      <c r="BB2756" s="15">
        <v>-2.6300001144409181E-3</v>
      </c>
      <c r="BC2756" s="15">
        <v>-2.7699999809265136E-3</v>
      </c>
      <c r="BD2756" s="15">
        <v>0</v>
      </c>
      <c r="BE2756" s="15">
        <v>0</v>
      </c>
      <c r="BF2756" s="15">
        <v>0</v>
      </c>
      <c r="BG2756" s="15">
        <f t="shared" si="218"/>
        <v>-2.3510000228881833E-2</v>
      </c>
      <c r="BH2756" t="str">
        <f t="shared" si="219"/>
        <v>NYSEGTRANS</v>
      </c>
      <c r="BI2756" t="str">
        <f>VLOOKUP(BH2756,[2]Summary!$C$29:$C$56,1,0)</f>
        <v>NYSEGTrans</v>
      </c>
      <c r="BJ2756" s="16">
        <v>44470</v>
      </c>
    </row>
    <row r="2757" spans="1:62" x14ac:dyDescent="0.25">
      <c r="A2757" s="13" t="s">
        <v>5598</v>
      </c>
      <c r="B2757" s="13" t="s">
        <v>5599</v>
      </c>
      <c r="C2757" t="s">
        <v>5600</v>
      </c>
      <c r="D2757" t="s">
        <v>599</v>
      </c>
      <c r="E2757" t="s">
        <v>19</v>
      </c>
      <c r="F2757" s="13" t="s">
        <v>20</v>
      </c>
      <c r="H2757" s="15">
        <v>0.36960999999999999</v>
      </c>
      <c r="I2757" s="15">
        <v>0.33384000000000003</v>
      </c>
      <c r="J2757" s="15">
        <v>0.1971</v>
      </c>
      <c r="K2757" s="15">
        <v>0.30018</v>
      </c>
      <c r="L2757" s="15">
        <v>-0.17699000000000001</v>
      </c>
      <c r="M2757" s="15">
        <v>0.27110000000000001</v>
      </c>
      <c r="N2757" s="15">
        <v>0.22177000000000002</v>
      </c>
      <c r="O2757" s="15">
        <v>0.22177000000000002</v>
      </c>
      <c r="P2757" s="15">
        <v>0.34864000000000001</v>
      </c>
      <c r="Q2757" s="15">
        <v>0.23699000000000001</v>
      </c>
      <c r="R2757" s="15">
        <v>0.22934000000000002</v>
      </c>
      <c r="S2757" s="15">
        <v>0.23699000000000001</v>
      </c>
      <c r="T2757" s="15">
        <f t="shared" si="215"/>
        <v>2.7903400000000005</v>
      </c>
      <c r="U2757" s="15">
        <v>0.24474000000000001</v>
      </c>
      <c r="V2757" s="15">
        <v>0.22105000000000002</v>
      </c>
      <c r="W2757" s="15">
        <v>0.76622000000000001</v>
      </c>
      <c r="X2757" s="15">
        <v>0.4773</v>
      </c>
      <c r="Y2757" s="15">
        <v>0.44156999999999996</v>
      </c>
      <c r="Z2757" s="15">
        <v>0.42732999999999999</v>
      </c>
      <c r="AA2757" s="15">
        <v>0.44156999999999996</v>
      </c>
      <c r="AB2757" s="15">
        <v>0.44156999999999996</v>
      </c>
      <c r="AC2757" s="15">
        <v>0.42732999999999999</v>
      </c>
      <c r="AD2757" s="15">
        <v>0.44156999999999996</v>
      </c>
      <c r="AE2757" s="15">
        <v>0.42732999999999999</v>
      </c>
      <c r="AF2757" s="15">
        <v>-113.20622999999999</v>
      </c>
      <c r="AG2757" s="15">
        <f t="shared" si="216"/>
        <v>-108.44864999999999</v>
      </c>
      <c r="AH2757" s="15">
        <v>-9.9440000000000001E-2</v>
      </c>
      <c r="AI2757" s="15">
        <v>-9.3019999999999992E-2</v>
      </c>
      <c r="AJ2757" s="15">
        <v>-4.6239999999999996E-2</v>
      </c>
      <c r="AK2757" s="15">
        <v>-7.8689999999999996E-2</v>
      </c>
      <c r="AL2757" s="15">
        <v>-9.9919999999999995E-2</v>
      </c>
      <c r="AM2757" s="15">
        <v>20.74408</v>
      </c>
      <c r="AN2757" s="15">
        <v>0</v>
      </c>
      <c r="AO2757" s="15">
        <v>0</v>
      </c>
      <c r="AP2757" s="15">
        <v>0</v>
      </c>
      <c r="AQ2757" s="15">
        <v>0</v>
      </c>
      <c r="AR2757" s="15">
        <v>0</v>
      </c>
      <c r="AS2757" s="15">
        <v>0</v>
      </c>
      <c r="AT2757" s="15">
        <f t="shared" si="217"/>
        <v>20.32677</v>
      </c>
      <c r="AU2757" s="15">
        <v>0</v>
      </c>
      <c r="AV2757" s="15">
        <v>0</v>
      </c>
      <c r="AW2757" s="15">
        <v>0</v>
      </c>
      <c r="AX2757" s="15">
        <v>0</v>
      </c>
      <c r="AY2757" s="15">
        <v>0</v>
      </c>
      <c r="AZ2757" s="15">
        <v>0</v>
      </c>
      <c r="BA2757" s="15">
        <v>0</v>
      </c>
      <c r="BB2757" s="15">
        <v>0</v>
      </c>
      <c r="BC2757" s="15">
        <v>0</v>
      </c>
      <c r="BD2757" s="15">
        <v>0</v>
      </c>
      <c r="BE2757" s="15">
        <v>0</v>
      </c>
      <c r="BF2757" s="15">
        <v>0</v>
      </c>
      <c r="BG2757" s="15">
        <f t="shared" si="218"/>
        <v>0</v>
      </c>
      <c r="BH2757" t="str">
        <f t="shared" si="219"/>
        <v>NYSEGDIST</v>
      </c>
      <c r="BI2757" t="str">
        <f>VLOOKUP(BH2757,[2]Summary!$C$29:$C$56,1,0)</f>
        <v>NYSEGDist</v>
      </c>
      <c r="BJ2757" s="16">
        <v>44197</v>
      </c>
    </row>
    <row r="2758" spans="1:62" x14ac:dyDescent="0.25">
      <c r="A2758" s="13" t="s">
        <v>5601</v>
      </c>
      <c r="B2758" s="13" t="s">
        <v>1499</v>
      </c>
      <c r="C2758" t="s">
        <v>1500</v>
      </c>
      <c r="D2758" t="s">
        <v>595</v>
      </c>
      <c r="E2758" t="s">
        <v>35</v>
      </c>
      <c r="F2758" s="13" t="s">
        <v>20</v>
      </c>
      <c r="H2758" s="15">
        <v>21.335809999999999</v>
      </c>
      <c r="I2758" s="15">
        <v>143.02489000000003</v>
      </c>
      <c r="J2758" s="15">
        <v>160.64363</v>
      </c>
      <c r="K2758" s="15">
        <v>115.40356</v>
      </c>
      <c r="L2758" s="15">
        <v>151.37329000000003</v>
      </c>
      <c r="M2758" s="15">
        <v>141.78111000000001</v>
      </c>
      <c r="N2758" s="15">
        <v>55.289430000000003</v>
      </c>
      <c r="O2758" s="15">
        <v>78.352710000000016</v>
      </c>
      <c r="P2758" s="15">
        <v>50.492330000000003</v>
      </c>
      <c r="Q2758" s="15">
        <v>81.185790000000011</v>
      </c>
      <c r="R2758" s="15">
        <v>38.59807</v>
      </c>
      <c r="S2758" s="15">
        <v>124.04929000000001</v>
      </c>
      <c r="T2758" s="15">
        <f t="shared" si="215"/>
        <v>1161.52991</v>
      </c>
      <c r="U2758" s="15">
        <v>4.0115499999999988</v>
      </c>
      <c r="V2758" s="15">
        <v>20.544910000000002</v>
      </c>
      <c r="W2758" s="15">
        <v>60.914270000000002</v>
      </c>
      <c r="X2758" s="15">
        <v>20.172849999999997</v>
      </c>
      <c r="Y2758" s="15">
        <v>17.341369999999998</v>
      </c>
      <c r="Z2758" s="15">
        <v>9.9438999999999993</v>
      </c>
      <c r="AA2758" s="15">
        <v>13.11293</v>
      </c>
      <c r="AB2758" s="15">
        <v>12.79054</v>
      </c>
      <c r="AC2758" s="15">
        <v>24.373240000000003</v>
      </c>
      <c r="AD2758" s="15">
        <v>13.752510000000001</v>
      </c>
      <c r="AE2758" s="15">
        <v>13.30889</v>
      </c>
      <c r="AF2758" s="15">
        <v>11.733269999999997</v>
      </c>
      <c r="AG2758" s="15">
        <f t="shared" si="216"/>
        <v>222.00023000000002</v>
      </c>
      <c r="AH2758" s="15">
        <v>14.891739999999999</v>
      </c>
      <c r="AI2758" s="15">
        <v>13.930980000000002</v>
      </c>
      <c r="AJ2758" s="15">
        <v>14.065919999999998</v>
      </c>
      <c r="AK2758" s="15">
        <v>14.139110000000001</v>
      </c>
      <c r="AL2758" s="15">
        <v>10.895199999999999</v>
      </c>
      <c r="AM2758" s="15">
        <v>-2138.1462500000007</v>
      </c>
      <c r="AN2758" s="15">
        <v>-3.0199999999999994E-2</v>
      </c>
      <c r="AO2758" s="15">
        <v>-5.8999999999999992E-4</v>
      </c>
      <c r="AP2758" s="15">
        <v>-4.2999999999999994E-4</v>
      </c>
      <c r="AQ2758" s="15">
        <v>-5.0000000000000002E-5</v>
      </c>
      <c r="AR2758" s="15">
        <v>-5.0000000000000002E-5</v>
      </c>
      <c r="AS2758" s="15">
        <v>-1.7000000000000001E-4</v>
      </c>
      <c r="AT2758" s="15">
        <f t="shared" si="217"/>
        <v>-2070.2547900000009</v>
      </c>
      <c r="AU2758" s="15">
        <v>0</v>
      </c>
      <c r="AV2758" s="15">
        <v>0</v>
      </c>
      <c r="AW2758" s="15">
        <v>0</v>
      </c>
      <c r="AX2758" s="15">
        <v>0</v>
      </c>
      <c r="AY2758" s="15">
        <v>0</v>
      </c>
      <c r="AZ2758" s="15">
        <v>0</v>
      </c>
      <c r="BA2758" s="15">
        <v>0</v>
      </c>
      <c r="BB2758" s="15">
        <v>0</v>
      </c>
      <c r="BC2758" s="15">
        <v>0</v>
      </c>
      <c r="BD2758" s="15">
        <v>0</v>
      </c>
      <c r="BE2758" s="15">
        <v>0</v>
      </c>
      <c r="BF2758" s="15">
        <v>0</v>
      </c>
      <c r="BG2758" s="15">
        <f t="shared" si="218"/>
        <v>0</v>
      </c>
      <c r="BH2758" t="str">
        <f t="shared" si="219"/>
        <v>CMPTRANS</v>
      </c>
      <c r="BI2758" t="str">
        <f>VLOOKUP(BH2758,[2]Summary!$C$29:$C$56,1,0)</f>
        <v>CMPTrans</v>
      </c>
      <c r="BJ2758" s="16">
        <v>44197</v>
      </c>
    </row>
    <row r="2759" spans="1:62" x14ac:dyDescent="0.25">
      <c r="A2759" s="13" t="s">
        <v>5602</v>
      </c>
      <c r="B2759" s="13" t="s">
        <v>5603</v>
      </c>
      <c r="C2759" t="s">
        <v>5558</v>
      </c>
      <c r="D2759" t="s">
        <v>596</v>
      </c>
      <c r="E2759" t="s">
        <v>35</v>
      </c>
      <c r="F2759" s="13" t="s">
        <v>20</v>
      </c>
      <c r="H2759" s="15">
        <v>0.11225999999999998</v>
      </c>
      <c r="I2759" s="15">
        <v>0.1014</v>
      </c>
      <c r="J2759" s="15">
        <v>0.13519999999999999</v>
      </c>
      <c r="K2759" s="15">
        <v>0.11628999999999999</v>
      </c>
      <c r="L2759" s="15">
        <v>0.12016</v>
      </c>
      <c r="M2759" s="15">
        <v>0.18340999999999999</v>
      </c>
      <c r="N2759" s="15">
        <v>0.13166</v>
      </c>
      <c r="O2759" s="15">
        <v>0.13166</v>
      </c>
      <c r="P2759" s="15">
        <v>0.15586000000000003</v>
      </c>
      <c r="Q2759" s="15">
        <v>0.13488999999999998</v>
      </c>
      <c r="R2759" s="15">
        <v>0.13054000000000002</v>
      </c>
      <c r="S2759" s="15">
        <v>0.13488999999999998</v>
      </c>
      <c r="T2759" s="15">
        <f t="shared" si="215"/>
        <v>1.58822</v>
      </c>
      <c r="U2759" s="15">
        <v>0.14502000000000001</v>
      </c>
      <c r="V2759" s="15">
        <v>0.13099</v>
      </c>
      <c r="W2759" s="15">
        <v>0.14949000000000001</v>
      </c>
      <c r="X2759" s="15">
        <v>0.14183999999999999</v>
      </c>
      <c r="Y2759" s="15">
        <v>0.14656</v>
      </c>
      <c r="Z2759" s="15">
        <v>0.14183999999999999</v>
      </c>
      <c r="AA2759" s="15">
        <v>0.14656</v>
      </c>
      <c r="AB2759" s="15">
        <v>0.14656</v>
      </c>
      <c r="AC2759" s="15">
        <v>0.14183999999999999</v>
      </c>
      <c r="AD2759" s="15">
        <v>0.14656</v>
      </c>
      <c r="AE2759" s="15">
        <v>0.14183999999999999</v>
      </c>
      <c r="AF2759" s="15">
        <v>0.14656</v>
      </c>
      <c r="AG2759" s="15">
        <f t="shared" si="216"/>
        <v>1.72566</v>
      </c>
      <c r="AH2759" s="15">
        <v>0.15769</v>
      </c>
      <c r="AI2759" s="15">
        <v>0.14751</v>
      </c>
      <c r="AJ2759" s="15">
        <v>0.14793000000000001</v>
      </c>
      <c r="AK2759" s="15">
        <v>0.14939</v>
      </c>
      <c r="AL2759" s="15">
        <v>0.11466</v>
      </c>
      <c r="AM2759" s="15">
        <v>0.16101999999999997</v>
      </c>
      <c r="AN2759" s="15">
        <v>0.25324999999999998</v>
      </c>
      <c r="AO2759" s="15">
        <v>11.925970000000001</v>
      </c>
      <c r="AP2759" s="15">
        <v>1.9185999999999999</v>
      </c>
      <c r="AQ2759" s="15">
        <v>1.6022100000000001</v>
      </c>
      <c r="AR2759" s="15">
        <v>0.25929000000000002</v>
      </c>
      <c r="AS2759" s="15">
        <v>0.38270999999999999</v>
      </c>
      <c r="AT2759" s="15">
        <f t="shared" si="217"/>
        <v>17.220230000000001</v>
      </c>
      <c r="AU2759" s="15">
        <v>0.25877999877929686</v>
      </c>
      <c r="AV2759" s="15">
        <v>0.23372999572753905</v>
      </c>
      <c r="AW2759" s="15">
        <v>0.29892001342773439</v>
      </c>
      <c r="AX2759" s="15">
        <v>0.26448001098632812</v>
      </c>
      <c r="AY2759" s="15">
        <v>0.27223001098632815</v>
      </c>
      <c r="AZ2759" s="15">
        <v>0.26413000488281252</v>
      </c>
      <c r="BA2759" s="15">
        <v>2.0398700408935548</v>
      </c>
      <c r="BB2759" s="15">
        <v>4.2992598571777343</v>
      </c>
      <c r="BC2759" s="15">
        <v>2.3199300003051757</v>
      </c>
      <c r="BD2759" s="15">
        <v>0</v>
      </c>
      <c r="BE2759" s="15">
        <v>0</v>
      </c>
      <c r="BF2759" s="15">
        <v>0</v>
      </c>
      <c r="BG2759" s="15">
        <f t="shared" si="218"/>
        <v>10.251329933166504</v>
      </c>
      <c r="BH2759" t="str">
        <f t="shared" si="219"/>
        <v>RGETRANS</v>
      </c>
      <c r="BI2759" t="str">
        <f>VLOOKUP(BH2759,[2]Summary!$C$29:$C$56,1,0)</f>
        <v>RGETrans</v>
      </c>
      <c r="BJ2759" s="16">
        <v>44470</v>
      </c>
    </row>
    <row r="2760" spans="1:62" x14ac:dyDescent="0.25">
      <c r="A2760" s="13" t="s">
        <v>5604</v>
      </c>
      <c r="B2760" s="13" t="s">
        <v>5605</v>
      </c>
      <c r="C2760" t="s">
        <v>5606</v>
      </c>
      <c r="D2760" t="s">
        <v>595</v>
      </c>
      <c r="E2760" t="s">
        <v>35</v>
      </c>
      <c r="F2760" s="13" t="s">
        <v>20</v>
      </c>
      <c r="H2760" s="15">
        <v>-4.2200000000000007E-3</v>
      </c>
      <c r="I2760" s="15">
        <v>-3.81E-3</v>
      </c>
      <c r="J2760" s="15">
        <v>-2.2499999999999998E-3</v>
      </c>
      <c r="K2760" s="15">
        <v>-3.4299999999999999E-3</v>
      </c>
      <c r="L2760" s="15">
        <v>-3.5400000000000002E-3</v>
      </c>
      <c r="M2760" s="15">
        <v>2.8300000000000001E-3</v>
      </c>
      <c r="N2760" s="15">
        <v>-2.4699999999999995E-3</v>
      </c>
      <c r="O2760" s="15">
        <v>-2.4699999999999995E-3</v>
      </c>
      <c r="P2760" s="15">
        <v>-7.0500000000000007E-3</v>
      </c>
      <c r="Q2760" s="15">
        <v>-3.0000000000000001E-3</v>
      </c>
      <c r="R2760" s="15">
        <v>-2.9000000000000002E-3</v>
      </c>
      <c r="S2760" s="15">
        <v>-3.0000000000000001E-3</v>
      </c>
      <c r="T2760" s="15">
        <f t="shared" si="215"/>
        <v>-3.5310000000000008E-2</v>
      </c>
      <c r="U2760" s="15">
        <v>-3.1799999999999997E-3</v>
      </c>
      <c r="V2760" s="15">
        <v>-2.8700000000000002E-3</v>
      </c>
      <c r="W2760" s="15">
        <v>-5.1199999999999996E-3</v>
      </c>
      <c r="X2760" s="15">
        <v>-5.3499999999999997E-3</v>
      </c>
      <c r="Y2760" s="15">
        <v>-4.2699999999999995E-3</v>
      </c>
      <c r="Z2760" s="15">
        <v>-4.1200000000000004E-3</v>
      </c>
      <c r="AA2760" s="15">
        <v>-4.2699999999999995E-3</v>
      </c>
      <c r="AB2760" s="15">
        <v>-4.2699999999999995E-3</v>
      </c>
      <c r="AC2760" s="15">
        <v>-6.8699999999999994E-3</v>
      </c>
      <c r="AD2760" s="15">
        <v>-4.5799999999999999E-3</v>
      </c>
      <c r="AE2760" s="15">
        <v>-4.4299999999999999E-3</v>
      </c>
      <c r="AF2760" s="15">
        <v>0.69817000000000007</v>
      </c>
      <c r="AG2760" s="15">
        <f t="shared" si="216"/>
        <v>0.64884000000000008</v>
      </c>
      <c r="AH2760" s="15">
        <v>-1.4999999999999999E-4</v>
      </c>
      <c r="AI2760" s="15">
        <v>0</v>
      </c>
      <c r="AJ2760" s="15">
        <v>0</v>
      </c>
      <c r="AK2760" s="15">
        <v>0</v>
      </c>
      <c r="AL2760" s="15">
        <v>0</v>
      </c>
      <c r="AM2760" s="15">
        <v>0</v>
      </c>
      <c r="AN2760" s="15">
        <v>0</v>
      </c>
      <c r="AO2760" s="15">
        <v>0</v>
      </c>
      <c r="AP2760" s="15">
        <v>0</v>
      </c>
      <c r="AQ2760" s="15">
        <v>0</v>
      </c>
      <c r="AR2760" s="15">
        <v>0</v>
      </c>
      <c r="AS2760" s="15">
        <v>0</v>
      </c>
      <c r="AT2760" s="15">
        <f t="shared" si="217"/>
        <v>-1.4999999999999999E-4</v>
      </c>
      <c r="AU2760" s="15">
        <v>0</v>
      </c>
      <c r="AV2760" s="15">
        <v>0</v>
      </c>
      <c r="AW2760" s="15">
        <v>0</v>
      </c>
      <c r="AX2760" s="15">
        <v>0</v>
      </c>
      <c r="AY2760" s="15">
        <v>0</v>
      </c>
      <c r="AZ2760" s="15">
        <v>0</v>
      </c>
      <c r="BA2760" s="15">
        <v>0</v>
      </c>
      <c r="BB2760" s="15">
        <v>0</v>
      </c>
      <c r="BC2760" s="15">
        <v>0</v>
      </c>
      <c r="BD2760" s="15">
        <v>0</v>
      </c>
      <c r="BE2760" s="15">
        <v>0</v>
      </c>
      <c r="BF2760" s="15">
        <v>0</v>
      </c>
      <c r="BG2760" s="15">
        <f t="shared" si="218"/>
        <v>0</v>
      </c>
      <c r="BH2760" t="str">
        <f t="shared" si="219"/>
        <v>CMPTRANS</v>
      </c>
      <c r="BI2760" t="str">
        <f>VLOOKUP(BH2760,[2]Summary!$C$29:$C$56,1,0)</f>
        <v>CMPTrans</v>
      </c>
      <c r="BJ2760" s="16">
        <v>44197</v>
      </c>
    </row>
    <row r="2761" spans="1:62" x14ac:dyDescent="0.25">
      <c r="A2761" s="13" t="s">
        <v>5607</v>
      </c>
      <c r="B2761" s="13" t="s">
        <v>5605</v>
      </c>
      <c r="C2761" t="s">
        <v>5606</v>
      </c>
      <c r="D2761" t="s">
        <v>595</v>
      </c>
      <c r="E2761" t="s">
        <v>19</v>
      </c>
      <c r="F2761" s="13" t="s">
        <v>20</v>
      </c>
      <c r="H2761" s="15">
        <v>-8.3000000000000012E-4</v>
      </c>
      <c r="I2761" s="15">
        <v>-7.5000000000000002E-4</v>
      </c>
      <c r="J2761" s="15">
        <v>-8.1000000000000006E-4</v>
      </c>
      <c r="K2761" s="15">
        <v>-8.0000000000000004E-4</v>
      </c>
      <c r="L2761" s="15">
        <v>-8.3000000000000012E-4</v>
      </c>
      <c r="M2761" s="15">
        <v>-7.6000000000000004E-4</v>
      </c>
      <c r="N2761" s="15">
        <v>-8.2000000000000009E-4</v>
      </c>
      <c r="O2761" s="15">
        <v>-8.2000000000000009E-4</v>
      </c>
      <c r="P2761" s="15">
        <v>-8.7000000000000001E-4</v>
      </c>
      <c r="Q2761" s="15">
        <v>-8.3000000000000012E-4</v>
      </c>
      <c r="R2761" s="15">
        <v>-8.0000000000000004E-4</v>
      </c>
      <c r="S2761" s="15">
        <v>-8.3000000000000012E-4</v>
      </c>
      <c r="T2761" s="15">
        <f t="shared" si="215"/>
        <v>-9.7500000000000035E-3</v>
      </c>
      <c r="U2761" s="15">
        <v>-8.9000000000000017E-4</v>
      </c>
      <c r="V2761" s="15">
        <v>-8.0000000000000004E-4</v>
      </c>
      <c r="W2761" s="15">
        <v>-9.5E-4</v>
      </c>
      <c r="X2761" s="15">
        <v>-8.9999999999999998E-4</v>
      </c>
      <c r="Y2761" s="15">
        <v>-9.1E-4</v>
      </c>
      <c r="Z2761" s="15">
        <v>-8.9999999999999998E-4</v>
      </c>
      <c r="AA2761" s="15">
        <v>-9.1E-4</v>
      </c>
      <c r="AB2761" s="15">
        <v>-9.1E-4</v>
      </c>
      <c r="AC2761" s="15">
        <v>-8.9999999999999998E-4</v>
      </c>
      <c r="AD2761" s="15">
        <v>-9.1E-4</v>
      </c>
      <c r="AE2761" s="15">
        <v>-8.9999999999999998E-4</v>
      </c>
      <c r="AF2761" s="15">
        <v>0.15037000000000034</v>
      </c>
      <c r="AG2761" s="15">
        <f t="shared" si="216"/>
        <v>0.14049000000000034</v>
      </c>
      <c r="AH2761" s="15">
        <v>-1.0000000000000001E-5</v>
      </c>
      <c r="AI2761" s="15">
        <v>0</v>
      </c>
      <c r="AJ2761" s="15">
        <v>0</v>
      </c>
      <c r="AK2761" s="15">
        <v>0</v>
      </c>
      <c r="AL2761" s="15">
        <v>0</v>
      </c>
      <c r="AM2761" s="15">
        <v>0</v>
      </c>
      <c r="AN2761" s="15">
        <v>0</v>
      </c>
      <c r="AO2761" s="15">
        <v>0</v>
      </c>
      <c r="AP2761" s="15">
        <v>0</v>
      </c>
      <c r="AQ2761" s="15">
        <v>0</v>
      </c>
      <c r="AR2761" s="15">
        <v>0</v>
      </c>
      <c r="AS2761" s="15">
        <v>0</v>
      </c>
      <c r="AT2761" s="15">
        <f t="shared" si="217"/>
        <v>-1.0000000000000001E-5</v>
      </c>
      <c r="AU2761" s="15">
        <v>0</v>
      </c>
      <c r="AV2761" s="15">
        <v>0</v>
      </c>
      <c r="AW2761" s="15">
        <v>0</v>
      </c>
      <c r="AX2761" s="15">
        <v>0</v>
      </c>
      <c r="AY2761" s="15">
        <v>0</v>
      </c>
      <c r="AZ2761" s="15">
        <v>0</v>
      </c>
      <c r="BA2761" s="15">
        <v>0</v>
      </c>
      <c r="BB2761" s="15">
        <v>0</v>
      </c>
      <c r="BC2761" s="15">
        <v>0</v>
      </c>
      <c r="BD2761" s="15">
        <v>0</v>
      </c>
      <c r="BE2761" s="15">
        <v>0</v>
      </c>
      <c r="BF2761" s="15">
        <v>0</v>
      </c>
      <c r="BG2761" s="15">
        <f t="shared" si="218"/>
        <v>0</v>
      </c>
      <c r="BH2761" t="str">
        <f t="shared" si="219"/>
        <v>CMPDIST</v>
      </c>
      <c r="BI2761" t="str">
        <f>VLOOKUP(BH2761,[2]Summary!$C$29:$C$56,1,0)</f>
        <v>CMPDist</v>
      </c>
      <c r="BJ2761" s="16">
        <v>44197</v>
      </c>
    </row>
    <row r="2762" spans="1:62" x14ac:dyDescent="0.25">
      <c r="A2762" s="13" t="s">
        <v>5608</v>
      </c>
      <c r="B2762" s="13" t="s">
        <v>5609</v>
      </c>
      <c r="C2762" t="s">
        <v>5610</v>
      </c>
      <c r="D2762" t="s">
        <v>596</v>
      </c>
      <c r="E2762" t="s">
        <v>35</v>
      </c>
      <c r="F2762" s="13" t="s">
        <v>20</v>
      </c>
      <c r="H2762" s="15">
        <v>0.78988999999999998</v>
      </c>
      <c r="I2762" s="15">
        <v>36.181719999999999</v>
      </c>
      <c r="J2762" s="15">
        <v>212.73331000000002</v>
      </c>
      <c r="K2762" s="15">
        <v>29.063749999999999</v>
      </c>
      <c r="L2762" s="15">
        <v>23.770889999999998</v>
      </c>
      <c r="M2762" s="15">
        <v>35.109090000000009</v>
      </c>
      <c r="N2762" s="15">
        <v>3.6002500000000008</v>
      </c>
      <c r="O2762" s="15">
        <v>39.774010000000004</v>
      </c>
      <c r="P2762" s="15">
        <v>640.29151999999988</v>
      </c>
      <c r="Q2762" s="15">
        <v>58.280329999999992</v>
      </c>
      <c r="R2762" s="15">
        <v>22.066709999999997</v>
      </c>
      <c r="S2762" s="15">
        <v>8.9268999999999981</v>
      </c>
      <c r="T2762" s="15">
        <f t="shared" si="215"/>
        <v>1110.5883699999999</v>
      </c>
      <c r="U2762" s="15">
        <v>18.44059</v>
      </c>
      <c r="V2762" s="15">
        <v>101.80793000000001</v>
      </c>
      <c r="W2762" s="15">
        <v>35.95317</v>
      </c>
      <c r="X2762" s="15">
        <v>924.44207000000006</v>
      </c>
      <c r="Y2762" s="15">
        <v>284.93914999999998</v>
      </c>
      <c r="Z2762" s="15">
        <v>1431.5517699999998</v>
      </c>
      <c r="AA2762" s="15">
        <v>188.53139000000004</v>
      </c>
      <c r="AB2762" s="15">
        <v>595.67723999999998</v>
      </c>
      <c r="AC2762" s="15">
        <v>568.63009999999997</v>
      </c>
      <c r="AD2762" s="15">
        <v>100.11821000000002</v>
      </c>
      <c r="AE2762" s="15">
        <v>160.01748000000001</v>
      </c>
      <c r="AF2762" s="15">
        <v>731.94457</v>
      </c>
      <c r="AG2762" s="15">
        <f t="shared" si="216"/>
        <v>5142.0536700000002</v>
      </c>
      <c r="AH2762" s="15">
        <v>106.34572999999996</v>
      </c>
      <c r="AI2762" s="15">
        <v>133.37321</v>
      </c>
      <c r="AJ2762" s="15">
        <v>172.05328000000003</v>
      </c>
      <c r="AK2762" s="15">
        <v>103.46009999999997</v>
      </c>
      <c r="AL2762" s="15">
        <v>526.58393000000001</v>
      </c>
      <c r="AM2762" s="15">
        <v>341.80858999999998</v>
      </c>
      <c r="AN2762" s="15">
        <v>180.16764999999998</v>
      </c>
      <c r="AO2762" s="15">
        <v>161.03109999999998</v>
      </c>
      <c r="AP2762" s="15">
        <v>171.58008000000001</v>
      </c>
      <c r="AQ2762" s="15">
        <v>129.29819000000003</v>
      </c>
      <c r="AR2762" s="15">
        <v>126.54260000000005</v>
      </c>
      <c r="AS2762" s="15">
        <v>254.06805999999997</v>
      </c>
      <c r="AT2762" s="15">
        <f t="shared" si="217"/>
        <v>2406.3125199999999</v>
      </c>
      <c r="AU2762" s="15">
        <v>101.30796862792968</v>
      </c>
      <c r="AV2762" s="15">
        <v>182.16167697143555</v>
      </c>
      <c r="AW2762" s="15">
        <v>207.8096787109375</v>
      </c>
      <c r="AX2762" s="15">
        <v>159.0121083984375</v>
      </c>
      <c r="AY2762" s="15">
        <v>193.37716113281249</v>
      </c>
      <c r="AZ2762" s="15">
        <v>263.23581005859376</v>
      </c>
      <c r="BA2762" s="15">
        <v>188.61892187500001</v>
      </c>
      <c r="BB2762" s="15">
        <v>383.33642480468751</v>
      </c>
      <c r="BC2762" s="15">
        <v>187.38259912109376</v>
      </c>
      <c r="BD2762" s="15">
        <v>0</v>
      </c>
      <c r="BE2762" s="15">
        <v>0</v>
      </c>
      <c r="BF2762" s="15">
        <v>0</v>
      </c>
      <c r="BG2762" s="15">
        <f t="shared" si="218"/>
        <v>1866.2423497009279</v>
      </c>
      <c r="BH2762" t="str">
        <f t="shared" si="219"/>
        <v>RGETRANS</v>
      </c>
      <c r="BI2762" t="str">
        <f>VLOOKUP(BH2762,[2]Summary!$C$29:$C$56,1,0)</f>
        <v>RGETrans</v>
      </c>
      <c r="BJ2762" s="16">
        <v>44470</v>
      </c>
    </row>
    <row r="2763" spans="1:62" x14ac:dyDescent="0.25">
      <c r="A2763" s="13" t="s">
        <v>5611</v>
      </c>
      <c r="B2763" s="13" t="s">
        <v>687</v>
      </c>
      <c r="C2763" t="s">
        <v>688</v>
      </c>
      <c r="D2763" t="s">
        <v>599</v>
      </c>
      <c r="E2763" t="s">
        <v>19</v>
      </c>
      <c r="F2763" s="13" t="s">
        <v>20</v>
      </c>
      <c r="H2763" s="15">
        <v>1.92571</v>
      </c>
      <c r="I2763" s="15">
        <v>1.73936</v>
      </c>
      <c r="J2763" s="15">
        <v>1.02681</v>
      </c>
      <c r="K2763" s="15">
        <v>1.56396</v>
      </c>
      <c r="L2763" s="15">
        <v>-0.9220799999999999</v>
      </c>
      <c r="M2763" s="15">
        <v>1.4124299999999999</v>
      </c>
      <c r="N2763" s="15">
        <v>1.1554200000000001</v>
      </c>
      <c r="O2763" s="15">
        <v>1.1554200000000001</v>
      </c>
      <c r="P2763" s="15">
        <v>1.8165</v>
      </c>
      <c r="Q2763" s="15">
        <v>1.23472</v>
      </c>
      <c r="R2763" s="15">
        <v>1.1949000000000001</v>
      </c>
      <c r="S2763" s="15">
        <v>1.23472</v>
      </c>
      <c r="T2763" s="15">
        <f t="shared" si="215"/>
        <v>14.537869999999998</v>
      </c>
      <c r="U2763" s="15">
        <v>1.2750900000000001</v>
      </c>
      <c r="V2763" s="15">
        <v>1.1516999999999999</v>
      </c>
      <c r="W2763" s="15">
        <v>3.9920899999999997</v>
      </c>
      <c r="X2763" s="15">
        <v>2.4868000000000001</v>
      </c>
      <c r="Y2763" s="15">
        <v>2.30063</v>
      </c>
      <c r="Z2763" s="15">
        <v>2.2264200000000001</v>
      </c>
      <c r="AA2763" s="15">
        <v>2.30063</v>
      </c>
      <c r="AB2763" s="15">
        <v>2.30063</v>
      </c>
      <c r="AC2763" s="15">
        <v>2.2264200000000001</v>
      </c>
      <c r="AD2763" s="15">
        <v>2.30063</v>
      </c>
      <c r="AE2763" s="15">
        <v>2.2264200000000001</v>
      </c>
      <c r="AF2763" s="15">
        <v>1.6579099999999998</v>
      </c>
      <c r="AG2763" s="15">
        <f t="shared" si="216"/>
        <v>26.44537</v>
      </c>
      <c r="AH2763" s="15">
        <v>2.3754200000000001</v>
      </c>
      <c r="AI2763" s="15">
        <v>2.2221700000000002</v>
      </c>
      <c r="AJ2763" s="15">
        <v>-0.35096999999999995</v>
      </c>
      <c r="AK2763" s="15">
        <v>0</v>
      </c>
      <c r="AL2763" s="15">
        <v>0.16337000000000002</v>
      </c>
      <c r="AM2763" s="15">
        <v>3.5540000000000002E-2</v>
      </c>
      <c r="AN2763" s="15">
        <v>-0.11978999999999997</v>
      </c>
      <c r="AO2763" s="15">
        <v>0</v>
      </c>
      <c r="AP2763" s="15">
        <v>0</v>
      </c>
      <c r="AQ2763" s="15">
        <v>0</v>
      </c>
      <c r="AR2763" s="15">
        <v>0</v>
      </c>
      <c r="AS2763" s="15">
        <v>-9.493E-2</v>
      </c>
      <c r="AT2763" s="15">
        <f t="shared" si="217"/>
        <v>4.2308100000000008</v>
      </c>
      <c r="AU2763" s="15">
        <v>0</v>
      </c>
      <c r="AV2763" s="15">
        <v>0</v>
      </c>
      <c r="AW2763" s="15">
        <v>0</v>
      </c>
      <c r="AX2763" s="15">
        <v>0</v>
      </c>
      <c r="AY2763" s="15">
        <v>0</v>
      </c>
      <c r="AZ2763" s="15">
        <v>0</v>
      </c>
      <c r="BA2763" s="15">
        <v>0</v>
      </c>
      <c r="BB2763" s="15">
        <v>0</v>
      </c>
      <c r="BC2763" s="15">
        <v>0</v>
      </c>
      <c r="BD2763" s="15">
        <v>0</v>
      </c>
      <c r="BE2763" s="15">
        <v>0</v>
      </c>
      <c r="BF2763" s="15">
        <v>0</v>
      </c>
      <c r="BG2763" s="15">
        <f t="shared" si="218"/>
        <v>0</v>
      </c>
      <c r="BH2763" t="str">
        <f t="shared" si="219"/>
        <v>NYSEGDIST</v>
      </c>
      <c r="BI2763" t="str">
        <f>VLOOKUP(BH2763,[2]Summary!$C$29:$C$56,1,0)</f>
        <v>NYSEGDist</v>
      </c>
      <c r="BJ2763" s="16">
        <v>44197</v>
      </c>
    </row>
    <row r="2764" spans="1:62" x14ac:dyDescent="0.25">
      <c r="A2764" s="13" t="s">
        <v>5612</v>
      </c>
      <c r="B2764" s="13" t="s">
        <v>5613</v>
      </c>
      <c r="C2764" t="s">
        <v>5614</v>
      </c>
      <c r="D2764" t="s">
        <v>596</v>
      </c>
      <c r="E2764" t="s">
        <v>19</v>
      </c>
      <c r="F2764" s="13" t="s">
        <v>20</v>
      </c>
      <c r="H2764" s="15">
        <v>0.6608099999999999</v>
      </c>
      <c r="I2764" s="15">
        <v>0.59687000000000001</v>
      </c>
      <c r="J2764" s="15">
        <v>0.79587999999999992</v>
      </c>
      <c r="K2764" s="15">
        <v>0.68452000000000002</v>
      </c>
      <c r="L2764" s="15">
        <v>0.70734000000000008</v>
      </c>
      <c r="M2764" s="15">
        <v>1.07958</v>
      </c>
      <c r="N2764" s="15">
        <v>0.77500000000000002</v>
      </c>
      <c r="O2764" s="15">
        <v>0.77500000000000002</v>
      </c>
      <c r="P2764" s="15">
        <v>0.91759999999999986</v>
      </c>
      <c r="Q2764" s="15">
        <v>0.79403000000000001</v>
      </c>
      <c r="R2764" s="15">
        <v>0.76841999999999999</v>
      </c>
      <c r="S2764" s="15">
        <v>0.79403000000000001</v>
      </c>
      <c r="T2764" s="15">
        <f t="shared" si="215"/>
        <v>9.3490800000000007</v>
      </c>
      <c r="U2764" s="15">
        <v>0.85365000000000013</v>
      </c>
      <c r="V2764" s="15">
        <v>0.77103999999999995</v>
      </c>
      <c r="W2764" s="15">
        <v>0.88006999999999991</v>
      </c>
      <c r="X2764" s="15">
        <v>0.83493000000000006</v>
      </c>
      <c r="Y2764" s="15">
        <v>0.86275000000000013</v>
      </c>
      <c r="Z2764" s="15">
        <v>0.83493000000000006</v>
      </c>
      <c r="AA2764" s="15">
        <v>0.86275000000000013</v>
      </c>
      <c r="AB2764" s="15">
        <v>0.86275000000000013</v>
      </c>
      <c r="AC2764" s="15">
        <v>0.83493000000000006</v>
      </c>
      <c r="AD2764" s="15">
        <v>0.86275000000000013</v>
      </c>
      <c r="AE2764" s="15">
        <v>0.83493000000000006</v>
      </c>
      <c r="AF2764" s="15">
        <v>0.86275000000000013</v>
      </c>
      <c r="AG2764" s="15">
        <f t="shared" si="216"/>
        <v>10.158230000000001</v>
      </c>
      <c r="AH2764" s="15">
        <v>0.92823000000000011</v>
      </c>
      <c r="AI2764" s="15">
        <v>0.86835000000000007</v>
      </c>
      <c r="AJ2764" s="15">
        <v>0.87080999999999997</v>
      </c>
      <c r="AK2764" s="15">
        <v>0.87936000000000003</v>
      </c>
      <c r="AL2764" s="15">
        <v>0.67478000000000005</v>
      </c>
      <c r="AM2764" s="15">
        <v>0.94809999999999994</v>
      </c>
      <c r="AN2764" s="15">
        <v>1.49064</v>
      </c>
      <c r="AO2764" s="15">
        <v>0.98449999999999993</v>
      </c>
      <c r="AP2764" s="15">
        <v>0.95272000000000001</v>
      </c>
      <c r="AQ2764" s="15">
        <v>0.98449999999999993</v>
      </c>
      <c r="AR2764" s="15">
        <v>0.95272000000000001</v>
      </c>
      <c r="AS2764" s="15">
        <v>0.98449999999999993</v>
      </c>
      <c r="AT2764" s="15">
        <f t="shared" si="217"/>
        <v>11.519210000000001</v>
      </c>
      <c r="AU2764" s="15">
        <v>0.96552001953125</v>
      </c>
      <c r="AV2764" s="15">
        <v>0.87208001708984373</v>
      </c>
      <c r="AW2764" s="15">
        <v>1.1151899414062501</v>
      </c>
      <c r="AX2764" s="15">
        <v>0.98677001953124999</v>
      </c>
      <c r="AY2764" s="15">
        <v>1.015719970703125</v>
      </c>
      <c r="AZ2764" s="15">
        <v>0.985489990234375</v>
      </c>
      <c r="BA2764" s="15">
        <v>1.0183300170898437</v>
      </c>
      <c r="BB2764" s="15">
        <v>1.0183300170898437</v>
      </c>
      <c r="BC2764" s="15">
        <v>0.73939001464843745</v>
      </c>
      <c r="BD2764" s="15">
        <v>0</v>
      </c>
      <c r="BE2764" s="15">
        <v>0</v>
      </c>
      <c r="BF2764" s="15">
        <v>0</v>
      </c>
      <c r="BG2764" s="15">
        <f t="shared" si="218"/>
        <v>8.7168200073242197</v>
      </c>
      <c r="BH2764" t="str">
        <f t="shared" si="219"/>
        <v>RGEDIST</v>
      </c>
      <c r="BI2764" t="str">
        <f>VLOOKUP(BH2764,[2]Summary!$C$29:$C$56,1,0)</f>
        <v>RGEDist</v>
      </c>
      <c r="BJ2764" s="16">
        <v>44470</v>
      </c>
    </row>
    <row r="2765" spans="1:62" x14ac:dyDescent="0.25">
      <c r="A2765" s="13" t="s">
        <v>5615</v>
      </c>
      <c r="B2765" s="13" t="s">
        <v>5613</v>
      </c>
      <c r="C2765" t="s">
        <v>5614</v>
      </c>
      <c r="D2765" t="s">
        <v>596</v>
      </c>
      <c r="E2765" t="s">
        <v>35</v>
      </c>
      <c r="F2765" s="13" t="s">
        <v>20</v>
      </c>
      <c r="H2765" s="15">
        <v>0.17978</v>
      </c>
      <c r="I2765" s="15">
        <v>0.16237000000000001</v>
      </c>
      <c r="J2765" s="15">
        <v>0.21654000000000001</v>
      </c>
      <c r="K2765" s="15">
        <v>0.18622999999999998</v>
      </c>
      <c r="L2765" s="15">
        <v>0.19244</v>
      </c>
      <c r="M2765" s="15">
        <v>0.29369000000000001</v>
      </c>
      <c r="N2765" s="15">
        <v>0.21084999999999998</v>
      </c>
      <c r="O2765" s="15">
        <v>0.21084999999999998</v>
      </c>
      <c r="P2765" s="15">
        <v>0.24966999999999998</v>
      </c>
      <c r="Q2765" s="15">
        <v>0.21603</v>
      </c>
      <c r="R2765" s="15">
        <v>0.20905000000000001</v>
      </c>
      <c r="S2765" s="15">
        <v>0.21603</v>
      </c>
      <c r="T2765" s="15">
        <f t="shared" si="215"/>
        <v>2.5435300000000001</v>
      </c>
      <c r="U2765" s="15">
        <v>0.23223000000000002</v>
      </c>
      <c r="V2765" s="15">
        <v>0.20976999999999998</v>
      </c>
      <c r="W2765" s="15">
        <v>0.23943999999999999</v>
      </c>
      <c r="X2765" s="15">
        <v>0.22714999999999999</v>
      </c>
      <c r="Y2765" s="15">
        <v>0.23471999999999998</v>
      </c>
      <c r="Z2765" s="15">
        <v>0.22714999999999999</v>
      </c>
      <c r="AA2765" s="15">
        <v>0.23471999999999998</v>
      </c>
      <c r="AB2765" s="15">
        <v>0.23471999999999998</v>
      </c>
      <c r="AC2765" s="15">
        <v>0.22714999999999999</v>
      </c>
      <c r="AD2765" s="15">
        <v>0.23471999999999998</v>
      </c>
      <c r="AE2765" s="15">
        <v>0.22714999999999999</v>
      </c>
      <c r="AF2765" s="15">
        <v>0.23471999999999998</v>
      </c>
      <c r="AG2765" s="15">
        <f t="shared" si="216"/>
        <v>2.7636399999999997</v>
      </c>
      <c r="AH2765" s="15">
        <v>0.25252999999999998</v>
      </c>
      <c r="AI2765" s="15">
        <v>0.23623</v>
      </c>
      <c r="AJ2765" s="15">
        <v>0.2369</v>
      </c>
      <c r="AK2765" s="15">
        <v>0.23923000000000003</v>
      </c>
      <c r="AL2765" s="15">
        <v>0.18359</v>
      </c>
      <c r="AM2765" s="15">
        <v>0.25789000000000001</v>
      </c>
      <c r="AN2765" s="15">
        <v>0.40562999999999999</v>
      </c>
      <c r="AO2765" s="15">
        <v>0.26784000000000002</v>
      </c>
      <c r="AP2765" s="15">
        <v>0.25920000000000004</v>
      </c>
      <c r="AQ2765" s="15">
        <v>0.26784000000000002</v>
      </c>
      <c r="AR2765" s="15">
        <v>0.25920000000000004</v>
      </c>
      <c r="AS2765" s="15">
        <v>0.26784000000000002</v>
      </c>
      <c r="AT2765" s="15">
        <f t="shared" si="217"/>
        <v>3.1339199999999998</v>
      </c>
      <c r="AU2765" s="15">
        <v>0.2626600036621094</v>
      </c>
      <c r="AV2765" s="15">
        <v>0.23725999450683594</v>
      </c>
      <c r="AW2765" s="15">
        <v>0.30339001464843751</v>
      </c>
      <c r="AX2765" s="15">
        <v>0.26845001220703124</v>
      </c>
      <c r="AY2765" s="15">
        <v>0.27635000610351562</v>
      </c>
      <c r="AZ2765" s="15">
        <v>0.2681099853515625</v>
      </c>
      <c r="BA2765" s="15">
        <v>0.27704998779296874</v>
      </c>
      <c r="BB2765" s="15">
        <v>0.27704998779296874</v>
      </c>
      <c r="BC2765" s="15">
        <v>0.20111000061035156</v>
      </c>
      <c r="BD2765" s="15">
        <v>0</v>
      </c>
      <c r="BE2765" s="15">
        <v>0</v>
      </c>
      <c r="BF2765" s="15">
        <v>0</v>
      </c>
      <c r="BG2765" s="15">
        <f t="shared" si="218"/>
        <v>2.3714299926757811</v>
      </c>
      <c r="BH2765" t="str">
        <f t="shared" si="219"/>
        <v>RGETRANS</v>
      </c>
      <c r="BI2765" t="str">
        <f>VLOOKUP(BH2765,[2]Summary!$C$29:$C$56,1,0)</f>
        <v>RGETrans</v>
      </c>
      <c r="BJ2765" s="16">
        <v>44470</v>
      </c>
    </row>
    <row r="2766" spans="1:62" x14ac:dyDescent="0.25">
      <c r="A2766" s="13" t="s">
        <v>5616</v>
      </c>
      <c r="B2766" s="13" t="s">
        <v>5609</v>
      </c>
      <c r="C2766" t="s">
        <v>5610</v>
      </c>
      <c r="D2766" t="s">
        <v>596</v>
      </c>
      <c r="E2766" t="s">
        <v>19</v>
      </c>
      <c r="F2766" s="13" t="s">
        <v>20</v>
      </c>
      <c r="H2766" s="15">
        <v>19.981289999999998</v>
      </c>
      <c r="I2766" s="15">
        <v>28.627910000000004</v>
      </c>
      <c r="J2766" s="15">
        <v>24.63205</v>
      </c>
      <c r="K2766" s="15">
        <v>23.340129999999995</v>
      </c>
      <c r="L2766" s="15">
        <v>19.027910000000002</v>
      </c>
      <c r="M2766" s="15">
        <v>13.423740000000002</v>
      </c>
      <c r="N2766" s="15">
        <v>11.198269999999997</v>
      </c>
      <c r="O2766" s="15">
        <v>32.795980000000007</v>
      </c>
      <c r="P2766" s="15">
        <v>11.68488</v>
      </c>
      <c r="Q2766" s="15">
        <v>11.7804</v>
      </c>
      <c r="R2766" s="15">
        <v>9.2106899999999978</v>
      </c>
      <c r="S2766" s="15">
        <v>-5.1630099999999999</v>
      </c>
      <c r="T2766" s="15">
        <f t="shared" si="215"/>
        <v>200.54024000000004</v>
      </c>
      <c r="U2766" s="15">
        <v>10.523579999999999</v>
      </c>
      <c r="V2766" s="15">
        <v>9.76952</v>
      </c>
      <c r="W2766" s="15">
        <v>11.492110000000002</v>
      </c>
      <c r="X2766" s="15">
        <v>11.205589999999999</v>
      </c>
      <c r="Y2766" s="15">
        <v>16.203819999999997</v>
      </c>
      <c r="Z2766" s="15">
        <v>8.6161700000000003</v>
      </c>
      <c r="AA2766" s="15">
        <v>36.260839999999995</v>
      </c>
      <c r="AB2766" s="15">
        <v>9.0796199999999985</v>
      </c>
      <c r="AC2766" s="15">
        <v>19.995509999999999</v>
      </c>
      <c r="AD2766" s="15">
        <v>43.311959999999999</v>
      </c>
      <c r="AE2766" s="15">
        <v>27.190120000000004</v>
      </c>
      <c r="AF2766" s="15">
        <v>24.658169999999998</v>
      </c>
      <c r="AG2766" s="15">
        <f t="shared" si="216"/>
        <v>228.30700999999999</v>
      </c>
      <c r="AH2766" s="15">
        <v>10.270659999999998</v>
      </c>
      <c r="AI2766" s="15">
        <v>9.6080499999999986</v>
      </c>
      <c r="AJ2766" s="15">
        <v>9.8078099999999999</v>
      </c>
      <c r="AK2766" s="15">
        <v>9.7309000000000001</v>
      </c>
      <c r="AL2766" s="15">
        <v>7.4674500000000004</v>
      </c>
      <c r="AM2766" s="15">
        <v>11.268409999999999</v>
      </c>
      <c r="AN2766" s="15">
        <v>18.918590000000002</v>
      </c>
      <c r="AO2766" s="15">
        <v>12.50766</v>
      </c>
      <c r="AP2766" s="15">
        <v>12.050199999999998</v>
      </c>
      <c r="AQ2766" s="15">
        <v>12.269720000000001</v>
      </c>
      <c r="AR2766" s="15">
        <v>10.955940000000002</v>
      </c>
      <c r="AS2766" s="15">
        <v>12.770490000000002</v>
      </c>
      <c r="AT2766" s="15">
        <f t="shared" si="217"/>
        <v>137.62588</v>
      </c>
      <c r="AU2766" s="15">
        <v>10.746230468749999</v>
      </c>
      <c r="AV2766" s="15">
        <v>9.7062802734374998</v>
      </c>
      <c r="AW2766" s="15">
        <v>12.502800036191941</v>
      </c>
      <c r="AX2766" s="15">
        <v>11.979289749145508</v>
      </c>
      <c r="AY2766" s="15">
        <v>12.302150382995606</v>
      </c>
      <c r="AZ2766" s="15">
        <v>10.854609811306</v>
      </c>
      <c r="BA2766" s="15">
        <v>11.347009765625</v>
      </c>
      <c r="BB2766" s="15">
        <v>11.347009765625</v>
      </c>
      <c r="BC2766" s="15">
        <v>8.4317299212813381</v>
      </c>
      <c r="BD2766" s="15">
        <v>198.49961572265624</v>
      </c>
      <c r="BE2766" s="15">
        <v>564.23648925781254</v>
      </c>
      <c r="BF2766" s="15">
        <v>1297.6233486328124</v>
      </c>
      <c r="BG2766" s="15">
        <f t="shared" si="218"/>
        <v>2159.5765637876393</v>
      </c>
      <c r="BH2766" t="str">
        <f t="shared" si="219"/>
        <v>RGEDIST</v>
      </c>
      <c r="BI2766" t="str">
        <f>VLOOKUP(BH2766,[2]Summary!$C$29:$C$56,1,0)</f>
        <v>RGEDist</v>
      </c>
      <c r="BJ2766" s="16">
        <v>44562</v>
      </c>
    </row>
    <row r="2767" spans="1:62" x14ac:dyDescent="0.25">
      <c r="A2767" s="13" t="s">
        <v>5617</v>
      </c>
      <c r="B2767" s="13" t="s">
        <v>5618</v>
      </c>
      <c r="C2767" t="s">
        <v>5619</v>
      </c>
      <c r="D2767" t="s">
        <v>596</v>
      </c>
      <c r="E2767" t="s">
        <v>597</v>
      </c>
      <c r="F2767" s="13" t="s">
        <v>588</v>
      </c>
      <c r="H2767" s="15">
        <v>34.509219999999999</v>
      </c>
      <c r="I2767" s="15">
        <v>31.169620000000002</v>
      </c>
      <c r="J2767" s="15">
        <v>41.562529999999995</v>
      </c>
      <c r="K2767" s="15">
        <v>35.747129999999999</v>
      </c>
      <c r="L2767" s="15">
        <v>36.93871</v>
      </c>
      <c r="M2767" s="15">
        <v>56.379630000000006</v>
      </c>
      <c r="N2767" s="15">
        <v>40.472430000000003</v>
      </c>
      <c r="O2767" s="15">
        <v>40.472430000000003</v>
      </c>
      <c r="P2767" s="15">
        <v>-1141.76594</v>
      </c>
      <c r="Q2767" s="15">
        <v>34.360150000000004</v>
      </c>
      <c r="R2767" s="15">
        <v>-567.44495999999992</v>
      </c>
      <c r="S2767" s="15">
        <v>-20.17876</v>
      </c>
      <c r="T2767" s="15">
        <f t="shared" si="215"/>
        <v>-1377.7778099999998</v>
      </c>
      <c r="U2767" s="15">
        <v>32.678359999999998</v>
      </c>
      <c r="V2767" s="15">
        <v>29.515909999999995</v>
      </c>
      <c r="W2767" s="15">
        <v>33.688989999999997</v>
      </c>
      <c r="X2767" s="15">
        <v>31.961080000000003</v>
      </c>
      <c r="Y2767" s="15">
        <v>33.02646</v>
      </c>
      <c r="Z2767" s="15">
        <v>31.961080000000003</v>
      </c>
      <c r="AA2767" s="15">
        <v>33.02646</v>
      </c>
      <c r="AB2767" s="15">
        <v>33.02646</v>
      </c>
      <c r="AC2767" s="15">
        <v>31.961080000000003</v>
      </c>
      <c r="AD2767" s="15">
        <v>33.02646</v>
      </c>
      <c r="AE2767" s="15">
        <v>31.961080000000003</v>
      </c>
      <c r="AF2767" s="15">
        <v>33.02646</v>
      </c>
      <c r="AG2767" s="15">
        <f t="shared" si="216"/>
        <v>388.85987999999992</v>
      </c>
      <c r="AH2767" s="15">
        <v>35.533169999999998</v>
      </c>
      <c r="AI2767" s="15">
        <v>33.240690000000001</v>
      </c>
      <c r="AJ2767" s="15">
        <v>33.334319999999998</v>
      </c>
      <c r="AK2767" s="15">
        <v>33.662030000000001</v>
      </c>
      <c r="AL2767" s="15">
        <v>25.831679999999999</v>
      </c>
      <c r="AM2767" s="15">
        <v>36.292910000000006</v>
      </c>
      <c r="AN2767" s="15">
        <v>57.062259999999995</v>
      </c>
      <c r="AO2767" s="15">
        <v>37.686700000000002</v>
      </c>
      <c r="AP2767" s="15">
        <v>36.470959999999998</v>
      </c>
      <c r="AQ2767" s="15">
        <v>37.686700000000002</v>
      </c>
      <c r="AR2767" s="15">
        <v>36.470959999999998</v>
      </c>
      <c r="AS2767" s="15">
        <v>37.686700000000002</v>
      </c>
      <c r="AT2767" s="15">
        <f t="shared" si="217"/>
        <v>440.95907999999997</v>
      </c>
      <c r="AU2767" s="15">
        <v>36.96003125</v>
      </c>
      <c r="AV2767" s="15">
        <v>33.383210937500003</v>
      </c>
      <c r="AW2767" s="15">
        <v>42.689738281250001</v>
      </c>
      <c r="AX2767" s="15">
        <v>37.773878906249998</v>
      </c>
      <c r="AY2767" s="15">
        <v>38.882968750000003</v>
      </c>
      <c r="AZ2767" s="15">
        <v>37.724960937500001</v>
      </c>
      <c r="BA2767" s="15">
        <v>38.982460937500001</v>
      </c>
      <c r="BB2767" s="15">
        <v>38.982460937500001</v>
      </c>
      <c r="BC2767" s="15">
        <v>28.300990234375</v>
      </c>
      <c r="BD2767" s="15">
        <v>0</v>
      </c>
      <c r="BE2767" s="15">
        <v>0</v>
      </c>
      <c r="BF2767" s="15">
        <v>0</v>
      </c>
      <c r="BG2767" s="15">
        <f t="shared" si="218"/>
        <v>333.68070117187494</v>
      </c>
      <c r="BH2767" t="str">
        <f t="shared" si="219"/>
        <v>RGEGen</v>
      </c>
      <c r="BI2767" t="str">
        <f>VLOOKUP(BH2767,[2]Summary!$C$29:$C$56,1,0)</f>
        <v>RGEGen</v>
      </c>
      <c r="BJ2767" s="16">
        <v>44470</v>
      </c>
    </row>
    <row r="2768" spans="1:62" x14ac:dyDescent="0.25">
      <c r="A2768" s="13" t="s">
        <v>5620</v>
      </c>
      <c r="B2768" s="13" t="s">
        <v>3410</v>
      </c>
      <c r="C2768" t="s">
        <v>3411</v>
      </c>
      <c r="D2768" t="s">
        <v>595</v>
      </c>
      <c r="E2768" t="s">
        <v>35</v>
      </c>
      <c r="F2768" s="13" t="s">
        <v>20</v>
      </c>
      <c r="H2768" s="15">
        <v>-3.7269999999999998E-2</v>
      </c>
      <c r="I2768" s="15">
        <v>-3.3669999999999999E-2</v>
      </c>
      <c r="J2768" s="15">
        <v>-1.993E-2</v>
      </c>
      <c r="K2768" s="15">
        <v>-3.0289999999999997E-2</v>
      </c>
      <c r="L2768" s="15">
        <v>-3.1300000000000001E-2</v>
      </c>
      <c r="M2768" s="15">
        <v>2.511E-2</v>
      </c>
      <c r="N2768" s="15">
        <v>-2.1810000000000003E-2</v>
      </c>
      <c r="O2768" s="15">
        <v>-2.1810000000000003E-2</v>
      </c>
      <c r="P2768" s="15">
        <v>-6.2880000000000005E-2</v>
      </c>
      <c r="Q2768" s="15">
        <v>-2.6560000000000004E-2</v>
      </c>
      <c r="R2768" s="15">
        <v>-2.5690000000000001E-2</v>
      </c>
      <c r="S2768" s="15">
        <v>-2.6560000000000004E-2</v>
      </c>
      <c r="T2768" s="15">
        <f t="shared" si="215"/>
        <v>-0.31266000000000005</v>
      </c>
      <c r="U2768" s="15">
        <v>-2.8079999999999997E-2</v>
      </c>
      <c r="V2768" s="15">
        <v>-2.5369999999999997E-2</v>
      </c>
      <c r="W2768" s="15">
        <v>-4.5200000000000004E-2</v>
      </c>
      <c r="X2768" s="15">
        <v>-4.718E-2</v>
      </c>
      <c r="Y2768" s="15">
        <v>-3.7670000000000002E-2</v>
      </c>
      <c r="Z2768" s="15">
        <v>-3.6459999999999999E-2</v>
      </c>
      <c r="AA2768" s="15">
        <v>-3.7670000000000002E-2</v>
      </c>
      <c r="AB2768" s="15">
        <v>-3.7670000000000002E-2</v>
      </c>
      <c r="AC2768" s="15">
        <v>-6.0490000000000002E-2</v>
      </c>
      <c r="AD2768" s="15">
        <v>-4.0400000000000005E-2</v>
      </c>
      <c r="AE2768" s="15">
        <v>-3.9100000000000003E-2</v>
      </c>
      <c r="AF2768" s="15">
        <v>-4.0400000000000005E-2</v>
      </c>
      <c r="AG2768" s="15">
        <f t="shared" si="216"/>
        <v>-0.47569</v>
      </c>
      <c r="AH2768" s="15">
        <v>-4.3749999999999997E-2</v>
      </c>
      <c r="AI2768" s="15">
        <v>-4.0930000000000001E-2</v>
      </c>
      <c r="AJ2768" s="15">
        <v>-4.1280000000000004E-2</v>
      </c>
      <c r="AK2768" s="15">
        <v>-4.1530000000000004E-2</v>
      </c>
      <c r="AL2768" s="15">
        <v>-3.2030000000000003E-2</v>
      </c>
      <c r="AM2768" s="15">
        <v>-4.3129999999999995E-2</v>
      </c>
      <c r="AN2768" s="15">
        <v>-6.8780000000000008E-2</v>
      </c>
      <c r="AO2768" s="15">
        <v>-4.5489999999999996E-2</v>
      </c>
      <c r="AP2768" s="15">
        <v>-2.274E-2</v>
      </c>
      <c r="AQ2768" s="15">
        <v>-4.3069999999999997E-2</v>
      </c>
      <c r="AR2768" s="15">
        <v>-4.1680000000000002E-2</v>
      </c>
      <c r="AS2768" s="15">
        <v>-3.6119999999999999E-2</v>
      </c>
      <c r="AT2768" s="15">
        <f t="shared" si="217"/>
        <v>-0.50053000000000003</v>
      </c>
      <c r="AU2768" s="15">
        <v>-4.1360000610351562E-2</v>
      </c>
      <c r="AV2768" s="15">
        <v>-3.7349998474121092E-2</v>
      </c>
      <c r="AW2768" s="15">
        <v>-6.188999938964844E-2</v>
      </c>
      <c r="AX2768" s="15">
        <v>-4.686000061035156E-2</v>
      </c>
      <c r="AY2768" s="15">
        <v>-2.7049999237060546E-2</v>
      </c>
      <c r="AZ2768" s="15">
        <v>-4.2619998931884763E-2</v>
      </c>
      <c r="BA2768" s="15">
        <v>-4.4040000915527344E-2</v>
      </c>
      <c r="BB2768" s="15">
        <v>-4.4040000915527344E-2</v>
      </c>
      <c r="BC2768" s="15">
        <v>-3.5069999694824217E-2</v>
      </c>
      <c r="BD2768" s="15">
        <v>0</v>
      </c>
      <c r="BE2768" s="15">
        <v>0</v>
      </c>
      <c r="BF2768" s="15">
        <v>0</v>
      </c>
      <c r="BG2768" s="15">
        <f t="shared" si="218"/>
        <v>-0.38027999877929686</v>
      </c>
      <c r="BH2768" t="str">
        <f t="shared" si="219"/>
        <v>CMPTRANS</v>
      </c>
      <c r="BI2768" t="str">
        <f>VLOOKUP(BH2768,[2]Summary!$C$29:$C$56,1,0)</f>
        <v>CMPTrans</v>
      </c>
      <c r="BJ2768" s="16">
        <v>44470</v>
      </c>
    </row>
    <row r="2769" spans="1:62" x14ac:dyDescent="0.25">
      <c r="A2769" s="13" t="s">
        <v>5621</v>
      </c>
      <c r="B2769" s="13" t="s">
        <v>5622</v>
      </c>
      <c r="C2769" t="s">
        <v>5623</v>
      </c>
      <c r="D2769" t="s">
        <v>599</v>
      </c>
      <c r="E2769" t="s">
        <v>19</v>
      </c>
      <c r="F2769" s="13" t="s">
        <v>22</v>
      </c>
      <c r="H2769" s="15">
        <v>2.0471599999999999</v>
      </c>
      <c r="I2769" s="15">
        <v>1.8490500000000001</v>
      </c>
      <c r="J2769" s="15">
        <v>1.0915300000000001</v>
      </c>
      <c r="K2769" s="15">
        <v>1.6625900000000002</v>
      </c>
      <c r="L2769" s="15">
        <v>-0.98018999999999978</v>
      </c>
      <c r="M2769" s="15">
        <v>1.5014899999999998</v>
      </c>
      <c r="N2769" s="15">
        <v>1.2282899999999999</v>
      </c>
      <c r="O2769" s="15">
        <v>1.2282899999999999</v>
      </c>
      <c r="P2769" s="15">
        <v>1.9310499999999999</v>
      </c>
      <c r="Q2769" s="15">
        <v>1.3125899999999999</v>
      </c>
      <c r="R2769" s="15">
        <v>1.2702500000000001</v>
      </c>
      <c r="S2769" s="15">
        <v>1.3125899999999999</v>
      </c>
      <c r="T2769" s="15">
        <f t="shared" si="215"/>
        <v>15.454689999999999</v>
      </c>
      <c r="U2769" s="15">
        <v>1.35551</v>
      </c>
      <c r="V2769" s="15">
        <v>1.2243299999999999</v>
      </c>
      <c r="W2769" s="15">
        <v>4.2438500000000001</v>
      </c>
      <c r="X2769" s="15">
        <v>2.6436199999999999</v>
      </c>
      <c r="Y2769" s="15">
        <v>2.4457200000000001</v>
      </c>
      <c r="Z2769" s="15">
        <v>2.3668299999999998</v>
      </c>
      <c r="AA2769" s="15">
        <v>2.4457200000000001</v>
      </c>
      <c r="AB2769" s="15">
        <v>2.4457200000000001</v>
      </c>
      <c r="AC2769" s="15">
        <v>2.3668299999999998</v>
      </c>
      <c r="AD2769" s="15">
        <v>2.4457200000000001</v>
      </c>
      <c r="AE2769" s="15">
        <v>2.3668299999999998</v>
      </c>
      <c r="AF2769" s="15">
        <v>1.7624200000000001</v>
      </c>
      <c r="AG2769" s="15">
        <f t="shared" si="216"/>
        <v>28.113100000000003</v>
      </c>
      <c r="AH2769" s="15">
        <v>2.5252200000000005</v>
      </c>
      <c r="AI2769" s="15">
        <v>2.3623000000000003</v>
      </c>
      <c r="AJ2769" s="15">
        <v>1.1739300000000001</v>
      </c>
      <c r="AK2769" s="15">
        <v>1.9982899999999999</v>
      </c>
      <c r="AL2769" s="15">
        <v>2.5378000000000003</v>
      </c>
      <c r="AM2769" s="15">
        <v>2.2460800000000001</v>
      </c>
      <c r="AN2769" s="15">
        <v>3.0735000000000001</v>
      </c>
      <c r="AO2769" s="15">
        <v>2.3980799999999998</v>
      </c>
      <c r="AP2769" s="15">
        <v>2.3207300000000002</v>
      </c>
      <c r="AQ2769" s="15">
        <v>2.3980799999999998</v>
      </c>
      <c r="AR2769" s="15">
        <v>2.3207300000000002</v>
      </c>
      <c r="AS2769" s="15">
        <v>2.65774</v>
      </c>
      <c r="AT2769" s="15">
        <f t="shared" si="217"/>
        <v>28.012480000000004</v>
      </c>
      <c r="AU2769" s="15">
        <v>2.468139892578125</v>
      </c>
      <c r="AV2769" s="15">
        <v>2.2292900390625001</v>
      </c>
      <c r="AW2769" s="15">
        <v>3.6577600097656249</v>
      </c>
      <c r="AX2769" s="15">
        <v>2.7821298828124998</v>
      </c>
      <c r="AY2769" s="15">
        <v>2.5751999511718751</v>
      </c>
      <c r="AZ2769" s="15">
        <v>2.7016201171874998</v>
      </c>
      <c r="BA2769" s="15">
        <v>2.7916799316406249</v>
      </c>
      <c r="BB2769" s="15">
        <v>1.5774899902343751</v>
      </c>
      <c r="BC2769" s="15">
        <v>7.5860000610351558E-2</v>
      </c>
      <c r="BD2769" s="15">
        <v>0</v>
      </c>
      <c r="BE2769" s="15">
        <v>0</v>
      </c>
      <c r="BF2769" s="15">
        <v>0</v>
      </c>
      <c r="BG2769" s="15">
        <f t="shared" si="218"/>
        <v>20.859169815063478</v>
      </c>
      <c r="BH2769" t="str">
        <f t="shared" si="219"/>
        <v>NYSEGDIST</v>
      </c>
      <c r="BI2769" t="str">
        <f>VLOOKUP(BH2769,[2]Summary!$C$29:$C$56,1,0)</f>
        <v>NYSEGDist</v>
      </c>
      <c r="BJ2769" s="16">
        <v>44470</v>
      </c>
    </row>
    <row r="2770" spans="1:62" x14ac:dyDescent="0.25">
      <c r="A2770" s="13" t="s">
        <v>5624</v>
      </c>
      <c r="B2770" s="13" t="s">
        <v>5625</v>
      </c>
      <c r="C2770" t="s">
        <v>5626</v>
      </c>
      <c r="D2770" t="s">
        <v>599</v>
      </c>
      <c r="E2770" t="s">
        <v>19</v>
      </c>
      <c r="F2770" s="13" t="s">
        <v>22</v>
      </c>
      <c r="H2770" s="15">
        <v>7.0300000000000007E-3</v>
      </c>
      <c r="I2770" s="15">
        <v>6.3499999999999997E-3</v>
      </c>
      <c r="J2770" s="15">
        <v>3.7599999999999999E-3</v>
      </c>
      <c r="K2770" s="15">
        <v>5.7199999999999994E-3</v>
      </c>
      <c r="L2770" s="15">
        <v>-3.3800000000000006E-3</v>
      </c>
      <c r="M2770" s="15">
        <v>5.1799999999999997E-3</v>
      </c>
      <c r="N2770" s="15">
        <v>4.2300000000000003E-3</v>
      </c>
      <c r="O2770" s="15">
        <v>4.2300000000000003E-3</v>
      </c>
      <c r="P2770" s="15">
        <v>6.5899999999999995E-3</v>
      </c>
      <c r="Q2770" s="15">
        <v>4.5100000000000001E-3</v>
      </c>
      <c r="R2770" s="15">
        <v>4.3600000000000002E-3</v>
      </c>
      <c r="S2770" s="15">
        <v>4.5100000000000001E-3</v>
      </c>
      <c r="T2770" s="15">
        <f t="shared" si="215"/>
        <v>5.3089999999999998E-2</v>
      </c>
      <c r="U2770" s="15">
        <v>4.6600000000000001E-3</v>
      </c>
      <c r="V2770" s="15">
        <v>4.2100000000000002E-3</v>
      </c>
      <c r="W2770" s="15">
        <v>1.4559999999999998E-2</v>
      </c>
      <c r="X2770" s="15">
        <v>9.0899999999999991E-3</v>
      </c>
      <c r="Y2770" s="15">
        <v>8.4000000000000012E-3</v>
      </c>
      <c r="Z2770" s="15">
        <v>8.1299999999999983E-3</v>
      </c>
      <c r="AA2770" s="15">
        <v>8.4000000000000012E-3</v>
      </c>
      <c r="AB2770" s="15">
        <v>8.4000000000000012E-3</v>
      </c>
      <c r="AC2770" s="15">
        <v>8.1299999999999983E-3</v>
      </c>
      <c r="AD2770" s="15">
        <v>8.4000000000000012E-3</v>
      </c>
      <c r="AE2770" s="15">
        <v>-2.4988199999999998</v>
      </c>
      <c r="AF2770" s="15">
        <v>7.7269999999999991E-2</v>
      </c>
      <c r="AG2770" s="15">
        <f t="shared" si="216"/>
        <v>-2.3391699999999997</v>
      </c>
      <c r="AH2770" s="15">
        <v>-3.2400000000000003E-3</v>
      </c>
      <c r="AI2770" s="15">
        <v>-3.0300000000000001E-3</v>
      </c>
      <c r="AJ2770" s="15">
        <v>-1.5100000000000001E-3</v>
      </c>
      <c r="AK2770" s="15">
        <v>-2.5600000000000002E-3</v>
      </c>
      <c r="AL2770" s="15">
        <v>-3.2499999999999999E-3</v>
      </c>
      <c r="AM2770" s="15">
        <v>-2.8999999999999998E-3</v>
      </c>
      <c r="AN2770" s="15">
        <v>-3.9100000000000003E-3</v>
      </c>
      <c r="AO2770" s="15">
        <v>-3.0700000000000002E-3</v>
      </c>
      <c r="AP2770" s="15">
        <v>-2.98E-3</v>
      </c>
      <c r="AQ2770" s="15">
        <v>-3.0700000000000002E-3</v>
      </c>
      <c r="AR2770" s="15">
        <v>-2.98E-3</v>
      </c>
      <c r="AS2770" s="15">
        <v>-3.4299999999999999E-3</v>
      </c>
      <c r="AT2770" s="15">
        <f t="shared" si="217"/>
        <v>-3.5930000000000004E-2</v>
      </c>
      <c r="AU2770" s="15">
        <v>-3.1700000762939452E-3</v>
      </c>
      <c r="AV2770" s="15">
        <v>-2.8599998950958254E-3</v>
      </c>
      <c r="AW2770" s="15">
        <v>-4.6799998283386232E-3</v>
      </c>
      <c r="AX2770" s="15">
        <v>-3.5699999332427981E-3</v>
      </c>
      <c r="AY2770" s="15">
        <v>-3.3099999427795412E-3</v>
      </c>
      <c r="AZ2770" s="15">
        <v>-3.4600000381469725E-3</v>
      </c>
      <c r="BA2770" s="15">
        <v>-7.3000001907348635E-4</v>
      </c>
      <c r="BB2770" s="15">
        <v>1.0999999940395356E-4</v>
      </c>
      <c r="BC2770" s="15">
        <v>-7.9999998211860654E-5</v>
      </c>
      <c r="BD2770" s="15">
        <v>0</v>
      </c>
      <c r="BE2770" s="15">
        <v>0</v>
      </c>
      <c r="BF2770" s="15">
        <v>0</v>
      </c>
      <c r="BG2770" s="15">
        <f t="shared" si="218"/>
        <v>-2.1749999731779098E-2</v>
      </c>
      <c r="BH2770" t="str">
        <f t="shared" si="219"/>
        <v>NYSEGDIST</v>
      </c>
      <c r="BI2770" t="str">
        <f>VLOOKUP(BH2770,[2]Summary!$C$29:$C$56,1,0)</f>
        <v>NYSEGDist</v>
      </c>
      <c r="BJ2770" s="16">
        <v>44470</v>
      </c>
    </row>
    <row r="2771" spans="1:62" x14ac:dyDescent="0.25">
      <c r="A2771" s="13" t="s">
        <v>5627</v>
      </c>
      <c r="B2771" s="13" t="s">
        <v>759</v>
      </c>
      <c r="C2771" t="s">
        <v>4322</v>
      </c>
      <c r="D2771" t="s">
        <v>599</v>
      </c>
      <c r="E2771" t="s">
        <v>35</v>
      </c>
      <c r="F2771" s="13" t="s">
        <v>22</v>
      </c>
      <c r="H2771" s="15">
        <v>3.5099999999999999E-2</v>
      </c>
      <c r="I2771" s="15">
        <v>3.1710000000000002E-2</v>
      </c>
      <c r="J2771" s="15">
        <v>1.8700000000000001E-2</v>
      </c>
      <c r="K2771" s="15">
        <v>2.8509999999999997E-2</v>
      </c>
      <c r="L2771" s="15">
        <v>-1.6809999999999999E-2</v>
      </c>
      <c r="M2771" s="15">
        <v>2.5749999999999999E-2</v>
      </c>
      <c r="N2771" s="15">
        <v>2.1059999999999999E-2</v>
      </c>
      <c r="O2771" s="15">
        <v>2.1059999999999999E-2</v>
      </c>
      <c r="P2771" s="15">
        <v>3.3140000000000003E-2</v>
      </c>
      <c r="Q2771" s="15">
        <v>2.2510000000000002E-2</v>
      </c>
      <c r="R2771" s="15">
        <v>2.1780000000000001E-2</v>
      </c>
      <c r="S2771" s="15">
        <v>2.2510000000000002E-2</v>
      </c>
      <c r="T2771" s="15">
        <f t="shared" si="215"/>
        <v>0.26501999999999998</v>
      </c>
      <c r="U2771" s="15">
        <v>2.3240000000000004E-2</v>
      </c>
      <c r="V2771" s="15">
        <v>2.0990000000000002E-2</v>
      </c>
      <c r="W2771" s="15">
        <v>7.2770000000000001E-2</v>
      </c>
      <c r="X2771" s="15">
        <v>4.5310000000000003E-2</v>
      </c>
      <c r="Y2771" s="15">
        <v>4.1930000000000002E-2</v>
      </c>
      <c r="Z2771" s="15">
        <v>4.0579999999999998E-2</v>
      </c>
      <c r="AA2771" s="15">
        <v>4.1930000000000002E-2</v>
      </c>
      <c r="AB2771" s="15">
        <v>4.1930000000000002E-2</v>
      </c>
      <c r="AC2771" s="15">
        <v>4.0579999999999998E-2</v>
      </c>
      <c r="AD2771" s="15">
        <v>4.1930000000000002E-2</v>
      </c>
      <c r="AE2771" s="15">
        <v>4.0579999999999998E-2</v>
      </c>
      <c r="AF2771" s="15">
        <v>3.0270000000000002E-2</v>
      </c>
      <c r="AG2771" s="15">
        <f t="shared" si="216"/>
        <v>0.48204000000000008</v>
      </c>
      <c r="AH2771" s="15">
        <v>4.3290000000000002E-2</v>
      </c>
      <c r="AI2771" s="15">
        <v>4.0500000000000001E-2</v>
      </c>
      <c r="AJ2771" s="15">
        <v>2.0129999999999999E-2</v>
      </c>
      <c r="AK2771" s="15">
        <v>3.4269999999999995E-2</v>
      </c>
      <c r="AL2771" s="15">
        <v>4.3480000000000005E-2</v>
      </c>
      <c r="AM2771" s="15">
        <v>3.8539999999999998E-2</v>
      </c>
      <c r="AN2771" s="15">
        <v>5.271E-2</v>
      </c>
      <c r="AO2771" s="15">
        <v>4.1119999999999997E-2</v>
      </c>
      <c r="AP2771" s="15">
        <v>3.9789999999999999E-2</v>
      </c>
      <c r="AQ2771" s="15">
        <v>4.1119999999999997E-2</v>
      </c>
      <c r="AR2771" s="15">
        <v>3.9789999999999999E-2</v>
      </c>
      <c r="AS2771" s="15">
        <v>4.5519999999999998E-2</v>
      </c>
      <c r="AT2771" s="15">
        <f t="shared" si="217"/>
        <v>0.48025999999999996</v>
      </c>
      <c r="AU2771" s="15">
        <v>4.2310001373291016E-2</v>
      </c>
      <c r="AV2771" s="15">
        <v>3.8220001220703126E-2</v>
      </c>
      <c r="AW2771" s="15">
        <v>6.2709999084472653E-2</v>
      </c>
      <c r="AX2771" s="15">
        <v>4.7700000762939454E-2</v>
      </c>
      <c r="AY2771" s="15">
        <v>4.4150001525878904E-2</v>
      </c>
      <c r="AZ2771" s="15">
        <v>4.631999969482422E-2</v>
      </c>
      <c r="BA2771" s="15">
        <v>4.7860000610351561E-2</v>
      </c>
      <c r="BB2771" s="15">
        <v>4.7860000610351561E-2</v>
      </c>
      <c r="BC2771" s="15">
        <v>4.9959999084472656E-2</v>
      </c>
      <c r="BD2771" s="15">
        <v>0</v>
      </c>
      <c r="BE2771" s="15">
        <v>0</v>
      </c>
      <c r="BF2771" s="15">
        <v>0</v>
      </c>
      <c r="BG2771" s="15">
        <f t="shared" si="218"/>
        <v>0.42709000396728514</v>
      </c>
      <c r="BH2771" t="str">
        <f t="shared" si="219"/>
        <v>NYSEGTRANS</v>
      </c>
      <c r="BI2771" t="str">
        <f>VLOOKUP(BH2771,[2]Summary!$C$29:$C$56,1,0)</f>
        <v>NYSEGTrans</v>
      </c>
      <c r="BJ2771" s="16">
        <v>44470</v>
      </c>
    </row>
    <row r="2772" spans="1:62" x14ac:dyDescent="0.25">
      <c r="A2772" s="13" t="s">
        <v>5628</v>
      </c>
      <c r="B2772" s="13" t="s">
        <v>5629</v>
      </c>
      <c r="C2772" t="s">
        <v>5630</v>
      </c>
      <c r="D2772" t="s">
        <v>599</v>
      </c>
      <c r="E2772" t="s">
        <v>19</v>
      </c>
      <c r="F2772" s="13" t="s">
        <v>20</v>
      </c>
      <c r="H2772" s="15">
        <v>9.8640000000000005E-2</v>
      </c>
      <c r="I2772" s="15">
        <v>8.9090000000000003E-2</v>
      </c>
      <c r="J2772" s="15">
        <v>5.2599999999999994E-2</v>
      </c>
      <c r="K2772" s="15">
        <v>8.0110000000000001E-2</v>
      </c>
      <c r="L2772" s="15">
        <v>-4.7230000000000001E-2</v>
      </c>
      <c r="M2772" s="15">
        <v>7.2349999999999998E-2</v>
      </c>
      <c r="N2772" s="15">
        <v>5.919E-2</v>
      </c>
      <c r="O2772" s="15">
        <v>5.919E-2</v>
      </c>
      <c r="P2772" s="15">
        <v>9.307E-2</v>
      </c>
      <c r="Q2772" s="15">
        <v>6.3250000000000001E-2</v>
      </c>
      <c r="R2772" s="15">
        <v>6.1210000000000001E-2</v>
      </c>
      <c r="S2772" s="15">
        <v>6.3250000000000001E-2</v>
      </c>
      <c r="T2772" s="15">
        <f t="shared" si="215"/>
        <v>0.74472000000000005</v>
      </c>
      <c r="U2772" s="15">
        <v>6.5319999999999989E-2</v>
      </c>
      <c r="V2772" s="15">
        <v>5.8989999999999994E-2</v>
      </c>
      <c r="W2772" s="15">
        <v>0.20448999999999998</v>
      </c>
      <c r="X2772" s="15">
        <v>0.12737000000000001</v>
      </c>
      <c r="Y2772" s="15">
        <v>0.11784</v>
      </c>
      <c r="Z2772" s="15">
        <v>0.11405</v>
      </c>
      <c r="AA2772" s="15">
        <v>0.11784</v>
      </c>
      <c r="AB2772" s="15">
        <v>0.11784</v>
      </c>
      <c r="AC2772" s="15">
        <v>0.11405</v>
      </c>
      <c r="AD2772" s="15">
        <v>0.11784</v>
      </c>
      <c r="AE2772" s="15">
        <v>0.11405</v>
      </c>
      <c r="AF2772" s="15">
        <v>8.4870000000000001E-2</v>
      </c>
      <c r="AG2772" s="15">
        <f t="shared" si="216"/>
        <v>1.3545499999999997</v>
      </c>
      <c r="AH2772" s="15">
        <v>0.12166999999999999</v>
      </c>
      <c r="AI2772" s="15">
        <v>0.11383</v>
      </c>
      <c r="AJ2772" s="15">
        <v>5.6550000000000003E-2</v>
      </c>
      <c r="AK2772" s="15">
        <v>9.6280000000000004E-2</v>
      </c>
      <c r="AL2772" s="15">
        <v>0.12229000000000001</v>
      </c>
      <c r="AM2772" s="15">
        <v>0.10823000000000001</v>
      </c>
      <c r="AN2772" s="15">
        <v>0.14806999999999998</v>
      </c>
      <c r="AO2772" s="15">
        <v>0.11553999999999999</v>
      </c>
      <c r="AP2772" s="15">
        <v>0.11181999999999999</v>
      </c>
      <c r="AQ2772" s="15">
        <v>0.11553999999999999</v>
      </c>
      <c r="AR2772" s="15">
        <v>0.11181999999999999</v>
      </c>
      <c r="AS2772" s="15">
        <v>0.12807999999999997</v>
      </c>
      <c r="AT2772" s="15">
        <f t="shared" si="217"/>
        <v>1.34972</v>
      </c>
      <c r="AU2772" s="15">
        <v>0.11891999816894532</v>
      </c>
      <c r="AV2772" s="15">
        <v>0.10741999816894532</v>
      </c>
      <c r="AW2772" s="15">
        <v>0.17624999999999999</v>
      </c>
      <c r="AX2772" s="15">
        <v>0.13405999755859374</v>
      </c>
      <c r="AY2772" s="15">
        <v>0.12406999969482421</v>
      </c>
      <c r="AZ2772" s="15">
        <v>0.13017999267578126</v>
      </c>
      <c r="BA2772" s="15">
        <v>0.13450999450683593</v>
      </c>
      <c r="BB2772" s="15">
        <v>0.13450999450683593</v>
      </c>
      <c r="BC2772" s="15">
        <v>0.14041999816894532</v>
      </c>
      <c r="BD2772" s="15">
        <v>0</v>
      </c>
      <c r="BE2772" s="15">
        <v>0</v>
      </c>
      <c r="BF2772" s="15">
        <v>0</v>
      </c>
      <c r="BG2772" s="15">
        <f t="shared" si="218"/>
        <v>1.2003399734497071</v>
      </c>
      <c r="BH2772" t="str">
        <f t="shared" si="219"/>
        <v>NYSEGDIST</v>
      </c>
      <c r="BI2772" t="str">
        <f>VLOOKUP(BH2772,[2]Summary!$C$29:$C$56,1,0)</f>
        <v>NYSEGDist</v>
      </c>
      <c r="BJ2772" s="16">
        <v>44470</v>
      </c>
    </row>
    <row r="2773" spans="1:62" x14ac:dyDescent="0.25">
      <c r="A2773" s="13" t="s">
        <v>5631</v>
      </c>
      <c r="B2773" s="13" t="s">
        <v>5632</v>
      </c>
      <c r="C2773" t="s">
        <v>5633</v>
      </c>
      <c r="D2773" t="s">
        <v>599</v>
      </c>
      <c r="E2773" t="s">
        <v>19</v>
      </c>
      <c r="F2773" s="13" t="s">
        <v>20</v>
      </c>
      <c r="H2773" s="15">
        <v>2.1627200000000002</v>
      </c>
      <c r="I2773" s="15">
        <v>1.9534200000000002</v>
      </c>
      <c r="J2773" s="15">
        <v>1.15317</v>
      </c>
      <c r="K2773" s="15">
        <v>1.7564300000000002</v>
      </c>
      <c r="L2773" s="15">
        <v>-1.0355399999999999</v>
      </c>
      <c r="M2773" s="15">
        <v>1.5862599999999998</v>
      </c>
      <c r="N2773" s="15">
        <v>1.2976200000000002</v>
      </c>
      <c r="O2773" s="15">
        <v>1.2976200000000002</v>
      </c>
      <c r="P2773" s="15">
        <v>2.0400500000000004</v>
      </c>
      <c r="Q2773" s="15">
        <v>1.3866799999999999</v>
      </c>
      <c r="R2773" s="15">
        <v>1.34195</v>
      </c>
      <c r="S2773" s="15">
        <v>1.3866799999999999</v>
      </c>
      <c r="T2773" s="15">
        <f t="shared" si="215"/>
        <v>16.327060000000003</v>
      </c>
      <c r="U2773" s="15">
        <v>1.4320300000000001</v>
      </c>
      <c r="V2773" s="15">
        <v>1.2934400000000001</v>
      </c>
      <c r="W2773" s="15">
        <v>4.4834199999999997</v>
      </c>
      <c r="X2773" s="15">
        <v>2.7928500000000001</v>
      </c>
      <c r="Y2773" s="15">
        <v>2.5837800000000004</v>
      </c>
      <c r="Z2773" s="15">
        <v>2.5004399999999998</v>
      </c>
      <c r="AA2773" s="15">
        <v>2.5837800000000004</v>
      </c>
      <c r="AB2773" s="15">
        <v>2.5837800000000004</v>
      </c>
      <c r="AC2773" s="15">
        <v>2.5004399999999998</v>
      </c>
      <c r="AD2773" s="15">
        <v>2.5837800000000004</v>
      </c>
      <c r="AE2773" s="15">
        <v>2.5004399999999998</v>
      </c>
      <c r="AF2773" s="15">
        <v>1.86181</v>
      </c>
      <c r="AG2773" s="15">
        <f t="shared" si="216"/>
        <v>29.699990000000003</v>
      </c>
      <c r="AH2773" s="15">
        <v>2.6677499999999998</v>
      </c>
      <c r="AI2773" s="15">
        <v>2.4956400000000003</v>
      </c>
      <c r="AJ2773" s="15">
        <v>1.2401999999999997</v>
      </c>
      <c r="AK2773" s="15">
        <v>2.1110900000000004</v>
      </c>
      <c r="AL2773" s="15">
        <v>2.6810700000000001</v>
      </c>
      <c r="AM2773" s="15">
        <v>2.3728600000000002</v>
      </c>
      <c r="AN2773" s="15">
        <v>3.2469899999999998</v>
      </c>
      <c r="AO2773" s="15">
        <v>2.5334500000000002</v>
      </c>
      <c r="AP2773" s="15">
        <v>-564.7012400000001</v>
      </c>
      <c r="AQ2773" s="15">
        <v>-9.9690000000000001E-2</v>
      </c>
      <c r="AR2773" s="15">
        <v>-9.645999999999999E-2</v>
      </c>
      <c r="AS2773" s="15">
        <v>8.4909999999999999E-2</v>
      </c>
      <c r="AT2773" s="15">
        <f t="shared" si="217"/>
        <v>-545.46343000000002</v>
      </c>
      <c r="AU2773" s="15">
        <v>-6.2000000476837157E-4</v>
      </c>
      <c r="AV2773" s="15">
        <v>-5.6999999284744268E-4</v>
      </c>
      <c r="AW2773" s="15">
        <v>-8.7999999523162846E-4</v>
      </c>
      <c r="AX2773" s="15">
        <v>-6.9999998807907101E-4</v>
      </c>
      <c r="AY2773" s="15">
        <v>-6.7000001668930057E-4</v>
      </c>
      <c r="AZ2773" s="15">
        <v>-6.7000001668930057E-4</v>
      </c>
      <c r="BA2773" s="15">
        <v>-7.099999785423279E-4</v>
      </c>
      <c r="BB2773" s="15">
        <v>-7.099999785423279E-4</v>
      </c>
      <c r="BC2773" s="15">
        <v>-7.099999785423279E-4</v>
      </c>
      <c r="BD2773" s="15">
        <v>0</v>
      </c>
      <c r="BE2773" s="15">
        <v>0</v>
      </c>
      <c r="BF2773" s="15">
        <v>0</v>
      </c>
      <c r="BG2773" s="15">
        <f t="shared" si="218"/>
        <v>-6.2399999499320995E-3</v>
      </c>
      <c r="BH2773" t="str">
        <f t="shared" si="219"/>
        <v>NYSEGDIST</v>
      </c>
      <c r="BI2773" t="str">
        <f>VLOOKUP(BH2773,[2]Summary!$C$29:$C$56,1,0)</f>
        <v>NYSEGDist</v>
      </c>
      <c r="BJ2773" s="16">
        <v>44470</v>
      </c>
    </row>
    <row r="2774" spans="1:62" x14ac:dyDescent="0.25">
      <c r="A2774" s="13" t="s">
        <v>5634</v>
      </c>
      <c r="B2774" s="13" t="s">
        <v>5635</v>
      </c>
      <c r="C2774" t="s">
        <v>5636</v>
      </c>
      <c r="D2774" t="s">
        <v>599</v>
      </c>
      <c r="E2774" t="s">
        <v>301</v>
      </c>
      <c r="F2774" s="13" t="s">
        <v>144</v>
      </c>
      <c r="H2774" s="15">
        <v>-5.0000000000000002E-5</v>
      </c>
      <c r="I2774" s="15">
        <v>-5.0000000000000002E-5</v>
      </c>
      <c r="J2774" s="15">
        <v>1.0000000000000001E-5</v>
      </c>
      <c r="K2774" s="15">
        <v>-2.9999999999999997E-5</v>
      </c>
      <c r="L2774" s="15">
        <v>-2.9999999999999997E-5</v>
      </c>
      <c r="M2774" s="15">
        <v>-2.9999999999999997E-5</v>
      </c>
      <c r="N2774" s="15">
        <v>-2.9999999999999997E-5</v>
      </c>
      <c r="O2774" s="15">
        <v>-2.9999999999999997E-5</v>
      </c>
      <c r="P2774" s="15">
        <v>-2.9999999999999997E-5</v>
      </c>
      <c r="Q2774" s="15">
        <v>-2.9999999999999997E-5</v>
      </c>
      <c r="R2774" s="15">
        <v>1.0749999999999999E-2</v>
      </c>
      <c r="S2774" s="15">
        <v>0</v>
      </c>
      <c r="T2774" s="15">
        <f t="shared" si="215"/>
        <v>1.0449999999999999E-2</v>
      </c>
      <c r="U2774" s="15">
        <v>0</v>
      </c>
      <c r="V2774" s="15">
        <v>0</v>
      </c>
      <c r="W2774" s="15">
        <v>0</v>
      </c>
      <c r="X2774" s="15">
        <v>0</v>
      </c>
      <c r="Y2774" s="15">
        <v>0</v>
      </c>
      <c r="Z2774" s="15">
        <v>0</v>
      </c>
      <c r="AA2774" s="15">
        <v>0</v>
      </c>
      <c r="AB2774" s="15">
        <v>0</v>
      </c>
      <c r="AC2774" s="15">
        <v>0</v>
      </c>
      <c r="AD2774" s="15">
        <v>0</v>
      </c>
      <c r="AE2774" s="15">
        <v>0</v>
      </c>
      <c r="AF2774" s="15">
        <v>0</v>
      </c>
      <c r="AG2774" s="15">
        <f t="shared" si="216"/>
        <v>0</v>
      </c>
      <c r="AH2774" s="15">
        <v>0</v>
      </c>
      <c r="AI2774" s="15">
        <v>0</v>
      </c>
      <c r="AJ2774" s="15">
        <v>0</v>
      </c>
      <c r="AK2774" s="15">
        <v>0</v>
      </c>
      <c r="AL2774" s="15">
        <v>0</v>
      </c>
      <c r="AM2774" s="15">
        <v>0</v>
      </c>
      <c r="AN2774" s="15">
        <v>0</v>
      </c>
      <c r="AO2774" s="15">
        <v>0</v>
      </c>
      <c r="AP2774" s="15">
        <v>0</v>
      </c>
      <c r="AQ2774" s="15">
        <v>0</v>
      </c>
      <c r="AR2774" s="15">
        <v>0</v>
      </c>
      <c r="AS2774" s="15">
        <v>0</v>
      </c>
      <c r="AT2774" s="15">
        <f t="shared" si="217"/>
        <v>0</v>
      </c>
      <c r="AU2774" s="15">
        <v>0</v>
      </c>
      <c r="AV2774" s="15">
        <v>0</v>
      </c>
      <c r="AW2774" s="15">
        <v>0</v>
      </c>
      <c r="AX2774" s="15">
        <v>0</v>
      </c>
      <c r="AY2774" s="15">
        <v>0</v>
      </c>
      <c r="AZ2774" s="15">
        <v>0</v>
      </c>
      <c r="BA2774" s="15">
        <v>0</v>
      </c>
      <c r="BB2774" s="15">
        <v>0</v>
      </c>
      <c r="BC2774" s="15">
        <v>0</v>
      </c>
      <c r="BD2774" s="15">
        <v>0</v>
      </c>
      <c r="BE2774" s="15">
        <v>0</v>
      </c>
      <c r="BF2774" s="15">
        <v>0</v>
      </c>
      <c r="BG2774" s="15">
        <f t="shared" si="218"/>
        <v>0</v>
      </c>
      <c r="BH2774" t="str">
        <f t="shared" si="219"/>
        <v>NYSEGCommon</v>
      </c>
      <c r="BI2774" t="str">
        <f>VLOOKUP(BH2774,[2]Summary!$C$29:$C$56,1,0)</f>
        <v>NYSEGCommon</v>
      </c>
      <c r="BJ2774" s="16">
        <v>43466</v>
      </c>
    </row>
    <row r="2775" spans="1:62" x14ac:dyDescent="0.25">
      <c r="A2775" s="13" t="s">
        <v>5637</v>
      </c>
      <c r="B2775" s="13" t="s">
        <v>1020</v>
      </c>
      <c r="C2775" t="s">
        <v>5638</v>
      </c>
      <c r="D2775" t="s">
        <v>596</v>
      </c>
      <c r="E2775" t="s">
        <v>35</v>
      </c>
      <c r="F2775" s="13" t="s">
        <v>22</v>
      </c>
      <c r="H2775" s="15">
        <v>-0.68276000000000003</v>
      </c>
      <c r="I2775" s="15">
        <v>-0.61666999999999994</v>
      </c>
      <c r="J2775" s="15">
        <v>-0.82229999999999992</v>
      </c>
      <c r="K2775" s="15">
        <v>-0.70725000000000005</v>
      </c>
      <c r="L2775" s="15">
        <v>-0.73082000000000003</v>
      </c>
      <c r="M2775" s="15">
        <v>-1.11541</v>
      </c>
      <c r="N2775" s="15">
        <v>-0.80073000000000005</v>
      </c>
      <c r="O2775" s="15">
        <v>-0.80073000000000005</v>
      </c>
      <c r="P2775" s="15">
        <v>-0.94798000000000004</v>
      </c>
      <c r="Q2775" s="15">
        <v>-0.82038</v>
      </c>
      <c r="R2775" s="15">
        <v>-0.79391999999999996</v>
      </c>
      <c r="S2775" s="15">
        <v>-0.82038</v>
      </c>
      <c r="T2775" s="15">
        <f t="shared" si="215"/>
        <v>-9.6593299999999989</v>
      </c>
      <c r="U2775" s="15">
        <v>-0.88200000000000001</v>
      </c>
      <c r="V2775" s="15">
        <v>-0.79664000000000013</v>
      </c>
      <c r="W2775" s="15">
        <v>-0.90928999999999993</v>
      </c>
      <c r="X2775" s="15">
        <v>-0.86265000000000014</v>
      </c>
      <c r="Y2775" s="15">
        <v>-0.89140000000000008</v>
      </c>
      <c r="Z2775" s="15">
        <v>-0.94799999999999995</v>
      </c>
      <c r="AA2775" s="15">
        <v>-1.0741100000000001</v>
      </c>
      <c r="AB2775" s="15">
        <v>-1.0741100000000001</v>
      </c>
      <c r="AC2775" s="15">
        <v>-1.0394700000000001</v>
      </c>
      <c r="AD2775" s="15">
        <v>-1.0741100000000001</v>
      </c>
      <c r="AE2775" s="15">
        <v>-1.0394700000000001</v>
      </c>
      <c r="AF2775" s="15">
        <v>-1.0741100000000001</v>
      </c>
      <c r="AG2775" s="15">
        <f t="shared" si="216"/>
        <v>-11.66536</v>
      </c>
      <c r="AH2775" s="15">
        <v>-1.1556300000000002</v>
      </c>
      <c r="AI2775" s="15">
        <v>-1.0810599999999999</v>
      </c>
      <c r="AJ2775" s="15">
        <v>-1.0841299999999998</v>
      </c>
      <c r="AK2775" s="15">
        <v>-1.09477</v>
      </c>
      <c r="AL2775" s="15">
        <v>-0.84008999999999989</v>
      </c>
      <c r="AM2775" s="15">
        <v>-1.18035</v>
      </c>
      <c r="AN2775" s="15">
        <v>-1.85581</v>
      </c>
      <c r="AO2775" s="15">
        <v>-1.2256599999999997</v>
      </c>
      <c r="AP2775" s="15">
        <v>-1.1861300000000001</v>
      </c>
      <c r="AQ2775" s="15">
        <v>-1.2256599999999997</v>
      </c>
      <c r="AR2775" s="15">
        <v>-1.1861300000000001</v>
      </c>
      <c r="AS2775" s="15">
        <v>-1.2256599999999997</v>
      </c>
      <c r="AT2775" s="15">
        <f t="shared" si="217"/>
        <v>-14.34108</v>
      </c>
      <c r="AU2775" s="15">
        <v>-1.2020300292968751</v>
      </c>
      <c r="AV2775" s="15">
        <v>-1.0857099609375001</v>
      </c>
      <c r="AW2775" s="15">
        <v>-1.3883800048828125</v>
      </c>
      <c r="AX2775" s="15">
        <v>-1.2284999999999999</v>
      </c>
      <c r="AY2775" s="15">
        <v>-1.2645699462890625</v>
      </c>
      <c r="AZ2775" s="15">
        <v>-1.2269100341796875</v>
      </c>
      <c r="BA2775" s="15">
        <v>-1.26781005859375</v>
      </c>
      <c r="BB2775" s="15">
        <v>-1.26781005859375</v>
      </c>
      <c r="BC2775" s="15">
        <v>-0.92042999267578129</v>
      </c>
      <c r="BD2775" s="15">
        <v>0</v>
      </c>
      <c r="BE2775" s="15">
        <v>0</v>
      </c>
      <c r="BF2775" s="15">
        <v>0</v>
      </c>
      <c r="BG2775" s="15">
        <f t="shared" si="218"/>
        <v>-10.852150085449219</v>
      </c>
      <c r="BH2775" t="str">
        <f t="shared" si="219"/>
        <v>RGETRANS</v>
      </c>
      <c r="BI2775" t="str">
        <f>VLOOKUP(BH2775,[2]Summary!$C$29:$C$56,1,0)</f>
        <v>RGETrans</v>
      </c>
      <c r="BJ2775" s="16">
        <v>44470</v>
      </c>
    </row>
    <row r="2776" spans="1:62" x14ac:dyDescent="0.25">
      <c r="A2776" s="13" t="s">
        <v>5639</v>
      </c>
      <c r="B2776" s="13" t="s">
        <v>5640</v>
      </c>
      <c r="C2776" t="s">
        <v>5641</v>
      </c>
      <c r="D2776" t="s">
        <v>600</v>
      </c>
      <c r="E2776" t="s">
        <v>35</v>
      </c>
      <c r="F2776" s="13" t="s">
        <v>20</v>
      </c>
      <c r="H2776" s="15">
        <v>-0.85033000000000003</v>
      </c>
      <c r="I2776" s="15">
        <v>-0.76803999999999994</v>
      </c>
      <c r="J2776" s="15">
        <v>-0.85033000000000003</v>
      </c>
      <c r="K2776" s="15">
        <v>-0.82289999999999996</v>
      </c>
      <c r="L2776" s="15">
        <v>-0.85033000000000003</v>
      </c>
      <c r="M2776" s="15">
        <v>-0.82289999999999996</v>
      </c>
      <c r="N2776" s="15">
        <v>86.228689999999943</v>
      </c>
      <c r="O2776" s="15">
        <v>13.4345</v>
      </c>
      <c r="P2776" s="15">
        <v>5.0299999999999997E-2</v>
      </c>
      <c r="Q2776" s="15">
        <v>5.1979999999999998E-2</v>
      </c>
      <c r="R2776" s="15">
        <v>5.0299999999999997E-2</v>
      </c>
      <c r="S2776" s="15">
        <v>5.1979999999999998E-2</v>
      </c>
      <c r="T2776" s="15">
        <f t="shared" si="215"/>
        <v>94.902919999999924</v>
      </c>
      <c r="U2776" s="15">
        <v>1.64E-3</v>
      </c>
      <c r="V2776" s="15">
        <v>1.48E-3</v>
      </c>
      <c r="W2776" s="15">
        <v>1.64E-3</v>
      </c>
      <c r="X2776" s="15">
        <v>1.5900000000000001E-3</v>
      </c>
      <c r="Y2776" s="15">
        <v>1.64E-3</v>
      </c>
      <c r="Z2776" s="15">
        <v>1.5900000000000001E-3</v>
      </c>
      <c r="AA2776" s="15">
        <v>1.64E-3</v>
      </c>
      <c r="AB2776" s="15">
        <v>1.64E-3</v>
      </c>
      <c r="AC2776" s="15">
        <v>-0.19382000000000016</v>
      </c>
      <c r="AD2776" s="15">
        <v>-1.5299999999999995E-3</v>
      </c>
      <c r="AE2776" s="15">
        <v>-1.3000000000000002E-4</v>
      </c>
      <c r="AF2776" s="15">
        <v>-1.1999999999999999E-4</v>
      </c>
      <c r="AG2776" s="15">
        <f t="shared" si="216"/>
        <v>-0.18274000000000015</v>
      </c>
      <c r="AH2776" s="15">
        <v>0</v>
      </c>
      <c r="AI2776" s="15">
        <v>0</v>
      </c>
      <c r="AJ2776" s="15">
        <v>0</v>
      </c>
      <c r="AK2776" s="15">
        <v>0</v>
      </c>
      <c r="AL2776" s="15">
        <v>0</v>
      </c>
      <c r="AM2776" s="15">
        <v>0</v>
      </c>
      <c r="AN2776" s="15">
        <v>0</v>
      </c>
      <c r="AO2776" s="15">
        <v>0</v>
      </c>
      <c r="AP2776" s="15">
        <v>0</v>
      </c>
      <c r="AQ2776" s="15">
        <v>0</v>
      </c>
      <c r="AR2776" s="15">
        <v>0</v>
      </c>
      <c r="AS2776" s="15">
        <v>0</v>
      </c>
      <c r="AT2776" s="15">
        <f t="shared" si="217"/>
        <v>0</v>
      </c>
      <c r="AU2776" s="15">
        <v>0</v>
      </c>
      <c r="AV2776" s="15">
        <v>0</v>
      </c>
      <c r="AW2776" s="15">
        <v>0</v>
      </c>
      <c r="AX2776" s="15">
        <v>0</v>
      </c>
      <c r="AY2776" s="15">
        <v>0</v>
      </c>
      <c r="AZ2776" s="15">
        <v>0</v>
      </c>
      <c r="BA2776" s="15">
        <v>0</v>
      </c>
      <c r="BB2776" s="15">
        <v>0</v>
      </c>
      <c r="BC2776" s="15">
        <v>0</v>
      </c>
      <c r="BD2776" s="15">
        <v>0</v>
      </c>
      <c r="BE2776" s="15">
        <v>0</v>
      </c>
      <c r="BF2776" s="15">
        <v>0</v>
      </c>
      <c r="BG2776" s="15">
        <f t="shared" si="218"/>
        <v>0</v>
      </c>
      <c r="BH2776" t="str">
        <f t="shared" si="219"/>
        <v>MEPCOTRANS</v>
      </c>
      <c r="BI2776" t="str">
        <f>VLOOKUP(BH2776,[2]Summary!$C$29:$C$56,1,0)</f>
        <v>MEPCOTrans</v>
      </c>
      <c r="BJ2776" s="16">
        <v>43831</v>
      </c>
    </row>
    <row r="2777" spans="1:62" x14ac:dyDescent="0.25">
      <c r="A2777" s="13" t="s">
        <v>5642</v>
      </c>
      <c r="B2777" s="13" t="s">
        <v>777</v>
      </c>
      <c r="C2777" t="s">
        <v>1263</v>
      </c>
      <c r="D2777" t="s">
        <v>599</v>
      </c>
      <c r="E2777" t="s">
        <v>301</v>
      </c>
      <c r="F2777" s="13" t="s">
        <v>33</v>
      </c>
      <c r="H2777" s="15">
        <v>0</v>
      </c>
      <c r="I2777" s="15">
        <v>0</v>
      </c>
      <c r="J2777" s="15">
        <v>0</v>
      </c>
      <c r="K2777" s="15">
        <v>0</v>
      </c>
      <c r="L2777" s="15">
        <v>2517.7988700000001</v>
      </c>
      <c r="M2777" s="15">
        <v>-1674.3209999999999</v>
      </c>
      <c r="N2777" s="15">
        <v>1696.81438</v>
      </c>
      <c r="O2777" s="15">
        <v>-24.52656</v>
      </c>
      <c r="P2777" s="15">
        <v>0</v>
      </c>
      <c r="Q2777" s="15">
        <v>0</v>
      </c>
      <c r="R2777" s="15">
        <v>0</v>
      </c>
      <c r="S2777" s="15">
        <v>0</v>
      </c>
      <c r="T2777" s="15">
        <f t="shared" si="215"/>
        <v>2515.7656900000006</v>
      </c>
      <c r="U2777" s="15">
        <v>0</v>
      </c>
      <c r="V2777" s="15">
        <v>0</v>
      </c>
      <c r="W2777" s="15">
        <v>0</v>
      </c>
      <c r="X2777" s="15">
        <v>-183.73814000000002</v>
      </c>
      <c r="Y2777" s="15">
        <v>77.908029999999997</v>
      </c>
      <c r="Z2777" s="15">
        <v>0</v>
      </c>
      <c r="AA2777" s="15">
        <v>0</v>
      </c>
      <c r="AB2777" s="15">
        <v>0</v>
      </c>
      <c r="AC2777" s="15">
        <v>24.892439999999997</v>
      </c>
      <c r="AD2777" s="15">
        <v>-8.8109999999999994E-2</v>
      </c>
      <c r="AE2777" s="15">
        <v>0</v>
      </c>
      <c r="AF2777" s="15">
        <v>0</v>
      </c>
      <c r="AG2777" s="15">
        <f t="shared" si="216"/>
        <v>-81.025780000000026</v>
      </c>
      <c r="AH2777" s="15">
        <v>0</v>
      </c>
      <c r="AI2777" s="15">
        <v>0</v>
      </c>
      <c r="AJ2777" s="15">
        <v>0</v>
      </c>
      <c r="AK2777" s="15">
        <v>0</v>
      </c>
      <c r="AL2777" s="15">
        <v>0</v>
      </c>
      <c r="AM2777" s="15">
        <v>0</v>
      </c>
      <c r="AN2777" s="15">
        <v>0</v>
      </c>
      <c r="AO2777" s="15">
        <v>103.77735999999999</v>
      </c>
      <c r="AP2777" s="15">
        <v>-69.344009999999997</v>
      </c>
      <c r="AQ2777" s="15">
        <v>0</v>
      </c>
      <c r="AR2777" s="15">
        <v>155.10900000000001</v>
      </c>
      <c r="AS2777" s="15">
        <v>-1.0000000000000001E-5</v>
      </c>
      <c r="AT2777" s="15">
        <f t="shared" si="217"/>
        <v>189.54234</v>
      </c>
      <c r="AU2777" s="15">
        <v>0</v>
      </c>
      <c r="AV2777" s="15">
        <v>0</v>
      </c>
      <c r="AW2777" s="15">
        <v>-0.373</v>
      </c>
      <c r="AX2777" s="15">
        <v>0</v>
      </c>
      <c r="AY2777" s="15">
        <v>0</v>
      </c>
      <c r="AZ2777" s="15">
        <v>0</v>
      </c>
      <c r="BA2777" s="15">
        <v>0</v>
      </c>
      <c r="BB2777" s="15">
        <v>0</v>
      </c>
      <c r="BC2777" s="15">
        <v>0</v>
      </c>
      <c r="BD2777" s="15">
        <v>0</v>
      </c>
      <c r="BE2777" s="15">
        <v>0</v>
      </c>
      <c r="BF2777" s="15">
        <v>0</v>
      </c>
      <c r="BG2777" s="15">
        <f t="shared" si="218"/>
        <v>-0.373</v>
      </c>
      <c r="BH2777" t="str">
        <f t="shared" si="219"/>
        <v>NYSEGCommon</v>
      </c>
      <c r="BI2777" t="str">
        <f>VLOOKUP(BH2777,[2]Summary!$C$29:$C$56,1,0)</f>
        <v>NYSEGCommon</v>
      </c>
      <c r="BJ2777" s="16">
        <v>44287</v>
      </c>
    </row>
    <row r="2778" spans="1:62" x14ac:dyDescent="0.25">
      <c r="A2778" s="13" t="s">
        <v>5643</v>
      </c>
      <c r="B2778" s="13" t="s">
        <v>5644</v>
      </c>
      <c r="C2778" t="s">
        <v>5645</v>
      </c>
      <c r="D2778" t="s">
        <v>599</v>
      </c>
      <c r="E2778" t="s">
        <v>475</v>
      </c>
      <c r="F2778" s="13" t="s">
        <v>426</v>
      </c>
      <c r="H2778" s="15">
        <v>3.4399999999999999E-3</v>
      </c>
      <c r="I2778" s="15">
        <v>3.1099999999999999E-3</v>
      </c>
      <c r="J2778" s="15">
        <v>1.8399999999999998E-3</v>
      </c>
      <c r="K2778" s="15">
        <v>2.7899999999999999E-3</v>
      </c>
      <c r="L2778" s="15">
        <v>-1.6700000000000005E-3</v>
      </c>
      <c r="M2778" s="15">
        <v>2.5599999999999998E-3</v>
      </c>
      <c r="N2778" s="15">
        <v>2.0699999999999998E-3</v>
      </c>
      <c r="O2778" s="15">
        <v>2.0699999999999998E-3</v>
      </c>
      <c r="P2778" s="15">
        <v>3.2299999999999998E-3</v>
      </c>
      <c r="Q2778" s="15">
        <v>2.2100000000000002E-3</v>
      </c>
      <c r="R2778" s="15">
        <v>2.1299999999999999E-3</v>
      </c>
      <c r="S2778" s="15">
        <v>2.2100000000000002E-3</v>
      </c>
      <c r="T2778" s="15">
        <f t="shared" si="215"/>
        <v>2.5989999999999996E-2</v>
      </c>
      <c r="U2778" s="15">
        <v>2.2799999999999999E-3</v>
      </c>
      <c r="V2778" s="15">
        <v>2.0600000000000002E-3</v>
      </c>
      <c r="W2778" s="15">
        <v>7.1200000000000005E-3</v>
      </c>
      <c r="X2778" s="15">
        <v>4.45E-3</v>
      </c>
      <c r="Y2778" s="15">
        <v>4.1099999999999999E-3</v>
      </c>
      <c r="Z2778" s="15">
        <v>3.9799999999999992E-3</v>
      </c>
      <c r="AA2778" s="15">
        <v>4.1099999999999999E-3</v>
      </c>
      <c r="AB2778" s="15">
        <v>4.1099999999999999E-3</v>
      </c>
      <c r="AC2778" s="15">
        <v>3.9799999999999992E-3</v>
      </c>
      <c r="AD2778" s="15">
        <v>4.1099999999999999E-3</v>
      </c>
      <c r="AE2778" s="15">
        <v>3.9799999999999992E-3</v>
      </c>
      <c r="AF2778" s="15">
        <v>3.0400000000000002E-3</v>
      </c>
      <c r="AG2778" s="15">
        <f t="shared" si="216"/>
        <v>4.7329999999999997E-2</v>
      </c>
      <c r="AH2778" s="15">
        <v>4.2399999999999998E-3</v>
      </c>
      <c r="AI2778" s="15">
        <v>3.9699999999999996E-3</v>
      </c>
      <c r="AJ2778" s="15">
        <v>2E-3</v>
      </c>
      <c r="AK2778" s="15">
        <v>3.3600000000000001E-3</v>
      </c>
      <c r="AL2778" s="15">
        <v>4.2300000000000003E-3</v>
      </c>
      <c r="AM2778" s="15">
        <v>3.7699999999999999E-3</v>
      </c>
      <c r="AN2778" s="15">
        <v>5.1899999999999993E-3</v>
      </c>
      <c r="AO2778" s="15">
        <v>4.0300000000000006E-3</v>
      </c>
      <c r="AP2778" s="15">
        <v>3.9000000000000003E-3</v>
      </c>
      <c r="AQ2778" s="15">
        <v>4.0300000000000006E-3</v>
      </c>
      <c r="AR2778" s="15">
        <v>3.9000000000000003E-3</v>
      </c>
      <c r="AS2778" s="15">
        <v>4.4299999999999999E-3</v>
      </c>
      <c r="AT2778" s="15">
        <f t="shared" si="217"/>
        <v>4.7049999999999995E-2</v>
      </c>
      <c r="AU2778" s="15">
        <v>4.1399998664855961E-3</v>
      </c>
      <c r="AV2778" s="15">
        <v>3.7499999999999999E-3</v>
      </c>
      <c r="AW2778" s="15">
        <v>6.1500000953674319E-3</v>
      </c>
      <c r="AX2778" s="15">
        <v>4.6799998283386232E-3</v>
      </c>
      <c r="AY2778" s="15">
        <v>4.320000171661377E-3</v>
      </c>
      <c r="AZ2778" s="15">
        <v>4.5399999618530272E-3</v>
      </c>
      <c r="BA2778" s="15">
        <v>4.690000057220459E-3</v>
      </c>
      <c r="BB2778" s="15">
        <v>4.690000057220459E-3</v>
      </c>
      <c r="BC2778" s="15">
        <v>4.9099998474121092E-3</v>
      </c>
      <c r="BD2778" s="15">
        <v>0</v>
      </c>
      <c r="BE2778" s="15">
        <v>0</v>
      </c>
      <c r="BF2778" s="15">
        <v>0</v>
      </c>
      <c r="BG2778" s="15">
        <f t="shared" si="218"/>
        <v>4.1869999885559082E-2</v>
      </c>
      <c r="BH2778" t="str">
        <f t="shared" si="219"/>
        <v>NYSEGGas</v>
      </c>
      <c r="BI2778" t="str">
        <f>VLOOKUP(BH2778,[2]Summary!$C$29:$C$56,1,0)</f>
        <v>NYSEGGas</v>
      </c>
      <c r="BJ2778" s="16">
        <v>44470</v>
      </c>
    </row>
    <row r="2779" spans="1:62" x14ac:dyDescent="0.25">
      <c r="A2779" s="13" t="s">
        <v>5646</v>
      </c>
      <c r="B2779" s="13" t="s">
        <v>777</v>
      </c>
      <c r="C2779" t="s">
        <v>1263</v>
      </c>
      <c r="D2779" t="s">
        <v>596</v>
      </c>
      <c r="E2779" t="s">
        <v>301</v>
      </c>
      <c r="F2779" s="13" t="s">
        <v>33</v>
      </c>
      <c r="H2779" s="15">
        <v>0</v>
      </c>
      <c r="I2779" s="15">
        <v>0</v>
      </c>
      <c r="J2779" s="15">
        <v>0</v>
      </c>
      <c r="K2779" s="15">
        <v>0</v>
      </c>
      <c r="L2779" s="15">
        <v>0</v>
      </c>
      <c r="M2779" s="15">
        <v>445.33215000000001</v>
      </c>
      <c r="N2779" s="15">
        <v>892.36748</v>
      </c>
      <c r="O2779" s="15">
        <v>0</v>
      </c>
      <c r="P2779" s="15">
        <v>0</v>
      </c>
      <c r="Q2779" s="15">
        <v>0</v>
      </c>
      <c r="R2779" s="15">
        <v>0</v>
      </c>
      <c r="S2779" s="15">
        <v>0</v>
      </c>
      <c r="T2779" s="15">
        <f t="shared" si="215"/>
        <v>1337.6996300000001</v>
      </c>
      <c r="U2779" s="15">
        <v>0</v>
      </c>
      <c r="V2779" s="15">
        <v>0</v>
      </c>
      <c r="W2779" s="15">
        <v>0</v>
      </c>
      <c r="X2779" s="15">
        <v>0</v>
      </c>
      <c r="Y2779" s="15">
        <v>-36.132510000000003</v>
      </c>
      <c r="Z2779" s="15">
        <v>0</v>
      </c>
      <c r="AA2779" s="15">
        <v>0</v>
      </c>
      <c r="AB2779" s="15">
        <v>0</v>
      </c>
      <c r="AC2779" s="15">
        <v>12.522080000000001</v>
      </c>
      <c r="AD2779" s="15">
        <v>-2.8410000000000001E-2</v>
      </c>
      <c r="AE2779" s="15">
        <v>0</v>
      </c>
      <c r="AF2779" s="15">
        <v>0</v>
      </c>
      <c r="AG2779" s="15">
        <f t="shared" si="216"/>
        <v>-23.638840000000002</v>
      </c>
      <c r="AH2779" s="15">
        <v>0</v>
      </c>
      <c r="AI2779" s="15">
        <v>0</v>
      </c>
      <c r="AJ2779" s="15">
        <v>0</v>
      </c>
      <c r="AK2779" s="15">
        <v>-31.768969999999996</v>
      </c>
      <c r="AL2779" s="15">
        <v>18.71312</v>
      </c>
      <c r="AM2779" s="15">
        <v>0</v>
      </c>
      <c r="AN2779" s="15">
        <v>0</v>
      </c>
      <c r="AO2779" s="15">
        <v>0</v>
      </c>
      <c r="AP2779" s="15">
        <v>0</v>
      </c>
      <c r="AQ2779" s="15">
        <v>0</v>
      </c>
      <c r="AR2779" s="15">
        <v>17.259509999999999</v>
      </c>
      <c r="AS2779" s="15">
        <v>11.908200000000001</v>
      </c>
      <c r="AT2779" s="15">
        <f t="shared" si="217"/>
        <v>16.111860000000004</v>
      </c>
      <c r="AU2779" s="15">
        <v>0</v>
      </c>
      <c r="AV2779" s="15">
        <v>0</v>
      </c>
      <c r="AW2779" s="15">
        <v>-2.157</v>
      </c>
      <c r="AX2779" s="15">
        <v>0</v>
      </c>
      <c r="AY2779" s="15">
        <v>0</v>
      </c>
      <c r="AZ2779" s="15">
        <v>0</v>
      </c>
      <c r="BA2779" s="15">
        <v>0</v>
      </c>
      <c r="BB2779" s="15">
        <v>0</v>
      </c>
      <c r="BC2779" s="15">
        <v>0</v>
      </c>
      <c r="BD2779" s="15">
        <v>0</v>
      </c>
      <c r="BE2779" s="15">
        <v>0</v>
      </c>
      <c r="BF2779" s="15">
        <v>0</v>
      </c>
      <c r="BG2779" s="15">
        <f t="shared" si="218"/>
        <v>-2.157</v>
      </c>
      <c r="BH2779" t="str">
        <f t="shared" si="219"/>
        <v>RGECommon</v>
      </c>
      <c r="BI2779" t="str">
        <f>VLOOKUP(BH2779,[2]Summary!$C$29:$C$56,1,0)</f>
        <v>RGECommon</v>
      </c>
      <c r="BJ2779" s="16">
        <v>44287</v>
      </c>
    </row>
    <row r="2780" spans="1:62" x14ac:dyDescent="0.25">
      <c r="A2780" s="13" t="s">
        <v>5647</v>
      </c>
      <c r="B2780" s="13" t="s">
        <v>777</v>
      </c>
      <c r="C2780" t="s">
        <v>1263</v>
      </c>
      <c r="D2780" t="s">
        <v>595</v>
      </c>
      <c r="E2780" t="s">
        <v>301</v>
      </c>
      <c r="F2780" s="13" t="s">
        <v>33</v>
      </c>
      <c r="H2780" s="15">
        <v>0</v>
      </c>
      <c r="I2780" s="15">
        <v>0</v>
      </c>
      <c r="J2780" s="15">
        <v>0</v>
      </c>
      <c r="K2780" s="15">
        <v>0</v>
      </c>
      <c r="L2780" s="15">
        <v>1190.7324099999998</v>
      </c>
      <c r="M2780" s="15">
        <v>-791.82983999999999</v>
      </c>
      <c r="N2780" s="15">
        <v>801.85608999999999</v>
      </c>
      <c r="O2780" s="15">
        <v>-29.975799999999996</v>
      </c>
      <c r="P2780" s="15">
        <v>0</v>
      </c>
      <c r="Q2780" s="15">
        <v>0</v>
      </c>
      <c r="R2780" s="15">
        <v>0</v>
      </c>
      <c r="S2780" s="15">
        <v>0</v>
      </c>
      <c r="T2780" s="15">
        <f t="shared" si="215"/>
        <v>1170.78286</v>
      </c>
      <c r="U2780" s="15">
        <v>0</v>
      </c>
      <c r="V2780" s="15">
        <v>0</v>
      </c>
      <c r="W2780" s="15">
        <v>0</v>
      </c>
      <c r="X2780" s="15">
        <v>-67.060240000000007</v>
      </c>
      <c r="Y2780" s="15">
        <v>26.298470000000002</v>
      </c>
      <c r="Z2780" s="15">
        <v>-20.741349999999997</v>
      </c>
      <c r="AA2780" s="15">
        <v>0</v>
      </c>
      <c r="AB2780" s="15">
        <v>0</v>
      </c>
      <c r="AC2780" s="15">
        <v>12.92775</v>
      </c>
      <c r="AD2780" s="15">
        <v>-3.755E-2</v>
      </c>
      <c r="AE2780" s="15">
        <v>0</v>
      </c>
      <c r="AF2780" s="15">
        <v>0</v>
      </c>
      <c r="AG2780" s="15">
        <f t="shared" si="216"/>
        <v>-48.61292000000001</v>
      </c>
      <c r="AH2780" s="15">
        <v>0</v>
      </c>
      <c r="AI2780" s="15">
        <v>0</v>
      </c>
      <c r="AJ2780" s="15">
        <v>0</v>
      </c>
      <c r="AK2780" s="15">
        <v>-10.15831</v>
      </c>
      <c r="AL2780" s="15">
        <v>2.07172</v>
      </c>
      <c r="AM2780" s="15">
        <v>16.383189999999999</v>
      </c>
      <c r="AN2780" s="15">
        <v>0</v>
      </c>
      <c r="AO2780" s="15">
        <v>0</v>
      </c>
      <c r="AP2780" s="15">
        <v>0</v>
      </c>
      <c r="AQ2780" s="15">
        <v>0</v>
      </c>
      <c r="AR2780" s="15">
        <v>10.439170000000001</v>
      </c>
      <c r="AS2780" s="15">
        <v>0</v>
      </c>
      <c r="AT2780" s="15">
        <f t="shared" si="217"/>
        <v>18.735769999999999</v>
      </c>
      <c r="AU2780" s="15">
        <v>0</v>
      </c>
      <c r="AV2780" s="15">
        <v>0</v>
      </c>
      <c r="AW2780" s="15">
        <v>-10.439</v>
      </c>
      <c r="AX2780" s="15">
        <v>0</v>
      </c>
      <c r="AY2780" s="15">
        <v>0</v>
      </c>
      <c r="AZ2780" s="15">
        <v>0</v>
      </c>
      <c r="BA2780" s="15">
        <v>0</v>
      </c>
      <c r="BB2780" s="15">
        <v>0</v>
      </c>
      <c r="BC2780" s="15">
        <v>0</v>
      </c>
      <c r="BD2780" s="15">
        <v>0</v>
      </c>
      <c r="BE2780" s="15">
        <v>0</v>
      </c>
      <c r="BF2780" s="15">
        <v>0</v>
      </c>
      <c r="BG2780" s="15">
        <f t="shared" si="218"/>
        <v>-10.439</v>
      </c>
      <c r="BH2780" t="str">
        <f t="shared" si="219"/>
        <v>CMPCommon</v>
      </c>
      <c r="BI2780" t="str">
        <f>VLOOKUP(BH2780,[2]Summary!$C$29:$C$56,1,0)</f>
        <v>CMPCommon</v>
      </c>
      <c r="BJ2780" s="16">
        <v>44287</v>
      </c>
    </row>
    <row r="2781" spans="1:62" x14ac:dyDescent="0.25">
      <c r="A2781" s="13" t="s">
        <v>5648</v>
      </c>
      <c r="B2781" s="13" t="s">
        <v>3123</v>
      </c>
      <c r="C2781" t="s">
        <v>3124</v>
      </c>
      <c r="D2781" t="s">
        <v>596</v>
      </c>
      <c r="E2781" t="s">
        <v>35</v>
      </c>
      <c r="F2781" s="13" t="s">
        <v>20</v>
      </c>
      <c r="H2781" s="15">
        <v>1.4775199999999999</v>
      </c>
      <c r="I2781" s="15">
        <v>1.3345400000000001</v>
      </c>
      <c r="J2781" s="15">
        <v>1.7795099999999999</v>
      </c>
      <c r="K2781" s="15">
        <v>1.5305199999999999</v>
      </c>
      <c r="L2781" s="15">
        <v>1.5815399999999999</v>
      </c>
      <c r="M2781" s="15">
        <v>2.4138999999999999</v>
      </c>
      <c r="N2781" s="15">
        <v>1.7328400000000002</v>
      </c>
      <c r="O2781" s="15">
        <v>1.7328400000000002</v>
      </c>
      <c r="P2781" s="15">
        <v>2.0516799999999997</v>
      </c>
      <c r="Q2781" s="15">
        <v>1.7753899999999998</v>
      </c>
      <c r="R2781" s="15">
        <v>1.7181199999999999</v>
      </c>
      <c r="S2781" s="15">
        <v>1.7753899999999998</v>
      </c>
      <c r="T2781" s="15">
        <f t="shared" si="215"/>
        <v>20.903790000000001</v>
      </c>
      <c r="U2781" s="15">
        <v>1.90872</v>
      </c>
      <c r="V2781" s="15">
        <v>1.72401</v>
      </c>
      <c r="W2781" s="15">
        <v>1.9677500000000001</v>
      </c>
      <c r="X2781" s="15">
        <v>1.86683</v>
      </c>
      <c r="Y2781" s="15">
        <v>1.5629999999999998E-2</v>
      </c>
      <c r="Z2781" s="15">
        <v>0</v>
      </c>
      <c r="AA2781" s="15">
        <v>0</v>
      </c>
      <c r="AB2781" s="15">
        <v>0</v>
      </c>
      <c r="AC2781" s="15">
        <v>0</v>
      </c>
      <c r="AD2781" s="15">
        <v>0</v>
      </c>
      <c r="AE2781" s="15">
        <v>0</v>
      </c>
      <c r="AF2781" s="15">
        <v>0</v>
      </c>
      <c r="AG2781" s="15">
        <f t="shared" si="216"/>
        <v>7.4829400000000001</v>
      </c>
      <c r="AH2781" s="15">
        <v>0</v>
      </c>
      <c r="AI2781" s="15">
        <v>0</v>
      </c>
      <c r="AJ2781" s="15">
        <v>0</v>
      </c>
      <c r="AK2781" s="15">
        <v>0</v>
      </c>
      <c r="AL2781" s="15">
        <v>0</v>
      </c>
      <c r="AM2781" s="15">
        <v>0</v>
      </c>
      <c r="AN2781" s="15">
        <v>0</v>
      </c>
      <c r="AO2781" s="15">
        <v>0</v>
      </c>
      <c r="AP2781" s="15">
        <v>0</v>
      </c>
      <c r="AQ2781" s="15">
        <v>0</v>
      </c>
      <c r="AR2781" s="15">
        <v>0</v>
      </c>
      <c r="AS2781" s="15">
        <v>0</v>
      </c>
      <c r="AT2781" s="15">
        <f t="shared" si="217"/>
        <v>0</v>
      </c>
      <c r="AU2781" s="15">
        <v>0</v>
      </c>
      <c r="AV2781" s="15">
        <v>0</v>
      </c>
      <c r="AW2781" s="15">
        <v>0</v>
      </c>
      <c r="AX2781" s="15">
        <v>0</v>
      </c>
      <c r="AY2781" s="15">
        <v>0</v>
      </c>
      <c r="AZ2781" s="15">
        <v>0</v>
      </c>
      <c r="BA2781" s="15">
        <v>0</v>
      </c>
      <c r="BB2781" s="15">
        <v>0</v>
      </c>
      <c r="BC2781" s="15">
        <v>0</v>
      </c>
      <c r="BD2781" s="15">
        <v>0</v>
      </c>
      <c r="BE2781" s="15">
        <v>0</v>
      </c>
      <c r="BF2781" s="15">
        <v>0</v>
      </c>
      <c r="BG2781" s="15">
        <f t="shared" si="218"/>
        <v>0</v>
      </c>
      <c r="BH2781" t="str">
        <f t="shared" si="219"/>
        <v>RGETRANS</v>
      </c>
      <c r="BI2781" t="str">
        <f>VLOOKUP(BH2781,[2]Summary!$C$29:$C$56,1,0)</f>
        <v>RGETrans</v>
      </c>
      <c r="BJ2781" s="16">
        <v>43831</v>
      </c>
    </row>
    <row r="2782" spans="1:62" x14ac:dyDescent="0.25">
      <c r="A2782" s="13" t="s">
        <v>5649</v>
      </c>
      <c r="B2782" s="13" t="s">
        <v>5650</v>
      </c>
      <c r="C2782" t="s">
        <v>5651</v>
      </c>
      <c r="D2782" t="s">
        <v>596</v>
      </c>
      <c r="E2782" t="s">
        <v>597</v>
      </c>
      <c r="F2782" s="13" t="s">
        <v>588</v>
      </c>
      <c r="H2782" s="15">
        <v>-1.7999999999999998E-4</v>
      </c>
      <c r="I2782" s="15">
        <v>-1.6000000000000001E-4</v>
      </c>
      <c r="J2782" s="15">
        <v>-2.1000000000000001E-4</v>
      </c>
      <c r="K2782" s="15">
        <v>-1.7999999999999998E-4</v>
      </c>
      <c r="L2782" s="15">
        <v>-1.9000000000000001E-4</v>
      </c>
      <c r="M2782" s="15">
        <v>-3.0000000000000003E-4</v>
      </c>
      <c r="N2782" s="15">
        <v>-2.0999999999999998E-4</v>
      </c>
      <c r="O2782" s="15">
        <v>-2.0999999999999998E-4</v>
      </c>
      <c r="P2782" s="15">
        <v>-2.3000000000000001E-4</v>
      </c>
      <c r="Q2782" s="15">
        <v>-2.0999999999999998E-4</v>
      </c>
      <c r="R2782" s="15">
        <v>-2.0999999999999998E-4</v>
      </c>
      <c r="S2782" s="15">
        <v>-2.0999999999999998E-4</v>
      </c>
      <c r="T2782" s="15">
        <f t="shared" si="215"/>
        <v>-2.5000000000000001E-3</v>
      </c>
      <c r="U2782" s="15">
        <v>-2.3000000000000001E-4</v>
      </c>
      <c r="V2782" s="15">
        <v>-2.0999999999999998E-4</v>
      </c>
      <c r="W2782" s="15">
        <v>-2.3000000000000001E-4</v>
      </c>
      <c r="X2782" s="15">
        <v>-2.2000000000000001E-4</v>
      </c>
      <c r="Y2782" s="15">
        <v>-2.3000000000000001E-4</v>
      </c>
      <c r="Z2782" s="15">
        <v>-2.2000000000000001E-4</v>
      </c>
      <c r="AA2782" s="15">
        <v>-2.3000000000000001E-4</v>
      </c>
      <c r="AB2782" s="15">
        <v>-2.3000000000000001E-4</v>
      </c>
      <c r="AC2782" s="15">
        <v>-2.2000000000000001E-4</v>
      </c>
      <c r="AD2782" s="15">
        <v>-2.3000000000000001E-4</v>
      </c>
      <c r="AE2782" s="15">
        <v>-2.2000000000000001E-4</v>
      </c>
      <c r="AF2782" s="15">
        <v>-2.3000000000000001E-4</v>
      </c>
      <c r="AG2782" s="15">
        <f t="shared" si="216"/>
        <v>-2.7000000000000006E-3</v>
      </c>
      <c r="AH2782" s="15">
        <v>-2.4000000000000001E-4</v>
      </c>
      <c r="AI2782" s="15">
        <v>-2.3000000000000001E-4</v>
      </c>
      <c r="AJ2782" s="15">
        <v>-2.3999999999999998E-4</v>
      </c>
      <c r="AK2782" s="15">
        <v>-2.3000000000000001E-4</v>
      </c>
      <c r="AL2782" s="15">
        <v>-1.9000000000000001E-4</v>
      </c>
      <c r="AM2782" s="15">
        <v>-2.3000000000000001E-4</v>
      </c>
      <c r="AN2782" s="15">
        <v>-4.0000000000000002E-4</v>
      </c>
      <c r="AO2782" s="15">
        <v>-2.6000000000000003E-4</v>
      </c>
      <c r="AP2782" s="15">
        <v>-2.5000000000000001E-4</v>
      </c>
      <c r="AQ2782" s="15">
        <v>-2.6000000000000003E-4</v>
      </c>
      <c r="AR2782" s="15">
        <v>-2.5000000000000001E-4</v>
      </c>
      <c r="AS2782" s="15">
        <v>-2.6000000000000003E-4</v>
      </c>
      <c r="AT2782" s="15">
        <f t="shared" si="217"/>
        <v>-3.0400000000000002E-3</v>
      </c>
      <c r="AU2782" s="15">
        <v>-2.5999999046325684E-4</v>
      </c>
      <c r="AV2782" s="15">
        <v>-2.3999999463558198E-4</v>
      </c>
      <c r="AW2782" s="15">
        <v>-2.800000011920929E-4</v>
      </c>
      <c r="AX2782" s="15">
        <v>-2.5999999046325684E-4</v>
      </c>
      <c r="AY2782" s="15">
        <v>-2.7000001072883606E-4</v>
      </c>
      <c r="AZ2782" s="15">
        <v>-2.5999999046325684E-4</v>
      </c>
      <c r="BA2782" s="15">
        <v>-2.7000001072883606E-4</v>
      </c>
      <c r="BB2782" s="15">
        <v>-2.7000001072883606E-4</v>
      </c>
      <c r="BC2782" s="15">
        <v>-2.1999999880790712E-4</v>
      </c>
      <c r="BD2782" s="15">
        <v>0</v>
      </c>
      <c r="BE2782" s="15">
        <v>0</v>
      </c>
      <c r="BF2782" s="15">
        <v>0</v>
      </c>
      <c r="BG2782" s="15">
        <f t="shared" si="218"/>
        <v>-2.329999998211861E-3</v>
      </c>
      <c r="BH2782" t="str">
        <f t="shared" si="219"/>
        <v>RGEGen</v>
      </c>
      <c r="BI2782" t="str">
        <f>VLOOKUP(BH2782,[2]Summary!$C$29:$C$56,1,0)</f>
        <v>RGEGen</v>
      </c>
      <c r="BJ2782" s="16">
        <v>44470</v>
      </c>
    </row>
    <row r="2783" spans="1:62" x14ac:dyDescent="0.25">
      <c r="A2783" s="13" t="s">
        <v>5652</v>
      </c>
      <c r="B2783" s="13" t="s">
        <v>5653</v>
      </c>
      <c r="C2783" t="s">
        <v>5654</v>
      </c>
      <c r="D2783" t="s">
        <v>596</v>
      </c>
      <c r="E2783" t="s">
        <v>19</v>
      </c>
      <c r="F2783" s="13" t="s">
        <v>20</v>
      </c>
      <c r="H2783" s="15">
        <v>4.2128800000000002</v>
      </c>
      <c r="I2783" s="15">
        <v>3.80518</v>
      </c>
      <c r="J2783" s="15">
        <v>5.0739400000000003</v>
      </c>
      <c r="K2783" s="15">
        <v>4.3639899999999994</v>
      </c>
      <c r="L2783" s="15">
        <v>4.5094700000000003</v>
      </c>
      <c r="M2783" s="15">
        <v>6.8827700000000007</v>
      </c>
      <c r="N2783" s="15">
        <v>4.9408599999999998</v>
      </c>
      <c r="O2783" s="15">
        <v>4.9408599999999998</v>
      </c>
      <c r="P2783" s="15">
        <v>5.8499599999999994</v>
      </c>
      <c r="Q2783" s="15">
        <v>5.0621900000000002</v>
      </c>
      <c r="R2783" s="15">
        <v>4.8988900000000006</v>
      </c>
      <c r="S2783" s="15">
        <v>5.0621900000000002</v>
      </c>
      <c r="T2783" s="15">
        <f t="shared" si="215"/>
        <v>59.603180000000002</v>
      </c>
      <c r="U2783" s="15">
        <v>5.4423600000000008</v>
      </c>
      <c r="V2783" s="15">
        <v>4.91568</v>
      </c>
      <c r="W2783" s="15">
        <v>5.6106999999999996</v>
      </c>
      <c r="X2783" s="15">
        <v>5.3228900000000001</v>
      </c>
      <c r="Y2783" s="15">
        <v>5.5003499999999992</v>
      </c>
      <c r="Z2783" s="15">
        <v>5.3228900000000001</v>
      </c>
      <c r="AA2783" s="15">
        <v>5.5003499999999992</v>
      </c>
      <c r="AB2783" s="15">
        <v>5.5003499999999992</v>
      </c>
      <c r="AC2783" s="15">
        <v>5.3228900000000001</v>
      </c>
      <c r="AD2783" s="15">
        <v>5.5003499999999992</v>
      </c>
      <c r="AE2783" s="15">
        <v>5.3228900000000001</v>
      </c>
      <c r="AF2783" s="15">
        <v>5.5003499999999992</v>
      </c>
      <c r="AG2783" s="15">
        <f t="shared" si="216"/>
        <v>64.762050000000002</v>
      </c>
      <c r="AH2783" s="15">
        <v>5.917819999999999</v>
      </c>
      <c r="AI2783" s="15">
        <v>5.5360100000000001</v>
      </c>
      <c r="AJ2783" s="15">
        <v>5.5516099999999993</v>
      </c>
      <c r="AK2783" s="15">
        <v>5.6061900000000007</v>
      </c>
      <c r="AL2783" s="15">
        <v>4.3020800000000001</v>
      </c>
      <c r="AM2783" s="15">
        <v>6.0443400000000009</v>
      </c>
      <c r="AN2783" s="15">
        <v>9.5033599999999989</v>
      </c>
      <c r="AO2783" s="15">
        <v>6.2764599999999993</v>
      </c>
      <c r="AP2783" s="15">
        <v>6.0740099999999995</v>
      </c>
      <c r="AQ2783" s="15">
        <v>6.2764599999999993</v>
      </c>
      <c r="AR2783" s="15">
        <v>6.0740099999999995</v>
      </c>
      <c r="AS2783" s="15">
        <v>6.2764599999999993</v>
      </c>
      <c r="AT2783" s="15">
        <f t="shared" si="217"/>
        <v>73.438810000000004</v>
      </c>
      <c r="AU2783" s="15">
        <v>6.15543017578125</v>
      </c>
      <c r="AV2783" s="15">
        <v>5.5597597656250004</v>
      </c>
      <c r="AW2783" s="15">
        <v>7.1097001953124996</v>
      </c>
      <c r="AX2783" s="15">
        <v>6.2909902343750002</v>
      </c>
      <c r="AY2783" s="15">
        <v>6.4757001953125002</v>
      </c>
      <c r="AZ2783" s="15">
        <v>6.2828398437499997</v>
      </c>
      <c r="BA2783" s="15">
        <v>6.4922700195312499</v>
      </c>
      <c r="BB2783" s="15">
        <v>6.4922700195312499</v>
      </c>
      <c r="BC2783" s="15">
        <v>4.7133100585937502</v>
      </c>
      <c r="BD2783" s="15">
        <v>0</v>
      </c>
      <c r="BE2783" s="15">
        <v>0</v>
      </c>
      <c r="BF2783" s="15">
        <v>0</v>
      </c>
      <c r="BG2783" s="15">
        <f t="shared" si="218"/>
        <v>55.57227050781249</v>
      </c>
      <c r="BH2783" t="str">
        <f t="shared" si="219"/>
        <v>RGEDIST</v>
      </c>
      <c r="BI2783" t="str">
        <f>VLOOKUP(BH2783,[2]Summary!$C$29:$C$56,1,0)</f>
        <v>RGEDist</v>
      </c>
      <c r="BJ2783" s="16">
        <v>44470</v>
      </c>
    </row>
    <row r="2784" spans="1:62" x14ac:dyDescent="0.25">
      <c r="A2784" s="13" t="s">
        <v>5655</v>
      </c>
      <c r="B2784" s="13" t="s">
        <v>5656</v>
      </c>
      <c r="C2784" t="s">
        <v>5657</v>
      </c>
      <c r="D2784" t="s">
        <v>596</v>
      </c>
      <c r="E2784" t="s">
        <v>19</v>
      </c>
      <c r="F2784" s="13" t="s">
        <v>101</v>
      </c>
      <c r="H2784" s="15">
        <v>4.2461199999999995</v>
      </c>
      <c r="I2784" s="15">
        <v>3.8352200000000001</v>
      </c>
      <c r="J2784" s="15">
        <v>5.1139700000000001</v>
      </c>
      <c r="K2784" s="15">
        <v>4.3984399999999999</v>
      </c>
      <c r="L2784" s="15">
        <v>4.5450499999999989</v>
      </c>
      <c r="M2784" s="15">
        <v>6.9371599999999995</v>
      </c>
      <c r="N2784" s="15">
        <v>4.9798599999999995</v>
      </c>
      <c r="O2784" s="15">
        <v>4.9798599999999995</v>
      </c>
      <c r="P2784" s="15">
        <v>5.8960900000000001</v>
      </c>
      <c r="Q2784" s="15">
        <v>5.1021399999999995</v>
      </c>
      <c r="R2784" s="15">
        <v>4.9375599999999995</v>
      </c>
      <c r="S2784" s="15">
        <v>5.1021399999999995</v>
      </c>
      <c r="T2784" s="15">
        <f t="shared" si="215"/>
        <v>60.073609999999995</v>
      </c>
      <c r="U2784" s="15">
        <v>5.4853199999999998</v>
      </c>
      <c r="V2784" s="15">
        <v>4.9544799999999993</v>
      </c>
      <c r="W2784" s="15">
        <v>5.6549799999999992</v>
      </c>
      <c r="X2784" s="15">
        <v>5.3649199999999997</v>
      </c>
      <c r="Y2784" s="15">
        <v>5.5437599999999998</v>
      </c>
      <c r="Z2784" s="15">
        <v>5.3649199999999997</v>
      </c>
      <c r="AA2784" s="15">
        <v>5.5437599999999998</v>
      </c>
      <c r="AB2784" s="15">
        <v>5.5437599999999998</v>
      </c>
      <c r="AC2784" s="15">
        <v>5.3649199999999997</v>
      </c>
      <c r="AD2784" s="15">
        <v>5.5437599999999998</v>
      </c>
      <c r="AE2784" s="15">
        <v>5.3649199999999997</v>
      </c>
      <c r="AF2784" s="15">
        <v>5.5437599999999998</v>
      </c>
      <c r="AG2784" s="15">
        <f t="shared" si="216"/>
        <v>65.273259999999993</v>
      </c>
      <c r="AH2784" s="15">
        <v>5.9645300000000008</v>
      </c>
      <c r="AI2784" s="15">
        <v>5.5797199999999991</v>
      </c>
      <c r="AJ2784" s="15">
        <v>5.5953999999999997</v>
      </c>
      <c r="AK2784" s="15">
        <v>5.6504400000000006</v>
      </c>
      <c r="AL2784" s="15">
        <v>4.3360799999999999</v>
      </c>
      <c r="AM2784" s="15">
        <v>6.0920500000000004</v>
      </c>
      <c r="AN2784" s="15">
        <v>9.5783500000000004</v>
      </c>
      <c r="AO2784" s="15">
        <v>6.3260100000000001</v>
      </c>
      <c r="AP2784" s="15">
        <v>6.1219400000000004</v>
      </c>
      <c r="AQ2784" s="15">
        <v>6.3260100000000001</v>
      </c>
      <c r="AR2784" s="15">
        <v>6.1219400000000004</v>
      </c>
      <c r="AS2784" s="15">
        <v>6.3260100000000001</v>
      </c>
      <c r="AT2784" s="15">
        <f t="shared" si="217"/>
        <v>74.018479999999997</v>
      </c>
      <c r="AU2784" s="15">
        <v>6.2040297851562496</v>
      </c>
      <c r="AV2784" s="15">
        <v>5.6036401367187496</v>
      </c>
      <c r="AW2784" s="15">
        <v>7.1658100585937499</v>
      </c>
      <c r="AX2784" s="15">
        <v>6.3406401367187497</v>
      </c>
      <c r="AY2784" s="15">
        <v>6.5268100585937496</v>
      </c>
      <c r="AZ2784" s="15">
        <v>6.3324301757812496</v>
      </c>
      <c r="BA2784" s="15">
        <v>6.5435097656250001</v>
      </c>
      <c r="BB2784" s="15">
        <v>6.5435097656250001</v>
      </c>
      <c r="BC2784" s="15">
        <v>4.750580078125</v>
      </c>
      <c r="BD2784" s="15">
        <v>0</v>
      </c>
      <c r="BE2784" s="15">
        <v>0</v>
      </c>
      <c r="BF2784" s="15">
        <v>0</v>
      </c>
      <c r="BG2784" s="15">
        <f t="shared" si="218"/>
        <v>56.010959960937498</v>
      </c>
      <c r="BH2784" t="str">
        <f t="shared" si="219"/>
        <v>RGEDIST</v>
      </c>
      <c r="BI2784" t="str">
        <f>VLOOKUP(BH2784,[2]Summary!$C$29:$C$56,1,0)</f>
        <v>RGEDist</v>
      </c>
      <c r="BJ2784" s="16">
        <v>44470</v>
      </c>
    </row>
    <row r="2785" spans="1:62" x14ac:dyDescent="0.25">
      <c r="A2785" s="13" t="s">
        <v>5658</v>
      </c>
      <c r="B2785" s="13" t="s">
        <v>5659</v>
      </c>
      <c r="C2785" t="s">
        <v>5660</v>
      </c>
      <c r="D2785" t="s">
        <v>599</v>
      </c>
      <c r="E2785" t="s">
        <v>475</v>
      </c>
      <c r="F2785" s="13" t="s">
        <v>426</v>
      </c>
      <c r="H2785" s="15">
        <v>6.6917799999999996</v>
      </c>
      <c r="I2785" s="15">
        <v>6.0442200000000001</v>
      </c>
      <c r="J2785" s="15">
        <v>3.5680900000000002</v>
      </c>
      <c r="K2785" s="15">
        <v>5.4347200000000004</v>
      </c>
      <c r="L2785" s="15">
        <v>-3.2041400000000002</v>
      </c>
      <c r="M2785" s="15">
        <v>4.90822</v>
      </c>
      <c r="N2785" s="15">
        <v>4.0150800000000002</v>
      </c>
      <c r="O2785" s="15">
        <v>4.0150800000000002</v>
      </c>
      <c r="P2785" s="15">
        <v>6.3122099999999994</v>
      </c>
      <c r="Q2785" s="15">
        <v>4.2906400000000007</v>
      </c>
      <c r="R2785" s="15">
        <v>4.1522200000000007</v>
      </c>
      <c r="S2785" s="15">
        <v>4.2906400000000007</v>
      </c>
      <c r="T2785" s="15">
        <f t="shared" si="215"/>
        <v>50.518760000000007</v>
      </c>
      <c r="U2785" s="15">
        <v>4.43093</v>
      </c>
      <c r="V2785" s="15">
        <v>4.0021199999999997</v>
      </c>
      <c r="W2785" s="15">
        <v>13.872380000000001</v>
      </c>
      <c r="X2785" s="15">
        <v>8.6415000000000024</v>
      </c>
      <c r="Y2785" s="15">
        <v>7.9946099999999998</v>
      </c>
      <c r="Z2785" s="15">
        <v>7.7367499999999998</v>
      </c>
      <c r="AA2785" s="15">
        <v>7.9946099999999998</v>
      </c>
      <c r="AB2785" s="15">
        <v>0.17785999999999999</v>
      </c>
      <c r="AC2785" s="15">
        <v>0.17213000000000001</v>
      </c>
      <c r="AD2785" s="15">
        <v>0.17785999999999999</v>
      </c>
      <c r="AE2785" s="15">
        <v>0.17213000000000001</v>
      </c>
      <c r="AF2785" s="15">
        <v>0.12825</v>
      </c>
      <c r="AG2785" s="15">
        <f t="shared" si="216"/>
        <v>55.501130000000018</v>
      </c>
      <c r="AH2785" s="15">
        <v>0.18365000000000001</v>
      </c>
      <c r="AI2785" s="15">
        <v>0.17180999999999999</v>
      </c>
      <c r="AJ2785" s="15">
        <v>8.5379999999999998E-2</v>
      </c>
      <c r="AK2785" s="15">
        <v>0.14532</v>
      </c>
      <c r="AL2785" s="15">
        <v>0.18458999999999998</v>
      </c>
      <c r="AM2785" s="15">
        <v>0.16331999999999999</v>
      </c>
      <c r="AN2785" s="15">
        <v>0.22353000000000001</v>
      </c>
      <c r="AO2785" s="15">
        <v>0.1744</v>
      </c>
      <c r="AP2785" s="15">
        <v>0.16878000000000001</v>
      </c>
      <c r="AQ2785" s="15">
        <v>0.1744</v>
      </c>
      <c r="AR2785" s="15">
        <v>0.16878000000000001</v>
      </c>
      <c r="AS2785" s="15">
        <v>0.19336</v>
      </c>
      <c r="AT2785" s="15">
        <f t="shared" si="217"/>
        <v>2.0373199999999998</v>
      </c>
      <c r="AU2785" s="15">
        <v>0.17949999999999999</v>
      </c>
      <c r="AV2785" s="15">
        <v>0.16213000488281251</v>
      </c>
      <c r="AW2785" s="15">
        <v>0.26602999877929689</v>
      </c>
      <c r="AX2785" s="15">
        <v>0.20233999633789063</v>
      </c>
      <c r="AY2785" s="15">
        <v>0.18730000305175781</v>
      </c>
      <c r="AZ2785" s="15">
        <v>0.19647999572753908</v>
      </c>
      <c r="BA2785" s="15">
        <v>0.20303999328613281</v>
      </c>
      <c r="BB2785" s="15">
        <v>0.20303999328613281</v>
      </c>
      <c r="BC2785" s="15">
        <v>0.21185000610351562</v>
      </c>
      <c r="BD2785" s="15">
        <v>0</v>
      </c>
      <c r="BE2785" s="15">
        <v>0</v>
      </c>
      <c r="BF2785" s="15">
        <v>0</v>
      </c>
      <c r="BG2785" s="15">
        <f t="shared" si="218"/>
        <v>1.8117099914550783</v>
      </c>
      <c r="BH2785" t="str">
        <f t="shared" si="219"/>
        <v>NYSEGGas</v>
      </c>
      <c r="BI2785" t="str">
        <f>VLOOKUP(BH2785,[2]Summary!$C$29:$C$56,1,0)</f>
        <v>NYSEGGas</v>
      </c>
      <c r="BJ2785" s="16">
        <v>44470</v>
      </c>
    </row>
    <row r="2786" spans="1:62" x14ac:dyDescent="0.25">
      <c r="A2786" s="13" t="s">
        <v>5661</v>
      </c>
      <c r="B2786" s="13" t="s">
        <v>5653</v>
      </c>
      <c r="C2786" t="s">
        <v>5654</v>
      </c>
      <c r="D2786" t="s">
        <v>596</v>
      </c>
      <c r="E2786" t="s">
        <v>35</v>
      </c>
      <c r="F2786" s="13" t="s">
        <v>20</v>
      </c>
      <c r="H2786" s="15">
        <v>7.5100000000000002E-3</v>
      </c>
      <c r="I2786" s="15">
        <v>6.7799999999999996E-3</v>
      </c>
      <c r="J2786" s="15">
        <v>9.0500000000000008E-3</v>
      </c>
      <c r="K2786" s="15">
        <v>7.7800000000000005E-3</v>
      </c>
      <c r="L2786" s="15">
        <v>8.0399999999999985E-3</v>
      </c>
      <c r="M2786" s="15">
        <v>1.2280000000000001E-2</v>
      </c>
      <c r="N2786" s="15">
        <v>8.8100000000000001E-3</v>
      </c>
      <c r="O2786" s="15">
        <v>8.8100000000000001E-3</v>
      </c>
      <c r="P2786" s="15">
        <v>1.0379999999999999E-2</v>
      </c>
      <c r="Q2786" s="15">
        <v>9.0200000000000002E-3</v>
      </c>
      <c r="R2786" s="15">
        <v>8.7299999999999999E-3</v>
      </c>
      <c r="S2786" s="15">
        <v>9.0200000000000002E-3</v>
      </c>
      <c r="T2786" s="15">
        <f t="shared" si="215"/>
        <v>0.10621</v>
      </c>
      <c r="U2786" s="15">
        <v>9.6999999999999986E-3</v>
      </c>
      <c r="V2786" s="15">
        <v>8.7600000000000004E-3</v>
      </c>
      <c r="W2786" s="15">
        <v>9.9900000000000006E-3</v>
      </c>
      <c r="X2786" s="15">
        <v>9.4900000000000002E-3</v>
      </c>
      <c r="Y2786" s="15">
        <v>9.8000000000000014E-3</v>
      </c>
      <c r="Z2786" s="15">
        <v>9.4900000000000002E-3</v>
      </c>
      <c r="AA2786" s="15">
        <v>9.8000000000000014E-3</v>
      </c>
      <c r="AB2786" s="15">
        <v>9.8000000000000014E-3</v>
      </c>
      <c r="AC2786" s="15">
        <v>9.4900000000000002E-3</v>
      </c>
      <c r="AD2786" s="15">
        <v>9.8000000000000014E-3</v>
      </c>
      <c r="AE2786" s="15">
        <v>9.4900000000000002E-3</v>
      </c>
      <c r="AF2786" s="15">
        <v>9.8000000000000014E-3</v>
      </c>
      <c r="AG2786" s="15">
        <f t="shared" si="216"/>
        <v>0.11541</v>
      </c>
      <c r="AH2786" s="15">
        <v>1.055E-2</v>
      </c>
      <c r="AI2786" s="15">
        <v>9.8700000000000003E-3</v>
      </c>
      <c r="AJ2786" s="15">
        <v>9.8999999999999991E-3</v>
      </c>
      <c r="AK2786" s="15">
        <v>9.9900000000000006E-3</v>
      </c>
      <c r="AL2786" s="15">
        <v>7.6900000000000007E-3</v>
      </c>
      <c r="AM2786" s="15">
        <v>1.077E-2</v>
      </c>
      <c r="AN2786" s="15">
        <v>1.6910000000000001E-2</v>
      </c>
      <c r="AO2786" s="15">
        <v>1.1179999999999999E-2</v>
      </c>
      <c r="AP2786" s="15">
        <v>1.0829999999999999E-2</v>
      </c>
      <c r="AQ2786" s="15">
        <v>1.1179999999999999E-2</v>
      </c>
      <c r="AR2786" s="15">
        <v>1.0829999999999999E-2</v>
      </c>
      <c r="AS2786" s="15">
        <v>1.1179999999999999E-2</v>
      </c>
      <c r="AT2786" s="15">
        <f t="shared" si="217"/>
        <v>0.13088</v>
      </c>
      <c r="AU2786" s="15">
        <v>1.0970000267028809E-2</v>
      </c>
      <c r="AV2786" s="15">
        <v>9.9099998474121102E-3</v>
      </c>
      <c r="AW2786" s="15">
        <v>1.2670000076293946E-2</v>
      </c>
      <c r="AX2786" s="15">
        <v>1.1210000038146973E-2</v>
      </c>
      <c r="AY2786" s="15">
        <v>1.1539999961853026E-2</v>
      </c>
      <c r="AZ2786" s="15">
        <v>1.1199999809265136E-2</v>
      </c>
      <c r="BA2786" s="15">
        <v>1.1569999694824218E-2</v>
      </c>
      <c r="BB2786" s="15">
        <v>1.1569999694824218E-2</v>
      </c>
      <c r="BC2786" s="15">
        <v>8.3900003433227538E-3</v>
      </c>
      <c r="BD2786" s="15">
        <v>0</v>
      </c>
      <c r="BE2786" s="15">
        <v>0</v>
      </c>
      <c r="BF2786" s="15">
        <v>0</v>
      </c>
      <c r="BG2786" s="15">
        <f t="shared" si="218"/>
        <v>9.9029999732971205E-2</v>
      </c>
      <c r="BH2786" t="str">
        <f t="shared" si="219"/>
        <v>RGETRANS</v>
      </c>
      <c r="BI2786" t="str">
        <f>VLOOKUP(BH2786,[2]Summary!$C$29:$C$56,1,0)</f>
        <v>RGETrans</v>
      </c>
      <c r="BJ2786" s="16">
        <v>44470</v>
      </c>
    </row>
    <row r="2787" spans="1:62" x14ac:dyDescent="0.25">
      <c r="A2787" s="13" t="s">
        <v>5662</v>
      </c>
      <c r="B2787" s="13" t="s">
        <v>5663</v>
      </c>
      <c r="C2787" t="s">
        <v>5664</v>
      </c>
      <c r="D2787" t="s">
        <v>596</v>
      </c>
      <c r="E2787" t="s">
        <v>19</v>
      </c>
      <c r="F2787" s="13" t="s">
        <v>588</v>
      </c>
      <c r="H2787" s="15">
        <v>0.22241</v>
      </c>
      <c r="I2787" s="15">
        <v>0.20088</v>
      </c>
      <c r="J2787" s="15">
        <v>0.26785000000000003</v>
      </c>
      <c r="K2787" s="15">
        <v>0.23038999999999998</v>
      </c>
      <c r="L2787" s="15">
        <v>0.23805999999999999</v>
      </c>
      <c r="M2787" s="15">
        <v>0.36334000000000005</v>
      </c>
      <c r="N2787" s="15">
        <v>0.26083000000000001</v>
      </c>
      <c r="O2787" s="15">
        <v>0.26083000000000001</v>
      </c>
      <c r="P2787" s="15">
        <v>0.30885000000000001</v>
      </c>
      <c r="Q2787" s="15">
        <v>0.26724000000000003</v>
      </c>
      <c r="R2787" s="15">
        <v>0.25862000000000002</v>
      </c>
      <c r="S2787" s="15">
        <v>0.26724000000000003</v>
      </c>
      <c r="T2787" s="15">
        <f t="shared" si="215"/>
        <v>3.1465400000000003</v>
      </c>
      <c r="U2787" s="15">
        <v>0.28731000000000001</v>
      </c>
      <c r="V2787" s="15">
        <v>0.25951000000000002</v>
      </c>
      <c r="W2787" s="15">
        <v>0.29620000000000002</v>
      </c>
      <c r="X2787" s="15">
        <v>0.28100000000000003</v>
      </c>
      <c r="Y2787" s="15">
        <v>0.29037000000000002</v>
      </c>
      <c r="Z2787" s="15">
        <v>0.28100000000000003</v>
      </c>
      <c r="AA2787" s="15">
        <v>0.29037000000000002</v>
      </c>
      <c r="AB2787" s="15">
        <v>0.29037000000000002</v>
      </c>
      <c r="AC2787" s="15">
        <v>0.28100000000000003</v>
      </c>
      <c r="AD2787" s="15">
        <v>0.29037000000000002</v>
      </c>
      <c r="AE2787" s="15">
        <v>0.28100000000000003</v>
      </c>
      <c r="AF2787" s="15">
        <v>0.29037000000000002</v>
      </c>
      <c r="AG2787" s="15">
        <f t="shared" si="216"/>
        <v>3.4188700000000001</v>
      </c>
      <c r="AH2787" s="15">
        <v>0.31240999999999997</v>
      </c>
      <c r="AI2787" s="15">
        <v>0.29225999999999996</v>
      </c>
      <c r="AJ2787" s="15">
        <v>0.29308999999999996</v>
      </c>
      <c r="AK2787" s="15">
        <v>0.29596000000000006</v>
      </c>
      <c r="AL2787" s="15">
        <v>0.22708999999999999</v>
      </c>
      <c r="AM2787" s="15">
        <v>0.31911</v>
      </c>
      <c r="AN2787" s="15">
        <v>0.50164999999999993</v>
      </c>
      <c r="AO2787" s="15">
        <v>0.33134000000000002</v>
      </c>
      <c r="AP2787" s="15">
        <v>0.32064999999999999</v>
      </c>
      <c r="AQ2787" s="15">
        <v>0.33134000000000002</v>
      </c>
      <c r="AR2787" s="15">
        <v>0.32064999999999999</v>
      </c>
      <c r="AS2787" s="15">
        <v>0.33134000000000002</v>
      </c>
      <c r="AT2787" s="15">
        <f t="shared" si="217"/>
        <v>3.8768899999999999</v>
      </c>
      <c r="AU2787" s="15">
        <v>0.32495999145507815</v>
      </c>
      <c r="AV2787" s="15">
        <v>0.29351000976562502</v>
      </c>
      <c r="AW2787" s="15">
        <v>0.37532000732421877</v>
      </c>
      <c r="AX2787" s="15">
        <v>0.3321099853515625</v>
      </c>
      <c r="AY2787" s="15">
        <v>0.34185000610351562</v>
      </c>
      <c r="AZ2787" s="15">
        <v>0.33167999267578124</v>
      </c>
      <c r="BA2787" s="15">
        <v>0.17057000732421876</v>
      </c>
      <c r="BB2787" s="15">
        <v>-1.4250000000000001E-2</v>
      </c>
      <c r="BC2787" s="15">
        <v>-6.5459999084472656E-2</v>
      </c>
      <c r="BD2787" s="15">
        <v>0</v>
      </c>
      <c r="BE2787" s="15">
        <v>0</v>
      </c>
      <c r="BF2787" s="15">
        <v>0</v>
      </c>
      <c r="BG2787" s="15">
        <f t="shared" si="218"/>
        <v>2.0902900009155272</v>
      </c>
      <c r="BH2787" t="str">
        <f t="shared" si="219"/>
        <v>RGEDIST</v>
      </c>
      <c r="BI2787" t="str">
        <f>VLOOKUP(BH2787,[2]Summary!$C$29:$C$56,1,0)</f>
        <v>RGEDist</v>
      </c>
      <c r="BJ2787" s="16">
        <v>44470</v>
      </c>
    </row>
    <row r="2788" spans="1:62" x14ac:dyDescent="0.25">
      <c r="A2788" s="13" t="s">
        <v>5665</v>
      </c>
      <c r="B2788" s="13" t="s">
        <v>5666</v>
      </c>
      <c r="C2788" t="s">
        <v>5667</v>
      </c>
      <c r="D2788" t="s">
        <v>596</v>
      </c>
      <c r="E2788" t="s">
        <v>35</v>
      </c>
      <c r="F2788" s="13" t="s">
        <v>20</v>
      </c>
      <c r="H2788" s="15">
        <v>0.71782999999999997</v>
      </c>
      <c r="I2788" s="15">
        <v>0.64837</v>
      </c>
      <c r="J2788" s="15">
        <v>0.86456</v>
      </c>
      <c r="K2788" s="15">
        <v>0.74358999999999997</v>
      </c>
      <c r="L2788" s="15">
        <v>0.76837</v>
      </c>
      <c r="M2788" s="15">
        <v>1.17276</v>
      </c>
      <c r="N2788" s="15">
        <v>0.84187999999999996</v>
      </c>
      <c r="O2788" s="15">
        <v>0.84187999999999996</v>
      </c>
      <c r="P2788" s="15">
        <v>0.99675000000000002</v>
      </c>
      <c r="Q2788" s="15">
        <v>0.86254999999999993</v>
      </c>
      <c r="R2788" s="15">
        <v>0.83472000000000002</v>
      </c>
      <c r="S2788" s="15">
        <v>0.86254999999999993</v>
      </c>
      <c r="T2788" s="15">
        <f t="shared" si="215"/>
        <v>10.155810000000002</v>
      </c>
      <c r="U2788" s="15">
        <v>0.92732999999999988</v>
      </c>
      <c r="V2788" s="15">
        <v>0.83758999999999995</v>
      </c>
      <c r="W2788" s="15">
        <v>0.95599999999999996</v>
      </c>
      <c r="X2788" s="15">
        <v>0.90698000000000001</v>
      </c>
      <c r="Y2788" s="15">
        <v>0.93720000000000003</v>
      </c>
      <c r="Z2788" s="15">
        <v>0.90698000000000001</v>
      </c>
      <c r="AA2788" s="15">
        <v>0.93720000000000003</v>
      </c>
      <c r="AB2788" s="15">
        <v>0.93720000000000003</v>
      </c>
      <c r="AC2788" s="15">
        <v>0.90698000000000001</v>
      </c>
      <c r="AD2788" s="15">
        <v>0.93720000000000003</v>
      </c>
      <c r="AE2788" s="15">
        <v>0.90698000000000001</v>
      </c>
      <c r="AF2788" s="15">
        <v>0.93720000000000003</v>
      </c>
      <c r="AG2788" s="15">
        <f t="shared" si="216"/>
        <v>11.034840000000001</v>
      </c>
      <c r="AH2788" s="15">
        <v>1.00834</v>
      </c>
      <c r="AI2788" s="15">
        <v>0.94328999999999996</v>
      </c>
      <c r="AJ2788" s="15">
        <v>0.94593000000000005</v>
      </c>
      <c r="AK2788" s="15">
        <v>0.95525000000000004</v>
      </c>
      <c r="AL2788" s="15">
        <v>0.73306999999999989</v>
      </c>
      <c r="AM2788" s="15">
        <v>1.0298800000000001</v>
      </c>
      <c r="AN2788" s="15">
        <v>1.6192899999999999</v>
      </c>
      <c r="AO2788" s="15">
        <v>1.0694600000000001</v>
      </c>
      <c r="AP2788" s="15">
        <v>1.03495</v>
      </c>
      <c r="AQ2788" s="15">
        <v>1.0694600000000001</v>
      </c>
      <c r="AR2788" s="15">
        <v>1.03495</v>
      </c>
      <c r="AS2788" s="15">
        <v>1.0694600000000001</v>
      </c>
      <c r="AT2788" s="15">
        <f t="shared" si="217"/>
        <v>12.513329999999998</v>
      </c>
      <c r="AU2788" s="15">
        <v>1.0488399658203125</v>
      </c>
      <c r="AV2788" s="15">
        <v>0.94733001708984377</v>
      </c>
      <c r="AW2788" s="15">
        <v>1.2114100341796874</v>
      </c>
      <c r="AX2788" s="15">
        <v>1.0719200439453125</v>
      </c>
      <c r="AY2788" s="15">
        <v>1.1034100341796875</v>
      </c>
      <c r="AZ2788" s="15">
        <v>1.0705300292968749</v>
      </c>
      <c r="BA2788" s="15">
        <v>1.1062299804687501</v>
      </c>
      <c r="BB2788" s="15">
        <v>1.1062299804687501</v>
      </c>
      <c r="BC2788" s="15">
        <v>0.80309002685546871</v>
      </c>
      <c r="BD2788" s="15">
        <v>0</v>
      </c>
      <c r="BE2788" s="15">
        <v>0</v>
      </c>
      <c r="BF2788" s="15">
        <v>0</v>
      </c>
      <c r="BG2788" s="15">
        <f t="shared" si="218"/>
        <v>9.468990112304688</v>
      </c>
      <c r="BH2788" t="str">
        <f t="shared" si="219"/>
        <v>RGETRANS</v>
      </c>
      <c r="BI2788" t="str">
        <f>VLOOKUP(BH2788,[2]Summary!$C$29:$C$56,1,0)</f>
        <v>RGETrans</v>
      </c>
      <c r="BJ2788" s="16">
        <v>44470</v>
      </c>
    </row>
    <row r="2789" spans="1:62" x14ac:dyDescent="0.25">
      <c r="A2789" s="13" t="s">
        <v>5668</v>
      </c>
      <c r="B2789" s="13" t="s">
        <v>5669</v>
      </c>
      <c r="C2789" t="s">
        <v>5670</v>
      </c>
      <c r="D2789" t="s">
        <v>596</v>
      </c>
      <c r="E2789" t="s">
        <v>597</v>
      </c>
      <c r="F2789" s="13" t="s">
        <v>588</v>
      </c>
      <c r="H2789" s="15">
        <v>15.416960000000001</v>
      </c>
      <c r="I2789" s="15">
        <v>38.767609999999998</v>
      </c>
      <c r="J2789" s="15">
        <v>64.491579999999999</v>
      </c>
      <c r="K2789" s="15">
        <v>43.905280000000026</v>
      </c>
      <c r="L2789" s="15">
        <v>67.06016000000001</v>
      </c>
      <c r="M2789" s="15">
        <v>55.817380000000007</v>
      </c>
      <c r="N2789" s="15">
        <v>56.54468</v>
      </c>
      <c r="O2789" s="15">
        <v>51.066329999999986</v>
      </c>
      <c r="P2789" s="15">
        <v>111.83801000000001</v>
      </c>
      <c r="Q2789" s="15">
        <v>67.290040000000005</v>
      </c>
      <c r="R2789" s="15">
        <v>48.012170000000012</v>
      </c>
      <c r="S2789" s="15">
        <v>123.09547999999995</v>
      </c>
      <c r="T2789" s="15">
        <f t="shared" si="215"/>
        <v>743.30568000000005</v>
      </c>
      <c r="U2789" s="15">
        <v>56.223219999999984</v>
      </c>
      <c r="V2789" s="15">
        <v>35.689090000000014</v>
      </c>
      <c r="W2789" s="15">
        <v>61.654840000000007</v>
      </c>
      <c r="X2789" s="15">
        <v>186.51748999999998</v>
      </c>
      <c r="Y2789" s="15">
        <v>68.370359999999991</v>
      </c>
      <c r="Z2789" s="15">
        <v>204.99592999999996</v>
      </c>
      <c r="AA2789" s="15">
        <v>79.599969999999942</v>
      </c>
      <c r="AB2789" s="15">
        <v>100.12888999999998</v>
      </c>
      <c r="AC2789" s="15">
        <v>195.07372999999998</v>
      </c>
      <c r="AD2789" s="15">
        <v>87.88488000000001</v>
      </c>
      <c r="AE2789" s="15">
        <v>106.18264000000002</v>
      </c>
      <c r="AF2789" s="15">
        <v>208.25514999999993</v>
      </c>
      <c r="AG2789" s="15">
        <f t="shared" si="216"/>
        <v>1390.5761899999998</v>
      </c>
      <c r="AH2789" s="15">
        <v>210.49931999999993</v>
      </c>
      <c r="AI2789" s="15">
        <v>75.697579999999974</v>
      </c>
      <c r="AJ2789" s="15">
        <v>182.12887999999995</v>
      </c>
      <c r="AK2789" s="15">
        <v>153.53049999999993</v>
      </c>
      <c r="AL2789" s="15">
        <v>135.5112</v>
      </c>
      <c r="AM2789" s="15">
        <v>25.062090000000001</v>
      </c>
      <c r="AN2789" s="15">
        <v>93.327339999999978</v>
      </c>
      <c r="AO2789" s="15">
        <v>73.428600000000017</v>
      </c>
      <c r="AP2789" s="15">
        <v>61.749390000000005</v>
      </c>
      <c r="AQ2789" s="15">
        <v>61.975950000000012</v>
      </c>
      <c r="AR2789" s="15">
        <v>35.422449999999998</v>
      </c>
      <c r="AS2789" s="15">
        <v>49.108690000000017</v>
      </c>
      <c r="AT2789" s="15">
        <f t="shared" si="217"/>
        <v>1157.4419899999998</v>
      </c>
      <c r="AU2789" s="15">
        <v>29.387170150756837</v>
      </c>
      <c r="AV2789" s="15">
        <v>36.945079711914062</v>
      </c>
      <c r="AW2789" s="15">
        <v>69.403600952148437</v>
      </c>
      <c r="AX2789" s="15">
        <v>68.235230224609381</v>
      </c>
      <c r="AY2789" s="15">
        <v>83.01474047851562</v>
      </c>
      <c r="AZ2789" s="15">
        <v>56.251280273437501</v>
      </c>
      <c r="BA2789" s="15">
        <v>50.534480590820316</v>
      </c>
      <c r="BB2789" s="15">
        <v>40.031959228515625</v>
      </c>
      <c r="BC2789" s="15">
        <v>46.388650024414062</v>
      </c>
      <c r="BD2789" s="15">
        <v>52.289040283203128</v>
      </c>
      <c r="BE2789" s="15">
        <v>69.106241241455081</v>
      </c>
      <c r="BF2789" s="15">
        <v>150.57131072998047</v>
      </c>
      <c r="BG2789" s="15">
        <f t="shared" si="218"/>
        <v>752.15878388977058</v>
      </c>
      <c r="BH2789" t="str">
        <f t="shared" si="219"/>
        <v>RGEGen</v>
      </c>
      <c r="BI2789" t="str">
        <f>VLOOKUP(BH2789,[2]Summary!$C$29:$C$56,1,0)</f>
        <v>RGEGen</v>
      </c>
      <c r="BJ2789" s="16">
        <v>44562</v>
      </c>
    </row>
    <row r="2790" spans="1:62" x14ac:dyDescent="0.25">
      <c r="A2790" s="13" t="s">
        <v>5671</v>
      </c>
      <c r="B2790" s="13" t="s">
        <v>5672</v>
      </c>
      <c r="C2790" t="s">
        <v>5673</v>
      </c>
      <c r="D2790" t="s">
        <v>599</v>
      </c>
      <c r="E2790" t="s">
        <v>475</v>
      </c>
      <c r="F2790" s="13" t="s">
        <v>426</v>
      </c>
      <c r="H2790" s="15">
        <v>0.55645</v>
      </c>
      <c r="I2790" s="15">
        <v>0.50260000000000005</v>
      </c>
      <c r="J2790" s="15">
        <v>0.29669999999999996</v>
      </c>
      <c r="K2790" s="15">
        <v>0.45193</v>
      </c>
      <c r="L2790" s="15">
        <v>-0.26643999999999995</v>
      </c>
      <c r="M2790" s="15">
        <v>0.40812999999999999</v>
      </c>
      <c r="N2790" s="15">
        <v>0.33387</v>
      </c>
      <c r="O2790" s="15">
        <v>0.33387</v>
      </c>
      <c r="P2790" s="15">
        <v>0.52488999999999997</v>
      </c>
      <c r="Q2790" s="15">
        <v>0.35677999999999999</v>
      </c>
      <c r="R2790" s="15">
        <v>0.34527999999999998</v>
      </c>
      <c r="S2790" s="15">
        <v>0.35677999999999999</v>
      </c>
      <c r="T2790" s="15">
        <f t="shared" si="215"/>
        <v>4.2008400000000004</v>
      </c>
      <c r="U2790" s="15">
        <v>0.36845</v>
      </c>
      <c r="V2790" s="15">
        <v>0.33279999999999993</v>
      </c>
      <c r="W2790" s="15">
        <v>1.15354</v>
      </c>
      <c r="X2790" s="15">
        <v>0.71859000000000006</v>
      </c>
      <c r="Y2790" s="15">
        <v>0.66478999999999999</v>
      </c>
      <c r="Z2790" s="15">
        <v>0.64334000000000002</v>
      </c>
      <c r="AA2790" s="15">
        <v>0.66478999999999999</v>
      </c>
      <c r="AB2790" s="15">
        <v>0.66478999999999999</v>
      </c>
      <c r="AC2790" s="15">
        <v>0.64334000000000002</v>
      </c>
      <c r="AD2790" s="15">
        <v>0.66478999999999999</v>
      </c>
      <c r="AE2790" s="15">
        <v>0.64334000000000002</v>
      </c>
      <c r="AF2790" s="15">
        <v>0.47911000000000004</v>
      </c>
      <c r="AG2790" s="15">
        <f t="shared" si="216"/>
        <v>7.6416700000000013</v>
      </c>
      <c r="AH2790" s="15">
        <v>0.68640000000000001</v>
      </c>
      <c r="AI2790" s="15">
        <v>0.64212000000000002</v>
      </c>
      <c r="AJ2790" s="15">
        <v>0.31907999999999997</v>
      </c>
      <c r="AK2790" s="15">
        <v>0.54317000000000004</v>
      </c>
      <c r="AL2790" s="15">
        <v>0.68983000000000005</v>
      </c>
      <c r="AM2790" s="15">
        <v>0.61051</v>
      </c>
      <c r="AN2790" s="15">
        <v>0.83543000000000012</v>
      </c>
      <c r="AO2790" s="15">
        <v>0.65183999999999986</v>
      </c>
      <c r="AP2790" s="15">
        <v>0.63081000000000009</v>
      </c>
      <c r="AQ2790" s="15">
        <v>0.65183999999999986</v>
      </c>
      <c r="AR2790" s="15">
        <v>0.63081000000000009</v>
      </c>
      <c r="AS2790" s="15">
        <v>0.72242000000000006</v>
      </c>
      <c r="AT2790" s="15">
        <f t="shared" si="217"/>
        <v>7.6142600000000016</v>
      </c>
      <c r="AU2790" s="15">
        <v>0.67088000488281252</v>
      </c>
      <c r="AV2790" s="15">
        <v>0.6059600219726563</v>
      </c>
      <c r="AW2790" s="15">
        <v>0.99424999999999997</v>
      </c>
      <c r="AX2790" s="15">
        <v>0.75622998046875001</v>
      </c>
      <c r="AY2790" s="15">
        <v>0.69996002197265628</v>
      </c>
      <c r="AZ2790" s="15">
        <v>0.73434002685546873</v>
      </c>
      <c r="BA2790" s="15">
        <v>0.75882000732421873</v>
      </c>
      <c r="BB2790" s="15">
        <v>0.75882000732421873</v>
      </c>
      <c r="BC2790" s="15">
        <v>0.79211999511718745</v>
      </c>
      <c r="BD2790" s="15">
        <v>0</v>
      </c>
      <c r="BE2790" s="15">
        <v>0</v>
      </c>
      <c r="BF2790" s="15">
        <v>0</v>
      </c>
      <c r="BG2790" s="15">
        <f t="shared" si="218"/>
        <v>6.7713800659179686</v>
      </c>
      <c r="BH2790" t="str">
        <f t="shared" si="219"/>
        <v>NYSEGGas</v>
      </c>
      <c r="BI2790" t="str">
        <f>VLOOKUP(BH2790,[2]Summary!$C$29:$C$56,1,0)</f>
        <v>NYSEGGas</v>
      </c>
      <c r="BJ2790" s="16">
        <v>44470</v>
      </c>
    </row>
    <row r="2791" spans="1:62" x14ac:dyDescent="0.25">
      <c r="A2791" s="13" t="s">
        <v>5674</v>
      </c>
      <c r="B2791" s="13" t="s">
        <v>5675</v>
      </c>
      <c r="C2791" t="s">
        <v>5676</v>
      </c>
      <c r="D2791" t="s">
        <v>596</v>
      </c>
      <c r="E2791" t="s">
        <v>475</v>
      </c>
      <c r="F2791" s="13" t="s">
        <v>426</v>
      </c>
      <c r="H2791" s="15">
        <v>0.62983999999999996</v>
      </c>
      <c r="I2791" s="15">
        <v>0.56888000000000016</v>
      </c>
      <c r="J2791" s="15">
        <v>0.75854999999999995</v>
      </c>
      <c r="K2791" s="15">
        <v>0.65243000000000007</v>
      </c>
      <c r="L2791" s="15">
        <v>0.67417000000000005</v>
      </c>
      <c r="M2791" s="15">
        <v>1.0290299999999999</v>
      </c>
      <c r="N2791" s="15">
        <v>0.73867000000000005</v>
      </c>
      <c r="O2791" s="15">
        <v>0.73867000000000005</v>
      </c>
      <c r="P2791" s="15">
        <v>0.87457999999999991</v>
      </c>
      <c r="Q2791" s="15">
        <v>0.75680999999999998</v>
      </c>
      <c r="R2791" s="15">
        <v>0.73240000000000005</v>
      </c>
      <c r="S2791" s="15">
        <v>0.75680999999999998</v>
      </c>
      <c r="T2791" s="15">
        <f t="shared" si="215"/>
        <v>8.9108399999999985</v>
      </c>
      <c r="U2791" s="15">
        <v>0.8136500000000001</v>
      </c>
      <c r="V2791" s="15">
        <v>0.73491000000000006</v>
      </c>
      <c r="W2791" s="15">
        <v>0.83878999999999992</v>
      </c>
      <c r="X2791" s="15">
        <v>0.79579</v>
      </c>
      <c r="Y2791" s="15">
        <v>0.82230999999999999</v>
      </c>
      <c r="Z2791" s="15">
        <v>0.79579</v>
      </c>
      <c r="AA2791" s="15">
        <v>0.82230999999999999</v>
      </c>
      <c r="AB2791" s="15">
        <v>0.82230999999999999</v>
      </c>
      <c r="AC2791" s="15">
        <v>0.79579</v>
      </c>
      <c r="AD2791" s="15">
        <v>0.82230999999999999</v>
      </c>
      <c r="AE2791" s="15">
        <v>0.79579</v>
      </c>
      <c r="AF2791" s="15">
        <v>0.82230999999999999</v>
      </c>
      <c r="AG2791" s="15">
        <f t="shared" si="216"/>
        <v>9.6820599999999999</v>
      </c>
      <c r="AH2791" s="15">
        <v>0.88473000000000002</v>
      </c>
      <c r="AI2791" s="15">
        <v>0.82763999999999993</v>
      </c>
      <c r="AJ2791" s="15">
        <v>0.82996999999999999</v>
      </c>
      <c r="AK2791" s="15">
        <v>0.83814</v>
      </c>
      <c r="AL2791" s="15">
        <v>0.64317000000000002</v>
      </c>
      <c r="AM2791" s="15">
        <v>0.90361999999999998</v>
      </c>
      <c r="AN2791" s="15">
        <v>1.4208000000000001</v>
      </c>
      <c r="AO2791" s="15">
        <v>0.93835000000000002</v>
      </c>
      <c r="AP2791" s="15">
        <v>0.90806999999999993</v>
      </c>
      <c r="AQ2791" s="15">
        <v>0.93835000000000002</v>
      </c>
      <c r="AR2791" s="15">
        <v>0.90806999999999993</v>
      </c>
      <c r="AS2791" s="15">
        <v>0.93835000000000002</v>
      </c>
      <c r="AT2791" s="15">
        <f t="shared" si="217"/>
        <v>10.97926</v>
      </c>
      <c r="AU2791" s="15">
        <v>0.92023999023437497</v>
      </c>
      <c r="AV2791" s="15">
        <v>0.83120001220703121</v>
      </c>
      <c r="AW2791" s="15">
        <v>1.0629399414062499</v>
      </c>
      <c r="AX2791" s="15">
        <v>0.94051000976562504</v>
      </c>
      <c r="AY2791" s="15">
        <v>0.96814001464843746</v>
      </c>
      <c r="AZ2791" s="15">
        <v>0.93929998779296875</v>
      </c>
      <c r="BA2791" s="15">
        <v>0.97060998535156251</v>
      </c>
      <c r="BB2791" s="15">
        <v>0.97060998535156251</v>
      </c>
      <c r="BC2791" s="15">
        <v>0.70464001464843751</v>
      </c>
      <c r="BD2791" s="15">
        <v>0</v>
      </c>
      <c r="BE2791" s="15">
        <v>0</v>
      </c>
      <c r="BF2791" s="15">
        <v>0</v>
      </c>
      <c r="BG2791" s="15">
        <f t="shared" si="218"/>
        <v>8.3081899414062494</v>
      </c>
      <c r="BH2791" t="str">
        <f t="shared" si="219"/>
        <v>RGEGas</v>
      </c>
      <c r="BI2791" t="str">
        <f>VLOOKUP(BH2791,[2]Summary!$C$29:$C$56,1,0)</f>
        <v>RGEGas</v>
      </c>
      <c r="BJ2791" s="16">
        <v>44470</v>
      </c>
    </row>
    <row r="2792" spans="1:62" x14ac:dyDescent="0.25">
      <c r="A2792" s="13" t="s">
        <v>5677</v>
      </c>
      <c r="B2792" s="13" t="s">
        <v>5678</v>
      </c>
      <c r="C2792" t="s">
        <v>5679</v>
      </c>
      <c r="D2792" t="s">
        <v>599</v>
      </c>
      <c r="E2792" t="s">
        <v>35</v>
      </c>
      <c r="F2792" s="13" t="s">
        <v>20</v>
      </c>
      <c r="H2792" s="15">
        <v>15.166700000000001</v>
      </c>
      <c r="I2792" s="15">
        <v>10.359390000000001</v>
      </c>
      <c r="J2792" s="15">
        <v>13.295199999999999</v>
      </c>
      <c r="K2792" s="15">
        <v>13.285519999999998</v>
      </c>
      <c r="L2792" s="15">
        <v>6.2013699999999998</v>
      </c>
      <c r="M2792" s="15">
        <v>0.54970000000000019</v>
      </c>
      <c r="N2792" s="15">
        <v>8.5760900000000007</v>
      </c>
      <c r="O2792" s="15">
        <v>19.903130000000001</v>
      </c>
      <c r="P2792" s="15">
        <v>72.655730000000005</v>
      </c>
      <c r="Q2792" s="15">
        <v>87.011780000000002</v>
      </c>
      <c r="R2792" s="15">
        <v>158.23952000000006</v>
      </c>
      <c r="S2792" s="15">
        <v>216.35764000000006</v>
      </c>
      <c r="T2792" s="15">
        <f t="shared" si="215"/>
        <v>621.6017700000001</v>
      </c>
      <c r="U2792" s="15">
        <v>98.660199999999989</v>
      </c>
      <c r="V2792" s="15">
        <v>74.984719999999996</v>
      </c>
      <c r="W2792" s="15">
        <v>73.915600000000012</v>
      </c>
      <c r="X2792" s="15">
        <v>61.837919999999997</v>
      </c>
      <c r="Y2792" s="15">
        <v>53.217060000000011</v>
      </c>
      <c r="Z2792" s="15">
        <v>104.97799000000001</v>
      </c>
      <c r="AA2792" s="15">
        <v>58.73302000000001</v>
      </c>
      <c r="AB2792" s="15">
        <v>77.518400000000014</v>
      </c>
      <c r="AC2792" s="15">
        <v>119.52395000000001</v>
      </c>
      <c r="AD2792" s="15">
        <v>64.69717</v>
      </c>
      <c r="AE2792" s="15">
        <v>53.881260000000005</v>
      </c>
      <c r="AF2792" s="15">
        <v>-3.050539999999998</v>
      </c>
      <c r="AG2792" s="15">
        <f t="shared" si="216"/>
        <v>838.89675000000011</v>
      </c>
      <c r="AH2792" s="15">
        <v>61.388819999999996</v>
      </c>
      <c r="AI2792" s="15">
        <v>74.254940000000005</v>
      </c>
      <c r="AJ2792" s="15">
        <v>98.948619999999991</v>
      </c>
      <c r="AK2792" s="15">
        <v>92.037520000000001</v>
      </c>
      <c r="AL2792" s="15">
        <v>45.575280000000006</v>
      </c>
      <c r="AM2792" s="15">
        <v>72.050309999999982</v>
      </c>
      <c r="AN2792" s="15">
        <v>96.999739999999989</v>
      </c>
      <c r="AO2792" s="15">
        <v>83.11005999999999</v>
      </c>
      <c r="AP2792" s="15">
        <v>114.10469999999999</v>
      </c>
      <c r="AQ2792" s="15">
        <v>40.680869999999999</v>
      </c>
      <c r="AR2792" s="15">
        <v>63.215360000000004</v>
      </c>
      <c r="AS2792" s="15">
        <v>41.246719999999996</v>
      </c>
      <c r="AT2792" s="15">
        <f t="shared" si="217"/>
        <v>883.61293999999998</v>
      </c>
      <c r="AU2792" s="15">
        <v>14.748839683532715</v>
      </c>
      <c r="AV2792" s="15">
        <v>117.20527001953126</v>
      </c>
      <c r="AW2792" s="15">
        <v>83.318850585937497</v>
      </c>
      <c r="AX2792" s="15">
        <v>70.998849258422851</v>
      </c>
      <c r="AY2792" s="15">
        <v>53.349609130859378</v>
      </c>
      <c r="AZ2792" s="15">
        <v>84.672001406192777</v>
      </c>
      <c r="BA2792" s="15">
        <v>71.97636083984375</v>
      </c>
      <c r="BB2792" s="15">
        <v>68.921859492301934</v>
      </c>
      <c r="BC2792" s="15">
        <v>99.860871093750006</v>
      </c>
      <c r="BD2792" s="15">
        <v>49.134829345703125</v>
      </c>
      <c r="BE2792" s="15">
        <v>126.82061743164063</v>
      </c>
      <c r="BF2792" s="15">
        <v>2272.033565673828</v>
      </c>
      <c r="BG2792" s="15">
        <f t="shared" si="218"/>
        <v>3113.041523961544</v>
      </c>
      <c r="BH2792" t="str">
        <f t="shared" si="219"/>
        <v>NYSEGTRANS</v>
      </c>
      <c r="BI2792" t="str">
        <f>VLOOKUP(BH2792,[2]Summary!$C$29:$C$56,1,0)</f>
        <v>NYSEGTrans</v>
      </c>
      <c r="BJ2792" s="16">
        <v>44562</v>
      </c>
    </row>
    <row r="2793" spans="1:62" x14ac:dyDescent="0.25">
      <c r="A2793" s="13" t="s">
        <v>5680</v>
      </c>
      <c r="B2793" s="13" t="s">
        <v>5681</v>
      </c>
      <c r="C2793" t="s">
        <v>5682</v>
      </c>
      <c r="D2793" t="s">
        <v>596</v>
      </c>
      <c r="E2793" t="s">
        <v>19</v>
      </c>
      <c r="F2793" s="13" t="s">
        <v>20</v>
      </c>
      <c r="H2793" s="15">
        <v>5.2414199999999997</v>
      </c>
      <c r="I2793" s="15">
        <v>5.4244599999999998</v>
      </c>
      <c r="J2793" s="15">
        <v>7.1852099999999979</v>
      </c>
      <c r="K2793" s="15">
        <v>5.4379999999999997</v>
      </c>
      <c r="L2793" s="15">
        <v>11.575520000000001</v>
      </c>
      <c r="M2793" s="15">
        <v>26.143909999999991</v>
      </c>
      <c r="N2793" s="15">
        <v>22.999059999999997</v>
      </c>
      <c r="O2793" s="15">
        <v>46.454209999999996</v>
      </c>
      <c r="P2793" s="15">
        <v>27.734129999999993</v>
      </c>
      <c r="Q2793" s="15">
        <v>70.477710000000002</v>
      </c>
      <c r="R2793" s="15">
        <v>18.35614</v>
      </c>
      <c r="S2793" s="15">
        <v>380.03181999999998</v>
      </c>
      <c r="T2793" s="15">
        <f t="shared" si="215"/>
        <v>627.06159000000002</v>
      </c>
      <c r="U2793" s="15">
        <v>-328.25020000000001</v>
      </c>
      <c r="V2793" s="15">
        <v>16.371280000000002</v>
      </c>
      <c r="W2793" s="15">
        <v>36.98626999999999</v>
      </c>
      <c r="X2793" s="15">
        <v>31.581379999999996</v>
      </c>
      <c r="Y2793" s="15">
        <v>28.075720000000004</v>
      </c>
      <c r="Z2793" s="15">
        <v>20.853879999999997</v>
      </c>
      <c r="AA2793" s="15">
        <v>485.28361999999998</v>
      </c>
      <c r="AB2793" s="15">
        <v>335.33834999999999</v>
      </c>
      <c r="AC2793" s="15">
        <v>33.20637</v>
      </c>
      <c r="AD2793" s="15">
        <v>44.234870000000001</v>
      </c>
      <c r="AE2793" s="15">
        <v>942.84564</v>
      </c>
      <c r="AF2793" s="15">
        <v>589.98307000000011</v>
      </c>
      <c r="AG2793" s="15">
        <f t="shared" si="216"/>
        <v>2236.5102500000003</v>
      </c>
      <c r="AH2793" s="15">
        <v>44.978519999999989</v>
      </c>
      <c r="AI2793" s="15">
        <v>191.96513000000002</v>
      </c>
      <c r="AJ2793" s="15">
        <v>89.081490000000002</v>
      </c>
      <c r="AK2793" s="15">
        <v>199.14574000000002</v>
      </c>
      <c r="AL2793" s="15">
        <v>162.34978999999998</v>
      </c>
      <c r="AM2793" s="15">
        <v>107.46807</v>
      </c>
      <c r="AN2793" s="15">
        <v>403.99596000000003</v>
      </c>
      <c r="AO2793" s="15">
        <v>341.88769000000008</v>
      </c>
      <c r="AP2793" s="15">
        <v>154.12036000000001</v>
      </c>
      <c r="AQ2793" s="15">
        <v>278.87107000000003</v>
      </c>
      <c r="AR2793" s="15">
        <v>355.51198999999997</v>
      </c>
      <c r="AS2793" s="15">
        <v>469.45827999999989</v>
      </c>
      <c r="AT2793" s="15">
        <f t="shared" si="217"/>
        <v>2798.8340899999998</v>
      </c>
      <c r="AU2793" s="15">
        <v>76.838418914794929</v>
      </c>
      <c r="AV2793" s="15">
        <v>334.86898242187499</v>
      </c>
      <c r="AW2793" s="15">
        <v>402.4620625</v>
      </c>
      <c r="AX2793" s="15">
        <v>584.28484667968746</v>
      </c>
      <c r="AY2793" s="15">
        <v>183.3819921875</v>
      </c>
      <c r="AZ2793" s="15">
        <v>191.93832617187499</v>
      </c>
      <c r="BA2793" s="15">
        <v>465.64918328094484</v>
      </c>
      <c r="BB2793" s="15">
        <v>242.80090173339843</v>
      </c>
      <c r="BC2793" s="15">
        <v>112.00575708007813</v>
      </c>
      <c r="BD2793" s="15">
        <v>93.726540283203121</v>
      </c>
      <c r="BE2793" s="15">
        <v>111.50941137695312</v>
      </c>
      <c r="BF2793" s="15">
        <v>323.16902172851565</v>
      </c>
      <c r="BG2793" s="15">
        <f t="shared" si="218"/>
        <v>3122.6354443588261</v>
      </c>
      <c r="BH2793" t="str">
        <f t="shared" si="219"/>
        <v>RGEDIST</v>
      </c>
      <c r="BI2793" t="str">
        <f>VLOOKUP(BH2793,[2]Summary!$C$29:$C$56,1,0)</f>
        <v>RGEDist</v>
      </c>
      <c r="BJ2793" s="16">
        <v>44562</v>
      </c>
    </row>
    <row r="2794" spans="1:62" x14ac:dyDescent="0.25">
      <c r="A2794" s="13" t="s">
        <v>5683</v>
      </c>
      <c r="B2794" s="13" t="s">
        <v>5684</v>
      </c>
      <c r="C2794" t="s">
        <v>5685</v>
      </c>
      <c r="D2794" t="s">
        <v>596</v>
      </c>
      <c r="E2794" t="s">
        <v>19</v>
      </c>
      <c r="F2794" s="13" t="s">
        <v>20</v>
      </c>
      <c r="H2794" s="15">
        <v>0</v>
      </c>
      <c r="I2794" s="15">
        <v>2.9876199999999997</v>
      </c>
      <c r="J2794" s="15">
        <v>3.62656</v>
      </c>
      <c r="K2794" s="15">
        <v>0.73895</v>
      </c>
      <c r="L2794" s="15">
        <v>4.1450000000000001E-2</v>
      </c>
      <c r="M2794" s="15">
        <v>4.5024600000000001</v>
      </c>
      <c r="N2794" s="15">
        <v>2.9061399999999993</v>
      </c>
      <c r="O2794" s="15">
        <v>16.878159999999998</v>
      </c>
      <c r="P2794" s="15">
        <v>1.89669</v>
      </c>
      <c r="Q2794" s="15">
        <v>17.716660000000005</v>
      </c>
      <c r="R2794" s="15">
        <v>30.539150000000003</v>
      </c>
      <c r="S2794" s="15">
        <v>15.177009999999999</v>
      </c>
      <c r="T2794" s="15">
        <f t="shared" si="215"/>
        <v>97.010850000000005</v>
      </c>
      <c r="U2794" s="15">
        <v>0.61876999999999993</v>
      </c>
      <c r="V2794" s="15">
        <v>13.88766</v>
      </c>
      <c r="W2794" s="15">
        <v>16.70017</v>
      </c>
      <c r="X2794" s="15">
        <v>18.014500000000002</v>
      </c>
      <c r="Y2794" s="15">
        <v>17.758890000000008</v>
      </c>
      <c r="Z2794" s="15">
        <v>13.814909999999999</v>
      </c>
      <c r="AA2794" s="15">
        <v>254.18259</v>
      </c>
      <c r="AB2794" s="15">
        <v>181.03150999999997</v>
      </c>
      <c r="AC2794" s="15">
        <v>0.97446000000000021</v>
      </c>
      <c r="AD2794" s="15">
        <v>26.341090000000001</v>
      </c>
      <c r="AE2794" s="15">
        <v>218.07232000000002</v>
      </c>
      <c r="AF2794" s="15">
        <v>516.13926000000004</v>
      </c>
      <c r="AG2794" s="15">
        <f t="shared" si="216"/>
        <v>1277.53613</v>
      </c>
      <c r="AH2794" s="15">
        <v>19.126300000000001</v>
      </c>
      <c r="AI2794" s="15">
        <v>25.692750000000004</v>
      </c>
      <c r="AJ2794" s="15">
        <v>27.787499999999998</v>
      </c>
      <c r="AK2794" s="15">
        <v>45.075309999999995</v>
      </c>
      <c r="AL2794" s="15">
        <v>31.726369999999999</v>
      </c>
      <c r="AM2794" s="15">
        <v>28.511539999999997</v>
      </c>
      <c r="AN2794" s="15">
        <v>58.006460000000004</v>
      </c>
      <c r="AO2794" s="15">
        <v>33.790910000000011</v>
      </c>
      <c r="AP2794" s="15">
        <v>68.587600000000009</v>
      </c>
      <c r="AQ2794" s="15">
        <v>44.421550000000003</v>
      </c>
      <c r="AR2794" s="15">
        <v>43.340749999999993</v>
      </c>
      <c r="AS2794" s="15">
        <v>98.980080000000015</v>
      </c>
      <c r="AT2794" s="15">
        <f t="shared" si="217"/>
        <v>525.04712000000006</v>
      </c>
      <c r="AU2794" s="15">
        <v>0</v>
      </c>
      <c r="AV2794" s="15">
        <v>0</v>
      </c>
      <c r="AW2794" s="15">
        <v>0</v>
      </c>
      <c r="AX2794" s="15">
        <v>0</v>
      </c>
      <c r="AY2794" s="15">
        <v>0</v>
      </c>
      <c r="AZ2794" s="15">
        <v>0</v>
      </c>
      <c r="BA2794" s="15">
        <v>269.09124902343751</v>
      </c>
      <c r="BB2794" s="15">
        <v>207.91459179687499</v>
      </c>
      <c r="BC2794" s="15">
        <v>229.399052734375</v>
      </c>
      <c r="BD2794" s="15">
        <v>0</v>
      </c>
      <c r="BE2794" s="15">
        <v>0</v>
      </c>
      <c r="BF2794" s="15">
        <v>0</v>
      </c>
      <c r="BG2794" s="15">
        <f t="shared" si="218"/>
        <v>706.40489355468753</v>
      </c>
      <c r="BH2794" t="str">
        <f t="shared" si="219"/>
        <v>RGEDIST</v>
      </c>
      <c r="BI2794" t="str">
        <f>VLOOKUP(BH2794,[2]Summary!$C$29:$C$56,1,0)</f>
        <v>RGEDist</v>
      </c>
      <c r="BJ2794" s="16">
        <v>44470</v>
      </c>
    </row>
    <row r="2795" spans="1:62" x14ac:dyDescent="0.25">
      <c r="A2795" s="13" t="s">
        <v>5686</v>
      </c>
      <c r="B2795" s="13" t="s">
        <v>5687</v>
      </c>
      <c r="C2795" t="s">
        <v>5688</v>
      </c>
      <c r="D2795" t="s">
        <v>596</v>
      </c>
      <c r="E2795" t="s">
        <v>35</v>
      </c>
      <c r="F2795" s="13" t="s">
        <v>20</v>
      </c>
      <c r="H2795" s="15">
        <v>1.0448299999999999</v>
      </c>
      <c r="I2795" s="15">
        <v>0.94372</v>
      </c>
      <c r="J2795" s="15">
        <v>1.2583900000000001</v>
      </c>
      <c r="K2795" s="15">
        <v>1.0823199999999999</v>
      </c>
      <c r="L2795" s="15">
        <v>1.1183899999999998</v>
      </c>
      <c r="M2795" s="15">
        <v>1.7070099999999997</v>
      </c>
      <c r="N2795" s="15">
        <v>1.2253800000000001</v>
      </c>
      <c r="O2795" s="15">
        <v>1.2253800000000001</v>
      </c>
      <c r="P2795" s="15">
        <v>1.45082</v>
      </c>
      <c r="Q2795" s="15">
        <v>1.2554700000000001</v>
      </c>
      <c r="R2795" s="15">
        <v>1.2149700000000001</v>
      </c>
      <c r="S2795" s="15">
        <v>1.2554700000000001</v>
      </c>
      <c r="T2795" s="15">
        <f t="shared" si="215"/>
        <v>14.78215</v>
      </c>
      <c r="U2795" s="15">
        <v>1.3497600000000001</v>
      </c>
      <c r="V2795" s="15">
        <v>1.2191399999999999</v>
      </c>
      <c r="W2795" s="15">
        <v>1.3915</v>
      </c>
      <c r="X2795" s="15">
        <v>1.3201399999999999</v>
      </c>
      <c r="Y2795" s="15">
        <v>1.3641399999999999</v>
      </c>
      <c r="Z2795" s="15">
        <v>1.3201399999999999</v>
      </c>
      <c r="AA2795" s="15">
        <v>1.3641399999999999</v>
      </c>
      <c r="AB2795" s="15">
        <v>1.3641399999999999</v>
      </c>
      <c r="AC2795" s="15">
        <v>1.3201399999999999</v>
      </c>
      <c r="AD2795" s="15">
        <v>1.3641399999999999</v>
      </c>
      <c r="AE2795" s="15">
        <v>1.3201399999999999</v>
      </c>
      <c r="AF2795" s="15">
        <v>-226.31243000000003</v>
      </c>
      <c r="AG2795" s="15">
        <f t="shared" si="216"/>
        <v>-211.61491000000004</v>
      </c>
      <c r="AH2795" s="15">
        <v>-6.3000000000000003E-4</v>
      </c>
      <c r="AI2795" s="15">
        <v>0</v>
      </c>
      <c r="AJ2795" s="15">
        <v>0</v>
      </c>
      <c r="AK2795" s="15">
        <v>0</v>
      </c>
      <c r="AL2795" s="15">
        <v>0</v>
      </c>
      <c r="AM2795" s="15">
        <v>0</v>
      </c>
      <c r="AN2795" s="15">
        <v>0</v>
      </c>
      <c r="AO2795" s="15">
        <v>0</v>
      </c>
      <c r="AP2795" s="15">
        <v>0</v>
      </c>
      <c r="AQ2795" s="15">
        <v>0</v>
      </c>
      <c r="AR2795" s="15">
        <v>0</v>
      </c>
      <c r="AS2795" s="15">
        <v>0</v>
      </c>
      <c r="AT2795" s="15">
        <f t="shared" si="217"/>
        <v>-6.3000000000000003E-4</v>
      </c>
      <c r="AU2795" s="15">
        <v>0</v>
      </c>
      <c r="AV2795" s="15">
        <v>0</v>
      </c>
      <c r="AW2795" s="15">
        <v>0</v>
      </c>
      <c r="AX2795" s="15">
        <v>0</v>
      </c>
      <c r="AY2795" s="15">
        <v>0</v>
      </c>
      <c r="AZ2795" s="15">
        <v>0</v>
      </c>
      <c r="BA2795" s="15">
        <v>0</v>
      </c>
      <c r="BB2795" s="15">
        <v>0</v>
      </c>
      <c r="BC2795" s="15">
        <v>0</v>
      </c>
      <c r="BD2795" s="15">
        <v>0</v>
      </c>
      <c r="BE2795" s="15">
        <v>0</v>
      </c>
      <c r="BF2795" s="15">
        <v>0</v>
      </c>
      <c r="BG2795" s="15">
        <f t="shared" si="218"/>
        <v>0</v>
      </c>
      <c r="BH2795" t="str">
        <f t="shared" si="219"/>
        <v>RGETRANS</v>
      </c>
      <c r="BI2795" t="str">
        <f>VLOOKUP(BH2795,[2]Summary!$C$29:$C$56,1,0)</f>
        <v>RGETrans</v>
      </c>
      <c r="BJ2795" s="16">
        <v>44197</v>
      </c>
    </row>
    <row r="2796" spans="1:62" x14ac:dyDescent="0.25">
      <c r="A2796" s="13" t="s">
        <v>5689</v>
      </c>
      <c r="B2796" s="13" t="s">
        <v>5690</v>
      </c>
      <c r="C2796" t="s">
        <v>5691</v>
      </c>
      <c r="D2796" t="s">
        <v>599</v>
      </c>
      <c r="E2796" t="s">
        <v>35</v>
      </c>
      <c r="F2796" s="13" t="s">
        <v>20</v>
      </c>
      <c r="H2796" s="15">
        <v>4.8746999999999998</v>
      </c>
      <c r="I2796" s="15">
        <v>4.4029499999999997</v>
      </c>
      <c r="J2796" s="15">
        <v>2.5992200000000003</v>
      </c>
      <c r="K2796" s="15">
        <v>3.9589499999999997</v>
      </c>
      <c r="L2796" s="15">
        <v>-2.3340400000000003</v>
      </c>
      <c r="M2796" s="15">
        <v>3.5753599999999999</v>
      </c>
      <c r="N2796" s="15">
        <v>2.9248099999999999</v>
      </c>
      <c r="O2796" s="15">
        <v>2.9248099999999999</v>
      </c>
      <c r="P2796" s="15">
        <v>4.5981699999999996</v>
      </c>
      <c r="Q2796" s="15">
        <v>3.12554</v>
      </c>
      <c r="R2796" s="15">
        <v>3.0247200000000003</v>
      </c>
      <c r="S2796" s="15">
        <v>3.12554</v>
      </c>
      <c r="T2796" s="15">
        <f t="shared" si="215"/>
        <v>36.800730000000001</v>
      </c>
      <c r="U2796" s="15">
        <v>3.2277499999999999</v>
      </c>
      <c r="V2796" s="15">
        <v>2.9153899999999999</v>
      </c>
      <c r="W2796" s="15">
        <v>10.105459999999999</v>
      </c>
      <c r="X2796" s="15">
        <v>6.2950100000000004</v>
      </c>
      <c r="Y2796" s="15">
        <v>5.8237699999999997</v>
      </c>
      <c r="Z2796" s="15">
        <v>5.6358999999999995</v>
      </c>
      <c r="AA2796" s="15">
        <v>5.8237699999999997</v>
      </c>
      <c r="AB2796" s="15">
        <v>5.8237699999999997</v>
      </c>
      <c r="AC2796" s="15">
        <v>5.6358999999999995</v>
      </c>
      <c r="AD2796" s="15">
        <v>5.8237699999999997</v>
      </c>
      <c r="AE2796" s="15">
        <v>5.6358999999999995</v>
      </c>
      <c r="AF2796" s="15">
        <v>-1224.9517299999998</v>
      </c>
      <c r="AG2796" s="15">
        <f t="shared" si="216"/>
        <v>-1162.2053399999998</v>
      </c>
      <c r="AH2796" s="15">
        <v>0</v>
      </c>
      <c r="AI2796" s="15">
        <v>0</v>
      </c>
      <c r="AJ2796" s="15">
        <v>0</v>
      </c>
      <c r="AK2796" s="15">
        <v>0</v>
      </c>
      <c r="AL2796" s="15">
        <v>0</v>
      </c>
      <c r="AM2796" s="15">
        <v>0</v>
      </c>
      <c r="AN2796" s="15">
        <v>0</v>
      </c>
      <c r="AO2796" s="15">
        <v>0</v>
      </c>
      <c r="AP2796" s="15">
        <v>0</v>
      </c>
      <c r="AQ2796" s="15">
        <v>0</v>
      </c>
      <c r="AR2796" s="15">
        <v>0</v>
      </c>
      <c r="AS2796" s="15">
        <v>0</v>
      </c>
      <c r="AT2796" s="15">
        <f t="shared" si="217"/>
        <v>0</v>
      </c>
      <c r="AU2796" s="15">
        <v>0</v>
      </c>
      <c r="AV2796" s="15">
        <v>0</v>
      </c>
      <c r="AW2796" s="15">
        <v>0</v>
      </c>
      <c r="AX2796" s="15">
        <v>0</v>
      </c>
      <c r="AY2796" s="15">
        <v>0</v>
      </c>
      <c r="AZ2796" s="15">
        <v>0</v>
      </c>
      <c r="BA2796" s="15">
        <v>0</v>
      </c>
      <c r="BB2796" s="15">
        <v>0</v>
      </c>
      <c r="BC2796" s="15">
        <v>0</v>
      </c>
      <c r="BD2796" s="15">
        <v>0</v>
      </c>
      <c r="BE2796" s="15">
        <v>0</v>
      </c>
      <c r="BF2796" s="15">
        <v>0</v>
      </c>
      <c r="BG2796" s="15">
        <f t="shared" si="218"/>
        <v>0</v>
      </c>
      <c r="BH2796" t="str">
        <f t="shared" si="219"/>
        <v>NYSEGTRANS</v>
      </c>
      <c r="BI2796" t="str">
        <f>VLOOKUP(BH2796,[2]Summary!$C$29:$C$56,1,0)</f>
        <v>NYSEGTrans</v>
      </c>
      <c r="BJ2796" s="16">
        <v>43831</v>
      </c>
    </row>
    <row r="2797" spans="1:62" x14ac:dyDescent="0.25">
      <c r="A2797" s="13" t="s">
        <v>5692</v>
      </c>
      <c r="B2797" s="13" t="s">
        <v>3269</v>
      </c>
      <c r="C2797" t="s">
        <v>3270</v>
      </c>
      <c r="D2797" t="s">
        <v>599</v>
      </c>
      <c r="E2797" t="s">
        <v>35</v>
      </c>
      <c r="F2797" s="13" t="s">
        <v>22</v>
      </c>
      <c r="H2797" s="15">
        <v>7.221000000000001E-2</v>
      </c>
      <c r="I2797" s="15">
        <v>6.523000000000001E-2</v>
      </c>
      <c r="J2797" s="15">
        <v>3.8519999999999999E-2</v>
      </c>
      <c r="K2797" s="15">
        <v>5.8650000000000008E-2</v>
      </c>
      <c r="L2797" s="15">
        <v>-3.4580000000000007E-2</v>
      </c>
      <c r="M2797" s="15">
        <v>5.2969999999999996E-2</v>
      </c>
      <c r="N2797" s="15">
        <v>4.333E-2</v>
      </c>
      <c r="O2797" s="15">
        <v>4.333E-2</v>
      </c>
      <c r="P2797" s="15">
        <v>6.812E-2</v>
      </c>
      <c r="Q2797" s="15">
        <v>4.6299999999999994E-2</v>
      </c>
      <c r="R2797" s="15">
        <v>4.4819999999999999E-2</v>
      </c>
      <c r="S2797" s="15">
        <v>4.6299999999999994E-2</v>
      </c>
      <c r="T2797" s="15">
        <f t="shared" si="215"/>
        <v>0.54520000000000002</v>
      </c>
      <c r="U2797" s="15">
        <v>4.7820000000000001E-2</v>
      </c>
      <c r="V2797" s="15">
        <v>4.3200000000000002E-2</v>
      </c>
      <c r="W2797" s="15">
        <v>0.14968999999999999</v>
      </c>
      <c r="X2797" s="15">
        <v>9.3289999999999998E-2</v>
      </c>
      <c r="Y2797" s="15">
        <v>8.6290000000000006E-2</v>
      </c>
      <c r="Z2797" s="15">
        <v>8.3489999999999995E-2</v>
      </c>
      <c r="AA2797" s="15">
        <v>8.6290000000000006E-2</v>
      </c>
      <c r="AB2797" s="15">
        <v>8.6290000000000006E-2</v>
      </c>
      <c r="AC2797" s="15">
        <v>1.1354900000000001</v>
      </c>
      <c r="AD2797" s="15">
        <v>0.11946</v>
      </c>
      <c r="AE2797" s="15">
        <v>0.11560000000000001</v>
      </c>
      <c r="AF2797" s="15">
        <v>8.6129999999999998E-2</v>
      </c>
      <c r="AG2797" s="15">
        <f t="shared" si="216"/>
        <v>2.1330399999999998</v>
      </c>
      <c r="AH2797" s="15">
        <v>0.12334999999999999</v>
      </c>
      <c r="AI2797" s="15">
        <v>0.11539000000000001</v>
      </c>
      <c r="AJ2797" s="15">
        <v>5.7329999999999999E-2</v>
      </c>
      <c r="AK2797" s="15">
        <v>9.7610000000000002E-2</v>
      </c>
      <c r="AL2797" s="15">
        <v>0.12395</v>
      </c>
      <c r="AM2797" s="15">
        <v>0.10969999999999999</v>
      </c>
      <c r="AN2797" s="15">
        <v>0.15011000000000002</v>
      </c>
      <c r="AO2797" s="15">
        <v>0.11713</v>
      </c>
      <c r="AP2797" s="15">
        <v>0.11334999999999999</v>
      </c>
      <c r="AQ2797" s="15">
        <v>0.11713</v>
      </c>
      <c r="AR2797" s="15">
        <v>0.11334999999999999</v>
      </c>
      <c r="AS2797" s="15">
        <v>0.12987000000000001</v>
      </c>
      <c r="AT2797" s="15">
        <f t="shared" si="217"/>
        <v>1.3682700000000001</v>
      </c>
      <c r="AU2797" s="15">
        <v>0.12055000305175781</v>
      </c>
      <c r="AV2797" s="15">
        <v>0.10888999938964844</v>
      </c>
      <c r="AW2797" s="15">
        <v>0.17867999267578125</v>
      </c>
      <c r="AX2797" s="15">
        <v>0.13588999938964844</v>
      </c>
      <c r="AY2797" s="15">
        <v>0.12577999877929688</v>
      </c>
      <c r="AZ2797" s="15">
        <v>0.13196000671386718</v>
      </c>
      <c r="BA2797" s="15">
        <v>0.13636000061035156</v>
      </c>
      <c r="BB2797" s="15">
        <v>0.13636000061035156</v>
      </c>
      <c r="BC2797" s="15">
        <v>0.14228999328613282</v>
      </c>
      <c r="BD2797" s="15">
        <v>0</v>
      </c>
      <c r="BE2797" s="15">
        <v>0</v>
      </c>
      <c r="BF2797" s="15">
        <v>0</v>
      </c>
      <c r="BG2797" s="15">
        <f t="shared" si="218"/>
        <v>1.2167599945068359</v>
      </c>
      <c r="BH2797" t="str">
        <f t="shared" si="219"/>
        <v>NYSEGTRANS</v>
      </c>
      <c r="BI2797" t="str">
        <f>VLOOKUP(BH2797,[2]Summary!$C$29:$C$56,1,0)</f>
        <v>NYSEGTrans</v>
      </c>
      <c r="BJ2797" s="16">
        <v>44470</v>
      </c>
    </row>
    <row r="2798" spans="1:62" x14ac:dyDescent="0.25">
      <c r="A2798" s="13" t="s">
        <v>5693</v>
      </c>
      <c r="B2798" s="13" t="s">
        <v>5694</v>
      </c>
      <c r="C2798" t="s">
        <v>5695</v>
      </c>
      <c r="D2798" t="s">
        <v>596</v>
      </c>
      <c r="E2798" t="s">
        <v>597</v>
      </c>
      <c r="F2798" s="13" t="s">
        <v>588</v>
      </c>
      <c r="H2798" s="15">
        <v>0.43031000000000003</v>
      </c>
      <c r="I2798" s="15">
        <v>0.38865999999999995</v>
      </c>
      <c r="J2798" s="15">
        <v>0.51825999999999994</v>
      </c>
      <c r="K2798" s="15">
        <v>0.44574999999999998</v>
      </c>
      <c r="L2798" s="15">
        <v>-78.726420000000005</v>
      </c>
      <c r="M2798" s="15">
        <v>-1.97194</v>
      </c>
      <c r="N2798" s="15">
        <v>-1.74E-3</v>
      </c>
      <c r="O2798" s="15">
        <v>-2.6159499999999993</v>
      </c>
      <c r="P2798" s="15">
        <v>4.2189999999999998E-2</v>
      </c>
      <c r="Q2798" s="15">
        <v>-1.8679999999999999E-2</v>
      </c>
      <c r="R2798" s="15">
        <v>-1.8079999999999999E-2</v>
      </c>
      <c r="S2798" s="15">
        <v>-2.60168</v>
      </c>
      <c r="T2798" s="15">
        <f t="shared" si="215"/>
        <v>-84.129320000000007</v>
      </c>
      <c r="U2798" s="15">
        <v>-1.9539999999999998E-2</v>
      </c>
      <c r="V2798" s="15">
        <v>-1.7659999999999999E-2</v>
      </c>
      <c r="W2798" s="15">
        <v>-2.0149999999999998E-2</v>
      </c>
      <c r="X2798" s="15">
        <v>-1.9120000000000002E-2</v>
      </c>
      <c r="Y2798" s="15">
        <v>-1.975E-2</v>
      </c>
      <c r="Z2798" s="15">
        <v>-1.9120000000000002E-2</v>
      </c>
      <c r="AA2798" s="15">
        <v>-1.975E-2</v>
      </c>
      <c r="AB2798" s="15">
        <v>-1.975E-2</v>
      </c>
      <c r="AC2798" s="15">
        <v>-1.9120000000000002E-2</v>
      </c>
      <c r="AD2798" s="15">
        <v>-1.975E-2</v>
      </c>
      <c r="AE2798" s="15">
        <v>-1.9120000000000002E-2</v>
      </c>
      <c r="AF2798" s="15">
        <v>-1.975E-2</v>
      </c>
      <c r="AG2798" s="15">
        <f t="shared" si="216"/>
        <v>-0.23257999999999995</v>
      </c>
      <c r="AH2798" s="15">
        <v>-2.1260000000000001E-2</v>
      </c>
      <c r="AI2798" s="15">
        <v>-1.9880000000000002E-2</v>
      </c>
      <c r="AJ2798" s="15">
        <v>-1.992E-2</v>
      </c>
      <c r="AK2798" s="15">
        <v>-2.0130000000000002E-2</v>
      </c>
      <c r="AL2798" s="15">
        <v>-1.5460000000000002E-2</v>
      </c>
      <c r="AM2798" s="15">
        <v>-2.1680000000000001E-2</v>
      </c>
      <c r="AN2798" s="15">
        <v>-3.4140000000000004E-2</v>
      </c>
      <c r="AO2798" s="15">
        <v>-2.2539999999999998E-2</v>
      </c>
      <c r="AP2798" s="15">
        <v>-2.1810000000000003E-2</v>
      </c>
      <c r="AQ2798" s="15">
        <v>-2.2539999999999998E-2</v>
      </c>
      <c r="AR2798" s="15">
        <v>-2.1810000000000003E-2</v>
      </c>
      <c r="AS2798" s="15">
        <v>-2.2539999999999998E-2</v>
      </c>
      <c r="AT2798" s="15">
        <f t="shared" si="217"/>
        <v>-0.26371</v>
      </c>
      <c r="AU2798" s="15">
        <v>-2.2110000610351562E-2</v>
      </c>
      <c r="AV2798" s="15">
        <v>-1.9969999313354494E-2</v>
      </c>
      <c r="AW2798" s="15">
        <v>-2.5540000915527345E-2</v>
      </c>
      <c r="AX2798" s="15">
        <v>-2.2590000152587889E-2</v>
      </c>
      <c r="AY2798" s="15">
        <v>-2.325E-2</v>
      </c>
      <c r="AZ2798" s="15">
        <v>-2.2569999694824219E-2</v>
      </c>
      <c r="BA2798" s="15">
        <v>-2.3309999465942383E-2</v>
      </c>
      <c r="BB2798" s="15">
        <v>-2.3309999465942383E-2</v>
      </c>
      <c r="BC2798" s="15">
        <v>-1.6930000305175781E-2</v>
      </c>
      <c r="BD2798" s="15">
        <v>0</v>
      </c>
      <c r="BE2798" s="15">
        <v>0</v>
      </c>
      <c r="BF2798" s="15">
        <v>0</v>
      </c>
      <c r="BG2798" s="15">
        <f t="shared" si="218"/>
        <v>-0.19957999992370606</v>
      </c>
      <c r="BH2798" t="str">
        <f t="shared" si="219"/>
        <v>RGEGen</v>
      </c>
      <c r="BI2798" t="str">
        <f>VLOOKUP(BH2798,[2]Summary!$C$29:$C$56,1,0)</f>
        <v>RGEGen</v>
      </c>
      <c r="BJ2798" s="16">
        <v>44470</v>
      </c>
    </row>
    <row r="2799" spans="1:62" x14ac:dyDescent="0.25">
      <c r="A2799" s="13" t="s">
        <v>5696</v>
      </c>
      <c r="B2799" s="13" t="s">
        <v>5697</v>
      </c>
      <c r="C2799" t="s">
        <v>5698</v>
      </c>
      <c r="D2799" t="s">
        <v>595</v>
      </c>
      <c r="E2799" t="s">
        <v>301</v>
      </c>
      <c r="F2799" s="13" t="s">
        <v>33</v>
      </c>
      <c r="H2799" s="15">
        <v>0</v>
      </c>
      <c r="I2799" s="15">
        <v>0</v>
      </c>
      <c r="J2799" s="15">
        <v>-0.47559000000000001</v>
      </c>
      <c r="K2799" s="15">
        <v>-2.9100000000000003E-3</v>
      </c>
      <c r="L2799" s="15">
        <v>0</v>
      </c>
      <c r="M2799" s="15">
        <v>0</v>
      </c>
      <c r="N2799" s="15">
        <v>0</v>
      </c>
      <c r="O2799" s="15">
        <v>0</v>
      </c>
      <c r="P2799" s="15">
        <v>0</v>
      </c>
      <c r="Q2799" s="15">
        <v>0</v>
      </c>
      <c r="R2799" s="15">
        <v>0</v>
      </c>
      <c r="S2799" s="15">
        <v>0</v>
      </c>
      <c r="T2799" s="15">
        <f t="shared" si="215"/>
        <v>-0.47850000000000004</v>
      </c>
      <c r="U2799" s="15">
        <v>0</v>
      </c>
      <c r="V2799" s="15">
        <v>0</v>
      </c>
      <c r="W2799" s="15">
        <v>0</v>
      </c>
      <c r="X2799" s="15">
        <v>0</v>
      </c>
      <c r="Y2799" s="15">
        <v>0</v>
      </c>
      <c r="Z2799" s="15">
        <v>0</v>
      </c>
      <c r="AA2799" s="15">
        <v>0</v>
      </c>
      <c r="AB2799" s="15">
        <v>0</v>
      </c>
      <c r="AC2799" s="15">
        <v>0</v>
      </c>
      <c r="AD2799" s="15">
        <v>0</v>
      </c>
      <c r="AE2799" s="15">
        <v>0</v>
      </c>
      <c r="AF2799" s="15">
        <v>0</v>
      </c>
      <c r="AG2799" s="15">
        <f t="shared" si="216"/>
        <v>0</v>
      </c>
      <c r="AH2799" s="15">
        <v>0</v>
      </c>
      <c r="AI2799" s="15">
        <v>0</v>
      </c>
      <c r="AJ2799" s="15">
        <v>0</v>
      </c>
      <c r="AK2799" s="15">
        <v>0</v>
      </c>
      <c r="AL2799" s="15">
        <v>0</v>
      </c>
      <c r="AM2799" s="15">
        <v>0</v>
      </c>
      <c r="AN2799" s="15">
        <v>0</v>
      </c>
      <c r="AO2799" s="15">
        <v>0</v>
      </c>
      <c r="AP2799" s="15">
        <v>0</v>
      </c>
      <c r="AQ2799" s="15">
        <v>0</v>
      </c>
      <c r="AR2799" s="15">
        <v>0</v>
      </c>
      <c r="AS2799" s="15">
        <v>0</v>
      </c>
      <c r="AT2799" s="15">
        <f t="shared" si="217"/>
        <v>0</v>
      </c>
      <c r="AU2799" s="15">
        <v>0</v>
      </c>
      <c r="AV2799" s="15">
        <v>0</v>
      </c>
      <c r="AW2799" s="15">
        <v>0</v>
      </c>
      <c r="AX2799" s="15">
        <v>0</v>
      </c>
      <c r="AY2799" s="15">
        <v>0</v>
      </c>
      <c r="AZ2799" s="15">
        <v>0</v>
      </c>
      <c r="BA2799" s="15">
        <v>0</v>
      </c>
      <c r="BB2799" s="15">
        <v>0</v>
      </c>
      <c r="BC2799" s="15">
        <v>0</v>
      </c>
      <c r="BD2799" s="15">
        <v>0</v>
      </c>
      <c r="BE2799" s="15">
        <v>0</v>
      </c>
      <c r="BF2799" s="15">
        <v>0</v>
      </c>
      <c r="BG2799" s="15">
        <f t="shared" si="218"/>
        <v>0</v>
      </c>
      <c r="BH2799" t="str">
        <f t="shared" si="219"/>
        <v>CMPCommon</v>
      </c>
      <c r="BI2799" t="str">
        <f>VLOOKUP(BH2799,[2]Summary!$C$29:$C$56,1,0)</f>
        <v>CMPCommon</v>
      </c>
      <c r="BJ2799" s="16">
        <v>43466</v>
      </c>
    </row>
    <row r="2800" spans="1:62" x14ac:dyDescent="0.25">
      <c r="A2800" s="13" t="s">
        <v>5699</v>
      </c>
      <c r="B2800" s="13" t="s">
        <v>5678</v>
      </c>
      <c r="C2800" t="s">
        <v>5679</v>
      </c>
      <c r="D2800" t="s">
        <v>599</v>
      </c>
      <c r="E2800" t="s">
        <v>19</v>
      </c>
      <c r="F2800" s="13" t="s">
        <v>20</v>
      </c>
      <c r="H2800" s="15">
        <v>-1.3056199999999998</v>
      </c>
      <c r="I2800" s="15">
        <v>-1.1792899999999999</v>
      </c>
      <c r="J2800" s="15">
        <v>-0.69617999999999991</v>
      </c>
      <c r="K2800" s="15">
        <v>-1.0603500000000001</v>
      </c>
      <c r="L2800" s="15">
        <v>0.62513999999999992</v>
      </c>
      <c r="M2800" s="15">
        <v>-0.95765999999999996</v>
      </c>
      <c r="N2800" s="15">
        <v>-0.78339000000000003</v>
      </c>
      <c r="O2800" s="15">
        <v>-0.78339000000000003</v>
      </c>
      <c r="P2800" s="15">
        <v>-1.2315100000000003</v>
      </c>
      <c r="Q2800" s="15">
        <v>-0.83713999999999988</v>
      </c>
      <c r="R2800" s="15">
        <v>-0.81013999999999997</v>
      </c>
      <c r="S2800" s="15">
        <v>-0.83713999999999988</v>
      </c>
      <c r="T2800" s="15">
        <f t="shared" si="215"/>
        <v>-9.8566699999999994</v>
      </c>
      <c r="U2800" s="15">
        <v>-0.86451999999999996</v>
      </c>
      <c r="V2800" s="15">
        <v>-71.964669999999998</v>
      </c>
      <c r="W2800" s="15">
        <v>-3.1097700000000006</v>
      </c>
      <c r="X2800" s="15">
        <v>-2.0505900000000001</v>
      </c>
      <c r="Y2800" s="15">
        <v>-1.91612</v>
      </c>
      <c r="Z2800" s="15">
        <v>-1.8543100000000001</v>
      </c>
      <c r="AA2800" s="15">
        <v>-1.91612</v>
      </c>
      <c r="AB2800" s="15">
        <v>-1.91612</v>
      </c>
      <c r="AC2800" s="15">
        <v>-1.8543100000000001</v>
      </c>
      <c r="AD2800" s="15">
        <v>-1.91612</v>
      </c>
      <c r="AE2800" s="15">
        <v>-1.8543100000000001</v>
      </c>
      <c r="AF2800" s="15">
        <v>-1.39334</v>
      </c>
      <c r="AG2800" s="15">
        <f t="shared" si="216"/>
        <v>-92.610300000000009</v>
      </c>
      <c r="AH2800" s="15">
        <v>-1.9758699999999998</v>
      </c>
      <c r="AI2800" s="15">
        <v>-1.84839</v>
      </c>
      <c r="AJ2800" s="15">
        <v>-0.91854000000000002</v>
      </c>
      <c r="AK2800" s="15">
        <v>-1.5635599999999998</v>
      </c>
      <c r="AL2800" s="15">
        <v>-1.9857</v>
      </c>
      <c r="AM2800" s="15">
        <v>-1.7574999999999998</v>
      </c>
      <c r="AN2800" s="15">
        <v>-2.4048799999999995</v>
      </c>
      <c r="AO2800" s="15">
        <v>-1.8763899999999998</v>
      </c>
      <c r="AP2800" s="15">
        <v>-1.8158699999999999</v>
      </c>
      <c r="AQ2800" s="15">
        <v>-1.8763899999999998</v>
      </c>
      <c r="AR2800" s="15">
        <v>-1.8158699999999999</v>
      </c>
      <c r="AS2800" s="15">
        <v>-2.0796499999999996</v>
      </c>
      <c r="AT2800" s="15">
        <f t="shared" si="217"/>
        <v>-21.918610000000001</v>
      </c>
      <c r="AU2800" s="15">
        <v>-1.9312099609375</v>
      </c>
      <c r="AV2800" s="15">
        <v>-1.7443000488281251</v>
      </c>
      <c r="AW2800" s="15">
        <v>-2.862030029296875</v>
      </c>
      <c r="AX2800" s="15">
        <v>-2.1768898925781248</v>
      </c>
      <c r="AY2800" s="15">
        <v>-2.0149899902343749</v>
      </c>
      <c r="AZ2800" s="15">
        <v>-2.1138898925781251</v>
      </c>
      <c r="BA2800" s="15">
        <v>-2.1843601074218748</v>
      </c>
      <c r="BB2800" s="15">
        <v>-2.1843601074218748</v>
      </c>
      <c r="BC2800" s="15">
        <v>-2.279989990234375</v>
      </c>
      <c r="BD2800" s="15">
        <v>0</v>
      </c>
      <c r="BE2800" s="15">
        <v>0</v>
      </c>
      <c r="BF2800" s="15">
        <v>0</v>
      </c>
      <c r="BG2800" s="15">
        <f t="shared" si="218"/>
        <v>-19.492020019531246</v>
      </c>
      <c r="BH2800" t="str">
        <f t="shared" si="219"/>
        <v>NYSEGDIST</v>
      </c>
      <c r="BI2800" t="str">
        <f>VLOOKUP(BH2800,[2]Summary!$C$29:$C$56,1,0)</f>
        <v>NYSEGDist</v>
      </c>
      <c r="BJ2800" s="16">
        <v>44470</v>
      </c>
    </row>
    <row r="2801" spans="1:62" x14ac:dyDescent="0.25">
      <c r="A2801" s="13" t="s">
        <v>5700</v>
      </c>
      <c r="B2801" s="13" t="s">
        <v>1078</v>
      </c>
      <c r="C2801" t="s">
        <v>5701</v>
      </c>
      <c r="D2801" t="s">
        <v>596</v>
      </c>
      <c r="E2801" t="s">
        <v>475</v>
      </c>
      <c r="F2801" s="13" t="s">
        <v>22</v>
      </c>
      <c r="H2801" s="15">
        <v>-5.4730000000000001E-2</v>
      </c>
      <c r="I2801" s="15">
        <v>-4.9409999999999996E-2</v>
      </c>
      <c r="J2801" s="15">
        <v>-6.5939999999999999E-2</v>
      </c>
      <c r="K2801" s="15">
        <v>-5.6680000000000001E-2</v>
      </c>
      <c r="L2801" s="15">
        <v>-5.8590000000000003E-2</v>
      </c>
      <c r="M2801" s="15">
        <v>-8.9289999999999994E-2</v>
      </c>
      <c r="N2801" s="15">
        <v>-6.4159999999999995E-2</v>
      </c>
      <c r="O2801" s="15">
        <v>-6.4159999999999995E-2</v>
      </c>
      <c r="P2801" s="15">
        <v>-7.6150000000000009E-2</v>
      </c>
      <c r="Q2801" s="15">
        <v>-6.5759999999999985E-2</v>
      </c>
      <c r="R2801" s="15">
        <v>-6.3640000000000002E-2</v>
      </c>
      <c r="S2801" s="15">
        <v>-6.5759999999999985E-2</v>
      </c>
      <c r="T2801" s="15">
        <f t="shared" si="215"/>
        <v>-0.77427000000000001</v>
      </c>
      <c r="U2801" s="15">
        <v>-7.0690000000000003E-2</v>
      </c>
      <c r="V2801" s="15">
        <v>-6.386E-2</v>
      </c>
      <c r="W2801" s="15">
        <v>-7.288E-2</v>
      </c>
      <c r="X2801" s="15">
        <v>-6.9150000000000003E-2</v>
      </c>
      <c r="Y2801" s="15">
        <v>-7.145E-2</v>
      </c>
      <c r="Z2801" s="15">
        <v>-6.9150000000000003E-2</v>
      </c>
      <c r="AA2801" s="15">
        <v>-7.145E-2</v>
      </c>
      <c r="AB2801" s="15">
        <v>-7.145E-2</v>
      </c>
      <c r="AC2801" s="15">
        <v>-6.9150000000000003E-2</v>
      </c>
      <c r="AD2801" s="15">
        <v>-7.145E-2</v>
      </c>
      <c r="AE2801" s="15">
        <v>-6.9150000000000003E-2</v>
      </c>
      <c r="AF2801" s="15">
        <v>-7.145E-2</v>
      </c>
      <c r="AG2801" s="15">
        <f t="shared" si="216"/>
        <v>-0.84128000000000014</v>
      </c>
      <c r="AH2801" s="15">
        <v>-7.6280000000000001E-2</v>
      </c>
      <c r="AI2801" s="15">
        <v>-7.1359999999999993E-2</v>
      </c>
      <c r="AJ2801" s="15">
        <v>-7.1590000000000001E-2</v>
      </c>
      <c r="AK2801" s="15">
        <v>-7.2259999999999991E-2</v>
      </c>
      <c r="AL2801" s="15">
        <v>-5.5430000000000007E-2</v>
      </c>
      <c r="AM2801" s="15">
        <v>-7.7960000000000002E-2</v>
      </c>
      <c r="AN2801" s="15">
        <v>-0.12245</v>
      </c>
      <c r="AO2801" s="15">
        <v>-8.0909999999999996E-2</v>
      </c>
      <c r="AP2801" s="15">
        <v>-7.8289999999999998E-2</v>
      </c>
      <c r="AQ2801" s="15">
        <v>-8.0909999999999996E-2</v>
      </c>
      <c r="AR2801" s="15">
        <v>-7.8289999999999998E-2</v>
      </c>
      <c r="AS2801" s="15">
        <v>-8.0909999999999996E-2</v>
      </c>
      <c r="AT2801" s="15">
        <f t="shared" si="217"/>
        <v>-0.94664000000000015</v>
      </c>
      <c r="AU2801" s="15">
        <v>-7.9339996337890628E-2</v>
      </c>
      <c r="AV2801" s="15">
        <v>-7.1669998168945315E-2</v>
      </c>
      <c r="AW2801" s="15">
        <v>-9.1639999389648438E-2</v>
      </c>
      <c r="AX2801" s="15">
        <v>-8.1080001831054682E-2</v>
      </c>
      <c r="AY2801" s="15">
        <v>-8.3489997863769524E-2</v>
      </c>
      <c r="AZ2801" s="15">
        <v>-8.0980003356933589E-2</v>
      </c>
      <c r="BA2801" s="15">
        <v>-8.3690002441406244E-2</v>
      </c>
      <c r="BB2801" s="15">
        <v>-8.3690002441406244E-2</v>
      </c>
      <c r="BC2801" s="15">
        <v>-6.0759998321533205E-2</v>
      </c>
      <c r="BD2801" s="15">
        <v>0</v>
      </c>
      <c r="BE2801" s="15">
        <v>0</v>
      </c>
      <c r="BF2801" s="15">
        <v>0</v>
      </c>
      <c r="BG2801" s="15">
        <f t="shared" si="218"/>
        <v>-0.71634000015258792</v>
      </c>
      <c r="BH2801" t="str">
        <f t="shared" si="219"/>
        <v>RGEGas</v>
      </c>
      <c r="BI2801" t="str">
        <f>VLOOKUP(BH2801,[2]Summary!$C$29:$C$56,1,0)</f>
        <v>RGEGas</v>
      </c>
      <c r="BJ2801" s="16">
        <v>44470</v>
      </c>
    </row>
    <row r="2802" spans="1:62" x14ac:dyDescent="0.25">
      <c r="A2802" s="13" t="s">
        <v>5702</v>
      </c>
      <c r="B2802" s="13" t="s">
        <v>5703</v>
      </c>
      <c r="C2802" t="s">
        <v>5704</v>
      </c>
      <c r="D2802" t="s">
        <v>604</v>
      </c>
      <c r="E2802" t="s">
        <v>301</v>
      </c>
      <c r="F2802" s="13" t="s">
        <v>586</v>
      </c>
      <c r="H2802" s="15">
        <v>-448.97592000000003</v>
      </c>
      <c r="I2802" s="15">
        <v>103.86873000000001</v>
      </c>
      <c r="J2802" s="15">
        <v>-0.98311999999999999</v>
      </c>
      <c r="K2802" s="15">
        <v>19.105819999999998</v>
      </c>
      <c r="L2802" s="15">
        <v>11.451500000000001</v>
      </c>
      <c r="M2802" s="15">
        <v>-154.82831999999999</v>
      </c>
      <c r="N2802" s="15">
        <v>3.3222600000000004</v>
      </c>
      <c r="O2802" s="15">
        <v>67.694109999999995</v>
      </c>
      <c r="P2802" s="15">
        <v>4.0437900000000004</v>
      </c>
      <c r="Q2802" s="15">
        <v>-19.353650000000002</v>
      </c>
      <c r="R2802" s="15">
        <v>26.280669999999997</v>
      </c>
      <c r="S2802" s="15">
        <v>102.44532</v>
      </c>
      <c r="T2802" s="15">
        <f t="shared" si="215"/>
        <v>-285.92881</v>
      </c>
      <c r="U2802" s="15">
        <v>-0.80635000000000001</v>
      </c>
      <c r="V2802" s="15">
        <v>-0.91520000000000001</v>
      </c>
      <c r="W2802" s="15">
        <v>8.9603999999999999</v>
      </c>
      <c r="X2802" s="15">
        <v>24.01943</v>
      </c>
      <c r="Y2802" s="15">
        <v>231.48041000000001</v>
      </c>
      <c r="Z2802" s="15">
        <v>6.2</v>
      </c>
      <c r="AA2802" s="15">
        <v>4.1778199999999996</v>
      </c>
      <c r="AB2802" s="15">
        <v>0</v>
      </c>
      <c r="AC2802" s="15">
        <v>0</v>
      </c>
      <c r="AD2802" s="15">
        <v>6.2847499999999998</v>
      </c>
      <c r="AE2802" s="15">
        <v>0</v>
      </c>
      <c r="AF2802" s="15">
        <v>-1.1206100000000001</v>
      </c>
      <c r="AG2802" s="15">
        <f t="shared" si="216"/>
        <v>278.28064999999998</v>
      </c>
      <c r="AH2802" s="15">
        <v>-9.0699999999999999E-3</v>
      </c>
      <c r="AI2802" s="15">
        <v>-9.0699999999999999E-3</v>
      </c>
      <c r="AJ2802" s="15">
        <v>1.814E-2</v>
      </c>
      <c r="AK2802" s="15">
        <v>0</v>
      </c>
      <c r="AL2802" s="15">
        <v>0</v>
      </c>
      <c r="AM2802" s="15">
        <v>0</v>
      </c>
      <c r="AN2802" s="15">
        <v>0</v>
      </c>
      <c r="AO2802" s="15">
        <v>0</v>
      </c>
      <c r="AP2802" s="15">
        <v>0</v>
      </c>
      <c r="AQ2802" s="15">
        <v>0</v>
      </c>
      <c r="AR2802" s="15">
        <v>0</v>
      </c>
      <c r="AS2802" s="15">
        <v>0</v>
      </c>
      <c r="AT2802" s="15">
        <f t="shared" si="217"/>
        <v>0</v>
      </c>
      <c r="AU2802" s="15">
        <v>0</v>
      </c>
      <c r="AV2802" s="15">
        <v>0</v>
      </c>
      <c r="AW2802" s="15">
        <v>0</v>
      </c>
      <c r="AX2802" s="15">
        <v>0</v>
      </c>
      <c r="AY2802" s="15">
        <v>0</v>
      </c>
      <c r="AZ2802" s="15">
        <v>0</v>
      </c>
      <c r="BA2802" s="15">
        <v>0</v>
      </c>
      <c r="BB2802" s="15">
        <v>0</v>
      </c>
      <c r="BC2802" s="15">
        <v>0</v>
      </c>
      <c r="BD2802" s="15">
        <v>0</v>
      </c>
      <c r="BE2802" s="15">
        <v>0</v>
      </c>
      <c r="BF2802" s="15">
        <v>0</v>
      </c>
      <c r="BG2802" s="15">
        <f t="shared" si="218"/>
        <v>0</v>
      </c>
      <c r="BH2802" t="str">
        <f t="shared" si="219"/>
        <v>AGECommon</v>
      </c>
      <c r="BI2802" t="str">
        <f>VLOOKUP(BH2802,[2]Summary!$C$29:$C$56,1,0)</f>
        <v>AGECommon</v>
      </c>
      <c r="BJ2802" s="16">
        <v>43922</v>
      </c>
    </row>
    <row r="2803" spans="1:62" x14ac:dyDescent="0.25">
      <c r="A2803" s="13" t="s">
        <v>5705</v>
      </c>
      <c r="B2803" s="13" t="s">
        <v>5706</v>
      </c>
      <c r="C2803" t="s">
        <v>5707</v>
      </c>
      <c r="D2803" t="s">
        <v>596</v>
      </c>
      <c r="E2803" t="s">
        <v>35</v>
      </c>
      <c r="F2803" s="13" t="s">
        <v>590</v>
      </c>
      <c r="H2803" s="15">
        <v>0</v>
      </c>
      <c r="I2803" s="15">
        <v>0</v>
      </c>
      <c r="J2803" s="15">
        <v>0</v>
      </c>
      <c r="K2803" s="15">
        <v>0</v>
      </c>
      <c r="L2803" s="15">
        <v>0</v>
      </c>
      <c r="M2803" s="15">
        <v>0</v>
      </c>
      <c r="N2803" s="15">
        <v>0</v>
      </c>
      <c r="O2803" s="15">
        <v>0</v>
      </c>
      <c r="P2803" s="15">
        <v>0</v>
      </c>
      <c r="Q2803" s="15">
        <v>0</v>
      </c>
      <c r="R2803" s="15">
        <v>0</v>
      </c>
      <c r="S2803" s="15">
        <v>0</v>
      </c>
      <c r="T2803" s="15">
        <f t="shared" si="215"/>
        <v>0</v>
      </c>
      <c r="U2803" s="15">
        <v>0</v>
      </c>
      <c r="V2803" s="15">
        <v>0</v>
      </c>
      <c r="W2803" s="15">
        <v>0</v>
      </c>
      <c r="X2803" s="15">
        <v>0</v>
      </c>
      <c r="Y2803" s="15">
        <v>0</v>
      </c>
      <c r="Z2803" s="15">
        <v>0</v>
      </c>
      <c r="AA2803" s="15">
        <v>0</v>
      </c>
      <c r="AB2803" s="15">
        <v>0</v>
      </c>
      <c r="AC2803" s="15">
        <v>0</v>
      </c>
      <c r="AD2803" s="15">
        <v>0</v>
      </c>
      <c r="AE2803" s="15">
        <v>0</v>
      </c>
      <c r="AF2803" s="15">
        <v>0</v>
      </c>
      <c r="AG2803" s="15">
        <f t="shared" si="216"/>
        <v>0</v>
      </c>
      <c r="AH2803" s="15">
        <v>0</v>
      </c>
      <c r="AI2803" s="15">
        <v>0</v>
      </c>
      <c r="AJ2803" s="15">
        <v>0</v>
      </c>
      <c r="AK2803" s="15">
        <v>0</v>
      </c>
      <c r="AL2803" s="15">
        <v>0</v>
      </c>
      <c r="AM2803" s="15">
        <v>0</v>
      </c>
      <c r="AN2803" s="15">
        <v>0</v>
      </c>
      <c r="AO2803" s="15">
        <v>0</v>
      </c>
      <c r="AP2803" s="15">
        <v>0</v>
      </c>
      <c r="AQ2803" s="15">
        <v>0</v>
      </c>
      <c r="AR2803" s="15">
        <v>0</v>
      </c>
      <c r="AS2803" s="15">
        <v>0</v>
      </c>
      <c r="AT2803" s="15">
        <f t="shared" si="217"/>
        <v>0</v>
      </c>
      <c r="AU2803" s="15">
        <v>0</v>
      </c>
      <c r="AV2803" s="15">
        <v>0</v>
      </c>
      <c r="AW2803" s="15">
        <v>0</v>
      </c>
      <c r="AX2803" s="15">
        <v>0</v>
      </c>
      <c r="AY2803" s="15">
        <v>0</v>
      </c>
      <c r="AZ2803" s="15">
        <v>0</v>
      </c>
      <c r="BA2803" s="15">
        <v>0</v>
      </c>
      <c r="BB2803" s="15">
        <v>0</v>
      </c>
      <c r="BC2803" s="15">
        <v>0</v>
      </c>
      <c r="BD2803" s="15">
        <v>0</v>
      </c>
      <c r="BE2803" s="15">
        <v>0</v>
      </c>
      <c r="BF2803" s="15">
        <v>0</v>
      </c>
      <c r="BG2803" s="15">
        <f t="shared" si="218"/>
        <v>0</v>
      </c>
      <c r="BH2803" t="str">
        <f t="shared" si="219"/>
        <v>RGETRANS</v>
      </c>
      <c r="BI2803" t="str">
        <f>VLOOKUP(BH2803,[2]Summary!$C$29:$C$56,1,0)</f>
        <v>RGETrans</v>
      </c>
      <c r="BJ2803" s="16">
        <v>44562</v>
      </c>
    </row>
    <row r="2804" spans="1:62" x14ac:dyDescent="0.25">
      <c r="A2804" s="13" t="s">
        <v>5708</v>
      </c>
      <c r="B2804" s="13" t="s">
        <v>5690</v>
      </c>
      <c r="C2804" t="s">
        <v>5691</v>
      </c>
      <c r="D2804" t="s">
        <v>599</v>
      </c>
      <c r="E2804" t="s">
        <v>19</v>
      </c>
      <c r="F2804" s="13" t="s">
        <v>20</v>
      </c>
      <c r="H2804" s="15">
        <v>2.3415599999999999</v>
      </c>
      <c r="I2804" s="15">
        <v>0.31952999999999993</v>
      </c>
      <c r="J2804" s="15">
        <v>1.3842199999999998</v>
      </c>
      <c r="K2804" s="15">
        <v>1.4438299999999999</v>
      </c>
      <c r="L2804" s="15">
        <v>-8.0379999999999993E-2</v>
      </c>
      <c r="M2804" s="15">
        <v>-0.86605999999999983</v>
      </c>
      <c r="N2804" s="15">
        <v>0.11234000000000001</v>
      </c>
      <c r="O2804" s="15">
        <v>6.097000000000001E-2</v>
      </c>
      <c r="P2804" s="15">
        <v>0.17560999999999999</v>
      </c>
      <c r="Q2804" s="15">
        <v>0.11989999999999999</v>
      </c>
      <c r="R2804" s="15">
        <v>2.2530000000000001E-2</v>
      </c>
      <c r="S2804" s="15">
        <v>0.20972000000000002</v>
      </c>
      <c r="T2804" s="15">
        <f t="shared" si="215"/>
        <v>5.2437699999999996</v>
      </c>
      <c r="U2804" s="15">
        <v>0.12319999999999999</v>
      </c>
      <c r="V2804" s="15">
        <v>0.11128</v>
      </c>
      <c r="W2804" s="15">
        <v>0.38571</v>
      </c>
      <c r="X2804" s="15">
        <v>0.24029</v>
      </c>
      <c r="Y2804" s="15">
        <v>0.22229000000000002</v>
      </c>
      <c r="Z2804" s="15">
        <v>0.21512000000000001</v>
      </c>
      <c r="AA2804" s="15">
        <v>0.22229000000000002</v>
      </c>
      <c r="AB2804" s="15">
        <v>0.22229000000000002</v>
      </c>
      <c r="AC2804" s="15">
        <v>0.21512000000000001</v>
      </c>
      <c r="AD2804" s="15">
        <v>0.22229000000000002</v>
      </c>
      <c r="AE2804" s="15">
        <v>0.21512000000000001</v>
      </c>
      <c r="AF2804" s="15">
        <v>-46.755529999999993</v>
      </c>
      <c r="AG2804" s="15">
        <f t="shared" si="216"/>
        <v>-44.36052999999999</v>
      </c>
      <c r="AH2804" s="15">
        <v>0</v>
      </c>
      <c r="AI2804" s="15">
        <v>0</v>
      </c>
      <c r="AJ2804" s="15">
        <v>0</v>
      </c>
      <c r="AK2804" s="15">
        <v>0</v>
      </c>
      <c r="AL2804" s="15">
        <v>0</v>
      </c>
      <c r="AM2804" s="15">
        <v>0</v>
      </c>
      <c r="AN2804" s="15">
        <v>0</v>
      </c>
      <c r="AO2804" s="15">
        <v>0</v>
      </c>
      <c r="AP2804" s="15">
        <v>0</v>
      </c>
      <c r="AQ2804" s="15">
        <v>0</v>
      </c>
      <c r="AR2804" s="15">
        <v>0</v>
      </c>
      <c r="AS2804" s="15">
        <v>0</v>
      </c>
      <c r="AT2804" s="15">
        <f t="shared" si="217"/>
        <v>0</v>
      </c>
      <c r="AU2804" s="15">
        <v>0</v>
      </c>
      <c r="AV2804" s="15">
        <v>0</v>
      </c>
      <c r="AW2804" s="15">
        <v>0</v>
      </c>
      <c r="AX2804" s="15">
        <v>0</v>
      </c>
      <c r="AY2804" s="15">
        <v>0</v>
      </c>
      <c r="AZ2804" s="15">
        <v>0</v>
      </c>
      <c r="BA2804" s="15">
        <v>0</v>
      </c>
      <c r="BB2804" s="15">
        <v>0</v>
      </c>
      <c r="BC2804" s="15">
        <v>0</v>
      </c>
      <c r="BD2804" s="15">
        <v>0</v>
      </c>
      <c r="BE2804" s="15">
        <v>0</v>
      </c>
      <c r="BF2804" s="15">
        <v>0</v>
      </c>
      <c r="BG2804" s="15">
        <f t="shared" si="218"/>
        <v>0</v>
      </c>
      <c r="BH2804" t="str">
        <f t="shared" si="219"/>
        <v>NYSEGDIST</v>
      </c>
      <c r="BI2804" t="str">
        <f>VLOOKUP(BH2804,[2]Summary!$C$29:$C$56,1,0)</f>
        <v>NYSEGDist</v>
      </c>
      <c r="BJ2804" s="16">
        <v>43831</v>
      </c>
    </row>
    <row r="2805" spans="1:62" x14ac:dyDescent="0.25">
      <c r="A2805" s="13" t="s">
        <v>5709</v>
      </c>
      <c r="B2805" s="13" t="s">
        <v>804</v>
      </c>
      <c r="C2805" t="s">
        <v>5710</v>
      </c>
      <c r="D2805" t="s">
        <v>602</v>
      </c>
      <c r="E2805" t="s">
        <v>301</v>
      </c>
      <c r="F2805" s="13" t="s">
        <v>62</v>
      </c>
      <c r="H2805" s="15">
        <v>1.0400000000000001E-3</v>
      </c>
      <c r="I2805" s="15">
        <v>9.3999999999999997E-4</v>
      </c>
      <c r="J2805" s="15">
        <v>-0.84193999999999991</v>
      </c>
      <c r="K2805" s="15">
        <v>4.0000000000000003E-5</v>
      </c>
      <c r="L2805" s="15">
        <v>4.0000000000000003E-5</v>
      </c>
      <c r="M2805" s="15">
        <v>1.2700000000000001E-3</v>
      </c>
      <c r="N2805" s="15">
        <v>5.9999999999999995E-5</v>
      </c>
      <c r="O2805" s="15">
        <v>5.9999999999999995E-5</v>
      </c>
      <c r="P2805" s="15">
        <v>3.2000000000000003E-4</v>
      </c>
      <c r="Q2805" s="15">
        <v>5.9999999999999995E-5</v>
      </c>
      <c r="R2805" s="15">
        <v>5.9999999999999995E-5</v>
      </c>
      <c r="S2805" s="15">
        <v>5.9999999999999995E-5</v>
      </c>
      <c r="T2805" s="15">
        <f t="shared" si="215"/>
        <v>-0.83799000000000012</v>
      </c>
      <c r="U2805" s="15">
        <v>7.0000000000000007E-5</v>
      </c>
      <c r="V2805" s="15">
        <v>7.0000000000000007E-5</v>
      </c>
      <c r="W2805" s="15">
        <v>8.9999999999999992E-5</v>
      </c>
      <c r="X2805" s="15">
        <v>8.0000000000000007E-5</v>
      </c>
      <c r="Y2805" s="15">
        <v>8.0000000000000007E-5</v>
      </c>
      <c r="Z2805" s="15">
        <v>8.0000000000000007E-5</v>
      </c>
      <c r="AA2805" s="15">
        <v>8.0000000000000007E-5</v>
      </c>
      <c r="AB2805" s="15">
        <v>8.0000000000000007E-5</v>
      </c>
      <c r="AC2805" s="15">
        <v>-1.2049999999999998E-2</v>
      </c>
      <c r="AD2805" s="15">
        <v>4.0000000000000003E-5</v>
      </c>
      <c r="AE2805" s="15">
        <v>4.0000000000000003E-5</v>
      </c>
      <c r="AF2805" s="15">
        <v>-1.3000000000000002E-4</v>
      </c>
      <c r="AG2805" s="15">
        <f t="shared" si="216"/>
        <v>-1.1469999999999998E-2</v>
      </c>
      <c r="AH2805" s="15">
        <v>4.0000000000000003E-5</v>
      </c>
      <c r="AI2805" s="15">
        <v>2.9999999999999997E-5</v>
      </c>
      <c r="AJ2805" s="15">
        <v>-2.264E-2</v>
      </c>
      <c r="AK2805" s="15">
        <v>0</v>
      </c>
      <c r="AL2805" s="15">
        <v>0</v>
      </c>
      <c r="AM2805" s="15">
        <v>0</v>
      </c>
      <c r="AN2805" s="15">
        <v>0</v>
      </c>
      <c r="AO2805" s="15">
        <v>0</v>
      </c>
      <c r="AP2805" s="15">
        <v>0</v>
      </c>
      <c r="AQ2805" s="15">
        <v>0</v>
      </c>
      <c r="AR2805" s="15">
        <v>0</v>
      </c>
      <c r="AS2805" s="15">
        <v>0</v>
      </c>
      <c r="AT2805" s="15">
        <f t="shared" si="217"/>
        <v>-2.257E-2</v>
      </c>
      <c r="AU2805" s="15">
        <v>0</v>
      </c>
      <c r="AV2805" s="15">
        <v>0</v>
      </c>
      <c r="AW2805" s="15">
        <v>0</v>
      </c>
      <c r="AX2805" s="15">
        <v>0</v>
      </c>
      <c r="AY2805" s="15">
        <v>0</v>
      </c>
      <c r="AZ2805" s="15">
        <v>0</v>
      </c>
      <c r="BA2805" s="15">
        <v>0</v>
      </c>
      <c r="BB2805" s="15">
        <v>0</v>
      </c>
      <c r="BC2805" s="15">
        <v>0</v>
      </c>
      <c r="BD2805" s="15">
        <v>0</v>
      </c>
      <c r="BE2805" s="15">
        <v>0</v>
      </c>
      <c r="BF2805" s="15">
        <v>0</v>
      </c>
      <c r="BG2805" s="15">
        <f t="shared" si="218"/>
        <v>0</v>
      </c>
      <c r="BH2805" t="str">
        <f t="shared" si="219"/>
        <v>ASCCommon</v>
      </c>
      <c r="BI2805" t="str">
        <f>VLOOKUP(BH2805,[2]Summary!$C$29:$C$56,1,0)</f>
        <v>ASCCommon</v>
      </c>
      <c r="BJ2805" s="16">
        <v>44197</v>
      </c>
    </row>
    <row r="2806" spans="1:62" x14ac:dyDescent="0.25">
      <c r="A2806" s="13" t="s">
        <v>5711</v>
      </c>
      <c r="B2806" s="13" t="s">
        <v>1128</v>
      </c>
      <c r="C2806" t="s">
        <v>5712</v>
      </c>
      <c r="D2806" t="s">
        <v>602</v>
      </c>
      <c r="E2806" t="s">
        <v>301</v>
      </c>
      <c r="F2806" s="13" t="s">
        <v>62</v>
      </c>
      <c r="H2806" s="15">
        <v>1.4999999999999999E-4</v>
      </c>
      <c r="I2806" s="15">
        <v>1.4000000000000001E-4</v>
      </c>
      <c r="J2806" s="15">
        <v>-0.11824999999999998</v>
      </c>
      <c r="K2806" s="15">
        <v>2.0000000000000002E-5</v>
      </c>
      <c r="L2806" s="15">
        <v>2.0000000000000002E-5</v>
      </c>
      <c r="M2806" s="15">
        <v>2.0000000000000001E-4</v>
      </c>
      <c r="N2806" s="15">
        <v>2.0000000000000002E-5</v>
      </c>
      <c r="O2806" s="15">
        <v>2.0000000000000002E-5</v>
      </c>
      <c r="P2806" s="15">
        <v>5.9999999999999995E-5</v>
      </c>
      <c r="Q2806" s="15">
        <v>2.0000000000000002E-5</v>
      </c>
      <c r="R2806" s="15">
        <v>2.0000000000000002E-5</v>
      </c>
      <c r="S2806" s="15">
        <v>2.0000000000000002E-5</v>
      </c>
      <c r="T2806" s="15">
        <f t="shared" si="215"/>
        <v>-0.11755999999999993</v>
      </c>
      <c r="U2806" s="15">
        <v>2.9999999999999997E-5</v>
      </c>
      <c r="V2806" s="15">
        <v>2.0000000000000002E-5</v>
      </c>
      <c r="W2806" s="15">
        <v>2.9999999999999997E-5</v>
      </c>
      <c r="X2806" s="15">
        <v>2.9999999999999997E-5</v>
      </c>
      <c r="Y2806" s="15">
        <v>2.9999999999999997E-5</v>
      </c>
      <c r="Z2806" s="15">
        <v>2.9999999999999997E-5</v>
      </c>
      <c r="AA2806" s="15">
        <v>2.9999999999999997E-5</v>
      </c>
      <c r="AB2806" s="15">
        <v>2.9999999999999997E-5</v>
      </c>
      <c r="AC2806" s="15">
        <v>-5.6600000000000001E-3</v>
      </c>
      <c r="AD2806" s="15">
        <v>1.0000000000000001E-5</v>
      </c>
      <c r="AE2806" s="15">
        <v>1.0000000000000001E-5</v>
      </c>
      <c r="AF2806" s="15">
        <v>1.0000000000000001E-5</v>
      </c>
      <c r="AG2806" s="15">
        <f t="shared" si="216"/>
        <v>-5.4000000000000012E-3</v>
      </c>
      <c r="AH2806" s="15">
        <v>1.0000000000000001E-5</v>
      </c>
      <c r="AI2806" s="15">
        <v>1.0000000000000001E-5</v>
      </c>
      <c r="AJ2806" s="15">
        <v>-6.4000000000000003E-3</v>
      </c>
      <c r="AK2806" s="15">
        <v>0</v>
      </c>
      <c r="AL2806" s="15">
        <v>0</v>
      </c>
      <c r="AM2806" s="15">
        <v>0</v>
      </c>
      <c r="AN2806" s="15">
        <v>0</v>
      </c>
      <c r="AO2806" s="15">
        <v>0</v>
      </c>
      <c r="AP2806" s="15">
        <v>0</v>
      </c>
      <c r="AQ2806" s="15">
        <v>0</v>
      </c>
      <c r="AR2806" s="15">
        <v>0</v>
      </c>
      <c r="AS2806" s="15">
        <v>0</v>
      </c>
      <c r="AT2806" s="15">
        <f t="shared" si="217"/>
        <v>-6.3800000000000003E-3</v>
      </c>
      <c r="AU2806" s="15">
        <v>0</v>
      </c>
      <c r="AV2806" s="15">
        <v>0</v>
      </c>
      <c r="AW2806" s="15">
        <v>0</v>
      </c>
      <c r="AX2806" s="15">
        <v>0</v>
      </c>
      <c r="AY2806" s="15">
        <v>0</v>
      </c>
      <c r="AZ2806" s="15">
        <v>0</v>
      </c>
      <c r="BA2806" s="15">
        <v>0</v>
      </c>
      <c r="BB2806" s="15">
        <v>0</v>
      </c>
      <c r="BC2806" s="15">
        <v>0</v>
      </c>
      <c r="BD2806" s="15">
        <v>0</v>
      </c>
      <c r="BE2806" s="15">
        <v>0</v>
      </c>
      <c r="BF2806" s="15">
        <v>0</v>
      </c>
      <c r="BG2806" s="15">
        <f t="shared" si="218"/>
        <v>0</v>
      </c>
      <c r="BH2806" t="str">
        <f t="shared" si="219"/>
        <v>ASCCommon</v>
      </c>
      <c r="BI2806" t="str">
        <f>VLOOKUP(BH2806,[2]Summary!$C$29:$C$56,1,0)</f>
        <v>ASCCommon</v>
      </c>
      <c r="BJ2806" s="16">
        <v>44197</v>
      </c>
    </row>
    <row r="2807" spans="1:62" x14ac:dyDescent="0.25">
      <c r="A2807" s="13" t="s">
        <v>5713</v>
      </c>
      <c r="B2807" s="13" t="s">
        <v>1176</v>
      </c>
      <c r="C2807" t="s">
        <v>1177</v>
      </c>
      <c r="D2807" t="s">
        <v>602</v>
      </c>
      <c r="E2807" t="s">
        <v>301</v>
      </c>
      <c r="F2807" s="13" t="s">
        <v>62</v>
      </c>
      <c r="H2807" s="15">
        <v>1.4E-3</v>
      </c>
      <c r="I2807" s="15">
        <v>1.2700000000000001E-3</v>
      </c>
      <c r="J2807" s="15">
        <v>-2.1622400000000002</v>
      </c>
      <c r="K2807" s="15">
        <v>-1.5100000000000001E-3</v>
      </c>
      <c r="L2807" s="15">
        <v>-1.56E-3</v>
      </c>
      <c r="M2807" s="15">
        <v>-1.31E-3</v>
      </c>
      <c r="N2807" s="15">
        <v>-2.0200000000000001E-3</v>
      </c>
      <c r="O2807" s="15">
        <v>-2.0200000000000001E-3</v>
      </c>
      <c r="P2807" s="15">
        <v>-2.2200000000000002E-3</v>
      </c>
      <c r="Q2807" s="15">
        <v>-2.1299999999999999E-3</v>
      </c>
      <c r="R2807" s="15">
        <v>-2.0600000000000002E-3</v>
      </c>
      <c r="S2807" s="15">
        <v>-2.1299999999999999E-3</v>
      </c>
      <c r="T2807" s="15">
        <f t="shared" si="215"/>
        <v>-2.1765300000000005</v>
      </c>
      <c r="U2807" s="15">
        <v>-2.16E-3</v>
      </c>
      <c r="V2807" s="15">
        <v>-1.9499999999999999E-3</v>
      </c>
      <c r="W2807" s="15">
        <v>-2.65E-3</v>
      </c>
      <c r="X2807" s="15">
        <v>-2.2499999999999998E-3</v>
      </c>
      <c r="Y2807" s="15">
        <v>-2.33E-3</v>
      </c>
      <c r="Z2807" s="15">
        <v>-2.2499999999999998E-3</v>
      </c>
      <c r="AA2807" s="15">
        <v>-2.33E-3</v>
      </c>
      <c r="AB2807" s="15">
        <v>-2.33E-3</v>
      </c>
      <c r="AC2807" s="15">
        <v>0.99471000000000021</v>
      </c>
      <c r="AD2807" s="15">
        <v>-2.0000000000000002E-5</v>
      </c>
      <c r="AE2807" s="15">
        <v>-2.0000000000000002E-5</v>
      </c>
      <c r="AF2807" s="15">
        <v>3.3999999999999998E-3</v>
      </c>
      <c r="AG2807" s="15">
        <f t="shared" si="216"/>
        <v>0.97982000000000014</v>
      </c>
      <c r="AH2807" s="15">
        <v>-4.0000000000000003E-5</v>
      </c>
      <c r="AI2807" s="15">
        <v>-4.0000000000000003E-5</v>
      </c>
      <c r="AJ2807" s="15">
        <v>2.4820000000000002E-2</v>
      </c>
      <c r="AK2807" s="15">
        <v>0</v>
      </c>
      <c r="AL2807" s="15">
        <v>0</v>
      </c>
      <c r="AM2807" s="15">
        <v>0</v>
      </c>
      <c r="AN2807" s="15">
        <v>0</v>
      </c>
      <c r="AO2807" s="15">
        <v>0</v>
      </c>
      <c r="AP2807" s="15">
        <v>0</v>
      </c>
      <c r="AQ2807" s="15">
        <v>0</v>
      </c>
      <c r="AR2807" s="15">
        <v>0</v>
      </c>
      <c r="AS2807" s="15">
        <v>0</v>
      </c>
      <c r="AT2807" s="15">
        <f t="shared" si="217"/>
        <v>2.4740000000000002E-2</v>
      </c>
      <c r="AU2807" s="15">
        <v>0</v>
      </c>
      <c r="AV2807" s="15">
        <v>0</v>
      </c>
      <c r="AW2807" s="15">
        <v>0</v>
      </c>
      <c r="AX2807" s="15">
        <v>0</v>
      </c>
      <c r="AY2807" s="15">
        <v>0</v>
      </c>
      <c r="AZ2807" s="15">
        <v>0</v>
      </c>
      <c r="BA2807" s="15">
        <v>0</v>
      </c>
      <c r="BB2807" s="15">
        <v>0</v>
      </c>
      <c r="BC2807" s="15">
        <v>0</v>
      </c>
      <c r="BD2807" s="15">
        <v>0</v>
      </c>
      <c r="BE2807" s="15">
        <v>0</v>
      </c>
      <c r="BF2807" s="15">
        <v>0</v>
      </c>
      <c r="BG2807" s="15">
        <f t="shared" si="218"/>
        <v>0</v>
      </c>
      <c r="BH2807" t="str">
        <f t="shared" si="219"/>
        <v>ASCCommon</v>
      </c>
      <c r="BI2807" t="str">
        <f>VLOOKUP(BH2807,[2]Summary!$C$29:$C$56,1,0)</f>
        <v>ASCCommon</v>
      </c>
      <c r="BJ2807" s="16">
        <v>44197</v>
      </c>
    </row>
    <row r="2808" spans="1:62" x14ac:dyDescent="0.25">
      <c r="A2808" s="13" t="s">
        <v>5714</v>
      </c>
      <c r="B2808" s="13" t="s">
        <v>4233</v>
      </c>
      <c r="C2808" s="13" t="s">
        <v>4234</v>
      </c>
      <c r="D2808" s="13" t="s">
        <v>596</v>
      </c>
      <c r="E2808" t="s">
        <v>597</v>
      </c>
      <c r="F2808" s="13" t="s">
        <v>588</v>
      </c>
      <c r="H2808" s="15">
        <v>-1.8899000000000001</v>
      </c>
      <c r="I2808" s="15">
        <v>0</v>
      </c>
      <c r="J2808" s="15">
        <v>0</v>
      </c>
      <c r="K2808" s="15">
        <v>-15.92928</v>
      </c>
      <c r="L2808" s="15">
        <v>0</v>
      </c>
      <c r="M2808" s="15">
        <v>0</v>
      </c>
      <c r="N2808" s="15">
        <v>0</v>
      </c>
      <c r="O2808" s="15">
        <v>0</v>
      </c>
      <c r="P2808" s="15">
        <v>0</v>
      </c>
      <c r="Q2808" s="15">
        <v>0</v>
      </c>
      <c r="R2808" s="15">
        <v>0</v>
      </c>
      <c r="S2808" s="15">
        <v>0</v>
      </c>
      <c r="T2808" s="15">
        <f t="shared" si="215"/>
        <v>-17.819179999999999</v>
      </c>
      <c r="U2808" s="15">
        <v>0</v>
      </c>
      <c r="V2808" s="15">
        <v>0</v>
      </c>
      <c r="W2808" s="15">
        <v>0</v>
      </c>
      <c r="X2808" s="15">
        <v>0</v>
      </c>
      <c r="Y2808" s="15">
        <v>0</v>
      </c>
      <c r="Z2808" s="15">
        <v>0</v>
      </c>
      <c r="AA2808" s="15">
        <v>0</v>
      </c>
      <c r="AB2808" s="15">
        <v>0</v>
      </c>
      <c r="AC2808" s="15">
        <v>0</v>
      </c>
      <c r="AD2808" s="15">
        <v>0</v>
      </c>
      <c r="AE2808" s="15">
        <v>0</v>
      </c>
      <c r="AF2808" s="15">
        <v>0</v>
      </c>
      <c r="AG2808" s="15">
        <f t="shared" si="216"/>
        <v>0</v>
      </c>
      <c r="AH2808" s="15">
        <v>0</v>
      </c>
      <c r="AI2808" s="15">
        <v>0</v>
      </c>
      <c r="AJ2808" s="15">
        <v>0</v>
      </c>
      <c r="AK2808" s="15">
        <v>0.55340999999999996</v>
      </c>
      <c r="AL2808" s="15">
        <v>3.2800000000000004E-3</v>
      </c>
      <c r="AM2808" s="15">
        <v>3.3700000000000002E-3</v>
      </c>
      <c r="AN2808" s="15">
        <v>-3.6899999999999997E-3</v>
      </c>
      <c r="AO2808" s="15">
        <v>3.7299999999999998E-3</v>
      </c>
      <c r="AP2808" s="15">
        <v>2.7010000000000006E-2</v>
      </c>
      <c r="AQ2808" s="15">
        <v>0.57282</v>
      </c>
      <c r="AR2808" s="15">
        <v>-0.56342000000000003</v>
      </c>
      <c r="AS2808" s="15">
        <v>5.6140000000000009E-2</v>
      </c>
      <c r="AT2808" s="15">
        <f t="shared" si="217"/>
        <v>0.65264999999999984</v>
      </c>
      <c r="AU2808" s="15">
        <v>4.0500001907348634E-3</v>
      </c>
      <c r="AV2808" s="15">
        <v>3.6600000858306885E-3</v>
      </c>
      <c r="AW2808" s="15">
        <v>4.6799998283386232E-3</v>
      </c>
      <c r="AX2808" s="15">
        <v>4.1399998664855961E-3</v>
      </c>
      <c r="AY2808" s="15">
        <v>4.2800002098083495E-3</v>
      </c>
      <c r="AZ2808" s="15">
        <v>4.1399998664855961E-3</v>
      </c>
      <c r="BA2808" s="15">
        <v>4.2800002098083495E-3</v>
      </c>
      <c r="BB2808" s="15">
        <v>4.2800002098083495E-3</v>
      </c>
      <c r="BC2808" s="15">
        <v>3.0899999141693114E-3</v>
      </c>
      <c r="BD2808" s="15">
        <v>0</v>
      </c>
      <c r="BE2808" s="15">
        <v>0</v>
      </c>
      <c r="BF2808" s="15">
        <v>0</v>
      </c>
      <c r="BG2808" s="15">
        <f t="shared" si="218"/>
        <v>3.6600000381469731E-2</v>
      </c>
      <c r="BH2808" t="str">
        <f t="shared" si="219"/>
        <v>RGEGen</v>
      </c>
      <c r="BI2808" t="str">
        <f>VLOOKUP(BH2808,[2]Summary!$C$29:$C$56,1,0)</f>
        <v>RGEGen</v>
      </c>
      <c r="BJ2808" s="16">
        <v>44470</v>
      </c>
    </row>
    <row r="2809" spans="1:62" x14ac:dyDescent="0.25">
      <c r="A2809" s="13" t="s">
        <v>5715</v>
      </c>
      <c r="B2809" s="13" t="s">
        <v>5716</v>
      </c>
      <c r="C2809" s="13" t="s">
        <v>5717</v>
      </c>
      <c r="D2809" s="13" t="s">
        <v>599</v>
      </c>
      <c r="E2809" t="s">
        <v>19</v>
      </c>
      <c r="F2809" s="13" t="s">
        <v>585</v>
      </c>
      <c r="H2809" s="15">
        <v>-0.13071000000000005</v>
      </c>
      <c r="I2809" s="15">
        <v>-0.11808</v>
      </c>
      <c r="J2809" s="15">
        <v>-6.9660000000000014E-2</v>
      </c>
      <c r="K2809" s="15">
        <v>-0.10615000000000002</v>
      </c>
      <c r="L2809" s="15">
        <v>6.2579999999999997E-2</v>
      </c>
      <c r="M2809" s="15">
        <v>-9.5889999999999989E-2</v>
      </c>
      <c r="N2809" s="15">
        <v>-7.8430000000000014E-2</v>
      </c>
      <c r="O2809" s="15">
        <v>-7.8430000000000014E-2</v>
      </c>
      <c r="P2809" s="15">
        <v>-0.12322999999999999</v>
      </c>
      <c r="Q2809" s="15">
        <v>-8.3799999999999999E-2</v>
      </c>
      <c r="R2809" s="15">
        <v>-8.1099999999999992E-2</v>
      </c>
      <c r="S2809" s="15">
        <v>-8.3799999999999999E-2</v>
      </c>
      <c r="T2809" s="15">
        <f t="shared" si="215"/>
        <v>-0.98670000000000002</v>
      </c>
      <c r="U2809" s="15">
        <v>-8.6550000000000002E-2</v>
      </c>
      <c r="V2809" s="15">
        <v>-7.8160000000000007E-2</v>
      </c>
      <c r="W2809" s="15">
        <v>-0.27100999999999997</v>
      </c>
      <c r="X2809" s="15">
        <v>-0.16876999999999998</v>
      </c>
      <c r="Y2809" s="15">
        <v>-0.15615999999999999</v>
      </c>
      <c r="Z2809" s="15">
        <v>-0.15113000000000001</v>
      </c>
      <c r="AA2809" s="15">
        <v>-0.15615999999999999</v>
      </c>
      <c r="AB2809" s="15">
        <v>-0.15615999999999999</v>
      </c>
      <c r="AC2809" s="15">
        <v>-0.15113000000000001</v>
      </c>
      <c r="AD2809" s="15">
        <v>-0.15615999999999999</v>
      </c>
      <c r="AE2809" s="15">
        <v>-0.15113000000000001</v>
      </c>
      <c r="AF2809" s="15">
        <v>-0.11249999999999999</v>
      </c>
      <c r="AG2809" s="15">
        <f t="shared" si="216"/>
        <v>-1.7950200000000001</v>
      </c>
      <c r="AH2809" s="15">
        <v>-0.16123000000000001</v>
      </c>
      <c r="AI2809" s="15">
        <v>-0.15083000000000002</v>
      </c>
      <c r="AJ2809" s="15">
        <v>-7.4980000000000005E-2</v>
      </c>
      <c r="AK2809" s="15">
        <v>-0.12760000000000002</v>
      </c>
      <c r="AL2809" s="15">
        <v>-0.16199999999999998</v>
      </c>
      <c r="AM2809" s="15">
        <v>-0.14338000000000004</v>
      </c>
      <c r="AN2809" s="15">
        <v>-0.19622999999999999</v>
      </c>
      <c r="AO2809" s="15">
        <v>-0.15311</v>
      </c>
      <c r="AP2809" s="15">
        <v>-0.14815999999999999</v>
      </c>
      <c r="AQ2809" s="15">
        <v>-0.15311</v>
      </c>
      <c r="AR2809" s="15">
        <v>-0.14815999999999999</v>
      </c>
      <c r="AS2809" s="15">
        <v>-0.16985</v>
      </c>
      <c r="AT2809" s="15">
        <f t="shared" si="217"/>
        <v>-1.7886400000000002</v>
      </c>
      <c r="AU2809" s="15">
        <v>-0.15758000183105469</v>
      </c>
      <c r="AV2809" s="15">
        <v>-0.14233000183105468</v>
      </c>
      <c r="AW2809" s="15">
        <v>-0.23357000732421876</v>
      </c>
      <c r="AX2809" s="15">
        <v>-0.17763999938964845</v>
      </c>
      <c r="AY2809" s="15">
        <v>-0.16442999267578126</v>
      </c>
      <c r="AZ2809" s="15">
        <v>-0.17249000549316407</v>
      </c>
      <c r="BA2809" s="15">
        <v>-0.17824999999999999</v>
      </c>
      <c r="BB2809" s="15">
        <v>-0.17824999999999999</v>
      </c>
      <c r="BC2809" s="15">
        <v>-0.18602000427246093</v>
      </c>
      <c r="BD2809" s="15">
        <v>0</v>
      </c>
      <c r="BE2809" s="15">
        <v>0</v>
      </c>
      <c r="BF2809" s="15">
        <v>1.59056005859375</v>
      </c>
      <c r="BG2809" s="15">
        <f t="shared" si="218"/>
        <v>4.5776367141314722E-8</v>
      </c>
      <c r="BH2809" t="str">
        <f t="shared" si="219"/>
        <v>NYSEGDIST</v>
      </c>
      <c r="BI2809" t="str">
        <f>VLOOKUP(BH2809,[2]Summary!$C$29:$C$56,1,0)</f>
        <v>NYSEGDist</v>
      </c>
      <c r="BJ2809" s="16">
        <v>44562</v>
      </c>
    </row>
    <row r="2810" spans="1:62" x14ac:dyDescent="0.25">
      <c r="A2810" s="13" t="s">
        <v>5718</v>
      </c>
      <c r="B2810" s="13" t="s">
        <v>5719</v>
      </c>
      <c r="C2810" s="13" t="s">
        <v>5720</v>
      </c>
      <c r="D2810" s="13" t="s">
        <v>595</v>
      </c>
      <c r="E2810" t="s">
        <v>19</v>
      </c>
      <c r="F2810" s="13" t="s">
        <v>22</v>
      </c>
      <c r="H2810" s="15">
        <v>0</v>
      </c>
      <c r="I2810" s="15">
        <v>0</v>
      </c>
      <c r="J2810" s="15">
        <v>0</v>
      </c>
      <c r="K2810" s="15">
        <v>0</v>
      </c>
      <c r="L2810" s="15">
        <v>0</v>
      </c>
      <c r="M2810" s="15">
        <v>0</v>
      </c>
      <c r="N2810" s="15">
        <v>0</v>
      </c>
      <c r="O2810" s="15">
        <v>1.1368683772161603E-16</v>
      </c>
      <c r="P2810" s="15">
        <v>0</v>
      </c>
      <c r="Q2810" s="15">
        <v>0</v>
      </c>
      <c r="R2810" s="15">
        <v>0</v>
      </c>
      <c r="S2810" s="15">
        <v>0</v>
      </c>
      <c r="T2810" s="15">
        <f t="shared" si="215"/>
        <v>1.1368683772161603E-16</v>
      </c>
      <c r="U2810" s="15">
        <v>0</v>
      </c>
      <c r="V2810" s="15">
        <v>0</v>
      </c>
      <c r="W2810" s="15">
        <v>0</v>
      </c>
      <c r="X2810" s="15">
        <v>0</v>
      </c>
      <c r="Y2810" s="15">
        <v>0</v>
      </c>
      <c r="Z2810" s="15">
        <v>0</v>
      </c>
      <c r="AA2810" s="15">
        <v>0</v>
      </c>
      <c r="AB2810" s="15">
        <v>0</v>
      </c>
      <c r="AC2810" s="15">
        <v>0</v>
      </c>
      <c r="AD2810" s="15">
        <v>0</v>
      </c>
      <c r="AE2810" s="15">
        <v>0</v>
      </c>
      <c r="AF2810" s="15">
        <v>0</v>
      </c>
      <c r="AG2810" s="15">
        <f t="shared" si="216"/>
        <v>0</v>
      </c>
      <c r="AH2810" s="15">
        <v>0</v>
      </c>
      <c r="AI2810" s="15">
        <v>0</v>
      </c>
      <c r="AJ2810" s="15">
        <v>0</v>
      </c>
      <c r="AK2810" s="15">
        <v>0</v>
      </c>
      <c r="AL2810" s="15">
        <v>0</v>
      </c>
      <c r="AM2810" s="15">
        <v>0</v>
      </c>
      <c r="AN2810" s="15">
        <v>0</v>
      </c>
      <c r="AO2810" s="15">
        <v>0</v>
      </c>
      <c r="AP2810" s="15">
        <v>0</v>
      </c>
      <c r="AQ2810" s="15">
        <v>0</v>
      </c>
      <c r="AR2810" s="15">
        <v>0</v>
      </c>
      <c r="AS2810" s="15">
        <v>0</v>
      </c>
      <c r="AT2810" s="15">
        <f t="shared" si="217"/>
        <v>0</v>
      </c>
      <c r="AU2810" s="15">
        <v>0</v>
      </c>
      <c r="AV2810" s="15">
        <v>0</v>
      </c>
      <c r="AW2810" s="15">
        <v>0</v>
      </c>
      <c r="AX2810" s="15">
        <v>0</v>
      </c>
      <c r="AY2810" s="15">
        <v>0</v>
      </c>
      <c r="AZ2810" s="15">
        <v>0</v>
      </c>
      <c r="BA2810" s="15">
        <v>0</v>
      </c>
      <c r="BB2810" s="15">
        <v>0</v>
      </c>
      <c r="BC2810" s="15">
        <v>0</v>
      </c>
      <c r="BD2810" s="15">
        <v>0</v>
      </c>
      <c r="BE2810" s="15">
        <v>0</v>
      </c>
      <c r="BF2810" s="15">
        <v>0</v>
      </c>
      <c r="BG2810" s="15">
        <f t="shared" si="218"/>
        <v>0</v>
      </c>
      <c r="BH2810" t="str">
        <f t="shared" si="219"/>
        <v>CMPDIST</v>
      </c>
      <c r="BI2810" t="str">
        <f>VLOOKUP(BH2810,[2]Summary!$C$29:$C$56,1,0)</f>
        <v>CMPDist</v>
      </c>
      <c r="BJ2810" s="16">
        <v>43466</v>
      </c>
    </row>
    <row r="2811" spans="1:62" x14ac:dyDescent="0.25">
      <c r="A2811" s="13" t="s">
        <v>5721</v>
      </c>
      <c r="B2811" s="13" t="s">
        <v>5666</v>
      </c>
      <c r="C2811" s="13" t="s">
        <v>5667</v>
      </c>
      <c r="D2811" s="13" t="s">
        <v>596</v>
      </c>
      <c r="E2811" t="s">
        <v>19</v>
      </c>
      <c r="F2811" s="13" t="s">
        <v>101</v>
      </c>
      <c r="H2811" s="15">
        <v>7.8480100000000004</v>
      </c>
      <c r="I2811" s="15">
        <v>7.0885299999999996</v>
      </c>
      <c r="J2811" s="15">
        <v>9.4520400000000002</v>
      </c>
      <c r="K2811" s="15">
        <v>8.129529999999999</v>
      </c>
      <c r="L2811" s="15">
        <v>8.4005100000000006</v>
      </c>
      <c r="M2811" s="15">
        <v>12.821729999999999</v>
      </c>
      <c r="N2811" s="15">
        <v>9.2041500000000021</v>
      </c>
      <c r="O2811" s="15">
        <v>9.2041500000000021</v>
      </c>
      <c r="P2811" s="15">
        <v>10.897729999999999</v>
      </c>
      <c r="Q2811" s="15">
        <v>9.43018</v>
      </c>
      <c r="R2811" s="15">
        <v>9.1259700000000006</v>
      </c>
      <c r="S2811" s="15">
        <v>9.43018</v>
      </c>
      <c r="T2811" s="15">
        <f t="shared" si="215"/>
        <v>111.03271000000001</v>
      </c>
      <c r="U2811" s="15">
        <v>10.138380000000002</v>
      </c>
      <c r="V2811" s="15">
        <v>9.1572399999999998</v>
      </c>
      <c r="W2811" s="15">
        <v>10.451930000000001</v>
      </c>
      <c r="X2811" s="15">
        <v>9.9158399999999993</v>
      </c>
      <c r="Y2811" s="15">
        <v>10.24638</v>
      </c>
      <c r="Z2811" s="15">
        <v>9.9158399999999993</v>
      </c>
      <c r="AA2811" s="15">
        <v>10.24638</v>
      </c>
      <c r="AB2811" s="15">
        <v>10.24638</v>
      </c>
      <c r="AC2811" s="15">
        <v>9.9158399999999993</v>
      </c>
      <c r="AD2811" s="15">
        <v>10.24638</v>
      </c>
      <c r="AE2811" s="15">
        <v>9.9158399999999993</v>
      </c>
      <c r="AF2811" s="15">
        <v>10.24638</v>
      </c>
      <c r="AG2811" s="15">
        <f t="shared" si="216"/>
        <v>120.64281000000001</v>
      </c>
      <c r="AH2811" s="15">
        <v>11.02407</v>
      </c>
      <c r="AI2811" s="15">
        <v>10.31284</v>
      </c>
      <c r="AJ2811" s="15">
        <v>10.34192</v>
      </c>
      <c r="AK2811" s="15">
        <v>10.443569999999999</v>
      </c>
      <c r="AL2811" s="15">
        <v>8.0141799999999996</v>
      </c>
      <c r="AM2811" s="15">
        <v>11.259779999999999</v>
      </c>
      <c r="AN2811" s="15">
        <v>17.70345</v>
      </c>
      <c r="AO2811" s="15">
        <v>11.692200000000001</v>
      </c>
      <c r="AP2811" s="15">
        <v>11.315029999999998</v>
      </c>
      <c r="AQ2811" s="15">
        <v>11.692200000000001</v>
      </c>
      <c r="AR2811" s="15">
        <v>11.315029999999998</v>
      </c>
      <c r="AS2811" s="15">
        <v>11.692200000000001</v>
      </c>
      <c r="AT2811" s="15">
        <f t="shared" si="217"/>
        <v>136.80646999999999</v>
      </c>
      <c r="AU2811" s="15">
        <v>11.466749999999999</v>
      </c>
      <c r="AV2811" s="15">
        <v>10.357059570312501</v>
      </c>
      <c r="AW2811" s="15">
        <v>13.244389648437499</v>
      </c>
      <c r="AX2811" s="15">
        <v>11.719250000000001</v>
      </c>
      <c r="AY2811" s="15">
        <v>12.063339843750001</v>
      </c>
      <c r="AZ2811" s="15">
        <v>11.704070312500001</v>
      </c>
      <c r="BA2811" s="15">
        <v>12.0942099609375</v>
      </c>
      <c r="BB2811" s="15">
        <v>12.0942099609375</v>
      </c>
      <c r="BC2811" s="15">
        <v>8.7803398437499993</v>
      </c>
      <c r="BD2811" s="15">
        <v>0</v>
      </c>
      <c r="BE2811" s="15">
        <v>0</v>
      </c>
      <c r="BF2811" s="15">
        <v>0</v>
      </c>
      <c r="BG2811" s="15">
        <f t="shared" si="218"/>
        <v>103.52361914062502</v>
      </c>
      <c r="BH2811" t="str">
        <f t="shared" si="219"/>
        <v>RGEDIST</v>
      </c>
      <c r="BI2811" t="str">
        <f>VLOOKUP(BH2811,[2]Summary!$C$29:$C$56,1,0)</f>
        <v>RGEDist</v>
      </c>
      <c r="BJ2811" s="16">
        <v>44470</v>
      </c>
    </row>
    <row r="2812" spans="1:62" x14ac:dyDescent="0.25">
      <c r="A2812" s="13" t="s">
        <v>5722</v>
      </c>
      <c r="B2812" s="13" t="s">
        <v>5618</v>
      </c>
      <c r="C2812" s="13" t="s">
        <v>5619</v>
      </c>
      <c r="D2812" s="13" t="s">
        <v>596</v>
      </c>
      <c r="E2812" t="s">
        <v>19</v>
      </c>
      <c r="F2812" s="13" t="s">
        <v>22</v>
      </c>
      <c r="H2812" s="15">
        <v>0.13581000000000001</v>
      </c>
      <c r="I2812" s="15">
        <v>0.12267</v>
      </c>
      <c r="J2812" s="15">
        <v>0.16356000000000001</v>
      </c>
      <c r="K2812" s="15">
        <v>0.14068</v>
      </c>
      <c r="L2812" s="15">
        <v>0.14537</v>
      </c>
      <c r="M2812" s="15">
        <v>0.22187000000000001</v>
      </c>
      <c r="N2812" s="15">
        <v>0.15926999999999999</v>
      </c>
      <c r="O2812" s="15">
        <v>0.15926999999999999</v>
      </c>
      <c r="P2812" s="15">
        <v>0.18861</v>
      </c>
      <c r="Q2812" s="15">
        <v>0.16319</v>
      </c>
      <c r="R2812" s="15">
        <v>0.15792</v>
      </c>
      <c r="S2812" s="15">
        <v>0.16319</v>
      </c>
      <c r="T2812" s="15">
        <f t="shared" si="215"/>
        <v>1.9214100000000001</v>
      </c>
      <c r="U2812" s="15">
        <v>0.17543999999999998</v>
      </c>
      <c r="V2812" s="15">
        <v>0.15846000000000002</v>
      </c>
      <c r="W2812" s="15">
        <v>0.18089</v>
      </c>
      <c r="X2812" s="15">
        <v>0.17158999999999999</v>
      </c>
      <c r="Y2812" s="15">
        <v>0.17732000000000001</v>
      </c>
      <c r="Z2812" s="15">
        <v>0.17158999999999999</v>
      </c>
      <c r="AA2812" s="15">
        <v>0.17732000000000001</v>
      </c>
      <c r="AB2812" s="15">
        <v>0.17732000000000001</v>
      </c>
      <c r="AC2812" s="15">
        <v>0.17158999999999999</v>
      </c>
      <c r="AD2812" s="15">
        <v>0.17732000000000001</v>
      </c>
      <c r="AE2812" s="15">
        <v>0.17158999999999999</v>
      </c>
      <c r="AF2812" s="15">
        <v>0.17732000000000001</v>
      </c>
      <c r="AG2812" s="15">
        <f t="shared" si="216"/>
        <v>2.0877499999999998</v>
      </c>
      <c r="AH2812" s="15">
        <v>0.19077000000000002</v>
      </c>
      <c r="AI2812" s="15">
        <v>0.17845999999999998</v>
      </c>
      <c r="AJ2812" s="15">
        <v>0.17896999999999999</v>
      </c>
      <c r="AK2812" s="15">
        <v>0.18071999999999999</v>
      </c>
      <c r="AL2812" s="15">
        <v>0.13869999999999999</v>
      </c>
      <c r="AM2812" s="15">
        <v>0.19483999999999999</v>
      </c>
      <c r="AN2812" s="15">
        <v>0.30635000000000001</v>
      </c>
      <c r="AO2812" s="15">
        <v>0.20232999999999998</v>
      </c>
      <c r="AP2812" s="15">
        <v>0.19581000000000001</v>
      </c>
      <c r="AQ2812" s="15">
        <v>0.20232999999999998</v>
      </c>
      <c r="AR2812" s="15">
        <v>0.19581000000000001</v>
      </c>
      <c r="AS2812" s="15">
        <v>0.20232999999999998</v>
      </c>
      <c r="AT2812" s="15">
        <f t="shared" si="217"/>
        <v>2.3674199999999996</v>
      </c>
      <c r="AU2812" s="15">
        <v>0.19842999267578126</v>
      </c>
      <c r="AV2812" s="15">
        <v>0.17922000122070311</v>
      </c>
      <c r="AW2812" s="15">
        <v>0.22919000244140625</v>
      </c>
      <c r="AX2812" s="15">
        <v>0.2028000030517578</v>
      </c>
      <c r="AY2812" s="15">
        <v>0.20875999450683594</v>
      </c>
      <c r="AZ2812" s="15">
        <v>0.20253999328613281</v>
      </c>
      <c r="BA2812" s="15">
        <v>0.20928999328613282</v>
      </c>
      <c r="BB2812" s="15">
        <v>0.20928999328613282</v>
      </c>
      <c r="BC2812" s="15">
        <v>0.15191000366210938</v>
      </c>
      <c r="BD2812" s="15">
        <v>0</v>
      </c>
      <c r="BE2812" s="15">
        <v>0</v>
      </c>
      <c r="BF2812" s="15">
        <v>0</v>
      </c>
      <c r="BG2812" s="15">
        <f t="shared" si="218"/>
        <v>1.7914299774169917</v>
      </c>
      <c r="BH2812" t="str">
        <f t="shared" si="219"/>
        <v>RGEDIST</v>
      </c>
      <c r="BI2812" t="str">
        <f>VLOOKUP(BH2812,[2]Summary!$C$29:$C$56,1,0)</f>
        <v>RGEDist</v>
      </c>
      <c r="BJ2812" s="16">
        <v>44470</v>
      </c>
    </row>
    <row r="2813" spans="1:62" x14ac:dyDescent="0.25">
      <c r="A2813" s="13" t="s">
        <v>5723</v>
      </c>
      <c r="B2813" s="13" t="s">
        <v>5618</v>
      </c>
      <c r="C2813" s="13" t="s">
        <v>5619</v>
      </c>
      <c r="D2813" s="13" t="s">
        <v>596</v>
      </c>
      <c r="E2813" t="s">
        <v>35</v>
      </c>
      <c r="F2813" s="13" t="s">
        <v>22</v>
      </c>
      <c r="H2813" s="15">
        <v>2.18669</v>
      </c>
      <c r="I2813" s="15">
        <v>1.9750799999999999</v>
      </c>
      <c r="J2813" s="15">
        <v>2.6336400000000002</v>
      </c>
      <c r="K2813" s="15">
        <v>2.2651300000000001</v>
      </c>
      <c r="L2813" s="15">
        <v>2.3406400000000001</v>
      </c>
      <c r="M2813" s="15">
        <v>3.57253</v>
      </c>
      <c r="N2813" s="15">
        <v>2.5645599999999997</v>
      </c>
      <c r="O2813" s="15">
        <v>2.5645599999999997</v>
      </c>
      <c r="P2813" s="15">
        <v>3.0364200000000001</v>
      </c>
      <c r="Q2813" s="15">
        <v>2.6275299999999997</v>
      </c>
      <c r="R2813" s="15">
        <v>2.5427799999999996</v>
      </c>
      <c r="S2813" s="15">
        <v>2.6275299999999997</v>
      </c>
      <c r="T2813" s="15">
        <f t="shared" si="215"/>
        <v>30.937090000000001</v>
      </c>
      <c r="U2813" s="15">
        <v>2.8248600000000001</v>
      </c>
      <c r="V2813" s="15">
        <v>2.5514899999999998</v>
      </c>
      <c r="W2813" s="15">
        <v>2.9122200000000005</v>
      </c>
      <c r="X2813" s="15">
        <v>2.7628599999999999</v>
      </c>
      <c r="Y2813" s="15">
        <v>2.8549499999999997</v>
      </c>
      <c r="Z2813" s="15">
        <v>2.7628599999999999</v>
      </c>
      <c r="AA2813" s="15">
        <v>2.8549499999999997</v>
      </c>
      <c r="AB2813" s="15">
        <v>2.8549499999999997</v>
      </c>
      <c r="AC2813" s="15">
        <v>2.7628599999999999</v>
      </c>
      <c r="AD2813" s="15">
        <v>2.8549499999999997</v>
      </c>
      <c r="AE2813" s="15">
        <v>2.7628599999999999</v>
      </c>
      <c r="AF2813" s="15">
        <v>2.8549499999999997</v>
      </c>
      <c r="AG2813" s="15">
        <f t="shared" si="216"/>
        <v>33.614759999999997</v>
      </c>
      <c r="AH2813" s="15">
        <v>3.0716499999999995</v>
      </c>
      <c r="AI2813" s="15">
        <v>2.8734799999999998</v>
      </c>
      <c r="AJ2813" s="15">
        <v>2.8815599999999999</v>
      </c>
      <c r="AK2813" s="15">
        <v>2.9098899999999999</v>
      </c>
      <c r="AL2813" s="15">
        <v>2.2330100000000002</v>
      </c>
      <c r="AM2813" s="15">
        <v>3.1373000000000002</v>
      </c>
      <c r="AN2813" s="15">
        <v>4.9327200000000007</v>
      </c>
      <c r="AO2813" s="15">
        <v>3.2578</v>
      </c>
      <c r="AP2813" s="15">
        <v>3.1527099999999999</v>
      </c>
      <c r="AQ2813" s="15">
        <v>3.2578</v>
      </c>
      <c r="AR2813" s="15">
        <v>3.1527099999999999</v>
      </c>
      <c r="AS2813" s="15">
        <v>3.2578</v>
      </c>
      <c r="AT2813" s="15">
        <f t="shared" si="217"/>
        <v>38.118430000000004</v>
      </c>
      <c r="AU2813" s="15">
        <v>3.1949799804687502</v>
      </c>
      <c r="AV2813" s="15">
        <v>2.8858000488281248</v>
      </c>
      <c r="AW2813" s="15">
        <v>3.6903000488281248</v>
      </c>
      <c r="AX2813" s="15">
        <v>3.2653400878906251</v>
      </c>
      <c r="AY2813" s="15">
        <v>3.3612199707031252</v>
      </c>
      <c r="AZ2813" s="15">
        <v>3.2611101074218749</v>
      </c>
      <c r="BA2813" s="15">
        <v>3.3698200683593749</v>
      </c>
      <c r="BB2813" s="15">
        <v>3.3698200683593749</v>
      </c>
      <c r="BC2813" s="15">
        <v>2.4464299316406248</v>
      </c>
      <c r="BD2813" s="15">
        <v>0</v>
      </c>
      <c r="BE2813" s="15">
        <v>0</v>
      </c>
      <c r="BF2813" s="15">
        <v>0</v>
      </c>
      <c r="BG2813" s="15">
        <f t="shared" si="218"/>
        <v>28.844820312499998</v>
      </c>
      <c r="BH2813" t="str">
        <f t="shared" si="219"/>
        <v>RGETRANS</v>
      </c>
      <c r="BI2813" t="str">
        <f>VLOOKUP(BH2813,[2]Summary!$C$29:$C$56,1,0)</f>
        <v>RGETrans</v>
      </c>
      <c r="BJ2813" s="16">
        <v>44470</v>
      </c>
    </row>
    <row r="2814" spans="1:62" x14ac:dyDescent="0.25">
      <c r="A2814" s="13" t="s">
        <v>5724</v>
      </c>
      <c r="B2814" s="13" t="s">
        <v>5687</v>
      </c>
      <c r="C2814" s="13" t="s">
        <v>5688</v>
      </c>
      <c r="D2814" s="13" t="s">
        <v>596</v>
      </c>
      <c r="E2814" t="s">
        <v>19</v>
      </c>
      <c r="F2814" s="13" t="s">
        <v>20</v>
      </c>
      <c r="H2814" s="15">
        <v>1.83226</v>
      </c>
      <c r="I2814" s="15">
        <v>1.6549499999999999</v>
      </c>
      <c r="J2814" s="15">
        <v>2.20675</v>
      </c>
      <c r="K2814" s="15">
        <v>1.89798</v>
      </c>
      <c r="L2814" s="15">
        <v>1.9612499999999999</v>
      </c>
      <c r="M2814" s="15">
        <v>2.9934399999999997</v>
      </c>
      <c r="N2814" s="15">
        <v>2.1488700000000001</v>
      </c>
      <c r="O2814" s="15">
        <v>2.1488700000000001</v>
      </c>
      <c r="P2814" s="15">
        <v>2.5443500000000001</v>
      </c>
      <c r="Q2814" s="15">
        <v>2.2016499999999999</v>
      </c>
      <c r="R2814" s="15">
        <v>2.13063</v>
      </c>
      <c r="S2814" s="15">
        <v>2.2016499999999999</v>
      </c>
      <c r="T2814" s="15">
        <f t="shared" si="215"/>
        <v>25.922650000000004</v>
      </c>
      <c r="U2814" s="15">
        <v>2.3669899999999999</v>
      </c>
      <c r="V2814" s="15">
        <v>2.1379299999999999</v>
      </c>
      <c r="W2814" s="15">
        <v>2.4401799999999998</v>
      </c>
      <c r="X2814" s="15">
        <v>2.3150399999999998</v>
      </c>
      <c r="Y2814" s="15">
        <v>2.3922000000000003</v>
      </c>
      <c r="Z2814" s="15">
        <v>2.3150399999999998</v>
      </c>
      <c r="AA2814" s="15">
        <v>2.3922000000000003</v>
      </c>
      <c r="AB2814" s="15">
        <v>2.3922000000000003</v>
      </c>
      <c r="AC2814" s="15">
        <v>2.3150399999999998</v>
      </c>
      <c r="AD2814" s="15">
        <v>2.3922000000000003</v>
      </c>
      <c r="AE2814" s="15">
        <v>2.3150399999999998</v>
      </c>
      <c r="AF2814" s="15">
        <v>-390.50301999999994</v>
      </c>
      <c r="AG2814" s="15">
        <f t="shared" si="216"/>
        <v>-364.72895999999992</v>
      </c>
      <c r="AH2814" s="15">
        <v>-6.3415100000000004</v>
      </c>
      <c r="AI2814" s="15">
        <v>0</v>
      </c>
      <c r="AJ2814" s="15">
        <v>-5.6999999999999998E-4</v>
      </c>
      <c r="AK2814" s="15">
        <v>0</v>
      </c>
      <c r="AL2814" s="15">
        <v>-1.3600000000000001E-3</v>
      </c>
      <c r="AM2814" s="15">
        <v>-2.4560000000000002E-2</v>
      </c>
      <c r="AN2814" s="15">
        <v>1.41E-3</v>
      </c>
      <c r="AO2814" s="15">
        <v>-1.4E-3</v>
      </c>
      <c r="AP2814" s="15">
        <v>-1.7000000000000001E-4</v>
      </c>
      <c r="AQ2814" s="15">
        <v>-1.7999999999999998E-4</v>
      </c>
      <c r="AR2814" s="15">
        <v>-1.7000000000000001E-4</v>
      </c>
      <c r="AS2814" s="15">
        <v>-1.7999999999999998E-4</v>
      </c>
      <c r="AT2814" s="15">
        <f t="shared" si="217"/>
        <v>-6.3686900000000009</v>
      </c>
      <c r="AU2814" s="15">
        <v>0</v>
      </c>
      <c r="AV2814" s="15">
        <v>0</v>
      </c>
      <c r="AW2814" s="15">
        <v>0</v>
      </c>
      <c r="AX2814" s="15">
        <v>0</v>
      </c>
      <c r="AY2814" s="15">
        <v>0</v>
      </c>
      <c r="AZ2814" s="15">
        <v>0</v>
      </c>
      <c r="BA2814" s="15">
        <v>0</v>
      </c>
      <c r="BB2814" s="15">
        <v>0</v>
      </c>
      <c r="BC2814" s="15">
        <v>0</v>
      </c>
      <c r="BD2814" s="15">
        <v>0</v>
      </c>
      <c r="BE2814" s="15">
        <v>0</v>
      </c>
      <c r="BF2814" s="15">
        <v>0</v>
      </c>
      <c r="BG2814" s="15">
        <f t="shared" si="218"/>
        <v>0</v>
      </c>
      <c r="BH2814" t="str">
        <f t="shared" si="219"/>
        <v>RGEDIST</v>
      </c>
      <c r="BI2814" t="str">
        <f>VLOOKUP(BH2814,[2]Summary!$C$29:$C$56,1,0)</f>
        <v>RGEDist</v>
      </c>
      <c r="BJ2814" s="16">
        <v>44197</v>
      </c>
    </row>
    <row r="2815" spans="1:62" x14ac:dyDescent="0.25">
      <c r="A2815" s="13" t="s">
        <v>5725</v>
      </c>
      <c r="B2815" s="13" t="s">
        <v>5726</v>
      </c>
      <c r="C2815" s="13" t="s">
        <v>5727</v>
      </c>
      <c r="D2815" s="13" t="s">
        <v>596</v>
      </c>
      <c r="E2815" t="s">
        <v>19</v>
      </c>
      <c r="F2815" s="13" t="s">
        <v>101</v>
      </c>
      <c r="H2815" s="15">
        <v>5.6751700000000005</v>
      </c>
      <c r="I2815" s="15">
        <v>5.1259600000000001</v>
      </c>
      <c r="J2815" s="15">
        <v>6.8351000000000006</v>
      </c>
      <c r="K2815" s="15">
        <v>5.8787500000000001</v>
      </c>
      <c r="L2815" s="15">
        <v>6.0747</v>
      </c>
      <c r="M2815" s="15">
        <v>9.2718299999999996</v>
      </c>
      <c r="N2815" s="15">
        <v>6.6558400000000004</v>
      </c>
      <c r="O2815" s="15">
        <v>6.6558400000000004</v>
      </c>
      <c r="P2815" s="15">
        <v>7.8805400000000008</v>
      </c>
      <c r="Q2815" s="15">
        <v>6.8192899999999996</v>
      </c>
      <c r="R2815" s="15">
        <v>6.5993099999999991</v>
      </c>
      <c r="S2815" s="15">
        <v>6.8192899999999996</v>
      </c>
      <c r="T2815" s="15">
        <f t="shared" si="215"/>
        <v>80.291619999999995</v>
      </c>
      <c r="U2815" s="15">
        <v>7.33141</v>
      </c>
      <c r="V2815" s="15">
        <v>6.6219200000000003</v>
      </c>
      <c r="W2815" s="15">
        <v>7.5581700000000005</v>
      </c>
      <c r="X2815" s="15">
        <v>7.17049</v>
      </c>
      <c r="Y2815" s="15">
        <v>7.4095199999999997</v>
      </c>
      <c r="Z2815" s="15">
        <v>7.17049</v>
      </c>
      <c r="AA2815" s="15">
        <v>7.4095199999999997</v>
      </c>
      <c r="AB2815" s="15">
        <v>7.4095199999999997</v>
      </c>
      <c r="AC2815" s="15">
        <v>7.17049</v>
      </c>
      <c r="AD2815" s="15">
        <v>7.4095199999999997</v>
      </c>
      <c r="AE2815" s="15">
        <v>7.17049</v>
      </c>
      <c r="AF2815" s="15">
        <v>7.4095199999999997</v>
      </c>
      <c r="AG2815" s="15">
        <f t="shared" si="216"/>
        <v>87.241060000000004</v>
      </c>
      <c r="AH2815" s="15">
        <v>7.9719000000000007</v>
      </c>
      <c r="AI2815" s="15">
        <v>7.4575800000000001</v>
      </c>
      <c r="AJ2815" s="15">
        <v>7.4785699999999995</v>
      </c>
      <c r="AK2815" s="15">
        <v>7.5521000000000003</v>
      </c>
      <c r="AL2815" s="15">
        <v>5.7953799999999998</v>
      </c>
      <c r="AM2815" s="15">
        <v>8.1423299999999994</v>
      </c>
      <c r="AN2815" s="15">
        <v>12.80199</v>
      </c>
      <c r="AO2815" s="15">
        <v>8.4550400000000003</v>
      </c>
      <c r="AP2815" s="15">
        <v>8.1822999999999997</v>
      </c>
      <c r="AQ2815" s="15">
        <v>8.4550400000000003</v>
      </c>
      <c r="AR2815" s="15">
        <v>8.1822999999999997</v>
      </c>
      <c r="AS2815" s="15">
        <v>8.4550400000000003</v>
      </c>
      <c r="AT2815" s="15">
        <f t="shared" si="217"/>
        <v>98.929569999999984</v>
      </c>
      <c r="AU2815" s="15">
        <v>8.292009765625</v>
      </c>
      <c r="AV2815" s="15">
        <v>7.4895600585937503</v>
      </c>
      <c r="AW2815" s="15">
        <v>9.5774599609374995</v>
      </c>
      <c r="AX2815" s="15">
        <v>8.4746103515625002</v>
      </c>
      <c r="AY2815" s="15">
        <v>8.7234296874999995</v>
      </c>
      <c r="AZ2815" s="15">
        <v>8.4636298828124996</v>
      </c>
      <c r="BA2815" s="15">
        <v>8.7457499999999992</v>
      </c>
      <c r="BB2815" s="15">
        <v>8.7457499999999992</v>
      </c>
      <c r="BC2815" s="15">
        <v>6.3493100585937503</v>
      </c>
      <c r="BD2815" s="15">
        <v>0</v>
      </c>
      <c r="BE2815" s="15">
        <v>0</v>
      </c>
      <c r="BF2815" s="15">
        <v>0</v>
      </c>
      <c r="BG2815" s="15">
        <f t="shared" si="218"/>
        <v>74.861509765624987</v>
      </c>
      <c r="BH2815" t="str">
        <f t="shared" si="219"/>
        <v>RGEDIST</v>
      </c>
      <c r="BI2815" t="str">
        <f>VLOOKUP(BH2815,[2]Summary!$C$29:$C$56,1,0)</f>
        <v>RGEDist</v>
      </c>
      <c r="BJ2815" s="16">
        <v>44470</v>
      </c>
    </row>
    <row r="2816" spans="1:62" x14ac:dyDescent="0.25">
      <c r="A2816" s="13" t="s">
        <v>5728</v>
      </c>
      <c r="B2816" s="13" t="s">
        <v>5729</v>
      </c>
      <c r="C2816" s="13" t="s">
        <v>5730</v>
      </c>
      <c r="D2816" s="13" t="s">
        <v>596</v>
      </c>
      <c r="E2816" t="s">
        <v>19</v>
      </c>
      <c r="F2816" s="13" t="s">
        <v>20</v>
      </c>
      <c r="H2816" s="15">
        <v>1.6027799999999999</v>
      </c>
      <c r="I2816" s="15">
        <v>1.44767</v>
      </c>
      <c r="J2816" s="15">
        <v>1.93035</v>
      </c>
      <c r="K2816" s="15">
        <v>1.6602699999999999</v>
      </c>
      <c r="L2816" s="15">
        <v>1.7156100000000001</v>
      </c>
      <c r="M2816" s="15">
        <v>2.6185900000000002</v>
      </c>
      <c r="N2816" s="15">
        <v>1.8797399999999997</v>
      </c>
      <c r="O2816" s="15">
        <v>1.8797399999999997</v>
      </c>
      <c r="P2816" s="15">
        <v>2.2255799999999999</v>
      </c>
      <c r="Q2816" s="15">
        <v>1.9258999999999999</v>
      </c>
      <c r="R2816" s="15">
        <v>1.8637699999999999</v>
      </c>
      <c r="S2816" s="15">
        <v>1.9258999999999999</v>
      </c>
      <c r="T2816" s="15">
        <f t="shared" si="215"/>
        <v>22.675899999999995</v>
      </c>
      <c r="U2816" s="15">
        <v>2.56921</v>
      </c>
      <c r="V2816" s="15">
        <v>3.3694099999999998</v>
      </c>
      <c r="W2816" s="15">
        <v>2.1474600000000001</v>
      </c>
      <c r="X2816" s="15">
        <v>2.0375299999999998</v>
      </c>
      <c r="Y2816" s="15">
        <v>2.1054400000000002</v>
      </c>
      <c r="Z2816" s="15">
        <v>2.0375299999999998</v>
      </c>
      <c r="AA2816" s="15">
        <v>2.1054400000000002</v>
      </c>
      <c r="AB2816" s="15">
        <v>2.1054400000000002</v>
      </c>
      <c r="AC2816" s="15">
        <v>2.0325799999999998</v>
      </c>
      <c r="AD2816" s="15">
        <v>2.1054200000000001</v>
      </c>
      <c r="AE2816" s="15">
        <v>2.03749</v>
      </c>
      <c r="AF2816" s="15">
        <v>-349.27266000000003</v>
      </c>
      <c r="AG2816" s="15">
        <f t="shared" si="216"/>
        <v>-324.61971000000005</v>
      </c>
      <c r="AH2816" s="15">
        <v>1.1600000000000002E-3</v>
      </c>
      <c r="AI2816" s="15">
        <v>0</v>
      </c>
      <c r="AJ2816" s="15">
        <v>0</v>
      </c>
      <c r="AK2816" s="15">
        <v>0</v>
      </c>
      <c r="AL2816" s="15">
        <v>0</v>
      </c>
      <c r="AM2816" s="15">
        <v>0</v>
      </c>
      <c r="AN2816" s="15">
        <v>0</v>
      </c>
      <c r="AO2816" s="15">
        <v>0</v>
      </c>
      <c r="AP2816" s="15">
        <v>0</v>
      </c>
      <c r="AQ2816" s="15">
        <v>0</v>
      </c>
      <c r="AR2816" s="15">
        <v>0</v>
      </c>
      <c r="AS2816" s="15">
        <v>0</v>
      </c>
      <c r="AT2816" s="15">
        <f t="shared" si="217"/>
        <v>1.1600000000000002E-3</v>
      </c>
      <c r="AU2816" s="15">
        <v>0</v>
      </c>
      <c r="AV2816" s="15">
        <v>0</v>
      </c>
      <c r="AW2816" s="15">
        <v>0</v>
      </c>
      <c r="AX2816" s="15">
        <v>0</v>
      </c>
      <c r="AY2816" s="15">
        <v>0</v>
      </c>
      <c r="AZ2816" s="15">
        <v>0</v>
      </c>
      <c r="BA2816" s="15">
        <v>0</v>
      </c>
      <c r="BB2816" s="15">
        <v>0</v>
      </c>
      <c r="BC2816" s="15">
        <v>0</v>
      </c>
      <c r="BD2816" s="15">
        <v>0</v>
      </c>
      <c r="BE2816" s="15">
        <v>0</v>
      </c>
      <c r="BF2816" s="15">
        <v>0</v>
      </c>
      <c r="BG2816" s="15">
        <f t="shared" si="218"/>
        <v>0</v>
      </c>
      <c r="BH2816" t="str">
        <f t="shared" si="219"/>
        <v>RGEDIST</v>
      </c>
      <c r="BI2816" t="str">
        <f>VLOOKUP(BH2816,[2]Summary!$C$29:$C$56,1,0)</f>
        <v>RGEDist</v>
      </c>
      <c r="BJ2816" s="16">
        <v>44197</v>
      </c>
    </row>
    <row r="2817" spans="1:62" x14ac:dyDescent="0.25">
      <c r="A2817" s="13" t="s">
        <v>5731</v>
      </c>
      <c r="B2817" s="13" t="s">
        <v>3403</v>
      </c>
      <c r="C2817" s="13" t="s">
        <v>3404</v>
      </c>
      <c r="D2817" s="13" t="s">
        <v>596</v>
      </c>
      <c r="E2817" t="s">
        <v>35</v>
      </c>
      <c r="F2817" s="13" t="s">
        <v>20</v>
      </c>
      <c r="H2817" s="15">
        <v>2.3730199999999999</v>
      </c>
      <c r="I2817" s="15">
        <v>2.14337</v>
      </c>
      <c r="J2817" s="15">
        <v>2.8580100000000002</v>
      </c>
      <c r="K2817" s="15">
        <v>2.4581400000000002</v>
      </c>
      <c r="L2817" s="15">
        <v>2.5400700000000001</v>
      </c>
      <c r="M2817" s="15">
        <v>3.8769499999999999</v>
      </c>
      <c r="N2817" s="15">
        <v>2.7830699999999995</v>
      </c>
      <c r="O2817" s="15">
        <v>2.7830699999999995</v>
      </c>
      <c r="P2817" s="15">
        <v>3.2951999999999999</v>
      </c>
      <c r="Q2817" s="15">
        <v>2.8514200000000001</v>
      </c>
      <c r="R2817" s="15">
        <v>2.7594399999999997</v>
      </c>
      <c r="S2817" s="15">
        <v>2.8514200000000001</v>
      </c>
      <c r="T2817" s="15">
        <f t="shared" si="215"/>
        <v>33.573179999999994</v>
      </c>
      <c r="U2817" s="15">
        <v>3.0655600000000005</v>
      </c>
      <c r="V2817" s="15">
        <v>2.7688900000000003</v>
      </c>
      <c r="W2817" s="15">
        <v>3.1603599999999998</v>
      </c>
      <c r="X2817" s="15">
        <v>2.9982699999999998</v>
      </c>
      <c r="Y2817" s="15">
        <v>3.0982099999999999</v>
      </c>
      <c r="Z2817" s="15">
        <v>2.9982699999999998</v>
      </c>
      <c r="AA2817" s="15">
        <v>3.0982099999999999</v>
      </c>
      <c r="AB2817" s="15">
        <v>3.0982099999999999</v>
      </c>
      <c r="AC2817" s="15">
        <v>2.9982699999999998</v>
      </c>
      <c r="AD2817" s="15">
        <v>3.0982099999999999</v>
      </c>
      <c r="AE2817" s="15">
        <v>6.2817500000000015</v>
      </c>
      <c r="AF2817" s="15">
        <v>2.4890099999999999</v>
      </c>
      <c r="AG2817" s="15">
        <f t="shared" si="216"/>
        <v>39.153220000000005</v>
      </c>
      <c r="AH2817" s="15">
        <v>3.1056399999999997</v>
      </c>
      <c r="AI2817" s="15">
        <v>2.9052800000000003</v>
      </c>
      <c r="AJ2817" s="15">
        <v>2.9134499999999997</v>
      </c>
      <c r="AK2817" s="15">
        <v>2.9420999999999999</v>
      </c>
      <c r="AL2817" s="15">
        <v>2.2577199999999999</v>
      </c>
      <c r="AM2817" s="15">
        <v>3.1720200000000003</v>
      </c>
      <c r="AN2817" s="15">
        <v>4.9873500000000002</v>
      </c>
      <c r="AO2817" s="15">
        <v>3.29386</v>
      </c>
      <c r="AP2817" s="15">
        <v>3.1876099999999998</v>
      </c>
      <c r="AQ2817" s="15">
        <v>3.29386</v>
      </c>
      <c r="AR2817" s="15">
        <v>3.1876099999999998</v>
      </c>
      <c r="AS2817" s="15">
        <v>3.29386</v>
      </c>
      <c r="AT2817" s="15">
        <f t="shared" si="217"/>
        <v>38.54036</v>
      </c>
      <c r="AU2817" s="15">
        <v>3.2303500976562498</v>
      </c>
      <c r="AV2817" s="15">
        <v>2.9177299804687502</v>
      </c>
      <c r="AW2817" s="15">
        <v>3.7311298828125001</v>
      </c>
      <c r="AX2817" s="15">
        <v>3.3014799804687498</v>
      </c>
      <c r="AY2817" s="15">
        <v>3.3984099121093752</v>
      </c>
      <c r="AZ2817" s="15">
        <v>3.297199951171875</v>
      </c>
      <c r="BA2817" s="15">
        <v>3.4071101074218748</v>
      </c>
      <c r="BB2817" s="15">
        <v>3.4071101074218748</v>
      </c>
      <c r="BC2817" s="15">
        <v>2.4735400390625002</v>
      </c>
      <c r="BD2817" s="15">
        <v>0</v>
      </c>
      <c r="BE2817" s="15">
        <v>0</v>
      </c>
      <c r="BF2817" s="15">
        <v>0</v>
      </c>
      <c r="BG2817" s="15">
        <f t="shared" si="218"/>
        <v>29.164060058593751</v>
      </c>
      <c r="BH2817" t="str">
        <f t="shared" si="219"/>
        <v>RGETRANS</v>
      </c>
      <c r="BI2817" t="str">
        <f>VLOOKUP(BH2817,[2]Summary!$C$29:$C$56,1,0)</f>
        <v>RGETrans</v>
      </c>
      <c r="BJ2817" s="16">
        <v>44470</v>
      </c>
    </row>
    <row r="2818" spans="1:62" x14ac:dyDescent="0.25">
      <c r="A2818" s="13" t="s">
        <v>5732</v>
      </c>
      <c r="B2818" s="13" t="s">
        <v>5733</v>
      </c>
      <c r="C2818" s="13" t="s">
        <v>5734</v>
      </c>
      <c r="D2818" s="13" t="s">
        <v>596</v>
      </c>
      <c r="E2818" t="s">
        <v>35</v>
      </c>
      <c r="F2818" s="13" t="s">
        <v>20</v>
      </c>
      <c r="H2818" s="15">
        <v>0.33440999999999999</v>
      </c>
      <c r="I2818" s="15">
        <v>0.30206</v>
      </c>
      <c r="J2818" s="15">
        <v>0.40276999999999996</v>
      </c>
      <c r="K2818" s="15">
        <v>0.34641</v>
      </c>
      <c r="L2818" s="15">
        <v>0.35796000000000006</v>
      </c>
      <c r="M2818" s="15">
        <v>0.54637000000000002</v>
      </c>
      <c r="N2818" s="15">
        <v>0.39221000000000006</v>
      </c>
      <c r="O2818" s="15">
        <v>0.39221000000000006</v>
      </c>
      <c r="P2818" s="15">
        <v>0.46435999999999999</v>
      </c>
      <c r="Q2818" s="15">
        <v>0.40184000000000003</v>
      </c>
      <c r="R2818" s="15">
        <v>0.38886999999999999</v>
      </c>
      <c r="S2818" s="15">
        <v>0.40184000000000003</v>
      </c>
      <c r="T2818" s="15">
        <f t="shared" si="215"/>
        <v>4.7313099999999997</v>
      </c>
      <c r="U2818" s="15">
        <v>0.43201000000000001</v>
      </c>
      <c r="V2818" s="15">
        <v>0.39021000000000006</v>
      </c>
      <c r="W2818" s="15">
        <v>0.44536999999999999</v>
      </c>
      <c r="X2818" s="15">
        <v>0.42252999999999996</v>
      </c>
      <c r="Y2818" s="15">
        <v>0.43661</v>
      </c>
      <c r="Z2818" s="15">
        <v>0.42252999999999996</v>
      </c>
      <c r="AA2818" s="15">
        <v>0.43661</v>
      </c>
      <c r="AB2818" s="15">
        <v>0.43661</v>
      </c>
      <c r="AC2818" s="15">
        <v>0.42252999999999996</v>
      </c>
      <c r="AD2818" s="15">
        <v>0.43661</v>
      </c>
      <c r="AE2818" s="15">
        <v>0.42252999999999996</v>
      </c>
      <c r="AF2818" s="15">
        <v>0.43661</v>
      </c>
      <c r="AG2818" s="15">
        <f t="shared" si="216"/>
        <v>5.1407600000000002</v>
      </c>
      <c r="AH2818" s="15">
        <v>0.46975</v>
      </c>
      <c r="AI2818" s="15">
        <v>0.43944</v>
      </c>
      <c r="AJ2818" s="15">
        <v>0.44070000000000004</v>
      </c>
      <c r="AK2818" s="15">
        <v>0.44501000000000002</v>
      </c>
      <c r="AL2818" s="15">
        <v>0.34151999999999999</v>
      </c>
      <c r="AM2818" s="15">
        <v>0.47977999999999998</v>
      </c>
      <c r="AN2818" s="15">
        <v>0.75436000000000003</v>
      </c>
      <c r="AO2818" s="15">
        <v>0.49822000000000005</v>
      </c>
      <c r="AP2818" s="15">
        <v>0.48214999999999997</v>
      </c>
      <c r="AQ2818" s="15">
        <v>0.49822000000000005</v>
      </c>
      <c r="AR2818" s="15">
        <v>0.48214999999999997</v>
      </c>
      <c r="AS2818" s="15">
        <v>0.49822000000000005</v>
      </c>
      <c r="AT2818" s="15">
        <f t="shared" si="217"/>
        <v>5.8295199999999996</v>
      </c>
      <c r="AU2818" s="15">
        <v>0.48860998535156253</v>
      </c>
      <c r="AV2818" s="15">
        <v>0.44132998657226563</v>
      </c>
      <c r="AW2818" s="15">
        <v>0.56436999511718755</v>
      </c>
      <c r="AX2818" s="15">
        <v>0.49938000488281248</v>
      </c>
      <c r="AY2818" s="15">
        <v>0.51404998779296873</v>
      </c>
      <c r="AZ2818" s="15">
        <v>0.49873001098632813</v>
      </c>
      <c r="BA2818" s="15">
        <v>0.51535998535156247</v>
      </c>
      <c r="BB2818" s="15">
        <v>0.51535998535156247</v>
      </c>
      <c r="BC2818" s="15">
        <v>0.3740799865722656</v>
      </c>
      <c r="BD2818" s="15">
        <v>0</v>
      </c>
      <c r="BE2818" s="15">
        <v>0</v>
      </c>
      <c r="BF2818" s="15">
        <v>0</v>
      </c>
      <c r="BG2818" s="15">
        <f t="shared" si="218"/>
        <v>4.4112699279785152</v>
      </c>
      <c r="BH2818" t="str">
        <f t="shared" si="219"/>
        <v>RGETRANS</v>
      </c>
      <c r="BI2818" t="str">
        <f>VLOOKUP(BH2818,[2]Summary!$C$29:$C$56,1,0)</f>
        <v>RGETrans</v>
      </c>
      <c r="BJ2818" s="16">
        <v>44470</v>
      </c>
    </row>
    <row r="2819" spans="1:62" x14ac:dyDescent="0.25">
      <c r="A2819" s="13" t="s">
        <v>5735</v>
      </c>
      <c r="B2819" s="13" t="s">
        <v>5736</v>
      </c>
      <c r="C2819" s="13" t="s">
        <v>5737</v>
      </c>
      <c r="D2819" s="13" t="s">
        <v>596</v>
      </c>
      <c r="E2819" t="s">
        <v>35</v>
      </c>
      <c r="F2819" s="13" t="s">
        <v>20</v>
      </c>
      <c r="H2819" s="15">
        <v>3.7429999999999998E-2</v>
      </c>
      <c r="I2819" s="15">
        <v>3.3799999999999997E-2</v>
      </c>
      <c r="J2819" s="15">
        <v>4.5069999999999999E-2</v>
      </c>
      <c r="K2819" s="15">
        <v>3.8770000000000006E-2</v>
      </c>
      <c r="L2819" s="15">
        <v>4.0060000000000005E-2</v>
      </c>
      <c r="M2819" s="15">
        <v>6.114E-2</v>
      </c>
      <c r="N2819" s="15">
        <v>4.3889999999999998E-2</v>
      </c>
      <c r="O2819" s="15">
        <v>4.3889999999999998E-2</v>
      </c>
      <c r="P2819" s="15">
        <v>5.1970000000000002E-2</v>
      </c>
      <c r="Q2819" s="15">
        <v>4.4969999999999996E-2</v>
      </c>
      <c r="R2819" s="15">
        <v>4.3519999999999996E-2</v>
      </c>
      <c r="S2819" s="15">
        <v>4.4969999999999996E-2</v>
      </c>
      <c r="T2819" s="15">
        <f t="shared" ref="T2819:T2882" si="220">SUM(H2819:S2819)</f>
        <v>0.52947999999999995</v>
      </c>
      <c r="U2819" s="15">
        <v>4.8349999999999997E-2</v>
      </c>
      <c r="V2819" s="15">
        <v>4.367E-2</v>
      </c>
      <c r="W2819" s="15">
        <v>4.9840000000000002E-2</v>
      </c>
      <c r="X2819" s="15">
        <v>4.7290000000000006E-2</v>
      </c>
      <c r="Y2819" s="15">
        <v>4.8860000000000001E-2</v>
      </c>
      <c r="Z2819" s="15">
        <v>4.7290000000000006E-2</v>
      </c>
      <c r="AA2819" s="15">
        <v>4.8860000000000001E-2</v>
      </c>
      <c r="AB2819" s="15">
        <v>4.8860000000000001E-2</v>
      </c>
      <c r="AC2819" s="15">
        <v>4.7290000000000006E-2</v>
      </c>
      <c r="AD2819" s="15">
        <v>4.8860000000000001E-2</v>
      </c>
      <c r="AE2819" s="15">
        <v>4.7290000000000006E-2</v>
      </c>
      <c r="AF2819" s="15">
        <v>-8.1062799999999999</v>
      </c>
      <c r="AG2819" s="15">
        <f t="shared" ref="AG2819:AG2882" si="221">SUM(U2819:AF2819)</f>
        <v>-7.5798199999999998</v>
      </c>
      <c r="AH2819" s="15">
        <v>0</v>
      </c>
      <c r="AI2819" s="15">
        <v>0</v>
      </c>
      <c r="AJ2819" s="15">
        <v>0</v>
      </c>
      <c r="AK2819" s="15">
        <v>0</v>
      </c>
      <c r="AL2819" s="15">
        <v>0</v>
      </c>
      <c r="AM2819" s="15">
        <v>0</v>
      </c>
      <c r="AN2819" s="15">
        <v>0</v>
      </c>
      <c r="AO2819" s="15">
        <v>0</v>
      </c>
      <c r="AP2819" s="15">
        <v>0</v>
      </c>
      <c r="AQ2819" s="15">
        <v>0</v>
      </c>
      <c r="AR2819" s="15">
        <v>0</v>
      </c>
      <c r="AS2819" s="15">
        <v>0</v>
      </c>
      <c r="AT2819" s="15">
        <f t="shared" ref="AT2819:AT2882" si="222">SUM(AH2819:AS2819)</f>
        <v>0</v>
      </c>
      <c r="AU2819" s="15">
        <v>0</v>
      </c>
      <c r="AV2819" s="15">
        <v>0</v>
      </c>
      <c r="AW2819" s="15">
        <v>0</v>
      </c>
      <c r="AX2819" s="15">
        <v>0</v>
      </c>
      <c r="AY2819" s="15">
        <v>0</v>
      </c>
      <c r="AZ2819" s="15">
        <v>0</v>
      </c>
      <c r="BA2819" s="15">
        <v>0</v>
      </c>
      <c r="BB2819" s="15">
        <v>0</v>
      </c>
      <c r="BC2819" s="15">
        <v>0</v>
      </c>
      <c r="BD2819" s="15">
        <v>0</v>
      </c>
      <c r="BE2819" s="15">
        <v>0</v>
      </c>
      <c r="BF2819" s="15">
        <v>0</v>
      </c>
      <c r="BG2819" s="15">
        <f t="shared" ref="BG2819:BG2882" si="223">SUM(AU2819:BF2819)</f>
        <v>0</v>
      </c>
      <c r="BH2819" t="str">
        <f t="shared" ref="BH2819:BH2882" si="224">D2819&amp;E2819</f>
        <v>RGETRANS</v>
      </c>
      <c r="BI2819" t="str">
        <f>VLOOKUP(BH2819,[2]Summary!$C$29:$C$56,1,0)</f>
        <v>RGETrans</v>
      </c>
      <c r="BJ2819" s="16">
        <v>43831</v>
      </c>
    </row>
    <row r="2820" spans="1:62" x14ac:dyDescent="0.25">
      <c r="A2820" s="13" t="s">
        <v>5738</v>
      </c>
      <c r="B2820" s="13" t="s">
        <v>5739</v>
      </c>
      <c r="C2820" s="13" t="s">
        <v>5740</v>
      </c>
      <c r="D2820" s="13" t="s">
        <v>596</v>
      </c>
      <c r="E2820" t="s">
        <v>35</v>
      </c>
      <c r="F2820" s="13" t="s">
        <v>20</v>
      </c>
      <c r="H2820" s="15">
        <v>0.76173000000000002</v>
      </c>
      <c r="I2820" s="15">
        <v>0.68801999999999996</v>
      </c>
      <c r="J2820" s="15">
        <v>0.91742000000000012</v>
      </c>
      <c r="K2820" s="15">
        <v>0.78904999999999992</v>
      </c>
      <c r="L2820" s="15">
        <v>0.81535999999999997</v>
      </c>
      <c r="M2820" s="15">
        <v>1.24448</v>
      </c>
      <c r="N2820" s="15">
        <v>0.89336000000000004</v>
      </c>
      <c r="O2820" s="15">
        <v>0.89336000000000004</v>
      </c>
      <c r="P2820" s="15">
        <v>1.0577799999999999</v>
      </c>
      <c r="Q2820" s="15">
        <v>0.9153</v>
      </c>
      <c r="R2820" s="15">
        <v>0.88578000000000001</v>
      </c>
      <c r="S2820" s="15">
        <v>0.9153</v>
      </c>
      <c r="T2820" s="15">
        <f t="shared" si="220"/>
        <v>10.776940000000002</v>
      </c>
      <c r="U2820" s="15">
        <v>0.98403999999999991</v>
      </c>
      <c r="V2820" s="15">
        <v>0.88880999999999999</v>
      </c>
      <c r="W2820" s="15">
        <v>1.01447</v>
      </c>
      <c r="X2820" s="15">
        <v>0.96243999999999996</v>
      </c>
      <c r="Y2820" s="15">
        <v>0.99451999999999996</v>
      </c>
      <c r="Z2820" s="15">
        <v>0.96243999999999996</v>
      </c>
      <c r="AA2820" s="15">
        <v>0.99451999999999996</v>
      </c>
      <c r="AB2820" s="15">
        <v>0.99451999999999996</v>
      </c>
      <c r="AC2820" s="15">
        <v>0.96243999999999996</v>
      </c>
      <c r="AD2820" s="15">
        <v>0.99451999999999996</v>
      </c>
      <c r="AE2820" s="15">
        <v>0.96243999999999996</v>
      </c>
      <c r="AF2820" s="15">
        <v>-164.99376999999998</v>
      </c>
      <c r="AG2820" s="15">
        <f t="shared" si="221"/>
        <v>-154.27860999999999</v>
      </c>
      <c r="AH2820" s="15">
        <v>1.0500000000000002E-3</v>
      </c>
      <c r="AI2820" s="15">
        <v>0</v>
      </c>
      <c r="AJ2820" s="15">
        <v>0</v>
      </c>
      <c r="AK2820" s="15">
        <v>0</v>
      </c>
      <c r="AL2820" s="15">
        <v>0</v>
      </c>
      <c r="AM2820" s="15">
        <v>0</v>
      </c>
      <c r="AN2820" s="15">
        <v>0</v>
      </c>
      <c r="AO2820" s="15">
        <v>0</v>
      </c>
      <c r="AP2820" s="15">
        <v>0</v>
      </c>
      <c r="AQ2820" s="15">
        <v>0</v>
      </c>
      <c r="AR2820" s="15">
        <v>0</v>
      </c>
      <c r="AS2820" s="15">
        <v>0</v>
      </c>
      <c r="AT2820" s="15">
        <f t="shared" si="222"/>
        <v>1.0500000000000002E-3</v>
      </c>
      <c r="AU2820" s="15">
        <v>0</v>
      </c>
      <c r="AV2820" s="15">
        <v>0</v>
      </c>
      <c r="AW2820" s="15">
        <v>0</v>
      </c>
      <c r="AX2820" s="15">
        <v>0</v>
      </c>
      <c r="AY2820" s="15">
        <v>0</v>
      </c>
      <c r="AZ2820" s="15">
        <v>0</v>
      </c>
      <c r="BA2820" s="15">
        <v>0</v>
      </c>
      <c r="BB2820" s="15">
        <v>0</v>
      </c>
      <c r="BC2820" s="15">
        <v>0</v>
      </c>
      <c r="BD2820" s="15">
        <v>0</v>
      </c>
      <c r="BE2820" s="15">
        <v>0</v>
      </c>
      <c r="BF2820" s="15">
        <v>0</v>
      </c>
      <c r="BG2820" s="15">
        <f t="shared" si="223"/>
        <v>0</v>
      </c>
      <c r="BH2820" t="str">
        <f t="shared" si="224"/>
        <v>RGETRANS</v>
      </c>
      <c r="BI2820" t="str">
        <f>VLOOKUP(BH2820,[2]Summary!$C$29:$C$56,1,0)</f>
        <v>RGETrans</v>
      </c>
      <c r="BJ2820" s="16">
        <v>44197</v>
      </c>
    </row>
    <row r="2821" spans="1:62" x14ac:dyDescent="0.25">
      <c r="A2821" s="13" t="s">
        <v>5741</v>
      </c>
      <c r="B2821" s="13" t="s">
        <v>5742</v>
      </c>
      <c r="C2821" s="13" t="s">
        <v>5743</v>
      </c>
      <c r="D2821" s="13" t="s">
        <v>596</v>
      </c>
      <c r="E2821" t="s">
        <v>597</v>
      </c>
      <c r="F2821" s="13" t="s">
        <v>588</v>
      </c>
      <c r="H2821" s="15">
        <v>3.7125900000000001</v>
      </c>
      <c r="I2821" s="15">
        <v>3.3533099999999996</v>
      </c>
      <c r="J2821" s="15">
        <v>4.4713900000000004</v>
      </c>
      <c r="K2821" s="15">
        <v>3.8457700000000004</v>
      </c>
      <c r="L2821" s="15">
        <v>3.9739500000000003</v>
      </c>
      <c r="M2821" s="15">
        <v>6.0654999999999992</v>
      </c>
      <c r="N2821" s="15">
        <v>4.3541299999999996</v>
      </c>
      <c r="O2821" s="15">
        <v>4.3541299999999996</v>
      </c>
      <c r="P2821" s="15">
        <v>5.1553500000000003</v>
      </c>
      <c r="Q2821" s="15">
        <v>4.4610600000000007</v>
      </c>
      <c r="R2821" s="15">
        <v>4.3171599999999994</v>
      </c>
      <c r="S2821" s="15">
        <v>4.4610600000000007</v>
      </c>
      <c r="T2821" s="15">
        <f t="shared" si="220"/>
        <v>52.525400000000005</v>
      </c>
      <c r="U2821" s="15">
        <v>4.7960799999999999</v>
      </c>
      <c r="V2821" s="15">
        <v>4.3319399999999995</v>
      </c>
      <c r="W2821" s="15">
        <v>4.9444299999999997</v>
      </c>
      <c r="X2821" s="15">
        <v>4.6908099999999999</v>
      </c>
      <c r="Y2821" s="15">
        <v>4.8471800000000007</v>
      </c>
      <c r="Z2821" s="15">
        <v>4.6908099999999999</v>
      </c>
      <c r="AA2821" s="15">
        <v>4.8471800000000007</v>
      </c>
      <c r="AB2821" s="15">
        <v>4.8471800000000007</v>
      </c>
      <c r="AC2821" s="15">
        <v>4.6908099999999999</v>
      </c>
      <c r="AD2821" s="15">
        <v>4.8471800000000007</v>
      </c>
      <c r="AE2821" s="15">
        <v>4.6908099999999999</v>
      </c>
      <c r="AF2821" s="15">
        <v>4.8471800000000007</v>
      </c>
      <c r="AG2821" s="15">
        <f t="shared" si="221"/>
        <v>57.07159</v>
      </c>
      <c r="AH2821" s="15">
        <v>5.2150799999999995</v>
      </c>
      <c r="AI2821" s="15">
        <v>4.8786199999999997</v>
      </c>
      <c r="AJ2821" s="15">
        <v>4.8923500000000004</v>
      </c>
      <c r="AK2821" s="15">
        <v>4.9404700000000004</v>
      </c>
      <c r="AL2821" s="15">
        <v>3.79121</v>
      </c>
      <c r="AM2821" s="15">
        <v>5.326509999999999</v>
      </c>
      <c r="AN2821" s="15">
        <v>8.3749000000000002</v>
      </c>
      <c r="AO2821" s="15">
        <v>5.5311399999999997</v>
      </c>
      <c r="AP2821" s="15">
        <v>5.3527100000000001</v>
      </c>
      <c r="AQ2821" s="15">
        <v>5.5311399999999997</v>
      </c>
      <c r="AR2821" s="15">
        <v>5.3527100000000001</v>
      </c>
      <c r="AS2821" s="15">
        <v>5.5311399999999997</v>
      </c>
      <c r="AT2821" s="15">
        <f t="shared" si="222"/>
        <v>64.717979999999997</v>
      </c>
      <c r="AU2821" s="15">
        <v>5.4244902343749999</v>
      </c>
      <c r="AV2821" s="15">
        <v>4.8995400390624999</v>
      </c>
      <c r="AW2821" s="15">
        <v>6.2654101562499998</v>
      </c>
      <c r="AX2821" s="15">
        <v>5.5439399414062498</v>
      </c>
      <c r="AY2821" s="15">
        <v>5.7067099609375003</v>
      </c>
      <c r="AZ2821" s="15">
        <v>5.5367597656249998</v>
      </c>
      <c r="BA2821" s="15">
        <v>5.7213100585937502</v>
      </c>
      <c r="BB2821" s="15">
        <v>5.7213100585937502</v>
      </c>
      <c r="BC2821" s="15">
        <v>4.15366015625</v>
      </c>
      <c r="BD2821" s="15">
        <v>0</v>
      </c>
      <c r="BE2821" s="15">
        <v>0</v>
      </c>
      <c r="BF2821" s="15">
        <v>0</v>
      </c>
      <c r="BG2821" s="15">
        <f t="shared" si="223"/>
        <v>48.973130371093752</v>
      </c>
      <c r="BH2821" t="str">
        <f t="shared" si="224"/>
        <v>RGEGen</v>
      </c>
      <c r="BI2821" t="str">
        <f>VLOOKUP(BH2821,[2]Summary!$C$29:$C$56,1,0)</f>
        <v>RGEGen</v>
      </c>
      <c r="BJ2821" s="16">
        <v>44470</v>
      </c>
    </row>
    <row r="2822" spans="1:62" x14ac:dyDescent="0.25">
      <c r="A2822" s="13" t="s">
        <v>5744</v>
      </c>
      <c r="B2822" s="13" t="s">
        <v>1271</v>
      </c>
      <c r="C2822" s="13" t="s">
        <v>1272</v>
      </c>
      <c r="D2822" s="13" t="s">
        <v>595</v>
      </c>
      <c r="E2822" t="s">
        <v>35</v>
      </c>
      <c r="F2822" s="13" t="s">
        <v>62</v>
      </c>
      <c r="H2822" s="15">
        <v>9.8150000000000001E-2</v>
      </c>
      <c r="I2822" s="15">
        <v>8.8650000000000007E-2</v>
      </c>
      <c r="J2822" s="15">
        <v>5.2429999999999997E-2</v>
      </c>
      <c r="K2822" s="15">
        <v>7.9740000000000005E-2</v>
      </c>
      <c r="L2822" s="15">
        <v>8.2400000000000001E-2</v>
      </c>
      <c r="M2822" s="15">
        <v>-6.6009999999999999E-2</v>
      </c>
      <c r="N2822" s="15">
        <v>5.7439999999999998E-2</v>
      </c>
      <c r="O2822" s="15">
        <v>5.7439999999999998E-2</v>
      </c>
      <c r="P2822" s="15">
        <v>0.16547000000000003</v>
      </c>
      <c r="Q2822" s="15">
        <v>6.991E-2</v>
      </c>
      <c r="R2822" s="15">
        <v>6.7670000000000008E-2</v>
      </c>
      <c r="S2822" s="15">
        <v>6.991E-2</v>
      </c>
      <c r="T2822" s="15">
        <f t="shared" si="220"/>
        <v>0.82320000000000004</v>
      </c>
      <c r="U2822" s="15">
        <v>7.3950000000000002E-2</v>
      </c>
      <c r="V2822" s="15">
        <v>6.6790000000000002E-2</v>
      </c>
      <c r="W2822" s="15">
        <v>0.11896999999999999</v>
      </c>
      <c r="X2822" s="15">
        <v>0.12429</v>
      </c>
      <c r="Y2822" s="15">
        <v>9.9199999999999983E-2</v>
      </c>
      <c r="Z2822" s="15">
        <v>9.6000000000000002E-2</v>
      </c>
      <c r="AA2822" s="15">
        <v>9.9199999999999983E-2</v>
      </c>
      <c r="AB2822" s="15">
        <v>9.9199999999999983E-2</v>
      </c>
      <c r="AC2822" s="15">
        <v>0.15923000000000001</v>
      </c>
      <c r="AD2822" s="15">
        <v>0.10638</v>
      </c>
      <c r="AE2822" s="15">
        <v>0.10295</v>
      </c>
      <c r="AF2822" s="15">
        <v>0.10638</v>
      </c>
      <c r="AG2822" s="15">
        <f t="shared" si="221"/>
        <v>1.2525399999999998</v>
      </c>
      <c r="AH2822" s="15">
        <v>0.11521000000000001</v>
      </c>
      <c r="AI2822" s="15">
        <v>0.10777</v>
      </c>
      <c r="AJ2822" s="15">
        <v>0.10868000000000001</v>
      </c>
      <c r="AK2822" s="15">
        <v>0.10934000000000001</v>
      </c>
      <c r="AL2822" s="15">
        <v>8.4419999999999995E-2</v>
      </c>
      <c r="AM2822" s="15">
        <v>0.11348999999999999</v>
      </c>
      <c r="AN2822" s="15">
        <v>0.18121000000000001</v>
      </c>
      <c r="AO2822" s="15">
        <v>0.11978999999999999</v>
      </c>
      <c r="AP2822" s="15">
        <v>5.9760000000000008E-2</v>
      </c>
      <c r="AQ2822" s="15">
        <v>0.11341</v>
      </c>
      <c r="AR2822" s="15">
        <v>0.10974</v>
      </c>
      <c r="AS2822" s="15">
        <v>9.5080000000000012E-2</v>
      </c>
      <c r="AT2822" s="15">
        <f t="shared" si="222"/>
        <v>1.3178999999999998</v>
      </c>
      <c r="AU2822" s="15">
        <v>0.10890000152587891</v>
      </c>
      <c r="AV2822" s="15">
        <v>9.8360000610351564E-2</v>
      </c>
      <c r="AW2822" s="15">
        <v>0.16289999389648438</v>
      </c>
      <c r="AX2822" s="15">
        <v>0.12337999725341797</v>
      </c>
      <c r="AY2822" s="15">
        <v>7.1239997863769527E-2</v>
      </c>
      <c r="AZ2822" s="15">
        <v>0.11219999694824219</v>
      </c>
      <c r="BA2822" s="15">
        <v>0.11594999694824219</v>
      </c>
      <c r="BB2822" s="15">
        <v>0.11594999694824219</v>
      </c>
      <c r="BC2822" s="15">
        <v>9.2400001525878905E-2</v>
      </c>
      <c r="BD2822" s="15">
        <v>0</v>
      </c>
      <c r="BE2822" s="15">
        <v>0</v>
      </c>
      <c r="BF2822" s="15">
        <v>0</v>
      </c>
      <c r="BG2822" s="15">
        <f t="shared" si="223"/>
        <v>1.001279983520508</v>
      </c>
      <c r="BH2822" t="str">
        <f t="shared" si="224"/>
        <v>CMPTRANS</v>
      </c>
      <c r="BI2822" t="str">
        <f>VLOOKUP(BH2822,[2]Summary!$C$29:$C$56,1,0)</f>
        <v>CMPTrans</v>
      </c>
      <c r="BJ2822" s="16">
        <v>44470</v>
      </c>
    </row>
    <row r="2823" spans="1:62" x14ac:dyDescent="0.25">
      <c r="A2823" s="13" t="s">
        <v>5745</v>
      </c>
      <c r="B2823" s="13" t="s">
        <v>5746</v>
      </c>
      <c r="C2823" s="13" t="s">
        <v>5747</v>
      </c>
      <c r="D2823" s="13" t="s">
        <v>595</v>
      </c>
      <c r="E2823" s="13" t="s">
        <v>301</v>
      </c>
      <c r="F2823" s="13" t="s">
        <v>33</v>
      </c>
      <c r="H2823" s="15">
        <v>8.7919799999999988</v>
      </c>
      <c r="I2823" s="15">
        <v>7.941139999999999</v>
      </c>
      <c r="J2823" s="15">
        <v>-16.73312</v>
      </c>
      <c r="K2823" s="15">
        <v>0</v>
      </c>
      <c r="L2823" s="15">
        <v>-6.7530000000000007E-2</v>
      </c>
      <c r="M2823" s="15">
        <v>0</v>
      </c>
      <c r="N2823" s="15">
        <v>0</v>
      </c>
      <c r="O2823" s="15">
        <v>-0.29449999999999998</v>
      </c>
      <c r="P2823" s="15">
        <v>0</v>
      </c>
      <c r="Q2823" s="15">
        <v>0</v>
      </c>
      <c r="R2823" s="15">
        <v>0</v>
      </c>
      <c r="S2823" s="15">
        <v>0</v>
      </c>
      <c r="T2823" s="15">
        <f t="shared" si="220"/>
        <v>-0.36202999999999996</v>
      </c>
      <c r="U2823" s="15">
        <v>0</v>
      </c>
      <c r="V2823" s="15">
        <v>0</v>
      </c>
      <c r="W2823" s="15">
        <v>0</v>
      </c>
      <c r="X2823" s="15">
        <v>0</v>
      </c>
      <c r="Y2823" s="15">
        <v>0</v>
      </c>
      <c r="Z2823" s="15">
        <v>0</v>
      </c>
      <c r="AA2823" s="15">
        <v>0</v>
      </c>
      <c r="AB2823" s="15">
        <v>0</v>
      </c>
      <c r="AC2823" s="15">
        <v>0</v>
      </c>
      <c r="AD2823" s="15">
        <v>0</v>
      </c>
      <c r="AE2823" s="15">
        <v>0</v>
      </c>
      <c r="AF2823" s="15">
        <v>0</v>
      </c>
      <c r="AG2823" s="15">
        <f t="shared" si="221"/>
        <v>0</v>
      </c>
      <c r="AH2823" s="15">
        <v>0</v>
      </c>
      <c r="AI2823" s="15">
        <v>0</v>
      </c>
      <c r="AJ2823" s="15">
        <v>0</v>
      </c>
      <c r="AK2823" s="15">
        <v>0</v>
      </c>
      <c r="AL2823" s="15">
        <v>0</v>
      </c>
      <c r="AM2823" s="15">
        <v>0</v>
      </c>
      <c r="AN2823" s="15">
        <v>0</v>
      </c>
      <c r="AO2823" s="15">
        <v>0</v>
      </c>
      <c r="AP2823" s="15">
        <v>0</v>
      </c>
      <c r="AQ2823" s="15">
        <v>0</v>
      </c>
      <c r="AR2823" s="15">
        <v>0</v>
      </c>
      <c r="AS2823" s="15">
        <v>0</v>
      </c>
      <c r="AT2823" s="15">
        <f t="shared" si="222"/>
        <v>0</v>
      </c>
      <c r="AU2823" s="15">
        <v>0</v>
      </c>
      <c r="AV2823" s="15">
        <v>0</v>
      </c>
      <c r="AW2823" s="15">
        <v>0</v>
      </c>
      <c r="AX2823" s="15">
        <v>0</v>
      </c>
      <c r="AY2823" s="15">
        <v>0</v>
      </c>
      <c r="AZ2823" s="15">
        <v>0</v>
      </c>
      <c r="BA2823" s="15">
        <v>0</v>
      </c>
      <c r="BB2823" s="15">
        <v>0</v>
      </c>
      <c r="BC2823" s="15">
        <v>0</v>
      </c>
      <c r="BD2823" s="15">
        <v>0</v>
      </c>
      <c r="BE2823" s="15">
        <v>0</v>
      </c>
      <c r="BF2823" s="15">
        <v>0</v>
      </c>
      <c r="BG2823" s="15">
        <f t="shared" si="223"/>
        <v>0</v>
      </c>
      <c r="BH2823" t="str">
        <f t="shared" si="224"/>
        <v>CMPCommon</v>
      </c>
      <c r="BI2823" t="str">
        <f>VLOOKUP(BH2823,[2]Summary!$C$29:$C$56,1,0)</f>
        <v>CMPCommon</v>
      </c>
      <c r="BJ2823" s="16">
        <v>43466</v>
      </c>
    </row>
    <row r="2824" spans="1:62" x14ac:dyDescent="0.25">
      <c r="A2824" s="13" t="s">
        <v>5748</v>
      </c>
      <c r="B2824" s="13" t="s">
        <v>5749</v>
      </c>
      <c r="C2824" s="13" t="s">
        <v>5750</v>
      </c>
      <c r="D2824" s="13" t="s">
        <v>599</v>
      </c>
      <c r="E2824" t="s">
        <v>19</v>
      </c>
      <c r="F2824" s="13" t="s">
        <v>20</v>
      </c>
      <c r="H2824" s="15">
        <v>9.1400000000000006E-3</v>
      </c>
      <c r="I2824" s="15">
        <v>8.2699999999999996E-3</v>
      </c>
      <c r="J2824" s="15">
        <v>4.8700000000000002E-3</v>
      </c>
      <c r="K2824" s="15">
        <v>7.4199999999999995E-3</v>
      </c>
      <c r="L2824" s="15">
        <v>-4.3600000000000002E-3</v>
      </c>
      <c r="M2824" s="15">
        <v>6.7000000000000002E-3</v>
      </c>
      <c r="N2824" s="15">
        <v>5.4900000000000001E-3</v>
      </c>
      <c r="O2824" s="15">
        <v>5.4900000000000001E-3</v>
      </c>
      <c r="P2824" s="15">
        <v>8.6200000000000009E-3</v>
      </c>
      <c r="Q2824" s="15">
        <v>5.8599999999999998E-3</v>
      </c>
      <c r="R2824" s="15">
        <v>5.6799999999999993E-3</v>
      </c>
      <c r="S2824" s="15">
        <v>5.8599999999999998E-3</v>
      </c>
      <c r="T2824" s="15">
        <f t="shared" si="220"/>
        <v>6.9040000000000004E-2</v>
      </c>
      <c r="U2824" s="15">
        <v>6.0600000000000003E-3</v>
      </c>
      <c r="V2824" s="15">
        <v>5.4700000000000009E-3</v>
      </c>
      <c r="W2824" s="15">
        <v>1.8949999999999998E-2</v>
      </c>
      <c r="X2824" s="15">
        <v>1.1820000000000001E-2</v>
      </c>
      <c r="Y2824" s="15">
        <v>1.093E-2</v>
      </c>
      <c r="Z2824" s="15">
        <v>1.057E-2</v>
      </c>
      <c r="AA2824" s="15">
        <v>1.093E-2</v>
      </c>
      <c r="AB2824" s="15">
        <v>1.093E-2</v>
      </c>
      <c r="AC2824" s="15">
        <v>1.057E-2</v>
      </c>
      <c r="AD2824" s="15">
        <v>1.093E-2</v>
      </c>
      <c r="AE2824" s="15">
        <v>1.057E-2</v>
      </c>
      <c r="AF2824" s="15">
        <v>-2.2982499999999999</v>
      </c>
      <c r="AG2824" s="15">
        <f t="shared" si="221"/>
        <v>-2.18052</v>
      </c>
      <c r="AH2824" s="15">
        <v>0</v>
      </c>
      <c r="AI2824" s="15">
        <v>0</v>
      </c>
      <c r="AJ2824" s="15">
        <v>0</v>
      </c>
      <c r="AK2824" s="15">
        <v>0</v>
      </c>
      <c r="AL2824" s="15">
        <v>0</v>
      </c>
      <c r="AM2824" s="15">
        <v>0</v>
      </c>
      <c r="AN2824" s="15">
        <v>0</v>
      </c>
      <c r="AO2824" s="15">
        <v>0</v>
      </c>
      <c r="AP2824" s="15">
        <v>0</v>
      </c>
      <c r="AQ2824" s="15">
        <v>0</v>
      </c>
      <c r="AR2824" s="15">
        <v>0</v>
      </c>
      <c r="AS2824" s="15">
        <v>0</v>
      </c>
      <c r="AT2824" s="15">
        <f t="shared" si="222"/>
        <v>0</v>
      </c>
      <c r="AU2824" s="15">
        <v>0</v>
      </c>
      <c r="AV2824" s="15">
        <v>0</v>
      </c>
      <c r="AW2824" s="15">
        <v>0</v>
      </c>
      <c r="AX2824" s="15">
        <v>0</v>
      </c>
      <c r="AY2824" s="15">
        <v>0</v>
      </c>
      <c r="AZ2824" s="15">
        <v>0</v>
      </c>
      <c r="BA2824" s="15">
        <v>0</v>
      </c>
      <c r="BB2824" s="15">
        <v>0</v>
      </c>
      <c r="BC2824" s="15">
        <v>0</v>
      </c>
      <c r="BD2824" s="15">
        <v>0</v>
      </c>
      <c r="BE2824" s="15">
        <v>0</v>
      </c>
      <c r="BF2824" s="15">
        <v>0</v>
      </c>
      <c r="BG2824" s="15">
        <f t="shared" si="223"/>
        <v>0</v>
      </c>
      <c r="BH2824" t="str">
        <f t="shared" si="224"/>
        <v>NYSEGDIST</v>
      </c>
      <c r="BI2824" t="str">
        <f>VLOOKUP(BH2824,[2]Summary!$C$29:$C$56,1,0)</f>
        <v>NYSEGDist</v>
      </c>
      <c r="BJ2824" s="16">
        <v>43831</v>
      </c>
    </row>
    <row r="2825" spans="1:62" x14ac:dyDescent="0.25">
      <c r="A2825" s="13" t="s">
        <v>5751</v>
      </c>
      <c r="B2825" s="13" t="s">
        <v>5752</v>
      </c>
      <c r="C2825" s="13" t="s">
        <v>5753</v>
      </c>
      <c r="D2825" s="13" t="s">
        <v>599</v>
      </c>
      <c r="E2825" t="s">
        <v>19</v>
      </c>
      <c r="F2825" s="13" t="s">
        <v>20</v>
      </c>
      <c r="H2825" s="15">
        <v>4.1009099999999998</v>
      </c>
      <c r="I2825" s="15">
        <v>3.70404</v>
      </c>
      <c r="J2825" s="15">
        <v>2.1866400000000001</v>
      </c>
      <c r="K2825" s="15">
        <v>3.3305299999999995</v>
      </c>
      <c r="L2825" s="15">
        <v>-1.9635899999999997</v>
      </c>
      <c r="M2825" s="15">
        <v>3.0078900000000002</v>
      </c>
      <c r="N2825" s="15">
        <v>2.46055</v>
      </c>
      <c r="O2825" s="15">
        <v>2.46055</v>
      </c>
      <c r="P2825" s="15">
        <v>3.8682500000000002</v>
      </c>
      <c r="Q2825" s="15">
        <v>2.62941</v>
      </c>
      <c r="R2825" s="15">
        <v>2.5445900000000004</v>
      </c>
      <c r="S2825" s="15">
        <v>2.62941</v>
      </c>
      <c r="T2825" s="15">
        <f t="shared" si="220"/>
        <v>30.95918</v>
      </c>
      <c r="U2825" s="15">
        <v>2.7153900000000002</v>
      </c>
      <c r="V2825" s="15">
        <v>2.4525999999999999</v>
      </c>
      <c r="W2825" s="15">
        <v>8.5013500000000004</v>
      </c>
      <c r="X2825" s="15">
        <v>5.2957700000000001</v>
      </c>
      <c r="Y2825" s="15">
        <v>4.8993199999999995</v>
      </c>
      <c r="Z2825" s="15">
        <v>4.7412700000000001</v>
      </c>
      <c r="AA2825" s="15">
        <v>4.8993199999999995</v>
      </c>
      <c r="AB2825" s="15">
        <v>4.8993199999999995</v>
      </c>
      <c r="AC2825" s="15">
        <v>4.7412700000000001</v>
      </c>
      <c r="AD2825" s="15">
        <v>4.8993199999999995</v>
      </c>
      <c r="AE2825" s="15">
        <v>4.7412700000000001</v>
      </c>
      <c r="AF2825" s="15">
        <v>3.5305599999999999</v>
      </c>
      <c r="AG2825" s="15">
        <f t="shared" si="221"/>
        <v>56.316760000000009</v>
      </c>
      <c r="AH2825" s="15">
        <v>5.0585699999999996</v>
      </c>
      <c r="AI2825" s="15">
        <v>4.7322100000000002</v>
      </c>
      <c r="AJ2825" s="15">
        <v>2.3516500000000002</v>
      </c>
      <c r="AK2825" s="15">
        <v>4.0030000000000001</v>
      </c>
      <c r="AL2825" s="15">
        <v>5.0837800000000009</v>
      </c>
      <c r="AM2825" s="15">
        <v>4.4993600000000002</v>
      </c>
      <c r="AN2825" s="15">
        <v>6.1568999999999994</v>
      </c>
      <c r="AO2825" s="15">
        <v>4.8038800000000004</v>
      </c>
      <c r="AP2825" s="15">
        <v>4.6489200000000004</v>
      </c>
      <c r="AQ2825" s="15">
        <v>4.8038800000000004</v>
      </c>
      <c r="AR2825" s="15">
        <v>4.6489200000000004</v>
      </c>
      <c r="AS2825" s="15">
        <v>5.3240800000000004</v>
      </c>
      <c r="AT2825" s="15">
        <f t="shared" si="222"/>
        <v>56.115150000000007</v>
      </c>
      <c r="AU2825" s="15">
        <v>4.9442202148437504</v>
      </c>
      <c r="AV2825" s="15">
        <v>4.4657499999999999</v>
      </c>
      <c r="AW2825" s="15">
        <v>7.3273300781249997</v>
      </c>
      <c r="AX2825" s="15">
        <v>5.57322021484375</v>
      </c>
      <c r="AY2825" s="15">
        <v>5.1586601562499999</v>
      </c>
      <c r="AZ2825" s="15">
        <v>5.4119399414062501</v>
      </c>
      <c r="BA2825" s="15">
        <v>5.5923398437499996</v>
      </c>
      <c r="BB2825" s="15">
        <v>5.5923398437499996</v>
      </c>
      <c r="BC2825" s="15">
        <v>5.8372402343749998</v>
      </c>
      <c r="BD2825" s="15">
        <v>0</v>
      </c>
      <c r="BE2825" s="15">
        <v>0</v>
      </c>
      <c r="BF2825" s="15">
        <v>0</v>
      </c>
      <c r="BG2825" s="15">
        <f t="shared" si="223"/>
        <v>49.903040527343748</v>
      </c>
      <c r="BH2825" t="str">
        <f t="shared" si="224"/>
        <v>NYSEGDIST</v>
      </c>
      <c r="BI2825" t="str">
        <f>VLOOKUP(BH2825,[2]Summary!$C$29:$C$56,1,0)</f>
        <v>NYSEGDist</v>
      </c>
      <c r="BJ2825" s="16">
        <v>44470</v>
      </c>
    </row>
    <row r="2826" spans="1:62" x14ac:dyDescent="0.25">
      <c r="A2826" s="13" t="s">
        <v>5754</v>
      </c>
      <c r="B2826" s="13" t="s">
        <v>5755</v>
      </c>
      <c r="C2826" s="13" t="s">
        <v>5756</v>
      </c>
      <c r="D2826" s="13" t="s">
        <v>599</v>
      </c>
      <c r="E2826" t="s">
        <v>19</v>
      </c>
      <c r="F2826" s="13" t="s">
        <v>20</v>
      </c>
      <c r="H2826" s="15">
        <v>0.73284999999999989</v>
      </c>
      <c r="I2826" s="15">
        <v>0.66192000000000006</v>
      </c>
      <c r="J2826" s="15">
        <v>0.39077000000000001</v>
      </c>
      <c r="K2826" s="15">
        <v>0.59518000000000004</v>
      </c>
      <c r="L2826" s="15">
        <v>-0.35090000000000005</v>
      </c>
      <c r="M2826" s="15">
        <v>0.53752</v>
      </c>
      <c r="N2826" s="15">
        <v>0.43970999999999999</v>
      </c>
      <c r="O2826" s="15">
        <v>0.43970999999999999</v>
      </c>
      <c r="P2826" s="15">
        <v>0.69129000000000007</v>
      </c>
      <c r="Q2826" s="15">
        <v>0.46988999999999997</v>
      </c>
      <c r="R2826" s="15">
        <v>0.45472999999999997</v>
      </c>
      <c r="S2826" s="15">
        <v>0.46988999999999997</v>
      </c>
      <c r="T2826" s="15">
        <f t="shared" si="220"/>
        <v>5.5325600000000001</v>
      </c>
      <c r="U2826" s="15">
        <v>0.48525000000000001</v>
      </c>
      <c r="V2826" s="15">
        <v>0.43828999999999996</v>
      </c>
      <c r="W2826" s="15">
        <v>1.5192300000000001</v>
      </c>
      <c r="X2826" s="15">
        <v>0.94638</v>
      </c>
      <c r="Y2826" s="15">
        <v>0.87552999999999992</v>
      </c>
      <c r="Z2826" s="15">
        <v>0.84728999999999999</v>
      </c>
      <c r="AA2826" s="15">
        <v>0.87552999999999992</v>
      </c>
      <c r="AB2826" s="15">
        <v>0.87552999999999992</v>
      </c>
      <c r="AC2826" s="15">
        <v>0.84728999999999999</v>
      </c>
      <c r="AD2826" s="15">
        <v>0.87552999999999992</v>
      </c>
      <c r="AE2826" s="15">
        <v>0.84728999999999999</v>
      </c>
      <c r="AF2826" s="15">
        <v>-184.15596000000002</v>
      </c>
      <c r="AG2826" s="15">
        <f t="shared" si="221"/>
        <v>-174.72282000000001</v>
      </c>
      <c r="AH2826" s="15">
        <v>0</v>
      </c>
      <c r="AI2826" s="15">
        <v>0</v>
      </c>
      <c r="AJ2826" s="15">
        <v>0</v>
      </c>
      <c r="AK2826" s="15">
        <v>0</v>
      </c>
      <c r="AL2826" s="15">
        <v>0</v>
      </c>
      <c r="AM2826" s="15">
        <v>0</v>
      </c>
      <c r="AN2826" s="15">
        <v>0</v>
      </c>
      <c r="AO2826" s="15">
        <v>0</v>
      </c>
      <c r="AP2826" s="15">
        <v>0</v>
      </c>
      <c r="AQ2826" s="15">
        <v>0</v>
      </c>
      <c r="AR2826" s="15">
        <v>0</v>
      </c>
      <c r="AS2826" s="15">
        <v>0</v>
      </c>
      <c r="AT2826" s="15">
        <f t="shared" si="222"/>
        <v>0</v>
      </c>
      <c r="AU2826" s="15">
        <v>0</v>
      </c>
      <c r="AV2826" s="15">
        <v>0</v>
      </c>
      <c r="AW2826" s="15">
        <v>0</v>
      </c>
      <c r="AX2826" s="15">
        <v>0</v>
      </c>
      <c r="AY2826" s="15">
        <v>0</v>
      </c>
      <c r="AZ2826" s="15">
        <v>0</v>
      </c>
      <c r="BA2826" s="15">
        <v>0</v>
      </c>
      <c r="BB2826" s="15">
        <v>0</v>
      </c>
      <c r="BC2826" s="15">
        <v>0</v>
      </c>
      <c r="BD2826" s="15">
        <v>0</v>
      </c>
      <c r="BE2826" s="15">
        <v>0</v>
      </c>
      <c r="BF2826" s="15">
        <v>0</v>
      </c>
      <c r="BG2826" s="15">
        <f t="shared" si="223"/>
        <v>0</v>
      </c>
      <c r="BH2826" t="str">
        <f t="shared" si="224"/>
        <v>NYSEGDIST</v>
      </c>
      <c r="BI2826" t="str">
        <f>VLOOKUP(BH2826,[2]Summary!$C$29:$C$56,1,0)</f>
        <v>NYSEGDist</v>
      </c>
      <c r="BJ2826" s="16">
        <v>43831</v>
      </c>
    </row>
    <row r="2827" spans="1:62" x14ac:dyDescent="0.25">
      <c r="A2827" s="13" t="s">
        <v>5757</v>
      </c>
      <c r="B2827" s="13" t="s">
        <v>5758</v>
      </c>
      <c r="C2827" s="13" t="s">
        <v>5759</v>
      </c>
      <c r="D2827" s="13" t="s">
        <v>599</v>
      </c>
      <c r="E2827" t="s">
        <v>19</v>
      </c>
      <c r="F2827" s="13" t="s">
        <v>20</v>
      </c>
      <c r="H2827" s="15">
        <v>0.86945000000000006</v>
      </c>
      <c r="I2827" s="15">
        <v>0.78530999999999995</v>
      </c>
      <c r="J2827" s="15">
        <v>0.46358000000000005</v>
      </c>
      <c r="K2827" s="15">
        <v>0.70611999999999997</v>
      </c>
      <c r="L2827" s="15">
        <v>-0.41631000000000007</v>
      </c>
      <c r="M2827" s="15">
        <v>0.63772000000000006</v>
      </c>
      <c r="N2827" s="15">
        <v>0.52166999999999997</v>
      </c>
      <c r="O2827" s="15">
        <v>0.52166999999999997</v>
      </c>
      <c r="P2827" s="15">
        <v>0.82013000000000003</v>
      </c>
      <c r="Q2827" s="15">
        <v>0.55747000000000002</v>
      </c>
      <c r="R2827" s="15">
        <v>0.53949000000000003</v>
      </c>
      <c r="S2827" s="15">
        <v>0.55747000000000002</v>
      </c>
      <c r="T2827" s="15">
        <f t="shared" si="220"/>
        <v>6.5637699999999999</v>
      </c>
      <c r="U2827" s="15">
        <v>0.5757000000000001</v>
      </c>
      <c r="V2827" s="15">
        <v>0.51998</v>
      </c>
      <c r="W2827" s="15">
        <v>1.8024099999999998</v>
      </c>
      <c r="X2827" s="15">
        <v>1.12277</v>
      </c>
      <c r="Y2827" s="15">
        <v>1.0387200000000001</v>
      </c>
      <c r="Z2827" s="15">
        <v>1.00522</v>
      </c>
      <c r="AA2827" s="15">
        <v>1.0387200000000001</v>
      </c>
      <c r="AB2827" s="15">
        <v>1.0387200000000001</v>
      </c>
      <c r="AC2827" s="15">
        <v>1.00522</v>
      </c>
      <c r="AD2827" s="15">
        <v>1.0387200000000001</v>
      </c>
      <c r="AE2827" s="15">
        <v>1.00522</v>
      </c>
      <c r="AF2827" s="15">
        <v>-218.48176000000001</v>
      </c>
      <c r="AG2827" s="15">
        <f t="shared" si="221"/>
        <v>-207.29036000000002</v>
      </c>
      <c r="AH2827" s="15">
        <v>0</v>
      </c>
      <c r="AI2827" s="15">
        <v>0</v>
      </c>
      <c r="AJ2827" s="15">
        <v>0</v>
      </c>
      <c r="AK2827" s="15">
        <v>0</v>
      </c>
      <c r="AL2827" s="15">
        <v>0</v>
      </c>
      <c r="AM2827" s="15">
        <v>0</v>
      </c>
      <c r="AN2827" s="15">
        <v>0</v>
      </c>
      <c r="AO2827" s="15">
        <v>0</v>
      </c>
      <c r="AP2827" s="15">
        <v>0</v>
      </c>
      <c r="AQ2827" s="15">
        <v>0</v>
      </c>
      <c r="AR2827" s="15">
        <v>0</v>
      </c>
      <c r="AS2827" s="15">
        <v>0</v>
      </c>
      <c r="AT2827" s="15">
        <f t="shared" si="222"/>
        <v>0</v>
      </c>
      <c r="AU2827" s="15">
        <v>0</v>
      </c>
      <c r="AV2827" s="15">
        <v>0</v>
      </c>
      <c r="AW2827" s="15">
        <v>0</v>
      </c>
      <c r="AX2827" s="15">
        <v>0</v>
      </c>
      <c r="AY2827" s="15">
        <v>0</v>
      </c>
      <c r="AZ2827" s="15">
        <v>0</v>
      </c>
      <c r="BA2827" s="15">
        <v>0</v>
      </c>
      <c r="BB2827" s="15">
        <v>0</v>
      </c>
      <c r="BC2827" s="15">
        <v>0</v>
      </c>
      <c r="BD2827" s="15">
        <v>0</v>
      </c>
      <c r="BE2827" s="15">
        <v>0</v>
      </c>
      <c r="BF2827" s="15">
        <v>0</v>
      </c>
      <c r="BG2827" s="15">
        <f t="shared" si="223"/>
        <v>0</v>
      </c>
      <c r="BH2827" t="str">
        <f t="shared" si="224"/>
        <v>NYSEGDIST</v>
      </c>
      <c r="BI2827" t="str">
        <f>VLOOKUP(BH2827,[2]Summary!$C$29:$C$56,1,0)</f>
        <v>NYSEGDist</v>
      </c>
      <c r="BJ2827" s="16">
        <v>43831</v>
      </c>
    </row>
    <row r="2828" spans="1:62" x14ac:dyDescent="0.25">
      <c r="A2828" s="13" t="s">
        <v>5760</v>
      </c>
      <c r="B2828" s="13" t="s">
        <v>5761</v>
      </c>
      <c r="C2828" s="13" t="s">
        <v>5762</v>
      </c>
      <c r="D2828" s="13" t="s">
        <v>599</v>
      </c>
      <c r="E2828" t="s">
        <v>19</v>
      </c>
      <c r="F2828" s="13" t="s">
        <v>20</v>
      </c>
      <c r="H2828" s="15">
        <v>0.24797</v>
      </c>
      <c r="I2828" s="15">
        <v>0.22397</v>
      </c>
      <c r="J2828" s="15">
        <v>0.13222</v>
      </c>
      <c r="K2828" s="15">
        <v>0.20138999999999999</v>
      </c>
      <c r="L2828" s="15">
        <v>-0.11872999999999999</v>
      </c>
      <c r="M2828" s="15">
        <v>0.18189999999999998</v>
      </c>
      <c r="N2828" s="15">
        <v>0.14879000000000003</v>
      </c>
      <c r="O2828" s="15">
        <v>0.14879000000000003</v>
      </c>
      <c r="P2828" s="15">
        <v>0.23385999999999998</v>
      </c>
      <c r="Q2828" s="15">
        <v>0.15899000000000002</v>
      </c>
      <c r="R2828" s="15">
        <v>0.15387000000000001</v>
      </c>
      <c r="S2828" s="15">
        <v>0.15899000000000002</v>
      </c>
      <c r="T2828" s="15">
        <f t="shared" si="220"/>
        <v>1.8720099999999997</v>
      </c>
      <c r="U2828" s="15">
        <v>0.16419</v>
      </c>
      <c r="V2828" s="15">
        <v>0.14830000000000002</v>
      </c>
      <c r="W2828" s="15">
        <v>0.51406000000000007</v>
      </c>
      <c r="X2828" s="15">
        <v>0.32022</v>
      </c>
      <c r="Y2828" s="15">
        <v>0.29625000000000001</v>
      </c>
      <c r="Z2828" s="15">
        <v>0.28669</v>
      </c>
      <c r="AA2828" s="15">
        <v>0.29625000000000001</v>
      </c>
      <c r="AB2828" s="15">
        <v>0.29625000000000001</v>
      </c>
      <c r="AC2828" s="15">
        <v>0.28669</v>
      </c>
      <c r="AD2828" s="15">
        <v>0.29625000000000001</v>
      </c>
      <c r="AE2828" s="15">
        <v>0.28669</v>
      </c>
      <c r="AF2828" s="15">
        <v>0.21349000000000001</v>
      </c>
      <c r="AG2828" s="15">
        <f t="shared" si="221"/>
        <v>3.4053300000000011</v>
      </c>
      <c r="AH2828" s="15">
        <v>0.30587999999999999</v>
      </c>
      <c r="AI2828" s="15">
        <v>0.28614000000000001</v>
      </c>
      <c r="AJ2828" s="15">
        <v>0.14220000000000002</v>
      </c>
      <c r="AK2828" s="15">
        <v>0.24206</v>
      </c>
      <c r="AL2828" s="15">
        <v>0.30737999999999999</v>
      </c>
      <c r="AM2828" s="15">
        <v>-63.809350000000002</v>
      </c>
      <c r="AN2828" s="15">
        <v>0</v>
      </c>
      <c r="AO2828" s="15">
        <v>0</v>
      </c>
      <c r="AP2828" s="15">
        <v>0</v>
      </c>
      <c r="AQ2828" s="15">
        <v>0</v>
      </c>
      <c r="AR2828" s="15">
        <v>0</v>
      </c>
      <c r="AS2828" s="15">
        <v>0</v>
      </c>
      <c r="AT2828" s="15">
        <f t="shared" si="222"/>
        <v>-62.525690000000004</v>
      </c>
      <c r="AU2828" s="15">
        <v>0</v>
      </c>
      <c r="AV2828" s="15">
        <v>0</v>
      </c>
      <c r="AW2828" s="15">
        <v>0</v>
      </c>
      <c r="AX2828" s="15">
        <v>0</v>
      </c>
      <c r="AY2828" s="15">
        <v>0</v>
      </c>
      <c r="AZ2828" s="15">
        <v>0</v>
      </c>
      <c r="BA2828" s="15">
        <v>0</v>
      </c>
      <c r="BB2828" s="15">
        <v>0</v>
      </c>
      <c r="BC2828" s="15">
        <v>0</v>
      </c>
      <c r="BD2828" s="15">
        <v>0</v>
      </c>
      <c r="BE2828" s="15">
        <v>0</v>
      </c>
      <c r="BF2828" s="15">
        <v>0</v>
      </c>
      <c r="BG2828" s="15">
        <f t="shared" si="223"/>
        <v>0</v>
      </c>
      <c r="BH2828" t="str">
        <f t="shared" si="224"/>
        <v>NYSEGDIST</v>
      </c>
      <c r="BI2828" t="str">
        <f>VLOOKUP(BH2828,[2]Summary!$C$29:$C$56,1,0)</f>
        <v>NYSEGDist</v>
      </c>
      <c r="BJ2828" s="16">
        <v>44197</v>
      </c>
    </row>
    <row r="2829" spans="1:62" x14ac:dyDescent="0.25">
      <c r="A2829" s="13" t="s">
        <v>5763</v>
      </c>
      <c r="B2829" s="13" t="s">
        <v>5764</v>
      </c>
      <c r="C2829" s="13" t="s">
        <v>5765</v>
      </c>
      <c r="D2829" s="13" t="s">
        <v>599</v>
      </c>
      <c r="E2829" t="s">
        <v>19</v>
      </c>
      <c r="F2829" s="13" t="s">
        <v>20</v>
      </c>
      <c r="H2829" s="15">
        <v>0.46605000000000002</v>
      </c>
      <c r="I2829" s="15">
        <v>0.42094999999999994</v>
      </c>
      <c r="J2829" s="15">
        <v>0.24850999999999998</v>
      </c>
      <c r="K2829" s="15">
        <v>0.3785</v>
      </c>
      <c r="L2829" s="15">
        <v>-0.22316000000000003</v>
      </c>
      <c r="M2829" s="15">
        <v>0.34182999999999997</v>
      </c>
      <c r="N2829" s="15">
        <v>0.27962999999999999</v>
      </c>
      <c r="O2829" s="15">
        <v>0.27962999999999999</v>
      </c>
      <c r="P2829" s="15">
        <v>0.43961</v>
      </c>
      <c r="Q2829" s="15">
        <v>0.29881999999999997</v>
      </c>
      <c r="R2829" s="15">
        <v>0.28917999999999999</v>
      </c>
      <c r="S2829" s="15">
        <v>0.29881999999999997</v>
      </c>
      <c r="T2829" s="15">
        <f t="shared" si="220"/>
        <v>3.5183700000000004</v>
      </c>
      <c r="U2829" s="15">
        <v>0.30858999999999998</v>
      </c>
      <c r="V2829" s="15">
        <v>0.27873000000000003</v>
      </c>
      <c r="W2829" s="15">
        <v>0.96616000000000002</v>
      </c>
      <c r="X2829" s="15">
        <v>0.60182000000000002</v>
      </c>
      <c r="Y2829" s="15">
        <v>0.55679000000000001</v>
      </c>
      <c r="Z2829" s="15">
        <v>0.53882000000000008</v>
      </c>
      <c r="AA2829" s="15">
        <v>0.55679000000000001</v>
      </c>
      <c r="AB2829" s="15">
        <v>0.55679000000000001</v>
      </c>
      <c r="AC2829" s="15">
        <v>0.53882000000000008</v>
      </c>
      <c r="AD2829" s="15">
        <v>0.55679000000000001</v>
      </c>
      <c r="AE2829" s="15">
        <v>0.53882000000000008</v>
      </c>
      <c r="AF2829" s="15">
        <v>-117.11273</v>
      </c>
      <c r="AG2829" s="15">
        <f t="shared" si="221"/>
        <v>-111.11381</v>
      </c>
      <c r="AH2829" s="15">
        <v>0.12408000000000001</v>
      </c>
      <c r="AI2829" s="15">
        <v>0.11606999999999999</v>
      </c>
      <c r="AJ2829" s="15">
        <v>5.7680000000000002E-2</v>
      </c>
      <c r="AK2829" s="15">
        <v>9.8180000000000003E-2</v>
      </c>
      <c r="AL2829" s="15">
        <v>0.12467</v>
      </c>
      <c r="AM2829" s="15">
        <v>0.11039000000000002</v>
      </c>
      <c r="AN2829" s="15">
        <v>0.15096999999999999</v>
      </c>
      <c r="AO2829" s="15">
        <v>0.11781999999999999</v>
      </c>
      <c r="AP2829" s="15">
        <v>0.11402000000000001</v>
      </c>
      <c r="AQ2829" s="15">
        <v>0.11781999999999999</v>
      </c>
      <c r="AR2829" s="15">
        <v>0.11402000000000001</v>
      </c>
      <c r="AS2829" s="15">
        <v>0.13066</v>
      </c>
      <c r="AT2829" s="15">
        <f t="shared" si="222"/>
        <v>1.3763800000000002</v>
      </c>
      <c r="AU2829" s="15">
        <v>0.12126999664306641</v>
      </c>
      <c r="AV2829" s="15">
        <v>0.10952999877929688</v>
      </c>
      <c r="AW2829" s="15">
        <v>0.17972999572753906</v>
      </c>
      <c r="AX2829" s="15">
        <v>0.1366999969482422</v>
      </c>
      <c r="AY2829" s="15">
        <v>0.12652999877929688</v>
      </c>
      <c r="AZ2829" s="15">
        <v>0.13274000549316406</v>
      </c>
      <c r="BA2829" s="15">
        <v>0.13716999816894532</v>
      </c>
      <c r="BB2829" s="15">
        <v>0.13716999816894532</v>
      </c>
      <c r="BC2829" s="15">
        <v>0.14314999389648436</v>
      </c>
      <c r="BD2829" s="15">
        <v>0</v>
      </c>
      <c r="BE2829" s="15">
        <v>0</v>
      </c>
      <c r="BF2829" s="15">
        <v>0</v>
      </c>
      <c r="BG2829" s="15">
        <f t="shared" si="223"/>
        <v>1.2239899826049807</v>
      </c>
      <c r="BH2829" t="str">
        <f t="shared" si="224"/>
        <v>NYSEGDIST</v>
      </c>
      <c r="BI2829" t="str">
        <f>VLOOKUP(BH2829,[2]Summary!$C$29:$C$56,1,0)</f>
        <v>NYSEGDist</v>
      </c>
      <c r="BJ2829" s="16">
        <v>44470</v>
      </c>
    </row>
    <row r="2830" spans="1:62" x14ac:dyDescent="0.25">
      <c r="A2830" s="13" t="s">
        <v>5766</v>
      </c>
      <c r="B2830" s="13" t="s">
        <v>5767</v>
      </c>
      <c r="C2830" s="13" t="s">
        <v>5768</v>
      </c>
      <c r="D2830" s="13" t="s">
        <v>599</v>
      </c>
      <c r="E2830" t="s">
        <v>19</v>
      </c>
      <c r="F2830" s="13" t="s">
        <v>20</v>
      </c>
      <c r="H2830" s="15">
        <v>0.87199000000000004</v>
      </c>
      <c r="I2830" s="15">
        <v>0.78759999999999986</v>
      </c>
      <c r="J2830" s="15">
        <v>0.46494000000000002</v>
      </c>
      <c r="K2830" s="15">
        <v>0.70818000000000003</v>
      </c>
      <c r="L2830" s="15">
        <v>-0.41749000000000003</v>
      </c>
      <c r="M2830" s="15">
        <v>0.63958000000000004</v>
      </c>
      <c r="N2830" s="15">
        <v>0.5232</v>
      </c>
      <c r="O2830" s="15">
        <v>0.5232</v>
      </c>
      <c r="P2830" s="15">
        <v>0.82250999999999996</v>
      </c>
      <c r="Q2830" s="15">
        <v>0.55910000000000004</v>
      </c>
      <c r="R2830" s="15">
        <v>0.54106999999999994</v>
      </c>
      <c r="S2830" s="15">
        <v>0.55910000000000004</v>
      </c>
      <c r="T2830" s="15">
        <f t="shared" si="220"/>
        <v>6.5829800000000001</v>
      </c>
      <c r="U2830" s="15">
        <v>0.57738</v>
      </c>
      <c r="V2830" s="15">
        <v>0.52149999999999996</v>
      </c>
      <c r="W2830" s="15">
        <v>1.80766</v>
      </c>
      <c r="X2830" s="15">
        <v>1.1260699999999999</v>
      </c>
      <c r="Y2830" s="15">
        <v>1.04176</v>
      </c>
      <c r="Z2830" s="15">
        <v>1.0081499999999999</v>
      </c>
      <c r="AA2830" s="15">
        <v>1.04176</v>
      </c>
      <c r="AB2830" s="15">
        <v>1.04176</v>
      </c>
      <c r="AC2830" s="15">
        <v>1.0081499999999999</v>
      </c>
      <c r="AD2830" s="15">
        <v>1.04176</v>
      </c>
      <c r="AE2830" s="15">
        <v>1.0081499999999999</v>
      </c>
      <c r="AF2830" s="15">
        <v>-219.12019999999998</v>
      </c>
      <c r="AG2830" s="15">
        <f t="shared" si="221"/>
        <v>-207.89609999999999</v>
      </c>
      <c r="AH2830" s="15">
        <v>0</v>
      </c>
      <c r="AI2830" s="15">
        <v>0</v>
      </c>
      <c r="AJ2830" s="15">
        <v>0</v>
      </c>
      <c r="AK2830" s="15">
        <v>0</v>
      </c>
      <c r="AL2830" s="15">
        <v>0</v>
      </c>
      <c r="AM2830" s="15">
        <v>0</v>
      </c>
      <c r="AN2830" s="15">
        <v>0</v>
      </c>
      <c r="AO2830" s="15">
        <v>0</v>
      </c>
      <c r="AP2830" s="15">
        <v>0</v>
      </c>
      <c r="AQ2830" s="15">
        <v>0</v>
      </c>
      <c r="AR2830" s="15">
        <v>0</v>
      </c>
      <c r="AS2830" s="15">
        <v>0</v>
      </c>
      <c r="AT2830" s="15">
        <f t="shared" si="222"/>
        <v>0</v>
      </c>
      <c r="AU2830" s="15">
        <v>0</v>
      </c>
      <c r="AV2830" s="15">
        <v>0</v>
      </c>
      <c r="AW2830" s="15">
        <v>0</v>
      </c>
      <c r="AX2830" s="15">
        <v>0</v>
      </c>
      <c r="AY2830" s="15">
        <v>0</v>
      </c>
      <c r="AZ2830" s="15">
        <v>0</v>
      </c>
      <c r="BA2830" s="15">
        <v>0</v>
      </c>
      <c r="BB2830" s="15">
        <v>0</v>
      </c>
      <c r="BC2830" s="15">
        <v>0</v>
      </c>
      <c r="BD2830" s="15">
        <v>0</v>
      </c>
      <c r="BE2830" s="15">
        <v>0</v>
      </c>
      <c r="BF2830" s="15">
        <v>0</v>
      </c>
      <c r="BG2830" s="15">
        <f t="shared" si="223"/>
        <v>0</v>
      </c>
      <c r="BH2830" t="str">
        <f t="shared" si="224"/>
        <v>NYSEGDIST</v>
      </c>
      <c r="BI2830" t="str">
        <f>VLOOKUP(BH2830,[2]Summary!$C$29:$C$56,1,0)</f>
        <v>NYSEGDist</v>
      </c>
      <c r="BJ2830" s="16">
        <v>43831</v>
      </c>
    </row>
    <row r="2831" spans="1:62" x14ac:dyDescent="0.25">
      <c r="A2831" s="13" t="s">
        <v>5769</v>
      </c>
      <c r="B2831" s="13" t="s">
        <v>5770</v>
      </c>
      <c r="C2831" s="13" t="s">
        <v>5771</v>
      </c>
      <c r="D2831" s="13" t="s">
        <v>599</v>
      </c>
      <c r="E2831" t="s">
        <v>19</v>
      </c>
      <c r="F2831" s="13" t="s">
        <v>20</v>
      </c>
      <c r="H2831" s="15">
        <v>0.86523000000000005</v>
      </c>
      <c r="I2831" s="15">
        <v>0.78149000000000002</v>
      </c>
      <c r="J2831" s="15">
        <v>0.46135000000000004</v>
      </c>
      <c r="K2831" s="15">
        <v>0.70268000000000008</v>
      </c>
      <c r="L2831" s="15">
        <v>-0.41427999999999998</v>
      </c>
      <c r="M2831" s="15">
        <v>0.63461999999999996</v>
      </c>
      <c r="N2831" s="15">
        <v>0.51913999999999993</v>
      </c>
      <c r="O2831" s="15">
        <v>0.51913999999999993</v>
      </c>
      <c r="P2831" s="15">
        <v>0.81608000000000003</v>
      </c>
      <c r="Q2831" s="15">
        <v>0.55476000000000003</v>
      </c>
      <c r="R2831" s="15">
        <v>0.53686</v>
      </c>
      <c r="S2831" s="15">
        <v>0.55476000000000003</v>
      </c>
      <c r="T2831" s="15">
        <f t="shared" si="220"/>
        <v>6.5318300000000002</v>
      </c>
      <c r="U2831" s="15">
        <v>0.57289999999999996</v>
      </c>
      <c r="V2831" s="15">
        <v>0.51746000000000003</v>
      </c>
      <c r="W2831" s="15">
        <v>1.7936399999999999</v>
      </c>
      <c r="X2831" s="15">
        <v>1.11731</v>
      </c>
      <c r="Y2831" s="15">
        <v>1.0336700000000001</v>
      </c>
      <c r="Z2831" s="15">
        <v>1.0003299999999999</v>
      </c>
      <c r="AA2831" s="15">
        <v>1.0336700000000001</v>
      </c>
      <c r="AB2831" s="15">
        <v>1.0336700000000001</v>
      </c>
      <c r="AC2831" s="15">
        <v>1.0003299999999999</v>
      </c>
      <c r="AD2831" s="15">
        <v>1.0336700000000001</v>
      </c>
      <c r="AE2831" s="15">
        <v>1.0003299999999999</v>
      </c>
      <c r="AF2831" s="15">
        <v>-217.42021</v>
      </c>
      <c r="AG2831" s="15">
        <f t="shared" si="221"/>
        <v>-206.28323</v>
      </c>
      <c r="AH2831" s="15">
        <v>0</v>
      </c>
      <c r="AI2831" s="15">
        <v>0</v>
      </c>
      <c r="AJ2831" s="15">
        <v>0</v>
      </c>
      <c r="AK2831" s="15">
        <v>0</v>
      </c>
      <c r="AL2831" s="15">
        <v>0</v>
      </c>
      <c r="AM2831" s="15">
        <v>0</v>
      </c>
      <c r="AN2831" s="15">
        <v>0</v>
      </c>
      <c r="AO2831" s="15">
        <v>0</v>
      </c>
      <c r="AP2831" s="15">
        <v>0</v>
      </c>
      <c r="AQ2831" s="15">
        <v>0</v>
      </c>
      <c r="AR2831" s="15">
        <v>0</v>
      </c>
      <c r="AS2831" s="15">
        <v>0</v>
      </c>
      <c r="AT2831" s="15">
        <f t="shared" si="222"/>
        <v>0</v>
      </c>
      <c r="AU2831" s="15">
        <v>0</v>
      </c>
      <c r="AV2831" s="15">
        <v>0</v>
      </c>
      <c r="AW2831" s="15">
        <v>0</v>
      </c>
      <c r="AX2831" s="15">
        <v>0</v>
      </c>
      <c r="AY2831" s="15">
        <v>0</v>
      </c>
      <c r="AZ2831" s="15">
        <v>0</v>
      </c>
      <c r="BA2831" s="15">
        <v>0</v>
      </c>
      <c r="BB2831" s="15">
        <v>0</v>
      </c>
      <c r="BC2831" s="15">
        <v>0</v>
      </c>
      <c r="BD2831" s="15">
        <v>0</v>
      </c>
      <c r="BE2831" s="15">
        <v>0</v>
      </c>
      <c r="BF2831" s="15">
        <v>0</v>
      </c>
      <c r="BG2831" s="15">
        <f t="shared" si="223"/>
        <v>0</v>
      </c>
      <c r="BH2831" t="str">
        <f t="shared" si="224"/>
        <v>NYSEGDIST</v>
      </c>
      <c r="BI2831" t="str">
        <f>VLOOKUP(BH2831,[2]Summary!$C$29:$C$56,1,0)</f>
        <v>NYSEGDist</v>
      </c>
      <c r="BJ2831" s="16">
        <v>43831</v>
      </c>
    </row>
    <row r="2832" spans="1:62" x14ac:dyDescent="0.25">
      <c r="A2832" s="13" t="s">
        <v>5772</v>
      </c>
      <c r="B2832" s="13" t="s">
        <v>5773</v>
      </c>
      <c r="C2832" s="13" t="s">
        <v>5774</v>
      </c>
      <c r="D2832" s="13" t="s">
        <v>599</v>
      </c>
      <c r="E2832" t="s">
        <v>19</v>
      </c>
      <c r="F2832" s="13" t="s">
        <v>20</v>
      </c>
      <c r="H2832" s="15">
        <v>0.29514999999999997</v>
      </c>
      <c r="I2832" s="15">
        <v>0.26658999999999999</v>
      </c>
      <c r="J2832" s="15">
        <v>0.15738999999999997</v>
      </c>
      <c r="K2832" s="15">
        <v>0.23971000000000001</v>
      </c>
      <c r="L2832" s="15">
        <v>-0.14133999999999999</v>
      </c>
      <c r="M2832" s="15">
        <v>0.21647999999999998</v>
      </c>
      <c r="N2832" s="15">
        <v>0.17709</v>
      </c>
      <c r="O2832" s="15">
        <v>0.17709</v>
      </c>
      <c r="P2832" s="15">
        <v>0.27844000000000002</v>
      </c>
      <c r="Q2832" s="15">
        <v>0.18925</v>
      </c>
      <c r="R2832" s="15">
        <v>0.18314</v>
      </c>
      <c r="S2832" s="15">
        <v>0.18925</v>
      </c>
      <c r="T2832" s="15">
        <f t="shared" si="220"/>
        <v>2.2282399999999996</v>
      </c>
      <c r="U2832" s="15">
        <v>0.19544</v>
      </c>
      <c r="V2832" s="15">
        <v>0.17651999999999998</v>
      </c>
      <c r="W2832" s="15">
        <v>0.61185999999999996</v>
      </c>
      <c r="X2832" s="15">
        <v>0.38115000000000004</v>
      </c>
      <c r="Y2832" s="15">
        <v>0.35261999999999999</v>
      </c>
      <c r="Z2832" s="15">
        <v>0.34123999999999999</v>
      </c>
      <c r="AA2832" s="15">
        <v>0.35261999999999999</v>
      </c>
      <c r="AB2832" s="15">
        <v>0.35261999999999999</v>
      </c>
      <c r="AC2832" s="15">
        <v>0.34123999999999999</v>
      </c>
      <c r="AD2832" s="15">
        <v>0.35261999999999999</v>
      </c>
      <c r="AE2832" s="15">
        <v>0.34123999999999999</v>
      </c>
      <c r="AF2832" s="15">
        <v>-74.168180000000007</v>
      </c>
      <c r="AG2832" s="15">
        <f t="shared" si="221"/>
        <v>-70.369010000000003</v>
      </c>
      <c r="AH2832" s="15">
        <v>0</v>
      </c>
      <c r="AI2832" s="15">
        <v>0</v>
      </c>
      <c r="AJ2832" s="15">
        <v>0</v>
      </c>
      <c r="AK2832" s="15">
        <v>0</v>
      </c>
      <c r="AL2832" s="15">
        <v>0</v>
      </c>
      <c r="AM2832" s="15">
        <v>0</v>
      </c>
      <c r="AN2832" s="15">
        <v>0</v>
      </c>
      <c r="AO2832" s="15">
        <v>0</v>
      </c>
      <c r="AP2832" s="15">
        <v>0</v>
      </c>
      <c r="AQ2832" s="15">
        <v>0</v>
      </c>
      <c r="AR2832" s="15">
        <v>0</v>
      </c>
      <c r="AS2832" s="15">
        <v>0</v>
      </c>
      <c r="AT2832" s="15">
        <f t="shared" si="222"/>
        <v>0</v>
      </c>
      <c r="AU2832" s="15">
        <v>0</v>
      </c>
      <c r="AV2832" s="15">
        <v>0</v>
      </c>
      <c r="AW2832" s="15">
        <v>0</v>
      </c>
      <c r="AX2832" s="15">
        <v>0</v>
      </c>
      <c r="AY2832" s="15">
        <v>0</v>
      </c>
      <c r="AZ2832" s="15">
        <v>0</v>
      </c>
      <c r="BA2832" s="15">
        <v>0</v>
      </c>
      <c r="BB2832" s="15">
        <v>0</v>
      </c>
      <c r="BC2832" s="15">
        <v>0</v>
      </c>
      <c r="BD2832" s="15">
        <v>0</v>
      </c>
      <c r="BE2832" s="15">
        <v>0</v>
      </c>
      <c r="BF2832" s="15">
        <v>0</v>
      </c>
      <c r="BG2832" s="15">
        <f t="shared" si="223"/>
        <v>0</v>
      </c>
      <c r="BH2832" t="str">
        <f t="shared" si="224"/>
        <v>NYSEGDIST</v>
      </c>
      <c r="BI2832" t="str">
        <f>VLOOKUP(BH2832,[2]Summary!$C$29:$C$56,1,0)</f>
        <v>NYSEGDist</v>
      </c>
      <c r="BJ2832" s="16">
        <v>43831</v>
      </c>
    </row>
    <row r="2833" spans="1:62" x14ac:dyDescent="0.25">
      <c r="A2833" s="13" t="s">
        <v>5775</v>
      </c>
      <c r="B2833" s="13" t="s">
        <v>5776</v>
      </c>
      <c r="C2833" s="13" t="s">
        <v>5777</v>
      </c>
      <c r="D2833" s="13" t="s">
        <v>599</v>
      </c>
      <c r="E2833" t="s">
        <v>19</v>
      </c>
      <c r="F2833" s="13" t="s">
        <v>20</v>
      </c>
      <c r="H2833" s="15">
        <v>0.90385999999999989</v>
      </c>
      <c r="I2833" s="15">
        <v>0.81639000000000006</v>
      </c>
      <c r="J2833" s="15">
        <v>0.48193999999999998</v>
      </c>
      <c r="K2833" s="15">
        <v>0.73405999999999993</v>
      </c>
      <c r="L2833" s="15">
        <v>-0.43276999999999988</v>
      </c>
      <c r="M2833" s="15">
        <v>0.66298000000000001</v>
      </c>
      <c r="N2833" s="15">
        <v>0.54232000000000002</v>
      </c>
      <c r="O2833" s="15">
        <v>0.54232000000000002</v>
      </c>
      <c r="P2833" s="15">
        <v>0.85251999999999994</v>
      </c>
      <c r="Q2833" s="15">
        <v>0.57952999999999999</v>
      </c>
      <c r="R2833" s="15">
        <v>0.56083999999999989</v>
      </c>
      <c r="S2833" s="15">
        <v>0.57952999999999999</v>
      </c>
      <c r="T2833" s="15">
        <f t="shared" si="220"/>
        <v>6.8235200000000003</v>
      </c>
      <c r="U2833" s="15">
        <v>0.59848000000000001</v>
      </c>
      <c r="V2833" s="15">
        <v>0.54056999999999988</v>
      </c>
      <c r="W2833" s="15">
        <v>1.87374</v>
      </c>
      <c r="X2833" s="15">
        <v>1.1672</v>
      </c>
      <c r="Y2833" s="15">
        <v>1.0798299999999998</v>
      </c>
      <c r="Z2833" s="15">
        <v>1.0449999999999999</v>
      </c>
      <c r="AA2833" s="15">
        <v>1.0798299999999998</v>
      </c>
      <c r="AB2833" s="15">
        <v>1.0798299999999998</v>
      </c>
      <c r="AC2833" s="15">
        <v>1.0449999999999999</v>
      </c>
      <c r="AD2833" s="15">
        <v>1.0798299999999998</v>
      </c>
      <c r="AE2833" s="15">
        <v>1.0449999999999999</v>
      </c>
      <c r="AF2833" s="15">
        <v>-227.12868</v>
      </c>
      <c r="AG2833" s="15">
        <f t="shared" si="221"/>
        <v>-215.49437</v>
      </c>
      <c r="AH2833" s="15">
        <v>0</v>
      </c>
      <c r="AI2833" s="15">
        <v>0</v>
      </c>
      <c r="AJ2833" s="15">
        <v>0</v>
      </c>
      <c r="AK2833" s="15">
        <v>0</v>
      </c>
      <c r="AL2833" s="15">
        <v>0</v>
      </c>
      <c r="AM2833" s="15">
        <v>0</v>
      </c>
      <c r="AN2833" s="15">
        <v>0</v>
      </c>
      <c r="AO2833" s="15">
        <v>0</v>
      </c>
      <c r="AP2833" s="15">
        <v>0</v>
      </c>
      <c r="AQ2833" s="15">
        <v>0</v>
      </c>
      <c r="AR2833" s="15">
        <v>0</v>
      </c>
      <c r="AS2833" s="15">
        <v>0</v>
      </c>
      <c r="AT2833" s="15">
        <f t="shared" si="222"/>
        <v>0</v>
      </c>
      <c r="AU2833" s="15">
        <v>0</v>
      </c>
      <c r="AV2833" s="15">
        <v>0</v>
      </c>
      <c r="AW2833" s="15">
        <v>0</v>
      </c>
      <c r="AX2833" s="15">
        <v>0</v>
      </c>
      <c r="AY2833" s="15">
        <v>0</v>
      </c>
      <c r="AZ2833" s="15">
        <v>0</v>
      </c>
      <c r="BA2833" s="15">
        <v>0</v>
      </c>
      <c r="BB2833" s="15">
        <v>0</v>
      </c>
      <c r="BC2833" s="15">
        <v>0</v>
      </c>
      <c r="BD2833" s="15">
        <v>0</v>
      </c>
      <c r="BE2833" s="15">
        <v>0</v>
      </c>
      <c r="BF2833" s="15">
        <v>0</v>
      </c>
      <c r="BG2833" s="15">
        <f t="shared" si="223"/>
        <v>0</v>
      </c>
      <c r="BH2833" t="str">
        <f t="shared" si="224"/>
        <v>NYSEGDIST</v>
      </c>
      <c r="BI2833" t="str">
        <f>VLOOKUP(BH2833,[2]Summary!$C$29:$C$56,1,0)</f>
        <v>NYSEGDist</v>
      </c>
      <c r="BJ2833" s="16">
        <v>43831</v>
      </c>
    </row>
    <row r="2834" spans="1:62" x14ac:dyDescent="0.25">
      <c r="A2834" s="13" t="s">
        <v>5778</v>
      </c>
      <c r="B2834" s="13" t="s">
        <v>5779</v>
      </c>
      <c r="C2834" s="13" t="s">
        <v>5780</v>
      </c>
      <c r="D2834" s="13" t="s">
        <v>599</v>
      </c>
      <c r="E2834" t="s">
        <v>19</v>
      </c>
      <c r="F2834" s="13" t="s">
        <v>20</v>
      </c>
      <c r="H2834" s="15">
        <v>0.26085000000000003</v>
      </c>
      <c r="I2834" s="15">
        <v>0.2356</v>
      </c>
      <c r="J2834" s="15">
        <v>0.13908999999999999</v>
      </c>
      <c r="K2834" s="15">
        <v>0.21184999999999998</v>
      </c>
      <c r="L2834" s="15">
        <v>-0.12492000000000002</v>
      </c>
      <c r="M2834" s="15">
        <v>0.19131000000000001</v>
      </c>
      <c r="N2834" s="15">
        <v>0.1565</v>
      </c>
      <c r="O2834" s="15">
        <v>0.1565</v>
      </c>
      <c r="P2834" s="15">
        <v>0.24607999999999999</v>
      </c>
      <c r="Q2834" s="15">
        <v>0.16725000000000001</v>
      </c>
      <c r="R2834" s="15">
        <v>0.16184999999999999</v>
      </c>
      <c r="S2834" s="15">
        <v>0.16725000000000001</v>
      </c>
      <c r="T2834" s="15">
        <f t="shared" si="220"/>
        <v>1.9692099999999999</v>
      </c>
      <c r="U2834" s="15">
        <v>0.17272000000000001</v>
      </c>
      <c r="V2834" s="15">
        <v>0.156</v>
      </c>
      <c r="W2834" s="15">
        <v>0.54074</v>
      </c>
      <c r="X2834" s="15">
        <v>0.33685999999999999</v>
      </c>
      <c r="Y2834" s="15">
        <v>0.31163000000000002</v>
      </c>
      <c r="Z2834" s="15">
        <v>0.30157999999999996</v>
      </c>
      <c r="AA2834" s="15">
        <v>0.31163000000000002</v>
      </c>
      <c r="AB2834" s="15">
        <v>0.31163000000000002</v>
      </c>
      <c r="AC2834" s="15">
        <v>0.30157999999999996</v>
      </c>
      <c r="AD2834" s="15">
        <v>0.31163000000000002</v>
      </c>
      <c r="AE2834" s="15">
        <v>0.30157999999999996</v>
      </c>
      <c r="AF2834" s="15">
        <v>-65.547449999999998</v>
      </c>
      <c r="AG2834" s="15">
        <f t="shared" si="221"/>
        <v>-62.189869999999999</v>
      </c>
      <c r="AH2834" s="15">
        <v>0</v>
      </c>
      <c r="AI2834" s="15">
        <v>0</v>
      </c>
      <c r="AJ2834" s="15">
        <v>0</v>
      </c>
      <c r="AK2834" s="15">
        <v>0</v>
      </c>
      <c r="AL2834" s="15">
        <v>0</v>
      </c>
      <c r="AM2834" s="15">
        <v>0</v>
      </c>
      <c r="AN2834" s="15">
        <v>0</v>
      </c>
      <c r="AO2834" s="15">
        <v>0</v>
      </c>
      <c r="AP2834" s="15">
        <v>0</v>
      </c>
      <c r="AQ2834" s="15">
        <v>0</v>
      </c>
      <c r="AR2834" s="15">
        <v>0</v>
      </c>
      <c r="AS2834" s="15">
        <v>0</v>
      </c>
      <c r="AT2834" s="15">
        <f t="shared" si="222"/>
        <v>0</v>
      </c>
      <c r="AU2834" s="15">
        <v>0</v>
      </c>
      <c r="AV2834" s="15">
        <v>0</v>
      </c>
      <c r="AW2834" s="15">
        <v>0</v>
      </c>
      <c r="AX2834" s="15">
        <v>0</v>
      </c>
      <c r="AY2834" s="15">
        <v>0</v>
      </c>
      <c r="AZ2834" s="15">
        <v>0</v>
      </c>
      <c r="BA2834" s="15">
        <v>0</v>
      </c>
      <c r="BB2834" s="15">
        <v>0</v>
      </c>
      <c r="BC2834" s="15">
        <v>0</v>
      </c>
      <c r="BD2834" s="15">
        <v>0</v>
      </c>
      <c r="BE2834" s="15">
        <v>0</v>
      </c>
      <c r="BF2834" s="15">
        <v>0</v>
      </c>
      <c r="BG2834" s="15">
        <f t="shared" si="223"/>
        <v>0</v>
      </c>
      <c r="BH2834" t="str">
        <f t="shared" si="224"/>
        <v>NYSEGDIST</v>
      </c>
      <c r="BI2834" t="str">
        <f>VLOOKUP(BH2834,[2]Summary!$C$29:$C$56,1,0)</f>
        <v>NYSEGDist</v>
      </c>
      <c r="BJ2834" s="16">
        <v>43831</v>
      </c>
    </row>
    <row r="2835" spans="1:62" x14ac:dyDescent="0.25">
      <c r="A2835" s="13" t="s">
        <v>5781</v>
      </c>
      <c r="B2835" s="13" t="s">
        <v>5782</v>
      </c>
      <c r="C2835" s="13" t="s">
        <v>5783</v>
      </c>
      <c r="D2835" s="13" t="s">
        <v>599</v>
      </c>
      <c r="E2835" t="s">
        <v>19</v>
      </c>
      <c r="F2835" s="13" t="s">
        <v>20</v>
      </c>
      <c r="H2835" s="15">
        <v>0.75978999999999997</v>
      </c>
      <c r="I2835" s="15">
        <v>0.68625999999999998</v>
      </c>
      <c r="J2835" s="15">
        <v>0.40511000000000003</v>
      </c>
      <c r="K2835" s="15">
        <v>0.61706000000000005</v>
      </c>
      <c r="L2835" s="15">
        <v>-0.36376999999999998</v>
      </c>
      <c r="M2835" s="15">
        <v>0.55725999999999998</v>
      </c>
      <c r="N2835" s="15">
        <v>0.45587</v>
      </c>
      <c r="O2835" s="15">
        <v>0.45587</v>
      </c>
      <c r="P2835" s="15">
        <v>0.71667999999999998</v>
      </c>
      <c r="Q2835" s="15">
        <v>0.48716000000000004</v>
      </c>
      <c r="R2835" s="15">
        <v>0.47143999999999991</v>
      </c>
      <c r="S2835" s="15">
        <v>0.48716000000000004</v>
      </c>
      <c r="T2835" s="15">
        <f t="shared" si="220"/>
        <v>5.7358900000000004</v>
      </c>
      <c r="U2835" s="15">
        <v>0.50309000000000004</v>
      </c>
      <c r="V2835" s="15">
        <v>0.45439999999999997</v>
      </c>
      <c r="W2835" s="15">
        <v>1.57508</v>
      </c>
      <c r="X2835" s="15">
        <v>0.98115999999999992</v>
      </c>
      <c r="Y2835" s="15">
        <v>0.90771000000000002</v>
      </c>
      <c r="Z2835" s="15">
        <v>0.87844000000000011</v>
      </c>
      <c r="AA2835" s="15">
        <v>0.90771000000000002</v>
      </c>
      <c r="AB2835" s="15">
        <v>0.90771000000000002</v>
      </c>
      <c r="AC2835" s="15">
        <v>0.87844000000000011</v>
      </c>
      <c r="AD2835" s="15">
        <v>0.90771000000000002</v>
      </c>
      <c r="AE2835" s="15">
        <v>0.87844000000000011</v>
      </c>
      <c r="AF2835" s="15">
        <v>-190.92556999999996</v>
      </c>
      <c r="AG2835" s="15">
        <f t="shared" si="221"/>
        <v>-181.14567999999997</v>
      </c>
      <c r="AH2835" s="15">
        <v>0</v>
      </c>
      <c r="AI2835" s="15">
        <v>0</v>
      </c>
      <c r="AJ2835" s="15">
        <v>0</v>
      </c>
      <c r="AK2835" s="15">
        <v>0</v>
      </c>
      <c r="AL2835" s="15">
        <v>0</v>
      </c>
      <c r="AM2835" s="15">
        <v>0</v>
      </c>
      <c r="AN2835" s="15">
        <v>0</v>
      </c>
      <c r="AO2835" s="15">
        <v>0</v>
      </c>
      <c r="AP2835" s="15">
        <v>0</v>
      </c>
      <c r="AQ2835" s="15">
        <v>0</v>
      </c>
      <c r="AR2835" s="15">
        <v>0</v>
      </c>
      <c r="AS2835" s="15">
        <v>0</v>
      </c>
      <c r="AT2835" s="15">
        <f t="shared" si="222"/>
        <v>0</v>
      </c>
      <c r="AU2835" s="15">
        <v>0</v>
      </c>
      <c r="AV2835" s="15">
        <v>0</v>
      </c>
      <c r="AW2835" s="15">
        <v>0</v>
      </c>
      <c r="AX2835" s="15">
        <v>0</v>
      </c>
      <c r="AY2835" s="15">
        <v>0</v>
      </c>
      <c r="AZ2835" s="15">
        <v>0</v>
      </c>
      <c r="BA2835" s="15">
        <v>0</v>
      </c>
      <c r="BB2835" s="15">
        <v>0</v>
      </c>
      <c r="BC2835" s="15">
        <v>0</v>
      </c>
      <c r="BD2835" s="15">
        <v>0</v>
      </c>
      <c r="BE2835" s="15">
        <v>0</v>
      </c>
      <c r="BF2835" s="15">
        <v>0</v>
      </c>
      <c r="BG2835" s="15">
        <f t="shared" si="223"/>
        <v>0</v>
      </c>
      <c r="BH2835" t="str">
        <f t="shared" si="224"/>
        <v>NYSEGDIST</v>
      </c>
      <c r="BI2835" t="str">
        <f>VLOOKUP(BH2835,[2]Summary!$C$29:$C$56,1,0)</f>
        <v>NYSEGDist</v>
      </c>
      <c r="BJ2835" s="16">
        <v>43831</v>
      </c>
    </row>
    <row r="2836" spans="1:62" x14ac:dyDescent="0.25">
      <c r="A2836" s="13" t="s">
        <v>5784</v>
      </c>
      <c r="B2836" s="13" t="s">
        <v>5785</v>
      </c>
      <c r="C2836" s="13" t="s">
        <v>5786</v>
      </c>
      <c r="D2836" s="13" t="s">
        <v>599</v>
      </c>
      <c r="E2836" t="s">
        <v>19</v>
      </c>
      <c r="F2836" s="13" t="s">
        <v>20</v>
      </c>
      <c r="H2836" s="15">
        <v>0.83228000000000002</v>
      </c>
      <c r="I2836" s="15">
        <v>0.75173999999999996</v>
      </c>
      <c r="J2836" s="15">
        <v>0.44380000000000003</v>
      </c>
      <c r="K2836" s="15">
        <v>0.6759400000000001</v>
      </c>
      <c r="L2836" s="15">
        <v>-0.39851999999999999</v>
      </c>
      <c r="M2836" s="15">
        <v>0.61044000000000009</v>
      </c>
      <c r="N2836" s="15">
        <v>0.49936999999999998</v>
      </c>
      <c r="O2836" s="15">
        <v>0.49936999999999998</v>
      </c>
      <c r="P2836" s="15">
        <v>0.78506999999999993</v>
      </c>
      <c r="Q2836" s="15">
        <v>0.53364</v>
      </c>
      <c r="R2836" s="15">
        <v>0.51642999999999994</v>
      </c>
      <c r="S2836" s="15">
        <v>0.53364</v>
      </c>
      <c r="T2836" s="15">
        <f t="shared" si="220"/>
        <v>6.2831999999999999</v>
      </c>
      <c r="U2836" s="15">
        <v>0.55109000000000008</v>
      </c>
      <c r="V2836" s="15">
        <v>0.49775999999999998</v>
      </c>
      <c r="W2836" s="15">
        <v>1.7253799999999999</v>
      </c>
      <c r="X2836" s="15">
        <v>1.0747800000000001</v>
      </c>
      <c r="Y2836" s="15">
        <v>0.99433000000000005</v>
      </c>
      <c r="Z2836" s="15">
        <v>0.96225000000000005</v>
      </c>
      <c r="AA2836" s="15">
        <v>0.99433000000000005</v>
      </c>
      <c r="AB2836" s="15">
        <v>0.99433000000000005</v>
      </c>
      <c r="AC2836" s="15">
        <v>0.96225000000000005</v>
      </c>
      <c r="AD2836" s="15">
        <v>0.99433000000000005</v>
      </c>
      <c r="AE2836" s="15">
        <v>0.96225000000000005</v>
      </c>
      <c r="AF2836" s="15">
        <v>-209.14375000000001</v>
      </c>
      <c r="AG2836" s="15">
        <f t="shared" si="221"/>
        <v>-198.43067000000002</v>
      </c>
      <c r="AH2836" s="15">
        <v>0</v>
      </c>
      <c r="AI2836" s="15">
        <v>0</v>
      </c>
      <c r="AJ2836" s="15">
        <v>0</v>
      </c>
      <c r="AK2836" s="15">
        <v>0</v>
      </c>
      <c r="AL2836" s="15">
        <v>0</v>
      </c>
      <c r="AM2836" s="15">
        <v>0</v>
      </c>
      <c r="AN2836" s="15">
        <v>0</v>
      </c>
      <c r="AO2836" s="15">
        <v>0</v>
      </c>
      <c r="AP2836" s="15">
        <v>0</v>
      </c>
      <c r="AQ2836" s="15">
        <v>0</v>
      </c>
      <c r="AR2836" s="15">
        <v>0</v>
      </c>
      <c r="AS2836" s="15">
        <v>0</v>
      </c>
      <c r="AT2836" s="15">
        <f t="shared" si="222"/>
        <v>0</v>
      </c>
      <c r="AU2836" s="15">
        <v>0</v>
      </c>
      <c r="AV2836" s="15">
        <v>0</v>
      </c>
      <c r="AW2836" s="15">
        <v>0</v>
      </c>
      <c r="AX2836" s="15">
        <v>0</v>
      </c>
      <c r="AY2836" s="15">
        <v>0</v>
      </c>
      <c r="AZ2836" s="15">
        <v>0</v>
      </c>
      <c r="BA2836" s="15">
        <v>0</v>
      </c>
      <c r="BB2836" s="15">
        <v>0</v>
      </c>
      <c r="BC2836" s="15">
        <v>0</v>
      </c>
      <c r="BD2836" s="15">
        <v>0</v>
      </c>
      <c r="BE2836" s="15">
        <v>0</v>
      </c>
      <c r="BF2836" s="15">
        <v>0</v>
      </c>
      <c r="BG2836" s="15">
        <f t="shared" si="223"/>
        <v>0</v>
      </c>
      <c r="BH2836" t="str">
        <f t="shared" si="224"/>
        <v>NYSEGDIST</v>
      </c>
      <c r="BI2836" t="str">
        <f>VLOOKUP(BH2836,[2]Summary!$C$29:$C$56,1,0)</f>
        <v>NYSEGDist</v>
      </c>
      <c r="BJ2836" s="16">
        <v>43831</v>
      </c>
    </row>
    <row r="2837" spans="1:62" x14ac:dyDescent="0.25">
      <c r="A2837" s="13" t="s">
        <v>5787</v>
      </c>
      <c r="B2837" s="13" t="s">
        <v>5788</v>
      </c>
      <c r="C2837" s="13" t="s">
        <v>5789</v>
      </c>
      <c r="D2837" s="13" t="s">
        <v>599</v>
      </c>
      <c r="E2837" t="s">
        <v>19</v>
      </c>
      <c r="F2837" s="13" t="s">
        <v>20</v>
      </c>
      <c r="H2837" s="15">
        <v>0.21239999999999998</v>
      </c>
      <c r="I2837" s="15">
        <v>0.19184000000000001</v>
      </c>
      <c r="J2837" s="15">
        <v>0.11324000000000001</v>
      </c>
      <c r="K2837" s="15">
        <v>0.17249</v>
      </c>
      <c r="L2837" s="15">
        <v>-0.10169999999999998</v>
      </c>
      <c r="M2837" s="15">
        <v>0.15581999999999999</v>
      </c>
      <c r="N2837" s="15">
        <v>0.12744</v>
      </c>
      <c r="O2837" s="15">
        <v>0.12744</v>
      </c>
      <c r="P2837" s="15">
        <v>0.20030000000000001</v>
      </c>
      <c r="Q2837" s="15">
        <v>0.13618</v>
      </c>
      <c r="R2837" s="15">
        <v>0.13178999999999999</v>
      </c>
      <c r="S2837" s="15">
        <v>0.13618</v>
      </c>
      <c r="T2837" s="15">
        <f t="shared" si="220"/>
        <v>1.6034199999999998</v>
      </c>
      <c r="U2837" s="15">
        <v>0.14063999999999999</v>
      </c>
      <c r="V2837" s="15">
        <v>0.12703</v>
      </c>
      <c r="W2837" s="15">
        <v>0.44028999999999996</v>
      </c>
      <c r="X2837" s="15">
        <v>0.27427999999999997</v>
      </c>
      <c r="Y2837" s="15">
        <v>0.25374000000000002</v>
      </c>
      <c r="Z2837" s="15">
        <v>0.24556</v>
      </c>
      <c r="AA2837" s="15">
        <v>0.25374000000000002</v>
      </c>
      <c r="AB2837" s="15">
        <v>0.25374000000000002</v>
      </c>
      <c r="AC2837" s="15">
        <v>0.24556</v>
      </c>
      <c r="AD2837" s="15">
        <v>0.25374000000000002</v>
      </c>
      <c r="AE2837" s="15">
        <v>0.24556</v>
      </c>
      <c r="AF2837" s="15">
        <v>-53.372440000000005</v>
      </c>
      <c r="AG2837" s="15">
        <f t="shared" si="221"/>
        <v>-50.638560000000005</v>
      </c>
      <c r="AH2837" s="15">
        <v>0</v>
      </c>
      <c r="AI2837" s="15">
        <v>0</v>
      </c>
      <c r="AJ2837" s="15">
        <v>0</v>
      </c>
      <c r="AK2837" s="15">
        <v>0</v>
      </c>
      <c r="AL2837" s="15">
        <v>0</v>
      </c>
      <c r="AM2837" s="15">
        <v>0</v>
      </c>
      <c r="AN2837" s="15">
        <v>0</v>
      </c>
      <c r="AO2837" s="15">
        <v>0</v>
      </c>
      <c r="AP2837" s="15">
        <v>0</v>
      </c>
      <c r="AQ2837" s="15">
        <v>0</v>
      </c>
      <c r="AR2837" s="15">
        <v>0</v>
      </c>
      <c r="AS2837" s="15">
        <v>0</v>
      </c>
      <c r="AT2837" s="15">
        <f t="shared" si="222"/>
        <v>0</v>
      </c>
      <c r="AU2837" s="15">
        <v>0</v>
      </c>
      <c r="AV2837" s="15">
        <v>0</v>
      </c>
      <c r="AW2837" s="15">
        <v>0</v>
      </c>
      <c r="AX2837" s="15">
        <v>0</v>
      </c>
      <c r="AY2837" s="15">
        <v>0</v>
      </c>
      <c r="AZ2837" s="15">
        <v>0</v>
      </c>
      <c r="BA2837" s="15">
        <v>0</v>
      </c>
      <c r="BB2837" s="15">
        <v>0</v>
      </c>
      <c r="BC2837" s="15">
        <v>0</v>
      </c>
      <c r="BD2837" s="15">
        <v>0</v>
      </c>
      <c r="BE2837" s="15">
        <v>0</v>
      </c>
      <c r="BF2837" s="15">
        <v>0</v>
      </c>
      <c r="BG2837" s="15">
        <f t="shared" si="223"/>
        <v>0</v>
      </c>
      <c r="BH2837" t="str">
        <f t="shared" si="224"/>
        <v>NYSEGDIST</v>
      </c>
      <c r="BI2837" t="str">
        <f>VLOOKUP(BH2837,[2]Summary!$C$29:$C$56,1,0)</f>
        <v>NYSEGDist</v>
      </c>
      <c r="BJ2837" s="16">
        <v>43831</v>
      </c>
    </row>
    <row r="2838" spans="1:62" x14ac:dyDescent="0.25">
      <c r="A2838" s="13" t="s">
        <v>5790</v>
      </c>
      <c r="B2838" s="13" t="s">
        <v>5791</v>
      </c>
      <c r="C2838" s="13" t="s">
        <v>5792</v>
      </c>
      <c r="D2838" s="13" t="s">
        <v>599</v>
      </c>
      <c r="E2838" t="s">
        <v>19</v>
      </c>
      <c r="F2838" s="13" t="s">
        <v>20</v>
      </c>
      <c r="H2838" s="15">
        <v>0.77529999999999999</v>
      </c>
      <c r="I2838" s="15">
        <v>0.70026999999999995</v>
      </c>
      <c r="J2838" s="15">
        <v>0.41338999999999998</v>
      </c>
      <c r="K2838" s="15">
        <v>0.62966</v>
      </c>
      <c r="L2838" s="15">
        <v>-0.37121000000000004</v>
      </c>
      <c r="M2838" s="15">
        <v>0.56865999999999994</v>
      </c>
      <c r="N2838" s="15">
        <v>0.46517999999999998</v>
      </c>
      <c r="O2838" s="15">
        <v>0.46517999999999998</v>
      </c>
      <c r="P2838" s="15">
        <v>0.73132999999999992</v>
      </c>
      <c r="Q2838" s="15">
        <v>0.49711</v>
      </c>
      <c r="R2838" s="15">
        <v>0.48107000000000005</v>
      </c>
      <c r="S2838" s="15">
        <v>0.49711</v>
      </c>
      <c r="T2838" s="15">
        <f t="shared" si="220"/>
        <v>5.8530500000000005</v>
      </c>
      <c r="U2838" s="15">
        <v>0.51336000000000004</v>
      </c>
      <c r="V2838" s="15">
        <v>0.46367999999999993</v>
      </c>
      <c r="W2838" s="15">
        <v>1.60724</v>
      </c>
      <c r="X2838" s="15">
        <v>1.0011700000000001</v>
      </c>
      <c r="Y2838" s="15">
        <v>0.92624000000000006</v>
      </c>
      <c r="Z2838" s="15">
        <v>0.89635999999999993</v>
      </c>
      <c r="AA2838" s="15">
        <v>0.92624000000000006</v>
      </c>
      <c r="AB2838" s="15">
        <v>0.92624000000000006</v>
      </c>
      <c r="AC2838" s="15">
        <v>0.89635999999999993</v>
      </c>
      <c r="AD2838" s="15">
        <v>0.92624000000000006</v>
      </c>
      <c r="AE2838" s="15">
        <v>0.89635999999999993</v>
      </c>
      <c r="AF2838" s="15">
        <v>-194.82395999999997</v>
      </c>
      <c r="AG2838" s="15">
        <f t="shared" si="221"/>
        <v>-184.84446999999997</v>
      </c>
      <c r="AH2838" s="15">
        <v>0</v>
      </c>
      <c r="AI2838" s="15">
        <v>0</v>
      </c>
      <c r="AJ2838" s="15">
        <v>0</v>
      </c>
      <c r="AK2838" s="15">
        <v>0</v>
      </c>
      <c r="AL2838" s="15">
        <v>0</v>
      </c>
      <c r="AM2838" s="15">
        <v>0</v>
      </c>
      <c r="AN2838" s="15">
        <v>0</v>
      </c>
      <c r="AO2838" s="15">
        <v>0</v>
      </c>
      <c r="AP2838" s="15">
        <v>0</v>
      </c>
      <c r="AQ2838" s="15">
        <v>0</v>
      </c>
      <c r="AR2838" s="15">
        <v>0</v>
      </c>
      <c r="AS2838" s="15">
        <v>0</v>
      </c>
      <c r="AT2838" s="15">
        <f t="shared" si="222"/>
        <v>0</v>
      </c>
      <c r="AU2838" s="15">
        <v>0</v>
      </c>
      <c r="AV2838" s="15">
        <v>0</v>
      </c>
      <c r="AW2838" s="15">
        <v>0</v>
      </c>
      <c r="AX2838" s="15">
        <v>0</v>
      </c>
      <c r="AY2838" s="15">
        <v>0</v>
      </c>
      <c r="AZ2838" s="15">
        <v>0</v>
      </c>
      <c r="BA2838" s="15">
        <v>0</v>
      </c>
      <c r="BB2838" s="15">
        <v>0</v>
      </c>
      <c r="BC2838" s="15">
        <v>0</v>
      </c>
      <c r="BD2838" s="15">
        <v>0</v>
      </c>
      <c r="BE2838" s="15">
        <v>0</v>
      </c>
      <c r="BF2838" s="15">
        <v>0</v>
      </c>
      <c r="BG2838" s="15">
        <f t="shared" si="223"/>
        <v>0</v>
      </c>
      <c r="BH2838" t="str">
        <f t="shared" si="224"/>
        <v>NYSEGDIST</v>
      </c>
      <c r="BI2838" t="str">
        <f>VLOOKUP(BH2838,[2]Summary!$C$29:$C$56,1,0)</f>
        <v>NYSEGDist</v>
      </c>
      <c r="BJ2838" s="16">
        <v>43831</v>
      </c>
    </row>
    <row r="2839" spans="1:62" x14ac:dyDescent="0.25">
      <c r="A2839" s="13" t="s">
        <v>5793</v>
      </c>
      <c r="B2839" s="13" t="s">
        <v>5794</v>
      </c>
      <c r="C2839" s="13" t="s">
        <v>5795</v>
      </c>
      <c r="D2839" s="13" t="s">
        <v>599</v>
      </c>
      <c r="E2839" t="s">
        <v>19</v>
      </c>
      <c r="F2839" s="13" t="s">
        <v>20</v>
      </c>
      <c r="H2839" s="15">
        <v>0.43278999999999995</v>
      </c>
      <c r="I2839" s="15">
        <v>0.39089999999999997</v>
      </c>
      <c r="J2839" s="15">
        <v>0.23075999999999999</v>
      </c>
      <c r="K2839" s="15">
        <v>0.35149000000000002</v>
      </c>
      <c r="L2839" s="15">
        <v>-0.20723999999999995</v>
      </c>
      <c r="M2839" s="15">
        <v>0.31742999999999993</v>
      </c>
      <c r="N2839" s="15">
        <v>0.25967000000000001</v>
      </c>
      <c r="O2839" s="15">
        <v>0.25967000000000001</v>
      </c>
      <c r="P2839" s="15">
        <v>0.40823000000000004</v>
      </c>
      <c r="Q2839" s="15">
        <v>0.27749000000000001</v>
      </c>
      <c r="R2839" s="15">
        <v>0.26853999999999995</v>
      </c>
      <c r="S2839" s="15">
        <v>0.27749000000000001</v>
      </c>
      <c r="T2839" s="15">
        <f t="shared" si="220"/>
        <v>3.26722</v>
      </c>
      <c r="U2839" s="15">
        <v>0.28656999999999999</v>
      </c>
      <c r="V2839" s="15">
        <v>0.25883</v>
      </c>
      <c r="W2839" s="15">
        <v>0.89716000000000007</v>
      </c>
      <c r="X2839" s="15">
        <v>0.55888000000000004</v>
      </c>
      <c r="Y2839" s="15">
        <v>0.51703999999999994</v>
      </c>
      <c r="Z2839" s="15">
        <v>0.50036000000000003</v>
      </c>
      <c r="AA2839" s="15">
        <v>0.51703999999999994</v>
      </c>
      <c r="AB2839" s="15">
        <v>0.51703999999999994</v>
      </c>
      <c r="AC2839" s="15">
        <v>0.50036000000000003</v>
      </c>
      <c r="AD2839" s="15">
        <v>0.51703999999999994</v>
      </c>
      <c r="AE2839" s="15">
        <v>0.50036000000000003</v>
      </c>
      <c r="AF2839" s="15">
        <v>-108.75299000000001</v>
      </c>
      <c r="AG2839" s="15">
        <f t="shared" si="221"/>
        <v>-103.18231000000002</v>
      </c>
      <c r="AH2839" s="15">
        <v>0</v>
      </c>
      <c r="AI2839" s="15">
        <v>0</v>
      </c>
      <c r="AJ2839" s="15">
        <v>0</v>
      </c>
      <c r="AK2839" s="15">
        <v>0</v>
      </c>
      <c r="AL2839" s="15">
        <v>0</v>
      </c>
      <c r="AM2839" s="15">
        <v>0</v>
      </c>
      <c r="AN2839" s="15">
        <v>0</v>
      </c>
      <c r="AO2839" s="15">
        <v>0</v>
      </c>
      <c r="AP2839" s="15">
        <v>0</v>
      </c>
      <c r="AQ2839" s="15">
        <v>0</v>
      </c>
      <c r="AR2839" s="15">
        <v>0</v>
      </c>
      <c r="AS2839" s="15">
        <v>0</v>
      </c>
      <c r="AT2839" s="15">
        <f t="shared" si="222"/>
        <v>0</v>
      </c>
      <c r="AU2839" s="15">
        <v>0</v>
      </c>
      <c r="AV2839" s="15">
        <v>0</v>
      </c>
      <c r="AW2839" s="15">
        <v>0</v>
      </c>
      <c r="AX2839" s="15">
        <v>0</v>
      </c>
      <c r="AY2839" s="15">
        <v>0</v>
      </c>
      <c r="AZ2839" s="15">
        <v>0</v>
      </c>
      <c r="BA2839" s="15">
        <v>0</v>
      </c>
      <c r="BB2839" s="15">
        <v>0</v>
      </c>
      <c r="BC2839" s="15">
        <v>0</v>
      </c>
      <c r="BD2839" s="15">
        <v>0</v>
      </c>
      <c r="BE2839" s="15">
        <v>0</v>
      </c>
      <c r="BF2839" s="15">
        <v>0</v>
      </c>
      <c r="BG2839" s="15">
        <f t="shared" si="223"/>
        <v>0</v>
      </c>
      <c r="BH2839" t="str">
        <f t="shared" si="224"/>
        <v>NYSEGDIST</v>
      </c>
      <c r="BI2839" t="str">
        <f>VLOOKUP(BH2839,[2]Summary!$C$29:$C$56,1,0)</f>
        <v>NYSEGDist</v>
      </c>
      <c r="BJ2839" s="16">
        <v>43831</v>
      </c>
    </row>
    <row r="2840" spans="1:62" x14ac:dyDescent="0.25">
      <c r="A2840" s="13" t="s">
        <v>5796</v>
      </c>
      <c r="B2840" s="13" t="s">
        <v>5797</v>
      </c>
      <c r="C2840" s="13" t="s">
        <v>5798</v>
      </c>
      <c r="D2840" s="13" t="s">
        <v>599</v>
      </c>
      <c r="E2840" t="s">
        <v>19</v>
      </c>
      <c r="F2840" s="13" t="s">
        <v>20</v>
      </c>
      <c r="H2840" s="15">
        <v>0.92771999999999999</v>
      </c>
      <c r="I2840" s="15">
        <v>0.83793999999999991</v>
      </c>
      <c r="J2840" s="15">
        <v>0.49466999999999994</v>
      </c>
      <c r="K2840" s="15">
        <v>0.75344000000000011</v>
      </c>
      <c r="L2840" s="15">
        <v>-0.44418999999999992</v>
      </c>
      <c r="M2840" s="15">
        <v>0.68042999999999998</v>
      </c>
      <c r="N2840" s="15">
        <v>0.55662999999999996</v>
      </c>
      <c r="O2840" s="15">
        <v>0.55662999999999996</v>
      </c>
      <c r="P2840" s="15">
        <v>0.87507000000000001</v>
      </c>
      <c r="Q2840" s="15">
        <v>0.59483000000000008</v>
      </c>
      <c r="R2840" s="15">
        <v>0.57564000000000004</v>
      </c>
      <c r="S2840" s="15">
        <v>0.59483000000000008</v>
      </c>
      <c r="T2840" s="15">
        <f t="shared" si="220"/>
        <v>7.0036399999999999</v>
      </c>
      <c r="U2840" s="15">
        <v>0.61427999999999994</v>
      </c>
      <c r="V2840" s="15">
        <v>0.55483999999999989</v>
      </c>
      <c r="W2840" s="15">
        <v>1.9232</v>
      </c>
      <c r="X2840" s="15">
        <v>1.1980299999999999</v>
      </c>
      <c r="Y2840" s="15">
        <v>1.1083400000000001</v>
      </c>
      <c r="Z2840" s="15">
        <v>1.0725899999999999</v>
      </c>
      <c r="AA2840" s="15">
        <v>1.1083400000000001</v>
      </c>
      <c r="AB2840" s="15">
        <v>1.1083400000000001</v>
      </c>
      <c r="AC2840" s="15">
        <v>1.0725899999999999</v>
      </c>
      <c r="AD2840" s="15">
        <v>1.1083400000000001</v>
      </c>
      <c r="AE2840" s="15">
        <v>1.0725899999999999</v>
      </c>
      <c r="AF2840" s="15">
        <v>-233.12417000000002</v>
      </c>
      <c r="AG2840" s="15">
        <f t="shared" si="221"/>
        <v>-221.18269000000001</v>
      </c>
      <c r="AH2840" s="15">
        <v>0</v>
      </c>
      <c r="AI2840" s="15">
        <v>0</v>
      </c>
      <c r="AJ2840" s="15">
        <v>0</v>
      </c>
      <c r="AK2840" s="15">
        <v>0</v>
      </c>
      <c r="AL2840" s="15">
        <v>0</v>
      </c>
      <c r="AM2840" s="15">
        <v>0</v>
      </c>
      <c r="AN2840" s="15">
        <v>0</v>
      </c>
      <c r="AO2840" s="15">
        <v>0</v>
      </c>
      <c r="AP2840" s="15">
        <v>0</v>
      </c>
      <c r="AQ2840" s="15">
        <v>0</v>
      </c>
      <c r="AR2840" s="15">
        <v>0</v>
      </c>
      <c r="AS2840" s="15">
        <v>0</v>
      </c>
      <c r="AT2840" s="15">
        <f t="shared" si="222"/>
        <v>0</v>
      </c>
      <c r="AU2840" s="15">
        <v>0</v>
      </c>
      <c r="AV2840" s="15">
        <v>0</v>
      </c>
      <c r="AW2840" s="15">
        <v>0</v>
      </c>
      <c r="AX2840" s="15">
        <v>0</v>
      </c>
      <c r="AY2840" s="15">
        <v>0</v>
      </c>
      <c r="AZ2840" s="15">
        <v>0</v>
      </c>
      <c r="BA2840" s="15">
        <v>0</v>
      </c>
      <c r="BB2840" s="15">
        <v>0</v>
      </c>
      <c r="BC2840" s="15">
        <v>0</v>
      </c>
      <c r="BD2840" s="15">
        <v>0</v>
      </c>
      <c r="BE2840" s="15">
        <v>0</v>
      </c>
      <c r="BF2840" s="15">
        <v>0</v>
      </c>
      <c r="BG2840" s="15">
        <f t="shared" si="223"/>
        <v>0</v>
      </c>
      <c r="BH2840" t="str">
        <f t="shared" si="224"/>
        <v>NYSEGDIST</v>
      </c>
      <c r="BI2840" t="str">
        <f>VLOOKUP(BH2840,[2]Summary!$C$29:$C$56,1,0)</f>
        <v>NYSEGDist</v>
      </c>
      <c r="BJ2840" s="16">
        <v>43831</v>
      </c>
    </row>
    <row r="2841" spans="1:62" x14ac:dyDescent="0.25">
      <c r="A2841" s="13" t="s">
        <v>5799</v>
      </c>
      <c r="B2841" s="13" t="s">
        <v>5800</v>
      </c>
      <c r="C2841" s="13" t="s">
        <v>5801</v>
      </c>
      <c r="D2841" s="13" t="s">
        <v>599</v>
      </c>
      <c r="E2841" t="s">
        <v>35</v>
      </c>
      <c r="F2841" s="13" t="s">
        <v>20</v>
      </c>
      <c r="H2841" s="15">
        <v>9.4170000000000004E-2</v>
      </c>
      <c r="I2841" s="15">
        <v>8.5050000000000014E-2</v>
      </c>
      <c r="J2841" s="15">
        <v>5.0230000000000004E-2</v>
      </c>
      <c r="K2841" s="15">
        <v>7.6480000000000006E-2</v>
      </c>
      <c r="L2841" s="15">
        <v>-4.5090000000000005E-2</v>
      </c>
      <c r="M2841" s="15">
        <v>6.905E-2</v>
      </c>
      <c r="N2841" s="15">
        <v>5.6500000000000002E-2</v>
      </c>
      <c r="O2841" s="15">
        <v>5.6500000000000002E-2</v>
      </c>
      <c r="P2841" s="15">
        <v>8.8829999999999992E-2</v>
      </c>
      <c r="Q2841" s="15">
        <v>6.0380000000000003E-2</v>
      </c>
      <c r="R2841" s="15">
        <v>5.843000000000001E-2</v>
      </c>
      <c r="S2841" s="15">
        <v>6.0380000000000003E-2</v>
      </c>
      <c r="T2841" s="15">
        <f t="shared" si="220"/>
        <v>0.71090999999999993</v>
      </c>
      <c r="U2841" s="15">
        <v>6.2359999999999999E-2</v>
      </c>
      <c r="V2841" s="15">
        <v>5.6320000000000002E-2</v>
      </c>
      <c r="W2841" s="15">
        <v>0.19520999999999999</v>
      </c>
      <c r="X2841" s="15">
        <v>0.12162000000000001</v>
      </c>
      <c r="Y2841" s="15">
        <v>0.11250999999999999</v>
      </c>
      <c r="Z2841" s="15">
        <v>0.10887999999999999</v>
      </c>
      <c r="AA2841" s="15">
        <v>0.11250999999999999</v>
      </c>
      <c r="AB2841" s="15">
        <v>0.11250999999999999</v>
      </c>
      <c r="AC2841" s="15">
        <v>0.10887999999999999</v>
      </c>
      <c r="AD2841" s="15">
        <v>0.11250999999999999</v>
      </c>
      <c r="AE2841" s="15">
        <v>0.10887999999999999</v>
      </c>
      <c r="AF2841" s="15">
        <v>-23.664289999999998</v>
      </c>
      <c r="AG2841" s="15">
        <f t="shared" si="221"/>
        <v>-22.452099999999998</v>
      </c>
      <c r="AH2841" s="15">
        <v>0</v>
      </c>
      <c r="AI2841" s="15">
        <v>0</v>
      </c>
      <c r="AJ2841" s="15">
        <v>0</v>
      </c>
      <c r="AK2841" s="15">
        <v>0</v>
      </c>
      <c r="AL2841" s="15">
        <v>0</v>
      </c>
      <c r="AM2841" s="15">
        <v>0</v>
      </c>
      <c r="AN2841" s="15">
        <v>0</v>
      </c>
      <c r="AO2841" s="15">
        <v>0</v>
      </c>
      <c r="AP2841" s="15">
        <v>0</v>
      </c>
      <c r="AQ2841" s="15">
        <v>0</v>
      </c>
      <c r="AR2841" s="15">
        <v>0</v>
      </c>
      <c r="AS2841" s="15">
        <v>0</v>
      </c>
      <c r="AT2841" s="15">
        <f t="shared" si="222"/>
        <v>0</v>
      </c>
      <c r="AU2841" s="15">
        <v>0</v>
      </c>
      <c r="AV2841" s="15">
        <v>0</v>
      </c>
      <c r="AW2841" s="15">
        <v>0</v>
      </c>
      <c r="AX2841" s="15">
        <v>0</v>
      </c>
      <c r="AY2841" s="15">
        <v>0</v>
      </c>
      <c r="AZ2841" s="15">
        <v>0</v>
      </c>
      <c r="BA2841" s="15">
        <v>0</v>
      </c>
      <c r="BB2841" s="15">
        <v>0</v>
      </c>
      <c r="BC2841" s="15">
        <v>0</v>
      </c>
      <c r="BD2841" s="15">
        <v>0</v>
      </c>
      <c r="BE2841" s="15">
        <v>0</v>
      </c>
      <c r="BF2841" s="15">
        <v>0</v>
      </c>
      <c r="BG2841" s="15">
        <f t="shared" si="223"/>
        <v>0</v>
      </c>
      <c r="BH2841" t="str">
        <f t="shared" si="224"/>
        <v>NYSEGTRANS</v>
      </c>
      <c r="BI2841" t="str">
        <f>VLOOKUP(BH2841,[2]Summary!$C$29:$C$56,1,0)</f>
        <v>NYSEGTrans</v>
      </c>
      <c r="BJ2841" s="16">
        <v>43831</v>
      </c>
    </row>
    <row r="2842" spans="1:62" x14ac:dyDescent="0.25">
      <c r="A2842" s="13" t="s">
        <v>5802</v>
      </c>
      <c r="B2842" s="13" t="s">
        <v>5803</v>
      </c>
      <c r="C2842" s="13" t="s">
        <v>5804</v>
      </c>
      <c r="D2842" s="13" t="s">
        <v>599</v>
      </c>
      <c r="E2842" t="s">
        <v>35</v>
      </c>
      <c r="F2842" s="13" t="s">
        <v>20</v>
      </c>
      <c r="H2842" s="15">
        <v>0.10622999999999999</v>
      </c>
      <c r="I2842" s="15">
        <v>9.5949999999999994E-2</v>
      </c>
      <c r="J2842" s="15">
        <v>5.6650000000000006E-2</v>
      </c>
      <c r="K2842" s="15">
        <v>8.6279999999999996E-2</v>
      </c>
      <c r="L2842" s="15">
        <v>-5.0870000000000005E-2</v>
      </c>
      <c r="M2842" s="15">
        <v>7.7939999999999995E-2</v>
      </c>
      <c r="N2842" s="15">
        <v>6.3739999999999991E-2</v>
      </c>
      <c r="O2842" s="15">
        <v>6.3739999999999991E-2</v>
      </c>
      <c r="P2842" s="15">
        <v>0.10014000000000001</v>
      </c>
      <c r="Q2842" s="15">
        <v>6.8110000000000004E-2</v>
      </c>
      <c r="R2842" s="15">
        <v>6.5909999999999996E-2</v>
      </c>
      <c r="S2842" s="15">
        <v>6.8110000000000004E-2</v>
      </c>
      <c r="T2842" s="15">
        <f t="shared" si="220"/>
        <v>0.80193000000000003</v>
      </c>
      <c r="U2842" s="15">
        <v>7.034E-2</v>
      </c>
      <c r="V2842" s="15">
        <v>6.3530000000000003E-2</v>
      </c>
      <c r="W2842" s="15">
        <v>0.22022999999999998</v>
      </c>
      <c r="X2842" s="15">
        <v>0.13721</v>
      </c>
      <c r="Y2842" s="15">
        <v>0.12692000000000001</v>
      </c>
      <c r="Z2842" s="15">
        <v>0.12282999999999999</v>
      </c>
      <c r="AA2842" s="15">
        <v>0.12692000000000001</v>
      </c>
      <c r="AB2842" s="15">
        <v>0.12692000000000001</v>
      </c>
      <c r="AC2842" s="15">
        <v>0.12282999999999999</v>
      </c>
      <c r="AD2842" s="15">
        <v>0.12692000000000001</v>
      </c>
      <c r="AE2842" s="15">
        <v>0.12282999999999999</v>
      </c>
      <c r="AF2842" s="15">
        <v>-26.695319999999999</v>
      </c>
      <c r="AG2842" s="15">
        <f t="shared" si="221"/>
        <v>-25.327839999999998</v>
      </c>
      <c r="AH2842" s="15">
        <v>0</v>
      </c>
      <c r="AI2842" s="15">
        <v>0</v>
      </c>
      <c r="AJ2842" s="15">
        <v>0</v>
      </c>
      <c r="AK2842" s="15">
        <v>0</v>
      </c>
      <c r="AL2842" s="15">
        <v>0</v>
      </c>
      <c r="AM2842" s="15">
        <v>0</v>
      </c>
      <c r="AN2842" s="15">
        <v>0</v>
      </c>
      <c r="AO2842" s="15">
        <v>0</v>
      </c>
      <c r="AP2842" s="15">
        <v>0</v>
      </c>
      <c r="AQ2842" s="15">
        <v>0</v>
      </c>
      <c r="AR2842" s="15">
        <v>0</v>
      </c>
      <c r="AS2842" s="15">
        <v>0</v>
      </c>
      <c r="AT2842" s="15">
        <f t="shared" si="222"/>
        <v>0</v>
      </c>
      <c r="AU2842" s="15">
        <v>0</v>
      </c>
      <c r="AV2842" s="15">
        <v>0</v>
      </c>
      <c r="AW2842" s="15">
        <v>0</v>
      </c>
      <c r="AX2842" s="15">
        <v>0</v>
      </c>
      <c r="AY2842" s="15">
        <v>0</v>
      </c>
      <c r="AZ2842" s="15">
        <v>0</v>
      </c>
      <c r="BA2842" s="15">
        <v>0</v>
      </c>
      <c r="BB2842" s="15">
        <v>0</v>
      </c>
      <c r="BC2842" s="15">
        <v>0</v>
      </c>
      <c r="BD2842" s="15">
        <v>0</v>
      </c>
      <c r="BE2842" s="15">
        <v>0</v>
      </c>
      <c r="BF2842" s="15">
        <v>0</v>
      </c>
      <c r="BG2842" s="15">
        <f t="shared" si="223"/>
        <v>0</v>
      </c>
      <c r="BH2842" t="str">
        <f t="shared" si="224"/>
        <v>NYSEGTRANS</v>
      </c>
      <c r="BI2842" t="str">
        <f>VLOOKUP(BH2842,[2]Summary!$C$29:$C$56,1,0)</f>
        <v>NYSEGTrans</v>
      </c>
      <c r="BJ2842" s="16">
        <v>43831</v>
      </c>
    </row>
    <row r="2843" spans="1:62" x14ac:dyDescent="0.25">
      <c r="A2843" s="13" t="s">
        <v>5805</v>
      </c>
      <c r="B2843" s="13" t="s">
        <v>5806</v>
      </c>
      <c r="C2843" s="13" t="s">
        <v>5807</v>
      </c>
      <c r="D2843" s="13" t="s">
        <v>599</v>
      </c>
      <c r="E2843" t="s">
        <v>35</v>
      </c>
      <c r="F2843" s="13" t="s">
        <v>20</v>
      </c>
      <c r="H2843" s="15">
        <v>0.28731000000000001</v>
      </c>
      <c r="I2843" s="15">
        <v>0.25951000000000002</v>
      </c>
      <c r="J2843" s="15">
        <v>0.15319999999999998</v>
      </c>
      <c r="K2843" s="15">
        <v>0.23333999999999996</v>
      </c>
      <c r="L2843" s="15">
        <v>-0.13756000000000002</v>
      </c>
      <c r="M2843" s="15">
        <v>0.21071999999999999</v>
      </c>
      <c r="N2843" s="15">
        <v>0.17239000000000002</v>
      </c>
      <c r="O2843" s="15">
        <v>0.17239000000000002</v>
      </c>
      <c r="P2843" s="15">
        <v>0.27102999999999999</v>
      </c>
      <c r="Q2843" s="15">
        <v>0.18421999999999999</v>
      </c>
      <c r="R2843" s="15">
        <v>0.17827999999999999</v>
      </c>
      <c r="S2843" s="15">
        <v>0.18421999999999999</v>
      </c>
      <c r="T2843" s="15">
        <f t="shared" si="220"/>
        <v>2.1690500000000004</v>
      </c>
      <c r="U2843" s="15">
        <v>0.19024000000000002</v>
      </c>
      <c r="V2843" s="15">
        <v>0.17183999999999999</v>
      </c>
      <c r="W2843" s="15">
        <v>0.59560999999999997</v>
      </c>
      <c r="X2843" s="15">
        <v>0.37103999999999998</v>
      </c>
      <c r="Y2843" s="15">
        <v>0.34326000000000001</v>
      </c>
      <c r="Z2843" s="15">
        <v>0.33218000000000003</v>
      </c>
      <c r="AA2843" s="15">
        <v>0.34326000000000001</v>
      </c>
      <c r="AB2843" s="15">
        <v>0.34326000000000001</v>
      </c>
      <c r="AC2843" s="15">
        <v>0.33218000000000003</v>
      </c>
      <c r="AD2843" s="15">
        <v>0.34326000000000001</v>
      </c>
      <c r="AE2843" s="15">
        <v>0.33218000000000003</v>
      </c>
      <c r="AF2843" s="15">
        <v>-72.198990000000009</v>
      </c>
      <c r="AG2843" s="15">
        <f t="shared" si="221"/>
        <v>-68.500680000000003</v>
      </c>
      <c r="AH2843" s="15">
        <v>0</v>
      </c>
      <c r="AI2843" s="15">
        <v>0</v>
      </c>
      <c r="AJ2843" s="15">
        <v>0</v>
      </c>
      <c r="AK2843" s="15">
        <v>0</v>
      </c>
      <c r="AL2843" s="15">
        <v>0</v>
      </c>
      <c r="AM2843" s="15">
        <v>0</v>
      </c>
      <c r="AN2843" s="15">
        <v>0</v>
      </c>
      <c r="AO2843" s="15">
        <v>0</v>
      </c>
      <c r="AP2843" s="15">
        <v>0</v>
      </c>
      <c r="AQ2843" s="15">
        <v>0</v>
      </c>
      <c r="AR2843" s="15">
        <v>0</v>
      </c>
      <c r="AS2843" s="15">
        <v>0</v>
      </c>
      <c r="AT2843" s="15">
        <f t="shared" si="222"/>
        <v>0</v>
      </c>
      <c r="AU2843" s="15">
        <v>0</v>
      </c>
      <c r="AV2843" s="15">
        <v>0</v>
      </c>
      <c r="AW2843" s="15">
        <v>0</v>
      </c>
      <c r="AX2843" s="15">
        <v>0</v>
      </c>
      <c r="AY2843" s="15">
        <v>0</v>
      </c>
      <c r="AZ2843" s="15">
        <v>0</v>
      </c>
      <c r="BA2843" s="15">
        <v>0</v>
      </c>
      <c r="BB2843" s="15">
        <v>0</v>
      </c>
      <c r="BC2843" s="15">
        <v>0</v>
      </c>
      <c r="BD2843" s="15">
        <v>0</v>
      </c>
      <c r="BE2843" s="15">
        <v>0</v>
      </c>
      <c r="BF2843" s="15">
        <v>0</v>
      </c>
      <c r="BG2843" s="15">
        <f t="shared" si="223"/>
        <v>0</v>
      </c>
      <c r="BH2843" t="str">
        <f t="shared" si="224"/>
        <v>NYSEGTRANS</v>
      </c>
      <c r="BI2843" t="str">
        <f>VLOOKUP(BH2843,[2]Summary!$C$29:$C$56,1,0)</f>
        <v>NYSEGTrans</v>
      </c>
      <c r="BJ2843" s="16">
        <v>43831</v>
      </c>
    </row>
    <row r="2844" spans="1:62" x14ac:dyDescent="0.25">
      <c r="A2844" s="13" t="s">
        <v>5808</v>
      </c>
      <c r="B2844" s="13" t="s">
        <v>5809</v>
      </c>
      <c r="C2844" s="13" t="s">
        <v>5810</v>
      </c>
      <c r="D2844" s="13" t="s">
        <v>599</v>
      </c>
      <c r="E2844" t="s">
        <v>35</v>
      </c>
      <c r="F2844" s="13" t="s">
        <v>101</v>
      </c>
      <c r="H2844" s="15">
        <v>3.02983</v>
      </c>
      <c r="I2844" s="15">
        <v>2.7366199999999998</v>
      </c>
      <c r="J2844" s="15">
        <v>1.6155200000000001</v>
      </c>
      <c r="K2844" s="15">
        <v>2.4606500000000002</v>
      </c>
      <c r="L2844" s="15">
        <v>-1.45072</v>
      </c>
      <c r="M2844" s="15">
        <v>2.2222499999999998</v>
      </c>
      <c r="N2844" s="15">
        <v>1.8178899999999998</v>
      </c>
      <c r="O2844" s="15">
        <v>1.8178899999999998</v>
      </c>
      <c r="P2844" s="15">
        <v>2.8579899999999996</v>
      </c>
      <c r="Q2844" s="15">
        <v>1.9426599999999998</v>
      </c>
      <c r="R2844" s="15">
        <v>1.8799899999999998</v>
      </c>
      <c r="S2844" s="15">
        <v>1.9426599999999998</v>
      </c>
      <c r="T2844" s="15">
        <f t="shared" si="220"/>
        <v>22.87323</v>
      </c>
      <c r="U2844" s="15">
        <v>2.0061799999999996</v>
      </c>
      <c r="V2844" s="15">
        <v>1.8120300000000003</v>
      </c>
      <c r="W2844" s="15">
        <v>6.2809600000000003</v>
      </c>
      <c r="X2844" s="15">
        <v>3.91262</v>
      </c>
      <c r="Y2844" s="15">
        <v>3.61971</v>
      </c>
      <c r="Z2844" s="15">
        <v>3.5029499999999998</v>
      </c>
      <c r="AA2844" s="15">
        <v>3.61971</v>
      </c>
      <c r="AB2844" s="15">
        <v>3.61971</v>
      </c>
      <c r="AC2844" s="15">
        <v>3.5029499999999998</v>
      </c>
      <c r="AD2844" s="15">
        <v>3.61971</v>
      </c>
      <c r="AE2844" s="15">
        <v>3.5029499999999998</v>
      </c>
      <c r="AF2844" s="15">
        <v>2.6084200000000002</v>
      </c>
      <c r="AG2844" s="15">
        <f t="shared" si="221"/>
        <v>41.607900000000001</v>
      </c>
      <c r="AH2844" s="15">
        <v>3.7373699999999999</v>
      </c>
      <c r="AI2844" s="15">
        <v>3.4962499999999999</v>
      </c>
      <c r="AJ2844" s="15">
        <v>1.7374499999999999</v>
      </c>
      <c r="AK2844" s="15">
        <v>0</v>
      </c>
      <c r="AL2844" s="15">
        <v>0</v>
      </c>
      <c r="AM2844" s="15">
        <v>0</v>
      </c>
      <c r="AN2844" s="15">
        <v>0</v>
      </c>
      <c r="AO2844" s="15">
        <v>0</v>
      </c>
      <c r="AP2844" s="15">
        <v>0</v>
      </c>
      <c r="AQ2844" s="15">
        <v>0</v>
      </c>
      <c r="AR2844" s="15">
        <v>0</v>
      </c>
      <c r="AS2844" s="15">
        <v>0</v>
      </c>
      <c r="AT2844" s="15">
        <f t="shared" si="222"/>
        <v>8.971070000000001</v>
      </c>
      <c r="AU2844" s="15">
        <v>0</v>
      </c>
      <c r="AV2844" s="15">
        <v>0</v>
      </c>
      <c r="AW2844" s="15">
        <v>0</v>
      </c>
      <c r="AX2844" s="15">
        <v>0</v>
      </c>
      <c r="AY2844" s="15">
        <v>0</v>
      </c>
      <c r="AZ2844" s="15">
        <v>0</v>
      </c>
      <c r="BA2844" s="15">
        <v>0</v>
      </c>
      <c r="BB2844" s="15">
        <v>0</v>
      </c>
      <c r="BC2844" s="15">
        <v>0</v>
      </c>
      <c r="BD2844" s="15">
        <v>0</v>
      </c>
      <c r="BE2844" s="15">
        <v>0</v>
      </c>
      <c r="BF2844" s="15">
        <v>0</v>
      </c>
      <c r="BG2844" s="15">
        <f t="shared" si="223"/>
        <v>0</v>
      </c>
      <c r="BH2844" t="str">
        <f t="shared" si="224"/>
        <v>NYSEGTRANS</v>
      </c>
      <c r="BI2844" t="str">
        <f>VLOOKUP(BH2844,[2]Summary!$C$29:$C$56,1,0)</f>
        <v>NYSEGTrans</v>
      </c>
      <c r="BJ2844" s="16">
        <v>44197</v>
      </c>
    </row>
    <row r="2845" spans="1:62" x14ac:dyDescent="0.25">
      <c r="A2845" s="13" t="s">
        <v>5811</v>
      </c>
      <c r="B2845" s="13" t="s">
        <v>5812</v>
      </c>
      <c r="C2845" s="13" t="s">
        <v>5813</v>
      </c>
      <c r="D2845" s="13" t="s">
        <v>599</v>
      </c>
      <c r="E2845" t="s">
        <v>35</v>
      </c>
      <c r="F2845" s="13" t="s">
        <v>20</v>
      </c>
      <c r="H2845" s="15">
        <v>0.25212000000000001</v>
      </c>
      <c r="I2845" s="15">
        <v>0.22771</v>
      </c>
      <c r="J2845" s="15">
        <v>0.13441</v>
      </c>
      <c r="K2845" s="15">
        <v>0.20474999999999999</v>
      </c>
      <c r="L2845" s="15">
        <v>-0.12070000000000002</v>
      </c>
      <c r="M2845" s="15">
        <v>0.18493000000000001</v>
      </c>
      <c r="N2845" s="15">
        <v>0.15126999999999999</v>
      </c>
      <c r="O2845" s="15">
        <v>0.15126999999999999</v>
      </c>
      <c r="P2845" s="15">
        <v>0.23779000000000003</v>
      </c>
      <c r="Q2845" s="15">
        <v>0.16165000000000002</v>
      </c>
      <c r="R2845" s="15">
        <v>0.15643000000000001</v>
      </c>
      <c r="S2845" s="15">
        <v>0.16165000000000002</v>
      </c>
      <c r="T2845" s="15">
        <f t="shared" si="220"/>
        <v>1.9032800000000001</v>
      </c>
      <c r="U2845" s="15">
        <v>0.16694000000000001</v>
      </c>
      <c r="V2845" s="15">
        <v>0.15078</v>
      </c>
      <c r="W2845" s="15">
        <v>0.52261999999999997</v>
      </c>
      <c r="X2845" s="15">
        <v>0.32559000000000005</v>
      </c>
      <c r="Y2845" s="15">
        <v>0.30119999999999997</v>
      </c>
      <c r="Z2845" s="15">
        <v>0.29148000000000002</v>
      </c>
      <c r="AA2845" s="15">
        <v>0.30119999999999997</v>
      </c>
      <c r="AB2845" s="15">
        <v>0.30119999999999997</v>
      </c>
      <c r="AC2845" s="15">
        <v>0.29148000000000002</v>
      </c>
      <c r="AD2845" s="15">
        <v>0.30119999999999997</v>
      </c>
      <c r="AE2845" s="15">
        <v>0.29148000000000002</v>
      </c>
      <c r="AF2845" s="15">
        <v>-63.352989999999998</v>
      </c>
      <c r="AG2845" s="15">
        <f t="shared" si="221"/>
        <v>-60.107819999999997</v>
      </c>
      <c r="AH2845" s="15">
        <v>0</v>
      </c>
      <c r="AI2845" s="15">
        <v>0</v>
      </c>
      <c r="AJ2845" s="15">
        <v>0</v>
      </c>
      <c r="AK2845" s="15">
        <v>0</v>
      </c>
      <c r="AL2845" s="15">
        <v>0</v>
      </c>
      <c r="AM2845" s="15">
        <v>0</v>
      </c>
      <c r="AN2845" s="15">
        <v>0</v>
      </c>
      <c r="AO2845" s="15">
        <v>0</v>
      </c>
      <c r="AP2845" s="15">
        <v>0</v>
      </c>
      <c r="AQ2845" s="15">
        <v>0</v>
      </c>
      <c r="AR2845" s="15">
        <v>0</v>
      </c>
      <c r="AS2845" s="15">
        <v>0</v>
      </c>
      <c r="AT2845" s="15">
        <f t="shared" si="222"/>
        <v>0</v>
      </c>
      <c r="AU2845" s="15">
        <v>0</v>
      </c>
      <c r="AV2845" s="15">
        <v>0</v>
      </c>
      <c r="AW2845" s="15">
        <v>0</v>
      </c>
      <c r="AX2845" s="15">
        <v>0</v>
      </c>
      <c r="AY2845" s="15">
        <v>0</v>
      </c>
      <c r="AZ2845" s="15">
        <v>0</v>
      </c>
      <c r="BA2845" s="15">
        <v>0</v>
      </c>
      <c r="BB2845" s="15">
        <v>0</v>
      </c>
      <c r="BC2845" s="15">
        <v>0</v>
      </c>
      <c r="BD2845" s="15">
        <v>0</v>
      </c>
      <c r="BE2845" s="15">
        <v>0</v>
      </c>
      <c r="BF2845" s="15">
        <v>0</v>
      </c>
      <c r="BG2845" s="15">
        <f t="shared" si="223"/>
        <v>0</v>
      </c>
      <c r="BH2845" t="str">
        <f t="shared" si="224"/>
        <v>NYSEGTRANS</v>
      </c>
      <c r="BI2845" t="str">
        <f>VLOOKUP(BH2845,[2]Summary!$C$29:$C$56,1,0)</f>
        <v>NYSEGTrans</v>
      </c>
      <c r="BJ2845" s="16">
        <v>43831</v>
      </c>
    </row>
    <row r="2846" spans="1:62" x14ac:dyDescent="0.25">
      <c r="A2846" s="13" t="s">
        <v>5814</v>
      </c>
      <c r="B2846" s="13" t="s">
        <v>4230</v>
      </c>
      <c r="C2846" s="13" t="s">
        <v>4231</v>
      </c>
      <c r="D2846" s="13" t="s">
        <v>599</v>
      </c>
      <c r="E2846" t="s">
        <v>19</v>
      </c>
      <c r="F2846" s="13" t="s">
        <v>588</v>
      </c>
      <c r="H2846" s="15">
        <v>1.1000000000000002E-4</v>
      </c>
      <c r="I2846" s="15">
        <v>1.1000000000000002E-4</v>
      </c>
      <c r="J2846" s="15">
        <v>5.9999999999999995E-5</v>
      </c>
      <c r="K2846" s="15">
        <v>1E-4</v>
      </c>
      <c r="L2846" s="15">
        <v>-5.0000000000000002E-5</v>
      </c>
      <c r="M2846" s="15">
        <v>5.9999999999999995E-5</v>
      </c>
      <c r="N2846" s="15">
        <v>7.0000000000000007E-5</v>
      </c>
      <c r="O2846" s="15">
        <v>7.0000000000000007E-5</v>
      </c>
      <c r="P2846" s="15">
        <v>9.0000000000000006E-5</v>
      </c>
      <c r="Q2846" s="15">
        <v>0</v>
      </c>
      <c r="R2846" s="15">
        <v>0</v>
      </c>
      <c r="S2846" s="15">
        <v>0</v>
      </c>
      <c r="T2846" s="15">
        <f t="shared" si="220"/>
        <v>6.2E-4</v>
      </c>
      <c r="U2846" s="15">
        <v>0</v>
      </c>
      <c r="V2846" s="15">
        <v>0</v>
      </c>
      <c r="W2846" s="15">
        <v>0</v>
      </c>
      <c r="X2846" s="15">
        <v>0</v>
      </c>
      <c r="Y2846" s="15">
        <v>0</v>
      </c>
      <c r="Z2846" s="15">
        <v>0</v>
      </c>
      <c r="AA2846" s="15">
        <v>0</v>
      </c>
      <c r="AB2846" s="15">
        <v>0</v>
      </c>
      <c r="AC2846" s="15">
        <v>0</v>
      </c>
      <c r="AD2846" s="15">
        <v>0</v>
      </c>
      <c r="AE2846" s="15">
        <v>0</v>
      </c>
      <c r="AF2846" s="15">
        <v>0</v>
      </c>
      <c r="AG2846" s="15">
        <f t="shared" si="221"/>
        <v>0</v>
      </c>
      <c r="AH2846" s="15">
        <v>0</v>
      </c>
      <c r="AI2846" s="15">
        <v>0</v>
      </c>
      <c r="AJ2846" s="15">
        <v>0</v>
      </c>
      <c r="AK2846" s="15">
        <v>0</v>
      </c>
      <c r="AL2846" s="15">
        <v>0</v>
      </c>
      <c r="AM2846" s="15">
        <v>0</v>
      </c>
      <c r="AN2846" s="15">
        <v>0</v>
      </c>
      <c r="AO2846" s="15">
        <v>0</v>
      </c>
      <c r="AP2846" s="15">
        <v>0</v>
      </c>
      <c r="AQ2846" s="15">
        <v>0</v>
      </c>
      <c r="AR2846" s="15">
        <v>0</v>
      </c>
      <c r="AS2846" s="15">
        <v>0</v>
      </c>
      <c r="AT2846" s="15">
        <f t="shared" si="222"/>
        <v>0</v>
      </c>
      <c r="AU2846" s="15">
        <v>0</v>
      </c>
      <c r="AV2846" s="15">
        <v>0</v>
      </c>
      <c r="AW2846" s="15">
        <v>0</v>
      </c>
      <c r="AX2846" s="15">
        <v>0</v>
      </c>
      <c r="AY2846" s="15">
        <v>0</v>
      </c>
      <c r="AZ2846" s="15">
        <v>0</v>
      </c>
      <c r="BA2846" s="15">
        <v>0</v>
      </c>
      <c r="BB2846" s="15">
        <v>0</v>
      </c>
      <c r="BC2846" s="15">
        <v>0</v>
      </c>
      <c r="BD2846" s="15">
        <v>0</v>
      </c>
      <c r="BE2846" s="15">
        <v>0</v>
      </c>
      <c r="BF2846" s="15">
        <v>0</v>
      </c>
      <c r="BG2846" s="15">
        <f t="shared" si="223"/>
        <v>0</v>
      </c>
      <c r="BH2846" t="str">
        <f t="shared" si="224"/>
        <v>NYSEGDIST</v>
      </c>
      <c r="BI2846" t="str">
        <f>VLOOKUP(BH2846,[2]Summary!$C$29:$C$56,1,0)</f>
        <v>NYSEGDist</v>
      </c>
      <c r="BJ2846" s="16">
        <v>43466</v>
      </c>
    </row>
    <row r="2847" spans="1:62" x14ac:dyDescent="0.25">
      <c r="A2847" s="13" t="s">
        <v>5815</v>
      </c>
      <c r="B2847" s="13" t="s">
        <v>5816</v>
      </c>
      <c r="C2847" s="13" t="s">
        <v>5817</v>
      </c>
      <c r="D2847" s="13" t="s">
        <v>599</v>
      </c>
      <c r="E2847" s="13" t="s">
        <v>301</v>
      </c>
      <c r="F2847" s="13" t="s">
        <v>590</v>
      </c>
      <c r="H2847" s="15">
        <v>4045.1352600000014</v>
      </c>
      <c r="I2847" s="15">
        <v>1261.6861999999999</v>
      </c>
      <c r="J2847" s="15">
        <v>-7153.6486099999993</v>
      </c>
      <c r="K2847" s="15">
        <v>-3942.875890000003</v>
      </c>
      <c r="L2847" s="15">
        <v>-19403.599440000016</v>
      </c>
      <c r="M2847" s="15">
        <v>20118.816709999992</v>
      </c>
      <c r="N2847" s="15">
        <v>1428.5336599999989</v>
      </c>
      <c r="O2847" s="15">
        <v>-1414.769130000001</v>
      </c>
      <c r="P2847" s="15">
        <v>131.15503000000027</v>
      </c>
      <c r="Q2847" s="15">
        <v>-336.58326999999957</v>
      </c>
      <c r="R2847" s="15">
        <v>-1386.8053899999991</v>
      </c>
      <c r="S2847" s="15">
        <v>9.6104500000004922</v>
      </c>
      <c r="T2847" s="15">
        <f t="shared" si="220"/>
        <v>-6643.3444200000249</v>
      </c>
      <c r="U2847" s="15">
        <v>1554.0405900000005</v>
      </c>
      <c r="V2847" s="15">
        <v>81.535559999999663</v>
      </c>
      <c r="W2847" s="15">
        <v>3378.7726799999982</v>
      </c>
      <c r="X2847" s="15">
        <v>3395.1711399999995</v>
      </c>
      <c r="Y2847" s="15">
        <v>182.27184999999997</v>
      </c>
      <c r="Z2847" s="15">
        <v>282.69330000000087</v>
      </c>
      <c r="AA2847" s="15">
        <v>-1.8620199999997582</v>
      </c>
      <c r="AB2847" s="15">
        <v>1996.1443400000005</v>
      </c>
      <c r="AC2847" s="15">
        <v>-12002.261850000004</v>
      </c>
      <c r="AD2847" s="15">
        <v>-5235.8586399999967</v>
      </c>
      <c r="AE2847" s="15">
        <v>-5405.3127300000015</v>
      </c>
      <c r="AF2847" s="15">
        <v>12019.121010000004</v>
      </c>
      <c r="AG2847" s="15">
        <f t="shared" si="221"/>
        <v>244.45522999999957</v>
      </c>
      <c r="AH2847" s="15">
        <v>1892.631610000002</v>
      </c>
      <c r="AI2847" s="15">
        <v>727.24040999999886</v>
      </c>
      <c r="AJ2847" s="15">
        <v>2550.4828999999982</v>
      </c>
      <c r="AK2847" s="15">
        <v>5260.8274500000025</v>
      </c>
      <c r="AL2847" s="15">
        <v>3580.6140299999993</v>
      </c>
      <c r="AM2847" s="15">
        <v>2150.5499699999991</v>
      </c>
      <c r="AN2847" s="15">
        <v>-63.17667999999901</v>
      </c>
      <c r="AO2847" s="15">
        <v>-684.81087000000036</v>
      </c>
      <c r="AP2847" s="15">
        <v>-8357.2969799999955</v>
      </c>
      <c r="AQ2847" s="15">
        <v>172.55280999999852</v>
      </c>
      <c r="AR2847" s="15">
        <v>-1201.02466</v>
      </c>
      <c r="AS2847" s="15">
        <v>-5449.4426699999976</v>
      </c>
      <c r="AT2847" s="15">
        <f t="shared" si="222"/>
        <v>579.14732000000458</v>
      </c>
      <c r="AU2847" s="15">
        <v>0</v>
      </c>
      <c r="AV2847" s="15">
        <v>0</v>
      </c>
      <c r="AW2847" s="15">
        <v>0</v>
      </c>
      <c r="AX2847" s="15">
        <v>0</v>
      </c>
      <c r="AY2847" s="15">
        <v>0</v>
      </c>
      <c r="AZ2847" s="15">
        <v>0</v>
      </c>
      <c r="BA2847" s="15">
        <v>0</v>
      </c>
      <c r="BB2847" s="15">
        <v>0</v>
      </c>
      <c r="BC2847" s="15">
        <v>0</v>
      </c>
      <c r="BD2847" s="15">
        <v>0</v>
      </c>
      <c r="BE2847" s="15">
        <v>0</v>
      </c>
      <c r="BF2847" s="15">
        <v>0</v>
      </c>
      <c r="BG2847" s="15">
        <f t="shared" si="223"/>
        <v>0</v>
      </c>
      <c r="BH2847" t="str">
        <f t="shared" si="224"/>
        <v>NYSEGCommon</v>
      </c>
      <c r="BI2847" t="str">
        <f>VLOOKUP(BH2847,[2]Summary!$C$29:$C$56,1,0)</f>
        <v>NYSEGCommon</v>
      </c>
      <c r="BJ2847" s="16">
        <v>44197</v>
      </c>
    </row>
    <row r="2848" spans="1:62" x14ac:dyDescent="0.25">
      <c r="A2848" s="13" t="s">
        <v>5818</v>
      </c>
      <c r="B2848" s="13" t="s">
        <v>5819</v>
      </c>
      <c r="C2848" s="13" t="s">
        <v>5820</v>
      </c>
      <c r="D2848" s="13" t="s">
        <v>599</v>
      </c>
      <c r="E2848" s="13" t="s">
        <v>301</v>
      </c>
      <c r="F2848" s="13" t="s">
        <v>590</v>
      </c>
      <c r="H2848" s="15">
        <v>306.03302000000002</v>
      </c>
      <c r="I2848" s="15">
        <v>231.88164999999998</v>
      </c>
      <c r="J2848" s="15">
        <v>-588.53590000000031</v>
      </c>
      <c r="K2848" s="15">
        <v>-189.13408999999993</v>
      </c>
      <c r="L2848" s="15">
        <v>-5008.0748799999974</v>
      </c>
      <c r="M2848" s="15">
        <v>5631.2710899999975</v>
      </c>
      <c r="N2848" s="15">
        <v>-2040.37583</v>
      </c>
      <c r="O2848" s="15">
        <v>1023.8500200000003</v>
      </c>
      <c r="P2848" s="15">
        <v>-997.97764000000041</v>
      </c>
      <c r="Q2848" s="15">
        <v>431.76938000000018</v>
      </c>
      <c r="R2848" s="15">
        <v>81.093360000000004</v>
      </c>
      <c r="S2848" s="15">
        <v>232.51520000000005</v>
      </c>
      <c r="T2848" s="15">
        <f t="shared" si="220"/>
        <v>-885.68462</v>
      </c>
      <c r="U2848" s="15">
        <v>81.964900000000043</v>
      </c>
      <c r="V2848" s="15">
        <v>32.828309999999981</v>
      </c>
      <c r="W2848" s="15">
        <v>387.06876000000011</v>
      </c>
      <c r="X2848" s="15">
        <v>190.27525999999997</v>
      </c>
      <c r="Y2848" s="15">
        <v>119.00838000000005</v>
      </c>
      <c r="Z2848" s="15">
        <v>-73.607759999999985</v>
      </c>
      <c r="AA2848" s="15">
        <v>10.832430000000004</v>
      </c>
      <c r="AB2848" s="15">
        <v>137.19394999999997</v>
      </c>
      <c r="AC2848" s="15">
        <v>-1868.8819599999995</v>
      </c>
      <c r="AD2848" s="15">
        <v>-716.47789999999986</v>
      </c>
      <c r="AE2848" s="15">
        <v>-610.88901999999985</v>
      </c>
      <c r="AF2848" s="15">
        <v>1894.1520500000001</v>
      </c>
      <c r="AG2848" s="15">
        <f t="shared" si="221"/>
        <v>-416.53259999999909</v>
      </c>
      <c r="AH2848" s="15">
        <v>-62.207419999999956</v>
      </c>
      <c r="AI2848" s="15">
        <v>-70.34769</v>
      </c>
      <c r="AJ2848" s="15">
        <v>-172.14998999999983</v>
      </c>
      <c r="AK2848" s="15">
        <v>-34.121449999999975</v>
      </c>
      <c r="AL2848" s="15">
        <v>-74.495790000000014</v>
      </c>
      <c r="AM2848" s="15">
        <v>-136.34827000000004</v>
      </c>
      <c r="AN2848" s="15">
        <v>-184.04899</v>
      </c>
      <c r="AO2848" s="15">
        <v>109.63942999999995</v>
      </c>
      <c r="AP2848" s="15">
        <v>663.34141999999997</v>
      </c>
      <c r="AQ2848" s="15">
        <v>54.445230000000002</v>
      </c>
      <c r="AR2848" s="15">
        <v>-50.578229999999976</v>
      </c>
      <c r="AS2848" s="15">
        <v>48.886390000000098</v>
      </c>
      <c r="AT2848" s="15">
        <f t="shared" si="222"/>
        <v>92.01464000000027</v>
      </c>
      <c r="AU2848" s="15">
        <v>0</v>
      </c>
      <c r="AV2848" s="15">
        <v>0</v>
      </c>
      <c r="AW2848" s="15">
        <v>0</v>
      </c>
      <c r="AX2848" s="15">
        <v>0</v>
      </c>
      <c r="AY2848" s="15">
        <v>0</v>
      </c>
      <c r="AZ2848" s="15">
        <v>0</v>
      </c>
      <c r="BA2848" s="15">
        <v>0</v>
      </c>
      <c r="BB2848" s="15">
        <v>0</v>
      </c>
      <c r="BC2848" s="15">
        <v>0</v>
      </c>
      <c r="BD2848" s="15">
        <v>0</v>
      </c>
      <c r="BE2848" s="15">
        <v>0</v>
      </c>
      <c r="BF2848" s="15">
        <v>0</v>
      </c>
      <c r="BG2848" s="15">
        <f t="shared" si="223"/>
        <v>0</v>
      </c>
      <c r="BH2848" t="str">
        <f t="shared" si="224"/>
        <v>NYSEGCommon</v>
      </c>
      <c r="BI2848" t="str">
        <f>VLOOKUP(BH2848,[2]Summary!$C$29:$C$56,1,0)</f>
        <v>NYSEGCommon</v>
      </c>
      <c r="BJ2848" s="16">
        <v>44197</v>
      </c>
    </row>
    <row r="2849" spans="1:62" x14ac:dyDescent="0.25">
      <c r="A2849" s="13" t="s">
        <v>5821</v>
      </c>
      <c r="B2849" s="13" t="s">
        <v>5816</v>
      </c>
      <c r="C2849" s="13" t="s">
        <v>5817</v>
      </c>
      <c r="D2849" s="13" t="s">
        <v>595</v>
      </c>
      <c r="E2849" s="13" t="s">
        <v>301</v>
      </c>
      <c r="F2849" s="13" t="s">
        <v>590</v>
      </c>
      <c r="H2849" s="15">
        <v>7109.5722300000025</v>
      </c>
      <c r="I2849" s="15">
        <v>-5949.4673700000003</v>
      </c>
      <c r="J2849" s="15">
        <v>-387.96174000000178</v>
      </c>
      <c r="K2849" s="15">
        <v>-514.67886999999905</v>
      </c>
      <c r="L2849" s="15">
        <v>1610.8014400000004</v>
      </c>
      <c r="M2849" s="15">
        <v>-4073.8305000000005</v>
      </c>
      <c r="N2849" s="15">
        <v>-2371.6893</v>
      </c>
      <c r="O2849" s="15">
        <v>885.10981999999979</v>
      </c>
      <c r="P2849" s="15">
        <v>489.35731000000033</v>
      </c>
      <c r="Q2849" s="15">
        <v>-985.73443000000043</v>
      </c>
      <c r="R2849" s="15">
        <v>-2172.9059599999991</v>
      </c>
      <c r="S2849" s="15">
        <v>-74.349530000001238</v>
      </c>
      <c r="T2849" s="15">
        <f t="shared" si="220"/>
        <v>-6435.7768999999998</v>
      </c>
      <c r="U2849" s="15">
        <v>552.94699000000014</v>
      </c>
      <c r="V2849" s="15">
        <v>-745.14823000000001</v>
      </c>
      <c r="W2849" s="15">
        <v>1844.4072700000004</v>
      </c>
      <c r="X2849" s="15">
        <v>1227.1851900000001</v>
      </c>
      <c r="Y2849" s="15">
        <v>2235.6091399999987</v>
      </c>
      <c r="Z2849" s="15">
        <v>63.649699999999697</v>
      </c>
      <c r="AA2849" s="15">
        <v>787.75311000000067</v>
      </c>
      <c r="AB2849" s="15">
        <v>317.68554000000051</v>
      </c>
      <c r="AC2849" s="15">
        <v>-6089.5718399999987</v>
      </c>
      <c r="AD2849" s="15">
        <v>-1626.5451000000019</v>
      </c>
      <c r="AE2849" s="15">
        <v>-2369.83241</v>
      </c>
      <c r="AF2849" s="15">
        <v>4449.9976799999968</v>
      </c>
      <c r="AG2849" s="15">
        <f t="shared" si="221"/>
        <v>648.13703999999598</v>
      </c>
      <c r="AH2849" s="15">
        <v>469.28880000000055</v>
      </c>
      <c r="AI2849" s="15">
        <v>-1240.4543300000009</v>
      </c>
      <c r="AJ2849" s="15">
        <v>1104.1446700000004</v>
      </c>
      <c r="AK2849" s="15">
        <v>165.53547999999913</v>
      </c>
      <c r="AL2849" s="15">
        <v>-67.372149999999479</v>
      </c>
      <c r="AM2849" s="15">
        <v>1421.9908499999999</v>
      </c>
      <c r="AN2849" s="15">
        <v>56.846890000000286</v>
      </c>
      <c r="AO2849" s="15">
        <v>-82.91608000000042</v>
      </c>
      <c r="AP2849" s="15">
        <v>-1156.9298300000005</v>
      </c>
      <c r="AQ2849" s="15">
        <v>-159.91736999999969</v>
      </c>
      <c r="AR2849" s="15">
        <v>103.91338999999896</v>
      </c>
      <c r="AS2849" s="15">
        <v>-302.60094000000072</v>
      </c>
      <c r="AT2849" s="15">
        <f t="shared" si="222"/>
        <v>311.52937999999733</v>
      </c>
      <c r="AU2849" s="15">
        <v>0</v>
      </c>
      <c r="AV2849" s="15">
        <v>0</v>
      </c>
      <c r="AW2849" s="15">
        <v>0</v>
      </c>
      <c r="AX2849" s="15">
        <v>0</v>
      </c>
      <c r="AY2849" s="15">
        <v>0</v>
      </c>
      <c r="AZ2849" s="15">
        <v>0</v>
      </c>
      <c r="BA2849" s="15">
        <v>0</v>
      </c>
      <c r="BB2849" s="15">
        <v>0</v>
      </c>
      <c r="BC2849" s="15">
        <v>0</v>
      </c>
      <c r="BD2849" s="15">
        <v>0</v>
      </c>
      <c r="BE2849" s="15">
        <v>0</v>
      </c>
      <c r="BF2849" s="15">
        <v>0</v>
      </c>
      <c r="BG2849" s="15">
        <f t="shared" si="223"/>
        <v>0</v>
      </c>
      <c r="BH2849" t="str">
        <f t="shared" si="224"/>
        <v>CMPCommon</v>
      </c>
      <c r="BI2849" t="str">
        <f>VLOOKUP(BH2849,[2]Summary!$C$29:$C$56,1,0)</f>
        <v>CMPCommon</v>
      </c>
      <c r="BJ2849" s="16">
        <v>44197</v>
      </c>
    </row>
    <row r="2850" spans="1:62" x14ac:dyDescent="0.25">
      <c r="A2850" s="13" t="s">
        <v>5822</v>
      </c>
      <c r="B2850" s="13" t="s">
        <v>5816</v>
      </c>
      <c r="C2850" s="13" t="s">
        <v>5817</v>
      </c>
      <c r="D2850" s="13" t="s">
        <v>596</v>
      </c>
      <c r="E2850" s="13" t="s">
        <v>301</v>
      </c>
      <c r="F2850" s="13" t="s">
        <v>590</v>
      </c>
      <c r="H2850" s="15">
        <v>966.19084000000009</v>
      </c>
      <c r="I2850" s="15">
        <v>620.64431999999999</v>
      </c>
      <c r="J2850" s="15">
        <v>-1095.9605600000002</v>
      </c>
      <c r="K2850" s="15">
        <v>451.69559000000021</v>
      </c>
      <c r="L2850" s="15">
        <v>-86.564279999999869</v>
      </c>
      <c r="M2850" s="15">
        <v>-47.808600000000006</v>
      </c>
      <c r="N2850" s="15">
        <v>-568.95367999999996</v>
      </c>
      <c r="O2850" s="15">
        <v>-454.9646799999997</v>
      </c>
      <c r="P2850" s="15">
        <v>117.26684000000014</v>
      </c>
      <c r="Q2850" s="15">
        <v>897.94510000000082</v>
      </c>
      <c r="R2850" s="15">
        <v>-805.28379999999959</v>
      </c>
      <c r="S2850" s="15">
        <v>1089.0051600000002</v>
      </c>
      <c r="T2850" s="15">
        <f t="shared" si="220"/>
        <v>1083.2122500000023</v>
      </c>
      <c r="U2850" s="15">
        <v>101.15540000000009</v>
      </c>
      <c r="V2850" s="15">
        <v>147.71645000000021</v>
      </c>
      <c r="W2850" s="15">
        <v>834.0646699999993</v>
      </c>
      <c r="X2850" s="15">
        <v>462.72873999999973</v>
      </c>
      <c r="Y2850" s="15">
        <v>-105.74892000000031</v>
      </c>
      <c r="Z2850" s="15">
        <v>-1162.3980600000014</v>
      </c>
      <c r="AA2850" s="15">
        <v>-978.89495000000022</v>
      </c>
      <c r="AB2850" s="15">
        <v>-794.68497000000013</v>
      </c>
      <c r="AC2850" s="15">
        <v>-312.40725000000015</v>
      </c>
      <c r="AD2850" s="15">
        <v>-856.32202999999993</v>
      </c>
      <c r="AE2850" s="15">
        <v>-2288.8601900000003</v>
      </c>
      <c r="AF2850" s="15">
        <v>3882.6469800000027</v>
      </c>
      <c r="AG2850" s="15">
        <f t="shared" si="221"/>
        <v>-1071.0041299999998</v>
      </c>
      <c r="AH2850" s="15">
        <v>559.1940299999992</v>
      </c>
      <c r="AI2850" s="15">
        <v>978.30899000000011</v>
      </c>
      <c r="AJ2850" s="15">
        <v>372.07726999999977</v>
      </c>
      <c r="AK2850" s="15">
        <v>1336.6130000000001</v>
      </c>
      <c r="AL2850" s="15">
        <v>538.33507999999983</v>
      </c>
      <c r="AM2850" s="15">
        <v>525.45442000000014</v>
      </c>
      <c r="AN2850" s="15">
        <v>1039.6504799999998</v>
      </c>
      <c r="AO2850" s="15">
        <v>763.10037999999975</v>
      </c>
      <c r="AP2850" s="15">
        <v>-3581.1862800000004</v>
      </c>
      <c r="AQ2850" s="15">
        <v>407.61248000000057</v>
      </c>
      <c r="AR2850" s="15">
        <v>-439.23671000000007</v>
      </c>
      <c r="AS2850" s="15">
        <v>-2197.3995500000005</v>
      </c>
      <c r="AT2850" s="15">
        <f t="shared" si="222"/>
        <v>302.52358999999797</v>
      </c>
      <c r="AU2850" s="15">
        <v>0</v>
      </c>
      <c r="AV2850" s="15">
        <v>0</v>
      </c>
      <c r="AW2850" s="15">
        <v>0</v>
      </c>
      <c r="AX2850" s="15">
        <v>0</v>
      </c>
      <c r="AY2850" s="15">
        <v>0</v>
      </c>
      <c r="AZ2850" s="15">
        <v>0</v>
      </c>
      <c r="BA2850" s="15">
        <v>0</v>
      </c>
      <c r="BB2850" s="15">
        <v>0</v>
      </c>
      <c r="BC2850" s="15">
        <v>0</v>
      </c>
      <c r="BD2850" s="15">
        <v>0</v>
      </c>
      <c r="BE2850" s="15">
        <v>0</v>
      </c>
      <c r="BF2850" s="15">
        <v>0</v>
      </c>
      <c r="BG2850" s="15">
        <f t="shared" si="223"/>
        <v>0</v>
      </c>
      <c r="BH2850" t="str">
        <f t="shared" si="224"/>
        <v>RGECommon</v>
      </c>
      <c r="BI2850" t="str">
        <f>VLOOKUP(BH2850,[2]Summary!$C$29:$C$56,1,0)</f>
        <v>RGECommon</v>
      </c>
      <c r="BJ2850" s="16">
        <v>44197</v>
      </c>
    </row>
    <row r="2851" spans="1:62" x14ac:dyDescent="0.25">
      <c r="A2851" s="13" t="s">
        <v>5823</v>
      </c>
      <c r="B2851" s="13" t="s">
        <v>5819</v>
      </c>
      <c r="C2851" s="13" t="s">
        <v>5820</v>
      </c>
      <c r="D2851" s="13" t="s">
        <v>595</v>
      </c>
      <c r="E2851" s="13" t="s">
        <v>301</v>
      </c>
      <c r="F2851" s="13" t="s">
        <v>590</v>
      </c>
      <c r="H2851" s="15">
        <v>430.08251999999987</v>
      </c>
      <c r="I2851" s="15">
        <v>-447.69078999999988</v>
      </c>
      <c r="J2851" s="15">
        <v>212.92632999999995</v>
      </c>
      <c r="K2851" s="15">
        <v>84.345560000000006</v>
      </c>
      <c r="L2851" s="15">
        <v>67.313059999999993</v>
      </c>
      <c r="M2851" s="15">
        <v>61.297919999999991</v>
      </c>
      <c r="N2851" s="15">
        <v>68.857079999999982</v>
      </c>
      <c r="O2851" s="15">
        <v>11.987740000000002</v>
      </c>
      <c r="P2851" s="15">
        <v>338.77499999999998</v>
      </c>
      <c r="Q2851" s="15">
        <v>97.058670000000006</v>
      </c>
      <c r="R2851" s="15">
        <v>56.848590000000009</v>
      </c>
      <c r="S2851" s="15">
        <v>26.914320000000007</v>
      </c>
      <c r="T2851" s="15">
        <f t="shared" si="220"/>
        <v>1008.7159999999999</v>
      </c>
      <c r="U2851" s="15">
        <v>-32.497100000000003</v>
      </c>
      <c r="V2851" s="15">
        <v>-11.350320000000011</v>
      </c>
      <c r="W2851" s="15">
        <v>-33.306840000000001</v>
      </c>
      <c r="X2851" s="15">
        <v>-78.677120000000016</v>
      </c>
      <c r="Y2851" s="15">
        <v>-39.296759999999999</v>
      </c>
      <c r="Z2851" s="15">
        <v>-66.672989999999984</v>
      </c>
      <c r="AA2851" s="15">
        <v>-93.23509</v>
      </c>
      <c r="AB2851" s="15">
        <v>-73.192349999999962</v>
      </c>
      <c r="AC2851" s="15">
        <v>-52.254329999999996</v>
      </c>
      <c r="AD2851" s="15">
        <v>-153.94084000000001</v>
      </c>
      <c r="AE2851" s="15">
        <v>-81.769080000000002</v>
      </c>
      <c r="AF2851" s="15">
        <v>409.19737999999995</v>
      </c>
      <c r="AG2851" s="15">
        <f t="shared" si="221"/>
        <v>-306.99544000000003</v>
      </c>
      <c r="AH2851" s="15">
        <v>-45.938069999999975</v>
      </c>
      <c r="AI2851" s="15">
        <v>-19.099240000000005</v>
      </c>
      <c r="AJ2851" s="15">
        <v>-55.337499999999999</v>
      </c>
      <c r="AK2851" s="15">
        <v>-34.049849999999999</v>
      </c>
      <c r="AL2851" s="15">
        <v>-75.95153000000002</v>
      </c>
      <c r="AM2851" s="15">
        <v>-49.797769999999993</v>
      </c>
      <c r="AN2851" s="15">
        <v>-58.865640000000013</v>
      </c>
      <c r="AO2851" s="15">
        <v>176.67483999999999</v>
      </c>
      <c r="AP2851" s="15">
        <v>192.15874000000002</v>
      </c>
      <c r="AQ2851" s="15">
        <v>32.784050000000001</v>
      </c>
      <c r="AR2851" s="15">
        <v>29.863759999999999</v>
      </c>
      <c r="AS2851" s="15">
        <v>-229.90160999999995</v>
      </c>
      <c r="AT2851" s="15">
        <f t="shared" si="222"/>
        <v>-137.45981999999989</v>
      </c>
      <c r="AU2851" s="15">
        <v>0</v>
      </c>
      <c r="AV2851" s="15">
        <v>0</v>
      </c>
      <c r="AW2851" s="15">
        <v>0</v>
      </c>
      <c r="AX2851" s="15">
        <v>0</v>
      </c>
      <c r="AY2851" s="15">
        <v>0</v>
      </c>
      <c r="AZ2851" s="15">
        <v>0</v>
      </c>
      <c r="BA2851" s="15">
        <v>0</v>
      </c>
      <c r="BB2851" s="15">
        <v>0</v>
      </c>
      <c r="BC2851" s="15">
        <v>0</v>
      </c>
      <c r="BD2851" s="15">
        <v>0</v>
      </c>
      <c r="BE2851" s="15">
        <v>0</v>
      </c>
      <c r="BF2851" s="15">
        <v>0</v>
      </c>
      <c r="BG2851" s="15">
        <f t="shared" si="223"/>
        <v>0</v>
      </c>
      <c r="BH2851" t="str">
        <f t="shared" si="224"/>
        <v>CMPCommon</v>
      </c>
      <c r="BI2851" t="str">
        <f>VLOOKUP(BH2851,[2]Summary!$C$29:$C$56,1,0)</f>
        <v>CMPCommon</v>
      </c>
      <c r="BJ2851" s="16">
        <v>44197</v>
      </c>
    </row>
    <row r="2852" spans="1:62" x14ac:dyDescent="0.25">
      <c r="A2852" s="13" t="s">
        <v>5824</v>
      </c>
      <c r="B2852" s="13" t="s">
        <v>5819</v>
      </c>
      <c r="C2852" s="13" t="s">
        <v>5820</v>
      </c>
      <c r="D2852" s="13" t="s">
        <v>596</v>
      </c>
      <c r="E2852" s="13" t="s">
        <v>301</v>
      </c>
      <c r="F2852" s="13" t="s">
        <v>590</v>
      </c>
      <c r="H2852" s="15">
        <v>51.231909999999999</v>
      </c>
      <c r="I2852" s="15">
        <v>43.938369999999985</v>
      </c>
      <c r="J2852" s="15">
        <v>-250.06493999999995</v>
      </c>
      <c r="K2852" s="15">
        <v>64.357630000000015</v>
      </c>
      <c r="L2852" s="15">
        <v>142.0838</v>
      </c>
      <c r="M2852" s="15">
        <v>-108.38022000000009</v>
      </c>
      <c r="N2852" s="15">
        <v>-433.13128000000006</v>
      </c>
      <c r="O2852" s="15">
        <v>-225.47417000000016</v>
      </c>
      <c r="P2852" s="15">
        <v>-17.874029999999966</v>
      </c>
      <c r="Q2852" s="15">
        <v>130.44164999999998</v>
      </c>
      <c r="R2852" s="15">
        <v>64.36160999999997</v>
      </c>
      <c r="S2852" s="15">
        <v>-1186.8976500000001</v>
      </c>
      <c r="T2852" s="15">
        <f t="shared" si="220"/>
        <v>-1725.4073200000003</v>
      </c>
      <c r="U2852" s="15">
        <v>90.951199999999986</v>
      </c>
      <c r="V2852" s="15">
        <v>-91.139380000000017</v>
      </c>
      <c r="W2852" s="15">
        <v>3.4223899999999641</v>
      </c>
      <c r="X2852" s="15">
        <v>-38.025380000000034</v>
      </c>
      <c r="Y2852" s="15">
        <v>46.517310000000002</v>
      </c>
      <c r="Z2852" s="15">
        <v>1.8021099999999528</v>
      </c>
      <c r="AA2852" s="15">
        <v>-23.051709999999993</v>
      </c>
      <c r="AB2852" s="15">
        <v>-45.239170000000023</v>
      </c>
      <c r="AC2852" s="15">
        <v>1222.8165200000003</v>
      </c>
      <c r="AD2852" s="15">
        <v>106.12672999999999</v>
      </c>
      <c r="AE2852" s="15">
        <v>172.23208999999997</v>
      </c>
      <c r="AF2852" s="15">
        <v>-478.02062000000001</v>
      </c>
      <c r="AG2852" s="15">
        <f t="shared" si="221"/>
        <v>968.39209000000005</v>
      </c>
      <c r="AH2852" s="15">
        <v>-50.638559999999998</v>
      </c>
      <c r="AI2852" s="15">
        <v>74.86309999999996</v>
      </c>
      <c r="AJ2852" s="15">
        <v>10.449170000000006</v>
      </c>
      <c r="AK2852" s="15">
        <v>-20.592829999999996</v>
      </c>
      <c r="AL2852" s="15">
        <v>-75.75597999999998</v>
      </c>
      <c r="AM2852" s="15">
        <v>-30.369629999999983</v>
      </c>
      <c r="AN2852" s="15">
        <v>-99.442350000000047</v>
      </c>
      <c r="AO2852" s="15">
        <v>218.9683</v>
      </c>
      <c r="AP2852" s="15">
        <v>-43.045840000000034</v>
      </c>
      <c r="AQ2852" s="15">
        <v>-81.578709999999973</v>
      </c>
      <c r="AR2852" s="15">
        <v>181.23518999999999</v>
      </c>
      <c r="AS2852" s="15">
        <v>-45.372429999999909</v>
      </c>
      <c r="AT2852" s="15">
        <f t="shared" si="222"/>
        <v>38.719430000000031</v>
      </c>
      <c r="AU2852" s="15">
        <v>0</v>
      </c>
      <c r="AV2852" s="15">
        <v>0</v>
      </c>
      <c r="AW2852" s="15">
        <v>0</v>
      </c>
      <c r="AX2852" s="15">
        <v>0</v>
      </c>
      <c r="AY2852" s="15">
        <v>0</v>
      </c>
      <c r="AZ2852" s="15">
        <v>0</v>
      </c>
      <c r="BA2852" s="15">
        <v>0</v>
      </c>
      <c r="BB2852" s="15">
        <v>0</v>
      </c>
      <c r="BC2852" s="15">
        <v>0</v>
      </c>
      <c r="BD2852" s="15">
        <v>0</v>
      </c>
      <c r="BE2852" s="15">
        <v>0</v>
      </c>
      <c r="BF2852" s="15">
        <v>0</v>
      </c>
      <c r="BG2852" s="15">
        <f t="shared" si="223"/>
        <v>0</v>
      </c>
      <c r="BH2852" t="str">
        <f t="shared" si="224"/>
        <v>RGECommon</v>
      </c>
      <c r="BI2852" t="str">
        <f>VLOOKUP(BH2852,[2]Summary!$C$29:$C$56,1,0)</f>
        <v>RGECommon</v>
      </c>
      <c r="BJ2852" s="16">
        <v>44197</v>
      </c>
    </row>
    <row r="2853" spans="1:62" x14ac:dyDescent="0.25">
      <c r="A2853" s="13" t="s">
        <v>5825</v>
      </c>
      <c r="B2853" s="13" t="s">
        <v>5826</v>
      </c>
      <c r="C2853" s="13" t="s">
        <v>5827</v>
      </c>
      <c r="D2853" s="13" t="s">
        <v>599</v>
      </c>
      <c r="E2853" t="s">
        <v>597</v>
      </c>
      <c r="F2853" s="13" t="s">
        <v>588</v>
      </c>
      <c r="H2853" s="15">
        <v>0.15331999999999998</v>
      </c>
      <c r="I2853" s="15">
        <v>0.13848000000000002</v>
      </c>
      <c r="J2853" s="15">
        <v>8.1740000000000007E-2</v>
      </c>
      <c r="K2853" s="15">
        <v>0.12451999999999999</v>
      </c>
      <c r="L2853" s="15">
        <v>-7.3410000000000003E-2</v>
      </c>
      <c r="M2853" s="15">
        <v>0.11244999999999999</v>
      </c>
      <c r="N2853" s="15">
        <v>9.1989999999999988E-2</v>
      </c>
      <c r="O2853" s="15">
        <v>9.1989999999999988E-2</v>
      </c>
      <c r="P2853" s="15">
        <v>0.14460000000000001</v>
      </c>
      <c r="Q2853" s="15">
        <v>9.8300000000000012E-2</v>
      </c>
      <c r="R2853" s="15">
        <v>9.5129999999999992E-2</v>
      </c>
      <c r="S2853" s="15">
        <v>9.8300000000000012E-2</v>
      </c>
      <c r="T2853" s="15">
        <f t="shared" si="220"/>
        <v>1.15741</v>
      </c>
      <c r="U2853" s="15">
        <v>0.10152</v>
      </c>
      <c r="V2853" s="15">
        <v>9.1689999999999994E-2</v>
      </c>
      <c r="W2853" s="15">
        <v>0.31780999999999998</v>
      </c>
      <c r="X2853" s="15">
        <v>0.19800999999999999</v>
      </c>
      <c r="Y2853" s="15">
        <v>0.18317000000000003</v>
      </c>
      <c r="Z2853" s="15">
        <v>0.17724999999999999</v>
      </c>
      <c r="AA2853" s="15">
        <v>0.18317000000000003</v>
      </c>
      <c r="AB2853" s="15">
        <v>0.18317000000000003</v>
      </c>
      <c r="AC2853" s="15">
        <v>0.17724999999999999</v>
      </c>
      <c r="AD2853" s="15">
        <v>0.18317000000000003</v>
      </c>
      <c r="AE2853" s="15">
        <v>0.17724999999999999</v>
      </c>
      <c r="AF2853" s="15">
        <v>0.13199</v>
      </c>
      <c r="AG2853" s="15">
        <f t="shared" si="221"/>
        <v>2.1054499999999998</v>
      </c>
      <c r="AH2853" s="15">
        <v>0.18912000000000001</v>
      </c>
      <c r="AI2853" s="15">
        <v>0.17692000000000002</v>
      </c>
      <c r="AJ2853" s="15">
        <v>8.7919999999999998E-2</v>
      </c>
      <c r="AK2853" s="15">
        <v>0.14965000000000001</v>
      </c>
      <c r="AL2853" s="15">
        <v>0.19006000000000001</v>
      </c>
      <c r="AM2853" s="15">
        <v>0.16824</v>
      </c>
      <c r="AN2853" s="15">
        <v>0.23016</v>
      </c>
      <c r="AO2853" s="15">
        <v>0.17959999999999998</v>
      </c>
      <c r="AP2853" s="15">
        <v>0.17380000000000001</v>
      </c>
      <c r="AQ2853" s="15">
        <v>0.17959999999999998</v>
      </c>
      <c r="AR2853" s="15">
        <v>0.17380000000000001</v>
      </c>
      <c r="AS2853" s="15">
        <v>0.19906000000000001</v>
      </c>
      <c r="AT2853" s="15">
        <f t="shared" si="222"/>
        <v>2.0979299999999999</v>
      </c>
      <c r="AU2853" s="15">
        <v>0.18483999633789064</v>
      </c>
      <c r="AV2853" s="15">
        <v>0.1669499969482422</v>
      </c>
      <c r="AW2853" s="15">
        <v>0.27394000244140626</v>
      </c>
      <c r="AX2853" s="15">
        <v>0.20836000061035156</v>
      </c>
      <c r="AY2853" s="15">
        <v>0.19285000610351563</v>
      </c>
      <c r="AZ2853" s="15">
        <v>0.20233000183105468</v>
      </c>
      <c r="BA2853" s="15">
        <v>0.20907000732421874</v>
      </c>
      <c r="BB2853" s="15">
        <v>0.20907000732421874</v>
      </c>
      <c r="BC2853" s="15">
        <v>0.2182899932861328</v>
      </c>
      <c r="BD2853" s="15">
        <v>0</v>
      </c>
      <c r="BE2853" s="15">
        <v>0</v>
      </c>
      <c r="BF2853" s="15">
        <v>0</v>
      </c>
      <c r="BG2853" s="15">
        <f t="shared" si="223"/>
        <v>1.8657000122070311</v>
      </c>
      <c r="BH2853" t="str">
        <f t="shared" si="224"/>
        <v>NYSEGGen</v>
      </c>
      <c r="BI2853" t="str">
        <f>VLOOKUP(BH2853,[2]Summary!$C$29:$C$56,1,0)</f>
        <v>NYSEGGen</v>
      </c>
      <c r="BJ2853" s="16">
        <v>44470</v>
      </c>
    </row>
    <row r="2854" spans="1:62" x14ac:dyDescent="0.25">
      <c r="A2854" s="13" t="s">
        <v>5828</v>
      </c>
      <c r="B2854" s="13" t="s">
        <v>982</v>
      </c>
      <c r="C2854" s="13" t="s">
        <v>983</v>
      </c>
      <c r="D2854" s="13" t="s">
        <v>596</v>
      </c>
      <c r="E2854" t="s">
        <v>35</v>
      </c>
      <c r="F2854" s="13" t="s">
        <v>22</v>
      </c>
      <c r="H2854" s="15">
        <v>6.4626600000000005</v>
      </c>
      <c r="I2854" s="15">
        <v>0.14093</v>
      </c>
      <c r="J2854" s="15">
        <v>2.2919899999999997</v>
      </c>
      <c r="K2854" s="15">
        <v>2.3058400000000003</v>
      </c>
      <c r="L2854" s="15">
        <v>0.19107999999999997</v>
      </c>
      <c r="M2854" s="15">
        <v>75.99239</v>
      </c>
      <c r="N2854" s="15">
        <v>2.35493</v>
      </c>
      <c r="O2854" s="15">
        <v>57.586609999999993</v>
      </c>
      <c r="P2854" s="15">
        <v>23.992299999999997</v>
      </c>
      <c r="Q2854" s="15">
        <v>-1.1664200000000009</v>
      </c>
      <c r="R2854" s="15">
        <v>1.00363</v>
      </c>
      <c r="S2854" s="15">
        <v>60.706089999999996</v>
      </c>
      <c r="T2854" s="15">
        <f t="shared" si="220"/>
        <v>231.86202999999998</v>
      </c>
      <c r="U2854" s="15">
        <v>11.242319999999999</v>
      </c>
      <c r="V2854" s="15">
        <v>9.0700000000000003E-2</v>
      </c>
      <c r="W2854" s="15">
        <v>0.10007000000000001</v>
      </c>
      <c r="X2854" s="15">
        <v>24.571510000000004</v>
      </c>
      <c r="Y2854" s="15">
        <v>46.258630000000004</v>
      </c>
      <c r="Z2854" s="15">
        <v>14.433870000000002</v>
      </c>
      <c r="AA2854" s="15">
        <v>4.4060600000000001</v>
      </c>
      <c r="AB2854" s="15">
        <v>2.32809</v>
      </c>
      <c r="AC2854" s="15">
        <v>105.17457000000002</v>
      </c>
      <c r="AD2854" s="15">
        <v>150.52265000000003</v>
      </c>
      <c r="AE2854" s="15">
        <v>8.0362400000000012</v>
      </c>
      <c r="AF2854" s="15">
        <v>325.99053000000009</v>
      </c>
      <c r="AG2854" s="15">
        <f t="shared" si="221"/>
        <v>693.15524000000016</v>
      </c>
      <c r="AH2854" s="15">
        <v>3.6389999999999998</v>
      </c>
      <c r="AI2854" s="15">
        <v>7.6020499999999984</v>
      </c>
      <c r="AJ2854" s="15">
        <v>52.771869999999986</v>
      </c>
      <c r="AK2854" s="15">
        <v>23.651430000000001</v>
      </c>
      <c r="AL2854" s="15">
        <v>31.780669999999997</v>
      </c>
      <c r="AM2854" s="15">
        <v>1.1559600000000001</v>
      </c>
      <c r="AN2854" s="15">
        <v>47.472230000000003</v>
      </c>
      <c r="AO2854" s="15">
        <v>25.688279999999995</v>
      </c>
      <c r="AP2854" s="15">
        <v>21.31334</v>
      </c>
      <c r="AQ2854" s="15">
        <v>77.658229999999975</v>
      </c>
      <c r="AR2854" s="15">
        <v>54.290080000000003</v>
      </c>
      <c r="AS2854" s="15">
        <v>12.975130000000002</v>
      </c>
      <c r="AT2854" s="15">
        <f t="shared" si="222"/>
        <v>359.99826999999993</v>
      </c>
      <c r="AU2854" s="15">
        <v>0</v>
      </c>
      <c r="AV2854" s="15">
        <v>0</v>
      </c>
      <c r="AW2854" s="15">
        <v>0</v>
      </c>
      <c r="AX2854" s="15">
        <v>0</v>
      </c>
      <c r="AY2854" s="15">
        <v>4.2374500780105588</v>
      </c>
      <c r="AZ2854" s="15">
        <v>37.370959827423093</v>
      </c>
      <c r="BA2854" s="15">
        <v>92.946621246337884</v>
      </c>
      <c r="BB2854" s="15">
        <v>18.088939918518065</v>
      </c>
      <c r="BC2854" s="15">
        <v>7.7903998260498044</v>
      </c>
      <c r="BD2854" s="15">
        <v>0</v>
      </c>
      <c r="BE2854" s="15">
        <v>0</v>
      </c>
      <c r="BF2854" s="15">
        <v>0</v>
      </c>
      <c r="BG2854" s="15">
        <f t="shared" si="223"/>
        <v>160.4343708963394</v>
      </c>
      <c r="BH2854" t="str">
        <f t="shared" si="224"/>
        <v>RGETRANS</v>
      </c>
      <c r="BI2854" t="str">
        <f>VLOOKUP(BH2854,[2]Summary!$C$29:$C$56,1,0)</f>
        <v>RGETrans</v>
      </c>
      <c r="BJ2854" s="16">
        <v>44470</v>
      </c>
    </row>
    <row r="2855" spans="1:62" x14ac:dyDescent="0.25">
      <c r="A2855" s="13" t="s">
        <v>5829</v>
      </c>
      <c r="B2855" s="13" t="s">
        <v>1583</v>
      </c>
      <c r="C2855" s="13" t="s">
        <v>1584</v>
      </c>
      <c r="D2855" s="13" t="s">
        <v>599</v>
      </c>
      <c r="E2855" t="s">
        <v>35</v>
      </c>
      <c r="F2855" s="13" t="s">
        <v>20</v>
      </c>
      <c r="H2855" s="15">
        <v>420.01569999999998</v>
      </c>
      <c r="I2855" s="15">
        <v>1940.0648900000003</v>
      </c>
      <c r="J2855" s="15">
        <v>2595.9843200000005</v>
      </c>
      <c r="K2855" s="15">
        <v>2970.4559199999994</v>
      </c>
      <c r="L2855" s="15">
        <v>1994.0271099999998</v>
      </c>
      <c r="M2855" s="15">
        <v>-59.90441999999981</v>
      </c>
      <c r="N2855" s="15">
        <v>1942.323900000001</v>
      </c>
      <c r="O2855" s="15">
        <v>1481.4516000000001</v>
      </c>
      <c r="P2855" s="15">
        <v>1589.7140899999999</v>
      </c>
      <c r="Q2855" s="15">
        <v>3142.4309299999991</v>
      </c>
      <c r="R2855" s="15">
        <v>1207.2404299999998</v>
      </c>
      <c r="S2855" s="15">
        <v>1475.8438199999996</v>
      </c>
      <c r="T2855" s="15">
        <f t="shared" si="220"/>
        <v>20699.648290000001</v>
      </c>
      <c r="U2855" s="15">
        <v>684.29685999999992</v>
      </c>
      <c r="V2855" s="15">
        <v>1815.9337899999996</v>
      </c>
      <c r="W2855" s="15">
        <v>1408.3808399999996</v>
      </c>
      <c r="X2855" s="15">
        <v>1816.2757799999999</v>
      </c>
      <c r="Y2855" s="15">
        <v>2126.1492499999995</v>
      </c>
      <c r="Z2855" s="15">
        <v>1491.6869099999997</v>
      </c>
      <c r="AA2855" s="15">
        <v>2192.6755499999995</v>
      </c>
      <c r="AB2855" s="15">
        <v>2567.1523299999999</v>
      </c>
      <c r="AC2855" s="15">
        <v>3492.8257100000023</v>
      </c>
      <c r="AD2855" s="15">
        <v>3116.5275000000006</v>
      </c>
      <c r="AE2855" s="15">
        <v>12317.279519999996</v>
      </c>
      <c r="AF2855" s="15">
        <v>6984.9688100000003</v>
      </c>
      <c r="AG2855" s="15">
        <f t="shared" si="221"/>
        <v>40014.152849999991</v>
      </c>
      <c r="AH2855" s="15">
        <v>3854.7428199999981</v>
      </c>
      <c r="AI2855" s="15">
        <v>3648.7281500000022</v>
      </c>
      <c r="AJ2855" s="15">
        <v>2603.458160000001</v>
      </c>
      <c r="AK2855" s="15">
        <v>2851.3396099999995</v>
      </c>
      <c r="AL2855" s="15">
        <v>3454.0847900000003</v>
      </c>
      <c r="AM2855" s="15">
        <v>2430.4002299999988</v>
      </c>
      <c r="AN2855" s="15">
        <v>2949.3880700000018</v>
      </c>
      <c r="AO2855" s="15">
        <v>4354.852170000001</v>
      </c>
      <c r="AP2855" s="15">
        <v>8592.3524700000016</v>
      </c>
      <c r="AQ2855" s="15">
        <v>5554.2669199999991</v>
      </c>
      <c r="AR2855" s="15">
        <v>7526.0495099999989</v>
      </c>
      <c r="AS2855" s="15">
        <v>7020.2348199999951</v>
      </c>
      <c r="AT2855" s="15">
        <f t="shared" si="222"/>
        <v>54839.897720000001</v>
      </c>
      <c r="AU2855" s="15">
        <v>7695.4638828124998</v>
      </c>
      <c r="AV2855" s="15">
        <v>3580.4722968750002</v>
      </c>
      <c r="AW2855" s="15">
        <v>5936.2243984375</v>
      </c>
      <c r="AX2855" s="15">
        <v>6749.6583193359374</v>
      </c>
      <c r="AY2855" s="15">
        <v>5140.9511210937499</v>
      </c>
      <c r="AZ2855" s="15">
        <v>6911.3493749999998</v>
      </c>
      <c r="BA2855" s="15">
        <v>5629.66915625</v>
      </c>
      <c r="BB2855" s="15">
        <v>5258.5653789062499</v>
      </c>
      <c r="BC2855" s="15">
        <v>4936.4982128906249</v>
      </c>
      <c r="BD2855" s="15">
        <v>0</v>
      </c>
      <c r="BE2855" s="15">
        <v>0</v>
      </c>
      <c r="BF2855" s="15">
        <v>0</v>
      </c>
      <c r="BG2855" s="15">
        <f t="shared" si="223"/>
        <v>51838.852141601557</v>
      </c>
      <c r="BH2855" t="str">
        <f t="shared" si="224"/>
        <v>NYSEGTRANS</v>
      </c>
      <c r="BI2855" t="str">
        <f>VLOOKUP(BH2855,[2]Summary!$C$29:$C$56,1,0)</f>
        <v>NYSEGTrans</v>
      </c>
      <c r="BJ2855" s="16">
        <v>44470</v>
      </c>
    </row>
    <row r="2856" spans="1:62" x14ac:dyDescent="0.25">
      <c r="A2856" s="13" t="s">
        <v>5830</v>
      </c>
      <c r="B2856" s="13" t="s">
        <v>3126</v>
      </c>
      <c r="C2856" s="13" t="s">
        <v>3127</v>
      </c>
      <c r="D2856" s="13" t="s">
        <v>596</v>
      </c>
      <c r="E2856" t="s">
        <v>35</v>
      </c>
      <c r="F2856" s="13" t="s">
        <v>20</v>
      </c>
      <c r="H2856" s="15">
        <v>18.121099999999995</v>
      </c>
      <c r="I2856" s="15">
        <v>92.601980000000026</v>
      </c>
      <c r="J2856" s="15">
        <v>169.76937999999998</v>
      </c>
      <c r="K2856" s="15">
        <v>339.27424000000013</v>
      </c>
      <c r="L2856" s="15">
        <v>94.80341</v>
      </c>
      <c r="M2856" s="15">
        <v>102.51570000000002</v>
      </c>
      <c r="N2856" s="15">
        <v>132.79284999999999</v>
      </c>
      <c r="O2856" s="15">
        <v>95.897680000000008</v>
      </c>
      <c r="P2856" s="15">
        <v>524.3655500000001</v>
      </c>
      <c r="Q2856" s="15">
        <v>127.68114</v>
      </c>
      <c r="R2856" s="15">
        <v>118.41676</v>
      </c>
      <c r="S2856" s="15">
        <v>39.167049999999932</v>
      </c>
      <c r="T2856" s="15">
        <f t="shared" si="220"/>
        <v>1855.4068400000003</v>
      </c>
      <c r="U2856" s="15">
        <v>231.00532000000001</v>
      </c>
      <c r="V2856" s="15">
        <v>158.08315999999996</v>
      </c>
      <c r="W2856" s="15">
        <v>231.88209999999995</v>
      </c>
      <c r="X2856" s="15">
        <v>241.21298000000004</v>
      </c>
      <c r="Y2856" s="15">
        <v>613.84979999999985</v>
      </c>
      <c r="Z2856" s="15">
        <v>391.5550300000001</v>
      </c>
      <c r="AA2856" s="15">
        <v>259.69784000000004</v>
      </c>
      <c r="AB2856" s="15">
        <v>433.78477999999984</v>
      </c>
      <c r="AC2856" s="15">
        <v>687.15405999999996</v>
      </c>
      <c r="AD2856" s="15">
        <v>568.11884000000009</v>
      </c>
      <c r="AE2856" s="15">
        <v>369.35078000000004</v>
      </c>
      <c r="AF2856" s="15">
        <v>563.15195999999992</v>
      </c>
      <c r="AG2856" s="15">
        <f t="shared" si="221"/>
        <v>4748.8466499999995</v>
      </c>
      <c r="AH2856" s="15">
        <v>397.92293999999993</v>
      </c>
      <c r="AI2856" s="15">
        <v>490.16558000000009</v>
      </c>
      <c r="AJ2856" s="15">
        <v>389.06082999999978</v>
      </c>
      <c r="AK2856" s="15">
        <v>978.60814999999991</v>
      </c>
      <c r="AL2856" s="15">
        <v>597.64271999999994</v>
      </c>
      <c r="AM2856" s="15">
        <v>658.63042999999959</v>
      </c>
      <c r="AN2856" s="15">
        <v>667.96796999999992</v>
      </c>
      <c r="AO2856" s="15">
        <v>1036.6087500000003</v>
      </c>
      <c r="AP2856" s="15">
        <v>605.34435999999982</v>
      </c>
      <c r="AQ2856" s="15">
        <v>420.55407000000002</v>
      </c>
      <c r="AR2856" s="15">
        <v>484.13003999999995</v>
      </c>
      <c r="AS2856" s="15">
        <v>869.33339000000012</v>
      </c>
      <c r="AT2856" s="15">
        <f t="shared" si="222"/>
        <v>7595.9692299999997</v>
      </c>
      <c r="AU2856" s="15">
        <v>405.51164453125</v>
      </c>
      <c r="AV2856" s="15">
        <v>330.30742187499999</v>
      </c>
      <c r="AW2856" s="15">
        <v>741.82791015625003</v>
      </c>
      <c r="AX2856" s="15">
        <v>931.03432421875004</v>
      </c>
      <c r="AY2856" s="15">
        <v>550.75001367187497</v>
      </c>
      <c r="AZ2856" s="15">
        <v>508.14040820312499</v>
      </c>
      <c r="BA2856" s="15">
        <v>518.08141406250002</v>
      </c>
      <c r="BB2856" s="15">
        <v>364.44081933593748</v>
      </c>
      <c r="BC2856" s="15">
        <v>419.35387817382815</v>
      </c>
      <c r="BD2856" s="15">
        <v>0</v>
      </c>
      <c r="BE2856" s="15">
        <v>0</v>
      </c>
      <c r="BF2856" s="15">
        <v>0</v>
      </c>
      <c r="BG2856" s="15">
        <f t="shared" si="223"/>
        <v>4769.4478342285156</v>
      </c>
      <c r="BH2856" t="str">
        <f t="shared" si="224"/>
        <v>RGETRANS</v>
      </c>
      <c r="BI2856" t="str">
        <f>VLOOKUP(BH2856,[2]Summary!$C$29:$C$56,1,0)</f>
        <v>RGETrans</v>
      </c>
      <c r="BJ2856" s="16">
        <v>44470</v>
      </c>
    </row>
    <row r="2857" spans="1:62" x14ac:dyDescent="0.25">
      <c r="A2857" s="13" t="s">
        <v>5831</v>
      </c>
      <c r="B2857" s="13" t="s">
        <v>5663</v>
      </c>
      <c r="C2857" s="13" t="s">
        <v>5664</v>
      </c>
      <c r="D2857" s="13" t="s">
        <v>596</v>
      </c>
      <c r="E2857" t="s">
        <v>597</v>
      </c>
      <c r="F2857" s="13" t="s">
        <v>588</v>
      </c>
      <c r="H2857" s="15">
        <v>0.5641799999999999</v>
      </c>
      <c r="I2857" s="15">
        <v>0.27264999999999995</v>
      </c>
      <c r="J2857" s="15">
        <v>4.0362099999999996</v>
      </c>
      <c r="K2857" s="15">
        <v>1.5467500000000001</v>
      </c>
      <c r="L2857" s="15">
        <v>3.9771199999999998</v>
      </c>
      <c r="M2857" s="15">
        <v>2.7438299999999995</v>
      </c>
      <c r="N2857" s="15">
        <v>1.14289</v>
      </c>
      <c r="O2857" s="15">
        <v>8.0822500000000002</v>
      </c>
      <c r="P2857" s="15">
        <v>55.445399999999992</v>
      </c>
      <c r="Q2857" s="15">
        <v>39.642820000000007</v>
      </c>
      <c r="R2857" s="15">
        <v>28.394900000000003</v>
      </c>
      <c r="S2857" s="15">
        <v>63.2592</v>
      </c>
      <c r="T2857" s="15">
        <f t="shared" si="220"/>
        <v>209.10819999999998</v>
      </c>
      <c r="U2857" s="15">
        <v>35.236369999999994</v>
      </c>
      <c r="V2857" s="15">
        <v>25.413079999999987</v>
      </c>
      <c r="W2857" s="15">
        <v>51.594580000000008</v>
      </c>
      <c r="X2857" s="15">
        <v>29.187149999999992</v>
      </c>
      <c r="Y2857" s="15">
        <v>9.2522400000000005</v>
      </c>
      <c r="Z2857" s="15">
        <v>37.165199999999992</v>
      </c>
      <c r="AA2857" s="15">
        <v>153.48594999999997</v>
      </c>
      <c r="AB2857" s="15">
        <v>229.97547000000003</v>
      </c>
      <c r="AC2857" s="15">
        <v>244.31252000000006</v>
      </c>
      <c r="AD2857" s="15">
        <v>368.59714999999994</v>
      </c>
      <c r="AE2857" s="15">
        <v>409.29156</v>
      </c>
      <c r="AF2857" s="15">
        <v>343.64032999999995</v>
      </c>
      <c r="AG2857" s="15">
        <f t="shared" si="221"/>
        <v>1937.1515999999999</v>
      </c>
      <c r="AH2857" s="15">
        <v>62.719169999999991</v>
      </c>
      <c r="AI2857" s="15">
        <v>263.90584999999999</v>
      </c>
      <c r="AJ2857" s="15">
        <v>-103.47643999999998</v>
      </c>
      <c r="AK2857" s="15">
        <v>42.863539999999993</v>
      </c>
      <c r="AL2857" s="15">
        <v>34.500549999999997</v>
      </c>
      <c r="AM2857" s="15">
        <v>274.88114000000002</v>
      </c>
      <c r="AN2857" s="15">
        <v>69.675590000000014</v>
      </c>
      <c r="AO2857" s="15">
        <v>32.442900000000002</v>
      </c>
      <c r="AP2857" s="15">
        <v>642.34605999999997</v>
      </c>
      <c r="AQ2857" s="15">
        <v>32.397539999999999</v>
      </c>
      <c r="AR2857" s="15">
        <v>28.937899999999996</v>
      </c>
      <c r="AS2857" s="15">
        <v>57.62606999999997</v>
      </c>
      <c r="AT2857" s="15">
        <f t="shared" si="222"/>
        <v>1438.81987</v>
      </c>
      <c r="AU2857" s="15">
        <v>23.688400001525878</v>
      </c>
      <c r="AV2857" s="15">
        <v>51.012300415039064</v>
      </c>
      <c r="AW2857" s="15">
        <v>27.826529685974123</v>
      </c>
      <c r="AX2857" s="15">
        <v>54.489100952148441</v>
      </c>
      <c r="AY2857" s="15">
        <v>37.691440917968748</v>
      </c>
      <c r="AZ2857" s="15">
        <v>23.716749519348145</v>
      </c>
      <c r="BA2857" s="15">
        <v>0.82969001007080079</v>
      </c>
      <c r="BB2857" s="15">
        <v>-0.7899199829101563</v>
      </c>
      <c r="BC2857" s="15">
        <v>-3.8277099914550781</v>
      </c>
      <c r="BD2857" s="15">
        <v>0</v>
      </c>
      <c r="BE2857" s="15">
        <v>0</v>
      </c>
      <c r="BF2857" s="15">
        <v>0</v>
      </c>
      <c r="BG2857" s="15">
        <f t="shared" si="223"/>
        <v>214.63658152770998</v>
      </c>
      <c r="BH2857" t="str">
        <f t="shared" si="224"/>
        <v>RGEGen</v>
      </c>
      <c r="BI2857" t="str">
        <f>VLOOKUP(BH2857,[2]Summary!$C$29:$C$56,1,0)</f>
        <v>RGEGen</v>
      </c>
      <c r="BJ2857" s="16">
        <v>44470</v>
      </c>
    </row>
    <row r="2858" spans="1:62" x14ac:dyDescent="0.25">
      <c r="A2858" s="13" t="s">
        <v>5832</v>
      </c>
      <c r="B2858" s="13" t="s">
        <v>5833</v>
      </c>
      <c r="C2858" s="13" t="s">
        <v>5834</v>
      </c>
      <c r="D2858" s="13" t="s">
        <v>596</v>
      </c>
      <c r="E2858" t="s">
        <v>35</v>
      </c>
      <c r="F2858" s="13" t="s">
        <v>20</v>
      </c>
      <c r="H2858" s="15">
        <v>0.95291999999999999</v>
      </c>
      <c r="I2858" s="15">
        <v>9.8315500000000018</v>
      </c>
      <c r="J2858" s="15">
        <v>14.153700000000002</v>
      </c>
      <c r="K2858" s="15">
        <v>8.8067000000000011</v>
      </c>
      <c r="L2858" s="15">
        <v>9.2470200000000009</v>
      </c>
      <c r="M2858" s="15">
        <v>29.347410000000004</v>
      </c>
      <c r="N2858" s="15">
        <v>10.864870000000002</v>
      </c>
      <c r="O2858" s="15">
        <v>29.397929999999999</v>
      </c>
      <c r="P2858" s="15">
        <v>24.061060000000001</v>
      </c>
      <c r="Q2858" s="15">
        <v>19.996310000000005</v>
      </c>
      <c r="R2858" s="15">
        <v>66.900059999999996</v>
      </c>
      <c r="S2858" s="15">
        <v>112.44447000000001</v>
      </c>
      <c r="T2858" s="15">
        <f t="shared" si="220"/>
        <v>336.00400000000002</v>
      </c>
      <c r="U2858" s="15">
        <v>45.225470000000001</v>
      </c>
      <c r="V2858" s="15">
        <v>15.195880000000001</v>
      </c>
      <c r="W2858" s="15">
        <v>35.670850000000002</v>
      </c>
      <c r="X2858" s="15">
        <v>34.012659999999997</v>
      </c>
      <c r="Y2858" s="15">
        <v>21.95168</v>
      </c>
      <c r="Z2858" s="15">
        <v>13.385739999999998</v>
      </c>
      <c r="AA2858" s="15">
        <v>17.981479999999998</v>
      </c>
      <c r="AB2858" s="15">
        <v>21.451529999999998</v>
      </c>
      <c r="AC2858" s="15">
        <v>10.992280000000003</v>
      </c>
      <c r="AD2858" s="15">
        <v>15.601529999999997</v>
      </c>
      <c r="AE2858" s="15">
        <v>23.3294</v>
      </c>
      <c r="AF2858" s="15">
        <v>13.101019999999998</v>
      </c>
      <c r="AG2858" s="15">
        <f t="shared" si="221"/>
        <v>267.89952</v>
      </c>
      <c r="AH2858" s="15">
        <v>8.8542900000000024</v>
      </c>
      <c r="AI2858" s="15">
        <v>14.474549999999999</v>
      </c>
      <c r="AJ2858" s="15">
        <v>9.4672600000000013</v>
      </c>
      <c r="AK2858" s="15">
        <v>13.077530000000003</v>
      </c>
      <c r="AL2858" s="15">
        <v>9.5968800000000005</v>
      </c>
      <c r="AM2858" s="15">
        <v>10.221440000000001</v>
      </c>
      <c r="AN2858" s="15">
        <v>9.6984500000000011</v>
      </c>
      <c r="AO2858" s="15">
        <v>21.73479</v>
      </c>
      <c r="AP2858" s="15">
        <v>32.152810000000009</v>
      </c>
      <c r="AQ2858" s="15">
        <v>27.497970000000002</v>
      </c>
      <c r="AR2858" s="15">
        <v>24.872109999999999</v>
      </c>
      <c r="AS2858" s="15">
        <v>42.786739999999995</v>
      </c>
      <c r="AT2858" s="15">
        <f t="shared" si="222"/>
        <v>224.43482</v>
      </c>
      <c r="AU2858" s="15">
        <v>17.814210021972656</v>
      </c>
      <c r="AV2858" s="15">
        <v>45.254159301757809</v>
      </c>
      <c r="AW2858" s="15">
        <v>89.209511474609371</v>
      </c>
      <c r="AX2858" s="15">
        <v>37.989760009765625</v>
      </c>
      <c r="AY2858" s="15">
        <v>96.548747558593746</v>
      </c>
      <c r="AZ2858" s="15">
        <v>7.2065799560546875</v>
      </c>
      <c r="BA2858" s="15">
        <v>15.140630126953125</v>
      </c>
      <c r="BB2858" s="15">
        <v>12.713879882812501</v>
      </c>
      <c r="BC2858" s="15">
        <v>20.382189979553221</v>
      </c>
      <c r="BD2858" s="15">
        <v>11.887250137329101</v>
      </c>
      <c r="BE2858" s="15">
        <v>13.664279815673828</v>
      </c>
      <c r="BF2858" s="15">
        <v>235.4918955078125</v>
      </c>
      <c r="BG2858" s="15">
        <f t="shared" si="223"/>
        <v>603.30309377288813</v>
      </c>
      <c r="BH2858" t="str">
        <f t="shared" si="224"/>
        <v>RGETRANS</v>
      </c>
      <c r="BI2858" t="str">
        <f>VLOOKUP(BH2858,[2]Summary!$C$29:$C$56,1,0)</f>
        <v>RGETrans</v>
      </c>
      <c r="BJ2858" s="16">
        <v>44562</v>
      </c>
    </row>
    <row r="2859" spans="1:62" x14ac:dyDescent="0.25">
      <c r="A2859" s="13" t="s">
        <v>5835</v>
      </c>
      <c r="B2859" s="13" t="s">
        <v>5836</v>
      </c>
      <c r="C2859" s="13" t="s">
        <v>5837</v>
      </c>
      <c r="D2859" s="13" t="s">
        <v>595</v>
      </c>
      <c r="E2859" t="s">
        <v>35</v>
      </c>
      <c r="F2859" s="13" t="s">
        <v>20</v>
      </c>
      <c r="H2859" s="15">
        <v>4.5570099999999991</v>
      </c>
      <c r="I2859" s="15">
        <v>220.53767999999999</v>
      </c>
      <c r="J2859" s="15">
        <v>43.911109999999994</v>
      </c>
      <c r="K2859" s="15">
        <v>118.79440999999998</v>
      </c>
      <c r="L2859" s="15">
        <v>84.171469999999985</v>
      </c>
      <c r="M2859" s="15">
        <v>377.02807999999999</v>
      </c>
      <c r="N2859" s="15">
        <v>89.369820000000004</v>
      </c>
      <c r="O2859" s="15">
        <v>66.182190000000006</v>
      </c>
      <c r="P2859" s="15">
        <v>45.619109999999992</v>
      </c>
      <c r="Q2859" s="15">
        <v>108.03597000000001</v>
      </c>
      <c r="R2859" s="15">
        <v>38.122</v>
      </c>
      <c r="S2859" s="15">
        <v>169.65312</v>
      </c>
      <c r="T2859" s="15">
        <f t="shared" si="220"/>
        <v>1365.9819699999998</v>
      </c>
      <c r="U2859" s="15">
        <v>15.246640000000001</v>
      </c>
      <c r="V2859" s="15">
        <v>97.852759999999989</v>
      </c>
      <c r="W2859" s="15">
        <v>207.94498000000002</v>
      </c>
      <c r="X2859" s="15">
        <v>16.07818</v>
      </c>
      <c r="Y2859" s="15">
        <v>14.69459</v>
      </c>
      <c r="Z2859" s="15">
        <v>11.426219999999999</v>
      </c>
      <c r="AA2859" s="15">
        <v>20.15399</v>
      </c>
      <c r="AB2859" s="15">
        <v>11.88199</v>
      </c>
      <c r="AC2859" s="15">
        <v>37.97843000000001</v>
      </c>
      <c r="AD2859" s="15">
        <v>20.738310000000002</v>
      </c>
      <c r="AE2859" s="15">
        <v>12.06709</v>
      </c>
      <c r="AF2859" s="15">
        <v>-3.1692199999999979</v>
      </c>
      <c r="AG2859" s="15">
        <f t="shared" si="221"/>
        <v>462.89395999999999</v>
      </c>
      <c r="AH2859" s="15">
        <v>13.37884</v>
      </c>
      <c r="AI2859" s="15">
        <v>12.51568</v>
      </c>
      <c r="AJ2859" s="15">
        <v>12.623149999999999</v>
      </c>
      <c r="AK2859" s="15">
        <v>12.69815</v>
      </c>
      <c r="AL2859" s="15">
        <v>9.8002199999999995</v>
      </c>
      <c r="AM2859" s="15">
        <v>13.180960000000001</v>
      </c>
      <c r="AN2859" s="15">
        <v>21.049229999999998</v>
      </c>
      <c r="AO2859" s="15">
        <v>13.9122</v>
      </c>
      <c r="AP2859" s="15">
        <v>6.9244000000000003</v>
      </c>
      <c r="AQ2859" s="15">
        <v>13.16887</v>
      </c>
      <c r="AR2859" s="15">
        <v>12.744059999999999</v>
      </c>
      <c r="AS2859" s="15">
        <v>11.04832</v>
      </c>
      <c r="AT2859" s="15">
        <f t="shared" si="222"/>
        <v>153.04407999999998</v>
      </c>
      <c r="AU2859" s="15">
        <v>12.6478896484375</v>
      </c>
      <c r="AV2859" s="15">
        <v>11.4238896484375</v>
      </c>
      <c r="AW2859" s="15">
        <v>18.802400390624999</v>
      </c>
      <c r="AX2859" s="15">
        <v>14.2913798828125</v>
      </c>
      <c r="AY2859" s="15">
        <v>8.4312998046874998</v>
      </c>
      <c r="AZ2859" s="15">
        <v>13.03248046875</v>
      </c>
      <c r="BA2859" s="15">
        <v>13.46691015625</v>
      </c>
      <c r="BB2859" s="15">
        <v>13.46691015625</v>
      </c>
      <c r="BC2859" s="15">
        <v>10.7276103515625</v>
      </c>
      <c r="BD2859" s="15">
        <v>0</v>
      </c>
      <c r="BE2859" s="15">
        <v>0</v>
      </c>
      <c r="BF2859" s="15">
        <v>0</v>
      </c>
      <c r="BG2859" s="15">
        <f t="shared" si="223"/>
        <v>116.2907705078125</v>
      </c>
      <c r="BH2859" t="str">
        <f t="shared" si="224"/>
        <v>CMPTRANS</v>
      </c>
      <c r="BI2859" t="str">
        <f>VLOOKUP(BH2859,[2]Summary!$C$29:$C$56,1,0)</f>
        <v>CMPTrans</v>
      </c>
      <c r="BJ2859" s="16">
        <v>44470</v>
      </c>
    </row>
    <row r="2860" spans="1:62" x14ac:dyDescent="0.25">
      <c r="A2860" s="13" t="s">
        <v>5838</v>
      </c>
      <c r="B2860" s="13" t="s">
        <v>5839</v>
      </c>
      <c r="C2860" s="13" t="s">
        <v>5840</v>
      </c>
      <c r="D2860" s="13" t="s">
        <v>595</v>
      </c>
      <c r="E2860" t="s">
        <v>19</v>
      </c>
      <c r="F2860" s="13" t="s">
        <v>20</v>
      </c>
      <c r="H2860" s="15">
        <v>0.97040999999999999</v>
      </c>
      <c r="I2860" s="15">
        <v>2.5314099999999997</v>
      </c>
      <c r="J2860" s="15">
        <v>3.1909999999999998</v>
      </c>
      <c r="K2860" s="15">
        <v>4.2715300000000003</v>
      </c>
      <c r="L2860" s="15">
        <v>3.33792</v>
      </c>
      <c r="M2860" s="15">
        <v>3.4003100000000002</v>
      </c>
      <c r="N2860" s="15">
        <v>1.9717500000000003</v>
      </c>
      <c r="O2860" s="15">
        <v>1.9630900000000002</v>
      </c>
      <c r="P2860" s="15">
        <v>1.7502899999999999</v>
      </c>
      <c r="Q2860" s="15">
        <v>3.0140199999999999</v>
      </c>
      <c r="R2860" s="15">
        <v>2.7713899999999998</v>
      </c>
      <c r="S2860" s="15">
        <v>4.50943</v>
      </c>
      <c r="T2860" s="15">
        <f t="shared" si="220"/>
        <v>33.682549999999999</v>
      </c>
      <c r="U2860" s="15">
        <v>11.686960000000001</v>
      </c>
      <c r="V2860" s="15">
        <v>6.7184200000000001</v>
      </c>
      <c r="W2860" s="15">
        <v>47.158269999999995</v>
      </c>
      <c r="X2860" s="15">
        <v>30.01258</v>
      </c>
      <c r="Y2860" s="15">
        <v>64.139430000000004</v>
      </c>
      <c r="Z2860" s="15">
        <v>10.719349999999999</v>
      </c>
      <c r="AA2860" s="15">
        <v>38.626959999999997</v>
      </c>
      <c r="AB2860" s="15">
        <v>9.5405899999999999</v>
      </c>
      <c r="AC2860" s="15">
        <v>22.911140000000003</v>
      </c>
      <c r="AD2860" s="15">
        <v>200.01491000000001</v>
      </c>
      <c r="AE2860" s="15">
        <v>46.50855</v>
      </c>
      <c r="AF2860" s="15">
        <v>374.11765000000003</v>
      </c>
      <c r="AG2860" s="15">
        <f t="shared" si="221"/>
        <v>862.15481000000011</v>
      </c>
      <c r="AH2860" s="15">
        <v>111.67475999999999</v>
      </c>
      <c r="AI2860" s="15">
        <v>88.607010000000002</v>
      </c>
      <c r="AJ2860" s="15">
        <v>256.40776</v>
      </c>
      <c r="AK2860" s="15">
        <v>166.19216</v>
      </c>
      <c r="AL2860" s="15">
        <v>491.77046000000007</v>
      </c>
      <c r="AM2860" s="15">
        <v>491.49236999999999</v>
      </c>
      <c r="AN2860" s="15">
        <v>447.24851000000001</v>
      </c>
      <c r="AO2860" s="15">
        <v>569.41998999999998</v>
      </c>
      <c r="AP2860" s="15">
        <v>258.78064000000001</v>
      </c>
      <c r="AQ2860" s="15">
        <v>471.80249999999995</v>
      </c>
      <c r="AR2860" s="15">
        <v>237.22056000000001</v>
      </c>
      <c r="AS2860" s="15">
        <v>353.88655000000006</v>
      </c>
      <c r="AT2860" s="15">
        <f t="shared" si="222"/>
        <v>3944.5032699999997</v>
      </c>
      <c r="AU2860" s="15">
        <v>294.72379028320313</v>
      </c>
      <c r="AV2860" s="15">
        <v>45.417100479125978</v>
      </c>
      <c r="AW2860" s="15">
        <v>331.87451025390624</v>
      </c>
      <c r="AX2860" s="15">
        <v>265.46809765624999</v>
      </c>
      <c r="AY2860" s="15">
        <v>77.298359863281249</v>
      </c>
      <c r="AZ2860" s="15">
        <v>99.047441650390624</v>
      </c>
      <c r="BA2860" s="15">
        <v>98.542040893554685</v>
      </c>
      <c r="BB2860" s="15">
        <v>73.959481399536131</v>
      </c>
      <c r="BC2860" s="15">
        <v>84.806319763183595</v>
      </c>
      <c r="BD2860" s="15">
        <v>66.301768798828121</v>
      </c>
      <c r="BE2860" s="15">
        <v>58.191531494140627</v>
      </c>
      <c r="BF2860" s="15">
        <v>334.32715112304686</v>
      </c>
      <c r="BG2860" s="15">
        <f t="shared" si="223"/>
        <v>1829.9575936584472</v>
      </c>
      <c r="BH2860" t="str">
        <f t="shared" si="224"/>
        <v>CMPDIST</v>
      </c>
      <c r="BI2860" t="str">
        <f>VLOOKUP(BH2860,[2]Summary!$C$29:$C$56,1,0)</f>
        <v>CMPDist</v>
      </c>
      <c r="BJ2860" s="16">
        <v>44562</v>
      </c>
    </row>
    <row r="2861" spans="1:62" x14ac:dyDescent="0.25">
      <c r="A2861" s="13" t="s">
        <v>5841</v>
      </c>
      <c r="B2861" s="13" t="s">
        <v>5842</v>
      </c>
      <c r="C2861" s="13" t="s">
        <v>5843</v>
      </c>
      <c r="D2861" s="13" t="s">
        <v>595</v>
      </c>
      <c r="E2861" t="s">
        <v>19</v>
      </c>
      <c r="F2861" s="13" t="s">
        <v>20</v>
      </c>
      <c r="H2861" s="15">
        <v>2.1697899999999999</v>
      </c>
      <c r="I2861" s="15">
        <v>4.2982299999999993</v>
      </c>
      <c r="J2861" s="15">
        <v>-2.5859200000000002</v>
      </c>
      <c r="K2861" s="15">
        <v>7.0997199999999996</v>
      </c>
      <c r="L2861" s="15">
        <v>2.4097300000000001</v>
      </c>
      <c r="M2861" s="15">
        <v>5.5629099999999996</v>
      </c>
      <c r="N2861" s="15">
        <v>9.3342899999999993</v>
      </c>
      <c r="O2861" s="15">
        <v>0.44823000000000002</v>
      </c>
      <c r="P2861" s="15">
        <v>1.09433</v>
      </c>
      <c r="Q2861" s="15">
        <v>3.7325899999999996</v>
      </c>
      <c r="R2861" s="15">
        <v>2.6721099999999995</v>
      </c>
      <c r="S2861" s="15">
        <v>18.64836</v>
      </c>
      <c r="T2861" s="15">
        <f t="shared" si="220"/>
        <v>54.88436999999999</v>
      </c>
      <c r="U2861" s="15">
        <v>4.8022199999999993</v>
      </c>
      <c r="V2861" s="15">
        <v>15.6525</v>
      </c>
      <c r="W2861" s="15">
        <v>23.558450000000001</v>
      </c>
      <c r="X2861" s="15">
        <v>10.555949999999999</v>
      </c>
      <c r="Y2861" s="15">
        <v>29.384399999999999</v>
      </c>
      <c r="Z2861" s="15">
        <v>20.915140000000001</v>
      </c>
      <c r="AA2861" s="15">
        <v>49.160080000000001</v>
      </c>
      <c r="AB2861" s="15">
        <v>34.479130000000005</v>
      </c>
      <c r="AC2861" s="15">
        <v>27.478659999999998</v>
      </c>
      <c r="AD2861" s="15">
        <v>88.340720000000019</v>
      </c>
      <c r="AE2861" s="15">
        <v>36.07246</v>
      </c>
      <c r="AF2861" s="15">
        <v>523.57309999999995</v>
      </c>
      <c r="AG2861" s="15">
        <f t="shared" si="221"/>
        <v>863.97280999999998</v>
      </c>
      <c r="AH2861" s="15">
        <v>37.413820000000001</v>
      </c>
      <c r="AI2861" s="15">
        <v>132.04334</v>
      </c>
      <c r="AJ2861" s="15">
        <v>63.001589999999986</v>
      </c>
      <c r="AK2861" s="15">
        <v>1510.3546499999998</v>
      </c>
      <c r="AL2861" s="15">
        <v>308.76159000000001</v>
      </c>
      <c r="AM2861" s="15">
        <v>101.55044999999998</v>
      </c>
      <c r="AN2861" s="15">
        <v>41.613400000000006</v>
      </c>
      <c r="AO2861" s="15">
        <v>839.55505999999991</v>
      </c>
      <c r="AP2861" s="15">
        <v>135.73345</v>
      </c>
      <c r="AQ2861" s="15">
        <v>190.23828999999998</v>
      </c>
      <c r="AR2861" s="15">
        <v>255.19689000000002</v>
      </c>
      <c r="AS2861" s="15">
        <v>522.71925999999996</v>
      </c>
      <c r="AT2861" s="15">
        <f t="shared" si="222"/>
        <v>4138.1817899999996</v>
      </c>
      <c r="AU2861" s="15">
        <v>160.7271494140625</v>
      </c>
      <c r="AV2861" s="15">
        <v>381.03126820373535</v>
      </c>
      <c r="AW2861" s="15">
        <v>33.360480636596677</v>
      </c>
      <c r="AX2861" s="15">
        <v>33.888910400390628</v>
      </c>
      <c r="AY2861" s="15">
        <v>73.176890991210939</v>
      </c>
      <c r="AZ2861" s="15">
        <v>61.887409423828124</v>
      </c>
      <c r="BA2861" s="15">
        <v>122.8056005859375</v>
      </c>
      <c r="BB2861" s="15">
        <v>75.523199707031253</v>
      </c>
      <c r="BC2861" s="15">
        <v>4.5640297851562499</v>
      </c>
      <c r="BD2861" s="15">
        <v>43.322209960937499</v>
      </c>
      <c r="BE2861" s="15">
        <v>114.65979150390625</v>
      </c>
      <c r="BF2861" s="15">
        <v>159.97696923828124</v>
      </c>
      <c r="BG2861" s="15">
        <f t="shared" si="223"/>
        <v>1264.9239098510741</v>
      </c>
      <c r="BH2861" t="str">
        <f t="shared" si="224"/>
        <v>CMPDIST</v>
      </c>
      <c r="BI2861" t="str">
        <f>VLOOKUP(BH2861,[2]Summary!$C$29:$C$56,1,0)</f>
        <v>CMPDist</v>
      </c>
      <c r="BJ2861" s="16">
        <v>44562</v>
      </c>
    </row>
    <row r="2862" spans="1:62" x14ac:dyDescent="0.25">
      <c r="A2862" s="13" t="s">
        <v>5844</v>
      </c>
      <c r="B2862" s="13" t="s">
        <v>5845</v>
      </c>
      <c r="C2862" s="13" t="s">
        <v>5846</v>
      </c>
      <c r="D2862" s="13" t="s">
        <v>596</v>
      </c>
      <c r="E2862" s="13" t="s">
        <v>475</v>
      </c>
      <c r="F2862" s="13" t="s">
        <v>426</v>
      </c>
      <c r="H2862" s="15">
        <v>2.6079999999999999E-2</v>
      </c>
      <c r="I2862" s="15">
        <v>2.3550000000000001E-2</v>
      </c>
      <c r="J2862" s="15">
        <v>3.141E-2</v>
      </c>
      <c r="K2862" s="15">
        <v>9.2310099999999977</v>
      </c>
      <c r="L2862" s="15">
        <v>-0.60084999999999988</v>
      </c>
      <c r="M2862" s="15">
        <v>3.1851600000000002</v>
      </c>
      <c r="N2862" s="15">
        <v>0.10367</v>
      </c>
      <c r="O2862" s="15">
        <v>0.14733000000000002</v>
      </c>
      <c r="P2862" s="15">
        <v>0.11594</v>
      </c>
      <c r="Q2862" s="15">
        <v>0.10649</v>
      </c>
      <c r="R2862" s="15">
        <v>0.10306</v>
      </c>
      <c r="S2862" s="15">
        <v>-9.2480000000000021E-2</v>
      </c>
      <c r="T2862" s="15">
        <f t="shared" si="220"/>
        <v>12.380369999999997</v>
      </c>
      <c r="U2862" s="15">
        <v>0.11030000000000001</v>
      </c>
      <c r="V2862" s="15">
        <v>9.9629999999999996E-2</v>
      </c>
      <c r="W2862" s="15">
        <v>0.11372</v>
      </c>
      <c r="X2862" s="15">
        <v>11.239600000000001</v>
      </c>
      <c r="Y2862" s="15">
        <v>0.18303</v>
      </c>
      <c r="Z2862" s="15">
        <v>0.17712999999999998</v>
      </c>
      <c r="AA2862" s="15">
        <v>0.18303</v>
      </c>
      <c r="AB2862" s="15">
        <v>0</v>
      </c>
      <c r="AC2862" s="15">
        <v>0</v>
      </c>
      <c r="AD2862" s="15">
        <v>0</v>
      </c>
      <c r="AE2862" s="15">
        <v>0</v>
      </c>
      <c r="AF2862" s="15">
        <v>0</v>
      </c>
      <c r="AG2862" s="15">
        <f t="shared" si="221"/>
        <v>12.106440000000003</v>
      </c>
      <c r="AH2862" s="15">
        <v>0</v>
      </c>
      <c r="AI2862" s="15">
        <v>0</v>
      </c>
      <c r="AJ2862" s="15">
        <v>0</v>
      </c>
      <c r="AK2862" s="15">
        <v>0</v>
      </c>
      <c r="AL2862" s="15">
        <v>0</v>
      </c>
      <c r="AM2862" s="15">
        <v>0</v>
      </c>
      <c r="AN2862" s="15">
        <v>0</v>
      </c>
      <c r="AO2862" s="15">
        <v>0</v>
      </c>
      <c r="AP2862" s="15">
        <v>0</v>
      </c>
      <c r="AQ2862" s="15">
        <v>0</v>
      </c>
      <c r="AR2862" s="15">
        <v>0</v>
      </c>
      <c r="AS2862" s="15">
        <v>0</v>
      </c>
      <c r="AT2862" s="15">
        <f t="shared" si="222"/>
        <v>0</v>
      </c>
      <c r="AU2862" s="15">
        <v>0</v>
      </c>
      <c r="AV2862" s="15">
        <v>0</v>
      </c>
      <c r="AW2862" s="15">
        <v>0</v>
      </c>
      <c r="AX2862" s="15">
        <v>0</v>
      </c>
      <c r="AY2862" s="15">
        <v>0</v>
      </c>
      <c r="AZ2862" s="15">
        <v>0</v>
      </c>
      <c r="BA2862" s="15">
        <v>0</v>
      </c>
      <c r="BB2862" s="15">
        <v>0</v>
      </c>
      <c r="BC2862" s="15">
        <v>0</v>
      </c>
      <c r="BD2862" s="15">
        <v>0</v>
      </c>
      <c r="BE2862" s="15">
        <v>0</v>
      </c>
      <c r="BF2862" s="15">
        <v>0</v>
      </c>
      <c r="BG2862" s="15">
        <f t="shared" si="223"/>
        <v>0</v>
      </c>
      <c r="BH2862" t="str">
        <f t="shared" si="224"/>
        <v>RGEGas</v>
      </c>
      <c r="BI2862" t="str">
        <f>VLOOKUP(BH2862,[2]Summary!$C$29:$C$56,1,0)</f>
        <v>RGEGas</v>
      </c>
      <c r="BJ2862" s="16">
        <v>43831</v>
      </c>
    </row>
    <row r="2863" spans="1:62" x14ac:dyDescent="0.25">
      <c r="A2863" s="13" t="s">
        <v>5847</v>
      </c>
      <c r="B2863" s="13" t="s">
        <v>5848</v>
      </c>
      <c r="C2863" s="13" t="s">
        <v>5849</v>
      </c>
      <c r="D2863" s="13" t="s">
        <v>595</v>
      </c>
      <c r="E2863" t="s">
        <v>35</v>
      </c>
      <c r="F2863" s="13" t="s">
        <v>20</v>
      </c>
      <c r="H2863" s="15">
        <v>0.90824000000000016</v>
      </c>
      <c r="I2863" s="15">
        <v>3.5113499999999997</v>
      </c>
      <c r="J2863" s="15">
        <v>5.0130100000000013</v>
      </c>
      <c r="K2863" s="15">
        <v>2.7641199999999997</v>
      </c>
      <c r="L2863" s="15">
        <v>3.9419000000000004</v>
      </c>
      <c r="M2863" s="15">
        <v>-0.19256999999999999</v>
      </c>
      <c r="N2863" s="15">
        <v>0.6492</v>
      </c>
      <c r="O2863" s="15">
        <v>0.76452000000000009</v>
      </c>
      <c r="P2863" s="15">
        <v>-17.51632</v>
      </c>
      <c r="Q2863" s="15">
        <v>4.7557400000000003</v>
      </c>
      <c r="R2863" s="15">
        <v>3.7339000000000002</v>
      </c>
      <c r="S2863" s="15">
        <v>15.800130000000001</v>
      </c>
      <c r="T2863" s="15">
        <f t="shared" si="220"/>
        <v>24.133220000000009</v>
      </c>
      <c r="U2863" s="15">
        <v>1.9751100000000001</v>
      </c>
      <c r="V2863" s="15">
        <v>9.4784600000000072</v>
      </c>
      <c r="W2863" s="15">
        <v>23.286750000000001</v>
      </c>
      <c r="X2863" s="15">
        <v>38.518589999999996</v>
      </c>
      <c r="Y2863" s="15">
        <v>-24.598219999999998</v>
      </c>
      <c r="Z2863" s="15">
        <v>48.524959999999986</v>
      </c>
      <c r="AA2863" s="15">
        <v>7.7019099999999998</v>
      </c>
      <c r="AB2863" s="15">
        <v>24.009830000000001</v>
      </c>
      <c r="AC2863" s="15">
        <v>-93.179769999999991</v>
      </c>
      <c r="AD2863" s="15">
        <v>-1.5241799999999948</v>
      </c>
      <c r="AE2863" s="15">
        <v>40.555879999999995</v>
      </c>
      <c r="AF2863" s="15">
        <v>184.79929999999999</v>
      </c>
      <c r="AG2863" s="15">
        <f t="shared" si="221"/>
        <v>259.54862000000003</v>
      </c>
      <c r="AH2863" s="15">
        <v>11.76587</v>
      </c>
      <c r="AI2863" s="15">
        <v>-198.37582</v>
      </c>
      <c r="AJ2863" s="15">
        <v>144.2166</v>
      </c>
      <c r="AK2863" s="15">
        <v>628.81481000000008</v>
      </c>
      <c r="AL2863" s="15">
        <v>-669.25476999999978</v>
      </c>
      <c r="AM2863" s="15">
        <v>98.457810000000009</v>
      </c>
      <c r="AN2863" s="15">
        <v>1304.75983</v>
      </c>
      <c r="AO2863" s="15">
        <v>-1084.6940200000004</v>
      </c>
      <c r="AP2863" s="15">
        <v>564.35218000000009</v>
      </c>
      <c r="AQ2863" s="15">
        <v>156.14775999999998</v>
      </c>
      <c r="AR2863" s="15">
        <v>68.291480000000007</v>
      </c>
      <c r="AS2863" s="15">
        <v>67.181220000000025</v>
      </c>
      <c r="AT2863" s="15">
        <f t="shared" si="222"/>
        <v>1091.6629499999999</v>
      </c>
      <c r="AU2863" s="15">
        <v>18.734710205078127</v>
      </c>
      <c r="AV2863" s="15">
        <v>10.433010208129883</v>
      </c>
      <c r="AW2863" s="15">
        <v>13.629329589843749</v>
      </c>
      <c r="AX2863" s="15">
        <v>-198.17050979614257</v>
      </c>
      <c r="AY2863" s="15">
        <v>-925.49223956298829</v>
      </c>
      <c r="AZ2863" s="15">
        <v>37.675479095458982</v>
      </c>
      <c r="BA2863" s="15">
        <v>0</v>
      </c>
      <c r="BB2863" s="15">
        <v>6.1083200588226321</v>
      </c>
      <c r="BC2863" s="15">
        <v>-8.1931700439453117</v>
      </c>
      <c r="BD2863" s="15">
        <v>0</v>
      </c>
      <c r="BE2863" s="15">
        <v>0</v>
      </c>
      <c r="BF2863" s="15">
        <v>0</v>
      </c>
      <c r="BG2863" s="15">
        <f t="shared" si="223"/>
        <v>-1045.2750702457429</v>
      </c>
      <c r="BH2863" t="str">
        <f t="shared" si="224"/>
        <v>CMPTRANS</v>
      </c>
      <c r="BI2863" t="str">
        <f>VLOOKUP(BH2863,[2]Summary!$C$29:$C$56,1,0)</f>
        <v>CMPTrans</v>
      </c>
      <c r="BJ2863" s="16">
        <v>44470</v>
      </c>
    </row>
    <row r="2864" spans="1:62" x14ac:dyDescent="0.25">
      <c r="A2864" s="13" t="s">
        <v>5850</v>
      </c>
      <c r="B2864" s="13" t="s">
        <v>5851</v>
      </c>
      <c r="C2864" s="13" t="s">
        <v>5852</v>
      </c>
      <c r="D2864" s="13" t="s">
        <v>599</v>
      </c>
      <c r="E2864" t="s">
        <v>597</v>
      </c>
      <c r="F2864" s="13" t="s">
        <v>588</v>
      </c>
      <c r="H2864" s="15">
        <v>0.20180999999999996</v>
      </c>
      <c r="I2864" s="15">
        <v>0.28766000000000008</v>
      </c>
      <c r="J2864" s="15">
        <v>1.57786</v>
      </c>
      <c r="K2864" s="15">
        <v>1.0482499999999999</v>
      </c>
      <c r="L2864" s="15">
        <v>-3.1100000000000021E-3</v>
      </c>
      <c r="M2864" s="15">
        <v>-3.0980000000000014E-2</v>
      </c>
      <c r="N2864" s="15">
        <v>8.9330000000000007E-2</v>
      </c>
      <c r="O2864" s="15">
        <v>0.11189</v>
      </c>
      <c r="P2864" s="15">
        <v>7.5499999999999994E-3</v>
      </c>
      <c r="Q2864" s="15">
        <v>1.873E-2</v>
      </c>
      <c r="R2864" s="15">
        <v>4.78254</v>
      </c>
      <c r="S2864" s="15">
        <v>9.8539300000000019</v>
      </c>
      <c r="T2864" s="15">
        <f t="shared" si="220"/>
        <v>17.945460000000004</v>
      </c>
      <c r="U2864" s="15">
        <v>4.3660699999999997</v>
      </c>
      <c r="V2864" s="15">
        <v>-3.0183500000000003</v>
      </c>
      <c r="W2864" s="15">
        <v>15.347610000000001</v>
      </c>
      <c r="X2864" s="15">
        <v>7.8810499999999992</v>
      </c>
      <c r="Y2864" s="15">
        <v>27.892229999999998</v>
      </c>
      <c r="Z2864" s="15">
        <v>2.87466</v>
      </c>
      <c r="AA2864" s="15">
        <v>2.3578899999999998</v>
      </c>
      <c r="AB2864" s="15">
        <v>10.950440000000002</v>
      </c>
      <c r="AC2864" s="15">
        <v>6.21251</v>
      </c>
      <c r="AD2864" s="15">
        <v>2.60954</v>
      </c>
      <c r="AE2864" s="15">
        <v>1.8876600000000001</v>
      </c>
      <c r="AF2864" s="15">
        <v>-11.799739999999998</v>
      </c>
      <c r="AG2864" s="15">
        <f t="shared" si="221"/>
        <v>67.561569999999989</v>
      </c>
      <c r="AH2864" s="15">
        <v>3.7418899999999997</v>
      </c>
      <c r="AI2864" s="15">
        <v>1.1642699999999999</v>
      </c>
      <c r="AJ2864" s="15">
        <v>11.119219999999999</v>
      </c>
      <c r="AK2864" s="15">
        <v>16.443189999999998</v>
      </c>
      <c r="AL2864" s="15">
        <v>7.6874500000000019</v>
      </c>
      <c r="AM2864" s="15">
        <v>18.367789999999999</v>
      </c>
      <c r="AN2864" s="15">
        <v>2.9237100000000003</v>
      </c>
      <c r="AO2864" s="15">
        <v>8.1318900000000003</v>
      </c>
      <c r="AP2864" s="15">
        <v>5.6605999999999996</v>
      </c>
      <c r="AQ2864" s="15">
        <v>4.1234699999999993</v>
      </c>
      <c r="AR2864" s="15">
        <v>5.9494099999999994</v>
      </c>
      <c r="AS2864" s="15">
        <v>11.402879999999998</v>
      </c>
      <c r="AT2864" s="15">
        <f t="shared" si="222"/>
        <v>96.715769999999992</v>
      </c>
      <c r="AU2864" s="15">
        <v>-6.9270027160644537E-2</v>
      </c>
      <c r="AV2864" s="15">
        <v>5.694220031738281</v>
      </c>
      <c r="AW2864" s="15">
        <v>5.1601299438476564</v>
      </c>
      <c r="AX2864" s="15">
        <v>12.831129699707031</v>
      </c>
      <c r="AY2864" s="15">
        <v>7.4630299682617185</v>
      </c>
      <c r="AZ2864" s="15">
        <v>15.396589721679687</v>
      </c>
      <c r="BA2864" s="15">
        <v>5.5263600769042966</v>
      </c>
      <c r="BB2864" s="15">
        <v>3.5708899841308592</v>
      </c>
      <c r="BC2864" s="15">
        <v>5.7563099975585938</v>
      </c>
      <c r="BD2864" s="15">
        <v>2.2135400085449217</v>
      </c>
      <c r="BE2864" s="15">
        <v>3.7003599805831908</v>
      </c>
      <c r="BF2864" s="15">
        <v>2.2432900085449217</v>
      </c>
      <c r="BG2864" s="15">
        <f t="shared" si="223"/>
        <v>69.486579394340509</v>
      </c>
      <c r="BH2864" t="str">
        <f t="shared" si="224"/>
        <v>NYSEGGen</v>
      </c>
      <c r="BI2864" t="str">
        <f>VLOOKUP(BH2864,[2]Summary!$C$29:$C$56,1,0)</f>
        <v>NYSEGGen</v>
      </c>
      <c r="BJ2864" s="16">
        <v>44562</v>
      </c>
    </row>
    <row r="2865" spans="1:62" x14ac:dyDescent="0.25">
      <c r="A2865" s="13" t="s">
        <v>5853</v>
      </c>
      <c r="B2865" s="13" t="s">
        <v>5854</v>
      </c>
      <c r="C2865" s="13" t="s">
        <v>5855</v>
      </c>
      <c r="D2865" s="13" t="s">
        <v>596</v>
      </c>
      <c r="E2865" t="s">
        <v>597</v>
      </c>
      <c r="F2865" s="13" t="s">
        <v>588</v>
      </c>
      <c r="H2865" s="15">
        <v>4.5420000000000002E-2</v>
      </c>
      <c r="I2865" s="15">
        <v>4.1030000000000004E-2</v>
      </c>
      <c r="J2865" s="15">
        <v>5.4729999999999994E-2</v>
      </c>
      <c r="K2865" s="15">
        <v>4.7049999999999995E-2</v>
      </c>
      <c r="L2865" s="15">
        <v>4.8629999999999993E-2</v>
      </c>
      <c r="M2865" s="15">
        <v>7.4219999999999994E-2</v>
      </c>
      <c r="N2865" s="15">
        <v>5.3280000000000001E-2</v>
      </c>
      <c r="O2865" s="15">
        <v>5.3280000000000001E-2</v>
      </c>
      <c r="P2865" s="15">
        <v>6.3100000000000003E-2</v>
      </c>
      <c r="Q2865" s="15">
        <v>5.4590000000000007E-2</v>
      </c>
      <c r="R2865" s="15">
        <v>5.2829999999999995E-2</v>
      </c>
      <c r="S2865" s="15">
        <v>5.4590000000000007E-2</v>
      </c>
      <c r="T2865" s="15">
        <f t="shared" si="220"/>
        <v>0.64275000000000004</v>
      </c>
      <c r="U2865" s="15">
        <v>5.8689999999999999E-2</v>
      </c>
      <c r="V2865" s="15">
        <v>5.3009999999999995E-2</v>
      </c>
      <c r="W2865" s="15">
        <v>6.0489999999999995E-2</v>
      </c>
      <c r="X2865" s="15">
        <v>5.7400000000000007E-2</v>
      </c>
      <c r="Y2865" s="15">
        <v>5.9310000000000002E-2</v>
      </c>
      <c r="Z2865" s="15">
        <v>5.7400000000000007E-2</v>
      </c>
      <c r="AA2865" s="15">
        <v>5.9310000000000002E-2</v>
      </c>
      <c r="AB2865" s="15">
        <v>5.9310000000000002E-2</v>
      </c>
      <c r="AC2865" s="15">
        <v>5.7400000000000007E-2</v>
      </c>
      <c r="AD2865" s="15">
        <v>7.5489899999999999</v>
      </c>
      <c r="AE2865" s="15">
        <v>0.1041</v>
      </c>
      <c r="AF2865" s="15">
        <v>2.2234700000000003</v>
      </c>
      <c r="AG2865" s="15">
        <f t="shared" si="221"/>
        <v>10.398880000000002</v>
      </c>
      <c r="AH2865" s="15">
        <v>0.12634999999999999</v>
      </c>
      <c r="AI2865" s="15">
        <v>0.11819</v>
      </c>
      <c r="AJ2865" s="15">
        <v>11.200419999999999</v>
      </c>
      <c r="AK2865" s="15">
        <v>13.46842</v>
      </c>
      <c r="AL2865" s="15">
        <v>9.0972399999999993</v>
      </c>
      <c r="AM2865" s="15">
        <v>13.623050000000001</v>
      </c>
      <c r="AN2865" s="15">
        <v>10.792769999999999</v>
      </c>
      <c r="AO2865" s="15">
        <v>8.7045899999999996</v>
      </c>
      <c r="AP2865" s="15">
        <v>10.751419999999998</v>
      </c>
      <c r="AQ2865" s="15">
        <v>11.462910000000001</v>
      </c>
      <c r="AR2865" s="15">
        <v>7.5140400000000023</v>
      </c>
      <c r="AS2865" s="15">
        <v>21.097729999999999</v>
      </c>
      <c r="AT2865" s="15">
        <f t="shared" si="222"/>
        <v>117.95713000000001</v>
      </c>
      <c r="AU2865" s="15">
        <v>13.108659912109376</v>
      </c>
      <c r="AV2865" s="15">
        <v>12.938650085449218</v>
      </c>
      <c r="AW2865" s="15">
        <v>4.787250030517578</v>
      </c>
      <c r="AX2865" s="15">
        <v>-2.1634100036621096</v>
      </c>
      <c r="AY2865" s="15">
        <v>1.0599599609374999</v>
      </c>
      <c r="AZ2865" s="15">
        <v>-0.87551007080078125</v>
      </c>
      <c r="BA2865" s="15">
        <v>1.0502499999999999</v>
      </c>
      <c r="BB2865" s="15">
        <v>1.0502499999999999</v>
      </c>
      <c r="BC2865" s="15">
        <v>2.9899899291992189</v>
      </c>
      <c r="BD2865" s="15">
        <v>0</v>
      </c>
      <c r="BE2865" s="15">
        <v>0</v>
      </c>
      <c r="BF2865" s="15">
        <v>0</v>
      </c>
      <c r="BG2865" s="15">
        <f t="shared" si="223"/>
        <v>33.946089843749995</v>
      </c>
      <c r="BH2865" t="str">
        <f t="shared" si="224"/>
        <v>RGEGen</v>
      </c>
      <c r="BI2865" t="str">
        <f>VLOOKUP(BH2865,[2]Summary!$C$29:$C$56,1,0)</f>
        <v>RGEGen</v>
      </c>
      <c r="BJ2865" s="16">
        <v>44470</v>
      </c>
    </row>
    <row r="2866" spans="1:62" x14ac:dyDescent="0.25">
      <c r="A2866" s="13" t="s">
        <v>5856</v>
      </c>
      <c r="B2866" s="13" t="s">
        <v>5857</v>
      </c>
      <c r="C2866" s="13" t="s">
        <v>5858</v>
      </c>
      <c r="D2866" s="13" t="s">
        <v>599</v>
      </c>
      <c r="E2866" s="13" t="s">
        <v>301</v>
      </c>
      <c r="F2866" s="13" t="s">
        <v>33</v>
      </c>
      <c r="H2866" s="15">
        <v>0</v>
      </c>
      <c r="I2866" s="15">
        <v>0</v>
      </c>
      <c r="J2866" s="15">
        <v>0</v>
      </c>
      <c r="K2866" s="15">
        <v>0</v>
      </c>
      <c r="L2866" s="15">
        <v>0</v>
      </c>
      <c r="M2866" s="15">
        <v>-0.21858000000000002</v>
      </c>
      <c r="N2866" s="15">
        <v>0</v>
      </c>
      <c r="O2866" s="15">
        <v>0</v>
      </c>
      <c r="P2866" s="15">
        <v>0</v>
      </c>
      <c r="Q2866" s="15">
        <v>0</v>
      </c>
      <c r="R2866" s="15">
        <v>0</v>
      </c>
      <c r="S2866" s="15">
        <v>0</v>
      </c>
      <c r="T2866" s="15">
        <f t="shared" si="220"/>
        <v>-0.21858000000000002</v>
      </c>
      <c r="U2866" s="15">
        <v>0</v>
      </c>
      <c r="V2866" s="15">
        <v>0</v>
      </c>
      <c r="W2866" s="15">
        <v>0</v>
      </c>
      <c r="X2866" s="15">
        <v>0</v>
      </c>
      <c r="Y2866" s="15">
        <v>0</v>
      </c>
      <c r="Z2866" s="15">
        <v>0</v>
      </c>
      <c r="AA2866" s="15">
        <v>0</v>
      </c>
      <c r="AB2866" s="15">
        <v>0</v>
      </c>
      <c r="AC2866" s="15">
        <v>0</v>
      </c>
      <c r="AD2866" s="15">
        <v>0</v>
      </c>
      <c r="AE2866" s="15">
        <v>0</v>
      </c>
      <c r="AF2866" s="15">
        <v>0</v>
      </c>
      <c r="AG2866" s="15">
        <f t="shared" si="221"/>
        <v>0</v>
      </c>
      <c r="AH2866" s="15">
        <v>0</v>
      </c>
      <c r="AI2866" s="15">
        <v>0</v>
      </c>
      <c r="AJ2866" s="15">
        <v>0</v>
      </c>
      <c r="AK2866" s="15">
        <v>0</v>
      </c>
      <c r="AL2866" s="15">
        <v>0</v>
      </c>
      <c r="AM2866" s="15">
        <v>0</v>
      </c>
      <c r="AN2866" s="15">
        <v>0</v>
      </c>
      <c r="AO2866" s="15">
        <v>0</v>
      </c>
      <c r="AP2866" s="15">
        <v>0</v>
      </c>
      <c r="AQ2866" s="15">
        <v>0</v>
      </c>
      <c r="AR2866" s="15">
        <v>0</v>
      </c>
      <c r="AS2866" s="15">
        <v>0</v>
      </c>
      <c r="AT2866" s="15">
        <f t="shared" si="222"/>
        <v>0</v>
      </c>
      <c r="AU2866" s="15">
        <v>0</v>
      </c>
      <c r="AV2866" s="15">
        <v>0</v>
      </c>
      <c r="AW2866" s="15">
        <v>0</v>
      </c>
      <c r="AX2866" s="15">
        <v>0</v>
      </c>
      <c r="AY2866" s="15">
        <v>0</v>
      </c>
      <c r="AZ2866" s="15">
        <v>0</v>
      </c>
      <c r="BA2866" s="15">
        <v>0</v>
      </c>
      <c r="BB2866" s="15">
        <v>0</v>
      </c>
      <c r="BC2866" s="15">
        <v>0</v>
      </c>
      <c r="BD2866" s="15">
        <v>0</v>
      </c>
      <c r="BE2866" s="15">
        <v>0</v>
      </c>
      <c r="BF2866" s="15">
        <v>0</v>
      </c>
      <c r="BG2866" s="15">
        <f t="shared" si="223"/>
        <v>0</v>
      </c>
      <c r="BH2866" t="str">
        <f t="shared" si="224"/>
        <v>NYSEGCommon</v>
      </c>
      <c r="BI2866" t="str">
        <f>VLOOKUP(BH2866,[2]Summary!$C$29:$C$56,1,0)</f>
        <v>NYSEGCommon</v>
      </c>
      <c r="BJ2866" s="16">
        <v>43466</v>
      </c>
    </row>
    <row r="2867" spans="1:62" x14ac:dyDescent="0.25">
      <c r="A2867" s="13" t="s">
        <v>5859</v>
      </c>
      <c r="B2867" s="13" t="s">
        <v>5860</v>
      </c>
      <c r="C2867" s="13" t="s">
        <v>5861</v>
      </c>
      <c r="D2867" s="13" t="s">
        <v>595</v>
      </c>
      <c r="E2867" t="s">
        <v>35</v>
      </c>
      <c r="F2867" s="13" t="s">
        <v>20</v>
      </c>
      <c r="H2867" s="15">
        <v>0</v>
      </c>
      <c r="I2867" s="15">
        <v>0</v>
      </c>
      <c r="J2867" s="15">
        <v>0</v>
      </c>
      <c r="K2867" s="15">
        <v>0</v>
      </c>
      <c r="L2867" s="15">
        <v>0</v>
      </c>
      <c r="M2867" s="15">
        <v>0</v>
      </c>
      <c r="N2867" s="15">
        <v>0</v>
      </c>
      <c r="O2867" s="15">
        <v>0</v>
      </c>
      <c r="P2867" s="15">
        <v>0</v>
      </c>
      <c r="Q2867" s="15">
        <v>0</v>
      </c>
      <c r="R2867" s="15">
        <v>0</v>
      </c>
      <c r="S2867" s="15">
        <v>-5.8837699999999993</v>
      </c>
      <c r="T2867" s="15">
        <f t="shared" si="220"/>
        <v>-5.8837699999999993</v>
      </c>
      <c r="U2867" s="15">
        <v>0</v>
      </c>
      <c r="V2867" s="15">
        <v>0</v>
      </c>
      <c r="W2867" s="15">
        <v>0</v>
      </c>
      <c r="X2867" s="15">
        <v>0</v>
      </c>
      <c r="Y2867" s="15">
        <v>0</v>
      </c>
      <c r="Z2867" s="15">
        <v>0</v>
      </c>
      <c r="AA2867" s="15">
        <v>0</v>
      </c>
      <c r="AB2867" s="15">
        <v>0</v>
      </c>
      <c r="AC2867" s="15">
        <v>0</v>
      </c>
      <c r="AD2867" s="15">
        <v>0</v>
      </c>
      <c r="AE2867" s="15">
        <v>0</v>
      </c>
      <c r="AF2867" s="15">
        <v>-0.99014000000000013</v>
      </c>
      <c r="AG2867" s="15">
        <f t="shared" si="221"/>
        <v>-0.99014000000000013</v>
      </c>
      <c r="AH2867" s="15">
        <v>0</v>
      </c>
      <c r="AI2867" s="15">
        <v>0</v>
      </c>
      <c r="AJ2867" s="15">
        <v>0</v>
      </c>
      <c r="AK2867" s="15">
        <v>0</v>
      </c>
      <c r="AL2867" s="15">
        <v>0</v>
      </c>
      <c r="AM2867" s="15">
        <v>0</v>
      </c>
      <c r="AN2867" s="15">
        <v>0</v>
      </c>
      <c r="AO2867" s="15">
        <v>0</v>
      </c>
      <c r="AP2867" s="15">
        <v>0</v>
      </c>
      <c r="AQ2867" s="15">
        <v>0</v>
      </c>
      <c r="AR2867" s="15">
        <v>0</v>
      </c>
      <c r="AS2867" s="15">
        <v>0</v>
      </c>
      <c r="AT2867" s="15">
        <f t="shared" si="222"/>
        <v>0</v>
      </c>
      <c r="AU2867" s="15">
        <v>0</v>
      </c>
      <c r="AV2867" s="15">
        <v>0</v>
      </c>
      <c r="AW2867" s="15">
        <v>0</v>
      </c>
      <c r="AX2867" s="15">
        <v>0</v>
      </c>
      <c r="AY2867" s="15">
        <v>0</v>
      </c>
      <c r="AZ2867" s="15">
        <v>0</v>
      </c>
      <c r="BA2867" s="15">
        <v>0</v>
      </c>
      <c r="BB2867" s="15">
        <v>0</v>
      </c>
      <c r="BC2867" s="15">
        <v>0</v>
      </c>
      <c r="BD2867" s="15">
        <v>0</v>
      </c>
      <c r="BE2867" s="15">
        <v>0</v>
      </c>
      <c r="BF2867" s="15">
        <v>0</v>
      </c>
      <c r="BG2867" s="15">
        <f t="shared" si="223"/>
        <v>0</v>
      </c>
      <c r="BH2867" t="str">
        <f t="shared" si="224"/>
        <v>CMPTRANS</v>
      </c>
      <c r="BI2867" t="str">
        <f>VLOOKUP(BH2867,[2]Summary!$C$29:$C$56,1,0)</f>
        <v>CMPTrans</v>
      </c>
      <c r="BJ2867" s="16">
        <v>43831</v>
      </c>
    </row>
    <row r="2868" spans="1:62" x14ac:dyDescent="0.25">
      <c r="A2868" s="13" t="s">
        <v>5862</v>
      </c>
      <c r="B2868" s="13" t="s">
        <v>5863</v>
      </c>
      <c r="C2868" s="13" t="s">
        <v>5864</v>
      </c>
      <c r="D2868" s="13" t="s">
        <v>599</v>
      </c>
      <c r="E2868" s="13" t="s">
        <v>475</v>
      </c>
      <c r="F2868" s="13" t="s">
        <v>426</v>
      </c>
      <c r="H2868" s="15">
        <v>4.0704200000000004</v>
      </c>
      <c r="I2868" s="15">
        <v>3.6765100000000004</v>
      </c>
      <c r="J2868" s="15">
        <v>2.1703899999999998</v>
      </c>
      <c r="K2868" s="15">
        <v>3.3057699999999999</v>
      </c>
      <c r="L2868" s="15">
        <v>-1.9489800000000004</v>
      </c>
      <c r="M2868" s="15">
        <v>2.9854799999999995</v>
      </c>
      <c r="N2868" s="15">
        <v>2.4422500000000005</v>
      </c>
      <c r="O2868" s="15">
        <v>2.4422500000000005</v>
      </c>
      <c r="P2868" s="15">
        <v>211.95974000000001</v>
      </c>
      <c r="Q2868" s="15">
        <v>53.39819</v>
      </c>
      <c r="R2868" s="15">
        <v>141.25987000000001</v>
      </c>
      <c r="S2868" s="15">
        <v>413.56146999999999</v>
      </c>
      <c r="T2868" s="15">
        <f t="shared" si="220"/>
        <v>839.32335999999998</v>
      </c>
      <c r="U2868" s="15">
        <v>4.9408799999999999</v>
      </c>
      <c r="V2868" s="15">
        <v>4.4627299999999996</v>
      </c>
      <c r="W2868" s="15">
        <v>15.468939999999998</v>
      </c>
      <c r="X2868" s="15">
        <v>377.43252999999999</v>
      </c>
      <c r="Y2868" s="15">
        <v>49.493790000000004</v>
      </c>
      <c r="Z2868" s="15">
        <v>10.59778</v>
      </c>
      <c r="AA2868" s="15">
        <v>37.879910000000002</v>
      </c>
      <c r="AB2868" s="15">
        <v>22.029090000000004</v>
      </c>
      <c r="AC2868" s="15">
        <v>50.110059999999997</v>
      </c>
      <c r="AD2868" s="15">
        <v>23.187639999999995</v>
      </c>
      <c r="AE2868" s="15">
        <v>785.90949999999998</v>
      </c>
      <c r="AF2868" s="15">
        <v>43.451519999999995</v>
      </c>
      <c r="AG2868" s="15">
        <f t="shared" si="221"/>
        <v>1424.9643700000001</v>
      </c>
      <c r="AH2868" s="15">
        <v>11.89223</v>
      </c>
      <c r="AI2868" s="15">
        <v>11.125</v>
      </c>
      <c r="AJ2868" s="15">
        <v>5.5285599999999997</v>
      </c>
      <c r="AK2868" s="15">
        <v>9.4107000000000003</v>
      </c>
      <c r="AL2868" s="15">
        <v>11.951490000000002</v>
      </c>
      <c r="AM2868" s="15">
        <v>10.5776</v>
      </c>
      <c r="AN2868" s="15">
        <v>14.474350000000001</v>
      </c>
      <c r="AO2868" s="15">
        <v>11.293510000000001</v>
      </c>
      <c r="AP2868" s="15">
        <v>10.929200000000002</v>
      </c>
      <c r="AQ2868" s="15">
        <v>11.293510000000001</v>
      </c>
      <c r="AR2868" s="15">
        <v>10.929200000000002</v>
      </c>
      <c r="AS2868" s="15">
        <v>12.516249999999999</v>
      </c>
      <c r="AT2868" s="15">
        <f t="shared" si="222"/>
        <v>131.92160000000001</v>
      </c>
      <c r="AU2868" s="15">
        <v>11.623419921875</v>
      </c>
      <c r="AV2868" s="15">
        <v>10.4985703125</v>
      </c>
      <c r="AW2868" s="15">
        <v>17.225890625000002</v>
      </c>
      <c r="AX2868" s="15">
        <v>13.1021201171875</v>
      </c>
      <c r="AY2868" s="15">
        <v>12.127549804687501</v>
      </c>
      <c r="AZ2868" s="15">
        <v>12.7229599609375</v>
      </c>
      <c r="BA2868" s="15">
        <v>13.147089843750001</v>
      </c>
      <c r="BB2868" s="15">
        <v>13.147089843750001</v>
      </c>
      <c r="BC2868" s="15">
        <v>13.722830078125</v>
      </c>
      <c r="BD2868" s="15">
        <v>0</v>
      </c>
      <c r="BE2868" s="15">
        <v>0</v>
      </c>
      <c r="BF2868" s="15">
        <v>0</v>
      </c>
      <c r="BG2868" s="15">
        <f t="shared" si="223"/>
        <v>117.31752050781249</v>
      </c>
      <c r="BH2868" t="str">
        <f t="shared" si="224"/>
        <v>NYSEGGas</v>
      </c>
      <c r="BI2868" t="str">
        <f>VLOOKUP(BH2868,[2]Summary!$C$29:$C$56,1,0)</f>
        <v>NYSEGGas</v>
      </c>
      <c r="BJ2868" s="16">
        <v>44470</v>
      </c>
    </row>
    <row r="2869" spans="1:62" x14ac:dyDescent="0.25">
      <c r="A2869" s="13" t="s">
        <v>5865</v>
      </c>
      <c r="B2869" s="13" t="s">
        <v>5866</v>
      </c>
      <c r="C2869" s="13" t="s">
        <v>5867</v>
      </c>
      <c r="D2869" s="13" t="s">
        <v>599</v>
      </c>
      <c r="E2869" t="s">
        <v>19</v>
      </c>
      <c r="F2869" s="13" t="s">
        <v>20</v>
      </c>
      <c r="H2869" s="15">
        <v>0</v>
      </c>
      <c r="I2869" s="15">
        <v>0</v>
      </c>
      <c r="J2869" s="15">
        <v>63.611499999999999</v>
      </c>
      <c r="K2869" s="15">
        <v>0</v>
      </c>
      <c r="L2869" s="15">
        <v>0</v>
      </c>
      <c r="M2869" s="15">
        <v>-11.034979999999999</v>
      </c>
      <c r="N2869" s="15">
        <v>0</v>
      </c>
      <c r="O2869" s="15">
        <v>-1.3196300000000001</v>
      </c>
      <c r="P2869" s="15">
        <v>51.148110000000003</v>
      </c>
      <c r="Q2869" s="15">
        <v>8.8429199999999994</v>
      </c>
      <c r="R2869" s="15">
        <v>4.7605700000000004</v>
      </c>
      <c r="S2869" s="15">
        <v>-2.670110000000002</v>
      </c>
      <c r="T2869" s="15">
        <f t="shared" si="220"/>
        <v>113.33837999999999</v>
      </c>
      <c r="U2869" s="15">
        <v>1.9439000000000002</v>
      </c>
      <c r="V2869" s="15">
        <v>2.1486000000000001</v>
      </c>
      <c r="W2869" s="15">
        <v>0.29201000000000027</v>
      </c>
      <c r="X2869" s="15">
        <v>1.3203800000000001</v>
      </c>
      <c r="Y2869" s="15">
        <v>1.01817</v>
      </c>
      <c r="Z2869" s="15">
        <v>2.53552</v>
      </c>
      <c r="AA2869" s="15">
        <v>1.5090299999999996</v>
      </c>
      <c r="AB2869" s="15">
        <v>2.40612</v>
      </c>
      <c r="AC2869" s="15">
        <v>4.8300499999999991</v>
      </c>
      <c r="AD2869" s="15">
        <v>3.5206200000000001</v>
      </c>
      <c r="AE2869" s="15">
        <v>3.1424099999999999</v>
      </c>
      <c r="AF2869" s="15">
        <v>28.22063</v>
      </c>
      <c r="AG2869" s="15">
        <f t="shared" si="221"/>
        <v>52.887439999999998</v>
      </c>
      <c r="AH2869" s="15">
        <v>2.6052199999999996</v>
      </c>
      <c r="AI2869" s="15">
        <v>5.1724299999999994</v>
      </c>
      <c r="AJ2869" s="15">
        <v>4.4264599999999987</v>
      </c>
      <c r="AK2869" s="15">
        <v>4.6052600000000004</v>
      </c>
      <c r="AL2869" s="15">
        <v>4.6436999999999999</v>
      </c>
      <c r="AM2869" s="15">
        <v>3.3189199999999994</v>
      </c>
      <c r="AN2869" s="15">
        <v>1.5335099999999999</v>
      </c>
      <c r="AO2869" s="15">
        <v>51.664029999999997</v>
      </c>
      <c r="AP2869" s="15">
        <v>649.74186000000009</v>
      </c>
      <c r="AQ2869" s="15">
        <v>9.1629500000000004</v>
      </c>
      <c r="AR2869" s="15">
        <v>9.4135000000000009</v>
      </c>
      <c r="AS2869" s="15">
        <v>4.5549699999999937</v>
      </c>
      <c r="AT2869" s="15">
        <f t="shared" si="222"/>
        <v>750.8428100000001</v>
      </c>
      <c r="AU2869" s="15">
        <v>12.377510414123535</v>
      </c>
      <c r="AV2869" s="15">
        <v>11.848359970092773</v>
      </c>
      <c r="AW2869" s="15">
        <v>5.6095600585937504</v>
      </c>
      <c r="AX2869" s="15">
        <v>7.507850166320801</v>
      </c>
      <c r="AY2869" s="15">
        <v>6.0741200256347661</v>
      </c>
      <c r="AZ2869" s="15">
        <v>13.197829734802246</v>
      </c>
      <c r="BA2869" s="15">
        <v>12.174039970397949</v>
      </c>
      <c r="BB2869" s="15">
        <v>15.049670021057128</v>
      </c>
      <c r="BC2869" s="15">
        <v>-17.389890327453614</v>
      </c>
      <c r="BD2869" s="15">
        <v>0</v>
      </c>
      <c r="BE2869" s="15">
        <v>0</v>
      </c>
      <c r="BF2869" s="15">
        <v>0</v>
      </c>
      <c r="BG2869" s="15">
        <f t="shared" si="223"/>
        <v>66.449050033569335</v>
      </c>
      <c r="BH2869" t="str">
        <f t="shared" si="224"/>
        <v>NYSEGDIST</v>
      </c>
      <c r="BI2869" t="str">
        <f>VLOOKUP(BH2869,[2]Summary!$C$29:$C$56,1,0)</f>
        <v>NYSEGDist</v>
      </c>
      <c r="BJ2869" s="16">
        <v>44470</v>
      </c>
    </row>
    <row r="2870" spans="1:62" x14ac:dyDescent="0.25">
      <c r="A2870" s="13" t="s">
        <v>5868</v>
      </c>
      <c r="B2870" s="13" t="s">
        <v>5869</v>
      </c>
      <c r="C2870" s="13" t="s">
        <v>726</v>
      </c>
      <c r="D2870" s="13" t="s">
        <v>599</v>
      </c>
      <c r="E2870" t="s">
        <v>19</v>
      </c>
      <c r="F2870" s="13" t="s">
        <v>166</v>
      </c>
      <c r="H2870" s="15">
        <v>-8.0000000000000007E-5</v>
      </c>
      <c r="I2870" s="15">
        <v>1.8249999999999999E-2</v>
      </c>
      <c r="J2870" s="15">
        <v>7.0000000000000007E-5</v>
      </c>
      <c r="K2870" s="15">
        <v>-2.0000000000000002E-5</v>
      </c>
      <c r="L2870" s="15">
        <v>4.0000000000000003E-5</v>
      </c>
      <c r="M2870" s="15">
        <v>-1.0000000000000001E-5</v>
      </c>
      <c r="N2870" s="15">
        <v>0</v>
      </c>
      <c r="O2870" s="15">
        <v>0</v>
      </c>
      <c r="P2870" s="15">
        <v>0</v>
      </c>
      <c r="Q2870" s="15">
        <v>0</v>
      </c>
      <c r="R2870" s="15">
        <v>0</v>
      </c>
      <c r="S2870" s="15">
        <v>0</v>
      </c>
      <c r="T2870" s="15">
        <f t="shared" si="220"/>
        <v>1.8249999999999999E-2</v>
      </c>
      <c r="U2870" s="15">
        <v>0</v>
      </c>
      <c r="V2870" s="15">
        <v>0</v>
      </c>
      <c r="W2870" s="15">
        <v>0</v>
      </c>
      <c r="X2870" s="15">
        <v>0</v>
      </c>
      <c r="Y2870" s="15">
        <v>0</v>
      </c>
      <c r="Z2870" s="15">
        <v>0</v>
      </c>
      <c r="AA2870" s="15">
        <v>0</v>
      </c>
      <c r="AB2870" s="15">
        <v>0</v>
      </c>
      <c r="AC2870" s="15">
        <v>0</v>
      </c>
      <c r="AD2870" s="15">
        <v>0</v>
      </c>
      <c r="AE2870" s="15">
        <v>0</v>
      </c>
      <c r="AF2870" s="15">
        <v>0</v>
      </c>
      <c r="AG2870" s="15">
        <f t="shared" si="221"/>
        <v>0</v>
      </c>
      <c r="AH2870" s="15">
        <v>0</v>
      </c>
      <c r="AI2870" s="15">
        <v>0</v>
      </c>
      <c r="AJ2870" s="15">
        <v>0</v>
      </c>
      <c r="AK2870" s="15">
        <v>0</v>
      </c>
      <c r="AL2870" s="15">
        <v>0</v>
      </c>
      <c r="AM2870" s="15">
        <v>0</v>
      </c>
      <c r="AN2870" s="15">
        <v>0</v>
      </c>
      <c r="AO2870" s="15">
        <v>0</v>
      </c>
      <c r="AP2870" s="15">
        <v>0</v>
      </c>
      <c r="AQ2870" s="15">
        <v>0</v>
      </c>
      <c r="AR2870" s="15">
        <v>0</v>
      </c>
      <c r="AS2870" s="15">
        <v>0</v>
      </c>
      <c r="AT2870" s="15">
        <f t="shared" si="222"/>
        <v>0</v>
      </c>
      <c r="AU2870" s="15">
        <v>0</v>
      </c>
      <c r="AV2870" s="15">
        <v>0</v>
      </c>
      <c r="AW2870" s="15">
        <v>0</v>
      </c>
      <c r="AX2870" s="15">
        <v>0</v>
      </c>
      <c r="AY2870" s="15">
        <v>0</v>
      </c>
      <c r="AZ2870" s="15">
        <v>0</v>
      </c>
      <c r="BA2870" s="15">
        <v>0</v>
      </c>
      <c r="BB2870" s="15">
        <v>0</v>
      </c>
      <c r="BC2870" s="15">
        <v>0</v>
      </c>
      <c r="BD2870" s="15">
        <v>0</v>
      </c>
      <c r="BE2870" s="15">
        <v>0</v>
      </c>
      <c r="BF2870" s="15">
        <v>0</v>
      </c>
      <c r="BG2870" s="15">
        <f t="shared" si="223"/>
        <v>0</v>
      </c>
      <c r="BH2870" t="str">
        <f t="shared" si="224"/>
        <v>NYSEGDIST</v>
      </c>
      <c r="BI2870" t="str">
        <f>VLOOKUP(BH2870,[2]Summary!$C$29:$C$56,1,0)</f>
        <v>NYSEGDist</v>
      </c>
      <c r="BJ2870" s="16">
        <v>43466</v>
      </c>
    </row>
    <row r="2871" spans="1:62" x14ac:dyDescent="0.25">
      <c r="A2871" s="13" t="s">
        <v>5870</v>
      </c>
      <c r="B2871" s="13" t="s">
        <v>5871</v>
      </c>
      <c r="C2871" s="13" t="s">
        <v>5872</v>
      </c>
      <c r="D2871" s="13" t="s">
        <v>599</v>
      </c>
      <c r="E2871" s="13" t="s">
        <v>475</v>
      </c>
      <c r="F2871" s="13" t="s">
        <v>426</v>
      </c>
      <c r="H2871" s="15">
        <v>-4.6469999999999997E-2</v>
      </c>
      <c r="I2871" s="15">
        <v>-4.197E-2</v>
      </c>
      <c r="J2871" s="15">
        <v>-2.479E-2</v>
      </c>
      <c r="K2871" s="15">
        <v>-3.7740000000000003E-2</v>
      </c>
      <c r="L2871" s="15">
        <v>2.223E-2</v>
      </c>
      <c r="M2871" s="15">
        <v>-3.4049999999999997E-2</v>
      </c>
      <c r="N2871" s="15">
        <v>-2.7879999999999999E-2</v>
      </c>
      <c r="O2871" s="15">
        <v>-2.7879999999999999E-2</v>
      </c>
      <c r="P2871" s="15">
        <v>-4.3889999999999998E-2</v>
      </c>
      <c r="Q2871" s="15">
        <v>-2.9799999999999997E-2</v>
      </c>
      <c r="R2871" s="15">
        <v>-2.8840000000000005E-2</v>
      </c>
      <c r="S2871" s="15">
        <v>-2.9799999999999997E-2</v>
      </c>
      <c r="T2871" s="15">
        <f t="shared" si="220"/>
        <v>-0.35087999999999991</v>
      </c>
      <c r="U2871" s="15">
        <v>-3.0769999999999999E-2</v>
      </c>
      <c r="V2871" s="15">
        <v>-2.7789999999999999E-2</v>
      </c>
      <c r="W2871" s="15">
        <v>-9.6349999999999991E-2</v>
      </c>
      <c r="X2871" s="15">
        <v>-6.0029999999999993E-2</v>
      </c>
      <c r="Y2871" s="15">
        <v>-5.5530000000000003E-2</v>
      </c>
      <c r="Z2871" s="15">
        <v>-5.3730000000000007E-2</v>
      </c>
      <c r="AA2871" s="15">
        <v>-5.5530000000000003E-2</v>
      </c>
      <c r="AB2871" s="15">
        <v>0</v>
      </c>
      <c r="AC2871" s="15">
        <v>0</v>
      </c>
      <c r="AD2871" s="15">
        <v>0</v>
      </c>
      <c r="AE2871" s="15">
        <v>0</v>
      </c>
      <c r="AF2871" s="15">
        <v>0</v>
      </c>
      <c r="AG2871" s="15">
        <f t="shared" si="221"/>
        <v>-0.37973000000000001</v>
      </c>
      <c r="AH2871" s="15">
        <v>0</v>
      </c>
      <c r="AI2871" s="15">
        <v>0</v>
      </c>
      <c r="AJ2871" s="15">
        <v>0</v>
      </c>
      <c r="AK2871" s="15">
        <v>0</v>
      </c>
      <c r="AL2871" s="15">
        <v>0</v>
      </c>
      <c r="AM2871" s="15">
        <v>0</v>
      </c>
      <c r="AN2871" s="15">
        <v>0</v>
      </c>
      <c r="AO2871" s="15">
        <v>0</v>
      </c>
      <c r="AP2871" s="15">
        <v>0</v>
      </c>
      <c r="AQ2871" s="15">
        <v>0</v>
      </c>
      <c r="AR2871" s="15">
        <v>0</v>
      </c>
      <c r="AS2871" s="15">
        <v>0</v>
      </c>
      <c r="AT2871" s="15">
        <f t="shared" si="222"/>
        <v>0</v>
      </c>
      <c r="AU2871" s="15">
        <v>0</v>
      </c>
      <c r="AV2871" s="15">
        <v>0</v>
      </c>
      <c r="AW2871" s="15">
        <v>0</v>
      </c>
      <c r="AX2871" s="15">
        <v>0</v>
      </c>
      <c r="AY2871" s="15">
        <v>0</v>
      </c>
      <c r="AZ2871" s="15">
        <v>0</v>
      </c>
      <c r="BA2871" s="15">
        <v>0</v>
      </c>
      <c r="BB2871" s="15">
        <v>0</v>
      </c>
      <c r="BC2871" s="15">
        <v>0</v>
      </c>
      <c r="BD2871" s="15">
        <v>0</v>
      </c>
      <c r="BE2871" s="15">
        <v>0</v>
      </c>
      <c r="BF2871" s="15">
        <v>0</v>
      </c>
      <c r="BG2871" s="15">
        <f t="shared" si="223"/>
        <v>0</v>
      </c>
      <c r="BH2871" t="str">
        <f t="shared" si="224"/>
        <v>NYSEGGas</v>
      </c>
      <c r="BI2871" t="str">
        <f>VLOOKUP(BH2871,[2]Summary!$C$29:$C$56,1,0)</f>
        <v>NYSEGGas</v>
      </c>
      <c r="BJ2871" s="16">
        <v>43831</v>
      </c>
    </row>
    <row r="2872" spans="1:62" x14ac:dyDescent="0.25">
      <c r="A2872" s="13" t="s">
        <v>5873</v>
      </c>
      <c r="B2872" s="13" t="s">
        <v>840</v>
      </c>
      <c r="C2872" s="13" t="s">
        <v>5874</v>
      </c>
      <c r="D2872" s="13" t="s">
        <v>605</v>
      </c>
      <c r="E2872" s="13" t="s">
        <v>475</v>
      </c>
      <c r="F2872" s="13" t="s">
        <v>153</v>
      </c>
      <c r="H2872" s="15">
        <v>8.7000000000000462E-3</v>
      </c>
      <c r="I2872" s="15">
        <v>0</v>
      </c>
      <c r="J2872" s="15">
        <v>0</v>
      </c>
      <c r="K2872" s="15">
        <v>0</v>
      </c>
      <c r="L2872" s="15">
        <v>0</v>
      </c>
      <c r="M2872" s="15">
        <v>0</v>
      </c>
      <c r="N2872" s="15">
        <v>0</v>
      </c>
      <c r="O2872" s="15">
        <v>1.26918</v>
      </c>
      <c r="P2872" s="15">
        <v>0</v>
      </c>
      <c r="Q2872" s="15">
        <v>0</v>
      </c>
      <c r="R2872" s="15">
        <v>0</v>
      </c>
      <c r="S2872" s="15">
        <v>0</v>
      </c>
      <c r="T2872" s="15">
        <f t="shared" si="220"/>
        <v>1.2778800000000001</v>
      </c>
      <c r="U2872" s="15">
        <v>0</v>
      </c>
      <c r="V2872" s="15">
        <v>0</v>
      </c>
      <c r="W2872" s="15">
        <v>0</v>
      </c>
      <c r="X2872" s="15">
        <v>0</v>
      </c>
      <c r="Y2872" s="15">
        <v>0</v>
      </c>
      <c r="Z2872" s="15">
        <v>0</v>
      </c>
      <c r="AA2872" s="15">
        <v>0</v>
      </c>
      <c r="AB2872" s="15">
        <v>0</v>
      </c>
      <c r="AC2872" s="15">
        <v>0</v>
      </c>
      <c r="AD2872" s="15">
        <v>0</v>
      </c>
      <c r="AE2872" s="15">
        <v>0</v>
      </c>
      <c r="AF2872" s="15">
        <v>0</v>
      </c>
      <c r="AG2872" s="15">
        <f t="shared" si="221"/>
        <v>0</v>
      </c>
      <c r="AH2872" s="15">
        <v>0</v>
      </c>
      <c r="AI2872" s="15">
        <v>0</v>
      </c>
      <c r="AJ2872" s="15">
        <v>0</v>
      </c>
      <c r="AK2872" s="15">
        <v>0</v>
      </c>
      <c r="AL2872" s="15">
        <v>0</v>
      </c>
      <c r="AM2872" s="15">
        <v>0</v>
      </c>
      <c r="AN2872" s="15">
        <v>0</v>
      </c>
      <c r="AO2872" s="15">
        <v>0</v>
      </c>
      <c r="AP2872" s="15">
        <v>0</v>
      </c>
      <c r="AQ2872" s="15">
        <v>0</v>
      </c>
      <c r="AR2872" s="15">
        <v>0</v>
      </c>
      <c r="AS2872" s="15">
        <v>0</v>
      </c>
      <c r="AT2872" s="15">
        <f t="shared" si="222"/>
        <v>0</v>
      </c>
      <c r="AU2872" s="15">
        <v>0</v>
      </c>
      <c r="AV2872" s="15">
        <v>0</v>
      </c>
      <c r="AW2872" s="15">
        <v>0</v>
      </c>
      <c r="AX2872" s="15">
        <v>0</v>
      </c>
      <c r="AY2872" s="15">
        <v>0</v>
      </c>
      <c r="AZ2872" s="15">
        <v>0</v>
      </c>
      <c r="BA2872" s="15">
        <v>0</v>
      </c>
      <c r="BB2872" s="15">
        <v>0</v>
      </c>
      <c r="BC2872" s="15">
        <v>0</v>
      </c>
      <c r="BD2872" s="15">
        <v>0</v>
      </c>
      <c r="BE2872" s="15">
        <v>0</v>
      </c>
      <c r="BF2872" s="15">
        <v>0</v>
      </c>
      <c r="BG2872" s="15">
        <f t="shared" si="223"/>
        <v>0</v>
      </c>
      <c r="BH2872" t="str">
        <f t="shared" si="224"/>
        <v>MNGGas</v>
      </c>
      <c r="BI2872" t="str">
        <f>VLOOKUP(BH2872,[2]Summary!$C$29:$C$56,1,0)</f>
        <v>MNGGas</v>
      </c>
      <c r="BJ2872" s="16">
        <v>43466</v>
      </c>
    </row>
    <row r="2873" spans="1:62" x14ac:dyDescent="0.25">
      <c r="A2873" s="13" t="s">
        <v>5875</v>
      </c>
      <c r="B2873" s="13" t="s">
        <v>5876</v>
      </c>
      <c r="C2873" s="13" t="s">
        <v>5877</v>
      </c>
      <c r="D2873" s="13" t="s">
        <v>599</v>
      </c>
      <c r="E2873" t="s">
        <v>19</v>
      </c>
      <c r="F2873" s="13" t="s">
        <v>166</v>
      </c>
      <c r="H2873" s="15">
        <v>15.828820000000002</v>
      </c>
      <c r="I2873" s="15">
        <v>2.55383</v>
      </c>
      <c r="J2873" s="15">
        <v>-31.749299999999998</v>
      </c>
      <c r="K2873" s="15">
        <v>0</v>
      </c>
      <c r="L2873" s="15">
        <v>0</v>
      </c>
      <c r="M2873" s="15">
        <v>0</v>
      </c>
      <c r="N2873" s="15">
        <v>0</v>
      </c>
      <c r="O2873" s="15">
        <v>0</v>
      </c>
      <c r="P2873" s="15">
        <v>0</v>
      </c>
      <c r="Q2873" s="15">
        <v>0</v>
      </c>
      <c r="R2873" s="15">
        <v>0</v>
      </c>
      <c r="S2873" s="15">
        <v>0</v>
      </c>
      <c r="T2873" s="15">
        <f t="shared" si="220"/>
        <v>-13.366649999999996</v>
      </c>
      <c r="U2873" s="15">
        <v>0</v>
      </c>
      <c r="V2873" s="15">
        <v>0</v>
      </c>
      <c r="W2873" s="15">
        <v>0</v>
      </c>
      <c r="X2873" s="15">
        <v>0</v>
      </c>
      <c r="Y2873" s="15">
        <v>0</v>
      </c>
      <c r="Z2873" s="15">
        <v>0</v>
      </c>
      <c r="AA2873" s="15">
        <v>0</v>
      </c>
      <c r="AB2873" s="15">
        <v>0</v>
      </c>
      <c r="AC2873" s="15">
        <v>0</v>
      </c>
      <c r="AD2873" s="15">
        <v>0</v>
      </c>
      <c r="AE2873" s="15">
        <v>0</v>
      </c>
      <c r="AF2873" s="15">
        <v>0</v>
      </c>
      <c r="AG2873" s="15">
        <f t="shared" si="221"/>
        <v>0</v>
      </c>
      <c r="AH2873" s="15">
        <v>0</v>
      </c>
      <c r="AI2873" s="15">
        <v>0</v>
      </c>
      <c r="AJ2873" s="15">
        <v>0</v>
      </c>
      <c r="AK2873" s="15">
        <v>0</v>
      </c>
      <c r="AL2873" s="15">
        <v>0</v>
      </c>
      <c r="AM2873" s="15">
        <v>0</v>
      </c>
      <c r="AN2873" s="15">
        <v>0</v>
      </c>
      <c r="AO2873" s="15">
        <v>0</v>
      </c>
      <c r="AP2873" s="15">
        <v>0</v>
      </c>
      <c r="AQ2873" s="15">
        <v>0</v>
      </c>
      <c r="AR2873" s="15">
        <v>0</v>
      </c>
      <c r="AS2873" s="15">
        <v>0</v>
      </c>
      <c r="AT2873" s="15">
        <f t="shared" si="222"/>
        <v>0</v>
      </c>
      <c r="AU2873" s="15">
        <v>0</v>
      </c>
      <c r="AV2873" s="15">
        <v>0</v>
      </c>
      <c r="AW2873" s="15">
        <v>0</v>
      </c>
      <c r="AX2873" s="15">
        <v>0</v>
      </c>
      <c r="AY2873" s="15">
        <v>0</v>
      </c>
      <c r="AZ2873" s="15">
        <v>0</v>
      </c>
      <c r="BA2873" s="15">
        <v>0</v>
      </c>
      <c r="BB2873" s="15">
        <v>0</v>
      </c>
      <c r="BC2873" s="15">
        <v>0</v>
      </c>
      <c r="BD2873" s="15">
        <v>0</v>
      </c>
      <c r="BE2873" s="15">
        <v>0</v>
      </c>
      <c r="BF2873" s="15">
        <v>0</v>
      </c>
      <c r="BG2873" s="15">
        <f t="shared" si="223"/>
        <v>0</v>
      </c>
      <c r="BH2873" t="str">
        <f t="shared" si="224"/>
        <v>NYSEGDIST</v>
      </c>
      <c r="BI2873" t="str">
        <f>VLOOKUP(BH2873,[2]Summary!$C$29:$C$56,1,0)</f>
        <v>NYSEGDist</v>
      </c>
      <c r="BJ2873" s="16">
        <v>43466</v>
      </c>
    </row>
    <row r="2874" spans="1:62" x14ac:dyDescent="0.25">
      <c r="A2874" s="13" t="s">
        <v>5878</v>
      </c>
      <c r="B2874" s="13" t="s">
        <v>5879</v>
      </c>
      <c r="C2874" s="13" t="s">
        <v>5880</v>
      </c>
      <c r="D2874" s="13" t="s">
        <v>599</v>
      </c>
      <c r="E2874" t="s">
        <v>35</v>
      </c>
      <c r="F2874" s="13" t="s">
        <v>22</v>
      </c>
      <c r="H2874" s="15">
        <v>1.3598700000000001</v>
      </c>
      <c r="I2874" s="15">
        <v>1.22827</v>
      </c>
      <c r="J2874" s="15">
        <v>0.72510999999999992</v>
      </c>
      <c r="K2874" s="15">
        <v>1.1044200000000002</v>
      </c>
      <c r="L2874" s="15">
        <v>-0.65113999999999994</v>
      </c>
      <c r="M2874" s="15">
        <v>0.99741999999999997</v>
      </c>
      <c r="N2874" s="15">
        <v>0.81593000000000004</v>
      </c>
      <c r="O2874" s="15">
        <v>0.81593000000000004</v>
      </c>
      <c r="P2874" s="15">
        <v>1.2827</v>
      </c>
      <c r="Q2874" s="15">
        <v>14.60065</v>
      </c>
      <c r="R2874" s="15">
        <v>0.88067000000000006</v>
      </c>
      <c r="S2874" s="15">
        <v>0.80830999999999997</v>
      </c>
      <c r="T2874" s="15">
        <f t="shared" si="220"/>
        <v>23.968139999999998</v>
      </c>
      <c r="U2874" s="15">
        <v>0.93849000000000005</v>
      </c>
      <c r="V2874" s="15">
        <v>0.84765999999999997</v>
      </c>
      <c r="W2874" s="15">
        <v>2.9381999999999997</v>
      </c>
      <c r="X2874" s="15">
        <v>1.8303300000000002</v>
      </c>
      <c r="Y2874" s="15">
        <v>1.69329</v>
      </c>
      <c r="Z2874" s="15">
        <v>1.6386700000000001</v>
      </c>
      <c r="AA2874" s="15">
        <v>1.69329</v>
      </c>
      <c r="AB2874" s="15">
        <v>1.69329</v>
      </c>
      <c r="AC2874" s="15">
        <v>1.6386700000000001</v>
      </c>
      <c r="AD2874" s="15">
        <v>1.69329</v>
      </c>
      <c r="AE2874" s="15">
        <v>1.6386700000000001</v>
      </c>
      <c r="AF2874" s="15">
        <v>1.22024</v>
      </c>
      <c r="AG2874" s="15">
        <f t="shared" si="221"/>
        <v>19.464089999999999</v>
      </c>
      <c r="AH2874" s="15">
        <v>1.7483200000000001</v>
      </c>
      <c r="AI2874" s="15">
        <v>1.6355299999999999</v>
      </c>
      <c r="AJ2874" s="15">
        <v>0.81277999999999995</v>
      </c>
      <c r="AK2874" s="15">
        <v>1.38351</v>
      </c>
      <c r="AL2874" s="15">
        <v>1.7570399999999999</v>
      </c>
      <c r="AM2874" s="15">
        <v>1.55505</v>
      </c>
      <c r="AN2874" s="15">
        <v>2.1279400000000002</v>
      </c>
      <c r="AO2874" s="15">
        <v>1.66031</v>
      </c>
      <c r="AP2874" s="15">
        <v>1.6067400000000001</v>
      </c>
      <c r="AQ2874" s="15">
        <v>1.66031</v>
      </c>
      <c r="AR2874" s="15">
        <v>1.6067400000000001</v>
      </c>
      <c r="AS2874" s="15">
        <v>1.84005</v>
      </c>
      <c r="AT2874" s="15">
        <f t="shared" si="222"/>
        <v>19.39432</v>
      </c>
      <c r="AU2874" s="15">
        <v>1.70881005859375</v>
      </c>
      <c r="AV2874" s="15">
        <v>1.5434399414062501</v>
      </c>
      <c r="AW2874" s="15">
        <v>2.53243994140625</v>
      </c>
      <c r="AX2874" s="15">
        <v>1.926199951171875</v>
      </c>
      <c r="AY2874" s="15">
        <v>1.7829200439453126</v>
      </c>
      <c r="AZ2874" s="15">
        <v>1.8704699707031249</v>
      </c>
      <c r="BA2874" s="15">
        <v>1.932800048828125</v>
      </c>
      <c r="BB2874" s="15">
        <v>1.932800048828125</v>
      </c>
      <c r="BC2874" s="15">
        <v>2.0174200439453127</v>
      </c>
      <c r="BD2874" s="15">
        <v>0</v>
      </c>
      <c r="BE2874" s="15">
        <v>0</v>
      </c>
      <c r="BF2874" s="15">
        <v>0</v>
      </c>
      <c r="BG2874" s="15">
        <f t="shared" si="223"/>
        <v>17.247300048828123</v>
      </c>
      <c r="BH2874" t="str">
        <f t="shared" si="224"/>
        <v>NYSEGTRANS</v>
      </c>
      <c r="BI2874" t="str">
        <f>VLOOKUP(BH2874,[2]Summary!$C$29:$C$56,1,0)</f>
        <v>NYSEGTrans</v>
      </c>
      <c r="BJ2874" s="16">
        <v>44470</v>
      </c>
    </row>
    <row r="2875" spans="1:62" x14ac:dyDescent="0.25">
      <c r="A2875" s="13" t="s">
        <v>5881</v>
      </c>
      <c r="B2875" s="13" t="s">
        <v>5882</v>
      </c>
      <c r="C2875" s="13" t="s">
        <v>5883</v>
      </c>
      <c r="D2875" s="13" t="s">
        <v>599</v>
      </c>
      <c r="E2875" t="s">
        <v>19</v>
      </c>
      <c r="F2875" s="13" t="s">
        <v>585</v>
      </c>
      <c r="H2875" s="15">
        <v>8.0409999999999995E-2</v>
      </c>
      <c r="I2875" s="15">
        <v>-1.8580000000000003E-2</v>
      </c>
      <c r="J2875" s="15">
        <v>4.7259999999999996E-2</v>
      </c>
      <c r="K2875" s="15">
        <v>-8.6089999999999986E-2</v>
      </c>
      <c r="L2875" s="15">
        <v>-2.0000000000000006E-4</v>
      </c>
      <c r="M2875" s="15">
        <v>-2.58E-2</v>
      </c>
      <c r="N2875" s="15">
        <v>-6.0000000000000164E-5</v>
      </c>
      <c r="O2875" s="15">
        <v>9.0000000000000073E-5</v>
      </c>
      <c r="P2875" s="15">
        <v>-4.9999999999999603E-5</v>
      </c>
      <c r="Q2875" s="15">
        <v>-6.0000000000000056E-5</v>
      </c>
      <c r="R2875" s="15">
        <v>-4.3699999999999989E-3</v>
      </c>
      <c r="S2875" s="15">
        <v>5.0600000000000003E-3</v>
      </c>
      <c r="T2875" s="15">
        <f t="shared" si="220"/>
        <v>-2.3899999999999911E-3</v>
      </c>
      <c r="U2875" s="15">
        <v>-6.9999999999999953E-5</v>
      </c>
      <c r="V2875" s="15">
        <v>-6.9999999999999953E-5</v>
      </c>
      <c r="W2875" s="15">
        <v>53.119710000000005</v>
      </c>
      <c r="X2875" s="15">
        <v>0.39923999999999998</v>
      </c>
      <c r="Y2875" s="15">
        <v>35.701049999999995</v>
      </c>
      <c r="Z2875" s="15">
        <v>47.01735</v>
      </c>
      <c r="AA2875" s="15">
        <v>0.67712000000000006</v>
      </c>
      <c r="AB2875" s="15">
        <v>0.67712000000000006</v>
      </c>
      <c r="AC2875" s="15">
        <v>7.5248300000000006</v>
      </c>
      <c r="AD2875" s="15">
        <v>1.71404</v>
      </c>
      <c r="AE2875" s="15">
        <v>4.5548799999999989</v>
      </c>
      <c r="AF2875" s="15">
        <v>-1.8299800000000006</v>
      </c>
      <c r="AG2875" s="15">
        <f t="shared" si="221"/>
        <v>149.55522000000002</v>
      </c>
      <c r="AH2875" s="15">
        <v>2.3932799999999999</v>
      </c>
      <c r="AI2875" s="15">
        <v>44.572570000000006</v>
      </c>
      <c r="AJ2875" s="15">
        <v>2.56521</v>
      </c>
      <c r="AK2875" s="15">
        <v>15.97851</v>
      </c>
      <c r="AL2875" s="15">
        <v>36.252289999999995</v>
      </c>
      <c r="AM2875" s="15">
        <v>1.06149</v>
      </c>
      <c r="AN2875" s="15">
        <v>4.3498999999999999</v>
      </c>
      <c r="AO2875" s="15">
        <v>4.1826500000000006</v>
      </c>
      <c r="AP2875" s="15">
        <v>6.0476200000000002</v>
      </c>
      <c r="AQ2875" s="15">
        <v>1.19998</v>
      </c>
      <c r="AR2875" s="15">
        <v>1.1612899999999999</v>
      </c>
      <c r="AS2875" s="15">
        <v>1.1131</v>
      </c>
      <c r="AT2875" s="15">
        <f t="shared" si="222"/>
        <v>120.87788999999998</v>
      </c>
      <c r="AU2875" s="15">
        <v>1.2264000244140625</v>
      </c>
      <c r="AV2875" s="15">
        <v>1.1077199707031249</v>
      </c>
      <c r="AW2875" s="15">
        <v>1.817530029296875</v>
      </c>
      <c r="AX2875" s="15">
        <v>1.3824200439453125</v>
      </c>
      <c r="AY2875" s="15">
        <v>1.2796400146484375</v>
      </c>
      <c r="AZ2875" s="15">
        <v>1.3424200439453124</v>
      </c>
      <c r="BA2875" s="15">
        <v>1.3871800537109376</v>
      </c>
      <c r="BB2875" s="15">
        <v>1.3871800537109376</v>
      </c>
      <c r="BC2875" s="15">
        <v>1.6091699714660646</v>
      </c>
      <c r="BD2875" s="15">
        <v>0</v>
      </c>
      <c r="BE2875" s="15">
        <v>0</v>
      </c>
      <c r="BF2875" s="15">
        <v>-12.539660156249999</v>
      </c>
      <c r="BG2875" s="15">
        <f t="shared" si="223"/>
        <v>4.95910636999497E-8</v>
      </c>
      <c r="BH2875" t="str">
        <f t="shared" si="224"/>
        <v>NYSEGDIST</v>
      </c>
      <c r="BI2875" t="str">
        <f>VLOOKUP(BH2875,[2]Summary!$C$29:$C$56,1,0)</f>
        <v>NYSEGDist</v>
      </c>
      <c r="BJ2875" s="16">
        <v>44562</v>
      </c>
    </row>
    <row r="2876" spans="1:62" x14ac:dyDescent="0.25">
      <c r="A2876" s="13" t="s">
        <v>5884</v>
      </c>
      <c r="B2876" s="13" t="s">
        <v>5141</v>
      </c>
      <c r="C2876" s="13" t="s">
        <v>5142</v>
      </c>
      <c r="D2876" s="13" t="s">
        <v>596</v>
      </c>
      <c r="E2876" s="13" t="s">
        <v>301</v>
      </c>
      <c r="F2876" s="13" t="s">
        <v>62</v>
      </c>
      <c r="H2876" s="15">
        <v>0.85868</v>
      </c>
      <c r="I2876" s="15">
        <v>2.6102200000000004</v>
      </c>
      <c r="J2876" s="15">
        <v>31.482089999999996</v>
      </c>
      <c r="K2876" s="15">
        <v>1.5412799999999998</v>
      </c>
      <c r="L2876" s="15">
        <v>23.49372</v>
      </c>
      <c r="M2876" s="15">
        <v>39.399500000000003</v>
      </c>
      <c r="N2876" s="15">
        <v>31.571170000000006</v>
      </c>
      <c r="O2876" s="15">
        <v>48.742609999999992</v>
      </c>
      <c r="P2876" s="15">
        <v>48.544559999999997</v>
      </c>
      <c r="Q2876" s="15">
        <v>46.252600000000001</v>
      </c>
      <c r="R2876" s="15">
        <v>42.293129999999998</v>
      </c>
      <c r="S2876" s="15">
        <v>32.252009999999991</v>
      </c>
      <c r="T2876" s="15">
        <f t="shared" si="220"/>
        <v>349.04156999999998</v>
      </c>
      <c r="U2876" s="15">
        <v>12.858550000000003</v>
      </c>
      <c r="V2876" s="15">
        <v>20.211880000000001</v>
      </c>
      <c r="W2876" s="15">
        <v>15.55646</v>
      </c>
      <c r="X2876" s="15">
        <v>54.358850000000004</v>
      </c>
      <c r="Y2876" s="15">
        <v>17.379549999999998</v>
      </c>
      <c r="Z2876" s="15">
        <v>16.56794</v>
      </c>
      <c r="AA2876" s="15">
        <v>27.098659999999999</v>
      </c>
      <c r="AB2876" s="15">
        <v>10.914210000000001</v>
      </c>
      <c r="AC2876" s="15">
        <v>19.733180000000001</v>
      </c>
      <c r="AD2876" s="15">
        <v>10.009090000000002</v>
      </c>
      <c r="AE2876" s="15">
        <v>13.229629999999998</v>
      </c>
      <c r="AF2876" s="15">
        <v>115.93913000000001</v>
      </c>
      <c r="AG2876" s="15">
        <f t="shared" si="221"/>
        <v>333.85712999999998</v>
      </c>
      <c r="AH2876" s="15">
        <v>8.0758800000000015</v>
      </c>
      <c r="AI2876" s="15">
        <v>26.561310000000002</v>
      </c>
      <c r="AJ2876" s="15">
        <v>13.241589999999997</v>
      </c>
      <c r="AK2876" s="15">
        <v>27.903419999999997</v>
      </c>
      <c r="AL2876" s="15">
        <v>18.808219999999999</v>
      </c>
      <c r="AM2876" s="15">
        <v>16.513720000000003</v>
      </c>
      <c r="AN2876" s="15">
        <v>13.50835</v>
      </c>
      <c r="AO2876" s="15">
        <v>5.43546</v>
      </c>
      <c r="AP2876" s="15">
        <v>11.32826</v>
      </c>
      <c r="AQ2876" s="15">
        <v>55.763280000000002</v>
      </c>
      <c r="AR2876" s="15">
        <v>81.956640000000007</v>
      </c>
      <c r="AS2876" s="15">
        <v>513.71984999999995</v>
      </c>
      <c r="AT2876" s="15">
        <f t="shared" si="222"/>
        <v>792.81597999999997</v>
      </c>
      <c r="AU2876" s="15">
        <v>-55.519528808593748</v>
      </c>
      <c r="AV2876" s="15">
        <v>27.129690277099609</v>
      </c>
      <c r="AW2876" s="15">
        <v>382.52710787963866</v>
      </c>
      <c r="AX2876" s="15">
        <v>176.03199314117433</v>
      </c>
      <c r="AY2876" s="15">
        <v>156.89053699111938</v>
      </c>
      <c r="AZ2876" s="15">
        <v>410.53464992141721</v>
      </c>
      <c r="BA2876" s="15">
        <v>122.60101530456544</v>
      </c>
      <c r="BB2876" s="15">
        <v>410.78724890518191</v>
      </c>
      <c r="BC2876" s="15">
        <v>419.15193469238284</v>
      </c>
      <c r="BD2876" s="15">
        <v>0</v>
      </c>
      <c r="BE2876" s="15">
        <v>0</v>
      </c>
      <c r="BF2876" s="15">
        <v>0</v>
      </c>
      <c r="BG2876" s="15">
        <f t="shared" si="223"/>
        <v>2050.1346483039856</v>
      </c>
      <c r="BH2876" t="str">
        <f t="shared" si="224"/>
        <v>RGECommon</v>
      </c>
      <c r="BI2876" t="str">
        <f>VLOOKUP(BH2876,[2]Summary!$C$29:$C$56,1,0)</f>
        <v>RGECommon</v>
      </c>
      <c r="BJ2876" s="16">
        <v>44470</v>
      </c>
    </row>
    <row r="2877" spans="1:62" x14ac:dyDescent="0.25">
      <c r="A2877" s="13" t="s">
        <v>5885</v>
      </c>
      <c r="B2877" s="13" t="s">
        <v>5886</v>
      </c>
      <c r="C2877" s="13" t="s">
        <v>5887</v>
      </c>
      <c r="D2877" s="13" t="s">
        <v>599</v>
      </c>
      <c r="E2877" t="s">
        <v>19</v>
      </c>
      <c r="F2877" s="13" t="s">
        <v>585</v>
      </c>
      <c r="H2877" s="15">
        <v>2.5999999999999992E-4</v>
      </c>
      <c r="I2877" s="15">
        <v>2.2915099999999993</v>
      </c>
      <c r="J2877" s="15">
        <v>4.4891300000000003</v>
      </c>
      <c r="K2877" s="15">
        <v>-6.7486199999999998</v>
      </c>
      <c r="L2877" s="15">
        <v>-1.0279999999999999E-2</v>
      </c>
      <c r="M2877" s="15">
        <v>-1.63202</v>
      </c>
      <c r="N2877" s="15">
        <v>-4.0099999999999997E-3</v>
      </c>
      <c r="O2877" s="15">
        <v>6.329999999999998E-3</v>
      </c>
      <c r="P2877" s="15">
        <v>-3.0499999999999972E-3</v>
      </c>
      <c r="Q2877" s="15">
        <v>0.77281000000000022</v>
      </c>
      <c r="R2877" s="15">
        <v>-62.726399999999998</v>
      </c>
      <c r="S2877" s="15">
        <v>14.475400000000002</v>
      </c>
      <c r="T2877" s="15">
        <f t="shared" si="220"/>
        <v>-49.088940000000001</v>
      </c>
      <c r="U2877" s="15">
        <v>-5.4563000000000006</v>
      </c>
      <c r="V2877" s="15">
        <v>-0.13730000000000001</v>
      </c>
      <c r="W2877" s="15">
        <v>45.361350000000002</v>
      </c>
      <c r="X2877" s="15">
        <v>-46.115320000000004</v>
      </c>
      <c r="Y2877" s="15">
        <v>-0.27542</v>
      </c>
      <c r="Z2877" s="15">
        <v>67.978760000000008</v>
      </c>
      <c r="AA2877" s="15">
        <v>-95.535929999999979</v>
      </c>
      <c r="AB2877" s="15">
        <v>-49.462250000000054</v>
      </c>
      <c r="AC2877" s="15">
        <v>12.879069999999999</v>
      </c>
      <c r="AD2877" s="15">
        <v>-17.754440000000002</v>
      </c>
      <c r="AE2877" s="15">
        <v>22.880209999999998</v>
      </c>
      <c r="AF2877" s="15">
        <v>-11.895559999999998</v>
      </c>
      <c r="AG2877" s="15">
        <f t="shared" si="221"/>
        <v>-77.533130000000043</v>
      </c>
      <c r="AH2877" s="15">
        <v>-0.61915999999999993</v>
      </c>
      <c r="AI2877" s="15">
        <v>-0.57919000000000009</v>
      </c>
      <c r="AJ2877" s="15">
        <v>-0.28784000000000004</v>
      </c>
      <c r="AK2877" s="15">
        <v>-0.48994999999999989</v>
      </c>
      <c r="AL2877" s="15">
        <v>-0.62226000000000015</v>
      </c>
      <c r="AM2877" s="15">
        <v>-0.5506899999999999</v>
      </c>
      <c r="AN2877" s="15">
        <v>-4.5400000000000038E-2</v>
      </c>
      <c r="AO2877" s="15">
        <v>0.12507999999999986</v>
      </c>
      <c r="AP2877" s="15">
        <v>57.274940000000001</v>
      </c>
      <c r="AQ2877" s="15">
        <v>26.746189999999999</v>
      </c>
      <c r="AR2877" s="15">
        <v>0.51936000000000038</v>
      </c>
      <c r="AS2877" s="15">
        <v>2.9914299999999998</v>
      </c>
      <c r="AT2877" s="15">
        <f t="shared" si="222"/>
        <v>84.462509999999995</v>
      </c>
      <c r="AU2877" s="15">
        <v>-0.19094000244140624</v>
      </c>
      <c r="AV2877" s="15">
        <v>-0.17246000671386719</v>
      </c>
      <c r="AW2877" s="15">
        <v>0.27700001525878909</v>
      </c>
      <c r="AX2877" s="15">
        <v>-0.18180999565124512</v>
      </c>
      <c r="AY2877" s="15">
        <v>-0.19625999450683593</v>
      </c>
      <c r="AZ2877" s="15">
        <v>-0.18966000318527221</v>
      </c>
      <c r="BA2877" s="15">
        <v>-1.0921899871826173</v>
      </c>
      <c r="BB2877" s="15">
        <v>-0.21735000610351563</v>
      </c>
      <c r="BC2877" s="15">
        <v>-0.21940000748634339</v>
      </c>
      <c r="BD2877" s="15">
        <v>0</v>
      </c>
      <c r="BE2877" s="15">
        <v>0</v>
      </c>
      <c r="BF2877" s="15">
        <v>2.1830700073242189</v>
      </c>
      <c r="BG2877" s="15">
        <f t="shared" si="223"/>
        <v>1.9311904964069981E-8</v>
      </c>
      <c r="BH2877" t="str">
        <f t="shared" si="224"/>
        <v>NYSEGDIST</v>
      </c>
      <c r="BI2877" t="str">
        <f>VLOOKUP(BH2877,[2]Summary!$C$29:$C$56,1,0)</f>
        <v>NYSEGDist</v>
      </c>
      <c r="BJ2877" s="16">
        <v>44562</v>
      </c>
    </row>
    <row r="2878" spans="1:62" x14ac:dyDescent="0.25">
      <c r="A2878" s="13" t="s">
        <v>5888</v>
      </c>
      <c r="B2878" s="13" t="s">
        <v>5889</v>
      </c>
      <c r="C2878" s="13" t="s">
        <v>5890</v>
      </c>
      <c r="D2878" s="13" t="s">
        <v>596</v>
      </c>
      <c r="E2878" t="s">
        <v>19</v>
      </c>
      <c r="F2878" s="13" t="s">
        <v>22</v>
      </c>
      <c r="H2878" s="15">
        <v>-0.77391999999999994</v>
      </c>
      <c r="I2878" s="15">
        <v>-0.69902999999999993</v>
      </c>
      <c r="J2878" s="15">
        <v>-0.93206</v>
      </c>
      <c r="K2878" s="15">
        <v>-0.80168000000000006</v>
      </c>
      <c r="L2878" s="15">
        <v>-0.82840000000000003</v>
      </c>
      <c r="M2878" s="15">
        <v>-1.2644500000000001</v>
      </c>
      <c r="N2878" s="15">
        <v>-0.90766000000000002</v>
      </c>
      <c r="O2878" s="15">
        <v>-0.90766000000000002</v>
      </c>
      <c r="P2878" s="15">
        <v>-1.0746099999999998</v>
      </c>
      <c r="Q2878" s="15">
        <v>-0.92993999999999999</v>
      </c>
      <c r="R2878" s="15">
        <v>-0.89993999999999996</v>
      </c>
      <c r="S2878" s="15">
        <v>-0.92993999999999999</v>
      </c>
      <c r="T2878" s="15">
        <f t="shared" si="220"/>
        <v>-10.94929</v>
      </c>
      <c r="U2878" s="15">
        <v>-0.99979999999999991</v>
      </c>
      <c r="V2878" s="15">
        <v>-0.90303</v>
      </c>
      <c r="W2878" s="15">
        <v>-1.0306500000000001</v>
      </c>
      <c r="X2878" s="15">
        <v>-0.97783000000000009</v>
      </c>
      <c r="Y2878" s="15">
        <v>-1.0104199999999999</v>
      </c>
      <c r="Z2878" s="15">
        <v>-0.97783000000000009</v>
      </c>
      <c r="AA2878" s="15">
        <v>-1.0104199999999999</v>
      </c>
      <c r="AB2878" s="15">
        <v>-1.0104199999999999</v>
      </c>
      <c r="AC2878" s="15">
        <v>-0.97783000000000009</v>
      </c>
      <c r="AD2878" s="15">
        <v>-1.0104199999999999</v>
      </c>
      <c r="AE2878" s="15">
        <v>-0.97783000000000009</v>
      </c>
      <c r="AF2878" s="15">
        <v>-1.0104199999999999</v>
      </c>
      <c r="AG2878" s="15">
        <f t="shared" si="221"/>
        <v>-11.8969</v>
      </c>
      <c r="AH2878" s="15">
        <v>-1.0871199999999999</v>
      </c>
      <c r="AI2878" s="15">
        <v>-1.01698</v>
      </c>
      <c r="AJ2878" s="15">
        <v>-1.0198400000000001</v>
      </c>
      <c r="AK2878" s="15">
        <v>-1.0299</v>
      </c>
      <c r="AL2878" s="15">
        <v>-0.79030999999999996</v>
      </c>
      <c r="AM2878" s="15">
        <v>-1.1103400000000001</v>
      </c>
      <c r="AN2878" s="15">
        <v>-1.7458200000000001</v>
      </c>
      <c r="AO2878" s="15">
        <v>-1.1530100000000001</v>
      </c>
      <c r="AP2878" s="15">
        <v>-3.0732699999999999</v>
      </c>
      <c r="AQ2878" s="15">
        <v>-1.1530100000000001</v>
      </c>
      <c r="AR2878" s="15">
        <v>-1.11581</v>
      </c>
      <c r="AS2878" s="15">
        <v>18.845580000000002</v>
      </c>
      <c r="AT2878" s="15">
        <f t="shared" si="222"/>
        <v>4.5501699999999996</v>
      </c>
      <c r="AU2878" s="15">
        <v>0.5381799926757812</v>
      </c>
      <c r="AV2878" s="15">
        <v>-1.0213499755859374</v>
      </c>
      <c r="AW2878" s="15">
        <v>-1.306050048828125</v>
      </c>
      <c r="AX2878" s="15">
        <v>-1.1556800537109375</v>
      </c>
      <c r="AY2878" s="15">
        <v>5.7069599609374997</v>
      </c>
      <c r="AZ2878" s="15">
        <v>0.54928997802734369</v>
      </c>
      <c r="BA2878" s="15">
        <v>0.56763000488281246</v>
      </c>
      <c r="BB2878" s="15">
        <v>0.39516000366210935</v>
      </c>
      <c r="BC2878" s="15">
        <v>-0.13788999938964844</v>
      </c>
      <c r="BD2878" s="15">
        <v>0</v>
      </c>
      <c r="BE2878" s="15">
        <v>0</v>
      </c>
      <c r="BF2878" s="15">
        <v>0</v>
      </c>
      <c r="BG2878" s="15">
        <f t="shared" si="223"/>
        <v>4.1362498626708977</v>
      </c>
      <c r="BH2878" t="str">
        <f t="shared" si="224"/>
        <v>RGEDIST</v>
      </c>
      <c r="BI2878" t="str">
        <f>VLOOKUP(BH2878,[2]Summary!$C$29:$C$56,1,0)</f>
        <v>RGEDist</v>
      </c>
      <c r="BJ2878" s="16">
        <v>44470</v>
      </c>
    </row>
    <row r="2879" spans="1:62" x14ac:dyDescent="0.25">
      <c r="A2879" s="13" t="s">
        <v>5891</v>
      </c>
      <c r="B2879" s="13" t="s">
        <v>5892</v>
      </c>
      <c r="C2879" s="13" t="s">
        <v>5893</v>
      </c>
      <c r="D2879" s="13" t="s">
        <v>595</v>
      </c>
      <c r="E2879" s="13" t="s">
        <v>301</v>
      </c>
      <c r="F2879" s="13" t="s">
        <v>60</v>
      </c>
      <c r="H2879" s="15">
        <v>0.57999999999999996</v>
      </c>
      <c r="I2879" s="15">
        <v>-0.42175000000000001</v>
      </c>
      <c r="J2879" s="15">
        <v>0</v>
      </c>
      <c r="K2879" s="15">
        <v>0</v>
      </c>
      <c r="L2879" s="15">
        <v>0</v>
      </c>
      <c r="M2879" s="15">
        <v>-17.71209</v>
      </c>
      <c r="N2879" s="15">
        <v>0</v>
      </c>
      <c r="O2879" s="15">
        <v>0</v>
      </c>
      <c r="P2879" s="15">
        <v>0</v>
      </c>
      <c r="Q2879" s="15">
        <v>0</v>
      </c>
      <c r="R2879" s="15">
        <v>0</v>
      </c>
      <c r="S2879" s="15">
        <v>0</v>
      </c>
      <c r="T2879" s="15">
        <f t="shared" si="220"/>
        <v>-17.553840000000001</v>
      </c>
      <c r="U2879" s="15">
        <v>0</v>
      </c>
      <c r="V2879" s="15">
        <v>0</v>
      </c>
      <c r="W2879" s="15">
        <v>0</v>
      </c>
      <c r="X2879" s="15">
        <v>0</v>
      </c>
      <c r="Y2879" s="15">
        <v>0</v>
      </c>
      <c r="Z2879" s="15">
        <v>0</v>
      </c>
      <c r="AA2879" s="15">
        <v>0</v>
      </c>
      <c r="AB2879" s="15">
        <v>0</v>
      </c>
      <c r="AC2879" s="15">
        <v>0</v>
      </c>
      <c r="AD2879" s="15">
        <v>0</v>
      </c>
      <c r="AE2879" s="15">
        <v>0</v>
      </c>
      <c r="AF2879" s="15">
        <v>0</v>
      </c>
      <c r="AG2879" s="15">
        <f t="shared" si="221"/>
        <v>0</v>
      </c>
      <c r="AH2879" s="15">
        <v>0</v>
      </c>
      <c r="AI2879" s="15">
        <v>0</v>
      </c>
      <c r="AJ2879" s="15">
        <v>0</v>
      </c>
      <c r="AK2879" s="15">
        <v>0</v>
      </c>
      <c r="AL2879" s="15">
        <v>0</v>
      </c>
      <c r="AM2879" s="15">
        <v>0</v>
      </c>
      <c r="AN2879" s="15">
        <v>0</v>
      </c>
      <c r="AO2879" s="15">
        <v>0</v>
      </c>
      <c r="AP2879" s="15">
        <v>0</v>
      </c>
      <c r="AQ2879" s="15">
        <v>0</v>
      </c>
      <c r="AR2879" s="15">
        <v>0</v>
      </c>
      <c r="AS2879" s="15">
        <v>0</v>
      </c>
      <c r="AT2879" s="15">
        <f t="shared" si="222"/>
        <v>0</v>
      </c>
      <c r="AU2879" s="15">
        <v>0</v>
      </c>
      <c r="AV2879" s="15">
        <v>0</v>
      </c>
      <c r="AW2879" s="15">
        <v>0</v>
      </c>
      <c r="AX2879" s="15">
        <v>0</v>
      </c>
      <c r="AY2879" s="15">
        <v>0</v>
      </c>
      <c r="AZ2879" s="15">
        <v>0</v>
      </c>
      <c r="BA2879" s="15">
        <v>0</v>
      </c>
      <c r="BB2879" s="15">
        <v>0</v>
      </c>
      <c r="BC2879" s="15">
        <v>0</v>
      </c>
      <c r="BD2879" s="15">
        <v>0</v>
      </c>
      <c r="BE2879" s="15">
        <v>0</v>
      </c>
      <c r="BF2879" s="15">
        <v>0</v>
      </c>
      <c r="BG2879" s="15">
        <f t="shared" si="223"/>
        <v>0</v>
      </c>
      <c r="BH2879" t="str">
        <f t="shared" si="224"/>
        <v>CMPCommon</v>
      </c>
      <c r="BI2879" t="str">
        <f>VLOOKUP(BH2879,[2]Summary!$C$29:$C$56,1,0)</f>
        <v>CMPCommon</v>
      </c>
      <c r="BJ2879" s="16">
        <v>43466</v>
      </c>
    </row>
    <row r="2880" spans="1:62" x14ac:dyDescent="0.25">
      <c r="A2880" s="13" t="s">
        <v>5894</v>
      </c>
      <c r="B2880" s="13" t="s">
        <v>5137</v>
      </c>
      <c r="C2880" s="13" t="s">
        <v>5138</v>
      </c>
      <c r="D2880" s="13" t="s">
        <v>599</v>
      </c>
      <c r="E2880" s="13" t="s">
        <v>301</v>
      </c>
      <c r="F2880" s="13" t="s">
        <v>62</v>
      </c>
      <c r="H2880" s="15">
        <v>0.21858999999999998</v>
      </c>
      <c r="I2880" s="15">
        <v>0.19744</v>
      </c>
      <c r="J2880" s="15">
        <v>59.585989999999995</v>
      </c>
      <c r="K2880" s="15">
        <v>2.6488200000000002</v>
      </c>
      <c r="L2880" s="15">
        <v>37.224129999999995</v>
      </c>
      <c r="M2880" s="15">
        <v>70.52649000000001</v>
      </c>
      <c r="N2880" s="15">
        <v>49.677819999999997</v>
      </c>
      <c r="O2880" s="15">
        <v>94.89846</v>
      </c>
      <c r="P2880" s="15">
        <v>55.62930999999999</v>
      </c>
      <c r="Q2880" s="15">
        <v>52.001179999999998</v>
      </c>
      <c r="R2880" s="15">
        <v>96.117719999999991</v>
      </c>
      <c r="S2880" s="15">
        <v>50.111579999999996</v>
      </c>
      <c r="T2880" s="15">
        <f t="shared" si="220"/>
        <v>568.8375299999999</v>
      </c>
      <c r="U2880" s="15">
        <v>13.813699999999999</v>
      </c>
      <c r="V2880" s="15">
        <v>40.382280000000009</v>
      </c>
      <c r="W2880" s="15">
        <v>27.2973</v>
      </c>
      <c r="X2880" s="15">
        <v>94.54074</v>
      </c>
      <c r="Y2880" s="15">
        <v>34.43271</v>
      </c>
      <c r="Z2880" s="15">
        <v>27.28229</v>
      </c>
      <c r="AA2880" s="15">
        <v>44.123760000000004</v>
      </c>
      <c r="AB2880" s="15">
        <v>15.29021</v>
      </c>
      <c r="AC2880" s="15">
        <v>31.442129999999999</v>
      </c>
      <c r="AD2880" s="15">
        <v>16.069860000000002</v>
      </c>
      <c r="AE2880" s="15">
        <v>21.039740000000005</v>
      </c>
      <c r="AF2880" s="15">
        <v>194.37450000000001</v>
      </c>
      <c r="AG2880" s="15">
        <f t="shared" si="221"/>
        <v>560.08922000000007</v>
      </c>
      <c r="AH2880" s="15">
        <v>3.9163900000000011</v>
      </c>
      <c r="AI2880" s="15">
        <v>41.942740000000001</v>
      </c>
      <c r="AJ2880" s="15">
        <v>14.732880000000002</v>
      </c>
      <c r="AK2880" s="15">
        <v>43.404130000000002</v>
      </c>
      <c r="AL2880" s="15">
        <v>30.463510000000003</v>
      </c>
      <c r="AM2880" s="15">
        <v>24.810499999999998</v>
      </c>
      <c r="AN2880" s="15">
        <v>15.91451</v>
      </c>
      <c r="AO2880" s="15">
        <v>6.1146599999999989</v>
      </c>
      <c r="AP2880" s="15">
        <v>15.92695</v>
      </c>
      <c r="AQ2880" s="15">
        <v>21.272169999999999</v>
      </c>
      <c r="AR2880" s="15">
        <v>126.74863999999999</v>
      </c>
      <c r="AS2880" s="15">
        <v>1016.9713399999999</v>
      </c>
      <c r="AT2880" s="15">
        <f t="shared" si="222"/>
        <v>1362.2184199999999</v>
      </c>
      <c r="AU2880" s="15">
        <v>-141.04376171875001</v>
      </c>
      <c r="AV2880" s="15">
        <v>73.400821624755864</v>
      </c>
      <c r="AW2880" s="15">
        <v>653.08199029541015</v>
      </c>
      <c r="AX2880" s="15">
        <v>323.13907542419435</v>
      </c>
      <c r="AY2880" s="15">
        <v>251.94463214111329</v>
      </c>
      <c r="AZ2880" s="15">
        <v>691.15648944091799</v>
      </c>
      <c r="BA2880" s="15">
        <v>197.34382049560546</v>
      </c>
      <c r="BB2880" s="15">
        <v>678.06700808715823</v>
      </c>
      <c r="BC2880" s="15">
        <v>1736.1769775390626</v>
      </c>
      <c r="BD2880" s="15">
        <v>0</v>
      </c>
      <c r="BE2880" s="15">
        <v>0</v>
      </c>
      <c r="BF2880" s="15">
        <v>0</v>
      </c>
      <c r="BG2880" s="15">
        <f t="shared" si="223"/>
        <v>4463.2670533294677</v>
      </c>
      <c r="BH2880" t="str">
        <f t="shared" si="224"/>
        <v>NYSEGCommon</v>
      </c>
      <c r="BI2880" t="str">
        <f>VLOOKUP(BH2880,[2]Summary!$C$29:$C$56,1,0)</f>
        <v>NYSEGCommon</v>
      </c>
      <c r="BJ2880" s="16">
        <v>44470</v>
      </c>
    </row>
    <row r="2881" spans="1:62" x14ac:dyDescent="0.25">
      <c r="A2881" s="13" t="s">
        <v>5895</v>
      </c>
      <c r="B2881" s="13" t="s">
        <v>5896</v>
      </c>
      <c r="C2881" s="13" t="s">
        <v>5897</v>
      </c>
      <c r="D2881" s="13" t="s">
        <v>596</v>
      </c>
      <c r="E2881" t="s">
        <v>19</v>
      </c>
      <c r="F2881" s="13" t="s">
        <v>144</v>
      </c>
      <c r="H2881" s="15">
        <v>89.997049999999987</v>
      </c>
      <c r="I2881" s="15">
        <v>55.815340000000006</v>
      </c>
      <c r="J2881" s="15">
        <v>29.789440000000003</v>
      </c>
      <c r="K2881" s="15">
        <v>43.921010000000003</v>
      </c>
      <c r="L2881" s="15">
        <v>26.850279999999998</v>
      </c>
      <c r="M2881" s="15">
        <v>179.02231</v>
      </c>
      <c r="N2881" s="15">
        <v>56.143449999999994</v>
      </c>
      <c r="O2881" s="15">
        <v>86.885269999999991</v>
      </c>
      <c r="P2881" s="15">
        <v>77.2684</v>
      </c>
      <c r="Q2881" s="15">
        <v>91.060959999999994</v>
      </c>
      <c r="R2881" s="15">
        <v>7.9998999999999976</v>
      </c>
      <c r="S2881" s="15">
        <v>127.92463999999998</v>
      </c>
      <c r="T2881" s="15">
        <f t="shared" si="220"/>
        <v>872.6780500000001</v>
      </c>
      <c r="U2881" s="15">
        <v>-8.7733100000000022</v>
      </c>
      <c r="V2881" s="15">
        <v>38.085780000000007</v>
      </c>
      <c r="W2881" s="15">
        <v>11.733169999999998</v>
      </c>
      <c r="X2881" s="15">
        <v>22.845350000000003</v>
      </c>
      <c r="Y2881" s="15">
        <v>29.872589999999999</v>
      </c>
      <c r="Z2881" s="15">
        <v>14.28518</v>
      </c>
      <c r="AA2881" s="15">
        <v>14.31282</v>
      </c>
      <c r="AB2881" s="15">
        <v>17.214269999999999</v>
      </c>
      <c r="AC2881" s="15">
        <v>15.23007</v>
      </c>
      <c r="AD2881" s="15">
        <v>11.89738</v>
      </c>
      <c r="AE2881" s="15">
        <v>44.733310000000003</v>
      </c>
      <c r="AF2881" s="15">
        <v>70.426369999999991</v>
      </c>
      <c r="AG2881" s="15">
        <f t="shared" si="221"/>
        <v>281.86297999999999</v>
      </c>
      <c r="AH2881" s="15">
        <v>19.78088</v>
      </c>
      <c r="AI2881" s="15">
        <v>16.535</v>
      </c>
      <c r="AJ2881" s="15">
        <v>19.889070000000004</v>
      </c>
      <c r="AK2881" s="15">
        <v>30.638210000000004</v>
      </c>
      <c r="AL2881" s="15">
        <v>91.762039999999999</v>
      </c>
      <c r="AM2881" s="15">
        <v>61.414250000000003</v>
      </c>
      <c r="AN2881" s="15">
        <v>58.99053</v>
      </c>
      <c r="AO2881" s="15">
        <v>57.204960000000007</v>
      </c>
      <c r="AP2881" s="15">
        <v>50.276220000000002</v>
      </c>
      <c r="AQ2881" s="15">
        <v>64.205430000000007</v>
      </c>
      <c r="AR2881" s="15">
        <v>61.341530000000006</v>
      </c>
      <c r="AS2881" s="15">
        <v>68.977759999999989</v>
      </c>
      <c r="AT2881" s="15">
        <f t="shared" si="222"/>
        <v>601.01588000000015</v>
      </c>
      <c r="AU2881" s="15">
        <v>35.741589843749999</v>
      </c>
      <c r="AV2881" s="15">
        <v>76.686118164062506</v>
      </c>
      <c r="AW2881" s="15">
        <v>48.740020507812503</v>
      </c>
      <c r="AX2881" s="15">
        <v>85.977990234375</v>
      </c>
      <c r="AY2881" s="15">
        <v>62.10830029296875</v>
      </c>
      <c r="AZ2881" s="15">
        <v>69.433619140624998</v>
      </c>
      <c r="BA2881" s="15">
        <v>66.922250000000005</v>
      </c>
      <c r="BB2881" s="15">
        <v>72.903510253906248</v>
      </c>
      <c r="BC2881" s="15">
        <v>84.054770507812506</v>
      </c>
      <c r="BD2881" s="15">
        <v>140.44800976562499</v>
      </c>
      <c r="BE2881" s="15">
        <v>111.49716113281249</v>
      </c>
      <c r="BF2881" s="15">
        <v>129.8137578125</v>
      </c>
      <c r="BG2881" s="15">
        <f t="shared" si="223"/>
        <v>984.32709765625009</v>
      </c>
      <c r="BH2881" t="str">
        <f t="shared" si="224"/>
        <v>RGEDIST</v>
      </c>
      <c r="BI2881" t="str">
        <f>VLOOKUP(BH2881,[2]Summary!$C$29:$C$56,1,0)</f>
        <v>RGEDist</v>
      </c>
      <c r="BJ2881" s="16">
        <v>44562</v>
      </c>
    </row>
    <row r="2882" spans="1:62" x14ac:dyDescent="0.25">
      <c r="A2882" s="13" t="s">
        <v>5898</v>
      </c>
      <c r="B2882" s="13" t="s">
        <v>5899</v>
      </c>
      <c r="C2882" s="13" t="s">
        <v>5900</v>
      </c>
      <c r="D2882" s="13" t="s">
        <v>599</v>
      </c>
      <c r="E2882" t="s">
        <v>19</v>
      </c>
      <c r="F2882" s="13" t="s">
        <v>144</v>
      </c>
      <c r="H2882" s="15">
        <v>43.32479</v>
      </c>
      <c r="I2882" s="15">
        <v>48.099849999999989</v>
      </c>
      <c r="J2882" s="15">
        <v>47.205550000000002</v>
      </c>
      <c r="K2882" s="15">
        <v>23.862099999999998</v>
      </c>
      <c r="L2882" s="15">
        <v>8.9128100000000021</v>
      </c>
      <c r="M2882" s="15">
        <v>157.32214999999999</v>
      </c>
      <c r="N2882" s="15">
        <v>39.204730000000012</v>
      </c>
      <c r="O2882" s="15">
        <v>48.202229999999993</v>
      </c>
      <c r="P2882" s="15">
        <v>82.349289999999996</v>
      </c>
      <c r="Q2882" s="15">
        <v>81.571570000000023</v>
      </c>
      <c r="R2882" s="15">
        <v>22.243480000000002</v>
      </c>
      <c r="S2882" s="15">
        <v>131.68276</v>
      </c>
      <c r="T2882" s="15">
        <f t="shared" si="220"/>
        <v>733.98131000000001</v>
      </c>
      <c r="U2882" s="15">
        <v>-82.325600000000009</v>
      </c>
      <c r="V2882" s="15">
        <v>68.935159999999982</v>
      </c>
      <c r="W2882" s="15">
        <v>25.59141</v>
      </c>
      <c r="X2882" s="15">
        <v>23.268249999999998</v>
      </c>
      <c r="Y2882" s="15">
        <v>37.86542</v>
      </c>
      <c r="Z2882" s="15">
        <v>12.459340000000001</v>
      </c>
      <c r="AA2882" s="15">
        <v>12.774569999999999</v>
      </c>
      <c r="AB2882" s="15">
        <v>15.117709999999999</v>
      </c>
      <c r="AC2882" s="15">
        <v>13.063540000000001</v>
      </c>
      <c r="AD2882" s="15">
        <v>9.4163499999999996</v>
      </c>
      <c r="AE2882" s="15">
        <v>9.2174200000000024</v>
      </c>
      <c r="AF2882" s="15">
        <v>61.084129999999995</v>
      </c>
      <c r="AG2882" s="15">
        <f t="shared" si="221"/>
        <v>206.46769999999998</v>
      </c>
      <c r="AH2882" s="15">
        <v>13.505979999999999</v>
      </c>
      <c r="AI2882" s="15">
        <v>14.705039999999999</v>
      </c>
      <c r="AJ2882" s="15">
        <v>14.543290000000002</v>
      </c>
      <c r="AK2882" s="15">
        <v>25.615400000000001</v>
      </c>
      <c r="AL2882" s="15">
        <v>90.662580000000005</v>
      </c>
      <c r="AM2882" s="15">
        <v>61.158660000000005</v>
      </c>
      <c r="AN2882" s="15">
        <v>59.149150000000006</v>
      </c>
      <c r="AO2882" s="15">
        <v>53.671899999999994</v>
      </c>
      <c r="AP2882" s="15">
        <v>49.392719999999997</v>
      </c>
      <c r="AQ2882" s="15">
        <v>47.941550000000014</v>
      </c>
      <c r="AR2882" s="15">
        <v>56.028369999999995</v>
      </c>
      <c r="AS2882" s="15">
        <v>70.139299999999992</v>
      </c>
      <c r="AT2882" s="15">
        <f t="shared" si="222"/>
        <v>556.51394000000005</v>
      </c>
      <c r="AU2882" s="15">
        <v>26.641719238281251</v>
      </c>
      <c r="AV2882" s="15">
        <v>69.774798828125</v>
      </c>
      <c r="AW2882" s="15">
        <v>45.151580810546875</v>
      </c>
      <c r="AX2882" s="15">
        <v>82.671729980468754</v>
      </c>
      <c r="AY2882" s="15">
        <v>56.468728515625003</v>
      </c>
      <c r="AZ2882" s="15">
        <v>65.329619140624999</v>
      </c>
      <c r="BA2882" s="15">
        <v>62.686919189453128</v>
      </c>
      <c r="BB2882" s="15">
        <v>68.561410156250005</v>
      </c>
      <c r="BC2882" s="15">
        <v>83.191230468750007</v>
      </c>
      <c r="BD2882" s="15">
        <v>140.44800976562499</v>
      </c>
      <c r="BE2882" s="15">
        <v>111.49716113281249</v>
      </c>
      <c r="BF2882" s="15">
        <v>129.81375585937499</v>
      </c>
      <c r="BG2882" s="15">
        <f t="shared" si="223"/>
        <v>942.23666308593749</v>
      </c>
      <c r="BH2882" t="str">
        <f t="shared" si="224"/>
        <v>NYSEGDIST</v>
      </c>
      <c r="BI2882" t="str">
        <f>VLOOKUP(BH2882,[2]Summary!$C$29:$C$56,1,0)</f>
        <v>NYSEGDist</v>
      </c>
      <c r="BJ2882" s="16">
        <v>44562</v>
      </c>
    </row>
    <row r="2883" spans="1:62" x14ac:dyDescent="0.25">
      <c r="A2883" s="13" t="s">
        <v>5901</v>
      </c>
      <c r="B2883" s="13" t="s">
        <v>5902</v>
      </c>
      <c r="C2883" s="13" t="s">
        <v>5903</v>
      </c>
      <c r="D2883" s="13" t="s">
        <v>599</v>
      </c>
      <c r="E2883" t="s">
        <v>19</v>
      </c>
      <c r="F2883" s="13" t="s">
        <v>585</v>
      </c>
      <c r="H2883" s="15">
        <v>2.7E-4</v>
      </c>
      <c r="I2883" s="15">
        <v>5.9511599999999998</v>
      </c>
      <c r="J2883" s="15">
        <v>2.7736499999999999</v>
      </c>
      <c r="K2883" s="15">
        <v>3.0810000000000001E-2</v>
      </c>
      <c r="L2883" s="15">
        <v>2.3299999999999983E-3</v>
      </c>
      <c r="M2883" s="15">
        <v>-1.4054000000000004</v>
      </c>
      <c r="N2883" s="15">
        <v>1.9149999999999997E-2</v>
      </c>
      <c r="O2883" s="15">
        <v>-0.32867999999999997</v>
      </c>
      <c r="P2883" s="15">
        <v>2.7469999999999998E-2</v>
      </c>
      <c r="Q2883" s="15">
        <v>1.95E-2</v>
      </c>
      <c r="R2883" s="15">
        <v>-2.06E-2</v>
      </c>
      <c r="S2883" s="15">
        <v>-6.9207799999999988</v>
      </c>
      <c r="T2883" s="15">
        <f t="shared" ref="T2883:T2946" si="225">SUM(H2883:S2883)</f>
        <v>0.1488800000000019</v>
      </c>
      <c r="U2883" s="15">
        <v>-6.8769999999999998E-2</v>
      </c>
      <c r="V2883" s="15">
        <v>14.65077</v>
      </c>
      <c r="W2883" s="15">
        <v>1.9149399999999999</v>
      </c>
      <c r="X2883" s="15">
        <v>8.0727700000000002</v>
      </c>
      <c r="Y2883" s="15">
        <v>0.28144000000000013</v>
      </c>
      <c r="Z2883" s="15">
        <v>-27.323170000000001</v>
      </c>
      <c r="AA2883" s="15">
        <v>-5.5909599999999999</v>
      </c>
      <c r="AB2883" s="15">
        <v>-8.4770200000000031</v>
      </c>
      <c r="AC2883" s="15">
        <v>-0.55110000000000003</v>
      </c>
      <c r="AD2883" s="15">
        <v>-8.4630000000000025E-2</v>
      </c>
      <c r="AE2883" s="15">
        <v>16.744429999999998</v>
      </c>
      <c r="AF2883" s="15">
        <v>-0.31254000000000004</v>
      </c>
      <c r="AG2883" s="15">
        <f t="shared" ref="AG2883:AG2946" si="226">SUM(U2883:AF2883)</f>
        <v>-0.74384000000000738</v>
      </c>
      <c r="AH2883" s="15">
        <v>-2.5899999999999999E-3</v>
      </c>
      <c r="AI2883" s="15">
        <v>-2.4300000000000129E-3</v>
      </c>
      <c r="AJ2883" s="15">
        <v>-1.2000000000000055E-3</v>
      </c>
      <c r="AK2883" s="15">
        <v>-2.0700000000000028E-3</v>
      </c>
      <c r="AL2883" s="15">
        <v>-2.6400000000000061E-3</v>
      </c>
      <c r="AM2883" s="15">
        <v>-2.3100000000000082E-3</v>
      </c>
      <c r="AN2883" s="15">
        <v>-3.1899999999999893E-3</v>
      </c>
      <c r="AO2883" s="15">
        <v>-2.4799999999999987E-3</v>
      </c>
      <c r="AP2883" s="15">
        <v>-2.3900000000000158E-3</v>
      </c>
      <c r="AQ2883" s="15">
        <v>-2.4799999999999987E-3</v>
      </c>
      <c r="AR2883" s="15">
        <v>-2.3900000000000158E-3</v>
      </c>
      <c r="AS2883" s="15">
        <v>-2.6600000000000065E-3</v>
      </c>
      <c r="AT2883" s="15">
        <f t="shared" ref="AT2883:AT2946" si="227">SUM(AH2883:AS2883)</f>
        <v>-2.8830000000000064E-2</v>
      </c>
      <c r="AU2883" s="15">
        <v>-2.5499999523162843E-3</v>
      </c>
      <c r="AV2883" s="15">
        <v>-3.1149999618530273E-2</v>
      </c>
      <c r="AW2883" s="15">
        <v>-5.1119998931884764E-2</v>
      </c>
      <c r="AX2883" s="15">
        <v>-3.886000061035156E-2</v>
      </c>
      <c r="AY2883" s="15">
        <v>-3.5990001678466797E-2</v>
      </c>
      <c r="AZ2883" s="15">
        <v>-3.7740001678466799E-2</v>
      </c>
      <c r="BA2883" s="15">
        <v>-3.9020000457763673E-2</v>
      </c>
      <c r="BB2883" s="15">
        <v>-3.9020000457763673E-2</v>
      </c>
      <c r="BC2883" s="15">
        <v>-4.0770000457763675E-2</v>
      </c>
      <c r="BD2883" s="15">
        <v>0</v>
      </c>
      <c r="BE2883" s="15">
        <v>0</v>
      </c>
      <c r="BF2883" s="15">
        <v>0.31622000122070315</v>
      </c>
      <c r="BG2883" s="15">
        <f t="shared" ref="BG2883:BG2946" si="228">SUM(AU2883:BF2883)</f>
        <v>-2.6226043559063328E-9</v>
      </c>
      <c r="BH2883" t="str">
        <f t="shared" ref="BH2883:BH2946" si="229">D2883&amp;E2883</f>
        <v>NYSEGDIST</v>
      </c>
      <c r="BI2883" t="str">
        <f>VLOOKUP(BH2883,[2]Summary!$C$29:$C$56,1,0)</f>
        <v>NYSEGDist</v>
      </c>
      <c r="BJ2883" s="16">
        <v>44562</v>
      </c>
    </row>
    <row r="2884" spans="1:62" x14ac:dyDescent="0.25">
      <c r="A2884" s="13" t="s">
        <v>5904</v>
      </c>
      <c r="B2884" s="13" t="s">
        <v>5905</v>
      </c>
      <c r="C2884" s="13" t="s">
        <v>5906</v>
      </c>
      <c r="D2884" s="13" t="s">
        <v>599</v>
      </c>
      <c r="E2884" t="s">
        <v>19</v>
      </c>
      <c r="F2884" s="13" t="s">
        <v>585</v>
      </c>
      <c r="H2884" s="15">
        <v>5.6000000000000006E-4</v>
      </c>
      <c r="I2884" s="15">
        <v>5.0000000000000001E-4</v>
      </c>
      <c r="J2884" s="15">
        <v>3.1999999999999997E-4</v>
      </c>
      <c r="K2884" s="15">
        <v>4.4999999999999999E-4</v>
      </c>
      <c r="L2884" s="15">
        <v>-2.3999999999999998E-4</v>
      </c>
      <c r="M2884" s="15">
        <v>0.12293999999999999</v>
      </c>
      <c r="N2884" s="15">
        <v>6.4999999999999997E-4</v>
      </c>
      <c r="O2884" s="15">
        <v>9.0999999999999989E-4</v>
      </c>
      <c r="P2884" s="15">
        <v>-0.25704000000000005</v>
      </c>
      <c r="Q2884" s="15">
        <v>-1.9999999999999961E-5</v>
      </c>
      <c r="R2884" s="15">
        <v>-6.7000000000000011E-3</v>
      </c>
      <c r="S2884" s="15">
        <v>6.9339999999999999E-2</v>
      </c>
      <c r="T2884" s="15">
        <f t="shared" si="225"/>
        <v>-6.8330000000000071E-2</v>
      </c>
      <c r="U2884" s="15">
        <v>-6.9179999999999992E-2</v>
      </c>
      <c r="V2884" s="15">
        <v>1.2850300000000006</v>
      </c>
      <c r="W2884" s="15">
        <v>-0.17072999999999988</v>
      </c>
      <c r="X2884" s="15">
        <v>5.1195999999999993</v>
      </c>
      <c r="Y2884" s="15">
        <v>-1.7119200000000003</v>
      </c>
      <c r="Z2884" s="15">
        <v>-9.6480000000000015</v>
      </c>
      <c r="AA2884" s="15">
        <v>-6.9071100000000021</v>
      </c>
      <c r="AB2884" s="15">
        <v>-1.25631</v>
      </c>
      <c r="AC2884" s="15">
        <v>-2.2850000000000009E-2</v>
      </c>
      <c r="AD2884" s="15">
        <v>-6.565E-2</v>
      </c>
      <c r="AE2884" s="15">
        <v>13.148150000000001</v>
      </c>
      <c r="AF2884" s="15">
        <v>-2.588E-2</v>
      </c>
      <c r="AG2884" s="15">
        <f t="shared" si="226"/>
        <v>-0.32485000000000064</v>
      </c>
      <c r="AH2884" s="15">
        <v>-1.2999999999999995E-3</v>
      </c>
      <c r="AI2884" s="15">
        <v>-1.2199999999999993E-3</v>
      </c>
      <c r="AJ2884" s="15">
        <v>-1.71173</v>
      </c>
      <c r="AK2884" s="15">
        <v>-7.3800000000000011E-3</v>
      </c>
      <c r="AL2884" s="15">
        <v>-8.7999999999999988E-3</v>
      </c>
      <c r="AM2884" s="15">
        <v>-8.3300000000000006E-3</v>
      </c>
      <c r="AN2884" s="15">
        <v>-1.1879999999999996E-2</v>
      </c>
      <c r="AO2884" s="15">
        <v>-9.1000000000000022E-3</v>
      </c>
      <c r="AP2884" s="15">
        <v>-8.7800000000000013E-3</v>
      </c>
      <c r="AQ2884" s="15">
        <v>-9.1000000000000022E-3</v>
      </c>
      <c r="AR2884" s="15">
        <v>-8.8000000000000005E-3</v>
      </c>
      <c r="AS2884" s="15">
        <v>-1.005E-2</v>
      </c>
      <c r="AT2884" s="15">
        <f t="shared" si="227"/>
        <v>-1.7964699999999998</v>
      </c>
      <c r="AU2884" s="15">
        <v>-9.2700004577636712E-3</v>
      </c>
      <c r="AV2884" s="15">
        <v>-8.3500003814697271E-3</v>
      </c>
      <c r="AW2884" s="15">
        <v>-1.3579999923706055E-2</v>
      </c>
      <c r="AX2884" s="15">
        <v>-1.0239999771118164E-2</v>
      </c>
      <c r="AY2884" s="15">
        <v>-9.3699998855590813E-3</v>
      </c>
      <c r="AZ2884" s="15">
        <v>-9.6899995803832999E-3</v>
      </c>
      <c r="BA2884" s="15">
        <v>-1.0489999771118164E-2</v>
      </c>
      <c r="BB2884" s="15">
        <v>-9.9200000762939451E-3</v>
      </c>
      <c r="BC2884" s="15">
        <v>-1.0460000038146972E-2</v>
      </c>
      <c r="BD2884" s="15">
        <v>0</v>
      </c>
      <c r="BE2884" s="15">
        <v>0</v>
      </c>
      <c r="BF2884" s="15">
        <v>9.1370002746582038E-2</v>
      </c>
      <c r="BG2884" s="15">
        <f t="shared" si="228"/>
        <v>2.8610229602099579E-9</v>
      </c>
      <c r="BH2884" t="str">
        <f t="shared" si="229"/>
        <v>NYSEGDIST</v>
      </c>
      <c r="BI2884" t="str">
        <f>VLOOKUP(BH2884,[2]Summary!$C$29:$C$56,1,0)</f>
        <v>NYSEGDist</v>
      </c>
      <c r="BJ2884" s="16">
        <v>44562</v>
      </c>
    </row>
    <row r="2885" spans="1:62" x14ac:dyDescent="0.25">
      <c r="A2885" s="13" t="s">
        <v>5907</v>
      </c>
      <c r="B2885" s="13" t="s">
        <v>5908</v>
      </c>
      <c r="C2885" s="13" t="s">
        <v>5909</v>
      </c>
      <c r="D2885" s="13" t="s">
        <v>599</v>
      </c>
      <c r="E2885" t="s">
        <v>19</v>
      </c>
      <c r="F2885" s="13" t="s">
        <v>585</v>
      </c>
      <c r="H2885" s="15">
        <v>8.0429999999999988E-2</v>
      </c>
      <c r="I2885" s="15">
        <v>-1.856E-2</v>
      </c>
      <c r="J2885" s="15">
        <v>4.7280000000000003E-2</v>
      </c>
      <c r="K2885" s="15">
        <v>-9.1049999999999992E-2</v>
      </c>
      <c r="L2885" s="15">
        <v>-2.0999999999999995E-4</v>
      </c>
      <c r="M2885" s="15">
        <v>-2.5790000000000004E-2</v>
      </c>
      <c r="N2885" s="15">
        <v>-4.9999999999999989E-5</v>
      </c>
      <c r="O2885" s="15">
        <v>1.0000000000000009E-4</v>
      </c>
      <c r="P2885" s="15">
        <v>-1.100000000000001E-4</v>
      </c>
      <c r="Q2885" s="15">
        <v>144.29966000000002</v>
      </c>
      <c r="R2885" s="15">
        <v>-4.3599999999999993E-3</v>
      </c>
      <c r="S2885" s="15">
        <v>2.5369800000000002</v>
      </c>
      <c r="T2885" s="15">
        <f t="shared" si="225"/>
        <v>146.82432000000003</v>
      </c>
      <c r="U2885" s="15">
        <v>-5.9999999999999995E-5</v>
      </c>
      <c r="V2885" s="15">
        <v>-5.1899999999999993E-3</v>
      </c>
      <c r="W2885" s="15">
        <v>124.30710999999999</v>
      </c>
      <c r="X2885" s="15">
        <v>-138.55528000000001</v>
      </c>
      <c r="Y2885" s="15">
        <v>33.965849999999996</v>
      </c>
      <c r="Z2885" s="15">
        <v>-134.39704</v>
      </c>
      <c r="AA2885" s="15">
        <v>-37.428879999999999</v>
      </c>
      <c r="AB2885" s="15">
        <v>-2.2012800000000001</v>
      </c>
      <c r="AC2885" s="15">
        <v>37.264660000000006</v>
      </c>
      <c r="AD2885" s="15">
        <v>-1.5662600000000009</v>
      </c>
      <c r="AE2885" s="15">
        <v>44.994179999999993</v>
      </c>
      <c r="AF2885" s="15">
        <v>-47.611129999999982</v>
      </c>
      <c r="AG2885" s="15">
        <f t="shared" si="226"/>
        <v>-121.23331999999999</v>
      </c>
      <c r="AH2885" s="15">
        <v>10.28219</v>
      </c>
      <c r="AI2885" s="15">
        <v>-10.844749999999998</v>
      </c>
      <c r="AJ2885" s="15">
        <v>1.3977599999999999</v>
      </c>
      <c r="AK2885" s="15">
        <v>15.485150000000001</v>
      </c>
      <c r="AL2885" s="15">
        <v>3.1557399999999998</v>
      </c>
      <c r="AM2885" s="15">
        <v>-81.961169999999996</v>
      </c>
      <c r="AN2885" s="15">
        <v>22.317880000000002</v>
      </c>
      <c r="AO2885" s="15">
        <v>1.8064499999999994</v>
      </c>
      <c r="AP2885" s="15">
        <v>3.9058900000000003</v>
      </c>
      <c r="AQ2885" s="15">
        <v>-8.6670000000000011E-2</v>
      </c>
      <c r="AR2885" s="15">
        <v>7.1817799999999998</v>
      </c>
      <c r="AS2885" s="15">
        <v>26.161249999999999</v>
      </c>
      <c r="AT2885" s="15">
        <f t="shared" si="227"/>
        <v>-1.1984999999999886</v>
      </c>
      <c r="AU2885" s="15">
        <v>5.4601701049804685</v>
      </c>
      <c r="AV2885" s="15">
        <v>15.542150177001954</v>
      </c>
      <c r="AW2885" s="15">
        <v>317.05305371093749</v>
      </c>
      <c r="AX2885" s="15">
        <v>19.949950073242189</v>
      </c>
      <c r="AY2885" s="15">
        <v>2.0444899902343749</v>
      </c>
      <c r="AZ2885" s="15">
        <v>9.610659881591797</v>
      </c>
      <c r="BA2885" s="15">
        <v>2.20543994140625</v>
      </c>
      <c r="BB2885" s="15">
        <v>2.20543994140625</v>
      </c>
      <c r="BC2885" s="15">
        <v>6.0708601074218747</v>
      </c>
      <c r="BD2885" s="15">
        <v>0</v>
      </c>
      <c r="BE2885" s="15">
        <v>0</v>
      </c>
      <c r="BF2885" s="15">
        <v>-474.10812499999997</v>
      </c>
      <c r="BG2885" s="15">
        <f t="shared" si="228"/>
        <v>-93.965911071777327</v>
      </c>
      <c r="BH2885" t="str">
        <f t="shared" si="229"/>
        <v>NYSEGDIST</v>
      </c>
      <c r="BI2885" t="str">
        <f>VLOOKUP(BH2885,[2]Summary!$C$29:$C$56,1,0)</f>
        <v>NYSEGDist</v>
      </c>
      <c r="BJ2885" s="16">
        <v>44562</v>
      </c>
    </row>
    <row r="2886" spans="1:62" x14ac:dyDescent="0.25">
      <c r="A2886" s="13" t="s">
        <v>5910</v>
      </c>
      <c r="B2886" s="13" t="s">
        <v>5911</v>
      </c>
      <c r="C2886" s="13" t="s">
        <v>5912</v>
      </c>
      <c r="D2886" s="13" t="s">
        <v>599</v>
      </c>
      <c r="E2886" t="s">
        <v>19</v>
      </c>
      <c r="F2886" s="13" t="s">
        <v>585</v>
      </c>
      <c r="H2886" s="15">
        <v>-9.709000000000001E-2</v>
      </c>
      <c r="I2886" s="15">
        <v>-1.1999999999999988E-4</v>
      </c>
      <c r="J2886" s="15">
        <v>-1.0999999999999999E-4</v>
      </c>
      <c r="K2886" s="15">
        <v>3.1186799999999999</v>
      </c>
      <c r="L2886" s="15">
        <v>0.44375000000000003</v>
      </c>
      <c r="M2886" s="15">
        <v>-0.40200999999999998</v>
      </c>
      <c r="N2886" s="15">
        <v>8.1400000000000014E-3</v>
      </c>
      <c r="O2886" s="15">
        <v>26.148750000000003</v>
      </c>
      <c r="P2886" s="15">
        <v>65.473309999999998</v>
      </c>
      <c r="Q2886" s="15">
        <v>-2.6683499999999998</v>
      </c>
      <c r="R2886" s="15">
        <v>-89.006590000000003</v>
      </c>
      <c r="S2886" s="15">
        <v>-4.7259099999999998</v>
      </c>
      <c r="T2886" s="15">
        <f t="shared" si="225"/>
        <v>-1.7075500000000128</v>
      </c>
      <c r="U2886" s="15">
        <v>-0.24060000000000004</v>
      </c>
      <c r="V2886" s="15">
        <v>-0.21731</v>
      </c>
      <c r="W2886" s="15">
        <v>0.7111900000000001</v>
      </c>
      <c r="X2886" s="15">
        <v>0.94407999999999948</v>
      </c>
      <c r="Y2886" s="15">
        <v>-2.4449800000000002</v>
      </c>
      <c r="Z2886" s="15">
        <v>-2.0387399999999998</v>
      </c>
      <c r="AA2886" s="15">
        <v>-1.1275900000000001</v>
      </c>
      <c r="AB2886" s="15">
        <v>-1.2008699999999999</v>
      </c>
      <c r="AC2886" s="15">
        <v>-0.16695999999999994</v>
      </c>
      <c r="AD2886" s="15">
        <v>-0.73108999999999991</v>
      </c>
      <c r="AE2886" s="15">
        <v>-2.5289999999999965E-2</v>
      </c>
      <c r="AF2886" s="15">
        <v>-0.4525499999999999</v>
      </c>
      <c r="AG2886" s="15">
        <f t="shared" si="226"/>
        <v>-6.9907099999999991</v>
      </c>
      <c r="AH2886" s="15">
        <v>-0.47181000000000006</v>
      </c>
      <c r="AI2886" s="15">
        <v>-0.44136000000000009</v>
      </c>
      <c r="AJ2886" s="15">
        <v>-0.21934999999999999</v>
      </c>
      <c r="AK2886" s="15">
        <v>-0.37335000000000002</v>
      </c>
      <c r="AL2886" s="15">
        <v>-0.47414000000000006</v>
      </c>
      <c r="AM2886" s="15">
        <v>-0.12247999999999999</v>
      </c>
      <c r="AN2886" s="15">
        <v>-0.62999000000000016</v>
      </c>
      <c r="AO2886" s="15">
        <v>-0.44695000000000001</v>
      </c>
      <c r="AP2886" s="15">
        <v>-0.41960999999999998</v>
      </c>
      <c r="AQ2886" s="15">
        <v>1.107</v>
      </c>
      <c r="AR2886" s="15">
        <v>2.0104899999999999</v>
      </c>
      <c r="AS2886" s="15">
        <v>9.0582000000000011</v>
      </c>
      <c r="AT2886" s="15">
        <f t="shared" si="227"/>
        <v>8.5766500000000008</v>
      </c>
      <c r="AU2886" s="15">
        <v>11.531230346679688</v>
      </c>
      <c r="AV2886" s="15">
        <v>-0.19394999694824219</v>
      </c>
      <c r="AW2886" s="15">
        <v>-0.59319000244140629</v>
      </c>
      <c r="AX2886" s="15">
        <v>0.38805001831054686</v>
      </c>
      <c r="AY2886" s="15">
        <v>1.1694200439453124</v>
      </c>
      <c r="AZ2886" s="15">
        <v>-0.19426999855041505</v>
      </c>
      <c r="BA2886" s="15">
        <v>4.4830001831054685E-2</v>
      </c>
      <c r="BB2886" s="15">
        <v>4.4830001831054685E-2</v>
      </c>
      <c r="BC2886" s="15">
        <v>4.6900001525878907E-2</v>
      </c>
      <c r="BD2886" s="15">
        <v>0</v>
      </c>
      <c r="BE2886" s="15">
        <v>0</v>
      </c>
      <c r="BF2886" s="15">
        <v>-12.2438515625</v>
      </c>
      <c r="BG2886" s="15">
        <f t="shared" si="228"/>
        <v>-1.1463165279224086E-6</v>
      </c>
      <c r="BH2886" t="str">
        <f t="shared" si="229"/>
        <v>NYSEGDIST</v>
      </c>
      <c r="BI2886" t="str">
        <f>VLOOKUP(BH2886,[2]Summary!$C$29:$C$56,1,0)</f>
        <v>NYSEGDist</v>
      </c>
      <c r="BJ2886" s="16">
        <v>44562</v>
      </c>
    </row>
    <row r="2887" spans="1:62" x14ac:dyDescent="0.25">
      <c r="A2887" s="13" t="s">
        <v>5913</v>
      </c>
      <c r="B2887" s="13" t="s">
        <v>5914</v>
      </c>
      <c r="C2887" s="13" t="s">
        <v>5915</v>
      </c>
      <c r="D2887" s="13" t="s">
        <v>599</v>
      </c>
      <c r="E2887" t="s">
        <v>19</v>
      </c>
      <c r="F2887" s="13" t="s">
        <v>585</v>
      </c>
      <c r="H2887" s="15">
        <v>4.0999999999999994E-4</v>
      </c>
      <c r="I2887" s="15">
        <v>3.8000000000000002E-4</v>
      </c>
      <c r="J2887" s="15">
        <v>1.9000000000000001E-4</v>
      </c>
      <c r="K2887" s="15">
        <v>3.1999999999999997E-4</v>
      </c>
      <c r="L2887" s="15">
        <v>-1.6999999999999993E-4</v>
      </c>
      <c r="M2887" s="15">
        <v>2.9999999999999992E-4</v>
      </c>
      <c r="N2887" s="15">
        <v>2.3999999999999992E-4</v>
      </c>
      <c r="O2887" s="15">
        <v>30.09647</v>
      </c>
      <c r="P2887" s="15">
        <v>3.9716800000000001</v>
      </c>
      <c r="Q2887" s="15">
        <v>8.3610000000000004E-2</v>
      </c>
      <c r="R2887" s="15">
        <v>-1.4631799999999997</v>
      </c>
      <c r="S2887" s="15">
        <v>-39.379640000000002</v>
      </c>
      <c r="T2887" s="15">
        <f t="shared" si="225"/>
        <v>-6.6893900000000031</v>
      </c>
      <c r="U2887" s="15">
        <v>-15.168599999999998</v>
      </c>
      <c r="V2887" s="15">
        <v>-5.5390000000000029E-2</v>
      </c>
      <c r="W2887" s="15">
        <v>77.897379999999998</v>
      </c>
      <c r="X2887" s="15">
        <v>0.64616000000000007</v>
      </c>
      <c r="Y2887" s="15">
        <v>0.28170000000000001</v>
      </c>
      <c r="Z2887" s="15">
        <v>-0.96601999999999988</v>
      </c>
      <c r="AA2887" s="15">
        <v>0.27550999999999998</v>
      </c>
      <c r="AB2887" s="15">
        <v>0.16386999999999996</v>
      </c>
      <c r="AC2887" s="15">
        <v>4.3412700000000015</v>
      </c>
      <c r="AD2887" s="15">
        <v>0.29535999999999996</v>
      </c>
      <c r="AE2887" s="15">
        <v>2.5015699999999996</v>
      </c>
      <c r="AF2887" s="15">
        <v>-37.104349999999997</v>
      </c>
      <c r="AG2887" s="15">
        <f t="shared" si="226"/>
        <v>33.108460000000008</v>
      </c>
      <c r="AH2887" s="15">
        <v>0.4263900000000001</v>
      </c>
      <c r="AI2887" s="15">
        <v>0.21866000000000002</v>
      </c>
      <c r="AJ2887" s="15">
        <v>40.421189999999996</v>
      </c>
      <c r="AK2887" s="15">
        <v>0.42520000000000002</v>
      </c>
      <c r="AL2887" s="15">
        <v>0.31244000000000005</v>
      </c>
      <c r="AM2887" s="15">
        <v>0.58523000000000003</v>
      </c>
      <c r="AN2887" s="15">
        <v>0.39708000000000004</v>
      </c>
      <c r="AO2887" s="15">
        <v>52.940170000000016</v>
      </c>
      <c r="AP2887" s="15">
        <v>86.688239999999979</v>
      </c>
      <c r="AQ2887" s="15">
        <v>22.742789999999996</v>
      </c>
      <c r="AR2887" s="15">
        <v>1.7250999999999999</v>
      </c>
      <c r="AS2887" s="15">
        <v>30.45540999999999</v>
      </c>
      <c r="AT2887" s="15">
        <f t="shared" si="227"/>
        <v>237.33789999999999</v>
      </c>
      <c r="AU2887" s="15">
        <v>1.1966600341796876</v>
      </c>
      <c r="AV2887" s="15">
        <v>1.0808499755859375</v>
      </c>
      <c r="AW2887" s="15">
        <v>2.3333899993896483</v>
      </c>
      <c r="AX2887" s="15">
        <v>1.3823099994659425</v>
      </c>
      <c r="AY2887" s="15">
        <v>1.2515400390625</v>
      </c>
      <c r="AZ2887" s="15">
        <v>1.329219955921173</v>
      </c>
      <c r="BA2887" s="15">
        <v>1.1603200283050537</v>
      </c>
      <c r="BB2887" s="15">
        <v>1.3556500244140626</v>
      </c>
      <c r="BC2887" s="15">
        <v>1.4221200047731399</v>
      </c>
      <c r="BD2887" s="15">
        <v>0</v>
      </c>
      <c r="BE2887" s="15">
        <v>0</v>
      </c>
      <c r="BF2887" s="15">
        <v>-12.512060546875</v>
      </c>
      <c r="BG2887" s="15">
        <f t="shared" si="228"/>
        <v>-4.857778570510618E-7</v>
      </c>
      <c r="BH2887" t="str">
        <f t="shared" si="229"/>
        <v>NYSEGDIST</v>
      </c>
      <c r="BI2887" t="str">
        <f>VLOOKUP(BH2887,[2]Summary!$C$29:$C$56,1,0)</f>
        <v>NYSEGDist</v>
      </c>
      <c r="BJ2887" s="16">
        <v>44562</v>
      </c>
    </row>
    <row r="2888" spans="1:62" x14ac:dyDescent="0.25">
      <c r="A2888" s="13" t="s">
        <v>5916</v>
      </c>
      <c r="B2888" s="13" t="s">
        <v>729</v>
      </c>
      <c r="C2888" s="13" t="s">
        <v>730</v>
      </c>
      <c r="D2888" s="13" t="s">
        <v>599</v>
      </c>
      <c r="E2888" t="s">
        <v>35</v>
      </c>
      <c r="F2888" s="13" t="s">
        <v>22</v>
      </c>
      <c r="H2888" s="15">
        <v>1.6079999999999997E-2</v>
      </c>
      <c r="I2888" s="15">
        <v>1.452E-2</v>
      </c>
      <c r="J2888" s="15">
        <v>8.5900000000000004E-3</v>
      </c>
      <c r="K2888" s="15">
        <v>1.306E-2</v>
      </c>
      <c r="L2888" s="15">
        <v>-7.7200000000000003E-3</v>
      </c>
      <c r="M2888" s="15">
        <v>1.1820000000000001E-2</v>
      </c>
      <c r="N2888" s="15">
        <v>9.6500000000000006E-3</v>
      </c>
      <c r="O2888" s="15">
        <v>9.6500000000000006E-3</v>
      </c>
      <c r="P2888" s="15">
        <v>1.515E-2</v>
      </c>
      <c r="Q2888" s="15">
        <v>1.031E-2</v>
      </c>
      <c r="R2888" s="15">
        <v>9.980000000000001E-3</v>
      </c>
      <c r="S2888" s="15">
        <v>1.031E-2</v>
      </c>
      <c r="T2888" s="15">
        <f t="shared" si="225"/>
        <v>0.12140000000000001</v>
      </c>
      <c r="U2888" s="15">
        <v>1.065E-2</v>
      </c>
      <c r="V2888" s="15">
        <v>9.6099999999999988E-3</v>
      </c>
      <c r="W2888" s="15">
        <v>3.3329999999999999E-2</v>
      </c>
      <c r="X2888" s="15">
        <v>0</v>
      </c>
      <c r="Y2888" s="15">
        <v>104.8253</v>
      </c>
      <c r="Z2888" s="15">
        <v>0.43201000000000001</v>
      </c>
      <c r="AA2888" s="15">
        <v>-101.97004000000001</v>
      </c>
      <c r="AB2888" s="15">
        <v>1.2149999999999999E-2</v>
      </c>
      <c r="AC2888" s="15">
        <v>0.13527</v>
      </c>
      <c r="AD2888" s="15">
        <v>-3.3300000000000001E-3</v>
      </c>
      <c r="AE2888" s="15">
        <v>0</v>
      </c>
      <c r="AF2888" s="15">
        <v>-0.17585000000000001</v>
      </c>
      <c r="AG2888" s="15">
        <f t="shared" si="226"/>
        <v>3.3090999999999924</v>
      </c>
      <c r="AH2888" s="15">
        <v>0</v>
      </c>
      <c r="AI2888" s="15">
        <v>0</v>
      </c>
      <c r="AJ2888" s="15">
        <v>0</v>
      </c>
      <c r="AK2888" s="15">
        <v>0</v>
      </c>
      <c r="AL2888" s="15">
        <v>0</v>
      </c>
      <c r="AM2888" s="15">
        <v>0</v>
      </c>
      <c r="AN2888" s="15">
        <v>0</v>
      </c>
      <c r="AO2888" s="15">
        <v>0</v>
      </c>
      <c r="AP2888" s="15">
        <v>0</v>
      </c>
      <c r="AQ2888" s="15">
        <v>0</v>
      </c>
      <c r="AR2888" s="15">
        <v>0</v>
      </c>
      <c r="AS2888" s="15">
        <v>0</v>
      </c>
      <c r="AT2888" s="15">
        <f t="shared" si="227"/>
        <v>0</v>
      </c>
      <c r="AU2888" s="15">
        <v>0</v>
      </c>
      <c r="AV2888" s="15">
        <v>0</v>
      </c>
      <c r="AW2888" s="15">
        <v>0</v>
      </c>
      <c r="AX2888" s="15">
        <v>0</v>
      </c>
      <c r="AY2888" s="15">
        <v>0</v>
      </c>
      <c r="AZ2888" s="15">
        <v>0</v>
      </c>
      <c r="BA2888" s="15">
        <v>0</v>
      </c>
      <c r="BB2888" s="15">
        <v>0</v>
      </c>
      <c r="BC2888" s="15">
        <v>0</v>
      </c>
      <c r="BD2888" s="15">
        <v>0</v>
      </c>
      <c r="BE2888" s="15">
        <v>0</v>
      </c>
      <c r="BF2888" s="15">
        <v>0</v>
      </c>
      <c r="BG2888" s="15">
        <f t="shared" si="228"/>
        <v>0</v>
      </c>
      <c r="BH2888" t="str">
        <f t="shared" si="229"/>
        <v>NYSEGTRANS</v>
      </c>
      <c r="BI2888" t="str">
        <f>VLOOKUP(BH2888,[2]Summary!$C$29:$C$56,1,0)</f>
        <v>NYSEGTrans</v>
      </c>
      <c r="BJ2888" s="16">
        <v>43831</v>
      </c>
    </row>
    <row r="2889" spans="1:62" x14ac:dyDescent="0.25">
      <c r="A2889" s="13" t="s">
        <v>5917</v>
      </c>
      <c r="B2889" s="13" t="s">
        <v>3316</v>
      </c>
      <c r="C2889" s="13" t="s">
        <v>3317</v>
      </c>
      <c r="D2889" s="13" t="s">
        <v>599</v>
      </c>
      <c r="E2889" t="s">
        <v>19</v>
      </c>
      <c r="F2889" s="13" t="s">
        <v>585</v>
      </c>
      <c r="H2889" s="15">
        <v>0</v>
      </c>
      <c r="I2889" s="15">
        <v>0</v>
      </c>
      <c r="J2889" s="15">
        <v>0.35927999999999999</v>
      </c>
      <c r="K2889" s="15">
        <v>0</v>
      </c>
      <c r="L2889" s="15">
        <v>0</v>
      </c>
      <c r="M2889" s="15">
        <v>0</v>
      </c>
      <c r="N2889" s="15">
        <v>0</v>
      </c>
      <c r="O2889" s="15">
        <v>0</v>
      </c>
      <c r="P2889" s="15">
        <v>0</v>
      </c>
      <c r="Q2889" s="15">
        <v>0</v>
      </c>
      <c r="R2889" s="15">
        <v>0</v>
      </c>
      <c r="S2889" s="15">
        <v>0</v>
      </c>
      <c r="T2889" s="15">
        <f t="shared" si="225"/>
        <v>0.35927999999999999</v>
      </c>
      <c r="U2889" s="15">
        <v>0</v>
      </c>
      <c r="V2889" s="15">
        <v>0</v>
      </c>
      <c r="W2889" s="15">
        <v>0</v>
      </c>
      <c r="X2889" s="15">
        <v>0</v>
      </c>
      <c r="Y2889" s="15">
        <v>0</v>
      </c>
      <c r="Z2889" s="15">
        <v>0</v>
      </c>
      <c r="AA2889" s="15">
        <v>0</v>
      </c>
      <c r="AB2889" s="15">
        <v>0</v>
      </c>
      <c r="AC2889" s="15">
        <v>0</v>
      </c>
      <c r="AD2889" s="15">
        <v>0</v>
      </c>
      <c r="AE2889" s="15">
        <v>0</v>
      </c>
      <c r="AF2889" s="15">
        <v>0</v>
      </c>
      <c r="AG2889" s="15">
        <f t="shared" si="226"/>
        <v>0</v>
      </c>
      <c r="AH2889" s="15">
        <v>0</v>
      </c>
      <c r="AI2889" s="15">
        <v>0</v>
      </c>
      <c r="AJ2889" s="15">
        <v>0</v>
      </c>
      <c r="AK2889" s="15">
        <v>0</v>
      </c>
      <c r="AL2889" s="15">
        <v>0</v>
      </c>
      <c r="AM2889" s="15">
        <v>0</v>
      </c>
      <c r="AN2889" s="15">
        <v>0</v>
      </c>
      <c r="AO2889" s="15">
        <v>0</v>
      </c>
      <c r="AP2889" s="15">
        <v>0</v>
      </c>
      <c r="AQ2889" s="15">
        <v>0</v>
      </c>
      <c r="AR2889" s="15">
        <v>0</v>
      </c>
      <c r="AS2889" s="15">
        <v>0</v>
      </c>
      <c r="AT2889" s="15">
        <f t="shared" si="227"/>
        <v>0</v>
      </c>
      <c r="AU2889" s="15">
        <v>0</v>
      </c>
      <c r="AV2889" s="15">
        <v>0</v>
      </c>
      <c r="AW2889" s="15">
        <v>0</v>
      </c>
      <c r="AX2889" s="15">
        <v>0</v>
      </c>
      <c r="AY2889" s="15">
        <v>0</v>
      </c>
      <c r="AZ2889" s="15">
        <v>0</v>
      </c>
      <c r="BA2889" s="15">
        <v>0</v>
      </c>
      <c r="BB2889" s="15">
        <v>0</v>
      </c>
      <c r="BC2889" s="15">
        <v>0</v>
      </c>
      <c r="BD2889" s="15">
        <v>0</v>
      </c>
      <c r="BE2889" s="15">
        <v>0</v>
      </c>
      <c r="BF2889" s="15">
        <v>0</v>
      </c>
      <c r="BG2889" s="15">
        <f t="shared" si="228"/>
        <v>0</v>
      </c>
      <c r="BH2889" t="str">
        <f t="shared" si="229"/>
        <v>NYSEGDIST</v>
      </c>
      <c r="BI2889" t="str">
        <f>VLOOKUP(BH2889,[2]Summary!$C$29:$C$56,1,0)</f>
        <v>NYSEGDist</v>
      </c>
      <c r="BJ2889" s="16">
        <v>43466</v>
      </c>
    </row>
    <row r="2890" spans="1:62" x14ac:dyDescent="0.25">
      <c r="A2890" s="13" t="s">
        <v>5918</v>
      </c>
      <c r="B2890" s="13" t="s">
        <v>5919</v>
      </c>
      <c r="C2890" s="13" t="s">
        <v>5920</v>
      </c>
      <c r="D2890" s="13" t="s">
        <v>599</v>
      </c>
      <c r="E2890" t="s">
        <v>19</v>
      </c>
      <c r="F2890" s="13" t="s">
        <v>589</v>
      </c>
      <c r="H2890" s="15">
        <v>2.39323</v>
      </c>
      <c r="I2890" s="15">
        <v>12.115689999999999</v>
      </c>
      <c r="J2890" s="15">
        <v>-16.262360000000005</v>
      </c>
      <c r="K2890" s="15">
        <v>61.390500000000003</v>
      </c>
      <c r="L2890" s="15">
        <v>39.962360000000004</v>
      </c>
      <c r="M2890" s="15">
        <v>56.057759999999995</v>
      </c>
      <c r="N2890" s="15">
        <v>54.052289999999999</v>
      </c>
      <c r="O2890" s="15">
        <v>31.313120000000001</v>
      </c>
      <c r="P2890" s="15">
        <v>7.2088400000000012</v>
      </c>
      <c r="Q2890" s="15">
        <v>30.81457</v>
      </c>
      <c r="R2890" s="15">
        <v>25.59965</v>
      </c>
      <c r="S2890" s="15">
        <v>37.822859999999999</v>
      </c>
      <c r="T2890" s="15">
        <f t="shared" si="225"/>
        <v>342.46850999999998</v>
      </c>
      <c r="U2890" s="15">
        <v>6.5710000000000948E-2</v>
      </c>
      <c r="V2890" s="15">
        <v>5.6508500000000002</v>
      </c>
      <c r="W2890" s="15">
        <v>29.877559999999999</v>
      </c>
      <c r="X2890" s="15">
        <v>10.386519999999999</v>
      </c>
      <c r="Y2890" s="15">
        <v>3.4933300000000003</v>
      </c>
      <c r="Z2890" s="15">
        <v>19.319089999999996</v>
      </c>
      <c r="AA2890" s="15">
        <v>13.287289999999999</v>
      </c>
      <c r="AB2890" s="15">
        <v>17.158360000000002</v>
      </c>
      <c r="AC2890" s="15">
        <v>20.60737</v>
      </c>
      <c r="AD2890" s="15">
        <v>1.12371</v>
      </c>
      <c r="AE2890" s="15">
        <v>53.83278</v>
      </c>
      <c r="AF2890" s="15">
        <v>-15.821129999999998</v>
      </c>
      <c r="AG2890" s="15">
        <f t="shared" si="226"/>
        <v>158.98143999999999</v>
      </c>
      <c r="AH2890" s="15">
        <v>-9.2899899999999995</v>
      </c>
      <c r="AI2890" s="15">
        <v>14.403060000000002</v>
      </c>
      <c r="AJ2890" s="15">
        <v>13.23854</v>
      </c>
      <c r="AK2890" s="15">
        <v>16.793029999999998</v>
      </c>
      <c r="AL2890" s="15">
        <v>13.57306</v>
      </c>
      <c r="AM2890" s="15">
        <v>19.824020000000001</v>
      </c>
      <c r="AN2890" s="15">
        <v>16.725770000000001</v>
      </c>
      <c r="AO2890" s="15">
        <v>12.761359999999998</v>
      </c>
      <c r="AP2890" s="15">
        <v>24.262760000000004</v>
      </c>
      <c r="AQ2890" s="15">
        <v>3.6140599999999998</v>
      </c>
      <c r="AR2890" s="15">
        <v>-1.6158000000000001</v>
      </c>
      <c r="AS2890" s="15">
        <v>12.596160000000003</v>
      </c>
      <c r="AT2890" s="15">
        <f t="shared" si="227"/>
        <v>136.88602999999998</v>
      </c>
      <c r="AU2890" s="15">
        <v>2.3202299804687501</v>
      </c>
      <c r="AV2890" s="15">
        <v>6.8365100097656253</v>
      </c>
      <c r="AW2890" s="15">
        <v>9.9897797851562498</v>
      </c>
      <c r="AX2890" s="15">
        <v>7.1612597656250001</v>
      </c>
      <c r="AY2890" s="15">
        <v>7.7775500488281253</v>
      </c>
      <c r="AZ2890" s="15">
        <v>7.5924599609375001</v>
      </c>
      <c r="BA2890" s="15">
        <v>7.0741801757812501</v>
      </c>
      <c r="BB2890" s="15">
        <v>4.31243017578125</v>
      </c>
      <c r="BC2890" s="15">
        <v>4.4974399414062498</v>
      </c>
      <c r="BD2890" s="15">
        <v>6.3957600097656249</v>
      </c>
      <c r="BE2890" s="15">
        <v>6.3957600097656249</v>
      </c>
      <c r="BF2890" s="15">
        <v>6.3957600097656249</v>
      </c>
      <c r="BG2890" s="15">
        <f t="shared" si="228"/>
        <v>76.74911987304688</v>
      </c>
      <c r="BH2890" t="str">
        <f t="shared" si="229"/>
        <v>NYSEGDIST</v>
      </c>
      <c r="BI2890" t="str">
        <f>VLOOKUP(BH2890,[2]Summary!$C$29:$C$56,1,0)</f>
        <v>NYSEGDist</v>
      </c>
      <c r="BJ2890" s="16">
        <v>44562</v>
      </c>
    </row>
    <row r="2891" spans="1:62" x14ac:dyDescent="0.25">
      <c r="A2891" s="13" t="s">
        <v>5921</v>
      </c>
      <c r="B2891" s="13" t="s">
        <v>5922</v>
      </c>
      <c r="C2891" s="13" t="s">
        <v>5923</v>
      </c>
      <c r="D2891" s="13" t="s">
        <v>596</v>
      </c>
      <c r="E2891" t="s">
        <v>19</v>
      </c>
      <c r="F2891" s="13" t="s">
        <v>589</v>
      </c>
      <c r="H2891" s="15">
        <v>0.23316000000000001</v>
      </c>
      <c r="I2891" s="15">
        <v>0.88517000000000012</v>
      </c>
      <c r="J2891" s="15">
        <v>3.6561800000000004</v>
      </c>
      <c r="K2891" s="15">
        <v>8.4806799999999996</v>
      </c>
      <c r="L2891" s="15">
        <v>-1.22973</v>
      </c>
      <c r="M2891" s="15">
        <v>6.2387899999999998</v>
      </c>
      <c r="N2891" s="15">
        <v>6.521160000000001</v>
      </c>
      <c r="O2891" s="15">
        <v>6.2592299999999996</v>
      </c>
      <c r="P2891" s="15">
        <v>1.4662599999999999</v>
      </c>
      <c r="Q2891" s="15">
        <v>7.1784999999999997</v>
      </c>
      <c r="R2891" s="15">
        <v>4.1778699999999995</v>
      </c>
      <c r="S2891" s="15">
        <v>5.1740000000000004</v>
      </c>
      <c r="T2891" s="15">
        <f t="shared" si="225"/>
        <v>49.041269999999997</v>
      </c>
      <c r="U2891" s="15">
        <v>5.9406400000000001</v>
      </c>
      <c r="V2891" s="15">
        <v>4.2740900000000002</v>
      </c>
      <c r="W2891" s="15">
        <v>10.227139999999999</v>
      </c>
      <c r="X2891" s="15">
        <v>7.5136200000000004</v>
      </c>
      <c r="Y2891" s="15">
        <v>8.223139999999999</v>
      </c>
      <c r="Z2891" s="15">
        <v>5.3184700000000005</v>
      </c>
      <c r="AA2891" s="15">
        <v>11.20411</v>
      </c>
      <c r="AB2891" s="15">
        <v>7.2812099999999997</v>
      </c>
      <c r="AC2891" s="15">
        <v>9.7194400000000005</v>
      </c>
      <c r="AD2891" s="15">
        <v>-2.62419</v>
      </c>
      <c r="AE2891" s="15">
        <v>0.92835000000000001</v>
      </c>
      <c r="AF2891" s="15">
        <v>13.340250000000001</v>
      </c>
      <c r="AG2891" s="15">
        <f t="shared" si="226"/>
        <v>81.34626999999999</v>
      </c>
      <c r="AH2891" s="15">
        <v>3.5893200000000003</v>
      </c>
      <c r="AI2891" s="15">
        <v>2.23434</v>
      </c>
      <c r="AJ2891" s="15">
        <v>11.27073</v>
      </c>
      <c r="AK2891" s="15">
        <v>7.6520199999999994</v>
      </c>
      <c r="AL2891" s="15">
        <v>6.5233200000000009</v>
      </c>
      <c r="AM2891" s="15">
        <v>10.79194</v>
      </c>
      <c r="AN2891" s="15">
        <v>12.003110000000001</v>
      </c>
      <c r="AO2891" s="15">
        <v>10.769849999999998</v>
      </c>
      <c r="AP2891" s="15">
        <v>3.2913099999999997</v>
      </c>
      <c r="AQ2891" s="15">
        <v>1.55341</v>
      </c>
      <c r="AR2891" s="15">
        <v>-13.362990000000002</v>
      </c>
      <c r="AS2891" s="15">
        <v>16.583489999999998</v>
      </c>
      <c r="AT2891" s="15">
        <f t="shared" si="227"/>
        <v>72.899849999999986</v>
      </c>
      <c r="AU2891" s="15">
        <v>0.16715002441406249</v>
      </c>
      <c r="AV2891" s="15">
        <v>4.471030029296875</v>
      </c>
      <c r="AW2891" s="15">
        <v>5.3948199462890623</v>
      </c>
      <c r="AX2891" s="15">
        <v>4.5100400390625</v>
      </c>
      <c r="AY2891" s="15">
        <v>2.6178199462890626</v>
      </c>
      <c r="AZ2891" s="15">
        <v>3.9531600341796875</v>
      </c>
      <c r="BA2891" s="15">
        <v>4.4177800292968747</v>
      </c>
      <c r="BB2891" s="15">
        <v>14.001869995117188</v>
      </c>
      <c r="BC2891" s="15">
        <v>6.4214499511718746</v>
      </c>
      <c r="BD2891" s="15">
        <v>5.1061300048828127</v>
      </c>
      <c r="BE2891" s="15">
        <v>5.1061300048828127</v>
      </c>
      <c r="BF2891" s="15">
        <v>5.1061300048828127</v>
      </c>
      <c r="BG2891" s="15">
        <f t="shared" si="228"/>
        <v>61.27351000976563</v>
      </c>
      <c r="BH2891" t="str">
        <f t="shared" si="229"/>
        <v>RGEDIST</v>
      </c>
      <c r="BI2891" t="str">
        <f>VLOOKUP(BH2891,[2]Summary!$C$29:$C$56,1,0)</f>
        <v>RGEDist</v>
      </c>
      <c r="BJ2891" s="16">
        <v>44562</v>
      </c>
    </row>
    <row r="2892" spans="1:62" x14ac:dyDescent="0.25">
      <c r="A2892" s="13" t="s">
        <v>5924</v>
      </c>
      <c r="B2892" s="13" t="s">
        <v>5925</v>
      </c>
      <c r="C2892" s="13" t="s">
        <v>5926</v>
      </c>
      <c r="D2892" s="13" t="s">
        <v>599</v>
      </c>
      <c r="E2892" t="s">
        <v>19</v>
      </c>
      <c r="F2892" s="13" t="s">
        <v>585</v>
      </c>
      <c r="H2892" s="15">
        <v>3.3699999999999997E-3</v>
      </c>
      <c r="I2892" s="15">
        <v>2.1761900000000001</v>
      </c>
      <c r="J2892" s="15">
        <v>6.2903100000000007</v>
      </c>
      <c r="K2892" s="15">
        <v>-2.0561600000000015</v>
      </c>
      <c r="L2892" s="15">
        <v>1.3651699999999996</v>
      </c>
      <c r="M2892" s="15">
        <v>-1.17302</v>
      </c>
      <c r="N2892" s="15">
        <v>3.9179400000000002</v>
      </c>
      <c r="O2892" s="15">
        <v>4.1709799999999992</v>
      </c>
      <c r="P2892" s="15">
        <v>5.036999999999995E-2</v>
      </c>
      <c r="Q2892" s="15">
        <v>20.358560000000001</v>
      </c>
      <c r="R2892" s="15">
        <v>-20.140550000000012</v>
      </c>
      <c r="S2892" s="15">
        <v>11.020999999999997</v>
      </c>
      <c r="T2892" s="15">
        <f t="shared" si="225"/>
        <v>25.984159999999985</v>
      </c>
      <c r="U2892" s="15">
        <v>-43.970820000000018</v>
      </c>
      <c r="V2892" s="15">
        <v>-0.3826199999999999</v>
      </c>
      <c r="W2892" s="15">
        <v>-1.23848</v>
      </c>
      <c r="X2892" s="15">
        <v>-10.003689999999999</v>
      </c>
      <c r="Y2892" s="15">
        <v>70.143450000000016</v>
      </c>
      <c r="Z2892" s="15">
        <v>29.361900000000006</v>
      </c>
      <c r="AA2892" s="15">
        <v>89.714180000000013</v>
      </c>
      <c r="AB2892" s="15">
        <v>-0.41335000000000011</v>
      </c>
      <c r="AC2892" s="15">
        <v>11.217399999999998</v>
      </c>
      <c r="AD2892" s="15">
        <v>-4.8319999999999953E-2</v>
      </c>
      <c r="AE2892" s="15">
        <v>30.609199999999998</v>
      </c>
      <c r="AF2892" s="15">
        <v>-9.4956500000000013</v>
      </c>
      <c r="AG2892" s="15">
        <f t="shared" si="226"/>
        <v>165.49319999999997</v>
      </c>
      <c r="AH2892" s="15">
        <v>2.2110000000000157E-2</v>
      </c>
      <c r="AI2892" s="15">
        <v>-0.2555</v>
      </c>
      <c r="AJ2892" s="15">
        <v>-0.12669999999999995</v>
      </c>
      <c r="AK2892" s="15">
        <v>-0.21613999999999994</v>
      </c>
      <c r="AL2892" s="15">
        <v>-0.27472999999999997</v>
      </c>
      <c r="AM2892" s="15">
        <v>-124.75030000000001</v>
      </c>
      <c r="AN2892" s="15">
        <v>-0.91247999999999996</v>
      </c>
      <c r="AO2892" s="15">
        <v>-0.83772999999999986</v>
      </c>
      <c r="AP2892" s="15">
        <v>-0.79780999999999991</v>
      </c>
      <c r="AQ2892" s="15">
        <v>-0.83766999999999991</v>
      </c>
      <c r="AR2892" s="15">
        <v>-0.27846999999999977</v>
      </c>
      <c r="AS2892" s="15">
        <v>0.74465000000000037</v>
      </c>
      <c r="AT2892" s="15">
        <f t="shared" si="227"/>
        <v>-128.52077</v>
      </c>
      <c r="AU2892" s="15">
        <v>-0.83744000244140626</v>
      </c>
      <c r="AV2892" s="15">
        <v>6.1095598144531253</v>
      </c>
      <c r="AW2892" s="15">
        <v>47.954018486022946</v>
      </c>
      <c r="AX2892" s="15">
        <v>10.849870141983033</v>
      </c>
      <c r="AY2892" s="15">
        <v>4.2540400390624997</v>
      </c>
      <c r="AZ2892" s="15">
        <v>2.0954300155639647</v>
      </c>
      <c r="BA2892" s="15">
        <v>0.30901998901367189</v>
      </c>
      <c r="BB2892" s="15">
        <v>0.30901998901367189</v>
      </c>
      <c r="BC2892" s="15">
        <v>1.0372300109863282</v>
      </c>
      <c r="BD2892" s="15">
        <v>0</v>
      </c>
      <c r="BE2892" s="15">
        <v>0</v>
      </c>
      <c r="BF2892" s="15">
        <v>-72.080749999999995</v>
      </c>
      <c r="BG2892" s="15">
        <f t="shared" si="228"/>
        <v>-1.5163421522856879E-6</v>
      </c>
      <c r="BH2892" t="str">
        <f t="shared" si="229"/>
        <v>NYSEGDIST</v>
      </c>
      <c r="BI2892" t="str">
        <f>VLOOKUP(BH2892,[2]Summary!$C$29:$C$56,1,0)</f>
        <v>NYSEGDist</v>
      </c>
      <c r="BJ2892" s="16">
        <v>44562</v>
      </c>
    </row>
    <row r="2893" spans="1:62" x14ac:dyDescent="0.25">
      <c r="A2893" s="13" t="s">
        <v>5927</v>
      </c>
      <c r="B2893" s="13" t="s">
        <v>5928</v>
      </c>
      <c r="C2893" s="13" t="s">
        <v>5929</v>
      </c>
      <c r="D2893" s="13" t="s">
        <v>596</v>
      </c>
      <c r="E2893" s="13" t="s">
        <v>301</v>
      </c>
      <c r="F2893" s="13" t="s">
        <v>60</v>
      </c>
      <c r="H2893" s="15">
        <v>0.86435999999999991</v>
      </c>
      <c r="I2893" s="15">
        <v>0.78071000000000002</v>
      </c>
      <c r="J2893" s="15">
        <v>1.04105</v>
      </c>
      <c r="K2893" s="15">
        <v>0.71251999999999993</v>
      </c>
      <c r="L2893" s="15">
        <v>0</v>
      </c>
      <c r="M2893" s="15">
        <v>0.28408000000000005</v>
      </c>
      <c r="N2893" s="15">
        <v>0</v>
      </c>
      <c r="O2893" s="15">
        <v>0</v>
      </c>
      <c r="P2893" s="15">
        <v>2.0750000000000005E-2</v>
      </c>
      <c r="Q2893" s="15">
        <v>0</v>
      </c>
      <c r="R2893" s="15">
        <v>0</v>
      </c>
      <c r="S2893" s="15">
        <v>0</v>
      </c>
      <c r="T2893" s="15">
        <f t="shared" si="225"/>
        <v>3.7034699999999998</v>
      </c>
      <c r="U2893" s="15">
        <v>0</v>
      </c>
      <c r="V2893" s="15">
        <v>0</v>
      </c>
      <c r="W2893" s="15">
        <v>0</v>
      </c>
      <c r="X2893" s="15">
        <v>0</v>
      </c>
      <c r="Y2893" s="15">
        <v>0</v>
      </c>
      <c r="Z2893" s="15">
        <v>0</v>
      </c>
      <c r="AA2893" s="15">
        <v>0</v>
      </c>
      <c r="AB2893" s="15">
        <v>0</v>
      </c>
      <c r="AC2893" s="15">
        <v>0</v>
      </c>
      <c r="AD2893" s="15">
        <v>0</v>
      </c>
      <c r="AE2893" s="15">
        <v>0</v>
      </c>
      <c r="AF2893" s="15">
        <v>0</v>
      </c>
      <c r="AG2893" s="15">
        <f t="shared" si="226"/>
        <v>0</v>
      </c>
      <c r="AH2893" s="15">
        <v>0</v>
      </c>
      <c r="AI2893" s="15">
        <v>0</v>
      </c>
      <c r="AJ2893" s="15">
        <v>0</v>
      </c>
      <c r="AK2893" s="15">
        <v>0</v>
      </c>
      <c r="AL2893" s="15">
        <v>0</v>
      </c>
      <c r="AM2893" s="15">
        <v>0</v>
      </c>
      <c r="AN2893" s="15">
        <v>0</v>
      </c>
      <c r="AO2893" s="15">
        <v>0</v>
      </c>
      <c r="AP2893" s="15">
        <v>0</v>
      </c>
      <c r="AQ2893" s="15">
        <v>0</v>
      </c>
      <c r="AR2893" s="15">
        <v>0</v>
      </c>
      <c r="AS2893" s="15">
        <v>0</v>
      </c>
      <c r="AT2893" s="15">
        <f t="shared" si="227"/>
        <v>0</v>
      </c>
      <c r="AU2893" s="15">
        <v>0</v>
      </c>
      <c r="AV2893" s="15">
        <v>0</v>
      </c>
      <c r="AW2893" s="15">
        <v>0</v>
      </c>
      <c r="AX2893" s="15">
        <v>0</v>
      </c>
      <c r="AY2893" s="15">
        <v>0</v>
      </c>
      <c r="AZ2893" s="15">
        <v>0</v>
      </c>
      <c r="BA2893" s="15">
        <v>0</v>
      </c>
      <c r="BB2893" s="15">
        <v>0</v>
      </c>
      <c r="BC2893" s="15">
        <v>0</v>
      </c>
      <c r="BD2893" s="15">
        <v>0</v>
      </c>
      <c r="BE2893" s="15">
        <v>0</v>
      </c>
      <c r="BF2893" s="15">
        <v>0</v>
      </c>
      <c r="BG2893" s="15">
        <f t="shared" si="228"/>
        <v>0</v>
      </c>
      <c r="BH2893" t="str">
        <f t="shared" si="229"/>
        <v>RGECommon</v>
      </c>
      <c r="BI2893" t="str">
        <f>VLOOKUP(BH2893,[2]Summary!$C$29:$C$56,1,0)</f>
        <v>RGECommon</v>
      </c>
      <c r="BJ2893" s="16">
        <v>43466</v>
      </c>
    </row>
    <row r="2894" spans="1:62" x14ac:dyDescent="0.25">
      <c r="A2894" s="13" t="s">
        <v>5930</v>
      </c>
      <c r="B2894" s="13" t="s">
        <v>5931</v>
      </c>
      <c r="C2894" s="13" t="s">
        <v>5932</v>
      </c>
      <c r="D2894" s="13" t="s">
        <v>599</v>
      </c>
      <c r="E2894" t="s">
        <v>19</v>
      </c>
      <c r="F2894" s="13" t="s">
        <v>585</v>
      </c>
      <c r="H2894" s="15">
        <v>8.0399999999999985E-2</v>
      </c>
      <c r="I2894" s="15">
        <v>-1.8599999999999998E-2</v>
      </c>
      <c r="J2894" s="15">
        <v>4.7280000000000003E-2</v>
      </c>
      <c r="K2894" s="15">
        <v>-0.10841000000000001</v>
      </c>
      <c r="L2894" s="15">
        <v>-2.6000000000000003E-4</v>
      </c>
      <c r="M2894" s="15">
        <v>-2.5869999999999997E-2</v>
      </c>
      <c r="N2894" s="15">
        <v>-1.2000000000000006E-4</v>
      </c>
      <c r="O2894" s="15">
        <v>0.21675000000000003</v>
      </c>
      <c r="P2894" s="15">
        <v>4.8999999999999998E-4</v>
      </c>
      <c r="Q2894" s="15">
        <v>4.799999999999999E-4</v>
      </c>
      <c r="R2894" s="15">
        <v>-3.8399999999999992E-3</v>
      </c>
      <c r="S2894" s="15">
        <v>-0.16472999999999996</v>
      </c>
      <c r="T2894" s="15">
        <f t="shared" si="225"/>
        <v>2.3570000000000035E-2</v>
      </c>
      <c r="U2894" s="15">
        <v>1.9999999999999907E-5</v>
      </c>
      <c r="V2894" s="15">
        <v>5.5511151231257828E-20</v>
      </c>
      <c r="W2894" s="15">
        <v>6.0000000000000666E-5</v>
      </c>
      <c r="X2894" s="15">
        <v>-2.9999999999999889E-5</v>
      </c>
      <c r="Y2894" s="15">
        <v>1.0000000000000397E-5</v>
      </c>
      <c r="Z2894" s="15">
        <v>1.9999999999999961E-5</v>
      </c>
      <c r="AA2894" s="15">
        <v>1.0000000000000397E-5</v>
      </c>
      <c r="AB2894" s="15">
        <v>1.0000000000000397E-5</v>
      </c>
      <c r="AC2894" s="15">
        <v>1.9999999999999961E-5</v>
      </c>
      <c r="AD2894" s="15">
        <v>0.63361000000000001</v>
      </c>
      <c r="AE2894" s="15">
        <v>3.0899999999999999E-3</v>
      </c>
      <c r="AF2894" s="15">
        <v>-2.3999999999999981E-3</v>
      </c>
      <c r="AG2894" s="15">
        <f t="shared" si="226"/>
        <v>0.63442000000000009</v>
      </c>
      <c r="AH2894" s="15">
        <v>3.1199999999999999E-3</v>
      </c>
      <c r="AI2894" s="15">
        <v>2.9300000000000003E-3</v>
      </c>
      <c r="AJ2894" s="15">
        <v>-0.62921000000000005</v>
      </c>
      <c r="AK2894" s="15">
        <v>3.0000000000000136E-5</v>
      </c>
      <c r="AL2894" s="15">
        <v>3.5E-4</v>
      </c>
      <c r="AM2894" s="15">
        <v>1.6999999999999971E-4</v>
      </c>
      <c r="AN2894" s="15">
        <v>1.0000000000000119E-5</v>
      </c>
      <c r="AO2894" s="15">
        <v>4.9999999999999487E-5</v>
      </c>
      <c r="AP2894" s="15">
        <v>4.9999999999999989E-5</v>
      </c>
      <c r="AQ2894" s="15">
        <v>4.9999999999999487E-5</v>
      </c>
      <c r="AR2894" s="15">
        <v>4.9999999999999989E-5</v>
      </c>
      <c r="AS2894" s="15">
        <v>4.9999999999999935E-5</v>
      </c>
      <c r="AT2894" s="15">
        <f t="shared" si="227"/>
        <v>-0.62235000000000018</v>
      </c>
      <c r="AU2894" s="15">
        <v>7.0000000298023224E-5</v>
      </c>
      <c r="AV2894" s="15">
        <v>7.0000000298023224E-5</v>
      </c>
      <c r="AW2894" s="15">
        <v>1.4000000059604645E-4</v>
      </c>
      <c r="AX2894" s="15">
        <v>7.9999998211860654E-5</v>
      </c>
      <c r="AY2894" s="15">
        <v>5.9999998658895494E-5</v>
      </c>
      <c r="AZ2894" s="15">
        <v>9.0000003576278683E-5</v>
      </c>
      <c r="BA2894" s="15">
        <v>9.0000003576278683E-5</v>
      </c>
      <c r="BB2894" s="15">
        <v>9.0000003576278683E-5</v>
      </c>
      <c r="BC2894" s="15">
        <v>5.0000000745058057E-5</v>
      </c>
      <c r="BD2894" s="15">
        <v>0</v>
      </c>
      <c r="BE2894" s="15">
        <v>0</v>
      </c>
      <c r="BF2894" s="15">
        <v>-7.4000000953674313E-4</v>
      </c>
      <c r="BG2894" s="15">
        <f t="shared" si="228"/>
        <v>0</v>
      </c>
      <c r="BH2894" t="str">
        <f t="shared" si="229"/>
        <v>NYSEGDIST</v>
      </c>
      <c r="BI2894" t="str">
        <f>VLOOKUP(BH2894,[2]Summary!$C$29:$C$56,1,0)</f>
        <v>NYSEGDist</v>
      </c>
      <c r="BJ2894" s="16">
        <v>44562</v>
      </c>
    </row>
    <row r="2895" spans="1:62" x14ac:dyDescent="0.25">
      <c r="A2895" s="13" t="s">
        <v>5933</v>
      </c>
      <c r="B2895" s="13" t="s">
        <v>5934</v>
      </c>
      <c r="C2895" s="13" t="s">
        <v>5935</v>
      </c>
      <c r="D2895" s="13" t="s">
        <v>599</v>
      </c>
      <c r="E2895" t="s">
        <v>19</v>
      </c>
      <c r="F2895" s="13" t="s">
        <v>585</v>
      </c>
      <c r="H2895" s="15">
        <v>8.0399999999999985E-2</v>
      </c>
      <c r="I2895" s="15">
        <v>-1.8599999999999998E-2</v>
      </c>
      <c r="J2895" s="15">
        <v>4.7280000000000003E-2</v>
      </c>
      <c r="K2895" s="15">
        <v>-0.10178000000000001</v>
      </c>
      <c r="L2895" s="15">
        <v>-2.0999999999999995E-4</v>
      </c>
      <c r="M2895" s="15">
        <v>-2.5870000000000001E-2</v>
      </c>
      <c r="N2895" s="15">
        <v>3.0549999999999994E-2</v>
      </c>
      <c r="O2895" s="15">
        <v>2.0999999999999995E-4</v>
      </c>
      <c r="P2895" s="15">
        <v>-4.0000000000000037E-5</v>
      </c>
      <c r="Q2895" s="15">
        <v>7.3009999999999992E-2</v>
      </c>
      <c r="R2895" s="15">
        <v>-8.2599999999999993E-2</v>
      </c>
      <c r="S2895" s="15">
        <v>1.1469999999999999E-2</v>
      </c>
      <c r="T2895" s="15">
        <f t="shared" si="225"/>
        <v>1.3819999999999963E-2</v>
      </c>
      <c r="U2895" s="15">
        <v>-1.4200000000000001E-2</v>
      </c>
      <c r="V2895" s="15">
        <v>-6.0000000000000056E-5</v>
      </c>
      <c r="W2895" s="15">
        <v>-1.9000000000000012E-4</v>
      </c>
      <c r="X2895" s="15">
        <v>-1.3000000000000002E-4</v>
      </c>
      <c r="Y2895" s="15">
        <v>-1.2000000000000011E-4</v>
      </c>
      <c r="Z2895" s="15">
        <v>-1.2000000000000011E-4</v>
      </c>
      <c r="AA2895" s="15">
        <v>-1.2000000000000011E-4</v>
      </c>
      <c r="AB2895" s="15">
        <v>26.539930000000005</v>
      </c>
      <c r="AC2895" s="15">
        <v>1.4777599999999997</v>
      </c>
      <c r="AD2895" s="15">
        <v>0.6408100000000001</v>
      </c>
      <c r="AE2895" s="15">
        <v>-0.32662999999999992</v>
      </c>
      <c r="AF2895" s="15">
        <v>-1.5035500000000002</v>
      </c>
      <c r="AG2895" s="15">
        <f t="shared" si="226"/>
        <v>26.813380000000006</v>
      </c>
      <c r="AH2895" s="15">
        <v>0.13113999999999998</v>
      </c>
      <c r="AI2895" s="15">
        <v>0.12267000000000002</v>
      </c>
      <c r="AJ2895" s="15">
        <v>6.0980000000000006E-2</v>
      </c>
      <c r="AK2895" s="15">
        <v>0.10377</v>
      </c>
      <c r="AL2895" s="15">
        <v>0.13175999999999999</v>
      </c>
      <c r="AM2895" s="15">
        <v>0.11668000000000001</v>
      </c>
      <c r="AN2895" s="15">
        <v>0.15963999999999998</v>
      </c>
      <c r="AO2895" s="15">
        <v>0.12456</v>
      </c>
      <c r="AP2895" s="15">
        <v>0.12051000000000001</v>
      </c>
      <c r="AQ2895" s="15">
        <v>0.12456</v>
      </c>
      <c r="AR2895" s="15">
        <v>0.12051000000000001</v>
      </c>
      <c r="AS2895" s="15">
        <v>0.13794000000000001</v>
      </c>
      <c r="AT2895" s="15">
        <f t="shared" si="227"/>
        <v>1.45472</v>
      </c>
      <c r="AU2895" s="15">
        <v>0.12819000244140624</v>
      </c>
      <c r="AV2895" s="15">
        <v>0.11576999664306641</v>
      </c>
      <c r="AW2895" s="15">
        <v>0.18994999694824219</v>
      </c>
      <c r="AX2895" s="15">
        <v>0.14449000549316407</v>
      </c>
      <c r="AY2895" s="15">
        <v>0.13371000671386718</v>
      </c>
      <c r="AZ2895" s="15">
        <v>0.14028999328613281</v>
      </c>
      <c r="BA2895" s="15">
        <v>0.14497999572753906</v>
      </c>
      <c r="BB2895" s="15">
        <v>0.14497999572753906</v>
      </c>
      <c r="BC2895" s="15">
        <v>0.15138999938964845</v>
      </c>
      <c r="BD2895" s="15">
        <v>0</v>
      </c>
      <c r="BE2895" s="15">
        <v>0</v>
      </c>
      <c r="BF2895" s="15">
        <v>-1.29375</v>
      </c>
      <c r="BG2895" s="15">
        <f t="shared" si="228"/>
        <v>-7.6293946715821903E-9</v>
      </c>
      <c r="BH2895" t="str">
        <f t="shared" si="229"/>
        <v>NYSEGDIST</v>
      </c>
      <c r="BI2895" t="str">
        <f>VLOOKUP(BH2895,[2]Summary!$C$29:$C$56,1,0)</f>
        <v>NYSEGDist</v>
      </c>
      <c r="BJ2895" s="16">
        <v>44562</v>
      </c>
    </row>
    <row r="2896" spans="1:62" x14ac:dyDescent="0.25">
      <c r="A2896" s="13" t="s">
        <v>5936</v>
      </c>
      <c r="B2896" s="13" t="s">
        <v>5937</v>
      </c>
      <c r="C2896" s="13" t="s">
        <v>5938</v>
      </c>
      <c r="D2896" s="13" t="s">
        <v>599</v>
      </c>
      <c r="E2896" t="s">
        <v>19</v>
      </c>
      <c r="F2896" s="13" t="s">
        <v>585</v>
      </c>
      <c r="H2896" s="15">
        <v>-8.000000000000002E-5</v>
      </c>
      <c r="I2896" s="15">
        <v>-8.0000000000000074E-5</v>
      </c>
      <c r="J2896" s="15">
        <v>-5.0000000000000043E-5</v>
      </c>
      <c r="K2896" s="15">
        <v>-5.9999999999999941E-5</v>
      </c>
      <c r="L2896" s="15">
        <v>8.0819999999999989E-2</v>
      </c>
      <c r="M2896" s="15">
        <v>-1.9339999999999996E-2</v>
      </c>
      <c r="N2896" s="15">
        <v>1.0999999999999994E-4</v>
      </c>
      <c r="O2896" s="15">
        <v>0.36839</v>
      </c>
      <c r="P2896" s="15">
        <v>1.3369100000000003</v>
      </c>
      <c r="Q2896" s="15">
        <v>-0.81391999999999998</v>
      </c>
      <c r="R2896" s="15">
        <v>-0.63134000000000012</v>
      </c>
      <c r="S2896" s="15">
        <v>-0.15026000000000006</v>
      </c>
      <c r="T2896" s="15">
        <f t="shared" si="225"/>
        <v>0.17110000000000014</v>
      </c>
      <c r="U2896" s="15">
        <v>1.01823</v>
      </c>
      <c r="V2896" s="15">
        <v>-1.1560999999999999</v>
      </c>
      <c r="W2896" s="15">
        <v>-2.9300000000000025E-3</v>
      </c>
      <c r="X2896" s="15">
        <v>2.0640600000000004</v>
      </c>
      <c r="Y2896" s="15">
        <v>1.0359999999999999E-2</v>
      </c>
      <c r="Z2896" s="15">
        <v>0.20198999999999898</v>
      </c>
      <c r="AA2896" s="15">
        <v>-2.5462899999999999</v>
      </c>
      <c r="AB2896" s="15">
        <v>-1.4899999999999989E-3</v>
      </c>
      <c r="AC2896" s="15">
        <v>0.29732999999999998</v>
      </c>
      <c r="AD2896" s="15">
        <v>2.9999999999997585E-5</v>
      </c>
      <c r="AE2896" s="15">
        <v>9.1478700000000011</v>
      </c>
      <c r="AF2896" s="15">
        <v>10.833540000000001</v>
      </c>
      <c r="AG2896" s="15">
        <f t="shared" si="226"/>
        <v>19.866600000000002</v>
      </c>
      <c r="AH2896" s="15">
        <v>-2.9591799999999999</v>
      </c>
      <c r="AI2896" s="15">
        <v>10.0665</v>
      </c>
      <c r="AJ2896" s="15">
        <v>-1.51911</v>
      </c>
      <c r="AK2896" s="15">
        <v>159.566</v>
      </c>
      <c r="AL2896" s="15">
        <v>100.02659999999999</v>
      </c>
      <c r="AM2896" s="15">
        <v>-273.33334000000002</v>
      </c>
      <c r="AN2896" s="15">
        <v>0.19642000000000034</v>
      </c>
      <c r="AO2896" s="15">
        <v>1.3043300000000002</v>
      </c>
      <c r="AP2896" s="15">
        <v>14.846409999999997</v>
      </c>
      <c r="AQ2896" s="15">
        <v>1.53122</v>
      </c>
      <c r="AR2896" s="15">
        <v>0.11964999999999998</v>
      </c>
      <c r="AS2896" s="15">
        <v>-0.61743000000000048</v>
      </c>
      <c r="AT2896" s="15">
        <f t="shared" si="227"/>
        <v>9.2280699999999847</v>
      </c>
      <c r="AU2896" s="15">
        <v>4.2173400726318357</v>
      </c>
      <c r="AV2896" s="15">
        <v>3.3127399749755861</v>
      </c>
      <c r="AW2896" s="15">
        <v>0.40701998901367187</v>
      </c>
      <c r="AX2896" s="15">
        <v>14.724370376586915</v>
      </c>
      <c r="AY2896" s="15">
        <v>0.24855000305175781</v>
      </c>
      <c r="AZ2896" s="15">
        <v>0.59437000274658203</v>
      </c>
      <c r="BA2896" s="15">
        <v>0.26444000244140625</v>
      </c>
      <c r="BB2896" s="15">
        <v>7.192869964599609</v>
      </c>
      <c r="BC2896" s="15">
        <v>0.43440999031066896</v>
      </c>
      <c r="BD2896" s="15">
        <v>0</v>
      </c>
      <c r="BE2896" s="15">
        <v>0</v>
      </c>
      <c r="BF2896" s="15">
        <v>-33.26537890625</v>
      </c>
      <c r="BG2896" s="15">
        <f t="shared" si="228"/>
        <v>-1.8692685298919649</v>
      </c>
      <c r="BH2896" t="str">
        <f t="shared" si="229"/>
        <v>NYSEGDIST</v>
      </c>
      <c r="BI2896" t="str">
        <f>VLOOKUP(BH2896,[2]Summary!$C$29:$C$56,1,0)</f>
        <v>NYSEGDist</v>
      </c>
      <c r="BJ2896" s="16">
        <v>44562</v>
      </c>
    </row>
    <row r="2897" spans="1:62" x14ac:dyDescent="0.25">
      <c r="A2897" s="13" t="s">
        <v>5939</v>
      </c>
      <c r="B2897" s="13" t="s">
        <v>5940</v>
      </c>
      <c r="C2897" s="13" t="s">
        <v>5941</v>
      </c>
      <c r="D2897" s="13" t="s">
        <v>599</v>
      </c>
      <c r="E2897" t="s">
        <v>19</v>
      </c>
      <c r="F2897" s="13" t="s">
        <v>585</v>
      </c>
      <c r="H2897" s="15">
        <v>-2.7599999999999999E-3</v>
      </c>
      <c r="I2897" s="15">
        <v>-2.7849999999999996E-2</v>
      </c>
      <c r="J2897" s="15">
        <v>-1.5499999999999999E-3</v>
      </c>
      <c r="K2897" s="15">
        <v>-2.3300000000000005E-3</v>
      </c>
      <c r="L2897" s="15">
        <v>1.3399999999999996E-3</v>
      </c>
      <c r="M2897" s="15">
        <v>-2.1300000000000004E-3</v>
      </c>
      <c r="N2897" s="15">
        <v>-1.7300000000000002E-3</v>
      </c>
      <c r="O2897" s="15">
        <v>4.5840000000000006E-2</v>
      </c>
      <c r="P2897" s="15">
        <v>-2.5400000000000002E-3</v>
      </c>
      <c r="Q2897" s="15">
        <v>-1.7199999999999995E-3</v>
      </c>
      <c r="R2897" s="15">
        <v>-1.65E-3</v>
      </c>
      <c r="S2897" s="15">
        <v>-1.7199999999999995E-3</v>
      </c>
      <c r="T2897" s="15">
        <f t="shared" si="225"/>
        <v>1.200000000000012E-3</v>
      </c>
      <c r="U2897" s="15">
        <v>-1.7699999999999999E-3</v>
      </c>
      <c r="V2897" s="15">
        <v>-1.6000000000000001E-3</v>
      </c>
      <c r="W2897" s="15">
        <v>-5.4899999999999992E-3</v>
      </c>
      <c r="X2897" s="15">
        <v>-3.4800000000000005E-3</v>
      </c>
      <c r="Y2897" s="15">
        <v>-3.1900000000000006E-3</v>
      </c>
      <c r="Z2897" s="15">
        <v>-3.0800000000000003E-3</v>
      </c>
      <c r="AA2897" s="15">
        <v>-3.1900000000000006E-3</v>
      </c>
      <c r="AB2897" s="15">
        <v>-3.1900000000000006E-3</v>
      </c>
      <c r="AC2897" s="15">
        <v>-3.0800000000000003E-3</v>
      </c>
      <c r="AD2897" s="15">
        <v>-3.1900000000000006E-3</v>
      </c>
      <c r="AE2897" s="15">
        <v>-3.0800000000000003E-3</v>
      </c>
      <c r="AF2897" s="15">
        <v>-2.2899999999999995E-3</v>
      </c>
      <c r="AG2897" s="15">
        <f t="shared" si="226"/>
        <v>-3.6630000000000003E-2</v>
      </c>
      <c r="AH2897" s="15">
        <v>-3.3099999999999996E-3</v>
      </c>
      <c r="AI2897" s="15">
        <v>-3.0699999999999994E-3</v>
      </c>
      <c r="AJ2897" s="15">
        <v>-1.5300000000000003E-3</v>
      </c>
      <c r="AK2897" s="15">
        <v>-2.5999999999999994E-3</v>
      </c>
      <c r="AL2897" s="15">
        <v>-3.2899999999999991E-3</v>
      </c>
      <c r="AM2897" s="15">
        <v>-2.9299999999999999E-3</v>
      </c>
      <c r="AN2897" s="15">
        <v>-3.9500000000000004E-3</v>
      </c>
      <c r="AO2897" s="15">
        <v>-3.1199999999999995E-3</v>
      </c>
      <c r="AP2897" s="15">
        <v>-3.0100000000000001E-3</v>
      </c>
      <c r="AQ2897" s="15">
        <v>-3.1199999999999995E-3</v>
      </c>
      <c r="AR2897" s="15">
        <v>-3.0100000000000001E-3</v>
      </c>
      <c r="AS2897" s="15">
        <v>-3.4800000000000005E-3</v>
      </c>
      <c r="AT2897" s="15">
        <f t="shared" si="227"/>
        <v>-3.6419999999999994E-2</v>
      </c>
      <c r="AU2897" s="15">
        <v>-3.2200000286102294E-3</v>
      </c>
      <c r="AV2897" s="15">
        <v>-2.9000000953674316E-3</v>
      </c>
      <c r="AW2897" s="15">
        <v>-4.7399997711181641E-3</v>
      </c>
      <c r="AX2897" s="15">
        <v>-3.6300001144409181E-3</v>
      </c>
      <c r="AY2897" s="15">
        <v>-3.3800001144409179E-3</v>
      </c>
      <c r="AZ2897" s="15">
        <v>-3.5199999809265138E-3</v>
      </c>
      <c r="BA2897" s="15">
        <v>-3.6300001144409181E-3</v>
      </c>
      <c r="BB2897" s="15">
        <v>-3.6300001144409181E-3</v>
      </c>
      <c r="BC2897" s="15">
        <v>-3.8099999427795412E-3</v>
      </c>
      <c r="BD2897" s="15">
        <v>0</v>
      </c>
      <c r="BE2897" s="15">
        <v>0</v>
      </c>
      <c r="BF2897" s="15">
        <v>3.2459999084472654E-2</v>
      </c>
      <c r="BG2897" s="15">
        <f t="shared" si="228"/>
        <v>-1.1920928966180355E-9</v>
      </c>
      <c r="BH2897" t="str">
        <f t="shared" si="229"/>
        <v>NYSEGDIST</v>
      </c>
      <c r="BI2897" t="str">
        <f>VLOOKUP(BH2897,[2]Summary!$C$29:$C$56,1,0)</f>
        <v>NYSEGDist</v>
      </c>
      <c r="BJ2897" s="16">
        <v>44562</v>
      </c>
    </row>
    <row r="2898" spans="1:62" x14ac:dyDescent="0.25">
      <c r="A2898" s="13" t="s">
        <v>5942</v>
      </c>
      <c r="B2898" s="13" t="s">
        <v>5943</v>
      </c>
      <c r="C2898" s="13" t="s">
        <v>5944</v>
      </c>
      <c r="D2898" s="13" t="s">
        <v>595</v>
      </c>
      <c r="E2898" s="13" t="s">
        <v>301</v>
      </c>
      <c r="F2898" s="13" t="s">
        <v>62</v>
      </c>
      <c r="H2898" s="15">
        <v>-59.674339999999994</v>
      </c>
      <c r="I2898" s="15">
        <v>13.007850000000001</v>
      </c>
      <c r="J2898" s="15">
        <v>111.97969000000001</v>
      </c>
      <c r="K2898" s="15">
        <v>63.585760000000001</v>
      </c>
      <c r="L2898" s="15">
        <v>14.486720000000002</v>
      </c>
      <c r="M2898" s="15">
        <v>75.187260000000009</v>
      </c>
      <c r="N2898" s="15">
        <v>30.425559999999997</v>
      </c>
      <c r="O2898" s="15">
        <v>33.362349999999999</v>
      </c>
      <c r="P2898" s="15">
        <v>25.521429999999999</v>
      </c>
      <c r="Q2898" s="15">
        <v>2910.8851299999997</v>
      </c>
      <c r="R2898" s="15">
        <v>71.504139999999992</v>
      </c>
      <c r="S2898" s="15">
        <v>4783.3687800000007</v>
      </c>
      <c r="T2898" s="15">
        <f t="shared" si="225"/>
        <v>8073.6403300000002</v>
      </c>
      <c r="U2898" s="15">
        <v>145.94630000000001</v>
      </c>
      <c r="V2898" s="15">
        <v>119.64599000000001</v>
      </c>
      <c r="W2898" s="15">
        <v>203.30794999999998</v>
      </c>
      <c r="X2898" s="15">
        <v>328.18302</v>
      </c>
      <c r="Y2898" s="15">
        <v>909.95394999999996</v>
      </c>
      <c r="Z2898" s="15">
        <v>85.107019999999991</v>
      </c>
      <c r="AA2898" s="15">
        <v>201.11618999999996</v>
      </c>
      <c r="AB2898" s="15">
        <v>170.91623000000001</v>
      </c>
      <c r="AC2898" s="15">
        <v>283.21487999999994</v>
      </c>
      <c r="AD2898" s="15">
        <v>950.77011000000016</v>
      </c>
      <c r="AE2898" s="15">
        <v>419.50018000000006</v>
      </c>
      <c r="AF2898" s="15">
        <v>925.52676000000008</v>
      </c>
      <c r="AG2898" s="15">
        <f t="shared" si="226"/>
        <v>4743.18858</v>
      </c>
      <c r="AH2898" s="15">
        <v>214.19556999999998</v>
      </c>
      <c r="AI2898" s="15">
        <v>474.15136999999993</v>
      </c>
      <c r="AJ2898" s="15">
        <v>199.47181999999995</v>
      </c>
      <c r="AK2898" s="15">
        <v>915.04547999999988</v>
      </c>
      <c r="AL2898" s="15">
        <v>700.3871700000002</v>
      </c>
      <c r="AM2898" s="15">
        <v>618.08858000000009</v>
      </c>
      <c r="AN2898" s="15">
        <v>943.44709999999998</v>
      </c>
      <c r="AO2898" s="15">
        <v>479.24607999999995</v>
      </c>
      <c r="AP2898" s="15">
        <v>247.45044000000001</v>
      </c>
      <c r="AQ2898" s="15">
        <v>475.25435999999996</v>
      </c>
      <c r="AR2898" s="15">
        <v>1471.4837399999999</v>
      </c>
      <c r="AS2898" s="15">
        <v>1324.9136100000001</v>
      </c>
      <c r="AT2898" s="15">
        <f t="shared" si="227"/>
        <v>8063.1353199999994</v>
      </c>
      <c r="AU2898" s="15">
        <v>-334.54696093749999</v>
      </c>
      <c r="AV2898" s="15">
        <v>503.11427734375002</v>
      </c>
      <c r="AW2898" s="15">
        <v>326.290208984375</v>
      </c>
      <c r="AX2898" s="15">
        <v>421.10904070281981</v>
      </c>
      <c r="AY2898" s="15">
        <v>720.36076953124996</v>
      </c>
      <c r="AZ2898" s="15">
        <v>765.63440984344481</v>
      </c>
      <c r="BA2898" s="15">
        <v>446.46150781249997</v>
      </c>
      <c r="BB2898" s="15">
        <v>448.23231655883791</v>
      </c>
      <c r="BC2898" s="15">
        <v>455.68209374999998</v>
      </c>
      <c r="BD2898" s="15">
        <v>864.318625</v>
      </c>
      <c r="BE2898" s="15">
        <v>463.69762500000002</v>
      </c>
      <c r="BF2898" s="15">
        <v>362.92864062500001</v>
      </c>
      <c r="BG2898" s="15">
        <f t="shared" si="228"/>
        <v>5443.2825542144774</v>
      </c>
      <c r="BH2898" t="str">
        <f t="shared" si="229"/>
        <v>CMPCommon</v>
      </c>
      <c r="BI2898" t="str">
        <f>VLOOKUP(BH2898,[2]Summary!$C$29:$C$56,1,0)</f>
        <v>CMPCommon</v>
      </c>
      <c r="BJ2898" s="16">
        <v>44562</v>
      </c>
    </row>
    <row r="2899" spans="1:62" x14ac:dyDescent="0.25">
      <c r="A2899" s="13" t="s">
        <v>5945</v>
      </c>
      <c r="B2899" s="13" t="s">
        <v>5946</v>
      </c>
      <c r="C2899" s="13" t="s">
        <v>917</v>
      </c>
      <c r="D2899" s="13" t="s">
        <v>599</v>
      </c>
      <c r="E2899" t="s">
        <v>35</v>
      </c>
      <c r="F2899" s="13" t="s">
        <v>20</v>
      </c>
      <c r="H2899" s="15">
        <v>36.020249999999997</v>
      </c>
      <c r="I2899" s="15">
        <v>8.6704600000000003</v>
      </c>
      <c r="J2899" s="15">
        <v>31.086809999999996</v>
      </c>
      <c r="K2899" s="15">
        <v>649.31848999999988</v>
      </c>
      <c r="L2899" s="15">
        <v>67.802509999999984</v>
      </c>
      <c r="M2899" s="15">
        <v>-123.06726</v>
      </c>
      <c r="N2899" s="15">
        <v>9.8464100000000006</v>
      </c>
      <c r="O2899" s="15">
        <v>4.6819900000000008</v>
      </c>
      <c r="P2899" s="15">
        <v>6.1269600000000013</v>
      </c>
      <c r="Q2899" s="15">
        <v>90.782520000000005</v>
      </c>
      <c r="R2899" s="15">
        <v>229.19401000000002</v>
      </c>
      <c r="S2899" s="15">
        <v>561.19007000000011</v>
      </c>
      <c r="T2899" s="15">
        <f t="shared" si="225"/>
        <v>1571.6532200000001</v>
      </c>
      <c r="U2899" s="15">
        <v>100.76757999999998</v>
      </c>
      <c r="V2899" s="15">
        <v>280.22783999999996</v>
      </c>
      <c r="W2899" s="15">
        <v>51.433549999999997</v>
      </c>
      <c r="X2899" s="15">
        <v>79.23509</v>
      </c>
      <c r="Y2899" s="15">
        <v>-210.73634999999999</v>
      </c>
      <c r="Z2899" s="15">
        <v>7.944119999999999</v>
      </c>
      <c r="AA2899" s="15">
        <v>53.938669999999995</v>
      </c>
      <c r="AB2899" s="15">
        <v>5.8002800000000008</v>
      </c>
      <c r="AC2899" s="15">
        <v>24.329609999999995</v>
      </c>
      <c r="AD2899" s="15">
        <v>2.5360299999999998</v>
      </c>
      <c r="AE2899" s="15">
        <v>1.8107899999999999</v>
      </c>
      <c r="AF2899" s="15">
        <v>-14.787619999999999</v>
      </c>
      <c r="AG2899" s="15">
        <f t="shared" si="226"/>
        <v>382.4995899999999</v>
      </c>
      <c r="AH2899" s="15">
        <v>0</v>
      </c>
      <c r="AI2899" s="15">
        <v>0</v>
      </c>
      <c r="AJ2899" s="15">
        <v>0</v>
      </c>
      <c r="AK2899" s="15">
        <v>0</v>
      </c>
      <c r="AL2899" s="15">
        <v>0</v>
      </c>
      <c r="AM2899" s="15">
        <v>0</v>
      </c>
      <c r="AN2899" s="15">
        <v>0</v>
      </c>
      <c r="AO2899" s="15">
        <v>0</v>
      </c>
      <c r="AP2899" s="15">
        <v>0</v>
      </c>
      <c r="AQ2899" s="15">
        <v>0</v>
      </c>
      <c r="AR2899" s="15">
        <v>0</v>
      </c>
      <c r="AS2899" s="15">
        <v>0</v>
      </c>
      <c r="AT2899" s="15">
        <f t="shared" si="227"/>
        <v>0</v>
      </c>
      <c r="AU2899" s="15">
        <v>0</v>
      </c>
      <c r="AV2899" s="15">
        <v>0</v>
      </c>
      <c r="AW2899" s="15">
        <v>0</v>
      </c>
      <c r="AX2899" s="15">
        <v>0</v>
      </c>
      <c r="AY2899" s="15">
        <v>0</v>
      </c>
      <c r="AZ2899" s="15">
        <v>0</v>
      </c>
      <c r="BA2899" s="15">
        <v>0</v>
      </c>
      <c r="BB2899" s="15">
        <v>0</v>
      </c>
      <c r="BC2899" s="15">
        <v>0</v>
      </c>
      <c r="BD2899" s="15">
        <v>0</v>
      </c>
      <c r="BE2899" s="15">
        <v>0</v>
      </c>
      <c r="BF2899" s="15">
        <v>0</v>
      </c>
      <c r="BG2899" s="15">
        <f t="shared" si="228"/>
        <v>0</v>
      </c>
      <c r="BH2899" t="str">
        <f t="shared" si="229"/>
        <v>NYSEGTRANS</v>
      </c>
      <c r="BI2899" t="str">
        <f>VLOOKUP(BH2899,[2]Summary!$C$29:$C$56,1,0)</f>
        <v>NYSEGTrans</v>
      </c>
      <c r="BJ2899" s="16">
        <v>43831</v>
      </c>
    </row>
    <row r="2900" spans="1:62" x14ac:dyDescent="0.25">
      <c r="A2900" s="13" t="s">
        <v>5947</v>
      </c>
      <c r="B2900" s="13" t="s">
        <v>5948</v>
      </c>
      <c r="C2900" s="13" t="s">
        <v>5949</v>
      </c>
      <c r="D2900" s="13" t="s">
        <v>595</v>
      </c>
      <c r="E2900" t="s">
        <v>35</v>
      </c>
      <c r="F2900" s="13" t="s">
        <v>20</v>
      </c>
      <c r="H2900" s="15">
        <v>0.68252000000000002</v>
      </c>
      <c r="I2900" s="15">
        <v>0.91003000000000001</v>
      </c>
      <c r="J2900" s="15">
        <v>1.2577700000000001</v>
      </c>
      <c r="K2900" s="15">
        <v>0.77737000000000001</v>
      </c>
      <c r="L2900" s="15">
        <v>1.2955999999999999</v>
      </c>
      <c r="M2900" s="15">
        <v>8.5360000000000019E-2</v>
      </c>
      <c r="N2900" s="15">
        <v>0.52724000000000004</v>
      </c>
      <c r="O2900" s="15">
        <v>0.99496000000000007</v>
      </c>
      <c r="P2900" s="15">
        <v>2.0095000000000001</v>
      </c>
      <c r="Q2900" s="15">
        <v>1.00475</v>
      </c>
      <c r="R2900" s="15">
        <v>1.00474</v>
      </c>
      <c r="S2900" s="15">
        <v>1.5378099999999999</v>
      </c>
      <c r="T2900" s="15">
        <f t="shared" si="225"/>
        <v>12.08765</v>
      </c>
      <c r="U2900" s="15">
        <v>0.73768000000000011</v>
      </c>
      <c r="V2900" s="15">
        <v>15.850439999999999</v>
      </c>
      <c r="W2900" s="15">
        <v>10.90278</v>
      </c>
      <c r="X2900" s="15">
        <v>9.0376600000000007</v>
      </c>
      <c r="Y2900" s="15">
        <v>29.632619999999999</v>
      </c>
      <c r="Z2900" s="15">
        <v>7.9574499999999997</v>
      </c>
      <c r="AA2900" s="15">
        <v>34.74736</v>
      </c>
      <c r="AB2900" s="15">
        <v>41.401670000000003</v>
      </c>
      <c r="AC2900" s="15">
        <v>32.751239999999996</v>
      </c>
      <c r="AD2900" s="15">
        <v>44.316129999999987</v>
      </c>
      <c r="AE2900" s="15">
        <v>6.203339999999999</v>
      </c>
      <c r="AF2900" s="15">
        <v>0.11996999999999974</v>
      </c>
      <c r="AG2900" s="15">
        <f t="shared" si="226"/>
        <v>233.65833999999998</v>
      </c>
      <c r="AH2900" s="15">
        <v>9.8364200000000004</v>
      </c>
      <c r="AI2900" s="15">
        <v>1.7421300000000002</v>
      </c>
      <c r="AJ2900" s="15">
        <v>4.0519600000000002</v>
      </c>
      <c r="AK2900" s="15">
        <v>-0.37069000000000007</v>
      </c>
      <c r="AL2900" s="15">
        <v>0.75197000000000003</v>
      </c>
      <c r="AM2900" s="15">
        <v>1.43933</v>
      </c>
      <c r="AN2900" s="15">
        <v>2.3123300000000002</v>
      </c>
      <c r="AO2900" s="15">
        <v>-0.87698999999999994</v>
      </c>
      <c r="AP2900" s="15">
        <v>0.93106999999999995</v>
      </c>
      <c r="AQ2900" s="15">
        <v>1.2563499999999999</v>
      </c>
      <c r="AR2900" s="15">
        <v>0.28038000000000002</v>
      </c>
      <c r="AS2900" s="15">
        <v>0.63103999999999993</v>
      </c>
      <c r="AT2900" s="15">
        <f t="shared" si="227"/>
        <v>21.985300000000002</v>
      </c>
      <c r="AU2900" s="15">
        <v>3.0159999847412109E-2</v>
      </c>
      <c r="AV2900" s="15">
        <v>2.725E-2</v>
      </c>
      <c r="AW2900" s="15">
        <v>0.28586999893188475</v>
      </c>
      <c r="AX2900" s="15">
        <v>1.0906699943542479</v>
      </c>
      <c r="AY2900" s="15">
        <v>3.5597399902343749</v>
      </c>
      <c r="AZ2900" s="15">
        <v>1.0099900054931641</v>
      </c>
      <c r="BA2900" s="15">
        <v>1.0281499767303466</v>
      </c>
      <c r="BB2900" s="15">
        <v>2.9502799987792967</v>
      </c>
      <c r="BC2900" s="15">
        <v>3.9909099426269532</v>
      </c>
      <c r="BD2900" s="15">
        <v>4.3219499816894533</v>
      </c>
      <c r="BE2900" s="15">
        <v>4.3483301086425783</v>
      </c>
      <c r="BF2900" s="15">
        <v>4.3748699035644529</v>
      </c>
      <c r="BG2900" s="15">
        <f t="shared" si="228"/>
        <v>27.018169900894165</v>
      </c>
      <c r="BH2900" t="str">
        <f t="shared" si="229"/>
        <v>CMPTRANS</v>
      </c>
      <c r="BI2900" t="str">
        <f>VLOOKUP(BH2900,[2]Summary!$C$29:$C$56,1,0)</f>
        <v>CMPTrans</v>
      </c>
      <c r="BJ2900" s="16">
        <v>44562</v>
      </c>
    </row>
    <row r="2901" spans="1:62" x14ac:dyDescent="0.25">
      <c r="A2901" s="13" t="s">
        <v>5950</v>
      </c>
      <c r="B2901" s="13" t="s">
        <v>648</v>
      </c>
      <c r="C2901" s="13" t="s">
        <v>2693</v>
      </c>
      <c r="D2901" s="13" t="s">
        <v>596</v>
      </c>
      <c r="E2901" t="s">
        <v>19</v>
      </c>
      <c r="F2901" s="13" t="s">
        <v>22</v>
      </c>
      <c r="H2901" s="15">
        <v>6.5999999999999989E-4</v>
      </c>
      <c r="I2901" s="15">
        <v>6.0000000000000006E-4</v>
      </c>
      <c r="J2901" s="15">
        <v>-0.12657000000000002</v>
      </c>
      <c r="K2901" s="15">
        <v>-4.5999999999999996E-4</v>
      </c>
      <c r="L2901" s="15">
        <v>0</v>
      </c>
      <c r="M2901" s="15">
        <v>1.3000000000000002E-4</v>
      </c>
      <c r="N2901" s="15">
        <v>0</v>
      </c>
      <c r="O2901" s="15">
        <v>0</v>
      </c>
      <c r="P2901" s="15">
        <v>-1.1E-4</v>
      </c>
      <c r="Q2901" s="15">
        <v>-2.1000000000000001E-4</v>
      </c>
      <c r="R2901" s="15">
        <v>-1.7000000000000001E-4</v>
      </c>
      <c r="S2901" s="15">
        <v>-1.7999999999999998E-4</v>
      </c>
      <c r="T2901" s="15">
        <f t="shared" si="225"/>
        <v>-0.12631000000000001</v>
      </c>
      <c r="U2901" s="15">
        <v>0</v>
      </c>
      <c r="V2901" s="15">
        <v>0</v>
      </c>
      <c r="W2901" s="15">
        <v>0</v>
      </c>
      <c r="X2901" s="15">
        <v>0</v>
      </c>
      <c r="Y2901" s="15">
        <v>0</v>
      </c>
      <c r="Z2901" s="15">
        <v>0</v>
      </c>
      <c r="AA2901" s="15">
        <v>0</v>
      </c>
      <c r="AB2901" s="15">
        <v>0</v>
      </c>
      <c r="AC2901" s="15">
        <v>0</v>
      </c>
      <c r="AD2901" s="15">
        <v>0</v>
      </c>
      <c r="AE2901" s="15">
        <v>0</v>
      </c>
      <c r="AF2901" s="15">
        <v>0</v>
      </c>
      <c r="AG2901" s="15">
        <f t="shared" si="226"/>
        <v>0</v>
      </c>
      <c r="AH2901" s="15">
        <v>0</v>
      </c>
      <c r="AI2901" s="15">
        <v>0</v>
      </c>
      <c r="AJ2901" s="15">
        <v>0</v>
      </c>
      <c r="AK2901" s="15">
        <v>0</v>
      </c>
      <c r="AL2901" s="15">
        <v>0</v>
      </c>
      <c r="AM2901" s="15">
        <v>0</v>
      </c>
      <c r="AN2901" s="15">
        <v>0</v>
      </c>
      <c r="AO2901" s="15">
        <v>0</v>
      </c>
      <c r="AP2901" s="15">
        <v>0</v>
      </c>
      <c r="AQ2901" s="15">
        <v>0</v>
      </c>
      <c r="AR2901" s="15">
        <v>0</v>
      </c>
      <c r="AS2901" s="15">
        <v>0</v>
      </c>
      <c r="AT2901" s="15">
        <f t="shared" si="227"/>
        <v>0</v>
      </c>
      <c r="AU2901" s="15">
        <v>0</v>
      </c>
      <c r="AV2901" s="15">
        <v>0</v>
      </c>
      <c r="AW2901" s="15">
        <v>0</v>
      </c>
      <c r="AX2901" s="15">
        <v>0</v>
      </c>
      <c r="AY2901" s="15">
        <v>0</v>
      </c>
      <c r="AZ2901" s="15">
        <v>0</v>
      </c>
      <c r="BA2901" s="15">
        <v>0</v>
      </c>
      <c r="BB2901" s="15">
        <v>0</v>
      </c>
      <c r="BC2901" s="15">
        <v>0</v>
      </c>
      <c r="BD2901" s="15">
        <v>0</v>
      </c>
      <c r="BE2901" s="15">
        <v>0</v>
      </c>
      <c r="BF2901" s="15">
        <v>0</v>
      </c>
      <c r="BG2901" s="15">
        <f t="shared" si="228"/>
        <v>0</v>
      </c>
      <c r="BH2901" t="str">
        <f t="shared" si="229"/>
        <v>RGEDIST</v>
      </c>
      <c r="BI2901" t="str">
        <f>VLOOKUP(BH2901,[2]Summary!$C$29:$C$56,1,0)</f>
        <v>RGEDist</v>
      </c>
      <c r="BJ2901" s="16">
        <v>43466</v>
      </c>
    </row>
    <row r="2902" spans="1:62" x14ac:dyDescent="0.25">
      <c r="A2902" s="13" t="s">
        <v>5951</v>
      </c>
      <c r="B2902" s="13" t="s">
        <v>5952</v>
      </c>
      <c r="C2902" s="13" t="s">
        <v>5953</v>
      </c>
      <c r="D2902" s="13" t="s">
        <v>599</v>
      </c>
      <c r="E2902" s="13" t="s">
        <v>301</v>
      </c>
      <c r="F2902" s="13" t="s">
        <v>60</v>
      </c>
      <c r="H2902" s="15">
        <v>0.57416</v>
      </c>
      <c r="I2902" s="15">
        <v>0.51860000000000006</v>
      </c>
      <c r="J2902" s="15">
        <v>-0.10122</v>
      </c>
      <c r="K2902" s="15">
        <v>0</v>
      </c>
      <c r="L2902" s="15">
        <v>-0.32443</v>
      </c>
      <c r="M2902" s="15">
        <v>3.5200000000000002E-2</v>
      </c>
      <c r="N2902" s="15">
        <v>0</v>
      </c>
      <c r="O2902" s="15">
        <v>0</v>
      </c>
      <c r="P2902" s="15">
        <v>4.2430000000000002E-2</v>
      </c>
      <c r="Q2902" s="15">
        <v>0</v>
      </c>
      <c r="R2902" s="15">
        <v>0</v>
      </c>
      <c r="S2902" s="15">
        <v>0</v>
      </c>
      <c r="T2902" s="15">
        <f t="shared" si="225"/>
        <v>0.74474000000000018</v>
      </c>
      <c r="U2902" s="15">
        <v>0</v>
      </c>
      <c r="V2902" s="15">
        <v>0</v>
      </c>
      <c r="W2902" s="15">
        <v>0</v>
      </c>
      <c r="X2902" s="15">
        <v>0</v>
      </c>
      <c r="Y2902" s="15">
        <v>0</v>
      </c>
      <c r="Z2902" s="15">
        <v>0</v>
      </c>
      <c r="AA2902" s="15">
        <v>0</v>
      </c>
      <c r="AB2902" s="15">
        <v>0</v>
      </c>
      <c r="AC2902" s="15">
        <v>0</v>
      </c>
      <c r="AD2902" s="15">
        <v>0</v>
      </c>
      <c r="AE2902" s="15">
        <v>0</v>
      </c>
      <c r="AF2902" s="15">
        <v>0</v>
      </c>
      <c r="AG2902" s="15">
        <f t="shared" si="226"/>
        <v>0</v>
      </c>
      <c r="AH2902" s="15">
        <v>0</v>
      </c>
      <c r="AI2902" s="15">
        <v>0</v>
      </c>
      <c r="AJ2902" s="15">
        <v>0</v>
      </c>
      <c r="AK2902" s="15">
        <v>0</v>
      </c>
      <c r="AL2902" s="15">
        <v>0</v>
      </c>
      <c r="AM2902" s="15">
        <v>0</v>
      </c>
      <c r="AN2902" s="15">
        <v>0</v>
      </c>
      <c r="AO2902" s="15">
        <v>0</v>
      </c>
      <c r="AP2902" s="15">
        <v>0</v>
      </c>
      <c r="AQ2902" s="15">
        <v>0</v>
      </c>
      <c r="AR2902" s="15">
        <v>0</v>
      </c>
      <c r="AS2902" s="15">
        <v>0</v>
      </c>
      <c r="AT2902" s="15">
        <f t="shared" si="227"/>
        <v>0</v>
      </c>
      <c r="AU2902" s="15">
        <v>0</v>
      </c>
      <c r="AV2902" s="15">
        <v>0</v>
      </c>
      <c r="AW2902" s="15">
        <v>0</v>
      </c>
      <c r="AX2902" s="15">
        <v>0</v>
      </c>
      <c r="AY2902" s="15">
        <v>0</v>
      </c>
      <c r="AZ2902" s="15">
        <v>0</v>
      </c>
      <c r="BA2902" s="15">
        <v>0</v>
      </c>
      <c r="BB2902" s="15">
        <v>0</v>
      </c>
      <c r="BC2902" s="15">
        <v>0</v>
      </c>
      <c r="BD2902" s="15">
        <v>0</v>
      </c>
      <c r="BE2902" s="15">
        <v>0</v>
      </c>
      <c r="BF2902" s="15">
        <v>0</v>
      </c>
      <c r="BG2902" s="15">
        <f t="shared" si="228"/>
        <v>0</v>
      </c>
      <c r="BH2902" t="str">
        <f t="shared" si="229"/>
        <v>NYSEGCommon</v>
      </c>
      <c r="BI2902" t="str">
        <f>VLOOKUP(BH2902,[2]Summary!$C$29:$C$56,1,0)</f>
        <v>NYSEGCommon</v>
      </c>
      <c r="BJ2902" s="16">
        <v>43466</v>
      </c>
    </row>
    <row r="2903" spans="1:62" x14ac:dyDescent="0.25">
      <c r="A2903" s="13" t="s">
        <v>5954</v>
      </c>
      <c r="B2903" s="13" t="s">
        <v>2809</v>
      </c>
      <c r="C2903" s="13" t="s">
        <v>2810</v>
      </c>
      <c r="D2903" s="13" t="s">
        <v>602</v>
      </c>
      <c r="E2903" s="13" t="s">
        <v>301</v>
      </c>
      <c r="F2903" s="13" t="s">
        <v>33</v>
      </c>
      <c r="H2903" s="15">
        <v>1.0000000000000001E-5</v>
      </c>
      <c r="I2903" s="15">
        <v>1.0000000000000001E-5</v>
      </c>
      <c r="J2903" s="15">
        <v>1.0000000000000001E-5</v>
      </c>
      <c r="K2903" s="15">
        <v>1.0000000000000001E-5</v>
      </c>
      <c r="L2903" s="15">
        <v>1.0000000000000001E-5</v>
      </c>
      <c r="M2903" s="15">
        <v>7.0000000000000007E-5</v>
      </c>
      <c r="N2903" s="15">
        <v>2.0000000000000002E-5</v>
      </c>
      <c r="O2903" s="15">
        <v>2.0000000000000002E-5</v>
      </c>
      <c r="P2903" s="15">
        <v>2.0000000000000002E-5</v>
      </c>
      <c r="Q2903" s="15">
        <v>2.0000000000000002E-5</v>
      </c>
      <c r="R2903" s="15">
        <v>2.0000000000000002E-5</v>
      </c>
      <c r="S2903" s="15">
        <v>2.0000000000000002E-5</v>
      </c>
      <c r="T2903" s="15">
        <f t="shared" si="225"/>
        <v>2.4000000000000001E-4</v>
      </c>
      <c r="U2903" s="15">
        <v>-8.5300000000000011E-3</v>
      </c>
      <c r="V2903" s="15">
        <v>0</v>
      </c>
      <c r="W2903" s="15">
        <v>0</v>
      </c>
      <c r="X2903" s="15">
        <v>0</v>
      </c>
      <c r="Y2903" s="15">
        <v>0</v>
      </c>
      <c r="Z2903" s="15">
        <v>0</v>
      </c>
      <c r="AA2903" s="15">
        <v>0</v>
      </c>
      <c r="AB2903" s="15">
        <v>0</v>
      </c>
      <c r="AC2903" s="15">
        <v>0</v>
      </c>
      <c r="AD2903" s="15">
        <v>0</v>
      </c>
      <c r="AE2903" s="15">
        <v>0</v>
      </c>
      <c r="AF2903" s="15">
        <v>0</v>
      </c>
      <c r="AG2903" s="15">
        <f t="shared" si="226"/>
        <v>-8.5300000000000011E-3</v>
      </c>
      <c r="AH2903" s="15">
        <v>0</v>
      </c>
      <c r="AI2903" s="15">
        <v>0</v>
      </c>
      <c r="AJ2903" s="15">
        <v>0</v>
      </c>
      <c r="AK2903" s="15">
        <v>0</v>
      </c>
      <c r="AL2903" s="15">
        <v>0</v>
      </c>
      <c r="AM2903" s="15">
        <v>0</v>
      </c>
      <c r="AN2903" s="15">
        <v>0</v>
      </c>
      <c r="AO2903" s="15">
        <v>0</v>
      </c>
      <c r="AP2903" s="15">
        <v>0</v>
      </c>
      <c r="AQ2903" s="15">
        <v>0</v>
      </c>
      <c r="AR2903" s="15">
        <v>0</v>
      </c>
      <c r="AS2903" s="15">
        <v>0</v>
      </c>
      <c r="AT2903" s="15">
        <f t="shared" si="227"/>
        <v>0</v>
      </c>
      <c r="AU2903" s="15">
        <v>0</v>
      </c>
      <c r="AV2903" s="15">
        <v>0</v>
      </c>
      <c r="AW2903" s="15">
        <v>0</v>
      </c>
      <c r="AX2903" s="15">
        <v>0</v>
      </c>
      <c r="AY2903" s="15">
        <v>0</v>
      </c>
      <c r="AZ2903" s="15">
        <v>0</v>
      </c>
      <c r="BA2903" s="15">
        <v>0</v>
      </c>
      <c r="BB2903" s="15">
        <v>0</v>
      </c>
      <c r="BC2903" s="15">
        <v>0</v>
      </c>
      <c r="BD2903" s="15">
        <v>0</v>
      </c>
      <c r="BE2903" s="15">
        <v>0</v>
      </c>
      <c r="BF2903" s="15">
        <v>0</v>
      </c>
      <c r="BG2903" s="15">
        <f t="shared" si="228"/>
        <v>0</v>
      </c>
      <c r="BH2903" t="str">
        <f t="shared" si="229"/>
        <v>ASCCommon</v>
      </c>
      <c r="BI2903" t="str">
        <f>VLOOKUP(BH2903,[2]Summary!$C$29:$C$56,1,0)</f>
        <v>ASCCommon</v>
      </c>
      <c r="BJ2903" s="16">
        <v>43831</v>
      </c>
    </row>
    <row r="2904" spans="1:62" x14ac:dyDescent="0.25">
      <c r="A2904" s="13" t="s">
        <v>5955</v>
      </c>
      <c r="B2904" s="13" t="s">
        <v>5956</v>
      </c>
      <c r="C2904" s="13" t="s">
        <v>5957</v>
      </c>
      <c r="D2904" s="13" t="s">
        <v>596</v>
      </c>
      <c r="E2904" t="s">
        <v>35</v>
      </c>
      <c r="F2904" s="13" t="s">
        <v>20</v>
      </c>
      <c r="H2904" s="15">
        <v>0</v>
      </c>
      <c r="I2904" s="15">
        <v>0</v>
      </c>
      <c r="J2904" s="15">
        <v>0</v>
      </c>
      <c r="K2904" s="15">
        <v>0</v>
      </c>
      <c r="L2904" s="15">
        <v>0</v>
      </c>
      <c r="M2904" s="15">
        <v>0</v>
      </c>
      <c r="N2904" s="15">
        <v>0</v>
      </c>
      <c r="O2904" s="15">
        <v>0</v>
      </c>
      <c r="P2904" s="15">
        <v>0</v>
      </c>
      <c r="Q2904" s="15">
        <v>4.0163799999999998</v>
      </c>
      <c r="R2904" s="15">
        <v>4.42014</v>
      </c>
      <c r="S2904" s="15">
        <v>275.62443000000002</v>
      </c>
      <c r="T2904" s="15">
        <f t="shared" si="225"/>
        <v>284.06094999999999</v>
      </c>
      <c r="U2904" s="15">
        <v>5.8765999999999998</v>
      </c>
      <c r="V2904" s="15">
        <v>8.3588900000000006</v>
      </c>
      <c r="W2904" s="15">
        <v>12.526050000000003</v>
      </c>
      <c r="X2904" s="15">
        <v>8.9559000000000015</v>
      </c>
      <c r="Y2904" s="15">
        <v>4.8090600000000006</v>
      </c>
      <c r="Z2904" s="15">
        <v>2.2892599999999996</v>
      </c>
      <c r="AA2904" s="15">
        <v>5.55159</v>
      </c>
      <c r="AB2904" s="15">
        <v>6.267339999999999</v>
      </c>
      <c r="AC2904" s="15">
        <v>63.715740000000004</v>
      </c>
      <c r="AD2904" s="15">
        <v>110.75084</v>
      </c>
      <c r="AE2904" s="15">
        <v>60.416180000000004</v>
      </c>
      <c r="AF2904" s="15">
        <v>5.8551100000000007</v>
      </c>
      <c r="AG2904" s="15">
        <f t="shared" si="226"/>
        <v>295.37256000000002</v>
      </c>
      <c r="AH2904" s="15">
        <v>15.255520000000001</v>
      </c>
      <c r="AI2904" s="15">
        <v>171.16475</v>
      </c>
      <c r="AJ2904" s="15">
        <v>66.040019999999998</v>
      </c>
      <c r="AK2904" s="15">
        <v>51.200470000000003</v>
      </c>
      <c r="AL2904" s="15">
        <v>63.806419999999996</v>
      </c>
      <c r="AM2904" s="15">
        <v>45.366550000000004</v>
      </c>
      <c r="AN2904" s="15">
        <v>124.62200999999999</v>
      </c>
      <c r="AO2904" s="15">
        <v>31.45391</v>
      </c>
      <c r="AP2904" s="15">
        <v>51.558270000000007</v>
      </c>
      <c r="AQ2904" s="15">
        <v>32.169520000000006</v>
      </c>
      <c r="AR2904" s="15">
        <v>22.906589999999998</v>
      </c>
      <c r="AS2904" s="15">
        <v>50.832339999999995</v>
      </c>
      <c r="AT2904" s="15">
        <f t="shared" si="227"/>
        <v>726.37637000000007</v>
      </c>
      <c r="AU2904" s="15">
        <v>30.759739624023439</v>
      </c>
      <c r="AV2904" s="15">
        <v>32.074150146484378</v>
      </c>
      <c r="AW2904" s="15">
        <v>109.637599609375</v>
      </c>
      <c r="AX2904" s="15">
        <v>125.96468212890625</v>
      </c>
      <c r="AY2904" s="15">
        <v>412.7423359375</v>
      </c>
      <c r="AZ2904" s="15">
        <v>1809.8046865234376</v>
      </c>
      <c r="BA2904" s="15">
        <v>1911.9531406250001</v>
      </c>
      <c r="BB2904" s="15">
        <v>865.91900280761718</v>
      </c>
      <c r="BC2904" s="15">
        <v>1504.0943066406251</v>
      </c>
      <c r="BD2904" s="15">
        <v>1221.8827773437499</v>
      </c>
      <c r="BE2904" s="15">
        <v>1364.2432734375</v>
      </c>
      <c r="BF2904" s="15">
        <v>7761.1227265625002</v>
      </c>
      <c r="BG2904" s="15">
        <f t="shared" si="228"/>
        <v>17150.198421386718</v>
      </c>
      <c r="BH2904" t="str">
        <f t="shared" si="229"/>
        <v>RGETRANS</v>
      </c>
      <c r="BI2904" t="str">
        <f>VLOOKUP(BH2904,[2]Summary!$C$29:$C$56,1,0)</f>
        <v>RGETrans</v>
      </c>
      <c r="BJ2904" s="16">
        <v>44562</v>
      </c>
    </row>
    <row r="2905" spans="1:62" x14ac:dyDescent="0.25">
      <c r="A2905" s="13" t="s">
        <v>5958</v>
      </c>
      <c r="B2905" s="13" t="s">
        <v>5959</v>
      </c>
      <c r="C2905" s="13" t="s">
        <v>5960</v>
      </c>
      <c r="D2905" s="13" t="s">
        <v>596</v>
      </c>
      <c r="E2905" t="s">
        <v>19</v>
      </c>
      <c r="F2905" s="13" t="s">
        <v>20</v>
      </c>
      <c r="H2905" s="15">
        <v>0</v>
      </c>
      <c r="I2905" s="15">
        <v>0</v>
      </c>
      <c r="J2905" s="15">
        <v>0</v>
      </c>
      <c r="K2905" s="15">
        <v>7.8860700000000001</v>
      </c>
      <c r="L2905" s="15">
        <v>13.966869999999998</v>
      </c>
      <c r="M2905" s="15">
        <v>22.516320000000004</v>
      </c>
      <c r="N2905" s="15">
        <v>25.805750000000007</v>
      </c>
      <c r="O2905" s="15">
        <v>24.600230000000003</v>
      </c>
      <c r="P2905" s="15">
        <v>12.510090000000002</v>
      </c>
      <c r="Q2905" s="15">
        <v>13.48593</v>
      </c>
      <c r="R2905" s="15">
        <v>37.249520000000004</v>
      </c>
      <c r="S2905" s="15">
        <v>16.40287</v>
      </c>
      <c r="T2905" s="15">
        <f t="shared" si="225"/>
        <v>174.42365000000001</v>
      </c>
      <c r="U2905" s="15">
        <v>3.5071099999999995</v>
      </c>
      <c r="V2905" s="15">
        <v>4.3280799999999999</v>
      </c>
      <c r="W2905" s="15">
        <v>8.90395</v>
      </c>
      <c r="X2905" s="15">
        <v>4.0622999999999996</v>
      </c>
      <c r="Y2905" s="15">
        <v>1.1119300000000001</v>
      </c>
      <c r="Z2905" s="15">
        <v>-2.4190000000000024E-2</v>
      </c>
      <c r="AA2905" s="15">
        <v>1.1048399999999998</v>
      </c>
      <c r="AB2905" s="15">
        <v>1.1048399999999998</v>
      </c>
      <c r="AC2905" s="15">
        <v>1.4299699999999997</v>
      </c>
      <c r="AD2905" s="15">
        <v>1.1071500000000001</v>
      </c>
      <c r="AE2905" s="15">
        <v>1.0714399999999999</v>
      </c>
      <c r="AF2905" s="15">
        <v>194.76244</v>
      </c>
      <c r="AG2905" s="15">
        <f t="shared" si="226"/>
        <v>222.46985999999998</v>
      </c>
      <c r="AH2905" s="15">
        <v>21.383430000000001</v>
      </c>
      <c r="AI2905" s="15">
        <v>37.504579999999997</v>
      </c>
      <c r="AJ2905" s="15">
        <v>214.50465999999997</v>
      </c>
      <c r="AK2905" s="15">
        <v>41.80885</v>
      </c>
      <c r="AL2905" s="15">
        <v>41.635400000000004</v>
      </c>
      <c r="AM2905" s="15">
        <v>27.649230000000003</v>
      </c>
      <c r="AN2905" s="15">
        <v>46.196020000000011</v>
      </c>
      <c r="AO2905" s="15">
        <v>27.503810000000001</v>
      </c>
      <c r="AP2905" s="15">
        <v>44.639589999999991</v>
      </c>
      <c r="AQ2905" s="15">
        <v>33.762360000000001</v>
      </c>
      <c r="AR2905" s="15">
        <v>35.888379999999998</v>
      </c>
      <c r="AS2905" s="15">
        <v>103.58429000000001</v>
      </c>
      <c r="AT2905" s="15">
        <f t="shared" si="227"/>
        <v>676.06059999999991</v>
      </c>
      <c r="AU2905" s="15">
        <v>19.786980041503906</v>
      </c>
      <c r="AV2905" s="15">
        <v>68.497240356445317</v>
      </c>
      <c r="AW2905" s="15">
        <v>38.729349304199218</v>
      </c>
      <c r="AX2905" s="15">
        <v>112.086958984375</v>
      </c>
      <c r="AY2905" s="15">
        <v>41.15484997558594</v>
      </c>
      <c r="AZ2905" s="15">
        <v>314.79237597656248</v>
      </c>
      <c r="BA2905" s="15">
        <v>224.94233691406251</v>
      </c>
      <c r="BB2905" s="15">
        <v>33.10963000488281</v>
      </c>
      <c r="BC2905" s="15">
        <v>143.56074804687501</v>
      </c>
      <c r="BD2905" s="15">
        <v>239.75324462890626</v>
      </c>
      <c r="BE2905" s="15">
        <v>238.1069365234375</v>
      </c>
      <c r="BF2905" s="15">
        <v>644.19923730468747</v>
      </c>
      <c r="BG2905" s="15">
        <f t="shared" si="228"/>
        <v>2118.7198880615233</v>
      </c>
      <c r="BH2905" t="str">
        <f t="shared" si="229"/>
        <v>RGEDIST</v>
      </c>
      <c r="BI2905" t="str">
        <f>VLOOKUP(BH2905,[2]Summary!$C$29:$C$56,1,0)</f>
        <v>RGEDist</v>
      </c>
      <c r="BJ2905" s="16">
        <v>44562</v>
      </c>
    </row>
    <row r="2906" spans="1:62" x14ac:dyDescent="0.25">
      <c r="A2906" s="13" t="s">
        <v>5961</v>
      </c>
      <c r="B2906" s="13" t="s">
        <v>5962</v>
      </c>
      <c r="C2906" s="13" t="s">
        <v>5963</v>
      </c>
      <c r="D2906" s="13" t="s">
        <v>596</v>
      </c>
      <c r="E2906" t="s">
        <v>19</v>
      </c>
      <c r="F2906" s="13" t="s">
        <v>20</v>
      </c>
      <c r="H2906" s="15">
        <v>0</v>
      </c>
      <c r="I2906" s="15">
        <v>0</v>
      </c>
      <c r="J2906" s="15">
        <v>0</v>
      </c>
      <c r="K2906" s="15">
        <v>0</v>
      </c>
      <c r="L2906" s="15">
        <v>0</v>
      </c>
      <c r="M2906" s="15">
        <v>0.10066000000000001</v>
      </c>
      <c r="N2906" s="15">
        <v>6.2E-4</v>
      </c>
      <c r="O2906" s="15">
        <v>8.9212600000000002</v>
      </c>
      <c r="P2906" s="15">
        <v>7.6540299999999997</v>
      </c>
      <c r="Q2906" s="15">
        <v>9.0885400000000001</v>
      </c>
      <c r="R2906" s="15">
        <v>35.693300000000001</v>
      </c>
      <c r="S2906" s="15">
        <v>25.30686</v>
      </c>
      <c r="T2906" s="15">
        <f t="shared" si="225"/>
        <v>86.765270000000001</v>
      </c>
      <c r="U2906" s="15">
        <v>10.455210000000001</v>
      </c>
      <c r="V2906" s="15">
        <v>22.210890000000003</v>
      </c>
      <c r="W2906" s="15">
        <v>36.691590000000005</v>
      </c>
      <c r="X2906" s="15">
        <v>17.824810000000003</v>
      </c>
      <c r="Y2906" s="15">
        <v>7.3413899999999996</v>
      </c>
      <c r="Z2906" s="15">
        <v>20.212119999999999</v>
      </c>
      <c r="AA2906" s="15">
        <v>264.52339000000001</v>
      </c>
      <c r="AB2906" s="15">
        <v>167.69076999999999</v>
      </c>
      <c r="AC2906" s="15">
        <v>4.1996999999999991</v>
      </c>
      <c r="AD2906" s="15">
        <v>31.10914</v>
      </c>
      <c r="AE2906" s="15">
        <v>396.74950999999993</v>
      </c>
      <c r="AF2906" s="15">
        <v>482.42118000000005</v>
      </c>
      <c r="AG2906" s="15">
        <f t="shared" si="226"/>
        <v>1461.4297000000001</v>
      </c>
      <c r="AH2906" s="15">
        <v>28.807590000000001</v>
      </c>
      <c r="AI2906" s="15">
        <v>46.567539999999994</v>
      </c>
      <c r="AJ2906" s="15">
        <v>43.458730000000003</v>
      </c>
      <c r="AK2906" s="15">
        <v>47.887819999999998</v>
      </c>
      <c r="AL2906" s="15">
        <v>40.516000000000012</v>
      </c>
      <c r="AM2906" s="15">
        <v>37.079109999999993</v>
      </c>
      <c r="AN2906" s="15">
        <v>63.807050000000004</v>
      </c>
      <c r="AO2906" s="15">
        <v>43.489049999999999</v>
      </c>
      <c r="AP2906" s="15">
        <v>53.244399999999992</v>
      </c>
      <c r="AQ2906" s="15">
        <v>48.275700000000008</v>
      </c>
      <c r="AR2906" s="15">
        <v>288.80727000000002</v>
      </c>
      <c r="AS2906" s="15">
        <v>55.2622</v>
      </c>
      <c r="AT2906" s="15">
        <f t="shared" si="227"/>
        <v>797.20246000000009</v>
      </c>
      <c r="AU2906" s="15">
        <v>36.493820922851562</v>
      </c>
      <c r="AV2906" s="15">
        <v>35.397580078125003</v>
      </c>
      <c r="AW2906" s="15">
        <v>85.580640869140623</v>
      </c>
      <c r="AX2906" s="15">
        <v>43.563780273437501</v>
      </c>
      <c r="AY2906" s="15">
        <v>42.213579711914065</v>
      </c>
      <c r="AZ2906" s="15">
        <v>53.933839668273926</v>
      </c>
      <c r="BA2906" s="15">
        <v>137.25021826171874</v>
      </c>
      <c r="BB2906" s="15">
        <v>128.99838134765625</v>
      </c>
      <c r="BC2906" s="15">
        <v>144.36527246093749</v>
      </c>
      <c r="BD2906" s="15">
        <v>0</v>
      </c>
      <c r="BE2906" s="15">
        <v>0</v>
      </c>
      <c r="BF2906" s="15">
        <v>0</v>
      </c>
      <c r="BG2906" s="15">
        <f t="shared" si="228"/>
        <v>707.79711359405519</v>
      </c>
      <c r="BH2906" t="str">
        <f t="shared" si="229"/>
        <v>RGEDIST</v>
      </c>
      <c r="BI2906" t="str">
        <f>VLOOKUP(BH2906,[2]Summary!$C$29:$C$56,1,0)</f>
        <v>RGEDist</v>
      </c>
      <c r="BJ2906" s="16">
        <v>44470</v>
      </c>
    </row>
    <row r="2907" spans="1:62" x14ac:dyDescent="0.25">
      <c r="A2907" s="13" t="s">
        <v>5964</v>
      </c>
      <c r="B2907" s="13" t="s">
        <v>5965</v>
      </c>
      <c r="C2907" s="13" t="s">
        <v>5966</v>
      </c>
      <c r="D2907" s="13" t="s">
        <v>596</v>
      </c>
      <c r="E2907" t="s">
        <v>35</v>
      </c>
      <c r="F2907" s="13" t="s">
        <v>20</v>
      </c>
      <c r="H2907" s="15">
        <v>0</v>
      </c>
      <c r="I2907" s="15">
        <v>0</v>
      </c>
      <c r="J2907" s="15">
        <v>0</v>
      </c>
      <c r="K2907" s="15">
        <v>0</v>
      </c>
      <c r="L2907" s="15">
        <v>0</v>
      </c>
      <c r="M2907" s="15">
        <v>0</v>
      </c>
      <c r="N2907" s="15">
        <v>0</v>
      </c>
      <c r="O2907" s="15">
        <v>0</v>
      </c>
      <c r="P2907" s="15">
        <v>0</v>
      </c>
      <c r="Q2907" s="15">
        <v>6.4401000000000002</v>
      </c>
      <c r="R2907" s="15">
        <v>3.968E-2</v>
      </c>
      <c r="S2907" s="15">
        <v>-6.9040000000000018E-2</v>
      </c>
      <c r="T2907" s="15">
        <f t="shared" si="225"/>
        <v>6.4107399999999997</v>
      </c>
      <c r="U2907" s="15">
        <v>4.0890000000000003E-2</v>
      </c>
      <c r="V2907" s="15">
        <v>3.6940000000000001E-2</v>
      </c>
      <c r="W2907" s="15">
        <v>4.2140000000000004E-2</v>
      </c>
      <c r="X2907" s="15">
        <v>3.9989999999999998E-2</v>
      </c>
      <c r="Y2907" s="15">
        <v>4.1320000000000003E-2</v>
      </c>
      <c r="Z2907" s="15">
        <v>4.5787700000000005</v>
      </c>
      <c r="AA2907" s="15">
        <v>7.0510000000000003E-2</v>
      </c>
      <c r="AB2907" s="15">
        <v>7.0510000000000003E-2</v>
      </c>
      <c r="AC2907" s="15">
        <v>5.7040000000000007E-2</v>
      </c>
      <c r="AD2907" s="15">
        <v>7.0440000000000003E-2</v>
      </c>
      <c r="AE2907" s="15">
        <v>1.34802</v>
      </c>
      <c r="AF2907" s="15">
        <v>27.701229999999999</v>
      </c>
      <c r="AG2907" s="15">
        <f t="shared" si="226"/>
        <v>34.097799999999999</v>
      </c>
      <c r="AH2907" s="15">
        <v>0.26112999999999997</v>
      </c>
      <c r="AI2907" s="15">
        <v>0.24427999999999997</v>
      </c>
      <c r="AJ2907" s="15">
        <v>0.24499000000000001</v>
      </c>
      <c r="AK2907" s="15">
        <v>0.24737999999999999</v>
      </c>
      <c r="AL2907" s="15">
        <v>0.18980000000000002</v>
      </c>
      <c r="AM2907" s="15">
        <v>0.26672000000000001</v>
      </c>
      <c r="AN2907" s="15">
        <v>0.41938999999999999</v>
      </c>
      <c r="AO2907" s="15">
        <v>0.27695999999999998</v>
      </c>
      <c r="AP2907" s="15">
        <v>0.26802999999999999</v>
      </c>
      <c r="AQ2907" s="15">
        <v>0.27695999999999998</v>
      </c>
      <c r="AR2907" s="15">
        <v>0.26802999999999999</v>
      </c>
      <c r="AS2907" s="15">
        <v>46.851649999999999</v>
      </c>
      <c r="AT2907" s="15">
        <f t="shared" si="227"/>
        <v>49.81532</v>
      </c>
      <c r="AU2907" s="15">
        <v>-45.763620056152341</v>
      </c>
      <c r="AV2907" s="15">
        <v>0.24757000732421874</v>
      </c>
      <c r="AW2907" s="15">
        <v>491.63582812499999</v>
      </c>
      <c r="AX2907" s="15">
        <v>92.764649597167974</v>
      </c>
      <c r="AY2907" s="15">
        <v>0.27064001464843751</v>
      </c>
      <c r="AZ2907" s="15">
        <v>105.61808728027344</v>
      </c>
      <c r="BA2907" s="15">
        <v>13.846519897460938</v>
      </c>
      <c r="BB2907" s="15">
        <v>68.490961425781251</v>
      </c>
      <c r="BC2907" s="15">
        <v>86.730393005371099</v>
      </c>
      <c r="BD2907" s="15">
        <v>63.252130859375001</v>
      </c>
      <c r="BE2907" s="15">
        <v>91.586397460937505</v>
      </c>
      <c r="BF2907" s="15">
        <v>225.68868017578126</v>
      </c>
      <c r="BG2907" s="15">
        <f t="shared" si="228"/>
        <v>1194.3682377929688</v>
      </c>
      <c r="BH2907" t="str">
        <f t="shared" si="229"/>
        <v>RGETRANS</v>
      </c>
      <c r="BI2907" t="str">
        <f>VLOOKUP(BH2907,[2]Summary!$C$29:$C$56,1,0)</f>
        <v>RGETrans</v>
      </c>
      <c r="BJ2907" s="16">
        <v>44562</v>
      </c>
    </row>
    <row r="2908" spans="1:62" x14ac:dyDescent="0.25">
      <c r="A2908" s="13" t="s">
        <v>5967</v>
      </c>
      <c r="B2908" s="13" t="s">
        <v>5968</v>
      </c>
      <c r="C2908" s="13" t="s">
        <v>5969</v>
      </c>
      <c r="D2908" s="13" t="s">
        <v>599</v>
      </c>
      <c r="E2908" t="s">
        <v>597</v>
      </c>
      <c r="F2908" s="13" t="s">
        <v>588</v>
      </c>
      <c r="H2908" s="15">
        <v>0</v>
      </c>
      <c r="I2908" s="15">
        <v>0</v>
      </c>
      <c r="J2908" s="15">
        <v>0</v>
      </c>
      <c r="K2908" s="15">
        <v>4.2617199999999995</v>
      </c>
      <c r="L2908" s="15">
        <v>17.149879999999996</v>
      </c>
      <c r="M2908" s="15">
        <v>-3.2236199999999999</v>
      </c>
      <c r="N2908" s="15">
        <v>1.38446</v>
      </c>
      <c r="O2908" s="15">
        <v>0.5002899999999999</v>
      </c>
      <c r="P2908" s="15">
        <v>1.57328</v>
      </c>
      <c r="Q2908" s="15">
        <v>0.72269000000000005</v>
      </c>
      <c r="R2908" s="15">
        <v>3.4179999999999967E-2</v>
      </c>
      <c r="S2908" s="15">
        <v>0.95455999999999996</v>
      </c>
      <c r="T2908" s="15">
        <f t="shared" si="225"/>
        <v>23.357439999999997</v>
      </c>
      <c r="U2908" s="15">
        <v>1.3797799999999998</v>
      </c>
      <c r="V2908" s="15">
        <v>-0.29729999999999995</v>
      </c>
      <c r="W2908" s="15">
        <v>0.2102</v>
      </c>
      <c r="X2908" s="15">
        <v>0.13157999999999997</v>
      </c>
      <c r="Y2908" s="15">
        <v>0.12184</v>
      </c>
      <c r="Z2908" s="15">
        <v>0.11791</v>
      </c>
      <c r="AA2908" s="15">
        <v>0.12184</v>
      </c>
      <c r="AB2908" s="15">
        <v>0.12184</v>
      </c>
      <c r="AC2908" s="15">
        <v>0.17630999999999999</v>
      </c>
      <c r="AD2908" s="15">
        <v>0.12212000000000001</v>
      </c>
      <c r="AE2908" s="15">
        <v>0.11819999999999999</v>
      </c>
      <c r="AF2908" s="15">
        <v>4.4120000000000006E-2</v>
      </c>
      <c r="AG2908" s="15">
        <f t="shared" si="226"/>
        <v>2.3684399999999992</v>
      </c>
      <c r="AH2908" s="15">
        <v>0.12585000000000002</v>
      </c>
      <c r="AI2908" s="15">
        <v>0.11773000000000002</v>
      </c>
      <c r="AJ2908" s="15">
        <v>5.8510000000000006E-2</v>
      </c>
      <c r="AK2908" s="15">
        <v>9.9589999999999998E-2</v>
      </c>
      <c r="AL2908" s="15">
        <v>0.12648000000000001</v>
      </c>
      <c r="AM2908" s="15">
        <v>0.11192000000000001</v>
      </c>
      <c r="AN2908" s="15">
        <v>0.15318999999999999</v>
      </c>
      <c r="AO2908" s="15">
        <v>0.11950999999999999</v>
      </c>
      <c r="AP2908" s="15">
        <v>0.11566</v>
      </c>
      <c r="AQ2908" s="15">
        <v>0.11950999999999999</v>
      </c>
      <c r="AR2908" s="15">
        <v>0.11566</v>
      </c>
      <c r="AS2908" s="15">
        <v>0.13250999999999999</v>
      </c>
      <c r="AT2908" s="15">
        <f t="shared" si="227"/>
        <v>1.3961200000000002</v>
      </c>
      <c r="AU2908" s="15">
        <v>0.123</v>
      </c>
      <c r="AV2908" s="15">
        <v>0.11111000061035156</v>
      </c>
      <c r="AW2908" s="15">
        <v>0.18227999877929688</v>
      </c>
      <c r="AX2908" s="15">
        <v>0.13866000366210937</v>
      </c>
      <c r="AY2908" s="15">
        <v>0.12836000061035155</v>
      </c>
      <c r="AZ2908" s="15">
        <v>0.13464999389648438</v>
      </c>
      <c r="BA2908" s="15">
        <v>0.13913000488281249</v>
      </c>
      <c r="BB2908" s="15">
        <v>0.13913000488281249</v>
      </c>
      <c r="BC2908" s="15">
        <v>0.14519999694824218</v>
      </c>
      <c r="BD2908" s="15">
        <v>0</v>
      </c>
      <c r="BE2908" s="15">
        <v>0</v>
      </c>
      <c r="BF2908" s="15">
        <v>0</v>
      </c>
      <c r="BG2908" s="15">
        <f t="shared" si="228"/>
        <v>1.241520004272461</v>
      </c>
      <c r="BH2908" t="str">
        <f t="shared" si="229"/>
        <v>NYSEGGen</v>
      </c>
      <c r="BI2908" t="str">
        <f>VLOOKUP(BH2908,[2]Summary!$C$29:$C$56,1,0)</f>
        <v>NYSEGGen</v>
      </c>
      <c r="BJ2908" s="16">
        <v>44470</v>
      </c>
    </row>
    <row r="2909" spans="1:62" x14ac:dyDescent="0.25">
      <c r="A2909" s="13" t="s">
        <v>5970</v>
      </c>
      <c r="B2909" s="13" t="s">
        <v>5971</v>
      </c>
      <c r="C2909" s="13" t="s">
        <v>5972</v>
      </c>
      <c r="D2909" s="13" t="s">
        <v>599</v>
      </c>
      <c r="E2909" t="s">
        <v>597</v>
      </c>
      <c r="F2909" s="13" t="s">
        <v>588</v>
      </c>
      <c r="H2909" s="15">
        <v>0</v>
      </c>
      <c r="I2909" s="15">
        <v>0</v>
      </c>
      <c r="J2909" s="15">
        <v>0</v>
      </c>
      <c r="K2909" s="15">
        <v>0</v>
      </c>
      <c r="L2909" s="15">
        <v>0.95287999999999995</v>
      </c>
      <c r="M2909" s="15">
        <v>3.1333500000000001</v>
      </c>
      <c r="N2909" s="15">
        <v>0.27805000000000002</v>
      </c>
      <c r="O2909" s="15">
        <v>6.0694699999999999</v>
      </c>
      <c r="P2909" s="15">
        <v>12.887779999999999</v>
      </c>
      <c r="Q2909" s="15">
        <v>17.54514</v>
      </c>
      <c r="R2909" s="15">
        <v>6.0423099999999996</v>
      </c>
      <c r="S2909" s="15">
        <v>17.988899999999997</v>
      </c>
      <c r="T2909" s="15">
        <f t="shared" si="225"/>
        <v>64.897880000000001</v>
      </c>
      <c r="U2909" s="15">
        <v>1.34257</v>
      </c>
      <c r="V2909" s="15">
        <v>14.554459999999999</v>
      </c>
      <c r="W2909" s="15">
        <v>1.3492400000000002</v>
      </c>
      <c r="X2909" s="15">
        <v>3.7574700000000001</v>
      </c>
      <c r="Y2909" s="15">
        <v>26.103750000000002</v>
      </c>
      <c r="Z2909" s="15">
        <v>8.7604500000000023</v>
      </c>
      <c r="AA2909" s="15">
        <v>19.371699999999997</v>
      </c>
      <c r="AB2909" s="15">
        <v>8.17713</v>
      </c>
      <c r="AC2909" s="15">
        <v>21.753379999999996</v>
      </c>
      <c r="AD2909" s="15">
        <v>11.703140000000001</v>
      </c>
      <c r="AE2909" s="15">
        <v>34.474789999999999</v>
      </c>
      <c r="AF2909" s="15">
        <v>11.12787</v>
      </c>
      <c r="AG2909" s="15">
        <f t="shared" si="226"/>
        <v>162.47595000000001</v>
      </c>
      <c r="AH2909" s="15">
        <v>5.8758099999999995</v>
      </c>
      <c r="AI2909" s="15">
        <v>8.6371000000000002</v>
      </c>
      <c r="AJ2909" s="15">
        <v>12.754729999999999</v>
      </c>
      <c r="AK2909" s="15">
        <v>6.0738900000000005</v>
      </c>
      <c r="AL2909" s="15">
        <v>11.556239999999999</v>
      </c>
      <c r="AM2909" s="15">
        <v>31.190619999999996</v>
      </c>
      <c r="AN2909" s="15">
        <v>28.326550000000005</v>
      </c>
      <c r="AO2909" s="15">
        <v>24.702980000000007</v>
      </c>
      <c r="AP2909" s="15">
        <v>16.874179999999999</v>
      </c>
      <c r="AQ2909" s="15">
        <v>10.686119999999997</v>
      </c>
      <c r="AR2909" s="15">
        <v>20.815099999999994</v>
      </c>
      <c r="AS2909" s="15">
        <v>35.778169999999989</v>
      </c>
      <c r="AT2909" s="15">
        <f t="shared" si="227"/>
        <v>213.27148999999997</v>
      </c>
      <c r="AU2909" s="15">
        <v>16.291830200195314</v>
      </c>
      <c r="AV2909" s="15">
        <v>6.7706000061035159</v>
      </c>
      <c r="AW2909" s="15">
        <v>9.6461599121093755</v>
      </c>
      <c r="AX2909" s="15">
        <v>6.9698700561523435</v>
      </c>
      <c r="AY2909" s="15">
        <v>8.4146799926757812</v>
      </c>
      <c r="AZ2909" s="15">
        <v>9.4861199340820317</v>
      </c>
      <c r="BA2909" s="15">
        <v>14.124170166015626</v>
      </c>
      <c r="BB2909" s="15">
        <v>4.9127199554443362</v>
      </c>
      <c r="BC2909" s="15">
        <v>7.8626499099731442</v>
      </c>
      <c r="BD2909" s="15">
        <v>128.38502929687499</v>
      </c>
      <c r="BE2909" s="15">
        <v>19.091900146484374</v>
      </c>
      <c r="BF2909" s="15">
        <v>15.351140075683594</v>
      </c>
      <c r="BG2909" s="15">
        <f t="shared" si="228"/>
        <v>247.30686965179439</v>
      </c>
      <c r="BH2909" t="str">
        <f t="shared" si="229"/>
        <v>NYSEGGen</v>
      </c>
      <c r="BI2909" t="str">
        <f>VLOOKUP(BH2909,[2]Summary!$C$29:$C$56,1,0)</f>
        <v>NYSEGGen</v>
      </c>
      <c r="BJ2909" s="16">
        <v>44562</v>
      </c>
    </row>
    <row r="2910" spans="1:62" x14ac:dyDescent="0.25">
      <c r="A2910" s="13" t="s">
        <v>5973</v>
      </c>
      <c r="B2910" s="13" t="s">
        <v>5974</v>
      </c>
      <c r="C2910" s="13" t="s">
        <v>5975</v>
      </c>
      <c r="D2910" s="13" t="s">
        <v>599</v>
      </c>
      <c r="E2910" t="s">
        <v>597</v>
      </c>
      <c r="F2910" s="13" t="s">
        <v>588</v>
      </c>
      <c r="H2910" s="15">
        <v>0</v>
      </c>
      <c r="I2910" s="15">
        <v>0</v>
      </c>
      <c r="J2910" s="15">
        <v>0</v>
      </c>
      <c r="K2910" s="15">
        <v>4.4646600000000003</v>
      </c>
      <c r="L2910" s="15">
        <v>13.324009999999998</v>
      </c>
      <c r="M2910" s="15">
        <v>-3.2975400000000001</v>
      </c>
      <c r="N2910" s="15">
        <v>1.3770100000000001</v>
      </c>
      <c r="O2910" s="15">
        <v>2.1159000000000003</v>
      </c>
      <c r="P2910" s="15">
        <v>13.111469999999999</v>
      </c>
      <c r="Q2910" s="15">
        <v>1.0158199999999999</v>
      </c>
      <c r="R2910" s="15">
        <v>-0.55362999999999996</v>
      </c>
      <c r="S2910" s="15">
        <v>1.71424</v>
      </c>
      <c r="T2910" s="15">
        <f t="shared" si="225"/>
        <v>33.271939999999994</v>
      </c>
      <c r="U2910" s="15">
        <v>0.89182000000000006</v>
      </c>
      <c r="V2910" s="15">
        <v>-0.42358000000000007</v>
      </c>
      <c r="W2910" s="15">
        <v>0.29220000000000002</v>
      </c>
      <c r="X2910" s="15">
        <v>0.18181</v>
      </c>
      <c r="Y2910" s="15">
        <v>0.16818</v>
      </c>
      <c r="Z2910" s="15">
        <v>0.16275999999999999</v>
      </c>
      <c r="AA2910" s="15">
        <v>0.16818</v>
      </c>
      <c r="AB2910" s="15">
        <v>0.16818</v>
      </c>
      <c r="AC2910" s="15">
        <v>0.18051</v>
      </c>
      <c r="AD2910" s="15">
        <v>0.16826999999999998</v>
      </c>
      <c r="AE2910" s="15">
        <v>0.16285000000000002</v>
      </c>
      <c r="AF2910" s="15">
        <v>0.10789</v>
      </c>
      <c r="AG2910" s="15">
        <f t="shared" si="226"/>
        <v>2.2290699999999997</v>
      </c>
      <c r="AH2910" s="15">
        <v>0.17367000000000002</v>
      </c>
      <c r="AI2910" s="15">
        <v>0.16247</v>
      </c>
      <c r="AJ2910" s="15">
        <v>8.0750000000000002E-2</v>
      </c>
      <c r="AK2910" s="15">
        <v>0.13743</v>
      </c>
      <c r="AL2910" s="15">
        <v>0.17454</v>
      </c>
      <c r="AM2910" s="15">
        <v>0.15446000000000001</v>
      </c>
      <c r="AN2910" s="15">
        <v>0.21143000000000001</v>
      </c>
      <c r="AO2910" s="15">
        <v>0.16494</v>
      </c>
      <c r="AP2910" s="15">
        <v>0.15961</v>
      </c>
      <c r="AQ2910" s="15">
        <v>0.16494</v>
      </c>
      <c r="AR2910" s="15">
        <v>0.15961</v>
      </c>
      <c r="AS2910" s="15">
        <v>0.18264000000000002</v>
      </c>
      <c r="AT2910" s="15">
        <f t="shared" si="227"/>
        <v>1.9264900000000003</v>
      </c>
      <c r="AU2910" s="15">
        <v>0.16974000549316406</v>
      </c>
      <c r="AV2910" s="15">
        <v>0.15332000732421874</v>
      </c>
      <c r="AW2910" s="15">
        <v>0.25157000732421875</v>
      </c>
      <c r="AX2910" s="15">
        <v>0.19135000610351563</v>
      </c>
      <c r="AY2910" s="15">
        <v>0.17711999511718751</v>
      </c>
      <c r="AZ2910" s="15">
        <v>0.18580999755859376</v>
      </c>
      <c r="BA2910" s="15">
        <v>0.192</v>
      </c>
      <c r="BB2910" s="15">
        <v>0.192</v>
      </c>
      <c r="BC2910" s="15">
        <v>0.20041000366210937</v>
      </c>
      <c r="BD2910" s="15">
        <v>0</v>
      </c>
      <c r="BE2910" s="15">
        <v>0</v>
      </c>
      <c r="BF2910" s="15">
        <v>0</v>
      </c>
      <c r="BG2910" s="15">
        <f t="shared" si="228"/>
        <v>1.7133200225830079</v>
      </c>
      <c r="BH2910" t="str">
        <f t="shared" si="229"/>
        <v>NYSEGGen</v>
      </c>
      <c r="BI2910" t="str">
        <f>VLOOKUP(BH2910,[2]Summary!$C$29:$C$56,1,0)</f>
        <v>NYSEGGen</v>
      </c>
      <c r="BJ2910" s="16">
        <v>44470</v>
      </c>
    </row>
    <row r="2911" spans="1:62" x14ac:dyDescent="0.25">
      <c r="A2911" s="13" t="s">
        <v>5976</v>
      </c>
      <c r="B2911" s="13" t="s">
        <v>5977</v>
      </c>
      <c r="C2911" s="13" t="s">
        <v>5978</v>
      </c>
      <c r="D2911" s="13" t="s">
        <v>599</v>
      </c>
      <c r="E2911" t="s">
        <v>597</v>
      </c>
      <c r="F2911" s="13" t="s">
        <v>588</v>
      </c>
      <c r="H2911" s="15">
        <v>0</v>
      </c>
      <c r="I2911" s="15">
        <v>0</v>
      </c>
      <c r="J2911" s="15">
        <v>0</v>
      </c>
      <c r="K2911" s="15">
        <v>5.1396000000000006</v>
      </c>
      <c r="L2911" s="15">
        <v>19.85014</v>
      </c>
      <c r="M2911" s="15">
        <v>-2.6023100000000006</v>
      </c>
      <c r="N2911" s="15">
        <v>13.125170000000001</v>
      </c>
      <c r="O2911" s="15">
        <v>2.5930099999999996</v>
      </c>
      <c r="P2911" s="15">
        <v>51.22654</v>
      </c>
      <c r="Q2911" s="15">
        <v>9.5386800000000012</v>
      </c>
      <c r="R2911" s="15">
        <v>12.216220000000002</v>
      </c>
      <c r="S2911" s="15">
        <v>69.706920000000011</v>
      </c>
      <c r="T2911" s="15">
        <f t="shared" si="225"/>
        <v>180.79397000000003</v>
      </c>
      <c r="U2911" s="15">
        <v>12.684930000000001</v>
      </c>
      <c r="V2911" s="15">
        <v>-20.27862</v>
      </c>
      <c r="W2911" s="15">
        <v>21.051490000000005</v>
      </c>
      <c r="X2911" s="15">
        <v>40.847250000000003</v>
      </c>
      <c r="Y2911" s="15">
        <v>87.504130000000004</v>
      </c>
      <c r="Z2911" s="15">
        <v>100.33989000000003</v>
      </c>
      <c r="AA2911" s="15">
        <v>65.225369999999998</v>
      </c>
      <c r="AB2911" s="15">
        <v>131.40673999999996</v>
      </c>
      <c r="AC2911" s="15">
        <v>132.82855999999998</v>
      </c>
      <c r="AD2911" s="15">
        <v>62.67419000000001</v>
      </c>
      <c r="AE2911" s="15">
        <v>88.788299999999992</v>
      </c>
      <c r="AF2911" s="15">
        <v>32.188739999999996</v>
      </c>
      <c r="AG2911" s="15">
        <f t="shared" si="226"/>
        <v>755.26097000000004</v>
      </c>
      <c r="AH2911" s="15">
        <v>57.589130000000004</v>
      </c>
      <c r="AI2911" s="15">
        <v>45.322900000000004</v>
      </c>
      <c r="AJ2911" s="15">
        <v>46.269670000000005</v>
      </c>
      <c r="AK2911" s="15">
        <v>124.22668000000002</v>
      </c>
      <c r="AL2911" s="15">
        <v>173.84955000000002</v>
      </c>
      <c r="AM2911" s="15">
        <v>266.09866</v>
      </c>
      <c r="AN2911" s="15">
        <v>111.23342000000001</v>
      </c>
      <c r="AO2911" s="15">
        <v>472.53557000000006</v>
      </c>
      <c r="AP2911" s="15">
        <v>493.15778000000006</v>
      </c>
      <c r="AQ2911" s="15">
        <v>408.11366999999996</v>
      </c>
      <c r="AR2911" s="15">
        <v>287.56771000000003</v>
      </c>
      <c r="AS2911" s="15">
        <v>951.79038000000003</v>
      </c>
      <c r="AT2911" s="15">
        <f t="shared" si="227"/>
        <v>3437.7551200000003</v>
      </c>
      <c r="AU2911" s="15">
        <v>35.74338037109375</v>
      </c>
      <c r="AV2911" s="15">
        <v>46.636500244140628</v>
      </c>
      <c r="AW2911" s="15">
        <v>234.43722918701172</v>
      </c>
      <c r="AX2911" s="15">
        <v>250.13853271484376</v>
      </c>
      <c r="AY2911" s="15">
        <v>647.0903381347656</v>
      </c>
      <c r="AZ2911" s="15">
        <v>779.76289990234375</v>
      </c>
      <c r="BA2911" s="15">
        <v>824.730341796875</v>
      </c>
      <c r="BB2911" s="15">
        <v>854.54163183593755</v>
      </c>
      <c r="BC2911" s="15">
        <v>1016.503857421875</v>
      </c>
      <c r="BD2911" s="15">
        <v>755.92185937500005</v>
      </c>
      <c r="BE2911" s="15">
        <v>502.39568066406252</v>
      </c>
      <c r="BF2911" s="15">
        <v>754.11217968749997</v>
      </c>
      <c r="BG2911" s="15">
        <f t="shared" si="228"/>
        <v>6702.0144313354504</v>
      </c>
      <c r="BH2911" t="str">
        <f t="shared" si="229"/>
        <v>NYSEGGen</v>
      </c>
      <c r="BI2911" t="str">
        <f>VLOOKUP(BH2911,[2]Summary!$C$29:$C$56,1,0)</f>
        <v>NYSEGGen</v>
      </c>
      <c r="BJ2911" s="16">
        <v>44562</v>
      </c>
    </row>
    <row r="2912" spans="1:62" x14ac:dyDescent="0.25">
      <c r="A2912" s="13" t="s">
        <v>5979</v>
      </c>
      <c r="B2912" s="13" t="s">
        <v>5980</v>
      </c>
      <c r="C2912" s="13" t="s">
        <v>5981</v>
      </c>
      <c r="D2912" s="13" t="s">
        <v>596</v>
      </c>
      <c r="E2912" t="s">
        <v>19</v>
      </c>
      <c r="F2912" s="13" t="s">
        <v>20</v>
      </c>
      <c r="H2912" s="15">
        <v>0</v>
      </c>
      <c r="I2912" s="15">
        <v>0</v>
      </c>
      <c r="J2912" s="15">
        <v>1.6667400000000001</v>
      </c>
      <c r="K2912" s="15">
        <v>5.0703699999999996</v>
      </c>
      <c r="L2912" s="15">
        <v>2.4308299999999998</v>
      </c>
      <c r="M2912" s="15">
        <v>2.6353800000000001</v>
      </c>
      <c r="N2912" s="15">
        <v>7.2719999999999993E-2</v>
      </c>
      <c r="O2912" s="15">
        <v>0.14717000000000002</v>
      </c>
      <c r="P2912" s="15">
        <v>-0.8496499999999988</v>
      </c>
      <c r="Q2912" s="15">
        <v>0.57575999999999994</v>
      </c>
      <c r="R2912" s="15">
        <v>0.36169000000000007</v>
      </c>
      <c r="S2912" s="15">
        <v>4.0994999999999999</v>
      </c>
      <c r="T2912" s="15">
        <f t="shared" si="225"/>
        <v>16.210509999999999</v>
      </c>
      <c r="U2912" s="15">
        <v>1.90849</v>
      </c>
      <c r="V2912" s="15">
        <v>1.9519900000000001</v>
      </c>
      <c r="W2912" s="15">
        <v>15.128170000000001</v>
      </c>
      <c r="X2912" s="15">
        <v>14.671470000000001</v>
      </c>
      <c r="Y2912" s="15">
        <v>4.8805499999999995</v>
      </c>
      <c r="Z2912" s="15">
        <v>7.8544899999999993</v>
      </c>
      <c r="AA2912" s="15">
        <v>240.49818999999999</v>
      </c>
      <c r="AB2912" s="15">
        <v>547.1124299999999</v>
      </c>
      <c r="AC2912" s="15">
        <v>11.433059999999998</v>
      </c>
      <c r="AD2912" s="15">
        <v>43.486049999999999</v>
      </c>
      <c r="AE2912" s="15">
        <v>475.55691999999988</v>
      </c>
      <c r="AF2912" s="15">
        <v>1038.82097</v>
      </c>
      <c r="AG2912" s="15">
        <f t="shared" si="226"/>
        <v>2403.30278</v>
      </c>
      <c r="AH2912" s="15">
        <v>53.494050000000001</v>
      </c>
      <c r="AI2912" s="15">
        <v>98.973200000000034</v>
      </c>
      <c r="AJ2912" s="15">
        <v>123.57208000000003</v>
      </c>
      <c r="AK2912" s="15">
        <v>68.256660000000025</v>
      </c>
      <c r="AL2912" s="15">
        <v>179.03611999999998</v>
      </c>
      <c r="AM2912" s="15">
        <v>177.95762999999997</v>
      </c>
      <c r="AN2912" s="15">
        <v>59.845140000000001</v>
      </c>
      <c r="AO2912" s="15">
        <v>257.96925000000005</v>
      </c>
      <c r="AP2912" s="15">
        <v>261.97679999999997</v>
      </c>
      <c r="AQ2912" s="15">
        <v>363.87298000000004</v>
      </c>
      <c r="AR2912" s="15">
        <v>112.85698000000002</v>
      </c>
      <c r="AS2912" s="15">
        <v>264.98899999999998</v>
      </c>
      <c r="AT2912" s="15">
        <f t="shared" si="227"/>
        <v>2022.7998900000002</v>
      </c>
      <c r="AU2912" s="15">
        <v>51.348310241699217</v>
      </c>
      <c r="AV2912" s="15">
        <v>248.37122265625001</v>
      </c>
      <c r="AW2912" s="15">
        <v>75.066699096679685</v>
      </c>
      <c r="AX2912" s="15">
        <v>362.23562500000003</v>
      </c>
      <c r="AY2912" s="15">
        <v>158.26871826171876</v>
      </c>
      <c r="AZ2912" s="15">
        <v>164.50123046875001</v>
      </c>
      <c r="BA2912" s="15">
        <v>92.907491699218753</v>
      </c>
      <c r="BB2912" s="15">
        <v>204.12968493652343</v>
      </c>
      <c r="BC2912" s="15">
        <v>253.63720898437501</v>
      </c>
      <c r="BD2912" s="15">
        <v>0</v>
      </c>
      <c r="BE2912" s="15">
        <v>0</v>
      </c>
      <c r="BF2912" s="15">
        <v>0</v>
      </c>
      <c r="BG2912" s="15">
        <f t="shared" si="228"/>
        <v>1610.4661913452151</v>
      </c>
      <c r="BH2912" t="str">
        <f t="shared" si="229"/>
        <v>RGEDIST</v>
      </c>
      <c r="BI2912" t="str">
        <f>VLOOKUP(BH2912,[2]Summary!$C$29:$C$56,1,0)</f>
        <v>RGEDist</v>
      </c>
      <c r="BJ2912" s="16">
        <v>44470</v>
      </c>
    </row>
    <row r="2913" spans="1:62" x14ac:dyDescent="0.25">
      <c r="A2913" s="13" t="s">
        <v>5982</v>
      </c>
      <c r="B2913" s="13" t="s">
        <v>1687</v>
      </c>
      <c r="C2913" s="13" t="s">
        <v>1688</v>
      </c>
      <c r="D2913" s="13" t="s">
        <v>596</v>
      </c>
      <c r="E2913" t="s">
        <v>19</v>
      </c>
      <c r="F2913" s="13" t="s">
        <v>20</v>
      </c>
      <c r="H2913" s="15">
        <v>0</v>
      </c>
      <c r="I2913" s="15">
        <v>0</v>
      </c>
      <c r="J2913" s="15">
        <v>2.1239599999999998</v>
      </c>
      <c r="K2913" s="15">
        <v>1.8864000000000003</v>
      </c>
      <c r="L2913" s="15">
        <v>2.0992500000000001</v>
      </c>
      <c r="M2913" s="15">
        <v>5.2258499999999994</v>
      </c>
      <c r="N2913" s="15">
        <v>2.3747200000000004</v>
      </c>
      <c r="O2913" s="15">
        <v>2.7928100000000007</v>
      </c>
      <c r="P2913" s="15">
        <v>5.2524499999999987</v>
      </c>
      <c r="Q2913" s="15">
        <v>-4.6200900000000011</v>
      </c>
      <c r="R2913" s="15">
        <v>17.815720000000002</v>
      </c>
      <c r="S2913" s="15">
        <v>199.56881000000001</v>
      </c>
      <c r="T2913" s="15">
        <f t="shared" si="225"/>
        <v>234.51988</v>
      </c>
      <c r="U2913" s="15">
        <v>71.579549999999998</v>
      </c>
      <c r="V2913" s="15">
        <v>2.4595199999999999</v>
      </c>
      <c r="W2913" s="15">
        <v>20.664709999999999</v>
      </c>
      <c r="X2913" s="15">
        <v>14.712669999999996</v>
      </c>
      <c r="Y2913" s="15">
        <v>5.3770600000000002</v>
      </c>
      <c r="Z2913" s="15">
        <v>5.6610499999999995</v>
      </c>
      <c r="AA2913" s="15">
        <v>233.94812999999999</v>
      </c>
      <c r="AB2913" s="15">
        <v>170.01397</v>
      </c>
      <c r="AC2913" s="15">
        <v>27.365960000000001</v>
      </c>
      <c r="AD2913" s="15">
        <v>27.659780000000001</v>
      </c>
      <c r="AE2913" s="15">
        <v>24.317879999999999</v>
      </c>
      <c r="AF2913" s="15">
        <v>555.96074000000021</v>
      </c>
      <c r="AG2913" s="15">
        <f t="shared" si="226"/>
        <v>1159.72102</v>
      </c>
      <c r="AH2913" s="15">
        <v>27.971050000000002</v>
      </c>
      <c r="AI2913" s="15">
        <v>44.274079999999998</v>
      </c>
      <c r="AJ2913" s="15">
        <v>32.808060000000005</v>
      </c>
      <c r="AK2913" s="15">
        <v>78.337670000000003</v>
      </c>
      <c r="AL2913" s="15">
        <v>43.756600000000006</v>
      </c>
      <c r="AM2913" s="15">
        <v>9.5149800000000013</v>
      </c>
      <c r="AN2913" s="15">
        <v>53.313449999999996</v>
      </c>
      <c r="AO2913" s="15">
        <v>472.14109000000008</v>
      </c>
      <c r="AP2913" s="15">
        <v>169.79971000000003</v>
      </c>
      <c r="AQ2913" s="15">
        <v>262.21314000000001</v>
      </c>
      <c r="AR2913" s="15">
        <v>150.06657999999999</v>
      </c>
      <c r="AS2913" s="15">
        <v>274.72492</v>
      </c>
      <c r="AT2913" s="15">
        <f t="shared" si="227"/>
        <v>1618.9213300000001</v>
      </c>
      <c r="AU2913" s="15">
        <v>159.46347265624999</v>
      </c>
      <c r="AV2913" s="15">
        <v>129.42579125976562</v>
      </c>
      <c r="AW2913" s="15">
        <v>153.35663175773621</v>
      </c>
      <c r="AX2913" s="15">
        <v>138.43381175804137</v>
      </c>
      <c r="AY2913" s="15">
        <v>605.58566015625001</v>
      </c>
      <c r="AZ2913" s="15">
        <v>316.25525585937498</v>
      </c>
      <c r="BA2913" s="15">
        <v>140.09634880828858</v>
      </c>
      <c r="BB2913" s="15">
        <v>71.470861328124997</v>
      </c>
      <c r="BC2913" s="15">
        <v>196.37207910156249</v>
      </c>
      <c r="BD2913" s="15">
        <v>0</v>
      </c>
      <c r="BE2913" s="15">
        <v>0</v>
      </c>
      <c r="BF2913" s="15">
        <v>0</v>
      </c>
      <c r="BG2913" s="15">
        <f t="shared" si="228"/>
        <v>1910.4599126853943</v>
      </c>
      <c r="BH2913" t="str">
        <f t="shared" si="229"/>
        <v>RGEDIST</v>
      </c>
      <c r="BI2913" t="str">
        <f>VLOOKUP(BH2913,[2]Summary!$C$29:$C$56,1,0)</f>
        <v>RGEDist</v>
      </c>
      <c r="BJ2913" s="16">
        <v>44470</v>
      </c>
    </row>
    <row r="2914" spans="1:62" x14ac:dyDescent="0.25">
      <c r="A2914" s="13" t="s">
        <v>5983</v>
      </c>
      <c r="B2914" s="13" t="s">
        <v>5984</v>
      </c>
      <c r="C2914" s="13" t="s">
        <v>5985</v>
      </c>
      <c r="D2914" s="13" t="s">
        <v>599</v>
      </c>
      <c r="E2914" t="s">
        <v>597</v>
      </c>
      <c r="F2914" s="13" t="s">
        <v>588</v>
      </c>
      <c r="H2914" s="15">
        <v>0</v>
      </c>
      <c r="I2914" s="15">
        <v>11.541100000000036</v>
      </c>
      <c r="J2914" s="15">
        <v>4.0288999999999939</v>
      </c>
      <c r="K2914" s="15">
        <v>0</v>
      </c>
      <c r="L2914" s="15">
        <v>0</v>
      </c>
      <c r="M2914" s="15">
        <v>-2.7010000000000001</v>
      </c>
      <c r="N2914" s="15">
        <v>0</v>
      </c>
      <c r="O2914" s="15">
        <v>-0.3230000000000009</v>
      </c>
      <c r="P2914" s="15">
        <v>0</v>
      </c>
      <c r="Q2914" s="15">
        <v>0</v>
      </c>
      <c r="R2914" s="15">
        <v>0</v>
      </c>
      <c r="S2914" s="15">
        <v>6.280899999999999</v>
      </c>
      <c r="T2914" s="15">
        <f t="shared" si="225"/>
        <v>18.826900000000027</v>
      </c>
      <c r="U2914" s="15">
        <v>6.1109999999999998E-2</v>
      </c>
      <c r="V2914" s="15">
        <v>5.5200000000000006E-2</v>
      </c>
      <c r="W2914" s="15">
        <v>0.19131999999999999</v>
      </c>
      <c r="X2914" s="15">
        <v>0.11919</v>
      </c>
      <c r="Y2914" s="15">
        <v>0.11026000000000001</v>
      </c>
      <c r="Z2914" s="15">
        <v>0.10671</v>
      </c>
      <c r="AA2914" s="15">
        <v>2.4672700000000001</v>
      </c>
      <c r="AB2914" s="15">
        <v>0.12204999999999999</v>
      </c>
      <c r="AC2914" s="15">
        <v>0.26183999999999991</v>
      </c>
      <c r="AD2914" s="15">
        <v>0.12277</v>
      </c>
      <c r="AE2914" s="15">
        <v>0.11881</v>
      </c>
      <c r="AF2914" s="15">
        <v>2.3944700000000001</v>
      </c>
      <c r="AG2914" s="15">
        <f t="shared" si="226"/>
        <v>6.1310000000000002</v>
      </c>
      <c r="AH2914" s="15">
        <v>0.13763999999999998</v>
      </c>
      <c r="AI2914" s="15">
        <v>0.12875999999999999</v>
      </c>
      <c r="AJ2914" s="15">
        <v>6.3990000000000005E-2</v>
      </c>
      <c r="AK2914" s="15">
        <v>0.10891999999999999</v>
      </c>
      <c r="AL2914" s="15">
        <v>0.13833999999999999</v>
      </c>
      <c r="AM2914" s="15">
        <v>0.12239999999999999</v>
      </c>
      <c r="AN2914" s="15">
        <v>0.16755</v>
      </c>
      <c r="AO2914" s="15">
        <v>0.13071000000000002</v>
      </c>
      <c r="AP2914" s="15">
        <v>0.1265</v>
      </c>
      <c r="AQ2914" s="15">
        <v>0.13071000000000002</v>
      </c>
      <c r="AR2914" s="15">
        <v>0.1265</v>
      </c>
      <c r="AS2914" s="15">
        <v>0.14485000000000001</v>
      </c>
      <c r="AT2914" s="15">
        <f t="shared" si="227"/>
        <v>1.5268699999999999</v>
      </c>
      <c r="AU2914" s="15">
        <v>0.13452999877929689</v>
      </c>
      <c r="AV2914" s="15">
        <v>0.12151000213623046</v>
      </c>
      <c r="AW2914" s="15">
        <v>0.1993699951171875</v>
      </c>
      <c r="AX2914" s="15">
        <v>0.15163999938964845</v>
      </c>
      <c r="AY2914" s="15">
        <v>0.14036000061035156</v>
      </c>
      <c r="AZ2914" s="15">
        <v>0.14724999999999999</v>
      </c>
      <c r="BA2914" s="15">
        <v>0.15216000366210938</v>
      </c>
      <c r="BB2914" s="15">
        <v>0.15216000366210938</v>
      </c>
      <c r="BC2914" s="15">
        <v>0.15885000610351563</v>
      </c>
      <c r="BD2914" s="15">
        <v>0</v>
      </c>
      <c r="BE2914" s="15">
        <v>0</v>
      </c>
      <c r="BF2914" s="15">
        <v>0</v>
      </c>
      <c r="BG2914" s="15">
        <f t="shared" si="228"/>
        <v>1.3578300094604494</v>
      </c>
      <c r="BH2914" t="str">
        <f t="shared" si="229"/>
        <v>NYSEGGen</v>
      </c>
      <c r="BI2914" t="str">
        <f>VLOOKUP(BH2914,[2]Summary!$C$29:$C$56,1,0)</f>
        <v>NYSEGGen</v>
      </c>
      <c r="BJ2914" s="16">
        <v>44470</v>
      </c>
    </row>
    <row r="2915" spans="1:62" x14ac:dyDescent="0.25">
      <c r="A2915" s="13" t="s">
        <v>5986</v>
      </c>
      <c r="B2915" s="13" t="s">
        <v>5987</v>
      </c>
      <c r="C2915" s="13" t="s">
        <v>5988</v>
      </c>
      <c r="D2915" s="13" t="s">
        <v>599</v>
      </c>
      <c r="E2915" s="13" t="s">
        <v>301</v>
      </c>
      <c r="F2915" s="13" t="s">
        <v>60</v>
      </c>
      <c r="H2915" s="15">
        <v>0.59359999999999991</v>
      </c>
      <c r="I2915" s="15">
        <v>0.53615000000000002</v>
      </c>
      <c r="J2915" s="15">
        <v>-8.8459999999999997E-2</v>
      </c>
      <c r="K2915" s="15">
        <v>0</v>
      </c>
      <c r="L2915" s="15">
        <v>-0.34088000000000002</v>
      </c>
      <c r="M2915" s="15">
        <v>3.6400000000000009E-2</v>
      </c>
      <c r="N2915" s="15">
        <v>0</v>
      </c>
      <c r="O2915" s="15">
        <v>0</v>
      </c>
      <c r="P2915" s="15">
        <v>4.4520000000000004E-2</v>
      </c>
      <c r="Q2915" s="15">
        <v>0</v>
      </c>
      <c r="R2915" s="15">
        <v>0</v>
      </c>
      <c r="S2915" s="15">
        <v>0</v>
      </c>
      <c r="T2915" s="15">
        <f t="shared" si="225"/>
        <v>0.78132999999999997</v>
      </c>
      <c r="U2915" s="15">
        <v>0</v>
      </c>
      <c r="V2915" s="15">
        <v>0</v>
      </c>
      <c r="W2915" s="15">
        <v>0</v>
      </c>
      <c r="X2915" s="15">
        <v>0</v>
      </c>
      <c r="Y2915" s="15">
        <v>0</v>
      </c>
      <c r="Z2915" s="15">
        <v>0</v>
      </c>
      <c r="AA2915" s="15">
        <v>0</v>
      </c>
      <c r="AB2915" s="15">
        <v>0</v>
      </c>
      <c r="AC2915" s="15">
        <v>0</v>
      </c>
      <c r="AD2915" s="15">
        <v>0</v>
      </c>
      <c r="AE2915" s="15">
        <v>0</v>
      </c>
      <c r="AF2915" s="15">
        <v>0</v>
      </c>
      <c r="AG2915" s="15">
        <f t="shared" si="226"/>
        <v>0</v>
      </c>
      <c r="AH2915" s="15">
        <v>0</v>
      </c>
      <c r="AI2915" s="15">
        <v>0</v>
      </c>
      <c r="AJ2915" s="15">
        <v>0</v>
      </c>
      <c r="AK2915" s="15">
        <v>0</v>
      </c>
      <c r="AL2915" s="15">
        <v>0</v>
      </c>
      <c r="AM2915" s="15">
        <v>0</v>
      </c>
      <c r="AN2915" s="15">
        <v>0</v>
      </c>
      <c r="AO2915" s="15">
        <v>0</v>
      </c>
      <c r="AP2915" s="15">
        <v>0</v>
      </c>
      <c r="AQ2915" s="15">
        <v>0</v>
      </c>
      <c r="AR2915" s="15">
        <v>0</v>
      </c>
      <c r="AS2915" s="15">
        <v>0</v>
      </c>
      <c r="AT2915" s="15">
        <f t="shared" si="227"/>
        <v>0</v>
      </c>
      <c r="AU2915" s="15">
        <v>0</v>
      </c>
      <c r="AV2915" s="15">
        <v>0</v>
      </c>
      <c r="AW2915" s="15">
        <v>0</v>
      </c>
      <c r="AX2915" s="15">
        <v>0</v>
      </c>
      <c r="AY2915" s="15">
        <v>0</v>
      </c>
      <c r="AZ2915" s="15">
        <v>0</v>
      </c>
      <c r="BA2915" s="15">
        <v>0</v>
      </c>
      <c r="BB2915" s="15">
        <v>0</v>
      </c>
      <c r="BC2915" s="15">
        <v>0</v>
      </c>
      <c r="BD2915" s="15">
        <v>0</v>
      </c>
      <c r="BE2915" s="15">
        <v>0</v>
      </c>
      <c r="BF2915" s="15">
        <v>0</v>
      </c>
      <c r="BG2915" s="15">
        <f t="shared" si="228"/>
        <v>0</v>
      </c>
      <c r="BH2915" t="str">
        <f t="shared" si="229"/>
        <v>NYSEGCommon</v>
      </c>
      <c r="BI2915" t="str">
        <f>VLOOKUP(BH2915,[2]Summary!$C$29:$C$56,1,0)</f>
        <v>NYSEGCommon</v>
      </c>
      <c r="BJ2915" s="16">
        <v>43466</v>
      </c>
    </row>
    <row r="2916" spans="1:62" x14ac:dyDescent="0.25">
      <c r="A2916" s="13" t="s">
        <v>5989</v>
      </c>
      <c r="B2916" s="13" t="s">
        <v>928</v>
      </c>
      <c r="C2916" s="13" t="s">
        <v>5990</v>
      </c>
      <c r="D2916" s="13" t="s">
        <v>599</v>
      </c>
      <c r="E2916" s="13" t="s">
        <v>301</v>
      </c>
      <c r="F2916" s="13" t="s">
        <v>166</v>
      </c>
      <c r="H2916" s="15">
        <v>0</v>
      </c>
      <c r="I2916" s="15">
        <v>0</v>
      </c>
      <c r="J2916" s="15">
        <v>0</v>
      </c>
      <c r="K2916" s="15">
        <v>0</v>
      </c>
      <c r="L2916" s="15">
        <v>0</v>
      </c>
      <c r="M2916" s="15">
        <v>0</v>
      </c>
      <c r="N2916" s="15">
        <v>0</v>
      </c>
      <c r="O2916" s="15">
        <v>0</v>
      </c>
      <c r="P2916" s="15">
        <v>0</v>
      </c>
      <c r="Q2916" s="15">
        <v>0</v>
      </c>
      <c r="R2916" s="15">
        <v>-232.2</v>
      </c>
      <c r="S2916" s="15">
        <v>0</v>
      </c>
      <c r="T2916" s="15">
        <f t="shared" si="225"/>
        <v>-232.2</v>
      </c>
      <c r="U2916" s="15">
        <v>0</v>
      </c>
      <c r="V2916" s="15">
        <v>0</v>
      </c>
      <c r="W2916" s="15">
        <v>0</v>
      </c>
      <c r="X2916" s="15">
        <v>0</v>
      </c>
      <c r="Y2916" s="15">
        <v>0</v>
      </c>
      <c r="Z2916" s="15">
        <v>0</v>
      </c>
      <c r="AA2916" s="15">
        <v>0</v>
      </c>
      <c r="AB2916" s="15">
        <v>0</v>
      </c>
      <c r="AC2916" s="15">
        <v>0</v>
      </c>
      <c r="AD2916" s="15">
        <v>0</v>
      </c>
      <c r="AE2916" s="15">
        <v>0</v>
      </c>
      <c r="AF2916" s="15">
        <v>0</v>
      </c>
      <c r="AG2916" s="15">
        <f t="shared" si="226"/>
        <v>0</v>
      </c>
      <c r="AH2916" s="15">
        <v>0</v>
      </c>
      <c r="AI2916" s="15">
        <v>0</v>
      </c>
      <c r="AJ2916" s="15">
        <v>0</v>
      </c>
      <c r="AK2916" s="15">
        <v>0</v>
      </c>
      <c r="AL2916" s="15">
        <v>0</v>
      </c>
      <c r="AM2916" s="15">
        <v>0</v>
      </c>
      <c r="AN2916" s="15">
        <v>0</v>
      </c>
      <c r="AO2916" s="15">
        <v>0</v>
      </c>
      <c r="AP2916" s="15">
        <v>0</v>
      </c>
      <c r="AQ2916" s="15">
        <v>0</v>
      </c>
      <c r="AR2916" s="15">
        <v>0</v>
      </c>
      <c r="AS2916" s="15">
        <v>0</v>
      </c>
      <c r="AT2916" s="15">
        <f t="shared" si="227"/>
        <v>0</v>
      </c>
      <c r="AU2916" s="15">
        <v>0</v>
      </c>
      <c r="AV2916" s="15">
        <v>0</v>
      </c>
      <c r="AW2916" s="15">
        <v>0</v>
      </c>
      <c r="AX2916" s="15">
        <v>0</v>
      </c>
      <c r="AY2916" s="15">
        <v>0</v>
      </c>
      <c r="AZ2916" s="15">
        <v>0</v>
      </c>
      <c r="BA2916" s="15">
        <v>0</v>
      </c>
      <c r="BB2916" s="15">
        <v>0</v>
      </c>
      <c r="BC2916" s="15">
        <v>0</v>
      </c>
      <c r="BD2916" s="15">
        <v>0</v>
      </c>
      <c r="BE2916" s="15">
        <v>0</v>
      </c>
      <c r="BF2916" s="15">
        <v>0</v>
      </c>
      <c r="BG2916" s="15">
        <f t="shared" si="228"/>
        <v>0</v>
      </c>
      <c r="BH2916" t="str">
        <f t="shared" si="229"/>
        <v>NYSEGCommon</v>
      </c>
      <c r="BI2916" t="str">
        <f>VLOOKUP(BH2916,[2]Summary!$C$29:$C$56,1,0)</f>
        <v>NYSEGCommon</v>
      </c>
      <c r="BJ2916" s="16">
        <v>43466</v>
      </c>
    </row>
    <row r="2917" spans="1:62" x14ac:dyDescent="0.25">
      <c r="A2917" s="13" t="s">
        <v>5991</v>
      </c>
      <c r="B2917" s="13" t="s">
        <v>5992</v>
      </c>
      <c r="C2917" s="13" t="s">
        <v>5993</v>
      </c>
      <c r="D2917" s="13" t="s">
        <v>599</v>
      </c>
      <c r="E2917" t="s">
        <v>19</v>
      </c>
      <c r="F2917" s="13" t="s">
        <v>585</v>
      </c>
      <c r="H2917" s="15">
        <v>3.6999999999999999E-4</v>
      </c>
      <c r="I2917" s="15">
        <v>3.2999999999999994E-4</v>
      </c>
      <c r="J2917" s="15">
        <v>2.0000000000000001E-4</v>
      </c>
      <c r="K2917" s="15">
        <v>2.9999999999999997E-4</v>
      </c>
      <c r="L2917" s="15">
        <v>0.29935</v>
      </c>
      <c r="M2917" s="15">
        <v>-7.0150000000000004E-2</v>
      </c>
      <c r="N2917" s="15">
        <v>8.2000000000000009E-4</v>
      </c>
      <c r="O2917" s="15">
        <v>1.2800000000000001E-3</v>
      </c>
      <c r="P2917" s="15">
        <v>1.1499999999999995E-3</v>
      </c>
      <c r="Q2917" s="15">
        <v>7.3859999999999995E-2</v>
      </c>
      <c r="R2917" s="15">
        <v>-1.4910000000000001E-2</v>
      </c>
      <c r="S2917" s="15">
        <v>1.9620000000000009E-2</v>
      </c>
      <c r="T2917" s="15">
        <f t="shared" si="225"/>
        <v>0.31222000000000005</v>
      </c>
      <c r="U2917" s="15">
        <v>-0.38486000000000004</v>
      </c>
      <c r="V2917" s="15">
        <v>-1.8579999999999999E-2</v>
      </c>
      <c r="W2917" s="15">
        <v>7.5000000000000002E-4</v>
      </c>
      <c r="X2917" s="15">
        <v>4.0000000000000037E-5</v>
      </c>
      <c r="Y2917" s="15">
        <v>1.5980000000000001E-2</v>
      </c>
      <c r="Z2917" s="15">
        <v>3.9999999999999983E-5</v>
      </c>
      <c r="AA2917" s="15">
        <v>3.9999999999999983E-5</v>
      </c>
      <c r="AB2917" s="15">
        <v>3.9999999999999983E-5</v>
      </c>
      <c r="AC2917" s="15">
        <v>3.9999999999999983E-5</v>
      </c>
      <c r="AD2917" s="15">
        <v>3.9999999999999983E-5</v>
      </c>
      <c r="AE2917" s="15">
        <v>3.9999999999999983E-5</v>
      </c>
      <c r="AF2917" s="15">
        <v>-2.0000000000000019E-5</v>
      </c>
      <c r="AG2917" s="15">
        <f t="shared" si="226"/>
        <v>-0.38645000000000018</v>
      </c>
      <c r="AH2917" s="15">
        <v>5.9999999999999941E-5</v>
      </c>
      <c r="AI2917" s="15">
        <v>5.9999999999999995E-5</v>
      </c>
      <c r="AJ2917" s="15">
        <v>9.9999999999999534E-6</v>
      </c>
      <c r="AK2917" s="15">
        <v>5.0000000000000043E-5</v>
      </c>
      <c r="AL2917" s="15">
        <v>7.0000000000000116E-5</v>
      </c>
      <c r="AM2917" s="15">
        <v>5.5511151231257828E-20</v>
      </c>
      <c r="AN2917" s="15">
        <v>3.9999999999999922E-5</v>
      </c>
      <c r="AO2917" s="15">
        <v>3.9999999999999922E-5</v>
      </c>
      <c r="AP2917" s="15">
        <v>3.9999999999999922E-5</v>
      </c>
      <c r="AQ2917" s="15">
        <v>3.9999999999999922E-5</v>
      </c>
      <c r="AR2917" s="15">
        <v>3.9999999999999922E-5</v>
      </c>
      <c r="AS2917" s="15">
        <v>9.9999999999999869E-5</v>
      </c>
      <c r="AT2917" s="15">
        <f t="shared" si="227"/>
        <v>5.4999999999999971E-4</v>
      </c>
      <c r="AU2917" s="15">
        <v>3.9999999105930327E-5</v>
      </c>
      <c r="AV2917" s="15">
        <v>5.9999998658895494E-5</v>
      </c>
      <c r="AW2917" s="15">
        <v>9.0000003576278683E-5</v>
      </c>
      <c r="AX2917" s="15">
        <v>5.0000000745058057E-5</v>
      </c>
      <c r="AY2917" s="15">
        <v>3.9999999105930327E-5</v>
      </c>
      <c r="AZ2917" s="15">
        <v>5.0000000745058057E-5</v>
      </c>
      <c r="BA2917" s="15">
        <v>5.0000000745058057E-5</v>
      </c>
      <c r="BB2917" s="15">
        <v>5.0000000745058057E-5</v>
      </c>
      <c r="BC2917" s="15">
        <v>1.1999999731779099E-4</v>
      </c>
      <c r="BD2917" s="15">
        <v>0</v>
      </c>
      <c r="BE2917" s="15">
        <v>0</v>
      </c>
      <c r="BF2917" s="15">
        <v>-5.500000119209289E-4</v>
      </c>
      <c r="BG2917" s="15">
        <f t="shared" si="228"/>
        <v>-1.117587088411004E-11</v>
      </c>
      <c r="BH2917" t="str">
        <f t="shared" si="229"/>
        <v>NYSEGDIST</v>
      </c>
      <c r="BI2917" t="str">
        <f>VLOOKUP(BH2917,[2]Summary!$C$29:$C$56,1,0)</f>
        <v>NYSEGDist</v>
      </c>
      <c r="BJ2917" s="16">
        <v>44562</v>
      </c>
    </row>
    <row r="2918" spans="1:62" x14ac:dyDescent="0.25">
      <c r="A2918" s="13" t="s">
        <v>5994</v>
      </c>
      <c r="B2918" s="13" t="s">
        <v>5995</v>
      </c>
      <c r="C2918" s="13" t="s">
        <v>5996</v>
      </c>
      <c r="D2918" s="13" t="s">
        <v>596</v>
      </c>
      <c r="E2918" s="13" t="s">
        <v>301</v>
      </c>
      <c r="F2918" s="13" t="s">
        <v>62</v>
      </c>
      <c r="H2918" s="15">
        <v>1.2282</v>
      </c>
      <c r="I2918" s="15">
        <v>1.89297</v>
      </c>
      <c r="J2918" s="15">
        <v>2.9342200000000003</v>
      </c>
      <c r="K2918" s="15">
        <v>0.88266000000000011</v>
      </c>
      <c r="L2918" s="15">
        <v>2.3387599999999997</v>
      </c>
      <c r="M2918" s="15">
        <v>1.1794</v>
      </c>
      <c r="N2918" s="15">
        <v>24.242799999999999</v>
      </c>
      <c r="O2918" s="15">
        <v>1.49308</v>
      </c>
      <c r="P2918" s="15">
        <v>34.53445</v>
      </c>
      <c r="Q2918" s="15">
        <v>10.112830000000001</v>
      </c>
      <c r="R2918" s="15">
        <v>10.71453</v>
      </c>
      <c r="S2918" s="15">
        <v>2.9548499999999991</v>
      </c>
      <c r="T2918" s="15">
        <f t="shared" si="225"/>
        <v>94.508749999999992</v>
      </c>
      <c r="U2918" s="15">
        <v>2.7178200000000001</v>
      </c>
      <c r="V2918" s="15">
        <v>3.7094600000000004</v>
      </c>
      <c r="W2918" s="15">
        <v>16.872199999999999</v>
      </c>
      <c r="X2918" s="15">
        <v>9.9251400000000025</v>
      </c>
      <c r="Y2918" s="15">
        <v>7.8983299999999987</v>
      </c>
      <c r="Z2918" s="15">
        <v>7.3722799999999999</v>
      </c>
      <c r="AA2918" s="15">
        <v>7.69651</v>
      </c>
      <c r="AB2918" s="15">
        <v>11.64325</v>
      </c>
      <c r="AC2918" s="15">
        <v>6.8218899999999998</v>
      </c>
      <c r="AD2918" s="15">
        <v>5.9516599999999995</v>
      </c>
      <c r="AE2918" s="15">
        <v>5.4610999999999992</v>
      </c>
      <c r="AF2918" s="15">
        <v>3.7598300000000093</v>
      </c>
      <c r="AG2918" s="15">
        <f t="shared" si="226"/>
        <v>89.829470000000015</v>
      </c>
      <c r="AH2918" s="15">
        <v>5.1133399999999991</v>
      </c>
      <c r="AI2918" s="15">
        <v>7.9236199999999997</v>
      </c>
      <c r="AJ2918" s="15">
        <v>10.812319999999998</v>
      </c>
      <c r="AK2918" s="15">
        <v>15.194640000000001</v>
      </c>
      <c r="AL2918" s="15">
        <v>11.514520000000001</v>
      </c>
      <c r="AM2918" s="15">
        <v>7.5080499999999999</v>
      </c>
      <c r="AN2918" s="15">
        <v>4.9079000000000006</v>
      </c>
      <c r="AO2918" s="15">
        <v>6.6548399999999992</v>
      </c>
      <c r="AP2918" s="15">
        <v>5.5846200000000001</v>
      </c>
      <c r="AQ2918" s="15">
        <v>3.4729600000000005</v>
      </c>
      <c r="AR2918" s="15">
        <v>4.0516000000000005</v>
      </c>
      <c r="AS2918" s="15">
        <v>1.7688100000000009</v>
      </c>
      <c r="AT2918" s="15">
        <f t="shared" si="227"/>
        <v>84.50721999999999</v>
      </c>
      <c r="AU2918" s="15">
        <v>3.105239990234375</v>
      </c>
      <c r="AV2918" s="15">
        <v>2.6547800292968748</v>
      </c>
      <c r="AW2918" s="15">
        <v>2.8150698852539064</v>
      </c>
      <c r="AX2918" s="15">
        <v>2.2863400573730468</v>
      </c>
      <c r="AY2918" s="15">
        <v>3.1280499267578126</v>
      </c>
      <c r="AZ2918" s="15">
        <v>5.931610107421875</v>
      </c>
      <c r="BA2918" s="15">
        <v>5.9373599548339842</v>
      </c>
      <c r="BB2918" s="15">
        <v>20.761700317382811</v>
      </c>
      <c r="BC2918" s="15">
        <v>9.9203500976562502</v>
      </c>
      <c r="BD2918" s="15">
        <v>38.44</v>
      </c>
      <c r="BE2918" s="15">
        <v>38.44</v>
      </c>
      <c r="BF2918" s="15">
        <v>38.44</v>
      </c>
      <c r="BG2918" s="15">
        <f t="shared" si="228"/>
        <v>171.86050036621094</v>
      </c>
      <c r="BH2918" t="str">
        <f t="shared" si="229"/>
        <v>RGECommon</v>
      </c>
      <c r="BI2918" t="str">
        <f>VLOOKUP(BH2918,[2]Summary!$C$29:$C$56,1,0)</f>
        <v>RGECommon</v>
      </c>
      <c r="BJ2918" s="16">
        <v>44562</v>
      </c>
    </row>
    <row r="2919" spans="1:62" x14ac:dyDescent="0.25">
      <c r="A2919" s="13" t="s">
        <v>5997</v>
      </c>
      <c r="B2919" s="13" t="s">
        <v>5998</v>
      </c>
      <c r="C2919" s="13" t="s">
        <v>5999</v>
      </c>
      <c r="D2919" s="13" t="s">
        <v>599</v>
      </c>
      <c r="E2919" s="13" t="s">
        <v>301</v>
      </c>
      <c r="F2919" s="13" t="s">
        <v>62</v>
      </c>
      <c r="H2919" s="15">
        <v>0.41313000000000005</v>
      </c>
      <c r="I2919" s="15">
        <v>0.18966000000000002</v>
      </c>
      <c r="J2919" s="15">
        <v>0.43289</v>
      </c>
      <c r="K2919" s="15">
        <v>0.42751999999999996</v>
      </c>
      <c r="L2919" s="15">
        <v>3.73691</v>
      </c>
      <c r="M2919" s="15">
        <v>2.4812699999999999</v>
      </c>
      <c r="N2919" s="15">
        <v>47.569189999999992</v>
      </c>
      <c r="O2919" s="15">
        <v>1.7261</v>
      </c>
      <c r="P2919" s="15">
        <v>30.635680000000001</v>
      </c>
      <c r="Q2919" s="15">
        <v>16.664990000000003</v>
      </c>
      <c r="R2919" s="15">
        <v>15.683409999999999</v>
      </c>
      <c r="S2919" s="15">
        <v>2.3160699999999994</v>
      </c>
      <c r="T2919" s="15">
        <f t="shared" si="225"/>
        <v>122.27681999999999</v>
      </c>
      <c r="U2919" s="15">
        <v>2.6313499999999999</v>
      </c>
      <c r="V2919" s="15">
        <v>3.9298199999999999</v>
      </c>
      <c r="W2919" s="15">
        <v>10.636379999999999</v>
      </c>
      <c r="X2919" s="15">
        <v>9.7193700000000014</v>
      </c>
      <c r="Y2919" s="15">
        <v>8.9520600000000012</v>
      </c>
      <c r="Z2919" s="15">
        <v>11.531510000000001</v>
      </c>
      <c r="AA2919" s="15">
        <v>8.1815599999999993</v>
      </c>
      <c r="AB2919" s="15">
        <v>13.065130000000002</v>
      </c>
      <c r="AC2919" s="15">
        <v>10.176830000000001</v>
      </c>
      <c r="AD2919" s="15">
        <v>13.551820000000001</v>
      </c>
      <c r="AE2919" s="15">
        <v>10.894159999999999</v>
      </c>
      <c r="AF2919" s="15">
        <v>9.0290200000000027</v>
      </c>
      <c r="AG2919" s="15">
        <f t="shared" si="226"/>
        <v>112.29901000000001</v>
      </c>
      <c r="AH2919" s="15">
        <v>0.76676999999999973</v>
      </c>
      <c r="AI2919" s="15">
        <v>3.8278599999999998</v>
      </c>
      <c r="AJ2919" s="15">
        <v>13.447380000000001</v>
      </c>
      <c r="AK2919" s="15">
        <v>16.123429999999999</v>
      </c>
      <c r="AL2919" s="15">
        <v>12.091610000000001</v>
      </c>
      <c r="AM2919" s="15">
        <v>9.0898199999999996</v>
      </c>
      <c r="AN2919" s="15">
        <v>8.8140499999999999</v>
      </c>
      <c r="AO2919" s="15">
        <v>8.4446599999999972</v>
      </c>
      <c r="AP2919" s="15">
        <v>23.80894</v>
      </c>
      <c r="AQ2919" s="15">
        <v>5.2529000000000003</v>
      </c>
      <c r="AR2919" s="15">
        <v>5.9559400000000009</v>
      </c>
      <c r="AS2919" s="15">
        <v>-19.79663</v>
      </c>
      <c r="AT2919" s="15">
        <f t="shared" si="227"/>
        <v>87.826729999999998</v>
      </c>
      <c r="AU2919" s="15">
        <v>5.0845100097656246</v>
      </c>
      <c r="AV2919" s="15">
        <v>4.4711300048828129</v>
      </c>
      <c r="AW2919" s="15">
        <v>5.4743798828125003</v>
      </c>
      <c r="AX2919" s="15">
        <v>4.8492700195312501</v>
      </c>
      <c r="AY2919" s="15">
        <v>6.3042701416015623</v>
      </c>
      <c r="AZ2919" s="15">
        <v>7.1710001220703123</v>
      </c>
      <c r="BA2919" s="15">
        <v>18.557209716796876</v>
      </c>
      <c r="BB2919" s="15">
        <v>15.735020141601563</v>
      </c>
      <c r="BC2919" s="15">
        <v>1.383739990234375</v>
      </c>
      <c r="BD2919" s="15">
        <v>77.302999999999997</v>
      </c>
      <c r="BE2919" s="15">
        <v>77.302999999999997</v>
      </c>
      <c r="BF2919" s="15">
        <v>77.302999999999997</v>
      </c>
      <c r="BG2919" s="15">
        <f t="shared" si="228"/>
        <v>300.93953002929686</v>
      </c>
      <c r="BH2919" t="str">
        <f t="shared" si="229"/>
        <v>NYSEGCommon</v>
      </c>
      <c r="BI2919" t="str">
        <f>VLOOKUP(BH2919,[2]Summary!$C$29:$C$56,1,0)</f>
        <v>NYSEGCommon</v>
      </c>
      <c r="BJ2919" s="16">
        <v>44562</v>
      </c>
    </row>
    <row r="2920" spans="1:62" x14ac:dyDescent="0.25">
      <c r="A2920" s="13" t="s">
        <v>6000</v>
      </c>
      <c r="B2920" s="13" t="s">
        <v>6001</v>
      </c>
      <c r="C2920" s="13" t="s">
        <v>6002</v>
      </c>
      <c r="D2920" s="13" t="s">
        <v>595</v>
      </c>
      <c r="E2920" t="s">
        <v>19</v>
      </c>
      <c r="F2920" s="13" t="s">
        <v>20</v>
      </c>
      <c r="H2920" s="15">
        <v>0.74787000000000003</v>
      </c>
      <c r="I2920" s="15">
        <v>2.7563599999999995</v>
      </c>
      <c r="J2920" s="15">
        <v>2.3655500000000003</v>
      </c>
      <c r="K2920" s="15">
        <v>1.4313900000000002</v>
      </c>
      <c r="L2920" s="15">
        <v>2.8275600000000001</v>
      </c>
      <c r="M2920" s="15">
        <v>4.6155000000000008</v>
      </c>
      <c r="N2920" s="15">
        <v>6.7131400000000001</v>
      </c>
      <c r="O2920" s="15">
        <v>30.978439999999999</v>
      </c>
      <c r="P2920" s="15">
        <v>0.36463000000000007</v>
      </c>
      <c r="Q2920" s="15">
        <v>-28.186259999999997</v>
      </c>
      <c r="R2920" s="15">
        <v>15.869159999999999</v>
      </c>
      <c r="S2920" s="15">
        <v>38.191809999999997</v>
      </c>
      <c r="T2920" s="15">
        <f t="shared" si="225"/>
        <v>78.675150000000002</v>
      </c>
      <c r="U2920" s="15">
        <v>-2.0458499999999993</v>
      </c>
      <c r="V2920" s="15">
        <v>2.4109900000000004</v>
      </c>
      <c r="W2920" s="15">
        <v>7.81839</v>
      </c>
      <c r="X2920" s="15">
        <v>25.547369999999997</v>
      </c>
      <c r="Y2920" s="15">
        <v>22.236290000000004</v>
      </c>
      <c r="Z2920" s="15">
        <v>6.7684100000000003</v>
      </c>
      <c r="AA2920" s="15">
        <v>22.913430000000005</v>
      </c>
      <c r="AB2920" s="15">
        <v>22.043330000000005</v>
      </c>
      <c r="AC2920" s="15">
        <v>13.155209999999999</v>
      </c>
      <c r="AD2920" s="15">
        <v>213.87939999999998</v>
      </c>
      <c r="AE2920" s="15">
        <v>50.662649999999992</v>
      </c>
      <c r="AF2920" s="15">
        <v>501.06856000000005</v>
      </c>
      <c r="AG2920" s="15">
        <f t="shared" si="226"/>
        <v>886.45818000000008</v>
      </c>
      <c r="AH2920" s="15">
        <v>31.323379999999997</v>
      </c>
      <c r="AI2920" s="15">
        <v>63.437509999999996</v>
      </c>
      <c r="AJ2920" s="15">
        <v>50.689519999999995</v>
      </c>
      <c r="AK2920" s="15">
        <v>173.17872</v>
      </c>
      <c r="AL2920" s="15">
        <v>34.725999999999992</v>
      </c>
      <c r="AM2920" s="15">
        <v>98.882650000000012</v>
      </c>
      <c r="AN2920" s="15">
        <v>17.431459999999998</v>
      </c>
      <c r="AO2920" s="15">
        <v>29.012469999999997</v>
      </c>
      <c r="AP2920" s="15">
        <v>45.847289999999994</v>
      </c>
      <c r="AQ2920" s="15">
        <v>1365.2333599999999</v>
      </c>
      <c r="AR2920" s="15">
        <v>52.902489999999993</v>
      </c>
      <c r="AS2920" s="15">
        <v>305.07426000000009</v>
      </c>
      <c r="AT2920" s="15">
        <f t="shared" si="227"/>
        <v>2267.73911</v>
      </c>
      <c r="AU2920" s="15">
        <v>63.597251441955564</v>
      </c>
      <c r="AV2920" s="15">
        <v>104.173869140625</v>
      </c>
      <c r="AW2920" s="15">
        <v>131.55478124999999</v>
      </c>
      <c r="AX2920" s="15">
        <v>76.226529842376706</v>
      </c>
      <c r="AY2920" s="15">
        <v>87.741710937500002</v>
      </c>
      <c r="AZ2920" s="15">
        <v>122.3624921875</v>
      </c>
      <c r="BA2920" s="15">
        <v>565.09868945312496</v>
      </c>
      <c r="BB2920" s="15">
        <v>108.53729957031273</v>
      </c>
      <c r="BC2920" s="15">
        <v>-3.3265312499999999</v>
      </c>
      <c r="BD2920" s="15">
        <v>55.001580322265625</v>
      </c>
      <c r="BE2920" s="15">
        <v>38.997039672851564</v>
      </c>
      <c r="BF2920" s="15">
        <v>39.215430297851562</v>
      </c>
      <c r="BG2920" s="15">
        <f t="shared" si="228"/>
        <v>1389.1801428663637</v>
      </c>
      <c r="BH2920" t="str">
        <f t="shared" si="229"/>
        <v>CMPDIST</v>
      </c>
      <c r="BI2920" t="str">
        <f>VLOOKUP(BH2920,[2]Summary!$C$29:$C$56,1,0)</f>
        <v>CMPDist</v>
      </c>
      <c r="BJ2920" s="16">
        <v>44562</v>
      </c>
    </row>
    <row r="2921" spans="1:62" x14ac:dyDescent="0.25">
      <c r="A2921" s="13" t="s">
        <v>6003</v>
      </c>
      <c r="B2921" s="13" t="s">
        <v>2906</v>
      </c>
      <c r="C2921" s="13" t="s">
        <v>2907</v>
      </c>
      <c r="D2921" s="13" t="s">
        <v>600</v>
      </c>
      <c r="E2921" t="s">
        <v>35</v>
      </c>
      <c r="F2921" s="13" t="s">
        <v>20</v>
      </c>
      <c r="H2921" s="15">
        <v>0</v>
      </c>
      <c r="I2921" s="15">
        <v>0</v>
      </c>
      <c r="J2921" s="15">
        <v>0</v>
      </c>
      <c r="K2921" s="15">
        <v>0</v>
      </c>
      <c r="L2921" s="15">
        <v>0</v>
      </c>
      <c r="M2921" s="15">
        <v>3.4980000000000002</v>
      </c>
      <c r="N2921" s="15">
        <v>0</v>
      </c>
      <c r="O2921" s="15">
        <v>0</v>
      </c>
      <c r="P2921" s="15">
        <v>0</v>
      </c>
      <c r="Q2921" s="15">
        <v>0</v>
      </c>
      <c r="R2921" s="15">
        <v>0</v>
      </c>
      <c r="S2921" s="15">
        <v>0</v>
      </c>
      <c r="T2921" s="15">
        <f t="shared" si="225"/>
        <v>3.4980000000000002</v>
      </c>
      <c r="U2921" s="15">
        <v>0</v>
      </c>
      <c r="V2921" s="15">
        <v>0</v>
      </c>
      <c r="W2921" s="15">
        <v>0</v>
      </c>
      <c r="X2921" s="15">
        <v>0</v>
      </c>
      <c r="Y2921" s="15">
        <v>0</v>
      </c>
      <c r="Z2921" s="15">
        <v>0</v>
      </c>
      <c r="AA2921" s="15">
        <v>0</v>
      </c>
      <c r="AB2921" s="15">
        <v>0</v>
      </c>
      <c r="AC2921" s="15">
        <v>0</v>
      </c>
      <c r="AD2921" s="15">
        <v>0</v>
      </c>
      <c r="AE2921" s="15">
        <v>0</v>
      </c>
      <c r="AF2921" s="15">
        <v>0</v>
      </c>
      <c r="AG2921" s="15">
        <f t="shared" si="226"/>
        <v>0</v>
      </c>
      <c r="AH2921" s="15">
        <v>0</v>
      </c>
      <c r="AI2921" s="15">
        <v>0</v>
      </c>
      <c r="AJ2921" s="15">
        <v>0</v>
      </c>
      <c r="AK2921" s="15">
        <v>0</v>
      </c>
      <c r="AL2921" s="15">
        <v>0</v>
      </c>
      <c r="AM2921" s="15">
        <v>0</v>
      </c>
      <c r="AN2921" s="15">
        <v>0</v>
      </c>
      <c r="AO2921" s="15">
        <v>0</v>
      </c>
      <c r="AP2921" s="15">
        <v>0</v>
      </c>
      <c r="AQ2921" s="15">
        <v>0</v>
      </c>
      <c r="AR2921" s="15">
        <v>0</v>
      </c>
      <c r="AS2921" s="15">
        <v>0</v>
      </c>
      <c r="AT2921" s="15">
        <f t="shared" si="227"/>
        <v>0</v>
      </c>
      <c r="AU2921" s="15">
        <v>0</v>
      </c>
      <c r="AV2921" s="15">
        <v>0</v>
      </c>
      <c r="AW2921" s="15">
        <v>0</v>
      </c>
      <c r="AX2921" s="15">
        <v>0</v>
      </c>
      <c r="AY2921" s="15">
        <v>0</v>
      </c>
      <c r="AZ2921" s="15">
        <v>0</v>
      </c>
      <c r="BA2921" s="15">
        <v>0</v>
      </c>
      <c r="BB2921" s="15">
        <v>0</v>
      </c>
      <c r="BC2921" s="15">
        <v>0</v>
      </c>
      <c r="BD2921" s="15">
        <v>0</v>
      </c>
      <c r="BE2921" s="15">
        <v>0</v>
      </c>
      <c r="BF2921" s="15">
        <v>0</v>
      </c>
      <c r="BG2921" s="15">
        <f t="shared" si="228"/>
        <v>0</v>
      </c>
      <c r="BH2921" t="str">
        <f t="shared" si="229"/>
        <v>MEPCOTRANS</v>
      </c>
      <c r="BI2921" t="str">
        <f>VLOOKUP(BH2921,[2]Summary!$C$29:$C$56,1,0)</f>
        <v>MEPCOTrans</v>
      </c>
      <c r="BJ2921" s="16">
        <v>43466</v>
      </c>
    </row>
    <row r="2922" spans="1:62" x14ac:dyDescent="0.25">
      <c r="A2922" s="13" t="s">
        <v>6004</v>
      </c>
      <c r="B2922" s="13" t="s">
        <v>5857</v>
      </c>
      <c r="C2922" s="13" t="s">
        <v>5858</v>
      </c>
      <c r="D2922" s="13" t="s">
        <v>595</v>
      </c>
      <c r="E2922" s="13" t="s">
        <v>301</v>
      </c>
      <c r="F2922" s="13" t="s">
        <v>33</v>
      </c>
      <c r="H2922" s="15">
        <v>0</v>
      </c>
      <c r="I2922" s="15">
        <v>0.96</v>
      </c>
      <c r="J2922" s="15">
        <v>0</v>
      </c>
      <c r="K2922" s="15">
        <v>0</v>
      </c>
      <c r="L2922" s="15">
        <v>0</v>
      </c>
      <c r="M2922" s="15">
        <v>0</v>
      </c>
      <c r="N2922" s="15">
        <v>0</v>
      </c>
      <c r="O2922" s="15">
        <v>0</v>
      </c>
      <c r="P2922" s="15">
        <v>0</v>
      </c>
      <c r="Q2922" s="15">
        <v>0</v>
      </c>
      <c r="R2922" s="15">
        <v>0</v>
      </c>
      <c r="S2922" s="15">
        <v>0</v>
      </c>
      <c r="T2922" s="15">
        <f t="shared" si="225"/>
        <v>0.96</v>
      </c>
      <c r="U2922" s="15">
        <v>0</v>
      </c>
      <c r="V2922" s="15">
        <v>0</v>
      </c>
      <c r="W2922" s="15">
        <v>0</v>
      </c>
      <c r="X2922" s="15">
        <v>0</v>
      </c>
      <c r="Y2922" s="15">
        <v>0</v>
      </c>
      <c r="Z2922" s="15">
        <v>0</v>
      </c>
      <c r="AA2922" s="15">
        <v>0</v>
      </c>
      <c r="AB2922" s="15">
        <v>0</v>
      </c>
      <c r="AC2922" s="15">
        <v>0</v>
      </c>
      <c r="AD2922" s="15">
        <v>0</v>
      </c>
      <c r="AE2922" s="15">
        <v>0</v>
      </c>
      <c r="AF2922" s="15">
        <v>0</v>
      </c>
      <c r="AG2922" s="15">
        <f t="shared" si="226"/>
        <v>0</v>
      </c>
      <c r="AH2922" s="15">
        <v>0</v>
      </c>
      <c r="AI2922" s="15">
        <v>0</v>
      </c>
      <c r="AJ2922" s="15">
        <v>0</v>
      </c>
      <c r="AK2922" s="15">
        <v>0</v>
      </c>
      <c r="AL2922" s="15">
        <v>0</v>
      </c>
      <c r="AM2922" s="15">
        <v>0</v>
      </c>
      <c r="AN2922" s="15">
        <v>0</v>
      </c>
      <c r="AO2922" s="15">
        <v>0</v>
      </c>
      <c r="AP2922" s="15">
        <v>0</v>
      </c>
      <c r="AQ2922" s="15">
        <v>0</v>
      </c>
      <c r="AR2922" s="15">
        <v>0</v>
      </c>
      <c r="AS2922" s="15">
        <v>0</v>
      </c>
      <c r="AT2922" s="15">
        <f t="shared" si="227"/>
        <v>0</v>
      </c>
      <c r="AU2922" s="15">
        <v>0</v>
      </c>
      <c r="AV2922" s="15">
        <v>0</v>
      </c>
      <c r="AW2922" s="15">
        <v>0</v>
      </c>
      <c r="AX2922" s="15">
        <v>0</v>
      </c>
      <c r="AY2922" s="15">
        <v>0</v>
      </c>
      <c r="AZ2922" s="15">
        <v>0</v>
      </c>
      <c r="BA2922" s="15">
        <v>0</v>
      </c>
      <c r="BB2922" s="15">
        <v>0</v>
      </c>
      <c r="BC2922" s="15">
        <v>0</v>
      </c>
      <c r="BD2922" s="15">
        <v>0</v>
      </c>
      <c r="BE2922" s="15">
        <v>0</v>
      </c>
      <c r="BF2922" s="15">
        <v>0</v>
      </c>
      <c r="BG2922" s="15">
        <f t="shared" si="228"/>
        <v>0</v>
      </c>
      <c r="BH2922" t="str">
        <f t="shared" si="229"/>
        <v>CMPCommon</v>
      </c>
      <c r="BI2922" t="str">
        <f>VLOOKUP(BH2922,[2]Summary!$C$29:$C$56,1,0)</f>
        <v>CMPCommon</v>
      </c>
      <c r="BJ2922" s="16">
        <v>43466</v>
      </c>
    </row>
    <row r="2923" spans="1:62" x14ac:dyDescent="0.25">
      <c r="A2923" s="13" t="s">
        <v>6005</v>
      </c>
      <c r="B2923" s="13" t="s">
        <v>6006</v>
      </c>
      <c r="C2923" s="13" t="s">
        <v>6007</v>
      </c>
      <c r="D2923" s="13" t="s">
        <v>596</v>
      </c>
      <c r="E2923" t="s">
        <v>19</v>
      </c>
      <c r="F2923" s="13" t="s">
        <v>585</v>
      </c>
      <c r="H2923" s="15">
        <v>1.06E-3</v>
      </c>
      <c r="I2923" s="15">
        <v>3.8999999999999999E-4</v>
      </c>
      <c r="J2923" s="15">
        <v>5.5000000000000003E-4</v>
      </c>
      <c r="K2923" s="15">
        <v>4.1000000000000005E-4</v>
      </c>
      <c r="L2923" s="15">
        <v>0.34120999999999996</v>
      </c>
      <c r="M2923" s="15">
        <v>1.83371</v>
      </c>
      <c r="N2923" s="15">
        <v>-1.6400000000000005E-2</v>
      </c>
      <c r="O2923" s="15">
        <v>4.1849999999999991E-2</v>
      </c>
      <c r="P2923" s="15">
        <v>1.9729999999999991E-2</v>
      </c>
      <c r="Q2923" s="15">
        <v>1.4329999999999999E-2</v>
      </c>
      <c r="R2923" s="15">
        <v>3.2140000000000002E-2</v>
      </c>
      <c r="S2923" s="15">
        <v>8.5620000000000002E-2</v>
      </c>
      <c r="T2923" s="15">
        <f t="shared" si="225"/>
        <v>2.3546000000000005</v>
      </c>
      <c r="U2923" s="15">
        <v>1.55E-2</v>
      </c>
      <c r="V2923" s="15">
        <v>1.3990000000000001E-2</v>
      </c>
      <c r="W2923" s="15">
        <v>1.5980000000000001E-2</v>
      </c>
      <c r="X2923" s="15">
        <v>0.10393000000000002</v>
      </c>
      <c r="Y2923" s="15">
        <v>1.6240000000000001E-2</v>
      </c>
      <c r="Z2923" s="15">
        <v>1.3710000000000002E-2</v>
      </c>
      <c r="AA2923" s="15">
        <v>1.575E-2</v>
      </c>
      <c r="AB2923" s="15">
        <v>1.6219999999999998E-2</v>
      </c>
      <c r="AC2923" s="15">
        <v>1.5800000000000002E-2</v>
      </c>
      <c r="AD2923" s="15">
        <v>1.6219999999999998E-2</v>
      </c>
      <c r="AE2923" s="15">
        <v>1.5699999999999999E-2</v>
      </c>
      <c r="AF2923" s="15">
        <v>1.506E-2</v>
      </c>
      <c r="AG2923" s="15">
        <f t="shared" si="226"/>
        <v>0.27410000000000007</v>
      </c>
      <c r="AH2923" s="15">
        <v>1.9019999999999999E-2</v>
      </c>
      <c r="AI2923" s="15">
        <v>1.6309999999999998E-2</v>
      </c>
      <c r="AJ2923" s="15">
        <v>7.6479999999999992E-2</v>
      </c>
      <c r="AK2923" s="15">
        <v>1.6879999999999999E-2</v>
      </c>
      <c r="AL2923" s="15">
        <v>1.3010000000000001E-2</v>
      </c>
      <c r="AM2923" s="15">
        <v>1.8170000000000002E-2</v>
      </c>
      <c r="AN2923" s="15">
        <v>2.8589999999999997E-2</v>
      </c>
      <c r="AO2923" s="15">
        <v>1.891E-2</v>
      </c>
      <c r="AP2923" s="15">
        <v>1.8340000000000002E-2</v>
      </c>
      <c r="AQ2923" s="15">
        <v>1.891E-2</v>
      </c>
      <c r="AR2923" s="15">
        <v>1.8299999999999997E-2</v>
      </c>
      <c r="AS2923" s="15">
        <v>1.8929999999999999E-2</v>
      </c>
      <c r="AT2923" s="15">
        <f t="shared" si="227"/>
        <v>0.28184999999999999</v>
      </c>
      <c r="AU2923" s="15">
        <v>1.8520000457763672E-2</v>
      </c>
      <c r="AV2923" s="15">
        <v>1.6750000000000001E-2</v>
      </c>
      <c r="AW2923" s="15">
        <v>2.1409999847412108E-2</v>
      </c>
      <c r="AX2923" s="15">
        <v>1.8940000534057616E-2</v>
      </c>
      <c r="AY2923" s="15">
        <v>1.95E-2</v>
      </c>
      <c r="AZ2923" s="15">
        <v>1.8909999847412109E-2</v>
      </c>
      <c r="BA2923" s="15">
        <v>1.9549999237060547E-2</v>
      </c>
      <c r="BB2923" s="15">
        <v>1.9549999237060547E-2</v>
      </c>
      <c r="BC2923" s="15">
        <v>1.4170000076293945E-2</v>
      </c>
      <c r="BD2923" s="15">
        <v>0</v>
      </c>
      <c r="BE2923" s="15">
        <v>0</v>
      </c>
      <c r="BF2923" s="15">
        <v>-0.16730000305175782</v>
      </c>
      <c r="BG2923" s="15">
        <f t="shared" si="228"/>
        <v>-3.8146972525243683E-9</v>
      </c>
      <c r="BH2923" t="str">
        <f t="shared" si="229"/>
        <v>RGEDIST</v>
      </c>
      <c r="BI2923" t="str">
        <f>VLOOKUP(BH2923,[2]Summary!$C$29:$C$56,1,0)</f>
        <v>RGEDist</v>
      </c>
      <c r="BJ2923" s="16">
        <v>44562</v>
      </c>
    </row>
    <row r="2924" spans="1:62" x14ac:dyDescent="0.25">
      <c r="A2924" s="13" t="s">
        <v>6008</v>
      </c>
      <c r="B2924" s="13" t="s">
        <v>6009</v>
      </c>
      <c r="C2924" s="13" t="s">
        <v>6010</v>
      </c>
      <c r="D2924" s="13" t="s">
        <v>599</v>
      </c>
      <c r="E2924" t="s">
        <v>597</v>
      </c>
      <c r="F2924" s="13" t="s">
        <v>588</v>
      </c>
      <c r="H2924" s="15">
        <v>33.16778</v>
      </c>
      <c r="I2924" s="15">
        <v>5.2575799999999999</v>
      </c>
      <c r="J2924" s="15">
        <v>19.20646</v>
      </c>
      <c r="K2924" s="15">
        <v>0.20182</v>
      </c>
      <c r="L2924" s="15">
        <v>-7.4600000000000083E-3</v>
      </c>
      <c r="M2924" s="15">
        <v>-12.53073</v>
      </c>
      <c r="N2924" s="15">
        <v>0.11683</v>
      </c>
      <c r="O2924" s="15">
        <v>-2.0555200000000005</v>
      </c>
      <c r="P2924" s="15">
        <v>0.17339000000000002</v>
      </c>
      <c r="Q2924" s="15">
        <v>0.11881</v>
      </c>
      <c r="R2924" s="15">
        <v>0.11498</v>
      </c>
      <c r="S2924" s="15">
        <v>-0.12993999999999978</v>
      </c>
      <c r="T2924" s="15">
        <f t="shared" si="225"/>
        <v>43.634</v>
      </c>
      <c r="U2924" s="15">
        <v>0.12118999999999999</v>
      </c>
      <c r="V2924" s="15">
        <v>0.10946</v>
      </c>
      <c r="W2924" s="15">
        <v>0.37939999999999996</v>
      </c>
      <c r="X2924" s="15">
        <v>0.23633999999999997</v>
      </c>
      <c r="Y2924" s="15">
        <v>0.50904000000000005</v>
      </c>
      <c r="Z2924" s="15">
        <v>0.84193000000000018</v>
      </c>
      <c r="AA2924" s="15">
        <v>6.5819999999999999</v>
      </c>
      <c r="AB2924" s="15">
        <v>1.2699599999999998</v>
      </c>
      <c r="AC2924" s="15">
        <v>2.1825000000000001</v>
      </c>
      <c r="AD2924" s="15">
        <v>1.49508</v>
      </c>
      <c r="AE2924" s="15">
        <v>21.687539999999998</v>
      </c>
      <c r="AF2924" s="15">
        <v>-4.4961399999999996</v>
      </c>
      <c r="AG2924" s="15">
        <f t="shared" si="226"/>
        <v>30.918299999999999</v>
      </c>
      <c r="AH2924" s="15">
        <v>-0.26</v>
      </c>
      <c r="AI2924" s="15">
        <v>1.25946</v>
      </c>
      <c r="AJ2924" s="15">
        <v>0.87568000000000001</v>
      </c>
      <c r="AK2924" s="15">
        <v>0.29248000000000002</v>
      </c>
      <c r="AL2924" s="15">
        <v>0.37087999999999999</v>
      </c>
      <c r="AM2924" s="15">
        <v>0.32861999999999997</v>
      </c>
      <c r="AN2924" s="15">
        <v>0.44993000000000005</v>
      </c>
      <c r="AO2924" s="15">
        <v>0.35099000000000002</v>
      </c>
      <c r="AP2924" s="15">
        <v>0.37215999999999999</v>
      </c>
      <c r="AQ2924" s="15">
        <v>0.35115000000000002</v>
      </c>
      <c r="AR2924" s="15">
        <v>0.33982000000000001</v>
      </c>
      <c r="AS2924" s="15">
        <v>-0.34078999999999998</v>
      </c>
      <c r="AT2924" s="15">
        <f t="shared" si="227"/>
        <v>4.3903799999999986</v>
      </c>
      <c r="AU2924" s="15">
        <v>0.35804000854492185</v>
      </c>
      <c r="AV2924" s="15">
        <v>0.32339001464843747</v>
      </c>
      <c r="AW2924" s="15">
        <v>0.53059002685546874</v>
      </c>
      <c r="AX2924" s="15">
        <v>0.40357998657226563</v>
      </c>
      <c r="AY2924" s="15">
        <v>0.37355999755859376</v>
      </c>
      <c r="AZ2924" s="15">
        <v>0.39191000366210937</v>
      </c>
      <c r="BA2924" s="15">
        <v>0.40497000122070315</v>
      </c>
      <c r="BB2924" s="15">
        <v>0.40497000122070315</v>
      </c>
      <c r="BC2924" s="15">
        <v>0.42267001342773436</v>
      </c>
      <c r="BD2924" s="15">
        <v>0</v>
      </c>
      <c r="BE2924" s="15">
        <v>0</v>
      </c>
      <c r="BF2924" s="15">
        <v>0</v>
      </c>
      <c r="BG2924" s="15">
        <f t="shared" si="228"/>
        <v>3.6136800537109375</v>
      </c>
      <c r="BH2924" t="str">
        <f t="shared" si="229"/>
        <v>NYSEGGen</v>
      </c>
      <c r="BI2924" t="str">
        <f>VLOOKUP(BH2924,[2]Summary!$C$29:$C$56,1,0)</f>
        <v>NYSEGGen</v>
      </c>
      <c r="BJ2924" s="16">
        <v>44470</v>
      </c>
    </row>
    <row r="2925" spans="1:62" x14ac:dyDescent="0.25">
      <c r="A2925" s="13" t="s">
        <v>6011</v>
      </c>
      <c r="B2925" s="13" t="s">
        <v>6012</v>
      </c>
      <c r="C2925" s="13" t="s">
        <v>6013</v>
      </c>
      <c r="D2925" s="13" t="s">
        <v>596</v>
      </c>
      <c r="E2925" t="s">
        <v>597</v>
      </c>
      <c r="F2925" s="13" t="s">
        <v>588</v>
      </c>
      <c r="H2925" s="15">
        <v>0</v>
      </c>
      <c r="I2925" s="15">
        <v>0.64059999999999995</v>
      </c>
      <c r="J2925" s="15">
        <v>-1081.6170699999998</v>
      </c>
      <c r="K2925" s="15">
        <v>4.5884199999999984</v>
      </c>
      <c r="L2925" s="15">
        <v>3.4059699999999999</v>
      </c>
      <c r="M2925" s="15">
        <v>1229.97722</v>
      </c>
      <c r="N2925" s="15">
        <v>-1212.40525</v>
      </c>
      <c r="O2925" s="15">
        <v>-5.3894100000000016</v>
      </c>
      <c r="P2925" s="15">
        <v>121.54266</v>
      </c>
      <c r="Q2925" s="15">
        <v>931.56443000000002</v>
      </c>
      <c r="R2925" s="15">
        <v>71.264279999999999</v>
      </c>
      <c r="S2925" s="15">
        <v>682.51086999999984</v>
      </c>
      <c r="T2925" s="15">
        <f t="shared" si="225"/>
        <v>746.08271999999999</v>
      </c>
      <c r="U2925" s="15">
        <v>32.162659999999995</v>
      </c>
      <c r="V2925" s="15">
        <v>-151.08178000000001</v>
      </c>
      <c r="W2925" s="15">
        <v>270.50020000000001</v>
      </c>
      <c r="X2925" s="15">
        <v>47.005729999999993</v>
      </c>
      <c r="Y2925" s="15">
        <v>294.46936999999997</v>
      </c>
      <c r="Z2925" s="15">
        <v>17.246779999999998</v>
      </c>
      <c r="AA2925" s="15">
        <v>181.72296000000003</v>
      </c>
      <c r="AB2925" s="15">
        <v>60.713760000000001</v>
      </c>
      <c r="AC2925" s="15">
        <v>194.92459999999997</v>
      </c>
      <c r="AD2925" s="15">
        <v>503.87372000000005</v>
      </c>
      <c r="AE2925" s="15">
        <v>257.07247999999998</v>
      </c>
      <c r="AF2925" s="15">
        <v>222.73497999999998</v>
      </c>
      <c r="AG2925" s="15">
        <f t="shared" si="226"/>
        <v>1931.34546</v>
      </c>
      <c r="AH2925" s="15">
        <v>28.611619999999995</v>
      </c>
      <c r="AI2925" s="15">
        <v>26.510370000000002</v>
      </c>
      <c r="AJ2925" s="15">
        <v>35.127259999999993</v>
      </c>
      <c r="AK2925" s="15">
        <v>70.235249999999951</v>
      </c>
      <c r="AL2925" s="15">
        <v>57.276720000000012</v>
      </c>
      <c r="AM2925" s="15">
        <v>76.00763000000002</v>
      </c>
      <c r="AN2925" s="15">
        <v>73.122670000000014</v>
      </c>
      <c r="AO2925" s="15">
        <v>139.91398999999998</v>
      </c>
      <c r="AP2925" s="15">
        <v>80.783210000000054</v>
      </c>
      <c r="AQ2925" s="15">
        <v>65.779380000000003</v>
      </c>
      <c r="AR2925" s="15">
        <v>44.000110000000006</v>
      </c>
      <c r="AS2925" s="15">
        <v>156.68457999999998</v>
      </c>
      <c r="AT2925" s="15">
        <f t="shared" si="227"/>
        <v>854.05279000000007</v>
      </c>
      <c r="AU2925" s="15">
        <v>33.558450317382814</v>
      </c>
      <c r="AV2925" s="15">
        <v>19.215058989048003</v>
      </c>
      <c r="AW2925" s="15">
        <v>1214.6890124206543</v>
      </c>
      <c r="AX2925" s="15">
        <v>52.916452056884765</v>
      </c>
      <c r="AY2925" s="15">
        <v>31.06310992026329</v>
      </c>
      <c r="AZ2925" s="15">
        <v>35.857669891357425</v>
      </c>
      <c r="BA2925" s="15">
        <v>31.179559061527254</v>
      </c>
      <c r="BB2925" s="15">
        <v>31.158459217786788</v>
      </c>
      <c r="BC2925" s="15">
        <v>6.0959694824218751</v>
      </c>
      <c r="BD2925" s="15">
        <v>0</v>
      </c>
      <c r="BE2925" s="15">
        <v>0</v>
      </c>
      <c r="BF2925" s="15">
        <v>0</v>
      </c>
      <c r="BG2925" s="15">
        <f t="shared" si="228"/>
        <v>1455.7337413573264</v>
      </c>
      <c r="BH2925" t="str">
        <f t="shared" si="229"/>
        <v>RGEGen</v>
      </c>
      <c r="BI2925" t="str">
        <f>VLOOKUP(BH2925,[2]Summary!$C$29:$C$56,1,0)</f>
        <v>RGEGen</v>
      </c>
      <c r="BJ2925" s="16">
        <v>44470</v>
      </c>
    </row>
    <row r="2926" spans="1:62" x14ac:dyDescent="0.25">
      <c r="A2926" s="13" t="s">
        <v>6014</v>
      </c>
      <c r="B2926" s="13" t="s">
        <v>6015</v>
      </c>
      <c r="C2926" s="13" t="s">
        <v>6016</v>
      </c>
      <c r="D2926" s="13" t="s">
        <v>599</v>
      </c>
      <c r="E2926" t="s">
        <v>19</v>
      </c>
      <c r="F2926" s="13" t="s">
        <v>585</v>
      </c>
      <c r="H2926" s="15">
        <v>0</v>
      </c>
      <c r="I2926" s="15">
        <v>0</v>
      </c>
      <c r="J2926" s="15">
        <v>0.10877999999999999</v>
      </c>
      <c r="K2926" s="15">
        <v>3.8000000000000002E-4</v>
      </c>
      <c r="L2926" s="15">
        <v>1E-4</v>
      </c>
      <c r="M2926" s="15">
        <v>-2.5559999999999999E-2</v>
      </c>
      <c r="N2926" s="15">
        <v>6.2979999999999994E-2</v>
      </c>
      <c r="O2926" s="15">
        <v>6.7999999999999994E-4</v>
      </c>
      <c r="P2926" s="15">
        <v>5.5000000000000025E-4</v>
      </c>
      <c r="Q2926" s="15">
        <v>4.1000000000000005E-4</v>
      </c>
      <c r="R2926" s="15">
        <v>0.13102</v>
      </c>
      <c r="S2926" s="15">
        <v>1.8890000000000001E-2</v>
      </c>
      <c r="T2926" s="15">
        <f t="shared" si="225"/>
        <v>0.29822999999999994</v>
      </c>
      <c r="U2926" s="15">
        <v>8.3000000000000012E-4</v>
      </c>
      <c r="V2926" s="15">
        <v>6.6513800000000014</v>
      </c>
      <c r="W2926" s="15">
        <v>-4.0168500000000007</v>
      </c>
      <c r="X2926" s="15">
        <v>68.439809999999994</v>
      </c>
      <c r="Y2926" s="15">
        <v>22.775219999999997</v>
      </c>
      <c r="Z2926" s="15">
        <v>31.156730000000003</v>
      </c>
      <c r="AA2926" s="15">
        <v>-68.90719</v>
      </c>
      <c r="AB2926" s="15">
        <v>-105.24897</v>
      </c>
      <c r="AC2926" s="15">
        <v>9.8508299999999949</v>
      </c>
      <c r="AD2926" s="15">
        <v>98.549250000000015</v>
      </c>
      <c r="AE2926" s="15">
        <v>74.759849999999986</v>
      </c>
      <c r="AF2926" s="15">
        <v>-14.224049999999998</v>
      </c>
      <c r="AG2926" s="15">
        <f t="shared" si="226"/>
        <v>119.78684000000001</v>
      </c>
      <c r="AH2926" s="15">
        <v>12.202309999999999</v>
      </c>
      <c r="AI2926" s="15">
        <v>5.0530600000000003</v>
      </c>
      <c r="AJ2926" s="15">
        <v>17.956529999999997</v>
      </c>
      <c r="AK2926" s="15">
        <v>-11.887319999999999</v>
      </c>
      <c r="AL2926" s="15">
        <v>43.778229999999994</v>
      </c>
      <c r="AM2926" s="15">
        <v>15.58989</v>
      </c>
      <c r="AN2926" s="15">
        <v>15.611619999999998</v>
      </c>
      <c r="AO2926" s="15">
        <v>1.58575</v>
      </c>
      <c r="AP2926" s="15">
        <v>4.1962799999999998</v>
      </c>
      <c r="AQ2926" s="15">
        <v>1.0097</v>
      </c>
      <c r="AR2926" s="15">
        <v>0.97711999999999999</v>
      </c>
      <c r="AS2926" s="15">
        <v>4.0799800000000008</v>
      </c>
      <c r="AT2926" s="15">
        <f t="shared" si="227"/>
        <v>110.15315</v>
      </c>
      <c r="AU2926" s="15">
        <v>0.12916999816894531</v>
      </c>
      <c r="AV2926" s="15">
        <v>0.11679000091552734</v>
      </c>
      <c r="AW2926" s="15">
        <v>0.19166999816894531</v>
      </c>
      <c r="AX2926" s="15">
        <v>0.14577999877929687</v>
      </c>
      <c r="AY2926" s="15">
        <v>0.61339999008178714</v>
      </c>
      <c r="AZ2926" s="15">
        <v>1.1411299743652343</v>
      </c>
      <c r="BA2926" s="15">
        <v>0.15383999633789064</v>
      </c>
      <c r="BB2926" s="15">
        <v>0.15383999633789064</v>
      </c>
      <c r="BC2926" s="15">
        <v>0.17767000055313109</v>
      </c>
      <c r="BD2926" s="15">
        <v>0</v>
      </c>
      <c r="BE2926" s="15">
        <v>0</v>
      </c>
      <c r="BF2926" s="15">
        <v>-2.8232900390625</v>
      </c>
      <c r="BG2926" s="15">
        <f t="shared" si="228"/>
        <v>-8.5353851986269547E-8</v>
      </c>
      <c r="BH2926" t="str">
        <f t="shared" si="229"/>
        <v>NYSEGDIST</v>
      </c>
      <c r="BI2926" t="str">
        <f>VLOOKUP(BH2926,[2]Summary!$C$29:$C$56,1,0)</f>
        <v>NYSEGDist</v>
      </c>
      <c r="BJ2926" s="16">
        <v>44562</v>
      </c>
    </row>
    <row r="2927" spans="1:62" x14ac:dyDescent="0.25">
      <c r="A2927" s="13" t="s">
        <v>6017</v>
      </c>
      <c r="B2927" s="13" t="s">
        <v>6018</v>
      </c>
      <c r="C2927" s="13" t="s">
        <v>6019</v>
      </c>
      <c r="D2927" s="13" t="s">
        <v>599</v>
      </c>
      <c r="E2927" t="s">
        <v>19</v>
      </c>
      <c r="F2927" s="13" t="s">
        <v>585</v>
      </c>
      <c r="H2927" s="15">
        <v>0</v>
      </c>
      <c r="I2927" s="15">
        <v>0</v>
      </c>
      <c r="J2927" s="15">
        <v>0.10877999999999999</v>
      </c>
      <c r="K2927" s="15">
        <v>3.8000000000000002E-4</v>
      </c>
      <c r="L2927" s="15">
        <v>0.29964000000000002</v>
      </c>
      <c r="M2927" s="15">
        <v>-9.5939999999999998E-2</v>
      </c>
      <c r="N2927" s="15">
        <v>8.1000000000000006E-4</v>
      </c>
      <c r="O2927" s="15">
        <v>1.4499999999999997E-3</v>
      </c>
      <c r="P2927" s="15">
        <v>1.1199999999999997E-3</v>
      </c>
      <c r="Q2927" s="15">
        <v>8.7000000000000001E-4</v>
      </c>
      <c r="R2927" s="15">
        <v>-1.5570000000000002E-2</v>
      </c>
      <c r="S2927" s="15">
        <v>2.01E-2</v>
      </c>
      <c r="T2927" s="15">
        <f t="shared" si="225"/>
        <v>0.32163999999999998</v>
      </c>
      <c r="U2927" s="15">
        <v>8.9000000000000006E-4</v>
      </c>
      <c r="V2927" s="15">
        <v>8.1000000000000006E-4</v>
      </c>
      <c r="W2927" s="15">
        <v>2.81E-3</v>
      </c>
      <c r="X2927" s="15">
        <v>1.7299999999999998E-3</v>
      </c>
      <c r="Y2927" s="15">
        <v>1.6100000000000001E-3</v>
      </c>
      <c r="Z2927" s="15">
        <v>1.56E-3</v>
      </c>
      <c r="AA2927" s="15">
        <v>1.6100000000000001E-3</v>
      </c>
      <c r="AB2927" s="15">
        <v>1.6100000000000001E-3</v>
      </c>
      <c r="AC2927" s="15">
        <v>1.56E-3</v>
      </c>
      <c r="AD2927" s="15">
        <v>1.6100000000000001E-3</v>
      </c>
      <c r="AE2927" s="15">
        <v>1.56E-3</v>
      </c>
      <c r="AF2927" s="15">
        <v>1.1299999999999999E-3</v>
      </c>
      <c r="AG2927" s="15">
        <f t="shared" si="226"/>
        <v>1.8489999999999999E-2</v>
      </c>
      <c r="AH2927" s="15">
        <v>1.6600000000000002E-3</v>
      </c>
      <c r="AI2927" s="15">
        <v>1.5599999999999998E-3</v>
      </c>
      <c r="AJ2927" s="15">
        <v>7.7999999999999999E-4</v>
      </c>
      <c r="AK2927" s="15">
        <v>1.3199999999999998E-3</v>
      </c>
      <c r="AL2927" s="15">
        <v>1.6500000000000002E-3</v>
      </c>
      <c r="AM2927" s="15">
        <v>1.47E-3</v>
      </c>
      <c r="AN2927" s="15">
        <v>2.0599999999999998E-3</v>
      </c>
      <c r="AO2927" s="15">
        <v>1.5799999999999998E-3</v>
      </c>
      <c r="AP2927" s="15">
        <v>1.5300000000000001E-3</v>
      </c>
      <c r="AQ2927" s="15">
        <v>1.5799999999999998E-3</v>
      </c>
      <c r="AR2927" s="15">
        <v>1.5300000000000001E-3</v>
      </c>
      <c r="AS2927" s="15">
        <v>1.72E-3</v>
      </c>
      <c r="AT2927" s="15">
        <f t="shared" si="227"/>
        <v>1.8439999999999998E-2</v>
      </c>
      <c r="AU2927" s="15">
        <v>1.6299999952316285E-3</v>
      </c>
      <c r="AV2927" s="15">
        <v>1.4800000190734863E-3</v>
      </c>
      <c r="AW2927" s="15">
        <v>2.4000000953674316E-3</v>
      </c>
      <c r="AX2927" s="15">
        <v>1.8400000333786012E-3</v>
      </c>
      <c r="AY2927" s="15">
        <v>1.6900000572204589E-3</v>
      </c>
      <c r="AZ2927" s="15">
        <v>1.7799999713897705E-3</v>
      </c>
      <c r="BA2927" s="15">
        <v>1.8400000333786012E-3</v>
      </c>
      <c r="BB2927" s="15">
        <v>1.8400000333786012E-3</v>
      </c>
      <c r="BC2927" s="15">
        <v>1.8500000238418578E-3</v>
      </c>
      <c r="BD2927" s="15">
        <v>0</v>
      </c>
      <c r="BE2927" s="15">
        <v>0</v>
      </c>
      <c r="BF2927" s="15">
        <v>-1.6350000381469727E-2</v>
      </c>
      <c r="BG2927" s="15">
        <f t="shared" si="228"/>
        <v>-1.1920928827402477E-10</v>
      </c>
      <c r="BH2927" t="str">
        <f t="shared" si="229"/>
        <v>NYSEGDIST</v>
      </c>
      <c r="BI2927" t="str">
        <f>VLOOKUP(BH2927,[2]Summary!$C$29:$C$56,1,0)</f>
        <v>NYSEGDist</v>
      </c>
      <c r="BJ2927" s="16">
        <v>44562</v>
      </c>
    </row>
    <row r="2928" spans="1:62" x14ac:dyDescent="0.25">
      <c r="A2928" s="13" t="s">
        <v>6020</v>
      </c>
      <c r="B2928" s="13" t="s">
        <v>6021</v>
      </c>
      <c r="C2928" s="13" t="s">
        <v>6022</v>
      </c>
      <c r="D2928" s="13" t="s">
        <v>599</v>
      </c>
      <c r="E2928" t="s">
        <v>19</v>
      </c>
      <c r="F2928" s="13" t="s">
        <v>585</v>
      </c>
      <c r="H2928" s="15">
        <v>0</v>
      </c>
      <c r="I2928" s="15">
        <v>0</v>
      </c>
      <c r="J2928" s="15">
        <v>0.10877999999999999</v>
      </c>
      <c r="K2928" s="15">
        <v>3.8000000000000002E-4</v>
      </c>
      <c r="L2928" s="15">
        <v>1E-4</v>
      </c>
      <c r="M2928" s="15">
        <v>5.7290000000000008E-2</v>
      </c>
      <c r="N2928" s="15">
        <v>7.3279999999999998E-2</v>
      </c>
      <c r="O2928" s="15">
        <v>-0.23737</v>
      </c>
      <c r="P2928" s="15">
        <v>2.200000000000002E-4</v>
      </c>
      <c r="Q2928" s="15">
        <v>-1.3877787807814457E-20</v>
      </c>
      <c r="R2928" s="15">
        <v>-1.2529999999999999E-2</v>
      </c>
      <c r="S2928" s="15">
        <v>1.4719999999999999E-2</v>
      </c>
      <c r="T2928" s="15">
        <f t="shared" si="225"/>
        <v>4.8699999999999889E-3</v>
      </c>
      <c r="U2928" s="15">
        <v>2.0000000000000005E-5</v>
      </c>
      <c r="V2928" s="15">
        <v>1.3877787807814457E-20</v>
      </c>
      <c r="W2928" s="15">
        <v>6.0000000000000069E-5</v>
      </c>
      <c r="X2928" s="15">
        <v>2.0000000000000005E-5</v>
      </c>
      <c r="Y2928" s="15">
        <v>2.0000000000000032E-5</v>
      </c>
      <c r="Z2928" s="15">
        <v>3.0000000000000041E-5</v>
      </c>
      <c r="AA2928" s="15">
        <v>2.0000000000000032E-5</v>
      </c>
      <c r="AB2928" s="15">
        <v>2.0000000000000032E-5</v>
      </c>
      <c r="AC2928" s="15">
        <v>0.45265000000000005</v>
      </c>
      <c r="AD2928" s="15">
        <v>2.2599999999999999E-3</v>
      </c>
      <c r="AE2928" s="15">
        <v>2.1900000000000001E-3</v>
      </c>
      <c r="AF2928" s="15">
        <v>-1.9E-3</v>
      </c>
      <c r="AG2928" s="15">
        <f t="shared" si="226"/>
        <v>0.45539000000000007</v>
      </c>
      <c r="AH2928" s="15">
        <v>2.2299999999999998E-3</v>
      </c>
      <c r="AI2928" s="15">
        <v>2.0899999999999998E-3</v>
      </c>
      <c r="AJ2928" s="15">
        <v>1.0400000000000001E-3</v>
      </c>
      <c r="AK2928" s="15">
        <v>1.7600000000000001E-3</v>
      </c>
      <c r="AL2928" s="15">
        <v>2.2299999999999998E-3</v>
      </c>
      <c r="AM2928" s="15">
        <v>1.98E-3</v>
      </c>
      <c r="AN2928" s="15">
        <v>2.7100000000000002E-3</v>
      </c>
      <c r="AO2928" s="15">
        <v>2.1199999999999999E-3</v>
      </c>
      <c r="AP2928" s="15">
        <v>2.0400000000000001E-3</v>
      </c>
      <c r="AQ2928" s="15">
        <v>2.1199999999999999E-3</v>
      </c>
      <c r="AR2928" s="15">
        <v>2.0400000000000001E-3</v>
      </c>
      <c r="AS2928" s="15">
        <v>2.3600000000000001E-3</v>
      </c>
      <c r="AT2928" s="15">
        <f t="shared" si="227"/>
        <v>2.4720000000000002E-2</v>
      </c>
      <c r="AU2928" s="15">
        <v>2.1900000572204589E-3</v>
      </c>
      <c r="AV2928" s="15">
        <v>1.9700000286102296E-3</v>
      </c>
      <c r="AW2928" s="15">
        <v>3.2200000286102294E-3</v>
      </c>
      <c r="AX2928" s="15">
        <v>2.4500000476837158E-3</v>
      </c>
      <c r="AY2928" s="15">
        <v>2.2799999713897707E-3</v>
      </c>
      <c r="AZ2928" s="15">
        <v>2.3800001144409179E-3</v>
      </c>
      <c r="BA2928" s="15">
        <v>2.4700000286102296E-3</v>
      </c>
      <c r="BB2928" s="15">
        <v>2.4700000286102296E-3</v>
      </c>
      <c r="BC2928" s="15">
        <v>2.5299999713897705E-3</v>
      </c>
      <c r="BD2928" s="15">
        <v>0</v>
      </c>
      <c r="BE2928" s="15">
        <v>0</v>
      </c>
      <c r="BF2928" s="15">
        <v>-2.19609375E-2</v>
      </c>
      <c r="BG2928" s="15">
        <f t="shared" si="228"/>
        <v>-9.3722343445096223E-7</v>
      </c>
      <c r="BH2928" t="str">
        <f t="shared" si="229"/>
        <v>NYSEGDIST</v>
      </c>
      <c r="BI2928" t="str">
        <f>VLOOKUP(BH2928,[2]Summary!$C$29:$C$56,1,0)</f>
        <v>NYSEGDist</v>
      </c>
      <c r="BJ2928" s="16">
        <v>44562</v>
      </c>
    </row>
    <row r="2929" spans="1:62" x14ac:dyDescent="0.25">
      <c r="A2929" s="13" t="s">
        <v>6023</v>
      </c>
      <c r="B2929" s="13" t="s">
        <v>888</v>
      </c>
      <c r="C2929" s="13" t="s">
        <v>889</v>
      </c>
      <c r="D2929" s="13" t="s">
        <v>599</v>
      </c>
      <c r="E2929" t="s">
        <v>35</v>
      </c>
      <c r="F2929" s="13" t="s">
        <v>20</v>
      </c>
      <c r="H2929" s="15">
        <v>0</v>
      </c>
      <c r="I2929" s="15">
        <v>0</v>
      </c>
      <c r="J2929" s="15">
        <v>10.1037</v>
      </c>
      <c r="K2929" s="15">
        <v>3.5490000000000001E-2</v>
      </c>
      <c r="L2929" s="15">
        <v>53.280749999999998</v>
      </c>
      <c r="M2929" s="15">
        <v>-6.7579599999999909</v>
      </c>
      <c r="N2929" s="15">
        <v>10.876599999999998</v>
      </c>
      <c r="O2929" s="15">
        <v>30.049599999999998</v>
      </c>
      <c r="P2929" s="15">
        <v>13.372380000000001</v>
      </c>
      <c r="Q2929" s="15">
        <v>13.86692</v>
      </c>
      <c r="R2929" s="15">
        <v>0.78503000000000012</v>
      </c>
      <c r="S2929" s="15">
        <v>361.58627000000007</v>
      </c>
      <c r="T2929" s="15">
        <f t="shared" si="225"/>
        <v>487.19878000000006</v>
      </c>
      <c r="U2929" s="15">
        <v>15.099050000000002</v>
      </c>
      <c r="V2929" s="15">
        <v>87.553269999999998</v>
      </c>
      <c r="W2929" s="15">
        <v>647.95096000000001</v>
      </c>
      <c r="X2929" s="15">
        <v>149.96269999999998</v>
      </c>
      <c r="Y2929" s="15">
        <v>88.491559999999993</v>
      </c>
      <c r="Z2929" s="15">
        <v>10.346699999999998</v>
      </c>
      <c r="AA2929" s="15">
        <v>16.510390000000001</v>
      </c>
      <c r="AB2929" s="15">
        <v>6.2783800000000003</v>
      </c>
      <c r="AC2929" s="15">
        <v>142.56062</v>
      </c>
      <c r="AD2929" s="15">
        <v>6.43675</v>
      </c>
      <c r="AE2929" s="15">
        <v>5.664369999999999</v>
      </c>
      <c r="AF2929" s="15">
        <v>-90.943679999999986</v>
      </c>
      <c r="AG2929" s="15">
        <f t="shared" si="226"/>
        <v>1085.9110700000001</v>
      </c>
      <c r="AH2929" s="15">
        <v>0</v>
      </c>
      <c r="AI2929" s="15">
        <v>0</v>
      </c>
      <c r="AJ2929" s="15">
        <v>-0.11643000000000001</v>
      </c>
      <c r="AK2929" s="15">
        <v>-51.292970000000004</v>
      </c>
      <c r="AL2929" s="15">
        <v>-5.0000000000000002E-5</v>
      </c>
      <c r="AM2929" s="15">
        <v>-4.0000000000000003E-5</v>
      </c>
      <c r="AN2929" s="15">
        <v>0</v>
      </c>
      <c r="AO2929" s="15">
        <v>0</v>
      </c>
      <c r="AP2929" s="15">
        <v>-5.0699999999999999E-3</v>
      </c>
      <c r="AQ2929" s="15">
        <v>0</v>
      </c>
      <c r="AR2929" s="15">
        <v>0</v>
      </c>
      <c r="AS2929" s="15">
        <v>1.1999999999999999E-4</v>
      </c>
      <c r="AT2929" s="15">
        <f t="shared" si="227"/>
        <v>-51.414440000000006</v>
      </c>
      <c r="AU2929" s="15">
        <v>0</v>
      </c>
      <c r="AV2929" s="15">
        <v>0</v>
      </c>
      <c r="AW2929" s="15">
        <v>0</v>
      </c>
      <c r="AX2929" s="15">
        <v>0</v>
      </c>
      <c r="AY2929" s="15">
        <v>0</v>
      </c>
      <c r="AZ2929" s="15">
        <v>0</v>
      </c>
      <c r="BA2929" s="15">
        <v>-617.76499124908446</v>
      </c>
      <c r="BB2929" s="15">
        <v>-3.066330078125</v>
      </c>
      <c r="BC2929" s="15">
        <v>-1.0359999656677246E-2</v>
      </c>
      <c r="BD2929" s="15">
        <v>0</v>
      </c>
      <c r="BE2929" s="15">
        <v>0</v>
      </c>
      <c r="BF2929" s="15">
        <v>0</v>
      </c>
      <c r="BG2929" s="15">
        <f t="shared" si="228"/>
        <v>-620.84168132686614</v>
      </c>
      <c r="BH2929" t="str">
        <f t="shared" si="229"/>
        <v>NYSEGTRANS</v>
      </c>
      <c r="BI2929" t="str">
        <f>VLOOKUP(BH2929,[2]Summary!$C$29:$C$56,1,0)</f>
        <v>NYSEGTrans</v>
      </c>
      <c r="BJ2929" s="16">
        <v>44470</v>
      </c>
    </row>
    <row r="2930" spans="1:62" x14ac:dyDescent="0.25">
      <c r="A2930" s="13" t="s">
        <v>6024</v>
      </c>
      <c r="B2930" s="13" t="s">
        <v>6025</v>
      </c>
      <c r="C2930" s="13" t="s">
        <v>6026</v>
      </c>
      <c r="D2930" s="13" t="s">
        <v>604</v>
      </c>
      <c r="E2930" s="13" t="s">
        <v>301</v>
      </c>
      <c r="F2930" s="13" t="s">
        <v>586</v>
      </c>
      <c r="H2930" s="15">
        <v>0</v>
      </c>
      <c r="I2930" s="15">
        <v>0</v>
      </c>
      <c r="J2930" s="15">
        <v>6.7374999999999998</v>
      </c>
      <c r="K2930" s="15">
        <v>6.7432799999999995</v>
      </c>
      <c r="L2930" s="15">
        <v>0</v>
      </c>
      <c r="M2930" s="15">
        <v>308.11659999999995</v>
      </c>
      <c r="N2930" s="15">
        <v>237.35056</v>
      </c>
      <c r="O2930" s="15">
        <v>304.73516999999998</v>
      </c>
      <c r="P2930" s="15">
        <v>45.559789999999992</v>
      </c>
      <c r="Q2930" s="15">
        <v>245.25325000000001</v>
      </c>
      <c r="R2930" s="15">
        <v>34.891120000000001</v>
      </c>
      <c r="S2930" s="15">
        <v>12.397630000000001</v>
      </c>
      <c r="T2930" s="15">
        <f t="shared" si="225"/>
        <v>1201.7848999999999</v>
      </c>
      <c r="U2930" s="15">
        <v>13.375080000000001</v>
      </c>
      <c r="V2930" s="15">
        <v>8.460799999999999</v>
      </c>
      <c r="W2930" s="15">
        <v>28.650400000000001</v>
      </c>
      <c r="X2930" s="15">
        <v>32.733800000000002</v>
      </c>
      <c r="Y2930" s="15">
        <v>0.76296000000000008</v>
      </c>
      <c r="Z2930" s="15">
        <v>0</v>
      </c>
      <c r="AA2930" s="15">
        <v>0</v>
      </c>
      <c r="AB2930" s="15">
        <v>0</v>
      </c>
      <c r="AC2930" s="15">
        <v>0</v>
      </c>
      <c r="AD2930" s="15">
        <v>2.5663200000000002</v>
      </c>
      <c r="AE2930" s="15">
        <v>0</v>
      </c>
      <c r="AF2930" s="15">
        <v>0.41616000000000003</v>
      </c>
      <c r="AG2930" s="15">
        <f t="shared" si="226"/>
        <v>86.965520000000012</v>
      </c>
      <c r="AH2930" s="15">
        <v>0</v>
      </c>
      <c r="AI2930" s="15">
        <v>0</v>
      </c>
      <c r="AJ2930" s="15">
        <v>0</v>
      </c>
      <c r="AK2930" s="15">
        <v>0</v>
      </c>
      <c r="AL2930" s="15">
        <v>0</v>
      </c>
      <c r="AM2930" s="15">
        <v>0</v>
      </c>
      <c r="AN2930" s="15">
        <v>0</v>
      </c>
      <c r="AO2930" s="15">
        <v>0</v>
      </c>
      <c r="AP2930" s="15">
        <v>0</v>
      </c>
      <c r="AQ2930" s="15">
        <v>0</v>
      </c>
      <c r="AR2930" s="15">
        <v>0</v>
      </c>
      <c r="AS2930" s="15">
        <v>0</v>
      </c>
      <c r="AT2930" s="15">
        <f t="shared" si="227"/>
        <v>0</v>
      </c>
      <c r="AU2930" s="15">
        <v>0</v>
      </c>
      <c r="AV2930" s="15">
        <v>0</v>
      </c>
      <c r="AW2930" s="15">
        <v>5.8494501953125004</v>
      </c>
      <c r="AX2930" s="15">
        <v>-5.8494501953125004</v>
      </c>
      <c r="AY2930" s="15">
        <v>0</v>
      </c>
      <c r="AZ2930" s="15">
        <v>5.8494501953125004</v>
      </c>
      <c r="BA2930" s="15">
        <v>0</v>
      </c>
      <c r="BB2930" s="15">
        <v>0</v>
      </c>
      <c r="BC2930" s="15">
        <v>0</v>
      </c>
      <c r="BD2930" s="15">
        <v>0</v>
      </c>
      <c r="BE2930" s="15">
        <v>0</v>
      </c>
      <c r="BF2930" s="15">
        <v>0</v>
      </c>
      <c r="BG2930" s="15">
        <f t="shared" si="228"/>
        <v>5.8494501953125004</v>
      </c>
      <c r="BH2930" t="str">
        <f t="shared" si="229"/>
        <v>AGECommon</v>
      </c>
      <c r="BI2930" t="str">
        <f>VLOOKUP(BH2930,[2]Summary!$C$29:$C$56,1,0)</f>
        <v>AGECommon</v>
      </c>
      <c r="BJ2930" s="16">
        <v>44378</v>
      </c>
    </row>
    <row r="2931" spans="1:62" x14ac:dyDescent="0.25">
      <c r="A2931" s="13" t="s">
        <v>6027</v>
      </c>
      <c r="B2931" s="13" t="s">
        <v>697</v>
      </c>
      <c r="C2931" s="13" t="s">
        <v>698</v>
      </c>
      <c r="D2931" s="13" t="s">
        <v>599</v>
      </c>
      <c r="E2931" t="s">
        <v>19</v>
      </c>
      <c r="F2931" s="13" t="s">
        <v>62</v>
      </c>
      <c r="H2931" s="15">
        <v>0</v>
      </c>
      <c r="I2931" s="15">
        <v>0</v>
      </c>
      <c r="J2931" s="15">
        <v>0.7759299999999999</v>
      </c>
      <c r="K2931" s="15">
        <v>0.78793000000000002</v>
      </c>
      <c r="L2931" s="15">
        <v>2.8999999999999998E-3</v>
      </c>
      <c r="M2931" s="15">
        <v>1.1061699999999999</v>
      </c>
      <c r="N2931" s="15">
        <v>0.35692000000000002</v>
      </c>
      <c r="O2931" s="15">
        <v>0.18001</v>
      </c>
      <c r="P2931" s="15">
        <v>1.025E-2</v>
      </c>
      <c r="Q2931" s="15">
        <v>0.69755</v>
      </c>
      <c r="R2931" s="15">
        <v>-0.12146</v>
      </c>
      <c r="S2931" s="15">
        <v>1.039E-2</v>
      </c>
      <c r="T2931" s="15">
        <f t="shared" si="225"/>
        <v>3.8065900000000004</v>
      </c>
      <c r="U2931" s="15">
        <v>0.20949000000000001</v>
      </c>
      <c r="V2931" s="15">
        <v>5.7269999999999995E-2</v>
      </c>
      <c r="W2931" s="15">
        <v>7.5060000000000002E-2</v>
      </c>
      <c r="X2931" s="15">
        <v>2.7489999999999994E-2</v>
      </c>
      <c r="Y2931" s="15">
        <v>2.0539999999999999E-2</v>
      </c>
      <c r="Z2931" s="15">
        <v>1.376E-2</v>
      </c>
      <c r="AA2931" s="15">
        <v>2.0509999999999997E-2</v>
      </c>
      <c r="AB2931" s="15">
        <v>2.0509999999999997E-2</v>
      </c>
      <c r="AC2931" s="15">
        <v>1.9850000000000003E-2</v>
      </c>
      <c r="AD2931" s="15">
        <v>2.0509999999999997E-2</v>
      </c>
      <c r="AE2931" s="15">
        <v>1.9850000000000003E-2</v>
      </c>
      <c r="AF2931" s="15">
        <v>0.18325999999999998</v>
      </c>
      <c r="AG2931" s="15">
        <f t="shared" si="226"/>
        <v>0.68809999999999993</v>
      </c>
      <c r="AH2931" s="15">
        <v>2.4510000000000001E-2</v>
      </c>
      <c r="AI2931" s="15">
        <v>4.3439000000000005</v>
      </c>
      <c r="AJ2931" s="15">
        <v>1.0568899999999999</v>
      </c>
      <c r="AK2931" s="15">
        <v>0.93243999999999994</v>
      </c>
      <c r="AL2931" s="15">
        <v>0.63796999999999993</v>
      </c>
      <c r="AM2931" s="15">
        <v>0.21636000000000002</v>
      </c>
      <c r="AN2931" s="15">
        <v>3.3992399999999998</v>
      </c>
      <c r="AO2931" s="15">
        <v>13.470270000000001</v>
      </c>
      <c r="AP2931" s="15">
        <v>13.68782</v>
      </c>
      <c r="AQ2931" s="15">
        <v>0.19390000000000002</v>
      </c>
      <c r="AR2931" s="15">
        <v>20.096229999999998</v>
      </c>
      <c r="AS2931" s="15">
        <v>42.447900000000004</v>
      </c>
      <c r="AT2931" s="15">
        <f t="shared" si="227"/>
        <v>100.50743</v>
      </c>
      <c r="AU2931" s="15">
        <v>0.76583001708984377</v>
      </c>
      <c r="AV2931" s="15">
        <v>-1.406300018310547</v>
      </c>
      <c r="AW2931" s="15">
        <v>0.69727001953125001</v>
      </c>
      <c r="AX2931" s="15">
        <v>0.95109997558593751</v>
      </c>
      <c r="AY2931" s="15">
        <v>0.49160000610351562</v>
      </c>
      <c r="AZ2931" s="15">
        <v>0.51570001220703121</v>
      </c>
      <c r="BA2931" s="15">
        <v>0.84647000122070315</v>
      </c>
      <c r="BB2931" s="15">
        <v>0.63939000701904292</v>
      </c>
      <c r="BC2931" s="15">
        <v>-2.7157400817871094</v>
      </c>
      <c r="BD2931" s="15">
        <v>0</v>
      </c>
      <c r="BE2931" s="15">
        <v>0</v>
      </c>
      <c r="BF2931" s="15">
        <v>0</v>
      </c>
      <c r="BG2931" s="15">
        <f t="shared" si="228"/>
        <v>0.78531993865966765</v>
      </c>
      <c r="BH2931" t="str">
        <f t="shared" si="229"/>
        <v>NYSEGDIST</v>
      </c>
      <c r="BI2931" t="str">
        <f>VLOOKUP(BH2931,[2]Summary!$C$29:$C$56,1,0)</f>
        <v>NYSEGDist</v>
      </c>
      <c r="BJ2931" s="16">
        <v>44470</v>
      </c>
    </row>
    <row r="2932" spans="1:62" x14ac:dyDescent="0.25">
      <c r="A2932" s="13" t="s">
        <v>6028</v>
      </c>
      <c r="B2932" s="13" t="s">
        <v>6029</v>
      </c>
      <c r="C2932" s="13" t="s">
        <v>6030</v>
      </c>
      <c r="D2932" s="13" t="s">
        <v>599</v>
      </c>
      <c r="E2932" t="s">
        <v>19</v>
      </c>
      <c r="F2932" s="13" t="s">
        <v>585</v>
      </c>
      <c r="H2932" s="15">
        <v>0</v>
      </c>
      <c r="I2932" s="15">
        <v>0</v>
      </c>
      <c r="J2932" s="15">
        <v>0</v>
      </c>
      <c r="K2932" s="15">
        <v>0.10881999999999997</v>
      </c>
      <c r="L2932" s="15">
        <v>2.1000000000000001E-4</v>
      </c>
      <c r="M2932" s="15">
        <v>-2.5569999999999996E-2</v>
      </c>
      <c r="N2932" s="15">
        <v>8.3129999999999982E-2</v>
      </c>
      <c r="O2932" s="15">
        <v>7.5000000000000002E-4</v>
      </c>
      <c r="P2932" s="15">
        <v>5.7999999999999968E-4</v>
      </c>
      <c r="Q2932" s="15">
        <v>0.21919999999999998</v>
      </c>
      <c r="R2932" s="15">
        <v>-0.40100999999999998</v>
      </c>
      <c r="S2932" s="15">
        <v>2.3700000000000006E-2</v>
      </c>
      <c r="T2932" s="15">
        <f t="shared" si="225"/>
        <v>9.8099999999999368E-3</v>
      </c>
      <c r="U2932" s="15">
        <v>3.0000000000000028E-5</v>
      </c>
      <c r="V2932" s="15">
        <v>-2.3829999999999997E-2</v>
      </c>
      <c r="W2932" s="15">
        <v>-6.000000000000011E-5</v>
      </c>
      <c r="X2932" s="15">
        <v>-6.0000000000000029E-5</v>
      </c>
      <c r="Y2932" s="15">
        <v>-5.9999999999999886E-5</v>
      </c>
      <c r="Z2932" s="15">
        <v>-7.0000000000000116E-5</v>
      </c>
      <c r="AA2932" s="15">
        <v>0.29290000000000005</v>
      </c>
      <c r="AB2932" s="15">
        <v>2.7003500000000003</v>
      </c>
      <c r="AC2932" s="15">
        <v>0.18205999999999997</v>
      </c>
      <c r="AD2932" s="15">
        <v>11.213019999999998</v>
      </c>
      <c r="AE2932" s="15">
        <v>1.0543199999999999</v>
      </c>
      <c r="AF2932" s="15">
        <v>31.478800000000003</v>
      </c>
      <c r="AG2932" s="15">
        <f t="shared" si="226"/>
        <v>46.897400000000005</v>
      </c>
      <c r="AH2932" s="15">
        <v>2.2103500000000005</v>
      </c>
      <c r="AI2932" s="15">
        <v>0.22370999999999999</v>
      </c>
      <c r="AJ2932" s="15">
        <v>-1.6586700000000001</v>
      </c>
      <c r="AK2932" s="15">
        <v>31.768350000000002</v>
      </c>
      <c r="AL2932" s="15">
        <v>0.3649</v>
      </c>
      <c r="AM2932" s="15">
        <v>38.390190000000004</v>
      </c>
      <c r="AN2932" s="15">
        <v>0.5855499999999999</v>
      </c>
      <c r="AO2932" s="15">
        <v>0.54212000000000005</v>
      </c>
      <c r="AP2932" s="15">
        <v>4.405219999999999</v>
      </c>
      <c r="AQ2932" s="15">
        <v>0.56013999999999997</v>
      </c>
      <c r="AR2932" s="15">
        <v>0.54208000000000001</v>
      </c>
      <c r="AS2932" s="15">
        <v>0.18567999999999979</v>
      </c>
      <c r="AT2932" s="15">
        <f t="shared" si="227"/>
        <v>78.119620000000012</v>
      </c>
      <c r="AU2932" s="15">
        <v>0.56704998779296878</v>
      </c>
      <c r="AV2932" s="15">
        <v>0.51215002441406254</v>
      </c>
      <c r="AW2932" s="15">
        <v>0.84034002685546871</v>
      </c>
      <c r="AX2932" s="15">
        <v>0.63919000244140622</v>
      </c>
      <c r="AY2932" s="15">
        <v>0.59164001464843752</v>
      </c>
      <c r="AZ2932" s="15">
        <v>0.6207000122070313</v>
      </c>
      <c r="BA2932" s="15">
        <v>-0.23796998596191407</v>
      </c>
      <c r="BB2932" s="15">
        <v>0.63686999511718745</v>
      </c>
      <c r="BC2932" s="15">
        <v>0.66502001714706416</v>
      </c>
      <c r="BD2932" s="15">
        <v>0</v>
      </c>
      <c r="BE2932" s="15">
        <v>0</v>
      </c>
      <c r="BF2932" s="15">
        <v>-4.8349902343749998</v>
      </c>
      <c r="BG2932" s="15">
        <f t="shared" si="228"/>
        <v>-1.3971328716166909E-7</v>
      </c>
      <c r="BH2932" t="str">
        <f t="shared" si="229"/>
        <v>NYSEGDIST</v>
      </c>
      <c r="BI2932" t="str">
        <f>VLOOKUP(BH2932,[2]Summary!$C$29:$C$56,1,0)</f>
        <v>NYSEGDist</v>
      </c>
      <c r="BJ2932" s="16">
        <v>44562</v>
      </c>
    </row>
    <row r="2933" spans="1:62" x14ac:dyDescent="0.25">
      <c r="A2933" s="13" t="s">
        <v>6031</v>
      </c>
      <c r="B2933" s="13" t="s">
        <v>6032</v>
      </c>
      <c r="C2933" s="13" t="s">
        <v>6033</v>
      </c>
      <c r="D2933" s="13" t="s">
        <v>599</v>
      </c>
      <c r="E2933" t="s">
        <v>19</v>
      </c>
      <c r="F2933" s="13" t="s">
        <v>585</v>
      </c>
      <c r="H2933" s="15">
        <v>0</v>
      </c>
      <c r="I2933" s="15">
        <v>0</v>
      </c>
      <c r="J2933" s="15">
        <v>0</v>
      </c>
      <c r="K2933" s="15">
        <v>0.10865</v>
      </c>
      <c r="L2933" s="15">
        <v>0</v>
      </c>
      <c r="M2933" s="15">
        <v>-2.5839999999999998E-2</v>
      </c>
      <c r="N2933" s="15">
        <v>8.2809999999999995E-2</v>
      </c>
      <c r="O2933" s="15">
        <v>3.3000000000000005E-4</v>
      </c>
      <c r="P2933" s="15">
        <v>0</v>
      </c>
      <c r="Q2933" s="15">
        <v>0.21874000000000002</v>
      </c>
      <c r="R2933" s="15">
        <v>-0.40445999999999999</v>
      </c>
      <c r="S2933" s="15">
        <v>2.3240000000000007E-2</v>
      </c>
      <c r="T2933" s="15">
        <f t="shared" si="225"/>
        <v>3.4699999999999974E-3</v>
      </c>
      <c r="U2933" s="15">
        <v>-4.6000000000000001E-4</v>
      </c>
      <c r="V2933" s="15">
        <v>-2.4160000000000004E-2</v>
      </c>
      <c r="W2933" s="15">
        <v>-1.57E-3</v>
      </c>
      <c r="X2933" s="15">
        <v>-1.01E-3</v>
      </c>
      <c r="Y2933" s="15">
        <v>-9.3999999999999986E-4</v>
      </c>
      <c r="Z2933" s="15">
        <v>-9.1999999999999981E-4</v>
      </c>
      <c r="AA2933" s="15">
        <v>-9.3999999999999986E-4</v>
      </c>
      <c r="AB2933" s="15">
        <v>-9.3999999999999986E-4</v>
      </c>
      <c r="AC2933" s="15">
        <v>-9.1999999999999981E-4</v>
      </c>
      <c r="AD2933" s="15">
        <v>-9.3999999999999986E-4</v>
      </c>
      <c r="AE2933" s="15">
        <v>-9.1999999999999981E-4</v>
      </c>
      <c r="AF2933" s="15">
        <v>-5.9999999999999995E-4</v>
      </c>
      <c r="AG2933" s="15">
        <f t="shared" si="226"/>
        <v>-3.4319999999999996E-2</v>
      </c>
      <c r="AH2933" s="15">
        <v>-9.7999999999999997E-4</v>
      </c>
      <c r="AI2933" s="15">
        <v>-9.1999999999999981E-4</v>
      </c>
      <c r="AJ2933" s="15">
        <v>-4.4000000000000002E-4</v>
      </c>
      <c r="AK2933" s="15">
        <v>-7.7000000000000007E-4</v>
      </c>
      <c r="AL2933" s="15">
        <v>-9.5000000000000021E-4</v>
      </c>
      <c r="AM2933" s="15">
        <v>-8.5999999999999998E-4</v>
      </c>
      <c r="AN2933" s="15">
        <v>-1.1899999999999999E-3</v>
      </c>
      <c r="AO2933" s="15">
        <v>-9.2000000000000024E-4</v>
      </c>
      <c r="AP2933" s="15">
        <v>-8.9000000000000006E-4</v>
      </c>
      <c r="AQ2933" s="15">
        <v>-9.2000000000000024E-4</v>
      </c>
      <c r="AR2933" s="15">
        <v>-8.9000000000000006E-4</v>
      </c>
      <c r="AS2933" s="15">
        <v>-1.0400000000000001E-3</v>
      </c>
      <c r="AT2933" s="15">
        <f t="shared" si="227"/>
        <v>-1.0770000000000002E-2</v>
      </c>
      <c r="AU2933" s="15">
        <v>-9.3999999761581424E-4</v>
      </c>
      <c r="AV2933" s="15">
        <v>-8.600000143051148E-4</v>
      </c>
      <c r="AW2933" s="15">
        <v>-1.399999976158142E-3</v>
      </c>
      <c r="AX2933" s="15">
        <v>-1.0599999427795411E-3</v>
      </c>
      <c r="AY2933" s="15">
        <v>-9.9000000953674313E-4</v>
      </c>
      <c r="AZ2933" s="15">
        <v>-1.0299999713897705E-3</v>
      </c>
      <c r="BA2933" s="15">
        <v>-1.0700000524520874E-3</v>
      </c>
      <c r="BB2933" s="15">
        <v>-1.0700000524520874E-3</v>
      </c>
      <c r="BC2933" s="15">
        <v>-1.149999976158142E-3</v>
      </c>
      <c r="BD2933" s="15">
        <v>0</v>
      </c>
      <c r="BE2933" s="15">
        <v>0</v>
      </c>
      <c r="BF2933" s="15">
        <v>9.5699996948242182E-3</v>
      </c>
      <c r="BG2933" s="15">
        <f t="shared" si="228"/>
        <v>-2.9802322588923236E-10</v>
      </c>
      <c r="BH2933" t="str">
        <f t="shared" si="229"/>
        <v>NYSEGDIST</v>
      </c>
      <c r="BI2933" t="str">
        <f>VLOOKUP(BH2933,[2]Summary!$C$29:$C$56,1,0)</f>
        <v>NYSEGDist</v>
      </c>
      <c r="BJ2933" s="16">
        <v>44562</v>
      </c>
    </row>
    <row r="2934" spans="1:62" x14ac:dyDescent="0.25">
      <c r="A2934" s="13" t="s">
        <v>6034</v>
      </c>
      <c r="B2934" s="13" t="s">
        <v>6035</v>
      </c>
      <c r="C2934" s="13" t="s">
        <v>6036</v>
      </c>
      <c r="D2934" s="13" t="s">
        <v>599</v>
      </c>
      <c r="E2934" t="s">
        <v>19</v>
      </c>
      <c r="F2934" s="13" t="s">
        <v>585</v>
      </c>
      <c r="H2934" s="15">
        <v>0</v>
      </c>
      <c r="I2934" s="15">
        <v>0</v>
      </c>
      <c r="J2934" s="15">
        <v>0</v>
      </c>
      <c r="K2934" s="15">
        <v>0.1087</v>
      </c>
      <c r="L2934" s="15">
        <v>0.10906</v>
      </c>
      <c r="M2934" s="15">
        <v>-5.1159999999999997E-2</v>
      </c>
      <c r="N2934" s="15">
        <v>4.2999999999999999E-4</v>
      </c>
      <c r="O2934" s="15">
        <v>7.6000000000000004E-4</v>
      </c>
      <c r="P2934" s="15">
        <v>8.3589999999999984E-2</v>
      </c>
      <c r="Q2934" s="15">
        <v>-0.24810999999999997</v>
      </c>
      <c r="R2934" s="15">
        <v>-2.0640000000000002E-2</v>
      </c>
      <c r="S2934" s="15">
        <v>2.4399999999999998E-2</v>
      </c>
      <c r="T2934" s="15">
        <f t="shared" si="225"/>
        <v>7.0300000000000744E-3</v>
      </c>
      <c r="U2934" s="15">
        <v>-2.4340000000000001E-2</v>
      </c>
      <c r="V2934" s="15">
        <v>-5.0000000000000016E-5</v>
      </c>
      <c r="W2934" s="15">
        <v>-6.7999999999997706E-4</v>
      </c>
      <c r="X2934" s="15">
        <v>1.4900000000000002E-3</v>
      </c>
      <c r="Y2934" s="15">
        <v>-1.0000000000000003E-4</v>
      </c>
      <c r="Z2934" s="15">
        <v>2.6722100000000002</v>
      </c>
      <c r="AA2934" s="15">
        <v>-2.6547000000000001</v>
      </c>
      <c r="AB2934" s="15">
        <v>-8.0000000000000074E-5</v>
      </c>
      <c r="AC2934" s="15">
        <v>0.1431</v>
      </c>
      <c r="AD2934" s="15">
        <v>-0.14255999999999996</v>
      </c>
      <c r="AE2934" s="15">
        <v>-8.9999999999999857E-5</v>
      </c>
      <c r="AF2934" s="15">
        <v>-0.16534000000000004</v>
      </c>
      <c r="AG2934" s="15">
        <f t="shared" si="226"/>
        <v>-0.17114000000000001</v>
      </c>
      <c r="AH2934" s="15">
        <v>-8.0000000000000156E-4</v>
      </c>
      <c r="AI2934" s="15">
        <v>-11.937500000000002</v>
      </c>
      <c r="AJ2934" s="15">
        <v>0.24925</v>
      </c>
      <c r="AK2934" s="15">
        <v>-4.5689999999999995E-2</v>
      </c>
      <c r="AL2934" s="15">
        <v>-5.4029999999999995E-2</v>
      </c>
      <c r="AM2934" s="15">
        <v>-5.0199999999999995E-2</v>
      </c>
      <c r="AN2934" s="15">
        <v>-42.341620000000006</v>
      </c>
      <c r="AO2934" s="15">
        <v>-0.25091999999999998</v>
      </c>
      <c r="AP2934" s="15">
        <v>-0.20821999999999999</v>
      </c>
      <c r="AQ2934" s="15">
        <v>-3.9895</v>
      </c>
      <c r="AR2934" s="15">
        <v>-0.25948999999999994</v>
      </c>
      <c r="AS2934" s="15">
        <v>-0.28739000000000003</v>
      </c>
      <c r="AT2934" s="15">
        <f t="shared" si="227"/>
        <v>-59.176110000000008</v>
      </c>
      <c r="AU2934" s="15">
        <v>-0.26911999511718748</v>
      </c>
      <c r="AV2934" s="15">
        <v>-0.24308000183105469</v>
      </c>
      <c r="AW2934" s="15">
        <v>-0.3988800048828125</v>
      </c>
      <c r="AX2934" s="15">
        <v>-8.1499977111816405E-3</v>
      </c>
      <c r="AY2934" s="15">
        <v>-0.19522999763488769</v>
      </c>
      <c r="AZ2934" s="15">
        <v>-0.27097001242637636</v>
      </c>
      <c r="BA2934" s="15">
        <v>2.4693199768066405</v>
      </c>
      <c r="BB2934" s="15">
        <v>1.9745400390625001</v>
      </c>
      <c r="BC2934" s="15">
        <v>-0.38169999504089358</v>
      </c>
      <c r="BD2934" s="15">
        <v>0</v>
      </c>
      <c r="BE2934" s="15">
        <v>0</v>
      </c>
      <c r="BF2934" s="15">
        <v>-2.6767304687500002</v>
      </c>
      <c r="BG2934" s="15">
        <f t="shared" si="228"/>
        <v>-4.5752525368314423E-7</v>
      </c>
      <c r="BH2934" t="str">
        <f t="shared" si="229"/>
        <v>NYSEGDIST</v>
      </c>
      <c r="BI2934" t="str">
        <f>VLOOKUP(BH2934,[2]Summary!$C$29:$C$56,1,0)</f>
        <v>NYSEGDist</v>
      </c>
      <c r="BJ2934" s="16">
        <v>44562</v>
      </c>
    </row>
    <row r="2935" spans="1:62" x14ac:dyDescent="0.25">
      <c r="A2935" s="13" t="s">
        <v>6037</v>
      </c>
      <c r="B2935" s="13" t="s">
        <v>2990</v>
      </c>
      <c r="C2935" s="13" t="s">
        <v>6038</v>
      </c>
      <c r="D2935" s="13" t="s">
        <v>596</v>
      </c>
      <c r="E2935" t="s">
        <v>35</v>
      </c>
      <c r="F2935" s="13" t="s">
        <v>22</v>
      </c>
      <c r="H2935" s="15">
        <v>0</v>
      </c>
      <c r="I2935" s="15">
        <v>0</v>
      </c>
      <c r="J2935" s="15">
        <v>0</v>
      </c>
      <c r="K2935" s="15">
        <v>0</v>
      </c>
      <c r="L2935" s="15">
        <v>15.997240000000001</v>
      </c>
      <c r="M2935" s="15">
        <v>1.2683900000000001</v>
      </c>
      <c r="N2935" s="15">
        <v>13.872609999999998</v>
      </c>
      <c r="O2935" s="15">
        <v>7.1067799999999997</v>
      </c>
      <c r="P2935" s="15">
        <v>71.841649999999987</v>
      </c>
      <c r="Q2935" s="15">
        <v>429.30171000000001</v>
      </c>
      <c r="R2935" s="15">
        <v>2.2529999999999689E-2</v>
      </c>
      <c r="S2935" s="15">
        <v>116.39232999999999</v>
      </c>
      <c r="T2935" s="15">
        <f t="shared" si="225"/>
        <v>655.80323999999996</v>
      </c>
      <c r="U2935" s="15">
        <v>53.962989999999998</v>
      </c>
      <c r="V2935" s="15">
        <v>4.0648800000000005</v>
      </c>
      <c r="W2935" s="15">
        <v>23.583230000000004</v>
      </c>
      <c r="X2935" s="15">
        <v>4.5195599999999994</v>
      </c>
      <c r="Y2935" s="15">
        <v>23.392060000000001</v>
      </c>
      <c r="Z2935" s="15">
        <v>4.6362699999999997</v>
      </c>
      <c r="AA2935" s="15">
        <v>4.7908099999999996</v>
      </c>
      <c r="AB2935" s="15">
        <v>5.2202999999999999</v>
      </c>
      <c r="AC2935" s="15">
        <v>7.0991899999999983</v>
      </c>
      <c r="AD2935" s="15">
        <v>-26.029110000000006</v>
      </c>
      <c r="AE2935" s="15">
        <v>314.90700000000004</v>
      </c>
      <c r="AF2935" s="15">
        <v>148.06630000000004</v>
      </c>
      <c r="AG2935" s="15">
        <f t="shared" si="226"/>
        <v>568.21348000000012</v>
      </c>
      <c r="AH2935" s="15">
        <v>7.8903800000000013</v>
      </c>
      <c r="AI2935" s="15">
        <v>589.96881000000008</v>
      </c>
      <c r="AJ2935" s="15">
        <v>364.68752999999998</v>
      </c>
      <c r="AK2935" s="15">
        <v>99.103550000000013</v>
      </c>
      <c r="AL2935" s="15">
        <v>72.210380000000001</v>
      </c>
      <c r="AM2935" s="15">
        <v>37.466260000000005</v>
      </c>
      <c r="AN2935" s="15">
        <v>6.7492099999999997</v>
      </c>
      <c r="AO2935" s="15">
        <v>9.0120000000000006E-2</v>
      </c>
      <c r="AP2935" s="15">
        <v>8.7200000000000003E-3</v>
      </c>
      <c r="AQ2935" s="15">
        <v>-184.19146000000003</v>
      </c>
      <c r="AR2935" s="15">
        <v>0</v>
      </c>
      <c r="AS2935" s="15">
        <v>8.0700000000000008E-3</v>
      </c>
      <c r="AT2935" s="15">
        <f t="shared" si="227"/>
        <v>993.99157000000002</v>
      </c>
      <c r="AU2935" s="15">
        <v>0</v>
      </c>
      <c r="AV2935" s="15">
        <v>0</v>
      </c>
      <c r="AW2935" s="15">
        <v>0</v>
      </c>
      <c r="AX2935" s="15">
        <v>0</v>
      </c>
      <c r="AY2935" s="15">
        <v>0</v>
      </c>
      <c r="AZ2935" s="15">
        <v>0</v>
      </c>
      <c r="BA2935" s="15">
        <v>-765.7801728515625</v>
      </c>
      <c r="BB2935" s="15">
        <v>0</v>
      </c>
      <c r="BC2935" s="15">
        <v>0</v>
      </c>
      <c r="BD2935" s="15">
        <v>0</v>
      </c>
      <c r="BE2935" s="15">
        <v>0</v>
      </c>
      <c r="BF2935" s="15">
        <v>0</v>
      </c>
      <c r="BG2935" s="15">
        <f t="shared" si="228"/>
        <v>-765.7801728515625</v>
      </c>
      <c r="BH2935" t="str">
        <f t="shared" si="229"/>
        <v>RGETRANS</v>
      </c>
      <c r="BI2935" t="str">
        <f>VLOOKUP(BH2935,[2]Summary!$C$29:$C$56,1,0)</f>
        <v>RGETrans</v>
      </c>
      <c r="BJ2935" s="16">
        <v>44409</v>
      </c>
    </row>
    <row r="2936" spans="1:62" x14ac:dyDescent="0.25">
      <c r="A2936" s="13" t="s">
        <v>6039</v>
      </c>
      <c r="B2936" s="13" t="s">
        <v>870</v>
      </c>
      <c r="C2936" s="13" t="s">
        <v>871</v>
      </c>
      <c r="D2936" s="13" t="s">
        <v>596</v>
      </c>
      <c r="E2936" s="13" t="s">
        <v>475</v>
      </c>
      <c r="F2936" s="13" t="s">
        <v>302</v>
      </c>
      <c r="H2936" s="15">
        <v>0</v>
      </c>
      <c r="I2936" s="15">
        <v>0</v>
      </c>
      <c r="J2936" s="15">
        <v>0</v>
      </c>
      <c r="K2936" s="15">
        <v>0</v>
      </c>
      <c r="L2936" s="15">
        <v>0</v>
      </c>
      <c r="M2936" s="15">
        <v>-1.48967</v>
      </c>
      <c r="N2936" s="15">
        <v>0</v>
      </c>
      <c r="O2936" s="15">
        <v>0</v>
      </c>
      <c r="P2936" s="15">
        <v>0</v>
      </c>
      <c r="Q2936" s="15">
        <v>0</v>
      </c>
      <c r="R2936" s="15">
        <v>0</v>
      </c>
      <c r="S2936" s="15">
        <v>0</v>
      </c>
      <c r="T2936" s="15">
        <f t="shared" si="225"/>
        <v>-1.48967</v>
      </c>
      <c r="U2936" s="15">
        <v>0</v>
      </c>
      <c r="V2936" s="15">
        <v>0</v>
      </c>
      <c r="W2936" s="15">
        <v>0</v>
      </c>
      <c r="X2936" s="15">
        <v>0</v>
      </c>
      <c r="Y2936" s="15">
        <v>0</v>
      </c>
      <c r="Z2936" s="15">
        <v>0</v>
      </c>
      <c r="AA2936" s="15">
        <v>0</v>
      </c>
      <c r="AB2936" s="15">
        <v>0</v>
      </c>
      <c r="AC2936" s="15">
        <v>0</v>
      </c>
      <c r="AD2936" s="15">
        <v>0</v>
      </c>
      <c r="AE2936" s="15">
        <v>0</v>
      </c>
      <c r="AF2936" s="15">
        <v>0</v>
      </c>
      <c r="AG2936" s="15">
        <f t="shared" si="226"/>
        <v>0</v>
      </c>
      <c r="AH2936" s="15">
        <v>0</v>
      </c>
      <c r="AI2936" s="15">
        <v>0</v>
      </c>
      <c r="AJ2936" s="15">
        <v>0</v>
      </c>
      <c r="AK2936" s="15">
        <v>0</v>
      </c>
      <c r="AL2936" s="15">
        <v>0</v>
      </c>
      <c r="AM2936" s="15">
        <v>0</v>
      </c>
      <c r="AN2936" s="15">
        <v>0</v>
      </c>
      <c r="AO2936" s="15">
        <v>0</v>
      </c>
      <c r="AP2936" s="15">
        <v>0</v>
      </c>
      <c r="AQ2936" s="15">
        <v>0</v>
      </c>
      <c r="AR2936" s="15">
        <v>0</v>
      </c>
      <c r="AS2936" s="15">
        <v>0</v>
      </c>
      <c r="AT2936" s="15">
        <f t="shared" si="227"/>
        <v>0</v>
      </c>
      <c r="AU2936" s="15">
        <v>0</v>
      </c>
      <c r="AV2936" s="15">
        <v>0</v>
      </c>
      <c r="AW2936" s="15">
        <v>0</v>
      </c>
      <c r="AX2936" s="15">
        <v>0</v>
      </c>
      <c r="AY2936" s="15">
        <v>0</v>
      </c>
      <c r="AZ2936" s="15">
        <v>0</v>
      </c>
      <c r="BA2936" s="15">
        <v>0</v>
      </c>
      <c r="BB2936" s="15">
        <v>0</v>
      </c>
      <c r="BC2936" s="15">
        <v>0</v>
      </c>
      <c r="BD2936" s="15">
        <v>0</v>
      </c>
      <c r="BE2936" s="15">
        <v>0</v>
      </c>
      <c r="BF2936" s="15">
        <v>0</v>
      </c>
      <c r="BG2936" s="15">
        <f t="shared" si="228"/>
        <v>0</v>
      </c>
      <c r="BH2936" t="str">
        <f t="shared" si="229"/>
        <v>RGEGas</v>
      </c>
      <c r="BI2936" t="str">
        <f>VLOOKUP(BH2936,[2]Summary!$C$29:$C$56,1,0)</f>
        <v>RGEGas</v>
      </c>
      <c r="BJ2936" s="16">
        <v>43466</v>
      </c>
    </row>
    <row r="2937" spans="1:62" x14ac:dyDescent="0.25">
      <c r="A2937" s="13" t="s">
        <v>6040</v>
      </c>
      <c r="B2937" s="13" t="s">
        <v>949</v>
      </c>
      <c r="C2937" s="13" t="s">
        <v>950</v>
      </c>
      <c r="D2937" s="13" t="s">
        <v>596</v>
      </c>
      <c r="E2937" t="s">
        <v>19</v>
      </c>
      <c r="F2937" s="13" t="s">
        <v>62</v>
      </c>
      <c r="H2937" s="15">
        <v>0</v>
      </c>
      <c r="I2937" s="15">
        <v>0</v>
      </c>
      <c r="J2937" s="15">
        <v>0</v>
      </c>
      <c r="K2937" s="15">
        <v>0</v>
      </c>
      <c r="L2937" s="15">
        <v>0</v>
      </c>
      <c r="M2937" s="15">
        <v>8.8722499999999993</v>
      </c>
      <c r="N2937" s="15">
        <v>1.4267400000000001</v>
      </c>
      <c r="O2937" s="15">
        <v>3.6237499999999998</v>
      </c>
      <c r="P2937" s="15">
        <v>1.1696999999999997</v>
      </c>
      <c r="Q2937" s="15">
        <v>2.8588100000000001</v>
      </c>
      <c r="R2937" s="15">
        <v>0.9736800000000001</v>
      </c>
      <c r="S2937" s="15">
        <v>2.0624600000000002</v>
      </c>
      <c r="T2937" s="15">
        <f t="shared" si="225"/>
        <v>20.987390000000005</v>
      </c>
      <c r="U2937" s="15">
        <v>1.44492</v>
      </c>
      <c r="V2937" s="15">
        <v>2.7411499999999998</v>
      </c>
      <c r="W2937" s="15">
        <v>3.9672500000000004</v>
      </c>
      <c r="X2937" s="15">
        <v>3.1267600000000004</v>
      </c>
      <c r="Y2937" s="15">
        <v>2.76613</v>
      </c>
      <c r="Z2937" s="15">
        <v>1.6548600000000002</v>
      </c>
      <c r="AA2937" s="15">
        <v>2.0398300000000003</v>
      </c>
      <c r="AB2937" s="15">
        <v>3.7306900000000001</v>
      </c>
      <c r="AC2937" s="15">
        <v>2.5816099999999995</v>
      </c>
      <c r="AD2937" s="15">
        <v>2.8635799999999998</v>
      </c>
      <c r="AE2937" s="15">
        <v>2.8706900000000002</v>
      </c>
      <c r="AF2937" s="15">
        <v>2.7119499999999999</v>
      </c>
      <c r="AG2937" s="15">
        <f t="shared" si="226"/>
        <v>32.499420000000001</v>
      </c>
      <c r="AH2937" s="15">
        <v>4.4718800000000005</v>
      </c>
      <c r="AI2937" s="15">
        <v>2.8675199999999998</v>
      </c>
      <c r="AJ2937" s="15">
        <v>3.0175000000000001</v>
      </c>
      <c r="AK2937" s="15">
        <v>3.4478200000000001</v>
      </c>
      <c r="AL2937" s="15">
        <v>4.0294400000000001</v>
      </c>
      <c r="AM2937" s="15">
        <v>2.9261300000000001</v>
      </c>
      <c r="AN2937" s="15">
        <v>2.4696600000000002</v>
      </c>
      <c r="AO2937" s="15">
        <v>3.93072</v>
      </c>
      <c r="AP2937" s="15">
        <v>3.6148200000000004</v>
      </c>
      <c r="AQ2937" s="15">
        <v>3.0270300000000003</v>
      </c>
      <c r="AR2937" s="15">
        <v>3.16337</v>
      </c>
      <c r="AS2937" s="15">
        <v>2.6484000000000001</v>
      </c>
      <c r="AT2937" s="15">
        <f t="shared" si="227"/>
        <v>39.614290000000011</v>
      </c>
      <c r="AU2937" s="15">
        <v>3.5381199951171873</v>
      </c>
      <c r="AV2937" s="15">
        <v>3.0723099365234376</v>
      </c>
      <c r="AW2937" s="15">
        <v>4.791209899902344</v>
      </c>
      <c r="AX2937" s="15">
        <v>3.0701999511718752</v>
      </c>
      <c r="AY2937" s="15">
        <v>3.4054398803710937</v>
      </c>
      <c r="AZ2937" s="15">
        <v>3.7065499877929686</v>
      </c>
      <c r="BA2937" s="15">
        <v>1.2856799926757811</v>
      </c>
      <c r="BB2937" s="15">
        <v>0.72940997314453127</v>
      </c>
      <c r="BC2937" s="15">
        <v>0.53642999267578129</v>
      </c>
      <c r="BD2937" s="15">
        <v>0</v>
      </c>
      <c r="BE2937" s="15">
        <v>0</v>
      </c>
      <c r="BF2937" s="15">
        <v>0</v>
      </c>
      <c r="BG2937" s="15">
        <f t="shared" si="228"/>
        <v>24.135349609375002</v>
      </c>
      <c r="BH2937" t="str">
        <f t="shared" si="229"/>
        <v>RGEDIST</v>
      </c>
      <c r="BI2937" t="str">
        <f>VLOOKUP(BH2937,[2]Summary!$C$29:$C$56,1,0)</f>
        <v>RGEDist</v>
      </c>
      <c r="BJ2937" s="16">
        <v>44470</v>
      </c>
    </row>
    <row r="2938" spans="1:62" x14ac:dyDescent="0.25">
      <c r="A2938" s="13" t="s">
        <v>6041</v>
      </c>
      <c r="B2938" s="13" t="s">
        <v>6042</v>
      </c>
      <c r="C2938" s="13" t="s">
        <v>6043</v>
      </c>
      <c r="D2938" s="13" t="s">
        <v>596</v>
      </c>
      <c r="E2938" t="s">
        <v>597</v>
      </c>
      <c r="F2938" s="13" t="s">
        <v>588</v>
      </c>
      <c r="H2938" s="15">
        <v>0</v>
      </c>
      <c r="I2938" s="15">
        <v>0</v>
      </c>
      <c r="J2938" s="15">
        <v>0</v>
      </c>
      <c r="K2938" s="15">
        <v>0</v>
      </c>
      <c r="L2938" s="15">
        <v>0</v>
      </c>
      <c r="M2938" s="15">
        <v>0</v>
      </c>
      <c r="N2938" s="15">
        <v>2.8667999999999996</v>
      </c>
      <c r="O2938" s="15">
        <v>4.1926500000000004</v>
      </c>
      <c r="P2938" s="15">
        <v>7.5009499999999996</v>
      </c>
      <c r="Q2938" s="15">
        <v>4.2365900000000014</v>
      </c>
      <c r="R2938" s="15">
        <v>-0.4496</v>
      </c>
      <c r="S2938" s="15">
        <v>-18.347720000000002</v>
      </c>
      <c r="T2938" s="15">
        <f t="shared" si="225"/>
        <v>-3.3000000000171781E-4</v>
      </c>
      <c r="U2938" s="15">
        <v>0</v>
      </c>
      <c r="V2938" s="15">
        <v>0</v>
      </c>
      <c r="W2938" s="15">
        <v>0</v>
      </c>
      <c r="X2938" s="15">
        <v>0</v>
      </c>
      <c r="Y2938" s="15">
        <v>0</v>
      </c>
      <c r="Z2938" s="15">
        <v>0</v>
      </c>
      <c r="AA2938" s="15">
        <v>0</v>
      </c>
      <c r="AB2938" s="15">
        <v>0</v>
      </c>
      <c r="AC2938" s="15">
        <v>0</v>
      </c>
      <c r="AD2938" s="15">
        <v>0</v>
      </c>
      <c r="AE2938" s="15">
        <v>0</v>
      </c>
      <c r="AF2938" s="15">
        <v>0</v>
      </c>
      <c r="AG2938" s="15">
        <f t="shared" si="226"/>
        <v>0</v>
      </c>
      <c r="AH2938" s="15">
        <v>0</v>
      </c>
      <c r="AI2938" s="15">
        <v>0</v>
      </c>
      <c r="AJ2938" s="15">
        <v>0</v>
      </c>
      <c r="AK2938" s="15">
        <v>0</v>
      </c>
      <c r="AL2938" s="15">
        <v>0</v>
      </c>
      <c r="AM2938" s="15">
        <v>0</v>
      </c>
      <c r="AN2938" s="15">
        <v>0</v>
      </c>
      <c r="AO2938" s="15">
        <v>0</v>
      </c>
      <c r="AP2938" s="15">
        <v>0</v>
      </c>
      <c r="AQ2938" s="15">
        <v>0</v>
      </c>
      <c r="AR2938" s="15">
        <v>0</v>
      </c>
      <c r="AS2938" s="15">
        <v>0</v>
      </c>
      <c r="AT2938" s="15">
        <f t="shared" si="227"/>
        <v>0</v>
      </c>
      <c r="AU2938" s="15">
        <v>0</v>
      </c>
      <c r="AV2938" s="15">
        <v>0</v>
      </c>
      <c r="AW2938" s="15">
        <v>0</v>
      </c>
      <c r="AX2938" s="15">
        <v>0</v>
      </c>
      <c r="AY2938" s="15">
        <v>0</v>
      </c>
      <c r="AZ2938" s="15">
        <v>0</v>
      </c>
      <c r="BA2938" s="15">
        <v>0</v>
      </c>
      <c r="BB2938" s="15">
        <v>0</v>
      </c>
      <c r="BC2938" s="15">
        <v>0</v>
      </c>
      <c r="BD2938" s="15">
        <v>0</v>
      </c>
      <c r="BE2938" s="15">
        <v>0</v>
      </c>
      <c r="BF2938" s="15">
        <v>0</v>
      </c>
      <c r="BG2938" s="15">
        <f t="shared" si="228"/>
        <v>0</v>
      </c>
      <c r="BH2938" t="str">
        <f t="shared" si="229"/>
        <v>RGEGen</v>
      </c>
      <c r="BI2938" t="str">
        <f>VLOOKUP(BH2938,[2]Summary!$C$29:$C$56,1,0)</f>
        <v>RGEGen</v>
      </c>
      <c r="BJ2938" s="16">
        <v>43466</v>
      </c>
    </row>
    <row r="2939" spans="1:62" x14ac:dyDescent="0.25">
      <c r="A2939" s="13" t="s">
        <v>6044</v>
      </c>
      <c r="B2939" s="13" t="s">
        <v>5980</v>
      </c>
      <c r="C2939" s="13" t="s">
        <v>5981</v>
      </c>
      <c r="D2939" s="13" t="s">
        <v>596</v>
      </c>
      <c r="E2939" t="s">
        <v>35</v>
      </c>
      <c r="F2939" s="13" t="s">
        <v>20</v>
      </c>
      <c r="H2939" s="15">
        <v>0</v>
      </c>
      <c r="I2939" s="15">
        <v>0</v>
      </c>
      <c r="J2939" s="15">
        <v>0</v>
      </c>
      <c r="K2939" s="15">
        <v>0</v>
      </c>
      <c r="L2939" s="15">
        <v>0</v>
      </c>
      <c r="M2939" s="15">
        <v>0</v>
      </c>
      <c r="N2939" s="15">
        <v>7.6290900000000015</v>
      </c>
      <c r="O2939" s="15">
        <v>17.44462</v>
      </c>
      <c r="P2939" s="15">
        <v>25.121579999999998</v>
      </c>
      <c r="Q2939" s="15">
        <v>57.331960000000009</v>
      </c>
      <c r="R2939" s="15">
        <v>20.074309999999997</v>
      </c>
      <c r="S2939" s="15">
        <v>20.294709999999998</v>
      </c>
      <c r="T2939" s="15">
        <f t="shared" si="225"/>
        <v>147.89627000000002</v>
      </c>
      <c r="U2939" s="15">
        <v>9.0601099999999999</v>
      </c>
      <c r="V2939" s="15">
        <v>9.0321899999999999</v>
      </c>
      <c r="W2939" s="15">
        <v>19.523809999999997</v>
      </c>
      <c r="X2939" s="15">
        <v>16.600829999999998</v>
      </c>
      <c r="Y2939" s="15">
        <v>15.560169999999999</v>
      </c>
      <c r="Z2939" s="15">
        <v>0.76699999999999957</v>
      </c>
      <c r="AA2939" s="15">
        <v>16.073180000000001</v>
      </c>
      <c r="AB2939" s="15">
        <v>21.279640000000001</v>
      </c>
      <c r="AC2939" s="15">
        <v>7.1381000000000006</v>
      </c>
      <c r="AD2939" s="15">
        <v>27.650029999999997</v>
      </c>
      <c r="AE2939" s="15">
        <v>13.53481</v>
      </c>
      <c r="AF2939" s="15">
        <v>0.99353999999999998</v>
      </c>
      <c r="AG2939" s="15">
        <f t="shared" si="226"/>
        <v>157.21340999999998</v>
      </c>
      <c r="AH2939" s="15">
        <v>1.9892400000000001</v>
      </c>
      <c r="AI2939" s="15">
        <v>1.9650099999999999</v>
      </c>
      <c r="AJ2939" s="15">
        <v>2.5338799999999995</v>
      </c>
      <c r="AK2939" s="15">
        <v>1.9008700000000001</v>
      </c>
      <c r="AL2939" s="15">
        <v>2.5557999999999996</v>
      </c>
      <c r="AM2939" s="15">
        <v>3.13862</v>
      </c>
      <c r="AN2939" s="15">
        <v>3.4606999999999997</v>
      </c>
      <c r="AO2939" s="15">
        <v>2.8582200000000002</v>
      </c>
      <c r="AP2939" s="15">
        <v>3.7110499999999997</v>
      </c>
      <c r="AQ2939" s="15">
        <v>2.0806199999999997</v>
      </c>
      <c r="AR2939" s="15">
        <v>2.0119400000000001</v>
      </c>
      <c r="AS2939" s="15">
        <v>2.8850599999999993</v>
      </c>
      <c r="AT2939" s="15">
        <f t="shared" si="227"/>
        <v>31.091009999999997</v>
      </c>
      <c r="AU2939" s="15">
        <v>2.0664200397729875</v>
      </c>
      <c r="AV2939" s="15">
        <v>1.8643200544118881</v>
      </c>
      <c r="AW2939" s="15">
        <v>2.3896900496482849</v>
      </c>
      <c r="AX2939" s="15">
        <v>2.3224100408554076</v>
      </c>
      <c r="AY2939" s="15">
        <v>2.173930000782013</v>
      </c>
      <c r="AZ2939" s="15">
        <v>2.1094798932671548</v>
      </c>
      <c r="BA2939" s="15">
        <v>2.1790300984382629</v>
      </c>
      <c r="BB2939" s="15">
        <v>2.1782400496006011</v>
      </c>
      <c r="BC2939" s="15">
        <v>1.7749099545478821</v>
      </c>
      <c r="BD2939" s="15">
        <v>124.94076147460937</v>
      </c>
      <c r="BE2939" s="15">
        <v>541.9616171875</v>
      </c>
      <c r="BF2939" s="15">
        <v>534.99324999999999</v>
      </c>
      <c r="BG2939" s="15">
        <f t="shared" si="228"/>
        <v>1220.9540588434338</v>
      </c>
      <c r="BH2939" t="str">
        <f t="shared" si="229"/>
        <v>RGETRANS</v>
      </c>
      <c r="BI2939" t="str">
        <f>VLOOKUP(BH2939,[2]Summary!$C$29:$C$56,1,0)</f>
        <v>RGETrans</v>
      </c>
      <c r="BJ2939" s="16">
        <v>44562</v>
      </c>
    </row>
    <row r="2940" spans="1:62" x14ac:dyDescent="0.25">
      <c r="A2940" s="13" t="s">
        <v>6045</v>
      </c>
      <c r="B2940" s="13" t="s">
        <v>6046</v>
      </c>
      <c r="C2940" s="13" t="s">
        <v>6047</v>
      </c>
      <c r="D2940" s="13" t="s">
        <v>599</v>
      </c>
      <c r="E2940" s="13" t="s">
        <v>301</v>
      </c>
      <c r="F2940" s="13" t="s">
        <v>590</v>
      </c>
      <c r="H2940" s="15">
        <v>0</v>
      </c>
      <c r="I2940" s="15">
        <v>0</v>
      </c>
      <c r="J2940" s="15">
        <v>0</v>
      </c>
      <c r="K2940" s="15">
        <v>0</v>
      </c>
      <c r="L2940" s="15">
        <v>0</v>
      </c>
      <c r="M2940" s="15">
        <v>0</v>
      </c>
      <c r="N2940" s="15">
        <v>741.82310000000007</v>
      </c>
      <c r="O2940" s="15">
        <v>623.97778000000017</v>
      </c>
      <c r="P2940" s="15">
        <v>1522.2859500000002</v>
      </c>
      <c r="Q2940" s="15">
        <v>-0.33561000000004426</v>
      </c>
      <c r="R2940" s="15">
        <v>-2124.95129</v>
      </c>
      <c r="S2940" s="15">
        <v>-432.07224000000002</v>
      </c>
      <c r="T2940" s="15">
        <f t="shared" si="225"/>
        <v>330.72769000000011</v>
      </c>
      <c r="U2940" s="15">
        <v>352.07873999999998</v>
      </c>
      <c r="V2940" s="15">
        <v>373.65102999999999</v>
      </c>
      <c r="W2940" s="15">
        <v>463.72390000000007</v>
      </c>
      <c r="X2940" s="15">
        <v>256.05462</v>
      </c>
      <c r="Y2940" s="15">
        <v>93.490550000000056</v>
      </c>
      <c r="Z2940" s="15">
        <v>-82.155270000000016</v>
      </c>
      <c r="AA2940" s="15">
        <v>-44.095290000000027</v>
      </c>
      <c r="AB2940" s="15">
        <v>341.18584999999996</v>
      </c>
      <c r="AC2940" s="15">
        <v>-1284.9345199999998</v>
      </c>
      <c r="AD2940" s="15">
        <v>-699.15103999999985</v>
      </c>
      <c r="AE2940" s="15">
        <v>-505.47908999999999</v>
      </c>
      <c r="AF2940" s="15">
        <v>1216.00899</v>
      </c>
      <c r="AG2940" s="15">
        <f t="shared" si="226"/>
        <v>480.37847000000011</v>
      </c>
      <c r="AH2940" s="15">
        <v>110.76973999999997</v>
      </c>
      <c r="AI2940" s="15">
        <v>269.14388000000008</v>
      </c>
      <c r="AJ2940" s="15">
        <v>309.4190000000001</v>
      </c>
      <c r="AK2940" s="15">
        <v>211.15873000000008</v>
      </c>
      <c r="AL2940" s="15">
        <v>-32.048109999999994</v>
      </c>
      <c r="AM2940" s="15">
        <v>310.01116999999994</v>
      </c>
      <c r="AN2940" s="15">
        <v>-417.76412999999997</v>
      </c>
      <c r="AO2940" s="15">
        <v>51.497560000000028</v>
      </c>
      <c r="AP2940" s="15">
        <v>501.73965999999996</v>
      </c>
      <c r="AQ2940" s="15">
        <v>87.132600000000011</v>
      </c>
      <c r="AR2940" s="15">
        <v>36.12429000000003</v>
      </c>
      <c r="AS2940" s="15">
        <v>-1630.23873</v>
      </c>
      <c r="AT2940" s="15">
        <f t="shared" si="227"/>
        <v>-193.05433999999991</v>
      </c>
      <c r="AU2940" s="15">
        <v>0</v>
      </c>
      <c r="AV2940" s="15">
        <v>0</v>
      </c>
      <c r="AW2940" s="15">
        <v>0</v>
      </c>
      <c r="AX2940" s="15">
        <v>0</v>
      </c>
      <c r="AY2940" s="15">
        <v>0</v>
      </c>
      <c r="AZ2940" s="15">
        <v>0</v>
      </c>
      <c r="BA2940" s="15">
        <v>0</v>
      </c>
      <c r="BB2940" s="15">
        <v>0</v>
      </c>
      <c r="BC2940" s="15">
        <v>0</v>
      </c>
      <c r="BD2940" s="15">
        <v>0</v>
      </c>
      <c r="BE2940" s="15">
        <v>0</v>
      </c>
      <c r="BF2940" s="15">
        <v>0</v>
      </c>
      <c r="BG2940" s="15">
        <f t="shared" si="228"/>
        <v>0</v>
      </c>
      <c r="BH2940" t="str">
        <f t="shared" si="229"/>
        <v>NYSEGCommon</v>
      </c>
      <c r="BI2940" t="str">
        <f>VLOOKUP(BH2940,[2]Summary!$C$29:$C$56,1,0)</f>
        <v>NYSEGCommon</v>
      </c>
      <c r="BJ2940" s="16">
        <v>44197</v>
      </c>
    </row>
    <row r="2941" spans="1:62" x14ac:dyDescent="0.25">
      <c r="A2941" s="13" t="s">
        <v>6048</v>
      </c>
      <c r="B2941" s="13" t="s">
        <v>6046</v>
      </c>
      <c r="C2941" s="13" t="s">
        <v>6047</v>
      </c>
      <c r="D2941" s="13" t="s">
        <v>596</v>
      </c>
      <c r="E2941" s="13" t="s">
        <v>301</v>
      </c>
      <c r="F2941" s="13" t="s">
        <v>590</v>
      </c>
      <c r="H2941" s="15">
        <v>0</v>
      </c>
      <c r="I2941" s="15">
        <v>0</v>
      </c>
      <c r="J2941" s="15">
        <v>0</v>
      </c>
      <c r="K2941" s="15">
        <v>0</v>
      </c>
      <c r="L2941" s="15">
        <v>0</v>
      </c>
      <c r="M2941" s="15">
        <v>0</v>
      </c>
      <c r="N2941" s="15">
        <v>309.48021999999997</v>
      </c>
      <c r="O2941" s="15">
        <v>-131.82947999999999</v>
      </c>
      <c r="P2941" s="15">
        <v>83.785449999999955</v>
      </c>
      <c r="Q2941" s="15">
        <v>-233.44624000000005</v>
      </c>
      <c r="R2941" s="15">
        <v>-102.73869999999998</v>
      </c>
      <c r="S2941" s="15">
        <v>174.56021000000001</v>
      </c>
      <c r="T2941" s="15">
        <f t="shared" si="225"/>
        <v>99.81145999999994</v>
      </c>
      <c r="U2941" s="15">
        <v>-21.859900000000007</v>
      </c>
      <c r="V2941" s="15">
        <v>-7.7124599999999992</v>
      </c>
      <c r="W2941" s="15">
        <v>141.54537000000002</v>
      </c>
      <c r="X2941" s="15">
        <v>186.53036000000009</v>
      </c>
      <c r="Y2941" s="15">
        <v>89.499070000000017</v>
      </c>
      <c r="Z2941" s="15">
        <v>16.25517</v>
      </c>
      <c r="AA2941" s="15">
        <v>-17.394109999999973</v>
      </c>
      <c r="AB2941" s="15">
        <v>725.55260999999996</v>
      </c>
      <c r="AC2941" s="15">
        <v>-1106.5988499999999</v>
      </c>
      <c r="AD2941" s="15">
        <v>-145.36231000000001</v>
      </c>
      <c r="AE2941" s="15">
        <v>-89.954440000000034</v>
      </c>
      <c r="AF2941" s="15">
        <v>318.20656000000002</v>
      </c>
      <c r="AG2941" s="15">
        <f t="shared" si="226"/>
        <v>88.707070000000243</v>
      </c>
      <c r="AH2941" s="15">
        <v>-312.42389000000003</v>
      </c>
      <c r="AI2941" s="15">
        <v>161.19710999999998</v>
      </c>
      <c r="AJ2941" s="15">
        <v>58.229860000000066</v>
      </c>
      <c r="AK2941" s="15">
        <v>6.7099199999999639</v>
      </c>
      <c r="AL2941" s="15">
        <v>-293.59770999999995</v>
      </c>
      <c r="AM2941" s="15">
        <v>72.56938000000001</v>
      </c>
      <c r="AN2941" s="15">
        <v>62.377660000000041</v>
      </c>
      <c r="AO2941" s="15">
        <v>78.609069999999988</v>
      </c>
      <c r="AP2941" s="15">
        <v>266.41282000000007</v>
      </c>
      <c r="AQ2941" s="15">
        <v>-48.604059999999954</v>
      </c>
      <c r="AR2941" s="15">
        <v>-27.029549999999965</v>
      </c>
      <c r="AS2941" s="15">
        <v>87.898469999999932</v>
      </c>
      <c r="AT2941" s="15">
        <f t="shared" si="227"/>
        <v>112.34908000000014</v>
      </c>
      <c r="AU2941" s="15">
        <v>0</v>
      </c>
      <c r="AV2941" s="15">
        <v>0</v>
      </c>
      <c r="AW2941" s="15">
        <v>0</v>
      </c>
      <c r="AX2941" s="15">
        <v>0</v>
      </c>
      <c r="AY2941" s="15">
        <v>0</v>
      </c>
      <c r="AZ2941" s="15">
        <v>0</v>
      </c>
      <c r="BA2941" s="15">
        <v>0</v>
      </c>
      <c r="BB2941" s="15">
        <v>0</v>
      </c>
      <c r="BC2941" s="15">
        <v>0</v>
      </c>
      <c r="BD2941" s="15">
        <v>0</v>
      </c>
      <c r="BE2941" s="15">
        <v>0</v>
      </c>
      <c r="BF2941" s="15">
        <v>0</v>
      </c>
      <c r="BG2941" s="15">
        <f t="shared" si="228"/>
        <v>0</v>
      </c>
      <c r="BH2941" t="str">
        <f t="shared" si="229"/>
        <v>RGECommon</v>
      </c>
      <c r="BI2941" t="str">
        <f>VLOOKUP(BH2941,[2]Summary!$C$29:$C$56,1,0)</f>
        <v>RGECommon</v>
      </c>
      <c r="BJ2941" s="16">
        <v>44197</v>
      </c>
    </row>
    <row r="2942" spans="1:62" x14ac:dyDescent="0.25">
      <c r="A2942" s="13" t="s">
        <v>6049</v>
      </c>
      <c r="B2942" s="13" t="s">
        <v>2968</v>
      </c>
      <c r="C2942" s="13" t="s">
        <v>6050</v>
      </c>
      <c r="D2942" s="13" t="s">
        <v>599</v>
      </c>
      <c r="E2942" t="s">
        <v>19</v>
      </c>
      <c r="F2942" s="13" t="s">
        <v>20</v>
      </c>
      <c r="H2942" s="15">
        <v>0</v>
      </c>
      <c r="I2942" s="15">
        <v>0</v>
      </c>
      <c r="J2942" s="15">
        <v>0</v>
      </c>
      <c r="K2942" s="15">
        <v>0</v>
      </c>
      <c r="L2942" s="15">
        <v>0</v>
      </c>
      <c r="M2942" s="15">
        <v>0</v>
      </c>
      <c r="N2942" s="15">
        <v>7.1378199999999987</v>
      </c>
      <c r="O2942" s="15">
        <v>3.2689999999999983E-2</v>
      </c>
      <c r="P2942" s="15">
        <v>1.6750000000000001E-2</v>
      </c>
      <c r="Q2942" s="15">
        <v>0</v>
      </c>
      <c r="R2942" s="15">
        <v>1.3976600000000003</v>
      </c>
      <c r="S2942" s="15">
        <v>-6.3460000000000003E-2</v>
      </c>
      <c r="T2942" s="15">
        <f t="shared" si="225"/>
        <v>8.5214599999999994</v>
      </c>
      <c r="U2942" s="15">
        <v>0</v>
      </c>
      <c r="V2942" s="15">
        <v>0</v>
      </c>
      <c r="W2942" s="15">
        <v>0</v>
      </c>
      <c r="X2942" s="15">
        <v>0</v>
      </c>
      <c r="Y2942" s="15">
        <v>0</v>
      </c>
      <c r="Z2942" s="15">
        <v>0</v>
      </c>
      <c r="AA2942" s="15">
        <v>0</v>
      </c>
      <c r="AB2942" s="15">
        <v>0</v>
      </c>
      <c r="AC2942" s="15">
        <v>0</v>
      </c>
      <c r="AD2942" s="15">
        <v>0</v>
      </c>
      <c r="AE2942" s="15">
        <v>0</v>
      </c>
      <c r="AF2942" s="15">
        <v>0</v>
      </c>
      <c r="AG2942" s="15">
        <f t="shared" si="226"/>
        <v>0</v>
      </c>
      <c r="AH2942" s="15">
        <v>0</v>
      </c>
      <c r="AI2942" s="15">
        <v>0</v>
      </c>
      <c r="AJ2942" s="15">
        <v>0</v>
      </c>
      <c r="AK2942" s="15">
        <v>0</v>
      </c>
      <c r="AL2942" s="15">
        <v>0</v>
      </c>
      <c r="AM2942" s="15">
        <v>0</v>
      </c>
      <c r="AN2942" s="15">
        <v>0</v>
      </c>
      <c r="AO2942" s="15">
        <v>0</v>
      </c>
      <c r="AP2942" s="15">
        <v>0</v>
      </c>
      <c r="AQ2942" s="15">
        <v>0</v>
      </c>
      <c r="AR2942" s="15">
        <v>0</v>
      </c>
      <c r="AS2942" s="15">
        <v>0</v>
      </c>
      <c r="AT2942" s="15">
        <f t="shared" si="227"/>
        <v>0</v>
      </c>
      <c r="AU2942" s="15">
        <v>0</v>
      </c>
      <c r="AV2942" s="15">
        <v>0</v>
      </c>
      <c r="AW2942" s="15">
        <v>0</v>
      </c>
      <c r="AX2942" s="15">
        <v>0</v>
      </c>
      <c r="AY2942" s="15">
        <v>0</v>
      </c>
      <c r="AZ2942" s="15">
        <v>0</v>
      </c>
      <c r="BA2942" s="15">
        <v>0</v>
      </c>
      <c r="BB2942" s="15">
        <v>0</v>
      </c>
      <c r="BC2942" s="15">
        <v>0</v>
      </c>
      <c r="BD2942" s="15">
        <v>0</v>
      </c>
      <c r="BE2942" s="15">
        <v>0</v>
      </c>
      <c r="BF2942" s="15">
        <v>0</v>
      </c>
      <c r="BG2942" s="15">
        <f t="shared" si="228"/>
        <v>0</v>
      </c>
      <c r="BH2942" t="str">
        <f t="shared" si="229"/>
        <v>NYSEGDIST</v>
      </c>
      <c r="BI2942" t="str">
        <f>VLOOKUP(BH2942,[2]Summary!$C$29:$C$56,1,0)</f>
        <v>NYSEGDist</v>
      </c>
      <c r="BJ2942" s="16">
        <v>43466</v>
      </c>
    </row>
    <row r="2943" spans="1:62" x14ac:dyDescent="0.25">
      <c r="A2943" s="13" t="s">
        <v>6051</v>
      </c>
      <c r="B2943" s="13" t="s">
        <v>6052</v>
      </c>
      <c r="C2943" s="13" t="s">
        <v>6053</v>
      </c>
      <c r="D2943" s="13" t="s">
        <v>599</v>
      </c>
      <c r="E2943" s="13" t="s">
        <v>475</v>
      </c>
      <c r="F2943" s="13" t="s">
        <v>426</v>
      </c>
      <c r="H2943" s="15">
        <v>0</v>
      </c>
      <c r="I2943" s="15">
        <v>0</v>
      </c>
      <c r="J2943" s="15">
        <v>0</v>
      </c>
      <c r="K2943" s="15">
        <v>0</v>
      </c>
      <c r="L2943" s="15">
        <v>0</v>
      </c>
      <c r="M2943" s="15">
        <v>0</v>
      </c>
      <c r="N2943" s="15">
        <v>23.397449999999999</v>
      </c>
      <c r="O2943" s="15">
        <v>-0.52645000000000008</v>
      </c>
      <c r="P2943" s="15">
        <v>61.901609999999991</v>
      </c>
      <c r="Q2943" s="15">
        <v>0.23505999999999999</v>
      </c>
      <c r="R2943" s="15">
        <v>0.22748000000000002</v>
      </c>
      <c r="S2943" s="15">
        <v>-0.3923999999999998</v>
      </c>
      <c r="T2943" s="15">
        <f t="shared" si="225"/>
        <v>84.842749999999995</v>
      </c>
      <c r="U2943" s="15">
        <v>0.23563999999999999</v>
      </c>
      <c r="V2943" s="15">
        <v>0.21282999999999999</v>
      </c>
      <c r="W2943" s="15">
        <v>0.73770000000000002</v>
      </c>
      <c r="X2943" s="15">
        <v>0.45954</v>
      </c>
      <c r="Y2943" s="15">
        <v>0.42513999999999996</v>
      </c>
      <c r="Z2943" s="15">
        <v>0.41143000000000002</v>
      </c>
      <c r="AA2943" s="15">
        <v>0.42513999999999996</v>
      </c>
      <c r="AB2943" s="15">
        <v>0.42513999999999996</v>
      </c>
      <c r="AC2943" s="15">
        <v>0.41143000000000002</v>
      </c>
      <c r="AD2943" s="15">
        <v>0.42513999999999996</v>
      </c>
      <c r="AE2943" s="15">
        <v>0.41143000000000002</v>
      </c>
      <c r="AF2943" s="15">
        <v>0.30636000000000002</v>
      </c>
      <c r="AG2943" s="15">
        <f t="shared" si="226"/>
        <v>4.8869199999999999</v>
      </c>
      <c r="AH2943" s="15">
        <v>0.43896000000000002</v>
      </c>
      <c r="AI2943" s="15">
        <v>0.41064999999999996</v>
      </c>
      <c r="AJ2943" s="15">
        <v>0.20405999999999999</v>
      </c>
      <c r="AK2943" s="15">
        <v>0.34736</v>
      </c>
      <c r="AL2943" s="15">
        <v>0.44116000000000005</v>
      </c>
      <c r="AM2943" s="15">
        <v>0.39044000000000006</v>
      </c>
      <c r="AN2943" s="15">
        <v>0.53428999999999993</v>
      </c>
      <c r="AO2943" s="15">
        <v>0.41687000000000002</v>
      </c>
      <c r="AP2943" s="15">
        <v>0.40341000000000005</v>
      </c>
      <c r="AQ2943" s="15">
        <v>0.41687000000000002</v>
      </c>
      <c r="AR2943" s="15">
        <v>0.40341000000000005</v>
      </c>
      <c r="AS2943" s="15">
        <v>0.46200999999999998</v>
      </c>
      <c r="AT2943" s="15">
        <f t="shared" si="227"/>
        <v>4.8694899999999999</v>
      </c>
      <c r="AU2943" s="15">
        <v>0.42904000854492186</v>
      </c>
      <c r="AV2943" s="15">
        <v>0.38751998901367185</v>
      </c>
      <c r="AW2943" s="15">
        <v>0.63582000732421873</v>
      </c>
      <c r="AX2943" s="15">
        <v>0.48361999511718751</v>
      </c>
      <c r="AY2943" s="15">
        <v>0.4476600036621094</v>
      </c>
      <c r="AZ2943" s="15">
        <v>0.46963000488281248</v>
      </c>
      <c r="BA2943" s="15">
        <v>0.48527999877929689</v>
      </c>
      <c r="BB2943" s="15">
        <v>0.48527999877929689</v>
      </c>
      <c r="BC2943" s="15">
        <v>0.5065199890136719</v>
      </c>
      <c r="BD2943" s="15">
        <v>0</v>
      </c>
      <c r="BE2943" s="15">
        <v>0</v>
      </c>
      <c r="BF2943" s="15">
        <v>0</v>
      </c>
      <c r="BG2943" s="15">
        <f t="shared" si="228"/>
        <v>4.3303699951171879</v>
      </c>
      <c r="BH2943" t="str">
        <f t="shared" si="229"/>
        <v>NYSEGGas</v>
      </c>
      <c r="BI2943" t="str">
        <f>VLOOKUP(BH2943,[2]Summary!$C$29:$C$56,1,0)</f>
        <v>NYSEGGas</v>
      </c>
      <c r="BJ2943" s="16">
        <v>44470</v>
      </c>
    </row>
    <row r="2944" spans="1:62" x14ac:dyDescent="0.25">
      <c r="A2944" s="13" t="s">
        <v>6054</v>
      </c>
      <c r="B2944" s="13" t="s">
        <v>6055</v>
      </c>
      <c r="C2944" s="13" t="s">
        <v>1184</v>
      </c>
      <c r="D2944" s="13" t="s">
        <v>595</v>
      </c>
      <c r="E2944" t="s">
        <v>19</v>
      </c>
      <c r="F2944" s="13" t="s">
        <v>20</v>
      </c>
      <c r="H2944" s="15">
        <v>0</v>
      </c>
      <c r="I2944" s="15">
        <v>0</v>
      </c>
      <c r="J2944" s="15">
        <v>0</v>
      </c>
      <c r="K2944" s="15">
        <v>0</v>
      </c>
      <c r="L2944" s="15">
        <v>0</v>
      </c>
      <c r="M2944" s="15">
        <v>0</v>
      </c>
      <c r="N2944" s="15">
        <v>0</v>
      </c>
      <c r="O2944" s="15">
        <v>4.1728800000000001</v>
      </c>
      <c r="P2944" s="15">
        <v>2.3765299999999998</v>
      </c>
      <c r="Q2944" s="15">
        <v>24.141569999999998</v>
      </c>
      <c r="R2944" s="15">
        <v>5.0699899999999998</v>
      </c>
      <c r="S2944" s="15">
        <v>7.0570700000000004</v>
      </c>
      <c r="T2944" s="15">
        <f t="shared" si="225"/>
        <v>42.818039999999996</v>
      </c>
      <c r="U2944" s="15">
        <v>0.27205000000000001</v>
      </c>
      <c r="V2944" s="15">
        <v>1.5198799999999999</v>
      </c>
      <c r="W2944" s="15">
        <v>1.30413</v>
      </c>
      <c r="X2944" s="15">
        <v>0</v>
      </c>
      <c r="Y2944" s="15">
        <v>0</v>
      </c>
      <c r="Z2944" s="15">
        <v>5.2414000000000005</v>
      </c>
      <c r="AA2944" s="15">
        <v>0</v>
      </c>
      <c r="AB2944" s="15">
        <v>0</v>
      </c>
      <c r="AC2944" s="15">
        <v>22.701029999999999</v>
      </c>
      <c r="AD2944" s="15">
        <v>92.679949999999991</v>
      </c>
      <c r="AE2944" s="15">
        <v>-1.8494499999999998</v>
      </c>
      <c r="AF2944" s="15">
        <v>0.43762999999999963</v>
      </c>
      <c r="AG2944" s="15">
        <f t="shared" si="226"/>
        <v>122.30661999999998</v>
      </c>
      <c r="AH2944" s="15">
        <v>1.7660099999999999</v>
      </c>
      <c r="AI2944" s="15">
        <v>0</v>
      </c>
      <c r="AJ2944" s="15">
        <v>0</v>
      </c>
      <c r="AK2944" s="15">
        <v>0</v>
      </c>
      <c r="AL2944" s="15">
        <v>0</v>
      </c>
      <c r="AM2944" s="15">
        <v>0</v>
      </c>
      <c r="AN2944" s="15">
        <v>0</v>
      </c>
      <c r="AO2944" s="15">
        <v>7.1600000000000006E-3</v>
      </c>
      <c r="AP2944" s="15">
        <v>-5.9299999999999986E-3</v>
      </c>
      <c r="AQ2944" s="15">
        <v>0</v>
      </c>
      <c r="AR2944" s="15">
        <v>0</v>
      </c>
      <c r="AS2944" s="15">
        <v>7.9500000000000005E-3</v>
      </c>
      <c r="AT2944" s="15">
        <f t="shared" si="227"/>
        <v>1.7751899999999998</v>
      </c>
      <c r="AU2944" s="15">
        <v>0</v>
      </c>
      <c r="AV2944" s="15">
        <v>0</v>
      </c>
      <c r="AW2944" s="15">
        <v>0</v>
      </c>
      <c r="AX2944" s="15">
        <v>0</v>
      </c>
      <c r="AY2944" s="15">
        <v>0</v>
      </c>
      <c r="AZ2944" s="15">
        <v>0</v>
      </c>
      <c r="BA2944" s="15">
        <v>0</v>
      </c>
      <c r="BB2944" s="15">
        <v>0</v>
      </c>
      <c r="BC2944" s="15">
        <v>0</v>
      </c>
      <c r="BD2944" s="15">
        <v>0</v>
      </c>
      <c r="BE2944" s="15">
        <v>0</v>
      </c>
      <c r="BF2944" s="15">
        <v>0</v>
      </c>
      <c r="BG2944" s="15">
        <f t="shared" si="228"/>
        <v>0</v>
      </c>
      <c r="BH2944" t="str">
        <f t="shared" si="229"/>
        <v>CMPDIST</v>
      </c>
      <c r="BI2944" t="str">
        <f>VLOOKUP(BH2944,[2]Summary!$C$29:$C$56,1,0)</f>
        <v>CMPDist</v>
      </c>
      <c r="BJ2944" s="16">
        <v>44197</v>
      </c>
    </row>
    <row r="2945" spans="1:62" x14ac:dyDescent="0.25">
      <c r="A2945" s="13" t="s">
        <v>6056</v>
      </c>
      <c r="B2945" s="13" t="s">
        <v>6057</v>
      </c>
      <c r="C2945" s="13" t="s">
        <v>6058</v>
      </c>
      <c r="D2945" s="13" t="s">
        <v>595</v>
      </c>
      <c r="E2945" t="s">
        <v>35</v>
      </c>
      <c r="F2945" s="13" t="s">
        <v>20</v>
      </c>
      <c r="H2945" s="15">
        <v>0</v>
      </c>
      <c r="I2945" s="15">
        <v>0</v>
      </c>
      <c r="J2945" s="15">
        <v>0</v>
      </c>
      <c r="K2945" s="15">
        <v>0</v>
      </c>
      <c r="L2945" s="15">
        <v>0</v>
      </c>
      <c r="M2945" s="15">
        <v>0</v>
      </c>
      <c r="N2945" s="15">
        <v>0</v>
      </c>
      <c r="O2945" s="15">
        <v>90.259470000000022</v>
      </c>
      <c r="P2945" s="15">
        <v>0.47323999999999999</v>
      </c>
      <c r="Q2945" s="15">
        <v>0.45458999999999999</v>
      </c>
      <c r="R2945" s="15">
        <v>0.43994000000000005</v>
      </c>
      <c r="S2945" s="15">
        <v>4.7929200000000005</v>
      </c>
      <c r="T2945" s="15">
        <f t="shared" si="225"/>
        <v>96.420160000000024</v>
      </c>
      <c r="U2945" s="15">
        <v>0.48643000000000003</v>
      </c>
      <c r="V2945" s="15">
        <v>0.43936000000000003</v>
      </c>
      <c r="W2945" s="15">
        <v>0.78836000000000006</v>
      </c>
      <c r="X2945" s="15">
        <v>0.82816000000000001</v>
      </c>
      <c r="Y2945" s="15">
        <v>0.65676000000000001</v>
      </c>
      <c r="Z2945" s="15">
        <v>0.63558000000000003</v>
      </c>
      <c r="AA2945" s="15">
        <v>0.65676000000000001</v>
      </c>
      <c r="AB2945" s="15">
        <v>0.65676000000000001</v>
      </c>
      <c r="AC2945" s="15">
        <v>1.06107</v>
      </c>
      <c r="AD2945" s="15">
        <v>0.70508000000000004</v>
      </c>
      <c r="AE2945" s="15">
        <v>0.68232999999999999</v>
      </c>
      <c r="AF2945" s="15">
        <v>-104.01681000000001</v>
      </c>
      <c r="AG2945" s="15">
        <f t="shared" si="226"/>
        <v>-96.42016000000001</v>
      </c>
      <c r="AH2945" s="15">
        <v>0</v>
      </c>
      <c r="AI2945" s="15">
        <v>0</v>
      </c>
      <c r="AJ2945" s="15">
        <v>0</v>
      </c>
      <c r="AK2945" s="15">
        <v>0</v>
      </c>
      <c r="AL2945" s="15">
        <v>0</v>
      </c>
      <c r="AM2945" s="15">
        <v>0</v>
      </c>
      <c r="AN2945" s="15">
        <v>0</v>
      </c>
      <c r="AO2945" s="15">
        <v>0</v>
      </c>
      <c r="AP2945" s="15">
        <v>0</v>
      </c>
      <c r="AQ2945" s="15">
        <v>0</v>
      </c>
      <c r="AR2945" s="15">
        <v>0</v>
      </c>
      <c r="AS2945" s="15">
        <v>0</v>
      </c>
      <c r="AT2945" s="15">
        <f t="shared" si="227"/>
        <v>0</v>
      </c>
      <c r="AU2945" s="15">
        <v>0</v>
      </c>
      <c r="AV2945" s="15">
        <v>0</v>
      </c>
      <c r="AW2945" s="15">
        <v>0</v>
      </c>
      <c r="AX2945" s="15">
        <v>0</v>
      </c>
      <c r="AY2945" s="15">
        <v>0</v>
      </c>
      <c r="AZ2945" s="15">
        <v>0</v>
      </c>
      <c r="BA2945" s="15">
        <v>0</v>
      </c>
      <c r="BB2945" s="15">
        <v>0</v>
      </c>
      <c r="BC2945" s="15">
        <v>0</v>
      </c>
      <c r="BD2945" s="15">
        <v>0</v>
      </c>
      <c r="BE2945" s="15">
        <v>0</v>
      </c>
      <c r="BF2945" s="15">
        <v>0</v>
      </c>
      <c r="BG2945" s="15">
        <f t="shared" si="228"/>
        <v>0</v>
      </c>
      <c r="BH2945" t="str">
        <f t="shared" si="229"/>
        <v>CMPTRANS</v>
      </c>
      <c r="BI2945" t="str">
        <f>VLOOKUP(BH2945,[2]Summary!$C$29:$C$56,1,0)</f>
        <v>CMPTrans</v>
      </c>
      <c r="BJ2945" s="16">
        <v>43831</v>
      </c>
    </row>
    <row r="2946" spans="1:62" x14ac:dyDescent="0.25">
      <c r="A2946" s="13" t="s">
        <v>6059</v>
      </c>
      <c r="B2946" s="13" t="s">
        <v>6060</v>
      </c>
      <c r="C2946" s="13" t="s">
        <v>6061</v>
      </c>
      <c r="D2946" s="13" t="s">
        <v>595</v>
      </c>
      <c r="E2946" t="s">
        <v>35</v>
      </c>
      <c r="F2946" s="13" t="s">
        <v>20</v>
      </c>
      <c r="H2946" s="15">
        <v>0</v>
      </c>
      <c r="I2946" s="15">
        <v>0</v>
      </c>
      <c r="J2946" s="15">
        <v>0</v>
      </c>
      <c r="K2946" s="15">
        <v>0</v>
      </c>
      <c r="L2946" s="15">
        <v>0</v>
      </c>
      <c r="M2946" s="15">
        <v>0</v>
      </c>
      <c r="N2946" s="15">
        <v>0</v>
      </c>
      <c r="O2946" s="15">
        <v>0</v>
      </c>
      <c r="P2946" s="15">
        <v>0</v>
      </c>
      <c r="Q2946" s="15">
        <v>0</v>
      </c>
      <c r="R2946" s="15">
        <v>0</v>
      </c>
      <c r="S2946" s="15">
        <v>9.0847000000000016</v>
      </c>
      <c r="T2946" s="15">
        <f t="shared" si="225"/>
        <v>9.0847000000000016</v>
      </c>
      <c r="U2946" s="15">
        <v>4.4519999999999997E-2</v>
      </c>
      <c r="V2946" s="15">
        <v>4.0210000000000003E-2</v>
      </c>
      <c r="W2946" s="15">
        <v>7.1620000000000003E-2</v>
      </c>
      <c r="X2946" s="15">
        <v>7.4819999999999998E-2</v>
      </c>
      <c r="Y2946" s="15">
        <v>5.9720000000000002E-2</v>
      </c>
      <c r="Z2946" s="15">
        <v>5.7790000000000001E-2</v>
      </c>
      <c r="AA2946" s="15">
        <v>5.9720000000000002E-2</v>
      </c>
      <c r="AB2946" s="15">
        <v>5.9720000000000002E-2</v>
      </c>
      <c r="AC2946" s="15">
        <v>9.5840000000000009E-2</v>
      </c>
      <c r="AD2946" s="15">
        <v>6.404E-2</v>
      </c>
      <c r="AE2946" s="15">
        <v>6.1969999999999997E-2</v>
      </c>
      <c r="AF2946" s="15">
        <v>-9.8811299999999989</v>
      </c>
      <c r="AG2946" s="15">
        <f t="shared" si="226"/>
        <v>-9.1911599999999982</v>
      </c>
      <c r="AH2946" s="15">
        <v>0.10597000000000002</v>
      </c>
      <c r="AI2946" s="15">
        <v>0</v>
      </c>
      <c r="AJ2946" s="15">
        <v>2.0000000000000002E-5</v>
      </c>
      <c r="AK2946" s="15">
        <v>0</v>
      </c>
      <c r="AL2946" s="15">
        <v>2.0000000000000002E-5</v>
      </c>
      <c r="AM2946" s="15">
        <v>4.4999999999999999E-4</v>
      </c>
      <c r="AN2946" s="15">
        <v>-5.0000000000000002E-5</v>
      </c>
      <c r="AO2946" s="15">
        <v>5.0000000000000002E-5</v>
      </c>
      <c r="AP2946" s="15">
        <v>3.0000000000000001E-5</v>
      </c>
      <c r="AQ2946" s="15">
        <v>0</v>
      </c>
      <c r="AR2946" s="15">
        <v>0</v>
      </c>
      <c r="AS2946" s="15">
        <v>1.0000000000000001E-5</v>
      </c>
      <c r="AT2946" s="15">
        <f t="shared" si="227"/>
        <v>0.10650000000000004</v>
      </c>
      <c r="AU2946" s="15">
        <v>0</v>
      </c>
      <c r="AV2946" s="15">
        <v>0</v>
      </c>
      <c r="AW2946" s="15">
        <v>0</v>
      </c>
      <c r="AX2946" s="15">
        <v>0</v>
      </c>
      <c r="AY2946" s="15">
        <v>0</v>
      </c>
      <c r="AZ2946" s="15">
        <v>0</v>
      </c>
      <c r="BA2946" s="15">
        <v>0</v>
      </c>
      <c r="BB2946" s="15">
        <v>0</v>
      </c>
      <c r="BC2946" s="15">
        <v>0</v>
      </c>
      <c r="BD2946" s="15">
        <v>0</v>
      </c>
      <c r="BE2946" s="15">
        <v>0</v>
      </c>
      <c r="BF2946" s="15">
        <v>0</v>
      </c>
      <c r="BG2946" s="15">
        <f t="shared" si="228"/>
        <v>0</v>
      </c>
      <c r="BH2946" t="str">
        <f t="shared" si="229"/>
        <v>CMPTRANS</v>
      </c>
      <c r="BI2946" t="str">
        <f>VLOOKUP(BH2946,[2]Summary!$C$29:$C$56,1,0)</f>
        <v>CMPTrans</v>
      </c>
      <c r="BJ2946" s="16">
        <v>44197</v>
      </c>
    </row>
    <row r="2947" spans="1:62" x14ac:dyDescent="0.25">
      <c r="A2947" s="13" t="s">
        <v>6062</v>
      </c>
      <c r="B2947" s="13" t="s">
        <v>6063</v>
      </c>
      <c r="C2947" s="13" t="s">
        <v>6064</v>
      </c>
      <c r="D2947" s="13" t="s">
        <v>596</v>
      </c>
      <c r="E2947" t="s">
        <v>35</v>
      </c>
      <c r="F2947" s="13" t="s">
        <v>101</v>
      </c>
      <c r="H2947" s="15">
        <v>0</v>
      </c>
      <c r="I2947" s="15">
        <v>0</v>
      </c>
      <c r="J2947" s="15">
        <v>0</v>
      </c>
      <c r="K2947" s="15">
        <v>0</v>
      </c>
      <c r="L2947" s="15">
        <v>0</v>
      </c>
      <c r="M2947" s="15">
        <v>0</v>
      </c>
      <c r="N2947" s="15">
        <v>0</v>
      </c>
      <c r="O2947" s="15">
        <v>0</v>
      </c>
      <c r="P2947" s="15">
        <v>1.4571000000000001</v>
      </c>
      <c r="Q2947" s="15">
        <v>1.81915</v>
      </c>
      <c r="R2947" s="15">
        <v>2.0109999999999999E-2</v>
      </c>
      <c r="S2947" s="15">
        <v>113.06253</v>
      </c>
      <c r="T2947" s="15">
        <f t="shared" ref="T2947:T3010" si="230">SUM(H2947:S2947)</f>
        <v>116.35889</v>
      </c>
      <c r="U2947" s="15">
        <v>1763.2340899999999</v>
      </c>
      <c r="V2947" s="15">
        <v>371.84453000000002</v>
      </c>
      <c r="W2947" s="15">
        <v>273.94461000000001</v>
      </c>
      <c r="X2947" s="15">
        <v>17.077769999999997</v>
      </c>
      <c r="Y2947" s="15">
        <v>19.30312</v>
      </c>
      <c r="Z2947" s="15">
        <v>75.676490000000001</v>
      </c>
      <c r="AA2947" s="15">
        <v>40.078189999999999</v>
      </c>
      <c r="AB2947" s="15">
        <v>37.258000000000003</v>
      </c>
      <c r="AC2947" s="15">
        <v>18.043920000000004</v>
      </c>
      <c r="AD2947" s="15">
        <v>67.884330000000006</v>
      </c>
      <c r="AE2947" s="15">
        <v>16.70393</v>
      </c>
      <c r="AF2947" s="15">
        <v>10.125129999999997</v>
      </c>
      <c r="AG2947" s="15">
        <f t="shared" ref="AG2947:AG3010" si="231">SUM(U2947:AF2947)</f>
        <v>2711.1741099999995</v>
      </c>
      <c r="AH2947" s="15">
        <v>21.42831</v>
      </c>
      <c r="AI2947" s="15">
        <v>25.300139999999999</v>
      </c>
      <c r="AJ2947" s="15">
        <v>46.41725000000001</v>
      </c>
      <c r="AK2947" s="15">
        <v>86.04504</v>
      </c>
      <c r="AL2947" s="15">
        <v>23.628349999999998</v>
      </c>
      <c r="AM2947" s="15">
        <v>28.217089999999995</v>
      </c>
      <c r="AN2947" s="15">
        <v>36.31165</v>
      </c>
      <c r="AO2947" s="15">
        <v>27.579479999999997</v>
      </c>
      <c r="AP2947" s="15">
        <v>30.080289999999998</v>
      </c>
      <c r="AQ2947" s="15">
        <v>26.044660000000004</v>
      </c>
      <c r="AR2947" s="15">
        <v>37.618480000000005</v>
      </c>
      <c r="AS2947" s="15">
        <v>44.736410000000021</v>
      </c>
      <c r="AT2947" s="15">
        <f t="shared" ref="AT2947:AT3010" si="232">SUM(AH2947:AS2947)</f>
        <v>433.40715000000006</v>
      </c>
      <c r="AU2947" s="15">
        <v>24.886899291992187</v>
      </c>
      <c r="AV2947" s="15">
        <v>22.477720504760743</v>
      </c>
      <c r="AW2947" s="15">
        <v>28.577549606323242</v>
      </c>
      <c r="AX2947" s="15">
        <v>24.568639953613282</v>
      </c>
      <c r="AY2947" s="15">
        <v>22.540260471343995</v>
      </c>
      <c r="AZ2947" s="15">
        <v>20.448720149993896</v>
      </c>
      <c r="BA2947" s="15">
        <v>21.474320312500002</v>
      </c>
      <c r="BB2947" s="15">
        <v>21.474320312500002</v>
      </c>
      <c r="BC2947" s="15">
        <v>16.181829629898072</v>
      </c>
      <c r="BD2947" s="15">
        <v>0</v>
      </c>
      <c r="BE2947" s="15">
        <v>0</v>
      </c>
      <c r="BF2947" s="15">
        <v>0</v>
      </c>
      <c r="BG2947" s="15">
        <f t="shared" ref="BG2947:BG3010" si="233">SUM(AU2947:BF2947)</f>
        <v>202.63026023292542</v>
      </c>
      <c r="BH2947" t="str">
        <f t="shared" ref="BH2947:BH3010" si="234">D2947&amp;E2947</f>
        <v>RGETRANS</v>
      </c>
      <c r="BI2947" t="str">
        <f>VLOOKUP(BH2947,[2]Summary!$C$29:$C$56,1,0)</f>
        <v>RGETrans</v>
      </c>
      <c r="BJ2947" s="16">
        <v>44470</v>
      </c>
    </row>
    <row r="2948" spans="1:62" x14ac:dyDescent="0.25">
      <c r="A2948" s="13" t="s">
        <v>6065</v>
      </c>
      <c r="B2948" s="13" t="s">
        <v>6066</v>
      </c>
      <c r="C2948" s="13" t="s">
        <v>6067</v>
      </c>
      <c r="D2948" s="13" t="s">
        <v>596</v>
      </c>
      <c r="E2948" t="s">
        <v>35</v>
      </c>
      <c r="F2948" s="13" t="s">
        <v>20</v>
      </c>
      <c r="H2948" s="15">
        <v>0</v>
      </c>
      <c r="I2948" s="15">
        <v>0</v>
      </c>
      <c r="J2948" s="15">
        <v>0</v>
      </c>
      <c r="K2948" s="15">
        <v>0</v>
      </c>
      <c r="L2948" s="15">
        <v>0</v>
      </c>
      <c r="M2948" s="15">
        <v>0</v>
      </c>
      <c r="N2948" s="15">
        <v>0</v>
      </c>
      <c r="O2948" s="15">
        <v>0</v>
      </c>
      <c r="P2948" s="15">
        <v>0</v>
      </c>
      <c r="Q2948" s="15">
        <v>0</v>
      </c>
      <c r="R2948" s="15">
        <v>0</v>
      </c>
      <c r="S2948" s="15">
        <v>17.354469999999999</v>
      </c>
      <c r="T2948" s="15">
        <f t="shared" si="230"/>
        <v>17.354469999999999</v>
      </c>
      <c r="U2948" s="15">
        <v>2.0810599999999999</v>
      </c>
      <c r="V2948" s="15">
        <v>44.136200000000002</v>
      </c>
      <c r="W2948" s="15">
        <v>50.958990000000007</v>
      </c>
      <c r="X2948" s="15">
        <v>36.83023</v>
      </c>
      <c r="Y2948" s="15">
        <v>25.404879999999999</v>
      </c>
      <c r="Z2948" s="15">
        <v>153.79261000000002</v>
      </c>
      <c r="AA2948" s="15">
        <v>149.70016999999999</v>
      </c>
      <c r="AB2948" s="15">
        <v>353.23043000000001</v>
      </c>
      <c r="AC2948" s="15">
        <v>77.240730000000013</v>
      </c>
      <c r="AD2948" s="15">
        <v>159.14452</v>
      </c>
      <c r="AE2948" s="15">
        <v>161.76657999999998</v>
      </c>
      <c r="AF2948" s="15">
        <v>407.89080000000001</v>
      </c>
      <c r="AG2948" s="15">
        <f t="shared" si="231"/>
        <v>1622.1772000000001</v>
      </c>
      <c r="AH2948" s="15">
        <v>359.64428999999996</v>
      </c>
      <c r="AI2948" s="15">
        <v>604.31499999999983</v>
      </c>
      <c r="AJ2948" s="15">
        <v>363.43869999999993</v>
      </c>
      <c r="AK2948" s="15">
        <v>429.32712999999995</v>
      </c>
      <c r="AL2948" s="15">
        <v>1062.7605799999997</v>
      </c>
      <c r="AM2948" s="15">
        <v>1007.2963899999997</v>
      </c>
      <c r="AN2948" s="15">
        <v>-254.21409</v>
      </c>
      <c r="AO2948" s="15">
        <v>302.27124999999995</v>
      </c>
      <c r="AP2948" s="15">
        <v>572.23659000000009</v>
      </c>
      <c r="AQ2948" s="15">
        <v>456.92399000000006</v>
      </c>
      <c r="AR2948" s="15">
        <v>279.55938999999995</v>
      </c>
      <c r="AS2948" s="15">
        <v>553.34275000000025</v>
      </c>
      <c r="AT2948" s="15">
        <f t="shared" si="232"/>
        <v>5736.901969999999</v>
      </c>
      <c r="AU2948" s="15">
        <v>76.687048974514013</v>
      </c>
      <c r="AV2948" s="15">
        <v>207.70981010437012</v>
      </c>
      <c r="AW2948" s="15">
        <v>209.63957778310777</v>
      </c>
      <c r="AX2948" s="15">
        <v>470.98245722579958</v>
      </c>
      <c r="AY2948" s="15">
        <v>350.14066347646713</v>
      </c>
      <c r="AZ2948" s="15">
        <v>707.39370238304139</v>
      </c>
      <c r="BA2948" s="15">
        <v>189.50535602569579</v>
      </c>
      <c r="BB2948" s="15">
        <v>314.96695742177963</v>
      </c>
      <c r="BC2948" s="15">
        <v>659.10333476638789</v>
      </c>
      <c r="BD2948" s="15">
        <v>0</v>
      </c>
      <c r="BE2948" s="15">
        <v>0</v>
      </c>
      <c r="BF2948" s="15">
        <v>0</v>
      </c>
      <c r="BG2948" s="15">
        <f t="shared" si="233"/>
        <v>3186.1289081611631</v>
      </c>
      <c r="BH2948" t="str">
        <f t="shared" si="234"/>
        <v>RGETRANS</v>
      </c>
      <c r="BI2948" t="str">
        <f>VLOOKUP(BH2948,[2]Summary!$C$29:$C$56,1,0)</f>
        <v>RGETrans</v>
      </c>
      <c r="BJ2948" s="16">
        <v>44470</v>
      </c>
    </row>
    <row r="2949" spans="1:62" x14ac:dyDescent="0.25">
      <c r="A2949" s="13" t="s">
        <v>6068</v>
      </c>
      <c r="B2949" s="13" t="s">
        <v>5965</v>
      </c>
      <c r="C2949" s="13" t="s">
        <v>5966</v>
      </c>
      <c r="D2949" s="13" t="s">
        <v>596</v>
      </c>
      <c r="E2949" t="s">
        <v>19</v>
      </c>
      <c r="F2949" s="13" t="s">
        <v>20</v>
      </c>
      <c r="H2949" s="15">
        <v>0</v>
      </c>
      <c r="I2949" s="15">
        <v>0</v>
      </c>
      <c r="J2949" s="15">
        <v>0</v>
      </c>
      <c r="K2949" s="15">
        <v>0</v>
      </c>
      <c r="L2949" s="15">
        <v>0</v>
      </c>
      <c r="M2949" s="15">
        <v>0</v>
      </c>
      <c r="N2949" s="15">
        <v>0</v>
      </c>
      <c r="O2949" s="15">
        <v>514.07621000000006</v>
      </c>
      <c r="P2949" s="15">
        <v>0</v>
      </c>
      <c r="Q2949" s="15">
        <v>25.129750000000001</v>
      </c>
      <c r="R2949" s="15">
        <v>19.165950000000002</v>
      </c>
      <c r="S2949" s="15">
        <v>131.76854</v>
      </c>
      <c r="T2949" s="15">
        <f t="shared" si="230"/>
        <v>690.14044999999999</v>
      </c>
      <c r="U2949" s="15">
        <v>0.89470999999999978</v>
      </c>
      <c r="V2949" s="15">
        <v>2.40821</v>
      </c>
      <c r="W2949" s="15">
        <v>3.9301300000000006</v>
      </c>
      <c r="X2949" s="15">
        <v>0.49481000000000003</v>
      </c>
      <c r="Y2949" s="15">
        <v>0.31798999999999999</v>
      </c>
      <c r="Z2949" s="15">
        <v>15.867749999999999</v>
      </c>
      <c r="AA2949" s="15">
        <v>3.5842299999999994</v>
      </c>
      <c r="AB2949" s="15">
        <v>4.5438399999999994</v>
      </c>
      <c r="AC2949" s="15">
        <v>2.5853600000000001</v>
      </c>
      <c r="AD2949" s="15">
        <v>1.5747800000000001</v>
      </c>
      <c r="AE2949" s="15">
        <v>4.3006900000000003</v>
      </c>
      <c r="AF2949" s="15">
        <v>2.0878800000000002</v>
      </c>
      <c r="AG2949" s="15">
        <f t="shared" si="231"/>
        <v>42.590379999999996</v>
      </c>
      <c r="AH2949" s="15">
        <v>2.93269</v>
      </c>
      <c r="AI2949" s="15">
        <v>6.6851700000000003</v>
      </c>
      <c r="AJ2949" s="15">
        <v>4.6572500000000003</v>
      </c>
      <c r="AK2949" s="15">
        <v>56.176520000000004</v>
      </c>
      <c r="AL2949" s="15">
        <v>32.511980000000001</v>
      </c>
      <c r="AM2949" s="15">
        <v>34.869540000000001</v>
      </c>
      <c r="AN2949" s="15">
        <v>20.500859999999999</v>
      </c>
      <c r="AO2949" s="15">
        <v>65.630920000000017</v>
      </c>
      <c r="AP2949" s="15">
        <v>79.030149999999992</v>
      </c>
      <c r="AQ2949" s="15">
        <v>50.556550000000009</v>
      </c>
      <c r="AR2949" s="15">
        <v>95.576359999999994</v>
      </c>
      <c r="AS2949" s="15">
        <v>134.68448000000001</v>
      </c>
      <c r="AT2949" s="15">
        <f t="shared" si="232"/>
        <v>583.81247000000008</v>
      </c>
      <c r="AU2949" s="15">
        <v>41.276549072265624</v>
      </c>
      <c r="AV2949" s="15">
        <v>76.20361108398437</v>
      </c>
      <c r="AW2949" s="15">
        <v>66.328899882793422</v>
      </c>
      <c r="AX2949" s="15">
        <v>55.317199823379518</v>
      </c>
      <c r="AY2949" s="15">
        <v>62.912211547851562</v>
      </c>
      <c r="AZ2949" s="15">
        <v>39.743150268554686</v>
      </c>
      <c r="BA2949" s="15">
        <v>42.312649017333982</v>
      </c>
      <c r="BB2949" s="15">
        <v>46.674280410766599</v>
      </c>
      <c r="BC2949" s="15">
        <v>66.113089878082278</v>
      </c>
      <c r="BD2949" s="15">
        <v>0</v>
      </c>
      <c r="BE2949" s="15">
        <v>0</v>
      </c>
      <c r="BF2949" s="15">
        <v>0</v>
      </c>
      <c r="BG2949" s="15">
        <f t="shared" si="233"/>
        <v>496.88164098501204</v>
      </c>
      <c r="BH2949" t="str">
        <f t="shared" si="234"/>
        <v>RGEDIST</v>
      </c>
      <c r="BI2949" t="str">
        <f>VLOOKUP(BH2949,[2]Summary!$C$29:$C$56,1,0)</f>
        <v>RGEDist</v>
      </c>
      <c r="BJ2949" s="16">
        <v>44470</v>
      </c>
    </row>
    <row r="2950" spans="1:62" x14ac:dyDescent="0.25">
      <c r="A2950" s="13" t="s">
        <v>6069</v>
      </c>
      <c r="B2950" s="13" t="s">
        <v>6070</v>
      </c>
      <c r="C2950" s="13" t="s">
        <v>6071</v>
      </c>
      <c r="D2950" s="13" t="s">
        <v>595</v>
      </c>
      <c r="E2950" t="s">
        <v>35</v>
      </c>
      <c r="F2950" s="13" t="s">
        <v>101</v>
      </c>
      <c r="H2950" s="15">
        <v>0</v>
      </c>
      <c r="I2950" s="15">
        <v>0</v>
      </c>
      <c r="J2950" s="15">
        <v>0</v>
      </c>
      <c r="K2950" s="15">
        <v>0</v>
      </c>
      <c r="L2950" s="15">
        <v>0</v>
      </c>
      <c r="M2950" s="15">
        <v>0</v>
      </c>
      <c r="N2950" s="15">
        <v>0</v>
      </c>
      <c r="O2950" s="15">
        <v>0</v>
      </c>
      <c r="P2950" s="15">
        <v>0</v>
      </c>
      <c r="Q2950" s="15">
        <v>0</v>
      </c>
      <c r="R2950" s="15">
        <v>0</v>
      </c>
      <c r="S2950" s="15">
        <v>0.75123999999999991</v>
      </c>
      <c r="T2950" s="15">
        <f t="shared" si="230"/>
        <v>0.75123999999999991</v>
      </c>
      <c r="U2950" s="15">
        <v>70.009529999999998</v>
      </c>
      <c r="V2950" s="15">
        <v>115.0067</v>
      </c>
      <c r="W2950" s="15">
        <v>46.530850000000008</v>
      </c>
      <c r="X2950" s="15">
        <v>123.80588999999999</v>
      </c>
      <c r="Y2950" s="15">
        <v>75.293540000000007</v>
      </c>
      <c r="Z2950" s="15">
        <v>77.120800000000003</v>
      </c>
      <c r="AA2950" s="15">
        <v>141.93078000000003</v>
      </c>
      <c r="AB2950" s="15">
        <v>118.72784000000001</v>
      </c>
      <c r="AC2950" s="15">
        <v>206.36170999999999</v>
      </c>
      <c r="AD2950" s="15">
        <v>34.416470000000004</v>
      </c>
      <c r="AE2950" s="15">
        <v>9.1005999999999982</v>
      </c>
      <c r="AF2950" s="15">
        <v>116.45501999999999</v>
      </c>
      <c r="AG2950" s="15">
        <f t="shared" si="231"/>
        <v>1134.7597300000002</v>
      </c>
      <c r="AH2950" s="15">
        <v>117.09877</v>
      </c>
      <c r="AI2950" s="15">
        <v>691.43827999999996</v>
      </c>
      <c r="AJ2950" s="15">
        <v>160.39234000000002</v>
      </c>
      <c r="AK2950" s="15">
        <v>165.24254999999999</v>
      </c>
      <c r="AL2950" s="15">
        <v>273.4205399999999</v>
      </c>
      <c r="AM2950" s="15">
        <v>130.41975999999997</v>
      </c>
      <c r="AN2950" s="15">
        <v>261.22618999999997</v>
      </c>
      <c r="AO2950" s="15">
        <v>157.90027000000001</v>
      </c>
      <c r="AP2950" s="15">
        <v>536.53810999999996</v>
      </c>
      <c r="AQ2950" s="15">
        <v>277.15255999999999</v>
      </c>
      <c r="AR2950" s="15">
        <v>189.50480000000002</v>
      </c>
      <c r="AS2950" s="15">
        <v>184.86629000000005</v>
      </c>
      <c r="AT2950" s="15">
        <f t="shared" si="232"/>
        <v>3145.20046</v>
      </c>
      <c r="AU2950" s="15">
        <v>48.811260253906248</v>
      </c>
      <c r="AV2950" s="15">
        <v>625.68638177490232</v>
      </c>
      <c r="AW2950" s="15">
        <v>42.232719146728513</v>
      </c>
      <c r="AX2950" s="15">
        <v>101.09913916015626</v>
      </c>
      <c r="AY2950" s="15">
        <v>31.377149375915529</v>
      </c>
      <c r="AZ2950" s="15">
        <v>28.614089721679687</v>
      </c>
      <c r="BA2950" s="15">
        <v>-339.93799658203125</v>
      </c>
      <c r="BB2950" s="15">
        <v>614.57125372314454</v>
      </c>
      <c r="BC2950" s="15">
        <v>-0.33816210937500002</v>
      </c>
      <c r="BD2950" s="15">
        <v>76.071869873046879</v>
      </c>
      <c r="BE2950" s="15">
        <v>122.86278247070312</v>
      </c>
      <c r="BF2950" s="15">
        <v>189.2547900390625</v>
      </c>
      <c r="BG2950" s="15">
        <f t="shared" si="233"/>
        <v>1540.3052768478394</v>
      </c>
      <c r="BH2950" t="str">
        <f t="shared" si="234"/>
        <v>CMPTRANS</v>
      </c>
      <c r="BI2950" t="str">
        <f>VLOOKUP(BH2950,[2]Summary!$C$29:$C$56,1,0)</f>
        <v>CMPTrans</v>
      </c>
      <c r="BJ2950" s="16">
        <v>44562</v>
      </c>
    </row>
    <row r="2951" spans="1:62" x14ac:dyDescent="0.25">
      <c r="A2951" s="13" t="s">
        <v>6072</v>
      </c>
      <c r="B2951" s="13" t="s">
        <v>6073</v>
      </c>
      <c r="C2951" s="13" t="s">
        <v>6074</v>
      </c>
      <c r="D2951" s="13" t="s">
        <v>596</v>
      </c>
      <c r="E2951" t="s">
        <v>597</v>
      </c>
      <c r="F2951" s="13" t="s">
        <v>588</v>
      </c>
      <c r="H2951" s="15">
        <v>0</v>
      </c>
      <c r="I2951" s="15">
        <v>0</v>
      </c>
      <c r="J2951" s="15">
        <v>0</v>
      </c>
      <c r="K2951" s="15">
        <v>0</v>
      </c>
      <c r="L2951" s="15">
        <v>0</v>
      </c>
      <c r="M2951" s="15">
        <v>0</v>
      </c>
      <c r="N2951" s="15">
        <v>0</v>
      </c>
      <c r="O2951" s="15">
        <v>0</v>
      </c>
      <c r="P2951" s="15">
        <v>0</v>
      </c>
      <c r="Q2951" s="15">
        <v>0.64690000000000003</v>
      </c>
      <c r="R2951" s="15">
        <v>3.5879499999999998</v>
      </c>
      <c r="S2951" s="15">
        <v>28.48516</v>
      </c>
      <c r="T2951" s="15">
        <f t="shared" si="230"/>
        <v>32.720010000000002</v>
      </c>
      <c r="U2951" s="15">
        <v>1.7058399999999998</v>
      </c>
      <c r="V2951" s="15">
        <v>2.9375900000000001</v>
      </c>
      <c r="W2951" s="15">
        <v>17.502279999999999</v>
      </c>
      <c r="X2951" s="15">
        <v>17.659170000000003</v>
      </c>
      <c r="Y2951" s="15">
        <v>16.53134</v>
      </c>
      <c r="Z2951" s="15">
        <v>7.8803299999999998</v>
      </c>
      <c r="AA2951" s="15">
        <v>12.339189999999999</v>
      </c>
      <c r="AB2951" s="15">
        <v>152.22308000000001</v>
      </c>
      <c r="AC2951" s="15">
        <v>14.844250000000001</v>
      </c>
      <c r="AD2951" s="15">
        <v>12.365359999999999</v>
      </c>
      <c r="AE2951" s="15">
        <v>24.825769999999999</v>
      </c>
      <c r="AF2951" s="15">
        <v>36.219300000000004</v>
      </c>
      <c r="AG2951" s="15">
        <f t="shared" si="231"/>
        <v>317.0335</v>
      </c>
      <c r="AH2951" s="15">
        <v>16.538160000000001</v>
      </c>
      <c r="AI2951" s="15">
        <v>50.108830000000005</v>
      </c>
      <c r="AJ2951" s="15">
        <v>27.345679999999998</v>
      </c>
      <c r="AK2951" s="15">
        <v>18.319449999999996</v>
      </c>
      <c r="AL2951" s="15">
        <v>9.3119699999999987</v>
      </c>
      <c r="AM2951" s="15">
        <v>5.50807</v>
      </c>
      <c r="AN2951" s="15">
        <v>20.028220000000001</v>
      </c>
      <c r="AO2951" s="15">
        <v>13.45289</v>
      </c>
      <c r="AP2951" s="15">
        <v>17.279269999999997</v>
      </c>
      <c r="AQ2951" s="15">
        <v>20.882629999999999</v>
      </c>
      <c r="AR2951" s="15">
        <v>24.258550000000003</v>
      </c>
      <c r="AS2951" s="15">
        <v>29.572630000000004</v>
      </c>
      <c r="AT2951" s="15">
        <f t="shared" si="232"/>
        <v>252.60635000000002</v>
      </c>
      <c r="AU2951" s="15">
        <v>22.175849548339844</v>
      </c>
      <c r="AV2951" s="15">
        <v>25.956170715332032</v>
      </c>
      <c r="AW2951" s="15">
        <v>22.094799316406249</v>
      </c>
      <c r="AX2951" s="15">
        <v>11.822010217189789</v>
      </c>
      <c r="AY2951" s="15">
        <v>11.913250122070313</v>
      </c>
      <c r="AZ2951" s="15">
        <v>6.1967097473144532</v>
      </c>
      <c r="BA2951" s="15">
        <v>141.0068701171875</v>
      </c>
      <c r="BB2951" s="15">
        <v>28.072920166015624</v>
      </c>
      <c r="BC2951" s="15">
        <v>37.187599792480469</v>
      </c>
      <c r="BD2951" s="15">
        <v>23.137569946289062</v>
      </c>
      <c r="BE2951" s="15">
        <v>285.33818113708497</v>
      </c>
      <c r="BF2951" s="15">
        <v>268.87535156249999</v>
      </c>
      <c r="BG2951" s="15">
        <f t="shared" si="233"/>
        <v>883.77728238821021</v>
      </c>
      <c r="BH2951" t="str">
        <f t="shared" si="234"/>
        <v>RGEGen</v>
      </c>
      <c r="BI2951" t="str">
        <f>VLOOKUP(BH2951,[2]Summary!$C$29:$C$56,1,0)</f>
        <v>RGEGen</v>
      </c>
      <c r="BJ2951" s="16">
        <v>44562</v>
      </c>
    </row>
    <row r="2952" spans="1:62" x14ac:dyDescent="0.25">
      <c r="A2952" s="13" t="s">
        <v>6075</v>
      </c>
      <c r="B2952" s="13" t="s">
        <v>5866</v>
      </c>
      <c r="C2952" s="13" t="s">
        <v>5867</v>
      </c>
      <c r="D2952" s="13" t="s">
        <v>599</v>
      </c>
      <c r="E2952" t="s">
        <v>35</v>
      </c>
      <c r="F2952" s="13" t="s">
        <v>589</v>
      </c>
      <c r="H2952" s="15">
        <v>0</v>
      </c>
      <c r="I2952" s="15">
        <v>0</v>
      </c>
      <c r="J2952" s="15">
        <v>0</v>
      </c>
      <c r="K2952" s="15">
        <v>0</v>
      </c>
      <c r="L2952" s="15">
        <v>0</v>
      </c>
      <c r="M2952" s="15">
        <v>0</v>
      </c>
      <c r="N2952" s="15">
        <v>0</v>
      </c>
      <c r="O2952" s="15">
        <v>0</v>
      </c>
      <c r="P2952" s="15">
        <v>26.292120000000001</v>
      </c>
      <c r="Q2952" s="15">
        <v>2.9213400000000003</v>
      </c>
      <c r="R2952" s="15">
        <v>2.9213400000000003</v>
      </c>
      <c r="S2952" s="15">
        <v>-15.856479999999999</v>
      </c>
      <c r="T2952" s="15">
        <f t="shared" si="230"/>
        <v>16.278320000000001</v>
      </c>
      <c r="U2952" s="15">
        <v>1.0492999999999999</v>
      </c>
      <c r="V2952" s="15">
        <v>1.0492999999999999</v>
      </c>
      <c r="W2952" s="15">
        <v>0.41241000000000005</v>
      </c>
      <c r="X2952" s="15">
        <v>1.13937</v>
      </c>
      <c r="Y2952" s="15">
        <v>0.88949</v>
      </c>
      <c r="Z2952" s="15">
        <v>2.0790699999999998</v>
      </c>
      <c r="AA2952" s="15">
        <v>1.10314</v>
      </c>
      <c r="AB2952" s="15">
        <v>3.3531900000000001</v>
      </c>
      <c r="AC2952" s="15">
        <v>2.2367699999999999</v>
      </c>
      <c r="AD2952" s="15">
        <v>2.4695100000000001</v>
      </c>
      <c r="AE2952" s="15">
        <v>2.03145</v>
      </c>
      <c r="AF2952" s="15">
        <v>2.8768100000000012</v>
      </c>
      <c r="AG2952" s="15">
        <f t="shared" si="231"/>
        <v>20.689810000000001</v>
      </c>
      <c r="AH2952" s="15">
        <v>0.65773999999999999</v>
      </c>
      <c r="AI2952" s="15">
        <v>0.74587000000000003</v>
      </c>
      <c r="AJ2952" s="15">
        <v>0</v>
      </c>
      <c r="AK2952" s="15">
        <v>7.3540000000000008E-2</v>
      </c>
      <c r="AL2952" s="15">
        <v>0</v>
      </c>
      <c r="AM2952" s="15">
        <v>0</v>
      </c>
      <c r="AN2952" s="15">
        <v>-7.4650000000000008E-2</v>
      </c>
      <c r="AO2952" s="15">
        <v>0</v>
      </c>
      <c r="AP2952" s="15">
        <v>0.11955</v>
      </c>
      <c r="AQ2952" s="15">
        <v>0.1295</v>
      </c>
      <c r="AR2952" s="15">
        <v>6.3900000000000007E-3</v>
      </c>
      <c r="AS2952" s="15">
        <v>-3.629000000000019E-2</v>
      </c>
      <c r="AT2952" s="15">
        <f t="shared" si="232"/>
        <v>1.6216499999999996</v>
      </c>
      <c r="AU2952" s="15">
        <v>3.0800000280141833E-3</v>
      </c>
      <c r="AV2952" s="15">
        <v>3.0900000184774399E-3</v>
      </c>
      <c r="AW2952" s="15">
        <v>3.090000033378601E-3</v>
      </c>
      <c r="AX2952" s="15">
        <v>3.7500000596046449E-3</v>
      </c>
      <c r="AY2952" s="15">
        <v>3.2499999999999999E-3</v>
      </c>
      <c r="AZ2952" s="15">
        <v>3.8000000119209291E-3</v>
      </c>
      <c r="BA2952" s="15">
        <v>3.3499999940395354E-3</v>
      </c>
      <c r="BB2952" s="15">
        <v>3.3400000035762787E-3</v>
      </c>
      <c r="BC2952" s="15">
        <v>-2.6750000238418579E-2</v>
      </c>
      <c r="BD2952" s="15">
        <v>0</v>
      </c>
      <c r="BE2952" s="15">
        <v>0</v>
      </c>
      <c r="BF2952" s="15">
        <v>0</v>
      </c>
      <c r="BG2952" s="15">
        <f t="shared" si="233"/>
        <v>-8.9406967940242055E-11</v>
      </c>
      <c r="BH2952" t="str">
        <f t="shared" si="234"/>
        <v>NYSEGTRANS</v>
      </c>
      <c r="BI2952" t="str">
        <f>VLOOKUP(BH2952,[2]Summary!$C$29:$C$56,1,0)</f>
        <v>NYSEGTrans</v>
      </c>
      <c r="BJ2952" s="16">
        <v>44470</v>
      </c>
    </row>
    <row r="2953" spans="1:62" x14ac:dyDescent="0.25">
      <c r="A2953" s="13" t="s">
        <v>6076</v>
      </c>
      <c r="B2953" s="13" t="s">
        <v>6077</v>
      </c>
      <c r="C2953" s="13" t="s">
        <v>6078</v>
      </c>
      <c r="D2953" s="13" t="s">
        <v>599</v>
      </c>
      <c r="E2953" s="13" t="s">
        <v>475</v>
      </c>
      <c r="F2953" s="13" t="s">
        <v>589</v>
      </c>
      <c r="H2953" s="15">
        <v>0</v>
      </c>
      <c r="I2953" s="15">
        <v>0</v>
      </c>
      <c r="J2953" s="15">
        <v>0</v>
      </c>
      <c r="K2953" s="15">
        <v>0</v>
      </c>
      <c r="L2953" s="15">
        <v>0</v>
      </c>
      <c r="M2953" s="15">
        <v>0</v>
      </c>
      <c r="N2953" s="15">
        <v>0</v>
      </c>
      <c r="O2953" s="15">
        <v>0</v>
      </c>
      <c r="P2953" s="15">
        <v>21.2302</v>
      </c>
      <c r="Q2953" s="15">
        <v>2.3589099999999998</v>
      </c>
      <c r="R2953" s="15">
        <v>2.3589099999999998</v>
      </c>
      <c r="S2953" s="15">
        <v>-5.7807099999999974</v>
      </c>
      <c r="T2953" s="15">
        <f t="shared" si="230"/>
        <v>20.167310000000001</v>
      </c>
      <c r="U2953" s="15">
        <v>0.88097999999999999</v>
      </c>
      <c r="V2953" s="15">
        <v>0.88097000000000003</v>
      </c>
      <c r="W2953" s="15">
        <v>9.4332799999999981</v>
      </c>
      <c r="X2953" s="15">
        <v>4.6270100000000003</v>
      </c>
      <c r="Y2953" s="15">
        <v>3.5233100000000004</v>
      </c>
      <c r="Z2953" s="15">
        <v>3.9938099999999999</v>
      </c>
      <c r="AA2953" s="15">
        <v>3.8898999999999999</v>
      </c>
      <c r="AB2953" s="15">
        <v>19.122029999999999</v>
      </c>
      <c r="AC2953" s="15">
        <v>6.5374099999999995</v>
      </c>
      <c r="AD2953" s="15">
        <v>18.81822</v>
      </c>
      <c r="AE2953" s="15">
        <v>16.802289999999999</v>
      </c>
      <c r="AF2953" s="15">
        <v>19.294280000000011</v>
      </c>
      <c r="AG2953" s="15">
        <f t="shared" si="231"/>
        <v>107.80349000000001</v>
      </c>
      <c r="AH2953" s="15">
        <v>2.4817300000000002</v>
      </c>
      <c r="AI2953" s="15">
        <v>23.027870000000004</v>
      </c>
      <c r="AJ2953" s="15">
        <v>8.4268199999999993</v>
      </c>
      <c r="AK2953" s="15">
        <v>25.98085</v>
      </c>
      <c r="AL2953" s="15">
        <v>25.952400000000001</v>
      </c>
      <c r="AM2953" s="15">
        <v>23.975960000000001</v>
      </c>
      <c r="AN2953" s="15">
        <v>32.766150000000003</v>
      </c>
      <c r="AO2953" s="15">
        <v>31.002099999999999</v>
      </c>
      <c r="AP2953" s="15">
        <v>24.030190000000001</v>
      </c>
      <c r="AQ2953" s="15">
        <v>34.733539999999998</v>
      </c>
      <c r="AR2953" s="15">
        <v>17.473839999999999</v>
      </c>
      <c r="AS2953" s="15">
        <v>29.524320000000007</v>
      </c>
      <c r="AT2953" s="15">
        <f t="shared" si="232"/>
        <v>279.37576999999999</v>
      </c>
      <c r="AU2953" s="15">
        <v>23.631530395507813</v>
      </c>
      <c r="AV2953" s="15">
        <v>18.237789672851562</v>
      </c>
      <c r="AW2953" s="15">
        <v>19.086060180664063</v>
      </c>
      <c r="AX2953" s="15">
        <v>22.187329589843749</v>
      </c>
      <c r="AY2953" s="15">
        <v>19.140729980468748</v>
      </c>
      <c r="AZ2953" s="15">
        <v>32.129339355468751</v>
      </c>
      <c r="BA2953" s="15">
        <v>16.717389770507811</v>
      </c>
      <c r="BB2953" s="15">
        <v>8.6632501831054682</v>
      </c>
      <c r="BC2953" s="15">
        <v>43.692970214843747</v>
      </c>
      <c r="BD2953" s="15">
        <v>22.609599365234374</v>
      </c>
      <c r="BE2953" s="15">
        <v>22.609599365234374</v>
      </c>
      <c r="BF2953" s="15">
        <v>22.609599365234374</v>
      </c>
      <c r="BG2953" s="15">
        <f t="shared" si="233"/>
        <v>271.31518743896481</v>
      </c>
      <c r="BH2953" t="str">
        <f t="shared" si="234"/>
        <v>NYSEGGas</v>
      </c>
      <c r="BI2953" t="str">
        <f>VLOOKUP(BH2953,[2]Summary!$C$29:$C$56,1,0)</f>
        <v>NYSEGGas</v>
      </c>
      <c r="BJ2953" s="16">
        <v>44562</v>
      </c>
    </row>
    <row r="2954" spans="1:62" x14ac:dyDescent="0.25">
      <c r="A2954" s="13" t="s">
        <v>6079</v>
      </c>
      <c r="B2954" s="13" t="s">
        <v>6080</v>
      </c>
      <c r="C2954" s="13" t="s">
        <v>6081</v>
      </c>
      <c r="D2954" s="13" t="s">
        <v>596</v>
      </c>
      <c r="E2954" s="13" t="s">
        <v>475</v>
      </c>
      <c r="F2954" s="13" t="s">
        <v>426</v>
      </c>
      <c r="H2954" s="15">
        <v>0</v>
      </c>
      <c r="I2954" s="15">
        <v>0</v>
      </c>
      <c r="J2954" s="15">
        <v>0</v>
      </c>
      <c r="K2954" s="15">
        <v>0</v>
      </c>
      <c r="L2954" s="15">
        <v>0</v>
      </c>
      <c r="M2954" s="15">
        <v>0</v>
      </c>
      <c r="N2954" s="15">
        <v>0</v>
      </c>
      <c r="O2954" s="15">
        <v>0</v>
      </c>
      <c r="P2954" s="15">
        <v>7.2162400000000009</v>
      </c>
      <c r="Q2954" s="15">
        <v>8.5222499999999997</v>
      </c>
      <c r="R2954" s="15">
        <v>9.6849999999999992E-2</v>
      </c>
      <c r="S2954" s="15">
        <v>266.14389999999997</v>
      </c>
      <c r="T2954" s="15">
        <f t="shared" si="230"/>
        <v>281.97923999999995</v>
      </c>
      <c r="U2954" s="15">
        <v>1.7985599999999999</v>
      </c>
      <c r="V2954" s="15">
        <v>1.6245099999999999</v>
      </c>
      <c r="W2954" s="15">
        <v>1.8541999999999998</v>
      </c>
      <c r="X2954" s="15">
        <v>1.75908</v>
      </c>
      <c r="Y2954" s="15">
        <v>264.20357999999999</v>
      </c>
      <c r="Z2954" s="15">
        <v>11.67074</v>
      </c>
      <c r="AA2954" s="15">
        <v>3.5621300000000002</v>
      </c>
      <c r="AB2954" s="15">
        <v>11.857899999999999</v>
      </c>
      <c r="AC2954" s="15">
        <v>11.06427</v>
      </c>
      <c r="AD2954" s="15">
        <v>11.92062</v>
      </c>
      <c r="AE2954" s="15">
        <v>20.13091</v>
      </c>
      <c r="AF2954" s="15">
        <v>7.7889999999999997</v>
      </c>
      <c r="AG2954" s="15">
        <f t="shared" si="231"/>
        <v>349.2355</v>
      </c>
      <c r="AH2954" s="15">
        <v>4.069</v>
      </c>
      <c r="AI2954" s="15">
        <v>3.8064799999999996</v>
      </c>
      <c r="AJ2954" s="15">
        <v>3.8172200000000003</v>
      </c>
      <c r="AK2954" s="15">
        <v>3.8547400000000001</v>
      </c>
      <c r="AL2954" s="15">
        <v>2.9580600000000001</v>
      </c>
      <c r="AM2954" s="15">
        <v>4.1559699999999999</v>
      </c>
      <c r="AN2954" s="15">
        <v>6.5343899999999993</v>
      </c>
      <c r="AO2954" s="15">
        <v>4.3156099999999995</v>
      </c>
      <c r="AP2954" s="15">
        <v>4.1763900000000005</v>
      </c>
      <c r="AQ2954" s="15">
        <v>4.3156099999999995</v>
      </c>
      <c r="AR2954" s="15">
        <v>4.1763900000000005</v>
      </c>
      <c r="AS2954" s="15">
        <v>4.3156099999999995</v>
      </c>
      <c r="AT2954" s="15">
        <f t="shared" si="232"/>
        <v>50.495469999999997</v>
      </c>
      <c r="AU2954" s="15">
        <v>4.2323901367187498</v>
      </c>
      <c r="AV2954" s="15">
        <v>3.8228100585937499</v>
      </c>
      <c r="AW2954" s="15">
        <v>4.8885200195312501</v>
      </c>
      <c r="AX2954" s="15">
        <v>4.3255898437500004</v>
      </c>
      <c r="AY2954" s="15">
        <v>4.4526000976562496</v>
      </c>
      <c r="AZ2954" s="15">
        <v>4.3199902343750001</v>
      </c>
      <c r="BA2954" s="15">
        <v>4.4639902343750002</v>
      </c>
      <c r="BB2954" s="15">
        <v>4.4639902343750002</v>
      </c>
      <c r="BC2954" s="15">
        <v>3.2408000488281248</v>
      </c>
      <c r="BD2954" s="15">
        <v>0</v>
      </c>
      <c r="BE2954" s="15">
        <v>0</v>
      </c>
      <c r="BF2954" s="15">
        <v>0</v>
      </c>
      <c r="BG2954" s="15">
        <f t="shared" si="233"/>
        <v>38.21068090820313</v>
      </c>
      <c r="BH2954" t="str">
        <f t="shared" si="234"/>
        <v>RGEGas</v>
      </c>
      <c r="BI2954" t="str">
        <f>VLOOKUP(BH2954,[2]Summary!$C$29:$C$56,1,0)</f>
        <v>RGEGas</v>
      </c>
      <c r="BJ2954" s="16">
        <v>44470</v>
      </c>
    </row>
    <row r="2955" spans="1:62" x14ac:dyDescent="0.25">
      <c r="A2955" s="13" t="s">
        <v>6082</v>
      </c>
      <c r="B2955" s="13" t="s">
        <v>6083</v>
      </c>
      <c r="C2955" s="13" t="s">
        <v>6084</v>
      </c>
      <c r="D2955" s="13" t="s">
        <v>596</v>
      </c>
      <c r="E2955" s="13" t="s">
        <v>475</v>
      </c>
      <c r="F2955" s="13" t="s">
        <v>426</v>
      </c>
      <c r="H2955" s="15">
        <v>0</v>
      </c>
      <c r="I2955" s="15">
        <v>0</v>
      </c>
      <c r="J2955" s="15">
        <v>0</v>
      </c>
      <c r="K2955" s="15">
        <v>0</v>
      </c>
      <c r="L2955" s="15">
        <v>0</v>
      </c>
      <c r="M2955" s="15">
        <v>0</v>
      </c>
      <c r="N2955" s="15">
        <v>0</v>
      </c>
      <c r="O2955" s="15">
        <v>0</v>
      </c>
      <c r="P2955" s="15">
        <v>0</v>
      </c>
      <c r="Q2955" s="15">
        <v>3.8486700000000003</v>
      </c>
      <c r="R2955" s="15">
        <v>2.375E-2</v>
      </c>
      <c r="S2955" s="15">
        <v>277.92437000000001</v>
      </c>
      <c r="T2955" s="15">
        <f t="shared" si="230"/>
        <v>281.79678999999999</v>
      </c>
      <c r="U2955" s="15">
        <v>1.7974000000000001</v>
      </c>
      <c r="V2955" s="15">
        <v>1.6234600000000001</v>
      </c>
      <c r="W2955" s="15">
        <v>1.8529899999999997</v>
      </c>
      <c r="X2955" s="15">
        <v>1.7579400000000001</v>
      </c>
      <c r="Y2955" s="15">
        <v>341.83222999999998</v>
      </c>
      <c r="Z2955" s="15">
        <v>3.8786499999999999</v>
      </c>
      <c r="AA2955" s="15">
        <v>4.00793</v>
      </c>
      <c r="AB2955" s="15">
        <v>4.00793</v>
      </c>
      <c r="AC2955" s="15">
        <v>3.0384800000000003</v>
      </c>
      <c r="AD2955" s="15">
        <v>4.0025200000000005</v>
      </c>
      <c r="AE2955" s="15">
        <v>3.8734099999999998</v>
      </c>
      <c r="AF2955" s="15">
        <v>-0.57108000000000014</v>
      </c>
      <c r="AG2955" s="15">
        <f t="shared" si="231"/>
        <v>371.10185999999993</v>
      </c>
      <c r="AH2955" s="15">
        <v>4.20878</v>
      </c>
      <c r="AI2955" s="15">
        <v>3.9372399999999996</v>
      </c>
      <c r="AJ2955" s="15">
        <v>3.9483299999999999</v>
      </c>
      <c r="AK2955" s="15">
        <v>3.9871500000000006</v>
      </c>
      <c r="AL2955" s="15">
        <v>3.0597099999999999</v>
      </c>
      <c r="AM2955" s="15">
        <v>4.2987399999999996</v>
      </c>
      <c r="AN2955" s="15">
        <v>6.7588400000000002</v>
      </c>
      <c r="AO2955" s="15">
        <v>4.4638600000000004</v>
      </c>
      <c r="AP2955" s="15">
        <v>4.3198599999999994</v>
      </c>
      <c r="AQ2955" s="15">
        <v>4.4638600000000004</v>
      </c>
      <c r="AR2955" s="15">
        <v>4.3198599999999994</v>
      </c>
      <c r="AS2955" s="15">
        <v>512.34758999999997</v>
      </c>
      <c r="AT2955" s="15">
        <f t="shared" si="232"/>
        <v>560.11381999999992</v>
      </c>
      <c r="AU2955" s="15">
        <v>7.5309799804687501</v>
      </c>
      <c r="AV2955" s="15">
        <v>6.8021699218749996</v>
      </c>
      <c r="AW2955" s="15">
        <v>8.6984697265625002</v>
      </c>
      <c r="AX2955" s="15">
        <v>7.6968100585937496</v>
      </c>
      <c r="AY2955" s="15">
        <v>7.9227900390624999</v>
      </c>
      <c r="AZ2955" s="15">
        <v>7.6868398437499996</v>
      </c>
      <c r="BA2955" s="15">
        <v>7.9430698242187496</v>
      </c>
      <c r="BB2955" s="15">
        <v>7.9430698242187496</v>
      </c>
      <c r="BC2955" s="15">
        <v>5.7666601562500004</v>
      </c>
      <c r="BD2955" s="15">
        <v>0</v>
      </c>
      <c r="BE2955" s="15">
        <v>0</v>
      </c>
      <c r="BF2955" s="15">
        <v>0</v>
      </c>
      <c r="BG2955" s="15">
        <f t="shared" si="233"/>
        <v>67.990859374999999</v>
      </c>
      <c r="BH2955" t="str">
        <f t="shared" si="234"/>
        <v>RGEGas</v>
      </c>
      <c r="BI2955" t="str">
        <f>VLOOKUP(BH2955,[2]Summary!$C$29:$C$56,1,0)</f>
        <v>RGEGas</v>
      </c>
      <c r="BJ2955" s="16">
        <v>44470</v>
      </c>
    </row>
    <row r="2956" spans="1:62" x14ac:dyDescent="0.25">
      <c r="A2956" s="13" t="s">
        <v>6085</v>
      </c>
      <c r="B2956" s="13" t="s">
        <v>6086</v>
      </c>
      <c r="C2956" s="13" t="s">
        <v>6087</v>
      </c>
      <c r="D2956" s="13" t="s">
        <v>599</v>
      </c>
      <c r="E2956" s="13" t="s">
        <v>475</v>
      </c>
      <c r="F2956" s="13" t="s">
        <v>426</v>
      </c>
      <c r="H2956" s="15">
        <v>0</v>
      </c>
      <c r="I2956" s="15">
        <v>0</v>
      </c>
      <c r="J2956" s="15">
        <v>0</v>
      </c>
      <c r="K2956" s="15">
        <v>0</v>
      </c>
      <c r="L2956" s="15">
        <v>0</v>
      </c>
      <c r="M2956" s="15">
        <v>0</v>
      </c>
      <c r="N2956" s="15">
        <v>0</v>
      </c>
      <c r="O2956" s="15">
        <v>0</v>
      </c>
      <c r="P2956" s="15">
        <v>0</v>
      </c>
      <c r="Q2956" s="15">
        <v>0</v>
      </c>
      <c r="R2956" s="15">
        <v>313.67810000000003</v>
      </c>
      <c r="S2956" s="15">
        <v>-1.4541300000000001</v>
      </c>
      <c r="T2956" s="15">
        <f t="shared" si="230"/>
        <v>312.22397000000001</v>
      </c>
      <c r="U2956" s="15">
        <v>0.86712999999999985</v>
      </c>
      <c r="V2956" s="15">
        <v>13.964270000000001</v>
      </c>
      <c r="W2956" s="15">
        <v>2.7894600000000001</v>
      </c>
      <c r="X2956" s="15">
        <v>1.7586300000000001</v>
      </c>
      <c r="Y2956" s="15">
        <v>43.76878</v>
      </c>
      <c r="Z2956" s="15">
        <v>17.955629999999999</v>
      </c>
      <c r="AA2956" s="15">
        <v>1.9226700000000001</v>
      </c>
      <c r="AB2956" s="15">
        <v>10.366650000000002</v>
      </c>
      <c r="AC2956" s="15">
        <v>24.670110000000001</v>
      </c>
      <c r="AD2956" s="15">
        <v>2.0601700000000003</v>
      </c>
      <c r="AE2956" s="15">
        <v>19.917489999999997</v>
      </c>
      <c r="AF2956" s="15">
        <v>5.0024499999999987</v>
      </c>
      <c r="AG2956" s="15">
        <f t="shared" si="231"/>
        <v>145.04344</v>
      </c>
      <c r="AH2956" s="15">
        <v>15.187899999999999</v>
      </c>
      <c r="AI2956" s="15">
        <v>145.31545</v>
      </c>
      <c r="AJ2956" s="15">
        <v>3.7239799999999996</v>
      </c>
      <c r="AK2956" s="15">
        <v>3.0457299999999998</v>
      </c>
      <c r="AL2956" s="15">
        <v>2.9925499999999996</v>
      </c>
      <c r="AM2956" s="15">
        <v>2.6665000000000001</v>
      </c>
      <c r="AN2956" s="15">
        <v>3.7086700000000001</v>
      </c>
      <c r="AO2956" s="15">
        <v>84.994740000000007</v>
      </c>
      <c r="AP2956" s="15">
        <v>28.478259999999999</v>
      </c>
      <c r="AQ2956" s="15">
        <v>16.098969999999998</v>
      </c>
      <c r="AR2956" s="15">
        <v>14.023710000000001</v>
      </c>
      <c r="AS2956" s="15">
        <v>12.09338</v>
      </c>
      <c r="AT2956" s="15">
        <f t="shared" si="232"/>
        <v>332.32984000000005</v>
      </c>
      <c r="AU2956" s="15">
        <v>3.5810900878906251</v>
      </c>
      <c r="AV2956" s="15">
        <v>3.2345400390624999</v>
      </c>
      <c r="AW2956" s="15">
        <v>5.3071699218750004</v>
      </c>
      <c r="AX2956" s="15">
        <v>4.0366899414062498</v>
      </c>
      <c r="AY2956" s="15">
        <v>3.73639990234375</v>
      </c>
      <c r="AZ2956" s="15">
        <v>3.9198701171875001</v>
      </c>
      <c r="BA2956" s="15">
        <v>4.0505200195312501</v>
      </c>
      <c r="BB2956" s="15">
        <v>4.0505200195312501</v>
      </c>
      <c r="BC2956" s="15">
        <v>4.2278598632812496</v>
      </c>
      <c r="BD2956" s="15">
        <v>1.570489990234375</v>
      </c>
      <c r="BE2956" s="15">
        <v>1.5783900146484375</v>
      </c>
      <c r="BF2956" s="15">
        <v>1.5863299560546875</v>
      </c>
      <c r="BG2956" s="15">
        <f t="shared" si="233"/>
        <v>40.879869873046879</v>
      </c>
      <c r="BH2956" t="str">
        <f t="shared" si="234"/>
        <v>NYSEGGas</v>
      </c>
      <c r="BI2956" t="str">
        <f>VLOOKUP(BH2956,[2]Summary!$C$29:$C$56,1,0)</f>
        <v>NYSEGGas</v>
      </c>
      <c r="BJ2956" s="16">
        <v>44562</v>
      </c>
    </row>
    <row r="2957" spans="1:62" x14ac:dyDescent="0.25">
      <c r="A2957" s="13" t="s">
        <v>6088</v>
      </c>
      <c r="B2957" s="13" t="s">
        <v>6089</v>
      </c>
      <c r="C2957" s="13" t="s">
        <v>6090</v>
      </c>
      <c r="D2957" s="13" t="s">
        <v>599</v>
      </c>
      <c r="E2957" t="s">
        <v>35</v>
      </c>
      <c r="F2957" s="13" t="s">
        <v>20</v>
      </c>
      <c r="H2957" s="15">
        <v>0</v>
      </c>
      <c r="I2957" s="15">
        <v>0</v>
      </c>
      <c r="J2957" s="15">
        <v>0</v>
      </c>
      <c r="K2957" s="15">
        <v>0</v>
      </c>
      <c r="L2957" s="15">
        <v>0</v>
      </c>
      <c r="M2957" s="15">
        <v>0</v>
      </c>
      <c r="N2957" s="15">
        <v>0</v>
      </c>
      <c r="O2957" s="15">
        <v>0</v>
      </c>
      <c r="P2957" s="15">
        <v>0</v>
      </c>
      <c r="Q2957" s="15">
        <v>0.70012999999999992</v>
      </c>
      <c r="R2957" s="15">
        <v>2.6275999999999997</v>
      </c>
      <c r="S2957" s="15">
        <v>45.275909999999996</v>
      </c>
      <c r="T2957" s="15">
        <f t="shared" si="230"/>
        <v>48.603639999999999</v>
      </c>
      <c r="U2957" s="15">
        <v>20.94397</v>
      </c>
      <c r="V2957" s="15">
        <v>12.695500000000003</v>
      </c>
      <c r="W2957" s="15">
        <v>-4.7591900000000003</v>
      </c>
      <c r="X2957" s="15">
        <v>40.107789999999994</v>
      </c>
      <c r="Y2957" s="15">
        <v>120.71592</v>
      </c>
      <c r="Z2957" s="15">
        <v>55.070489999999999</v>
      </c>
      <c r="AA2957" s="15">
        <v>38.93009</v>
      </c>
      <c r="AB2957" s="15">
        <v>236.96980000000002</v>
      </c>
      <c r="AC2957" s="15">
        <v>58.25018</v>
      </c>
      <c r="AD2957" s="15">
        <v>32.397330000000004</v>
      </c>
      <c r="AE2957" s="15">
        <v>39.187360000000005</v>
      </c>
      <c r="AF2957" s="15">
        <v>142.96167999999997</v>
      </c>
      <c r="AG2957" s="15">
        <f t="shared" si="231"/>
        <v>793.47091999999998</v>
      </c>
      <c r="AH2957" s="15">
        <v>16.888720000000006</v>
      </c>
      <c r="AI2957" s="15">
        <v>12.551660000000002</v>
      </c>
      <c r="AJ2957" s="15">
        <v>9.4385300000000001</v>
      </c>
      <c r="AK2957" s="15">
        <v>8.3101599999999998</v>
      </c>
      <c r="AL2957" s="15">
        <v>91.011960000000002</v>
      </c>
      <c r="AM2957" s="15">
        <v>31.298970000000001</v>
      </c>
      <c r="AN2957" s="15">
        <v>105.25091999999999</v>
      </c>
      <c r="AO2957" s="15">
        <v>19.609839999999995</v>
      </c>
      <c r="AP2957" s="15">
        <v>35.982420000000005</v>
      </c>
      <c r="AQ2957" s="15">
        <v>39.351099999999995</v>
      </c>
      <c r="AR2957" s="15">
        <v>30.515180000000001</v>
      </c>
      <c r="AS2957" s="15">
        <v>20.304169999999999</v>
      </c>
      <c r="AT2957" s="15">
        <f t="shared" si="232"/>
        <v>420.51362999999998</v>
      </c>
      <c r="AU2957" s="15">
        <v>43.273690673828128</v>
      </c>
      <c r="AV2957" s="15">
        <v>47.753048828125003</v>
      </c>
      <c r="AW2957" s="15">
        <v>331.03952148437497</v>
      </c>
      <c r="AX2957" s="15">
        <v>343.47260546874998</v>
      </c>
      <c r="AY2957" s="15">
        <v>862.81258276367191</v>
      </c>
      <c r="AZ2957" s="15">
        <v>306.32631616210938</v>
      </c>
      <c r="BA2957" s="15">
        <v>1393.6349680175781</v>
      </c>
      <c r="BB2957" s="15">
        <v>1297.3415175781249</v>
      </c>
      <c r="BC2957" s="15">
        <v>1201.95269921875</v>
      </c>
      <c r="BD2957" s="15">
        <v>946.37979687500001</v>
      </c>
      <c r="BE2957" s="15">
        <v>2880.3346442871093</v>
      </c>
      <c r="BF2957" s="15">
        <v>2272.0606481933592</v>
      </c>
      <c r="BG2957" s="15">
        <f t="shared" si="233"/>
        <v>11926.382039550781</v>
      </c>
      <c r="BH2957" t="str">
        <f t="shared" si="234"/>
        <v>NYSEGTRANS</v>
      </c>
      <c r="BI2957" t="str">
        <f>VLOOKUP(BH2957,[2]Summary!$C$29:$C$56,1,0)</f>
        <v>NYSEGTrans</v>
      </c>
      <c r="BJ2957" s="16">
        <v>44562</v>
      </c>
    </row>
    <row r="2958" spans="1:62" x14ac:dyDescent="0.25">
      <c r="A2958" s="13" t="s">
        <v>6091</v>
      </c>
      <c r="B2958" s="13" t="s">
        <v>6092</v>
      </c>
      <c r="C2958" s="13" t="s">
        <v>6093</v>
      </c>
      <c r="D2958" s="13" t="s">
        <v>599</v>
      </c>
      <c r="E2958" t="s">
        <v>35</v>
      </c>
      <c r="F2958" s="13" t="s">
        <v>20</v>
      </c>
      <c r="H2958" s="15">
        <v>0</v>
      </c>
      <c r="I2958" s="15">
        <v>0</v>
      </c>
      <c r="J2958" s="15">
        <v>0</v>
      </c>
      <c r="K2958" s="15">
        <v>0</v>
      </c>
      <c r="L2958" s="15">
        <v>0</v>
      </c>
      <c r="M2958" s="15">
        <v>0</v>
      </c>
      <c r="N2958" s="15">
        <v>0</v>
      </c>
      <c r="O2958" s="15">
        <v>0</v>
      </c>
      <c r="P2958" s="15">
        <v>0</v>
      </c>
      <c r="Q2958" s="15">
        <v>0</v>
      </c>
      <c r="R2958" s="15">
        <v>0</v>
      </c>
      <c r="S2958" s="15">
        <v>42.345019999999998</v>
      </c>
      <c r="T2958" s="15">
        <f t="shared" si="230"/>
        <v>42.345019999999998</v>
      </c>
      <c r="U2958" s="15">
        <v>0.1176</v>
      </c>
      <c r="V2958" s="15">
        <v>0.63722000000000001</v>
      </c>
      <c r="W2958" s="15">
        <v>46.034669999999998</v>
      </c>
      <c r="X2958" s="15">
        <v>42.607860000000002</v>
      </c>
      <c r="Y2958" s="15">
        <v>101.15347</v>
      </c>
      <c r="Z2958" s="15">
        <v>9.7319200000000006</v>
      </c>
      <c r="AA2958" s="15">
        <v>41.197750000000006</v>
      </c>
      <c r="AB2958" s="15">
        <v>39.076470000000008</v>
      </c>
      <c r="AC2958" s="15">
        <v>309.28010000000012</v>
      </c>
      <c r="AD2958" s="15">
        <v>74.534909999999982</v>
      </c>
      <c r="AE2958" s="15">
        <v>69.937690000000003</v>
      </c>
      <c r="AF2958" s="15">
        <v>28.850020000000004</v>
      </c>
      <c r="AG2958" s="15">
        <f t="shared" si="231"/>
        <v>763.15967999999998</v>
      </c>
      <c r="AH2958" s="15">
        <v>28.465010000000003</v>
      </c>
      <c r="AI2958" s="15">
        <v>21.826420000000006</v>
      </c>
      <c r="AJ2958" s="15">
        <v>68.722819999999999</v>
      </c>
      <c r="AK2958" s="15">
        <v>22.502670000000002</v>
      </c>
      <c r="AL2958" s="15">
        <v>31.58445</v>
      </c>
      <c r="AM2958" s="15">
        <v>22.836119999999998</v>
      </c>
      <c r="AN2958" s="15">
        <v>31.756679999999999</v>
      </c>
      <c r="AO2958" s="15">
        <v>24.814250000000001</v>
      </c>
      <c r="AP2958" s="15">
        <v>55.952349999999981</v>
      </c>
      <c r="AQ2958" s="15">
        <v>23.760450000000002</v>
      </c>
      <c r="AR2958" s="15">
        <v>27.655739999999994</v>
      </c>
      <c r="AS2958" s="15">
        <v>121.22666</v>
      </c>
      <c r="AT2958" s="15">
        <f t="shared" si="232"/>
        <v>481.10361999999992</v>
      </c>
      <c r="AU2958" s="15">
        <v>98.372909423828119</v>
      </c>
      <c r="AV2958" s="15">
        <v>49.713579589843746</v>
      </c>
      <c r="AW2958" s="15">
        <v>39.178360595703126</v>
      </c>
      <c r="AX2958" s="15">
        <v>33.159189697265624</v>
      </c>
      <c r="AY2958" s="15">
        <v>24.442699707031249</v>
      </c>
      <c r="AZ2958" s="15">
        <v>82.781889770507817</v>
      </c>
      <c r="BA2958" s="15">
        <v>31.014609863281251</v>
      </c>
      <c r="BB2958" s="15">
        <v>56.733380859375004</v>
      </c>
      <c r="BC2958" s="15">
        <v>46.033390136718751</v>
      </c>
      <c r="BD2958" s="15">
        <v>26.765640014648437</v>
      </c>
      <c r="BE2958" s="15">
        <v>88.842570312500001</v>
      </c>
      <c r="BF2958" s="15">
        <v>133.35880078125001</v>
      </c>
      <c r="BG2958" s="15">
        <f t="shared" si="233"/>
        <v>710.39702075195316</v>
      </c>
      <c r="BH2958" t="str">
        <f t="shared" si="234"/>
        <v>NYSEGTRANS</v>
      </c>
      <c r="BI2958" t="str">
        <f>VLOOKUP(BH2958,[2]Summary!$C$29:$C$56,1,0)</f>
        <v>NYSEGTrans</v>
      </c>
      <c r="BJ2958" s="16">
        <v>44562</v>
      </c>
    </row>
    <row r="2959" spans="1:62" x14ac:dyDescent="0.25">
      <c r="A2959" s="13" t="s">
        <v>6094</v>
      </c>
      <c r="B2959" s="13" t="s">
        <v>6095</v>
      </c>
      <c r="C2959" s="13" t="s">
        <v>6096</v>
      </c>
      <c r="D2959" s="13" t="s">
        <v>599</v>
      </c>
      <c r="E2959" t="s">
        <v>19</v>
      </c>
      <c r="F2959" s="13" t="s">
        <v>585</v>
      </c>
      <c r="H2959" s="15">
        <v>0</v>
      </c>
      <c r="I2959" s="15">
        <v>0</v>
      </c>
      <c r="J2959" s="15">
        <v>0</v>
      </c>
      <c r="K2959" s="15">
        <v>0</v>
      </c>
      <c r="L2959" s="15">
        <v>0</v>
      </c>
      <c r="M2959" s="15">
        <v>0</v>
      </c>
      <c r="N2959" s="15">
        <v>0</v>
      </c>
      <c r="O2959" s="15">
        <v>0</v>
      </c>
      <c r="P2959" s="15">
        <v>8.2969999999999988E-2</v>
      </c>
      <c r="Q2959" s="15">
        <v>0.14624999999999999</v>
      </c>
      <c r="R2959" s="15">
        <v>-1.1480000000000001E-2</v>
      </c>
      <c r="S2959" s="15">
        <v>-0.20210999999999998</v>
      </c>
      <c r="T2959" s="15">
        <f t="shared" si="230"/>
        <v>1.5630000000000005E-2</v>
      </c>
      <c r="U2959" s="15">
        <v>4.000000000000001E-5</v>
      </c>
      <c r="V2959" s="15">
        <v>8.1560000000000007E-2</v>
      </c>
      <c r="W2959" s="15">
        <v>-0.10348</v>
      </c>
      <c r="X2959" s="15">
        <v>2.1900000000000001E-3</v>
      </c>
      <c r="Y2959" s="15">
        <v>-2.0000000000000019E-5</v>
      </c>
      <c r="Z2959" s="15">
        <v>-3.7299999999999989E-3</v>
      </c>
      <c r="AA2959" s="15">
        <v>-1.0482400000000043</v>
      </c>
      <c r="AB2959" s="15">
        <v>3.2687599999999999</v>
      </c>
      <c r="AC2959" s="15">
        <v>5.2538400000000012</v>
      </c>
      <c r="AD2959" s="15">
        <v>-6.8720799999999995</v>
      </c>
      <c r="AE2959" s="15">
        <v>27.43552</v>
      </c>
      <c r="AF2959" s="15">
        <v>-4.2843300000000006</v>
      </c>
      <c r="AG2959" s="15">
        <f t="shared" si="231"/>
        <v>23.730029999999996</v>
      </c>
      <c r="AH2959" s="15">
        <v>-9.7217599999999962</v>
      </c>
      <c r="AI2959" s="15">
        <v>2.1651500000000006</v>
      </c>
      <c r="AJ2959" s="15">
        <v>1.1118399999999999</v>
      </c>
      <c r="AK2959" s="15">
        <v>6.6200000000000023E-2</v>
      </c>
      <c r="AL2959" s="15">
        <v>131.22673</v>
      </c>
      <c r="AM2959" s="15">
        <v>-83.224330000000023</v>
      </c>
      <c r="AN2959" s="15">
        <v>0.76890999999999998</v>
      </c>
      <c r="AO2959" s="15">
        <v>1.64096</v>
      </c>
      <c r="AP2959" s="15">
        <v>11.949380000000001</v>
      </c>
      <c r="AQ2959" s="15">
        <v>4.7823700000000002</v>
      </c>
      <c r="AR2959" s="15">
        <v>0.36923</v>
      </c>
      <c r="AS2959" s="15">
        <v>2.4617799999999996</v>
      </c>
      <c r="AT2959" s="15">
        <f t="shared" si="232"/>
        <v>63.596459999999986</v>
      </c>
      <c r="AU2959" s="15">
        <v>0.39614001464843751</v>
      </c>
      <c r="AV2959" s="15">
        <v>0.35779998779296873</v>
      </c>
      <c r="AW2959" s="15">
        <v>0.68035999727249141</v>
      </c>
      <c r="AX2959" s="15">
        <v>0.45210000991821286</v>
      </c>
      <c r="AY2959" s="15">
        <v>0.41382998657226561</v>
      </c>
      <c r="AZ2959" s="15">
        <v>0.43682999634742736</v>
      </c>
      <c r="BA2959" s="15">
        <v>1.9076100006103516</v>
      </c>
      <c r="BB2959" s="15">
        <v>0.45607000732421876</v>
      </c>
      <c r="BC2959" s="15">
        <v>0.44785001134872438</v>
      </c>
      <c r="BD2959" s="15">
        <v>0</v>
      </c>
      <c r="BE2959" s="15">
        <v>0</v>
      </c>
      <c r="BF2959" s="15">
        <v>-5.5485898437500003</v>
      </c>
      <c r="BG2959" s="15">
        <f t="shared" si="233"/>
        <v>1.6808509872845434E-7</v>
      </c>
      <c r="BH2959" t="str">
        <f t="shared" si="234"/>
        <v>NYSEGDIST</v>
      </c>
      <c r="BI2959" t="str">
        <f>VLOOKUP(BH2959,[2]Summary!$C$29:$C$56,1,0)</f>
        <v>NYSEGDist</v>
      </c>
      <c r="BJ2959" s="16">
        <v>44562</v>
      </c>
    </row>
    <row r="2960" spans="1:62" x14ac:dyDescent="0.25">
      <c r="A2960" s="13" t="s">
        <v>6097</v>
      </c>
      <c r="B2960" s="13" t="s">
        <v>6098</v>
      </c>
      <c r="C2960" s="13" t="s">
        <v>6099</v>
      </c>
      <c r="D2960" s="13" t="s">
        <v>595</v>
      </c>
      <c r="E2960" t="s">
        <v>35</v>
      </c>
      <c r="F2960" s="13" t="s">
        <v>101</v>
      </c>
      <c r="H2960" s="15">
        <v>0</v>
      </c>
      <c r="I2960" s="15">
        <v>0</v>
      </c>
      <c r="J2960" s="15">
        <v>0</v>
      </c>
      <c r="K2960" s="15">
        <v>0</v>
      </c>
      <c r="L2960" s="15">
        <v>0</v>
      </c>
      <c r="M2960" s="15">
        <v>0</v>
      </c>
      <c r="N2960" s="15">
        <v>0</v>
      </c>
      <c r="O2960" s="15">
        <v>0</v>
      </c>
      <c r="P2960" s="15">
        <v>0</v>
      </c>
      <c r="Q2960" s="15">
        <v>0.87270000000000014</v>
      </c>
      <c r="R2960" s="15">
        <v>-1.8490000000000003E-2</v>
      </c>
      <c r="S2960" s="15">
        <v>5.5539999999999999E-2</v>
      </c>
      <c r="T2960" s="15">
        <f t="shared" si="230"/>
        <v>0.90975000000000017</v>
      </c>
      <c r="U2960" s="15">
        <v>4.4599999999999996E-3</v>
      </c>
      <c r="V2960" s="15">
        <v>4.0199999999999993E-3</v>
      </c>
      <c r="W2960" s="15">
        <v>0.68618000000000001</v>
      </c>
      <c r="X2960" s="15">
        <v>0.37209000000000003</v>
      </c>
      <c r="Y2960" s="15">
        <v>250.81361000000004</v>
      </c>
      <c r="Z2960" s="15">
        <v>-0.57836000000000054</v>
      </c>
      <c r="AA2960" s="15">
        <v>156.34926000000002</v>
      </c>
      <c r="AB2960" s="15">
        <v>9.4428799999999988</v>
      </c>
      <c r="AC2960" s="15">
        <v>208.77625</v>
      </c>
      <c r="AD2960" s="15">
        <v>88.987409999999997</v>
      </c>
      <c r="AE2960" s="15">
        <v>294.93614999999988</v>
      </c>
      <c r="AF2960" s="15">
        <v>125.67753999999999</v>
      </c>
      <c r="AG2960" s="15">
        <f t="shared" si="231"/>
        <v>1135.4714899999999</v>
      </c>
      <c r="AH2960" s="15">
        <v>172.05118999999999</v>
      </c>
      <c r="AI2960" s="15">
        <v>25.599440000000001</v>
      </c>
      <c r="AJ2960" s="15">
        <v>18.497230000000002</v>
      </c>
      <c r="AK2960" s="15">
        <v>19.260410000000004</v>
      </c>
      <c r="AL2960" s="15">
        <v>155.20736000000002</v>
      </c>
      <c r="AM2960" s="15">
        <v>879.80075999999985</v>
      </c>
      <c r="AN2960" s="15">
        <v>1665.2786400000002</v>
      </c>
      <c r="AO2960" s="15">
        <v>755.52958999999987</v>
      </c>
      <c r="AP2960" s="15">
        <v>7.1137799999999993</v>
      </c>
      <c r="AQ2960" s="15">
        <v>36.866610000000001</v>
      </c>
      <c r="AR2960" s="15">
        <v>24.173070000000003</v>
      </c>
      <c r="AS2960" s="15">
        <v>66.166380000000004</v>
      </c>
      <c r="AT2960" s="15">
        <f t="shared" si="232"/>
        <v>3825.5444600000001</v>
      </c>
      <c r="AU2960" s="15">
        <v>39.183809753417968</v>
      </c>
      <c r="AV2960" s="15">
        <v>36.853090087890628</v>
      </c>
      <c r="AW2960" s="15">
        <v>-2585.6573762207031</v>
      </c>
      <c r="AX2960" s="15">
        <v>-210.82007629394531</v>
      </c>
      <c r="AY2960" s="15">
        <v>9.5661199951171874</v>
      </c>
      <c r="AZ2960" s="15">
        <v>90.161879272460936</v>
      </c>
      <c r="BA2960" s="15">
        <v>15.18439045715332</v>
      </c>
      <c r="BB2960" s="15">
        <v>23.279030517578125</v>
      </c>
      <c r="BC2960" s="15">
        <v>137.57904907226563</v>
      </c>
      <c r="BD2960" s="15">
        <v>19.432390075683593</v>
      </c>
      <c r="BE2960" s="15">
        <v>18.990829589843749</v>
      </c>
      <c r="BF2960" s="15">
        <v>19.963190368652345</v>
      </c>
      <c r="BG2960" s="15">
        <f t="shared" si="233"/>
        <v>-2386.2836733245854</v>
      </c>
      <c r="BH2960" t="str">
        <f t="shared" si="234"/>
        <v>CMPTRANS</v>
      </c>
      <c r="BI2960" t="str">
        <f>VLOOKUP(BH2960,[2]Summary!$C$29:$C$56,1,0)</f>
        <v>CMPTrans</v>
      </c>
      <c r="BJ2960" s="16">
        <v>44562</v>
      </c>
    </row>
    <row r="2961" spans="1:62" x14ac:dyDescent="0.25">
      <c r="A2961" s="13" t="s">
        <v>6100</v>
      </c>
      <c r="B2961" s="13" t="s">
        <v>925</v>
      </c>
      <c r="C2961" s="13" t="s">
        <v>6101</v>
      </c>
      <c r="D2961" s="13" t="s">
        <v>599</v>
      </c>
      <c r="E2961" t="s">
        <v>35</v>
      </c>
      <c r="F2961" s="13" t="s">
        <v>62</v>
      </c>
      <c r="H2961" s="15">
        <v>0</v>
      </c>
      <c r="I2961" s="15">
        <v>0</v>
      </c>
      <c r="J2961" s="15">
        <v>0</v>
      </c>
      <c r="K2961" s="15">
        <v>0</v>
      </c>
      <c r="L2961" s="15">
        <v>0</v>
      </c>
      <c r="M2961" s="15">
        <v>0</v>
      </c>
      <c r="N2961" s="15">
        <v>0</v>
      </c>
      <c r="O2961" s="15">
        <v>0</v>
      </c>
      <c r="P2961" s="15">
        <v>0</v>
      </c>
      <c r="Q2961" s="15">
        <v>0.41350999999999993</v>
      </c>
      <c r="R2961" s="15">
        <v>7.0300000000000007E-3</v>
      </c>
      <c r="S2961" s="15">
        <v>-5.1799999999999997E-3</v>
      </c>
      <c r="T2961" s="15">
        <f t="shared" si="230"/>
        <v>0.4153599999999999</v>
      </c>
      <c r="U2961" s="15">
        <v>1.16E-3</v>
      </c>
      <c r="V2961" s="15">
        <v>1.0400000000000001E-3</v>
      </c>
      <c r="W2961" s="15">
        <v>3.6099999999999999E-3</v>
      </c>
      <c r="X2961" s="15">
        <v>2.2499999999999998E-3</v>
      </c>
      <c r="Y2961" s="15">
        <v>2.0800000000000003E-3</v>
      </c>
      <c r="Z2961" s="15">
        <v>2.0200000000000001E-3</v>
      </c>
      <c r="AA2961" s="15">
        <v>2.0800000000000003E-3</v>
      </c>
      <c r="AB2961" s="15">
        <v>2.0800000000000003E-3</v>
      </c>
      <c r="AC2961" s="15">
        <v>2.0200000000000001E-3</v>
      </c>
      <c r="AD2961" s="15">
        <v>2.0800000000000003E-3</v>
      </c>
      <c r="AE2961" s="15">
        <v>2.0200000000000001E-3</v>
      </c>
      <c r="AF2961" s="15">
        <v>1.48E-3</v>
      </c>
      <c r="AG2961" s="15">
        <f t="shared" si="231"/>
        <v>2.392E-2</v>
      </c>
      <c r="AH2961" s="15">
        <v>2.15E-3</v>
      </c>
      <c r="AI2961" s="15">
        <v>2.0099999999999996E-3</v>
      </c>
      <c r="AJ2961" s="15">
        <v>1.01E-3</v>
      </c>
      <c r="AK2961" s="15">
        <v>1.7000000000000001E-3</v>
      </c>
      <c r="AL2961" s="15">
        <v>2.15E-3</v>
      </c>
      <c r="AM2961" s="15">
        <v>1.9E-3</v>
      </c>
      <c r="AN2961" s="15">
        <v>2.63E-3</v>
      </c>
      <c r="AO2961" s="15">
        <v>2.0400000000000001E-3</v>
      </c>
      <c r="AP2961" s="15">
        <v>3.2330000000000005E-2</v>
      </c>
      <c r="AQ2961" s="15">
        <v>2.1799999999999996E-3</v>
      </c>
      <c r="AR2961" s="15">
        <v>2.1099999999999999E-3</v>
      </c>
      <c r="AS2961" s="15">
        <v>2.0299999999999997E-3</v>
      </c>
      <c r="AT2961" s="15">
        <f t="shared" si="232"/>
        <v>5.4240000000000003E-2</v>
      </c>
      <c r="AU2961" s="15">
        <v>2.2400000095367432E-3</v>
      </c>
      <c r="AV2961" s="15">
        <v>2.0199999809265138E-3</v>
      </c>
      <c r="AW2961" s="15">
        <v>12.707630058288574</v>
      </c>
      <c r="AX2961" s="15">
        <v>0.9312999954223633</v>
      </c>
      <c r="AY2961" s="15">
        <v>6.8449996948242192E-2</v>
      </c>
      <c r="AZ2961" s="15">
        <v>0.27743999862670898</v>
      </c>
      <c r="BA2961" s="15">
        <v>7.2959999084472663E-2</v>
      </c>
      <c r="BB2961" s="15">
        <v>7.2959999084472663E-2</v>
      </c>
      <c r="BC2961" s="15">
        <v>0.24107998275756837</v>
      </c>
      <c r="BD2961" s="15">
        <v>0</v>
      </c>
      <c r="BE2961" s="15">
        <v>0</v>
      </c>
      <c r="BF2961" s="15">
        <v>0</v>
      </c>
      <c r="BG2961" s="15">
        <f t="shared" si="233"/>
        <v>14.376080030202866</v>
      </c>
      <c r="BH2961" t="str">
        <f t="shared" si="234"/>
        <v>NYSEGTRANS</v>
      </c>
      <c r="BI2961" t="str">
        <f>VLOOKUP(BH2961,[2]Summary!$C$29:$C$56,1,0)</f>
        <v>NYSEGTrans</v>
      </c>
      <c r="BJ2961" s="16">
        <v>44470</v>
      </c>
    </row>
    <row r="2962" spans="1:62" x14ac:dyDescent="0.25">
      <c r="A2962" s="13" t="s">
        <v>6102</v>
      </c>
      <c r="B2962" s="13" t="s">
        <v>6103</v>
      </c>
      <c r="C2962" s="13" t="s">
        <v>6104</v>
      </c>
      <c r="D2962" s="13" t="s">
        <v>599</v>
      </c>
      <c r="E2962" s="13" t="s">
        <v>475</v>
      </c>
      <c r="F2962" s="13" t="s">
        <v>426</v>
      </c>
      <c r="H2962" s="15">
        <v>0</v>
      </c>
      <c r="I2962" s="15">
        <v>0</v>
      </c>
      <c r="J2962" s="15">
        <v>0</v>
      </c>
      <c r="K2962" s="15">
        <v>0</v>
      </c>
      <c r="L2962" s="15">
        <v>0</v>
      </c>
      <c r="M2962" s="15">
        <v>0</v>
      </c>
      <c r="N2962" s="15">
        <v>0</v>
      </c>
      <c r="O2962" s="15">
        <v>0</v>
      </c>
      <c r="P2962" s="15">
        <v>0</v>
      </c>
      <c r="Q2962" s="15">
        <v>12.748690000000002</v>
      </c>
      <c r="R2962" s="15">
        <v>18.590900000000001</v>
      </c>
      <c r="S2962" s="15">
        <v>37.771360000000001</v>
      </c>
      <c r="T2962" s="15">
        <f t="shared" si="230"/>
        <v>69.110950000000003</v>
      </c>
      <c r="U2962" s="15">
        <v>8.4810500000000015</v>
      </c>
      <c r="V2962" s="15">
        <v>3.3579399999999997</v>
      </c>
      <c r="W2962" s="15">
        <v>50.771409999999996</v>
      </c>
      <c r="X2962" s="15">
        <v>30.674760000000003</v>
      </c>
      <c r="Y2962" s="15">
        <v>4.6798799999999998</v>
      </c>
      <c r="Z2962" s="15">
        <v>17.508170000000003</v>
      </c>
      <c r="AA2962" s="15">
        <v>0.68414999999999992</v>
      </c>
      <c r="AB2962" s="15">
        <v>0</v>
      </c>
      <c r="AC2962" s="15">
        <v>6.9978800000000003</v>
      </c>
      <c r="AD2962" s="15">
        <v>0</v>
      </c>
      <c r="AE2962" s="15">
        <v>-3.7010000000000001E-2</v>
      </c>
      <c r="AF2962" s="15">
        <v>-4.635320000000001</v>
      </c>
      <c r="AG2962" s="15">
        <f t="shared" si="231"/>
        <v>118.48291</v>
      </c>
      <c r="AH2962" s="15">
        <v>0</v>
      </c>
      <c r="AI2962" s="15">
        <v>0</v>
      </c>
      <c r="AJ2962" s="15">
        <v>0</v>
      </c>
      <c r="AK2962" s="15">
        <v>0</v>
      </c>
      <c r="AL2962" s="15">
        <v>0</v>
      </c>
      <c r="AM2962" s="15">
        <v>0</v>
      </c>
      <c r="AN2962" s="15">
        <v>0</v>
      </c>
      <c r="AO2962" s="15">
        <v>0</v>
      </c>
      <c r="AP2962" s="15">
        <v>0</v>
      </c>
      <c r="AQ2962" s="15">
        <v>0</v>
      </c>
      <c r="AR2962" s="15">
        <v>0</v>
      </c>
      <c r="AS2962" s="15">
        <v>0</v>
      </c>
      <c r="AT2962" s="15">
        <f t="shared" si="232"/>
        <v>0</v>
      </c>
      <c r="AU2962" s="15">
        <v>0</v>
      </c>
      <c r="AV2962" s="15">
        <v>0</v>
      </c>
      <c r="AW2962" s="15">
        <v>0</v>
      </c>
      <c r="AX2962" s="15">
        <v>0</v>
      </c>
      <c r="AY2962" s="15">
        <v>0</v>
      </c>
      <c r="AZ2962" s="15">
        <v>0</v>
      </c>
      <c r="BA2962" s="15">
        <v>0</v>
      </c>
      <c r="BB2962" s="15">
        <v>0</v>
      </c>
      <c r="BC2962" s="15">
        <v>0</v>
      </c>
      <c r="BD2962" s="15">
        <v>0</v>
      </c>
      <c r="BE2962" s="15">
        <v>0</v>
      </c>
      <c r="BF2962" s="15">
        <v>0</v>
      </c>
      <c r="BG2962" s="15">
        <f t="shared" si="233"/>
        <v>0</v>
      </c>
      <c r="BH2962" t="str">
        <f t="shared" si="234"/>
        <v>NYSEGGas</v>
      </c>
      <c r="BI2962" t="str">
        <f>VLOOKUP(BH2962,[2]Summary!$C$29:$C$56,1,0)</f>
        <v>NYSEGGas</v>
      </c>
      <c r="BJ2962" s="16">
        <v>43831</v>
      </c>
    </row>
    <row r="2963" spans="1:62" x14ac:dyDescent="0.25">
      <c r="A2963" s="13" t="s">
        <v>6105</v>
      </c>
      <c r="B2963" s="13" t="s">
        <v>6106</v>
      </c>
      <c r="C2963" s="13" t="s">
        <v>6107</v>
      </c>
      <c r="D2963" s="13" t="s">
        <v>596</v>
      </c>
      <c r="E2963" t="s">
        <v>19</v>
      </c>
      <c r="F2963" s="13" t="s">
        <v>585</v>
      </c>
      <c r="H2963" s="15">
        <v>0</v>
      </c>
      <c r="I2963" s="15">
        <v>0</v>
      </c>
      <c r="J2963" s="15">
        <v>0</v>
      </c>
      <c r="K2963" s="15">
        <v>0</v>
      </c>
      <c r="L2963" s="15">
        <v>0</v>
      </c>
      <c r="M2963" s="15">
        <v>0</v>
      </c>
      <c r="N2963" s="15">
        <v>0</v>
      </c>
      <c r="O2963" s="15">
        <v>0</v>
      </c>
      <c r="P2963" s="15">
        <v>0</v>
      </c>
      <c r="Q2963" s="15">
        <v>0.42418</v>
      </c>
      <c r="R2963" s="15">
        <v>-0.39057999999999998</v>
      </c>
      <c r="S2963" s="15">
        <v>4.7470000000000005E-2</v>
      </c>
      <c r="T2963" s="15">
        <f t="shared" si="230"/>
        <v>8.1070000000000031E-2</v>
      </c>
      <c r="U2963" s="15">
        <v>-4.3690000000000007E-2</v>
      </c>
      <c r="V2963" s="15">
        <v>4.0399999999999998E-2</v>
      </c>
      <c r="W2963" s="15">
        <v>4.8999999999999981E-2</v>
      </c>
      <c r="X2963" s="15">
        <v>-6.4879999999999993E-2</v>
      </c>
      <c r="Y2963" s="15">
        <v>3.5999999999999997E-4</v>
      </c>
      <c r="Z2963" s="15">
        <v>-5.6099999999999995E-3</v>
      </c>
      <c r="AA2963" s="15">
        <v>-1.1299999999999999E-3</v>
      </c>
      <c r="AB2963" s="15">
        <v>3.1E-4</v>
      </c>
      <c r="AC2963" s="15">
        <v>8.2000000000000009E-4</v>
      </c>
      <c r="AD2963" s="15">
        <v>0.19274999999999995</v>
      </c>
      <c r="AE2963" s="15">
        <v>1.5100000000000001E-3</v>
      </c>
      <c r="AF2963" s="15">
        <v>-3.5300000000000006E-3</v>
      </c>
      <c r="AG2963" s="15">
        <f t="shared" si="231"/>
        <v>0.16630999999999993</v>
      </c>
      <c r="AH2963" s="15">
        <v>1.1619999999999997E-2</v>
      </c>
      <c r="AI2963" s="15">
        <v>1.5499999999999999E-3</v>
      </c>
      <c r="AJ2963" s="15">
        <v>1.57E-3</v>
      </c>
      <c r="AK2963" s="15">
        <v>1.5699999999999998E-3</v>
      </c>
      <c r="AL2963" s="15">
        <v>1.1799999999999998E-3</v>
      </c>
      <c r="AM2963" s="15">
        <v>1.1312200000000001</v>
      </c>
      <c r="AN2963" s="15">
        <v>0.69774999999999998</v>
      </c>
      <c r="AO2963" s="15">
        <v>1.417E-2</v>
      </c>
      <c r="AP2963" s="15">
        <v>2.9004099999999999</v>
      </c>
      <c r="AQ2963" s="15">
        <v>21.436259999999997</v>
      </c>
      <c r="AR2963" s="15">
        <v>39.105170000000008</v>
      </c>
      <c r="AS2963" s="15">
        <v>3.7998699999999999</v>
      </c>
      <c r="AT2963" s="15">
        <f t="shared" si="232"/>
        <v>69.102339999999998</v>
      </c>
      <c r="AU2963" s="15">
        <v>72.857450988769529</v>
      </c>
      <c r="AV2963" s="15">
        <v>0.79392999267578124</v>
      </c>
      <c r="AW2963" s="15">
        <v>1.0023099975585938</v>
      </c>
      <c r="AX2963" s="15">
        <v>6.4139300537109376</v>
      </c>
      <c r="AY2963" s="15">
        <v>0.91548001357913023</v>
      </c>
      <c r="AZ2963" s="15">
        <v>24.013389770507814</v>
      </c>
      <c r="BA2963" s="15">
        <v>4.4101400146484373</v>
      </c>
      <c r="BB2963" s="15">
        <v>22.693360900878908</v>
      </c>
      <c r="BC2963" s="15">
        <v>3.6570799218416212</v>
      </c>
      <c r="BD2963" s="15">
        <v>0</v>
      </c>
      <c r="BE2963" s="15">
        <v>0</v>
      </c>
      <c r="BF2963" s="15">
        <v>-137.42854687499999</v>
      </c>
      <c r="BG2963" s="15">
        <f t="shared" si="233"/>
        <v>-0.67147522082925093</v>
      </c>
      <c r="BH2963" t="str">
        <f t="shared" si="234"/>
        <v>RGEDIST</v>
      </c>
      <c r="BI2963" t="str">
        <f>VLOOKUP(BH2963,[2]Summary!$C$29:$C$56,1,0)</f>
        <v>RGEDist</v>
      </c>
      <c r="BJ2963" s="16">
        <v>44562</v>
      </c>
    </row>
    <row r="2964" spans="1:62" x14ac:dyDescent="0.25">
      <c r="A2964" s="13" t="s">
        <v>6108</v>
      </c>
      <c r="B2964" s="13" t="s">
        <v>6109</v>
      </c>
      <c r="C2964" s="13" t="s">
        <v>6110</v>
      </c>
      <c r="D2964" s="13" t="s">
        <v>595</v>
      </c>
      <c r="E2964" t="s">
        <v>19</v>
      </c>
      <c r="F2964" s="13" t="s">
        <v>20</v>
      </c>
      <c r="H2964" s="15">
        <v>0</v>
      </c>
      <c r="I2964" s="15">
        <v>0</v>
      </c>
      <c r="J2964" s="15">
        <v>0</v>
      </c>
      <c r="K2964" s="15">
        <v>0</v>
      </c>
      <c r="L2964" s="15">
        <v>0</v>
      </c>
      <c r="M2964" s="15">
        <v>0</v>
      </c>
      <c r="N2964" s="15">
        <v>0</v>
      </c>
      <c r="O2964" s="15">
        <v>0</v>
      </c>
      <c r="P2964" s="15">
        <v>0</v>
      </c>
      <c r="Q2964" s="15">
        <v>262.08008000000001</v>
      </c>
      <c r="R2964" s="15">
        <v>1.6042400000000001</v>
      </c>
      <c r="S2964" s="15">
        <v>14.271699999999997</v>
      </c>
      <c r="T2964" s="15">
        <f t="shared" si="230"/>
        <v>277.95602000000002</v>
      </c>
      <c r="U2964" s="15">
        <v>1.7587400000000002</v>
      </c>
      <c r="V2964" s="15">
        <v>1.58856</v>
      </c>
      <c r="W2964" s="15">
        <v>1.9163400000000004</v>
      </c>
      <c r="X2964" s="15">
        <v>127.96388</v>
      </c>
      <c r="Y2964" s="15">
        <v>2.6360999999999999</v>
      </c>
      <c r="Z2964" s="15">
        <v>507.81322000000011</v>
      </c>
      <c r="AA2964" s="15">
        <v>5.9283200000000003</v>
      </c>
      <c r="AB2964" s="15">
        <v>5.9283200000000003</v>
      </c>
      <c r="AC2964" s="15">
        <v>280.99141000000003</v>
      </c>
      <c r="AD2964" s="15">
        <v>-129.29768000000001</v>
      </c>
      <c r="AE2964" s="15">
        <v>-1028.6906300000001</v>
      </c>
      <c r="AF2964" s="15">
        <v>-31.366440000000001</v>
      </c>
      <c r="AG2964" s="15">
        <f t="shared" si="231"/>
        <v>-252.82985999999994</v>
      </c>
      <c r="AH2964" s="15">
        <v>0.16388</v>
      </c>
      <c r="AI2964" s="15">
        <v>0.15331999999999998</v>
      </c>
      <c r="AJ2964" s="15">
        <v>0.16388</v>
      </c>
      <c r="AK2964" s="15">
        <v>0.15859999999999999</v>
      </c>
      <c r="AL2964" s="15">
        <v>9.282E-2</v>
      </c>
      <c r="AM2964" s="15">
        <v>0.15834000000000001</v>
      </c>
      <c r="AN2964" s="15">
        <v>0.15902000000000002</v>
      </c>
      <c r="AO2964" s="15">
        <v>0.15280000000000002</v>
      </c>
      <c r="AP2964" s="15">
        <v>9.462000000000001E-2</v>
      </c>
      <c r="AQ2964" s="15">
        <v>0.14682000000000001</v>
      </c>
      <c r="AR2964" s="15">
        <v>0.14207999999999998</v>
      </c>
      <c r="AS2964" s="15">
        <v>0.11658000000000002</v>
      </c>
      <c r="AT2964" s="15">
        <f t="shared" si="232"/>
        <v>1.7027600000000001</v>
      </c>
      <c r="AU2964" s="15">
        <v>0.15244000244140626</v>
      </c>
      <c r="AV2964" s="15">
        <v>0.1376999969482422</v>
      </c>
      <c r="AW2964" s="15">
        <v>-127.45743945312501</v>
      </c>
      <c r="AX2964" s="15">
        <v>297.37814288330077</v>
      </c>
      <c r="AY2964" s="15">
        <v>282.60911083984377</v>
      </c>
      <c r="AZ2964" s="15">
        <v>0.14819999694824218</v>
      </c>
      <c r="BA2964" s="15">
        <v>0.15311999511718749</v>
      </c>
      <c r="BB2964" s="15">
        <v>0.15311999511718749</v>
      </c>
      <c r="BC2964" s="15">
        <v>0.14417999267578124</v>
      </c>
      <c r="BD2964" s="15">
        <v>0</v>
      </c>
      <c r="BE2964" s="15">
        <v>0</v>
      </c>
      <c r="BF2964" s="15">
        <v>0</v>
      </c>
      <c r="BG2964" s="15">
        <f t="shared" si="233"/>
        <v>453.41857424926764</v>
      </c>
      <c r="BH2964" t="str">
        <f t="shared" si="234"/>
        <v>CMPDIST</v>
      </c>
      <c r="BI2964" t="str">
        <f>VLOOKUP(BH2964,[2]Summary!$C$29:$C$56,1,0)</f>
        <v>CMPDist</v>
      </c>
      <c r="BJ2964" s="16">
        <v>44470</v>
      </c>
    </row>
    <row r="2965" spans="1:62" x14ac:dyDescent="0.25">
      <c r="A2965" s="13" t="s">
        <v>6111</v>
      </c>
      <c r="B2965" s="13" t="s">
        <v>6112</v>
      </c>
      <c r="C2965" s="13" t="s">
        <v>6113</v>
      </c>
      <c r="D2965" s="13" t="s">
        <v>599</v>
      </c>
      <c r="E2965" t="s">
        <v>19</v>
      </c>
      <c r="F2965" s="13" t="s">
        <v>585</v>
      </c>
      <c r="H2965" s="15">
        <v>0</v>
      </c>
      <c r="I2965" s="15">
        <v>0</v>
      </c>
      <c r="J2965" s="15">
        <v>0</v>
      </c>
      <c r="K2965" s="15">
        <v>0</v>
      </c>
      <c r="L2965" s="15">
        <v>0</v>
      </c>
      <c r="M2965" s="15">
        <v>0</v>
      </c>
      <c r="N2965" s="15">
        <v>0</v>
      </c>
      <c r="O2965" s="15">
        <v>0</v>
      </c>
      <c r="P2965" s="15">
        <v>0</v>
      </c>
      <c r="Q2965" s="15">
        <v>0</v>
      </c>
      <c r="R2965" s="15">
        <v>7.8770000000000007E-2</v>
      </c>
      <c r="S2965" s="15">
        <v>-5.9639999999999985E-2</v>
      </c>
      <c r="T2965" s="15">
        <f t="shared" si="230"/>
        <v>1.9130000000000022E-2</v>
      </c>
      <c r="U2965" s="15">
        <v>-1.8539999999999997E-2</v>
      </c>
      <c r="V2965" s="15">
        <v>9.5649999999999971E-2</v>
      </c>
      <c r="W2965" s="15">
        <v>-9.8979999999999999E-2</v>
      </c>
      <c r="X2965" s="15">
        <v>0.14027999999999999</v>
      </c>
      <c r="Y2965" s="15">
        <v>6.600000000000001E-4</v>
      </c>
      <c r="Z2965" s="15">
        <v>-0.15199999999999994</v>
      </c>
      <c r="AA2965" s="15">
        <v>-9.9999999999999869E-5</v>
      </c>
      <c r="AB2965" s="15">
        <v>-9.9999999999999869E-5</v>
      </c>
      <c r="AC2965" s="15">
        <v>1.5910000000000001E-2</v>
      </c>
      <c r="AD2965" s="15">
        <v>0.13819000000000001</v>
      </c>
      <c r="AE2965" s="15">
        <v>0.10647000000000001</v>
      </c>
      <c r="AF2965" s="15">
        <v>-3.7400000000000007E-3</v>
      </c>
      <c r="AG2965" s="15">
        <f t="shared" si="231"/>
        <v>0.22370000000000004</v>
      </c>
      <c r="AH2965" s="15">
        <v>0.29786000000000001</v>
      </c>
      <c r="AI2965" s="15">
        <v>2.4700000000000004E-3</v>
      </c>
      <c r="AJ2965" s="15">
        <v>-0.29492000000000002</v>
      </c>
      <c r="AK2965" s="15">
        <v>9.2999999999999995E-4</v>
      </c>
      <c r="AL2965" s="15">
        <v>1.3299999999999998E-3</v>
      </c>
      <c r="AM2965" s="15">
        <v>1.01E-3</v>
      </c>
      <c r="AN2965" s="15">
        <v>1.5E-3</v>
      </c>
      <c r="AO2965" s="15">
        <v>1.1299999999999999E-3</v>
      </c>
      <c r="AP2965" s="15">
        <v>1.4019999999999998E-2</v>
      </c>
      <c r="AQ2965" s="15">
        <v>1.1899999999999999E-3</v>
      </c>
      <c r="AR2965" s="15">
        <v>1.14E-3</v>
      </c>
      <c r="AS2965" s="15">
        <v>1.15E-3</v>
      </c>
      <c r="AT2965" s="15">
        <f t="shared" si="232"/>
        <v>2.8810000000000023E-2</v>
      </c>
      <c r="AU2965" s="15">
        <v>1.2100000381469727E-3</v>
      </c>
      <c r="AV2965" s="15">
        <v>1.1200000047683716E-3</v>
      </c>
      <c r="AW2965" s="15">
        <v>1.8500000238418578E-3</v>
      </c>
      <c r="AX2965" s="15">
        <v>1.399999976158142E-3</v>
      </c>
      <c r="AY2965" s="15">
        <v>1.2799999713897705E-3</v>
      </c>
      <c r="AZ2965" s="15">
        <v>1.3600000143051147E-3</v>
      </c>
      <c r="BA2965" s="15">
        <v>1.399999976158142E-3</v>
      </c>
      <c r="BB2965" s="15">
        <v>1.399999976158142E-3</v>
      </c>
      <c r="BC2965" s="15">
        <v>1.4500000476837158E-3</v>
      </c>
      <c r="BD2965" s="15">
        <v>0</v>
      </c>
      <c r="BE2965" s="15">
        <v>0</v>
      </c>
      <c r="BF2965" s="15">
        <v>-1.2470000267028809E-2</v>
      </c>
      <c r="BG2965" s="15">
        <f t="shared" si="233"/>
        <v>-2.384185800174965E-10</v>
      </c>
      <c r="BH2965" t="str">
        <f t="shared" si="234"/>
        <v>NYSEGDIST</v>
      </c>
      <c r="BI2965" t="str">
        <f>VLOOKUP(BH2965,[2]Summary!$C$29:$C$56,1,0)</f>
        <v>NYSEGDist</v>
      </c>
      <c r="BJ2965" s="16">
        <v>44562</v>
      </c>
    </row>
    <row r="2966" spans="1:62" x14ac:dyDescent="0.25">
      <c r="A2966" s="13" t="s">
        <v>6114</v>
      </c>
      <c r="B2966" s="13" t="s">
        <v>6115</v>
      </c>
      <c r="C2966" s="13" t="s">
        <v>6116</v>
      </c>
      <c r="D2966" s="13" t="s">
        <v>599</v>
      </c>
      <c r="E2966" s="13" t="s">
        <v>475</v>
      </c>
      <c r="F2966" s="13" t="s">
        <v>62</v>
      </c>
      <c r="H2966" s="15">
        <v>0</v>
      </c>
      <c r="I2966" s="15">
        <v>0</v>
      </c>
      <c r="J2966" s="15">
        <v>0</v>
      </c>
      <c r="K2966" s="15">
        <v>0</v>
      </c>
      <c r="L2966" s="15">
        <v>0</v>
      </c>
      <c r="M2966" s="15">
        <v>0</v>
      </c>
      <c r="N2966" s="15">
        <v>0</v>
      </c>
      <c r="O2966" s="15">
        <v>0</v>
      </c>
      <c r="P2966" s="15">
        <v>0</v>
      </c>
      <c r="Q2966" s="15">
        <v>0</v>
      </c>
      <c r="R2966" s="15">
        <v>35.868960000000001</v>
      </c>
      <c r="S2966" s="15">
        <v>5.7587600000000005</v>
      </c>
      <c r="T2966" s="15">
        <f t="shared" si="230"/>
        <v>41.627720000000004</v>
      </c>
      <c r="U2966" s="15">
        <v>0.11561</v>
      </c>
      <c r="V2966" s="15">
        <v>0.10441999999999999</v>
      </c>
      <c r="W2966" s="15">
        <v>5.2410300000000003</v>
      </c>
      <c r="X2966" s="15">
        <v>5.73773</v>
      </c>
      <c r="Y2966" s="15">
        <v>0.96589000000000003</v>
      </c>
      <c r="Z2966" s="15">
        <v>0.66552</v>
      </c>
      <c r="AA2966" s="15">
        <v>0.55088999999999999</v>
      </c>
      <c r="AB2966" s="15">
        <v>1.04549</v>
      </c>
      <c r="AC2966" s="15">
        <v>0.85179000000000005</v>
      </c>
      <c r="AD2966" s="15">
        <v>0.99714999999999998</v>
      </c>
      <c r="AE2966" s="15">
        <v>0.62526999999999999</v>
      </c>
      <c r="AF2966" s="15">
        <v>1.6990900000000002</v>
      </c>
      <c r="AG2966" s="15">
        <f t="shared" si="231"/>
        <v>18.599880000000002</v>
      </c>
      <c r="AH2966" s="15">
        <v>0.70431999999999995</v>
      </c>
      <c r="AI2966" s="15">
        <v>1.0795700000000001</v>
      </c>
      <c r="AJ2966" s="15">
        <v>2.2592200000000005</v>
      </c>
      <c r="AK2966" s="15">
        <v>389.32855000000001</v>
      </c>
      <c r="AL2966" s="15">
        <v>10.223889999999999</v>
      </c>
      <c r="AM2966" s="15">
        <v>36.506219999999999</v>
      </c>
      <c r="AN2966" s="15">
        <v>3.72342</v>
      </c>
      <c r="AO2966" s="15">
        <v>4.6063200000000002</v>
      </c>
      <c r="AP2966" s="15">
        <v>3.0358000000000001</v>
      </c>
      <c r="AQ2966" s="15">
        <v>2.57544</v>
      </c>
      <c r="AR2966" s="15">
        <v>200.97869999999998</v>
      </c>
      <c r="AS2966" s="15">
        <v>137.39836000000003</v>
      </c>
      <c r="AT2966" s="15">
        <f t="shared" si="232"/>
        <v>792.41980999999998</v>
      </c>
      <c r="AU2966" s="15">
        <v>-114.8731162109375</v>
      </c>
      <c r="AV2966" s="15">
        <v>44.980640624999999</v>
      </c>
      <c r="AW2966" s="15">
        <v>51.007580566406247</v>
      </c>
      <c r="AX2966" s="15">
        <v>22.353439697265625</v>
      </c>
      <c r="AY2966" s="15">
        <v>8.9876497802734381</v>
      </c>
      <c r="AZ2966" s="15">
        <v>71.759729736328126</v>
      </c>
      <c r="BA2966" s="15">
        <v>117.43203808593751</v>
      </c>
      <c r="BB2966" s="15">
        <v>16.39168017578125</v>
      </c>
      <c r="BC2966" s="15">
        <v>44.471369140625001</v>
      </c>
      <c r="BD2966" s="15">
        <v>203.05465624999999</v>
      </c>
      <c r="BE2966" s="15">
        <v>93.509328124999996</v>
      </c>
      <c r="BF2966" s="15">
        <v>179.28135937499999</v>
      </c>
      <c r="BG2966" s="15">
        <f t="shared" si="233"/>
        <v>738.35635534667972</v>
      </c>
      <c r="BH2966" t="str">
        <f t="shared" si="234"/>
        <v>NYSEGGas</v>
      </c>
      <c r="BI2966" t="str">
        <f>VLOOKUP(BH2966,[2]Summary!$C$29:$C$56,1,0)</f>
        <v>NYSEGGas</v>
      </c>
      <c r="BJ2966" s="16">
        <v>44562</v>
      </c>
    </row>
    <row r="2967" spans="1:62" x14ac:dyDescent="0.25">
      <c r="A2967" s="13" t="s">
        <v>6117</v>
      </c>
      <c r="B2967" s="13" t="s">
        <v>6118</v>
      </c>
      <c r="C2967" s="13" t="s">
        <v>6119</v>
      </c>
      <c r="D2967" s="13" t="s">
        <v>599</v>
      </c>
      <c r="E2967" t="s">
        <v>19</v>
      </c>
      <c r="F2967" s="13" t="s">
        <v>20</v>
      </c>
      <c r="H2967" s="15">
        <v>0</v>
      </c>
      <c r="I2967" s="15">
        <v>0</v>
      </c>
      <c r="J2967" s="15">
        <v>0</v>
      </c>
      <c r="K2967" s="15">
        <v>0</v>
      </c>
      <c r="L2967" s="15">
        <v>0</v>
      </c>
      <c r="M2967" s="15">
        <v>0</v>
      </c>
      <c r="N2967" s="15">
        <v>0</v>
      </c>
      <c r="O2967" s="15">
        <v>0</v>
      </c>
      <c r="P2967" s="15">
        <v>0</v>
      </c>
      <c r="Q2967" s="15">
        <v>0</v>
      </c>
      <c r="R2967" s="15">
        <v>5.8376500000000018</v>
      </c>
      <c r="S2967" s="15">
        <v>3.4606099999999995</v>
      </c>
      <c r="T2967" s="15">
        <f t="shared" si="230"/>
        <v>9.2982600000000009</v>
      </c>
      <c r="U2967" s="15">
        <v>0.61520000000000008</v>
      </c>
      <c r="V2967" s="15">
        <v>1.02704</v>
      </c>
      <c r="W2967" s="15">
        <v>2.6311399999999998</v>
      </c>
      <c r="X2967" s="15">
        <v>13.01843</v>
      </c>
      <c r="Y2967" s="15">
        <v>14.932409999999999</v>
      </c>
      <c r="Z2967" s="15">
        <v>31.763020000000001</v>
      </c>
      <c r="AA2967" s="15">
        <v>1.98312</v>
      </c>
      <c r="AB2967" s="15">
        <v>48.30557000000001</v>
      </c>
      <c r="AC2967" s="15">
        <v>57.254630000000006</v>
      </c>
      <c r="AD2967" s="15">
        <v>58.418300000000002</v>
      </c>
      <c r="AE2967" s="15">
        <v>1.1461799999999998</v>
      </c>
      <c r="AF2967" s="15">
        <v>-0.64800000000000091</v>
      </c>
      <c r="AG2967" s="15">
        <f t="shared" si="231"/>
        <v>230.44704000000002</v>
      </c>
      <c r="AH2967" s="15">
        <v>2.9931199999999998</v>
      </c>
      <c r="AI2967" s="15">
        <v>30.864409999999999</v>
      </c>
      <c r="AJ2967" s="15">
        <v>6.7226499999999998</v>
      </c>
      <c r="AK2967" s="15">
        <v>171.56620000000001</v>
      </c>
      <c r="AL2967" s="15">
        <v>8.1662800000000004</v>
      </c>
      <c r="AM2967" s="15">
        <v>29.79045</v>
      </c>
      <c r="AN2967" s="15">
        <v>21.480799999999999</v>
      </c>
      <c r="AO2967" s="15">
        <v>9.8394499999999994</v>
      </c>
      <c r="AP2967" s="15">
        <v>23.079319999999999</v>
      </c>
      <c r="AQ2967" s="15">
        <v>76.300939999999997</v>
      </c>
      <c r="AR2967" s="15">
        <v>49.571490000000004</v>
      </c>
      <c r="AS2967" s="15">
        <v>67.197439999999972</v>
      </c>
      <c r="AT2967" s="15">
        <f t="shared" si="232"/>
        <v>497.57254999999998</v>
      </c>
      <c r="AU2967" s="15">
        <v>14.258749694824219</v>
      </c>
      <c r="AV2967" s="15">
        <v>66.413488525390619</v>
      </c>
      <c r="AW2967" s="15">
        <v>101.04526684570313</v>
      </c>
      <c r="AX2967" s="15">
        <v>89.909321289062504</v>
      </c>
      <c r="AY2967" s="15">
        <v>19.778589843750002</v>
      </c>
      <c r="AZ2967" s="15">
        <v>-1419.614630493164</v>
      </c>
      <c r="BA2967" s="15">
        <v>58.481560302734373</v>
      </c>
      <c r="BB2967" s="15">
        <v>301.23053872680663</v>
      </c>
      <c r="BC2967" s="15">
        <v>96.201269767761232</v>
      </c>
      <c r="BD2967" s="15">
        <v>0</v>
      </c>
      <c r="BE2967" s="15">
        <v>0</v>
      </c>
      <c r="BF2967" s="15">
        <v>0</v>
      </c>
      <c r="BG2967" s="15">
        <f t="shared" si="233"/>
        <v>-672.29584549713127</v>
      </c>
      <c r="BH2967" t="str">
        <f t="shared" si="234"/>
        <v>NYSEGDIST</v>
      </c>
      <c r="BI2967" t="str">
        <f>VLOOKUP(BH2967,[2]Summary!$C$29:$C$56,1,0)</f>
        <v>NYSEGDist</v>
      </c>
      <c r="BJ2967" s="16">
        <v>44470</v>
      </c>
    </row>
    <row r="2968" spans="1:62" x14ac:dyDescent="0.25">
      <c r="A2968" s="13" t="s">
        <v>6120</v>
      </c>
      <c r="B2968" s="13" t="s">
        <v>6121</v>
      </c>
      <c r="C2968" s="13" t="s">
        <v>6122</v>
      </c>
      <c r="D2968" s="13" t="s">
        <v>596</v>
      </c>
      <c r="E2968" t="s">
        <v>19</v>
      </c>
      <c r="F2968" s="13" t="s">
        <v>585</v>
      </c>
      <c r="H2968" s="15">
        <v>0</v>
      </c>
      <c r="I2968" s="15">
        <v>0</v>
      </c>
      <c r="J2968" s="15">
        <v>0</v>
      </c>
      <c r="K2968" s="15">
        <v>0</v>
      </c>
      <c r="L2968" s="15">
        <v>0</v>
      </c>
      <c r="M2968" s="15">
        <v>0</v>
      </c>
      <c r="N2968" s="15">
        <v>0</v>
      </c>
      <c r="O2968" s="15">
        <v>0</v>
      </c>
      <c r="P2968" s="15">
        <v>0</v>
      </c>
      <c r="Q2968" s="15">
        <v>0</v>
      </c>
      <c r="R2968" s="15">
        <v>-0.24218000000000001</v>
      </c>
      <c r="S2968" s="15">
        <v>-1.5499999999999999E-3</v>
      </c>
      <c r="T2968" s="15">
        <f t="shared" si="230"/>
        <v>-0.24373</v>
      </c>
      <c r="U2968" s="15">
        <v>-1.8380000000000001E-2</v>
      </c>
      <c r="V2968" s="15">
        <v>-5.9319999999999998E-2</v>
      </c>
      <c r="W2968" s="15">
        <v>-2.1199999999999999E-3</v>
      </c>
      <c r="X2968" s="15">
        <v>-4.759E-2</v>
      </c>
      <c r="Y2968" s="15">
        <v>-2.3899999999999998E-3</v>
      </c>
      <c r="Z2968" s="15">
        <v>-4.9540000000000001E-2</v>
      </c>
      <c r="AA2968" s="15">
        <v>-0.21278</v>
      </c>
      <c r="AB2968" s="15">
        <v>-4.0400000000000002E-3</v>
      </c>
      <c r="AC2968" s="15">
        <v>-3.9099999999999994E-3</v>
      </c>
      <c r="AD2968" s="15">
        <v>-4.0400000000000002E-3</v>
      </c>
      <c r="AE2968" s="15">
        <v>22.93627</v>
      </c>
      <c r="AF2968" s="15">
        <v>-0.36373</v>
      </c>
      <c r="AG2968" s="15">
        <f t="shared" si="231"/>
        <v>22.168430000000001</v>
      </c>
      <c r="AH2968" s="15">
        <v>0.14133000000000001</v>
      </c>
      <c r="AI2968" s="15">
        <v>17.325399999999998</v>
      </c>
      <c r="AJ2968" s="15">
        <v>0.24058999999999997</v>
      </c>
      <c r="AK2968" s="15">
        <v>0.23877000000000001</v>
      </c>
      <c r="AL2968" s="15">
        <v>0.19337000000000001</v>
      </c>
      <c r="AM2968" s="15">
        <v>0.25328000000000001</v>
      </c>
      <c r="AN2968" s="15">
        <v>0.39415</v>
      </c>
      <c r="AO2968" s="15">
        <v>0.26732999999999996</v>
      </c>
      <c r="AP2968" s="15">
        <v>0.75175000000000003</v>
      </c>
      <c r="AQ2968" s="15">
        <v>0.2707</v>
      </c>
      <c r="AR2968" s="15">
        <v>0.26196000000000003</v>
      </c>
      <c r="AS2968" s="15">
        <v>0.40841999999999995</v>
      </c>
      <c r="AT2968" s="15">
        <f t="shared" si="232"/>
        <v>20.747050000000002</v>
      </c>
      <c r="AU2968" s="15">
        <v>0.26492999267578127</v>
      </c>
      <c r="AV2968" s="15">
        <v>0.23928999328613282</v>
      </c>
      <c r="AW2968" s="15">
        <v>0.30598999023437501</v>
      </c>
      <c r="AX2968" s="15">
        <v>0.27076998901367189</v>
      </c>
      <c r="AY2968" s="15">
        <v>0.27870999145507813</v>
      </c>
      <c r="AZ2968" s="15">
        <v>0.27041000366210938</v>
      </c>
      <c r="BA2968" s="15">
        <v>0.27942999267578122</v>
      </c>
      <c r="BB2968" s="15">
        <v>0.27942999267578122</v>
      </c>
      <c r="BC2968" s="15">
        <v>0.20283000183105468</v>
      </c>
      <c r="BD2968" s="15">
        <v>0</v>
      </c>
      <c r="BE2968" s="15">
        <v>0</v>
      </c>
      <c r="BF2968" s="15">
        <v>-2.3917890625</v>
      </c>
      <c r="BG2968" s="15">
        <f t="shared" si="233"/>
        <v>8.8500976547223331E-7</v>
      </c>
      <c r="BH2968" t="str">
        <f t="shared" si="234"/>
        <v>RGEDIST</v>
      </c>
      <c r="BI2968" t="str">
        <f>VLOOKUP(BH2968,[2]Summary!$C$29:$C$56,1,0)</f>
        <v>RGEDist</v>
      </c>
      <c r="BJ2968" s="16">
        <v>44562</v>
      </c>
    </row>
    <row r="2969" spans="1:62" x14ac:dyDescent="0.25">
      <c r="A2969" s="13" t="s">
        <v>6123</v>
      </c>
      <c r="B2969" s="13" t="s">
        <v>6124</v>
      </c>
      <c r="C2969" s="13" t="s">
        <v>6125</v>
      </c>
      <c r="D2969" s="13" t="s">
        <v>599</v>
      </c>
      <c r="E2969" t="s">
        <v>35</v>
      </c>
      <c r="F2969" s="13" t="s">
        <v>101</v>
      </c>
      <c r="H2969" s="15">
        <v>0</v>
      </c>
      <c r="I2969" s="15">
        <v>0</v>
      </c>
      <c r="J2969" s="15">
        <v>0</v>
      </c>
      <c r="K2969" s="15">
        <v>0</v>
      </c>
      <c r="L2969" s="15">
        <v>0</v>
      </c>
      <c r="M2969" s="15">
        <v>0</v>
      </c>
      <c r="N2969" s="15">
        <v>0</v>
      </c>
      <c r="O2969" s="15">
        <v>0</v>
      </c>
      <c r="P2969" s="15">
        <v>0</v>
      </c>
      <c r="Q2969" s="15">
        <v>0</v>
      </c>
      <c r="R2969" s="15">
        <v>0</v>
      </c>
      <c r="S2969" s="15">
        <v>112.13762000000001</v>
      </c>
      <c r="T2969" s="15">
        <f t="shared" si="230"/>
        <v>112.13762000000001</v>
      </c>
      <c r="U2969" s="15">
        <v>30.681140000000003</v>
      </c>
      <c r="V2969" s="15">
        <v>98.374890000000008</v>
      </c>
      <c r="W2969" s="15">
        <v>117.85636000000001</v>
      </c>
      <c r="X2969" s="15">
        <v>56.463740000000001</v>
      </c>
      <c r="Y2969" s="15">
        <v>84.825890000000001</v>
      </c>
      <c r="Z2969" s="15">
        <v>42.108309999999996</v>
      </c>
      <c r="AA2969" s="15">
        <v>58.758110000000002</v>
      </c>
      <c r="AB2969" s="15">
        <v>154.60956999999999</v>
      </c>
      <c r="AC2969" s="15">
        <v>161.80314000000001</v>
      </c>
      <c r="AD2969" s="15">
        <v>90.580329999999989</v>
      </c>
      <c r="AE2969" s="15">
        <v>76.230389999999986</v>
      </c>
      <c r="AF2969" s="15">
        <v>-71.937290000000019</v>
      </c>
      <c r="AG2969" s="15">
        <f t="shared" si="231"/>
        <v>900.35457999999994</v>
      </c>
      <c r="AH2969" s="15">
        <v>10.4552</v>
      </c>
      <c r="AI2969" s="15">
        <v>113.75746999999998</v>
      </c>
      <c r="AJ2969" s="15">
        <v>190.98484000000005</v>
      </c>
      <c r="AK2969" s="15">
        <v>354.52451999999994</v>
      </c>
      <c r="AL2969" s="15">
        <v>178.20447999999999</v>
      </c>
      <c r="AM2969" s="15">
        <v>90.496589999999998</v>
      </c>
      <c r="AN2969" s="15">
        <v>668.90164000000004</v>
      </c>
      <c r="AO2969" s="15">
        <v>254.23603000000003</v>
      </c>
      <c r="AP2969" s="15">
        <v>414.9555600000001</v>
      </c>
      <c r="AQ2969" s="15">
        <v>473.09728999999993</v>
      </c>
      <c r="AR2969" s="15">
        <v>701.09509999999989</v>
      </c>
      <c r="AS2969" s="15">
        <v>981.12125000000003</v>
      </c>
      <c r="AT2969" s="15">
        <f t="shared" si="232"/>
        <v>4431.8299699999998</v>
      </c>
      <c r="AU2969" s="15">
        <v>99.9261498413086</v>
      </c>
      <c r="AV2969" s="15">
        <v>50.161510620117184</v>
      </c>
      <c r="AW2969" s="15">
        <v>42.381689025878906</v>
      </c>
      <c r="AX2969" s="15">
        <v>74.246199737548835</v>
      </c>
      <c r="AY2969" s="15">
        <v>31.994469970703125</v>
      </c>
      <c r="AZ2969" s="15">
        <v>32.214519409179687</v>
      </c>
      <c r="BA2969" s="15">
        <v>28.766300781249999</v>
      </c>
      <c r="BB2969" s="15">
        <v>28.920190074920654</v>
      </c>
      <c r="BC2969" s="15">
        <v>29.512009765624999</v>
      </c>
      <c r="BD2969" s="15">
        <v>0</v>
      </c>
      <c r="BE2969" s="15">
        <v>0</v>
      </c>
      <c r="BF2969" s="15">
        <v>0</v>
      </c>
      <c r="BG2969" s="15">
        <f t="shared" si="233"/>
        <v>418.12303922653194</v>
      </c>
      <c r="BH2969" t="str">
        <f t="shared" si="234"/>
        <v>NYSEGTRANS</v>
      </c>
      <c r="BI2969" t="str">
        <f>VLOOKUP(BH2969,[2]Summary!$C$29:$C$56,1,0)</f>
        <v>NYSEGTrans</v>
      </c>
      <c r="BJ2969" s="16">
        <v>44470</v>
      </c>
    </row>
    <row r="2970" spans="1:62" x14ac:dyDescent="0.25">
      <c r="A2970" s="13" t="s">
        <v>6126</v>
      </c>
      <c r="B2970" s="13" t="s">
        <v>6127</v>
      </c>
      <c r="C2970" s="13" t="s">
        <v>6128</v>
      </c>
      <c r="D2970" s="13" t="s">
        <v>596</v>
      </c>
      <c r="E2970" t="s">
        <v>19</v>
      </c>
      <c r="F2970" s="13" t="s">
        <v>585</v>
      </c>
      <c r="H2970" s="15">
        <v>0</v>
      </c>
      <c r="I2970" s="15">
        <v>0</v>
      </c>
      <c r="J2970" s="15">
        <v>0</v>
      </c>
      <c r="K2970" s="15">
        <v>0</v>
      </c>
      <c r="L2970" s="15">
        <v>0</v>
      </c>
      <c r="M2970" s="15">
        <v>0</v>
      </c>
      <c r="N2970" s="15">
        <v>0</v>
      </c>
      <c r="O2970" s="15">
        <v>0</v>
      </c>
      <c r="P2970" s="15">
        <v>0</v>
      </c>
      <c r="Q2970" s="15">
        <v>0</v>
      </c>
      <c r="R2970" s="15">
        <v>0</v>
      </c>
      <c r="S2970" s="15">
        <v>-6.5289999999999987E-2</v>
      </c>
      <c r="T2970" s="15">
        <f t="shared" si="230"/>
        <v>-6.5289999999999987E-2</v>
      </c>
      <c r="U2970" s="15">
        <v>-0.18942999999999999</v>
      </c>
      <c r="V2970" s="15">
        <v>-8.2519999999999996E-2</v>
      </c>
      <c r="W2970" s="15">
        <v>-2.2000000000000001E-3</v>
      </c>
      <c r="X2970" s="15">
        <v>-2.0899999999999998E-3</v>
      </c>
      <c r="Y2970" s="15">
        <v>0.52900000000000003</v>
      </c>
      <c r="Z2970" s="15">
        <v>0.35586000000000001</v>
      </c>
      <c r="AA2970" s="15">
        <v>-1.0951199999999999</v>
      </c>
      <c r="AB2970" s="15">
        <v>-3.5199999999999997E-3</v>
      </c>
      <c r="AC2970" s="15">
        <v>-2.9670000000000002E-2</v>
      </c>
      <c r="AD2970" s="15">
        <v>-3.7000000000000002E-3</v>
      </c>
      <c r="AE2970" s="15">
        <v>23.043309999999998</v>
      </c>
      <c r="AF2970" s="15">
        <v>-7.8230000000000022E-2</v>
      </c>
      <c r="AG2970" s="15">
        <f t="shared" si="231"/>
        <v>22.441689999999998</v>
      </c>
      <c r="AH2970" s="15">
        <v>0.24024000000000001</v>
      </c>
      <c r="AI2970" s="15">
        <v>0.71093000000000006</v>
      </c>
      <c r="AJ2970" s="15">
        <v>5.5461400000000003</v>
      </c>
      <c r="AK2970" s="15">
        <v>3.1902499999999998</v>
      </c>
      <c r="AL2970" s="15">
        <v>5.7886399999999991</v>
      </c>
      <c r="AM2970" s="15">
        <v>-16.911240000000006</v>
      </c>
      <c r="AN2970" s="15">
        <v>63.927060000000004</v>
      </c>
      <c r="AO2970" s="15">
        <v>-100.39103</v>
      </c>
      <c r="AP2970" s="15">
        <v>3.1099799999999997</v>
      </c>
      <c r="AQ2970" s="15">
        <v>-2.2527400000000006</v>
      </c>
      <c r="AR2970" s="15">
        <v>-0.10638999999999998</v>
      </c>
      <c r="AS2970" s="15">
        <v>2.0967599999999997</v>
      </c>
      <c r="AT2970" s="15">
        <f t="shared" si="232"/>
        <v>-35.051400000000001</v>
      </c>
      <c r="AU2970" s="15">
        <v>-7.8690002441406254E-2</v>
      </c>
      <c r="AV2970" s="15">
        <v>-7.1059997558593754E-2</v>
      </c>
      <c r="AW2970" s="15">
        <v>-9.0889999389648438E-2</v>
      </c>
      <c r="AX2970" s="15">
        <v>-8.0419998168945309E-2</v>
      </c>
      <c r="AY2970" s="15">
        <v>-8.2769996643066404E-2</v>
      </c>
      <c r="AZ2970" s="15">
        <v>-8.0309997558593749E-2</v>
      </c>
      <c r="BA2970" s="15">
        <v>-8.2989997863769538E-2</v>
      </c>
      <c r="BB2970" s="15">
        <v>-8.2989997863769538E-2</v>
      </c>
      <c r="BC2970" s="15">
        <v>-6.0319999694824218E-2</v>
      </c>
      <c r="BD2970" s="15">
        <v>0</v>
      </c>
      <c r="BE2970" s="15">
        <v>0</v>
      </c>
      <c r="BF2970" s="15">
        <v>0.71044042968749999</v>
      </c>
      <c r="BG2970" s="15">
        <f t="shared" si="233"/>
        <v>4.4250488273611666E-7</v>
      </c>
      <c r="BH2970" t="str">
        <f t="shared" si="234"/>
        <v>RGEDIST</v>
      </c>
      <c r="BI2970" t="str">
        <f>VLOOKUP(BH2970,[2]Summary!$C$29:$C$56,1,0)</f>
        <v>RGEDist</v>
      </c>
      <c r="BJ2970" s="16">
        <v>44562</v>
      </c>
    </row>
    <row r="2971" spans="1:62" x14ac:dyDescent="0.25">
      <c r="A2971" s="13" t="s">
        <v>6129</v>
      </c>
      <c r="B2971" s="13" t="s">
        <v>4029</v>
      </c>
      <c r="C2971" s="13" t="s">
        <v>4030</v>
      </c>
      <c r="D2971" s="13" t="s">
        <v>599</v>
      </c>
      <c r="E2971" t="s">
        <v>19</v>
      </c>
      <c r="F2971" s="13" t="s">
        <v>166</v>
      </c>
      <c r="H2971" s="15">
        <v>0</v>
      </c>
      <c r="I2971" s="15">
        <v>0</v>
      </c>
      <c r="J2971" s="15">
        <v>0</v>
      </c>
      <c r="K2971" s="15">
        <v>0</v>
      </c>
      <c r="L2971" s="15">
        <v>0</v>
      </c>
      <c r="M2971" s="15">
        <v>0</v>
      </c>
      <c r="N2971" s="15">
        <v>0</v>
      </c>
      <c r="O2971" s="15">
        <v>0</v>
      </c>
      <c r="P2971" s="15">
        <v>0</v>
      </c>
      <c r="Q2971" s="15">
        <v>0</v>
      </c>
      <c r="R2971" s="15">
        <v>0</v>
      </c>
      <c r="S2971" s="15">
        <v>1.9888899999999998</v>
      </c>
      <c r="T2971" s="15">
        <f t="shared" si="230"/>
        <v>1.9888899999999998</v>
      </c>
      <c r="U2971" s="15">
        <v>0.17444999999999999</v>
      </c>
      <c r="V2971" s="15">
        <v>0.15756999999999999</v>
      </c>
      <c r="W2971" s="15">
        <v>0.54615000000000002</v>
      </c>
      <c r="X2971" s="15">
        <v>0.34022000000000002</v>
      </c>
      <c r="Y2971" s="15">
        <v>0.31474999999999997</v>
      </c>
      <c r="Z2971" s="15">
        <v>0.30460000000000004</v>
      </c>
      <c r="AA2971" s="15">
        <v>0.31474999999999997</v>
      </c>
      <c r="AB2971" s="15">
        <v>0.31474999999999997</v>
      </c>
      <c r="AC2971" s="15">
        <v>0.30460000000000004</v>
      </c>
      <c r="AD2971" s="15">
        <v>0.31474999999999997</v>
      </c>
      <c r="AE2971" s="15">
        <v>0.30460000000000004</v>
      </c>
      <c r="AF2971" s="15">
        <v>0.22675000000000001</v>
      </c>
      <c r="AG2971" s="15">
        <f t="shared" si="231"/>
        <v>3.6179400000000004</v>
      </c>
      <c r="AH2971" s="15">
        <v>0.32497999999999999</v>
      </c>
      <c r="AI2971" s="15">
        <v>0.30401</v>
      </c>
      <c r="AJ2971" s="15">
        <v>0.15109</v>
      </c>
      <c r="AK2971" s="15">
        <v>0.25717000000000001</v>
      </c>
      <c r="AL2971" s="15">
        <v>0.32657999999999998</v>
      </c>
      <c r="AM2971" s="15">
        <v>0.28903999999999996</v>
      </c>
      <c r="AN2971" s="15">
        <v>0.39556000000000002</v>
      </c>
      <c r="AO2971" s="15">
        <v>0.30862000000000001</v>
      </c>
      <c r="AP2971" s="15">
        <v>0.29865999999999998</v>
      </c>
      <c r="AQ2971" s="15">
        <v>0.30862000000000001</v>
      </c>
      <c r="AR2971" s="15">
        <v>0.29865999999999998</v>
      </c>
      <c r="AS2971" s="15">
        <v>0.34201999999999999</v>
      </c>
      <c r="AT2971" s="15">
        <f t="shared" si="232"/>
        <v>3.6050099999999992</v>
      </c>
      <c r="AU2971" s="15">
        <v>0.3176400146484375</v>
      </c>
      <c r="AV2971" s="15">
        <v>0.2868900146484375</v>
      </c>
      <c r="AW2971" s="15">
        <v>0.47073001098632811</v>
      </c>
      <c r="AX2971" s="15">
        <v>0.35804000854492185</v>
      </c>
      <c r="AY2971" s="15">
        <v>0.33141000366210938</v>
      </c>
      <c r="AZ2971" s="15">
        <v>0.34767999267578126</v>
      </c>
      <c r="BA2971" s="15">
        <v>0.35926998901367185</v>
      </c>
      <c r="BB2971" s="15">
        <v>0.35926998901367185</v>
      </c>
      <c r="BC2971" s="15">
        <v>0.37498999023437501</v>
      </c>
      <c r="BD2971" s="15">
        <v>0</v>
      </c>
      <c r="BE2971" s="15">
        <v>0</v>
      </c>
      <c r="BF2971" s="15">
        <v>0</v>
      </c>
      <c r="BG2971" s="15">
        <f t="shared" si="233"/>
        <v>3.2059200134277344</v>
      </c>
      <c r="BH2971" t="str">
        <f t="shared" si="234"/>
        <v>NYSEGDIST</v>
      </c>
      <c r="BI2971" t="str">
        <f>VLOOKUP(BH2971,[2]Summary!$C$29:$C$56,1,0)</f>
        <v>NYSEGDist</v>
      </c>
      <c r="BJ2971" s="16">
        <v>44470</v>
      </c>
    </row>
    <row r="2972" spans="1:62" x14ac:dyDescent="0.25">
      <c r="A2972" s="13" t="s">
        <v>6130</v>
      </c>
      <c r="B2972" s="13" t="s">
        <v>6131</v>
      </c>
      <c r="C2972" s="13" t="s">
        <v>6132</v>
      </c>
      <c r="D2972" s="13" t="s">
        <v>602</v>
      </c>
      <c r="E2972" s="13" t="s">
        <v>301</v>
      </c>
      <c r="F2972" s="13" t="s">
        <v>586</v>
      </c>
      <c r="H2972" s="15">
        <v>0</v>
      </c>
      <c r="I2972" s="15">
        <v>0</v>
      </c>
      <c r="J2972" s="15">
        <v>0</v>
      </c>
      <c r="K2972" s="15">
        <v>0</v>
      </c>
      <c r="L2972" s="15">
        <v>0</v>
      </c>
      <c r="M2972" s="15">
        <v>0</v>
      </c>
      <c r="N2972" s="15">
        <v>0</v>
      </c>
      <c r="O2972" s="15">
        <v>0</v>
      </c>
      <c r="P2972" s="15">
        <v>0</v>
      </c>
      <c r="Q2972" s="15">
        <v>0</v>
      </c>
      <c r="R2972" s="15">
        <v>0</v>
      </c>
      <c r="S2972" s="15">
        <v>1477.44092</v>
      </c>
      <c r="T2972" s="15">
        <f t="shared" si="230"/>
        <v>1477.44092</v>
      </c>
      <c r="U2972" s="15">
        <v>0</v>
      </c>
      <c r="V2972" s="15">
        <v>0</v>
      </c>
      <c r="W2972" s="15">
        <v>0</v>
      </c>
      <c r="X2972" s="15">
        <v>0</v>
      </c>
      <c r="Y2972" s="15">
        <v>0</v>
      </c>
      <c r="Z2972" s="15">
        <v>0</v>
      </c>
      <c r="AA2972" s="15">
        <v>0</v>
      </c>
      <c r="AB2972" s="15">
        <v>0</v>
      </c>
      <c r="AC2972" s="15">
        <v>0</v>
      </c>
      <c r="AD2972" s="15">
        <v>0</v>
      </c>
      <c r="AE2972" s="15">
        <v>0</v>
      </c>
      <c r="AF2972" s="15">
        <v>0</v>
      </c>
      <c r="AG2972" s="15">
        <f t="shared" si="231"/>
        <v>0</v>
      </c>
      <c r="AH2972" s="15">
        <v>0</v>
      </c>
      <c r="AI2972" s="15">
        <v>0</v>
      </c>
      <c r="AJ2972" s="15">
        <v>0</v>
      </c>
      <c r="AK2972" s="15">
        <v>0</v>
      </c>
      <c r="AL2972" s="15">
        <v>0</v>
      </c>
      <c r="AM2972" s="15">
        <v>0</v>
      </c>
      <c r="AN2972" s="15">
        <v>0</v>
      </c>
      <c r="AO2972" s="15">
        <v>0</v>
      </c>
      <c r="AP2972" s="15">
        <v>0</v>
      </c>
      <c r="AQ2972" s="15">
        <v>0</v>
      </c>
      <c r="AR2972" s="15">
        <v>0</v>
      </c>
      <c r="AS2972" s="15">
        <v>0</v>
      </c>
      <c r="AT2972" s="15">
        <f t="shared" si="232"/>
        <v>0</v>
      </c>
      <c r="AU2972" s="15">
        <v>0</v>
      </c>
      <c r="AV2972" s="15">
        <v>0</v>
      </c>
      <c r="AW2972" s="15">
        <v>0</v>
      </c>
      <c r="AX2972" s="15">
        <v>0</v>
      </c>
      <c r="AY2972" s="15">
        <v>0</v>
      </c>
      <c r="AZ2972" s="15">
        <v>0</v>
      </c>
      <c r="BA2972" s="15">
        <v>0</v>
      </c>
      <c r="BB2972" s="15">
        <v>0</v>
      </c>
      <c r="BC2972" s="15">
        <v>0</v>
      </c>
      <c r="BD2972" s="15">
        <v>0</v>
      </c>
      <c r="BE2972" s="15">
        <v>0</v>
      </c>
      <c r="BF2972" s="15">
        <v>0</v>
      </c>
      <c r="BG2972" s="15">
        <f t="shared" si="233"/>
        <v>0</v>
      </c>
      <c r="BH2972" t="str">
        <f t="shared" si="234"/>
        <v>ASCCommon</v>
      </c>
      <c r="BI2972" t="str">
        <f>VLOOKUP(BH2972,[2]Summary!$C$29:$C$56,1,0)</f>
        <v>ASCCommon</v>
      </c>
      <c r="BJ2972" s="16">
        <v>43466</v>
      </c>
    </row>
    <row r="2973" spans="1:62" x14ac:dyDescent="0.25">
      <c r="A2973" s="13">
        <v>800221.02</v>
      </c>
      <c r="B2973" s="13" t="s">
        <v>6133</v>
      </c>
      <c r="C2973" s="13" t="s">
        <v>6134</v>
      </c>
      <c r="D2973" s="13" t="s">
        <v>18</v>
      </c>
      <c r="E2973" t="s">
        <v>35</v>
      </c>
      <c r="F2973" s="13" t="s">
        <v>101</v>
      </c>
      <c r="H2973" s="15">
        <v>0</v>
      </c>
      <c r="I2973" s="15">
        <v>0</v>
      </c>
      <c r="J2973" s="15">
        <v>0</v>
      </c>
      <c r="K2973" s="15">
        <v>0</v>
      </c>
      <c r="L2973" s="15">
        <v>0</v>
      </c>
      <c r="M2973" s="15">
        <v>-2.581</v>
      </c>
      <c r="N2973" s="15">
        <v>0</v>
      </c>
      <c r="O2973" s="15">
        <v>0</v>
      </c>
      <c r="P2973" s="15">
        <v>0</v>
      </c>
      <c r="Q2973" s="15">
        <v>0</v>
      </c>
      <c r="R2973" s="15">
        <v>0</v>
      </c>
      <c r="S2973" s="15">
        <v>0</v>
      </c>
      <c r="T2973" s="15">
        <f t="shared" si="230"/>
        <v>-2.581</v>
      </c>
      <c r="U2973" s="15">
        <v>0</v>
      </c>
      <c r="V2973" s="15">
        <v>0</v>
      </c>
      <c r="W2973" s="15">
        <v>0</v>
      </c>
      <c r="X2973" s="15">
        <v>0</v>
      </c>
      <c r="Y2973" s="15">
        <v>0</v>
      </c>
      <c r="Z2973" s="15">
        <v>0</v>
      </c>
      <c r="AA2973" s="15">
        <v>0</v>
      </c>
      <c r="AB2973" s="15">
        <v>0</v>
      </c>
      <c r="AC2973" s="15">
        <v>0</v>
      </c>
      <c r="AD2973" s="15">
        <v>0</v>
      </c>
      <c r="AE2973" s="15">
        <v>0</v>
      </c>
      <c r="AF2973" s="15">
        <v>0</v>
      </c>
      <c r="AG2973" s="15">
        <f t="shared" si="231"/>
        <v>0</v>
      </c>
      <c r="AH2973" s="15">
        <v>0</v>
      </c>
      <c r="AI2973" s="15">
        <v>0</v>
      </c>
      <c r="AJ2973" s="15">
        <v>0</v>
      </c>
      <c r="AK2973" s="15">
        <v>0</v>
      </c>
      <c r="AL2973" s="15">
        <v>0</v>
      </c>
      <c r="AM2973" s="15">
        <v>0</v>
      </c>
      <c r="AN2973" s="15">
        <v>0</v>
      </c>
      <c r="AO2973" s="15">
        <v>0</v>
      </c>
      <c r="AP2973" s="15">
        <v>0</v>
      </c>
      <c r="AQ2973" s="15">
        <v>0</v>
      </c>
      <c r="AR2973" s="15">
        <v>0</v>
      </c>
      <c r="AS2973" s="15">
        <v>0</v>
      </c>
      <c r="AT2973" s="15">
        <f t="shared" si="232"/>
        <v>0</v>
      </c>
      <c r="AU2973" s="15">
        <v>0</v>
      </c>
      <c r="AV2973" s="15">
        <v>0</v>
      </c>
      <c r="AW2973" s="15">
        <v>0</v>
      </c>
      <c r="AX2973" s="15">
        <v>0</v>
      </c>
      <c r="AY2973" s="15">
        <v>0</v>
      </c>
      <c r="AZ2973" s="15">
        <v>0</v>
      </c>
      <c r="BA2973" s="15">
        <v>0</v>
      </c>
      <c r="BB2973" s="15">
        <v>0</v>
      </c>
      <c r="BC2973" s="15">
        <v>0</v>
      </c>
      <c r="BD2973" s="15">
        <v>0</v>
      </c>
      <c r="BE2973" s="15">
        <v>0</v>
      </c>
      <c r="BF2973" s="15">
        <v>0</v>
      </c>
      <c r="BG2973" s="15">
        <f t="shared" si="233"/>
        <v>0</v>
      </c>
      <c r="BH2973" t="str">
        <f t="shared" si="234"/>
        <v>UITRANS</v>
      </c>
      <c r="BI2973" t="str">
        <f>VLOOKUP(BH2973,[2]Summary!$C$29:$C$56,1,0)</f>
        <v>UITrans</v>
      </c>
      <c r="BJ2973" s="16">
        <v>43466</v>
      </c>
    </row>
    <row r="2974" spans="1:62" x14ac:dyDescent="0.25">
      <c r="A2974" s="13">
        <v>801881.01</v>
      </c>
      <c r="B2974" s="13" t="s">
        <v>6135</v>
      </c>
      <c r="C2974" s="13" t="s">
        <v>6136</v>
      </c>
      <c r="D2974" s="13" t="s">
        <v>18</v>
      </c>
      <c r="E2974" t="s">
        <v>19</v>
      </c>
      <c r="F2974" s="13" t="s">
        <v>101</v>
      </c>
      <c r="H2974" s="15">
        <v>2.1999999999999999E-2</v>
      </c>
      <c r="I2974" s="15">
        <v>2.1999999999999999E-2</v>
      </c>
      <c r="J2974" s="15">
        <v>2.9000000000000001E-2</v>
      </c>
      <c r="K2974" s="15">
        <v>-7.5860000000000003</v>
      </c>
      <c r="L2974" s="15">
        <v>-1.4E-2</v>
      </c>
      <c r="M2974" s="15">
        <v>0</v>
      </c>
      <c r="N2974" s="15">
        <v>0</v>
      </c>
      <c r="O2974" s="15">
        <v>0</v>
      </c>
      <c r="P2974" s="15">
        <v>0</v>
      </c>
      <c r="Q2974" s="15">
        <v>0</v>
      </c>
      <c r="R2974" s="15">
        <v>0</v>
      </c>
      <c r="S2974" s="15">
        <v>0</v>
      </c>
      <c r="T2974" s="15">
        <f t="shared" si="230"/>
        <v>-7.5270000000000001</v>
      </c>
      <c r="U2974" s="15">
        <v>0</v>
      </c>
      <c r="V2974" s="15">
        <v>0</v>
      </c>
      <c r="W2974" s="15">
        <v>0</v>
      </c>
      <c r="X2974" s="15">
        <v>0</v>
      </c>
      <c r="Y2974" s="15">
        <v>0</v>
      </c>
      <c r="Z2974" s="15">
        <v>0</v>
      </c>
      <c r="AA2974" s="15">
        <v>0</v>
      </c>
      <c r="AB2974" s="15">
        <v>0</v>
      </c>
      <c r="AC2974" s="15">
        <v>0</v>
      </c>
      <c r="AD2974" s="15">
        <v>0</v>
      </c>
      <c r="AE2974" s="15">
        <v>0</v>
      </c>
      <c r="AF2974" s="15">
        <v>0</v>
      </c>
      <c r="AG2974" s="15">
        <f t="shared" si="231"/>
        <v>0</v>
      </c>
      <c r="AH2974" s="15">
        <v>0</v>
      </c>
      <c r="AI2974" s="15">
        <v>0</v>
      </c>
      <c r="AJ2974" s="15">
        <v>0</v>
      </c>
      <c r="AK2974" s="15">
        <v>0</v>
      </c>
      <c r="AL2974" s="15">
        <v>0</v>
      </c>
      <c r="AM2974" s="15">
        <v>0</v>
      </c>
      <c r="AN2974" s="15">
        <v>0</v>
      </c>
      <c r="AO2974" s="15">
        <v>0</v>
      </c>
      <c r="AP2974" s="15">
        <v>0</v>
      </c>
      <c r="AQ2974" s="15">
        <v>0</v>
      </c>
      <c r="AR2974" s="15">
        <v>0</v>
      </c>
      <c r="AS2974" s="15">
        <v>0</v>
      </c>
      <c r="AT2974" s="15">
        <f t="shared" si="232"/>
        <v>0</v>
      </c>
      <c r="AU2974" s="15">
        <v>0</v>
      </c>
      <c r="AV2974" s="15">
        <v>0</v>
      </c>
      <c r="AW2974" s="15">
        <v>0</v>
      </c>
      <c r="AX2974" s="15">
        <v>0</v>
      </c>
      <c r="AY2974" s="15">
        <v>0</v>
      </c>
      <c r="AZ2974" s="15">
        <v>0</v>
      </c>
      <c r="BA2974" s="15">
        <v>0</v>
      </c>
      <c r="BB2974" s="15">
        <v>0</v>
      </c>
      <c r="BC2974" s="15">
        <v>0</v>
      </c>
      <c r="BD2974" s="15">
        <v>0</v>
      </c>
      <c r="BE2974" s="15">
        <v>0</v>
      </c>
      <c r="BF2974" s="15">
        <v>0</v>
      </c>
      <c r="BG2974" s="15">
        <f t="shared" si="233"/>
        <v>0</v>
      </c>
      <c r="BH2974" t="str">
        <f t="shared" si="234"/>
        <v>UIDIST</v>
      </c>
      <c r="BI2974" t="str">
        <f>VLOOKUP(BH2974,[2]Summary!$C$29:$C$56,1,0)</f>
        <v>UIDist</v>
      </c>
      <c r="BJ2974" s="16">
        <v>43466</v>
      </c>
    </row>
    <row r="2975" spans="1:62" x14ac:dyDescent="0.25">
      <c r="A2975" s="13">
        <v>801892.01</v>
      </c>
      <c r="B2975" s="13" t="s">
        <v>6137</v>
      </c>
      <c r="C2975" s="13" t="s">
        <v>6138</v>
      </c>
      <c r="D2975" s="13" t="s">
        <v>18</v>
      </c>
      <c r="E2975" t="s">
        <v>19</v>
      </c>
      <c r="F2975" s="13" t="s">
        <v>101</v>
      </c>
      <c r="H2975" s="15">
        <v>0.01</v>
      </c>
      <c r="I2975" s="15">
        <v>0.01</v>
      </c>
      <c r="J2975" s="15">
        <v>1.2E-2</v>
      </c>
      <c r="K2975" s="15">
        <v>-3.2410000000000001</v>
      </c>
      <c r="L2975" s="15">
        <v>-6.0000000000000001E-3</v>
      </c>
      <c r="M2975" s="15">
        <v>0</v>
      </c>
      <c r="N2975" s="15">
        <v>0</v>
      </c>
      <c r="O2975" s="15">
        <v>0</v>
      </c>
      <c r="P2975" s="15">
        <v>0</v>
      </c>
      <c r="Q2975" s="15">
        <v>0</v>
      </c>
      <c r="R2975" s="15">
        <v>0</v>
      </c>
      <c r="S2975" s="15">
        <v>0</v>
      </c>
      <c r="T2975" s="15">
        <f t="shared" si="230"/>
        <v>-3.2149999999999999</v>
      </c>
      <c r="U2975" s="15">
        <v>0</v>
      </c>
      <c r="V2975" s="15">
        <v>0</v>
      </c>
      <c r="W2975" s="15">
        <v>0</v>
      </c>
      <c r="X2975" s="15">
        <v>0</v>
      </c>
      <c r="Y2975" s="15">
        <v>0</v>
      </c>
      <c r="Z2975" s="15">
        <v>0</v>
      </c>
      <c r="AA2975" s="15">
        <v>0</v>
      </c>
      <c r="AB2975" s="15">
        <v>0</v>
      </c>
      <c r="AC2975" s="15">
        <v>0</v>
      </c>
      <c r="AD2975" s="15">
        <v>0</v>
      </c>
      <c r="AE2975" s="15">
        <v>0</v>
      </c>
      <c r="AF2975" s="15">
        <v>0</v>
      </c>
      <c r="AG2975" s="15">
        <f t="shared" si="231"/>
        <v>0</v>
      </c>
      <c r="AH2975" s="15">
        <v>0</v>
      </c>
      <c r="AI2975" s="15">
        <v>0</v>
      </c>
      <c r="AJ2975" s="15">
        <v>0</v>
      </c>
      <c r="AK2975" s="15">
        <v>0</v>
      </c>
      <c r="AL2975" s="15">
        <v>0</v>
      </c>
      <c r="AM2975" s="15">
        <v>0</v>
      </c>
      <c r="AN2975" s="15">
        <v>0</v>
      </c>
      <c r="AO2975" s="15">
        <v>0</v>
      </c>
      <c r="AP2975" s="15">
        <v>0</v>
      </c>
      <c r="AQ2975" s="15">
        <v>0</v>
      </c>
      <c r="AR2975" s="15">
        <v>0</v>
      </c>
      <c r="AS2975" s="15">
        <v>0</v>
      </c>
      <c r="AT2975" s="15">
        <f t="shared" si="232"/>
        <v>0</v>
      </c>
      <c r="AU2975" s="15">
        <v>0</v>
      </c>
      <c r="AV2975" s="15">
        <v>0</v>
      </c>
      <c r="AW2975" s="15">
        <v>0</v>
      </c>
      <c r="AX2975" s="15">
        <v>0</v>
      </c>
      <c r="AY2975" s="15">
        <v>0</v>
      </c>
      <c r="AZ2975" s="15">
        <v>0</v>
      </c>
      <c r="BA2975" s="15">
        <v>0</v>
      </c>
      <c r="BB2975" s="15">
        <v>0</v>
      </c>
      <c r="BC2975" s="15">
        <v>0</v>
      </c>
      <c r="BD2975" s="15">
        <v>0</v>
      </c>
      <c r="BE2975" s="15">
        <v>0</v>
      </c>
      <c r="BF2975" s="15">
        <v>0</v>
      </c>
      <c r="BG2975" s="15">
        <f t="shared" si="233"/>
        <v>0</v>
      </c>
      <c r="BH2975" t="str">
        <f t="shared" si="234"/>
        <v>UIDIST</v>
      </c>
      <c r="BI2975" t="str">
        <f>VLOOKUP(BH2975,[2]Summary!$C$29:$C$56,1,0)</f>
        <v>UIDist</v>
      </c>
      <c r="BJ2975" s="16">
        <v>43466</v>
      </c>
    </row>
    <row r="2976" spans="1:62" x14ac:dyDescent="0.25">
      <c r="A2976" s="13">
        <v>802255.01</v>
      </c>
      <c r="B2976" s="13" t="s">
        <v>6139</v>
      </c>
      <c r="C2976" s="13" t="s">
        <v>6140</v>
      </c>
      <c r="D2976" s="13" t="s">
        <v>18</v>
      </c>
      <c r="E2976" t="s">
        <v>19</v>
      </c>
      <c r="F2976" s="13" t="s">
        <v>101</v>
      </c>
      <c r="H2976" s="15">
        <v>0.22900000000000001</v>
      </c>
      <c r="I2976" s="15">
        <v>0</v>
      </c>
      <c r="J2976" s="15">
        <v>0</v>
      </c>
      <c r="K2976" s="15">
        <v>-0.23</v>
      </c>
      <c r="L2976" s="15">
        <v>0</v>
      </c>
      <c r="M2976" s="15">
        <v>0</v>
      </c>
      <c r="N2976" s="15">
        <v>0</v>
      </c>
      <c r="O2976" s="15">
        <v>0</v>
      </c>
      <c r="P2976" s="15">
        <v>0</v>
      </c>
      <c r="Q2976" s="15">
        <v>0</v>
      </c>
      <c r="R2976" s="15">
        <v>0</v>
      </c>
      <c r="S2976" s="15">
        <v>0</v>
      </c>
      <c r="T2976" s="15">
        <f t="shared" si="230"/>
        <v>-1.0000000000000009E-3</v>
      </c>
      <c r="U2976" s="15">
        <v>0</v>
      </c>
      <c r="V2976" s="15">
        <v>0</v>
      </c>
      <c r="W2976" s="15">
        <v>0</v>
      </c>
      <c r="X2976" s="15">
        <v>0</v>
      </c>
      <c r="Y2976" s="15">
        <v>0</v>
      </c>
      <c r="Z2976" s="15">
        <v>0</v>
      </c>
      <c r="AA2976" s="15">
        <v>0</v>
      </c>
      <c r="AB2976" s="15">
        <v>0</v>
      </c>
      <c r="AC2976" s="15">
        <v>0</v>
      </c>
      <c r="AD2976" s="15">
        <v>0</v>
      </c>
      <c r="AE2976" s="15">
        <v>0</v>
      </c>
      <c r="AF2976" s="15">
        <v>0</v>
      </c>
      <c r="AG2976" s="15">
        <f t="shared" si="231"/>
        <v>0</v>
      </c>
      <c r="AH2976" s="15">
        <v>0</v>
      </c>
      <c r="AI2976" s="15">
        <v>0</v>
      </c>
      <c r="AJ2976" s="15">
        <v>0</v>
      </c>
      <c r="AK2976" s="15">
        <v>0</v>
      </c>
      <c r="AL2976" s="15">
        <v>0</v>
      </c>
      <c r="AM2976" s="15">
        <v>0</v>
      </c>
      <c r="AN2976" s="15">
        <v>0</v>
      </c>
      <c r="AO2976" s="15">
        <v>0</v>
      </c>
      <c r="AP2976" s="15">
        <v>0</v>
      </c>
      <c r="AQ2976" s="15">
        <v>0</v>
      </c>
      <c r="AR2976" s="15">
        <v>0</v>
      </c>
      <c r="AS2976" s="15">
        <v>0</v>
      </c>
      <c r="AT2976" s="15">
        <f t="shared" si="232"/>
        <v>0</v>
      </c>
      <c r="AU2976" s="15">
        <v>0</v>
      </c>
      <c r="AV2976" s="15">
        <v>0</v>
      </c>
      <c r="AW2976" s="15">
        <v>0</v>
      </c>
      <c r="AX2976" s="15">
        <v>0</v>
      </c>
      <c r="AY2976" s="15">
        <v>0</v>
      </c>
      <c r="AZ2976" s="15">
        <v>0</v>
      </c>
      <c r="BA2976" s="15">
        <v>0</v>
      </c>
      <c r="BB2976" s="15">
        <v>0</v>
      </c>
      <c r="BC2976" s="15">
        <v>0</v>
      </c>
      <c r="BD2976" s="15">
        <v>0</v>
      </c>
      <c r="BE2976" s="15">
        <v>0</v>
      </c>
      <c r="BF2976" s="15">
        <v>0</v>
      </c>
      <c r="BG2976" s="15">
        <f t="shared" si="233"/>
        <v>0</v>
      </c>
      <c r="BH2976" t="str">
        <f t="shared" si="234"/>
        <v>UIDIST</v>
      </c>
      <c r="BI2976" t="str">
        <f>VLOOKUP(BH2976,[2]Summary!$C$29:$C$56,1,0)</f>
        <v>UIDist</v>
      </c>
      <c r="BJ2976" s="16">
        <v>43466</v>
      </c>
    </row>
    <row r="2977" spans="1:62" x14ac:dyDescent="0.25">
      <c r="A2977" s="13">
        <v>802374.01</v>
      </c>
      <c r="B2977" s="13" t="s">
        <v>6141</v>
      </c>
      <c r="C2977" s="13" t="s">
        <v>6142</v>
      </c>
      <c r="D2977" s="13" t="s">
        <v>18</v>
      </c>
      <c r="E2977" t="s">
        <v>19</v>
      </c>
      <c r="F2977" s="13" t="s">
        <v>101</v>
      </c>
      <c r="H2977" s="15">
        <v>0</v>
      </c>
      <c r="I2977" s="15">
        <v>0</v>
      </c>
      <c r="J2977" s="15">
        <v>0</v>
      </c>
      <c r="K2977" s="15">
        <v>0</v>
      </c>
      <c r="L2977" s="15">
        <v>0</v>
      </c>
      <c r="M2977" s="15">
        <v>0</v>
      </c>
      <c r="N2977" s="15">
        <v>0</v>
      </c>
      <c r="O2977" s="15">
        <v>0</v>
      </c>
      <c r="P2977" s="15">
        <v>0</v>
      </c>
      <c r="Q2977" s="15">
        <v>0</v>
      </c>
      <c r="R2977" s="15">
        <v>0</v>
      </c>
      <c r="S2977" s="15">
        <v>0</v>
      </c>
      <c r="T2977" s="15">
        <f t="shared" si="230"/>
        <v>0</v>
      </c>
      <c r="U2977" s="15">
        <v>0</v>
      </c>
      <c r="V2977" s="15">
        <v>0</v>
      </c>
      <c r="W2977" s="15">
        <v>0</v>
      </c>
      <c r="X2977" s="15">
        <v>0</v>
      </c>
      <c r="Y2977" s="15">
        <v>0</v>
      </c>
      <c r="Z2977" s="15">
        <v>0</v>
      </c>
      <c r="AA2977" s="15">
        <v>0</v>
      </c>
      <c r="AB2977" s="15">
        <v>0</v>
      </c>
      <c r="AC2977" s="15">
        <v>0</v>
      </c>
      <c r="AD2977" s="15">
        <v>0.11758999997377395</v>
      </c>
      <c r="AE2977" s="15">
        <v>5.8999997377395634E-4</v>
      </c>
      <c r="AF2977" s="15">
        <v>7.5000000000000002E-4</v>
      </c>
      <c r="AG2977" s="15">
        <f t="shared" si="231"/>
        <v>0.11892999994754791</v>
      </c>
      <c r="AH2977" s="15">
        <v>7.3000001907348635E-4</v>
      </c>
      <c r="AI2977" s="15">
        <v>0.50354999756813046</v>
      </c>
      <c r="AJ2977" s="15">
        <v>0.15784999799728394</v>
      </c>
      <c r="AK2977" s="15">
        <v>0.29677999401092531</v>
      </c>
      <c r="AL2977" s="15">
        <v>0.81050000762939456</v>
      </c>
      <c r="AM2977" s="15">
        <v>4.8200001716613766E-3</v>
      </c>
      <c r="AN2977" s="15">
        <v>1.1039999961853028E-2</v>
      </c>
      <c r="AO2977" s="15">
        <v>1.1039999961853028E-2</v>
      </c>
      <c r="AP2977" s="15">
        <v>1.2310000419616699E-2</v>
      </c>
      <c r="AQ2977" s="15">
        <v>1.2E-2</v>
      </c>
      <c r="AR2977" s="15">
        <v>0.15001999855041503</v>
      </c>
      <c r="AS2977" s="15">
        <v>1.1729999542236328E-2</v>
      </c>
      <c r="AT2977" s="15">
        <f t="shared" si="232"/>
        <v>1.9823699958324434</v>
      </c>
      <c r="AU2977" s="15">
        <v>0</v>
      </c>
      <c r="AV2977" s="15">
        <v>0</v>
      </c>
      <c r="AW2977" s="15">
        <v>0</v>
      </c>
      <c r="AX2977" s="15">
        <v>0</v>
      </c>
      <c r="AY2977" s="15">
        <v>0</v>
      </c>
      <c r="AZ2977" s="15">
        <v>0</v>
      </c>
      <c r="BA2977" s="15">
        <v>0</v>
      </c>
      <c r="BB2977" s="15">
        <v>0</v>
      </c>
      <c r="BC2977" s="15">
        <v>0</v>
      </c>
      <c r="BD2977" s="15">
        <v>0</v>
      </c>
      <c r="BE2977" s="15">
        <v>0</v>
      </c>
      <c r="BF2977" s="15">
        <v>0</v>
      </c>
      <c r="BG2977" s="15">
        <f t="shared" si="233"/>
        <v>0</v>
      </c>
      <c r="BH2977" t="str">
        <f t="shared" si="234"/>
        <v>UIDIST</v>
      </c>
      <c r="BI2977" t="str">
        <f>VLOOKUP(BH2977,[2]Summary!$C$29:$C$56,1,0)</f>
        <v>UIDist</v>
      </c>
      <c r="BJ2977" s="16">
        <v>44197</v>
      </c>
    </row>
    <row r="2978" spans="1:62" x14ac:dyDescent="0.25">
      <c r="A2978" s="13">
        <v>802239.01</v>
      </c>
      <c r="B2978" s="13" t="s">
        <v>6143</v>
      </c>
      <c r="C2978" s="13" t="s">
        <v>6144</v>
      </c>
      <c r="D2978" s="13" t="s">
        <v>18</v>
      </c>
      <c r="E2978" t="s">
        <v>19</v>
      </c>
      <c r="F2978" s="13" t="s">
        <v>101</v>
      </c>
      <c r="H2978" s="15">
        <v>7.0000000000000001E-3</v>
      </c>
      <c r="I2978" s="15">
        <v>0</v>
      </c>
      <c r="J2978" s="15">
        <v>0</v>
      </c>
      <c r="K2978" s="15">
        <v>0</v>
      </c>
      <c r="L2978" s="15">
        <v>0</v>
      </c>
      <c r="M2978" s="15">
        <v>0</v>
      </c>
      <c r="N2978" s="15">
        <v>0</v>
      </c>
      <c r="O2978" s="15">
        <v>0</v>
      </c>
      <c r="P2978" s="15">
        <v>0</v>
      </c>
      <c r="Q2978" s="15">
        <v>0</v>
      </c>
      <c r="R2978" s="15">
        <v>0</v>
      </c>
      <c r="S2978" s="15">
        <v>0</v>
      </c>
      <c r="T2978" s="15">
        <f t="shared" si="230"/>
        <v>7.0000000000000001E-3</v>
      </c>
      <c r="U2978" s="15">
        <v>0</v>
      </c>
      <c r="V2978" s="15">
        <v>0</v>
      </c>
      <c r="W2978" s="15">
        <v>0</v>
      </c>
      <c r="X2978" s="15">
        <v>0</v>
      </c>
      <c r="Y2978" s="15">
        <v>0</v>
      </c>
      <c r="Z2978" s="15">
        <v>-12.8327900390625</v>
      </c>
      <c r="AA2978" s="15">
        <v>-1.5983299407958984</v>
      </c>
      <c r="AB2978" s="15">
        <v>0</v>
      </c>
      <c r="AC2978" s="15">
        <v>0</v>
      </c>
      <c r="AD2978" s="15">
        <v>0</v>
      </c>
      <c r="AE2978" s="15">
        <v>0</v>
      </c>
      <c r="AF2978" s="15">
        <v>0</v>
      </c>
      <c r="AG2978" s="15">
        <f t="shared" si="231"/>
        <v>-14.431119979858398</v>
      </c>
      <c r="AH2978" s="15">
        <v>0</v>
      </c>
      <c r="AI2978" s="15">
        <v>0</v>
      </c>
      <c r="AJ2978" s="15">
        <v>0</v>
      </c>
      <c r="AK2978" s="15">
        <v>0</v>
      </c>
      <c r="AL2978" s="15">
        <v>0</v>
      </c>
      <c r="AM2978" s="15">
        <v>0</v>
      </c>
      <c r="AN2978" s="15">
        <v>0</v>
      </c>
      <c r="AO2978" s="15">
        <v>0</v>
      </c>
      <c r="AP2978" s="15">
        <v>0</v>
      </c>
      <c r="AQ2978" s="15">
        <v>0</v>
      </c>
      <c r="AR2978" s="15">
        <v>0</v>
      </c>
      <c r="AS2978" s="15">
        <v>0</v>
      </c>
      <c r="AT2978" s="15">
        <f t="shared" si="232"/>
        <v>0</v>
      </c>
      <c r="AU2978" s="15">
        <v>0</v>
      </c>
      <c r="AV2978" s="15">
        <v>0</v>
      </c>
      <c r="AW2978" s="15">
        <v>0</v>
      </c>
      <c r="AX2978" s="15">
        <v>0</v>
      </c>
      <c r="AY2978" s="15">
        <v>0</v>
      </c>
      <c r="AZ2978" s="15">
        <v>0</v>
      </c>
      <c r="BA2978" s="15">
        <v>0</v>
      </c>
      <c r="BB2978" s="15">
        <v>0</v>
      </c>
      <c r="BC2978" s="15">
        <v>0</v>
      </c>
      <c r="BD2978" s="15">
        <v>0</v>
      </c>
      <c r="BE2978" s="15">
        <v>0</v>
      </c>
      <c r="BF2978" s="15">
        <v>0</v>
      </c>
      <c r="BG2978" s="15">
        <f t="shared" si="233"/>
        <v>0</v>
      </c>
      <c r="BH2978" t="str">
        <f t="shared" si="234"/>
        <v>UIDIST</v>
      </c>
      <c r="BI2978" t="str">
        <f>VLOOKUP(BH2978,[2]Summary!$C$29:$C$56,1,0)</f>
        <v>UIDist</v>
      </c>
      <c r="BJ2978" s="16">
        <v>43831</v>
      </c>
    </row>
    <row r="2979" spans="1:62" x14ac:dyDescent="0.25">
      <c r="A2979" s="13">
        <v>800848.02</v>
      </c>
      <c r="B2979" s="13" t="s">
        <v>6145</v>
      </c>
      <c r="C2979" s="13" t="s">
        <v>6146</v>
      </c>
      <c r="D2979" s="13" t="s">
        <v>18</v>
      </c>
      <c r="E2979" t="s">
        <v>35</v>
      </c>
      <c r="F2979" s="13" t="s">
        <v>101</v>
      </c>
      <c r="H2979" s="15">
        <v>3.0000000000000001E-3</v>
      </c>
      <c r="I2979" s="15">
        <v>3.0000000000000001E-3</v>
      </c>
      <c r="J2979" s="15">
        <v>-1.137</v>
      </c>
      <c r="K2979" s="15">
        <v>0</v>
      </c>
      <c r="L2979" s="15">
        <v>0</v>
      </c>
      <c r="M2979" s="15">
        <v>-2E-3</v>
      </c>
      <c r="N2979" s="15">
        <v>0</v>
      </c>
      <c r="O2979" s="15">
        <v>0</v>
      </c>
      <c r="P2979" s="15">
        <v>0</v>
      </c>
      <c r="Q2979" s="15">
        <v>0</v>
      </c>
      <c r="R2979" s="15">
        <v>0</v>
      </c>
      <c r="S2979" s="15">
        <v>0</v>
      </c>
      <c r="T2979" s="15">
        <f t="shared" si="230"/>
        <v>-1.133</v>
      </c>
      <c r="U2979" s="15">
        <v>0</v>
      </c>
      <c r="V2979" s="15">
        <v>0</v>
      </c>
      <c r="W2979" s="15">
        <v>0</v>
      </c>
      <c r="X2979" s="15">
        <v>0</v>
      </c>
      <c r="Y2979" s="15">
        <v>0</v>
      </c>
      <c r="Z2979" s="15">
        <v>0</v>
      </c>
      <c r="AA2979" s="15">
        <v>0</v>
      </c>
      <c r="AB2979" s="15">
        <v>0</v>
      </c>
      <c r="AC2979" s="15">
        <v>0</v>
      </c>
      <c r="AD2979" s="15">
        <v>0</v>
      </c>
      <c r="AE2979" s="15">
        <v>0</v>
      </c>
      <c r="AF2979" s="15">
        <v>0</v>
      </c>
      <c r="AG2979" s="15">
        <f t="shared" si="231"/>
        <v>0</v>
      </c>
      <c r="AH2979" s="15">
        <v>0</v>
      </c>
      <c r="AI2979" s="15">
        <v>0</v>
      </c>
      <c r="AJ2979" s="15">
        <v>0</v>
      </c>
      <c r="AK2979" s="15">
        <v>0</v>
      </c>
      <c r="AL2979" s="15">
        <v>0</v>
      </c>
      <c r="AM2979" s="15">
        <v>0</v>
      </c>
      <c r="AN2979" s="15">
        <v>0</v>
      </c>
      <c r="AO2979" s="15">
        <v>0</v>
      </c>
      <c r="AP2979" s="15">
        <v>0</v>
      </c>
      <c r="AQ2979" s="15">
        <v>0</v>
      </c>
      <c r="AR2979" s="15">
        <v>0</v>
      </c>
      <c r="AS2979" s="15">
        <v>0</v>
      </c>
      <c r="AT2979" s="15">
        <f t="shared" si="232"/>
        <v>0</v>
      </c>
      <c r="AU2979" s="15">
        <v>0</v>
      </c>
      <c r="AV2979" s="15">
        <v>0</v>
      </c>
      <c r="AW2979" s="15">
        <v>0</v>
      </c>
      <c r="AX2979" s="15">
        <v>0</v>
      </c>
      <c r="AY2979" s="15">
        <v>0</v>
      </c>
      <c r="AZ2979" s="15">
        <v>0</v>
      </c>
      <c r="BA2979" s="15">
        <v>0</v>
      </c>
      <c r="BB2979" s="15">
        <v>0</v>
      </c>
      <c r="BC2979" s="15">
        <v>0</v>
      </c>
      <c r="BD2979" s="15">
        <v>0</v>
      </c>
      <c r="BE2979" s="15">
        <v>0</v>
      </c>
      <c r="BF2979" s="15">
        <v>0</v>
      </c>
      <c r="BG2979" s="15">
        <f t="shared" si="233"/>
        <v>0</v>
      </c>
      <c r="BH2979" t="str">
        <f t="shared" si="234"/>
        <v>UITRANS</v>
      </c>
      <c r="BI2979" t="str">
        <f>VLOOKUP(BH2979,[2]Summary!$C$29:$C$56,1,0)</f>
        <v>UITrans</v>
      </c>
      <c r="BJ2979" s="16">
        <v>43466</v>
      </c>
    </row>
    <row r="2980" spans="1:62" x14ac:dyDescent="0.25">
      <c r="A2980" s="13">
        <v>800132.02</v>
      </c>
      <c r="B2980" s="13" t="s">
        <v>6147</v>
      </c>
      <c r="C2980" s="13" t="s">
        <v>6148</v>
      </c>
      <c r="D2980" s="13" t="s">
        <v>18</v>
      </c>
      <c r="E2980" t="s">
        <v>35</v>
      </c>
      <c r="F2980" s="13" t="s">
        <v>101</v>
      </c>
      <c r="H2980" s="15">
        <v>0</v>
      </c>
      <c r="I2980" s="15">
        <v>0</v>
      </c>
      <c r="J2980" s="15">
        <v>0</v>
      </c>
      <c r="K2980" s="15">
        <v>-1E-3</v>
      </c>
      <c r="L2980" s="15">
        <v>0</v>
      </c>
      <c r="M2980" s="15">
        <v>0</v>
      </c>
      <c r="N2980" s="15">
        <v>0</v>
      </c>
      <c r="O2980" s="15">
        <v>0</v>
      </c>
      <c r="P2980" s="15">
        <v>0</v>
      </c>
      <c r="Q2980" s="15">
        <v>0</v>
      </c>
      <c r="R2980" s="15">
        <v>0</v>
      </c>
      <c r="S2980" s="15">
        <v>0</v>
      </c>
      <c r="T2980" s="15">
        <f t="shared" si="230"/>
        <v>-1E-3</v>
      </c>
      <c r="U2980" s="15">
        <v>0</v>
      </c>
      <c r="V2980" s="15">
        <v>0</v>
      </c>
      <c r="W2980" s="15">
        <v>0</v>
      </c>
      <c r="X2980" s="15">
        <v>0</v>
      </c>
      <c r="Y2980" s="15">
        <v>0</v>
      </c>
      <c r="Z2980" s="15">
        <v>0</v>
      </c>
      <c r="AA2980" s="15">
        <v>0</v>
      </c>
      <c r="AB2980" s="15">
        <v>0</v>
      </c>
      <c r="AC2980" s="15">
        <v>0</v>
      </c>
      <c r="AD2980" s="15">
        <v>0</v>
      </c>
      <c r="AE2980" s="15">
        <v>0</v>
      </c>
      <c r="AF2980" s="15">
        <v>0</v>
      </c>
      <c r="AG2980" s="15">
        <f t="shared" si="231"/>
        <v>0</v>
      </c>
      <c r="AH2980" s="15">
        <v>0</v>
      </c>
      <c r="AI2980" s="15">
        <v>0</v>
      </c>
      <c r="AJ2980" s="15">
        <v>0</v>
      </c>
      <c r="AK2980" s="15">
        <v>0</v>
      </c>
      <c r="AL2980" s="15">
        <v>0</v>
      </c>
      <c r="AM2980" s="15">
        <v>0</v>
      </c>
      <c r="AN2980" s="15">
        <v>0</v>
      </c>
      <c r="AO2980" s="15">
        <v>0</v>
      </c>
      <c r="AP2980" s="15">
        <v>0</v>
      </c>
      <c r="AQ2980" s="15">
        <v>0</v>
      </c>
      <c r="AR2980" s="15">
        <v>0</v>
      </c>
      <c r="AS2980" s="15">
        <v>0</v>
      </c>
      <c r="AT2980" s="15">
        <f t="shared" si="232"/>
        <v>0</v>
      </c>
      <c r="AU2980" s="15">
        <v>0</v>
      </c>
      <c r="AV2980" s="15">
        <v>0</v>
      </c>
      <c r="AW2980" s="15">
        <v>0</v>
      </c>
      <c r="AX2980" s="15">
        <v>0</v>
      </c>
      <c r="AY2980" s="15">
        <v>0</v>
      </c>
      <c r="AZ2980" s="15">
        <v>0</v>
      </c>
      <c r="BA2980" s="15">
        <v>0</v>
      </c>
      <c r="BB2980" s="15">
        <v>0</v>
      </c>
      <c r="BC2980" s="15">
        <v>0</v>
      </c>
      <c r="BD2980" s="15">
        <v>0</v>
      </c>
      <c r="BE2980" s="15">
        <v>0</v>
      </c>
      <c r="BF2980" s="15">
        <v>0</v>
      </c>
      <c r="BG2980" s="15">
        <f t="shared" si="233"/>
        <v>0</v>
      </c>
      <c r="BH2980" t="str">
        <f t="shared" si="234"/>
        <v>UITRANS</v>
      </c>
      <c r="BI2980" t="str">
        <f>VLOOKUP(BH2980,[2]Summary!$C$29:$C$56,1,0)</f>
        <v>UITrans</v>
      </c>
      <c r="BJ2980" s="16">
        <v>43466</v>
      </c>
    </row>
    <row r="2981" spans="1:62" x14ac:dyDescent="0.25">
      <c r="A2981" s="13">
        <v>802061.02</v>
      </c>
      <c r="B2981" s="13" t="s">
        <v>6149</v>
      </c>
      <c r="C2981" s="13" t="s">
        <v>6150</v>
      </c>
      <c r="D2981" s="13" t="s">
        <v>18</v>
      </c>
      <c r="E2981" t="s">
        <v>35</v>
      </c>
      <c r="F2981" s="13" t="s">
        <v>101</v>
      </c>
      <c r="H2981" s="15">
        <v>-15.188000000000001</v>
      </c>
      <c r="I2981" s="15">
        <v>7.22</v>
      </c>
      <c r="J2981" s="15">
        <v>-11.111000000000001</v>
      </c>
      <c r="K2981" s="15">
        <v>6.1639999999999997</v>
      </c>
      <c r="L2981" s="15">
        <v>4.8810000000000002</v>
      </c>
      <c r="M2981" s="15">
        <v>-11.044</v>
      </c>
      <c r="N2981" s="15">
        <v>8.9350000000000005</v>
      </c>
      <c r="O2981" s="15">
        <v>11.722</v>
      </c>
      <c r="P2981" s="15">
        <v>12.023999999999999</v>
      </c>
      <c r="Q2981" s="15">
        <v>12.266999999999999</v>
      </c>
      <c r="R2981" s="15">
        <v>-26.21</v>
      </c>
      <c r="S2981" s="15">
        <v>-18.738</v>
      </c>
      <c r="T2981" s="15">
        <f t="shared" si="230"/>
        <v>-19.078000000000003</v>
      </c>
      <c r="U2981" s="15">
        <v>0.46117999267578125</v>
      </c>
      <c r="V2981" s="15">
        <v>-0.46117999267578125</v>
      </c>
      <c r="W2981" s="15">
        <v>0</v>
      </c>
      <c r="X2981" s="15">
        <v>0</v>
      </c>
      <c r="Y2981" s="15">
        <v>0</v>
      </c>
      <c r="Z2981" s="15">
        <v>0</v>
      </c>
      <c r="AA2981" s="15">
        <v>0</v>
      </c>
      <c r="AB2981" s="15">
        <v>0</v>
      </c>
      <c r="AC2981" s="15">
        <v>0</v>
      </c>
      <c r="AD2981" s="15">
        <v>0</v>
      </c>
      <c r="AE2981" s="15">
        <v>0</v>
      </c>
      <c r="AF2981" s="15">
        <v>0</v>
      </c>
      <c r="AG2981" s="15">
        <f t="shared" si="231"/>
        <v>0</v>
      </c>
      <c r="AH2981" s="15">
        <v>0</v>
      </c>
      <c r="AI2981" s="15">
        <v>0</v>
      </c>
      <c r="AJ2981" s="15">
        <v>0</v>
      </c>
      <c r="AK2981" s="15">
        <v>0</v>
      </c>
      <c r="AL2981" s="15">
        <v>0</v>
      </c>
      <c r="AM2981" s="15">
        <v>0</v>
      </c>
      <c r="AN2981" s="15">
        <v>0</v>
      </c>
      <c r="AO2981" s="15">
        <v>0</v>
      </c>
      <c r="AP2981" s="15">
        <v>0</v>
      </c>
      <c r="AQ2981" s="15">
        <v>0</v>
      </c>
      <c r="AR2981" s="15">
        <v>0</v>
      </c>
      <c r="AS2981" s="15">
        <v>0</v>
      </c>
      <c r="AT2981" s="15">
        <f t="shared" si="232"/>
        <v>0</v>
      </c>
      <c r="AU2981" s="15">
        <v>0</v>
      </c>
      <c r="AV2981" s="15">
        <v>0</v>
      </c>
      <c r="AW2981" s="15">
        <v>0</v>
      </c>
      <c r="AX2981" s="15">
        <v>0</v>
      </c>
      <c r="AY2981" s="15">
        <v>0</v>
      </c>
      <c r="AZ2981" s="15">
        <v>0</v>
      </c>
      <c r="BA2981" s="15">
        <v>0</v>
      </c>
      <c r="BB2981" s="15">
        <v>0</v>
      </c>
      <c r="BC2981" s="15">
        <v>0</v>
      </c>
      <c r="BD2981" s="15">
        <v>0</v>
      </c>
      <c r="BE2981" s="15">
        <v>0</v>
      </c>
      <c r="BF2981" s="15">
        <v>0</v>
      </c>
      <c r="BG2981" s="15">
        <f t="shared" si="233"/>
        <v>0</v>
      </c>
      <c r="BH2981" t="str">
        <f t="shared" si="234"/>
        <v>UITRANS</v>
      </c>
      <c r="BI2981" t="str">
        <f>VLOOKUP(BH2981,[2]Summary!$C$29:$C$56,1,0)</f>
        <v>UITrans</v>
      </c>
      <c r="BJ2981" s="16">
        <v>43525</v>
      </c>
    </row>
    <row r="2982" spans="1:62" x14ac:dyDescent="0.25">
      <c r="A2982" s="13">
        <v>801886.01</v>
      </c>
      <c r="B2982" s="13" t="s">
        <v>6151</v>
      </c>
      <c r="C2982" s="13" t="s">
        <v>6152</v>
      </c>
      <c r="D2982" s="13" t="s">
        <v>18</v>
      </c>
      <c r="E2982" t="s">
        <v>19</v>
      </c>
      <c r="F2982" s="13" t="s">
        <v>101</v>
      </c>
      <c r="H2982" s="15">
        <v>0.14000000000000001</v>
      </c>
      <c r="I2982" s="15">
        <v>0.14000000000000001</v>
      </c>
      <c r="J2982" s="15">
        <v>0.182</v>
      </c>
      <c r="K2982" s="15">
        <v>0.182</v>
      </c>
      <c r="L2982" s="15">
        <v>0.182</v>
      </c>
      <c r="M2982" s="15">
        <v>6.0000000000000001E-3</v>
      </c>
      <c r="N2982" s="15">
        <v>6.0000000000000001E-3</v>
      </c>
      <c r="O2982" s="15">
        <v>6.0000000000000001E-3</v>
      </c>
      <c r="P2982" s="15">
        <v>9.2999999999999999E-2</v>
      </c>
      <c r="Q2982" s="15">
        <v>9.2999999999999999E-2</v>
      </c>
      <c r="R2982" s="15">
        <v>9.2999999999999999E-2</v>
      </c>
      <c r="S2982" s="15">
        <v>0.39900000000000002</v>
      </c>
      <c r="T2982" s="15">
        <f t="shared" si="230"/>
        <v>1.522</v>
      </c>
      <c r="U2982" s="15">
        <v>0.30105999755859375</v>
      </c>
      <c r="V2982" s="15">
        <v>0.30105999755859375</v>
      </c>
      <c r="W2982" s="15">
        <v>0.29897000122070311</v>
      </c>
      <c r="X2982" s="15">
        <v>0.29897000122070311</v>
      </c>
      <c r="Y2982" s="15">
        <v>0.29897000122070311</v>
      </c>
      <c r="Z2982" s="15">
        <v>0.29761999511718751</v>
      </c>
      <c r="AA2982" s="15">
        <v>0.3086300048828125</v>
      </c>
      <c r="AB2982" s="15">
        <v>0.3086300048828125</v>
      </c>
      <c r="AC2982" s="15">
        <v>0.25648001098632811</v>
      </c>
      <c r="AD2982" s="15">
        <v>0.25648001098632811</v>
      </c>
      <c r="AE2982" s="15">
        <v>0.25648001098632811</v>
      </c>
      <c r="AF2982" s="15">
        <v>0.3238699951171875</v>
      </c>
      <c r="AG2982" s="15">
        <f t="shared" si="231"/>
        <v>3.5072200317382807</v>
      </c>
      <c r="AH2982" s="15">
        <v>0.31860000610351563</v>
      </c>
      <c r="AI2982" s="15">
        <v>0.31860000610351563</v>
      </c>
      <c r="AJ2982" s="15">
        <v>0.31860000610351563</v>
      </c>
      <c r="AK2982" s="15">
        <v>0.30841000366210936</v>
      </c>
      <c r="AL2982" s="15">
        <v>0.30841000366210936</v>
      </c>
      <c r="AM2982" s="15">
        <v>0.13441000366210937</v>
      </c>
      <c r="AN2982" s="15">
        <v>0.31354000854492187</v>
      </c>
      <c r="AO2982" s="15">
        <v>0.31354000854492187</v>
      </c>
      <c r="AP2982" s="15">
        <v>0.34985998535156249</v>
      </c>
      <c r="AQ2982" s="15">
        <v>0.35</v>
      </c>
      <c r="AR2982" s="15">
        <v>0.34985998535156249</v>
      </c>
      <c r="AS2982" s="15">
        <v>0.31055999755859376</v>
      </c>
      <c r="AT2982" s="15">
        <f t="shared" si="232"/>
        <v>3.6943900146484374</v>
      </c>
      <c r="AU2982" s="15">
        <v>0</v>
      </c>
      <c r="AV2982" s="15">
        <v>0</v>
      </c>
      <c r="AW2982" s="15">
        <v>0</v>
      </c>
      <c r="AX2982" s="15">
        <v>0</v>
      </c>
      <c r="AY2982" s="15">
        <v>0</v>
      </c>
      <c r="AZ2982" s="15">
        <v>0</v>
      </c>
      <c r="BA2982" s="15">
        <v>0</v>
      </c>
      <c r="BB2982" s="15">
        <v>0</v>
      </c>
      <c r="BC2982" s="15">
        <v>0</v>
      </c>
      <c r="BD2982" s="15">
        <v>0</v>
      </c>
      <c r="BE2982" s="15">
        <v>0</v>
      </c>
      <c r="BF2982" s="15">
        <v>0</v>
      </c>
      <c r="BG2982" s="15">
        <f t="shared" si="233"/>
        <v>0</v>
      </c>
      <c r="BH2982" t="str">
        <f t="shared" si="234"/>
        <v>UIDIST</v>
      </c>
      <c r="BI2982" t="str">
        <f>VLOOKUP(BH2982,[2]Summary!$C$29:$C$56,1,0)</f>
        <v>UIDist</v>
      </c>
      <c r="BJ2982" s="16">
        <v>44197</v>
      </c>
    </row>
    <row r="2983" spans="1:62" x14ac:dyDescent="0.25">
      <c r="A2983" s="13">
        <v>802135.01</v>
      </c>
      <c r="B2983" s="13" t="s">
        <v>6153</v>
      </c>
      <c r="C2983" s="13" t="s">
        <v>6154</v>
      </c>
      <c r="D2983" s="13" t="s">
        <v>18</v>
      </c>
      <c r="E2983" t="s">
        <v>19</v>
      </c>
      <c r="F2983" s="13" t="s">
        <v>591</v>
      </c>
      <c r="H2983" s="15">
        <v>0</v>
      </c>
      <c r="I2983" s="15">
        <v>0</v>
      </c>
      <c r="J2983" s="15">
        <v>0</v>
      </c>
      <c r="K2983" s="15">
        <v>0</v>
      </c>
      <c r="L2983" s="15">
        <v>0</v>
      </c>
      <c r="M2983" s="15">
        <v>0</v>
      </c>
      <c r="N2983" s="15">
        <v>0</v>
      </c>
      <c r="O2983" s="15">
        <v>0</v>
      </c>
      <c r="P2983" s="15">
        <v>0</v>
      </c>
      <c r="Q2983" s="15">
        <v>0</v>
      </c>
      <c r="R2983" s="15">
        <v>0</v>
      </c>
      <c r="S2983" s="15">
        <v>0</v>
      </c>
      <c r="T2983" s="15">
        <f t="shared" si="230"/>
        <v>0</v>
      </c>
      <c r="U2983" s="15">
        <v>0</v>
      </c>
      <c r="V2983" s="15">
        <v>0</v>
      </c>
      <c r="W2983" s="15">
        <v>0</v>
      </c>
      <c r="X2983" s="15">
        <v>0</v>
      </c>
      <c r="Y2983" s="15">
        <v>0</v>
      </c>
      <c r="Z2983" s="15">
        <v>0</v>
      </c>
      <c r="AA2983" s="15">
        <v>0</v>
      </c>
      <c r="AB2983" s="15">
        <v>0</v>
      </c>
      <c r="AC2983" s="15">
        <v>0</v>
      </c>
      <c r="AD2983" s="15">
        <v>0</v>
      </c>
      <c r="AE2983" s="15">
        <v>0.28921000671386721</v>
      </c>
      <c r="AF2983" s="15">
        <v>0</v>
      </c>
      <c r="AG2983" s="15">
        <f t="shared" si="231"/>
        <v>0.28921000671386721</v>
      </c>
      <c r="AH2983" s="15">
        <v>0</v>
      </c>
      <c r="AI2983" s="15">
        <v>0</v>
      </c>
      <c r="AJ2983" s="15">
        <v>0</v>
      </c>
      <c r="AK2983" s="15">
        <v>0</v>
      </c>
      <c r="AL2983" s="15">
        <v>0</v>
      </c>
      <c r="AM2983" s="15">
        <v>0</v>
      </c>
      <c r="AN2983" s="15">
        <v>0</v>
      </c>
      <c r="AO2983" s="15">
        <v>0</v>
      </c>
      <c r="AP2983" s="15">
        <v>0</v>
      </c>
      <c r="AQ2983" s="15">
        <v>0</v>
      </c>
      <c r="AR2983" s="15">
        <v>0</v>
      </c>
      <c r="AS2983" s="15">
        <v>0</v>
      </c>
      <c r="AT2983" s="15">
        <f t="shared" si="232"/>
        <v>0</v>
      </c>
      <c r="AU2983" s="15">
        <v>0</v>
      </c>
      <c r="AV2983" s="15">
        <v>0</v>
      </c>
      <c r="AW2983" s="15">
        <v>0</v>
      </c>
      <c r="AX2983" s="15">
        <v>0</v>
      </c>
      <c r="AY2983" s="15">
        <v>0</v>
      </c>
      <c r="AZ2983" s="15">
        <v>0</v>
      </c>
      <c r="BA2983" s="15">
        <v>0</v>
      </c>
      <c r="BB2983" s="15">
        <v>0</v>
      </c>
      <c r="BC2983" s="15">
        <v>0</v>
      </c>
      <c r="BD2983" s="15">
        <v>0</v>
      </c>
      <c r="BE2983" s="15">
        <v>0</v>
      </c>
      <c r="BF2983" s="15">
        <v>0</v>
      </c>
      <c r="BG2983" s="15">
        <f t="shared" si="233"/>
        <v>0</v>
      </c>
      <c r="BH2983" t="str">
        <f t="shared" si="234"/>
        <v>UIDIST</v>
      </c>
      <c r="BI2983" t="str">
        <f>VLOOKUP(BH2983,[2]Summary!$C$29:$C$56,1,0)</f>
        <v>UIDist</v>
      </c>
      <c r="BJ2983" s="16">
        <v>43831</v>
      </c>
    </row>
    <row r="2984" spans="1:62" x14ac:dyDescent="0.25">
      <c r="A2984" s="13">
        <v>802132.01</v>
      </c>
      <c r="B2984" s="13" t="s">
        <v>6155</v>
      </c>
      <c r="C2984" s="13" t="s">
        <v>6156</v>
      </c>
      <c r="D2984" s="13" t="s">
        <v>18</v>
      </c>
      <c r="E2984" t="s">
        <v>19</v>
      </c>
      <c r="F2984" s="13" t="s">
        <v>591</v>
      </c>
      <c r="H2984" s="15">
        <v>0.36</v>
      </c>
      <c r="I2984" s="15">
        <v>0.81200000000000006</v>
      </c>
      <c r="J2984" s="15">
        <v>0.84399999999999997</v>
      </c>
      <c r="K2984" s="15">
        <v>28.959</v>
      </c>
      <c r="L2984" s="15">
        <v>1.8120000000000001</v>
      </c>
      <c r="M2984" s="15">
        <v>3.2050000000000001</v>
      </c>
      <c r="N2984" s="15">
        <v>3.698</v>
      </c>
      <c r="O2984" s="15">
        <v>5.9370000000000003</v>
      </c>
      <c r="P2984" s="15">
        <v>28.823</v>
      </c>
      <c r="Q2984" s="15">
        <v>1.9830000000000001</v>
      </c>
      <c r="R2984" s="15">
        <v>120.348</v>
      </c>
      <c r="S2984" s="15">
        <v>52.276000000000003</v>
      </c>
      <c r="T2984" s="15">
        <f t="shared" si="230"/>
        <v>249.05700000000002</v>
      </c>
      <c r="U2984" s="15">
        <v>26.876309257507323</v>
      </c>
      <c r="V2984" s="15">
        <v>11.130940071105957</v>
      </c>
      <c r="W2984" s="15">
        <v>3.5283101196289062</v>
      </c>
      <c r="X2984" s="15">
        <v>2.4265000305175781</v>
      </c>
      <c r="Y2984" s="15">
        <v>39.203109680175778</v>
      </c>
      <c r="Z2984" s="15">
        <v>2.0396399517059325</v>
      </c>
      <c r="AA2984" s="15">
        <v>2.104209990501404</v>
      </c>
      <c r="AB2984" s="15">
        <v>2.1781800079345701</v>
      </c>
      <c r="AC2984" s="15">
        <v>1.9815500183105468</v>
      </c>
      <c r="AD2984" s="15">
        <v>1.7295599951744081</v>
      </c>
      <c r="AE2984" s="15">
        <v>1.7114200439453124</v>
      </c>
      <c r="AF2984" s="15">
        <v>2.1610800781249999</v>
      </c>
      <c r="AG2984" s="15">
        <f t="shared" si="231"/>
        <v>97.070809244632727</v>
      </c>
      <c r="AH2984" s="15">
        <v>2.1258701171875001</v>
      </c>
      <c r="AI2984" s="15">
        <v>2.1258701171875001</v>
      </c>
      <c r="AJ2984" s="15">
        <v>2.1258701171875001</v>
      </c>
      <c r="AK2984" s="15">
        <v>2.0578701171875</v>
      </c>
      <c r="AL2984" s="15">
        <v>2.0578701171875</v>
      </c>
      <c r="AM2984" s="15">
        <v>0.89685998535156253</v>
      </c>
      <c r="AN2984" s="15">
        <v>2.09210009765625</v>
      </c>
      <c r="AO2984" s="15">
        <v>2.09210009765625</v>
      </c>
      <c r="AP2984" s="15">
        <v>2.33443994140625</v>
      </c>
      <c r="AQ2984" s="15">
        <v>2.3340000000000001</v>
      </c>
      <c r="AR2984" s="15">
        <v>2.33443994140625</v>
      </c>
      <c r="AS2984" s="15">
        <v>2.0722900390625001</v>
      </c>
      <c r="AT2984" s="15">
        <f t="shared" si="232"/>
        <v>24.649580688476561</v>
      </c>
      <c r="AU2984" s="15">
        <v>4.9648901367187497</v>
      </c>
      <c r="AV2984" s="15">
        <v>4.4844199218750003</v>
      </c>
      <c r="AW2984" s="15">
        <v>7.3421401367187498</v>
      </c>
      <c r="AX2984" s="15">
        <v>5.654990234375</v>
      </c>
      <c r="AY2984" s="15">
        <v>6.2370600585937499</v>
      </c>
      <c r="AZ2984" s="15">
        <v>5.7833198242187498</v>
      </c>
      <c r="BA2984" s="15">
        <v>5.9761098632812502</v>
      </c>
      <c r="BB2984" s="15">
        <v>5.9761098632812502</v>
      </c>
      <c r="BC2984" s="15">
        <v>7.3854399414062497</v>
      </c>
      <c r="BD2984" s="15">
        <v>0</v>
      </c>
      <c r="BE2984" s="15">
        <v>0</v>
      </c>
      <c r="BF2984" s="15">
        <v>0</v>
      </c>
      <c r="BG2984" s="15">
        <f t="shared" si="233"/>
        <v>53.804479980468749</v>
      </c>
      <c r="BH2984" t="str">
        <f t="shared" si="234"/>
        <v>UIDIST</v>
      </c>
      <c r="BI2984" t="str">
        <f>VLOOKUP(BH2984,[2]Summary!$C$29:$C$56,1,0)</f>
        <v>UIDist</v>
      </c>
      <c r="BJ2984" s="16">
        <v>44470</v>
      </c>
    </row>
    <row r="2985" spans="1:62" x14ac:dyDescent="0.25">
      <c r="A2985" s="13">
        <v>802134.01</v>
      </c>
      <c r="B2985" s="13" t="s">
        <v>6157</v>
      </c>
      <c r="C2985" s="13" t="s">
        <v>6158</v>
      </c>
      <c r="D2985" s="13" t="s">
        <v>18</v>
      </c>
      <c r="E2985" t="s">
        <v>19</v>
      </c>
      <c r="F2985" s="13" t="s">
        <v>591</v>
      </c>
      <c r="H2985" s="15">
        <v>0.13</v>
      </c>
      <c r="I2985" s="15">
        <v>5.0999999999999997E-2</v>
      </c>
      <c r="J2985" s="15">
        <v>0.222</v>
      </c>
      <c r="K2985" s="15">
        <v>0.56499999999999995</v>
      </c>
      <c r="L2985" s="15">
        <v>0.30399999999999999</v>
      </c>
      <c r="M2985" s="15">
        <v>0.86599999999999999</v>
      </c>
      <c r="N2985" s="15">
        <v>0.88400000000000001</v>
      </c>
      <c r="O2985" s="15">
        <v>0.86899999999999999</v>
      </c>
      <c r="P2985" s="15">
        <v>2.306</v>
      </c>
      <c r="Q2985" s="15">
        <v>2.6320000000000001</v>
      </c>
      <c r="R2985" s="15">
        <v>1.7050000000000001</v>
      </c>
      <c r="S2985" s="15">
        <v>9.4339999999999993</v>
      </c>
      <c r="T2985" s="15">
        <f t="shared" si="230"/>
        <v>19.968</v>
      </c>
      <c r="U2985" s="15">
        <v>1.2528300018310548</v>
      </c>
      <c r="V2985" s="15">
        <v>1.5126199951171875</v>
      </c>
      <c r="W2985" s="15">
        <v>3.6054100494384764</v>
      </c>
      <c r="X2985" s="15">
        <v>3.0800900115966798</v>
      </c>
      <c r="Y2985" s="15">
        <v>7.5853399505615231</v>
      </c>
      <c r="Z2985" s="15">
        <v>1.7584500274658204</v>
      </c>
      <c r="AA2985" s="15">
        <v>3.1118900718688964</v>
      </c>
      <c r="AB2985" s="15">
        <v>1.7531300430297851</v>
      </c>
      <c r="AC2985" s="15">
        <v>0.84650001525878904</v>
      </c>
      <c r="AD2985" s="15">
        <v>3.8123399963378906</v>
      </c>
      <c r="AE2985" s="15">
        <v>2.2203000564575195</v>
      </c>
      <c r="AF2985" s="15">
        <v>0.92914000976085664</v>
      </c>
      <c r="AG2985" s="15">
        <f t="shared" si="231"/>
        <v>31.468040228724476</v>
      </c>
      <c r="AH2985" s="15">
        <v>0.4394999990463257</v>
      </c>
      <c r="AI2985" s="15">
        <v>0.38599999856948852</v>
      </c>
      <c r="AJ2985" s="15">
        <v>0.34390999722480775</v>
      </c>
      <c r="AK2985" s="15">
        <v>0.3173699951171875</v>
      </c>
      <c r="AL2985" s="15">
        <v>0.3173699951171875</v>
      </c>
      <c r="AM2985" s="15">
        <v>0.13832000732421876</v>
      </c>
      <c r="AN2985" s="15">
        <v>0.32264999389648436</v>
      </c>
      <c r="AO2985" s="15">
        <v>0.32264999389648436</v>
      </c>
      <c r="AP2985" s="15">
        <v>0.36001998901367188</v>
      </c>
      <c r="AQ2985" s="15">
        <v>0.36</v>
      </c>
      <c r="AR2985" s="15">
        <v>0.36001998901367188</v>
      </c>
      <c r="AS2985" s="15">
        <v>0.31960000610351563</v>
      </c>
      <c r="AT2985" s="15">
        <f t="shared" si="232"/>
        <v>3.9874099643230436</v>
      </c>
      <c r="AU2985" s="15">
        <v>0.29195999145507812</v>
      </c>
      <c r="AV2985" s="15">
        <v>0.26370999145507812</v>
      </c>
      <c r="AW2985" s="15">
        <v>0.43176000976562501</v>
      </c>
      <c r="AX2985" s="15">
        <v>0.33254998779296874</v>
      </c>
      <c r="AY2985" s="15">
        <v>0.36676998901367186</v>
      </c>
      <c r="AZ2985" s="15">
        <v>0.34008999633789061</v>
      </c>
      <c r="BA2985" s="15">
        <v>0.35142999267578123</v>
      </c>
      <c r="BB2985" s="15">
        <v>0.35142999267578123</v>
      </c>
      <c r="BC2985" s="15">
        <v>0.43432000732421877</v>
      </c>
      <c r="BD2985" s="15">
        <v>0</v>
      </c>
      <c r="BE2985" s="15">
        <v>0</v>
      </c>
      <c r="BF2985" s="15">
        <v>0</v>
      </c>
      <c r="BG2985" s="15">
        <f t="shared" si="233"/>
        <v>3.1640199584960933</v>
      </c>
      <c r="BH2985" t="str">
        <f t="shared" si="234"/>
        <v>UIDIST</v>
      </c>
      <c r="BI2985" t="str">
        <f>VLOOKUP(BH2985,[2]Summary!$C$29:$C$56,1,0)</f>
        <v>UIDist</v>
      </c>
      <c r="BJ2985" s="16">
        <v>44470</v>
      </c>
    </row>
    <row r="2986" spans="1:62" x14ac:dyDescent="0.25">
      <c r="A2986" s="13">
        <v>800342.01</v>
      </c>
      <c r="B2986" s="13" t="s">
        <v>6159</v>
      </c>
      <c r="C2986" s="13" t="s">
        <v>6160</v>
      </c>
      <c r="D2986" s="13" t="s">
        <v>18</v>
      </c>
      <c r="E2986" t="s">
        <v>19</v>
      </c>
      <c r="F2986" s="13" t="s">
        <v>590</v>
      </c>
      <c r="H2986" s="15">
        <v>0</v>
      </c>
      <c r="I2986" s="15">
        <v>0</v>
      </c>
      <c r="J2986" s="15">
        <v>0</v>
      </c>
      <c r="K2986" s="15">
        <v>0</v>
      </c>
      <c r="L2986" s="15">
        <v>0</v>
      </c>
      <c r="M2986" s="15">
        <v>0</v>
      </c>
      <c r="N2986" s="15">
        <v>0</v>
      </c>
      <c r="O2986" s="15">
        <v>0</v>
      </c>
      <c r="P2986" s="15">
        <v>0</v>
      </c>
      <c r="Q2986" s="15">
        <v>0</v>
      </c>
      <c r="R2986" s="15">
        <v>0</v>
      </c>
      <c r="S2986" s="15">
        <v>0</v>
      </c>
      <c r="T2986" s="15">
        <f t="shared" si="230"/>
        <v>0</v>
      </c>
      <c r="U2986" s="15">
        <v>0</v>
      </c>
      <c r="V2986" s="15">
        <v>0</v>
      </c>
      <c r="W2986" s="15">
        <v>0</v>
      </c>
      <c r="X2986" s="15">
        <v>0</v>
      </c>
      <c r="Y2986" s="15">
        <v>0</v>
      </c>
      <c r="Z2986" s="15">
        <v>0</v>
      </c>
      <c r="AA2986" s="15">
        <v>0</v>
      </c>
      <c r="AB2986" s="15">
        <v>0</v>
      </c>
      <c r="AC2986" s="15">
        <v>0</v>
      </c>
      <c r="AD2986" s="15">
        <v>1.3448400268554688</v>
      </c>
      <c r="AE2986" s="15">
        <v>-2.2533000335693361</v>
      </c>
      <c r="AF2986" s="15">
        <v>0</v>
      </c>
      <c r="AG2986" s="15">
        <f t="shared" si="231"/>
        <v>-0.90846000671386729</v>
      </c>
      <c r="AH2986" s="15">
        <v>0</v>
      </c>
      <c r="AI2986" s="15">
        <v>0</v>
      </c>
      <c r="AJ2986" s="15">
        <v>0</v>
      </c>
      <c r="AK2986" s="15">
        <v>0</v>
      </c>
      <c r="AL2986" s="15">
        <v>0</v>
      </c>
      <c r="AM2986" s="15">
        <v>0.13243999862670899</v>
      </c>
      <c r="AN2986" s="15">
        <v>0</v>
      </c>
      <c r="AO2986" s="15">
        <v>0</v>
      </c>
      <c r="AP2986" s="15">
        <v>0</v>
      </c>
      <c r="AQ2986" s="15">
        <v>0</v>
      </c>
      <c r="AR2986" s="15">
        <v>-0.14463000202178955</v>
      </c>
      <c r="AS2986" s="15">
        <v>0</v>
      </c>
      <c r="AT2986" s="15">
        <f t="shared" si="232"/>
        <v>-1.2190003395080556E-2</v>
      </c>
      <c r="AU2986" s="15">
        <v>0</v>
      </c>
      <c r="AV2986" s="15">
        <v>0</v>
      </c>
      <c r="AW2986" s="15">
        <v>0</v>
      </c>
      <c r="AX2986" s="15">
        <v>0</v>
      </c>
      <c r="AY2986" s="15">
        <v>0</v>
      </c>
      <c r="AZ2986" s="15">
        <v>0</v>
      </c>
      <c r="BA2986" s="15">
        <v>0</v>
      </c>
      <c r="BB2986" s="15">
        <v>0</v>
      </c>
      <c r="BC2986" s="15">
        <v>0</v>
      </c>
      <c r="BD2986" s="15">
        <v>0</v>
      </c>
      <c r="BE2986" s="15">
        <v>0</v>
      </c>
      <c r="BF2986" s="15">
        <v>0</v>
      </c>
      <c r="BG2986" s="15">
        <f t="shared" si="233"/>
        <v>0</v>
      </c>
      <c r="BH2986" t="str">
        <f t="shared" si="234"/>
        <v>UIDIST</v>
      </c>
      <c r="BI2986" t="str">
        <f>VLOOKUP(BH2986,[2]Summary!$C$29:$C$56,1,0)</f>
        <v>UIDist</v>
      </c>
      <c r="BJ2986" s="16">
        <v>44197</v>
      </c>
    </row>
    <row r="2987" spans="1:62" x14ac:dyDescent="0.25">
      <c r="A2987" s="13">
        <v>802454.01</v>
      </c>
      <c r="B2987" s="13" t="s">
        <v>6161</v>
      </c>
      <c r="C2987" s="13" t="s">
        <v>6162</v>
      </c>
      <c r="D2987" s="13" t="s">
        <v>18</v>
      </c>
      <c r="E2987" t="s">
        <v>19</v>
      </c>
      <c r="F2987" s="13" t="s">
        <v>22</v>
      </c>
      <c r="H2987" s="15">
        <v>0</v>
      </c>
      <c r="I2987" s="15">
        <v>0</v>
      </c>
      <c r="J2987" s="15">
        <v>0</v>
      </c>
      <c r="K2987" s="15">
        <v>0</v>
      </c>
      <c r="L2987" s="15">
        <v>0</v>
      </c>
      <c r="M2987" s="15">
        <v>0</v>
      </c>
      <c r="N2987" s="15">
        <v>0</v>
      </c>
      <c r="O2987" s="15">
        <v>0</v>
      </c>
      <c r="P2987" s="15">
        <v>0</v>
      </c>
      <c r="Q2987" s="15">
        <v>0</v>
      </c>
      <c r="R2987" s="15">
        <v>0</v>
      </c>
      <c r="S2987" s="15">
        <v>0</v>
      </c>
      <c r="T2987" s="15">
        <f t="shared" si="230"/>
        <v>0</v>
      </c>
      <c r="U2987" s="15">
        <v>0</v>
      </c>
      <c r="V2987" s="15">
        <v>0</v>
      </c>
      <c r="W2987" s="15">
        <v>1.1301199939250945</v>
      </c>
      <c r="X2987" s="15">
        <v>6.9299998283386234E-3</v>
      </c>
      <c r="Y2987" s="15">
        <v>1.1532000226974488</v>
      </c>
      <c r="Z2987" s="15">
        <v>1.3899999618530274E-2</v>
      </c>
      <c r="AA2987" s="15">
        <v>1.4119999885559082E-2</v>
      </c>
      <c r="AB2987" s="15">
        <v>0.9020800228118897</v>
      </c>
      <c r="AC2987" s="15">
        <v>1.2304199810028076</v>
      </c>
      <c r="AD2987" s="15">
        <v>0.556950008392334</v>
      </c>
      <c r="AE2987" s="15">
        <v>0.53889000701904299</v>
      </c>
      <c r="AF2987" s="15">
        <v>0.15820999622344969</v>
      </c>
      <c r="AG2987" s="15">
        <f t="shared" si="231"/>
        <v>5.7048200314044948</v>
      </c>
      <c r="AH2987" s="15">
        <v>3.4900001525878903E-2</v>
      </c>
      <c r="AI2987" s="15">
        <v>0.83236999511718746</v>
      </c>
      <c r="AJ2987" s="15">
        <v>5.2960001230239868E-2</v>
      </c>
      <c r="AK2987" s="15">
        <v>0.23384000396728516</v>
      </c>
      <c r="AL2987" s="15">
        <v>3.9729999542236327E-2</v>
      </c>
      <c r="AM2987" s="15">
        <v>0.11069000244140625</v>
      </c>
      <c r="AN2987" s="15">
        <v>4.0860000610351561E-2</v>
      </c>
      <c r="AO2987" s="15">
        <v>0.22674000549316406</v>
      </c>
      <c r="AP2987" s="15">
        <v>4.6810001373291013E-2</v>
      </c>
      <c r="AQ2987" s="15">
        <v>0.79200000000000004</v>
      </c>
      <c r="AR2987" s="15">
        <v>5.1639999389648437E-2</v>
      </c>
      <c r="AS2987" s="15">
        <v>4.5840000152587893E-2</v>
      </c>
      <c r="AT2987" s="15">
        <f t="shared" si="232"/>
        <v>2.5083800108432772</v>
      </c>
      <c r="AU2987" s="15">
        <v>4.1790000915527342E-2</v>
      </c>
      <c r="AV2987" s="15">
        <v>3.7740001678466799E-2</v>
      </c>
      <c r="AW2987" s="15">
        <v>6.1799999237060546E-2</v>
      </c>
      <c r="AX2987" s="15">
        <v>4.7590000152587894E-2</v>
      </c>
      <c r="AY2987" s="15">
        <v>5.2509998321533205E-2</v>
      </c>
      <c r="AZ2987" s="15">
        <v>4.8680000305175782E-2</v>
      </c>
      <c r="BA2987" s="15">
        <v>5.029999923706055E-2</v>
      </c>
      <c r="BB2987" s="15">
        <v>5.029999923706055E-2</v>
      </c>
      <c r="BC2987" s="15">
        <v>6.2159999847412106E-2</v>
      </c>
      <c r="BD2987" s="15">
        <v>0</v>
      </c>
      <c r="BE2987" s="15">
        <v>0</v>
      </c>
      <c r="BF2987" s="15">
        <v>0</v>
      </c>
      <c r="BG2987" s="15">
        <f t="shared" si="233"/>
        <v>0.45286999893188479</v>
      </c>
      <c r="BH2987" t="str">
        <f t="shared" si="234"/>
        <v>UIDIST</v>
      </c>
      <c r="BI2987" t="str">
        <f>VLOOKUP(BH2987,[2]Summary!$C$29:$C$56,1,0)</f>
        <v>UIDist</v>
      </c>
      <c r="BJ2987" s="16">
        <v>44470</v>
      </c>
    </row>
    <row r="2988" spans="1:62" x14ac:dyDescent="0.25">
      <c r="A2988" s="13">
        <v>802455.01</v>
      </c>
      <c r="B2988" s="13" t="s">
        <v>6163</v>
      </c>
      <c r="C2988" s="13" t="s">
        <v>6164</v>
      </c>
      <c r="D2988" s="13" t="s">
        <v>18</v>
      </c>
      <c r="E2988" t="s">
        <v>19</v>
      </c>
      <c r="F2988" s="13" t="s">
        <v>22</v>
      </c>
      <c r="H2988" s="15">
        <v>0</v>
      </c>
      <c r="I2988" s="15">
        <v>0</v>
      </c>
      <c r="J2988" s="15">
        <v>0</v>
      </c>
      <c r="K2988" s="15">
        <v>0</v>
      </c>
      <c r="L2988" s="15">
        <v>0</v>
      </c>
      <c r="M2988" s="15">
        <v>0</v>
      </c>
      <c r="N2988" s="15">
        <v>0</v>
      </c>
      <c r="O2988" s="15">
        <v>0</v>
      </c>
      <c r="P2988" s="15">
        <v>0</v>
      </c>
      <c r="Q2988" s="15">
        <v>0</v>
      </c>
      <c r="R2988" s="15">
        <v>0</v>
      </c>
      <c r="S2988" s="15">
        <v>0</v>
      </c>
      <c r="T2988" s="15">
        <f t="shared" si="230"/>
        <v>0</v>
      </c>
      <c r="U2988" s="15">
        <v>0</v>
      </c>
      <c r="V2988" s="15">
        <v>0</v>
      </c>
      <c r="W2988" s="15">
        <v>1.1301199939250945</v>
      </c>
      <c r="X2988" s="15">
        <v>6.9299998283386234E-3</v>
      </c>
      <c r="Y2988" s="15">
        <v>1.1532000226974488</v>
      </c>
      <c r="Z2988" s="15">
        <v>1.3899999618530274E-2</v>
      </c>
      <c r="AA2988" s="15">
        <v>0.10772999763488769</v>
      </c>
      <c r="AB2988" s="15">
        <v>0.90265002250671389</v>
      </c>
      <c r="AC2988" s="15">
        <v>1.0902299785614014</v>
      </c>
      <c r="AD2988" s="15">
        <v>0.55670000839233402</v>
      </c>
      <c r="AE2988" s="15">
        <v>0.50499000930786131</v>
      </c>
      <c r="AF2988" s="15">
        <v>8.4310002326965339E-2</v>
      </c>
      <c r="AG2988" s="15">
        <f t="shared" si="231"/>
        <v>5.550760034799576</v>
      </c>
      <c r="AH2988" s="15">
        <v>3.3709999084472655E-2</v>
      </c>
      <c r="AI2988" s="15">
        <v>0.73518000030517583</v>
      </c>
      <c r="AJ2988" s="15">
        <v>5.1170000314712527E-2</v>
      </c>
      <c r="AK2988" s="15">
        <v>4.5070601310729979</v>
      </c>
      <c r="AL2988" s="15">
        <v>1.1095599975585937</v>
      </c>
      <c r="AM2988" s="15">
        <v>0.21696000289916992</v>
      </c>
      <c r="AN2988" s="15">
        <v>7.6491096878051756</v>
      </c>
      <c r="AO2988" s="15">
        <v>0.11495999908447266</v>
      </c>
      <c r="AP2988" s="15">
        <v>0.12827999877929688</v>
      </c>
      <c r="AQ2988" s="15">
        <v>1.1739999999999999</v>
      </c>
      <c r="AR2988" s="15">
        <v>0.13505000305175782</v>
      </c>
      <c r="AS2988" s="15">
        <v>0.90519998168945315</v>
      </c>
      <c r="AT2988" s="15">
        <f t="shared" si="232"/>
        <v>16.760239801645277</v>
      </c>
      <c r="AU2988" s="15">
        <v>0.11329000091552735</v>
      </c>
      <c r="AV2988" s="15">
        <v>1.1213300247192384</v>
      </c>
      <c r="AW2988" s="15">
        <v>1.1923200302124024</v>
      </c>
      <c r="AX2988" s="15">
        <v>0.65052999877929685</v>
      </c>
      <c r="AY2988" s="15">
        <v>0.1583300018310547</v>
      </c>
      <c r="AZ2988" s="15">
        <v>0.36571001052856444</v>
      </c>
      <c r="BA2988" s="15">
        <v>0.15330000305175781</v>
      </c>
      <c r="BB2988" s="15">
        <v>0.15330000305175781</v>
      </c>
      <c r="BC2988" s="15">
        <v>0.12657999277114867</v>
      </c>
      <c r="BD2988" s="15">
        <v>0</v>
      </c>
      <c r="BE2988" s="15">
        <v>0</v>
      </c>
      <c r="BF2988" s="15">
        <v>0</v>
      </c>
      <c r="BG2988" s="15">
        <f t="shared" si="233"/>
        <v>4.0346900658607474</v>
      </c>
      <c r="BH2988" t="str">
        <f t="shared" si="234"/>
        <v>UIDIST</v>
      </c>
      <c r="BI2988" t="str">
        <f>VLOOKUP(BH2988,[2]Summary!$C$29:$C$56,1,0)</f>
        <v>UIDist</v>
      </c>
      <c r="BJ2988" s="16">
        <v>44470</v>
      </c>
    </row>
    <row r="2989" spans="1:62" x14ac:dyDescent="0.25">
      <c r="A2989" s="13" t="s">
        <v>6165</v>
      </c>
      <c r="B2989" s="13" t="s">
        <v>6166</v>
      </c>
      <c r="C2989" s="13" t="s">
        <v>6167</v>
      </c>
      <c r="D2989" s="13" t="s">
        <v>18</v>
      </c>
      <c r="E2989" t="s">
        <v>19</v>
      </c>
      <c r="F2989" s="13" t="s">
        <v>22</v>
      </c>
      <c r="H2989" s="15">
        <v>0</v>
      </c>
      <c r="I2989" s="15">
        <v>0</v>
      </c>
      <c r="J2989" s="15">
        <v>0</v>
      </c>
      <c r="K2989" s="15">
        <v>0</v>
      </c>
      <c r="L2989" s="15">
        <v>0</v>
      </c>
      <c r="M2989" s="15">
        <v>0</v>
      </c>
      <c r="N2989" s="15">
        <v>0</v>
      </c>
      <c r="O2989" s="15">
        <v>0</v>
      </c>
      <c r="P2989" s="15">
        <v>0</v>
      </c>
      <c r="Q2989" s="15">
        <v>0</v>
      </c>
      <c r="R2989" s="15">
        <v>0</v>
      </c>
      <c r="S2989" s="15">
        <v>0</v>
      </c>
      <c r="T2989" s="15">
        <f t="shared" si="230"/>
        <v>0</v>
      </c>
      <c r="U2989" s="15">
        <v>0</v>
      </c>
      <c r="V2989" s="15">
        <v>0</v>
      </c>
      <c r="W2989" s="15">
        <v>0</v>
      </c>
      <c r="X2989" s="15">
        <v>0</v>
      </c>
      <c r="Y2989" s="15">
        <v>0</v>
      </c>
      <c r="Z2989" s="15">
        <v>0</v>
      </c>
      <c r="AA2989" s="15">
        <v>0</v>
      </c>
      <c r="AB2989" s="15">
        <v>0</v>
      </c>
      <c r="AC2989" s="15">
        <v>0</v>
      </c>
      <c r="AD2989" s="15">
        <v>0</v>
      </c>
      <c r="AE2989" s="15">
        <v>0</v>
      </c>
      <c r="AF2989" s="15">
        <v>0</v>
      </c>
      <c r="AG2989" s="15">
        <f t="shared" si="231"/>
        <v>0</v>
      </c>
      <c r="AH2989" s="15">
        <v>0</v>
      </c>
      <c r="AI2989" s="15">
        <v>1.9201499779224396</v>
      </c>
      <c r="AJ2989" s="15">
        <v>0.32397999572753905</v>
      </c>
      <c r="AK2989" s="15">
        <v>2.1076700382232665</v>
      </c>
      <c r="AL2989" s="15">
        <v>31.691359886169433</v>
      </c>
      <c r="AM2989" s="15">
        <v>2.7010399246215822</v>
      </c>
      <c r="AN2989" s="15">
        <v>8.7520599212646477</v>
      </c>
      <c r="AO2989" s="15">
        <v>4.7884299011230471</v>
      </c>
      <c r="AP2989" s="15">
        <v>1.7151700134277343</v>
      </c>
      <c r="AQ2989" s="15">
        <v>2.7210000000000001</v>
      </c>
      <c r="AR2989" s="15">
        <v>0.84354000854492184</v>
      </c>
      <c r="AS2989" s="15">
        <v>66.733021759033207</v>
      </c>
      <c r="AT2989" s="15">
        <f t="shared" si="232"/>
        <v>124.29742142605781</v>
      </c>
      <c r="AU2989" s="15">
        <v>0.70902001953125005</v>
      </c>
      <c r="AV2989" s="15">
        <v>0.6404099731445313</v>
      </c>
      <c r="AW2989" s="15">
        <v>1.048510009765625</v>
      </c>
      <c r="AX2989" s="15">
        <v>0.80758001708984373</v>
      </c>
      <c r="AY2989" s="15">
        <v>0.89071997070312503</v>
      </c>
      <c r="AZ2989" s="15">
        <v>0.8259099731445313</v>
      </c>
      <c r="BA2989" s="15">
        <v>0.85344000244140628</v>
      </c>
      <c r="BB2989" s="15">
        <v>0.85344000244140628</v>
      </c>
      <c r="BC2989" s="15">
        <v>1.0546899414062501</v>
      </c>
      <c r="BD2989" s="15">
        <v>0</v>
      </c>
      <c r="BE2989" s="15">
        <v>0</v>
      </c>
      <c r="BF2989" s="15">
        <v>0</v>
      </c>
      <c r="BG2989" s="15">
        <f t="shared" si="233"/>
        <v>7.6837199096679694</v>
      </c>
      <c r="BH2989" t="str">
        <f t="shared" si="234"/>
        <v>UIDIST</v>
      </c>
      <c r="BI2989" t="str">
        <f>VLOOKUP(BH2989,[2]Summary!$C$29:$C$56,1,0)</f>
        <v>UIDist</v>
      </c>
      <c r="BJ2989" s="16">
        <v>44470</v>
      </c>
    </row>
    <row r="2990" spans="1:62" x14ac:dyDescent="0.25">
      <c r="A2990" s="13" t="s">
        <v>6168</v>
      </c>
      <c r="B2990" s="13" t="s">
        <v>6169</v>
      </c>
      <c r="C2990" s="13" t="s">
        <v>6170</v>
      </c>
      <c r="D2990" s="13" t="s">
        <v>18</v>
      </c>
      <c r="E2990" t="s">
        <v>19</v>
      </c>
      <c r="F2990" s="13" t="s">
        <v>22</v>
      </c>
      <c r="H2990" s="15">
        <v>0</v>
      </c>
      <c r="I2990" s="15">
        <v>0</v>
      </c>
      <c r="J2990" s="15">
        <v>0</v>
      </c>
      <c r="K2990" s="15">
        <v>0</v>
      </c>
      <c r="L2990" s="15">
        <v>0</v>
      </c>
      <c r="M2990" s="15">
        <v>0</v>
      </c>
      <c r="N2990" s="15">
        <v>0</v>
      </c>
      <c r="O2990" s="15">
        <v>0</v>
      </c>
      <c r="P2990" s="15">
        <v>0</v>
      </c>
      <c r="Q2990" s="15">
        <v>0</v>
      </c>
      <c r="R2990" s="15">
        <v>0</v>
      </c>
      <c r="S2990" s="15">
        <v>0</v>
      </c>
      <c r="T2990" s="15">
        <f t="shared" si="230"/>
        <v>0</v>
      </c>
      <c r="U2990" s="15">
        <v>0</v>
      </c>
      <c r="V2990" s="15">
        <v>0</v>
      </c>
      <c r="W2990" s="15">
        <v>0</v>
      </c>
      <c r="X2990" s="15">
        <v>0</v>
      </c>
      <c r="Y2990" s="15">
        <v>0</v>
      </c>
      <c r="Z2990" s="15">
        <v>0</v>
      </c>
      <c r="AA2990" s="15">
        <v>0</v>
      </c>
      <c r="AB2990" s="15">
        <v>0</v>
      </c>
      <c r="AC2990" s="15">
        <v>0</v>
      </c>
      <c r="AD2990" s="15">
        <v>0</v>
      </c>
      <c r="AE2990" s="15">
        <v>0</v>
      </c>
      <c r="AF2990" s="15">
        <v>0</v>
      </c>
      <c r="AG2990" s="15">
        <f t="shared" si="231"/>
        <v>0</v>
      </c>
      <c r="AH2990" s="15">
        <v>0</v>
      </c>
      <c r="AI2990" s="15">
        <v>70.160770416259766</v>
      </c>
      <c r="AJ2990" s="15">
        <v>19.21201028442383</v>
      </c>
      <c r="AK2990" s="15">
        <v>11.63912973022461</v>
      </c>
      <c r="AL2990" s="15">
        <v>16.090380027770998</v>
      </c>
      <c r="AM2990" s="15">
        <v>1.1659200057983399</v>
      </c>
      <c r="AN2990" s="15">
        <v>7.0999200439453123</v>
      </c>
      <c r="AO2990" s="15">
        <v>5.8655798950195308</v>
      </c>
      <c r="AP2990" s="15">
        <v>3.6567699584960938</v>
      </c>
      <c r="AQ2990" s="15">
        <v>10.406000000000001</v>
      </c>
      <c r="AR2990" s="15">
        <v>3.0061700439453123</v>
      </c>
      <c r="AS2990" s="15">
        <v>0.94793999862670897</v>
      </c>
      <c r="AT2990" s="15">
        <f t="shared" si="232"/>
        <v>149.25059040451049</v>
      </c>
      <c r="AU2990" s="15">
        <v>1.1799999475479127E-3</v>
      </c>
      <c r="AV2990" s="15">
        <v>1.0700000524520874E-3</v>
      </c>
      <c r="AW2990" s="15">
        <v>1.5800000429153443E-3</v>
      </c>
      <c r="AX2990" s="15">
        <v>1.1399999856948854E-3</v>
      </c>
      <c r="AY2990" s="15">
        <v>0.67771000576019291</v>
      </c>
      <c r="AZ2990" s="15">
        <v>5.8759998798370364E-2</v>
      </c>
      <c r="BA2990" s="15">
        <v>5.8200001716613766E-3</v>
      </c>
      <c r="BB2990" s="15">
        <v>5.320000171661377E-3</v>
      </c>
      <c r="BC2990" s="15">
        <v>-1.0129999160766602E-2</v>
      </c>
      <c r="BD2990" s="15">
        <v>0</v>
      </c>
      <c r="BE2990" s="15">
        <v>0</v>
      </c>
      <c r="BF2990" s="15">
        <v>0</v>
      </c>
      <c r="BG2990" s="15">
        <f t="shared" si="233"/>
        <v>0.74245000576972964</v>
      </c>
      <c r="BH2990" t="str">
        <f t="shared" si="234"/>
        <v>UIDIST</v>
      </c>
      <c r="BI2990" t="str">
        <f>VLOOKUP(BH2990,[2]Summary!$C$29:$C$56,1,0)</f>
        <v>UIDist</v>
      </c>
      <c r="BJ2990" s="16">
        <v>44470</v>
      </c>
    </row>
    <row r="2991" spans="1:62" x14ac:dyDescent="0.25">
      <c r="A2991" s="13">
        <v>802465.01</v>
      </c>
      <c r="B2991" s="13" t="s">
        <v>6171</v>
      </c>
      <c r="C2991" s="13" t="s">
        <v>6172</v>
      </c>
      <c r="D2991" s="13" t="s">
        <v>18</v>
      </c>
      <c r="E2991" t="s">
        <v>19</v>
      </c>
      <c r="F2991" s="13" t="s">
        <v>22</v>
      </c>
      <c r="H2991" s="15">
        <v>0</v>
      </c>
      <c r="I2991" s="15">
        <v>0</v>
      </c>
      <c r="J2991" s="15">
        <v>0</v>
      </c>
      <c r="K2991" s="15">
        <v>0</v>
      </c>
      <c r="L2991" s="15">
        <v>0</v>
      </c>
      <c r="M2991" s="15">
        <v>0</v>
      </c>
      <c r="N2991" s="15">
        <v>0</v>
      </c>
      <c r="O2991" s="15">
        <v>0</v>
      </c>
      <c r="P2991" s="15">
        <v>0</v>
      </c>
      <c r="Q2991" s="15">
        <v>0</v>
      </c>
      <c r="R2991" s="15">
        <v>0</v>
      </c>
      <c r="S2991" s="15">
        <v>0</v>
      </c>
      <c r="T2991" s="15">
        <f t="shared" si="230"/>
        <v>0</v>
      </c>
      <c r="U2991" s="15">
        <v>0</v>
      </c>
      <c r="V2991" s="15">
        <v>0</v>
      </c>
      <c r="W2991" s="15">
        <v>0.48154999208450316</v>
      </c>
      <c r="X2991" s="15">
        <v>2.9500000476837158E-3</v>
      </c>
      <c r="Y2991" s="15">
        <v>0.42290999794006345</v>
      </c>
      <c r="Z2991" s="15">
        <v>0.43022999811172485</v>
      </c>
      <c r="AA2991" s="15">
        <v>8.1899995803833003E-3</v>
      </c>
      <c r="AB2991" s="15">
        <v>8.1899995803833003E-3</v>
      </c>
      <c r="AC2991" s="15">
        <v>0.21213000297546386</v>
      </c>
      <c r="AD2991" s="15">
        <v>0.32278999710083006</v>
      </c>
      <c r="AE2991" s="15">
        <v>9.4600000381469731E-3</v>
      </c>
      <c r="AF2991" s="15">
        <v>1.19399995803833E-2</v>
      </c>
      <c r="AG2991" s="15">
        <f t="shared" si="231"/>
        <v>1.9103399870395661</v>
      </c>
      <c r="AH2991" s="15">
        <v>0.21927999687194824</v>
      </c>
      <c r="AI2991" s="15">
        <v>1.2960000038146973E-2</v>
      </c>
      <c r="AJ2991" s="15">
        <v>1.0815599746704101</v>
      </c>
      <c r="AK2991" s="15">
        <v>1.8850000381469726E-2</v>
      </c>
      <c r="AL2991" s="15">
        <v>1.8850000381469726E-2</v>
      </c>
      <c r="AM2991" s="15">
        <v>8.2200002670288087E-3</v>
      </c>
      <c r="AN2991" s="15">
        <v>1.9059999465942383E-2</v>
      </c>
      <c r="AO2991" s="15">
        <v>1.9059999465942383E-2</v>
      </c>
      <c r="AP2991" s="15">
        <v>2.1270000457763671E-2</v>
      </c>
      <c r="AQ2991" s="15">
        <v>2.1000000000000001E-2</v>
      </c>
      <c r="AR2991" s="15">
        <v>2.1270000457763671E-2</v>
      </c>
      <c r="AS2991" s="15">
        <v>1.8879999160766603E-2</v>
      </c>
      <c r="AT2991" s="15">
        <f t="shared" si="232"/>
        <v>1.4802599716186524</v>
      </c>
      <c r="AU2991" s="15">
        <v>0</v>
      </c>
      <c r="AV2991" s="15">
        <v>0</v>
      </c>
      <c r="AW2991" s="15">
        <v>0</v>
      </c>
      <c r="AX2991" s="15">
        <v>0</v>
      </c>
      <c r="AY2991" s="15">
        <v>0</v>
      </c>
      <c r="AZ2991" s="15">
        <v>0</v>
      </c>
      <c r="BA2991" s="15">
        <v>0</v>
      </c>
      <c r="BB2991" s="15">
        <v>0</v>
      </c>
      <c r="BC2991" s="15">
        <v>0</v>
      </c>
      <c r="BD2991" s="15">
        <v>0</v>
      </c>
      <c r="BE2991" s="15">
        <v>0</v>
      </c>
      <c r="BF2991" s="15">
        <v>0</v>
      </c>
      <c r="BG2991" s="15">
        <f t="shared" si="233"/>
        <v>0</v>
      </c>
      <c r="BH2991" t="str">
        <f t="shared" si="234"/>
        <v>UIDIST</v>
      </c>
      <c r="BI2991" t="str">
        <f>VLOOKUP(BH2991,[2]Summary!$C$29:$C$56,1,0)</f>
        <v>UIDist</v>
      </c>
      <c r="BJ2991" s="16">
        <v>44197</v>
      </c>
    </row>
    <row r="2992" spans="1:62" x14ac:dyDescent="0.25">
      <c r="A2992" s="13">
        <v>800718.01</v>
      </c>
      <c r="B2992" s="13" t="s">
        <v>6173</v>
      </c>
      <c r="C2992" s="13" t="s">
        <v>6174</v>
      </c>
      <c r="D2992" s="13" t="s">
        <v>18</v>
      </c>
      <c r="E2992" t="s">
        <v>19</v>
      </c>
      <c r="F2992" s="13" t="s">
        <v>22</v>
      </c>
      <c r="H2992" s="15">
        <v>0</v>
      </c>
      <c r="I2992" s="15">
        <v>0</v>
      </c>
      <c r="J2992" s="15">
        <v>0</v>
      </c>
      <c r="K2992" s="15">
        <v>0</v>
      </c>
      <c r="L2992" s="15">
        <v>0</v>
      </c>
      <c r="M2992" s="15">
        <v>0</v>
      </c>
      <c r="N2992" s="15">
        <v>0</v>
      </c>
      <c r="O2992" s="15">
        <v>0</v>
      </c>
      <c r="P2992" s="15">
        <v>0</v>
      </c>
      <c r="Q2992" s="15">
        <v>0</v>
      </c>
      <c r="R2992" s="15">
        <v>0</v>
      </c>
      <c r="S2992" s="15">
        <v>0</v>
      </c>
      <c r="T2992" s="15">
        <f t="shared" si="230"/>
        <v>0</v>
      </c>
      <c r="U2992" s="15">
        <v>0</v>
      </c>
      <c r="V2992" s="15">
        <v>0</v>
      </c>
      <c r="W2992" s="15">
        <v>0</v>
      </c>
      <c r="X2992" s="15">
        <v>0</v>
      </c>
      <c r="Y2992" s="15">
        <v>0</v>
      </c>
      <c r="Z2992" s="15">
        <v>0</v>
      </c>
      <c r="AA2992" s="15">
        <v>0</v>
      </c>
      <c r="AB2992" s="15">
        <v>-36.626851562500001</v>
      </c>
      <c r="AC2992" s="15">
        <v>0</v>
      </c>
      <c r="AD2992" s="15">
        <v>0</v>
      </c>
      <c r="AE2992" s="15">
        <v>0</v>
      </c>
      <c r="AF2992" s="15">
        <v>0</v>
      </c>
      <c r="AG2992" s="15">
        <f t="shared" si="231"/>
        <v>-36.626851562500001</v>
      </c>
      <c r="AH2992" s="15">
        <v>0</v>
      </c>
      <c r="AI2992" s="15">
        <v>0</v>
      </c>
      <c r="AJ2992" s="15">
        <v>0</v>
      </c>
      <c r="AK2992" s="15">
        <v>0</v>
      </c>
      <c r="AL2992" s="15">
        <v>0</v>
      </c>
      <c r="AM2992" s="15">
        <v>0</v>
      </c>
      <c r="AN2992" s="15">
        <v>0</v>
      </c>
      <c r="AO2992" s="15">
        <v>0</v>
      </c>
      <c r="AP2992" s="15">
        <v>0</v>
      </c>
      <c r="AQ2992" s="15">
        <v>0</v>
      </c>
      <c r="AR2992" s="15">
        <v>0</v>
      </c>
      <c r="AS2992" s="15">
        <v>0</v>
      </c>
      <c r="AT2992" s="15">
        <f t="shared" si="232"/>
        <v>0</v>
      </c>
      <c r="AU2992" s="15">
        <v>0</v>
      </c>
      <c r="AV2992" s="15">
        <v>0</v>
      </c>
      <c r="AW2992" s="15">
        <v>0</v>
      </c>
      <c r="AX2992" s="15">
        <v>0</v>
      </c>
      <c r="AY2992" s="15">
        <v>0</v>
      </c>
      <c r="AZ2992" s="15">
        <v>0</v>
      </c>
      <c r="BA2992" s="15">
        <v>0</v>
      </c>
      <c r="BB2992" s="15">
        <v>0</v>
      </c>
      <c r="BC2992" s="15">
        <v>0</v>
      </c>
      <c r="BD2992" s="15">
        <v>0</v>
      </c>
      <c r="BE2992" s="15">
        <v>0</v>
      </c>
      <c r="BF2992" s="15">
        <v>0</v>
      </c>
      <c r="BG2992" s="15">
        <f t="shared" si="233"/>
        <v>0</v>
      </c>
      <c r="BH2992" t="str">
        <f t="shared" si="234"/>
        <v>UIDIST</v>
      </c>
      <c r="BI2992" t="str">
        <f>VLOOKUP(BH2992,[2]Summary!$C$29:$C$56,1,0)</f>
        <v>UIDist</v>
      </c>
      <c r="BJ2992" s="16">
        <v>43831</v>
      </c>
    </row>
    <row r="2993" spans="1:62" x14ac:dyDescent="0.25">
      <c r="A2993" s="13">
        <v>802176.01</v>
      </c>
      <c r="B2993" s="13" t="s">
        <v>6175</v>
      </c>
      <c r="C2993" s="13" t="s">
        <v>6176</v>
      </c>
      <c r="D2993" s="13" t="s">
        <v>18</v>
      </c>
      <c r="E2993" t="s">
        <v>19</v>
      </c>
      <c r="F2993" s="13" t="s">
        <v>22</v>
      </c>
      <c r="H2993" s="15">
        <v>0</v>
      </c>
      <c r="I2993" s="15">
        <v>0</v>
      </c>
      <c r="J2993" s="15">
        <v>0</v>
      </c>
      <c r="K2993" s="15">
        <v>0</v>
      </c>
      <c r="L2993" s="15">
        <v>0</v>
      </c>
      <c r="M2993" s="15">
        <v>0</v>
      </c>
      <c r="N2993" s="15">
        <v>0</v>
      </c>
      <c r="O2993" s="15">
        <v>0</v>
      </c>
      <c r="P2993" s="15">
        <v>0</v>
      </c>
      <c r="Q2993" s="15">
        <v>0</v>
      </c>
      <c r="R2993" s="15">
        <v>0</v>
      </c>
      <c r="S2993" s="15">
        <v>0</v>
      </c>
      <c r="T2993" s="15">
        <f t="shared" si="230"/>
        <v>0</v>
      </c>
      <c r="U2993" s="15">
        <v>0</v>
      </c>
      <c r="V2993" s="15">
        <v>0</v>
      </c>
      <c r="W2993" s="15">
        <v>0</v>
      </c>
      <c r="X2993" s="15">
        <v>0</v>
      </c>
      <c r="Y2993" s="15">
        <v>0</v>
      </c>
      <c r="Z2993" s="15">
        <v>0</v>
      </c>
      <c r="AA2993" s="15">
        <v>0</v>
      </c>
      <c r="AB2993" s="15">
        <v>0</v>
      </c>
      <c r="AC2993" s="15">
        <v>0</v>
      </c>
      <c r="AD2993" s="15">
        <v>0</v>
      </c>
      <c r="AE2993" s="15">
        <v>0</v>
      </c>
      <c r="AF2993" s="15">
        <v>0</v>
      </c>
      <c r="AG2993" s="15">
        <f t="shared" si="231"/>
        <v>0</v>
      </c>
      <c r="AH2993" s="15">
        <v>0</v>
      </c>
      <c r="AI2993" s="15">
        <v>0</v>
      </c>
      <c r="AJ2993" s="15">
        <v>0</v>
      </c>
      <c r="AK2993" s="15">
        <v>0</v>
      </c>
      <c r="AL2993" s="15">
        <v>0</v>
      </c>
      <c r="AM2993" s="15">
        <v>0</v>
      </c>
      <c r="AN2993" s="15">
        <v>0</v>
      </c>
      <c r="AO2993" s="15">
        <v>0</v>
      </c>
      <c r="AP2993" s="15">
        <v>0</v>
      </c>
      <c r="AQ2993" s="15">
        <v>-7.6999999999999999E-2</v>
      </c>
      <c r="AR2993" s="15">
        <v>0</v>
      </c>
      <c r="AS2993" s="15">
        <v>0</v>
      </c>
      <c r="AT2993" s="15">
        <f t="shared" si="232"/>
        <v>-7.6999999999999999E-2</v>
      </c>
      <c r="AU2993" s="15">
        <v>0</v>
      </c>
      <c r="AV2993" s="15">
        <v>0</v>
      </c>
      <c r="AW2993" s="15">
        <v>0</v>
      </c>
      <c r="AX2993" s="15">
        <v>0</v>
      </c>
      <c r="AY2993" s="15">
        <v>0</v>
      </c>
      <c r="AZ2993" s="15">
        <v>0</v>
      </c>
      <c r="BA2993" s="15">
        <v>0</v>
      </c>
      <c r="BB2993" s="15">
        <v>0</v>
      </c>
      <c r="BC2993" s="15">
        <v>0</v>
      </c>
      <c r="BD2993" s="15">
        <v>0</v>
      </c>
      <c r="BE2993" s="15">
        <v>0</v>
      </c>
      <c r="BF2993" s="15">
        <v>0</v>
      </c>
      <c r="BG2993" s="15">
        <f t="shared" si="233"/>
        <v>0</v>
      </c>
      <c r="BH2993" t="str">
        <f t="shared" si="234"/>
        <v>UIDIST</v>
      </c>
      <c r="BI2993" t="str">
        <f>VLOOKUP(BH2993,[2]Summary!$C$29:$C$56,1,0)</f>
        <v>UIDist</v>
      </c>
      <c r="BJ2993" s="16">
        <v>44197</v>
      </c>
    </row>
    <row r="2994" spans="1:62" x14ac:dyDescent="0.25">
      <c r="A2994" s="13">
        <v>801585.01</v>
      </c>
      <c r="B2994" s="13" t="s">
        <v>6177</v>
      </c>
      <c r="C2994" s="13" t="s">
        <v>6178</v>
      </c>
      <c r="D2994" s="13" t="s">
        <v>18</v>
      </c>
      <c r="E2994" t="s">
        <v>19</v>
      </c>
      <c r="F2994" s="13" t="s">
        <v>22</v>
      </c>
      <c r="H2994" s="15">
        <v>3.2000000000000001E-2</v>
      </c>
      <c r="I2994" s="15">
        <v>3.2000000000000001E-2</v>
      </c>
      <c r="J2994" s="15">
        <v>4.1000000000000002E-2</v>
      </c>
      <c r="K2994" s="15">
        <v>4.1000000000000002E-2</v>
      </c>
      <c r="L2994" s="15">
        <v>4.1000000000000002E-2</v>
      </c>
      <c r="M2994" s="15">
        <v>1E-3</v>
      </c>
      <c r="N2994" s="15">
        <v>1E-3</v>
      </c>
      <c r="O2994" s="15">
        <v>1E-3</v>
      </c>
      <c r="P2994" s="15">
        <v>2.1000000000000001E-2</v>
      </c>
      <c r="Q2994" s="15">
        <v>2.1000000000000001E-2</v>
      </c>
      <c r="R2994" s="15">
        <v>2.1000000000000001E-2</v>
      </c>
      <c r="S2994" s="15">
        <v>0.09</v>
      </c>
      <c r="T2994" s="15">
        <f t="shared" si="230"/>
        <v>0.34299999999999997</v>
      </c>
      <c r="U2994" s="15">
        <v>6.7849998474121098E-2</v>
      </c>
      <c r="V2994" s="15">
        <v>6.7849998474121098E-2</v>
      </c>
      <c r="W2994" s="15">
        <v>6.7379997253417964E-2</v>
      </c>
      <c r="X2994" s="15">
        <v>6.7379997253417964E-2</v>
      </c>
      <c r="Y2994" s="15">
        <v>6.7379997253417964E-2</v>
      </c>
      <c r="Z2994" s="15">
        <v>6.7069999694824217E-2</v>
      </c>
      <c r="AA2994" s="15">
        <v>6.9550003051757819E-2</v>
      </c>
      <c r="AB2994" s="15">
        <v>6.9550003051757819E-2</v>
      </c>
      <c r="AC2994" s="15">
        <v>5.7799999237060549E-2</v>
      </c>
      <c r="AD2994" s="15">
        <v>5.7799999237060549E-2</v>
      </c>
      <c r="AE2994" s="15">
        <v>5.7799999237060549E-2</v>
      </c>
      <c r="AF2994" s="15">
        <v>7.2989997863769529E-2</v>
      </c>
      <c r="AG2994" s="15">
        <f t="shared" si="231"/>
        <v>0.7903999900817873</v>
      </c>
      <c r="AH2994" s="15">
        <v>7.1800003051757808E-2</v>
      </c>
      <c r="AI2994" s="15">
        <v>7.1800003051757808E-2</v>
      </c>
      <c r="AJ2994" s="15">
        <v>7.1800003051757808E-2</v>
      </c>
      <c r="AK2994" s="15">
        <v>6.9500000000000006E-2</v>
      </c>
      <c r="AL2994" s="15">
        <v>6.9500000000000006E-2</v>
      </c>
      <c r="AM2994" s="15">
        <v>3.0290000915527342E-2</v>
      </c>
      <c r="AN2994" s="15">
        <v>7.06500015258789E-2</v>
      </c>
      <c r="AO2994" s="15">
        <v>7.06500015258789E-2</v>
      </c>
      <c r="AP2994" s="15">
        <v>7.8839996337890628E-2</v>
      </c>
      <c r="AQ2994" s="15">
        <v>7.9000000000000001E-2</v>
      </c>
      <c r="AR2994" s="15">
        <v>7.8839996337890628E-2</v>
      </c>
      <c r="AS2994" s="15">
        <v>6.9989997863769526E-2</v>
      </c>
      <c r="AT2994" s="15">
        <f t="shared" si="232"/>
        <v>0.83266000366210924</v>
      </c>
      <c r="AU2994" s="15">
        <v>0</v>
      </c>
      <c r="AV2994" s="15">
        <v>0</v>
      </c>
      <c r="AW2994" s="15">
        <v>0</v>
      </c>
      <c r="AX2994" s="15">
        <v>0</v>
      </c>
      <c r="AY2994" s="15">
        <v>0</v>
      </c>
      <c r="AZ2994" s="15">
        <v>0</v>
      </c>
      <c r="BA2994" s="15">
        <v>0</v>
      </c>
      <c r="BB2994" s="15">
        <v>0</v>
      </c>
      <c r="BC2994" s="15">
        <v>0</v>
      </c>
      <c r="BD2994" s="15">
        <v>0</v>
      </c>
      <c r="BE2994" s="15">
        <v>0</v>
      </c>
      <c r="BF2994" s="15">
        <v>0</v>
      </c>
      <c r="BG2994" s="15">
        <f t="shared" si="233"/>
        <v>0</v>
      </c>
      <c r="BH2994" t="str">
        <f t="shared" si="234"/>
        <v>UIDIST</v>
      </c>
      <c r="BI2994" t="str">
        <f>VLOOKUP(BH2994,[2]Summary!$C$29:$C$56,1,0)</f>
        <v>UIDist</v>
      </c>
      <c r="BJ2994" s="16">
        <v>44197</v>
      </c>
    </row>
    <row r="2995" spans="1:62" x14ac:dyDescent="0.25">
      <c r="A2995" s="13">
        <v>802109.01</v>
      </c>
      <c r="B2995" s="13" t="s">
        <v>6179</v>
      </c>
      <c r="C2995" s="13" t="s">
        <v>6180</v>
      </c>
      <c r="D2995" s="13" t="s">
        <v>18</v>
      </c>
      <c r="E2995" t="s">
        <v>19</v>
      </c>
      <c r="F2995" s="13" t="s">
        <v>22</v>
      </c>
      <c r="H2995" s="15">
        <v>9.2999999999999999E-2</v>
      </c>
      <c r="I2995" s="15">
        <v>0.33800000000000002</v>
      </c>
      <c r="J2995" s="15">
        <v>0.14799999999999999</v>
      </c>
      <c r="K2995" s="15">
        <v>8.1000000000000003E-2</v>
      </c>
      <c r="L2995" s="15">
        <v>8.1000000000000003E-2</v>
      </c>
      <c r="M2995" s="15">
        <v>3.0000000000000001E-3</v>
      </c>
      <c r="N2995" s="15">
        <v>3.0000000000000001E-3</v>
      </c>
      <c r="O2995" s="15">
        <v>3.0000000000000001E-3</v>
      </c>
      <c r="P2995" s="15">
        <v>4.1000000000000002E-2</v>
      </c>
      <c r="Q2995" s="15">
        <v>4.1000000000000002E-2</v>
      </c>
      <c r="R2995" s="15">
        <v>4.1000000000000002E-2</v>
      </c>
      <c r="S2995" s="15">
        <v>0.17699999999999999</v>
      </c>
      <c r="T2995" s="15">
        <f t="shared" si="230"/>
        <v>1.05</v>
      </c>
      <c r="U2995" s="15">
        <v>0.13374000549316406</v>
      </c>
      <c r="V2995" s="15">
        <v>0.13374000549316406</v>
      </c>
      <c r="W2995" s="15">
        <v>0.13282000732421875</v>
      </c>
      <c r="X2995" s="15">
        <v>0.13282000732421875</v>
      </c>
      <c r="Y2995" s="15">
        <v>0.13282000732421875</v>
      </c>
      <c r="Z2995" s="15">
        <v>0.13222000122070313</v>
      </c>
      <c r="AA2995" s="15">
        <v>0.13711000061035156</v>
      </c>
      <c r="AB2995" s="15">
        <v>0.13711000061035156</v>
      </c>
      <c r="AC2995" s="15">
        <v>0.11394000244140624</v>
      </c>
      <c r="AD2995" s="15">
        <v>0.13512999820709229</v>
      </c>
      <c r="AE2995" s="15">
        <v>0.11405000305175782</v>
      </c>
      <c r="AF2995" s="15">
        <v>0.14402000427246095</v>
      </c>
      <c r="AG2995" s="15">
        <f t="shared" si="231"/>
        <v>1.5795200433731078</v>
      </c>
      <c r="AH2995" s="15">
        <v>0.14166999816894532</v>
      </c>
      <c r="AI2995" s="15">
        <v>0.14166999816894532</v>
      </c>
      <c r="AJ2995" s="15">
        <v>0.14166999816894532</v>
      </c>
      <c r="AK2995" s="15">
        <v>0.13713000488281249</v>
      </c>
      <c r="AL2995" s="15">
        <v>0.13713000488281249</v>
      </c>
      <c r="AM2995" s="15">
        <v>5.9770000457763671E-2</v>
      </c>
      <c r="AN2995" s="15">
        <v>0.13941000366210937</v>
      </c>
      <c r="AO2995" s="15">
        <v>0.13941000366210937</v>
      </c>
      <c r="AP2995" s="15">
        <v>0.15555999755859376</v>
      </c>
      <c r="AQ2995" s="15">
        <v>0.156</v>
      </c>
      <c r="AR2995" s="15">
        <v>0.15555999755859376</v>
      </c>
      <c r="AS2995" s="15">
        <v>0.13810000610351564</v>
      </c>
      <c r="AT2995" s="15">
        <f t="shared" si="232"/>
        <v>1.6430800132751462</v>
      </c>
      <c r="AU2995" s="15">
        <v>0.12616000366210939</v>
      </c>
      <c r="AV2995" s="15">
        <v>0.11394999694824219</v>
      </c>
      <c r="AW2995" s="15">
        <v>0.18657000732421875</v>
      </c>
      <c r="AX2995" s="15">
        <v>0.14369999694824218</v>
      </c>
      <c r="AY2995" s="15">
        <v>0.15849000549316405</v>
      </c>
      <c r="AZ2995" s="15">
        <v>0.14696000671386719</v>
      </c>
      <c r="BA2995" s="15">
        <v>0.15186000061035157</v>
      </c>
      <c r="BB2995" s="15">
        <v>0.15186000061035157</v>
      </c>
      <c r="BC2995" s="15">
        <v>0.18761999511718749</v>
      </c>
      <c r="BD2995" s="15">
        <v>0</v>
      </c>
      <c r="BE2995" s="15">
        <v>0</v>
      </c>
      <c r="BF2995" s="15">
        <v>0</v>
      </c>
      <c r="BG2995" s="15">
        <f t="shared" si="233"/>
        <v>1.3671700134277345</v>
      </c>
      <c r="BH2995" t="str">
        <f t="shared" si="234"/>
        <v>UIDIST</v>
      </c>
      <c r="BI2995" t="str">
        <f>VLOOKUP(BH2995,[2]Summary!$C$29:$C$56,1,0)</f>
        <v>UIDist</v>
      </c>
      <c r="BJ2995" s="16">
        <v>44470</v>
      </c>
    </row>
    <row r="2996" spans="1:62" x14ac:dyDescent="0.25">
      <c r="A2996" s="13">
        <v>802414.01</v>
      </c>
      <c r="B2996" s="13" t="s">
        <v>6181</v>
      </c>
      <c r="C2996" s="13" t="s">
        <v>6182</v>
      </c>
      <c r="D2996" s="13" t="s">
        <v>18</v>
      </c>
      <c r="E2996" t="s">
        <v>19</v>
      </c>
      <c r="F2996" s="13" t="s">
        <v>22</v>
      </c>
      <c r="H2996" s="15">
        <v>0</v>
      </c>
      <c r="I2996" s="15">
        <v>0</v>
      </c>
      <c r="J2996" s="15">
        <v>0</v>
      </c>
      <c r="K2996" s="15">
        <v>0</v>
      </c>
      <c r="L2996" s="15">
        <v>0</v>
      </c>
      <c r="M2996" s="15">
        <v>0</v>
      </c>
      <c r="N2996" s="15">
        <v>0</v>
      </c>
      <c r="O2996" s="15">
        <v>0</v>
      </c>
      <c r="P2996" s="15">
        <v>0</v>
      </c>
      <c r="Q2996" s="15">
        <v>0</v>
      </c>
      <c r="R2996" s="15">
        <v>0</v>
      </c>
      <c r="S2996" s="15">
        <v>0</v>
      </c>
      <c r="T2996" s="15">
        <f t="shared" si="230"/>
        <v>0</v>
      </c>
      <c r="U2996" s="15">
        <v>0</v>
      </c>
      <c r="V2996" s="15">
        <v>0</v>
      </c>
      <c r="W2996" s="15">
        <v>0</v>
      </c>
      <c r="X2996" s="15">
        <v>0</v>
      </c>
      <c r="Y2996" s="15">
        <v>0</v>
      </c>
      <c r="Z2996" s="15">
        <v>0</v>
      </c>
      <c r="AA2996" s="15">
        <v>0</v>
      </c>
      <c r="AB2996" s="15">
        <v>0</v>
      </c>
      <c r="AC2996" s="15">
        <v>2.9626999526023865</v>
      </c>
      <c r="AD2996" s="15">
        <v>1.5039999961853028E-2</v>
      </c>
      <c r="AE2996" s="15">
        <v>18.269819179534913</v>
      </c>
      <c r="AF2996" s="15">
        <v>9.1179997920989991E-2</v>
      </c>
      <c r="AG2996" s="15">
        <f t="shared" si="231"/>
        <v>21.338739130020141</v>
      </c>
      <c r="AH2996" s="15">
        <v>-9.7929404678344731</v>
      </c>
      <c r="AI2996" s="15">
        <v>7.0029998779296873E-2</v>
      </c>
      <c r="AJ2996" s="15">
        <v>7.0029998779296873E-2</v>
      </c>
      <c r="AK2996" s="15">
        <v>6.7790000915527338E-2</v>
      </c>
      <c r="AL2996" s="15">
        <v>6.7790000915527338E-2</v>
      </c>
      <c r="AM2996" s="15">
        <v>25.547700263977053</v>
      </c>
      <c r="AN2996" s="15">
        <v>0.50206999969482424</v>
      </c>
      <c r="AO2996" s="15">
        <v>0.21950999450683595</v>
      </c>
      <c r="AP2996" s="15">
        <v>0.52790999412536621</v>
      </c>
      <c r="AQ2996" s="15">
        <v>0.252</v>
      </c>
      <c r="AR2996" s="15">
        <v>1.763839973449707</v>
      </c>
      <c r="AS2996" s="15">
        <v>0.25735999464988707</v>
      </c>
      <c r="AT2996" s="15">
        <f t="shared" si="232"/>
        <v>19.553089751958851</v>
      </c>
      <c r="AU2996" s="15">
        <v>0.97259000587463373</v>
      </c>
      <c r="AV2996" s="15">
        <v>0.19141000366210936</v>
      </c>
      <c r="AW2996" s="15">
        <v>-0.45400000953674319</v>
      </c>
      <c r="AX2996" s="15">
        <v>0.23694999694824218</v>
      </c>
      <c r="AY2996" s="15">
        <v>0.26138000488281249</v>
      </c>
      <c r="AZ2996" s="15">
        <v>0.24232000732421874</v>
      </c>
      <c r="BA2996" s="15">
        <v>0.25039999389648437</v>
      </c>
      <c r="BB2996" s="15">
        <v>0.25039999389648437</v>
      </c>
      <c r="BC2996" s="15">
        <v>0.30952999877929688</v>
      </c>
      <c r="BD2996" s="15">
        <v>2.5</v>
      </c>
      <c r="BE2996" s="15">
        <v>2.5</v>
      </c>
      <c r="BF2996" s="15">
        <v>2.5</v>
      </c>
      <c r="BG2996" s="15">
        <f t="shared" si="233"/>
        <v>9.7609799957275385</v>
      </c>
      <c r="BH2996" t="str">
        <f t="shared" si="234"/>
        <v>UIDIST</v>
      </c>
      <c r="BI2996" t="str">
        <f>VLOOKUP(BH2996,[2]Summary!$C$29:$C$56,1,0)</f>
        <v>UIDist</v>
      </c>
      <c r="BJ2996" s="16">
        <v>44562</v>
      </c>
    </row>
    <row r="2997" spans="1:62" x14ac:dyDescent="0.25">
      <c r="A2997" s="13" t="s">
        <v>6183</v>
      </c>
      <c r="B2997" s="13" t="s">
        <v>6184</v>
      </c>
      <c r="C2997" s="13" t="s">
        <v>6185</v>
      </c>
      <c r="D2997" s="13" t="s">
        <v>18</v>
      </c>
      <c r="E2997" t="s">
        <v>19</v>
      </c>
      <c r="F2997" s="13" t="s">
        <v>22</v>
      </c>
      <c r="H2997" s="15">
        <v>0</v>
      </c>
      <c r="I2997" s="15">
        <v>0</v>
      </c>
      <c r="J2997" s="15">
        <v>0</v>
      </c>
      <c r="K2997" s="15">
        <v>0</v>
      </c>
      <c r="L2997" s="15">
        <v>0</v>
      </c>
      <c r="M2997" s="15">
        <v>0</v>
      </c>
      <c r="N2997" s="15">
        <v>0</v>
      </c>
      <c r="O2997" s="15">
        <v>0</v>
      </c>
      <c r="P2997" s="15">
        <v>0</v>
      </c>
      <c r="Q2997" s="15">
        <v>0</v>
      </c>
      <c r="R2997" s="15">
        <v>0</v>
      </c>
      <c r="S2997" s="15">
        <v>0</v>
      </c>
      <c r="T2997" s="15">
        <f t="shared" si="230"/>
        <v>0</v>
      </c>
      <c r="U2997" s="15">
        <v>0</v>
      </c>
      <c r="V2997" s="15">
        <v>0</v>
      </c>
      <c r="W2997" s="15">
        <v>0</v>
      </c>
      <c r="X2997" s="15">
        <v>0</v>
      </c>
      <c r="Y2997" s="15">
        <v>0</v>
      </c>
      <c r="Z2997" s="15">
        <v>0</v>
      </c>
      <c r="AA2997" s="15">
        <v>0</v>
      </c>
      <c r="AB2997" s="15">
        <v>0</v>
      </c>
      <c r="AC2997" s="15">
        <v>0</v>
      </c>
      <c r="AD2997" s="15">
        <v>0</v>
      </c>
      <c r="AE2997" s="15">
        <v>0</v>
      </c>
      <c r="AF2997" s="15">
        <v>0</v>
      </c>
      <c r="AG2997" s="15">
        <f t="shared" si="231"/>
        <v>0</v>
      </c>
      <c r="AH2997" s="15">
        <v>0</v>
      </c>
      <c r="AI2997" s="15">
        <v>0.21549000304937363</v>
      </c>
      <c r="AJ2997" s="15">
        <v>0.54049999332427978</v>
      </c>
      <c r="AK2997" s="15">
        <v>4.2796799297332759</v>
      </c>
      <c r="AL2997" s="15">
        <v>15.139259857177734</v>
      </c>
      <c r="AM2997" s="15">
        <v>6.0040002048015594E-2</v>
      </c>
      <c r="AN2997" s="15">
        <v>2.0107500762939452</v>
      </c>
      <c r="AO2997" s="15">
        <v>0.11795999908447266</v>
      </c>
      <c r="AP2997" s="15">
        <v>0.13163999938964843</v>
      </c>
      <c r="AQ2997" s="15">
        <v>0.13200000000000001</v>
      </c>
      <c r="AR2997" s="15">
        <v>0.13163999938964843</v>
      </c>
      <c r="AS2997" s="15">
        <v>0.11683999633789062</v>
      </c>
      <c r="AT2997" s="15">
        <f t="shared" si="232"/>
        <v>22.875799855828287</v>
      </c>
      <c r="AU2997" s="15">
        <v>0</v>
      </c>
      <c r="AV2997" s="15">
        <v>0</v>
      </c>
      <c r="AW2997" s="15">
        <v>0</v>
      </c>
      <c r="AX2997" s="15">
        <v>0</v>
      </c>
      <c r="AY2997" s="15">
        <v>0</v>
      </c>
      <c r="AZ2997" s="15">
        <v>0</v>
      </c>
      <c r="BA2997" s="15">
        <v>0</v>
      </c>
      <c r="BB2997" s="15">
        <v>0</v>
      </c>
      <c r="BC2997" s="15">
        <v>0</v>
      </c>
      <c r="BD2997" s="15">
        <v>0</v>
      </c>
      <c r="BE2997" s="15">
        <v>0</v>
      </c>
      <c r="BF2997" s="15">
        <v>0</v>
      </c>
      <c r="BG2997" s="15">
        <f t="shared" si="233"/>
        <v>0</v>
      </c>
      <c r="BH2997" t="str">
        <f t="shared" si="234"/>
        <v>UIDIST</v>
      </c>
      <c r="BI2997" t="str">
        <f>VLOOKUP(BH2997,[2]Summary!$C$29:$C$56,1,0)</f>
        <v>UIDist</v>
      </c>
      <c r="BJ2997" s="16">
        <v>44197</v>
      </c>
    </row>
    <row r="2998" spans="1:62" x14ac:dyDescent="0.25">
      <c r="A2998" s="13">
        <v>802516.01</v>
      </c>
      <c r="B2998" s="13" t="s">
        <v>6186</v>
      </c>
      <c r="C2998" s="13" t="s">
        <v>6187</v>
      </c>
      <c r="D2998" s="13" t="s">
        <v>18</v>
      </c>
      <c r="E2998" t="s">
        <v>19</v>
      </c>
      <c r="F2998" s="13" t="s">
        <v>22</v>
      </c>
      <c r="H2998" s="15">
        <v>0</v>
      </c>
      <c r="I2998" s="15">
        <v>0</v>
      </c>
      <c r="J2998" s="15">
        <v>0</v>
      </c>
      <c r="K2998" s="15">
        <v>0</v>
      </c>
      <c r="L2998" s="15">
        <v>0</v>
      </c>
      <c r="M2998" s="15">
        <v>0</v>
      </c>
      <c r="N2998" s="15">
        <v>0</v>
      </c>
      <c r="O2998" s="15">
        <v>0</v>
      </c>
      <c r="P2998" s="15">
        <v>0</v>
      </c>
      <c r="Q2998" s="15">
        <v>0</v>
      </c>
      <c r="R2998" s="15">
        <v>0</v>
      </c>
      <c r="S2998" s="15">
        <v>0</v>
      </c>
      <c r="T2998" s="15">
        <f t="shared" si="230"/>
        <v>0</v>
      </c>
      <c r="U2998" s="15">
        <v>0</v>
      </c>
      <c r="V2998" s="15">
        <v>0</v>
      </c>
      <c r="W2998" s="15">
        <v>0</v>
      </c>
      <c r="X2998" s="15">
        <v>0</v>
      </c>
      <c r="Y2998" s="15">
        <v>0</v>
      </c>
      <c r="Z2998" s="15">
        <v>0</v>
      </c>
      <c r="AA2998" s="15">
        <v>2.9999999329447747E-5</v>
      </c>
      <c r="AB2998" s="15">
        <v>0</v>
      </c>
      <c r="AC2998" s="15">
        <v>0</v>
      </c>
      <c r="AD2998" s="15">
        <v>0</v>
      </c>
      <c r="AE2998" s="15">
        <v>0</v>
      </c>
      <c r="AF2998" s="15">
        <v>0</v>
      </c>
      <c r="AG2998" s="15">
        <f t="shared" si="231"/>
        <v>2.9999999329447747E-5</v>
      </c>
      <c r="AH2998" s="15">
        <v>0</v>
      </c>
      <c r="AI2998" s="15">
        <v>0</v>
      </c>
      <c r="AJ2998" s="15">
        <v>0</v>
      </c>
      <c r="AK2998" s="15">
        <v>0.65226999628543858</v>
      </c>
      <c r="AL2998" s="15">
        <v>11.63176001739502</v>
      </c>
      <c r="AM2998" s="15">
        <v>33.923219696044924</v>
      </c>
      <c r="AN2998" s="15">
        <v>-37.460151580810546</v>
      </c>
      <c r="AO2998" s="15">
        <v>1.8949199981689453</v>
      </c>
      <c r="AP2998" s="15">
        <v>25.133629302978516</v>
      </c>
      <c r="AQ2998" s="15">
        <v>0.23499999999999999</v>
      </c>
      <c r="AR2998" s="15">
        <v>8.0749501342773442</v>
      </c>
      <c r="AS2998" s="15">
        <v>7.1002198200225832</v>
      </c>
      <c r="AT2998" s="15">
        <f t="shared" si="232"/>
        <v>51.185817384362217</v>
      </c>
      <c r="AU2998" s="15">
        <v>-31.823709777832033</v>
      </c>
      <c r="AV2998" s="15">
        <v>12.816390342712403</v>
      </c>
      <c r="AW2998" s="15">
        <v>15.326959625244141</v>
      </c>
      <c r="AX2998" s="15">
        <v>17.230360168457032</v>
      </c>
      <c r="AY2998" s="15">
        <v>4.2873399658203128</v>
      </c>
      <c r="AZ2998" s="15">
        <v>2.8411899719238281</v>
      </c>
      <c r="BA2998" s="15">
        <v>0.42939001464843751</v>
      </c>
      <c r="BB2998" s="15">
        <v>1.5327000122070313</v>
      </c>
      <c r="BC2998" s="15">
        <v>-0.24622998428344728</v>
      </c>
      <c r="BD2998" s="15">
        <v>1.02</v>
      </c>
      <c r="BE2998" s="15">
        <v>1.0390399932861327</v>
      </c>
      <c r="BF2998" s="15">
        <v>1.02</v>
      </c>
      <c r="BG2998" s="15">
        <f t="shared" si="233"/>
        <v>25.473430332183835</v>
      </c>
      <c r="BH2998" t="str">
        <f t="shared" si="234"/>
        <v>UIDIST</v>
      </c>
      <c r="BI2998" t="str">
        <f>VLOOKUP(BH2998,[2]Summary!$C$29:$C$56,1,0)</f>
        <v>UIDist</v>
      </c>
      <c r="BJ2998" s="16">
        <v>44562</v>
      </c>
    </row>
    <row r="2999" spans="1:62" x14ac:dyDescent="0.25">
      <c r="A2999" s="13">
        <v>802520.01</v>
      </c>
      <c r="B2999" s="13" t="s">
        <v>6188</v>
      </c>
      <c r="C2999" s="13" t="s">
        <v>6189</v>
      </c>
      <c r="D2999" s="13" t="s">
        <v>18</v>
      </c>
      <c r="E2999" t="s">
        <v>19</v>
      </c>
      <c r="F2999" s="13" t="s">
        <v>22</v>
      </c>
      <c r="H2999" s="15">
        <v>0</v>
      </c>
      <c r="I2999" s="15">
        <v>0</v>
      </c>
      <c r="J2999" s="15">
        <v>0</v>
      </c>
      <c r="K2999" s="15">
        <v>0</v>
      </c>
      <c r="L2999" s="15">
        <v>0</v>
      </c>
      <c r="M2999" s="15">
        <v>0</v>
      </c>
      <c r="N2999" s="15">
        <v>0</v>
      </c>
      <c r="O2999" s="15">
        <v>0</v>
      </c>
      <c r="P2999" s="15">
        <v>0</v>
      </c>
      <c r="Q2999" s="15">
        <v>0</v>
      </c>
      <c r="R2999" s="15">
        <v>0</v>
      </c>
      <c r="S2999" s="15">
        <v>0</v>
      </c>
      <c r="T2999" s="15">
        <f t="shared" si="230"/>
        <v>0</v>
      </c>
      <c r="U2999" s="15">
        <v>0</v>
      </c>
      <c r="V2999" s="15">
        <v>0</v>
      </c>
      <c r="W2999" s="15">
        <v>0</v>
      </c>
      <c r="X2999" s="15">
        <v>0</v>
      </c>
      <c r="Y2999" s="15">
        <v>0</v>
      </c>
      <c r="Z2999" s="15">
        <v>0</v>
      </c>
      <c r="AA2999" s="15">
        <v>0</v>
      </c>
      <c r="AB2999" s="15">
        <v>1.2041400012969972</v>
      </c>
      <c r="AC2999" s="15">
        <v>0.4892999954223633</v>
      </c>
      <c r="AD2999" s="15">
        <v>8.5600004196166989E-3</v>
      </c>
      <c r="AE2999" s="15">
        <v>1.4352700242996215</v>
      </c>
      <c r="AF2999" s="15">
        <v>0.26477998542785647</v>
      </c>
      <c r="AG2999" s="15">
        <f t="shared" si="231"/>
        <v>3.402050006866455</v>
      </c>
      <c r="AH2999" s="15">
        <v>2.1790100412368774</v>
      </c>
      <c r="AI2999" s="15">
        <v>9.7382601070404053</v>
      </c>
      <c r="AJ2999" s="15">
        <v>0.67204001617431641</v>
      </c>
      <c r="AK2999" s="15">
        <v>9.3669998168945307E-2</v>
      </c>
      <c r="AL2999" s="15">
        <v>9.3330001831054693E-2</v>
      </c>
      <c r="AM2999" s="15">
        <v>1.2862200126647949</v>
      </c>
      <c r="AN2999" s="15">
        <v>0.10147000122070313</v>
      </c>
      <c r="AO2999" s="15">
        <v>0.10147000122070313</v>
      </c>
      <c r="AP2999" s="15">
        <v>0.11323000335693359</v>
      </c>
      <c r="AQ2999" s="15">
        <v>0.113</v>
      </c>
      <c r="AR2999" s="15">
        <v>0.11323000335693359</v>
      </c>
      <c r="AS2999" s="15">
        <v>0.10051000213623047</v>
      </c>
      <c r="AT2999" s="15">
        <f t="shared" si="232"/>
        <v>14.705440188407897</v>
      </c>
      <c r="AU2999" s="15">
        <v>9.2120002746582025E-2</v>
      </c>
      <c r="AV2999" s="15">
        <v>8.3209999084472658E-2</v>
      </c>
      <c r="AW2999" s="15">
        <v>0.13625000000000001</v>
      </c>
      <c r="AX2999" s="15">
        <v>0.10491999816894532</v>
      </c>
      <c r="AY2999" s="15">
        <v>0.11573999786376953</v>
      </c>
      <c r="AZ2999" s="15">
        <v>0.10730999755859374</v>
      </c>
      <c r="BA2999" s="15">
        <v>0.11088999938964844</v>
      </c>
      <c r="BB2999" s="15">
        <v>0.11088999938964844</v>
      </c>
      <c r="BC2999" s="15">
        <v>0.13702000427246094</v>
      </c>
      <c r="BD2999" s="15">
        <v>0.13700000000000001</v>
      </c>
      <c r="BE2999" s="15">
        <v>0.13700000000000001</v>
      </c>
      <c r="BF2999" s="15">
        <v>0.13700000000000001</v>
      </c>
      <c r="BG2999" s="15">
        <f t="shared" si="233"/>
        <v>1.4093499984741211</v>
      </c>
      <c r="BH2999" t="str">
        <f t="shared" si="234"/>
        <v>UIDIST</v>
      </c>
      <c r="BI2999" t="str">
        <f>VLOOKUP(BH2999,[2]Summary!$C$29:$C$56,1,0)</f>
        <v>UIDist</v>
      </c>
      <c r="BJ2999" s="16">
        <v>44562</v>
      </c>
    </row>
    <row r="3000" spans="1:62" x14ac:dyDescent="0.25">
      <c r="A3000" s="13">
        <v>801399.01</v>
      </c>
      <c r="B3000" s="13" t="s">
        <v>6190</v>
      </c>
      <c r="C3000" s="13" t="s">
        <v>6191</v>
      </c>
      <c r="D3000" s="13" t="s">
        <v>18</v>
      </c>
      <c r="E3000" t="s">
        <v>19</v>
      </c>
      <c r="F3000" s="13" t="s">
        <v>22</v>
      </c>
      <c r="H3000" s="15">
        <v>3.6999999999999998E-2</v>
      </c>
      <c r="I3000" s="15">
        <v>3.6999999999999998E-2</v>
      </c>
      <c r="J3000" s="15">
        <v>4.8000000000000001E-2</v>
      </c>
      <c r="K3000" s="15">
        <v>4.8000000000000001E-2</v>
      </c>
      <c r="L3000" s="15">
        <v>4.8000000000000001E-2</v>
      </c>
      <c r="M3000" s="15">
        <v>2E-3</v>
      </c>
      <c r="N3000" s="15">
        <v>2E-3</v>
      </c>
      <c r="O3000" s="15">
        <v>2E-3</v>
      </c>
      <c r="P3000" s="15">
        <v>2.4E-2</v>
      </c>
      <c r="Q3000" s="15">
        <v>2.4E-2</v>
      </c>
      <c r="R3000" s="15">
        <v>2.4E-2</v>
      </c>
      <c r="S3000" s="15">
        <v>0.105</v>
      </c>
      <c r="T3000" s="15">
        <f t="shared" si="230"/>
        <v>0.40099999999999997</v>
      </c>
      <c r="U3000" s="15">
        <v>7.8860000610351561E-2</v>
      </c>
      <c r="V3000" s="15">
        <v>7.8860000610351561E-2</v>
      </c>
      <c r="W3000" s="15">
        <v>7.8319999694824213E-2</v>
      </c>
      <c r="X3000" s="15">
        <v>7.8319999694824213E-2</v>
      </c>
      <c r="Y3000" s="15">
        <v>7.8319999694824213E-2</v>
      </c>
      <c r="Z3000" s="15">
        <v>7.7959999084472653E-2</v>
      </c>
      <c r="AA3000" s="15">
        <v>8.0839996337890629E-2</v>
      </c>
      <c r="AB3000" s="15">
        <v>8.0839996337890629E-2</v>
      </c>
      <c r="AC3000" s="15">
        <v>6.7190002441406244E-2</v>
      </c>
      <c r="AD3000" s="15">
        <v>6.7190002441406244E-2</v>
      </c>
      <c r="AE3000" s="15">
        <v>6.7190002441406244E-2</v>
      </c>
      <c r="AF3000" s="15">
        <v>8.4839996337890619E-2</v>
      </c>
      <c r="AG3000" s="15">
        <f t="shared" si="231"/>
        <v>0.91872999572753922</v>
      </c>
      <c r="AH3000" s="15">
        <v>8.3449996948242192E-2</v>
      </c>
      <c r="AI3000" s="15">
        <v>8.3449996948242192E-2</v>
      </c>
      <c r="AJ3000" s="15">
        <v>8.3449996948242192E-2</v>
      </c>
      <c r="AK3000" s="15">
        <v>8.0790000915527349E-2</v>
      </c>
      <c r="AL3000" s="15">
        <v>8.0790000915527349E-2</v>
      </c>
      <c r="AM3000" s="15">
        <v>3.5209999084472657E-2</v>
      </c>
      <c r="AN3000" s="15">
        <v>8.2129997253417963E-2</v>
      </c>
      <c r="AO3000" s="15">
        <v>8.2129997253417963E-2</v>
      </c>
      <c r="AP3000" s="15">
        <v>9.1639999389648438E-2</v>
      </c>
      <c r="AQ3000" s="15">
        <v>9.1999999999999998E-2</v>
      </c>
      <c r="AR3000" s="15">
        <v>9.1639999389648438E-2</v>
      </c>
      <c r="AS3000" s="15">
        <v>8.1360000610351563E-2</v>
      </c>
      <c r="AT3000" s="15">
        <f t="shared" si="232"/>
        <v>0.9680399856567381</v>
      </c>
      <c r="AU3000" s="15">
        <v>0</v>
      </c>
      <c r="AV3000" s="15">
        <v>0</v>
      </c>
      <c r="AW3000" s="15">
        <v>0</v>
      </c>
      <c r="AX3000" s="15">
        <v>0</v>
      </c>
      <c r="AY3000" s="15">
        <v>0</v>
      </c>
      <c r="AZ3000" s="15">
        <v>0</v>
      </c>
      <c r="BA3000" s="15">
        <v>0</v>
      </c>
      <c r="BB3000" s="15">
        <v>0</v>
      </c>
      <c r="BC3000" s="15">
        <v>0</v>
      </c>
      <c r="BD3000" s="15">
        <v>0</v>
      </c>
      <c r="BE3000" s="15">
        <v>0</v>
      </c>
      <c r="BF3000" s="15">
        <v>0</v>
      </c>
      <c r="BG3000" s="15">
        <f t="shared" si="233"/>
        <v>0</v>
      </c>
      <c r="BH3000" t="str">
        <f t="shared" si="234"/>
        <v>UIDIST</v>
      </c>
      <c r="BI3000" t="str">
        <f>VLOOKUP(BH3000,[2]Summary!$C$29:$C$56,1,0)</f>
        <v>UIDist</v>
      </c>
      <c r="BJ3000" s="16">
        <v>44197</v>
      </c>
    </row>
    <row r="3001" spans="1:62" x14ac:dyDescent="0.25">
      <c r="A3001" s="13">
        <v>801974.01</v>
      </c>
      <c r="B3001" s="13" t="s">
        <v>6192</v>
      </c>
      <c r="C3001" s="13" t="s">
        <v>6193</v>
      </c>
      <c r="D3001" s="13" t="s">
        <v>18</v>
      </c>
      <c r="E3001" t="s">
        <v>19</v>
      </c>
      <c r="F3001" s="13" t="s">
        <v>22</v>
      </c>
      <c r="H3001" s="15">
        <v>3.6999999999999998E-2</v>
      </c>
      <c r="I3001" s="15">
        <v>0.13800000000000001</v>
      </c>
      <c r="J3001" s="15">
        <v>0.27100000000000002</v>
      </c>
      <c r="K3001" s="15">
        <v>0.67900000000000005</v>
      </c>
      <c r="L3001" s="15">
        <v>0.41399999999999998</v>
      </c>
      <c r="M3001" s="15">
        <v>0.11</v>
      </c>
      <c r="N3001" s="15">
        <v>1E-3</v>
      </c>
      <c r="O3001" s="15">
        <v>1E-3</v>
      </c>
      <c r="P3001" s="15">
        <v>1.2999999999999999E-2</v>
      </c>
      <c r="Q3001" s="15">
        <v>1.2999999999999999E-2</v>
      </c>
      <c r="R3001" s="15">
        <v>1.2999999999999999E-2</v>
      </c>
      <c r="S3001" s="15">
        <v>5.6000000000000001E-2</v>
      </c>
      <c r="T3001" s="15">
        <f t="shared" si="230"/>
        <v>1.7459999999999996</v>
      </c>
      <c r="U3001" s="15">
        <v>4.2119998931884763E-2</v>
      </c>
      <c r="V3001" s="15">
        <v>4.2119998931884763E-2</v>
      </c>
      <c r="W3001" s="15">
        <v>4.1830001831054689E-2</v>
      </c>
      <c r="X3001" s="15">
        <v>4.1830001831054689E-2</v>
      </c>
      <c r="Y3001" s="15">
        <v>4.1830001831054689E-2</v>
      </c>
      <c r="Z3001" s="15">
        <v>4.1639999389648436E-2</v>
      </c>
      <c r="AA3001" s="15">
        <v>4.3180000305175784E-2</v>
      </c>
      <c r="AB3001" s="15">
        <v>4.3180000305175784E-2</v>
      </c>
      <c r="AC3001" s="15">
        <v>3.5880001068115237E-2</v>
      </c>
      <c r="AD3001" s="15">
        <v>3.5880001068115237E-2</v>
      </c>
      <c r="AE3001" s="15">
        <v>3.5880001068115237E-2</v>
      </c>
      <c r="AF3001" s="15">
        <v>982.08834912109376</v>
      </c>
      <c r="AG3001" s="15">
        <f t="shared" si="231"/>
        <v>982.53371912765499</v>
      </c>
      <c r="AH3001" s="15">
        <v>-48.953551513671876</v>
      </c>
      <c r="AI3001" s="15">
        <v>2.2530000686645509E-2</v>
      </c>
      <c r="AJ3001" s="15">
        <v>661.75697497558599</v>
      </c>
      <c r="AK3001" s="15">
        <v>-645.30126599121093</v>
      </c>
      <c r="AL3001" s="15">
        <v>9.5269996643066401E-2</v>
      </c>
      <c r="AM3001" s="15">
        <v>4.1509998321533202E-2</v>
      </c>
      <c r="AN3001" s="15">
        <v>0.12922000122070312</v>
      </c>
      <c r="AO3001" s="15">
        <v>0.12922000122070312</v>
      </c>
      <c r="AP3001" s="15">
        <v>0.14419000244140626</v>
      </c>
      <c r="AQ3001" s="15">
        <v>0.14399999999999999</v>
      </c>
      <c r="AR3001" s="15">
        <v>0.14419000244140626</v>
      </c>
      <c r="AS3001" s="15">
        <v>0.12798999786376952</v>
      </c>
      <c r="AT3001" s="15">
        <f t="shared" si="232"/>
        <v>-31.519722528457596</v>
      </c>
      <c r="AU3001" s="15">
        <v>0</v>
      </c>
      <c r="AV3001" s="15">
        <v>0</v>
      </c>
      <c r="AW3001" s="15">
        <v>0</v>
      </c>
      <c r="AX3001" s="15">
        <v>0</v>
      </c>
      <c r="AY3001" s="15">
        <v>0</v>
      </c>
      <c r="AZ3001" s="15">
        <v>0</v>
      </c>
      <c r="BA3001" s="15">
        <v>0</v>
      </c>
      <c r="BB3001" s="15">
        <v>0</v>
      </c>
      <c r="BC3001" s="15">
        <v>0</v>
      </c>
      <c r="BD3001" s="15">
        <v>0</v>
      </c>
      <c r="BE3001" s="15">
        <v>0</v>
      </c>
      <c r="BF3001" s="15">
        <v>0</v>
      </c>
      <c r="BG3001" s="15">
        <f t="shared" si="233"/>
        <v>0</v>
      </c>
      <c r="BH3001" t="str">
        <f t="shared" si="234"/>
        <v>UIDIST</v>
      </c>
      <c r="BI3001" t="str">
        <f>VLOOKUP(BH3001,[2]Summary!$C$29:$C$56,1,0)</f>
        <v>UIDist</v>
      </c>
      <c r="BJ3001" s="16">
        <v>44197</v>
      </c>
    </row>
    <row r="3002" spans="1:62" x14ac:dyDescent="0.25">
      <c r="A3002" s="13">
        <v>802010.01</v>
      </c>
      <c r="B3002" s="13" t="s">
        <v>6194</v>
      </c>
      <c r="C3002" s="13" t="s">
        <v>6195</v>
      </c>
      <c r="D3002" s="13" t="s">
        <v>18</v>
      </c>
      <c r="E3002" t="s">
        <v>19</v>
      </c>
      <c r="F3002" s="13" t="s">
        <v>22</v>
      </c>
      <c r="H3002" s="15">
        <v>8.9999999999999993E-3</v>
      </c>
      <c r="I3002" s="15">
        <v>8.9999999999999993E-3</v>
      </c>
      <c r="J3002" s="15">
        <v>1.2E-2</v>
      </c>
      <c r="K3002" s="15">
        <v>1.2E-2</v>
      </c>
      <c r="L3002" s="15">
        <v>1.2E-2</v>
      </c>
      <c r="M3002" s="15">
        <v>0</v>
      </c>
      <c r="N3002" s="15">
        <v>0</v>
      </c>
      <c r="O3002" s="15">
        <v>0</v>
      </c>
      <c r="P3002" s="15">
        <v>6.0000000000000001E-3</v>
      </c>
      <c r="Q3002" s="15">
        <v>6.0000000000000001E-3</v>
      </c>
      <c r="R3002" s="15">
        <v>6.0000000000000001E-3</v>
      </c>
      <c r="S3002" s="15">
        <v>2.5999999999999999E-2</v>
      </c>
      <c r="T3002" s="15">
        <f t="shared" si="230"/>
        <v>9.799999999999999E-2</v>
      </c>
      <c r="U3002" s="15">
        <v>1.96200008392334E-2</v>
      </c>
      <c r="V3002" s="15">
        <v>1.96200008392334E-2</v>
      </c>
      <c r="W3002" s="15">
        <v>1.9489999771118163E-2</v>
      </c>
      <c r="X3002" s="15">
        <v>1.9489999771118163E-2</v>
      </c>
      <c r="Y3002" s="15">
        <v>1.9489999771118163E-2</v>
      </c>
      <c r="Z3002" s="15">
        <v>0.35432000160217286</v>
      </c>
      <c r="AA3002" s="15">
        <v>2.2170000076293946E-2</v>
      </c>
      <c r="AB3002" s="15">
        <v>2.2170000076293946E-2</v>
      </c>
      <c r="AC3002" s="15">
        <v>1.8420000076293946E-2</v>
      </c>
      <c r="AD3002" s="15">
        <v>0.78558998107910161</v>
      </c>
      <c r="AE3002" s="15">
        <v>0.7393799896240234</v>
      </c>
      <c r="AF3002" s="15">
        <v>0.20344999885559081</v>
      </c>
      <c r="AG3002" s="15">
        <f t="shared" si="231"/>
        <v>2.2432099723815919</v>
      </c>
      <c r="AH3002" s="15">
        <v>3.3090000152587888E-2</v>
      </c>
      <c r="AI3002" s="15">
        <v>3.3090000152587888E-2</v>
      </c>
      <c r="AJ3002" s="15">
        <v>0.65079998779296877</v>
      </c>
      <c r="AK3002" s="15">
        <v>3.5680000305175784E-2</v>
      </c>
      <c r="AL3002" s="15">
        <v>-1.1259399414062501</v>
      </c>
      <c r="AM3002" s="15">
        <v>0.38596000576019285</v>
      </c>
      <c r="AN3002" s="15">
        <v>0.42243000411987303</v>
      </c>
      <c r="AO3002" s="15">
        <v>0.12682000160217285</v>
      </c>
      <c r="AP3002" s="15">
        <v>0.1304300022125244</v>
      </c>
      <c r="AQ3002" s="15">
        <v>3.9E-2</v>
      </c>
      <c r="AR3002" s="15">
        <v>3.9E-2</v>
      </c>
      <c r="AS3002" s="15">
        <v>0.18848000526428221</v>
      </c>
      <c r="AT3002" s="15">
        <f t="shared" si="232"/>
        <v>0.95884006595611571</v>
      </c>
      <c r="AU3002" s="15">
        <v>0</v>
      </c>
      <c r="AV3002" s="15">
        <v>0</v>
      </c>
      <c r="AW3002" s="15">
        <v>0</v>
      </c>
      <c r="AX3002" s="15">
        <v>0</v>
      </c>
      <c r="AY3002" s="15">
        <v>0</v>
      </c>
      <c r="AZ3002" s="15">
        <v>0</v>
      </c>
      <c r="BA3002" s="15">
        <v>0</v>
      </c>
      <c r="BB3002" s="15">
        <v>0</v>
      </c>
      <c r="BC3002" s="15">
        <v>0</v>
      </c>
      <c r="BD3002" s="15">
        <v>0</v>
      </c>
      <c r="BE3002" s="15">
        <v>0</v>
      </c>
      <c r="BF3002" s="15">
        <v>0</v>
      </c>
      <c r="BG3002" s="15">
        <f t="shared" si="233"/>
        <v>0</v>
      </c>
      <c r="BH3002" t="str">
        <f t="shared" si="234"/>
        <v>UIDIST</v>
      </c>
      <c r="BI3002" t="str">
        <f>VLOOKUP(BH3002,[2]Summary!$C$29:$C$56,1,0)</f>
        <v>UIDist</v>
      </c>
      <c r="BJ3002" s="16">
        <v>44197</v>
      </c>
    </row>
    <row r="3003" spans="1:62" x14ac:dyDescent="0.25">
      <c r="A3003" s="13" t="s">
        <v>6196</v>
      </c>
      <c r="B3003" s="13" t="s">
        <v>6197</v>
      </c>
      <c r="C3003" s="13" t="s">
        <v>6198</v>
      </c>
      <c r="D3003" s="13" t="s">
        <v>18</v>
      </c>
      <c r="E3003" t="s">
        <v>19</v>
      </c>
      <c r="F3003" s="13" t="s">
        <v>22</v>
      </c>
      <c r="H3003" s="15">
        <v>0</v>
      </c>
      <c r="I3003" s="15">
        <v>0</v>
      </c>
      <c r="J3003" s="15">
        <v>0</v>
      </c>
      <c r="K3003" s="15">
        <v>0</v>
      </c>
      <c r="L3003" s="15">
        <v>0</v>
      </c>
      <c r="M3003" s="15">
        <v>0</v>
      </c>
      <c r="N3003" s="15">
        <v>0</v>
      </c>
      <c r="O3003" s="15">
        <v>0</v>
      </c>
      <c r="P3003" s="15">
        <v>0</v>
      </c>
      <c r="Q3003" s="15">
        <v>0</v>
      </c>
      <c r="R3003" s="15">
        <v>0</v>
      </c>
      <c r="S3003" s="15">
        <v>0</v>
      </c>
      <c r="T3003" s="15">
        <f t="shared" si="230"/>
        <v>0</v>
      </c>
      <c r="U3003" s="15">
        <v>0</v>
      </c>
      <c r="V3003" s="15">
        <v>0</v>
      </c>
      <c r="W3003" s="15">
        <v>0</v>
      </c>
      <c r="X3003" s="15">
        <v>0</v>
      </c>
      <c r="Y3003" s="15">
        <v>0</v>
      </c>
      <c r="Z3003" s="15">
        <v>0</v>
      </c>
      <c r="AA3003" s="15">
        <v>0</v>
      </c>
      <c r="AB3003" s="15">
        <v>0</v>
      </c>
      <c r="AC3003" s="15">
        <v>0</v>
      </c>
      <c r="AD3003" s="15">
        <v>0</v>
      </c>
      <c r="AE3003" s="15">
        <v>0</v>
      </c>
      <c r="AF3003" s="15">
        <v>0</v>
      </c>
      <c r="AG3003" s="15">
        <f t="shared" si="231"/>
        <v>0</v>
      </c>
      <c r="AH3003" s="15">
        <v>0.28445999634265901</v>
      </c>
      <c r="AI3003" s="15">
        <v>0.28976000237464905</v>
      </c>
      <c r="AJ3003" s="15">
        <v>3.5000000000000001E-3</v>
      </c>
      <c r="AK3003" s="15">
        <v>3.3800001144409179E-3</v>
      </c>
      <c r="AL3003" s="15">
        <v>3.3800001144409179E-3</v>
      </c>
      <c r="AM3003" s="15">
        <v>28.337990001678467</v>
      </c>
      <c r="AN3003" s="15">
        <v>6.3048099365234371</v>
      </c>
      <c r="AO3003" s="15">
        <v>0.20427999877929687</v>
      </c>
      <c r="AP3003" s="15">
        <v>22.103690795898437</v>
      </c>
      <c r="AQ3003" s="15">
        <v>0.98199999999999998</v>
      </c>
      <c r="AR3003" s="15">
        <v>0.78500000000000003</v>
      </c>
      <c r="AS3003" s="15">
        <v>0.33414001464843751</v>
      </c>
      <c r="AT3003" s="15">
        <f t="shared" si="232"/>
        <v>59.63639074647427</v>
      </c>
      <c r="AU3003" s="15">
        <v>0.30339001464843751</v>
      </c>
      <c r="AV3003" s="15">
        <v>0.2740299987792969</v>
      </c>
      <c r="AW3003" s="15">
        <v>0.4486600036621094</v>
      </c>
      <c r="AX3003" s="15">
        <v>0.34555999755859373</v>
      </c>
      <c r="AY3003" s="15">
        <v>0.3811400146484375</v>
      </c>
      <c r="AZ3003" s="15">
        <v>0.35339999389648435</v>
      </c>
      <c r="BA3003" s="15">
        <v>0.36519000244140626</v>
      </c>
      <c r="BB3003" s="15">
        <v>0.36519000244140626</v>
      </c>
      <c r="BC3003" s="15">
        <v>0.45126998901367188</v>
      </c>
      <c r="BD3003" s="15">
        <v>68</v>
      </c>
      <c r="BE3003" s="15">
        <v>68</v>
      </c>
      <c r="BF3003" s="15">
        <v>68</v>
      </c>
      <c r="BG3003" s="15">
        <f t="shared" si="233"/>
        <v>207.28783001708985</v>
      </c>
      <c r="BH3003" t="str">
        <f t="shared" si="234"/>
        <v>UIDIST</v>
      </c>
      <c r="BI3003" t="str">
        <f>VLOOKUP(BH3003,[2]Summary!$C$29:$C$56,1,0)</f>
        <v>UIDist</v>
      </c>
      <c r="BJ3003" s="16">
        <v>44562</v>
      </c>
    </row>
    <row r="3004" spans="1:62" x14ac:dyDescent="0.25">
      <c r="A3004" s="13">
        <v>801231.01</v>
      </c>
      <c r="B3004" s="13" t="s">
        <v>6199</v>
      </c>
      <c r="C3004" s="13" t="s">
        <v>6200</v>
      </c>
      <c r="D3004" s="13" t="s">
        <v>18</v>
      </c>
      <c r="E3004" t="s">
        <v>19</v>
      </c>
      <c r="F3004" s="13" t="s">
        <v>22</v>
      </c>
      <c r="H3004" s="15">
        <v>2E-3</v>
      </c>
      <c r="I3004" s="15">
        <v>2E-3</v>
      </c>
      <c r="J3004" s="15">
        <v>2E-3</v>
      </c>
      <c r="K3004" s="15">
        <v>2E-3</v>
      </c>
      <c r="L3004" s="15">
        <v>2E-3</v>
      </c>
      <c r="M3004" s="15">
        <v>0</v>
      </c>
      <c r="N3004" s="15">
        <v>0</v>
      </c>
      <c r="O3004" s="15">
        <v>0</v>
      </c>
      <c r="P3004" s="15">
        <v>1E-3</v>
      </c>
      <c r="Q3004" s="15">
        <v>1E-3</v>
      </c>
      <c r="R3004" s="15">
        <v>1E-3</v>
      </c>
      <c r="S3004" s="15">
        <v>5.0000000000000001E-3</v>
      </c>
      <c r="T3004" s="15">
        <f t="shared" si="230"/>
        <v>1.8000000000000002E-2</v>
      </c>
      <c r="U3004" s="15">
        <v>3.9100000858306883E-3</v>
      </c>
      <c r="V3004" s="15">
        <v>3.9100000858306883E-3</v>
      </c>
      <c r="W3004" s="15">
        <v>3.8800001144409179E-3</v>
      </c>
      <c r="X3004" s="15">
        <v>3.8800001144409179E-3</v>
      </c>
      <c r="Y3004" s="15">
        <v>3.8800001144409179E-3</v>
      </c>
      <c r="Z3004" s="15">
        <v>3.8599998950958254E-3</v>
      </c>
      <c r="AA3004" s="15">
        <v>124.37166234397888</v>
      </c>
      <c r="AB3004" s="15">
        <v>4.4164699611663822</v>
      </c>
      <c r="AC3004" s="15">
        <v>3.3399999141693116E-3</v>
      </c>
      <c r="AD3004" s="15">
        <v>3.3399999141693116E-3</v>
      </c>
      <c r="AE3004" s="15">
        <v>0.31920000052452085</v>
      </c>
      <c r="AF3004" s="15">
        <v>4.2100000381469728E-3</v>
      </c>
      <c r="AG3004" s="15">
        <f t="shared" si="231"/>
        <v>129.14154230594636</v>
      </c>
      <c r="AH3004" s="15">
        <v>4.1500000953674319E-3</v>
      </c>
      <c r="AI3004" s="15">
        <v>4.1500000953674319E-3</v>
      </c>
      <c r="AJ3004" s="15">
        <v>4.1500000953674319E-3</v>
      </c>
      <c r="AK3004" s="15">
        <v>4.0100002288818359E-3</v>
      </c>
      <c r="AL3004" s="15">
        <v>4.0100002288818359E-3</v>
      </c>
      <c r="AM3004" s="15">
        <v>1.75E-3</v>
      </c>
      <c r="AN3004" s="15">
        <v>4.0799999237060543E-3</v>
      </c>
      <c r="AO3004" s="15">
        <v>4.0799999237060543E-3</v>
      </c>
      <c r="AP3004" s="15">
        <v>4.550000190734863E-3</v>
      </c>
      <c r="AQ3004" s="15">
        <v>5.0000000000000001E-3</v>
      </c>
      <c r="AR3004" s="15">
        <v>4.550000190734863E-3</v>
      </c>
      <c r="AS3004" s="15">
        <v>4.0399999618530276E-3</v>
      </c>
      <c r="AT3004" s="15">
        <f t="shared" si="232"/>
        <v>4.8520000934600828E-2</v>
      </c>
      <c r="AU3004" s="15">
        <v>0</v>
      </c>
      <c r="AV3004" s="15">
        <v>0</v>
      </c>
      <c r="AW3004" s="15">
        <v>0</v>
      </c>
      <c r="AX3004" s="15">
        <v>0</v>
      </c>
      <c r="AY3004" s="15">
        <v>0</v>
      </c>
      <c r="AZ3004" s="15">
        <v>0</v>
      </c>
      <c r="BA3004" s="15">
        <v>0</v>
      </c>
      <c r="BB3004" s="15">
        <v>0</v>
      </c>
      <c r="BC3004" s="15">
        <v>0</v>
      </c>
      <c r="BD3004" s="15">
        <v>0</v>
      </c>
      <c r="BE3004" s="15">
        <v>0</v>
      </c>
      <c r="BF3004" s="15">
        <v>0</v>
      </c>
      <c r="BG3004" s="15">
        <f t="shared" si="233"/>
        <v>0</v>
      </c>
      <c r="BH3004" t="str">
        <f t="shared" si="234"/>
        <v>UIDIST</v>
      </c>
      <c r="BI3004" t="str">
        <f>VLOOKUP(BH3004,[2]Summary!$C$29:$C$56,1,0)</f>
        <v>UIDist</v>
      </c>
      <c r="BJ3004" s="16">
        <v>44197</v>
      </c>
    </row>
    <row r="3005" spans="1:62" x14ac:dyDescent="0.25">
      <c r="A3005" s="13">
        <v>800224.02</v>
      </c>
      <c r="B3005" s="13" t="s">
        <v>6201</v>
      </c>
      <c r="C3005" s="13" t="s">
        <v>6200</v>
      </c>
      <c r="D3005" s="13" t="s">
        <v>18</v>
      </c>
      <c r="E3005" t="s">
        <v>35</v>
      </c>
      <c r="F3005" s="13" t="s">
        <v>22</v>
      </c>
      <c r="H3005" s="15">
        <v>0</v>
      </c>
      <c r="I3005" s="15">
        <v>0</v>
      </c>
      <c r="J3005" s="15">
        <v>0</v>
      </c>
      <c r="K3005" s="15">
        <v>246.196</v>
      </c>
      <c r="L3005" s="15">
        <v>2.1999999999999999E-2</v>
      </c>
      <c r="M3005" s="15">
        <v>1E-3</v>
      </c>
      <c r="N3005" s="15">
        <v>1E-3</v>
      </c>
      <c r="O3005" s="15">
        <v>1E-3</v>
      </c>
      <c r="P3005" s="15">
        <v>1.0999999999999999E-2</v>
      </c>
      <c r="Q3005" s="15">
        <v>1.0999999999999999E-2</v>
      </c>
      <c r="R3005" s="15">
        <v>1.0999999999999999E-2</v>
      </c>
      <c r="S3005" s="15">
        <v>4.7E-2</v>
      </c>
      <c r="T3005" s="15">
        <f t="shared" si="230"/>
        <v>246.30099999999999</v>
      </c>
      <c r="U3005" s="15">
        <v>3.5240001678466797E-2</v>
      </c>
      <c r="V3005" s="15">
        <v>3.5240001678466797E-2</v>
      </c>
      <c r="W3005" s="15">
        <v>4.0860000610351561E-2</v>
      </c>
      <c r="X3005" s="15">
        <v>4.0860000610351561E-2</v>
      </c>
      <c r="Y3005" s="15">
        <v>4.0860000610351561E-2</v>
      </c>
      <c r="Z3005" s="15">
        <v>4.0709999084472655E-2</v>
      </c>
      <c r="AA3005" s="15">
        <v>4.2389999389648436E-2</v>
      </c>
      <c r="AB3005" s="15">
        <v>4.2389999389648436E-2</v>
      </c>
      <c r="AC3005" s="15">
        <v>3.508000183105469E-2</v>
      </c>
      <c r="AD3005" s="15">
        <v>3.508000183105469E-2</v>
      </c>
      <c r="AE3005" s="15">
        <v>3.508000183105469E-2</v>
      </c>
      <c r="AF3005" s="15">
        <v>4.3220001220703123E-2</v>
      </c>
      <c r="AG3005" s="15">
        <f t="shared" si="231"/>
        <v>0.46701000976562501</v>
      </c>
      <c r="AH3005" s="15">
        <v>4.4119998931884764E-2</v>
      </c>
      <c r="AI3005" s="15">
        <v>4.4119998931884764E-2</v>
      </c>
      <c r="AJ3005" s="15">
        <v>4.4119998931884764E-2</v>
      </c>
      <c r="AK3005" s="15">
        <v>4.302000045776367E-2</v>
      </c>
      <c r="AL3005" s="15">
        <v>4.302000045776367E-2</v>
      </c>
      <c r="AM3005" s="15">
        <v>1.990999984741211E-2</v>
      </c>
      <c r="AN3005" s="15">
        <v>4.3650001525878904E-2</v>
      </c>
      <c r="AO3005" s="15">
        <v>4.3650001525878904E-2</v>
      </c>
      <c r="AP3005" s="15">
        <v>4.1380001068115235E-2</v>
      </c>
      <c r="AQ3005" s="15">
        <v>4.1000000000000002E-2</v>
      </c>
      <c r="AR3005" s="15">
        <v>4.1380001068115235E-2</v>
      </c>
      <c r="AS3005" s="15">
        <v>4.3779998779296878E-2</v>
      </c>
      <c r="AT3005" s="15">
        <f t="shared" si="232"/>
        <v>0.49315000152587884</v>
      </c>
      <c r="AU3005" s="15">
        <v>0</v>
      </c>
      <c r="AV3005" s="15">
        <v>0</v>
      </c>
      <c r="AW3005" s="15">
        <v>0</v>
      </c>
      <c r="AX3005" s="15">
        <v>0</v>
      </c>
      <c r="AY3005" s="15">
        <v>0</v>
      </c>
      <c r="AZ3005" s="15">
        <v>0</v>
      </c>
      <c r="BA3005" s="15">
        <v>0</v>
      </c>
      <c r="BB3005" s="15">
        <v>0</v>
      </c>
      <c r="BC3005" s="15">
        <v>0</v>
      </c>
      <c r="BD3005" s="15">
        <v>0</v>
      </c>
      <c r="BE3005" s="15">
        <v>0</v>
      </c>
      <c r="BF3005" s="15">
        <v>0</v>
      </c>
      <c r="BG3005" s="15">
        <f t="shared" si="233"/>
        <v>0</v>
      </c>
      <c r="BH3005" t="str">
        <f t="shared" si="234"/>
        <v>UITRANS</v>
      </c>
      <c r="BI3005" t="str">
        <f>VLOOKUP(BH3005,[2]Summary!$C$29:$C$56,1,0)</f>
        <v>UITrans</v>
      </c>
      <c r="BJ3005" s="16">
        <v>44197</v>
      </c>
    </row>
    <row r="3006" spans="1:62" x14ac:dyDescent="0.25">
      <c r="A3006" s="13" t="s">
        <v>6202</v>
      </c>
      <c r="B3006" s="13" t="s">
        <v>6203</v>
      </c>
      <c r="C3006" s="13" t="s">
        <v>6204</v>
      </c>
      <c r="D3006" s="13" t="s">
        <v>18</v>
      </c>
      <c r="E3006" t="s">
        <v>19</v>
      </c>
      <c r="F3006" s="13" t="s">
        <v>22</v>
      </c>
      <c r="H3006" s="15">
        <v>0</v>
      </c>
      <c r="I3006" s="15">
        <v>0</v>
      </c>
      <c r="J3006" s="15">
        <v>0</v>
      </c>
      <c r="K3006" s="15">
        <v>0</v>
      </c>
      <c r="L3006" s="15">
        <v>0</v>
      </c>
      <c r="M3006" s="15">
        <v>0</v>
      </c>
      <c r="N3006" s="15">
        <v>0</v>
      </c>
      <c r="O3006" s="15">
        <v>0</v>
      </c>
      <c r="P3006" s="15">
        <v>0</v>
      </c>
      <c r="Q3006" s="15">
        <v>0</v>
      </c>
      <c r="R3006" s="15">
        <v>0</v>
      </c>
      <c r="S3006" s="15">
        <v>0</v>
      </c>
      <c r="T3006" s="15">
        <f t="shared" si="230"/>
        <v>0</v>
      </c>
      <c r="U3006" s="15">
        <v>0</v>
      </c>
      <c r="V3006" s="15">
        <v>0</v>
      </c>
      <c r="W3006" s="15">
        <v>0</v>
      </c>
      <c r="X3006" s="15">
        <v>0</v>
      </c>
      <c r="Y3006" s="15">
        <v>0</v>
      </c>
      <c r="Z3006" s="15">
        <v>0</v>
      </c>
      <c r="AA3006" s="15">
        <v>0</v>
      </c>
      <c r="AB3006" s="15">
        <v>0</v>
      </c>
      <c r="AC3006" s="15">
        <v>0</v>
      </c>
      <c r="AD3006" s="15">
        <v>0</v>
      </c>
      <c r="AE3006" s="15">
        <v>0</v>
      </c>
      <c r="AF3006" s="15">
        <v>0</v>
      </c>
      <c r="AG3006" s="15">
        <f t="shared" si="231"/>
        <v>0</v>
      </c>
      <c r="AH3006" s="15">
        <v>147.37268414306641</v>
      </c>
      <c r="AI3006" s="15">
        <v>0.89886999511718746</v>
      </c>
      <c r="AJ3006" s="15">
        <v>0.89886999511718746</v>
      </c>
      <c r="AK3006" s="15">
        <v>0.87011999511718752</v>
      </c>
      <c r="AL3006" s="15">
        <v>0.87011999511718752</v>
      </c>
      <c r="AM3006" s="15">
        <v>0.37920999145507811</v>
      </c>
      <c r="AN3006" s="15">
        <v>0.88196997070312499</v>
      </c>
      <c r="AO3006" s="15">
        <v>0.88196997070312499</v>
      </c>
      <c r="AP3006" s="15">
        <v>0.98415002441406252</v>
      </c>
      <c r="AQ3006" s="15">
        <v>0.98399999999999999</v>
      </c>
      <c r="AR3006" s="15">
        <v>0.98415002441406252</v>
      </c>
      <c r="AS3006" s="15">
        <v>0.87363000488281251</v>
      </c>
      <c r="AT3006" s="15">
        <f t="shared" si="232"/>
        <v>156.87974411010742</v>
      </c>
      <c r="AU3006" s="15">
        <v>0</v>
      </c>
      <c r="AV3006" s="15">
        <v>0</v>
      </c>
      <c r="AW3006" s="15">
        <v>0</v>
      </c>
      <c r="AX3006" s="15">
        <v>0</v>
      </c>
      <c r="AY3006" s="15">
        <v>0</v>
      </c>
      <c r="AZ3006" s="15">
        <v>0</v>
      </c>
      <c r="BA3006" s="15">
        <v>0</v>
      </c>
      <c r="BB3006" s="15">
        <v>0</v>
      </c>
      <c r="BC3006" s="15">
        <v>0</v>
      </c>
      <c r="BD3006" s="15">
        <v>0</v>
      </c>
      <c r="BE3006" s="15">
        <v>0</v>
      </c>
      <c r="BF3006" s="15">
        <v>0</v>
      </c>
      <c r="BG3006" s="15">
        <f t="shared" si="233"/>
        <v>0</v>
      </c>
      <c r="BH3006" t="str">
        <f t="shared" si="234"/>
        <v>UIDIST</v>
      </c>
      <c r="BI3006" t="str">
        <f>VLOOKUP(BH3006,[2]Summary!$C$29:$C$56,1,0)</f>
        <v>UIDist</v>
      </c>
      <c r="BJ3006" s="16">
        <v>44197</v>
      </c>
    </row>
    <row r="3007" spans="1:62" x14ac:dyDescent="0.25">
      <c r="A3007" s="13">
        <v>802275.01</v>
      </c>
      <c r="B3007" s="13" t="s">
        <v>6205</v>
      </c>
      <c r="C3007" s="13" t="s">
        <v>6206</v>
      </c>
      <c r="D3007" s="13" t="s">
        <v>18</v>
      </c>
      <c r="E3007" t="s">
        <v>19</v>
      </c>
      <c r="F3007" s="13" t="s">
        <v>22</v>
      </c>
      <c r="H3007" s="15">
        <v>0.223</v>
      </c>
      <c r="I3007" s="15">
        <v>3.4000000000000002E-2</v>
      </c>
      <c r="J3007" s="15">
        <v>2.1320000000000001</v>
      </c>
      <c r="K3007" s="15">
        <v>6.19</v>
      </c>
      <c r="L3007" s="15">
        <v>5.694</v>
      </c>
      <c r="M3007" s="15">
        <v>0.753</v>
      </c>
      <c r="N3007" s="15">
        <v>0.35099999999999998</v>
      </c>
      <c r="O3007" s="15">
        <v>13.93</v>
      </c>
      <c r="P3007" s="15">
        <v>1.756</v>
      </c>
      <c r="Q3007" s="15">
        <v>0.105</v>
      </c>
      <c r="R3007" s="15">
        <v>0.17</v>
      </c>
      <c r="S3007" s="15">
        <v>6.9729999999999999</v>
      </c>
      <c r="T3007" s="15">
        <f t="shared" si="230"/>
        <v>38.311</v>
      </c>
      <c r="U3007" s="15">
        <v>4.0041700439453125</v>
      </c>
      <c r="V3007" s="15">
        <v>6.7068399353027344</v>
      </c>
      <c r="W3007" s="15">
        <v>12.299220184326172</v>
      </c>
      <c r="X3007" s="15">
        <v>3.7160799942016602</v>
      </c>
      <c r="Y3007" s="15">
        <v>-0.57373997497558593</v>
      </c>
      <c r="Z3007" s="15">
        <v>3.7526900329589843</v>
      </c>
      <c r="AA3007" s="15">
        <v>3.203199981689453</v>
      </c>
      <c r="AB3007" s="15">
        <v>1.9594900207519532</v>
      </c>
      <c r="AC3007" s="15">
        <v>5.4016100463867192</v>
      </c>
      <c r="AD3007" s="15">
        <v>6.8015898895263671</v>
      </c>
      <c r="AE3007" s="15">
        <v>2.1321499938964843</v>
      </c>
      <c r="AF3007" s="15">
        <v>1.1091400432586669</v>
      </c>
      <c r="AG3007" s="15">
        <f t="shared" si="231"/>
        <v>50.512440191268929</v>
      </c>
      <c r="AH3007" s="15">
        <v>4.8575999145507813</v>
      </c>
      <c r="AI3007" s="15">
        <v>1.2712200164794922</v>
      </c>
      <c r="AJ3007" s="15">
        <v>27.440790042877197</v>
      </c>
      <c r="AK3007" s="15">
        <v>27.718310333251953</v>
      </c>
      <c r="AL3007" s="15">
        <v>10.401200012207031</v>
      </c>
      <c r="AM3007" s="15">
        <v>0.66078000640869139</v>
      </c>
      <c r="AN3007" s="15">
        <v>2.3033999633789062</v>
      </c>
      <c r="AO3007" s="15">
        <v>0.95073997795581822</v>
      </c>
      <c r="AP3007" s="15">
        <v>1.05731005859375</v>
      </c>
      <c r="AQ3007" s="15">
        <v>1.0569999999999999</v>
      </c>
      <c r="AR3007" s="15">
        <v>1.9965799560546875</v>
      </c>
      <c r="AS3007" s="15">
        <v>0.94398999023437502</v>
      </c>
      <c r="AT3007" s="15">
        <f t="shared" si="232"/>
        <v>80.658920271992685</v>
      </c>
      <c r="AU3007" s="15">
        <v>1.373800048828125</v>
      </c>
      <c r="AV3007" s="15">
        <v>2.2591800460815428</v>
      </c>
      <c r="AW3007" s="15">
        <v>2.037719970703125</v>
      </c>
      <c r="AX3007" s="15">
        <v>1.8254899520874024</v>
      </c>
      <c r="AY3007" s="15">
        <v>1.7338699951171874</v>
      </c>
      <c r="AZ3007" s="15">
        <v>1.7171599578857422</v>
      </c>
      <c r="BA3007" s="15">
        <v>1.6620699462890625</v>
      </c>
      <c r="BB3007" s="15">
        <v>1.6620699462890625</v>
      </c>
      <c r="BC3007" s="15">
        <v>2.0227300686836243</v>
      </c>
      <c r="BD3007" s="15">
        <v>0</v>
      </c>
      <c r="BE3007" s="15">
        <v>0</v>
      </c>
      <c r="BF3007" s="15">
        <v>0</v>
      </c>
      <c r="BG3007" s="15">
        <f t="shared" si="233"/>
        <v>16.294089931964873</v>
      </c>
      <c r="BH3007" t="str">
        <f t="shared" si="234"/>
        <v>UIDIST</v>
      </c>
      <c r="BI3007" t="str">
        <f>VLOOKUP(BH3007,[2]Summary!$C$29:$C$56,1,0)</f>
        <v>UIDist</v>
      </c>
      <c r="BJ3007" s="16">
        <v>44470</v>
      </c>
    </row>
    <row r="3008" spans="1:62" x14ac:dyDescent="0.25">
      <c r="A3008" s="13">
        <v>802103.01</v>
      </c>
      <c r="B3008" s="13" t="s">
        <v>6207</v>
      </c>
      <c r="C3008" s="13" t="s">
        <v>6208</v>
      </c>
      <c r="D3008" s="13" t="s">
        <v>18</v>
      </c>
      <c r="E3008" t="s">
        <v>19</v>
      </c>
      <c r="F3008" s="13" t="s">
        <v>22</v>
      </c>
      <c r="H3008" s="15">
        <v>0.24199999999999999</v>
      </c>
      <c r="I3008" s="15">
        <v>0.11700000000000001</v>
      </c>
      <c r="J3008" s="15">
        <v>5.5E-2</v>
      </c>
      <c r="K3008" s="15">
        <v>3.7999999999999999E-2</v>
      </c>
      <c r="L3008" s="15">
        <v>3.7999999999999999E-2</v>
      </c>
      <c r="M3008" s="15">
        <v>0.998</v>
      </c>
      <c r="N3008" s="15">
        <v>10.417999999999999</v>
      </c>
      <c r="O3008" s="15">
        <v>0.81699999999999995</v>
      </c>
      <c r="P3008" s="15">
        <v>0.125</v>
      </c>
      <c r="Q3008" s="15">
        <v>0.373</v>
      </c>
      <c r="R3008" s="15">
        <v>1.159</v>
      </c>
      <c r="S3008" s="15">
        <v>0.66700000000000004</v>
      </c>
      <c r="T3008" s="15">
        <f t="shared" si="230"/>
        <v>15.046999999999999</v>
      </c>
      <c r="U3008" s="15">
        <v>0.30666999435424802</v>
      </c>
      <c r="V3008" s="15">
        <v>0.97193003845214843</v>
      </c>
      <c r="W3008" s="15">
        <v>9.2782897644042972</v>
      </c>
      <c r="X3008" s="15">
        <v>0.55782999992370608</v>
      </c>
      <c r="Y3008" s="15">
        <v>5.0618399658203126</v>
      </c>
      <c r="Z3008" s="15">
        <v>1.6869899635314942</v>
      </c>
      <c r="AA3008" s="15">
        <v>2.4135899658203126</v>
      </c>
      <c r="AB3008" s="15">
        <v>2.9098300781250002</v>
      </c>
      <c r="AC3008" s="15">
        <v>14.128039611816407</v>
      </c>
      <c r="AD3008" s="15">
        <v>1.5615400085449218</v>
      </c>
      <c r="AE3008" s="15">
        <v>1.0666800155639649</v>
      </c>
      <c r="AF3008" s="15">
        <v>0.76686001396179204</v>
      </c>
      <c r="AG3008" s="15">
        <f t="shared" si="231"/>
        <v>40.71008942031861</v>
      </c>
      <c r="AH3008" s="15">
        <v>0.7791000061035156</v>
      </c>
      <c r="AI3008" s="15">
        <v>1.2476299896240235</v>
      </c>
      <c r="AJ3008" s="15">
        <v>27.374599949836732</v>
      </c>
      <c r="AK3008" s="15">
        <v>1.0518999824523925</v>
      </c>
      <c r="AL3008" s="15">
        <v>0.55644000244140623</v>
      </c>
      <c r="AM3008" s="15">
        <v>0.24249999999999999</v>
      </c>
      <c r="AN3008" s="15">
        <v>0.92958000183105471</v>
      </c>
      <c r="AO3008" s="15">
        <v>0.56852000725269314</v>
      </c>
      <c r="AP3008" s="15">
        <v>0.63082000732421872</v>
      </c>
      <c r="AQ3008" s="15">
        <v>0.63100000000000001</v>
      </c>
      <c r="AR3008" s="15">
        <v>0.63082000732421872</v>
      </c>
      <c r="AS3008" s="15">
        <v>0.55997998046874997</v>
      </c>
      <c r="AT3008" s="15">
        <f t="shared" si="232"/>
        <v>35.202889934658998</v>
      </c>
      <c r="AU3008" s="15">
        <v>0</v>
      </c>
      <c r="AV3008" s="15">
        <v>0</v>
      </c>
      <c r="AW3008" s="15">
        <v>0</v>
      </c>
      <c r="AX3008" s="15">
        <v>0</v>
      </c>
      <c r="AY3008" s="15">
        <v>0</v>
      </c>
      <c r="AZ3008" s="15">
        <v>0</v>
      </c>
      <c r="BA3008" s="15">
        <v>0</v>
      </c>
      <c r="BB3008" s="15">
        <v>0</v>
      </c>
      <c r="BC3008" s="15">
        <v>0</v>
      </c>
      <c r="BD3008" s="15">
        <v>119.221</v>
      </c>
      <c r="BE3008" s="15">
        <v>0</v>
      </c>
      <c r="BF3008" s="15">
        <v>0</v>
      </c>
      <c r="BG3008" s="15">
        <f t="shared" si="233"/>
        <v>119.221</v>
      </c>
      <c r="BH3008" t="str">
        <f t="shared" si="234"/>
        <v>UIDIST</v>
      </c>
      <c r="BI3008" t="str">
        <f>VLOOKUP(BH3008,[2]Summary!$C$29:$C$56,1,0)</f>
        <v>UIDist</v>
      </c>
      <c r="BJ3008" s="16">
        <v>44501</v>
      </c>
    </row>
    <row r="3009" spans="1:62" x14ac:dyDescent="0.25">
      <c r="A3009" s="13">
        <v>802040.01</v>
      </c>
      <c r="B3009" s="13" t="s">
        <v>6209</v>
      </c>
      <c r="C3009" s="13" t="s">
        <v>6210</v>
      </c>
      <c r="D3009" s="13" t="s">
        <v>18</v>
      </c>
      <c r="E3009" t="s">
        <v>19</v>
      </c>
      <c r="F3009" s="13" t="s">
        <v>22</v>
      </c>
      <c r="H3009" s="15">
        <v>-908.92499999999995</v>
      </c>
      <c r="I3009" s="15">
        <v>-124.429</v>
      </c>
      <c r="J3009" s="15">
        <v>99.123999999999995</v>
      </c>
      <c r="K3009" s="15">
        <v>13.760999999999999</v>
      </c>
      <c r="L3009" s="15">
        <v>20.978999999999999</v>
      </c>
      <c r="M3009" s="15">
        <v>17.393999999999998</v>
      </c>
      <c r="N3009" s="15">
        <v>-182.828</v>
      </c>
      <c r="O3009" s="15">
        <v>4.6609999999999996</v>
      </c>
      <c r="P3009" s="15">
        <v>12.988</v>
      </c>
      <c r="Q3009" s="15">
        <v>13.228999999999999</v>
      </c>
      <c r="R3009" s="15">
        <v>6.7249999999999996</v>
      </c>
      <c r="S3009" s="15">
        <v>12.166</v>
      </c>
      <c r="T3009" s="15">
        <f t="shared" si="230"/>
        <v>-1015.1549999999999</v>
      </c>
      <c r="U3009" s="15">
        <v>14.526270202636718</v>
      </c>
      <c r="V3009" s="15">
        <v>9.1787099609374998</v>
      </c>
      <c r="W3009" s="15">
        <v>14.629269775390625</v>
      </c>
      <c r="X3009" s="15">
        <v>285.36430419921874</v>
      </c>
      <c r="Y3009" s="15">
        <v>12.221109985351562</v>
      </c>
      <c r="Z3009" s="15">
        <v>9.8569700927734374</v>
      </c>
      <c r="AA3009" s="15">
        <v>8.2058998413085931</v>
      </c>
      <c r="AB3009" s="15">
        <v>6.8176098632812501</v>
      </c>
      <c r="AC3009" s="15">
        <v>5.6656098632812499</v>
      </c>
      <c r="AD3009" s="15">
        <v>5.6656098632812499</v>
      </c>
      <c r="AE3009" s="15">
        <v>5.6656098632812499</v>
      </c>
      <c r="AF3009" s="15">
        <v>7.1542099609375001</v>
      </c>
      <c r="AG3009" s="15">
        <f t="shared" si="231"/>
        <v>384.95118347167966</v>
      </c>
      <c r="AH3009" s="15">
        <v>7.0377299804687503</v>
      </c>
      <c r="AI3009" s="15">
        <v>7.0377299804687503</v>
      </c>
      <c r="AJ3009" s="15">
        <v>7.0377299804687503</v>
      </c>
      <c r="AK3009" s="15">
        <v>6.8126499023437503</v>
      </c>
      <c r="AL3009" s="15">
        <v>6.8126499023437503</v>
      </c>
      <c r="AM3009" s="15">
        <v>2.9690500488281248</v>
      </c>
      <c r="AN3009" s="15">
        <v>12.063080078124999</v>
      </c>
      <c r="AO3009" s="15">
        <v>6.9259501953124998</v>
      </c>
      <c r="AP3009" s="15">
        <v>2.203889892578125</v>
      </c>
      <c r="AQ3009" s="15">
        <v>5.0309999999999997</v>
      </c>
      <c r="AR3009" s="15">
        <v>7.6751499023437502</v>
      </c>
      <c r="AS3009" s="15">
        <v>6.8132597656250002</v>
      </c>
      <c r="AT3009" s="15">
        <f t="shared" si="232"/>
        <v>78.419869628906255</v>
      </c>
      <c r="AU3009" s="15">
        <v>0</v>
      </c>
      <c r="AV3009" s="15">
        <v>0</v>
      </c>
      <c r="AW3009" s="15">
        <v>0</v>
      </c>
      <c r="AX3009" s="15">
        <v>0</v>
      </c>
      <c r="AY3009" s="15">
        <v>0</v>
      </c>
      <c r="AZ3009" s="15">
        <v>0</v>
      </c>
      <c r="BA3009" s="15">
        <v>0</v>
      </c>
      <c r="BB3009" s="15">
        <v>0</v>
      </c>
      <c r="BC3009" s="15">
        <v>0</v>
      </c>
      <c r="BD3009" s="15">
        <v>0</v>
      </c>
      <c r="BE3009" s="15">
        <v>0</v>
      </c>
      <c r="BF3009" s="15">
        <v>0</v>
      </c>
      <c r="BG3009" s="15">
        <f t="shared" si="233"/>
        <v>0</v>
      </c>
      <c r="BH3009" t="str">
        <f t="shared" si="234"/>
        <v>UIDIST</v>
      </c>
      <c r="BI3009" t="str">
        <f>VLOOKUP(BH3009,[2]Summary!$C$29:$C$56,1,0)</f>
        <v>UIDist</v>
      </c>
      <c r="BJ3009" s="16">
        <v>44197</v>
      </c>
    </row>
    <row r="3010" spans="1:62" x14ac:dyDescent="0.25">
      <c r="A3010" s="13">
        <v>801197.01</v>
      </c>
      <c r="B3010" s="13" t="s">
        <v>6211</v>
      </c>
      <c r="C3010" s="13" t="s">
        <v>6212</v>
      </c>
      <c r="D3010" s="13" t="s">
        <v>18</v>
      </c>
      <c r="E3010" t="s">
        <v>19</v>
      </c>
      <c r="F3010" s="13" t="s">
        <v>22</v>
      </c>
      <c r="H3010" s="15">
        <v>6.4560000000000004</v>
      </c>
      <c r="I3010" s="15">
        <v>0</v>
      </c>
      <c r="J3010" s="15">
        <v>0</v>
      </c>
      <c r="K3010" s="15">
        <v>0</v>
      </c>
      <c r="L3010" s="15">
        <v>0</v>
      </c>
      <c r="M3010" s="15">
        <v>0</v>
      </c>
      <c r="N3010" s="15">
        <v>0</v>
      </c>
      <c r="O3010" s="15">
        <v>0</v>
      </c>
      <c r="P3010" s="15">
        <v>0</v>
      </c>
      <c r="Q3010" s="15">
        <v>0.59199999999999997</v>
      </c>
      <c r="R3010" s="15">
        <v>1.9970000000000001</v>
      </c>
      <c r="S3010" s="15">
        <v>0</v>
      </c>
      <c r="T3010" s="15">
        <f t="shared" si="230"/>
        <v>9.0449999999999999</v>
      </c>
      <c r="U3010" s="15">
        <v>12.377420410156249</v>
      </c>
      <c r="V3010" s="15">
        <v>4.796159912109375</v>
      </c>
      <c r="W3010" s="15">
        <v>3.7385398864746096</v>
      </c>
      <c r="X3010" s="15">
        <v>0</v>
      </c>
      <c r="Y3010" s="15">
        <v>0</v>
      </c>
      <c r="Z3010" s="15">
        <v>0</v>
      </c>
      <c r="AA3010" s="15">
        <v>0.7793900032043457</v>
      </c>
      <c r="AB3010" s="15">
        <v>0</v>
      </c>
      <c r="AC3010" s="15">
        <v>0</v>
      </c>
      <c r="AD3010" s="15">
        <v>19.492790283203124</v>
      </c>
      <c r="AE3010" s="15">
        <v>0</v>
      </c>
      <c r="AF3010" s="15">
        <v>0</v>
      </c>
      <c r="AG3010" s="15">
        <f t="shared" si="231"/>
        <v>41.184300495147703</v>
      </c>
      <c r="AH3010" s="15">
        <v>0</v>
      </c>
      <c r="AI3010" s="15">
        <v>0</v>
      </c>
      <c r="AJ3010" s="15">
        <v>0.49968999481201171</v>
      </c>
      <c r="AK3010" s="15">
        <v>0</v>
      </c>
      <c r="AL3010" s="15">
        <v>0</v>
      </c>
      <c r="AM3010" s="15">
        <v>0</v>
      </c>
      <c r="AN3010" s="15">
        <v>10.943119750976562</v>
      </c>
      <c r="AO3010" s="15">
        <v>0</v>
      </c>
      <c r="AP3010" s="15">
        <v>0.53545999908447262</v>
      </c>
      <c r="AQ3010" s="15">
        <v>20.178000000000001</v>
      </c>
      <c r="AR3010" s="15">
        <v>11.485689880371094</v>
      </c>
      <c r="AS3010" s="15">
        <v>50.721450439453122</v>
      </c>
      <c r="AT3010" s="15">
        <f t="shared" si="232"/>
        <v>94.363410064697263</v>
      </c>
      <c r="AU3010" s="15">
        <v>0</v>
      </c>
      <c r="AV3010" s="15">
        <v>0</v>
      </c>
      <c r="AW3010" s="15">
        <v>0</v>
      </c>
      <c r="AX3010" s="15">
        <v>0</v>
      </c>
      <c r="AY3010" s="15">
        <v>0</v>
      </c>
      <c r="AZ3010" s="15">
        <v>0</v>
      </c>
      <c r="BA3010" s="15">
        <v>0</v>
      </c>
      <c r="BB3010" s="15">
        <v>0</v>
      </c>
      <c r="BC3010" s="15">
        <v>0</v>
      </c>
      <c r="BD3010" s="15">
        <v>0</v>
      </c>
      <c r="BE3010" s="15">
        <v>0</v>
      </c>
      <c r="BF3010" s="15">
        <v>0</v>
      </c>
      <c r="BG3010" s="15">
        <f t="shared" si="233"/>
        <v>0</v>
      </c>
      <c r="BH3010" t="str">
        <f t="shared" si="234"/>
        <v>UIDIST</v>
      </c>
      <c r="BI3010" t="str">
        <f>VLOOKUP(BH3010,[2]Summary!$C$29:$C$56,1,0)</f>
        <v>UIDist</v>
      </c>
      <c r="BJ3010" s="16">
        <v>44197</v>
      </c>
    </row>
    <row r="3011" spans="1:62" x14ac:dyDescent="0.25">
      <c r="A3011" s="13">
        <v>802175.01</v>
      </c>
      <c r="B3011" s="13" t="s">
        <v>6213</v>
      </c>
      <c r="C3011" s="13" t="s">
        <v>6214</v>
      </c>
      <c r="D3011" s="13" t="s">
        <v>18</v>
      </c>
      <c r="E3011" t="s">
        <v>19</v>
      </c>
      <c r="F3011" s="13" t="s">
        <v>22</v>
      </c>
      <c r="H3011" s="15">
        <v>0</v>
      </c>
      <c r="I3011" s="15">
        <v>0</v>
      </c>
      <c r="J3011" s="15">
        <v>0</v>
      </c>
      <c r="K3011" s="15">
        <v>0</v>
      </c>
      <c r="L3011" s="15">
        <v>0</v>
      </c>
      <c r="M3011" s="15">
        <v>0</v>
      </c>
      <c r="N3011" s="15">
        <v>0</v>
      </c>
      <c r="O3011" s="15">
        <v>0</v>
      </c>
      <c r="P3011" s="15">
        <v>0</v>
      </c>
      <c r="Q3011" s="15">
        <v>0</v>
      </c>
      <c r="R3011" s="15">
        <v>0</v>
      </c>
      <c r="S3011" s="15">
        <v>0</v>
      </c>
      <c r="T3011" s="15">
        <f t="shared" ref="T3011:T3074" si="235">SUM(H3011:S3011)</f>
        <v>0</v>
      </c>
      <c r="U3011" s="15">
        <v>0</v>
      </c>
      <c r="V3011" s="15">
        <v>0</v>
      </c>
      <c r="W3011" s="15">
        <v>0</v>
      </c>
      <c r="X3011" s="15">
        <v>0</v>
      </c>
      <c r="Y3011" s="15">
        <v>0</v>
      </c>
      <c r="Z3011" s="15">
        <v>0</v>
      </c>
      <c r="AA3011" s="15">
        <v>0</v>
      </c>
      <c r="AB3011" s="15">
        <v>0</v>
      </c>
      <c r="AC3011" s="15">
        <v>0</v>
      </c>
      <c r="AD3011" s="15">
        <v>0</v>
      </c>
      <c r="AE3011" s="15">
        <v>0</v>
      </c>
      <c r="AF3011" s="15">
        <v>0</v>
      </c>
      <c r="AG3011" s="15">
        <f t="shared" ref="AG3011:AG3074" si="236">SUM(U3011:AF3011)</f>
        <v>0</v>
      </c>
      <c r="AH3011" s="15">
        <v>0</v>
      </c>
      <c r="AI3011" s="15">
        <v>0</v>
      </c>
      <c r="AJ3011" s="15">
        <v>0</v>
      </c>
      <c r="AK3011" s="15">
        <v>0</v>
      </c>
      <c r="AL3011" s="15">
        <v>0</v>
      </c>
      <c r="AM3011" s="15">
        <v>0</v>
      </c>
      <c r="AN3011" s="15">
        <v>0</v>
      </c>
      <c r="AO3011" s="15">
        <v>0</v>
      </c>
      <c r="AP3011" s="15">
        <v>0</v>
      </c>
      <c r="AQ3011" s="15">
        <v>-7.6999999999999999E-2</v>
      </c>
      <c r="AR3011" s="15">
        <v>0</v>
      </c>
      <c r="AS3011" s="15">
        <v>0</v>
      </c>
      <c r="AT3011" s="15">
        <f t="shared" ref="AT3011:AT3074" si="237">SUM(AH3011:AS3011)</f>
        <v>-7.6999999999999999E-2</v>
      </c>
      <c r="AU3011" s="15">
        <v>0</v>
      </c>
      <c r="AV3011" s="15">
        <v>0</v>
      </c>
      <c r="AW3011" s="15">
        <v>0</v>
      </c>
      <c r="AX3011" s="15">
        <v>0</v>
      </c>
      <c r="AY3011" s="15">
        <v>0</v>
      </c>
      <c r="AZ3011" s="15">
        <v>0</v>
      </c>
      <c r="BA3011" s="15">
        <v>0</v>
      </c>
      <c r="BB3011" s="15">
        <v>0</v>
      </c>
      <c r="BC3011" s="15">
        <v>0</v>
      </c>
      <c r="BD3011" s="15">
        <v>0</v>
      </c>
      <c r="BE3011" s="15">
        <v>0</v>
      </c>
      <c r="BF3011" s="15">
        <v>0</v>
      </c>
      <c r="BG3011" s="15">
        <f t="shared" ref="BG3011:BG3074" si="238">SUM(AU3011:BF3011)</f>
        <v>0</v>
      </c>
      <c r="BH3011" t="str">
        <f t="shared" ref="BH3011:BH3074" si="239">D3011&amp;E3011</f>
        <v>UIDIST</v>
      </c>
      <c r="BI3011" t="str">
        <f>VLOOKUP(BH3011,[2]Summary!$C$29:$C$56,1,0)</f>
        <v>UIDist</v>
      </c>
      <c r="BJ3011" s="16">
        <v>44197</v>
      </c>
    </row>
    <row r="3012" spans="1:62" x14ac:dyDescent="0.25">
      <c r="A3012" s="13" t="s">
        <v>6215</v>
      </c>
      <c r="B3012" s="13" t="s">
        <v>6216</v>
      </c>
      <c r="C3012" s="13" t="s">
        <v>6217</v>
      </c>
      <c r="D3012" s="13" t="s">
        <v>18</v>
      </c>
      <c r="E3012" t="s">
        <v>19</v>
      </c>
      <c r="F3012" s="13" t="s">
        <v>22</v>
      </c>
      <c r="H3012" s="15">
        <v>0</v>
      </c>
      <c r="I3012" s="15">
        <v>0</v>
      </c>
      <c r="J3012" s="15">
        <v>0</v>
      </c>
      <c r="K3012" s="15">
        <v>0</v>
      </c>
      <c r="L3012" s="15">
        <v>0</v>
      </c>
      <c r="M3012" s="15">
        <v>0</v>
      </c>
      <c r="N3012" s="15">
        <v>0</v>
      </c>
      <c r="O3012" s="15">
        <v>0</v>
      </c>
      <c r="P3012" s="15">
        <v>0</v>
      </c>
      <c r="Q3012" s="15">
        <v>0</v>
      </c>
      <c r="R3012" s="15">
        <v>0</v>
      </c>
      <c r="S3012" s="15">
        <v>0</v>
      </c>
      <c r="T3012" s="15">
        <f t="shared" si="235"/>
        <v>0</v>
      </c>
      <c r="U3012" s="15">
        <v>0</v>
      </c>
      <c r="V3012" s="15">
        <v>0</v>
      </c>
      <c r="W3012" s="15">
        <v>0</v>
      </c>
      <c r="X3012" s="15">
        <v>0</v>
      </c>
      <c r="Y3012" s="15">
        <v>0</v>
      </c>
      <c r="Z3012" s="15">
        <v>0</v>
      </c>
      <c r="AA3012" s="15">
        <v>0</v>
      </c>
      <c r="AB3012" s="15">
        <v>0</v>
      </c>
      <c r="AC3012" s="15">
        <v>0</v>
      </c>
      <c r="AD3012" s="15">
        <v>0</v>
      </c>
      <c r="AE3012" s="15">
        <v>0</v>
      </c>
      <c r="AF3012" s="15">
        <v>0</v>
      </c>
      <c r="AG3012" s="15">
        <f t="shared" si="236"/>
        <v>0</v>
      </c>
      <c r="AH3012" s="15">
        <v>0</v>
      </c>
      <c r="AI3012" s="15">
        <v>0</v>
      </c>
      <c r="AJ3012" s="15">
        <v>0</v>
      </c>
      <c r="AK3012" s="15">
        <v>0</v>
      </c>
      <c r="AL3012" s="15">
        <v>0</v>
      </c>
      <c r="AM3012" s="15">
        <v>10.424620185852051</v>
      </c>
      <c r="AN3012" s="15">
        <v>6.0770000457763672E-2</v>
      </c>
      <c r="AO3012" s="15">
        <v>6.0770000457763672E-2</v>
      </c>
      <c r="AP3012" s="15">
        <v>6.7809997558593751E-2</v>
      </c>
      <c r="AQ3012" s="15">
        <v>6.8000000000000005E-2</v>
      </c>
      <c r="AR3012" s="15">
        <v>6.7809997558593751E-2</v>
      </c>
      <c r="AS3012" s="15">
        <v>6.0189998626708985E-2</v>
      </c>
      <c r="AT3012" s="15">
        <f t="shared" si="237"/>
        <v>10.809970180511476</v>
      </c>
      <c r="AU3012" s="15">
        <v>0</v>
      </c>
      <c r="AV3012" s="15">
        <v>0</v>
      </c>
      <c r="AW3012" s="15">
        <v>0</v>
      </c>
      <c r="AX3012" s="15">
        <v>0</v>
      </c>
      <c r="AY3012" s="15">
        <v>0</v>
      </c>
      <c r="AZ3012" s="15">
        <v>0</v>
      </c>
      <c r="BA3012" s="15">
        <v>0</v>
      </c>
      <c r="BB3012" s="15">
        <v>0</v>
      </c>
      <c r="BC3012" s="15">
        <v>0</v>
      </c>
      <c r="BD3012" s="15">
        <v>0</v>
      </c>
      <c r="BE3012" s="15">
        <v>0</v>
      </c>
      <c r="BF3012" s="15">
        <v>0</v>
      </c>
      <c r="BG3012" s="15">
        <f t="shared" si="238"/>
        <v>0</v>
      </c>
      <c r="BH3012" t="str">
        <f t="shared" si="239"/>
        <v>UIDIST</v>
      </c>
      <c r="BI3012" t="str">
        <f>VLOOKUP(BH3012,[2]Summary!$C$29:$C$56,1,0)</f>
        <v>UIDist</v>
      </c>
      <c r="BJ3012" s="16">
        <v>44197</v>
      </c>
    </row>
    <row r="3013" spans="1:62" x14ac:dyDescent="0.25">
      <c r="A3013" s="13">
        <v>801088.01</v>
      </c>
      <c r="B3013" s="13" t="s">
        <v>6218</v>
      </c>
      <c r="C3013" s="13" t="s">
        <v>6219</v>
      </c>
      <c r="D3013" s="13" t="s">
        <v>18</v>
      </c>
      <c r="E3013" t="s">
        <v>19</v>
      </c>
      <c r="F3013" s="13" t="s">
        <v>22</v>
      </c>
      <c r="H3013" s="15">
        <v>-1E-3</v>
      </c>
      <c r="I3013" s="15">
        <v>0</v>
      </c>
      <c r="J3013" s="15">
        <v>0</v>
      </c>
      <c r="K3013" s="15">
        <v>0</v>
      </c>
      <c r="L3013" s="15">
        <v>0</v>
      </c>
      <c r="M3013" s="15">
        <v>0</v>
      </c>
      <c r="N3013" s="15">
        <v>0</v>
      </c>
      <c r="O3013" s="15">
        <v>0</v>
      </c>
      <c r="P3013" s="15">
        <v>0</v>
      </c>
      <c r="Q3013" s="15">
        <v>0</v>
      </c>
      <c r="R3013" s="15">
        <v>0</v>
      </c>
      <c r="S3013" s="15">
        <v>0</v>
      </c>
      <c r="T3013" s="15">
        <f t="shared" si="235"/>
        <v>-1E-3</v>
      </c>
      <c r="U3013" s="15">
        <v>0</v>
      </c>
      <c r="V3013" s="15">
        <v>0</v>
      </c>
      <c r="W3013" s="15">
        <v>0</v>
      </c>
      <c r="X3013" s="15">
        <v>0</v>
      </c>
      <c r="Y3013" s="15">
        <v>0</v>
      </c>
      <c r="Z3013" s="15">
        <v>0</v>
      </c>
      <c r="AA3013" s="15">
        <v>0</v>
      </c>
      <c r="AB3013" s="15">
        <v>0</v>
      </c>
      <c r="AC3013" s="15">
        <v>0</v>
      </c>
      <c r="AD3013" s="15">
        <v>0</v>
      </c>
      <c r="AE3013" s="15">
        <v>0</v>
      </c>
      <c r="AF3013" s="15">
        <v>0</v>
      </c>
      <c r="AG3013" s="15">
        <f t="shared" si="236"/>
        <v>0</v>
      </c>
      <c r="AH3013" s="15">
        <v>0</v>
      </c>
      <c r="AI3013" s="15">
        <v>0</v>
      </c>
      <c r="AJ3013" s="15">
        <v>0</v>
      </c>
      <c r="AK3013" s="15">
        <v>0</v>
      </c>
      <c r="AL3013" s="15">
        <v>0</v>
      </c>
      <c r="AM3013" s="15">
        <v>0</v>
      </c>
      <c r="AN3013" s="15">
        <v>0</v>
      </c>
      <c r="AO3013" s="15">
        <v>0</v>
      </c>
      <c r="AP3013" s="15">
        <v>0</v>
      </c>
      <c r="AQ3013" s="15">
        <v>0</v>
      </c>
      <c r="AR3013" s="15">
        <v>0</v>
      </c>
      <c r="AS3013" s="15">
        <v>0</v>
      </c>
      <c r="AT3013" s="15">
        <f t="shared" si="237"/>
        <v>0</v>
      </c>
      <c r="AU3013" s="15">
        <v>0</v>
      </c>
      <c r="AV3013" s="15">
        <v>0</v>
      </c>
      <c r="AW3013" s="15">
        <v>0</v>
      </c>
      <c r="AX3013" s="15">
        <v>0</v>
      </c>
      <c r="AY3013" s="15">
        <v>0</v>
      </c>
      <c r="AZ3013" s="15">
        <v>0</v>
      </c>
      <c r="BA3013" s="15">
        <v>0</v>
      </c>
      <c r="BB3013" s="15">
        <v>0</v>
      </c>
      <c r="BC3013" s="15">
        <v>0</v>
      </c>
      <c r="BD3013" s="15">
        <v>0</v>
      </c>
      <c r="BE3013" s="15">
        <v>0</v>
      </c>
      <c r="BF3013" s="15">
        <v>0</v>
      </c>
      <c r="BG3013" s="15">
        <f t="shared" si="238"/>
        <v>0</v>
      </c>
      <c r="BH3013" t="str">
        <f t="shared" si="239"/>
        <v>UIDIST</v>
      </c>
      <c r="BI3013" t="str">
        <f>VLOOKUP(BH3013,[2]Summary!$C$29:$C$56,1,0)</f>
        <v>UIDist</v>
      </c>
      <c r="BJ3013" s="16">
        <v>43466</v>
      </c>
    </row>
    <row r="3014" spans="1:62" x14ac:dyDescent="0.25">
      <c r="A3014" s="13">
        <v>802069.01</v>
      </c>
      <c r="B3014" s="13" t="s">
        <v>6220</v>
      </c>
      <c r="C3014" s="13" t="s">
        <v>6221</v>
      </c>
      <c r="D3014" s="13" t="s">
        <v>18</v>
      </c>
      <c r="E3014" t="s">
        <v>19</v>
      </c>
      <c r="F3014" s="13" t="s">
        <v>22</v>
      </c>
      <c r="H3014" s="15">
        <v>7.4999999999999997E-2</v>
      </c>
      <c r="I3014" s="15">
        <v>7.4999999999999997E-2</v>
      </c>
      <c r="J3014" s="15">
        <v>9.8000000000000004E-2</v>
      </c>
      <c r="K3014" s="15">
        <v>9.8000000000000004E-2</v>
      </c>
      <c r="L3014" s="15">
        <v>9.8000000000000004E-2</v>
      </c>
      <c r="M3014" s="15">
        <v>3.0000000000000001E-3</v>
      </c>
      <c r="N3014" s="15">
        <v>3.0000000000000001E-3</v>
      </c>
      <c r="O3014" s="15">
        <v>3.0000000000000001E-3</v>
      </c>
      <c r="P3014" s="15">
        <v>0.05</v>
      </c>
      <c r="Q3014" s="15">
        <v>0.05</v>
      </c>
      <c r="R3014" s="15">
        <v>0.05</v>
      </c>
      <c r="S3014" s="15">
        <v>0.215</v>
      </c>
      <c r="T3014" s="15">
        <f t="shared" si="235"/>
        <v>0.81800000000000006</v>
      </c>
      <c r="U3014" s="15">
        <v>0.16205999755859374</v>
      </c>
      <c r="V3014" s="15">
        <v>0.16205999755859374</v>
      </c>
      <c r="W3014" s="15">
        <v>0.16092999267578126</v>
      </c>
      <c r="X3014" s="15">
        <v>0.16092999267578126</v>
      </c>
      <c r="Y3014" s="15">
        <v>0.16092999267578126</v>
      </c>
      <c r="Z3014" s="15">
        <v>0.16021000671386718</v>
      </c>
      <c r="AA3014" s="15">
        <v>0.16613000488281249</v>
      </c>
      <c r="AB3014" s="15">
        <v>0.16613000488281249</v>
      </c>
      <c r="AC3014" s="15">
        <v>0.13805999755859374</v>
      </c>
      <c r="AD3014" s="15">
        <v>0.13805999755859374</v>
      </c>
      <c r="AE3014" s="15">
        <v>0.13805999755859374</v>
      </c>
      <c r="AF3014" s="15">
        <v>0.17433999633789063</v>
      </c>
      <c r="AG3014" s="15">
        <f t="shared" si="236"/>
        <v>1.8878999786376951</v>
      </c>
      <c r="AH3014" s="15">
        <v>0.17150000000000001</v>
      </c>
      <c r="AI3014" s="15">
        <v>0.17150000000000001</v>
      </c>
      <c r="AJ3014" s="15">
        <v>0.17150000000000001</v>
      </c>
      <c r="AK3014" s="15">
        <v>0.16600999450683593</v>
      </c>
      <c r="AL3014" s="15">
        <v>0.16600999450683593</v>
      </c>
      <c r="AM3014" s="15">
        <v>7.2349998474121088E-2</v>
      </c>
      <c r="AN3014" s="15">
        <v>0.16877999877929686</v>
      </c>
      <c r="AO3014" s="15">
        <v>0.16877999877929686</v>
      </c>
      <c r="AP3014" s="15">
        <v>0.18833000183105469</v>
      </c>
      <c r="AQ3014" s="15">
        <v>0.188</v>
      </c>
      <c r="AR3014" s="15">
        <v>0.18833000183105469</v>
      </c>
      <c r="AS3014" s="15">
        <v>0.16717999267578126</v>
      </c>
      <c r="AT3014" s="15">
        <f t="shared" si="237"/>
        <v>1.9882699813842775</v>
      </c>
      <c r="AU3014" s="15">
        <v>0</v>
      </c>
      <c r="AV3014" s="15">
        <v>0</v>
      </c>
      <c r="AW3014" s="15">
        <v>0</v>
      </c>
      <c r="AX3014" s="15">
        <v>0</v>
      </c>
      <c r="AY3014" s="15">
        <v>0</v>
      </c>
      <c r="AZ3014" s="15">
        <v>0</v>
      </c>
      <c r="BA3014" s="15">
        <v>0</v>
      </c>
      <c r="BB3014" s="15">
        <v>0</v>
      </c>
      <c r="BC3014" s="15">
        <v>0</v>
      </c>
      <c r="BD3014" s="15">
        <v>0</v>
      </c>
      <c r="BE3014" s="15">
        <v>0</v>
      </c>
      <c r="BF3014" s="15">
        <v>0</v>
      </c>
      <c r="BG3014" s="15">
        <f t="shared" si="238"/>
        <v>0</v>
      </c>
      <c r="BH3014" t="str">
        <f t="shared" si="239"/>
        <v>UIDIST</v>
      </c>
      <c r="BI3014" t="str">
        <f>VLOOKUP(BH3014,[2]Summary!$C$29:$C$56,1,0)</f>
        <v>UIDist</v>
      </c>
      <c r="BJ3014" s="16">
        <v>44197</v>
      </c>
    </row>
    <row r="3015" spans="1:62" x14ac:dyDescent="0.25">
      <c r="A3015" s="13">
        <v>802464.01</v>
      </c>
      <c r="B3015" s="13" t="s">
        <v>6222</v>
      </c>
      <c r="C3015" s="13" t="s">
        <v>6223</v>
      </c>
      <c r="D3015" s="13" t="s">
        <v>18</v>
      </c>
      <c r="E3015" t="s">
        <v>19</v>
      </c>
      <c r="F3015" s="13" t="s">
        <v>22</v>
      </c>
      <c r="H3015" s="15">
        <v>0</v>
      </c>
      <c r="I3015" s="15">
        <v>0</v>
      </c>
      <c r="J3015" s="15">
        <v>0</v>
      </c>
      <c r="K3015" s="15">
        <v>0</v>
      </c>
      <c r="L3015" s="15">
        <v>0</v>
      </c>
      <c r="M3015" s="15">
        <v>0</v>
      </c>
      <c r="N3015" s="15">
        <v>0</v>
      </c>
      <c r="O3015" s="15">
        <v>0</v>
      </c>
      <c r="P3015" s="15">
        <v>0</v>
      </c>
      <c r="Q3015" s="15">
        <v>0</v>
      </c>
      <c r="R3015" s="15">
        <v>0</v>
      </c>
      <c r="S3015" s="15">
        <v>0</v>
      </c>
      <c r="T3015" s="15">
        <f t="shared" si="235"/>
        <v>0</v>
      </c>
      <c r="U3015" s="15">
        <v>0</v>
      </c>
      <c r="V3015" s="15">
        <v>0</v>
      </c>
      <c r="W3015" s="15">
        <v>1.737959934234619</v>
      </c>
      <c r="X3015" s="15">
        <v>5.7305400581359862</v>
      </c>
      <c r="Y3015" s="15">
        <v>0.15075</v>
      </c>
      <c r="Z3015" s="15">
        <v>4.6200000762939453E-2</v>
      </c>
      <c r="AA3015" s="15">
        <v>4.6970001220703127E-2</v>
      </c>
      <c r="AB3015" s="15">
        <v>4.6970001220703127E-2</v>
      </c>
      <c r="AC3015" s="15">
        <v>1.5826100349426269</v>
      </c>
      <c r="AD3015" s="15">
        <v>0.95670999908447263</v>
      </c>
      <c r="AE3015" s="15">
        <v>1.1807400169372559</v>
      </c>
      <c r="AF3015" s="15">
        <v>1.0567299652099609</v>
      </c>
      <c r="AG3015" s="15">
        <f t="shared" si="236"/>
        <v>12.536180011749266</v>
      </c>
      <c r="AH3015" s="15">
        <v>1.4568799667358399</v>
      </c>
      <c r="AI3015" s="15">
        <v>0.73273001098632817</v>
      </c>
      <c r="AJ3015" s="15">
        <v>32.451519302368162</v>
      </c>
      <c r="AK3015" s="15">
        <v>1.8938899230957031</v>
      </c>
      <c r="AL3015" s="15">
        <v>0.33459999656677247</v>
      </c>
      <c r="AM3015" s="15">
        <v>0.44762998962402345</v>
      </c>
      <c r="AN3015" s="15">
        <v>7.7956801147460935</v>
      </c>
      <c r="AO3015" s="15">
        <v>16.754709838867189</v>
      </c>
      <c r="AP3015" s="15">
        <v>6.5874500732421879</v>
      </c>
      <c r="AQ3015" s="15">
        <v>0.80100000000000005</v>
      </c>
      <c r="AR3015" s="15">
        <v>0.88776000976562497</v>
      </c>
      <c r="AS3015" s="15">
        <v>1.8291700134277344</v>
      </c>
      <c r="AT3015" s="15">
        <f t="shared" si="237"/>
        <v>71.973019239425653</v>
      </c>
      <c r="AU3015" s="15">
        <v>1.0663699970245362</v>
      </c>
      <c r="AV3015" s="15">
        <v>3.8296901092529296</v>
      </c>
      <c r="AW3015" s="15">
        <v>2.9132499237060547</v>
      </c>
      <c r="AX3015" s="15">
        <v>134.3777398071289</v>
      </c>
      <c r="AY3015" s="15">
        <v>2.041610023498535</v>
      </c>
      <c r="AZ3015" s="15">
        <v>250.47764111328124</v>
      </c>
      <c r="BA3015" s="15">
        <v>44.253910888671875</v>
      </c>
      <c r="BB3015" s="15">
        <v>170.35561669921876</v>
      </c>
      <c r="BC3015" s="15">
        <v>194.90490185546875</v>
      </c>
      <c r="BD3015" s="15">
        <v>86.000969726562502</v>
      </c>
      <c r="BE3015" s="15">
        <v>3.5960000000000001</v>
      </c>
      <c r="BF3015" s="15">
        <v>2.2480000000000002</v>
      </c>
      <c r="BG3015" s="15">
        <f t="shared" si="238"/>
        <v>896.06570014381418</v>
      </c>
      <c r="BH3015" t="str">
        <f t="shared" si="239"/>
        <v>UIDIST</v>
      </c>
      <c r="BI3015" t="str">
        <f>VLOOKUP(BH3015,[2]Summary!$C$29:$C$56,1,0)</f>
        <v>UIDist</v>
      </c>
      <c r="BJ3015" s="16">
        <v>44562</v>
      </c>
    </row>
    <row r="3016" spans="1:62" x14ac:dyDescent="0.25">
      <c r="A3016" s="13">
        <v>801381.01</v>
      </c>
      <c r="B3016" s="13" t="s">
        <v>6224</v>
      </c>
      <c r="C3016" s="13" t="s">
        <v>6225</v>
      </c>
      <c r="D3016" s="13" t="s">
        <v>18</v>
      </c>
      <c r="E3016" t="s">
        <v>19</v>
      </c>
      <c r="F3016" s="13" t="s">
        <v>22</v>
      </c>
      <c r="H3016" s="15">
        <v>0</v>
      </c>
      <c r="I3016" s="15">
        <v>0</v>
      </c>
      <c r="J3016" s="15">
        <v>0</v>
      </c>
      <c r="K3016" s="15">
        <v>0</v>
      </c>
      <c r="L3016" s="15">
        <v>0</v>
      </c>
      <c r="M3016" s="15">
        <v>0</v>
      </c>
      <c r="N3016" s="15">
        <v>0</v>
      </c>
      <c r="O3016" s="15">
        <v>0</v>
      </c>
      <c r="P3016" s="15">
        <v>0</v>
      </c>
      <c r="Q3016" s="15">
        <v>0</v>
      </c>
      <c r="R3016" s="15">
        <v>0</v>
      </c>
      <c r="S3016" s="15">
        <v>0</v>
      </c>
      <c r="T3016" s="15">
        <f t="shared" si="235"/>
        <v>0</v>
      </c>
      <c r="U3016" s="15">
        <v>0</v>
      </c>
      <c r="V3016" s="15">
        <v>0</v>
      </c>
      <c r="W3016" s="15">
        <v>0</v>
      </c>
      <c r="X3016" s="15">
        <v>0</v>
      </c>
      <c r="Y3016" s="15">
        <v>0</v>
      </c>
      <c r="Z3016" s="15">
        <v>0</v>
      </c>
      <c r="AA3016" s="15">
        <v>0</v>
      </c>
      <c r="AB3016" s="15">
        <v>0</v>
      </c>
      <c r="AC3016" s="15">
        <v>0</v>
      </c>
      <c r="AD3016" s="15">
        <v>0</v>
      </c>
      <c r="AE3016" s="15">
        <v>0</v>
      </c>
      <c r="AF3016" s="15">
        <v>0</v>
      </c>
      <c r="AG3016" s="15">
        <f t="shared" si="236"/>
        <v>0</v>
      </c>
      <c r="AH3016" s="15">
        <v>0</v>
      </c>
      <c r="AI3016" s="15">
        <v>0</v>
      </c>
      <c r="AJ3016" s="15">
        <v>2.3647800292968748</v>
      </c>
      <c r="AK3016" s="15">
        <v>0.56070001220703125</v>
      </c>
      <c r="AL3016" s="15">
        <v>0.37413999176025392</v>
      </c>
      <c r="AM3016" s="15">
        <v>0.17899000167846679</v>
      </c>
      <c r="AN3016" s="15">
        <v>0.37412999725341795</v>
      </c>
      <c r="AO3016" s="15">
        <v>0</v>
      </c>
      <c r="AP3016" s="15">
        <v>0</v>
      </c>
      <c r="AQ3016" s="15">
        <v>0</v>
      </c>
      <c r="AR3016" s="15">
        <v>0</v>
      </c>
      <c r="AS3016" s="15">
        <v>0</v>
      </c>
      <c r="AT3016" s="15">
        <f t="shared" si="237"/>
        <v>3.8527400321960448</v>
      </c>
      <c r="AU3016" s="15">
        <v>2.1525300292968752</v>
      </c>
      <c r="AV3016" s="15">
        <v>1.9442199707031249</v>
      </c>
      <c r="AW3016" s="15">
        <v>3.1831699218749998</v>
      </c>
      <c r="AX3016" s="15">
        <v>2.4517199707031252</v>
      </c>
      <c r="AY3016" s="15">
        <v>4.8029398956298825</v>
      </c>
      <c r="AZ3016" s="15">
        <v>2.6594100494384767</v>
      </c>
      <c r="BA3016" s="15">
        <v>2.6046298828125001</v>
      </c>
      <c r="BB3016" s="15">
        <v>2.6046298828125001</v>
      </c>
      <c r="BC3016" s="15">
        <v>3.1684000873565674</v>
      </c>
      <c r="BD3016" s="15">
        <v>108.705</v>
      </c>
      <c r="BE3016" s="15">
        <v>33.368000000000002</v>
      </c>
      <c r="BF3016" s="15">
        <v>33.936</v>
      </c>
      <c r="BG3016" s="15">
        <f t="shared" si="238"/>
        <v>201.58064969062806</v>
      </c>
      <c r="BH3016" t="str">
        <f t="shared" si="239"/>
        <v>UIDIST</v>
      </c>
      <c r="BI3016" t="str">
        <f>VLOOKUP(BH3016,[2]Summary!$C$29:$C$56,1,0)</f>
        <v>UIDist</v>
      </c>
      <c r="BJ3016" s="16">
        <v>44562</v>
      </c>
    </row>
    <row r="3017" spans="1:62" x14ac:dyDescent="0.25">
      <c r="A3017" s="13">
        <v>802462.01</v>
      </c>
      <c r="B3017" s="13" t="s">
        <v>6226</v>
      </c>
      <c r="C3017" s="13" t="s">
        <v>6227</v>
      </c>
      <c r="D3017" s="13" t="s">
        <v>18</v>
      </c>
      <c r="E3017" t="s">
        <v>19</v>
      </c>
      <c r="F3017" s="13" t="s">
        <v>22</v>
      </c>
      <c r="H3017" s="15">
        <v>0</v>
      </c>
      <c r="I3017" s="15">
        <v>0</v>
      </c>
      <c r="J3017" s="15">
        <v>0</v>
      </c>
      <c r="K3017" s="15">
        <v>0</v>
      </c>
      <c r="L3017" s="15">
        <v>0</v>
      </c>
      <c r="M3017" s="15">
        <v>0</v>
      </c>
      <c r="N3017" s="15">
        <v>0</v>
      </c>
      <c r="O3017" s="15">
        <v>0</v>
      </c>
      <c r="P3017" s="15">
        <v>0</v>
      </c>
      <c r="Q3017" s="15">
        <v>0</v>
      </c>
      <c r="R3017" s="15">
        <v>0</v>
      </c>
      <c r="S3017" s="15">
        <v>0</v>
      </c>
      <c r="T3017" s="15">
        <f t="shared" si="235"/>
        <v>0</v>
      </c>
      <c r="U3017" s="15">
        <v>0</v>
      </c>
      <c r="V3017" s="15">
        <v>0.35666998636722563</v>
      </c>
      <c r="W3017" s="15">
        <v>76.950038528442377</v>
      </c>
      <c r="X3017" s="15">
        <v>148.46334255981446</v>
      </c>
      <c r="Y3017" s="15">
        <v>1.8655900459289552</v>
      </c>
      <c r="Z3017" s="15">
        <v>1.3792900390625</v>
      </c>
      <c r="AA3017" s="15">
        <v>1.7570699596405028</v>
      </c>
      <c r="AB3017" s="15">
        <v>7.2281998596191404</v>
      </c>
      <c r="AC3017" s="15">
        <v>-47.020708618164065</v>
      </c>
      <c r="AD3017" s="15">
        <v>0.9526799926757813</v>
      </c>
      <c r="AE3017" s="15">
        <v>-5.3305698547363285</v>
      </c>
      <c r="AF3017" s="15">
        <v>1.1626899414062499</v>
      </c>
      <c r="AG3017" s="15">
        <f t="shared" si="236"/>
        <v>187.76429244005681</v>
      </c>
      <c r="AH3017" s="15">
        <v>1.1487399902343749</v>
      </c>
      <c r="AI3017" s="15">
        <v>1.1487399902343749</v>
      </c>
      <c r="AJ3017" s="15">
        <v>1.1487399902343749</v>
      </c>
      <c r="AK3017" s="15">
        <v>1.5056600341796875</v>
      </c>
      <c r="AL3017" s="15">
        <v>1.1143299560546875</v>
      </c>
      <c r="AM3017" s="15">
        <v>0.48564001464843748</v>
      </c>
      <c r="AN3017" s="15">
        <v>27.632900756835937</v>
      </c>
      <c r="AO3017" s="15">
        <v>1.2868499755859375</v>
      </c>
      <c r="AP3017" s="15">
        <v>1.4359200439453126</v>
      </c>
      <c r="AQ3017" s="15">
        <v>1.4359999999999999</v>
      </c>
      <c r="AR3017" s="15">
        <v>1.4359200439453126</v>
      </c>
      <c r="AS3017" s="15">
        <v>1.2746700439453125</v>
      </c>
      <c r="AT3017" s="15">
        <f t="shared" si="237"/>
        <v>41.054110839843752</v>
      </c>
      <c r="AU3017" s="15">
        <v>0</v>
      </c>
      <c r="AV3017" s="15">
        <v>0</v>
      </c>
      <c r="AW3017" s="15">
        <v>0</v>
      </c>
      <c r="AX3017" s="15">
        <v>0</v>
      </c>
      <c r="AY3017" s="15">
        <v>0</v>
      </c>
      <c r="AZ3017" s="15">
        <v>0</v>
      </c>
      <c r="BA3017" s="15">
        <v>0</v>
      </c>
      <c r="BB3017" s="15">
        <v>0</v>
      </c>
      <c r="BC3017" s="15">
        <v>0</v>
      </c>
      <c r="BD3017" s="15">
        <v>0</v>
      </c>
      <c r="BE3017" s="15">
        <v>0</v>
      </c>
      <c r="BF3017" s="15">
        <v>0</v>
      </c>
      <c r="BG3017" s="15">
        <f t="shared" si="238"/>
        <v>0</v>
      </c>
      <c r="BH3017" t="str">
        <f t="shared" si="239"/>
        <v>UIDIST</v>
      </c>
      <c r="BI3017" t="str">
        <f>VLOOKUP(BH3017,[2]Summary!$C$29:$C$56,1,0)</f>
        <v>UIDist</v>
      </c>
      <c r="BJ3017" s="16">
        <v>44197</v>
      </c>
    </row>
    <row r="3018" spans="1:62" x14ac:dyDescent="0.25">
      <c r="A3018" s="13">
        <v>800180.01</v>
      </c>
      <c r="B3018" s="13" t="s">
        <v>6228</v>
      </c>
      <c r="C3018" s="13" t="s">
        <v>6229</v>
      </c>
      <c r="D3018" s="13" t="s">
        <v>18</v>
      </c>
      <c r="E3018" t="s">
        <v>19</v>
      </c>
      <c r="F3018" s="13" t="s">
        <v>22</v>
      </c>
      <c r="H3018" s="15">
        <v>0</v>
      </c>
      <c r="I3018" s="15">
        <v>0</v>
      </c>
      <c r="J3018" s="15">
        <v>0</v>
      </c>
      <c r="K3018" s="15">
        <v>0</v>
      </c>
      <c r="L3018" s="15">
        <v>0</v>
      </c>
      <c r="M3018" s="15">
        <v>0</v>
      </c>
      <c r="N3018" s="15">
        <v>0</v>
      </c>
      <c r="O3018" s="15">
        <v>0</v>
      </c>
      <c r="P3018" s="15">
        <v>0</v>
      </c>
      <c r="Q3018" s="15">
        <v>0</v>
      </c>
      <c r="R3018" s="15">
        <v>0</v>
      </c>
      <c r="S3018" s="15">
        <v>0</v>
      </c>
      <c r="T3018" s="15">
        <f t="shared" si="235"/>
        <v>0</v>
      </c>
      <c r="U3018" s="15">
        <v>0</v>
      </c>
      <c r="V3018" s="15">
        <v>0</v>
      </c>
      <c r="W3018" s="15">
        <v>0</v>
      </c>
      <c r="X3018" s="15">
        <v>0</v>
      </c>
      <c r="Y3018" s="15">
        <v>0</v>
      </c>
      <c r="Z3018" s="15">
        <v>0</v>
      </c>
      <c r="AA3018" s="15">
        <v>0</v>
      </c>
      <c r="AB3018" s="15">
        <v>0</v>
      </c>
      <c r="AC3018" s="15">
        <v>0</v>
      </c>
      <c r="AD3018" s="15">
        <v>0</v>
      </c>
      <c r="AE3018" s="15">
        <v>0</v>
      </c>
      <c r="AF3018" s="15">
        <v>0</v>
      </c>
      <c r="AG3018" s="15">
        <f t="shared" si="236"/>
        <v>0</v>
      </c>
      <c r="AH3018" s="15">
        <v>0</v>
      </c>
      <c r="AI3018" s="15">
        <v>0</v>
      </c>
      <c r="AJ3018" s="15">
        <v>0</v>
      </c>
      <c r="AK3018" s="15">
        <v>0</v>
      </c>
      <c r="AL3018" s="15">
        <v>0</v>
      </c>
      <c r="AM3018" s="15">
        <v>0</v>
      </c>
      <c r="AN3018" s="15">
        <v>0</v>
      </c>
      <c r="AO3018" s="15">
        <v>0</v>
      </c>
      <c r="AP3018" s="15">
        <v>0</v>
      </c>
      <c r="AQ3018" s="15">
        <v>0</v>
      </c>
      <c r="AR3018" s="15">
        <v>0</v>
      </c>
      <c r="AS3018" s="15">
        <v>28.854699462890625</v>
      </c>
      <c r="AT3018" s="15">
        <f t="shared" si="237"/>
        <v>28.854699462890625</v>
      </c>
      <c r="AU3018" s="15">
        <v>0</v>
      </c>
      <c r="AV3018" s="15">
        <v>0</v>
      </c>
      <c r="AW3018" s="15">
        <v>0</v>
      </c>
      <c r="AX3018" s="15">
        <v>0</v>
      </c>
      <c r="AY3018" s="15">
        <v>0</v>
      </c>
      <c r="AZ3018" s="15">
        <v>0</v>
      </c>
      <c r="BA3018" s="15">
        <v>0</v>
      </c>
      <c r="BB3018" s="15">
        <v>0</v>
      </c>
      <c r="BC3018" s="15">
        <v>0</v>
      </c>
      <c r="BD3018" s="15">
        <v>0</v>
      </c>
      <c r="BE3018" s="15">
        <v>0</v>
      </c>
      <c r="BF3018" s="15">
        <v>0</v>
      </c>
      <c r="BG3018" s="15">
        <f t="shared" si="238"/>
        <v>0</v>
      </c>
      <c r="BH3018" t="str">
        <f t="shared" si="239"/>
        <v>UIDIST</v>
      </c>
      <c r="BI3018" t="str">
        <f>VLOOKUP(BH3018,[2]Summary!$C$29:$C$56,1,0)</f>
        <v>UIDist</v>
      </c>
      <c r="BJ3018" s="16">
        <v>44197</v>
      </c>
    </row>
    <row r="3019" spans="1:62" x14ac:dyDescent="0.25">
      <c r="A3019" s="13">
        <v>801601.01</v>
      </c>
      <c r="B3019" s="13" t="s">
        <v>6230</v>
      </c>
      <c r="C3019" s="13" t="s">
        <v>6231</v>
      </c>
      <c r="D3019" s="13" t="s">
        <v>18</v>
      </c>
      <c r="E3019" t="s">
        <v>19</v>
      </c>
      <c r="F3019" s="13" t="s">
        <v>22</v>
      </c>
      <c r="H3019" s="15">
        <v>0</v>
      </c>
      <c r="I3019" s="15">
        <v>0</v>
      </c>
      <c r="J3019" s="15">
        <v>0.14599999999999999</v>
      </c>
      <c r="K3019" s="15">
        <v>0.47399999999999998</v>
      </c>
      <c r="L3019" s="15">
        <v>0</v>
      </c>
      <c r="M3019" s="15">
        <v>0.14099999999999999</v>
      </c>
      <c r="N3019" s="15">
        <v>0</v>
      </c>
      <c r="O3019" s="15">
        <v>0</v>
      </c>
      <c r="P3019" s="15">
        <v>0</v>
      </c>
      <c r="Q3019" s="15">
        <v>0</v>
      </c>
      <c r="R3019" s="15">
        <v>0</v>
      </c>
      <c r="S3019" s="15">
        <v>0</v>
      </c>
      <c r="T3019" s="15">
        <f t="shared" si="235"/>
        <v>0.76100000000000001</v>
      </c>
      <c r="U3019" s="15">
        <v>0</v>
      </c>
      <c r="V3019" s="15">
        <v>9.5059999465942388E-2</v>
      </c>
      <c r="W3019" s="15">
        <v>0</v>
      </c>
      <c r="X3019" s="15">
        <v>0</v>
      </c>
      <c r="Y3019" s="15">
        <v>0</v>
      </c>
      <c r="Z3019" s="15">
        <v>0</v>
      </c>
      <c r="AA3019" s="15">
        <v>0</v>
      </c>
      <c r="AB3019" s="15">
        <v>0</v>
      </c>
      <c r="AC3019" s="15">
        <v>0</v>
      </c>
      <c r="AD3019" s="15">
        <v>0</v>
      </c>
      <c r="AE3019" s="15">
        <v>0</v>
      </c>
      <c r="AF3019" s="15">
        <v>0</v>
      </c>
      <c r="AG3019" s="15">
        <f t="shared" si="236"/>
        <v>9.5059999465942388E-2</v>
      </c>
      <c r="AH3019" s="15">
        <v>8.1700000166893012E-3</v>
      </c>
      <c r="AI3019" s="15">
        <v>4.4661799316406254</v>
      </c>
      <c r="AJ3019" s="15">
        <v>9.8644501705169674</v>
      </c>
      <c r="AK3019" s="15">
        <v>2.0477199668884278</v>
      </c>
      <c r="AL3019" s="15">
        <v>1.1514000244140625</v>
      </c>
      <c r="AM3019" s="15">
        <v>11.800300018310548</v>
      </c>
      <c r="AN3019" s="15">
        <v>0.25260999298095704</v>
      </c>
      <c r="AO3019" s="15">
        <v>4.0079998970031741E-2</v>
      </c>
      <c r="AP3019" s="15">
        <v>0</v>
      </c>
      <c r="AQ3019" s="15">
        <v>0.08</v>
      </c>
      <c r="AR3019" s="15">
        <v>0</v>
      </c>
      <c r="AS3019" s="15">
        <v>0</v>
      </c>
      <c r="AT3019" s="15">
        <f t="shared" si="237"/>
        <v>29.710910103738311</v>
      </c>
      <c r="AU3019" s="15">
        <v>0.17922000122070311</v>
      </c>
      <c r="AV3019" s="15">
        <v>9.4160001678466791</v>
      </c>
      <c r="AW3019" s="15">
        <v>0.32160000610351563</v>
      </c>
      <c r="AX3019" s="15">
        <v>2.5721700134277343</v>
      </c>
      <c r="AY3019" s="15">
        <v>111.20957995605468</v>
      </c>
      <c r="AZ3019" s="15">
        <v>86.859048950195316</v>
      </c>
      <c r="BA3019" s="15">
        <v>90.683319274902345</v>
      </c>
      <c r="BB3019" s="15">
        <v>4.9274799804687497</v>
      </c>
      <c r="BC3019" s="15">
        <v>-6.0000122070312502E-2</v>
      </c>
      <c r="BD3019" s="15">
        <v>0</v>
      </c>
      <c r="BE3019" s="15">
        <v>0</v>
      </c>
      <c r="BF3019" s="15">
        <v>0</v>
      </c>
      <c r="BG3019" s="15">
        <f t="shared" si="238"/>
        <v>306.10841822814945</v>
      </c>
      <c r="BH3019" t="str">
        <f t="shared" si="239"/>
        <v>UIDIST</v>
      </c>
      <c r="BI3019" t="str">
        <f>VLOOKUP(BH3019,[2]Summary!$C$29:$C$56,1,0)</f>
        <v>UIDist</v>
      </c>
      <c r="BJ3019" s="16">
        <v>44470</v>
      </c>
    </row>
    <row r="3020" spans="1:62" x14ac:dyDescent="0.25">
      <c r="A3020" s="13">
        <v>801601.02</v>
      </c>
      <c r="B3020" s="13" t="s">
        <v>6232</v>
      </c>
      <c r="C3020" s="13" t="s">
        <v>6231</v>
      </c>
      <c r="D3020" s="13" t="s">
        <v>18</v>
      </c>
      <c r="E3020" t="s">
        <v>35</v>
      </c>
      <c r="F3020" s="13" t="s">
        <v>22</v>
      </c>
      <c r="H3020" s="15">
        <v>0.154</v>
      </c>
      <c r="I3020" s="15">
        <v>0.28100000000000003</v>
      </c>
      <c r="J3020" s="15">
        <v>2.06</v>
      </c>
      <c r="K3020" s="15">
        <v>0</v>
      </c>
      <c r="L3020" s="15">
        <v>0</v>
      </c>
      <c r="M3020" s="15">
        <v>9.1999999999999998E-2</v>
      </c>
      <c r="N3020" s="15">
        <v>0</v>
      </c>
      <c r="O3020" s="15">
        <v>0</v>
      </c>
      <c r="P3020" s="15">
        <v>0</v>
      </c>
      <c r="Q3020" s="15">
        <v>0</v>
      </c>
      <c r="R3020" s="15">
        <v>0</v>
      </c>
      <c r="S3020" s="15">
        <v>0</v>
      </c>
      <c r="T3020" s="15">
        <f t="shared" si="235"/>
        <v>2.5870000000000002</v>
      </c>
      <c r="U3020" s="15">
        <v>0</v>
      </c>
      <c r="V3020" s="15">
        <v>0</v>
      </c>
      <c r="W3020" s="15">
        <v>0</v>
      </c>
      <c r="X3020" s="15">
        <v>0</v>
      </c>
      <c r="Y3020" s="15">
        <v>0</v>
      </c>
      <c r="Z3020" s="15">
        <v>0</v>
      </c>
      <c r="AA3020" s="15">
        <v>0</v>
      </c>
      <c r="AB3020" s="15">
        <v>0</v>
      </c>
      <c r="AC3020" s="15">
        <v>0</v>
      </c>
      <c r="AD3020" s="15">
        <v>0</v>
      </c>
      <c r="AE3020" s="15">
        <v>6.8599400024414061</v>
      </c>
      <c r="AF3020" s="15">
        <v>0</v>
      </c>
      <c r="AG3020" s="15">
        <f t="shared" si="236"/>
        <v>6.8599400024414061</v>
      </c>
      <c r="AH3020" s="15">
        <v>3.4521000061035156</v>
      </c>
      <c r="AI3020" s="15">
        <v>6.4769999027252195E-2</v>
      </c>
      <c r="AJ3020" s="15">
        <v>1.7226199951171874</v>
      </c>
      <c r="AK3020" s="15">
        <v>0.61644999694824221</v>
      </c>
      <c r="AL3020" s="15">
        <v>3.3257199707031249</v>
      </c>
      <c r="AM3020" s="15">
        <v>8.8719898071289069</v>
      </c>
      <c r="AN3020" s="15">
        <v>1.4398999938964843</v>
      </c>
      <c r="AO3020" s="15">
        <v>2.8050000667572021E-2</v>
      </c>
      <c r="AP3020" s="15">
        <v>0</v>
      </c>
      <c r="AQ3020" s="15">
        <v>0.28799999999999998</v>
      </c>
      <c r="AR3020" s="15">
        <v>0</v>
      </c>
      <c r="AS3020" s="15">
        <v>0</v>
      </c>
      <c r="AT3020" s="15">
        <f t="shared" si="237"/>
        <v>19.809599769592289</v>
      </c>
      <c r="AU3020" s="15">
        <v>0</v>
      </c>
      <c r="AV3020" s="15">
        <v>0</v>
      </c>
      <c r="AW3020" s="15">
        <v>0</v>
      </c>
      <c r="AX3020" s="15">
        <v>0</v>
      </c>
      <c r="AY3020" s="15">
        <v>0</v>
      </c>
      <c r="AZ3020" s="15">
        <v>0</v>
      </c>
      <c r="BA3020" s="15">
        <v>0</v>
      </c>
      <c r="BB3020" s="15">
        <v>0</v>
      </c>
      <c r="BC3020" s="15">
        <v>0</v>
      </c>
      <c r="BD3020" s="15">
        <v>0</v>
      </c>
      <c r="BE3020" s="15">
        <v>0</v>
      </c>
      <c r="BF3020" s="15">
        <v>0</v>
      </c>
      <c r="BG3020" s="15">
        <f t="shared" si="238"/>
        <v>0</v>
      </c>
      <c r="BH3020" t="str">
        <f t="shared" si="239"/>
        <v>UITRANS</v>
      </c>
      <c r="BI3020" t="str">
        <f>VLOOKUP(BH3020,[2]Summary!$C$29:$C$56,1,0)</f>
        <v>UITrans</v>
      </c>
      <c r="BJ3020" s="16">
        <v>44197</v>
      </c>
    </row>
    <row r="3021" spans="1:62" x14ac:dyDescent="0.25">
      <c r="A3021" s="13" t="s">
        <v>6233</v>
      </c>
      <c r="B3021" s="13" t="s">
        <v>6234</v>
      </c>
      <c r="C3021" s="13" t="s">
        <v>6235</v>
      </c>
      <c r="D3021" s="13" t="s">
        <v>18</v>
      </c>
      <c r="E3021" t="s">
        <v>19</v>
      </c>
      <c r="F3021" s="13" t="s">
        <v>22</v>
      </c>
      <c r="H3021" s="15">
        <v>0</v>
      </c>
      <c r="I3021" s="15">
        <v>0</v>
      </c>
      <c r="J3021" s="15">
        <v>0</v>
      </c>
      <c r="K3021" s="15">
        <v>0</v>
      </c>
      <c r="L3021" s="15">
        <v>0</v>
      </c>
      <c r="M3021" s="15">
        <v>0</v>
      </c>
      <c r="N3021" s="15">
        <v>0</v>
      </c>
      <c r="O3021" s="15">
        <v>0</v>
      </c>
      <c r="P3021" s="15">
        <v>0</v>
      </c>
      <c r="Q3021" s="15">
        <v>0</v>
      </c>
      <c r="R3021" s="15">
        <v>0</v>
      </c>
      <c r="S3021" s="15">
        <v>0</v>
      </c>
      <c r="T3021" s="15">
        <f t="shared" si="235"/>
        <v>0</v>
      </c>
      <c r="U3021" s="15">
        <v>0</v>
      </c>
      <c r="V3021" s="15">
        <v>0</v>
      </c>
      <c r="W3021" s="15">
        <v>0</v>
      </c>
      <c r="X3021" s="15">
        <v>0</v>
      </c>
      <c r="Y3021" s="15">
        <v>0</v>
      </c>
      <c r="Z3021" s="15">
        <v>0</v>
      </c>
      <c r="AA3021" s="15">
        <v>0</v>
      </c>
      <c r="AB3021" s="15">
        <v>0</v>
      </c>
      <c r="AC3021" s="15">
        <v>0</v>
      </c>
      <c r="AD3021" s="15">
        <v>0</v>
      </c>
      <c r="AE3021" s="15">
        <v>0</v>
      </c>
      <c r="AF3021" s="15">
        <v>0</v>
      </c>
      <c r="AG3021" s="15">
        <f t="shared" si="236"/>
        <v>0</v>
      </c>
      <c r="AH3021" s="15">
        <v>0</v>
      </c>
      <c r="AI3021" s="15">
        <v>0</v>
      </c>
      <c r="AJ3021" s="15">
        <v>0</v>
      </c>
      <c r="AK3021" s="15">
        <v>0</v>
      </c>
      <c r="AL3021" s="15">
        <v>0</v>
      </c>
      <c r="AM3021" s="15">
        <v>0</v>
      </c>
      <c r="AN3021" s="15">
        <v>0</v>
      </c>
      <c r="AO3021" s="15">
        <v>0</v>
      </c>
      <c r="AP3021" s="15">
        <v>0</v>
      </c>
      <c r="AQ3021" s="15">
        <v>0</v>
      </c>
      <c r="AR3021" s="15">
        <v>0.13770999830961228</v>
      </c>
      <c r="AS3021" s="15">
        <v>8.0000001192092891E-4</v>
      </c>
      <c r="AT3021" s="15">
        <f t="shared" si="237"/>
        <v>0.13850999832153321</v>
      </c>
      <c r="AU3021" s="15">
        <v>0.31483999633789062</v>
      </c>
      <c r="AV3021" s="15">
        <v>0.28436999511718752</v>
      </c>
      <c r="AW3021" s="15">
        <v>0.46554998779296874</v>
      </c>
      <c r="AX3021" s="15">
        <v>1.569259994506836</v>
      </c>
      <c r="AY3021" s="15">
        <v>3.7412999877929689</v>
      </c>
      <c r="AZ3021" s="15">
        <v>1.8214099731445312</v>
      </c>
      <c r="BA3021" s="15">
        <v>9.4470600891113286</v>
      </c>
      <c r="BB3021" s="15">
        <v>1.5088900299072265</v>
      </c>
      <c r="BC3021" s="15">
        <v>264.40198449707032</v>
      </c>
      <c r="BD3021" s="15">
        <v>87</v>
      </c>
      <c r="BE3021" s="15">
        <v>309.5</v>
      </c>
      <c r="BF3021" s="15">
        <v>0</v>
      </c>
      <c r="BG3021" s="15">
        <f t="shared" si="238"/>
        <v>680.05466455078124</v>
      </c>
      <c r="BH3021" t="str">
        <f t="shared" si="239"/>
        <v>UIDIST</v>
      </c>
      <c r="BI3021" t="str">
        <f>VLOOKUP(BH3021,[2]Summary!$C$29:$C$56,1,0)</f>
        <v>UIDist</v>
      </c>
      <c r="BJ3021" s="16">
        <v>44531</v>
      </c>
    </row>
    <row r="3022" spans="1:62" x14ac:dyDescent="0.25">
      <c r="A3022" s="13">
        <v>802310.01</v>
      </c>
      <c r="B3022" s="13" t="s">
        <v>6236</v>
      </c>
      <c r="C3022" s="13" t="s">
        <v>6237</v>
      </c>
      <c r="D3022" s="13" t="s">
        <v>18</v>
      </c>
      <c r="E3022" t="s">
        <v>19</v>
      </c>
      <c r="F3022" s="13" t="s">
        <v>22</v>
      </c>
      <c r="H3022" s="15">
        <v>0</v>
      </c>
      <c r="I3022" s="15">
        <v>0</v>
      </c>
      <c r="J3022" s="15">
        <v>0</v>
      </c>
      <c r="K3022" s="15">
        <v>0</v>
      </c>
      <c r="L3022" s="15">
        <v>15.792</v>
      </c>
      <c r="M3022" s="15">
        <v>-2.0939999999999999</v>
      </c>
      <c r="N3022" s="15">
        <v>3.2050000000000001</v>
      </c>
      <c r="O3022" s="15">
        <v>0.19800000000000001</v>
      </c>
      <c r="P3022" s="15">
        <v>3.3000000000000002E-2</v>
      </c>
      <c r="Q3022" s="15">
        <v>3.3000000000000002E-2</v>
      </c>
      <c r="R3022" s="15">
        <v>3.3000000000000002E-2</v>
      </c>
      <c r="S3022" s="15">
        <v>0.14199999999999999</v>
      </c>
      <c r="T3022" s="15">
        <f t="shared" si="235"/>
        <v>17.342000000000002</v>
      </c>
      <c r="U3022" s="15">
        <v>0.10751000213623046</v>
      </c>
      <c r="V3022" s="15">
        <v>0.10751000213623046</v>
      </c>
      <c r="W3022" s="15">
        <v>0.10676000213623046</v>
      </c>
      <c r="X3022" s="15">
        <v>0.10676000213623046</v>
      </c>
      <c r="Y3022" s="15">
        <v>0.10676000213623046</v>
      </c>
      <c r="Z3022" s="15">
        <v>0.10627999877929688</v>
      </c>
      <c r="AA3022" s="15">
        <v>0.11020999908447265</v>
      </c>
      <c r="AB3022" s="15">
        <v>0.11020999908447265</v>
      </c>
      <c r="AC3022" s="15">
        <v>0.5060700073242187</v>
      </c>
      <c r="AD3022" s="15">
        <v>9.3690002441406253E-2</v>
      </c>
      <c r="AE3022" s="15">
        <v>9.3690002441406253E-2</v>
      </c>
      <c r="AF3022" s="15">
        <v>0.22475000000000001</v>
      </c>
      <c r="AG3022" s="15">
        <f t="shared" si="236"/>
        <v>1.7802000198364258</v>
      </c>
      <c r="AH3022" s="15">
        <v>0.11700000000000001</v>
      </c>
      <c r="AI3022" s="15">
        <v>0.54692001342773433</v>
      </c>
      <c r="AJ3022" s="15">
        <v>0.11962999725341797</v>
      </c>
      <c r="AK3022" s="15">
        <v>0.74901998138427739</v>
      </c>
      <c r="AL3022" s="15">
        <v>0.42460000038146972</v>
      </c>
      <c r="AM3022" s="15">
        <v>57.252829002380373</v>
      </c>
      <c r="AN3022" s="15">
        <v>42.421699707031252</v>
      </c>
      <c r="AO3022" s="15">
        <v>22.906460037231444</v>
      </c>
      <c r="AP3022" s="15">
        <v>78.415480712890627</v>
      </c>
      <c r="AQ3022" s="15">
        <v>91.674000000000007</v>
      </c>
      <c r="AR3022" s="15">
        <v>48.44080953979492</v>
      </c>
      <c r="AS3022" s="15">
        <v>48.206510437011715</v>
      </c>
      <c r="AT3022" s="15">
        <f t="shared" si="237"/>
        <v>391.27495942878727</v>
      </c>
      <c r="AU3022" s="15">
        <v>0</v>
      </c>
      <c r="AV3022" s="15">
        <v>0</v>
      </c>
      <c r="AW3022" s="15">
        <v>0</v>
      </c>
      <c r="AX3022" s="15">
        <v>0</v>
      </c>
      <c r="AY3022" s="15">
        <v>0</v>
      </c>
      <c r="AZ3022" s="15">
        <v>0</v>
      </c>
      <c r="BA3022" s="15">
        <v>0</v>
      </c>
      <c r="BB3022" s="15">
        <v>0</v>
      </c>
      <c r="BC3022" s="15">
        <v>0</v>
      </c>
      <c r="BD3022" s="15">
        <v>0</v>
      </c>
      <c r="BE3022" s="15">
        <v>0</v>
      </c>
      <c r="BF3022" s="15">
        <v>0</v>
      </c>
      <c r="BG3022" s="15">
        <f t="shared" si="238"/>
        <v>0</v>
      </c>
      <c r="BH3022" t="str">
        <f t="shared" si="239"/>
        <v>UIDIST</v>
      </c>
      <c r="BI3022" t="str">
        <f>VLOOKUP(BH3022,[2]Summary!$C$29:$C$56,1,0)</f>
        <v>UIDist</v>
      </c>
      <c r="BJ3022" s="16">
        <v>44197</v>
      </c>
    </row>
    <row r="3023" spans="1:62" x14ac:dyDescent="0.25">
      <c r="A3023" s="13">
        <v>802457.01</v>
      </c>
      <c r="B3023" s="13" t="s">
        <v>6238</v>
      </c>
      <c r="C3023" s="13" t="s">
        <v>6239</v>
      </c>
      <c r="D3023" s="13" t="s">
        <v>18</v>
      </c>
      <c r="E3023" t="s">
        <v>19</v>
      </c>
      <c r="F3023" s="13" t="s">
        <v>22</v>
      </c>
      <c r="H3023" s="15">
        <v>0</v>
      </c>
      <c r="I3023" s="15">
        <v>0</v>
      </c>
      <c r="J3023" s="15">
        <v>0</v>
      </c>
      <c r="K3023" s="15">
        <v>0</v>
      </c>
      <c r="L3023" s="15">
        <v>0</v>
      </c>
      <c r="M3023" s="15">
        <v>0</v>
      </c>
      <c r="N3023" s="15">
        <v>0</v>
      </c>
      <c r="O3023" s="15">
        <v>0</v>
      </c>
      <c r="P3023" s="15">
        <v>0</v>
      </c>
      <c r="Q3023" s="15">
        <v>0</v>
      </c>
      <c r="R3023" s="15">
        <v>0</v>
      </c>
      <c r="S3023" s="15">
        <v>0</v>
      </c>
      <c r="T3023" s="15">
        <f t="shared" si="235"/>
        <v>0</v>
      </c>
      <c r="U3023" s="15">
        <v>0</v>
      </c>
      <c r="V3023" s="15">
        <v>0</v>
      </c>
      <c r="W3023" s="15">
        <v>2.7692799682617188</v>
      </c>
      <c r="X3023" s="15">
        <v>0.46670999717712403</v>
      </c>
      <c r="Y3023" s="15">
        <v>0.88291003990173345</v>
      </c>
      <c r="Z3023" s="15">
        <v>0.41290999412536622</v>
      </c>
      <c r="AA3023" s="15">
        <v>2.777000045776367E-2</v>
      </c>
      <c r="AB3023" s="15">
        <v>2.777000045776367E-2</v>
      </c>
      <c r="AC3023" s="15">
        <v>2.3079999923706053E-2</v>
      </c>
      <c r="AD3023" s="15">
        <v>2.3079999923706053E-2</v>
      </c>
      <c r="AE3023" s="15">
        <v>2.3079999923706053E-2</v>
      </c>
      <c r="AF3023" s="15">
        <v>2.9139999389648438E-2</v>
      </c>
      <c r="AG3023" s="15">
        <f t="shared" si="236"/>
        <v>4.685729999542235</v>
      </c>
      <c r="AH3023" s="15">
        <v>2.8659999847412108E-2</v>
      </c>
      <c r="AI3023" s="15">
        <v>0.31669000244140627</v>
      </c>
      <c r="AJ3023" s="15">
        <v>3.0430000305175783E-2</v>
      </c>
      <c r="AK3023" s="15">
        <v>2.9450000762939452E-2</v>
      </c>
      <c r="AL3023" s="15">
        <v>-2.660780038833618</v>
      </c>
      <c r="AM3023" s="15">
        <v>11.937719972610473</v>
      </c>
      <c r="AN3023" s="15">
        <v>2.1179999542236327</v>
      </c>
      <c r="AO3023" s="15">
        <v>0.12256999754905701</v>
      </c>
      <c r="AP3023" s="15">
        <v>36.519889739990234</v>
      </c>
      <c r="AQ3023" s="15">
        <v>4.9569999999999999</v>
      </c>
      <c r="AR3023" s="15">
        <v>0.37710998535156248</v>
      </c>
      <c r="AS3023" s="15">
        <v>0.41843000984191897</v>
      </c>
      <c r="AT3023" s="15">
        <f t="shared" si="237"/>
        <v>54.195169624090191</v>
      </c>
      <c r="AU3023" s="15">
        <v>0</v>
      </c>
      <c r="AV3023" s="15">
        <v>0</v>
      </c>
      <c r="AW3023" s="15">
        <v>0</v>
      </c>
      <c r="AX3023" s="15">
        <v>0</v>
      </c>
      <c r="AY3023" s="15">
        <v>0</v>
      </c>
      <c r="AZ3023" s="15">
        <v>0</v>
      </c>
      <c r="BA3023" s="15">
        <v>0</v>
      </c>
      <c r="BB3023" s="15">
        <v>0</v>
      </c>
      <c r="BC3023" s="15">
        <v>0</v>
      </c>
      <c r="BD3023" s="15">
        <v>0</v>
      </c>
      <c r="BE3023" s="15">
        <v>0</v>
      </c>
      <c r="BF3023" s="15">
        <v>0</v>
      </c>
      <c r="BG3023" s="15">
        <f t="shared" si="238"/>
        <v>0</v>
      </c>
      <c r="BH3023" t="str">
        <f t="shared" si="239"/>
        <v>UIDIST</v>
      </c>
      <c r="BI3023" t="str">
        <f>VLOOKUP(BH3023,[2]Summary!$C$29:$C$56,1,0)</f>
        <v>UIDist</v>
      </c>
      <c r="BJ3023" s="16">
        <v>44197</v>
      </c>
    </row>
    <row r="3024" spans="1:62" x14ac:dyDescent="0.25">
      <c r="A3024" s="13">
        <v>801998.01</v>
      </c>
      <c r="B3024" s="13" t="s">
        <v>6240</v>
      </c>
      <c r="C3024" s="13" t="s">
        <v>6241</v>
      </c>
      <c r="D3024" s="13" t="s">
        <v>18</v>
      </c>
      <c r="E3024" t="s">
        <v>19</v>
      </c>
      <c r="F3024" s="13" t="s">
        <v>22</v>
      </c>
      <c r="H3024" s="15">
        <v>-10.301</v>
      </c>
      <c r="I3024" s="15">
        <v>-1.4219999999999999</v>
      </c>
      <c r="J3024" s="15">
        <v>-9.1999999999999998E-2</v>
      </c>
      <c r="K3024" s="15">
        <v>0</v>
      </c>
      <c r="L3024" s="15">
        <v>0</v>
      </c>
      <c r="M3024" s="15">
        <v>0</v>
      </c>
      <c r="N3024" s="15">
        <v>0</v>
      </c>
      <c r="O3024" s="15">
        <v>0</v>
      </c>
      <c r="P3024" s="15">
        <v>0</v>
      </c>
      <c r="Q3024" s="15">
        <v>0</v>
      </c>
      <c r="R3024" s="15">
        <v>0</v>
      </c>
      <c r="S3024" s="15">
        <v>0.39500000000000002</v>
      </c>
      <c r="T3024" s="15">
        <f t="shared" si="235"/>
        <v>-11.420000000000002</v>
      </c>
      <c r="U3024" s="15">
        <v>0</v>
      </c>
      <c r="V3024" s="15">
        <v>0</v>
      </c>
      <c r="W3024" s="15">
        <v>0</v>
      </c>
      <c r="X3024" s="15">
        <v>0</v>
      </c>
      <c r="Y3024" s="15">
        <v>0</v>
      </c>
      <c r="Z3024" s="15">
        <v>0</v>
      </c>
      <c r="AA3024" s="15">
        <v>0</v>
      </c>
      <c r="AB3024" s="15">
        <v>0</v>
      </c>
      <c r="AC3024" s="15">
        <v>0</v>
      </c>
      <c r="AD3024" s="15">
        <v>0</v>
      </c>
      <c r="AE3024" s="15">
        <v>0</v>
      </c>
      <c r="AF3024" s="15">
        <v>0</v>
      </c>
      <c r="AG3024" s="15">
        <f t="shared" si="236"/>
        <v>0</v>
      </c>
      <c r="AH3024" s="15">
        <v>0</v>
      </c>
      <c r="AI3024" s="15">
        <v>0</v>
      </c>
      <c r="AJ3024" s="15">
        <v>0</v>
      </c>
      <c r="AK3024" s="15">
        <v>0</v>
      </c>
      <c r="AL3024" s="15">
        <v>0</v>
      </c>
      <c r="AM3024" s="15">
        <v>0</v>
      </c>
      <c r="AN3024" s="15">
        <v>0</v>
      </c>
      <c r="AO3024" s="15">
        <v>0</v>
      </c>
      <c r="AP3024" s="15">
        <v>0</v>
      </c>
      <c r="AQ3024" s="15">
        <v>0</v>
      </c>
      <c r="AR3024" s="15">
        <v>0</v>
      </c>
      <c r="AS3024" s="15">
        <v>0</v>
      </c>
      <c r="AT3024" s="15">
        <f t="shared" si="237"/>
        <v>0</v>
      </c>
      <c r="AU3024" s="15">
        <v>0</v>
      </c>
      <c r="AV3024" s="15">
        <v>0</v>
      </c>
      <c r="AW3024" s="15">
        <v>0</v>
      </c>
      <c r="AX3024" s="15">
        <v>0</v>
      </c>
      <c r="AY3024" s="15">
        <v>0</v>
      </c>
      <c r="AZ3024" s="15">
        <v>0</v>
      </c>
      <c r="BA3024" s="15">
        <v>0</v>
      </c>
      <c r="BB3024" s="15">
        <v>0</v>
      </c>
      <c r="BC3024" s="15">
        <v>0</v>
      </c>
      <c r="BD3024" s="15">
        <v>0</v>
      </c>
      <c r="BE3024" s="15">
        <v>0</v>
      </c>
      <c r="BF3024" s="15">
        <v>0</v>
      </c>
      <c r="BG3024" s="15">
        <f t="shared" si="238"/>
        <v>0</v>
      </c>
      <c r="BH3024" t="str">
        <f t="shared" si="239"/>
        <v>UIDIST</v>
      </c>
      <c r="BI3024" t="str">
        <f>VLOOKUP(BH3024,[2]Summary!$C$29:$C$56,1,0)</f>
        <v>UIDist</v>
      </c>
      <c r="BJ3024" s="16">
        <v>43466</v>
      </c>
    </row>
    <row r="3025" spans="1:62" x14ac:dyDescent="0.25">
      <c r="A3025" s="13">
        <v>802230.01</v>
      </c>
      <c r="B3025" s="13" t="s">
        <v>6242</v>
      </c>
      <c r="C3025" s="13" t="s">
        <v>6243</v>
      </c>
      <c r="D3025" s="13" t="s">
        <v>18</v>
      </c>
      <c r="E3025" t="s">
        <v>19</v>
      </c>
      <c r="F3025" s="13" t="s">
        <v>22</v>
      </c>
      <c r="H3025" s="15">
        <v>1.056</v>
      </c>
      <c r="I3025" s="15">
        <v>14.663</v>
      </c>
      <c r="J3025" s="15">
        <v>11.103999999999999</v>
      </c>
      <c r="K3025" s="15">
        <v>-0.52100000000000002</v>
      </c>
      <c r="L3025" s="15">
        <v>0.28100000000000003</v>
      </c>
      <c r="M3025" s="15">
        <v>2.2320000000000002</v>
      </c>
      <c r="N3025" s="15">
        <v>1.4890000000000001</v>
      </c>
      <c r="O3025" s="15">
        <v>1.157</v>
      </c>
      <c r="P3025" s="15">
        <v>2.476</v>
      </c>
      <c r="Q3025" s="15">
        <v>1.4450000000000001</v>
      </c>
      <c r="R3025" s="15">
        <v>0.17299999999999999</v>
      </c>
      <c r="S3025" s="15">
        <v>3.101</v>
      </c>
      <c r="T3025" s="15">
        <f t="shared" si="235"/>
        <v>38.655999999999999</v>
      </c>
      <c r="U3025" s="15">
        <v>66.505298095703125</v>
      </c>
      <c r="V3025" s="15">
        <v>2.4755399646759035</v>
      </c>
      <c r="W3025" s="15">
        <v>7.5834301147460934</v>
      </c>
      <c r="X3025" s="15">
        <v>1.383999984741211</v>
      </c>
      <c r="Y3025" s="15">
        <v>1.8953599853515626</v>
      </c>
      <c r="Z3025" s="15">
        <v>0.86913000774383542</v>
      </c>
      <c r="AA3025" s="15">
        <v>2.9000999145507813</v>
      </c>
      <c r="AB3025" s="15">
        <v>82.979601867675783</v>
      </c>
      <c r="AC3025" s="15">
        <v>2.3074899978637697</v>
      </c>
      <c r="AD3025" s="15">
        <v>1.8946600341796875</v>
      </c>
      <c r="AE3025" s="15">
        <v>2.1173500061035155</v>
      </c>
      <c r="AF3025" s="15">
        <v>2.316130027770996</v>
      </c>
      <c r="AG3025" s="15">
        <f t="shared" si="236"/>
        <v>175.22809000110627</v>
      </c>
      <c r="AH3025" s="15">
        <v>3.45512993144989</v>
      </c>
      <c r="AI3025" s="15">
        <v>3.0658200635910036</v>
      </c>
      <c r="AJ3025" s="15">
        <v>-93.421629119873046</v>
      </c>
      <c r="AK3025" s="15">
        <v>2.3906699829101563</v>
      </c>
      <c r="AL3025" s="15">
        <v>2.1694400024414064</v>
      </c>
      <c r="AM3025" s="15">
        <v>2.3163300170898435</v>
      </c>
      <c r="AN3025" s="15">
        <v>6.340229994773865</v>
      </c>
      <c r="AO3025" s="15">
        <v>10.902350067138672</v>
      </c>
      <c r="AP3025" s="15">
        <v>5.4538600316047665</v>
      </c>
      <c r="AQ3025" s="15">
        <v>6.1840000000000002</v>
      </c>
      <c r="AR3025" s="15">
        <v>6.2838101158142088</v>
      </c>
      <c r="AS3025" s="15">
        <v>4.0605099983215336</v>
      </c>
      <c r="AT3025" s="15">
        <f t="shared" si="237"/>
        <v>-40.799478914737705</v>
      </c>
      <c r="AU3025" s="15">
        <v>0</v>
      </c>
      <c r="AV3025" s="15">
        <v>0</v>
      </c>
      <c r="AW3025" s="15">
        <v>0</v>
      </c>
      <c r="AX3025" s="15">
        <v>0</v>
      </c>
      <c r="AY3025" s="15">
        <v>5.3492499876022341</v>
      </c>
      <c r="AZ3025" s="15">
        <v>1.3572999801635741</v>
      </c>
      <c r="BA3025" s="15">
        <v>4.0830001831054688E-2</v>
      </c>
      <c r="BB3025" s="15">
        <v>4.0830001831054688E-2</v>
      </c>
      <c r="BC3025" s="15">
        <v>-0.10430999946594238</v>
      </c>
      <c r="BD3025" s="15">
        <v>0</v>
      </c>
      <c r="BE3025" s="15">
        <v>0</v>
      </c>
      <c r="BF3025" s="15">
        <v>0</v>
      </c>
      <c r="BG3025" s="15">
        <f t="shared" si="238"/>
        <v>6.6838999719619752</v>
      </c>
      <c r="BH3025" t="str">
        <f t="shared" si="239"/>
        <v>UIDIST</v>
      </c>
      <c r="BI3025" t="str">
        <f>VLOOKUP(BH3025,[2]Summary!$C$29:$C$56,1,0)</f>
        <v>UIDist</v>
      </c>
      <c r="BJ3025" s="16">
        <v>44470</v>
      </c>
    </row>
    <row r="3026" spans="1:62" x14ac:dyDescent="0.25">
      <c r="A3026" s="13">
        <v>802094.01</v>
      </c>
      <c r="B3026" s="13" t="s">
        <v>6244</v>
      </c>
      <c r="C3026" s="13" t="s">
        <v>6245</v>
      </c>
      <c r="D3026" s="13" t="s">
        <v>18</v>
      </c>
      <c r="E3026" t="s">
        <v>19</v>
      </c>
      <c r="F3026" s="13" t="s">
        <v>22</v>
      </c>
      <c r="H3026" s="15">
        <v>1.7000000000000001E-2</v>
      </c>
      <c r="I3026" s="15">
        <v>0.30099999999999999</v>
      </c>
      <c r="J3026" s="15">
        <v>9.1999999999999998E-2</v>
      </c>
      <c r="K3026" s="15">
        <v>2.3E-2</v>
      </c>
      <c r="L3026" s="15">
        <v>2.3E-2</v>
      </c>
      <c r="M3026" s="15">
        <v>1E-3</v>
      </c>
      <c r="N3026" s="15">
        <v>1E-3</v>
      </c>
      <c r="O3026" s="15">
        <v>1E-3</v>
      </c>
      <c r="P3026" s="15">
        <v>0.42299999999999999</v>
      </c>
      <c r="Q3026" s="15">
        <v>2.5000000000000001E-2</v>
      </c>
      <c r="R3026" s="15">
        <v>1.2999999999999999E-2</v>
      </c>
      <c r="S3026" s="15">
        <v>5.3999999999999999E-2</v>
      </c>
      <c r="T3026" s="15">
        <f t="shared" si="235"/>
        <v>0.9740000000000002</v>
      </c>
      <c r="U3026" s="15">
        <v>4.0799999237060548E-2</v>
      </c>
      <c r="V3026" s="15">
        <v>4.0799999237060548E-2</v>
      </c>
      <c r="W3026" s="15">
        <v>4.0520000457763675E-2</v>
      </c>
      <c r="X3026" s="15">
        <v>4.0520000457763675E-2</v>
      </c>
      <c r="Y3026" s="15">
        <v>0.23233999633789063</v>
      </c>
      <c r="Z3026" s="15">
        <v>4.1509998321533202E-2</v>
      </c>
      <c r="AA3026" s="15">
        <v>4.3009998321533204E-2</v>
      </c>
      <c r="AB3026" s="15">
        <v>4.3009998321533204E-2</v>
      </c>
      <c r="AC3026" s="15">
        <v>3.5749999999999997E-2</v>
      </c>
      <c r="AD3026" s="15">
        <v>0.8713899803161621</v>
      </c>
      <c r="AE3026" s="15">
        <v>0.48815998458862303</v>
      </c>
      <c r="AF3026" s="15">
        <v>5.3380001068115232E-2</v>
      </c>
      <c r="AG3026" s="15">
        <f t="shared" si="236"/>
        <v>1.971189956665039</v>
      </c>
      <c r="AH3026" s="15">
        <v>0.62123999786376949</v>
      </c>
      <c r="AI3026" s="15">
        <v>62.038530014038088</v>
      </c>
      <c r="AJ3026" s="15">
        <v>1.5888400268554688</v>
      </c>
      <c r="AK3026" s="15">
        <v>0.42692999267578124</v>
      </c>
      <c r="AL3026" s="15">
        <v>0.42692999267578124</v>
      </c>
      <c r="AM3026" s="15">
        <v>0.18607000732421874</v>
      </c>
      <c r="AN3026" s="15">
        <v>0.43048999023437501</v>
      </c>
      <c r="AO3026" s="15">
        <v>0.43048999023437501</v>
      </c>
      <c r="AP3026" s="15">
        <v>10.068609985351562</v>
      </c>
      <c r="AQ3026" s="15">
        <v>0.81200000000000006</v>
      </c>
      <c r="AR3026" s="15">
        <v>1.7094299926757812</v>
      </c>
      <c r="AS3026" s="15">
        <v>1.5669199829101563</v>
      </c>
      <c r="AT3026" s="15">
        <f t="shared" si="237"/>
        <v>80.306479972839341</v>
      </c>
      <c r="AU3026" s="15">
        <v>0</v>
      </c>
      <c r="AV3026" s="15">
        <v>0</v>
      </c>
      <c r="AW3026" s="15">
        <v>0</v>
      </c>
      <c r="AX3026" s="15">
        <v>0</v>
      </c>
      <c r="AY3026" s="15">
        <v>0</v>
      </c>
      <c r="AZ3026" s="15">
        <v>0</v>
      </c>
      <c r="BA3026" s="15">
        <v>0</v>
      </c>
      <c r="BB3026" s="15">
        <v>0</v>
      </c>
      <c r="BC3026" s="15">
        <v>0</v>
      </c>
      <c r="BD3026" s="15">
        <v>0</v>
      </c>
      <c r="BE3026" s="15">
        <v>0</v>
      </c>
      <c r="BF3026" s="15">
        <v>0</v>
      </c>
      <c r="BG3026" s="15">
        <f t="shared" si="238"/>
        <v>0</v>
      </c>
      <c r="BH3026" t="str">
        <f t="shared" si="239"/>
        <v>UIDIST</v>
      </c>
      <c r="BI3026" t="str">
        <f>VLOOKUP(BH3026,[2]Summary!$C$29:$C$56,1,0)</f>
        <v>UIDist</v>
      </c>
      <c r="BJ3026" s="16">
        <v>44197</v>
      </c>
    </row>
    <row r="3027" spans="1:62" x14ac:dyDescent="0.25">
      <c r="A3027" s="13">
        <v>802292.01</v>
      </c>
      <c r="B3027" s="13" t="s">
        <v>6246</v>
      </c>
      <c r="C3027" s="13" t="s">
        <v>6247</v>
      </c>
      <c r="D3027" s="13" t="s">
        <v>18</v>
      </c>
      <c r="E3027" t="s">
        <v>19</v>
      </c>
      <c r="F3027" s="13" t="s">
        <v>22</v>
      </c>
      <c r="H3027" s="15">
        <v>0</v>
      </c>
      <c r="I3027" s="15">
        <v>0</v>
      </c>
      <c r="J3027" s="15">
        <v>0</v>
      </c>
      <c r="K3027" s="15">
        <v>0</v>
      </c>
      <c r="L3027" s="15">
        <v>0</v>
      </c>
      <c r="M3027" s="15">
        <v>0</v>
      </c>
      <c r="N3027" s="15">
        <v>0</v>
      </c>
      <c r="O3027" s="15">
        <v>0</v>
      </c>
      <c r="P3027" s="15">
        <v>0</v>
      </c>
      <c r="Q3027" s="15">
        <v>0</v>
      </c>
      <c r="R3027" s="15">
        <v>0</v>
      </c>
      <c r="S3027" s="15">
        <v>0</v>
      </c>
      <c r="T3027" s="15">
        <f t="shared" si="235"/>
        <v>0</v>
      </c>
      <c r="U3027" s="15">
        <v>0</v>
      </c>
      <c r="V3027" s="15">
        <v>0</v>
      </c>
      <c r="W3027" s="15">
        <v>0</v>
      </c>
      <c r="X3027" s="15">
        <v>0.89942998290061948</v>
      </c>
      <c r="Y3027" s="15">
        <v>1.5208400135040283</v>
      </c>
      <c r="Z3027" s="15">
        <v>1.0823699855804443</v>
      </c>
      <c r="AA3027" s="15">
        <v>0.14267999839782713</v>
      </c>
      <c r="AB3027" s="15">
        <v>2.2209999084472656E-2</v>
      </c>
      <c r="AC3027" s="15">
        <v>1.8450000762939452E-2</v>
      </c>
      <c r="AD3027" s="15">
        <v>0.68974001121521</v>
      </c>
      <c r="AE3027" s="15">
        <v>1.1870800094604492</v>
      </c>
      <c r="AF3027" s="15">
        <v>0.14887999534606933</v>
      </c>
      <c r="AG3027" s="15">
        <f t="shared" si="236"/>
        <v>5.7116799962520606</v>
      </c>
      <c r="AH3027" s="15">
        <v>0.69867001342773438</v>
      </c>
      <c r="AI3027" s="15">
        <v>3.89900016784668E-2</v>
      </c>
      <c r="AJ3027" s="15">
        <v>0.65670998764038091</v>
      </c>
      <c r="AK3027" s="15">
        <v>4.1400001525878909E-2</v>
      </c>
      <c r="AL3027" s="15">
        <v>4.1400001525878909E-2</v>
      </c>
      <c r="AM3027" s="15">
        <v>1.8040000915527345E-2</v>
      </c>
      <c r="AN3027" s="15">
        <v>4.2020000457763669E-2</v>
      </c>
      <c r="AO3027" s="15">
        <v>0.22789000320434571</v>
      </c>
      <c r="AP3027" s="15">
        <v>4.8080001831054688E-2</v>
      </c>
      <c r="AQ3027" s="15">
        <v>4.8000000000000001E-2</v>
      </c>
      <c r="AR3027" s="15">
        <v>4.8080001831054688E-2</v>
      </c>
      <c r="AS3027" s="15">
        <v>4.2689998626708983E-2</v>
      </c>
      <c r="AT3027" s="15">
        <f t="shared" si="237"/>
        <v>1.9519700126647952</v>
      </c>
      <c r="AU3027" s="15">
        <v>0</v>
      </c>
      <c r="AV3027" s="15">
        <v>0</v>
      </c>
      <c r="AW3027" s="15">
        <v>0</v>
      </c>
      <c r="AX3027" s="15">
        <v>0</v>
      </c>
      <c r="AY3027" s="15">
        <v>0</v>
      </c>
      <c r="AZ3027" s="15">
        <v>0</v>
      </c>
      <c r="BA3027" s="15">
        <v>0</v>
      </c>
      <c r="BB3027" s="15">
        <v>0</v>
      </c>
      <c r="BC3027" s="15">
        <v>0</v>
      </c>
      <c r="BD3027" s="15">
        <v>0</v>
      </c>
      <c r="BE3027" s="15">
        <v>0</v>
      </c>
      <c r="BF3027" s="15">
        <v>0</v>
      </c>
      <c r="BG3027" s="15">
        <f t="shared" si="238"/>
        <v>0</v>
      </c>
      <c r="BH3027" t="str">
        <f t="shared" si="239"/>
        <v>UIDIST</v>
      </c>
      <c r="BI3027" t="str">
        <f>VLOOKUP(BH3027,[2]Summary!$C$29:$C$56,1,0)</f>
        <v>UIDist</v>
      </c>
      <c r="BJ3027" s="16">
        <v>44197</v>
      </c>
    </row>
    <row r="3028" spans="1:62" x14ac:dyDescent="0.25">
      <c r="A3028" s="13">
        <v>801991.01</v>
      </c>
      <c r="B3028" s="13" t="s">
        <v>6248</v>
      </c>
      <c r="C3028" s="13" t="s">
        <v>6249</v>
      </c>
      <c r="D3028" s="13" t="s">
        <v>18</v>
      </c>
      <c r="E3028" t="s">
        <v>19</v>
      </c>
      <c r="F3028" s="13" t="s">
        <v>22</v>
      </c>
      <c r="H3028" s="15">
        <v>0.49</v>
      </c>
      <c r="I3028" s="15">
        <v>0.16400000000000001</v>
      </c>
      <c r="J3028" s="15">
        <v>2.8000000000000001E-2</v>
      </c>
      <c r="K3028" s="15">
        <v>0</v>
      </c>
      <c r="L3028" s="15">
        <v>0.22700000000000001</v>
      </c>
      <c r="M3028" s="15">
        <v>1.9E-2</v>
      </c>
      <c r="N3028" s="15">
        <v>0</v>
      </c>
      <c r="O3028" s="15">
        <v>0</v>
      </c>
      <c r="P3028" s="15">
        <v>0</v>
      </c>
      <c r="Q3028" s="15">
        <v>0</v>
      </c>
      <c r="R3028" s="15">
        <v>0</v>
      </c>
      <c r="S3028" s="15">
        <v>0</v>
      </c>
      <c r="T3028" s="15">
        <f t="shared" si="235"/>
        <v>0.92800000000000005</v>
      </c>
      <c r="U3028" s="15">
        <v>0</v>
      </c>
      <c r="V3028" s="15">
        <v>0</v>
      </c>
      <c r="W3028" s="15">
        <v>-147.09575000000001</v>
      </c>
      <c r="X3028" s="15">
        <v>0</v>
      </c>
      <c r="Y3028" s="15">
        <v>0</v>
      </c>
      <c r="Z3028" s="15">
        <v>0</v>
      </c>
      <c r="AA3028" s="15">
        <v>0</v>
      </c>
      <c r="AB3028" s="15">
        <v>0</v>
      </c>
      <c r="AC3028" s="15">
        <v>0</v>
      </c>
      <c r="AD3028" s="15">
        <v>0</v>
      </c>
      <c r="AE3028" s="15">
        <v>0</v>
      </c>
      <c r="AF3028" s="15">
        <v>0</v>
      </c>
      <c r="AG3028" s="15">
        <f t="shared" si="236"/>
        <v>-147.09575000000001</v>
      </c>
      <c r="AH3028" s="15">
        <v>0</v>
      </c>
      <c r="AI3028" s="15">
        <v>0</v>
      </c>
      <c r="AJ3028" s="15">
        <v>0</v>
      </c>
      <c r="AK3028" s="15">
        <v>0</v>
      </c>
      <c r="AL3028" s="15">
        <v>0</v>
      </c>
      <c r="AM3028" s="15">
        <v>0</v>
      </c>
      <c r="AN3028" s="15">
        <v>0</v>
      </c>
      <c r="AO3028" s="15">
        <v>0</v>
      </c>
      <c r="AP3028" s="15">
        <v>0</v>
      </c>
      <c r="AQ3028" s="15">
        <v>0</v>
      </c>
      <c r="AR3028" s="15">
        <v>0</v>
      </c>
      <c r="AS3028" s="15">
        <v>0</v>
      </c>
      <c r="AT3028" s="15">
        <f t="shared" si="237"/>
        <v>0</v>
      </c>
      <c r="AU3028" s="15">
        <v>0</v>
      </c>
      <c r="AV3028" s="15">
        <v>0</v>
      </c>
      <c r="AW3028" s="15">
        <v>0</v>
      </c>
      <c r="AX3028" s="15">
        <v>0</v>
      </c>
      <c r="AY3028" s="15">
        <v>0</v>
      </c>
      <c r="AZ3028" s="15">
        <v>0</v>
      </c>
      <c r="BA3028" s="15">
        <v>0</v>
      </c>
      <c r="BB3028" s="15">
        <v>0</v>
      </c>
      <c r="BC3028" s="15">
        <v>0</v>
      </c>
      <c r="BD3028" s="15">
        <v>0</v>
      </c>
      <c r="BE3028" s="15">
        <v>0</v>
      </c>
      <c r="BF3028" s="15">
        <v>0</v>
      </c>
      <c r="BG3028" s="15">
        <f t="shared" si="238"/>
        <v>0</v>
      </c>
      <c r="BH3028" t="str">
        <f t="shared" si="239"/>
        <v>UIDIST</v>
      </c>
      <c r="BI3028" t="str">
        <f>VLOOKUP(BH3028,[2]Summary!$C$29:$C$56,1,0)</f>
        <v>UIDist</v>
      </c>
      <c r="BJ3028" s="16">
        <v>43831</v>
      </c>
    </row>
    <row r="3029" spans="1:62" x14ac:dyDescent="0.25">
      <c r="A3029" s="13">
        <v>800226.02</v>
      </c>
      <c r="B3029" s="13" t="s">
        <v>6250</v>
      </c>
      <c r="C3029" s="13" t="s">
        <v>6251</v>
      </c>
      <c r="D3029" s="13" t="s">
        <v>18</v>
      </c>
      <c r="E3029" t="s">
        <v>35</v>
      </c>
      <c r="F3029" s="13" t="s">
        <v>22</v>
      </c>
      <c r="H3029" s="15">
        <v>0</v>
      </c>
      <c r="I3029" s="15">
        <v>0</v>
      </c>
      <c r="J3029" s="15">
        <v>0</v>
      </c>
      <c r="K3029" s="15">
        <v>0</v>
      </c>
      <c r="L3029" s="15">
        <v>0</v>
      </c>
      <c r="M3029" s="15">
        <v>0</v>
      </c>
      <c r="N3029" s="15">
        <v>0</v>
      </c>
      <c r="O3029" s="15">
        <v>0</v>
      </c>
      <c r="P3029" s="15">
        <v>0</v>
      </c>
      <c r="Q3029" s="15">
        <v>0</v>
      </c>
      <c r="R3029" s="15">
        <v>0</v>
      </c>
      <c r="S3029" s="15">
        <v>0</v>
      </c>
      <c r="T3029" s="15">
        <f t="shared" si="235"/>
        <v>0</v>
      </c>
      <c r="U3029" s="15">
        <v>0</v>
      </c>
      <c r="V3029" s="15">
        <v>0</v>
      </c>
      <c r="W3029" s="15">
        <v>0</v>
      </c>
      <c r="X3029" s="15">
        <v>0</v>
      </c>
      <c r="Y3029" s="15">
        <v>0</v>
      </c>
      <c r="Z3029" s="15">
        <v>0</v>
      </c>
      <c r="AA3029" s="15">
        <v>0</v>
      </c>
      <c r="AB3029" s="15">
        <v>0</v>
      </c>
      <c r="AC3029" s="15">
        <v>0</v>
      </c>
      <c r="AD3029" s="15">
        <v>0</v>
      </c>
      <c r="AE3029" s="15">
        <v>23.09603011703491</v>
      </c>
      <c r="AF3029" s="15">
        <v>12.313699983596802</v>
      </c>
      <c r="AG3029" s="15">
        <f t="shared" si="236"/>
        <v>35.409730100631712</v>
      </c>
      <c r="AH3029" s="15">
        <v>0</v>
      </c>
      <c r="AI3029" s="15">
        <v>0</v>
      </c>
      <c r="AJ3029" s="15">
        <v>0</v>
      </c>
      <c r="AK3029" s="15">
        <v>0</v>
      </c>
      <c r="AL3029" s="15">
        <v>0</v>
      </c>
      <c r="AM3029" s="15">
        <v>0</v>
      </c>
      <c r="AN3029" s="15">
        <v>0</v>
      </c>
      <c r="AO3029" s="15">
        <v>0</v>
      </c>
      <c r="AP3029" s="15">
        <v>0</v>
      </c>
      <c r="AQ3029" s="15">
        <v>0</v>
      </c>
      <c r="AR3029" s="15">
        <v>0</v>
      </c>
      <c r="AS3029" s="15">
        <v>0</v>
      </c>
      <c r="AT3029" s="15">
        <f t="shared" si="237"/>
        <v>0</v>
      </c>
      <c r="AU3029" s="15">
        <v>0</v>
      </c>
      <c r="AV3029" s="15">
        <v>0</v>
      </c>
      <c r="AW3029" s="15">
        <v>0</v>
      </c>
      <c r="AX3029" s="15">
        <v>0</v>
      </c>
      <c r="AY3029" s="15">
        <v>0</v>
      </c>
      <c r="AZ3029" s="15">
        <v>0</v>
      </c>
      <c r="BA3029" s="15">
        <v>0</v>
      </c>
      <c r="BB3029" s="15">
        <v>0</v>
      </c>
      <c r="BC3029" s="15">
        <v>0</v>
      </c>
      <c r="BD3029" s="15">
        <v>0</v>
      </c>
      <c r="BE3029" s="15">
        <v>0</v>
      </c>
      <c r="BF3029" s="15">
        <v>0</v>
      </c>
      <c r="BG3029" s="15">
        <f t="shared" si="238"/>
        <v>0</v>
      </c>
      <c r="BH3029" t="str">
        <f t="shared" si="239"/>
        <v>UITRANS</v>
      </c>
      <c r="BI3029" t="str">
        <f>VLOOKUP(BH3029,[2]Summary!$C$29:$C$56,1,0)</f>
        <v>UITrans</v>
      </c>
      <c r="BJ3029" s="16">
        <v>43831</v>
      </c>
    </row>
    <row r="3030" spans="1:62" x14ac:dyDescent="0.25">
      <c r="A3030" s="13">
        <v>802284.01</v>
      </c>
      <c r="B3030" s="13" t="s">
        <v>6252</v>
      </c>
      <c r="C3030" s="13" t="s">
        <v>6253</v>
      </c>
      <c r="D3030" s="13" t="s">
        <v>18</v>
      </c>
      <c r="E3030" t="s">
        <v>19</v>
      </c>
      <c r="F3030" s="13" t="s">
        <v>22</v>
      </c>
      <c r="H3030" s="15">
        <v>0</v>
      </c>
      <c r="I3030" s="15">
        <v>0.56399999999999995</v>
      </c>
      <c r="J3030" s="15">
        <v>0.28999999999999998</v>
      </c>
      <c r="K3030" s="15">
        <v>2.1829999999999998</v>
      </c>
      <c r="L3030" s="15">
        <v>1.7629999999999999</v>
      </c>
      <c r="M3030" s="15">
        <v>0.313</v>
      </c>
      <c r="N3030" s="15">
        <v>1E-3</v>
      </c>
      <c r="O3030" s="15">
        <v>8.3000000000000004E-2</v>
      </c>
      <c r="P3030" s="15">
        <v>0.01</v>
      </c>
      <c r="Q3030" s="15">
        <v>0.01</v>
      </c>
      <c r="R3030" s="15">
        <v>5.5819999999999999</v>
      </c>
      <c r="S3030" s="15">
        <v>-1.147</v>
      </c>
      <c r="T3030" s="15">
        <f t="shared" si="235"/>
        <v>9.6519999999999992</v>
      </c>
      <c r="U3030" s="15">
        <v>5.9830001831054684E-2</v>
      </c>
      <c r="V3030" s="15">
        <v>5.9830001831054684E-2</v>
      </c>
      <c r="W3030" s="15">
        <v>0.85507997131347657</v>
      </c>
      <c r="X3030" s="15">
        <v>6.4300003051757815E-2</v>
      </c>
      <c r="Y3030" s="15">
        <v>6.4300003051757815E-2</v>
      </c>
      <c r="Z3030" s="15">
        <v>6.4010002136230468E-2</v>
      </c>
      <c r="AA3030" s="15">
        <v>6.6300003051757816E-2</v>
      </c>
      <c r="AB3030" s="15">
        <v>6.6300003051757816E-2</v>
      </c>
      <c r="AC3030" s="15">
        <v>5.5099998474121094E-2</v>
      </c>
      <c r="AD3030" s="15">
        <v>5.5099998474121094E-2</v>
      </c>
      <c r="AE3030" s="15">
        <v>5.5099998474121094E-2</v>
      </c>
      <c r="AF3030" s="15">
        <v>6.9569999694824219E-2</v>
      </c>
      <c r="AG3030" s="15">
        <f t="shared" si="236"/>
        <v>1.5348199844360353</v>
      </c>
      <c r="AH3030" s="15">
        <v>6.8440002441406245E-2</v>
      </c>
      <c r="AI3030" s="15">
        <v>6.8440002441406245E-2</v>
      </c>
      <c r="AJ3030" s="15">
        <v>6.8440002441406245E-2</v>
      </c>
      <c r="AK3030" s="15">
        <v>6.626000213623047E-2</v>
      </c>
      <c r="AL3030" s="15">
        <v>6.626000213623047E-2</v>
      </c>
      <c r="AM3030" s="15">
        <v>2.8870000839233398E-2</v>
      </c>
      <c r="AN3030" s="15">
        <v>6.7360000610351564E-2</v>
      </c>
      <c r="AO3030" s="15">
        <v>6.7360000610351564E-2</v>
      </c>
      <c r="AP3030" s="15">
        <v>7.516000366210937E-2</v>
      </c>
      <c r="AQ3030" s="15">
        <v>7.4999999999999997E-2</v>
      </c>
      <c r="AR3030" s="15">
        <v>7.516000366210937E-2</v>
      </c>
      <c r="AS3030" s="15">
        <v>6.6720001220703123E-2</v>
      </c>
      <c r="AT3030" s="15">
        <f t="shared" si="237"/>
        <v>0.79347002220153806</v>
      </c>
      <c r="AU3030" s="15">
        <v>0</v>
      </c>
      <c r="AV3030" s="15">
        <v>0</v>
      </c>
      <c r="AW3030" s="15">
        <v>0</v>
      </c>
      <c r="AX3030" s="15">
        <v>0</v>
      </c>
      <c r="AY3030" s="15">
        <v>0</v>
      </c>
      <c r="AZ3030" s="15">
        <v>0</v>
      </c>
      <c r="BA3030" s="15">
        <v>0</v>
      </c>
      <c r="BB3030" s="15">
        <v>0</v>
      </c>
      <c r="BC3030" s="15">
        <v>0</v>
      </c>
      <c r="BD3030" s="15">
        <v>0</v>
      </c>
      <c r="BE3030" s="15">
        <v>0</v>
      </c>
      <c r="BF3030" s="15">
        <v>0</v>
      </c>
      <c r="BG3030" s="15">
        <f t="shared" si="238"/>
        <v>0</v>
      </c>
      <c r="BH3030" t="str">
        <f t="shared" si="239"/>
        <v>UIDIST</v>
      </c>
      <c r="BI3030" t="str">
        <f>VLOOKUP(BH3030,[2]Summary!$C$29:$C$56,1,0)</f>
        <v>UIDist</v>
      </c>
      <c r="BJ3030" s="16">
        <v>44197</v>
      </c>
    </row>
    <row r="3031" spans="1:62" x14ac:dyDescent="0.25">
      <c r="A3031" s="13">
        <v>800930.02</v>
      </c>
      <c r="B3031" s="13" t="s">
        <v>6254</v>
      </c>
      <c r="C3031" s="13" t="s">
        <v>6255</v>
      </c>
      <c r="D3031" s="13" t="s">
        <v>18</v>
      </c>
      <c r="E3031" t="s">
        <v>35</v>
      </c>
      <c r="F3031" s="13" t="s">
        <v>22</v>
      </c>
      <c r="H3031" s="15">
        <v>0</v>
      </c>
      <c r="I3031" s="15">
        <v>0</v>
      </c>
      <c r="J3031" s="15">
        <v>0</v>
      </c>
      <c r="K3031" s="15">
        <v>0</v>
      </c>
      <c r="L3031" s="15">
        <v>0</v>
      </c>
      <c r="M3031" s="15">
        <v>0</v>
      </c>
      <c r="N3031" s="15">
        <v>0</v>
      </c>
      <c r="O3031" s="15">
        <v>0</v>
      </c>
      <c r="P3031" s="15">
        <v>0</v>
      </c>
      <c r="Q3031" s="15">
        <v>0</v>
      </c>
      <c r="R3031" s="15">
        <v>0</v>
      </c>
      <c r="S3031" s="15">
        <v>0</v>
      </c>
      <c r="T3031" s="15">
        <f t="shared" si="235"/>
        <v>0</v>
      </c>
      <c r="U3031" s="15">
        <v>0</v>
      </c>
      <c r="V3031" s="15">
        <v>0</v>
      </c>
      <c r="W3031" s="15">
        <v>0</v>
      </c>
      <c r="X3031" s="15">
        <v>0</v>
      </c>
      <c r="Y3031" s="15">
        <v>0</v>
      </c>
      <c r="Z3031" s="15">
        <v>0</v>
      </c>
      <c r="AA3031" s="15">
        <v>0</v>
      </c>
      <c r="AB3031" s="15">
        <v>0</v>
      </c>
      <c r="AC3031" s="15">
        <v>0</v>
      </c>
      <c r="AD3031" s="15">
        <v>0</v>
      </c>
      <c r="AE3031" s="15">
        <v>0</v>
      </c>
      <c r="AF3031" s="15">
        <v>0</v>
      </c>
      <c r="AG3031" s="15">
        <f t="shared" si="236"/>
        <v>0</v>
      </c>
      <c r="AH3031" s="15">
        <v>10.781500408172608</v>
      </c>
      <c r="AI3031" s="15">
        <v>0.28706999588012694</v>
      </c>
      <c r="AJ3031" s="15">
        <v>7.8550003051757813E-2</v>
      </c>
      <c r="AK3031" s="15">
        <v>7.6580001831054692E-2</v>
      </c>
      <c r="AL3031" s="15">
        <v>7.6580001831054692E-2</v>
      </c>
      <c r="AM3031" s="15">
        <v>3.5430000305175784E-2</v>
      </c>
      <c r="AN3031" s="15">
        <v>7.7419998168945306E-2</v>
      </c>
      <c r="AO3031" s="15">
        <v>7.7419998168945306E-2</v>
      </c>
      <c r="AP3031" s="15">
        <v>7.3400001525878902E-2</v>
      </c>
      <c r="AQ3031" s="15">
        <v>7.2999999999999995E-2</v>
      </c>
      <c r="AR3031" s="15">
        <v>7.3400001525878902E-2</v>
      </c>
      <c r="AS3031" s="15">
        <v>7.7660003662109373E-2</v>
      </c>
      <c r="AT3031" s="15">
        <f t="shared" si="237"/>
        <v>11.788010414123537</v>
      </c>
      <c r="AU3031" s="15">
        <v>0</v>
      </c>
      <c r="AV3031" s="15">
        <v>0</v>
      </c>
      <c r="AW3031" s="15">
        <v>0</v>
      </c>
      <c r="AX3031" s="15">
        <v>0</v>
      </c>
      <c r="AY3031" s="15">
        <v>0</v>
      </c>
      <c r="AZ3031" s="15">
        <v>0</v>
      </c>
      <c r="BA3031" s="15">
        <v>0</v>
      </c>
      <c r="BB3031" s="15">
        <v>0</v>
      </c>
      <c r="BC3031" s="15">
        <v>0</v>
      </c>
      <c r="BD3031" s="15">
        <v>0</v>
      </c>
      <c r="BE3031" s="15">
        <v>0</v>
      </c>
      <c r="BF3031" s="15">
        <v>0</v>
      </c>
      <c r="BG3031" s="15">
        <f t="shared" si="238"/>
        <v>0</v>
      </c>
      <c r="BH3031" t="str">
        <f t="shared" si="239"/>
        <v>UITRANS</v>
      </c>
      <c r="BI3031" t="str">
        <f>VLOOKUP(BH3031,[2]Summary!$C$29:$C$56,1,0)</f>
        <v>UITrans</v>
      </c>
      <c r="BJ3031" s="16">
        <v>44197</v>
      </c>
    </row>
    <row r="3032" spans="1:62" x14ac:dyDescent="0.25">
      <c r="A3032" s="13">
        <v>802019.01</v>
      </c>
      <c r="B3032" s="13" t="s">
        <v>6256</v>
      </c>
      <c r="C3032" s="13" t="s">
        <v>6257</v>
      </c>
      <c r="D3032" s="13" t="s">
        <v>18</v>
      </c>
      <c r="E3032" t="s">
        <v>19</v>
      </c>
      <c r="F3032" s="13" t="s">
        <v>22</v>
      </c>
      <c r="H3032" s="15">
        <v>0</v>
      </c>
      <c r="I3032" s="15">
        <v>0</v>
      </c>
      <c r="J3032" s="15">
        <v>0</v>
      </c>
      <c r="K3032" s="15">
        <v>0</v>
      </c>
      <c r="L3032" s="15">
        <v>0</v>
      </c>
      <c r="M3032" s="15">
        <v>0</v>
      </c>
      <c r="N3032" s="15">
        <v>0</v>
      </c>
      <c r="O3032" s="15">
        <v>0</v>
      </c>
      <c r="P3032" s="15">
        <v>0</v>
      </c>
      <c r="Q3032" s="15">
        <v>0</v>
      </c>
      <c r="R3032" s="15">
        <v>0</v>
      </c>
      <c r="S3032" s="15">
        <v>0</v>
      </c>
      <c r="T3032" s="15">
        <f t="shared" si="235"/>
        <v>0</v>
      </c>
      <c r="U3032" s="15">
        <v>0</v>
      </c>
      <c r="V3032" s="15">
        <v>0.2860200070142746</v>
      </c>
      <c r="W3032" s="15">
        <v>1.5174899864196778</v>
      </c>
      <c r="X3032" s="15">
        <v>1.1060000419616699E-2</v>
      </c>
      <c r="Y3032" s="15">
        <v>1.1060000419616699E-2</v>
      </c>
      <c r="Z3032" s="15">
        <v>1.0999999999999999E-2</v>
      </c>
      <c r="AA3032" s="15">
        <v>1.125E-2</v>
      </c>
      <c r="AB3032" s="15">
        <v>1.125E-2</v>
      </c>
      <c r="AC3032" s="15">
        <v>9.3500003814697263E-3</v>
      </c>
      <c r="AD3032" s="15">
        <v>9.3500003814697263E-3</v>
      </c>
      <c r="AE3032" s="15">
        <v>9.3500003814697263E-3</v>
      </c>
      <c r="AF3032" s="15">
        <v>1.18100004196167E-2</v>
      </c>
      <c r="AG3032" s="15">
        <f t="shared" si="236"/>
        <v>1.8989899958372114</v>
      </c>
      <c r="AH3032" s="15">
        <v>1.1619999885559082E-2</v>
      </c>
      <c r="AI3032" s="15">
        <v>1.1619999885559082E-2</v>
      </c>
      <c r="AJ3032" s="15">
        <v>1.1619999885559082E-2</v>
      </c>
      <c r="AK3032" s="15">
        <v>1.1239999771118165E-2</v>
      </c>
      <c r="AL3032" s="15">
        <v>1.1239999771118165E-2</v>
      </c>
      <c r="AM3032" s="15">
        <v>4.9000000953674317E-3</v>
      </c>
      <c r="AN3032" s="15">
        <v>1.1439999580383301E-2</v>
      </c>
      <c r="AO3032" s="15">
        <v>1.1439999580383301E-2</v>
      </c>
      <c r="AP3032" s="15">
        <v>1.2760000228881836E-2</v>
      </c>
      <c r="AQ3032" s="15">
        <v>1.2999999999999999E-2</v>
      </c>
      <c r="AR3032" s="15">
        <v>1.2760000228881836E-2</v>
      </c>
      <c r="AS3032" s="15">
        <v>1.1319999694824218E-2</v>
      </c>
      <c r="AT3032" s="15">
        <f t="shared" si="237"/>
        <v>0.1349599986076355</v>
      </c>
      <c r="AU3032" s="15">
        <v>0</v>
      </c>
      <c r="AV3032" s="15">
        <v>0</v>
      </c>
      <c r="AW3032" s="15">
        <v>0</v>
      </c>
      <c r="AX3032" s="15">
        <v>0</v>
      </c>
      <c r="AY3032" s="15">
        <v>0</v>
      </c>
      <c r="AZ3032" s="15">
        <v>0</v>
      </c>
      <c r="BA3032" s="15">
        <v>0</v>
      </c>
      <c r="BB3032" s="15">
        <v>0</v>
      </c>
      <c r="BC3032" s="15">
        <v>0</v>
      </c>
      <c r="BD3032" s="15">
        <v>0</v>
      </c>
      <c r="BE3032" s="15">
        <v>0</v>
      </c>
      <c r="BF3032" s="15">
        <v>0</v>
      </c>
      <c r="BG3032" s="15">
        <f t="shared" si="238"/>
        <v>0</v>
      </c>
      <c r="BH3032" t="str">
        <f t="shared" si="239"/>
        <v>UIDIST</v>
      </c>
      <c r="BI3032" t="str">
        <f>VLOOKUP(BH3032,[2]Summary!$C$29:$C$56,1,0)</f>
        <v>UIDist</v>
      </c>
      <c r="BJ3032" s="16">
        <v>44197</v>
      </c>
    </row>
    <row r="3033" spans="1:62" x14ac:dyDescent="0.25">
      <c r="A3033" s="13">
        <v>800537.01</v>
      </c>
      <c r="B3033" s="13" t="s">
        <v>6258</v>
      </c>
      <c r="C3033" s="13" t="s">
        <v>6259</v>
      </c>
      <c r="D3033" s="13" t="s">
        <v>18</v>
      </c>
      <c r="E3033" t="s">
        <v>19</v>
      </c>
      <c r="F3033" s="13" t="s">
        <v>22</v>
      </c>
      <c r="H3033" s="15">
        <v>0</v>
      </c>
      <c r="I3033" s="15">
        <v>0</v>
      </c>
      <c r="J3033" s="15">
        <v>0</v>
      </c>
      <c r="K3033" s="15">
        <v>0</v>
      </c>
      <c r="L3033" s="15">
        <v>0</v>
      </c>
      <c r="M3033" s="15">
        <v>0</v>
      </c>
      <c r="N3033" s="15">
        <v>0</v>
      </c>
      <c r="O3033" s="15">
        <v>0</v>
      </c>
      <c r="P3033" s="15">
        <v>0</v>
      </c>
      <c r="Q3033" s="15">
        <v>0</v>
      </c>
      <c r="R3033" s="15">
        <v>0</v>
      </c>
      <c r="S3033" s="15">
        <v>0</v>
      </c>
      <c r="T3033" s="15">
        <f t="shared" si="235"/>
        <v>0</v>
      </c>
      <c r="U3033" s="15">
        <v>0</v>
      </c>
      <c r="V3033" s="15">
        <v>0</v>
      </c>
      <c r="W3033" s="15">
        <v>0</v>
      </c>
      <c r="X3033" s="15">
        <v>0</v>
      </c>
      <c r="Y3033" s="15">
        <v>0</v>
      </c>
      <c r="Z3033" s="15">
        <v>0</v>
      </c>
      <c r="AA3033" s="15">
        <v>0</v>
      </c>
      <c r="AB3033" s="15">
        <v>0</v>
      </c>
      <c r="AC3033" s="15">
        <v>0</v>
      </c>
      <c r="AD3033" s="15">
        <v>0</v>
      </c>
      <c r="AE3033" s="15">
        <v>0</v>
      </c>
      <c r="AF3033" s="15">
        <v>-6.5970001220703123E-2</v>
      </c>
      <c r="AG3033" s="15">
        <f t="shared" si="236"/>
        <v>-6.5970001220703123E-2</v>
      </c>
      <c r="AH3033" s="15">
        <v>6.5970001220703123E-2</v>
      </c>
      <c r="AI3033" s="15">
        <v>0</v>
      </c>
      <c r="AJ3033" s="15">
        <v>0</v>
      </c>
      <c r="AK3033" s="15">
        <v>0</v>
      </c>
      <c r="AL3033" s="15">
        <v>0</v>
      </c>
      <c r="AM3033" s="15">
        <v>0</v>
      </c>
      <c r="AN3033" s="15">
        <v>0</v>
      </c>
      <c r="AO3033" s="15">
        <v>0</v>
      </c>
      <c r="AP3033" s="15">
        <v>0</v>
      </c>
      <c r="AQ3033" s="15">
        <v>0</v>
      </c>
      <c r="AR3033" s="15">
        <v>0</v>
      </c>
      <c r="AS3033" s="15">
        <v>0</v>
      </c>
      <c r="AT3033" s="15">
        <f t="shared" si="237"/>
        <v>6.5970001220703123E-2</v>
      </c>
      <c r="AU3033" s="15">
        <v>0</v>
      </c>
      <c r="AV3033" s="15">
        <v>0</v>
      </c>
      <c r="AW3033" s="15">
        <v>0</v>
      </c>
      <c r="AX3033" s="15">
        <v>0</v>
      </c>
      <c r="AY3033" s="15">
        <v>0</v>
      </c>
      <c r="AZ3033" s="15">
        <v>0</v>
      </c>
      <c r="BA3033" s="15">
        <v>0</v>
      </c>
      <c r="BB3033" s="15">
        <v>0</v>
      </c>
      <c r="BC3033" s="15">
        <v>0</v>
      </c>
      <c r="BD3033" s="15">
        <v>0</v>
      </c>
      <c r="BE3033" s="15">
        <v>0</v>
      </c>
      <c r="BF3033" s="15">
        <v>0</v>
      </c>
      <c r="BG3033" s="15">
        <f t="shared" si="238"/>
        <v>0</v>
      </c>
      <c r="BH3033" t="str">
        <f t="shared" si="239"/>
        <v>UIDIST</v>
      </c>
      <c r="BI3033" t="str">
        <f>VLOOKUP(BH3033,[2]Summary!$C$29:$C$56,1,0)</f>
        <v>UIDist</v>
      </c>
      <c r="BJ3033" s="16">
        <v>44197</v>
      </c>
    </row>
    <row r="3034" spans="1:62" x14ac:dyDescent="0.25">
      <c r="A3034" s="13" t="s">
        <v>6260</v>
      </c>
      <c r="B3034" s="13" t="s">
        <v>6260</v>
      </c>
      <c r="C3034" s="13" t="s">
        <v>6261</v>
      </c>
      <c r="D3034" s="13" t="s">
        <v>300</v>
      </c>
      <c r="E3034" s="13" t="s">
        <v>301</v>
      </c>
      <c r="F3034" s="13" t="s">
        <v>426</v>
      </c>
      <c r="H3034" s="15">
        <v>0</v>
      </c>
      <c r="I3034" s="15">
        <v>0</v>
      </c>
      <c r="J3034" s="15">
        <v>0</v>
      </c>
      <c r="K3034" s="15">
        <v>0</v>
      </c>
      <c r="L3034" s="15">
        <v>0</v>
      </c>
      <c r="M3034" s="15">
        <v>0</v>
      </c>
      <c r="N3034" s="15">
        <v>0</v>
      </c>
      <c r="O3034" s="15">
        <v>0</v>
      </c>
      <c r="P3034" s="15">
        <v>0</v>
      </c>
      <c r="Q3034" s="15">
        <v>0</v>
      </c>
      <c r="R3034" s="15">
        <v>0</v>
      </c>
      <c r="S3034" s="15">
        <v>0</v>
      </c>
      <c r="T3034" s="15">
        <f t="shared" si="235"/>
        <v>0</v>
      </c>
      <c r="U3034" s="15">
        <v>0</v>
      </c>
      <c r="V3034" s="15">
        <v>1.21899995803833E-2</v>
      </c>
      <c r="W3034" s="15">
        <v>8.6559997558593754E-2</v>
      </c>
      <c r="X3034" s="15">
        <v>2.7059999465942383E-2</v>
      </c>
      <c r="Y3034" s="15">
        <v>4.5099998474121092E-2</v>
      </c>
      <c r="Z3034" s="15">
        <v>0</v>
      </c>
      <c r="AA3034" s="15">
        <v>0</v>
      </c>
      <c r="AB3034" s="15">
        <v>0</v>
      </c>
      <c r="AC3034" s="15">
        <v>0</v>
      </c>
      <c r="AD3034" s="15">
        <v>0</v>
      </c>
      <c r="AE3034" s="15">
        <v>1.55</v>
      </c>
      <c r="AF3034" s="15">
        <v>0</v>
      </c>
      <c r="AG3034" s="15">
        <f t="shared" si="236"/>
        <v>1.7209099950790405</v>
      </c>
      <c r="AH3034" s="15">
        <v>0</v>
      </c>
      <c r="AI3034" s="15">
        <v>0</v>
      </c>
      <c r="AJ3034" s="15">
        <v>0</v>
      </c>
      <c r="AK3034" s="15">
        <v>0</v>
      </c>
      <c r="AL3034" s="15">
        <v>0</v>
      </c>
      <c r="AM3034" s="15">
        <v>0</v>
      </c>
      <c r="AN3034" s="15">
        <v>0</v>
      </c>
      <c r="AO3034" s="15">
        <v>0</v>
      </c>
      <c r="AP3034" s="15">
        <v>0</v>
      </c>
      <c r="AQ3034" s="15">
        <v>0</v>
      </c>
      <c r="AR3034" s="15">
        <v>0</v>
      </c>
      <c r="AS3034" s="15">
        <v>0</v>
      </c>
      <c r="AT3034" s="15">
        <f t="shared" si="237"/>
        <v>0</v>
      </c>
      <c r="AU3034" s="15">
        <v>0</v>
      </c>
      <c r="AV3034" s="15">
        <v>0</v>
      </c>
      <c r="AW3034" s="15">
        <v>0</v>
      </c>
      <c r="AX3034" s="15">
        <v>0</v>
      </c>
      <c r="AY3034" s="15">
        <v>0</v>
      </c>
      <c r="AZ3034" s="15">
        <v>0</v>
      </c>
      <c r="BA3034" s="15">
        <v>0</v>
      </c>
      <c r="BB3034" s="15">
        <v>0</v>
      </c>
      <c r="BC3034" s="15">
        <v>0</v>
      </c>
      <c r="BD3034" s="15">
        <v>0</v>
      </c>
      <c r="BE3034" s="15">
        <v>0</v>
      </c>
      <c r="BF3034" s="15">
        <v>0</v>
      </c>
      <c r="BG3034" s="15">
        <f t="shared" si="238"/>
        <v>0</v>
      </c>
      <c r="BH3034" t="str">
        <f t="shared" si="239"/>
        <v>UILCommon</v>
      </c>
      <c r="BI3034" t="str">
        <f>VLOOKUP(BH3034,[2]Summary!$C$29:$C$56,1,0)</f>
        <v>UILCommon</v>
      </c>
      <c r="BJ3034" s="16">
        <v>43831</v>
      </c>
    </row>
    <row r="3035" spans="1:62" x14ac:dyDescent="0.25">
      <c r="A3035" s="13" t="s">
        <v>6262</v>
      </c>
      <c r="B3035" s="13" t="s">
        <v>6262</v>
      </c>
      <c r="C3035" s="13" t="s">
        <v>6263</v>
      </c>
      <c r="D3035" s="13" t="s">
        <v>361</v>
      </c>
      <c r="E3035" s="13" t="s">
        <v>475</v>
      </c>
      <c r="F3035" s="13" t="s">
        <v>426</v>
      </c>
      <c r="H3035" s="15">
        <v>0</v>
      </c>
      <c r="I3035" s="15">
        <v>0</v>
      </c>
      <c r="J3035" s="15">
        <v>0</v>
      </c>
      <c r="K3035" s="15">
        <v>0</v>
      </c>
      <c r="L3035" s="15">
        <v>0</v>
      </c>
      <c r="M3035" s="15">
        <v>0</v>
      </c>
      <c r="N3035" s="15">
        <v>0</v>
      </c>
      <c r="O3035" s="15">
        <v>0</v>
      </c>
      <c r="P3035" s="15">
        <v>0</v>
      </c>
      <c r="Q3035" s="15">
        <v>0</v>
      </c>
      <c r="R3035" s="15">
        <v>0</v>
      </c>
      <c r="S3035" s="15">
        <v>0</v>
      </c>
      <c r="T3035" s="15">
        <f t="shared" si="235"/>
        <v>0</v>
      </c>
      <c r="U3035" s="15">
        <v>0</v>
      </c>
      <c r="V3035" s="15">
        <v>0</v>
      </c>
      <c r="W3035" s="15">
        <v>0</v>
      </c>
      <c r="X3035" s="15">
        <v>0</v>
      </c>
      <c r="Y3035" s="15">
        <v>0</v>
      </c>
      <c r="Z3035" s="15">
        <v>0</v>
      </c>
      <c r="AA3035" s="15">
        <v>0</v>
      </c>
      <c r="AB3035" s="15">
        <v>0</v>
      </c>
      <c r="AC3035" s="15">
        <v>0</v>
      </c>
      <c r="AD3035" s="15">
        <v>0</v>
      </c>
      <c r="AE3035" s="15">
        <v>0</v>
      </c>
      <c r="AF3035" s="15">
        <v>0</v>
      </c>
      <c r="AG3035" s="15">
        <f t="shared" si="236"/>
        <v>0</v>
      </c>
      <c r="AH3035" s="15">
        <v>0</v>
      </c>
      <c r="AI3035" s="15">
        <v>0</v>
      </c>
      <c r="AJ3035" s="15">
        <v>0</v>
      </c>
      <c r="AK3035" s="15">
        <v>0</v>
      </c>
      <c r="AL3035" s="15">
        <v>0</v>
      </c>
      <c r="AM3035" s="15">
        <v>2.72525</v>
      </c>
      <c r="AN3035" s="15">
        <v>0</v>
      </c>
      <c r="AO3035" s="15">
        <v>-2.72525</v>
      </c>
      <c r="AP3035" s="15">
        <v>0</v>
      </c>
      <c r="AQ3035" s="15">
        <v>0</v>
      </c>
      <c r="AR3035" s="15">
        <v>0</v>
      </c>
      <c r="AS3035" s="15">
        <v>0</v>
      </c>
      <c r="AT3035" s="15">
        <f t="shared" si="237"/>
        <v>0</v>
      </c>
      <c r="AU3035" s="15">
        <v>0</v>
      </c>
      <c r="AV3035" s="15">
        <v>0</v>
      </c>
      <c r="AW3035" s="15">
        <v>0</v>
      </c>
      <c r="AX3035" s="15">
        <v>0</v>
      </c>
      <c r="AY3035" s="15">
        <v>0</v>
      </c>
      <c r="AZ3035" s="15">
        <v>0</v>
      </c>
      <c r="BA3035" s="15">
        <v>0</v>
      </c>
      <c r="BB3035" s="15">
        <v>0</v>
      </c>
      <c r="BC3035" s="15">
        <v>0</v>
      </c>
      <c r="BD3035" s="15">
        <v>0</v>
      </c>
      <c r="BE3035" s="15">
        <v>0</v>
      </c>
      <c r="BF3035" s="15">
        <v>0</v>
      </c>
      <c r="BG3035" s="15">
        <f t="shared" si="238"/>
        <v>0</v>
      </c>
      <c r="BH3035" t="str">
        <f t="shared" si="239"/>
        <v>SCGGas</v>
      </c>
      <c r="BI3035" t="str">
        <f>VLOOKUP(BH3035,[2]Summary!$C$29:$C$56,1,0)</f>
        <v>SCGGas</v>
      </c>
      <c r="BJ3035" s="16">
        <v>44075</v>
      </c>
    </row>
    <row r="3036" spans="1:62" x14ac:dyDescent="0.25">
      <c r="A3036" s="13" t="s">
        <v>6264</v>
      </c>
      <c r="B3036" s="13" t="s">
        <v>6265</v>
      </c>
      <c r="C3036" s="13" t="s">
        <v>6266</v>
      </c>
      <c r="D3036" s="13" t="s">
        <v>594</v>
      </c>
      <c r="E3036" s="13" t="s">
        <v>475</v>
      </c>
      <c r="F3036" s="13" t="s">
        <v>426</v>
      </c>
      <c r="H3036" s="15">
        <v>0</v>
      </c>
      <c r="I3036" s="15">
        <v>0</v>
      </c>
      <c r="J3036" s="15">
        <v>0</v>
      </c>
      <c r="K3036" s="15">
        <v>0</v>
      </c>
      <c r="L3036" s="15">
        <v>0</v>
      </c>
      <c r="M3036" s="15">
        <v>0</v>
      </c>
      <c r="N3036" s="15">
        <v>0</v>
      </c>
      <c r="O3036" s="15">
        <v>0</v>
      </c>
      <c r="P3036" s="15">
        <v>0</v>
      </c>
      <c r="Q3036" s="15">
        <v>0</v>
      </c>
      <c r="R3036" s="15">
        <v>0</v>
      </c>
      <c r="S3036" s="15">
        <v>0</v>
      </c>
      <c r="T3036" s="15">
        <f t="shared" si="235"/>
        <v>0</v>
      </c>
      <c r="U3036" s="15">
        <v>0</v>
      </c>
      <c r="V3036" s="15">
        <v>0</v>
      </c>
      <c r="W3036" s="15">
        <v>0</v>
      </c>
      <c r="X3036" s="15">
        <v>0</v>
      </c>
      <c r="Y3036" s="15">
        <v>0</v>
      </c>
      <c r="Z3036" s="15">
        <v>0</v>
      </c>
      <c r="AA3036" s="15">
        <v>0</v>
      </c>
      <c r="AB3036" s="15">
        <v>0</v>
      </c>
      <c r="AC3036" s="15">
        <v>0</v>
      </c>
      <c r="AD3036" s="15">
        <v>0</v>
      </c>
      <c r="AE3036" s="15">
        <v>0</v>
      </c>
      <c r="AF3036" s="15">
        <v>0</v>
      </c>
      <c r="AG3036" s="15">
        <f t="shared" si="236"/>
        <v>0</v>
      </c>
      <c r="AH3036" s="15">
        <v>0</v>
      </c>
      <c r="AI3036" s="15">
        <v>0</v>
      </c>
      <c r="AJ3036" s="15">
        <v>0</v>
      </c>
      <c r="AK3036" s="15">
        <v>0</v>
      </c>
      <c r="AL3036" s="15">
        <v>0</v>
      </c>
      <c r="AM3036" s="15">
        <v>3.0571899833679201</v>
      </c>
      <c r="AN3036" s="15">
        <v>7.7549199619293212</v>
      </c>
      <c r="AO3036" s="15">
        <v>2.0286300048828125</v>
      </c>
      <c r="AP3036" s="15">
        <v>5.7168998794555668</v>
      </c>
      <c r="AQ3036" s="15">
        <v>4.8819999999999997</v>
      </c>
      <c r="AR3036" s="15">
        <v>1.2132199974060058</v>
      </c>
      <c r="AS3036" s="15">
        <v>2.7693798828124998</v>
      </c>
      <c r="AT3036" s="15">
        <f t="shared" si="237"/>
        <v>27.422239709854125</v>
      </c>
      <c r="AU3036" s="15">
        <v>0</v>
      </c>
      <c r="AV3036" s="15">
        <v>0</v>
      </c>
      <c r="AW3036" s="15">
        <v>0</v>
      </c>
      <c r="AX3036" s="15">
        <v>0</v>
      </c>
      <c r="AY3036" s="15">
        <v>0</v>
      </c>
      <c r="AZ3036" s="15">
        <v>0</v>
      </c>
      <c r="BA3036" s="15">
        <v>0</v>
      </c>
      <c r="BB3036" s="15">
        <v>0</v>
      </c>
      <c r="BC3036" s="15">
        <v>0</v>
      </c>
      <c r="BD3036" s="15">
        <v>0</v>
      </c>
      <c r="BE3036" s="15">
        <v>0</v>
      </c>
      <c r="BF3036" s="15">
        <v>0</v>
      </c>
      <c r="BG3036" s="15">
        <f t="shared" si="238"/>
        <v>0</v>
      </c>
      <c r="BH3036" t="str">
        <f t="shared" si="239"/>
        <v>TPSGas</v>
      </c>
      <c r="BI3036" t="str">
        <f>VLOOKUP(BH3036,[2]Summary!$C$29:$C$56,1,0)</f>
        <v>TPSGas</v>
      </c>
      <c r="BJ3036" s="16">
        <v>44197</v>
      </c>
    </row>
    <row r="3037" spans="1:62" x14ac:dyDescent="0.25">
      <c r="A3037" s="13" t="s">
        <v>6267</v>
      </c>
      <c r="B3037" s="13" t="s">
        <v>6268</v>
      </c>
      <c r="C3037" s="13" t="s">
        <v>6269</v>
      </c>
      <c r="D3037" s="13" t="s">
        <v>307</v>
      </c>
      <c r="E3037" s="13" t="s">
        <v>475</v>
      </c>
      <c r="F3037" s="13" t="s">
        <v>302</v>
      </c>
      <c r="H3037" s="15">
        <v>0</v>
      </c>
      <c r="I3037" s="15">
        <v>0</v>
      </c>
      <c r="J3037" s="15">
        <v>0</v>
      </c>
      <c r="K3037" s="15">
        <v>0</v>
      </c>
      <c r="L3037" s="15">
        <v>0</v>
      </c>
      <c r="M3037" s="15">
        <v>0</v>
      </c>
      <c r="N3037" s="15">
        <v>0</v>
      </c>
      <c r="O3037" s="15">
        <v>0</v>
      </c>
      <c r="P3037" s="15">
        <v>0</v>
      </c>
      <c r="Q3037" s="15">
        <v>0</v>
      </c>
      <c r="R3037" s="15">
        <v>0</v>
      </c>
      <c r="S3037" s="15">
        <v>0</v>
      </c>
      <c r="T3037" s="15">
        <f t="shared" si="235"/>
        <v>0</v>
      </c>
      <c r="U3037" s="15">
        <v>0</v>
      </c>
      <c r="V3037" s="15">
        <v>0</v>
      </c>
      <c r="W3037" s="15">
        <v>0</v>
      </c>
      <c r="X3037" s="15">
        <v>0</v>
      </c>
      <c r="Y3037" s="15">
        <v>0</v>
      </c>
      <c r="Z3037" s="15">
        <v>0</v>
      </c>
      <c r="AA3037" s="15">
        <v>0</v>
      </c>
      <c r="AB3037" s="15">
        <v>0</v>
      </c>
      <c r="AC3037" s="15">
        <v>0</v>
      </c>
      <c r="AD3037" s="15">
        <v>0</v>
      </c>
      <c r="AE3037" s="15">
        <v>0</v>
      </c>
      <c r="AF3037" s="15">
        <v>0</v>
      </c>
      <c r="AG3037" s="15">
        <f t="shared" si="236"/>
        <v>0</v>
      </c>
      <c r="AH3037" s="15">
        <v>0</v>
      </c>
      <c r="AI3037" s="15">
        <v>0</v>
      </c>
      <c r="AJ3037" s="15">
        <v>0</v>
      </c>
      <c r="AK3037" s="15">
        <v>0</v>
      </c>
      <c r="AL3037" s="15">
        <v>0</v>
      </c>
      <c r="AM3037" s="15">
        <v>0</v>
      </c>
      <c r="AN3037" s="15">
        <v>0</v>
      </c>
      <c r="AO3037" s="15">
        <v>0</v>
      </c>
      <c r="AP3037" s="15">
        <v>0</v>
      </c>
      <c r="AQ3037" s="15">
        <v>0</v>
      </c>
      <c r="AR3037" s="15">
        <v>0</v>
      </c>
      <c r="AS3037" s="15">
        <v>3.9801298828124998</v>
      </c>
      <c r="AT3037" s="15">
        <f t="shared" si="237"/>
        <v>3.9801298828124998</v>
      </c>
      <c r="AU3037" s="15">
        <v>0</v>
      </c>
      <c r="AV3037" s="15">
        <v>0</v>
      </c>
      <c r="AW3037" s="15">
        <v>0</v>
      </c>
      <c r="AX3037" s="15">
        <v>0</v>
      </c>
      <c r="AY3037" s="15">
        <v>0</v>
      </c>
      <c r="AZ3037" s="15">
        <v>0</v>
      </c>
      <c r="BA3037" s="15">
        <v>0</v>
      </c>
      <c r="BB3037" s="15">
        <v>0</v>
      </c>
      <c r="BC3037" s="15">
        <v>0</v>
      </c>
      <c r="BD3037" s="15">
        <v>0</v>
      </c>
      <c r="BE3037" s="15">
        <v>0</v>
      </c>
      <c r="BF3037" s="15">
        <v>0</v>
      </c>
      <c r="BG3037" s="15">
        <f t="shared" si="238"/>
        <v>0</v>
      </c>
      <c r="BH3037" t="str">
        <f t="shared" si="239"/>
        <v>BGCGas</v>
      </c>
      <c r="BI3037" t="str">
        <f>VLOOKUP(BH3037,[2]Summary!$C$29:$C$56,1,0)</f>
        <v>BGCGas</v>
      </c>
      <c r="BJ3037" s="16">
        <v>44197</v>
      </c>
    </row>
    <row r="3038" spans="1:62" x14ac:dyDescent="0.25">
      <c r="A3038" s="13" t="s">
        <v>6270</v>
      </c>
      <c r="B3038" s="13" t="s">
        <v>6271</v>
      </c>
      <c r="C3038" s="13" t="s">
        <v>6272</v>
      </c>
      <c r="D3038" s="13" t="s">
        <v>307</v>
      </c>
      <c r="E3038" s="13" t="s">
        <v>475</v>
      </c>
      <c r="F3038" s="13" t="s">
        <v>302</v>
      </c>
      <c r="H3038" s="15">
        <v>0</v>
      </c>
      <c r="I3038" s="15">
        <v>0</v>
      </c>
      <c r="J3038" s="15">
        <v>0</v>
      </c>
      <c r="K3038" s="15">
        <v>0</v>
      </c>
      <c r="L3038" s="15">
        <v>0</v>
      </c>
      <c r="M3038" s="15">
        <v>0</v>
      </c>
      <c r="N3038" s="15">
        <v>0</v>
      </c>
      <c r="O3038" s="15">
        <v>0</v>
      </c>
      <c r="P3038" s="15">
        <v>0</v>
      </c>
      <c r="Q3038" s="15">
        <v>0</v>
      </c>
      <c r="R3038" s="15">
        <v>0</v>
      </c>
      <c r="S3038" s="15">
        <v>0</v>
      </c>
      <c r="T3038" s="15">
        <f t="shared" si="235"/>
        <v>0</v>
      </c>
      <c r="U3038" s="15">
        <v>0</v>
      </c>
      <c r="V3038" s="15">
        <v>0</v>
      </c>
      <c r="W3038" s="15">
        <v>0</v>
      </c>
      <c r="X3038" s="15">
        <v>0</v>
      </c>
      <c r="Y3038" s="15">
        <v>0</v>
      </c>
      <c r="Z3038" s="15">
        <v>0</v>
      </c>
      <c r="AA3038" s="15">
        <v>0</v>
      </c>
      <c r="AB3038" s="15">
        <v>0</v>
      </c>
      <c r="AC3038" s="15">
        <v>0</v>
      </c>
      <c r="AD3038" s="15">
        <v>0</v>
      </c>
      <c r="AE3038" s="15">
        <v>0</v>
      </c>
      <c r="AF3038" s="15">
        <v>0</v>
      </c>
      <c r="AG3038" s="15">
        <f t="shared" si="236"/>
        <v>0</v>
      </c>
      <c r="AH3038" s="15">
        <v>0</v>
      </c>
      <c r="AI3038" s="15">
        <v>0</v>
      </c>
      <c r="AJ3038" s="15">
        <v>0</v>
      </c>
      <c r="AK3038" s="15">
        <v>0</v>
      </c>
      <c r="AL3038" s="15">
        <v>0</v>
      </c>
      <c r="AM3038" s="15">
        <v>0</v>
      </c>
      <c r="AN3038" s="15">
        <v>0</v>
      </c>
      <c r="AO3038" s="15">
        <v>0</v>
      </c>
      <c r="AP3038" s="15">
        <v>0</v>
      </c>
      <c r="AQ3038" s="15">
        <v>0</v>
      </c>
      <c r="AR3038" s="15">
        <v>0</v>
      </c>
      <c r="AS3038" s="15">
        <v>3.9801398925781251</v>
      </c>
      <c r="AT3038" s="15">
        <f t="shared" si="237"/>
        <v>3.9801398925781251</v>
      </c>
      <c r="AU3038" s="15">
        <v>0</v>
      </c>
      <c r="AV3038" s="15">
        <v>0</v>
      </c>
      <c r="AW3038" s="15">
        <v>0</v>
      </c>
      <c r="AX3038" s="15">
        <v>0</v>
      </c>
      <c r="AY3038" s="15">
        <v>0</v>
      </c>
      <c r="AZ3038" s="15">
        <v>0</v>
      </c>
      <c r="BA3038" s="15">
        <v>0</v>
      </c>
      <c r="BB3038" s="15">
        <v>0</v>
      </c>
      <c r="BC3038" s="15">
        <v>0</v>
      </c>
      <c r="BD3038" s="15">
        <v>0</v>
      </c>
      <c r="BE3038" s="15">
        <v>0</v>
      </c>
      <c r="BF3038" s="15">
        <v>0</v>
      </c>
      <c r="BG3038" s="15">
        <f t="shared" si="238"/>
        <v>0</v>
      </c>
      <c r="BH3038" t="str">
        <f t="shared" si="239"/>
        <v>BGCGas</v>
      </c>
      <c r="BI3038" t="str">
        <f>VLOOKUP(BH3038,[2]Summary!$C$29:$C$56,1,0)</f>
        <v>BGCGas</v>
      </c>
      <c r="BJ3038" s="16">
        <v>44197</v>
      </c>
    </row>
    <row r="3039" spans="1:62" x14ac:dyDescent="0.25">
      <c r="A3039" s="13" t="s">
        <v>6273</v>
      </c>
      <c r="B3039" s="13" t="s">
        <v>6274</v>
      </c>
      <c r="C3039" s="13" t="s">
        <v>6275</v>
      </c>
      <c r="D3039" s="13" t="s">
        <v>307</v>
      </c>
      <c r="E3039" s="13" t="s">
        <v>475</v>
      </c>
      <c r="F3039" s="13" t="s">
        <v>302</v>
      </c>
      <c r="H3039" s="15">
        <v>0</v>
      </c>
      <c r="I3039" s="15">
        <v>0</v>
      </c>
      <c r="J3039" s="15">
        <v>0</v>
      </c>
      <c r="K3039" s="15">
        <v>0</v>
      </c>
      <c r="L3039" s="15">
        <v>0</v>
      </c>
      <c r="M3039" s="15">
        <v>0</v>
      </c>
      <c r="N3039" s="15">
        <v>0</v>
      </c>
      <c r="O3039" s="15">
        <v>0</v>
      </c>
      <c r="P3039" s="15">
        <v>0</v>
      </c>
      <c r="Q3039" s="15">
        <v>0</v>
      </c>
      <c r="R3039" s="15">
        <v>0</v>
      </c>
      <c r="S3039" s="15">
        <v>0</v>
      </c>
      <c r="T3039" s="15">
        <f t="shared" si="235"/>
        <v>0</v>
      </c>
      <c r="U3039" s="15">
        <v>0</v>
      </c>
      <c r="V3039" s="15">
        <v>0</v>
      </c>
      <c r="W3039" s="15">
        <v>0</v>
      </c>
      <c r="X3039" s="15">
        <v>0</v>
      </c>
      <c r="Y3039" s="15">
        <v>0</v>
      </c>
      <c r="Z3039" s="15">
        <v>0</v>
      </c>
      <c r="AA3039" s="15">
        <v>0</v>
      </c>
      <c r="AB3039" s="15">
        <v>0</v>
      </c>
      <c r="AC3039" s="15">
        <v>0</v>
      </c>
      <c r="AD3039" s="15">
        <v>0</v>
      </c>
      <c r="AE3039" s="15">
        <v>0</v>
      </c>
      <c r="AF3039" s="15">
        <v>0</v>
      </c>
      <c r="AG3039" s="15">
        <f t="shared" si="236"/>
        <v>0</v>
      </c>
      <c r="AH3039" s="15">
        <v>0</v>
      </c>
      <c r="AI3039" s="15">
        <v>0</v>
      </c>
      <c r="AJ3039" s="15">
        <v>0</v>
      </c>
      <c r="AK3039" s="15">
        <v>0</v>
      </c>
      <c r="AL3039" s="15">
        <v>0</v>
      </c>
      <c r="AM3039" s="15">
        <v>0</v>
      </c>
      <c r="AN3039" s="15">
        <v>0</v>
      </c>
      <c r="AO3039" s="15">
        <v>0</v>
      </c>
      <c r="AP3039" s="15">
        <v>0</v>
      </c>
      <c r="AQ3039" s="15">
        <v>0</v>
      </c>
      <c r="AR3039" s="15">
        <v>0</v>
      </c>
      <c r="AS3039" s="15">
        <v>4.0916899414062504</v>
      </c>
      <c r="AT3039" s="15">
        <f t="shared" si="237"/>
        <v>4.0916899414062504</v>
      </c>
      <c r="AU3039" s="15">
        <v>0</v>
      </c>
      <c r="AV3039" s="15">
        <v>0</v>
      </c>
      <c r="AW3039" s="15">
        <v>0</v>
      </c>
      <c r="AX3039" s="15">
        <v>0</v>
      </c>
      <c r="AY3039" s="15">
        <v>0</v>
      </c>
      <c r="AZ3039" s="15">
        <v>0</v>
      </c>
      <c r="BA3039" s="15">
        <v>0</v>
      </c>
      <c r="BB3039" s="15">
        <v>0</v>
      </c>
      <c r="BC3039" s="15">
        <v>0</v>
      </c>
      <c r="BD3039" s="15">
        <v>0</v>
      </c>
      <c r="BE3039" s="15">
        <v>0</v>
      </c>
      <c r="BF3039" s="15">
        <v>0</v>
      </c>
      <c r="BG3039" s="15">
        <f t="shared" si="238"/>
        <v>0</v>
      </c>
      <c r="BH3039" t="str">
        <f t="shared" si="239"/>
        <v>BGCGas</v>
      </c>
      <c r="BI3039" t="str">
        <f>VLOOKUP(BH3039,[2]Summary!$C$29:$C$56,1,0)</f>
        <v>BGCGas</v>
      </c>
      <c r="BJ3039" s="16">
        <v>44197</v>
      </c>
    </row>
    <row r="3040" spans="1:62" x14ac:dyDescent="0.25">
      <c r="A3040" s="13" t="s">
        <v>6276</v>
      </c>
      <c r="B3040" s="13" t="s">
        <v>2108</v>
      </c>
      <c r="C3040" s="13" t="s">
        <v>2109</v>
      </c>
      <c r="D3040" s="13" t="s">
        <v>307</v>
      </c>
      <c r="E3040" s="13" t="s">
        <v>475</v>
      </c>
      <c r="F3040" s="13" t="s">
        <v>302</v>
      </c>
      <c r="H3040" s="15">
        <v>0</v>
      </c>
      <c r="I3040" s="15">
        <v>0</v>
      </c>
      <c r="J3040" s="15">
        <v>0</v>
      </c>
      <c r="K3040" s="15">
        <v>0</v>
      </c>
      <c r="L3040" s="15">
        <v>0</v>
      </c>
      <c r="M3040" s="15">
        <v>0</v>
      </c>
      <c r="N3040" s="15">
        <v>0</v>
      </c>
      <c r="O3040" s="15">
        <v>0</v>
      </c>
      <c r="P3040" s="15">
        <v>0</v>
      </c>
      <c r="Q3040" s="15">
        <v>0</v>
      </c>
      <c r="R3040" s="15">
        <v>0</v>
      </c>
      <c r="S3040" s="15">
        <v>0</v>
      </c>
      <c r="T3040" s="15">
        <f t="shared" si="235"/>
        <v>0</v>
      </c>
      <c r="U3040" s="15">
        <v>0</v>
      </c>
      <c r="V3040" s="15">
        <v>0</v>
      </c>
      <c r="W3040" s="15">
        <v>0</v>
      </c>
      <c r="X3040" s="15">
        <v>0</v>
      </c>
      <c r="Y3040" s="15">
        <v>0</v>
      </c>
      <c r="Z3040" s="15">
        <v>0</v>
      </c>
      <c r="AA3040" s="15">
        <v>0</v>
      </c>
      <c r="AB3040" s="15">
        <v>0</v>
      </c>
      <c r="AC3040" s="15">
        <v>0</v>
      </c>
      <c r="AD3040" s="15">
        <v>0</v>
      </c>
      <c r="AE3040" s="15">
        <v>0</v>
      </c>
      <c r="AF3040" s="15">
        <v>0</v>
      </c>
      <c r="AG3040" s="15">
        <f t="shared" si="236"/>
        <v>0</v>
      </c>
      <c r="AH3040" s="15">
        <v>0</v>
      </c>
      <c r="AI3040" s="15">
        <v>0</v>
      </c>
      <c r="AJ3040" s="15">
        <v>0</v>
      </c>
      <c r="AK3040" s="15">
        <v>0</v>
      </c>
      <c r="AL3040" s="15">
        <v>0</v>
      </c>
      <c r="AM3040" s="15">
        <v>0</v>
      </c>
      <c r="AN3040" s="15">
        <v>3.4883300781250002</v>
      </c>
      <c r="AO3040" s="15">
        <v>0</v>
      </c>
      <c r="AP3040" s="15">
        <v>0</v>
      </c>
      <c r="AQ3040" s="15">
        <v>0</v>
      </c>
      <c r="AR3040" s="15">
        <v>0</v>
      </c>
      <c r="AS3040" s="15">
        <v>0</v>
      </c>
      <c r="AT3040" s="15">
        <f t="shared" si="237"/>
        <v>3.4883300781250002</v>
      </c>
      <c r="AU3040" s="15">
        <v>0</v>
      </c>
      <c r="AV3040" s="15">
        <v>0</v>
      </c>
      <c r="AW3040" s="15">
        <v>0</v>
      </c>
      <c r="AX3040" s="15">
        <v>0</v>
      </c>
      <c r="AY3040" s="15">
        <v>0</v>
      </c>
      <c r="AZ3040" s="15">
        <v>0</v>
      </c>
      <c r="BA3040" s="15">
        <v>0</v>
      </c>
      <c r="BB3040" s="15">
        <v>0</v>
      </c>
      <c r="BC3040" s="15">
        <v>0</v>
      </c>
      <c r="BD3040" s="15">
        <v>0</v>
      </c>
      <c r="BE3040" s="15">
        <v>0</v>
      </c>
      <c r="BF3040" s="15">
        <v>0</v>
      </c>
      <c r="BG3040" s="15">
        <f t="shared" si="238"/>
        <v>0</v>
      </c>
      <c r="BH3040" t="str">
        <f t="shared" si="239"/>
        <v>BGCGas</v>
      </c>
      <c r="BI3040" t="str">
        <f>VLOOKUP(BH3040,[2]Summary!$C$29:$C$56,1,0)</f>
        <v>BGCGas</v>
      </c>
      <c r="BJ3040" s="16">
        <v>44197</v>
      </c>
    </row>
    <row r="3041" spans="1:62" x14ac:dyDescent="0.25">
      <c r="A3041" s="13" t="s">
        <v>6277</v>
      </c>
      <c r="B3041" s="13" t="s">
        <v>2104</v>
      </c>
      <c r="C3041" s="13" t="s">
        <v>2105</v>
      </c>
      <c r="D3041" s="13" t="s">
        <v>307</v>
      </c>
      <c r="E3041" s="13" t="s">
        <v>475</v>
      </c>
      <c r="F3041" s="13" t="s">
        <v>302</v>
      </c>
      <c r="H3041" s="15">
        <v>0</v>
      </c>
      <c r="I3041" s="15">
        <v>0</v>
      </c>
      <c r="J3041" s="15">
        <v>0</v>
      </c>
      <c r="K3041" s="15">
        <v>0</v>
      </c>
      <c r="L3041" s="15">
        <v>0</v>
      </c>
      <c r="M3041" s="15">
        <v>0</v>
      </c>
      <c r="N3041" s="15">
        <v>0</v>
      </c>
      <c r="O3041" s="15">
        <v>0</v>
      </c>
      <c r="P3041" s="15">
        <v>0</v>
      </c>
      <c r="Q3041" s="15">
        <v>0</v>
      </c>
      <c r="R3041" s="15">
        <v>0</v>
      </c>
      <c r="S3041" s="15">
        <v>0</v>
      </c>
      <c r="T3041" s="15">
        <f t="shared" si="235"/>
        <v>0</v>
      </c>
      <c r="U3041" s="15">
        <v>0</v>
      </c>
      <c r="V3041" s="15">
        <v>0</v>
      </c>
      <c r="W3041" s="15">
        <v>0</v>
      </c>
      <c r="X3041" s="15">
        <v>0</v>
      </c>
      <c r="Y3041" s="15">
        <v>0</v>
      </c>
      <c r="Z3041" s="15">
        <v>0</v>
      </c>
      <c r="AA3041" s="15">
        <v>0</v>
      </c>
      <c r="AB3041" s="15">
        <v>0</v>
      </c>
      <c r="AC3041" s="15">
        <v>0</v>
      </c>
      <c r="AD3041" s="15">
        <v>0</v>
      </c>
      <c r="AE3041" s="15">
        <v>0</v>
      </c>
      <c r="AF3041" s="15">
        <v>0</v>
      </c>
      <c r="AG3041" s="15">
        <f t="shared" si="236"/>
        <v>0</v>
      </c>
      <c r="AH3041" s="15">
        <v>0</v>
      </c>
      <c r="AI3041" s="15">
        <v>0</v>
      </c>
      <c r="AJ3041" s="15">
        <v>0</v>
      </c>
      <c r="AK3041" s="15">
        <v>0</v>
      </c>
      <c r="AL3041" s="15">
        <v>0</v>
      </c>
      <c r="AM3041" s="15">
        <v>0</v>
      </c>
      <c r="AN3041" s="15">
        <v>0.60540002441406249</v>
      </c>
      <c r="AO3041" s="15">
        <v>0</v>
      </c>
      <c r="AP3041" s="15">
        <v>0</v>
      </c>
      <c r="AQ3041" s="15">
        <v>0</v>
      </c>
      <c r="AR3041" s="15">
        <v>0</v>
      </c>
      <c r="AS3041" s="15">
        <v>0</v>
      </c>
      <c r="AT3041" s="15">
        <f t="shared" si="237"/>
        <v>0.60540002441406249</v>
      </c>
      <c r="AU3041" s="15">
        <v>0</v>
      </c>
      <c r="AV3041" s="15">
        <v>0</v>
      </c>
      <c r="AW3041" s="15">
        <v>0</v>
      </c>
      <c r="AX3041" s="15">
        <v>0</v>
      </c>
      <c r="AY3041" s="15">
        <v>0</v>
      </c>
      <c r="AZ3041" s="15">
        <v>0</v>
      </c>
      <c r="BA3041" s="15">
        <v>0</v>
      </c>
      <c r="BB3041" s="15">
        <v>0</v>
      </c>
      <c r="BC3041" s="15">
        <v>0</v>
      </c>
      <c r="BD3041" s="15">
        <v>0</v>
      </c>
      <c r="BE3041" s="15">
        <v>0</v>
      </c>
      <c r="BF3041" s="15">
        <v>0</v>
      </c>
      <c r="BG3041" s="15">
        <f t="shared" si="238"/>
        <v>0</v>
      </c>
      <c r="BH3041" t="str">
        <f t="shared" si="239"/>
        <v>BGCGas</v>
      </c>
      <c r="BI3041" t="str">
        <f>VLOOKUP(BH3041,[2]Summary!$C$29:$C$56,1,0)</f>
        <v>BGCGas</v>
      </c>
      <c r="BJ3041" s="16">
        <v>44197</v>
      </c>
    </row>
    <row r="3042" spans="1:62" x14ac:dyDescent="0.25">
      <c r="A3042" s="13" t="s">
        <v>6278</v>
      </c>
      <c r="B3042" s="13" t="s">
        <v>2106</v>
      </c>
      <c r="C3042" s="13" t="s">
        <v>2107</v>
      </c>
      <c r="D3042" s="13" t="s">
        <v>307</v>
      </c>
      <c r="E3042" s="13" t="s">
        <v>475</v>
      </c>
      <c r="F3042" s="13" t="s">
        <v>302</v>
      </c>
      <c r="H3042" s="15">
        <v>0</v>
      </c>
      <c r="I3042" s="15">
        <v>0</v>
      </c>
      <c r="J3042" s="15">
        <v>0</v>
      </c>
      <c r="K3042" s="15">
        <v>0</v>
      </c>
      <c r="L3042" s="15">
        <v>0</v>
      </c>
      <c r="M3042" s="15">
        <v>0</v>
      </c>
      <c r="N3042" s="15">
        <v>0</v>
      </c>
      <c r="O3042" s="15">
        <v>0</v>
      </c>
      <c r="P3042" s="15">
        <v>0</v>
      </c>
      <c r="Q3042" s="15">
        <v>0</v>
      </c>
      <c r="R3042" s="15">
        <v>0</v>
      </c>
      <c r="S3042" s="15">
        <v>0</v>
      </c>
      <c r="T3042" s="15">
        <f t="shared" si="235"/>
        <v>0</v>
      </c>
      <c r="U3042" s="15">
        <v>0</v>
      </c>
      <c r="V3042" s="15">
        <v>0</v>
      </c>
      <c r="W3042" s="15">
        <v>0</v>
      </c>
      <c r="X3042" s="15">
        <v>0</v>
      </c>
      <c r="Y3042" s="15">
        <v>0</v>
      </c>
      <c r="Z3042" s="15">
        <v>0</v>
      </c>
      <c r="AA3042" s="15">
        <v>0</v>
      </c>
      <c r="AB3042" s="15">
        <v>0</v>
      </c>
      <c r="AC3042" s="15">
        <v>0</v>
      </c>
      <c r="AD3042" s="15">
        <v>0</v>
      </c>
      <c r="AE3042" s="15">
        <v>0</v>
      </c>
      <c r="AF3042" s="15">
        <v>0</v>
      </c>
      <c r="AG3042" s="15">
        <f t="shared" si="236"/>
        <v>0</v>
      </c>
      <c r="AH3042" s="15">
        <v>0</v>
      </c>
      <c r="AI3042" s="15">
        <v>0</v>
      </c>
      <c r="AJ3042" s="15">
        <v>0</v>
      </c>
      <c r="AK3042" s="15">
        <v>0</v>
      </c>
      <c r="AL3042" s="15">
        <v>0</v>
      </c>
      <c r="AM3042" s="15">
        <v>0</v>
      </c>
      <c r="AN3042" s="15">
        <v>0.61832000732421877</v>
      </c>
      <c r="AO3042" s="15">
        <v>0</v>
      </c>
      <c r="AP3042" s="15">
        <v>0</v>
      </c>
      <c r="AQ3042" s="15">
        <v>0</v>
      </c>
      <c r="AR3042" s="15">
        <v>0</v>
      </c>
      <c r="AS3042" s="15">
        <v>0</v>
      </c>
      <c r="AT3042" s="15">
        <f t="shared" si="237"/>
        <v>0.61832000732421877</v>
      </c>
      <c r="AU3042" s="15">
        <v>0</v>
      </c>
      <c r="AV3042" s="15">
        <v>0</v>
      </c>
      <c r="AW3042" s="15">
        <v>0</v>
      </c>
      <c r="AX3042" s="15">
        <v>0</v>
      </c>
      <c r="AY3042" s="15">
        <v>0</v>
      </c>
      <c r="AZ3042" s="15">
        <v>0</v>
      </c>
      <c r="BA3042" s="15">
        <v>0</v>
      </c>
      <c r="BB3042" s="15">
        <v>0</v>
      </c>
      <c r="BC3042" s="15">
        <v>0</v>
      </c>
      <c r="BD3042" s="15">
        <v>0</v>
      </c>
      <c r="BE3042" s="15">
        <v>0</v>
      </c>
      <c r="BF3042" s="15">
        <v>0</v>
      </c>
      <c r="BG3042" s="15">
        <f t="shared" si="238"/>
        <v>0</v>
      </c>
      <c r="BH3042" t="str">
        <f t="shared" si="239"/>
        <v>BGCGas</v>
      </c>
      <c r="BI3042" t="str">
        <f>VLOOKUP(BH3042,[2]Summary!$C$29:$C$56,1,0)</f>
        <v>BGCGas</v>
      </c>
      <c r="BJ3042" s="16">
        <v>44197</v>
      </c>
    </row>
    <row r="3043" spans="1:62" x14ac:dyDescent="0.25">
      <c r="A3043" s="13" t="s">
        <v>6279</v>
      </c>
      <c r="B3043" s="13" t="s">
        <v>2110</v>
      </c>
      <c r="C3043" s="13" t="s">
        <v>2111</v>
      </c>
      <c r="D3043" s="13" t="s">
        <v>307</v>
      </c>
      <c r="E3043" s="13" t="s">
        <v>475</v>
      </c>
      <c r="F3043" s="13" t="s">
        <v>302</v>
      </c>
      <c r="H3043" s="15">
        <v>0</v>
      </c>
      <c r="I3043" s="15">
        <v>0</v>
      </c>
      <c r="J3043" s="15">
        <v>0</v>
      </c>
      <c r="K3043" s="15">
        <v>0</v>
      </c>
      <c r="L3043" s="15">
        <v>0</v>
      </c>
      <c r="M3043" s="15">
        <v>0</v>
      </c>
      <c r="N3043" s="15">
        <v>0</v>
      </c>
      <c r="O3043" s="15">
        <v>0</v>
      </c>
      <c r="P3043" s="15">
        <v>0</v>
      </c>
      <c r="Q3043" s="15">
        <v>0</v>
      </c>
      <c r="R3043" s="15">
        <v>0</v>
      </c>
      <c r="S3043" s="15">
        <v>0</v>
      </c>
      <c r="T3043" s="15">
        <f t="shared" si="235"/>
        <v>0</v>
      </c>
      <c r="U3043" s="15">
        <v>0</v>
      </c>
      <c r="V3043" s="15">
        <v>0</v>
      </c>
      <c r="W3043" s="15">
        <v>0</v>
      </c>
      <c r="X3043" s="15">
        <v>0</v>
      </c>
      <c r="Y3043" s="15">
        <v>0</v>
      </c>
      <c r="Z3043" s="15">
        <v>0</v>
      </c>
      <c r="AA3043" s="15">
        <v>0</v>
      </c>
      <c r="AB3043" s="15">
        <v>0</v>
      </c>
      <c r="AC3043" s="15">
        <v>0</v>
      </c>
      <c r="AD3043" s="15">
        <v>0</v>
      </c>
      <c r="AE3043" s="15">
        <v>0</v>
      </c>
      <c r="AF3043" s="15">
        <v>0</v>
      </c>
      <c r="AG3043" s="15">
        <f t="shared" si="236"/>
        <v>0</v>
      </c>
      <c r="AH3043" s="15">
        <v>0</v>
      </c>
      <c r="AI3043" s="15">
        <v>0</v>
      </c>
      <c r="AJ3043" s="15">
        <v>0</v>
      </c>
      <c r="AK3043" s="15">
        <v>0</v>
      </c>
      <c r="AL3043" s="15">
        <v>0</v>
      </c>
      <c r="AM3043" s="15">
        <v>0</v>
      </c>
      <c r="AN3043" s="15">
        <v>0.87659002685546872</v>
      </c>
      <c r="AO3043" s="15">
        <v>0</v>
      </c>
      <c r="AP3043" s="15">
        <v>0</v>
      </c>
      <c r="AQ3043" s="15">
        <v>0</v>
      </c>
      <c r="AR3043" s="15">
        <v>0</v>
      </c>
      <c r="AS3043" s="15">
        <v>0</v>
      </c>
      <c r="AT3043" s="15">
        <f t="shared" si="237"/>
        <v>0.87659002685546872</v>
      </c>
      <c r="AU3043" s="15">
        <v>0</v>
      </c>
      <c r="AV3043" s="15">
        <v>0</v>
      </c>
      <c r="AW3043" s="15">
        <v>0</v>
      </c>
      <c r="AX3043" s="15">
        <v>0</v>
      </c>
      <c r="AY3043" s="15">
        <v>0</v>
      </c>
      <c r="AZ3043" s="15">
        <v>0</v>
      </c>
      <c r="BA3043" s="15">
        <v>0</v>
      </c>
      <c r="BB3043" s="15">
        <v>0</v>
      </c>
      <c r="BC3043" s="15">
        <v>0</v>
      </c>
      <c r="BD3043" s="15">
        <v>0</v>
      </c>
      <c r="BE3043" s="15">
        <v>0</v>
      </c>
      <c r="BF3043" s="15">
        <v>0</v>
      </c>
      <c r="BG3043" s="15">
        <f t="shared" si="238"/>
        <v>0</v>
      </c>
      <c r="BH3043" t="str">
        <f t="shared" si="239"/>
        <v>BGCGas</v>
      </c>
      <c r="BI3043" t="str">
        <f>VLOOKUP(BH3043,[2]Summary!$C$29:$C$56,1,0)</f>
        <v>BGCGas</v>
      </c>
      <c r="BJ3043" s="16">
        <v>44197</v>
      </c>
    </row>
    <row r="3044" spans="1:62" x14ac:dyDescent="0.25">
      <c r="A3044" s="13" t="s">
        <v>6280</v>
      </c>
      <c r="B3044" s="13" t="s">
        <v>6281</v>
      </c>
      <c r="C3044" s="13" t="s">
        <v>6282</v>
      </c>
      <c r="D3044" s="13" t="s">
        <v>307</v>
      </c>
      <c r="E3044" s="13" t="s">
        <v>475</v>
      </c>
      <c r="F3044" s="13" t="s">
        <v>302</v>
      </c>
      <c r="H3044" s="15">
        <v>0</v>
      </c>
      <c r="I3044" s="15">
        <v>0</v>
      </c>
      <c r="J3044" s="15">
        <v>0</v>
      </c>
      <c r="K3044" s="15">
        <v>0</v>
      </c>
      <c r="L3044" s="15">
        <v>0</v>
      </c>
      <c r="M3044" s="15">
        <v>0</v>
      </c>
      <c r="N3044" s="15">
        <v>0</v>
      </c>
      <c r="O3044" s="15">
        <v>0</v>
      </c>
      <c r="P3044" s="15">
        <v>0</v>
      </c>
      <c r="Q3044" s="15">
        <v>0</v>
      </c>
      <c r="R3044" s="15">
        <v>0</v>
      </c>
      <c r="S3044" s="15">
        <v>0</v>
      </c>
      <c r="T3044" s="15">
        <f t="shared" si="235"/>
        <v>0</v>
      </c>
      <c r="U3044" s="15">
        <v>0</v>
      </c>
      <c r="V3044" s="15">
        <v>0</v>
      </c>
      <c r="W3044" s="15">
        <v>0</v>
      </c>
      <c r="X3044" s="15">
        <v>0</v>
      </c>
      <c r="Y3044" s="15">
        <v>0</v>
      </c>
      <c r="Z3044" s="15">
        <v>0</v>
      </c>
      <c r="AA3044" s="15">
        <v>0</v>
      </c>
      <c r="AB3044" s="15">
        <v>0</v>
      </c>
      <c r="AC3044" s="15">
        <v>0</v>
      </c>
      <c r="AD3044" s="15">
        <v>0</v>
      </c>
      <c r="AE3044" s="15">
        <v>0</v>
      </c>
      <c r="AF3044" s="15">
        <v>0</v>
      </c>
      <c r="AG3044" s="15">
        <f t="shared" si="236"/>
        <v>0</v>
      </c>
      <c r="AH3044" s="15">
        <v>0</v>
      </c>
      <c r="AI3044" s="15">
        <v>0</v>
      </c>
      <c r="AJ3044" s="15">
        <v>1.6343499755859374</v>
      </c>
      <c r="AK3044" s="15">
        <v>0</v>
      </c>
      <c r="AL3044" s="15">
        <v>0</v>
      </c>
      <c r="AM3044" s="15">
        <v>0</v>
      </c>
      <c r="AN3044" s="15">
        <v>0</v>
      </c>
      <c r="AO3044" s="15">
        <v>0</v>
      </c>
      <c r="AP3044" s="15">
        <v>0</v>
      </c>
      <c r="AQ3044" s="15">
        <v>0</v>
      </c>
      <c r="AR3044" s="15">
        <v>0</v>
      </c>
      <c r="AS3044" s="15">
        <v>0</v>
      </c>
      <c r="AT3044" s="15">
        <f t="shared" si="237"/>
        <v>1.6343499755859374</v>
      </c>
      <c r="AU3044" s="15">
        <v>0</v>
      </c>
      <c r="AV3044" s="15">
        <v>0</v>
      </c>
      <c r="AW3044" s="15">
        <v>0</v>
      </c>
      <c r="AX3044" s="15">
        <v>0</v>
      </c>
      <c r="AY3044" s="15">
        <v>0</v>
      </c>
      <c r="AZ3044" s="15">
        <v>0</v>
      </c>
      <c r="BA3044" s="15">
        <v>0</v>
      </c>
      <c r="BB3044" s="15">
        <v>0</v>
      </c>
      <c r="BC3044" s="15">
        <v>0</v>
      </c>
      <c r="BD3044" s="15">
        <v>0</v>
      </c>
      <c r="BE3044" s="15">
        <v>0</v>
      </c>
      <c r="BF3044" s="15">
        <v>0</v>
      </c>
      <c r="BG3044" s="15">
        <f t="shared" si="238"/>
        <v>0</v>
      </c>
      <c r="BH3044" t="str">
        <f t="shared" si="239"/>
        <v>BGCGas</v>
      </c>
      <c r="BI3044" t="str">
        <f>VLOOKUP(BH3044,[2]Summary!$C$29:$C$56,1,0)</f>
        <v>BGCGas</v>
      </c>
      <c r="BJ3044" s="16">
        <v>44197</v>
      </c>
    </row>
    <row r="3045" spans="1:62" x14ac:dyDescent="0.25">
      <c r="A3045" s="13" t="s">
        <v>6283</v>
      </c>
      <c r="B3045" s="13" t="s">
        <v>6284</v>
      </c>
      <c r="C3045" s="13" t="s">
        <v>6285</v>
      </c>
      <c r="D3045" s="13" t="s">
        <v>307</v>
      </c>
      <c r="E3045" s="13" t="s">
        <v>475</v>
      </c>
      <c r="F3045" s="13" t="s">
        <v>302</v>
      </c>
      <c r="H3045" s="15">
        <v>0</v>
      </c>
      <c r="I3045" s="15">
        <v>0</v>
      </c>
      <c r="J3045" s="15">
        <v>0</v>
      </c>
      <c r="K3045" s="15">
        <v>0</v>
      </c>
      <c r="L3045" s="15">
        <v>0</v>
      </c>
      <c r="M3045" s="15">
        <v>0</v>
      </c>
      <c r="N3045" s="15">
        <v>0</v>
      </c>
      <c r="O3045" s="15">
        <v>0</v>
      </c>
      <c r="P3045" s="15">
        <v>0</v>
      </c>
      <c r="Q3045" s="15">
        <v>0</v>
      </c>
      <c r="R3045" s="15">
        <v>0</v>
      </c>
      <c r="S3045" s="15">
        <v>0</v>
      </c>
      <c r="T3045" s="15">
        <f t="shared" si="235"/>
        <v>0</v>
      </c>
      <c r="U3045" s="15">
        <v>0</v>
      </c>
      <c r="V3045" s="15">
        <v>0</v>
      </c>
      <c r="W3045" s="15">
        <v>0</v>
      </c>
      <c r="X3045" s="15">
        <v>0</v>
      </c>
      <c r="Y3045" s="15">
        <v>0</v>
      </c>
      <c r="Z3045" s="15">
        <v>0</v>
      </c>
      <c r="AA3045" s="15">
        <v>0</v>
      </c>
      <c r="AB3045" s="15">
        <v>0</v>
      </c>
      <c r="AC3045" s="15">
        <v>0</v>
      </c>
      <c r="AD3045" s="15">
        <v>0</v>
      </c>
      <c r="AE3045" s="15">
        <v>0</v>
      </c>
      <c r="AF3045" s="15">
        <v>0</v>
      </c>
      <c r="AG3045" s="15">
        <f t="shared" si="236"/>
        <v>0</v>
      </c>
      <c r="AH3045" s="15">
        <v>0</v>
      </c>
      <c r="AI3045" s="15">
        <v>0</v>
      </c>
      <c r="AJ3045" s="15">
        <v>0</v>
      </c>
      <c r="AK3045" s="15">
        <v>5.0138598632812501</v>
      </c>
      <c r="AL3045" s="15">
        <v>0</v>
      </c>
      <c r="AM3045" s="15">
        <v>0</v>
      </c>
      <c r="AN3045" s="15">
        <v>0</v>
      </c>
      <c r="AO3045" s="15">
        <v>0</v>
      </c>
      <c r="AP3045" s="15">
        <v>0</v>
      </c>
      <c r="AQ3045" s="15">
        <v>0</v>
      </c>
      <c r="AR3045" s="15">
        <v>0</v>
      </c>
      <c r="AS3045" s="15">
        <v>0</v>
      </c>
      <c r="AT3045" s="15">
        <f t="shared" si="237"/>
        <v>5.0138598632812501</v>
      </c>
      <c r="AU3045" s="15">
        <v>0</v>
      </c>
      <c r="AV3045" s="15">
        <v>0</v>
      </c>
      <c r="AW3045" s="15">
        <v>0</v>
      </c>
      <c r="AX3045" s="15">
        <v>0</v>
      </c>
      <c r="AY3045" s="15">
        <v>0</v>
      </c>
      <c r="AZ3045" s="15">
        <v>0</v>
      </c>
      <c r="BA3045" s="15">
        <v>0</v>
      </c>
      <c r="BB3045" s="15">
        <v>0</v>
      </c>
      <c r="BC3045" s="15">
        <v>0</v>
      </c>
      <c r="BD3045" s="15">
        <v>0</v>
      </c>
      <c r="BE3045" s="15">
        <v>0</v>
      </c>
      <c r="BF3045" s="15">
        <v>0</v>
      </c>
      <c r="BG3045" s="15">
        <f t="shared" si="238"/>
        <v>0</v>
      </c>
      <c r="BH3045" t="str">
        <f t="shared" si="239"/>
        <v>BGCGas</v>
      </c>
      <c r="BI3045" t="str">
        <f>VLOOKUP(BH3045,[2]Summary!$C$29:$C$56,1,0)</f>
        <v>BGCGas</v>
      </c>
      <c r="BJ3045" s="16">
        <v>44197</v>
      </c>
    </row>
    <row r="3046" spans="1:62" x14ac:dyDescent="0.25">
      <c r="A3046" s="13" t="s">
        <v>6286</v>
      </c>
      <c r="B3046" s="13" t="s">
        <v>6287</v>
      </c>
      <c r="C3046" s="13" t="s">
        <v>6288</v>
      </c>
      <c r="D3046" s="13" t="s">
        <v>307</v>
      </c>
      <c r="E3046" s="13" t="s">
        <v>475</v>
      </c>
      <c r="F3046" s="13" t="s">
        <v>302</v>
      </c>
      <c r="H3046" s="15">
        <v>0</v>
      </c>
      <c r="I3046" s="15">
        <v>0</v>
      </c>
      <c r="J3046" s="15">
        <v>0</v>
      </c>
      <c r="K3046" s="15">
        <v>0</v>
      </c>
      <c r="L3046" s="15">
        <v>0</v>
      </c>
      <c r="M3046" s="15">
        <v>0</v>
      </c>
      <c r="N3046" s="15">
        <v>0</v>
      </c>
      <c r="O3046" s="15">
        <v>0</v>
      </c>
      <c r="P3046" s="15">
        <v>0</v>
      </c>
      <c r="Q3046" s="15">
        <v>0</v>
      </c>
      <c r="R3046" s="15">
        <v>0</v>
      </c>
      <c r="S3046" s="15">
        <v>0</v>
      </c>
      <c r="T3046" s="15">
        <f t="shared" si="235"/>
        <v>0</v>
      </c>
      <c r="U3046" s="15">
        <v>0</v>
      </c>
      <c r="V3046" s="15">
        <v>0</v>
      </c>
      <c r="W3046" s="15">
        <v>0</v>
      </c>
      <c r="X3046" s="15">
        <v>0</v>
      </c>
      <c r="Y3046" s="15">
        <v>0</v>
      </c>
      <c r="Z3046" s="15">
        <v>0</v>
      </c>
      <c r="AA3046" s="15">
        <v>0</v>
      </c>
      <c r="AB3046" s="15">
        <v>0</v>
      </c>
      <c r="AC3046" s="15">
        <v>0</v>
      </c>
      <c r="AD3046" s="15">
        <v>0</v>
      </c>
      <c r="AE3046" s="15">
        <v>0</v>
      </c>
      <c r="AF3046" s="15">
        <v>0</v>
      </c>
      <c r="AG3046" s="15">
        <f t="shared" si="236"/>
        <v>0</v>
      </c>
      <c r="AH3046" s="15">
        <v>0</v>
      </c>
      <c r="AI3046" s="15">
        <v>0</v>
      </c>
      <c r="AJ3046" s="15">
        <v>0</v>
      </c>
      <c r="AK3046" s="15">
        <v>0</v>
      </c>
      <c r="AL3046" s="15">
        <v>0</v>
      </c>
      <c r="AM3046" s="15">
        <v>6.9908701171874998</v>
      </c>
      <c r="AN3046" s="15">
        <v>0</v>
      </c>
      <c r="AO3046" s="15">
        <v>0</v>
      </c>
      <c r="AP3046" s="15">
        <v>0</v>
      </c>
      <c r="AQ3046" s="15">
        <v>0</v>
      </c>
      <c r="AR3046" s="15">
        <v>0</v>
      </c>
      <c r="AS3046" s="15">
        <v>0</v>
      </c>
      <c r="AT3046" s="15">
        <f t="shared" si="237"/>
        <v>6.9908701171874998</v>
      </c>
      <c r="AU3046" s="15">
        <v>0</v>
      </c>
      <c r="AV3046" s="15">
        <v>0</v>
      </c>
      <c r="AW3046" s="15">
        <v>0</v>
      </c>
      <c r="AX3046" s="15">
        <v>0</v>
      </c>
      <c r="AY3046" s="15">
        <v>0</v>
      </c>
      <c r="AZ3046" s="15">
        <v>0</v>
      </c>
      <c r="BA3046" s="15">
        <v>0</v>
      </c>
      <c r="BB3046" s="15">
        <v>0</v>
      </c>
      <c r="BC3046" s="15">
        <v>0</v>
      </c>
      <c r="BD3046" s="15">
        <v>0</v>
      </c>
      <c r="BE3046" s="15">
        <v>0</v>
      </c>
      <c r="BF3046" s="15">
        <v>0</v>
      </c>
      <c r="BG3046" s="15">
        <f t="shared" si="238"/>
        <v>0</v>
      </c>
      <c r="BH3046" t="str">
        <f t="shared" si="239"/>
        <v>BGCGas</v>
      </c>
      <c r="BI3046" t="str">
        <f>VLOOKUP(BH3046,[2]Summary!$C$29:$C$56,1,0)</f>
        <v>BGCGas</v>
      </c>
      <c r="BJ3046" s="16">
        <v>44197</v>
      </c>
    </row>
    <row r="3047" spans="1:62" x14ac:dyDescent="0.25">
      <c r="A3047" s="13" t="s">
        <v>6289</v>
      </c>
      <c r="B3047" s="13" t="s">
        <v>2102</v>
      </c>
      <c r="C3047" s="13" t="s">
        <v>2103</v>
      </c>
      <c r="D3047" s="13" t="s">
        <v>307</v>
      </c>
      <c r="E3047" s="13" t="s">
        <v>475</v>
      </c>
      <c r="F3047" s="13" t="s">
        <v>302</v>
      </c>
      <c r="H3047" s="15">
        <v>0</v>
      </c>
      <c r="I3047" s="15">
        <v>0</v>
      </c>
      <c r="J3047" s="15">
        <v>0</v>
      </c>
      <c r="K3047" s="15">
        <v>0</v>
      </c>
      <c r="L3047" s="15">
        <v>0</v>
      </c>
      <c r="M3047" s="15">
        <v>0</v>
      </c>
      <c r="N3047" s="15">
        <v>0</v>
      </c>
      <c r="O3047" s="15">
        <v>0</v>
      </c>
      <c r="P3047" s="15">
        <v>0</v>
      </c>
      <c r="Q3047" s="15">
        <v>0</v>
      </c>
      <c r="R3047" s="15">
        <v>0</v>
      </c>
      <c r="S3047" s="15">
        <v>0</v>
      </c>
      <c r="T3047" s="15">
        <f t="shared" si="235"/>
        <v>0</v>
      </c>
      <c r="U3047" s="15">
        <v>0</v>
      </c>
      <c r="V3047" s="15">
        <v>0</v>
      </c>
      <c r="W3047" s="15">
        <v>0</v>
      </c>
      <c r="X3047" s="15">
        <v>0</v>
      </c>
      <c r="Y3047" s="15">
        <v>0</v>
      </c>
      <c r="Z3047" s="15">
        <v>0</v>
      </c>
      <c r="AA3047" s="15">
        <v>0</v>
      </c>
      <c r="AB3047" s="15">
        <v>0</v>
      </c>
      <c r="AC3047" s="15">
        <v>0</v>
      </c>
      <c r="AD3047" s="15">
        <v>0</v>
      </c>
      <c r="AE3047" s="15">
        <v>0</v>
      </c>
      <c r="AF3047" s="15">
        <v>0</v>
      </c>
      <c r="AG3047" s="15">
        <f t="shared" si="236"/>
        <v>0</v>
      </c>
      <c r="AH3047" s="15">
        <v>0</v>
      </c>
      <c r="AI3047" s="15">
        <v>0</v>
      </c>
      <c r="AJ3047" s="15">
        <v>0</v>
      </c>
      <c r="AK3047" s="15">
        <v>0</v>
      </c>
      <c r="AL3047" s="15">
        <v>0</v>
      </c>
      <c r="AM3047" s="15">
        <v>0</v>
      </c>
      <c r="AN3047" s="15">
        <v>4.2218398437499998</v>
      </c>
      <c r="AO3047" s="15">
        <v>0</v>
      </c>
      <c r="AP3047" s="15">
        <v>0</v>
      </c>
      <c r="AQ3047" s="15">
        <v>0</v>
      </c>
      <c r="AR3047" s="15">
        <v>0</v>
      </c>
      <c r="AS3047" s="15">
        <v>0</v>
      </c>
      <c r="AT3047" s="15">
        <f t="shared" si="237"/>
        <v>4.2218398437499998</v>
      </c>
      <c r="AU3047" s="15">
        <v>0</v>
      </c>
      <c r="AV3047" s="15">
        <v>0</v>
      </c>
      <c r="AW3047" s="15">
        <v>0</v>
      </c>
      <c r="AX3047" s="15">
        <v>0</v>
      </c>
      <c r="AY3047" s="15">
        <v>0</v>
      </c>
      <c r="AZ3047" s="15">
        <v>0</v>
      </c>
      <c r="BA3047" s="15">
        <v>0</v>
      </c>
      <c r="BB3047" s="15">
        <v>0</v>
      </c>
      <c r="BC3047" s="15">
        <v>0</v>
      </c>
      <c r="BD3047" s="15">
        <v>0</v>
      </c>
      <c r="BE3047" s="15">
        <v>0</v>
      </c>
      <c r="BF3047" s="15">
        <v>0</v>
      </c>
      <c r="BG3047" s="15">
        <f t="shared" si="238"/>
        <v>0</v>
      </c>
      <c r="BH3047" t="str">
        <f t="shared" si="239"/>
        <v>BGCGas</v>
      </c>
      <c r="BI3047" t="str">
        <f>VLOOKUP(BH3047,[2]Summary!$C$29:$C$56,1,0)</f>
        <v>BGCGas</v>
      </c>
      <c r="BJ3047" s="16">
        <v>44197</v>
      </c>
    </row>
    <row r="3048" spans="1:62" x14ac:dyDescent="0.25">
      <c r="A3048" s="13" t="s">
        <v>6290</v>
      </c>
      <c r="B3048" s="13" t="s">
        <v>2100</v>
      </c>
      <c r="C3048" s="13" t="s">
        <v>2101</v>
      </c>
      <c r="D3048" s="13" t="s">
        <v>307</v>
      </c>
      <c r="E3048" s="13" t="s">
        <v>475</v>
      </c>
      <c r="F3048" s="13" t="s">
        <v>302</v>
      </c>
      <c r="H3048" s="15">
        <v>0</v>
      </c>
      <c r="I3048" s="15">
        <v>0</v>
      </c>
      <c r="J3048" s="15">
        <v>0</v>
      </c>
      <c r="K3048" s="15">
        <v>0</v>
      </c>
      <c r="L3048" s="15">
        <v>0</v>
      </c>
      <c r="M3048" s="15">
        <v>0</v>
      </c>
      <c r="N3048" s="15">
        <v>0</v>
      </c>
      <c r="O3048" s="15">
        <v>0</v>
      </c>
      <c r="P3048" s="15">
        <v>0</v>
      </c>
      <c r="Q3048" s="15">
        <v>0</v>
      </c>
      <c r="R3048" s="15">
        <v>0</v>
      </c>
      <c r="S3048" s="15">
        <v>0</v>
      </c>
      <c r="T3048" s="15">
        <f t="shared" si="235"/>
        <v>0</v>
      </c>
      <c r="U3048" s="15">
        <v>0</v>
      </c>
      <c r="V3048" s="15">
        <v>0</v>
      </c>
      <c r="W3048" s="15">
        <v>0</v>
      </c>
      <c r="X3048" s="15">
        <v>0</v>
      </c>
      <c r="Y3048" s="15">
        <v>0</v>
      </c>
      <c r="Z3048" s="15">
        <v>0</v>
      </c>
      <c r="AA3048" s="15">
        <v>0</v>
      </c>
      <c r="AB3048" s="15">
        <v>0</v>
      </c>
      <c r="AC3048" s="15">
        <v>0</v>
      </c>
      <c r="AD3048" s="15">
        <v>0</v>
      </c>
      <c r="AE3048" s="15">
        <v>0</v>
      </c>
      <c r="AF3048" s="15">
        <v>0</v>
      </c>
      <c r="AG3048" s="15">
        <f t="shared" si="236"/>
        <v>0</v>
      </c>
      <c r="AH3048" s="15">
        <v>0</v>
      </c>
      <c r="AI3048" s="15">
        <v>0</v>
      </c>
      <c r="AJ3048" s="15">
        <v>0</v>
      </c>
      <c r="AK3048" s="15">
        <v>0</v>
      </c>
      <c r="AL3048" s="15">
        <v>0</v>
      </c>
      <c r="AM3048" s="15">
        <v>0</v>
      </c>
      <c r="AN3048" s="15">
        <v>2.7578500976562501</v>
      </c>
      <c r="AO3048" s="15">
        <v>0</v>
      </c>
      <c r="AP3048" s="15">
        <v>0</v>
      </c>
      <c r="AQ3048" s="15">
        <v>0</v>
      </c>
      <c r="AR3048" s="15">
        <v>0</v>
      </c>
      <c r="AS3048" s="15">
        <v>0</v>
      </c>
      <c r="AT3048" s="15">
        <f t="shared" si="237"/>
        <v>2.7578500976562501</v>
      </c>
      <c r="AU3048" s="15">
        <v>0</v>
      </c>
      <c r="AV3048" s="15">
        <v>0</v>
      </c>
      <c r="AW3048" s="15">
        <v>0</v>
      </c>
      <c r="AX3048" s="15">
        <v>0</v>
      </c>
      <c r="AY3048" s="15">
        <v>0</v>
      </c>
      <c r="AZ3048" s="15">
        <v>0</v>
      </c>
      <c r="BA3048" s="15">
        <v>0</v>
      </c>
      <c r="BB3048" s="15">
        <v>0</v>
      </c>
      <c r="BC3048" s="15">
        <v>0</v>
      </c>
      <c r="BD3048" s="15">
        <v>0</v>
      </c>
      <c r="BE3048" s="15">
        <v>0</v>
      </c>
      <c r="BF3048" s="15">
        <v>0</v>
      </c>
      <c r="BG3048" s="15">
        <f t="shared" si="238"/>
        <v>0</v>
      </c>
      <c r="BH3048" t="str">
        <f t="shared" si="239"/>
        <v>BGCGas</v>
      </c>
      <c r="BI3048" t="str">
        <f>VLOOKUP(BH3048,[2]Summary!$C$29:$C$56,1,0)</f>
        <v>BGCGas</v>
      </c>
      <c r="BJ3048" s="16">
        <v>44197</v>
      </c>
    </row>
    <row r="3049" spans="1:62" x14ac:dyDescent="0.25">
      <c r="A3049" s="13" t="s">
        <v>6291</v>
      </c>
      <c r="B3049" s="13" t="s">
        <v>6292</v>
      </c>
      <c r="C3049" s="13" t="s">
        <v>6293</v>
      </c>
      <c r="D3049" s="13" t="s">
        <v>307</v>
      </c>
      <c r="E3049" s="13" t="s">
        <v>475</v>
      </c>
      <c r="F3049" s="13" t="s">
        <v>302</v>
      </c>
      <c r="H3049" s="15">
        <v>0</v>
      </c>
      <c r="I3049" s="15">
        <v>0</v>
      </c>
      <c r="J3049" s="15">
        <v>0</v>
      </c>
      <c r="K3049" s="15">
        <v>0</v>
      </c>
      <c r="L3049" s="15">
        <v>0</v>
      </c>
      <c r="M3049" s="15">
        <v>0</v>
      </c>
      <c r="N3049" s="15">
        <v>0</v>
      </c>
      <c r="O3049" s="15">
        <v>0</v>
      </c>
      <c r="P3049" s="15">
        <v>0</v>
      </c>
      <c r="Q3049" s="15">
        <v>0</v>
      </c>
      <c r="R3049" s="15">
        <v>0</v>
      </c>
      <c r="S3049" s="15">
        <v>0</v>
      </c>
      <c r="T3049" s="15">
        <f t="shared" si="235"/>
        <v>0</v>
      </c>
      <c r="U3049" s="15">
        <v>0</v>
      </c>
      <c r="V3049" s="15">
        <v>0</v>
      </c>
      <c r="W3049" s="15">
        <v>0</v>
      </c>
      <c r="X3049" s="15">
        <v>0</v>
      </c>
      <c r="Y3049" s="15">
        <v>0</v>
      </c>
      <c r="Z3049" s="15">
        <v>0</v>
      </c>
      <c r="AA3049" s="15">
        <v>0</v>
      </c>
      <c r="AB3049" s="15">
        <v>0</v>
      </c>
      <c r="AC3049" s="15">
        <v>0</v>
      </c>
      <c r="AD3049" s="15">
        <v>0</v>
      </c>
      <c r="AE3049" s="15">
        <v>0</v>
      </c>
      <c r="AF3049" s="15">
        <v>0</v>
      </c>
      <c r="AG3049" s="15">
        <f t="shared" si="236"/>
        <v>0</v>
      </c>
      <c r="AH3049" s="15">
        <v>0</v>
      </c>
      <c r="AI3049" s="15">
        <v>0</v>
      </c>
      <c r="AJ3049" s="15">
        <v>0</v>
      </c>
      <c r="AK3049" s="15">
        <v>0</v>
      </c>
      <c r="AL3049" s="15">
        <v>0</v>
      </c>
      <c r="AM3049" s="15">
        <v>0</v>
      </c>
      <c r="AN3049" s="15">
        <v>0</v>
      </c>
      <c r="AO3049" s="15">
        <v>0</v>
      </c>
      <c r="AP3049" s="15">
        <v>2.7300400085449219</v>
      </c>
      <c r="AQ3049" s="15">
        <v>2.4249999999999998</v>
      </c>
      <c r="AR3049" s="15">
        <v>0</v>
      </c>
      <c r="AS3049" s="15">
        <v>0</v>
      </c>
      <c r="AT3049" s="15">
        <f t="shared" si="237"/>
        <v>5.1550400085449217</v>
      </c>
      <c r="AU3049" s="15">
        <v>0</v>
      </c>
      <c r="AV3049" s="15">
        <v>0</v>
      </c>
      <c r="AW3049" s="15">
        <v>0</v>
      </c>
      <c r="AX3049" s="15">
        <v>0</v>
      </c>
      <c r="AY3049" s="15">
        <v>0</v>
      </c>
      <c r="AZ3049" s="15">
        <v>0</v>
      </c>
      <c r="BA3049" s="15">
        <v>0</v>
      </c>
      <c r="BB3049" s="15">
        <v>0</v>
      </c>
      <c r="BC3049" s="15">
        <v>0</v>
      </c>
      <c r="BD3049" s="15">
        <v>0</v>
      </c>
      <c r="BE3049" s="15">
        <v>0</v>
      </c>
      <c r="BF3049" s="15">
        <v>0</v>
      </c>
      <c r="BG3049" s="15">
        <f t="shared" si="238"/>
        <v>0</v>
      </c>
      <c r="BH3049" t="str">
        <f t="shared" si="239"/>
        <v>BGCGas</v>
      </c>
      <c r="BI3049" t="str">
        <f>VLOOKUP(BH3049,[2]Summary!$C$29:$C$56,1,0)</f>
        <v>BGCGas</v>
      </c>
      <c r="BJ3049" s="16">
        <v>44197</v>
      </c>
    </row>
    <row r="3050" spans="1:62" x14ac:dyDescent="0.25">
      <c r="A3050" s="13" t="s">
        <v>6294</v>
      </c>
      <c r="B3050" s="13" t="s">
        <v>6294</v>
      </c>
      <c r="C3050" s="13" t="s">
        <v>6295</v>
      </c>
      <c r="D3050" s="13" t="s">
        <v>434</v>
      </c>
      <c r="E3050" s="13" t="s">
        <v>475</v>
      </c>
      <c r="F3050" s="13" t="s">
        <v>302</v>
      </c>
      <c r="H3050" s="15">
        <v>53.064999999999998</v>
      </c>
      <c r="I3050" s="15">
        <v>8.7999999999999995E-2</v>
      </c>
      <c r="J3050" s="15">
        <v>105.16</v>
      </c>
      <c r="K3050" s="15">
        <v>12.178000000000001</v>
      </c>
      <c r="L3050" s="15">
        <v>0.80100000000000005</v>
      </c>
      <c r="M3050" s="15">
        <v>1.0209999999999999</v>
      </c>
      <c r="N3050" s="15">
        <v>0.28499999999999998</v>
      </c>
      <c r="O3050" s="15">
        <v>0.28499999999999998</v>
      </c>
      <c r="P3050" s="15">
        <v>0.40300000000000002</v>
      </c>
      <c r="Q3050" s="15">
        <v>0.40300000000000002</v>
      </c>
      <c r="R3050" s="15">
        <v>0.40300000000000002</v>
      </c>
      <c r="S3050" s="15">
        <v>0.88</v>
      </c>
      <c r="T3050" s="15">
        <f t="shared" si="235"/>
        <v>174.97199999999992</v>
      </c>
      <c r="U3050" s="15">
        <v>0.43710998535156248</v>
      </c>
      <c r="V3050" s="15">
        <v>0.66328999710083003</v>
      </c>
      <c r="W3050" s="15">
        <v>1.892949951171875</v>
      </c>
      <c r="X3050" s="15">
        <v>0.49985001182556155</v>
      </c>
      <c r="Y3050" s="15">
        <v>0.42407998657226564</v>
      </c>
      <c r="Z3050" s="15">
        <v>0.3628399963378906</v>
      </c>
      <c r="AA3050" s="15">
        <v>1.9908299865722656</v>
      </c>
      <c r="AB3050" s="15">
        <v>0.44325001335144043</v>
      </c>
      <c r="AC3050" s="15">
        <v>0.58474000167846685</v>
      </c>
      <c r="AD3050" s="15">
        <v>0.43191999912261964</v>
      </c>
      <c r="AE3050" s="15">
        <v>0.39229998779296876</v>
      </c>
      <c r="AF3050" s="15">
        <v>0.32832998657226564</v>
      </c>
      <c r="AG3050" s="15">
        <f t="shared" si="236"/>
        <v>8.4514899034500139</v>
      </c>
      <c r="AH3050" s="15">
        <v>0.28295001220703125</v>
      </c>
      <c r="AI3050" s="15">
        <v>0.28295001220703125</v>
      </c>
      <c r="AJ3050" s="15">
        <v>0.28295001220703125</v>
      </c>
      <c r="AK3050" s="15">
        <v>0.90152001953125005</v>
      </c>
      <c r="AL3050" s="15">
        <v>0.90152001953125005</v>
      </c>
      <c r="AM3050" s="15">
        <v>0.23100999450683593</v>
      </c>
      <c r="AN3050" s="15">
        <v>-1.8433499755859375</v>
      </c>
      <c r="AO3050" s="15">
        <v>0.23269000244140625</v>
      </c>
      <c r="AP3050" s="15">
        <v>-9.3819999694824213E-2</v>
      </c>
      <c r="AQ3050" s="15">
        <v>-9.4E-2</v>
      </c>
      <c r="AR3050" s="15">
        <v>-9.3819999694824213E-2</v>
      </c>
      <c r="AS3050" s="15">
        <v>0.25438999938964846</v>
      </c>
      <c r="AT3050" s="15">
        <f t="shared" si="237"/>
        <v>1.2449900970458985</v>
      </c>
      <c r="AU3050" s="15">
        <v>0</v>
      </c>
      <c r="AV3050" s="15">
        <v>0</v>
      </c>
      <c r="AW3050" s="15">
        <v>0</v>
      </c>
      <c r="AX3050" s="15">
        <v>0</v>
      </c>
      <c r="AY3050" s="15">
        <v>0</v>
      </c>
      <c r="AZ3050" s="15">
        <v>0</v>
      </c>
      <c r="BA3050" s="15">
        <v>0</v>
      </c>
      <c r="BB3050" s="15">
        <v>0</v>
      </c>
      <c r="BC3050" s="15">
        <v>0</v>
      </c>
      <c r="BD3050" s="15">
        <v>0</v>
      </c>
      <c r="BE3050" s="15">
        <v>0</v>
      </c>
      <c r="BF3050" s="15">
        <v>0</v>
      </c>
      <c r="BG3050" s="15">
        <f t="shared" si="238"/>
        <v>0</v>
      </c>
      <c r="BH3050" t="str">
        <f t="shared" si="239"/>
        <v>CNGGas</v>
      </c>
      <c r="BI3050" t="str">
        <f>VLOOKUP(BH3050,[2]Summary!$C$29:$C$56,1,0)</f>
        <v>CNGGas</v>
      </c>
      <c r="BJ3050" s="16">
        <v>44197</v>
      </c>
    </row>
    <row r="3051" spans="1:62" x14ac:dyDescent="0.25">
      <c r="A3051" s="13" t="s">
        <v>6296</v>
      </c>
      <c r="B3051" s="13" t="s">
        <v>6297</v>
      </c>
      <c r="C3051" s="13" t="s">
        <v>6298</v>
      </c>
      <c r="D3051" s="13" t="s">
        <v>434</v>
      </c>
      <c r="E3051" s="13" t="s">
        <v>475</v>
      </c>
      <c r="F3051" s="13" t="s">
        <v>302</v>
      </c>
      <c r="H3051" s="15">
        <v>0</v>
      </c>
      <c r="I3051" s="15">
        <v>0</v>
      </c>
      <c r="J3051" s="15">
        <v>0</v>
      </c>
      <c r="K3051" s="15">
        <v>0</v>
      </c>
      <c r="L3051" s="15">
        <v>0</v>
      </c>
      <c r="M3051" s="15">
        <v>0</v>
      </c>
      <c r="N3051" s="15">
        <v>0</v>
      </c>
      <c r="O3051" s="15">
        <v>0</v>
      </c>
      <c r="P3051" s="15">
        <v>0</v>
      </c>
      <c r="Q3051" s="15">
        <v>0</v>
      </c>
      <c r="R3051" s="15">
        <v>0</v>
      </c>
      <c r="S3051" s="15">
        <v>0</v>
      </c>
      <c r="T3051" s="15">
        <f t="shared" si="235"/>
        <v>0</v>
      </c>
      <c r="U3051" s="15">
        <v>0</v>
      </c>
      <c r="V3051" s="15">
        <v>0</v>
      </c>
      <c r="W3051" s="15">
        <v>0</v>
      </c>
      <c r="X3051" s="15">
        <v>0</v>
      </c>
      <c r="Y3051" s="15">
        <v>0</v>
      </c>
      <c r="Z3051" s="15">
        <v>0</v>
      </c>
      <c r="AA3051" s="15">
        <v>0</v>
      </c>
      <c r="AB3051" s="15">
        <v>0</v>
      </c>
      <c r="AC3051" s="15">
        <v>0</v>
      </c>
      <c r="AD3051" s="15">
        <v>0</v>
      </c>
      <c r="AE3051" s="15">
        <v>0</v>
      </c>
      <c r="AF3051" s="15">
        <v>0</v>
      </c>
      <c r="AG3051" s="15">
        <f t="shared" si="236"/>
        <v>0</v>
      </c>
      <c r="AH3051" s="15">
        <v>0</v>
      </c>
      <c r="AI3051" s="15">
        <v>0</v>
      </c>
      <c r="AJ3051" s="15">
        <v>3.8089799804687501</v>
      </c>
      <c r="AK3051" s="15">
        <v>0</v>
      </c>
      <c r="AL3051" s="15">
        <v>0</v>
      </c>
      <c r="AM3051" s="15">
        <v>0</v>
      </c>
      <c r="AN3051" s="15">
        <v>0</v>
      </c>
      <c r="AO3051" s="15">
        <v>0</v>
      </c>
      <c r="AP3051" s="15">
        <v>0</v>
      </c>
      <c r="AQ3051" s="15">
        <v>0</v>
      </c>
      <c r="AR3051" s="15">
        <v>0</v>
      </c>
      <c r="AS3051" s="15">
        <v>0</v>
      </c>
      <c r="AT3051" s="15">
        <f t="shared" si="237"/>
        <v>3.8089799804687501</v>
      </c>
      <c r="AU3051" s="15">
        <v>0</v>
      </c>
      <c r="AV3051" s="15">
        <v>0</v>
      </c>
      <c r="AW3051" s="15">
        <v>0</v>
      </c>
      <c r="AX3051" s="15">
        <v>0</v>
      </c>
      <c r="AY3051" s="15">
        <v>0</v>
      </c>
      <c r="AZ3051" s="15">
        <v>0</v>
      </c>
      <c r="BA3051" s="15">
        <v>0</v>
      </c>
      <c r="BB3051" s="15">
        <v>0</v>
      </c>
      <c r="BC3051" s="15">
        <v>0</v>
      </c>
      <c r="BD3051" s="15">
        <v>0</v>
      </c>
      <c r="BE3051" s="15">
        <v>0</v>
      </c>
      <c r="BF3051" s="15">
        <v>0</v>
      </c>
      <c r="BG3051" s="15">
        <f t="shared" si="238"/>
        <v>0</v>
      </c>
      <c r="BH3051" t="str">
        <f t="shared" si="239"/>
        <v>CNGGas</v>
      </c>
      <c r="BI3051" t="str">
        <f>VLOOKUP(BH3051,[2]Summary!$C$29:$C$56,1,0)</f>
        <v>CNGGas</v>
      </c>
      <c r="BJ3051" s="16">
        <v>44197</v>
      </c>
    </row>
    <row r="3052" spans="1:62" x14ac:dyDescent="0.25">
      <c r="A3052" s="13" t="s">
        <v>6299</v>
      </c>
      <c r="B3052" s="13" t="s">
        <v>6300</v>
      </c>
      <c r="C3052" s="13" t="s">
        <v>6301</v>
      </c>
      <c r="D3052" s="13" t="s">
        <v>434</v>
      </c>
      <c r="E3052" s="13" t="s">
        <v>475</v>
      </c>
      <c r="F3052" s="13" t="s">
        <v>302</v>
      </c>
      <c r="H3052" s="15">
        <v>0</v>
      </c>
      <c r="I3052" s="15">
        <v>0</v>
      </c>
      <c r="J3052" s="15">
        <v>0</v>
      </c>
      <c r="K3052" s="15">
        <v>0</v>
      </c>
      <c r="L3052" s="15">
        <v>0</v>
      </c>
      <c r="M3052" s="15">
        <v>0</v>
      </c>
      <c r="N3052" s="15">
        <v>0</v>
      </c>
      <c r="O3052" s="15">
        <v>0</v>
      </c>
      <c r="P3052" s="15">
        <v>0</v>
      </c>
      <c r="Q3052" s="15">
        <v>0</v>
      </c>
      <c r="R3052" s="15">
        <v>0</v>
      </c>
      <c r="S3052" s="15">
        <v>0</v>
      </c>
      <c r="T3052" s="15">
        <f t="shared" si="235"/>
        <v>0</v>
      </c>
      <c r="U3052" s="15">
        <v>0</v>
      </c>
      <c r="V3052" s="15">
        <v>0</v>
      </c>
      <c r="W3052" s="15">
        <v>0</v>
      </c>
      <c r="X3052" s="15">
        <v>0</v>
      </c>
      <c r="Y3052" s="15">
        <v>0</v>
      </c>
      <c r="Z3052" s="15">
        <v>0</v>
      </c>
      <c r="AA3052" s="15">
        <v>0</v>
      </c>
      <c r="AB3052" s="15">
        <v>0</v>
      </c>
      <c r="AC3052" s="15">
        <v>0</v>
      </c>
      <c r="AD3052" s="15">
        <v>0</v>
      </c>
      <c r="AE3052" s="15">
        <v>0</v>
      </c>
      <c r="AF3052" s="15">
        <v>0</v>
      </c>
      <c r="AG3052" s="15">
        <f t="shared" si="236"/>
        <v>0</v>
      </c>
      <c r="AH3052" s="15">
        <v>0</v>
      </c>
      <c r="AI3052" s="15">
        <v>0</v>
      </c>
      <c r="AJ3052" s="15">
        <v>0</v>
      </c>
      <c r="AK3052" s="15">
        <v>0</v>
      </c>
      <c r="AL3052" s="15">
        <v>0</v>
      </c>
      <c r="AM3052" s="15">
        <v>0</v>
      </c>
      <c r="AN3052" s="15">
        <v>0</v>
      </c>
      <c r="AO3052" s="15">
        <v>0</v>
      </c>
      <c r="AP3052" s="15">
        <v>0</v>
      </c>
      <c r="AQ3052" s="15">
        <v>0</v>
      </c>
      <c r="AR3052" s="15">
        <v>0</v>
      </c>
      <c r="AS3052" s="15">
        <v>4.4586801757812502</v>
      </c>
      <c r="AT3052" s="15">
        <f t="shared" si="237"/>
        <v>4.4586801757812502</v>
      </c>
      <c r="AU3052" s="15">
        <v>0</v>
      </c>
      <c r="AV3052" s="15">
        <v>0</v>
      </c>
      <c r="AW3052" s="15">
        <v>0</v>
      </c>
      <c r="AX3052" s="15">
        <v>0</v>
      </c>
      <c r="AY3052" s="15">
        <v>0</v>
      </c>
      <c r="AZ3052" s="15">
        <v>0</v>
      </c>
      <c r="BA3052" s="15">
        <v>0</v>
      </c>
      <c r="BB3052" s="15">
        <v>0</v>
      </c>
      <c r="BC3052" s="15">
        <v>0</v>
      </c>
      <c r="BD3052" s="15">
        <v>0</v>
      </c>
      <c r="BE3052" s="15">
        <v>0</v>
      </c>
      <c r="BF3052" s="15">
        <v>0</v>
      </c>
      <c r="BG3052" s="15">
        <f t="shared" si="238"/>
        <v>0</v>
      </c>
      <c r="BH3052" t="str">
        <f t="shared" si="239"/>
        <v>CNGGas</v>
      </c>
      <c r="BI3052" t="str">
        <f>VLOOKUP(BH3052,[2]Summary!$C$29:$C$56,1,0)</f>
        <v>CNGGas</v>
      </c>
      <c r="BJ3052" s="16">
        <v>44197</v>
      </c>
    </row>
    <row r="3053" spans="1:62" x14ac:dyDescent="0.25">
      <c r="A3053" s="13" t="s">
        <v>6302</v>
      </c>
      <c r="B3053" s="13" t="s">
        <v>6303</v>
      </c>
      <c r="C3053" s="13" t="s">
        <v>6304</v>
      </c>
      <c r="D3053" s="13" t="s">
        <v>300</v>
      </c>
      <c r="E3053" s="13" t="s">
        <v>301</v>
      </c>
      <c r="F3053" s="13" t="s">
        <v>302</v>
      </c>
      <c r="H3053" s="15">
        <v>0</v>
      </c>
      <c r="I3053" s="15">
        <v>0</v>
      </c>
      <c r="J3053" s="15">
        <v>0</v>
      </c>
      <c r="K3053" s="15">
        <v>0</v>
      </c>
      <c r="L3053" s="15">
        <v>0</v>
      </c>
      <c r="M3053" s="15">
        <v>0</v>
      </c>
      <c r="N3053" s="15">
        <v>0</v>
      </c>
      <c r="O3053" s="15">
        <v>0</v>
      </c>
      <c r="P3053" s="15">
        <v>0</v>
      </c>
      <c r="Q3053" s="15">
        <v>0</v>
      </c>
      <c r="R3053" s="15">
        <v>0</v>
      </c>
      <c r="S3053" s="15">
        <v>0</v>
      </c>
      <c r="T3053" s="15">
        <f t="shared" si="235"/>
        <v>0</v>
      </c>
      <c r="U3053" s="15">
        <v>0</v>
      </c>
      <c r="V3053" s="15">
        <v>0</v>
      </c>
      <c r="W3053" s="15">
        <v>0</v>
      </c>
      <c r="X3053" s="15">
        <v>0</v>
      </c>
      <c r="Y3053" s="15">
        <v>0</v>
      </c>
      <c r="Z3053" s="15">
        <v>0</v>
      </c>
      <c r="AA3053" s="15">
        <v>0</v>
      </c>
      <c r="AB3053" s="15">
        <v>0</v>
      </c>
      <c r="AC3053" s="15">
        <v>0</v>
      </c>
      <c r="AD3053" s="15">
        <v>0</v>
      </c>
      <c r="AE3053" s="15">
        <v>0</v>
      </c>
      <c r="AF3053" s="15">
        <v>0</v>
      </c>
      <c r="AG3053" s="15">
        <f t="shared" si="236"/>
        <v>0</v>
      </c>
      <c r="AH3053" s="15">
        <v>0</v>
      </c>
      <c r="AI3053" s="15">
        <v>0</v>
      </c>
      <c r="AJ3053" s="15">
        <v>0</v>
      </c>
      <c r="AK3053" s="15">
        <v>0</v>
      </c>
      <c r="AL3053" s="15">
        <v>0</v>
      </c>
      <c r="AM3053" s="15">
        <v>0</v>
      </c>
      <c r="AN3053" s="15">
        <v>0</v>
      </c>
      <c r="AO3053" s="15">
        <v>0</v>
      </c>
      <c r="AP3053" s="15">
        <v>0</v>
      </c>
      <c r="AQ3053" s="15">
        <v>2.028</v>
      </c>
      <c r="AR3053" s="15">
        <v>0</v>
      </c>
      <c r="AS3053" s="15">
        <v>0</v>
      </c>
      <c r="AT3053" s="15">
        <f t="shared" si="237"/>
        <v>2.028</v>
      </c>
      <c r="AU3053" s="15">
        <v>0</v>
      </c>
      <c r="AV3053" s="15">
        <v>0</v>
      </c>
      <c r="AW3053" s="15">
        <v>0</v>
      </c>
      <c r="AX3053" s="15">
        <v>0</v>
      </c>
      <c r="AY3053" s="15">
        <v>0</v>
      </c>
      <c r="AZ3053" s="15">
        <v>0</v>
      </c>
      <c r="BA3053" s="15">
        <v>0</v>
      </c>
      <c r="BB3053" s="15">
        <v>0</v>
      </c>
      <c r="BC3053" s="15">
        <v>0</v>
      </c>
      <c r="BD3053" s="15">
        <v>0</v>
      </c>
      <c r="BE3053" s="15">
        <v>0</v>
      </c>
      <c r="BF3053" s="15">
        <v>0</v>
      </c>
      <c r="BG3053" s="15">
        <f t="shared" si="238"/>
        <v>0</v>
      </c>
      <c r="BH3053" t="str">
        <f t="shared" si="239"/>
        <v>UILCommon</v>
      </c>
      <c r="BI3053" t="str">
        <f>VLOOKUP(BH3053,[2]Summary!$C$29:$C$56,1,0)</f>
        <v>UILCommon</v>
      </c>
      <c r="BJ3053" s="16">
        <v>44197</v>
      </c>
    </row>
    <row r="3054" spans="1:62" x14ac:dyDescent="0.25">
      <c r="A3054" s="13" t="s">
        <v>6305</v>
      </c>
      <c r="B3054" s="13" t="s">
        <v>6306</v>
      </c>
      <c r="C3054" s="13" t="s">
        <v>6307</v>
      </c>
      <c r="D3054" s="13" t="s">
        <v>300</v>
      </c>
      <c r="E3054" s="13" t="s">
        <v>301</v>
      </c>
      <c r="F3054" s="13" t="s">
        <v>302</v>
      </c>
      <c r="H3054" s="15">
        <v>0</v>
      </c>
      <c r="I3054" s="15">
        <v>0</v>
      </c>
      <c r="J3054" s="15">
        <v>0</v>
      </c>
      <c r="K3054" s="15">
        <v>0</v>
      </c>
      <c r="L3054" s="15">
        <v>0</v>
      </c>
      <c r="M3054" s="15">
        <v>0</v>
      </c>
      <c r="N3054" s="15">
        <v>0</v>
      </c>
      <c r="O3054" s="15">
        <v>0</v>
      </c>
      <c r="P3054" s="15">
        <v>0</v>
      </c>
      <c r="Q3054" s="15">
        <v>0</v>
      </c>
      <c r="R3054" s="15">
        <v>0</v>
      </c>
      <c r="S3054" s="15">
        <v>0</v>
      </c>
      <c r="T3054" s="15">
        <f t="shared" si="235"/>
        <v>0</v>
      </c>
      <c r="U3054" s="15">
        <v>0</v>
      </c>
      <c r="V3054" s="15">
        <v>0</v>
      </c>
      <c r="W3054" s="15">
        <v>0</v>
      </c>
      <c r="X3054" s="15">
        <v>0</v>
      </c>
      <c r="Y3054" s="15">
        <v>0</v>
      </c>
      <c r="Z3054" s="15">
        <v>0</v>
      </c>
      <c r="AA3054" s="15">
        <v>0</v>
      </c>
      <c r="AB3054" s="15">
        <v>0</v>
      </c>
      <c r="AC3054" s="15">
        <v>0</v>
      </c>
      <c r="AD3054" s="15">
        <v>0</v>
      </c>
      <c r="AE3054" s="15">
        <v>0</v>
      </c>
      <c r="AF3054" s="15">
        <v>0</v>
      </c>
      <c r="AG3054" s="15">
        <f t="shared" si="236"/>
        <v>0</v>
      </c>
      <c r="AH3054" s="15">
        <v>0</v>
      </c>
      <c r="AI3054" s="15">
        <v>0</v>
      </c>
      <c r="AJ3054" s="15">
        <v>0</v>
      </c>
      <c r="AK3054" s="15">
        <v>0</v>
      </c>
      <c r="AL3054" s="15">
        <v>0</v>
      </c>
      <c r="AM3054" s="15">
        <v>0</v>
      </c>
      <c r="AN3054" s="15">
        <v>0</v>
      </c>
      <c r="AO3054" s="15">
        <v>0</v>
      </c>
      <c r="AP3054" s="15">
        <v>0</v>
      </c>
      <c r="AQ3054" s="15">
        <v>4.2999999999999997E-2</v>
      </c>
      <c r="AR3054" s="15">
        <v>0</v>
      </c>
      <c r="AS3054" s="15">
        <v>0</v>
      </c>
      <c r="AT3054" s="15">
        <f t="shared" si="237"/>
        <v>4.2999999999999997E-2</v>
      </c>
      <c r="AU3054" s="15">
        <v>0</v>
      </c>
      <c r="AV3054" s="15">
        <v>0</v>
      </c>
      <c r="AW3054" s="15">
        <v>0</v>
      </c>
      <c r="AX3054" s="15">
        <v>0</v>
      </c>
      <c r="AY3054" s="15">
        <v>0</v>
      </c>
      <c r="AZ3054" s="15">
        <v>0</v>
      </c>
      <c r="BA3054" s="15">
        <v>0</v>
      </c>
      <c r="BB3054" s="15">
        <v>0</v>
      </c>
      <c r="BC3054" s="15">
        <v>0</v>
      </c>
      <c r="BD3054" s="15">
        <v>0</v>
      </c>
      <c r="BE3054" s="15">
        <v>0</v>
      </c>
      <c r="BF3054" s="15">
        <v>0</v>
      </c>
      <c r="BG3054" s="15">
        <f t="shared" si="238"/>
        <v>0</v>
      </c>
      <c r="BH3054" t="str">
        <f t="shared" si="239"/>
        <v>UILCommon</v>
      </c>
      <c r="BI3054" t="str">
        <f>VLOOKUP(BH3054,[2]Summary!$C$29:$C$56,1,0)</f>
        <v>UILCommon</v>
      </c>
      <c r="BJ3054" s="16">
        <v>44197</v>
      </c>
    </row>
    <row r="3055" spans="1:62" x14ac:dyDescent="0.25">
      <c r="A3055" s="13" t="s">
        <v>6308</v>
      </c>
      <c r="B3055" s="13" t="s">
        <v>6308</v>
      </c>
      <c r="C3055" s="13" t="s">
        <v>6309</v>
      </c>
      <c r="D3055" s="13" t="s">
        <v>307</v>
      </c>
      <c r="E3055" s="13" t="s">
        <v>475</v>
      </c>
      <c r="F3055" s="13" t="s">
        <v>302</v>
      </c>
      <c r="H3055" s="15">
        <v>0</v>
      </c>
      <c r="I3055" s="15">
        <v>0</v>
      </c>
      <c r="J3055" s="15">
        <v>0</v>
      </c>
      <c r="K3055" s="15">
        <v>0</v>
      </c>
      <c r="L3055" s="15">
        <v>0</v>
      </c>
      <c r="M3055" s="15">
        <v>0</v>
      </c>
      <c r="N3055" s="15">
        <v>0</v>
      </c>
      <c r="O3055" s="15">
        <v>0</v>
      </c>
      <c r="P3055" s="15">
        <v>0</v>
      </c>
      <c r="Q3055" s="15">
        <v>0</v>
      </c>
      <c r="R3055" s="15">
        <v>0</v>
      </c>
      <c r="S3055" s="15">
        <v>13.11</v>
      </c>
      <c r="T3055" s="15">
        <f t="shared" si="235"/>
        <v>13.11</v>
      </c>
      <c r="U3055" s="15">
        <v>-13.11</v>
      </c>
      <c r="V3055" s="15">
        <v>0</v>
      </c>
      <c r="W3055" s="15">
        <v>0</v>
      </c>
      <c r="X3055" s="15">
        <v>0</v>
      </c>
      <c r="Y3055" s="15">
        <v>0</v>
      </c>
      <c r="Z3055" s="15">
        <v>0</v>
      </c>
      <c r="AA3055" s="15">
        <v>0</v>
      </c>
      <c r="AB3055" s="15">
        <v>0</v>
      </c>
      <c r="AC3055" s="15">
        <v>0</v>
      </c>
      <c r="AD3055" s="15">
        <v>0</v>
      </c>
      <c r="AE3055" s="15">
        <v>0</v>
      </c>
      <c r="AF3055" s="15">
        <v>0</v>
      </c>
      <c r="AG3055" s="15">
        <f t="shared" si="236"/>
        <v>-13.11</v>
      </c>
      <c r="AH3055" s="15">
        <v>0</v>
      </c>
      <c r="AI3055" s="15">
        <v>0</v>
      </c>
      <c r="AJ3055" s="15">
        <v>0</v>
      </c>
      <c r="AK3055" s="15">
        <v>0</v>
      </c>
      <c r="AL3055" s="15">
        <v>0</v>
      </c>
      <c r="AM3055" s="15">
        <v>0</v>
      </c>
      <c r="AN3055" s="15">
        <v>0</v>
      </c>
      <c r="AO3055" s="15">
        <v>0</v>
      </c>
      <c r="AP3055" s="15">
        <v>0</v>
      </c>
      <c r="AQ3055" s="15">
        <v>0</v>
      </c>
      <c r="AR3055" s="15">
        <v>0</v>
      </c>
      <c r="AS3055" s="15">
        <v>0</v>
      </c>
      <c r="AT3055" s="15">
        <f t="shared" si="237"/>
        <v>0</v>
      </c>
      <c r="AU3055" s="15">
        <v>0</v>
      </c>
      <c r="AV3055" s="15">
        <v>0</v>
      </c>
      <c r="AW3055" s="15">
        <v>0</v>
      </c>
      <c r="AX3055" s="15">
        <v>0</v>
      </c>
      <c r="AY3055" s="15">
        <v>0</v>
      </c>
      <c r="AZ3055" s="15">
        <v>0</v>
      </c>
      <c r="BA3055" s="15">
        <v>0</v>
      </c>
      <c r="BB3055" s="15">
        <v>0</v>
      </c>
      <c r="BC3055" s="15">
        <v>0</v>
      </c>
      <c r="BD3055" s="15">
        <v>0</v>
      </c>
      <c r="BE3055" s="15">
        <v>0</v>
      </c>
      <c r="BF3055" s="15">
        <v>0</v>
      </c>
      <c r="BG3055" s="15">
        <f t="shared" si="238"/>
        <v>0</v>
      </c>
      <c r="BH3055" t="str">
        <f t="shared" si="239"/>
        <v>BGCGas</v>
      </c>
      <c r="BI3055" t="str">
        <f>VLOOKUP(BH3055,[2]Summary!$C$29:$C$56,1,0)</f>
        <v>BGCGas</v>
      </c>
      <c r="BJ3055" s="16">
        <v>43831</v>
      </c>
    </row>
    <row r="3056" spans="1:62" x14ac:dyDescent="0.25">
      <c r="A3056" s="13" t="s">
        <v>6310</v>
      </c>
      <c r="B3056" s="13" t="s">
        <v>6311</v>
      </c>
      <c r="C3056" s="13" t="s">
        <v>6312</v>
      </c>
      <c r="D3056" s="13" t="s">
        <v>307</v>
      </c>
      <c r="E3056" s="13" t="s">
        <v>475</v>
      </c>
      <c r="F3056" s="13" t="s">
        <v>302</v>
      </c>
      <c r="H3056" s="15">
        <v>0</v>
      </c>
      <c r="I3056" s="15">
        <v>0</v>
      </c>
      <c r="J3056" s="15">
        <v>0</v>
      </c>
      <c r="K3056" s="15">
        <v>0</v>
      </c>
      <c r="L3056" s="15">
        <v>0</v>
      </c>
      <c r="M3056" s="15">
        <v>0</v>
      </c>
      <c r="N3056" s="15">
        <v>0</v>
      </c>
      <c r="O3056" s="15">
        <v>0</v>
      </c>
      <c r="P3056" s="15">
        <v>0</v>
      </c>
      <c r="Q3056" s="15">
        <v>0</v>
      </c>
      <c r="R3056" s="15">
        <v>0</v>
      </c>
      <c r="S3056" s="15">
        <v>0</v>
      </c>
      <c r="T3056" s="15">
        <f t="shared" si="235"/>
        <v>0</v>
      </c>
      <c r="U3056" s="15">
        <v>0</v>
      </c>
      <c r="V3056" s="15">
        <v>0</v>
      </c>
      <c r="W3056" s="15">
        <v>0</v>
      </c>
      <c r="X3056" s="15">
        <v>0</v>
      </c>
      <c r="Y3056" s="15">
        <v>0</v>
      </c>
      <c r="Z3056" s="15">
        <v>0</v>
      </c>
      <c r="AA3056" s="15">
        <v>0</v>
      </c>
      <c r="AB3056" s="15">
        <v>0</v>
      </c>
      <c r="AC3056" s="15">
        <v>0</v>
      </c>
      <c r="AD3056" s="15">
        <v>0</v>
      </c>
      <c r="AE3056" s="15">
        <v>0</v>
      </c>
      <c r="AF3056" s="15">
        <v>0</v>
      </c>
      <c r="AG3056" s="15">
        <f t="shared" si="236"/>
        <v>0</v>
      </c>
      <c r="AH3056" s="15">
        <v>0</v>
      </c>
      <c r="AI3056" s="15">
        <v>0</v>
      </c>
      <c r="AJ3056" s="15">
        <v>0</v>
      </c>
      <c r="AK3056" s="15">
        <v>0</v>
      </c>
      <c r="AL3056" s="15">
        <v>0</v>
      </c>
      <c r="AM3056" s="15">
        <v>0</v>
      </c>
      <c r="AN3056" s="15">
        <v>0</v>
      </c>
      <c r="AO3056" s="15">
        <v>51.392198905944824</v>
      </c>
      <c r="AP3056" s="15">
        <v>3.1037500572204588</v>
      </c>
      <c r="AQ3056" s="15">
        <v>5.8999999999999997E-2</v>
      </c>
      <c r="AR3056" s="15">
        <v>5.858000183105469E-2</v>
      </c>
      <c r="AS3056" s="15">
        <v>2.9940000534057619E-2</v>
      </c>
      <c r="AT3056" s="15">
        <f t="shared" si="237"/>
        <v>54.643468965530388</v>
      </c>
      <c r="AU3056" s="15">
        <v>0</v>
      </c>
      <c r="AV3056" s="15">
        <v>0</v>
      </c>
      <c r="AW3056" s="15">
        <v>0</v>
      </c>
      <c r="AX3056" s="15">
        <v>0</v>
      </c>
      <c r="AY3056" s="15">
        <v>0</v>
      </c>
      <c r="AZ3056" s="15">
        <v>0</v>
      </c>
      <c r="BA3056" s="15">
        <v>0</v>
      </c>
      <c r="BB3056" s="15">
        <v>0</v>
      </c>
      <c r="BC3056" s="15">
        <v>0</v>
      </c>
      <c r="BD3056" s="15">
        <v>0</v>
      </c>
      <c r="BE3056" s="15">
        <v>0</v>
      </c>
      <c r="BF3056" s="15">
        <v>0</v>
      </c>
      <c r="BG3056" s="15">
        <f t="shared" si="238"/>
        <v>0</v>
      </c>
      <c r="BH3056" t="str">
        <f t="shared" si="239"/>
        <v>BGCGas</v>
      </c>
      <c r="BI3056" t="str">
        <f>VLOOKUP(BH3056,[2]Summary!$C$29:$C$56,1,0)</f>
        <v>BGCGas</v>
      </c>
      <c r="BJ3056" s="16">
        <v>44197</v>
      </c>
    </row>
    <row r="3057" spans="1:62" x14ac:dyDescent="0.25">
      <c r="A3057" s="13" t="s">
        <v>6313</v>
      </c>
      <c r="B3057" s="13" t="s">
        <v>2308</v>
      </c>
      <c r="C3057" s="13" t="s">
        <v>2309</v>
      </c>
      <c r="D3057" s="13" t="s">
        <v>434</v>
      </c>
      <c r="E3057" s="13" t="s">
        <v>475</v>
      </c>
      <c r="F3057" s="13" t="s">
        <v>302</v>
      </c>
      <c r="H3057" s="15">
        <v>0</v>
      </c>
      <c r="I3057" s="15">
        <v>0</v>
      </c>
      <c r="J3057" s="15">
        <v>0</v>
      </c>
      <c r="K3057" s="15">
        <v>0</v>
      </c>
      <c r="L3057" s="15">
        <v>0</v>
      </c>
      <c r="M3057" s="15">
        <v>0</v>
      </c>
      <c r="N3057" s="15">
        <v>0</v>
      </c>
      <c r="O3057" s="15">
        <v>0</v>
      </c>
      <c r="P3057" s="15">
        <v>0</v>
      </c>
      <c r="Q3057" s="15">
        <v>0</v>
      </c>
      <c r="R3057" s="15">
        <v>0</v>
      </c>
      <c r="S3057" s="15">
        <v>0</v>
      </c>
      <c r="T3057" s="15">
        <f t="shared" si="235"/>
        <v>0</v>
      </c>
      <c r="U3057" s="15">
        <v>0</v>
      </c>
      <c r="V3057" s="15">
        <v>0</v>
      </c>
      <c r="W3057" s="15">
        <v>0</v>
      </c>
      <c r="X3057" s="15">
        <v>0</v>
      </c>
      <c r="Y3057" s="15">
        <v>0</v>
      </c>
      <c r="Z3057" s="15">
        <v>0</v>
      </c>
      <c r="AA3057" s="15">
        <v>0</v>
      </c>
      <c r="AB3057" s="15">
        <v>0</v>
      </c>
      <c r="AC3057" s="15">
        <v>0</v>
      </c>
      <c r="AD3057" s="15">
        <v>0</v>
      </c>
      <c r="AE3057" s="15">
        <v>0</v>
      </c>
      <c r="AF3057" s="15">
        <v>0</v>
      </c>
      <c r="AG3057" s="15">
        <f t="shared" si="236"/>
        <v>0</v>
      </c>
      <c r="AH3057" s="15">
        <v>0</v>
      </c>
      <c r="AI3057" s="15">
        <v>0</v>
      </c>
      <c r="AJ3057" s="15">
        <v>0</v>
      </c>
      <c r="AK3057" s="15">
        <v>0</v>
      </c>
      <c r="AL3057" s="15">
        <v>0</v>
      </c>
      <c r="AM3057" s="15">
        <v>0</v>
      </c>
      <c r="AN3057" s="15">
        <v>0</v>
      </c>
      <c r="AO3057" s="15">
        <v>0</v>
      </c>
      <c r="AP3057" s="15">
        <v>0</v>
      </c>
      <c r="AQ3057" s="15">
        <v>0</v>
      </c>
      <c r="AR3057" s="15">
        <v>-6.3033701171874998</v>
      </c>
      <c r="AS3057" s="15">
        <v>0</v>
      </c>
      <c r="AT3057" s="15">
        <f t="shared" si="237"/>
        <v>-6.3033701171874998</v>
      </c>
      <c r="AU3057" s="15">
        <v>0</v>
      </c>
      <c r="AV3057" s="15">
        <v>0</v>
      </c>
      <c r="AW3057" s="15">
        <v>0</v>
      </c>
      <c r="AX3057" s="15">
        <v>0</v>
      </c>
      <c r="AY3057" s="15">
        <v>0</v>
      </c>
      <c r="AZ3057" s="15">
        <v>0</v>
      </c>
      <c r="BA3057" s="15">
        <v>0</v>
      </c>
      <c r="BB3057" s="15">
        <v>0</v>
      </c>
      <c r="BC3057" s="15">
        <v>0</v>
      </c>
      <c r="BD3057" s="15">
        <v>0</v>
      </c>
      <c r="BE3057" s="15">
        <v>0</v>
      </c>
      <c r="BF3057" s="15">
        <v>0</v>
      </c>
      <c r="BG3057" s="15">
        <f t="shared" si="238"/>
        <v>0</v>
      </c>
      <c r="BH3057" t="str">
        <f t="shared" si="239"/>
        <v>CNGGas</v>
      </c>
      <c r="BI3057" t="str">
        <f>VLOOKUP(BH3057,[2]Summary!$C$29:$C$56,1,0)</f>
        <v>CNGGas</v>
      </c>
      <c r="BJ3057" s="16">
        <v>44197</v>
      </c>
    </row>
    <row r="3058" spans="1:62" x14ac:dyDescent="0.25">
      <c r="A3058" s="13" t="s">
        <v>6314</v>
      </c>
      <c r="B3058" s="13" t="s">
        <v>6315</v>
      </c>
      <c r="C3058" s="13" t="s">
        <v>6316</v>
      </c>
      <c r="D3058" s="13" t="s">
        <v>307</v>
      </c>
      <c r="E3058" s="13" t="s">
        <v>475</v>
      </c>
      <c r="F3058" s="13" t="s">
        <v>302</v>
      </c>
      <c r="H3058" s="15">
        <v>0</v>
      </c>
      <c r="I3058" s="15">
        <v>0</v>
      </c>
      <c r="J3058" s="15">
        <v>0</v>
      </c>
      <c r="K3058" s="15">
        <v>0</v>
      </c>
      <c r="L3058" s="15">
        <v>0</v>
      </c>
      <c r="M3058" s="15">
        <v>0</v>
      </c>
      <c r="N3058" s="15">
        <v>0</v>
      </c>
      <c r="O3058" s="15">
        <v>0</v>
      </c>
      <c r="P3058" s="15">
        <v>0</v>
      </c>
      <c r="Q3058" s="15">
        <v>0</v>
      </c>
      <c r="R3058" s="15">
        <v>0</v>
      </c>
      <c r="S3058" s="15">
        <v>0</v>
      </c>
      <c r="T3058" s="15">
        <f t="shared" si="235"/>
        <v>0</v>
      </c>
      <c r="U3058" s="15">
        <v>0</v>
      </c>
      <c r="V3058" s="15">
        <v>0</v>
      </c>
      <c r="W3058" s="15">
        <v>0</v>
      </c>
      <c r="X3058" s="15">
        <v>0</v>
      </c>
      <c r="Y3058" s="15">
        <v>0</v>
      </c>
      <c r="Z3058" s="15">
        <v>0</v>
      </c>
      <c r="AA3058" s="15">
        <v>0</v>
      </c>
      <c r="AB3058" s="15">
        <v>0</v>
      </c>
      <c r="AC3058" s="15">
        <v>0</v>
      </c>
      <c r="AD3058" s="15">
        <v>0</v>
      </c>
      <c r="AE3058" s="15">
        <v>0</v>
      </c>
      <c r="AF3058" s="15">
        <v>0</v>
      </c>
      <c r="AG3058" s="15">
        <f t="shared" si="236"/>
        <v>0</v>
      </c>
      <c r="AH3058" s="15">
        <v>0</v>
      </c>
      <c r="AI3058" s="15">
        <v>0</v>
      </c>
      <c r="AJ3058" s="15">
        <v>0</v>
      </c>
      <c r="AK3058" s="15">
        <v>0</v>
      </c>
      <c r="AL3058" s="15">
        <v>0</v>
      </c>
      <c r="AM3058" s="15">
        <v>2.5085899511575698</v>
      </c>
      <c r="AN3058" s="15">
        <v>9.5999997854232791E-4</v>
      </c>
      <c r="AO3058" s="15">
        <v>9.5999997854232791E-4</v>
      </c>
      <c r="AP3058" s="15">
        <v>2.7000000476837156E-3</v>
      </c>
      <c r="AQ3058" s="15">
        <v>3.0000000000000001E-3</v>
      </c>
      <c r="AR3058" s="15">
        <v>23.707750000000001</v>
      </c>
      <c r="AS3058" s="15">
        <v>1.4420000076293946E-2</v>
      </c>
      <c r="AT3058" s="15">
        <f t="shared" si="237"/>
        <v>26.238379951238631</v>
      </c>
      <c r="AU3058" s="15">
        <v>0</v>
      </c>
      <c r="AV3058" s="15">
        <v>0</v>
      </c>
      <c r="AW3058" s="15">
        <v>0</v>
      </c>
      <c r="AX3058" s="15">
        <v>0</v>
      </c>
      <c r="AY3058" s="15">
        <v>0</v>
      </c>
      <c r="AZ3058" s="15">
        <v>0</v>
      </c>
      <c r="BA3058" s="15">
        <v>0</v>
      </c>
      <c r="BB3058" s="15">
        <v>0</v>
      </c>
      <c r="BC3058" s="15">
        <v>0</v>
      </c>
      <c r="BD3058" s="15">
        <v>0</v>
      </c>
      <c r="BE3058" s="15">
        <v>0</v>
      </c>
      <c r="BF3058" s="15">
        <v>0</v>
      </c>
      <c r="BG3058" s="15">
        <f t="shared" si="238"/>
        <v>0</v>
      </c>
      <c r="BH3058" t="str">
        <f t="shared" si="239"/>
        <v>BGCGas</v>
      </c>
      <c r="BI3058" t="str">
        <f>VLOOKUP(BH3058,[2]Summary!$C$29:$C$56,1,0)</f>
        <v>BGCGas</v>
      </c>
      <c r="BJ3058" s="16">
        <v>44197</v>
      </c>
    </row>
    <row r="3059" spans="1:62" x14ac:dyDescent="0.25">
      <c r="A3059" s="13" t="s">
        <v>6317</v>
      </c>
      <c r="B3059" s="13" t="s">
        <v>6317</v>
      </c>
      <c r="C3059" s="13" t="s">
        <v>6318</v>
      </c>
      <c r="D3059" s="13" t="s">
        <v>300</v>
      </c>
      <c r="E3059" s="13" t="s">
        <v>301</v>
      </c>
      <c r="F3059" s="13" t="s">
        <v>302</v>
      </c>
      <c r="H3059" s="15">
        <v>0</v>
      </c>
      <c r="I3059" s="15">
        <v>0.64</v>
      </c>
      <c r="J3059" s="15">
        <v>0</v>
      </c>
      <c r="K3059" s="15">
        <v>0</v>
      </c>
      <c r="L3059" s="15">
        <v>0</v>
      </c>
      <c r="M3059" s="15">
        <v>0</v>
      </c>
      <c r="N3059" s="15">
        <v>0</v>
      </c>
      <c r="O3059" s="15">
        <v>0</v>
      </c>
      <c r="P3059" s="15">
        <v>0</v>
      </c>
      <c r="Q3059" s="15">
        <v>0</v>
      </c>
      <c r="R3059" s="15">
        <v>0</v>
      </c>
      <c r="S3059" s="15">
        <v>0</v>
      </c>
      <c r="T3059" s="15">
        <f t="shared" si="235"/>
        <v>0.64</v>
      </c>
      <c r="U3059" s="15">
        <v>0</v>
      </c>
      <c r="V3059" s="15">
        <v>0</v>
      </c>
      <c r="W3059" s="15">
        <v>0</v>
      </c>
      <c r="X3059" s="15">
        <v>0</v>
      </c>
      <c r="Y3059" s="15">
        <v>0</v>
      </c>
      <c r="Z3059" s="15">
        <v>0</v>
      </c>
      <c r="AA3059" s="15">
        <v>0</v>
      </c>
      <c r="AB3059" s="15">
        <v>0</v>
      </c>
      <c r="AC3059" s="15">
        <v>0</v>
      </c>
      <c r="AD3059" s="15">
        <v>0</v>
      </c>
      <c r="AE3059" s="15">
        <v>0</v>
      </c>
      <c r="AF3059" s="15">
        <v>0</v>
      </c>
      <c r="AG3059" s="15">
        <f t="shared" si="236"/>
        <v>0</v>
      </c>
      <c r="AH3059" s="15">
        <v>0</v>
      </c>
      <c r="AI3059" s="15">
        <v>0</v>
      </c>
      <c r="AJ3059" s="15">
        <v>0</v>
      </c>
      <c r="AK3059" s="15">
        <v>0</v>
      </c>
      <c r="AL3059" s="15">
        <v>0</v>
      </c>
      <c r="AM3059" s="15">
        <v>0</v>
      </c>
      <c r="AN3059" s="15">
        <v>0</v>
      </c>
      <c r="AO3059" s="15">
        <v>0</v>
      </c>
      <c r="AP3059" s="15">
        <v>0</v>
      </c>
      <c r="AQ3059" s="15">
        <v>0</v>
      </c>
      <c r="AR3059" s="15">
        <v>0</v>
      </c>
      <c r="AS3059" s="15">
        <v>0</v>
      </c>
      <c r="AT3059" s="15">
        <f t="shared" si="237"/>
        <v>0</v>
      </c>
      <c r="AU3059" s="15">
        <v>0</v>
      </c>
      <c r="AV3059" s="15">
        <v>0</v>
      </c>
      <c r="AW3059" s="15">
        <v>0</v>
      </c>
      <c r="AX3059" s="15">
        <v>0</v>
      </c>
      <c r="AY3059" s="15">
        <v>0</v>
      </c>
      <c r="AZ3059" s="15">
        <v>0</v>
      </c>
      <c r="BA3059" s="15">
        <v>0</v>
      </c>
      <c r="BB3059" s="15">
        <v>0</v>
      </c>
      <c r="BC3059" s="15">
        <v>0</v>
      </c>
      <c r="BD3059" s="15">
        <v>0</v>
      </c>
      <c r="BE3059" s="15">
        <v>0</v>
      </c>
      <c r="BF3059" s="15">
        <v>0</v>
      </c>
      <c r="BG3059" s="15">
        <f t="shared" si="238"/>
        <v>0</v>
      </c>
      <c r="BH3059" t="str">
        <f t="shared" si="239"/>
        <v>UILCommon</v>
      </c>
      <c r="BI3059" t="str">
        <f>VLOOKUP(BH3059,[2]Summary!$C$29:$C$56,1,0)</f>
        <v>UILCommon</v>
      </c>
      <c r="BJ3059" s="16">
        <v>43466</v>
      </c>
    </row>
    <row r="3060" spans="1:62" x14ac:dyDescent="0.25">
      <c r="A3060" s="13" t="s">
        <v>6319</v>
      </c>
      <c r="B3060" s="13" t="s">
        <v>6319</v>
      </c>
      <c r="C3060" s="13" t="s">
        <v>6320</v>
      </c>
      <c r="D3060" s="13" t="s">
        <v>300</v>
      </c>
      <c r="E3060" s="13" t="s">
        <v>301</v>
      </c>
      <c r="F3060" s="13" t="s">
        <v>302</v>
      </c>
      <c r="H3060" s="15">
        <v>0</v>
      </c>
      <c r="I3060" s="15">
        <v>0</v>
      </c>
      <c r="J3060" s="15">
        <v>0</v>
      </c>
      <c r="K3060" s="15">
        <v>0</v>
      </c>
      <c r="L3060" s="15">
        <v>0</v>
      </c>
      <c r="M3060" s="15">
        <v>0</v>
      </c>
      <c r="N3060" s="15">
        <v>0</v>
      </c>
      <c r="O3060" s="15">
        <v>0</v>
      </c>
      <c r="P3060" s="15">
        <v>0</v>
      </c>
      <c r="Q3060" s="15">
        <v>0</v>
      </c>
      <c r="R3060" s="15">
        <v>0</v>
      </c>
      <c r="S3060" s="15">
        <v>0</v>
      </c>
      <c r="T3060" s="15">
        <f t="shared" si="235"/>
        <v>0</v>
      </c>
      <c r="U3060" s="15">
        <v>0</v>
      </c>
      <c r="V3060" s="15">
        <v>0</v>
      </c>
      <c r="W3060" s="15">
        <v>0</v>
      </c>
      <c r="X3060" s="15">
        <v>0</v>
      </c>
      <c r="Y3060" s="15">
        <v>0</v>
      </c>
      <c r="Z3060" s="15">
        <v>0</v>
      </c>
      <c r="AA3060" s="15">
        <v>0</v>
      </c>
      <c r="AB3060" s="15">
        <v>0</v>
      </c>
      <c r="AC3060" s="15">
        <v>0</v>
      </c>
      <c r="AD3060" s="15">
        <v>0</v>
      </c>
      <c r="AE3060" s="15">
        <v>0</v>
      </c>
      <c r="AF3060" s="15">
        <v>0</v>
      </c>
      <c r="AG3060" s="15">
        <f t="shared" si="236"/>
        <v>0</v>
      </c>
      <c r="AH3060" s="15">
        <v>0</v>
      </c>
      <c r="AI3060" s="15">
        <v>0</v>
      </c>
      <c r="AJ3060" s="15">
        <v>0</v>
      </c>
      <c r="AK3060" s="15">
        <v>0</v>
      </c>
      <c r="AL3060" s="15">
        <v>0</v>
      </c>
      <c r="AM3060" s="15">
        <v>0</v>
      </c>
      <c r="AN3060" s="15">
        <v>0</v>
      </c>
      <c r="AO3060" s="15">
        <v>0</v>
      </c>
      <c r="AP3060" s="15">
        <v>0.71814997863769536</v>
      </c>
      <c r="AQ3060" s="15">
        <v>0</v>
      </c>
      <c r="AR3060" s="15">
        <v>-0.7181500244140625</v>
      </c>
      <c r="AS3060" s="15">
        <v>0</v>
      </c>
      <c r="AT3060" s="15">
        <f t="shared" si="237"/>
        <v>-4.5776367141314722E-8</v>
      </c>
      <c r="AU3060" s="15">
        <v>0</v>
      </c>
      <c r="AV3060" s="15">
        <v>0</v>
      </c>
      <c r="AW3060" s="15">
        <v>0</v>
      </c>
      <c r="AX3060" s="15">
        <v>0</v>
      </c>
      <c r="AY3060" s="15">
        <v>0</v>
      </c>
      <c r="AZ3060" s="15">
        <v>0</v>
      </c>
      <c r="BA3060" s="15">
        <v>0</v>
      </c>
      <c r="BB3060" s="15">
        <v>0</v>
      </c>
      <c r="BC3060" s="15">
        <v>0</v>
      </c>
      <c r="BD3060" s="15">
        <v>0</v>
      </c>
      <c r="BE3060" s="15">
        <v>0</v>
      </c>
      <c r="BF3060" s="15">
        <v>0</v>
      </c>
      <c r="BG3060" s="15">
        <f t="shared" si="238"/>
        <v>0</v>
      </c>
      <c r="BH3060" t="str">
        <f t="shared" si="239"/>
        <v>UILCommon</v>
      </c>
      <c r="BI3060" t="str">
        <f>VLOOKUP(BH3060,[2]Summary!$C$29:$C$56,1,0)</f>
        <v>UILCommon</v>
      </c>
      <c r="BJ3060" s="16">
        <v>44197</v>
      </c>
    </row>
    <row r="3061" spans="1:62" x14ac:dyDescent="0.25">
      <c r="A3061" s="13" t="s">
        <v>6321</v>
      </c>
      <c r="B3061" s="13" t="s">
        <v>6322</v>
      </c>
      <c r="C3061" s="13" t="s">
        <v>6323</v>
      </c>
      <c r="D3061" s="13" t="s">
        <v>300</v>
      </c>
      <c r="E3061" s="13" t="s">
        <v>301</v>
      </c>
      <c r="F3061" s="13" t="s">
        <v>302</v>
      </c>
      <c r="H3061" s="15">
        <v>0</v>
      </c>
      <c r="I3061" s="15">
        <v>0</v>
      </c>
      <c r="J3061" s="15">
        <v>0</v>
      </c>
      <c r="K3061" s="15">
        <v>0</v>
      </c>
      <c r="L3061" s="15">
        <v>0</v>
      </c>
      <c r="M3061" s="15">
        <v>0</v>
      </c>
      <c r="N3061" s="15">
        <v>0</v>
      </c>
      <c r="O3061" s="15">
        <v>0</v>
      </c>
      <c r="P3061" s="15">
        <v>0</v>
      </c>
      <c r="Q3061" s="15">
        <v>0</v>
      </c>
      <c r="R3061" s="15">
        <v>0</v>
      </c>
      <c r="S3061" s="15">
        <v>0</v>
      </c>
      <c r="T3061" s="15">
        <f t="shared" si="235"/>
        <v>0</v>
      </c>
      <c r="U3061" s="15">
        <v>0</v>
      </c>
      <c r="V3061" s="15">
        <v>0</v>
      </c>
      <c r="W3061" s="15">
        <v>0</v>
      </c>
      <c r="X3061" s="15">
        <v>0</v>
      </c>
      <c r="Y3061" s="15">
        <v>0</v>
      </c>
      <c r="Z3061" s="15">
        <v>0</v>
      </c>
      <c r="AA3061" s="15">
        <v>0</v>
      </c>
      <c r="AB3061" s="15">
        <v>0</v>
      </c>
      <c r="AC3061" s="15">
        <v>0</v>
      </c>
      <c r="AD3061" s="15">
        <v>0</v>
      </c>
      <c r="AE3061" s="15">
        <v>0</v>
      </c>
      <c r="AF3061" s="15">
        <v>0</v>
      </c>
      <c r="AG3061" s="15">
        <f t="shared" si="236"/>
        <v>0</v>
      </c>
      <c r="AH3061" s="15">
        <v>0</v>
      </c>
      <c r="AI3061" s="15">
        <v>0</v>
      </c>
      <c r="AJ3061" s="15">
        <v>0</v>
      </c>
      <c r="AK3061" s="15">
        <v>0</v>
      </c>
      <c r="AL3061" s="15">
        <v>0</v>
      </c>
      <c r="AM3061" s="15">
        <v>0</v>
      </c>
      <c r="AN3061" s="15">
        <v>0</v>
      </c>
      <c r="AO3061" s="15">
        <v>0</v>
      </c>
      <c r="AP3061" s="15">
        <v>0</v>
      </c>
      <c r="AQ3061" s="15">
        <v>0</v>
      </c>
      <c r="AR3061" s="15">
        <v>0.48725998687744143</v>
      </c>
      <c r="AS3061" s="15">
        <v>0</v>
      </c>
      <c r="AT3061" s="15">
        <f t="shared" si="237"/>
        <v>0.48725998687744143</v>
      </c>
      <c r="AU3061" s="15">
        <v>0</v>
      </c>
      <c r="AV3061" s="15">
        <v>0</v>
      </c>
      <c r="AW3061" s="15">
        <v>0</v>
      </c>
      <c r="AX3061" s="15">
        <v>0</v>
      </c>
      <c r="AY3061" s="15">
        <v>0</v>
      </c>
      <c r="AZ3061" s="15">
        <v>0</v>
      </c>
      <c r="BA3061" s="15">
        <v>0</v>
      </c>
      <c r="BB3061" s="15">
        <v>0</v>
      </c>
      <c r="BC3061" s="15">
        <v>0</v>
      </c>
      <c r="BD3061" s="15">
        <v>0</v>
      </c>
      <c r="BE3061" s="15">
        <v>0</v>
      </c>
      <c r="BF3061" s="15">
        <v>0</v>
      </c>
      <c r="BG3061" s="15">
        <f t="shared" si="238"/>
        <v>0</v>
      </c>
      <c r="BH3061" t="str">
        <f t="shared" si="239"/>
        <v>UILCommon</v>
      </c>
      <c r="BI3061" t="str">
        <f>VLOOKUP(BH3061,[2]Summary!$C$29:$C$56,1,0)</f>
        <v>UILCommon</v>
      </c>
      <c r="BJ3061" s="16">
        <v>44197</v>
      </c>
    </row>
    <row r="3062" spans="1:62" x14ac:dyDescent="0.25">
      <c r="A3062" s="13" t="s">
        <v>6324</v>
      </c>
      <c r="B3062" s="13" t="s">
        <v>6324</v>
      </c>
      <c r="C3062" s="13" t="s">
        <v>6325</v>
      </c>
      <c r="D3062" s="13" t="s">
        <v>300</v>
      </c>
      <c r="E3062" s="13" t="s">
        <v>301</v>
      </c>
      <c r="F3062" s="13" t="s">
        <v>302</v>
      </c>
      <c r="H3062" s="15">
        <v>0.114</v>
      </c>
      <c r="I3062" s="15">
        <v>0</v>
      </c>
      <c r="J3062" s="15">
        <v>0.57999999999999996</v>
      </c>
      <c r="K3062" s="15">
        <v>3.4449999999999998</v>
      </c>
      <c r="L3062" s="15">
        <v>2.5299999999999998</v>
      </c>
      <c r="M3062" s="15">
        <v>6.1589999999999998</v>
      </c>
      <c r="N3062" s="15">
        <v>0</v>
      </c>
      <c r="O3062" s="15">
        <v>1.117</v>
      </c>
      <c r="P3062" s="15">
        <v>1.383</v>
      </c>
      <c r="Q3062" s="15">
        <v>0</v>
      </c>
      <c r="R3062" s="15">
        <v>0</v>
      </c>
      <c r="S3062" s="15">
        <v>0</v>
      </c>
      <c r="T3062" s="15">
        <f t="shared" si="235"/>
        <v>15.327999999999999</v>
      </c>
      <c r="U3062" s="15">
        <v>0</v>
      </c>
      <c r="V3062" s="15">
        <v>0</v>
      </c>
      <c r="W3062" s="15">
        <v>0</v>
      </c>
      <c r="X3062" s="15">
        <v>0</v>
      </c>
      <c r="Y3062" s="15">
        <v>0</v>
      </c>
      <c r="Z3062" s="15">
        <v>0</v>
      </c>
      <c r="AA3062" s="15">
        <v>0</v>
      </c>
      <c r="AB3062" s="15">
        <v>0</v>
      </c>
      <c r="AC3062" s="15">
        <v>0</v>
      </c>
      <c r="AD3062" s="15">
        <v>1.1166800537109376</v>
      </c>
      <c r="AE3062" s="15">
        <v>0</v>
      </c>
      <c r="AF3062" s="15">
        <v>0.72680998802185059</v>
      </c>
      <c r="AG3062" s="15">
        <f t="shared" si="236"/>
        <v>1.8434900417327882</v>
      </c>
      <c r="AH3062" s="15">
        <v>0</v>
      </c>
      <c r="AI3062" s="15">
        <v>0</v>
      </c>
      <c r="AJ3062" s="15">
        <v>0</v>
      </c>
      <c r="AK3062" s="15">
        <v>0</v>
      </c>
      <c r="AL3062" s="15">
        <v>0</v>
      </c>
      <c r="AM3062" s="15">
        <v>0</v>
      </c>
      <c r="AN3062" s="15">
        <v>0</v>
      </c>
      <c r="AO3062" s="15">
        <v>0</v>
      </c>
      <c r="AP3062" s="15">
        <v>0</v>
      </c>
      <c r="AQ3062" s="15">
        <v>0</v>
      </c>
      <c r="AR3062" s="15">
        <v>0</v>
      </c>
      <c r="AS3062" s="15">
        <v>0</v>
      </c>
      <c r="AT3062" s="15">
        <f t="shared" si="237"/>
        <v>0</v>
      </c>
      <c r="AU3062" s="15">
        <v>0</v>
      </c>
      <c r="AV3062" s="15">
        <v>0</v>
      </c>
      <c r="AW3062" s="15">
        <v>0</v>
      </c>
      <c r="AX3062" s="15">
        <v>0</v>
      </c>
      <c r="AY3062" s="15">
        <v>0</v>
      </c>
      <c r="AZ3062" s="15">
        <v>0</v>
      </c>
      <c r="BA3062" s="15">
        <v>0</v>
      </c>
      <c r="BB3062" s="15">
        <v>0</v>
      </c>
      <c r="BC3062" s="15">
        <v>0</v>
      </c>
      <c r="BD3062" s="15">
        <v>0</v>
      </c>
      <c r="BE3062" s="15">
        <v>0</v>
      </c>
      <c r="BF3062" s="15">
        <v>0</v>
      </c>
      <c r="BG3062" s="15">
        <f t="shared" si="238"/>
        <v>0</v>
      </c>
      <c r="BH3062" t="str">
        <f t="shared" si="239"/>
        <v>UILCommon</v>
      </c>
      <c r="BI3062" t="str">
        <f>VLOOKUP(BH3062,[2]Summary!$C$29:$C$56,1,0)</f>
        <v>UILCommon</v>
      </c>
      <c r="BJ3062" s="16">
        <v>43831</v>
      </c>
    </row>
    <row r="3063" spans="1:62" x14ac:dyDescent="0.25">
      <c r="A3063" s="13" t="s">
        <v>6326</v>
      </c>
      <c r="B3063" s="13" t="s">
        <v>6326</v>
      </c>
      <c r="C3063" s="13" t="s">
        <v>6327</v>
      </c>
      <c r="D3063" s="13" t="s">
        <v>300</v>
      </c>
      <c r="E3063" s="13" t="s">
        <v>301</v>
      </c>
      <c r="F3063" s="13" t="s">
        <v>302</v>
      </c>
      <c r="H3063" s="15">
        <v>3.218</v>
      </c>
      <c r="I3063" s="15">
        <v>0.24099999999999999</v>
      </c>
      <c r="J3063" s="15">
        <v>0</v>
      </c>
      <c r="K3063" s="15">
        <v>0</v>
      </c>
      <c r="L3063" s="15">
        <v>0</v>
      </c>
      <c r="M3063" s="15">
        <v>0</v>
      </c>
      <c r="N3063" s="15">
        <v>0</v>
      </c>
      <c r="O3063" s="15">
        <v>0</v>
      </c>
      <c r="P3063" s="15">
        <v>0</v>
      </c>
      <c r="Q3063" s="15">
        <v>0</v>
      </c>
      <c r="R3063" s="15">
        <v>0</v>
      </c>
      <c r="S3063" s="15">
        <v>0</v>
      </c>
      <c r="T3063" s="15">
        <f t="shared" si="235"/>
        <v>3.4590000000000001</v>
      </c>
      <c r="U3063" s="15">
        <v>0</v>
      </c>
      <c r="V3063" s="15">
        <v>0</v>
      </c>
      <c r="W3063" s="15">
        <v>0</v>
      </c>
      <c r="X3063" s="15">
        <v>0</v>
      </c>
      <c r="Y3063" s="15">
        <v>0</v>
      </c>
      <c r="Z3063" s="15">
        <v>0</v>
      </c>
      <c r="AA3063" s="15">
        <v>0</v>
      </c>
      <c r="AB3063" s="15">
        <v>2.005989990234375</v>
      </c>
      <c r="AC3063" s="15">
        <v>7.0784298248291018</v>
      </c>
      <c r="AD3063" s="15">
        <v>38.620998924255375</v>
      </c>
      <c r="AE3063" s="15">
        <v>1.0305499877929687</v>
      </c>
      <c r="AF3063" s="15">
        <v>0.33104999160766602</v>
      </c>
      <c r="AG3063" s="15">
        <f t="shared" si="236"/>
        <v>49.067018718719481</v>
      </c>
      <c r="AH3063" s="15">
        <v>5.7682500000000001</v>
      </c>
      <c r="AI3063" s="15">
        <v>0</v>
      </c>
      <c r="AJ3063" s="15">
        <v>0</v>
      </c>
      <c r="AK3063" s="15">
        <v>1.3154399414062501</v>
      </c>
      <c r="AL3063" s="15">
        <v>0</v>
      </c>
      <c r="AM3063" s="15">
        <v>0</v>
      </c>
      <c r="AN3063" s="15">
        <v>0</v>
      </c>
      <c r="AO3063" s="15">
        <v>0</v>
      </c>
      <c r="AP3063" s="15">
        <v>0</v>
      </c>
      <c r="AQ3063" s="15">
        <v>0</v>
      </c>
      <c r="AR3063" s="15">
        <v>0</v>
      </c>
      <c r="AS3063" s="15">
        <v>0</v>
      </c>
      <c r="AT3063" s="15">
        <f t="shared" si="237"/>
        <v>7.0836899414062504</v>
      </c>
      <c r="AU3063" s="15">
        <v>0</v>
      </c>
      <c r="AV3063" s="15">
        <v>0</v>
      </c>
      <c r="AW3063" s="15">
        <v>0</v>
      </c>
      <c r="AX3063" s="15">
        <v>0</v>
      </c>
      <c r="AY3063" s="15">
        <v>0</v>
      </c>
      <c r="AZ3063" s="15">
        <v>0</v>
      </c>
      <c r="BA3063" s="15">
        <v>0</v>
      </c>
      <c r="BB3063" s="15">
        <v>0</v>
      </c>
      <c r="BC3063" s="15">
        <v>0</v>
      </c>
      <c r="BD3063" s="15">
        <v>0</v>
      </c>
      <c r="BE3063" s="15">
        <v>0</v>
      </c>
      <c r="BF3063" s="15">
        <v>0</v>
      </c>
      <c r="BG3063" s="15">
        <f t="shared" si="238"/>
        <v>0</v>
      </c>
      <c r="BH3063" t="str">
        <f t="shared" si="239"/>
        <v>UILCommon</v>
      </c>
      <c r="BI3063" t="str">
        <f>VLOOKUP(BH3063,[2]Summary!$C$29:$C$56,1,0)</f>
        <v>UILCommon</v>
      </c>
      <c r="BJ3063" s="16">
        <v>44197</v>
      </c>
    </row>
    <row r="3064" spans="1:62" x14ac:dyDescent="0.25">
      <c r="A3064" s="13" t="s">
        <v>6328</v>
      </c>
      <c r="B3064" s="13" t="s">
        <v>6328</v>
      </c>
      <c r="C3064" s="13" t="s">
        <v>6329</v>
      </c>
      <c r="D3064" s="13" t="s">
        <v>300</v>
      </c>
      <c r="E3064" s="13" t="s">
        <v>301</v>
      </c>
      <c r="F3064" s="13" t="s">
        <v>302</v>
      </c>
      <c r="H3064" s="15">
        <v>7.9000000000000001E-2</v>
      </c>
      <c r="I3064" s="15">
        <v>0.32100000000000001</v>
      </c>
      <c r="J3064" s="15">
        <v>0</v>
      </c>
      <c r="K3064" s="15">
        <v>0</v>
      </c>
      <c r="L3064" s="15">
        <v>0</v>
      </c>
      <c r="M3064" s="15">
        <v>0</v>
      </c>
      <c r="N3064" s="15">
        <v>0</v>
      </c>
      <c r="O3064" s="15">
        <v>0</v>
      </c>
      <c r="P3064" s="15">
        <v>0</v>
      </c>
      <c r="Q3064" s="15">
        <v>0</v>
      </c>
      <c r="R3064" s="15">
        <v>6.8490000000000002</v>
      </c>
      <c r="S3064" s="15">
        <v>1.635</v>
      </c>
      <c r="T3064" s="15">
        <f t="shared" si="235"/>
        <v>8.8840000000000003</v>
      </c>
      <c r="U3064" s="15">
        <v>0.17620999813079835</v>
      </c>
      <c r="V3064" s="15">
        <v>0.26430999565124513</v>
      </c>
      <c r="W3064" s="15">
        <v>0.48455000686645505</v>
      </c>
      <c r="X3064" s="15">
        <v>10.569110015869141</v>
      </c>
      <c r="Y3064" s="15">
        <v>0</v>
      </c>
      <c r="Z3064" s="15">
        <v>0</v>
      </c>
      <c r="AA3064" s="15">
        <v>0</v>
      </c>
      <c r="AB3064" s="15">
        <v>0</v>
      </c>
      <c r="AC3064" s="15">
        <v>0</v>
      </c>
      <c r="AD3064" s="15">
        <v>0</v>
      </c>
      <c r="AE3064" s="15">
        <v>0</v>
      </c>
      <c r="AF3064" s="15">
        <v>0</v>
      </c>
      <c r="AG3064" s="15">
        <f t="shared" si="236"/>
        <v>11.494180016517639</v>
      </c>
      <c r="AH3064" s="15">
        <v>0</v>
      </c>
      <c r="AI3064" s="15">
        <v>0</v>
      </c>
      <c r="AJ3064" s="15">
        <v>0</v>
      </c>
      <c r="AK3064" s="15">
        <v>0</v>
      </c>
      <c r="AL3064" s="15">
        <v>0</v>
      </c>
      <c r="AM3064" s="15">
        <v>0</v>
      </c>
      <c r="AN3064" s="15">
        <v>0</v>
      </c>
      <c r="AO3064" s="15">
        <v>0</v>
      </c>
      <c r="AP3064" s="15">
        <v>0</v>
      </c>
      <c r="AQ3064" s="15">
        <v>0</v>
      </c>
      <c r="AR3064" s="15">
        <v>0</v>
      </c>
      <c r="AS3064" s="15">
        <v>0</v>
      </c>
      <c r="AT3064" s="15">
        <f t="shared" si="237"/>
        <v>0</v>
      </c>
      <c r="AU3064" s="15">
        <v>0</v>
      </c>
      <c r="AV3064" s="15">
        <v>0</v>
      </c>
      <c r="AW3064" s="15">
        <v>0</v>
      </c>
      <c r="AX3064" s="15">
        <v>0</v>
      </c>
      <c r="AY3064" s="15">
        <v>0</v>
      </c>
      <c r="AZ3064" s="15">
        <v>0</v>
      </c>
      <c r="BA3064" s="15">
        <v>0</v>
      </c>
      <c r="BB3064" s="15">
        <v>0</v>
      </c>
      <c r="BC3064" s="15">
        <v>0</v>
      </c>
      <c r="BD3064" s="15">
        <v>0</v>
      </c>
      <c r="BE3064" s="15">
        <v>0</v>
      </c>
      <c r="BF3064" s="15">
        <v>0</v>
      </c>
      <c r="BG3064" s="15">
        <f t="shared" si="238"/>
        <v>0</v>
      </c>
      <c r="BH3064" t="str">
        <f t="shared" si="239"/>
        <v>UILCommon</v>
      </c>
      <c r="BI3064" t="str">
        <f>VLOOKUP(BH3064,[2]Summary!$C$29:$C$56,1,0)</f>
        <v>UILCommon</v>
      </c>
      <c r="BJ3064" s="16">
        <v>43831</v>
      </c>
    </row>
    <row r="3065" spans="1:62" x14ac:dyDescent="0.25">
      <c r="A3065" s="13" t="s">
        <v>6330</v>
      </c>
      <c r="B3065" s="13" t="s">
        <v>6330</v>
      </c>
      <c r="C3065" s="13" t="s">
        <v>6331</v>
      </c>
      <c r="D3065" s="13" t="s">
        <v>434</v>
      </c>
      <c r="E3065" s="13" t="s">
        <v>475</v>
      </c>
      <c r="F3065" s="13" t="s">
        <v>302</v>
      </c>
      <c r="H3065" s="15">
        <v>6.8000000000000005E-2</v>
      </c>
      <c r="I3065" s="15">
        <v>6.8000000000000005E-2</v>
      </c>
      <c r="J3065" s="15">
        <v>6.5000000000000002E-2</v>
      </c>
      <c r="K3065" s="15">
        <v>6.5000000000000002E-2</v>
      </c>
      <c r="L3065" s="15">
        <v>6.5000000000000002E-2</v>
      </c>
      <c r="M3065" s="15">
        <v>6.8000000000000005E-2</v>
      </c>
      <c r="N3065" s="15">
        <v>6.8000000000000005E-2</v>
      </c>
      <c r="O3065" s="15">
        <v>6.8000000000000005E-2</v>
      </c>
      <c r="P3065" s="15">
        <v>9.7000000000000003E-2</v>
      </c>
      <c r="Q3065" s="15">
        <v>9.7000000000000003E-2</v>
      </c>
      <c r="R3065" s="15">
        <v>0.20799999999999999</v>
      </c>
      <c r="S3065" s="15">
        <v>0.21199999999999999</v>
      </c>
      <c r="T3065" s="15">
        <f t="shared" si="235"/>
        <v>1.149</v>
      </c>
      <c r="U3065" s="15">
        <v>0</v>
      </c>
      <c r="V3065" s="15">
        <v>0</v>
      </c>
      <c r="W3065" s="15">
        <v>0</v>
      </c>
      <c r="X3065" s="15">
        <v>0</v>
      </c>
      <c r="Y3065" s="15">
        <v>0</v>
      </c>
      <c r="Z3065" s="15">
        <v>0</v>
      </c>
      <c r="AA3065" s="15">
        <v>0</v>
      </c>
      <c r="AB3065" s="15">
        <v>0</v>
      </c>
      <c r="AC3065" s="15">
        <v>0</v>
      </c>
      <c r="AD3065" s="15">
        <v>0</v>
      </c>
      <c r="AE3065" s="15">
        <v>0</v>
      </c>
      <c r="AF3065" s="15">
        <v>0</v>
      </c>
      <c r="AG3065" s="15">
        <f t="shared" si="236"/>
        <v>0</v>
      </c>
      <c r="AH3065" s="15">
        <v>0</v>
      </c>
      <c r="AI3065" s="15">
        <v>0</v>
      </c>
      <c r="AJ3065" s="15">
        <v>0</v>
      </c>
      <c r="AK3065" s="15">
        <v>0</v>
      </c>
      <c r="AL3065" s="15">
        <v>0</v>
      </c>
      <c r="AM3065" s="15">
        <v>0</v>
      </c>
      <c r="AN3065" s="15">
        <v>0</v>
      </c>
      <c r="AO3065" s="15">
        <v>0</v>
      </c>
      <c r="AP3065" s="15">
        <v>0</v>
      </c>
      <c r="AQ3065" s="15">
        <v>0</v>
      </c>
      <c r="AR3065" s="15">
        <v>0</v>
      </c>
      <c r="AS3065" s="15">
        <v>0</v>
      </c>
      <c r="AT3065" s="15">
        <f t="shared" si="237"/>
        <v>0</v>
      </c>
      <c r="AU3065" s="15">
        <v>0</v>
      </c>
      <c r="AV3065" s="15">
        <v>0</v>
      </c>
      <c r="AW3065" s="15">
        <v>0</v>
      </c>
      <c r="AX3065" s="15">
        <v>0</v>
      </c>
      <c r="AY3065" s="15">
        <v>0</v>
      </c>
      <c r="AZ3065" s="15">
        <v>0</v>
      </c>
      <c r="BA3065" s="15">
        <v>0</v>
      </c>
      <c r="BB3065" s="15">
        <v>0</v>
      </c>
      <c r="BC3065" s="15">
        <v>0</v>
      </c>
      <c r="BD3065" s="15">
        <v>0</v>
      </c>
      <c r="BE3065" s="15">
        <v>0</v>
      </c>
      <c r="BF3065" s="15">
        <v>0</v>
      </c>
      <c r="BG3065" s="15">
        <f t="shared" si="238"/>
        <v>0</v>
      </c>
      <c r="BH3065" t="str">
        <f t="shared" si="239"/>
        <v>CNGGas</v>
      </c>
      <c r="BI3065" t="str">
        <f>VLOOKUP(BH3065,[2]Summary!$C$29:$C$56,1,0)</f>
        <v>CNGGas</v>
      </c>
      <c r="BJ3065" s="16">
        <v>43466</v>
      </c>
    </row>
    <row r="3066" spans="1:62" x14ac:dyDescent="0.25">
      <c r="A3066" s="13" t="s">
        <v>6332</v>
      </c>
      <c r="B3066" s="13" t="s">
        <v>6333</v>
      </c>
      <c r="C3066" s="13" t="s">
        <v>6334</v>
      </c>
      <c r="D3066" s="13" t="s">
        <v>307</v>
      </c>
      <c r="E3066" s="13" t="s">
        <v>475</v>
      </c>
      <c r="F3066" s="13" t="s">
        <v>302</v>
      </c>
      <c r="H3066" s="15">
        <v>0</v>
      </c>
      <c r="I3066" s="15">
        <v>0</v>
      </c>
      <c r="J3066" s="15">
        <v>0</v>
      </c>
      <c r="K3066" s="15">
        <v>0</v>
      </c>
      <c r="L3066" s="15">
        <v>0</v>
      </c>
      <c r="M3066" s="15">
        <v>0</v>
      </c>
      <c r="N3066" s="15">
        <v>0</v>
      </c>
      <c r="O3066" s="15">
        <v>0</v>
      </c>
      <c r="P3066" s="15">
        <v>0</v>
      </c>
      <c r="Q3066" s="15">
        <v>0</v>
      </c>
      <c r="R3066" s="15">
        <v>0</v>
      </c>
      <c r="S3066" s="15">
        <v>0</v>
      </c>
      <c r="T3066" s="15">
        <f t="shared" si="235"/>
        <v>0</v>
      </c>
      <c r="U3066" s="15">
        <v>0</v>
      </c>
      <c r="V3066" s="15">
        <v>0</v>
      </c>
      <c r="W3066" s="15">
        <v>0</v>
      </c>
      <c r="X3066" s="15">
        <v>0</v>
      </c>
      <c r="Y3066" s="15">
        <v>0</v>
      </c>
      <c r="Z3066" s="15">
        <v>0</v>
      </c>
      <c r="AA3066" s="15">
        <v>0</v>
      </c>
      <c r="AB3066" s="15">
        <v>0</v>
      </c>
      <c r="AC3066" s="15">
        <v>0</v>
      </c>
      <c r="AD3066" s="15">
        <v>0</v>
      </c>
      <c r="AE3066" s="15">
        <v>0</v>
      </c>
      <c r="AF3066" s="15">
        <v>35</v>
      </c>
      <c r="AG3066" s="15">
        <f t="shared" si="236"/>
        <v>35</v>
      </c>
      <c r="AH3066" s="15">
        <v>-35</v>
      </c>
      <c r="AI3066" s="15">
        <v>0</v>
      </c>
      <c r="AJ3066" s="15">
        <v>35</v>
      </c>
      <c r="AK3066" s="15">
        <v>0</v>
      </c>
      <c r="AL3066" s="15">
        <v>0</v>
      </c>
      <c r="AM3066" s="15">
        <v>0</v>
      </c>
      <c r="AN3066" s="15">
        <v>0</v>
      </c>
      <c r="AO3066" s="15">
        <v>0</v>
      </c>
      <c r="AP3066" s="15">
        <v>0</v>
      </c>
      <c r="AQ3066" s="15">
        <v>0</v>
      </c>
      <c r="AR3066" s="15">
        <v>0</v>
      </c>
      <c r="AS3066" s="15">
        <v>9.7119999999999997</v>
      </c>
      <c r="AT3066" s="15">
        <f t="shared" si="237"/>
        <v>9.7119999999999997</v>
      </c>
      <c r="AU3066" s="15">
        <v>0</v>
      </c>
      <c r="AV3066" s="15">
        <v>0</v>
      </c>
      <c r="AW3066" s="15">
        <v>0</v>
      </c>
      <c r="AX3066" s="15">
        <v>0</v>
      </c>
      <c r="AY3066" s="15">
        <v>0</v>
      </c>
      <c r="AZ3066" s="15">
        <v>0</v>
      </c>
      <c r="BA3066" s="15">
        <v>0</v>
      </c>
      <c r="BB3066" s="15">
        <v>0</v>
      </c>
      <c r="BC3066" s="15">
        <v>0</v>
      </c>
      <c r="BD3066" s="15">
        <v>0</v>
      </c>
      <c r="BE3066" s="15">
        <v>0</v>
      </c>
      <c r="BF3066" s="15">
        <v>0</v>
      </c>
      <c r="BG3066" s="15">
        <f t="shared" si="238"/>
        <v>0</v>
      </c>
      <c r="BH3066" t="str">
        <f t="shared" si="239"/>
        <v>BGCGas</v>
      </c>
      <c r="BI3066" t="str">
        <f>VLOOKUP(BH3066,[2]Summary!$C$29:$C$56,1,0)</f>
        <v>BGCGas</v>
      </c>
      <c r="BJ3066" s="16">
        <v>44197</v>
      </c>
    </row>
    <row r="3067" spans="1:62" x14ac:dyDescent="0.25">
      <c r="A3067" s="13" t="s">
        <v>6335</v>
      </c>
      <c r="B3067" s="13" t="s">
        <v>6336</v>
      </c>
      <c r="C3067" s="13" t="s">
        <v>6337</v>
      </c>
      <c r="D3067" s="13" t="s">
        <v>361</v>
      </c>
      <c r="E3067" s="13" t="s">
        <v>475</v>
      </c>
      <c r="F3067" s="13" t="s">
        <v>302</v>
      </c>
      <c r="H3067" s="15">
        <v>0</v>
      </c>
      <c r="I3067" s="15">
        <v>0</v>
      </c>
      <c r="J3067" s="15">
        <v>0</v>
      </c>
      <c r="K3067" s="15">
        <v>0</v>
      </c>
      <c r="L3067" s="15">
        <v>0</v>
      </c>
      <c r="M3067" s="15">
        <v>0</v>
      </c>
      <c r="N3067" s="15">
        <v>0</v>
      </c>
      <c r="O3067" s="15">
        <v>0</v>
      </c>
      <c r="P3067" s="15">
        <v>0</v>
      </c>
      <c r="Q3067" s="15">
        <v>0</v>
      </c>
      <c r="R3067" s="15">
        <v>0</v>
      </c>
      <c r="S3067" s="15">
        <v>0</v>
      </c>
      <c r="T3067" s="15">
        <f t="shared" si="235"/>
        <v>0</v>
      </c>
      <c r="U3067" s="15">
        <v>0</v>
      </c>
      <c r="V3067" s="15">
        <v>0</v>
      </c>
      <c r="W3067" s="15">
        <v>0</v>
      </c>
      <c r="X3067" s="15">
        <v>0</v>
      </c>
      <c r="Y3067" s="15">
        <v>0</v>
      </c>
      <c r="Z3067" s="15">
        <v>0</v>
      </c>
      <c r="AA3067" s="15">
        <v>0</v>
      </c>
      <c r="AB3067" s="15">
        <v>0</v>
      </c>
      <c r="AC3067" s="15">
        <v>0</v>
      </c>
      <c r="AD3067" s="15">
        <v>0</v>
      </c>
      <c r="AE3067" s="15">
        <v>0</v>
      </c>
      <c r="AF3067" s="15">
        <v>84.575898437500001</v>
      </c>
      <c r="AG3067" s="15">
        <f t="shared" si="236"/>
        <v>84.575898437500001</v>
      </c>
      <c r="AH3067" s="15">
        <v>0</v>
      </c>
      <c r="AI3067" s="15">
        <v>0</v>
      </c>
      <c r="AJ3067" s="15">
        <v>0</v>
      </c>
      <c r="AK3067" s="15">
        <v>0</v>
      </c>
      <c r="AL3067" s="15">
        <v>0</v>
      </c>
      <c r="AM3067" s="15">
        <v>0</v>
      </c>
      <c r="AN3067" s="15">
        <v>0</v>
      </c>
      <c r="AO3067" s="15">
        <v>0</v>
      </c>
      <c r="AP3067" s="15">
        <v>30.028990234375001</v>
      </c>
      <c r="AQ3067" s="15">
        <v>0</v>
      </c>
      <c r="AR3067" s="15">
        <v>0</v>
      </c>
      <c r="AS3067" s="15">
        <v>0</v>
      </c>
      <c r="AT3067" s="15">
        <f t="shared" si="237"/>
        <v>30.028990234375001</v>
      </c>
      <c r="AU3067" s="15">
        <v>0</v>
      </c>
      <c r="AV3067" s="15">
        <v>0</v>
      </c>
      <c r="AW3067" s="15">
        <v>0</v>
      </c>
      <c r="AX3067" s="15">
        <v>0</v>
      </c>
      <c r="AY3067" s="15">
        <v>0</v>
      </c>
      <c r="AZ3067" s="15">
        <v>0</v>
      </c>
      <c r="BA3067" s="15">
        <v>0</v>
      </c>
      <c r="BB3067" s="15">
        <v>0</v>
      </c>
      <c r="BC3067" s="15">
        <v>0</v>
      </c>
      <c r="BD3067" s="15">
        <v>0</v>
      </c>
      <c r="BE3067" s="15">
        <v>0</v>
      </c>
      <c r="BF3067" s="15">
        <v>0</v>
      </c>
      <c r="BG3067" s="15">
        <f t="shared" si="238"/>
        <v>0</v>
      </c>
      <c r="BH3067" t="str">
        <f t="shared" si="239"/>
        <v>SCGGas</v>
      </c>
      <c r="BI3067" t="str">
        <f>VLOOKUP(BH3067,[2]Summary!$C$29:$C$56,1,0)</f>
        <v>SCGGas</v>
      </c>
      <c r="BJ3067" s="16">
        <v>44197</v>
      </c>
    </row>
    <row r="3068" spans="1:62" x14ac:dyDescent="0.25">
      <c r="A3068" s="13" t="s">
        <v>6338</v>
      </c>
      <c r="B3068" s="13" t="s">
        <v>6339</v>
      </c>
      <c r="C3068" s="13" t="s">
        <v>6340</v>
      </c>
      <c r="D3068" s="13" t="s">
        <v>361</v>
      </c>
      <c r="E3068" s="13" t="s">
        <v>475</v>
      </c>
      <c r="F3068" s="13" t="s">
        <v>302</v>
      </c>
      <c r="H3068" s="15">
        <v>0</v>
      </c>
      <c r="I3068" s="15">
        <v>0</v>
      </c>
      <c r="J3068" s="15">
        <v>0</v>
      </c>
      <c r="K3068" s="15">
        <v>0</v>
      </c>
      <c r="L3068" s="15">
        <v>0</v>
      </c>
      <c r="M3068" s="15">
        <v>0</v>
      </c>
      <c r="N3068" s="15">
        <v>0</v>
      </c>
      <c r="O3068" s="15">
        <v>0</v>
      </c>
      <c r="P3068" s="15">
        <v>0</v>
      </c>
      <c r="Q3068" s="15">
        <v>0</v>
      </c>
      <c r="R3068" s="15">
        <v>0</v>
      </c>
      <c r="S3068" s="15">
        <v>0</v>
      </c>
      <c r="T3068" s="15">
        <f t="shared" si="235"/>
        <v>0</v>
      </c>
      <c r="U3068" s="15">
        <v>0</v>
      </c>
      <c r="V3068" s="15">
        <v>0</v>
      </c>
      <c r="W3068" s="15">
        <v>0</v>
      </c>
      <c r="X3068" s="15">
        <v>0</v>
      </c>
      <c r="Y3068" s="15">
        <v>0</v>
      </c>
      <c r="Z3068" s="15">
        <v>0</v>
      </c>
      <c r="AA3068" s="15">
        <v>0</v>
      </c>
      <c r="AB3068" s="15">
        <v>0</v>
      </c>
      <c r="AC3068" s="15">
        <v>0</v>
      </c>
      <c r="AD3068" s="15">
        <v>0</v>
      </c>
      <c r="AE3068" s="15">
        <v>0</v>
      </c>
      <c r="AF3068" s="15">
        <v>203.05809375000001</v>
      </c>
      <c r="AG3068" s="15">
        <f t="shared" si="236"/>
        <v>203.05809375000001</v>
      </c>
      <c r="AH3068" s="15">
        <v>-60.158800781250001</v>
      </c>
      <c r="AI3068" s="15">
        <v>0</v>
      </c>
      <c r="AJ3068" s="15">
        <v>60.158800781250001</v>
      </c>
      <c r="AK3068" s="15">
        <v>0</v>
      </c>
      <c r="AL3068" s="15">
        <v>11.4220595703125</v>
      </c>
      <c r="AM3068" s="15">
        <v>0</v>
      </c>
      <c r="AN3068" s="15">
        <v>8.9999997615814213E-4</v>
      </c>
      <c r="AO3068" s="15">
        <v>-23.184000000000001</v>
      </c>
      <c r="AP3068" s="15">
        <v>0</v>
      </c>
      <c r="AQ3068" s="15">
        <v>0</v>
      </c>
      <c r="AR3068" s="15">
        <v>0</v>
      </c>
      <c r="AS3068" s="15">
        <v>0</v>
      </c>
      <c r="AT3068" s="15">
        <f t="shared" si="237"/>
        <v>-11.761040429711343</v>
      </c>
      <c r="AU3068" s="15">
        <v>0</v>
      </c>
      <c r="AV3068" s="15">
        <v>0</v>
      </c>
      <c r="AW3068" s="15">
        <v>0</v>
      </c>
      <c r="AX3068" s="15">
        <v>0</v>
      </c>
      <c r="AY3068" s="15">
        <v>0</v>
      </c>
      <c r="AZ3068" s="15">
        <v>0</v>
      </c>
      <c r="BA3068" s="15">
        <v>0</v>
      </c>
      <c r="BB3068" s="15">
        <v>0</v>
      </c>
      <c r="BC3068" s="15">
        <v>0</v>
      </c>
      <c r="BD3068" s="15">
        <v>0</v>
      </c>
      <c r="BE3068" s="15">
        <v>0</v>
      </c>
      <c r="BF3068" s="15">
        <v>0</v>
      </c>
      <c r="BG3068" s="15">
        <f t="shared" si="238"/>
        <v>0</v>
      </c>
      <c r="BH3068" t="str">
        <f t="shared" si="239"/>
        <v>SCGGas</v>
      </c>
      <c r="BI3068" t="str">
        <f>VLOOKUP(BH3068,[2]Summary!$C$29:$C$56,1,0)</f>
        <v>SCGGas</v>
      </c>
      <c r="BJ3068" s="16">
        <v>44197</v>
      </c>
    </row>
    <row r="3069" spans="1:62" x14ac:dyDescent="0.25">
      <c r="A3069" s="13" t="s">
        <v>6341</v>
      </c>
      <c r="B3069" s="13" t="s">
        <v>6342</v>
      </c>
      <c r="C3069" s="13" t="s">
        <v>6340</v>
      </c>
      <c r="D3069" s="13" t="s">
        <v>361</v>
      </c>
      <c r="E3069" s="13" t="s">
        <v>475</v>
      </c>
      <c r="F3069" s="13" t="s">
        <v>302</v>
      </c>
      <c r="H3069" s="15">
        <v>0</v>
      </c>
      <c r="I3069" s="15">
        <v>0</v>
      </c>
      <c r="J3069" s="15">
        <v>0</v>
      </c>
      <c r="K3069" s="15">
        <v>0</v>
      </c>
      <c r="L3069" s="15">
        <v>0</v>
      </c>
      <c r="M3069" s="15">
        <v>0</v>
      </c>
      <c r="N3069" s="15">
        <v>0</v>
      </c>
      <c r="O3069" s="15">
        <v>0</v>
      </c>
      <c r="P3069" s="15">
        <v>0</v>
      </c>
      <c r="Q3069" s="15">
        <v>0</v>
      </c>
      <c r="R3069" s="15">
        <v>0</v>
      </c>
      <c r="S3069" s="15">
        <v>0</v>
      </c>
      <c r="T3069" s="15">
        <f t="shared" si="235"/>
        <v>0</v>
      </c>
      <c r="U3069" s="15">
        <v>0</v>
      </c>
      <c r="V3069" s="15">
        <v>0</v>
      </c>
      <c r="W3069" s="15">
        <v>0</v>
      </c>
      <c r="X3069" s="15">
        <v>0</v>
      </c>
      <c r="Y3069" s="15">
        <v>0</v>
      </c>
      <c r="Z3069" s="15">
        <v>0</v>
      </c>
      <c r="AA3069" s="15">
        <v>0</v>
      </c>
      <c r="AB3069" s="15">
        <v>0</v>
      </c>
      <c r="AC3069" s="15">
        <v>0</v>
      </c>
      <c r="AD3069" s="15">
        <v>0</v>
      </c>
      <c r="AE3069" s="15">
        <v>0</v>
      </c>
      <c r="AF3069" s="15">
        <v>179.875</v>
      </c>
      <c r="AG3069" s="15">
        <f t="shared" si="236"/>
        <v>179.875</v>
      </c>
      <c r="AH3069" s="15">
        <v>-36.975699218750002</v>
      </c>
      <c r="AI3069" s="15">
        <v>0</v>
      </c>
      <c r="AJ3069" s="15">
        <v>0</v>
      </c>
      <c r="AK3069" s="15">
        <v>36.975699218750002</v>
      </c>
      <c r="AL3069" s="15">
        <v>11.4220595703125</v>
      </c>
      <c r="AM3069" s="15">
        <v>0</v>
      </c>
      <c r="AN3069" s="15">
        <v>0</v>
      </c>
      <c r="AO3069" s="15">
        <v>0</v>
      </c>
      <c r="AP3069" s="15">
        <v>0</v>
      </c>
      <c r="AQ3069" s="15">
        <v>0</v>
      </c>
      <c r="AR3069" s="15">
        <v>0</v>
      </c>
      <c r="AS3069" s="15">
        <v>0</v>
      </c>
      <c r="AT3069" s="15">
        <f t="shared" si="237"/>
        <v>11.4220595703125</v>
      </c>
      <c r="AU3069" s="15">
        <v>0</v>
      </c>
      <c r="AV3069" s="15">
        <v>0</v>
      </c>
      <c r="AW3069" s="15">
        <v>0</v>
      </c>
      <c r="AX3069" s="15">
        <v>0</v>
      </c>
      <c r="AY3069" s="15">
        <v>0</v>
      </c>
      <c r="AZ3069" s="15">
        <v>0</v>
      </c>
      <c r="BA3069" s="15">
        <v>0</v>
      </c>
      <c r="BB3069" s="15">
        <v>0</v>
      </c>
      <c r="BC3069" s="15">
        <v>0</v>
      </c>
      <c r="BD3069" s="15">
        <v>0</v>
      </c>
      <c r="BE3069" s="15">
        <v>0</v>
      </c>
      <c r="BF3069" s="15">
        <v>0</v>
      </c>
      <c r="BG3069" s="15">
        <f t="shared" si="238"/>
        <v>0</v>
      </c>
      <c r="BH3069" t="str">
        <f t="shared" si="239"/>
        <v>SCGGas</v>
      </c>
      <c r="BI3069" t="str">
        <f>VLOOKUP(BH3069,[2]Summary!$C$29:$C$56,1,0)</f>
        <v>SCGGas</v>
      </c>
      <c r="BJ3069" s="16">
        <v>44197</v>
      </c>
    </row>
    <row r="3070" spans="1:62" x14ac:dyDescent="0.25">
      <c r="A3070" s="13" t="s">
        <v>6343</v>
      </c>
      <c r="B3070" s="13" t="s">
        <v>6344</v>
      </c>
      <c r="C3070" s="13" t="s">
        <v>6345</v>
      </c>
      <c r="D3070" s="13" t="s">
        <v>307</v>
      </c>
      <c r="E3070" s="13" t="s">
        <v>475</v>
      </c>
      <c r="F3070" s="13" t="s">
        <v>302</v>
      </c>
      <c r="H3070" s="15">
        <v>0</v>
      </c>
      <c r="I3070" s="15">
        <v>0</v>
      </c>
      <c r="J3070" s="15">
        <v>0</v>
      </c>
      <c r="K3070" s="15">
        <v>0</v>
      </c>
      <c r="L3070" s="15">
        <v>0</v>
      </c>
      <c r="M3070" s="15">
        <v>0</v>
      </c>
      <c r="N3070" s="15">
        <v>0</v>
      </c>
      <c r="O3070" s="15">
        <v>0</v>
      </c>
      <c r="P3070" s="15">
        <v>0</v>
      </c>
      <c r="Q3070" s="15">
        <v>0</v>
      </c>
      <c r="R3070" s="15">
        <v>0</v>
      </c>
      <c r="S3070" s="15">
        <v>0</v>
      </c>
      <c r="T3070" s="15">
        <f t="shared" si="235"/>
        <v>0</v>
      </c>
      <c r="U3070" s="15">
        <v>0</v>
      </c>
      <c r="V3070" s="15">
        <v>0</v>
      </c>
      <c r="W3070" s="15">
        <v>0</v>
      </c>
      <c r="X3070" s="15">
        <v>0</v>
      </c>
      <c r="Y3070" s="15">
        <v>0</v>
      </c>
      <c r="Z3070" s="15">
        <v>0</v>
      </c>
      <c r="AA3070" s="15">
        <v>0</v>
      </c>
      <c r="AB3070" s="15">
        <v>0</v>
      </c>
      <c r="AC3070" s="15">
        <v>0</v>
      </c>
      <c r="AD3070" s="15">
        <v>0</v>
      </c>
      <c r="AE3070" s="15">
        <v>0</v>
      </c>
      <c r="AF3070" s="15">
        <v>71</v>
      </c>
      <c r="AG3070" s="15">
        <f t="shared" si="236"/>
        <v>71</v>
      </c>
      <c r="AH3070" s="15">
        <v>-71</v>
      </c>
      <c r="AI3070" s="15">
        <v>0</v>
      </c>
      <c r="AJ3070" s="15">
        <v>71</v>
      </c>
      <c r="AK3070" s="15">
        <v>-36</v>
      </c>
      <c r="AL3070" s="15">
        <v>0</v>
      </c>
      <c r="AM3070" s="15">
        <v>0</v>
      </c>
      <c r="AN3070" s="15">
        <v>0</v>
      </c>
      <c r="AO3070" s="15">
        <v>0</v>
      </c>
      <c r="AP3070" s="15">
        <v>0</v>
      </c>
      <c r="AQ3070" s="15">
        <v>0</v>
      </c>
      <c r="AR3070" s="15">
        <v>0</v>
      </c>
      <c r="AS3070" s="15">
        <v>11.4242197265625</v>
      </c>
      <c r="AT3070" s="15">
        <f t="shared" si="237"/>
        <v>-24.575780273437502</v>
      </c>
      <c r="AU3070" s="15">
        <v>0</v>
      </c>
      <c r="AV3070" s="15">
        <v>0</v>
      </c>
      <c r="AW3070" s="15">
        <v>0</v>
      </c>
      <c r="AX3070" s="15">
        <v>0</v>
      </c>
      <c r="AY3070" s="15">
        <v>0</v>
      </c>
      <c r="AZ3070" s="15">
        <v>0</v>
      </c>
      <c r="BA3070" s="15">
        <v>0</v>
      </c>
      <c r="BB3070" s="15">
        <v>0</v>
      </c>
      <c r="BC3070" s="15">
        <v>0</v>
      </c>
      <c r="BD3070" s="15">
        <v>0</v>
      </c>
      <c r="BE3070" s="15">
        <v>0</v>
      </c>
      <c r="BF3070" s="15">
        <v>0</v>
      </c>
      <c r="BG3070" s="15">
        <f t="shared" si="238"/>
        <v>0</v>
      </c>
      <c r="BH3070" t="str">
        <f t="shared" si="239"/>
        <v>BGCGas</v>
      </c>
      <c r="BI3070" t="str">
        <f>VLOOKUP(BH3070,[2]Summary!$C$29:$C$56,1,0)</f>
        <v>BGCGas</v>
      </c>
      <c r="BJ3070" s="16">
        <v>44197</v>
      </c>
    </row>
    <row r="3071" spans="1:62" x14ac:dyDescent="0.25">
      <c r="A3071" s="13" t="s">
        <v>6346</v>
      </c>
      <c r="B3071" s="13" t="s">
        <v>6346</v>
      </c>
      <c r="C3071" s="13" t="s">
        <v>6347</v>
      </c>
      <c r="D3071" s="13" t="s">
        <v>361</v>
      </c>
      <c r="E3071" s="13" t="s">
        <v>475</v>
      </c>
      <c r="F3071" s="13" t="s">
        <v>302</v>
      </c>
      <c r="H3071" s="15">
        <v>0</v>
      </c>
      <c r="I3071" s="15">
        <v>0</v>
      </c>
      <c r="J3071" s="15">
        <v>0</v>
      </c>
      <c r="K3071" s="15">
        <v>0</v>
      </c>
      <c r="L3071" s="15">
        <v>0</v>
      </c>
      <c r="M3071" s="15">
        <v>0</v>
      </c>
      <c r="N3071" s="15">
        <v>0</v>
      </c>
      <c r="O3071" s="15">
        <v>0</v>
      </c>
      <c r="P3071" s="15">
        <v>0</v>
      </c>
      <c r="Q3071" s="15">
        <v>0</v>
      </c>
      <c r="R3071" s="15">
        <v>0</v>
      </c>
      <c r="S3071" s="15">
        <v>0</v>
      </c>
      <c r="T3071" s="15">
        <f t="shared" si="235"/>
        <v>0</v>
      </c>
      <c r="U3071" s="15">
        <v>0</v>
      </c>
      <c r="V3071" s="15">
        <v>0</v>
      </c>
      <c r="W3071" s="15">
        <v>0</v>
      </c>
      <c r="X3071" s="15">
        <v>0</v>
      </c>
      <c r="Y3071" s="15">
        <v>0</v>
      </c>
      <c r="Z3071" s="15">
        <v>0</v>
      </c>
      <c r="AA3071" s="15">
        <v>0</v>
      </c>
      <c r="AB3071" s="15">
        <v>44.287909999847415</v>
      </c>
      <c r="AC3071" s="15">
        <v>9.4790000915527348E-2</v>
      </c>
      <c r="AD3071" s="15">
        <v>40.738749954223636</v>
      </c>
      <c r="AE3071" s="15">
        <v>0.18177999877929688</v>
      </c>
      <c r="AF3071" s="15">
        <v>2.9321600265502932</v>
      </c>
      <c r="AG3071" s="15">
        <f t="shared" si="236"/>
        <v>88.235389980316171</v>
      </c>
      <c r="AH3071" s="15">
        <v>-2.4678399047851562</v>
      </c>
      <c r="AI3071" s="15">
        <v>0.12971000671386718</v>
      </c>
      <c r="AJ3071" s="15">
        <v>0.12971000671386718</v>
      </c>
      <c r="AK3071" s="15">
        <v>0.45973999023437501</v>
      </c>
      <c r="AL3071" s="15">
        <v>0.45973999023437501</v>
      </c>
      <c r="AM3071" s="15">
        <v>-87.074223121643072</v>
      </c>
      <c r="AN3071" s="15">
        <v>0</v>
      </c>
      <c r="AO3071" s="15">
        <v>0</v>
      </c>
      <c r="AP3071" s="15">
        <v>0</v>
      </c>
      <c r="AQ3071" s="15">
        <v>0</v>
      </c>
      <c r="AR3071" s="15">
        <v>0</v>
      </c>
      <c r="AS3071" s="15">
        <v>0</v>
      </c>
      <c r="AT3071" s="15">
        <f t="shared" si="237"/>
        <v>-88.363163032531745</v>
      </c>
      <c r="AU3071" s="15">
        <v>0</v>
      </c>
      <c r="AV3071" s="15">
        <v>0</v>
      </c>
      <c r="AW3071" s="15">
        <v>0</v>
      </c>
      <c r="AX3071" s="15">
        <v>0</v>
      </c>
      <c r="AY3071" s="15">
        <v>0</v>
      </c>
      <c r="AZ3071" s="15">
        <v>0</v>
      </c>
      <c r="BA3071" s="15">
        <v>0</v>
      </c>
      <c r="BB3071" s="15">
        <v>0</v>
      </c>
      <c r="BC3071" s="15">
        <v>0</v>
      </c>
      <c r="BD3071" s="15">
        <v>0</v>
      </c>
      <c r="BE3071" s="15">
        <v>0</v>
      </c>
      <c r="BF3071" s="15">
        <v>0</v>
      </c>
      <c r="BG3071" s="15">
        <f t="shared" si="238"/>
        <v>0</v>
      </c>
      <c r="BH3071" t="str">
        <f t="shared" si="239"/>
        <v>SCGGas</v>
      </c>
      <c r="BI3071" t="str">
        <f>VLOOKUP(BH3071,[2]Summary!$C$29:$C$56,1,0)</f>
        <v>SCGGas</v>
      </c>
      <c r="BJ3071" s="16">
        <v>44197</v>
      </c>
    </row>
    <row r="3072" spans="1:62" x14ac:dyDescent="0.25">
      <c r="A3072" s="13" t="s">
        <v>6348</v>
      </c>
      <c r="B3072" s="13" t="s">
        <v>6349</v>
      </c>
      <c r="C3072" s="13" t="s">
        <v>6350</v>
      </c>
      <c r="D3072" s="13" t="s">
        <v>307</v>
      </c>
      <c r="E3072" s="13" t="s">
        <v>475</v>
      </c>
      <c r="F3072" s="13" t="s">
        <v>302</v>
      </c>
      <c r="H3072" s="15">
        <v>0</v>
      </c>
      <c r="I3072" s="15">
        <v>0</v>
      </c>
      <c r="J3072" s="15">
        <v>0</v>
      </c>
      <c r="K3072" s="15">
        <v>0</v>
      </c>
      <c r="L3072" s="15">
        <v>0</v>
      </c>
      <c r="M3072" s="15">
        <v>0</v>
      </c>
      <c r="N3072" s="15">
        <v>0</v>
      </c>
      <c r="O3072" s="15">
        <v>0</v>
      </c>
      <c r="P3072" s="15">
        <v>0</v>
      </c>
      <c r="Q3072" s="15">
        <v>0</v>
      </c>
      <c r="R3072" s="15">
        <v>0</v>
      </c>
      <c r="S3072" s="15">
        <v>0</v>
      </c>
      <c r="T3072" s="15">
        <f t="shared" si="235"/>
        <v>0</v>
      </c>
      <c r="U3072" s="15">
        <v>0</v>
      </c>
      <c r="V3072" s="15">
        <v>0</v>
      </c>
      <c r="W3072" s="15">
        <v>0</v>
      </c>
      <c r="X3072" s="15">
        <v>0</v>
      </c>
      <c r="Y3072" s="15">
        <v>0</v>
      </c>
      <c r="Z3072" s="15">
        <v>0</v>
      </c>
      <c r="AA3072" s="15">
        <v>0</v>
      </c>
      <c r="AB3072" s="15">
        <v>0</v>
      </c>
      <c r="AC3072" s="15">
        <v>0</v>
      </c>
      <c r="AD3072" s="15">
        <v>0</v>
      </c>
      <c r="AE3072" s="15">
        <v>0</v>
      </c>
      <c r="AF3072" s="15">
        <v>0</v>
      </c>
      <c r="AG3072" s="15">
        <f t="shared" si="236"/>
        <v>0</v>
      </c>
      <c r="AH3072" s="15">
        <v>0</v>
      </c>
      <c r="AI3072" s="15">
        <v>0</v>
      </c>
      <c r="AJ3072" s="15">
        <v>0</v>
      </c>
      <c r="AK3072" s="15">
        <v>0</v>
      </c>
      <c r="AL3072" s="15">
        <v>0</v>
      </c>
      <c r="AM3072" s="15">
        <v>0</v>
      </c>
      <c r="AN3072" s="15">
        <v>0</v>
      </c>
      <c r="AO3072" s="15">
        <v>0</v>
      </c>
      <c r="AP3072" s="15">
        <v>0</v>
      </c>
      <c r="AQ3072" s="15">
        <v>0</v>
      </c>
      <c r="AR3072" s="15">
        <v>1.7813299560546876</v>
      </c>
      <c r="AS3072" s="15">
        <v>0</v>
      </c>
      <c r="AT3072" s="15">
        <f t="shared" si="237"/>
        <v>1.7813299560546876</v>
      </c>
      <c r="AU3072" s="15">
        <v>0</v>
      </c>
      <c r="AV3072" s="15">
        <v>0</v>
      </c>
      <c r="AW3072" s="15">
        <v>0</v>
      </c>
      <c r="AX3072" s="15">
        <v>0</v>
      </c>
      <c r="AY3072" s="15">
        <v>0</v>
      </c>
      <c r="AZ3072" s="15">
        <v>0</v>
      </c>
      <c r="BA3072" s="15">
        <v>0</v>
      </c>
      <c r="BB3072" s="15">
        <v>0</v>
      </c>
      <c r="BC3072" s="15">
        <v>0</v>
      </c>
      <c r="BD3072" s="15">
        <v>0</v>
      </c>
      <c r="BE3072" s="15">
        <v>0</v>
      </c>
      <c r="BF3072" s="15">
        <v>0</v>
      </c>
      <c r="BG3072" s="15">
        <f t="shared" si="238"/>
        <v>0</v>
      </c>
      <c r="BH3072" t="str">
        <f t="shared" si="239"/>
        <v>BGCGas</v>
      </c>
      <c r="BI3072" t="str">
        <f>VLOOKUP(BH3072,[2]Summary!$C$29:$C$56,1,0)</f>
        <v>BGCGas</v>
      </c>
      <c r="BJ3072" s="16">
        <v>44197</v>
      </c>
    </row>
    <row r="3073" spans="1:62" x14ac:dyDescent="0.25">
      <c r="A3073" s="13" t="s">
        <v>6351</v>
      </c>
      <c r="B3073" s="13" t="s">
        <v>2224</v>
      </c>
      <c r="C3073" s="13" t="s">
        <v>2225</v>
      </c>
      <c r="D3073" s="13" t="s">
        <v>434</v>
      </c>
      <c r="E3073" s="13" t="s">
        <v>475</v>
      </c>
      <c r="F3073" s="13" t="s">
        <v>302</v>
      </c>
      <c r="H3073" s="15">
        <v>0</v>
      </c>
      <c r="I3073" s="15">
        <v>0</v>
      </c>
      <c r="J3073" s="15">
        <v>0</v>
      </c>
      <c r="K3073" s="15">
        <v>0</v>
      </c>
      <c r="L3073" s="15">
        <v>0</v>
      </c>
      <c r="M3073" s="15">
        <v>0</v>
      </c>
      <c r="N3073" s="15">
        <v>0</v>
      </c>
      <c r="O3073" s="15">
        <v>0</v>
      </c>
      <c r="P3073" s="15">
        <v>0</v>
      </c>
      <c r="Q3073" s="15">
        <v>0</v>
      </c>
      <c r="R3073" s="15">
        <v>0</v>
      </c>
      <c r="S3073" s="15">
        <v>0</v>
      </c>
      <c r="T3073" s="15">
        <f t="shared" si="235"/>
        <v>0</v>
      </c>
      <c r="U3073" s="15">
        <v>0</v>
      </c>
      <c r="V3073" s="15">
        <v>0</v>
      </c>
      <c r="W3073" s="15">
        <v>0</v>
      </c>
      <c r="X3073" s="15">
        <v>0</v>
      </c>
      <c r="Y3073" s="15">
        <v>0</v>
      </c>
      <c r="Z3073" s="15">
        <v>0</v>
      </c>
      <c r="AA3073" s="15">
        <v>0</v>
      </c>
      <c r="AB3073" s="15">
        <v>0</v>
      </c>
      <c r="AC3073" s="15">
        <v>0</v>
      </c>
      <c r="AD3073" s="15">
        <v>0</v>
      </c>
      <c r="AE3073" s="15">
        <v>0</v>
      </c>
      <c r="AF3073" s="15">
        <v>0</v>
      </c>
      <c r="AG3073" s="15">
        <f t="shared" si="236"/>
        <v>0</v>
      </c>
      <c r="AH3073" s="15">
        <v>0</v>
      </c>
      <c r="AI3073" s="15">
        <v>0</v>
      </c>
      <c r="AJ3073" s="15">
        <v>0</v>
      </c>
      <c r="AK3073" s="15">
        <v>0</v>
      </c>
      <c r="AL3073" s="15">
        <v>0</v>
      </c>
      <c r="AM3073" s="15">
        <v>0</v>
      </c>
      <c r="AN3073" s="15">
        <v>8.9173603515625004</v>
      </c>
      <c r="AO3073" s="15">
        <v>0</v>
      </c>
      <c r="AP3073" s="15">
        <v>0</v>
      </c>
      <c r="AQ3073" s="15">
        <v>0</v>
      </c>
      <c r="AR3073" s="15">
        <v>0</v>
      </c>
      <c r="AS3073" s="15">
        <v>0</v>
      </c>
      <c r="AT3073" s="15">
        <f t="shared" si="237"/>
        <v>8.9173603515625004</v>
      </c>
      <c r="AU3073" s="15">
        <v>0</v>
      </c>
      <c r="AV3073" s="15">
        <v>0</v>
      </c>
      <c r="AW3073" s="15">
        <v>0</v>
      </c>
      <c r="AX3073" s="15">
        <v>0</v>
      </c>
      <c r="AY3073" s="15">
        <v>0</v>
      </c>
      <c r="AZ3073" s="15">
        <v>0</v>
      </c>
      <c r="BA3073" s="15">
        <v>0</v>
      </c>
      <c r="BB3073" s="15">
        <v>0</v>
      </c>
      <c r="BC3073" s="15">
        <v>0</v>
      </c>
      <c r="BD3073" s="15">
        <v>0</v>
      </c>
      <c r="BE3073" s="15">
        <v>0</v>
      </c>
      <c r="BF3073" s="15">
        <v>0</v>
      </c>
      <c r="BG3073" s="15">
        <f t="shared" si="238"/>
        <v>0</v>
      </c>
      <c r="BH3073" t="str">
        <f t="shared" si="239"/>
        <v>CNGGas</v>
      </c>
      <c r="BI3073" t="str">
        <f>VLOOKUP(BH3073,[2]Summary!$C$29:$C$56,1,0)</f>
        <v>CNGGas</v>
      </c>
      <c r="BJ3073" s="16">
        <v>44197</v>
      </c>
    </row>
    <row r="3074" spans="1:62" x14ac:dyDescent="0.25">
      <c r="A3074" s="13" t="s">
        <v>6352</v>
      </c>
      <c r="B3074" s="13" t="s">
        <v>6353</v>
      </c>
      <c r="C3074" s="13" t="s">
        <v>6354</v>
      </c>
      <c r="D3074" s="13" t="s">
        <v>300</v>
      </c>
      <c r="E3074" s="13" t="s">
        <v>301</v>
      </c>
      <c r="F3074" s="13" t="s">
        <v>302</v>
      </c>
      <c r="H3074" s="15">
        <v>0</v>
      </c>
      <c r="I3074" s="15">
        <v>0</v>
      </c>
      <c r="J3074" s="15">
        <v>0</v>
      </c>
      <c r="K3074" s="15">
        <v>0</v>
      </c>
      <c r="L3074" s="15">
        <v>0</v>
      </c>
      <c r="M3074" s="15">
        <v>0</v>
      </c>
      <c r="N3074" s="15">
        <v>0</v>
      </c>
      <c r="O3074" s="15">
        <v>0</v>
      </c>
      <c r="P3074" s="15">
        <v>0</v>
      </c>
      <c r="Q3074" s="15">
        <v>0</v>
      </c>
      <c r="R3074" s="15">
        <v>0</v>
      </c>
      <c r="S3074" s="15">
        <v>0</v>
      </c>
      <c r="T3074" s="15">
        <f t="shared" si="235"/>
        <v>0</v>
      </c>
      <c r="U3074" s="15">
        <v>0</v>
      </c>
      <c r="V3074" s="15">
        <v>0</v>
      </c>
      <c r="W3074" s="15">
        <v>0</v>
      </c>
      <c r="X3074" s="15">
        <v>0</v>
      </c>
      <c r="Y3074" s="15">
        <v>0</v>
      </c>
      <c r="Z3074" s="15">
        <v>0</v>
      </c>
      <c r="AA3074" s="15">
        <v>0</v>
      </c>
      <c r="AB3074" s="15">
        <v>0</v>
      </c>
      <c r="AC3074" s="15">
        <v>0</v>
      </c>
      <c r="AD3074" s="15">
        <v>0</v>
      </c>
      <c r="AE3074" s="15">
        <v>0</v>
      </c>
      <c r="AF3074" s="15">
        <v>0</v>
      </c>
      <c r="AG3074" s="15">
        <f t="shared" si="236"/>
        <v>0</v>
      </c>
      <c r="AH3074" s="15">
        <v>0</v>
      </c>
      <c r="AI3074" s="15">
        <v>0</v>
      </c>
      <c r="AJ3074" s="15">
        <v>0</v>
      </c>
      <c r="AK3074" s="15">
        <v>0</v>
      </c>
      <c r="AL3074" s="15">
        <v>0</v>
      </c>
      <c r="AM3074" s="15">
        <v>0</v>
      </c>
      <c r="AN3074" s="15">
        <v>0</v>
      </c>
      <c r="AO3074" s="15">
        <v>0</v>
      </c>
      <c r="AP3074" s="15">
        <v>0</v>
      </c>
      <c r="AQ3074" s="15">
        <v>0</v>
      </c>
      <c r="AR3074" s="15">
        <v>1.792</v>
      </c>
      <c r="AS3074" s="15">
        <v>0</v>
      </c>
      <c r="AT3074" s="15">
        <f t="shared" si="237"/>
        <v>1.792</v>
      </c>
      <c r="AU3074" s="15">
        <v>0</v>
      </c>
      <c r="AV3074" s="15">
        <v>0</v>
      </c>
      <c r="AW3074" s="15">
        <v>0</v>
      </c>
      <c r="AX3074" s="15">
        <v>0</v>
      </c>
      <c r="AY3074" s="15">
        <v>0</v>
      </c>
      <c r="AZ3074" s="15">
        <v>0</v>
      </c>
      <c r="BA3074" s="15">
        <v>0</v>
      </c>
      <c r="BB3074" s="15">
        <v>0</v>
      </c>
      <c r="BC3074" s="15">
        <v>0</v>
      </c>
      <c r="BD3074" s="15">
        <v>0</v>
      </c>
      <c r="BE3074" s="15">
        <v>0</v>
      </c>
      <c r="BF3074" s="15">
        <v>0</v>
      </c>
      <c r="BG3074" s="15">
        <f t="shared" si="238"/>
        <v>0</v>
      </c>
      <c r="BH3074" t="str">
        <f t="shared" si="239"/>
        <v>UILCommon</v>
      </c>
      <c r="BI3074" t="str">
        <f>VLOOKUP(BH3074,[2]Summary!$C$29:$C$56,1,0)</f>
        <v>UILCommon</v>
      </c>
      <c r="BJ3074" s="16">
        <v>44197</v>
      </c>
    </row>
    <row r="3075" spans="1:62" x14ac:dyDescent="0.25">
      <c r="A3075" s="13" t="s">
        <v>6355</v>
      </c>
      <c r="B3075" s="13" t="s">
        <v>6355</v>
      </c>
      <c r="C3075" s="13" t="s">
        <v>6356</v>
      </c>
      <c r="D3075" s="13" t="s">
        <v>300</v>
      </c>
      <c r="E3075" s="13" t="s">
        <v>301</v>
      </c>
      <c r="F3075" s="13" t="s">
        <v>302</v>
      </c>
      <c r="H3075" s="15">
        <v>0</v>
      </c>
      <c r="I3075" s="15">
        <v>1.92</v>
      </c>
      <c r="J3075" s="15">
        <v>2.3199999999999998</v>
      </c>
      <c r="K3075" s="15">
        <v>4.7E-2</v>
      </c>
      <c r="L3075" s="15">
        <v>0</v>
      </c>
      <c r="M3075" s="15">
        <v>0</v>
      </c>
      <c r="N3075" s="15">
        <v>0</v>
      </c>
      <c r="O3075" s="15">
        <v>0</v>
      </c>
      <c r="P3075" s="15">
        <v>0</v>
      </c>
      <c r="Q3075" s="15">
        <v>0</v>
      </c>
      <c r="R3075" s="15">
        <v>0</v>
      </c>
      <c r="S3075" s="15">
        <v>0</v>
      </c>
      <c r="T3075" s="15">
        <f t="shared" ref="T3075:T3138" si="240">SUM(H3075:S3075)</f>
        <v>4.2869999999999999</v>
      </c>
      <c r="U3075" s="15">
        <v>0</v>
      </c>
      <c r="V3075" s="15">
        <v>0</v>
      </c>
      <c r="W3075" s="15">
        <v>0</v>
      </c>
      <c r="X3075" s="15">
        <v>0</v>
      </c>
      <c r="Y3075" s="15">
        <v>0</v>
      </c>
      <c r="Z3075" s="15">
        <v>0</v>
      </c>
      <c r="AA3075" s="15">
        <v>0</v>
      </c>
      <c r="AB3075" s="15">
        <v>0</v>
      </c>
      <c r="AC3075" s="15">
        <v>0</v>
      </c>
      <c r="AD3075" s="15">
        <v>0</v>
      </c>
      <c r="AE3075" s="15">
        <v>0</v>
      </c>
      <c r="AF3075" s="15">
        <v>0</v>
      </c>
      <c r="AG3075" s="15">
        <f t="shared" ref="AG3075:AG3138" si="241">SUM(U3075:AF3075)</f>
        <v>0</v>
      </c>
      <c r="AH3075" s="15">
        <v>0</v>
      </c>
      <c r="AI3075" s="15">
        <v>0</v>
      </c>
      <c r="AJ3075" s="15">
        <v>0</v>
      </c>
      <c r="AK3075" s="15">
        <v>0</v>
      </c>
      <c r="AL3075" s="15">
        <v>0</v>
      </c>
      <c r="AM3075" s="15">
        <v>0</v>
      </c>
      <c r="AN3075" s="15">
        <v>0</v>
      </c>
      <c r="AO3075" s="15">
        <v>0</v>
      </c>
      <c r="AP3075" s="15">
        <v>0</v>
      </c>
      <c r="AQ3075" s="15">
        <v>0</v>
      </c>
      <c r="AR3075" s="15">
        <v>0</v>
      </c>
      <c r="AS3075" s="15">
        <v>0</v>
      </c>
      <c r="AT3075" s="15">
        <f t="shared" ref="AT3075:AT3138" si="242">SUM(AH3075:AS3075)</f>
        <v>0</v>
      </c>
      <c r="AU3075" s="15">
        <v>0</v>
      </c>
      <c r="AV3075" s="15">
        <v>0</v>
      </c>
      <c r="AW3075" s="15">
        <v>0</v>
      </c>
      <c r="AX3075" s="15">
        <v>0</v>
      </c>
      <c r="AY3075" s="15">
        <v>0</v>
      </c>
      <c r="AZ3075" s="15">
        <v>0</v>
      </c>
      <c r="BA3075" s="15">
        <v>0</v>
      </c>
      <c r="BB3075" s="15">
        <v>0</v>
      </c>
      <c r="BC3075" s="15">
        <v>0</v>
      </c>
      <c r="BD3075" s="15">
        <v>0</v>
      </c>
      <c r="BE3075" s="15">
        <v>0</v>
      </c>
      <c r="BF3075" s="15">
        <v>0</v>
      </c>
      <c r="BG3075" s="15">
        <f t="shared" ref="BG3075:BG3138" si="243">SUM(AU3075:BF3075)</f>
        <v>0</v>
      </c>
      <c r="BH3075" t="str">
        <f t="shared" ref="BH3075:BH3138" si="244">D3075&amp;E3075</f>
        <v>UILCommon</v>
      </c>
      <c r="BI3075" t="str">
        <f>VLOOKUP(BH3075,[2]Summary!$C$29:$C$56,1,0)</f>
        <v>UILCommon</v>
      </c>
      <c r="BJ3075" s="16">
        <v>43466</v>
      </c>
    </row>
    <row r="3076" spans="1:62" x14ac:dyDescent="0.25">
      <c r="A3076" s="13" t="s">
        <v>6357</v>
      </c>
      <c r="B3076" s="13" t="s">
        <v>6357</v>
      </c>
      <c r="C3076" s="13" t="s">
        <v>6358</v>
      </c>
      <c r="D3076" s="13" t="s">
        <v>361</v>
      </c>
      <c r="E3076" s="13" t="s">
        <v>475</v>
      </c>
      <c r="F3076" s="13" t="s">
        <v>302</v>
      </c>
      <c r="H3076" s="15">
        <v>0</v>
      </c>
      <c r="I3076" s="15">
        <v>0</v>
      </c>
      <c r="J3076" s="15">
        <v>0</v>
      </c>
      <c r="K3076" s="15">
        <v>0</v>
      </c>
      <c r="L3076" s="15">
        <v>0</v>
      </c>
      <c r="M3076" s="15">
        <v>0</v>
      </c>
      <c r="N3076" s="15">
        <v>0</v>
      </c>
      <c r="O3076" s="15">
        <v>11.914999999999999</v>
      </c>
      <c r="P3076" s="15">
        <v>2.1000000000000001E-2</v>
      </c>
      <c r="Q3076" s="15">
        <v>2.1000000000000001E-2</v>
      </c>
      <c r="R3076" s="15">
        <v>2.1000000000000001E-2</v>
      </c>
      <c r="S3076" s="15">
        <v>3.4000000000000002E-2</v>
      </c>
      <c r="T3076" s="15">
        <f t="shared" si="240"/>
        <v>12.012000000000002</v>
      </c>
      <c r="U3076" s="15">
        <v>0</v>
      </c>
      <c r="V3076" s="15">
        <v>0</v>
      </c>
      <c r="W3076" s="15">
        <v>0</v>
      </c>
      <c r="X3076" s="15">
        <v>0</v>
      </c>
      <c r="Y3076" s="15">
        <v>0</v>
      </c>
      <c r="Z3076" s="15">
        <v>0</v>
      </c>
      <c r="AA3076" s="15">
        <v>0</v>
      </c>
      <c r="AB3076" s="15">
        <v>0</v>
      </c>
      <c r="AC3076" s="15">
        <v>0</v>
      </c>
      <c r="AD3076" s="15">
        <v>0</v>
      </c>
      <c r="AE3076" s="15">
        <v>0</v>
      </c>
      <c r="AF3076" s="15">
        <v>0</v>
      </c>
      <c r="AG3076" s="15">
        <f t="shared" si="241"/>
        <v>0</v>
      </c>
      <c r="AH3076" s="15">
        <v>0</v>
      </c>
      <c r="AI3076" s="15">
        <v>0</v>
      </c>
      <c r="AJ3076" s="15">
        <v>0</v>
      </c>
      <c r="AK3076" s="15">
        <v>0</v>
      </c>
      <c r="AL3076" s="15">
        <v>0</v>
      </c>
      <c r="AM3076" s="15">
        <v>0</v>
      </c>
      <c r="AN3076" s="15">
        <v>0</v>
      </c>
      <c r="AO3076" s="15">
        <v>0</v>
      </c>
      <c r="AP3076" s="15">
        <v>0</v>
      </c>
      <c r="AQ3076" s="15">
        <v>0</v>
      </c>
      <c r="AR3076" s="15">
        <v>0</v>
      </c>
      <c r="AS3076" s="15">
        <v>0</v>
      </c>
      <c r="AT3076" s="15">
        <f t="shared" si="242"/>
        <v>0</v>
      </c>
      <c r="AU3076" s="15">
        <v>0</v>
      </c>
      <c r="AV3076" s="15">
        <v>0</v>
      </c>
      <c r="AW3076" s="15">
        <v>0</v>
      </c>
      <c r="AX3076" s="15">
        <v>0</v>
      </c>
      <c r="AY3076" s="15">
        <v>0</v>
      </c>
      <c r="AZ3076" s="15">
        <v>0</v>
      </c>
      <c r="BA3076" s="15">
        <v>0</v>
      </c>
      <c r="BB3076" s="15">
        <v>0</v>
      </c>
      <c r="BC3076" s="15">
        <v>0</v>
      </c>
      <c r="BD3076" s="15">
        <v>0</v>
      </c>
      <c r="BE3076" s="15">
        <v>0</v>
      </c>
      <c r="BF3076" s="15">
        <v>0</v>
      </c>
      <c r="BG3076" s="15">
        <f t="shared" si="243"/>
        <v>0</v>
      </c>
      <c r="BH3076" t="str">
        <f t="shared" si="244"/>
        <v>SCGGas</v>
      </c>
      <c r="BI3076" t="str">
        <f>VLOOKUP(BH3076,[2]Summary!$C$29:$C$56,1,0)</f>
        <v>SCGGas</v>
      </c>
      <c r="BJ3076" s="16">
        <v>43466</v>
      </c>
    </row>
    <row r="3077" spans="1:62" x14ac:dyDescent="0.25">
      <c r="A3077" s="13" t="s">
        <v>6359</v>
      </c>
      <c r="B3077" s="13" t="s">
        <v>6360</v>
      </c>
      <c r="C3077" s="13" t="s">
        <v>6361</v>
      </c>
      <c r="D3077" s="13" t="s">
        <v>307</v>
      </c>
      <c r="E3077" s="13" t="s">
        <v>475</v>
      </c>
      <c r="F3077" s="13" t="s">
        <v>302</v>
      </c>
      <c r="H3077" s="15">
        <v>0</v>
      </c>
      <c r="I3077" s="15">
        <v>0</v>
      </c>
      <c r="J3077" s="15">
        <v>0</v>
      </c>
      <c r="K3077" s="15">
        <v>0</v>
      </c>
      <c r="L3077" s="15">
        <v>0</v>
      </c>
      <c r="M3077" s="15">
        <v>0</v>
      </c>
      <c r="N3077" s="15">
        <v>0</v>
      </c>
      <c r="O3077" s="15">
        <v>0</v>
      </c>
      <c r="P3077" s="15">
        <v>0</v>
      </c>
      <c r="Q3077" s="15">
        <v>0</v>
      </c>
      <c r="R3077" s="15">
        <v>0</v>
      </c>
      <c r="S3077" s="15">
        <v>0</v>
      </c>
      <c r="T3077" s="15">
        <f t="shared" si="240"/>
        <v>0</v>
      </c>
      <c r="U3077" s="15">
        <v>0</v>
      </c>
      <c r="V3077" s="15">
        <v>0</v>
      </c>
      <c r="W3077" s="15">
        <v>0</v>
      </c>
      <c r="X3077" s="15">
        <v>0</v>
      </c>
      <c r="Y3077" s="15">
        <v>0</v>
      </c>
      <c r="Z3077" s="15">
        <v>0</v>
      </c>
      <c r="AA3077" s="15">
        <v>0</v>
      </c>
      <c r="AB3077" s="15">
        <v>0</v>
      </c>
      <c r="AC3077" s="15">
        <v>0</v>
      </c>
      <c r="AD3077" s="15">
        <v>0</v>
      </c>
      <c r="AE3077" s="15">
        <v>0</v>
      </c>
      <c r="AF3077" s="15">
        <v>0</v>
      </c>
      <c r="AG3077" s="15">
        <f t="shared" si="241"/>
        <v>0</v>
      </c>
      <c r="AH3077" s="15">
        <v>0</v>
      </c>
      <c r="AI3077" s="15">
        <v>0</v>
      </c>
      <c r="AJ3077" s="15">
        <v>0</v>
      </c>
      <c r="AK3077" s="15">
        <v>0</v>
      </c>
      <c r="AL3077" s="15">
        <v>0</v>
      </c>
      <c r="AM3077" s="15">
        <v>0</v>
      </c>
      <c r="AN3077" s="15">
        <v>0</v>
      </c>
      <c r="AO3077" s="15">
        <v>0</v>
      </c>
      <c r="AP3077" s="15">
        <v>0</v>
      </c>
      <c r="AQ3077" s="15">
        <v>0</v>
      </c>
      <c r="AR3077" s="15">
        <v>0</v>
      </c>
      <c r="AS3077" s="15">
        <v>1.8100600585937501</v>
      </c>
      <c r="AT3077" s="15">
        <f t="shared" si="242"/>
        <v>1.8100600585937501</v>
      </c>
      <c r="AU3077" s="15">
        <v>0</v>
      </c>
      <c r="AV3077" s="15">
        <v>0</v>
      </c>
      <c r="AW3077" s="15">
        <v>0</v>
      </c>
      <c r="AX3077" s="15">
        <v>0</v>
      </c>
      <c r="AY3077" s="15">
        <v>0</v>
      </c>
      <c r="AZ3077" s="15">
        <v>0</v>
      </c>
      <c r="BA3077" s="15">
        <v>0</v>
      </c>
      <c r="BB3077" s="15">
        <v>0</v>
      </c>
      <c r="BC3077" s="15">
        <v>0</v>
      </c>
      <c r="BD3077" s="15">
        <v>0</v>
      </c>
      <c r="BE3077" s="15">
        <v>0</v>
      </c>
      <c r="BF3077" s="15">
        <v>0</v>
      </c>
      <c r="BG3077" s="15">
        <f t="shared" si="243"/>
        <v>0</v>
      </c>
      <c r="BH3077" t="str">
        <f t="shared" si="244"/>
        <v>BGCGas</v>
      </c>
      <c r="BI3077" t="str">
        <f>VLOOKUP(BH3077,[2]Summary!$C$29:$C$56,1,0)</f>
        <v>BGCGas</v>
      </c>
      <c r="BJ3077" s="16">
        <v>44197</v>
      </c>
    </row>
    <row r="3078" spans="1:62" x14ac:dyDescent="0.25">
      <c r="A3078" s="13" t="s">
        <v>6362</v>
      </c>
      <c r="B3078" s="13" t="s">
        <v>6362</v>
      </c>
      <c r="C3078" s="13" t="s">
        <v>6363</v>
      </c>
      <c r="D3078" s="13" t="s">
        <v>300</v>
      </c>
      <c r="E3078" s="13" t="s">
        <v>301</v>
      </c>
      <c r="F3078" s="13" t="s">
        <v>302</v>
      </c>
      <c r="H3078" s="15">
        <v>-3.7</v>
      </c>
      <c r="I3078" s="15">
        <v>0</v>
      </c>
      <c r="J3078" s="15">
        <v>0</v>
      </c>
      <c r="K3078" s="15">
        <v>0</v>
      </c>
      <c r="L3078" s="15">
        <v>0</v>
      </c>
      <c r="M3078" s="15">
        <v>0</v>
      </c>
      <c r="N3078" s="15">
        <v>0</v>
      </c>
      <c r="O3078" s="15">
        <v>0</v>
      </c>
      <c r="P3078" s="15">
        <v>0</v>
      </c>
      <c r="Q3078" s="15">
        <v>0</v>
      </c>
      <c r="R3078" s="15">
        <v>0</v>
      </c>
      <c r="S3078" s="15">
        <v>0</v>
      </c>
      <c r="T3078" s="15">
        <f t="shared" si="240"/>
        <v>-3.7</v>
      </c>
      <c r="U3078" s="15">
        <v>0</v>
      </c>
      <c r="V3078" s="15">
        <v>0</v>
      </c>
      <c r="W3078" s="15">
        <v>0</v>
      </c>
      <c r="X3078" s="15">
        <v>0</v>
      </c>
      <c r="Y3078" s="15">
        <v>0</v>
      </c>
      <c r="Z3078" s="15">
        <v>0</v>
      </c>
      <c r="AA3078" s="15">
        <v>0</v>
      </c>
      <c r="AB3078" s="15">
        <v>0</v>
      </c>
      <c r="AC3078" s="15">
        <v>0</v>
      </c>
      <c r="AD3078" s="15">
        <v>0</v>
      </c>
      <c r="AE3078" s="15">
        <v>0</v>
      </c>
      <c r="AF3078" s="15">
        <v>0</v>
      </c>
      <c r="AG3078" s="15">
        <f t="shared" si="241"/>
        <v>0</v>
      </c>
      <c r="AH3078" s="15">
        <v>0</v>
      </c>
      <c r="AI3078" s="15">
        <v>0</v>
      </c>
      <c r="AJ3078" s="15">
        <v>0</v>
      </c>
      <c r="AK3078" s="15">
        <v>0</v>
      </c>
      <c r="AL3078" s="15">
        <v>0</v>
      </c>
      <c r="AM3078" s="15">
        <v>0</v>
      </c>
      <c r="AN3078" s="15">
        <v>0</v>
      </c>
      <c r="AO3078" s="15">
        <v>0</v>
      </c>
      <c r="AP3078" s="15">
        <v>0</v>
      </c>
      <c r="AQ3078" s="15">
        <v>0</v>
      </c>
      <c r="AR3078" s="15">
        <v>0</v>
      </c>
      <c r="AS3078" s="15">
        <v>0</v>
      </c>
      <c r="AT3078" s="15">
        <f t="shared" si="242"/>
        <v>0</v>
      </c>
      <c r="AU3078" s="15">
        <v>0</v>
      </c>
      <c r="AV3078" s="15">
        <v>0</v>
      </c>
      <c r="AW3078" s="15">
        <v>0</v>
      </c>
      <c r="AX3078" s="15">
        <v>0</v>
      </c>
      <c r="AY3078" s="15">
        <v>0</v>
      </c>
      <c r="AZ3078" s="15">
        <v>0</v>
      </c>
      <c r="BA3078" s="15">
        <v>0</v>
      </c>
      <c r="BB3078" s="15">
        <v>0</v>
      </c>
      <c r="BC3078" s="15">
        <v>0</v>
      </c>
      <c r="BD3078" s="15">
        <v>0</v>
      </c>
      <c r="BE3078" s="15">
        <v>0</v>
      </c>
      <c r="BF3078" s="15">
        <v>0</v>
      </c>
      <c r="BG3078" s="15">
        <f t="shared" si="243"/>
        <v>0</v>
      </c>
      <c r="BH3078" t="str">
        <f t="shared" si="244"/>
        <v>UILCommon</v>
      </c>
      <c r="BI3078" t="str">
        <f>VLOOKUP(BH3078,[2]Summary!$C$29:$C$56,1,0)</f>
        <v>UILCommon</v>
      </c>
      <c r="BJ3078" s="16">
        <v>43466</v>
      </c>
    </row>
    <row r="3079" spans="1:62" x14ac:dyDescent="0.25">
      <c r="A3079" s="13" t="s">
        <v>6364</v>
      </c>
      <c r="B3079" s="13" t="s">
        <v>6364</v>
      </c>
      <c r="C3079" s="13" t="s">
        <v>6365</v>
      </c>
      <c r="D3079" s="13" t="s">
        <v>300</v>
      </c>
      <c r="E3079" s="13" t="s">
        <v>301</v>
      </c>
      <c r="F3079" s="13" t="s">
        <v>302</v>
      </c>
      <c r="H3079" s="15">
        <v>0</v>
      </c>
      <c r="I3079" s="15">
        <v>0</v>
      </c>
      <c r="J3079" s="15">
        <v>4.38</v>
      </c>
      <c r="K3079" s="15">
        <v>0</v>
      </c>
      <c r="L3079" s="15">
        <v>0</v>
      </c>
      <c r="M3079" s="15">
        <v>0</v>
      </c>
      <c r="N3079" s="15">
        <v>0</v>
      </c>
      <c r="O3079" s="15">
        <v>0</v>
      </c>
      <c r="P3079" s="15">
        <v>0</v>
      </c>
      <c r="Q3079" s="15">
        <v>0</v>
      </c>
      <c r="R3079" s="15">
        <v>0</v>
      </c>
      <c r="S3079" s="15">
        <v>0</v>
      </c>
      <c r="T3079" s="15">
        <f t="shared" si="240"/>
        <v>4.38</v>
      </c>
      <c r="U3079" s="15">
        <v>0</v>
      </c>
      <c r="V3079" s="15">
        <v>0</v>
      </c>
      <c r="W3079" s="15">
        <v>0</v>
      </c>
      <c r="X3079" s="15">
        <v>0</v>
      </c>
      <c r="Y3079" s="15">
        <v>0</v>
      </c>
      <c r="Z3079" s="15">
        <v>0</v>
      </c>
      <c r="AA3079" s="15">
        <v>0</v>
      </c>
      <c r="AB3079" s="15">
        <v>0</v>
      </c>
      <c r="AC3079" s="15">
        <v>0</v>
      </c>
      <c r="AD3079" s="15">
        <v>0</v>
      </c>
      <c r="AE3079" s="15">
        <v>0</v>
      </c>
      <c r="AF3079" s="15">
        <v>0</v>
      </c>
      <c r="AG3079" s="15">
        <f t="shared" si="241"/>
        <v>0</v>
      </c>
      <c r="AH3079" s="15">
        <v>0</v>
      </c>
      <c r="AI3079" s="15">
        <v>0</v>
      </c>
      <c r="AJ3079" s="15">
        <v>0</v>
      </c>
      <c r="AK3079" s="15">
        <v>0</v>
      </c>
      <c r="AL3079" s="15">
        <v>0</v>
      </c>
      <c r="AM3079" s="15">
        <v>0</v>
      </c>
      <c r="AN3079" s="15">
        <v>0</v>
      </c>
      <c r="AO3079" s="15">
        <v>0</v>
      </c>
      <c r="AP3079" s="15">
        <v>0</v>
      </c>
      <c r="AQ3079" s="15">
        <v>0</v>
      </c>
      <c r="AR3079" s="15">
        <v>0</v>
      </c>
      <c r="AS3079" s="15">
        <v>0</v>
      </c>
      <c r="AT3079" s="15">
        <f t="shared" si="242"/>
        <v>0</v>
      </c>
      <c r="AU3079" s="15">
        <v>0</v>
      </c>
      <c r="AV3079" s="15">
        <v>0</v>
      </c>
      <c r="AW3079" s="15">
        <v>0</v>
      </c>
      <c r="AX3079" s="15">
        <v>0</v>
      </c>
      <c r="AY3079" s="15">
        <v>0</v>
      </c>
      <c r="AZ3079" s="15">
        <v>0</v>
      </c>
      <c r="BA3079" s="15">
        <v>0</v>
      </c>
      <c r="BB3079" s="15">
        <v>0</v>
      </c>
      <c r="BC3079" s="15">
        <v>0</v>
      </c>
      <c r="BD3079" s="15">
        <v>0</v>
      </c>
      <c r="BE3079" s="15">
        <v>0</v>
      </c>
      <c r="BF3079" s="15">
        <v>0</v>
      </c>
      <c r="BG3079" s="15">
        <f t="shared" si="243"/>
        <v>0</v>
      </c>
      <c r="BH3079" t="str">
        <f t="shared" si="244"/>
        <v>UILCommon</v>
      </c>
      <c r="BI3079" t="str">
        <f>VLOOKUP(BH3079,[2]Summary!$C$29:$C$56,1,0)</f>
        <v>UILCommon</v>
      </c>
      <c r="BJ3079" s="16">
        <v>43466</v>
      </c>
    </row>
    <row r="3080" spans="1:62" x14ac:dyDescent="0.25">
      <c r="A3080" s="13" t="s">
        <v>6366</v>
      </c>
      <c r="B3080" s="13" t="s">
        <v>6366</v>
      </c>
      <c r="C3080" s="13" t="s">
        <v>6367</v>
      </c>
      <c r="D3080" s="13" t="s">
        <v>361</v>
      </c>
      <c r="E3080" s="13" t="s">
        <v>475</v>
      </c>
      <c r="F3080" s="13" t="s">
        <v>302</v>
      </c>
      <c r="H3080" s="15">
        <v>3.1E-2</v>
      </c>
      <c r="I3080" s="15">
        <v>3.1E-2</v>
      </c>
      <c r="J3080" s="15">
        <v>2.7E-2</v>
      </c>
      <c r="K3080" s="15">
        <v>2.7E-2</v>
      </c>
      <c r="L3080" s="15">
        <v>2.7E-2</v>
      </c>
      <c r="M3080" s="15">
        <v>3.3000000000000002E-2</v>
      </c>
      <c r="N3080" s="15">
        <v>3.3000000000000002E-2</v>
      </c>
      <c r="O3080" s="15">
        <v>3.3000000000000002E-2</v>
      </c>
      <c r="P3080" s="15">
        <v>0</v>
      </c>
      <c r="Q3080" s="15">
        <v>0</v>
      </c>
      <c r="R3080" s="15">
        <v>0</v>
      </c>
      <c r="S3080" s="15">
        <v>0</v>
      </c>
      <c r="T3080" s="15">
        <f t="shared" si="240"/>
        <v>0.24199999999999999</v>
      </c>
      <c r="U3080" s="15">
        <v>0</v>
      </c>
      <c r="V3080" s="15">
        <v>0</v>
      </c>
      <c r="W3080" s="15">
        <v>0</v>
      </c>
      <c r="X3080" s="15">
        <v>0</v>
      </c>
      <c r="Y3080" s="15">
        <v>0</v>
      </c>
      <c r="Z3080" s="15">
        <v>0</v>
      </c>
      <c r="AA3080" s="15">
        <v>0</v>
      </c>
      <c r="AB3080" s="15">
        <v>0</v>
      </c>
      <c r="AC3080" s="15">
        <v>0</v>
      </c>
      <c r="AD3080" s="15">
        <v>0</v>
      </c>
      <c r="AE3080" s="15">
        <v>0</v>
      </c>
      <c r="AF3080" s="15">
        <v>0</v>
      </c>
      <c r="AG3080" s="15">
        <f t="shared" si="241"/>
        <v>0</v>
      </c>
      <c r="AH3080" s="15">
        <v>0</v>
      </c>
      <c r="AI3080" s="15">
        <v>0</v>
      </c>
      <c r="AJ3080" s="15">
        <v>0</v>
      </c>
      <c r="AK3080" s="15">
        <v>0</v>
      </c>
      <c r="AL3080" s="15">
        <v>0</v>
      </c>
      <c r="AM3080" s="15">
        <v>0</v>
      </c>
      <c r="AN3080" s="15">
        <v>0</v>
      </c>
      <c r="AO3080" s="15">
        <v>0</v>
      </c>
      <c r="AP3080" s="15">
        <v>0</v>
      </c>
      <c r="AQ3080" s="15">
        <v>0</v>
      </c>
      <c r="AR3080" s="15">
        <v>0</v>
      </c>
      <c r="AS3080" s="15">
        <v>0</v>
      </c>
      <c r="AT3080" s="15">
        <f t="shared" si="242"/>
        <v>0</v>
      </c>
      <c r="AU3080" s="15">
        <v>0</v>
      </c>
      <c r="AV3080" s="15">
        <v>0</v>
      </c>
      <c r="AW3080" s="15">
        <v>0</v>
      </c>
      <c r="AX3080" s="15">
        <v>0</v>
      </c>
      <c r="AY3080" s="15">
        <v>0</v>
      </c>
      <c r="AZ3080" s="15">
        <v>0</v>
      </c>
      <c r="BA3080" s="15">
        <v>0</v>
      </c>
      <c r="BB3080" s="15">
        <v>0</v>
      </c>
      <c r="BC3080" s="15">
        <v>0</v>
      </c>
      <c r="BD3080" s="15">
        <v>0</v>
      </c>
      <c r="BE3080" s="15">
        <v>0</v>
      </c>
      <c r="BF3080" s="15">
        <v>0</v>
      </c>
      <c r="BG3080" s="15">
        <f t="shared" si="243"/>
        <v>0</v>
      </c>
      <c r="BH3080" t="str">
        <f t="shared" si="244"/>
        <v>SCGGas</v>
      </c>
      <c r="BI3080" t="str">
        <f>VLOOKUP(BH3080,[2]Summary!$C$29:$C$56,1,0)</f>
        <v>SCGGas</v>
      </c>
      <c r="BJ3080" s="16">
        <v>43466</v>
      </c>
    </row>
    <row r="3081" spans="1:62" x14ac:dyDescent="0.25">
      <c r="A3081" s="13" t="s">
        <v>6368</v>
      </c>
      <c r="B3081" s="13" t="s">
        <v>6368</v>
      </c>
      <c r="C3081" s="13" t="s">
        <v>6369</v>
      </c>
      <c r="D3081" s="13" t="s">
        <v>434</v>
      </c>
      <c r="E3081" s="13" t="s">
        <v>475</v>
      </c>
      <c r="F3081" s="13" t="s">
        <v>302</v>
      </c>
      <c r="H3081" s="15">
        <v>0</v>
      </c>
      <c r="I3081" s="15">
        <v>0</v>
      </c>
      <c r="J3081" s="15">
        <v>0</v>
      </c>
      <c r="K3081" s="15">
        <v>0</v>
      </c>
      <c r="L3081" s="15">
        <v>0</v>
      </c>
      <c r="M3081" s="15">
        <v>0</v>
      </c>
      <c r="N3081" s="15">
        <v>0</v>
      </c>
      <c r="O3081" s="15">
        <v>0</v>
      </c>
      <c r="P3081" s="15">
        <v>0</v>
      </c>
      <c r="Q3081" s="15">
        <v>0</v>
      </c>
      <c r="R3081" s="15">
        <v>0</v>
      </c>
      <c r="S3081" s="15">
        <v>0</v>
      </c>
      <c r="T3081" s="15">
        <f t="shared" si="240"/>
        <v>0</v>
      </c>
      <c r="U3081" s="15">
        <v>0</v>
      </c>
      <c r="V3081" s="15">
        <v>0</v>
      </c>
      <c r="W3081" s="15">
        <v>0</v>
      </c>
      <c r="X3081" s="15">
        <v>0</v>
      </c>
      <c r="Y3081" s="15">
        <v>0</v>
      </c>
      <c r="Z3081" s="15">
        <v>0</v>
      </c>
      <c r="AA3081" s="15">
        <v>0</v>
      </c>
      <c r="AB3081" s="15">
        <v>7.5097202148437496</v>
      </c>
      <c r="AC3081" s="15">
        <v>0</v>
      </c>
      <c r="AD3081" s="15">
        <v>0</v>
      </c>
      <c r="AE3081" s="15">
        <v>0</v>
      </c>
      <c r="AF3081" s="15">
        <v>0</v>
      </c>
      <c r="AG3081" s="15">
        <f t="shared" si="241"/>
        <v>7.5097202148437496</v>
      </c>
      <c r="AH3081" s="15">
        <v>0</v>
      </c>
      <c r="AI3081" s="15">
        <v>0</v>
      </c>
      <c r="AJ3081" s="15">
        <v>0</v>
      </c>
      <c r="AK3081" s="15">
        <v>0</v>
      </c>
      <c r="AL3081" s="15">
        <v>0</v>
      </c>
      <c r="AM3081" s="15">
        <v>0</v>
      </c>
      <c r="AN3081" s="15">
        <v>0</v>
      </c>
      <c r="AO3081" s="15">
        <v>0</v>
      </c>
      <c r="AP3081" s="15">
        <v>0</v>
      </c>
      <c r="AQ3081" s="15">
        <v>0</v>
      </c>
      <c r="AR3081" s="15">
        <v>0</v>
      </c>
      <c r="AS3081" s="15">
        <v>0</v>
      </c>
      <c r="AT3081" s="15">
        <f t="shared" si="242"/>
        <v>0</v>
      </c>
      <c r="AU3081" s="15">
        <v>0</v>
      </c>
      <c r="AV3081" s="15">
        <v>0</v>
      </c>
      <c r="AW3081" s="15">
        <v>0</v>
      </c>
      <c r="AX3081" s="15">
        <v>0</v>
      </c>
      <c r="AY3081" s="15">
        <v>0</v>
      </c>
      <c r="AZ3081" s="15">
        <v>0</v>
      </c>
      <c r="BA3081" s="15">
        <v>0</v>
      </c>
      <c r="BB3081" s="15">
        <v>0</v>
      </c>
      <c r="BC3081" s="15">
        <v>0</v>
      </c>
      <c r="BD3081" s="15">
        <v>0</v>
      </c>
      <c r="BE3081" s="15">
        <v>0</v>
      </c>
      <c r="BF3081" s="15">
        <v>0</v>
      </c>
      <c r="BG3081" s="15">
        <f t="shared" si="243"/>
        <v>0</v>
      </c>
      <c r="BH3081" t="str">
        <f t="shared" si="244"/>
        <v>CNGGas</v>
      </c>
      <c r="BI3081" t="str">
        <f>VLOOKUP(BH3081,[2]Summary!$C$29:$C$56,1,0)</f>
        <v>CNGGas</v>
      </c>
      <c r="BJ3081" s="16">
        <v>43831</v>
      </c>
    </row>
    <row r="3082" spans="1:62" x14ac:dyDescent="0.25">
      <c r="A3082" s="13" t="s">
        <v>6370</v>
      </c>
      <c r="B3082" s="13" t="s">
        <v>6371</v>
      </c>
      <c r="C3082" s="13" t="s">
        <v>6372</v>
      </c>
      <c r="D3082" s="13" t="s">
        <v>361</v>
      </c>
      <c r="E3082" s="13" t="s">
        <v>475</v>
      </c>
      <c r="F3082" s="13" t="s">
        <v>302</v>
      </c>
      <c r="H3082" s="15">
        <v>0</v>
      </c>
      <c r="I3082" s="15">
        <v>0</v>
      </c>
      <c r="J3082" s="15">
        <v>0</v>
      </c>
      <c r="K3082" s="15">
        <v>0</v>
      </c>
      <c r="L3082" s="15">
        <v>0</v>
      </c>
      <c r="M3082" s="15">
        <v>0</v>
      </c>
      <c r="N3082" s="15">
        <v>0</v>
      </c>
      <c r="O3082" s="15">
        <v>0</v>
      </c>
      <c r="P3082" s="15">
        <v>0</v>
      </c>
      <c r="Q3082" s="15">
        <v>0</v>
      </c>
      <c r="R3082" s="15">
        <v>0</v>
      </c>
      <c r="S3082" s="15">
        <v>0</v>
      </c>
      <c r="T3082" s="15">
        <f t="shared" si="240"/>
        <v>0</v>
      </c>
      <c r="U3082" s="15">
        <v>0</v>
      </c>
      <c r="V3082" s="15">
        <v>0</v>
      </c>
      <c r="W3082" s="15">
        <v>0</v>
      </c>
      <c r="X3082" s="15">
        <v>0</v>
      </c>
      <c r="Y3082" s="15">
        <v>0</v>
      </c>
      <c r="Z3082" s="15">
        <v>0</v>
      </c>
      <c r="AA3082" s="15">
        <v>0</v>
      </c>
      <c r="AB3082" s="15">
        <v>0</v>
      </c>
      <c r="AC3082" s="15">
        <v>0</v>
      </c>
      <c r="AD3082" s="15">
        <v>0</v>
      </c>
      <c r="AE3082" s="15">
        <v>0</v>
      </c>
      <c r="AF3082" s="15">
        <v>0</v>
      </c>
      <c r="AG3082" s="15">
        <f t="shared" si="241"/>
        <v>0</v>
      </c>
      <c r="AH3082" s="15">
        <v>0</v>
      </c>
      <c r="AI3082" s="15">
        <v>6.5513701171875001</v>
      </c>
      <c r="AJ3082" s="15">
        <v>0</v>
      </c>
      <c r="AK3082" s="15">
        <v>0</v>
      </c>
      <c r="AL3082" s="15">
        <v>0</v>
      </c>
      <c r="AM3082" s="15">
        <v>0</v>
      </c>
      <c r="AN3082" s="15">
        <v>0</v>
      </c>
      <c r="AO3082" s="15">
        <v>0</v>
      </c>
      <c r="AP3082" s="15">
        <v>25.426640625000001</v>
      </c>
      <c r="AQ3082" s="15">
        <v>-25.427</v>
      </c>
      <c r="AR3082" s="15">
        <v>0</v>
      </c>
      <c r="AS3082" s="15">
        <v>0</v>
      </c>
      <c r="AT3082" s="15">
        <f t="shared" si="242"/>
        <v>6.5510107421875006</v>
      </c>
      <c r="AU3082" s="15">
        <v>0</v>
      </c>
      <c r="AV3082" s="15">
        <v>0</v>
      </c>
      <c r="AW3082" s="15">
        <v>0</v>
      </c>
      <c r="AX3082" s="15">
        <v>0</v>
      </c>
      <c r="AY3082" s="15">
        <v>0</v>
      </c>
      <c r="AZ3082" s="15">
        <v>0</v>
      </c>
      <c r="BA3082" s="15">
        <v>0</v>
      </c>
      <c r="BB3082" s="15">
        <v>0</v>
      </c>
      <c r="BC3082" s="15">
        <v>0</v>
      </c>
      <c r="BD3082" s="15">
        <v>0</v>
      </c>
      <c r="BE3082" s="15">
        <v>0</v>
      </c>
      <c r="BF3082" s="15">
        <v>0</v>
      </c>
      <c r="BG3082" s="15">
        <f t="shared" si="243"/>
        <v>0</v>
      </c>
      <c r="BH3082" t="str">
        <f t="shared" si="244"/>
        <v>SCGGas</v>
      </c>
      <c r="BI3082" t="str">
        <f>VLOOKUP(BH3082,[2]Summary!$C$29:$C$56,1,0)</f>
        <v>SCGGas</v>
      </c>
      <c r="BJ3082" s="16">
        <v>44197</v>
      </c>
    </row>
    <row r="3083" spans="1:62" x14ac:dyDescent="0.25">
      <c r="A3083" s="13" t="s">
        <v>6373</v>
      </c>
      <c r="B3083" s="13" t="s">
        <v>6373</v>
      </c>
      <c r="C3083" s="13" t="s">
        <v>6372</v>
      </c>
      <c r="D3083" s="13" t="s">
        <v>361</v>
      </c>
      <c r="E3083" s="13" t="s">
        <v>475</v>
      </c>
      <c r="F3083" s="13" t="s">
        <v>302</v>
      </c>
      <c r="H3083" s="15">
        <v>0</v>
      </c>
      <c r="I3083" s="15">
        <v>0</v>
      </c>
      <c r="J3083" s="15">
        <v>0</v>
      </c>
      <c r="K3083" s="15">
        <v>0</v>
      </c>
      <c r="L3083" s="15">
        <v>0</v>
      </c>
      <c r="M3083" s="15">
        <v>0</v>
      </c>
      <c r="N3083" s="15">
        <v>0</v>
      </c>
      <c r="O3083" s="15">
        <v>0</v>
      </c>
      <c r="P3083" s="15">
        <v>0</v>
      </c>
      <c r="Q3083" s="15">
        <v>0</v>
      </c>
      <c r="R3083" s="15">
        <v>0</v>
      </c>
      <c r="S3083" s="15">
        <v>0</v>
      </c>
      <c r="T3083" s="15">
        <f t="shared" si="240"/>
        <v>0</v>
      </c>
      <c r="U3083" s="15">
        <v>0</v>
      </c>
      <c r="V3083" s="15">
        <v>0</v>
      </c>
      <c r="W3083" s="15">
        <v>0</v>
      </c>
      <c r="X3083" s="15">
        <v>0</v>
      </c>
      <c r="Y3083" s="15">
        <v>0</v>
      </c>
      <c r="Z3083" s="15">
        <v>0</v>
      </c>
      <c r="AA3083" s="15">
        <v>0</v>
      </c>
      <c r="AB3083" s="15">
        <v>0</v>
      </c>
      <c r="AC3083" s="15">
        <v>6.4662202148437498</v>
      </c>
      <c r="AD3083" s="15">
        <v>0</v>
      </c>
      <c r="AE3083" s="15">
        <v>0</v>
      </c>
      <c r="AF3083" s="15">
        <v>0</v>
      </c>
      <c r="AG3083" s="15">
        <f t="shared" si="241"/>
        <v>6.4662202148437498</v>
      </c>
      <c r="AH3083" s="15">
        <v>0</v>
      </c>
      <c r="AI3083" s="15">
        <v>0</v>
      </c>
      <c r="AJ3083" s="15">
        <v>0</v>
      </c>
      <c r="AK3083" s="15">
        <v>0</v>
      </c>
      <c r="AL3083" s="15">
        <v>0</v>
      </c>
      <c r="AM3083" s="15">
        <v>0</v>
      </c>
      <c r="AN3083" s="15">
        <v>0</v>
      </c>
      <c r="AO3083" s="15">
        <v>0</v>
      </c>
      <c r="AP3083" s="15">
        <v>0</v>
      </c>
      <c r="AQ3083" s="15">
        <v>0</v>
      </c>
      <c r="AR3083" s="15">
        <v>0</v>
      </c>
      <c r="AS3083" s="15">
        <v>0</v>
      </c>
      <c r="AT3083" s="15">
        <f t="shared" si="242"/>
        <v>0</v>
      </c>
      <c r="AU3083" s="15">
        <v>0</v>
      </c>
      <c r="AV3083" s="15">
        <v>0</v>
      </c>
      <c r="AW3083" s="15">
        <v>0</v>
      </c>
      <c r="AX3083" s="15">
        <v>0</v>
      </c>
      <c r="AY3083" s="15">
        <v>0</v>
      </c>
      <c r="AZ3083" s="15">
        <v>0</v>
      </c>
      <c r="BA3083" s="15">
        <v>0</v>
      </c>
      <c r="BB3083" s="15">
        <v>0</v>
      </c>
      <c r="BC3083" s="15">
        <v>0</v>
      </c>
      <c r="BD3083" s="15">
        <v>0</v>
      </c>
      <c r="BE3083" s="15">
        <v>0</v>
      </c>
      <c r="BF3083" s="15">
        <v>0</v>
      </c>
      <c r="BG3083" s="15">
        <f t="shared" si="243"/>
        <v>0</v>
      </c>
      <c r="BH3083" t="str">
        <f t="shared" si="244"/>
        <v>SCGGas</v>
      </c>
      <c r="BI3083" t="str">
        <f>VLOOKUP(BH3083,[2]Summary!$C$29:$C$56,1,0)</f>
        <v>SCGGas</v>
      </c>
      <c r="BJ3083" s="16">
        <v>43831</v>
      </c>
    </row>
    <row r="3084" spans="1:62" x14ac:dyDescent="0.25">
      <c r="A3084" s="13" t="s">
        <v>6374</v>
      </c>
      <c r="B3084" s="13" t="s">
        <v>6374</v>
      </c>
      <c r="C3084" s="13" t="s">
        <v>6375</v>
      </c>
      <c r="D3084" s="13" t="s">
        <v>361</v>
      </c>
      <c r="E3084" s="13" t="s">
        <v>475</v>
      </c>
      <c r="F3084" s="13" t="s">
        <v>302</v>
      </c>
      <c r="H3084" s="15">
        <v>0</v>
      </c>
      <c r="I3084" s="15">
        <v>0</v>
      </c>
      <c r="J3084" s="15">
        <v>0</v>
      </c>
      <c r="K3084" s="15">
        <v>0</v>
      </c>
      <c r="L3084" s="15">
        <v>0</v>
      </c>
      <c r="M3084" s="15">
        <v>0</v>
      </c>
      <c r="N3084" s="15">
        <v>0</v>
      </c>
      <c r="O3084" s="15">
        <v>0</v>
      </c>
      <c r="P3084" s="15">
        <v>0</v>
      </c>
      <c r="Q3084" s="15">
        <v>0</v>
      </c>
      <c r="R3084" s="15">
        <v>0</v>
      </c>
      <c r="S3084" s="15">
        <v>0</v>
      </c>
      <c r="T3084" s="15">
        <f t="shared" si="240"/>
        <v>0</v>
      </c>
      <c r="U3084" s="15">
        <v>0</v>
      </c>
      <c r="V3084" s="15">
        <v>0</v>
      </c>
      <c r="W3084" s="15">
        <v>0</v>
      </c>
      <c r="X3084" s="15">
        <v>0</v>
      </c>
      <c r="Y3084" s="15">
        <v>0</v>
      </c>
      <c r="Z3084" s="15">
        <v>0</v>
      </c>
      <c r="AA3084" s="15">
        <v>0</v>
      </c>
      <c r="AB3084" s="15">
        <v>7.5223901367187498</v>
      </c>
      <c r="AC3084" s="15">
        <v>0</v>
      </c>
      <c r="AD3084" s="15">
        <v>0</v>
      </c>
      <c r="AE3084" s="15">
        <v>0</v>
      </c>
      <c r="AF3084" s="15">
        <v>0</v>
      </c>
      <c r="AG3084" s="15">
        <f t="shared" si="241"/>
        <v>7.5223901367187498</v>
      </c>
      <c r="AH3084" s="15">
        <v>0</v>
      </c>
      <c r="AI3084" s="15">
        <v>0</v>
      </c>
      <c r="AJ3084" s="15">
        <v>0</v>
      </c>
      <c r="AK3084" s="15">
        <v>0</v>
      </c>
      <c r="AL3084" s="15">
        <v>0</v>
      </c>
      <c r="AM3084" s="15">
        <v>0</v>
      </c>
      <c r="AN3084" s="15">
        <v>0</v>
      </c>
      <c r="AO3084" s="15">
        <v>0</v>
      </c>
      <c r="AP3084" s="15">
        <v>0</v>
      </c>
      <c r="AQ3084" s="15">
        <v>0</v>
      </c>
      <c r="AR3084" s="15">
        <v>0</v>
      </c>
      <c r="AS3084" s="15">
        <v>0</v>
      </c>
      <c r="AT3084" s="15">
        <f t="shared" si="242"/>
        <v>0</v>
      </c>
      <c r="AU3084" s="15">
        <v>0</v>
      </c>
      <c r="AV3084" s="15">
        <v>0</v>
      </c>
      <c r="AW3084" s="15">
        <v>0</v>
      </c>
      <c r="AX3084" s="15">
        <v>0</v>
      </c>
      <c r="AY3084" s="15">
        <v>0</v>
      </c>
      <c r="AZ3084" s="15">
        <v>0</v>
      </c>
      <c r="BA3084" s="15">
        <v>0</v>
      </c>
      <c r="BB3084" s="15">
        <v>0</v>
      </c>
      <c r="BC3084" s="15">
        <v>0</v>
      </c>
      <c r="BD3084" s="15">
        <v>0</v>
      </c>
      <c r="BE3084" s="15">
        <v>0</v>
      </c>
      <c r="BF3084" s="15">
        <v>0</v>
      </c>
      <c r="BG3084" s="15">
        <f t="shared" si="243"/>
        <v>0</v>
      </c>
      <c r="BH3084" t="str">
        <f t="shared" si="244"/>
        <v>SCGGas</v>
      </c>
      <c r="BI3084" t="str">
        <f>VLOOKUP(BH3084,[2]Summary!$C$29:$C$56,1,0)</f>
        <v>SCGGas</v>
      </c>
      <c r="BJ3084" s="16">
        <v>43831</v>
      </c>
    </row>
    <row r="3085" spans="1:62" x14ac:dyDescent="0.25">
      <c r="A3085" s="13" t="s">
        <v>6376</v>
      </c>
      <c r="B3085" s="13" t="s">
        <v>6376</v>
      </c>
      <c r="C3085" s="13" t="s">
        <v>6377</v>
      </c>
      <c r="D3085" s="13" t="s">
        <v>434</v>
      </c>
      <c r="E3085" s="13" t="s">
        <v>475</v>
      </c>
      <c r="F3085" s="13" t="s">
        <v>302</v>
      </c>
      <c r="H3085" s="15">
        <v>0.03</v>
      </c>
      <c r="I3085" s="15">
        <v>0.03</v>
      </c>
      <c r="J3085" s="15">
        <v>2.8000000000000001E-2</v>
      </c>
      <c r="K3085" s="15">
        <v>2.8000000000000001E-2</v>
      </c>
      <c r="L3085" s="15">
        <v>2.8000000000000001E-2</v>
      </c>
      <c r="M3085" s="15">
        <v>0.03</v>
      </c>
      <c r="N3085" s="15">
        <v>0.03</v>
      </c>
      <c r="O3085" s="15">
        <v>0.03</v>
      </c>
      <c r="P3085" s="15">
        <v>4.2000000000000003E-2</v>
      </c>
      <c r="Q3085" s="15">
        <v>4.2000000000000003E-2</v>
      </c>
      <c r="R3085" s="15">
        <v>4.2000000000000003E-2</v>
      </c>
      <c r="S3085" s="15">
        <v>9.1999999999999998E-2</v>
      </c>
      <c r="T3085" s="15">
        <f t="shared" si="240"/>
        <v>0.45199999999999996</v>
      </c>
      <c r="U3085" s="15">
        <v>4.5770000457763672E-2</v>
      </c>
      <c r="V3085" s="15">
        <v>4.5770000457763672E-2</v>
      </c>
      <c r="W3085" s="15">
        <v>4.3959999084472658E-2</v>
      </c>
      <c r="X3085" s="15">
        <v>4.3959999084472658E-2</v>
      </c>
      <c r="Y3085" s="15">
        <v>4.3959999084472658E-2</v>
      </c>
      <c r="Z3085" s="15">
        <v>3.7610000610351565E-2</v>
      </c>
      <c r="AA3085" s="15">
        <v>3.8150001525878906E-2</v>
      </c>
      <c r="AB3085" s="15">
        <v>3.8150001525878906E-2</v>
      </c>
      <c r="AC3085" s="15">
        <v>4.0240001678466794E-2</v>
      </c>
      <c r="AD3085" s="15">
        <v>4.0240001678466794E-2</v>
      </c>
      <c r="AE3085" s="15">
        <v>4.0240001678466794E-2</v>
      </c>
      <c r="AF3085" s="15">
        <v>3.3669998168945316E-2</v>
      </c>
      <c r="AG3085" s="15">
        <f t="shared" si="241"/>
        <v>0.49172000503540042</v>
      </c>
      <c r="AH3085" s="15">
        <v>2.9020000457763671E-2</v>
      </c>
      <c r="AI3085" s="15">
        <v>2.9020000457763671E-2</v>
      </c>
      <c r="AJ3085" s="15">
        <v>2.9020000457763671E-2</v>
      </c>
      <c r="AK3085" s="15">
        <v>9.2470001220703119E-2</v>
      </c>
      <c r="AL3085" s="15">
        <v>9.2470001220703119E-2</v>
      </c>
      <c r="AM3085" s="15">
        <v>2.3690000534057617E-2</v>
      </c>
      <c r="AN3085" s="15">
        <v>2.3870000839233397E-2</v>
      </c>
      <c r="AO3085" s="15">
        <v>2.3870000839233397E-2</v>
      </c>
      <c r="AP3085" s="15">
        <v>-9.6199998855590815E-3</v>
      </c>
      <c r="AQ3085" s="15">
        <v>0</v>
      </c>
      <c r="AR3085" s="15">
        <v>-9.6199998855590815E-3</v>
      </c>
      <c r="AS3085" s="15">
        <v>2.6090000152587892E-2</v>
      </c>
      <c r="AT3085" s="15">
        <f t="shared" si="242"/>
        <v>0.35028000640869145</v>
      </c>
      <c r="AU3085" s="15">
        <v>0</v>
      </c>
      <c r="AV3085" s="15">
        <v>0</v>
      </c>
      <c r="AW3085" s="15">
        <v>0</v>
      </c>
      <c r="AX3085" s="15">
        <v>0</v>
      </c>
      <c r="AY3085" s="15">
        <v>0</v>
      </c>
      <c r="AZ3085" s="15">
        <v>0</v>
      </c>
      <c r="BA3085" s="15">
        <v>0</v>
      </c>
      <c r="BB3085" s="15">
        <v>0</v>
      </c>
      <c r="BC3085" s="15">
        <v>0</v>
      </c>
      <c r="BD3085" s="15">
        <v>0</v>
      </c>
      <c r="BE3085" s="15">
        <v>0</v>
      </c>
      <c r="BF3085" s="15">
        <v>0</v>
      </c>
      <c r="BG3085" s="15">
        <f t="shared" si="243"/>
        <v>0</v>
      </c>
      <c r="BH3085" t="str">
        <f t="shared" si="244"/>
        <v>CNGGas</v>
      </c>
      <c r="BI3085" t="str">
        <f>VLOOKUP(BH3085,[2]Summary!$C$29:$C$56,1,0)</f>
        <v>CNGGas</v>
      </c>
      <c r="BJ3085" s="16">
        <v>44197</v>
      </c>
    </row>
    <row r="3086" spans="1:62" x14ac:dyDescent="0.25">
      <c r="A3086" s="13" t="s">
        <v>6378</v>
      </c>
      <c r="B3086" s="13" t="s">
        <v>6378</v>
      </c>
      <c r="C3086" s="13" t="s">
        <v>6379</v>
      </c>
      <c r="D3086" s="13" t="s">
        <v>361</v>
      </c>
      <c r="E3086" s="13" t="s">
        <v>475</v>
      </c>
      <c r="F3086" s="13" t="s">
        <v>302</v>
      </c>
      <c r="H3086" s="15">
        <v>2.9000000000000001E-2</v>
      </c>
      <c r="I3086" s="15">
        <v>2.9000000000000001E-2</v>
      </c>
      <c r="J3086" s="15">
        <v>2.5999999999999999E-2</v>
      </c>
      <c r="K3086" s="15">
        <v>2.5999999999999999E-2</v>
      </c>
      <c r="L3086" s="15">
        <v>2.5999999999999999E-2</v>
      </c>
      <c r="M3086" s="15">
        <v>3.1E-2</v>
      </c>
      <c r="N3086" s="15">
        <v>3.1E-2</v>
      </c>
      <c r="O3086" s="15">
        <v>3.1E-2</v>
      </c>
      <c r="P3086" s="15">
        <v>3.2000000000000001E-2</v>
      </c>
      <c r="Q3086" s="15">
        <v>3.2000000000000001E-2</v>
      </c>
      <c r="R3086" s="15">
        <v>3.2000000000000001E-2</v>
      </c>
      <c r="S3086" s="15">
        <v>5.0999999999999997E-2</v>
      </c>
      <c r="T3086" s="15">
        <f t="shared" si="240"/>
        <v>0.37600000000000006</v>
      </c>
      <c r="U3086" s="15">
        <v>4.5080001831054685E-2</v>
      </c>
      <c r="V3086" s="15">
        <v>4.5080001831054685E-2</v>
      </c>
      <c r="W3086" s="15">
        <v>4.3599998474121091E-2</v>
      </c>
      <c r="X3086" s="15">
        <v>4.3599998474121091E-2</v>
      </c>
      <c r="Y3086" s="15">
        <v>4.3599998474121091E-2</v>
      </c>
      <c r="Z3086" s="15">
        <v>3.6950000762939451E-2</v>
      </c>
      <c r="AA3086" s="15">
        <v>3.7470001220703125E-2</v>
      </c>
      <c r="AB3086" s="15">
        <v>3.7470001220703125E-2</v>
      </c>
      <c r="AC3086" s="15">
        <v>3.9119998931884767E-2</v>
      </c>
      <c r="AD3086" s="15">
        <v>3.9119998931884767E-2</v>
      </c>
      <c r="AE3086" s="15">
        <v>3.9119998931884767E-2</v>
      </c>
      <c r="AF3086" s="15">
        <v>1.9440000534057617E-2</v>
      </c>
      <c r="AG3086" s="15">
        <f t="shared" si="241"/>
        <v>0.46964999961853027</v>
      </c>
      <c r="AH3086" s="15">
        <v>2.7979999542236327E-2</v>
      </c>
      <c r="AI3086" s="15">
        <v>2.7979999542236327E-2</v>
      </c>
      <c r="AJ3086" s="15">
        <v>2.7979999542236327E-2</v>
      </c>
      <c r="AK3086" s="15">
        <v>9.9150001525878911E-2</v>
      </c>
      <c r="AL3086" s="15">
        <v>9.9150001525878911E-2</v>
      </c>
      <c r="AM3086" s="15">
        <v>-5.5970001220703128E-2</v>
      </c>
      <c r="AN3086" s="15">
        <v>1.4310000419616699E-2</v>
      </c>
      <c r="AO3086" s="15">
        <v>1.4310000419616699E-2</v>
      </c>
      <c r="AP3086" s="15">
        <v>-1.5340000152587891E-2</v>
      </c>
      <c r="AQ3086" s="15">
        <v>-1.4999999999999999E-2</v>
      </c>
      <c r="AR3086" s="15">
        <v>-1.5340000152587891E-2</v>
      </c>
      <c r="AS3086" s="15">
        <v>-1.6430000305175781E-2</v>
      </c>
      <c r="AT3086" s="15">
        <f t="shared" si="242"/>
        <v>0.19278000068664555</v>
      </c>
      <c r="AU3086" s="15">
        <v>0</v>
      </c>
      <c r="AV3086" s="15">
        <v>0</v>
      </c>
      <c r="AW3086" s="15">
        <v>0</v>
      </c>
      <c r="AX3086" s="15">
        <v>0</v>
      </c>
      <c r="AY3086" s="15">
        <v>0</v>
      </c>
      <c r="AZ3086" s="15">
        <v>0</v>
      </c>
      <c r="BA3086" s="15">
        <v>0</v>
      </c>
      <c r="BB3086" s="15">
        <v>0</v>
      </c>
      <c r="BC3086" s="15">
        <v>0</v>
      </c>
      <c r="BD3086" s="15">
        <v>0</v>
      </c>
      <c r="BE3086" s="15">
        <v>0</v>
      </c>
      <c r="BF3086" s="15">
        <v>0</v>
      </c>
      <c r="BG3086" s="15">
        <f t="shared" si="243"/>
        <v>0</v>
      </c>
      <c r="BH3086" t="str">
        <f t="shared" si="244"/>
        <v>SCGGas</v>
      </c>
      <c r="BI3086" t="str">
        <f>VLOOKUP(BH3086,[2]Summary!$C$29:$C$56,1,0)</f>
        <v>SCGGas</v>
      </c>
      <c r="BJ3086" s="16">
        <v>44197</v>
      </c>
    </row>
    <row r="3087" spans="1:62" x14ac:dyDescent="0.25">
      <c r="A3087" s="13" t="s">
        <v>6380</v>
      </c>
      <c r="B3087" s="13" t="s">
        <v>6380</v>
      </c>
      <c r="C3087" s="13" t="s">
        <v>6381</v>
      </c>
      <c r="D3087" s="13" t="s">
        <v>361</v>
      </c>
      <c r="E3087" s="13" t="s">
        <v>475</v>
      </c>
      <c r="F3087" s="13" t="s">
        <v>302</v>
      </c>
      <c r="H3087" s="15">
        <v>2.9000000000000001E-2</v>
      </c>
      <c r="I3087" s="15">
        <v>2.9000000000000001E-2</v>
      </c>
      <c r="J3087" s="15">
        <v>2.5999999999999999E-2</v>
      </c>
      <c r="K3087" s="15">
        <v>2.5999999999999999E-2</v>
      </c>
      <c r="L3087" s="15">
        <v>2.5999999999999999E-2</v>
      </c>
      <c r="M3087" s="15">
        <v>3.1E-2</v>
      </c>
      <c r="N3087" s="15">
        <v>3.1E-2</v>
      </c>
      <c r="O3087" s="15">
        <v>3.1E-2</v>
      </c>
      <c r="P3087" s="15">
        <v>3.2000000000000001E-2</v>
      </c>
      <c r="Q3087" s="15">
        <v>3.2000000000000001E-2</v>
      </c>
      <c r="R3087" s="15">
        <v>3.2000000000000001E-2</v>
      </c>
      <c r="S3087" s="15">
        <v>5.0999999999999997E-2</v>
      </c>
      <c r="T3087" s="15">
        <f t="shared" si="240"/>
        <v>0.37600000000000006</v>
      </c>
      <c r="U3087" s="15">
        <v>4.5080001831054685E-2</v>
      </c>
      <c r="V3087" s="15">
        <v>4.5080001831054685E-2</v>
      </c>
      <c r="W3087" s="15">
        <v>4.3599998474121091E-2</v>
      </c>
      <c r="X3087" s="15">
        <v>4.3599998474121091E-2</v>
      </c>
      <c r="Y3087" s="15">
        <v>4.3599998474121091E-2</v>
      </c>
      <c r="Z3087" s="15">
        <v>3.6950000762939451E-2</v>
      </c>
      <c r="AA3087" s="15">
        <v>3.7470001220703125E-2</v>
      </c>
      <c r="AB3087" s="15">
        <v>3.7470001220703125E-2</v>
      </c>
      <c r="AC3087" s="15">
        <v>3.9119998931884767E-2</v>
      </c>
      <c r="AD3087" s="15">
        <v>3.9119998931884767E-2</v>
      </c>
      <c r="AE3087" s="15">
        <v>3.9119998931884767E-2</v>
      </c>
      <c r="AF3087" s="15">
        <v>1.9440000534057617E-2</v>
      </c>
      <c r="AG3087" s="15">
        <f t="shared" si="241"/>
        <v>0.46964999961853027</v>
      </c>
      <c r="AH3087" s="15">
        <v>2.7979999542236327E-2</v>
      </c>
      <c r="AI3087" s="15">
        <v>2.7979999542236327E-2</v>
      </c>
      <c r="AJ3087" s="15">
        <v>2.7979999542236327E-2</v>
      </c>
      <c r="AK3087" s="15">
        <v>9.9150001525878911E-2</v>
      </c>
      <c r="AL3087" s="15">
        <v>9.9150001525878911E-2</v>
      </c>
      <c r="AM3087" s="15">
        <v>-5.5970001220703128E-2</v>
      </c>
      <c r="AN3087" s="15">
        <v>1.4310000419616699E-2</v>
      </c>
      <c r="AO3087" s="15">
        <v>1.4310000419616699E-2</v>
      </c>
      <c r="AP3087" s="15">
        <v>-1.5340000152587891E-2</v>
      </c>
      <c r="AQ3087" s="15">
        <v>-1.4999999999999999E-2</v>
      </c>
      <c r="AR3087" s="15">
        <v>-1.5340000152587891E-2</v>
      </c>
      <c r="AS3087" s="15">
        <v>-1.6430000305175781E-2</v>
      </c>
      <c r="AT3087" s="15">
        <f t="shared" si="242"/>
        <v>0.19278000068664555</v>
      </c>
      <c r="AU3087" s="15">
        <v>0</v>
      </c>
      <c r="AV3087" s="15">
        <v>0</v>
      </c>
      <c r="AW3087" s="15">
        <v>0</v>
      </c>
      <c r="AX3087" s="15">
        <v>0</v>
      </c>
      <c r="AY3087" s="15">
        <v>0</v>
      </c>
      <c r="AZ3087" s="15">
        <v>0</v>
      </c>
      <c r="BA3087" s="15">
        <v>0</v>
      </c>
      <c r="BB3087" s="15">
        <v>0</v>
      </c>
      <c r="BC3087" s="15">
        <v>0</v>
      </c>
      <c r="BD3087" s="15">
        <v>0</v>
      </c>
      <c r="BE3087" s="15">
        <v>0</v>
      </c>
      <c r="BF3087" s="15">
        <v>0</v>
      </c>
      <c r="BG3087" s="15">
        <f t="shared" si="243"/>
        <v>0</v>
      </c>
      <c r="BH3087" t="str">
        <f t="shared" si="244"/>
        <v>SCGGas</v>
      </c>
      <c r="BI3087" t="str">
        <f>VLOOKUP(BH3087,[2]Summary!$C$29:$C$56,1,0)</f>
        <v>SCGGas</v>
      </c>
      <c r="BJ3087" s="16">
        <v>44197</v>
      </c>
    </row>
    <row r="3088" spans="1:62" x14ac:dyDescent="0.25">
      <c r="A3088" s="13" t="s">
        <v>6382</v>
      </c>
      <c r="B3088" s="13" t="s">
        <v>6382</v>
      </c>
      <c r="C3088" s="13" t="s">
        <v>6383</v>
      </c>
      <c r="D3088" s="13" t="s">
        <v>434</v>
      </c>
      <c r="E3088" s="13" t="s">
        <v>475</v>
      </c>
      <c r="F3088" s="13" t="s">
        <v>302</v>
      </c>
      <c r="H3088" s="15">
        <v>0.03</v>
      </c>
      <c r="I3088" s="15">
        <v>0.03</v>
      </c>
      <c r="J3088" s="15">
        <v>2.8000000000000001E-2</v>
      </c>
      <c r="K3088" s="15">
        <v>2.8000000000000001E-2</v>
      </c>
      <c r="L3088" s="15">
        <v>2.8000000000000001E-2</v>
      </c>
      <c r="M3088" s="15">
        <v>0.03</v>
      </c>
      <c r="N3088" s="15">
        <v>0.03</v>
      </c>
      <c r="O3088" s="15">
        <v>0.03</v>
      </c>
      <c r="P3088" s="15">
        <v>4.2000000000000003E-2</v>
      </c>
      <c r="Q3088" s="15">
        <v>4.2000000000000003E-2</v>
      </c>
      <c r="R3088" s="15">
        <v>4.2000000000000003E-2</v>
      </c>
      <c r="S3088" s="15">
        <v>9.1999999999999998E-2</v>
      </c>
      <c r="T3088" s="15">
        <f t="shared" si="240"/>
        <v>0.45199999999999996</v>
      </c>
      <c r="U3088" s="15">
        <v>4.5770000457763672E-2</v>
      </c>
      <c r="V3088" s="15">
        <v>4.5770000457763672E-2</v>
      </c>
      <c r="W3088" s="15">
        <v>4.3959999084472658E-2</v>
      </c>
      <c r="X3088" s="15">
        <v>4.3959999084472658E-2</v>
      </c>
      <c r="Y3088" s="15">
        <v>4.3959999084472658E-2</v>
      </c>
      <c r="Z3088" s="15">
        <v>3.7610000610351565E-2</v>
      </c>
      <c r="AA3088" s="15">
        <v>3.8150001525878906E-2</v>
      </c>
      <c r="AB3088" s="15">
        <v>3.8150001525878906E-2</v>
      </c>
      <c r="AC3088" s="15">
        <v>4.0240001678466794E-2</v>
      </c>
      <c r="AD3088" s="15">
        <v>4.0240001678466794E-2</v>
      </c>
      <c r="AE3088" s="15">
        <v>4.0240001678466794E-2</v>
      </c>
      <c r="AF3088" s="15">
        <v>3.3669998168945316E-2</v>
      </c>
      <c r="AG3088" s="15">
        <f t="shared" si="241"/>
        <v>0.49172000503540042</v>
      </c>
      <c r="AH3088" s="15">
        <v>2.9020000457763671E-2</v>
      </c>
      <c r="AI3088" s="15">
        <v>2.9020000457763671E-2</v>
      </c>
      <c r="AJ3088" s="15">
        <v>2.9020000457763671E-2</v>
      </c>
      <c r="AK3088" s="15">
        <v>9.2470001220703119E-2</v>
      </c>
      <c r="AL3088" s="15">
        <v>9.2470001220703119E-2</v>
      </c>
      <c r="AM3088" s="15">
        <v>2.3690000534057617E-2</v>
      </c>
      <c r="AN3088" s="15">
        <v>2.3870000839233397E-2</v>
      </c>
      <c r="AO3088" s="15">
        <v>2.3870000839233397E-2</v>
      </c>
      <c r="AP3088" s="15">
        <v>-9.6199998855590815E-3</v>
      </c>
      <c r="AQ3088" s="15">
        <v>0</v>
      </c>
      <c r="AR3088" s="15">
        <v>-9.6199998855590815E-3</v>
      </c>
      <c r="AS3088" s="15">
        <v>2.6090000152587892E-2</v>
      </c>
      <c r="AT3088" s="15">
        <f t="shared" si="242"/>
        <v>0.35028000640869145</v>
      </c>
      <c r="AU3088" s="15">
        <v>0</v>
      </c>
      <c r="AV3088" s="15">
        <v>0</v>
      </c>
      <c r="AW3088" s="15">
        <v>0</v>
      </c>
      <c r="AX3088" s="15">
        <v>0</v>
      </c>
      <c r="AY3088" s="15">
        <v>0</v>
      </c>
      <c r="AZ3088" s="15">
        <v>0</v>
      </c>
      <c r="BA3088" s="15">
        <v>0</v>
      </c>
      <c r="BB3088" s="15">
        <v>0</v>
      </c>
      <c r="BC3088" s="15">
        <v>0</v>
      </c>
      <c r="BD3088" s="15">
        <v>0</v>
      </c>
      <c r="BE3088" s="15">
        <v>0</v>
      </c>
      <c r="BF3088" s="15">
        <v>0</v>
      </c>
      <c r="BG3088" s="15">
        <f t="shared" si="243"/>
        <v>0</v>
      </c>
      <c r="BH3088" t="str">
        <f t="shared" si="244"/>
        <v>CNGGas</v>
      </c>
      <c r="BI3088" t="str">
        <f>VLOOKUP(BH3088,[2]Summary!$C$29:$C$56,1,0)</f>
        <v>CNGGas</v>
      </c>
      <c r="BJ3088" s="16">
        <v>44197</v>
      </c>
    </row>
    <row r="3089" spans="1:62" x14ac:dyDescent="0.25">
      <c r="A3089" s="13" t="s">
        <v>6384</v>
      </c>
      <c r="B3089" s="13" t="s">
        <v>6384</v>
      </c>
      <c r="C3089" s="13" t="s">
        <v>6385</v>
      </c>
      <c r="D3089" s="13" t="s">
        <v>434</v>
      </c>
      <c r="E3089" s="13" t="s">
        <v>475</v>
      </c>
      <c r="F3089" s="13" t="s">
        <v>302</v>
      </c>
      <c r="H3089" s="15">
        <v>0.03</v>
      </c>
      <c r="I3089" s="15">
        <v>0.03</v>
      </c>
      <c r="J3089" s="15">
        <v>2.8000000000000001E-2</v>
      </c>
      <c r="K3089" s="15">
        <v>2.8000000000000001E-2</v>
      </c>
      <c r="L3089" s="15">
        <v>2.8000000000000001E-2</v>
      </c>
      <c r="M3089" s="15">
        <v>0.03</v>
      </c>
      <c r="N3089" s="15">
        <v>0.03</v>
      </c>
      <c r="O3089" s="15">
        <v>0.03</v>
      </c>
      <c r="P3089" s="15">
        <v>4.2000000000000003E-2</v>
      </c>
      <c r="Q3089" s="15">
        <v>4.2000000000000003E-2</v>
      </c>
      <c r="R3089" s="15">
        <v>4.2000000000000003E-2</v>
      </c>
      <c r="S3089" s="15">
        <v>9.1999999999999998E-2</v>
      </c>
      <c r="T3089" s="15">
        <f t="shared" si="240"/>
        <v>0.45199999999999996</v>
      </c>
      <c r="U3089" s="15">
        <v>4.5770000457763672E-2</v>
      </c>
      <c r="V3089" s="15">
        <v>4.5770000457763672E-2</v>
      </c>
      <c r="W3089" s="15">
        <v>4.3959999084472658E-2</v>
      </c>
      <c r="X3089" s="15">
        <v>4.3959999084472658E-2</v>
      </c>
      <c r="Y3089" s="15">
        <v>4.3959999084472658E-2</v>
      </c>
      <c r="Z3089" s="15">
        <v>3.7610000610351565E-2</v>
      </c>
      <c r="AA3089" s="15">
        <v>3.8150001525878906E-2</v>
      </c>
      <c r="AB3089" s="15">
        <v>3.8150001525878906E-2</v>
      </c>
      <c r="AC3089" s="15">
        <v>4.0240001678466794E-2</v>
      </c>
      <c r="AD3089" s="15">
        <v>4.0240001678466794E-2</v>
      </c>
      <c r="AE3089" s="15">
        <v>4.0240001678466794E-2</v>
      </c>
      <c r="AF3089" s="15">
        <v>3.3669998168945316E-2</v>
      </c>
      <c r="AG3089" s="15">
        <f t="shared" si="241"/>
        <v>0.49172000503540042</v>
      </c>
      <c r="AH3089" s="15">
        <v>2.9020000457763671E-2</v>
      </c>
      <c r="AI3089" s="15">
        <v>2.9020000457763671E-2</v>
      </c>
      <c r="AJ3089" s="15">
        <v>2.9020000457763671E-2</v>
      </c>
      <c r="AK3089" s="15">
        <v>9.2470001220703119E-2</v>
      </c>
      <c r="AL3089" s="15">
        <v>9.2470001220703119E-2</v>
      </c>
      <c r="AM3089" s="15">
        <v>2.3690000534057617E-2</v>
      </c>
      <c r="AN3089" s="15">
        <v>2.3870000839233397E-2</v>
      </c>
      <c r="AO3089" s="15">
        <v>2.3870000839233397E-2</v>
      </c>
      <c r="AP3089" s="15">
        <v>-9.6199998855590815E-3</v>
      </c>
      <c r="AQ3089" s="15">
        <v>0</v>
      </c>
      <c r="AR3089" s="15">
        <v>-9.6199998855590815E-3</v>
      </c>
      <c r="AS3089" s="15">
        <v>2.6090000152587892E-2</v>
      </c>
      <c r="AT3089" s="15">
        <f t="shared" si="242"/>
        <v>0.35028000640869145</v>
      </c>
      <c r="AU3089" s="15">
        <v>0</v>
      </c>
      <c r="AV3089" s="15">
        <v>0</v>
      </c>
      <c r="AW3089" s="15">
        <v>0</v>
      </c>
      <c r="AX3089" s="15">
        <v>0</v>
      </c>
      <c r="AY3089" s="15">
        <v>0</v>
      </c>
      <c r="AZ3089" s="15">
        <v>0</v>
      </c>
      <c r="BA3089" s="15">
        <v>0</v>
      </c>
      <c r="BB3089" s="15">
        <v>0</v>
      </c>
      <c r="BC3089" s="15">
        <v>0</v>
      </c>
      <c r="BD3089" s="15">
        <v>0</v>
      </c>
      <c r="BE3089" s="15">
        <v>0</v>
      </c>
      <c r="BF3089" s="15">
        <v>0</v>
      </c>
      <c r="BG3089" s="15">
        <f t="shared" si="243"/>
        <v>0</v>
      </c>
      <c r="BH3089" t="str">
        <f t="shared" si="244"/>
        <v>CNGGas</v>
      </c>
      <c r="BI3089" t="str">
        <f>VLOOKUP(BH3089,[2]Summary!$C$29:$C$56,1,0)</f>
        <v>CNGGas</v>
      </c>
      <c r="BJ3089" s="16">
        <v>44197</v>
      </c>
    </row>
    <row r="3090" spans="1:62" x14ac:dyDescent="0.25">
      <c r="A3090" s="13" t="s">
        <v>6386</v>
      </c>
      <c r="B3090" s="13" t="s">
        <v>6386</v>
      </c>
      <c r="C3090" s="13" t="s">
        <v>6387</v>
      </c>
      <c r="D3090" s="13" t="s">
        <v>434</v>
      </c>
      <c r="E3090" s="13" t="s">
        <v>475</v>
      </c>
      <c r="F3090" s="13" t="s">
        <v>302</v>
      </c>
      <c r="H3090" s="15">
        <v>0.03</v>
      </c>
      <c r="I3090" s="15">
        <v>0.03</v>
      </c>
      <c r="J3090" s="15">
        <v>2.8000000000000001E-2</v>
      </c>
      <c r="K3090" s="15">
        <v>2.8000000000000001E-2</v>
      </c>
      <c r="L3090" s="15">
        <v>2.8000000000000001E-2</v>
      </c>
      <c r="M3090" s="15">
        <v>0.03</v>
      </c>
      <c r="N3090" s="15">
        <v>0.03</v>
      </c>
      <c r="O3090" s="15">
        <v>0.03</v>
      </c>
      <c r="P3090" s="15">
        <v>4.2000000000000003E-2</v>
      </c>
      <c r="Q3090" s="15">
        <v>4.2000000000000003E-2</v>
      </c>
      <c r="R3090" s="15">
        <v>4.2000000000000003E-2</v>
      </c>
      <c r="S3090" s="15">
        <v>9.1999999999999998E-2</v>
      </c>
      <c r="T3090" s="15">
        <f t="shared" si="240"/>
        <v>0.45199999999999996</v>
      </c>
      <c r="U3090" s="15">
        <v>4.5770000457763672E-2</v>
      </c>
      <c r="V3090" s="15">
        <v>4.5770000457763672E-2</v>
      </c>
      <c r="W3090" s="15">
        <v>4.3959999084472658E-2</v>
      </c>
      <c r="X3090" s="15">
        <v>4.3959999084472658E-2</v>
      </c>
      <c r="Y3090" s="15">
        <v>4.3959999084472658E-2</v>
      </c>
      <c r="Z3090" s="15">
        <v>3.7610000610351565E-2</v>
      </c>
      <c r="AA3090" s="15">
        <v>3.8150001525878906E-2</v>
      </c>
      <c r="AB3090" s="15">
        <v>3.8150001525878906E-2</v>
      </c>
      <c r="AC3090" s="15">
        <v>4.0240001678466794E-2</v>
      </c>
      <c r="AD3090" s="15">
        <v>4.0240001678466794E-2</v>
      </c>
      <c r="AE3090" s="15">
        <v>4.0240001678466794E-2</v>
      </c>
      <c r="AF3090" s="15">
        <v>3.3669998168945316E-2</v>
      </c>
      <c r="AG3090" s="15">
        <f t="shared" si="241"/>
        <v>0.49172000503540042</v>
      </c>
      <c r="AH3090" s="15">
        <v>2.9020000457763671E-2</v>
      </c>
      <c r="AI3090" s="15">
        <v>2.9020000457763671E-2</v>
      </c>
      <c r="AJ3090" s="15">
        <v>2.9020000457763671E-2</v>
      </c>
      <c r="AK3090" s="15">
        <v>9.2470001220703119E-2</v>
      </c>
      <c r="AL3090" s="15">
        <v>9.2470001220703119E-2</v>
      </c>
      <c r="AM3090" s="15">
        <v>2.3690000534057617E-2</v>
      </c>
      <c r="AN3090" s="15">
        <v>2.3870000839233397E-2</v>
      </c>
      <c r="AO3090" s="15">
        <v>2.3870000839233397E-2</v>
      </c>
      <c r="AP3090" s="15">
        <v>-9.6199998855590815E-3</v>
      </c>
      <c r="AQ3090" s="15">
        <v>0</v>
      </c>
      <c r="AR3090" s="15">
        <v>-9.6199998855590815E-3</v>
      </c>
      <c r="AS3090" s="15">
        <v>2.6090000152587892E-2</v>
      </c>
      <c r="AT3090" s="15">
        <f t="shared" si="242"/>
        <v>0.35028000640869145</v>
      </c>
      <c r="AU3090" s="15">
        <v>0</v>
      </c>
      <c r="AV3090" s="15">
        <v>0</v>
      </c>
      <c r="AW3090" s="15">
        <v>0</v>
      </c>
      <c r="AX3090" s="15">
        <v>0</v>
      </c>
      <c r="AY3090" s="15">
        <v>0</v>
      </c>
      <c r="AZ3090" s="15">
        <v>0</v>
      </c>
      <c r="BA3090" s="15">
        <v>0</v>
      </c>
      <c r="BB3090" s="15">
        <v>0</v>
      </c>
      <c r="BC3090" s="15">
        <v>0</v>
      </c>
      <c r="BD3090" s="15">
        <v>0</v>
      </c>
      <c r="BE3090" s="15">
        <v>0</v>
      </c>
      <c r="BF3090" s="15">
        <v>0</v>
      </c>
      <c r="BG3090" s="15">
        <f t="shared" si="243"/>
        <v>0</v>
      </c>
      <c r="BH3090" t="str">
        <f t="shared" si="244"/>
        <v>CNGGas</v>
      </c>
      <c r="BI3090" t="str">
        <f>VLOOKUP(BH3090,[2]Summary!$C$29:$C$56,1,0)</f>
        <v>CNGGas</v>
      </c>
      <c r="BJ3090" s="16">
        <v>44197</v>
      </c>
    </row>
    <row r="3091" spans="1:62" x14ac:dyDescent="0.25">
      <c r="A3091" s="13" t="s">
        <v>6388</v>
      </c>
      <c r="B3091" s="13" t="s">
        <v>6388</v>
      </c>
      <c r="C3091" s="13" t="s">
        <v>6389</v>
      </c>
      <c r="D3091" s="13" t="s">
        <v>434</v>
      </c>
      <c r="E3091" s="13" t="s">
        <v>475</v>
      </c>
      <c r="F3091" s="13" t="s">
        <v>302</v>
      </c>
      <c r="H3091" s="15">
        <v>0.03</v>
      </c>
      <c r="I3091" s="15">
        <v>0.03</v>
      </c>
      <c r="J3091" s="15">
        <v>2.8000000000000001E-2</v>
      </c>
      <c r="K3091" s="15">
        <v>2.8000000000000001E-2</v>
      </c>
      <c r="L3091" s="15">
        <v>2.8000000000000001E-2</v>
      </c>
      <c r="M3091" s="15">
        <v>0.03</v>
      </c>
      <c r="N3091" s="15">
        <v>0.03</v>
      </c>
      <c r="O3091" s="15">
        <v>0.03</v>
      </c>
      <c r="P3091" s="15">
        <v>4.2000000000000003E-2</v>
      </c>
      <c r="Q3091" s="15">
        <v>4.2000000000000003E-2</v>
      </c>
      <c r="R3091" s="15">
        <v>4.2000000000000003E-2</v>
      </c>
      <c r="S3091" s="15">
        <v>9.1999999999999998E-2</v>
      </c>
      <c r="T3091" s="15">
        <f t="shared" si="240"/>
        <v>0.45199999999999996</v>
      </c>
      <c r="U3091" s="15">
        <v>4.5770000457763672E-2</v>
      </c>
      <c r="V3091" s="15">
        <v>4.5770000457763672E-2</v>
      </c>
      <c r="W3091" s="15">
        <v>4.3959999084472658E-2</v>
      </c>
      <c r="X3091" s="15">
        <v>4.3959999084472658E-2</v>
      </c>
      <c r="Y3091" s="15">
        <v>4.3959999084472658E-2</v>
      </c>
      <c r="Z3091" s="15">
        <v>3.7610000610351565E-2</v>
      </c>
      <c r="AA3091" s="15">
        <v>3.8150001525878906E-2</v>
      </c>
      <c r="AB3091" s="15">
        <v>3.8150001525878906E-2</v>
      </c>
      <c r="AC3091" s="15">
        <v>4.0240001678466794E-2</v>
      </c>
      <c r="AD3091" s="15">
        <v>4.0240001678466794E-2</v>
      </c>
      <c r="AE3091" s="15">
        <v>4.0240001678466794E-2</v>
      </c>
      <c r="AF3091" s="15">
        <v>3.3680000305175782E-2</v>
      </c>
      <c r="AG3091" s="15">
        <f t="shared" si="241"/>
        <v>0.49173000717163085</v>
      </c>
      <c r="AH3091" s="15">
        <v>2.9020000457763671E-2</v>
      </c>
      <c r="AI3091" s="15">
        <v>2.9020000457763671E-2</v>
      </c>
      <c r="AJ3091" s="15">
        <v>2.9020000457763671E-2</v>
      </c>
      <c r="AK3091" s="15">
        <v>9.2470001220703119E-2</v>
      </c>
      <c r="AL3091" s="15">
        <v>9.2470001220703119E-2</v>
      </c>
      <c r="AM3091" s="15">
        <v>2.3690000534057617E-2</v>
      </c>
      <c r="AN3091" s="15">
        <v>2.3870000839233397E-2</v>
      </c>
      <c r="AO3091" s="15">
        <v>2.3870000839233397E-2</v>
      </c>
      <c r="AP3091" s="15">
        <v>-9.6199998855590815E-3</v>
      </c>
      <c r="AQ3091" s="15">
        <v>-0.01</v>
      </c>
      <c r="AR3091" s="15">
        <v>-9.6199998855590815E-3</v>
      </c>
      <c r="AS3091" s="15">
        <v>2.6090000152587892E-2</v>
      </c>
      <c r="AT3091" s="15">
        <f t="shared" si="242"/>
        <v>0.34028000640869144</v>
      </c>
      <c r="AU3091" s="15">
        <v>0</v>
      </c>
      <c r="AV3091" s="15">
        <v>0</v>
      </c>
      <c r="AW3091" s="15">
        <v>0</v>
      </c>
      <c r="AX3091" s="15">
        <v>0</v>
      </c>
      <c r="AY3091" s="15">
        <v>0</v>
      </c>
      <c r="AZ3091" s="15">
        <v>0</v>
      </c>
      <c r="BA3091" s="15">
        <v>0</v>
      </c>
      <c r="BB3091" s="15">
        <v>0</v>
      </c>
      <c r="BC3091" s="15">
        <v>0</v>
      </c>
      <c r="BD3091" s="15">
        <v>0</v>
      </c>
      <c r="BE3091" s="15">
        <v>0</v>
      </c>
      <c r="BF3091" s="15">
        <v>0</v>
      </c>
      <c r="BG3091" s="15">
        <f t="shared" si="243"/>
        <v>0</v>
      </c>
      <c r="BH3091" t="str">
        <f t="shared" si="244"/>
        <v>CNGGas</v>
      </c>
      <c r="BI3091" t="str">
        <f>VLOOKUP(BH3091,[2]Summary!$C$29:$C$56,1,0)</f>
        <v>CNGGas</v>
      </c>
      <c r="BJ3091" s="16">
        <v>44197</v>
      </c>
    </row>
    <row r="3092" spans="1:62" x14ac:dyDescent="0.25">
      <c r="A3092" s="13" t="s">
        <v>6390</v>
      </c>
      <c r="B3092" s="13" t="s">
        <v>6390</v>
      </c>
      <c r="C3092" s="13" t="s">
        <v>6391</v>
      </c>
      <c r="D3092" s="13" t="s">
        <v>361</v>
      </c>
      <c r="E3092" s="13" t="s">
        <v>475</v>
      </c>
      <c r="F3092" s="13" t="s">
        <v>302</v>
      </c>
      <c r="H3092" s="15">
        <v>2.9000000000000001E-2</v>
      </c>
      <c r="I3092" s="15">
        <v>2.9000000000000001E-2</v>
      </c>
      <c r="J3092" s="15">
        <v>2.5999999999999999E-2</v>
      </c>
      <c r="K3092" s="15">
        <v>2.5999999999999999E-2</v>
      </c>
      <c r="L3092" s="15">
        <v>2.5999999999999999E-2</v>
      </c>
      <c r="M3092" s="15">
        <v>3.1E-2</v>
      </c>
      <c r="N3092" s="15">
        <v>3.1E-2</v>
      </c>
      <c r="O3092" s="15">
        <v>3.1E-2</v>
      </c>
      <c r="P3092" s="15">
        <v>3.2000000000000001E-2</v>
      </c>
      <c r="Q3092" s="15">
        <v>3.2000000000000001E-2</v>
      </c>
      <c r="R3092" s="15">
        <v>3.2000000000000001E-2</v>
      </c>
      <c r="S3092" s="15">
        <v>5.0999999999999997E-2</v>
      </c>
      <c r="T3092" s="15">
        <f t="shared" si="240"/>
        <v>0.37600000000000006</v>
      </c>
      <c r="U3092" s="15">
        <v>4.5080001831054685E-2</v>
      </c>
      <c r="V3092" s="15">
        <v>4.5080001831054685E-2</v>
      </c>
      <c r="W3092" s="15">
        <v>4.3599998474121091E-2</v>
      </c>
      <c r="X3092" s="15">
        <v>4.3599998474121091E-2</v>
      </c>
      <c r="Y3092" s="15">
        <v>4.3599998474121091E-2</v>
      </c>
      <c r="Z3092" s="15">
        <v>3.6950000762939451E-2</v>
      </c>
      <c r="AA3092" s="15">
        <v>3.7470001220703125E-2</v>
      </c>
      <c r="AB3092" s="15">
        <v>3.7470001220703125E-2</v>
      </c>
      <c r="AC3092" s="15">
        <v>3.9119998931884767E-2</v>
      </c>
      <c r="AD3092" s="15">
        <v>3.9119998931884767E-2</v>
      </c>
      <c r="AE3092" s="15">
        <v>3.9119998931884767E-2</v>
      </c>
      <c r="AF3092" s="15">
        <v>1.9440000534057617E-2</v>
      </c>
      <c r="AG3092" s="15">
        <f t="shared" si="241"/>
        <v>0.46964999961853027</v>
      </c>
      <c r="AH3092" s="15">
        <v>2.7979999542236327E-2</v>
      </c>
      <c r="AI3092" s="15">
        <v>2.7979999542236327E-2</v>
      </c>
      <c r="AJ3092" s="15">
        <v>2.7979999542236327E-2</v>
      </c>
      <c r="AK3092" s="15">
        <v>9.9150001525878911E-2</v>
      </c>
      <c r="AL3092" s="15">
        <v>9.9150001525878911E-2</v>
      </c>
      <c r="AM3092" s="15">
        <v>-5.5970001220703128E-2</v>
      </c>
      <c r="AN3092" s="15">
        <v>1.4310000419616699E-2</v>
      </c>
      <c r="AO3092" s="15">
        <v>1.4310000419616699E-2</v>
      </c>
      <c r="AP3092" s="15">
        <v>-1.5340000152587891E-2</v>
      </c>
      <c r="AQ3092" s="15">
        <v>-1.4999999999999999E-2</v>
      </c>
      <c r="AR3092" s="15">
        <v>-1.5340000152587891E-2</v>
      </c>
      <c r="AS3092" s="15">
        <v>-1.6430000305175781E-2</v>
      </c>
      <c r="AT3092" s="15">
        <f t="shared" si="242"/>
        <v>0.19278000068664555</v>
      </c>
      <c r="AU3092" s="15">
        <v>0</v>
      </c>
      <c r="AV3092" s="15">
        <v>0</v>
      </c>
      <c r="AW3092" s="15">
        <v>0</v>
      </c>
      <c r="AX3092" s="15">
        <v>0</v>
      </c>
      <c r="AY3092" s="15">
        <v>0</v>
      </c>
      <c r="AZ3092" s="15">
        <v>0</v>
      </c>
      <c r="BA3092" s="15">
        <v>0</v>
      </c>
      <c r="BB3092" s="15">
        <v>0</v>
      </c>
      <c r="BC3092" s="15">
        <v>0</v>
      </c>
      <c r="BD3092" s="15">
        <v>0</v>
      </c>
      <c r="BE3092" s="15">
        <v>0</v>
      </c>
      <c r="BF3092" s="15">
        <v>0</v>
      </c>
      <c r="BG3092" s="15">
        <f t="shared" si="243"/>
        <v>0</v>
      </c>
      <c r="BH3092" t="str">
        <f t="shared" si="244"/>
        <v>SCGGas</v>
      </c>
      <c r="BI3092" t="str">
        <f>VLOOKUP(BH3092,[2]Summary!$C$29:$C$56,1,0)</f>
        <v>SCGGas</v>
      </c>
      <c r="BJ3092" s="16">
        <v>44197</v>
      </c>
    </row>
    <row r="3093" spans="1:62" x14ac:dyDescent="0.25">
      <c r="A3093" s="13" t="s">
        <v>6392</v>
      </c>
      <c r="B3093" s="13" t="s">
        <v>6392</v>
      </c>
      <c r="C3093" s="13" t="s">
        <v>6393</v>
      </c>
      <c r="D3093" s="13" t="s">
        <v>434</v>
      </c>
      <c r="E3093" s="13" t="s">
        <v>475</v>
      </c>
      <c r="F3093" s="13" t="s">
        <v>302</v>
      </c>
      <c r="H3093" s="15">
        <v>0.03</v>
      </c>
      <c r="I3093" s="15">
        <v>0.03</v>
      </c>
      <c r="J3093" s="15">
        <v>2.8000000000000001E-2</v>
      </c>
      <c r="K3093" s="15">
        <v>2.8000000000000001E-2</v>
      </c>
      <c r="L3093" s="15">
        <v>2.8000000000000001E-2</v>
      </c>
      <c r="M3093" s="15">
        <v>0.03</v>
      </c>
      <c r="N3093" s="15">
        <v>0.03</v>
      </c>
      <c r="O3093" s="15">
        <v>0.03</v>
      </c>
      <c r="P3093" s="15">
        <v>4.2000000000000003E-2</v>
      </c>
      <c r="Q3093" s="15">
        <v>4.2000000000000003E-2</v>
      </c>
      <c r="R3093" s="15">
        <v>4.2000000000000003E-2</v>
      </c>
      <c r="S3093" s="15">
        <v>9.1999999999999998E-2</v>
      </c>
      <c r="T3093" s="15">
        <f t="shared" si="240"/>
        <v>0.45199999999999996</v>
      </c>
      <c r="U3093" s="15">
        <v>4.5770000457763672E-2</v>
      </c>
      <c r="V3093" s="15">
        <v>4.5770000457763672E-2</v>
      </c>
      <c r="W3093" s="15">
        <v>4.3959999084472658E-2</v>
      </c>
      <c r="X3093" s="15">
        <v>4.3959999084472658E-2</v>
      </c>
      <c r="Y3093" s="15">
        <v>4.3959999084472658E-2</v>
      </c>
      <c r="Z3093" s="15">
        <v>3.7610000610351565E-2</v>
      </c>
      <c r="AA3093" s="15">
        <v>3.8150001525878906E-2</v>
      </c>
      <c r="AB3093" s="15">
        <v>3.8150001525878906E-2</v>
      </c>
      <c r="AC3093" s="15">
        <v>4.0240001678466794E-2</v>
      </c>
      <c r="AD3093" s="15">
        <v>4.0240001678466794E-2</v>
      </c>
      <c r="AE3093" s="15">
        <v>4.0240001678466794E-2</v>
      </c>
      <c r="AF3093" s="15">
        <v>3.3669998168945316E-2</v>
      </c>
      <c r="AG3093" s="15">
        <f t="shared" si="241"/>
        <v>0.49172000503540042</v>
      </c>
      <c r="AH3093" s="15">
        <v>2.9020000457763671E-2</v>
      </c>
      <c r="AI3093" s="15">
        <v>2.9020000457763671E-2</v>
      </c>
      <c r="AJ3093" s="15">
        <v>2.9020000457763671E-2</v>
      </c>
      <c r="AK3093" s="15">
        <v>9.2470001220703119E-2</v>
      </c>
      <c r="AL3093" s="15">
        <v>9.2470001220703119E-2</v>
      </c>
      <c r="AM3093" s="15">
        <v>2.3690000534057617E-2</v>
      </c>
      <c r="AN3093" s="15">
        <v>2.3870000839233397E-2</v>
      </c>
      <c r="AO3093" s="15">
        <v>2.3870000839233397E-2</v>
      </c>
      <c r="AP3093" s="15">
        <v>-9.6199998855590815E-3</v>
      </c>
      <c r="AQ3093" s="15">
        <v>0</v>
      </c>
      <c r="AR3093" s="15">
        <v>-9.6199998855590815E-3</v>
      </c>
      <c r="AS3093" s="15">
        <v>2.6090000152587892E-2</v>
      </c>
      <c r="AT3093" s="15">
        <f t="shared" si="242"/>
        <v>0.35028000640869145</v>
      </c>
      <c r="AU3093" s="15">
        <v>0</v>
      </c>
      <c r="AV3093" s="15">
        <v>0</v>
      </c>
      <c r="AW3093" s="15">
        <v>0</v>
      </c>
      <c r="AX3093" s="15">
        <v>0</v>
      </c>
      <c r="AY3093" s="15">
        <v>0</v>
      </c>
      <c r="AZ3093" s="15">
        <v>0</v>
      </c>
      <c r="BA3093" s="15">
        <v>0</v>
      </c>
      <c r="BB3093" s="15">
        <v>0</v>
      </c>
      <c r="BC3093" s="15">
        <v>0</v>
      </c>
      <c r="BD3093" s="15">
        <v>0</v>
      </c>
      <c r="BE3093" s="15">
        <v>0</v>
      </c>
      <c r="BF3093" s="15">
        <v>0</v>
      </c>
      <c r="BG3093" s="15">
        <f t="shared" si="243"/>
        <v>0</v>
      </c>
      <c r="BH3093" t="str">
        <f t="shared" si="244"/>
        <v>CNGGas</v>
      </c>
      <c r="BI3093" t="str">
        <f>VLOOKUP(BH3093,[2]Summary!$C$29:$C$56,1,0)</f>
        <v>CNGGas</v>
      </c>
      <c r="BJ3093" s="16">
        <v>44197</v>
      </c>
    </row>
    <row r="3094" spans="1:62" x14ac:dyDescent="0.25">
      <c r="A3094" s="13" t="s">
        <v>6394</v>
      </c>
      <c r="B3094" s="13" t="s">
        <v>6394</v>
      </c>
      <c r="C3094" s="13" t="s">
        <v>6395</v>
      </c>
      <c r="D3094" s="13" t="s">
        <v>434</v>
      </c>
      <c r="E3094" s="13" t="s">
        <v>475</v>
      </c>
      <c r="F3094" s="13" t="s">
        <v>302</v>
      </c>
      <c r="H3094" s="15">
        <v>0.03</v>
      </c>
      <c r="I3094" s="15">
        <v>0.03</v>
      </c>
      <c r="J3094" s="15">
        <v>2.8000000000000001E-2</v>
      </c>
      <c r="K3094" s="15">
        <v>2.8000000000000001E-2</v>
      </c>
      <c r="L3094" s="15">
        <v>2.8000000000000001E-2</v>
      </c>
      <c r="M3094" s="15">
        <v>0.03</v>
      </c>
      <c r="N3094" s="15">
        <v>0.03</v>
      </c>
      <c r="O3094" s="15">
        <v>0.03</v>
      </c>
      <c r="P3094" s="15">
        <v>4.2000000000000003E-2</v>
      </c>
      <c r="Q3094" s="15">
        <v>4.2000000000000003E-2</v>
      </c>
      <c r="R3094" s="15">
        <v>4.2000000000000003E-2</v>
      </c>
      <c r="S3094" s="15">
        <v>9.1999999999999998E-2</v>
      </c>
      <c r="T3094" s="15">
        <f t="shared" si="240"/>
        <v>0.45199999999999996</v>
      </c>
      <c r="U3094" s="15">
        <v>4.5770000457763672E-2</v>
      </c>
      <c r="V3094" s="15">
        <v>4.5770000457763672E-2</v>
      </c>
      <c r="W3094" s="15">
        <v>4.3959999084472658E-2</v>
      </c>
      <c r="X3094" s="15">
        <v>4.3959999084472658E-2</v>
      </c>
      <c r="Y3094" s="15">
        <v>4.3959999084472658E-2</v>
      </c>
      <c r="Z3094" s="15">
        <v>3.7610000610351565E-2</v>
      </c>
      <c r="AA3094" s="15">
        <v>3.8150001525878906E-2</v>
      </c>
      <c r="AB3094" s="15">
        <v>3.8150001525878906E-2</v>
      </c>
      <c r="AC3094" s="15">
        <v>4.0240001678466794E-2</v>
      </c>
      <c r="AD3094" s="15">
        <v>4.0240001678466794E-2</v>
      </c>
      <c r="AE3094" s="15">
        <v>4.0240001678466794E-2</v>
      </c>
      <c r="AF3094" s="15">
        <v>3.3669998168945316E-2</v>
      </c>
      <c r="AG3094" s="15">
        <f t="shared" si="241"/>
        <v>0.49172000503540042</v>
      </c>
      <c r="AH3094" s="15">
        <v>2.9020000457763671E-2</v>
      </c>
      <c r="AI3094" s="15">
        <v>2.9020000457763671E-2</v>
      </c>
      <c r="AJ3094" s="15">
        <v>2.9020000457763671E-2</v>
      </c>
      <c r="AK3094" s="15">
        <v>9.2470001220703119E-2</v>
      </c>
      <c r="AL3094" s="15">
        <v>9.2470001220703119E-2</v>
      </c>
      <c r="AM3094" s="15">
        <v>2.3690000534057617E-2</v>
      </c>
      <c r="AN3094" s="15">
        <v>2.3870000839233397E-2</v>
      </c>
      <c r="AO3094" s="15">
        <v>2.3870000839233397E-2</v>
      </c>
      <c r="AP3094" s="15">
        <v>-9.6199998855590815E-3</v>
      </c>
      <c r="AQ3094" s="15">
        <v>0</v>
      </c>
      <c r="AR3094" s="15">
        <v>-9.6199998855590815E-3</v>
      </c>
      <c r="AS3094" s="15">
        <v>2.6090000152587892E-2</v>
      </c>
      <c r="AT3094" s="15">
        <f t="shared" si="242"/>
        <v>0.35028000640869145</v>
      </c>
      <c r="AU3094" s="15">
        <v>0</v>
      </c>
      <c r="AV3094" s="15">
        <v>0</v>
      </c>
      <c r="AW3094" s="15">
        <v>0</v>
      </c>
      <c r="AX3094" s="15">
        <v>0</v>
      </c>
      <c r="AY3094" s="15">
        <v>0</v>
      </c>
      <c r="AZ3094" s="15">
        <v>0</v>
      </c>
      <c r="BA3094" s="15">
        <v>0</v>
      </c>
      <c r="BB3094" s="15">
        <v>0</v>
      </c>
      <c r="BC3094" s="15">
        <v>0</v>
      </c>
      <c r="BD3094" s="15">
        <v>0</v>
      </c>
      <c r="BE3094" s="15">
        <v>0</v>
      </c>
      <c r="BF3094" s="15">
        <v>0</v>
      </c>
      <c r="BG3094" s="15">
        <f t="shared" si="243"/>
        <v>0</v>
      </c>
      <c r="BH3094" t="str">
        <f t="shared" si="244"/>
        <v>CNGGas</v>
      </c>
      <c r="BI3094" t="str">
        <f>VLOOKUP(BH3094,[2]Summary!$C$29:$C$56,1,0)</f>
        <v>CNGGas</v>
      </c>
      <c r="BJ3094" s="16">
        <v>44197</v>
      </c>
    </row>
    <row r="3095" spans="1:62" x14ac:dyDescent="0.25">
      <c r="A3095" s="13" t="s">
        <v>6396</v>
      </c>
      <c r="B3095" s="13" t="s">
        <v>6396</v>
      </c>
      <c r="C3095" s="13" t="s">
        <v>6397</v>
      </c>
      <c r="D3095" s="13" t="s">
        <v>434</v>
      </c>
      <c r="E3095" s="13" t="s">
        <v>475</v>
      </c>
      <c r="F3095" s="13" t="s">
        <v>302</v>
      </c>
      <c r="H3095" s="15">
        <v>0.03</v>
      </c>
      <c r="I3095" s="15">
        <v>0.03</v>
      </c>
      <c r="J3095" s="15">
        <v>2.8000000000000001E-2</v>
      </c>
      <c r="K3095" s="15">
        <v>2.8000000000000001E-2</v>
      </c>
      <c r="L3095" s="15">
        <v>2.8000000000000001E-2</v>
      </c>
      <c r="M3095" s="15">
        <v>0.03</v>
      </c>
      <c r="N3095" s="15">
        <v>0.03</v>
      </c>
      <c r="O3095" s="15">
        <v>0.03</v>
      </c>
      <c r="P3095" s="15">
        <v>4.2000000000000003E-2</v>
      </c>
      <c r="Q3095" s="15">
        <v>4.2000000000000003E-2</v>
      </c>
      <c r="R3095" s="15">
        <v>4.2000000000000003E-2</v>
      </c>
      <c r="S3095" s="15">
        <v>9.1999999999999998E-2</v>
      </c>
      <c r="T3095" s="15">
        <f t="shared" si="240"/>
        <v>0.45199999999999996</v>
      </c>
      <c r="U3095" s="15">
        <v>4.5770000457763672E-2</v>
      </c>
      <c r="V3095" s="15">
        <v>4.5770000457763672E-2</v>
      </c>
      <c r="W3095" s="15">
        <v>4.3959999084472658E-2</v>
      </c>
      <c r="X3095" s="15">
        <v>4.3959999084472658E-2</v>
      </c>
      <c r="Y3095" s="15">
        <v>4.3959999084472658E-2</v>
      </c>
      <c r="Z3095" s="15">
        <v>3.7610000610351565E-2</v>
      </c>
      <c r="AA3095" s="15">
        <v>3.8150001525878906E-2</v>
      </c>
      <c r="AB3095" s="15">
        <v>3.8150001525878906E-2</v>
      </c>
      <c r="AC3095" s="15">
        <v>4.0240001678466794E-2</v>
      </c>
      <c r="AD3095" s="15">
        <v>4.0240001678466794E-2</v>
      </c>
      <c r="AE3095" s="15">
        <v>4.0240001678466794E-2</v>
      </c>
      <c r="AF3095" s="15">
        <v>3.3669998168945316E-2</v>
      </c>
      <c r="AG3095" s="15">
        <f t="shared" si="241"/>
        <v>0.49172000503540042</v>
      </c>
      <c r="AH3095" s="15">
        <v>2.9020000457763671E-2</v>
      </c>
      <c r="AI3095" s="15">
        <v>2.9020000457763671E-2</v>
      </c>
      <c r="AJ3095" s="15">
        <v>2.9020000457763671E-2</v>
      </c>
      <c r="AK3095" s="15">
        <v>9.2470001220703119E-2</v>
      </c>
      <c r="AL3095" s="15">
        <v>9.2470001220703119E-2</v>
      </c>
      <c r="AM3095" s="15">
        <v>2.3690000534057617E-2</v>
      </c>
      <c r="AN3095" s="15">
        <v>2.3870000839233397E-2</v>
      </c>
      <c r="AO3095" s="15">
        <v>2.3870000839233397E-2</v>
      </c>
      <c r="AP3095" s="15">
        <v>-9.6199998855590815E-3</v>
      </c>
      <c r="AQ3095" s="15">
        <v>-0.01</v>
      </c>
      <c r="AR3095" s="15">
        <v>-9.6199998855590815E-3</v>
      </c>
      <c r="AS3095" s="15">
        <v>2.6090000152587892E-2</v>
      </c>
      <c r="AT3095" s="15">
        <f t="shared" si="242"/>
        <v>0.34028000640869144</v>
      </c>
      <c r="AU3095" s="15">
        <v>0</v>
      </c>
      <c r="AV3095" s="15">
        <v>0</v>
      </c>
      <c r="AW3095" s="15">
        <v>0</v>
      </c>
      <c r="AX3095" s="15">
        <v>0</v>
      </c>
      <c r="AY3095" s="15">
        <v>0</v>
      </c>
      <c r="AZ3095" s="15">
        <v>0</v>
      </c>
      <c r="BA3095" s="15">
        <v>0</v>
      </c>
      <c r="BB3095" s="15">
        <v>0</v>
      </c>
      <c r="BC3095" s="15">
        <v>0</v>
      </c>
      <c r="BD3095" s="15">
        <v>0</v>
      </c>
      <c r="BE3095" s="15">
        <v>0</v>
      </c>
      <c r="BF3095" s="15">
        <v>0</v>
      </c>
      <c r="BG3095" s="15">
        <f t="shared" si="243"/>
        <v>0</v>
      </c>
      <c r="BH3095" t="str">
        <f t="shared" si="244"/>
        <v>CNGGas</v>
      </c>
      <c r="BI3095" t="str">
        <f>VLOOKUP(BH3095,[2]Summary!$C$29:$C$56,1,0)</f>
        <v>CNGGas</v>
      </c>
      <c r="BJ3095" s="16">
        <v>44197</v>
      </c>
    </row>
    <row r="3096" spans="1:62" x14ac:dyDescent="0.25">
      <c r="A3096" s="13" t="s">
        <v>6398</v>
      </c>
      <c r="B3096" s="13" t="s">
        <v>6398</v>
      </c>
      <c r="C3096" s="13" t="s">
        <v>6399</v>
      </c>
      <c r="D3096" s="13" t="s">
        <v>434</v>
      </c>
      <c r="E3096" s="13" t="s">
        <v>475</v>
      </c>
      <c r="F3096" s="13" t="s">
        <v>302</v>
      </c>
      <c r="H3096" s="15">
        <v>0.03</v>
      </c>
      <c r="I3096" s="15">
        <v>0.03</v>
      </c>
      <c r="J3096" s="15">
        <v>2.8000000000000001E-2</v>
      </c>
      <c r="K3096" s="15">
        <v>2.8000000000000001E-2</v>
      </c>
      <c r="L3096" s="15">
        <v>2.8000000000000001E-2</v>
      </c>
      <c r="M3096" s="15">
        <v>0.03</v>
      </c>
      <c r="N3096" s="15">
        <v>0.03</v>
      </c>
      <c r="O3096" s="15">
        <v>0.03</v>
      </c>
      <c r="P3096" s="15">
        <v>4.2000000000000003E-2</v>
      </c>
      <c r="Q3096" s="15">
        <v>4.2000000000000003E-2</v>
      </c>
      <c r="R3096" s="15">
        <v>4.2000000000000003E-2</v>
      </c>
      <c r="S3096" s="15">
        <v>9.1999999999999998E-2</v>
      </c>
      <c r="T3096" s="15">
        <f t="shared" si="240"/>
        <v>0.45199999999999996</v>
      </c>
      <c r="U3096" s="15">
        <v>4.5770000457763672E-2</v>
      </c>
      <c r="V3096" s="15">
        <v>4.5770000457763672E-2</v>
      </c>
      <c r="W3096" s="15">
        <v>4.3959999084472658E-2</v>
      </c>
      <c r="X3096" s="15">
        <v>4.3959999084472658E-2</v>
      </c>
      <c r="Y3096" s="15">
        <v>4.3959999084472658E-2</v>
      </c>
      <c r="Z3096" s="15">
        <v>3.7610000610351565E-2</v>
      </c>
      <c r="AA3096" s="15">
        <v>3.8150001525878906E-2</v>
      </c>
      <c r="AB3096" s="15">
        <v>3.8150001525878906E-2</v>
      </c>
      <c r="AC3096" s="15">
        <v>4.0240001678466794E-2</v>
      </c>
      <c r="AD3096" s="15">
        <v>4.0240001678466794E-2</v>
      </c>
      <c r="AE3096" s="15">
        <v>4.0240001678466794E-2</v>
      </c>
      <c r="AF3096" s="15">
        <v>3.3669998168945316E-2</v>
      </c>
      <c r="AG3096" s="15">
        <f t="shared" si="241"/>
        <v>0.49172000503540042</v>
      </c>
      <c r="AH3096" s="15">
        <v>2.9020000457763671E-2</v>
      </c>
      <c r="AI3096" s="15">
        <v>2.9020000457763671E-2</v>
      </c>
      <c r="AJ3096" s="15">
        <v>2.9020000457763671E-2</v>
      </c>
      <c r="AK3096" s="15">
        <v>9.2470001220703119E-2</v>
      </c>
      <c r="AL3096" s="15">
        <v>9.2470001220703119E-2</v>
      </c>
      <c r="AM3096" s="15">
        <v>2.3690000534057617E-2</v>
      </c>
      <c r="AN3096" s="15">
        <v>2.3870000839233397E-2</v>
      </c>
      <c r="AO3096" s="15">
        <v>2.3870000839233397E-2</v>
      </c>
      <c r="AP3096" s="15">
        <v>-9.6199998855590815E-3</v>
      </c>
      <c r="AQ3096" s="15">
        <v>0</v>
      </c>
      <c r="AR3096" s="15">
        <v>-9.6199998855590815E-3</v>
      </c>
      <c r="AS3096" s="15">
        <v>2.6090000152587892E-2</v>
      </c>
      <c r="AT3096" s="15">
        <f t="shared" si="242"/>
        <v>0.35028000640869145</v>
      </c>
      <c r="AU3096" s="15">
        <v>0</v>
      </c>
      <c r="AV3096" s="15">
        <v>0</v>
      </c>
      <c r="AW3096" s="15">
        <v>0</v>
      </c>
      <c r="AX3096" s="15">
        <v>0</v>
      </c>
      <c r="AY3096" s="15">
        <v>0</v>
      </c>
      <c r="AZ3096" s="15">
        <v>0</v>
      </c>
      <c r="BA3096" s="15">
        <v>0</v>
      </c>
      <c r="BB3096" s="15">
        <v>0</v>
      </c>
      <c r="BC3096" s="15">
        <v>0</v>
      </c>
      <c r="BD3096" s="15">
        <v>0</v>
      </c>
      <c r="BE3096" s="15">
        <v>0</v>
      </c>
      <c r="BF3096" s="15">
        <v>0</v>
      </c>
      <c r="BG3096" s="15">
        <f t="shared" si="243"/>
        <v>0</v>
      </c>
      <c r="BH3096" t="str">
        <f t="shared" si="244"/>
        <v>CNGGas</v>
      </c>
      <c r="BI3096" t="str">
        <f>VLOOKUP(BH3096,[2]Summary!$C$29:$C$56,1,0)</f>
        <v>CNGGas</v>
      </c>
      <c r="BJ3096" s="16">
        <v>44197</v>
      </c>
    </row>
    <row r="3097" spans="1:62" x14ac:dyDescent="0.25">
      <c r="A3097" s="13" t="s">
        <v>6400</v>
      </c>
      <c r="B3097" s="13" t="s">
        <v>6400</v>
      </c>
      <c r="C3097" s="13" t="s">
        <v>6401</v>
      </c>
      <c r="D3097" s="13" t="s">
        <v>361</v>
      </c>
      <c r="E3097" s="13" t="s">
        <v>475</v>
      </c>
      <c r="F3097" s="13" t="s">
        <v>302</v>
      </c>
      <c r="H3097" s="15">
        <v>2.9000000000000001E-2</v>
      </c>
      <c r="I3097" s="15">
        <v>2.9000000000000001E-2</v>
      </c>
      <c r="J3097" s="15">
        <v>2.5999999999999999E-2</v>
      </c>
      <c r="K3097" s="15">
        <v>2.5999999999999999E-2</v>
      </c>
      <c r="L3097" s="15">
        <v>2.5999999999999999E-2</v>
      </c>
      <c r="M3097" s="15">
        <v>3.1E-2</v>
      </c>
      <c r="N3097" s="15">
        <v>3.1E-2</v>
      </c>
      <c r="O3097" s="15">
        <v>3.1E-2</v>
      </c>
      <c r="P3097" s="15">
        <v>3.2000000000000001E-2</v>
      </c>
      <c r="Q3097" s="15">
        <v>3.2000000000000001E-2</v>
      </c>
      <c r="R3097" s="15">
        <v>3.2000000000000001E-2</v>
      </c>
      <c r="S3097" s="15">
        <v>5.0999999999999997E-2</v>
      </c>
      <c r="T3097" s="15">
        <f t="shared" si="240"/>
        <v>0.37600000000000006</v>
      </c>
      <c r="U3097" s="15">
        <v>4.5080001831054685E-2</v>
      </c>
      <c r="V3097" s="15">
        <v>4.5080001831054685E-2</v>
      </c>
      <c r="W3097" s="15">
        <v>4.3599998474121091E-2</v>
      </c>
      <c r="X3097" s="15">
        <v>4.3599998474121091E-2</v>
      </c>
      <c r="Y3097" s="15">
        <v>4.3599998474121091E-2</v>
      </c>
      <c r="Z3097" s="15">
        <v>3.6950000762939451E-2</v>
      </c>
      <c r="AA3097" s="15">
        <v>3.7470001220703125E-2</v>
      </c>
      <c r="AB3097" s="15">
        <v>3.7470001220703125E-2</v>
      </c>
      <c r="AC3097" s="15">
        <v>3.9119998931884767E-2</v>
      </c>
      <c r="AD3097" s="15">
        <v>3.9119998931884767E-2</v>
      </c>
      <c r="AE3097" s="15">
        <v>3.9119998931884767E-2</v>
      </c>
      <c r="AF3097" s="15">
        <v>1.9440000534057617E-2</v>
      </c>
      <c r="AG3097" s="15">
        <f t="shared" si="241"/>
        <v>0.46964999961853027</v>
      </c>
      <c r="AH3097" s="15">
        <v>2.7979999542236327E-2</v>
      </c>
      <c r="AI3097" s="15">
        <v>2.7979999542236327E-2</v>
      </c>
      <c r="AJ3097" s="15">
        <v>2.7979999542236327E-2</v>
      </c>
      <c r="AK3097" s="15">
        <v>9.9150001525878911E-2</v>
      </c>
      <c r="AL3097" s="15">
        <v>9.9150001525878911E-2</v>
      </c>
      <c r="AM3097" s="15">
        <v>-5.5970001220703128E-2</v>
      </c>
      <c r="AN3097" s="15">
        <v>1.4310000419616699E-2</v>
      </c>
      <c r="AO3097" s="15">
        <v>1.4310000419616699E-2</v>
      </c>
      <c r="AP3097" s="15">
        <v>-1.5340000152587891E-2</v>
      </c>
      <c r="AQ3097" s="15">
        <v>-1.4999999999999999E-2</v>
      </c>
      <c r="AR3097" s="15">
        <v>-1.5340000152587891E-2</v>
      </c>
      <c r="AS3097" s="15">
        <v>-1.6430000305175781E-2</v>
      </c>
      <c r="AT3097" s="15">
        <f t="shared" si="242"/>
        <v>0.19278000068664555</v>
      </c>
      <c r="AU3097" s="15">
        <v>0</v>
      </c>
      <c r="AV3097" s="15">
        <v>0</v>
      </c>
      <c r="AW3097" s="15">
        <v>0</v>
      </c>
      <c r="AX3097" s="15">
        <v>0</v>
      </c>
      <c r="AY3097" s="15">
        <v>0</v>
      </c>
      <c r="AZ3097" s="15">
        <v>0</v>
      </c>
      <c r="BA3097" s="15">
        <v>0</v>
      </c>
      <c r="BB3097" s="15">
        <v>0</v>
      </c>
      <c r="BC3097" s="15">
        <v>0</v>
      </c>
      <c r="BD3097" s="15">
        <v>0</v>
      </c>
      <c r="BE3097" s="15">
        <v>0</v>
      </c>
      <c r="BF3097" s="15">
        <v>0</v>
      </c>
      <c r="BG3097" s="15">
        <f t="shared" si="243"/>
        <v>0</v>
      </c>
      <c r="BH3097" t="str">
        <f t="shared" si="244"/>
        <v>SCGGas</v>
      </c>
      <c r="BI3097" t="str">
        <f>VLOOKUP(BH3097,[2]Summary!$C$29:$C$56,1,0)</f>
        <v>SCGGas</v>
      </c>
      <c r="BJ3097" s="16">
        <v>44197</v>
      </c>
    </row>
    <row r="3098" spans="1:62" x14ac:dyDescent="0.25">
      <c r="A3098" s="13" t="s">
        <v>6402</v>
      </c>
      <c r="B3098" s="13" t="s">
        <v>6402</v>
      </c>
      <c r="C3098" s="13" t="s">
        <v>6403</v>
      </c>
      <c r="D3098" s="13" t="s">
        <v>361</v>
      </c>
      <c r="E3098" s="13" t="s">
        <v>475</v>
      </c>
      <c r="F3098" s="13" t="s">
        <v>302</v>
      </c>
      <c r="H3098" s="15">
        <v>2.9000000000000001E-2</v>
      </c>
      <c r="I3098" s="15">
        <v>2.9000000000000001E-2</v>
      </c>
      <c r="J3098" s="15">
        <v>2.5999999999999999E-2</v>
      </c>
      <c r="K3098" s="15">
        <v>2.5999999999999999E-2</v>
      </c>
      <c r="L3098" s="15">
        <v>2.5999999999999999E-2</v>
      </c>
      <c r="M3098" s="15">
        <v>3.1E-2</v>
      </c>
      <c r="N3098" s="15">
        <v>3.1E-2</v>
      </c>
      <c r="O3098" s="15">
        <v>3.1E-2</v>
      </c>
      <c r="P3098" s="15">
        <v>3.2000000000000001E-2</v>
      </c>
      <c r="Q3098" s="15">
        <v>3.2000000000000001E-2</v>
      </c>
      <c r="R3098" s="15">
        <v>3.2000000000000001E-2</v>
      </c>
      <c r="S3098" s="15">
        <v>5.0999999999999997E-2</v>
      </c>
      <c r="T3098" s="15">
        <f t="shared" si="240"/>
        <v>0.37600000000000006</v>
      </c>
      <c r="U3098" s="15">
        <v>4.5080001831054685E-2</v>
      </c>
      <c r="V3098" s="15">
        <v>4.5080001831054685E-2</v>
      </c>
      <c r="W3098" s="15">
        <v>4.3599998474121091E-2</v>
      </c>
      <c r="X3098" s="15">
        <v>4.3599998474121091E-2</v>
      </c>
      <c r="Y3098" s="15">
        <v>4.3599998474121091E-2</v>
      </c>
      <c r="Z3098" s="15">
        <v>3.6950000762939451E-2</v>
      </c>
      <c r="AA3098" s="15">
        <v>3.7470001220703125E-2</v>
      </c>
      <c r="AB3098" s="15">
        <v>3.7470001220703125E-2</v>
      </c>
      <c r="AC3098" s="15">
        <v>3.9119998931884767E-2</v>
      </c>
      <c r="AD3098" s="15">
        <v>3.9119998931884767E-2</v>
      </c>
      <c r="AE3098" s="15">
        <v>3.9119998931884767E-2</v>
      </c>
      <c r="AF3098" s="15">
        <v>1.9440000534057617E-2</v>
      </c>
      <c r="AG3098" s="15">
        <f t="shared" si="241"/>
        <v>0.46964999961853027</v>
      </c>
      <c r="AH3098" s="15">
        <v>2.7979999542236327E-2</v>
      </c>
      <c r="AI3098" s="15">
        <v>2.7979999542236327E-2</v>
      </c>
      <c r="AJ3098" s="15">
        <v>2.7979999542236327E-2</v>
      </c>
      <c r="AK3098" s="15">
        <v>9.9150001525878911E-2</v>
      </c>
      <c r="AL3098" s="15">
        <v>9.9150001525878911E-2</v>
      </c>
      <c r="AM3098" s="15">
        <v>-5.5970001220703128E-2</v>
      </c>
      <c r="AN3098" s="15">
        <v>1.4310000419616699E-2</v>
      </c>
      <c r="AO3098" s="15">
        <v>1.4310000419616699E-2</v>
      </c>
      <c r="AP3098" s="15">
        <v>-1.5340000152587891E-2</v>
      </c>
      <c r="AQ3098" s="15">
        <v>-1.4999999999999999E-2</v>
      </c>
      <c r="AR3098" s="15">
        <v>-1.5340000152587891E-2</v>
      </c>
      <c r="AS3098" s="15">
        <v>-1.6430000305175781E-2</v>
      </c>
      <c r="AT3098" s="15">
        <f t="shared" si="242"/>
        <v>0.19278000068664555</v>
      </c>
      <c r="AU3098" s="15">
        <v>0</v>
      </c>
      <c r="AV3098" s="15">
        <v>0</v>
      </c>
      <c r="AW3098" s="15">
        <v>0</v>
      </c>
      <c r="AX3098" s="15">
        <v>0</v>
      </c>
      <c r="AY3098" s="15">
        <v>0</v>
      </c>
      <c r="AZ3098" s="15">
        <v>0</v>
      </c>
      <c r="BA3098" s="15">
        <v>0</v>
      </c>
      <c r="BB3098" s="15">
        <v>0</v>
      </c>
      <c r="BC3098" s="15">
        <v>0</v>
      </c>
      <c r="BD3098" s="15">
        <v>0</v>
      </c>
      <c r="BE3098" s="15">
        <v>0</v>
      </c>
      <c r="BF3098" s="15">
        <v>0</v>
      </c>
      <c r="BG3098" s="15">
        <f t="shared" si="243"/>
        <v>0</v>
      </c>
      <c r="BH3098" t="str">
        <f t="shared" si="244"/>
        <v>SCGGas</v>
      </c>
      <c r="BI3098" t="str">
        <f>VLOOKUP(BH3098,[2]Summary!$C$29:$C$56,1,0)</f>
        <v>SCGGas</v>
      </c>
      <c r="BJ3098" s="16">
        <v>44197</v>
      </c>
    </row>
    <row r="3099" spans="1:62" x14ac:dyDescent="0.25">
      <c r="A3099" s="13" t="s">
        <v>6404</v>
      </c>
      <c r="B3099" s="13" t="s">
        <v>6404</v>
      </c>
      <c r="C3099" s="13" t="s">
        <v>6405</v>
      </c>
      <c r="D3099" s="13" t="s">
        <v>434</v>
      </c>
      <c r="E3099" s="13" t="s">
        <v>475</v>
      </c>
      <c r="F3099" s="13" t="s">
        <v>302</v>
      </c>
      <c r="H3099" s="15">
        <v>0.03</v>
      </c>
      <c r="I3099" s="15">
        <v>0.03</v>
      </c>
      <c r="J3099" s="15">
        <v>2.8000000000000001E-2</v>
      </c>
      <c r="K3099" s="15">
        <v>2.8000000000000001E-2</v>
      </c>
      <c r="L3099" s="15">
        <v>2.8000000000000001E-2</v>
      </c>
      <c r="M3099" s="15">
        <v>0.03</v>
      </c>
      <c r="N3099" s="15">
        <v>0.03</v>
      </c>
      <c r="O3099" s="15">
        <v>0.03</v>
      </c>
      <c r="P3099" s="15">
        <v>4.2000000000000003E-2</v>
      </c>
      <c r="Q3099" s="15">
        <v>4.2000000000000003E-2</v>
      </c>
      <c r="R3099" s="15">
        <v>4.2000000000000003E-2</v>
      </c>
      <c r="S3099" s="15">
        <v>9.1999999999999998E-2</v>
      </c>
      <c r="T3099" s="15">
        <f t="shared" si="240"/>
        <v>0.45199999999999996</v>
      </c>
      <c r="U3099" s="15">
        <v>4.5770000457763672E-2</v>
      </c>
      <c r="V3099" s="15">
        <v>4.5770000457763672E-2</v>
      </c>
      <c r="W3099" s="15">
        <v>4.3959999084472658E-2</v>
      </c>
      <c r="X3099" s="15">
        <v>4.3959999084472658E-2</v>
      </c>
      <c r="Y3099" s="15">
        <v>4.3959999084472658E-2</v>
      </c>
      <c r="Z3099" s="15">
        <v>3.7610000610351565E-2</v>
      </c>
      <c r="AA3099" s="15">
        <v>3.8150001525878906E-2</v>
      </c>
      <c r="AB3099" s="15">
        <v>3.8150001525878906E-2</v>
      </c>
      <c r="AC3099" s="15">
        <v>4.0240001678466794E-2</v>
      </c>
      <c r="AD3099" s="15">
        <v>4.0240001678466794E-2</v>
      </c>
      <c r="AE3099" s="15">
        <v>4.0240001678466794E-2</v>
      </c>
      <c r="AF3099" s="15">
        <v>3.3669998168945316E-2</v>
      </c>
      <c r="AG3099" s="15">
        <f t="shared" si="241"/>
        <v>0.49172000503540042</v>
      </c>
      <c r="AH3099" s="15">
        <v>2.9020000457763671E-2</v>
      </c>
      <c r="AI3099" s="15">
        <v>2.9020000457763671E-2</v>
      </c>
      <c r="AJ3099" s="15">
        <v>2.9020000457763671E-2</v>
      </c>
      <c r="AK3099" s="15">
        <v>9.2470001220703119E-2</v>
      </c>
      <c r="AL3099" s="15">
        <v>9.2470001220703119E-2</v>
      </c>
      <c r="AM3099" s="15">
        <v>2.3690000534057617E-2</v>
      </c>
      <c r="AN3099" s="15">
        <v>2.3870000839233397E-2</v>
      </c>
      <c r="AO3099" s="15">
        <v>2.3870000839233397E-2</v>
      </c>
      <c r="AP3099" s="15">
        <v>-9.6199998855590815E-3</v>
      </c>
      <c r="AQ3099" s="15">
        <v>0</v>
      </c>
      <c r="AR3099" s="15">
        <v>-9.6199998855590815E-3</v>
      </c>
      <c r="AS3099" s="15">
        <v>2.6090000152587892E-2</v>
      </c>
      <c r="AT3099" s="15">
        <f t="shared" si="242"/>
        <v>0.35028000640869145</v>
      </c>
      <c r="AU3099" s="15">
        <v>0</v>
      </c>
      <c r="AV3099" s="15">
        <v>0</v>
      </c>
      <c r="AW3099" s="15">
        <v>0</v>
      </c>
      <c r="AX3099" s="15">
        <v>0</v>
      </c>
      <c r="AY3099" s="15">
        <v>0</v>
      </c>
      <c r="AZ3099" s="15">
        <v>0</v>
      </c>
      <c r="BA3099" s="15">
        <v>0</v>
      </c>
      <c r="BB3099" s="15">
        <v>0</v>
      </c>
      <c r="BC3099" s="15">
        <v>0</v>
      </c>
      <c r="BD3099" s="15">
        <v>0</v>
      </c>
      <c r="BE3099" s="15">
        <v>0</v>
      </c>
      <c r="BF3099" s="15">
        <v>0</v>
      </c>
      <c r="BG3099" s="15">
        <f t="shared" si="243"/>
        <v>0</v>
      </c>
      <c r="BH3099" t="str">
        <f t="shared" si="244"/>
        <v>CNGGas</v>
      </c>
      <c r="BI3099" t="str">
        <f>VLOOKUP(BH3099,[2]Summary!$C$29:$C$56,1,0)</f>
        <v>CNGGas</v>
      </c>
      <c r="BJ3099" s="16">
        <v>44197</v>
      </c>
    </row>
    <row r="3100" spans="1:62" x14ac:dyDescent="0.25">
      <c r="A3100" s="13" t="s">
        <v>6406</v>
      </c>
      <c r="B3100" s="13" t="s">
        <v>6406</v>
      </c>
      <c r="C3100" s="13" t="s">
        <v>6407</v>
      </c>
      <c r="D3100" s="13" t="s">
        <v>434</v>
      </c>
      <c r="E3100" s="13" t="s">
        <v>475</v>
      </c>
      <c r="F3100" s="13" t="s">
        <v>302</v>
      </c>
      <c r="H3100" s="15">
        <v>0.03</v>
      </c>
      <c r="I3100" s="15">
        <v>0.03</v>
      </c>
      <c r="J3100" s="15">
        <v>2.8000000000000001E-2</v>
      </c>
      <c r="K3100" s="15">
        <v>2.8000000000000001E-2</v>
      </c>
      <c r="L3100" s="15">
        <v>2.8000000000000001E-2</v>
      </c>
      <c r="M3100" s="15">
        <v>0.03</v>
      </c>
      <c r="N3100" s="15">
        <v>0.03</v>
      </c>
      <c r="O3100" s="15">
        <v>0.03</v>
      </c>
      <c r="P3100" s="15">
        <v>4.2000000000000003E-2</v>
      </c>
      <c r="Q3100" s="15">
        <v>4.2000000000000003E-2</v>
      </c>
      <c r="R3100" s="15">
        <v>4.2000000000000003E-2</v>
      </c>
      <c r="S3100" s="15">
        <v>9.1999999999999998E-2</v>
      </c>
      <c r="T3100" s="15">
        <f t="shared" si="240"/>
        <v>0.45199999999999996</v>
      </c>
      <c r="U3100" s="15">
        <v>4.5770000457763672E-2</v>
      </c>
      <c r="V3100" s="15">
        <v>4.5770000457763672E-2</v>
      </c>
      <c r="W3100" s="15">
        <v>4.3959999084472658E-2</v>
      </c>
      <c r="X3100" s="15">
        <v>4.3959999084472658E-2</v>
      </c>
      <c r="Y3100" s="15">
        <v>4.3959999084472658E-2</v>
      </c>
      <c r="Z3100" s="15">
        <v>3.7610000610351565E-2</v>
      </c>
      <c r="AA3100" s="15">
        <v>3.8150001525878906E-2</v>
      </c>
      <c r="AB3100" s="15">
        <v>3.8150001525878906E-2</v>
      </c>
      <c r="AC3100" s="15">
        <v>4.0240001678466794E-2</v>
      </c>
      <c r="AD3100" s="15">
        <v>4.0240001678466794E-2</v>
      </c>
      <c r="AE3100" s="15">
        <v>4.0240001678466794E-2</v>
      </c>
      <c r="AF3100" s="15">
        <v>3.3680000305175782E-2</v>
      </c>
      <c r="AG3100" s="15">
        <f t="shared" si="241"/>
        <v>0.49173000717163085</v>
      </c>
      <c r="AH3100" s="15">
        <v>2.9020000457763671E-2</v>
      </c>
      <c r="AI3100" s="15">
        <v>2.9020000457763671E-2</v>
      </c>
      <c r="AJ3100" s="15">
        <v>2.9020000457763671E-2</v>
      </c>
      <c r="AK3100" s="15">
        <v>9.2470001220703119E-2</v>
      </c>
      <c r="AL3100" s="15">
        <v>9.2470001220703119E-2</v>
      </c>
      <c r="AM3100" s="15">
        <v>2.3690000534057617E-2</v>
      </c>
      <c r="AN3100" s="15">
        <v>2.3870000839233397E-2</v>
      </c>
      <c r="AO3100" s="15">
        <v>2.3870000839233397E-2</v>
      </c>
      <c r="AP3100" s="15">
        <v>-9.6199998855590815E-3</v>
      </c>
      <c r="AQ3100" s="15">
        <v>-0.01</v>
      </c>
      <c r="AR3100" s="15">
        <v>-9.6199998855590815E-3</v>
      </c>
      <c r="AS3100" s="15">
        <v>2.6090000152587892E-2</v>
      </c>
      <c r="AT3100" s="15">
        <f t="shared" si="242"/>
        <v>0.34028000640869144</v>
      </c>
      <c r="AU3100" s="15">
        <v>0</v>
      </c>
      <c r="AV3100" s="15">
        <v>0</v>
      </c>
      <c r="AW3100" s="15">
        <v>0</v>
      </c>
      <c r="AX3100" s="15">
        <v>0</v>
      </c>
      <c r="AY3100" s="15">
        <v>0</v>
      </c>
      <c r="AZ3100" s="15">
        <v>0</v>
      </c>
      <c r="BA3100" s="15">
        <v>0</v>
      </c>
      <c r="BB3100" s="15">
        <v>0</v>
      </c>
      <c r="BC3100" s="15">
        <v>0</v>
      </c>
      <c r="BD3100" s="15">
        <v>0</v>
      </c>
      <c r="BE3100" s="15">
        <v>0</v>
      </c>
      <c r="BF3100" s="15">
        <v>0</v>
      </c>
      <c r="BG3100" s="15">
        <f t="shared" si="243"/>
        <v>0</v>
      </c>
      <c r="BH3100" t="str">
        <f t="shared" si="244"/>
        <v>CNGGas</v>
      </c>
      <c r="BI3100" t="str">
        <f>VLOOKUP(BH3100,[2]Summary!$C$29:$C$56,1,0)</f>
        <v>CNGGas</v>
      </c>
      <c r="BJ3100" s="16">
        <v>44197</v>
      </c>
    </row>
    <row r="3101" spans="1:62" x14ac:dyDescent="0.25">
      <c r="A3101" s="13" t="s">
        <v>6408</v>
      </c>
      <c r="B3101" s="13" t="s">
        <v>6408</v>
      </c>
      <c r="C3101" s="13" t="s">
        <v>6409</v>
      </c>
      <c r="D3101" s="13" t="s">
        <v>361</v>
      </c>
      <c r="E3101" s="13" t="s">
        <v>475</v>
      </c>
      <c r="F3101" s="13" t="s">
        <v>302</v>
      </c>
      <c r="H3101" s="15">
        <v>2.9000000000000001E-2</v>
      </c>
      <c r="I3101" s="15">
        <v>2.9000000000000001E-2</v>
      </c>
      <c r="J3101" s="15">
        <v>2.5999999999999999E-2</v>
      </c>
      <c r="K3101" s="15">
        <v>2.5999999999999999E-2</v>
      </c>
      <c r="L3101" s="15">
        <v>2.5999999999999999E-2</v>
      </c>
      <c r="M3101" s="15">
        <v>3.1E-2</v>
      </c>
      <c r="N3101" s="15">
        <v>3.1E-2</v>
      </c>
      <c r="O3101" s="15">
        <v>3.1E-2</v>
      </c>
      <c r="P3101" s="15">
        <v>3.2000000000000001E-2</v>
      </c>
      <c r="Q3101" s="15">
        <v>3.2000000000000001E-2</v>
      </c>
      <c r="R3101" s="15">
        <v>3.2000000000000001E-2</v>
      </c>
      <c r="S3101" s="15">
        <v>5.0999999999999997E-2</v>
      </c>
      <c r="T3101" s="15">
        <f t="shared" si="240"/>
        <v>0.37600000000000006</v>
      </c>
      <c r="U3101" s="15">
        <v>4.5080001831054685E-2</v>
      </c>
      <c r="V3101" s="15">
        <v>4.5080001831054685E-2</v>
      </c>
      <c r="W3101" s="15">
        <v>4.3599998474121091E-2</v>
      </c>
      <c r="X3101" s="15">
        <v>4.3599998474121091E-2</v>
      </c>
      <c r="Y3101" s="15">
        <v>4.3599998474121091E-2</v>
      </c>
      <c r="Z3101" s="15">
        <v>3.6950000762939451E-2</v>
      </c>
      <c r="AA3101" s="15">
        <v>3.7470001220703125E-2</v>
      </c>
      <c r="AB3101" s="15">
        <v>3.7470001220703125E-2</v>
      </c>
      <c r="AC3101" s="15">
        <v>3.9119998931884767E-2</v>
      </c>
      <c r="AD3101" s="15">
        <v>3.9119998931884767E-2</v>
      </c>
      <c r="AE3101" s="15">
        <v>3.9119998931884767E-2</v>
      </c>
      <c r="AF3101" s="15">
        <v>1.9440000534057617E-2</v>
      </c>
      <c r="AG3101" s="15">
        <f t="shared" si="241"/>
        <v>0.46964999961853027</v>
      </c>
      <c r="AH3101" s="15">
        <v>2.7979999542236327E-2</v>
      </c>
      <c r="AI3101" s="15">
        <v>2.7979999542236327E-2</v>
      </c>
      <c r="AJ3101" s="15">
        <v>2.7979999542236327E-2</v>
      </c>
      <c r="AK3101" s="15">
        <v>9.9150001525878911E-2</v>
      </c>
      <c r="AL3101" s="15">
        <v>9.9150001525878911E-2</v>
      </c>
      <c r="AM3101" s="15">
        <v>-5.5970001220703128E-2</v>
      </c>
      <c r="AN3101" s="15">
        <v>1.4310000419616699E-2</v>
      </c>
      <c r="AO3101" s="15">
        <v>1.4310000419616699E-2</v>
      </c>
      <c r="AP3101" s="15">
        <v>-1.5340000152587891E-2</v>
      </c>
      <c r="AQ3101" s="15">
        <v>-1.4999999999999999E-2</v>
      </c>
      <c r="AR3101" s="15">
        <v>-1.5340000152587891E-2</v>
      </c>
      <c r="AS3101" s="15">
        <v>-1.6430000305175781E-2</v>
      </c>
      <c r="AT3101" s="15">
        <f t="shared" si="242"/>
        <v>0.19278000068664555</v>
      </c>
      <c r="AU3101" s="15">
        <v>0</v>
      </c>
      <c r="AV3101" s="15">
        <v>0</v>
      </c>
      <c r="AW3101" s="15">
        <v>0</v>
      </c>
      <c r="AX3101" s="15">
        <v>0</v>
      </c>
      <c r="AY3101" s="15">
        <v>0</v>
      </c>
      <c r="AZ3101" s="15">
        <v>0</v>
      </c>
      <c r="BA3101" s="15">
        <v>0</v>
      </c>
      <c r="BB3101" s="15">
        <v>0</v>
      </c>
      <c r="BC3101" s="15">
        <v>0</v>
      </c>
      <c r="BD3101" s="15">
        <v>0</v>
      </c>
      <c r="BE3101" s="15">
        <v>0</v>
      </c>
      <c r="BF3101" s="15">
        <v>0</v>
      </c>
      <c r="BG3101" s="15">
        <f t="shared" si="243"/>
        <v>0</v>
      </c>
      <c r="BH3101" t="str">
        <f t="shared" si="244"/>
        <v>SCGGas</v>
      </c>
      <c r="BI3101" t="str">
        <f>VLOOKUP(BH3101,[2]Summary!$C$29:$C$56,1,0)</f>
        <v>SCGGas</v>
      </c>
      <c r="BJ3101" s="16">
        <v>44197</v>
      </c>
    </row>
    <row r="3102" spans="1:62" x14ac:dyDescent="0.25">
      <c r="A3102" s="13" t="s">
        <v>6410</v>
      </c>
      <c r="B3102" s="13" t="s">
        <v>6410</v>
      </c>
      <c r="C3102" s="13" t="s">
        <v>6411</v>
      </c>
      <c r="D3102" s="13" t="s">
        <v>361</v>
      </c>
      <c r="E3102" s="13" t="s">
        <v>475</v>
      </c>
      <c r="F3102" s="13" t="s">
        <v>302</v>
      </c>
      <c r="H3102" s="15">
        <v>2.9000000000000001E-2</v>
      </c>
      <c r="I3102" s="15">
        <v>2.9000000000000001E-2</v>
      </c>
      <c r="J3102" s="15">
        <v>2.5999999999999999E-2</v>
      </c>
      <c r="K3102" s="15">
        <v>2.5999999999999999E-2</v>
      </c>
      <c r="L3102" s="15">
        <v>2.5999999999999999E-2</v>
      </c>
      <c r="M3102" s="15">
        <v>3.1E-2</v>
      </c>
      <c r="N3102" s="15">
        <v>3.1E-2</v>
      </c>
      <c r="O3102" s="15">
        <v>3.1E-2</v>
      </c>
      <c r="P3102" s="15">
        <v>3.2000000000000001E-2</v>
      </c>
      <c r="Q3102" s="15">
        <v>3.2000000000000001E-2</v>
      </c>
      <c r="R3102" s="15">
        <v>3.2000000000000001E-2</v>
      </c>
      <c r="S3102" s="15">
        <v>5.0999999999999997E-2</v>
      </c>
      <c r="T3102" s="15">
        <f t="shared" si="240"/>
        <v>0.37600000000000006</v>
      </c>
      <c r="U3102" s="15">
        <v>4.5080001831054685E-2</v>
      </c>
      <c r="V3102" s="15">
        <v>4.5080001831054685E-2</v>
      </c>
      <c r="W3102" s="15">
        <v>4.3599998474121091E-2</v>
      </c>
      <c r="X3102" s="15">
        <v>4.3599998474121091E-2</v>
      </c>
      <c r="Y3102" s="15">
        <v>4.3599998474121091E-2</v>
      </c>
      <c r="Z3102" s="15">
        <v>3.6950000762939451E-2</v>
      </c>
      <c r="AA3102" s="15">
        <v>3.7470001220703125E-2</v>
      </c>
      <c r="AB3102" s="15">
        <v>3.7470001220703125E-2</v>
      </c>
      <c r="AC3102" s="15">
        <v>3.9119998931884767E-2</v>
      </c>
      <c r="AD3102" s="15">
        <v>3.9119998931884767E-2</v>
      </c>
      <c r="AE3102" s="15">
        <v>3.9119998931884767E-2</v>
      </c>
      <c r="AF3102" s="15">
        <v>1.9440000534057617E-2</v>
      </c>
      <c r="AG3102" s="15">
        <f t="shared" si="241"/>
        <v>0.46964999961853027</v>
      </c>
      <c r="AH3102" s="15">
        <v>2.7979999542236327E-2</v>
      </c>
      <c r="AI3102" s="15">
        <v>2.7979999542236327E-2</v>
      </c>
      <c r="AJ3102" s="15">
        <v>2.7979999542236327E-2</v>
      </c>
      <c r="AK3102" s="15">
        <v>9.9150001525878911E-2</v>
      </c>
      <c r="AL3102" s="15">
        <v>9.9150001525878911E-2</v>
      </c>
      <c r="AM3102" s="15">
        <v>-5.5970001220703128E-2</v>
      </c>
      <c r="AN3102" s="15">
        <v>1.4310000419616699E-2</v>
      </c>
      <c r="AO3102" s="15">
        <v>1.4310000419616699E-2</v>
      </c>
      <c r="AP3102" s="15">
        <v>-1.5340000152587891E-2</v>
      </c>
      <c r="AQ3102" s="15">
        <v>-1.4999999999999999E-2</v>
      </c>
      <c r="AR3102" s="15">
        <v>-1.5340000152587891E-2</v>
      </c>
      <c r="AS3102" s="15">
        <v>-1.6430000305175781E-2</v>
      </c>
      <c r="AT3102" s="15">
        <f t="shared" si="242"/>
        <v>0.19278000068664555</v>
      </c>
      <c r="AU3102" s="15">
        <v>0</v>
      </c>
      <c r="AV3102" s="15">
        <v>0</v>
      </c>
      <c r="AW3102" s="15">
        <v>0</v>
      </c>
      <c r="AX3102" s="15">
        <v>0</v>
      </c>
      <c r="AY3102" s="15">
        <v>0</v>
      </c>
      <c r="AZ3102" s="15">
        <v>0</v>
      </c>
      <c r="BA3102" s="15">
        <v>0</v>
      </c>
      <c r="BB3102" s="15">
        <v>0</v>
      </c>
      <c r="BC3102" s="15">
        <v>0</v>
      </c>
      <c r="BD3102" s="15">
        <v>0</v>
      </c>
      <c r="BE3102" s="15">
        <v>0</v>
      </c>
      <c r="BF3102" s="15">
        <v>0</v>
      </c>
      <c r="BG3102" s="15">
        <f t="shared" si="243"/>
        <v>0</v>
      </c>
      <c r="BH3102" t="str">
        <f t="shared" si="244"/>
        <v>SCGGas</v>
      </c>
      <c r="BI3102" t="str">
        <f>VLOOKUP(BH3102,[2]Summary!$C$29:$C$56,1,0)</f>
        <v>SCGGas</v>
      </c>
      <c r="BJ3102" s="16">
        <v>44197</v>
      </c>
    </row>
    <row r="3103" spans="1:62" x14ac:dyDescent="0.25">
      <c r="A3103" s="13" t="s">
        <v>6412</v>
      </c>
      <c r="B3103" s="13" t="s">
        <v>6412</v>
      </c>
      <c r="C3103" s="13" t="s">
        <v>6413</v>
      </c>
      <c r="D3103" s="13" t="s">
        <v>361</v>
      </c>
      <c r="E3103" s="13" t="s">
        <v>475</v>
      </c>
      <c r="F3103" s="13" t="s">
        <v>302</v>
      </c>
      <c r="H3103" s="15">
        <v>2.9000000000000001E-2</v>
      </c>
      <c r="I3103" s="15">
        <v>2.9000000000000001E-2</v>
      </c>
      <c r="J3103" s="15">
        <v>2.5999999999999999E-2</v>
      </c>
      <c r="K3103" s="15">
        <v>2.5999999999999999E-2</v>
      </c>
      <c r="L3103" s="15">
        <v>2.5999999999999999E-2</v>
      </c>
      <c r="M3103" s="15">
        <v>3.1E-2</v>
      </c>
      <c r="N3103" s="15">
        <v>3.1E-2</v>
      </c>
      <c r="O3103" s="15">
        <v>3.1E-2</v>
      </c>
      <c r="P3103" s="15">
        <v>3.2000000000000001E-2</v>
      </c>
      <c r="Q3103" s="15">
        <v>3.2000000000000001E-2</v>
      </c>
      <c r="R3103" s="15">
        <v>3.2000000000000001E-2</v>
      </c>
      <c r="S3103" s="15">
        <v>5.0999999999999997E-2</v>
      </c>
      <c r="T3103" s="15">
        <f t="shared" si="240"/>
        <v>0.37600000000000006</v>
      </c>
      <c r="U3103" s="15">
        <v>4.5080001831054685E-2</v>
      </c>
      <c r="V3103" s="15">
        <v>4.5080001831054685E-2</v>
      </c>
      <c r="W3103" s="15">
        <v>4.3599998474121091E-2</v>
      </c>
      <c r="X3103" s="15">
        <v>4.3599998474121091E-2</v>
      </c>
      <c r="Y3103" s="15">
        <v>4.3599998474121091E-2</v>
      </c>
      <c r="Z3103" s="15">
        <v>3.6950000762939451E-2</v>
      </c>
      <c r="AA3103" s="15">
        <v>3.7470001220703125E-2</v>
      </c>
      <c r="AB3103" s="15">
        <v>3.7470001220703125E-2</v>
      </c>
      <c r="AC3103" s="15">
        <v>3.9119998931884767E-2</v>
      </c>
      <c r="AD3103" s="15">
        <v>3.9119998931884767E-2</v>
      </c>
      <c r="AE3103" s="15">
        <v>3.9119998931884767E-2</v>
      </c>
      <c r="AF3103" s="15">
        <v>1.9440000534057617E-2</v>
      </c>
      <c r="AG3103" s="15">
        <f t="shared" si="241"/>
        <v>0.46964999961853027</v>
      </c>
      <c r="AH3103" s="15">
        <v>2.7979999542236327E-2</v>
      </c>
      <c r="AI3103" s="15">
        <v>2.7979999542236327E-2</v>
      </c>
      <c r="AJ3103" s="15">
        <v>2.7979999542236327E-2</v>
      </c>
      <c r="AK3103" s="15">
        <v>9.9150001525878911E-2</v>
      </c>
      <c r="AL3103" s="15">
        <v>9.9150001525878911E-2</v>
      </c>
      <c r="AM3103" s="15">
        <v>-5.5970001220703128E-2</v>
      </c>
      <c r="AN3103" s="15">
        <v>1.4310000419616699E-2</v>
      </c>
      <c r="AO3103" s="15">
        <v>1.4310000419616699E-2</v>
      </c>
      <c r="AP3103" s="15">
        <v>-1.5340000152587891E-2</v>
      </c>
      <c r="AQ3103" s="15">
        <v>-1.4999999999999999E-2</v>
      </c>
      <c r="AR3103" s="15">
        <v>-1.5340000152587891E-2</v>
      </c>
      <c r="AS3103" s="15">
        <v>-1.6430000305175781E-2</v>
      </c>
      <c r="AT3103" s="15">
        <f t="shared" si="242"/>
        <v>0.19278000068664555</v>
      </c>
      <c r="AU3103" s="15">
        <v>0</v>
      </c>
      <c r="AV3103" s="15">
        <v>0</v>
      </c>
      <c r="AW3103" s="15">
        <v>0</v>
      </c>
      <c r="AX3103" s="15">
        <v>0</v>
      </c>
      <c r="AY3103" s="15">
        <v>0</v>
      </c>
      <c r="AZ3103" s="15">
        <v>0</v>
      </c>
      <c r="BA3103" s="15">
        <v>0</v>
      </c>
      <c r="BB3103" s="15">
        <v>0</v>
      </c>
      <c r="BC3103" s="15">
        <v>0</v>
      </c>
      <c r="BD3103" s="15">
        <v>0</v>
      </c>
      <c r="BE3103" s="15">
        <v>0</v>
      </c>
      <c r="BF3103" s="15">
        <v>0</v>
      </c>
      <c r="BG3103" s="15">
        <f t="shared" si="243"/>
        <v>0</v>
      </c>
      <c r="BH3103" t="str">
        <f t="shared" si="244"/>
        <v>SCGGas</v>
      </c>
      <c r="BI3103" t="str">
        <f>VLOOKUP(BH3103,[2]Summary!$C$29:$C$56,1,0)</f>
        <v>SCGGas</v>
      </c>
      <c r="BJ3103" s="16">
        <v>44197</v>
      </c>
    </row>
    <row r="3104" spans="1:62" x14ac:dyDescent="0.25">
      <c r="A3104" s="13" t="s">
        <v>6414</v>
      </c>
      <c r="B3104" s="13" t="s">
        <v>6414</v>
      </c>
      <c r="C3104" s="13" t="s">
        <v>6415</v>
      </c>
      <c r="D3104" s="13" t="s">
        <v>434</v>
      </c>
      <c r="E3104" s="13" t="s">
        <v>475</v>
      </c>
      <c r="F3104" s="13" t="s">
        <v>302</v>
      </c>
      <c r="H3104" s="15">
        <v>0.03</v>
      </c>
      <c r="I3104" s="15">
        <v>0.03</v>
      </c>
      <c r="J3104" s="15">
        <v>2.8000000000000001E-2</v>
      </c>
      <c r="K3104" s="15">
        <v>2.8000000000000001E-2</v>
      </c>
      <c r="L3104" s="15">
        <v>2.8000000000000001E-2</v>
      </c>
      <c r="M3104" s="15">
        <v>0.03</v>
      </c>
      <c r="N3104" s="15">
        <v>0.03</v>
      </c>
      <c r="O3104" s="15">
        <v>0.03</v>
      </c>
      <c r="P3104" s="15">
        <v>4.2000000000000003E-2</v>
      </c>
      <c r="Q3104" s="15">
        <v>4.2000000000000003E-2</v>
      </c>
      <c r="R3104" s="15">
        <v>4.2000000000000003E-2</v>
      </c>
      <c r="S3104" s="15">
        <v>9.1999999999999998E-2</v>
      </c>
      <c r="T3104" s="15">
        <f t="shared" si="240"/>
        <v>0.45199999999999996</v>
      </c>
      <c r="U3104" s="15">
        <v>4.5770000457763672E-2</v>
      </c>
      <c r="V3104" s="15">
        <v>4.5770000457763672E-2</v>
      </c>
      <c r="W3104" s="15">
        <v>4.3959999084472658E-2</v>
      </c>
      <c r="X3104" s="15">
        <v>4.3959999084472658E-2</v>
      </c>
      <c r="Y3104" s="15">
        <v>4.3959999084472658E-2</v>
      </c>
      <c r="Z3104" s="15">
        <v>3.7610000610351565E-2</v>
      </c>
      <c r="AA3104" s="15">
        <v>3.8150001525878906E-2</v>
      </c>
      <c r="AB3104" s="15">
        <v>3.8150001525878906E-2</v>
      </c>
      <c r="AC3104" s="15">
        <v>4.0240001678466794E-2</v>
      </c>
      <c r="AD3104" s="15">
        <v>4.0240001678466794E-2</v>
      </c>
      <c r="AE3104" s="15">
        <v>4.0240001678466794E-2</v>
      </c>
      <c r="AF3104" s="15">
        <v>3.3669998168945316E-2</v>
      </c>
      <c r="AG3104" s="15">
        <f t="shared" si="241"/>
        <v>0.49172000503540042</v>
      </c>
      <c r="AH3104" s="15">
        <v>2.9020000457763671E-2</v>
      </c>
      <c r="AI3104" s="15">
        <v>2.9020000457763671E-2</v>
      </c>
      <c r="AJ3104" s="15">
        <v>2.9020000457763671E-2</v>
      </c>
      <c r="AK3104" s="15">
        <v>9.2470001220703119E-2</v>
      </c>
      <c r="AL3104" s="15">
        <v>9.2470001220703119E-2</v>
      </c>
      <c r="AM3104" s="15">
        <v>2.3690000534057617E-2</v>
      </c>
      <c r="AN3104" s="15">
        <v>2.3870000839233397E-2</v>
      </c>
      <c r="AO3104" s="15">
        <v>2.3870000839233397E-2</v>
      </c>
      <c r="AP3104" s="15">
        <v>-9.6199998855590815E-3</v>
      </c>
      <c r="AQ3104" s="15">
        <v>0</v>
      </c>
      <c r="AR3104" s="15">
        <v>-9.6199998855590815E-3</v>
      </c>
      <c r="AS3104" s="15">
        <v>2.6090000152587892E-2</v>
      </c>
      <c r="AT3104" s="15">
        <f t="shared" si="242"/>
        <v>0.35028000640869145</v>
      </c>
      <c r="AU3104" s="15">
        <v>0</v>
      </c>
      <c r="AV3104" s="15">
        <v>0</v>
      </c>
      <c r="AW3104" s="15">
        <v>0</v>
      </c>
      <c r="AX3104" s="15">
        <v>0</v>
      </c>
      <c r="AY3104" s="15">
        <v>0</v>
      </c>
      <c r="AZ3104" s="15">
        <v>0</v>
      </c>
      <c r="BA3104" s="15">
        <v>0</v>
      </c>
      <c r="BB3104" s="15">
        <v>0</v>
      </c>
      <c r="BC3104" s="15">
        <v>0</v>
      </c>
      <c r="BD3104" s="15">
        <v>0</v>
      </c>
      <c r="BE3104" s="15">
        <v>0</v>
      </c>
      <c r="BF3104" s="15">
        <v>0</v>
      </c>
      <c r="BG3104" s="15">
        <f t="shared" si="243"/>
        <v>0</v>
      </c>
      <c r="BH3104" t="str">
        <f t="shared" si="244"/>
        <v>CNGGas</v>
      </c>
      <c r="BI3104" t="str">
        <f>VLOOKUP(BH3104,[2]Summary!$C$29:$C$56,1,0)</f>
        <v>CNGGas</v>
      </c>
      <c r="BJ3104" s="16">
        <v>44197</v>
      </c>
    </row>
    <row r="3105" spans="1:62" x14ac:dyDescent="0.25">
      <c r="A3105" s="13" t="s">
        <v>6416</v>
      </c>
      <c r="B3105" s="13" t="s">
        <v>6416</v>
      </c>
      <c r="C3105" s="13" t="s">
        <v>6417</v>
      </c>
      <c r="D3105" s="13" t="s">
        <v>361</v>
      </c>
      <c r="E3105" s="13" t="s">
        <v>475</v>
      </c>
      <c r="F3105" s="13" t="s">
        <v>302</v>
      </c>
      <c r="H3105" s="15">
        <v>2.9000000000000001E-2</v>
      </c>
      <c r="I3105" s="15">
        <v>2.9000000000000001E-2</v>
      </c>
      <c r="J3105" s="15">
        <v>2.5999999999999999E-2</v>
      </c>
      <c r="K3105" s="15">
        <v>2.5999999999999999E-2</v>
      </c>
      <c r="L3105" s="15">
        <v>2.5999999999999999E-2</v>
      </c>
      <c r="M3105" s="15">
        <v>3.1E-2</v>
      </c>
      <c r="N3105" s="15">
        <v>3.1E-2</v>
      </c>
      <c r="O3105" s="15">
        <v>3.1E-2</v>
      </c>
      <c r="P3105" s="15">
        <v>3.2000000000000001E-2</v>
      </c>
      <c r="Q3105" s="15">
        <v>3.2000000000000001E-2</v>
      </c>
      <c r="R3105" s="15">
        <v>3.2000000000000001E-2</v>
      </c>
      <c r="S3105" s="15">
        <v>5.0999999999999997E-2</v>
      </c>
      <c r="T3105" s="15">
        <f t="shared" si="240"/>
        <v>0.37600000000000006</v>
      </c>
      <c r="U3105" s="15">
        <v>4.5080001831054685E-2</v>
      </c>
      <c r="V3105" s="15">
        <v>4.5080001831054685E-2</v>
      </c>
      <c r="W3105" s="15">
        <v>4.3599998474121091E-2</v>
      </c>
      <c r="X3105" s="15">
        <v>4.3599998474121091E-2</v>
      </c>
      <c r="Y3105" s="15">
        <v>4.3599998474121091E-2</v>
      </c>
      <c r="Z3105" s="15">
        <v>3.6950000762939451E-2</v>
      </c>
      <c r="AA3105" s="15">
        <v>3.7470001220703125E-2</v>
      </c>
      <c r="AB3105" s="15">
        <v>3.7470001220703125E-2</v>
      </c>
      <c r="AC3105" s="15">
        <v>3.9119998931884767E-2</v>
      </c>
      <c r="AD3105" s="15">
        <v>3.9119998931884767E-2</v>
      </c>
      <c r="AE3105" s="15">
        <v>3.9119998931884767E-2</v>
      </c>
      <c r="AF3105" s="15">
        <v>1.9440000534057617E-2</v>
      </c>
      <c r="AG3105" s="15">
        <f t="shared" si="241"/>
        <v>0.46964999961853027</v>
      </c>
      <c r="AH3105" s="15">
        <v>2.7979999542236327E-2</v>
      </c>
      <c r="AI3105" s="15">
        <v>2.7979999542236327E-2</v>
      </c>
      <c r="AJ3105" s="15">
        <v>2.7979999542236327E-2</v>
      </c>
      <c r="AK3105" s="15">
        <v>9.9150001525878911E-2</v>
      </c>
      <c r="AL3105" s="15">
        <v>9.9150001525878911E-2</v>
      </c>
      <c r="AM3105" s="15">
        <v>-5.5970001220703128E-2</v>
      </c>
      <c r="AN3105" s="15">
        <v>1.4310000419616699E-2</v>
      </c>
      <c r="AO3105" s="15">
        <v>1.4310000419616699E-2</v>
      </c>
      <c r="AP3105" s="15">
        <v>-1.5340000152587891E-2</v>
      </c>
      <c r="AQ3105" s="15">
        <v>-1.4999999999999999E-2</v>
      </c>
      <c r="AR3105" s="15">
        <v>-1.5340000152587891E-2</v>
      </c>
      <c r="AS3105" s="15">
        <v>-1.6430000305175781E-2</v>
      </c>
      <c r="AT3105" s="15">
        <f t="shared" si="242"/>
        <v>0.19278000068664555</v>
      </c>
      <c r="AU3105" s="15">
        <v>0</v>
      </c>
      <c r="AV3105" s="15">
        <v>0</v>
      </c>
      <c r="AW3105" s="15">
        <v>0</v>
      </c>
      <c r="AX3105" s="15">
        <v>0</v>
      </c>
      <c r="AY3105" s="15">
        <v>0</v>
      </c>
      <c r="AZ3105" s="15">
        <v>0</v>
      </c>
      <c r="BA3105" s="15">
        <v>0</v>
      </c>
      <c r="BB3105" s="15">
        <v>0</v>
      </c>
      <c r="BC3105" s="15">
        <v>0</v>
      </c>
      <c r="BD3105" s="15">
        <v>0</v>
      </c>
      <c r="BE3105" s="15">
        <v>0</v>
      </c>
      <c r="BF3105" s="15">
        <v>0</v>
      </c>
      <c r="BG3105" s="15">
        <f t="shared" si="243"/>
        <v>0</v>
      </c>
      <c r="BH3105" t="str">
        <f t="shared" si="244"/>
        <v>SCGGas</v>
      </c>
      <c r="BI3105" t="str">
        <f>VLOOKUP(BH3105,[2]Summary!$C$29:$C$56,1,0)</f>
        <v>SCGGas</v>
      </c>
      <c r="BJ3105" s="16">
        <v>44197</v>
      </c>
    </row>
    <row r="3106" spans="1:62" x14ac:dyDescent="0.25">
      <c r="A3106" s="13" t="s">
        <v>6418</v>
      </c>
      <c r="B3106" s="13" t="s">
        <v>6419</v>
      </c>
      <c r="C3106" s="13" t="s">
        <v>6420</v>
      </c>
      <c r="D3106" s="13" t="s">
        <v>434</v>
      </c>
      <c r="E3106" s="13" t="s">
        <v>475</v>
      </c>
      <c r="F3106" s="13" t="s">
        <v>302</v>
      </c>
      <c r="H3106" s="15">
        <v>0</v>
      </c>
      <c r="I3106" s="15">
        <v>0</v>
      </c>
      <c r="J3106" s="15">
        <v>0</v>
      </c>
      <c r="K3106" s="15">
        <v>0</v>
      </c>
      <c r="L3106" s="15">
        <v>0</v>
      </c>
      <c r="M3106" s="15">
        <v>0</v>
      </c>
      <c r="N3106" s="15">
        <v>0</v>
      </c>
      <c r="O3106" s="15">
        <v>0</v>
      </c>
      <c r="P3106" s="15">
        <v>0</v>
      </c>
      <c r="Q3106" s="15">
        <v>0</v>
      </c>
      <c r="R3106" s="15">
        <v>0</v>
      </c>
      <c r="S3106" s="15">
        <v>0</v>
      </c>
      <c r="T3106" s="15">
        <f t="shared" si="240"/>
        <v>0</v>
      </c>
      <c r="U3106" s="15">
        <v>0</v>
      </c>
      <c r="V3106" s="15">
        <v>0</v>
      </c>
      <c r="W3106" s="15">
        <v>0</v>
      </c>
      <c r="X3106" s="15">
        <v>0</v>
      </c>
      <c r="Y3106" s="15">
        <v>0</v>
      </c>
      <c r="Z3106" s="15">
        <v>0</v>
      </c>
      <c r="AA3106" s="15">
        <v>0</v>
      </c>
      <c r="AB3106" s="15">
        <v>0</v>
      </c>
      <c r="AC3106" s="15">
        <v>0</v>
      </c>
      <c r="AD3106" s="15">
        <v>0</v>
      </c>
      <c r="AE3106" s="15">
        <v>0</v>
      </c>
      <c r="AF3106" s="15">
        <v>0</v>
      </c>
      <c r="AG3106" s="15">
        <f t="shared" si="241"/>
        <v>0</v>
      </c>
      <c r="AH3106" s="15">
        <v>0</v>
      </c>
      <c r="AI3106" s="15">
        <v>0</v>
      </c>
      <c r="AJ3106" s="15">
        <v>0</v>
      </c>
      <c r="AK3106" s="15">
        <v>0</v>
      </c>
      <c r="AL3106" s="15">
        <v>0</v>
      </c>
      <c r="AM3106" s="15">
        <v>0</v>
      </c>
      <c r="AN3106" s="15">
        <v>0</v>
      </c>
      <c r="AO3106" s="15">
        <v>0</v>
      </c>
      <c r="AP3106" s="15">
        <v>29.38233984375</v>
      </c>
      <c r="AQ3106" s="15">
        <v>0</v>
      </c>
      <c r="AR3106" s="15">
        <v>0</v>
      </c>
      <c r="AS3106" s="15">
        <v>0</v>
      </c>
      <c r="AT3106" s="15">
        <f t="shared" si="242"/>
        <v>29.38233984375</v>
      </c>
      <c r="AU3106" s="15">
        <v>0</v>
      </c>
      <c r="AV3106" s="15">
        <v>0</v>
      </c>
      <c r="AW3106" s="15">
        <v>0</v>
      </c>
      <c r="AX3106" s="15">
        <v>0</v>
      </c>
      <c r="AY3106" s="15">
        <v>0</v>
      </c>
      <c r="AZ3106" s="15">
        <v>0</v>
      </c>
      <c r="BA3106" s="15">
        <v>0</v>
      </c>
      <c r="BB3106" s="15">
        <v>0</v>
      </c>
      <c r="BC3106" s="15">
        <v>0</v>
      </c>
      <c r="BD3106" s="15">
        <v>2.4329999999999998</v>
      </c>
      <c r="BE3106" s="15">
        <v>2.4329999999999998</v>
      </c>
      <c r="BF3106" s="15">
        <v>2.4329999999999998</v>
      </c>
      <c r="BG3106" s="15">
        <f t="shared" si="243"/>
        <v>7.2989999999999995</v>
      </c>
      <c r="BH3106" t="str">
        <f t="shared" si="244"/>
        <v>CNGGas</v>
      </c>
      <c r="BI3106" t="str">
        <f>VLOOKUP(BH3106,[2]Summary!$C$29:$C$56,1,0)</f>
        <v>CNGGas</v>
      </c>
      <c r="BJ3106" s="16">
        <v>44562</v>
      </c>
    </row>
    <row r="3107" spans="1:62" x14ac:dyDescent="0.25">
      <c r="A3107" s="13" t="s">
        <v>6421</v>
      </c>
      <c r="B3107" s="13" t="s">
        <v>2342</v>
      </c>
      <c r="C3107" s="13" t="s">
        <v>2343</v>
      </c>
      <c r="D3107" s="13" t="s">
        <v>434</v>
      </c>
      <c r="E3107" s="13" t="s">
        <v>475</v>
      </c>
      <c r="F3107" s="13" t="s">
        <v>302</v>
      </c>
      <c r="H3107" s="15">
        <v>0</v>
      </c>
      <c r="I3107" s="15">
        <v>0</v>
      </c>
      <c r="J3107" s="15">
        <v>0</v>
      </c>
      <c r="K3107" s="15">
        <v>0</v>
      </c>
      <c r="L3107" s="15">
        <v>0</v>
      </c>
      <c r="M3107" s="15">
        <v>0</v>
      </c>
      <c r="N3107" s="15">
        <v>0</v>
      </c>
      <c r="O3107" s="15">
        <v>0</v>
      </c>
      <c r="P3107" s="15">
        <v>0</v>
      </c>
      <c r="Q3107" s="15">
        <v>0</v>
      </c>
      <c r="R3107" s="15">
        <v>0</v>
      </c>
      <c r="S3107" s="15">
        <v>0</v>
      </c>
      <c r="T3107" s="15">
        <f t="shared" si="240"/>
        <v>0</v>
      </c>
      <c r="U3107" s="15">
        <v>0</v>
      </c>
      <c r="V3107" s="15">
        <v>0</v>
      </c>
      <c r="W3107" s="15">
        <v>0</v>
      </c>
      <c r="X3107" s="15">
        <v>0</v>
      </c>
      <c r="Y3107" s="15">
        <v>0</v>
      </c>
      <c r="Z3107" s="15">
        <v>0</v>
      </c>
      <c r="AA3107" s="15">
        <v>0</v>
      </c>
      <c r="AB3107" s="15">
        <v>0</v>
      </c>
      <c r="AC3107" s="15">
        <v>0</v>
      </c>
      <c r="AD3107" s="15">
        <v>0</v>
      </c>
      <c r="AE3107" s="15">
        <v>0</v>
      </c>
      <c r="AF3107" s="15">
        <v>0</v>
      </c>
      <c r="AG3107" s="15">
        <f t="shared" si="241"/>
        <v>0</v>
      </c>
      <c r="AH3107" s="15">
        <v>0</v>
      </c>
      <c r="AI3107" s="15">
        <v>0</v>
      </c>
      <c r="AJ3107" s="15">
        <v>0</v>
      </c>
      <c r="AK3107" s="15">
        <v>0</v>
      </c>
      <c r="AL3107" s="15">
        <v>0</v>
      </c>
      <c r="AM3107" s="15">
        <v>0</v>
      </c>
      <c r="AN3107" s="15">
        <v>0</v>
      </c>
      <c r="AO3107" s="15">
        <v>0</v>
      </c>
      <c r="AP3107" s="15">
        <v>0</v>
      </c>
      <c r="AQ3107" s="15">
        <v>0</v>
      </c>
      <c r="AR3107" s="15">
        <v>-3</v>
      </c>
      <c r="AS3107" s="15">
        <v>0</v>
      </c>
      <c r="AT3107" s="15">
        <f t="shared" si="242"/>
        <v>-3</v>
      </c>
      <c r="AU3107" s="15">
        <v>0</v>
      </c>
      <c r="AV3107" s="15">
        <v>0</v>
      </c>
      <c r="AW3107" s="15">
        <v>0</v>
      </c>
      <c r="AX3107" s="15">
        <v>0</v>
      </c>
      <c r="AY3107" s="15">
        <v>0</v>
      </c>
      <c r="AZ3107" s="15">
        <v>0</v>
      </c>
      <c r="BA3107" s="15">
        <v>0</v>
      </c>
      <c r="BB3107" s="15">
        <v>0</v>
      </c>
      <c r="BC3107" s="15">
        <v>0</v>
      </c>
      <c r="BD3107" s="15">
        <v>0</v>
      </c>
      <c r="BE3107" s="15">
        <v>0</v>
      </c>
      <c r="BF3107" s="15">
        <v>0</v>
      </c>
      <c r="BG3107" s="15">
        <f t="shared" si="243"/>
        <v>0</v>
      </c>
      <c r="BH3107" t="str">
        <f t="shared" si="244"/>
        <v>CNGGas</v>
      </c>
      <c r="BI3107" t="str">
        <f>VLOOKUP(BH3107,[2]Summary!$C$29:$C$56,1,0)</f>
        <v>CNGGas</v>
      </c>
      <c r="BJ3107" s="16">
        <v>44197</v>
      </c>
    </row>
    <row r="3108" spans="1:62" x14ac:dyDescent="0.25">
      <c r="A3108" s="13" t="s">
        <v>6422</v>
      </c>
      <c r="B3108" s="13" t="s">
        <v>6423</v>
      </c>
      <c r="C3108" s="13" t="s">
        <v>6424</v>
      </c>
      <c r="D3108" s="13" t="s">
        <v>307</v>
      </c>
      <c r="E3108" s="13" t="s">
        <v>475</v>
      </c>
      <c r="F3108" s="13" t="s">
        <v>302</v>
      </c>
      <c r="H3108" s="15">
        <v>0</v>
      </c>
      <c r="I3108" s="15">
        <v>0</v>
      </c>
      <c r="J3108" s="15">
        <v>0</v>
      </c>
      <c r="K3108" s="15">
        <v>0</v>
      </c>
      <c r="L3108" s="15">
        <v>0</v>
      </c>
      <c r="M3108" s="15">
        <v>0</v>
      </c>
      <c r="N3108" s="15">
        <v>0</v>
      </c>
      <c r="O3108" s="15">
        <v>0</v>
      </c>
      <c r="P3108" s="15">
        <v>0</v>
      </c>
      <c r="Q3108" s="15">
        <v>0</v>
      </c>
      <c r="R3108" s="15">
        <v>0</v>
      </c>
      <c r="S3108" s="15">
        <v>0</v>
      </c>
      <c r="T3108" s="15">
        <f t="shared" si="240"/>
        <v>0</v>
      </c>
      <c r="U3108" s="15">
        <v>0</v>
      </c>
      <c r="V3108" s="15">
        <v>0</v>
      </c>
      <c r="W3108" s="15">
        <v>0</v>
      </c>
      <c r="X3108" s="15">
        <v>0</v>
      </c>
      <c r="Y3108" s="15">
        <v>0</v>
      </c>
      <c r="Z3108" s="15">
        <v>0</v>
      </c>
      <c r="AA3108" s="15">
        <v>0</v>
      </c>
      <c r="AB3108" s="15">
        <v>0</v>
      </c>
      <c r="AC3108" s="15">
        <v>0</v>
      </c>
      <c r="AD3108" s="15">
        <v>0</v>
      </c>
      <c r="AE3108" s="15">
        <v>0</v>
      </c>
      <c r="AF3108" s="15">
        <v>0</v>
      </c>
      <c r="AG3108" s="15">
        <f t="shared" si="241"/>
        <v>0</v>
      </c>
      <c r="AH3108" s="15">
        <v>0</v>
      </c>
      <c r="AI3108" s="15">
        <v>0</v>
      </c>
      <c r="AJ3108" s="15">
        <v>8.2904404296875001</v>
      </c>
      <c r="AK3108" s="15">
        <v>0</v>
      </c>
      <c r="AL3108" s="15">
        <v>0</v>
      </c>
      <c r="AM3108" s="15">
        <v>0</v>
      </c>
      <c r="AN3108" s="15">
        <v>0</v>
      </c>
      <c r="AO3108" s="15">
        <v>0</v>
      </c>
      <c r="AP3108" s="15">
        <v>0</v>
      </c>
      <c r="AQ3108" s="15">
        <v>0</v>
      </c>
      <c r="AR3108" s="15">
        <v>0</v>
      </c>
      <c r="AS3108" s="15">
        <v>0</v>
      </c>
      <c r="AT3108" s="15">
        <f t="shared" si="242"/>
        <v>8.2904404296875001</v>
      </c>
      <c r="AU3108" s="15">
        <v>0</v>
      </c>
      <c r="AV3108" s="15">
        <v>0</v>
      </c>
      <c r="AW3108" s="15">
        <v>0</v>
      </c>
      <c r="AX3108" s="15">
        <v>0</v>
      </c>
      <c r="AY3108" s="15">
        <v>0</v>
      </c>
      <c r="AZ3108" s="15">
        <v>0</v>
      </c>
      <c r="BA3108" s="15">
        <v>0</v>
      </c>
      <c r="BB3108" s="15">
        <v>0</v>
      </c>
      <c r="BC3108" s="15">
        <v>0</v>
      </c>
      <c r="BD3108" s="15">
        <v>0</v>
      </c>
      <c r="BE3108" s="15">
        <v>0</v>
      </c>
      <c r="BF3108" s="15">
        <v>0</v>
      </c>
      <c r="BG3108" s="15">
        <f t="shared" si="243"/>
        <v>0</v>
      </c>
      <c r="BH3108" t="str">
        <f t="shared" si="244"/>
        <v>BGCGas</v>
      </c>
      <c r="BI3108" t="str">
        <f>VLOOKUP(BH3108,[2]Summary!$C$29:$C$56,1,0)</f>
        <v>BGCGas</v>
      </c>
      <c r="BJ3108" s="16">
        <v>44197</v>
      </c>
    </row>
    <row r="3109" spans="1:62" x14ac:dyDescent="0.25">
      <c r="A3109" s="13" t="s">
        <v>6425</v>
      </c>
      <c r="B3109" s="13" t="s">
        <v>6426</v>
      </c>
      <c r="C3109" s="13" t="s">
        <v>6427</v>
      </c>
      <c r="D3109" s="13" t="s">
        <v>434</v>
      </c>
      <c r="E3109" s="13" t="s">
        <v>475</v>
      </c>
      <c r="F3109" s="13" t="s">
        <v>302</v>
      </c>
      <c r="H3109" s="15">
        <v>0</v>
      </c>
      <c r="I3109" s="15">
        <v>0</v>
      </c>
      <c r="J3109" s="15">
        <v>0</v>
      </c>
      <c r="K3109" s="15">
        <v>0</v>
      </c>
      <c r="L3109" s="15">
        <v>0</v>
      </c>
      <c r="M3109" s="15">
        <v>0</v>
      </c>
      <c r="N3109" s="15">
        <v>0</v>
      </c>
      <c r="O3109" s="15">
        <v>0</v>
      </c>
      <c r="P3109" s="15">
        <v>0</v>
      </c>
      <c r="Q3109" s="15">
        <v>0</v>
      </c>
      <c r="R3109" s="15">
        <v>0</v>
      </c>
      <c r="S3109" s="15">
        <v>0</v>
      </c>
      <c r="T3109" s="15">
        <f t="shared" si="240"/>
        <v>0</v>
      </c>
      <c r="U3109" s="15">
        <v>0</v>
      </c>
      <c r="V3109" s="15">
        <v>0</v>
      </c>
      <c r="W3109" s="15">
        <v>0</v>
      </c>
      <c r="X3109" s="15">
        <v>0</v>
      </c>
      <c r="Y3109" s="15">
        <v>0</v>
      </c>
      <c r="Z3109" s="15">
        <v>0</v>
      </c>
      <c r="AA3109" s="15">
        <v>0</v>
      </c>
      <c r="AB3109" s="15">
        <v>0</v>
      </c>
      <c r="AC3109" s="15">
        <v>0</v>
      </c>
      <c r="AD3109" s="15">
        <v>0</v>
      </c>
      <c r="AE3109" s="15">
        <v>0</v>
      </c>
      <c r="AF3109" s="15">
        <v>0</v>
      </c>
      <c r="AG3109" s="15">
        <f t="shared" si="241"/>
        <v>0</v>
      </c>
      <c r="AH3109" s="15">
        <v>0</v>
      </c>
      <c r="AI3109" s="15">
        <v>0</v>
      </c>
      <c r="AJ3109" s="15">
        <v>0</v>
      </c>
      <c r="AK3109" s="15">
        <v>0</v>
      </c>
      <c r="AL3109" s="15">
        <v>0</v>
      </c>
      <c r="AM3109" s="15">
        <v>0</v>
      </c>
      <c r="AN3109" s="15">
        <v>0</v>
      </c>
      <c r="AO3109" s="15">
        <v>0</v>
      </c>
      <c r="AP3109" s="15">
        <v>0</v>
      </c>
      <c r="AQ3109" s="15">
        <v>9.5559999999999992</v>
      </c>
      <c r="AR3109" s="15">
        <v>0</v>
      </c>
      <c r="AS3109" s="15">
        <v>0</v>
      </c>
      <c r="AT3109" s="15">
        <f t="shared" si="242"/>
        <v>9.5559999999999992</v>
      </c>
      <c r="AU3109" s="15">
        <v>0</v>
      </c>
      <c r="AV3109" s="15">
        <v>0</v>
      </c>
      <c r="AW3109" s="15">
        <v>0</v>
      </c>
      <c r="AX3109" s="15">
        <v>0</v>
      </c>
      <c r="AY3109" s="15">
        <v>0</v>
      </c>
      <c r="AZ3109" s="15">
        <v>0</v>
      </c>
      <c r="BA3109" s="15">
        <v>0</v>
      </c>
      <c r="BB3109" s="15">
        <v>0</v>
      </c>
      <c r="BC3109" s="15">
        <v>0</v>
      </c>
      <c r="BD3109" s="15">
        <v>0</v>
      </c>
      <c r="BE3109" s="15">
        <v>0</v>
      </c>
      <c r="BF3109" s="15">
        <v>0</v>
      </c>
      <c r="BG3109" s="15">
        <f t="shared" si="243"/>
        <v>0</v>
      </c>
      <c r="BH3109" t="str">
        <f t="shared" si="244"/>
        <v>CNGGas</v>
      </c>
      <c r="BI3109" t="str">
        <f>VLOOKUP(BH3109,[2]Summary!$C$29:$C$56,1,0)</f>
        <v>CNGGas</v>
      </c>
      <c r="BJ3109" s="16">
        <v>44197</v>
      </c>
    </row>
    <row r="3110" spans="1:62" x14ac:dyDescent="0.25">
      <c r="A3110" s="13" t="s">
        <v>6428</v>
      </c>
      <c r="B3110" s="13" t="s">
        <v>6429</v>
      </c>
      <c r="C3110" s="13" t="s">
        <v>6430</v>
      </c>
      <c r="D3110" s="13" t="s">
        <v>361</v>
      </c>
      <c r="E3110" s="13" t="s">
        <v>475</v>
      </c>
      <c r="F3110" s="13" t="s">
        <v>302</v>
      </c>
      <c r="H3110" s="15">
        <v>0</v>
      </c>
      <c r="I3110" s="15">
        <v>0</v>
      </c>
      <c r="J3110" s="15">
        <v>0</v>
      </c>
      <c r="K3110" s="15">
        <v>0</v>
      </c>
      <c r="L3110" s="15">
        <v>0</v>
      </c>
      <c r="M3110" s="15">
        <v>0</v>
      </c>
      <c r="N3110" s="15">
        <v>0</v>
      </c>
      <c r="O3110" s="15">
        <v>0</v>
      </c>
      <c r="P3110" s="15">
        <v>0</v>
      </c>
      <c r="Q3110" s="15">
        <v>0</v>
      </c>
      <c r="R3110" s="15">
        <v>0</v>
      </c>
      <c r="S3110" s="15">
        <v>0</v>
      </c>
      <c r="T3110" s="15">
        <f t="shared" si="240"/>
        <v>0</v>
      </c>
      <c r="U3110" s="15">
        <v>0</v>
      </c>
      <c r="V3110" s="15">
        <v>0</v>
      </c>
      <c r="W3110" s="15">
        <v>0</v>
      </c>
      <c r="X3110" s="15">
        <v>0</v>
      </c>
      <c r="Y3110" s="15">
        <v>0</v>
      </c>
      <c r="Z3110" s="15">
        <v>0</v>
      </c>
      <c r="AA3110" s="15">
        <v>0</v>
      </c>
      <c r="AB3110" s="15">
        <v>0</v>
      </c>
      <c r="AC3110" s="15">
        <v>0</v>
      </c>
      <c r="AD3110" s="15">
        <v>0</v>
      </c>
      <c r="AE3110" s="15">
        <v>0</v>
      </c>
      <c r="AF3110" s="15">
        <v>0</v>
      </c>
      <c r="AG3110" s="15">
        <f t="shared" si="241"/>
        <v>0</v>
      </c>
      <c r="AH3110" s="15">
        <v>0</v>
      </c>
      <c r="AI3110" s="15">
        <v>0</v>
      </c>
      <c r="AJ3110" s="15">
        <v>0</v>
      </c>
      <c r="AK3110" s="15">
        <v>0</v>
      </c>
      <c r="AL3110" s="15">
        <v>0</v>
      </c>
      <c r="AM3110" s="15">
        <v>0</v>
      </c>
      <c r="AN3110" s="15">
        <v>0</v>
      </c>
      <c r="AO3110" s="15">
        <v>0</v>
      </c>
      <c r="AP3110" s="15">
        <v>0</v>
      </c>
      <c r="AQ3110" s="15">
        <v>0</v>
      </c>
      <c r="AR3110" s="15">
        <v>0</v>
      </c>
      <c r="AS3110" s="15">
        <v>139.36742187499999</v>
      </c>
      <c r="AT3110" s="15">
        <f t="shared" si="242"/>
        <v>139.36742187499999</v>
      </c>
      <c r="AU3110" s="15">
        <v>0</v>
      </c>
      <c r="AV3110" s="15">
        <v>0</v>
      </c>
      <c r="AW3110" s="15">
        <v>0</v>
      </c>
      <c r="AX3110" s="15">
        <v>0</v>
      </c>
      <c r="AY3110" s="15">
        <v>0</v>
      </c>
      <c r="AZ3110" s="15">
        <v>0</v>
      </c>
      <c r="BA3110" s="15">
        <v>0</v>
      </c>
      <c r="BB3110" s="15">
        <v>0</v>
      </c>
      <c r="BC3110" s="15">
        <v>0</v>
      </c>
      <c r="BD3110" s="15">
        <v>0</v>
      </c>
      <c r="BE3110" s="15">
        <v>0</v>
      </c>
      <c r="BF3110" s="15">
        <v>0</v>
      </c>
      <c r="BG3110" s="15">
        <f t="shared" si="243"/>
        <v>0</v>
      </c>
      <c r="BH3110" t="str">
        <f t="shared" si="244"/>
        <v>SCGGas</v>
      </c>
      <c r="BI3110" t="str">
        <f>VLOOKUP(BH3110,[2]Summary!$C$29:$C$56,1,0)</f>
        <v>SCGGas</v>
      </c>
      <c r="BJ3110" s="16">
        <v>44197</v>
      </c>
    </row>
    <row r="3111" spans="1:62" x14ac:dyDescent="0.25">
      <c r="A3111" s="13" t="s">
        <v>6431</v>
      </c>
      <c r="B3111" s="13" t="s">
        <v>6431</v>
      </c>
      <c r="C3111" s="13" t="s">
        <v>6432</v>
      </c>
      <c r="D3111" s="13" t="s">
        <v>361</v>
      </c>
      <c r="E3111" s="13" t="s">
        <v>475</v>
      </c>
      <c r="F3111" s="13" t="s">
        <v>302</v>
      </c>
      <c r="H3111" s="15">
        <v>69.733999999999995</v>
      </c>
      <c r="I3111" s="15">
        <v>2.3340000000000001</v>
      </c>
      <c r="J3111" s="15">
        <v>0.17199999999999999</v>
      </c>
      <c r="K3111" s="15">
        <v>0.17199999999999999</v>
      </c>
      <c r="L3111" s="15">
        <v>0.373</v>
      </c>
      <c r="M3111" s="15">
        <v>0.20899999999999999</v>
      </c>
      <c r="N3111" s="15">
        <v>0.21099999999999999</v>
      </c>
      <c r="O3111" s="15">
        <v>0.21099999999999999</v>
      </c>
      <c r="P3111" s="15">
        <v>0.214</v>
      </c>
      <c r="Q3111" s="15">
        <v>0.214</v>
      </c>
      <c r="R3111" s="15">
        <v>0.214</v>
      </c>
      <c r="S3111" s="15">
        <v>0.34499999999999997</v>
      </c>
      <c r="T3111" s="15">
        <f t="shared" si="240"/>
        <v>74.402999999999992</v>
      </c>
      <c r="U3111" s="15">
        <v>0.30423999023437498</v>
      </c>
      <c r="V3111" s="15">
        <v>0.30423999023437498</v>
      </c>
      <c r="W3111" s="15">
        <v>0.29426998901367185</v>
      </c>
      <c r="X3111" s="15">
        <v>0.29426998901367185</v>
      </c>
      <c r="Y3111" s="15">
        <v>1.766</v>
      </c>
      <c r="Z3111" s="15">
        <v>2.7305800476074218</v>
      </c>
      <c r="AA3111" s="15">
        <v>0.26102999877929689</v>
      </c>
      <c r="AB3111" s="15">
        <v>0.26102999877929689</v>
      </c>
      <c r="AC3111" s="15">
        <v>11.660190155029296</v>
      </c>
      <c r="AD3111" s="15">
        <v>0.29685000610351564</v>
      </c>
      <c r="AE3111" s="15">
        <v>0.29685000610351564</v>
      </c>
      <c r="AF3111" s="15">
        <v>0.14755000305175781</v>
      </c>
      <c r="AG3111" s="15">
        <f t="shared" si="241"/>
        <v>18.617100173950195</v>
      </c>
      <c r="AH3111" s="15">
        <v>0.21221000671386719</v>
      </c>
      <c r="AI3111" s="15">
        <v>0.21221000671386719</v>
      </c>
      <c r="AJ3111" s="15">
        <v>0.21221000671386719</v>
      </c>
      <c r="AK3111" s="15">
        <v>0.75210998535156248</v>
      </c>
      <c r="AL3111" s="15">
        <v>0.75210998535156248</v>
      </c>
      <c r="AM3111" s="15">
        <v>-0.42452999877929687</v>
      </c>
      <c r="AN3111" s="15">
        <v>-1.1350699462890625</v>
      </c>
      <c r="AO3111" s="15">
        <v>0.10855000305175781</v>
      </c>
      <c r="AP3111" s="15">
        <v>-0.11631999969482422</v>
      </c>
      <c r="AQ3111" s="15">
        <v>-0.11600000000000001</v>
      </c>
      <c r="AR3111" s="15">
        <v>-0.11631999969482422</v>
      </c>
      <c r="AS3111" s="15">
        <v>-0.12465000152587891</v>
      </c>
      <c r="AT3111" s="15">
        <f t="shared" si="242"/>
        <v>0.21651004791259765</v>
      </c>
      <c r="AU3111" s="15">
        <v>0</v>
      </c>
      <c r="AV3111" s="15">
        <v>0</v>
      </c>
      <c r="AW3111" s="15">
        <v>0</v>
      </c>
      <c r="AX3111" s="15">
        <v>0</v>
      </c>
      <c r="AY3111" s="15">
        <v>0</v>
      </c>
      <c r="AZ3111" s="15">
        <v>0</v>
      </c>
      <c r="BA3111" s="15">
        <v>0</v>
      </c>
      <c r="BB3111" s="15">
        <v>0</v>
      </c>
      <c r="BC3111" s="15">
        <v>0</v>
      </c>
      <c r="BD3111" s="15">
        <v>0</v>
      </c>
      <c r="BE3111" s="15">
        <v>0</v>
      </c>
      <c r="BF3111" s="15">
        <v>0</v>
      </c>
      <c r="BG3111" s="15">
        <f t="shared" si="243"/>
        <v>0</v>
      </c>
      <c r="BH3111" t="str">
        <f t="shared" si="244"/>
        <v>SCGGas</v>
      </c>
      <c r="BI3111" t="str">
        <f>VLOOKUP(BH3111,[2]Summary!$C$29:$C$56,1,0)</f>
        <v>SCGGas</v>
      </c>
      <c r="BJ3111" s="16">
        <v>44197</v>
      </c>
    </row>
    <row r="3112" spans="1:62" x14ac:dyDescent="0.25">
      <c r="A3112" s="13" t="s">
        <v>6433</v>
      </c>
      <c r="B3112" s="13" t="s">
        <v>6433</v>
      </c>
      <c r="C3112" s="13" t="s">
        <v>6434</v>
      </c>
      <c r="D3112" s="13" t="s">
        <v>307</v>
      </c>
      <c r="E3112" s="13" t="s">
        <v>475</v>
      </c>
      <c r="F3112" s="13" t="s">
        <v>302</v>
      </c>
      <c r="H3112" s="15">
        <v>0</v>
      </c>
      <c r="I3112" s="15">
        <v>0</v>
      </c>
      <c r="J3112" s="15">
        <v>0</v>
      </c>
      <c r="K3112" s="15">
        <v>0</v>
      </c>
      <c r="L3112" s="15">
        <v>0</v>
      </c>
      <c r="M3112" s="15">
        <v>0</v>
      </c>
      <c r="N3112" s="15">
        <v>0</v>
      </c>
      <c r="O3112" s="15">
        <v>0</v>
      </c>
      <c r="P3112" s="15">
        <v>0</v>
      </c>
      <c r="Q3112" s="15">
        <v>0</v>
      </c>
      <c r="R3112" s="15">
        <v>0</v>
      </c>
      <c r="S3112" s="15">
        <v>0</v>
      </c>
      <c r="T3112" s="15">
        <f t="shared" si="240"/>
        <v>0</v>
      </c>
      <c r="U3112" s="15">
        <v>0</v>
      </c>
      <c r="V3112" s="15">
        <v>0</v>
      </c>
      <c r="W3112" s="15">
        <v>0</v>
      </c>
      <c r="X3112" s="15">
        <v>0</v>
      </c>
      <c r="Y3112" s="15">
        <v>0</v>
      </c>
      <c r="Z3112" s="15">
        <v>0</v>
      </c>
      <c r="AA3112" s="15">
        <v>0</v>
      </c>
      <c r="AB3112" s="15">
        <v>0</v>
      </c>
      <c r="AC3112" s="15">
        <v>4.2423701171874999</v>
      </c>
      <c r="AD3112" s="15">
        <v>0</v>
      </c>
      <c r="AE3112" s="15">
        <v>0</v>
      </c>
      <c r="AF3112" s="15">
        <v>0</v>
      </c>
      <c r="AG3112" s="15">
        <f t="shared" si="241"/>
        <v>4.2423701171874999</v>
      </c>
      <c r="AH3112" s="15">
        <v>0</v>
      </c>
      <c r="AI3112" s="15">
        <v>0</v>
      </c>
      <c r="AJ3112" s="15">
        <v>0</v>
      </c>
      <c r="AK3112" s="15">
        <v>0</v>
      </c>
      <c r="AL3112" s="15">
        <v>0</v>
      </c>
      <c r="AM3112" s="15">
        <v>0</v>
      </c>
      <c r="AN3112" s="15">
        <v>0</v>
      </c>
      <c r="AO3112" s="15">
        <v>0</v>
      </c>
      <c r="AP3112" s="15">
        <v>0</v>
      </c>
      <c r="AQ3112" s="15">
        <v>0</v>
      </c>
      <c r="AR3112" s="15">
        <v>0</v>
      </c>
      <c r="AS3112" s="15">
        <v>0</v>
      </c>
      <c r="AT3112" s="15">
        <f t="shared" si="242"/>
        <v>0</v>
      </c>
      <c r="AU3112" s="15">
        <v>0</v>
      </c>
      <c r="AV3112" s="15">
        <v>0</v>
      </c>
      <c r="AW3112" s="15">
        <v>0</v>
      </c>
      <c r="AX3112" s="15">
        <v>0</v>
      </c>
      <c r="AY3112" s="15">
        <v>0</v>
      </c>
      <c r="AZ3112" s="15">
        <v>0</v>
      </c>
      <c r="BA3112" s="15">
        <v>0</v>
      </c>
      <c r="BB3112" s="15">
        <v>0</v>
      </c>
      <c r="BC3112" s="15">
        <v>0</v>
      </c>
      <c r="BD3112" s="15">
        <v>0</v>
      </c>
      <c r="BE3112" s="15">
        <v>0</v>
      </c>
      <c r="BF3112" s="15">
        <v>0</v>
      </c>
      <c r="BG3112" s="15">
        <f t="shared" si="243"/>
        <v>0</v>
      </c>
      <c r="BH3112" t="str">
        <f t="shared" si="244"/>
        <v>BGCGas</v>
      </c>
      <c r="BI3112" t="str">
        <f>VLOOKUP(BH3112,[2]Summary!$C$29:$C$56,1,0)</f>
        <v>BGCGas</v>
      </c>
      <c r="BJ3112" s="16">
        <v>43831</v>
      </c>
    </row>
    <row r="3113" spans="1:62" x14ac:dyDescent="0.25">
      <c r="A3113" s="13" t="s">
        <v>6435</v>
      </c>
      <c r="B3113" s="13" t="s">
        <v>6436</v>
      </c>
      <c r="C3113" s="13" t="s">
        <v>4662</v>
      </c>
      <c r="D3113" s="13" t="s">
        <v>307</v>
      </c>
      <c r="E3113" s="13" t="s">
        <v>475</v>
      </c>
      <c r="F3113" s="13" t="s">
        <v>302</v>
      </c>
      <c r="H3113" s="15">
        <v>0</v>
      </c>
      <c r="I3113" s="15">
        <v>0</v>
      </c>
      <c r="J3113" s="15">
        <v>0</v>
      </c>
      <c r="K3113" s="15">
        <v>0</v>
      </c>
      <c r="L3113" s="15">
        <v>0</v>
      </c>
      <c r="M3113" s="15">
        <v>0</v>
      </c>
      <c r="N3113" s="15">
        <v>0</v>
      </c>
      <c r="O3113" s="15">
        <v>0</v>
      </c>
      <c r="P3113" s="15">
        <v>0</v>
      </c>
      <c r="Q3113" s="15">
        <v>0</v>
      </c>
      <c r="R3113" s="15">
        <v>0</v>
      </c>
      <c r="S3113" s="15">
        <v>0</v>
      </c>
      <c r="T3113" s="15">
        <f t="shared" si="240"/>
        <v>0</v>
      </c>
      <c r="U3113" s="15">
        <v>0</v>
      </c>
      <c r="V3113" s="15">
        <v>0</v>
      </c>
      <c r="W3113" s="15">
        <v>0</v>
      </c>
      <c r="X3113" s="15">
        <v>0</v>
      </c>
      <c r="Y3113" s="15">
        <v>0</v>
      </c>
      <c r="Z3113" s="15">
        <v>0</v>
      </c>
      <c r="AA3113" s="15">
        <v>0</v>
      </c>
      <c r="AB3113" s="15">
        <v>0</v>
      </c>
      <c r="AC3113" s="15">
        <v>0</v>
      </c>
      <c r="AD3113" s="15">
        <v>0</v>
      </c>
      <c r="AE3113" s="15">
        <v>0</v>
      </c>
      <c r="AF3113" s="15">
        <v>0</v>
      </c>
      <c r="AG3113" s="15">
        <f t="shared" si="241"/>
        <v>0</v>
      </c>
      <c r="AH3113" s="15">
        <v>0.85317001950740812</v>
      </c>
      <c r="AI3113" s="15">
        <v>-0.81581002074480058</v>
      </c>
      <c r="AJ3113" s="15">
        <v>5.0000000745058057E-5</v>
      </c>
      <c r="AK3113" s="15">
        <v>5.9999998658895494E-5</v>
      </c>
      <c r="AL3113" s="15">
        <v>5.9999998658895494E-5</v>
      </c>
      <c r="AM3113" s="15">
        <v>2.9999999329447747E-5</v>
      </c>
      <c r="AN3113" s="15">
        <v>9.9999997764825818E-6</v>
      </c>
      <c r="AO3113" s="15">
        <v>9.9999997764825818E-6</v>
      </c>
      <c r="AP3113" s="15">
        <v>3.9999999105930327E-5</v>
      </c>
      <c r="AQ3113" s="15">
        <v>-3.7999999999999999E-2</v>
      </c>
      <c r="AR3113" s="15">
        <v>0</v>
      </c>
      <c r="AS3113" s="15">
        <v>0</v>
      </c>
      <c r="AT3113" s="15">
        <f t="shared" si="242"/>
        <v>-3.8000124134127122E-4</v>
      </c>
      <c r="AU3113" s="15">
        <v>0</v>
      </c>
      <c r="AV3113" s="15">
        <v>0</v>
      </c>
      <c r="AW3113" s="15">
        <v>0</v>
      </c>
      <c r="AX3113" s="15">
        <v>0</v>
      </c>
      <c r="AY3113" s="15">
        <v>0</v>
      </c>
      <c r="AZ3113" s="15">
        <v>0</v>
      </c>
      <c r="BA3113" s="15">
        <v>0</v>
      </c>
      <c r="BB3113" s="15">
        <v>0</v>
      </c>
      <c r="BC3113" s="15">
        <v>0</v>
      </c>
      <c r="BD3113" s="15">
        <v>0</v>
      </c>
      <c r="BE3113" s="15">
        <v>0</v>
      </c>
      <c r="BF3113" s="15">
        <v>0</v>
      </c>
      <c r="BG3113" s="15">
        <f t="shared" si="243"/>
        <v>0</v>
      </c>
      <c r="BH3113" t="str">
        <f t="shared" si="244"/>
        <v>BGCGas</v>
      </c>
      <c r="BI3113" t="str">
        <f>VLOOKUP(BH3113,[2]Summary!$C$29:$C$56,1,0)</f>
        <v>BGCGas</v>
      </c>
      <c r="BJ3113" s="16">
        <v>44197</v>
      </c>
    </row>
    <row r="3114" spans="1:62" x14ac:dyDescent="0.25">
      <c r="A3114" s="13" t="s">
        <v>6437</v>
      </c>
      <c r="B3114" s="13" t="s">
        <v>6437</v>
      </c>
      <c r="C3114" s="13" t="s">
        <v>6438</v>
      </c>
      <c r="D3114" s="13" t="s">
        <v>434</v>
      </c>
      <c r="E3114" s="13" t="s">
        <v>475</v>
      </c>
      <c r="F3114" s="13" t="s">
        <v>302</v>
      </c>
      <c r="H3114" s="15">
        <v>8.9999999999999993E-3</v>
      </c>
      <c r="I3114" s="15">
        <v>8.9999999999999993E-3</v>
      </c>
      <c r="J3114" s="15">
        <v>8.9999999999999993E-3</v>
      </c>
      <c r="K3114" s="15">
        <v>8.9999999999999993E-3</v>
      </c>
      <c r="L3114" s="15">
        <v>0</v>
      </c>
      <c r="M3114" s="15">
        <v>8.9999999999999993E-3</v>
      </c>
      <c r="N3114" s="15">
        <v>8.9999999999999993E-3</v>
      </c>
      <c r="O3114" s="15">
        <v>8.9999999999999993E-3</v>
      </c>
      <c r="P3114" s="15">
        <v>1.2999999999999999E-2</v>
      </c>
      <c r="Q3114" s="15">
        <v>1.2999999999999999E-2</v>
      </c>
      <c r="R3114" s="15">
        <v>1.2999999999999999E-2</v>
      </c>
      <c r="S3114" s="15">
        <v>5.3239999999999998</v>
      </c>
      <c r="T3114" s="15">
        <f t="shared" si="240"/>
        <v>5.4260000000000002</v>
      </c>
      <c r="U3114" s="15">
        <v>2.6889999389648436E-2</v>
      </c>
      <c r="V3114" s="15">
        <v>2.6889999389648436E-2</v>
      </c>
      <c r="W3114" s="15">
        <v>2.5829999923706055E-2</v>
      </c>
      <c r="X3114" s="15">
        <v>2.5829999923706055E-2</v>
      </c>
      <c r="Y3114" s="15">
        <v>2.5829999923706055E-2</v>
      </c>
      <c r="Z3114" s="15">
        <v>2.2100000381469725E-2</v>
      </c>
      <c r="AA3114" s="15">
        <v>2.2420000076293946E-2</v>
      </c>
      <c r="AB3114" s="15">
        <v>2.2420000076293946E-2</v>
      </c>
      <c r="AC3114" s="15">
        <v>2.3639999389648437E-2</v>
      </c>
      <c r="AD3114" s="15">
        <v>2.3639999389648437E-2</v>
      </c>
      <c r="AE3114" s="15">
        <v>2.3639999389648437E-2</v>
      </c>
      <c r="AF3114" s="15">
        <v>1.9790000915527343E-2</v>
      </c>
      <c r="AG3114" s="15">
        <f t="shared" si="241"/>
        <v>0.28891999816894531</v>
      </c>
      <c r="AH3114" s="15">
        <v>1.7049999237060548E-2</v>
      </c>
      <c r="AI3114" s="15">
        <v>1.7049999237060548E-2</v>
      </c>
      <c r="AJ3114" s="15">
        <v>1.7049999237060548E-2</v>
      </c>
      <c r="AK3114" s="15">
        <v>5.4330001831054686E-2</v>
      </c>
      <c r="AL3114" s="15">
        <v>5.4330001831054686E-2</v>
      </c>
      <c r="AM3114" s="15">
        <v>1.3920000076293945E-2</v>
      </c>
      <c r="AN3114" s="15">
        <v>1.4029999732971192E-2</v>
      </c>
      <c r="AO3114" s="15">
        <v>1.4029999732971192E-2</v>
      </c>
      <c r="AP3114" s="15">
        <v>-5.659999847412109E-3</v>
      </c>
      <c r="AQ3114" s="15">
        <v>0</v>
      </c>
      <c r="AR3114" s="15">
        <v>-5.659999847412109E-3</v>
      </c>
      <c r="AS3114" s="15">
        <v>1.5329999923706055E-2</v>
      </c>
      <c r="AT3114" s="15">
        <f t="shared" si="242"/>
        <v>0.20580000114440919</v>
      </c>
      <c r="AU3114" s="15">
        <v>0</v>
      </c>
      <c r="AV3114" s="15">
        <v>0</v>
      </c>
      <c r="AW3114" s="15">
        <v>0</v>
      </c>
      <c r="AX3114" s="15">
        <v>0</v>
      </c>
      <c r="AY3114" s="15">
        <v>0</v>
      </c>
      <c r="AZ3114" s="15">
        <v>0</v>
      </c>
      <c r="BA3114" s="15">
        <v>0</v>
      </c>
      <c r="BB3114" s="15">
        <v>0</v>
      </c>
      <c r="BC3114" s="15">
        <v>0</v>
      </c>
      <c r="BD3114" s="15">
        <v>0</v>
      </c>
      <c r="BE3114" s="15">
        <v>0</v>
      </c>
      <c r="BF3114" s="15">
        <v>0</v>
      </c>
      <c r="BG3114" s="15">
        <f t="shared" si="243"/>
        <v>0</v>
      </c>
      <c r="BH3114" t="str">
        <f t="shared" si="244"/>
        <v>CNGGas</v>
      </c>
      <c r="BI3114" t="str">
        <f>VLOOKUP(BH3114,[2]Summary!$C$29:$C$56,1,0)</f>
        <v>CNGGas</v>
      </c>
      <c r="BJ3114" s="16">
        <v>44197</v>
      </c>
    </row>
    <row r="3115" spans="1:62" x14ac:dyDescent="0.25">
      <c r="A3115" s="13" t="s">
        <v>6439</v>
      </c>
      <c r="B3115" s="13" t="s">
        <v>6440</v>
      </c>
      <c r="C3115" s="13" t="s">
        <v>6441</v>
      </c>
      <c r="D3115" s="13" t="s">
        <v>434</v>
      </c>
      <c r="E3115" s="13" t="s">
        <v>475</v>
      </c>
      <c r="F3115" s="13" t="s">
        <v>302</v>
      </c>
      <c r="H3115" s="15">
        <v>0</v>
      </c>
      <c r="I3115" s="15">
        <v>0</v>
      </c>
      <c r="J3115" s="15">
        <v>0</v>
      </c>
      <c r="K3115" s="15">
        <v>0</v>
      </c>
      <c r="L3115" s="15">
        <v>0</v>
      </c>
      <c r="M3115" s="15">
        <v>0</v>
      </c>
      <c r="N3115" s="15">
        <v>0</v>
      </c>
      <c r="O3115" s="15">
        <v>0</v>
      </c>
      <c r="P3115" s="15">
        <v>0</v>
      </c>
      <c r="Q3115" s="15">
        <v>0</v>
      </c>
      <c r="R3115" s="15">
        <v>0</v>
      </c>
      <c r="S3115" s="15">
        <v>0</v>
      </c>
      <c r="T3115" s="15">
        <f t="shared" si="240"/>
        <v>0</v>
      </c>
      <c r="U3115" s="15">
        <v>0</v>
      </c>
      <c r="V3115" s="15">
        <v>0</v>
      </c>
      <c r="W3115" s="15">
        <v>0</v>
      </c>
      <c r="X3115" s="15">
        <v>0</v>
      </c>
      <c r="Y3115" s="15">
        <v>0</v>
      </c>
      <c r="Z3115" s="15">
        <v>0</v>
      </c>
      <c r="AA3115" s="15">
        <v>0</v>
      </c>
      <c r="AB3115" s="15">
        <v>0</v>
      </c>
      <c r="AC3115" s="15">
        <v>0</v>
      </c>
      <c r="AD3115" s="15">
        <v>0</v>
      </c>
      <c r="AE3115" s="15">
        <v>0</v>
      </c>
      <c r="AF3115" s="15">
        <v>6.9127597656250002</v>
      </c>
      <c r="AG3115" s="15">
        <f t="shared" si="241"/>
        <v>6.9127597656250002</v>
      </c>
      <c r="AH3115" s="15">
        <v>0</v>
      </c>
      <c r="AI3115" s="15">
        <v>0</v>
      </c>
      <c r="AJ3115" s="15">
        <v>0</v>
      </c>
      <c r="AK3115" s="15">
        <v>0</v>
      </c>
      <c r="AL3115" s="15">
        <v>0</v>
      </c>
      <c r="AM3115" s="15">
        <v>0</v>
      </c>
      <c r="AN3115" s="15">
        <v>0</v>
      </c>
      <c r="AO3115" s="15">
        <v>0</v>
      </c>
      <c r="AP3115" s="15">
        <v>0</v>
      </c>
      <c r="AQ3115" s="15">
        <v>0</v>
      </c>
      <c r="AR3115" s="15">
        <v>0</v>
      </c>
      <c r="AS3115" s="15">
        <v>-6.9127597656250002</v>
      </c>
      <c r="AT3115" s="15">
        <f t="shared" si="242"/>
        <v>-6.9127597656250002</v>
      </c>
      <c r="AU3115" s="15">
        <v>0</v>
      </c>
      <c r="AV3115" s="15">
        <v>0</v>
      </c>
      <c r="AW3115" s="15">
        <v>0</v>
      </c>
      <c r="AX3115" s="15">
        <v>0</v>
      </c>
      <c r="AY3115" s="15">
        <v>0</v>
      </c>
      <c r="AZ3115" s="15">
        <v>0</v>
      </c>
      <c r="BA3115" s="15">
        <v>0</v>
      </c>
      <c r="BB3115" s="15">
        <v>0</v>
      </c>
      <c r="BC3115" s="15">
        <v>0</v>
      </c>
      <c r="BD3115" s="15">
        <v>0</v>
      </c>
      <c r="BE3115" s="15">
        <v>0</v>
      </c>
      <c r="BF3115" s="15">
        <v>0</v>
      </c>
      <c r="BG3115" s="15">
        <f t="shared" si="243"/>
        <v>0</v>
      </c>
      <c r="BH3115" t="str">
        <f t="shared" si="244"/>
        <v>CNGGas</v>
      </c>
      <c r="BI3115" t="str">
        <f>VLOOKUP(BH3115,[2]Summary!$C$29:$C$56,1,0)</f>
        <v>CNGGas</v>
      </c>
      <c r="BJ3115" s="16">
        <v>44197</v>
      </c>
    </row>
    <row r="3116" spans="1:62" x14ac:dyDescent="0.25">
      <c r="A3116" s="13" t="s">
        <v>6442</v>
      </c>
      <c r="B3116" s="13" t="s">
        <v>6442</v>
      </c>
      <c r="C3116" s="13" t="s">
        <v>6443</v>
      </c>
      <c r="D3116" s="13" t="s">
        <v>434</v>
      </c>
      <c r="E3116" s="13" t="s">
        <v>475</v>
      </c>
      <c r="F3116" s="13" t="s">
        <v>302</v>
      </c>
      <c r="H3116" s="15">
        <v>0</v>
      </c>
      <c r="I3116" s="15">
        <v>0</v>
      </c>
      <c r="J3116" s="15">
        <v>0</v>
      </c>
      <c r="K3116" s="15">
        <v>0</v>
      </c>
      <c r="L3116" s="15">
        <v>0</v>
      </c>
      <c r="M3116" s="15">
        <v>0</v>
      </c>
      <c r="N3116" s="15">
        <v>0</v>
      </c>
      <c r="O3116" s="15">
        <v>0</v>
      </c>
      <c r="P3116" s="15">
        <v>0</v>
      </c>
      <c r="Q3116" s="15">
        <v>0</v>
      </c>
      <c r="R3116" s="15">
        <v>0</v>
      </c>
      <c r="S3116" s="15">
        <v>0</v>
      </c>
      <c r="T3116" s="15">
        <f t="shared" si="240"/>
        <v>0</v>
      </c>
      <c r="U3116" s="15">
        <v>0</v>
      </c>
      <c r="V3116" s="15">
        <v>1.1144099889993668</v>
      </c>
      <c r="W3116" s="15">
        <v>2.6700000762939452E-3</v>
      </c>
      <c r="X3116" s="15">
        <v>1.4595100116729736</v>
      </c>
      <c r="Y3116" s="15">
        <v>13.943279922485351</v>
      </c>
      <c r="Z3116" s="15">
        <v>10.741419784545899</v>
      </c>
      <c r="AA3116" s="15">
        <v>3.4298300781250002</v>
      </c>
      <c r="AB3116" s="15">
        <v>5.0216900634765622</v>
      </c>
      <c r="AC3116" s="15">
        <v>11.72826993560791</v>
      </c>
      <c r="AD3116" s="15">
        <v>40.312338752746584</v>
      </c>
      <c r="AE3116" s="15">
        <v>-2.6462303771972655</v>
      </c>
      <c r="AF3116" s="15">
        <v>-86.410130729675288</v>
      </c>
      <c r="AG3116" s="15">
        <f t="shared" si="241"/>
        <v>-1.3029425691366185</v>
      </c>
      <c r="AH3116" s="15">
        <v>7.376689897537231</v>
      </c>
      <c r="AI3116" s="15">
        <v>5.4816899547576901</v>
      </c>
      <c r="AJ3116" s="15">
        <v>11.095599836349487</v>
      </c>
      <c r="AK3116" s="15">
        <v>8.6917798461914071</v>
      </c>
      <c r="AL3116" s="15">
        <v>6.3171999359130862</v>
      </c>
      <c r="AM3116" s="15">
        <v>9.6562801742553717</v>
      </c>
      <c r="AN3116" s="15">
        <v>3.0828199729919432</v>
      </c>
      <c r="AO3116" s="15">
        <v>8.5715601272583015</v>
      </c>
      <c r="AP3116" s="15">
        <v>5.9026598873138427</v>
      </c>
      <c r="AQ3116" s="15">
        <v>-53.661999999999999</v>
      </c>
      <c r="AR3116" s="15">
        <v>2.7130099878311156</v>
      </c>
      <c r="AS3116" s="15">
        <v>-13.477189419746399</v>
      </c>
      <c r="AT3116" s="15">
        <f t="shared" si="242"/>
        <v>1.750100200653085</v>
      </c>
      <c r="AU3116" s="15">
        <v>0</v>
      </c>
      <c r="AV3116" s="15">
        <v>0</v>
      </c>
      <c r="AW3116" s="15">
        <v>0</v>
      </c>
      <c r="AX3116" s="15">
        <v>0</v>
      </c>
      <c r="AY3116" s="15">
        <v>0</v>
      </c>
      <c r="AZ3116" s="15">
        <v>0</v>
      </c>
      <c r="BA3116" s="15">
        <v>0</v>
      </c>
      <c r="BB3116" s="15">
        <v>0</v>
      </c>
      <c r="BC3116" s="15">
        <v>0</v>
      </c>
      <c r="BD3116" s="15">
        <v>0</v>
      </c>
      <c r="BE3116" s="15">
        <v>0</v>
      </c>
      <c r="BF3116" s="15">
        <v>0</v>
      </c>
      <c r="BG3116" s="15">
        <f t="shared" si="243"/>
        <v>0</v>
      </c>
      <c r="BH3116" t="str">
        <f t="shared" si="244"/>
        <v>CNGGas</v>
      </c>
      <c r="BI3116" t="str">
        <f>VLOOKUP(BH3116,[2]Summary!$C$29:$C$56,1,0)</f>
        <v>CNGGas</v>
      </c>
      <c r="BJ3116" s="16">
        <v>44197</v>
      </c>
    </row>
    <row r="3117" spans="1:62" x14ac:dyDescent="0.25">
      <c r="A3117" s="13" t="s">
        <v>6444</v>
      </c>
      <c r="B3117" s="13" t="s">
        <v>6444</v>
      </c>
      <c r="C3117" s="13" t="s">
        <v>6445</v>
      </c>
      <c r="D3117" s="13" t="s">
        <v>434</v>
      </c>
      <c r="E3117" s="13" t="s">
        <v>475</v>
      </c>
      <c r="F3117" s="13" t="s">
        <v>302</v>
      </c>
      <c r="H3117" s="15">
        <v>0</v>
      </c>
      <c r="I3117" s="15">
        <v>28.428000000000001</v>
      </c>
      <c r="J3117" s="15">
        <v>4.4999999999999998E-2</v>
      </c>
      <c r="K3117" s="15">
        <v>4.4999999999999998E-2</v>
      </c>
      <c r="L3117" s="15">
        <v>4.4999999999999998E-2</v>
      </c>
      <c r="M3117" s="15">
        <v>4.7E-2</v>
      </c>
      <c r="N3117" s="15">
        <v>4.7E-2</v>
      </c>
      <c r="O3117" s="15">
        <v>4.7E-2</v>
      </c>
      <c r="P3117" s="15">
        <v>6.7000000000000004E-2</v>
      </c>
      <c r="Q3117" s="15">
        <v>6.7000000000000004E-2</v>
      </c>
      <c r="R3117" s="15">
        <v>6.7000000000000004E-2</v>
      </c>
      <c r="S3117" s="15">
        <v>0.14599999999999999</v>
      </c>
      <c r="T3117" s="15">
        <f t="shared" si="240"/>
        <v>29.051000000000009</v>
      </c>
      <c r="U3117" s="15">
        <v>0</v>
      </c>
      <c r="V3117" s="15">
        <v>0</v>
      </c>
      <c r="W3117" s="15">
        <v>0</v>
      </c>
      <c r="X3117" s="15">
        <v>0</v>
      </c>
      <c r="Y3117" s="15">
        <v>0</v>
      </c>
      <c r="Z3117" s="15">
        <v>0</v>
      </c>
      <c r="AA3117" s="15">
        <v>0</v>
      </c>
      <c r="AB3117" s="15">
        <v>0</v>
      </c>
      <c r="AC3117" s="15">
        <v>0</v>
      </c>
      <c r="AD3117" s="15">
        <v>0</v>
      </c>
      <c r="AE3117" s="15">
        <v>0</v>
      </c>
      <c r="AF3117" s="15">
        <v>0</v>
      </c>
      <c r="AG3117" s="15">
        <f t="shared" si="241"/>
        <v>0</v>
      </c>
      <c r="AH3117" s="15">
        <v>0</v>
      </c>
      <c r="AI3117" s="15">
        <v>0</v>
      </c>
      <c r="AJ3117" s="15">
        <v>0</v>
      </c>
      <c r="AK3117" s="15">
        <v>0</v>
      </c>
      <c r="AL3117" s="15">
        <v>0</v>
      </c>
      <c r="AM3117" s="15">
        <v>0</v>
      </c>
      <c r="AN3117" s="15">
        <v>0</v>
      </c>
      <c r="AO3117" s="15">
        <v>0</v>
      </c>
      <c r="AP3117" s="15">
        <v>0</v>
      </c>
      <c r="AQ3117" s="15">
        <v>0</v>
      </c>
      <c r="AR3117" s="15">
        <v>0</v>
      </c>
      <c r="AS3117" s="15">
        <v>0</v>
      </c>
      <c r="AT3117" s="15">
        <f t="shared" si="242"/>
        <v>0</v>
      </c>
      <c r="AU3117" s="15">
        <v>0</v>
      </c>
      <c r="AV3117" s="15">
        <v>0</v>
      </c>
      <c r="AW3117" s="15">
        <v>0</v>
      </c>
      <c r="AX3117" s="15">
        <v>0</v>
      </c>
      <c r="AY3117" s="15">
        <v>0</v>
      </c>
      <c r="AZ3117" s="15">
        <v>0</v>
      </c>
      <c r="BA3117" s="15">
        <v>0</v>
      </c>
      <c r="BB3117" s="15">
        <v>0</v>
      </c>
      <c r="BC3117" s="15">
        <v>0</v>
      </c>
      <c r="BD3117" s="15">
        <v>0</v>
      </c>
      <c r="BE3117" s="15">
        <v>0</v>
      </c>
      <c r="BF3117" s="15">
        <v>0</v>
      </c>
      <c r="BG3117" s="15">
        <f t="shared" si="243"/>
        <v>0</v>
      </c>
      <c r="BH3117" t="str">
        <f t="shared" si="244"/>
        <v>CNGGas</v>
      </c>
      <c r="BI3117" t="str">
        <f>VLOOKUP(BH3117,[2]Summary!$C$29:$C$56,1,0)</f>
        <v>CNGGas</v>
      </c>
      <c r="BJ3117" s="16">
        <v>43466</v>
      </c>
    </row>
    <row r="3118" spans="1:62" x14ac:dyDescent="0.25">
      <c r="A3118" s="13" t="s">
        <v>6446</v>
      </c>
      <c r="B3118" s="13" t="s">
        <v>6446</v>
      </c>
      <c r="C3118" s="13" t="s">
        <v>6447</v>
      </c>
      <c r="D3118" s="13" t="s">
        <v>434</v>
      </c>
      <c r="E3118" s="13" t="s">
        <v>475</v>
      </c>
      <c r="F3118" s="13" t="s">
        <v>302</v>
      </c>
      <c r="H3118" s="15">
        <v>0</v>
      </c>
      <c r="I3118" s="15">
        <v>0</v>
      </c>
      <c r="J3118" s="15">
        <v>0.152</v>
      </c>
      <c r="K3118" s="15">
        <v>0.12</v>
      </c>
      <c r="L3118" s="15">
        <v>8.3000000000000004E-2</v>
      </c>
      <c r="M3118" s="15">
        <v>1E-3</v>
      </c>
      <c r="N3118" s="15">
        <v>1E-3</v>
      </c>
      <c r="O3118" s="15">
        <v>1E-3</v>
      </c>
      <c r="P3118" s="15">
        <v>1E-3</v>
      </c>
      <c r="Q3118" s="15">
        <v>-0.35399999999999998</v>
      </c>
      <c r="R3118" s="15">
        <v>-4.0000000000000001E-3</v>
      </c>
      <c r="S3118" s="15">
        <v>0</v>
      </c>
      <c r="T3118" s="15">
        <f t="shared" si="240"/>
        <v>1.0000000000000599E-3</v>
      </c>
      <c r="U3118" s="15">
        <v>0</v>
      </c>
      <c r="V3118" s="15">
        <v>0</v>
      </c>
      <c r="W3118" s="15">
        <v>0</v>
      </c>
      <c r="X3118" s="15">
        <v>0</v>
      </c>
      <c r="Y3118" s="15">
        <v>0</v>
      </c>
      <c r="Z3118" s="15">
        <v>0</v>
      </c>
      <c r="AA3118" s="15">
        <v>0</v>
      </c>
      <c r="AB3118" s="15">
        <v>0</v>
      </c>
      <c r="AC3118" s="15">
        <v>0</v>
      </c>
      <c r="AD3118" s="15">
        <v>0</v>
      </c>
      <c r="AE3118" s="15">
        <v>0</v>
      </c>
      <c r="AF3118" s="15">
        <v>0</v>
      </c>
      <c r="AG3118" s="15">
        <f t="shared" si="241"/>
        <v>0</v>
      </c>
      <c r="AH3118" s="15">
        <v>0</v>
      </c>
      <c r="AI3118" s="15">
        <v>0</v>
      </c>
      <c r="AJ3118" s="15">
        <v>0</v>
      </c>
      <c r="AK3118" s="15">
        <v>0</v>
      </c>
      <c r="AL3118" s="15">
        <v>0</v>
      </c>
      <c r="AM3118" s="15">
        <v>0</v>
      </c>
      <c r="AN3118" s="15">
        <v>0</v>
      </c>
      <c r="AO3118" s="15">
        <v>0</v>
      </c>
      <c r="AP3118" s="15">
        <v>0</v>
      </c>
      <c r="AQ3118" s="15">
        <v>0</v>
      </c>
      <c r="AR3118" s="15">
        <v>0</v>
      </c>
      <c r="AS3118" s="15">
        <v>0</v>
      </c>
      <c r="AT3118" s="15">
        <f t="shared" si="242"/>
        <v>0</v>
      </c>
      <c r="AU3118" s="15">
        <v>0</v>
      </c>
      <c r="AV3118" s="15">
        <v>0</v>
      </c>
      <c r="AW3118" s="15">
        <v>0</v>
      </c>
      <c r="AX3118" s="15">
        <v>0</v>
      </c>
      <c r="AY3118" s="15">
        <v>0</v>
      </c>
      <c r="AZ3118" s="15">
        <v>0</v>
      </c>
      <c r="BA3118" s="15">
        <v>0</v>
      </c>
      <c r="BB3118" s="15">
        <v>0</v>
      </c>
      <c r="BC3118" s="15">
        <v>0</v>
      </c>
      <c r="BD3118" s="15">
        <v>0</v>
      </c>
      <c r="BE3118" s="15">
        <v>0</v>
      </c>
      <c r="BF3118" s="15">
        <v>0</v>
      </c>
      <c r="BG3118" s="15">
        <f t="shared" si="243"/>
        <v>0</v>
      </c>
      <c r="BH3118" t="str">
        <f t="shared" si="244"/>
        <v>CNGGas</v>
      </c>
      <c r="BI3118" t="str">
        <f>VLOOKUP(BH3118,[2]Summary!$C$29:$C$56,1,0)</f>
        <v>CNGGas</v>
      </c>
      <c r="BJ3118" s="16">
        <v>43466</v>
      </c>
    </row>
    <row r="3119" spans="1:62" x14ac:dyDescent="0.25">
      <c r="A3119" s="13" t="s">
        <v>6448</v>
      </c>
      <c r="B3119" s="13" t="s">
        <v>6448</v>
      </c>
      <c r="C3119" s="13" t="s">
        <v>6449</v>
      </c>
      <c r="D3119" s="13" t="s">
        <v>434</v>
      </c>
      <c r="E3119" s="13" t="s">
        <v>475</v>
      </c>
      <c r="F3119" s="13" t="s">
        <v>302</v>
      </c>
      <c r="H3119" s="15">
        <v>0</v>
      </c>
      <c r="I3119" s="15">
        <v>0</v>
      </c>
      <c r="J3119" s="15">
        <v>0</v>
      </c>
      <c r="K3119" s="15">
        <v>0</v>
      </c>
      <c r="L3119" s="15">
        <v>0</v>
      </c>
      <c r="M3119" s="15">
        <v>25.669</v>
      </c>
      <c r="N3119" s="15">
        <v>0</v>
      </c>
      <c r="O3119" s="15">
        <v>0</v>
      </c>
      <c r="P3119" s="15">
        <v>0</v>
      </c>
      <c r="Q3119" s="15">
        <v>0</v>
      </c>
      <c r="R3119" s="15">
        <v>0</v>
      </c>
      <c r="S3119" s="15">
        <v>0</v>
      </c>
      <c r="T3119" s="15">
        <f t="shared" si="240"/>
        <v>25.669</v>
      </c>
      <c r="U3119" s="15">
        <v>0</v>
      </c>
      <c r="V3119" s="15">
        <v>0</v>
      </c>
      <c r="W3119" s="15">
        <v>0</v>
      </c>
      <c r="X3119" s="15">
        <v>0</v>
      </c>
      <c r="Y3119" s="15">
        <v>0</v>
      </c>
      <c r="Z3119" s="15">
        <v>0</v>
      </c>
      <c r="AA3119" s="15">
        <v>0</v>
      </c>
      <c r="AB3119" s="15">
        <v>0</v>
      </c>
      <c r="AC3119" s="15">
        <v>-14.100740234374999</v>
      </c>
      <c r="AD3119" s="15">
        <v>14.100740234374999</v>
      </c>
      <c r="AE3119" s="15">
        <v>0</v>
      </c>
      <c r="AF3119" s="15">
        <v>0</v>
      </c>
      <c r="AG3119" s="15">
        <f t="shared" si="241"/>
        <v>0</v>
      </c>
      <c r="AH3119" s="15">
        <v>4.0419999599456788E-2</v>
      </c>
      <c r="AI3119" s="15">
        <v>0</v>
      </c>
      <c r="AJ3119" s="15">
        <v>1.4071799850463866</v>
      </c>
      <c r="AK3119" s="15">
        <v>0</v>
      </c>
      <c r="AL3119" s="15">
        <v>0</v>
      </c>
      <c r="AM3119" s="15">
        <v>0</v>
      </c>
      <c r="AN3119" s="15">
        <v>0</v>
      </c>
      <c r="AO3119" s="15">
        <v>0</v>
      </c>
      <c r="AP3119" s="15">
        <v>0</v>
      </c>
      <c r="AQ3119" s="15">
        <v>0</v>
      </c>
      <c r="AR3119" s="15">
        <v>0</v>
      </c>
      <c r="AS3119" s="15">
        <v>0</v>
      </c>
      <c r="AT3119" s="15">
        <f t="shared" si="242"/>
        <v>1.4475999846458434</v>
      </c>
      <c r="AU3119" s="15">
        <v>0</v>
      </c>
      <c r="AV3119" s="15">
        <v>0</v>
      </c>
      <c r="AW3119" s="15">
        <v>0</v>
      </c>
      <c r="AX3119" s="15">
        <v>0</v>
      </c>
      <c r="AY3119" s="15">
        <v>0</v>
      </c>
      <c r="AZ3119" s="15">
        <v>0</v>
      </c>
      <c r="BA3119" s="15">
        <v>0</v>
      </c>
      <c r="BB3119" s="15">
        <v>0</v>
      </c>
      <c r="BC3119" s="15">
        <v>0</v>
      </c>
      <c r="BD3119" s="15">
        <v>0</v>
      </c>
      <c r="BE3119" s="15">
        <v>0</v>
      </c>
      <c r="BF3119" s="15">
        <v>0</v>
      </c>
      <c r="BG3119" s="15">
        <f t="shared" si="243"/>
        <v>0</v>
      </c>
      <c r="BH3119" t="str">
        <f t="shared" si="244"/>
        <v>CNGGas</v>
      </c>
      <c r="BI3119" t="str">
        <f>VLOOKUP(BH3119,[2]Summary!$C$29:$C$56,1,0)</f>
        <v>CNGGas</v>
      </c>
      <c r="BJ3119" s="16">
        <v>44197</v>
      </c>
    </row>
    <row r="3120" spans="1:62" x14ac:dyDescent="0.25">
      <c r="A3120" s="13" t="s">
        <v>6450</v>
      </c>
      <c r="B3120" s="13" t="s">
        <v>6450</v>
      </c>
      <c r="C3120" s="13" t="s">
        <v>6451</v>
      </c>
      <c r="D3120" s="13" t="s">
        <v>434</v>
      </c>
      <c r="E3120" s="13" t="s">
        <v>475</v>
      </c>
      <c r="F3120" s="13" t="s">
        <v>302</v>
      </c>
      <c r="H3120" s="15">
        <v>4.0000000000000001E-3</v>
      </c>
      <c r="I3120" s="15">
        <v>7.4649999999999999</v>
      </c>
      <c r="J3120" s="15">
        <v>1.4999999999999999E-2</v>
      </c>
      <c r="K3120" s="15">
        <v>1.4999999999999999E-2</v>
      </c>
      <c r="L3120" s="15">
        <v>1.4999999999999999E-2</v>
      </c>
      <c r="M3120" s="15">
        <v>1.6E-2</v>
      </c>
      <c r="N3120" s="15">
        <v>1.6E-2</v>
      </c>
      <c r="O3120" s="15">
        <v>1.6E-2</v>
      </c>
      <c r="P3120" s="15">
        <v>2.3E-2</v>
      </c>
      <c r="Q3120" s="15">
        <v>2.3E-2</v>
      </c>
      <c r="R3120" s="15">
        <v>2.3E-2</v>
      </c>
      <c r="S3120" s="15">
        <v>0.05</v>
      </c>
      <c r="T3120" s="15">
        <f t="shared" si="240"/>
        <v>7.6809999999999974</v>
      </c>
      <c r="U3120" s="15">
        <v>0</v>
      </c>
      <c r="V3120" s="15">
        <v>0</v>
      </c>
      <c r="W3120" s="15">
        <v>0</v>
      </c>
      <c r="X3120" s="15">
        <v>0</v>
      </c>
      <c r="Y3120" s="15">
        <v>0</v>
      </c>
      <c r="Z3120" s="15">
        <v>0</v>
      </c>
      <c r="AA3120" s="15">
        <v>0</v>
      </c>
      <c r="AB3120" s="15">
        <v>0</v>
      </c>
      <c r="AC3120" s="15">
        <v>0</v>
      </c>
      <c r="AD3120" s="15">
        <v>0</v>
      </c>
      <c r="AE3120" s="15">
        <v>0</v>
      </c>
      <c r="AF3120" s="15">
        <v>0</v>
      </c>
      <c r="AG3120" s="15">
        <f t="shared" si="241"/>
        <v>0</v>
      </c>
      <c r="AH3120" s="15">
        <v>0</v>
      </c>
      <c r="AI3120" s="15">
        <v>0</v>
      </c>
      <c r="AJ3120" s="15">
        <v>0</v>
      </c>
      <c r="AK3120" s="15">
        <v>0</v>
      </c>
      <c r="AL3120" s="15">
        <v>0</v>
      </c>
      <c r="AM3120" s="15">
        <v>0</v>
      </c>
      <c r="AN3120" s="15">
        <v>0</v>
      </c>
      <c r="AO3120" s="15">
        <v>0</v>
      </c>
      <c r="AP3120" s="15">
        <v>0</v>
      </c>
      <c r="AQ3120" s="15">
        <v>0</v>
      </c>
      <c r="AR3120" s="15">
        <v>0</v>
      </c>
      <c r="AS3120" s="15">
        <v>0</v>
      </c>
      <c r="AT3120" s="15">
        <f t="shared" si="242"/>
        <v>0</v>
      </c>
      <c r="AU3120" s="15">
        <v>0</v>
      </c>
      <c r="AV3120" s="15">
        <v>0</v>
      </c>
      <c r="AW3120" s="15">
        <v>0</v>
      </c>
      <c r="AX3120" s="15">
        <v>0</v>
      </c>
      <c r="AY3120" s="15">
        <v>0</v>
      </c>
      <c r="AZ3120" s="15">
        <v>0</v>
      </c>
      <c r="BA3120" s="15">
        <v>0</v>
      </c>
      <c r="BB3120" s="15">
        <v>0</v>
      </c>
      <c r="BC3120" s="15">
        <v>0</v>
      </c>
      <c r="BD3120" s="15">
        <v>0</v>
      </c>
      <c r="BE3120" s="15">
        <v>0</v>
      </c>
      <c r="BF3120" s="15">
        <v>0</v>
      </c>
      <c r="BG3120" s="15">
        <f t="shared" si="243"/>
        <v>0</v>
      </c>
      <c r="BH3120" t="str">
        <f t="shared" si="244"/>
        <v>CNGGas</v>
      </c>
      <c r="BI3120" t="str">
        <f>VLOOKUP(BH3120,[2]Summary!$C$29:$C$56,1,0)</f>
        <v>CNGGas</v>
      </c>
      <c r="BJ3120" s="16">
        <v>43466</v>
      </c>
    </row>
    <row r="3121" spans="1:62" x14ac:dyDescent="0.25">
      <c r="A3121" s="13" t="s">
        <v>6452</v>
      </c>
      <c r="B3121" s="13" t="s">
        <v>6452</v>
      </c>
      <c r="C3121" s="13" t="s">
        <v>6453</v>
      </c>
      <c r="D3121" s="13" t="s">
        <v>434</v>
      </c>
      <c r="E3121" s="13" t="s">
        <v>475</v>
      </c>
      <c r="F3121" s="13" t="s">
        <v>302</v>
      </c>
      <c r="H3121" s="15">
        <v>0</v>
      </c>
      <c r="I3121" s="15">
        <v>0</v>
      </c>
      <c r="J3121" s="15">
        <v>0</v>
      </c>
      <c r="K3121" s="15">
        <v>2.1000000000000001E-2</v>
      </c>
      <c r="L3121" s="15">
        <v>0</v>
      </c>
      <c r="M3121" s="15">
        <v>0</v>
      </c>
      <c r="N3121" s="15">
        <v>0</v>
      </c>
      <c r="O3121" s="15">
        <v>0</v>
      </c>
      <c r="P3121" s="15">
        <v>0</v>
      </c>
      <c r="Q3121" s="15">
        <v>0</v>
      </c>
      <c r="R3121" s="15">
        <v>0</v>
      </c>
      <c r="S3121" s="15">
        <v>0</v>
      </c>
      <c r="T3121" s="15">
        <f t="shared" si="240"/>
        <v>2.1000000000000001E-2</v>
      </c>
      <c r="U3121" s="15">
        <v>0</v>
      </c>
      <c r="V3121" s="15">
        <v>0</v>
      </c>
      <c r="W3121" s="15">
        <v>0</v>
      </c>
      <c r="X3121" s="15">
        <v>0</v>
      </c>
      <c r="Y3121" s="15">
        <v>0</v>
      </c>
      <c r="Z3121" s="15">
        <v>0</v>
      </c>
      <c r="AA3121" s="15">
        <v>0</v>
      </c>
      <c r="AB3121" s="15">
        <v>0</v>
      </c>
      <c r="AC3121" s="15">
        <v>0</v>
      </c>
      <c r="AD3121" s="15">
        <v>0</v>
      </c>
      <c r="AE3121" s="15">
        <v>0</v>
      </c>
      <c r="AF3121" s="15">
        <v>0</v>
      </c>
      <c r="AG3121" s="15">
        <f t="shared" si="241"/>
        <v>0</v>
      </c>
      <c r="AH3121" s="15">
        <v>0</v>
      </c>
      <c r="AI3121" s="15">
        <v>0</v>
      </c>
      <c r="AJ3121" s="15">
        <v>0</v>
      </c>
      <c r="AK3121" s="15">
        <v>0</v>
      </c>
      <c r="AL3121" s="15">
        <v>0</v>
      </c>
      <c r="AM3121" s="15">
        <v>0</v>
      </c>
      <c r="AN3121" s="15">
        <v>0</v>
      </c>
      <c r="AO3121" s="15">
        <v>0</v>
      </c>
      <c r="AP3121" s="15">
        <v>0</v>
      </c>
      <c r="AQ3121" s="15">
        <v>0</v>
      </c>
      <c r="AR3121" s="15">
        <v>0</v>
      </c>
      <c r="AS3121" s="15">
        <v>0</v>
      </c>
      <c r="AT3121" s="15">
        <f t="shared" si="242"/>
        <v>0</v>
      </c>
      <c r="AU3121" s="15">
        <v>0</v>
      </c>
      <c r="AV3121" s="15">
        <v>0</v>
      </c>
      <c r="AW3121" s="15">
        <v>0</v>
      </c>
      <c r="AX3121" s="15">
        <v>0</v>
      </c>
      <c r="AY3121" s="15">
        <v>0</v>
      </c>
      <c r="AZ3121" s="15">
        <v>0</v>
      </c>
      <c r="BA3121" s="15">
        <v>0</v>
      </c>
      <c r="BB3121" s="15">
        <v>0</v>
      </c>
      <c r="BC3121" s="15">
        <v>0</v>
      </c>
      <c r="BD3121" s="15">
        <v>0</v>
      </c>
      <c r="BE3121" s="15">
        <v>0</v>
      </c>
      <c r="BF3121" s="15">
        <v>0</v>
      </c>
      <c r="BG3121" s="15">
        <f t="shared" si="243"/>
        <v>0</v>
      </c>
      <c r="BH3121" t="str">
        <f t="shared" si="244"/>
        <v>CNGGas</v>
      </c>
      <c r="BI3121" t="str">
        <f>VLOOKUP(BH3121,[2]Summary!$C$29:$C$56,1,0)</f>
        <v>CNGGas</v>
      </c>
      <c r="BJ3121" s="16">
        <v>43466</v>
      </c>
    </row>
    <row r="3122" spans="1:62" x14ac:dyDescent="0.25">
      <c r="A3122" s="13" t="s">
        <v>6454</v>
      </c>
      <c r="B3122" s="13" t="s">
        <v>6454</v>
      </c>
      <c r="C3122" s="13" t="s">
        <v>6455</v>
      </c>
      <c r="D3122" s="13" t="s">
        <v>300</v>
      </c>
      <c r="E3122" s="13" t="s">
        <v>301</v>
      </c>
      <c r="F3122" s="13" t="s">
        <v>302</v>
      </c>
      <c r="H3122" s="15">
        <v>-109.119</v>
      </c>
      <c r="I3122" s="15">
        <v>0</v>
      </c>
      <c r="J3122" s="15">
        <v>0</v>
      </c>
      <c r="K3122" s="15">
        <v>0</v>
      </c>
      <c r="L3122" s="15">
        <v>0</v>
      </c>
      <c r="M3122" s="15">
        <v>0</v>
      </c>
      <c r="N3122" s="15">
        <v>0</v>
      </c>
      <c r="O3122" s="15">
        <v>0</v>
      </c>
      <c r="P3122" s="15">
        <v>0</v>
      </c>
      <c r="Q3122" s="15">
        <v>0</v>
      </c>
      <c r="R3122" s="15">
        <v>0</v>
      </c>
      <c r="S3122" s="15">
        <v>0</v>
      </c>
      <c r="T3122" s="15">
        <f t="shared" si="240"/>
        <v>-109.119</v>
      </c>
      <c r="U3122" s="15">
        <v>0</v>
      </c>
      <c r="V3122" s="15">
        <v>0</v>
      </c>
      <c r="W3122" s="15">
        <v>0</v>
      </c>
      <c r="X3122" s="15">
        <v>0</v>
      </c>
      <c r="Y3122" s="15">
        <v>0</v>
      </c>
      <c r="Z3122" s="15">
        <v>0</v>
      </c>
      <c r="AA3122" s="15">
        <v>0</v>
      </c>
      <c r="AB3122" s="15">
        <v>0</v>
      </c>
      <c r="AC3122" s="15">
        <v>0</v>
      </c>
      <c r="AD3122" s="15">
        <v>0</v>
      </c>
      <c r="AE3122" s="15">
        <v>0</v>
      </c>
      <c r="AF3122" s="15">
        <v>0</v>
      </c>
      <c r="AG3122" s="15">
        <f t="shared" si="241"/>
        <v>0</v>
      </c>
      <c r="AH3122" s="15">
        <v>0</v>
      </c>
      <c r="AI3122" s="15">
        <v>0</v>
      </c>
      <c r="AJ3122" s="15">
        <v>0</v>
      </c>
      <c r="AK3122" s="15">
        <v>0</v>
      </c>
      <c r="AL3122" s="15">
        <v>0</v>
      </c>
      <c r="AM3122" s="15">
        <v>0</v>
      </c>
      <c r="AN3122" s="15">
        <v>0</v>
      </c>
      <c r="AO3122" s="15">
        <v>0</v>
      </c>
      <c r="AP3122" s="15">
        <v>0</v>
      </c>
      <c r="AQ3122" s="15">
        <v>0</v>
      </c>
      <c r="AR3122" s="15">
        <v>0</v>
      </c>
      <c r="AS3122" s="15">
        <v>0</v>
      </c>
      <c r="AT3122" s="15">
        <f t="shared" si="242"/>
        <v>0</v>
      </c>
      <c r="AU3122" s="15">
        <v>0</v>
      </c>
      <c r="AV3122" s="15">
        <v>0</v>
      </c>
      <c r="AW3122" s="15">
        <v>0</v>
      </c>
      <c r="AX3122" s="15">
        <v>0</v>
      </c>
      <c r="AY3122" s="15">
        <v>0</v>
      </c>
      <c r="AZ3122" s="15">
        <v>0</v>
      </c>
      <c r="BA3122" s="15">
        <v>0</v>
      </c>
      <c r="BB3122" s="15">
        <v>0</v>
      </c>
      <c r="BC3122" s="15">
        <v>0</v>
      </c>
      <c r="BD3122" s="15">
        <v>0</v>
      </c>
      <c r="BE3122" s="15">
        <v>0</v>
      </c>
      <c r="BF3122" s="15">
        <v>0</v>
      </c>
      <c r="BG3122" s="15">
        <f t="shared" si="243"/>
        <v>0</v>
      </c>
      <c r="BH3122" t="str">
        <f t="shared" si="244"/>
        <v>UILCommon</v>
      </c>
      <c r="BI3122" t="str">
        <f>VLOOKUP(BH3122,[2]Summary!$C$29:$C$56,1,0)</f>
        <v>UILCommon</v>
      </c>
      <c r="BJ3122" s="16">
        <v>43466</v>
      </c>
    </row>
    <row r="3123" spans="1:62" x14ac:dyDescent="0.25">
      <c r="A3123" s="13" t="s">
        <v>6456</v>
      </c>
      <c r="B3123" s="13" t="s">
        <v>6456</v>
      </c>
      <c r="C3123" s="13" t="s">
        <v>6457</v>
      </c>
      <c r="D3123" s="13" t="s">
        <v>361</v>
      </c>
      <c r="E3123" s="13" t="s">
        <v>475</v>
      </c>
      <c r="F3123" s="13" t="s">
        <v>302</v>
      </c>
      <c r="H3123" s="15">
        <v>109.119</v>
      </c>
      <c r="I3123" s="15">
        <v>0</v>
      </c>
      <c r="J3123" s="15">
        <v>0</v>
      </c>
      <c r="K3123" s="15">
        <v>0</v>
      </c>
      <c r="L3123" s="15">
        <v>0</v>
      </c>
      <c r="M3123" s="15">
        <v>0</v>
      </c>
      <c r="N3123" s="15">
        <v>0</v>
      </c>
      <c r="O3123" s="15">
        <v>0</v>
      </c>
      <c r="P3123" s="15">
        <v>0</v>
      </c>
      <c r="Q3123" s="15">
        <v>0</v>
      </c>
      <c r="R3123" s="15">
        <v>0</v>
      </c>
      <c r="S3123" s="15">
        <v>0</v>
      </c>
      <c r="T3123" s="15">
        <f t="shared" si="240"/>
        <v>109.119</v>
      </c>
      <c r="U3123" s="15">
        <v>0</v>
      </c>
      <c r="V3123" s="15">
        <v>0</v>
      </c>
      <c r="W3123" s="15">
        <v>0</v>
      </c>
      <c r="X3123" s="15">
        <v>0</v>
      </c>
      <c r="Y3123" s="15">
        <v>0</v>
      </c>
      <c r="Z3123" s="15">
        <v>0</v>
      </c>
      <c r="AA3123" s="15">
        <v>0</v>
      </c>
      <c r="AB3123" s="15">
        <v>0</v>
      </c>
      <c r="AC3123" s="15">
        <v>0</v>
      </c>
      <c r="AD3123" s="15">
        <v>0</v>
      </c>
      <c r="AE3123" s="15">
        <v>0</v>
      </c>
      <c r="AF3123" s="15">
        <v>0</v>
      </c>
      <c r="AG3123" s="15">
        <f t="shared" si="241"/>
        <v>0</v>
      </c>
      <c r="AH3123" s="15">
        <v>0</v>
      </c>
      <c r="AI3123" s="15">
        <v>0</v>
      </c>
      <c r="AJ3123" s="15">
        <v>0</v>
      </c>
      <c r="AK3123" s="15">
        <v>0</v>
      </c>
      <c r="AL3123" s="15">
        <v>0</v>
      </c>
      <c r="AM3123" s="15">
        <v>0</v>
      </c>
      <c r="AN3123" s="15">
        <v>0</v>
      </c>
      <c r="AO3123" s="15">
        <v>0</v>
      </c>
      <c r="AP3123" s="15">
        <v>0</v>
      </c>
      <c r="AQ3123" s="15">
        <v>0</v>
      </c>
      <c r="AR3123" s="15">
        <v>0</v>
      </c>
      <c r="AS3123" s="15">
        <v>0</v>
      </c>
      <c r="AT3123" s="15">
        <f t="shared" si="242"/>
        <v>0</v>
      </c>
      <c r="AU3123" s="15">
        <v>0</v>
      </c>
      <c r="AV3123" s="15">
        <v>0</v>
      </c>
      <c r="AW3123" s="15">
        <v>0</v>
      </c>
      <c r="AX3123" s="15">
        <v>0</v>
      </c>
      <c r="AY3123" s="15">
        <v>0</v>
      </c>
      <c r="AZ3123" s="15">
        <v>0</v>
      </c>
      <c r="BA3123" s="15">
        <v>0</v>
      </c>
      <c r="BB3123" s="15">
        <v>0</v>
      </c>
      <c r="BC3123" s="15">
        <v>0</v>
      </c>
      <c r="BD3123" s="15">
        <v>0</v>
      </c>
      <c r="BE3123" s="15">
        <v>0</v>
      </c>
      <c r="BF3123" s="15">
        <v>0</v>
      </c>
      <c r="BG3123" s="15">
        <f t="shared" si="243"/>
        <v>0</v>
      </c>
      <c r="BH3123" t="str">
        <f t="shared" si="244"/>
        <v>SCGGas</v>
      </c>
      <c r="BI3123" t="str">
        <f>VLOOKUP(BH3123,[2]Summary!$C$29:$C$56,1,0)</f>
        <v>SCGGas</v>
      </c>
      <c r="BJ3123" s="16">
        <v>43466</v>
      </c>
    </row>
    <row r="3124" spans="1:62" x14ac:dyDescent="0.25">
      <c r="A3124" s="13" t="s">
        <v>6458</v>
      </c>
      <c r="B3124" s="13" t="s">
        <v>6459</v>
      </c>
      <c r="C3124" s="13" t="s">
        <v>6460</v>
      </c>
      <c r="D3124" s="13" t="s">
        <v>361</v>
      </c>
      <c r="E3124" s="13" t="s">
        <v>475</v>
      </c>
      <c r="F3124" s="13" t="s">
        <v>302</v>
      </c>
      <c r="H3124" s="15">
        <v>0</v>
      </c>
      <c r="I3124" s="15">
        <v>0</v>
      </c>
      <c r="J3124" s="15">
        <v>0</v>
      </c>
      <c r="K3124" s="15">
        <v>0</v>
      </c>
      <c r="L3124" s="15">
        <v>0</v>
      </c>
      <c r="M3124" s="15">
        <v>0</v>
      </c>
      <c r="N3124" s="15">
        <v>0</v>
      </c>
      <c r="O3124" s="15">
        <v>0</v>
      </c>
      <c r="P3124" s="15">
        <v>0</v>
      </c>
      <c r="Q3124" s="15">
        <v>0</v>
      </c>
      <c r="R3124" s="15">
        <v>0</v>
      </c>
      <c r="S3124" s="15">
        <v>0</v>
      </c>
      <c r="T3124" s="15">
        <f t="shared" si="240"/>
        <v>0</v>
      </c>
      <c r="U3124" s="15">
        <v>0</v>
      </c>
      <c r="V3124" s="15">
        <v>0</v>
      </c>
      <c r="W3124" s="15">
        <v>0</v>
      </c>
      <c r="X3124" s="15">
        <v>0</v>
      </c>
      <c r="Y3124" s="15">
        <v>0</v>
      </c>
      <c r="Z3124" s="15">
        <v>0</v>
      </c>
      <c r="AA3124" s="15">
        <v>0</v>
      </c>
      <c r="AB3124" s="15">
        <v>0</v>
      </c>
      <c r="AC3124" s="15">
        <v>0</v>
      </c>
      <c r="AD3124" s="15">
        <v>0</v>
      </c>
      <c r="AE3124" s="15">
        <v>0</v>
      </c>
      <c r="AF3124" s="15">
        <v>0</v>
      </c>
      <c r="AG3124" s="15">
        <f t="shared" si="241"/>
        <v>0</v>
      </c>
      <c r="AH3124" s="15">
        <v>0</v>
      </c>
      <c r="AI3124" s="15">
        <v>0</v>
      </c>
      <c r="AJ3124" s="15">
        <v>0</v>
      </c>
      <c r="AK3124" s="15">
        <v>0</v>
      </c>
      <c r="AL3124" s="15">
        <v>0</v>
      </c>
      <c r="AM3124" s="15">
        <v>0</v>
      </c>
      <c r="AN3124" s="15">
        <v>0</v>
      </c>
      <c r="AO3124" s="15">
        <v>0</v>
      </c>
      <c r="AP3124" s="15">
        <v>0</v>
      </c>
      <c r="AQ3124" s="15">
        <v>0</v>
      </c>
      <c r="AR3124" s="15">
        <v>0</v>
      </c>
      <c r="AS3124" s="15">
        <v>1.55525</v>
      </c>
      <c r="AT3124" s="15">
        <f t="shared" si="242"/>
        <v>1.55525</v>
      </c>
      <c r="AU3124" s="15">
        <v>0</v>
      </c>
      <c r="AV3124" s="15">
        <v>0</v>
      </c>
      <c r="AW3124" s="15">
        <v>0</v>
      </c>
      <c r="AX3124" s="15">
        <v>0</v>
      </c>
      <c r="AY3124" s="15">
        <v>0</v>
      </c>
      <c r="AZ3124" s="15">
        <v>0</v>
      </c>
      <c r="BA3124" s="15">
        <v>0</v>
      </c>
      <c r="BB3124" s="15">
        <v>0</v>
      </c>
      <c r="BC3124" s="15">
        <v>0</v>
      </c>
      <c r="BD3124" s="15">
        <v>0</v>
      </c>
      <c r="BE3124" s="15">
        <v>0</v>
      </c>
      <c r="BF3124" s="15">
        <v>0</v>
      </c>
      <c r="BG3124" s="15">
        <f t="shared" si="243"/>
        <v>0</v>
      </c>
      <c r="BH3124" t="str">
        <f t="shared" si="244"/>
        <v>SCGGas</v>
      </c>
      <c r="BI3124" t="str">
        <f>VLOOKUP(BH3124,[2]Summary!$C$29:$C$56,1,0)</f>
        <v>SCGGas</v>
      </c>
      <c r="BJ3124" s="16">
        <v>44197</v>
      </c>
    </row>
    <row r="3125" spans="1:62" x14ac:dyDescent="0.25">
      <c r="A3125" s="13" t="s">
        <v>6461</v>
      </c>
      <c r="B3125" s="13" t="s">
        <v>6461</v>
      </c>
      <c r="C3125" s="13" t="s">
        <v>6462</v>
      </c>
      <c r="D3125" s="13" t="s">
        <v>361</v>
      </c>
      <c r="E3125" s="13" t="s">
        <v>475</v>
      </c>
      <c r="F3125" s="13" t="s">
        <v>302</v>
      </c>
      <c r="H3125" s="15">
        <v>52.719000000000001</v>
      </c>
      <c r="I3125" s="15">
        <v>52.231999999999999</v>
      </c>
      <c r="J3125" s="15">
        <v>14.189</v>
      </c>
      <c r="K3125" s="15">
        <v>33.255000000000003</v>
      </c>
      <c r="L3125" s="15">
        <v>123.654</v>
      </c>
      <c r="M3125" s="15">
        <v>16.381</v>
      </c>
      <c r="N3125" s="15">
        <v>71.308999999999997</v>
      </c>
      <c r="O3125" s="15">
        <v>44.304000000000002</v>
      </c>
      <c r="P3125" s="15">
        <v>53.896000000000001</v>
      </c>
      <c r="Q3125" s="15">
        <v>53.929000000000002</v>
      </c>
      <c r="R3125" s="15">
        <v>57.716999999999999</v>
      </c>
      <c r="S3125" s="15">
        <v>-845.01199999999994</v>
      </c>
      <c r="T3125" s="15">
        <f t="shared" si="240"/>
        <v>-271.42700000000002</v>
      </c>
      <c r="U3125" s="15">
        <v>10.739550180435181</v>
      </c>
      <c r="V3125" s="15">
        <v>-5.6610499267578129</v>
      </c>
      <c r="W3125" s="15">
        <v>7.8068502807617186</v>
      </c>
      <c r="X3125" s="15">
        <v>4.6076600646972654</v>
      </c>
      <c r="Y3125" s="15">
        <v>-302.95489990234375</v>
      </c>
      <c r="Z3125" s="15">
        <v>8.2616201171874994</v>
      </c>
      <c r="AA3125" s="15">
        <v>18.864630126953124</v>
      </c>
      <c r="AB3125" s="15">
        <v>46.370680175781253</v>
      </c>
      <c r="AC3125" s="15">
        <v>36.338340148925781</v>
      </c>
      <c r="AD3125" s="15">
        <v>19.233750137329103</v>
      </c>
      <c r="AE3125" s="15">
        <v>33.107940826416012</v>
      </c>
      <c r="AF3125" s="15">
        <v>20.712959701538086</v>
      </c>
      <c r="AG3125" s="15">
        <f t="shared" si="241"/>
        <v>-102.57196806907659</v>
      </c>
      <c r="AH3125" s="15">
        <v>38.634481872558595</v>
      </c>
      <c r="AI3125" s="15">
        <v>21.792100158691404</v>
      </c>
      <c r="AJ3125" s="15">
        <v>30.65465005493164</v>
      </c>
      <c r="AK3125" s="15">
        <v>43.21181132888794</v>
      </c>
      <c r="AL3125" s="15">
        <v>38.222620025634768</v>
      </c>
      <c r="AM3125" s="15">
        <v>20.163349479675293</v>
      </c>
      <c r="AN3125" s="15">
        <v>13.51283073425293</v>
      </c>
      <c r="AO3125" s="15">
        <v>-7.6287503128051757</v>
      </c>
      <c r="AP3125" s="15">
        <v>64.086559474945062</v>
      </c>
      <c r="AQ3125" s="15">
        <v>204.81</v>
      </c>
      <c r="AR3125" s="15">
        <v>77.880109069824215</v>
      </c>
      <c r="AS3125" s="15">
        <v>-147.86000438308716</v>
      </c>
      <c r="AT3125" s="15">
        <f t="shared" si="242"/>
        <v>397.47975750350952</v>
      </c>
      <c r="AU3125" s="15">
        <v>0</v>
      </c>
      <c r="AV3125" s="15">
        <v>0</v>
      </c>
      <c r="AW3125" s="15">
        <v>0</v>
      </c>
      <c r="AX3125" s="15">
        <v>0</v>
      </c>
      <c r="AY3125" s="15">
        <v>0</v>
      </c>
      <c r="AZ3125" s="15">
        <v>0</v>
      </c>
      <c r="BA3125" s="15">
        <v>0</v>
      </c>
      <c r="BB3125" s="15">
        <v>0</v>
      </c>
      <c r="BC3125" s="15">
        <v>0</v>
      </c>
      <c r="BD3125" s="15">
        <v>0</v>
      </c>
      <c r="BE3125" s="15">
        <v>0</v>
      </c>
      <c r="BF3125" s="15">
        <v>0</v>
      </c>
      <c r="BG3125" s="15">
        <f t="shared" si="243"/>
        <v>0</v>
      </c>
      <c r="BH3125" t="str">
        <f t="shared" si="244"/>
        <v>SCGGas</v>
      </c>
      <c r="BI3125" t="str">
        <f>VLOOKUP(BH3125,[2]Summary!$C$29:$C$56,1,0)</f>
        <v>SCGGas</v>
      </c>
      <c r="BJ3125" s="16">
        <v>44197</v>
      </c>
    </row>
    <row r="3126" spans="1:62" x14ac:dyDescent="0.25">
      <c r="A3126" s="13" t="s">
        <v>6463</v>
      </c>
      <c r="B3126" s="13" t="s">
        <v>6464</v>
      </c>
      <c r="C3126" s="13" t="s">
        <v>6465</v>
      </c>
      <c r="D3126" s="13" t="s">
        <v>434</v>
      </c>
      <c r="E3126" s="13" t="s">
        <v>475</v>
      </c>
      <c r="F3126" s="13" t="s">
        <v>302</v>
      </c>
      <c r="H3126" s="15">
        <v>0</v>
      </c>
      <c r="I3126" s="15">
        <v>0</v>
      </c>
      <c r="J3126" s="15">
        <v>0</v>
      </c>
      <c r="K3126" s="15">
        <v>0</v>
      </c>
      <c r="L3126" s="15">
        <v>0</v>
      </c>
      <c r="M3126" s="15">
        <v>0</v>
      </c>
      <c r="N3126" s="15">
        <v>0</v>
      </c>
      <c r="O3126" s="15">
        <v>0</v>
      </c>
      <c r="P3126" s="15">
        <v>0</v>
      </c>
      <c r="Q3126" s="15">
        <v>0</v>
      </c>
      <c r="R3126" s="15">
        <v>0</v>
      </c>
      <c r="S3126" s="15">
        <v>0</v>
      </c>
      <c r="T3126" s="15">
        <f t="shared" si="240"/>
        <v>0</v>
      </c>
      <c r="U3126" s="15">
        <v>0</v>
      </c>
      <c r="V3126" s="15">
        <v>0</v>
      </c>
      <c r="W3126" s="15">
        <v>0</v>
      </c>
      <c r="X3126" s="15">
        <v>0</v>
      </c>
      <c r="Y3126" s="15">
        <v>0</v>
      </c>
      <c r="Z3126" s="15">
        <v>0</v>
      </c>
      <c r="AA3126" s="15">
        <v>0</v>
      </c>
      <c r="AB3126" s="15">
        <v>0</v>
      </c>
      <c r="AC3126" s="15">
        <v>0</v>
      </c>
      <c r="AD3126" s="15">
        <v>0</v>
      </c>
      <c r="AE3126" s="15">
        <v>0</v>
      </c>
      <c r="AF3126" s="15">
        <v>0</v>
      </c>
      <c r="AG3126" s="15">
        <f t="shared" si="241"/>
        <v>0</v>
      </c>
      <c r="AH3126" s="15">
        <v>0</v>
      </c>
      <c r="AI3126" s="15">
        <v>0</v>
      </c>
      <c r="AJ3126" s="15">
        <v>0</v>
      </c>
      <c r="AK3126" s="15">
        <v>10.661139999389649</v>
      </c>
      <c r="AL3126" s="15">
        <v>5.2270000457763671E-2</v>
      </c>
      <c r="AM3126" s="15">
        <v>1.3390000343322755E-2</v>
      </c>
      <c r="AN3126" s="15">
        <v>10.655040000915527</v>
      </c>
      <c r="AO3126" s="15">
        <v>2.6680000305175783E-2</v>
      </c>
      <c r="AP3126" s="15">
        <v>-1.0760000228881836E-2</v>
      </c>
      <c r="AQ3126" s="15">
        <v>-1.0999999999999999E-2</v>
      </c>
      <c r="AR3126" s="15">
        <v>-1.0760000228881836E-2</v>
      </c>
      <c r="AS3126" s="15">
        <v>2.9170000076293945E-2</v>
      </c>
      <c r="AT3126" s="15">
        <f t="shared" si="242"/>
        <v>21.405170001029973</v>
      </c>
      <c r="AU3126" s="15">
        <v>0</v>
      </c>
      <c r="AV3126" s="15">
        <v>0</v>
      </c>
      <c r="AW3126" s="15">
        <v>0</v>
      </c>
      <c r="AX3126" s="15">
        <v>0</v>
      </c>
      <c r="AY3126" s="15">
        <v>0</v>
      </c>
      <c r="AZ3126" s="15">
        <v>0</v>
      </c>
      <c r="BA3126" s="15">
        <v>0</v>
      </c>
      <c r="BB3126" s="15">
        <v>0</v>
      </c>
      <c r="BC3126" s="15">
        <v>0</v>
      </c>
      <c r="BD3126" s="15">
        <v>0</v>
      </c>
      <c r="BE3126" s="15">
        <v>0</v>
      </c>
      <c r="BF3126" s="15">
        <v>0</v>
      </c>
      <c r="BG3126" s="15">
        <f t="shared" si="243"/>
        <v>0</v>
      </c>
      <c r="BH3126" t="str">
        <f t="shared" si="244"/>
        <v>CNGGas</v>
      </c>
      <c r="BI3126" t="str">
        <f>VLOOKUP(BH3126,[2]Summary!$C$29:$C$56,1,0)</f>
        <v>CNGGas</v>
      </c>
      <c r="BJ3126" s="16">
        <v>44197</v>
      </c>
    </row>
    <row r="3127" spans="1:62" x14ac:dyDescent="0.25">
      <c r="A3127" s="13" t="s">
        <v>6466</v>
      </c>
      <c r="B3127" s="13" t="s">
        <v>6466</v>
      </c>
      <c r="C3127" s="13" t="s">
        <v>6467</v>
      </c>
      <c r="D3127" s="13" t="s">
        <v>434</v>
      </c>
      <c r="E3127" s="13" t="s">
        <v>475</v>
      </c>
      <c r="F3127" s="13" t="s">
        <v>302</v>
      </c>
      <c r="H3127" s="15">
        <v>0</v>
      </c>
      <c r="I3127" s="15">
        <v>0</v>
      </c>
      <c r="J3127" s="15">
        <v>0</v>
      </c>
      <c r="K3127" s="15">
        <v>0</v>
      </c>
      <c r="L3127" s="15">
        <v>0</v>
      </c>
      <c r="M3127" s="15">
        <v>0</v>
      </c>
      <c r="N3127" s="15">
        <v>0</v>
      </c>
      <c r="O3127" s="15">
        <v>0</v>
      </c>
      <c r="P3127" s="15">
        <v>0</v>
      </c>
      <c r="Q3127" s="15">
        <v>0</v>
      </c>
      <c r="R3127" s="15">
        <v>0</v>
      </c>
      <c r="S3127" s="15">
        <v>0</v>
      </c>
      <c r="T3127" s="15">
        <f t="shared" si="240"/>
        <v>0</v>
      </c>
      <c r="U3127" s="15">
        <v>0</v>
      </c>
      <c r="V3127" s="15">
        <v>0</v>
      </c>
      <c r="W3127" s="15">
        <v>0</v>
      </c>
      <c r="X3127" s="15">
        <v>0</v>
      </c>
      <c r="Y3127" s="15">
        <v>0</v>
      </c>
      <c r="Z3127" s="15">
        <v>0</v>
      </c>
      <c r="AA3127" s="15">
        <v>0</v>
      </c>
      <c r="AB3127" s="15">
        <v>0</v>
      </c>
      <c r="AC3127" s="15">
        <v>0</v>
      </c>
      <c r="AD3127" s="15">
        <v>0</v>
      </c>
      <c r="AE3127" s="15">
        <v>6.1035156250000001E-8</v>
      </c>
      <c r="AF3127" s="15">
        <v>0</v>
      </c>
      <c r="AG3127" s="15">
        <f t="shared" si="241"/>
        <v>6.1035156250000001E-8</v>
      </c>
      <c r="AH3127" s="15">
        <v>0</v>
      </c>
      <c r="AI3127" s="15">
        <v>0</v>
      </c>
      <c r="AJ3127" s="15">
        <v>0</v>
      </c>
      <c r="AK3127" s="15">
        <v>0</v>
      </c>
      <c r="AL3127" s="15">
        <v>0</v>
      </c>
      <c r="AM3127" s="15">
        <v>0</v>
      </c>
      <c r="AN3127" s="15">
        <v>0</v>
      </c>
      <c r="AO3127" s="15">
        <v>0</v>
      </c>
      <c r="AP3127" s="15">
        <v>0</v>
      </c>
      <c r="AQ3127" s="15">
        <v>0</v>
      </c>
      <c r="AR3127" s="15">
        <v>0</v>
      </c>
      <c r="AS3127" s="15">
        <v>0</v>
      </c>
      <c r="AT3127" s="15">
        <f t="shared" si="242"/>
        <v>0</v>
      </c>
      <c r="AU3127" s="15">
        <v>0</v>
      </c>
      <c r="AV3127" s="15">
        <v>0</v>
      </c>
      <c r="AW3127" s="15">
        <v>0</v>
      </c>
      <c r="AX3127" s="15">
        <v>0</v>
      </c>
      <c r="AY3127" s="15">
        <v>0</v>
      </c>
      <c r="AZ3127" s="15">
        <v>0</v>
      </c>
      <c r="BA3127" s="15">
        <v>0</v>
      </c>
      <c r="BB3127" s="15">
        <v>0</v>
      </c>
      <c r="BC3127" s="15">
        <v>0</v>
      </c>
      <c r="BD3127" s="15">
        <v>0</v>
      </c>
      <c r="BE3127" s="15">
        <v>0</v>
      </c>
      <c r="BF3127" s="15">
        <v>0</v>
      </c>
      <c r="BG3127" s="15">
        <f t="shared" si="243"/>
        <v>0</v>
      </c>
      <c r="BH3127" t="str">
        <f t="shared" si="244"/>
        <v>CNGGas</v>
      </c>
      <c r="BI3127" t="str">
        <f>VLOOKUP(BH3127,[2]Summary!$C$29:$C$56,1,0)</f>
        <v>CNGGas</v>
      </c>
      <c r="BJ3127" s="16">
        <v>43831</v>
      </c>
    </row>
    <row r="3128" spans="1:62" x14ac:dyDescent="0.25">
      <c r="A3128" s="13" t="s">
        <v>6468</v>
      </c>
      <c r="B3128" s="13" t="s">
        <v>6468</v>
      </c>
      <c r="C3128" s="13" t="s">
        <v>6469</v>
      </c>
      <c r="D3128" s="13" t="s">
        <v>361</v>
      </c>
      <c r="E3128" s="13" t="s">
        <v>475</v>
      </c>
      <c r="F3128" s="13" t="s">
        <v>302</v>
      </c>
      <c r="H3128" s="15">
        <v>0</v>
      </c>
      <c r="I3128" s="15">
        <v>-0.76600000000000001</v>
      </c>
      <c r="J3128" s="15">
        <v>0</v>
      </c>
      <c r="K3128" s="15">
        <v>0</v>
      </c>
      <c r="L3128" s="15">
        <v>0</v>
      </c>
      <c r="M3128" s="15">
        <v>0</v>
      </c>
      <c r="N3128" s="15">
        <v>0</v>
      </c>
      <c r="O3128" s="15">
        <v>0</v>
      </c>
      <c r="P3128" s="15">
        <v>0</v>
      </c>
      <c r="Q3128" s="15">
        <v>0</v>
      </c>
      <c r="R3128" s="15">
        <v>0</v>
      </c>
      <c r="S3128" s="15">
        <v>-2.194</v>
      </c>
      <c r="T3128" s="15">
        <f t="shared" si="240"/>
        <v>-2.96</v>
      </c>
      <c r="U3128" s="15">
        <v>0</v>
      </c>
      <c r="V3128" s="15">
        <v>0</v>
      </c>
      <c r="W3128" s="15">
        <v>0</v>
      </c>
      <c r="X3128" s="15">
        <v>0</v>
      </c>
      <c r="Y3128" s="15">
        <v>0</v>
      </c>
      <c r="Z3128" s="15">
        <v>0</v>
      </c>
      <c r="AA3128" s="15">
        <v>0</v>
      </c>
      <c r="AB3128" s="15">
        <v>0</v>
      </c>
      <c r="AC3128" s="15">
        <v>0</v>
      </c>
      <c r="AD3128" s="15">
        <v>-0.16400000000000001</v>
      </c>
      <c r="AE3128" s="15">
        <v>0</v>
      </c>
      <c r="AF3128" s="15">
        <v>-0.58715997314453128</v>
      </c>
      <c r="AG3128" s="15">
        <f t="shared" si="241"/>
        <v>-0.75115997314453131</v>
      </c>
      <c r="AH3128" s="15">
        <v>-0.23769999694824218</v>
      </c>
      <c r="AI3128" s="15">
        <v>0</v>
      </c>
      <c r="AJ3128" s="15">
        <v>-0.11944999694824218</v>
      </c>
      <c r="AK3128" s="15">
        <v>0</v>
      </c>
      <c r="AL3128" s="15">
        <v>0</v>
      </c>
      <c r="AM3128" s="15">
        <v>0</v>
      </c>
      <c r="AN3128" s="15">
        <v>0</v>
      </c>
      <c r="AO3128" s="15">
        <v>0</v>
      </c>
      <c r="AP3128" s="15">
        <v>0</v>
      </c>
      <c r="AQ3128" s="15">
        <v>0</v>
      </c>
      <c r="AR3128" s="15">
        <v>0</v>
      </c>
      <c r="AS3128" s="15">
        <v>0</v>
      </c>
      <c r="AT3128" s="15">
        <f t="shared" si="242"/>
        <v>-0.35714999389648439</v>
      </c>
      <c r="AU3128" s="15">
        <v>0</v>
      </c>
      <c r="AV3128" s="15">
        <v>0</v>
      </c>
      <c r="AW3128" s="15">
        <v>0</v>
      </c>
      <c r="AX3128" s="15">
        <v>0</v>
      </c>
      <c r="AY3128" s="15">
        <v>0</v>
      </c>
      <c r="AZ3128" s="15">
        <v>0</v>
      </c>
      <c r="BA3128" s="15">
        <v>0</v>
      </c>
      <c r="BB3128" s="15">
        <v>0</v>
      </c>
      <c r="BC3128" s="15">
        <v>0</v>
      </c>
      <c r="BD3128" s="15">
        <v>0</v>
      </c>
      <c r="BE3128" s="15">
        <v>0</v>
      </c>
      <c r="BF3128" s="15">
        <v>0</v>
      </c>
      <c r="BG3128" s="15">
        <f t="shared" si="243"/>
        <v>0</v>
      </c>
      <c r="BH3128" t="str">
        <f t="shared" si="244"/>
        <v>SCGGas</v>
      </c>
      <c r="BI3128" t="str">
        <f>VLOOKUP(BH3128,[2]Summary!$C$29:$C$56,1,0)</f>
        <v>SCGGas</v>
      </c>
      <c r="BJ3128" s="16">
        <v>44197</v>
      </c>
    </row>
    <row r="3129" spans="1:62" x14ac:dyDescent="0.25">
      <c r="A3129" s="13" t="s">
        <v>6470</v>
      </c>
      <c r="B3129" s="13" t="s">
        <v>6470</v>
      </c>
      <c r="C3129" s="13" t="s">
        <v>6471</v>
      </c>
      <c r="D3129" s="13" t="s">
        <v>434</v>
      </c>
      <c r="E3129" s="13" t="s">
        <v>475</v>
      </c>
      <c r="F3129" s="13" t="s">
        <v>302</v>
      </c>
      <c r="H3129" s="15">
        <v>0</v>
      </c>
      <c r="I3129" s="15">
        <v>0</v>
      </c>
      <c r="J3129" s="15">
        <v>0</v>
      </c>
      <c r="K3129" s="15">
        <v>0</v>
      </c>
      <c r="L3129" s="15">
        <v>0</v>
      </c>
      <c r="M3129" s="15">
        <v>0</v>
      </c>
      <c r="N3129" s="15">
        <v>0</v>
      </c>
      <c r="O3129" s="15">
        <v>-1.05</v>
      </c>
      <c r="P3129" s="15">
        <v>0</v>
      </c>
      <c r="Q3129" s="15">
        <v>0</v>
      </c>
      <c r="R3129" s="15">
        <v>0</v>
      </c>
      <c r="S3129" s="15">
        <v>-5.13</v>
      </c>
      <c r="T3129" s="15">
        <f t="shared" si="240"/>
        <v>-6.18</v>
      </c>
      <c r="U3129" s="15">
        <v>0</v>
      </c>
      <c r="V3129" s="15">
        <v>0</v>
      </c>
      <c r="W3129" s="15">
        <v>0</v>
      </c>
      <c r="X3129" s="15">
        <v>0</v>
      </c>
      <c r="Y3129" s="15">
        <v>0</v>
      </c>
      <c r="Z3129" s="15">
        <v>-25.22</v>
      </c>
      <c r="AA3129" s="15">
        <v>0</v>
      </c>
      <c r="AB3129" s="15">
        <v>-4.7699999999999996</v>
      </c>
      <c r="AC3129" s="15">
        <v>0</v>
      </c>
      <c r="AD3129" s="15">
        <v>-12.070910156249999</v>
      </c>
      <c r="AE3129" s="15">
        <v>-5.8449999999999998</v>
      </c>
      <c r="AF3129" s="15">
        <v>-5.8723999023437496</v>
      </c>
      <c r="AG3129" s="15">
        <f t="shared" si="241"/>
        <v>-53.778310058593746</v>
      </c>
      <c r="AH3129" s="15">
        <v>-1.59431005859375</v>
      </c>
      <c r="AI3129" s="15">
        <v>0</v>
      </c>
      <c r="AJ3129" s="15">
        <v>-1</v>
      </c>
      <c r="AK3129" s="15">
        <v>0</v>
      </c>
      <c r="AL3129" s="15">
        <v>-3.95</v>
      </c>
      <c r="AM3129" s="15">
        <v>0</v>
      </c>
      <c r="AN3129" s="15">
        <v>0</v>
      </c>
      <c r="AO3129" s="15">
        <v>0</v>
      </c>
      <c r="AP3129" s="15">
        <v>0</v>
      </c>
      <c r="AQ3129" s="15">
        <v>0</v>
      </c>
      <c r="AR3129" s="15">
        <v>0</v>
      </c>
      <c r="AS3129" s="15">
        <v>0</v>
      </c>
      <c r="AT3129" s="15">
        <f t="shared" si="242"/>
        <v>-6.5443100585937497</v>
      </c>
      <c r="AU3129" s="15">
        <v>0</v>
      </c>
      <c r="AV3129" s="15">
        <v>0</v>
      </c>
      <c r="AW3129" s="15">
        <v>0</v>
      </c>
      <c r="AX3129" s="15">
        <v>0</v>
      </c>
      <c r="AY3129" s="15">
        <v>0</v>
      </c>
      <c r="AZ3129" s="15">
        <v>0</v>
      </c>
      <c r="BA3129" s="15">
        <v>0</v>
      </c>
      <c r="BB3129" s="15">
        <v>0</v>
      </c>
      <c r="BC3129" s="15">
        <v>0</v>
      </c>
      <c r="BD3129" s="15">
        <v>0</v>
      </c>
      <c r="BE3129" s="15">
        <v>0</v>
      </c>
      <c r="BF3129" s="15">
        <v>0</v>
      </c>
      <c r="BG3129" s="15">
        <f t="shared" si="243"/>
        <v>0</v>
      </c>
      <c r="BH3129" t="str">
        <f t="shared" si="244"/>
        <v>CNGGas</v>
      </c>
      <c r="BI3129" t="str">
        <f>VLOOKUP(BH3129,[2]Summary!$C$29:$C$56,1,0)</f>
        <v>CNGGas</v>
      </c>
      <c r="BJ3129" s="16">
        <v>44197</v>
      </c>
    </row>
    <row r="3130" spans="1:62" x14ac:dyDescent="0.25">
      <c r="A3130" s="13" t="s">
        <v>6472</v>
      </c>
      <c r="B3130" s="13" t="s">
        <v>6472</v>
      </c>
      <c r="C3130" s="13" t="s">
        <v>6473</v>
      </c>
      <c r="D3130" s="13" t="s">
        <v>307</v>
      </c>
      <c r="E3130" s="13" t="s">
        <v>475</v>
      </c>
      <c r="F3130" s="13" t="s">
        <v>302</v>
      </c>
      <c r="H3130" s="15">
        <v>0</v>
      </c>
      <c r="I3130" s="15">
        <v>0.46200000000000002</v>
      </c>
      <c r="J3130" s="15">
        <v>0</v>
      </c>
      <c r="K3130" s="15">
        <v>0</v>
      </c>
      <c r="L3130" s="15">
        <v>0</v>
      </c>
      <c r="M3130" s="15">
        <v>0</v>
      </c>
      <c r="N3130" s="15">
        <v>0</v>
      </c>
      <c r="O3130" s="15">
        <v>0</v>
      </c>
      <c r="P3130" s="15">
        <v>0.91900000000000004</v>
      </c>
      <c r="Q3130" s="15">
        <v>4.415</v>
      </c>
      <c r="R3130" s="15">
        <v>-5.0949999999999998</v>
      </c>
      <c r="S3130" s="15">
        <v>0</v>
      </c>
      <c r="T3130" s="15">
        <f t="shared" si="240"/>
        <v>0.70100000000000051</v>
      </c>
      <c r="U3130" s="15">
        <v>0</v>
      </c>
      <c r="V3130" s="15">
        <v>0</v>
      </c>
      <c r="W3130" s="15">
        <v>0</v>
      </c>
      <c r="X3130" s="15">
        <v>0.81859001159667966</v>
      </c>
      <c r="Y3130" s="15">
        <v>0</v>
      </c>
      <c r="Z3130" s="15">
        <v>0</v>
      </c>
      <c r="AA3130" s="15">
        <v>0</v>
      </c>
      <c r="AB3130" s="15">
        <v>2.9356000976562502</v>
      </c>
      <c r="AC3130" s="15">
        <v>0</v>
      </c>
      <c r="AD3130" s="15">
        <v>0</v>
      </c>
      <c r="AE3130" s="15">
        <v>0</v>
      </c>
      <c r="AF3130" s="15">
        <v>0</v>
      </c>
      <c r="AG3130" s="15">
        <f t="shared" si="241"/>
        <v>3.7541901092529297</v>
      </c>
      <c r="AH3130" s="15">
        <v>0</v>
      </c>
      <c r="AI3130" s="15">
        <v>0</v>
      </c>
      <c r="AJ3130" s="15">
        <v>0</v>
      </c>
      <c r="AK3130" s="15">
        <v>0</v>
      </c>
      <c r="AL3130" s="15">
        <v>0</v>
      </c>
      <c r="AM3130" s="15">
        <v>0</v>
      </c>
      <c r="AN3130" s="15">
        <v>7.1594199218750001</v>
      </c>
      <c r="AO3130" s="15">
        <v>0</v>
      </c>
      <c r="AP3130" s="15">
        <v>0</v>
      </c>
      <c r="AQ3130" s="15">
        <v>0</v>
      </c>
      <c r="AR3130" s="15">
        <v>0</v>
      </c>
      <c r="AS3130" s="15">
        <v>0</v>
      </c>
      <c r="AT3130" s="15">
        <f t="shared" si="242"/>
        <v>7.1594199218750001</v>
      </c>
      <c r="AU3130" s="15">
        <v>0</v>
      </c>
      <c r="AV3130" s="15">
        <v>0</v>
      </c>
      <c r="AW3130" s="15">
        <v>0</v>
      </c>
      <c r="AX3130" s="15">
        <v>0</v>
      </c>
      <c r="AY3130" s="15">
        <v>0</v>
      </c>
      <c r="AZ3130" s="15">
        <v>0</v>
      </c>
      <c r="BA3130" s="15">
        <v>0</v>
      </c>
      <c r="BB3130" s="15">
        <v>0</v>
      </c>
      <c r="BC3130" s="15">
        <v>0</v>
      </c>
      <c r="BD3130" s="15">
        <v>0</v>
      </c>
      <c r="BE3130" s="15">
        <v>0</v>
      </c>
      <c r="BF3130" s="15">
        <v>0</v>
      </c>
      <c r="BG3130" s="15">
        <f t="shared" si="243"/>
        <v>0</v>
      </c>
      <c r="BH3130" t="str">
        <f t="shared" si="244"/>
        <v>BGCGas</v>
      </c>
      <c r="BI3130" t="str">
        <f>VLOOKUP(BH3130,[2]Summary!$C$29:$C$56,1,0)</f>
        <v>BGCGas</v>
      </c>
      <c r="BJ3130" s="16">
        <v>44197</v>
      </c>
    </row>
    <row r="3131" spans="1:62" x14ac:dyDescent="0.25">
      <c r="A3131" s="13" t="s">
        <v>6474</v>
      </c>
      <c r="B3131" s="13" t="s">
        <v>6475</v>
      </c>
      <c r="C3131" s="13" t="s">
        <v>6476</v>
      </c>
      <c r="D3131" s="13" t="s">
        <v>307</v>
      </c>
      <c r="E3131" s="13" t="s">
        <v>475</v>
      </c>
      <c r="F3131" s="13" t="s">
        <v>302</v>
      </c>
      <c r="H3131" s="15">
        <v>0</v>
      </c>
      <c r="I3131" s="15">
        <v>0</v>
      </c>
      <c r="J3131" s="15">
        <v>0</v>
      </c>
      <c r="K3131" s="15">
        <v>0</v>
      </c>
      <c r="L3131" s="15">
        <v>0</v>
      </c>
      <c r="M3131" s="15">
        <v>0</v>
      </c>
      <c r="N3131" s="15">
        <v>0</v>
      </c>
      <c r="O3131" s="15">
        <v>0</v>
      </c>
      <c r="P3131" s="15">
        <v>0</v>
      </c>
      <c r="Q3131" s="15">
        <v>0</v>
      </c>
      <c r="R3131" s="15">
        <v>0</v>
      </c>
      <c r="S3131" s="15">
        <v>0</v>
      </c>
      <c r="T3131" s="15">
        <f t="shared" si="240"/>
        <v>0</v>
      </c>
      <c r="U3131" s="15">
        <v>0</v>
      </c>
      <c r="V3131" s="15">
        <v>0</v>
      </c>
      <c r="W3131" s="15">
        <v>0</v>
      </c>
      <c r="X3131" s="15">
        <v>0</v>
      </c>
      <c r="Y3131" s="15">
        <v>0</v>
      </c>
      <c r="Z3131" s="15">
        <v>0</v>
      </c>
      <c r="AA3131" s="15">
        <v>0</v>
      </c>
      <c r="AB3131" s="15">
        <v>0</v>
      </c>
      <c r="AC3131" s="15">
        <v>0</v>
      </c>
      <c r="AD3131" s="15">
        <v>0</v>
      </c>
      <c r="AE3131" s="15">
        <v>0</v>
      </c>
      <c r="AF3131" s="15">
        <v>0</v>
      </c>
      <c r="AG3131" s="15">
        <f t="shared" si="241"/>
        <v>0</v>
      </c>
      <c r="AH3131" s="15">
        <v>0</v>
      </c>
      <c r="AI3131" s="15">
        <v>0</v>
      </c>
      <c r="AJ3131" s="15">
        <v>0</v>
      </c>
      <c r="AK3131" s="15">
        <v>2.5</v>
      </c>
      <c r="AL3131" s="15">
        <v>8.8707800903320315</v>
      </c>
      <c r="AM3131" s="15">
        <v>0</v>
      </c>
      <c r="AN3131" s="15">
        <v>0</v>
      </c>
      <c r="AO3131" s="15">
        <v>4.7682998046874996</v>
      </c>
      <c r="AP3131" s="15">
        <v>0</v>
      </c>
      <c r="AQ3131" s="15">
        <v>0</v>
      </c>
      <c r="AR3131" s="15">
        <v>0</v>
      </c>
      <c r="AS3131" s="15">
        <v>0</v>
      </c>
      <c r="AT3131" s="15">
        <f t="shared" si="242"/>
        <v>16.139079895019531</v>
      </c>
      <c r="AU3131" s="15">
        <v>0</v>
      </c>
      <c r="AV3131" s="15">
        <v>0</v>
      </c>
      <c r="AW3131" s="15">
        <v>0</v>
      </c>
      <c r="AX3131" s="15">
        <v>0</v>
      </c>
      <c r="AY3131" s="15">
        <v>0</v>
      </c>
      <c r="AZ3131" s="15">
        <v>0</v>
      </c>
      <c r="BA3131" s="15">
        <v>0</v>
      </c>
      <c r="BB3131" s="15">
        <v>0</v>
      </c>
      <c r="BC3131" s="15">
        <v>0</v>
      </c>
      <c r="BD3131" s="15">
        <v>0</v>
      </c>
      <c r="BE3131" s="15">
        <v>0</v>
      </c>
      <c r="BF3131" s="15">
        <v>0</v>
      </c>
      <c r="BG3131" s="15">
        <f t="shared" si="243"/>
        <v>0</v>
      </c>
      <c r="BH3131" t="str">
        <f t="shared" si="244"/>
        <v>BGCGas</v>
      </c>
      <c r="BI3131" t="str">
        <f>VLOOKUP(BH3131,[2]Summary!$C$29:$C$56,1,0)</f>
        <v>BGCGas</v>
      </c>
      <c r="BJ3131" s="16">
        <v>44197</v>
      </c>
    </row>
    <row r="3132" spans="1:62" x14ac:dyDescent="0.25">
      <c r="A3132" s="13" t="s">
        <v>6477</v>
      </c>
      <c r="B3132" s="13" t="s">
        <v>6478</v>
      </c>
      <c r="C3132" s="13" t="s">
        <v>6479</v>
      </c>
      <c r="D3132" s="13" t="s">
        <v>307</v>
      </c>
      <c r="E3132" s="13" t="s">
        <v>475</v>
      </c>
      <c r="F3132" s="13" t="s">
        <v>302</v>
      </c>
      <c r="H3132" s="15">
        <v>0</v>
      </c>
      <c r="I3132" s="15">
        <v>0</v>
      </c>
      <c r="J3132" s="15">
        <v>0</v>
      </c>
      <c r="K3132" s="15">
        <v>0</v>
      </c>
      <c r="L3132" s="15">
        <v>0</v>
      </c>
      <c r="M3132" s="15">
        <v>0</v>
      </c>
      <c r="N3132" s="15">
        <v>0</v>
      </c>
      <c r="O3132" s="15">
        <v>0</v>
      </c>
      <c r="P3132" s="15">
        <v>0</v>
      </c>
      <c r="Q3132" s="15">
        <v>0</v>
      </c>
      <c r="R3132" s="15">
        <v>0</v>
      </c>
      <c r="S3132" s="15">
        <v>0</v>
      </c>
      <c r="T3132" s="15">
        <f t="shared" si="240"/>
        <v>0</v>
      </c>
      <c r="U3132" s="15">
        <v>0</v>
      </c>
      <c r="V3132" s="15">
        <v>0</v>
      </c>
      <c r="W3132" s="15">
        <v>0</v>
      </c>
      <c r="X3132" s="15">
        <v>0</v>
      </c>
      <c r="Y3132" s="15">
        <v>0</v>
      </c>
      <c r="Z3132" s="15">
        <v>0</v>
      </c>
      <c r="AA3132" s="15">
        <v>0</v>
      </c>
      <c r="AB3132" s="15">
        <v>0</v>
      </c>
      <c r="AC3132" s="15">
        <v>0</v>
      </c>
      <c r="AD3132" s="15">
        <v>0</v>
      </c>
      <c r="AE3132" s="15">
        <v>0</v>
      </c>
      <c r="AF3132" s="15">
        <v>0</v>
      </c>
      <c r="AG3132" s="15">
        <f t="shared" si="241"/>
        <v>0</v>
      </c>
      <c r="AH3132" s="15">
        <v>0</v>
      </c>
      <c r="AI3132" s="15">
        <v>0</v>
      </c>
      <c r="AJ3132" s="15">
        <v>0</v>
      </c>
      <c r="AK3132" s="15">
        <v>2.6666699218750001</v>
      </c>
      <c r="AL3132" s="15">
        <v>5.3333300781249999</v>
      </c>
      <c r="AM3132" s="15">
        <v>0</v>
      </c>
      <c r="AN3132" s="15">
        <v>0</v>
      </c>
      <c r="AO3132" s="15">
        <v>0</v>
      </c>
      <c r="AP3132" s="15">
        <v>0</v>
      </c>
      <c r="AQ3132" s="15">
        <v>0</v>
      </c>
      <c r="AR3132" s="15">
        <v>0</v>
      </c>
      <c r="AS3132" s="15">
        <v>0</v>
      </c>
      <c r="AT3132" s="15">
        <f t="shared" si="242"/>
        <v>8</v>
      </c>
      <c r="AU3132" s="15">
        <v>0</v>
      </c>
      <c r="AV3132" s="15">
        <v>0</v>
      </c>
      <c r="AW3132" s="15">
        <v>0</v>
      </c>
      <c r="AX3132" s="15">
        <v>0</v>
      </c>
      <c r="AY3132" s="15">
        <v>0</v>
      </c>
      <c r="AZ3132" s="15">
        <v>0</v>
      </c>
      <c r="BA3132" s="15">
        <v>0</v>
      </c>
      <c r="BB3132" s="15">
        <v>0</v>
      </c>
      <c r="BC3132" s="15">
        <v>0</v>
      </c>
      <c r="BD3132" s="15">
        <v>0</v>
      </c>
      <c r="BE3132" s="15">
        <v>0</v>
      </c>
      <c r="BF3132" s="15">
        <v>0</v>
      </c>
      <c r="BG3132" s="15">
        <f t="shared" si="243"/>
        <v>0</v>
      </c>
      <c r="BH3132" t="str">
        <f t="shared" si="244"/>
        <v>BGCGas</v>
      </c>
      <c r="BI3132" t="str">
        <f>VLOOKUP(BH3132,[2]Summary!$C$29:$C$56,1,0)</f>
        <v>BGCGas</v>
      </c>
      <c r="BJ3132" s="16">
        <v>44197</v>
      </c>
    </row>
    <row r="3133" spans="1:62" x14ac:dyDescent="0.25">
      <c r="A3133" s="13" t="s">
        <v>6480</v>
      </c>
      <c r="B3133" s="13" t="s">
        <v>6481</v>
      </c>
      <c r="C3133" s="13" t="s">
        <v>6482</v>
      </c>
      <c r="D3133" s="13" t="s">
        <v>434</v>
      </c>
      <c r="E3133" s="13" t="s">
        <v>475</v>
      </c>
      <c r="F3133" s="13" t="s">
        <v>302</v>
      </c>
      <c r="H3133" s="15">
        <v>0</v>
      </c>
      <c r="I3133" s="15">
        <v>0</v>
      </c>
      <c r="J3133" s="15">
        <v>0</v>
      </c>
      <c r="K3133" s="15">
        <v>0</v>
      </c>
      <c r="L3133" s="15">
        <v>0</v>
      </c>
      <c r="M3133" s="15">
        <v>0</v>
      </c>
      <c r="N3133" s="15">
        <v>0</v>
      </c>
      <c r="O3133" s="15">
        <v>0</v>
      </c>
      <c r="P3133" s="15">
        <v>0</v>
      </c>
      <c r="Q3133" s="15">
        <v>0</v>
      </c>
      <c r="R3133" s="15">
        <v>0</v>
      </c>
      <c r="S3133" s="15">
        <v>0</v>
      </c>
      <c r="T3133" s="15">
        <f t="shared" si="240"/>
        <v>0</v>
      </c>
      <c r="U3133" s="15">
        <v>0</v>
      </c>
      <c r="V3133" s="15">
        <v>0</v>
      </c>
      <c r="W3133" s="15">
        <v>0</v>
      </c>
      <c r="X3133" s="15">
        <v>0</v>
      </c>
      <c r="Y3133" s="15">
        <v>0</v>
      </c>
      <c r="Z3133" s="15">
        <v>0</v>
      </c>
      <c r="AA3133" s="15">
        <v>0</v>
      </c>
      <c r="AB3133" s="15">
        <v>0</v>
      </c>
      <c r="AC3133" s="15">
        <v>0</v>
      </c>
      <c r="AD3133" s="15">
        <v>0</v>
      </c>
      <c r="AE3133" s="15">
        <v>0</v>
      </c>
      <c r="AF3133" s="15">
        <v>0</v>
      </c>
      <c r="AG3133" s="15">
        <f t="shared" si="241"/>
        <v>0</v>
      </c>
      <c r="AH3133" s="15">
        <v>7.3890000000000002</v>
      </c>
      <c r="AI3133" s="15">
        <v>106.34295906066895</v>
      </c>
      <c r="AJ3133" s="15">
        <v>23.396450424194335</v>
      </c>
      <c r="AK3133" s="15">
        <v>4.0146701049804685</v>
      </c>
      <c r="AL3133" s="15">
        <v>66.631133422851562</v>
      </c>
      <c r="AM3133" s="15">
        <v>2.976219955444336</v>
      </c>
      <c r="AN3133" s="15">
        <v>133.40517626953124</v>
      </c>
      <c r="AO3133" s="15">
        <v>68.705800628662104</v>
      </c>
      <c r="AP3133" s="15">
        <v>40.900399749755863</v>
      </c>
      <c r="AQ3133" s="15">
        <v>31.733000000000001</v>
      </c>
      <c r="AR3133" s="15">
        <v>54.420189681053159</v>
      </c>
      <c r="AS3133" s="15">
        <v>3.5922699584960935</v>
      </c>
      <c r="AT3133" s="15">
        <f t="shared" si="242"/>
        <v>543.50726925563811</v>
      </c>
      <c r="AU3133" s="15">
        <v>0</v>
      </c>
      <c r="AV3133" s="15">
        <v>0</v>
      </c>
      <c r="AW3133" s="15">
        <v>0</v>
      </c>
      <c r="AX3133" s="15">
        <v>0</v>
      </c>
      <c r="AY3133" s="15">
        <v>0</v>
      </c>
      <c r="AZ3133" s="15">
        <v>0</v>
      </c>
      <c r="BA3133" s="15">
        <v>0</v>
      </c>
      <c r="BB3133" s="15">
        <v>0</v>
      </c>
      <c r="BC3133" s="15">
        <v>0</v>
      </c>
      <c r="BD3133" s="15">
        <v>0</v>
      </c>
      <c r="BE3133" s="15">
        <v>0</v>
      </c>
      <c r="BF3133" s="15">
        <v>0</v>
      </c>
      <c r="BG3133" s="15">
        <f t="shared" si="243"/>
        <v>0</v>
      </c>
      <c r="BH3133" t="str">
        <f t="shared" si="244"/>
        <v>CNGGas</v>
      </c>
      <c r="BI3133" t="str">
        <f>VLOOKUP(BH3133,[2]Summary!$C$29:$C$56,1,0)</f>
        <v>CNGGas</v>
      </c>
      <c r="BJ3133" s="16">
        <v>44197</v>
      </c>
    </row>
    <row r="3134" spans="1:62" x14ac:dyDescent="0.25">
      <c r="A3134" s="13" t="s">
        <v>6483</v>
      </c>
      <c r="B3134" s="13" t="s">
        <v>6484</v>
      </c>
      <c r="C3134" s="13" t="s">
        <v>6485</v>
      </c>
      <c r="D3134" s="13" t="s">
        <v>434</v>
      </c>
      <c r="E3134" s="13" t="s">
        <v>475</v>
      </c>
      <c r="F3134" s="13" t="s">
        <v>302</v>
      </c>
      <c r="H3134" s="15">
        <v>0</v>
      </c>
      <c r="I3134" s="15">
        <v>0</v>
      </c>
      <c r="J3134" s="15">
        <v>0</v>
      </c>
      <c r="K3134" s="15">
        <v>0</v>
      </c>
      <c r="L3134" s="15">
        <v>0</v>
      </c>
      <c r="M3134" s="15">
        <v>0</v>
      </c>
      <c r="N3134" s="15">
        <v>0</v>
      </c>
      <c r="O3134" s="15">
        <v>0</v>
      </c>
      <c r="P3134" s="15">
        <v>0</v>
      </c>
      <c r="Q3134" s="15">
        <v>0</v>
      </c>
      <c r="R3134" s="15">
        <v>0</v>
      </c>
      <c r="S3134" s="15">
        <v>0</v>
      </c>
      <c r="T3134" s="15">
        <f t="shared" si="240"/>
        <v>0</v>
      </c>
      <c r="U3134" s="15">
        <v>0</v>
      </c>
      <c r="V3134" s="15">
        <v>0</v>
      </c>
      <c r="W3134" s="15">
        <v>0</v>
      </c>
      <c r="X3134" s="15">
        <v>0</v>
      </c>
      <c r="Y3134" s="15">
        <v>0</v>
      </c>
      <c r="Z3134" s="15">
        <v>0</v>
      </c>
      <c r="AA3134" s="15">
        <v>0</v>
      </c>
      <c r="AB3134" s="15">
        <v>0</v>
      </c>
      <c r="AC3134" s="15">
        <v>0</v>
      </c>
      <c r="AD3134" s="15">
        <v>0</v>
      </c>
      <c r="AE3134" s="15">
        <v>0</v>
      </c>
      <c r="AF3134" s="15">
        <v>0</v>
      </c>
      <c r="AG3134" s="15">
        <f t="shared" si="241"/>
        <v>0</v>
      </c>
      <c r="AH3134" s="15">
        <v>0</v>
      </c>
      <c r="AI3134" s="15">
        <v>8.7759997196495534E-2</v>
      </c>
      <c r="AJ3134" s="15">
        <v>1.4000000059604645E-4</v>
      </c>
      <c r="AK3134" s="15">
        <v>2.8789399509429932</v>
      </c>
      <c r="AL3134" s="15">
        <v>1.4539999961853027E-2</v>
      </c>
      <c r="AM3134" s="15">
        <v>3.7300000190734865E-3</v>
      </c>
      <c r="AN3134" s="15">
        <v>3.7300000190734865E-3</v>
      </c>
      <c r="AO3134" s="15">
        <v>3.7300000190734865E-3</v>
      </c>
      <c r="AP3134" s="15">
        <v>-1.5099999904632569E-3</v>
      </c>
      <c r="AQ3134" s="15">
        <v>5.4829999999999997</v>
      </c>
      <c r="AR3134" s="15">
        <v>-4.2600002288818361E-3</v>
      </c>
      <c r="AS3134" s="15">
        <v>1.1569999694824218E-2</v>
      </c>
      <c r="AT3134" s="15">
        <f t="shared" si="242"/>
        <v>8.4813699476346365</v>
      </c>
      <c r="AU3134" s="15">
        <v>0</v>
      </c>
      <c r="AV3134" s="15">
        <v>0</v>
      </c>
      <c r="AW3134" s="15">
        <v>0</v>
      </c>
      <c r="AX3134" s="15">
        <v>0</v>
      </c>
      <c r="AY3134" s="15">
        <v>0</v>
      </c>
      <c r="AZ3134" s="15">
        <v>0</v>
      </c>
      <c r="BA3134" s="15">
        <v>0</v>
      </c>
      <c r="BB3134" s="15">
        <v>0</v>
      </c>
      <c r="BC3134" s="15">
        <v>0</v>
      </c>
      <c r="BD3134" s="15">
        <v>0</v>
      </c>
      <c r="BE3134" s="15">
        <v>0</v>
      </c>
      <c r="BF3134" s="15">
        <v>0</v>
      </c>
      <c r="BG3134" s="15">
        <f t="shared" si="243"/>
        <v>0</v>
      </c>
      <c r="BH3134" t="str">
        <f t="shared" si="244"/>
        <v>CNGGas</v>
      </c>
      <c r="BI3134" t="str">
        <f>VLOOKUP(BH3134,[2]Summary!$C$29:$C$56,1,0)</f>
        <v>CNGGas</v>
      </c>
      <c r="BJ3134" s="16">
        <v>44197</v>
      </c>
    </row>
    <row r="3135" spans="1:62" x14ac:dyDescent="0.25">
      <c r="A3135" s="13" t="s">
        <v>6486</v>
      </c>
      <c r="B3135" s="13" t="s">
        <v>6486</v>
      </c>
      <c r="C3135" s="13" t="s">
        <v>6487</v>
      </c>
      <c r="D3135" s="13" t="s">
        <v>434</v>
      </c>
      <c r="E3135" s="13" t="s">
        <v>475</v>
      </c>
      <c r="F3135" s="13" t="s">
        <v>302</v>
      </c>
      <c r="H3135" s="15">
        <v>0</v>
      </c>
      <c r="I3135" s="15">
        <v>0</v>
      </c>
      <c r="J3135" s="15">
        <v>0</v>
      </c>
      <c r="K3135" s="15">
        <v>0</v>
      </c>
      <c r="L3135" s="15">
        <v>0</v>
      </c>
      <c r="M3135" s="15">
        <v>0</v>
      </c>
      <c r="N3135" s="15">
        <v>0</v>
      </c>
      <c r="O3135" s="15">
        <v>0</v>
      </c>
      <c r="P3135" s="15">
        <v>0</v>
      </c>
      <c r="Q3135" s="15">
        <v>0</v>
      </c>
      <c r="R3135" s="15">
        <v>0</v>
      </c>
      <c r="S3135" s="15">
        <v>0</v>
      </c>
      <c r="T3135" s="15">
        <f t="shared" si="240"/>
        <v>0</v>
      </c>
      <c r="U3135" s="15">
        <v>0</v>
      </c>
      <c r="V3135" s="15">
        <v>0</v>
      </c>
      <c r="W3135" s="15">
        <v>0</v>
      </c>
      <c r="X3135" s="15">
        <v>0</v>
      </c>
      <c r="Y3135" s="15">
        <v>0</v>
      </c>
      <c r="Z3135" s="15">
        <v>0</v>
      </c>
      <c r="AA3135" s="15">
        <v>0</v>
      </c>
      <c r="AB3135" s="15">
        <v>0</v>
      </c>
      <c r="AC3135" s="15">
        <v>0</v>
      </c>
      <c r="AD3135" s="15">
        <v>64.989971405029294</v>
      </c>
      <c r="AE3135" s="15">
        <v>0.14057000732421876</v>
      </c>
      <c r="AF3135" s="15">
        <v>-2.9229900787472727</v>
      </c>
      <c r="AG3135" s="15">
        <f t="shared" si="241"/>
        <v>62.207551333606233</v>
      </c>
      <c r="AH3135" s="15">
        <v>0</v>
      </c>
      <c r="AI3135" s="15">
        <v>0</v>
      </c>
      <c r="AJ3135" s="15">
        <v>0</v>
      </c>
      <c r="AK3135" s="15">
        <v>0</v>
      </c>
      <c r="AL3135" s="15">
        <v>0</v>
      </c>
      <c r="AM3135" s="15">
        <v>0</v>
      </c>
      <c r="AN3135" s="15">
        <v>0</v>
      </c>
      <c r="AO3135" s="15">
        <v>0</v>
      </c>
      <c r="AP3135" s="15">
        <v>0</v>
      </c>
      <c r="AQ3135" s="15">
        <v>0</v>
      </c>
      <c r="AR3135" s="15">
        <v>0</v>
      </c>
      <c r="AS3135" s="15">
        <v>0</v>
      </c>
      <c r="AT3135" s="15">
        <f t="shared" si="242"/>
        <v>0</v>
      </c>
      <c r="AU3135" s="15">
        <v>0</v>
      </c>
      <c r="AV3135" s="15">
        <v>0</v>
      </c>
      <c r="AW3135" s="15">
        <v>0</v>
      </c>
      <c r="AX3135" s="15">
        <v>0</v>
      </c>
      <c r="AY3135" s="15">
        <v>0</v>
      </c>
      <c r="AZ3135" s="15">
        <v>0</v>
      </c>
      <c r="BA3135" s="15">
        <v>0</v>
      </c>
      <c r="BB3135" s="15">
        <v>0</v>
      </c>
      <c r="BC3135" s="15">
        <v>0</v>
      </c>
      <c r="BD3135" s="15">
        <v>0</v>
      </c>
      <c r="BE3135" s="15">
        <v>0</v>
      </c>
      <c r="BF3135" s="15">
        <v>0</v>
      </c>
      <c r="BG3135" s="15">
        <f t="shared" si="243"/>
        <v>0</v>
      </c>
      <c r="BH3135" t="str">
        <f t="shared" si="244"/>
        <v>CNGGas</v>
      </c>
      <c r="BI3135" t="str">
        <f>VLOOKUP(BH3135,[2]Summary!$C$29:$C$56,1,0)</f>
        <v>CNGGas</v>
      </c>
      <c r="BJ3135" s="16">
        <v>43831</v>
      </c>
    </row>
    <row r="3136" spans="1:62" x14ac:dyDescent="0.25">
      <c r="A3136" s="13" t="s">
        <v>6488</v>
      </c>
      <c r="B3136" s="13" t="s">
        <v>6489</v>
      </c>
      <c r="C3136" s="13" t="s">
        <v>6490</v>
      </c>
      <c r="D3136" s="13" t="s">
        <v>361</v>
      </c>
      <c r="E3136" s="13" t="s">
        <v>475</v>
      </c>
      <c r="F3136" s="13" t="s">
        <v>302</v>
      </c>
      <c r="H3136" s="15">
        <v>0</v>
      </c>
      <c r="I3136" s="15">
        <v>0</v>
      </c>
      <c r="J3136" s="15">
        <v>0</v>
      </c>
      <c r="K3136" s="15">
        <v>0</v>
      </c>
      <c r="L3136" s="15">
        <v>0</v>
      </c>
      <c r="M3136" s="15">
        <v>0</v>
      </c>
      <c r="N3136" s="15">
        <v>0</v>
      </c>
      <c r="O3136" s="15">
        <v>0</v>
      </c>
      <c r="P3136" s="15">
        <v>0</v>
      </c>
      <c r="Q3136" s="15">
        <v>0</v>
      </c>
      <c r="R3136" s="15">
        <v>0</v>
      </c>
      <c r="S3136" s="15">
        <v>0</v>
      </c>
      <c r="T3136" s="15">
        <f t="shared" si="240"/>
        <v>0</v>
      </c>
      <c r="U3136" s="15">
        <v>0</v>
      </c>
      <c r="V3136" s="15">
        <v>0</v>
      </c>
      <c r="W3136" s="15">
        <v>0</v>
      </c>
      <c r="X3136" s="15">
        <v>0</v>
      </c>
      <c r="Y3136" s="15">
        <v>0</v>
      </c>
      <c r="Z3136" s="15">
        <v>0</v>
      </c>
      <c r="AA3136" s="15">
        <v>0</v>
      </c>
      <c r="AB3136" s="15">
        <v>0</v>
      </c>
      <c r="AC3136" s="15">
        <v>0</v>
      </c>
      <c r="AD3136" s="15">
        <v>0</v>
      </c>
      <c r="AE3136" s="15">
        <v>0</v>
      </c>
      <c r="AF3136" s="15">
        <v>0</v>
      </c>
      <c r="AG3136" s="15">
        <f t="shared" si="241"/>
        <v>0</v>
      </c>
      <c r="AH3136" s="15">
        <v>22.462670104980468</v>
      </c>
      <c r="AI3136" s="15">
        <v>16.681319850921632</v>
      </c>
      <c r="AJ3136" s="15">
        <v>24.103980564117432</v>
      </c>
      <c r="AK3136" s="15">
        <v>4.2564999389648435</v>
      </c>
      <c r="AL3136" s="15">
        <v>36.268720275878906</v>
      </c>
      <c r="AM3136" s="15">
        <v>2.1928600006103514</v>
      </c>
      <c r="AN3136" s="15">
        <v>5.0151799316406249</v>
      </c>
      <c r="AO3136" s="15">
        <v>2.7445099868774414</v>
      </c>
      <c r="AP3136" s="15">
        <v>1.9184200134277343</v>
      </c>
      <c r="AQ3136" s="15">
        <v>21.155999999999999</v>
      </c>
      <c r="AR3136" s="15">
        <v>9.246270065307618</v>
      </c>
      <c r="AS3136" s="15">
        <v>15.445089645385742</v>
      </c>
      <c r="AT3136" s="15">
        <f t="shared" si="242"/>
        <v>161.4915203781128</v>
      </c>
      <c r="AU3136" s="15">
        <v>0</v>
      </c>
      <c r="AV3136" s="15">
        <v>0</v>
      </c>
      <c r="AW3136" s="15">
        <v>0</v>
      </c>
      <c r="AX3136" s="15">
        <v>0</v>
      </c>
      <c r="AY3136" s="15">
        <v>0</v>
      </c>
      <c r="AZ3136" s="15">
        <v>0</v>
      </c>
      <c r="BA3136" s="15">
        <v>0</v>
      </c>
      <c r="BB3136" s="15">
        <v>0</v>
      </c>
      <c r="BC3136" s="15">
        <v>0</v>
      </c>
      <c r="BD3136" s="15">
        <v>0</v>
      </c>
      <c r="BE3136" s="15">
        <v>0</v>
      </c>
      <c r="BF3136" s="15">
        <v>0</v>
      </c>
      <c r="BG3136" s="15">
        <f t="shared" si="243"/>
        <v>0</v>
      </c>
      <c r="BH3136" t="str">
        <f t="shared" si="244"/>
        <v>SCGGas</v>
      </c>
      <c r="BI3136" t="str">
        <f>VLOOKUP(BH3136,[2]Summary!$C$29:$C$56,1,0)</f>
        <v>SCGGas</v>
      </c>
      <c r="BJ3136" s="16">
        <v>44197</v>
      </c>
    </row>
    <row r="3137" spans="1:62" x14ac:dyDescent="0.25">
      <c r="A3137" s="13" t="s">
        <v>6491</v>
      </c>
      <c r="B3137" s="13" t="s">
        <v>6491</v>
      </c>
      <c r="C3137" s="13" t="s">
        <v>6492</v>
      </c>
      <c r="D3137" s="13" t="s">
        <v>434</v>
      </c>
      <c r="E3137" s="13" t="s">
        <v>475</v>
      </c>
      <c r="F3137" s="13" t="s">
        <v>302</v>
      </c>
      <c r="H3137" s="15">
        <v>0</v>
      </c>
      <c r="I3137" s="15">
        <v>0</v>
      </c>
      <c r="J3137" s="15">
        <v>0</v>
      </c>
      <c r="K3137" s="15">
        <v>0</v>
      </c>
      <c r="L3137" s="15">
        <v>0</v>
      </c>
      <c r="M3137" s="15">
        <v>0</v>
      </c>
      <c r="N3137" s="15">
        <v>0</v>
      </c>
      <c r="O3137" s="15">
        <v>0</v>
      </c>
      <c r="P3137" s="15">
        <v>0</v>
      </c>
      <c r="Q3137" s="15">
        <v>0</v>
      </c>
      <c r="R3137" s="15">
        <v>0</v>
      </c>
      <c r="S3137" s="15">
        <v>0</v>
      </c>
      <c r="T3137" s="15">
        <f t="shared" si="240"/>
        <v>0</v>
      </c>
      <c r="U3137" s="15">
        <v>0</v>
      </c>
      <c r="V3137" s="15">
        <v>0</v>
      </c>
      <c r="W3137" s="15">
        <v>0</v>
      </c>
      <c r="X3137" s="15">
        <v>0</v>
      </c>
      <c r="Y3137" s="15">
        <v>0</v>
      </c>
      <c r="Z3137" s="15">
        <v>0</v>
      </c>
      <c r="AA3137" s="15">
        <v>0</v>
      </c>
      <c r="AB3137" s="15">
        <v>26.078310312271118</v>
      </c>
      <c r="AC3137" s="15">
        <v>5.6409999847412108E-2</v>
      </c>
      <c r="AD3137" s="15">
        <v>5.6409999847412108E-2</v>
      </c>
      <c r="AE3137" s="15">
        <v>12.479170234680176</v>
      </c>
      <c r="AF3137" s="15">
        <v>-12.544199531555176</v>
      </c>
      <c r="AG3137" s="15">
        <f t="shared" si="241"/>
        <v>26.126101015090942</v>
      </c>
      <c r="AH3137" s="15">
        <v>0</v>
      </c>
      <c r="AI3137" s="15">
        <v>9.0184804687500009</v>
      </c>
      <c r="AJ3137" s="15">
        <v>0</v>
      </c>
      <c r="AK3137" s="15">
        <v>0</v>
      </c>
      <c r="AL3137" s="15">
        <v>0</v>
      </c>
      <c r="AM3137" s="15">
        <v>0</v>
      </c>
      <c r="AN3137" s="15">
        <v>0</v>
      </c>
      <c r="AO3137" s="15">
        <v>0</v>
      </c>
      <c r="AP3137" s="15">
        <v>0</v>
      </c>
      <c r="AQ3137" s="15">
        <v>0</v>
      </c>
      <c r="AR3137" s="15">
        <v>0</v>
      </c>
      <c r="AS3137" s="15">
        <v>0</v>
      </c>
      <c r="AT3137" s="15">
        <f t="shared" si="242"/>
        <v>9.0184804687500009</v>
      </c>
      <c r="AU3137" s="15">
        <v>0</v>
      </c>
      <c r="AV3137" s="15">
        <v>0</v>
      </c>
      <c r="AW3137" s="15">
        <v>0</v>
      </c>
      <c r="AX3137" s="15">
        <v>0</v>
      </c>
      <c r="AY3137" s="15">
        <v>0</v>
      </c>
      <c r="AZ3137" s="15">
        <v>0</v>
      </c>
      <c r="BA3137" s="15">
        <v>0</v>
      </c>
      <c r="BB3137" s="15">
        <v>0</v>
      </c>
      <c r="BC3137" s="15">
        <v>0</v>
      </c>
      <c r="BD3137" s="15">
        <v>0</v>
      </c>
      <c r="BE3137" s="15">
        <v>0</v>
      </c>
      <c r="BF3137" s="15">
        <v>0</v>
      </c>
      <c r="BG3137" s="15">
        <f t="shared" si="243"/>
        <v>0</v>
      </c>
      <c r="BH3137" t="str">
        <f t="shared" si="244"/>
        <v>CNGGas</v>
      </c>
      <c r="BI3137" t="str">
        <f>VLOOKUP(BH3137,[2]Summary!$C$29:$C$56,1,0)</f>
        <v>CNGGas</v>
      </c>
      <c r="BJ3137" s="16">
        <v>44197</v>
      </c>
    </row>
    <row r="3138" spans="1:62" x14ac:dyDescent="0.25">
      <c r="A3138" s="13" t="s">
        <v>6493</v>
      </c>
      <c r="B3138" s="13" t="s">
        <v>6494</v>
      </c>
      <c r="C3138" s="13" t="s">
        <v>6495</v>
      </c>
      <c r="D3138" s="13" t="s">
        <v>434</v>
      </c>
      <c r="E3138" s="13" t="s">
        <v>475</v>
      </c>
      <c r="F3138" s="13" t="s">
        <v>302</v>
      </c>
      <c r="H3138" s="15">
        <v>0</v>
      </c>
      <c r="I3138" s="15">
        <v>0</v>
      </c>
      <c r="J3138" s="15">
        <v>0</v>
      </c>
      <c r="K3138" s="15">
        <v>0</v>
      </c>
      <c r="L3138" s="15">
        <v>0</v>
      </c>
      <c r="M3138" s="15">
        <v>0</v>
      </c>
      <c r="N3138" s="15">
        <v>0</v>
      </c>
      <c r="O3138" s="15">
        <v>0</v>
      </c>
      <c r="P3138" s="15">
        <v>0</v>
      </c>
      <c r="Q3138" s="15">
        <v>0</v>
      </c>
      <c r="R3138" s="15">
        <v>0</v>
      </c>
      <c r="S3138" s="15">
        <v>0</v>
      </c>
      <c r="T3138" s="15">
        <f t="shared" si="240"/>
        <v>0</v>
      </c>
      <c r="U3138" s="15">
        <v>0</v>
      </c>
      <c r="V3138" s="15">
        <v>0</v>
      </c>
      <c r="W3138" s="15">
        <v>0</v>
      </c>
      <c r="X3138" s="15">
        <v>0</v>
      </c>
      <c r="Y3138" s="15">
        <v>0</v>
      </c>
      <c r="Z3138" s="15">
        <v>0</v>
      </c>
      <c r="AA3138" s="15">
        <v>0</v>
      </c>
      <c r="AB3138" s="15">
        <v>0</v>
      </c>
      <c r="AC3138" s="15">
        <v>0</v>
      </c>
      <c r="AD3138" s="15">
        <v>0</v>
      </c>
      <c r="AE3138" s="15">
        <v>0</v>
      </c>
      <c r="AF3138" s="15">
        <v>0</v>
      </c>
      <c r="AG3138" s="15">
        <f t="shared" si="241"/>
        <v>0</v>
      </c>
      <c r="AH3138" s="15">
        <v>7.3879999999999999</v>
      </c>
      <c r="AI3138" s="15">
        <v>30.414130859375</v>
      </c>
      <c r="AJ3138" s="15">
        <v>17.732880390167235</v>
      </c>
      <c r="AK3138" s="15">
        <v>6.550839767456055</v>
      </c>
      <c r="AL3138" s="15">
        <v>22.04749920654297</v>
      </c>
      <c r="AM3138" s="15">
        <v>21.087840232849121</v>
      </c>
      <c r="AN3138" s="15">
        <v>57.806068283081053</v>
      </c>
      <c r="AO3138" s="15">
        <v>-1.6903099718093872</v>
      </c>
      <c r="AP3138" s="15">
        <v>28.000210235595702</v>
      </c>
      <c r="AQ3138" s="15">
        <v>29.204999999999998</v>
      </c>
      <c r="AR3138" s="15">
        <v>6.8120000762939457</v>
      </c>
      <c r="AS3138" s="15">
        <v>-1.25318994140625</v>
      </c>
      <c r="AT3138" s="15">
        <f t="shared" si="242"/>
        <v>224.10096913814542</v>
      </c>
      <c r="AU3138" s="15">
        <v>0</v>
      </c>
      <c r="AV3138" s="15">
        <v>0</v>
      </c>
      <c r="AW3138" s="15">
        <v>0</v>
      </c>
      <c r="AX3138" s="15">
        <v>0</v>
      </c>
      <c r="AY3138" s="15">
        <v>0</v>
      </c>
      <c r="AZ3138" s="15">
        <v>0</v>
      </c>
      <c r="BA3138" s="15">
        <v>0</v>
      </c>
      <c r="BB3138" s="15">
        <v>0</v>
      </c>
      <c r="BC3138" s="15">
        <v>0</v>
      </c>
      <c r="BD3138" s="15">
        <v>0</v>
      </c>
      <c r="BE3138" s="15">
        <v>0</v>
      </c>
      <c r="BF3138" s="15">
        <v>0</v>
      </c>
      <c r="BG3138" s="15">
        <f t="shared" si="243"/>
        <v>0</v>
      </c>
      <c r="BH3138" t="str">
        <f t="shared" si="244"/>
        <v>CNGGas</v>
      </c>
      <c r="BI3138" t="str">
        <f>VLOOKUP(BH3138,[2]Summary!$C$29:$C$56,1,0)</f>
        <v>CNGGas</v>
      </c>
      <c r="BJ3138" s="16">
        <v>44197</v>
      </c>
    </row>
    <row r="3139" spans="1:62" x14ac:dyDescent="0.25">
      <c r="A3139" s="13" t="s">
        <v>6496</v>
      </c>
      <c r="B3139" s="13" t="s">
        <v>6496</v>
      </c>
      <c r="C3139" s="13" t="s">
        <v>6497</v>
      </c>
      <c r="D3139" s="13" t="s">
        <v>434</v>
      </c>
      <c r="E3139" s="13" t="s">
        <v>475</v>
      </c>
      <c r="F3139" s="13" t="s">
        <v>302</v>
      </c>
      <c r="H3139" s="15">
        <v>0</v>
      </c>
      <c r="I3139" s="15">
        <v>0</v>
      </c>
      <c r="J3139" s="15">
        <v>0</v>
      </c>
      <c r="K3139" s="15">
        <v>0</v>
      </c>
      <c r="L3139" s="15">
        <v>0</v>
      </c>
      <c r="M3139" s="15">
        <v>0</v>
      </c>
      <c r="N3139" s="15">
        <v>0</v>
      </c>
      <c r="O3139" s="15">
        <v>0</v>
      </c>
      <c r="P3139" s="15">
        <v>0</v>
      </c>
      <c r="Q3139" s="15">
        <v>0</v>
      </c>
      <c r="R3139" s="15">
        <v>0</v>
      </c>
      <c r="S3139" s="15">
        <v>0</v>
      </c>
      <c r="T3139" s="15">
        <f t="shared" ref="T3139:T3202" si="245">SUM(H3139:S3139)</f>
        <v>0</v>
      </c>
      <c r="U3139" s="15">
        <v>0</v>
      </c>
      <c r="V3139" s="15">
        <v>0</v>
      </c>
      <c r="W3139" s="15">
        <v>0</v>
      </c>
      <c r="X3139" s="15">
        <v>0</v>
      </c>
      <c r="Y3139" s="15">
        <v>0</v>
      </c>
      <c r="Z3139" s="15">
        <v>0</v>
      </c>
      <c r="AA3139" s="15">
        <v>0</v>
      </c>
      <c r="AB3139" s="15">
        <v>0</v>
      </c>
      <c r="AC3139" s="15">
        <v>6.4662202148437498</v>
      </c>
      <c r="AD3139" s="15">
        <v>0</v>
      </c>
      <c r="AE3139" s="15">
        <v>0</v>
      </c>
      <c r="AF3139" s="15">
        <v>0</v>
      </c>
      <c r="AG3139" s="15">
        <f t="shared" ref="AG3139:AG3202" si="246">SUM(U3139:AF3139)</f>
        <v>6.4662202148437498</v>
      </c>
      <c r="AH3139" s="15">
        <v>0</v>
      </c>
      <c r="AI3139" s="15">
        <v>0</v>
      </c>
      <c r="AJ3139" s="15">
        <v>0</v>
      </c>
      <c r="AK3139" s="15">
        <v>0</v>
      </c>
      <c r="AL3139" s="15">
        <v>0</v>
      </c>
      <c r="AM3139" s="15">
        <v>0</v>
      </c>
      <c r="AN3139" s="15">
        <v>0</v>
      </c>
      <c r="AO3139" s="15">
        <v>0</v>
      </c>
      <c r="AP3139" s="15">
        <v>0</v>
      </c>
      <c r="AQ3139" s="15">
        <v>0</v>
      </c>
      <c r="AR3139" s="15">
        <v>0</v>
      </c>
      <c r="AS3139" s="15">
        <v>0</v>
      </c>
      <c r="AT3139" s="15">
        <f t="shared" ref="AT3139:AT3202" si="247">SUM(AH3139:AS3139)</f>
        <v>0</v>
      </c>
      <c r="AU3139" s="15">
        <v>0</v>
      </c>
      <c r="AV3139" s="15">
        <v>0</v>
      </c>
      <c r="AW3139" s="15">
        <v>0</v>
      </c>
      <c r="AX3139" s="15">
        <v>0</v>
      </c>
      <c r="AY3139" s="15">
        <v>0</v>
      </c>
      <c r="AZ3139" s="15">
        <v>0</v>
      </c>
      <c r="BA3139" s="15">
        <v>0</v>
      </c>
      <c r="BB3139" s="15">
        <v>0</v>
      </c>
      <c r="BC3139" s="15">
        <v>0</v>
      </c>
      <c r="BD3139" s="15">
        <v>0</v>
      </c>
      <c r="BE3139" s="15">
        <v>0</v>
      </c>
      <c r="BF3139" s="15">
        <v>0</v>
      </c>
      <c r="BG3139" s="15">
        <f t="shared" ref="BG3139:BG3202" si="248">SUM(AU3139:BF3139)</f>
        <v>0</v>
      </c>
      <c r="BH3139" t="str">
        <f t="shared" ref="BH3139:BH3202" si="249">D3139&amp;E3139</f>
        <v>CNGGas</v>
      </c>
      <c r="BI3139" t="str">
        <f>VLOOKUP(BH3139,[2]Summary!$C$29:$C$56,1,0)</f>
        <v>CNGGas</v>
      </c>
      <c r="BJ3139" s="16">
        <v>43831</v>
      </c>
    </row>
    <row r="3140" spans="1:62" x14ac:dyDescent="0.25">
      <c r="A3140" s="13" t="s">
        <v>6498</v>
      </c>
      <c r="B3140" s="13" t="s">
        <v>6498</v>
      </c>
      <c r="C3140" s="13" t="s">
        <v>6499</v>
      </c>
      <c r="D3140" s="13" t="s">
        <v>594</v>
      </c>
      <c r="E3140" s="13" t="s">
        <v>475</v>
      </c>
      <c r="F3140" s="13" t="s">
        <v>302</v>
      </c>
      <c r="H3140" s="15">
        <v>-1.6679999999999999</v>
      </c>
      <c r="I3140" s="15">
        <v>-1.7889999999999999</v>
      </c>
      <c r="J3140" s="15">
        <v>-0.51600000000000001</v>
      </c>
      <c r="K3140" s="15">
        <v>-0.73</v>
      </c>
      <c r="L3140" s="15">
        <v>-3.1339999999999999</v>
      </c>
      <c r="M3140" s="15">
        <v>0.48399999999999999</v>
      </c>
      <c r="N3140" s="15">
        <v>0</v>
      </c>
      <c r="O3140" s="15">
        <v>-1.486</v>
      </c>
      <c r="P3140" s="15">
        <v>-0.376</v>
      </c>
      <c r="Q3140" s="15">
        <v>-0.83399999999999996</v>
      </c>
      <c r="R3140" s="15">
        <v>0</v>
      </c>
      <c r="S3140" s="15">
        <v>0</v>
      </c>
      <c r="T3140" s="15">
        <f t="shared" si="245"/>
        <v>-10.048999999999999</v>
      </c>
      <c r="U3140" s="15">
        <v>0</v>
      </c>
      <c r="V3140" s="15">
        <v>0</v>
      </c>
      <c r="W3140" s="15">
        <v>0</v>
      </c>
      <c r="X3140" s="15">
        <v>0</v>
      </c>
      <c r="Y3140" s="15">
        <v>0</v>
      </c>
      <c r="Z3140" s="15">
        <v>0</v>
      </c>
      <c r="AA3140" s="15">
        <v>0</v>
      </c>
      <c r="AB3140" s="15">
        <v>1.0059499740600586</v>
      </c>
      <c r="AC3140" s="15">
        <v>0</v>
      </c>
      <c r="AD3140" s="15">
        <v>0.44968000411987302</v>
      </c>
      <c r="AE3140" s="15">
        <v>0</v>
      </c>
      <c r="AF3140" s="15">
        <v>0</v>
      </c>
      <c r="AG3140" s="15">
        <f t="shared" si="246"/>
        <v>1.4556299781799316</v>
      </c>
      <c r="AH3140" s="15">
        <v>0</v>
      </c>
      <c r="AI3140" s="15">
        <v>0</v>
      </c>
      <c r="AJ3140" s="15">
        <v>0</v>
      </c>
      <c r="AK3140" s="15">
        <v>0</v>
      </c>
      <c r="AL3140" s="15">
        <v>0</v>
      </c>
      <c r="AM3140" s="15">
        <v>0</v>
      </c>
      <c r="AN3140" s="15">
        <v>0</v>
      </c>
      <c r="AO3140" s="15">
        <v>0</v>
      </c>
      <c r="AP3140" s="15">
        <v>0</v>
      </c>
      <c r="AQ3140" s="15">
        <v>0</v>
      </c>
      <c r="AR3140" s="15">
        <v>0</v>
      </c>
      <c r="AS3140" s="15">
        <v>0</v>
      </c>
      <c r="AT3140" s="15">
        <f t="shared" si="247"/>
        <v>0</v>
      </c>
      <c r="AU3140" s="15">
        <v>0</v>
      </c>
      <c r="AV3140" s="15">
        <v>0</v>
      </c>
      <c r="AW3140" s="15">
        <v>0</v>
      </c>
      <c r="AX3140" s="15">
        <v>0</v>
      </c>
      <c r="AY3140" s="15">
        <v>0</v>
      </c>
      <c r="AZ3140" s="15">
        <v>0</v>
      </c>
      <c r="BA3140" s="15">
        <v>0</v>
      </c>
      <c r="BB3140" s="15">
        <v>0</v>
      </c>
      <c r="BC3140" s="15">
        <v>0</v>
      </c>
      <c r="BD3140" s="15">
        <v>0</v>
      </c>
      <c r="BE3140" s="15">
        <v>0</v>
      </c>
      <c r="BF3140" s="15">
        <v>0</v>
      </c>
      <c r="BG3140" s="15">
        <f t="shared" si="248"/>
        <v>0</v>
      </c>
      <c r="BH3140" t="str">
        <f t="shared" si="249"/>
        <v>TPSGas</v>
      </c>
      <c r="BI3140" t="str">
        <f>VLOOKUP(BH3140,[2]Summary!$C$29:$C$56,1,0)</f>
        <v>TPSGas</v>
      </c>
      <c r="BJ3140" s="16">
        <v>43831</v>
      </c>
    </row>
    <row r="3141" spans="1:62" x14ac:dyDescent="0.25">
      <c r="A3141" s="13" t="s">
        <v>6500</v>
      </c>
      <c r="B3141" s="13" t="s">
        <v>6501</v>
      </c>
      <c r="C3141" s="13" t="s">
        <v>6502</v>
      </c>
      <c r="D3141" s="13" t="s">
        <v>307</v>
      </c>
      <c r="E3141" s="13" t="s">
        <v>475</v>
      </c>
      <c r="F3141" s="13" t="s">
        <v>302</v>
      </c>
      <c r="H3141" s="15">
        <v>0</v>
      </c>
      <c r="I3141" s="15">
        <v>0</v>
      </c>
      <c r="J3141" s="15">
        <v>0</v>
      </c>
      <c r="K3141" s="15">
        <v>0</v>
      </c>
      <c r="L3141" s="15">
        <v>0</v>
      </c>
      <c r="M3141" s="15">
        <v>0</v>
      </c>
      <c r="N3141" s="15">
        <v>0</v>
      </c>
      <c r="O3141" s="15">
        <v>0</v>
      </c>
      <c r="P3141" s="15">
        <v>0</v>
      </c>
      <c r="Q3141" s="15">
        <v>0</v>
      </c>
      <c r="R3141" s="15">
        <v>0</v>
      </c>
      <c r="S3141" s="15">
        <v>0</v>
      </c>
      <c r="T3141" s="15">
        <f t="shared" si="245"/>
        <v>0</v>
      </c>
      <c r="U3141" s="15">
        <v>0</v>
      </c>
      <c r="V3141" s="15">
        <v>0</v>
      </c>
      <c r="W3141" s="15">
        <v>0</v>
      </c>
      <c r="X3141" s="15">
        <v>0</v>
      </c>
      <c r="Y3141" s="15">
        <v>0</v>
      </c>
      <c r="Z3141" s="15">
        <v>0</v>
      </c>
      <c r="AA3141" s="15">
        <v>0</v>
      </c>
      <c r="AB3141" s="15">
        <v>0</v>
      </c>
      <c r="AC3141" s="15">
        <v>0</v>
      </c>
      <c r="AD3141" s="15">
        <v>0</v>
      </c>
      <c r="AE3141" s="15">
        <v>0</v>
      </c>
      <c r="AF3141" s="15">
        <v>0</v>
      </c>
      <c r="AG3141" s="15">
        <f t="shared" si="246"/>
        <v>0</v>
      </c>
      <c r="AH3141" s="15">
        <v>0</v>
      </c>
      <c r="AI3141" s="15">
        <v>0</v>
      </c>
      <c r="AJ3141" s="15">
        <v>0</v>
      </c>
      <c r="AK3141" s="15">
        <v>0</v>
      </c>
      <c r="AL3141" s="15">
        <v>0</v>
      </c>
      <c r="AM3141" s="15">
        <v>0</v>
      </c>
      <c r="AN3141" s="15">
        <v>0</v>
      </c>
      <c r="AO3141" s="15">
        <v>0</v>
      </c>
      <c r="AP3141" s="15">
        <v>4.3188901367187498</v>
      </c>
      <c r="AQ3141" s="15">
        <v>0</v>
      </c>
      <c r="AR3141" s="15">
        <v>1.6787299804687501</v>
      </c>
      <c r="AS3141" s="15">
        <v>0</v>
      </c>
      <c r="AT3141" s="15">
        <f t="shared" si="247"/>
        <v>5.9976201171875001</v>
      </c>
      <c r="AU3141" s="15">
        <v>0</v>
      </c>
      <c r="AV3141" s="15">
        <v>0</v>
      </c>
      <c r="AW3141" s="15">
        <v>0</v>
      </c>
      <c r="AX3141" s="15">
        <v>0</v>
      </c>
      <c r="AY3141" s="15">
        <v>0</v>
      </c>
      <c r="AZ3141" s="15">
        <v>0</v>
      </c>
      <c r="BA3141" s="15">
        <v>0</v>
      </c>
      <c r="BB3141" s="15">
        <v>0</v>
      </c>
      <c r="BC3141" s="15">
        <v>0</v>
      </c>
      <c r="BD3141" s="15">
        <v>0</v>
      </c>
      <c r="BE3141" s="15">
        <v>0</v>
      </c>
      <c r="BF3141" s="15">
        <v>0</v>
      </c>
      <c r="BG3141" s="15">
        <f t="shared" si="248"/>
        <v>0</v>
      </c>
      <c r="BH3141" t="str">
        <f t="shared" si="249"/>
        <v>BGCGas</v>
      </c>
      <c r="BI3141" t="str">
        <f>VLOOKUP(BH3141,[2]Summary!$C$29:$C$56,1,0)</f>
        <v>BGCGas</v>
      </c>
      <c r="BJ3141" s="16">
        <v>44197</v>
      </c>
    </row>
    <row r="3142" spans="1:62" x14ac:dyDescent="0.25">
      <c r="A3142" s="13" t="s">
        <v>6503</v>
      </c>
      <c r="B3142" s="13" t="s">
        <v>6503</v>
      </c>
      <c r="C3142" s="13" t="s">
        <v>6504</v>
      </c>
      <c r="D3142" s="13" t="s">
        <v>434</v>
      </c>
      <c r="E3142" s="13" t="s">
        <v>475</v>
      </c>
      <c r="F3142" s="13" t="s">
        <v>302</v>
      </c>
      <c r="H3142" s="15">
        <v>0</v>
      </c>
      <c r="I3142" s="15">
        <v>0</v>
      </c>
      <c r="J3142" s="15">
        <v>0</v>
      </c>
      <c r="K3142" s="15">
        <v>0</v>
      </c>
      <c r="L3142" s="15">
        <v>0</v>
      </c>
      <c r="M3142" s="15">
        <v>0</v>
      </c>
      <c r="N3142" s="15">
        <v>0</v>
      </c>
      <c r="O3142" s="15">
        <v>0</v>
      </c>
      <c r="P3142" s="15">
        <v>0</v>
      </c>
      <c r="Q3142" s="15">
        <v>0</v>
      </c>
      <c r="R3142" s="15">
        <v>0</v>
      </c>
      <c r="S3142" s="15">
        <v>0</v>
      </c>
      <c r="T3142" s="15">
        <f t="shared" si="245"/>
        <v>0</v>
      </c>
      <c r="U3142" s="15">
        <v>0</v>
      </c>
      <c r="V3142" s="15">
        <v>0</v>
      </c>
      <c r="W3142" s="15">
        <v>0</v>
      </c>
      <c r="X3142" s="15">
        <v>0</v>
      </c>
      <c r="Y3142" s="15">
        <v>0</v>
      </c>
      <c r="Z3142" s="15">
        <v>0</v>
      </c>
      <c r="AA3142" s="15">
        <v>0</v>
      </c>
      <c r="AB3142" s="15">
        <v>0</v>
      </c>
      <c r="AC3142" s="15">
        <v>0.71613000488281253</v>
      </c>
      <c r="AD3142" s="15">
        <v>1.5499999523162842E-3</v>
      </c>
      <c r="AE3142" s="15">
        <v>1.5499999523162842E-3</v>
      </c>
      <c r="AF3142" s="15">
        <v>45.672288436889652</v>
      </c>
      <c r="AG3142" s="15">
        <f t="shared" si="246"/>
        <v>46.3915184416771</v>
      </c>
      <c r="AH3142" s="15">
        <v>0</v>
      </c>
      <c r="AI3142" s="15">
        <v>0</v>
      </c>
      <c r="AJ3142" s="15">
        <v>5.2205100097656247</v>
      </c>
      <c r="AK3142" s="15">
        <v>0</v>
      </c>
      <c r="AL3142" s="15">
        <v>14.38576953125</v>
      </c>
      <c r="AM3142" s="15">
        <v>0</v>
      </c>
      <c r="AN3142" s="15">
        <v>0</v>
      </c>
      <c r="AO3142" s="15">
        <v>0.63228000259399419</v>
      </c>
      <c r="AP3142" s="15">
        <v>0</v>
      </c>
      <c r="AQ3142" s="15">
        <v>0.217</v>
      </c>
      <c r="AR3142" s="15">
        <v>0</v>
      </c>
      <c r="AS3142" s="15">
        <v>284.20677126312256</v>
      </c>
      <c r="AT3142" s="15">
        <f t="shared" si="247"/>
        <v>304.6623308067322</v>
      </c>
      <c r="AU3142" s="15">
        <v>0</v>
      </c>
      <c r="AV3142" s="15">
        <v>0</v>
      </c>
      <c r="AW3142" s="15">
        <v>0</v>
      </c>
      <c r="AX3142" s="15">
        <v>0</v>
      </c>
      <c r="AY3142" s="15">
        <v>0</v>
      </c>
      <c r="AZ3142" s="15">
        <v>0</v>
      </c>
      <c r="BA3142" s="15">
        <v>0</v>
      </c>
      <c r="BB3142" s="15">
        <v>0</v>
      </c>
      <c r="BC3142" s="15">
        <v>0</v>
      </c>
      <c r="BD3142" s="15">
        <v>0</v>
      </c>
      <c r="BE3142" s="15">
        <v>0</v>
      </c>
      <c r="BF3142" s="15">
        <v>0</v>
      </c>
      <c r="BG3142" s="15">
        <f t="shared" si="248"/>
        <v>0</v>
      </c>
      <c r="BH3142" t="str">
        <f t="shared" si="249"/>
        <v>CNGGas</v>
      </c>
      <c r="BI3142" t="str">
        <f>VLOOKUP(BH3142,[2]Summary!$C$29:$C$56,1,0)</f>
        <v>CNGGas</v>
      </c>
      <c r="BJ3142" s="16">
        <v>44197</v>
      </c>
    </row>
    <row r="3143" spans="1:62" x14ac:dyDescent="0.25">
      <c r="A3143" s="13" t="s">
        <v>6505</v>
      </c>
      <c r="B3143" s="13" t="s">
        <v>6505</v>
      </c>
      <c r="C3143" s="13" t="s">
        <v>6506</v>
      </c>
      <c r="D3143" s="13" t="s">
        <v>434</v>
      </c>
      <c r="E3143" s="13" t="s">
        <v>475</v>
      </c>
      <c r="F3143" s="13" t="s">
        <v>302</v>
      </c>
      <c r="H3143" s="15">
        <v>0</v>
      </c>
      <c r="I3143" s="15">
        <v>0</v>
      </c>
      <c r="J3143" s="15">
        <v>0</v>
      </c>
      <c r="K3143" s="15">
        <v>0</v>
      </c>
      <c r="L3143" s="15">
        <v>0</v>
      </c>
      <c r="M3143" s="15">
        <v>0</v>
      </c>
      <c r="N3143" s="15">
        <v>0</v>
      </c>
      <c r="O3143" s="15">
        <v>0</v>
      </c>
      <c r="P3143" s="15">
        <v>0</v>
      </c>
      <c r="Q3143" s="15">
        <v>0</v>
      </c>
      <c r="R3143" s="15">
        <v>0</v>
      </c>
      <c r="S3143" s="15">
        <v>0</v>
      </c>
      <c r="T3143" s="15">
        <f t="shared" si="245"/>
        <v>0</v>
      </c>
      <c r="U3143" s="15">
        <v>25.217969764709473</v>
      </c>
      <c r="V3143" s="15">
        <v>6.2919998168945307E-2</v>
      </c>
      <c r="W3143" s="15">
        <v>6.0430000305175778E-2</v>
      </c>
      <c r="X3143" s="15">
        <v>6.0430000305175778E-2</v>
      </c>
      <c r="Y3143" s="15">
        <v>6.0430000305175778E-2</v>
      </c>
      <c r="Z3143" s="15">
        <v>5.1700000762939451E-2</v>
      </c>
      <c r="AA3143" s="15">
        <v>5.2380001068115231E-2</v>
      </c>
      <c r="AB3143" s="15">
        <v>5.2380001068115231E-2</v>
      </c>
      <c r="AC3143" s="15">
        <v>5.5240001678466794E-2</v>
      </c>
      <c r="AD3143" s="15">
        <v>5.5240001678466794E-2</v>
      </c>
      <c r="AE3143" s="15">
        <v>5.5240001678466794E-2</v>
      </c>
      <c r="AF3143" s="15">
        <v>4.6229999542236326E-2</v>
      </c>
      <c r="AG3143" s="15">
        <f t="shared" si="246"/>
        <v>25.830589771270748</v>
      </c>
      <c r="AH3143" s="15">
        <v>3.9849998474121094E-2</v>
      </c>
      <c r="AI3143" s="15">
        <v>3.9849998474121094E-2</v>
      </c>
      <c r="AJ3143" s="15">
        <v>3.9849998474121094E-2</v>
      </c>
      <c r="AK3143" s="15">
        <v>0</v>
      </c>
      <c r="AL3143" s="15">
        <v>0</v>
      </c>
      <c r="AM3143" s="15">
        <v>0</v>
      </c>
      <c r="AN3143" s="15">
        <v>0</v>
      </c>
      <c r="AO3143" s="15">
        <v>0</v>
      </c>
      <c r="AP3143" s="15">
        <v>0</v>
      </c>
      <c r="AQ3143" s="15">
        <v>0</v>
      </c>
      <c r="AR3143" s="15">
        <v>0</v>
      </c>
      <c r="AS3143" s="15">
        <v>0</v>
      </c>
      <c r="AT3143" s="15">
        <f t="shared" si="247"/>
        <v>0.11954999542236328</v>
      </c>
      <c r="AU3143" s="15">
        <v>0</v>
      </c>
      <c r="AV3143" s="15">
        <v>0</v>
      </c>
      <c r="AW3143" s="15">
        <v>0</v>
      </c>
      <c r="AX3143" s="15">
        <v>0</v>
      </c>
      <c r="AY3143" s="15">
        <v>0</v>
      </c>
      <c r="AZ3143" s="15">
        <v>0</v>
      </c>
      <c r="BA3143" s="15">
        <v>0</v>
      </c>
      <c r="BB3143" s="15">
        <v>0</v>
      </c>
      <c r="BC3143" s="15">
        <v>0</v>
      </c>
      <c r="BD3143" s="15">
        <v>0</v>
      </c>
      <c r="BE3143" s="15">
        <v>0</v>
      </c>
      <c r="BF3143" s="15">
        <v>0</v>
      </c>
      <c r="BG3143" s="15">
        <f t="shared" si="248"/>
        <v>0</v>
      </c>
      <c r="BH3143" t="str">
        <f t="shared" si="249"/>
        <v>CNGGas</v>
      </c>
      <c r="BI3143" t="str">
        <f>VLOOKUP(BH3143,[2]Summary!$C$29:$C$56,1,0)</f>
        <v>CNGGas</v>
      </c>
      <c r="BJ3143" s="16">
        <v>44197</v>
      </c>
    </row>
    <row r="3144" spans="1:62" x14ac:dyDescent="0.25">
      <c r="A3144" s="13" t="s">
        <v>6507</v>
      </c>
      <c r="B3144" s="13" t="s">
        <v>6507</v>
      </c>
      <c r="C3144" s="13" t="s">
        <v>6508</v>
      </c>
      <c r="D3144" s="13" t="s">
        <v>434</v>
      </c>
      <c r="E3144" s="13" t="s">
        <v>475</v>
      </c>
      <c r="F3144" s="13" t="s">
        <v>302</v>
      </c>
      <c r="H3144" s="15">
        <v>1.7999999999999999E-2</v>
      </c>
      <c r="I3144" s="15">
        <v>1.7999999999999999E-2</v>
      </c>
      <c r="J3144" s="15">
        <v>1.7000000000000001E-2</v>
      </c>
      <c r="K3144" s="15">
        <v>1.7000000000000001E-2</v>
      </c>
      <c r="L3144" s="15">
        <v>1.7000000000000001E-2</v>
      </c>
      <c r="M3144" s="15">
        <v>1.7999999999999999E-2</v>
      </c>
      <c r="N3144" s="15">
        <v>1.7999999999999999E-2</v>
      </c>
      <c r="O3144" s="15">
        <v>1.7999999999999999E-2</v>
      </c>
      <c r="P3144" s="15">
        <v>2.5000000000000001E-2</v>
      </c>
      <c r="Q3144" s="15">
        <v>2.5000000000000001E-2</v>
      </c>
      <c r="R3144" s="15">
        <v>2.5000000000000001E-2</v>
      </c>
      <c r="S3144" s="15">
        <v>5.5E-2</v>
      </c>
      <c r="T3144" s="15">
        <f t="shared" si="245"/>
        <v>0.27100000000000002</v>
      </c>
      <c r="U3144" s="15">
        <v>0</v>
      </c>
      <c r="V3144" s="15">
        <v>0</v>
      </c>
      <c r="W3144" s="15">
        <v>0</v>
      </c>
      <c r="X3144" s="15">
        <v>0</v>
      </c>
      <c r="Y3144" s="15">
        <v>0</v>
      </c>
      <c r="Z3144" s="15">
        <v>0</v>
      </c>
      <c r="AA3144" s="15">
        <v>0</v>
      </c>
      <c r="AB3144" s="15">
        <v>0</v>
      </c>
      <c r="AC3144" s="15">
        <v>0</v>
      </c>
      <c r="AD3144" s="15">
        <v>0</v>
      </c>
      <c r="AE3144" s="15">
        <v>0</v>
      </c>
      <c r="AF3144" s="15">
        <v>0</v>
      </c>
      <c r="AG3144" s="15">
        <f t="shared" si="246"/>
        <v>0</v>
      </c>
      <c r="AH3144" s="15">
        <v>0</v>
      </c>
      <c r="AI3144" s="15">
        <v>0</v>
      </c>
      <c r="AJ3144" s="15">
        <v>0</v>
      </c>
      <c r="AK3144" s="15">
        <v>0</v>
      </c>
      <c r="AL3144" s="15">
        <v>0</v>
      </c>
      <c r="AM3144" s="15">
        <v>0</v>
      </c>
      <c r="AN3144" s="15">
        <v>0</v>
      </c>
      <c r="AO3144" s="15">
        <v>0</v>
      </c>
      <c r="AP3144" s="15">
        <v>0</v>
      </c>
      <c r="AQ3144" s="15">
        <v>0</v>
      </c>
      <c r="AR3144" s="15">
        <v>0</v>
      </c>
      <c r="AS3144" s="15">
        <v>0</v>
      </c>
      <c r="AT3144" s="15">
        <f t="shared" si="247"/>
        <v>0</v>
      </c>
      <c r="AU3144" s="15">
        <v>0</v>
      </c>
      <c r="AV3144" s="15">
        <v>0</v>
      </c>
      <c r="AW3144" s="15">
        <v>0</v>
      </c>
      <c r="AX3144" s="15">
        <v>0</v>
      </c>
      <c r="AY3144" s="15">
        <v>0</v>
      </c>
      <c r="AZ3144" s="15">
        <v>0</v>
      </c>
      <c r="BA3144" s="15">
        <v>0</v>
      </c>
      <c r="BB3144" s="15">
        <v>0</v>
      </c>
      <c r="BC3144" s="15">
        <v>0</v>
      </c>
      <c r="BD3144" s="15">
        <v>0</v>
      </c>
      <c r="BE3144" s="15">
        <v>0</v>
      </c>
      <c r="BF3144" s="15">
        <v>0</v>
      </c>
      <c r="BG3144" s="15">
        <f t="shared" si="248"/>
        <v>0</v>
      </c>
      <c r="BH3144" t="str">
        <f t="shared" si="249"/>
        <v>CNGGas</v>
      </c>
      <c r="BI3144" t="str">
        <f>VLOOKUP(BH3144,[2]Summary!$C$29:$C$56,1,0)</f>
        <v>CNGGas</v>
      </c>
      <c r="BJ3144" s="16">
        <v>43466</v>
      </c>
    </row>
    <row r="3145" spans="1:62" x14ac:dyDescent="0.25">
      <c r="A3145" s="13" t="s">
        <v>6509</v>
      </c>
      <c r="B3145" s="13" t="s">
        <v>6510</v>
      </c>
      <c r="C3145" s="13" t="s">
        <v>6511</v>
      </c>
      <c r="D3145" s="13" t="s">
        <v>307</v>
      </c>
      <c r="E3145" s="13" t="s">
        <v>475</v>
      </c>
      <c r="F3145" s="13" t="s">
        <v>302</v>
      </c>
      <c r="H3145" s="15">
        <v>0</v>
      </c>
      <c r="I3145" s="15">
        <v>0</v>
      </c>
      <c r="J3145" s="15">
        <v>0</v>
      </c>
      <c r="K3145" s="15">
        <v>0</v>
      </c>
      <c r="L3145" s="15">
        <v>0</v>
      </c>
      <c r="M3145" s="15">
        <v>0</v>
      </c>
      <c r="N3145" s="15">
        <v>0</v>
      </c>
      <c r="O3145" s="15">
        <v>0</v>
      </c>
      <c r="P3145" s="15">
        <v>0</v>
      </c>
      <c r="Q3145" s="15">
        <v>0</v>
      </c>
      <c r="R3145" s="15">
        <v>0</v>
      </c>
      <c r="S3145" s="15">
        <v>0</v>
      </c>
      <c r="T3145" s="15">
        <f t="shared" si="245"/>
        <v>0</v>
      </c>
      <c r="U3145" s="15">
        <v>0</v>
      </c>
      <c r="V3145" s="15">
        <v>0</v>
      </c>
      <c r="W3145" s="15">
        <v>0</v>
      </c>
      <c r="X3145" s="15">
        <v>0</v>
      </c>
      <c r="Y3145" s="15">
        <v>0</v>
      </c>
      <c r="Z3145" s="15">
        <v>0</v>
      </c>
      <c r="AA3145" s="15">
        <v>0</v>
      </c>
      <c r="AB3145" s="15">
        <v>0</v>
      </c>
      <c r="AC3145" s="15">
        <v>0</v>
      </c>
      <c r="AD3145" s="15">
        <v>0</v>
      </c>
      <c r="AE3145" s="15">
        <v>0</v>
      </c>
      <c r="AF3145" s="15">
        <v>0</v>
      </c>
      <c r="AG3145" s="15">
        <f t="shared" si="246"/>
        <v>0</v>
      </c>
      <c r="AH3145" s="15">
        <v>0</v>
      </c>
      <c r="AI3145" s="15">
        <v>0</v>
      </c>
      <c r="AJ3145" s="15">
        <v>0</v>
      </c>
      <c r="AK3145" s="15">
        <v>0</v>
      </c>
      <c r="AL3145" s="15">
        <v>0</v>
      </c>
      <c r="AM3145" s="15">
        <v>6.6979901074171062</v>
      </c>
      <c r="AN3145" s="15">
        <v>2.5599999427795409E-3</v>
      </c>
      <c r="AO3145" s="15">
        <v>2.5599999427795409E-3</v>
      </c>
      <c r="AP3145" s="15">
        <v>7.2100000381469728E-3</v>
      </c>
      <c r="AQ3145" s="15">
        <v>7.0000000000000001E-3</v>
      </c>
      <c r="AR3145" s="15">
        <v>7.2100000381469728E-3</v>
      </c>
      <c r="AS3145" s="15">
        <v>3.6800000667572023E-3</v>
      </c>
      <c r="AT3145" s="15">
        <f t="shared" si="247"/>
        <v>6.728210107445717</v>
      </c>
      <c r="AU3145" s="15">
        <v>0</v>
      </c>
      <c r="AV3145" s="15">
        <v>0</v>
      </c>
      <c r="AW3145" s="15">
        <v>0</v>
      </c>
      <c r="AX3145" s="15">
        <v>0</v>
      </c>
      <c r="AY3145" s="15">
        <v>0</v>
      </c>
      <c r="AZ3145" s="15">
        <v>0</v>
      </c>
      <c r="BA3145" s="15">
        <v>0</v>
      </c>
      <c r="BB3145" s="15">
        <v>0</v>
      </c>
      <c r="BC3145" s="15">
        <v>0</v>
      </c>
      <c r="BD3145" s="15">
        <v>0</v>
      </c>
      <c r="BE3145" s="15">
        <v>0</v>
      </c>
      <c r="BF3145" s="15">
        <v>0</v>
      </c>
      <c r="BG3145" s="15">
        <f t="shared" si="248"/>
        <v>0</v>
      </c>
      <c r="BH3145" t="str">
        <f t="shared" si="249"/>
        <v>BGCGas</v>
      </c>
      <c r="BI3145" t="str">
        <f>VLOOKUP(BH3145,[2]Summary!$C$29:$C$56,1,0)</f>
        <v>BGCGas</v>
      </c>
      <c r="BJ3145" s="16">
        <v>44197</v>
      </c>
    </row>
    <row r="3146" spans="1:62" x14ac:dyDescent="0.25">
      <c r="A3146" s="13" t="s">
        <v>6512</v>
      </c>
      <c r="B3146" s="13" t="s">
        <v>6513</v>
      </c>
      <c r="C3146" s="13" t="s">
        <v>6514</v>
      </c>
      <c r="D3146" s="13" t="s">
        <v>361</v>
      </c>
      <c r="E3146" s="13" t="s">
        <v>475</v>
      </c>
      <c r="F3146" s="13" t="s">
        <v>302</v>
      </c>
      <c r="H3146" s="15">
        <v>0</v>
      </c>
      <c r="I3146" s="15">
        <v>0</v>
      </c>
      <c r="J3146" s="15">
        <v>0</v>
      </c>
      <c r="K3146" s="15">
        <v>0</v>
      </c>
      <c r="L3146" s="15">
        <v>0</v>
      </c>
      <c r="M3146" s="15">
        <v>0</v>
      </c>
      <c r="N3146" s="15">
        <v>0</v>
      </c>
      <c r="O3146" s="15">
        <v>0</v>
      </c>
      <c r="P3146" s="15">
        <v>0</v>
      </c>
      <c r="Q3146" s="15">
        <v>0</v>
      </c>
      <c r="R3146" s="15">
        <v>0</v>
      </c>
      <c r="S3146" s="15">
        <v>0</v>
      </c>
      <c r="T3146" s="15">
        <f t="shared" si="245"/>
        <v>0</v>
      </c>
      <c r="U3146" s="15">
        <v>0</v>
      </c>
      <c r="V3146" s="15">
        <v>0</v>
      </c>
      <c r="W3146" s="15">
        <v>0</v>
      </c>
      <c r="X3146" s="15">
        <v>0</v>
      </c>
      <c r="Y3146" s="15">
        <v>0</v>
      </c>
      <c r="Z3146" s="15">
        <v>0</v>
      </c>
      <c r="AA3146" s="15">
        <v>0</v>
      </c>
      <c r="AB3146" s="15">
        <v>0</v>
      </c>
      <c r="AC3146" s="15">
        <v>0</v>
      </c>
      <c r="AD3146" s="15">
        <v>0</v>
      </c>
      <c r="AE3146" s="15">
        <v>0</v>
      </c>
      <c r="AF3146" s="15">
        <v>0</v>
      </c>
      <c r="AG3146" s="15">
        <f t="shared" si="246"/>
        <v>0</v>
      </c>
      <c r="AH3146" s="15">
        <v>0</v>
      </c>
      <c r="AI3146" s="15">
        <v>0</v>
      </c>
      <c r="AJ3146" s="15">
        <v>0</v>
      </c>
      <c r="AK3146" s="15">
        <v>0</v>
      </c>
      <c r="AL3146" s="15">
        <v>0</v>
      </c>
      <c r="AM3146" s="15">
        <v>0</v>
      </c>
      <c r="AN3146" s="15">
        <v>0</v>
      </c>
      <c r="AO3146" s="15">
        <v>0</v>
      </c>
      <c r="AP3146" s="15">
        <v>0</v>
      </c>
      <c r="AQ3146" s="15">
        <v>0</v>
      </c>
      <c r="AR3146" s="15">
        <v>-0.1542100067138672</v>
      </c>
      <c r="AS3146" s="15">
        <v>0</v>
      </c>
      <c r="AT3146" s="15">
        <f t="shared" si="247"/>
        <v>-0.1542100067138672</v>
      </c>
      <c r="AU3146" s="15">
        <v>0</v>
      </c>
      <c r="AV3146" s="15">
        <v>0</v>
      </c>
      <c r="AW3146" s="15">
        <v>0</v>
      </c>
      <c r="AX3146" s="15">
        <v>0</v>
      </c>
      <c r="AY3146" s="15">
        <v>0</v>
      </c>
      <c r="AZ3146" s="15">
        <v>0</v>
      </c>
      <c r="BA3146" s="15">
        <v>0</v>
      </c>
      <c r="BB3146" s="15">
        <v>0</v>
      </c>
      <c r="BC3146" s="15">
        <v>0</v>
      </c>
      <c r="BD3146" s="15">
        <v>0</v>
      </c>
      <c r="BE3146" s="15">
        <v>0</v>
      </c>
      <c r="BF3146" s="15">
        <v>0</v>
      </c>
      <c r="BG3146" s="15">
        <f t="shared" si="248"/>
        <v>0</v>
      </c>
      <c r="BH3146" t="str">
        <f t="shared" si="249"/>
        <v>SCGGas</v>
      </c>
      <c r="BI3146" t="str">
        <f>VLOOKUP(BH3146,[2]Summary!$C$29:$C$56,1,0)</f>
        <v>SCGGas</v>
      </c>
      <c r="BJ3146" s="16">
        <v>44197</v>
      </c>
    </row>
    <row r="3147" spans="1:62" x14ac:dyDescent="0.25">
      <c r="A3147" s="13" t="s">
        <v>6515</v>
      </c>
      <c r="B3147" s="13" t="s">
        <v>6515</v>
      </c>
      <c r="C3147" s="13" t="s">
        <v>6516</v>
      </c>
      <c r="D3147" s="13" t="s">
        <v>307</v>
      </c>
      <c r="E3147" s="13" t="s">
        <v>475</v>
      </c>
      <c r="F3147" s="13" t="s">
        <v>302</v>
      </c>
      <c r="H3147" s="15">
        <v>0</v>
      </c>
      <c r="I3147" s="15">
        <v>0</v>
      </c>
      <c r="J3147" s="15">
        <v>0</v>
      </c>
      <c r="K3147" s="15">
        <v>0</v>
      </c>
      <c r="L3147" s="15">
        <v>0</v>
      </c>
      <c r="M3147" s="15">
        <v>0</v>
      </c>
      <c r="N3147" s="15">
        <v>0</v>
      </c>
      <c r="O3147" s="15">
        <v>0</v>
      </c>
      <c r="P3147" s="15">
        <v>0</v>
      </c>
      <c r="Q3147" s="15">
        <v>0</v>
      </c>
      <c r="R3147" s="15">
        <v>0</v>
      </c>
      <c r="S3147" s="15">
        <v>0</v>
      </c>
      <c r="T3147" s="15">
        <f t="shared" si="245"/>
        <v>0</v>
      </c>
      <c r="U3147" s="15">
        <v>0</v>
      </c>
      <c r="V3147" s="15">
        <v>0</v>
      </c>
      <c r="W3147" s="15">
        <v>0</v>
      </c>
      <c r="X3147" s="15">
        <v>0</v>
      </c>
      <c r="Y3147" s="15">
        <v>0</v>
      </c>
      <c r="Z3147" s="15">
        <v>0</v>
      </c>
      <c r="AA3147" s="15">
        <v>0</v>
      </c>
      <c r="AB3147" s="15">
        <v>8.4979401168823241</v>
      </c>
      <c r="AC3147" s="15">
        <v>6.1225600204467776</v>
      </c>
      <c r="AD3147" s="15">
        <v>-5.4492800006866453</v>
      </c>
      <c r="AE3147" s="15">
        <v>6.4692099418640137</v>
      </c>
      <c r="AF3147" s="15">
        <v>8.501690149307251</v>
      </c>
      <c r="AG3147" s="15">
        <f t="shared" si="246"/>
        <v>24.14212022781372</v>
      </c>
      <c r="AH3147" s="15">
        <v>-4.2009098472595214</v>
      </c>
      <c r="AI3147" s="15">
        <v>3.0340000152587889E-2</v>
      </c>
      <c r="AJ3147" s="15">
        <v>3.0340000152587889E-2</v>
      </c>
      <c r="AK3147" s="15">
        <v>3.1642699890136718</v>
      </c>
      <c r="AL3147" s="15">
        <v>2.7892300071716307</v>
      </c>
      <c r="AM3147" s="15">
        <v>17.240880214691163</v>
      </c>
      <c r="AN3147" s="15">
        <v>-8.0629997253417962E-2</v>
      </c>
      <c r="AO3147" s="15">
        <v>1.833260025024414</v>
      </c>
      <c r="AP3147" s="15">
        <v>-17.94156000137329</v>
      </c>
      <c r="AQ3147" s="15">
        <v>-1.752</v>
      </c>
      <c r="AR3147" s="15">
        <v>-25.241720245361329</v>
      </c>
      <c r="AS3147" s="15">
        <v>0</v>
      </c>
      <c r="AT3147" s="15">
        <f t="shared" si="247"/>
        <v>-24.1284998550415</v>
      </c>
      <c r="AU3147" s="15">
        <v>0</v>
      </c>
      <c r="AV3147" s="15">
        <v>0</v>
      </c>
      <c r="AW3147" s="15">
        <v>0</v>
      </c>
      <c r="AX3147" s="15">
        <v>0</v>
      </c>
      <c r="AY3147" s="15">
        <v>0</v>
      </c>
      <c r="AZ3147" s="15">
        <v>0</v>
      </c>
      <c r="BA3147" s="15">
        <v>0</v>
      </c>
      <c r="BB3147" s="15">
        <v>0</v>
      </c>
      <c r="BC3147" s="15">
        <v>0</v>
      </c>
      <c r="BD3147" s="15">
        <v>0</v>
      </c>
      <c r="BE3147" s="15">
        <v>0</v>
      </c>
      <c r="BF3147" s="15">
        <v>0</v>
      </c>
      <c r="BG3147" s="15">
        <f t="shared" si="248"/>
        <v>0</v>
      </c>
      <c r="BH3147" t="str">
        <f t="shared" si="249"/>
        <v>BGCGas</v>
      </c>
      <c r="BI3147" t="str">
        <f>VLOOKUP(BH3147,[2]Summary!$C$29:$C$56,1,0)</f>
        <v>BGCGas</v>
      </c>
      <c r="BJ3147" s="16">
        <v>44197</v>
      </c>
    </row>
    <row r="3148" spans="1:62" x14ac:dyDescent="0.25">
      <c r="A3148" s="13" t="s">
        <v>6517</v>
      </c>
      <c r="B3148" s="13" t="s">
        <v>6517</v>
      </c>
      <c r="C3148" s="13" t="s">
        <v>6518</v>
      </c>
      <c r="D3148" s="13" t="s">
        <v>361</v>
      </c>
      <c r="E3148" s="13" t="s">
        <v>475</v>
      </c>
      <c r="F3148" s="13" t="s">
        <v>302</v>
      </c>
      <c r="H3148" s="15">
        <v>1.7999999999999999E-2</v>
      </c>
      <c r="I3148" s="15">
        <v>1.7999999999999999E-2</v>
      </c>
      <c r="J3148" s="15">
        <v>1.6E-2</v>
      </c>
      <c r="K3148" s="15">
        <v>1.6E-2</v>
      </c>
      <c r="L3148" s="15">
        <v>1.6E-2</v>
      </c>
      <c r="M3148" s="15">
        <v>1.9E-2</v>
      </c>
      <c r="N3148" s="15">
        <v>0.02</v>
      </c>
      <c r="O3148" s="15">
        <v>0.02</v>
      </c>
      <c r="P3148" s="15">
        <v>0.02</v>
      </c>
      <c r="Q3148" s="15">
        <v>0.02</v>
      </c>
      <c r="R3148" s="15">
        <v>0.02</v>
      </c>
      <c r="S3148" s="15">
        <v>3.2000000000000001E-2</v>
      </c>
      <c r="T3148" s="15">
        <f t="shared" si="245"/>
        <v>0.23499999999999999</v>
      </c>
      <c r="U3148" s="15">
        <v>2.8290000915527344E-2</v>
      </c>
      <c r="V3148" s="15">
        <v>2.8290000915527344E-2</v>
      </c>
      <c r="W3148" s="15">
        <v>2.73700008392334E-2</v>
      </c>
      <c r="X3148" s="15">
        <v>2.73700008392334E-2</v>
      </c>
      <c r="Y3148" s="15">
        <v>2.73700008392334E-2</v>
      </c>
      <c r="Z3148" s="15">
        <v>2.318000030517578E-2</v>
      </c>
      <c r="AA3148" s="15">
        <v>2.3510000228881837E-2</v>
      </c>
      <c r="AB3148" s="15">
        <v>2.3510000228881837E-2</v>
      </c>
      <c r="AC3148" s="15">
        <v>2.4549999237060548E-2</v>
      </c>
      <c r="AD3148" s="15">
        <v>2.4549999237060548E-2</v>
      </c>
      <c r="AE3148" s="15">
        <v>2.4549999237060548E-2</v>
      </c>
      <c r="AF3148" s="15">
        <v>1.2199999809265137E-2</v>
      </c>
      <c r="AG3148" s="15">
        <f t="shared" si="246"/>
        <v>0.29474000263214106</v>
      </c>
      <c r="AH3148" s="15">
        <v>1.7549999237060548E-2</v>
      </c>
      <c r="AI3148" s="15">
        <v>1.7549999237060548E-2</v>
      </c>
      <c r="AJ3148" s="15">
        <v>1.7549999237060548E-2</v>
      </c>
      <c r="AK3148" s="15">
        <v>6.2229999542236326E-2</v>
      </c>
      <c r="AL3148" s="15">
        <v>6.2229999542236326E-2</v>
      </c>
      <c r="AM3148" s="15">
        <v>-3.5119998931884763E-2</v>
      </c>
      <c r="AN3148" s="15">
        <v>8.9799995422363277E-3</v>
      </c>
      <c r="AO3148" s="15">
        <v>8.9799995422363277E-3</v>
      </c>
      <c r="AP3148" s="15">
        <v>-9.6199998855590815E-3</v>
      </c>
      <c r="AQ3148" s="15">
        <v>0</v>
      </c>
      <c r="AR3148" s="15">
        <v>-9.6199998855590815E-3</v>
      </c>
      <c r="AS3148" s="15">
        <v>-1.0319999694824219E-2</v>
      </c>
      <c r="AT3148" s="15">
        <f t="shared" si="247"/>
        <v>0.13038999748229979</v>
      </c>
      <c r="AU3148" s="15">
        <v>0</v>
      </c>
      <c r="AV3148" s="15">
        <v>0</v>
      </c>
      <c r="AW3148" s="15">
        <v>0</v>
      </c>
      <c r="AX3148" s="15">
        <v>0</v>
      </c>
      <c r="AY3148" s="15">
        <v>0</v>
      </c>
      <c r="AZ3148" s="15">
        <v>0</v>
      </c>
      <c r="BA3148" s="15">
        <v>0</v>
      </c>
      <c r="BB3148" s="15">
        <v>0</v>
      </c>
      <c r="BC3148" s="15">
        <v>0</v>
      </c>
      <c r="BD3148" s="15">
        <v>0</v>
      </c>
      <c r="BE3148" s="15">
        <v>0</v>
      </c>
      <c r="BF3148" s="15">
        <v>0</v>
      </c>
      <c r="BG3148" s="15">
        <f t="shared" si="248"/>
        <v>0</v>
      </c>
      <c r="BH3148" t="str">
        <f t="shared" si="249"/>
        <v>SCGGas</v>
      </c>
      <c r="BI3148" t="str">
        <f>VLOOKUP(BH3148,[2]Summary!$C$29:$C$56,1,0)</f>
        <v>SCGGas</v>
      </c>
      <c r="BJ3148" s="16">
        <v>44197</v>
      </c>
    </row>
    <row r="3149" spans="1:62" x14ac:dyDescent="0.25">
      <c r="A3149" s="13" t="s">
        <v>6519</v>
      </c>
      <c r="B3149" s="13" t="s">
        <v>6519</v>
      </c>
      <c r="C3149" s="13" t="s">
        <v>6520</v>
      </c>
      <c r="D3149" s="13" t="s">
        <v>434</v>
      </c>
      <c r="E3149" s="13" t="s">
        <v>475</v>
      </c>
      <c r="F3149" s="13" t="s">
        <v>302</v>
      </c>
      <c r="H3149" s="15">
        <v>0</v>
      </c>
      <c r="I3149" s="15">
        <v>0</v>
      </c>
      <c r="J3149" s="15">
        <v>0</v>
      </c>
      <c r="K3149" s="15">
        <v>0</v>
      </c>
      <c r="L3149" s="15">
        <v>0</v>
      </c>
      <c r="M3149" s="15">
        <v>0</v>
      </c>
      <c r="N3149" s="15">
        <v>0</v>
      </c>
      <c r="O3149" s="15">
        <v>0</v>
      </c>
      <c r="P3149" s="15">
        <v>0</v>
      </c>
      <c r="Q3149" s="15">
        <v>0</v>
      </c>
      <c r="R3149" s="15">
        <v>0</v>
      </c>
      <c r="S3149" s="15">
        <v>0</v>
      </c>
      <c r="T3149" s="15">
        <f t="shared" si="245"/>
        <v>0</v>
      </c>
      <c r="U3149" s="15">
        <v>10.014379892349243</v>
      </c>
      <c r="V3149" s="15">
        <v>2.4989999771118165E-2</v>
      </c>
      <c r="W3149" s="15">
        <v>2.4E-2</v>
      </c>
      <c r="X3149" s="15">
        <v>10.394450027465821</v>
      </c>
      <c r="Y3149" s="15">
        <v>4.8849998474121095E-2</v>
      </c>
      <c r="Z3149" s="15">
        <v>4.1799999237060549E-2</v>
      </c>
      <c r="AA3149" s="15">
        <v>-10.326480030059814</v>
      </c>
      <c r="AB3149" s="15">
        <v>2.0920000076293944E-2</v>
      </c>
      <c r="AC3149" s="15">
        <v>2.2059999465942382E-2</v>
      </c>
      <c r="AD3149" s="15">
        <v>2.2059999465942382E-2</v>
      </c>
      <c r="AE3149" s="15">
        <v>8.4565699443817142</v>
      </c>
      <c r="AF3149" s="15">
        <v>0.24811999847367405</v>
      </c>
      <c r="AG3149" s="15">
        <f t="shared" si="246"/>
        <v>18.991719829101115</v>
      </c>
      <c r="AH3149" s="15">
        <v>2.9299999237060548E-2</v>
      </c>
      <c r="AI3149" s="15">
        <v>2.9299999237060548E-2</v>
      </c>
      <c r="AJ3149" s="15">
        <v>2.9299999237060548E-2</v>
      </c>
      <c r="AK3149" s="15">
        <v>9.3339996337890627E-2</v>
      </c>
      <c r="AL3149" s="15">
        <v>9.3339996337890627E-2</v>
      </c>
      <c r="AM3149" s="15">
        <v>0</v>
      </c>
      <c r="AN3149" s="15">
        <v>0</v>
      </c>
      <c r="AO3149" s="15">
        <v>0</v>
      </c>
      <c r="AP3149" s="15">
        <v>0</v>
      </c>
      <c r="AQ3149" s="15">
        <v>0</v>
      </c>
      <c r="AR3149" s="15">
        <v>0</v>
      </c>
      <c r="AS3149" s="15">
        <v>0</v>
      </c>
      <c r="AT3149" s="15">
        <f t="shared" si="247"/>
        <v>0.2745799903869629</v>
      </c>
      <c r="AU3149" s="15">
        <v>0</v>
      </c>
      <c r="AV3149" s="15">
        <v>0</v>
      </c>
      <c r="AW3149" s="15">
        <v>0</v>
      </c>
      <c r="AX3149" s="15">
        <v>0</v>
      </c>
      <c r="AY3149" s="15">
        <v>0</v>
      </c>
      <c r="AZ3149" s="15">
        <v>0</v>
      </c>
      <c r="BA3149" s="15">
        <v>0</v>
      </c>
      <c r="BB3149" s="15">
        <v>0</v>
      </c>
      <c r="BC3149" s="15">
        <v>0</v>
      </c>
      <c r="BD3149" s="15">
        <v>0</v>
      </c>
      <c r="BE3149" s="15">
        <v>0</v>
      </c>
      <c r="BF3149" s="15">
        <v>0</v>
      </c>
      <c r="BG3149" s="15">
        <f t="shared" si="248"/>
        <v>0</v>
      </c>
      <c r="BH3149" t="str">
        <f t="shared" si="249"/>
        <v>CNGGas</v>
      </c>
      <c r="BI3149" t="str">
        <f>VLOOKUP(BH3149,[2]Summary!$C$29:$C$56,1,0)</f>
        <v>CNGGas</v>
      </c>
      <c r="BJ3149" s="16">
        <v>44197</v>
      </c>
    </row>
    <row r="3150" spans="1:62" x14ac:dyDescent="0.25">
      <c r="A3150" s="13" t="s">
        <v>6521</v>
      </c>
      <c r="B3150" s="13" t="s">
        <v>6521</v>
      </c>
      <c r="C3150" s="13" t="s">
        <v>6522</v>
      </c>
      <c r="D3150" s="13" t="s">
        <v>434</v>
      </c>
      <c r="E3150" s="13" t="s">
        <v>475</v>
      </c>
      <c r="F3150" s="13" t="s">
        <v>302</v>
      </c>
      <c r="H3150" s="15">
        <v>0</v>
      </c>
      <c r="I3150" s="15">
        <v>0</v>
      </c>
      <c r="J3150" s="15">
        <v>0</v>
      </c>
      <c r="K3150" s="15">
        <v>0</v>
      </c>
      <c r="L3150" s="15">
        <v>0</v>
      </c>
      <c r="M3150" s="15">
        <v>0</v>
      </c>
      <c r="N3150" s="15">
        <v>0</v>
      </c>
      <c r="O3150" s="15">
        <v>0</v>
      </c>
      <c r="P3150" s="15">
        <v>0</v>
      </c>
      <c r="Q3150" s="15">
        <v>0</v>
      </c>
      <c r="R3150" s="15">
        <v>0</v>
      </c>
      <c r="S3150" s="15">
        <v>0</v>
      </c>
      <c r="T3150" s="15">
        <f t="shared" si="245"/>
        <v>0</v>
      </c>
      <c r="U3150" s="15">
        <v>20.991249863147736</v>
      </c>
      <c r="V3150" s="15">
        <v>-10.135139617919922</v>
      </c>
      <c r="W3150" s="15">
        <v>2.5940000534057619E-2</v>
      </c>
      <c r="X3150" s="15">
        <v>2.5736101169586183</v>
      </c>
      <c r="Y3150" s="15">
        <v>3.2049999237060547E-2</v>
      </c>
      <c r="Z3150" s="15">
        <v>10.39971015548706</v>
      </c>
      <c r="AA3150" s="15">
        <v>4.9040000915527342E-2</v>
      </c>
      <c r="AB3150" s="15">
        <v>4.9040000915527342E-2</v>
      </c>
      <c r="AC3150" s="15">
        <v>5.1720001220703124E-2</v>
      </c>
      <c r="AD3150" s="15">
        <v>5.1720001220703124E-2</v>
      </c>
      <c r="AE3150" s="15">
        <v>5.1720001220703124E-2</v>
      </c>
      <c r="AF3150" s="15">
        <v>4.3290000915527344E-2</v>
      </c>
      <c r="AG3150" s="15">
        <f t="shared" si="246"/>
        <v>24.183950523853309</v>
      </c>
      <c r="AH3150" s="15">
        <v>3.7310001373291019E-2</v>
      </c>
      <c r="AI3150" s="15">
        <v>3.7310001373291019E-2</v>
      </c>
      <c r="AJ3150" s="15">
        <v>3.7310001373291019E-2</v>
      </c>
      <c r="AK3150" s="15">
        <v>0.43190000534057615</v>
      </c>
      <c r="AL3150" s="15">
        <v>2.2325900802612306</v>
      </c>
      <c r="AM3150" s="15">
        <v>0</v>
      </c>
      <c r="AN3150" s="15">
        <v>0</v>
      </c>
      <c r="AO3150" s="15">
        <v>0</v>
      </c>
      <c r="AP3150" s="15">
        <v>0</v>
      </c>
      <c r="AQ3150" s="15">
        <v>0</v>
      </c>
      <c r="AR3150" s="15">
        <v>0</v>
      </c>
      <c r="AS3150" s="15">
        <v>0</v>
      </c>
      <c r="AT3150" s="15">
        <f t="shared" si="247"/>
        <v>2.7764200897216798</v>
      </c>
      <c r="AU3150" s="15">
        <v>0</v>
      </c>
      <c r="AV3150" s="15">
        <v>0</v>
      </c>
      <c r="AW3150" s="15">
        <v>0</v>
      </c>
      <c r="AX3150" s="15">
        <v>0</v>
      </c>
      <c r="AY3150" s="15">
        <v>0</v>
      </c>
      <c r="AZ3150" s="15">
        <v>0</v>
      </c>
      <c r="BA3150" s="15">
        <v>0</v>
      </c>
      <c r="BB3150" s="15">
        <v>0</v>
      </c>
      <c r="BC3150" s="15">
        <v>0</v>
      </c>
      <c r="BD3150" s="15">
        <v>0</v>
      </c>
      <c r="BE3150" s="15">
        <v>0</v>
      </c>
      <c r="BF3150" s="15">
        <v>0</v>
      </c>
      <c r="BG3150" s="15">
        <f t="shared" si="248"/>
        <v>0</v>
      </c>
      <c r="BH3150" t="str">
        <f t="shared" si="249"/>
        <v>CNGGas</v>
      </c>
      <c r="BI3150" t="str">
        <f>VLOOKUP(BH3150,[2]Summary!$C$29:$C$56,1,0)</f>
        <v>CNGGas</v>
      </c>
      <c r="BJ3150" s="16">
        <v>44197</v>
      </c>
    </row>
    <row r="3151" spans="1:62" x14ac:dyDescent="0.25">
      <c r="A3151" s="13" t="s">
        <v>6523</v>
      </c>
      <c r="B3151" s="13" t="s">
        <v>6523</v>
      </c>
      <c r="C3151" s="13" t="s">
        <v>6524</v>
      </c>
      <c r="D3151" s="13" t="s">
        <v>434</v>
      </c>
      <c r="E3151" s="13" t="s">
        <v>475</v>
      </c>
      <c r="F3151" s="13" t="s">
        <v>302</v>
      </c>
      <c r="H3151" s="15">
        <v>0</v>
      </c>
      <c r="I3151" s="15">
        <v>0</v>
      </c>
      <c r="J3151" s="15">
        <v>0</v>
      </c>
      <c r="K3151" s="15">
        <v>0</v>
      </c>
      <c r="L3151" s="15">
        <v>0</v>
      </c>
      <c r="M3151" s="15">
        <v>0</v>
      </c>
      <c r="N3151" s="15">
        <v>0</v>
      </c>
      <c r="O3151" s="15">
        <v>0</v>
      </c>
      <c r="P3151" s="15">
        <v>0</v>
      </c>
      <c r="Q3151" s="15">
        <v>0</v>
      </c>
      <c r="R3151" s="15">
        <v>0</v>
      </c>
      <c r="S3151" s="15">
        <v>0</v>
      </c>
      <c r="T3151" s="15">
        <f t="shared" si="245"/>
        <v>0</v>
      </c>
      <c r="U3151" s="15">
        <v>10.014379892349243</v>
      </c>
      <c r="V3151" s="15">
        <v>2.4989999771118165E-2</v>
      </c>
      <c r="W3151" s="15">
        <v>2.4E-2</v>
      </c>
      <c r="X3151" s="15">
        <v>2.5716701164245603</v>
      </c>
      <c r="Y3151" s="15">
        <v>3.0100000381469726E-2</v>
      </c>
      <c r="Z3151" s="15">
        <v>10.398050155639648</v>
      </c>
      <c r="AA3151" s="15">
        <v>4.7349998474121094E-2</v>
      </c>
      <c r="AB3151" s="15">
        <v>4.7349998474121094E-2</v>
      </c>
      <c r="AC3151" s="15">
        <v>4.9939998626708983E-2</v>
      </c>
      <c r="AD3151" s="15">
        <v>4.9939998626708983E-2</v>
      </c>
      <c r="AE3151" s="15">
        <v>4.9939998626708983E-2</v>
      </c>
      <c r="AF3151" s="15">
        <v>4.1790000915527342E-2</v>
      </c>
      <c r="AG3151" s="15">
        <f t="shared" si="246"/>
        <v>23.349500158309933</v>
      </c>
      <c r="AH3151" s="15">
        <v>3.6020000457763671E-2</v>
      </c>
      <c r="AI3151" s="15">
        <v>3.6020000457763671E-2</v>
      </c>
      <c r="AJ3151" s="15">
        <v>3.6020000457763671E-2</v>
      </c>
      <c r="AK3151" s="15">
        <v>0.11476000213623047</v>
      </c>
      <c r="AL3151" s="15">
        <v>0.11476000213623047</v>
      </c>
      <c r="AM3151" s="15">
        <v>0</v>
      </c>
      <c r="AN3151" s="15">
        <v>0</v>
      </c>
      <c r="AO3151" s="15">
        <v>0</v>
      </c>
      <c r="AP3151" s="15">
        <v>0</v>
      </c>
      <c r="AQ3151" s="15">
        <v>0</v>
      </c>
      <c r="AR3151" s="15">
        <v>0</v>
      </c>
      <c r="AS3151" s="15">
        <v>0</v>
      </c>
      <c r="AT3151" s="15">
        <f t="shared" si="247"/>
        <v>0.33758000564575197</v>
      </c>
      <c r="AU3151" s="15">
        <v>0</v>
      </c>
      <c r="AV3151" s="15">
        <v>0</v>
      </c>
      <c r="AW3151" s="15">
        <v>0</v>
      </c>
      <c r="AX3151" s="15">
        <v>0</v>
      </c>
      <c r="AY3151" s="15">
        <v>0</v>
      </c>
      <c r="AZ3151" s="15">
        <v>0</v>
      </c>
      <c r="BA3151" s="15">
        <v>0</v>
      </c>
      <c r="BB3151" s="15">
        <v>0</v>
      </c>
      <c r="BC3151" s="15">
        <v>0</v>
      </c>
      <c r="BD3151" s="15">
        <v>0</v>
      </c>
      <c r="BE3151" s="15">
        <v>0</v>
      </c>
      <c r="BF3151" s="15">
        <v>0</v>
      </c>
      <c r="BG3151" s="15">
        <f t="shared" si="248"/>
        <v>0</v>
      </c>
      <c r="BH3151" t="str">
        <f t="shared" si="249"/>
        <v>CNGGas</v>
      </c>
      <c r="BI3151" t="str">
        <f>VLOOKUP(BH3151,[2]Summary!$C$29:$C$56,1,0)</f>
        <v>CNGGas</v>
      </c>
      <c r="BJ3151" s="16">
        <v>44197</v>
      </c>
    </row>
    <row r="3152" spans="1:62" x14ac:dyDescent="0.25">
      <c r="A3152" s="13" t="s">
        <v>6525</v>
      </c>
      <c r="B3152" s="13" t="s">
        <v>6525</v>
      </c>
      <c r="C3152" s="13" t="s">
        <v>6526</v>
      </c>
      <c r="D3152" s="13" t="s">
        <v>434</v>
      </c>
      <c r="E3152" s="13" t="s">
        <v>475</v>
      </c>
      <c r="F3152" s="13" t="s">
        <v>302</v>
      </c>
      <c r="H3152" s="15">
        <v>0</v>
      </c>
      <c r="I3152" s="15">
        <v>0</v>
      </c>
      <c r="J3152" s="15">
        <v>0</v>
      </c>
      <c r="K3152" s="15">
        <v>0</v>
      </c>
      <c r="L3152" s="15">
        <v>0</v>
      </c>
      <c r="M3152" s="15">
        <v>0</v>
      </c>
      <c r="N3152" s="15">
        <v>0</v>
      </c>
      <c r="O3152" s="15">
        <v>0</v>
      </c>
      <c r="P3152" s="15">
        <v>0</v>
      </c>
      <c r="Q3152" s="15">
        <v>0</v>
      </c>
      <c r="R3152" s="15">
        <v>0</v>
      </c>
      <c r="S3152" s="15">
        <v>0</v>
      </c>
      <c r="T3152" s="15">
        <f t="shared" si="245"/>
        <v>0</v>
      </c>
      <c r="U3152" s="15">
        <v>0</v>
      </c>
      <c r="V3152" s="15">
        <v>0</v>
      </c>
      <c r="W3152" s="15">
        <v>0</v>
      </c>
      <c r="X3152" s="15">
        <v>0</v>
      </c>
      <c r="Y3152" s="15">
        <v>0</v>
      </c>
      <c r="Z3152" s="15">
        <v>0</v>
      </c>
      <c r="AA3152" s="15">
        <v>0</v>
      </c>
      <c r="AB3152" s="15">
        <v>0</v>
      </c>
      <c r="AC3152" s="15">
        <v>0</v>
      </c>
      <c r="AD3152" s="15">
        <v>0</v>
      </c>
      <c r="AE3152" s="15">
        <v>0</v>
      </c>
      <c r="AF3152" s="15">
        <v>0</v>
      </c>
      <c r="AG3152" s="15">
        <f t="shared" si="246"/>
        <v>0</v>
      </c>
      <c r="AH3152" s="15">
        <v>0</v>
      </c>
      <c r="AI3152" s="15">
        <v>0</v>
      </c>
      <c r="AJ3152" s="15">
        <v>0</v>
      </c>
      <c r="AK3152" s="15">
        <v>0</v>
      </c>
      <c r="AL3152" s="15">
        <v>0</v>
      </c>
      <c r="AM3152" s="15">
        <v>0</v>
      </c>
      <c r="AN3152" s="15">
        <v>0</v>
      </c>
      <c r="AO3152" s="15">
        <v>0</v>
      </c>
      <c r="AP3152" s="15">
        <v>0</v>
      </c>
      <c r="AQ3152" s="15">
        <v>4.883</v>
      </c>
      <c r="AR3152" s="15">
        <v>0</v>
      </c>
      <c r="AS3152" s="15">
        <v>0</v>
      </c>
      <c r="AT3152" s="15">
        <f t="shared" si="247"/>
        <v>4.883</v>
      </c>
      <c r="AU3152" s="15">
        <v>0</v>
      </c>
      <c r="AV3152" s="15">
        <v>0</v>
      </c>
      <c r="AW3152" s="15">
        <v>0</v>
      </c>
      <c r="AX3152" s="15">
        <v>0</v>
      </c>
      <c r="AY3152" s="15">
        <v>0</v>
      </c>
      <c r="AZ3152" s="15">
        <v>0</v>
      </c>
      <c r="BA3152" s="15">
        <v>0</v>
      </c>
      <c r="BB3152" s="15">
        <v>0</v>
      </c>
      <c r="BC3152" s="15">
        <v>0</v>
      </c>
      <c r="BD3152" s="15">
        <v>0</v>
      </c>
      <c r="BE3152" s="15">
        <v>0</v>
      </c>
      <c r="BF3152" s="15">
        <v>0</v>
      </c>
      <c r="BG3152" s="15">
        <f t="shared" si="248"/>
        <v>0</v>
      </c>
      <c r="BH3152" t="str">
        <f t="shared" si="249"/>
        <v>CNGGas</v>
      </c>
      <c r="BI3152" t="str">
        <f>VLOOKUP(BH3152,[2]Summary!$C$29:$C$56,1,0)</f>
        <v>CNGGas</v>
      </c>
      <c r="BJ3152" s="16">
        <v>44197</v>
      </c>
    </row>
    <row r="3153" spans="1:62" x14ac:dyDescent="0.25">
      <c r="A3153" s="13" t="s">
        <v>6527</v>
      </c>
      <c r="B3153" s="13" t="s">
        <v>6527</v>
      </c>
      <c r="C3153" s="13" t="s">
        <v>6528</v>
      </c>
      <c r="D3153" s="13" t="s">
        <v>434</v>
      </c>
      <c r="E3153" s="13" t="s">
        <v>475</v>
      </c>
      <c r="F3153" s="13" t="s">
        <v>302</v>
      </c>
      <c r="H3153" s="15">
        <v>0</v>
      </c>
      <c r="I3153" s="15">
        <v>0</v>
      </c>
      <c r="J3153" s="15">
        <v>0</v>
      </c>
      <c r="K3153" s="15">
        <v>0</v>
      </c>
      <c r="L3153" s="15">
        <v>0</v>
      </c>
      <c r="M3153" s="15">
        <v>0</v>
      </c>
      <c r="N3153" s="15">
        <v>0</v>
      </c>
      <c r="O3153" s="15">
        <v>0</v>
      </c>
      <c r="P3153" s="15">
        <v>0</v>
      </c>
      <c r="Q3153" s="15">
        <v>0</v>
      </c>
      <c r="R3153" s="15">
        <v>0</v>
      </c>
      <c r="S3153" s="15">
        <v>57.337000000000003</v>
      </c>
      <c r="T3153" s="15">
        <f t="shared" si="245"/>
        <v>57.337000000000003</v>
      </c>
      <c r="U3153" s="15">
        <v>0.14324000549316407</v>
      </c>
      <c r="V3153" s="15">
        <v>0.14324000549316407</v>
      </c>
      <c r="W3153" s="15">
        <v>0.13757000732421876</v>
      </c>
      <c r="X3153" s="15">
        <v>0.13757000732421876</v>
      </c>
      <c r="Y3153" s="15">
        <v>0.13757000732421876</v>
      </c>
      <c r="Z3153" s="15">
        <v>0.11769999694824219</v>
      </c>
      <c r="AA3153" s="15">
        <v>0.11937999725341797</v>
      </c>
      <c r="AB3153" s="15">
        <v>0.11937999725341797</v>
      </c>
      <c r="AC3153" s="15">
        <v>0.12591999816894531</v>
      </c>
      <c r="AD3153" s="15">
        <v>0.12591999816894531</v>
      </c>
      <c r="AE3153" s="15">
        <v>0.12591999816894531</v>
      </c>
      <c r="AF3153" s="15">
        <v>0.10537999725341797</v>
      </c>
      <c r="AG3153" s="15">
        <f t="shared" si="246"/>
        <v>1.5387900161743167</v>
      </c>
      <c r="AH3153" s="15">
        <v>9.0819999694824224E-2</v>
      </c>
      <c r="AI3153" s="15">
        <v>9.0819999694824224E-2</v>
      </c>
      <c r="AJ3153" s="15">
        <v>9.0819999694824224E-2</v>
      </c>
      <c r="AK3153" s="15">
        <v>0.28935998535156249</v>
      </c>
      <c r="AL3153" s="15">
        <v>0.28935998535156249</v>
      </c>
      <c r="AM3153" s="15">
        <v>7.4150001525878903E-2</v>
      </c>
      <c r="AN3153" s="15">
        <v>7.469000244140625E-2</v>
      </c>
      <c r="AO3153" s="15">
        <v>7.469000244140625E-2</v>
      </c>
      <c r="AP3153" s="15">
        <v>-3.0110000610351562E-2</v>
      </c>
      <c r="AQ3153" s="15">
        <v>-0.03</v>
      </c>
      <c r="AR3153" s="15">
        <v>-3.0110000610351562E-2</v>
      </c>
      <c r="AS3153" s="15">
        <v>8.1660003662109376E-2</v>
      </c>
      <c r="AT3153" s="15">
        <f t="shared" si="247"/>
        <v>1.0661499786376956</v>
      </c>
      <c r="AU3153" s="15">
        <v>0</v>
      </c>
      <c r="AV3153" s="15">
        <v>0</v>
      </c>
      <c r="AW3153" s="15">
        <v>0</v>
      </c>
      <c r="AX3153" s="15">
        <v>0</v>
      </c>
      <c r="AY3153" s="15">
        <v>0</v>
      </c>
      <c r="AZ3153" s="15">
        <v>0</v>
      </c>
      <c r="BA3153" s="15">
        <v>0</v>
      </c>
      <c r="BB3153" s="15">
        <v>0</v>
      </c>
      <c r="BC3153" s="15">
        <v>0</v>
      </c>
      <c r="BD3153" s="15">
        <v>0</v>
      </c>
      <c r="BE3153" s="15">
        <v>0</v>
      </c>
      <c r="BF3153" s="15">
        <v>0</v>
      </c>
      <c r="BG3153" s="15">
        <f t="shared" si="248"/>
        <v>0</v>
      </c>
      <c r="BH3153" t="str">
        <f t="shared" si="249"/>
        <v>CNGGas</v>
      </c>
      <c r="BI3153" t="str">
        <f>VLOOKUP(BH3153,[2]Summary!$C$29:$C$56,1,0)</f>
        <v>CNGGas</v>
      </c>
      <c r="BJ3153" s="16">
        <v>44197</v>
      </c>
    </row>
    <row r="3154" spans="1:62" x14ac:dyDescent="0.25">
      <c r="A3154" s="13" t="s">
        <v>6529</v>
      </c>
      <c r="B3154" s="13" t="s">
        <v>2280</v>
      </c>
      <c r="C3154" s="13" t="s">
        <v>2281</v>
      </c>
      <c r="D3154" s="13" t="s">
        <v>434</v>
      </c>
      <c r="E3154" s="13" t="s">
        <v>475</v>
      </c>
      <c r="F3154" s="13" t="s">
        <v>302</v>
      </c>
      <c r="H3154" s="15">
        <v>0</v>
      </c>
      <c r="I3154" s="15">
        <v>0</v>
      </c>
      <c r="J3154" s="15">
        <v>0</v>
      </c>
      <c r="K3154" s="15">
        <v>0</v>
      </c>
      <c r="L3154" s="15">
        <v>0</v>
      </c>
      <c r="M3154" s="15">
        <v>0</v>
      </c>
      <c r="N3154" s="15">
        <v>0</v>
      </c>
      <c r="O3154" s="15">
        <v>0</v>
      </c>
      <c r="P3154" s="15">
        <v>0</v>
      </c>
      <c r="Q3154" s="15">
        <v>0</v>
      </c>
      <c r="R3154" s="15">
        <v>0</v>
      </c>
      <c r="S3154" s="15">
        <v>0</v>
      </c>
      <c r="T3154" s="15">
        <f t="shared" si="245"/>
        <v>0</v>
      </c>
      <c r="U3154" s="15">
        <v>0</v>
      </c>
      <c r="V3154" s="15">
        <v>0</v>
      </c>
      <c r="W3154" s="15">
        <v>0</v>
      </c>
      <c r="X3154" s="15">
        <v>0</v>
      </c>
      <c r="Y3154" s="15">
        <v>0</v>
      </c>
      <c r="Z3154" s="15">
        <v>0</v>
      </c>
      <c r="AA3154" s="15">
        <v>0</v>
      </c>
      <c r="AB3154" s="15">
        <v>0</v>
      </c>
      <c r="AC3154" s="15">
        <v>0</v>
      </c>
      <c r="AD3154" s="15">
        <v>0</v>
      </c>
      <c r="AE3154" s="15">
        <v>0</v>
      </c>
      <c r="AF3154" s="15">
        <v>0</v>
      </c>
      <c r="AG3154" s="15">
        <f t="shared" si="246"/>
        <v>0</v>
      </c>
      <c r="AH3154" s="15">
        <v>0</v>
      </c>
      <c r="AI3154" s="15">
        <v>0</v>
      </c>
      <c r="AJ3154" s="15">
        <v>0</v>
      </c>
      <c r="AK3154" s="15">
        <v>0</v>
      </c>
      <c r="AL3154" s="15">
        <v>0</v>
      </c>
      <c r="AM3154" s="15">
        <v>0</v>
      </c>
      <c r="AN3154" s="15">
        <v>0</v>
      </c>
      <c r="AO3154" s="15">
        <v>0</v>
      </c>
      <c r="AP3154" s="15">
        <v>0</v>
      </c>
      <c r="AQ3154" s="15">
        <v>0</v>
      </c>
      <c r="AR3154" s="15">
        <v>-0.86144000244140628</v>
      </c>
      <c r="AS3154" s="15">
        <v>0</v>
      </c>
      <c r="AT3154" s="15">
        <f t="shared" si="247"/>
        <v>-0.86144000244140628</v>
      </c>
      <c r="AU3154" s="15">
        <v>0</v>
      </c>
      <c r="AV3154" s="15">
        <v>0</v>
      </c>
      <c r="AW3154" s="15">
        <v>0</v>
      </c>
      <c r="AX3154" s="15">
        <v>0</v>
      </c>
      <c r="AY3154" s="15">
        <v>0</v>
      </c>
      <c r="AZ3154" s="15">
        <v>0</v>
      </c>
      <c r="BA3154" s="15">
        <v>0</v>
      </c>
      <c r="BB3154" s="15">
        <v>0</v>
      </c>
      <c r="BC3154" s="15">
        <v>0</v>
      </c>
      <c r="BD3154" s="15">
        <v>0</v>
      </c>
      <c r="BE3154" s="15">
        <v>0</v>
      </c>
      <c r="BF3154" s="15">
        <v>0</v>
      </c>
      <c r="BG3154" s="15">
        <f t="shared" si="248"/>
        <v>0</v>
      </c>
      <c r="BH3154" t="str">
        <f t="shared" si="249"/>
        <v>CNGGas</v>
      </c>
      <c r="BI3154" t="str">
        <f>VLOOKUP(BH3154,[2]Summary!$C$29:$C$56,1,0)</f>
        <v>CNGGas</v>
      </c>
      <c r="BJ3154" s="16">
        <v>44197</v>
      </c>
    </row>
    <row r="3155" spans="1:62" x14ac:dyDescent="0.25">
      <c r="A3155" s="13" t="s">
        <v>6530</v>
      </c>
      <c r="B3155" s="13" t="s">
        <v>2296</v>
      </c>
      <c r="C3155" s="13" t="s">
        <v>2297</v>
      </c>
      <c r="D3155" s="13" t="s">
        <v>361</v>
      </c>
      <c r="E3155" s="13" t="s">
        <v>475</v>
      </c>
      <c r="F3155" s="13" t="s">
        <v>302</v>
      </c>
      <c r="H3155" s="15">
        <v>0</v>
      </c>
      <c r="I3155" s="15">
        <v>0</v>
      </c>
      <c r="J3155" s="15">
        <v>0</v>
      </c>
      <c r="K3155" s="15">
        <v>0</v>
      </c>
      <c r="L3155" s="15">
        <v>0</v>
      </c>
      <c r="M3155" s="15">
        <v>0</v>
      </c>
      <c r="N3155" s="15">
        <v>0</v>
      </c>
      <c r="O3155" s="15">
        <v>0</v>
      </c>
      <c r="P3155" s="15">
        <v>0</v>
      </c>
      <c r="Q3155" s="15">
        <v>0</v>
      </c>
      <c r="R3155" s="15">
        <v>0</v>
      </c>
      <c r="S3155" s="15">
        <v>0</v>
      </c>
      <c r="T3155" s="15">
        <f t="shared" si="245"/>
        <v>0</v>
      </c>
      <c r="U3155" s="15">
        <v>0</v>
      </c>
      <c r="V3155" s="15">
        <v>0</v>
      </c>
      <c r="W3155" s="15">
        <v>0</v>
      </c>
      <c r="X3155" s="15">
        <v>0</v>
      </c>
      <c r="Y3155" s="15">
        <v>0</v>
      </c>
      <c r="Z3155" s="15">
        <v>0</v>
      </c>
      <c r="AA3155" s="15">
        <v>0</v>
      </c>
      <c r="AB3155" s="15">
        <v>0</v>
      </c>
      <c r="AC3155" s="15">
        <v>0</v>
      </c>
      <c r="AD3155" s="15">
        <v>0</v>
      </c>
      <c r="AE3155" s="15">
        <v>0</v>
      </c>
      <c r="AF3155" s="15">
        <v>0</v>
      </c>
      <c r="AG3155" s="15">
        <f t="shared" si="246"/>
        <v>0</v>
      </c>
      <c r="AH3155" s="15">
        <v>0</v>
      </c>
      <c r="AI3155" s="15">
        <v>0</v>
      </c>
      <c r="AJ3155" s="15">
        <v>0</v>
      </c>
      <c r="AK3155" s="15">
        <v>0</v>
      </c>
      <c r="AL3155" s="15">
        <v>0</v>
      </c>
      <c r="AM3155" s="15">
        <v>0</v>
      </c>
      <c r="AN3155" s="15">
        <v>0</v>
      </c>
      <c r="AO3155" s="15">
        <v>0</v>
      </c>
      <c r="AP3155" s="15">
        <v>0</v>
      </c>
      <c r="AQ3155" s="15">
        <v>0</v>
      </c>
      <c r="AR3155" s="15">
        <v>-48.110318359375</v>
      </c>
      <c r="AS3155" s="15">
        <v>0</v>
      </c>
      <c r="AT3155" s="15">
        <f t="shared" si="247"/>
        <v>-48.110318359375</v>
      </c>
      <c r="AU3155" s="15">
        <v>0</v>
      </c>
      <c r="AV3155" s="15">
        <v>0</v>
      </c>
      <c r="AW3155" s="15">
        <v>0</v>
      </c>
      <c r="AX3155" s="15">
        <v>0</v>
      </c>
      <c r="AY3155" s="15">
        <v>0</v>
      </c>
      <c r="AZ3155" s="15">
        <v>0</v>
      </c>
      <c r="BA3155" s="15">
        <v>0</v>
      </c>
      <c r="BB3155" s="15">
        <v>0</v>
      </c>
      <c r="BC3155" s="15">
        <v>0</v>
      </c>
      <c r="BD3155" s="15">
        <v>0</v>
      </c>
      <c r="BE3155" s="15">
        <v>0</v>
      </c>
      <c r="BF3155" s="15">
        <v>0</v>
      </c>
      <c r="BG3155" s="15">
        <f t="shared" si="248"/>
        <v>0</v>
      </c>
      <c r="BH3155" t="str">
        <f t="shared" si="249"/>
        <v>SCGGas</v>
      </c>
      <c r="BI3155" t="str">
        <f>VLOOKUP(BH3155,[2]Summary!$C$29:$C$56,1,0)</f>
        <v>SCGGas</v>
      </c>
      <c r="BJ3155" s="16">
        <v>44197</v>
      </c>
    </row>
    <row r="3156" spans="1:62" x14ac:dyDescent="0.25">
      <c r="A3156" s="13" t="s">
        <v>6531</v>
      </c>
      <c r="B3156" s="13" t="s">
        <v>2098</v>
      </c>
      <c r="C3156" s="13" t="s">
        <v>2099</v>
      </c>
      <c r="D3156" s="13" t="s">
        <v>307</v>
      </c>
      <c r="E3156" s="13" t="s">
        <v>475</v>
      </c>
      <c r="F3156" s="13" t="s">
        <v>302</v>
      </c>
      <c r="H3156" s="15">
        <v>0</v>
      </c>
      <c r="I3156" s="15">
        <v>0</v>
      </c>
      <c r="J3156" s="15">
        <v>0</v>
      </c>
      <c r="K3156" s="15">
        <v>0</v>
      </c>
      <c r="L3156" s="15">
        <v>0</v>
      </c>
      <c r="M3156" s="15">
        <v>0</v>
      </c>
      <c r="N3156" s="15">
        <v>0</v>
      </c>
      <c r="O3156" s="15">
        <v>0</v>
      </c>
      <c r="P3156" s="15">
        <v>0</v>
      </c>
      <c r="Q3156" s="15">
        <v>0</v>
      </c>
      <c r="R3156" s="15">
        <v>0</v>
      </c>
      <c r="S3156" s="15">
        <v>0</v>
      </c>
      <c r="T3156" s="15">
        <f t="shared" si="245"/>
        <v>0</v>
      </c>
      <c r="U3156" s="15">
        <v>0</v>
      </c>
      <c r="V3156" s="15">
        <v>0</v>
      </c>
      <c r="W3156" s="15">
        <v>0</v>
      </c>
      <c r="X3156" s="15">
        <v>0</v>
      </c>
      <c r="Y3156" s="15">
        <v>0</v>
      </c>
      <c r="Z3156" s="15">
        <v>0</v>
      </c>
      <c r="AA3156" s="15">
        <v>0</v>
      </c>
      <c r="AB3156" s="15">
        <v>0</v>
      </c>
      <c r="AC3156" s="15">
        <v>0</v>
      </c>
      <c r="AD3156" s="15">
        <v>0</v>
      </c>
      <c r="AE3156" s="15">
        <v>0</v>
      </c>
      <c r="AF3156" s="15">
        <v>0</v>
      </c>
      <c r="AG3156" s="15">
        <f t="shared" si="246"/>
        <v>0</v>
      </c>
      <c r="AH3156" s="15">
        <v>0</v>
      </c>
      <c r="AI3156" s="15">
        <v>0</v>
      </c>
      <c r="AJ3156" s="15">
        <v>0</v>
      </c>
      <c r="AK3156" s="15">
        <v>0</v>
      </c>
      <c r="AL3156" s="15">
        <v>0</v>
      </c>
      <c r="AM3156" s="15">
        <v>0</v>
      </c>
      <c r="AN3156" s="15">
        <v>1.0746300048828126</v>
      </c>
      <c r="AO3156" s="15">
        <v>0</v>
      </c>
      <c r="AP3156" s="15">
        <v>0</v>
      </c>
      <c r="AQ3156" s="15">
        <v>0</v>
      </c>
      <c r="AR3156" s="15">
        <v>0</v>
      </c>
      <c r="AS3156" s="15">
        <v>0</v>
      </c>
      <c r="AT3156" s="15">
        <f t="shared" si="247"/>
        <v>1.0746300048828126</v>
      </c>
      <c r="AU3156" s="15">
        <v>0</v>
      </c>
      <c r="AV3156" s="15">
        <v>0</v>
      </c>
      <c r="AW3156" s="15">
        <v>0</v>
      </c>
      <c r="AX3156" s="15">
        <v>0</v>
      </c>
      <c r="AY3156" s="15">
        <v>0</v>
      </c>
      <c r="AZ3156" s="15">
        <v>0</v>
      </c>
      <c r="BA3156" s="15">
        <v>0</v>
      </c>
      <c r="BB3156" s="15">
        <v>0</v>
      </c>
      <c r="BC3156" s="15">
        <v>0</v>
      </c>
      <c r="BD3156" s="15">
        <v>0</v>
      </c>
      <c r="BE3156" s="15">
        <v>0</v>
      </c>
      <c r="BF3156" s="15">
        <v>0</v>
      </c>
      <c r="BG3156" s="15">
        <f t="shared" si="248"/>
        <v>0</v>
      </c>
      <c r="BH3156" t="str">
        <f t="shared" si="249"/>
        <v>BGCGas</v>
      </c>
      <c r="BI3156" t="str">
        <f>VLOOKUP(BH3156,[2]Summary!$C$29:$C$56,1,0)</f>
        <v>BGCGas</v>
      </c>
      <c r="BJ3156" s="16">
        <v>44197</v>
      </c>
    </row>
    <row r="3157" spans="1:62" x14ac:dyDescent="0.25">
      <c r="A3157" s="13" t="s">
        <v>6532</v>
      </c>
      <c r="B3157" s="13" t="s">
        <v>6533</v>
      </c>
      <c r="C3157" s="13" t="s">
        <v>6534</v>
      </c>
      <c r="D3157" s="13" t="s">
        <v>434</v>
      </c>
      <c r="E3157" s="13" t="s">
        <v>475</v>
      </c>
      <c r="F3157" s="13" t="s">
        <v>302</v>
      </c>
      <c r="H3157" s="15">
        <v>0</v>
      </c>
      <c r="I3157" s="15">
        <v>0</v>
      </c>
      <c r="J3157" s="15">
        <v>0</v>
      </c>
      <c r="K3157" s="15">
        <v>0</v>
      </c>
      <c r="L3157" s="15">
        <v>0</v>
      </c>
      <c r="M3157" s="15">
        <v>0</v>
      </c>
      <c r="N3157" s="15">
        <v>0</v>
      </c>
      <c r="O3157" s="15">
        <v>0</v>
      </c>
      <c r="P3157" s="15">
        <v>0</v>
      </c>
      <c r="Q3157" s="15">
        <v>0</v>
      </c>
      <c r="R3157" s="15">
        <v>0</v>
      </c>
      <c r="S3157" s="15">
        <v>0</v>
      </c>
      <c r="T3157" s="15">
        <f t="shared" si="245"/>
        <v>0</v>
      </c>
      <c r="U3157" s="15">
        <v>0</v>
      </c>
      <c r="V3157" s="15">
        <v>0</v>
      </c>
      <c r="W3157" s="15">
        <v>0</v>
      </c>
      <c r="X3157" s="15">
        <v>0</v>
      </c>
      <c r="Y3157" s="15">
        <v>0</v>
      </c>
      <c r="Z3157" s="15">
        <v>0</v>
      </c>
      <c r="AA3157" s="15">
        <v>0</v>
      </c>
      <c r="AB3157" s="15">
        <v>0</v>
      </c>
      <c r="AC3157" s="15">
        <v>0</v>
      </c>
      <c r="AD3157" s="15">
        <v>0</v>
      </c>
      <c r="AE3157" s="15">
        <v>0</v>
      </c>
      <c r="AF3157" s="15">
        <v>0</v>
      </c>
      <c r="AG3157" s="15">
        <f t="shared" si="246"/>
        <v>0</v>
      </c>
      <c r="AH3157" s="15">
        <v>7.3879999999999999</v>
      </c>
      <c r="AI3157" s="15">
        <v>13.028</v>
      </c>
      <c r="AJ3157" s="15">
        <v>14.558</v>
      </c>
      <c r="AK3157" s="15">
        <v>17.008600547790529</v>
      </c>
      <c r="AL3157" s="15">
        <v>-0.44775997924804689</v>
      </c>
      <c r="AM3157" s="15">
        <v>9.6877698440551754</v>
      </c>
      <c r="AN3157" s="15">
        <v>8.5755403518676765</v>
      </c>
      <c r="AO3157" s="15">
        <v>6.5752900009155271</v>
      </c>
      <c r="AP3157" s="15">
        <v>1.6413800086975097</v>
      </c>
      <c r="AQ3157" s="15">
        <v>16.149000000000001</v>
      </c>
      <c r="AR3157" s="15">
        <v>19.521849840164183</v>
      </c>
      <c r="AS3157" s="15">
        <v>10.292189697265625</v>
      </c>
      <c r="AT3157" s="15">
        <f t="shared" si="247"/>
        <v>123.97786031150818</v>
      </c>
      <c r="AU3157" s="15">
        <v>0</v>
      </c>
      <c r="AV3157" s="15">
        <v>0</v>
      </c>
      <c r="AW3157" s="15">
        <v>0</v>
      </c>
      <c r="AX3157" s="15">
        <v>0</v>
      </c>
      <c r="AY3157" s="15">
        <v>0</v>
      </c>
      <c r="AZ3157" s="15">
        <v>0</v>
      </c>
      <c r="BA3157" s="15">
        <v>0</v>
      </c>
      <c r="BB3157" s="15">
        <v>0</v>
      </c>
      <c r="BC3157" s="15">
        <v>0</v>
      </c>
      <c r="BD3157" s="15">
        <v>0</v>
      </c>
      <c r="BE3157" s="15">
        <v>0</v>
      </c>
      <c r="BF3157" s="15">
        <v>0</v>
      </c>
      <c r="BG3157" s="15">
        <f t="shared" si="248"/>
        <v>0</v>
      </c>
      <c r="BH3157" t="str">
        <f t="shared" si="249"/>
        <v>CNGGas</v>
      </c>
      <c r="BI3157" t="str">
        <f>VLOOKUP(BH3157,[2]Summary!$C$29:$C$56,1,0)</f>
        <v>CNGGas</v>
      </c>
      <c r="BJ3157" s="16">
        <v>44197</v>
      </c>
    </row>
    <row r="3158" spans="1:62" x14ac:dyDescent="0.25">
      <c r="A3158" s="13" t="s">
        <v>6535</v>
      </c>
      <c r="B3158" s="13" t="s">
        <v>6536</v>
      </c>
      <c r="C3158" s="13" t="s">
        <v>6537</v>
      </c>
      <c r="D3158" s="13" t="s">
        <v>434</v>
      </c>
      <c r="E3158" s="13" t="s">
        <v>475</v>
      </c>
      <c r="F3158" s="13" t="s">
        <v>302</v>
      </c>
      <c r="H3158" s="15">
        <v>0</v>
      </c>
      <c r="I3158" s="15">
        <v>0</v>
      </c>
      <c r="J3158" s="15">
        <v>0</v>
      </c>
      <c r="K3158" s="15">
        <v>0</v>
      </c>
      <c r="L3158" s="15">
        <v>0</v>
      </c>
      <c r="M3158" s="15">
        <v>0</v>
      </c>
      <c r="N3158" s="15">
        <v>0</v>
      </c>
      <c r="O3158" s="15">
        <v>0</v>
      </c>
      <c r="P3158" s="15">
        <v>0</v>
      </c>
      <c r="Q3158" s="15">
        <v>0</v>
      </c>
      <c r="R3158" s="15">
        <v>0</v>
      </c>
      <c r="S3158" s="15">
        <v>0</v>
      </c>
      <c r="T3158" s="15">
        <f t="shared" si="245"/>
        <v>0</v>
      </c>
      <c r="U3158" s="15">
        <v>0</v>
      </c>
      <c r="V3158" s="15">
        <v>0</v>
      </c>
      <c r="W3158" s="15">
        <v>0</v>
      </c>
      <c r="X3158" s="15">
        <v>0</v>
      </c>
      <c r="Y3158" s="15">
        <v>0</v>
      </c>
      <c r="Z3158" s="15">
        <v>0</v>
      </c>
      <c r="AA3158" s="15">
        <v>0</v>
      </c>
      <c r="AB3158" s="15">
        <v>0</v>
      </c>
      <c r="AC3158" s="15">
        <v>0</v>
      </c>
      <c r="AD3158" s="15">
        <v>0</v>
      </c>
      <c r="AE3158" s="15">
        <v>0</v>
      </c>
      <c r="AF3158" s="15">
        <v>0</v>
      </c>
      <c r="AG3158" s="15">
        <f t="shared" si="246"/>
        <v>0</v>
      </c>
      <c r="AH3158" s="15">
        <v>0</v>
      </c>
      <c r="AI3158" s="15">
        <v>0</v>
      </c>
      <c r="AJ3158" s="15">
        <v>0</v>
      </c>
      <c r="AK3158" s="15">
        <v>0</v>
      </c>
      <c r="AL3158" s="15">
        <v>0</v>
      </c>
      <c r="AM3158" s="15">
        <v>0</v>
      </c>
      <c r="AN3158" s="15">
        <v>4.8454199023246769</v>
      </c>
      <c r="AO3158" s="15">
        <v>0.44501000261306761</v>
      </c>
      <c r="AP3158" s="15">
        <v>-2.6600000858306885E-3</v>
      </c>
      <c r="AQ3158" s="15">
        <v>-3.0000000000000001E-3</v>
      </c>
      <c r="AR3158" s="15">
        <v>0.99348001456260682</v>
      </c>
      <c r="AS3158" s="15">
        <v>8.569999694824219E-3</v>
      </c>
      <c r="AT3158" s="15">
        <f t="shared" si="247"/>
        <v>6.2868199191093455</v>
      </c>
      <c r="AU3158" s="15">
        <v>0</v>
      </c>
      <c r="AV3158" s="15">
        <v>0</v>
      </c>
      <c r="AW3158" s="15">
        <v>0</v>
      </c>
      <c r="AX3158" s="15">
        <v>0</v>
      </c>
      <c r="AY3158" s="15">
        <v>0</v>
      </c>
      <c r="AZ3158" s="15">
        <v>0</v>
      </c>
      <c r="BA3158" s="15">
        <v>0</v>
      </c>
      <c r="BB3158" s="15">
        <v>0</v>
      </c>
      <c r="BC3158" s="15">
        <v>0</v>
      </c>
      <c r="BD3158" s="15">
        <v>0</v>
      </c>
      <c r="BE3158" s="15">
        <v>0</v>
      </c>
      <c r="BF3158" s="15">
        <v>0</v>
      </c>
      <c r="BG3158" s="15">
        <f t="shared" si="248"/>
        <v>0</v>
      </c>
      <c r="BH3158" t="str">
        <f t="shared" si="249"/>
        <v>CNGGas</v>
      </c>
      <c r="BI3158" t="str">
        <f>VLOOKUP(BH3158,[2]Summary!$C$29:$C$56,1,0)</f>
        <v>CNGGas</v>
      </c>
      <c r="BJ3158" s="16">
        <v>44197</v>
      </c>
    </row>
    <row r="3159" spans="1:62" x14ac:dyDescent="0.25">
      <c r="A3159" s="13" t="s">
        <v>6538</v>
      </c>
      <c r="B3159" s="13" t="s">
        <v>6539</v>
      </c>
      <c r="C3159" s="13" t="s">
        <v>6540</v>
      </c>
      <c r="D3159" s="13" t="s">
        <v>434</v>
      </c>
      <c r="E3159" s="13" t="s">
        <v>475</v>
      </c>
      <c r="F3159" s="13" t="s">
        <v>302</v>
      </c>
      <c r="H3159" s="15">
        <v>0</v>
      </c>
      <c r="I3159" s="15">
        <v>0</v>
      </c>
      <c r="J3159" s="15">
        <v>0</v>
      </c>
      <c r="K3159" s="15">
        <v>0</v>
      </c>
      <c r="L3159" s="15">
        <v>0</v>
      </c>
      <c r="M3159" s="15">
        <v>0</v>
      </c>
      <c r="N3159" s="15">
        <v>0</v>
      </c>
      <c r="O3159" s="15">
        <v>0</v>
      </c>
      <c r="P3159" s="15">
        <v>0</v>
      </c>
      <c r="Q3159" s="15">
        <v>0</v>
      </c>
      <c r="R3159" s="15">
        <v>0</v>
      </c>
      <c r="S3159" s="15">
        <v>0</v>
      </c>
      <c r="T3159" s="15">
        <f t="shared" si="245"/>
        <v>0</v>
      </c>
      <c r="U3159" s="15">
        <v>0</v>
      </c>
      <c r="V3159" s="15">
        <v>0</v>
      </c>
      <c r="W3159" s="15">
        <v>0</v>
      </c>
      <c r="X3159" s="15">
        <v>0</v>
      </c>
      <c r="Y3159" s="15">
        <v>0</v>
      </c>
      <c r="Z3159" s="15">
        <v>0</v>
      </c>
      <c r="AA3159" s="15">
        <v>0</v>
      </c>
      <c r="AB3159" s="15">
        <v>0</v>
      </c>
      <c r="AC3159" s="15">
        <v>0</v>
      </c>
      <c r="AD3159" s="15">
        <v>0</v>
      </c>
      <c r="AE3159" s="15">
        <v>0</v>
      </c>
      <c r="AF3159" s="15">
        <v>0</v>
      </c>
      <c r="AG3159" s="15">
        <f t="shared" si="246"/>
        <v>0</v>
      </c>
      <c r="AH3159" s="15">
        <v>0</v>
      </c>
      <c r="AI3159" s="15">
        <v>0</v>
      </c>
      <c r="AJ3159" s="15">
        <v>0</v>
      </c>
      <c r="AK3159" s="15">
        <v>0</v>
      </c>
      <c r="AL3159" s="15">
        <v>0</v>
      </c>
      <c r="AM3159" s="15">
        <v>2.7733400878906251</v>
      </c>
      <c r="AN3159" s="15">
        <v>3.4600000381469725E-3</v>
      </c>
      <c r="AO3159" s="15">
        <v>3.4600000381469725E-3</v>
      </c>
      <c r="AP3159" s="15">
        <v>-1.399999976158142E-3</v>
      </c>
      <c r="AQ3159" s="15">
        <v>-1E-3</v>
      </c>
      <c r="AR3159" s="15">
        <v>-1.399999976158142E-3</v>
      </c>
      <c r="AS3159" s="15">
        <v>3.7799999713897703E-3</v>
      </c>
      <c r="AT3159" s="15">
        <f t="shared" si="247"/>
        <v>2.7802400879859928</v>
      </c>
      <c r="AU3159" s="15">
        <v>0</v>
      </c>
      <c r="AV3159" s="15">
        <v>0</v>
      </c>
      <c r="AW3159" s="15">
        <v>0</v>
      </c>
      <c r="AX3159" s="15">
        <v>0</v>
      </c>
      <c r="AY3159" s="15">
        <v>0</v>
      </c>
      <c r="AZ3159" s="15">
        <v>0</v>
      </c>
      <c r="BA3159" s="15">
        <v>0</v>
      </c>
      <c r="BB3159" s="15">
        <v>0</v>
      </c>
      <c r="BC3159" s="15">
        <v>0</v>
      </c>
      <c r="BD3159" s="15">
        <v>0</v>
      </c>
      <c r="BE3159" s="15">
        <v>0</v>
      </c>
      <c r="BF3159" s="15">
        <v>0</v>
      </c>
      <c r="BG3159" s="15">
        <f t="shared" si="248"/>
        <v>0</v>
      </c>
      <c r="BH3159" t="str">
        <f t="shared" si="249"/>
        <v>CNGGas</v>
      </c>
      <c r="BI3159" t="str">
        <f>VLOOKUP(BH3159,[2]Summary!$C$29:$C$56,1,0)</f>
        <v>CNGGas</v>
      </c>
      <c r="BJ3159" s="16">
        <v>44197</v>
      </c>
    </row>
    <row r="3160" spans="1:62" x14ac:dyDescent="0.25">
      <c r="A3160" s="13" t="s">
        <v>6541</v>
      </c>
      <c r="B3160" s="13" t="s">
        <v>6541</v>
      </c>
      <c r="C3160" s="13" t="s">
        <v>6542</v>
      </c>
      <c r="D3160" s="13" t="s">
        <v>434</v>
      </c>
      <c r="E3160" s="13" t="s">
        <v>475</v>
      </c>
      <c r="F3160" s="13" t="s">
        <v>302</v>
      </c>
      <c r="H3160" s="15">
        <v>0</v>
      </c>
      <c r="I3160" s="15">
        <v>0</v>
      </c>
      <c r="J3160" s="15">
        <v>0</v>
      </c>
      <c r="K3160" s="15">
        <v>0</v>
      </c>
      <c r="L3160" s="15">
        <v>0</v>
      </c>
      <c r="M3160" s="15">
        <v>0</v>
      </c>
      <c r="N3160" s="15">
        <v>0</v>
      </c>
      <c r="O3160" s="15">
        <v>0</v>
      </c>
      <c r="P3160" s="15">
        <v>0</v>
      </c>
      <c r="Q3160" s="15">
        <v>0</v>
      </c>
      <c r="R3160" s="15">
        <v>0</v>
      </c>
      <c r="S3160" s="15">
        <v>0</v>
      </c>
      <c r="T3160" s="15">
        <f t="shared" si="245"/>
        <v>0</v>
      </c>
      <c r="U3160" s="15">
        <v>0</v>
      </c>
      <c r="V3160" s="15">
        <v>0</v>
      </c>
      <c r="W3160" s="15">
        <v>0</v>
      </c>
      <c r="X3160" s="15">
        <v>0</v>
      </c>
      <c r="Y3160" s="15">
        <v>0</v>
      </c>
      <c r="Z3160" s="15">
        <v>0</v>
      </c>
      <c r="AA3160" s="15">
        <v>0</v>
      </c>
      <c r="AB3160" s="15">
        <v>8.2950898437500005</v>
      </c>
      <c r="AC3160" s="15">
        <v>0</v>
      </c>
      <c r="AD3160" s="15">
        <v>0</v>
      </c>
      <c r="AE3160" s="15">
        <v>0</v>
      </c>
      <c r="AF3160" s="15">
        <v>0</v>
      </c>
      <c r="AG3160" s="15">
        <f t="shared" si="246"/>
        <v>8.2950898437500005</v>
      </c>
      <c r="AH3160" s="15">
        <v>0</v>
      </c>
      <c r="AI3160" s="15">
        <v>0</v>
      </c>
      <c r="AJ3160" s="15">
        <v>0</v>
      </c>
      <c r="AK3160" s="15">
        <v>0</v>
      </c>
      <c r="AL3160" s="15">
        <v>0</v>
      </c>
      <c r="AM3160" s="15">
        <v>0</v>
      </c>
      <c r="AN3160" s="15">
        <v>0</v>
      </c>
      <c r="AO3160" s="15">
        <v>0</v>
      </c>
      <c r="AP3160" s="15">
        <v>0</v>
      </c>
      <c r="AQ3160" s="15">
        <v>0</v>
      </c>
      <c r="AR3160" s="15">
        <v>0</v>
      </c>
      <c r="AS3160" s="15">
        <v>0</v>
      </c>
      <c r="AT3160" s="15">
        <f t="shared" si="247"/>
        <v>0</v>
      </c>
      <c r="AU3160" s="15">
        <v>0</v>
      </c>
      <c r="AV3160" s="15">
        <v>0</v>
      </c>
      <c r="AW3160" s="15">
        <v>0</v>
      </c>
      <c r="AX3160" s="15">
        <v>0</v>
      </c>
      <c r="AY3160" s="15">
        <v>0</v>
      </c>
      <c r="AZ3160" s="15">
        <v>0</v>
      </c>
      <c r="BA3160" s="15">
        <v>0</v>
      </c>
      <c r="BB3160" s="15">
        <v>0</v>
      </c>
      <c r="BC3160" s="15">
        <v>0</v>
      </c>
      <c r="BD3160" s="15">
        <v>0</v>
      </c>
      <c r="BE3160" s="15">
        <v>0</v>
      </c>
      <c r="BF3160" s="15">
        <v>0</v>
      </c>
      <c r="BG3160" s="15">
        <f t="shared" si="248"/>
        <v>0</v>
      </c>
      <c r="BH3160" t="str">
        <f t="shared" si="249"/>
        <v>CNGGas</v>
      </c>
      <c r="BI3160" t="str">
        <f>VLOOKUP(BH3160,[2]Summary!$C$29:$C$56,1,0)</f>
        <v>CNGGas</v>
      </c>
      <c r="BJ3160" s="16">
        <v>43831</v>
      </c>
    </row>
    <row r="3161" spans="1:62" x14ac:dyDescent="0.25">
      <c r="A3161" s="13" t="s">
        <v>6543</v>
      </c>
      <c r="B3161" s="13" t="s">
        <v>6544</v>
      </c>
      <c r="C3161" s="13" t="s">
        <v>6545</v>
      </c>
      <c r="D3161" s="13" t="s">
        <v>361</v>
      </c>
      <c r="E3161" s="13" t="s">
        <v>475</v>
      </c>
      <c r="F3161" s="13" t="s">
        <v>302</v>
      </c>
      <c r="H3161" s="15">
        <v>0</v>
      </c>
      <c r="I3161" s="15">
        <v>0</v>
      </c>
      <c r="J3161" s="15">
        <v>0</v>
      </c>
      <c r="K3161" s="15">
        <v>0</v>
      </c>
      <c r="L3161" s="15">
        <v>0</v>
      </c>
      <c r="M3161" s="15">
        <v>0</v>
      </c>
      <c r="N3161" s="15">
        <v>0</v>
      </c>
      <c r="O3161" s="15">
        <v>0</v>
      </c>
      <c r="P3161" s="15">
        <v>0</v>
      </c>
      <c r="Q3161" s="15">
        <v>0</v>
      </c>
      <c r="R3161" s="15">
        <v>0</v>
      </c>
      <c r="S3161" s="15">
        <v>0</v>
      </c>
      <c r="T3161" s="15">
        <f t="shared" si="245"/>
        <v>0</v>
      </c>
      <c r="U3161" s="15">
        <v>0</v>
      </c>
      <c r="V3161" s="15">
        <v>0</v>
      </c>
      <c r="W3161" s="15">
        <v>0</v>
      </c>
      <c r="X3161" s="15">
        <v>0</v>
      </c>
      <c r="Y3161" s="15">
        <v>0</v>
      </c>
      <c r="Z3161" s="15">
        <v>0</v>
      </c>
      <c r="AA3161" s="15">
        <v>0</v>
      </c>
      <c r="AB3161" s="15">
        <v>0</v>
      </c>
      <c r="AC3161" s="15">
        <v>0</v>
      </c>
      <c r="AD3161" s="15">
        <v>0</v>
      </c>
      <c r="AE3161" s="15">
        <v>0</v>
      </c>
      <c r="AF3161" s="15">
        <v>6.9743300781249999</v>
      </c>
      <c r="AG3161" s="15">
        <f t="shared" si="246"/>
        <v>6.9743300781249999</v>
      </c>
      <c r="AH3161" s="15">
        <v>0</v>
      </c>
      <c r="AI3161" s="15">
        <v>0</v>
      </c>
      <c r="AJ3161" s="15">
        <v>0</v>
      </c>
      <c r="AK3161" s="15">
        <v>0</v>
      </c>
      <c r="AL3161" s="15">
        <v>0</v>
      </c>
      <c r="AM3161" s="15">
        <v>0</v>
      </c>
      <c r="AN3161" s="15">
        <v>0</v>
      </c>
      <c r="AO3161" s="15">
        <v>0</v>
      </c>
      <c r="AP3161" s="15">
        <v>0</v>
      </c>
      <c r="AQ3161" s="15">
        <v>0</v>
      </c>
      <c r="AR3161" s="15">
        <v>0</v>
      </c>
      <c r="AS3161" s="15">
        <v>-5.6897299804687496</v>
      </c>
      <c r="AT3161" s="15">
        <f t="shared" si="247"/>
        <v>-5.6897299804687496</v>
      </c>
      <c r="AU3161" s="15">
        <v>0</v>
      </c>
      <c r="AV3161" s="15">
        <v>0</v>
      </c>
      <c r="AW3161" s="15">
        <v>0</v>
      </c>
      <c r="AX3161" s="15">
        <v>0</v>
      </c>
      <c r="AY3161" s="15">
        <v>0</v>
      </c>
      <c r="AZ3161" s="15">
        <v>0</v>
      </c>
      <c r="BA3161" s="15">
        <v>0</v>
      </c>
      <c r="BB3161" s="15">
        <v>0</v>
      </c>
      <c r="BC3161" s="15">
        <v>0</v>
      </c>
      <c r="BD3161" s="15">
        <v>0</v>
      </c>
      <c r="BE3161" s="15">
        <v>0</v>
      </c>
      <c r="BF3161" s="15">
        <v>0</v>
      </c>
      <c r="BG3161" s="15">
        <f t="shared" si="248"/>
        <v>0</v>
      </c>
      <c r="BH3161" t="str">
        <f t="shared" si="249"/>
        <v>SCGGas</v>
      </c>
      <c r="BI3161" t="str">
        <f>VLOOKUP(BH3161,[2]Summary!$C$29:$C$56,1,0)</f>
        <v>SCGGas</v>
      </c>
      <c r="BJ3161" s="16">
        <v>44197</v>
      </c>
    </row>
    <row r="3162" spans="1:62" x14ac:dyDescent="0.25">
      <c r="A3162" s="13" t="s">
        <v>6546</v>
      </c>
      <c r="B3162" s="13" t="s">
        <v>6547</v>
      </c>
      <c r="C3162" s="13" t="s">
        <v>6548</v>
      </c>
      <c r="D3162" s="13" t="s">
        <v>361</v>
      </c>
      <c r="E3162" s="13" t="s">
        <v>475</v>
      </c>
      <c r="F3162" s="13" t="s">
        <v>302</v>
      </c>
      <c r="H3162" s="15">
        <v>0</v>
      </c>
      <c r="I3162" s="15">
        <v>0</v>
      </c>
      <c r="J3162" s="15">
        <v>0</v>
      </c>
      <c r="K3162" s="15">
        <v>0</v>
      </c>
      <c r="L3162" s="15">
        <v>0</v>
      </c>
      <c r="M3162" s="15">
        <v>0</v>
      </c>
      <c r="N3162" s="15">
        <v>0</v>
      </c>
      <c r="O3162" s="15">
        <v>0</v>
      </c>
      <c r="P3162" s="15">
        <v>0</v>
      </c>
      <c r="Q3162" s="15">
        <v>0</v>
      </c>
      <c r="R3162" s="15">
        <v>0</v>
      </c>
      <c r="S3162" s="15">
        <v>0</v>
      </c>
      <c r="T3162" s="15">
        <f t="shared" si="245"/>
        <v>0</v>
      </c>
      <c r="U3162" s="15">
        <v>0</v>
      </c>
      <c r="V3162" s="15">
        <v>0</v>
      </c>
      <c r="W3162" s="15">
        <v>0</v>
      </c>
      <c r="X3162" s="15">
        <v>0</v>
      </c>
      <c r="Y3162" s="15">
        <v>0</v>
      </c>
      <c r="Z3162" s="15">
        <v>0</v>
      </c>
      <c r="AA3162" s="15">
        <v>0</v>
      </c>
      <c r="AB3162" s="15">
        <v>0</v>
      </c>
      <c r="AC3162" s="15">
        <v>0</v>
      </c>
      <c r="AD3162" s="15">
        <v>0</v>
      </c>
      <c r="AE3162" s="15">
        <v>0</v>
      </c>
      <c r="AF3162" s="15">
        <v>0</v>
      </c>
      <c r="AG3162" s="15">
        <f t="shared" si="246"/>
        <v>0</v>
      </c>
      <c r="AH3162" s="15">
        <v>0</v>
      </c>
      <c r="AI3162" s="15">
        <v>0</v>
      </c>
      <c r="AJ3162" s="15">
        <v>0</v>
      </c>
      <c r="AK3162" s="15">
        <v>0</v>
      </c>
      <c r="AL3162" s="15">
        <v>0</v>
      </c>
      <c r="AM3162" s="15">
        <v>0</v>
      </c>
      <c r="AN3162" s="15">
        <v>0</v>
      </c>
      <c r="AO3162" s="15">
        <v>0</v>
      </c>
      <c r="AP3162" s="15">
        <v>52.705019531250002</v>
      </c>
      <c r="AQ3162" s="15">
        <v>153.55799999999999</v>
      </c>
      <c r="AR3162" s="15">
        <v>63.749378906250001</v>
      </c>
      <c r="AS3162" s="15">
        <v>225.74479687499999</v>
      </c>
      <c r="AT3162" s="15">
        <f t="shared" si="247"/>
        <v>495.75719531250002</v>
      </c>
      <c r="AU3162" s="15">
        <v>0</v>
      </c>
      <c r="AV3162" s="15">
        <v>0</v>
      </c>
      <c r="AW3162" s="15">
        <v>0</v>
      </c>
      <c r="AX3162" s="15">
        <v>0</v>
      </c>
      <c r="AY3162" s="15">
        <v>0</v>
      </c>
      <c r="AZ3162" s="15">
        <v>0</v>
      </c>
      <c r="BA3162" s="15">
        <v>0</v>
      </c>
      <c r="BB3162" s="15">
        <v>0</v>
      </c>
      <c r="BC3162" s="15">
        <v>0</v>
      </c>
      <c r="BD3162" s="15">
        <v>0</v>
      </c>
      <c r="BE3162" s="15">
        <v>0</v>
      </c>
      <c r="BF3162" s="15">
        <v>0</v>
      </c>
      <c r="BG3162" s="15">
        <f t="shared" si="248"/>
        <v>0</v>
      </c>
      <c r="BH3162" t="str">
        <f t="shared" si="249"/>
        <v>SCGGas</v>
      </c>
      <c r="BI3162" t="str">
        <f>VLOOKUP(BH3162,[2]Summary!$C$29:$C$56,1,0)</f>
        <v>SCGGas</v>
      </c>
      <c r="BJ3162" s="16">
        <v>44197</v>
      </c>
    </row>
    <row r="3163" spans="1:62" x14ac:dyDescent="0.25">
      <c r="A3163" s="13" t="s">
        <v>6549</v>
      </c>
      <c r="B3163" s="13" t="s">
        <v>6549</v>
      </c>
      <c r="C3163" s="13" t="s">
        <v>6550</v>
      </c>
      <c r="D3163" s="13" t="s">
        <v>361</v>
      </c>
      <c r="E3163" s="13" t="s">
        <v>475</v>
      </c>
      <c r="F3163" s="13" t="s">
        <v>302</v>
      </c>
      <c r="H3163" s="15">
        <v>0</v>
      </c>
      <c r="I3163" s="15">
        <v>0</v>
      </c>
      <c r="J3163" s="15">
        <v>0</v>
      </c>
      <c r="K3163" s="15">
        <v>0</v>
      </c>
      <c r="L3163" s="15">
        <v>0</v>
      </c>
      <c r="M3163" s="15">
        <v>0</v>
      </c>
      <c r="N3163" s="15">
        <v>0</v>
      </c>
      <c r="O3163" s="15">
        <v>0</v>
      </c>
      <c r="P3163" s="15">
        <v>0</v>
      </c>
      <c r="Q3163" s="15">
        <v>0</v>
      </c>
      <c r="R3163" s="15">
        <v>0</v>
      </c>
      <c r="S3163" s="15">
        <v>0</v>
      </c>
      <c r="T3163" s="15">
        <f t="shared" si="245"/>
        <v>0</v>
      </c>
      <c r="U3163" s="15">
        <v>0</v>
      </c>
      <c r="V3163" s="15">
        <v>0</v>
      </c>
      <c r="W3163" s="15">
        <v>0</v>
      </c>
      <c r="X3163" s="15">
        <v>0</v>
      </c>
      <c r="Y3163" s="15">
        <v>0</v>
      </c>
      <c r="Z3163" s="15">
        <v>0</v>
      </c>
      <c r="AA3163" s="15">
        <v>0</v>
      </c>
      <c r="AB3163" s="15">
        <v>0</v>
      </c>
      <c r="AC3163" s="15">
        <v>0</v>
      </c>
      <c r="AD3163" s="15">
        <v>0</v>
      </c>
      <c r="AE3163" s="15">
        <v>0</v>
      </c>
      <c r="AF3163" s="15">
        <v>0</v>
      </c>
      <c r="AG3163" s="15">
        <f t="shared" si="246"/>
        <v>0</v>
      </c>
      <c r="AH3163" s="15">
        <v>0.11879000091552734</v>
      </c>
      <c r="AI3163" s="15">
        <v>0</v>
      </c>
      <c r="AJ3163" s="15">
        <v>0</v>
      </c>
      <c r="AK3163" s="15">
        <v>0</v>
      </c>
      <c r="AL3163" s="15">
        <v>0</v>
      </c>
      <c r="AM3163" s="15">
        <v>1.2812699737548827</v>
      </c>
      <c r="AN3163" s="15">
        <v>0</v>
      </c>
      <c r="AO3163" s="15">
        <v>0</v>
      </c>
      <c r="AP3163" s="15">
        <v>0</v>
      </c>
      <c r="AQ3163" s="15">
        <v>0</v>
      </c>
      <c r="AR3163" s="15">
        <v>0</v>
      </c>
      <c r="AS3163" s="15">
        <v>0</v>
      </c>
      <c r="AT3163" s="15">
        <f t="shared" si="247"/>
        <v>1.4000599746704101</v>
      </c>
      <c r="AU3163" s="15">
        <v>0</v>
      </c>
      <c r="AV3163" s="15">
        <v>0</v>
      </c>
      <c r="AW3163" s="15">
        <v>0</v>
      </c>
      <c r="AX3163" s="15">
        <v>0</v>
      </c>
      <c r="AY3163" s="15">
        <v>0</v>
      </c>
      <c r="AZ3163" s="15">
        <v>0</v>
      </c>
      <c r="BA3163" s="15">
        <v>0</v>
      </c>
      <c r="BB3163" s="15">
        <v>0</v>
      </c>
      <c r="BC3163" s="15">
        <v>0</v>
      </c>
      <c r="BD3163" s="15">
        <v>0</v>
      </c>
      <c r="BE3163" s="15">
        <v>0</v>
      </c>
      <c r="BF3163" s="15">
        <v>0</v>
      </c>
      <c r="BG3163" s="15">
        <f t="shared" si="248"/>
        <v>0</v>
      </c>
      <c r="BH3163" t="str">
        <f t="shared" si="249"/>
        <v>SCGGas</v>
      </c>
      <c r="BI3163" t="str">
        <f>VLOOKUP(BH3163,[2]Summary!$C$29:$C$56,1,0)</f>
        <v>SCGGas</v>
      </c>
      <c r="BJ3163" s="16">
        <v>44197</v>
      </c>
    </row>
    <row r="3164" spans="1:62" x14ac:dyDescent="0.25">
      <c r="A3164" s="13" t="s">
        <v>6551</v>
      </c>
      <c r="B3164" s="13" t="s">
        <v>6551</v>
      </c>
      <c r="C3164" s="13" t="s">
        <v>6552</v>
      </c>
      <c r="D3164" s="13" t="s">
        <v>361</v>
      </c>
      <c r="E3164" s="13" t="s">
        <v>475</v>
      </c>
      <c r="F3164" s="13" t="s">
        <v>302</v>
      </c>
      <c r="H3164" s="15">
        <v>3.0000000000000001E-3</v>
      </c>
      <c r="I3164" s="15">
        <v>3.0000000000000001E-3</v>
      </c>
      <c r="J3164" s="15">
        <v>2E-3</v>
      </c>
      <c r="K3164" s="15">
        <v>-11.196999999999999</v>
      </c>
      <c r="L3164" s="15">
        <v>0</v>
      </c>
      <c r="M3164" s="15">
        <v>0</v>
      </c>
      <c r="N3164" s="15">
        <v>0</v>
      </c>
      <c r="O3164" s="15">
        <v>0</v>
      </c>
      <c r="P3164" s="15">
        <v>0</v>
      </c>
      <c r="Q3164" s="15">
        <v>0</v>
      </c>
      <c r="R3164" s="15">
        <v>0</v>
      </c>
      <c r="S3164" s="15">
        <v>0</v>
      </c>
      <c r="T3164" s="15">
        <f t="shared" si="245"/>
        <v>-11.189</v>
      </c>
      <c r="U3164" s="15">
        <v>0</v>
      </c>
      <c r="V3164" s="15">
        <v>0</v>
      </c>
      <c r="W3164" s="15">
        <v>0</v>
      </c>
      <c r="X3164" s="15">
        <v>0</v>
      </c>
      <c r="Y3164" s="15">
        <v>0</v>
      </c>
      <c r="Z3164" s="15">
        <v>0</v>
      </c>
      <c r="AA3164" s="15">
        <v>0</v>
      </c>
      <c r="AB3164" s="15">
        <v>0</v>
      </c>
      <c r="AC3164" s="15">
        <v>0</v>
      </c>
      <c r="AD3164" s="15">
        <v>0</v>
      </c>
      <c r="AE3164" s="15">
        <v>0</v>
      </c>
      <c r="AF3164" s="15">
        <v>0</v>
      </c>
      <c r="AG3164" s="15">
        <f t="shared" si="246"/>
        <v>0</v>
      </c>
      <c r="AH3164" s="15">
        <v>0</v>
      </c>
      <c r="AI3164" s="15">
        <v>0</v>
      </c>
      <c r="AJ3164" s="15">
        <v>0</v>
      </c>
      <c r="AK3164" s="15">
        <v>0</v>
      </c>
      <c r="AL3164" s="15">
        <v>0</v>
      </c>
      <c r="AM3164" s="15">
        <v>0</v>
      </c>
      <c r="AN3164" s="15">
        <v>0</v>
      </c>
      <c r="AO3164" s="15">
        <v>0</v>
      </c>
      <c r="AP3164" s="15">
        <v>0</v>
      </c>
      <c r="AQ3164" s="15">
        <v>0</v>
      </c>
      <c r="AR3164" s="15">
        <v>0</v>
      </c>
      <c r="AS3164" s="15">
        <v>0</v>
      </c>
      <c r="AT3164" s="15">
        <f t="shared" si="247"/>
        <v>0</v>
      </c>
      <c r="AU3164" s="15">
        <v>0</v>
      </c>
      <c r="AV3164" s="15">
        <v>0</v>
      </c>
      <c r="AW3164" s="15">
        <v>0</v>
      </c>
      <c r="AX3164" s="15">
        <v>0</v>
      </c>
      <c r="AY3164" s="15">
        <v>0</v>
      </c>
      <c r="AZ3164" s="15">
        <v>0</v>
      </c>
      <c r="BA3164" s="15">
        <v>0</v>
      </c>
      <c r="BB3164" s="15">
        <v>0</v>
      </c>
      <c r="BC3164" s="15">
        <v>0</v>
      </c>
      <c r="BD3164" s="15">
        <v>0</v>
      </c>
      <c r="BE3164" s="15">
        <v>0</v>
      </c>
      <c r="BF3164" s="15">
        <v>0</v>
      </c>
      <c r="BG3164" s="15">
        <f t="shared" si="248"/>
        <v>0</v>
      </c>
      <c r="BH3164" t="str">
        <f t="shared" si="249"/>
        <v>SCGGas</v>
      </c>
      <c r="BI3164" t="str">
        <f>VLOOKUP(BH3164,[2]Summary!$C$29:$C$56,1,0)</f>
        <v>SCGGas</v>
      </c>
      <c r="BJ3164" s="16">
        <v>43466</v>
      </c>
    </row>
    <row r="3165" spans="1:62" x14ac:dyDescent="0.25">
      <c r="A3165" s="13" t="s">
        <v>6553</v>
      </c>
      <c r="B3165" s="13" t="s">
        <v>6554</v>
      </c>
      <c r="C3165" s="13" t="s">
        <v>6555</v>
      </c>
      <c r="D3165" s="13" t="s">
        <v>434</v>
      </c>
      <c r="E3165" s="13" t="s">
        <v>475</v>
      </c>
      <c r="F3165" s="13" t="s">
        <v>302</v>
      </c>
      <c r="H3165" s="15">
        <v>0</v>
      </c>
      <c r="I3165" s="15">
        <v>0</v>
      </c>
      <c r="J3165" s="15">
        <v>0</v>
      </c>
      <c r="K3165" s="15">
        <v>0</v>
      </c>
      <c r="L3165" s="15">
        <v>0</v>
      </c>
      <c r="M3165" s="15">
        <v>0</v>
      </c>
      <c r="N3165" s="15">
        <v>0</v>
      </c>
      <c r="O3165" s="15">
        <v>0</v>
      </c>
      <c r="P3165" s="15">
        <v>0</v>
      </c>
      <c r="Q3165" s="15">
        <v>0</v>
      </c>
      <c r="R3165" s="15">
        <v>0</v>
      </c>
      <c r="S3165" s="15">
        <v>0</v>
      </c>
      <c r="T3165" s="15">
        <f t="shared" si="245"/>
        <v>0</v>
      </c>
      <c r="U3165" s="15">
        <v>0</v>
      </c>
      <c r="V3165" s="15">
        <v>0</v>
      </c>
      <c r="W3165" s="15">
        <v>0</v>
      </c>
      <c r="X3165" s="15">
        <v>0</v>
      </c>
      <c r="Y3165" s="15">
        <v>0</v>
      </c>
      <c r="Z3165" s="15">
        <v>0</v>
      </c>
      <c r="AA3165" s="15">
        <v>0</v>
      </c>
      <c r="AB3165" s="15">
        <v>0.63336001431941991</v>
      </c>
      <c r="AC3165" s="15">
        <v>0.61426000332832331</v>
      </c>
      <c r="AD3165" s="15">
        <v>2.7000000476837156E-3</v>
      </c>
      <c r="AE3165" s="15">
        <v>2.7000000476837156E-3</v>
      </c>
      <c r="AF3165" s="15">
        <v>2.2599999904632569E-3</v>
      </c>
      <c r="AG3165" s="15">
        <f t="shared" si="246"/>
        <v>1.2552800177335741</v>
      </c>
      <c r="AH3165" s="15">
        <v>1.9400000572204589E-3</v>
      </c>
      <c r="AI3165" s="15">
        <v>1.9400000572204589E-3</v>
      </c>
      <c r="AJ3165" s="15">
        <v>1.9400000572204589E-3</v>
      </c>
      <c r="AK3165" s="15">
        <v>6.1700000762939453E-3</v>
      </c>
      <c r="AL3165" s="15">
        <v>6.1700000762939453E-3</v>
      </c>
      <c r="AM3165" s="15">
        <v>1.5800000429153443E-3</v>
      </c>
      <c r="AN3165" s="15">
        <v>0</v>
      </c>
      <c r="AO3165" s="15">
        <v>0</v>
      </c>
      <c r="AP3165" s="15">
        <v>-6.3999998569488523E-4</v>
      </c>
      <c r="AQ3165" s="15">
        <v>-1E-3</v>
      </c>
      <c r="AR3165" s="15">
        <v>-6.3999998569488523E-4</v>
      </c>
      <c r="AS3165" s="15">
        <v>1.7400000095367432E-3</v>
      </c>
      <c r="AT3165" s="15">
        <f t="shared" si="247"/>
        <v>1.9200000405311585E-2</v>
      </c>
      <c r="AU3165" s="15">
        <v>0</v>
      </c>
      <c r="AV3165" s="15">
        <v>0</v>
      </c>
      <c r="AW3165" s="15">
        <v>0</v>
      </c>
      <c r="AX3165" s="15">
        <v>0</v>
      </c>
      <c r="AY3165" s="15">
        <v>0</v>
      </c>
      <c r="AZ3165" s="15">
        <v>0</v>
      </c>
      <c r="BA3165" s="15">
        <v>0</v>
      </c>
      <c r="BB3165" s="15">
        <v>0</v>
      </c>
      <c r="BC3165" s="15">
        <v>0</v>
      </c>
      <c r="BD3165" s="15">
        <v>43.828000000000003</v>
      </c>
      <c r="BE3165" s="15">
        <v>43.828000000000003</v>
      </c>
      <c r="BF3165" s="15">
        <v>43.828000000000003</v>
      </c>
      <c r="BG3165" s="15">
        <f t="shared" si="248"/>
        <v>131.48400000000001</v>
      </c>
      <c r="BH3165" t="str">
        <f t="shared" si="249"/>
        <v>CNGGas</v>
      </c>
      <c r="BI3165" t="str">
        <f>VLOOKUP(BH3165,[2]Summary!$C$29:$C$56,1,0)</f>
        <v>CNGGas</v>
      </c>
      <c r="BJ3165" s="16">
        <v>44562</v>
      </c>
    </row>
    <row r="3166" spans="1:62" x14ac:dyDescent="0.25">
      <c r="A3166" s="13" t="s">
        <v>6556</v>
      </c>
      <c r="B3166" s="13" t="s">
        <v>6557</v>
      </c>
      <c r="C3166" s="13" t="s">
        <v>6558</v>
      </c>
      <c r="D3166" s="13" t="s">
        <v>307</v>
      </c>
      <c r="E3166" s="13" t="s">
        <v>475</v>
      </c>
      <c r="F3166" s="13" t="s">
        <v>302</v>
      </c>
      <c r="H3166" s="15">
        <v>0</v>
      </c>
      <c r="I3166" s="15">
        <v>0</v>
      </c>
      <c r="J3166" s="15">
        <v>0</v>
      </c>
      <c r="K3166" s="15">
        <v>0</v>
      </c>
      <c r="L3166" s="15">
        <v>0</v>
      </c>
      <c r="M3166" s="15">
        <v>0</v>
      </c>
      <c r="N3166" s="15">
        <v>0</v>
      </c>
      <c r="O3166" s="15">
        <v>0</v>
      </c>
      <c r="P3166" s="15">
        <v>0</v>
      </c>
      <c r="Q3166" s="15">
        <v>0</v>
      </c>
      <c r="R3166" s="15">
        <v>0</v>
      </c>
      <c r="S3166" s="15">
        <v>0</v>
      </c>
      <c r="T3166" s="15">
        <f t="shared" si="245"/>
        <v>0</v>
      </c>
      <c r="U3166" s="15">
        <v>0</v>
      </c>
      <c r="V3166" s="15">
        <v>0</v>
      </c>
      <c r="W3166" s="15">
        <v>0</v>
      </c>
      <c r="X3166" s="15">
        <v>0</v>
      </c>
      <c r="Y3166" s="15">
        <v>0</v>
      </c>
      <c r="Z3166" s="15">
        <v>0</v>
      </c>
      <c r="AA3166" s="15">
        <v>0</v>
      </c>
      <c r="AB3166" s="15">
        <v>0</v>
      </c>
      <c r="AC3166" s="15">
        <v>0</v>
      </c>
      <c r="AD3166" s="15">
        <v>0</v>
      </c>
      <c r="AE3166" s="15">
        <v>0</v>
      </c>
      <c r="AF3166" s="15">
        <v>0</v>
      </c>
      <c r="AG3166" s="15">
        <f t="shared" si="246"/>
        <v>0</v>
      </c>
      <c r="AH3166" s="15">
        <v>0</v>
      </c>
      <c r="AI3166" s="15">
        <v>0</v>
      </c>
      <c r="AJ3166" s="15">
        <v>0</v>
      </c>
      <c r="AK3166" s="15">
        <v>0</v>
      </c>
      <c r="AL3166" s="15">
        <v>0</v>
      </c>
      <c r="AM3166" s="15">
        <v>0</v>
      </c>
      <c r="AN3166" s="15">
        <v>0</v>
      </c>
      <c r="AO3166" s="15">
        <v>0</v>
      </c>
      <c r="AP3166" s="15">
        <v>1.8593800048828124</v>
      </c>
      <c r="AQ3166" s="15">
        <v>0</v>
      </c>
      <c r="AR3166" s="15">
        <v>0</v>
      </c>
      <c r="AS3166" s="15">
        <v>0</v>
      </c>
      <c r="AT3166" s="15">
        <f t="shared" si="247"/>
        <v>1.8593800048828124</v>
      </c>
      <c r="AU3166" s="15">
        <v>0</v>
      </c>
      <c r="AV3166" s="15">
        <v>0</v>
      </c>
      <c r="AW3166" s="15">
        <v>0</v>
      </c>
      <c r="AX3166" s="15">
        <v>0</v>
      </c>
      <c r="AY3166" s="15">
        <v>0</v>
      </c>
      <c r="AZ3166" s="15">
        <v>0</v>
      </c>
      <c r="BA3166" s="15">
        <v>0</v>
      </c>
      <c r="BB3166" s="15">
        <v>0</v>
      </c>
      <c r="BC3166" s="15">
        <v>0</v>
      </c>
      <c r="BD3166" s="15">
        <v>0</v>
      </c>
      <c r="BE3166" s="15">
        <v>0</v>
      </c>
      <c r="BF3166" s="15">
        <v>0</v>
      </c>
      <c r="BG3166" s="15">
        <f t="shared" si="248"/>
        <v>0</v>
      </c>
      <c r="BH3166" t="str">
        <f t="shared" si="249"/>
        <v>BGCGas</v>
      </c>
      <c r="BI3166" t="str">
        <f>VLOOKUP(BH3166,[2]Summary!$C$29:$C$56,1,0)</f>
        <v>BGCGas</v>
      </c>
      <c r="BJ3166" s="16">
        <v>44197</v>
      </c>
    </row>
    <row r="3167" spans="1:62" x14ac:dyDescent="0.25">
      <c r="A3167" s="13" t="s">
        <v>6559</v>
      </c>
      <c r="B3167" s="13" t="s">
        <v>6560</v>
      </c>
      <c r="C3167" s="13" t="s">
        <v>6561</v>
      </c>
      <c r="D3167" s="13" t="s">
        <v>307</v>
      </c>
      <c r="E3167" s="13" t="s">
        <v>475</v>
      </c>
      <c r="F3167" s="13" t="s">
        <v>302</v>
      </c>
      <c r="H3167" s="15">
        <v>0</v>
      </c>
      <c r="I3167" s="15">
        <v>0</v>
      </c>
      <c r="J3167" s="15">
        <v>0</v>
      </c>
      <c r="K3167" s="15">
        <v>0</v>
      </c>
      <c r="L3167" s="15">
        <v>0</v>
      </c>
      <c r="M3167" s="15">
        <v>0</v>
      </c>
      <c r="N3167" s="15">
        <v>0</v>
      </c>
      <c r="O3167" s="15">
        <v>0</v>
      </c>
      <c r="P3167" s="15">
        <v>0</v>
      </c>
      <c r="Q3167" s="15">
        <v>0</v>
      </c>
      <c r="R3167" s="15">
        <v>0</v>
      </c>
      <c r="S3167" s="15">
        <v>0</v>
      </c>
      <c r="T3167" s="15">
        <f t="shared" si="245"/>
        <v>0</v>
      </c>
      <c r="U3167" s="15">
        <v>0</v>
      </c>
      <c r="V3167" s="15">
        <v>0</v>
      </c>
      <c r="W3167" s="15">
        <v>0</v>
      </c>
      <c r="X3167" s="15">
        <v>0</v>
      </c>
      <c r="Y3167" s="15">
        <v>0</v>
      </c>
      <c r="Z3167" s="15">
        <v>0</v>
      </c>
      <c r="AA3167" s="15">
        <v>0</v>
      </c>
      <c r="AB3167" s="15">
        <v>0</v>
      </c>
      <c r="AC3167" s="15">
        <v>0</v>
      </c>
      <c r="AD3167" s="15">
        <v>0</v>
      </c>
      <c r="AE3167" s="15">
        <v>0</v>
      </c>
      <c r="AF3167" s="15">
        <v>0</v>
      </c>
      <c r="AG3167" s="15">
        <f t="shared" si="246"/>
        <v>0</v>
      </c>
      <c r="AH3167" s="15">
        <v>0</v>
      </c>
      <c r="AI3167" s="15">
        <v>0</v>
      </c>
      <c r="AJ3167" s="15">
        <v>0</v>
      </c>
      <c r="AK3167" s="15">
        <v>0</v>
      </c>
      <c r="AL3167" s="15">
        <v>0</v>
      </c>
      <c r="AM3167" s="15">
        <v>0</v>
      </c>
      <c r="AN3167" s="15">
        <v>0</v>
      </c>
      <c r="AO3167" s="15">
        <v>0</v>
      </c>
      <c r="AP3167" s="15">
        <v>0</v>
      </c>
      <c r="AQ3167" s="15">
        <v>1.859</v>
      </c>
      <c r="AR3167" s="15">
        <v>0</v>
      </c>
      <c r="AS3167" s="15">
        <v>0</v>
      </c>
      <c r="AT3167" s="15">
        <f t="shared" si="247"/>
        <v>1.859</v>
      </c>
      <c r="AU3167" s="15">
        <v>0</v>
      </c>
      <c r="AV3167" s="15">
        <v>0</v>
      </c>
      <c r="AW3167" s="15">
        <v>0</v>
      </c>
      <c r="AX3167" s="15">
        <v>0</v>
      </c>
      <c r="AY3167" s="15">
        <v>0</v>
      </c>
      <c r="AZ3167" s="15">
        <v>0</v>
      </c>
      <c r="BA3167" s="15">
        <v>0</v>
      </c>
      <c r="BB3167" s="15">
        <v>0</v>
      </c>
      <c r="BC3167" s="15">
        <v>0</v>
      </c>
      <c r="BD3167" s="15">
        <v>0</v>
      </c>
      <c r="BE3167" s="15">
        <v>0</v>
      </c>
      <c r="BF3167" s="15">
        <v>0</v>
      </c>
      <c r="BG3167" s="15">
        <f t="shared" si="248"/>
        <v>0</v>
      </c>
      <c r="BH3167" t="str">
        <f t="shared" si="249"/>
        <v>BGCGas</v>
      </c>
      <c r="BI3167" t="str">
        <f>VLOOKUP(BH3167,[2]Summary!$C$29:$C$56,1,0)</f>
        <v>BGCGas</v>
      </c>
      <c r="BJ3167" s="16">
        <v>44197</v>
      </c>
    </row>
    <row r="3168" spans="1:62" x14ac:dyDescent="0.25">
      <c r="A3168" s="13" t="s">
        <v>6562</v>
      </c>
      <c r="B3168" s="13" t="s">
        <v>6563</v>
      </c>
      <c r="C3168" s="13" t="s">
        <v>6561</v>
      </c>
      <c r="D3168" s="13" t="s">
        <v>307</v>
      </c>
      <c r="E3168" s="13" t="s">
        <v>475</v>
      </c>
      <c r="F3168" s="13" t="s">
        <v>302</v>
      </c>
      <c r="H3168" s="15">
        <v>0</v>
      </c>
      <c r="I3168" s="15">
        <v>0</v>
      </c>
      <c r="J3168" s="15">
        <v>0</v>
      </c>
      <c r="K3168" s="15">
        <v>0</v>
      </c>
      <c r="L3168" s="15">
        <v>0</v>
      </c>
      <c r="M3168" s="15">
        <v>0</v>
      </c>
      <c r="N3168" s="15">
        <v>0</v>
      </c>
      <c r="O3168" s="15">
        <v>0</v>
      </c>
      <c r="P3168" s="15">
        <v>0</v>
      </c>
      <c r="Q3168" s="15">
        <v>0</v>
      </c>
      <c r="R3168" s="15">
        <v>0</v>
      </c>
      <c r="S3168" s="15">
        <v>0</v>
      </c>
      <c r="T3168" s="15">
        <f t="shared" si="245"/>
        <v>0</v>
      </c>
      <c r="U3168" s="15">
        <v>0</v>
      </c>
      <c r="V3168" s="15">
        <v>0</v>
      </c>
      <c r="W3168" s="15">
        <v>0</v>
      </c>
      <c r="X3168" s="15">
        <v>0</v>
      </c>
      <c r="Y3168" s="15">
        <v>0</v>
      </c>
      <c r="Z3168" s="15">
        <v>0</v>
      </c>
      <c r="AA3168" s="15">
        <v>0</v>
      </c>
      <c r="AB3168" s="15">
        <v>0</v>
      </c>
      <c r="AC3168" s="15">
        <v>0</v>
      </c>
      <c r="AD3168" s="15">
        <v>0</v>
      </c>
      <c r="AE3168" s="15">
        <v>0</v>
      </c>
      <c r="AF3168" s="15">
        <v>0</v>
      </c>
      <c r="AG3168" s="15">
        <f t="shared" si="246"/>
        <v>0</v>
      </c>
      <c r="AH3168" s="15">
        <v>0</v>
      </c>
      <c r="AI3168" s="15">
        <v>0</v>
      </c>
      <c r="AJ3168" s="15">
        <v>0</v>
      </c>
      <c r="AK3168" s="15">
        <v>0</v>
      </c>
      <c r="AL3168" s="15">
        <v>0</v>
      </c>
      <c r="AM3168" s="15">
        <v>0</v>
      </c>
      <c r="AN3168" s="15">
        <v>0</v>
      </c>
      <c r="AO3168" s="15">
        <v>0</v>
      </c>
      <c r="AP3168" s="15">
        <v>0</v>
      </c>
      <c r="AQ3168" s="15">
        <v>1.859</v>
      </c>
      <c r="AR3168" s="15">
        <v>0</v>
      </c>
      <c r="AS3168" s="15">
        <v>0</v>
      </c>
      <c r="AT3168" s="15">
        <f t="shared" si="247"/>
        <v>1.859</v>
      </c>
      <c r="AU3168" s="15">
        <v>0</v>
      </c>
      <c r="AV3168" s="15">
        <v>0</v>
      </c>
      <c r="AW3168" s="15">
        <v>0</v>
      </c>
      <c r="AX3168" s="15">
        <v>0</v>
      </c>
      <c r="AY3168" s="15">
        <v>0</v>
      </c>
      <c r="AZ3168" s="15">
        <v>0</v>
      </c>
      <c r="BA3168" s="15">
        <v>0</v>
      </c>
      <c r="BB3168" s="15">
        <v>0</v>
      </c>
      <c r="BC3168" s="15">
        <v>0</v>
      </c>
      <c r="BD3168" s="15">
        <v>0</v>
      </c>
      <c r="BE3168" s="15">
        <v>0</v>
      </c>
      <c r="BF3168" s="15">
        <v>0</v>
      </c>
      <c r="BG3168" s="15">
        <f t="shared" si="248"/>
        <v>0</v>
      </c>
      <c r="BH3168" t="str">
        <f t="shared" si="249"/>
        <v>BGCGas</v>
      </c>
      <c r="BI3168" t="str">
        <f>VLOOKUP(BH3168,[2]Summary!$C$29:$C$56,1,0)</f>
        <v>BGCGas</v>
      </c>
      <c r="BJ3168" s="16">
        <v>44197</v>
      </c>
    </row>
    <row r="3169" spans="1:62" x14ac:dyDescent="0.25">
      <c r="A3169" s="13" t="s">
        <v>6564</v>
      </c>
      <c r="B3169" s="13" t="s">
        <v>6565</v>
      </c>
      <c r="C3169" s="13" t="s">
        <v>6561</v>
      </c>
      <c r="D3169" s="13" t="s">
        <v>307</v>
      </c>
      <c r="E3169" s="13" t="s">
        <v>475</v>
      </c>
      <c r="F3169" s="13" t="s">
        <v>302</v>
      </c>
      <c r="H3169" s="15">
        <v>0</v>
      </c>
      <c r="I3169" s="15">
        <v>0</v>
      </c>
      <c r="J3169" s="15">
        <v>0</v>
      </c>
      <c r="K3169" s="15">
        <v>0</v>
      </c>
      <c r="L3169" s="15">
        <v>0</v>
      </c>
      <c r="M3169" s="15">
        <v>0</v>
      </c>
      <c r="N3169" s="15">
        <v>0</v>
      </c>
      <c r="O3169" s="15">
        <v>0</v>
      </c>
      <c r="P3169" s="15">
        <v>0</v>
      </c>
      <c r="Q3169" s="15">
        <v>0</v>
      </c>
      <c r="R3169" s="15">
        <v>0</v>
      </c>
      <c r="S3169" s="15">
        <v>0</v>
      </c>
      <c r="T3169" s="15">
        <f t="shared" si="245"/>
        <v>0</v>
      </c>
      <c r="U3169" s="15">
        <v>0</v>
      </c>
      <c r="V3169" s="15">
        <v>0</v>
      </c>
      <c r="W3169" s="15">
        <v>0</v>
      </c>
      <c r="X3169" s="15">
        <v>0</v>
      </c>
      <c r="Y3169" s="15">
        <v>0</v>
      </c>
      <c r="Z3169" s="15">
        <v>0</v>
      </c>
      <c r="AA3169" s="15">
        <v>0</v>
      </c>
      <c r="AB3169" s="15">
        <v>0</v>
      </c>
      <c r="AC3169" s="15">
        <v>0</v>
      </c>
      <c r="AD3169" s="15">
        <v>0</v>
      </c>
      <c r="AE3169" s="15">
        <v>0</v>
      </c>
      <c r="AF3169" s="15">
        <v>0</v>
      </c>
      <c r="AG3169" s="15">
        <f t="shared" si="246"/>
        <v>0</v>
      </c>
      <c r="AH3169" s="15">
        <v>0</v>
      </c>
      <c r="AI3169" s="15">
        <v>0</v>
      </c>
      <c r="AJ3169" s="15">
        <v>0</v>
      </c>
      <c r="AK3169" s="15">
        <v>0</v>
      </c>
      <c r="AL3169" s="15">
        <v>0</v>
      </c>
      <c r="AM3169" s="15">
        <v>0</v>
      </c>
      <c r="AN3169" s="15">
        <v>0</v>
      </c>
      <c r="AO3169" s="15">
        <v>0</v>
      </c>
      <c r="AP3169" s="15">
        <v>1.8593800048828124</v>
      </c>
      <c r="AQ3169" s="15">
        <v>0</v>
      </c>
      <c r="AR3169" s="15">
        <v>0</v>
      </c>
      <c r="AS3169" s="15">
        <v>0</v>
      </c>
      <c r="AT3169" s="15">
        <f t="shared" si="247"/>
        <v>1.8593800048828124</v>
      </c>
      <c r="AU3169" s="15">
        <v>0</v>
      </c>
      <c r="AV3169" s="15">
        <v>0</v>
      </c>
      <c r="AW3169" s="15">
        <v>0</v>
      </c>
      <c r="AX3169" s="15">
        <v>0</v>
      </c>
      <c r="AY3169" s="15">
        <v>0</v>
      </c>
      <c r="AZ3169" s="15">
        <v>0</v>
      </c>
      <c r="BA3169" s="15">
        <v>0</v>
      </c>
      <c r="BB3169" s="15">
        <v>0</v>
      </c>
      <c r="BC3169" s="15">
        <v>0</v>
      </c>
      <c r="BD3169" s="15">
        <v>0</v>
      </c>
      <c r="BE3169" s="15">
        <v>0</v>
      </c>
      <c r="BF3169" s="15">
        <v>0</v>
      </c>
      <c r="BG3169" s="15">
        <f t="shared" si="248"/>
        <v>0</v>
      </c>
      <c r="BH3169" t="str">
        <f t="shared" si="249"/>
        <v>BGCGas</v>
      </c>
      <c r="BI3169" t="str">
        <f>VLOOKUP(BH3169,[2]Summary!$C$29:$C$56,1,0)</f>
        <v>BGCGas</v>
      </c>
      <c r="BJ3169" s="16">
        <v>44197</v>
      </c>
    </row>
    <row r="3170" spans="1:62" x14ac:dyDescent="0.25">
      <c r="A3170" s="13" t="s">
        <v>6566</v>
      </c>
      <c r="B3170" s="13" t="s">
        <v>6566</v>
      </c>
      <c r="C3170" s="13" t="s">
        <v>6567</v>
      </c>
      <c r="D3170" s="13" t="s">
        <v>434</v>
      </c>
      <c r="E3170" s="13" t="s">
        <v>475</v>
      </c>
      <c r="F3170" s="13" t="s">
        <v>302</v>
      </c>
      <c r="H3170" s="15">
        <v>0</v>
      </c>
      <c r="I3170" s="15">
        <v>0</v>
      </c>
      <c r="J3170" s="15">
        <v>0</v>
      </c>
      <c r="K3170" s="15">
        <v>0</v>
      </c>
      <c r="L3170" s="15">
        <v>0</v>
      </c>
      <c r="M3170" s="15">
        <v>0</v>
      </c>
      <c r="N3170" s="15">
        <v>0</v>
      </c>
      <c r="O3170" s="15">
        <v>0</v>
      </c>
      <c r="P3170" s="15">
        <v>0</v>
      </c>
      <c r="Q3170" s="15">
        <v>0</v>
      </c>
      <c r="R3170" s="15">
        <v>0</v>
      </c>
      <c r="S3170" s="15">
        <v>0</v>
      </c>
      <c r="T3170" s="15">
        <f t="shared" si="245"/>
        <v>0</v>
      </c>
      <c r="U3170" s="15">
        <v>0</v>
      </c>
      <c r="V3170" s="15">
        <v>0</v>
      </c>
      <c r="W3170" s="15">
        <v>0</v>
      </c>
      <c r="X3170" s="15">
        <v>0</v>
      </c>
      <c r="Y3170" s="15">
        <v>0</v>
      </c>
      <c r="Z3170" s="15">
        <v>0</v>
      </c>
      <c r="AA3170" s="15">
        <v>0</v>
      </c>
      <c r="AB3170" s="15">
        <v>2.3439999999999999</v>
      </c>
      <c r="AC3170" s="15">
        <v>41.067839843750001</v>
      </c>
      <c r="AD3170" s="15">
        <v>-4.1920000000000002</v>
      </c>
      <c r="AE3170" s="15">
        <v>12.311999999999999</v>
      </c>
      <c r="AF3170" s="15">
        <v>-12.866120117187499</v>
      </c>
      <c r="AG3170" s="15">
        <f t="shared" si="246"/>
        <v>38.6657197265625</v>
      </c>
      <c r="AH3170" s="15">
        <v>45.012</v>
      </c>
      <c r="AI3170" s="15">
        <v>-60.622999999999998</v>
      </c>
      <c r="AJ3170" s="15">
        <v>0</v>
      </c>
      <c r="AK3170" s="15">
        <v>0</v>
      </c>
      <c r="AL3170" s="15">
        <v>0</v>
      </c>
      <c r="AM3170" s="15">
        <v>0</v>
      </c>
      <c r="AN3170" s="15">
        <v>0</v>
      </c>
      <c r="AO3170" s="15">
        <v>0</v>
      </c>
      <c r="AP3170" s="15">
        <v>0</v>
      </c>
      <c r="AQ3170" s="15">
        <v>0</v>
      </c>
      <c r="AR3170" s="15">
        <v>0</v>
      </c>
      <c r="AS3170" s="15">
        <v>0</v>
      </c>
      <c r="AT3170" s="15">
        <f t="shared" si="247"/>
        <v>-15.610999999999997</v>
      </c>
      <c r="AU3170" s="15">
        <v>0</v>
      </c>
      <c r="AV3170" s="15">
        <v>0</v>
      </c>
      <c r="AW3170" s="15">
        <v>0</v>
      </c>
      <c r="AX3170" s="15">
        <v>0</v>
      </c>
      <c r="AY3170" s="15">
        <v>0</v>
      </c>
      <c r="AZ3170" s="15">
        <v>0</v>
      </c>
      <c r="BA3170" s="15">
        <v>0</v>
      </c>
      <c r="BB3170" s="15">
        <v>0</v>
      </c>
      <c r="BC3170" s="15">
        <v>0</v>
      </c>
      <c r="BD3170" s="15">
        <v>0</v>
      </c>
      <c r="BE3170" s="15">
        <v>0</v>
      </c>
      <c r="BF3170" s="15">
        <v>0</v>
      </c>
      <c r="BG3170" s="15">
        <f t="shared" si="248"/>
        <v>0</v>
      </c>
      <c r="BH3170" t="str">
        <f t="shared" si="249"/>
        <v>CNGGas</v>
      </c>
      <c r="BI3170" t="str">
        <f>VLOOKUP(BH3170,[2]Summary!$C$29:$C$56,1,0)</f>
        <v>CNGGas</v>
      </c>
      <c r="BJ3170" s="16">
        <v>44197</v>
      </c>
    </row>
    <row r="3171" spans="1:62" x14ac:dyDescent="0.25">
      <c r="A3171" s="13" t="s">
        <v>6568</v>
      </c>
      <c r="B3171" s="13" t="s">
        <v>6568</v>
      </c>
      <c r="C3171" s="13" t="s">
        <v>6569</v>
      </c>
      <c r="D3171" s="13" t="s">
        <v>434</v>
      </c>
      <c r="E3171" s="13" t="s">
        <v>475</v>
      </c>
      <c r="F3171" s="13" t="s">
        <v>302</v>
      </c>
      <c r="H3171" s="15">
        <v>0</v>
      </c>
      <c r="I3171" s="15">
        <v>0</v>
      </c>
      <c r="J3171" s="15">
        <v>0</v>
      </c>
      <c r="K3171" s="15">
        <v>0</v>
      </c>
      <c r="L3171" s="15">
        <v>0</v>
      </c>
      <c r="M3171" s="15">
        <v>0</v>
      </c>
      <c r="N3171" s="15">
        <v>0</v>
      </c>
      <c r="O3171" s="15">
        <v>0</v>
      </c>
      <c r="P3171" s="15">
        <v>0</v>
      </c>
      <c r="Q3171" s="15">
        <v>0</v>
      </c>
      <c r="R3171" s="15">
        <v>0</v>
      </c>
      <c r="S3171" s="15">
        <v>0</v>
      </c>
      <c r="T3171" s="15">
        <f t="shared" si="245"/>
        <v>0</v>
      </c>
      <c r="U3171" s="15">
        <v>0</v>
      </c>
      <c r="V3171" s="15">
        <v>0</v>
      </c>
      <c r="W3171" s="15">
        <v>0</v>
      </c>
      <c r="X3171" s="15">
        <v>0</v>
      </c>
      <c r="Y3171" s="15">
        <v>0</v>
      </c>
      <c r="Z3171" s="15">
        <v>0</v>
      </c>
      <c r="AA3171" s="15">
        <v>0</v>
      </c>
      <c r="AB3171" s="15">
        <v>0</v>
      </c>
      <c r="AC3171" s="15">
        <v>0</v>
      </c>
      <c r="AD3171" s="15">
        <v>0</v>
      </c>
      <c r="AE3171" s="15">
        <v>0</v>
      </c>
      <c r="AF3171" s="15">
        <v>1.332460000038147</v>
      </c>
      <c r="AG3171" s="15">
        <f t="shared" si="246"/>
        <v>1.332460000038147</v>
      </c>
      <c r="AH3171" s="15">
        <v>2.0599999427795409E-3</v>
      </c>
      <c r="AI3171" s="15">
        <v>2.0599999427795409E-3</v>
      </c>
      <c r="AJ3171" s="15">
        <v>2.0599999427795409E-3</v>
      </c>
      <c r="AK3171" s="15">
        <v>6.5500001907348631E-3</v>
      </c>
      <c r="AL3171" s="15">
        <v>6.5500001907348631E-3</v>
      </c>
      <c r="AM3171" s="15">
        <v>0</v>
      </c>
      <c r="AN3171" s="15">
        <v>0</v>
      </c>
      <c r="AO3171" s="15">
        <v>0</v>
      </c>
      <c r="AP3171" s="15">
        <v>0</v>
      </c>
      <c r="AQ3171" s="15">
        <v>-1.3520000000000001</v>
      </c>
      <c r="AR3171" s="15">
        <v>0</v>
      </c>
      <c r="AS3171" s="15">
        <v>0</v>
      </c>
      <c r="AT3171" s="15">
        <f t="shared" si="247"/>
        <v>-1.3327199997901917</v>
      </c>
      <c r="AU3171" s="15">
        <v>0</v>
      </c>
      <c r="AV3171" s="15">
        <v>0</v>
      </c>
      <c r="AW3171" s="15">
        <v>0</v>
      </c>
      <c r="AX3171" s="15">
        <v>0</v>
      </c>
      <c r="AY3171" s="15">
        <v>0</v>
      </c>
      <c r="AZ3171" s="15">
        <v>0</v>
      </c>
      <c r="BA3171" s="15">
        <v>0</v>
      </c>
      <c r="BB3171" s="15">
        <v>0</v>
      </c>
      <c r="BC3171" s="15">
        <v>0</v>
      </c>
      <c r="BD3171" s="15">
        <v>0</v>
      </c>
      <c r="BE3171" s="15">
        <v>0</v>
      </c>
      <c r="BF3171" s="15">
        <v>0</v>
      </c>
      <c r="BG3171" s="15">
        <f t="shared" si="248"/>
        <v>0</v>
      </c>
      <c r="BH3171" t="str">
        <f t="shared" si="249"/>
        <v>CNGGas</v>
      </c>
      <c r="BI3171" t="str">
        <f>VLOOKUP(BH3171,[2]Summary!$C$29:$C$56,1,0)</f>
        <v>CNGGas</v>
      </c>
      <c r="BJ3171" s="16">
        <v>44197</v>
      </c>
    </row>
    <row r="3172" spans="1:62" x14ac:dyDescent="0.25">
      <c r="A3172" s="13" t="s">
        <v>6570</v>
      </c>
      <c r="B3172" s="13" t="s">
        <v>6570</v>
      </c>
      <c r="C3172" s="13" t="s">
        <v>6571</v>
      </c>
      <c r="D3172" s="13" t="s">
        <v>300</v>
      </c>
      <c r="E3172" s="13" t="s">
        <v>301</v>
      </c>
      <c r="F3172" s="13" t="s">
        <v>302</v>
      </c>
      <c r="H3172" s="15">
        <v>0</v>
      </c>
      <c r="I3172" s="15">
        <v>0</v>
      </c>
      <c r="J3172" s="15">
        <v>1.92</v>
      </c>
      <c r="K3172" s="15">
        <v>0</v>
      </c>
      <c r="L3172" s="15">
        <v>0</v>
      </c>
      <c r="M3172" s="15">
        <v>0</v>
      </c>
      <c r="N3172" s="15">
        <v>0</v>
      </c>
      <c r="O3172" s="15">
        <v>0</v>
      </c>
      <c r="P3172" s="15">
        <v>0</v>
      </c>
      <c r="Q3172" s="15">
        <v>0</v>
      </c>
      <c r="R3172" s="15">
        <v>0</v>
      </c>
      <c r="S3172" s="15">
        <v>0</v>
      </c>
      <c r="T3172" s="15">
        <f t="shared" si="245"/>
        <v>1.92</v>
      </c>
      <c r="U3172" s="15">
        <v>0</v>
      </c>
      <c r="V3172" s="15">
        <v>0</v>
      </c>
      <c r="W3172" s="15">
        <v>0</v>
      </c>
      <c r="X3172" s="15">
        <v>0</v>
      </c>
      <c r="Y3172" s="15">
        <v>0</v>
      </c>
      <c r="Z3172" s="15">
        <v>0</v>
      </c>
      <c r="AA3172" s="15">
        <v>0</v>
      </c>
      <c r="AB3172" s="15">
        <v>0</v>
      </c>
      <c r="AC3172" s="15">
        <v>0</v>
      </c>
      <c r="AD3172" s="15">
        <v>0</v>
      </c>
      <c r="AE3172" s="15">
        <v>0</v>
      </c>
      <c r="AF3172" s="15">
        <v>0</v>
      </c>
      <c r="AG3172" s="15">
        <f t="shared" si="246"/>
        <v>0</v>
      </c>
      <c r="AH3172" s="15">
        <v>0</v>
      </c>
      <c r="AI3172" s="15">
        <v>0</v>
      </c>
      <c r="AJ3172" s="15">
        <v>0</v>
      </c>
      <c r="AK3172" s="15">
        <v>0</v>
      </c>
      <c r="AL3172" s="15">
        <v>0</v>
      </c>
      <c r="AM3172" s="15">
        <v>0</v>
      </c>
      <c r="AN3172" s="15">
        <v>0</v>
      </c>
      <c r="AO3172" s="15">
        <v>0</v>
      </c>
      <c r="AP3172" s="15">
        <v>0</v>
      </c>
      <c r="AQ3172" s="15">
        <v>0</v>
      </c>
      <c r="AR3172" s="15">
        <v>0</v>
      </c>
      <c r="AS3172" s="15">
        <v>0</v>
      </c>
      <c r="AT3172" s="15">
        <f t="shared" si="247"/>
        <v>0</v>
      </c>
      <c r="AU3172" s="15">
        <v>0</v>
      </c>
      <c r="AV3172" s="15">
        <v>0</v>
      </c>
      <c r="AW3172" s="15">
        <v>0</v>
      </c>
      <c r="AX3172" s="15">
        <v>0</v>
      </c>
      <c r="AY3172" s="15">
        <v>0</v>
      </c>
      <c r="AZ3172" s="15">
        <v>0</v>
      </c>
      <c r="BA3172" s="15">
        <v>0</v>
      </c>
      <c r="BB3172" s="15">
        <v>0</v>
      </c>
      <c r="BC3172" s="15">
        <v>0</v>
      </c>
      <c r="BD3172" s="15">
        <v>0</v>
      </c>
      <c r="BE3172" s="15">
        <v>0</v>
      </c>
      <c r="BF3172" s="15">
        <v>0</v>
      </c>
      <c r="BG3172" s="15">
        <f t="shared" si="248"/>
        <v>0</v>
      </c>
      <c r="BH3172" t="str">
        <f t="shared" si="249"/>
        <v>UILCommon</v>
      </c>
      <c r="BI3172" t="str">
        <f>VLOOKUP(BH3172,[2]Summary!$C$29:$C$56,1,0)</f>
        <v>UILCommon</v>
      </c>
      <c r="BJ3172" s="16">
        <v>43466</v>
      </c>
    </row>
    <row r="3173" spans="1:62" x14ac:dyDescent="0.25">
      <c r="A3173" s="13" t="s">
        <v>6572</v>
      </c>
      <c r="B3173" s="13" t="s">
        <v>6572</v>
      </c>
      <c r="C3173" s="13" t="s">
        <v>6573</v>
      </c>
      <c r="D3173" s="13" t="s">
        <v>300</v>
      </c>
      <c r="E3173" s="13" t="s">
        <v>301</v>
      </c>
      <c r="F3173" s="13" t="s">
        <v>302</v>
      </c>
      <c r="H3173" s="15">
        <v>0</v>
      </c>
      <c r="I3173" s="15">
        <v>0.159</v>
      </c>
      <c r="J3173" s="15">
        <v>0</v>
      </c>
      <c r="K3173" s="15">
        <v>0</v>
      </c>
      <c r="L3173" s="15">
        <v>0</v>
      </c>
      <c r="M3173" s="15">
        <v>0</v>
      </c>
      <c r="N3173" s="15">
        <v>0</v>
      </c>
      <c r="O3173" s="15">
        <v>0</v>
      </c>
      <c r="P3173" s="15">
        <v>0</v>
      </c>
      <c r="Q3173" s="15">
        <v>0</v>
      </c>
      <c r="R3173" s="15">
        <v>0</v>
      </c>
      <c r="S3173" s="15">
        <v>0</v>
      </c>
      <c r="T3173" s="15">
        <f t="shared" si="245"/>
        <v>0.159</v>
      </c>
      <c r="U3173" s="15">
        <v>0</v>
      </c>
      <c r="V3173" s="15">
        <v>0</v>
      </c>
      <c r="W3173" s="15">
        <v>0</v>
      </c>
      <c r="X3173" s="15">
        <v>0</v>
      </c>
      <c r="Y3173" s="15">
        <v>0</v>
      </c>
      <c r="Z3173" s="15">
        <v>0</v>
      </c>
      <c r="AA3173" s="15">
        <v>0</v>
      </c>
      <c r="AB3173" s="15">
        <v>0</v>
      </c>
      <c r="AC3173" s="15">
        <v>0</v>
      </c>
      <c r="AD3173" s="15">
        <v>0</v>
      </c>
      <c r="AE3173" s="15">
        <v>0</v>
      </c>
      <c r="AF3173" s="15">
        <v>0</v>
      </c>
      <c r="AG3173" s="15">
        <f t="shared" si="246"/>
        <v>0</v>
      </c>
      <c r="AH3173" s="15">
        <v>0</v>
      </c>
      <c r="AI3173" s="15">
        <v>0</v>
      </c>
      <c r="AJ3173" s="15">
        <v>0</v>
      </c>
      <c r="AK3173" s="15">
        <v>0</v>
      </c>
      <c r="AL3173" s="15">
        <v>0</v>
      </c>
      <c r="AM3173" s="15">
        <v>0</v>
      </c>
      <c r="AN3173" s="15">
        <v>0</v>
      </c>
      <c r="AO3173" s="15">
        <v>0</v>
      </c>
      <c r="AP3173" s="15">
        <v>0</v>
      </c>
      <c r="AQ3173" s="15">
        <v>0</v>
      </c>
      <c r="AR3173" s="15">
        <v>0</v>
      </c>
      <c r="AS3173" s="15">
        <v>0</v>
      </c>
      <c r="AT3173" s="15">
        <f t="shared" si="247"/>
        <v>0</v>
      </c>
      <c r="AU3173" s="15">
        <v>0</v>
      </c>
      <c r="AV3173" s="15">
        <v>0</v>
      </c>
      <c r="AW3173" s="15">
        <v>0</v>
      </c>
      <c r="AX3173" s="15">
        <v>0</v>
      </c>
      <c r="AY3173" s="15">
        <v>0</v>
      </c>
      <c r="AZ3173" s="15">
        <v>0</v>
      </c>
      <c r="BA3173" s="15">
        <v>0</v>
      </c>
      <c r="BB3173" s="15">
        <v>0</v>
      </c>
      <c r="BC3173" s="15">
        <v>0</v>
      </c>
      <c r="BD3173" s="15">
        <v>0</v>
      </c>
      <c r="BE3173" s="15">
        <v>0</v>
      </c>
      <c r="BF3173" s="15">
        <v>0</v>
      </c>
      <c r="BG3173" s="15">
        <f t="shared" si="248"/>
        <v>0</v>
      </c>
      <c r="BH3173" t="str">
        <f t="shared" si="249"/>
        <v>UILCommon</v>
      </c>
      <c r="BI3173" t="str">
        <f>VLOOKUP(BH3173,[2]Summary!$C$29:$C$56,1,0)</f>
        <v>UILCommon</v>
      </c>
      <c r="BJ3173" s="16">
        <v>43466</v>
      </c>
    </row>
    <row r="3174" spans="1:62" x14ac:dyDescent="0.25">
      <c r="A3174" s="13" t="s">
        <v>6574</v>
      </c>
      <c r="B3174" s="13" t="s">
        <v>6574</v>
      </c>
      <c r="C3174" s="13" t="s">
        <v>6575</v>
      </c>
      <c r="D3174" s="13" t="s">
        <v>300</v>
      </c>
      <c r="E3174" s="13" t="s">
        <v>301</v>
      </c>
      <c r="F3174" s="13" t="s">
        <v>302</v>
      </c>
      <c r="H3174" s="15">
        <v>3.6680000000000001</v>
      </c>
      <c r="I3174" s="15">
        <v>4.9770000000000003</v>
      </c>
      <c r="J3174" s="15">
        <v>217.31399999999999</v>
      </c>
      <c r="K3174" s="15">
        <v>2.0539999999999998</v>
      </c>
      <c r="L3174" s="15">
        <v>5.8689999999999998</v>
      </c>
      <c r="M3174" s="15">
        <v>1.341</v>
      </c>
      <c r="N3174" s="15">
        <v>2.3639999999999999</v>
      </c>
      <c r="O3174" s="15">
        <v>3.742</v>
      </c>
      <c r="P3174" s="15">
        <v>9.1449999999999996</v>
      </c>
      <c r="Q3174" s="15">
        <v>5.4930000000000003</v>
      </c>
      <c r="R3174" s="15">
        <v>2.2160000000000002</v>
      </c>
      <c r="S3174" s="15">
        <v>7.6509999999999998</v>
      </c>
      <c r="T3174" s="15">
        <f t="shared" si="245"/>
        <v>265.834</v>
      </c>
      <c r="U3174" s="15">
        <v>-1.8126300048828126</v>
      </c>
      <c r="V3174" s="15">
        <v>0</v>
      </c>
      <c r="W3174" s="15">
        <v>0</v>
      </c>
      <c r="X3174" s="15">
        <v>1.3728699951171874</v>
      </c>
      <c r="Y3174" s="15">
        <v>0</v>
      </c>
      <c r="Z3174" s="15">
        <v>0</v>
      </c>
      <c r="AA3174" s="15">
        <v>0.695469970703125</v>
      </c>
      <c r="AB3174" s="15">
        <v>41.455160156250003</v>
      </c>
      <c r="AC3174" s="15">
        <v>0</v>
      </c>
      <c r="AD3174" s="15">
        <v>-19.405999999999999</v>
      </c>
      <c r="AE3174" s="15">
        <v>0</v>
      </c>
      <c r="AF3174" s="15">
        <v>0</v>
      </c>
      <c r="AG3174" s="15">
        <f t="shared" si="246"/>
        <v>22.304870117187505</v>
      </c>
      <c r="AH3174" s="15">
        <v>0</v>
      </c>
      <c r="AI3174" s="15">
        <v>0</v>
      </c>
      <c r="AJ3174" s="15">
        <v>0</v>
      </c>
      <c r="AK3174" s="15">
        <v>0</v>
      </c>
      <c r="AL3174" s="15">
        <v>0</v>
      </c>
      <c r="AM3174" s="15">
        <v>0</v>
      </c>
      <c r="AN3174" s="15">
        <v>0</v>
      </c>
      <c r="AO3174" s="15">
        <v>0</v>
      </c>
      <c r="AP3174" s="15">
        <v>0</v>
      </c>
      <c r="AQ3174" s="15">
        <v>0</v>
      </c>
      <c r="AR3174" s="15">
        <v>0</v>
      </c>
      <c r="AS3174" s="15">
        <v>0</v>
      </c>
      <c r="AT3174" s="15">
        <f t="shared" si="247"/>
        <v>0</v>
      </c>
      <c r="AU3174" s="15">
        <v>0</v>
      </c>
      <c r="AV3174" s="15">
        <v>0</v>
      </c>
      <c r="AW3174" s="15">
        <v>0</v>
      </c>
      <c r="AX3174" s="15">
        <v>0</v>
      </c>
      <c r="AY3174" s="15">
        <v>0</v>
      </c>
      <c r="AZ3174" s="15">
        <v>0</v>
      </c>
      <c r="BA3174" s="15">
        <v>0</v>
      </c>
      <c r="BB3174" s="15">
        <v>0</v>
      </c>
      <c r="BC3174" s="15">
        <v>0</v>
      </c>
      <c r="BD3174" s="15">
        <v>0</v>
      </c>
      <c r="BE3174" s="15">
        <v>0</v>
      </c>
      <c r="BF3174" s="15">
        <v>0</v>
      </c>
      <c r="BG3174" s="15">
        <f t="shared" si="248"/>
        <v>0</v>
      </c>
      <c r="BH3174" t="str">
        <f t="shared" si="249"/>
        <v>UILCommon</v>
      </c>
      <c r="BI3174" t="str">
        <f>VLOOKUP(BH3174,[2]Summary!$C$29:$C$56,1,0)</f>
        <v>UILCommon</v>
      </c>
      <c r="BJ3174" s="16">
        <v>43831</v>
      </c>
    </row>
    <row r="3175" spans="1:62" x14ac:dyDescent="0.25">
      <c r="A3175" s="13" t="s">
        <v>6576</v>
      </c>
      <c r="B3175" s="13" t="s">
        <v>6576</v>
      </c>
      <c r="C3175" s="13" t="s">
        <v>6577</v>
      </c>
      <c r="D3175" s="13" t="s">
        <v>300</v>
      </c>
      <c r="E3175" s="13" t="s">
        <v>301</v>
      </c>
      <c r="F3175" s="13" t="s">
        <v>302</v>
      </c>
      <c r="H3175" s="15">
        <v>7.9000000000000001E-2</v>
      </c>
      <c r="I3175" s="15">
        <v>0.40200000000000002</v>
      </c>
      <c r="J3175" s="15">
        <v>0.159</v>
      </c>
      <c r="K3175" s="15">
        <v>0</v>
      </c>
      <c r="L3175" s="15">
        <v>0</v>
      </c>
      <c r="M3175" s="15">
        <v>0</v>
      </c>
      <c r="N3175" s="15">
        <v>0.128</v>
      </c>
      <c r="O3175" s="15">
        <v>-0.76800000000000002</v>
      </c>
      <c r="P3175" s="15">
        <v>0</v>
      </c>
      <c r="Q3175" s="15">
        <v>0</v>
      </c>
      <c r="R3175" s="15">
        <v>0</v>
      </c>
      <c r="S3175" s="15">
        <v>0</v>
      </c>
      <c r="T3175" s="15">
        <f t="shared" si="245"/>
        <v>0</v>
      </c>
      <c r="U3175" s="15">
        <v>0</v>
      </c>
      <c r="V3175" s="15">
        <v>0</v>
      </c>
      <c r="W3175" s="15">
        <v>0</v>
      </c>
      <c r="X3175" s="15">
        <v>0</v>
      </c>
      <c r="Y3175" s="15">
        <v>0</v>
      </c>
      <c r="Z3175" s="15">
        <v>0</v>
      </c>
      <c r="AA3175" s="15">
        <v>0</v>
      </c>
      <c r="AB3175" s="15">
        <v>0</v>
      </c>
      <c r="AC3175" s="15">
        <v>0</v>
      </c>
      <c r="AD3175" s="15">
        <v>0</v>
      </c>
      <c r="AE3175" s="15">
        <v>0</v>
      </c>
      <c r="AF3175" s="15">
        <v>0</v>
      </c>
      <c r="AG3175" s="15">
        <f t="shared" si="246"/>
        <v>0</v>
      </c>
      <c r="AH3175" s="15">
        <v>0</v>
      </c>
      <c r="AI3175" s="15">
        <v>0</v>
      </c>
      <c r="AJ3175" s="15">
        <v>0</v>
      </c>
      <c r="AK3175" s="15">
        <v>0</v>
      </c>
      <c r="AL3175" s="15">
        <v>0.29088000488281252</v>
      </c>
      <c r="AM3175" s="15">
        <v>0.12543999671936035</v>
      </c>
      <c r="AN3175" s="15">
        <v>8.7951503906250004</v>
      </c>
      <c r="AO3175" s="15">
        <v>0</v>
      </c>
      <c r="AP3175" s="15">
        <v>0</v>
      </c>
      <c r="AQ3175" s="15">
        <v>0</v>
      </c>
      <c r="AR3175" s="15">
        <v>12.648159851074219</v>
      </c>
      <c r="AS3175" s="15">
        <v>8.1711898193359378</v>
      </c>
      <c r="AT3175" s="15">
        <f t="shared" si="247"/>
        <v>30.030820062637332</v>
      </c>
      <c r="AU3175" s="15">
        <v>0</v>
      </c>
      <c r="AV3175" s="15">
        <v>0</v>
      </c>
      <c r="AW3175" s="15">
        <v>0</v>
      </c>
      <c r="AX3175" s="15">
        <v>0</v>
      </c>
      <c r="AY3175" s="15">
        <v>0</v>
      </c>
      <c r="AZ3175" s="15">
        <v>0</v>
      </c>
      <c r="BA3175" s="15">
        <v>0</v>
      </c>
      <c r="BB3175" s="15">
        <v>0</v>
      </c>
      <c r="BC3175" s="15">
        <v>0</v>
      </c>
      <c r="BD3175" s="15">
        <v>0</v>
      </c>
      <c r="BE3175" s="15">
        <v>0</v>
      </c>
      <c r="BF3175" s="15">
        <v>0</v>
      </c>
      <c r="BG3175" s="15">
        <f t="shared" si="248"/>
        <v>0</v>
      </c>
      <c r="BH3175" t="str">
        <f t="shared" si="249"/>
        <v>UILCommon</v>
      </c>
      <c r="BI3175" t="str">
        <f>VLOOKUP(BH3175,[2]Summary!$C$29:$C$56,1,0)</f>
        <v>UILCommon</v>
      </c>
      <c r="BJ3175" s="16">
        <v>44197</v>
      </c>
    </row>
    <row r="3176" spans="1:62" x14ac:dyDescent="0.25">
      <c r="A3176" s="13" t="s">
        <v>6578</v>
      </c>
      <c r="B3176" s="13" t="s">
        <v>6578</v>
      </c>
      <c r="C3176" s="13" t="s">
        <v>6579</v>
      </c>
      <c r="D3176" s="13" t="s">
        <v>300</v>
      </c>
      <c r="E3176" s="13" t="s">
        <v>301</v>
      </c>
      <c r="F3176" s="13" t="s">
        <v>302</v>
      </c>
      <c r="H3176" s="15">
        <v>0.747</v>
      </c>
      <c r="I3176" s="15">
        <v>0.65400000000000003</v>
      </c>
      <c r="J3176" s="15">
        <v>8.1000000000000003E-2</v>
      </c>
      <c r="K3176" s="15">
        <v>0</v>
      </c>
      <c r="L3176" s="15">
        <v>0.16900000000000001</v>
      </c>
      <c r="M3176" s="15">
        <v>0.29699999999999999</v>
      </c>
      <c r="N3176" s="15">
        <v>1.659</v>
      </c>
      <c r="O3176" s="15">
        <v>1</v>
      </c>
      <c r="P3176" s="15">
        <v>0</v>
      </c>
      <c r="Q3176" s="15">
        <v>0</v>
      </c>
      <c r="R3176" s="15">
        <v>-4.6040000000000001</v>
      </c>
      <c r="S3176" s="15">
        <v>0</v>
      </c>
      <c r="T3176" s="15">
        <f t="shared" si="245"/>
        <v>3.0000000000001137E-3</v>
      </c>
      <c r="U3176" s="15">
        <v>0</v>
      </c>
      <c r="V3176" s="15">
        <v>0</v>
      </c>
      <c r="W3176" s="15">
        <v>0</v>
      </c>
      <c r="X3176" s="15">
        <v>0</v>
      </c>
      <c r="Y3176" s="15">
        <v>0</v>
      </c>
      <c r="Z3176" s="15">
        <v>0</v>
      </c>
      <c r="AA3176" s="15">
        <v>0</v>
      </c>
      <c r="AB3176" s="15">
        <v>0</v>
      </c>
      <c r="AC3176" s="15">
        <v>0</v>
      </c>
      <c r="AD3176" s="15">
        <v>0</v>
      </c>
      <c r="AE3176" s="15">
        <v>0</v>
      </c>
      <c r="AF3176" s="15">
        <v>0</v>
      </c>
      <c r="AG3176" s="15">
        <f t="shared" si="246"/>
        <v>0</v>
      </c>
      <c r="AH3176" s="15">
        <v>0</v>
      </c>
      <c r="AI3176" s="15">
        <v>0</v>
      </c>
      <c r="AJ3176" s="15">
        <v>0</v>
      </c>
      <c r="AK3176" s="15">
        <v>0</v>
      </c>
      <c r="AL3176" s="15">
        <v>0</v>
      </c>
      <c r="AM3176" s="15">
        <v>0</v>
      </c>
      <c r="AN3176" s="15">
        <v>0</v>
      </c>
      <c r="AO3176" s="15">
        <v>0</v>
      </c>
      <c r="AP3176" s="15">
        <v>0</v>
      </c>
      <c r="AQ3176" s="15">
        <v>0</v>
      </c>
      <c r="AR3176" s="15">
        <v>0</v>
      </c>
      <c r="AS3176" s="15">
        <v>0</v>
      </c>
      <c r="AT3176" s="15">
        <f t="shared" si="247"/>
        <v>0</v>
      </c>
      <c r="AU3176" s="15">
        <v>0</v>
      </c>
      <c r="AV3176" s="15">
        <v>0</v>
      </c>
      <c r="AW3176" s="15">
        <v>0</v>
      </c>
      <c r="AX3176" s="15">
        <v>0</v>
      </c>
      <c r="AY3176" s="15">
        <v>0</v>
      </c>
      <c r="AZ3176" s="15">
        <v>0</v>
      </c>
      <c r="BA3176" s="15">
        <v>0</v>
      </c>
      <c r="BB3176" s="15">
        <v>0</v>
      </c>
      <c r="BC3176" s="15">
        <v>0</v>
      </c>
      <c r="BD3176" s="15">
        <v>0</v>
      </c>
      <c r="BE3176" s="15">
        <v>0</v>
      </c>
      <c r="BF3176" s="15">
        <v>0</v>
      </c>
      <c r="BG3176" s="15">
        <f t="shared" si="248"/>
        <v>0</v>
      </c>
      <c r="BH3176" t="str">
        <f t="shared" si="249"/>
        <v>UILCommon</v>
      </c>
      <c r="BI3176" t="str">
        <f>VLOOKUP(BH3176,[2]Summary!$C$29:$C$56,1,0)</f>
        <v>UILCommon</v>
      </c>
      <c r="BJ3176" s="16">
        <v>43466</v>
      </c>
    </row>
    <row r="3177" spans="1:62" x14ac:dyDescent="0.25">
      <c r="A3177" s="13" t="s">
        <v>6580</v>
      </c>
      <c r="B3177" s="13" t="s">
        <v>6581</v>
      </c>
      <c r="C3177" s="13" t="s">
        <v>6582</v>
      </c>
      <c r="D3177" s="13" t="s">
        <v>434</v>
      </c>
      <c r="E3177" s="13" t="s">
        <v>475</v>
      </c>
      <c r="F3177" s="13" t="s">
        <v>302</v>
      </c>
      <c r="H3177" s="15">
        <v>0</v>
      </c>
      <c r="I3177" s="15">
        <v>0</v>
      </c>
      <c r="J3177" s="15">
        <v>0</v>
      </c>
      <c r="K3177" s="15">
        <v>0</v>
      </c>
      <c r="L3177" s="15">
        <v>0</v>
      </c>
      <c r="M3177" s="15">
        <v>0</v>
      </c>
      <c r="N3177" s="15">
        <v>0</v>
      </c>
      <c r="O3177" s="15">
        <v>0</v>
      </c>
      <c r="P3177" s="15">
        <v>0</v>
      </c>
      <c r="Q3177" s="15">
        <v>0</v>
      </c>
      <c r="R3177" s="15">
        <v>0</v>
      </c>
      <c r="S3177" s="15">
        <v>0</v>
      </c>
      <c r="T3177" s="15">
        <f t="shared" si="245"/>
        <v>0</v>
      </c>
      <c r="U3177" s="15">
        <v>0</v>
      </c>
      <c r="V3177" s="15">
        <v>0</v>
      </c>
      <c r="W3177" s="15">
        <v>0</v>
      </c>
      <c r="X3177" s="15">
        <v>0</v>
      </c>
      <c r="Y3177" s="15">
        <v>0</v>
      </c>
      <c r="Z3177" s="15">
        <v>0</v>
      </c>
      <c r="AA3177" s="15">
        <v>0</v>
      </c>
      <c r="AB3177" s="15">
        <v>0</v>
      </c>
      <c r="AC3177" s="15">
        <v>0</v>
      </c>
      <c r="AD3177" s="15">
        <v>0</v>
      </c>
      <c r="AE3177" s="15">
        <v>0</v>
      </c>
      <c r="AF3177" s="15">
        <v>0</v>
      </c>
      <c r="AG3177" s="15">
        <f t="shared" si="246"/>
        <v>0</v>
      </c>
      <c r="AH3177" s="15">
        <v>0</v>
      </c>
      <c r="AI3177" s="15">
        <v>0</v>
      </c>
      <c r="AJ3177" s="15">
        <v>0</v>
      </c>
      <c r="AK3177" s="15">
        <v>0.77716999053955083</v>
      </c>
      <c r="AL3177" s="15">
        <v>0</v>
      </c>
      <c r="AM3177" s="15">
        <v>0</v>
      </c>
      <c r="AN3177" s="15">
        <v>0</v>
      </c>
      <c r="AO3177" s="15">
        <v>0</v>
      </c>
      <c r="AP3177" s="15">
        <v>0</v>
      </c>
      <c r="AQ3177" s="15">
        <v>0</v>
      </c>
      <c r="AR3177" s="15">
        <v>0</v>
      </c>
      <c r="AS3177" s="15">
        <v>0</v>
      </c>
      <c r="AT3177" s="15">
        <f t="shared" si="247"/>
        <v>0.77716999053955083</v>
      </c>
      <c r="AU3177" s="15">
        <v>0</v>
      </c>
      <c r="AV3177" s="15">
        <v>0</v>
      </c>
      <c r="AW3177" s="15">
        <v>0</v>
      </c>
      <c r="AX3177" s="15">
        <v>0</v>
      </c>
      <c r="AY3177" s="15">
        <v>0</v>
      </c>
      <c r="AZ3177" s="15">
        <v>0</v>
      </c>
      <c r="BA3177" s="15">
        <v>0</v>
      </c>
      <c r="BB3177" s="15">
        <v>0</v>
      </c>
      <c r="BC3177" s="15">
        <v>0</v>
      </c>
      <c r="BD3177" s="15">
        <v>0</v>
      </c>
      <c r="BE3177" s="15">
        <v>0</v>
      </c>
      <c r="BF3177" s="15">
        <v>0</v>
      </c>
      <c r="BG3177" s="15">
        <f t="shared" si="248"/>
        <v>0</v>
      </c>
      <c r="BH3177" t="str">
        <f t="shared" si="249"/>
        <v>CNGGas</v>
      </c>
      <c r="BI3177" t="str">
        <f>VLOOKUP(BH3177,[2]Summary!$C$29:$C$56,1,0)</f>
        <v>CNGGas</v>
      </c>
      <c r="BJ3177" s="16">
        <v>44197</v>
      </c>
    </row>
    <row r="3178" spans="1:62" x14ac:dyDescent="0.25">
      <c r="A3178" s="13" t="s">
        <v>6583</v>
      </c>
      <c r="B3178" s="13" t="s">
        <v>6583</v>
      </c>
      <c r="C3178" s="13" t="s">
        <v>502</v>
      </c>
      <c r="D3178" s="13" t="s">
        <v>434</v>
      </c>
      <c r="E3178" s="13" t="s">
        <v>475</v>
      </c>
      <c r="F3178" s="13" t="s">
        <v>302</v>
      </c>
      <c r="H3178" s="15">
        <v>0</v>
      </c>
      <c r="I3178" s="15">
        <v>0</v>
      </c>
      <c r="J3178" s="15">
        <v>0</v>
      </c>
      <c r="K3178" s="15">
        <v>0</v>
      </c>
      <c r="L3178" s="15">
        <v>0</v>
      </c>
      <c r="M3178" s="15">
        <v>0</v>
      </c>
      <c r="N3178" s="15">
        <v>0</v>
      </c>
      <c r="O3178" s="15">
        <v>0</v>
      </c>
      <c r="P3178" s="15">
        <v>0</v>
      </c>
      <c r="Q3178" s="15">
        <v>0</v>
      </c>
      <c r="R3178" s="15">
        <v>0</v>
      </c>
      <c r="S3178" s="15">
        <v>0</v>
      </c>
      <c r="T3178" s="15">
        <f t="shared" si="245"/>
        <v>0</v>
      </c>
      <c r="U3178" s="15">
        <v>0</v>
      </c>
      <c r="V3178" s="15">
        <v>0</v>
      </c>
      <c r="W3178" s="15">
        <v>0</v>
      </c>
      <c r="X3178" s="15">
        <v>0</v>
      </c>
      <c r="Y3178" s="15">
        <v>0</v>
      </c>
      <c r="Z3178" s="15">
        <v>0</v>
      </c>
      <c r="AA3178" s="15">
        <v>7.773830078125</v>
      </c>
      <c r="AB3178" s="15">
        <v>0</v>
      </c>
      <c r="AC3178" s="15">
        <v>0</v>
      </c>
      <c r="AD3178" s="15">
        <v>0</v>
      </c>
      <c r="AE3178" s="15">
        <v>0</v>
      </c>
      <c r="AF3178" s="15">
        <v>0</v>
      </c>
      <c r="AG3178" s="15">
        <f t="shared" si="246"/>
        <v>7.773830078125</v>
      </c>
      <c r="AH3178" s="15">
        <v>0</v>
      </c>
      <c r="AI3178" s="15">
        <v>0</v>
      </c>
      <c r="AJ3178" s="15">
        <v>0</v>
      </c>
      <c r="AK3178" s="15">
        <v>0</v>
      </c>
      <c r="AL3178" s="15">
        <v>0</v>
      </c>
      <c r="AM3178" s="15">
        <v>0</v>
      </c>
      <c r="AN3178" s="15">
        <v>0</v>
      </c>
      <c r="AO3178" s="15">
        <v>0</v>
      </c>
      <c r="AP3178" s="15">
        <v>0</v>
      </c>
      <c r="AQ3178" s="15">
        <v>0</v>
      </c>
      <c r="AR3178" s="15">
        <v>0</v>
      </c>
      <c r="AS3178" s="15">
        <v>0</v>
      </c>
      <c r="AT3178" s="15">
        <f t="shared" si="247"/>
        <v>0</v>
      </c>
      <c r="AU3178" s="15">
        <v>0</v>
      </c>
      <c r="AV3178" s="15">
        <v>0</v>
      </c>
      <c r="AW3178" s="15">
        <v>0</v>
      </c>
      <c r="AX3178" s="15">
        <v>0</v>
      </c>
      <c r="AY3178" s="15">
        <v>0</v>
      </c>
      <c r="AZ3178" s="15">
        <v>0</v>
      </c>
      <c r="BA3178" s="15">
        <v>0</v>
      </c>
      <c r="BB3178" s="15">
        <v>0</v>
      </c>
      <c r="BC3178" s="15">
        <v>0</v>
      </c>
      <c r="BD3178" s="15">
        <v>0</v>
      </c>
      <c r="BE3178" s="15">
        <v>0</v>
      </c>
      <c r="BF3178" s="15">
        <v>0</v>
      </c>
      <c r="BG3178" s="15">
        <f t="shared" si="248"/>
        <v>0</v>
      </c>
      <c r="BH3178" t="str">
        <f t="shared" si="249"/>
        <v>CNGGas</v>
      </c>
      <c r="BI3178" t="str">
        <f>VLOOKUP(BH3178,[2]Summary!$C$29:$C$56,1,0)</f>
        <v>CNGGas</v>
      </c>
      <c r="BJ3178" s="16">
        <v>43831</v>
      </c>
    </row>
    <row r="3179" spans="1:62" x14ac:dyDescent="0.25">
      <c r="A3179" s="13" t="s">
        <v>6584</v>
      </c>
      <c r="B3179" s="13" t="s">
        <v>6584</v>
      </c>
      <c r="C3179" s="13" t="s">
        <v>502</v>
      </c>
      <c r="D3179" s="13" t="s">
        <v>434</v>
      </c>
      <c r="E3179" s="13" t="s">
        <v>475</v>
      </c>
      <c r="F3179" s="13" t="s">
        <v>302</v>
      </c>
      <c r="H3179" s="15">
        <v>0</v>
      </c>
      <c r="I3179" s="15">
        <v>0</v>
      </c>
      <c r="J3179" s="15">
        <v>0</v>
      </c>
      <c r="K3179" s="15">
        <v>0</v>
      </c>
      <c r="L3179" s="15">
        <v>0</v>
      </c>
      <c r="M3179" s="15">
        <v>0</v>
      </c>
      <c r="N3179" s="15">
        <v>0</v>
      </c>
      <c r="O3179" s="15">
        <v>0</v>
      </c>
      <c r="P3179" s="15">
        <v>0</v>
      </c>
      <c r="Q3179" s="15">
        <v>0</v>
      </c>
      <c r="R3179" s="15">
        <v>0</v>
      </c>
      <c r="S3179" s="15">
        <v>0</v>
      </c>
      <c r="T3179" s="15">
        <f t="shared" si="245"/>
        <v>0</v>
      </c>
      <c r="U3179" s="15">
        <v>0</v>
      </c>
      <c r="V3179" s="15">
        <v>0</v>
      </c>
      <c r="W3179" s="15">
        <v>0</v>
      </c>
      <c r="X3179" s="15">
        <v>0</v>
      </c>
      <c r="Y3179" s="15">
        <v>0</v>
      </c>
      <c r="Z3179" s="15">
        <v>0</v>
      </c>
      <c r="AA3179" s="15">
        <v>6.32502978515625</v>
      </c>
      <c r="AB3179" s="15">
        <v>0</v>
      </c>
      <c r="AC3179" s="15">
        <v>0</v>
      </c>
      <c r="AD3179" s="15">
        <v>0</v>
      </c>
      <c r="AE3179" s="15">
        <v>0</v>
      </c>
      <c r="AF3179" s="15">
        <v>0</v>
      </c>
      <c r="AG3179" s="15">
        <f t="shared" si="246"/>
        <v>6.32502978515625</v>
      </c>
      <c r="AH3179" s="15">
        <v>0</v>
      </c>
      <c r="AI3179" s="15">
        <v>0</v>
      </c>
      <c r="AJ3179" s="15">
        <v>0</v>
      </c>
      <c r="AK3179" s="15">
        <v>0</v>
      </c>
      <c r="AL3179" s="15">
        <v>0</v>
      </c>
      <c r="AM3179" s="15">
        <v>0</v>
      </c>
      <c r="AN3179" s="15">
        <v>0</v>
      </c>
      <c r="AO3179" s="15">
        <v>0</v>
      </c>
      <c r="AP3179" s="15">
        <v>0</v>
      </c>
      <c r="AQ3179" s="15">
        <v>0</v>
      </c>
      <c r="AR3179" s="15">
        <v>0</v>
      </c>
      <c r="AS3179" s="15">
        <v>0</v>
      </c>
      <c r="AT3179" s="15">
        <f t="shared" si="247"/>
        <v>0</v>
      </c>
      <c r="AU3179" s="15">
        <v>0</v>
      </c>
      <c r="AV3179" s="15">
        <v>0</v>
      </c>
      <c r="AW3179" s="15">
        <v>0</v>
      </c>
      <c r="AX3179" s="15">
        <v>0</v>
      </c>
      <c r="AY3179" s="15">
        <v>0</v>
      </c>
      <c r="AZ3179" s="15">
        <v>0</v>
      </c>
      <c r="BA3179" s="15">
        <v>0</v>
      </c>
      <c r="BB3179" s="15">
        <v>0</v>
      </c>
      <c r="BC3179" s="15">
        <v>0</v>
      </c>
      <c r="BD3179" s="15">
        <v>0</v>
      </c>
      <c r="BE3179" s="15">
        <v>0</v>
      </c>
      <c r="BF3179" s="15">
        <v>0</v>
      </c>
      <c r="BG3179" s="15">
        <f t="shared" si="248"/>
        <v>0</v>
      </c>
      <c r="BH3179" t="str">
        <f t="shared" si="249"/>
        <v>CNGGas</v>
      </c>
      <c r="BI3179" t="str">
        <f>VLOOKUP(BH3179,[2]Summary!$C$29:$C$56,1,0)</f>
        <v>CNGGas</v>
      </c>
      <c r="BJ3179" s="16">
        <v>43831</v>
      </c>
    </row>
    <row r="3180" spans="1:62" x14ac:dyDescent="0.25">
      <c r="A3180" s="13" t="s">
        <v>6585</v>
      </c>
      <c r="B3180" s="13" t="s">
        <v>6586</v>
      </c>
      <c r="C3180" s="13" t="s">
        <v>6587</v>
      </c>
      <c r="D3180" s="13" t="s">
        <v>307</v>
      </c>
      <c r="E3180" s="13" t="s">
        <v>475</v>
      </c>
      <c r="F3180" s="13" t="s">
        <v>302</v>
      </c>
      <c r="H3180" s="15">
        <v>0</v>
      </c>
      <c r="I3180" s="15">
        <v>0</v>
      </c>
      <c r="J3180" s="15">
        <v>0</v>
      </c>
      <c r="K3180" s="15">
        <v>0</v>
      </c>
      <c r="L3180" s="15">
        <v>0</v>
      </c>
      <c r="M3180" s="15">
        <v>0</v>
      </c>
      <c r="N3180" s="15">
        <v>0</v>
      </c>
      <c r="O3180" s="15">
        <v>0</v>
      </c>
      <c r="P3180" s="15">
        <v>0</v>
      </c>
      <c r="Q3180" s="15">
        <v>0</v>
      </c>
      <c r="R3180" s="15">
        <v>0</v>
      </c>
      <c r="S3180" s="15">
        <v>0</v>
      </c>
      <c r="T3180" s="15">
        <f t="shared" si="245"/>
        <v>0</v>
      </c>
      <c r="U3180" s="15">
        <v>0</v>
      </c>
      <c r="V3180" s="15">
        <v>0</v>
      </c>
      <c r="W3180" s="15">
        <v>0</v>
      </c>
      <c r="X3180" s="15">
        <v>0</v>
      </c>
      <c r="Y3180" s="15">
        <v>0</v>
      </c>
      <c r="Z3180" s="15">
        <v>0</v>
      </c>
      <c r="AA3180" s="15">
        <v>0</v>
      </c>
      <c r="AB3180" s="15">
        <v>0</v>
      </c>
      <c r="AC3180" s="15">
        <v>0</v>
      </c>
      <c r="AD3180" s="15">
        <v>0</v>
      </c>
      <c r="AE3180" s="15">
        <v>0</v>
      </c>
      <c r="AF3180" s="15">
        <v>0</v>
      </c>
      <c r="AG3180" s="15">
        <f t="shared" si="246"/>
        <v>0</v>
      </c>
      <c r="AH3180" s="15">
        <v>0</v>
      </c>
      <c r="AI3180" s="15">
        <v>0</v>
      </c>
      <c r="AJ3180" s="15">
        <v>0</v>
      </c>
      <c r="AK3180" s="15">
        <v>0</v>
      </c>
      <c r="AL3180" s="15">
        <v>0</v>
      </c>
      <c r="AM3180" s="15">
        <v>0</v>
      </c>
      <c r="AN3180" s="15">
        <v>0</v>
      </c>
      <c r="AO3180" s="15">
        <v>0</v>
      </c>
      <c r="AP3180" s="15">
        <v>0</v>
      </c>
      <c r="AQ3180" s="15">
        <v>0</v>
      </c>
      <c r="AR3180" s="15">
        <v>0</v>
      </c>
      <c r="AS3180" s="15">
        <v>3.18760009765625</v>
      </c>
      <c r="AT3180" s="15">
        <f t="shared" si="247"/>
        <v>3.18760009765625</v>
      </c>
      <c r="AU3180" s="15">
        <v>0</v>
      </c>
      <c r="AV3180" s="15">
        <v>0</v>
      </c>
      <c r="AW3180" s="15">
        <v>0</v>
      </c>
      <c r="AX3180" s="15">
        <v>0</v>
      </c>
      <c r="AY3180" s="15">
        <v>0</v>
      </c>
      <c r="AZ3180" s="15">
        <v>0</v>
      </c>
      <c r="BA3180" s="15">
        <v>0</v>
      </c>
      <c r="BB3180" s="15">
        <v>0</v>
      </c>
      <c r="BC3180" s="15">
        <v>0</v>
      </c>
      <c r="BD3180" s="15">
        <v>0</v>
      </c>
      <c r="BE3180" s="15">
        <v>0</v>
      </c>
      <c r="BF3180" s="15">
        <v>0</v>
      </c>
      <c r="BG3180" s="15">
        <f t="shared" si="248"/>
        <v>0</v>
      </c>
      <c r="BH3180" t="str">
        <f t="shared" si="249"/>
        <v>BGCGas</v>
      </c>
      <c r="BI3180" t="str">
        <f>VLOOKUP(BH3180,[2]Summary!$C$29:$C$56,1,0)</f>
        <v>BGCGas</v>
      </c>
      <c r="BJ3180" s="16">
        <v>44197</v>
      </c>
    </row>
    <row r="3181" spans="1:62" x14ac:dyDescent="0.25">
      <c r="A3181" s="13" t="s">
        <v>6588</v>
      </c>
      <c r="B3181" s="13" t="s">
        <v>6588</v>
      </c>
      <c r="C3181" s="13" t="s">
        <v>1475</v>
      </c>
      <c r="D3181" s="13" t="s">
        <v>434</v>
      </c>
      <c r="E3181" s="13" t="s">
        <v>475</v>
      </c>
      <c r="F3181" s="13" t="s">
        <v>302</v>
      </c>
      <c r="H3181" s="15">
        <v>0</v>
      </c>
      <c r="I3181" s="15">
        <v>0</v>
      </c>
      <c r="J3181" s="15">
        <v>0</v>
      </c>
      <c r="K3181" s="15">
        <v>0</v>
      </c>
      <c r="L3181" s="15">
        <v>0</v>
      </c>
      <c r="M3181" s="15">
        <v>0</v>
      </c>
      <c r="N3181" s="15">
        <v>0</v>
      </c>
      <c r="O3181" s="15">
        <v>0</v>
      </c>
      <c r="P3181" s="15">
        <v>0</v>
      </c>
      <c r="Q3181" s="15">
        <v>0</v>
      </c>
      <c r="R3181" s="15">
        <v>0</v>
      </c>
      <c r="S3181" s="15">
        <v>0</v>
      </c>
      <c r="T3181" s="15">
        <f t="shared" si="245"/>
        <v>0</v>
      </c>
      <c r="U3181" s="15">
        <v>0</v>
      </c>
      <c r="V3181" s="15">
        <v>0</v>
      </c>
      <c r="W3181" s="15">
        <v>0</v>
      </c>
      <c r="X3181" s="15">
        <v>0</v>
      </c>
      <c r="Y3181" s="15">
        <v>0</v>
      </c>
      <c r="Z3181" s="15">
        <v>0</v>
      </c>
      <c r="AA3181" s="15">
        <v>14.662740234375001</v>
      </c>
      <c r="AB3181" s="15">
        <v>0</v>
      </c>
      <c r="AC3181" s="15">
        <v>0</v>
      </c>
      <c r="AD3181" s="15">
        <v>0</v>
      </c>
      <c r="AE3181" s="15">
        <v>0</v>
      </c>
      <c r="AF3181" s="15">
        <v>0</v>
      </c>
      <c r="AG3181" s="15">
        <f t="shared" si="246"/>
        <v>14.662740234375001</v>
      </c>
      <c r="AH3181" s="15">
        <v>1.5408800048828124</v>
      </c>
      <c r="AI3181" s="15">
        <v>0</v>
      </c>
      <c r="AJ3181" s="15">
        <v>0</v>
      </c>
      <c r="AK3181" s="15">
        <v>0</v>
      </c>
      <c r="AL3181" s="15">
        <v>0</v>
      </c>
      <c r="AM3181" s="15">
        <v>0</v>
      </c>
      <c r="AN3181" s="15">
        <v>0</v>
      </c>
      <c r="AO3181" s="15">
        <v>0</v>
      </c>
      <c r="AP3181" s="15">
        <v>0</v>
      </c>
      <c r="AQ3181" s="15">
        <v>0</v>
      </c>
      <c r="AR3181" s="15">
        <v>0</v>
      </c>
      <c r="AS3181" s="15">
        <v>0</v>
      </c>
      <c r="AT3181" s="15">
        <f t="shared" si="247"/>
        <v>1.5408800048828124</v>
      </c>
      <c r="AU3181" s="15">
        <v>0</v>
      </c>
      <c r="AV3181" s="15">
        <v>0</v>
      </c>
      <c r="AW3181" s="15">
        <v>0</v>
      </c>
      <c r="AX3181" s="15">
        <v>0</v>
      </c>
      <c r="AY3181" s="15">
        <v>0</v>
      </c>
      <c r="AZ3181" s="15">
        <v>0</v>
      </c>
      <c r="BA3181" s="15">
        <v>0</v>
      </c>
      <c r="BB3181" s="15">
        <v>0</v>
      </c>
      <c r="BC3181" s="15">
        <v>0</v>
      </c>
      <c r="BD3181" s="15">
        <v>0</v>
      </c>
      <c r="BE3181" s="15">
        <v>0</v>
      </c>
      <c r="BF3181" s="15">
        <v>0</v>
      </c>
      <c r="BG3181" s="15">
        <f t="shared" si="248"/>
        <v>0</v>
      </c>
      <c r="BH3181" t="str">
        <f t="shared" si="249"/>
        <v>CNGGas</v>
      </c>
      <c r="BI3181" t="str">
        <f>VLOOKUP(BH3181,[2]Summary!$C$29:$C$56,1,0)</f>
        <v>CNGGas</v>
      </c>
      <c r="BJ3181" s="16">
        <v>44197</v>
      </c>
    </row>
    <row r="3182" spans="1:62" x14ac:dyDescent="0.25">
      <c r="A3182" s="13" t="s">
        <v>6589</v>
      </c>
      <c r="B3182" s="13" t="s">
        <v>6589</v>
      </c>
      <c r="C3182" s="13" t="s">
        <v>6590</v>
      </c>
      <c r="D3182" s="13" t="s">
        <v>307</v>
      </c>
      <c r="E3182" s="13" t="s">
        <v>475</v>
      </c>
      <c r="F3182" s="13" t="s">
        <v>302</v>
      </c>
      <c r="H3182" s="15">
        <v>0</v>
      </c>
      <c r="I3182" s="15">
        <v>0</v>
      </c>
      <c r="J3182" s="15">
        <v>0</v>
      </c>
      <c r="K3182" s="15">
        <v>0</v>
      </c>
      <c r="L3182" s="15">
        <v>0</v>
      </c>
      <c r="M3182" s="15">
        <v>0</v>
      </c>
      <c r="N3182" s="15">
        <v>0</v>
      </c>
      <c r="O3182" s="15">
        <v>0</v>
      </c>
      <c r="P3182" s="15">
        <v>0</v>
      </c>
      <c r="Q3182" s="15">
        <v>0</v>
      </c>
      <c r="R3182" s="15">
        <v>0</v>
      </c>
      <c r="S3182" s="15">
        <v>0</v>
      </c>
      <c r="T3182" s="15">
        <f t="shared" si="245"/>
        <v>0</v>
      </c>
      <c r="U3182" s="15">
        <v>0</v>
      </c>
      <c r="V3182" s="15">
        <v>0</v>
      </c>
      <c r="W3182" s="15">
        <v>0</v>
      </c>
      <c r="X3182" s="15">
        <v>0.65694998168945318</v>
      </c>
      <c r="Y3182" s="15">
        <v>0.39328999328613279</v>
      </c>
      <c r="Z3182" s="15">
        <v>0</v>
      </c>
      <c r="AA3182" s="15">
        <v>0</v>
      </c>
      <c r="AB3182" s="15">
        <v>0</v>
      </c>
      <c r="AC3182" s="15">
        <v>0</v>
      </c>
      <c r="AD3182" s="15">
        <v>0</v>
      </c>
      <c r="AE3182" s="15">
        <v>0</v>
      </c>
      <c r="AF3182" s="15">
        <v>0</v>
      </c>
      <c r="AG3182" s="15">
        <f t="shared" si="246"/>
        <v>1.050239974975586</v>
      </c>
      <c r="AH3182" s="15">
        <v>0</v>
      </c>
      <c r="AI3182" s="15">
        <v>0</v>
      </c>
      <c r="AJ3182" s="15">
        <v>0</v>
      </c>
      <c r="AK3182" s="15">
        <v>0</v>
      </c>
      <c r="AL3182" s="15">
        <v>0</v>
      </c>
      <c r="AM3182" s="15">
        <v>0</v>
      </c>
      <c r="AN3182" s="15">
        <v>0</v>
      </c>
      <c r="AO3182" s="15">
        <v>0</v>
      </c>
      <c r="AP3182" s="15">
        <v>0</v>
      </c>
      <c r="AQ3182" s="15">
        <v>0</v>
      </c>
      <c r="AR3182" s="15">
        <v>0</v>
      </c>
      <c r="AS3182" s="15">
        <v>0</v>
      </c>
      <c r="AT3182" s="15">
        <f t="shared" si="247"/>
        <v>0</v>
      </c>
      <c r="AU3182" s="15">
        <v>0</v>
      </c>
      <c r="AV3182" s="15">
        <v>0</v>
      </c>
      <c r="AW3182" s="15">
        <v>0</v>
      </c>
      <c r="AX3182" s="15">
        <v>0</v>
      </c>
      <c r="AY3182" s="15">
        <v>0</v>
      </c>
      <c r="AZ3182" s="15">
        <v>0</v>
      </c>
      <c r="BA3182" s="15">
        <v>0</v>
      </c>
      <c r="BB3182" s="15">
        <v>0</v>
      </c>
      <c r="BC3182" s="15">
        <v>0</v>
      </c>
      <c r="BD3182" s="15">
        <v>0</v>
      </c>
      <c r="BE3182" s="15">
        <v>0</v>
      </c>
      <c r="BF3182" s="15">
        <v>0</v>
      </c>
      <c r="BG3182" s="15">
        <f t="shared" si="248"/>
        <v>0</v>
      </c>
      <c r="BH3182" t="str">
        <f t="shared" si="249"/>
        <v>BGCGas</v>
      </c>
      <c r="BI3182" t="str">
        <f>VLOOKUP(BH3182,[2]Summary!$C$29:$C$56,1,0)</f>
        <v>BGCGas</v>
      </c>
      <c r="BJ3182" s="16">
        <v>43831</v>
      </c>
    </row>
    <row r="3183" spans="1:62" x14ac:dyDescent="0.25">
      <c r="A3183" s="13" t="s">
        <v>6591</v>
      </c>
      <c r="B3183" s="13" t="s">
        <v>6592</v>
      </c>
      <c r="C3183" s="13" t="s">
        <v>6593</v>
      </c>
      <c r="D3183" s="13" t="s">
        <v>18</v>
      </c>
      <c r="E3183" t="s">
        <v>19</v>
      </c>
      <c r="F3183" s="13" t="s">
        <v>60</v>
      </c>
      <c r="H3183" s="15">
        <v>0</v>
      </c>
      <c r="I3183" s="15">
        <v>0</v>
      </c>
      <c r="J3183" s="15">
        <v>0</v>
      </c>
      <c r="K3183" s="15">
        <v>0</v>
      </c>
      <c r="L3183" s="15">
        <v>0</v>
      </c>
      <c r="M3183" s="15">
        <v>0</v>
      </c>
      <c r="N3183" s="15">
        <v>0</v>
      </c>
      <c r="O3183" s="15">
        <v>0</v>
      </c>
      <c r="P3183" s="15">
        <v>0</v>
      </c>
      <c r="Q3183" s="15">
        <v>0</v>
      </c>
      <c r="R3183" s="15">
        <v>0</v>
      </c>
      <c r="S3183" s="15">
        <v>0</v>
      </c>
      <c r="T3183" s="15">
        <f t="shared" si="245"/>
        <v>0</v>
      </c>
      <c r="U3183" s="15">
        <v>0</v>
      </c>
      <c r="V3183" s="15">
        <v>0</v>
      </c>
      <c r="W3183" s="15">
        <v>0</v>
      </c>
      <c r="X3183" s="15">
        <v>0</v>
      </c>
      <c r="Y3183" s="15">
        <v>0</v>
      </c>
      <c r="Z3183" s="15">
        <v>0</v>
      </c>
      <c r="AA3183" s="15">
        <v>0</v>
      </c>
      <c r="AB3183" s="15">
        <v>0</v>
      </c>
      <c r="AC3183" s="15">
        <v>0</v>
      </c>
      <c r="AD3183" s="15">
        <v>0</v>
      </c>
      <c r="AE3183" s="15">
        <v>0</v>
      </c>
      <c r="AF3183" s="15">
        <v>0</v>
      </c>
      <c r="AG3183" s="15">
        <f t="shared" si="246"/>
        <v>0</v>
      </c>
      <c r="AH3183" s="15">
        <v>0</v>
      </c>
      <c r="AI3183" s="15">
        <v>0</v>
      </c>
      <c r="AJ3183" s="15">
        <v>0</v>
      </c>
      <c r="AK3183" s="15">
        <v>0</v>
      </c>
      <c r="AL3183" s="15">
        <v>0</v>
      </c>
      <c r="AM3183" s="15">
        <v>0</v>
      </c>
      <c r="AN3183" s="15">
        <v>0</v>
      </c>
      <c r="AO3183" s="15">
        <v>0</v>
      </c>
      <c r="AP3183" s="15">
        <v>0</v>
      </c>
      <c r="AQ3183" s="15">
        <v>0</v>
      </c>
      <c r="AR3183" s="15">
        <v>0</v>
      </c>
      <c r="AS3183" s="15">
        <v>47.96662954711914</v>
      </c>
      <c r="AT3183" s="15">
        <f t="shared" si="247"/>
        <v>47.96662954711914</v>
      </c>
      <c r="AU3183" s="15">
        <v>0</v>
      </c>
      <c r="AV3183" s="15">
        <v>0</v>
      </c>
      <c r="AW3183" s="15">
        <v>0</v>
      </c>
      <c r="AX3183" s="15">
        <v>0</v>
      </c>
      <c r="AY3183" s="15">
        <v>0</v>
      </c>
      <c r="AZ3183" s="15">
        <v>0</v>
      </c>
      <c r="BA3183" s="15">
        <v>0</v>
      </c>
      <c r="BB3183" s="15">
        <v>0</v>
      </c>
      <c r="BC3183" s="15">
        <v>0</v>
      </c>
      <c r="BD3183" s="15">
        <v>0</v>
      </c>
      <c r="BE3183" s="15">
        <v>0</v>
      </c>
      <c r="BF3183" s="15">
        <v>0</v>
      </c>
      <c r="BG3183" s="15">
        <f t="shared" si="248"/>
        <v>0</v>
      </c>
      <c r="BH3183" t="str">
        <f t="shared" si="249"/>
        <v>UIDIST</v>
      </c>
      <c r="BI3183" t="str">
        <f>VLOOKUP(BH3183,[2]Summary!$C$29:$C$56,1,0)</f>
        <v>UIDist</v>
      </c>
      <c r="BJ3183" s="16">
        <v>44197</v>
      </c>
    </row>
    <row r="3184" spans="1:62" x14ac:dyDescent="0.25">
      <c r="A3184" s="13" t="s">
        <v>6594</v>
      </c>
      <c r="B3184" s="13" t="s">
        <v>6594</v>
      </c>
      <c r="C3184" s="13" t="s">
        <v>6595</v>
      </c>
      <c r="D3184" s="13" t="s">
        <v>434</v>
      </c>
      <c r="E3184" s="13" t="s">
        <v>475</v>
      </c>
      <c r="F3184" s="13" t="s">
        <v>60</v>
      </c>
      <c r="H3184" s="15">
        <v>0</v>
      </c>
      <c r="I3184" s="15">
        <v>0</v>
      </c>
      <c r="J3184" s="15">
        <v>0</v>
      </c>
      <c r="K3184" s="15">
        <v>0</v>
      </c>
      <c r="L3184" s="15">
        <v>0</v>
      </c>
      <c r="M3184" s="15">
        <v>0</v>
      </c>
      <c r="N3184" s="15">
        <v>0</v>
      </c>
      <c r="O3184" s="15">
        <v>0</v>
      </c>
      <c r="P3184" s="15">
        <v>0</v>
      </c>
      <c r="Q3184" s="15">
        <v>0</v>
      </c>
      <c r="R3184" s="15">
        <v>0</v>
      </c>
      <c r="S3184" s="15">
        <v>0</v>
      </c>
      <c r="T3184" s="15">
        <f t="shared" si="245"/>
        <v>0</v>
      </c>
      <c r="U3184" s="15">
        <v>0</v>
      </c>
      <c r="V3184" s="15">
        <v>0</v>
      </c>
      <c r="W3184" s="15">
        <v>0</v>
      </c>
      <c r="X3184" s="15">
        <v>0</v>
      </c>
      <c r="Y3184" s="15">
        <v>0</v>
      </c>
      <c r="Z3184" s="15">
        <v>0</v>
      </c>
      <c r="AA3184" s="15">
        <v>0</v>
      </c>
      <c r="AB3184" s="15">
        <v>0</v>
      </c>
      <c r="AC3184" s="15">
        <v>6.5858300781250003</v>
      </c>
      <c r="AD3184" s="15">
        <v>0</v>
      </c>
      <c r="AE3184" s="15">
        <v>0</v>
      </c>
      <c r="AF3184" s="15">
        <v>0</v>
      </c>
      <c r="AG3184" s="15">
        <f t="shared" si="246"/>
        <v>6.5858300781250003</v>
      </c>
      <c r="AH3184" s="15">
        <v>0</v>
      </c>
      <c r="AI3184" s="15">
        <v>0</v>
      </c>
      <c r="AJ3184" s="15">
        <v>0</v>
      </c>
      <c r="AK3184" s="15">
        <v>0</v>
      </c>
      <c r="AL3184" s="15">
        <v>0</v>
      </c>
      <c r="AM3184" s="15">
        <v>0</v>
      </c>
      <c r="AN3184" s="15">
        <v>0</v>
      </c>
      <c r="AO3184" s="15">
        <v>0</v>
      </c>
      <c r="AP3184" s="15">
        <v>0</v>
      </c>
      <c r="AQ3184" s="15">
        <v>0</v>
      </c>
      <c r="AR3184" s="15">
        <v>0</v>
      </c>
      <c r="AS3184" s="15">
        <v>0</v>
      </c>
      <c r="AT3184" s="15">
        <f t="shared" si="247"/>
        <v>0</v>
      </c>
      <c r="AU3184" s="15">
        <v>0</v>
      </c>
      <c r="AV3184" s="15">
        <v>0</v>
      </c>
      <c r="AW3184" s="15">
        <v>0</v>
      </c>
      <c r="AX3184" s="15">
        <v>0</v>
      </c>
      <c r="AY3184" s="15">
        <v>0</v>
      </c>
      <c r="AZ3184" s="15">
        <v>0</v>
      </c>
      <c r="BA3184" s="15">
        <v>0</v>
      </c>
      <c r="BB3184" s="15">
        <v>0</v>
      </c>
      <c r="BC3184" s="15">
        <v>0</v>
      </c>
      <c r="BD3184" s="15">
        <v>0</v>
      </c>
      <c r="BE3184" s="15">
        <v>0</v>
      </c>
      <c r="BF3184" s="15">
        <v>0</v>
      </c>
      <c r="BG3184" s="15">
        <f t="shared" si="248"/>
        <v>0</v>
      </c>
      <c r="BH3184" t="str">
        <f t="shared" si="249"/>
        <v>CNGGas</v>
      </c>
      <c r="BI3184" t="str">
        <f>VLOOKUP(BH3184,[2]Summary!$C$29:$C$56,1,0)</f>
        <v>CNGGas</v>
      </c>
      <c r="BJ3184" s="16">
        <v>43831</v>
      </c>
    </row>
    <row r="3185" spans="1:62" x14ac:dyDescent="0.25">
      <c r="A3185" s="13" t="s">
        <v>6596</v>
      </c>
      <c r="B3185" s="13" t="s">
        <v>2361</v>
      </c>
      <c r="C3185" s="13" t="s">
        <v>2362</v>
      </c>
      <c r="D3185" s="13" t="s">
        <v>361</v>
      </c>
      <c r="E3185" s="13" t="s">
        <v>475</v>
      </c>
      <c r="F3185" s="13" t="s">
        <v>60</v>
      </c>
      <c r="H3185" s="15">
        <v>0</v>
      </c>
      <c r="I3185" s="15">
        <v>0</v>
      </c>
      <c r="J3185" s="15">
        <v>0</v>
      </c>
      <c r="K3185" s="15">
        <v>0</v>
      </c>
      <c r="L3185" s="15">
        <v>0</v>
      </c>
      <c r="M3185" s="15">
        <v>0</v>
      </c>
      <c r="N3185" s="15">
        <v>0</v>
      </c>
      <c r="O3185" s="15">
        <v>0</v>
      </c>
      <c r="P3185" s="15">
        <v>0</v>
      </c>
      <c r="Q3185" s="15">
        <v>0</v>
      </c>
      <c r="R3185" s="15">
        <v>0</v>
      </c>
      <c r="S3185" s="15">
        <v>0</v>
      </c>
      <c r="T3185" s="15">
        <f t="shared" si="245"/>
        <v>0</v>
      </c>
      <c r="U3185" s="15">
        <v>0</v>
      </c>
      <c r="V3185" s="15">
        <v>0</v>
      </c>
      <c r="W3185" s="15">
        <v>0</v>
      </c>
      <c r="X3185" s="15">
        <v>0</v>
      </c>
      <c r="Y3185" s="15">
        <v>0</v>
      </c>
      <c r="Z3185" s="15">
        <v>0</v>
      </c>
      <c r="AA3185" s="15">
        <v>0</v>
      </c>
      <c r="AB3185" s="15">
        <v>0</v>
      </c>
      <c r="AC3185" s="15">
        <v>0</v>
      </c>
      <c r="AD3185" s="15">
        <v>0</v>
      </c>
      <c r="AE3185" s="15">
        <v>0</v>
      </c>
      <c r="AF3185" s="15">
        <v>0</v>
      </c>
      <c r="AG3185" s="15">
        <f t="shared" si="246"/>
        <v>0</v>
      </c>
      <c r="AH3185" s="15">
        <v>0</v>
      </c>
      <c r="AI3185" s="15">
        <v>0</v>
      </c>
      <c r="AJ3185" s="15">
        <v>0</v>
      </c>
      <c r="AK3185" s="15">
        <v>0</v>
      </c>
      <c r="AL3185" s="15">
        <v>0</v>
      </c>
      <c r="AM3185" s="15">
        <v>0</v>
      </c>
      <c r="AN3185" s="15">
        <v>0</v>
      </c>
      <c r="AO3185" s="15">
        <v>0</v>
      </c>
      <c r="AP3185" s="15">
        <v>0</v>
      </c>
      <c r="AQ3185" s="15">
        <v>0</v>
      </c>
      <c r="AR3185" s="15">
        <v>-1.3070400390625001</v>
      </c>
      <c r="AS3185" s="15">
        <v>0</v>
      </c>
      <c r="AT3185" s="15">
        <f t="shared" si="247"/>
        <v>-1.3070400390625001</v>
      </c>
      <c r="AU3185" s="15">
        <v>0</v>
      </c>
      <c r="AV3185" s="15">
        <v>0</v>
      </c>
      <c r="AW3185" s="15">
        <v>0</v>
      </c>
      <c r="AX3185" s="15">
        <v>0</v>
      </c>
      <c r="AY3185" s="15">
        <v>0</v>
      </c>
      <c r="AZ3185" s="15">
        <v>0</v>
      </c>
      <c r="BA3185" s="15">
        <v>0</v>
      </c>
      <c r="BB3185" s="15">
        <v>0</v>
      </c>
      <c r="BC3185" s="15">
        <v>0</v>
      </c>
      <c r="BD3185" s="15">
        <v>0</v>
      </c>
      <c r="BE3185" s="15">
        <v>0</v>
      </c>
      <c r="BF3185" s="15">
        <v>0</v>
      </c>
      <c r="BG3185" s="15">
        <f t="shared" si="248"/>
        <v>0</v>
      </c>
      <c r="BH3185" t="str">
        <f t="shared" si="249"/>
        <v>SCGGas</v>
      </c>
      <c r="BI3185" t="str">
        <f>VLOOKUP(BH3185,[2]Summary!$C$29:$C$56,1,0)</f>
        <v>SCGGas</v>
      </c>
      <c r="BJ3185" s="16">
        <v>44197</v>
      </c>
    </row>
    <row r="3186" spans="1:62" x14ac:dyDescent="0.25">
      <c r="A3186" s="13" t="s">
        <v>6597</v>
      </c>
      <c r="B3186" s="13" t="s">
        <v>6597</v>
      </c>
      <c r="C3186" s="13" t="s">
        <v>6598</v>
      </c>
      <c r="D3186" s="13" t="s">
        <v>434</v>
      </c>
      <c r="E3186" s="13" t="s">
        <v>475</v>
      </c>
      <c r="F3186" s="13" t="s">
        <v>60</v>
      </c>
      <c r="H3186" s="15">
        <v>0</v>
      </c>
      <c r="I3186" s="15">
        <v>-0.27900000000000003</v>
      </c>
      <c r="J3186" s="15">
        <v>0</v>
      </c>
      <c r="K3186" s="15">
        <v>0</v>
      </c>
      <c r="L3186" s="15">
        <v>0</v>
      </c>
      <c r="M3186" s="15">
        <v>0</v>
      </c>
      <c r="N3186" s="15">
        <v>-14.55</v>
      </c>
      <c r="O3186" s="15">
        <v>0</v>
      </c>
      <c r="P3186" s="15">
        <v>0</v>
      </c>
      <c r="Q3186" s="15">
        <v>0</v>
      </c>
      <c r="R3186" s="15">
        <v>-29.85</v>
      </c>
      <c r="S3186" s="15">
        <v>-17.66</v>
      </c>
      <c r="T3186" s="15">
        <f t="shared" si="245"/>
        <v>-62.338999999999999</v>
      </c>
      <c r="U3186" s="15">
        <v>0</v>
      </c>
      <c r="V3186" s="15">
        <v>0</v>
      </c>
      <c r="W3186" s="15">
        <v>0</v>
      </c>
      <c r="X3186" s="15">
        <v>0</v>
      </c>
      <c r="Y3186" s="15">
        <v>0</v>
      </c>
      <c r="Z3186" s="15">
        <v>0</v>
      </c>
      <c r="AA3186" s="15">
        <v>-3.6875</v>
      </c>
      <c r="AB3186" s="15">
        <v>0</v>
      </c>
      <c r="AC3186" s="15">
        <v>0</v>
      </c>
      <c r="AD3186" s="15">
        <v>0</v>
      </c>
      <c r="AE3186" s="15">
        <v>0</v>
      </c>
      <c r="AF3186" s="15">
        <v>0</v>
      </c>
      <c r="AG3186" s="15">
        <f t="shared" si="246"/>
        <v>-3.6875</v>
      </c>
      <c r="AH3186" s="15">
        <v>-35.93</v>
      </c>
      <c r="AI3186" s="15">
        <v>0</v>
      </c>
      <c r="AJ3186" s="15">
        <v>0</v>
      </c>
      <c r="AK3186" s="15">
        <v>0</v>
      </c>
      <c r="AL3186" s="15">
        <v>0</v>
      </c>
      <c r="AM3186" s="15">
        <v>0</v>
      </c>
      <c r="AN3186" s="15">
        <v>0</v>
      </c>
      <c r="AO3186" s="15">
        <v>0</v>
      </c>
      <c r="AP3186" s="15">
        <v>0</v>
      </c>
      <c r="AQ3186" s="15">
        <v>0</v>
      </c>
      <c r="AR3186" s="15">
        <v>0</v>
      </c>
      <c r="AS3186" s="15">
        <v>0</v>
      </c>
      <c r="AT3186" s="15">
        <f t="shared" si="247"/>
        <v>-35.93</v>
      </c>
      <c r="AU3186" s="15">
        <v>0</v>
      </c>
      <c r="AV3186" s="15">
        <v>0</v>
      </c>
      <c r="AW3186" s="15">
        <v>0</v>
      </c>
      <c r="AX3186" s="15">
        <v>0</v>
      </c>
      <c r="AY3186" s="15">
        <v>0</v>
      </c>
      <c r="AZ3186" s="15">
        <v>0</v>
      </c>
      <c r="BA3186" s="15">
        <v>0</v>
      </c>
      <c r="BB3186" s="15">
        <v>0</v>
      </c>
      <c r="BC3186" s="15">
        <v>0</v>
      </c>
      <c r="BD3186" s="15">
        <v>0</v>
      </c>
      <c r="BE3186" s="15">
        <v>0</v>
      </c>
      <c r="BF3186" s="15">
        <v>0</v>
      </c>
      <c r="BG3186" s="15">
        <f t="shared" si="248"/>
        <v>0</v>
      </c>
      <c r="BH3186" t="str">
        <f t="shared" si="249"/>
        <v>CNGGas</v>
      </c>
      <c r="BI3186" t="str">
        <f>VLOOKUP(BH3186,[2]Summary!$C$29:$C$56,1,0)</f>
        <v>CNGGas</v>
      </c>
      <c r="BJ3186" s="16">
        <v>44197</v>
      </c>
    </row>
    <row r="3187" spans="1:62" x14ac:dyDescent="0.25">
      <c r="A3187" s="13" t="s">
        <v>6599</v>
      </c>
      <c r="B3187" s="13" t="s">
        <v>6599</v>
      </c>
      <c r="C3187" s="13" t="s">
        <v>6600</v>
      </c>
      <c r="D3187" s="13" t="s">
        <v>434</v>
      </c>
      <c r="E3187" s="13" t="s">
        <v>475</v>
      </c>
      <c r="F3187" s="13" t="s">
        <v>60</v>
      </c>
      <c r="H3187" s="15">
        <v>0</v>
      </c>
      <c r="I3187" s="15">
        <v>-2.7679999999999998</v>
      </c>
      <c r="J3187" s="15">
        <v>-0.81499999999999995</v>
      </c>
      <c r="K3187" s="15">
        <v>0</v>
      </c>
      <c r="L3187" s="15">
        <v>0</v>
      </c>
      <c r="M3187" s="15">
        <v>0</v>
      </c>
      <c r="N3187" s="15">
        <v>-2.726</v>
      </c>
      <c r="O3187" s="15">
        <v>0</v>
      </c>
      <c r="P3187" s="15">
        <v>0</v>
      </c>
      <c r="Q3187" s="15">
        <v>-1.224</v>
      </c>
      <c r="R3187" s="15">
        <v>-0.72</v>
      </c>
      <c r="S3187" s="15">
        <v>-10.58</v>
      </c>
      <c r="T3187" s="15">
        <f t="shared" si="245"/>
        <v>-18.832999999999998</v>
      </c>
      <c r="U3187" s="15">
        <v>0</v>
      </c>
      <c r="V3187" s="15">
        <v>0</v>
      </c>
      <c r="W3187" s="15">
        <v>0</v>
      </c>
      <c r="X3187" s="15">
        <v>0</v>
      </c>
      <c r="Y3187" s="15">
        <v>0</v>
      </c>
      <c r="Z3187" s="15">
        <v>0</v>
      </c>
      <c r="AA3187" s="15">
        <v>0</v>
      </c>
      <c r="AB3187" s="15">
        <v>-2.4194599609375</v>
      </c>
      <c r="AC3187" s="15">
        <v>0</v>
      </c>
      <c r="AD3187" s="15">
        <v>-4.9161000976562503</v>
      </c>
      <c r="AE3187" s="15">
        <v>0</v>
      </c>
      <c r="AF3187" s="15">
        <v>-3.553820068359375</v>
      </c>
      <c r="AG3187" s="15">
        <f t="shared" si="246"/>
        <v>-10.889380126953125</v>
      </c>
      <c r="AH3187" s="15">
        <v>-0.66489001464843756</v>
      </c>
      <c r="AI3187" s="15">
        <v>0</v>
      </c>
      <c r="AJ3187" s="15">
        <v>-3.5079699707031251</v>
      </c>
      <c r="AK3187" s="15">
        <v>0</v>
      </c>
      <c r="AL3187" s="15">
        <v>0</v>
      </c>
      <c r="AM3187" s="15">
        <v>0</v>
      </c>
      <c r="AN3187" s="15">
        <v>0</v>
      </c>
      <c r="AO3187" s="15">
        <v>0</v>
      </c>
      <c r="AP3187" s="15">
        <v>0</v>
      </c>
      <c r="AQ3187" s="15">
        <v>0</v>
      </c>
      <c r="AR3187" s="15">
        <v>-22.112359375</v>
      </c>
      <c r="AS3187" s="15">
        <v>-7.6623198242187502</v>
      </c>
      <c r="AT3187" s="15">
        <f t="shared" si="247"/>
        <v>-33.94753918457031</v>
      </c>
      <c r="AU3187" s="15">
        <v>0</v>
      </c>
      <c r="AV3187" s="15">
        <v>0</v>
      </c>
      <c r="AW3187" s="15">
        <v>0</v>
      </c>
      <c r="AX3187" s="15">
        <v>0</v>
      </c>
      <c r="AY3187" s="15">
        <v>0</v>
      </c>
      <c r="AZ3187" s="15">
        <v>0</v>
      </c>
      <c r="BA3187" s="15">
        <v>0</v>
      </c>
      <c r="BB3187" s="15">
        <v>0</v>
      </c>
      <c r="BC3187" s="15">
        <v>0</v>
      </c>
      <c r="BD3187" s="15">
        <v>0</v>
      </c>
      <c r="BE3187" s="15">
        <v>0</v>
      </c>
      <c r="BF3187" s="15">
        <v>0</v>
      </c>
      <c r="BG3187" s="15">
        <f t="shared" si="248"/>
        <v>0</v>
      </c>
      <c r="BH3187" t="str">
        <f t="shared" si="249"/>
        <v>CNGGas</v>
      </c>
      <c r="BI3187" t="str">
        <f>VLOOKUP(BH3187,[2]Summary!$C$29:$C$56,1,0)</f>
        <v>CNGGas</v>
      </c>
      <c r="BJ3187" s="16">
        <v>44197</v>
      </c>
    </row>
    <row r="3188" spans="1:62" x14ac:dyDescent="0.25">
      <c r="A3188" s="13" t="s">
        <v>6601</v>
      </c>
      <c r="B3188" s="13" t="s">
        <v>2310</v>
      </c>
      <c r="C3188" s="13" t="s">
        <v>2311</v>
      </c>
      <c r="D3188" s="13" t="s">
        <v>434</v>
      </c>
      <c r="E3188" s="13" t="s">
        <v>475</v>
      </c>
      <c r="F3188" s="13" t="s">
        <v>60</v>
      </c>
      <c r="H3188" s="15">
        <v>0</v>
      </c>
      <c r="I3188" s="15">
        <v>0</v>
      </c>
      <c r="J3188" s="15">
        <v>0</v>
      </c>
      <c r="K3188" s="15">
        <v>0</v>
      </c>
      <c r="L3188" s="15">
        <v>0</v>
      </c>
      <c r="M3188" s="15">
        <v>0</v>
      </c>
      <c r="N3188" s="15">
        <v>0</v>
      </c>
      <c r="O3188" s="15">
        <v>0</v>
      </c>
      <c r="P3188" s="15">
        <v>0</v>
      </c>
      <c r="Q3188" s="15">
        <v>0</v>
      </c>
      <c r="R3188" s="15">
        <v>0</v>
      </c>
      <c r="S3188" s="15">
        <v>0</v>
      </c>
      <c r="T3188" s="15">
        <f t="shared" si="245"/>
        <v>0</v>
      </c>
      <c r="U3188" s="15">
        <v>0</v>
      </c>
      <c r="V3188" s="15">
        <v>0</v>
      </c>
      <c r="W3188" s="15">
        <v>0</v>
      </c>
      <c r="X3188" s="15">
        <v>0</v>
      </c>
      <c r="Y3188" s="15">
        <v>0</v>
      </c>
      <c r="Z3188" s="15">
        <v>0</v>
      </c>
      <c r="AA3188" s="15">
        <v>0</v>
      </c>
      <c r="AB3188" s="15">
        <v>0</v>
      </c>
      <c r="AC3188" s="15">
        <v>0</v>
      </c>
      <c r="AD3188" s="15">
        <v>0</v>
      </c>
      <c r="AE3188" s="15">
        <v>0</v>
      </c>
      <c r="AF3188" s="15">
        <v>0</v>
      </c>
      <c r="AG3188" s="15">
        <f t="shared" si="246"/>
        <v>0</v>
      </c>
      <c r="AH3188" s="15">
        <v>0</v>
      </c>
      <c r="AI3188" s="15">
        <v>0</v>
      </c>
      <c r="AJ3188" s="15">
        <v>0</v>
      </c>
      <c r="AK3188" s="15">
        <v>0</v>
      </c>
      <c r="AL3188" s="15">
        <v>0</v>
      </c>
      <c r="AM3188" s="15">
        <v>0</v>
      </c>
      <c r="AN3188" s="15">
        <v>0</v>
      </c>
      <c r="AO3188" s="15">
        <v>0</v>
      </c>
      <c r="AP3188" s="15">
        <v>0</v>
      </c>
      <c r="AQ3188" s="15">
        <v>0</v>
      </c>
      <c r="AR3188" s="15">
        <v>-26.587499999999999</v>
      </c>
      <c r="AS3188" s="15">
        <v>0</v>
      </c>
      <c r="AT3188" s="15">
        <f t="shared" si="247"/>
        <v>-26.587499999999999</v>
      </c>
      <c r="AU3188" s="15">
        <v>0</v>
      </c>
      <c r="AV3188" s="15">
        <v>0</v>
      </c>
      <c r="AW3188" s="15">
        <v>0</v>
      </c>
      <c r="AX3188" s="15">
        <v>0</v>
      </c>
      <c r="AY3188" s="15">
        <v>0</v>
      </c>
      <c r="AZ3188" s="15">
        <v>0</v>
      </c>
      <c r="BA3188" s="15">
        <v>0</v>
      </c>
      <c r="BB3188" s="15">
        <v>0</v>
      </c>
      <c r="BC3188" s="15">
        <v>0</v>
      </c>
      <c r="BD3188" s="15">
        <v>0</v>
      </c>
      <c r="BE3188" s="15">
        <v>0</v>
      </c>
      <c r="BF3188" s="15">
        <v>0</v>
      </c>
      <c r="BG3188" s="15">
        <f t="shared" si="248"/>
        <v>0</v>
      </c>
      <c r="BH3188" t="str">
        <f t="shared" si="249"/>
        <v>CNGGas</v>
      </c>
      <c r="BI3188" t="str">
        <f>VLOOKUP(BH3188,[2]Summary!$C$29:$C$56,1,0)</f>
        <v>CNGGas</v>
      </c>
      <c r="BJ3188" s="16">
        <v>44197</v>
      </c>
    </row>
    <row r="3189" spans="1:62" x14ac:dyDescent="0.25">
      <c r="A3189" s="13" t="s">
        <v>6602</v>
      </c>
      <c r="B3189" s="13" t="s">
        <v>2312</v>
      </c>
      <c r="C3189" s="13" t="s">
        <v>2313</v>
      </c>
      <c r="D3189" s="13" t="s">
        <v>434</v>
      </c>
      <c r="E3189" s="13" t="s">
        <v>475</v>
      </c>
      <c r="F3189" s="13" t="s">
        <v>60</v>
      </c>
      <c r="H3189" s="15">
        <v>0</v>
      </c>
      <c r="I3189" s="15">
        <v>0</v>
      </c>
      <c r="J3189" s="15">
        <v>0</v>
      </c>
      <c r="K3189" s="15">
        <v>0</v>
      </c>
      <c r="L3189" s="15">
        <v>0</v>
      </c>
      <c r="M3189" s="15">
        <v>0</v>
      </c>
      <c r="N3189" s="15">
        <v>0</v>
      </c>
      <c r="O3189" s="15">
        <v>0</v>
      </c>
      <c r="P3189" s="15">
        <v>0</v>
      </c>
      <c r="Q3189" s="15">
        <v>0</v>
      </c>
      <c r="R3189" s="15">
        <v>0</v>
      </c>
      <c r="S3189" s="15">
        <v>0</v>
      </c>
      <c r="T3189" s="15">
        <f t="shared" si="245"/>
        <v>0</v>
      </c>
      <c r="U3189" s="15">
        <v>0</v>
      </c>
      <c r="V3189" s="15">
        <v>0</v>
      </c>
      <c r="W3189" s="15">
        <v>0</v>
      </c>
      <c r="X3189" s="15">
        <v>0</v>
      </c>
      <c r="Y3189" s="15">
        <v>0</v>
      </c>
      <c r="Z3189" s="15">
        <v>0</v>
      </c>
      <c r="AA3189" s="15">
        <v>0</v>
      </c>
      <c r="AB3189" s="15">
        <v>0</v>
      </c>
      <c r="AC3189" s="15">
        <v>0</v>
      </c>
      <c r="AD3189" s="15">
        <v>0</v>
      </c>
      <c r="AE3189" s="15">
        <v>0</v>
      </c>
      <c r="AF3189" s="15">
        <v>0</v>
      </c>
      <c r="AG3189" s="15">
        <f t="shared" si="246"/>
        <v>0</v>
      </c>
      <c r="AH3189" s="15">
        <v>0</v>
      </c>
      <c r="AI3189" s="15">
        <v>0</v>
      </c>
      <c r="AJ3189" s="15">
        <v>0</v>
      </c>
      <c r="AK3189" s="15">
        <v>0</v>
      </c>
      <c r="AL3189" s="15">
        <v>0</v>
      </c>
      <c r="AM3189" s="15">
        <v>0</v>
      </c>
      <c r="AN3189" s="15">
        <v>0</v>
      </c>
      <c r="AO3189" s="15">
        <v>0</v>
      </c>
      <c r="AP3189" s="15">
        <v>0</v>
      </c>
      <c r="AQ3189" s="15">
        <v>0</v>
      </c>
      <c r="AR3189" s="15">
        <v>-25</v>
      </c>
      <c r="AS3189" s="15">
        <v>0</v>
      </c>
      <c r="AT3189" s="15">
        <f t="shared" si="247"/>
        <v>-25</v>
      </c>
      <c r="AU3189" s="15">
        <v>0</v>
      </c>
      <c r="AV3189" s="15">
        <v>0</v>
      </c>
      <c r="AW3189" s="15">
        <v>0</v>
      </c>
      <c r="AX3189" s="15">
        <v>0</v>
      </c>
      <c r="AY3189" s="15">
        <v>0</v>
      </c>
      <c r="AZ3189" s="15">
        <v>0</v>
      </c>
      <c r="BA3189" s="15">
        <v>0</v>
      </c>
      <c r="BB3189" s="15">
        <v>0</v>
      </c>
      <c r="BC3189" s="15">
        <v>0</v>
      </c>
      <c r="BD3189" s="15">
        <v>0</v>
      </c>
      <c r="BE3189" s="15">
        <v>0</v>
      </c>
      <c r="BF3189" s="15">
        <v>0</v>
      </c>
      <c r="BG3189" s="15">
        <f t="shared" si="248"/>
        <v>0</v>
      </c>
      <c r="BH3189" t="str">
        <f t="shared" si="249"/>
        <v>CNGGas</v>
      </c>
      <c r="BI3189" t="str">
        <f>VLOOKUP(BH3189,[2]Summary!$C$29:$C$56,1,0)</f>
        <v>CNGGas</v>
      </c>
      <c r="BJ3189" s="16">
        <v>44197</v>
      </c>
    </row>
    <row r="3190" spans="1:62" x14ac:dyDescent="0.25">
      <c r="A3190" s="13" t="s">
        <v>6603</v>
      </c>
      <c r="B3190" s="13" t="s">
        <v>2314</v>
      </c>
      <c r="C3190" s="13" t="s">
        <v>2315</v>
      </c>
      <c r="D3190" s="13" t="s">
        <v>434</v>
      </c>
      <c r="E3190" s="13" t="s">
        <v>475</v>
      </c>
      <c r="F3190" s="13" t="s">
        <v>60</v>
      </c>
      <c r="H3190" s="15">
        <v>0</v>
      </c>
      <c r="I3190" s="15">
        <v>0</v>
      </c>
      <c r="J3190" s="15">
        <v>0</v>
      </c>
      <c r="K3190" s="15">
        <v>0</v>
      </c>
      <c r="L3190" s="15">
        <v>0</v>
      </c>
      <c r="M3190" s="15">
        <v>0</v>
      </c>
      <c r="N3190" s="15">
        <v>0</v>
      </c>
      <c r="O3190" s="15">
        <v>0</v>
      </c>
      <c r="P3190" s="15">
        <v>0</v>
      </c>
      <c r="Q3190" s="15">
        <v>0</v>
      </c>
      <c r="R3190" s="15">
        <v>0</v>
      </c>
      <c r="S3190" s="15">
        <v>0</v>
      </c>
      <c r="T3190" s="15">
        <f t="shared" si="245"/>
        <v>0</v>
      </c>
      <c r="U3190" s="15">
        <v>0</v>
      </c>
      <c r="V3190" s="15">
        <v>0</v>
      </c>
      <c r="W3190" s="15">
        <v>0</v>
      </c>
      <c r="X3190" s="15">
        <v>0</v>
      </c>
      <c r="Y3190" s="15">
        <v>0</v>
      </c>
      <c r="Z3190" s="15">
        <v>0</v>
      </c>
      <c r="AA3190" s="15">
        <v>0</v>
      </c>
      <c r="AB3190" s="15">
        <v>0</v>
      </c>
      <c r="AC3190" s="15">
        <v>0</v>
      </c>
      <c r="AD3190" s="15">
        <v>0</v>
      </c>
      <c r="AE3190" s="15">
        <v>0</v>
      </c>
      <c r="AF3190" s="15">
        <v>0</v>
      </c>
      <c r="AG3190" s="15">
        <f t="shared" si="246"/>
        <v>0</v>
      </c>
      <c r="AH3190" s="15">
        <v>0</v>
      </c>
      <c r="AI3190" s="15">
        <v>0</v>
      </c>
      <c r="AJ3190" s="15">
        <v>0</v>
      </c>
      <c r="AK3190" s="15">
        <v>0</v>
      </c>
      <c r="AL3190" s="15">
        <v>0</v>
      </c>
      <c r="AM3190" s="15">
        <v>0</v>
      </c>
      <c r="AN3190" s="15">
        <v>0</v>
      </c>
      <c r="AO3190" s="15">
        <v>0</v>
      </c>
      <c r="AP3190" s="15">
        <v>0</v>
      </c>
      <c r="AQ3190" s="15">
        <v>0</v>
      </c>
      <c r="AR3190" s="15">
        <v>-25</v>
      </c>
      <c r="AS3190" s="15">
        <v>0</v>
      </c>
      <c r="AT3190" s="15">
        <f t="shared" si="247"/>
        <v>-25</v>
      </c>
      <c r="AU3190" s="15">
        <v>0</v>
      </c>
      <c r="AV3190" s="15">
        <v>0</v>
      </c>
      <c r="AW3190" s="15">
        <v>0</v>
      </c>
      <c r="AX3190" s="15">
        <v>0</v>
      </c>
      <c r="AY3190" s="15">
        <v>0</v>
      </c>
      <c r="AZ3190" s="15">
        <v>0</v>
      </c>
      <c r="BA3190" s="15">
        <v>0</v>
      </c>
      <c r="BB3190" s="15">
        <v>0</v>
      </c>
      <c r="BC3190" s="15">
        <v>0</v>
      </c>
      <c r="BD3190" s="15">
        <v>0</v>
      </c>
      <c r="BE3190" s="15">
        <v>0</v>
      </c>
      <c r="BF3190" s="15">
        <v>0</v>
      </c>
      <c r="BG3190" s="15">
        <f t="shared" si="248"/>
        <v>0</v>
      </c>
      <c r="BH3190" t="str">
        <f t="shared" si="249"/>
        <v>CNGGas</v>
      </c>
      <c r="BI3190" t="str">
        <f>VLOOKUP(BH3190,[2]Summary!$C$29:$C$56,1,0)</f>
        <v>CNGGas</v>
      </c>
      <c r="BJ3190" s="16">
        <v>44197</v>
      </c>
    </row>
    <row r="3191" spans="1:62" x14ac:dyDescent="0.25">
      <c r="A3191" s="13" t="s">
        <v>6604</v>
      </c>
      <c r="B3191" s="13" t="s">
        <v>6604</v>
      </c>
      <c r="C3191" s="13" t="s">
        <v>4711</v>
      </c>
      <c r="D3191" s="13" t="s">
        <v>361</v>
      </c>
      <c r="E3191" s="13" t="s">
        <v>475</v>
      </c>
      <c r="F3191" s="13" t="s">
        <v>60</v>
      </c>
      <c r="H3191" s="15">
        <v>9.7000000000000003E-2</v>
      </c>
      <c r="I3191" s="15">
        <v>9.7000000000000003E-2</v>
      </c>
      <c r="J3191" s="15">
        <v>0.83499999999999996</v>
      </c>
      <c r="K3191" s="15">
        <v>8.5000000000000006E-2</v>
      </c>
      <c r="L3191" s="15">
        <v>8.5000000000000006E-2</v>
      </c>
      <c r="M3191" s="15">
        <v>0.104</v>
      </c>
      <c r="N3191" s="15">
        <v>0.105</v>
      </c>
      <c r="O3191" s="15">
        <v>0.105</v>
      </c>
      <c r="P3191" s="15">
        <v>0.106</v>
      </c>
      <c r="Q3191" s="15">
        <v>0.106</v>
      </c>
      <c r="R3191" s="15">
        <v>0.106</v>
      </c>
      <c r="S3191" s="15">
        <v>103.681</v>
      </c>
      <c r="T3191" s="15">
        <f t="shared" si="245"/>
        <v>105.512</v>
      </c>
      <c r="U3191" s="15">
        <v>-86.198190002441407</v>
      </c>
      <c r="V3191" s="15">
        <v>70.750029998779297</v>
      </c>
      <c r="W3191" s="15">
        <v>0.18714999389648437</v>
      </c>
      <c r="X3191" s="15">
        <v>0.18714999389648437</v>
      </c>
      <c r="Y3191" s="15">
        <v>0.18714999389648437</v>
      </c>
      <c r="Z3191" s="15">
        <v>0.1585800018310547</v>
      </c>
      <c r="AA3191" s="15">
        <v>0.51552999877929684</v>
      </c>
      <c r="AB3191" s="15">
        <v>6.2888899688720707</v>
      </c>
      <c r="AC3191" s="15">
        <v>0.3328800048828125</v>
      </c>
      <c r="AD3191" s="15">
        <v>0.3328800048828125</v>
      </c>
      <c r="AE3191" s="15">
        <v>0.3328800048828125</v>
      </c>
      <c r="AF3191" s="15">
        <v>12.383940002441406</v>
      </c>
      <c r="AG3191" s="15">
        <f t="shared" si="246"/>
        <v>5.4588699645996108</v>
      </c>
      <c r="AH3191" s="15">
        <v>-11.977940002441406</v>
      </c>
      <c r="AI3191" s="15">
        <v>0.2378000030517578</v>
      </c>
      <c r="AJ3191" s="15">
        <v>0.2378000030517578</v>
      </c>
      <c r="AK3191" s="15">
        <v>13.035</v>
      </c>
      <c r="AL3191" s="15">
        <v>0.8428200073242188</v>
      </c>
      <c r="AM3191" s="15">
        <v>-0.47573001098632811</v>
      </c>
      <c r="AN3191" s="15">
        <v>-1.2448599853515625</v>
      </c>
      <c r="AO3191" s="15">
        <v>0.12162000274658204</v>
      </c>
      <c r="AP3191" s="15">
        <v>-12.36033999633789</v>
      </c>
      <c r="AQ3191" s="15">
        <v>-0.13</v>
      </c>
      <c r="AR3191" s="15">
        <v>-0.13033999633789062</v>
      </c>
      <c r="AS3191" s="15">
        <v>-0.13966000366210937</v>
      </c>
      <c r="AT3191" s="15">
        <f t="shared" si="247"/>
        <v>-11.98382997894287</v>
      </c>
      <c r="AU3191" s="15">
        <v>0</v>
      </c>
      <c r="AV3191" s="15">
        <v>0</v>
      </c>
      <c r="AW3191" s="15">
        <v>0</v>
      </c>
      <c r="AX3191" s="15">
        <v>0</v>
      </c>
      <c r="AY3191" s="15">
        <v>0</v>
      </c>
      <c r="AZ3191" s="15">
        <v>0</v>
      </c>
      <c r="BA3191" s="15">
        <v>0</v>
      </c>
      <c r="BB3191" s="15">
        <v>0</v>
      </c>
      <c r="BC3191" s="15">
        <v>0</v>
      </c>
      <c r="BD3191" s="15">
        <v>0</v>
      </c>
      <c r="BE3191" s="15">
        <v>0</v>
      </c>
      <c r="BF3191" s="15">
        <v>0</v>
      </c>
      <c r="BG3191" s="15">
        <f t="shared" si="248"/>
        <v>0</v>
      </c>
      <c r="BH3191" t="str">
        <f t="shared" si="249"/>
        <v>SCGGas</v>
      </c>
      <c r="BI3191" t="str">
        <f>VLOOKUP(BH3191,[2]Summary!$C$29:$C$56,1,0)</f>
        <v>SCGGas</v>
      </c>
      <c r="BJ3191" s="16">
        <v>44197</v>
      </c>
    </row>
    <row r="3192" spans="1:62" x14ac:dyDescent="0.25">
      <c r="A3192" s="13" t="s">
        <v>6605</v>
      </c>
      <c r="B3192" s="13" t="s">
        <v>6605</v>
      </c>
      <c r="C3192" s="13" t="s">
        <v>1726</v>
      </c>
      <c r="D3192" s="13" t="s">
        <v>307</v>
      </c>
      <c r="E3192" s="13" t="s">
        <v>475</v>
      </c>
      <c r="F3192" s="13" t="s">
        <v>60</v>
      </c>
      <c r="H3192" s="15">
        <v>0</v>
      </c>
      <c r="I3192" s="15">
        <v>0</v>
      </c>
      <c r="J3192" s="15">
        <v>0</v>
      </c>
      <c r="K3192" s="15">
        <v>0</v>
      </c>
      <c r="L3192" s="15">
        <v>0</v>
      </c>
      <c r="M3192" s="15">
        <v>0</v>
      </c>
      <c r="N3192" s="15">
        <v>0</v>
      </c>
      <c r="O3192" s="15">
        <v>0</v>
      </c>
      <c r="P3192" s="15">
        <v>0</v>
      </c>
      <c r="Q3192" s="15">
        <v>0</v>
      </c>
      <c r="R3192" s="15">
        <v>0</v>
      </c>
      <c r="S3192" s="15">
        <v>0</v>
      </c>
      <c r="T3192" s="15">
        <f t="shared" si="245"/>
        <v>0</v>
      </c>
      <c r="U3192" s="15">
        <v>0</v>
      </c>
      <c r="V3192" s="15">
        <v>0</v>
      </c>
      <c r="W3192" s="15">
        <v>0</v>
      </c>
      <c r="X3192" s="15">
        <v>0</v>
      </c>
      <c r="Y3192" s="15">
        <v>0</v>
      </c>
      <c r="Z3192" s="15">
        <v>0</v>
      </c>
      <c r="AA3192" s="15">
        <v>0</v>
      </c>
      <c r="AB3192" s="15">
        <v>0</v>
      </c>
      <c r="AC3192" s="15">
        <v>0</v>
      </c>
      <c r="AD3192" s="15">
        <v>51.626421874999998</v>
      </c>
      <c r="AE3192" s="15">
        <v>0</v>
      </c>
      <c r="AF3192" s="15">
        <v>3.3735800781249998</v>
      </c>
      <c r="AG3192" s="15">
        <f t="shared" si="246"/>
        <v>55.000001953125</v>
      </c>
      <c r="AH3192" s="15">
        <v>-3.3735800781249998</v>
      </c>
      <c r="AI3192" s="15">
        <v>0</v>
      </c>
      <c r="AJ3192" s="15">
        <v>1.7</v>
      </c>
      <c r="AK3192" s="15">
        <v>0.80196997070312503</v>
      </c>
      <c r="AL3192" s="15">
        <v>0</v>
      </c>
      <c r="AM3192" s="15">
        <v>0</v>
      </c>
      <c r="AN3192" s="15">
        <v>0</v>
      </c>
      <c r="AO3192" s="15">
        <v>0</v>
      </c>
      <c r="AP3192" s="15">
        <v>0</v>
      </c>
      <c r="AQ3192" s="15">
        <v>0</v>
      </c>
      <c r="AR3192" s="15">
        <v>0</v>
      </c>
      <c r="AS3192" s="15">
        <v>0</v>
      </c>
      <c r="AT3192" s="15">
        <f t="shared" si="247"/>
        <v>-0.87161010742187484</v>
      </c>
      <c r="AU3192" s="15">
        <v>0</v>
      </c>
      <c r="AV3192" s="15">
        <v>0</v>
      </c>
      <c r="AW3192" s="15">
        <v>0</v>
      </c>
      <c r="AX3192" s="15">
        <v>0</v>
      </c>
      <c r="AY3192" s="15">
        <v>0</v>
      </c>
      <c r="AZ3192" s="15">
        <v>0</v>
      </c>
      <c r="BA3192" s="15">
        <v>0</v>
      </c>
      <c r="BB3192" s="15">
        <v>0</v>
      </c>
      <c r="BC3192" s="15">
        <v>0</v>
      </c>
      <c r="BD3192" s="15">
        <v>0</v>
      </c>
      <c r="BE3192" s="15">
        <v>0</v>
      </c>
      <c r="BF3192" s="15">
        <v>0</v>
      </c>
      <c r="BG3192" s="15">
        <f t="shared" si="248"/>
        <v>0</v>
      </c>
      <c r="BH3192" t="str">
        <f t="shared" si="249"/>
        <v>BGCGas</v>
      </c>
      <c r="BI3192" t="str">
        <f>VLOOKUP(BH3192,[2]Summary!$C$29:$C$56,1,0)</f>
        <v>BGCGas</v>
      </c>
      <c r="BJ3192" s="16">
        <v>44197</v>
      </c>
    </row>
    <row r="3193" spans="1:62" x14ac:dyDescent="0.25">
      <c r="A3193" s="13" t="s">
        <v>6606</v>
      </c>
      <c r="B3193" s="13" t="s">
        <v>6606</v>
      </c>
      <c r="C3193" s="13" t="s">
        <v>6607</v>
      </c>
      <c r="D3193" s="13" t="s">
        <v>434</v>
      </c>
      <c r="E3193" s="13" t="s">
        <v>475</v>
      </c>
      <c r="F3193" s="13" t="s">
        <v>60</v>
      </c>
      <c r="H3193" s="15">
        <v>0</v>
      </c>
      <c r="I3193" s="15">
        <v>0</v>
      </c>
      <c r="J3193" s="15">
        <v>0</v>
      </c>
      <c r="K3193" s="15">
        <v>0</v>
      </c>
      <c r="L3193" s="15">
        <v>0</v>
      </c>
      <c r="M3193" s="15">
        <v>0</v>
      </c>
      <c r="N3193" s="15">
        <v>0</v>
      </c>
      <c r="O3193" s="15">
        <v>0</v>
      </c>
      <c r="P3193" s="15">
        <v>0</v>
      </c>
      <c r="Q3193" s="15">
        <v>0</v>
      </c>
      <c r="R3193" s="15">
        <v>0</v>
      </c>
      <c r="S3193" s="15">
        <v>0</v>
      </c>
      <c r="T3193" s="15">
        <f t="shared" si="245"/>
        <v>0</v>
      </c>
      <c r="U3193" s="15">
        <v>0</v>
      </c>
      <c r="V3193" s="15">
        <v>0</v>
      </c>
      <c r="W3193" s="15">
        <v>0</v>
      </c>
      <c r="X3193" s="15">
        <v>0</v>
      </c>
      <c r="Y3193" s="15">
        <v>0</v>
      </c>
      <c r="Z3193" s="15">
        <v>0</v>
      </c>
      <c r="AA3193" s="15">
        <v>30.324109374999999</v>
      </c>
      <c r="AB3193" s="15">
        <v>0</v>
      </c>
      <c r="AC3193" s="15">
        <v>0</v>
      </c>
      <c r="AD3193" s="15">
        <v>0</v>
      </c>
      <c r="AE3193" s="15">
        <v>0</v>
      </c>
      <c r="AF3193" s="15">
        <v>0</v>
      </c>
      <c r="AG3193" s="15">
        <f t="shared" si="246"/>
        <v>30.324109374999999</v>
      </c>
      <c r="AH3193" s="15">
        <v>0.37223001098632813</v>
      </c>
      <c r="AI3193" s="15">
        <v>2.344889892578125</v>
      </c>
      <c r="AJ3193" s="15">
        <v>0</v>
      </c>
      <c r="AK3193" s="15">
        <v>29.042720703124999</v>
      </c>
      <c r="AL3193" s="15">
        <v>7.9410698242187499</v>
      </c>
      <c r="AM3193" s="15">
        <v>0</v>
      </c>
      <c r="AN3193" s="15">
        <v>-7.6482202148437501</v>
      </c>
      <c r="AO3193" s="15">
        <v>0</v>
      </c>
      <c r="AP3193" s="15">
        <v>0</v>
      </c>
      <c r="AQ3193" s="15">
        <v>-0.58799999999999997</v>
      </c>
      <c r="AR3193" s="15">
        <v>0</v>
      </c>
      <c r="AS3193" s="15">
        <v>-20.331</v>
      </c>
      <c r="AT3193" s="15">
        <f t="shared" si="247"/>
        <v>11.133690216064448</v>
      </c>
      <c r="AU3193" s="15">
        <v>0</v>
      </c>
      <c r="AV3193" s="15">
        <v>0</v>
      </c>
      <c r="AW3193" s="15">
        <v>0</v>
      </c>
      <c r="AX3193" s="15">
        <v>0</v>
      </c>
      <c r="AY3193" s="15">
        <v>0</v>
      </c>
      <c r="AZ3193" s="15">
        <v>0</v>
      </c>
      <c r="BA3193" s="15">
        <v>0</v>
      </c>
      <c r="BB3193" s="15">
        <v>0</v>
      </c>
      <c r="BC3193" s="15">
        <v>0</v>
      </c>
      <c r="BD3193" s="15">
        <v>0</v>
      </c>
      <c r="BE3193" s="15">
        <v>0</v>
      </c>
      <c r="BF3193" s="15">
        <v>0</v>
      </c>
      <c r="BG3193" s="15">
        <f t="shared" si="248"/>
        <v>0</v>
      </c>
      <c r="BH3193" t="str">
        <f t="shared" si="249"/>
        <v>CNGGas</v>
      </c>
      <c r="BI3193" t="str">
        <f>VLOOKUP(BH3193,[2]Summary!$C$29:$C$56,1,0)</f>
        <v>CNGGas</v>
      </c>
      <c r="BJ3193" s="16">
        <v>44197</v>
      </c>
    </row>
    <row r="3194" spans="1:62" x14ac:dyDescent="0.25">
      <c r="A3194" s="13" t="s">
        <v>6608</v>
      </c>
      <c r="B3194" s="13" t="s">
        <v>6608</v>
      </c>
      <c r="C3194" s="13" t="s">
        <v>6607</v>
      </c>
      <c r="D3194" s="13" t="s">
        <v>434</v>
      </c>
      <c r="E3194" s="13" t="s">
        <v>475</v>
      </c>
      <c r="F3194" s="13" t="s">
        <v>60</v>
      </c>
      <c r="H3194" s="15">
        <v>0</v>
      </c>
      <c r="I3194" s="15">
        <v>0</v>
      </c>
      <c r="J3194" s="15">
        <v>0</v>
      </c>
      <c r="K3194" s="15">
        <v>0</v>
      </c>
      <c r="L3194" s="15">
        <v>0</v>
      </c>
      <c r="M3194" s="15">
        <v>0</v>
      </c>
      <c r="N3194" s="15">
        <v>0</v>
      </c>
      <c r="O3194" s="15">
        <v>0</v>
      </c>
      <c r="P3194" s="15">
        <v>0</v>
      </c>
      <c r="Q3194" s="15">
        <v>0</v>
      </c>
      <c r="R3194" s="15">
        <v>0</v>
      </c>
      <c r="S3194" s="15">
        <v>0</v>
      </c>
      <c r="T3194" s="15">
        <f t="shared" si="245"/>
        <v>0</v>
      </c>
      <c r="U3194" s="15">
        <v>0</v>
      </c>
      <c r="V3194" s="15">
        <v>0</v>
      </c>
      <c r="W3194" s="15">
        <v>0</v>
      </c>
      <c r="X3194" s="15">
        <v>0</v>
      </c>
      <c r="Y3194" s="15">
        <v>0</v>
      </c>
      <c r="Z3194" s="15">
        <v>0</v>
      </c>
      <c r="AA3194" s="15">
        <v>31.36601953125</v>
      </c>
      <c r="AB3194" s="15">
        <v>0</v>
      </c>
      <c r="AC3194" s="15">
        <v>0</v>
      </c>
      <c r="AD3194" s="15">
        <v>0</v>
      </c>
      <c r="AE3194" s="15">
        <v>0</v>
      </c>
      <c r="AF3194" s="15">
        <v>0</v>
      </c>
      <c r="AG3194" s="15">
        <f t="shared" si="246"/>
        <v>31.36601953125</v>
      </c>
      <c r="AH3194" s="15">
        <v>0.37223001098632813</v>
      </c>
      <c r="AI3194" s="15">
        <v>0</v>
      </c>
      <c r="AJ3194" s="15">
        <v>0</v>
      </c>
      <c r="AK3194" s="15">
        <v>30.324109374999999</v>
      </c>
      <c r="AL3194" s="15">
        <v>3.131010009765625</v>
      </c>
      <c r="AM3194" s="15">
        <v>0</v>
      </c>
      <c r="AN3194" s="15">
        <v>-1.2941099853515625</v>
      </c>
      <c r="AO3194" s="15">
        <v>0</v>
      </c>
      <c r="AP3194" s="15">
        <v>0</v>
      </c>
      <c r="AQ3194" s="15">
        <v>-0.58799999999999997</v>
      </c>
      <c r="AR3194" s="15">
        <v>0</v>
      </c>
      <c r="AS3194" s="15">
        <v>-29.03</v>
      </c>
      <c r="AT3194" s="15">
        <f t="shared" si="247"/>
        <v>2.9152394104003889</v>
      </c>
      <c r="AU3194" s="15">
        <v>0</v>
      </c>
      <c r="AV3194" s="15">
        <v>0</v>
      </c>
      <c r="AW3194" s="15">
        <v>0</v>
      </c>
      <c r="AX3194" s="15">
        <v>0</v>
      </c>
      <c r="AY3194" s="15">
        <v>0</v>
      </c>
      <c r="AZ3194" s="15">
        <v>0</v>
      </c>
      <c r="BA3194" s="15">
        <v>0</v>
      </c>
      <c r="BB3194" s="15">
        <v>0</v>
      </c>
      <c r="BC3194" s="15">
        <v>0</v>
      </c>
      <c r="BD3194" s="15">
        <v>0</v>
      </c>
      <c r="BE3194" s="15">
        <v>0</v>
      </c>
      <c r="BF3194" s="15">
        <v>0</v>
      </c>
      <c r="BG3194" s="15">
        <f t="shared" si="248"/>
        <v>0</v>
      </c>
      <c r="BH3194" t="str">
        <f t="shared" si="249"/>
        <v>CNGGas</v>
      </c>
      <c r="BI3194" t="str">
        <f>VLOOKUP(BH3194,[2]Summary!$C$29:$C$56,1,0)</f>
        <v>CNGGas</v>
      </c>
      <c r="BJ3194" s="16">
        <v>44197</v>
      </c>
    </row>
    <row r="3195" spans="1:62" x14ac:dyDescent="0.25">
      <c r="A3195" s="13" t="s">
        <v>6609</v>
      </c>
      <c r="B3195" s="13" t="s">
        <v>6610</v>
      </c>
      <c r="C3195" s="13" t="s">
        <v>6611</v>
      </c>
      <c r="D3195" s="13" t="s">
        <v>434</v>
      </c>
      <c r="E3195" s="13" t="s">
        <v>475</v>
      </c>
      <c r="F3195" s="13" t="s">
        <v>60</v>
      </c>
      <c r="H3195" s="15">
        <v>0</v>
      </c>
      <c r="I3195" s="15">
        <v>0</v>
      </c>
      <c r="J3195" s="15">
        <v>0</v>
      </c>
      <c r="K3195" s="15">
        <v>0</v>
      </c>
      <c r="L3195" s="15">
        <v>0</v>
      </c>
      <c r="M3195" s="15">
        <v>0</v>
      </c>
      <c r="N3195" s="15">
        <v>0</v>
      </c>
      <c r="O3195" s="15">
        <v>0</v>
      </c>
      <c r="P3195" s="15">
        <v>0</v>
      </c>
      <c r="Q3195" s="15">
        <v>0</v>
      </c>
      <c r="R3195" s="15">
        <v>0</v>
      </c>
      <c r="S3195" s="15">
        <v>0</v>
      </c>
      <c r="T3195" s="15">
        <f t="shared" si="245"/>
        <v>0</v>
      </c>
      <c r="U3195" s="15">
        <v>0</v>
      </c>
      <c r="V3195" s="15">
        <v>0</v>
      </c>
      <c r="W3195" s="15">
        <v>0</v>
      </c>
      <c r="X3195" s="15">
        <v>0</v>
      </c>
      <c r="Y3195" s="15">
        <v>0</v>
      </c>
      <c r="Z3195" s="15">
        <v>0</v>
      </c>
      <c r="AA3195" s="15">
        <v>0</v>
      </c>
      <c r="AB3195" s="15">
        <v>0</v>
      </c>
      <c r="AC3195" s="15">
        <v>0</v>
      </c>
      <c r="AD3195" s="15">
        <v>0</v>
      </c>
      <c r="AE3195" s="15">
        <v>0</v>
      </c>
      <c r="AF3195" s="15">
        <v>0</v>
      </c>
      <c r="AG3195" s="15">
        <f t="shared" si="246"/>
        <v>0</v>
      </c>
      <c r="AH3195" s="15">
        <v>0</v>
      </c>
      <c r="AI3195" s="15">
        <v>0</v>
      </c>
      <c r="AJ3195" s="15">
        <v>0</v>
      </c>
      <c r="AK3195" s="15">
        <v>0</v>
      </c>
      <c r="AL3195" s="15">
        <v>0</v>
      </c>
      <c r="AM3195" s="15">
        <v>0</v>
      </c>
      <c r="AN3195" s="15">
        <v>0</v>
      </c>
      <c r="AO3195" s="15">
        <v>0</v>
      </c>
      <c r="AP3195" s="15">
        <v>0</v>
      </c>
      <c r="AQ3195" s="15">
        <v>0</v>
      </c>
      <c r="AR3195" s="15">
        <v>43.70323046875</v>
      </c>
      <c r="AS3195" s="15">
        <v>3.130989990234375</v>
      </c>
      <c r="AT3195" s="15">
        <f t="shared" si="247"/>
        <v>46.834220458984376</v>
      </c>
      <c r="AU3195" s="15">
        <v>0</v>
      </c>
      <c r="AV3195" s="15">
        <v>0</v>
      </c>
      <c r="AW3195" s="15">
        <v>0</v>
      </c>
      <c r="AX3195" s="15">
        <v>0</v>
      </c>
      <c r="AY3195" s="15">
        <v>0</v>
      </c>
      <c r="AZ3195" s="15">
        <v>0</v>
      </c>
      <c r="BA3195" s="15">
        <v>0</v>
      </c>
      <c r="BB3195" s="15">
        <v>0</v>
      </c>
      <c r="BC3195" s="15">
        <v>0</v>
      </c>
      <c r="BD3195" s="15">
        <v>0</v>
      </c>
      <c r="BE3195" s="15">
        <v>0</v>
      </c>
      <c r="BF3195" s="15">
        <v>0</v>
      </c>
      <c r="BG3195" s="15">
        <f t="shared" si="248"/>
        <v>0</v>
      </c>
      <c r="BH3195" t="str">
        <f t="shared" si="249"/>
        <v>CNGGas</v>
      </c>
      <c r="BI3195" t="str">
        <f>VLOOKUP(BH3195,[2]Summary!$C$29:$C$56,1,0)</f>
        <v>CNGGas</v>
      </c>
      <c r="BJ3195" s="16">
        <v>44197</v>
      </c>
    </row>
    <row r="3196" spans="1:62" x14ac:dyDescent="0.25">
      <c r="A3196" s="13" t="s">
        <v>6612</v>
      </c>
      <c r="B3196" s="13" t="s">
        <v>6613</v>
      </c>
      <c r="C3196" s="13" t="s">
        <v>6611</v>
      </c>
      <c r="D3196" s="13" t="s">
        <v>434</v>
      </c>
      <c r="E3196" s="13" t="s">
        <v>475</v>
      </c>
      <c r="F3196" s="13" t="s">
        <v>60</v>
      </c>
      <c r="H3196" s="15">
        <v>0</v>
      </c>
      <c r="I3196" s="15">
        <v>0</v>
      </c>
      <c r="J3196" s="15">
        <v>0</v>
      </c>
      <c r="K3196" s="15">
        <v>0</v>
      </c>
      <c r="L3196" s="15">
        <v>0</v>
      </c>
      <c r="M3196" s="15">
        <v>0</v>
      </c>
      <c r="N3196" s="15">
        <v>0</v>
      </c>
      <c r="O3196" s="15">
        <v>0</v>
      </c>
      <c r="P3196" s="15">
        <v>0</v>
      </c>
      <c r="Q3196" s="15">
        <v>0</v>
      </c>
      <c r="R3196" s="15">
        <v>0</v>
      </c>
      <c r="S3196" s="15">
        <v>0</v>
      </c>
      <c r="T3196" s="15">
        <f t="shared" si="245"/>
        <v>0</v>
      </c>
      <c r="U3196" s="15">
        <v>0</v>
      </c>
      <c r="V3196" s="15">
        <v>0</v>
      </c>
      <c r="W3196" s="15">
        <v>0</v>
      </c>
      <c r="X3196" s="15">
        <v>0</v>
      </c>
      <c r="Y3196" s="15">
        <v>0</v>
      </c>
      <c r="Z3196" s="15">
        <v>0</v>
      </c>
      <c r="AA3196" s="15">
        <v>0</v>
      </c>
      <c r="AB3196" s="15">
        <v>0</v>
      </c>
      <c r="AC3196" s="15">
        <v>0</v>
      </c>
      <c r="AD3196" s="15">
        <v>0</v>
      </c>
      <c r="AE3196" s="15">
        <v>0</v>
      </c>
      <c r="AF3196" s="15">
        <v>0</v>
      </c>
      <c r="AG3196" s="15">
        <f t="shared" si="246"/>
        <v>0</v>
      </c>
      <c r="AH3196" s="15">
        <v>0</v>
      </c>
      <c r="AI3196" s="15">
        <v>0</v>
      </c>
      <c r="AJ3196" s="15">
        <v>0</v>
      </c>
      <c r="AK3196" s="15">
        <v>0</v>
      </c>
      <c r="AL3196" s="15">
        <v>0</v>
      </c>
      <c r="AM3196" s="15">
        <v>0</v>
      </c>
      <c r="AN3196" s="15">
        <v>0</v>
      </c>
      <c r="AO3196" s="15">
        <v>0</v>
      </c>
      <c r="AP3196" s="15">
        <v>0</v>
      </c>
      <c r="AQ3196" s="15">
        <v>0</v>
      </c>
      <c r="AR3196" s="15">
        <v>35.60041015625</v>
      </c>
      <c r="AS3196" s="15">
        <v>15.639809570312501</v>
      </c>
      <c r="AT3196" s="15">
        <f t="shared" si="247"/>
        <v>51.240219726562501</v>
      </c>
      <c r="AU3196" s="15">
        <v>0</v>
      </c>
      <c r="AV3196" s="15">
        <v>0</v>
      </c>
      <c r="AW3196" s="15">
        <v>0</v>
      </c>
      <c r="AX3196" s="15">
        <v>0</v>
      </c>
      <c r="AY3196" s="15">
        <v>0</v>
      </c>
      <c r="AZ3196" s="15">
        <v>0</v>
      </c>
      <c r="BA3196" s="15">
        <v>0</v>
      </c>
      <c r="BB3196" s="15">
        <v>0</v>
      </c>
      <c r="BC3196" s="15">
        <v>0</v>
      </c>
      <c r="BD3196" s="15">
        <v>0</v>
      </c>
      <c r="BE3196" s="15">
        <v>0</v>
      </c>
      <c r="BF3196" s="15">
        <v>0</v>
      </c>
      <c r="BG3196" s="15">
        <f t="shared" si="248"/>
        <v>0</v>
      </c>
      <c r="BH3196" t="str">
        <f t="shared" si="249"/>
        <v>CNGGas</v>
      </c>
      <c r="BI3196" t="str">
        <f>VLOOKUP(BH3196,[2]Summary!$C$29:$C$56,1,0)</f>
        <v>CNGGas</v>
      </c>
      <c r="BJ3196" s="16">
        <v>44197</v>
      </c>
    </row>
    <row r="3197" spans="1:62" x14ac:dyDescent="0.25">
      <c r="A3197" s="13" t="s">
        <v>6614</v>
      </c>
      <c r="B3197" s="13" t="s">
        <v>6615</v>
      </c>
      <c r="C3197" s="13" t="s">
        <v>6616</v>
      </c>
      <c r="D3197" s="13" t="s">
        <v>434</v>
      </c>
      <c r="E3197" s="13" t="s">
        <v>475</v>
      </c>
      <c r="F3197" s="13" t="s">
        <v>60</v>
      </c>
      <c r="H3197" s="15">
        <v>0</v>
      </c>
      <c r="I3197" s="15">
        <v>0</v>
      </c>
      <c r="J3197" s="15">
        <v>0</v>
      </c>
      <c r="K3197" s="15">
        <v>0</v>
      </c>
      <c r="L3197" s="15">
        <v>0</v>
      </c>
      <c r="M3197" s="15">
        <v>0</v>
      </c>
      <c r="N3197" s="15">
        <v>0</v>
      </c>
      <c r="O3197" s="15">
        <v>0</v>
      </c>
      <c r="P3197" s="15">
        <v>0</v>
      </c>
      <c r="Q3197" s="15">
        <v>0</v>
      </c>
      <c r="R3197" s="15">
        <v>0</v>
      </c>
      <c r="S3197" s="15">
        <v>0</v>
      </c>
      <c r="T3197" s="15">
        <f t="shared" si="245"/>
        <v>0</v>
      </c>
      <c r="U3197" s="15">
        <v>0</v>
      </c>
      <c r="V3197" s="15">
        <v>0</v>
      </c>
      <c r="W3197" s="15">
        <v>0</v>
      </c>
      <c r="X3197" s="15">
        <v>0</v>
      </c>
      <c r="Y3197" s="15">
        <v>0</v>
      </c>
      <c r="Z3197" s="15">
        <v>0</v>
      </c>
      <c r="AA3197" s="15">
        <v>0</v>
      </c>
      <c r="AB3197" s="15">
        <v>0</v>
      </c>
      <c r="AC3197" s="15">
        <v>0</v>
      </c>
      <c r="AD3197" s="15">
        <v>0</v>
      </c>
      <c r="AE3197" s="15">
        <v>0</v>
      </c>
      <c r="AF3197" s="15">
        <v>0</v>
      </c>
      <c r="AG3197" s="15">
        <f t="shared" si="246"/>
        <v>0</v>
      </c>
      <c r="AH3197" s="15">
        <v>0</v>
      </c>
      <c r="AI3197" s="15">
        <v>0</v>
      </c>
      <c r="AJ3197" s="15">
        <v>0</v>
      </c>
      <c r="AK3197" s="15">
        <v>0</v>
      </c>
      <c r="AL3197" s="15">
        <v>0</v>
      </c>
      <c r="AM3197" s="15">
        <v>0</v>
      </c>
      <c r="AN3197" s="15">
        <v>0</v>
      </c>
      <c r="AO3197" s="15">
        <v>0</v>
      </c>
      <c r="AP3197" s="15">
        <v>0</v>
      </c>
      <c r="AQ3197" s="15">
        <v>0</v>
      </c>
      <c r="AR3197" s="15">
        <v>0</v>
      </c>
      <c r="AS3197" s="15">
        <v>98.821476562499996</v>
      </c>
      <c r="AT3197" s="15">
        <f t="shared" si="247"/>
        <v>98.821476562499996</v>
      </c>
      <c r="AU3197" s="15">
        <v>0</v>
      </c>
      <c r="AV3197" s="15">
        <v>0</v>
      </c>
      <c r="AW3197" s="15">
        <v>0</v>
      </c>
      <c r="AX3197" s="15">
        <v>0</v>
      </c>
      <c r="AY3197" s="15">
        <v>0</v>
      </c>
      <c r="AZ3197" s="15">
        <v>0</v>
      </c>
      <c r="BA3197" s="15">
        <v>0</v>
      </c>
      <c r="BB3197" s="15">
        <v>0</v>
      </c>
      <c r="BC3197" s="15">
        <v>0</v>
      </c>
      <c r="BD3197" s="15">
        <v>0</v>
      </c>
      <c r="BE3197" s="15">
        <v>0</v>
      </c>
      <c r="BF3197" s="15">
        <v>0</v>
      </c>
      <c r="BG3197" s="15">
        <f t="shared" si="248"/>
        <v>0</v>
      </c>
      <c r="BH3197" t="str">
        <f t="shared" si="249"/>
        <v>CNGGas</v>
      </c>
      <c r="BI3197" t="str">
        <f>VLOOKUP(BH3197,[2]Summary!$C$29:$C$56,1,0)</f>
        <v>CNGGas</v>
      </c>
      <c r="BJ3197" s="16">
        <v>44197</v>
      </c>
    </row>
    <row r="3198" spans="1:62" x14ac:dyDescent="0.25">
      <c r="A3198" s="13" t="s">
        <v>6617</v>
      </c>
      <c r="B3198" s="13" t="s">
        <v>6617</v>
      </c>
      <c r="C3198" s="13" t="s">
        <v>6618</v>
      </c>
      <c r="D3198" s="13" t="s">
        <v>434</v>
      </c>
      <c r="E3198" s="13" t="s">
        <v>475</v>
      </c>
      <c r="F3198" s="13" t="s">
        <v>60</v>
      </c>
      <c r="H3198" s="15">
        <v>0</v>
      </c>
      <c r="I3198" s="15">
        <v>0</v>
      </c>
      <c r="J3198" s="15">
        <v>0</v>
      </c>
      <c r="K3198" s="15">
        <v>0</v>
      </c>
      <c r="L3198" s="15">
        <v>0</v>
      </c>
      <c r="M3198" s="15">
        <v>0</v>
      </c>
      <c r="N3198" s="15">
        <v>0</v>
      </c>
      <c r="O3198" s="15">
        <v>0</v>
      </c>
      <c r="P3198" s="15">
        <v>0</v>
      </c>
      <c r="Q3198" s="15">
        <v>0</v>
      </c>
      <c r="R3198" s="15">
        <v>0</v>
      </c>
      <c r="S3198" s="15">
        <v>0</v>
      </c>
      <c r="T3198" s="15">
        <f t="shared" si="245"/>
        <v>0</v>
      </c>
      <c r="U3198" s="15">
        <v>0</v>
      </c>
      <c r="V3198" s="15">
        <v>0</v>
      </c>
      <c r="W3198" s="15">
        <v>0</v>
      </c>
      <c r="X3198" s="15">
        <v>0</v>
      </c>
      <c r="Y3198" s="15">
        <v>0</v>
      </c>
      <c r="Z3198" s="15">
        <v>0</v>
      </c>
      <c r="AA3198" s="15">
        <v>0</v>
      </c>
      <c r="AB3198" s="15">
        <v>0</v>
      </c>
      <c r="AC3198" s="15">
        <v>0</v>
      </c>
      <c r="AD3198" s="15">
        <v>0</v>
      </c>
      <c r="AE3198" s="15">
        <v>106.4180625</v>
      </c>
      <c r="AF3198" s="15">
        <v>22.940179687499999</v>
      </c>
      <c r="AG3198" s="15">
        <f t="shared" si="246"/>
        <v>129.3582421875</v>
      </c>
      <c r="AH3198" s="15">
        <v>-28.256939453125</v>
      </c>
      <c r="AI3198" s="15">
        <v>0</v>
      </c>
      <c r="AJ3198" s="15">
        <v>28.256939453125</v>
      </c>
      <c r="AK3198" s="15">
        <v>0</v>
      </c>
      <c r="AL3198" s="15">
        <v>0</v>
      </c>
      <c r="AM3198" s="15">
        <v>0</v>
      </c>
      <c r="AN3198" s="15">
        <v>5.9999998658895494E-5</v>
      </c>
      <c r="AO3198" s="15">
        <v>0</v>
      </c>
      <c r="AP3198" s="15">
        <v>-28.257000000000001</v>
      </c>
      <c r="AQ3198" s="15">
        <v>36.808999999999997</v>
      </c>
      <c r="AR3198" s="15">
        <v>0</v>
      </c>
      <c r="AS3198" s="15">
        <v>0</v>
      </c>
      <c r="AT3198" s="15">
        <f t="shared" si="247"/>
        <v>8.5520599999986544</v>
      </c>
      <c r="AU3198" s="15">
        <v>0</v>
      </c>
      <c r="AV3198" s="15">
        <v>0</v>
      </c>
      <c r="AW3198" s="15">
        <v>0</v>
      </c>
      <c r="AX3198" s="15">
        <v>0</v>
      </c>
      <c r="AY3198" s="15">
        <v>0</v>
      </c>
      <c r="AZ3198" s="15">
        <v>0</v>
      </c>
      <c r="BA3198" s="15">
        <v>0</v>
      </c>
      <c r="BB3198" s="15">
        <v>0</v>
      </c>
      <c r="BC3198" s="15">
        <v>0</v>
      </c>
      <c r="BD3198" s="15">
        <v>0</v>
      </c>
      <c r="BE3198" s="15">
        <v>0</v>
      </c>
      <c r="BF3198" s="15">
        <v>0</v>
      </c>
      <c r="BG3198" s="15">
        <f t="shared" si="248"/>
        <v>0</v>
      </c>
      <c r="BH3198" t="str">
        <f t="shared" si="249"/>
        <v>CNGGas</v>
      </c>
      <c r="BI3198" t="str">
        <f>VLOOKUP(BH3198,[2]Summary!$C$29:$C$56,1,0)</f>
        <v>CNGGas</v>
      </c>
      <c r="BJ3198" s="16">
        <v>44197</v>
      </c>
    </row>
    <row r="3199" spans="1:62" x14ac:dyDescent="0.25">
      <c r="A3199" s="13" t="s">
        <v>6619</v>
      </c>
      <c r="B3199" s="13" t="s">
        <v>6619</v>
      </c>
      <c r="C3199" s="13" t="s">
        <v>6618</v>
      </c>
      <c r="D3199" s="13" t="s">
        <v>361</v>
      </c>
      <c r="E3199" s="13" t="s">
        <v>475</v>
      </c>
      <c r="F3199" s="13" t="s">
        <v>60</v>
      </c>
      <c r="H3199" s="15">
        <v>0</v>
      </c>
      <c r="I3199" s="15">
        <v>0</v>
      </c>
      <c r="J3199" s="15">
        <v>0</v>
      </c>
      <c r="K3199" s="15">
        <v>0</v>
      </c>
      <c r="L3199" s="15">
        <v>0</v>
      </c>
      <c r="M3199" s="15">
        <v>0</v>
      </c>
      <c r="N3199" s="15">
        <v>0</v>
      </c>
      <c r="O3199" s="15">
        <v>0</v>
      </c>
      <c r="P3199" s="15">
        <v>0</v>
      </c>
      <c r="Q3199" s="15">
        <v>0</v>
      </c>
      <c r="R3199" s="15">
        <v>0</v>
      </c>
      <c r="S3199" s="15">
        <v>0</v>
      </c>
      <c r="T3199" s="15">
        <f t="shared" si="245"/>
        <v>0</v>
      </c>
      <c r="U3199" s="15">
        <v>0</v>
      </c>
      <c r="V3199" s="15">
        <v>0</v>
      </c>
      <c r="W3199" s="15">
        <v>0</v>
      </c>
      <c r="X3199" s="15">
        <v>0</v>
      </c>
      <c r="Y3199" s="15">
        <v>0</v>
      </c>
      <c r="Z3199" s="15">
        <v>0</v>
      </c>
      <c r="AA3199" s="15">
        <v>0</v>
      </c>
      <c r="AB3199" s="15">
        <v>0</v>
      </c>
      <c r="AC3199" s="15">
        <v>0</v>
      </c>
      <c r="AD3199" s="15">
        <v>0</v>
      </c>
      <c r="AE3199" s="15">
        <v>103.98478125</v>
      </c>
      <c r="AF3199" s="15">
        <v>39.533800781250001</v>
      </c>
      <c r="AG3199" s="15">
        <f t="shared" si="246"/>
        <v>143.51858203124999</v>
      </c>
      <c r="AH3199" s="15">
        <v>-28.683220703124999</v>
      </c>
      <c r="AI3199" s="15">
        <v>0</v>
      </c>
      <c r="AJ3199" s="15">
        <v>0</v>
      </c>
      <c r="AK3199" s="15">
        <v>0</v>
      </c>
      <c r="AL3199" s="15">
        <v>0</v>
      </c>
      <c r="AM3199" s="15">
        <v>0</v>
      </c>
      <c r="AN3199" s="15">
        <v>0</v>
      </c>
      <c r="AO3199" s="15">
        <v>0</v>
      </c>
      <c r="AP3199" s="15">
        <v>37.107640625000002</v>
      </c>
      <c r="AQ3199" s="15">
        <v>0</v>
      </c>
      <c r="AR3199" s="15">
        <v>0</v>
      </c>
      <c r="AS3199" s="15">
        <v>0</v>
      </c>
      <c r="AT3199" s="15">
        <f t="shared" si="247"/>
        <v>8.4244199218750033</v>
      </c>
      <c r="AU3199" s="15">
        <v>0</v>
      </c>
      <c r="AV3199" s="15">
        <v>0</v>
      </c>
      <c r="AW3199" s="15">
        <v>0</v>
      </c>
      <c r="AX3199" s="15">
        <v>0</v>
      </c>
      <c r="AY3199" s="15">
        <v>0</v>
      </c>
      <c r="AZ3199" s="15">
        <v>0</v>
      </c>
      <c r="BA3199" s="15">
        <v>0</v>
      </c>
      <c r="BB3199" s="15">
        <v>0</v>
      </c>
      <c r="BC3199" s="15">
        <v>0</v>
      </c>
      <c r="BD3199" s="15">
        <v>0</v>
      </c>
      <c r="BE3199" s="15">
        <v>0</v>
      </c>
      <c r="BF3199" s="15">
        <v>0</v>
      </c>
      <c r="BG3199" s="15">
        <f t="shared" si="248"/>
        <v>0</v>
      </c>
      <c r="BH3199" t="str">
        <f t="shared" si="249"/>
        <v>SCGGas</v>
      </c>
      <c r="BI3199" t="str">
        <f>VLOOKUP(BH3199,[2]Summary!$C$29:$C$56,1,0)</f>
        <v>SCGGas</v>
      </c>
      <c r="BJ3199" s="16">
        <v>44197</v>
      </c>
    </row>
    <row r="3200" spans="1:62" x14ac:dyDescent="0.25">
      <c r="A3200" s="13" t="s">
        <v>6620</v>
      </c>
      <c r="B3200" s="13" t="s">
        <v>6620</v>
      </c>
      <c r="C3200" s="13" t="s">
        <v>6618</v>
      </c>
      <c r="D3200" s="13" t="s">
        <v>361</v>
      </c>
      <c r="E3200" s="13" t="s">
        <v>475</v>
      </c>
      <c r="F3200" s="13" t="s">
        <v>60</v>
      </c>
      <c r="H3200" s="15">
        <v>0</v>
      </c>
      <c r="I3200" s="15">
        <v>0</v>
      </c>
      <c r="J3200" s="15">
        <v>0</v>
      </c>
      <c r="K3200" s="15">
        <v>0</v>
      </c>
      <c r="L3200" s="15">
        <v>0</v>
      </c>
      <c r="M3200" s="15">
        <v>0</v>
      </c>
      <c r="N3200" s="15">
        <v>0</v>
      </c>
      <c r="O3200" s="15">
        <v>0</v>
      </c>
      <c r="P3200" s="15">
        <v>0</v>
      </c>
      <c r="Q3200" s="15">
        <v>0</v>
      </c>
      <c r="R3200" s="15">
        <v>0</v>
      </c>
      <c r="S3200" s="15">
        <v>0</v>
      </c>
      <c r="T3200" s="15">
        <f t="shared" si="245"/>
        <v>0</v>
      </c>
      <c r="U3200" s="15">
        <v>0</v>
      </c>
      <c r="V3200" s="15">
        <v>0</v>
      </c>
      <c r="W3200" s="15">
        <v>0</v>
      </c>
      <c r="X3200" s="15">
        <v>0</v>
      </c>
      <c r="Y3200" s="15">
        <v>0</v>
      </c>
      <c r="Z3200" s="15">
        <v>0</v>
      </c>
      <c r="AA3200" s="15">
        <v>0</v>
      </c>
      <c r="AB3200" s="15">
        <v>0</v>
      </c>
      <c r="AC3200" s="15">
        <v>0</v>
      </c>
      <c r="AD3200" s="15">
        <v>0</v>
      </c>
      <c r="AE3200" s="15">
        <v>103.98478125</v>
      </c>
      <c r="AF3200" s="15">
        <v>39.533800781250001</v>
      </c>
      <c r="AG3200" s="15">
        <f t="shared" si="246"/>
        <v>143.51858203124999</v>
      </c>
      <c r="AH3200" s="15">
        <v>-28.683220703124999</v>
      </c>
      <c r="AI3200" s="15">
        <v>0</v>
      </c>
      <c r="AJ3200" s="15">
        <v>9.6778496093750004</v>
      </c>
      <c r="AK3200" s="15">
        <v>0</v>
      </c>
      <c r="AL3200" s="15">
        <v>0</v>
      </c>
      <c r="AM3200" s="15">
        <v>0</v>
      </c>
      <c r="AN3200" s="15">
        <v>0</v>
      </c>
      <c r="AO3200" s="15">
        <v>0</v>
      </c>
      <c r="AP3200" s="15">
        <v>37.107640625000002</v>
      </c>
      <c r="AQ3200" s="15">
        <v>0</v>
      </c>
      <c r="AR3200" s="15">
        <v>0</v>
      </c>
      <c r="AS3200" s="15">
        <v>0</v>
      </c>
      <c r="AT3200" s="15">
        <f t="shared" si="247"/>
        <v>18.102269531250002</v>
      </c>
      <c r="AU3200" s="15">
        <v>0</v>
      </c>
      <c r="AV3200" s="15">
        <v>0</v>
      </c>
      <c r="AW3200" s="15">
        <v>0</v>
      </c>
      <c r="AX3200" s="15">
        <v>0</v>
      </c>
      <c r="AY3200" s="15">
        <v>0</v>
      </c>
      <c r="AZ3200" s="15">
        <v>0</v>
      </c>
      <c r="BA3200" s="15">
        <v>0</v>
      </c>
      <c r="BB3200" s="15">
        <v>0</v>
      </c>
      <c r="BC3200" s="15">
        <v>0</v>
      </c>
      <c r="BD3200" s="15">
        <v>0</v>
      </c>
      <c r="BE3200" s="15">
        <v>0</v>
      </c>
      <c r="BF3200" s="15">
        <v>0</v>
      </c>
      <c r="BG3200" s="15">
        <f t="shared" si="248"/>
        <v>0</v>
      </c>
      <c r="BH3200" t="str">
        <f t="shared" si="249"/>
        <v>SCGGas</v>
      </c>
      <c r="BI3200" t="str">
        <f>VLOOKUP(BH3200,[2]Summary!$C$29:$C$56,1,0)</f>
        <v>SCGGas</v>
      </c>
      <c r="BJ3200" s="16">
        <v>44197</v>
      </c>
    </row>
    <row r="3201" spans="1:62" x14ac:dyDescent="0.25">
      <c r="A3201" s="13" t="s">
        <v>6621</v>
      </c>
      <c r="B3201" s="13" t="s">
        <v>6622</v>
      </c>
      <c r="C3201" s="13" t="s">
        <v>6623</v>
      </c>
      <c r="D3201" s="13" t="s">
        <v>361</v>
      </c>
      <c r="E3201" s="13" t="s">
        <v>475</v>
      </c>
      <c r="F3201" s="13" t="s">
        <v>60</v>
      </c>
      <c r="H3201" s="15">
        <v>0</v>
      </c>
      <c r="I3201" s="15">
        <v>0</v>
      </c>
      <c r="J3201" s="15">
        <v>0</v>
      </c>
      <c r="K3201" s="15">
        <v>0</v>
      </c>
      <c r="L3201" s="15">
        <v>0</v>
      </c>
      <c r="M3201" s="15">
        <v>0</v>
      </c>
      <c r="N3201" s="15">
        <v>0</v>
      </c>
      <c r="O3201" s="15">
        <v>0</v>
      </c>
      <c r="P3201" s="15">
        <v>0</v>
      </c>
      <c r="Q3201" s="15">
        <v>0</v>
      </c>
      <c r="R3201" s="15">
        <v>0</v>
      </c>
      <c r="S3201" s="15">
        <v>0</v>
      </c>
      <c r="T3201" s="15">
        <f t="shared" si="245"/>
        <v>0</v>
      </c>
      <c r="U3201" s="15">
        <v>0</v>
      </c>
      <c r="V3201" s="15">
        <v>0</v>
      </c>
      <c r="W3201" s="15">
        <v>0</v>
      </c>
      <c r="X3201" s="15">
        <v>0</v>
      </c>
      <c r="Y3201" s="15">
        <v>0</v>
      </c>
      <c r="Z3201" s="15">
        <v>0</v>
      </c>
      <c r="AA3201" s="15">
        <v>0</v>
      </c>
      <c r="AB3201" s="15">
        <v>0</v>
      </c>
      <c r="AC3201" s="15">
        <v>0</v>
      </c>
      <c r="AD3201" s="15">
        <v>0</v>
      </c>
      <c r="AE3201" s="15">
        <v>0</v>
      </c>
      <c r="AF3201" s="15">
        <v>0</v>
      </c>
      <c r="AG3201" s="15">
        <f t="shared" si="246"/>
        <v>0</v>
      </c>
      <c r="AH3201" s="15">
        <v>0</v>
      </c>
      <c r="AI3201" s="15">
        <v>0</v>
      </c>
      <c r="AJ3201" s="15">
        <v>0</v>
      </c>
      <c r="AK3201" s="15">
        <v>0</v>
      </c>
      <c r="AL3201" s="15">
        <v>0</v>
      </c>
      <c r="AM3201" s="15">
        <v>0</v>
      </c>
      <c r="AN3201" s="15">
        <v>0</v>
      </c>
      <c r="AO3201" s="15">
        <v>0</v>
      </c>
      <c r="AP3201" s="15">
        <v>0</v>
      </c>
      <c r="AQ3201" s="15">
        <v>0</v>
      </c>
      <c r="AR3201" s="15">
        <v>0</v>
      </c>
      <c r="AS3201" s="15">
        <v>194.53648437499999</v>
      </c>
      <c r="AT3201" s="15">
        <f t="shared" si="247"/>
        <v>194.53648437499999</v>
      </c>
      <c r="AU3201" s="15">
        <v>0</v>
      </c>
      <c r="AV3201" s="15">
        <v>0</v>
      </c>
      <c r="AW3201" s="15">
        <v>0</v>
      </c>
      <c r="AX3201" s="15">
        <v>0</v>
      </c>
      <c r="AY3201" s="15">
        <v>0</v>
      </c>
      <c r="AZ3201" s="15">
        <v>0</v>
      </c>
      <c r="BA3201" s="15">
        <v>0</v>
      </c>
      <c r="BB3201" s="15">
        <v>0</v>
      </c>
      <c r="BC3201" s="15">
        <v>0</v>
      </c>
      <c r="BD3201" s="15">
        <v>0</v>
      </c>
      <c r="BE3201" s="15">
        <v>0</v>
      </c>
      <c r="BF3201" s="15">
        <v>0</v>
      </c>
      <c r="BG3201" s="15">
        <f t="shared" si="248"/>
        <v>0</v>
      </c>
      <c r="BH3201" t="str">
        <f t="shared" si="249"/>
        <v>SCGGas</v>
      </c>
      <c r="BI3201" t="str">
        <f>VLOOKUP(BH3201,[2]Summary!$C$29:$C$56,1,0)</f>
        <v>SCGGas</v>
      </c>
      <c r="BJ3201" s="16">
        <v>44197</v>
      </c>
    </row>
    <row r="3202" spans="1:62" x14ac:dyDescent="0.25">
      <c r="A3202" s="13" t="s">
        <v>6624</v>
      </c>
      <c r="B3202" s="13" t="s">
        <v>6625</v>
      </c>
      <c r="C3202" s="13" t="s">
        <v>6623</v>
      </c>
      <c r="D3202" s="13" t="s">
        <v>361</v>
      </c>
      <c r="E3202" s="13" t="s">
        <v>475</v>
      </c>
      <c r="F3202" s="13" t="s">
        <v>60</v>
      </c>
      <c r="H3202" s="15">
        <v>0</v>
      </c>
      <c r="I3202" s="15">
        <v>0</v>
      </c>
      <c r="J3202" s="15">
        <v>0</v>
      </c>
      <c r="K3202" s="15">
        <v>0</v>
      </c>
      <c r="L3202" s="15">
        <v>0</v>
      </c>
      <c r="M3202" s="15">
        <v>0</v>
      </c>
      <c r="N3202" s="15">
        <v>0</v>
      </c>
      <c r="O3202" s="15">
        <v>0</v>
      </c>
      <c r="P3202" s="15">
        <v>0</v>
      </c>
      <c r="Q3202" s="15">
        <v>0</v>
      </c>
      <c r="R3202" s="15">
        <v>0</v>
      </c>
      <c r="S3202" s="15">
        <v>0</v>
      </c>
      <c r="T3202" s="15">
        <f t="shared" si="245"/>
        <v>0</v>
      </c>
      <c r="U3202" s="15">
        <v>0</v>
      </c>
      <c r="V3202" s="15">
        <v>0</v>
      </c>
      <c r="W3202" s="15">
        <v>0</v>
      </c>
      <c r="X3202" s="15">
        <v>0</v>
      </c>
      <c r="Y3202" s="15">
        <v>0</v>
      </c>
      <c r="Z3202" s="15">
        <v>0</v>
      </c>
      <c r="AA3202" s="15">
        <v>0</v>
      </c>
      <c r="AB3202" s="15">
        <v>0</v>
      </c>
      <c r="AC3202" s="15">
        <v>0</v>
      </c>
      <c r="AD3202" s="15">
        <v>0</v>
      </c>
      <c r="AE3202" s="15">
        <v>0</v>
      </c>
      <c r="AF3202" s="15">
        <v>0</v>
      </c>
      <c r="AG3202" s="15">
        <f t="shared" si="246"/>
        <v>0</v>
      </c>
      <c r="AH3202" s="15">
        <v>0</v>
      </c>
      <c r="AI3202" s="15">
        <v>0</v>
      </c>
      <c r="AJ3202" s="15">
        <v>0</v>
      </c>
      <c r="AK3202" s="15">
        <v>0</v>
      </c>
      <c r="AL3202" s="15">
        <v>0</v>
      </c>
      <c r="AM3202" s="15">
        <v>0</v>
      </c>
      <c r="AN3202" s="15">
        <v>0</v>
      </c>
      <c r="AO3202" s="15">
        <v>0</v>
      </c>
      <c r="AP3202" s="15">
        <v>0</v>
      </c>
      <c r="AQ3202" s="15">
        <v>0</v>
      </c>
      <c r="AR3202" s="15">
        <v>0</v>
      </c>
      <c r="AS3202" s="15">
        <v>194.53648437499999</v>
      </c>
      <c r="AT3202" s="15">
        <f t="shared" si="247"/>
        <v>194.53648437499999</v>
      </c>
      <c r="AU3202" s="15">
        <v>0</v>
      </c>
      <c r="AV3202" s="15">
        <v>0</v>
      </c>
      <c r="AW3202" s="15">
        <v>0</v>
      </c>
      <c r="AX3202" s="15">
        <v>0</v>
      </c>
      <c r="AY3202" s="15">
        <v>0</v>
      </c>
      <c r="AZ3202" s="15">
        <v>0</v>
      </c>
      <c r="BA3202" s="15">
        <v>0</v>
      </c>
      <c r="BB3202" s="15">
        <v>0</v>
      </c>
      <c r="BC3202" s="15">
        <v>0</v>
      </c>
      <c r="BD3202" s="15">
        <v>0</v>
      </c>
      <c r="BE3202" s="15">
        <v>0</v>
      </c>
      <c r="BF3202" s="15">
        <v>0</v>
      </c>
      <c r="BG3202" s="15">
        <f t="shared" si="248"/>
        <v>0</v>
      </c>
      <c r="BH3202" t="str">
        <f t="shared" si="249"/>
        <v>SCGGas</v>
      </c>
      <c r="BI3202" t="str">
        <f>VLOOKUP(BH3202,[2]Summary!$C$29:$C$56,1,0)</f>
        <v>SCGGas</v>
      </c>
      <c r="BJ3202" s="16">
        <v>44197</v>
      </c>
    </row>
    <row r="3203" spans="1:62" x14ac:dyDescent="0.25">
      <c r="A3203" s="13" t="s">
        <v>6626</v>
      </c>
      <c r="B3203" s="13" t="s">
        <v>6627</v>
      </c>
      <c r="C3203" s="13" t="s">
        <v>6628</v>
      </c>
      <c r="D3203" s="13" t="s">
        <v>361</v>
      </c>
      <c r="E3203" s="13" t="s">
        <v>475</v>
      </c>
      <c r="F3203" s="13" t="s">
        <v>60</v>
      </c>
      <c r="H3203" s="15">
        <v>0</v>
      </c>
      <c r="I3203" s="15">
        <v>0</v>
      </c>
      <c r="J3203" s="15">
        <v>0</v>
      </c>
      <c r="K3203" s="15">
        <v>0</v>
      </c>
      <c r="L3203" s="15">
        <v>0</v>
      </c>
      <c r="M3203" s="15">
        <v>0</v>
      </c>
      <c r="N3203" s="15">
        <v>0</v>
      </c>
      <c r="O3203" s="15">
        <v>0</v>
      </c>
      <c r="P3203" s="15">
        <v>0</v>
      </c>
      <c r="Q3203" s="15">
        <v>0</v>
      </c>
      <c r="R3203" s="15">
        <v>0</v>
      </c>
      <c r="S3203" s="15">
        <v>0</v>
      </c>
      <c r="T3203" s="15">
        <f t="shared" ref="T3203:T3266" si="250">SUM(H3203:S3203)</f>
        <v>0</v>
      </c>
      <c r="U3203" s="15">
        <v>0</v>
      </c>
      <c r="V3203" s="15">
        <v>0</v>
      </c>
      <c r="W3203" s="15">
        <v>0</v>
      </c>
      <c r="X3203" s="15">
        <v>0</v>
      </c>
      <c r="Y3203" s="15">
        <v>0</v>
      </c>
      <c r="Z3203" s="15">
        <v>0</v>
      </c>
      <c r="AA3203" s="15">
        <v>0</v>
      </c>
      <c r="AB3203" s="15">
        <v>0</v>
      </c>
      <c r="AC3203" s="15">
        <v>0</v>
      </c>
      <c r="AD3203" s="15">
        <v>0</v>
      </c>
      <c r="AE3203" s="15">
        <v>0</v>
      </c>
      <c r="AF3203" s="15">
        <v>0</v>
      </c>
      <c r="AG3203" s="15">
        <f t="shared" ref="AG3203:AG3266" si="251">SUM(U3203:AF3203)</f>
        <v>0</v>
      </c>
      <c r="AH3203" s="15">
        <v>0</v>
      </c>
      <c r="AI3203" s="15">
        <v>0</v>
      </c>
      <c r="AJ3203" s="15">
        <v>0</v>
      </c>
      <c r="AK3203" s="15">
        <v>0</v>
      </c>
      <c r="AL3203" s="15">
        <v>0</v>
      </c>
      <c r="AM3203" s="15">
        <v>0</v>
      </c>
      <c r="AN3203" s="15">
        <v>0</v>
      </c>
      <c r="AO3203" s="15">
        <v>0</v>
      </c>
      <c r="AP3203" s="15">
        <v>0</v>
      </c>
      <c r="AQ3203" s="15">
        <v>0</v>
      </c>
      <c r="AR3203" s="15">
        <v>0</v>
      </c>
      <c r="AS3203" s="15">
        <v>145.496375</v>
      </c>
      <c r="AT3203" s="15">
        <f t="shared" ref="AT3203:AT3266" si="252">SUM(AH3203:AS3203)</f>
        <v>145.496375</v>
      </c>
      <c r="AU3203" s="15">
        <v>0</v>
      </c>
      <c r="AV3203" s="15">
        <v>0</v>
      </c>
      <c r="AW3203" s="15">
        <v>0</v>
      </c>
      <c r="AX3203" s="15">
        <v>0</v>
      </c>
      <c r="AY3203" s="15">
        <v>0</v>
      </c>
      <c r="AZ3203" s="15">
        <v>0</v>
      </c>
      <c r="BA3203" s="15">
        <v>0</v>
      </c>
      <c r="BB3203" s="15">
        <v>0</v>
      </c>
      <c r="BC3203" s="15">
        <v>0</v>
      </c>
      <c r="BD3203" s="15">
        <v>0</v>
      </c>
      <c r="BE3203" s="15">
        <v>0</v>
      </c>
      <c r="BF3203" s="15">
        <v>0</v>
      </c>
      <c r="BG3203" s="15">
        <f t="shared" ref="BG3203:BG3266" si="253">SUM(AU3203:BF3203)</f>
        <v>0</v>
      </c>
      <c r="BH3203" t="str">
        <f t="shared" ref="BH3203:BH3266" si="254">D3203&amp;E3203</f>
        <v>SCGGas</v>
      </c>
      <c r="BI3203" t="str">
        <f>VLOOKUP(BH3203,[2]Summary!$C$29:$C$56,1,0)</f>
        <v>SCGGas</v>
      </c>
      <c r="BJ3203" s="16">
        <v>44197</v>
      </c>
    </row>
    <row r="3204" spans="1:62" x14ac:dyDescent="0.25">
      <c r="A3204" s="13" t="s">
        <v>6629</v>
      </c>
      <c r="B3204" s="13" t="s">
        <v>6630</v>
      </c>
      <c r="C3204" s="13" t="s">
        <v>6628</v>
      </c>
      <c r="D3204" s="13" t="s">
        <v>434</v>
      </c>
      <c r="E3204" s="13" t="s">
        <v>475</v>
      </c>
      <c r="F3204" s="13" t="s">
        <v>60</v>
      </c>
      <c r="H3204" s="15">
        <v>0</v>
      </c>
      <c r="I3204" s="15">
        <v>0</v>
      </c>
      <c r="J3204" s="15">
        <v>0</v>
      </c>
      <c r="K3204" s="15">
        <v>0</v>
      </c>
      <c r="L3204" s="15">
        <v>0</v>
      </c>
      <c r="M3204" s="15">
        <v>0</v>
      </c>
      <c r="N3204" s="15">
        <v>0</v>
      </c>
      <c r="O3204" s="15">
        <v>0</v>
      </c>
      <c r="P3204" s="15">
        <v>0</v>
      </c>
      <c r="Q3204" s="15">
        <v>0</v>
      </c>
      <c r="R3204" s="15">
        <v>0</v>
      </c>
      <c r="S3204" s="15">
        <v>0</v>
      </c>
      <c r="T3204" s="15">
        <f t="shared" si="250"/>
        <v>0</v>
      </c>
      <c r="U3204" s="15">
        <v>0</v>
      </c>
      <c r="V3204" s="15">
        <v>0</v>
      </c>
      <c r="W3204" s="15">
        <v>0</v>
      </c>
      <c r="X3204" s="15">
        <v>0</v>
      </c>
      <c r="Y3204" s="15">
        <v>0</v>
      </c>
      <c r="Z3204" s="15">
        <v>0</v>
      </c>
      <c r="AA3204" s="15">
        <v>0</v>
      </c>
      <c r="AB3204" s="15">
        <v>0</v>
      </c>
      <c r="AC3204" s="15">
        <v>0</v>
      </c>
      <c r="AD3204" s="15">
        <v>0</v>
      </c>
      <c r="AE3204" s="15">
        <v>0</v>
      </c>
      <c r="AF3204" s="15">
        <v>0</v>
      </c>
      <c r="AG3204" s="15">
        <f t="shared" si="251"/>
        <v>0</v>
      </c>
      <c r="AH3204" s="15">
        <v>0</v>
      </c>
      <c r="AI3204" s="15">
        <v>0</v>
      </c>
      <c r="AJ3204" s="15">
        <v>0</v>
      </c>
      <c r="AK3204" s="15">
        <v>0</v>
      </c>
      <c r="AL3204" s="15">
        <v>0</v>
      </c>
      <c r="AM3204" s="15">
        <v>0</v>
      </c>
      <c r="AN3204" s="15">
        <v>0</v>
      </c>
      <c r="AO3204" s="15">
        <v>0</v>
      </c>
      <c r="AP3204" s="15">
        <v>0</v>
      </c>
      <c r="AQ3204" s="15">
        <v>0</v>
      </c>
      <c r="AR3204" s="15">
        <v>0</v>
      </c>
      <c r="AS3204" s="15">
        <v>146.55029687499999</v>
      </c>
      <c r="AT3204" s="15">
        <f t="shared" si="252"/>
        <v>146.55029687499999</v>
      </c>
      <c r="AU3204" s="15">
        <v>0</v>
      </c>
      <c r="AV3204" s="15">
        <v>0</v>
      </c>
      <c r="AW3204" s="15">
        <v>0</v>
      </c>
      <c r="AX3204" s="15">
        <v>0</v>
      </c>
      <c r="AY3204" s="15">
        <v>0</v>
      </c>
      <c r="AZ3204" s="15">
        <v>0</v>
      </c>
      <c r="BA3204" s="15">
        <v>0</v>
      </c>
      <c r="BB3204" s="15">
        <v>0</v>
      </c>
      <c r="BC3204" s="15">
        <v>0</v>
      </c>
      <c r="BD3204" s="15">
        <v>0</v>
      </c>
      <c r="BE3204" s="15">
        <v>0</v>
      </c>
      <c r="BF3204" s="15">
        <v>0</v>
      </c>
      <c r="BG3204" s="15">
        <f t="shared" si="253"/>
        <v>0</v>
      </c>
      <c r="BH3204" t="str">
        <f t="shared" si="254"/>
        <v>CNGGas</v>
      </c>
      <c r="BI3204" t="str">
        <f>VLOOKUP(BH3204,[2]Summary!$C$29:$C$56,1,0)</f>
        <v>CNGGas</v>
      </c>
      <c r="BJ3204" s="16">
        <v>44197</v>
      </c>
    </row>
    <row r="3205" spans="1:62" x14ac:dyDescent="0.25">
      <c r="A3205" s="13" t="s">
        <v>6631</v>
      </c>
      <c r="B3205" s="13" t="s">
        <v>6632</v>
      </c>
      <c r="C3205" s="13" t="s">
        <v>6628</v>
      </c>
      <c r="D3205" s="13" t="s">
        <v>361</v>
      </c>
      <c r="E3205" s="13" t="s">
        <v>475</v>
      </c>
      <c r="F3205" s="13" t="s">
        <v>60</v>
      </c>
      <c r="H3205" s="15">
        <v>0</v>
      </c>
      <c r="I3205" s="15">
        <v>0</v>
      </c>
      <c r="J3205" s="15">
        <v>0</v>
      </c>
      <c r="K3205" s="15">
        <v>0</v>
      </c>
      <c r="L3205" s="15">
        <v>0</v>
      </c>
      <c r="M3205" s="15">
        <v>0</v>
      </c>
      <c r="N3205" s="15">
        <v>0</v>
      </c>
      <c r="O3205" s="15">
        <v>0</v>
      </c>
      <c r="P3205" s="15">
        <v>0</v>
      </c>
      <c r="Q3205" s="15">
        <v>0</v>
      </c>
      <c r="R3205" s="15">
        <v>0</v>
      </c>
      <c r="S3205" s="15">
        <v>0</v>
      </c>
      <c r="T3205" s="15">
        <f t="shared" si="250"/>
        <v>0</v>
      </c>
      <c r="U3205" s="15">
        <v>0</v>
      </c>
      <c r="V3205" s="15">
        <v>0</v>
      </c>
      <c r="W3205" s="15">
        <v>0</v>
      </c>
      <c r="X3205" s="15">
        <v>0</v>
      </c>
      <c r="Y3205" s="15">
        <v>0</v>
      </c>
      <c r="Z3205" s="15">
        <v>0</v>
      </c>
      <c r="AA3205" s="15">
        <v>0</v>
      </c>
      <c r="AB3205" s="15">
        <v>0</v>
      </c>
      <c r="AC3205" s="15">
        <v>0</v>
      </c>
      <c r="AD3205" s="15">
        <v>0</v>
      </c>
      <c r="AE3205" s="15">
        <v>0</v>
      </c>
      <c r="AF3205" s="15">
        <v>0</v>
      </c>
      <c r="AG3205" s="15">
        <f t="shared" si="251"/>
        <v>0</v>
      </c>
      <c r="AH3205" s="15">
        <v>0</v>
      </c>
      <c r="AI3205" s="15">
        <v>0</v>
      </c>
      <c r="AJ3205" s="15">
        <v>0</v>
      </c>
      <c r="AK3205" s="15">
        <v>0</v>
      </c>
      <c r="AL3205" s="15">
        <v>0</v>
      </c>
      <c r="AM3205" s="15">
        <v>0</v>
      </c>
      <c r="AN3205" s="15">
        <v>0</v>
      </c>
      <c r="AO3205" s="15">
        <v>0</v>
      </c>
      <c r="AP3205" s="15">
        <v>0</v>
      </c>
      <c r="AQ3205" s="15">
        <v>0</v>
      </c>
      <c r="AR3205" s="15">
        <v>0</v>
      </c>
      <c r="AS3205" s="15">
        <v>145.496375</v>
      </c>
      <c r="AT3205" s="15">
        <f t="shared" si="252"/>
        <v>145.496375</v>
      </c>
      <c r="AU3205" s="15">
        <v>0</v>
      </c>
      <c r="AV3205" s="15">
        <v>0</v>
      </c>
      <c r="AW3205" s="15">
        <v>0</v>
      </c>
      <c r="AX3205" s="15">
        <v>0</v>
      </c>
      <c r="AY3205" s="15">
        <v>0</v>
      </c>
      <c r="AZ3205" s="15">
        <v>0</v>
      </c>
      <c r="BA3205" s="15">
        <v>0</v>
      </c>
      <c r="BB3205" s="15">
        <v>0</v>
      </c>
      <c r="BC3205" s="15">
        <v>0</v>
      </c>
      <c r="BD3205" s="15">
        <v>0</v>
      </c>
      <c r="BE3205" s="15">
        <v>0</v>
      </c>
      <c r="BF3205" s="15">
        <v>0</v>
      </c>
      <c r="BG3205" s="15">
        <f t="shared" si="253"/>
        <v>0</v>
      </c>
      <c r="BH3205" t="str">
        <f t="shared" si="254"/>
        <v>SCGGas</v>
      </c>
      <c r="BI3205" t="str">
        <f>VLOOKUP(BH3205,[2]Summary!$C$29:$C$56,1,0)</f>
        <v>SCGGas</v>
      </c>
      <c r="BJ3205" s="16">
        <v>44197</v>
      </c>
    </row>
    <row r="3206" spans="1:62" x14ac:dyDescent="0.25">
      <c r="A3206" s="13" t="s">
        <v>6633</v>
      </c>
      <c r="B3206" s="13" t="s">
        <v>6634</v>
      </c>
      <c r="C3206" s="13" t="s">
        <v>6628</v>
      </c>
      <c r="D3206" s="13" t="s">
        <v>434</v>
      </c>
      <c r="E3206" s="13" t="s">
        <v>475</v>
      </c>
      <c r="F3206" s="13" t="s">
        <v>60</v>
      </c>
      <c r="H3206" s="15">
        <v>0</v>
      </c>
      <c r="I3206" s="15">
        <v>0</v>
      </c>
      <c r="J3206" s="15">
        <v>0</v>
      </c>
      <c r="K3206" s="15">
        <v>0</v>
      </c>
      <c r="L3206" s="15">
        <v>0</v>
      </c>
      <c r="M3206" s="15">
        <v>0</v>
      </c>
      <c r="N3206" s="15">
        <v>0</v>
      </c>
      <c r="O3206" s="15">
        <v>0</v>
      </c>
      <c r="P3206" s="15">
        <v>0</v>
      </c>
      <c r="Q3206" s="15">
        <v>0</v>
      </c>
      <c r="R3206" s="15">
        <v>0</v>
      </c>
      <c r="S3206" s="15">
        <v>0</v>
      </c>
      <c r="T3206" s="15">
        <f t="shared" si="250"/>
        <v>0</v>
      </c>
      <c r="U3206" s="15">
        <v>0</v>
      </c>
      <c r="V3206" s="15">
        <v>0</v>
      </c>
      <c r="W3206" s="15">
        <v>0</v>
      </c>
      <c r="X3206" s="15">
        <v>0</v>
      </c>
      <c r="Y3206" s="15">
        <v>0</v>
      </c>
      <c r="Z3206" s="15">
        <v>0</v>
      </c>
      <c r="AA3206" s="15">
        <v>0</v>
      </c>
      <c r="AB3206" s="15">
        <v>0</v>
      </c>
      <c r="AC3206" s="15">
        <v>0</v>
      </c>
      <c r="AD3206" s="15">
        <v>0</v>
      </c>
      <c r="AE3206" s="15">
        <v>0</v>
      </c>
      <c r="AF3206" s="15">
        <v>0</v>
      </c>
      <c r="AG3206" s="15">
        <f t="shared" si="251"/>
        <v>0</v>
      </c>
      <c r="AH3206" s="15">
        <v>0</v>
      </c>
      <c r="AI3206" s="15">
        <v>0</v>
      </c>
      <c r="AJ3206" s="15">
        <v>0</v>
      </c>
      <c r="AK3206" s="15">
        <v>0</v>
      </c>
      <c r="AL3206" s="15">
        <v>0</v>
      </c>
      <c r="AM3206" s="15">
        <v>0</v>
      </c>
      <c r="AN3206" s="15">
        <v>0</v>
      </c>
      <c r="AO3206" s="15">
        <v>0</v>
      </c>
      <c r="AP3206" s="15">
        <v>0</v>
      </c>
      <c r="AQ3206" s="15">
        <v>0</v>
      </c>
      <c r="AR3206" s="15">
        <v>0</v>
      </c>
      <c r="AS3206" s="15">
        <v>146.55029687499999</v>
      </c>
      <c r="AT3206" s="15">
        <f t="shared" si="252"/>
        <v>146.55029687499999</v>
      </c>
      <c r="AU3206" s="15">
        <v>0</v>
      </c>
      <c r="AV3206" s="15">
        <v>0</v>
      </c>
      <c r="AW3206" s="15">
        <v>0</v>
      </c>
      <c r="AX3206" s="15">
        <v>0</v>
      </c>
      <c r="AY3206" s="15">
        <v>0</v>
      </c>
      <c r="AZ3206" s="15">
        <v>0</v>
      </c>
      <c r="BA3206" s="15">
        <v>0</v>
      </c>
      <c r="BB3206" s="15">
        <v>0</v>
      </c>
      <c r="BC3206" s="15">
        <v>0</v>
      </c>
      <c r="BD3206" s="15">
        <v>0</v>
      </c>
      <c r="BE3206" s="15">
        <v>0</v>
      </c>
      <c r="BF3206" s="15">
        <v>0</v>
      </c>
      <c r="BG3206" s="15">
        <f t="shared" si="253"/>
        <v>0</v>
      </c>
      <c r="BH3206" t="str">
        <f t="shared" si="254"/>
        <v>CNGGas</v>
      </c>
      <c r="BI3206" t="str">
        <f>VLOOKUP(BH3206,[2]Summary!$C$29:$C$56,1,0)</f>
        <v>CNGGas</v>
      </c>
      <c r="BJ3206" s="16">
        <v>44197</v>
      </c>
    </row>
    <row r="3207" spans="1:62" x14ac:dyDescent="0.25">
      <c r="A3207" s="13" t="s">
        <v>6635</v>
      </c>
      <c r="B3207" s="13" t="s">
        <v>6636</v>
      </c>
      <c r="C3207" s="13" t="s">
        <v>6628</v>
      </c>
      <c r="D3207" s="13" t="s">
        <v>434</v>
      </c>
      <c r="E3207" s="13" t="s">
        <v>475</v>
      </c>
      <c r="F3207" s="13" t="s">
        <v>60</v>
      </c>
      <c r="H3207" s="15">
        <v>0</v>
      </c>
      <c r="I3207" s="15">
        <v>0</v>
      </c>
      <c r="J3207" s="15">
        <v>0</v>
      </c>
      <c r="K3207" s="15">
        <v>0</v>
      </c>
      <c r="L3207" s="15">
        <v>0</v>
      </c>
      <c r="M3207" s="15">
        <v>0</v>
      </c>
      <c r="N3207" s="15">
        <v>0</v>
      </c>
      <c r="O3207" s="15">
        <v>0</v>
      </c>
      <c r="P3207" s="15">
        <v>0</v>
      </c>
      <c r="Q3207" s="15">
        <v>0</v>
      </c>
      <c r="R3207" s="15">
        <v>0</v>
      </c>
      <c r="S3207" s="15">
        <v>0</v>
      </c>
      <c r="T3207" s="15">
        <f t="shared" si="250"/>
        <v>0</v>
      </c>
      <c r="U3207" s="15">
        <v>0</v>
      </c>
      <c r="V3207" s="15">
        <v>0</v>
      </c>
      <c r="W3207" s="15">
        <v>0</v>
      </c>
      <c r="X3207" s="15">
        <v>0</v>
      </c>
      <c r="Y3207" s="15">
        <v>0</v>
      </c>
      <c r="Z3207" s="15">
        <v>0</v>
      </c>
      <c r="AA3207" s="15">
        <v>0</v>
      </c>
      <c r="AB3207" s="15">
        <v>0</v>
      </c>
      <c r="AC3207" s="15">
        <v>0</v>
      </c>
      <c r="AD3207" s="15">
        <v>0</v>
      </c>
      <c r="AE3207" s="15">
        <v>0</v>
      </c>
      <c r="AF3207" s="15">
        <v>0</v>
      </c>
      <c r="AG3207" s="15">
        <f t="shared" si="251"/>
        <v>0</v>
      </c>
      <c r="AH3207" s="15">
        <v>0</v>
      </c>
      <c r="AI3207" s="15">
        <v>0</v>
      </c>
      <c r="AJ3207" s="15">
        <v>0</v>
      </c>
      <c r="AK3207" s="15">
        <v>0</v>
      </c>
      <c r="AL3207" s="15">
        <v>0</v>
      </c>
      <c r="AM3207" s="15">
        <v>0</v>
      </c>
      <c r="AN3207" s="15">
        <v>0</v>
      </c>
      <c r="AO3207" s="15">
        <v>0</v>
      </c>
      <c r="AP3207" s="15">
        <v>0</v>
      </c>
      <c r="AQ3207" s="15">
        <v>0</v>
      </c>
      <c r="AR3207" s="15">
        <v>0</v>
      </c>
      <c r="AS3207" s="15">
        <v>146.55029687499999</v>
      </c>
      <c r="AT3207" s="15">
        <f t="shared" si="252"/>
        <v>146.55029687499999</v>
      </c>
      <c r="AU3207" s="15">
        <v>0</v>
      </c>
      <c r="AV3207" s="15">
        <v>0</v>
      </c>
      <c r="AW3207" s="15">
        <v>0</v>
      </c>
      <c r="AX3207" s="15">
        <v>0</v>
      </c>
      <c r="AY3207" s="15">
        <v>0</v>
      </c>
      <c r="AZ3207" s="15">
        <v>0</v>
      </c>
      <c r="BA3207" s="15">
        <v>0</v>
      </c>
      <c r="BB3207" s="15">
        <v>0</v>
      </c>
      <c r="BC3207" s="15">
        <v>0</v>
      </c>
      <c r="BD3207" s="15">
        <v>0</v>
      </c>
      <c r="BE3207" s="15">
        <v>0</v>
      </c>
      <c r="BF3207" s="15">
        <v>0</v>
      </c>
      <c r="BG3207" s="15">
        <f t="shared" si="253"/>
        <v>0</v>
      </c>
      <c r="BH3207" t="str">
        <f t="shared" si="254"/>
        <v>CNGGas</v>
      </c>
      <c r="BI3207" t="str">
        <f>VLOOKUP(BH3207,[2]Summary!$C$29:$C$56,1,0)</f>
        <v>CNGGas</v>
      </c>
      <c r="BJ3207" s="16">
        <v>44197</v>
      </c>
    </row>
    <row r="3208" spans="1:62" x14ac:dyDescent="0.25">
      <c r="A3208" s="13" t="s">
        <v>6637</v>
      </c>
      <c r="B3208" s="13" t="s">
        <v>6638</v>
      </c>
      <c r="C3208" s="13" t="s">
        <v>6628</v>
      </c>
      <c r="D3208" s="13" t="s">
        <v>434</v>
      </c>
      <c r="E3208" s="13" t="s">
        <v>475</v>
      </c>
      <c r="F3208" s="13" t="s">
        <v>60</v>
      </c>
      <c r="H3208" s="15">
        <v>0</v>
      </c>
      <c r="I3208" s="15">
        <v>0</v>
      </c>
      <c r="J3208" s="15">
        <v>0</v>
      </c>
      <c r="K3208" s="15">
        <v>0</v>
      </c>
      <c r="L3208" s="15">
        <v>0</v>
      </c>
      <c r="M3208" s="15">
        <v>0</v>
      </c>
      <c r="N3208" s="15">
        <v>0</v>
      </c>
      <c r="O3208" s="15">
        <v>0</v>
      </c>
      <c r="P3208" s="15">
        <v>0</v>
      </c>
      <c r="Q3208" s="15">
        <v>0</v>
      </c>
      <c r="R3208" s="15">
        <v>0</v>
      </c>
      <c r="S3208" s="15">
        <v>0</v>
      </c>
      <c r="T3208" s="15">
        <f t="shared" si="250"/>
        <v>0</v>
      </c>
      <c r="U3208" s="15">
        <v>0</v>
      </c>
      <c r="V3208" s="15">
        <v>0</v>
      </c>
      <c r="W3208" s="15">
        <v>0</v>
      </c>
      <c r="X3208" s="15">
        <v>0</v>
      </c>
      <c r="Y3208" s="15">
        <v>0</v>
      </c>
      <c r="Z3208" s="15">
        <v>0</v>
      </c>
      <c r="AA3208" s="15">
        <v>0</v>
      </c>
      <c r="AB3208" s="15">
        <v>0</v>
      </c>
      <c r="AC3208" s="15">
        <v>0</v>
      </c>
      <c r="AD3208" s="15">
        <v>0</v>
      </c>
      <c r="AE3208" s="15">
        <v>0</v>
      </c>
      <c r="AF3208" s="15">
        <v>0</v>
      </c>
      <c r="AG3208" s="15">
        <f t="shared" si="251"/>
        <v>0</v>
      </c>
      <c r="AH3208" s="15">
        <v>0</v>
      </c>
      <c r="AI3208" s="15">
        <v>0</v>
      </c>
      <c r="AJ3208" s="15">
        <v>0</v>
      </c>
      <c r="AK3208" s="15">
        <v>0</v>
      </c>
      <c r="AL3208" s="15">
        <v>0</v>
      </c>
      <c r="AM3208" s="15">
        <v>0</v>
      </c>
      <c r="AN3208" s="15">
        <v>0</v>
      </c>
      <c r="AO3208" s="15">
        <v>0</v>
      </c>
      <c r="AP3208" s="15">
        <v>0</v>
      </c>
      <c r="AQ3208" s="15">
        <v>0</v>
      </c>
      <c r="AR3208" s="15">
        <v>0</v>
      </c>
      <c r="AS3208" s="15">
        <v>146.55029687499999</v>
      </c>
      <c r="AT3208" s="15">
        <f t="shared" si="252"/>
        <v>146.55029687499999</v>
      </c>
      <c r="AU3208" s="15">
        <v>0</v>
      </c>
      <c r="AV3208" s="15">
        <v>0</v>
      </c>
      <c r="AW3208" s="15">
        <v>0</v>
      </c>
      <c r="AX3208" s="15">
        <v>0</v>
      </c>
      <c r="AY3208" s="15">
        <v>0</v>
      </c>
      <c r="AZ3208" s="15">
        <v>0</v>
      </c>
      <c r="BA3208" s="15">
        <v>0</v>
      </c>
      <c r="BB3208" s="15">
        <v>0</v>
      </c>
      <c r="BC3208" s="15">
        <v>0</v>
      </c>
      <c r="BD3208" s="15">
        <v>0</v>
      </c>
      <c r="BE3208" s="15">
        <v>0</v>
      </c>
      <c r="BF3208" s="15">
        <v>0</v>
      </c>
      <c r="BG3208" s="15">
        <f t="shared" si="253"/>
        <v>0</v>
      </c>
      <c r="BH3208" t="str">
        <f t="shared" si="254"/>
        <v>CNGGas</v>
      </c>
      <c r="BI3208" t="str">
        <f>VLOOKUP(BH3208,[2]Summary!$C$29:$C$56,1,0)</f>
        <v>CNGGas</v>
      </c>
      <c r="BJ3208" s="16">
        <v>44197</v>
      </c>
    </row>
    <row r="3209" spans="1:62" x14ac:dyDescent="0.25">
      <c r="A3209" s="13" t="s">
        <v>6639</v>
      </c>
      <c r="B3209" s="13" t="s">
        <v>6640</v>
      </c>
      <c r="C3209" s="13" t="s">
        <v>6628</v>
      </c>
      <c r="D3209" s="13" t="s">
        <v>434</v>
      </c>
      <c r="E3209" s="13" t="s">
        <v>475</v>
      </c>
      <c r="F3209" s="13" t="s">
        <v>60</v>
      </c>
      <c r="H3209" s="15">
        <v>0</v>
      </c>
      <c r="I3209" s="15">
        <v>0</v>
      </c>
      <c r="J3209" s="15">
        <v>0</v>
      </c>
      <c r="K3209" s="15">
        <v>0</v>
      </c>
      <c r="L3209" s="15">
        <v>0</v>
      </c>
      <c r="M3209" s="15">
        <v>0</v>
      </c>
      <c r="N3209" s="15">
        <v>0</v>
      </c>
      <c r="O3209" s="15">
        <v>0</v>
      </c>
      <c r="P3209" s="15">
        <v>0</v>
      </c>
      <c r="Q3209" s="15">
        <v>0</v>
      </c>
      <c r="R3209" s="15">
        <v>0</v>
      </c>
      <c r="S3209" s="15">
        <v>0</v>
      </c>
      <c r="T3209" s="15">
        <f t="shared" si="250"/>
        <v>0</v>
      </c>
      <c r="U3209" s="15">
        <v>0</v>
      </c>
      <c r="V3209" s="15">
        <v>0</v>
      </c>
      <c r="W3209" s="15">
        <v>0</v>
      </c>
      <c r="X3209" s="15">
        <v>0</v>
      </c>
      <c r="Y3209" s="15">
        <v>0</v>
      </c>
      <c r="Z3209" s="15">
        <v>0</v>
      </c>
      <c r="AA3209" s="15">
        <v>0</v>
      </c>
      <c r="AB3209" s="15">
        <v>0</v>
      </c>
      <c r="AC3209" s="15">
        <v>0</v>
      </c>
      <c r="AD3209" s="15">
        <v>0</v>
      </c>
      <c r="AE3209" s="15">
        <v>0</v>
      </c>
      <c r="AF3209" s="15">
        <v>0</v>
      </c>
      <c r="AG3209" s="15">
        <f t="shared" si="251"/>
        <v>0</v>
      </c>
      <c r="AH3209" s="15">
        <v>0</v>
      </c>
      <c r="AI3209" s="15">
        <v>0</v>
      </c>
      <c r="AJ3209" s="15">
        <v>0</v>
      </c>
      <c r="AK3209" s="15">
        <v>0</v>
      </c>
      <c r="AL3209" s="15">
        <v>0</v>
      </c>
      <c r="AM3209" s="15">
        <v>0</v>
      </c>
      <c r="AN3209" s="15">
        <v>0</v>
      </c>
      <c r="AO3209" s="15">
        <v>0</v>
      </c>
      <c r="AP3209" s="15">
        <v>0</v>
      </c>
      <c r="AQ3209" s="15">
        <v>0</v>
      </c>
      <c r="AR3209" s="15">
        <v>0</v>
      </c>
      <c r="AS3209" s="15">
        <v>146.55029687499999</v>
      </c>
      <c r="AT3209" s="15">
        <f t="shared" si="252"/>
        <v>146.55029687499999</v>
      </c>
      <c r="AU3209" s="15">
        <v>0</v>
      </c>
      <c r="AV3209" s="15">
        <v>0</v>
      </c>
      <c r="AW3209" s="15">
        <v>0</v>
      </c>
      <c r="AX3209" s="15">
        <v>0</v>
      </c>
      <c r="AY3209" s="15">
        <v>0</v>
      </c>
      <c r="AZ3209" s="15">
        <v>0</v>
      </c>
      <c r="BA3209" s="15">
        <v>0</v>
      </c>
      <c r="BB3209" s="15">
        <v>0</v>
      </c>
      <c r="BC3209" s="15">
        <v>0</v>
      </c>
      <c r="BD3209" s="15">
        <v>0</v>
      </c>
      <c r="BE3209" s="15">
        <v>0</v>
      </c>
      <c r="BF3209" s="15">
        <v>0</v>
      </c>
      <c r="BG3209" s="15">
        <f t="shared" si="253"/>
        <v>0</v>
      </c>
      <c r="BH3209" t="str">
        <f t="shared" si="254"/>
        <v>CNGGas</v>
      </c>
      <c r="BI3209" t="str">
        <f>VLOOKUP(BH3209,[2]Summary!$C$29:$C$56,1,0)</f>
        <v>CNGGas</v>
      </c>
      <c r="BJ3209" s="16">
        <v>44197</v>
      </c>
    </row>
    <row r="3210" spans="1:62" x14ac:dyDescent="0.25">
      <c r="A3210" s="13" t="s">
        <v>6641</v>
      </c>
      <c r="B3210" s="13" t="s">
        <v>6642</v>
      </c>
      <c r="C3210" s="13" t="s">
        <v>6643</v>
      </c>
      <c r="D3210" s="13" t="s">
        <v>434</v>
      </c>
      <c r="E3210" s="13" t="s">
        <v>475</v>
      </c>
      <c r="F3210" s="13" t="s">
        <v>60</v>
      </c>
      <c r="H3210" s="15">
        <v>0</v>
      </c>
      <c r="I3210" s="15">
        <v>0</v>
      </c>
      <c r="J3210" s="15">
        <v>0</v>
      </c>
      <c r="K3210" s="15">
        <v>0</v>
      </c>
      <c r="L3210" s="15">
        <v>0</v>
      </c>
      <c r="M3210" s="15">
        <v>0</v>
      </c>
      <c r="N3210" s="15">
        <v>0</v>
      </c>
      <c r="O3210" s="15">
        <v>0</v>
      </c>
      <c r="P3210" s="15">
        <v>0</v>
      </c>
      <c r="Q3210" s="15">
        <v>0</v>
      </c>
      <c r="R3210" s="15">
        <v>0</v>
      </c>
      <c r="S3210" s="15">
        <v>0</v>
      </c>
      <c r="T3210" s="15">
        <f t="shared" si="250"/>
        <v>0</v>
      </c>
      <c r="U3210" s="15">
        <v>0</v>
      </c>
      <c r="V3210" s="15">
        <v>0</v>
      </c>
      <c r="W3210" s="15">
        <v>0</v>
      </c>
      <c r="X3210" s="15">
        <v>0</v>
      </c>
      <c r="Y3210" s="15">
        <v>0</v>
      </c>
      <c r="Z3210" s="15">
        <v>0</v>
      </c>
      <c r="AA3210" s="15">
        <v>0</v>
      </c>
      <c r="AB3210" s="15">
        <v>0</v>
      </c>
      <c r="AC3210" s="15">
        <v>0</v>
      </c>
      <c r="AD3210" s="15">
        <v>0</v>
      </c>
      <c r="AE3210" s="15">
        <v>0</v>
      </c>
      <c r="AF3210" s="15">
        <v>0</v>
      </c>
      <c r="AG3210" s="15">
        <f t="shared" si="251"/>
        <v>0</v>
      </c>
      <c r="AH3210" s="15">
        <v>0</v>
      </c>
      <c r="AI3210" s="15">
        <v>0</v>
      </c>
      <c r="AJ3210" s="15">
        <v>0</v>
      </c>
      <c r="AK3210" s="15">
        <v>0</v>
      </c>
      <c r="AL3210" s="15">
        <v>0</v>
      </c>
      <c r="AM3210" s="15">
        <v>0</v>
      </c>
      <c r="AN3210" s="15">
        <v>0</v>
      </c>
      <c r="AO3210" s="15">
        <v>0</v>
      </c>
      <c r="AP3210" s="15">
        <v>0</v>
      </c>
      <c r="AQ3210" s="15">
        <v>0</v>
      </c>
      <c r="AR3210" s="15">
        <v>0</v>
      </c>
      <c r="AS3210" s="15">
        <v>194.53648437499999</v>
      </c>
      <c r="AT3210" s="15">
        <f t="shared" si="252"/>
        <v>194.53648437499999</v>
      </c>
      <c r="AU3210" s="15">
        <v>0</v>
      </c>
      <c r="AV3210" s="15">
        <v>0</v>
      </c>
      <c r="AW3210" s="15">
        <v>0</v>
      </c>
      <c r="AX3210" s="15">
        <v>0</v>
      </c>
      <c r="AY3210" s="15">
        <v>0</v>
      </c>
      <c r="AZ3210" s="15">
        <v>0</v>
      </c>
      <c r="BA3210" s="15">
        <v>0</v>
      </c>
      <c r="BB3210" s="15">
        <v>0</v>
      </c>
      <c r="BC3210" s="15">
        <v>0</v>
      </c>
      <c r="BD3210" s="15">
        <v>0</v>
      </c>
      <c r="BE3210" s="15">
        <v>0</v>
      </c>
      <c r="BF3210" s="15">
        <v>0</v>
      </c>
      <c r="BG3210" s="15">
        <f t="shared" si="253"/>
        <v>0</v>
      </c>
      <c r="BH3210" t="str">
        <f t="shared" si="254"/>
        <v>CNGGas</v>
      </c>
      <c r="BI3210" t="str">
        <f>VLOOKUP(BH3210,[2]Summary!$C$29:$C$56,1,0)</f>
        <v>CNGGas</v>
      </c>
      <c r="BJ3210" s="16">
        <v>44197</v>
      </c>
    </row>
    <row r="3211" spans="1:62" x14ac:dyDescent="0.25">
      <c r="A3211" s="13" t="s">
        <v>6644</v>
      </c>
      <c r="B3211" s="13" t="s">
        <v>6645</v>
      </c>
      <c r="C3211" s="13" t="s">
        <v>6643</v>
      </c>
      <c r="D3211" s="13" t="s">
        <v>434</v>
      </c>
      <c r="E3211" s="13" t="s">
        <v>475</v>
      </c>
      <c r="F3211" s="13" t="s">
        <v>60</v>
      </c>
      <c r="H3211" s="15">
        <v>0</v>
      </c>
      <c r="I3211" s="15">
        <v>0</v>
      </c>
      <c r="J3211" s="15">
        <v>0</v>
      </c>
      <c r="K3211" s="15">
        <v>0</v>
      </c>
      <c r="L3211" s="15">
        <v>0</v>
      </c>
      <c r="M3211" s="15">
        <v>0</v>
      </c>
      <c r="N3211" s="15">
        <v>0</v>
      </c>
      <c r="O3211" s="15">
        <v>0</v>
      </c>
      <c r="P3211" s="15">
        <v>0</v>
      </c>
      <c r="Q3211" s="15">
        <v>0</v>
      </c>
      <c r="R3211" s="15">
        <v>0</v>
      </c>
      <c r="S3211" s="15">
        <v>0</v>
      </c>
      <c r="T3211" s="15">
        <f t="shared" si="250"/>
        <v>0</v>
      </c>
      <c r="U3211" s="15">
        <v>0</v>
      </c>
      <c r="V3211" s="15">
        <v>0</v>
      </c>
      <c r="W3211" s="15">
        <v>0</v>
      </c>
      <c r="X3211" s="15">
        <v>0</v>
      </c>
      <c r="Y3211" s="15">
        <v>0</v>
      </c>
      <c r="Z3211" s="15">
        <v>0</v>
      </c>
      <c r="AA3211" s="15">
        <v>0</v>
      </c>
      <c r="AB3211" s="15">
        <v>0</v>
      </c>
      <c r="AC3211" s="15">
        <v>0</v>
      </c>
      <c r="AD3211" s="15">
        <v>0</v>
      </c>
      <c r="AE3211" s="15">
        <v>0</v>
      </c>
      <c r="AF3211" s="15">
        <v>0</v>
      </c>
      <c r="AG3211" s="15">
        <f t="shared" si="251"/>
        <v>0</v>
      </c>
      <c r="AH3211" s="15">
        <v>0</v>
      </c>
      <c r="AI3211" s="15">
        <v>0</v>
      </c>
      <c r="AJ3211" s="15">
        <v>0</v>
      </c>
      <c r="AK3211" s="15">
        <v>0</v>
      </c>
      <c r="AL3211" s="15">
        <v>0</v>
      </c>
      <c r="AM3211" s="15">
        <v>0</v>
      </c>
      <c r="AN3211" s="15">
        <v>0</v>
      </c>
      <c r="AO3211" s="15">
        <v>0</v>
      </c>
      <c r="AP3211" s="15">
        <v>0</v>
      </c>
      <c r="AQ3211" s="15">
        <v>0</v>
      </c>
      <c r="AR3211" s="15">
        <v>0</v>
      </c>
      <c r="AS3211" s="15">
        <v>228.14945312500001</v>
      </c>
      <c r="AT3211" s="15">
        <f t="shared" si="252"/>
        <v>228.14945312500001</v>
      </c>
      <c r="AU3211" s="15">
        <v>0</v>
      </c>
      <c r="AV3211" s="15">
        <v>0</v>
      </c>
      <c r="AW3211" s="15">
        <v>0</v>
      </c>
      <c r="AX3211" s="15">
        <v>0</v>
      </c>
      <c r="AY3211" s="15">
        <v>0</v>
      </c>
      <c r="AZ3211" s="15">
        <v>0</v>
      </c>
      <c r="BA3211" s="15">
        <v>0</v>
      </c>
      <c r="BB3211" s="15">
        <v>0</v>
      </c>
      <c r="BC3211" s="15">
        <v>0</v>
      </c>
      <c r="BD3211" s="15">
        <v>0</v>
      </c>
      <c r="BE3211" s="15">
        <v>0</v>
      </c>
      <c r="BF3211" s="15">
        <v>0</v>
      </c>
      <c r="BG3211" s="15">
        <f t="shared" si="253"/>
        <v>0</v>
      </c>
      <c r="BH3211" t="str">
        <f t="shared" si="254"/>
        <v>CNGGas</v>
      </c>
      <c r="BI3211" t="str">
        <f>VLOOKUP(BH3211,[2]Summary!$C$29:$C$56,1,0)</f>
        <v>CNGGas</v>
      </c>
      <c r="BJ3211" s="16">
        <v>44197</v>
      </c>
    </row>
    <row r="3212" spans="1:62" x14ac:dyDescent="0.25">
      <c r="A3212" s="13" t="s">
        <v>6646</v>
      </c>
      <c r="B3212" s="13" t="s">
        <v>6647</v>
      </c>
      <c r="C3212" s="13" t="s">
        <v>6643</v>
      </c>
      <c r="D3212" s="13" t="s">
        <v>434</v>
      </c>
      <c r="E3212" s="13" t="s">
        <v>475</v>
      </c>
      <c r="F3212" s="13" t="s">
        <v>60</v>
      </c>
      <c r="H3212" s="15">
        <v>0</v>
      </c>
      <c r="I3212" s="15">
        <v>0</v>
      </c>
      <c r="J3212" s="15">
        <v>0</v>
      </c>
      <c r="K3212" s="15">
        <v>0</v>
      </c>
      <c r="L3212" s="15">
        <v>0</v>
      </c>
      <c r="M3212" s="15">
        <v>0</v>
      </c>
      <c r="N3212" s="15">
        <v>0</v>
      </c>
      <c r="O3212" s="15">
        <v>0</v>
      </c>
      <c r="P3212" s="15">
        <v>0</v>
      </c>
      <c r="Q3212" s="15">
        <v>0</v>
      </c>
      <c r="R3212" s="15">
        <v>0</v>
      </c>
      <c r="S3212" s="15">
        <v>0</v>
      </c>
      <c r="T3212" s="15">
        <f t="shared" si="250"/>
        <v>0</v>
      </c>
      <c r="U3212" s="15">
        <v>0</v>
      </c>
      <c r="V3212" s="15">
        <v>0</v>
      </c>
      <c r="W3212" s="15">
        <v>0</v>
      </c>
      <c r="X3212" s="15">
        <v>0</v>
      </c>
      <c r="Y3212" s="15">
        <v>0</v>
      </c>
      <c r="Z3212" s="15">
        <v>0</v>
      </c>
      <c r="AA3212" s="15">
        <v>0</v>
      </c>
      <c r="AB3212" s="15">
        <v>0</v>
      </c>
      <c r="AC3212" s="15">
        <v>0</v>
      </c>
      <c r="AD3212" s="15">
        <v>0</v>
      </c>
      <c r="AE3212" s="15">
        <v>0</v>
      </c>
      <c r="AF3212" s="15">
        <v>0</v>
      </c>
      <c r="AG3212" s="15">
        <f t="shared" si="251"/>
        <v>0</v>
      </c>
      <c r="AH3212" s="15">
        <v>0</v>
      </c>
      <c r="AI3212" s="15">
        <v>0</v>
      </c>
      <c r="AJ3212" s="15">
        <v>0</v>
      </c>
      <c r="AK3212" s="15">
        <v>0</v>
      </c>
      <c r="AL3212" s="15">
        <v>0</v>
      </c>
      <c r="AM3212" s="15">
        <v>0</v>
      </c>
      <c r="AN3212" s="15">
        <v>0</v>
      </c>
      <c r="AO3212" s="15">
        <v>0</v>
      </c>
      <c r="AP3212" s="15">
        <v>0</v>
      </c>
      <c r="AQ3212" s="15">
        <v>0</v>
      </c>
      <c r="AR3212" s="15">
        <v>0</v>
      </c>
      <c r="AS3212" s="15">
        <v>228.14945312500001</v>
      </c>
      <c r="AT3212" s="15">
        <f t="shared" si="252"/>
        <v>228.14945312500001</v>
      </c>
      <c r="AU3212" s="15">
        <v>0</v>
      </c>
      <c r="AV3212" s="15">
        <v>0</v>
      </c>
      <c r="AW3212" s="15">
        <v>0</v>
      </c>
      <c r="AX3212" s="15">
        <v>0</v>
      </c>
      <c r="AY3212" s="15">
        <v>0</v>
      </c>
      <c r="AZ3212" s="15">
        <v>0</v>
      </c>
      <c r="BA3212" s="15">
        <v>0</v>
      </c>
      <c r="BB3212" s="15">
        <v>0</v>
      </c>
      <c r="BC3212" s="15">
        <v>0</v>
      </c>
      <c r="BD3212" s="15">
        <v>0</v>
      </c>
      <c r="BE3212" s="15">
        <v>0</v>
      </c>
      <c r="BF3212" s="15">
        <v>0</v>
      </c>
      <c r="BG3212" s="15">
        <f t="shared" si="253"/>
        <v>0</v>
      </c>
      <c r="BH3212" t="str">
        <f t="shared" si="254"/>
        <v>CNGGas</v>
      </c>
      <c r="BI3212" t="str">
        <f>VLOOKUP(BH3212,[2]Summary!$C$29:$C$56,1,0)</f>
        <v>CNGGas</v>
      </c>
      <c r="BJ3212" s="16">
        <v>44197</v>
      </c>
    </row>
    <row r="3213" spans="1:62" x14ac:dyDescent="0.25">
      <c r="A3213" s="13" t="s">
        <v>6648</v>
      </c>
      <c r="B3213" s="13" t="s">
        <v>6649</v>
      </c>
      <c r="C3213" s="13" t="s">
        <v>6650</v>
      </c>
      <c r="D3213" s="13" t="s">
        <v>361</v>
      </c>
      <c r="E3213" s="13" t="s">
        <v>475</v>
      </c>
      <c r="F3213" s="13" t="s">
        <v>60</v>
      </c>
      <c r="H3213" s="15">
        <v>0</v>
      </c>
      <c r="I3213" s="15">
        <v>0</v>
      </c>
      <c r="J3213" s="15">
        <v>0</v>
      </c>
      <c r="K3213" s="15">
        <v>0</v>
      </c>
      <c r="L3213" s="15">
        <v>0</v>
      </c>
      <c r="M3213" s="15">
        <v>0</v>
      </c>
      <c r="N3213" s="15">
        <v>0</v>
      </c>
      <c r="O3213" s="15">
        <v>0</v>
      </c>
      <c r="P3213" s="15">
        <v>0</v>
      </c>
      <c r="Q3213" s="15">
        <v>0</v>
      </c>
      <c r="R3213" s="15">
        <v>0</v>
      </c>
      <c r="S3213" s="15">
        <v>0</v>
      </c>
      <c r="T3213" s="15">
        <f t="shared" si="250"/>
        <v>0</v>
      </c>
      <c r="U3213" s="15">
        <v>0</v>
      </c>
      <c r="V3213" s="15">
        <v>0</v>
      </c>
      <c r="W3213" s="15">
        <v>0</v>
      </c>
      <c r="X3213" s="15">
        <v>0</v>
      </c>
      <c r="Y3213" s="15">
        <v>0</v>
      </c>
      <c r="Z3213" s="15">
        <v>0</v>
      </c>
      <c r="AA3213" s="15">
        <v>0</v>
      </c>
      <c r="AB3213" s="15">
        <v>0</v>
      </c>
      <c r="AC3213" s="15">
        <v>0</v>
      </c>
      <c r="AD3213" s="15">
        <v>0</v>
      </c>
      <c r="AE3213" s="15">
        <v>0</v>
      </c>
      <c r="AF3213" s="15">
        <v>0</v>
      </c>
      <c r="AG3213" s="15">
        <f t="shared" si="251"/>
        <v>0</v>
      </c>
      <c r="AH3213" s="15">
        <v>0</v>
      </c>
      <c r="AI3213" s="15">
        <v>0</v>
      </c>
      <c r="AJ3213" s="15">
        <v>0</v>
      </c>
      <c r="AK3213" s="15">
        <v>0</v>
      </c>
      <c r="AL3213" s="15">
        <v>0</v>
      </c>
      <c r="AM3213" s="15">
        <v>0</v>
      </c>
      <c r="AN3213" s="15">
        <v>0</v>
      </c>
      <c r="AO3213" s="15">
        <v>0</v>
      </c>
      <c r="AP3213" s="15">
        <v>0</v>
      </c>
      <c r="AQ3213" s="15">
        <v>0</v>
      </c>
      <c r="AR3213" s="15">
        <v>37.062460937499999</v>
      </c>
      <c r="AS3213" s="15">
        <v>6.7309999999999999</v>
      </c>
      <c r="AT3213" s="15">
        <f t="shared" si="252"/>
        <v>43.793460937500001</v>
      </c>
      <c r="AU3213" s="15">
        <v>0</v>
      </c>
      <c r="AV3213" s="15">
        <v>0</v>
      </c>
      <c r="AW3213" s="15">
        <v>0</v>
      </c>
      <c r="AX3213" s="15">
        <v>0</v>
      </c>
      <c r="AY3213" s="15">
        <v>0</v>
      </c>
      <c r="AZ3213" s="15">
        <v>0</v>
      </c>
      <c r="BA3213" s="15">
        <v>0</v>
      </c>
      <c r="BB3213" s="15">
        <v>0</v>
      </c>
      <c r="BC3213" s="15">
        <v>0</v>
      </c>
      <c r="BD3213" s="15">
        <v>0</v>
      </c>
      <c r="BE3213" s="15">
        <v>0</v>
      </c>
      <c r="BF3213" s="15">
        <v>0</v>
      </c>
      <c r="BG3213" s="15">
        <f t="shared" si="253"/>
        <v>0</v>
      </c>
      <c r="BH3213" t="str">
        <f t="shared" si="254"/>
        <v>SCGGas</v>
      </c>
      <c r="BI3213" t="str">
        <f>VLOOKUP(BH3213,[2]Summary!$C$29:$C$56,1,0)</f>
        <v>SCGGas</v>
      </c>
      <c r="BJ3213" s="16">
        <v>44197</v>
      </c>
    </row>
    <row r="3214" spans="1:62" x14ac:dyDescent="0.25">
      <c r="A3214" s="13" t="s">
        <v>6651</v>
      </c>
      <c r="B3214" s="13" t="s">
        <v>6652</v>
      </c>
      <c r="C3214" s="13" t="s">
        <v>6650</v>
      </c>
      <c r="D3214" s="13" t="s">
        <v>361</v>
      </c>
      <c r="E3214" s="13" t="s">
        <v>475</v>
      </c>
      <c r="F3214" s="13" t="s">
        <v>60</v>
      </c>
      <c r="H3214" s="15">
        <v>0</v>
      </c>
      <c r="I3214" s="15">
        <v>0</v>
      </c>
      <c r="J3214" s="15">
        <v>0</v>
      </c>
      <c r="K3214" s="15">
        <v>0</v>
      </c>
      <c r="L3214" s="15">
        <v>0</v>
      </c>
      <c r="M3214" s="15">
        <v>0</v>
      </c>
      <c r="N3214" s="15">
        <v>0</v>
      </c>
      <c r="O3214" s="15">
        <v>0</v>
      </c>
      <c r="P3214" s="15">
        <v>0</v>
      </c>
      <c r="Q3214" s="15">
        <v>0</v>
      </c>
      <c r="R3214" s="15">
        <v>0</v>
      </c>
      <c r="S3214" s="15">
        <v>0</v>
      </c>
      <c r="T3214" s="15">
        <f t="shared" si="250"/>
        <v>0</v>
      </c>
      <c r="U3214" s="15">
        <v>0</v>
      </c>
      <c r="V3214" s="15">
        <v>0</v>
      </c>
      <c r="W3214" s="15">
        <v>0</v>
      </c>
      <c r="X3214" s="15">
        <v>0</v>
      </c>
      <c r="Y3214" s="15">
        <v>0</v>
      </c>
      <c r="Z3214" s="15">
        <v>0</v>
      </c>
      <c r="AA3214" s="15">
        <v>0</v>
      </c>
      <c r="AB3214" s="15">
        <v>0</v>
      </c>
      <c r="AC3214" s="15">
        <v>0</v>
      </c>
      <c r="AD3214" s="15">
        <v>0</v>
      </c>
      <c r="AE3214" s="15">
        <v>0</v>
      </c>
      <c r="AF3214" s="15">
        <v>0</v>
      </c>
      <c r="AG3214" s="15">
        <f t="shared" si="251"/>
        <v>0</v>
      </c>
      <c r="AH3214" s="15">
        <v>0</v>
      </c>
      <c r="AI3214" s="15">
        <v>0</v>
      </c>
      <c r="AJ3214" s="15">
        <v>0</v>
      </c>
      <c r="AK3214" s="15">
        <v>0</v>
      </c>
      <c r="AL3214" s="15">
        <v>0</v>
      </c>
      <c r="AM3214" s="15">
        <v>0</v>
      </c>
      <c r="AN3214" s="15">
        <v>0</v>
      </c>
      <c r="AO3214" s="15">
        <v>0</v>
      </c>
      <c r="AP3214" s="15">
        <v>0</v>
      </c>
      <c r="AQ3214" s="15">
        <v>0</v>
      </c>
      <c r="AR3214" s="15">
        <v>37.062460937499999</v>
      </c>
      <c r="AS3214" s="15">
        <v>6.7309999999999999</v>
      </c>
      <c r="AT3214" s="15">
        <f t="shared" si="252"/>
        <v>43.793460937500001</v>
      </c>
      <c r="AU3214" s="15">
        <v>0</v>
      </c>
      <c r="AV3214" s="15">
        <v>0</v>
      </c>
      <c r="AW3214" s="15">
        <v>0</v>
      </c>
      <c r="AX3214" s="15">
        <v>0</v>
      </c>
      <c r="AY3214" s="15">
        <v>0</v>
      </c>
      <c r="AZ3214" s="15">
        <v>0</v>
      </c>
      <c r="BA3214" s="15">
        <v>0</v>
      </c>
      <c r="BB3214" s="15">
        <v>0</v>
      </c>
      <c r="BC3214" s="15">
        <v>0</v>
      </c>
      <c r="BD3214" s="15">
        <v>0</v>
      </c>
      <c r="BE3214" s="15">
        <v>0</v>
      </c>
      <c r="BF3214" s="15">
        <v>0</v>
      </c>
      <c r="BG3214" s="15">
        <f t="shared" si="253"/>
        <v>0</v>
      </c>
      <c r="BH3214" t="str">
        <f t="shared" si="254"/>
        <v>SCGGas</v>
      </c>
      <c r="BI3214" t="str">
        <f>VLOOKUP(BH3214,[2]Summary!$C$29:$C$56,1,0)</f>
        <v>SCGGas</v>
      </c>
      <c r="BJ3214" s="16">
        <v>44197</v>
      </c>
    </row>
    <row r="3215" spans="1:62" x14ac:dyDescent="0.25">
      <c r="A3215" s="13" t="s">
        <v>6653</v>
      </c>
      <c r="B3215" s="13" t="s">
        <v>6654</v>
      </c>
      <c r="C3215" s="13" t="s">
        <v>6650</v>
      </c>
      <c r="D3215" s="13" t="s">
        <v>434</v>
      </c>
      <c r="E3215" s="13" t="s">
        <v>475</v>
      </c>
      <c r="F3215" s="13" t="s">
        <v>60</v>
      </c>
      <c r="H3215" s="15">
        <v>0</v>
      </c>
      <c r="I3215" s="15">
        <v>0</v>
      </c>
      <c r="J3215" s="15">
        <v>0</v>
      </c>
      <c r="K3215" s="15">
        <v>0</v>
      </c>
      <c r="L3215" s="15">
        <v>0</v>
      </c>
      <c r="M3215" s="15">
        <v>0</v>
      </c>
      <c r="N3215" s="15">
        <v>0</v>
      </c>
      <c r="O3215" s="15">
        <v>0</v>
      </c>
      <c r="P3215" s="15">
        <v>0</v>
      </c>
      <c r="Q3215" s="15">
        <v>0</v>
      </c>
      <c r="R3215" s="15">
        <v>0</v>
      </c>
      <c r="S3215" s="15">
        <v>0</v>
      </c>
      <c r="T3215" s="15">
        <f t="shared" si="250"/>
        <v>0</v>
      </c>
      <c r="U3215" s="15">
        <v>0</v>
      </c>
      <c r="V3215" s="15">
        <v>0</v>
      </c>
      <c r="W3215" s="15">
        <v>0</v>
      </c>
      <c r="X3215" s="15">
        <v>0</v>
      </c>
      <c r="Y3215" s="15">
        <v>0</v>
      </c>
      <c r="Z3215" s="15">
        <v>0</v>
      </c>
      <c r="AA3215" s="15">
        <v>0</v>
      </c>
      <c r="AB3215" s="15">
        <v>0</v>
      </c>
      <c r="AC3215" s="15">
        <v>0</v>
      </c>
      <c r="AD3215" s="15">
        <v>0</v>
      </c>
      <c r="AE3215" s="15">
        <v>0</v>
      </c>
      <c r="AF3215" s="15">
        <v>0</v>
      </c>
      <c r="AG3215" s="15">
        <f t="shared" si="251"/>
        <v>0</v>
      </c>
      <c r="AH3215" s="15">
        <v>0</v>
      </c>
      <c r="AI3215" s="15">
        <v>0</v>
      </c>
      <c r="AJ3215" s="15">
        <v>0</v>
      </c>
      <c r="AK3215" s="15">
        <v>0</v>
      </c>
      <c r="AL3215" s="15">
        <v>0</v>
      </c>
      <c r="AM3215" s="15">
        <v>0</v>
      </c>
      <c r="AN3215" s="15">
        <v>0</v>
      </c>
      <c r="AO3215" s="15">
        <v>0</v>
      </c>
      <c r="AP3215" s="15">
        <v>0</v>
      </c>
      <c r="AQ3215" s="15">
        <v>0</v>
      </c>
      <c r="AR3215" s="15">
        <v>35.60041015625</v>
      </c>
      <c r="AS3215" s="15">
        <v>17.964810546875</v>
      </c>
      <c r="AT3215" s="15">
        <f t="shared" si="252"/>
        <v>53.565220703125</v>
      </c>
      <c r="AU3215" s="15">
        <v>0</v>
      </c>
      <c r="AV3215" s="15">
        <v>0</v>
      </c>
      <c r="AW3215" s="15">
        <v>0</v>
      </c>
      <c r="AX3215" s="15">
        <v>0</v>
      </c>
      <c r="AY3215" s="15">
        <v>0</v>
      </c>
      <c r="AZ3215" s="15">
        <v>0</v>
      </c>
      <c r="BA3215" s="15">
        <v>0</v>
      </c>
      <c r="BB3215" s="15">
        <v>0</v>
      </c>
      <c r="BC3215" s="15">
        <v>0</v>
      </c>
      <c r="BD3215" s="15">
        <v>0</v>
      </c>
      <c r="BE3215" s="15">
        <v>0</v>
      </c>
      <c r="BF3215" s="15">
        <v>0</v>
      </c>
      <c r="BG3215" s="15">
        <f t="shared" si="253"/>
        <v>0</v>
      </c>
      <c r="BH3215" t="str">
        <f t="shared" si="254"/>
        <v>CNGGas</v>
      </c>
      <c r="BI3215" t="str">
        <f>VLOOKUP(BH3215,[2]Summary!$C$29:$C$56,1,0)</f>
        <v>CNGGas</v>
      </c>
      <c r="BJ3215" s="16">
        <v>44197</v>
      </c>
    </row>
    <row r="3216" spans="1:62" x14ac:dyDescent="0.25">
      <c r="A3216" s="13" t="s">
        <v>6655</v>
      </c>
      <c r="B3216" s="13" t="s">
        <v>6656</v>
      </c>
      <c r="C3216" s="13" t="s">
        <v>6657</v>
      </c>
      <c r="D3216" s="13" t="s">
        <v>307</v>
      </c>
      <c r="E3216" s="13" t="s">
        <v>475</v>
      </c>
      <c r="F3216" s="13" t="s">
        <v>60</v>
      </c>
      <c r="H3216" s="15">
        <v>0</v>
      </c>
      <c r="I3216" s="15">
        <v>0</v>
      </c>
      <c r="J3216" s="15">
        <v>0</v>
      </c>
      <c r="K3216" s="15">
        <v>0</v>
      </c>
      <c r="L3216" s="15">
        <v>0</v>
      </c>
      <c r="M3216" s="15">
        <v>0</v>
      </c>
      <c r="N3216" s="15">
        <v>0</v>
      </c>
      <c r="O3216" s="15">
        <v>0</v>
      </c>
      <c r="P3216" s="15">
        <v>0</v>
      </c>
      <c r="Q3216" s="15">
        <v>0</v>
      </c>
      <c r="R3216" s="15">
        <v>0</v>
      </c>
      <c r="S3216" s="15">
        <v>0</v>
      </c>
      <c r="T3216" s="15">
        <f t="shared" si="250"/>
        <v>0</v>
      </c>
      <c r="U3216" s="15">
        <v>0</v>
      </c>
      <c r="V3216" s="15">
        <v>0</v>
      </c>
      <c r="W3216" s="15">
        <v>0</v>
      </c>
      <c r="X3216" s="15">
        <v>0</v>
      </c>
      <c r="Y3216" s="15">
        <v>0</v>
      </c>
      <c r="Z3216" s="15">
        <v>0</v>
      </c>
      <c r="AA3216" s="15">
        <v>0</v>
      </c>
      <c r="AB3216" s="15">
        <v>0</v>
      </c>
      <c r="AC3216" s="15">
        <v>0</v>
      </c>
      <c r="AD3216" s="15">
        <v>0</v>
      </c>
      <c r="AE3216" s="15">
        <v>0</v>
      </c>
      <c r="AF3216" s="15">
        <v>0</v>
      </c>
      <c r="AG3216" s="15">
        <f t="shared" si="251"/>
        <v>0</v>
      </c>
      <c r="AH3216" s="15">
        <v>0</v>
      </c>
      <c r="AI3216" s="15">
        <v>0</v>
      </c>
      <c r="AJ3216" s="15">
        <v>0</v>
      </c>
      <c r="AK3216" s="15">
        <v>0</v>
      </c>
      <c r="AL3216" s="15">
        <v>0</v>
      </c>
      <c r="AM3216" s="15">
        <v>0</v>
      </c>
      <c r="AN3216" s="15">
        <v>0</v>
      </c>
      <c r="AO3216" s="15">
        <v>0</v>
      </c>
      <c r="AP3216" s="15">
        <v>0</v>
      </c>
      <c r="AQ3216" s="15">
        <v>0</v>
      </c>
      <c r="AR3216" s="15">
        <v>0</v>
      </c>
      <c r="AS3216" s="15">
        <v>45.533460937500003</v>
      </c>
      <c r="AT3216" s="15">
        <f t="shared" si="252"/>
        <v>45.533460937500003</v>
      </c>
      <c r="AU3216" s="15">
        <v>0</v>
      </c>
      <c r="AV3216" s="15">
        <v>0</v>
      </c>
      <c r="AW3216" s="15">
        <v>0</v>
      </c>
      <c r="AX3216" s="15">
        <v>0</v>
      </c>
      <c r="AY3216" s="15">
        <v>0</v>
      </c>
      <c r="AZ3216" s="15">
        <v>0</v>
      </c>
      <c r="BA3216" s="15">
        <v>0</v>
      </c>
      <c r="BB3216" s="15">
        <v>0</v>
      </c>
      <c r="BC3216" s="15">
        <v>0</v>
      </c>
      <c r="BD3216" s="15">
        <v>0</v>
      </c>
      <c r="BE3216" s="15">
        <v>0</v>
      </c>
      <c r="BF3216" s="15">
        <v>0</v>
      </c>
      <c r="BG3216" s="15">
        <f t="shared" si="253"/>
        <v>0</v>
      </c>
      <c r="BH3216" t="str">
        <f t="shared" si="254"/>
        <v>BGCGas</v>
      </c>
      <c r="BI3216" t="str">
        <f>VLOOKUP(BH3216,[2]Summary!$C$29:$C$56,1,0)</f>
        <v>BGCGas</v>
      </c>
      <c r="BJ3216" s="16">
        <v>44197</v>
      </c>
    </row>
    <row r="3217" spans="1:62" x14ac:dyDescent="0.25">
      <c r="A3217" s="13" t="s">
        <v>6658</v>
      </c>
      <c r="B3217" s="13" t="s">
        <v>6659</v>
      </c>
      <c r="C3217" s="13" t="s">
        <v>6660</v>
      </c>
      <c r="D3217" s="13" t="s">
        <v>307</v>
      </c>
      <c r="E3217" s="13" t="s">
        <v>475</v>
      </c>
      <c r="F3217" s="13" t="s">
        <v>60</v>
      </c>
      <c r="H3217" s="15">
        <v>0</v>
      </c>
      <c r="I3217" s="15">
        <v>0</v>
      </c>
      <c r="J3217" s="15">
        <v>0</v>
      </c>
      <c r="K3217" s="15">
        <v>0</v>
      </c>
      <c r="L3217" s="15">
        <v>0</v>
      </c>
      <c r="M3217" s="15">
        <v>0</v>
      </c>
      <c r="N3217" s="15">
        <v>0</v>
      </c>
      <c r="O3217" s="15">
        <v>0</v>
      </c>
      <c r="P3217" s="15">
        <v>0</v>
      </c>
      <c r="Q3217" s="15">
        <v>0</v>
      </c>
      <c r="R3217" s="15">
        <v>0</v>
      </c>
      <c r="S3217" s="15">
        <v>0</v>
      </c>
      <c r="T3217" s="15">
        <f t="shared" si="250"/>
        <v>0</v>
      </c>
      <c r="U3217" s="15">
        <v>0</v>
      </c>
      <c r="V3217" s="15">
        <v>0</v>
      </c>
      <c r="W3217" s="15">
        <v>0</v>
      </c>
      <c r="X3217" s="15">
        <v>0</v>
      </c>
      <c r="Y3217" s="15">
        <v>0</v>
      </c>
      <c r="Z3217" s="15">
        <v>0</v>
      </c>
      <c r="AA3217" s="15">
        <v>0</v>
      </c>
      <c r="AB3217" s="15">
        <v>0</v>
      </c>
      <c r="AC3217" s="15">
        <v>0</v>
      </c>
      <c r="AD3217" s="15">
        <v>0</v>
      </c>
      <c r="AE3217" s="15">
        <v>0</v>
      </c>
      <c r="AF3217" s="15">
        <v>0</v>
      </c>
      <c r="AG3217" s="15">
        <f t="shared" si="251"/>
        <v>0</v>
      </c>
      <c r="AH3217" s="15">
        <v>0</v>
      </c>
      <c r="AI3217" s="15">
        <v>0</v>
      </c>
      <c r="AJ3217" s="15">
        <v>0</v>
      </c>
      <c r="AK3217" s="15">
        <v>0</v>
      </c>
      <c r="AL3217" s="15">
        <v>0</v>
      </c>
      <c r="AM3217" s="15">
        <v>0</v>
      </c>
      <c r="AN3217" s="15">
        <v>0</v>
      </c>
      <c r="AO3217" s="15">
        <v>0</v>
      </c>
      <c r="AP3217" s="15">
        <v>0</v>
      </c>
      <c r="AQ3217" s="15">
        <v>0</v>
      </c>
      <c r="AR3217" s="15">
        <v>0</v>
      </c>
      <c r="AS3217" s="15">
        <v>59.057460937499997</v>
      </c>
      <c r="AT3217" s="15">
        <f t="shared" si="252"/>
        <v>59.057460937499997</v>
      </c>
      <c r="AU3217" s="15">
        <v>0</v>
      </c>
      <c r="AV3217" s="15">
        <v>0</v>
      </c>
      <c r="AW3217" s="15">
        <v>0</v>
      </c>
      <c r="AX3217" s="15">
        <v>0</v>
      </c>
      <c r="AY3217" s="15">
        <v>0</v>
      </c>
      <c r="AZ3217" s="15">
        <v>0</v>
      </c>
      <c r="BA3217" s="15">
        <v>0</v>
      </c>
      <c r="BB3217" s="15">
        <v>0</v>
      </c>
      <c r="BC3217" s="15">
        <v>0</v>
      </c>
      <c r="BD3217" s="15">
        <v>0</v>
      </c>
      <c r="BE3217" s="15">
        <v>0</v>
      </c>
      <c r="BF3217" s="15">
        <v>0</v>
      </c>
      <c r="BG3217" s="15">
        <f t="shared" si="253"/>
        <v>0</v>
      </c>
      <c r="BH3217" t="str">
        <f t="shared" si="254"/>
        <v>BGCGas</v>
      </c>
      <c r="BI3217" t="str">
        <f>VLOOKUP(BH3217,[2]Summary!$C$29:$C$56,1,0)</f>
        <v>BGCGas</v>
      </c>
      <c r="BJ3217" s="16">
        <v>44197</v>
      </c>
    </row>
    <row r="3218" spans="1:62" x14ac:dyDescent="0.25">
      <c r="A3218" s="13" t="s">
        <v>6661</v>
      </c>
      <c r="B3218" s="13" t="s">
        <v>6662</v>
      </c>
      <c r="C3218" s="13" t="s">
        <v>6663</v>
      </c>
      <c r="D3218" s="13" t="s">
        <v>307</v>
      </c>
      <c r="E3218" s="13" t="s">
        <v>475</v>
      </c>
      <c r="F3218" s="13" t="s">
        <v>60</v>
      </c>
      <c r="H3218" s="15">
        <v>0</v>
      </c>
      <c r="I3218" s="15">
        <v>0</v>
      </c>
      <c r="J3218" s="15">
        <v>0</v>
      </c>
      <c r="K3218" s="15">
        <v>0</v>
      </c>
      <c r="L3218" s="15">
        <v>0</v>
      </c>
      <c r="M3218" s="15">
        <v>0</v>
      </c>
      <c r="N3218" s="15">
        <v>0</v>
      </c>
      <c r="O3218" s="15">
        <v>0</v>
      </c>
      <c r="P3218" s="15">
        <v>0</v>
      </c>
      <c r="Q3218" s="15">
        <v>0</v>
      </c>
      <c r="R3218" s="15">
        <v>0</v>
      </c>
      <c r="S3218" s="15">
        <v>0</v>
      </c>
      <c r="T3218" s="15">
        <f t="shared" si="250"/>
        <v>0</v>
      </c>
      <c r="U3218" s="15">
        <v>0</v>
      </c>
      <c r="V3218" s="15">
        <v>0</v>
      </c>
      <c r="W3218" s="15">
        <v>0</v>
      </c>
      <c r="X3218" s="15">
        <v>0</v>
      </c>
      <c r="Y3218" s="15">
        <v>0</v>
      </c>
      <c r="Z3218" s="15">
        <v>0</v>
      </c>
      <c r="AA3218" s="15">
        <v>0</v>
      </c>
      <c r="AB3218" s="15">
        <v>0</v>
      </c>
      <c r="AC3218" s="15">
        <v>0</v>
      </c>
      <c r="AD3218" s="15">
        <v>0</v>
      </c>
      <c r="AE3218" s="15">
        <v>0</v>
      </c>
      <c r="AF3218" s="15">
        <v>0</v>
      </c>
      <c r="AG3218" s="15">
        <f t="shared" si="251"/>
        <v>0</v>
      </c>
      <c r="AH3218" s="15">
        <v>0</v>
      </c>
      <c r="AI3218" s="15">
        <v>0</v>
      </c>
      <c r="AJ3218" s="15">
        <v>0</v>
      </c>
      <c r="AK3218" s="15">
        <v>0</v>
      </c>
      <c r="AL3218" s="15">
        <v>0</v>
      </c>
      <c r="AM3218" s="15">
        <v>0</v>
      </c>
      <c r="AN3218" s="15">
        <v>0</v>
      </c>
      <c r="AO3218" s="15">
        <v>0</v>
      </c>
      <c r="AP3218" s="15">
        <v>0</v>
      </c>
      <c r="AQ3218" s="15">
        <v>0</v>
      </c>
      <c r="AR3218" s="15">
        <v>0</v>
      </c>
      <c r="AS3218" s="15">
        <v>220.14699999999999</v>
      </c>
      <c r="AT3218" s="15">
        <f t="shared" si="252"/>
        <v>220.14699999999999</v>
      </c>
      <c r="AU3218" s="15">
        <v>0</v>
      </c>
      <c r="AV3218" s="15">
        <v>0</v>
      </c>
      <c r="AW3218" s="15">
        <v>0</v>
      </c>
      <c r="AX3218" s="15">
        <v>0</v>
      </c>
      <c r="AY3218" s="15">
        <v>0</v>
      </c>
      <c r="AZ3218" s="15">
        <v>0</v>
      </c>
      <c r="BA3218" s="15">
        <v>0</v>
      </c>
      <c r="BB3218" s="15">
        <v>0</v>
      </c>
      <c r="BC3218" s="15">
        <v>0</v>
      </c>
      <c r="BD3218" s="15">
        <v>0</v>
      </c>
      <c r="BE3218" s="15">
        <v>0</v>
      </c>
      <c r="BF3218" s="15">
        <v>0</v>
      </c>
      <c r="BG3218" s="15">
        <f t="shared" si="253"/>
        <v>0</v>
      </c>
      <c r="BH3218" t="str">
        <f t="shared" si="254"/>
        <v>BGCGas</v>
      </c>
      <c r="BI3218" t="str">
        <f>VLOOKUP(BH3218,[2]Summary!$C$29:$C$56,1,0)</f>
        <v>BGCGas</v>
      </c>
      <c r="BJ3218" s="16">
        <v>44197</v>
      </c>
    </row>
    <row r="3219" spans="1:62" x14ac:dyDescent="0.25">
      <c r="A3219" s="13" t="s">
        <v>6664</v>
      </c>
      <c r="B3219" s="13" t="s">
        <v>6665</v>
      </c>
      <c r="C3219" s="13" t="s">
        <v>6666</v>
      </c>
      <c r="D3219" s="13" t="s">
        <v>434</v>
      </c>
      <c r="E3219" s="13" t="s">
        <v>475</v>
      </c>
      <c r="F3219" s="13" t="s">
        <v>60</v>
      </c>
      <c r="H3219" s="15">
        <v>0</v>
      </c>
      <c r="I3219" s="15">
        <v>0</v>
      </c>
      <c r="J3219" s="15">
        <v>0</v>
      </c>
      <c r="K3219" s="15">
        <v>0</v>
      </c>
      <c r="L3219" s="15">
        <v>0</v>
      </c>
      <c r="M3219" s="15">
        <v>0</v>
      </c>
      <c r="N3219" s="15">
        <v>0</v>
      </c>
      <c r="O3219" s="15">
        <v>0</v>
      </c>
      <c r="P3219" s="15">
        <v>0</v>
      </c>
      <c r="Q3219" s="15">
        <v>0</v>
      </c>
      <c r="R3219" s="15">
        <v>0</v>
      </c>
      <c r="S3219" s="15">
        <v>0</v>
      </c>
      <c r="T3219" s="15">
        <f t="shared" si="250"/>
        <v>0</v>
      </c>
      <c r="U3219" s="15">
        <v>0</v>
      </c>
      <c r="V3219" s="15">
        <v>0</v>
      </c>
      <c r="W3219" s="15">
        <v>0</v>
      </c>
      <c r="X3219" s="15">
        <v>0</v>
      </c>
      <c r="Y3219" s="15">
        <v>0</v>
      </c>
      <c r="Z3219" s="15">
        <v>0</v>
      </c>
      <c r="AA3219" s="15">
        <v>0</v>
      </c>
      <c r="AB3219" s="15">
        <v>0</v>
      </c>
      <c r="AC3219" s="15">
        <v>0</v>
      </c>
      <c r="AD3219" s="15">
        <v>0</v>
      </c>
      <c r="AE3219" s="15">
        <v>0</v>
      </c>
      <c r="AF3219" s="15">
        <v>0</v>
      </c>
      <c r="AG3219" s="15">
        <f t="shared" si="251"/>
        <v>0</v>
      </c>
      <c r="AH3219" s="15">
        <v>0</v>
      </c>
      <c r="AI3219" s="15">
        <v>0</v>
      </c>
      <c r="AJ3219" s="15">
        <v>0</v>
      </c>
      <c r="AK3219" s="15">
        <v>0</v>
      </c>
      <c r="AL3219" s="15">
        <v>0</v>
      </c>
      <c r="AM3219" s="15">
        <v>0</v>
      </c>
      <c r="AN3219" s="15">
        <v>0</v>
      </c>
      <c r="AO3219" s="15">
        <v>0</v>
      </c>
      <c r="AP3219" s="15">
        <v>0</v>
      </c>
      <c r="AQ3219" s="15">
        <v>0</v>
      </c>
      <c r="AR3219" s="15">
        <v>0</v>
      </c>
      <c r="AS3219" s="15">
        <v>25.920999999999999</v>
      </c>
      <c r="AT3219" s="15">
        <f t="shared" si="252"/>
        <v>25.920999999999999</v>
      </c>
      <c r="AU3219" s="15">
        <v>0</v>
      </c>
      <c r="AV3219" s="15">
        <v>0</v>
      </c>
      <c r="AW3219" s="15">
        <v>0</v>
      </c>
      <c r="AX3219" s="15">
        <v>0</v>
      </c>
      <c r="AY3219" s="15">
        <v>0</v>
      </c>
      <c r="AZ3219" s="15">
        <v>0</v>
      </c>
      <c r="BA3219" s="15">
        <v>0</v>
      </c>
      <c r="BB3219" s="15">
        <v>0</v>
      </c>
      <c r="BC3219" s="15">
        <v>0</v>
      </c>
      <c r="BD3219" s="15">
        <v>0</v>
      </c>
      <c r="BE3219" s="15">
        <v>0</v>
      </c>
      <c r="BF3219" s="15">
        <v>0</v>
      </c>
      <c r="BG3219" s="15">
        <f t="shared" si="253"/>
        <v>0</v>
      </c>
      <c r="BH3219" t="str">
        <f t="shared" si="254"/>
        <v>CNGGas</v>
      </c>
      <c r="BI3219" t="str">
        <f>VLOOKUP(BH3219,[2]Summary!$C$29:$C$56,1,0)</f>
        <v>CNGGas</v>
      </c>
      <c r="BJ3219" s="16">
        <v>44197</v>
      </c>
    </row>
    <row r="3220" spans="1:62" x14ac:dyDescent="0.25">
      <c r="A3220" s="13" t="s">
        <v>6667</v>
      </c>
      <c r="B3220" s="13" t="s">
        <v>6668</v>
      </c>
      <c r="C3220" s="13" t="s">
        <v>6669</v>
      </c>
      <c r="D3220" s="13" t="s">
        <v>361</v>
      </c>
      <c r="E3220" s="13" t="s">
        <v>475</v>
      </c>
      <c r="F3220" s="13" t="s">
        <v>60</v>
      </c>
      <c r="H3220" s="15">
        <v>0</v>
      </c>
      <c r="I3220" s="15">
        <v>0</v>
      </c>
      <c r="J3220" s="15">
        <v>0</v>
      </c>
      <c r="K3220" s="15">
        <v>0</v>
      </c>
      <c r="L3220" s="15">
        <v>0</v>
      </c>
      <c r="M3220" s="15">
        <v>0</v>
      </c>
      <c r="N3220" s="15">
        <v>0</v>
      </c>
      <c r="O3220" s="15">
        <v>0</v>
      </c>
      <c r="P3220" s="15">
        <v>0</v>
      </c>
      <c r="Q3220" s="15">
        <v>0</v>
      </c>
      <c r="R3220" s="15">
        <v>0</v>
      </c>
      <c r="S3220" s="15">
        <v>0</v>
      </c>
      <c r="T3220" s="15">
        <f t="shared" si="250"/>
        <v>0</v>
      </c>
      <c r="U3220" s="15">
        <v>0</v>
      </c>
      <c r="V3220" s="15">
        <v>0</v>
      </c>
      <c r="W3220" s="15">
        <v>0</v>
      </c>
      <c r="X3220" s="15">
        <v>0</v>
      </c>
      <c r="Y3220" s="15">
        <v>0</v>
      </c>
      <c r="Z3220" s="15">
        <v>0</v>
      </c>
      <c r="AA3220" s="15">
        <v>0</v>
      </c>
      <c r="AB3220" s="15">
        <v>0</v>
      </c>
      <c r="AC3220" s="15">
        <v>0</v>
      </c>
      <c r="AD3220" s="15">
        <v>0</v>
      </c>
      <c r="AE3220" s="15">
        <v>0</v>
      </c>
      <c r="AF3220" s="15">
        <v>0</v>
      </c>
      <c r="AG3220" s="15">
        <f t="shared" si="251"/>
        <v>0</v>
      </c>
      <c r="AH3220" s="15">
        <v>0</v>
      </c>
      <c r="AI3220" s="15">
        <v>0</v>
      </c>
      <c r="AJ3220" s="15">
        <v>0</v>
      </c>
      <c r="AK3220" s="15">
        <v>0</v>
      </c>
      <c r="AL3220" s="15">
        <v>0</v>
      </c>
      <c r="AM3220" s="15">
        <v>0</v>
      </c>
      <c r="AN3220" s="15">
        <v>0</v>
      </c>
      <c r="AO3220" s="15">
        <v>0</v>
      </c>
      <c r="AP3220" s="15">
        <v>0</v>
      </c>
      <c r="AQ3220" s="15">
        <v>0</v>
      </c>
      <c r="AR3220" s="15">
        <v>0</v>
      </c>
      <c r="AS3220" s="15">
        <v>48.143999999999998</v>
      </c>
      <c r="AT3220" s="15">
        <f t="shared" si="252"/>
        <v>48.143999999999998</v>
      </c>
      <c r="AU3220" s="15">
        <v>0</v>
      </c>
      <c r="AV3220" s="15">
        <v>0</v>
      </c>
      <c r="AW3220" s="15">
        <v>0</v>
      </c>
      <c r="AX3220" s="15">
        <v>0</v>
      </c>
      <c r="AY3220" s="15">
        <v>0</v>
      </c>
      <c r="AZ3220" s="15">
        <v>0</v>
      </c>
      <c r="BA3220" s="15">
        <v>0</v>
      </c>
      <c r="BB3220" s="15">
        <v>0</v>
      </c>
      <c r="BC3220" s="15">
        <v>0</v>
      </c>
      <c r="BD3220" s="15">
        <v>0</v>
      </c>
      <c r="BE3220" s="15">
        <v>0</v>
      </c>
      <c r="BF3220" s="15">
        <v>0</v>
      </c>
      <c r="BG3220" s="15">
        <f t="shared" si="253"/>
        <v>0</v>
      </c>
      <c r="BH3220" t="str">
        <f t="shared" si="254"/>
        <v>SCGGas</v>
      </c>
      <c r="BI3220" t="str">
        <f>VLOOKUP(BH3220,[2]Summary!$C$29:$C$56,1,0)</f>
        <v>SCGGas</v>
      </c>
      <c r="BJ3220" s="16">
        <v>44197</v>
      </c>
    </row>
    <row r="3221" spans="1:62" x14ac:dyDescent="0.25">
      <c r="A3221" s="13" t="s">
        <v>6670</v>
      </c>
      <c r="B3221" s="13" t="s">
        <v>6671</v>
      </c>
      <c r="C3221" s="13" t="s">
        <v>6672</v>
      </c>
      <c r="D3221" s="13" t="s">
        <v>307</v>
      </c>
      <c r="E3221" s="13" t="s">
        <v>475</v>
      </c>
      <c r="F3221" s="13" t="s">
        <v>60</v>
      </c>
      <c r="H3221" s="15">
        <v>0</v>
      </c>
      <c r="I3221" s="15">
        <v>0</v>
      </c>
      <c r="J3221" s="15">
        <v>0</v>
      </c>
      <c r="K3221" s="15">
        <v>0</v>
      </c>
      <c r="L3221" s="15">
        <v>0</v>
      </c>
      <c r="M3221" s="15">
        <v>0</v>
      </c>
      <c r="N3221" s="15">
        <v>0</v>
      </c>
      <c r="O3221" s="15">
        <v>0</v>
      </c>
      <c r="P3221" s="15">
        <v>0</v>
      </c>
      <c r="Q3221" s="15">
        <v>0</v>
      </c>
      <c r="R3221" s="15">
        <v>0</v>
      </c>
      <c r="S3221" s="15">
        <v>0</v>
      </c>
      <c r="T3221" s="15">
        <f t="shared" si="250"/>
        <v>0</v>
      </c>
      <c r="U3221" s="15">
        <v>0</v>
      </c>
      <c r="V3221" s="15">
        <v>0</v>
      </c>
      <c r="W3221" s="15">
        <v>0</v>
      </c>
      <c r="X3221" s="15">
        <v>0</v>
      </c>
      <c r="Y3221" s="15">
        <v>0</v>
      </c>
      <c r="Z3221" s="15">
        <v>0</v>
      </c>
      <c r="AA3221" s="15">
        <v>0</v>
      </c>
      <c r="AB3221" s="15">
        <v>0</v>
      </c>
      <c r="AC3221" s="15">
        <v>0</v>
      </c>
      <c r="AD3221" s="15">
        <v>0</v>
      </c>
      <c r="AE3221" s="15">
        <v>0</v>
      </c>
      <c r="AF3221" s="15">
        <v>0</v>
      </c>
      <c r="AG3221" s="15">
        <f t="shared" si="251"/>
        <v>0</v>
      </c>
      <c r="AH3221" s="15">
        <v>0</v>
      </c>
      <c r="AI3221" s="15">
        <v>0</v>
      </c>
      <c r="AJ3221" s="15">
        <v>0</v>
      </c>
      <c r="AK3221" s="15">
        <v>0</v>
      </c>
      <c r="AL3221" s="15">
        <v>0</v>
      </c>
      <c r="AM3221" s="15">
        <v>0</v>
      </c>
      <c r="AN3221" s="15">
        <v>0</v>
      </c>
      <c r="AO3221" s="15">
        <v>0</v>
      </c>
      <c r="AP3221" s="15">
        <v>0</v>
      </c>
      <c r="AQ3221" s="15">
        <v>0</v>
      </c>
      <c r="AR3221" s="15">
        <v>0</v>
      </c>
      <c r="AS3221" s="15">
        <v>93.921000000000006</v>
      </c>
      <c r="AT3221" s="15">
        <f t="shared" si="252"/>
        <v>93.921000000000006</v>
      </c>
      <c r="AU3221" s="15">
        <v>0</v>
      </c>
      <c r="AV3221" s="15">
        <v>0</v>
      </c>
      <c r="AW3221" s="15">
        <v>0</v>
      </c>
      <c r="AX3221" s="15">
        <v>0</v>
      </c>
      <c r="AY3221" s="15">
        <v>0</v>
      </c>
      <c r="AZ3221" s="15">
        <v>0</v>
      </c>
      <c r="BA3221" s="15">
        <v>0</v>
      </c>
      <c r="BB3221" s="15">
        <v>0</v>
      </c>
      <c r="BC3221" s="15">
        <v>0</v>
      </c>
      <c r="BD3221" s="15">
        <v>0</v>
      </c>
      <c r="BE3221" s="15">
        <v>0</v>
      </c>
      <c r="BF3221" s="15">
        <v>0</v>
      </c>
      <c r="BG3221" s="15">
        <f t="shared" si="253"/>
        <v>0</v>
      </c>
      <c r="BH3221" t="str">
        <f t="shared" si="254"/>
        <v>BGCGas</v>
      </c>
      <c r="BI3221" t="str">
        <f>VLOOKUP(BH3221,[2]Summary!$C$29:$C$56,1,0)</f>
        <v>BGCGas</v>
      </c>
      <c r="BJ3221" s="16">
        <v>44197</v>
      </c>
    </row>
    <row r="3222" spans="1:62" x14ac:dyDescent="0.25">
      <c r="A3222" s="13" t="s">
        <v>6673</v>
      </c>
      <c r="B3222" s="13" t="s">
        <v>6674</v>
      </c>
      <c r="C3222" s="13" t="s">
        <v>6672</v>
      </c>
      <c r="D3222" s="13" t="s">
        <v>307</v>
      </c>
      <c r="E3222" s="13" t="s">
        <v>475</v>
      </c>
      <c r="F3222" s="13" t="s">
        <v>60</v>
      </c>
      <c r="H3222" s="15">
        <v>0</v>
      </c>
      <c r="I3222" s="15">
        <v>0</v>
      </c>
      <c r="J3222" s="15">
        <v>0</v>
      </c>
      <c r="K3222" s="15">
        <v>0</v>
      </c>
      <c r="L3222" s="15">
        <v>0</v>
      </c>
      <c r="M3222" s="15">
        <v>0</v>
      </c>
      <c r="N3222" s="15">
        <v>0</v>
      </c>
      <c r="O3222" s="15">
        <v>0</v>
      </c>
      <c r="P3222" s="15">
        <v>0</v>
      </c>
      <c r="Q3222" s="15">
        <v>0</v>
      </c>
      <c r="R3222" s="15">
        <v>0</v>
      </c>
      <c r="S3222" s="15">
        <v>0</v>
      </c>
      <c r="T3222" s="15">
        <f t="shared" si="250"/>
        <v>0</v>
      </c>
      <c r="U3222" s="15">
        <v>0</v>
      </c>
      <c r="V3222" s="15">
        <v>0</v>
      </c>
      <c r="W3222" s="15">
        <v>0</v>
      </c>
      <c r="X3222" s="15">
        <v>0</v>
      </c>
      <c r="Y3222" s="15">
        <v>0</v>
      </c>
      <c r="Z3222" s="15">
        <v>0</v>
      </c>
      <c r="AA3222" s="15">
        <v>0</v>
      </c>
      <c r="AB3222" s="15">
        <v>0</v>
      </c>
      <c r="AC3222" s="15">
        <v>0</v>
      </c>
      <c r="AD3222" s="15">
        <v>0</v>
      </c>
      <c r="AE3222" s="15">
        <v>0</v>
      </c>
      <c r="AF3222" s="15">
        <v>0</v>
      </c>
      <c r="AG3222" s="15">
        <f t="shared" si="251"/>
        <v>0</v>
      </c>
      <c r="AH3222" s="15">
        <v>0</v>
      </c>
      <c r="AI3222" s="15">
        <v>0</v>
      </c>
      <c r="AJ3222" s="15">
        <v>0</v>
      </c>
      <c r="AK3222" s="15">
        <v>0</v>
      </c>
      <c r="AL3222" s="15">
        <v>0</v>
      </c>
      <c r="AM3222" s="15">
        <v>0</v>
      </c>
      <c r="AN3222" s="15">
        <v>0</v>
      </c>
      <c r="AO3222" s="15">
        <v>0</v>
      </c>
      <c r="AP3222" s="15">
        <v>0</v>
      </c>
      <c r="AQ3222" s="15">
        <v>0</v>
      </c>
      <c r="AR3222" s="15">
        <v>0</v>
      </c>
      <c r="AS3222" s="15">
        <v>93.921000000000006</v>
      </c>
      <c r="AT3222" s="15">
        <f t="shared" si="252"/>
        <v>93.921000000000006</v>
      </c>
      <c r="AU3222" s="15">
        <v>0</v>
      </c>
      <c r="AV3222" s="15">
        <v>0</v>
      </c>
      <c r="AW3222" s="15">
        <v>0</v>
      </c>
      <c r="AX3222" s="15">
        <v>0</v>
      </c>
      <c r="AY3222" s="15">
        <v>0</v>
      </c>
      <c r="AZ3222" s="15">
        <v>0</v>
      </c>
      <c r="BA3222" s="15">
        <v>0</v>
      </c>
      <c r="BB3222" s="15">
        <v>0</v>
      </c>
      <c r="BC3222" s="15">
        <v>0</v>
      </c>
      <c r="BD3222" s="15">
        <v>0</v>
      </c>
      <c r="BE3222" s="15">
        <v>0</v>
      </c>
      <c r="BF3222" s="15">
        <v>0</v>
      </c>
      <c r="BG3222" s="15">
        <f t="shared" si="253"/>
        <v>0</v>
      </c>
      <c r="BH3222" t="str">
        <f t="shared" si="254"/>
        <v>BGCGas</v>
      </c>
      <c r="BI3222" t="str">
        <f>VLOOKUP(BH3222,[2]Summary!$C$29:$C$56,1,0)</f>
        <v>BGCGas</v>
      </c>
      <c r="BJ3222" s="16">
        <v>44197</v>
      </c>
    </row>
    <row r="3223" spans="1:62" x14ac:dyDescent="0.25">
      <c r="A3223" s="13" t="s">
        <v>6675</v>
      </c>
      <c r="B3223" s="13" t="s">
        <v>6675</v>
      </c>
      <c r="C3223" s="13" t="s">
        <v>6676</v>
      </c>
      <c r="D3223" s="13" t="s">
        <v>434</v>
      </c>
      <c r="E3223" s="13" t="s">
        <v>475</v>
      </c>
      <c r="F3223" s="13" t="s">
        <v>60</v>
      </c>
      <c r="H3223" s="15">
        <v>0</v>
      </c>
      <c r="I3223" s="15">
        <v>0</v>
      </c>
      <c r="J3223" s="15">
        <v>-0.08</v>
      </c>
      <c r="K3223" s="15">
        <v>0</v>
      </c>
      <c r="L3223" s="15">
        <v>0</v>
      </c>
      <c r="M3223" s="15">
        <v>0</v>
      </c>
      <c r="N3223" s="15">
        <v>0</v>
      </c>
      <c r="O3223" s="15">
        <v>0</v>
      </c>
      <c r="P3223" s="15">
        <v>0</v>
      </c>
      <c r="Q3223" s="15">
        <v>0</v>
      </c>
      <c r="R3223" s="15">
        <v>0</v>
      </c>
      <c r="S3223" s="15">
        <v>0</v>
      </c>
      <c r="T3223" s="15">
        <f t="shared" si="250"/>
        <v>-0.08</v>
      </c>
      <c r="U3223" s="15">
        <v>0</v>
      </c>
      <c r="V3223" s="15">
        <v>0</v>
      </c>
      <c r="W3223" s="15">
        <v>0</v>
      </c>
      <c r="X3223" s="15">
        <v>0</v>
      </c>
      <c r="Y3223" s="15">
        <v>0</v>
      </c>
      <c r="Z3223" s="15">
        <v>0</v>
      </c>
      <c r="AA3223" s="15">
        <v>0</v>
      </c>
      <c r="AB3223" s="15">
        <v>0</v>
      </c>
      <c r="AC3223" s="15">
        <v>0</v>
      </c>
      <c r="AD3223" s="15">
        <v>0</v>
      </c>
      <c r="AE3223" s="15">
        <v>0</v>
      </c>
      <c r="AF3223" s="15">
        <v>0</v>
      </c>
      <c r="AG3223" s="15">
        <f t="shared" si="251"/>
        <v>0</v>
      </c>
      <c r="AH3223" s="15">
        <v>0</v>
      </c>
      <c r="AI3223" s="15">
        <v>0</v>
      </c>
      <c r="AJ3223" s="15">
        <v>0</v>
      </c>
      <c r="AK3223" s="15">
        <v>0</v>
      </c>
      <c r="AL3223" s="15">
        <v>0</v>
      </c>
      <c r="AM3223" s="15">
        <v>0</v>
      </c>
      <c r="AN3223" s="15">
        <v>0</v>
      </c>
      <c r="AO3223" s="15">
        <v>0</v>
      </c>
      <c r="AP3223" s="15">
        <v>0</v>
      </c>
      <c r="AQ3223" s="15">
        <v>0</v>
      </c>
      <c r="AR3223" s="15">
        <v>0</v>
      </c>
      <c r="AS3223" s="15">
        <v>0</v>
      </c>
      <c r="AT3223" s="15">
        <f t="shared" si="252"/>
        <v>0</v>
      </c>
      <c r="AU3223" s="15">
        <v>0</v>
      </c>
      <c r="AV3223" s="15">
        <v>0</v>
      </c>
      <c r="AW3223" s="15">
        <v>0</v>
      </c>
      <c r="AX3223" s="15">
        <v>0</v>
      </c>
      <c r="AY3223" s="15">
        <v>0</v>
      </c>
      <c r="AZ3223" s="15">
        <v>0</v>
      </c>
      <c r="BA3223" s="15">
        <v>0</v>
      </c>
      <c r="BB3223" s="15">
        <v>0</v>
      </c>
      <c r="BC3223" s="15">
        <v>0</v>
      </c>
      <c r="BD3223" s="15">
        <v>0</v>
      </c>
      <c r="BE3223" s="15">
        <v>0</v>
      </c>
      <c r="BF3223" s="15">
        <v>0</v>
      </c>
      <c r="BG3223" s="15">
        <f t="shared" si="253"/>
        <v>0</v>
      </c>
      <c r="BH3223" t="str">
        <f t="shared" si="254"/>
        <v>CNGGas</v>
      </c>
      <c r="BI3223" t="str">
        <f>VLOOKUP(BH3223,[2]Summary!$C$29:$C$56,1,0)</f>
        <v>CNGGas</v>
      </c>
      <c r="BJ3223" s="16">
        <v>43466</v>
      </c>
    </row>
    <row r="3224" spans="1:62" x14ac:dyDescent="0.25">
      <c r="A3224" s="13">
        <v>802280.03</v>
      </c>
      <c r="B3224" s="13" t="s">
        <v>6677</v>
      </c>
      <c r="C3224" s="13" t="s">
        <v>6678</v>
      </c>
      <c r="D3224" s="13" t="s">
        <v>300</v>
      </c>
      <c r="E3224" s="13" t="s">
        <v>301</v>
      </c>
      <c r="F3224" s="13" t="s">
        <v>60</v>
      </c>
      <c r="H3224" s="15">
        <v>0</v>
      </c>
      <c r="I3224" s="15">
        <v>15.081</v>
      </c>
      <c r="J3224" s="15">
        <v>9.7959999999999994</v>
      </c>
      <c r="K3224" s="15">
        <v>17.446000000000002</v>
      </c>
      <c r="L3224" s="15">
        <v>0</v>
      </c>
      <c r="M3224" s="15">
        <v>44.893000000000001</v>
      </c>
      <c r="N3224" s="15">
        <v>4.2649999999999997</v>
      </c>
      <c r="O3224" s="15">
        <v>2.2599999999999998</v>
      </c>
      <c r="P3224" s="15">
        <v>60.988</v>
      </c>
      <c r="Q3224" s="15">
        <v>362.97699999999998</v>
      </c>
      <c r="R3224" s="15">
        <v>500.10700000000003</v>
      </c>
      <c r="S3224" s="15">
        <v>663.30899999999997</v>
      </c>
      <c r="T3224" s="15">
        <f t="shared" si="250"/>
        <v>1681.1220000000001</v>
      </c>
      <c r="U3224" s="15">
        <v>253.09384020996094</v>
      </c>
      <c r="V3224" s="15">
        <v>25.910167480468751</v>
      </c>
      <c r="W3224" s="15">
        <v>238.67824169921874</v>
      </c>
      <c r="X3224" s="15">
        <v>8.0404398974478237</v>
      </c>
      <c r="Y3224" s="15">
        <v>1.9406399841308595</v>
      </c>
      <c r="Z3224" s="15">
        <v>8.8090100402832032</v>
      </c>
      <c r="AA3224" s="15">
        <v>3.3147301559448241</v>
      </c>
      <c r="AB3224" s="15">
        <v>-7.9271099805831913</v>
      </c>
      <c r="AC3224" s="15">
        <v>5.6403998031616212</v>
      </c>
      <c r="AD3224" s="15">
        <v>0</v>
      </c>
      <c r="AE3224" s="15">
        <v>767.92722250366216</v>
      </c>
      <c r="AF3224" s="15">
        <v>-3022.3687407875059</v>
      </c>
      <c r="AG3224" s="15">
        <f t="shared" si="251"/>
        <v>-1716.9411589938102</v>
      </c>
      <c r="AH3224" s="15">
        <v>0</v>
      </c>
      <c r="AI3224" s="15">
        <v>0</v>
      </c>
      <c r="AJ3224" s="15">
        <v>0</v>
      </c>
      <c r="AK3224" s="15">
        <v>0</v>
      </c>
      <c r="AL3224" s="15">
        <v>-35.819640624999998</v>
      </c>
      <c r="AM3224" s="15">
        <v>0</v>
      </c>
      <c r="AN3224" s="15">
        <v>0</v>
      </c>
      <c r="AO3224" s="15">
        <v>71.639281249999996</v>
      </c>
      <c r="AP3224" s="15">
        <v>0</v>
      </c>
      <c r="AQ3224" s="15">
        <v>0</v>
      </c>
      <c r="AR3224" s="15">
        <v>0</v>
      </c>
      <c r="AS3224" s="15">
        <v>0</v>
      </c>
      <c r="AT3224" s="15">
        <f t="shared" si="252"/>
        <v>35.819640624999998</v>
      </c>
      <c r="AU3224" s="15">
        <v>0</v>
      </c>
      <c r="AV3224" s="15">
        <v>0</v>
      </c>
      <c r="AW3224" s="15">
        <v>0</v>
      </c>
      <c r="AX3224" s="15">
        <v>0</v>
      </c>
      <c r="AY3224" s="15">
        <v>0</v>
      </c>
      <c r="AZ3224" s="15">
        <v>0</v>
      </c>
      <c r="BA3224" s="15">
        <v>0</v>
      </c>
      <c r="BB3224" s="15">
        <v>0</v>
      </c>
      <c r="BC3224" s="15">
        <v>0</v>
      </c>
      <c r="BD3224" s="15">
        <v>0</v>
      </c>
      <c r="BE3224" s="15">
        <v>0</v>
      </c>
      <c r="BF3224" s="15">
        <v>0</v>
      </c>
      <c r="BG3224" s="15">
        <f t="shared" si="253"/>
        <v>0</v>
      </c>
      <c r="BH3224" t="str">
        <f t="shared" si="254"/>
        <v>UILCommon</v>
      </c>
      <c r="BI3224" t="str">
        <f>VLOOKUP(BH3224,[2]Summary!$C$29:$C$56,1,0)</f>
        <v>UILCommon</v>
      </c>
      <c r="BJ3224" s="16">
        <v>44197</v>
      </c>
    </row>
    <row r="3225" spans="1:62" x14ac:dyDescent="0.25">
      <c r="A3225" s="13" t="s">
        <v>6679</v>
      </c>
      <c r="B3225" s="13" t="s">
        <v>6680</v>
      </c>
      <c r="C3225" s="13" t="s">
        <v>6681</v>
      </c>
      <c r="D3225" s="13" t="s">
        <v>434</v>
      </c>
      <c r="E3225" s="13" t="s">
        <v>475</v>
      </c>
      <c r="F3225" s="13" t="s">
        <v>60</v>
      </c>
      <c r="H3225" s="15">
        <v>0</v>
      </c>
      <c r="I3225" s="15">
        <v>0</v>
      </c>
      <c r="J3225" s="15">
        <v>0</v>
      </c>
      <c r="K3225" s="15">
        <v>0</v>
      </c>
      <c r="L3225" s="15">
        <v>0</v>
      </c>
      <c r="M3225" s="15">
        <v>0</v>
      </c>
      <c r="N3225" s="15">
        <v>0</v>
      </c>
      <c r="O3225" s="15">
        <v>0</v>
      </c>
      <c r="P3225" s="15">
        <v>0</v>
      </c>
      <c r="Q3225" s="15">
        <v>0</v>
      </c>
      <c r="R3225" s="15">
        <v>0</v>
      </c>
      <c r="S3225" s="15">
        <v>0</v>
      </c>
      <c r="T3225" s="15">
        <f t="shared" si="250"/>
        <v>0</v>
      </c>
      <c r="U3225" s="15">
        <v>0</v>
      </c>
      <c r="V3225" s="15">
        <v>0</v>
      </c>
      <c r="W3225" s="15">
        <v>0</v>
      </c>
      <c r="X3225" s="15">
        <v>0</v>
      </c>
      <c r="Y3225" s="15">
        <v>0</v>
      </c>
      <c r="Z3225" s="15">
        <v>0</v>
      </c>
      <c r="AA3225" s="15">
        <v>0</v>
      </c>
      <c r="AB3225" s="15">
        <v>0</v>
      </c>
      <c r="AC3225" s="15">
        <v>0</v>
      </c>
      <c r="AD3225" s="15">
        <v>0</v>
      </c>
      <c r="AE3225" s="15">
        <v>0</v>
      </c>
      <c r="AF3225" s="15">
        <v>0</v>
      </c>
      <c r="AG3225" s="15">
        <f t="shared" si="251"/>
        <v>0</v>
      </c>
      <c r="AH3225" s="15">
        <v>0.53438000488281245</v>
      </c>
      <c r="AI3225" s="15">
        <v>0</v>
      </c>
      <c r="AJ3225" s="15">
        <v>0</v>
      </c>
      <c r="AK3225" s="15">
        <v>0</v>
      </c>
      <c r="AL3225" s="15">
        <v>0</v>
      </c>
      <c r="AM3225" s="15">
        <v>0</v>
      </c>
      <c r="AN3225" s="15">
        <v>0</v>
      </c>
      <c r="AO3225" s="15">
        <v>0</v>
      </c>
      <c r="AP3225" s="15">
        <v>0</v>
      </c>
      <c r="AQ3225" s="15">
        <v>0</v>
      </c>
      <c r="AR3225" s="15">
        <v>0</v>
      </c>
      <c r="AS3225" s="15">
        <v>0</v>
      </c>
      <c r="AT3225" s="15">
        <f t="shared" si="252"/>
        <v>0.53438000488281245</v>
      </c>
      <c r="AU3225" s="15">
        <v>0</v>
      </c>
      <c r="AV3225" s="15">
        <v>0</v>
      </c>
      <c r="AW3225" s="15">
        <v>0</v>
      </c>
      <c r="AX3225" s="15">
        <v>0</v>
      </c>
      <c r="AY3225" s="15">
        <v>0</v>
      </c>
      <c r="AZ3225" s="15">
        <v>0</v>
      </c>
      <c r="BA3225" s="15">
        <v>0</v>
      </c>
      <c r="BB3225" s="15">
        <v>0</v>
      </c>
      <c r="BC3225" s="15">
        <v>0</v>
      </c>
      <c r="BD3225" s="15">
        <v>0</v>
      </c>
      <c r="BE3225" s="15">
        <v>0</v>
      </c>
      <c r="BF3225" s="15">
        <v>0</v>
      </c>
      <c r="BG3225" s="15">
        <f t="shared" si="253"/>
        <v>0</v>
      </c>
      <c r="BH3225" t="str">
        <f t="shared" si="254"/>
        <v>CNGGas</v>
      </c>
      <c r="BI3225" t="str">
        <f>VLOOKUP(BH3225,[2]Summary!$C$29:$C$56,1,0)</f>
        <v>CNGGas</v>
      </c>
      <c r="BJ3225" s="16">
        <v>44197</v>
      </c>
    </row>
    <row r="3226" spans="1:62" x14ac:dyDescent="0.25">
      <c r="A3226" s="13">
        <v>802199.03</v>
      </c>
      <c r="B3226" s="13" t="s">
        <v>6682</v>
      </c>
      <c r="C3226" s="13" t="s">
        <v>2363</v>
      </c>
      <c r="D3226" s="13" t="s">
        <v>300</v>
      </c>
      <c r="E3226" s="13" t="s">
        <v>301</v>
      </c>
      <c r="F3226" s="13" t="s">
        <v>60</v>
      </c>
      <c r="H3226" s="15">
        <v>377.42200000000003</v>
      </c>
      <c r="I3226" s="15">
        <v>268.75799999999998</v>
      </c>
      <c r="J3226" s="15">
        <v>-285.50200000000001</v>
      </c>
      <c r="K3226" s="15">
        <v>32.033000000000001</v>
      </c>
      <c r="L3226" s="15">
        <v>12.723000000000001</v>
      </c>
      <c r="M3226" s="15">
        <v>17.971</v>
      </c>
      <c r="N3226" s="15">
        <v>130.23500000000001</v>
      </c>
      <c r="O3226" s="15">
        <v>-81.44</v>
      </c>
      <c r="P3226" s="15">
        <v>78.093000000000004</v>
      </c>
      <c r="Q3226" s="15">
        <v>3.1819999999999999</v>
      </c>
      <c r="R3226" s="15">
        <v>32.027000000000001</v>
      </c>
      <c r="S3226" s="15">
        <v>-37.155000000000001</v>
      </c>
      <c r="T3226" s="15">
        <f t="shared" si="250"/>
        <v>548.34700000000021</v>
      </c>
      <c r="U3226" s="15">
        <v>27.687519470214845</v>
      </c>
      <c r="V3226" s="15">
        <v>4.2881099147796631</v>
      </c>
      <c r="W3226" s="15">
        <v>26.864380126953126</v>
      </c>
      <c r="X3226" s="15">
        <v>103.37578009033203</v>
      </c>
      <c r="Y3226" s="15">
        <v>75.524280151367194</v>
      </c>
      <c r="Z3226" s="15">
        <v>473.43326489257811</v>
      </c>
      <c r="AA3226" s="15">
        <v>2026.933340209961</v>
      </c>
      <c r="AB3226" s="15">
        <v>1043.3181197509766</v>
      </c>
      <c r="AC3226" s="15">
        <v>1132.1732060546874</v>
      </c>
      <c r="AD3226" s="15">
        <v>89.084309082031254</v>
      </c>
      <c r="AE3226" s="15">
        <v>1169.2911054687499</v>
      </c>
      <c r="AF3226" s="15">
        <v>238.45697827148439</v>
      </c>
      <c r="AG3226" s="15">
        <f t="shared" si="251"/>
        <v>6410.4303934841155</v>
      </c>
      <c r="AH3226" s="15">
        <v>37.438010742187501</v>
      </c>
      <c r="AI3226" s="15">
        <v>93.25113891601562</v>
      </c>
      <c r="AJ3226" s="15">
        <v>56.801270019531252</v>
      </c>
      <c r="AK3226" s="15">
        <v>49.976469604492188</v>
      </c>
      <c r="AL3226" s="15">
        <v>132.64784829711914</v>
      </c>
      <c r="AM3226" s="15">
        <v>9.6879199218750003</v>
      </c>
      <c r="AN3226" s="15">
        <v>118.90278771972656</v>
      </c>
      <c r="AO3226" s="15">
        <v>41.933380111694333</v>
      </c>
      <c r="AP3226" s="15">
        <v>27.563900390625001</v>
      </c>
      <c r="AQ3226" s="15">
        <v>27.564</v>
      </c>
      <c r="AR3226" s="15">
        <v>0</v>
      </c>
      <c r="AS3226" s="15">
        <v>-7657.2772200012205</v>
      </c>
      <c r="AT3226" s="15">
        <f t="shared" si="252"/>
        <v>-7061.5104942779535</v>
      </c>
      <c r="AU3226" s="15">
        <v>0</v>
      </c>
      <c r="AV3226" s="15">
        <v>0</v>
      </c>
      <c r="AW3226" s="15">
        <v>0</v>
      </c>
      <c r="AX3226" s="15">
        <v>0</v>
      </c>
      <c r="AY3226" s="15">
        <v>0</v>
      </c>
      <c r="AZ3226" s="15">
        <v>0</v>
      </c>
      <c r="BA3226" s="15">
        <v>0</v>
      </c>
      <c r="BB3226" s="15">
        <v>0</v>
      </c>
      <c r="BC3226" s="15">
        <v>0</v>
      </c>
      <c r="BD3226" s="15">
        <v>0</v>
      </c>
      <c r="BE3226" s="15">
        <v>0</v>
      </c>
      <c r="BF3226" s="15">
        <v>0</v>
      </c>
      <c r="BG3226" s="15">
        <f t="shared" si="253"/>
        <v>0</v>
      </c>
      <c r="BH3226" t="str">
        <f t="shared" si="254"/>
        <v>UILCommon</v>
      </c>
      <c r="BI3226" t="str">
        <f>VLOOKUP(BH3226,[2]Summary!$C$29:$C$56,1,0)</f>
        <v>UILCommon</v>
      </c>
      <c r="BJ3226" s="16">
        <v>44197</v>
      </c>
    </row>
    <row r="3227" spans="1:62" x14ac:dyDescent="0.25">
      <c r="A3227" s="13" t="s">
        <v>6683</v>
      </c>
      <c r="B3227" s="13" t="s">
        <v>6684</v>
      </c>
      <c r="C3227" s="13" t="s">
        <v>2363</v>
      </c>
      <c r="D3227" s="13" t="s">
        <v>18</v>
      </c>
      <c r="E3227" t="s">
        <v>19</v>
      </c>
      <c r="F3227" s="13" t="s">
        <v>60</v>
      </c>
      <c r="H3227" s="15">
        <v>0</v>
      </c>
      <c r="I3227" s="15">
        <v>0</v>
      </c>
      <c r="J3227" s="15">
        <v>0</v>
      </c>
      <c r="K3227" s="15">
        <v>0</v>
      </c>
      <c r="L3227" s="15">
        <v>0</v>
      </c>
      <c r="M3227" s="15">
        <v>0</v>
      </c>
      <c r="N3227" s="15">
        <v>0</v>
      </c>
      <c r="O3227" s="15">
        <v>0</v>
      </c>
      <c r="P3227" s="15">
        <v>0</v>
      </c>
      <c r="Q3227" s="15">
        <v>0</v>
      </c>
      <c r="R3227" s="15">
        <v>0</v>
      </c>
      <c r="S3227" s="15">
        <v>0</v>
      </c>
      <c r="T3227" s="15">
        <f t="shared" si="250"/>
        <v>0</v>
      </c>
      <c r="U3227" s="15">
        <v>0</v>
      </c>
      <c r="V3227" s="15">
        <v>0</v>
      </c>
      <c r="W3227" s="15">
        <v>0</v>
      </c>
      <c r="X3227" s="15">
        <v>0</v>
      </c>
      <c r="Y3227" s="15">
        <v>0</v>
      </c>
      <c r="Z3227" s="15">
        <v>0</v>
      </c>
      <c r="AA3227" s="15">
        <v>0</v>
      </c>
      <c r="AB3227" s="15">
        <v>0</v>
      </c>
      <c r="AC3227" s="15">
        <v>0</v>
      </c>
      <c r="AD3227" s="15">
        <v>0</v>
      </c>
      <c r="AE3227" s="15">
        <v>0</v>
      </c>
      <c r="AF3227" s="15">
        <v>0</v>
      </c>
      <c r="AG3227" s="15">
        <f t="shared" si="251"/>
        <v>0</v>
      </c>
      <c r="AH3227" s="15">
        <v>0</v>
      </c>
      <c r="AI3227" s="15">
        <v>0</v>
      </c>
      <c r="AJ3227" s="15">
        <v>0</v>
      </c>
      <c r="AK3227" s="15">
        <v>0</v>
      </c>
      <c r="AL3227" s="15">
        <v>0</v>
      </c>
      <c r="AM3227" s="15">
        <v>0</v>
      </c>
      <c r="AN3227" s="15">
        <v>0</v>
      </c>
      <c r="AO3227" s="15">
        <v>0</v>
      </c>
      <c r="AP3227" s="15">
        <v>0</v>
      </c>
      <c r="AQ3227" s="15">
        <v>0</v>
      </c>
      <c r="AR3227" s="15">
        <v>0</v>
      </c>
      <c r="AS3227" s="15">
        <v>4800.9709999999995</v>
      </c>
      <c r="AT3227" s="15">
        <f t="shared" si="252"/>
        <v>4800.9709999999995</v>
      </c>
      <c r="AU3227" s="15">
        <v>0</v>
      </c>
      <c r="AV3227" s="15">
        <v>0</v>
      </c>
      <c r="AW3227" s="15">
        <v>0</v>
      </c>
      <c r="AX3227" s="15">
        <v>0</v>
      </c>
      <c r="AY3227" s="15">
        <v>0</v>
      </c>
      <c r="AZ3227" s="15">
        <v>0</v>
      </c>
      <c r="BA3227" s="15">
        <v>0</v>
      </c>
      <c r="BB3227" s="15">
        <v>0</v>
      </c>
      <c r="BC3227" s="15">
        <v>0</v>
      </c>
      <c r="BD3227" s="15">
        <v>0</v>
      </c>
      <c r="BE3227" s="15">
        <v>0</v>
      </c>
      <c r="BF3227" s="15">
        <v>0</v>
      </c>
      <c r="BG3227" s="15">
        <f t="shared" si="253"/>
        <v>0</v>
      </c>
      <c r="BH3227" t="str">
        <f t="shared" si="254"/>
        <v>UIDIST</v>
      </c>
      <c r="BI3227" t="str">
        <f>VLOOKUP(BH3227,[2]Summary!$C$29:$C$56,1,0)</f>
        <v>UIDist</v>
      </c>
      <c r="BJ3227" s="16">
        <v>44197</v>
      </c>
    </row>
    <row r="3228" spans="1:62" x14ac:dyDescent="0.25">
      <c r="A3228" s="13" t="s">
        <v>6685</v>
      </c>
      <c r="B3228" s="13" t="s">
        <v>6686</v>
      </c>
      <c r="C3228" s="13" t="s">
        <v>2363</v>
      </c>
      <c r="D3228" s="13" t="s">
        <v>18</v>
      </c>
      <c r="E3228" t="s">
        <v>35</v>
      </c>
      <c r="F3228" s="13" t="s">
        <v>60</v>
      </c>
      <c r="H3228" s="15">
        <v>0</v>
      </c>
      <c r="I3228" s="15">
        <v>0</v>
      </c>
      <c r="J3228" s="15">
        <v>0</v>
      </c>
      <c r="K3228" s="15">
        <v>0</v>
      </c>
      <c r="L3228" s="15">
        <v>0</v>
      </c>
      <c r="M3228" s="15">
        <v>0</v>
      </c>
      <c r="N3228" s="15">
        <v>0</v>
      </c>
      <c r="O3228" s="15">
        <v>0</v>
      </c>
      <c r="P3228" s="15">
        <v>0</v>
      </c>
      <c r="Q3228" s="15">
        <v>0</v>
      </c>
      <c r="R3228" s="15">
        <v>0</v>
      </c>
      <c r="S3228" s="15">
        <v>0</v>
      </c>
      <c r="T3228" s="15">
        <f t="shared" si="250"/>
        <v>0</v>
      </c>
      <c r="U3228" s="15">
        <v>0</v>
      </c>
      <c r="V3228" s="15">
        <v>0</v>
      </c>
      <c r="W3228" s="15">
        <v>0</v>
      </c>
      <c r="X3228" s="15">
        <v>0</v>
      </c>
      <c r="Y3228" s="15">
        <v>0</v>
      </c>
      <c r="Z3228" s="15">
        <v>0</v>
      </c>
      <c r="AA3228" s="15">
        <v>0</v>
      </c>
      <c r="AB3228" s="15">
        <v>0</v>
      </c>
      <c r="AC3228" s="15">
        <v>0</v>
      </c>
      <c r="AD3228" s="15">
        <v>0</v>
      </c>
      <c r="AE3228" s="15">
        <v>0</v>
      </c>
      <c r="AF3228" s="15">
        <v>0</v>
      </c>
      <c r="AG3228" s="15">
        <f t="shared" si="251"/>
        <v>0</v>
      </c>
      <c r="AH3228" s="15">
        <v>0</v>
      </c>
      <c r="AI3228" s="15">
        <v>0</v>
      </c>
      <c r="AJ3228" s="15">
        <v>0</v>
      </c>
      <c r="AK3228" s="15">
        <v>0</v>
      </c>
      <c r="AL3228" s="15">
        <v>0</v>
      </c>
      <c r="AM3228" s="15">
        <v>0</v>
      </c>
      <c r="AN3228" s="15">
        <v>0</v>
      </c>
      <c r="AO3228" s="15">
        <v>0</v>
      </c>
      <c r="AP3228" s="15">
        <v>0</v>
      </c>
      <c r="AQ3228" s="15">
        <v>0</v>
      </c>
      <c r="AR3228" s="15">
        <v>0</v>
      </c>
      <c r="AS3228" s="15">
        <v>2851.1010000000001</v>
      </c>
      <c r="AT3228" s="15">
        <f t="shared" si="252"/>
        <v>2851.1010000000001</v>
      </c>
      <c r="AU3228" s="15">
        <v>0</v>
      </c>
      <c r="AV3228" s="15">
        <v>0</v>
      </c>
      <c r="AW3228" s="15">
        <v>0</v>
      </c>
      <c r="AX3228" s="15">
        <v>0</v>
      </c>
      <c r="AY3228" s="15">
        <v>0</v>
      </c>
      <c r="AZ3228" s="15">
        <v>0</v>
      </c>
      <c r="BA3228" s="15">
        <v>0</v>
      </c>
      <c r="BB3228" s="15">
        <v>0</v>
      </c>
      <c r="BC3228" s="15">
        <v>0</v>
      </c>
      <c r="BD3228" s="15">
        <v>0</v>
      </c>
      <c r="BE3228" s="15">
        <v>0</v>
      </c>
      <c r="BF3228" s="15">
        <v>0</v>
      </c>
      <c r="BG3228" s="15">
        <f t="shared" si="253"/>
        <v>0</v>
      </c>
      <c r="BH3228" t="str">
        <f t="shared" si="254"/>
        <v>UITRANS</v>
      </c>
      <c r="BI3228" t="str">
        <f>VLOOKUP(BH3228,[2]Summary!$C$29:$C$56,1,0)</f>
        <v>UITrans</v>
      </c>
      <c r="BJ3228" s="16">
        <v>44197</v>
      </c>
    </row>
    <row r="3229" spans="1:62" x14ac:dyDescent="0.25">
      <c r="A3229" s="13" t="s">
        <v>6687</v>
      </c>
      <c r="B3229" s="13" t="s">
        <v>6688</v>
      </c>
      <c r="C3229" s="13" t="s">
        <v>6689</v>
      </c>
      <c r="D3229" s="13" t="s">
        <v>18</v>
      </c>
      <c r="E3229" t="s">
        <v>19</v>
      </c>
      <c r="F3229" s="13" t="s">
        <v>60</v>
      </c>
      <c r="H3229" s="15">
        <v>0</v>
      </c>
      <c r="I3229" s="15">
        <v>0</v>
      </c>
      <c r="J3229" s="15">
        <v>0</v>
      </c>
      <c r="K3229" s="15">
        <v>0</v>
      </c>
      <c r="L3229" s="15">
        <v>0</v>
      </c>
      <c r="M3229" s="15">
        <v>0</v>
      </c>
      <c r="N3229" s="15">
        <v>0</v>
      </c>
      <c r="O3229" s="15">
        <v>0</v>
      </c>
      <c r="P3229" s="15">
        <v>0</v>
      </c>
      <c r="Q3229" s="15">
        <v>0</v>
      </c>
      <c r="R3229" s="15">
        <v>0</v>
      </c>
      <c r="S3229" s="15">
        <v>0</v>
      </c>
      <c r="T3229" s="15">
        <f t="shared" si="250"/>
        <v>0</v>
      </c>
      <c r="U3229" s="15">
        <v>0</v>
      </c>
      <c r="V3229" s="15">
        <v>0</v>
      </c>
      <c r="W3229" s="15">
        <v>0</v>
      </c>
      <c r="X3229" s="15">
        <v>0</v>
      </c>
      <c r="Y3229" s="15">
        <v>0</v>
      </c>
      <c r="Z3229" s="15">
        <v>0</v>
      </c>
      <c r="AA3229" s="15">
        <v>0</v>
      </c>
      <c r="AB3229" s="15">
        <v>0</v>
      </c>
      <c r="AC3229" s="15">
        <v>0</v>
      </c>
      <c r="AD3229" s="15">
        <v>0</v>
      </c>
      <c r="AE3229" s="15">
        <v>0</v>
      </c>
      <c r="AF3229" s="15">
        <v>0</v>
      </c>
      <c r="AG3229" s="15">
        <f t="shared" si="251"/>
        <v>0</v>
      </c>
      <c r="AH3229" s="15">
        <v>0</v>
      </c>
      <c r="AI3229" s="15">
        <v>0</v>
      </c>
      <c r="AJ3229" s="15">
        <v>0</v>
      </c>
      <c r="AK3229" s="15">
        <v>0</v>
      </c>
      <c r="AL3229" s="15">
        <v>0</v>
      </c>
      <c r="AM3229" s="15">
        <v>0</v>
      </c>
      <c r="AN3229" s="15">
        <v>0</v>
      </c>
      <c r="AO3229" s="15">
        <v>0</v>
      </c>
      <c r="AP3229" s="15">
        <v>0</v>
      </c>
      <c r="AQ3229" s="15">
        <v>0</v>
      </c>
      <c r="AR3229" s="15">
        <v>74.519429840087895</v>
      </c>
      <c r="AS3229" s="15">
        <v>127.00679974365234</v>
      </c>
      <c r="AT3229" s="15">
        <f t="shared" si="252"/>
        <v>201.52622958374025</v>
      </c>
      <c r="AU3229" s="15">
        <v>0</v>
      </c>
      <c r="AV3229" s="15">
        <v>0</v>
      </c>
      <c r="AW3229" s="15">
        <v>0</v>
      </c>
      <c r="AX3229" s="15">
        <v>0</v>
      </c>
      <c r="AY3229" s="15">
        <v>0</v>
      </c>
      <c r="AZ3229" s="15">
        <v>0</v>
      </c>
      <c r="BA3229" s="15">
        <v>0</v>
      </c>
      <c r="BB3229" s="15">
        <v>0</v>
      </c>
      <c r="BC3229" s="15">
        <v>0</v>
      </c>
      <c r="BD3229" s="15">
        <v>0</v>
      </c>
      <c r="BE3229" s="15">
        <v>0</v>
      </c>
      <c r="BF3229" s="15">
        <v>0</v>
      </c>
      <c r="BG3229" s="15">
        <f t="shared" si="253"/>
        <v>0</v>
      </c>
      <c r="BH3229" t="str">
        <f t="shared" si="254"/>
        <v>UIDIST</v>
      </c>
      <c r="BI3229" t="str">
        <f>VLOOKUP(BH3229,[2]Summary!$C$29:$C$56,1,0)</f>
        <v>UIDist</v>
      </c>
      <c r="BJ3229" s="16">
        <v>44197</v>
      </c>
    </row>
    <row r="3230" spans="1:62" x14ac:dyDescent="0.25">
      <c r="A3230" s="13" t="s">
        <v>6690</v>
      </c>
      <c r="B3230" s="13" t="s">
        <v>6691</v>
      </c>
      <c r="C3230" s="13" t="s">
        <v>6692</v>
      </c>
      <c r="D3230" s="13" t="s">
        <v>18</v>
      </c>
      <c r="E3230" t="s">
        <v>19</v>
      </c>
      <c r="F3230" s="13" t="s">
        <v>60</v>
      </c>
      <c r="H3230" s="15">
        <v>0</v>
      </c>
      <c r="I3230" s="15">
        <v>0</v>
      </c>
      <c r="J3230" s="15">
        <v>0</v>
      </c>
      <c r="K3230" s="15">
        <v>0</v>
      </c>
      <c r="L3230" s="15">
        <v>0</v>
      </c>
      <c r="M3230" s="15">
        <v>0</v>
      </c>
      <c r="N3230" s="15">
        <v>0</v>
      </c>
      <c r="O3230" s="15">
        <v>0</v>
      </c>
      <c r="P3230" s="15">
        <v>0</v>
      </c>
      <c r="Q3230" s="15">
        <v>0</v>
      </c>
      <c r="R3230" s="15">
        <v>0</v>
      </c>
      <c r="S3230" s="15">
        <v>0</v>
      </c>
      <c r="T3230" s="15">
        <f t="shared" si="250"/>
        <v>0</v>
      </c>
      <c r="U3230" s="15">
        <v>0</v>
      </c>
      <c r="V3230" s="15">
        <v>0</v>
      </c>
      <c r="W3230" s="15">
        <v>0</v>
      </c>
      <c r="X3230" s="15">
        <v>0</v>
      </c>
      <c r="Y3230" s="15">
        <v>0</v>
      </c>
      <c r="Z3230" s="15">
        <v>0</v>
      </c>
      <c r="AA3230" s="15">
        <v>0</v>
      </c>
      <c r="AB3230" s="15">
        <v>0</v>
      </c>
      <c r="AC3230" s="15">
        <v>0</v>
      </c>
      <c r="AD3230" s="15">
        <v>0</v>
      </c>
      <c r="AE3230" s="15">
        <v>0</v>
      </c>
      <c r="AF3230" s="15">
        <v>0</v>
      </c>
      <c r="AG3230" s="15">
        <f t="shared" si="251"/>
        <v>0</v>
      </c>
      <c r="AH3230" s="15">
        <v>0</v>
      </c>
      <c r="AI3230" s="15">
        <v>0</v>
      </c>
      <c r="AJ3230" s="15">
        <v>0</v>
      </c>
      <c r="AK3230" s="15">
        <v>0</v>
      </c>
      <c r="AL3230" s="15">
        <v>0</v>
      </c>
      <c r="AM3230" s="15">
        <v>0</v>
      </c>
      <c r="AN3230" s="15">
        <v>0</v>
      </c>
      <c r="AO3230" s="15">
        <v>0</v>
      </c>
      <c r="AP3230" s="15">
        <v>0</v>
      </c>
      <c r="AQ3230" s="15">
        <v>0</v>
      </c>
      <c r="AR3230" s="15">
        <v>74.519429840087895</v>
      </c>
      <c r="AS3230" s="15">
        <v>117.35701971435547</v>
      </c>
      <c r="AT3230" s="15">
        <f t="shared" si="252"/>
        <v>191.87644955444335</v>
      </c>
      <c r="AU3230" s="15">
        <v>0</v>
      </c>
      <c r="AV3230" s="15">
        <v>0</v>
      </c>
      <c r="AW3230" s="15">
        <v>0</v>
      </c>
      <c r="AX3230" s="15">
        <v>0</v>
      </c>
      <c r="AY3230" s="15">
        <v>0</v>
      </c>
      <c r="AZ3230" s="15">
        <v>0</v>
      </c>
      <c r="BA3230" s="15">
        <v>0</v>
      </c>
      <c r="BB3230" s="15">
        <v>0</v>
      </c>
      <c r="BC3230" s="15">
        <v>0</v>
      </c>
      <c r="BD3230" s="15">
        <v>0</v>
      </c>
      <c r="BE3230" s="15">
        <v>0</v>
      </c>
      <c r="BF3230" s="15">
        <v>0</v>
      </c>
      <c r="BG3230" s="15">
        <f t="shared" si="253"/>
        <v>0</v>
      </c>
      <c r="BH3230" t="str">
        <f t="shared" si="254"/>
        <v>UIDIST</v>
      </c>
      <c r="BI3230" t="str">
        <f>VLOOKUP(BH3230,[2]Summary!$C$29:$C$56,1,0)</f>
        <v>UIDist</v>
      </c>
      <c r="BJ3230" s="16">
        <v>44197</v>
      </c>
    </row>
    <row r="3231" spans="1:62" x14ac:dyDescent="0.25">
      <c r="A3231" s="13" t="s">
        <v>6693</v>
      </c>
      <c r="B3231" s="13" t="s">
        <v>6694</v>
      </c>
      <c r="C3231" s="13" t="s">
        <v>2304</v>
      </c>
      <c r="D3231" s="13" t="s">
        <v>18</v>
      </c>
      <c r="E3231" t="s">
        <v>19</v>
      </c>
      <c r="F3231" s="13" t="s">
        <v>60</v>
      </c>
      <c r="H3231" s="15">
        <v>0</v>
      </c>
      <c r="I3231" s="15">
        <v>0</v>
      </c>
      <c r="J3231" s="15">
        <v>0</v>
      </c>
      <c r="K3231" s="15">
        <v>0</v>
      </c>
      <c r="L3231" s="15">
        <v>0</v>
      </c>
      <c r="M3231" s="15">
        <v>0</v>
      </c>
      <c r="N3231" s="15">
        <v>0</v>
      </c>
      <c r="O3231" s="15">
        <v>0</v>
      </c>
      <c r="P3231" s="15">
        <v>0</v>
      </c>
      <c r="Q3231" s="15">
        <v>0</v>
      </c>
      <c r="R3231" s="15">
        <v>0</v>
      </c>
      <c r="S3231" s="15">
        <v>0</v>
      </c>
      <c r="T3231" s="15">
        <f t="shared" si="250"/>
        <v>0</v>
      </c>
      <c r="U3231" s="15">
        <v>0</v>
      </c>
      <c r="V3231" s="15">
        <v>0</v>
      </c>
      <c r="W3231" s="15">
        <v>0</v>
      </c>
      <c r="X3231" s="15">
        <v>0</v>
      </c>
      <c r="Y3231" s="15">
        <v>0</v>
      </c>
      <c r="Z3231" s="15">
        <v>0</v>
      </c>
      <c r="AA3231" s="15">
        <v>0</v>
      </c>
      <c r="AB3231" s="15">
        <v>0</v>
      </c>
      <c r="AC3231" s="15">
        <v>0</v>
      </c>
      <c r="AD3231" s="15">
        <v>0</v>
      </c>
      <c r="AE3231" s="15">
        <v>0</v>
      </c>
      <c r="AF3231" s="15">
        <v>0</v>
      </c>
      <c r="AG3231" s="15">
        <f t="shared" si="251"/>
        <v>0</v>
      </c>
      <c r="AH3231" s="15">
        <v>0</v>
      </c>
      <c r="AI3231" s="15">
        <v>0</v>
      </c>
      <c r="AJ3231" s="15">
        <v>0</v>
      </c>
      <c r="AK3231" s="15">
        <v>0</v>
      </c>
      <c r="AL3231" s="15">
        <v>0</v>
      </c>
      <c r="AM3231" s="15">
        <v>0</v>
      </c>
      <c r="AN3231" s="15">
        <v>13.765509998321534</v>
      </c>
      <c r="AO3231" s="15">
        <v>0.33880999374389648</v>
      </c>
      <c r="AP3231" s="15">
        <v>9.0970001220703131E-2</v>
      </c>
      <c r="AQ3231" s="15">
        <v>9.0999999999999998E-2</v>
      </c>
      <c r="AR3231" s="15">
        <v>0</v>
      </c>
      <c r="AS3231" s="15">
        <v>0</v>
      </c>
      <c r="AT3231" s="15">
        <f t="shared" si="252"/>
        <v>14.286289993286134</v>
      </c>
      <c r="AU3231" s="15">
        <v>0</v>
      </c>
      <c r="AV3231" s="15">
        <v>0</v>
      </c>
      <c r="AW3231" s="15">
        <v>0</v>
      </c>
      <c r="AX3231" s="15">
        <v>0</v>
      </c>
      <c r="AY3231" s="15">
        <v>0</v>
      </c>
      <c r="AZ3231" s="15">
        <v>0</v>
      </c>
      <c r="BA3231" s="15">
        <v>0</v>
      </c>
      <c r="BB3231" s="15">
        <v>0</v>
      </c>
      <c r="BC3231" s="15">
        <v>0</v>
      </c>
      <c r="BD3231" s="15">
        <v>0</v>
      </c>
      <c r="BE3231" s="15">
        <v>0</v>
      </c>
      <c r="BF3231" s="15">
        <v>0</v>
      </c>
      <c r="BG3231" s="15">
        <f t="shared" si="253"/>
        <v>0</v>
      </c>
      <c r="BH3231" t="str">
        <f t="shared" si="254"/>
        <v>UIDIST</v>
      </c>
      <c r="BI3231" t="str">
        <f>VLOOKUP(BH3231,[2]Summary!$C$29:$C$56,1,0)</f>
        <v>UIDist</v>
      </c>
      <c r="BJ3231" s="16">
        <v>44197</v>
      </c>
    </row>
    <row r="3232" spans="1:62" x14ac:dyDescent="0.25">
      <c r="A3232" s="13" t="s">
        <v>6695</v>
      </c>
      <c r="B3232" s="13" t="s">
        <v>6695</v>
      </c>
      <c r="C3232" s="13" t="s">
        <v>6696</v>
      </c>
      <c r="D3232" s="13" t="s">
        <v>307</v>
      </c>
      <c r="E3232" s="13" t="s">
        <v>475</v>
      </c>
      <c r="F3232" s="13" t="s">
        <v>60</v>
      </c>
      <c r="H3232" s="15">
        <v>-28.762</v>
      </c>
      <c r="I3232" s="15">
        <v>0</v>
      </c>
      <c r="J3232" s="15">
        <v>0</v>
      </c>
      <c r="K3232" s="15">
        <v>0</v>
      </c>
      <c r="L3232" s="15">
        <v>-5.7549999999999999</v>
      </c>
      <c r="M3232" s="15">
        <v>-6.6</v>
      </c>
      <c r="N3232" s="15">
        <v>0</v>
      </c>
      <c r="O3232" s="15">
        <v>0</v>
      </c>
      <c r="P3232" s="15">
        <v>0</v>
      </c>
      <c r="Q3232" s="15">
        <v>0</v>
      </c>
      <c r="R3232" s="15">
        <v>0</v>
      </c>
      <c r="S3232" s="15">
        <v>-13.263</v>
      </c>
      <c r="T3232" s="15">
        <f t="shared" si="250"/>
        <v>-54.38</v>
      </c>
      <c r="U3232" s="15">
        <v>0</v>
      </c>
      <c r="V3232" s="15">
        <v>0</v>
      </c>
      <c r="W3232" s="15">
        <v>0</v>
      </c>
      <c r="X3232" s="15">
        <v>-3.0714499511718749</v>
      </c>
      <c r="Y3232" s="15">
        <v>0</v>
      </c>
      <c r="Z3232" s="15">
        <v>0</v>
      </c>
      <c r="AA3232" s="15">
        <v>0</v>
      </c>
      <c r="AB3232" s="15">
        <v>0</v>
      </c>
      <c r="AC3232" s="15">
        <v>0</v>
      </c>
      <c r="AD3232" s="15">
        <v>0</v>
      </c>
      <c r="AE3232" s="15">
        <v>0</v>
      </c>
      <c r="AF3232" s="15">
        <v>0</v>
      </c>
      <c r="AG3232" s="15">
        <f t="shared" si="251"/>
        <v>-3.0714499511718749</v>
      </c>
      <c r="AH3232" s="15">
        <v>-18.787500000000001</v>
      </c>
      <c r="AI3232" s="15">
        <v>0</v>
      </c>
      <c r="AJ3232" s="15">
        <v>0</v>
      </c>
      <c r="AK3232" s="15">
        <v>0</v>
      </c>
      <c r="AL3232" s="15">
        <v>0</v>
      </c>
      <c r="AM3232" s="15">
        <v>0</v>
      </c>
      <c r="AN3232" s="15">
        <v>0</v>
      </c>
      <c r="AO3232" s="15">
        <v>0</v>
      </c>
      <c r="AP3232" s="15">
        <v>0</v>
      </c>
      <c r="AQ3232" s="15">
        <v>0</v>
      </c>
      <c r="AR3232" s="15">
        <v>0</v>
      </c>
      <c r="AS3232" s="15">
        <v>0</v>
      </c>
      <c r="AT3232" s="15">
        <f t="shared" si="252"/>
        <v>-18.787500000000001</v>
      </c>
      <c r="AU3232" s="15">
        <v>0</v>
      </c>
      <c r="AV3232" s="15">
        <v>0</v>
      </c>
      <c r="AW3232" s="15">
        <v>0</v>
      </c>
      <c r="AX3232" s="15">
        <v>0</v>
      </c>
      <c r="AY3232" s="15">
        <v>0</v>
      </c>
      <c r="AZ3232" s="15">
        <v>0</v>
      </c>
      <c r="BA3232" s="15">
        <v>0</v>
      </c>
      <c r="BB3232" s="15">
        <v>0</v>
      </c>
      <c r="BC3232" s="15">
        <v>0</v>
      </c>
      <c r="BD3232" s="15">
        <v>0</v>
      </c>
      <c r="BE3232" s="15">
        <v>0</v>
      </c>
      <c r="BF3232" s="15">
        <v>0</v>
      </c>
      <c r="BG3232" s="15">
        <f t="shared" si="253"/>
        <v>0</v>
      </c>
      <c r="BH3232" t="str">
        <f t="shared" si="254"/>
        <v>BGCGas</v>
      </c>
      <c r="BI3232" t="str">
        <f>VLOOKUP(BH3232,[2]Summary!$C$29:$C$56,1,0)</f>
        <v>BGCGas</v>
      </c>
      <c r="BJ3232" s="16">
        <v>44197</v>
      </c>
    </row>
    <row r="3233" spans="1:62" x14ac:dyDescent="0.25">
      <c r="A3233" s="13" t="s">
        <v>6697</v>
      </c>
      <c r="B3233" s="13" t="s">
        <v>6697</v>
      </c>
      <c r="C3233" s="13" t="s">
        <v>6698</v>
      </c>
      <c r="D3233" s="13" t="s">
        <v>434</v>
      </c>
      <c r="E3233" s="13" t="s">
        <v>475</v>
      </c>
      <c r="F3233" s="13" t="s">
        <v>60</v>
      </c>
      <c r="H3233" s="15">
        <v>0</v>
      </c>
      <c r="I3233" s="15">
        <v>0</v>
      </c>
      <c r="J3233" s="15">
        <v>0</v>
      </c>
      <c r="K3233" s="15">
        <v>0</v>
      </c>
      <c r="L3233" s="15">
        <v>0</v>
      </c>
      <c r="M3233" s="15">
        <v>0</v>
      </c>
      <c r="N3233" s="15">
        <v>0</v>
      </c>
      <c r="O3233" s="15">
        <v>0</v>
      </c>
      <c r="P3233" s="15">
        <v>0</v>
      </c>
      <c r="Q3233" s="15">
        <v>0</v>
      </c>
      <c r="R3233" s="15">
        <v>0</v>
      </c>
      <c r="S3233" s="15">
        <v>0</v>
      </c>
      <c r="T3233" s="15">
        <f t="shared" si="250"/>
        <v>0</v>
      </c>
      <c r="U3233" s="15">
        <v>0</v>
      </c>
      <c r="V3233" s="15">
        <v>0</v>
      </c>
      <c r="W3233" s="15">
        <v>0</v>
      </c>
      <c r="X3233" s="15">
        <v>0</v>
      </c>
      <c r="Y3233" s="15">
        <v>0</v>
      </c>
      <c r="Z3233" s="15">
        <v>0</v>
      </c>
      <c r="AA3233" s="15">
        <v>0</v>
      </c>
      <c r="AB3233" s="15">
        <v>0</v>
      </c>
      <c r="AC3233" s="15">
        <v>0</v>
      </c>
      <c r="AD3233" s="15">
        <v>0</v>
      </c>
      <c r="AE3233" s="15">
        <v>146.8310625</v>
      </c>
      <c r="AF3233" s="15">
        <v>32.154109374999997</v>
      </c>
      <c r="AG3233" s="15">
        <f t="shared" si="251"/>
        <v>178.98517187499999</v>
      </c>
      <c r="AH3233" s="15">
        <v>-39.489941406249997</v>
      </c>
      <c r="AI3233" s="15">
        <v>0</v>
      </c>
      <c r="AJ3233" s="15">
        <v>0</v>
      </c>
      <c r="AK3233" s="15">
        <v>39.489941406249997</v>
      </c>
      <c r="AL3233" s="15">
        <v>0</v>
      </c>
      <c r="AM3233" s="15">
        <v>11.831379882812501</v>
      </c>
      <c r="AN3233" s="15">
        <v>0</v>
      </c>
      <c r="AO3233" s="15">
        <v>1.382550048828125</v>
      </c>
      <c r="AP3233" s="15">
        <v>0</v>
      </c>
      <c r="AQ3233" s="15">
        <v>0</v>
      </c>
      <c r="AR3233" s="15">
        <v>0</v>
      </c>
      <c r="AS3233" s="15">
        <v>0</v>
      </c>
      <c r="AT3233" s="15">
        <f t="shared" si="252"/>
        <v>13.213929931640626</v>
      </c>
      <c r="AU3233" s="15">
        <v>0</v>
      </c>
      <c r="AV3233" s="15">
        <v>0</v>
      </c>
      <c r="AW3233" s="15">
        <v>0</v>
      </c>
      <c r="AX3233" s="15">
        <v>0</v>
      </c>
      <c r="AY3233" s="15">
        <v>0</v>
      </c>
      <c r="AZ3233" s="15">
        <v>0</v>
      </c>
      <c r="BA3233" s="15">
        <v>0</v>
      </c>
      <c r="BB3233" s="15">
        <v>0</v>
      </c>
      <c r="BC3233" s="15">
        <v>0</v>
      </c>
      <c r="BD3233" s="15">
        <v>0</v>
      </c>
      <c r="BE3233" s="15">
        <v>0</v>
      </c>
      <c r="BF3233" s="15">
        <v>0</v>
      </c>
      <c r="BG3233" s="15">
        <f t="shared" si="253"/>
        <v>0</v>
      </c>
      <c r="BH3233" t="str">
        <f t="shared" si="254"/>
        <v>CNGGas</v>
      </c>
      <c r="BI3233" t="str">
        <f>VLOOKUP(BH3233,[2]Summary!$C$29:$C$56,1,0)</f>
        <v>CNGGas</v>
      </c>
      <c r="BJ3233" s="16">
        <v>44197</v>
      </c>
    </row>
    <row r="3234" spans="1:62" x14ac:dyDescent="0.25">
      <c r="A3234" s="13" t="s">
        <v>6699</v>
      </c>
      <c r="B3234" s="13" t="s">
        <v>6699</v>
      </c>
      <c r="C3234" s="13" t="s">
        <v>6698</v>
      </c>
      <c r="D3234" s="13" t="s">
        <v>434</v>
      </c>
      <c r="E3234" s="13" t="s">
        <v>475</v>
      </c>
      <c r="F3234" s="13" t="s">
        <v>60</v>
      </c>
      <c r="H3234" s="15">
        <v>0</v>
      </c>
      <c r="I3234" s="15">
        <v>0</v>
      </c>
      <c r="J3234" s="15">
        <v>0</v>
      </c>
      <c r="K3234" s="15">
        <v>0</v>
      </c>
      <c r="L3234" s="15">
        <v>0</v>
      </c>
      <c r="M3234" s="15">
        <v>0</v>
      </c>
      <c r="N3234" s="15">
        <v>0</v>
      </c>
      <c r="O3234" s="15">
        <v>0</v>
      </c>
      <c r="P3234" s="15">
        <v>0</v>
      </c>
      <c r="Q3234" s="15">
        <v>0</v>
      </c>
      <c r="R3234" s="15">
        <v>0</v>
      </c>
      <c r="S3234" s="15">
        <v>0</v>
      </c>
      <c r="T3234" s="15">
        <f t="shared" si="250"/>
        <v>0</v>
      </c>
      <c r="U3234" s="15">
        <v>0</v>
      </c>
      <c r="V3234" s="15">
        <v>0</v>
      </c>
      <c r="W3234" s="15">
        <v>0</v>
      </c>
      <c r="X3234" s="15">
        <v>0</v>
      </c>
      <c r="Y3234" s="15">
        <v>0</v>
      </c>
      <c r="Z3234" s="15">
        <v>0</v>
      </c>
      <c r="AA3234" s="15">
        <v>0</v>
      </c>
      <c r="AB3234" s="15">
        <v>0</v>
      </c>
      <c r="AC3234" s="15">
        <v>0</v>
      </c>
      <c r="AD3234" s="15">
        <v>0</v>
      </c>
      <c r="AE3234" s="15">
        <v>146.8310625</v>
      </c>
      <c r="AF3234" s="15">
        <v>32.154109374999997</v>
      </c>
      <c r="AG3234" s="15">
        <f t="shared" si="251"/>
        <v>178.98517187499999</v>
      </c>
      <c r="AH3234" s="15">
        <v>-39.489941406249997</v>
      </c>
      <c r="AI3234" s="15">
        <v>0</v>
      </c>
      <c r="AJ3234" s="15">
        <v>39.489941406249997</v>
      </c>
      <c r="AK3234" s="15">
        <v>0</v>
      </c>
      <c r="AL3234" s="15">
        <v>0</v>
      </c>
      <c r="AM3234" s="15">
        <v>11.831379882812501</v>
      </c>
      <c r="AN3234" s="15">
        <v>0</v>
      </c>
      <c r="AO3234" s="15">
        <v>1.382550048828125</v>
      </c>
      <c r="AP3234" s="15">
        <v>0</v>
      </c>
      <c r="AQ3234" s="15">
        <v>0</v>
      </c>
      <c r="AR3234" s="15">
        <v>0</v>
      </c>
      <c r="AS3234" s="15">
        <v>0</v>
      </c>
      <c r="AT3234" s="15">
        <f t="shared" si="252"/>
        <v>13.213929931640626</v>
      </c>
      <c r="AU3234" s="15">
        <v>0</v>
      </c>
      <c r="AV3234" s="15">
        <v>0</v>
      </c>
      <c r="AW3234" s="15">
        <v>0</v>
      </c>
      <c r="AX3234" s="15">
        <v>0</v>
      </c>
      <c r="AY3234" s="15">
        <v>0</v>
      </c>
      <c r="AZ3234" s="15">
        <v>0</v>
      </c>
      <c r="BA3234" s="15">
        <v>0</v>
      </c>
      <c r="BB3234" s="15">
        <v>0</v>
      </c>
      <c r="BC3234" s="15">
        <v>0</v>
      </c>
      <c r="BD3234" s="15">
        <v>0</v>
      </c>
      <c r="BE3234" s="15">
        <v>0</v>
      </c>
      <c r="BF3234" s="15">
        <v>0</v>
      </c>
      <c r="BG3234" s="15">
        <f t="shared" si="253"/>
        <v>0</v>
      </c>
      <c r="BH3234" t="str">
        <f t="shared" si="254"/>
        <v>CNGGas</v>
      </c>
      <c r="BI3234" t="str">
        <f>VLOOKUP(BH3234,[2]Summary!$C$29:$C$56,1,0)</f>
        <v>CNGGas</v>
      </c>
      <c r="BJ3234" s="16">
        <v>44197</v>
      </c>
    </row>
    <row r="3235" spans="1:62" x14ac:dyDescent="0.25">
      <c r="A3235" s="13" t="s">
        <v>6700</v>
      </c>
      <c r="B3235" s="13" t="s">
        <v>6700</v>
      </c>
      <c r="C3235" s="13" t="s">
        <v>6701</v>
      </c>
      <c r="D3235" s="13" t="s">
        <v>434</v>
      </c>
      <c r="E3235" s="13" t="s">
        <v>475</v>
      </c>
      <c r="F3235" s="13" t="s">
        <v>60</v>
      </c>
      <c r="H3235" s="15">
        <v>0</v>
      </c>
      <c r="I3235" s="15">
        <v>0</v>
      </c>
      <c r="J3235" s="15">
        <v>0</v>
      </c>
      <c r="K3235" s="15">
        <v>0</v>
      </c>
      <c r="L3235" s="15">
        <v>0</v>
      </c>
      <c r="M3235" s="15">
        <v>0</v>
      </c>
      <c r="N3235" s="15">
        <v>0</v>
      </c>
      <c r="O3235" s="15">
        <v>0</v>
      </c>
      <c r="P3235" s="15">
        <v>0</v>
      </c>
      <c r="Q3235" s="15">
        <v>0</v>
      </c>
      <c r="R3235" s="15">
        <v>0</v>
      </c>
      <c r="S3235" s="15">
        <v>0</v>
      </c>
      <c r="T3235" s="15">
        <f t="shared" si="250"/>
        <v>0</v>
      </c>
      <c r="U3235" s="15">
        <v>0</v>
      </c>
      <c r="V3235" s="15">
        <v>0</v>
      </c>
      <c r="W3235" s="15">
        <v>0</v>
      </c>
      <c r="X3235" s="15">
        <v>0</v>
      </c>
      <c r="Y3235" s="15">
        <v>0</v>
      </c>
      <c r="Z3235" s="15">
        <v>0</v>
      </c>
      <c r="AA3235" s="15">
        <v>0</v>
      </c>
      <c r="AB3235" s="15">
        <v>0</v>
      </c>
      <c r="AC3235" s="15">
        <v>0</v>
      </c>
      <c r="AD3235" s="15">
        <v>0</v>
      </c>
      <c r="AE3235" s="15">
        <v>147.578703125</v>
      </c>
      <c r="AF3235" s="15">
        <v>24.923109374999999</v>
      </c>
      <c r="AG3235" s="15">
        <f t="shared" si="251"/>
        <v>172.5018125</v>
      </c>
      <c r="AH3235" s="15">
        <v>-32.296300781249997</v>
      </c>
      <c r="AI3235" s="15">
        <v>0</v>
      </c>
      <c r="AJ3235" s="15">
        <v>32.296300781249997</v>
      </c>
      <c r="AK3235" s="15">
        <v>0</v>
      </c>
      <c r="AL3235" s="15">
        <v>0</v>
      </c>
      <c r="AM3235" s="15">
        <v>11.4220595703125</v>
      </c>
      <c r="AN3235" s="15">
        <v>0</v>
      </c>
      <c r="AO3235" s="15">
        <v>1.382550048828125</v>
      </c>
      <c r="AP3235" s="15">
        <v>0</v>
      </c>
      <c r="AQ3235" s="15">
        <v>0</v>
      </c>
      <c r="AR3235" s="15">
        <v>0</v>
      </c>
      <c r="AS3235" s="15">
        <v>0</v>
      </c>
      <c r="AT3235" s="15">
        <f t="shared" si="252"/>
        <v>12.804609619140626</v>
      </c>
      <c r="AU3235" s="15">
        <v>0</v>
      </c>
      <c r="AV3235" s="15">
        <v>0</v>
      </c>
      <c r="AW3235" s="15">
        <v>0</v>
      </c>
      <c r="AX3235" s="15">
        <v>0</v>
      </c>
      <c r="AY3235" s="15">
        <v>0</v>
      </c>
      <c r="AZ3235" s="15">
        <v>0</v>
      </c>
      <c r="BA3235" s="15">
        <v>0</v>
      </c>
      <c r="BB3235" s="15">
        <v>0</v>
      </c>
      <c r="BC3235" s="15">
        <v>0</v>
      </c>
      <c r="BD3235" s="15">
        <v>0</v>
      </c>
      <c r="BE3235" s="15">
        <v>0</v>
      </c>
      <c r="BF3235" s="15">
        <v>0</v>
      </c>
      <c r="BG3235" s="15">
        <f t="shared" si="253"/>
        <v>0</v>
      </c>
      <c r="BH3235" t="str">
        <f t="shared" si="254"/>
        <v>CNGGas</v>
      </c>
      <c r="BI3235" t="str">
        <f>VLOOKUP(BH3235,[2]Summary!$C$29:$C$56,1,0)</f>
        <v>CNGGas</v>
      </c>
      <c r="BJ3235" s="16">
        <v>44197</v>
      </c>
    </row>
    <row r="3236" spans="1:62" x14ac:dyDescent="0.25">
      <c r="A3236" s="13" t="s">
        <v>6702</v>
      </c>
      <c r="B3236" s="13" t="s">
        <v>6702</v>
      </c>
      <c r="C3236" s="13" t="s">
        <v>6701</v>
      </c>
      <c r="D3236" s="13" t="s">
        <v>434</v>
      </c>
      <c r="E3236" s="13" t="s">
        <v>475</v>
      </c>
      <c r="F3236" s="13" t="s">
        <v>60</v>
      </c>
      <c r="H3236" s="15">
        <v>0</v>
      </c>
      <c r="I3236" s="15">
        <v>0</v>
      </c>
      <c r="J3236" s="15">
        <v>0</v>
      </c>
      <c r="K3236" s="15">
        <v>0</v>
      </c>
      <c r="L3236" s="15">
        <v>0</v>
      </c>
      <c r="M3236" s="15">
        <v>0</v>
      </c>
      <c r="N3236" s="15">
        <v>0</v>
      </c>
      <c r="O3236" s="15">
        <v>0</v>
      </c>
      <c r="P3236" s="15">
        <v>0</v>
      </c>
      <c r="Q3236" s="15">
        <v>0</v>
      </c>
      <c r="R3236" s="15">
        <v>0</v>
      </c>
      <c r="S3236" s="15">
        <v>0</v>
      </c>
      <c r="T3236" s="15">
        <f t="shared" si="250"/>
        <v>0</v>
      </c>
      <c r="U3236" s="15">
        <v>0</v>
      </c>
      <c r="V3236" s="15">
        <v>0</v>
      </c>
      <c r="W3236" s="15">
        <v>0</v>
      </c>
      <c r="X3236" s="15">
        <v>0</v>
      </c>
      <c r="Y3236" s="15">
        <v>0</v>
      </c>
      <c r="Z3236" s="15">
        <v>0</v>
      </c>
      <c r="AA3236" s="15">
        <v>0</v>
      </c>
      <c r="AB3236" s="15">
        <v>0</v>
      </c>
      <c r="AC3236" s="15">
        <v>0</v>
      </c>
      <c r="AD3236" s="15">
        <v>0</v>
      </c>
      <c r="AE3236" s="15">
        <v>134.36699999999999</v>
      </c>
      <c r="AF3236" s="15">
        <v>38.794871093749997</v>
      </c>
      <c r="AG3236" s="15">
        <f t="shared" si="251"/>
        <v>173.16187109374999</v>
      </c>
      <c r="AH3236" s="15">
        <v>-45.508000000000003</v>
      </c>
      <c r="AI3236" s="15">
        <v>0</v>
      </c>
      <c r="AJ3236" s="15">
        <v>45.508000000000003</v>
      </c>
      <c r="AK3236" s="15">
        <v>0</v>
      </c>
      <c r="AL3236" s="15">
        <v>0</v>
      </c>
      <c r="AM3236" s="15">
        <v>2.8897600097656251</v>
      </c>
      <c r="AN3236" s="15">
        <v>0</v>
      </c>
      <c r="AO3236" s="15">
        <v>1.382550048828125</v>
      </c>
      <c r="AP3236" s="15">
        <v>0</v>
      </c>
      <c r="AQ3236" s="15">
        <v>0</v>
      </c>
      <c r="AR3236" s="15">
        <v>0</v>
      </c>
      <c r="AS3236" s="15">
        <v>0</v>
      </c>
      <c r="AT3236" s="15">
        <f t="shared" si="252"/>
        <v>4.2723100585937503</v>
      </c>
      <c r="AU3236" s="15">
        <v>0</v>
      </c>
      <c r="AV3236" s="15">
        <v>0</v>
      </c>
      <c r="AW3236" s="15">
        <v>0</v>
      </c>
      <c r="AX3236" s="15">
        <v>0</v>
      </c>
      <c r="AY3236" s="15">
        <v>0</v>
      </c>
      <c r="AZ3236" s="15">
        <v>0</v>
      </c>
      <c r="BA3236" s="15">
        <v>0</v>
      </c>
      <c r="BB3236" s="15">
        <v>0</v>
      </c>
      <c r="BC3236" s="15">
        <v>0</v>
      </c>
      <c r="BD3236" s="15">
        <v>0</v>
      </c>
      <c r="BE3236" s="15">
        <v>0</v>
      </c>
      <c r="BF3236" s="15">
        <v>0</v>
      </c>
      <c r="BG3236" s="15">
        <f t="shared" si="253"/>
        <v>0</v>
      </c>
      <c r="BH3236" t="str">
        <f t="shared" si="254"/>
        <v>CNGGas</v>
      </c>
      <c r="BI3236" t="str">
        <f>VLOOKUP(BH3236,[2]Summary!$C$29:$C$56,1,0)</f>
        <v>CNGGas</v>
      </c>
      <c r="BJ3236" s="16">
        <v>44197</v>
      </c>
    </row>
    <row r="3237" spans="1:62" x14ac:dyDescent="0.25">
      <c r="A3237" s="13" t="s">
        <v>6703</v>
      </c>
      <c r="B3237" s="13" t="s">
        <v>6704</v>
      </c>
      <c r="C3237" s="13" t="s">
        <v>6705</v>
      </c>
      <c r="D3237" s="13" t="s">
        <v>434</v>
      </c>
      <c r="E3237" s="13" t="s">
        <v>475</v>
      </c>
      <c r="F3237" s="13" t="s">
        <v>60</v>
      </c>
      <c r="H3237" s="15">
        <v>0</v>
      </c>
      <c r="I3237" s="15">
        <v>0</v>
      </c>
      <c r="J3237" s="15">
        <v>0</v>
      </c>
      <c r="K3237" s="15">
        <v>0</v>
      </c>
      <c r="L3237" s="15">
        <v>0</v>
      </c>
      <c r="M3237" s="15">
        <v>0</v>
      </c>
      <c r="N3237" s="15">
        <v>0</v>
      </c>
      <c r="O3237" s="15">
        <v>0</v>
      </c>
      <c r="P3237" s="15">
        <v>0</v>
      </c>
      <c r="Q3237" s="15">
        <v>0</v>
      </c>
      <c r="R3237" s="15">
        <v>0</v>
      </c>
      <c r="S3237" s="15">
        <v>0</v>
      </c>
      <c r="T3237" s="15">
        <f t="shared" si="250"/>
        <v>0</v>
      </c>
      <c r="U3237" s="15">
        <v>0</v>
      </c>
      <c r="V3237" s="15">
        <v>0</v>
      </c>
      <c r="W3237" s="15">
        <v>0</v>
      </c>
      <c r="X3237" s="15">
        <v>0</v>
      </c>
      <c r="Y3237" s="15">
        <v>0</v>
      </c>
      <c r="Z3237" s="15">
        <v>0</v>
      </c>
      <c r="AA3237" s="15">
        <v>0</v>
      </c>
      <c r="AB3237" s="15">
        <v>0</v>
      </c>
      <c r="AC3237" s="15">
        <v>0</v>
      </c>
      <c r="AD3237" s="15">
        <v>0</v>
      </c>
      <c r="AE3237" s="15">
        <v>0</v>
      </c>
      <c r="AF3237" s="15">
        <v>0</v>
      </c>
      <c r="AG3237" s="15">
        <f t="shared" si="251"/>
        <v>0</v>
      </c>
      <c r="AH3237" s="15">
        <v>0</v>
      </c>
      <c r="AI3237" s="15">
        <v>0</v>
      </c>
      <c r="AJ3237" s="15">
        <v>0</v>
      </c>
      <c r="AK3237" s="15">
        <v>0</v>
      </c>
      <c r="AL3237" s="15">
        <v>0</v>
      </c>
      <c r="AM3237" s="15">
        <v>0</v>
      </c>
      <c r="AN3237" s="15">
        <v>0</v>
      </c>
      <c r="AO3237" s="15">
        <v>0</v>
      </c>
      <c r="AP3237" s="15">
        <v>0</v>
      </c>
      <c r="AQ3237" s="15">
        <v>23.550999999999998</v>
      </c>
      <c r="AR3237" s="15">
        <v>0</v>
      </c>
      <c r="AS3237" s="15">
        <v>0</v>
      </c>
      <c r="AT3237" s="15">
        <f t="shared" si="252"/>
        <v>23.550999999999998</v>
      </c>
      <c r="AU3237" s="15">
        <v>0</v>
      </c>
      <c r="AV3237" s="15">
        <v>0</v>
      </c>
      <c r="AW3237" s="15">
        <v>0</v>
      </c>
      <c r="AX3237" s="15">
        <v>0</v>
      </c>
      <c r="AY3237" s="15">
        <v>0</v>
      </c>
      <c r="AZ3237" s="15">
        <v>0</v>
      </c>
      <c r="BA3237" s="15">
        <v>0</v>
      </c>
      <c r="BB3237" s="15">
        <v>0</v>
      </c>
      <c r="BC3237" s="15">
        <v>0</v>
      </c>
      <c r="BD3237" s="15">
        <v>0</v>
      </c>
      <c r="BE3237" s="15">
        <v>0</v>
      </c>
      <c r="BF3237" s="15">
        <v>0</v>
      </c>
      <c r="BG3237" s="15">
        <f t="shared" si="253"/>
        <v>0</v>
      </c>
      <c r="BH3237" t="str">
        <f t="shared" si="254"/>
        <v>CNGGas</v>
      </c>
      <c r="BI3237" t="str">
        <f>VLOOKUP(BH3237,[2]Summary!$C$29:$C$56,1,0)</f>
        <v>CNGGas</v>
      </c>
      <c r="BJ3237" s="16">
        <v>44197</v>
      </c>
    </row>
    <row r="3238" spans="1:62" x14ac:dyDescent="0.25">
      <c r="A3238" s="13" t="s">
        <v>6706</v>
      </c>
      <c r="B3238" s="13" t="s">
        <v>2348</v>
      </c>
      <c r="C3238" s="13" t="s">
        <v>2349</v>
      </c>
      <c r="D3238" s="13" t="s">
        <v>434</v>
      </c>
      <c r="E3238" s="13" t="s">
        <v>475</v>
      </c>
      <c r="F3238" s="13" t="s">
        <v>60</v>
      </c>
      <c r="H3238" s="15">
        <v>0</v>
      </c>
      <c r="I3238" s="15">
        <v>0</v>
      </c>
      <c r="J3238" s="15">
        <v>0</v>
      </c>
      <c r="K3238" s="15">
        <v>0</v>
      </c>
      <c r="L3238" s="15">
        <v>0</v>
      </c>
      <c r="M3238" s="15">
        <v>0</v>
      </c>
      <c r="N3238" s="15">
        <v>0</v>
      </c>
      <c r="O3238" s="15">
        <v>0</v>
      </c>
      <c r="P3238" s="15">
        <v>0</v>
      </c>
      <c r="Q3238" s="15">
        <v>0</v>
      </c>
      <c r="R3238" s="15">
        <v>0</v>
      </c>
      <c r="S3238" s="15">
        <v>0</v>
      </c>
      <c r="T3238" s="15">
        <f t="shared" si="250"/>
        <v>0</v>
      </c>
      <c r="U3238" s="15">
        <v>0</v>
      </c>
      <c r="V3238" s="15">
        <v>0</v>
      </c>
      <c r="W3238" s="15">
        <v>0</v>
      </c>
      <c r="X3238" s="15">
        <v>0</v>
      </c>
      <c r="Y3238" s="15">
        <v>0</v>
      </c>
      <c r="Z3238" s="15">
        <v>0</v>
      </c>
      <c r="AA3238" s="15">
        <v>0</v>
      </c>
      <c r="AB3238" s="15">
        <v>0</v>
      </c>
      <c r="AC3238" s="15">
        <v>0</v>
      </c>
      <c r="AD3238" s="15">
        <v>0</v>
      </c>
      <c r="AE3238" s="15">
        <v>0</v>
      </c>
      <c r="AF3238" s="15">
        <v>0</v>
      </c>
      <c r="AG3238" s="15">
        <f t="shared" si="251"/>
        <v>0</v>
      </c>
      <c r="AH3238" s="15">
        <v>0</v>
      </c>
      <c r="AI3238" s="15">
        <v>0</v>
      </c>
      <c r="AJ3238" s="15">
        <v>0</v>
      </c>
      <c r="AK3238" s="15">
        <v>0</v>
      </c>
      <c r="AL3238" s="15">
        <v>0</v>
      </c>
      <c r="AM3238" s="15">
        <v>0</v>
      </c>
      <c r="AN3238" s="15">
        <v>3.8463601074218752</v>
      </c>
      <c r="AO3238" s="15">
        <v>0</v>
      </c>
      <c r="AP3238" s="15">
        <v>0</v>
      </c>
      <c r="AQ3238" s="15">
        <v>0</v>
      </c>
      <c r="AR3238" s="15">
        <v>0</v>
      </c>
      <c r="AS3238" s="15">
        <v>0</v>
      </c>
      <c r="AT3238" s="15">
        <f t="shared" si="252"/>
        <v>3.8463601074218752</v>
      </c>
      <c r="AU3238" s="15">
        <v>0</v>
      </c>
      <c r="AV3238" s="15">
        <v>0</v>
      </c>
      <c r="AW3238" s="15">
        <v>0</v>
      </c>
      <c r="AX3238" s="15">
        <v>0</v>
      </c>
      <c r="AY3238" s="15">
        <v>0</v>
      </c>
      <c r="AZ3238" s="15">
        <v>0</v>
      </c>
      <c r="BA3238" s="15">
        <v>0</v>
      </c>
      <c r="BB3238" s="15">
        <v>0</v>
      </c>
      <c r="BC3238" s="15">
        <v>0</v>
      </c>
      <c r="BD3238" s="15">
        <v>0</v>
      </c>
      <c r="BE3238" s="15">
        <v>0</v>
      </c>
      <c r="BF3238" s="15">
        <v>0</v>
      </c>
      <c r="BG3238" s="15">
        <f t="shared" si="253"/>
        <v>0</v>
      </c>
      <c r="BH3238" t="str">
        <f t="shared" si="254"/>
        <v>CNGGas</v>
      </c>
      <c r="BI3238" t="str">
        <f>VLOOKUP(BH3238,[2]Summary!$C$29:$C$56,1,0)</f>
        <v>CNGGas</v>
      </c>
      <c r="BJ3238" s="16">
        <v>44197</v>
      </c>
    </row>
    <row r="3239" spans="1:62" x14ac:dyDescent="0.25">
      <c r="A3239" s="13" t="s">
        <v>6707</v>
      </c>
      <c r="B3239" s="13" t="s">
        <v>2346</v>
      </c>
      <c r="C3239" s="13" t="s">
        <v>2347</v>
      </c>
      <c r="D3239" s="13" t="s">
        <v>434</v>
      </c>
      <c r="E3239" s="13" t="s">
        <v>475</v>
      </c>
      <c r="F3239" s="13" t="s">
        <v>60</v>
      </c>
      <c r="H3239" s="15">
        <v>0</v>
      </c>
      <c r="I3239" s="15">
        <v>0</v>
      </c>
      <c r="J3239" s="15">
        <v>0</v>
      </c>
      <c r="K3239" s="15">
        <v>0</v>
      </c>
      <c r="L3239" s="15">
        <v>0</v>
      </c>
      <c r="M3239" s="15">
        <v>0</v>
      </c>
      <c r="N3239" s="15">
        <v>0</v>
      </c>
      <c r="O3239" s="15">
        <v>0</v>
      </c>
      <c r="P3239" s="15">
        <v>0</v>
      </c>
      <c r="Q3239" s="15">
        <v>0</v>
      </c>
      <c r="R3239" s="15">
        <v>0</v>
      </c>
      <c r="S3239" s="15">
        <v>0</v>
      </c>
      <c r="T3239" s="15">
        <f t="shared" si="250"/>
        <v>0</v>
      </c>
      <c r="U3239" s="15">
        <v>0</v>
      </c>
      <c r="V3239" s="15">
        <v>0</v>
      </c>
      <c r="W3239" s="15">
        <v>0</v>
      </c>
      <c r="X3239" s="15">
        <v>0</v>
      </c>
      <c r="Y3239" s="15">
        <v>0</v>
      </c>
      <c r="Z3239" s="15">
        <v>0</v>
      </c>
      <c r="AA3239" s="15">
        <v>0</v>
      </c>
      <c r="AB3239" s="15">
        <v>0</v>
      </c>
      <c r="AC3239" s="15">
        <v>0</v>
      </c>
      <c r="AD3239" s="15">
        <v>0</v>
      </c>
      <c r="AE3239" s="15">
        <v>0</v>
      </c>
      <c r="AF3239" s="15">
        <v>0</v>
      </c>
      <c r="AG3239" s="15">
        <f t="shared" si="251"/>
        <v>0</v>
      </c>
      <c r="AH3239" s="15">
        <v>0</v>
      </c>
      <c r="AI3239" s="15">
        <v>0</v>
      </c>
      <c r="AJ3239" s="15">
        <v>0</v>
      </c>
      <c r="AK3239" s="15">
        <v>0</v>
      </c>
      <c r="AL3239" s="15">
        <v>0</v>
      </c>
      <c r="AM3239" s="15">
        <v>0</v>
      </c>
      <c r="AN3239" s="15">
        <v>0</v>
      </c>
      <c r="AO3239" s="15">
        <v>0</v>
      </c>
      <c r="AP3239" s="15">
        <v>0</v>
      </c>
      <c r="AQ3239" s="15">
        <v>0</v>
      </c>
      <c r="AR3239" s="15">
        <v>6.7220001220703124E-2</v>
      </c>
      <c r="AS3239" s="15">
        <v>0</v>
      </c>
      <c r="AT3239" s="15">
        <f t="shared" si="252"/>
        <v>6.7220001220703124E-2</v>
      </c>
      <c r="AU3239" s="15">
        <v>0</v>
      </c>
      <c r="AV3239" s="15">
        <v>0</v>
      </c>
      <c r="AW3239" s="15">
        <v>0</v>
      </c>
      <c r="AX3239" s="15">
        <v>0</v>
      </c>
      <c r="AY3239" s="15">
        <v>0</v>
      </c>
      <c r="AZ3239" s="15">
        <v>0</v>
      </c>
      <c r="BA3239" s="15">
        <v>0</v>
      </c>
      <c r="BB3239" s="15">
        <v>0</v>
      </c>
      <c r="BC3239" s="15">
        <v>0</v>
      </c>
      <c r="BD3239" s="15">
        <v>0</v>
      </c>
      <c r="BE3239" s="15">
        <v>0</v>
      </c>
      <c r="BF3239" s="15">
        <v>0</v>
      </c>
      <c r="BG3239" s="15">
        <f t="shared" si="253"/>
        <v>0</v>
      </c>
      <c r="BH3239" t="str">
        <f t="shared" si="254"/>
        <v>CNGGas</v>
      </c>
      <c r="BI3239" t="str">
        <f>VLOOKUP(BH3239,[2]Summary!$C$29:$C$56,1,0)</f>
        <v>CNGGas</v>
      </c>
      <c r="BJ3239" s="16">
        <v>44197</v>
      </c>
    </row>
    <row r="3240" spans="1:62" x14ac:dyDescent="0.25">
      <c r="A3240" s="13" t="s">
        <v>6708</v>
      </c>
      <c r="B3240" s="13" t="s">
        <v>6709</v>
      </c>
      <c r="C3240" s="13" t="s">
        <v>6710</v>
      </c>
      <c r="D3240" s="13" t="s">
        <v>18</v>
      </c>
      <c r="E3240" t="s">
        <v>19</v>
      </c>
      <c r="F3240" s="13" t="s">
        <v>60</v>
      </c>
      <c r="H3240" s="15">
        <v>0</v>
      </c>
      <c r="I3240" s="15">
        <v>0</v>
      </c>
      <c r="J3240" s="15">
        <v>0</v>
      </c>
      <c r="K3240" s="15">
        <v>0</v>
      </c>
      <c r="L3240" s="15">
        <v>0</v>
      </c>
      <c r="M3240" s="15">
        <v>0</v>
      </c>
      <c r="N3240" s="15">
        <v>0</v>
      </c>
      <c r="O3240" s="15">
        <v>0</v>
      </c>
      <c r="P3240" s="15">
        <v>0</v>
      </c>
      <c r="Q3240" s="15">
        <v>0</v>
      </c>
      <c r="R3240" s="15">
        <v>0</v>
      </c>
      <c r="S3240" s="15">
        <v>0</v>
      </c>
      <c r="T3240" s="15">
        <f t="shared" si="250"/>
        <v>0</v>
      </c>
      <c r="U3240" s="15">
        <v>0</v>
      </c>
      <c r="V3240" s="15">
        <v>0</v>
      </c>
      <c r="W3240" s="15">
        <v>0</v>
      </c>
      <c r="X3240" s="15">
        <v>0</v>
      </c>
      <c r="Y3240" s="15">
        <v>0</v>
      </c>
      <c r="Z3240" s="15">
        <v>0</v>
      </c>
      <c r="AA3240" s="15">
        <v>0</v>
      </c>
      <c r="AB3240" s="15">
        <v>0</v>
      </c>
      <c r="AC3240" s="15">
        <v>0</v>
      </c>
      <c r="AD3240" s="15">
        <v>0</v>
      </c>
      <c r="AE3240" s="15">
        <v>0</v>
      </c>
      <c r="AF3240" s="15">
        <v>0</v>
      </c>
      <c r="AG3240" s="15">
        <f t="shared" si="251"/>
        <v>0</v>
      </c>
      <c r="AH3240" s="15">
        <v>0</v>
      </c>
      <c r="AI3240" s="15">
        <v>0</v>
      </c>
      <c r="AJ3240" s="15">
        <v>0</v>
      </c>
      <c r="AK3240" s="15">
        <v>0</v>
      </c>
      <c r="AL3240" s="15">
        <v>0</v>
      </c>
      <c r="AM3240" s="15">
        <v>0</v>
      </c>
      <c r="AN3240" s="15">
        <v>0</v>
      </c>
      <c r="AO3240" s="15">
        <v>0</v>
      </c>
      <c r="AP3240" s="15">
        <v>0</v>
      </c>
      <c r="AQ3240" s="15">
        <v>0</v>
      </c>
      <c r="AR3240" s="15">
        <v>0</v>
      </c>
      <c r="AS3240" s="15">
        <v>720.5325773925781</v>
      </c>
      <c r="AT3240" s="15">
        <f t="shared" si="252"/>
        <v>720.5325773925781</v>
      </c>
      <c r="AU3240" s="15">
        <v>0</v>
      </c>
      <c r="AV3240" s="15">
        <v>0</v>
      </c>
      <c r="AW3240" s="15">
        <v>0</v>
      </c>
      <c r="AX3240" s="15">
        <v>0</v>
      </c>
      <c r="AY3240" s="15">
        <v>0</v>
      </c>
      <c r="AZ3240" s="15">
        <v>0</v>
      </c>
      <c r="BA3240" s="15">
        <v>0</v>
      </c>
      <c r="BB3240" s="15">
        <v>0</v>
      </c>
      <c r="BC3240" s="15">
        <v>0</v>
      </c>
      <c r="BD3240" s="15">
        <v>0</v>
      </c>
      <c r="BE3240" s="15">
        <v>0</v>
      </c>
      <c r="BF3240" s="15">
        <v>0</v>
      </c>
      <c r="BG3240" s="15">
        <f t="shared" si="253"/>
        <v>0</v>
      </c>
      <c r="BH3240" t="str">
        <f t="shared" si="254"/>
        <v>UIDIST</v>
      </c>
      <c r="BI3240" t="str">
        <f>VLOOKUP(BH3240,[2]Summary!$C$29:$C$56,1,0)</f>
        <v>UIDist</v>
      </c>
      <c r="BJ3240" s="16">
        <v>44197</v>
      </c>
    </row>
    <row r="3241" spans="1:62" x14ac:dyDescent="0.25">
      <c r="A3241" s="13" t="s">
        <v>6711</v>
      </c>
      <c r="B3241" s="13" t="s">
        <v>6712</v>
      </c>
      <c r="C3241" s="13" t="s">
        <v>6710</v>
      </c>
      <c r="D3241" s="13" t="s">
        <v>18</v>
      </c>
      <c r="E3241" t="s">
        <v>35</v>
      </c>
      <c r="F3241" s="13" t="s">
        <v>60</v>
      </c>
      <c r="H3241" s="15">
        <v>0</v>
      </c>
      <c r="I3241" s="15">
        <v>0</v>
      </c>
      <c r="J3241" s="15">
        <v>0</v>
      </c>
      <c r="K3241" s="15">
        <v>0</v>
      </c>
      <c r="L3241" s="15">
        <v>0</v>
      </c>
      <c r="M3241" s="15">
        <v>0</v>
      </c>
      <c r="N3241" s="15">
        <v>0</v>
      </c>
      <c r="O3241" s="15">
        <v>0</v>
      </c>
      <c r="P3241" s="15">
        <v>0</v>
      </c>
      <c r="Q3241" s="15">
        <v>0</v>
      </c>
      <c r="R3241" s="15">
        <v>0</v>
      </c>
      <c r="S3241" s="15">
        <v>0</v>
      </c>
      <c r="T3241" s="15">
        <f t="shared" si="250"/>
        <v>0</v>
      </c>
      <c r="U3241" s="15">
        <v>0</v>
      </c>
      <c r="V3241" s="15">
        <v>0</v>
      </c>
      <c r="W3241" s="15">
        <v>0</v>
      </c>
      <c r="X3241" s="15">
        <v>0</v>
      </c>
      <c r="Y3241" s="15">
        <v>0</v>
      </c>
      <c r="Z3241" s="15">
        <v>0</v>
      </c>
      <c r="AA3241" s="15">
        <v>0</v>
      </c>
      <c r="AB3241" s="15">
        <v>0</v>
      </c>
      <c r="AC3241" s="15">
        <v>0</v>
      </c>
      <c r="AD3241" s="15">
        <v>0</v>
      </c>
      <c r="AE3241" s="15">
        <v>0</v>
      </c>
      <c r="AF3241" s="15">
        <v>0</v>
      </c>
      <c r="AG3241" s="15">
        <f t="shared" si="251"/>
        <v>0</v>
      </c>
      <c r="AH3241" s="15">
        <v>0</v>
      </c>
      <c r="AI3241" s="15">
        <v>0</v>
      </c>
      <c r="AJ3241" s="15">
        <v>0</v>
      </c>
      <c r="AK3241" s="15">
        <v>0</v>
      </c>
      <c r="AL3241" s="15">
        <v>0</v>
      </c>
      <c r="AM3241" s="15">
        <v>0</v>
      </c>
      <c r="AN3241" s="15">
        <v>0</v>
      </c>
      <c r="AO3241" s="15">
        <v>0</v>
      </c>
      <c r="AP3241" s="15">
        <v>0</v>
      </c>
      <c r="AQ3241" s="15">
        <v>0</v>
      </c>
      <c r="AR3241" s="15">
        <v>0</v>
      </c>
      <c r="AS3241" s="15">
        <v>4.5055799856185912</v>
      </c>
      <c r="AT3241" s="15">
        <f t="shared" si="252"/>
        <v>4.5055799856185912</v>
      </c>
      <c r="AU3241" s="15">
        <v>0</v>
      </c>
      <c r="AV3241" s="15">
        <v>0</v>
      </c>
      <c r="AW3241" s="15">
        <v>0</v>
      </c>
      <c r="AX3241" s="15">
        <v>0</v>
      </c>
      <c r="AY3241" s="15">
        <v>0</v>
      </c>
      <c r="AZ3241" s="15">
        <v>0</v>
      </c>
      <c r="BA3241" s="15">
        <v>0</v>
      </c>
      <c r="BB3241" s="15">
        <v>0</v>
      </c>
      <c r="BC3241" s="15">
        <v>0</v>
      </c>
      <c r="BD3241" s="15">
        <v>0</v>
      </c>
      <c r="BE3241" s="15">
        <v>0</v>
      </c>
      <c r="BF3241" s="15">
        <v>0</v>
      </c>
      <c r="BG3241" s="15">
        <f t="shared" si="253"/>
        <v>0</v>
      </c>
      <c r="BH3241" t="str">
        <f t="shared" si="254"/>
        <v>UITRANS</v>
      </c>
      <c r="BI3241" t="str">
        <f>VLOOKUP(BH3241,[2]Summary!$C$29:$C$56,1,0)</f>
        <v>UITrans</v>
      </c>
      <c r="BJ3241" s="16">
        <v>44197</v>
      </c>
    </row>
    <row r="3242" spans="1:62" x14ac:dyDescent="0.25">
      <c r="A3242" s="13" t="s">
        <v>6713</v>
      </c>
      <c r="B3242" s="13" t="s">
        <v>6714</v>
      </c>
      <c r="C3242" s="13" t="s">
        <v>6715</v>
      </c>
      <c r="D3242" s="13" t="s">
        <v>307</v>
      </c>
      <c r="E3242" s="13" t="s">
        <v>475</v>
      </c>
      <c r="F3242" s="13" t="s">
        <v>60</v>
      </c>
      <c r="H3242" s="15">
        <v>0</v>
      </c>
      <c r="I3242" s="15">
        <v>0</v>
      </c>
      <c r="J3242" s="15">
        <v>0</v>
      </c>
      <c r="K3242" s="15">
        <v>0</v>
      </c>
      <c r="L3242" s="15">
        <v>0</v>
      </c>
      <c r="M3242" s="15">
        <v>0</v>
      </c>
      <c r="N3242" s="15">
        <v>0</v>
      </c>
      <c r="O3242" s="15">
        <v>0</v>
      </c>
      <c r="P3242" s="15">
        <v>0</v>
      </c>
      <c r="Q3242" s="15">
        <v>0</v>
      </c>
      <c r="R3242" s="15">
        <v>0</v>
      </c>
      <c r="S3242" s="15">
        <v>0</v>
      </c>
      <c r="T3242" s="15">
        <f t="shared" si="250"/>
        <v>0</v>
      </c>
      <c r="U3242" s="15">
        <v>0</v>
      </c>
      <c r="V3242" s="15">
        <v>0</v>
      </c>
      <c r="W3242" s="15">
        <v>0</v>
      </c>
      <c r="X3242" s="15">
        <v>0</v>
      </c>
      <c r="Y3242" s="15">
        <v>0</v>
      </c>
      <c r="Z3242" s="15">
        <v>0</v>
      </c>
      <c r="AA3242" s="15">
        <v>0</v>
      </c>
      <c r="AB3242" s="15">
        <v>0</v>
      </c>
      <c r="AC3242" s="15">
        <v>0</v>
      </c>
      <c r="AD3242" s="15">
        <v>0</v>
      </c>
      <c r="AE3242" s="15">
        <v>0</v>
      </c>
      <c r="AF3242" s="15">
        <v>0</v>
      </c>
      <c r="AG3242" s="15">
        <f t="shared" si="251"/>
        <v>0</v>
      </c>
      <c r="AH3242" s="15">
        <v>0</v>
      </c>
      <c r="AI3242" s="15">
        <v>0</v>
      </c>
      <c r="AJ3242" s="15">
        <v>0</v>
      </c>
      <c r="AK3242" s="15">
        <v>0</v>
      </c>
      <c r="AL3242" s="15">
        <v>0</v>
      </c>
      <c r="AM3242" s="15">
        <v>0</v>
      </c>
      <c r="AN3242" s="15">
        <v>0</v>
      </c>
      <c r="AO3242" s="15">
        <v>0</v>
      </c>
      <c r="AP3242" s="15">
        <v>0</v>
      </c>
      <c r="AQ3242" s="15">
        <v>0</v>
      </c>
      <c r="AR3242" s="15">
        <v>0</v>
      </c>
      <c r="AS3242" s="15">
        <v>3.9076999511718751</v>
      </c>
      <c r="AT3242" s="15">
        <f t="shared" si="252"/>
        <v>3.9076999511718751</v>
      </c>
      <c r="AU3242" s="15">
        <v>0</v>
      </c>
      <c r="AV3242" s="15">
        <v>0</v>
      </c>
      <c r="AW3242" s="15">
        <v>0</v>
      </c>
      <c r="AX3242" s="15">
        <v>0</v>
      </c>
      <c r="AY3242" s="15">
        <v>0</v>
      </c>
      <c r="AZ3242" s="15">
        <v>0</v>
      </c>
      <c r="BA3242" s="15">
        <v>0</v>
      </c>
      <c r="BB3242" s="15">
        <v>0</v>
      </c>
      <c r="BC3242" s="15">
        <v>0</v>
      </c>
      <c r="BD3242" s="15">
        <v>0</v>
      </c>
      <c r="BE3242" s="15">
        <v>0</v>
      </c>
      <c r="BF3242" s="15">
        <v>0</v>
      </c>
      <c r="BG3242" s="15">
        <f t="shared" si="253"/>
        <v>0</v>
      </c>
      <c r="BH3242" t="str">
        <f t="shared" si="254"/>
        <v>BGCGas</v>
      </c>
      <c r="BI3242" t="str">
        <f>VLOOKUP(BH3242,[2]Summary!$C$29:$C$56,1,0)</f>
        <v>BGCGas</v>
      </c>
      <c r="BJ3242" s="16">
        <v>44197</v>
      </c>
    </row>
    <row r="3243" spans="1:62" x14ac:dyDescent="0.25">
      <c r="A3243" s="13" t="s">
        <v>6716</v>
      </c>
      <c r="B3243" s="13" t="s">
        <v>6717</v>
      </c>
      <c r="C3243" s="13" t="s">
        <v>6718</v>
      </c>
      <c r="D3243" s="13" t="s">
        <v>434</v>
      </c>
      <c r="E3243" s="13" t="s">
        <v>475</v>
      </c>
      <c r="F3243" s="13" t="s">
        <v>60</v>
      </c>
      <c r="H3243" s="15">
        <v>0</v>
      </c>
      <c r="I3243" s="15">
        <v>0</v>
      </c>
      <c r="J3243" s="15">
        <v>0</v>
      </c>
      <c r="K3243" s="15">
        <v>0</v>
      </c>
      <c r="L3243" s="15">
        <v>0</v>
      </c>
      <c r="M3243" s="15">
        <v>0</v>
      </c>
      <c r="N3243" s="15">
        <v>0</v>
      </c>
      <c r="O3243" s="15">
        <v>0</v>
      </c>
      <c r="P3243" s="15">
        <v>0</v>
      </c>
      <c r="Q3243" s="15">
        <v>0</v>
      </c>
      <c r="R3243" s="15">
        <v>0</v>
      </c>
      <c r="S3243" s="15">
        <v>0</v>
      </c>
      <c r="T3243" s="15">
        <f t="shared" si="250"/>
        <v>0</v>
      </c>
      <c r="U3243" s="15">
        <v>0</v>
      </c>
      <c r="V3243" s="15">
        <v>0</v>
      </c>
      <c r="W3243" s="15">
        <v>0</v>
      </c>
      <c r="X3243" s="15">
        <v>0</v>
      </c>
      <c r="Y3243" s="15">
        <v>0</v>
      </c>
      <c r="Z3243" s="15">
        <v>0</v>
      </c>
      <c r="AA3243" s="15">
        <v>0</v>
      </c>
      <c r="AB3243" s="15">
        <v>0</v>
      </c>
      <c r="AC3243" s="15">
        <v>0</v>
      </c>
      <c r="AD3243" s="15">
        <v>0</v>
      </c>
      <c r="AE3243" s="15">
        <v>0</v>
      </c>
      <c r="AF3243" s="15">
        <v>0</v>
      </c>
      <c r="AG3243" s="15">
        <f t="shared" si="251"/>
        <v>0</v>
      </c>
      <c r="AH3243" s="15">
        <v>0</v>
      </c>
      <c r="AI3243" s="15">
        <v>0</v>
      </c>
      <c r="AJ3243" s="15">
        <v>0</v>
      </c>
      <c r="AK3243" s="15">
        <v>0</v>
      </c>
      <c r="AL3243" s="15">
        <v>0</v>
      </c>
      <c r="AM3243" s="15">
        <v>0</v>
      </c>
      <c r="AN3243" s="15">
        <v>0</v>
      </c>
      <c r="AO3243" s="15">
        <v>0</v>
      </c>
      <c r="AP3243" s="15">
        <v>0</v>
      </c>
      <c r="AQ3243" s="15">
        <v>0</v>
      </c>
      <c r="AR3243" s="15">
        <v>0</v>
      </c>
      <c r="AS3243" s="15">
        <v>5.6035000000000004</v>
      </c>
      <c r="AT3243" s="15">
        <f t="shared" si="252"/>
        <v>5.6035000000000004</v>
      </c>
      <c r="AU3243" s="15">
        <v>0</v>
      </c>
      <c r="AV3243" s="15">
        <v>0</v>
      </c>
      <c r="AW3243" s="15">
        <v>0</v>
      </c>
      <c r="AX3243" s="15">
        <v>0</v>
      </c>
      <c r="AY3243" s="15">
        <v>0</v>
      </c>
      <c r="AZ3243" s="15">
        <v>0</v>
      </c>
      <c r="BA3243" s="15">
        <v>0</v>
      </c>
      <c r="BB3243" s="15">
        <v>0</v>
      </c>
      <c r="BC3243" s="15">
        <v>0</v>
      </c>
      <c r="BD3243" s="15">
        <v>0</v>
      </c>
      <c r="BE3243" s="15">
        <v>0</v>
      </c>
      <c r="BF3243" s="15">
        <v>0</v>
      </c>
      <c r="BG3243" s="15">
        <f t="shared" si="253"/>
        <v>0</v>
      </c>
      <c r="BH3243" t="str">
        <f t="shared" si="254"/>
        <v>CNGGas</v>
      </c>
      <c r="BI3243" t="str">
        <f>VLOOKUP(BH3243,[2]Summary!$C$29:$C$56,1,0)</f>
        <v>CNGGas</v>
      </c>
      <c r="BJ3243" s="16">
        <v>44197</v>
      </c>
    </row>
    <row r="3244" spans="1:62" x14ac:dyDescent="0.25">
      <c r="A3244" s="13" t="s">
        <v>6719</v>
      </c>
      <c r="B3244" s="13" t="s">
        <v>6720</v>
      </c>
      <c r="C3244" s="13" t="s">
        <v>6718</v>
      </c>
      <c r="D3244" s="13" t="s">
        <v>434</v>
      </c>
      <c r="E3244" s="13" t="s">
        <v>475</v>
      </c>
      <c r="F3244" s="13" t="s">
        <v>60</v>
      </c>
      <c r="H3244" s="15">
        <v>0</v>
      </c>
      <c r="I3244" s="15">
        <v>0</v>
      </c>
      <c r="J3244" s="15">
        <v>0</v>
      </c>
      <c r="K3244" s="15">
        <v>0</v>
      </c>
      <c r="L3244" s="15">
        <v>0</v>
      </c>
      <c r="M3244" s="15">
        <v>0</v>
      </c>
      <c r="N3244" s="15">
        <v>0</v>
      </c>
      <c r="O3244" s="15">
        <v>0</v>
      </c>
      <c r="P3244" s="15">
        <v>0</v>
      </c>
      <c r="Q3244" s="15">
        <v>0</v>
      </c>
      <c r="R3244" s="15">
        <v>0</v>
      </c>
      <c r="S3244" s="15">
        <v>0</v>
      </c>
      <c r="T3244" s="15">
        <f t="shared" si="250"/>
        <v>0</v>
      </c>
      <c r="U3244" s="15">
        <v>0</v>
      </c>
      <c r="V3244" s="15">
        <v>0</v>
      </c>
      <c r="W3244" s="15">
        <v>0</v>
      </c>
      <c r="X3244" s="15">
        <v>0</v>
      </c>
      <c r="Y3244" s="15">
        <v>0</v>
      </c>
      <c r="Z3244" s="15">
        <v>0</v>
      </c>
      <c r="AA3244" s="15">
        <v>0</v>
      </c>
      <c r="AB3244" s="15">
        <v>0</v>
      </c>
      <c r="AC3244" s="15">
        <v>0</v>
      </c>
      <c r="AD3244" s="15">
        <v>0</v>
      </c>
      <c r="AE3244" s="15">
        <v>0</v>
      </c>
      <c r="AF3244" s="15">
        <v>0</v>
      </c>
      <c r="AG3244" s="15">
        <f t="shared" si="251"/>
        <v>0</v>
      </c>
      <c r="AH3244" s="15">
        <v>0</v>
      </c>
      <c r="AI3244" s="15">
        <v>0</v>
      </c>
      <c r="AJ3244" s="15">
        <v>0</v>
      </c>
      <c r="AK3244" s="15">
        <v>0</v>
      </c>
      <c r="AL3244" s="15">
        <v>0</v>
      </c>
      <c r="AM3244" s="15">
        <v>0</v>
      </c>
      <c r="AN3244" s="15">
        <v>0</v>
      </c>
      <c r="AO3244" s="15">
        <v>0</v>
      </c>
      <c r="AP3244" s="15">
        <v>0</v>
      </c>
      <c r="AQ3244" s="15">
        <v>0</v>
      </c>
      <c r="AR3244" s="15">
        <v>0</v>
      </c>
      <c r="AS3244" s="15">
        <v>115.54528125</v>
      </c>
      <c r="AT3244" s="15">
        <f t="shared" si="252"/>
        <v>115.54528125</v>
      </c>
      <c r="AU3244" s="15">
        <v>0</v>
      </c>
      <c r="AV3244" s="15">
        <v>0</v>
      </c>
      <c r="AW3244" s="15">
        <v>0</v>
      </c>
      <c r="AX3244" s="15">
        <v>0</v>
      </c>
      <c r="AY3244" s="15">
        <v>0</v>
      </c>
      <c r="AZ3244" s="15">
        <v>0</v>
      </c>
      <c r="BA3244" s="15">
        <v>0</v>
      </c>
      <c r="BB3244" s="15">
        <v>0</v>
      </c>
      <c r="BC3244" s="15">
        <v>0</v>
      </c>
      <c r="BD3244" s="15">
        <v>0</v>
      </c>
      <c r="BE3244" s="15">
        <v>0</v>
      </c>
      <c r="BF3244" s="15">
        <v>0</v>
      </c>
      <c r="BG3244" s="15">
        <f t="shared" si="253"/>
        <v>0</v>
      </c>
      <c r="BH3244" t="str">
        <f t="shared" si="254"/>
        <v>CNGGas</v>
      </c>
      <c r="BI3244" t="str">
        <f>VLOOKUP(BH3244,[2]Summary!$C$29:$C$56,1,0)</f>
        <v>CNGGas</v>
      </c>
      <c r="BJ3244" s="16">
        <v>44197</v>
      </c>
    </row>
    <row r="3245" spans="1:62" x14ac:dyDescent="0.25">
      <c r="A3245" s="13" t="s">
        <v>6721</v>
      </c>
      <c r="B3245" s="13" t="s">
        <v>6722</v>
      </c>
      <c r="C3245" s="13" t="s">
        <v>6718</v>
      </c>
      <c r="D3245" s="13" t="s">
        <v>434</v>
      </c>
      <c r="E3245" s="13" t="s">
        <v>475</v>
      </c>
      <c r="F3245" s="13" t="s">
        <v>60</v>
      </c>
      <c r="H3245" s="15">
        <v>0</v>
      </c>
      <c r="I3245" s="15">
        <v>0</v>
      </c>
      <c r="J3245" s="15">
        <v>0</v>
      </c>
      <c r="K3245" s="15">
        <v>0</v>
      </c>
      <c r="L3245" s="15">
        <v>0</v>
      </c>
      <c r="M3245" s="15">
        <v>0</v>
      </c>
      <c r="N3245" s="15">
        <v>0</v>
      </c>
      <c r="O3245" s="15">
        <v>0</v>
      </c>
      <c r="P3245" s="15">
        <v>0</v>
      </c>
      <c r="Q3245" s="15">
        <v>0</v>
      </c>
      <c r="R3245" s="15">
        <v>0</v>
      </c>
      <c r="S3245" s="15">
        <v>0</v>
      </c>
      <c r="T3245" s="15">
        <f t="shared" si="250"/>
        <v>0</v>
      </c>
      <c r="U3245" s="15">
        <v>0</v>
      </c>
      <c r="V3245" s="15">
        <v>0</v>
      </c>
      <c r="W3245" s="15">
        <v>0</v>
      </c>
      <c r="X3245" s="15">
        <v>0</v>
      </c>
      <c r="Y3245" s="15">
        <v>0</v>
      </c>
      <c r="Z3245" s="15">
        <v>0</v>
      </c>
      <c r="AA3245" s="15">
        <v>0</v>
      </c>
      <c r="AB3245" s="15">
        <v>0</v>
      </c>
      <c r="AC3245" s="15">
        <v>0</v>
      </c>
      <c r="AD3245" s="15">
        <v>0</v>
      </c>
      <c r="AE3245" s="15">
        <v>0</v>
      </c>
      <c r="AF3245" s="15">
        <v>0</v>
      </c>
      <c r="AG3245" s="15">
        <f t="shared" si="251"/>
        <v>0</v>
      </c>
      <c r="AH3245" s="15">
        <v>0</v>
      </c>
      <c r="AI3245" s="15">
        <v>0</v>
      </c>
      <c r="AJ3245" s="15">
        <v>0</v>
      </c>
      <c r="AK3245" s="15">
        <v>0</v>
      </c>
      <c r="AL3245" s="15">
        <v>0</v>
      </c>
      <c r="AM3245" s="15">
        <v>0</v>
      </c>
      <c r="AN3245" s="15">
        <v>0</v>
      </c>
      <c r="AO3245" s="15">
        <v>0</v>
      </c>
      <c r="AP3245" s="15">
        <v>0</v>
      </c>
      <c r="AQ3245" s="15">
        <v>0</v>
      </c>
      <c r="AR3245" s="15">
        <v>0</v>
      </c>
      <c r="AS3245" s="15">
        <v>24.430939453124999</v>
      </c>
      <c r="AT3245" s="15">
        <f t="shared" si="252"/>
        <v>24.430939453124999</v>
      </c>
      <c r="AU3245" s="15">
        <v>0</v>
      </c>
      <c r="AV3245" s="15">
        <v>0</v>
      </c>
      <c r="AW3245" s="15">
        <v>0</v>
      </c>
      <c r="AX3245" s="15">
        <v>0</v>
      </c>
      <c r="AY3245" s="15">
        <v>0</v>
      </c>
      <c r="AZ3245" s="15">
        <v>0</v>
      </c>
      <c r="BA3245" s="15">
        <v>0</v>
      </c>
      <c r="BB3245" s="15">
        <v>0</v>
      </c>
      <c r="BC3245" s="15">
        <v>0</v>
      </c>
      <c r="BD3245" s="15">
        <v>0</v>
      </c>
      <c r="BE3245" s="15">
        <v>0</v>
      </c>
      <c r="BF3245" s="15">
        <v>0</v>
      </c>
      <c r="BG3245" s="15">
        <f t="shared" si="253"/>
        <v>0</v>
      </c>
      <c r="BH3245" t="str">
        <f t="shared" si="254"/>
        <v>CNGGas</v>
      </c>
      <c r="BI3245" t="str">
        <f>VLOOKUP(BH3245,[2]Summary!$C$29:$C$56,1,0)</f>
        <v>CNGGas</v>
      </c>
      <c r="BJ3245" s="16">
        <v>44197</v>
      </c>
    </row>
    <row r="3246" spans="1:62" x14ac:dyDescent="0.25">
      <c r="A3246" s="13" t="s">
        <v>6723</v>
      </c>
      <c r="B3246" s="13" t="s">
        <v>6724</v>
      </c>
      <c r="C3246" s="13" t="s">
        <v>6725</v>
      </c>
      <c r="D3246" s="13" t="s">
        <v>361</v>
      </c>
      <c r="E3246" s="13" t="s">
        <v>475</v>
      </c>
      <c r="F3246" s="13" t="s">
        <v>60</v>
      </c>
      <c r="H3246" s="15">
        <v>0</v>
      </c>
      <c r="I3246" s="15">
        <v>0</v>
      </c>
      <c r="J3246" s="15">
        <v>0</v>
      </c>
      <c r="K3246" s="15">
        <v>0</v>
      </c>
      <c r="L3246" s="15">
        <v>0</v>
      </c>
      <c r="M3246" s="15">
        <v>0</v>
      </c>
      <c r="N3246" s="15">
        <v>0</v>
      </c>
      <c r="O3246" s="15">
        <v>0</v>
      </c>
      <c r="P3246" s="15">
        <v>0</v>
      </c>
      <c r="Q3246" s="15">
        <v>0</v>
      </c>
      <c r="R3246" s="15">
        <v>0</v>
      </c>
      <c r="S3246" s="15">
        <v>0</v>
      </c>
      <c r="T3246" s="15">
        <f t="shared" si="250"/>
        <v>0</v>
      </c>
      <c r="U3246" s="15">
        <v>0</v>
      </c>
      <c r="V3246" s="15">
        <v>0</v>
      </c>
      <c r="W3246" s="15">
        <v>0</v>
      </c>
      <c r="X3246" s="15">
        <v>0</v>
      </c>
      <c r="Y3246" s="15">
        <v>0</v>
      </c>
      <c r="Z3246" s="15">
        <v>0</v>
      </c>
      <c r="AA3246" s="15">
        <v>0</v>
      </c>
      <c r="AB3246" s="15">
        <v>0</v>
      </c>
      <c r="AC3246" s="15">
        <v>0</v>
      </c>
      <c r="AD3246" s="15">
        <v>0</v>
      </c>
      <c r="AE3246" s="15">
        <v>0</v>
      </c>
      <c r="AF3246" s="15">
        <v>0</v>
      </c>
      <c r="AG3246" s="15">
        <f t="shared" si="251"/>
        <v>0</v>
      </c>
      <c r="AH3246" s="15">
        <v>0</v>
      </c>
      <c r="AI3246" s="15">
        <v>0</v>
      </c>
      <c r="AJ3246" s="15">
        <v>0</v>
      </c>
      <c r="AK3246" s="15">
        <v>0</v>
      </c>
      <c r="AL3246" s="15">
        <v>0</v>
      </c>
      <c r="AM3246" s="15">
        <v>0</v>
      </c>
      <c r="AN3246" s="15">
        <v>0</v>
      </c>
      <c r="AO3246" s="15">
        <v>0</v>
      </c>
      <c r="AP3246" s="15">
        <v>0</v>
      </c>
      <c r="AQ3246" s="15">
        <v>0</v>
      </c>
      <c r="AR3246" s="15">
        <v>0</v>
      </c>
      <c r="AS3246" s="15">
        <v>10.51101953125</v>
      </c>
      <c r="AT3246" s="15">
        <f t="shared" si="252"/>
        <v>10.51101953125</v>
      </c>
      <c r="AU3246" s="15">
        <v>0</v>
      </c>
      <c r="AV3246" s="15">
        <v>0</v>
      </c>
      <c r="AW3246" s="15">
        <v>0</v>
      </c>
      <c r="AX3246" s="15">
        <v>0</v>
      </c>
      <c r="AY3246" s="15">
        <v>0</v>
      </c>
      <c r="AZ3246" s="15">
        <v>0</v>
      </c>
      <c r="BA3246" s="15">
        <v>0</v>
      </c>
      <c r="BB3246" s="15">
        <v>0</v>
      </c>
      <c r="BC3246" s="15">
        <v>0</v>
      </c>
      <c r="BD3246" s="15">
        <v>0</v>
      </c>
      <c r="BE3246" s="15">
        <v>0</v>
      </c>
      <c r="BF3246" s="15">
        <v>0</v>
      </c>
      <c r="BG3246" s="15">
        <f t="shared" si="253"/>
        <v>0</v>
      </c>
      <c r="BH3246" t="str">
        <f t="shared" si="254"/>
        <v>SCGGas</v>
      </c>
      <c r="BI3246" t="str">
        <f>VLOOKUP(BH3246,[2]Summary!$C$29:$C$56,1,0)</f>
        <v>SCGGas</v>
      </c>
      <c r="BJ3246" s="16">
        <v>44197</v>
      </c>
    </row>
    <row r="3247" spans="1:62" x14ac:dyDescent="0.25">
      <c r="A3247" s="13" t="s">
        <v>6726</v>
      </c>
      <c r="B3247" s="13" t="s">
        <v>6727</v>
      </c>
      <c r="C3247" s="13" t="s">
        <v>6728</v>
      </c>
      <c r="D3247" s="13" t="s">
        <v>361</v>
      </c>
      <c r="E3247" s="13" t="s">
        <v>475</v>
      </c>
      <c r="F3247" s="13" t="s">
        <v>60</v>
      </c>
      <c r="H3247" s="15">
        <v>0</v>
      </c>
      <c r="I3247" s="15">
        <v>0</v>
      </c>
      <c r="J3247" s="15">
        <v>0</v>
      </c>
      <c r="K3247" s="15">
        <v>0</v>
      </c>
      <c r="L3247" s="15">
        <v>0</v>
      </c>
      <c r="M3247" s="15">
        <v>0</v>
      </c>
      <c r="N3247" s="15">
        <v>0</v>
      </c>
      <c r="O3247" s="15">
        <v>0</v>
      </c>
      <c r="P3247" s="15">
        <v>0</v>
      </c>
      <c r="Q3247" s="15">
        <v>0</v>
      </c>
      <c r="R3247" s="15">
        <v>0</v>
      </c>
      <c r="S3247" s="15">
        <v>0</v>
      </c>
      <c r="T3247" s="15">
        <f t="shared" si="250"/>
        <v>0</v>
      </c>
      <c r="U3247" s="15">
        <v>0</v>
      </c>
      <c r="V3247" s="15">
        <v>0</v>
      </c>
      <c r="W3247" s="15">
        <v>0</v>
      </c>
      <c r="X3247" s="15">
        <v>0</v>
      </c>
      <c r="Y3247" s="15">
        <v>0</v>
      </c>
      <c r="Z3247" s="15">
        <v>0</v>
      </c>
      <c r="AA3247" s="15">
        <v>0</v>
      </c>
      <c r="AB3247" s="15">
        <v>0</v>
      </c>
      <c r="AC3247" s="15">
        <v>0</v>
      </c>
      <c r="AD3247" s="15">
        <v>0</v>
      </c>
      <c r="AE3247" s="15">
        <v>0</v>
      </c>
      <c r="AF3247" s="15">
        <v>0</v>
      </c>
      <c r="AG3247" s="15">
        <f t="shared" si="251"/>
        <v>0</v>
      </c>
      <c r="AH3247" s="15">
        <v>0</v>
      </c>
      <c r="AI3247" s="15">
        <v>0</v>
      </c>
      <c r="AJ3247" s="15">
        <v>0</v>
      </c>
      <c r="AK3247" s="15">
        <v>0</v>
      </c>
      <c r="AL3247" s="15">
        <v>0</v>
      </c>
      <c r="AM3247" s="15">
        <v>0</v>
      </c>
      <c r="AN3247" s="15">
        <v>0</v>
      </c>
      <c r="AO3247" s="15">
        <v>0</v>
      </c>
      <c r="AP3247" s="15">
        <v>0</v>
      </c>
      <c r="AQ3247" s="15">
        <v>0</v>
      </c>
      <c r="AR3247" s="15">
        <v>0</v>
      </c>
      <c r="AS3247" s="15">
        <v>124.66890625000001</v>
      </c>
      <c r="AT3247" s="15">
        <f t="shared" si="252"/>
        <v>124.66890625000001</v>
      </c>
      <c r="AU3247" s="15">
        <v>0</v>
      </c>
      <c r="AV3247" s="15">
        <v>0</v>
      </c>
      <c r="AW3247" s="15">
        <v>0</v>
      </c>
      <c r="AX3247" s="15">
        <v>0</v>
      </c>
      <c r="AY3247" s="15">
        <v>0</v>
      </c>
      <c r="AZ3247" s="15">
        <v>0</v>
      </c>
      <c r="BA3247" s="15">
        <v>0</v>
      </c>
      <c r="BB3247" s="15">
        <v>0</v>
      </c>
      <c r="BC3247" s="15">
        <v>0</v>
      </c>
      <c r="BD3247" s="15">
        <v>0</v>
      </c>
      <c r="BE3247" s="15">
        <v>0</v>
      </c>
      <c r="BF3247" s="15">
        <v>0</v>
      </c>
      <c r="BG3247" s="15">
        <f t="shared" si="253"/>
        <v>0</v>
      </c>
      <c r="BH3247" t="str">
        <f t="shared" si="254"/>
        <v>SCGGas</v>
      </c>
      <c r="BI3247" t="str">
        <f>VLOOKUP(BH3247,[2]Summary!$C$29:$C$56,1,0)</f>
        <v>SCGGas</v>
      </c>
      <c r="BJ3247" s="16">
        <v>44197</v>
      </c>
    </row>
    <row r="3248" spans="1:62" x14ac:dyDescent="0.25">
      <c r="A3248" s="13">
        <v>802572.01</v>
      </c>
      <c r="B3248" s="13" t="s">
        <v>6729</v>
      </c>
      <c r="C3248" s="13" t="s">
        <v>6730</v>
      </c>
      <c r="D3248" s="13" t="s">
        <v>18</v>
      </c>
      <c r="E3248" t="s">
        <v>19</v>
      </c>
      <c r="F3248" s="13" t="s">
        <v>60</v>
      </c>
      <c r="H3248" s="15">
        <v>0</v>
      </c>
      <c r="I3248" s="15">
        <v>0</v>
      </c>
      <c r="J3248" s="15">
        <v>0</v>
      </c>
      <c r="K3248" s="15">
        <v>0</v>
      </c>
      <c r="L3248" s="15">
        <v>0</v>
      </c>
      <c r="M3248" s="15">
        <v>0</v>
      </c>
      <c r="N3248" s="15">
        <v>0</v>
      </c>
      <c r="O3248" s="15">
        <v>0</v>
      </c>
      <c r="P3248" s="15">
        <v>0</v>
      </c>
      <c r="Q3248" s="15">
        <v>0</v>
      </c>
      <c r="R3248" s="15">
        <v>0</v>
      </c>
      <c r="S3248" s="15">
        <v>0</v>
      </c>
      <c r="T3248" s="15">
        <f t="shared" si="250"/>
        <v>0</v>
      </c>
      <c r="U3248" s="15">
        <v>0</v>
      </c>
      <c r="V3248" s="15">
        <v>0</v>
      </c>
      <c r="W3248" s="15">
        <v>0</v>
      </c>
      <c r="X3248" s="15">
        <v>0</v>
      </c>
      <c r="Y3248" s="15">
        <v>0</v>
      </c>
      <c r="Z3248" s="15">
        <v>0</v>
      </c>
      <c r="AA3248" s="15">
        <v>0</v>
      </c>
      <c r="AB3248" s="15">
        <v>0</v>
      </c>
      <c r="AC3248" s="15">
        <v>0</v>
      </c>
      <c r="AD3248" s="15">
        <v>0</v>
      </c>
      <c r="AE3248" s="15">
        <v>15.666089805603027</v>
      </c>
      <c r="AF3248" s="15">
        <v>598.8138569335938</v>
      </c>
      <c r="AG3248" s="15">
        <f t="shared" si="251"/>
        <v>614.47994673919686</v>
      </c>
      <c r="AH3248" s="15">
        <v>119.78790771484375</v>
      </c>
      <c r="AI3248" s="15">
        <v>76.254629882812495</v>
      </c>
      <c r="AJ3248" s="15">
        <v>58.25170166015625</v>
      </c>
      <c r="AK3248" s="15">
        <v>10.069320068359374</v>
      </c>
      <c r="AL3248" s="15">
        <v>13.176330017089844</v>
      </c>
      <c r="AM3248" s="15">
        <v>15.80508984375</v>
      </c>
      <c r="AN3248" s="15">
        <v>12.715550415039063</v>
      </c>
      <c r="AO3248" s="15">
        <v>17.086270141601563</v>
      </c>
      <c r="AP3248" s="15">
        <v>9.7119000549316414</v>
      </c>
      <c r="AQ3248" s="15">
        <v>12.423</v>
      </c>
      <c r="AR3248" s="15">
        <v>6.1919902362823489</v>
      </c>
      <c r="AS3248" s="15">
        <v>38.260179687499999</v>
      </c>
      <c r="AT3248" s="15">
        <f t="shared" si="252"/>
        <v>389.73386972236631</v>
      </c>
      <c r="AU3248" s="15">
        <v>0</v>
      </c>
      <c r="AV3248" s="15">
        <v>0</v>
      </c>
      <c r="AW3248" s="15">
        <v>0</v>
      </c>
      <c r="AX3248" s="15">
        <v>0</v>
      </c>
      <c r="AY3248" s="15">
        <v>0</v>
      </c>
      <c r="AZ3248" s="15">
        <v>0</v>
      </c>
      <c r="BA3248" s="15">
        <v>0</v>
      </c>
      <c r="BB3248" s="15">
        <v>0</v>
      </c>
      <c r="BC3248" s="15">
        <v>0</v>
      </c>
      <c r="BD3248" s="15">
        <v>0</v>
      </c>
      <c r="BE3248" s="15">
        <v>0</v>
      </c>
      <c r="BF3248" s="15">
        <v>0</v>
      </c>
      <c r="BG3248" s="15">
        <f t="shared" si="253"/>
        <v>0</v>
      </c>
      <c r="BH3248" t="str">
        <f t="shared" si="254"/>
        <v>UIDIST</v>
      </c>
      <c r="BI3248" t="str">
        <f>VLOOKUP(BH3248,[2]Summary!$C$29:$C$56,1,0)</f>
        <v>UIDist</v>
      </c>
      <c r="BJ3248" s="16">
        <v>44197</v>
      </c>
    </row>
    <row r="3249" spans="1:62" x14ac:dyDescent="0.25">
      <c r="A3249" s="13" t="s">
        <v>6731</v>
      </c>
      <c r="B3249" s="13" t="s">
        <v>6731</v>
      </c>
      <c r="C3249" s="13" t="s">
        <v>6732</v>
      </c>
      <c r="D3249" s="13" t="s">
        <v>307</v>
      </c>
      <c r="E3249" s="13" t="s">
        <v>475</v>
      </c>
      <c r="F3249" s="13" t="s">
        <v>60</v>
      </c>
      <c r="H3249" s="15">
        <v>0</v>
      </c>
      <c r="I3249" s="15">
        <v>0</v>
      </c>
      <c r="J3249" s="15">
        <v>-0.66200000000000003</v>
      </c>
      <c r="K3249" s="15">
        <v>0</v>
      </c>
      <c r="L3249" s="15">
        <v>0</v>
      </c>
      <c r="M3249" s="15">
        <v>0</v>
      </c>
      <c r="N3249" s="15">
        <v>-3.3340000000000001</v>
      </c>
      <c r="O3249" s="15">
        <v>-1.718</v>
      </c>
      <c r="P3249" s="15">
        <v>0</v>
      </c>
      <c r="Q3249" s="15">
        <v>0</v>
      </c>
      <c r="R3249" s="15">
        <v>0</v>
      </c>
      <c r="S3249" s="15">
        <v>-5.5119999999999996</v>
      </c>
      <c r="T3249" s="15">
        <f t="shared" si="250"/>
        <v>-11.225999999999999</v>
      </c>
      <c r="U3249" s="15">
        <v>0</v>
      </c>
      <c r="V3249" s="15">
        <v>0</v>
      </c>
      <c r="W3249" s="15">
        <v>0</v>
      </c>
      <c r="X3249" s="15">
        <v>0</v>
      </c>
      <c r="Y3249" s="15">
        <v>0</v>
      </c>
      <c r="Z3249" s="15">
        <v>0</v>
      </c>
      <c r="AA3249" s="15">
        <v>0</v>
      </c>
      <c r="AB3249" s="15">
        <v>-0.79049999999999998</v>
      </c>
      <c r="AC3249" s="15">
        <v>0</v>
      </c>
      <c r="AD3249" s="15">
        <v>-0.82835998535156252</v>
      </c>
      <c r="AE3249" s="15">
        <v>0</v>
      </c>
      <c r="AF3249" s="15">
        <v>-1.7456800537109376</v>
      </c>
      <c r="AG3249" s="15">
        <f t="shared" si="251"/>
        <v>-3.3645400390625002</v>
      </c>
      <c r="AH3249" s="15">
        <v>0</v>
      </c>
      <c r="AI3249" s="15">
        <v>0</v>
      </c>
      <c r="AJ3249" s="15">
        <v>-0.40060000610351565</v>
      </c>
      <c r="AK3249" s="15">
        <v>0</v>
      </c>
      <c r="AL3249" s="15">
        <v>0</v>
      </c>
      <c r="AM3249" s="15">
        <v>0</v>
      </c>
      <c r="AN3249" s="15">
        <v>0</v>
      </c>
      <c r="AO3249" s="15">
        <v>0</v>
      </c>
      <c r="AP3249" s="15">
        <v>0</v>
      </c>
      <c r="AQ3249" s="15">
        <v>0</v>
      </c>
      <c r="AR3249" s="15">
        <v>0</v>
      </c>
      <c r="AS3249" s="15">
        <v>-2.1268100585937502</v>
      </c>
      <c r="AT3249" s="15">
        <f t="shared" si="252"/>
        <v>-2.5274100646972659</v>
      </c>
      <c r="AU3249" s="15">
        <v>0</v>
      </c>
      <c r="AV3249" s="15">
        <v>0</v>
      </c>
      <c r="AW3249" s="15">
        <v>0</v>
      </c>
      <c r="AX3249" s="15">
        <v>0</v>
      </c>
      <c r="AY3249" s="15">
        <v>0</v>
      </c>
      <c r="AZ3249" s="15">
        <v>0</v>
      </c>
      <c r="BA3249" s="15">
        <v>0</v>
      </c>
      <c r="BB3249" s="15">
        <v>0</v>
      </c>
      <c r="BC3249" s="15">
        <v>0</v>
      </c>
      <c r="BD3249" s="15">
        <v>0</v>
      </c>
      <c r="BE3249" s="15">
        <v>0</v>
      </c>
      <c r="BF3249" s="15">
        <v>0</v>
      </c>
      <c r="BG3249" s="15">
        <f t="shared" si="253"/>
        <v>0</v>
      </c>
      <c r="BH3249" t="str">
        <f t="shared" si="254"/>
        <v>BGCGas</v>
      </c>
      <c r="BI3249" t="str">
        <f>VLOOKUP(BH3249,[2]Summary!$C$29:$C$56,1,0)</f>
        <v>BGCGas</v>
      </c>
      <c r="BJ3249" s="16">
        <v>44197</v>
      </c>
    </row>
    <row r="3250" spans="1:62" x14ac:dyDescent="0.25">
      <c r="A3250" s="13" t="s">
        <v>6733</v>
      </c>
      <c r="B3250" s="13" t="s">
        <v>6733</v>
      </c>
      <c r="C3250" s="13" t="s">
        <v>6734</v>
      </c>
      <c r="D3250" s="13" t="s">
        <v>361</v>
      </c>
      <c r="E3250" s="13" t="s">
        <v>475</v>
      </c>
      <c r="F3250" s="13" t="s">
        <v>60</v>
      </c>
      <c r="H3250" s="15">
        <v>-0.63</v>
      </c>
      <c r="I3250" s="15">
        <v>0</v>
      </c>
      <c r="J3250" s="15">
        <v>-1.137</v>
      </c>
      <c r="K3250" s="15">
        <v>0</v>
      </c>
      <c r="L3250" s="15">
        <v>0</v>
      </c>
      <c r="M3250" s="15">
        <v>0</v>
      </c>
      <c r="N3250" s="15">
        <v>-0.80200000000000005</v>
      </c>
      <c r="O3250" s="15">
        <v>0</v>
      </c>
      <c r="P3250" s="15">
        <v>0</v>
      </c>
      <c r="Q3250" s="15">
        <v>-0.95699999999999996</v>
      </c>
      <c r="R3250" s="15">
        <v>0</v>
      </c>
      <c r="S3250" s="15">
        <v>-5.8460000000000001</v>
      </c>
      <c r="T3250" s="15">
        <f t="shared" si="250"/>
        <v>-9.3719999999999999</v>
      </c>
      <c r="U3250" s="15">
        <v>0</v>
      </c>
      <c r="V3250" s="15">
        <v>0</v>
      </c>
      <c r="W3250" s="15">
        <v>0</v>
      </c>
      <c r="X3250" s="15">
        <v>0</v>
      </c>
      <c r="Y3250" s="15">
        <v>0</v>
      </c>
      <c r="Z3250" s="15">
        <v>0</v>
      </c>
      <c r="AA3250" s="15">
        <v>0</v>
      </c>
      <c r="AB3250" s="15">
        <v>-0.74823999023437504</v>
      </c>
      <c r="AC3250" s="15">
        <v>0</v>
      </c>
      <c r="AD3250" s="15">
        <v>-4.9306098632812496</v>
      </c>
      <c r="AE3250" s="15">
        <v>0</v>
      </c>
      <c r="AF3250" s="15">
        <v>-3.2674099121093749</v>
      </c>
      <c r="AG3250" s="15">
        <f t="shared" si="251"/>
        <v>-8.9462597656249994</v>
      </c>
      <c r="AH3250" s="15">
        <v>-0.6501799926757813</v>
      </c>
      <c r="AI3250" s="15">
        <v>0</v>
      </c>
      <c r="AJ3250" s="15">
        <v>-2.0951499023437501</v>
      </c>
      <c r="AK3250" s="15">
        <v>0</v>
      </c>
      <c r="AL3250" s="15">
        <v>0</v>
      </c>
      <c r="AM3250" s="15">
        <v>0</v>
      </c>
      <c r="AN3250" s="15">
        <v>0</v>
      </c>
      <c r="AO3250" s="15">
        <v>0</v>
      </c>
      <c r="AP3250" s="15">
        <v>0</v>
      </c>
      <c r="AQ3250" s="15">
        <v>0</v>
      </c>
      <c r="AR3250" s="15">
        <v>-59.575000000000003</v>
      </c>
      <c r="AS3250" s="15">
        <v>-2.124489990234375</v>
      </c>
      <c r="AT3250" s="15">
        <f t="shared" si="252"/>
        <v>-64.444819885253906</v>
      </c>
      <c r="AU3250" s="15">
        <v>0</v>
      </c>
      <c r="AV3250" s="15">
        <v>0</v>
      </c>
      <c r="AW3250" s="15">
        <v>0</v>
      </c>
      <c r="AX3250" s="15">
        <v>0</v>
      </c>
      <c r="AY3250" s="15">
        <v>0</v>
      </c>
      <c r="AZ3250" s="15">
        <v>0</v>
      </c>
      <c r="BA3250" s="15">
        <v>0</v>
      </c>
      <c r="BB3250" s="15">
        <v>0</v>
      </c>
      <c r="BC3250" s="15">
        <v>0</v>
      </c>
      <c r="BD3250" s="15">
        <v>0</v>
      </c>
      <c r="BE3250" s="15">
        <v>0</v>
      </c>
      <c r="BF3250" s="15">
        <v>0</v>
      </c>
      <c r="BG3250" s="15">
        <f t="shared" si="253"/>
        <v>0</v>
      </c>
      <c r="BH3250" t="str">
        <f t="shared" si="254"/>
        <v>SCGGas</v>
      </c>
      <c r="BI3250" t="str">
        <f>VLOOKUP(BH3250,[2]Summary!$C$29:$C$56,1,0)</f>
        <v>SCGGas</v>
      </c>
      <c r="BJ3250" s="16">
        <v>44197</v>
      </c>
    </row>
    <row r="3251" spans="1:62" x14ac:dyDescent="0.25">
      <c r="A3251" s="13" t="s">
        <v>6735</v>
      </c>
      <c r="B3251" s="13" t="s">
        <v>6736</v>
      </c>
      <c r="C3251" s="13" t="s">
        <v>6737</v>
      </c>
      <c r="D3251" s="13" t="s">
        <v>434</v>
      </c>
      <c r="E3251" s="13" t="s">
        <v>475</v>
      </c>
      <c r="F3251" s="13" t="s">
        <v>60</v>
      </c>
      <c r="H3251" s="15">
        <v>0</v>
      </c>
      <c r="I3251" s="15">
        <v>0</v>
      </c>
      <c r="J3251" s="15">
        <v>0</v>
      </c>
      <c r="K3251" s="15">
        <v>0</v>
      </c>
      <c r="L3251" s="15">
        <v>0</v>
      </c>
      <c r="M3251" s="15">
        <v>0</v>
      </c>
      <c r="N3251" s="15">
        <v>0</v>
      </c>
      <c r="O3251" s="15">
        <v>0</v>
      </c>
      <c r="P3251" s="15">
        <v>0</v>
      </c>
      <c r="Q3251" s="15">
        <v>0</v>
      </c>
      <c r="R3251" s="15">
        <v>0</v>
      </c>
      <c r="S3251" s="15">
        <v>0</v>
      </c>
      <c r="T3251" s="15">
        <f t="shared" si="250"/>
        <v>0</v>
      </c>
      <c r="U3251" s="15">
        <v>0</v>
      </c>
      <c r="V3251" s="15">
        <v>0</v>
      </c>
      <c r="W3251" s="15">
        <v>0</v>
      </c>
      <c r="X3251" s="15">
        <v>0</v>
      </c>
      <c r="Y3251" s="15">
        <v>0</v>
      </c>
      <c r="Z3251" s="15">
        <v>0</v>
      </c>
      <c r="AA3251" s="15">
        <v>0</v>
      </c>
      <c r="AB3251" s="15">
        <v>0</v>
      </c>
      <c r="AC3251" s="15">
        <v>0</v>
      </c>
      <c r="AD3251" s="15">
        <v>0</v>
      </c>
      <c r="AE3251" s="15">
        <v>0</v>
      </c>
      <c r="AF3251" s="15">
        <v>0</v>
      </c>
      <c r="AG3251" s="15">
        <f t="shared" si="251"/>
        <v>0</v>
      </c>
      <c r="AH3251" s="15">
        <v>0</v>
      </c>
      <c r="AI3251" s="15">
        <v>0</v>
      </c>
      <c r="AJ3251" s="15">
        <v>0</v>
      </c>
      <c r="AK3251" s="15">
        <v>0</v>
      </c>
      <c r="AL3251" s="15">
        <v>0</v>
      </c>
      <c r="AM3251" s="15">
        <v>0</v>
      </c>
      <c r="AN3251" s="15">
        <v>0</v>
      </c>
      <c r="AO3251" s="15">
        <v>0</v>
      </c>
      <c r="AP3251" s="15">
        <v>0</v>
      </c>
      <c r="AQ3251" s="15">
        <v>0</v>
      </c>
      <c r="AR3251" s="15">
        <v>0</v>
      </c>
      <c r="AS3251" s="15">
        <v>69.17470000076294</v>
      </c>
      <c r="AT3251" s="15">
        <f t="shared" si="252"/>
        <v>69.17470000076294</v>
      </c>
      <c r="AU3251" s="15">
        <v>0</v>
      </c>
      <c r="AV3251" s="15">
        <v>0</v>
      </c>
      <c r="AW3251" s="15">
        <v>0</v>
      </c>
      <c r="AX3251" s="15">
        <v>0</v>
      </c>
      <c r="AY3251" s="15">
        <v>0</v>
      </c>
      <c r="AZ3251" s="15">
        <v>0</v>
      </c>
      <c r="BA3251" s="15">
        <v>0</v>
      </c>
      <c r="BB3251" s="15">
        <v>0</v>
      </c>
      <c r="BC3251" s="15">
        <v>0</v>
      </c>
      <c r="BD3251" s="15">
        <v>0</v>
      </c>
      <c r="BE3251" s="15">
        <v>0</v>
      </c>
      <c r="BF3251" s="15">
        <v>0</v>
      </c>
      <c r="BG3251" s="15">
        <f t="shared" si="253"/>
        <v>0</v>
      </c>
      <c r="BH3251" t="str">
        <f t="shared" si="254"/>
        <v>CNGGas</v>
      </c>
      <c r="BI3251" t="str">
        <f>VLOOKUP(BH3251,[2]Summary!$C$29:$C$56,1,0)</f>
        <v>CNGGas</v>
      </c>
      <c r="BJ3251" s="16">
        <v>44197</v>
      </c>
    </row>
    <row r="3252" spans="1:62" x14ac:dyDescent="0.25">
      <c r="A3252" s="13">
        <v>802596.01</v>
      </c>
      <c r="B3252" s="13" t="s">
        <v>6738</v>
      </c>
      <c r="C3252" s="13" t="s">
        <v>6739</v>
      </c>
      <c r="D3252" s="13" t="s">
        <v>18</v>
      </c>
      <c r="E3252" t="s">
        <v>19</v>
      </c>
      <c r="F3252" s="13" t="s">
        <v>60</v>
      </c>
      <c r="H3252" s="15">
        <v>0</v>
      </c>
      <c r="I3252" s="15">
        <v>0</v>
      </c>
      <c r="J3252" s="15">
        <v>0</v>
      </c>
      <c r="K3252" s="15">
        <v>0</v>
      </c>
      <c r="L3252" s="15">
        <v>0</v>
      </c>
      <c r="M3252" s="15">
        <v>0</v>
      </c>
      <c r="N3252" s="15">
        <v>0</v>
      </c>
      <c r="O3252" s="15">
        <v>0</v>
      </c>
      <c r="P3252" s="15">
        <v>0</v>
      </c>
      <c r="Q3252" s="15">
        <v>0</v>
      </c>
      <c r="R3252" s="15">
        <v>0</v>
      </c>
      <c r="S3252" s="15">
        <v>0</v>
      </c>
      <c r="T3252" s="15">
        <f t="shared" si="250"/>
        <v>0</v>
      </c>
      <c r="U3252" s="15">
        <v>0</v>
      </c>
      <c r="V3252" s="15">
        <v>0</v>
      </c>
      <c r="W3252" s="15">
        <v>0</v>
      </c>
      <c r="X3252" s="15">
        <v>0</v>
      </c>
      <c r="Y3252" s="15">
        <v>0</v>
      </c>
      <c r="Z3252" s="15">
        <v>0</v>
      </c>
      <c r="AA3252" s="15">
        <v>0</v>
      </c>
      <c r="AB3252" s="15">
        <v>0</v>
      </c>
      <c r="AC3252" s="15">
        <v>0</v>
      </c>
      <c r="AD3252" s="15">
        <v>0.28770000123977663</v>
      </c>
      <c r="AE3252" s="15">
        <v>1.4600000381469727E-3</v>
      </c>
      <c r="AF3252" s="15">
        <v>1.8400000333786012E-3</v>
      </c>
      <c r="AG3252" s="15">
        <f t="shared" si="251"/>
        <v>0.29100000131130216</v>
      </c>
      <c r="AH3252" s="15">
        <v>1.7799999713897705E-3</v>
      </c>
      <c r="AI3252" s="15">
        <v>1.7799999713897705E-3</v>
      </c>
      <c r="AJ3252" s="15">
        <v>1.7799999713897705E-3</v>
      </c>
      <c r="AK3252" s="15">
        <v>1.7300000190734863E-3</v>
      </c>
      <c r="AL3252" s="15">
        <v>1.7300000190734863E-3</v>
      </c>
      <c r="AM3252" s="15">
        <v>7.5000000000000002E-4</v>
      </c>
      <c r="AN3252" s="15">
        <v>1.75E-3</v>
      </c>
      <c r="AO3252" s="15">
        <v>1.75E-3</v>
      </c>
      <c r="AP3252" s="15">
        <v>1.9600000381469725E-3</v>
      </c>
      <c r="AQ3252" s="15">
        <v>2E-3</v>
      </c>
      <c r="AR3252" s="15">
        <v>1.9600000381469725E-3</v>
      </c>
      <c r="AS3252" s="15">
        <v>1.7400000095367432E-3</v>
      </c>
      <c r="AT3252" s="15">
        <f t="shared" si="252"/>
        <v>2.0710000038146971E-2</v>
      </c>
      <c r="AU3252" s="15">
        <v>0</v>
      </c>
      <c r="AV3252" s="15">
        <v>0</v>
      </c>
      <c r="AW3252" s="15">
        <v>0</v>
      </c>
      <c r="AX3252" s="15">
        <v>0</v>
      </c>
      <c r="AY3252" s="15">
        <v>0</v>
      </c>
      <c r="AZ3252" s="15">
        <v>0</v>
      </c>
      <c r="BA3252" s="15">
        <v>0</v>
      </c>
      <c r="BB3252" s="15">
        <v>0</v>
      </c>
      <c r="BC3252" s="15">
        <v>0</v>
      </c>
      <c r="BD3252" s="15">
        <v>0</v>
      </c>
      <c r="BE3252" s="15">
        <v>0</v>
      </c>
      <c r="BF3252" s="15">
        <v>0</v>
      </c>
      <c r="BG3252" s="15">
        <f t="shared" si="253"/>
        <v>0</v>
      </c>
      <c r="BH3252" t="str">
        <f t="shared" si="254"/>
        <v>UIDIST</v>
      </c>
      <c r="BI3252" t="str">
        <f>VLOOKUP(BH3252,[2]Summary!$C$29:$C$56,1,0)</f>
        <v>UIDist</v>
      </c>
      <c r="BJ3252" s="16">
        <v>44197</v>
      </c>
    </row>
    <row r="3253" spans="1:62" x14ac:dyDescent="0.25">
      <c r="A3253" s="13" t="s">
        <v>6740</v>
      </c>
      <c r="B3253" s="13" t="s">
        <v>6741</v>
      </c>
      <c r="C3253" s="13" t="s">
        <v>6742</v>
      </c>
      <c r="D3253" s="13" t="s">
        <v>361</v>
      </c>
      <c r="E3253" s="13" t="s">
        <v>475</v>
      </c>
      <c r="F3253" s="13" t="s">
        <v>60</v>
      </c>
      <c r="H3253" s="15">
        <v>0</v>
      </c>
      <c r="I3253" s="15">
        <v>0</v>
      </c>
      <c r="J3253" s="15">
        <v>0</v>
      </c>
      <c r="K3253" s="15">
        <v>0</v>
      </c>
      <c r="L3253" s="15">
        <v>0</v>
      </c>
      <c r="M3253" s="15">
        <v>0</v>
      </c>
      <c r="N3253" s="15">
        <v>0</v>
      </c>
      <c r="O3253" s="15">
        <v>0</v>
      </c>
      <c r="P3253" s="15">
        <v>0</v>
      </c>
      <c r="Q3253" s="15">
        <v>0</v>
      </c>
      <c r="R3253" s="15">
        <v>0</v>
      </c>
      <c r="S3253" s="15">
        <v>0</v>
      </c>
      <c r="T3253" s="15">
        <f t="shared" si="250"/>
        <v>0</v>
      </c>
      <c r="U3253" s="15">
        <v>0</v>
      </c>
      <c r="V3253" s="15">
        <v>0</v>
      </c>
      <c r="W3253" s="15">
        <v>0</v>
      </c>
      <c r="X3253" s="15">
        <v>0</v>
      </c>
      <c r="Y3253" s="15">
        <v>0</v>
      </c>
      <c r="Z3253" s="15">
        <v>0</v>
      </c>
      <c r="AA3253" s="15">
        <v>0</v>
      </c>
      <c r="AB3253" s="15">
        <v>0</v>
      </c>
      <c r="AC3253" s="15">
        <v>0</v>
      </c>
      <c r="AD3253" s="15">
        <v>0</v>
      </c>
      <c r="AE3253" s="15">
        <v>0</v>
      </c>
      <c r="AF3253" s="15">
        <v>0</v>
      </c>
      <c r="AG3253" s="15">
        <f t="shared" si="251"/>
        <v>0</v>
      </c>
      <c r="AH3253" s="15">
        <v>3.1929200000762941</v>
      </c>
      <c r="AI3253" s="15">
        <v>4.829999923706055E-3</v>
      </c>
      <c r="AJ3253" s="15">
        <v>3.1977500000000001</v>
      </c>
      <c r="AK3253" s="15">
        <v>3.4259998321533203E-2</v>
      </c>
      <c r="AL3253" s="15">
        <v>140.14370562362672</v>
      </c>
      <c r="AM3253" s="15">
        <v>238.85033563232423</v>
      </c>
      <c r="AN3253" s="15">
        <v>59.636550079345703</v>
      </c>
      <c r="AO3253" s="15">
        <v>57.382861083984373</v>
      </c>
      <c r="AP3253" s="15">
        <v>-0.41157998657226563</v>
      </c>
      <c r="AQ3253" s="15">
        <v>-0.41199999999999998</v>
      </c>
      <c r="AR3253" s="15">
        <v>-0.41157998657226563</v>
      </c>
      <c r="AS3253" s="15">
        <v>347.3746350097656</v>
      </c>
      <c r="AT3253" s="15">
        <f t="shared" si="252"/>
        <v>848.58268745422356</v>
      </c>
      <c r="AU3253" s="15">
        <v>0</v>
      </c>
      <c r="AV3253" s="15">
        <v>0</v>
      </c>
      <c r="AW3253" s="15">
        <v>0</v>
      </c>
      <c r="AX3253" s="15">
        <v>0</v>
      </c>
      <c r="AY3253" s="15">
        <v>0</v>
      </c>
      <c r="AZ3253" s="15">
        <v>0</v>
      </c>
      <c r="BA3253" s="15">
        <v>0</v>
      </c>
      <c r="BB3253" s="15">
        <v>0</v>
      </c>
      <c r="BC3253" s="15">
        <v>0</v>
      </c>
      <c r="BD3253" s="15">
        <v>0</v>
      </c>
      <c r="BE3253" s="15">
        <v>0</v>
      </c>
      <c r="BF3253" s="15">
        <v>0</v>
      </c>
      <c r="BG3253" s="15">
        <f t="shared" si="253"/>
        <v>0</v>
      </c>
      <c r="BH3253" t="str">
        <f t="shared" si="254"/>
        <v>SCGGas</v>
      </c>
      <c r="BI3253" t="str">
        <f>VLOOKUP(BH3253,[2]Summary!$C$29:$C$56,1,0)</f>
        <v>SCGGas</v>
      </c>
      <c r="BJ3253" s="16">
        <v>44197</v>
      </c>
    </row>
    <row r="3254" spans="1:62" x14ac:dyDescent="0.25">
      <c r="A3254" s="13">
        <v>801993.01</v>
      </c>
      <c r="B3254" s="13" t="s">
        <v>6743</v>
      </c>
      <c r="C3254" s="13" t="s">
        <v>6744</v>
      </c>
      <c r="D3254" s="13" t="s">
        <v>18</v>
      </c>
      <c r="E3254" t="s">
        <v>19</v>
      </c>
      <c r="F3254" s="13" t="s">
        <v>60</v>
      </c>
      <c r="H3254" s="15">
        <v>0.153</v>
      </c>
      <c r="I3254" s="15">
        <v>0.153</v>
      </c>
      <c r="J3254" s="15">
        <v>0.19800000000000001</v>
      </c>
      <c r="K3254" s="15">
        <v>0.19800000000000001</v>
      </c>
      <c r="L3254" s="15">
        <v>0.19800000000000001</v>
      </c>
      <c r="M3254" s="15">
        <v>7.0000000000000001E-3</v>
      </c>
      <c r="N3254" s="15">
        <v>7.0000000000000001E-3</v>
      </c>
      <c r="O3254" s="15">
        <v>7.0000000000000001E-3</v>
      </c>
      <c r="P3254" s="15">
        <v>0.10100000000000001</v>
      </c>
      <c r="Q3254" s="15">
        <v>0.10100000000000001</v>
      </c>
      <c r="R3254" s="15">
        <v>0.10100000000000001</v>
      </c>
      <c r="S3254" s="15">
        <v>0.435</v>
      </c>
      <c r="T3254" s="15">
        <f t="shared" si="250"/>
        <v>1.659</v>
      </c>
      <c r="U3254" s="15">
        <v>0.32829998779296876</v>
      </c>
      <c r="V3254" s="15">
        <v>0.32829998779296876</v>
      </c>
      <c r="W3254" s="15">
        <v>0.326010009765625</v>
      </c>
      <c r="X3254" s="15">
        <v>0.326010009765625</v>
      </c>
      <c r="Y3254" s="15">
        <v>0.326010009765625</v>
      </c>
      <c r="Z3254" s="15">
        <v>0.32454998779296873</v>
      </c>
      <c r="AA3254" s="15">
        <v>0.33655999755859373</v>
      </c>
      <c r="AB3254" s="15">
        <v>0.33655999755859373</v>
      </c>
      <c r="AC3254" s="15">
        <v>0.27967999267578125</v>
      </c>
      <c r="AD3254" s="15">
        <v>0.27967999267578125</v>
      </c>
      <c r="AE3254" s="15">
        <v>0.27967999267578125</v>
      </c>
      <c r="AF3254" s="15">
        <v>0.35317001342773435</v>
      </c>
      <c r="AG3254" s="15">
        <f t="shared" si="251"/>
        <v>3.824509979248047</v>
      </c>
      <c r="AH3254" s="15">
        <v>0.34742999267578123</v>
      </c>
      <c r="AI3254" s="15">
        <v>0.34742999267578123</v>
      </c>
      <c r="AJ3254" s="15">
        <v>0.34742999267578123</v>
      </c>
      <c r="AK3254" s="15">
        <v>0.33632000732421874</v>
      </c>
      <c r="AL3254" s="15">
        <v>0.33632000732421874</v>
      </c>
      <c r="AM3254" s="15">
        <v>0.14657000732421874</v>
      </c>
      <c r="AN3254" s="15">
        <v>0.34191000366210939</v>
      </c>
      <c r="AO3254" s="15">
        <v>0.34191000366210939</v>
      </c>
      <c r="AP3254" s="15">
        <v>0.38151000976562499</v>
      </c>
      <c r="AQ3254" s="15">
        <v>0.38200000000000001</v>
      </c>
      <c r="AR3254" s="15">
        <v>0.38151000976562499</v>
      </c>
      <c r="AS3254" s="15">
        <v>0.33866000366210935</v>
      </c>
      <c r="AT3254" s="15">
        <f t="shared" si="252"/>
        <v>4.0290000305175777</v>
      </c>
      <c r="AU3254" s="15">
        <v>0</v>
      </c>
      <c r="AV3254" s="15">
        <v>0</v>
      </c>
      <c r="AW3254" s="15">
        <v>0</v>
      </c>
      <c r="AX3254" s="15">
        <v>0</v>
      </c>
      <c r="AY3254" s="15">
        <v>0</v>
      </c>
      <c r="AZ3254" s="15">
        <v>0</v>
      </c>
      <c r="BA3254" s="15">
        <v>0</v>
      </c>
      <c r="BB3254" s="15">
        <v>0</v>
      </c>
      <c r="BC3254" s="15">
        <v>0</v>
      </c>
      <c r="BD3254" s="15">
        <v>0</v>
      </c>
      <c r="BE3254" s="15">
        <v>0</v>
      </c>
      <c r="BF3254" s="15">
        <v>0</v>
      </c>
      <c r="BG3254" s="15">
        <f t="shared" si="253"/>
        <v>0</v>
      </c>
      <c r="BH3254" t="str">
        <f t="shared" si="254"/>
        <v>UIDIST</v>
      </c>
      <c r="BI3254" t="str">
        <f>VLOOKUP(BH3254,[2]Summary!$C$29:$C$56,1,0)</f>
        <v>UIDist</v>
      </c>
      <c r="BJ3254" s="16">
        <v>44197</v>
      </c>
    </row>
    <row r="3255" spans="1:62" x14ac:dyDescent="0.25">
      <c r="A3255" s="13" t="s">
        <v>6745</v>
      </c>
      <c r="B3255" s="13" t="s">
        <v>6746</v>
      </c>
      <c r="C3255" s="13" t="s">
        <v>6747</v>
      </c>
      <c r="D3255" s="13" t="s">
        <v>434</v>
      </c>
      <c r="E3255" s="13" t="s">
        <v>475</v>
      </c>
      <c r="F3255" s="13" t="s">
        <v>60</v>
      </c>
      <c r="H3255" s="15">
        <v>0</v>
      </c>
      <c r="I3255" s="15">
        <v>0</v>
      </c>
      <c r="J3255" s="15">
        <v>0</v>
      </c>
      <c r="K3255" s="15">
        <v>0</v>
      </c>
      <c r="L3255" s="15">
        <v>0</v>
      </c>
      <c r="M3255" s="15">
        <v>0</v>
      </c>
      <c r="N3255" s="15">
        <v>0</v>
      </c>
      <c r="O3255" s="15">
        <v>0</v>
      </c>
      <c r="P3255" s="15">
        <v>0</v>
      </c>
      <c r="Q3255" s="15">
        <v>0</v>
      </c>
      <c r="R3255" s="15">
        <v>0</v>
      </c>
      <c r="S3255" s="15">
        <v>0</v>
      </c>
      <c r="T3255" s="15">
        <f t="shared" si="250"/>
        <v>0</v>
      </c>
      <c r="U3255" s="15">
        <v>0</v>
      </c>
      <c r="V3255" s="15">
        <v>0</v>
      </c>
      <c r="W3255" s="15">
        <v>0</v>
      </c>
      <c r="X3255" s="15">
        <v>0</v>
      </c>
      <c r="Y3255" s="15">
        <v>0</v>
      </c>
      <c r="Z3255" s="15">
        <v>0</v>
      </c>
      <c r="AA3255" s="15">
        <v>0</v>
      </c>
      <c r="AB3255" s="15">
        <v>0</v>
      </c>
      <c r="AC3255" s="15">
        <v>0</v>
      </c>
      <c r="AD3255" s="15">
        <v>0</v>
      </c>
      <c r="AE3255" s="15">
        <v>3.7102499904632569</v>
      </c>
      <c r="AF3255" s="15">
        <v>15</v>
      </c>
      <c r="AG3255" s="15">
        <f t="shared" si="251"/>
        <v>18.710249990463257</v>
      </c>
      <c r="AH3255" s="15">
        <v>1.0900700149536133</v>
      </c>
      <c r="AI3255" s="15">
        <v>3.0499999999999999E-2</v>
      </c>
      <c r="AJ3255" s="15">
        <v>3.0499999999999999E-2</v>
      </c>
      <c r="AK3255" s="15">
        <v>9.716999816894531E-2</v>
      </c>
      <c r="AL3255" s="15">
        <v>9.716999816894531E-2</v>
      </c>
      <c r="AM3255" s="15">
        <v>2.4899999618530275E-2</v>
      </c>
      <c r="AN3255" s="15">
        <v>4.9698301563262941</v>
      </c>
      <c r="AO3255" s="15">
        <v>3.125E-2</v>
      </c>
      <c r="AP3255" s="15">
        <v>-1.2600000381469727E-2</v>
      </c>
      <c r="AQ3255" s="15">
        <v>30.824999999999999</v>
      </c>
      <c r="AR3255" s="15">
        <v>115.67322218704224</v>
      </c>
      <c r="AS3255" s="15">
        <v>805.95488250732421</v>
      </c>
      <c r="AT3255" s="15">
        <f t="shared" si="252"/>
        <v>958.81189486122128</v>
      </c>
      <c r="AU3255" s="15">
        <v>4.4084902343749999</v>
      </c>
      <c r="AV3255" s="15">
        <v>-295.19601635742185</v>
      </c>
      <c r="AW3255" s="15">
        <v>5.0386499023437503</v>
      </c>
      <c r="AX3255" s="15">
        <v>5.6125297851562497</v>
      </c>
      <c r="AY3255" s="15">
        <v>4.1790200195312499</v>
      </c>
      <c r="AZ3255" s="15">
        <v>4.0881101074218753</v>
      </c>
      <c r="BA3255" s="15">
        <v>4.2243701171875001</v>
      </c>
      <c r="BB3255" s="15">
        <v>4.2243701171875001</v>
      </c>
      <c r="BC3255" s="15">
        <v>3.6106499023437499</v>
      </c>
      <c r="BD3255" s="15">
        <v>0</v>
      </c>
      <c r="BE3255" s="15">
        <v>0</v>
      </c>
      <c r="BF3255" s="15">
        <v>258.80500000000001</v>
      </c>
      <c r="BG3255" s="15">
        <f t="shared" si="253"/>
        <v>-1.0048261718749245</v>
      </c>
      <c r="BH3255" t="str">
        <f t="shared" si="254"/>
        <v>CNGGas</v>
      </c>
      <c r="BI3255" t="str">
        <f>VLOOKUP(BH3255,[2]Summary!$C$29:$C$56,1,0)</f>
        <v>CNGGas</v>
      </c>
      <c r="BJ3255" s="16">
        <v>44562</v>
      </c>
    </row>
    <row r="3256" spans="1:62" x14ac:dyDescent="0.25">
      <c r="A3256" s="13">
        <v>802446.01</v>
      </c>
      <c r="B3256" s="13" t="s">
        <v>6748</v>
      </c>
      <c r="C3256" s="13" t="s">
        <v>6749</v>
      </c>
      <c r="D3256" s="13" t="s">
        <v>18</v>
      </c>
      <c r="E3256" t="s">
        <v>19</v>
      </c>
      <c r="F3256" s="13" t="s">
        <v>60</v>
      </c>
      <c r="H3256" s="15">
        <v>0</v>
      </c>
      <c r="I3256" s="15">
        <v>0</v>
      </c>
      <c r="J3256" s="15">
        <v>0</v>
      </c>
      <c r="K3256" s="15">
        <v>0</v>
      </c>
      <c r="L3256" s="15">
        <v>0</v>
      </c>
      <c r="M3256" s="15">
        <v>0</v>
      </c>
      <c r="N3256" s="15">
        <v>0</v>
      </c>
      <c r="O3256" s="15">
        <v>0</v>
      </c>
      <c r="P3256" s="15">
        <v>0</v>
      </c>
      <c r="Q3256" s="15">
        <v>0</v>
      </c>
      <c r="R3256" s="15">
        <v>0</v>
      </c>
      <c r="S3256" s="15">
        <v>53.3</v>
      </c>
      <c r="T3256" s="15">
        <f t="shared" si="250"/>
        <v>53.3</v>
      </c>
      <c r="U3256" s="15">
        <v>0.33039999389648439</v>
      </c>
      <c r="V3256" s="15">
        <v>29.163579288482666</v>
      </c>
      <c r="W3256" s="15">
        <v>5.2856999664306636</v>
      </c>
      <c r="X3256" s="15">
        <v>0.6609800128936768</v>
      </c>
      <c r="Y3256" s="15">
        <v>0.53515002441406245</v>
      </c>
      <c r="Z3256" s="15">
        <v>0.53273999023437502</v>
      </c>
      <c r="AA3256" s="15">
        <v>0.55034997558593746</v>
      </c>
      <c r="AB3256" s="15">
        <v>0.55034997558593746</v>
      </c>
      <c r="AC3256" s="15">
        <v>0.45735000610351562</v>
      </c>
      <c r="AD3256" s="15">
        <v>0.45735000610351562</v>
      </c>
      <c r="AE3256" s="15">
        <v>0.45735000610351562</v>
      </c>
      <c r="AF3256" s="15">
        <v>0.57751000976562505</v>
      </c>
      <c r="AG3256" s="15">
        <f t="shared" si="251"/>
        <v>39.558809255599982</v>
      </c>
      <c r="AH3256" s="15">
        <v>0.56810998535156254</v>
      </c>
      <c r="AI3256" s="15">
        <v>0.56810998535156254</v>
      </c>
      <c r="AJ3256" s="15">
        <v>0.56810998535156254</v>
      </c>
      <c r="AK3256" s="15">
        <v>0.54994000244140628</v>
      </c>
      <c r="AL3256" s="15">
        <v>0.54994000244140628</v>
      </c>
      <c r="AM3256" s="15">
        <v>0.23967999267578124</v>
      </c>
      <c r="AN3256" s="15">
        <v>0.55909002685546871</v>
      </c>
      <c r="AO3256" s="15">
        <v>0.55909002685546871</v>
      </c>
      <c r="AP3256" s="15">
        <v>0.62384997558593747</v>
      </c>
      <c r="AQ3256" s="15">
        <v>0.624</v>
      </c>
      <c r="AR3256" s="15">
        <v>0.62384997558593747</v>
      </c>
      <c r="AS3256" s="15">
        <v>0.55378997802734375</v>
      </c>
      <c r="AT3256" s="15">
        <f t="shared" si="252"/>
        <v>6.5875599365234372</v>
      </c>
      <c r="AU3256" s="15">
        <v>0</v>
      </c>
      <c r="AV3256" s="15">
        <v>0</v>
      </c>
      <c r="AW3256" s="15">
        <v>0</v>
      </c>
      <c r="AX3256" s="15">
        <v>0</v>
      </c>
      <c r="AY3256" s="15">
        <v>0</v>
      </c>
      <c r="AZ3256" s="15">
        <v>0</v>
      </c>
      <c r="BA3256" s="15">
        <v>0</v>
      </c>
      <c r="BB3256" s="15">
        <v>0</v>
      </c>
      <c r="BC3256" s="15">
        <v>0</v>
      </c>
      <c r="BD3256" s="15">
        <v>0</v>
      </c>
      <c r="BE3256" s="15">
        <v>0</v>
      </c>
      <c r="BF3256" s="15">
        <v>0</v>
      </c>
      <c r="BG3256" s="15">
        <f t="shared" si="253"/>
        <v>0</v>
      </c>
      <c r="BH3256" t="str">
        <f t="shared" si="254"/>
        <v>UIDIST</v>
      </c>
      <c r="BI3256" t="str">
        <f>VLOOKUP(BH3256,[2]Summary!$C$29:$C$56,1,0)</f>
        <v>UIDist</v>
      </c>
      <c r="BJ3256" s="16">
        <v>44197</v>
      </c>
    </row>
    <row r="3257" spans="1:62" x14ac:dyDescent="0.25">
      <c r="A3257" s="13" t="s">
        <v>6750</v>
      </c>
      <c r="B3257" s="13" t="s">
        <v>6751</v>
      </c>
      <c r="C3257" s="13" t="s">
        <v>6752</v>
      </c>
      <c r="D3257" s="13" t="s">
        <v>18</v>
      </c>
      <c r="E3257" t="s">
        <v>19</v>
      </c>
      <c r="F3257" s="13" t="s">
        <v>60</v>
      </c>
      <c r="H3257" s="15">
        <v>0</v>
      </c>
      <c r="I3257" s="15">
        <v>0</v>
      </c>
      <c r="J3257" s="15">
        <v>0</v>
      </c>
      <c r="K3257" s="15">
        <v>0</v>
      </c>
      <c r="L3257" s="15">
        <v>0</v>
      </c>
      <c r="M3257" s="15">
        <v>0</v>
      </c>
      <c r="N3257" s="15">
        <v>0</v>
      </c>
      <c r="O3257" s="15">
        <v>0</v>
      </c>
      <c r="P3257" s="15">
        <v>0</v>
      </c>
      <c r="Q3257" s="15">
        <v>0</v>
      </c>
      <c r="R3257" s="15">
        <v>0</v>
      </c>
      <c r="S3257" s="15">
        <v>0</v>
      </c>
      <c r="T3257" s="15">
        <f t="shared" si="250"/>
        <v>0</v>
      </c>
      <c r="U3257" s="15">
        <v>0</v>
      </c>
      <c r="V3257" s="15">
        <v>0</v>
      </c>
      <c r="W3257" s="15">
        <v>0</v>
      </c>
      <c r="X3257" s="15">
        <v>0</v>
      </c>
      <c r="Y3257" s="15">
        <v>0</v>
      </c>
      <c r="Z3257" s="15">
        <v>0</v>
      </c>
      <c r="AA3257" s="15">
        <v>0</v>
      </c>
      <c r="AB3257" s="15">
        <v>0</v>
      </c>
      <c r="AC3257" s="15">
        <v>0</v>
      </c>
      <c r="AD3257" s="15">
        <v>0</v>
      </c>
      <c r="AE3257" s="15">
        <v>0</v>
      </c>
      <c r="AF3257" s="15">
        <v>47.154941528320315</v>
      </c>
      <c r="AG3257" s="15">
        <f t="shared" si="251"/>
        <v>47.154941528320315</v>
      </c>
      <c r="AH3257" s="15">
        <v>1.1830600128173827</v>
      </c>
      <c r="AI3257" s="15">
        <v>0.29395001220703126</v>
      </c>
      <c r="AJ3257" s="15">
        <v>0.29395001220703126</v>
      </c>
      <c r="AK3257" s="15">
        <v>0.2845400085449219</v>
      </c>
      <c r="AL3257" s="15">
        <v>0.2845400085449219</v>
      </c>
      <c r="AM3257" s="15">
        <v>0.12401000213623047</v>
      </c>
      <c r="AN3257" s="15">
        <v>0.2892699890136719</v>
      </c>
      <c r="AO3257" s="15">
        <v>0.2892699890136719</v>
      </c>
      <c r="AP3257" s="15">
        <v>0.32277999877929686</v>
      </c>
      <c r="AQ3257" s="15">
        <v>0.32300000000000001</v>
      </c>
      <c r="AR3257" s="15">
        <v>0.32277999877929686</v>
      </c>
      <c r="AS3257" s="15">
        <v>0.28652999877929686</v>
      </c>
      <c r="AT3257" s="15">
        <f t="shared" si="252"/>
        <v>4.2976800308227538</v>
      </c>
      <c r="AU3257" s="15">
        <v>0</v>
      </c>
      <c r="AV3257" s="15">
        <v>0</v>
      </c>
      <c r="AW3257" s="15">
        <v>0</v>
      </c>
      <c r="AX3257" s="15">
        <v>0</v>
      </c>
      <c r="AY3257" s="15">
        <v>0</v>
      </c>
      <c r="AZ3257" s="15">
        <v>0</v>
      </c>
      <c r="BA3257" s="15">
        <v>0</v>
      </c>
      <c r="BB3257" s="15">
        <v>0</v>
      </c>
      <c r="BC3257" s="15">
        <v>0</v>
      </c>
      <c r="BD3257" s="15">
        <v>0</v>
      </c>
      <c r="BE3257" s="15">
        <v>0</v>
      </c>
      <c r="BF3257" s="15">
        <v>0</v>
      </c>
      <c r="BG3257" s="15">
        <f t="shared" si="253"/>
        <v>0</v>
      </c>
      <c r="BH3257" t="str">
        <f t="shared" si="254"/>
        <v>UIDIST</v>
      </c>
      <c r="BI3257" t="str">
        <f>VLOOKUP(BH3257,[2]Summary!$C$29:$C$56,1,0)</f>
        <v>UIDist</v>
      </c>
      <c r="BJ3257" s="16">
        <v>44197</v>
      </c>
    </row>
    <row r="3258" spans="1:62" x14ac:dyDescent="0.25">
      <c r="A3258" s="13" t="s">
        <v>6753</v>
      </c>
      <c r="B3258" s="13" t="s">
        <v>6753</v>
      </c>
      <c r="C3258" s="13" t="s">
        <v>6754</v>
      </c>
      <c r="D3258" s="13" t="s">
        <v>361</v>
      </c>
      <c r="E3258" s="13" t="s">
        <v>475</v>
      </c>
      <c r="F3258" s="13" t="s">
        <v>60</v>
      </c>
      <c r="H3258" s="15">
        <v>0</v>
      </c>
      <c r="I3258" s="15">
        <v>0</v>
      </c>
      <c r="J3258" s="15">
        <v>0</v>
      </c>
      <c r="K3258" s="15">
        <v>0</v>
      </c>
      <c r="L3258" s="15">
        <v>0</v>
      </c>
      <c r="M3258" s="15">
        <v>0</v>
      </c>
      <c r="N3258" s="15">
        <v>-6.1749999999999998</v>
      </c>
      <c r="O3258" s="15">
        <v>0</v>
      </c>
      <c r="P3258" s="15">
        <v>0</v>
      </c>
      <c r="Q3258" s="15">
        <v>0</v>
      </c>
      <c r="R3258" s="15">
        <v>-2.8879999999999999</v>
      </c>
      <c r="S3258" s="15">
        <v>-1.7749999999999999</v>
      </c>
      <c r="T3258" s="15">
        <f t="shared" si="250"/>
        <v>-10.837999999999999</v>
      </c>
      <c r="U3258" s="15">
        <v>0</v>
      </c>
      <c r="V3258" s="15">
        <v>0</v>
      </c>
      <c r="W3258" s="15">
        <v>0</v>
      </c>
      <c r="X3258" s="15">
        <v>0</v>
      </c>
      <c r="Y3258" s="15">
        <v>0</v>
      </c>
      <c r="Z3258" s="15">
        <v>0</v>
      </c>
      <c r="AA3258" s="15">
        <v>0</v>
      </c>
      <c r="AB3258" s="15">
        <v>0</v>
      </c>
      <c r="AC3258" s="15">
        <v>-13.1218798828125</v>
      </c>
      <c r="AD3258" s="15">
        <v>0</v>
      </c>
      <c r="AE3258" s="15">
        <v>0</v>
      </c>
      <c r="AF3258" s="15">
        <v>0</v>
      </c>
      <c r="AG3258" s="15">
        <f t="shared" si="251"/>
        <v>-13.1218798828125</v>
      </c>
      <c r="AH3258" s="15">
        <v>-66.157499999999999</v>
      </c>
      <c r="AI3258" s="15">
        <v>0</v>
      </c>
      <c r="AJ3258" s="15">
        <v>0</v>
      </c>
      <c r="AK3258" s="15">
        <v>0</v>
      </c>
      <c r="AL3258" s="15">
        <v>0</v>
      </c>
      <c r="AM3258" s="15">
        <v>0</v>
      </c>
      <c r="AN3258" s="15">
        <v>0</v>
      </c>
      <c r="AO3258" s="15">
        <v>0</v>
      </c>
      <c r="AP3258" s="15">
        <v>0</v>
      </c>
      <c r="AQ3258" s="15">
        <v>0</v>
      </c>
      <c r="AR3258" s="15">
        <v>-16.7</v>
      </c>
      <c r="AS3258" s="15">
        <v>0</v>
      </c>
      <c r="AT3258" s="15">
        <f t="shared" si="252"/>
        <v>-82.857500000000002</v>
      </c>
      <c r="AU3258" s="15">
        <v>0</v>
      </c>
      <c r="AV3258" s="15">
        <v>0</v>
      </c>
      <c r="AW3258" s="15">
        <v>0</v>
      </c>
      <c r="AX3258" s="15">
        <v>0</v>
      </c>
      <c r="AY3258" s="15">
        <v>0</v>
      </c>
      <c r="AZ3258" s="15">
        <v>0</v>
      </c>
      <c r="BA3258" s="15">
        <v>0</v>
      </c>
      <c r="BB3258" s="15">
        <v>0</v>
      </c>
      <c r="BC3258" s="15">
        <v>0</v>
      </c>
      <c r="BD3258" s="15">
        <v>0</v>
      </c>
      <c r="BE3258" s="15">
        <v>0</v>
      </c>
      <c r="BF3258" s="15">
        <v>0</v>
      </c>
      <c r="BG3258" s="15">
        <f t="shared" si="253"/>
        <v>0</v>
      </c>
      <c r="BH3258" t="str">
        <f t="shared" si="254"/>
        <v>SCGGas</v>
      </c>
      <c r="BI3258" t="str">
        <f>VLOOKUP(BH3258,[2]Summary!$C$29:$C$56,1,0)</f>
        <v>SCGGas</v>
      </c>
      <c r="BJ3258" s="16">
        <v>44197</v>
      </c>
    </row>
    <row r="3259" spans="1:62" x14ac:dyDescent="0.25">
      <c r="A3259" s="13" t="s">
        <v>6755</v>
      </c>
      <c r="B3259" s="13" t="s">
        <v>6756</v>
      </c>
      <c r="C3259" s="13" t="s">
        <v>6757</v>
      </c>
      <c r="D3259" s="13" t="s">
        <v>18</v>
      </c>
      <c r="E3259" s="13" t="s">
        <v>301</v>
      </c>
      <c r="F3259" s="13" t="s">
        <v>60</v>
      </c>
      <c r="H3259" s="15">
        <v>0</v>
      </c>
      <c r="I3259" s="15">
        <v>0</v>
      </c>
      <c r="J3259" s="15">
        <v>0</v>
      </c>
      <c r="K3259" s="15">
        <v>0</v>
      </c>
      <c r="L3259" s="15">
        <v>0</v>
      </c>
      <c r="M3259" s="15">
        <v>0</v>
      </c>
      <c r="N3259" s="15">
        <v>0</v>
      </c>
      <c r="O3259" s="15">
        <v>0</v>
      </c>
      <c r="P3259" s="15">
        <v>0</v>
      </c>
      <c r="Q3259" s="15">
        <v>0</v>
      </c>
      <c r="R3259" s="15">
        <v>0</v>
      </c>
      <c r="S3259" s="15">
        <v>0</v>
      </c>
      <c r="T3259" s="15">
        <f t="shared" si="250"/>
        <v>0</v>
      </c>
      <c r="U3259" s="15">
        <v>0</v>
      </c>
      <c r="V3259" s="15">
        <v>0</v>
      </c>
      <c r="W3259" s="15">
        <v>0</v>
      </c>
      <c r="X3259" s="15">
        <v>0</v>
      </c>
      <c r="Y3259" s="15">
        <v>0</v>
      </c>
      <c r="Z3259" s="15">
        <v>0</v>
      </c>
      <c r="AA3259" s="15">
        <v>0</v>
      </c>
      <c r="AB3259" s="15">
        <v>0</v>
      </c>
      <c r="AC3259" s="15">
        <v>0</v>
      </c>
      <c r="AD3259" s="15">
        <v>0</v>
      </c>
      <c r="AE3259" s="15">
        <v>0</v>
      </c>
      <c r="AF3259" s="15">
        <v>0</v>
      </c>
      <c r="AG3259" s="15">
        <f t="shared" si="251"/>
        <v>0</v>
      </c>
      <c r="AH3259" s="15">
        <v>0</v>
      </c>
      <c r="AI3259" s="15">
        <v>0</v>
      </c>
      <c r="AJ3259" s="15">
        <v>0</v>
      </c>
      <c r="AK3259" s="15">
        <v>0</v>
      </c>
      <c r="AL3259" s="15">
        <v>0</v>
      </c>
      <c r="AM3259" s="15">
        <v>0</v>
      </c>
      <c r="AN3259" s="15">
        <v>0</v>
      </c>
      <c r="AO3259" s="15">
        <v>0</v>
      </c>
      <c r="AP3259" s="15">
        <v>0</v>
      </c>
      <c r="AQ3259" s="15">
        <v>0</v>
      </c>
      <c r="AR3259" s="15">
        <v>0</v>
      </c>
      <c r="AS3259" s="15">
        <v>110.8716470336914</v>
      </c>
      <c r="AT3259" s="15">
        <f t="shared" si="252"/>
        <v>110.8716470336914</v>
      </c>
      <c r="AU3259" s="15">
        <v>0.56404998779296878</v>
      </c>
      <c r="AV3259" s="15">
        <v>4.8329899902343749</v>
      </c>
      <c r="AW3259" s="15">
        <v>-2.184760009765625</v>
      </c>
      <c r="AX3259" s="15">
        <v>1.8479400024414063</v>
      </c>
      <c r="AY3259" s="15">
        <v>0.72792999267578129</v>
      </c>
      <c r="AZ3259" s="15">
        <v>0.67500000000000004</v>
      </c>
      <c r="BA3259" s="15">
        <v>0.69750000000000001</v>
      </c>
      <c r="BB3259" s="15">
        <v>12.037060302734375</v>
      </c>
      <c r="BC3259" s="15">
        <v>7.5889297485351559</v>
      </c>
      <c r="BD3259" s="15">
        <v>62.411000000000001</v>
      </c>
      <c r="BE3259" s="15">
        <v>60</v>
      </c>
      <c r="BF3259" s="15">
        <v>60.802</v>
      </c>
      <c r="BG3259" s="15">
        <f t="shared" si="253"/>
        <v>209.99964001464843</v>
      </c>
      <c r="BH3259" t="str">
        <f t="shared" si="254"/>
        <v>UICommon</v>
      </c>
      <c r="BI3259" t="str">
        <f>VLOOKUP(BH3259,[2]Summary!$C$29:$C$56,1,0)</f>
        <v>UICommon</v>
      </c>
      <c r="BJ3259" s="16">
        <v>44562</v>
      </c>
    </row>
    <row r="3260" spans="1:62" x14ac:dyDescent="0.25">
      <c r="A3260" s="13" t="s">
        <v>6758</v>
      </c>
      <c r="B3260" s="13" t="s">
        <v>6759</v>
      </c>
      <c r="C3260" s="13" t="s">
        <v>6760</v>
      </c>
      <c r="D3260" s="13" t="s">
        <v>18</v>
      </c>
      <c r="E3260" t="s">
        <v>19</v>
      </c>
      <c r="F3260" s="13" t="s">
        <v>60</v>
      </c>
      <c r="H3260" s="15">
        <v>0</v>
      </c>
      <c r="I3260" s="15">
        <v>0</v>
      </c>
      <c r="J3260" s="15">
        <v>0</v>
      </c>
      <c r="K3260" s="15">
        <v>0</v>
      </c>
      <c r="L3260" s="15">
        <v>0</v>
      </c>
      <c r="M3260" s="15">
        <v>0</v>
      </c>
      <c r="N3260" s="15">
        <v>0</v>
      </c>
      <c r="O3260" s="15">
        <v>0</v>
      </c>
      <c r="P3260" s="15">
        <v>0</v>
      </c>
      <c r="Q3260" s="15">
        <v>0</v>
      </c>
      <c r="R3260" s="15">
        <v>0</v>
      </c>
      <c r="S3260" s="15">
        <v>0</v>
      </c>
      <c r="T3260" s="15">
        <f t="shared" si="250"/>
        <v>0</v>
      </c>
      <c r="U3260" s="15">
        <v>0</v>
      </c>
      <c r="V3260" s="15">
        <v>0</v>
      </c>
      <c r="W3260" s="15">
        <v>0</v>
      </c>
      <c r="X3260" s="15">
        <v>0</v>
      </c>
      <c r="Y3260" s="15">
        <v>0</v>
      </c>
      <c r="Z3260" s="15">
        <v>0</v>
      </c>
      <c r="AA3260" s="15">
        <v>0</v>
      </c>
      <c r="AB3260" s="15">
        <v>0</v>
      </c>
      <c r="AC3260" s="15">
        <v>0</v>
      </c>
      <c r="AD3260" s="15">
        <v>0</v>
      </c>
      <c r="AE3260" s="15">
        <v>0</v>
      </c>
      <c r="AF3260" s="15">
        <v>0</v>
      </c>
      <c r="AG3260" s="15">
        <f t="shared" si="251"/>
        <v>0</v>
      </c>
      <c r="AH3260" s="15">
        <v>0</v>
      </c>
      <c r="AI3260" s="15">
        <v>0</v>
      </c>
      <c r="AJ3260" s="15">
        <v>0</v>
      </c>
      <c r="AK3260" s="15">
        <v>0</v>
      </c>
      <c r="AL3260" s="15">
        <v>0</v>
      </c>
      <c r="AM3260" s="15">
        <v>0</v>
      </c>
      <c r="AN3260" s="15">
        <v>0</v>
      </c>
      <c r="AO3260" s="15">
        <v>6.2400599212646481</v>
      </c>
      <c r="AP3260" s="15">
        <v>0.1536799964904785</v>
      </c>
      <c r="AQ3260" s="15">
        <v>4.1000000000000002E-2</v>
      </c>
      <c r="AR3260" s="15">
        <v>3.8053601036071778</v>
      </c>
      <c r="AS3260" s="15">
        <v>5.466689758300781</v>
      </c>
      <c r="AT3260" s="15">
        <f t="shared" si="252"/>
        <v>15.706789779663087</v>
      </c>
      <c r="AU3260" s="15">
        <v>0</v>
      </c>
      <c r="AV3260" s="15">
        <v>0</v>
      </c>
      <c r="AW3260" s="15">
        <v>0</v>
      </c>
      <c r="AX3260" s="15">
        <v>0</v>
      </c>
      <c r="AY3260" s="15">
        <v>0</v>
      </c>
      <c r="AZ3260" s="15">
        <v>0</v>
      </c>
      <c r="BA3260" s="15">
        <v>0</v>
      </c>
      <c r="BB3260" s="15">
        <v>0</v>
      </c>
      <c r="BC3260" s="15">
        <v>0</v>
      </c>
      <c r="BD3260" s="15">
        <v>0</v>
      </c>
      <c r="BE3260" s="15">
        <v>0</v>
      </c>
      <c r="BF3260" s="15">
        <v>0</v>
      </c>
      <c r="BG3260" s="15">
        <f t="shared" si="253"/>
        <v>0</v>
      </c>
      <c r="BH3260" t="str">
        <f t="shared" si="254"/>
        <v>UIDIST</v>
      </c>
      <c r="BI3260" t="str">
        <f>VLOOKUP(BH3260,[2]Summary!$C$29:$C$56,1,0)</f>
        <v>UIDist</v>
      </c>
      <c r="BJ3260" s="16">
        <v>44197</v>
      </c>
    </row>
    <row r="3261" spans="1:62" x14ac:dyDescent="0.25">
      <c r="A3261" s="13" t="s">
        <v>6761</v>
      </c>
      <c r="B3261" s="13" t="s">
        <v>6762</v>
      </c>
      <c r="C3261" s="13" t="s">
        <v>6763</v>
      </c>
      <c r="D3261" s="13" t="s">
        <v>18</v>
      </c>
      <c r="E3261" t="s">
        <v>19</v>
      </c>
      <c r="F3261" s="13" t="s">
        <v>60</v>
      </c>
      <c r="H3261" s="15">
        <v>0</v>
      </c>
      <c r="I3261" s="15">
        <v>0</v>
      </c>
      <c r="J3261" s="15">
        <v>0</v>
      </c>
      <c r="K3261" s="15">
        <v>0</v>
      </c>
      <c r="L3261" s="15">
        <v>0</v>
      </c>
      <c r="M3261" s="15">
        <v>0</v>
      </c>
      <c r="N3261" s="15">
        <v>0</v>
      </c>
      <c r="O3261" s="15">
        <v>0</v>
      </c>
      <c r="P3261" s="15">
        <v>0</v>
      </c>
      <c r="Q3261" s="15">
        <v>0</v>
      </c>
      <c r="R3261" s="15">
        <v>0</v>
      </c>
      <c r="S3261" s="15">
        <v>0</v>
      </c>
      <c r="T3261" s="15">
        <f t="shared" si="250"/>
        <v>0</v>
      </c>
      <c r="U3261" s="15">
        <v>0</v>
      </c>
      <c r="V3261" s="15">
        <v>0</v>
      </c>
      <c r="W3261" s="15">
        <v>0</v>
      </c>
      <c r="X3261" s="15">
        <v>0</v>
      </c>
      <c r="Y3261" s="15">
        <v>0</v>
      </c>
      <c r="Z3261" s="15">
        <v>0</v>
      </c>
      <c r="AA3261" s="15">
        <v>0</v>
      </c>
      <c r="AB3261" s="15">
        <v>0</v>
      </c>
      <c r="AC3261" s="15">
        <v>0</v>
      </c>
      <c r="AD3261" s="15">
        <v>0</v>
      </c>
      <c r="AE3261" s="15">
        <v>0</v>
      </c>
      <c r="AF3261" s="15">
        <v>0</v>
      </c>
      <c r="AG3261" s="15">
        <f t="shared" si="251"/>
        <v>0</v>
      </c>
      <c r="AH3261" s="15">
        <v>0</v>
      </c>
      <c r="AI3261" s="15">
        <v>0</v>
      </c>
      <c r="AJ3261" s="15">
        <v>0</v>
      </c>
      <c r="AK3261" s="15">
        <v>0</v>
      </c>
      <c r="AL3261" s="15">
        <v>0</v>
      </c>
      <c r="AM3261" s="15">
        <v>0</v>
      </c>
      <c r="AN3261" s="15">
        <v>0</v>
      </c>
      <c r="AO3261" s="15">
        <v>0</v>
      </c>
      <c r="AP3261" s="15">
        <v>0</v>
      </c>
      <c r="AQ3261" s="15">
        <v>0</v>
      </c>
      <c r="AR3261" s="15">
        <v>0</v>
      </c>
      <c r="AS3261" s="15">
        <v>141.4238318786621</v>
      </c>
      <c r="AT3261" s="15">
        <f t="shared" si="252"/>
        <v>141.4238318786621</v>
      </c>
      <c r="AU3261" s="15">
        <v>0</v>
      </c>
      <c r="AV3261" s="15">
        <v>0</v>
      </c>
      <c r="AW3261" s="15">
        <v>0</v>
      </c>
      <c r="AX3261" s="15">
        <v>0</v>
      </c>
      <c r="AY3261" s="15">
        <v>0</v>
      </c>
      <c r="AZ3261" s="15">
        <v>0</v>
      </c>
      <c r="BA3261" s="15">
        <v>0</v>
      </c>
      <c r="BB3261" s="15">
        <v>0</v>
      </c>
      <c r="BC3261" s="15">
        <v>0</v>
      </c>
      <c r="BD3261" s="15">
        <v>0</v>
      </c>
      <c r="BE3261" s="15">
        <v>0</v>
      </c>
      <c r="BF3261" s="15">
        <v>0</v>
      </c>
      <c r="BG3261" s="15">
        <f t="shared" si="253"/>
        <v>0</v>
      </c>
      <c r="BH3261" t="str">
        <f t="shared" si="254"/>
        <v>UIDIST</v>
      </c>
      <c r="BI3261" t="str">
        <f>VLOOKUP(BH3261,[2]Summary!$C$29:$C$56,1,0)</f>
        <v>UIDist</v>
      </c>
      <c r="BJ3261" s="16">
        <v>44197</v>
      </c>
    </row>
    <row r="3262" spans="1:62" x14ac:dyDescent="0.25">
      <c r="A3262" s="13" t="s">
        <v>6764</v>
      </c>
      <c r="B3262" s="13" t="s">
        <v>6764</v>
      </c>
      <c r="C3262" s="13" t="s">
        <v>502</v>
      </c>
      <c r="D3262" s="13" t="s">
        <v>434</v>
      </c>
      <c r="E3262" s="13" t="s">
        <v>475</v>
      </c>
      <c r="F3262" s="13" t="s">
        <v>60</v>
      </c>
      <c r="H3262" s="15">
        <v>0</v>
      </c>
      <c r="I3262" s="15">
        <v>0</v>
      </c>
      <c r="J3262" s="15">
        <v>0</v>
      </c>
      <c r="K3262" s="15">
        <v>0</v>
      </c>
      <c r="L3262" s="15">
        <v>0</v>
      </c>
      <c r="M3262" s="15">
        <v>0</v>
      </c>
      <c r="N3262" s="15">
        <v>0</v>
      </c>
      <c r="O3262" s="15">
        <v>0</v>
      </c>
      <c r="P3262" s="15">
        <v>0</v>
      </c>
      <c r="Q3262" s="15">
        <v>0</v>
      </c>
      <c r="R3262" s="15">
        <v>0</v>
      </c>
      <c r="S3262" s="15">
        <v>0</v>
      </c>
      <c r="T3262" s="15">
        <f t="shared" si="250"/>
        <v>0</v>
      </c>
      <c r="U3262" s="15">
        <v>0</v>
      </c>
      <c r="V3262" s="15">
        <v>0</v>
      </c>
      <c r="W3262" s="15">
        <v>0</v>
      </c>
      <c r="X3262" s="15">
        <v>0</v>
      </c>
      <c r="Y3262" s="15">
        <v>0</v>
      </c>
      <c r="Z3262" s="15">
        <v>0</v>
      </c>
      <c r="AA3262" s="15">
        <v>0</v>
      </c>
      <c r="AB3262" s="15">
        <v>0</v>
      </c>
      <c r="AC3262" s="15">
        <v>0</v>
      </c>
      <c r="AD3262" s="15">
        <v>0</v>
      </c>
      <c r="AE3262" s="15">
        <v>106.4180625</v>
      </c>
      <c r="AF3262" s="15">
        <v>22.940179687499999</v>
      </c>
      <c r="AG3262" s="15">
        <f t="shared" si="251"/>
        <v>129.3582421875</v>
      </c>
      <c r="AH3262" s="15">
        <v>-28.256939453125</v>
      </c>
      <c r="AI3262" s="15">
        <v>0</v>
      </c>
      <c r="AJ3262" s="15">
        <v>0</v>
      </c>
      <c r="AK3262" s="15">
        <v>28.256939453125</v>
      </c>
      <c r="AL3262" s="15">
        <v>0</v>
      </c>
      <c r="AM3262" s="15">
        <v>0</v>
      </c>
      <c r="AN3262" s="15">
        <v>5.9999998658895494E-5</v>
      </c>
      <c r="AO3262" s="15">
        <v>0</v>
      </c>
      <c r="AP3262" s="15">
        <v>-28.257000000000001</v>
      </c>
      <c r="AQ3262" s="15">
        <v>36.808999999999997</v>
      </c>
      <c r="AR3262" s="15">
        <v>0</v>
      </c>
      <c r="AS3262" s="15">
        <v>0</v>
      </c>
      <c r="AT3262" s="15">
        <f t="shared" si="252"/>
        <v>8.5520599999986544</v>
      </c>
      <c r="AU3262" s="15">
        <v>0</v>
      </c>
      <c r="AV3262" s="15">
        <v>0</v>
      </c>
      <c r="AW3262" s="15">
        <v>0</v>
      </c>
      <c r="AX3262" s="15">
        <v>0</v>
      </c>
      <c r="AY3262" s="15">
        <v>0</v>
      </c>
      <c r="AZ3262" s="15">
        <v>0</v>
      </c>
      <c r="BA3262" s="15">
        <v>0</v>
      </c>
      <c r="BB3262" s="15">
        <v>0</v>
      </c>
      <c r="BC3262" s="15">
        <v>0</v>
      </c>
      <c r="BD3262" s="15">
        <v>0</v>
      </c>
      <c r="BE3262" s="15">
        <v>0</v>
      </c>
      <c r="BF3262" s="15">
        <v>0</v>
      </c>
      <c r="BG3262" s="15">
        <f t="shared" si="253"/>
        <v>0</v>
      </c>
      <c r="BH3262" t="str">
        <f t="shared" si="254"/>
        <v>CNGGas</v>
      </c>
      <c r="BI3262" t="str">
        <f>VLOOKUP(BH3262,[2]Summary!$C$29:$C$56,1,0)</f>
        <v>CNGGas</v>
      </c>
      <c r="BJ3262" s="16">
        <v>44197</v>
      </c>
    </row>
    <row r="3263" spans="1:62" x14ac:dyDescent="0.25">
      <c r="A3263" s="13">
        <v>802418.01</v>
      </c>
      <c r="B3263" s="13" t="s">
        <v>6765</v>
      </c>
      <c r="C3263" s="13" t="s">
        <v>6766</v>
      </c>
      <c r="D3263" s="13" t="s">
        <v>18</v>
      </c>
      <c r="E3263" t="s">
        <v>19</v>
      </c>
      <c r="F3263" s="13" t="s">
        <v>60</v>
      </c>
      <c r="H3263" s="15">
        <v>0</v>
      </c>
      <c r="I3263" s="15">
        <v>0</v>
      </c>
      <c r="J3263" s="15">
        <v>0</v>
      </c>
      <c r="K3263" s="15">
        <v>0</v>
      </c>
      <c r="L3263" s="15">
        <v>0</v>
      </c>
      <c r="M3263" s="15">
        <v>0</v>
      </c>
      <c r="N3263" s="15">
        <v>0</v>
      </c>
      <c r="O3263" s="15">
        <v>0</v>
      </c>
      <c r="P3263" s="15">
        <v>0</v>
      </c>
      <c r="Q3263" s="15">
        <v>0</v>
      </c>
      <c r="R3263" s="15">
        <v>0</v>
      </c>
      <c r="S3263" s="15">
        <v>0</v>
      </c>
      <c r="T3263" s="15">
        <f t="shared" si="250"/>
        <v>0</v>
      </c>
      <c r="U3263" s="15">
        <v>0</v>
      </c>
      <c r="V3263" s="15">
        <v>0</v>
      </c>
      <c r="W3263" s="15">
        <v>0</v>
      </c>
      <c r="X3263" s="15">
        <v>0</v>
      </c>
      <c r="Y3263" s="15">
        <v>0</v>
      </c>
      <c r="Z3263" s="15">
        <v>0</v>
      </c>
      <c r="AA3263" s="15">
        <v>0</v>
      </c>
      <c r="AB3263" s="15">
        <v>0</v>
      </c>
      <c r="AC3263" s="15">
        <v>0</v>
      </c>
      <c r="AD3263" s="15">
        <v>0</v>
      </c>
      <c r="AE3263" s="15">
        <v>0</v>
      </c>
      <c r="AF3263" s="15">
        <v>8.4016099929809567</v>
      </c>
      <c r="AG3263" s="15">
        <f t="shared" si="251"/>
        <v>8.4016099929809567</v>
      </c>
      <c r="AH3263" s="15">
        <v>0.21077999591827393</v>
      </c>
      <c r="AI3263" s="15">
        <v>5.2369998931884765E-2</v>
      </c>
      <c r="AJ3263" s="15">
        <v>5.2369998931884765E-2</v>
      </c>
      <c r="AK3263" s="15">
        <v>5.070000076293945E-2</v>
      </c>
      <c r="AL3263" s="15">
        <v>5.070000076293945E-2</v>
      </c>
      <c r="AM3263" s="15">
        <v>2.2090000152587892E-2</v>
      </c>
      <c r="AN3263" s="15">
        <v>5.1540000915527344E-2</v>
      </c>
      <c r="AO3263" s="15">
        <v>5.1540000915527344E-2</v>
      </c>
      <c r="AP3263" s="15">
        <v>5.7509998321533203E-2</v>
      </c>
      <c r="AQ3263" s="15">
        <v>5.8000000000000003E-2</v>
      </c>
      <c r="AR3263" s="15">
        <v>5.7509998321533203E-2</v>
      </c>
      <c r="AS3263" s="15">
        <v>5.1049999237060543E-2</v>
      </c>
      <c r="AT3263" s="15">
        <f t="shared" si="252"/>
        <v>0.76615999317169203</v>
      </c>
      <c r="AU3263" s="15">
        <v>0</v>
      </c>
      <c r="AV3263" s="15">
        <v>0</v>
      </c>
      <c r="AW3263" s="15">
        <v>0</v>
      </c>
      <c r="AX3263" s="15">
        <v>0</v>
      </c>
      <c r="AY3263" s="15">
        <v>0</v>
      </c>
      <c r="AZ3263" s="15">
        <v>0</v>
      </c>
      <c r="BA3263" s="15">
        <v>0</v>
      </c>
      <c r="BB3263" s="15">
        <v>0</v>
      </c>
      <c r="BC3263" s="15">
        <v>0</v>
      </c>
      <c r="BD3263" s="15">
        <v>0</v>
      </c>
      <c r="BE3263" s="15">
        <v>0</v>
      </c>
      <c r="BF3263" s="15">
        <v>0</v>
      </c>
      <c r="BG3263" s="15">
        <f t="shared" si="253"/>
        <v>0</v>
      </c>
      <c r="BH3263" t="str">
        <f t="shared" si="254"/>
        <v>UIDIST</v>
      </c>
      <c r="BI3263" t="str">
        <f>VLOOKUP(BH3263,[2]Summary!$C$29:$C$56,1,0)</f>
        <v>UIDist</v>
      </c>
      <c r="BJ3263" s="16">
        <v>44197</v>
      </c>
    </row>
    <row r="3264" spans="1:62" x14ac:dyDescent="0.25">
      <c r="A3264" s="13" t="s">
        <v>6767</v>
      </c>
      <c r="B3264" s="13" t="s">
        <v>6768</v>
      </c>
      <c r="C3264" s="13" t="s">
        <v>6769</v>
      </c>
      <c r="D3264" s="13" t="s">
        <v>434</v>
      </c>
      <c r="E3264" s="13" t="s">
        <v>475</v>
      </c>
      <c r="F3264" s="13" t="s">
        <v>33</v>
      </c>
      <c r="H3264" s="15">
        <v>0</v>
      </c>
      <c r="I3264" s="15">
        <v>0</v>
      </c>
      <c r="J3264" s="15">
        <v>0</v>
      </c>
      <c r="K3264" s="15">
        <v>0</v>
      </c>
      <c r="L3264" s="15">
        <v>0</v>
      </c>
      <c r="M3264" s="15">
        <v>0</v>
      </c>
      <c r="N3264" s="15">
        <v>0</v>
      </c>
      <c r="O3264" s="15">
        <v>0</v>
      </c>
      <c r="P3264" s="15">
        <v>0</v>
      </c>
      <c r="Q3264" s="15">
        <v>0</v>
      </c>
      <c r="R3264" s="15">
        <v>0</v>
      </c>
      <c r="S3264" s="15">
        <v>0</v>
      </c>
      <c r="T3264" s="15">
        <f t="shared" si="250"/>
        <v>0</v>
      </c>
      <c r="U3264" s="15">
        <v>0</v>
      </c>
      <c r="V3264" s="15">
        <v>0</v>
      </c>
      <c r="W3264" s="15">
        <v>0</v>
      </c>
      <c r="X3264" s="15">
        <v>0</v>
      </c>
      <c r="Y3264" s="15">
        <v>0</v>
      </c>
      <c r="Z3264" s="15">
        <v>0</v>
      </c>
      <c r="AA3264" s="15">
        <v>0</v>
      </c>
      <c r="AB3264" s="15">
        <v>0</v>
      </c>
      <c r="AC3264" s="15">
        <v>0</v>
      </c>
      <c r="AD3264" s="15">
        <v>0</v>
      </c>
      <c r="AE3264" s="15">
        <v>0</v>
      </c>
      <c r="AF3264" s="15">
        <v>0</v>
      </c>
      <c r="AG3264" s="15">
        <f t="shared" si="251"/>
        <v>0</v>
      </c>
      <c r="AH3264" s="15">
        <v>0</v>
      </c>
      <c r="AI3264" s="15">
        <v>0</v>
      </c>
      <c r="AJ3264" s="15">
        <v>0</v>
      </c>
      <c r="AK3264" s="15">
        <v>0</v>
      </c>
      <c r="AL3264" s="15">
        <v>0</v>
      </c>
      <c r="AM3264" s="15">
        <v>0</v>
      </c>
      <c r="AN3264" s="15">
        <v>0</v>
      </c>
      <c r="AO3264" s="15">
        <v>0</v>
      </c>
      <c r="AP3264" s="15">
        <v>0</v>
      </c>
      <c r="AQ3264" s="15">
        <v>0</v>
      </c>
      <c r="AR3264" s="15">
        <v>14.888999999999999</v>
      </c>
      <c r="AS3264" s="15">
        <v>0</v>
      </c>
      <c r="AT3264" s="15">
        <f t="shared" si="252"/>
        <v>14.888999999999999</v>
      </c>
      <c r="AU3264" s="15">
        <v>0</v>
      </c>
      <c r="AV3264" s="15">
        <v>0</v>
      </c>
      <c r="AW3264" s="15">
        <v>0</v>
      </c>
      <c r="AX3264" s="15">
        <v>0</v>
      </c>
      <c r="AY3264" s="15">
        <v>0</v>
      </c>
      <c r="AZ3264" s="15">
        <v>0</v>
      </c>
      <c r="BA3264" s="15">
        <v>0</v>
      </c>
      <c r="BB3264" s="15">
        <v>0</v>
      </c>
      <c r="BC3264" s="15">
        <v>0</v>
      </c>
      <c r="BD3264" s="15">
        <v>0</v>
      </c>
      <c r="BE3264" s="15">
        <v>0</v>
      </c>
      <c r="BF3264" s="15">
        <v>0</v>
      </c>
      <c r="BG3264" s="15">
        <f t="shared" si="253"/>
        <v>0</v>
      </c>
      <c r="BH3264" t="str">
        <f t="shared" si="254"/>
        <v>CNGGas</v>
      </c>
      <c r="BI3264" t="str">
        <f>VLOOKUP(BH3264,[2]Summary!$C$29:$C$56,1,0)</f>
        <v>CNGGas</v>
      </c>
      <c r="BJ3264" s="16">
        <v>44197</v>
      </c>
    </row>
    <row r="3265" spans="1:62" x14ac:dyDescent="0.25">
      <c r="A3265" s="13" t="s">
        <v>6770</v>
      </c>
      <c r="B3265" s="13" t="s">
        <v>6771</v>
      </c>
      <c r="C3265" s="13" t="s">
        <v>2237</v>
      </c>
      <c r="D3265" s="13" t="s">
        <v>18</v>
      </c>
      <c r="E3265" t="s">
        <v>19</v>
      </c>
      <c r="F3265" s="13" t="s">
        <v>33</v>
      </c>
      <c r="H3265" s="15">
        <v>0</v>
      </c>
      <c r="I3265" s="15">
        <v>0</v>
      </c>
      <c r="J3265" s="15">
        <v>0</v>
      </c>
      <c r="K3265" s="15">
        <v>0</v>
      </c>
      <c r="L3265" s="15">
        <v>0</v>
      </c>
      <c r="M3265" s="15">
        <v>0</v>
      </c>
      <c r="N3265" s="15">
        <v>0</v>
      </c>
      <c r="O3265" s="15">
        <v>0</v>
      </c>
      <c r="P3265" s="15">
        <v>0</v>
      </c>
      <c r="Q3265" s="15">
        <v>0</v>
      </c>
      <c r="R3265" s="15">
        <v>0</v>
      </c>
      <c r="S3265" s="15">
        <v>0</v>
      </c>
      <c r="T3265" s="15">
        <f t="shared" si="250"/>
        <v>0</v>
      </c>
      <c r="U3265" s="15">
        <v>0</v>
      </c>
      <c r="V3265" s="15">
        <v>0</v>
      </c>
      <c r="W3265" s="15">
        <v>0</v>
      </c>
      <c r="X3265" s="15">
        <v>0</v>
      </c>
      <c r="Y3265" s="15">
        <v>0</v>
      </c>
      <c r="Z3265" s="15">
        <v>0</v>
      </c>
      <c r="AA3265" s="15">
        <v>0</v>
      </c>
      <c r="AB3265" s="15">
        <v>0</v>
      </c>
      <c r="AC3265" s="15">
        <v>0</v>
      </c>
      <c r="AD3265" s="15">
        <v>0</v>
      </c>
      <c r="AE3265" s="15">
        <v>0</v>
      </c>
      <c r="AF3265" s="15">
        <v>0</v>
      </c>
      <c r="AG3265" s="15">
        <f t="shared" si="251"/>
        <v>0</v>
      </c>
      <c r="AH3265" s="15">
        <v>0</v>
      </c>
      <c r="AI3265" s="15">
        <v>0</v>
      </c>
      <c r="AJ3265" s="15">
        <v>0</v>
      </c>
      <c r="AK3265" s="15">
        <v>0</v>
      </c>
      <c r="AL3265" s="15">
        <v>0</v>
      </c>
      <c r="AM3265" s="15">
        <v>0</v>
      </c>
      <c r="AN3265" s="15">
        <v>0</v>
      </c>
      <c r="AO3265" s="15">
        <v>0</v>
      </c>
      <c r="AP3265" s="15">
        <v>0</v>
      </c>
      <c r="AQ3265" s="15">
        <v>44.738999999999997</v>
      </c>
      <c r="AR3265" s="15">
        <v>0</v>
      </c>
      <c r="AS3265" s="15">
        <v>0</v>
      </c>
      <c r="AT3265" s="15">
        <f t="shared" si="252"/>
        <v>44.738999999999997</v>
      </c>
      <c r="AU3265" s="15">
        <v>0</v>
      </c>
      <c r="AV3265" s="15">
        <v>0</v>
      </c>
      <c r="AW3265" s="15">
        <v>0</v>
      </c>
      <c r="AX3265" s="15">
        <v>0</v>
      </c>
      <c r="AY3265" s="15">
        <v>0</v>
      </c>
      <c r="AZ3265" s="15">
        <v>0</v>
      </c>
      <c r="BA3265" s="15">
        <v>0</v>
      </c>
      <c r="BB3265" s="15">
        <v>0</v>
      </c>
      <c r="BC3265" s="15">
        <v>0</v>
      </c>
      <c r="BD3265" s="15">
        <v>0</v>
      </c>
      <c r="BE3265" s="15">
        <v>0</v>
      </c>
      <c r="BF3265" s="15">
        <v>0</v>
      </c>
      <c r="BG3265" s="15">
        <f t="shared" si="253"/>
        <v>0</v>
      </c>
      <c r="BH3265" t="str">
        <f t="shared" si="254"/>
        <v>UIDIST</v>
      </c>
      <c r="BI3265" t="str">
        <f>VLOOKUP(BH3265,[2]Summary!$C$29:$C$56,1,0)</f>
        <v>UIDist</v>
      </c>
      <c r="BJ3265" s="16">
        <v>44197</v>
      </c>
    </row>
    <row r="3266" spans="1:62" x14ac:dyDescent="0.25">
      <c r="A3266" s="13" t="s">
        <v>6772</v>
      </c>
      <c r="B3266" s="13" t="s">
        <v>6773</v>
      </c>
      <c r="C3266" s="13" t="s">
        <v>2237</v>
      </c>
      <c r="D3266" s="13" t="s">
        <v>18</v>
      </c>
      <c r="E3266" t="s">
        <v>35</v>
      </c>
      <c r="F3266" s="13" t="s">
        <v>33</v>
      </c>
      <c r="H3266" s="15">
        <v>0</v>
      </c>
      <c r="I3266" s="15">
        <v>0</v>
      </c>
      <c r="J3266" s="15">
        <v>0</v>
      </c>
      <c r="K3266" s="15">
        <v>0</v>
      </c>
      <c r="L3266" s="15">
        <v>0</v>
      </c>
      <c r="M3266" s="15">
        <v>0</v>
      </c>
      <c r="N3266" s="15">
        <v>0</v>
      </c>
      <c r="O3266" s="15">
        <v>0</v>
      </c>
      <c r="P3266" s="15">
        <v>0</v>
      </c>
      <c r="Q3266" s="15">
        <v>0</v>
      </c>
      <c r="R3266" s="15">
        <v>0</v>
      </c>
      <c r="S3266" s="15">
        <v>0</v>
      </c>
      <c r="T3266" s="15">
        <f t="shared" si="250"/>
        <v>0</v>
      </c>
      <c r="U3266" s="15">
        <v>0</v>
      </c>
      <c r="V3266" s="15">
        <v>0</v>
      </c>
      <c r="W3266" s="15">
        <v>0</v>
      </c>
      <c r="X3266" s="15">
        <v>0</v>
      </c>
      <c r="Y3266" s="15">
        <v>0</v>
      </c>
      <c r="Z3266" s="15">
        <v>0</v>
      </c>
      <c r="AA3266" s="15">
        <v>0</v>
      </c>
      <c r="AB3266" s="15">
        <v>0</v>
      </c>
      <c r="AC3266" s="15">
        <v>0</v>
      </c>
      <c r="AD3266" s="15">
        <v>0</v>
      </c>
      <c r="AE3266" s="15">
        <v>0</v>
      </c>
      <c r="AF3266" s="15">
        <v>0</v>
      </c>
      <c r="AG3266" s="15">
        <f t="shared" si="251"/>
        <v>0</v>
      </c>
      <c r="AH3266" s="15">
        <v>0</v>
      </c>
      <c r="AI3266" s="15">
        <v>0</v>
      </c>
      <c r="AJ3266" s="15">
        <v>0</v>
      </c>
      <c r="AK3266" s="15">
        <v>0</v>
      </c>
      <c r="AL3266" s="15">
        <v>0</v>
      </c>
      <c r="AM3266" s="15">
        <v>0</v>
      </c>
      <c r="AN3266" s="15">
        <v>0</v>
      </c>
      <c r="AO3266" s="15">
        <v>0</v>
      </c>
      <c r="AP3266" s="15">
        <v>0</v>
      </c>
      <c r="AQ3266" s="15">
        <v>26.555</v>
      </c>
      <c r="AR3266" s="15">
        <v>0</v>
      </c>
      <c r="AS3266" s="15">
        <v>0</v>
      </c>
      <c r="AT3266" s="15">
        <f t="shared" si="252"/>
        <v>26.555</v>
      </c>
      <c r="AU3266" s="15">
        <v>0</v>
      </c>
      <c r="AV3266" s="15">
        <v>0</v>
      </c>
      <c r="AW3266" s="15">
        <v>0</v>
      </c>
      <c r="AX3266" s="15">
        <v>0</v>
      </c>
      <c r="AY3266" s="15">
        <v>0</v>
      </c>
      <c r="AZ3266" s="15">
        <v>0</v>
      </c>
      <c r="BA3266" s="15">
        <v>0</v>
      </c>
      <c r="BB3266" s="15">
        <v>0</v>
      </c>
      <c r="BC3266" s="15">
        <v>0</v>
      </c>
      <c r="BD3266" s="15">
        <v>0</v>
      </c>
      <c r="BE3266" s="15">
        <v>0</v>
      </c>
      <c r="BF3266" s="15">
        <v>0</v>
      </c>
      <c r="BG3266" s="15">
        <f t="shared" si="253"/>
        <v>0</v>
      </c>
      <c r="BH3266" t="str">
        <f t="shared" si="254"/>
        <v>UITRANS</v>
      </c>
      <c r="BI3266" t="str">
        <f>VLOOKUP(BH3266,[2]Summary!$C$29:$C$56,1,0)</f>
        <v>UITrans</v>
      </c>
      <c r="BJ3266" s="16">
        <v>44197</v>
      </c>
    </row>
    <row r="3267" spans="1:62" x14ac:dyDescent="0.25">
      <c r="A3267" s="13">
        <v>802219.03</v>
      </c>
      <c r="B3267" s="13" t="s">
        <v>6774</v>
      </c>
      <c r="C3267" s="13" t="s">
        <v>6775</v>
      </c>
      <c r="D3267" s="13" t="s">
        <v>300</v>
      </c>
      <c r="E3267" s="13" t="s">
        <v>301</v>
      </c>
      <c r="F3267" s="13" t="s">
        <v>33</v>
      </c>
      <c r="H3267" s="15">
        <v>0</v>
      </c>
      <c r="I3267" s="15">
        <v>4.9210000000000003</v>
      </c>
      <c r="J3267" s="15">
        <v>0.29599999999999999</v>
      </c>
      <c r="K3267" s="15">
        <v>1.6E-2</v>
      </c>
      <c r="L3267" s="15">
        <v>24.422000000000001</v>
      </c>
      <c r="M3267" s="15">
        <v>237.251</v>
      </c>
      <c r="N3267" s="15">
        <v>29.190999999999999</v>
      </c>
      <c r="O3267" s="15">
        <v>140.21</v>
      </c>
      <c r="P3267" s="15">
        <v>189.29</v>
      </c>
      <c r="Q3267" s="15">
        <v>189.02600000000001</v>
      </c>
      <c r="R3267" s="15">
        <v>129.71299999999999</v>
      </c>
      <c r="S3267" s="15">
        <v>31.600999999999999</v>
      </c>
      <c r="T3267" s="15">
        <f t="shared" ref="T3267:T3330" si="255">SUM(H3267:S3267)</f>
        <v>975.93700000000001</v>
      </c>
      <c r="U3267" s="15">
        <v>7.6759902629852297</v>
      </c>
      <c r="V3267" s="15">
        <v>112.07160827636719</v>
      </c>
      <c r="W3267" s="15">
        <v>106.9507924194336</v>
      </c>
      <c r="X3267" s="15">
        <v>166.21623632812501</v>
      </c>
      <c r="Y3267" s="15">
        <v>6.5652299804687502</v>
      </c>
      <c r="Z3267" s="15">
        <v>6.3539799804687496</v>
      </c>
      <c r="AA3267" s="15">
        <v>6.5169501953125</v>
      </c>
      <c r="AB3267" s="15">
        <v>0</v>
      </c>
      <c r="AC3267" s="15">
        <v>0</v>
      </c>
      <c r="AD3267" s="15">
        <v>0</v>
      </c>
      <c r="AE3267" s="15">
        <v>0</v>
      </c>
      <c r="AF3267" s="15">
        <v>0</v>
      </c>
      <c r="AG3267" s="15">
        <f t="shared" ref="AG3267:AG3330" si="256">SUM(U3267:AF3267)</f>
        <v>412.35078744316104</v>
      </c>
      <c r="AH3267" s="15">
        <v>0</v>
      </c>
      <c r="AI3267" s="15">
        <v>0</v>
      </c>
      <c r="AJ3267" s="15">
        <v>0</v>
      </c>
      <c r="AK3267" s="15">
        <v>0</v>
      </c>
      <c r="AL3267" s="15">
        <v>0</v>
      </c>
      <c r="AM3267" s="15">
        <v>0</v>
      </c>
      <c r="AN3267" s="15">
        <v>0</v>
      </c>
      <c r="AO3267" s="15">
        <v>0</v>
      </c>
      <c r="AP3267" s="15">
        <v>0</v>
      </c>
      <c r="AQ3267" s="15">
        <v>0</v>
      </c>
      <c r="AR3267" s="15">
        <v>0</v>
      </c>
      <c r="AS3267" s="15">
        <v>0</v>
      </c>
      <c r="AT3267" s="15">
        <f t="shared" ref="AT3267:AT3330" si="257">SUM(AH3267:AS3267)</f>
        <v>0</v>
      </c>
      <c r="AU3267" s="15">
        <v>0</v>
      </c>
      <c r="AV3267" s="15">
        <v>0</v>
      </c>
      <c r="AW3267" s="15">
        <v>0</v>
      </c>
      <c r="AX3267" s="15">
        <v>0</v>
      </c>
      <c r="AY3267" s="15">
        <v>0</v>
      </c>
      <c r="AZ3267" s="15">
        <v>0</v>
      </c>
      <c r="BA3267" s="15">
        <v>0</v>
      </c>
      <c r="BB3267" s="15">
        <v>0</v>
      </c>
      <c r="BC3267" s="15">
        <v>0</v>
      </c>
      <c r="BD3267" s="15">
        <v>0</v>
      </c>
      <c r="BE3267" s="15">
        <v>0</v>
      </c>
      <c r="BF3267" s="15">
        <v>0</v>
      </c>
      <c r="BG3267" s="15">
        <f t="shared" ref="BG3267:BG3330" si="258">SUM(AU3267:BF3267)</f>
        <v>0</v>
      </c>
      <c r="BH3267" t="str">
        <f t="shared" ref="BH3267:BH3330" si="259">D3267&amp;E3267</f>
        <v>UILCommon</v>
      </c>
      <c r="BI3267" t="str">
        <f>VLOOKUP(BH3267,[2]Summary!$C$29:$C$56,1,0)</f>
        <v>UILCommon</v>
      </c>
      <c r="BJ3267" s="16">
        <v>43831</v>
      </c>
    </row>
    <row r="3268" spans="1:62" x14ac:dyDescent="0.25">
      <c r="A3268" s="13">
        <v>802397.03</v>
      </c>
      <c r="B3268" s="13" t="s">
        <v>6776</v>
      </c>
      <c r="C3268" s="13" t="s">
        <v>6777</v>
      </c>
      <c r="D3268" s="13" t="s">
        <v>300</v>
      </c>
      <c r="E3268" s="13" t="s">
        <v>301</v>
      </c>
      <c r="F3268" s="13" t="s">
        <v>33</v>
      </c>
      <c r="H3268" s="15">
        <v>0</v>
      </c>
      <c r="I3268" s="15">
        <v>0</v>
      </c>
      <c r="J3268" s="15">
        <v>0</v>
      </c>
      <c r="K3268" s="15">
        <v>0</v>
      </c>
      <c r="L3268" s="15">
        <v>0</v>
      </c>
      <c r="M3268" s="15">
        <v>0</v>
      </c>
      <c r="N3268" s="15">
        <v>0</v>
      </c>
      <c r="O3268" s="15">
        <v>0</v>
      </c>
      <c r="P3268" s="15">
        <v>0</v>
      </c>
      <c r="Q3268" s="15">
        <v>0</v>
      </c>
      <c r="R3268" s="15">
        <v>0</v>
      </c>
      <c r="S3268" s="15">
        <v>0</v>
      </c>
      <c r="T3268" s="15">
        <f t="shared" si="255"/>
        <v>0</v>
      </c>
      <c r="U3268" s="15">
        <v>0</v>
      </c>
      <c r="V3268" s="15">
        <v>0</v>
      </c>
      <c r="W3268" s="15">
        <v>0</v>
      </c>
      <c r="X3268" s="15">
        <v>0</v>
      </c>
      <c r="Y3268" s="15">
        <v>0</v>
      </c>
      <c r="Z3268" s="15">
        <v>0</v>
      </c>
      <c r="AA3268" s="15">
        <v>0</v>
      </c>
      <c r="AB3268" s="15">
        <v>0</v>
      </c>
      <c r="AC3268" s="15">
        <v>0</v>
      </c>
      <c r="AD3268" s="15">
        <v>0</v>
      </c>
      <c r="AE3268" s="15">
        <v>0</v>
      </c>
      <c r="AF3268" s="15">
        <v>152.14769000244141</v>
      </c>
      <c r="AG3268" s="15">
        <f t="shared" si="256"/>
        <v>152.14769000244141</v>
      </c>
      <c r="AH3268" s="15">
        <v>0.68086999511718749</v>
      </c>
      <c r="AI3268" s="15">
        <v>0.68086999511718749</v>
      </c>
      <c r="AJ3268" s="15">
        <v>0.68086999511718749</v>
      </c>
      <c r="AK3268" s="15">
        <v>139.45060437011719</v>
      </c>
      <c r="AL3268" s="15">
        <v>1.6561600341796876</v>
      </c>
      <c r="AM3268" s="15">
        <v>64.990121124267574</v>
      </c>
      <c r="AN3268" s="15">
        <v>1.178199951171875</v>
      </c>
      <c r="AO3268" s="15">
        <v>1.4617500000000001</v>
      </c>
      <c r="AP3268" s="15">
        <v>1.3158499755859374</v>
      </c>
      <c r="AQ3268" s="15">
        <v>1.3160000000000001</v>
      </c>
      <c r="AR3268" s="15">
        <v>1.3158499755859374</v>
      </c>
      <c r="AS3268" s="15">
        <v>1.3554200439453126</v>
      </c>
      <c r="AT3268" s="15">
        <f t="shared" si="257"/>
        <v>216.08256546020507</v>
      </c>
      <c r="AU3268" s="15">
        <v>0</v>
      </c>
      <c r="AV3268" s="15">
        <v>0</v>
      </c>
      <c r="AW3268" s="15">
        <v>0</v>
      </c>
      <c r="AX3268" s="15">
        <v>0</v>
      </c>
      <c r="AY3268" s="15">
        <v>0</v>
      </c>
      <c r="AZ3268" s="15">
        <v>0</v>
      </c>
      <c r="BA3268" s="15">
        <v>0</v>
      </c>
      <c r="BB3268" s="15">
        <v>0</v>
      </c>
      <c r="BC3268" s="15">
        <v>0</v>
      </c>
      <c r="BD3268" s="15">
        <v>0</v>
      </c>
      <c r="BE3268" s="15">
        <v>0</v>
      </c>
      <c r="BF3268" s="15">
        <v>0</v>
      </c>
      <c r="BG3268" s="15">
        <f t="shared" si="258"/>
        <v>0</v>
      </c>
      <c r="BH3268" t="str">
        <f t="shared" si="259"/>
        <v>UILCommon</v>
      </c>
      <c r="BI3268" t="str">
        <f>VLOOKUP(BH3268,[2]Summary!$C$29:$C$56,1,0)</f>
        <v>UILCommon</v>
      </c>
      <c r="BJ3268" s="16">
        <v>44197</v>
      </c>
    </row>
    <row r="3269" spans="1:62" x14ac:dyDescent="0.25">
      <c r="A3269" s="13">
        <v>802478.03</v>
      </c>
      <c r="B3269" s="13" t="s">
        <v>6778</v>
      </c>
      <c r="C3269" s="13" t="s">
        <v>6779</v>
      </c>
      <c r="D3269" s="13" t="s">
        <v>300</v>
      </c>
      <c r="E3269" s="13" t="s">
        <v>301</v>
      </c>
      <c r="F3269" s="13" t="s">
        <v>33</v>
      </c>
      <c r="H3269" s="15">
        <v>0</v>
      </c>
      <c r="I3269" s="15">
        <v>0</v>
      </c>
      <c r="J3269" s="15">
        <v>0</v>
      </c>
      <c r="K3269" s="15">
        <v>0</v>
      </c>
      <c r="L3269" s="15">
        <v>0</v>
      </c>
      <c r="M3269" s="15">
        <v>0</v>
      </c>
      <c r="N3269" s="15">
        <v>0</v>
      </c>
      <c r="O3269" s="15">
        <v>0</v>
      </c>
      <c r="P3269" s="15">
        <v>0</v>
      </c>
      <c r="Q3269" s="15">
        <v>0</v>
      </c>
      <c r="R3269" s="15">
        <v>0</v>
      </c>
      <c r="S3269" s="15">
        <v>0</v>
      </c>
      <c r="T3269" s="15">
        <f t="shared" si="255"/>
        <v>0</v>
      </c>
      <c r="U3269" s="15">
        <v>0</v>
      </c>
      <c r="V3269" s="15">
        <v>0</v>
      </c>
      <c r="W3269" s="15">
        <v>0</v>
      </c>
      <c r="X3269" s="15">
        <v>0</v>
      </c>
      <c r="Y3269" s="15">
        <v>0</v>
      </c>
      <c r="Z3269" s="15">
        <v>0</v>
      </c>
      <c r="AA3269" s="15">
        <v>0</v>
      </c>
      <c r="AB3269" s="15">
        <v>0</v>
      </c>
      <c r="AC3269" s="15">
        <v>0</v>
      </c>
      <c r="AD3269" s="15">
        <v>51.118161537170408</v>
      </c>
      <c r="AE3269" s="15">
        <v>0.2083000030517578</v>
      </c>
      <c r="AF3269" s="15">
        <v>263.2554655761719</v>
      </c>
      <c r="AG3269" s="15">
        <f t="shared" si="256"/>
        <v>314.58192711639407</v>
      </c>
      <c r="AH3269" s="15">
        <v>1.4077700195312499</v>
      </c>
      <c r="AI3269" s="15">
        <v>1.4077700195312499</v>
      </c>
      <c r="AJ3269" s="15">
        <v>1.4077700195312499</v>
      </c>
      <c r="AK3269" s="15">
        <v>1.7944599609375</v>
      </c>
      <c r="AL3269" s="15">
        <v>1.7944599609375</v>
      </c>
      <c r="AM3269" s="15">
        <v>-1.264839994430542</v>
      </c>
      <c r="AN3269" s="15">
        <v>1.3028800048828124</v>
      </c>
      <c r="AO3269" s="15">
        <v>0</v>
      </c>
      <c r="AP3269" s="15">
        <v>-322.4321875</v>
      </c>
      <c r="AQ3269" s="15">
        <v>0</v>
      </c>
      <c r="AR3269" s="15">
        <v>0</v>
      </c>
      <c r="AS3269" s="15">
        <v>0</v>
      </c>
      <c r="AT3269" s="15">
        <f t="shared" si="257"/>
        <v>-314.58191750907895</v>
      </c>
      <c r="AU3269" s="15">
        <v>0</v>
      </c>
      <c r="AV3269" s="15">
        <v>0</v>
      </c>
      <c r="AW3269" s="15">
        <v>0</v>
      </c>
      <c r="AX3269" s="15">
        <v>0</v>
      </c>
      <c r="AY3269" s="15">
        <v>0</v>
      </c>
      <c r="AZ3269" s="15">
        <v>0</v>
      </c>
      <c r="BA3269" s="15">
        <v>0</v>
      </c>
      <c r="BB3269" s="15">
        <v>0</v>
      </c>
      <c r="BC3269" s="15">
        <v>0</v>
      </c>
      <c r="BD3269" s="15">
        <v>0</v>
      </c>
      <c r="BE3269" s="15">
        <v>0</v>
      </c>
      <c r="BF3269" s="15">
        <v>0</v>
      </c>
      <c r="BG3269" s="15">
        <f t="shared" si="258"/>
        <v>0</v>
      </c>
      <c r="BH3269" t="str">
        <f t="shared" si="259"/>
        <v>UILCommon</v>
      </c>
      <c r="BI3269" t="str">
        <f>VLOOKUP(BH3269,[2]Summary!$C$29:$C$56,1,0)</f>
        <v>UILCommon</v>
      </c>
      <c r="BJ3269" s="16">
        <v>44197</v>
      </c>
    </row>
    <row r="3270" spans="1:62" x14ac:dyDescent="0.25">
      <c r="A3270" s="13" t="s">
        <v>6780</v>
      </c>
      <c r="B3270" s="13" t="s">
        <v>6781</v>
      </c>
      <c r="C3270" s="13" t="s">
        <v>2169</v>
      </c>
      <c r="D3270" s="13" t="s">
        <v>18</v>
      </c>
      <c r="E3270" t="s">
        <v>19</v>
      </c>
      <c r="F3270" s="13" t="s">
        <v>33</v>
      </c>
      <c r="H3270" s="15">
        <v>0</v>
      </c>
      <c r="I3270" s="15">
        <v>0</v>
      </c>
      <c r="J3270" s="15">
        <v>0</v>
      </c>
      <c r="K3270" s="15">
        <v>0</v>
      </c>
      <c r="L3270" s="15">
        <v>0</v>
      </c>
      <c r="M3270" s="15">
        <v>0</v>
      </c>
      <c r="N3270" s="15">
        <v>0</v>
      </c>
      <c r="O3270" s="15">
        <v>0</v>
      </c>
      <c r="P3270" s="15">
        <v>0</v>
      </c>
      <c r="Q3270" s="15">
        <v>0</v>
      </c>
      <c r="R3270" s="15">
        <v>0</v>
      </c>
      <c r="S3270" s="15">
        <v>0</v>
      </c>
      <c r="T3270" s="15">
        <f t="shared" si="255"/>
        <v>0</v>
      </c>
      <c r="U3270" s="15">
        <v>0</v>
      </c>
      <c r="V3270" s="15">
        <v>0</v>
      </c>
      <c r="W3270" s="15">
        <v>0</v>
      </c>
      <c r="X3270" s="15">
        <v>0</v>
      </c>
      <c r="Y3270" s="15">
        <v>0</v>
      </c>
      <c r="Z3270" s="15">
        <v>0</v>
      </c>
      <c r="AA3270" s="15">
        <v>0</v>
      </c>
      <c r="AB3270" s="15">
        <v>0</v>
      </c>
      <c r="AC3270" s="15">
        <v>0</v>
      </c>
      <c r="AD3270" s="15">
        <v>0</v>
      </c>
      <c r="AE3270" s="15">
        <v>0</v>
      </c>
      <c r="AF3270" s="15">
        <v>0</v>
      </c>
      <c r="AG3270" s="15">
        <f t="shared" si="256"/>
        <v>0</v>
      </c>
      <c r="AH3270" s="15">
        <v>0</v>
      </c>
      <c r="AI3270" s="15">
        <v>0</v>
      </c>
      <c r="AJ3270" s="15">
        <v>0</v>
      </c>
      <c r="AK3270" s="15">
        <v>0</v>
      </c>
      <c r="AL3270" s="15">
        <v>0</v>
      </c>
      <c r="AM3270" s="15">
        <v>0</v>
      </c>
      <c r="AN3270" s="15">
        <v>0</v>
      </c>
      <c r="AO3270" s="15">
        <v>0</v>
      </c>
      <c r="AP3270" s="15">
        <v>219.30427685546874</v>
      </c>
      <c r="AQ3270" s="15">
        <v>0</v>
      </c>
      <c r="AR3270" s="15">
        <v>0</v>
      </c>
      <c r="AS3270" s="15">
        <v>0</v>
      </c>
      <c r="AT3270" s="15">
        <f t="shared" si="257"/>
        <v>219.30427685546874</v>
      </c>
      <c r="AU3270" s="15">
        <v>0</v>
      </c>
      <c r="AV3270" s="15">
        <v>0</v>
      </c>
      <c r="AW3270" s="15">
        <v>0</v>
      </c>
      <c r="AX3270" s="15">
        <v>0</v>
      </c>
      <c r="AY3270" s="15">
        <v>0</v>
      </c>
      <c r="AZ3270" s="15">
        <v>0</v>
      </c>
      <c r="BA3270" s="15">
        <v>0</v>
      </c>
      <c r="BB3270" s="15">
        <v>0</v>
      </c>
      <c r="BC3270" s="15">
        <v>0</v>
      </c>
      <c r="BD3270" s="15">
        <v>0</v>
      </c>
      <c r="BE3270" s="15">
        <v>0</v>
      </c>
      <c r="BF3270" s="15">
        <v>0</v>
      </c>
      <c r="BG3270" s="15">
        <f t="shared" si="258"/>
        <v>0</v>
      </c>
      <c r="BH3270" t="str">
        <f t="shared" si="259"/>
        <v>UIDIST</v>
      </c>
      <c r="BI3270" t="str">
        <f>VLOOKUP(BH3270,[2]Summary!$C$29:$C$56,1,0)</f>
        <v>UIDist</v>
      </c>
      <c r="BJ3270" s="16">
        <v>44197</v>
      </c>
    </row>
    <row r="3271" spans="1:62" x14ac:dyDescent="0.25">
      <c r="A3271" s="13" t="s">
        <v>6782</v>
      </c>
      <c r="B3271" s="13" t="s">
        <v>6783</v>
      </c>
      <c r="C3271" s="13" t="s">
        <v>2169</v>
      </c>
      <c r="D3271" s="13" t="s">
        <v>18</v>
      </c>
      <c r="E3271" t="s">
        <v>35</v>
      </c>
      <c r="F3271" s="13" t="s">
        <v>33</v>
      </c>
      <c r="H3271" s="15">
        <v>0</v>
      </c>
      <c r="I3271" s="15">
        <v>0</v>
      </c>
      <c r="J3271" s="15">
        <v>0</v>
      </c>
      <c r="K3271" s="15">
        <v>0</v>
      </c>
      <c r="L3271" s="15">
        <v>0</v>
      </c>
      <c r="M3271" s="15">
        <v>0</v>
      </c>
      <c r="N3271" s="15">
        <v>0</v>
      </c>
      <c r="O3271" s="15">
        <v>0</v>
      </c>
      <c r="P3271" s="15">
        <v>0</v>
      </c>
      <c r="Q3271" s="15">
        <v>0</v>
      </c>
      <c r="R3271" s="15">
        <v>0</v>
      </c>
      <c r="S3271" s="15">
        <v>0</v>
      </c>
      <c r="T3271" s="15">
        <f t="shared" si="255"/>
        <v>0</v>
      </c>
      <c r="U3271" s="15">
        <v>0</v>
      </c>
      <c r="V3271" s="15">
        <v>0</v>
      </c>
      <c r="W3271" s="15">
        <v>0</v>
      </c>
      <c r="X3271" s="15">
        <v>0</v>
      </c>
      <c r="Y3271" s="15">
        <v>0</v>
      </c>
      <c r="Z3271" s="15">
        <v>0</v>
      </c>
      <c r="AA3271" s="15">
        <v>0</v>
      </c>
      <c r="AB3271" s="15">
        <v>0</v>
      </c>
      <c r="AC3271" s="15">
        <v>0</v>
      </c>
      <c r="AD3271" s="15">
        <v>0</v>
      </c>
      <c r="AE3271" s="15">
        <v>0</v>
      </c>
      <c r="AF3271" s="15">
        <v>0</v>
      </c>
      <c r="AG3271" s="15">
        <f t="shared" si="256"/>
        <v>0</v>
      </c>
      <c r="AH3271" s="15">
        <v>0</v>
      </c>
      <c r="AI3271" s="15">
        <v>0</v>
      </c>
      <c r="AJ3271" s="15">
        <v>0</v>
      </c>
      <c r="AK3271" s="15">
        <v>0</v>
      </c>
      <c r="AL3271" s="15">
        <v>0</v>
      </c>
      <c r="AM3271" s="15">
        <v>0</v>
      </c>
      <c r="AN3271" s="15">
        <v>0</v>
      </c>
      <c r="AO3271" s="15">
        <v>0</v>
      </c>
      <c r="AP3271" s="15">
        <v>130.16895938110352</v>
      </c>
      <c r="AQ3271" s="15">
        <v>0</v>
      </c>
      <c r="AR3271" s="15">
        <v>0</v>
      </c>
      <c r="AS3271" s="15">
        <v>0</v>
      </c>
      <c r="AT3271" s="15">
        <f t="shared" si="257"/>
        <v>130.16895938110352</v>
      </c>
      <c r="AU3271" s="15">
        <v>0</v>
      </c>
      <c r="AV3271" s="15">
        <v>0</v>
      </c>
      <c r="AW3271" s="15">
        <v>0</v>
      </c>
      <c r="AX3271" s="15">
        <v>0</v>
      </c>
      <c r="AY3271" s="15">
        <v>0</v>
      </c>
      <c r="AZ3271" s="15">
        <v>0</v>
      </c>
      <c r="BA3271" s="15">
        <v>0</v>
      </c>
      <c r="BB3271" s="15">
        <v>0</v>
      </c>
      <c r="BC3271" s="15">
        <v>0</v>
      </c>
      <c r="BD3271" s="15">
        <v>0</v>
      </c>
      <c r="BE3271" s="15">
        <v>0</v>
      </c>
      <c r="BF3271" s="15">
        <v>0</v>
      </c>
      <c r="BG3271" s="15">
        <f t="shared" si="258"/>
        <v>0</v>
      </c>
      <c r="BH3271" t="str">
        <f t="shared" si="259"/>
        <v>UITRANS</v>
      </c>
      <c r="BI3271" t="str">
        <f>VLOOKUP(BH3271,[2]Summary!$C$29:$C$56,1,0)</f>
        <v>UITrans</v>
      </c>
      <c r="BJ3271" s="16">
        <v>44197</v>
      </c>
    </row>
    <row r="3272" spans="1:62" x14ac:dyDescent="0.25">
      <c r="A3272" s="13">
        <v>802550.03</v>
      </c>
      <c r="B3272" s="13" t="s">
        <v>6784</v>
      </c>
      <c r="C3272" s="13" t="s">
        <v>6785</v>
      </c>
      <c r="D3272" s="13" t="s">
        <v>300</v>
      </c>
      <c r="E3272" s="13" t="s">
        <v>301</v>
      </c>
      <c r="F3272" s="13" t="s">
        <v>33</v>
      </c>
      <c r="H3272" s="15">
        <v>0</v>
      </c>
      <c r="I3272" s="15">
        <v>0</v>
      </c>
      <c r="J3272" s="15">
        <v>0</v>
      </c>
      <c r="K3272" s="15">
        <v>0</v>
      </c>
      <c r="L3272" s="15">
        <v>0</v>
      </c>
      <c r="M3272" s="15">
        <v>0</v>
      </c>
      <c r="N3272" s="15">
        <v>0</v>
      </c>
      <c r="O3272" s="15">
        <v>0</v>
      </c>
      <c r="P3272" s="15">
        <v>0</v>
      </c>
      <c r="Q3272" s="15">
        <v>0</v>
      </c>
      <c r="R3272" s="15">
        <v>0</v>
      </c>
      <c r="S3272" s="15">
        <v>0</v>
      </c>
      <c r="T3272" s="15">
        <f t="shared" si="255"/>
        <v>0</v>
      </c>
      <c r="U3272" s="15">
        <v>0</v>
      </c>
      <c r="V3272" s="15">
        <v>0</v>
      </c>
      <c r="W3272" s="15">
        <v>0</v>
      </c>
      <c r="X3272" s="15">
        <v>0</v>
      </c>
      <c r="Y3272" s="15">
        <v>0</v>
      </c>
      <c r="Z3272" s="15">
        <v>0</v>
      </c>
      <c r="AA3272" s="15">
        <v>0</v>
      </c>
      <c r="AB3272" s="15">
        <v>0</v>
      </c>
      <c r="AC3272" s="15">
        <v>0</v>
      </c>
      <c r="AD3272" s="15">
        <v>0</v>
      </c>
      <c r="AE3272" s="15">
        <v>0</v>
      </c>
      <c r="AF3272" s="15">
        <v>0</v>
      </c>
      <c r="AG3272" s="15">
        <f t="shared" si="256"/>
        <v>0</v>
      </c>
      <c r="AH3272" s="15">
        <v>0</v>
      </c>
      <c r="AI3272" s="15">
        <v>0</v>
      </c>
      <c r="AJ3272" s="15">
        <v>0</v>
      </c>
      <c r="AK3272" s="15">
        <v>0</v>
      </c>
      <c r="AL3272" s="15">
        <v>121.42827627563477</v>
      </c>
      <c r="AM3272" s="15">
        <v>68.547791229248048</v>
      </c>
      <c r="AN3272" s="15">
        <v>292.65749890136721</v>
      </c>
      <c r="AO3272" s="15">
        <v>273.21916137695314</v>
      </c>
      <c r="AP3272" s="15">
        <v>98.581369628906245</v>
      </c>
      <c r="AQ3272" s="15">
        <v>141.16399999999999</v>
      </c>
      <c r="AR3272" s="15">
        <v>176.29095556640624</v>
      </c>
      <c r="AS3272" s="15">
        <v>-9.4566303863525398</v>
      </c>
      <c r="AT3272" s="15">
        <f t="shared" si="257"/>
        <v>1162.432422592163</v>
      </c>
      <c r="AU3272" s="15">
        <v>0</v>
      </c>
      <c r="AV3272" s="15">
        <v>0</v>
      </c>
      <c r="AW3272" s="15">
        <v>0</v>
      </c>
      <c r="AX3272" s="15">
        <v>0</v>
      </c>
      <c r="AY3272" s="15">
        <v>0</v>
      </c>
      <c r="AZ3272" s="15">
        <v>0</v>
      </c>
      <c r="BA3272" s="15">
        <v>0</v>
      </c>
      <c r="BB3272" s="15">
        <v>0</v>
      </c>
      <c r="BC3272" s="15">
        <v>0</v>
      </c>
      <c r="BD3272" s="15">
        <v>0</v>
      </c>
      <c r="BE3272" s="15">
        <v>0</v>
      </c>
      <c r="BF3272" s="15">
        <v>0</v>
      </c>
      <c r="BG3272" s="15">
        <f t="shared" si="258"/>
        <v>0</v>
      </c>
      <c r="BH3272" t="str">
        <f t="shared" si="259"/>
        <v>UILCommon</v>
      </c>
      <c r="BI3272" t="str">
        <f>VLOOKUP(BH3272,[2]Summary!$C$29:$C$56,1,0)</f>
        <v>UILCommon</v>
      </c>
      <c r="BJ3272" s="16">
        <v>44197</v>
      </c>
    </row>
    <row r="3273" spans="1:62" x14ac:dyDescent="0.25">
      <c r="A3273" s="13">
        <v>802551.03</v>
      </c>
      <c r="B3273" s="13" t="s">
        <v>6786</v>
      </c>
      <c r="C3273" s="13" t="s">
        <v>6787</v>
      </c>
      <c r="D3273" s="13" t="s">
        <v>300</v>
      </c>
      <c r="E3273" s="13" t="s">
        <v>301</v>
      </c>
      <c r="F3273" s="13" t="s">
        <v>33</v>
      </c>
      <c r="H3273" s="15">
        <v>0</v>
      </c>
      <c r="I3273" s="15">
        <v>0</v>
      </c>
      <c r="J3273" s="15">
        <v>0</v>
      </c>
      <c r="K3273" s="15">
        <v>0</v>
      </c>
      <c r="L3273" s="15">
        <v>0</v>
      </c>
      <c r="M3273" s="15">
        <v>0</v>
      </c>
      <c r="N3273" s="15">
        <v>0</v>
      </c>
      <c r="O3273" s="15">
        <v>0</v>
      </c>
      <c r="P3273" s="15">
        <v>0</v>
      </c>
      <c r="Q3273" s="15">
        <v>0</v>
      </c>
      <c r="R3273" s="15">
        <v>0</v>
      </c>
      <c r="S3273" s="15">
        <v>0</v>
      </c>
      <c r="T3273" s="15">
        <f t="shared" si="255"/>
        <v>0</v>
      </c>
      <c r="U3273" s="15">
        <v>0</v>
      </c>
      <c r="V3273" s="15">
        <v>0</v>
      </c>
      <c r="W3273" s="15">
        <v>0</v>
      </c>
      <c r="X3273" s="15">
        <v>0</v>
      </c>
      <c r="Y3273" s="15">
        <v>0</v>
      </c>
      <c r="Z3273" s="15">
        <v>0</v>
      </c>
      <c r="AA3273" s="15">
        <v>0</v>
      </c>
      <c r="AB3273" s="15">
        <v>0</v>
      </c>
      <c r="AC3273" s="15">
        <v>0</v>
      </c>
      <c r="AD3273" s="15">
        <v>0</v>
      </c>
      <c r="AE3273" s="15">
        <v>0</v>
      </c>
      <c r="AF3273" s="15">
        <v>0</v>
      </c>
      <c r="AG3273" s="15">
        <f t="shared" si="256"/>
        <v>0</v>
      </c>
      <c r="AH3273" s="15">
        <v>0</v>
      </c>
      <c r="AI3273" s="15">
        <v>0</v>
      </c>
      <c r="AJ3273" s="15">
        <v>0</v>
      </c>
      <c r="AK3273" s="15">
        <v>0</v>
      </c>
      <c r="AL3273" s="15">
        <v>47.088629714965819</v>
      </c>
      <c r="AM3273" s="15">
        <v>6.272000122070312E-2</v>
      </c>
      <c r="AN3273" s="15">
        <v>0.19130000305175782</v>
      </c>
      <c r="AO3273" s="15">
        <v>0.19130000305175782</v>
      </c>
      <c r="AP3273" s="15">
        <v>0.17221000671386719</v>
      </c>
      <c r="AQ3273" s="15">
        <v>0.17199999999999999</v>
      </c>
      <c r="AR3273" s="15">
        <v>112.80780722045898</v>
      </c>
      <c r="AS3273" s="15">
        <v>0.65786997193098073</v>
      </c>
      <c r="AT3273" s="15">
        <f t="shared" si="257"/>
        <v>161.34383692139386</v>
      </c>
      <c r="AU3273" s="15">
        <v>0</v>
      </c>
      <c r="AV3273" s="15">
        <v>0</v>
      </c>
      <c r="AW3273" s="15">
        <v>0</v>
      </c>
      <c r="AX3273" s="15">
        <v>0</v>
      </c>
      <c r="AY3273" s="15">
        <v>0</v>
      </c>
      <c r="AZ3273" s="15">
        <v>0</v>
      </c>
      <c r="BA3273" s="15">
        <v>0</v>
      </c>
      <c r="BB3273" s="15">
        <v>0</v>
      </c>
      <c r="BC3273" s="15">
        <v>0</v>
      </c>
      <c r="BD3273" s="15">
        <v>0</v>
      </c>
      <c r="BE3273" s="15">
        <v>0</v>
      </c>
      <c r="BF3273" s="15">
        <v>0</v>
      </c>
      <c r="BG3273" s="15">
        <f t="shared" si="258"/>
        <v>0</v>
      </c>
      <c r="BH3273" t="str">
        <f t="shared" si="259"/>
        <v>UILCommon</v>
      </c>
      <c r="BI3273" t="str">
        <f>VLOOKUP(BH3273,[2]Summary!$C$29:$C$56,1,0)</f>
        <v>UILCommon</v>
      </c>
      <c r="BJ3273" s="16">
        <v>44197</v>
      </c>
    </row>
    <row r="3274" spans="1:62" x14ac:dyDescent="0.25">
      <c r="A3274" s="13">
        <v>802552.03</v>
      </c>
      <c r="B3274" s="13" t="s">
        <v>6788</v>
      </c>
      <c r="C3274" s="13" t="s">
        <v>6789</v>
      </c>
      <c r="D3274" s="13" t="s">
        <v>300</v>
      </c>
      <c r="E3274" s="13" t="s">
        <v>301</v>
      </c>
      <c r="F3274" s="13" t="s">
        <v>33</v>
      </c>
      <c r="H3274" s="15">
        <v>0</v>
      </c>
      <c r="I3274" s="15">
        <v>0</v>
      </c>
      <c r="J3274" s="15">
        <v>0</v>
      </c>
      <c r="K3274" s="15">
        <v>0</v>
      </c>
      <c r="L3274" s="15">
        <v>0</v>
      </c>
      <c r="M3274" s="15">
        <v>0</v>
      </c>
      <c r="N3274" s="15">
        <v>0</v>
      </c>
      <c r="O3274" s="15">
        <v>0</v>
      </c>
      <c r="P3274" s="15">
        <v>0</v>
      </c>
      <c r="Q3274" s="15">
        <v>0</v>
      </c>
      <c r="R3274" s="15">
        <v>0</v>
      </c>
      <c r="S3274" s="15">
        <v>0</v>
      </c>
      <c r="T3274" s="15">
        <f t="shared" si="255"/>
        <v>0</v>
      </c>
      <c r="U3274" s="15">
        <v>0</v>
      </c>
      <c r="V3274" s="15">
        <v>0</v>
      </c>
      <c r="W3274" s="15">
        <v>0</v>
      </c>
      <c r="X3274" s="15">
        <v>0</v>
      </c>
      <c r="Y3274" s="15">
        <v>0</v>
      </c>
      <c r="Z3274" s="15">
        <v>0</v>
      </c>
      <c r="AA3274" s="15">
        <v>0</v>
      </c>
      <c r="AB3274" s="15">
        <v>0</v>
      </c>
      <c r="AC3274" s="15">
        <v>0</v>
      </c>
      <c r="AD3274" s="15">
        <v>0</v>
      </c>
      <c r="AE3274" s="15">
        <v>0</v>
      </c>
      <c r="AF3274" s="15">
        <v>0</v>
      </c>
      <c r="AG3274" s="15">
        <f t="shared" si="256"/>
        <v>0</v>
      </c>
      <c r="AH3274" s="15">
        <v>0</v>
      </c>
      <c r="AI3274" s="15">
        <v>0</v>
      </c>
      <c r="AJ3274" s="15">
        <v>0</v>
      </c>
      <c r="AK3274" s="15">
        <v>8.6102999973297116</v>
      </c>
      <c r="AL3274" s="15">
        <v>50.846589538574221</v>
      </c>
      <c r="AM3274" s="15">
        <v>119.36000682067871</v>
      </c>
      <c r="AN3274" s="15">
        <v>20.824860076904297</v>
      </c>
      <c r="AO3274" s="15">
        <v>301.05641503906247</v>
      </c>
      <c r="AP3274" s="15">
        <v>57.94803143310547</v>
      </c>
      <c r="AQ3274" s="15">
        <v>690.673</v>
      </c>
      <c r="AR3274" s="15">
        <v>103.60649328613282</v>
      </c>
      <c r="AS3274" s="15">
        <v>19.961389358520506</v>
      </c>
      <c r="AT3274" s="15">
        <f t="shared" si="257"/>
        <v>1372.8870855503083</v>
      </c>
      <c r="AU3274" s="15">
        <v>0</v>
      </c>
      <c r="AV3274" s="15">
        <v>0</v>
      </c>
      <c r="AW3274" s="15">
        <v>0</v>
      </c>
      <c r="AX3274" s="15">
        <v>0</v>
      </c>
      <c r="AY3274" s="15">
        <v>0</v>
      </c>
      <c r="AZ3274" s="15">
        <v>0</v>
      </c>
      <c r="BA3274" s="15">
        <v>0</v>
      </c>
      <c r="BB3274" s="15">
        <v>0</v>
      </c>
      <c r="BC3274" s="15">
        <v>0</v>
      </c>
      <c r="BD3274" s="15">
        <v>0</v>
      </c>
      <c r="BE3274" s="15">
        <v>0</v>
      </c>
      <c r="BF3274" s="15">
        <v>0</v>
      </c>
      <c r="BG3274" s="15">
        <f t="shared" si="258"/>
        <v>0</v>
      </c>
      <c r="BH3274" t="str">
        <f t="shared" si="259"/>
        <v>UILCommon</v>
      </c>
      <c r="BI3274" t="str">
        <f>VLOOKUP(BH3274,[2]Summary!$C$29:$C$56,1,0)</f>
        <v>UILCommon</v>
      </c>
      <c r="BJ3274" s="16">
        <v>44197</v>
      </c>
    </row>
    <row r="3275" spans="1:62" x14ac:dyDescent="0.25">
      <c r="A3275" s="13">
        <v>802549.03</v>
      </c>
      <c r="B3275" s="13" t="s">
        <v>6790</v>
      </c>
      <c r="C3275" s="13" t="s">
        <v>6791</v>
      </c>
      <c r="D3275" s="13" t="s">
        <v>300</v>
      </c>
      <c r="E3275" s="13" t="s">
        <v>301</v>
      </c>
      <c r="F3275" s="13" t="s">
        <v>33</v>
      </c>
      <c r="H3275" s="15">
        <v>0</v>
      </c>
      <c r="I3275" s="15">
        <v>0</v>
      </c>
      <c r="J3275" s="15">
        <v>0</v>
      </c>
      <c r="K3275" s="15">
        <v>0</v>
      </c>
      <c r="L3275" s="15">
        <v>0</v>
      </c>
      <c r="M3275" s="15">
        <v>0</v>
      </c>
      <c r="N3275" s="15">
        <v>0</v>
      </c>
      <c r="O3275" s="15">
        <v>0</v>
      </c>
      <c r="P3275" s="15">
        <v>0</v>
      </c>
      <c r="Q3275" s="15">
        <v>0</v>
      </c>
      <c r="R3275" s="15">
        <v>0</v>
      </c>
      <c r="S3275" s="15">
        <v>0</v>
      </c>
      <c r="T3275" s="15">
        <f t="shared" si="255"/>
        <v>0</v>
      </c>
      <c r="U3275" s="15">
        <v>0</v>
      </c>
      <c r="V3275" s="15">
        <v>0</v>
      </c>
      <c r="W3275" s="15">
        <v>0</v>
      </c>
      <c r="X3275" s="15">
        <v>0</v>
      </c>
      <c r="Y3275" s="15">
        <v>0</v>
      </c>
      <c r="Z3275" s="15">
        <v>0</v>
      </c>
      <c r="AA3275" s="15">
        <v>0</v>
      </c>
      <c r="AB3275" s="15">
        <v>0</v>
      </c>
      <c r="AC3275" s="15">
        <v>0</v>
      </c>
      <c r="AD3275" s="15">
        <v>0</v>
      </c>
      <c r="AE3275" s="15">
        <v>0</v>
      </c>
      <c r="AF3275" s="15">
        <v>0</v>
      </c>
      <c r="AG3275" s="15">
        <f t="shared" si="256"/>
        <v>0</v>
      </c>
      <c r="AH3275" s="15">
        <v>0</v>
      </c>
      <c r="AI3275" s="15">
        <v>0</v>
      </c>
      <c r="AJ3275" s="15">
        <v>0</v>
      </c>
      <c r="AK3275" s="15">
        <v>0</v>
      </c>
      <c r="AL3275" s="15">
        <v>0</v>
      </c>
      <c r="AM3275" s="15">
        <v>427.00096261596678</v>
      </c>
      <c r="AN3275" s="15">
        <v>631.57888745117191</v>
      </c>
      <c r="AO3275" s="15">
        <v>322.57498486328126</v>
      </c>
      <c r="AP3275" s="15">
        <v>90.347198242187503</v>
      </c>
      <c r="AQ3275" s="15">
        <v>439.75</v>
      </c>
      <c r="AR3275" s="15">
        <v>49.602141052246097</v>
      </c>
      <c r="AS3275" s="15">
        <v>19.325360275268554</v>
      </c>
      <c r="AT3275" s="15">
        <f t="shared" si="257"/>
        <v>1980.1795345001221</v>
      </c>
      <c r="AU3275" s="15">
        <v>0</v>
      </c>
      <c r="AV3275" s="15">
        <v>0</v>
      </c>
      <c r="AW3275" s="15">
        <v>0</v>
      </c>
      <c r="AX3275" s="15">
        <v>0</v>
      </c>
      <c r="AY3275" s="15">
        <v>0</v>
      </c>
      <c r="AZ3275" s="15">
        <v>0</v>
      </c>
      <c r="BA3275" s="15">
        <v>0</v>
      </c>
      <c r="BB3275" s="15">
        <v>0</v>
      </c>
      <c r="BC3275" s="15">
        <v>0</v>
      </c>
      <c r="BD3275" s="15">
        <v>0</v>
      </c>
      <c r="BE3275" s="15">
        <v>0</v>
      </c>
      <c r="BF3275" s="15">
        <v>0</v>
      </c>
      <c r="BG3275" s="15">
        <f t="shared" si="258"/>
        <v>0</v>
      </c>
      <c r="BH3275" t="str">
        <f t="shared" si="259"/>
        <v>UILCommon</v>
      </c>
      <c r="BI3275" t="str">
        <f>VLOOKUP(BH3275,[2]Summary!$C$29:$C$56,1,0)</f>
        <v>UILCommon</v>
      </c>
      <c r="BJ3275" s="16">
        <v>44197</v>
      </c>
    </row>
    <row r="3276" spans="1:62" x14ac:dyDescent="0.25">
      <c r="A3276" s="13">
        <v>802553.03</v>
      </c>
      <c r="B3276" s="13" t="s">
        <v>6792</v>
      </c>
      <c r="C3276" s="13" t="s">
        <v>6793</v>
      </c>
      <c r="D3276" s="13" t="s">
        <v>300</v>
      </c>
      <c r="E3276" s="13" t="s">
        <v>301</v>
      </c>
      <c r="F3276" s="13" t="s">
        <v>33</v>
      </c>
      <c r="H3276" s="15">
        <v>0</v>
      </c>
      <c r="I3276" s="15">
        <v>0</v>
      </c>
      <c r="J3276" s="15">
        <v>0</v>
      </c>
      <c r="K3276" s="15">
        <v>0</v>
      </c>
      <c r="L3276" s="15">
        <v>0</v>
      </c>
      <c r="M3276" s="15">
        <v>0</v>
      </c>
      <c r="N3276" s="15">
        <v>0</v>
      </c>
      <c r="O3276" s="15">
        <v>0</v>
      </c>
      <c r="P3276" s="15">
        <v>0</v>
      </c>
      <c r="Q3276" s="15">
        <v>0</v>
      </c>
      <c r="R3276" s="15">
        <v>0</v>
      </c>
      <c r="S3276" s="15">
        <v>0</v>
      </c>
      <c r="T3276" s="15">
        <f t="shared" si="255"/>
        <v>0</v>
      </c>
      <c r="U3276" s="15">
        <v>0</v>
      </c>
      <c r="V3276" s="15">
        <v>0</v>
      </c>
      <c r="W3276" s="15">
        <v>0</v>
      </c>
      <c r="X3276" s="15">
        <v>0</v>
      </c>
      <c r="Y3276" s="15">
        <v>0</v>
      </c>
      <c r="Z3276" s="15">
        <v>0</v>
      </c>
      <c r="AA3276" s="15">
        <v>0</v>
      </c>
      <c r="AB3276" s="15">
        <v>0</v>
      </c>
      <c r="AC3276" s="15">
        <v>0</v>
      </c>
      <c r="AD3276" s="15">
        <v>0</v>
      </c>
      <c r="AE3276" s="15">
        <v>0</v>
      </c>
      <c r="AF3276" s="15">
        <v>0</v>
      </c>
      <c r="AG3276" s="15">
        <f t="shared" si="256"/>
        <v>0</v>
      </c>
      <c r="AH3276" s="15">
        <v>0</v>
      </c>
      <c r="AI3276" s="15">
        <v>0</v>
      </c>
      <c r="AJ3276" s="15">
        <v>0</v>
      </c>
      <c r="AK3276" s="15">
        <v>22.727569229125976</v>
      </c>
      <c r="AL3276" s="15">
        <v>156.96818060302735</v>
      </c>
      <c r="AM3276" s="15">
        <v>4.7205202102661135</v>
      </c>
      <c r="AN3276" s="15">
        <v>133.25502001953126</v>
      </c>
      <c r="AO3276" s="15">
        <v>85.367608398437497</v>
      </c>
      <c r="AP3276" s="15">
        <v>4.5090800285339352</v>
      </c>
      <c r="AQ3276" s="15">
        <v>1.474</v>
      </c>
      <c r="AR3276" s="15">
        <v>4.2863698348999026</v>
      </c>
      <c r="AS3276" s="15">
        <v>0.73574000453948973</v>
      </c>
      <c r="AT3276" s="15">
        <f t="shared" si="257"/>
        <v>414.04408832836151</v>
      </c>
      <c r="AU3276" s="15">
        <v>0</v>
      </c>
      <c r="AV3276" s="15">
        <v>0</v>
      </c>
      <c r="AW3276" s="15">
        <v>0</v>
      </c>
      <c r="AX3276" s="15">
        <v>0</v>
      </c>
      <c r="AY3276" s="15">
        <v>0</v>
      </c>
      <c r="AZ3276" s="15">
        <v>0</v>
      </c>
      <c r="BA3276" s="15">
        <v>0</v>
      </c>
      <c r="BB3276" s="15">
        <v>0</v>
      </c>
      <c r="BC3276" s="15">
        <v>0</v>
      </c>
      <c r="BD3276" s="15">
        <v>0</v>
      </c>
      <c r="BE3276" s="15">
        <v>0</v>
      </c>
      <c r="BF3276" s="15">
        <v>0</v>
      </c>
      <c r="BG3276" s="15">
        <f t="shared" si="258"/>
        <v>0</v>
      </c>
      <c r="BH3276" t="str">
        <f t="shared" si="259"/>
        <v>UILCommon</v>
      </c>
      <c r="BI3276" t="str">
        <f>VLOOKUP(BH3276,[2]Summary!$C$29:$C$56,1,0)</f>
        <v>UILCommon</v>
      </c>
      <c r="BJ3276" s="16">
        <v>44197</v>
      </c>
    </row>
    <row r="3277" spans="1:62" x14ac:dyDescent="0.25">
      <c r="A3277" s="13">
        <v>802554.03</v>
      </c>
      <c r="B3277" s="13" t="s">
        <v>6794</v>
      </c>
      <c r="C3277" s="13" t="s">
        <v>6795</v>
      </c>
      <c r="D3277" s="13" t="s">
        <v>300</v>
      </c>
      <c r="E3277" s="13" t="s">
        <v>301</v>
      </c>
      <c r="F3277" s="13" t="s">
        <v>33</v>
      </c>
      <c r="H3277" s="15">
        <v>0</v>
      </c>
      <c r="I3277" s="15">
        <v>0</v>
      </c>
      <c r="J3277" s="15">
        <v>0</v>
      </c>
      <c r="K3277" s="15">
        <v>0</v>
      </c>
      <c r="L3277" s="15">
        <v>0</v>
      </c>
      <c r="M3277" s="15">
        <v>0</v>
      </c>
      <c r="N3277" s="15">
        <v>0</v>
      </c>
      <c r="O3277" s="15">
        <v>0</v>
      </c>
      <c r="P3277" s="15">
        <v>0</v>
      </c>
      <c r="Q3277" s="15">
        <v>0</v>
      </c>
      <c r="R3277" s="15">
        <v>0</v>
      </c>
      <c r="S3277" s="15">
        <v>0</v>
      </c>
      <c r="T3277" s="15">
        <f t="shared" si="255"/>
        <v>0</v>
      </c>
      <c r="U3277" s="15">
        <v>0</v>
      </c>
      <c r="V3277" s="15">
        <v>0</v>
      </c>
      <c r="W3277" s="15">
        <v>0</v>
      </c>
      <c r="X3277" s="15">
        <v>0</v>
      </c>
      <c r="Y3277" s="15">
        <v>0</v>
      </c>
      <c r="Z3277" s="15">
        <v>0</v>
      </c>
      <c r="AA3277" s="15">
        <v>0</v>
      </c>
      <c r="AB3277" s="15">
        <v>0</v>
      </c>
      <c r="AC3277" s="15">
        <v>0</v>
      </c>
      <c r="AD3277" s="15">
        <v>0</v>
      </c>
      <c r="AE3277" s="15">
        <v>0</v>
      </c>
      <c r="AF3277" s="15">
        <v>0</v>
      </c>
      <c r="AG3277" s="15">
        <f t="shared" si="256"/>
        <v>0</v>
      </c>
      <c r="AH3277" s="15">
        <v>0</v>
      </c>
      <c r="AI3277" s="15">
        <v>0</v>
      </c>
      <c r="AJ3277" s="15">
        <v>0</v>
      </c>
      <c r="AK3277" s="15">
        <v>0</v>
      </c>
      <c r="AL3277" s="15">
        <v>0</v>
      </c>
      <c r="AM3277" s="15">
        <v>384.19346612548827</v>
      </c>
      <c r="AN3277" s="15">
        <v>89.063571899414057</v>
      </c>
      <c r="AO3277" s="15">
        <v>282.97614257812501</v>
      </c>
      <c r="AP3277" s="15">
        <v>92.992707885742192</v>
      </c>
      <c r="AQ3277" s="15">
        <v>400.733</v>
      </c>
      <c r="AR3277" s="15">
        <v>116.33667077636719</v>
      </c>
      <c r="AS3277" s="15">
        <v>8.2368102035522455</v>
      </c>
      <c r="AT3277" s="15">
        <f t="shared" si="257"/>
        <v>1374.532369468689</v>
      </c>
      <c r="AU3277" s="15">
        <v>0</v>
      </c>
      <c r="AV3277" s="15">
        <v>0</v>
      </c>
      <c r="AW3277" s="15">
        <v>0</v>
      </c>
      <c r="AX3277" s="15">
        <v>0</v>
      </c>
      <c r="AY3277" s="15">
        <v>0</v>
      </c>
      <c r="AZ3277" s="15">
        <v>0</v>
      </c>
      <c r="BA3277" s="15">
        <v>0</v>
      </c>
      <c r="BB3277" s="15">
        <v>0</v>
      </c>
      <c r="BC3277" s="15">
        <v>0</v>
      </c>
      <c r="BD3277" s="15">
        <v>0</v>
      </c>
      <c r="BE3277" s="15">
        <v>0</v>
      </c>
      <c r="BF3277" s="15">
        <v>0</v>
      </c>
      <c r="BG3277" s="15">
        <f t="shared" si="258"/>
        <v>0</v>
      </c>
      <c r="BH3277" t="str">
        <f t="shared" si="259"/>
        <v>UILCommon</v>
      </c>
      <c r="BI3277" t="str">
        <f>VLOOKUP(BH3277,[2]Summary!$C$29:$C$56,1,0)</f>
        <v>UILCommon</v>
      </c>
      <c r="BJ3277" s="16">
        <v>44197</v>
      </c>
    </row>
    <row r="3278" spans="1:62" x14ac:dyDescent="0.25">
      <c r="A3278" s="13">
        <v>802388.03</v>
      </c>
      <c r="B3278" s="13" t="s">
        <v>6796</v>
      </c>
      <c r="C3278" s="13" t="s">
        <v>6797</v>
      </c>
      <c r="D3278" s="13" t="s">
        <v>300</v>
      </c>
      <c r="E3278" s="13" t="s">
        <v>301</v>
      </c>
      <c r="F3278" s="13" t="s">
        <v>33</v>
      </c>
      <c r="H3278" s="15">
        <v>0</v>
      </c>
      <c r="I3278" s="15">
        <v>0</v>
      </c>
      <c r="J3278" s="15">
        <v>0</v>
      </c>
      <c r="K3278" s="15">
        <v>0</v>
      </c>
      <c r="L3278" s="15">
        <v>0</v>
      </c>
      <c r="M3278" s="15">
        <v>0</v>
      </c>
      <c r="N3278" s="15">
        <v>0</v>
      </c>
      <c r="O3278" s="15">
        <v>0</v>
      </c>
      <c r="P3278" s="15">
        <v>0</v>
      </c>
      <c r="Q3278" s="15">
        <v>0</v>
      </c>
      <c r="R3278" s="15">
        <v>0</v>
      </c>
      <c r="S3278" s="15">
        <v>0</v>
      </c>
      <c r="T3278" s="15">
        <f t="shared" si="255"/>
        <v>0</v>
      </c>
      <c r="U3278" s="15">
        <v>0</v>
      </c>
      <c r="V3278" s="15">
        <v>0</v>
      </c>
      <c r="W3278" s="15">
        <v>0</v>
      </c>
      <c r="X3278" s="15">
        <v>0</v>
      </c>
      <c r="Y3278" s="15">
        <v>0</v>
      </c>
      <c r="Z3278" s="15">
        <v>0</v>
      </c>
      <c r="AA3278" s="15">
        <v>0</v>
      </c>
      <c r="AB3278" s="15">
        <v>0</v>
      </c>
      <c r="AC3278" s="15">
        <v>0</v>
      </c>
      <c r="AD3278" s="15">
        <v>0</v>
      </c>
      <c r="AE3278" s="15">
        <v>281.6702586669922</v>
      </c>
      <c r="AF3278" s="15">
        <v>266.20776075172427</v>
      </c>
      <c r="AG3278" s="15">
        <f t="shared" si="256"/>
        <v>547.87801941871646</v>
      </c>
      <c r="AH3278" s="15">
        <v>5.7774799575805664</v>
      </c>
      <c r="AI3278" s="15">
        <v>4.6062600326538083</v>
      </c>
      <c r="AJ3278" s="15">
        <v>6.6610801534652708</v>
      </c>
      <c r="AK3278" s="15">
        <v>137.53591003417969</v>
      </c>
      <c r="AL3278" s="15">
        <v>12.021880119323731</v>
      </c>
      <c r="AM3278" s="15">
        <v>0.93452001953124997</v>
      </c>
      <c r="AN3278" s="15">
        <v>1.7435100684165954</v>
      </c>
      <c r="AO3278" s="15">
        <v>39.193761016845706</v>
      </c>
      <c r="AP3278" s="15">
        <v>2.7435900878906252</v>
      </c>
      <c r="AQ3278" s="15">
        <v>52.981000000000002</v>
      </c>
      <c r="AR3278" s="15">
        <v>172.15784707021714</v>
      </c>
      <c r="AS3278" s="15">
        <v>46.475999999999999</v>
      </c>
      <c r="AT3278" s="15">
        <f t="shared" si="257"/>
        <v>482.83283856010439</v>
      </c>
      <c r="AU3278" s="15">
        <v>0</v>
      </c>
      <c r="AV3278" s="15">
        <v>0</v>
      </c>
      <c r="AW3278" s="15">
        <v>0</v>
      </c>
      <c r="AX3278" s="15">
        <v>0</v>
      </c>
      <c r="AY3278" s="15">
        <v>0</v>
      </c>
      <c r="AZ3278" s="15">
        <v>0</v>
      </c>
      <c r="BA3278" s="15">
        <v>0</v>
      </c>
      <c r="BB3278" s="15">
        <v>0</v>
      </c>
      <c r="BC3278" s="15">
        <v>0</v>
      </c>
      <c r="BD3278" s="15">
        <v>0</v>
      </c>
      <c r="BE3278" s="15">
        <v>0</v>
      </c>
      <c r="BF3278" s="15">
        <v>0</v>
      </c>
      <c r="BG3278" s="15">
        <f t="shared" si="258"/>
        <v>0</v>
      </c>
      <c r="BH3278" t="str">
        <f t="shared" si="259"/>
        <v>UILCommon</v>
      </c>
      <c r="BI3278" t="str">
        <f>VLOOKUP(BH3278,[2]Summary!$C$29:$C$56,1,0)</f>
        <v>UILCommon</v>
      </c>
      <c r="BJ3278" s="16">
        <v>44197</v>
      </c>
    </row>
    <row r="3279" spans="1:62" x14ac:dyDescent="0.25">
      <c r="A3279" s="13" t="s">
        <v>6798</v>
      </c>
      <c r="B3279" s="13" t="s">
        <v>6799</v>
      </c>
      <c r="C3279" s="13" t="s">
        <v>6800</v>
      </c>
      <c r="D3279" s="13" t="s">
        <v>361</v>
      </c>
      <c r="E3279" s="13" t="s">
        <v>475</v>
      </c>
      <c r="F3279" s="13" t="s">
        <v>33</v>
      </c>
      <c r="H3279" s="15">
        <v>0</v>
      </c>
      <c r="I3279" s="15">
        <v>0</v>
      </c>
      <c r="J3279" s="15">
        <v>0</v>
      </c>
      <c r="K3279" s="15">
        <v>0</v>
      </c>
      <c r="L3279" s="15">
        <v>0</v>
      </c>
      <c r="M3279" s="15">
        <v>0</v>
      </c>
      <c r="N3279" s="15">
        <v>0</v>
      </c>
      <c r="O3279" s="15">
        <v>0</v>
      </c>
      <c r="P3279" s="15">
        <v>0</v>
      </c>
      <c r="Q3279" s="15">
        <v>0</v>
      </c>
      <c r="R3279" s="15">
        <v>0</v>
      </c>
      <c r="S3279" s="15">
        <v>0</v>
      </c>
      <c r="T3279" s="15">
        <f t="shared" si="255"/>
        <v>0</v>
      </c>
      <c r="U3279" s="15">
        <v>0</v>
      </c>
      <c r="V3279" s="15">
        <v>0</v>
      </c>
      <c r="W3279" s="15">
        <v>0</v>
      </c>
      <c r="X3279" s="15">
        <v>0</v>
      </c>
      <c r="Y3279" s="15">
        <v>0</v>
      </c>
      <c r="Z3279" s="15">
        <v>0</v>
      </c>
      <c r="AA3279" s="15">
        <v>0</v>
      </c>
      <c r="AB3279" s="15">
        <v>0</v>
      </c>
      <c r="AC3279" s="15">
        <v>0</v>
      </c>
      <c r="AD3279" s="15">
        <v>0</v>
      </c>
      <c r="AE3279" s="15">
        <v>0</v>
      </c>
      <c r="AF3279" s="15">
        <v>0</v>
      </c>
      <c r="AG3279" s="15">
        <f t="shared" si="256"/>
        <v>0</v>
      </c>
      <c r="AH3279" s="15">
        <v>0</v>
      </c>
      <c r="AI3279" s="15">
        <v>0</v>
      </c>
      <c r="AJ3279" s="15">
        <v>0</v>
      </c>
      <c r="AK3279" s="15">
        <v>0</v>
      </c>
      <c r="AL3279" s="15">
        <v>0</v>
      </c>
      <c r="AM3279" s="15">
        <v>0</v>
      </c>
      <c r="AN3279" s="15">
        <v>0</v>
      </c>
      <c r="AO3279" s="15">
        <v>0</v>
      </c>
      <c r="AP3279" s="15">
        <v>0</v>
      </c>
      <c r="AQ3279" s="15">
        <v>27.79</v>
      </c>
      <c r="AR3279" s="15">
        <v>0</v>
      </c>
      <c r="AS3279" s="15">
        <v>1.7646600341796874</v>
      </c>
      <c r="AT3279" s="15">
        <f t="shared" si="257"/>
        <v>29.554660034179687</v>
      </c>
      <c r="AU3279" s="15">
        <v>0</v>
      </c>
      <c r="AV3279" s="15">
        <v>0</v>
      </c>
      <c r="AW3279" s="15">
        <v>0</v>
      </c>
      <c r="AX3279" s="15">
        <v>0</v>
      </c>
      <c r="AY3279" s="15">
        <v>0</v>
      </c>
      <c r="AZ3279" s="15">
        <v>0</v>
      </c>
      <c r="BA3279" s="15">
        <v>0</v>
      </c>
      <c r="BB3279" s="15">
        <v>0</v>
      </c>
      <c r="BC3279" s="15">
        <v>0</v>
      </c>
      <c r="BD3279" s="15">
        <v>0</v>
      </c>
      <c r="BE3279" s="15">
        <v>0</v>
      </c>
      <c r="BF3279" s="15">
        <v>0</v>
      </c>
      <c r="BG3279" s="15">
        <f t="shared" si="258"/>
        <v>0</v>
      </c>
      <c r="BH3279" t="str">
        <f t="shared" si="259"/>
        <v>SCGGas</v>
      </c>
      <c r="BI3279" t="str">
        <f>VLOOKUP(BH3279,[2]Summary!$C$29:$C$56,1,0)</f>
        <v>SCGGas</v>
      </c>
      <c r="BJ3279" s="16">
        <v>44197</v>
      </c>
    </row>
    <row r="3280" spans="1:62" x14ac:dyDescent="0.25">
      <c r="A3280" s="13" t="s">
        <v>6801</v>
      </c>
      <c r="B3280" s="13" t="s">
        <v>6802</v>
      </c>
      <c r="C3280" s="13" t="s">
        <v>6803</v>
      </c>
      <c r="D3280" s="13" t="s">
        <v>361</v>
      </c>
      <c r="E3280" s="13" t="s">
        <v>475</v>
      </c>
      <c r="F3280" s="13" t="s">
        <v>33</v>
      </c>
      <c r="H3280" s="15">
        <v>0</v>
      </c>
      <c r="I3280" s="15">
        <v>0</v>
      </c>
      <c r="J3280" s="15">
        <v>0</v>
      </c>
      <c r="K3280" s="15">
        <v>0</v>
      </c>
      <c r="L3280" s="15">
        <v>0</v>
      </c>
      <c r="M3280" s="15">
        <v>0</v>
      </c>
      <c r="N3280" s="15">
        <v>0</v>
      </c>
      <c r="O3280" s="15">
        <v>0</v>
      </c>
      <c r="P3280" s="15">
        <v>0</v>
      </c>
      <c r="Q3280" s="15">
        <v>0</v>
      </c>
      <c r="R3280" s="15">
        <v>0</v>
      </c>
      <c r="S3280" s="15">
        <v>0</v>
      </c>
      <c r="T3280" s="15">
        <f t="shared" si="255"/>
        <v>0</v>
      </c>
      <c r="U3280" s="15">
        <v>0</v>
      </c>
      <c r="V3280" s="15">
        <v>0</v>
      </c>
      <c r="W3280" s="15">
        <v>0</v>
      </c>
      <c r="X3280" s="15">
        <v>0</v>
      </c>
      <c r="Y3280" s="15">
        <v>0</v>
      </c>
      <c r="Z3280" s="15">
        <v>0</v>
      </c>
      <c r="AA3280" s="15">
        <v>0</v>
      </c>
      <c r="AB3280" s="15">
        <v>0</v>
      </c>
      <c r="AC3280" s="15">
        <v>0</v>
      </c>
      <c r="AD3280" s="15">
        <v>0</v>
      </c>
      <c r="AE3280" s="15">
        <v>0</v>
      </c>
      <c r="AF3280" s="15">
        <v>0</v>
      </c>
      <c r="AG3280" s="15">
        <f t="shared" si="256"/>
        <v>0</v>
      </c>
      <c r="AH3280" s="15">
        <v>0</v>
      </c>
      <c r="AI3280" s="15">
        <v>0</v>
      </c>
      <c r="AJ3280" s="15">
        <v>0</v>
      </c>
      <c r="AK3280" s="15">
        <v>0</v>
      </c>
      <c r="AL3280" s="15">
        <v>0</v>
      </c>
      <c r="AM3280" s="15">
        <v>0</v>
      </c>
      <c r="AN3280" s="15">
        <v>0</v>
      </c>
      <c r="AO3280" s="15">
        <v>0</v>
      </c>
      <c r="AP3280" s="15">
        <v>0</v>
      </c>
      <c r="AQ3280" s="15">
        <v>0</v>
      </c>
      <c r="AR3280" s="15">
        <v>34.276000000000003</v>
      </c>
      <c r="AS3280" s="15">
        <v>90.323460937500002</v>
      </c>
      <c r="AT3280" s="15">
        <f t="shared" si="257"/>
        <v>124.5994609375</v>
      </c>
      <c r="AU3280" s="15">
        <v>0</v>
      </c>
      <c r="AV3280" s="15">
        <v>0</v>
      </c>
      <c r="AW3280" s="15">
        <v>0</v>
      </c>
      <c r="AX3280" s="15">
        <v>0</v>
      </c>
      <c r="AY3280" s="15">
        <v>0</v>
      </c>
      <c r="AZ3280" s="15">
        <v>0</v>
      </c>
      <c r="BA3280" s="15">
        <v>0</v>
      </c>
      <c r="BB3280" s="15">
        <v>0</v>
      </c>
      <c r="BC3280" s="15">
        <v>0</v>
      </c>
      <c r="BD3280" s="15">
        <v>0</v>
      </c>
      <c r="BE3280" s="15">
        <v>0</v>
      </c>
      <c r="BF3280" s="15">
        <v>0</v>
      </c>
      <c r="BG3280" s="15">
        <f t="shared" si="258"/>
        <v>0</v>
      </c>
      <c r="BH3280" t="str">
        <f t="shared" si="259"/>
        <v>SCGGas</v>
      </c>
      <c r="BI3280" t="str">
        <f>VLOOKUP(BH3280,[2]Summary!$C$29:$C$56,1,0)</f>
        <v>SCGGas</v>
      </c>
      <c r="BJ3280" s="16">
        <v>44197</v>
      </c>
    </row>
    <row r="3281" spans="1:62" x14ac:dyDescent="0.25">
      <c r="A3281" s="13" t="s">
        <v>6804</v>
      </c>
      <c r="B3281" s="13" t="s">
        <v>6805</v>
      </c>
      <c r="C3281" s="13" t="s">
        <v>6806</v>
      </c>
      <c r="D3281" s="13" t="s">
        <v>434</v>
      </c>
      <c r="E3281" s="13" t="s">
        <v>475</v>
      </c>
      <c r="F3281" s="13" t="s">
        <v>33</v>
      </c>
      <c r="H3281" s="15">
        <v>0</v>
      </c>
      <c r="I3281" s="15">
        <v>0</v>
      </c>
      <c r="J3281" s="15">
        <v>0</v>
      </c>
      <c r="K3281" s="15">
        <v>0</v>
      </c>
      <c r="L3281" s="15">
        <v>0</v>
      </c>
      <c r="M3281" s="15">
        <v>0</v>
      </c>
      <c r="N3281" s="15">
        <v>0</v>
      </c>
      <c r="O3281" s="15">
        <v>0</v>
      </c>
      <c r="P3281" s="15">
        <v>0</v>
      </c>
      <c r="Q3281" s="15">
        <v>0</v>
      </c>
      <c r="R3281" s="15">
        <v>0</v>
      </c>
      <c r="S3281" s="15">
        <v>0</v>
      </c>
      <c r="T3281" s="15">
        <f t="shared" si="255"/>
        <v>0</v>
      </c>
      <c r="U3281" s="15">
        <v>0</v>
      </c>
      <c r="V3281" s="15">
        <v>0</v>
      </c>
      <c r="W3281" s="15">
        <v>0</v>
      </c>
      <c r="X3281" s="15">
        <v>0</v>
      </c>
      <c r="Y3281" s="15">
        <v>0</v>
      </c>
      <c r="Z3281" s="15">
        <v>0</v>
      </c>
      <c r="AA3281" s="15">
        <v>0</v>
      </c>
      <c r="AB3281" s="15">
        <v>0</v>
      </c>
      <c r="AC3281" s="15">
        <v>0</v>
      </c>
      <c r="AD3281" s="15">
        <v>0</v>
      </c>
      <c r="AE3281" s="15">
        <v>0</v>
      </c>
      <c r="AF3281" s="15">
        <v>0</v>
      </c>
      <c r="AG3281" s="15">
        <f t="shared" si="256"/>
        <v>0</v>
      </c>
      <c r="AH3281" s="15">
        <v>0</v>
      </c>
      <c r="AI3281" s="15">
        <v>0</v>
      </c>
      <c r="AJ3281" s="15">
        <v>0</v>
      </c>
      <c r="AK3281" s="15">
        <v>0</v>
      </c>
      <c r="AL3281" s="15">
        <v>0</v>
      </c>
      <c r="AM3281" s="15">
        <v>0</v>
      </c>
      <c r="AN3281" s="15">
        <v>0</v>
      </c>
      <c r="AO3281" s="15">
        <v>0</v>
      </c>
      <c r="AP3281" s="15">
        <v>0</v>
      </c>
      <c r="AQ3281" s="15">
        <v>0</v>
      </c>
      <c r="AR3281" s="15">
        <v>36.5</v>
      </c>
      <c r="AS3281" s="15">
        <v>173.243453125</v>
      </c>
      <c r="AT3281" s="15">
        <f t="shared" si="257"/>
        <v>209.743453125</v>
      </c>
      <c r="AU3281" s="15">
        <v>0</v>
      </c>
      <c r="AV3281" s="15">
        <v>0</v>
      </c>
      <c r="AW3281" s="15">
        <v>0</v>
      </c>
      <c r="AX3281" s="15">
        <v>0</v>
      </c>
      <c r="AY3281" s="15">
        <v>0</v>
      </c>
      <c r="AZ3281" s="15">
        <v>0</v>
      </c>
      <c r="BA3281" s="15">
        <v>0</v>
      </c>
      <c r="BB3281" s="15">
        <v>0</v>
      </c>
      <c r="BC3281" s="15">
        <v>0</v>
      </c>
      <c r="BD3281" s="15">
        <v>0</v>
      </c>
      <c r="BE3281" s="15">
        <v>0</v>
      </c>
      <c r="BF3281" s="15">
        <v>0</v>
      </c>
      <c r="BG3281" s="15">
        <f t="shared" si="258"/>
        <v>0</v>
      </c>
      <c r="BH3281" t="str">
        <f t="shared" si="259"/>
        <v>CNGGas</v>
      </c>
      <c r="BI3281" t="str">
        <f>VLOOKUP(BH3281,[2]Summary!$C$29:$C$56,1,0)</f>
        <v>CNGGas</v>
      </c>
      <c r="BJ3281" s="16">
        <v>44197</v>
      </c>
    </row>
    <row r="3282" spans="1:62" x14ac:dyDescent="0.25">
      <c r="A3282" s="13">
        <v>800381.03</v>
      </c>
      <c r="B3282" s="13" t="s">
        <v>6807</v>
      </c>
      <c r="C3282" s="13" t="s">
        <v>6808</v>
      </c>
      <c r="D3282" s="13" t="s">
        <v>300</v>
      </c>
      <c r="E3282" s="13" t="s">
        <v>301</v>
      </c>
      <c r="F3282" s="13" t="s">
        <v>33</v>
      </c>
      <c r="H3282" s="15">
        <v>635.00300000000004</v>
      </c>
      <c r="I3282" s="15">
        <v>105.64100000000001</v>
      </c>
      <c r="J3282" s="15">
        <v>32.801000000000002</v>
      </c>
      <c r="K3282" s="15">
        <v>106.386</v>
      </c>
      <c r="L3282" s="15">
        <v>100.71899999999999</v>
      </c>
      <c r="M3282" s="15">
        <v>114.732</v>
      </c>
      <c r="N3282" s="15">
        <v>127.438</v>
      </c>
      <c r="O3282" s="15">
        <v>155.11000000000001</v>
      </c>
      <c r="P3282" s="15">
        <v>95.896000000000001</v>
      </c>
      <c r="Q3282" s="15">
        <v>69.519000000000005</v>
      </c>
      <c r="R3282" s="15">
        <v>16.407</v>
      </c>
      <c r="S3282" s="15">
        <v>30.585999999999999</v>
      </c>
      <c r="T3282" s="15">
        <f t="shared" si="255"/>
        <v>1590.2379999999998</v>
      </c>
      <c r="U3282" s="15">
        <v>11.963609571576118</v>
      </c>
      <c r="V3282" s="15">
        <v>11.645009569048881</v>
      </c>
      <c r="W3282" s="15">
        <v>15.408759647369385</v>
      </c>
      <c r="X3282" s="15">
        <v>5.5928400993347172</v>
      </c>
      <c r="Y3282" s="15">
        <v>11.638990234374999</v>
      </c>
      <c r="Z3282" s="15">
        <v>7.2483398437500002</v>
      </c>
      <c r="AA3282" s="15">
        <v>0</v>
      </c>
      <c r="AB3282" s="15">
        <v>0</v>
      </c>
      <c r="AC3282" s="15">
        <v>-2454.1822499999998</v>
      </c>
      <c r="AD3282" s="15">
        <v>0</v>
      </c>
      <c r="AE3282" s="15">
        <v>0</v>
      </c>
      <c r="AF3282" s="15">
        <v>0</v>
      </c>
      <c r="AG3282" s="15">
        <f t="shared" si="256"/>
        <v>-2390.6847010345459</v>
      </c>
      <c r="AH3282" s="15">
        <v>0</v>
      </c>
      <c r="AI3282" s="15">
        <v>0</v>
      </c>
      <c r="AJ3282" s="15">
        <v>0</v>
      </c>
      <c r="AK3282" s="15">
        <v>0</v>
      </c>
      <c r="AL3282" s="15">
        <v>0</v>
      </c>
      <c r="AM3282" s="15">
        <v>0</v>
      </c>
      <c r="AN3282" s="15">
        <v>0</v>
      </c>
      <c r="AO3282" s="15">
        <v>0</v>
      </c>
      <c r="AP3282" s="15">
        <v>0</v>
      </c>
      <c r="AQ3282" s="15">
        <v>0</v>
      </c>
      <c r="AR3282" s="15">
        <v>0</v>
      </c>
      <c r="AS3282" s="15">
        <v>0</v>
      </c>
      <c r="AT3282" s="15">
        <f t="shared" si="257"/>
        <v>0</v>
      </c>
      <c r="AU3282" s="15">
        <v>0</v>
      </c>
      <c r="AV3282" s="15">
        <v>0</v>
      </c>
      <c r="AW3282" s="15">
        <v>0</v>
      </c>
      <c r="AX3282" s="15">
        <v>0</v>
      </c>
      <c r="AY3282" s="15">
        <v>0</v>
      </c>
      <c r="AZ3282" s="15">
        <v>0</v>
      </c>
      <c r="BA3282" s="15">
        <v>0</v>
      </c>
      <c r="BB3282" s="15">
        <v>0</v>
      </c>
      <c r="BC3282" s="15">
        <v>0</v>
      </c>
      <c r="BD3282" s="15">
        <v>0</v>
      </c>
      <c r="BE3282" s="15">
        <v>0</v>
      </c>
      <c r="BF3282" s="15">
        <v>0</v>
      </c>
      <c r="BG3282" s="15">
        <f t="shared" si="258"/>
        <v>0</v>
      </c>
      <c r="BH3282" t="str">
        <f t="shared" si="259"/>
        <v>UILCommon</v>
      </c>
      <c r="BI3282" t="str">
        <f>VLOOKUP(BH3282,[2]Summary!$C$29:$C$56,1,0)</f>
        <v>UILCommon</v>
      </c>
      <c r="BJ3282" s="16">
        <v>43831</v>
      </c>
    </row>
    <row r="3283" spans="1:62" x14ac:dyDescent="0.25">
      <c r="A3283" s="13" t="s">
        <v>6809</v>
      </c>
      <c r="B3283" s="13" t="s">
        <v>6810</v>
      </c>
      <c r="C3283" s="13" t="s">
        <v>6811</v>
      </c>
      <c r="D3283" s="13" t="s">
        <v>434</v>
      </c>
      <c r="E3283" s="13" t="s">
        <v>475</v>
      </c>
      <c r="F3283" s="13" t="s">
        <v>33</v>
      </c>
      <c r="H3283" s="15">
        <v>0</v>
      </c>
      <c r="I3283" s="15">
        <v>0</v>
      </c>
      <c r="J3283" s="15">
        <v>0</v>
      </c>
      <c r="K3283" s="15">
        <v>0</v>
      </c>
      <c r="L3283" s="15">
        <v>0</v>
      </c>
      <c r="M3283" s="15">
        <v>0</v>
      </c>
      <c r="N3283" s="15">
        <v>0</v>
      </c>
      <c r="O3283" s="15">
        <v>0</v>
      </c>
      <c r="P3283" s="15">
        <v>0</v>
      </c>
      <c r="Q3283" s="15">
        <v>0</v>
      </c>
      <c r="R3283" s="15">
        <v>0</v>
      </c>
      <c r="S3283" s="15">
        <v>0</v>
      </c>
      <c r="T3283" s="15">
        <f t="shared" si="255"/>
        <v>0</v>
      </c>
      <c r="U3283" s="15">
        <v>0</v>
      </c>
      <c r="V3283" s="15">
        <v>0</v>
      </c>
      <c r="W3283" s="15">
        <v>0</v>
      </c>
      <c r="X3283" s="15">
        <v>0</v>
      </c>
      <c r="Y3283" s="15">
        <v>0</v>
      </c>
      <c r="Z3283" s="15">
        <v>0</v>
      </c>
      <c r="AA3283" s="15">
        <v>0</v>
      </c>
      <c r="AB3283" s="15">
        <v>0</v>
      </c>
      <c r="AC3283" s="15">
        <v>0</v>
      </c>
      <c r="AD3283" s="15">
        <v>0</v>
      </c>
      <c r="AE3283" s="15">
        <v>0</v>
      </c>
      <c r="AF3283" s="15">
        <v>0</v>
      </c>
      <c r="AG3283" s="15">
        <f t="shared" si="256"/>
        <v>0</v>
      </c>
      <c r="AH3283" s="15">
        <v>0</v>
      </c>
      <c r="AI3283" s="15">
        <v>0</v>
      </c>
      <c r="AJ3283" s="15">
        <v>0</v>
      </c>
      <c r="AK3283" s="15">
        <v>0</v>
      </c>
      <c r="AL3283" s="15">
        <v>0</v>
      </c>
      <c r="AM3283" s="15">
        <v>0</v>
      </c>
      <c r="AN3283" s="15">
        <v>0</v>
      </c>
      <c r="AO3283" s="15">
        <v>0</v>
      </c>
      <c r="AP3283" s="15">
        <v>0</v>
      </c>
      <c r="AQ3283" s="15">
        <v>27.79</v>
      </c>
      <c r="AR3283" s="15">
        <v>0</v>
      </c>
      <c r="AS3283" s="15">
        <v>2.3996599121093749</v>
      </c>
      <c r="AT3283" s="15">
        <f t="shared" si="257"/>
        <v>30.189659912109374</v>
      </c>
      <c r="AU3283" s="15">
        <v>0</v>
      </c>
      <c r="AV3283" s="15">
        <v>0</v>
      </c>
      <c r="AW3283" s="15">
        <v>0</v>
      </c>
      <c r="AX3283" s="15">
        <v>0</v>
      </c>
      <c r="AY3283" s="15">
        <v>0</v>
      </c>
      <c r="AZ3283" s="15">
        <v>0</v>
      </c>
      <c r="BA3283" s="15">
        <v>0</v>
      </c>
      <c r="BB3283" s="15">
        <v>0</v>
      </c>
      <c r="BC3283" s="15">
        <v>0</v>
      </c>
      <c r="BD3283" s="15">
        <v>0</v>
      </c>
      <c r="BE3283" s="15">
        <v>0</v>
      </c>
      <c r="BF3283" s="15">
        <v>0</v>
      </c>
      <c r="BG3283" s="15">
        <f t="shared" si="258"/>
        <v>0</v>
      </c>
      <c r="BH3283" t="str">
        <f t="shared" si="259"/>
        <v>CNGGas</v>
      </c>
      <c r="BI3283" t="str">
        <f>VLOOKUP(BH3283,[2]Summary!$C$29:$C$56,1,0)</f>
        <v>CNGGas</v>
      </c>
      <c r="BJ3283" s="16">
        <v>44197</v>
      </c>
    </row>
    <row r="3284" spans="1:62" x14ac:dyDescent="0.25">
      <c r="A3284" s="13" t="s">
        <v>6812</v>
      </c>
      <c r="B3284" s="13" t="s">
        <v>6813</v>
      </c>
      <c r="C3284" s="13" t="s">
        <v>6814</v>
      </c>
      <c r="D3284" s="13" t="s">
        <v>18</v>
      </c>
      <c r="E3284" t="s">
        <v>19</v>
      </c>
      <c r="F3284" s="13" t="s">
        <v>33</v>
      </c>
      <c r="H3284" s="15">
        <v>0</v>
      </c>
      <c r="I3284" s="15">
        <v>0</v>
      </c>
      <c r="J3284" s="15">
        <v>0</v>
      </c>
      <c r="K3284" s="15">
        <v>0</v>
      </c>
      <c r="L3284" s="15">
        <v>0</v>
      </c>
      <c r="M3284" s="15">
        <v>0</v>
      </c>
      <c r="N3284" s="15">
        <v>0</v>
      </c>
      <c r="O3284" s="15">
        <v>0</v>
      </c>
      <c r="P3284" s="15">
        <v>0</v>
      </c>
      <c r="Q3284" s="15">
        <v>0</v>
      </c>
      <c r="R3284" s="15">
        <v>0</v>
      </c>
      <c r="S3284" s="15">
        <v>0</v>
      </c>
      <c r="T3284" s="15">
        <f t="shared" si="255"/>
        <v>0</v>
      </c>
      <c r="U3284" s="15">
        <v>0</v>
      </c>
      <c r="V3284" s="15">
        <v>0</v>
      </c>
      <c r="W3284" s="15">
        <v>0</v>
      </c>
      <c r="X3284" s="15">
        <v>0</v>
      </c>
      <c r="Y3284" s="15">
        <v>0</v>
      </c>
      <c r="Z3284" s="15">
        <v>0</v>
      </c>
      <c r="AA3284" s="15">
        <v>0</v>
      </c>
      <c r="AB3284" s="15">
        <v>0</v>
      </c>
      <c r="AC3284" s="15">
        <v>0</v>
      </c>
      <c r="AD3284" s="15">
        <v>0</v>
      </c>
      <c r="AE3284" s="15">
        <v>0</v>
      </c>
      <c r="AF3284" s="15">
        <v>0</v>
      </c>
      <c r="AG3284" s="15">
        <f t="shared" si="256"/>
        <v>0</v>
      </c>
      <c r="AH3284" s="15">
        <v>0</v>
      </c>
      <c r="AI3284" s="15">
        <v>0</v>
      </c>
      <c r="AJ3284" s="15">
        <v>0</v>
      </c>
      <c r="AK3284" s="15">
        <v>0</v>
      </c>
      <c r="AL3284" s="15">
        <v>0</v>
      </c>
      <c r="AM3284" s="15">
        <v>0</v>
      </c>
      <c r="AN3284" s="15">
        <v>0</v>
      </c>
      <c r="AO3284" s="15">
        <v>0</v>
      </c>
      <c r="AP3284" s="15">
        <v>0</v>
      </c>
      <c r="AQ3284" s="15">
        <v>0</v>
      </c>
      <c r="AR3284" s="15">
        <v>129.01986718750001</v>
      </c>
      <c r="AS3284" s="15">
        <v>0</v>
      </c>
      <c r="AT3284" s="15">
        <f t="shared" si="257"/>
        <v>129.01986718750001</v>
      </c>
      <c r="AU3284" s="15">
        <v>0</v>
      </c>
      <c r="AV3284" s="15">
        <v>0</v>
      </c>
      <c r="AW3284" s="15">
        <v>0</v>
      </c>
      <c r="AX3284" s="15">
        <v>0</v>
      </c>
      <c r="AY3284" s="15">
        <v>0</v>
      </c>
      <c r="AZ3284" s="15">
        <v>0</v>
      </c>
      <c r="BA3284" s="15">
        <v>0</v>
      </c>
      <c r="BB3284" s="15">
        <v>0</v>
      </c>
      <c r="BC3284" s="15">
        <v>0</v>
      </c>
      <c r="BD3284" s="15">
        <v>0</v>
      </c>
      <c r="BE3284" s="15">
        <v>0</v>
      </c>
      <c r="BF3284" s="15">
        <v>0</v>
      </c>
      <c r="BG3284" s="15">
        <f t="shared" si="258"/>
        <v>0</v>
      </c>
      <c r="BH3284" t="str">
        <f t="shared" si="259"/>
        <v>UIDIST</v>
      </c>
      <c r="BI3284" t="str">
        <f>VLOOKUP(BH3284,[2]Summary!$C$29:$C$56,1,0)</f>
        <v>UIDist</v>
      </c>
      <c r="BJ3284" s="16">
        <v>44197</v>
      </c>
    </row>
    <row r="3285" spans="1:62" x14ac:dyDescent="0.25">
      <c r="A3285" s="13" t="s">
        <v>6815</v>
      </c>
      <c r="B3285" s="13" t="s">
        <v>6816</v>
      </c>
      <c r="C3285" s="13" t="s">
        <v>6814</v>
      </c>
      <c r="D3285" s="13" t="s">
        <v>18</v>
      </c>
      <c r="E3285" t="s">
        <v>35</v>
      </c>
      <c r="F3285" s="13" t="s">
        <v>33</v>
      </c>
      <c r="H3285" s="15">
        <v>0</v>
      </c>
      <c r="I3285" s="15">
        <v>0</v>
      </c>
      <c r="J3285" s="15">
        <v>0</v>
      </c>
      <c r="K3285" s="15">
        <v>0</v>
      </c>
      <c r="L3285" s="15">
        <v>0</v>
      </c>
      <c r="M3285" s="15">
        <v>0</v>
      </c>
      <c r="N3285" s="15">
        <v>0</v>
      </c>
      <c r="O3285" s="15">
        <v>0</v>
      </c>
      <c r="P3285" s="15">
        <v>0</v>
      </c>
      <c r="Q3285" s="15">
        <v>0</v>
      </c>
      <c r="R3285" s="15">
        <v>0</v>
      </c>
      <c r="S3285" s="15">
        <v>0</v>
      </c>
      <c r="T3285" s="15">
        <f t="shared" si="255"/>
        <v>0</v>
      </c>
      <c r="U3285" s="15">
        <v>0</v>
      </c>
      <c r="V3285" s="15">
        <v>0</v>
      </c>
      <c r="W3285" s="15">
        <v>0</v>
      </c>
      <c r="X3285" s="15">
        <v>0</v>
      </c>
      <c r="Y3285" s="15">
        <v>0</v>
      </c>
      <c r="Z3285" s="15">
        <v>0</v>
      </c>
      <c r="AA3285" s="15">
        <v>0</v>
      </c>
      <c r="AB3285" s="15">
        <v>0</v>
      </c>
      <c r="AC3285" s="15">
        <v>0</v>
      </c>
      <c r="AD3285" s="15">
        <v>0</v>
      </c>
      <c r="AE3285" s="15">
        <v>0</v>
      </c>
      <c r="AF3285" s="15">
        <v>0</v>
      </c>
      <c r="AG3285" s="15">
        <f t="shared" si="256"/>
        <v>0</v>
      </c>
      <c r="AH3285" s="15">
        <v>0</v>
      </c>
      <c r="AI3285" s="15">
        <v>0</v>
      </c>
      <c r="AJ3285" s="15">
        <v>0</v>
      </c>
      <c r="AK3285" s="15">
        <v>0</v>
      </c>
      <c r="AL3285" s="15">
        <v>0</v>
      </c>
      <c r="AM3285" s="15">
        <v>0</v>
      </c>
      <c r="AN3285" s="15">
        <v>0</v>
      </c>
      <c r="AO3285" s="15">
        <v>0</v>
      </c>
      <c r="AP3285" s="15">
        <v>0</v>
      </c>
      <c r="AQ3285" s="15">
        <v>0</v>
      </c>
      <c r="AR3285" s="15">
        <v>76.581398437499999</v>
      </c>
      <c r="AS3285" s="15">
        <v>0</v>
      </c>
      <c r="AT3285" s="15">
        <f t="shared" si="257"/>
        <v>76.581398437499999</v>
      </c>
      <c r="AU3285" s="15">
        <v>0</v>
      </c>
      <c r="AV3285" s="15">
        <v>0</v>
      </c>
      <c r="AW3285" s="15">
        <v>0</v>
      </c>
      <c r="AX3285" s="15">
        <v>0</v>
      </c>
      <c r="AY3285" s="15">
        <v>0</v>
      </c>
      <c r="AZ3285" s="15">
        <v>0</v>
      </c>
      <c r="BA3285" s="15">
        <v>0</v>
      </c>
      <c r="BB3285" s="15">
        <v>0</v>
      </c>
      <c r="BC3285" s="15">
        <v>0</v>
      </c>
      <c r="BD3285" s="15">
        <v>0</v>
      </c>
      <c r="BE3285" s="15">
        <v>0</v>
      </c>
      <c r="BF3285" s="15">
        <v>0</v>
      </c>
      <c r="BG3285" s="15">
        <f t="shared" si="258"/>
        <v>0</v>
      </c>
      <c r="BH3285" t="str">
        <f t="shared" si="259"/>
        <v>UITRANS</v>
      </c>
      <c r="BI3285" t="str">
        <f>VLOOKUP(BH3285,[2]Summary!$C$29:$C$56,1,0)</f>
        <v>UITrans</v>
      </c>
      <c r="BJ3285" s="16">
        <v>44197</v>
      </c>
    </row>
    <row r="3286" spans="1:62" x14ac:dyDescent="0.25">
      <c r="A3286" s="13" t="s">
        <v>6817</v>
      </c>
      <c r="B3286" s="13" t="s">
        <v>6817</v>
      </c>
      <c r="C3286" s="13" t="s">
        <v>6818</v>
      </c>
      <c r="D3286" s="13" t="s">
        <v>307</v>
      </c>
      <c r="E3286" s="13" t="s">
        <v>475</v>
      </c>
      <c r="F3286" s="13" t="s">
        <v>33</v>
      </c>
      <c r="H3286" s="15">
        <v>0</v>
      </c>
      <c r="I3286" s="15">
        <v>0</v>
      </c>
      <c r="J3286" s="15">
        <v>0</v>
      </c>
      <c r="K3286" s="15">
        <v>0</v>
      </c>
      <c r="L3286" s="15">
        <v>0</v>
      </c>
      <c r="M3286" s="15">
        <v>0</v>
      </c>
      <c r="N3286" s="15">
        <v>0</v>
      </c>
      <c r="O3286" s="15">
        <v>0</v>
      </c>
      <c r="P3286" s="15">
        <v>0</v>
      </c>
      <c r="Q3286" s="15">
        <v>0</v>
      </c>
      <c r="R3286" s="15">
        <v>0</v>
      </c>
      <c r="S3286" s="15">
        <v>0</v>
      </c>
      <c r="T3286" s="15">
        <f t="shared" si="255"/>
        <v>0</v>
      </c>
      <c r="U3286" s="15">
        <v>0</v>
      </c>
      <c r="V3286" s="15">
        <v>0</v>
      </c>
      <c r="W3286" s="15">
        <v>0</v>
      </c>
      <c r="X3286" s="15">
        <v>0</v>
      </c>
      <c r="Y3286" s="15">
        <v>0</v>
      </c>
      <c r="Z3286" s="15">
        <v>0</v>
      </c>
      <c r="AA3286" s="15">
        <v>0</v>
      </c>
      <c r="AB3286" s="15">
        <v>0</v>
      </c>
      <c r="AC3286" s="15">
        <v>8.5429999999999993</v>
      </c>
      <c r="AD3286" s="15">
        <v>30.659490234374999</v>
      </c>
      <c r="AE3286" s="15">
        <v>16.29256972694397</v>
      </c>
      <c r="AF3286" s="15">
        <v>51.313208751678467</v>
      </c>
      <c r="AG3286" s="15">
        <f t="shared" si="256"/>
        <v>106.80826871299743</v>
      </c>
      <c r="AH3286" s="15">
        <v>28.547089469909668</v>
      </c>
      <c r="AI3286" s="15">
        <v>53.207119979858398</v>
      </c>
      <c r="AJ3286" s="15">
        <v>7.8006299743652345</v>
      </c>
      <c r="AK3286" s="15">
        <v>32.087519958496095</v>
      </c>
      <c r="AL3286" s="15">
        <v>32.348219146728518</v>
      </c>
      <c r="AM3286" s="15">
        <v>34.357928619384765</v>
      </c>
      <c r="AN3286" s="15">
        <v>29.482609436035155</v>
      </c>
      <c r="AO3286" s="15">
        <v>23.617379158020018</v>
      </c>
      <c r="AP3286" s="15">
        <v>4.5029201049804684</v>
      </c>
      <c r="AQ3286" s="15">
        <v>61.564</v>
      </c>
      <c r="AR3286" s="15">
        <v>17.891019927978515</v>
      </c>
      <c r="AS3286" s="15">
        <v>59.87906170654297</v>
      </c>
      <c r="AT3286" s="15">
        <f t="shared" si="257"/>
        <v>385.28549748229977</v>
      </c>
      <c r="AU3286" s="15">
        <v>0</v>
      </c>
      <c r="AV3286" s="15">
        <v>0</v>
      </c>
      <c r="AW3286" s="15">
        <v>0</v>
      </c>
      <c r="AX3286" s="15">
        <v>0</v>
      </c>
      <c r="AY3286" s="15">
        <v>0</v>
      </c>
      <c r="AZ3286" s="15">
        <v>0</v>
      </c>
      <c r="BA3286" s="15">
        <v>0</v>
      </c>
      <c r="BB3286" s="15">
        <v>0</v>
      </c>
      <c r="BC3286" s="15">
        <v>0</v>
      </c>
      <c r="BD3286" s="15">
        <v>0</v>
      </c>
      <c r="BE3286" s="15">
        <v>0</v>
      </c>
      <c r="BF3286" s="15">
        <v>0</v>
      </c>
      <c r="BG3286" s="15">
        <f t="shared" si="258"/>
        <v>0</v>
      </c>
      <c r="BH3286" t="str">
        <f t="shared" si="259"/>
        <v>BGCGas</v>
      </c>
      <c r="BI3286" t="str">
        <f>VLOOKUP(BH3286,[2]Summary!$C$29:$C$56,1,0)</f>
        <v>BGCGas</v>
      </c>
      <c r="BJ3286" s="16">
        <v>44197</v>
      </c>
    </row>
    <row r="3287" spans="1:62" x14ac:dyDescent="0.25">
      <c r="A3287" s="13" t="s">
        <v>6819</v>
      </c>
      <c r="B3287" s="13" t="s">
        <v>6819</v>
      </c>
      <c r="C3287" s="13" t="s">
        <v>6818</v>
      </c>
      <c r="D3287" s="13" t="s">
        <v>434</v>
      </c>
      <c r="E3287" s="13" t="s">
        <v>475</v>
      </c>
      <c r="F3287" s="13" t="s">
        <v>33</v>
      </c>
      <c r="H3287" s="15">
        <v>0</v>
      </c>
      <c r="I3287" s="15">
        <v>0</v>
      </c>
      <c r="J3287" s="15">
        <v>0</v>
      </c>
      <c r="K3287" s="15">
        <v>0</v>
      </c>
      <c r="L3287" s="15">
        <v>0</v>
      </c>
      <c r="M3287" s="15">
        <v>0</v>
      </c>
      <c r="N3287" s="15">
        <v>0</v>
      </c>
      <c r="O3287" s="15">
        <v>0</v>
      </c>
      <c r="P3287" s="15">
        <v>0</v>
      </c>
      <c r="Q3287" s="15">
        <v>0</v>
      </c>
      <c r="R3287" s="15">
        <v>0</v>
      </c>
      <c r="S3287" s="15">
        <v>0</v>
      </c>
      <c r="T3287" s="15">
        <f t="shared" si="255"/>
        <v>0</v>
      </c>
      <c r="U3287" s="15">
        <v>0</v>
      </c>
      <c r="V3287" s="15">
        <v>0</v>
      </c>
      <c r="W3287" s="15">
        <v>0</v>
      </c>
      <c r="X3287" s="15">
        <v>0</v>
      </c>
      <c r="Y3287" s="15">
        <v>0</v>
      </c>
      <c r="Z3287" s="15">
        <v>0</v>
      </c>
      <c r="AA3287" s="15">
        <v>0</v>
      </c>
      <c r="AB3287" s="15">
        <v>0</v>
      </c>
      <c r="AC3287" s="15">
        <v>28.457199218749999</v>
      </c>
      <c r="AD3287" s="15">
        <v>111.16207812499999</v>
      </c>
      <c r="AE3287" s="15">
        <v>45.171130470275877</v>
      </c>
      <c r="AF3287" s="15">
        <v>188.41936125183105</v>
      </c>
      <c r="AG3287" s="15">
        <f t="shared" si="256"/>
        <v>373.2097690658569</v>
      </c>
      <c r="AH3287" s="15">
        <v>93.967003448486324</v>
      </c>
      <c r="AI3287" s="15">
        <v>181.20588635253907</v>
      </c>
      <c r="AJ3287" s="15">
        <v>29.593</v>
      </c>
      <c r="AK3287" s="15">
        <v>109.55127954101563</v>
      </c>
      <c r="AL3287" s="15">
        <v>112.86616748046875</v>
      </c>
      <c r="AM3287" s="15">
        <v>118.42226794433594</v>
      </c>
      <c r="AN3287" s="15">
        <v>95.834193603515629</v>
      </c>
      <c r="AO3287" s="15">
        <v>81.492137817382812</v>
      </c>
      <c r="AP3287" s="15">
        <v>15.059750183105468</v>
      </c>
      <c r="AQ3287" s="15">
        <v>206.947</v>
      </c>
      <c r="AR3287" s="15">
        <v>108.53937878417969</v>
      </c>
      <c r="AS3287" s="15">
        <v>209.2219501953125</v>
      </c>
      <c r="AT3287" s="15">
        <f t="shared" si="257"/>
        <v>1362.7000153503418</v>
      </c>
      <c r="AU3287" s="15">
        <v>0</v>
      </c>
      <c r="AV3287" s="15">
        <v>0</v>
      </c>
      <c r="AW3287" s="15">
        <v>0</v>
      </c>
      <c r="AX3287" s="15">
        <v>0</v>
      </c>
      <c r="AY3287" s="15">
        <v>0</v>
      </c>
      <c r="AZ3287" s="15">
        <v>0</v>
      </c>
      <c r="BA3287" s="15">
        <v>0</v>
      </c>
      <c r="BB3287" s="15">
        <v>0</v>
      </c>
      <c r="BC3287" s="15">
        <v>0</v>
      </c>
      <c r="BD3287" s="15">
        <v>0</v>
      </c>
      <c r="BE3287" s="15">
        <v>0</v>
      </c>
      <c r="BF3287" s="15">
        <v>0</v>
      </c>
      <c r="BG3287" s="15">
        <f t="shared" si="258"/>
        <v>0</v>
      </c>
      <c r="BH3287" t="str">
        <f t="shared" si="259"/>
        <v>CNGGas</v>
      </c>
      <c r="BI3287" t="str">
        <f>VLOOKUP(BH3287,[2]Summary!$C$29:$C$56,1,0)</f>
        <v>CNGGas</v>
      </c>
      <c r="BJ3287" s="16">
        <v>44197</v>
      </c>
    </row>
    <row r="3288" spans="1:62" x14ac:dyDescent="0.25">
      <c r="A3288" s="13" t="s">
        <v>6820</v>
      </c>
      <c r="B3288" s="13" t="s">
        <v>6820</v>
      </c>
      <c r="C3288" s="13" t="s">
        <v>6818</v>
      </c>
      <c r="D3288" s="13" t="s">
        <v>361</v>
      </c>
      <c r="E3288" s="13" t="s">
        <v>475</v>
      </c>
      <c r="F3288" s="13" t="s">
        <v>33</v>
      </c>
      <c r="H3288" s="15">
        <v>0</v>
      </c>
      <c r="I3288" s="15">
        <v>0</v>
      </c>
      <c r="J3288" s="15">
        <v>0</v>
      </c>
      <c r="K3288" s="15">
        <v>0</v>
      </c>
      <c r="L3288" s="15">
        <v>0</v>
      </c>
      <c r="M3288" s="15">
        <v>0</v>
      </c>
      <c r="N3288" s="15">
        <v>0</v>
      </c>
      <c r="O3288" s="15">
        <v>0</v>
      </c>
      <c r="P3288" s="15">
        <v>0</v>
      </c>
      <c r="Q3288" s="15">
        <v>0</v>
      </c>
      <c r="R3288" s="15">
        <v>0</v>
      </c>
      <c r="S3288" s="15">
        <v>0</v>
      </c>
      <c r="T3288" s="15">
        <f t="shared" si="255"/>
        <v>0</v>
      </c>
      <c r="U3288" s="15">
        <v>0</v>
      </c>
      <c r="V3288" s="15">
        <v>0</v>
      </c>
      <c r="W3288" s="15">
        <v>0</v>
      </c>
      <c r="X3288" s="15">
        <v>0</v>
      </c>
      <c r="Y3288" s="15">
        <v>0</v>
      </c>
      <c r="Z3288" s="15">
        <v>0</v>
      </c>
      <c r="AA3288" s="15">
        <v>0</v>
      </c>
      <c r="AB3288" s="15">
        <v>0</v>
      </c>
      <c r="AC3288" s="15">
        <v>34.32808984375</v>
      </c>
      <c r="AD3288" s="15">
        <v>134.0954375</v>
      </c>
      <c r="AE3288" s="15">
        <v>61.297580474853518</v>
      </c>
      <c r="AF3288" s="15">
        <v>228.40251625061035</v>
      </c>
      <c r="AG3288" s="15">
        <f t="shared" si="256"/>
        <v>458.12362406921386</v>
      </c>
      <c r="AH3288" s="15">
        <v>87.675548645019532</v>
      </c>
      <c r="AI3288" s="15">
        <v>251.3333074951172</v>
      </c>
      <c r="AJ3288" s="15">
        <v>29.491790527343749</v>
      </c>
      <c r="AK3288" s="15">
        <v>140.27244677734376</v>
      </c>
      <c r="AL3288" s="15">
        <v>126.04939794921874</v>
      </c>
      <c r="AM3288" s="15">
        <v>139.39516479492187</v>
      </c>
      <c r="AN3288" s="15">
        <v>118.1800302734375</v>
      </c>
      <c r="AO3288" s="15">
        <v>98.590520507812499</v>
      </c>
      <c r="AP3288" s="15">
        <v>16.767510131835937</v>
      </c>
      <c r="AQ3288" s="15">
        <v>253.14699999999999</v>
      </c>
      <c r="AR3288" s="15">
        <v>147.28900134277345</v>
      </c>
      <c r="AS3288" s="15">
        <v>244.33993627929686</v>
      </c>
      <c r="AT3288" s="15">
        <f t="shared" si="257"/>
        <v>1652.5316547241209</v>
      </c>
      <c r="AU3288" s="15">
        <v>0</v>
      </c>
      <c r="AV3288" s="15">
        <v>0</v>
      </c>
      <c r="AW3288" s="15">
        <v>0</v>
      </c>
      <c r="AX3288" s="15">
        <v>0</v>
      </c>
      <c r="AY3288" s="15">
        <v>0</v>
      </c>
      <c r="AZ3288" s="15">
        <v>0</v>
      </c>
      <c r="BA3288" s="15">
        <v>0</v>
      </c>
      <c r="BB3288" s="15">
        <v>0</v>
      </c>
      <c r="BC3288" s="15">
        <v>0</v>
      </c>
      <c r="BD3288" s="15">
        <v>0</v>
      </c>
      <c r="BE3288" s="15">
        <v>0</v>
      </c>
      <c r="BF3288" s="15">
        <v>0</v>
      </c>
      <c r="BG3288" s="15">
        <f t="shared" si="258"/>
        <v>0</v>
      </c>
      <c r="BH3288" t="str">
        <f t="shared" si="259"/>
        <v>SCGGas</v>
      </c>
      <c r="BI3288" t="str">
        <f>VLOOKUP(BH3288,[2]Summary!$C$29:$C$56,1,0)</f>
        <v>SCGGas</v>
      </c>
      <c r="BJ3288" s="16">
        <v>44197</v>
      </c>
    </row>
    <row r="3289" spans="1:62" x14ac:dyDescent="0.25">
      <c r="A3289" s="13" t="s">
        <v>6821</v>
      </c>
      <c r="B3289" s="13" t="s">
        <v>6822</v>
      </c>
      <c r="C3289" s="13" t="s">
        <v>6823</v>
      </c>
      <c r="D3289" s="13" t="s">
        <v>307</v>
      </c>
      <c r="E3289" s="13" t="s">
        <v>475</v>
      </c>
      <c r="F3289" s="13" t="s">
        <v>33</v>
      </c>
      <c r="H3289" s="15">
        <v>0</v>
      </c>
      <c r="I3289" s="15">
        <v>0</v>
      </c>
      <c r="J3289" s="15">
        <v>0</v>
      </c>
      <c r="K3289" s="15">
        <v>0</v>
      </c>
      <c r="L3289" s="15">
        <v>0</v>
      </c>
      <c r="M3289" s="15">
        <v>0</v>
      </c>
      <c r="N3289" s="15">
        <v>0</v>
      </c>
      <c r="O3289" s="15">
        <v>0</v>
      </c>
      <c r="P3289" s="15">
        <v>0</v>
      </c>
      <c r="Q3289" s="15">
        <v>0</v>
      </c>
      <c r="R3289" s="15">
        <v>0</v>
      </c>
      <c r="S3289" s="15">
        <v>0</v>
      </c>
      <c r="T3289" s="15">
        <f t="shared" si="255"/>
        <v>0</v>
      </c>
      <c r="U3289" s="15">
        <v>0</v>
      </c>
      <c r="V3289" s="15">
        <v>0</v>
      </c>
      <c r="W3289" s="15">
        <v>0</v>
      </c>
      <c r="X3289" s="15">
        <v>0</v>
      </c>
      <c r="Y3289" s="15">
        <v>0</v>
      </c>
      <c r="Z3289" s="15">
        <v>0</v>
      </c>
      <c r="AA3289" s="15">
        <v>0</v>
      </c>
      <c r="AB3289" s="15">
        <v>0</v>
      </c>
      <c r="AC3289" s="15">
        <v>0</v>
      </c>
      <c r="AD3289" s="15">
        <v>0</v>
      </c>
      <c r="AE3289" s="15">
        <v>0</v>
      </c>
      <c r="AF3289" s="15">
        <v>0</v>
      </c>
      <c r="AG3289" s="15">
        <f t="shared" si="256"/>
        <v>0</v>
      </c>
      <c r="AH3289" s="15">
        <v>0</v>
      </c>
      <c r="AI3289" s="15">
        <v>0</v>
      </c>
      <c r="AJ3289" s="15">
        <v>0</v>
      </c>
      <c r="AK3289" s="15">
        <v>0</v>
      </c>
      <c r="AL3289" s="15">
        <v>0</v>
      </c>
      <c r="AM3289" s="15">
        <v>0</v>
      </c>
      <c r="AN3289" s="15">
        <v>0</v>
      </c>
      <c r="AO3289" s="15">
        <v>0</v>
      </c>
      <c r="AP3289" s="15">
        <v>1.9075899658203126</v>
      </c>
      <c r="AQ3289" s="15">
        <v>4.5359999999999996</v>
      </c>
      <c r="AR3289" s="15">
        <v>0.87467001199722294</v>
      </c>
      <c r="AS3289" s="15">
        <v>11.070109648227692</v>
      </c>
      <c r="AT3289" s="15">
        <f t="shared" si="257"/>
        <v>18.388369626045225</v>
      </c>
      <c r="AU3289" s="15">
        <v>0</v>
      </c>
      <c r="AV3289" s="15">
        <v>0</v>
      </c>
      <c r="AW3289" s="15">
        <v>0</v>
      </c>
      <c r="AX3289" s="15">
        <v>0</v>
      </c>
      <c r="AY3289" s="15">
        <v>0</v>
      </c>
      <c r="AZ3289" s="15">
        <v>0</v>
      </c>
      <c r="BA3289" s="15">
        <v>0</v>
      </c>
      <c r="BB3289" s="15">
        <v>0</v>
      </c>
      <c r="BC3289" s="15">
        <v>0</v>
      </c>
      <c r="BD3289" s="15">
        <v>0</v>
      </c>
      <c r="BE3289" s="15">
        <v>0</v>
      </c>
      <c r="BF3289" s="15">
        <v>0</v>
      </c>
      <c r="BG3289" s="15">
        <f t="shared" si="258"/>
        <v>0</v>
      </c>
      <c r="BH3289" t="str">
        <f t="shared" si="259"/>
        <v>BGCGas</v>
      </c>
      <c r="BI3289" t="str">
        <f>VLOOKUP(BH3289,[2]Summary!$C$29:$C$56,1,0)</f>
        <v>BGCGas</v>
      </c>
      <c r="BJ3289" s="16">
        <v>44197</v>
      </c>
    </row>
    <row r="3290" spans="1:62" x14ac:dyDescent="0.25">
      <c r="A3290" s="13" t="s">
        <v>6824</v>
      </c>
      <c r="B3290" s="13" t="s">
        <v>6825</v>
      </c>
      <c r="C3290" s="13" t="s">
        <v>6823</v>
      </c>
      <c r="D3290" s="13" t="s">
        <v>434</v>
      </c>
      <c r="E3290" s="13" t="s">
        <v>475</v>
      </c>
      <c r="F3290" s="13" t="s">
        <v>33</v>
      </c>
      <c r="H3290" s="15">
        <v>0</v>
      </c>
      <c r="I3290" s="15">
        <v>0</v>
      </c>
      <c r="J3290" s="15">
        <v>0</v>
      </c>
      <c r="K3290" s="15">
        <v>0</v>
      </c>
      <c r="L3290" s="15">
        <v>0</v>
      </c>
      <c r="M3290" s="15">
        <v>0</v>
      </c>
      <c r="N3290" s="15">
        <v>0</v>
      </c>
      <c r="O3290" s="15">
        <v>0</v>
      </c>
      <c r="P3290" s="15">
        <v>0</v>
      </c>
      <c r="Q3290" s="15">
        <v>0</v>
      </c>
      <c r="R3290" s="15">
        <v>0</v>
      </c>
      <c r="S3290" s="15">
        <v>0</v>
      </c>
      <c r="T3290" s="15">
        <f t="shared" si="255"/>
        <v>0</v>
      </c>
      <c r="U3290" s="15">
        <v>0</v>
      </c>
      <c r="V3290" s="15">
        <v>0</v>
      </c>
      <c r="W3290" s="15">
        <v>0</v>
      </c>
      <c r="X3290" s="15">
        <v>0</v>
      </c>
      <c r="Y3290" s="15">
        <v>0</v>
      </c>
      <c r="Z3290" s="15">
        <v>0</v>
      </c>
      <c r="AA3290" s="15">
        <v>0</v>
      </c>
      <c r="AB3290" s="15">
        <v>0</v>
      </c>
      <c r="AC3290" s="15">
        <v>0</v>
      </c>
      <c r="AD3290" s="15">
        <v>0</v>
      </c>
      <c r="AE3290" s="15">
        <v>0</v>
      </c>
      <c r="AF3290" s="15">
        <v>0</v>
      </c>
      <c r="AG3290" s="15">
        <f t="shared" si="256"/>
        <v>0</v>
      </c>
      <c r="AH3290" s="15">
        <v>0</v>
      </c>
      <c r="AI3290" s="15">
        <v>0</v>
      </c>
      <c r="AJ3290" s="15">
        <v>0</v>
      </c>
      <c r="AK3290" s="15">
        <v>0</v>
      </c>
      <c r="AL3290" s="15">
        <v>0</v>
      </c>
      <c r="AM3290" s="15">
        <v>0</v>
      </c>
      <c r="AN3290" s="15">
        <v>0</v>
      </c>
      <c r="AO3290" s="15">
        <v>0</v>
      </c>
      <c r="AP3290" s="15">
        <v>6.3713701171875003</v>
      </c>
      <c r="AQ3290" s="15">
        <v>15.711</v>
      </c>
      <c r="AR3290" s="15">
        <v>7.567569805145264</v>
      </c>
      <c r="AS3290" s="15">
        <v>38.001730625152589</v>
      </c>
      <c r="AT3290" s="15">
        <f t="shared" si="257"/>
        <v>67.651670547485352</v>
      </c>
      <c r="AU3290" s="15">
        <v>0</v>
      </c>
      <c r="AV3290" s="15">
        <v>0</v>
      </c>
      <c r="AW3290" s="15">
        <v>0</v>
      </c>
      <c r="AX3290" s="15">
        <v>0</v>
      </c>
      <c r="AY3290" s="15">
        <v>0</v>
      </c>
      <c r="AZ3290" s="15">
        <v>0</v>
      </c>
      <c r="BA3290" s="15">
        <v>0</v>
      </c>
      <c r="BB3290" s="15">
        <v>0</v>
      </c>
      <c r="BC3290" s="15">
        <v>0</v>
      </c>
      <c r="BD3290" s="15">
        <v>0</v>
      </c>
      <c r="BE3290" s="15">
        <v>0</v>
      </c>
      <c r="BF3290" s="15">
        <v>0</v>
      </c>
      <c r="BG3290" s="15">
        <f t="shared" si="258"/>
        <v>0</v>
      </c>
      <c r="BH3290" t="str">
        <f t="shared" si="259"/>
        <v>CNGGas</v>
      </c>
      <c r="BI3290" t="str">
        <f>VLOOKUP(BH3290,[2]Summary!$C$29:$C$56,1,0)</f>
        <v>CNGGas</v>
      </c>
      <c r="BJ3290" s="16">
        <v>44197</v>
      </c>
    </row>
    <row r="3291" spans="1:62" x14ac:dyDescent="0.25">
      <c r="A3291" s="13" t="s">
        <v>6826</v>
      </c>
      <c r="B3291" s="13" t="s">
        <v>6827</v>
      </c>
      <c r="C3291" s="13" t="s">
        <v>6823</v>
      </c>
      <c r="D3291" s="13" t="s">
        <v>361</v>
      </c>
      <c r="E3291" s="13" t="s">
        <v>475</v>
      </c>
      <c r="F3291" s="13" t="s">
        <v>33</v>
      </c>
      <c r="H3291" s="15">
        <v>0</v>
      </c>
      <c r="I3291" s="15">
        <v>0</v>
      </c>
      <c r="J3291" s="15">
        <v>0</v>
      </c>
      <c r="K3291" s="15">
        <v>0</v>
      </c>
      <c r="L3291" s="15">
        <v>0</v>
      </c>
      <c r="M3291" s="15">
        <v>0</v>
      </c>
      <c r="N3291" s="15">
        <v>0</v>
      </c>
      <c r="O3291" s="15">
        <v>0</v>
      </c>
      <c r="P3291" s="15">
        <v>0</v>
      </c>
      <c r="Q3291" s="15">
        <v>0</v>
      </c>
      <c r="R3291" s="15">
        <v>0</v>
      </c>
      <c r="S3291" s="15">
        <v>0</v>
      </c>
      <c r="T3291" s="15">
        <f t="shared" si="255"/>
        <v>0</v>
      </c>
      <c r="U3291" s="15">
        <v>0</v>
      </c>
      <c r="V3291" s="15">
        <v>0</v>
      </c>
      <c r="W3291" s="15">
        <v>0</v>
      </c>
      <c r="X3291" s="15">
        <v>0</v>
      </c>
      <c r="Y3291" s="15">
        <v>0</v>
      </c>
      <c r="Z3291" s="15">
        <v>0</v>
      </c>
      <c r="AA3291" s="15">
        <v>0</v>
      </c>
      <c r="AB3291" s="15">
        <v>0</v>
      </c>
      <c r="AC3291" s="15">
        <v>0</v>
      </c>
      <c r="AD3291" s="15">
        <v>0</v>
      </c>
      <c r="AE3291" s="15">
        <v>0</v>
      </c>
      <c r="AF3291" s="15">
        <v>0</v>
      </c>
      <c r="AG3291" s="15">
        <f t="shared" si="256"/>
        <v>0</v>
      </c>
      <c r="AH3291" s="15">
        <v>0</v>
      </c>
      <c r="AI3291" s="15">
        <v>0</v>
      </c>
      <c r="AJ3291" s="15">
        <v>0</v>
      </c>
      <c r="AK3291" s="15">
        <v>0</v>
      </c>
      <c r="AL3291" s="15">
        <v>0</v>
      </c>
      <c r="AM3291" s="15">
        <v>0</v>
      </c>
      <c r="AN3291" s="15">
        <v>0</v>
      </c>
      <c r="AO3291" s="15">
        <v>0</v>
      </c>
      <c r="AP3291" s="15">
        <v>7.6812500000000004</v>
      </c>
      <c r="AQ3291" s="15">
        <v>18.942</v>
      </c>
      <c r="AR3291" s="15">
        <v>9.1185301570892339</v>
      </c>
      <c r="AS3291" s="15">
        <v>46.244609218597411</v>
      </c>
      <c r="AT3291" s="15">
        <f t="shared" si="257"/>
        <v>81.986389375686642</v>
      </c>
      <c r="AU3291" s="15">
        <v>0</v>
      </c>
      <c r="AV3291" s="15">
        <v>0</v>
      </c>
      <c r="AW3291" s="15">
        <v>0</v>
      </c>
      <c r="AX3291" s="15">
        <v>0</v>
      </c>
      <c r="AY3291" s="15">
        <v>0</v>
      </c>
      <c r="AZ3291" s="15">
        <v>0</v>
      </c>
      <c r="BA3291" s="15">
        <v>0</v>
      </c>
      <c r="BB3291" s="15">
        <v>0</v>
      </c>
      <c r="BC3291" s="15">
        <v>0</v>
      </c>
      <c r="BD3291" s="15">
        <v>0</v>
      </c>
      <c r="BE3291" s="15">
        <v>0</v>
      </c>
      <c r="BF3291" s="15">
        <v>0</v>
      </c>
      <c r="BG3291" s="15">
        <f t="shared" si="258"/>
        <v>0</v>
      </c>
      <c r="BH3291" t="str">
        <f t="shared" si="259"/>
        <v>SCGGas</v>
      </c>
      <c r="BI3291" t="str">
        <f>VLOOKUP(BH3291,[2]Summary!$C$29:$C$56,1,0)</f>
        <v>SCGGas</v>
      </c>
      <c r="BJ3291" s="16">
        <v>44197</v>
      </c>
    </row>
    <row r="3292" spans="1:62" x14ac:dyDescent="0.25">
      <c r="A3292" s="13">
        <v>802210.03</v>
      </c>
      <c r="B3292" s="13" t="s">
        <v>6828</v>
      </c>
      <c r="C3292" s="13" t="s">
        <v>6829</v>
      </c>
      <c r="D3292" s="13" t="s">
        <v>300</v>
      </c>
      <c r="E3292" s="13" t="s">
        <v>301</v>
      </c>
      <c r="F3292" s="13" t="s">
        <v>33</v>
      </c>
      <c r="H3292" s="15">
        <v>0</v>
      </c>
      <c r="I3292" s="15">
        <v>0</v>
      </c>
      <c r="J3292" s="15">
        <v>0</v>
      </c>
      <c r="K3292" s="15">
        <v>0</v>
      </c>
      <c r="L3292" s="15">
        <v>0</v>
      </c>
      <c r="M3292" s="15">
        <v>0</v>
      </c>
      <c r="N3292" s="15">
        <v>0</v>
      </c>
      <c r="O3292" s="15">
        <v>0</v>
      </c>
      <c r="P3292" s="15">
        <v>0</v>
      </c>
      <c r="Q3292" s="15">
        <v>0</v>
      </c>
      <c r="R3292" s="15">
        <v>0</v>
      </c>
      <c r="S3292" s="15">
        <v>0</v>
      </c>
      <c r="T3292" s="15">
        <f t="shared" si="255"/>
        <v>0</v>
      </c>
      <c r="U3292" s="15">
        <v>0</v>
      </c>
      <c r="V3292" s="15">
        <v>0</v>
      </c>
      <c r="W3292" s="15">
        <v>74.395286239624028</v>
      </c>
      <c r="X3292" s="15">
        <v>1.6342499847412109</v>
      </c>
      <c r="Y3292" s="15">
        <v>24.604560004949569</v>
      </c>
      <c r="Z3292" s="15">
        <v>8.3904000549316411</v>
      </c>
      <c r="AA3292" s="15">
        <v>60.424439407348636</v>
      </c>
      <c r="AB3292" s="15">
        <v>-7.4057301864624021</v>
      </c>
      <c r="AC3292" s="15">
        <v>1.1572099914550782</v>
      </c>
      <c r="AD3292" s="15">
        <v>0.46448999023437498</v>
      </c>
      <c r="AE3292" s="15">
        <v>-19.934870391845703</v>
      </c>
      <c r="AF3292" s="15">
        <v>0.4278399963378906</v>
      </c>
      <c r="AG3292" s="15">
        <f t="shared" si="256"/>
        <v>144.15787509131437</v>
      </c>
      <c r="AH3292" s="15">
        <v>-1.008489974975586</v>
      </c>
      <c r="AI3292" s="15">
        <v>0.42389001464843751</v>
      </c>
      <c r="AJ3292" s="15">
        <v>0.42389001464843751</v>
      </c>
      <c r="AK3292" s="15">
        <v>0</v>
      </c>
      <c r="AL3292" s="15">
        <v>0</v>
      </c>
      <c r="AM3292" s="15">
        <v>0</v>
      </c>
      <c r="AN3292" s="15">
        <v>0</v>
      </c>
      <c r="AO3292" s="15">
        <v>0</v>
      </c>
      <c r="AP3292" s="15">
        <v>0</v>
      </c>
      <c r="AQ3292" s="15">
        <v>-143.99700000000001</v>
      </c>
      <c r="AR3292" s="15">
        <v>0</v>
      </c>
      <c r="AS3292" s="15">
        <v>0</v>
      </c>
      <c r="AT3292" s="15">
        <f t="shared" si="257"/>
        <v>-144.15770994567873</v>
      </c>
      <c r="AU3292" s="15">
        <v>0</v>
      </c>
      <c r="AV3292" s="15">
        <v>0</v>
      </c>
      <c r="AW3292" s="15">
        <v>0</v>
      </c>
      <c r="AX3292" s="15">
        <v>0</v>
      </c>
      <c r="AY3292" s="15">
        <v>0</v>
      </c>
      <c r="AZ3292" s="15">
        <v>0</v>
      </c>
      <c r="BA3292" s="15">
        <v>0</v>
      </c>
      <c r="BB3292" s="15">
        <v>0</v>
      </c>
      <c r="BC3292" s="15">
        <v>0</v>
      </c>
      <c r="BD3292" s="15">
        <v>0</v>
      </c>
      <c r="BE3292" s="15">
        <v>0</v>
      </c>
      <c r="BF3292" s="15">
        <v>0</v>
      </c>
      <c r="BG3292" s="15">
        <f t="shared" si="258"/>
        <v>0</v>
      </c>
      <c r="BH3292" t="str">
        <f t="shared" si="259"/>
        <v>UILCommon</v>
      </c>
      <c r="BI3292" t="str">
        <f>VLOOKUP(BH3292,[2]Summary!$C$29:$C$56,1,0)</f>
        <v>UILCommon</v>
      </c>
      <c r="BJ3292" s="16">
        <v>44197</v>
      </c>
    </row>
    <row r="3293" spans="1:62" x14ac:dyDescent="0.25">
      <c r="A3293" s="13">
        <v>802561.03</v>
      </c>
      <c r="B3293" s="13" t="s">
        <v>6830</v>
      </c>
      <c r="C3293" s="13" t="s">
        <v>2170</v>
      </c>
      <c r="D3293" s="13" t="s">
        <v>300</v>
      </c>
      <c r="E3293" s="13" t="s">
        <v>301</v>
      </c>
      <c r="F3293" s="13" t="s">
        <v>33</v>
      </c>
      <c r="H3293" s="15">
        <v>0</v>
      </c>
      <c r="I3293" s="15">
        <v>0</v>
      </c>
      <c r="J3293" s="15">
        <v>0</v>
      </c>
      <c r="K3293" s="15">
        <v>0</v>
      </c>
      <c r="L3293" s="15">
        <v>0</v>
      </c>
      <c r="M3293" s="15">
        <v>0</v>
      </c>
      <c r="N3293" s="15">
        <v>0</v>
      </c>
      <c r="O3293" s="15">
        <v>0</v>
      </c>
      <c r="P3293" s="15">
        <v>0</v>
      </c>
      <c r="Q3293" s="15">
        <v>0</v>
      </c>
      <c r="R3293" s="15">
        <v>0</v>
      </c>
      <c r="S3293" s="15">
        <v>0</v>
      </c>
      <c r="T3293" s="15">
        <f t="shared" si="255"/>
        <v>0</v>
      </c>
      <c r="U3293" s="15">
        <v>0</v>
      </c>
      <c r="V3293" s="15">
        <v>0</v>
      </c>
      <c r="W3293" s="15">
        <v>0</v>
      </c>
      <c r="X3293" s="15">
        <v>0</v>
      </c>
      <c r="Y3293" s="15">
        <v>0</v>
      </c>
      <c r="Z3293" s="15">
        <v>0</v>
      </c>
      <c r="AA3293" s="15">
        <v>0</v>
      </c>
      <c r="AB3293" s="15">
        <v>0</v>
      </c>
      <c r="AC3293" s="15">
        <v>0</v>
      </c>
      <c r="AD3293" s="15">
        <v>0</v>
      </c>
      <c r="AE3293" s="15">
        <v>0</v>
      </c>
      <c r="AF3293" s="15">
        <v>0</v>
      </c>
      <c r="AG3293" s="15">
        <f t="shared" si="256"/>
        <v>0</v>
      </c>
      <c r="AH3293" s="15">
        <v>0</v>
      </c>
      <c r="AI3293" s="15">
        <v>5.263559920310974</v>
      </c>
      <c r="AJ3293" s="15">
        <v>53.777179183959959</v>
      </c>
      <c r="AK3293" s="15">
        <v>2.394309970855713</v>
      </c>
      <c r="AL3293" s="15">
        <v>0.34760998535156251</v>
      </c>
      <c r="AM3293" s="15">
        <v>8.1410003662109376E-2</v>
      </c>
      <c r="AN3293" s="15">
        <v>-0.82319004154205322</v>
      </c>
      <c r="AO3293" s="15">
        <v>0.24663999938964845</v>
      </c>
      <c r="AP3293" s="15">
        <v>-61.287519531249998</v>
      </c>
      <c r="AQ3293" s="15">
        <v>0</v>
      </c>
      <c r="AR3293" s="15">
        <v>0</v>
      </c>
      <c r="AS3293" s="15">
        <v>0</v>
      </c>
      <c r="AT3293" s="15">
        <f t="shared" si="257"/>
        <v>-5.0926208672308348E-7</v>
      </c>
      <c r="AU3293" s="15">
        <v>0</v>
      </c>
      <c r="AV3293" s="15">
        <v>0</v>
      </c>
      <c r="AW3293" s="15">
        <v>0</v>
      </c>
      <c r="AX3293" s="15">
        <v>0</v>
      </c>
      <c r="AY3293" s="15">
        <v>0</v>
      </c>
      <c r="AZ3293" s="15">
        <v>0</v>
      </c>
      <c r="BA3293" s="15">
        <v>0</v>
      </c>
      <c r="BB3293" s="15">
        <v>0</v>
      </c>
      <c r="BC3293" s="15">
        <v>0</v>
      </c>
      <c r="BD3293" s="15">
        <v>0</v>
      </c>
      <c r="BE3293" s="15">
        <v>0</v>
      </c>
      <c r="BF3293" s="15">
        <v>0</v>
      </c>
      <c r="BG3293" s="15">
        <f t="shared" si="258"/>
        <v>0</v>
      </c>
      <c r="BH3293" t="str">
        <f t="shared" si="259"/>
        <v>UILCommon</v>
      </c>
      <c r="BI3293" t="str">
        <f>VLOOKUP(BH3293,[2]Summary!$C$29:$C$56,1,0)</f>
        <v>UILCommon</v>
      </c>
      <c r="BJ3293" s="16">
        <v>44197</v>
      </c>
    </row>
    <row r="3294" spans="1:62" x14ac:dyDescent="0.25">
      <c r="A3294" s="13" t="s">
        <v>6831</v>
      </c>
      <c r="B3294" s="13" t="s">
        <v>6832</v>
      </c>
      <c r="C3294" s="13" t="s">
        <v>2170</v>
      </c>
      <c r="D3294" s="13" t="s">
        <v>18</v>
      </c>
      <c r="E3294" t="s">
        <v>19</v>
      </c>
      <c r="F3294" s="13" t="s">
        <v>33</v>
      </c>
      <c r="H3294" s="15">
        <v>0</v>
      </c>
      <c r="I3294" s="15">
        <v>0</v>
      </c>
      <c r="J3294" s="15">
        <v>0</v>
      </c>
      <c r="K3294" s="15">
        <v>0</v>
      </c>
      <c r="L3294" s="15">
        <v>0</v>
      </c>
      <c r="M3294" s="15">
        <v>0</v>
      </c>
      <c r="N3294" s="15">
        <v>0</v>
      </c>
      <c r="O3294" s="15">
        <v>0</v>
      </c>
      <c r="P3294" s="15">
        <v>0</v>
      </c>
      <c r="Q3294" s="15">
        <v>0</v>
      </c>
      <c r="R3294" s="15">
        <v>0</v>
      </c>
      <c r="S3294" s="15">
        <v>0</v>
      </c>
      <c r="T3294" s="15">
        <f t="shared" si="255"/>
        <v>0</v>
      </c>
      <c r="U3294" s="15">
        <v>0</v>
      </c>
      <c r="V3294" s="15">
        <v>0</v>
      </c>
      <c r="W3294" s="15">
        <v>0</v>
      </c>
      <c r="X3294" s="15">
        <v>0</v>
      </c>
      <c r="Y3294" s="15">
        <v>0</v>
      </c>
      <c r="Z3294" s="15">
        <v>0</v>
      </c>
      <c r="AA3294" s="15">
        <v>0</v>
      </c>
      <c r="AB3294" s="15">
        <v>0</v>
      </c>
      <c r="AC3294" s="15">
        <v>0</v>
      </c>
      <c r="AD3294" s="15">
        <v>0</v>
      </c>
      <c r="AE3294" s="15">
        <v>0</v>
      </c>
      <c r="AF3294" s="15">
        <v>0</v>
      </c>
      <c r="AG3294" s="15">
        <f t="shared" si="256"/>
        <v>0</v>
      </c>
      <c r="AH3294" s="15">
        <v>0</v>
      </c>
      <c r="AI3294" s="15">
        <v>0</v>
      </c>
      <c r="AJ3294" s="15">
        <v>0</v>
      </c>
      <c r="AK3294" s="15">
        <v>0</v>
      </c>
      <c r="AL3294" s="15">
        <v>0</v>
      </c>
      <c r="AM3294" s="15">
        <v>0</v>
      </c>
      <c r="AN3294" s="15">
        <v>0</v>
      </c>
      <c r="AO3294" s="15">
        <v>0</v>
      </c>
      <c r="AP3294" s="15">
        <v>24.564039062500001</v>
      </c>
      <c r="AQ3294" s="15">
        <v>0</v>
      </c>
      <c r="AR3294" s="15">
        <v>0</v>
      </c>
      <c r="AS3294" s="15">
        <v>0</v>
      </c>
      <c r="AT3294" s="15">
        <f t="shared" si="257"/>
        <v>24.564039062500001</v>
      </c>
      <c r="AU3294" s="15">
        <v>0</v>
      </c>
      <c r="AV3294" s="15">
        <v>0</v>
      </c>
      <c r="AW3294" s="15">
        <v>0</v>
      </c>
      <c r="AX3294" s="15">
        <v>0</v>
      </c>
      <c r="AY3294" s="15">
        <v>0</v>
      </c>
      <c r="AZ3294" s="15">
        <v>0</v>
      </c>
      <c r="BA3294" s="15">
        <v>0</v>
      </c>
      <c r="BB3294" s="15">
        <v>0</v>
      </c>
      <c r="BC3294" s="15">
        <v>0</v>
      </c>
      <c r="BD3294" s="15">
        <v>0</v>
      </c>
      <c r="BE3294" s="15">
        <v>0</v>
      </c>
      <c r="BF3294" s="15">
        <v>0</v>
      </c>
      <c r="BG3294" s="15">
        <f t="shared" si="258"/>
        <v>0</v>
      </c>
      <c r="BH3294" t="str">
        <f t="shared" si="259"/>
        <v>UIDIST</v>
      </c>
      <c r="BI3294" t="str">
        <f>VLOOKUP(BH3294,[2]Summary!$C$29:$C$56,1,0)</f>
        <v>UIDist</v>
      </c>
      <c r="BJ3294" s="16">
        <v>44197</v>
      </c>
    </row>
    <row r="3295" spans="1:62" x14ac:dyDescent="0.25">
      <c r="A3295" s="13" t="s">
        <v>6833</v>
      </c>
      <c r="B3295" s="13" t="s">
        <v>6834</v>
      </c>
      <c r="C3295" s="13" t="s">
        <v>2170</v>
      </c>
      <c r="D3295" s="13" t="s">
        <v>18</v>
      </c>
      <c r="E3295" t="s">
        <v>35</v>
      </c>
      <c r="F3295" s="13" t="s">
        <v>33</v>
      </c>
      <c r="H3295" s="15">
        <v>0</v>
      </c>
      <c r="I3295" s="15">
        <v>0</v>
      </c>
      <c r="J3295" s="15">
        <v>0</v>
      </c>
      <c r="K3295" s="15">
        <v>0</v>
      </c>
      <c r="L3295" s="15">
        <v>0</v>
      </c>
      <c r="M3295" s="15">
        <v>0</v>
      </c>
      <c r="N3295" s="15">
        <v>0</v>
      </c>
      <c r="O3295" s="15">
        <v>0</v>
      </c>
      <c r="P3295" s="15">
        <v>0</v>
      </c>
      <c r="Q3295" s="15">
        <v>0</v>
      </c>
      <c r="R3295" s="15">
        <v>0</v>
      </c>
      <c r="S3295" s="15">
        <v>0</v>
      </c>
      <c r="T3295" s="15">
        <f t="shared" si="255"/>
        <v>0</v>
      </c>
      <c r="U3295" s="15">
        <v>0</v>
      </c>
      <c r="V3295" s="15">
        <v>0</v>
      </c>
      <c r="W3295" s="15">
        <v>0</v>
      </c>
      <c r="X3295" s="15">
        <v>0</v>
      </c>
      <c r="Y3295" s="15">
        <v>0</v>
      </c>
      <c r="Z3295" s="15">
        <v>0</v>
      </c>
      <c r="AA3295" s="15">
        <v>0</v>
      </c>
      <c r="AB3295" s="15">
        <v>0</v>
      </c>
      <c r="AC3295" s="15">
        <v>0</v>
      </c>
      <c r="AD3295" s="15">
        <v>0</v>
      </c>
      <c r="AE3295" s="15">
        <v>0</v>
      </c>
      <c r="AF3295" s="15">
        <v>0</v>
      </c>
      <c r="AG3295" s="15">
        <f t="shared" si="256"/>
        <v>0</v>
      </c>
      <c r="AH3295" s="15">
        <v>0</v>
      </c>
      <c r="AI3295" s="15">
        <v>0</v>
      </c>
      <c r="AJ3295" s="15">
        <v>0</v>
      </c>
      <c r="AK3295" s="15">
        <v>0</v>
      </c>
      <c r="AL3295" s="15">
        <v>0</v>
      </c>
      <c r="AM3295" s="15">
        <v>0</v>
      </c>
      <c r="AN3295" s="15">
        <v>0</v>
      </c>
      <c r="AO3295" s="15">
        <v>0</v>
      </c>
      <c r="AP3295" s="15">
        <v>14.580299804687501</v>
      </c>
      <c r="AQ3295" s="15">
        <v>0</v>
      </c>
      <c r="AR3295" s="15">
        <v>0</v>
      </c>
      <c r="AS3295" s="15">
        <v>0</v>
      </c>
      <c r="AT3295" s="15">
        <f t="shared" si="257"/>
        <v>14.580299804687501</v>
      </c>
      <c r="AU3295" s="15">
        <v>0</v>
      </c>
      <c r="AV3295" s="15">
        <v>0</v>
      </c>
      <c r="AW3295" s="15">
        <v>0</v>
      </c>
      <c r="AX3295" s="15">
        <v>0</v>
      </c>
      <c r="AY3295" s="15">
        <v>0</v>
      </c>
      <c r="AZ3295" s="15">
        <v>0</v>
      </c>
      <c r="BA3295" s="15">
        <v>0</v>
      </c>
      <c r="BB3295" s="15">
        <v>0</v>
      </c>
      <c r="BC3295" s="15">
        <v>0</v>
      </c>
      <c r="BD3295" s="15">
        <v>0</v>
      </c>
      <c r="BE3295" s="15">
        <v>0</v>
      </c>
      <c r="BF3295" s="15">
        <v>0</v>
      </c>
      <c r="BG3295" s="15">
        <f t="shared" si="258"/>
        <v>0</v>
      </c>
      <c r="BH3295" t="str">
        <f t="shared" si="259"/>
        <v>UITRANS</v>
      </c>
      <c r="BI3295" t="str">
        <f>VLOOKUP(BH3295,[2]Summary!$C$29:$C$56,1,0)</f>
        <v>UITrans</v>
      </c>
      <c r="BJ3295" s="16">
        <v>44197</v>
      </c>
    </row>
    <row r="3296" spans="1:62" x14ac:dyDescent="0.25">
      <c r="A3296" s="13">
        <v>801986.03</v>
      </c>
      <c r="B3296" s="13" t="s">
        <v>6835</v>
      </c>
      <c r="C3296" s="13" t="s">
        <v>6836</v>
      </c>
      <c r="D3296" s="13" t="s">
        <v>300</v>
      </c>
      <c r="E3296" s="13" t="s">
        <v>301</v>
      </c>
      <c r="F3296" s="13" t="s">
        <v>33</v>
      </c>
      <c r="H3296" s="15">
        <v>0.13900000000000001</v>
      </c>
      <c r="I3296" s="15">
        <v>0</v>
      </c>
      <c r="J3296" s="15">
        <v>0</v>
      </c>
      <c r="K3296" s="15">
        <v>0</v>
      </c>
      <c r="L3296" s="15">
        <v>0</v>
      </c>
      <c r="M3296" s="15">
        <v>0</v>
      </c>
      <c r="N3296" s="15">
        <v>0</v>
      </c>
      <c r="O3296" s="15">
        <v>0</v>
      </c>
      <c r="P3296" s="15">
        <v>0</v>
      </c>
      <c r="Q3296" s="15">
        <v>0</v>
      </c>
      <c r="R3296" s="15">
        <v>0</v>
      </c>
      <c r="S3296" s="15">
        <v>1E-3</v>
      </c>
      <c r="T3296" s="15">
        <f t="shared" si="255"/>
        <v>0.14000000000000001</v>
      </c>
      <c r="U3296" s="15">
        <v>7.099999785423279E-4</v>
      </c>
      <c r="V3296" s="15">
        <v>7.099999785423279E-4</v>
      </c>
      <c r="W3296" s="15">
        <v>6.8999999761581424E-4</v>
      </c>
      <c r="X3296" s="15">
        <v>6.8999999761581424E-4</v>
      </c>
      <c r="Y3296" s="15">
        <v>6.8999999761581424E-4</v>
      </c>
      <c r="Z3296" s="15">
        <v>6.7000001668930057E-4</v>
      </c>
      <c r="AA3296" s="15">
        <v>6.8999999761581424E-4</v>
      </c>
      <c r="AB3296" s="15">
        <v>6.8999999761581424E-4</v>
      </c>
      <c r="AC3296" s="15">
        <v>6.0000002384185791E-4</v>
      </c>
      <c r="AD3296" s="15">
        <v>6.0000002384185791E-4</v>
      </c>
      <c r="AE3296" s="15">
        <v>6.0000002384185791E-4</v>
      </c>
      <c r="AF3296" s="15">
        <v>6.7000001668930057E-4</v>
      </c>
      <c r="AG3296" s="15">
        <f t="shared" si="256"/>
        <v>8.010000050067901E-3</v>
      </c>
      <c r="AH3296" s="15">
        <v>6.7000001668930057E-4</v>
      </c>
      <c r="AI3296" s="15">
        <v>0</v>
      </c>
      <c r="AJ3296" s="15">
        <v>0</v>
      </c>
      <c r="AK3296" s="15">
        <v>0</v>
      </c>
      <c r="AL3296" s="15">
        <v>0.1515</v>
      </c>
      <c r="AM3296" s="15">
        <v>0</v>
      </c>
      <c r="AN3296" s="15">
        <v>0</v>
      </c>
      <c r="AO3296" s="15">
        <v>-0.30299999999999999</v>
      </c>
      <c r="AP3296" s="15">
        <v>0</v>
      </c>
      <c r="AQ3296" s="15">
        <v>0</v>
      </c>
      <c r="AR3296" s="15">
        <v>0</v>
      </c>
      <c r="AS3296" s="15">
        <v>0</v>
      </c>
      <c r="AT3296" s="15">
        <f t="shared" si="257"/>
        <v>-0.1508299999833107</v>
      </c>
      <c r="AU3296" s="15">
        <v>0</v>
      </c>
      <c r="AV3296" s="15">
        <v>0</v>
      </c>
      <c r="AW3296" s="15">
        <v>0</v>
      </c>
      <c r="AX3296" s="15">
        <v>0</v>
      </c>
      <c r="AY3296" s="15">
        <v>0</v>
      </c>
      <c r="AZ3296" s="15">
        <v>0</v>
      </c>
      <c r="BA3296" s="15">
        <v>0</v>
      </c>
      <c r="BB3296" s="15">
        <v>0</v>
      </c>
      <c r="BC3296" s="15">
        <v>0</v>
      </c>
      <c r="BD3296" s="15">
        <v>0</v>
      </c>
      <c r="BE3296" s="15">
        <v>0</v>
      </c>
      <c r="BF3296" s="15">
        <v>0</v>
      </c>
      <c r="BG3296" s="15">
        <f t="shared" si="258"/>
        <v>0</v>
      </c>
      <c r="BH3296" t="str">
        <f t="shared" si="259"/>
        <v>UILCommon</v>
      </c>
      <c r="BI3296" t="str">
        <f>VLOOKUP(BH3296,[2]Summary!$C$29:$C$56,1,0)</f>
        <v>UILCommon</v>
      </c>
      <c r="BJ3296" s="16">
        <v>44197</v>
      </c>
    </row>
    <row r="3297" spans="1:62" x14ac:dyDescent="0.25">
      <c r="A3297" s="13" t="s">
        <v>6837</v>
      </c>
      <c r="B3297" s="13" t="s">
        <v>6838</v>
      </c>
      <c r="C3297" s="13" t="s">
        <v>6839</v>
      </c>
      <c r="D3297" s="13" t="s">
        <v>434</v>
      </c>
      <c r="E3297" s="13" t="s">
        <v>475</v>
      </c>
      <c r="F3297" s="13" t="s">
        <v>33</v>
      </c>
      <c r="H3297" s="15">
        <v>0</v>
      </c>
      <c r="I3297" s="15">
        <v>0</v>
      </c>
      <c r="J3297" s="15">
        <v>0</v>
      </c>
      <c r="K3297" s="15">
        <v>0</v>
      </c>
      <c r="L3297" s="15">
        <v>0</v>
      </c>
      <c r="M3297" s="15">
        <v>0</v>
      </c>
      <c r="N3297" s="15">
        <v>0</v>
      </c>
      <c r="O3297" s="15">
        <v>0</v>
      </c>
      <c r="P3297" s="15">
        <v>0</v>
      </c>
      <c r="Q3297" s="15">
        <v>0</v>
      </c>
      <c r="R3297" s="15">
        <v>0</v>
      </c>
      <c r="S3297" s="15">
        <v>0</v>
      </c>
      <c r="T3297" s="15">
        <f t="shared" si="255"/>
        <v>0</v>
      </c>
      <c r="U3297" s="15">
        <v>0</v>
      </c>
      <c r="V3297" s="15">
        <v>0</v>
      </c>
      <c r="W3297" s="15">
        <v>0</v>
      </c>
      <c r="X3297" s="15">
        <v>0</v>
      </c>
      <c r="Y3297" s="15">
        <v>0</v>
      </c>
      <c r="Z3297" s="15">
        <v>0</v>
      </c>
      <c r="AA3297" s="15">
        <v>0</v>
      </c>
      <c r="AB3297" s="15">
        <v>0</v>
      </c>
      <c r="AC3297" s="15">
        <v>0</v>
      </c>
      <c r="AD3297" s="15">
        <v>0</v>
      </c>
      <c r="AE3297" s="15">
        <v>0</v>
      </c>
      <c r="AF3297" s="15">
        <v>0</v>
      </c>
      <c r="AG3297" s="15">
        <f t="shared" si="256"/>
        <v>0</v>
      </c>
      <c r="AH3297" s="15">
        <v>0</v>
      </c>
      <c r="AI3297" s="15">
        <v>0</v>
      </c>
      <c r="AJ3297" s="15">
        <v>0</v>
      </c>
      <c r="AK3297" s="15">
        <v>0</v>
      </c>
      <c r="AL3297" s="15">
        <v>0</v>
      </c>
      <c r="AM3297" s="15">
        <v>0.54185998535156255</v>
      </c>
      <c r="AN3297" s="15">
        <v>0</v>
      </c>
      <c r="AO3297" s="15">
        <v>5.4200000762939455E-3</v>
      </c>
      <c r="AP3297" s="15">
        <v>67.487898437499993</v>
      </c>
      <c r="AQ3297" s="15">
        <v>5.7160000000000002</v>
      </c>
      <c r="AR3297" s="15">
        <v>1.2731199951171874</v>
      </c>
      <c r="AS3297" s="15">
        <v>0</v>
      </c>
      <c r="AT3297" s="15">
        <f t="shared" si="257"/>
        <v>75.024298418045035</v>
      </c>
      <c r="AU3297" s="15">
        <v>0</v>
      </c>
      <c r="AV3297" s="15">
        <v>0</v>
      </c>
      <c r="AW3297" s="15">
        <v>0</v>
      </c>
      <c r="AX3297" s="15">
        <v>0</v>
      </c>
      <c r="AY3297" s="15">
        <v>0</v>
      </c>
      <c r="AZ3297" s="15">
        <v>0</v>
      </c>
      <c r="BA3297" s="15">
        <v>0</v>
      </c>
      <c r="BB3297" s="15">
        <v>0</v>
      </c>
      <c r="BC3297" s="15">
        <v>0</v>
      </c>
      <c r="BD3297" s="15">
        <v>0</v>
      </c>
      <c r="BE3297" s="15">
        <v>0</v>
      </c>
      <c r="BF3297" s="15">
        <v>0</v>
      </c>
      <c r="BG3297" s="15">
        <f t="shared" si="258"/>
        <v>0</v>
      </c>
      <c r="BH3297" t="str">
        <f t="shared" si="259"/>
        <v>CNGGas</v>
      </c>
      <c r="BI3297" t="str">
        <f>VLOOKUP(BH3297,[2]Summary!$C$29:$C$56,1,0)</f>
        <v>CNGGas</v>
      </c>
      <c r="BJ3297" s="16">
        <v>44197</v>
      </c>
    </row>
    <row r="3298" spans="1:62" x14ac:dyDescent="0.25">
      <c r="A3298" s="13" t="s">
        <v>6840</v>
      </c>
      <c r="B3298" s="13" t="s">
        <v>6841</v>
      </c>
      <c r="C3298" s="13" t="s">
        <v>6842</v>
      </c>
      <c r="D3298" s="13" t="s">
        <v>434</v>
      </c>
      <c r="E3298" s="13" t="s">
        <v>475</v>
      </c>
      <c r="F3298" s="13" t="s">
        <v>33</v>
      </c>
      <c r="H3298" s="15">
        <v>0</v>
      </c>
      <c r="I3298" s="15">
        <v>0</v>
      </c>
      <c r="J3298" s="15">
        <v>0</v>
      </c>
      <c r="K3298" s="15">
        <v>0</v>
      </c>
      <c r="L3298" s="15">
        <v>0</v>
      </c>
      <c r="M3298" s="15">
        <v>0</v>
      </c>
      <c r="N3298" s="15">
        <v>0</v>
      </c>
      <c r="O3298" s="15">
        <v>0</v>
      </c>
      <c r="P3298" s="15">
        <v>0</v>
      </c>
      <c r="Q3298" s="15">
        <v>0</v>
      </c>
      <c r="R3298" s="15">
        <v>0</v>
      </c>
      <c r="S3298" s="15">
        <v>0</v>
      </c>
      <c r="T3298" s="15">
        <f t="shared" si="255"/>
        <v>0</v>
      </c>
      <c r="U3298" s="15">
        <v>0</v>
      </c>
      <c r="V3298" s="15">
        <v>0</v>
      </c>
      <c r="W3298" s="15">
        <v>0</v>
      </c>
      <c r="X3298" s="15">
        <v>0</v>
      </c>
      <c r="Y3298" s="15">
        <v>0</v>
      </c>
      <c r="Z3298" s="15">
        <v>0</v>
      </c>
      <c r="AA3298" s="15">
        <v>0</v>
      </c>
      <c r="AB3298" s="15">
        <v>0</v>
      </c>
      <c r="AC3298" s="15">
        <v>0</v>
      </c>
      <c r="AD3298" s="15">
        <v>0</v>
      </c>
      <c r="AE3298" s="15">
        <v>0</v>
      </c>
      <c r="AF3298" s="15">
        <v>0</v>
      </c>
      <c r="AG3298" s="15">
        <f t="shared" si="256"/>
        <v>0</v>
      </c>
      <c r="AH3298" s="15">
        <v>0</v>
      </c>
      <c r="AI3298" s="15">
        <v>0</v>
      </c>
      <c r="AJ3298" s="15">
        <v>0</v>
      </c>
      <c r="AK3298" s="15">
        <v>0</v>
      </c>
      <c r="AL3298" s="15">
        <v>0</v>
      </c>
      <c r="AM3298" s="15">
        <v>0</v>
      </c>
      <c r="AN3298" s="15">
        <v>1.165550048828125</v>
      </c>
      <c r="AO3298" s="15">
        <v>0.70706000244617462</v>
      </c>
      <c r="AP3298" s="15">
        <v>0.49501998656988144</v>
      </c>
      <c r="AQ3298" s="15">
        <v>-1E-3</v>
      </c>
      <c r="AR3298" s="15">
        <v>35.209079218864439</v>
      </c>
      <c r="AS3298" s="15">
        <v>-0.13964000320434569</v>
      </c>
      <c r="AT3298" s="15">
        <f t="shared" si="257"/>
        <v>37.436069253504272</v>
      </c>
      <c r="AU3298" s="15">
        <v>0</v>
      </c>
      <c r="AV3298" s="15">
        <v>0</v>
      </c>
      <c r="AW3298" s="15">
        <v>0</v>
      </c>
      <c r="AX3298" s="15">
        <v>0</v>
      </c>
      <c r="AY3298" s="15">
        <v>0</v>
      </c>
      <c r="AZ3298" s="15">
        <v>0</v>
      </c>
      <c r="BA3298" s="15">
        <v>0</v>
      </c>
      <c r="BB3298" s="15">
        <v>0</v>
      </c>
      <c r="BC3298" s="15">
        <v>0</v>
      </c>
      <c r="BD3298" s="15">
        <v>0</v>
      </c>
      <c r="BE3298" s="15">
        <v>0</v>
      </c>
      <c r="BF3298" s="15">
        <v>0</v>
      </c>
      <c r="BG3298" s="15">
        <f t="shared" si="258"/>
        <v>0</v>
      </c>
      <c r="BH3298" t="str">
        <f t="shared" si="259"/>
        <v>CNGGas</v>
      </c>
      <c r="BI3298" t="str">
        <f>VLOOKUP(BH3298,[2]Summary!$C$29:$C$56,1,0)</f>
        <v>CNGGas</v>
      </c>
      <c r="BJ3298" s="16">
        <v>44197</v>
      </c>
    </row>
    <row r="3299" spans="1:62" x14ac:dyDescent="0.25">
      <c r="A3299" s="13" t="s">
        <v>6843</v>
      </c>
      <c r="B3299" s="13" t="s">
        <v>6844</v>
      </c>
      <c r="C3299" s="13" t="s">
        <v>6845</v>
      </c>
      <c r="D3299" s="13" t="s">
        <v>18</v>
      </c>
      <c r="E3299" t="s">
        <v>35</v>
      </c>
      <c r="F3299" s="13" t="s">
        <v>33</v>
      </c>
      <c r="H3299" s="15">
        <v>0</v>
      </c>
      <c r="I3299" s="15">
        <v>0</v>
      </c>
      <c r="J3299" s="15">
        <v>0</v>
      </c>
      <c r="K3299" s="15">
        <v>0</v>
      </c>
      <c r="L3299" s="15">
        <v>0</v>
      </c>
      <c r="M3299" s="15">
        <v>0</v>
      </c>
      <c r="N3299" s="15">
        <v>0</v>
      </c>
      <c r="O3299" s="15">
        <v>0</v>
      </c>
      <c r="P3299" s="15">
        <v>0</v>
      </c>
      <c r="Q3299" s="15">
        <v>0</v>
      </c>
      <c r="R3299" s="15">
        <v>0</v>
      </c>
      <c r="S3299" s="15">
        <v>0</v>
      </c>
      <c r="T3299" s="15">
        <f t="shared" si="255"/>
        <v>0</v>
      </c>
      <c r="U3299" s="15">
        <v>0</v>
      </c>
      <c r="V3299" s="15">
        <v>0</v>
      </c>
      <c r="W3299" s="15">
        <v>0</v>
      </c>
      <c r="X3299" s="15">
        <v>0</v>
      </c>
      <c r="Y3299" s="15">
        <v>0</v>
      </c>
      <c r="Z3299" s="15">
        <v>0</v>
      </c>
      <c r="AA3299" s="15">
        <v>0</v>
      </c>
      <c r="AB3299" s="15">
        <v>0</v>
      </c>
      <c r="AC3299" s="15">
        <v>0</v>
      </c>
      <c r="AD3299" s="15">
        <v>0</v>
      </c>
      <c r="AE3299" s="15">
        <v>0</v>
      </c>
      <c r="AF3299" s="15">
        <v>0</v>
      </c>
      <c r="AG3299" s="15">
        <f t="shared" si="256"/>
        <v>0</v>
      </c>
      <c r="AH3299" s="15">
        <v>0</v>
      </c>
      <c r="AI3299" s="15">
        <v>0</v>
      </c>
      <c r="AJ3299" s="15">
        <v>0</v>
      </c>
      <c r="AK3299" s="15">
        <v>0</v>
      </c>
      <c r="AL3299" s="15">
        <v>0</v>
      </c>
      <c r="AM3299" s="15">
        <v>0.9920699707269669</v>
      </c>
      <c r="AN3299" s="15">
        <v>2.1445899782180784</v>
      </c>
      <c r="AO3299" s="15">
        <v>1.1784899959564208</v>
      </c>
      <c r="AP3299" s="15">
        <v>100.94400109863281</v>
      </c>
      <c r="AQ3299" s="15">
        <v>81.096999999999994</v>
      </c>
      <c r="AR3299" s="15">
        <v>33.469670654296877</v>
      </c>
      <c r="AS3299" s="15">
        <v>89.50703051757813</v>
      </c>
      <c r="AT3299" s="15">
        <f t="shared" si="257"/>
        <v>309.33285221540928</v>
      </c>
      <c r="AU3299" s="15">
        <v>0</v>
      </c>
      <c r="AV3299" s="15">
        <v>0</v>
      </c>
      <c r="AW3299" s="15">
        <v>0</v>
      </c>
      <c r="AX3299" s="15">
        <v>0</v>
      </c>
      <c r="AY3299" s="15">
        <v>0</v>
      </c>
      <c r="AZ3299" s="15">
        <v>0</v>
      </c>
      <c r="BA3299" s="15">
        <v>0</v>
      </c>
      <c r="BB3299" s="15">
        <v>0</v>
      </c>
      <c r="BC3299" s="15">
        <v>0</v>
      </c>
      <c r="BD3299" s="15">
        <v>0</v>
      </c>
      <c r="BE3299" s="15">
        <v>0</v>
      </c>
      <c r="BF3299" s="15">
        <v>0</v>
      </c>
      <c r="BG3299" s="15">
        <f t="shared" si="258"/>
        <v>0</v>
      </c>
      <c r="BH3299" t="str">
        <f t="shared" si="259"/>
        <v>UITRANS</v>
      </c>
      <c r="BI3299" t="str">
        <f>VLOOKUP(BH3299,[2]Summary!$C$29:$C$56,1,0)</f>
        <v>UITrans</v>
      </c>
      <c r="BJ3299" s="16">
        <v>44197</v>
      </c>
    </row>
    <row r="3300" spans="1:62" x14ac:dyDescent="0.25">
      <c r="A3300" s="13" t="s">
        <v>6846</v>
      </c>
      <c r="B3300" s="13" t="s">
        <v>6847</v>
      </c>
      <c r="C3300" s="13" t="s">
        <v>6848</v>
      </c>
      <c r="D3300" s="13" t="s">
        <v>18</v>
      </c>
      <c r="E3300" t="s">
        <v>19</v>
      </c>
      <c r="F3300" s="13" t="s">
        <v>33</v>
      </c>
      <c r="H3300" s="15">
        <v>0</v>
      </c>
      <c r="I3300" s="15">
        <v>0</v>
      </c>
      <c r="J3300" s="15">
        <v>0</v>
      </c>
      <c r="K3300" s="15">
        <v>0</v>
      </c>
      <c r="L3300" s="15">
        <v>0</v>
      </c>
      <c r="M3300" s="15">
        <v>0</v>
      </c>
      <c r="N3300" s="15">
        <v>0</v>
      </c>
      <c r="O3300" s="15">
        <v>0</v>
      </c>
      <c r="P3300" s="15">
        <v>0</v>
      </c>
      <c r="Q3300" s="15">
        <v>0</v>
      </c>
      <c r="R3300" s="15">
        <v>0</v>
      </c>
      <c r="S3300" s="15">
        <v>0</v>
      </c>
      <c r="T3300" s="15">
        <f t="shared" si="255"/>
        <v>0</v>
      </c>
      <c r="U3300" s="15">
        <v>0</v>
      </c>
      <c r="V3300" s="15">
        <v>0</v>
      </c>
      <c r="W3300" s="15">
        <v>0</v>
      </c>
      <c r="X3300" s="15">
        <v>0</v>
      </c>
      <c r="Y3300" s="15">
        <v>0</v>
      </c>
      <c r="Z3300" s="15">
        <v>0</v>
      </c>
      <c r="AA3300" s="15">
        <v>0</v>
      </c>
      <c r="AB3300" s="15">
        <v>0</v>
      </c>
      <c r="AC3300" s="15">
        <v>0</v>
      </c>
      <c r="AD3300" s="15">
        <v>0</v>
      </c>
      <c r="AE3300" s="15">
        <v>0</v>
      </c>
      <c r="AF3300" s="15">
        <v>0</v>
      </c>
      <c r="AG3300" s="15">
        <f t="shared" si="256"/>
        <v>0</v>
      </c>
      <c r="AH3300" s="15">
        <v>0</v>
      </c>
      <c r="AI3300" s="15">
        <v>0</v>
      </c>
      <c r="AJ3300" s="15">
        <v>0</v>
      </c>
      <c r="AK3300" s="15">
        <v>0</v>
      </c>
      <c r="AL3300" s="15">
        <v>0</v>
      </c>
      <c r="AM3300" s="15">
        <v>1.6782500116825103</v>
      </c>
      <c r="AN3300" s="15">
        <v>3.6256199264526368</v>
      </c>
      <c r="AO3300" s="15">
        <v>4.5912399330139158</v>
      </c>
      <c r="AP3300" s="15">
        <v>203.59019995117188</v>
      </c>
      <c r="AQ3300" s="15">
        <v>106.36799999999999</v>
      </c>
      <c r="AR3300" s="15">
        <v>57.721759521484373</v>
      </c>
      <c r="AS3300" s="15">
        <v>159.45852099609374</v>
      </c>
      <c r="AT3300" s="15">
        <f t="shared" si="257"/>
        <v>537.03359033989909</v>
      </c>
      <c r="AU3300" s="15">
        <v>0</v>
      </c>
      <c r="AV3300" s="15">
        <v>0</v>
      </c>
      <c r="AW3300" s="15">
        <v>0</v>
      </c>
      <c r="AX3300" s="15">
        <v>0</v>
      </c>
      <c r="AY3300" s="15">
        <v>0</v>
      </c>
      <c r="AZ3300" s="15">
        <v>0</v>
      </c>
      <c r="BA3300" s="15">
        <v>0</v>
      </c>
      <c r="BB3300" s="15">
        <v>0</v>
      </c>
      <c r="BC3300" s="15">
        <v>0</v>
      </c>
      <c r="BD3300" s="15">
        <v>0</v>
      </c>
      <c r="BE3300" s="15">
        <v>0</v>
      </c>
      <c r="BF3300" s="15">
        <v>0</v>
      </c>
      <c r="BG3300" s="15">
        <f t="shared" si="258"/>
        <v>0</v>
      </c>
      <c r="BH3300" t="str">
        <f t="shared" si="259"/>
        <v>UIDIST</v>
      </c>
      <c r="BI3300" t="str">
        <f>VLOOKUP(BH3300,[2]Summary!$C$29:$C$56,1,0)</f>
        <v>UIDist</v>
      </c>
      <c r="BJ3300" s="16">
        <v>44197</v>
      </c>
    </row>
    <row r="3301" spans="1:62" x14ac:dyDescent="0.25">
      <c r="A3301" s="13">
        <v>802386.03</v>
      </c>
      <c r="B3301" s="13" t="s">
        <v>6849</v>
      </c>
      <c r="C3301" s="13" t="s">
        <v>6850</v>
      </c>
      <c r="D3301" s="13" t="s">
        <v>300</v>
      </c>
      <c r="E3301" s="13" t="s">
        <v>301</v>
      </c>
      <c r="F3301" s="13" t="s">
        <v>33</v>
      </c>
      <c r="H3301" s="15">
        <v>0</v>
      </c>
      <c r="I3301" s="15">
        <v>0</v>
      </c>
      <c r="J3301" s="15">
        <v>0</v>
      </c>
      <c r="K3301" s="15">
        <v>0</v>
      </c>
      <c r="L3301" s="15">
        <v>0</v>
      </c>
      <c r="M3301" s="15">
        <v>0</v>
      </c>
      <c r="N3301" s="15">
        <v>0</v>
      </c>
      <c r="O3301" s="15">
        <v>0</v>
      </c>
      <c r="P3301" s="15">
        <v>0</v>
      </c>
      <c r="Q3301" s="15">
        <v>0</v>
      </c>
      <c r="R3301" s="15">
        <v>0</v>
      </c>
      <c r="S3301" s="15">
        <v>0</v>
      </c>
      <c r="T3301" s="15">
        <f t="shared" si="255"/>
        <v>0</v>
      </c>
      <c r="U3301" s="15">
        <v>0</v>
      </c>
      <c r="V3301" s="15">
        <v>66.87453936767578</v>
      </c>
      <c r="W3301" s="15">
        <v>-20.02669921875</v>
      </c>
      <c r="X3301" s="15">
        <v>56.03069039916992</v>
      </c>
      <c r="Y3301" s="15">
        <v>34.00831915283203</v>
      </c>
      <c r="Z3301" s="15">
        <v>42.909980102539059</v>
      </c>
      <c r="AA3301" s="15">
        <v>21.269400512695313</v>
      </c>
      <c r="AB3301" s="15">
        <v>12.41879965209961</v>
      </c>
      <c r="AC3301" s="15">
        <v>31.427850708007814</v>
      </c>
      <c r="AD3301" s="15">
        <v>28.760699462890624</v>
      </c>
      <c r="AE3301" s="15">
        <v>3.630489959716797</v>
      </c>
      <c r="AF3301" s="15">
        <v>38.587381904602054</v>
      </c>
      <c r="AG3301" s="15">
        <f t="shared" si="256"/>
        <v>315.891452003479</v>
      </c>
      <c r="AH3301" s="15">
        <v>1.3405200195312501</v>
      </c>
      <c r="AI3301" s="15">
        <v>-0.12859996986389161</v>
      </c>
      <c r="AJ3301" s="15">
        <v>1.3339599609374999</v>
      </c>
      <c r="AK3301" s="15">
        <v>1.7003800048828126</v>
      </c>
      <c r="AL3301" s="15">
        <v>1.7003800048828126</v>
      </c>
      <c r="AM3301" s="15">
        <v>0.39820999145507813</v>
      </c>
      <c r="AN3301" s="15">
        <v>-0.33044000244140626</v>
      </c>
      <c r="AO3301" s="15">
        <v>0</v>
      </c>
      <c r="AP3301" s="15">
        <v>0</v>
      </c>
      <c r="AQ3301" s="15">
        <v>0</v>
      </c>
      <c r="AR3301" s="15">
        <v>-321.90587499999998</v>
      </c>
      <c r="AS3301" s="15">
        <v>0</v>
      </c>
      <c r="AT3301" s="15">
        <f t="shared" si="257"/>
        <v>-315.89146499061582</v>
      </c>
      <c r="AU3301" s="15">
        <v>0</v>
      </c>
      <c r="AV3301" s="15">
        <v>0</v>
      </c>
      <c r="AW3301" s="15">
        <v>0</v>
      </c>
      <c r="AX3301" s="15">
        <v>0</v>
      </c>
      <c r="AY3301" s="15">
        <v>0</v>
      </c>
      <c r="AZ3301" s="15">
        <v>0</v>
      </c>
      <c r="BA3301" s="15">
        <v>0</v>
      </c>
      <c r="BB3301" s="15">
        <v>0</v>
      </c>
      <c r="BC3301" s="15">
        <v>0</v>
      </c>
      <c r="BD3301" s="15">
        <v>0</v>
      </c>
      <c r="BE3301" s="15">
        <v>0</v>
      </c>
      <c r="BF3301" s="15">
        <v>0</v>
      </c>
      <c r="BG3301" s="15">
        <f t="shared" si="258"/>
        <v>0</v>
      </c>
      <c r="BH3301" t="str">
        <f t="shared" si="259"/>
        <v>UILCommon</v>
      </c>
      <c r="BI3301" t="str">
        <f>VLOOKUP(BH3301,[2]Summary!$C$29:$C$56,1,0)</f>
        <v>UILCommon</v>
      </c>
      <c r="BJ3301" s="16">
        <v>44197</v>
      </c>
    </row>
    <row r="3302" spans="1:62" x14ac:dyDescent="0.25">
      <c r="A3302" s="13">
        <v>802142.03</v>
      </c>
      <c r="B3302" s="13" t="s">
        <v>6851</v>
      </c>
      <c r="C3302" s="13" t="s">
        <v>1555</v>
      </c>
      <c r="D3302" s="13" t="s">
        <v>300</v>
      </c>
      <c r="E3302" s="13" t="s">
        <v>301</v>
      </c>
      <c r="F3302" s="13" t="s">
        <v>33</v>
      </c>
      <c r="H3302" s="15">
        <v>69.942999999999998</v>
      </c>
      <c r="I3302" s="15">
        <v>65.981999999999999</v>
      </c>
      <c r="J3302" s="15">
        <v>62.636000000000003</v>
      </c>
      <c r="K3302" s="15">
        <v>170.56299999999999</v>
      </c>
      <c r="L3302" s="15">
        <v>137.358</v>
      </c>
      <c r="M3302" s="15">
        <v>94.405000000000001</v>
      </c>
      <c r="N3302" s="15">
        <v>91.2</v>
      </c>
      <c r="O3302" s="15">
        <v>73.084999999999994</v>
      </c>
      <c r="P3302" s="15">
        <v>23.009</v>
      </c>
      <c r="Q3302" s="15">
        <v>5.2290000000000001</v>
      </c>
      <c r="R3302" s="15">
        <v>20.463999999999999</v>
      </c>
      <c r="S3302" s="15">
        <v>10.050000000000001</v>
      </c>
      <c r="T3302" s="15">
        <f t="shared" si="255"/>
        <v>823.92400000000021</v>
      </c>
      <c r="U3302" s="15">
        <v>133.757826171875</v>
      </c>
      <c r="V3302" s="15">
        <v>7.7689702148437503</v>
      </c>
      <c r="W3302" s="15">
        <v>-1563.5834700012208</v>
      </c>
      <c r="X3302" s="15">
        <v>0</v>
      </c>
      <c r="Y3302" s="15">
        <v>0</v>
      </c>
      <c r="Z3302" s="15">
        <v>-25.632089843749998</v>
      </c>
      <c r="AA3302" s="15">
        <v>0</v>
      </c>
      <c r="AB3302" s="15">
        <v>0</v>
      </c>
      <c r="AC3302" s="15">
        <v>0</v>
      </c>
      <c r="AD3302" s="15">
        <v>0</v>
      </c>
      <c r="AE3302" s="15">
        <v>0</v>
      </c>
      <c r="AF3302" s="15">
        <v>0</v>
      </c>
      <c r="AG3302" s="15">
        <f t="shared" si="256"/>
        <v>-1447.688763458252</v>
      </c>
      <c r="AH3302" s="15">
        <v>0</v>
      </c>
      <c r="AI3302" s="15">
        <v>0</v>
      </c>
      <c r="AJ3302" s="15">
        <v>0</v>
      </c>
      <c r="AK3302" s="15">
        <v>0</v>
      </c>
      <c r="AL3302" s="15">
        <v>0</v>
      </c>
      <c r="AM3302" s="15">
        <v>0</v>
      </c>
      <c r="AN3302" s="15">
        <v>0</v>
      </c>
      <c r="AO3302" s="15">
        <v>0</v>
      </c>
      <c r="AP3302" s="15">
        <v>0</v>
      </c>
      <c r="AQ3302" s="15">
        <v>0</v>
      </c>
      <c r="AR3302" s="15">
        <v>0</v>
      </c>
      <c r="AS3302" s="15">
        <v>0</v>
      </c>
      <c r="AT3302" s="15">
        <f t="shared" si="257"/>
        <v>0</v>
      </c>
      <c r="AU3302" s="15">
        <v>0</v>
      </c>
      <c r="AV3302" s="15">
        <v>0</v>
      </c>
      <c r="AW3302" s="15">
        <v>0</v>
      </c>
      <c r="AX3302" s="15">
        <v>0</v>
      </c>
      <c r="AY3302" s="15">
        <v>0</v>
      </c>
      <c r="AZ3302" s="15">
        <v>0</v>
      </c>
      <c r="BA3302" s="15">
        <v>0</v>
      </c>
      <c r="BB3302" s="15">
        <v>0</v>
      </c>
      <c r="BC3302" s="15">
        <v>0</v>
      </c>
      <c r="BD3302" s="15">
        <v>0</v>
      </c>
      <c r="BE3302" s="15">
        <v>0</v>
      </c>
      <c r="BF3302" s="15">
        <v>0</v>
      </c>
      <c r="BG3302" s="15">
        <f t="shared" si="258"/>
        <v>0</v>
      </c>
      <c r="BH3302" t="str">
        <f t="shared" si="259"/>
        <v>UILCommon</v>
      </c>
      <c r="BI3302" t="str">
        <f>VLOOKUP(BH3302,[2]Summary!$C$29:$C$56,1,0)</f>
        <v>UILCommon</v>
      </c>
      <c r="BJ3302" s="16">
        <v>43831</v>
      </c>
    </row>
    <row r="3303" spans="1:62" x14ac:dyDescent="0.25">
      <c r="A3303" s="13">
        <v>802453.03</v>
      </c>
      <c r="B3303" s="13" t="s">
        <v>6852</v>
      </c>
      <c r="C3303" s="13" t="s">
        <v>3160</v>
      </c>
      <c r="D3303" s="13" t="s">
        <v>300</v>
      </c>
      <c r="E3303" s="13" t="s">
        <v>301</v>
      </c>
      <c r="F3303" s="13" t="s">
        <v>33</v>
      </c>
      <c r="H3303" s="15">
        <v>0</v>
      </c>
      <c r="I3303" s="15">
        <v>0</v>
      </c>
      <c r="J3303" s="15">
        <v>0</v>
      </c>
      <c r="K3303" s="15">
        <v>0</v>
      </c>
      <c r="L3303" s="15">
        <v>0</v>
      </c>
      <c r="M3303" s="15">
        <v>0</v>
      </c>
      <c r="N3303" s="15">
        <v>0</v>
      </c>
      <c r="O3303" s="15">
        <v>0</v>
      </c>
      <c r="P3303" s="15">
        <v>0</v>
      </c>
      <c r="Q3303" s="15">
        <v>0</v>
      </c>
      <c r="R3303" s="15">
        <v>0</v>
      </c>
      <c r="S3303" s="15">
        <v>0</v>
      </c>
      <c r="T3303" s="15">
        <f t="shared" si="255"/>
        <v>0</v>
      </c>
      <c r="U3303" s="15">
        <v>0</v>
      </c>
      <c r="V3303" s="15">
        <v>0</v>
      </c>
      <c r="W3303" s="15">
        <v>1055.1043005371093</v>
      </c>
      <c r="X3303" s="15">
        <v>5.1292299804687502</v>
      </c>
      <c r="Y3303" s="15">
        <v>5.1292299804687502</v>
      </c>
      <c r="Z3303" s="15">
        <v>4.9641699218750004</v>
      </c>
      <c r="AA3303" s="15">
        <v>0</v>
      </c>
      <c r="AB3303" s="15">
        <v>0</v>
      </c>
      <c r="AC3303" s="15">
        <v>0</v>
      </c>
      <c r="AD3303" s="15">
        <v>0</v>
      </c>
      <c r="AE3303" s="15">
        <v>-1070.327</v>
      </c>
      <c r="AF3303" s="15">
        <v>0</v>
      </c>
      <c r="AG3303" s="15">
        <f t="shared" si="256"/>
        <v>-6.9580077934006113E-5</v>
      </c>
      <c r="AH3303" s="15">
        <v>0</v>
      </c>
      <c r="AI3303" s="15">
        <v>0</v>
      </c>
      <c r="AJ3303" s="15">
        <v>0</v>
      </c>
      <c r="AK3303" s="15">
        <v>0</v>
      </c>
      <c r="AL3303" s="15">
        <v>0</v>
      </c>
      <c r="AM3303" s="15">
        <v>0</v>
      </c>
      <c r="AN3303" s="15">
        <v>0</v>
      </c>
      <c r="AO3303" s="15">
        <v>0</v>
      </c>
      <c r="AP3303" s="15">
        <v>0</v>
      </c>
      <c r="AQ3303" s="15">
        <v>0</v>
      </c>
      <c r="AR3303" s="15">
        <v>0</v>
      </c>
      <c r="AS3303" s="15">
        <v>0</v>
      </c>
      <c r="AT3303" s="15">
        <f t="shared" si="257"/>
        <v>0</v>
      </c>
      <c r="AU3303" s="15">
        <v>0</v>
      </c>
      <c r="AV3303" s="15">
        <v>0</v>
      </c>
      <c r="AW3303" s="15">
        <v>0</v>
      </c>
      <c r="AX3303" s="15">
        <v>0</v>
      </c>
      <c r="AY3303" s="15">
        <v>0</v>
      </c>
      <c r="AZ3303" s="15">
        <v>0</v>
      </c>
      <c r="BA3303" s="15">
        <v>0</v>
      </c>
      <c r="BB3303" s="15">
        <v>0</v>
      </c>
      <c r="BC3303" s="15">
        <v>0</v>
      </c>
      <c r="BD3303" s="15">
        <v>0</v>
      </c>
      <c r="BE3303" s="15">
        <v>0</v>
      </c>
      <c r="BF3303" s="15">
        <v>0</v>
      </c>
      <c r="BG3303" s="15">
        <f t="shared" si="258"/>
        <v>0</v>
      </c>
      <c r="BH3303" t="str">
        <f t="shared" si="259"/>
        <v>UILCommon</v>
      </c>
      <c r="BI3303" t="str">
        <f>VLOOKUP(BH3303,[2]Summary!$C$29:$C$56,1,0)</f>
        <v>UILCommon</v>
      </c>
      <c r="BJ3303" s="16">
        <v>43831</v>
      </c>
    </row>
    <row r="3304" spans="1:62" x14ac:dyDescent="0.25">
      <c r="A3304" s="13">
        <v>802392.03</v>
      </c>
      <c r="B3304" s="13" t="s">
        <v>6853</v>
      </c>
      <c r="C3304" s="13" t="s">
        <v>6854</v>
      </c>
      <c r="D3304" s="13" t="s">
        <v>300</v>
      </c>
      <c r="E3304" s="13" t="s">
        <v>301</v>
      </c>
      <c r="F3304" s="13" t="s">
        <v>33</v>
      </c>
      <c r="H3304" s="15">
        <v>0</v>
      </c>
      <c r="I3304" s="15">
        <v>0</v>
      </c>
      <c r="J3304" s="15">
        <v>0</v>
      </c>
      <c r="K3304" s="15">
        <v>0</v>
      </c>
      <c r="L3304" s="15">
        <v>0</v>
      </c>
      <c r="M3304" s="15">
        <v>0</v>
      </c>
      <c r="N3304" s="15">
        <v>0</v>
      </c>
      <c r="O3304" s="15">
        <v>0</v>
      </c>
      <c r="P3304" s="15">
        <v>0</v>
      </c>
      <c r="Q3304" s="15">
        <v>0</v>
      </c>
      <c r="R3304" s="15">
        <v>0</v>
      </c>
      <c r="S3304" s="15">
        <v>0</v>
      </c>
      <c r="T3304" s="15">
        <f t="shared" si="255"/>
        <v>0</v>
      </c>
      <c r="U3304" s="15">
        <v>0</v>
      </c>
      <c r="V3304" s="15">
        <v>0</v>
      </c>
      <c r="W3304" s="15">
        <v>0</v>
      </c>
      <c r="X3304" s="15">
        <v>0</v>
      </c>
      <c r="Y3304" s="15">
        <v>0</v>
      </c>
      <c r="Z3304" s="15">
        <v>0</v>
      </c>
      <c r="AA3304" s="15">
        <v>0</v>
      </c>
      <c r="AB3304" s="15">
        <v>8.0400299396514896</v>
      </c>
      <c r="AC3304" s="15">
        <v>8.6689297676086419</v>
      </c>
      <c r="AD3304" s="15">
        <v>14.01108046722412</v>
      </c>
      <c r="AE3304" s="15">
        <v>11.679100311279297</v>
      </c>
      <c r="AF3304" s="15">
        <v>118.53985781860352</v>
      </c>
      <c r="AG3304" s="15">
        <f t="shared" si="256"/>
        <v>160.93899830436709</v>
      </c>
      <c r="AH3304" s="15">
        <v>0.72021002197265627</v>
      </c>
      <c r="AI3304" s="15">
        <v>-3.2607600936889649</v>
      </c>
      <c r="AJ3304" s="15">
        <v>0.7135900219678879</v>
      </c>
      <c r="AK3304" s="15">
        <v>0.8954400024414062</v>
      </c>
      <c r="AL3304" s="15">
        <v>7.48407999420166</v>
      </c>
      <c r="AM3304" s="15">
        <v>36.527901885986331</v>
      </c>
      <c r="AN3304" s="15">
        <v>2.6307300148010255</v>
      </c>
      <c r="AO3304" s="15">
        <v>18.896650772094727</v>
      </c>
      <c r="AP3304" s="15">
        <v>14.66695002746582</v>
      </c>
      <c r="AQ3304" s="15">
        <v>68.927999999999997</v>
      </c>
      <c r="AR3304" s="15">
        <v>3.3911199417114259</v>
      </c>
      <c r="AS3304" s="15">
        <v>22.803309997558593</v>
      </c>
      <c r="AT3304" s="15">
        <f t="shared" si="257"/>
        <v>174.39722258651256</v>
      </c>
      <c r="AU3304" s="15">
        <v>0</v>
      </c>
      <c r="AV3304" s="15">
        <v>0</v>
      </c>
      <c r="AW3304" s="15">
        <v>0</v>
      </c>
      <c r="AX3304" s="15">
        <v>0</v>
      </c>
      <c r="AY3304" s="15">
        <v>0</v>
      </c>
      <c r="AZ3304" s="15">
        <v>0</v>
      </c>
      <c r="BA3304" s="15">
        <v>0</v>
      </c>
      <c r="BB3304" s="15">
        <v>0</v>
      </c>
      <c r="BC3304" s="15">
        <v>0</v>
      </c>
      <c r="BD3304" s="15">
        <v>0</v>
      </c>
      <c r="BE3304" s="15">
        <v>0</v>
      </c>
      <c r="BF3304" s="15">
        <v>0</v>
      </c>
      <c r="BG3304" s="15">
        <f t="shared" si="258"/>
        <v>0</v>
      </c>
      <c r="BH3304" t="str">
        <f t="shared" si="259"/>
        <v>UILCommon</v>
      </c>
      <c r="BI3304" t="str">
        <f>VLOOKUP(BH3304,[2]Summary!$C$29:$C$56,1,0)</f>
        <v>UILCommon</v>
      </c>
      <c r="BJ3304" s="16">
        <v>44197</v>
      </c>
    </row>
    <row r="3305" spans="1:62" x14ac:dyDescent="0.25">
      <c r="A3305" s="13">
        <v>802211.03</v>
      </c>
      <c r="B3305" s="13" t="s">
        <v>6855</v>
      </c>
      <c r="C3305" s="13" t="s">
        <v>6856</v>
      </c>
      <c r="D3305" s="13" t="s">
        <v>300</v>
      </c>
      <c r="E3305" s="13" t="s">
        <v>301</v>
      </c>
      <c r="F3305" s="13" t="s">
        <v>33</v>
      </c>
      <c r="H3305" s="15">
        <v>0</v>
      </c>
      <c r="I3305" s="15">
        <v>0</v>
      </c>
      <c r="J3305" s="15">
        <v>0</v>
      </c>
      <c r="K3305" s="15">
        <v>0</v>
      </c>
      <c r="L3305" s="15">
        <v>0</v>
      </c>
      <c r="M3305" s="15">
        <v>0</v>
      </c>
      <c r="N3305" s="15">
        <v>0</v>
      </c>
      <c r="O3305" s="15">
        <v>0</v>
      </c>
      <c r="P3305" s="15">
        <v>0</v>
      </c>
      <c r="Q3305" s="15">
        <v>0</v>
      </c>
      <c r="R3305" s="15">
        <v>0</v>
      </c>
      <c r="S3305" s="15">
        <v>0</v>
      </c>
      <c r="T3305" s="15">
        <f t="shared" si="255"/>
        <v>0</v>
      </c>
      <c r="U3305" s="15">
        <v>0</v>
      </c>
      <c r="V3305" s="15">
        <v>0</v>
      </c>
      <c r="W3305" s="15">
        <v>0</v>
      </c>
      <c r="X3305" s="15">
        <v>0</v>
      </c>
      <c r="Y3305" s="15">
        <v>0</v>
      </c>
      <c r="Z3305" s="15">
        <v>0</v>
      </c>
      <c r="AA3305" s="15">
        <v>0</v>
      </c>
      <c r="AB3305" s="15">
        <v>0</v>
      </c>
      <c r="AC3305" s="15">
        <v>0</v>
      </c>
      <c r="AD3305" s="15">
        <v>0</v>
      </c>
      <c r="AE3305" s="15">
        <v>53.519870018005371</v>
      </c>
      <c r="AF3305" s="15">
        <v>117.82592004394532</v>
      </c>
      <c r="AG3305" s="15">
        <f t="shared" si="256"/>
        <v>171.34579006195068</v>
      </c>
      <c r="AH3305" s="15">
        <v>0.76678002929687505</v>
      </c>
      <c r="AI3305" s="15">
        <v>-4.0875499343872068</v>
      </c>
      <c r="AJ3305" s="15">
        <v>0.74509997558593755</v>
      </c>
      <c r="AK3305" s="15">
        <v>0.94978002929687499</v>
      </c>
      <c r="AL3305" s="15">
        <v>0.94978002929687499</v>
      </c>
      <c r="AM3305" s="15">
        <v>0.22242999267578126</v>
      </c>
      <c r="AN3305" s="15">
        <v>-0.55123006343841552</v>
      </c>
      <c r="AO3305" s="15">
        <v>0.68904998779296878</v>
      </c>
      <c r="AP3305" s="15">
        <v>0.62028002929687498</v>
      </c>
      <c r="AQ3305" s="15">
        <v>0.62</v>
      </c>
      <c r="AR3305" s="15">
        <v>0.62028002929687498</v>
      </c>
      <c r="AS3305" s="15">
        <v>0.63892999267578121</v>
      </c>
      <c r="AT3305" s="15">
        <f t="shared" si="257"/>
        <v>2.1836300973892215</v>
      </c>
      <c r="AU3305" s="15">
        <v>0</v>
      </c>
      <c r="AV3305" s="15">
        <v>0</v>
      </c>
      <c r="AW3305" s="15">
        <v>0</v>
      </c>
      <c r="AX3305" s="15">
        <v>0</v>
      </c>
      <c r="AY3305" s="15">
        <v>0</v>
      </c>
      <c r="AZ3305" s="15">
        <v>0</v>
      </c>
      <c r="BA3305" s="15">
        <v>0</v>
      </c>
      <c r="BB3305" s="15">
        <v>0</v>
      </c>
      <c r="BC3305" s="15">
        <v>0</v>
      </c>
      <c r="BD3305" s="15">
        <v>0</v>
      </c>
      <c r="BE3305" s="15">
        <v>0</v>
      </c>
      <c r="BF3305" s="15">
        <v>0</v>
      </c>
      <c r="BG3305" s="15">
        <f t="shared" si="258"/>
        <v>0</v>
      </c>
      <c r="BH3305" t="str">
        <f t="shared" si="259"/>
        <v>UILCommon</v>
      </c>
      <c r="BI3305" t="str">
        <f>VLOOKUP(BH3305,[2]Summary!$C$29:$C$56,1,0)</f>
        <v>UILCommon</v>
      </c>
      <c r="BJ3305" s="16">
        <v>44197</v>
      </c>
    </row>
    <row r="3306" spans="1:62" x14ac:dyDescent="0.25">
      <c r="A3306" s="13">
        <v>800781.03</v>
      </c>
      <c r="B3306" s="13" t="s">
        <v>6857</v>
      </c>
      <c r="C3306" s="13" t="s">
        <v>6858</v>
      </c>
      <c r="D3306" s="13" t="s">
        <v>300</v>
      </c>
      <c r="E3306" s="13" t="s">
        <v>301</v>
      </c>
      <c r="F3306" s="13" t="s">
        <v>33</v>
      </c>
      <c r="H3306" s="15">
        <v>0</v>
      </c>
      <c r="I3306" s="15">
        <v>0</v>
      </c>
      <c r="J3306" s="15">
        <v>0</v>
      </c>
      <c r="K3306" s="15">
        <v>0</v>
      </c>
      <c r="L3306" s="15">
        <v>0</v>
      </c>
      <c r="M3306" s="15">
        <v>0</v>
      </c>
      <c r="N3306" s="15">
        <v>0</v>
      </c>
      <c r="O3306" s="15">
        <v>0</v>
      </c>
      <c r="P3306" s="15">
        <v>0</v>
      </c>
      <c r="Q3306" s="15">
        <v>0</v>
      </c>
      <c r="R3306" s="15">
        <v>0</v>
      </c>
      <c r="S3306" s="15">
        <v>0</v>
      </c>
      <c r="T3306" s="15">
        <f t="shared" si="255"/>
        <v>0</v>
      </c>
      <c r="U3306" s="15">
        <v>0</v>
      </c>
      <c r="V3306" s="15">
        <v>0</v>
      </c>
      <c r="W3306" s="15">
        <v>0</v>
      </c>
      <c r="X3306" s="15">
        <v>0</v>
      </c>
      <c r="Y3306" s="15">
        <v>0</v>
      </c>
      <c r="Z3306" s="15">
        <v>0</v>
      </c>
      <c r="AA3306" s="15">
        <v>0</v>
      </c>
      <c r="AB3306" s="15">
        <v>0</v>
      </c>
      <c r="AC3306" s="15">
        <v>0</v>
      </c>
      <c r="AD3306" s="15">
        <v>0</v>
      </c>
      <c r="AE3306" s="15">
        <v>0</v>
      </c>
      <c r="AF3306" s="15">
        <v>-79.503203124999999</v>
      </c>
      <c r="AG3306" s="15">
        <f t="shared" si="256"/>
        <v>-79.503203124999999</v>
      </c>
      <c r="AH3306" s="15">
        <v>0</v>
      </c>
      <c r="AI3306" s="15">
        <v>0</v>
      </c>
      <c r="AJ3306" s="15">
        <v>0</v>
      </c>
      <c r="AK3306" s="15">
        <v>0</v>
      </c>
      <c r="AL3306" s="15">
        <v>0</v>
      </c>
      <c r="AM3306" s="15">
        <v>0</v>
      </c>
      <c r="AN3306" s="15">
        <v>0</v>
      </c>
      <c r="AO3306" s="15">
        <v>0</v>
      </c>
      <c r="AP3306" s="15">
        <v>0</v>
      </c>
      <c r="AQ3306" s="15">
        <v>0</v>
      </c>
      <c r="AR3306" s="15">
        <v>0</v>
      </c>
      <c r="AS3306" s="15">
        <v>0</v>
      </c>
      <c r="AT3306" s="15">
        <f t="shared" si="257"/>
        <v>0</v>
      </c>
      <c r="AU3306" s="15">
        <v>0</v>
      </c>
      <c r="AV3306" s="15">
        <v>0</v>
      </c>
      <c r="AW3306" s="15">
        <v>0</v>
      </c>
      <c r="AX3306" s="15">
        <v>0</v>
      </c>
      <c r="AY3306" s="15">
        <v>0</v>
      </c>
      <c r="AZ3306" s="15">
        <v>0</v>
      </c>
      <c r="BA3306" s="15">
        <v>0</v>
      </c>
      <c r="BB3306" s="15">
        <v>0</v>
      </c>
      <c r="BC3306" s="15">
        <v>0</v>
      </c>
      <c r="BD3306" s="15">
        <v>0</v>
      </c>
      <c r="BE3306" s="15">
        <v>0</v>
      </c>
      <c r="BF3306" s="15">
        <v>0</v>
      </c>
      <c r="BG3306" s="15">
        <f t="shared" si="258"/>
        <v>0</v>
      </c>
      <c r="BH3306" t="str">
        <f t="shared" si="259"/>
        <v>UILCommon</v>
      </c>
      <c r="BI3306" t="str">
        <f>VLOOKUP(BH3306,[2]Summary!$C$29:$C$56,1,0)</f>
        <v>UILCommon</v>
      </c>
      <c r="BJ3306" s="16">
        <v>43831</v>
      </c>
    </row>
    <row r="3307" spans="1:62" x14ac:dyDescent="0.25">
      <c r="A3307" s="13">
        <v>800382.03</v>
      </c>
      <c r="B3307" s="13" t="s">
        <v>6859</v>
      </c>
      <c r="C3307" s="13" t="s">
        <v>6860</v>
      </c>
      <c r="D3307" s="13" t="s">
        <v>300</v>
      </c>
      <c r="E3307" s="13" t="s">
        <v>301</v>
      </c>
      <c r="F3307" s="13" t="s">
        <v>33</v>
      </c>
      <c r="H3307" s="15">
        <v>0</v>
      </c>
      <c r="I3307" s="15">
        <v>0</v>
      </c>
      <c r="J3307" s="15">
        <v>0</v>
      </c>
      <c r="K3307" s="15">
        <v>0</v>
      </c>
      <c r="L3307" s="15">
        <v>0</v>
      </c>
      <c r="M3307" s="15">
        <v>0</v>
      </c>
      <c r="N3307" s="15">
        <v>0</v>
      </c>
      <c r="O3307" s="15">
        <v>0</v>
      </c>
      <c r="P3307" s="15">
        <v>0</v>
      </c>
      <c r="Q3307" s="15">
        <v>0</v>
      </c>
      <c r="R3307" s="15">
        <v>0</v>
      </c>
      <c r="S3307" s="15">
        <v>0</v>
      </c>
      <c r="T3307" s="15">
        <f t="shared" si="255"/>
        <v>0</v>
      </c>
      <c r="U3307" s="15">
        <v>0</v>
      </c>
      <c r="V3307" s="15">
        <v>0</v>
      </c>
      <c r="W3307" s="15">
        <v>0</v>
      </c>
      <c r="X3307" s="15">
        <v>0</v>
      </c>
      <c r="Y3307" s="15">
        <v>0</v>
      </c>
      <c r="Z3307" s="15">
        <v>0</v>
      </c>
      <c r="AA3307" s="15">
        <v>0</v>
      </c>
      <c r="AB3307" s="15">
        <v>0</v>
      </c>
      <c r="AC3307" s="15">
        <v>0</v>
      </c>
      <c r="AD3307" s="15">
        <v>0</v>
      </c>
      <c r="AE3307" s="15">
        <v>0</v>
      </c>
      <c r="AF3307" s="15">
        <v>114.3504624633789</v>
      </c>
      <c r="AG3307" s="15">
        <f t="shared" si="256"/>
        <v>114.3504624633789</v>
      </c>
      <c r="AH3307" s="15">
        <v>0.51172000122070316</v>
      </c>
      <c r="AI3307" s="15">
        <v>0.51172000122070316</v>
      </c>
      <c r="AJ3307" s="15">
        <v>0.60194998967647551</v>
      </c>
      <c r="AK3307" s="15">
        <v>0.65279998779296877</v>
      </c>
      <c r="AL3307" s="15">
        <v>0.65279998779296877</v>
      </c>
      <c r="AM3307" s="15">
        <v>0.1528800048828125</v>
      </c>
      <c r="AN3307" s="15">
        <v>-5.8109300003051754</v>
      </c>
      <c r="AO3307" s="15">
        <v>0</v>
      </c>
      <c r="AP3307" s="15">
        <v>0</v>
      </c>
      <c r="AQ3307" s="15">
        <v>-111.623</v>
      </c>
      <c r="AR3307" s="15">
        <v>0</v>
      </c>
      <c r="AS3307" s="15">
        <v>0</v>
      </c>
      <c r="AT3307" s="15">
        <f t="shared" si="257"/>
        <v>-114.35006002771854</v>
      </c>
      <c r="AU3307" s="15">
        <v>0</v>
      </c>
      <c r="AV3307" s="15">
        <v>0</v>
      </c>
      <c r="AW3307" s="15">
        <v>0</v>
      </c>
      <c r="AX3307" s="15">
        <v>0</v>
      </c>
      <c r="AY3307" s="15">
        <v>0</v>
      </c>
      <c r="AZ3307" s="15">
        <v>0</v>
      </c>
      <c r="BA3307" s="15">
        <v>0</v>
      </c>
      <c r="BB3307" s="15">
        <v>0</v>
      </c>
      <c r="BC3307" s="15">
        <v>0</v>
      </c>
      <c r="BD3307" s="15">
        <v>0</v>
      </c>
      <c r="BE3307" s="15">
        <v>0</v>
      </c>
      <c r="BF3307" s="15">
        <v>0</v>
      </c>
      <c r="BG3307" s="15">
        <f t="shared" si="258"/>
        <v>0</v>
      </c>
      <c r="BH3307" t="str">
        <f t="shared" si="259"/>
        <v>UILCommon</v>
      </c>
      <c r="BI3307" t="str">
        <f>VLOOKUP(BH3307,[2]Summary!$C$29:$C$56,1,0)</f>
        <v>UILCommon</v>
      </c>
      <c r="BJ3307" s="16">
        <v>44197</v>
      </c>
    </row>
    <row r="3308" spans="1:62" x14ac:dyDescent="0.25">
      <c r="A3308" s="13">
        <v>802558.01</v>
      </c>
      <c r="B3308" s="13" t="s">
        <v>6861</v>
      </c>
      <c r="C3308" s="13" t="s">
        <v>6862</v>
      </c>
      <c r="D3308" s="13" t="s">
        <v>18</v>
      </c>
      <c r="E3308" t="s">
        <v>19</v>
      </c>
      <c r="F3308" s="13" t="s">
        <v>33</v>
      </c>
      <c r="H3308" s="15">
        <v>0</v>
      </c>
      <c r="I3308" s="15">
        <v>0</v>
      </c>
      <c r="J3308" s="15">
        <v>0</v>
      </c>
      <c r="K3308" s="15">
        <v>0</v>
      </c>
      <c r="L3308" s="15">
        <v>0</v>
      </c>
      <c r="M3308" s="15">
        <v>0</v>
      </c>
      <c r="N3308" s="15">
        <v>0</v>
      </c>
      <c r="O3308" s="15">
        <v>0</v>
      </c>
      <c r="P3308" s="15">
        <v>0</v>
      </c>
      <c r="Q3308" s="15">
        <v>0</v>
      </c>
      <c r="R3308" s="15">
        <v>0</v>
      </c>
      <c r="S3308" s="15">
        <v>0</v>
      </c>
      <c r="T3308" s="15">
        <f t="shared" si="255"/>
        <v>0</v>
      </c>
      <c r="U3308" s="15">
        <v>0</v>
      </c>
      <c r="V3308" s="15">
        <v>0</v>
      </c>
      <c r="W3308" s="15">
        <v>0</v>
      </c>
      <c r="X3308" s="15">
        <v>0</v>
      </c>
      <c r="Y3308" s="15">
        <v>0</v>
      </c>
      <c r="Z3308" s="15">
        <v>0</v>
      </c>
      <c r="AA3308" s="15">
        <v>0</v>
      </c>
      <c r="AB3308" s="15">
        <v>0</v>
      </c>
      <c r="AC3308" s="15">
        <v>88.097999999999999</v>
      </c>
      <c r="AD3308" s="15">
        <v>756.58513116455083</v>
      </c>
      <c r="AE3308" s="15">
        <v>450.23695019531249</v>
      </c>
      <c r="AF3308" s="15">
        <v>717.81858007812502</v>
      </c>
      <c r="AG3308" s="15">
        <f t="shared" si="256"/>
        <v>2012.7386614379882</v>
      </c>
      <c r="AH3308" s="15">
        <v>560.17412207031248</v>
      </c>
      <c r="AI3308" s="15">
        <v>758.95375781250004</v>
      </c>
      <c r="AJ3308" s="15">
        <v>381.74382617187501</v>
      </c>
      <c r="AK3308" s="15">
        <v>624.79359179687503</v>
      </c>
      <c r="AL3308" s="15">
        <v>722.88659765625005</v>
      </c>
      <c r="AM3308" s="15">
        <v>796.72775488281252</v>
      </c>
      <c r="AN3308" s="15">
        <v>758.80621093750005</v>
      </c>
      <c r="AO3308" s="15">
        <v>588.52319921875005</v>
      </c>
      <c r="AP3308" s="15">
        <v>560.84276953125004</v>
      </c>
      <c r="AQ3308" s="15">
        <v>1326.1389999999999</v>
      </c>
      <c r="AR3308" s="15">
        <v>764.02665624999997</v>
      </c>
      <c r="AS3308" s="15">
        <v>861.01115625</v>
      </c>
      <c r="AT3308" s="15">
        <f t="shared" si="257"/>
        <v>8704.6286425781254</v>
      </c>
      <c r="AU3308" s="15">
        <v>0</v>
      </c>
      <c r="AV3308" s="15">
        <v>0</v>
      </c>
      <c r="AW3308" s="15">
        <v>0</v>
      </c>
      <c r="AX3308" s="15">
        <v>0</v>
      </c>
      <c r="AY3308" s="15">
        <v>0</v>
      </c>
      <c r="AZ3308" s="15">
        <v>0</v>
      </c>
      <c r="BA3308" s="15">
        <v>0</v>
      </c>
      <c r="BB3308" s="15">
        <v>0</v>
      </c>
      <c r="BC3308" s="15">
        <v>0</v>
      </c>
      <c r="BD3308" s="15">
        <v>0</v>
      </c>
      <c r="BE3308" s="15">
        <v>0</v>
      </c>
      <c r="BF3308" s="15">
        <v>0</v>
      </c>
      <c r="BG3308" s="15">
        <f t="shared" si="258"/>
        <v>0</v>
      </c>
      <c r="BH3308" t="str">
        <f t="shared" si="259"/>
        <v>UIDIST</v>
      </c>
      <c r="BI3308" t="str">
        <f>VLOOKUP(BH3308,[2]Summary!$C$29:$C$56,1,0)</f>
        <v>UIDist</v>
      </c>
      <c r="BJ3308" s="16">
        <v>44197</v>
      </c>
    </row>
    <row r="3309" spans="1:62" x14ac:dyDescent="0.25">
      <c r="A3309" s="13">
        <v>802558.02</v>
      </c>
      <c r="B3309" s="13" t="s">
        <v>6863</v>
      </c>
      <c r="C3309" s="13" t="s">
        <v>6862</v>
      </c>
      <c r="D3309" s="13" t="s">
        <v>18</v>
      </c>
      <c r="E3309" t="s">
        <v>35</v>
      </c>
      <c r="F3309" s="13" t="s">
        <v>33</v>
      </c>
      <c r="H3309" s="15">
        <v>0</v>
      </c>
      <c r="I3309" s="15">
        <v>0</v>
      </c>
      <c r="J3309" s="15">
        <v>0</v>
      </c>
      <c r="K3309" s="15">
        <v>0</v>
      </c>
      <c r="L3309" s="15">
        <v>0</v>
      </c>
      <c r="M3309" s="15">
        <v>0</v>
      </c>
      <c r="N3309" s="15">
        <v>0</v>
      </c>
      <c r="O3309" s="15">
        <v>0</v>
      </c>
      <c r="P3309" s="15">
        <v>0</v>
      </c>
      <c r="Q3309" s="15">
        <v>0</v>
      </c>
      <c r="R3309" s="15">
        <v>0</v>
      </c>
      <c r="S3309" s="15">
        <v>0</v>
      </c>
      <c r="T3309" s="15">
        <f t="shared" si="255"/>
        <v>0</v>
      </c>
      <c r="U3309" s="15">
        <v>0</v>
      </c>
      <c r="V3309" s="15">
        <v>0</v>
      </c>
      <c r="W3309" s="15">
        <v>0</v>
      </c>
      <c r="X3309" s="15">
        <v>0</v>
      </c>
      <c r="Y3309" s="15">
        <v>0</v>
      </c>
      <c r="Z3309" s="15">
        <v>0</v>
      </c>
      <c r="AA3309" s="15">
        <v>0</v>
      </c>
      <c r="AB3309" s="15">
        <v>0</v>
      </c>
      <c r="AC3309" s="15">
        <v>52.080558242797849</v>
      </c>
      <c r="AD3309" s="15">
        <v>287.65889440917971</v>
      </c>
      <c r="AE3309" s="15">
        <v>419.16429394531252</v>
      </c>
      <c r="AF3309" s="15">
        <v>422.30359912109373</v>
      </c>
      <c r="AG3309" s="15">
        <f t="shared" si="256"/>
        <v>1181.2073457183837</v>
      </c>
      <c r="AH3309" s="15">
        <v>333.27713671875</v>
      </c>
      <c r="AI3309" s="15">
        <v>452.11500976562502</v>
      </c>
      <c r="AJ3309" s="15">
        <v>222.79311523437499</v>
      </c>
      <c r="AK3309" s="15">
        <v>376.58198828125001</v>
      </c>
      <c r="AL3309" s="15">
        <v>432.636947265625</v>
      </c>
      <c r="AM3309" s="15">
        <v>430.81202148437501</v>
      </c>
      <c r="AN3309" s="15">
        <v>437.69073828124999</v>
      </c>
      <c r="AO3309" s="15">
        <v>329.40705468750002</v>
      </c>
      <c r="AP3309" s="15">
        <v>300.19927539062502</v>
      </c>
      <c r="AQ3309" s="15">
        <v>772.34500000000003</v>
      </c>
      <c r="AR3309" s="15">
        <v>430.52403125000001</v>
      </c>
      <c r="AS3309" s="15">
        <v>479.815095703125</v>
      </c>
      <c r="AT3309" s="15">
        <f t="shared" si="257"/>
        <v>4998.1974140624998</v>
      </c>
      <c r="AU3309" s="15">
        <v>0</v>
      </c>
      <c r="AV3309" s="15">
        <v>0</v>
      </c>
      <c r="AW3309" s="15">
        <v>0</v>
      </c>
      <c r="AX3309" s="15">
        <v>0</v>
      </c>
      <c r="AY3309" s="15">
        <v>0</v>
      </c>
      <c r="AZ3309" s="15">
        <v>0</v>
      </c>
      <c r="BA3309" s="15">
        <v>0</v>
      </c>
      <c r="BB3309" s="15">
        <v>0</v>
      </c>
      <c r="BC3309" s="15">
        <v>0</v>
      </c>
      <c r="BD3309" s="15">
        <v>0</v>
      </c>
      <c r="BE3309" s="15">
        <v>0</v>
      </c>
      <c r="BF3309" s="15">
        <v>0</v>
      </c>
      <c r="BG3309" s="15">
        <f t="shared" si="258"/>
        <v>0</v>
      </c>
      <c r="BH3309" t="str">
        <f t="shared" si="259"/>
        <v>UITRANS</v>
      </c>
      <c r="BI3309" t="str">
        <f>VLOOKUP(BH3309,[2]Summary!$C$29:$C$56,1,0)</f>
        <v>UITrans</v>
      </c>
      <c r="BJ3309" s="16">
        <v>44197</v>
      </c>
    </row>
    <row r="3310" spans="1:62" x14ac:dyDescent="0.25">
      <c r="A3310" s="13" t="s">
        <v>6864</v>
      </c>
      <c r="B3310" s="13" t="s">
        <v>6865</v>
      </c>
      <c r="C3310" s="13" t="s">
        <v>2171</v>
      </c>
      <c r="D3310" s="13" t="s">
        <v>18</v>
      </c>
      <c r="E3310" t="s">
        <v>19</v>
      </c>
      <c r="F3310" s="13" t="s">
        <v>33</v>
      </c>
      <c r="H3310" s="15">
        <v>0</v>
      </c>
      <c r="I3310" s="15">
        <v>0</v>
      </c>
      <c r="J3310" s="15">
        <v>0</v>
      </c>
      <c r="K3310" s="15">
        <v>0</v>
      </c>
      <c r="L3310" s="15">
        <v>0</v>
      </c>
      <c r="M3310" s="15">
        <v>0</v>
      </c>
      <c r="N3310" s="15">
        <v>0</v>
      </c>
      <c r="O3310" s="15">
        <v>0</v>
      </c>
      <c r="P3310" s="15">
        <v>0</v>
      </c>
      <c r="Q3310" s="15">
        <v>0</v>
      </c>
      <c r="R3310" s="15">
        <v>0</v>
      </c>
      <c r="S3310" s="15">
        <v>0</v>
      </c>
      <c r="T3310" s="15">
        <f t="shared" si="255"/>
        <v>0</v>
      </c>
      <c r="U3310" s="15">
        <v>0</v>
      </c>
      <c r="V3310" s="15">
        <v>0</v>
      </c>
      <c r="W3310" s="15">
        <v>0</v>
      </c>
      <c r="X3310" s="15">
        <v>0</v>
      </c>
      <c r="Y3310" s="15">
        <v>0</v>
      </c>
      <c r="Z3310" s="15">
        <v>0</v>
      </c>
      <c r="AA3310" s="15">
        <v>0</v>
      </c>
      <c r="AB3310" s="15">
        <v>0</v>
      </c>
      <c r="AC3310" s="15">
        <v>0</v>
      </c>
      <c r="AD3310" s="15">
        <v>0</v>
      </c>
      <c r="AE3310" s="15">
        <v>0</v>
      </c>
      <c r="AF3310" s="15">
        <v>0</v>
      </c>
      <c r="AG3310" s="15">
        <f t="shared" si="256"/>
        <v>0</v>
      </c>
      <c r="AH3310" s="15">
        <v>0</v>
      </c>
      <c r="AI3310" s="15">
        <v>0</v>
      </c>
      <c r="AJ3310" s="15">
        <v>0</v>
      </c>
      <c r="AK3310" s="15">
        <v>0</v>
      </c>
      <c r="AL3310" s="15">
        <v>0</v>
      </c>
      <c r="AM3310" s="15">
        <v>0</v>
      </c>
      <c r="AN3310" s="15">
        <v>0</v>
      </c>
      <c r="AO3310" s="15">
        <v>0</v>
      </c>
      <c r="AP3310" s="15">
        <v>71.674992187499996</v>
      </c>
      <c r="AQ3310" s="15">
        <v>0</v>
      </c>
      <c r="AR3310" s="15">
        <v>0</v>
      </c>
      <c r="AS3310" s="15">
        <v>0</v>
      </c>
      <c r="AT3310" s="15">
        <f t="shared" si="257"/>
        <v>71.674992187499996</v>
      </c>
      <c r="AU3310" s="15">
        <v>0</v>
      </c>
      <c r="AV3310" s="15">
        <v>0</v>
      </c>
      <c r="AW3310" s="15">
        <v>0</v>
      </c>
      <c r="AX3310" s="15">
        <v>0</v>
      </c>
      <c r="AY3310" s="15">
        <v>0</v>
      </c>
      <c r="AZ3310" s="15">
        <v>0</v>
      </c>
      <c r="BA3310" s="15">
        <v>0</v>
      </c>
      <c r="BB3310" s="15">
        <v>0</v>
      </c>
      <c r="BC3310" s="15">
        <v>0</v>
      </c>
      <c r="BD3310" s="15">
        <v>0</v>
      </c>
      <c r="BE3310" s="15">
        <v>0</v>
      </c>
      <c r="BF3310" s="15">
        <v>0</v>
      </c>
      <c r="BG3310" s="15">
        <f t="shared" si="258"/>
        <v>0</v>
      </c>
      <c r="BH3310" t="str">
        <f t="shared" si="259"/>
        <v>UIDIST</v>
      </c>
      <c r="BI3310" t="str">
        <f>VLOOKUP(BH3310,[2]Summary!$C$29:$C$56,1,0)</f>
        <v>UIDist</v>
      </c>
      <c r="BJ3310" s="16">
        <v>44197</v>
      </c>
    </row>
    <row r="3311" spans="1:62" x14ac:dyDescent="0.25">
      <c r="A3311" s="13" t="s">
        <v>6866</v>
      </c>
      <c r="B3311" s="13" t="s">
        <v>6867</v>
      </c>
      <c r="C3311" s="13" t="s">
        <v>2171</v>
      </c>
      <c r="D3311" s="13" t="s">
        <v>18</v>
      </c>
      <c r="E3311" t="s">
        <v>35</v>
      </c>
      <c r="F3311" s="13" t="s">
        <v>33</v>
      </c>
      <c r="H3311" s="15">
        <v>0</v>
      </c>
      <c r="I3311" s="15">
        <v>0</v>
      </c>
      <c r="J3311" s="15">
        <v>0</v>
      </c>
      <c r="K3311" s="15">
        <v>0</v>
      </c>
      <c r="L3311" s="15">
        <v>0</v>
      </c>
      <c r="M3311" s="15">
        <v>0</v>
      </c>
      <c r="N3311" s="15">
        <v>0</v>
      </c>
      <c r="O3311" s="15">
        <v>0</v>
      </c>
      <c r="P3311" s="15">
        <v>0</v>
      </c>
      <c r="Q3311" s="15">
        <v>0</v>
      </c>
      <c r="R3311" s="15">
        <v>0</v>
      </c>
      <c r="S3311" s="15">
        <v>0</v>
      </c>
      <c r="T3311" s="15">
        <f t="shared" si="255"/>
        <v>0</v>
      </c>
      <c r="U3311" s="15">
        <v>0</v>
      </c>
      <c r="V3311" s="15">
        <v>0</v>
      </c>
      <c r="W3311" s="15">
        <v>0</v>
      </c>
      <c r="X3311" s="15">
        <v>0</v>
      </c>
      <c r="Y3311" s="15">
        <v>0</v>
      </c>
      <c r="Z3311" s="15">
        <v>0</v>
      </c>
      <c r="AA3311" s="15">
        <v>0</v>
      </c>
      <c r="AB3311" s="15">
        <v>0</v>
      </c>
      <c r="AC3311" s="15">
        <v>0</v>
      </c>
      <c r="AD3311" s="15">
        <v>0</v>
      </c>
      <c r="AE3311" s="15">
        <v>0</v>
      </c>
      <c r="AF3311" s="15">
        <v>0</v>
      </c>
      <c r="AG3311" s="15">
        <f t="shared" si="256"/>
        <v>0</v>
      </c>
      <c r="AH3311" s="15">
        <v>0</v>
      </c>
      <c r="AI3311" s="15">
        <v>0</v>
      </c>
      <c r="AJ3311" s="15">
        <v>0</v>
      </c>
      <c r="AK3311" s="15">
        <v>0</v>
      </c>
      <c r="AL3311" s="15">
        <v>0</v>
      </c>
      <c r="AM3311" s="15">
        <v>0</v>
      </c>
      <c r="AN3311" s="15">
        <v>0</v>
      </c>
      <c r="AO3311" s="15">
        <v>0</v>
      </c>
      <c r="AP3311" s="15">
        <v>42.543609375000003</v>
      </c>
      <c r="AQ3311" s="15">
        <v>0</v>
      </c>
      <c r="AR3311" s="15">
        <v>0</v>
      </c>
      <c r="AS3311" s="15">
        <v>0</v>
      </c>
      <c r="AT3311" s="15">
        <f t="shared" si="257"/>
        <v>42.543609375000003</v>
      </c>
      <c r="AU3311" s="15">
        <v>0</v>
      </c>
      <c r="AV3311" s="15">
        <v>0</v>
      </c>
      <c r="AW3311" s="15">
        <v>0</v>
      </c>
      <c r="AX3311" s="15">
        <v>0</v>
      </c>
      <c r="AY3311" s="15">
        <v>0</v>
      </c>
      <c r="AZ3311" s="15">
        <v>0</v>
      </c>
      <c r="BA3311" s="15">
        <v>0</v>
      </c>
      <c r="BB3311" s="15">
        <v>0</v>
      </c>
      <c r="BC3311" s="15">
        <v>0</v>
      </c>
      <c r="BD3311" s="15">
        <v>0</v>
      </c>
      <c r="BE3311" s="15">
        <v>0</v>
      </c>
      <c r="BF3311" s="15">
        <v>0</v>
      </c>
      <c r="BG3311" s="15">
        <f t="shared" si="258"/>
        <v>0</v>
      </c>
      <c r="BH3311" t="str">
        <f t="shared" si="259"/>
        <v>UITRANS</v>
      </c>
      <c r="BI3311" t="str">
        <f>VLOOKUP(BH3311,[2]Summary!$C$29:$C$56,1,0)</f>
        <v>UITrans</v>
      </c>
      <c r="BJ3311" s="16">
        <v>44197</v>
      </c>
    </row>
    <row r="3312" spans="1:62" x14ac:dyDescent="0.25">
      <c r="A3312" s="13">
        <v>802427.03</v>
      </c>
      <c r="B3312" s="13" t="s">
        <v>6868</v>
      </c>
      <c r="C3312" s="13" t="s">
        <v>6869</v>
      </c>
      <c r="D3312" s="13" t="s">
        <v>300</v>
      </c>
      <c r="E3312" s="13" t="s">
        <v>301</v>
      </c>
      <c r="F3312" s="13" t="s">
        <v>33</v>
      </c>
      <c r="H3312" s="15">
        <v>0</v>
      </c>
      <c r="I3312" s="15">
        <v>0</v>
      </c>
      <c r="J3312" s="15">
        <v>0</v>
      </c>
      <c r="K3312" s="15">
        <v>0</v>
      </c>
      <c r="L3312" s="15">
        <v>0</v>
      </c>
      <c r="M3312" s="15">
        <v>0</v>
      </c>
      <c r="N3312" s="15">
        <v>0</v>
      </c>
      <c r="O3312" s="15">
        <v>0</v>
      </c>
      <c r="P3312" s="15">
        <v>0</v>
      </c>
      <c r="Q3312" s="15">
        <v>0</v>
      </c>
      <c r="R3312" s="15">
        <v>0</v>
      </c>
      <c r="S3312" s="15">
        <v>0</v>
      </c>
      <c r="T3312" s="15">
        <f t="shared" si="255"/>
        <v>0</v>
      </c>
      <c r="U3312" s="15">
        <v>0</v>
      </c>
      <c r="V3312" s="15">
        <v>0</v>
      </c>
      <c r="W3312" s="15">
        <v>0</v>
      </c>
      <c r="X3312" s="15">
        <v>0</v>
      </c>
      <c r="Y3312" s="15">
        <v>0</v>
      </c>
      <c r="Z3312" s="15">
        <v>45.557180000305173</v>
      </c>
      <c r="AA3312" s="15">
        <v>25.524399993896484</v>
      </c>
      <c r="AB3312" s="15">
        <v>630.65416735839847</v>
      </c>
      <c r="AC3312" s="15">
        <v>63.580510009765625</v>
      </c>
      <c r="AD3312" s="15">
        <v>-1.7907298126220703</v>
      </c>
      <c r="AE3312" s="15">
        <v>165.33486010742189</v>
      </c>
      <c r="AF3312" s="15">
        <v>182.86030444335938</v>
      </c>
      <c r="AG3312" s="15">
        <f t="shared" si="256"/>
        <v>1111.720692100525</v>
      </c>
      <c r="AH3312" s="15">
        <v>-9.1602097320556641</v>
      </c>
      <c r="AI3312" s="15">
        <v>4.9118901367187497</v>
      </c>
      <c r="AJ3312" s="15">
        <v>4.9118901367187497</v>
      </c>
      <c r="AK3312" s="15">
        <v>3.9955600585937501</v>
      </c>
      <c r="AL3312" s="15">
        <v>3.9955600585937501</v>
      </c>
      <c r="AM3312" s="15">
        <v>0.93572998046875</v>
      </c>
      <c r="AN3312" s="15">
        <v>2.1398898925781249</v>
      </c>
      <c r="AO3312" s="15">
        <v>4.5340198822021485</v>
      </c>
      <c r="AP3312" s="15">
        <v>1.0138299713134766</v>
      </c>
      <c r="AQ3312" s="15">
        <v>2.625</v>
      </c>
      <c r="AR3312" s="15">
        <v>2.6252700195312499</v>
      </c>
      <c r="AS3312" s="15">
        <v>0</v>
      </c>
      <c r="AT3312" s="15">
        <f t="shared" si="257"/>
        <v>22.528430404663084</v>
      </c>
      <c r="AU3312" s="15">
        <v>0</v>
      </c>
      <c r="AV3312" s="15">
        <v>0</v>
      </c>
      <c r="AW3312" s="15">
        <v>0</v>
      </c>
      <c r="AX3312" s="15">
        <v>0</v>
      </c>
      <c r="AY3312" s="15">
        <v>0</v>
      </c>
      <c r="AZ3312" s="15">
        <v>0</v>
      </c>
      <c r="BA3312" s="15">
        <v>0</v>
      </c>
      <c r="BB3312" s="15">
        <v>0</v>
      </c>
      <c r="BC3312" s="15">
        <v>0</v>
      </c>
      <c r="BD3312" s="15">
        <v>0</v>
      </c>
      <c r="BE3312" s="15">
        <v>0</v>
      </c>
      <c r="BF3312" s="15">
        <v>0</v>
      </c>
      <c r="BG3312" s="15">
        <f t="shared" si="258"/>
        <v>0</v>
      </c>
      <c r="BH3312" t="str">
        <f t="shared" si="259"/>
        <v>UILCommon</v>
      </c>
      <c r="BI3312" t="str">
        <f>VLOOKUP(BH3312,[2]Summary!$C$29:$C$56,1,0)</f>
        <v>UILCommon</v>
      </c>
      <c r="BJ3312" s="16">
        <v>44197</v>
      </c>
    </row>
    <row r="3313" spans="1:62" x14ac:dyDescent="0.25">
      <c r="A3313" s="13">
        <v>802385.03</v>
      </c>
      <c r="B3313" s="13" t="s">
        <v>6870</v>
      </c>
      <c r="C3313" s="13" t="s">
        <v>6871</v>
      </c>
      <c r="D3313" s="13" t="s">
        <v>300</v>
      </c>
      <c r="E3313" s="13" t="s">
        <v>301</v>
      </c>
      <c r="F3313" s="13" t="s">
        <v>33</v>
      </c>
      <c r="H3313" s="15">
        <v>0</v>
      </c>
      <c r="I3313" s="15">
        <v>0</v>
      </c>
      <c r="J3313" s="15">
        <v>0</v>
      </c>
      <c r="K3313" s="15">
        <v>0</v>
      </c>
      <c r="L3313" s="15">
        <v>0</v>
      </c>
      <c r="M3313" s="15">
        <v>0</v>
      </c>
      <c r="N3313" s="15">
        <v>0</v>
      </c>
      <c r="O3313" s="15">
        <v>0</v>
      </c>
      <c r="P3313" s="15">
        <v>0</v>
      </c>
      <c r="Q3313" s="15">
        <v>0</v>
      </c>
      <c r="R3313" s="15">
        <v>0</v>
      </c>
      <c r="S3313" s="15">
        <v>0</v>
      </c>
      <c r="T3313" s="15">
        <f t="shared" si="255"/>
        <v>0</v>
      </c>
      <c r="U3313" s="15">
        <v>0</v>
      </c>
      <c r="V3313" s="15">
        <v>0</v>
      </c>
      <c r="W3313" s="15">
        <v>0</v>
      </c>
      <c r="X3313" s="15">
        <v>0</v>
      </c>
      <c r="Y3313" s="15">
        <v>0</v>
      </c>
      <c r="Z3313" s="15">
        <v>0</v>
      </c>
      <c r="AA3313" s="15">
        <v>0</v>
      </c>
      <c r="AB3313" s="15">
        <v>0</v>
      </c>
      <c r="AC3313" s="15">
        <v>0</v>
      </c>
      <c r="AD3313" s="15">
        <v>0</v>
      </c>
      <c r="AE3313" s="15">
        <v>0</v>
      </c>
      <c r="AF3313" s="15">
        <v>49.743728591918945</v>
      </c>
      <c r="AG3313" s="15">
        <f t="shared" si="256"/>
        <v>49.743728591918945</v>
      </c>
      <c r="AH3313" s="15">
        <v>0.22260000610351563</v>
      </c>
      <c r="AI3313" s="15">
        <v>0.22260000610351563</v>
      </c>
      <c r="AJ3313" s="15">
        <v>0.22260000610351563</v>
      </c>
      <c r="AK3313" s="15">
        <v>0.28375</v>
      </c>
      <c r="AL3313" s="15">
        <v>0.28375</v>
      </c>
      <c r="AM3313" s="15">
        <v>6.6459999084472657E-2</v>
      </c>
      <c r="AN3313" s="15">
        <v>0.20710000610351562</v>
      </c>
      <c r="AO3313" s="15">
        <v>18.378929992675783</v>
      </c>
      <c r="AP3313" s="15">
        <v>0.25266000366210939</v>
      </c>
      <c r="AQ3313" s="15">
        <v>0.253</v>
      </c>
      <c r="AR3313" s="15">
        <v>103.18029000854492</v>
      </c>
      <c r="AS3313" s="15">
        <v>7.2728201446533207</v>
      </c>
      <c r="AT3313" s="15">
        <f t="shared" si="257"/>
        <v>130.84656017303465</v>
      </c>
      <c r="AU3313" s="15">
        <v>0</v>
      </c>
      <c r="AV3313" s="15">
        <v>0</v>
      </c>
      <c r="AW3313" s="15">
        <v>0</v>
      </c>
      <c r="AX3313" s="15">
        <v>0</v>
      </c>
      <c r="AY3313" s="15">
        <v>0</v>
      </c>
      <c r="AZ3313" s="15">
        <v>0</v>
      </c>
      <c r="BA3313" s="15">
        <v>0</v>
      </c>
      <c r="BB3313" s="15">
        <v>0</v>
      </c>
      <c r="BC3313" s="15">
        <v>0</v>
      </c>
      <c r="BD3313" s="15">
        <v>0</v>
      </c>
      <c r="BE3313" s="15">
        <v>0</v>
      </c>
      <c r="BF3313" s="15">
        <v>0</v>
      </c>
      <c r="BG3313" s="15">
        <f t="shared" si="258"/>
        <v>0</v>
      </c>
      <c r="BH3313" t="str">
        <f t="shared" si="259"/>
        <v>UILCommon</v>
      </c>
      <c r="BI3313" t="str">
        <f>VLOOKUP(BH3313,[2]Summary!$C$29:$C$56,1,0)</f>
        <v>UILCommon</v>
      </c>
      <c r="BJ3313" s="16">
        <v>44197</v>
      </c>
    </row>
    <row r="3314" spans="1:62" x14ac:dyDescent="0.25">
      <c r="A3314" s="13">
        <v>800815.03</v>
      </c>
      <c r="B3314" s="13" t="s">
        <v>6872</v>
      </c>
      <c r="C3314" s="13" t="s">
        <v>6873</v>
      </c>
      <c r="D3314" s="13" t="s">
        <v>300</v>
      </c>
      <c r="E3314" s="13" t="s">
        <v>301</v>
      </c>
      <c r="F3314" s="13" t="s">
        <v>33</v>
      </c>
      <c r="H3314" s="15">
        <v>6.2329999999999997</v>
      </c>
      <c r="I3314" s="15">
        <v>452.541</v>
      </c>
      <c r="J3314" s="15">
        <v>636.62099999999998</v>
      </c>
      <c r="K3314" s="15">
        <v>770.09</v>
      </c>
      <c r="L3314" s="15">
        <v>769.21299999999997</v>
      </c>
      <c r="M3314" s="15">
        <v>690.41099999999994</v>
      </c>
      <c r="N3314" s="15">
        <v>588.346</v>
      </c>
      <c r="O3314" s="15">
        <v>701.55700000000002</v>
      </c>
      <c r="P3314" s="15">
        <v>1143.825</v>
      </c>
      <c r="Q3314" s="15">
        <v>365.642</v>
      </c>
      <c r="R3314" s="15">
        <v>950.60699999999997</v>
      </c>
      <c r="S3314" s="15">
        <v>378.51600000000002</v>
      </c>
      <c r="T3314" s="15">
        <f t="shared" si="255"/>
        <v>7453.6019999999999</v>
      </c>
      <c r="U3314" s="15">
        <v>603.46165283203129</v>
      </c>
      <c r="V3314" s="15">
        <v>425.24717724609377</v>
      </c>
      <c r="W3314" s="15">
        <v>-7993.3021328124996</v>
      </c>
      <c r="X3314" s="15">
        <v>34.597159301757813</v>
      </c>
      <c r="Y3314" s="15">
        <v>930.00066997528074</v>
      </c>
      <c r="Z3314" s="15">
        <v>-153.63859380435943</v>
      </c>
      <c r="AA3314" s="15">
        <v>-17.959370788574219</v>
      </c>
      <c r="AB3314" s="15">
        <v>0</v>
      </c>
      <c r="AC3314" s="15">
        <v>19.240500000000001</v>
      </c>
      <c r="AD3314" s="15">
        <v>0</v>
      </c>
      <c r="AE3314" s="15">
        <v>-1260.8018950195312</v>
      </c>
      <c r="AF3314" s="15">
        <v>438.54470764160158</v>
      </c>
      <c r="AG3314" s="15">
        <f t="shared" si="256"/>
        <v>-6974.6101254282003</v>
      </c>
      <c r="AH3314" s="15">
        <v>0</v>
      </c>
      <c r="AI3314" s="15">
        <v>0</v>
      </c>
      <c r="AJ3314" s="15">
        <v>0</v>
      </c>
      <c r="AK3314" s="15">
        <v>0</v>
      </c>
      <c r="AL3314" s="15">
        <v>0</v>
      </c>
      <c r="AM3314" s="15">
        <v>0</v>
      </c>
      <c r="AN3314" s="15">
        <v>0</v>
      </c>
      <c r="AO3314" s="15">
        <v>0</v>
      </c>
      <c r="AP3314" s="15">
        <v>0</v>
      </c>
      <c r="AQ3314" s="15">
        <v>0</v>
      </c>
      <c r="AR3314" s="15">
        <v>0</v>
      </c>
      <c r="AS3314" s="15">
        <v>20.765669448852538</v>
      </c>
      <c r="AT3314" s="15">
        <f t="shared" si="257"/>
        <v>20.765669448852538</v>
      </c>
      <c r="AU3314" s="15">
        <v>0</v>
      </c>
      <c r="AV3314" s="15">
        <v>0</v>
      </c>
      <c r="AW3314" s="15">
        <v>0</v>
      </c>
      <c r="AX3314" s="15">
        <v>0</v>
      </c>
      <c r="AY3314" s="15">
        <v>0</v>
      </c>
      <c r="AZ3314" s="15">
        <v>0</v>
      </c>
      <c r="BA3314" s="15">
        <v>0</v>
      </c>
      <c r="BB3314" s="15">
        <v>0</v>
      </c>
      <c r="BC3314" s="15">
        <v>0</v>
      </c>
      <c r="BD3314" s="15">
        <v>0</v>
      </c>
      <c r="BE3314" s="15">
        <v>0</v>
      </c>
      <c r="BF3314" s="15">
        <v>0</v>
      </c>
      <c r="BG3314" s="15">
        <f t="shared" si="258"/>
        <v>0</v>
      </c>
      <c r="BH3314" t="str">
        <f t="shared" si="259"/>
        <v>UILCommon</v>
      </c>
      <c r="BI3314" t="str">
        <f>VLOOKUP(BH3314,[2]Summary!$C$29:$C$56,1,0)</f>
        <v>UILCommon</v>
      </c>
      <c r="BJ3314" s="16">
        <v>44197</v>
      </c>
    </row>
    <row r="3315" spans="1:62" x14ac:dyDescent="0.25">
      <c r="A3315" s="13">
        <v>802428.03</v>
      </c>
      <c r="B3315" s="13" t="s">
        <v>6874</v>
      </c>
      <c r="C3315" s="13" t="s">
        <v>6875</v>
      </c>
      <c r="D3315" s="13" t="s">
        <v>300</v>
      </c>
      <c r="E3315" s="13" t="s">
        <v>301</v>
      </c>
      <c r="F3315" s="13" t="s">
        <v>33</v>
      </c>
      <c r="H3315" s="15">
        <v>0</v>
      </c>
      <c r="I3315" s="15">
        <v>0</v>
      </c>
      <c r="J3315" s="15">
        <v>0</v>
      </c>
      <c r="K3315" s="15">
        <v>0</v>
      </c>
      <c r="L3315" s="15">
        <v>0</v>
      </c>
      <c r="M3315" s="15">
        <v>0</v>
      </c>
      <c r="N3315" s="15">
        <v>0</v>
      </c>
      <c r="O3315" s="15">
        <v>0</v>
      </c>
      <c r="P3315" s="15">
        <v>0</v>
      </c>
      <c r="Q3315" s="15">
        <v>0</v>
      </c>
      <c r="R3315" s="15">
        <v>0</v>
      </c>
      <c r="S3315" s="15">
        <v>0</v>
      </c>
      <c r="T3315" s="15">
        <f t="shared" si="255"/>
        <v>0</v>
      </c>
      <c r="U3315" s="15">
        <v>0</v>
      </c>
      <c r="V3315" s="15">
        <v>0</v>
      </c>
      <c r="W3315" s="15">
        <v>0</v>
      </c>
      <c r="X3315" s="15">
        <v>0</v>
      </c>
      <c r="Y3315" s="15">
        <v>0</v>
      </c>
      <c r="Z3315" s="15">
        <v>0</v>
      </c>
      <c r="AA3315" s="15">
        <v>120.58074005126953</v>
      </c>
      <c r="AB3315" s="15">
        <v>641.33087011718749</v>
      </c>
      <c r="AC3315" s="15">
        <v>3.101409912109375</v>
      </c>
      <c r="AD3315" s="15">
        <v>21.32376988220215</v>
      </c>
      <c r="AE3315" s="15">
        <v>3.1756599121093751</v>
      </c>
      <c r="AF3315" s="15">
        <v>63.971409973144532</v>
      </c>
      <c r="AG3315" s="15">
        <f t="shared" si="256"/>
        <v>853.48385984802246</v>
      </c>
      <c r="AH3315" s="15">
        <v>3.8193898925781249</v>
      </c>
      <c r="AI3315" s="15">
        <v>0.78073994064331054</v>
      </c>
      <c r="AJ3315" s="15">
        <v>3.8058200683593748</v>
      </c>
      <c r="AK3315" s="15">
        <v>0</v>
      </c>
      <c r="AL3315" s="15">
        <v>0</v>
      </c>
      <c r="AM3315" s="15">
        <v>0</v>
      </c>
      <c r="AN3315" s="15">
        <v>0</v>
      </c>
      <c r="AO3315" s="15">
        <v>0</v>
      </c>
      <c r="AP3315" s="15">
        <v>0</v>
      </c>
      <c r="AQ3315" s="15">
        <v>0</v>
      </c>
      <c r="AR3315" s="15">
        <v>0</v>
      </c>
      <c r="AS3315" s="15">
        <v>0</v>
      </c>
      <c r="AT3315" s="15">
        <f t="shared" si="257"/>
        <v>8.4059499015808115</v>
      </c>
      <c r="AU3315" s="15">
        <v>0</v>
      </c>
      <c r="AV3315" s="15">
        <v>0</v>
      </c>
      <c r="AW3315" s="15">
        <v>0</v>
      </c>
      <c r="AX3315" s="15">
        <v>0</v>
      </c>
      <c r="AY3315" s="15">
        <v>0</v>
      </c>
      <c r="AZ3315" s="15">
        <v>0</v>
      </c>
      <c r="BA3315" s="15">
        <v>0</v>
      </c>
      <c r="BB3315" s="15">
        <v>0</v>
      </c>
      <c r="BC3315" s="15">
        <v>0</v>
      </c>
      <c r="BD3315" s="15">
        <v>0</v>
      </c>
      <c r="BE3315" s="15">
        <v>0</v>
      </c>
      <c r="BF3315" s="15">
        <v>0</v>
      </c>
      <c r="BG3315" s="15">
        <f t="shared" si="258"/>
        <v>0</v>
      </c>
      <c r="BH3315" t="str">
        <f t="shared" si="259"/>
        <v>UILCommon</v>
      </c>
      <c r="BI3315" t="str">
        <f>VLOOKUP(BH3315,[2]Summary!$C$29:$C$56,1,0)</f>
        <v>UILCommon</v>
      </c>
      <c r="BJ3315" s="16">
        <v>44197</v>
      </c>
    </row>
    <row r="3316" spans="1:62" x14ac:dyDescent="0.25">
      <c r="A3316" s="13">
        <v>802044.03</v>
      </c>
      <c r="B3316" s="13" t="s">
        <v>6876</v>
      </c>
      <c r="C3316" s="13" t="s">
        <v>3159</v>
      </c>
      <c r="D3316" s="13" t="s">
        <v>300</v>
      </c>
      <c r="E3316" s="13" t="s">
        <v>301</v>
      </c>
      <c r="F3316" s="13" t="s">
        <v>33</v>
      </c>
      <c r="H3316" s="15">
        <v>1.294</v>
      </c>
      <c r="I3316" s="15">
        <v>0.501</v>
      </c>
      <c r="J3316" s="15">
        <v>0.60199999999999998</v>
      </c>
      <c r="K3316" s="15">
        <v>66.700999999999993</v>
      </c>
      <c r="L3316" s="15">
        <v>27.481000000000002</v>
      </c>
      <c r="M3316" s="15">
        <v>0.223</v>
      </c>
      <c r="N3316" s="15">
        <v>0.22600000000000001</v>
      </c>
      <c r="O3316" s="15">
        <v>0.22600000000000001</v>
      </c>
      <c r="P3316" s="15">
        <v>0.49199999999999999</v>
      </c>
      <c r="Q3316" s="15">
        <v>0.49199999999999999</v>
      </c>
      <c r="R3316" s="15">
        <v>0.49199999999999999</v>
      </c>
      <c r="S3316" s="15">
        <v>2.0830000000000002</v>
      </c>
      <c r="T3316" s="15">
        <f t="shared" si="255"/>
        <v>100.81300000000002</v>
      </c>
      <c r="U3316" s="15">
        <v>1.4814499511718751</v>
      </c>
      <c r="V3316" s="15">
        <v>1.4814499511718751</v>
      </c>
      <c r="W3316" s="15">
        <v>1.4621700439453125</v>
      </c>
      <c r="X3316" s="15">
        <v>0</v>
      </c>
      <c r="Y3316" s="15">
        <v>0</v>
      </c>
      <c r="Z3316" s="15">
        <v>0</v>
      </c>
      <c r="AA3316" s="15">
        <v>0</v>
      </c>
      <c r="AB3316" s="15">
        <v>0</v>
      </c>
      <c r="AC3316" s="15">
        <v>0</v>
      </c>
      <c r="AD3316" s="15">
        <v>0</v>
      </c>
      <c r="AE3316" s="15">
        <v>-304.46743750000002</v>
      </c>
      <c r="AF3316" s="15">
        <v>0</v>
      </c>
      <c r="AG3316" s="15">
        <f t="shared" si="256"/>
        <v>-300.04236755371096</v>
      </c>
      <c r="AH3316" s="15">
        <v>0</v>
      </c>
      <c r="AI3316" s="15">
        <v>0</v>
      </c>
      <c r="AJ3316" s="15">
        <v>0</v>
      </c>
      <c r="AK3316" s="15">
        <v>0</v>
      </c>
      <c r="AL3316" s="15">
        <v>0</v>
      </c>
      <c r="AM3316" s="15">
        <v>0</v>
      </c>
      <c r="AN3316" s="15">
        <v>0</v>
      </c>
      <c r="AO3316" s="15">
        <v>0</v>
      </c>
      <c r="AP3316" s="15">
        <v>0</v>
      </c>
      <c r="AQ3316" s="15">
        <v>0</v>
      </c>
      <c r="AR3316" s="15">
        <v>0</v>
      </c>
      <c r="AS3316" s="15">
        <v>0</v>
      </c>
      <c r="AT3316" s="15">
        <f t="shared" si="257"/>
        <v>0</v>
      </c>
      <c r="AU3316" s="15">
        <v>0</v>
      </c>
      <c r="AV3316" s="15">
        <v>0</v>
      </c>
      <c r="AW3316" s="15">
        <v>0</v>
      </c>
      <c r="AX3316" s="15">
        <v>0</v>
      </c>
      <c r="AY3316" s="15">
        <v>0</v>
      </c>
      <c r="AZ3316" s="15">
        <v>0</v>
      </c>
      <c r="BA3316" s="15">
        <v>0</v>
      </c>
      <c r="BB3316" s="15">
        <v>0</v>
      </c>
      <c r="BC3316" s="15">
        <v>0</v>
      </c>
      <c r="BD3316" s="15">
        <v>0</v>
      </c>
      <c r="BE3316" s="15">
        <v>0</v>
      </c>
      <c r="BF3316" s="15">
        <v>0</v>
      </c>
      <c r="BG3316" s="15">
        <f t="shared" si="258"/>
        <v>0</v>
      </c>
      <c r="BH3316" t="str">
        <f t="shared" si="259"/>
        <v>UILCommon</v>
      </c>
      <c r="BI3316" t="str">
        <f>VLOOKUP(BH3316,[2]Summary!$C$29:$C$56,1,0)</f>
        <v>UILCommon</v>
      </c>
      <c r="BJ3316" s="16">
        <v>43831</v>
      </c>
    </row>
    <row r="3317" spans="1:62" x14ac:dyDescent="0.25">
      <c r="A3317" s="13">
        <v>800797.03</v>
      </c>
      <c r="B3317" s="13" t="s">
        <v>6877</v>
      </c>
      <c r="C3317" s="13" t="s">
        <v>6878</v>
      </c>
      <c r="D3317" s="13" t="s">
        <v>300</v>
      </c>
      <c r="E3317" s="13" t="s">
        <v>301</v>
      </c>
      <c r="F3317" s="13" t="s">
        <v>33</v>
      </c>
      <c r="H3317" s="15">
        <v>3.5510000000000002</v>
      </c>
      <c r="I3317" s="15">
        <v>36.963999999999999</v>
      </c>
      <c r="J3317" s="15">
        <v>12.582000000000001</v>
      </c>
      <c r="K3317" s="15">
        <v>58.491</v>
      </c>
      <c r="L3317" s="15">
        <v>79.343999999999994</v>
      </c>
      <c r="M3317" s="15">
        <v>9.6150000000000002</v>
      </c>
      <c r="N3317" s="15">
        <v>4.0819999999999999</v>
      </c>
      <c r="O3317" s="15">
        <v>62.6</v>
      </c>
      <c r="P3317" s="15">
        <v>8.7739999999999991</v>
      </c>
      <c r="Q3317" s="15">
        <v>20.513000000000002</v>
      </c>
      <c r="R3317" s="15">
        <v>40.375999999999998</v>
      </c>
      <c r="S3317" s="15">
        <v>29.416</v>
      </c>
      <c r="T3317" s="15">
        <f t="shared" si="255"/>
        <v>366.30799999999994</v>
      </c>
      <c r="U3317" s="15">
        <v>-18.058729797363281</v>
      </c>
      <c r="V3317" s="15">
        <v>23.048330764770508</v>
      </c>
      <c r="W3317" s="15">
        <v>-410.55819000053407</v>
      </c>
      <c r="X3317" s="15">
        <v>0</v>
      </c>
      <c r="Y3317" s="15">
        <v>-9.3180000305175786E-2</v>
      </c>
      <c r="Z3317" s="15">
        <v>0</v>
      </c>
      <c r="AA3317" s="15">
        <v>0</v>
      </c>
      <c r="AB3317" s="15">
        <v>-8.6829895324707032</v>
      </c>
      <c r="AC3317" s="15">
        <v>0</v>
      </c>
      <c r="AD3317" s="15">
        <v>0</v>
      </c>
      <c r="AE3317" s="15">
        <v>0</v>
      </c>
      <c r="AF3317" s="15">
        <v>0</v>
      </c>
      <c r="AG3317" s="15">
        <f t="shared" si="256"/>
        <v>-414.34475856590268</v>
      </c>
      <c r="AH3317" s="15">
        <v>0</v>
      </c>
      <c r="AI3317" s="15">
        <v>0</v>
      </c>
      <c r="AJ3317" s="15">
        <v>0</v>
      </c>
      <c r="AK3317" s="15">
        <v>0</v>
      </c>
      <c r="AL3317" s="15">
        <v>-7.7498701171875002</v>
      </c>
      <c r="AM3317" s="15">
        <v>0</v>
      </c>
      <c r="AN3317" s="15">
        <v>0</v>
      </c>
      <c r="AO3317" s="15">
        <v>0</v>
      </c>
      <c r="AP3317" s="15">
        <v>0</v>
      </c>
      <c r="AQ3317" s="15">
        <v>0</v>
      </c>
      <c r="AR3317" s="15">
        <v>0</v>
      </c>
      <c r="AS3317" s="15">
        <v>0</v>
      </c>
      <c r="AT3317" s="15">
        <f t="shared" si="257"/>
        <v>-7.7498701171875002</v>
      </c>
      <c r="AU3317" s="15">
        <v>0</v>
      </c>
      <c r="AV3317" s="15">
        <v>0</v>
      </c>
      <c r="AW3317" s="15">
        <v>0</v>
      </c>
      <c r="AX3317" s="15">
        <v>0</v>
      </c>
      <c r="AY3317" s="15">
        <v>0</v>
      </c>
      <c r="AZ3317" s="15">
        <v>0</v>
      </c>
      <c r="BA3317" s="15">
        <v>0</v>
      </c>
      <c r="BB3317" s="15">
        <v>0</v>
      </c>
      <c r="BC3317" s="15">
        <v>0</v>
      </c>
      <c r="BD3317" s="15">
        <v>0</v>
      </c>
      <c r="BE3317" s="15">
        <v>0</v>
      </c>
      <c r="BF3317" s="15">
        <v>0</v>
      </c>
      <c r="BG3317" s="15">
        <f t="shared" si="258"/>
        <v>0</v>
      </c>
      <c r="BH3317" t="str">
        <f t="shared" si="259"/>
        <v>UILCommon</v>
      </c>
      <c r="BI3317" t="str">
        <f>VLOOKUP(BH3317,[2]Summary!$C$29:$C$56,1,0)</f>
        <v>UILCommon</v>
      </c>
      <c r="BJ3317" s="16">
        <v>44197</v>
      </c>
    </row>
    <row r="3318" spans="1:62" x14ac:dyDescent="0.25">
      <c r="A3318" s="13" t="s">
        <v>6879</v>
      </c>
      <c r="B3318" s="13" t="s">
        <v>6880</v>
      </c>
      <c r="C3318" s="13" t="s">
        <v>2172</v>
      </c>
      <c r="D3318" s="13" t="s">
        <v>18</v>
      </c>
      <c r="E3318" t="s">
        <v>19</v>
      </c>
      <c r="F3318" s="13" t="s">
        <v>33</v>
      </c>
      <c r="H3318" s="15">
        <v>0</v>
      </c>
      <c r="I3318" s="15">
        <v>0</v>
      </c>
      <c r="J3318" s="15">
        <v>0</v>
      </c>
      <c r="K3318" s="15">
        <v>0</v>
      </c>
      <c r="L3318" s="15">
        <v>0</v>
      </c>
      <c r="M3318" s="15">
        <v>0</v>
      </c>
      <c r="N3318" s="15">
        <v>0</v>
      </c>
      <c r="O3318" s="15">
        <v>0</v>
      </c>
      <c r="P3318" s="15">
        <v>0</v>
      </c>
      <c r="Q3318" s="15">
        <v>0</v>
      </c>
      <c r="R3318" s="15">
        <v>0</v>
      </c>
      <c r="S3318" s="15">
        <v>0</v>
      </c>
      <c r="T3318" s="15">
        <f t="shared" si="255"/>
        <v>0</v>
      </c>
      <c r="U3318" s="15">
        <v>0</v>
      </c>
      <c r="V3318" s="15">
        <v>0</v>
      </c>
      <c r="W3318" s="15">
        <v>0</v>
      </c>
      <c r="X3318" s="15">
        <v>0</v>
      </c>
      <c r="Y3318" s="15">
        <v>0</v>
      </c>
      <c r="Z3318" s="15">
        <v>0</v>
      </c>
      <c r="AA3318" s="15">
        <v>0</v>
      </c>
      <c r="AB3318" s="15">
        <v>0</v>
      </c>
      <c r="AC3318" s="15">
        <v>0</v>
      </c>
      <c r="AD3318" s="15">
        <v>0</v>
      </c>
      <c r="AE3318" s="15">
        <v>0</v>
      </c>
      <c r="AF3318" s="15">
        <v>0</v>
      </c>
      <c r="AG3318" s="15">
        <f t="shared" si="256"/>
        <v>0</v>
      </c>
      <c r="AH3318" s="15">
        <v>0</v>
      </c>
      <c r="AI3318" s="15">
        <v>0</v>
      </c>
      <c r="AJ3318" s="15">
        <v>0</v>
      </c>
      <c r="AK3318" s="15">
        <v>0</v>
      </c>
      <c r="AL3318" s="15">
        <v>0</v>
      </c>
      <c r="AM3318" s="15">
        <v>0</v>
      </c>
      <c r="AN3318" s="15">
        <v>0</v>
      </c>
      <c r="AO3318" s="15">
        <v>0</v>
      </c>
      <c r="AP3318" s="15">
        <v>137.13340625000001</v>
      </c>
      <c r="AQ3318" s="15">
        <v>0</v>
      </c>
      <c r="AR3318" s="15">
        <v>0</v>
      </c>
      <c r="AS3318" s="15">
        <v>0</v>
      </c>
      <c r="AT3318" s="15">
        <f t="shared" si="257"/>
        <v>137.13340625000001</v>
      </c>
      <c r="AU3318" s="15">
        <v>0</v>
      </c>
      <c r="AV3318" s="15">
        <v>0</v>
      </c>
      <c r="AW3318" s="15">
        <v>0</v>
      </c>
      <c r="AX3318" s="15">
        <v>0</v>
      </c>
      <c r="AY3318" s="15">
        <v>0</v>
      </c>
      <c r="AZ3318" s="15">
        <v>0</v>
      </c>
      <c r="BA3318" s="15">
        <v>0</v>
      </c>
      <c r="BB3318" s="15">
        <v>0</v>
      </c>
      <c r="BC3318" s="15">
        <v>0</v>
      </c>
      <c r="BD3318" s="15">
        <v>0</v>
      </c>
      <c r="BE3318" s="15">
        <v>0</v>
      </c>
      <c r="BF3318" s="15">
        <v>0</v>
      </c>
      <c r="BG3318" s="15">
        <f t="shared" si="258"/>
        <v>0</v>
      </c>
      <c r="BH3318" t="str">
        <f t="shared" si="259"/>
        <v>UIDIST</v>
      </c>
      <c r="BI3318" t="str">
        <f>VLOOKUP(BH3318,[2]Summary!$C$29:$C$56,1,0)</f>
        <v>UIDist</v>
      </c>
      <c r="BJ3318" s="16">
        <v>44197</v>
      </c>
    </row>
    <row r="3319" spans="1:62" x14ac:dyDescent="0.25">
      <c r="A3319" s="13" t="s">
        <v>6881</v>
      </c>
      <c r="B3319" s="13" t="s">
        <v>6882</v>
      </c>
      <c r="C3319" s="13" t="s">
        <v>2172</v>
      </c>
      <c r="D3319" s="13" t="s">
        <v>18</v>
      </c>
      <c r="E3319" t="s">
        <v>35</v>
      </c>
      <c r="F3319" s="13" t="s">
        <v>33</v>
      </c>
      <c r="H3319" s="15">
        <v>0</v>
      </c>
      <c r="I3319" s="15">
        <v>0</v>
      </c>
      <c r="J3319" s="15">
        <v>0</v>
      </c>
      <c r="K3319" s="15">
        <v>0</v>
      </c>
      <c r="L3319" s="15">
        <v>0</v>
      </c>
      <c r="M3319" s="15">
        <v>0</v>
      </c>
      <c r="N3319" s="15">
        <v>0</v>
      </c>
      <c r="O3319" s="15">
        <v>0</v>
      </c>
      <c r="P3319" s="15">
        <v>0</v>
      </c>
      <c r="Q3319" s="15">
        <v>0</v>
      </c>
      <c r="R3319" s="15">
        <v>0</v>
      </c>
      <c r="S3319" s="15">
        <v>0</v>
      </c>
      <c r="T3319" s="15">
        <f t="shared" si="255"/>
        <v>0</v>
      </c>
      <c r="U3319" s="15">
        <v>0</v>
      </c>
      <c r="V3319" s="15">
        <v>0</v>
      </c>
      <c r="W3319" s="15">
        <v>0</v>
      </c>
      <c r="X3319" s="15">
        <v>0</v>
      </c>
      <c r="Y3319" s="15">
        <v>0</v>
      </c>
      <c r="Z3319" s="15">
        <v>0</v>
      </c>
      <c r="AA3319" s="15">
        <v>0</v>
      </c>
      <c r="AB3319" s="15">
        <v>0</v>
      </c>
      <c r="AC3319" s="15">
        <v>0</v>
      </c>
      <c r="AD3319" s="15">
        <v>0</v>
      </c>
      <c r="AE3319" s="15">
        <v>0</v>
      </c>
      <c r="AF3319" s="15">
        <v>0</v>
      </c>
      <c r="AG3319" s="15">
        <f t="shared" si="256"/>
        <v>0</v>
      </c>
      <c r="AH3319" s="15">
        <v>0</v>
      </c>
      <c r="AI3319" s="15">
        <v>0</v>
      </c>
      <c r="AJ3319" s="15">
        <v>0</v>
      </c>
      <c r="AK3319" s="15">
        <v>0</v>
      </c>
      <c r="AL3319" s="15">
        <v>0</v>
      </c>
      <c r="AM3319" s="15">
        <v>0</v>
      </c>
      <c r="AN3319" s="15">
        <v>0</v>
      </c>
      <c r="AO3319" s="15">
        <v>0</v>
      </c>
      <c r="AP3319" s="15">
        <v>81.397296874999995</v>
      </c>
      <c r="AQ3319" s="15">
        <v>0</v>
      </c>
      <c r="AR3319" s="15">
        <v>0</v>
      </c>
      <c r="AS3319" s="15">
        <v>0</v>
      </c>
      <c r="AT3319" s="15">
        <f t="shared" si="257"/>
        <v>81.397296874999995</v>
      </c>
      <c r="AU3319" s="15">
        <v>0</v>
      </c>
      <c r="AV3319" s="15">
        <v>0</v>
      </c>
      <c r="AW3319" s="15">
        <v>0</v>
      </c>
      <c r="AX3319" s="15">
        <v>0</v>
      </c>
      <c r="AY3319" s="15">
        <v>0</v>
      </c>
      <c r="AZ3319" s="15">
        <v>0</v>
      </c>
      <c r="BA3319" s="15">
        <v>0</v>
      </c>
      <c r="BB3319" s="15">
        <v>0</v>
      </c>
      <c r="BC3319" s="15">
        <v>0</v>
      </c>
      <c r="BD3319" s="15">
        <v>0</v>
      </c>
      <c r="BE3319" s="15">
        <v>0</v>
      </c>
      <c r="BF3319" s="15">
        <v>0</v>
      </c>
      <c r="BG3319" s="15">
        <f t="shared" si="258"/>
        <v>0</v>
      </c>
      <c r="BH3319" t="str">
        <f t="shared" si="259"/>
        <v>UITRANS</v>
      </c>
      <c r="BI3319" t="str">
        <f>VLOOKUP(BH3319,[2]Summary!$C$29:$C$56,1,0)</f>
        <v>UITrans</v>
      </c>
      <c r="BJ3319" s="16">
        <v>44197</v>
      </c>
    </row>
    <row r="3320" spans="1:62" x14ac:dyDescent="0.25">
      <c r="A3320" s="13" t="s">
        <v>6883</v>
      </c>
      <c r="B3320" s="13" t="s">
        <v>2160</v>
      </c>
      <c r="C3320" s="13" t="s">
        <v>2154</v>
      </c>
      <c r="D3320" s="13" t="s">
        <v>434</v>
      </c>
      <c r="E3320" s="13" t="s">
        <v>475</v>
      </c>
      <c r="F3320" s="13" t="s">
        <v>33</v>
      </c>
      <c r="H3320" s="15">
        <v>0</v>
      </c>
      <c r="I3320" s="15">
        <v>0</v>
      </c>
      <c r="J3320" s="15">
        <v>0</v>
      </c>
      <c r="K3320" s="15">
        <v>0</v>
      </c>
      <c r="L3320" s="15">
        <v>0</v>
      </c>
      <c r="M3320" s="15">
        <v>0</v>
      </c>
      <c r="N3320" s="15">
        <v>0</v>
      </c>
      <c r="O3320" s="15">
        <v>0</v>
      </c>
      <c r="P3320" s="15">
        <v>0</v>
      </c>
      <c r="Q3320" s="15">
        <v>0</v>
      </c>
      <c r="R3320" s="15">
        <v>0</v>
      </c>
      <c r="S3320" s="15">
        <v>0</v>
      </c>
      <c r="T3320" s="15">
        <f t="shared" si="255"/>
        <v>0</v>
      </c>
      <c r="U3320" s="15">
        <v>0</v>
      </c>
      <c r="V3320" s="15">
        <v>0</v>
      </c>
      <c r="W3320" s="15">
        <v>0</v>
      </c>
      <c r="X3320" s="15">
        <v>0</v>
      </c>
      <c r="Y3320" s="15">
        <v>0</v>
      </c>
      <c r="Z3320" s="15">
        <v>0</v>
      </c>
      <c r="AA3320" s="15">
        <v>0</v>
      </c>
      <c r="AB3320" s="15">
        <v>0</v>
      </c>
      <c r="AC3320" s="15">
        <v>0</v>
      </c>
      <c r="AD3320" s="15">
        <v>0</v>
      </c>
      <c r="AE3320" s="15">
        <v>0</v>
      </c>
      <c r="AF3320" s="15">
        <v>0</v>
      </c>
      <c r="AG3320" s="15">
        <f t="shared" si="256"/>
        <v>0</v>
      </c>
      <c r="AH3320" s="15">
        <v>0</v>
      </c>
      <c r="AI3320" s="15">
        <v>0</v>
      </c>
      <c r="AJ3320" s="15">
        <v>0</v>
      </c>
      <c r="AK3320" s="15">
        <v>0</v>
      </c>
      <c r="AL3320" s="15">
        <v>0</v>
      </c>
      <c r="AM3320" s="15">
        <v>0</v>
      </c>
      <c r="AN3320" s="15">
        <v>0</v>
      </c>
      <c r="AO3320" s="15">
        <v>0</v>
      </c>
      <c r="AP3320" s="15">
        <v>25.519019531249999</v>
      </c>
      <c r="AQ3320" s="15">
        <v>0</v>
      </c>
      <c r="AR3320" s="15">
        <v>0</v>
      </c>
      <c r="AS3320" s="15">
        <v>0</v>
      </c>
      <c r="AT3320" s="15">
        <f t="shared" si="257"/>
        <v>25.519019531249999</v>
      </c>
      <c r="AU3320" s="15">
        <v>0</v>
      </c>
      <c r="AV3320" s="15">
        <v>0</v>
      </c>
      <c r="AW3320" s="15">
        <v>0</v>
      </c>
      <c r="AX3320" s="15">
        <v>0</v>
      </c>
      <c r="AY3320" s="15">
        <v>0</v>
      </c>
      <c r="AZ3320" s="15">
        <v>0</v>
      </c>
      <c r="BA3320" s="15">
        <v>0</v>
      </c>
      <c r="BB3320" s="15">
        <v>0</v>
      </c>
      <c r="BC3320" s="15">
        <v>0</v>
      </c>
      <c r="BD3320" s="15">
        <v>0</v>
      </c>
      <c r="BE3320" s="15">
        <v>0</v>
      </c>
      <c r="BF3320" s="15">
        <v>0</v>
      </c>
      <c r="BG3320" s="15">
        <f t="shared" si="258"/>
        <v>0</v>
      </c>
      <c r="BH3320" t="str">
        <f t="shared" si="259"/>
        <v>CNGGas</v>
      </c>
      <c r="BI3320" t="str">
        <f>VLOOKUP(BH3320,[2]Summary!$C$29:$C$56,1,0)</f>
        <v>CNGGas</v>
      </c>
      <c r="BJ3320" s="16">
        <v>44197</v>
      </c>
    </row>
    <row r="3321" spans="1:62" x14ac:dyDescent="0.25">
      <c r="A3321" s="13" t="s">
        <v>6884</v>
      </c>
      <c r="B3321" s="13" t="s">
        <v>2153</v>
      </c>
      <c r="C3321" s="13" t="s">
        <v>2154</v>
      </c>
      <c r="D3321" s="13" t="s">
        <v>307</v>
      </c>
      <c r="E3321" s="13" t="s">
        <v>475</v>
      </c>
      <c r="F3321" s="13" t="s">
        <v>33</v>
      </c>
      <c r="H3321" s="15">
        <v>0</v>
      </c>
      <c r="I3321" s="15">
        <v>0</v>
      </c>
      <c r="J3321" s="15">
        <v>0</v>
      </c>
      <c r="K3321" s="15">
        <v>0</v>
      </c>
      <c r="L3321" s="15">
        <v>0</v>
      </c>
      <c r="M3321" s="15">
        <v>0</v>
      </c>
      <c r="N3321" s="15">
        <v>0</v>
      </c>
      <c r="O3321" s="15">
        <v>0</v>
      </c>
      <c r="P3321" s="15">
        <v>0</v>
      </c>
      <c r="Q3321" s="15">
        <v>0</v>
      </c>
      <c r="R3321" s="15">
        <v>0</v>
      </c>
      <c r="S3321" s="15">
        <v>0</v>
      </c>
      <c r="T3321" s="15">
        <f t="shared" si="255"/>
        <v>0</v>
      </c>
      <c r="U3321" s="15">
        <v>0</v>
      </c>
      <c r="V3321" s="15">
        <v>0</v>
      </c>
      <c r="W3321" s="15">
        <v>0</v>
      </c>
      <c r="X3321" s="15">
        <v>0</v>
      </c>
      <c r="Y3321" s="15">
        <v>0</v>
      </c>
      <c r="Z3321" s="15">
        <v>0</v>
      </c>
      <c r="AA3321" s="15">
        <v>0</v>
      </c>
      <c r="AB3321" s="15">
        <v>0</v>
      </c>
      <c r="AC3321" s="15">
        <v>0</v>
      </c>
      <c r="AD3321" s="15">
        <v>0</v>
      </c>
      <c r="AE3321" s="15">
        <v>0</v>
      </c>
      <c r="AF3321" s="15">
        <v>0</v>
      </c>
      <c r="AG3321" s="15">
        <f t="shared" si="256"/>
        <v>0</v>
      </c>
      <c r="AH3321" s="15">
        <v>0</v>
      </c>
      <c r="AI3321" s="15">
        <v>0</v>
      </c>
      <c r="AJ3321" s="15">
        <v>0</v>
      </c>
      <c r="AK3321" s="15">
        <v>0</v>
      </c>
      <c r="AL3321" s="15">
        <v>0</v>
      </c>
      <c r="AM3321" s="15">
        <v>0</v>
      </c>
      <c r="AN3321" s="15">
        <v>0</v>
      </c>
      <c r="AO3321" s="15">
        <v>0</v>
      </c>
      <c r="AP3321" s="15">
        <v>7.7254501953124999</v>
      </c>
      <c r="AQ3321" s="15">
        <v>0</v>
      </c>
      <c r="AR3321" s="15">
        <v>-1.6669200439453125</v>
      </c>
      <c r="AS3321" s="15">
        <v>0</v>
      </c>
      <c r="AT3321" s="15">
        <f t="shared" si="257"/>
        <v>6.0585301513671874</v>
      </c>
      <c r="AU3321" s="15">
        <v>0</v>
      </c>
      <c r="AV3321" s="15">
        <v>0</v>
      </c>
      <c r="AW3321" s="15">
        <v>0</v>
      </c>
      <c r="AX3321" s="15">
        <v>0</v>
      </c>
      <c r="AY3321" s="15">
        <v>0</v>
      </c>
      <c r="AZ3321" s="15">
        <v>0</v>
      </c>
      <c r="BA3321" s="15">
        <v>0</v>
      </c>
      <c r="BB3321" s="15">
        <v>0</v>
      </c>
      <c r="BC3321" s="15">
        <v>0</v>
      </c>
      <c r="BD3321" s="15">
        <v>0</v>
      </c>
      <c r="BE3321" s="15">
        <v>0</v>
      </c>
      <c r="BF3321" s="15">
        <v>0</v>
      </c>
      <c r="BG3321" s="15">
        <f t="shared" si="258"/>
        <v>0</v>
      </c>
      <c r="BH3321" t="str">
        <f t="shared" si="259"/>
        <v>BGCGas</v>
      </c>
      <c r="BI3321" t="str">
        <f>VLOOKUP(BH3321,[2]Summary!$C$29:$C$56,1,0)</f>
        <v>BGCGas</v>
      </c>
      <c r="BJ3321" s="16">
        <v>44197</v>
      </c>
    </row>
    <row r="3322" spans="1:62" x14ac:dyDescent="0.25">
      <c r="A3322" s="13" t="s">
        <v>6885</v>
      </c>
      <c r="B3322" s="13" t="s">
        <v>2166</v>
      </c>
      <c r="C3322" s="13" t="s">
        <v>2154</v>
      </c>
      <c r="D3322" s="13" t="s">
        <v>361</v>
      </c>
      <c r="E3322" s="13" t="s">
        <v>475</v>
      </c>
      <c r="F3322" s="13" t="s">
        <v>33</v>
      </c>
      <c r="H3322" s="15">
        <v>0</v>
      </c>
      <c r="I3322" s="15">
        <v>0</v>
      </c>
      <c r="J3322" s="15">
        <v>0</v>
      </c>
      <c r="K3322" s="15">
        <v>0</v>
      </c>
      <c r="L3322" s="15">
        <v>0</v>
      </c>
      <c r="M3322" s="15">
        <v>0</v>
      </c>
      <c r="N3322" s="15">
        <v>0</v>
      </c>
      <c r="O3322" s="15">
        <v>0</v>
      </c>
      <c r="P3322" s="15">
        <v>0</v>
      </c>
      <c r="Q3322" s="15">
        <v>0</v>
      </c>
      <c r="R3322" s="15">
        <v>0</v>
      </c>
      <c r="S3322" s="15">
        <v>0</v>
      </c>
      <c r="T3322" s="15">
        <f t="shared" si="255"/>
        <v>0</v>
      </c>
      <c r="U3322" s="15">
        <v>0</v>
      </c>
      <c r="V3322" s="15">
        <v>0</v>
      </c>
      <c r="W3322" s="15">
        <v>0</v>
      </c>
      <c r="X3322" s="15">
        <v>0</v>
      </c>
      <c r="Y3322" s="15">
        <v>0</v>
      </c>
      <c r="Z3322" s="15">
        <v>0</v>
      </c>
      <c r="AA3322" s="15">
        <v>0</v>
      </c>
      <c r="AB3322" s="15">
        <v>0</v>
      </c>
      <c r="AC3322" s="15">
        <v>0</v>
      </c>
      <c r="AD3322" s="15">
        <v>0</v>
      </c>
      <c r="AE3322" s="15">
        <v>0</v>
      </c>
      <c r="AF3322" s="15">
        <v>0</v>
      </c>
      <c r="AG3322" s="15">
        <f t="shared" si="256"/>
        <v>0</v>
      </c>
      <c r="AH3322" s="15">
        <v>0</v>
      </c>
      <c r="AI3322" s="15">
        <v>0</v>
      </c>
      <c r="AJ3322" s="15">
        <v>0</v>
      </c>
      <c r="AK3322" s="15">
        <v>0</v>
      </c>
      <c r="AL3322" s="15">
        <v>0</v>
      </c>
      <c r="AM3322" s="15">
        <v>0</v>
      </c>
      <c r="AN3322" s="15">
        <v>0</v>
      </c>
      <c r="AO3322" s="15">
        <v>0</v>
      </c>
      <c r="AP3322" s="15">
        <v>31.36675</v>
      </c>
      <c r="AQ3322" s="15">
        <v>0</v>
      </c>
      <c r="AR3322" s="15">
        <v>0</v>
      </c>
      <c r="AS3322" s="15">
        <v>0</v>
      </c>
      <c r="AT3322" s="15">
        <f t="shared" si="257"/>
        <v>31.36675</v>
      </c>
      <c r="AU3322" s="15">
        <v>0</v>
      </c>
      <c r="AV3322" s="15">
        <v>0</v>
      </c>
      <c r="AW3322" s="15">
        <v>0</v>
      </c>
      <c r="AX3322" s="15">
        <v>0</v>
      </c>
      <c r="AY3322" s="15">
        <v>0</v>
      </c>
      <c r="AZ3322" s="15">
        <v>0</v>
      </c>
      <c r="BA3322" s="15">
        <v>0</v>
      </c>
      <c r="BB3322" s="15">
        <v>0</v>
      </c>
      <c r="BC3322" s="15">
        <v>0</v>
      </c>
      <c r="BD3322" s="15">
        <v>0</v>
      </c>
      <c r="BE3322" s="15">
        <v>0</v>
      </c>
      <c r="BF3322" s="15">
        <v>0</v>
      </c>
      <c r="BG3322" s="15">
        <f t="shared" si="258"/>
        <v>0</v>
      </c>
      <c r="BH3322" t="str">
        <f t="shared" si="259"/>
        <v>SCGGas</v>
      </c>
      <c r="BI3322" t="str">
        <f>VLOOKUP(BH3322,[2]Summary!$C$29:$C$56,1,0)</f>
        <v>SCGGas</v>
      </c>
      <c r="BJ3322" s="16">
        <v>44197</v>
      </c>
    </row>
    <row r="3323" spans="1:62" x14ac:dyDescent="0.25">
      <c r="A3323" s="13" t="s">
        <v>6886</v>
      </c>
      <c r="B3323" s="13" t="s">
        <v>2298</v>
      </c>
      <c r="C3323" s="13" t="s">
        <v>2269</v>
      </c>
      <c r="D3323" s="13" t="s">
        <v>361</v>
      </c>
      <c r="E3323" s="13" t="s">
        <v>475</v>
      </c>
      <c r="F3323" s="13" t="s">
        <v>33</v>
      </c>
      <c r="H3323" s="15">
        <v>0</v>
      </c>
      <c r="I3323" s="15">
        <v>0</v>
      </c>
      <c r="J3323" s="15">
        <v>0</v>
      </c>
      <c r="K3323" s="15">
        <v>0</v>
      </c>
      <c r="L3323" s="15">
        <v>0</v>
      </c>
      <c r="M3323" s="15">
        <v>0</v>
      </c>
      <c r="N3323" s="15">
        <v>0</v>
      </c>
      <c r="O3323" s="15">
        <v>0</v>
      </c>
      <c r="P3323" s="15">
        <v>0</v>
      </c>
      <c r="Q3323" s="15">
        <v>0</v>
      </c>
      <c r="R3323" s="15">
        <v>0</v>
      </c>
      <c r="S3323" s="15">
        <v>0</v>
      </c>
      <c r="T3323" s="15">
        <f t="shared" si="255"/>
        <v>0</v>
      </c>
      <c r="U3323" s="15">
        <v>0</v>
      </c>
      <c r="V3323" s="15">
        <v>0</v>
      </c>
      <c r="W3323" s="15">
        <v>0</v>
      </c>
      <c r="X3323" s="15">
        <v>0</v>
      </c>
      <c r="Y3323" s="15">
        <v>0</v>
      </c>
      <c r="Z3323" s="15">
        <v>0</v>
      </c>
      <c r="AA3323" s="15">
        <v>0</v>
      </c>
      <c r="AB3323" s="15">
        <v>0</v>
      </c>
      <c r="AC3323" s="15">
        <v>0</v>
      </c>
      <c r="AD3323" s="15">
        <v>0</v>
      </c>
      <c r="AE3323" s="15">
        <v>0</v>
      </c>
      <c r="AF3323" s="15">
        <v>0</v>
      </c>
      <c r="AG3323" s="15">
        <f t="shared" si="256"/>
        <v>0</v>
      </c>
      <c r="AH3323" s="15">
        <v>0</v>
      </c>
      <c r="AI3323" s="15">
        <v>0</v>
      </c>
      <c r="AJ3323" s="15">
        <v>0</v>
      </c>
      <c r="AK3323" s="15">
        <v>0</v>
      </c>
      <c r="AL3323" s="15">
        <v>0</v>
      </c>
      <c r="AM3323" s="15">
        <v>0</v>
      </c>
      <c r="AN3323" s="15">
        <v>0</v>
      </c>
      <c r="AO3323" s="15">
        <v>0</v>
      </c>
      <c r="AP3323" s="15">
        <v>0</v>
      </c>
      <c r="AQ3323" s="15">
        <v>0</v>
      </c>
      <c r="AR3323" s="15">
        <v>429.80759375000002</v>
      </c>
      <c r="AS3323" s="15">
        <v>0</v>
      </c>
      <c r="AT3323" s="15">
        <f t="shared" si="257"/>
        <v>429.80759375000002</v>
      </c>
      <c r="AU3323" s="15">
        <v>0</v>
      </c>
      <c r="AV3323" s="15">
        <v>0</v>
      </c>
      <c r="AW3323" s="15">
        <v>0</v>
      </c>
      <c r="AX3323" s="15">
        <v>0</v>
      </c>
      <c r="AY3323" s="15">
        <v>0</v>
      </c>
      <c r="AZ3323" s="15">
        <v>0</v>
      </c>
      <c r="BA3323" s="15">
        <v>0</v>
      </c>
      <c r="BB3323" s="15">
        <v>0</v>
      </c>
      <c r="BC3323" s="15">
        <v>0</v>
      </c>
      <c r="BD3323" s="15">
        <v>0</v>
      </c>
      <c r="BE3323" s="15">
        <v>0</v>
      </c>
      <c r="BF3323" s="15">
        <v>0</v>
      </c>
      <c r="BG3323" s="15">
        <f t="shared" si="258"/>
        <v>0</v>
      </c>
      <c r="BH3323" t="str">
        <f t="shared" si="259"/>
        <v>SCGGas</v>
      </c>
      <c r="BI3323" t="str">
        <f>VLOOKUP(BH3323,[2]Summary!$C$29:$C$56,1,0)</f>
        <v>SCGGas</v>
      </c>
      <c r="BJ3323" s="16">
        <v>44197</v>
      </c>
    </row>
    <row r="3324" spans="1:62" x14ac:dyDescent="0.25">
      <c r="A3324" s="13" t="s">
        <v>6887</v>
      </c>
      <c r="B3324" s="13" t="s">
        <v>2268</v>
      </c>
      <c r="C3324" s="13" t="s">
        <v>2269</v>
      </c>
      <c r="D3324" s="13" t="s">
        <v>307</v>
      </c>
      <c r="E3324" s="13" t="s">
        <v>475</v>
      </c>
      <c r="F3324" s="13" t="s">
        <v>33</v>
      </c>
      <c r="H3324" s="15">
        <v>0</v>
      </c>
      <c r="I3324" s="15">
        <v>0</v>
      </c>
      <c r="J3324" s="15">
        <v>0</v>
      </c>
      <c r="K3324" s="15">
        <v>0</v>
      </c>
      <c r="L3324" s="15">
        <v>0</v>
      </c>
      <c r="M3324" s="15">
        <v>0</v>
      </c>
      <c r="N3324" s="15">
        <v>0</v>
      </c>
      <c r="O3324" s="15">
        <v>0</v>
      </c>
      <c r="P3324" s="15">
        <v>0</v>
      </c>
      <c r="Q3324" s="15">
        <v>0</v>
      </c>
      <c r="R3324" s="15">
        <v>0</v>
      </c>
      <c r="S3324" s="15">
        <v>0</v>
      </c>
      <c r="T3324" s="15">
        <f t="shared" si="255"/>
        <v>0</v>
      </c>
      <c r="U3324" s="15">
        <v>0</v>
      </c>
      <c r="V3324" s="15">
        <v>0</v>
      </c>
      <c r="W3324" s="15">
        <v>0</v>
      </c>
      <c r="X3324" s="15">
        <v>0</v>
      </c>
      <c r="Y3324" s="15">
        <v>0</v>
      </c>
      <c r="Z3324" s="15">
        <v>0</v>
      </c>
      <c r="AA3324" s="15">
        <v>0</v>
      </c>
      <c r="AB3324" s="15">
        <v>0</v>
      </c>
      <c r="AC3324" s="15">
        <v>0</v>
      </c>
      <c r="AD3324" s="15">
        <v>0</v>
      </c>
      <c r="AE3324" s="15">
        <v>0</v>
      </c>
      <c r="AF3324" s="15">
        <v>0</v>
      </c>
      <c r="AG3324" s="15">
        <f t="shared" si="256"/>
        <v>0</v>
      </c>
      <c r="AH3324" s="15">
        <v>0</v>
      </c>
      <c r="AI3324" s="15">
        <v>0</v>
      </c>
      <c r="AJ3324" s="15">
        <v>0</v>
      </c>
      <c r="AK3324" s="15">
        <v>0</v>
      </c>
      <c r="AL3324" s="15">
        <v>0</v>
      </c>
      <c r="AM3324" s="15">
        <v>0</v>
      </c>
      <c r="AN3324" s="15">
        <v>0</v>
      </c>
      <c r="AO3324" s="15">
        <v>0</v>
      </c>
      <c r="AP3324" s="15">
        <v>0</v>
      </c>
      <c r="AQ3324" s="15">
        <v>0</v>
      </c>
      <c r="AR3324" s="15">
        <v>105.859109375</v>
      </c>
      <c r="AS3324" s="15">
        <v>0</v>
      </c>
      <c r="AT3324" s="15">
        <f t="shared" si="257"/>
        <v>105.859109375</v>
      </c>
      <c r="AU3324" s="15">
        <v>0</v>
      </c>
      <c r="AV3324" s="15">
        <v>0</v>
      </c>
      <c r="AW3324" s="15">
        <v>0</v>
      </c>
      <c r="AX3324" s="15">
        <v>0</v>
      </c>
      <c r="AY3324" s="15">
        <v>0</v>
      </c>
      <c r="AZ3324" s="15">
        <v>0</v>
      </c>
      <c r="BA3324" s="15">
        <v>0</v>
      </c>
      <c r="BB3324" s="15">
        <v>0</v>
      </c>
      <c r="BC3324" s="15">
        <v>0</v>
      </c>
      <c r="BD3324" s="15">
        <v>0</v>
      </c>
      <c r="BE3324" s="15">
        <v>0</v>
      </c>
      <c r="BF3324" s="15">
        <v>0</v>
      </c>
      <c r="BG3324" s="15">
        <f t="shared" si="258"/>
        <v>0</v>
      </c>
      <c r="BH3324" t="str">
        <f t="shared" si="259"/>
        <v>BGCGas</v>
      </c>
      <c r="BI3324" t="str">
        <f>VLOOKUP(BH3324,[2]Summary!$C$29:$C$56,1,0)</f>
        <v>BGCGas</v>
      </c>
      <c r="BJ3324" s="16">
        <v>44197</v>
      </c>
    </row>
    <row r="3325" spans="1:62" x14ac:dyDescent="0.25">
      <c r="A3325" s="13" t="s">
        <v>6888</v>
      </c>
      <c r="B3325" s="13" t="s">
        <v>2282</v>
      </c>
      <c r="C3325" s="13" t="s">
        <v>2269</v>
      </c>
      <c r="D3325" s="13" t="s">
        <v>434</v>
      </c>
      <c r="E3325" s="13" t="s">
        <v>475</v>
      </c>
      <c r="F3325" s="13" t="s">
        <v>33</v>
      </c>
      <c r="H3325" s="15">
        <v>0</v>
      </c>
      <c r="I3325" s="15">
        <v>0</v>
      </c>
      <c r="J3325" s="15">
        <v>0</v>
      </c>
      <c r="K3325" s="15">
        <v>0</v>
      </c>
      <c r="L3325" s="15">
        <v>0</v>
      </c>
      <c r="M3325" s="15">
        <v>0</v>
      </c>
      <c r="N3325" s="15">
        <v>0</v>
      </c>
      <c r="O3325" s="15">
        <v>0</v>
      </c>
      <c r="P3325" s="15">
        <v>0</v>
      </c>
      <c r="Q3325" s="15">
        <v>0</v>
      </c>
      <c r="R3325" s="15">
        <v>0</v>
      </c>
      <c r="S3325" s="15">
        <v>0</v>
      </c>
      <c r="T3325" s="15">
        <f t="shared" si="255"/>
        <v>0</v>
      </c>
      <c r="U3325" s="15">
        <v>0</v>
      </c>
      <c r="V3325" s="15">
        <v>0</v>
      </c>
      <c r="W3325" s="15">
        <v>0</v>
      </c>
      <c r="X3325" s="15">
        <v>0</v>
      </c>
      <c r="Y3325" s="15">
        <v>0</v>
      </c>
      <c r="Z3325" s="15">
        <v>0</v>
      </c>
      <c r="AA3325" s="15">
        <v>0</v>
      </c>
      <c r="AB3325" s="15">
        <v>0</v>
      </c>
      <c r="AC3325" s="15">
        <v>0</v>
      </c>
      <c r="AD3325" s="15">
        <v>0</v>
      </c>
      <c r="AE3325" s="15">
        <v>0</v>
      </c>
      <c r="AF3325" s="15">
        <v>0</v>
      </c>
      <c r="AG3325" s="15">
        <f t="shared" si="256"/>
        <v>0</v>
      </c>
      <c r="AH3325" s="15">
        <v>0</v>
      </c>
      <c r="AI3325" s="15">
        <v>0</v>
      </c>
      <c r="AJ3325" s="15">
        <v>0</v>
      </c>
      <c r="AK3325" s="15">
        <v>0</v>
      </c>
      <c r="AL3325" s="15">
        <v>0</v>
      </c>
      <c r="AM3325" s="15">
        <v>0</v>
      </c>
      <c r="AN3325" s="15">
        <v>0</v>
      </c>
      <c r="AO3325" s="15">
        <v>0</v>
      </c>
      <c r="AP3325" s="15">
        <v>0</v>
      </c>
      <c r="AQ3325" s="15">
        <v>0</v>
      </c>
      <c r="AR3325" s="15">
        <v>349.67812500000002</v>
      </c>
      <c r="AS3325" s="15">
        <v>0</v>
      </c>
      <c r="AT3325" s="15">
        <f t="shared" si="257"/>
        <v>349.67812500000002</v>
      </c>
      <c r="AU3325" s="15">
        <v>0</v>
      </c>
      <c r="AV3325" s="15">
        <v>0</v>
      </c>
      <c r="AW3325" s="15">
        <v>0</v>
      </c>
      <c r="AX3325" s="15">
        <v>0</v>
      </c>
      <c r="AY3325" s="15">
        <v>0</v>
      </c>
      <c r="AZ3325" s="15">
        <v>0</v>
      </c>
      <c r="BA3325" s="15">
        <v>0</v>
      </c>
      <c r="BB3325" s="15">
        <v>0</v>
      </c>
      <c r="BC3325" s="15">
        <v>0</v>
      </c>
      <c r="BD3325" s="15">
        <v>0</v>
      </c>
      <c r="BE3325" s="15">
        <v>0</v>
      </c>
      <c r="BF3325" s="15">
        <v>0</v>
      </c>
      <c r="BG3325" s="15">
        <f t="shared" si="258"/>
        <v>0</v>
      </c>
      <c r="BH3325" t="str">
        <f t="shared" si="259"/>
        <v>CNGGas</v>
      </c>
      <c r="BI3325" t="str">
        <f>VLOOKUP(BH3325,[2]Summary!$C$29:$C$56,1,0)</f>
        <v>CNGGas</v>
      </c>
      <c r="BJ3325" s="16">
        <v>44197</v>
      </c>
    </row>
    <row r="3326" spans="1:62" x14ac:dyDescent="0.25">
      <c r="A3326" s="13" t="s">
        <v>6889</v>
      </c>
      <c r="B3326" s="13" t="s">
        <v>2270</v>
      </c>
      <c r="C3326" s="13" t="s">
        <v>2271</v>
      </c>
      <c r="D3326" s="13" t="s">
        <v>307</v>
      </c>
      <c r="E3326" s="13" t="s">
        <v>475</v>
      </c>
      <c r="F3326" s="13" t="s">
        <v>33</v>
      </c>
      <c r="H3326" s="15">
        <v>0</v>
      </c>
      <c r="I3326" s="15">
        <v>0</v>
      </c>
      <c r="J3326" s="15">
        <v>0</v>
      </c>
      <c r="K3326" s="15">
        <v>0</v>
      </c>
      <c r="L3326" s="15">
        <v>0</v>
      </c>
      <c r="M3326" s="15">
        <v>0</v>
      </c>
      <c r="N3326" s="15">
        <v>0</v>
      </c>
      <c r="O3326" s="15">
        <v>0</v>
      </c>
      <c r="P3326" s="15">
        <v>0</v>
      </c>
      <c r="Q3326" s="15">
        <v>0</v>
      </c>
      <c r="R3326" s="15">
        <v>0</v>
      </c>
      <c r="S3326" s="15">
        <v>0</v>
      </c>
      <c r="T3326" s="15">
        <f t="shared" si="255"/>
        <v>0</v>
      </c>
      <c r="U3326" s="15">
        <v>0</v>
      </c>
      <c r="V3326" s="15">
        <v>0</v>
      </c>
      <c r="W3326" s="15">
        <v>0</v>
      </c>
      <c r="X3326" s="15">
        <v>0</v>
      </c>
      <c r="Y3326" s="15">
        <v>0</v>
      </c>
      <c r="Z3326" s="15">
        <v>0</v>
      </c>
      <c r="AA3326" s="15">
        <v>0</v>
      </c>
      <c r="AB3326" s="15">
        <v>0</v>
      </c>
      <c r="AC3326" s="15">
        <v>0</v>
      </c>
      <c r="AD3326" s="15">
        <v>0</v>
      </c>
      <c r="AE3326" s="15">
        <v>0</v>
      </c>
      <c r="AF3326" s="15">
        <v>0</v>
      </c>
      <c r="AG3326" s="15">
        <f t="shared" si="256"/>
        <v>0</v>
      </c>
      <c r="AH3326" s="15">
        <v>0</v>
      </c>
      <c r="AI3326" s="15">
        <v>0</v>
      </c>
      <c r="AJ3326" s="15">
        <v>0</v>
      </c>
      <c r="AK3326" s="15">
        <v>0</v>
      </c>
      <c r="AL3326" s="15">
        <v>0</v>
      </c>
      <c r="AM3326" s="15">
        <v>0</v>
      </c>
      <c r="AN3326" s="15">
        <v>0</v>
      </c>
      <c r="AO3326" s="15">
        <v>0</v>
      </c>
      <c r="AP3326" s="15">
        <v>0</v>
      </c>
      <c r="AQ3326" s="15">
        <v>0</v>
      </c>
      <c r="AR3326" s="15">
        <v>75.728718749999999</v>
      </c>
      <c r="AS3326" s="15">
        <v>0</v>
      </c>
      <c r="AT3326" s="15">
        <f t="shared" si="257"/>
        <v>75.728718749999999</v>
      </c>
      <c r="AU3326" s="15">
        <v>0</v>
      </c>
      <c r="AV3326" s="15">
        <v>0</v>
      </c>
      <c r="AW3326" s="15">
        <v>0</v>
      </c>
      <c r="AX3326" s="15">
        <v>0</v>
      </c>
      <c r="AY3326" s="15">
        <v>0</v>
      </c>
      <c r="AZ3326" s="15">
        <v>0</v>
      </c>
      <c r="BA3326" s="15">
        <v>0</v>
      </c>
      <c r="BB3326" s="15">
        <v>0</v>
      </c>
      <c r="BC3326" s="15">
        <v>0</v>
      </c>
      <c r="BD3326" s="15">
        <v>0</v>
      </c>
      <c r="BE3326" s="15">
        <v>0</v>
      </c>
      <c r="BF3326" s="15">
        <v>0</v>
      </c>
      <c r="BG3326" s="15">
        <f t="shared" si="258"/>
        <v>0</v>
      </c>
      <c r="BH3326" t="str">
        <f t="shared" si="259"/>
        <v>BGCGas</v>
      </c>
      <c r="BI3326" t="str">
        <f>VLOOKUP(BH3326,[2]Summary!$C$29:$C$56,1,0)</f>
        <v>BGCGas</v>
      </c>
      <c r="BJ3326" s="16">
        <v>44197</v>
      </c>
    </row>
    <row r="3327" spans="1:62" x14ac:dyDescent="0.25">
      <c r="A3327" s="13" t="s">
        <v>6890</v>
      </c>
      <c r="B3327" s="13" t="s">
        <v>2299</v>
      </c>
      <c r="C3327" s="13" t="s">
        <v>2271</v>
      </c>
      <c r="D3327" s="13" t="s">
        <v>361</v>
      </c>
      <c r="E3327" s="13" t="s">
        <v>475</v>
      </c>
      <c r="F3327" s="13" t="s">
        <v>33</v>
      </c>
      <c r="H3327" s="15">
        <v>0</v>
      </c>
      <c r="I3327" s="15">
        <v>0</v>
      </c>
      <c r="J3327" s="15">
        <v>0</v>
      </c>
      <c r="K3327" s="15">
        <v>0</v>
      </c>
      <c r="L3327" s="15">
        <v>0</v>
      </c>
      <c r="M3327" s="15">
        <v>0</v>
      </c>
      <c r="N3327" s="15">
        <v>0</v>
      </c>
      <c r="O3327" s="15">
        <v>0</v>
      </c>
      <c r="P3327" s="15">
        <v>0</v>
      </c>
      <c r="Q3327" s="15">
        <v>0</v>
      </c>
      <c r="R3327" s="15">
        <v>0</v>
      </c>
      <c r="S3327" s="15">
        <v>0</v>
      </c>
      <c r="T3327" s="15">
        <f t="shared" si="255"/>
        <v>0</v>
      </c>
      <c r="U3327" s="15">
        <v>0</v>
      </c>
      <c r="V3327" s="15">
        <v>0</v>
      </c>
      <c r="W3327" s="15">
        <v>0</v>
      </c>
      <c r="X3327" s="15">
        <v>0</v>
      </c>
      <c r="Y3327" s="15">
        <v>0</v>
      </c>
      <c r="Z3327" s="15">
        <v>0</v>
      </c>
      <c r="AA3327" s="15">
        <v>0</v>
      </c>
      <c r="AB3327" s="15">
        <v>0</v>
      </c>
      <c r="AC3327" s="15">
        <v>0</v>
      </c>
      <c r="AD3327" s="15">
        <v>0</v>
      </c>
      <c r="AE3327" s="15">
        <v>0</v>
      </c>
      <c r="AF3327" s="15">
        <v>0</v>
      </c>
      <c r="AG3327" s="15">
        <f t="shared" si="256"/>
        <v>0</v>
      </c>
      <c r="AH3327" s="15">
        <v>0</v>
      </c>
      <c r="AI3327" s="15">
        <v>0</v>
      </c>
      <c r="AJ3327" s="15">
        <v>0</v>
      </c>
      <c r="AK3327" s="15">
        <v>0</v>
      </c>
      <c r="AL3327" s="15">
        <v>0</v>
      </c>
      <c r="AM3327" s="15">
        <v>0</v>
      </c>
      <c r="AN3327" s="15">
        <v>0</v>
      </c>
      <c r="AO3327" s="15">
        <v>0</v>
      </c>
      <c r="AP3327" s="15">
        <v>0</v>
      </c>
      <c r="AQ3327" s="15">
        <v>0</v>
      </c>
      <c r="AR3327" s="15">
        <v>307.47262499999999</v>
      </c>
      <c r="AS3327" s="15">
        <v>0</v>
      </c>
      <c r="AT3327" s="15">
        <f t="shared" si="257"/>
        <v>307.47262499999999</v>
      </c>
      <c r="AU3327" s="15">
        <v>0</v>
      </c>
      <c r="AV3327" s="15">
        <v>0</v>
      </c>
      <c r="AW3327" s="15">
        <v>0</v>
      </c>
      <c r="AX3327" s="15">
        <v>0</v>
      </c>
      <c r="AY3327" s="15">
        <v>0</v>
      </c>
      <c r="AZ3327" s="15">
        <v>0</v>
      </c>
      <c r="BA3327" s="15">
        <v>0</v>
      </c>
      <c r="BB3327" s="15">
        <v>0</v>
      </c>
      <c r="BC3327" s="15">
        <v>0</v>
      </c>
      <c r="BD3327" s="15">
        <v>0</v>
      </c>
      <c r="BE3327" s="15">
        <v>0</v>
      </c>
      <c r="BF3327" s="15">
        <v>0</v>
      </c>
      <c r="BG3327" s="15">
        <f t="shared" si="258"/>
        <v>0</v>
      </c>
      <c r="BH3327" t="str">
        <f t="shared" si="259"/>
        <v>SCGGas</v>
      </c>
      <c r="BI3327" t="str">
        <f>VLOOKUP(BH3327,[2]Summary!$C$29:$C$56,1,0)</f>
        <v>SCGGas</v>
      </c>
      <c r="BJ3327" s="16">
        <v>44197</v>
      </c>
    </row>
    <row r="3328" spans="1:62" x14ac:dyDescent="0.25">
      <c r="A3328" s="13" t="s">
        <v>6891</v>
      </c>
      <c r="B3328" s="13" t="s">
        <v>2287</v>
      </c>
      <c r="C3328" s="13" t="s">
        <v>2271</v>
      </c>
      <c r="D3328" s="13" t="s">
        <v>434</v>
      </c>
      <c r="E3328" s="13" t="s">
        <v>475</v>
      </c>
      <c r="F3328" s="13" t="s">
        <v>33</v>
      </c>
      <c r="H3328" s="15">
        <v>0</v>
      </c>
      <c r="I3328" s="15">
        <v>0</v>
      </c>
      <c r="J3328" s="15">
        <v>0</v>
      </c>
      <c r="K3328" s="15">
        <v>0</v>
      </c>
      <c r="L3328" s="15">
        <v>0</v>
      </c>
      <c r="M3328" s="15">
        <v>0</v>
      </c>
      <c r="N3328" s="15">
        <v>0</v>
      </c>
      <c r="O3328" s="15">
        <v>0</v>
      </c>
      <c r="P3328" s="15">
        <v>0</v>
      </c>
      <c r="Q3328" s="15">
        <v>0</v>
      </c>
      <c r="R3328" s="15">
        <v>0</v>
      </c>
      <c r="S3328" s="15">
        <v>0</v>
      </c>
      <c r="T3328" s="15">
        <f t="shared" si="255"/>
        <v>0</v>
      </c>
      <c r="U3328" s="15">
        <v>0</v>
      </c>
      <c r="V3328" s="15">
        <v>0</v>
      </c>
      <c r="W3328" s="15">
        <v>0</v>
      </c>
      <c r="X3328" s="15">
        <v>0</v>
      </c>
      <c r="Y3328" s="15">
        <v>0</v>
      </c>
      <c r="Z3328" s="15">
        <v>0</v>
      </c>
      <c r="AA3328" s="15">
        <v>0</v>
      </c>
      <c r="AB3328" s="15">
        <v>0</v>
      </c>
      <c r="AC3328" s="15">
        <v>0</v>
      </c>
      <c r="AD3328" s="15">
        <v>0</v>
      </c>
      <c r="AE3328" s="15">
        <v>0</v>
      </c>
      <c r="AF3328" s="15">
        <v>0</v>
      </c>
      <c r="AG3328" s="15">
        <f t="shared" si="256"/>
        <v>0</v>
      </c>
      <c r="AH3328" s="15">
        <v>0</v>
      </c>
      <c r="AI3328" s="15">
        <v>0</v>
      </c>
      <c r="AJ3328" s="15">
        <v>0</v>
      </c>
      <c r="AK3328" s="15">
        <v>0</v>
      </c>
      <c r="AL3328" s="15">
        <v>0</v>
      </c>
      <c r="AM3328" s="15">
        <v>0</v>
      </c>
      <c r="AN3328" s="15">
        <v>0</v>
      </c>
      <c r="AO3328" s="15">
        <v>0</v>
      </c>
      <c r="AP3328" s="15">
        <v>0</v>
      </c>
      <c r="AQ3328" s="15">
        <v>0</v>
      </c>
      <c r="AR3328" s="15">
        <v>250.15018749999999</v>
      </c>
      <c r="AS3328" s="15">
        <v>0</v>
      </c>
      <c r="AT3328" s="15">
        <f t="shared" si="257"/>
        <v>250.15018749999999</v>
      </c>
      <c r="AU3328" s="15">
        <v>0</v>
      </c>
      <c r="AV3328" s="15">
        <v>0</v>
      </c>
      <c r="AW3328" s="15">
        <v>0</v>
      </c>
      <c r="AX3328" s="15">
        <v>0</v>
      </c>
      <c r="AY3328" s="15">
        <v>0</v>
      </c>
      <c r="AZ3328" s="15">
        <v>0</v>
      </c>
      <c r="BA3328" s="15">
        <v>0</v>
      </c>
      <c r="BB3328" s="15">
        <v>0</v>
      </c>
      <c r="BC3328" s="15">
        <v>0</v>
      </c>
      <c r="BD3328" s="15">
        <v>0</v>
      </c>
      <c r="BE3328" s="15">
        <v>0</v>
      </c>
      <c r="BF3328" s="15">
        <v>0</v>
      </c>
      <c r="BG3328" s="15">
        <f t="shared" si="258"/>
        <v>0</v>
      </c>
      <c r="BH3328" t="str">
        <f t="shared" si="259"/>
        <v>CNGGas</v>
      </c>
      <c r="BI3328" t="str">
        <f>VLOOKUP(BH3328,[2]Summary!$C$29:$C$56,1,0)</f>
        <v>CNGGas</v>
      </c>
      <c r="BJ3328" s="16">
        <v>44197</v>
      </c>
    </row>
    <row r="3329" spans="1:62" x14ac:dyDescent="0.25">
      <c r="A3329" s="13" t="s">
        <v>6892</v>
      </c>
      <c r="B3329" s="13" t="s">
        <v>2300</v>
      </c>
      <c r="C3329" s="13" t="s">
        <v>2273</v>
      </c>
      <c r="D3329" s="13" t="s">
        <v>361</v>
      </c>
      <c r="E3329" s="13" t="s">
        <v>475</v>
      </c>
      <c r="F3329" s="13" t="s">
        <v>33</v>
      </c>
      <c r="H3329" s="15">
        <v>0</v>
      </c>
      <c r="I3329" s="15">
        <v>0</v>
      </c>
      <c r="J3329" s="15">
        <v>0</v>
      </c>
      <c r="K3329" s="15">
        <v>0</v>
      </c>
      <c r="L3329" s="15">
        <v>0</v>
      </c>
      <c r="M3329" s="15">
        <v>0</v>
      </c>
      <c r="N3329" s="15">
        <v>0</v>
      </c>
      <c r="O3329" s="15">
        <v>0</v>
      </c>
      <c r="P3329" s="15">
        <v>0</v>
      </c>
      <c r="Q3329" s="15">
        <v>0</v>
      </c>
      <c r="R3329" s="15">
        <v>0</v>
      </c>
      <c r="S3329" s="15">
        <v>0</v>
      </c>
      <c r="T3329" s="15">
        <f t="shared" si="255"/>
        <v>0</v>
      </c>
      <c r="U3329" s="15">
        <v>0</v>
      </c>
      <c r="V3329" s="15">
        <v>0</v>
      </c>
      <c r="W3329" s="15">
        <v>0</v>
      </c>
      <c r="X3329" s="15">
        <v>0</v>
      </c>
      <c r="Y3329" s="15">
        <v>0</v>
      </c>
      <c r="Z3329" s="15">
        <v>0</v>
      </c>
      <c r="AA3329" s="15">
        <v>0</v>
      </c>
      <c r="AB3329" s="15">
        <v>0</v>
      </c>
      <c r="AC3329" s="15">
        <v>0</v>
      </c>
      <c r="AD3329" s="15">
        <v>0</v>
      </c>
      <c r="AE3329" s="15">
        <v>0</v>
      </c>
      <c r="AF3329" s="15">
        <v>0</v>
      </c>
      <c r="AG3329" s="15">
        <f t="shared" si="256"/>
        <v>0</v>
      </c>
      <c r="AH3329" s="15">
        <v>0</v>
      </c>
      <c r="AI3329" s="15">
        <v>0</v>
      </c>
      <c r="AJ3329" s="15">
        <v>0</v>
      </c>
      <c r="AK3329" s="15">
        <v>0</v>
      </c>
      <c r="AL3329" s="15">
        <v>0</v>
      </c>
      <c r="AM3329" s="15">
        <v>0</v>
      </c>
      <c r="AN3329" s="15">
        <v>0</v>
      </c>
      <c r="AO3329" s="15">
        <v>0</v>
      </c>
      <c r="AP3329" s="15">
        <v>0</v>
      </c>
      <c r="AQ3329" s="15">
        <v>0</v>
      </c>
      <c r="AR3329" s="15">
        <v>403.08837499999998</v>
      </c>
      <c r="AS3329" s="15">
        <v>0</v>
      </c>
      <c r="AT3329" s="15">
        <f t="shared" si="257"/>
        <v>403.08837499999998</v>
      </c>
      <c r="AU3329" s="15">
        <v>0</v>
      </c>
      <c r="AV3329" s="15">
        <v>0</v>
      </c>
      <c r="AW3329" s="15">
        <v>0</v>
      </c>
      <c r="AX3329" s="15">
        <v>0</v>
      </c>
      <c r="AY3329" s="15">
        <v>0</v>
      </c>
      <c r="AZ3329" s="15">
        <v>0</v>
      </c>
      <c r="BA3329" s="15">
        <v>0</v>
      </c>
      <c r="BB3329" s="15">
        <v>0</v>
      </c>
      <c r="BC3329" s="15">
        <v>0</v>
      </c>
      <c r="BD3329" s="15">
        <v>0</v>
      </c>
      <c r="BE3329" s="15">
        <v>0</v>
      </c>
      <c r="BF3329" s="15">
        <v>0</v>
      </c>
      <c r="BG3329" s="15">
        <f t="shared" si="258"/>
        <v>0</v>
      </c>
      <c r="BH3329" t="str">
        <f t="shared" si="259"/>
        <v>SCGGas</v>
      </c>
      <c r="BI3329" t="str">
        <f>VLOOKUP(BH3329,[2]Summary!$C$29:$C$56,1,0)</f>
        <v>SCGGas</v>
      </c>
      <c r="BJ3329" s="16">
        <v>44197</v>
      </c>
    </row>
    <row r="3330" spans="1:62" x14ac:dyDescent="0.25">
      <c r="A3330" s="13" t="s">
        <v>6893</v>
      </c>
      <c r="B3330" s="13" t="s">
        <v>2272</v>
      </c>
      <c r="C3330" s="13" t="s">
        <v>2273</v>
      </c>
      <c r="D3330" s="13" t="s">
        <v>307</v>
      </c>
      <c r="E3330" s="13" t="s">
        <v>475</v>
      </c>
      <c r="F3330" s="13" t="s">
        <v>33</v>
      </c>
      <c r="H3330" s="15">
        <v>0</v>
      </c>
      <c r="I3330" s="15">
        <v>0</v>
      </c>
      <c r="J3330" s="15">
        <v>0</v>
      </c>
      <c r="K3330" s="15">
        <v>0</v>
      </c>
      <c r="L3330" s="15">
        <v>0</v>
      </c>
      <c r="M3330" s="15">
        <v>0</v>
      </c>
      <c r="N3330" s="15">
        <v>0</v>
      </c>
      <c r="O3330" s="15">
        <v>0</v>
      </c>
      <c r="P3330" s="15">
        <v>0</v>
      </c>
      <c r="Q3330" s="15">
        <v>0</v>
      </c>
      <c r="R3330" s="15">
        <v>0</v>
      </c>
      <c r="S3330" s="15">
        <v>0</v>
      </c>
      <c r="T3330" s="15">
        <f t="shared" si="255"/>
        <v>0</v>
      </c>
      <c r="U3330" s="15">
        <v>0</v>
      </c>
      <c r="V3330" s="15">
        <v>0</v>
      </c>
      <c r="W3330" s="15">
        <v>0</v>
      </c>
      <c r="X3330" s="15">
        <v>0</v>
      </c>
      <c r="Y3330" s="15">
        <v>0</v>
      </c>
      <c r="Z3330" s="15">
        <v>0</v>
      </c>
      <c r="AA3330" s="15">
        <v>0</v>
      </c>
      <c r="AB3330" s="15">
        <v>0</v>
      </c>
      <c r="AC3330" s="15">
        <v>0</v>
      </c>
      <c r="AD3330" s="15">
        <v>0</v>
      </c>
      <c r="AE3330" s="15">
        <v>0</v>
      </c>
      <c r="AF3330" s="15">
        <v>0</v>
      </c>
      <c r="AG3330" s="15">
        <f t="shared" si="256"/>
        <v>0</v>
      </c>
      <c r="AH3330" s="15">
        <v>0</v>
      </c>
      <c r="AI3330" s="15">
        <v>0</v>
      </c>
      <c r="AJ3330" s="15">
        <v>0</v>
      </c>
      <c r="AK3330" s="15">
        <v>0</v>
      </c>
      <c r="AL3330" s="15">
        <v>0</v>
      </c>
      <c r="AM3330" s="15">
        <v>0</v>
      </c>
      <c r="AN3330" s="15">
        <v>0</v>
      </c>
      <c r="AO3330" s="15">
        <v>0</v>
      </c>
      <c r="AP3330" s="15">
        <v>0</v>
      </c>
      <c r="AQ3330" s="15">
        <v>0</v>
      </c>
      <c r="AR3330" s="15">
        <v>99.2783203125</v>
      </c>
      <c r="AS3330" s="15">
        <v>0</v>
      </c>
      <c r="AT3330" s="15">
        <f t="shared" si="257"/>
        <v>99.2783203125</v>
      </c>
      <c r="AU3330" s="15">
        <v>0</v>
      </c>
      <c r="AV3330" s="15">
        <v>0</v>
      </c>
      <c r="AW3330" s="15">
        <v>0</v>
      </c>
      <c r="AX3330" s="15">
        <v>0</v>
      </c>
      <c r="AY3330" s="15">
        <v>0</v>
      </c>
      <c r="AZ3330" s="15">
        <v>0</v>
      </c>
      <c r="BA3330" s="15">
        <v>0</v>
      </c>
      <c r="BB3330" s="15">
        <v>0</v>
      </c>
      <c r="BC3330" s="15">
        <v>0</v>
      </c>
      <c r="BD3330" s="15">
        <v>0</v>
      </c>
      <c r="BE3330" s="15">
        <v>0</v>
      </c>
      <c r="BF3330" s="15">
        <v>0</v>
      </c>
      <c r="BG3330" s="15">
        <f t="shared" si="258"/>
        <v>0</v>
      </c>
      <c r="BH3330" t="str">
        <f t="shared" si="259"/>
        <v>BGCGas</v>
      </c>
      <c r="BI3330" t="str">
        <f>VLOOKUP(BH3330,[2]Summary!$C$29:$C$56,1,0)</f>
        <v>BGCGas</v>
      </c>
      <c r="BJ3330" s="16">
        <v>44197</v>
      </c>
    </row>
    <row r="3331" spans="1:62" x14ac:dyDescent="0.25">
      <c r="A3331" s="13" t="s">
        <v>6894</v>
      </c>
      <c r="B3331" s="13" t="s">
        <v>2288</v>
      </c>
      <c r="C3331" s="13" t="s">
        <v>2273</v>
      </c>
      <c r="D3331" s="13" t="s">
        <v>434</v>
      </c>
      <c r="E3331" s="13" t="s">
        <v>475</v>
      </c>
      <c r="F3331" s="13" t="s">
        <v>33</v>
      </c>
      <c r="H3331" s="15">
        <v>0</v>
      </c>
      <c r="I3331" s="15">
        <v>0</v>
      </c>
      <c r="J3331" s="15">
        <v>0</v>
      </c>
      <c r="K3331" s="15">
        <v>0</v>
      </c>
      <c r="L3331" s="15">
        <v>0</v>
      </c>
      <c r="M3331" s="15">
        <v>0</v>
      </c>
      <c r="N3331" s="15">
        <v>0</v>
      </c>
      <c r="O3331" s="15">
        <v>0</v>
      </c>
      <c r="P3331" s="15">
        <v>0</v>
      </c>
      <c r="Q3331" s="15">
        <v>0</v>
      </c>
      <c r="R3331" s="15">
        <v>0</v>
      </c>
      <c r="S3331" s="15">
        <v>0</v>
      </c>
      <c r="T3331" s="15">
        <f t="shared" ref="T3331:T3394" si="260">SUM(H3331:S3331)</f>
        <v>0</v>
      </c>
      <c r="U3331" s="15">
        <v>0</v>
      </c>
      <c r="V3331" s="15">
        <v>0</v>
      </c>
      <c r="W3331" s="15">
        <v>0</v>
      </c>
      <c r="X3331" s="15">
        <v>0</v>
      </c>
      <c r="Y3331" s="15">
        <v>0</v>
      </c>
      <c r="Z3331" s="15">
        <v>0</v>
      </c>
      <c r="AA3331" s="15">
        <v>0</v>
      </c>
      <c r="AB3331" s="15">
        <v>0</v>
      </c>
      <c r="AC3331" s="15">
        <v>0</v>
      </c>
      <c r="AD3331" s="15">
        <v>0</v>
      </c>
      <c r="AE3331" s="15">
        <v>0</v>
      </c>
      <c r="AF3331" s="15">
        <v>0</v>
      </c>
      <c r="AG3331" s="15">
        <f t="shared" ref="AG3331:AG3394" si="261">SUM(U3331:AF3331)</f>
        <v>0</v>
      </c>
      <c r="AH3331" s="15">
        <v>0</v>
      </c>
      <c r="AI3331" s="15">
        <v>0</v>
      </c>
      <c r="AJ3331" s="15">
        <v>0</v>
      </c>
      <c r="AK3331" s="15">
        <v>0</v>
      </c>
      <c r="AL3331" s="15">
        <v>0</v>
      </c>
      <c r="AM3331" s="15">
        <v>0</v>
      </c>
      <c r="AN3331" s="15">
        <v>0</v>
      </c>
      <c r="AO3331" s="15">
        <v>0</v>
      </c>
      <c r="AP3331" s="15">
        <v>0</v>
      </c>
      <c r="AQ3331" s="15">
        <v>0</v>
      </c>
      <c r="AR3331" s="15">
        <v>327.94018749999998</v>
      </c>
      <c r="AS3331" s="15">
        <v>0</v>
      </c>
      <c r="AT3331" s="15">
        <f t="shared" ref="AT3331:AT3394" si="262">SUM(AH3331:AS3331)</f>
        <v>327.94018749999998</v>
      </c>
      <c r="AU3331" s="15">
        <v>0</v>
      </c>
      <c r="AV3331" s="15">
        <v>0</v>
      </c>
      <c r="AW3331" s="15">
        <v>0</v>
      </c>
      <c r="AX3331" s="15">
        <v>0</v>
      </c>
      <c r="AY3331" s="15">
        <v>0</v>
      </c>
      <c r="AZ3331" s="15">
        <v>0</v>
      </c>
      <c r="BA3331" s="15">
        <v>0</v>
      </c>
      <c r="BB3331" s="15">
        <v>0</v>
      </c>
      <c r="BC3331" s="15">
        <v>0</v>
      </c>
      <c r="BD3331" s="15">
        <v>0</v>
      </c>
      <c r="BE3331" s="15">
        <v>0</v>
      </c>
      <c r="BF3331" s="15">
        <v>0</v>
      </c>
      <c r="BG3331" s="15">
        <f t="shared" ref="BG3331:BG3394" si="263">SUM(AU3331:BF3331)</f>
        <v>0</v>
      </c>
      <c r="BH3331" t="str">
        <f t="shared" ref="BH3331:BH3394" si="264">D3331&amp;E3331</f>
        <v>CNGGas</v>
      </c>
      <c r="BI3331" t="str">
        <f>VLOOKUP(BH3331,[2]Summary!$C$29:$C$56,1,0)</f>
        <v>CNGGas</v>
      </c>
      <c r="BJ3331" s="16">
        <v>44197</v>
      </c>
    </row>
    <row r="3332" spans="1:62" x14ac:dyDescent="0.25">
      <c r="A3332" s="13" t="s">
        <v>6895</v>
      </c>
      <c r="B3332" s="13" t="s">
        <v>2266</v>
      </c>
      <c r="C3332" s="13" t="s">
        <v>2267</v>
      </c>
      <c r="D3332" s="13" t="s">
        <v>307</v>
      </c>
      <c r="E3332" s="13" t="s">
        <v>475</v>
      </c>
      <c r="F3332" s="13" t="s">
        <v>33</v>
      </c>
      <c r="H3332" s="15">
        <v>0</v>
      </c>
      <c r="I3332" s="15">
        <v>0</v>
      </c>
      <c r="J3332" s="15">
        <v>0</v>
      </c>
      <c r="K3332" s="15">
        <v>0</v>
      </c>
      <c r="L3332" s="15">
        <v>0</v>
      </c>
      <c r="M3332" s="15">
        <v>0</v>
      </c>
      <c r="N3332" s="15">
        <v>0</v>
      </c>
      <c r="O3332" s="15">
        <v>0</v>
      </c>
      <c r="P3332" s="15">
        <v>0</v>
      </c>
      <c r="Q3332" s="15">
        <v>0</v>
      </c>
      <c r="R3332" s="15">
        <v>0</v>
      </c>
      <c r="S3332" s="15">
        <v>0</v>
      </c>
      <c r="T3332" s="15">
        <f t="shared" si="260"/>
        <v>0</v>
      </c>
      <c r="U3332" s="15">
        <v>0</v>
      </c>
      <c r="V3332" s="15">
        <v>0</v>
      </c>
      <c r="W3332" s="15">
        <v>0</v>
      </c>
      <c r="X3332" s="15">
        <v>0</v>
      </c>
      <c r="Y3332" s="15">
        <v>0</v>
      </c>
      <c r="Z3332" s="15">
        <v>0</v>
      </c>
      <c r="AA3332" s="15">
        <v>0</v>
      </c>
      <c r="AB3332" s="15">
        <v>0</v>
      </c>
      <c r="AC3332" s="15">
        <v>0</v>
      </c>
      <c r="AD3332" s="15">
        <v>0</v>
      </c>
      <c r="AE3332" s="15">
        <v>0</v>
      </c>
      <c r="AF3332" s="15">
        <v>0</v>
      </c>
      <c r="AG3332" s="15">
        <f t="shared" si="261"/>
        <v>0</v>
      </c>
      <c r="AH3332" s="15">
        <v>0</v>
      </c>
      <c r="AI3332" s="15">
        <v>0</v>
      </c>
      <c r="AJ3332" s="15">
        <v>0</v>
      </c>
      <c r="AK3332" s="15">
        <v>0</v>
      </c>
      <c r="AL3332" s="15">
        <v>0</v>
      </c>
      <c r="AM3332" s="15">
        <v>0</v>
      </c>
      <c r="AN3332" s="15">
        <v>0</v>
      </c>
      <c r="AO3332" s="15">
        <v>0</v>
      </c>
      <c r="AP3332" s="15">
        <v>0</v>
      </c>
      <c r="AQ3332" s="15">
        <v>51.470999999999997</v>
      </c>
      <c r="AR3332" s="15">
        <v>-11.05175</v>
      </c>
      <c r="AS3332" s="15">
        <v>0</v>
      </c>
      <c r="AT3332" s="15">
        <f t="shared" si="262"/>
        <v>40.419249999999998</v>
      </c>
      <c r="AU3332" s="15">
        <v>0</v>
      </c>
      <c r="AV3332" s="15">
        <v>0</v>
      </c>
      <c r="AW3332" s="15">
        <v>0</v>
      </c>
      <c r="AX3332" s="15">
        <v>0</v>
      </c>
      <c r="AY3332" s="15">
        <v>0</v>
      </c>
      <c r="AZ3332" s="15">
        <v>0</v>
      </c>
      <c r="BA3332" s="15">
        <v>0</v>
      </c>
      <c r="BB3332" s="15">
        <v>0</v>
      </c>
      <c r="BC3332" s="15">
        <v>0</v>
      </c>
      <c r="BD3332" s="15">
        <v>0</v>
      </c>
      <c r="BE3332" s="15">
        <v>0</v>
      </c>
      <c r="BF3332" s="15">
        <v>0</v>
      </c>
      <c r="BG3332" s="15">
        <f t="shared" si="263"/>
        <v>0</v>
      </c>
      <c r="BH3332" t="str">
        <f t="shared" si="264"/>
        <v>BGCGas</v>
      </c>
      <c r="BI3332" t="str">
        <f>VLOOKUP(BH3332,[2]Summary!$C$29:$C$56,1,0)</f>
        <v>BGCGas</v>
      </c>
      <c r="BJ3332" s="16">
        <v>44197</v>
      </c>
    </row>
    <row r="3333" spans="1:62" x14ac:dyDescent="0.25">
      <c r="A3333" s="13" t="s">
        <v>6896</v>
      </c>
      <c r="B3333" s="13" t="s">
        <v>2295</v>
      </c>
      <c r="C3333" s="13" t="s">
        <v>2267</v>
      </c>
      <c r="D3333" s="13" t="s">
        <v>361</v>
      </c>
      <c r="E3333" s="13" t="s">
        <v>475</v>
      </c>
      <c r="F3333" s="13" t="s">
        <v>33</v>
      </c>
      <c r="H3333" s="15">
        <v>0</v>
      </c>
      <c r="I3333" s="15">
        <v>0</v>
      </c>
      <c r="J3333" s="15">
        <v>0</v>
      </c>
      <c r="K3333" s="15">
        <v>0</v>
      </c>
      <c r="L3333" s="15">
        <v>0</v>
      </c>
      <c r="M3333" s="15">
        <v>0</v>
      </c>
      <c r="N3333" s="15">
        <v>0</v>
      </c>
      <c r="O3333" s="15">
        <v>0</v>
      </c>
      <c r="P3333" s="15">
        <v>0</v>
      </c>
      <c r="Q3333" s="15">
        <v>0</v>
      </c>
      <c r="R3333" s="15">
        <v>0</v>
      </c>
      <c r="S3333" s="15">
        <v>0</v>
      </c>
      <c r="T3333" s="15">
        <f t="shared" si="260"/>
        <v>0</v>
      </c>
      <c r="U3333" s="15">
        <v>0</v>
      </c>
      <c r="V3333" s="15">
        <v>0</v>
      </c>
      <c r="W3333" s="15">
        <v>0</v>
      </c>
      <c r="X3333" s="15">
        <v>0</v>
      </c>
      <c r="Y3333" s="15">
        <v>0</v>
      </c>
      <c r="Z3333" s="15">
        <v>0</v>
      </c>
      <c r="AA3333" s="15">
        <v>0</v>
      </c>
      <c r="AB3333" s="15">
        <v>0</v>
      </c>
      <c r="AC3333" s="15">
        <v>0</v>
      </c>
      <c r="AD3333" s="15">
        <v>0</v>
      </c>
      <c r="AE3333" s="15">
        <v>0</v>
      </c>
      <c r="AF3333" s="15">
        <v>0</v>
      </c>
      <c r="AG3333" s="15">
        <f t="shared" si="261"/>
        <v>0</v>
      </c>
      <c r="AH3333" s="15">
        <v>0</v>
      </c>
      <c r="AI3333" s="15">
        <v>0</v>
      </c>
      <c r="AJ3333" s="15">
        <v>0</v>
      </c>
      <c r="AK3333" s="15">
        <v>0</v>
      </c>
      <c r="AL3333" s="15">
        <v>0</v>
      </c>
      <c r="AM3333" s="15">
        <v>0</v>
      </c>
      <c r="AN3333" s="15">
        <v>0</v>
      </c>
      <c r="AO3333" s="15">
        <v>0</v>
      </c>
      <c r="AP3333" s="15">
        <v>0</v>
      </c>
      <c r="AQ3333" s="15">
        <v>208.78399999999999</v>
      </c>
      <c r="AR3333" s="15">
        <v>12.923830078125</v>
      </c>
      <c r="AS3333" s="15">
        <v>0</v>
      </c>
      <c r="AT3333" s="15">
        <f t="shared" si="262"/>
        <v>221.707830078125</v>
      </c>
      <c r="AU3333" s="15">
        <v>0</v>
      </c>
      <c r="AV3333" s="15">
        <v>0</v>
      </c>
      <c r="AW3333" s="15">
        <v>0</v>
      </c>
      <c r="AX3333" s="15">
        <v>0</v>
      </c>
      <c r="AY3333" s="15">
        <v>0</v>
      </c>
      <c r="AZ3333" s="15">
        <v>0</v>
      </c>
      <c r="BA3333" s="15">
        <v>0</v>
      </c>
      <c r="BB3333" s="15">
        <v>0</v>
      </c>
      <c r="BC3333" s="15">
        <v>0</v>
      </c>
      <c r="BD3333" s="15">
        <v>0</v>
      </c>
      <c r="BE3333" s="15">
        <v>0</v>
      </c>
      <c r="BF3333" s="15">
        <v>0</v>
      </c>
      <c r="BG3333" s="15">
        <f t="shared" si="263"/>
        <v>0</v>
      </c>
      <c r="BH3333" t="str">
        <f t="shared" si="264"/>
        <v>SCGGas</v>
      </c>
      <c r="BI3333" t="str">
        <f>VLOOKUP(BH3333,[2]Summary!$C$29:$C$56,1,0)</f>
        <v>SCGGas</v>
      </c>
      <c r="BJ3333" s="16">
        <v>44197</v>
      </c>
    </row>
    <row r="3334" spans="1:62" x14ac:dyDescent="0.25">
      <c r="A3334" s="13" t="s">
        <v>6897</v>
      </c>
      <c r="B3334" s="13" t="s">
        <v>2279</v>
      </c>
      <c r="C3334" s="13" t="s">
        <v>2267</v>
      </c>
      <c r="D3334" s="13" t="s">
        <v>434</v>
      </c>
      <c r="E3334" s="13" t="s">
        <v>475</v>
      </c>
      <c r="F3334" s="13" t="s">
        <v>33</v>
      </c>
      <c r="H3334" s="15">
        <v>0</v>
      </c>
      <c r="I3334" s="15">
        <v>0</v>
      </c>
      <c r="J3334" s="15">
        <v>0</v>
      </c>
      <c r="K3334" s="15">
        <v>0</v>
      </c>
      <c r="L3334" s="15">
        <v>0</v>
      </c>
      <c r="M3334" s="15">
        <v>0</v>
      </c>
      <c r="N3334" s="15">
        <v>0</v>
      </c>
      <c r="O3334" s="15">
        <v>0</v>
      </c>
      <c r="P3334" s="15">
        <v>0</v>
      </c>
      <c r="Q3334" s="15">
        <v>0</v>
      </c>
      <c r="R3334" s="15">
        <v>0</v>
      </c>
      <c r="S3334" s="15">
        <v>0</v>
      </c>
      <c r="T3334" s="15">
        <f t="shared" si="260"/>
        <v>0</v>
      </c>
      <c r="U3334" s="15">
        <v>0</v>
      </c>
      <c r="V3334" s="15">
        <v>0</v>
      </c>
      <c r="W3334" s="15">
        <v>0</v>
      </c>
      <c r="X3334" s="15">
        <v>0</v>
      </c>
      <c r="Y3334" s="15">
        <v>0</v>
      </c>
      <c r="Z3334" s="15">
        <v>0</v>
      </c>
      <c r="AA3334" s="15">
        <v>0</v>
      </c>
      <c r="AB3334" s="15">
        <v>0</v>
      </c>
      <c r="AC3334" s="15">
        <v>0</v>
      </c>
      <c r="AD3334" s="15">
        <v>0</v>
      </c>
      <c r="AE3334" s="15">
        <v>0</v>
      </c>
      <c r="AF3334" s="15">
        <v>0</v>
      </c>
      <c r="AG3334" s="15">
        <f t="shared" si="261"/>
        <v>0</v>
      </c>
      <c r="AH3334" s="15">
        <v>0</v>
      </c>
      <c r="AI3334" s="15">
        <v>0</v>
      </c>
      <c r="AJ3334" s="15">
        <v>0</v>
      </c>
      <c r="AK3334" s="15">
        <v>0</v>
      </c>
      <c r="AL3334" s="15">
        <v>0</v>
      </c>
      <c r="AM3334" s="15">
        <v>0</v>
      </c>
      <c r="AN3334" s="15">
        <v>0</v>
      </c>
      <c r="AO3334" s="15">
        <v>0</v>
      </c>
      <c r="AP3334" s="15">
        <v>0</v>
      </c>
      <c r="AQ3334" s="15">
        <v>169.887</v>
      </c>
      <c r="AR3334" s="15">
        <v>0.15910000610351563</v>
      </c>
      <c r="AS3334" s="15">
        <v>0</v>
      </c>
      <c r="AT3334" s="15">
        <f t="shared" si="262"/>
        <v>170.04610000610353</v>
      </c>
      <c r="AU3334" s="15">
        <v>0</v>
      </c>
      <c r="AV3334" s="15">
        <v>0</v>
      </c>
      <c r="AW3334" s="15">
        <v>0</v>
      </c>
      <c r="AX3334" s="15">
        <v>0</v>
      </c>
      <c r="AY3334" s="15">
        <v>0</v>
      </c>
      <c r="AZ3334" s="15">
        <v>0</v>
      </c>
      <c r="BA3334" s="15">
        <v>0</v>
      </c>
      <c r="BB3334" s="15">
        <v>0</v>
      </c>
      <c r="BC3334" s="15">
        <v>0</v>
      </c>
      <c r="BD3334" s="15">
        <v>0</v>
      </c>
      <c r="BE3334" s="15">
        <v>0</v>
      </c>
      <c r="BF3334" s="15">
        <v>0</v>
      </c>
      <c r="BG3334" s="15">
        <f t="shared" si="263"/>
        <v>0</v>
      </c>
      <c r="BH3334" t="str">
        <f t="shared" si="264"/>
        <v>CNGGas</v>
      </c>
      <c r="BI3334" t="str">
        <f>VLOOKUP(BH3334,[2]Summary!$C$29:$C$56,1,0)</f>
        <v>CNGGas</v>
      </c>
      <c r="BJ3334" s="16">
        <v>44197</v>
      </c>
    </row>
    <row r="3335" spans="1:62" x14ac:dyDescent="0.25">
      <c r="A3335" s="13" t="s">
        <v>6898</v>
      </c>
      <c r="B3335" s="13" t="s">
        <v>2355</v>
      </c>
      <c r="C3335" s="13" t="s">
        <v>2345</v>
      </c>
      <c r="D3335" s="13" t="s">
        <v>361</v>
      </c>
      <c r="E3335" s="13" t="s">
        <v>475</v>
      </c>
      <c r="F3335" s="13" t="s">
        <v>33</v>
      </c>
      <c r="H3335" s="15">
        <v>0</v>
      </c>
      <c r="I3335" s="15">
        <v>0</v>
      </c>
      <c r="J3335" s="15">
        <v>0</v>
      </c>
      <c r="K3335" s="15">
        <v>0</v>
      </c>
      <c r="L3335" s="15">
        <v>0</v>
      </c>
      <c r="M3335" s="15">
        <v>0</v>
      </c>
      <c r="N3335" s="15">
        <v>0</v>
      </c>
      <c r="O3335" s="15">
        <v>0</v>
      </c>
      <c r="P3335" s="15">
        <v>0</v>
      </c>
      <c r="Q3335" s="15">
        <v>0</v>
      </c>
      <c r="R3335" s="15">
        <v>0</v>
      </c>
      <c r="S3335" s="15">
        <v>0</v>
      </c>
      <c r="T3335" s="15">
        <f t="shared" si="260"/>
        <v>0</v>
      </c>
      <c r="U3335" s="15">
        <v>0</v>
      </c>
      <c r="V3335" s="15">
        <v>0</v>
      </c>
      <c r="W3335" s="15">
        <v>0</v>
      </c>
      <c r="X3335" s="15">
        <v>0</v>
      </c>
      <c r="Y3335" s="15">
        <v>0</v>
      </c>
      <c r="Z3335" s="15">
        <v>0</v>
      </c>
      <c r="AA3335" s="15">
        <v>0</v>
      </c>
      <c r="AB3335" s="15">
        <v>0</v>
      </c>
      <c r="AC3335" s="15">
        <v>0</v>
      </c>
      <c r="AD3335" s="15">
        <v>0</v>
      </c>
      <c r="AE3335" s="15">
        <v>0</v>
      </c>
      <c r="AF3335" s="15">
        <v>0</v>
      </c>
      <c r="AG3335" s="15">
        <f t="shared" si="261"/>
        <v>0</v>
      </c>
      <c r="AH3335" s="15">
        <v>0</v>
      </c>
      <c r="AI3335" s="15">
        <v>0</v>
      </c>
      <c r="AJ3335" s="15">
        <v>0</v>
      </c>
      <c r="AK3335" s="15">
        <v>0</v>
      </c>
      <c r="AL3335" s="15">
        <v>0</v>
      </c>
      <c r="AM3335" s="15">
        <v>0</v>
      </c>
      <c r="AN3335" s="15">
        <v>0</v>
      </c>
      <c r="AO3335" s="15">
        <v>0</v>
      </c>
      <c r="AP3335" s="15">
        <v>0</v>
      </c>
      <c r="AQ3335" s="15">
        <v>0</v>
      </c>
      <c r="AR3335" s="15">
        <v>56.43912906265259</v>
      </c>
      <c r="AS3335" s="15">
        <v>0</v>
      </c>
      <c r="AT3335" s="15">
        <f t="shared" si="262"/>
        <v>56.43912906265259</v>
      </c>
      <c r="AU3335" s="15">
        <v>0</v>
      </c>
      <c r="AV3335" s="15">
        <v>0</v>
      </c>
      <c r="AW3335" s="15">
        <v>0</v>
      </c>
      <c r="AX3335" s="15">
        <v>0</v>
      </c>
      <c r="AY3335" s="15">
        <v>0</v>
      </c>
      <c r="AZ3335" s="15">
        <v>0</v>
      </c>
      <c r="BA3335" s="15">
        <v>0</v>
      </c>
      <c r="BB3335" s="15">
        <v>0</v>
      </c>
      <c r="BC3335" s="15">
        <v>0</v>
      </c>
      <c r="BD3335" s="15">
        <v>0</v>
      </c>
      <c r="BE3335" s="15">
        <v>0</v>
      </c>
      <c r="BF3335" s="15">
        <v>0</v>
      </c>
      <c r="BG3335" s="15">
        <f t="shared" si="263"/>
        <v>0</v>
      </c>
      <c r="BH3335" t="str">
        <f t="shared" si="264"/>
        <v>SCGGas</v>
      </c>
      <c r="BI3335" t="str">
        <f>VLOOKUP(BH3335,[2]Summary!$C$29:$C$56,1,0)</f>
        <v>SCGGas</v>
      </c>
      <c r="BJ3335" s="16">
        <v>44197</v>
      </c>
    </row>
    <row r="3336" spans="1:62" x14ac:dyDescent="0.25">
      <c r="A3336" s="13" t="s">
        <v>6899</v>
      </c>
      <c r="B3336" s="13" t="s">
        <v>6900</v>
      </c>
      <c r="C3336" s="13" t="s">
        <v>2345</v>
      </c>
      <c r="D3336" s="13" t="s">
        <v>307</v>
      </c>
      <c r="E3336" s="13" t="s">
        <v>475</v>
      </c>
      <c r="F3336" s="13" t="s">
        <v>33</v>
      </c>
      <c r="H3336" s="15">
        <v>0</v>
      </c>
      <c r="I3336" s="15">
        <v>0</v>
      </c>
      <c r="J3336" s="15">
        <v>0</v>
      </c>
      <c r="K3336" s="15">
        <v>0</v>
      </c>
      <c r="L3336" s="15">
        <v>0</v>
      </c>
      <c r="M3336" s="15">
        <v>0</v>
      </c>
      <c r="N3336" s="15">
        <v>0</v>
      </c>
      <c r="O3336" s="15">
        <v>0</v>
      </c>
      <c r="P3336" s="15">
        <v>0</v>
      </c>
      <c r="Q3336" s="15">
        <v>0</v>
      </c>
      <c r="R3336" s="15">
        <v>0</v>
      </c>
      <c r="S3336" s="15">
        <v>0</v>
      </c>
      <c r="T3336" s="15">
        <f t="shared" si="260"/>
        <v>0</v>
      </c>
      <c r="U3336" s="15">
        <v>0</v>
      </c>
      <c r="V3336" s="15">
        <v>0</v>
      </c>
      <c r="W3336" s="15">
        <v>0</v>
      </c>
      <c r="X3336" s="15">
        <v>0</v>
      </c>
      <c r="Y3336" s="15">
        <v>0</v>
      </c>
      <c r="Z3336" s="15">
        <v>0</v>
      </c>
      <c r="AA3336" s="15">
        <v>0</v>
      </c>
      <c r="AB3336" s="15">
        <v>0</v>
      </c>
      <c r="AC3336" s="15">
        <v>0</v>
      </c>
      <c r="AD3336" s="15">
        <v>0</v>
      </c>
      <c r="AE3336" s="15">
        <v>0</v>
      </c>
      <c r="AF3336" s="15">
        <v>0</v>
      </c>
      <c r="AG3336" s="15">
        <f t="shared" si="261"/>
        <v>0</v>
      </c>
      <c r="AH3336" s="15">
        <v>0</v>
      </c>
      <c r="AI3336" s="15">
        <v>0</v>
      </c>
      <c r="AJ3336" s="15">
        <v>0</v>
      </c>
      <c r="AK3336" s="15">
        <v>0</v>
      </c>
      <c r="AL3336" s="15">
        <v>0</v>
      </c>
      <c r="AM3336" s="15">
        <v>0</v>
      </c>
      <c r="AN3336" s="15">
        <v>0</v>
      </c>
      <c r="AO3336" s="15">
        <v>0</v>
      </c>
      <c r="AP3336" s="15">
        <v>0</v>
      </c>
      <c r="AQ3336" s="15">
        <v>0</v>
      </c>
      <c r="AR3336" s="15">
        <v>13.913810078144074</v>
      </c>
      <c r="AS3336" s="15">
        <v>0</v>
      </c>
      <c r="AT3336" s="15">
        <f t="shared" si="262"/>
        <v>13.913810078144074</v>
      </c>
      <c r="AU3336" s="15">
        <v>0</v>
      </c>
      <c r="AV3336" s="15">
        <v>0</v>
      </c>
      <c r="AW3336" s="15">
        <v>0</v>
      </c>
      <c r="AX3336" s="15">
        <v>0</v>
      </c>
      <c r="AY3336" s="15">
        <v>0</v>
      </c>
      <c r="AZ3336" s="15">
        <v>0</v>
      </c>
      <c r="BA3336" s="15">
        <v>0</v>
      </c>
      <c r="BB3336" s="15">
        <v>0</v>
      </c>
      <c r="BC3336" s="15">
        <v>0</v>
      </c>
      <c r="BD3336" s="15">
        <v>0</v>
      </c>
      <c r="BE3336" s="15">
        <v>0</v>
      </c>
      <c r="BF3336" s="15">
        <v>0</v>
      </c>
      <c r="BG3336" s="15">
        <f t="shared" si="263"/>
        <v>0</v>
      </c>
      <c r="BH3336" t="str">
        <f t="shared" si="264"/>
        <v>BGCGas</v>
      </c>
      <c r="BI3336" t="str">
        <f>VLOOKUP(BH3336,[2]Summary!$C$29:$C$56,1,0)</f>
        <v>BGCGas</v>
      </c>
      <c r="BJ3336" s="16">
        <v>44197</v>
      </c>
    </row>
    <row r="3337" spans="1:62" x14ac:dyDescent="0.25">
      <c r="A3337" s="13" t="s">
        <v>6901</v>
      </c>
      <c r="B3337" s="13" t="s">
        <v>2344</v>
      </c>
      <c r="C3337" s="13" t="s">
        <v>2345</v>
      </c>
      <c r="D3337" s="13" t="s">
        <v>434</v>
      </c>
      <c r="E3337" s="13" t="s">
        <v>475</v>
      </c>
      <c r="F3337" s="13" t="s">
        <v>33</v>
      </c>
      <c r="H3337" s="15">
        <v>0</v>
      </c>
      <c r="I3337" s="15">
        <v>0</v>
      </c>
      <c r="J3337" s="15">
        <v>0</v>
      </c>
      <c r="K3337" s="15">
        <v>0</v>
      </c>
      <c r="L3337" s="15">
        <v>0</v>
      </c>
      <c r="M3337" s="15">
        <v>0</v>
      </c>
      <c r="N3337" s="15">
        <v>0</v>
      </c>
      <c r="O3337" s="15">
        <v>0</v>
      </c>
      <c r="P3337" s="15">
        <v>0</v>
      </c>
      <c r="Q3337" s="15">
        <v>0</v>
      </c>
      <c r="R3337" s="15">
        <v>0</v>
      </c>
      <c r="S3337" s="15">
        <v>0</v>
      </c>
      <c r="T3337" s="15">
        <f t="shared" si="260"/>
        <v>0</v>
      </c>
      <c r="U3337" s="15">
        <v>0</v>
      </c>
      <c r="V3337" s="15">
        <v>0</v>
      </c>
      <c r="W3337" s="15">
        <v>0</v>
      </c>
      <c r="X3337" s="15">
        <v>0</v>
      </c>
      <c r="Y3337" s="15">
        <v>0</v>
      </c>
      <c r="Z3337" s="15">
        <v>0</v>
      </c>
      <c r="AA3337" s="15">
        <v>0</v>
      </c>
      <c r="AB3337" s="15">
        <v>0</v>
      </c>
      <c r="AC3337" s="15">
        <v>0</v>
      </c>
      <c r="AD3337" s="15">
        <v>0</v>
      </c>
      <c r="AE3337" s="15">
        <v>0</v>
      </c>
      <c r="AF3337" s="15">
        <v>0</v>
      </c>
      <c r="AG3337" s="15">
        <f t="shared" si="261"/>
        <v>0</v>
      </c>
      <c r="AH3337" s="15">
        <v>0</v>
      </c>
      <c r="AI3337" s="15">
        <v>0</v>
      </c>
      <c r="AJ3337" s="15">
        <v>0</v>
      </c>
      <c r="AK3337" s="15">
        <v>0</v>
      </c>
      <c r="AL3337" s="15">
        <v>0</v>
      </c>
      <c r="AM3337" s="15">
        <v>0</v>
      </c>
      <c r="AN3337" s="15">
        <v>0</v>
      </c>
      <c r="AO3337" s="15">
        <v>0</v>
      </c>
      <c r="AP3337" s="15">
        <v>0</v>
      </c>
      <c r="AQ3337" s="15">
        <v>0</v>
      </c>
      <c r="AR3337" s="15">
        <v>45.924408749580387</v>
      </c>
      <c r="AS3337" s="15">
        <v>0</v>
      </c>
      <c r="AT3337" s="15">
        <f t="shared" si="262"/>
        <v>45.924408749580387</v>
      </c>
      <c r="AU3337" s="15">
        <v>0</v>
      </c>
      <c r="AV3337" s="15">
        <v>0</v>
      </c>
      <c r="AW3337" s="15">
        <v>0</v>
      </c>
      <c r="AX3337" s="15">
        <v>0</v>
      </c>
      <c r="AY3337" s="15">
        <v>0</v>
      </c>
      <c r="AZ3337" s="15">
        <v>0</v>
      </c>
      <c r="BA3337" s="15">
        <v>0</v>
      </c>
      <c r="BB3337" s="15">
        <v>0</v>
      </c>
      <c r="BC3337" s="15">
        <v>0</v>
      </c>
      <c r="BD3337" s="15">
        <v>0</v>
      </c>
      <c r="BE3337" s="15">
        <v>0</v>
      </c>
      <c r="BF3337" s="15">
        <v>0</v>
      </c>
      <c r="BG3337" s="15">
        <f t="shared" si="263"/>
        <v>0</v>
      </c>
      <c r="BH3337" t="str">
        <f t="shared" si="264"/>
        <v>CNGGas</v>
      </c>
      <c r="BI3337" t="str">
        <f>VLOOKUP(BH3337,[2]Summary!$C$29:$C$56,1,0)</f>
        <v>CNGGas</v>
      </c>
      <c r="BJ3337" s="16">
        <v>44197</v>
      </c>
    </row>
    <row r="3338" spans="1:62" x14ac:dyDescent="0.25">
      <c r="A3338" s="13" t="s">
        <v>6902</v>
      </c>
      <c r="B3338" s="13" t="s">
        <v>2205</v>
      </c>
      <c r="C3338" s="13" t="s">
        <v>2206</v>
      </c>
      <c r="D3338" s="13" t="s">
        <v>307</v>
      </c>
      <c r="E3338" s="13" t="s">
        <v>475</v>
      </c>
      <c r="F3338" s="13" t="s">
        <v>33</v>
      </c>
      <c r="H3338" s="15">
        <v>0</v>
      </c>
      <c r="I3338" s="15">
        <v>0</v>
      </c>
      <c r="J3338" s="15">
        <v>0</v>
      </c>
      <c r="K3338" s="15">
        <v>0</v>
      </c>
      <c r="L3338" s="15">
        <v>0</v>
      </c>
      <c r="M3338" s="15">
        <v>0</v>
      </c>
      <c r="N3338" s="15">
        <v>0</v>
      </c>
      <c r="O3338" s="15">
        <v>0</v>
      </c>
      <c r="P3338" s="15">
        <v>0</v>
      </c>
      <c r="Q3338" s="15">
        <v>0</v>
      </c>
      <c r="R3338" s="15">
        <v>0</v>
      </c>
      <c r="S3338" s="15">
        <v>0</v>
      </c>
      <c r="T3338" s="15">
        <f t="shared" si="260"/>
        <v>0</v>
      </c>
      <c r="U3338" s="15">
        <v>0</v>
      </c>
      <c r="V3338" s="15">
        <v>0</v>
      </c>
      <c r="W3338" s="15">
        <v>0</v>
      </c>
      <c r="X3338" s="15">
        <v>0</v>
      </c>
      <c r="Y3338" s="15">
        <v>0</v>
      </c>
      <c r="Z3338" s="15">
        <v>0</v>
      </c>
      <c r="AA3338" s="15">
        <v>0</v>
      </c>
      <c r="AB3338" s="15">
        <v>0</v>
      </c>
      <c r="AC3338" s="15">
        <v>0</v>
      </c>
      <c r="AD3338" s="15">
        <v>0</v>
      </c>
      <c r="AE3338" s="15">
        <v>0</v>
      </c>
      <c r="AF3338" s="15">
        <v>0</v>
      </c>
      <c r="AG3338" s="15">
        <f t="shared" si="261"/>
        <v>0</v>
      </c>
      <c r="AH3338" s="15">
        <v>0</v>
      </c>
      <c r="AI3338" s="15">
        <v>0</v>
      </c>
      <c r="AJ3338" s="15">
        <v>0</v>
      </c>
      <c r="AK3338" s="15">
        <v>0</v>
      </c>
      <c r="AL3338" s="15">
        <v>0</v>
      </c>
      <c r="AM3338" s="15">
        <v>0</v>
      </c>
      <c r="AN3338" s="15">
        <v>0</v>
      </c>
      <c r="AO3338" s="15">
        <v>0</v>
      </c>
      <c r="AP3338" s="15">
        <v>0</v>
      </c>
      <c r="AQ3338" s="15">
        <v>26.95</v>
      </c>
      <c r="AR3338" s="15">
        <v>-5.8150297851562502</v>
      </c>
      <c r="AS3338" s="15">
        <v>0</v>
      </c>
      <c r="AT3338" s="15">
        <f t="shared" si="262"/>
        <v>21.134970214843747</v>
      </c>
      <c r="AU3338" s="15">
        <v>0</v>
      </c>
      <c r="AV3338" s="15">
        <v>0</v>
      </c>
      <c r="AW3338" s="15">
        <v>0</v>
      </c>
      <c r="AX3338" s="15">
        <v>0</v>
      </c>
      <c r="AY3338" s="15">
        <v>0</v>
      </c>
      <c r="AZ3338" s="15">
        <v>0</v>
      </c>
      <c r="BA3338" s="15">
        <v>0</v>
      </c>
      <c r="BB3338" s="15">
        <v>0</v>
      </c>
      <c r="BC3338" s="15">
        <v>0</v>
      </c>
      <c r="BD3338" s="15">
        <v>0</v>
      </c>
      <c r="BE3338" s="15">
        <v>0</v>
      </c>
      <c r="BF3338" s="15">
        <v>0</v>
      </c>
      <c r="BG3338" s="15">
        <f t="shared" si="263"/>
        <v>0</v>
      </c>
      <c r="BH3338" t="str">
        <f t="shared" si="264"/>
        <v>BGCGas</v>
      </c>
      <c r="BI3338" t="str">
        <f>VLOOKUP(BH3338,[2]Summary!$C$29:$C$56,1,0)</f>
        <v>BGCGas</v>
      </c>
      <c r="BJ3338" s="16">
        <v>44197</v>
      </c>
    </row>
    <row r="3339" spans="1:62" x14ac:dyDescent="0.25">
      <c r="A3339" s="13" t="s">
        <v>6903</v>
      </c>
      <c r="B3339" s="13" t="s">
        <v>2230</v>
      </c>
      <c r="C3339" s="13" t="s">
        <v>2206</v>
      </c>
      <c r="D3339" s="13" t="s">
        <v>361</v>
      </c>
      <c r="E3339" s="13" t="s">
        <v>475</v>
      </c>
      <c r="F3339" s="13" t="s">
        <v>33</v>
      </c>
      <c r="H3339" s="15">
        <v>0</v>
      </c>
      <c r="I3339" s="15">
        <v>0</v>
      </c>
      <c r="J3339" s="15">
        <v>0</v>
      </c>
      <c r="K3339" s="15">
        <v>0</v>
      </c>
      <c r="L3339" s="15">
        <v>0</v>
      </c>
      <c r="M3339" s="15">
        <v>0</v>
      </c>
      <c r="N3339" s="15">
        <v>0</v>
      </c>
      <c r="O3339" s="15">
        <v>0</v>
      </c>
      <c r="P3339" s="15">
        <v>0</v>
      </c>
      <c r="Q3339" s="15">
        <v>0</v>
      </c>
      <c r="R3339" s="15">
        <v>0</v>
      </c>
      <c r="S3339" s="15">
        <v>0</v>
      </c>
      <c r="T3339" s="15">
        <f t="shared" si="260"/>
        <v>0</v>
      </c>
      <c r="U3339" s="15">
        <v>0</v>
      </c>
      <c r="V3339" s="15">
        <v>0</v>
      </c>
      <c r="W3339" s="15">
        <v>0</v>
      </c>
      <c r="X3339" s="15">
        <v>0</v>
      </c>
      <c r="Y3339" s="15">
        <v>0</v>
      </c>
      <c r="Z3339" s="15">
        <v>0</v>
      </c>
      <c r="AA3339" s="15">
        <v>0</v>
      </c>
      <c r="AB3339" s="15">
        <v>0</v>
      </c>
      <c r="AC3339" s="15">
        <v>0</v>
      </c>
      <c r="AD3339" s="15">
        <v>0</v>
      </c>
      <c r="AE3339" s="15">
        <v>0</v>
      </c>
      <c r="AF3339" s="15">
        <v>0</v>
      </c>
      <c r="AG3339" s="15">
        <f t="shared" si="261"/>
        <v>0</v>
      </c>
      <c r="AH3339" s="15">
        <v>0</v>
      </c>
      <c r="AI3339" s="15">
        <v>0</v>
      </c>
      <c r="AJ3339" s="15">
        <v>0</v>
      </c>
      <c r="AK3339" s="15">
        <v>0</v>
      </c>
      <c r="AL3339" s="15">
        <v>0</v>
      </c>
      <c r="AM3339" s="15">
        <v>0</v>
      </c>
      <c r="AN3339" s="15">
        <v>0</v>
      </c>
      <c r="AO3339" s="15">
        <v>0</v>
      </c>
      <c r="AP3339" s="15">
        <v>0</v>
      </c>
      <c r="AQ3339" s="15">
        <v>109.423</v>
      </c>
      <c r="AR3339" s="15">
        <v>6.6681000976562501</v>
      </c>
      <c r="AS3339" s="15">
        <v>0</v>
      </c>
      <c r="AT3339" s="15">
        <f t="shared" si="262"/>
        <v>116.09110009765625</v>
      </c>
      <c r="AU3339" s="15">
        <v>0</v>
      </c>
      <c r="AV3339" s="15">
        <v>0</v>
      </c>
      <c r="AW3339" s="15">
        <v>0</v>
      </c>
      <c r="AX3339" s="15">
        <v>0</v>
      </c>
      <c r="AY3339" s="15">
        <v>0</v>
      </c>
      <c r="AZ3339" s="15">
        <v>0</v>
      </c>
      <c r="BA3339" s="15">
        <v>0</v>
      </c>
      <c r="BB3339" s="15">
        <v>0</v>
      </c>
      <c r="BC3339" s="15">
        <v>0</v>
      </c>
      <c r="BD3339" s="15">
        <v>0</v>
      </c>
      <c r="BE3339" s="15">
        <v>0</v>
      </c>
      <c r="BF3339" s="15">
        <v>0</v>
      </c>
      <c r="BG3339" s="15">
        <f t="shared" si="263"/>
        <v>0</v>
      </c>
      <c r="BH3339" t="str">
        <f t="shared" si="264"/>
        <v>SCGGas</v>
      </c>
      <c r="BI3339" t="str">
        <f>VLOOKUP(BH3339,[2]Summary!$C$29:$C$56,1,0)</f>
        <v>SCGGas</v>
      </c>
      <c r="BJ3339" s="16">
        <v>44197</v>
      </c>
    </row>
    <row r="3340" spans="1:62" x14ac:dyDescent="0.25">
      <c r="A3340" s="13" t="s">
        <v>6904</v>
      </c>
      <c r="B3340" s="13" t="s">
        <v>2208</v>
      </c>
      <c r="C3340" s="13" t="s">
        <v>2206</v>
      </c>
      <c r="D3340" s="13" t="s">
        <v>434</v>
      </c>
      <c r="E3340" s="13" t="s">
        <v>475</v>
      </c>
      <c r="F3340" s="13" t="s">
        <v>33</v>
      </c>
      <c r="H3340" s="15">
        <v>0</v>
      </c>
      <c r="I3340" s="15">
        <v>0</v>
      </c>
      <c r="J3340" s="15">
        <v>0</v>
      </c>
      <c r="K3340" s="15">
        <v>0</v>
      </c>
      <c r="L3340" s="15">
        <v>0</v>
      </c>
      <c r="M3340" s="15">
        <v>0</v>
      </c>
      <c r="N3340" s="15">
        <v>0</v>
      </c>
      <c r="O3340" s="15">
        <v>0</v>
      </c>
      <c r="P3340" s="15">
        <v>0</v>
      </c>
      <c r="Q3340" s="15">
        <v>0</v>
      </c>
      <c r="R3340" s="15">
        <v>0</v>
      </c>
      <c r="S3340" s="15">
        <v>0</v>
      </c>
      <c r="T3340" s="15">
        <f t="shared" si="260"/>
        <v>0</v>
      </c>
      <c r="U3340" s="15">
        <v>0</v>
      </c>
      <c r="V3340" s="15">
        <v>0</v>
      </c>
      <c r="W3340" s="15">
        <v>0</v>
      </c>
      <c r="X3340" s="15">
        <v>0</v>
      </c>
      <c r="Y3340" s="15">
        <v>0</v>
      </c>
      <c r="Z3340" s="15">
        <v>0</v>
      </c>
      <c r="AA3340" s="15">
        <v>0</v>
      </c>
      <c r="AB3340" s="15">
        <v>0</v>
      </c>
      <c r="AC3340" s="15">
        <v>0</v>
      </c>
      <c r="AD3340" s="15">
        <v>0</v>
      </c>
      <c r="AE3340" s="15">
        <v>0</v>
      </c>
      <c r="AF3340" s="15">
        <v>0</v>
      </c>
      <c r="AG3340" s="15">
        <f t="shared" si="261"/>
        <v>0</v>
      </c>
      <c r="AH3340" s="15">
        <v>0</v>
      </c>
      <c r="AI3340" s="15">
        <v>0</v>
      </c>
      <c r="AJ3340" s="15">
        <v>0</v>
      </c>
      <c r="AK3340" s="15">
        <v>0</v>
      </c>
      <c r="AL3340" s="15">
        <v>0</v>
      </c>
      <c r="AM3340" s="15">
        <v>0</v>
      </c>
      <c r="AN3340" s="15">
        <v>0</v>
      </c>
      <c r="AO3340" s="15">
        <v>0</v>
      </c>
      <c r="AP3340" s="15">
        <v>0</v>
      </c>
      <c r="AQ3340" s="15">
        <v>89.022999999999996</v>
      </c>
      <c r="AR3340" s="15">
        <v>0</v>
      </c>
      <c r="AS3340" s="15">
        <v>0</v>
      </c>
      <c r="AT3340" s="15">
        <f t="shared" si="262"/>
        <v>89.022999999999996</v>
      </c>
      <c r="AU3340" s="15">
        <v>0</v>
      </c>
      <c r="AV3340" s="15">
        <v>0</v>
      </c>
      <c r="AW3340" s="15">
        <v>0</v>
      </c>
      <c r="AX3340" s="15">
        <v>0</v>
      </c>
      <c r="AY3340" s="15">
        <v>0</v>
      </c>
      <c r="AZ3340" s="15">
        <v>0</v>
      </c>
      <c r="BA3340" s="15">
        <v>0</v>
      </c>
      <c r="BB3340" s="15">
        <v>0</v>
      </c>
      <c r="BC3340" s="15">
        <v>0</v>
      </c>
      <c r="BD3340" s="15">
        <v>0</v>
      </c>
      <c r="BE3340" s="15">
        <v>0</v>
      </c>
      <c r="BF3340" s="15">
        <v>0</v>
      </c>
      <c r="BG3340" s="15">
        <f t="shared" si="263"/>
        <v>0</v>
      </c>
      <c r="BH3340" t="str">
        <f t="shared" si="264"/>
        <v>CNGGas</v>
      </c>
      <c r="BI3340" t="str">
        <f>VLOOKUP(BH3340,[2]Summary!$C$29:$C$56,1,0)</f>
        <v>CNGGas</v>
      </c>
      <c r="BJ3340" s="16">
        <v>44197</v>
      </c>
    </row>
    <row r="3341" spans="1:62" x14ac:dyDescent="0.25">
      <c r="A3341" s="13" t="s">
        <v>6905</v>
      </c>
      <c r="B3341" s="13" t="s">
        <v>2151</v>
      </c>
      <c r="C3341" s="13" t="s">
        <v>2152</v>
      </c>
      <c r="D3341" s="13" t="s">
        <v>307</v>
      </c>
      <c r="E3341" s="13" t="s">
        <v>475</v>
      </c>
      <c r="F3341" s="13" t="s">
        <v>33</v>
      </c>
      <c r="H3341" s="15">
        <v>0</v>
      </c>
      <c r="I3341" s="15">
        <v>0</v>
      </c>
      <c r="J3341" s="15">
        <v>0</v>
      </c>
      <c r="K3341" s="15">
        <v>0</v>
      </c>
      <c r="L3341" s="15">
        <v>0</v>
      </c>
      <c r="M3341" s="15">
        <v>0</v>
      </c>
      <c r="N3341" s="15">
        <v>0</v>
      </c>
      <c r="O3341" s="15">
        <v>0</v>
      </c>
      <c r="P3341" s="15">
        <v>0</v>
      </c>
      <c r="Q3341" s="15">
        <v>0</v>
      </c>
      <c r="R3341" s="15">
        <v>0</v>
      </c>
      <c r="S3341" s="15">
        <v>0</v>
      </c>
      <c r="T3341" s="15">
        <f t="shared" si="260"/>
        <v>0</v>
      </c>
      <c r="U3341" s="15">
        <v>0</v>
      </c>
      <c r="V3341" s="15">
        <v>0</v>
      </c>
      <c r="W3341" s="15">
        <v>0</v>
      </c>
      <c r="X3341" s="15">
        <v>0</v>
      </c>
      <c r="Y3341" s="15">
        <v>0</v>
      </c>
      <c r="Z3341" s="15">
        <v>0</v>
      </c>
      <c r="AA3341" s="15">
        <v>0</v>
      </c>
      <c r="AB3341" s="15">
        <v>0</v>
      </c>
      <c r="AC3341" s="15">
        <v>0</v>
      </c>
      <c r="AD3341" s="15">
        <v>0</v>
      </c>
      <c r="AE3341" s="15">
        <v>0</v>
      </c>
      <c r="AF3341" s="15">
        <v>0</v>
      </c>
      <c r="AG3341" s="15">
        <f t="shared" si="261"/>
        <v>0</v>
      </c>
      <c r="AH3341" s="15">
        <v>0</v>
      </c>
      <c r="AI3341" s="15">
        <v>0</v>
      </c>
      <c r="AJ3341" s="15">
        <v>0</v>
      </c>
      <c r="AK3341" s="15">
        <v>0</v>
      </c>
      <c r="AL3341" s="15">
        <v>0</v>
      </c>
      <c r="AM3341" s="15">
        <v>0</v>
      </c>
      <c r="AN3341" s="15">
        <v>0</v>
      </c>
      <c r="AO3341" s="15">
        <v>0</v>
      </c>
      <c r="AP3341" s="15">
        <v>29.505169921875002</v>
      </c>
      <c r="AQ3341" s="15">
        <v>0</v>
      </c>
      <c r="AR3341" s="15">
        <v>-6.3663100585937498</v>
      </c>
      <c r="AS3341" s="15">
        <v>0</v>
      </c>
      <c r="AT3341" s="15">
        <f t="shared" si="262"/>
        <v>23.138859863281251</v>
      </c>
      <c r="AU3341" s="15">
        <v>0</v>
      </c>
      <c r="AV3341" s="15">
        <v>0</v>
      </c>
      <c r="AW3341" s="15">
        <v>0</v>
      </c>
      <c r="AX3341" s="15">
        <v>0</v>
      </c>
      <c r="AY3341" s="15">
        <v>0</v>
      </c>
      <c r="AZ3341" s="15">
        <v>0</v>
      </c>
      <c r="BA3341" s="15">
        <v>0</v>
      </c>
      <c r="BB3341" s="15">
        <v>0</v>
      </c>
      <c r="BC3341" s="15">
        <v>0</v>
      </c>
      <c r="BD3341" s="15">
        <v>0</v>
      </c>
      <c r="BE3341" s="15">
        <v>0</v>
      </c>
      <c r="BF3341" s="15">
        <v>0</v>
      </c>
      <c r="BG3341" s="15">
        <f t="shared" si="263"/>
        <v>0</v>
      </c>
      <c r="BH3341" t="str">
        <f t="shared" si="264"/>
        <v>BGCGas</v>
      </c>
      <c r="BI3341" t="str">
        <f>VLOOKUP(BH3341,[2]Summary!$C$29:$C$56,1,0)</f>
        <v>BGCGas</v>
      </c>
      <c r="BJ3341" s="16">
        <v>44197</v>
      </c>
    </row>
    <row r="3342" spans="1:62" x14ac:dyDescent="0.25">
      <c r="A3342" s="13" t="s">
        <v>6906</v>
      </c>
      <c r="B3342" s="13" t="s">
        <v>2165</v>
      </c>
      <c r="C3342" s="13" t="s">
        <v>2152</v>
      </c>
      <c r="D3342" s="13" t="s">
        <v>361</v>
      </c>
      <c r="E3342" s="13" t="s">
        <v>475</v>
      </c>
      <c r="F3342" s="13" t="s">
        <v>33</v>
      </c>
      <c r="H3342" s="15">
        <v>0</v>
      </c>
      <c r="I3342" s="15">
        <v>0</v>
      </c>
      <c r="J3342" s="15">
        <v>0</v>
      </c>
      <c r="K3342" s="15">
        <v>0</v>
      </c>
      <c r="L3342" s="15">
        <v>0</v>
      </c>
      <c r="M3342" s="15">
        <v>0</v>
      </c>
      <c r="N3342" s="15">
        <v>0</v>
      </c>
      <c r="O3342" s="15">
        <v>0</v>
      </c>
      <c r="P3342" s="15">
        <v>0</v>
      </c>
      <c r="Q3342" s="15">
        <v>0</v>
      </c>
      <c r="R3342" s="15">
        <v>0</v>
      </c>
      <c r="S3342" s="15">
        <v>0</v>
      </c>
      <c r="T3342" s="15">
        <f t="shared" si="260"/>
        <v>0</v>
      </c>
      <c r="U3342" s="15">
        <v>0</v>
      </c>
      <c r="V3342" s="15">
        <v>0</v>
      </c>
      <c r="W3342" s="15">
        <v>0</v>
      </c>
      <c r="X3342" s="15">
        <v>0</v>
      </c>
      <c r="Y3342" s="15">
        <v>0</v>
      </c>
      <c r="Z3342" s="15">
        <v>0</v>
      </c>
      <c r="AA3342" s="15">
        <v>0</v>
      </c>
      <c r="AB3342" s="15">
        <v>0</v>
      </c>
      <c r="AC3342" s="15">
        <v>0</v>
      </c>
      <c r="AD3342" s="15">
        <v>0</v>
      </c>
      <c r="AE3342" s="15">
        <v>0</v>
      </c>
      <c r="AF3342" s="15">
        <v>0</v>
      </c>
      <c r="AG3342" s="15">
        <f t="shared" si="261"/>
        <v>0</v>
      </c>
      <c r="AH3342" s="15">
        <v>0</v>
      </c>
      <c r="AI3342" s="15">
        <v>0</v>
      </c>
      <c r="AJ3342" s="15">
        <v>0</v>
      </c>
      <c r="AK3342" s="15">
        <v>0</v>
      </c>
      <c r="AL3342" s="15">
        <v>0</v>
      </c>
      <c r="AM3342" s="15">
        <v>0</v>
      </c>
      <c r="AN3342" s="15">
        <v>0</v>
      </c>
      <c r="AO3342" s="15">
        <v>0</v>
      </c>
      <c r="AP3342" s="15">
        <v>119.79646875</v>
      </c>
      <c r="AQ3342" s="15">
        <v>0</v>
      </c>
      <c r="AR3342" s="15">
        <v>7.3002500000000001</v>
      </c>
      <c r="AS3342" s="15">
        <v>0</v>
      </c>
      <c r="AT3342" s="15">
        <f t="shared" si="262"/>
        <v>127.09671875000001</v>
      </c>
      <c r="AU3342" s="15">
        <v>0</v>
      </c>
      <c r="AV3342" s="15">
        <v>0</v>
      </c>
      <c r="AW3342" s="15">
        <v>0</v>
      </c>
      <c r="AX3342" s="15">
        <v>0</v>
      </c>
      <c r="AY3342" s="15">
        <v>0</v>
      </c>
      <c r="AZ3342" s="15">
        <v>0</v>
      </c>
      <c r="BA3342" s="15">
        <v>0</v>
      </c>
      <c r="BB3342" s="15">
        <v>0</v>
      </c>
      <c r="BC3342" s="15">
        <v>0</v>
      </c>
      <c r="BD3342" s="15">
        <v>0</v>
      </c>
      <c r="BE3342" s="15">
        <v>0</v>
      </c>
      <c r="BF3342" s="15">
        <v>0</v>
      </c>
      <c r="BG3342" s="15">
        <f t="shared" si="263"/>
        <v>0</v>
      </c>
      <c r="BH3342" t="str">
        <f t="shared" si="264"/>
        <v>SCGGas</v>
      </c>
      <c r="BI3342" t="str">
        <f>VLOOKUP(BH3342,[2]Summary!$C$29:$C$56,1,0)</f>
        <v>SCGGas</v>
      </c>
      <c r="BJ3342" s="16">
        <v>44197</v>
      </c>
    </row>
    <row r="3343" spans="1:62" x14ac:dyDescent="0.25">
      <c r="A3343" s="13" t="s">
        <v>6907</v>
      </c>
      <c r="B3343" s="13" t="s">
        <v>2159</v>
      </c>
      <c r="C3343" s="13" t="s">
        <v>2152</v>
      </c>
      <c r="D3343" s="13" t="s">
        <v>434</v>
      </c>
      <c r="E3343" s="13" t="s">
        <v>475</v>
      </c>
      <c r="F3343" s="13" t="s">
        <v>33</v>
      </c>
      <c r="H3343" s="15">
        <v>0</v>
      </c>
      <c r="I3343" s="15">
        <v>0</v>
      </c>
      <c r="J3343" s="15">
        <v>0</v>
      </c>
      <c r="K3343" s="15">
        <v>0</v>
      </c>
      <c r="L3343" s="15">
        <v>0</v>
      </c>
      <c r="M3343" s="15">
        <v>0</v>
      </c>
      <c r="N3343" s="15">
        <v>0</v>
      </c>
      <c r="O3343" s="15">
        <v>0</v>
      </c>
      <c r="P3343" s="15">
        <v>0</v>
      </c>
      <c r="Q3343" s="15">
        <v>0</v>
      </c>
      <c r="R3343" s="15">
        <v>0</v>
      </c>
      <c r="S3343" s="15">
        <v>0</v>
      </c>
      <c r="T3343" s="15">
        <f t="shared" si="260"/>
        <v>0</v>
      </c>
      <c r="U3343" s="15">
        <v>0</v>
      </c>
      <c r="V3343" s="15">
        <v>0</v>
      </c>
      <c r="W3343" s="15">
        <v>0</v>
      </c>
      <c r="X3343" s="15">
        <v>0</v>
      </c>
      <c r="Y3343" s="15">
        <v>0</v>
      </c>
      <c r="Z3343" s="15">
        <v>0</v>
      </c>
      <c r="AA3343" s="15">
        <v>0</v>
      </c>
      <c r="AB3343" s="15">
        <v>0</v>
      </c>
      <c r="AC3343" s="15">
        <v>0</v>
      </c>
      <c r="AD3343" s="15">
        <v>0</v>
      </c>
      <c r="AE3343" s="15">
        <v>0</v>
      </c>
      <c r="AF3343" s="15">
        <v>0</v>
      </c>
      <c r="AG3343" s="15">
        <f t="shared" si="261"/>
        <v>0</v>
      </c>
      <c r="AH3343" s="15">
        <v>0</v>
      </c>
      <c r="AI3343" s="15">
        <v>0</v>
      </c>
      <c r="AJ3343" s="15">
        <v>0</v>
      </c>
      <c r="AK3343" s="15">
        <v>0</v>
      </c>
      <c r="AL3343" s="15">
        <v>0</v>
      </c>
      <c r="AM3343" s="15">
        <v>0</v>
      </c>
      <c r="AN3343" s="15">
        <v>0</v>
      </c>
      <c r="AO3343" s="15">
        <v>0</v>
      </c>
      <c r="AP3343" s="15">
        <v>97.462703125000004</v>
      </c>
      <c r="AQ3343" s="15">
        <v>0</v>
      </c>
      <c r="AR3343" s="15">
        <v>0</v>
      </c>
      <c r="AS3343" s="15">
        <v>0</v>
      </c>
      <c r="AT3343" s="15">
        <f t="shared" si="262"/>
        <v>97.462703125000004</v>
      </c>
      <c r="AU3343" s="15">
        <v>0</v>
      </c>
      <c r="AV3343" s="15">
        <v>0</v>
      </c>
      <c r="AW3343" s="15">
        <v>0</v>
      </c>
      <c r="AX3343" s="15">
        <v>0</v>
      </c>
      <c r="AY3343" s="15">
        <v>0</v>
      </c>
      <c r="AZ3343" s="15">
        <v>0</v>
      </c>
      <c r="BA3343" s="15">
        <v>0</v>
      </c>
      <c r="BB3343" s="15">
        <v>0</v>
      </c>
      <c r="BC3343" s="15">
        <v>0</v>
      </c>
      <c r="BD3343" s="15">
        <v>0</v>
      </c>
      <c r="BE3343" s="15">
        <v>0</v>
      </c>
      <c r="BF3343" s="15">
        <v>0</v>
      </c>
      <c r="BG3343" s="15">
        <f t="shared" si="263"/>
        <v>0</v>
      </c>
      <c r="BH3343" t="str">
        <f t="shared" si="264"/>
        <v>CNGGas</v>
      </c>
      <c r="BI3343" t="str">
        <f>VLOOKUP(BH3343,[2]Summary!$C$29:$C$56,1,0)</f>
        <v>CNGGas</v>
      </c>
      <c r="BJ3343" s="16">
        <v>44197</v>
      </c>
    </row>
    <row r="3344" spans="1:62" x14ac:dyDescent="0.25">
      <c r="A3344" s="13" t="s">
        <v>6908</v>
      </c>
      <c r="B3344" s="13" t="s">
        <v>2155</v>
      </c>
      <c r="C3344" s="13" t="s">
        <v>2156</v>
      </c>
      <c r="D3344" s="13" t="s">
        <v>307</v>
      </c>
      <c r="E3344" s="13" t="s">
        <v>475</v>
      </c>
      <c r="F3344" s="13" t="s">
        <v>33</v>
      </c>
      <c r="H3344" s="15">
        <v>0</v>
      </c>
      <c r="I3344" s="15">
        <v>0</v>
      </c>
      <c r="J3344" s="15">
        <v>0</v>
      </c>
      <c r="K3344" s="15">
        <v>0</v>
      </c>
      <c r="L3344" s="15">
        <v>0</v>
      </c>
      <c r="M3344" s="15">
        <v>0</v>
      </c>
      <c r="N3344" s="15">
        <v>0</v>
      </c>
      <c r="O3344" s="15">
        <v>0</v>
      </c>
      <c r="P3344" s="15">
        <v>0</v>
      </c>
      <c r="Q3344" s="15">
        <v>0</v>
      </c>
      <c r="R3344" s="15">
        <v>0</v>
      </c>
      <c r="S3344" s="15">
        <v>0</v>
      </c>
      <c r="T3344" s="15">
        <f t="shared" si="260"/>
        <v>0</v>
      </c>
      <c r="U3344" s="15">
        <v>0</v>
      </c>
      <c r="V3344" s="15">
        <v>0</v>
      </c>
      <c r="W3344" s="15">
        <v>0</v>
      </c>
      <c r="X3344" s="15">
        <v>0</v>
      </c>
      <c r="Y3344" s="15">
        <v>0</v>
      </c>
      <c r="Z3344" s="15">
        <v>0</v>
      </c>
      <c r="AA3344" s="15">
        <v>0</v>
      </c>
      <c r="AB3344" s="15">
        <v>0</v>
      </c>
      <c r="AC3344" s="15">
        <v>0</v>
      </c>
      <c r="AD3344" s="15">
        <v>0</v>
      </c>
      <c r="AE3344" s="15">
        <v>0</v>
      </c>
      <c r="AF3344" s="15">
        <v>0</v>
      </c>
      <c r="AG3344" s="15">
        <f t="shared" si="261"/>
        <v>0</v>
      </c>
      <c r="AH3344" s="15">
        <v>0</v>
      </c>
      <c r="AI3344" s="15">
        <v>0</v>
      </c>
      <c r="AJ3344" s="15">
        <v>0</v>
      </c>
      <c r="AK3344" s="15">
        <v>0</v>
      </c>
      <c r="AL3344" s="15">
        <v>0</v>
      </c>
      <c r="AM3344" s="15">
        <v>0</v>
      </c>
      <c r="AN3344" s="15">
        <v>0</v>
      </c>
      <c r="AO3344" s="15">
        <v>0</v>
      </c>
      <c r="AP3344" s="15">
        <v>14.780849609375</v>
      </c>
      <c r="AQ3344" s="15">
        <v>0</v>
      </c>
      <c r="AR3344" s="15">
        <v>-3.1892499999999999</v>
      </c>
      <c r="AS3344" s="15">
        <v>0</v>
      </c>
      <c r="AT3344" s="15">
        <f t="shared" si="262"/>
        <v>11.591599609375001</v>
      </c>
      <c r="AU3344" s="15">
        <v>0</v>
      </c>
      <c r="AV3344" s="15">
        <v>0</v>
      </c>
      <c r="AW3344" s="15">
        <v>0</v>
      </c>
      <c r="AX3344" s="15">
        <v>0</v>
      </c>
      <c r="AY3344" s="15">
        <v>0</v>
      </c>
      <c r="AZ3344" s="15">
        <v>0</v>
      </c>
      <c r="BA3344" s="15">
        <v>0</v>
      </c>
      <c r="BB3344" s="15">
        <v>0</v>
      </c>
      <c r="BC3344" s="15">
        <v>0</v>
      </c>
      <c r="BD3344" s="15">
        <v>0</v>
      </c>
      <c r="BE3344" s="15">
        <v>0</v>
      </c>
      <c r="BF3344" s="15">
        <v>0</v>
      </c>
      <c r="BG3344" s="15">
        <f t="shared" si="263"/>
        <v>0</v>
      </c>
      <c r="BH3344" t="str">
        <f t="shared" si="264"/>
        <v>BGCGas</v>
      </c>
      <c r="BI3344" t="str">
        <f>VLOOKUP(BH3344,[2]Summary!$C$29:$C$56,1,0)</f>
        <v>BGCGas</v>
      </c>
      <c r="BJ3344" s="16">
        <v>44197</v>
      </c>
    </row>
    <row r="3345" spans="1:62" x14ac:dyDescent="0.25">
      <c r="A3345" s="13" t="s">
        <v>6909</v>
      </c>
      <c r="B3345" s="13" t="s">
        <v>2161</v>
      </c>
      <c r="C3345" s="13" t="s">
        <v>2162</v>
      </c>
      <c r="D3345" s="13" t="s">
        <v>434</v>
      </c>
      <c r="E3345" s="13" t="s">
        <v>475</v>
      </c>
      <c r="F3345" s="13" t="s">
        <v>33</v>
      </c>
      <c r="H3345" s="15">
        <v>0</v>
      </c>
      <c r="I3345" s="15">
        <v>0</v>
      </c>
      <c r="J3345" s="15">
        <v>0</v>
      </c>
      <c r="K3345" s="15">
        <v>0</v>
      </c>
      <c r="L3345" s="15">
        <v>0</v>
      </c>
      <c r="M3345" s="15">
        <v>0</v>
      </c>
      <c r="N3345" s="15">
        <v>0</v>
      </c>
      <c r="O3345" s="15">
        <v>0</v>
      </c>
      <c r="P3345" s="15">
        <v>0</v>
      </c>
      <c r="Q3345" s="15">
        <v>0</v>
      </c>
      <c r="R3345" s="15">
        <v>0</v>
      </c>
      <c r="S3345" s="15">
        <v>0</v>
      </c>
      <c r="T3345" s="15">
        <f t="shared" si="260"/>
        <v>0</v>
      </c>
      <c r="U3345" s="15">
        <v>0</v>
      </c>
      <c r="V3345" s="15">
        <v>0</v>
      </c>
      <c r="W3345" s="15">
        <v>0</v>
      </c>
      <c r="X3345" s="15">
        <v>0</v>
      </c>
      <c r="Y3345" s="15">
        <v>0</v>
      </c>
      <c r="Z3345" s="15">
        <v>0</v>
      </c>
      <c r="AA3345" s="15">
        <v>0</v>
      </c>
      <c r="AB3345" s="15">
        <v>0</v>
      </c>
      <c r="AC3345" s="15">
        <v>0</v>
      </c>
      <c r="AD3345" s="15">
        <v>0</v>
      </c>
      <c r="AE3345" s="15">
        <v>0</v>
      </c>
      <c r="AF3345" s="15">
        <v>0</v>
      </c>
      <c r="AG3345" s="15">
        <f t="shared" si="261"/>
        <v>0</v>
      </c>
      <c r="AH3345" s="15">
        <v>0</v>
      </c>
      <c r="AI3345" s="15">
        <v>0</v>
      </c>
      <c r="AJ3345" s="15">
        <v>0</v>
      </c>
      <c r="AK3345" s="15">
        <v>0</v>
      </c>
      <c r="AL3345" s="15">
        <v>0</v>
      </c>
      <c r="AM3345" s="15">
        <v>0</v>
      </c>
      <c r="AN3345" s="15">
        <v>0</v>
      </c>
      <c r="AO3345" s="15">
        <v>0</v>
      </c>
      <c r="AP3345" s="15">
        <v>48.824699218749998</v>
      </c>
      <c r="AQ3345" s="15">
        <v>0</v>
      </c>
      <c r="AR3345" s="15">
        <v>0</v>
      </c>
      <c r="AS3345" s="15">
        <v>0</v>
      </c>
      <c r="AT3345" s="15">
        <f t="shared" si="262"/>
        <v>48.824699218749998</v>
      </c>
      <c r="AU3345" s="15">
        <v>0</v>
      </c>
      <c r="AV3345" s="15">
        <v>0</v>
      </c>
      <c r="AW3345" s="15">
        <v>0</v>
      </c>
      <c r="AX3345" s="15">
        <v>0</v>
      </c>
      <c r="AY3345" s="15">
        <v>0</v>
      </c>
      <c r="AZ3345" s="15">
        <v>0</v>
      </c>
      <c r="BA3345" s="15">
        <v>0</v>
      </c>
      <c r="BB3345" s="15">
        <v>0</v>
      </c>
      <c r="BC3345" s="15">
        <v>0</v>
      </c>
      <c r="BD3345" s="15">
        <v>0</v>
      </c>
      <c r="BE3345" s="15">
        <v>0</v>
      </c>
      <c r="BF3345" s="15">
        <v>0</v>
      </c>
      <c r="BG3345" s="15">
        <f t="shared" si="263"/>
        <v>0</v>
      </c>
      <c r="BH3345" t="str">
        <f t="shared" si="264"/>
        <v>CNGGas</v>
      </c>
      <c r="BI3345" t="str">
        <f>VLOOKUP(BH3345,[2]Summary!$C$29:$C$56,1,0)</f>
        <v>CNGGas</v>
      </c>
      <c r="BJ3345" s="16">
        <v>44197</v>
      </c>
    </row>
    <row r="3346" spans="1:62" x14ac:dyDescent="0.25">
      <c r="A3346" s="13" t="s">
        <v>6910</v>
      </c>
      <c r="B3346" s="13" t="s">
        <v>2167</v>
      </c>
      <c r="C3346" s="13" t="s">
        <v>2168</v>
      </c>
      <c r="D3346" s="13" t="s">
        <v>361</v>
      </c>
      <c r="E3346" s="13" t="s">
        <v>475</v>
      </c>
      <c r="F3346" s="13" t="s">
        <v>33</v>
      </c>
      <c r="H3346" s="15">
        <v>0</v>
      </c>
      <c r="I3346" s="15">
        <v>0</v>
      </c>
      <c r="J3346" s="15">
        <v>0</v>
      </c>
      <c r="K3346" s="15">
        <v>0</v>
      </c>
      <c r="L3346" s="15">
        <v>0</v>
      </c>
      <c r="M3346" s="15">
        <v>0</v>
      </c>
      <c r="N3346" s="15">
        <v>0</v>
      </c>
      <c r="O3346" s="15">
        <v>0</v>
      </c>
      <c r="P3346" s="15">
        <v>0</v>
      </c>
      <c r="Q3346" s="15">
        <v>0</v>
      </c>
      <c r="R3346" s="15">
        <v>0</v>
      </c>
      <c r="S3346" s="15">
        <v>0</v>
      </c>
      <c r="T3346" s="15">
        <f t="shared" si="260"/>
        <v>0</v>
      </c>
      <c r="U3346" s="15">
        <v>0</v>
      </c>
      <c r="V3346" s="15">
        <v>0</v>
      </c>
      <c r="W3346" s="15">
        <v>0</v>
      </c>
      <c r="X3346" s="15">
        <v>0</v>
      </c>
      <c r="Y3346" s="15">
        <v>0</v>
      </c>
      <c r="Z3346" s="15">
        <v>0</v>
      </c>
      <c r="AA3346" s="15">
        <v>0</v>
      </c>
      <c r="AB3346" s="15">
        <v>0</v>
      </c>
      <c r="AC3346" s="15">
        <v>0</v>
      </c>
      <c r="AD3346" s="15">
        <v>0</v>
      </c>
      <c r="AE3346" s="15">
        <v>0</v>
      </c>
      <c r="AF3346" s="15">
        <v>0</v>
      </c>
      <c r="AG3346" s="15">
        <f t="shared" si="261"/>
        <v>0</v>
      </c>
      <c r="AH3346" s="15">
        <v>0</v>
      </c>
      <c r="AI3346" s="15">
        <v>0</v>
      </c>
      <c r="AJ3346" s="15">
        <v>0</v>
      </c>
      <c r="AK3346" s="15">
        <v>0</v>
      </c>
      <c r="AL3346" s="15">
        <v>0</v>
      </c>
      <c r="AM3346" s="15">
        <v>0</v>
      </c>
      <c r="AN3346" s="15">
        <v>0</v>
      </c>
      <c r="AO3346" s="15">
        <v>0</v>
      </c>
      <c r="AP3346" s="15">
        <v>60.012968749999999</v>
      </c>
      <c r="AQ3346" s="15">
        <v>0</v>
      </c>
      <c r="AR3346" s="15">
        <v>3.6571101074218748</v>
      </c>
      <c r="AS3346" s="15">
        <v>0</v>
      </c>
      <c r="AT3346" s="15">
        <f t="shared" si="262"/>
        <v>63.670078857421871</v>
      </c>
      <c r="AU3346" s="15">
        <v>0</v>
      </c>
      <c r="AV3346" s="15">
        <v>0</v>
      </c>
      <c r="AW3346" s="15">
        <v>0</v>
      </c>
      <c r="AX3346" s="15">
        <v>0</v>
      </c>
      <c r="AY3346" s="15">
        <v>0</v>
      </c>
      <c r="AZ3346" s="15">
        <v>0</v>
      </c>
      <c r="BA3346" s="15">
        <v>0</v>
      </c>
      <c r="BB3346" s="15">
        <v>0</v>
      </c>
      <c r="BC3346" s="15">
        <v>0</v>
      </c>
      <c r="BD3346" s="15">
        <v>0</v>
      </c>
      <c r="BE3346" s="15">
        <v>0</v>
      </c>
      <c r="BF3346" s="15">
        <v>0</v>
      </c>
      <c r="BG3346" s="15">
        <f t="shared" si="263"/>
        <v>0</v>
      </c>
      <c r="BH3346" t="str">
        <f t="shared" si="264"/>
        <v>SCGGas</v>
      </c>
      <c r="BI3346" t="str">
        <f>VLOOKUP(BH3346,[2]Summary!$C$29:$C$56,1,0)</f>
        <v>SCGGas</v>
      </c>
      <c r="BJ3346" s="16">
        <v>44197</v>
      </c>
    </row>
    <row r="3347" spans="1:62" x14ac:dyDescent="0.25">
      <c r="A3347" s="13" t="s">
        <v>6911</v>
      </c>
      <c r="B3347" s="13" t="s">
        <v>2147</v>
      </c>
      <c r="C3347" s="13" t="s">
        <v>2148</v>
      </c>
      <c r="D3347" s="13" t="s">
        <v>307</v>
      </c>
      <c r="E3347" s="13" t="s">
        <v>475</v>
      </c>
      <c r="F3347" s="13" t="s">
        <v>33</v>
      </c>
      <c r="H3347" s="15">
        <v>0</v>
      </c>
      <c r="I3347" s="15">
        <v>0</v>
      </c>
      <c r="J3347" s="15">
        <v>0</v>
      </c>
      <c r="K3347" s="15">
        <v>0</v>
      </c>
      <c r="L3347" s="15">
        <v>0</v>
      </c>
      <c r="M3347" s="15">
        <v>0</v>
      </c>
      <c r="N3347" s="15">
        <v>0</v>
      </c>
      <c r="O3347" s="15">
        <v>0</v>
      </c>
      <c r="P3347" s="15">
        <v>0</v>
      </c>
      <c r="Q3347" s="15">
        <v>0</v>
      </c>
      <c r="R3347" s="15">
        <v>0</v>
      </c>
      <c r="S3347" s="15">
        <v>0</v>
      </c>
      <c r="T3347" s="15">
        <f t="shared" si="260"/>
        <v>0</v>
      </c>
      <c r="U3347" s="15">
        <v>0</v>
      </c>
      <c r="V3347" s="15">
        <v>0</v>
      </c>
      <c r="W3347" s="15">
        <v>0</v>
      </c>
      <c r="X3347" s="15">
        <v>0</v>
      </c>
      <c r="Y3347" s="15">
        <v>0</v>
      </c>
      <c r="Z3347" s="15">
        <v>0</v>
      </c>
      <c r="AA3347" s="15">
        <v>0</v>
      </c>
      <c r="AB3347" s="15">
        <v>0</v>
      </c>
      <c r="AC3347" s="15">
        <v>0</v>
      </c>
      <c r="AD3347" s="15">
        <v>0</v>
      </c>
      <c r="AE3347" s="15">
        <v>0</v>
      </c>
      <c r="AF3347" s="15">
        <v>0</v>
      </c>
      <c r="AG3347" s="15">
        <f t="shared" si="261"/>
        <v>0</v>
      </c>
      <c r="AH3347" s="15">
        <v>0</v>
      </c>
      <c r="AI3347" s="15">
        <v>0</v>
      </c>
      <c r="AJ3347" s="15">
        <v>0</v>
      </c>
      <c r="AK3347" s="15">
        <v>0</v>
      </c>
      <c r="AL3347" s="15">
        <v>0</v>
      </c>
      <c r="AM3347" s="15">
        <v>0</v>
      </c>
      <c r="AN3347" s="15">
        <v>0</v>
      </c>
      <c r="AO3347" s="15">
        <v>0</v>
      </c>
      <c r="AP3347" s="15">
        <v>23.56094921875</v>
      </c>
      <c r="AQ3347" s="15">
        <v>0</v>
      </c>
      <c r="AR3347" s="15">
        <v>-5.0837299804687497</v>
      </c>
      <c r="AS3347" s="15">
        <v>0</v>
      </c>
      <c r="AT3347" s="15">
        <f t="shared" si="262"/>
        <v>18.477219238281251</v>
      </c>
      <c r="AU3347" s="15">
        <v>0</v>
      </c>
      <c r="AV3347" s="15">
        <v>0</v>
      </c>
      <c r="AW3347" s="15">
        <v>0</v>
      </c>
      <c r="AX3347" s="15">
        <v>0</v>
      </c>
      <c r="AY3347" s="15">
        <v>0</v>
      </c>
      <c r="AZ3347" s="15">
        <v>0</v>
      </c>
      <c r="BA3347" s="15">
        <v>0</v>
      </c>
      <c r="BB3347" s="15">
        <v>0</v>
      </c>
      <c r="BC3347" s="15">
        <v>0</v>
      </c>
      <c r="BD3347" s="15">
        <v>0</v>
      </c>
      <c r="BE3347" s="15">
        <v>0</v>
      </c>
      <c r="BF3347" s="15">
        <v>0</v>
      </c>
      <c r="BG3347" s="15">
        <f t="shared" si="263"/>
        <v>0</v>
      </c>
      <c r="BH3347" t="str">
        <f t="shared" si="264"/>
        <v>BGCGas</v>
      </c>
      <c r="BI3347" t="str">
        <f>VLOOKUP(BH3347,[2]Summary!$C$29:$C$56,1,0)</f>
        <v>BGCGas</v>
      </c>
      <c r="BJ3347" s="16">
        <v>44197</v>
      </c>
    </row>
    <row r="3348" spans="1:62" x14ac:dyDescent="0.25">
      <c r="A3348" s="13" t="s">
        <v>6912</v>
      </c>
      <c r="B3348" s="13" t="s">
        <v>2163</v>
      </c>
      <c r="C3348" s="13" t="s">
        <v>2148</v>
      </c>
      <c r="D3348" s="13" t="s">
        <v>361</v>
      </c>
      <c r="E3348" s="13" t="s">
        <v>475</v>
      </c>
      <c r="F3348" s="13" t="s">
        <v>33</v>
      </c>
      <c r="H3348" s="15">
        <v>0</v>
      </c>
      <c r="I3348" s="15">
        <v>0</v>
      </c>
      <c r="J3348" s="15">
        <v>0</v>
      </c>
      <c r="K3348" s="15">
        <v>0</v>
      </c>
      <c r="L3348" s="15">
        <v>0</v>
      </c>
      <c r="M3348" s="15">
        <v>0</v>
      </c>
      <c r="N3348" s="15">
        <v>0</v>
      </c>
      <c r="O3348" s="15">
        <v>0</v>
      </c>
      <c r="P3348" s="15">
        <v>0</v>
      </c>
      <c r="Q3348" s="15">
        <v>0</v>
      </c>
      <c r="R3348" s="15">
        <v>0</v>
      </c>
      <c r="S3348" s="15">
        <v>0</v>
      </c>
      <c r="T3348" s="15">
        <f t="shared" si="260"/>
        <v>0</v>
      </c>
      <c r="U3348" s="15">
        <v>0</v>
      </c>
      <c r="V3348" s="15">
        <v>0</v>
      </c>
      <c r="W3348" s="15">
        <v>0</v>
      </c>
      <c r="X3348" s="15">
        <v>0</v>
      </c>
      <c r="Y3348" s="15">
        <v>0</v>
      </c>
      <c r="Z3348" s="15">
        <v>0</v>
      </c>
      <c r="AA3348" s="15">
        <v>0</v>
      </c>
      <c r="AB3348" s="15">
        <v>0</v>
      </c>
      <c r="AC3348" s="15">
        <v>0</v>
      </c>
      <c r="AD3348" s="15">
        <v>0</v>
      </c>
      <c r="AE3348" s="15">
        <v>0</v>
      </c>
      <c r="AF3348" s="15">
        <v>0</v>
      </c>
      <c r="AG3348" s="15">
        <f t="shared" si="261"/>
        <v>0</v>
      </c>
      <c r="AH3348" s="15">
        <v>0</v>
      </c>
      <c r="AI3348" s="15">
        <v>0</v>
      </c>
      <c r="AJ3348" s="15">
        <v>0</v>
      </c>
      <c r="AK3348" s="15">
        <v>0</v>
      </c>
      <c r="AL3348" s="15">
        <v>0</v>
      </c>
      <c r="AM3348" s="15">
        <v>0</v>
      </c>
      <c r="AN3348" s="15">
        <v>0</v>
      </c>
      <c r="AO3348" s="15">
        <v>0</v>
      </c>
      <c r="AP3348" s="15">
        <v>95.661828125</v>
      </c>
      <c r="AQ3348" s="15">
        <v>0</v>
      </c>
      <c r="AR3348" s="15">
        <v>5.8295097656249997</v>
      </c>
      <c r="AS3348" s="15">
        <v>0</v>
      </c>
      <c r="AT3348" s="15">
        <f t="shared" si="262"/>
        <v>101.491337890625</v>
      </c>
      <c r="AU3348" s="15">
        <v>0</v>
      </c>
      <c r="AV3348" s="15">
        <v>0</v>
      </c>
      <c r="AW3348" s="15">
        <v>0</v>
      </c>
      <c r="AX3348" s="15">
        <v>0</v>
      </c>
      <c r="AY3348" s="15">
        <v>0</v>
      </c>
      <c r="AZ3348" s="15">
        <v>0</v>
      </c>
      <c r="BA3348" s="15">
        <v>0</v>
      </c>
      <c r="BB3348" s="15">
        <v>0</v>
      </c>
      <c r="BC3348" s="15">
        <v>0</v>
      </c>
      <c r="BD3348" s="15">
        <v>0</v>
      </c>
      <c r="BE3348" s="15">
        <v>0</v>
      </c>
      <c r="BF3348" s="15">
        <v>0</v>
      </c>
      <c r="BG3348" s="15">
        <f t="shared" si="263"/>
        <v>0</v>
      </c>
      <c r="BH3348" t="str">
        <f t="shared" si="264"/>
        <v>SCGGas</v>
      </c>
      <c r="BI3348" t="str">
        <f>VLOOKUP(BH3348,[2]Summary!$C$29:$C$56,1,0)</f>
        <v>SCGGas</v>
      </c>
      <c r="BJ3348" s="16">
        <v>44197</v>
      </c>
    </row>
    <row r="3349" spans="1:62" x14ac:dyDescent="0.25">
      <c r="A3349" s="13" t="s">
        <v>6913</v>
      </c>
      <c r="B3349" s="13" t="s">
        <v>2157</v>
      </c>
      <c r="C3349" s="13" t="s">
        <v>2148</v>
      </c>
      <c r="D3349" s="13" t="s">
        <v>434</v>
      </c>
      <c r="E3349" s="13" t="s">
        <v>475</v>
      </c>
      <c r="F3349" s="13" t="s">
        <v>33</v>
      </c>
      <c r="H3349" s="15">
        <v>0</v>
      </c>
      <c r="I3349" s="15">
        <v>0</v>
      </c>
      <c r="J3349" s="15">
        <v>0</v>
      </c>
      <c r="K3349" s="15">
        <v>0</v>
      </c>
      <c r="L3349" s="15">
        <v>0</v>
      </c>
      <c r="M3349" s="15">
        <v>0</v>
      </c>
      <c r="N3349" s="15">
        <v>0</v>
      </c>
      <c r="O3349" s="15">
        <v>0</v>
      </c>
      <c r="P3349" s="15">
        <v>0</v>
      </c>
      <c r="Q3349" s="15">
        <v>0</v>
      </c>
      <c r="R3349" s="15">
        <v>0</v>
      </c>
      <c r="S3349" s="15">
        <v>0</v>
      </c>
      <c r="T3349" s="15">
        <f t="shared" si="260"/>
        <v>0</v>
      </c>
      <c r="U3349" s="15">
        <v>0</v>
      </c>
      <c r="V3349" s="15">
        <v>0</v>
      </c>
      <c r="W3349" s="15">
        <v>0</v>
      </c>
      <c r="X3349" s="15">
        <v>0</v>
      </c>
      <c r="Y3349" s="15">
        <v>0</v>
      </c>
      <c r="Z3349" s="15">
        <v>0</v>
      </c>
      <c r="AA3349" s="15">
        <v>0</v>
      </c>
      <c r="AB3349" s="15">
        <v>0</v>
      </c>
      <c r="AC3349" s="15">
        <v>0</v>
      </c>
      <c r="AD3349" s="15">
        <v>0</v>
      </c>
      <c r="AE3349" s="15">
        <v>0</v>
      </c>
      <c r="AF3349" s="15">
        <v>0</v>
      </c>
      <c r="AG3349" s="15">
        <f t="shared" si="261"/>
        <v>0</v>
      </c>
      <c r="AH3349" s="15">
        <v>0</v>
      </c>
      <c r="AI3349" s="15">
        <v>0</v>
      </c>
      <c r="AJ3349" s="15">
        <v>0</v>
      </c>
      <c r="AK3349" s="15">
        <v>0</v>
      </c>
      <c r="AL3349" s="15">
        <v>0</v>
      </c>
      <c r="AM3349" s="15">
        <v>0</v>
      </c>
      <c r="AN3349" s="15">
        <v>0</v>
      </c>
      <c r="AO3349" s="15">
        <v>0</v>
      </c>
      <c r="AP3349" s="15">
        <v>77.827500000000001</v>
      </c>
      <c r="AQ3349" s="15">
        <v>0</v>
      </c>
      <c r="AR3349" s="15">
        <v>0</v>
      </c>
      <c r="AS3349" s="15">
        <v>0</v>
      </c>
      <c r="AT3349" s="15">
        <f t="shared" si="262"/>
        <v>77.827500000000001</v>
      </c>
      <c r="AU3349" s="15">
        <v>0</v>
      </c>
      <c r="AV3349" s="15">
        <v>0</v>
      </c>
      <c r="AW3349" s="15">
        <v>0</v>
      </c>
      <c r="AX3349" s="15">
        <v>0</v>
      </c>
      <c r="AY3349" s="15">
        <v>0</v>
      </c>
      <c r="AZ3349" s="15">
        <v>0</v>
      </c>
      <c r="BA3349" s="15">
        <v>0</v>
      </c>
      <c r="BB3349" s="15">
        <v>0</v>
      </c>
      <c r="BC3349" s="15">
        <v>0</v>
      </c>
      <c r="BD3349" s="15">
        <v>0</v>
      </c>
      <c r="BE3349" s="15">
        <v>0</v>
      </c>
      <c r="BF3349" s="15">
        <v>0</v>
      </c>
      <c r="BG3349" s="15">
        <f t="shared" si="263"/>
        <v>0</v>
      </c>
      <c r="BH3349" t="str">
        <f t="shared" si="264"/>
        <v>CNGGas</v>
      </c>
      <c r="BI3349" t="str">
        <f>VLOOKUP(BH3349,[2]Summary!$C$29:$C$56,1,0)</f>
        <v>CNGGas</v>
      </c>
      <c r="BJ3349" s="16">
        <v>44197</v>
      </c>
    </row>
    <row r="3350" spans="1:62" x14ac:dyDescent="0.25">
      <c r="A3350" s="13" t="s">
        <v>6914</v>
      </c>
      <c r="B3350" s="13" t="s">
        <v>2229</v>
      </c>
      <c r="C3350" s="13" t="s">
        <v>2204</v>
      </c>
      <c r="D3350" s="13" t="s">
        <v>361</v>
      </c>
      <c r="E3350" s="13" t="s">
        <v>475</v>
      </c>
      <c r="F3350" s="13" t="s">
        <v>33</v>
      </c>
      <c r="H3350" s="15">
        <v>0</v>
      </c>
      <c r="I3350" s="15">
        <v>0</v>
      </c>
      <c r="J3350" s="15">
        <v>0</v>
      </c>
      <c r="K3350" s="15">
        <v>0</v>
      </c>
      <c r="L3350" s="15">
        <v>0</v>
      </c>
      <c r="M3350" s="15">
        <v>0</v>
      </c>
      <c r="N3350" s="15">
        <v>0</v>
      </c>
      <c r="O3350" s="15">
        <v>0</v>
      </c>
      <c r="P3350" s="15">
        <v>0</v>
      </c>
      <c r="Q3350" s="15">
        <v>0</v>
      </c>
      <c r="R3350" s="15">
        <v>0</v>
      </c>
      <c r="S3350" s="15">
        <v>0</v>
      </c>
      <c r="T3350" s="15">
        <f t="shared" si="260"/>
        <v>0</v>
      </c>
      <c r="U3350" s="15">
        <v>0</v>
      </c>
      <c r="V3350" s="15">
        <v>0</v>
      </c>
      <c r="W3350" s="15">
        <v>0</v>
      </c>
      <c r="X3350" s="15">
        <v>0</v>
      </c>
      <c r="Y3350" s="15">
        <v>0</v>
      </c>
      <c r="Z3350" s="15">
        <v>0</v>
      </c>
      <c r="AA3350" s="15">
        <v>0</v>
      </c>
      <c r="AB3350" s="15">
        <v>0</v>
      </c>
      <c r="AC3350" s="15">
        <v>0</v>
      </c>
      <c r="AD3350" s="15">
        <v>0</v>
      </c>
      <c r="AE3350" s="15">
        <v>0</v>
      </c>
      <c r="AF3350" s="15">
        <v>0</v>
      </c>
      <c r="AG3350" s="15">
        <f t="shared" si="261"/>
        <v>0</v>
      </c>
      <c r="AH3350" s="15">
        <v>0</v>
      </c>
      <c r="AI3350" s="15">
        <v>0</v>
      </c>
      <c r="AJ3350" s="15">
        <v>0</v>
      </c>
      <c r="AK3350" s="15">
        <v>0</v>
      </c>
      <c r="AL3350" s="15">
        <v>0</v>
      </c>
      <c r="AM3350" s="15">
        <v>0</v>
      </c>
      <c r="AN3350" s="15">
        <v>0</v>
      </c>
      <c r="AO3350" s="15">
        <v>0</v>
      </c>
      <c r="AP3350" s="15">
        <v>0</v>
      </c>
      <c r="AQ3350" s="15">
        <v>19.574999999999999</v>
      </c>
      <c r="AR3350" s="15">
        <v>0</v>
      </c>
      <c r="AS3350" s="15">
        <v>0</v>
      </c>
      <c r="AT3350" s="15">
        <f t="shared" si="262"/>
        <v>19.574999999999999</v>
      </c>
      <c r="AU3350" s="15">
        <v>0</v>
      </c>
      <c r="AV3350" s="15">
        <v>0</v>
      </c>
      <c r="AW3350" s="15">
        <v>0</v>
      </c>
      <c r="AX3350" s="15">
        <v>0</v>
      </c>
      <c r="AY3350" s="15">
        <v>0</v>
      </c>
      <c r="AZ3350" s="15">
        <v>0</v>
      </c>
      <c r="BA3350" s="15">
        <v>0</v>
      </c>
      <c r="BB3350" s="15">
        <v>0</v>
      </c>
      <c r="BC3350" s="15">
        <v>0</v>
      </c>
      <c r="BD3350" s="15">
        <v>0</v>
      </c>
      <c r="BE3350" s="15">
        <v>0</v>
      </c>
      <c r="BF3350" s="15">
        <v>0</v>
      </c>
      <c r="BG3350" s="15">
        <f t="shared" si="263"/>
        <v>0</v>
      </c>
      <c r="BH3350" t="str">
        <f t="shared" si="264"/>
        <v>SCGGas</v>
      </c>
      <c r="BI3350" t="str">
        <f>VLOOKUP(BH3350,[2]Summary!$C$29:$C$56,1,0)</f>
        <v>SCGGas</v>
      </c>
      <c r="BJ3350" s="16">
        <v>44197</v>
      </c>
    </row>
    <row r="3351" spans="1:62" x14ac:dyDescent="0.25">
      <c r="A3351" s="13" t="s">
        <v>6915</v>
      </c>
      <c r="B3351" s="13" t="s">
        <v>2203</v>
      </c>
      <c r="C3351" s="13" t="s">
        <v>2204</v>
      </c>
      <c r="D3351" s="13" t="s">
        <v>307</v>
      </c>
      <c r="E3351" s="13" t="s">
        <v>475</v>
      </c>
      <c r="F3351" s="13" t="s">
        <v>33</v>
      </c>
      <c r="H3351" s="15">
        <v>0</v>
      </c>
      <c r="I3351" s="15">
        <v>0</v>
      </c>
      <c r="J3351" s="15">
        <v>0</v>
      </c>
      <c r="K3351" s="15">
        <v>0</v>
      </c>
      <c r="L3351" s="15">
        <v>0</v>
      </c>
      <c r="M3351" s="15">
        <v>0</v>
      </c>
      <c r="N3351" s="15">
        <v>0</v>
      </c>
      <c r="O3351" s="15">
        <v>0</v>
      </c>
      <c r="P3351" s="15">
        <v>0</v>
      </c>
      <c r="Q3351" s="15">
        <v>0</v>
      </c>
      <c r="R3351" s="15">
        <v>0</v>
      </c>
      <c r="S3351" s="15">
        <v>0</v>
      </c>
      <c r="T3351" s="15">
        <f t="shared" si="260"/>
        <v>0</v>
      </c>
      <c r="U3351" s="15">
        <v>0</v>
      </c>
      <c r="V3351" s="15">
        <v>0</v>
      </c>
      <c r="W3351" s="15">
        <v>0</v>
      </c>
      <c r="X3351" s="15">
        <v>0</v>
      </c>
      <c r="Y3351" s="15">
        <v>0</v>
      </c>
      <c r="Z3351" s="15">
        <v>0</v>
      </c>
      <c r="AA3351" s="15">
        <v>0</v>
      </c>
      <c r="AB3351" s="15">
        <v>0</v>
      </c>
      <c r="AC3351" s="15">
        <v>0</v>
      </c>
      <c r="AD3351" s="15">
        <v>0</v>
      </c>
      <c r="AE3351" s="15">
        <v>0</v>
      </c>
      <c r="AF3351" s="15">
        <v>0</v>
      </c>
      <c r="AG3351" s="15">
        <f t="shared" si="261"/>
        <v>0</v>
      </c>
      <c r="AH3351" s="15">
        <v>0</v>
      </c>
      <c r="AI3351" s="15">
        <v>0</v>
      </c>
      <c r="AJ3351" s="15">
        <v>0</v>
      </c>
      <c r="AK3351" s="15">
        <v>0</v>
      </c>
      <c r="AL3351" s="15">
        <v>0</v>
      </c>
      <c r="AM3351" s="15">
        <v>0</v>
      </c>
      <c r="AN3351" s="15">
        <v>0</v>
      </c>
      <c r="AO3351" s="15">
        <v>0</v>
      </c>
      <c r="AP3351" s="15">
        <v>0</v>
      </c>
      <c r="AQ3351" s="15">
        <v>4.8230000000000004</v>
      </c>
      <c r="AR3351" s="15">
        <v>0</v>
      </c>
      <c r="AS3351" s="15">
        <v>0</v>
      </c>
      <c r="AT3351" s="15">
        <f t="shared" si="262"/>
        <v>4.8230000000000004</v>
      </c>
      <c r="AU3351" s="15">
        <v>0</v>
      </c>
      <c r="AV3351" s="15">
        <v>0</v>
      </c>
      <c r="AW3351" s="15">
        <v>0</v>
      </c>
      <c r="AX3351" s="15">
        <v>0</v>
      </c>
      <c r="AY3351" s="15">
        <v>0</v>
      </c>
      <c r="AZ3351" s="15">
        <v>0</v>
      </c>
      <c r="BA3351" s="15">
        <v>0</v>
      </c>
      <c r="BB3351" s="15">
        <v>0</v>
      </c>
      <c r="BC3351" s="15">
        <v>0</v>
      </c>
      <c r="BD3351" s="15">
        <v>0</v>
      </c>
      <c r="BE3351" s="15">
        <v>0</v>
      </c>
      <c r="BF3351" s="15">
        <v>0</v>
      </c>
      <c r="BG3351" s="15">
        <f t="shared" si="263"/>
        <v>0</v>
      </c>
      <c r="BH3351" t="str">
        <f t="shared" si="264"/>
        <v>BGCGas</v>
      </c>
      <c r="BI3351" t="str">
        <f>VLOOKUP(BH3351,[2]Summary!$C$29:$C$56,1,0)</f>
        <v>BGCGas</v>
      </c>
      <c r="BJ3351" s="16">
        <v>44197</v>
      </c>
    </row>
    <row r="3352" spans="1:62" x14ac:dyDescent="0.25">
      <c r="A3352" s="13" t="s">
        <v>6916</v>
      </c>
      <c r="B3352" s="13" t="s">
        <v>2207</v>
      </c>
      <c r="C3352" s="13" t="s">
        <v>2204</v>
      </c>
      <c r="D3352" s="13" t="s">
        <v>434</v>
      </c>
      <c r="E3352" s="13" t="s">
        <v>475</v>
      </c>
      <c r="F3352" s="13" t="s">
        <v>33</v>
      </c>
      <c r="H3352" s="15">
        <v>0</v>
      </c>
      <c r="I3352" s="15">
        <v>0</v>
      </c>
      <c r="J3352" s="15">
        <v>0</v>
      </c>
      <c r="K3352" s="15">
        <v>0</v>
      </c>
      <c r="L3352" s="15">
        <v>0</v>
      </c>
      <c r="M3352" s="15">
        <v>0</v>
      </c>
      <c r="N3352" s="15">
        <v>0</v>
      </c>
      <c r="O3352" s="15">
        <v>0</v>
      </c>
      <c r="P3352" s="15">
        <v>0</v>
      </c>
      <c r="Q3352" s="15">
        <v>0</v>
      </c>
      <c r="R3352" s="15">
        <v>0</v>
      </c>
      <c r="S3352" s="15">
        <v>0</v>
      </c>
      <c r="T3352" s="15">
        <f t="shared" si="260"/>
        <v>0</v>
      </c>
      <c r="U3352" s="15">
        <v>0</v>
      </c>
      <c r="V3352" s="15">
        <v>0</v>
      </c>
      <c r="W3352" s="15">
        <v>0</v>
      </c>
      <c r="X3352" s="15">
        <v>0</v>
      </c>
      <c r="Y3352" s="15">
        <v>0</v>
      </c>
      <c r="Z3352" s="15">
        <v>0</v>
      </c>
      <c r="AA3352" s="15">
        <v>0</v>
      </c>
      <c r="AB3352" s="15">
        <v>0</v>
      </c>
      <c r="AC3352" s="15">
        <v>0</v>
      </c>
      <c r="AD3352" s="15">
        <v>0</v>
      </c>
      <c r="AE3352" s="15">
        <v>0</v>
      </c>
      <c r="AF3352" s="15">
        <v>0</v>
      </c>
      <c r="AG3352" s="15">
        <f t="shared" si="261"/>
        <v>0</v>
      </c>
      <c r="AH3352" s="15">
        <v>0</v>
      </c>
      <c r="AI3352" s="15">
        <v>0</v>
      </c>
      <c r="AJ3352" s="15">
        <v>0</v>
      </c>
      <c r="AK3352" s="15">
        <v>0</v>
      </c>
      <c r="AL3352" s="15">
        <v>0</v>
      </c>
      <c r="AM3352" s="15">
        <v>0</v>
      </c>
      <c r="AN3352" s="15">
        <v>0</v>
      </c>
      <c r="AO3352" s="15">
        <v>0</v>
      </c>
      <c r="AP3352" s="15">
        <v>0</v>
      </c>
      <c r="AQ3352" s="15">
        <v>15.927</v>
      </c>
      <c r="AR3352" s="15">
        <v>0</v>
      </c>
      <c r="AS3352" s="15">
        <v>0</v>
      </c>
      <c r="AT3352" s="15">
        <f t="shared" si="262"/>
        <v>15.927</v>
      </c>
      <c r="AU3352" s="15">
        <v>0</v>
      </c>
      <c r="AV3352" s="15">
        <v>0</v>
      </c>
      <c r="AW3352" s="15">
        <v>0</v>
      </c>
      <c r="AX3352" s="15">
        <v>0</v>
      </c>
      <c r="AY3352" s="15">
        <v>0</v>
      </c>
      <c r="AZ3352" s="15">
        <v>0</v>
      </c>
      <c r="BA3352" s="15">
        <v>0</v>
      </c>
      <c r="BB3352" s="15">
        <v>0</v>
      </c>
      <c r="BC3352" s="15">
        <v>0</v>
      </c>
      <c r="BD3352" s="15">
        <v>0</v>
      </c>
      <c r="BE3352" s="15">
        <v>0</v>
      </c>
      <c r="BF3352" s="15">
        <v>0</v>
      </c>
      <c r="BG3352" s="15">
        <f t="shared" si="263"/>
        <v>0</v>
      </c>
      <c r="BH3352" t="str">
        <f t="shared" si="264"/>
        <v>CNGGas</v>
      </c>
      <c r="BI3352" t="str">
        <f>VLOOKUP(BH3352,[2]Summary!$C$29:$C$56,1,0)</f>
        <v>CNGGas</v>
      </c>
      <c r="BJ3352" s="16">
        <v>44197</v>
      </c>
    </row>
    <row r="3353" spans="1:62" x14ac:dyDescent="0.25">
      <c r="A3353" s="13" t="s">
        <v>6917</v>
      </c>
      <c r="B3353" s="13" t="s">
        <v>2164</v>
      </c>
      <c r="C3353" s="13" t="s">
        <v>2150</v>
      </c>
      <c r="D3353" s="13" t="s">
        <v>361</v>
      </c>
      <c r="E3353" s="13" t="s">
        <v>475</v>
      </c>
      <c r="F3353" s="13" t="s">
        <v>33</v>
      </c>
      <c r="H3353" s="15">
        <v>0</v>
      </c>
      <c r="I3353" s="15">
        <v>0</v>
      </c>
      <c r="J3353" s="15">
        <v>0</v>
      </c>
      <c r="K3353" s="15">
        <v>0</v>
      </c>
      <c r="L3353" s="15">
        <v>0</v>
      </c>
      <c r="M3353" s="15">
        <v>0</v>
      </c>
      <c r="N3353" s="15">
        <v>0</v>
      </c>
      <c r="O3353" s="15">
        <v>0</v>
      </c>
      <c r="P3353" s="15">
        <v>0</v>
      </c>
      <c r="Q3353" s="15">
        <v>0</v>
      </c>
      <c r="R3353" s="15">
        <v>0</v>
      </c>
      <c r="S3353" s="15">
        <v>0</v>
      </c>
      <c r="T3353" s="15">
        <f t="shared" si="260"/>
        <v>0</v>
      </c>
      <c r="U3353" s="15">
        <v>0</v>
      </c>
      <c r="V3353" s="15">
        <v>0</v>
      </c>
      <c r="W3353" s="15">
        <v>0</v>
      </c>
      <c r="X3353" s="15">
        <v>0</v>
      </c>
      <c r="Y3353" s="15">
        <v>0</v>
      </c>
      <c r="Z3353" s="15">
        <v>0</v>
      </c>
      <c r="AA3353" s="15">
        <v>0</v>
      </c>
      <c r="AB3353" s="15">
        <v>0</v>
      </c>
      <c r="AC3353" s="15">
        <v>0</v>
      </c>
      <c r="AD3353" s="15">
        <v>0</v>
      </c>
      <c r="AE3353" s="15">
        <v>0</v>
      </c>
      <c r="AF3353" s="15">
        <v>0</v>
      </c>
      <c r="AG3353" s="15">
        <f t="shared" si="261"/>
        <v>0</v>
      </c>
      <c r="AH3353" s="15">
        <v>0</v>
      </c>
      <c r="AI3353" s="15">
        <v>0</v>
      </c>
      <c r="AJ3353" s="15">
        <v>0</v>
      </c>
      <c r="AK3353" s="15">
        <v>0</v>
      </c>
      <c r="AL3353" s="15">
        <v>0</v>
      </c>
      <c r="AM3353" s="15">
        <v>0</v>
      </c>
      <c r="AN3353" s="15">
        <v>0</v>
      </c>
      <c r="AO3353" s="15">
        <v>0</v>
      </c>
      <c r="AP3353" s="15">
        <v>10.749830078124999</v>
      </c>
      <c r="AQ3353" s="15">
        <v>0</v>
      </c>
      <c r="AR3353" s="15">
        <v>0</v>
      </c>
      <c r="AS3353" s="15">
        <v>0</v>
      </c>
      <c r="AT3353" s="15">
        <f t="shared" si="262"/>
        <v>10.749830078124999</v>
      </c>
      <c r="AU3353" s="15">
        <v>0</v>
      </c>
      <c r="AV3353" s="15">
        <v>0</v>
      </c>
      <c r="AW3353" s="15">
        <v>0</v>
      </c>
      <c r="AX3353" s="15">
        <v>0</v>
      </c>
      <c r="AY3353" s="15">
        <v>0</v>
      </c>
      <c r="AZ3353" s="15">
        <v>0</v>
      </c>
      <c r="BA3353" s="15">
        <v>0</v>
      </c>
      <c r="BB3353" s="15">
        <v>0</v>
      </c>
      <c r="BC3353" s="15">
        <v>0</v>
      </c>
      <c r="BD3353" s="15">
        <v>0</v>
      </c>
      <c r="BE3353" s="15">
        <v>0</v>
      </c>
      <c r="BF3353" s="15">
        <v>0</v>
      </c>
      <c r="BG3353" s="15">
        <f t="shared" si="263"/>
        <v>0</v>
      </c>
      <c r="BH3353" t="str">
        <f t="shared" si="264"/>
        <v>SCGGas</v>
      </c>
      <c r="BI3353" t="str">
        <f>VLOOKUP(BH3353,[2]Summary!$C$29:$C$56,1,0)</f>
        <v>SCGGas</v>
      </c>
      <c r="BJ3353" s="16">
        <v>44197</v>
      </c>
    </row>
    <row r="3354" spans="1:62" x14ac:dyDescent="0.25">
      <c r="A3354" s="13" t="s">
        <v>6918</v>
      </c>
      <c r="B3354" s="13" t="s">
        <v>2158</v>
      </c>
      <c r="C3354" s="13" t="s">
        <v>2150</v>
      </c>
      <c r="D3354" s="13" t="s">
        <v>434</v>
      </c>
      <c r="E3354" s="13" t="s">
        <v>475</v>
      </c>
      <c r="F3354" s="13" t="s">
        <v>33</v>
      </c>
      <c r="H3354" s="15">
        <v>0</v>
      </c>
      <c r="I3354" s="15">
        <v>0</v>
      </c>
      <c r="J3354" s="15">
        <v>0</v>
      </c>
      <c r="K3354" s="15">
        <v>0</v>
      </c>
      <c r="L3354" s="15">
        <v>0</v>
      </c>
      <c r="M3354" s="15">
        <v>0</v>
      </c>
      <c r="N3354" s="15">
        <v>0</v>
      </c>
      <c r="O3354" s="15">
        <v>0</v>
      </c>
      <c r="P3354" s="15">
        <v>0</v>
      </c>
      <c r="Q3354" s="15">
        <v>0</v>
      </c>
      <c r="R3354" s="15">
        <v>0</v>
      </c>
      <c r="S3354" s="15">
        <v>0</v>
      </c>
      <c r="T3354" s="15">
        <f t="shared" si="260"/>
        <v>0</v>
      </c>
      <c r="U3354" s="15">
        <v>0</v>
      </c>
      <c r="V3354" s="15">
        <v>0</v>
      </c>
      <c r="W3354" s="15">
        <v>0</v>
      </c>
      <c r="X3354" s="15">
        <v>0</v>
      </c>
      <c r="Y3354" s="15">
        <v>0</v>
      </c>
      <c r="Z3354" s="15">
        <v>0</v>
      </c>
      <c r="AA3354" s="15">
        <v>0</v>
      </c>
      <c r="AB3354" s="15">
        <v>0</v>
      </c>
      <c r="AC3354" s="15">
        <v>0</v>
      </c>
      <c r="AD3354" s="15">
        <v>0</v>
      </c>
      <c r="AE3354" s="15">
        <v>0</v>
      </c>
      <c r="AF3354" s="15">
        <v>0</v>
      </c>
      <c r="AG3354" s="15">
        <f t="shared" si="261"/>
        <v>0</v>
      </c>
      <c r="AH3354" s="15">
        <v>0</v>
      </c>
      <c r="AI3354" s="15">
        <v>0</v>
      </c>
      <c r="AJ3354" s="15">
        <v>0</v>
      </c>
      <c r="AK3354" s="15">
        <v>0</v>
      </c>
      <c r="AL3354" s="15">
        <v>0</v>
      </c>
      <c r="AM3354" s="15">
        <v>0</v>
      </c>
      <c r="AN3354" s="15">
        <v>0</v>
      </c>
      <c r="AO3354" s="15">
        <v>0</v>
      </c>
      <c r="AP3354" s="15">
        <v>8.7457304687500006</v>
      </c>
      <c r="AQ3354" s="15">
        <v>0</v>
      </c>
      <c r="AR3354" s="15">
        <v>0</v>
      </c>
      <c r="AS3354" s="15">
        <v>0</v>
      </c>
      <c r="AT3354" s="15">
        <f t="shared" si="262"/>
        <v>8.7457304687500006</v>
      </c>
      <c r="AU3354" s="15">
        <v>0</v>
      </c>
      <c r="AV3354" s="15">
        <v>0</v>
      </c>
      <c r="AW3354" s="15">
        <v>0</v>
      </c>
      <c r="AX3354" s="15">
        <v>0</v>
      </c>
      <c r="AY3354" s="15">
        <v>0</v>
      </c>
      <c r="AZ3354" s="15">
        <v>0</v>
      </c>
      <c r="BA3354" s="15">
        <v>0</v>
      </c>
      <c r="BB3354" s="15">
        <v>0</v>
      </c>
      <c r="BC3354" s="15">
        <v>0</v>
      </c>
      <c r="BD3354" s="15">
        <v>0</v>
      </c>
      <c r="BE3354" s="15">
        <v>0</v>
      </c>
      <c r="BF3354" s="15">
        <v>0</v>
      </c>
      <c r="BG3354" s="15">
        <f t="shared" si="263"/>
        <v>0</v>
      </c>
      <c r="BH3354" t="str">
        <f t="shared" si="264"/>
        <v>CNGGas</v>
      </c>
      <c r="BI3354" t="str">
        <f>VLOOKUP(BH3354,[2]Summary!$C$29:$C$56,1,0)</f>
        <v>CNGGas</v>
      </c>
      <c r="BJ3354" s="16">
        <v>44197</v>
      </c>
    </row>
    <row r="3355" spans="1:62" x14ac:dyDescent="0.25">
      <c r="A3355" s="13" t="s">
        <v>6919</v>
      </c>
      <c r="B3355" s="13" t="s">
        <v>2149</v>
      </c>
      <c r="C3355" s="13" t="s">
        <v>2150</v>
      </c>
      <c r="D3355" s="13" t="s">
        <v>307</v>
      </c>
      <c r="E3355" s="13" t="s">
        <v>475</v>
      </c>
      <c r="F3355" s="13" t="s">
        <v>33</v>
      </c>
      <c r="H3355" s="15">
        <v>0</v>
      </c>
      <c r="I3355" s="15">
        <v>0</v>
      </c>
      <c r="J3355" s="15">
        <v>0</v>
      </c>
      <c r="K3355" s="15">
        <v>0</v>
      </c>
      <c r="L3355" s="15">
        <v>0</v>
      </c>
      <c r="M3355" s="15">
        <v>0</v>
      </c>
      <c r="N3355" s="15">
        <v>0</v>
      </c>
      <c r="O3355" s="15">
        <v>0</v>
      </c>
      <c r="P3355" s="15">
        <v>0</v>
      </c>
      <c r="Q3355" s="15">
        <v>0</v>
      </c>
      <c r="R3355" s="15">
        <v>0</v>
      </c>
      <c r="S3355" s="15">
        <v>0</v>
      </c>
      <c r="T3355" s="15">
        <f t="shared" si="260"/>
        <v>0</v>
      </c>
      <c r="U3355" s="15">
        <v>0</v>
      </c>
      <c r="V3355" s="15">
        <v>0</v>
      </c>
      <c r="W3355" s="15">
        <v>0</v>
      </c>
      <c r="X3355" s="15">
        <v>0</v>
      </c>
      <c r="Y3355" s="15">
        <v>0</v>
      </c>
      <c r="Z3355" s="15">
        <v>0</v>
      </c>
      <c r="AA3355" s="15">
        <v>0</v>
      </c>
      <c r="AB3355" s="15">
        <v>0</v>
      </c>
      <c r="AC3355" s="15">
        <v>0</v>
      </c>
      <c r="AD3355" s="15">
        <v>0</v>
      </c>
      <c r="AE3355" s="15">
        <v>0</v>
      </c>
      <c r="AF3355" s="15">
        <v>0</v>
      </c>
      <c r="AG3355" s="15">
        <f t="shared" si="261"/>
        <v>0</v>
      </c>
      <c r="AH3355" s="15">
        <v>0</v>
      </c>
      <c r="AI3355" s="15">
        <v>0</v>
      </c>
      <c r="AJ3355" s="15">
        <v>0</v>
      </c>
      <c r="AK3355" s="15">
        <v>0</v>
      </c>
      <c r="AL3355" s="15">
        <v>0</v>
      </c>
      <c r="AM3355" s="15">
        <v>0</v>
      </c>
      <c r="AN3355" s="15">
        <v>0</v>
      </c>
      <c r="AO3355" s="15">
        <v>0</v>
      </c>
      <c r="AP3355" s="15">
        <v>2.6476201171875</v>
      </c>
      <c r="AQ3355" s="15">
        <v>0</v>
      </c>
      <c r="AR3355" s="15">
        <v>0</v>
      </c>
      <c r="AS3355" s="15">
        <v>0</v>
      </c>
      <c r="AT3355" s="15">
        <f t="shared" si="262"/>
        <v>2.6476201171875</v>
      </c>
      <c r="AU3355" s="15">
        <v>0</v>
      </c>
      <c r="AV3355" s="15">
        <v>0</v>
      </c>
      <c r="AW3355" s="15">
        <v>0</v>
      </c>
      <c r="AX3355" s="15">
        <v>0</v>
      </c>
      <c r="AY3355" s="15">
        <v>0</v>
      </c>
      <c r="AZ3355" s="15">
        <v>0</v>
      </c>
      <c r="BA3355" s="15">
        <v>0</v>
      </c>
      <c r="BB3355" s="15">
        <v>0</v>
      </c>
      <c r="BC3355" s="15">
        <v>0</v>
      </c>
      <c r="BD3355" s="15">
        <v>0</v>
      </c>
      <c r="BE3355" s="15">
        <v>0</v>
      </c>
      <c r="BF3355" s="15">
        <v>0</v>
      </c>
      <c r="BG3355" s="15">
        <f t="shared" si="263"/>
        <v>0</v>
      </c>
      <c r="BH3355" t="str">
        <f t="shared" si="264"/>
        <v>BGCGas</v>
      </c>
      <c r="BI3355" t="str">
        <f>VLOOKUP(BH3355,[2]Summary!$C$29:$C$56,1,0)</f>
        <v>BGCGas</v>
      </c>
      <c r="BJ3355" s="16">
        <v>44197</v>
      </c>
    </row>
    <row r="3356" spans="1:62" x14ac:dyDescent="0.25">
      <c r="A3356" s="13">
        <v>802343.03</v>
      </c>
      <c r="B3356" s="13" t="s">
        <v>6920</v>
      </c>
      <c r="C3356" s="13" t="s">
        <v>6921</v>
      </c>
      <c r="D3356" s="13" t="s">
        <v>300</v>
      </c>
      <c r="E3356" s="13" t="s">
        <v>301</v>
      </c>
      <c r="F3356" s="13" t="s">
        <v>33</v>
      </c>
      <c r="H3356" s="15">
        <v>0</v>
      </c>
      <c r="I3356" s="15">
        <v>0</v>
      </c>
      <c r="J3356" s="15">
        <v>0</v>
      </c>
      <c r="K3356" s="15">
        <v>0</v>
      </c>
      <c r="L3356" s="15">
        <v>0</v>
      </c>
      <c r="M3356" s="15">
        <v>0</v>
      </c>
      <c r="N3356" s="15">
        <v>0</v>
      </c>
      <c r="O3356" s="15">
        <v>0</v>
      </c>
      <c r="P3356" s="15">
        <v>0</v>
      </c>
      <c r="Q3356" s="15">
        <v>0</v>
      </c>
      <c r="R3356" s="15">
        <v>95.84</v>
      </c>
      <c r="S3356" s="15">
        <v>-0.27900000000000003</v>
      </c>
      <c r="T3356" s="15">
        <f t="shared" si="260"/>
        <v>95.561000000000007</v>
      </c>
      <c r="U3356" s="15">
        <v>88.538499999999999</v>
      </c>
      <c r="V3356" s="15">
        <v>0.9055800170898437</v>
      </c>
      <c r="W3356" s="15">
        <v>69.065937194824215</v>
      </c>
      <c r="X3356" s="15">
        <v>9.2914900665283202</v>
      </c>
      <c r="Y3356" s="15">
        <v>145.73993872070312</v>
      </c>
      <c r="Z3356" s="15">
        <v>5.3846598739624021</v>
      </c>
      <c r="AA3356" s="15">
        <v>-2.3097898330688476</v>
      </c>
      <c r="AB3356" s="15">
        <v>1.5928699755854905</v>
      </c>
      <c r="AC3356" s="15">
        <v>19.789239562988282</v>
      </c>
      <c r="AD3356" s="15">
        <v>291.31765490722654</v>
      </c>
      <c r="AE3356" s="15">
        <v>28.380449768066406</v>
      </c>
      <c r="AF3356" s="15">
        <v>11.883769775390626</v>
      </c>
      <c r="AG3356" s="15">
        <f t="shared" si="261"/>
        <v>669.58030002929638</v>
      </c>
      <c r="AH3356" s="15">
        <v>-0.82167006683349608</v>
      </c>
      <c r="AI3356" s="15">
        <v>4.0487399291992183</v>
      </c>
      <c r="AJ3356" s="15">
        <v>3.0829899902343749</v>
      </c>
      <c r="AK3356" s="15">
        <v>-3.5443001785278319</v>
      </c>
      <c r="AL3356" s="15">
        <v>3.8414999322295187</v>
      </c>
      <c r="AM3356" s="15">
        <v>0.91032000732421881</v>
      </c>
      <c r="AN3356" s="15">
        <v>-5.5389900817871096</v>
      </c>
      <c r="AO3356" s="15">
        <v>-12.752109985351563</v>
      </c>
      <c r="AP3356" s="15">
        <v>17.450490173339844</v>
      </c>
      <c r="AQ3356" s="15">
        <v>-770.72900000000004</v>
      </c>
      <c r="AR3356" s="15">
        <v>-1.1869000244140624</v>
      </c>
      <c r="AS3356" s="15">
        <v>22.287250701904298</v>
      </c>
      <c r="AT3356" s="15">
        <f t="shared" si="262"/>
        <v>-742.95167960268259</v>
      </c>
      <c r="AU3356" s="15">
        <v>0</v>
      </c>
      <c r="AV3356" s="15">
        <v>0</v>
      </c>
      <c r="AW3356" s="15">
        <v>0</v>
      </c>
      <c r="AX3356" s="15">
        <v>0</v>
      </c>
      <c r="AY3356" s="15">
        <v>0</v>
      </c>
      <c r="AZ3356" s="15">
        <v>0</v>
      </c>
      <c r="BA3356" s="15">
        <v>0</v>
      </c>
      <c r="BB3356" s="15">
        <v>0</v>
      </c>
      <c r="BC3356" s="15">
        <v>0</v>
      </c>
      <c r="BD3356" s="15">
        <v>0</v>
      </c>
      <c r="BE3356" s="15">
        <v>0</v>
      </c>
      <c r="BF3356" s="15">
        <v>0</v>
      </c>
      <c r="BG3356" s="15">
        <f t="shared" si="263"/>
        <v>0</v>
      </c>
      <c r="BH3356" t="str">
        <f t="shared" si="264"/>
        <v>UILCommon</v>
      </c>
      <c r="BI3356" t="str">
        <f>VLOOKUP(BH3356,[2]Summary!$C$29:$C$56,1,0)</f>
        <v>UILCommon</v>
      </c>
      <c r="BJ3356" s="16">
        <v>44197</v>
      </c>
    </row>
    <row r="3357" spans="1:62" x14ac:dyDescent="0.25">
      <c r="A3357" s="13">
        <v>802344.03</v>
      </c>
      <c r="B3357" s="13" t="s">
        <v>6922</v>
      </c>
      <c r="C3357" s="13" t="s">
        <v>2301</v>
      </c>
      <c r="D3357" s="13" t="s">
        <v>300</v>
      </c>
      <c r="E3357" s="13" t="s">
        <v>301</v>
      </c>
      <c r="F3357" s="13" t="s">
        <v>33</v>
      </c>
      <c r="H3357" s="15">
        <v>0</v>
      </c>
      <c r="I3357" s="15">
        <v>0</v>
      </c>
      <c r="J3357" s="15">
        <v>0</v>
      </c>
      <c r="K3357" s="15">
        <v>0</v>
      </c>
      <c r="L3357" s="15">
        <v>0</v>
      </c>
      <c r="M3357" s="15">
        <v>0</v>
      </c>
      <c r="N3357" s="15">
        <v>0</v>
      </c>
      <c r="O3357" s="15">
        <v>0</v>
      </c>
      <c r="P3357" s="15">
        <v>0</v>
      </c>
      <c r="Q3357" s="15">
        <v>0</v>
      </c>
      <c r="R3357" s="15">
        <v>0</v>
      </c>
      <c r="S3357" s="15">
        <v>0</v>
      </c>
      <c r="T3357" s="15">
        <f t="shared" si="260"/>
        <v>0</v>
      </c>
      <c r="U3357" s="15">
        <v>59.02026998901367</v>
      </c>
      <c r="V3357" s="15">
        <v>0.46338999271392822</v>
      </c>
      <c r="W3357" s="15">
        <v>0.28775000000000001</v>
      </c>
      <c r="X3357" s="15">
        <v>45.871428436279295</v>
      </c>
      <c r="Y3357" s="15">
        <v>57.083760791778566</v>
      </c>
      <c r="Z3357" s="15">
        <v>4.2450799064636229</v>
      </c>
      <c r="AA3357" s="15">
        <v>8.4827801437377932</v>
      </c>
      <c r="AB3357" s="15">
        <v>9.2579700393676756</v>
      </c>
      <c r="AC3357" s="15">
        <v>4.8466799545288088</v>
      </c>
      <c r="AD3357" s="15">
        <v>0.75120002028346067</v>
      </c>
      <c r="AE3357" s="15">
        <v>35.754118286132815</v>
      </c>
      <c r="AF3357" s="15">
        <v>14.636550338745117</v>
      </c>
      <c r="AG3357" s="15">
        <f t="shared" si="261"/>
        <v>240.70097789904472</v>
      </c>
      <c r="AH3357" s="15">
        <v>1.0173800048828125</v>
      </c>
      <c r="AI3357" s="15">
        <v>0.92953999423980715</v>
      </c>
      <c r="AJ3357" s="15">
        <v>1.0169699804689736</v>
      </c>
      <c r="AK3357" s="15">
        <v>31.581909576416017</v>
      </c>
      <c r="AL3357" s="15">
        <v>1.4685999755859376</v>
      </c>
      <c r="AM3357" s="15">
        <v>0.34392999267578123</v>
      </c>
      <c r="AN3357" s="15">
        <v>-2.0801900272369385</v>
      </c>
      <c r="AO3357" s="15">
        <v>0</v>
      </c>
      <c r="AP3357" s="15">
        <v>0</v>
      </c>
      <c r="AQ3357" s="15">
        <v>-274.97899999999998</v>
      </c>
      <c r="AR3357" s="15">
        <v>0</v>
      </c>
      <c r="AS3357" s="15">
        <v>0</v>
      </c>
      <c r="AT3357" s="15">
        <f t="shared" si="262"/>
        <v>-240.7008605029676</v>
      </c>
      <c r="AU3357" s="15">
        <v>0</v>
      </c>
      <c r="AV3357" s="15">
        <v>0</v>
      </c>
      <c r="AW3357" s="15">
        <v>0</v>
      </c>
      <c r="AX3357" s="15">
        <v>0</v>
      </c>
      <c r="AY3357" s="15">
        <v>0</v>
      </c>
      <c r="AZ3357" s="15">
        <v>0</v>
      </c>
      <c r="BA3357" s="15">
        <v>0</v>
      </c>
      <c r="BB3357" s="15">
        <v>0</v>
      </c>
      <c r="BC3357" s="15">
        <v>0</v>
      </c>
      <c r="BD3357" s="15">
        <v>0</v>
      </c>
      <c r="BE3357" s="15">
        <v>0</v>
      </c>
      <c r="BF3357" s="15">
        <v>0</v>
      </c>
      <c r="BG3357" s="15">
        <f t="shared" si="263"/>
        <v>0</v>
      </c>
      <c r="BH3357" t="str">
        <f t="shared" si="264"/>
        <v>UILCommon</v>
      </c>
      <c r="BI3357" t="str">
        <f>VLOOKUP(BH3357,[2]Summary!$C$29:$C$56,1,0)</f>
        <v>UILCommon</v>
      </c>
      <c r="BJ3357" s="16">
        <v>44197</v>
      </c>
    </row>
    <row r="3358" spans="1:62" x14ac:dyDescent="0.25">
      <c r="A3358" s="13" t="s">
        <v>6923</v>
      </c>
      <c r="B3358" s="13" t="s">
        <v>6924</v>
      </c>
      <c r="C3358" s="13" t="s">
        <v>2301</v>
      </c>
      <c r="D3358" s="13" t="s">
        <v>18</v>
      </c>
      <c r="E3358" t="s">
        <v>19</v>
      </c>
      <c r="F3358" s="13" t="s">
        <v>33</v>
      </c>
      <c r="H3358" s="15">
        <v>0</v>
      </c>
      <c r="I3358" s="15">
        <v>0</v>
      </c>
      <c r="J3358" s="15">
        <v>0</v>
      </c>
      <c r="K3358" s="15">
        <v>0</v>
      </c>
      <c r="L3358" s="15">
        <v>0</v>
      </c>
      <c r="M3358" s="15">
        <v>0</v>
      </c>
      <c r="N3358" s="15">
        <v>0</v>
      </c>
      <c r="O3358" s="15">
        <v>0</v>
      </c>
      <c r="P3358" s="15">
        <v>0</v>
      </c>
      <c r="Q3358" s="15">
        <v>0</v>
      </c>
      <c r="R3358" s="15">
        <v>0</v>
      </c>
      <c r="S3358" s="15">
        <v>0</v>
      </c>
      <c r="T3358" s="15">
        <f t="shared" si="260"/>
        <v>0</v>
      </c>
      <c r="U3358" s="15">
        <v>0</v>
      </c>
      <c r="V3358" s="15">
        <v>0</v>
      </c>
      <c r="W3358" s="15">
        <v>0</v>
      </c>
      <c r="X3358" s="15">
        <v>0</v>
      </c>
      <c r="Y3358" s="15">
        <v>0</v>
      </c>
      <c r="Z3358" s="15">
        <v>0</v>
      </c>
      <c r="AA3358" s="15">
        <v>0</v>
      </c>
      <c r="AB3358" s="15">
        <v>0</v>
      </c>
      <c r="AC3358" s="15">
        <v>0</v>
      </c>
      <c r="AD3358" s="15">
        <v>0</v>
      </c>
      <c r="AE3358" s="15">
        <v>0</v>
      </c>
      <c r="AF3358" s="15">
        <v>0</v>
      </c>
      <c r="AG3358" s="15">
        <f t="shared" si="261"/>
        <v>0</v>
      </c>
      <c r="AH3358" s="15">
        <v>0</v>
      </c>
      <c r="AI3358" s="15">
        <v>0</v>
      </c>
      <c r="AJ3358" s="15">
        <v>0</v>
      </c>
      <c r="AK3358" s="15">
        <v>0</v>
      </c>
      <c r="AL3358" s="15">
        <v>0</v>
      </c>
      <c r="AM3358" s="15">
        <v>0</v>
      </c>
      <c r="AN3358" s="15">
        <v>0</v>
      </c>
      <c r="AO3358" s="15">
        <v>0</v>
      </c>
      <c r="AP3358" s="15">
        <v>0</v>
      </c>
      <c r="AQ3358" s="15">
        <v>477.28100000000001</v>
      </c>
      <c r="AR3358" s="15">
        <v>0.44688000488281249</v>
      </c>
      <c r="AS3358" s="15">
        <v>0</v>
      </c>
      <c r="AT3358" s="15">
        <f t="shared" si="262"/>
        <v>477.72788000488282</v>
      </c>
      <c r="AU3358" s="15">
        <v>0</v>
      </c>
      <c r="AV3358" s="15">
        <v>0</v>
      </c>
      <c r="AW3358" s="15">
        <v>0</v>
      </c>
      <c r="AX3358" s="15">
        <v>0</v>
      </c>
      <c r="AY3358" s="15">
        <v>0</v>
      </c>
      <c r="AZ3358" s="15">
        <v>0</v>
      </c>
      <c r="BA3358" s="15">
        <v>0</v>
      </c>
      <c r="BB3358" s="15">
        <v>0</v>
      </c>
      <c r="BC3358" s="15">
        <v>0</v>
      </c>
      <c r="BD3358" s="15">
        <v>0</v>
      </c>
      <c r="BE3358" s="15">
        <v>0</v>
      </c>
      <c r="BF3358" s="15">
        <v>0</v>
      </c>
      <c r="BG3358" s="15">
        <f t="shared" si="263"/>
        <v>0</v>
      </c>
      <c r="BH3358" t="str">
        <f t="shared" si="264"/>
        <v>UIDIST</v>
      </c>
      <c r="BI3358" t="str">
        <f>VLOOKUP(BH3358,[2]Summary!$C$29:$C$56,1,0)</f>
        <v>UIDist</v>
      </c>
      <c r="BJ3358" s="16">
        <v>44197</v>
      </c>
    </row>
    <row r="3359" spans="1:62" x14ac:dyDescent="0.25">
      <c r="A3359" s="13" t="s">
        <v>6925</v>
      </c>
      <c r="B3359" s="13" t="s">
        <v>6926</v>
      </c>
      <c r="C3359" s="13" t="s">
        <v>2301</v>
      </c>
      <c r="D3359" s="13" t="s">
        <v>18</v>
      </c>
      <c r="E3359" t="s">
        <v>35</v>
      </c>
      <c r="F3359" s="13" t="s">
        <v>33</v>
      </c>
      <c r="H3359" s="15">
        <v>0</v>
      </c>
      <c r="I3359" s="15">
        <v>0</v>
      </c>
      <c r="J3359" s="15">
        <v>0</v>
      </c>
      <c r="K3359" s="15">
        <v>0</v>
      </c>
      <c r="L3359" s="15">
        <v>0</v>
      </c>
      <c r="M3359" s="15">
        <v>0</v>
      </c>
      <c r="N3359" s="15">
        <v>0</v>
      </c>
      <c r="O3359" s="15">
        <v>0</v>
      </c>
      <c r="P3359" s="15">
        <v>0</v>
      </c>
      <c r="Q3359" s="15">
        <v>0</v>
      </c>
      <c r="R3359" s="15">
        <v>0</v>
      </c>
      <c r="S3359" s="15">
        <v>0</v>
      </c>
      <c r="T3359" s="15">
        <f t="shared" si="260"/>
        <v>0</v>
      </c>
      <c r="U3359" s="15">
        <v>0</v>
      </c>
      <c r="V3359" s="15">
        <v>0</v>
      </c>
      <c r="W3359" s="15">
        <v>0</v>
      </c>
      <c r="X3359" s="15">
        <v>0</v>
      </c>
      <c r="Y3359" s="15">
        <v>0</v>
      </c>
      <c r="Z3359" s="15">
        <v>0</v>
      </c>
      <c r="AA3359" s="15">
        <v>0</v>
      </c>
      <c r="AB3359" s="15">
        <v>0</v>
      </c>
      <c r="AC3359" s="15">
        <v>0</v>
      </c>
      <c r="AD3359" s="15">
        <v>0</v>
      </c>
      <c r="AE3359" s="15">
        <v>0</v>
      </c>
      <c r="AF3359" s="15">
        <v>0</v>
      </c>
      <c r="AG3359" s="15">
        <f t="shared" si="261"/>
        <v>0</v>
      </c>
      <c r="AH3359" s="15">
        <v>0</v>
      </c>
      <c r="AI3359" s="15">
        <v>0</v>
      </c>
      <c r="AJ3359" s="15">
        <v>0</v>
      </c>
      <c r="AK3359" s="15">
        <v>0</v>
      </c>
      <c r="AL3359" s="15">
        <v>0</v>
      </c>
      <c r="AM3359" s="15">
        <v>0</v>
      </c>
      <c r="AN3359" s="15">
        <v>0</v>
      </c>
      <c r="AO3359" s="15">
        <v>0</v>
      </c>
      <c r="AP3359" s="15">
        <v>0</v>
      </c>
      <c r="AQ3359" s="15">
        <v>283.29599999999999</v>
      </c>
      <c r="AR3359" s="15">
        <v>0.26524999999999999</v>
      </c>
      <c r="AS3359" s="15">
        <v>0</v>
      </c>
      <c r="AT3359" s="15">
        <f t="shared" si="262"/>
        <v>283.56124999999997</v>
      </c>
      <c r="AU3359" s="15">
        <v>0</v>
      </c>
      <c r="AV3359" s="15">
        <v>0</v>
      </c>
      <c r="AW3359" s="15">
        <v>0</v>
      </c>
      <c r="AX3359" s="15">
        <v>0</v>
      </c>
      <c r="AY3359" s="15">
        <v>0</v>
      </c>
      <c r="AZ3359" s="15">
        <v>0</v>
      </c>
      <c r="BA3359" s="15">
        <v>0</v>
      </c>
      <c r="BB3359" s="15">
        <v>0</v>
      </c>
      <c r="BC3359" s="15">
        <v>0</v>
      </c>
      <c r="BD3359" s="15">
        <v>0</v>
      </c>
      <c r="BE3359" s="15">
        <v>0</v>
      </c>
      <c r="BF3359" s="15">
        <v>0</v>
      </c>
      <c r="BG3359" s="15">
        <f t="shared" si="263"/>
        <v>0</v>
      </c>
      <c r="BH3359" t="str">
        <f t="shared" si="264"/>
        <v>UITRANS</v>
      </c>
      <c r="BI3359" t="str">
        <f>VLOOKUP(BH3359,[2]Summary!$C$29:$C$56,1,0)</f>
        <v>UITrans</v>
      </c>
      <c r="BJ3359" s="16">
        <v>44197</v>
      </c>
    </row>
    <row r="3360" spans="1:62" x14ac:dyDescent="0.25">
      <c r="A3360" s="13">
        <v>802345.03</v>
      </c>
      <c r="B3360" s="13" t="s">
        <v>6927</v>
      </c>
      <c r="C3360" s="13" t="s">
        <v>6928</v>
      </c>
      <c r="D3360" s="13" t="s">
        <v>300</v>
      </c>
      <c r="E3360" s="13" t="s">
        <v>301</v>
      </c>
      <c r="F3360" s="13" t="s">
        <v>33</v>
      </c>
      <c r="H3360" s="15">
        <v>0</v>
      </c>
      <c r="I3360" s="15">
        <v>0</v>
      </c>
      <c r="J3360" s="15">
        <v>0</v>
      </c>
      <c r="K3360" s="15">
        <v>0</v>
      </c>
      <c r="L3360" s="15">
        <v>0</v>
      </c>
      <c r="M3360" s="15">
        <v>0</v>
      </c>
      <c r="N3360" s="15">
        <v>0</v>
      </c>
      <c r="O3360" s="15">
        <v>0</v>
      </c>
      <c r="P3360" s="15">
        <v>0</v>
      </c>
      <c r="Q3360" s="15">
        <v>0</v>
      </c>
      <c r="R3360" s="15">
        <v>0</v>
      </c>
      <c r="S3360" s="15">
        <v>0</v>
      </c>
      <c r="T3360" s="15">
        <f t="shared" si="260"/>
        <v>0</v>
      </c>
      <c r="U3360" s="15">
        <v>0</v>
      </c>
      <c r="V3360" s="15">
        <v>0</v>
      </c>
      <c r="W3360" s="15">
        <v>7.0530700225830074</v>
      </c>
      <c r="X3360" s="15">
        <v>4.2441000022888185</v>
      </c>
      <c r="Y3360" s="15">
        <v>0.20887999439239502</v>
      </c>
      <c r="Z3360" s="15">
        <v>4.6770000457763673E-2</v>
      </c>
      <c r="AA3360" s="15">
        <v>4.7520000457763674E-2</v>
      </c>
      <c r="AB3360" s="15">
        <v>25.048460151672362</v>
      </c>
      <c r="AC3360" s="15">
        <v>36.232858291625973</v>
      </c>
      <c r="AD3360" s="15">
        <v>19.112309677124024</v>
      </c>
      <c r="AE3360" s="15">
        <v>15.309610092163085</v>
      </c>
      <c r="AF3360" s="15">
        <v>355.77380139160158</v>
      </c>
      <c r="AG3360" s="15">
        <f t="shared" si="261"/>
        <v>463.07737962436676</v>
      </c>
      <c r="AH3360" s="15">
        <v>-10.365130065917969</v>
      </c>
      <c r="AI3360" s="15">
        <v>2.0101899414062498</v>
      </c>
      <c r="AJ3360" s="15">
        <v>2.2647399957180023</v>
      </c>
      <c r="AK3360" s="15">
        <v>17.627469619750975</v>
      </c>
      <c r="AL3360" s="15">
        <v>47.789838378906254</v>
      </c>
      <c r="AM3360" s="15">
        <v>0.68061999511718752</v>
      </c>
      <c r="AN3360" s="15">
        <v>73.528868408203124</v>
      </c>
      <c r="AO3360" s="15">
        <v>7.2615498619079588</v>
      </c>
      <c r="AP3360" s="15">
        <v>4.1290499877929685</v>
      </c>
      <c r="AQ3360" s="15">
        <v>3.1230000000000002</v>
      </c>
      <c r="AR3360" s="15">
        <v>2.3164998817443849</v>
      </c>
      <c r="AS3360" s="15">
        <v>15.392879730224609</v>
      </c>
      <c r="AT3360" s="15">
        <f t="shared" si="262"/>
        <v>165.75957573485374</v>
      </c>
      <c r="AU3360" s="15">
        <v>0</v>
      </c>
      <c r="AV3360" s="15">
        <v>0</v>
      </c>
      <c r="AW3360" s="15">
        <v>0</v>
      </c>
      <c r="AX3360" s="15">
        <v>0</v>
      </c>
      <c r="AY3360" s="15">
        <v>0</v>
      </c>
      <c r="AZ3360" s="15">
        <v>0</v>
      </c>
      <c r="BA3360" s="15">
        <v>0</v>
      </c>
      <c r="BB3360" s="15">
        <v>0</v>
      </c>
      <c r="BC3360" s="15">
        <v>0</v>
      </c>
      <c r="BD3360" s="15">
        <v>0</v>
      </c>
      <c r="BE3360" s="15">
        <v>0</v>
      </c>
      <c r="BF3360" s="15">
        <v>0</v>
      </c>
      <c r="BG3360" s="15">
        <f t="shared" si="263"/>
        <v>0</v>
      </c>
      <c r="BH3360" t="str">
        <f t="shared" si="264"/>
        <v>UILCommon</v>
      </c>
      <c r="BI3360" t="str">
        <f>VLOOKUP(BH3360,[2]Summary!$C$29:$C$56,1,0)</f>
        <v>UILCommon</v>
      </c>
      <c r="BJ3360" s="16">
        <v>44197</v>
      </c>
    </row>
    <row r="3361" spans="1:62" x14ac:dyDescent="0.25">
      <c r="A3361" s="13">
        <v>801454.03</v>
      </c>
      <c r="B3361" s="13" t="s">
        <v>6929</v>
      </c>
      <c r="C3361" s="13" t="s">
        <v>6930</v>
      </c>
      <c r="D3361" s="13" t="s">
        <v>300</v>
      </c>
      <c r="E3361" s="13" t="s">
        <v>301</v>
      </c>
      <c r="F3361" s="13" t="s">
        <v>33</v>
      </c>
      <c r="H3361" s="15">
        <v>0</v>
      </c>
      <c r="I3361" s="15">
        <v>0</v>
      </c>
      <c r="J3361" s="15">
        <v>51.103999999999999</v>
      </c>
      <c r="K3361" s="15">
        <v>55.847000000000001</v>
      </c>
      <c r="L3361" s="15">
        <v>20.006</v>
      </c>
      <c r="M3361" s="15">
        <v>6.5359999999999996</v>
      </c>
      <c r="N3361" s="15">
        <v>0.57499999999999996</v>
      </c>
      <c r="O3361" s="15">
        <v>0.10199999999999999</v>
      </c>
      <c r="P3361" s="15">
        <v>0</v>
      </c>
      <c r="Q3361" s="15">
        <v>0</v>
      </c>
      <c r="R3361" s="15">
        <v>0</v>
      </c>
      <c r="S3361" s="15">
        <v>0</v>
      </c>
      <c r="T3361" s="15">
        <f t="shared" si="260"/>
        <v>134.16999999999999</v>
      </c>
      <c r="U3361" s="15">
        <v>0</v>
      </c>
      <c r="V3361" s="15">
        <v>0</v>
      </c>
      <c r="W3361" s="15">
        <v>-134.17204687500001</v>
      </c>
      <c r="X3361" s="15">
        <v>0</v>
      </c>
      <c r="Y3361" s="15">
        <v>0</v>
      </c>
      <c r="Z3361" s="15">
        <v>0</v>
      </c>
      <c r="AA3361" s="15">
        <v>0</v>
      </c>
      <c r="AB3361" s="15">
        <v>0</v>
      </c>
      <c r="AC3361" s="15">
        <v>0</v>
      </c>
      <c r="AD3361" s="15">
        <v>0</v>
      </c>
      <c r="AE3361" s="15">
        <v>0</v>
      </c>
      <c r="AF3361" s="15">
        <v>0</v>
      </c>
      <c r="AG3361" s="15">
        <f t="shared" si="261"/>
        <v>-134.17204687500001</v>
      </c>
      <c r="AH3361" s="15">
        <v>0</v>
      </c>
      <c r="AI3361" s="15">
        <v>0</v>
      </c>
      <c r="AJ3361" s="15">
        <v>0</v>
      </c>
      <c r="AK3361" s="15">
        <v>0</v>
      </c>
      <c r="AL3361" s="15">
        <v>0</v>
      </c>
      <c r="AM3361" s="15">
        <v>0</v>
      </c>
      <c r="AN3361" s="15">
        <v>0</v>
      </c>
      <c r="AO3361" s="15">
        <v>0</v>
      </c>
      <c r="AP3361" s="15">
        <v>0</v>
      </c>
      <c r="AQ3361" s="15">
        <v>0</v>
      </c>
      <c r="AR3361" s="15">
        <v>0</v>
      </c>
      <c r="AS3361" s="15">
        <v>0</v>
      </c>
      <c r="AT3361" s="15">
        <f t="shared" si="262"/>
        <v>0</v>
      </c>
      <c r="AU3361" s="15">
        <v>0</v>
      </c>
      <c r="AV3361" s="15">
        <v>0</v>
      </c>
      <c r="AW3361" s="15">
        <v>0</v>
      </c>
      <c r="AX3361" s="15">
        <v>0</v>
      </c>
      <c r="AY3361" s="15">
        <v>0</v>
      </c>
      <c r="AZ3361" s="15">
        <v>0</v>
      </c>
      <c r="BA3361" s="15">
        <v>0</v>
      </c>
      <c r="BB3361" s="15">
        <v>0</v>
      </c>
      <c r="BC3361" s="15">
        <v>0</v>
      </c>
      <c r="BD3361" s="15">
        <v>0</v>
      </c>
      <c r="BE3361" s="15">
        <v>0</v>
      </c>
      <c r="BF3361" s="15">
        <v>0</v>
      </c>
      <c r="BG3361" s="15">
        <f t="shared" si="263"/>
        <v>0</v>
      </c>
      <c r="BH3361" t="str">
        <f t="shared" si="264"/>
        <v>UILCommon</v>
      </c>
      <c r="BI3361" t="str">
        <f>VLOOKUP(BH3361,[2]Summary!$C$29:$C$56,1,0)</f>
        <v>UILCommon</v>
      </c>
      <c r="BJ3361" s="16">
        <v>43831</v>
      </c>
    </row>
    <row r="3362" spans="1:62" x14ac:dyDescent="0.25">
      <c r="A3362" s="13">
        <v>801475.03</v>
      </c>
      <c r="B3362" s="13" t="s">
        <v>6931</v>
      </c>
      <c r="C3362" s="13" t="s">
        <v>6932</v>
      </c>
      <c r="D3362" s="13" t="s">
        <v>300</v>
      </c>
      <c r="E3362" s="13" t="s">
        <v>301</v>
      </c>
      <c r="F3362" s="13" t="s">
        <v>33</v>
      </c>
      <c r="H3362" s="15">
        <v>0</v>
      </c>
      <c r="I3362" s="15">
        <v>0</v>
      </c>
      <c r="J3362" s="15">
        <v>0</v>
      </c>
      <c r="K3362" s="15">
        <v>6.4409999999999998</v>
      </c>
      <c r="L3362" s="15">
        <v>6.907</v>
      </c>
      <c r="M3362" s="15">
        <v>76.072999999999993</v>
      </c>
      <c r="N3362" s="15">
        <v>7.6360000000000001</v>
      </c>
      <c r="O3362" s="15">
        <v>6.9539999999999997</v>
      </c>
      <c r="P3362" s="15">
        <v>8.4320000000000004</v>
      </c>
      <c r="Q3362" s="15">
        <v>69.968999999999994</v>
      </c>
      <c r="R3362" s="15">
        <v>6.3550000000000004</v>
      </c>
      <c r="S3362" s="15">
        <v>7.8310000000000004</v>
      </c>
      <c r="T3362" s="15">
        <f t="shared" si="260"/>
        <v>196.59799999999996</v>
      </c>
      <c r="U3362" s="15">
        <v>26.283030029296874</v>
      </c>
      <c r="V3362" s="15">
        <v>-14.892300384521484</v>
      </c>
      <c r="W3362" s="15">
        <v>1.0545300195217133</v>
      </c>
      <c r="X3362" s="15">
        <v>1.0036400146484374</v>
      </c>
      <c r="Y3362" s="15">
        <v>1.0036400146484374</v>
      </c>
      <c r="Z3362" s="15">
        <v>0.9713499755859375</v>
      </c>
      <c r="AA3362" s="15">
        <v>0.99997998046875003</v>
      </c>
      <c r="AB3362" s="15">
        <v>0.99997998046875003</v>
      </c>
      <c r="AC3362" s="15">
        <v>0.86572998046875005</v>
      </c>
      <c r="AD3362" s="15">
        <v>0.86572998046875005</v>
      </c>
      <c r="AE3362" s="15">
        <v>0.86572998046875005</v>
      </c>
      <c r="AF3362" s="15">
        <v>0.97124999999999995</v>
      </c>
      <c r="AG3362" s="15">
        <f t="shared" si="261"/>
        <v>20.992289571523671</v>
      </c>
      <c r="AH3362" s="15">
        <v>-2.7201099128723145</v>
      </c>
      <c r="AI3362" s="15">
        <v>0.957239990234375</v>
      </c>
      <c r="AJ3362" s="15">
        <v>0.957239990234375</v>
      </c>
      <c r="AK3362" s="15">
        <v>1.2201800537109375</v>
      </c>
      <c r="AL3362" s="15">
        <v>1.2201800537109375</v>
      </c>
      <c r="AM3362" s="15">
        <v>0.28575</v>
      </c>
      <c r="AN3362" s="15">
        <v>3.4484799079895021</v>
      </c>
      <c r="AO3362" s="15">
        <v>0</v>
      </c>
      <c r="AP3362" s="15">
        <v>-222.960234375</v>
      </c>
      <c r="AQ3362" s="15">
        <v>0</v>
      </c>
      <c r="AR3362" s="15">
        <v>0</v>
      </c>
      <c r="AS3362" s="15">
        <v>0</v>
      </c>
      <c r="AT3362" s="15">
        <f t="shared" si="262"/>
        <v>-217.59127429199219</v>
      </c>
      <c r="AU3362" s="15">
        <v>0</v>
      </c>
      <c r="AV3362" s="15">
        <v>0</v>
      </c>
      <c r="AW3362" s="15">
        <v>0</v>
      </c>
      <c r="AX3362" s="15">
        <v>0</v>
      </c>
      <c r="AY3362" s="15">
        <v>0</v>
      </c>
      <c r="AZ3362" s="15">
        <v>0</v>
      </c>
      <c r="BA3362" s="15">
        <v>0</v>
      </c>
      <c r="BB3362" s="15">
        <v>0</v>
      </c>
      <c r="BC3362" s="15">
        <v>0</v>
      </c>
      <c r="BD3362" s="15">
        <v>0</v>
      </c>
      <c r="BE3362" s="15">
        <v>0</v>
      </c>
      <c r="BF3362" s="15">
        <v>0</v>
      </c>
      <c r="BG3362" s="15">
        <f t="shared" si="263"/>
        <v>0</v>
      </c>
      <c r="BH3362" t="str">
        <f t="shared" si="264"/>
        <v>UILCommon</v>
      </c>
      <c r="BI3362" t="str">
        <f>VLOOKUP(BH3362,[2]Summary!$C$29:$C$56,1,0)</f>
        <v>UILCommon</v>
      </c>
      <c r="BJ3362" s="16">
        <v>44197</v>
      </c>
    </row>
    <row r="3363" spans="1:62" x14ac:dyDescent="0.25">
      <c r="A3363" s="13">
        <v>802218.03</v>
      </c>
      <c r="B3363" s="13" t="s">
        <v>6933</v>
      </c>
      <c r="C3363" s="13" t="s">
        <v>6934</v>
      </c>
      <c r="D3363" s="13" t="s">
        <v>300</v>
      </c>
      <c r="E3363" s="13" t="s">
        <v>301</v>
      </c>
      <c r="F3363" s="13" t="s">
        <v>33</v>
      </c>
      <c r="H3363" s="15">
        <v>0</v>
      </c>
      <c r="I3363" s="15">
        <v>0</v>
      </c>
      <c r="J3363" s="15">
        <v>0</v>
      </c>
      <c r="K3363" s="15">
        <v>0</v>
      </c>
      <c r="L3363" s="15">
        <v>0</v>
      </c>
      <c r="M3363" s="15">
        <v>0</v>
      </c>
      <c r="N3363" s="15">
        <v>0</v>
      </c>
      <c r="O3363" s="15">
        <v>0</v>
      </c>
      <c r="P3363" s="15">
        <v>0</v>
      </c>
      <c r="Q3363" s="15">
        <v>847.096</v>
      </c>
      <c r="R3363" s="15">
        <v>141.048</v>
      </c>
      <c r="S3363" s="15">
        <v>5.4269999999999996</v>
      </c>
      <c r="T3363" s="15">
        <f t="shared" si="260"/>
        <v>993.57100000000003</v>
      </c>
      <c r="U3363" s="15">
        <v>252.01182006835938</v>
      </c>
      <c r="V3363" s="15">
        <v>347.00703979492187</v>
      </c>
      <c r="W3363" s="15">
        <v>101.37511010742188</v>
      </c>
      <c r="X3363" s="15">
        <v>-6.4877696533203126</v>
      </c>
      <c r="Y3363" s="15">
        <v>507.60725122070312</v>
      </c>
      <c r="Z3363" s="15">
        <v>-118.337029296875</v>
      </c>
      <c r="AA3363" s="15">
        <v>127.332607421875</v>
      </c>
      <c r="AB3363" s="15">
        <v>52.408270202636722</v>
      </c>
      <c r="AC3363" s="15">
        <v>-4.8971097488403323</v>
      </c>
      <c r="AD3363" s="15">
        <v>11.927170116424561</v>
      </c>
      <c r="AE3363" s="15">
        <v>6.9785097656249997</v>
      </c>
      <c r="AF3363" s="15">
        <v>9.0702798538208</v>
      </c>
      <c r="AG3363" s="15">
        <f t="shared" si="261"/>
        <v>1285.9961498527525</v>
      </c>
      <c r="AH3363" s="15">
        <v>2.8822903327941893</v>
      </c>
      <c r="AI3363" s="15">
        <v>7.8300600585937499</v>
      </c>
      <c r="AJ3363" s="15">
        <v>7.8300600585937499</v>
      </c>
      <c r="AK3363" s="15">
        <v>0</v>
      </c>
      <c r="AL3363" s="15">
        <v>0</v>
      </c>
      <c r="AM3363" s="15">
        <v>0</v>
      </c>
      <c r="AN3363" s="15">
        <v>0</v>
      </c>
      <c r="AO3363" s="15">
        <v>0</v>
      </c>
      <c r="AP3363" s="15">
        <v>0</v>
      </c>
      <c r="AQ3363" s="15">
        <v>0</v>
      </c>
      <c r="AR3363" s="15">
        <v>-2298.10925</v>
      </c>
      <c r="AS3363" s="15">
        <v>0</v>
      </c>
      <c r="AT3363" s="15">
        <f t="shared" si="262"/>
        <v>-2279.5668395500184</v>
      </c>
      <c r="AU3363" s="15">
        <v>0</v>
      </c>
      <c r="AV3363" s="15">
        <v>0</v>
      </c>
      <c r="AW3363" s="15">
        <v>0</v>
      </c>
      <c r="AX3363" s="15">
        <v>0</v>
      </c>
      <c r="AY3363" s="15">
        <v>0</v>
      </c>
      <c r="AZ3363" s="15">
        <v>0</v>
      </c>
      <c r="BA3363" s="15">
        <v>0</v>
      </c>
      <c r="BB3363" s="15">
        <v>0</v>
      </c>
      <c r="BC3363" s="15">
        <v>0</v>
      </c>
      <c r="BD3363" s="15">
        <v>0</v>
      </c>
      <c r="BE3363" s="15">
        <v>0</v>
      </c>
      <c r="BF3363" s="15">
        <v>0</v>
      </c>
      <c r="BG3363" s="15">
        <f t="shared" si="263"/>
        <v>0</v>
      </c>
      <c r="BH3363" t="str">
        <f t="shared" si="264"/>
        <v>UILCommon</v>
      </c>
      <c r="BI3363" t="str">
        <f>VLOOKUP(BH3363,[2]Summary!$C$29:$C$56,1,0)</f>
        <v>UILCommon</v>
      </c>
      <c r="BJ3363" s="16">
        <v>44197</v>
      </c>
    </row>
    <row r="3364" spans="1:62" x14ac:dyDescent="0.25">
      <c r="A3364" s="13" t="s">
        <v>6935</v>
      </c>
      <c r="B3364" s="13" t="s">
        <v>6936</v>
      </c>
      <c r="C3364" s="13" t="s">
        <v>6934</v>
      </c>
      <c r="D3364" s="13" t="s">
        <v>18</v>
      </c>
      <c r="E3364" t="s">
        <v>19</v>
      </c>
      <c r="F3364" s="13" t="s">
        <v>33</v>
      </c>
      <c r="H3364" s="15">
        <v>0</v>
      </c>
      <c r="I3364" s="15">
        <v>0</v>
      </c>
      <c r="J3364" s="15">
        <v>0</v>
      </c>
      <c r="K3364" s="15">
        <v>0</v>
      </c>
      <c r="L3364" s="15">
        <v>0</v>
      </c>
      <c r="M3364" s="15">
        <v>0</v>
      </c>
      <c r="N3364" s="15">
        <v>0</v>
      </c>
      <c r="O3364" s="15">
        <v>0</v>
      </c>
      <c r="P3364" s="15">
        <v>0</v>
      </c>
      <c r="Q3364" s="15">
        <v>0</v>
      </c>
      <c r="R3364" s="15">
        <v>0</v>
      </c>
      <c r="S3364" s="15">
        <v>0</v>
      </c>
      <c r="T3364" s="15">
        <f t="shared" si="260"/>
        <v>0</v>
      </c>
      <c r="U3364" s="15">
        <v>0</v>
      </c>
      <c r="V3364" s="15">
        <v>0</v>
      </c>
      <c r="W3364" s="15">
        <v>0</v>
      </c>
      <c r="X3364" s="15">
        <v>0</v>
      </c>
      <c r="Y3364" s="15">
        <v>0</v>
      </c>
      <c r="Z3364" s="15">
        <v>0</v>
      </c>
      <c r="AA3364" s="15">
        <v>0</v>
      </c>
      <c r="AB3364" s="15">
        <v>0</v>
      </c>
      <c r="AC3364" s="15">
        <v>0</v>
      </c>
      <c r="AD3364" s="15">
        <v>0</v>
      </c>
      <c r="AE3364" s="15">
        <v>0</v>
      </c>
      <c r="AF3364" s="15">
        <v>0</v>
      </c>
      <c r="AG3364" s="15">
        <f t="shared" si="261"/>
        <v>0</v>
      </c>
      <c r="AH3364" s="15">
        <v>0</v>
      </c>
      <c r="AI3364" s="15">
        <v>0</v>
      </c>
      <c r="AJ3364" s="15">
        <v>0</v>
      </c>
      <c r="AK3364" s="15">
        <v>0</v>
      </c>
      <c r="AL3364" s="15">
        <v>0</v>
      </c>
      <c r="AM3364" s="15">
        <v>0</v>
      </c>
      <c r="AN3364" s="15">
        <v>0</v>
      </c>
      <c r="AO3364" s="15">
        <v>0</v>
      </c>
      <c r="AP3364" s="15">
        <v>0</v>
      </c>
      <c r="AQ3364" s="15">
        <v>0</v>
      </c>
      <c r="AR3364" s="15">
        <v>921.08218750000003</v>
      </c>
      <c r="AS3364" s="15">
        <v>0</v>
      </c>
      <c r="AT3364" s="15">
        <f t="shared" si="262"/>
        <v>921.08218750000003</v>
      </c>
      <c r="AU3364" s="15">
        <v>0</v>
      </c>
      <c r="AV3364" s="15">
        <v>0</v>
      </c>
      <c r="AW3364" s="15">
        <v>0</v>
      </c>
      <c r="AX3364" s="15">
        <v>0</v>
      </c>
      <c r="AY3364" s="15">
        <v>0</v>
      </c>
      <c r="AZ3364" s="15">
        <v>0</v>
      </c>
      <c r="BA3364" s="15">
        <v>0</v>
      </c>
      <c r="BB3364" s="15">
        <v>0</v>
      </c>
      <c r="BC3364" s="15">
        <v>0</v>
      </c>
      <c r="BD3364" s="15">
        <v>0</v>
      </c>
      <c r="BE3364" s="15">
        <v>0</v>
      </c>
      <c r="BF3364" s="15">
        <v>0</v>
      </c>
      <c r="BG3364" s="15">
        <f t="shared" si="263"/>
        <v>0</v>
      </c>
      <c r="BH3364" t="str">
        <f t="shared" si="264"/>
        <v>UIDIST</v>
      </c>
      <c r="BI3364" t="str">
        <f>VLOOKUP(BH3364,[2]Summary!$C$29:$C$56,1,0)</f>
        <v>UIDist</v>
      </c>
      <c r="BJ3364" s="16">
        <v>44197</v>
      </c>
    </row>
    <row r="3365" spans="1:62" x14ac:dyDescent="0.25">
      <c r="A3365" s="13" t="s">
        <v>6937</v>
      </c>
      <c r="B3365" s="13" t="s">
        <v>6938</v>
      </c>
      <c r="C3365" s="13" t="s">
        <v>6934</v>
      </c>
      <c r="D3365" s="13" t="s">
        <v>18</v>
      </c>
      <c r="E3365" t="s">
        <v>35</v>
      </c>
      <c r="F3365" s="13" t="s">
        <v>33</v>
      </c>
      <c r="H3365" s="15">
        <v>0</v>
      </c>
      <c r="I3365" s="15">
        <v>0</v>
      </c>
      <c r="J3365" s="15">
        <v>0</v>
      </c>
      <c r="K3365" s="15">
        <v>0</v>
      </c>
      <c r="L3365" s="15">
        <v>0</v>
      </c>
      <c r="M3365" s="15">
        <v>0</v>
      </c>
      <c r="N3365" s="15">
        <v>0</v>
      </c>
      <c r="O3365" s="15">
        <v>0</v>
      </c>
      <c r="P3365" s="15">
        <v>0</v>
      </c>
      <c r="Q3365" s="15">
        <v>0</v>
      </c>
      <c r="R3365" s="15">
        <v>0</v>
      </c>
      <c r="S3365" s="15">
        <v>0</v>
      </c>
      <c r="T3365" s="15">
        <f t="shared" si="260"/>
        <v>0</v>
      </c>
      <c r="U3365" s="15">
        <v>0</v>
      </c>
      <c r="V3365" s="15">
        <v>0</v>
      </c>
      <c r="W3365" s="15">
        <v>0</v>
      </c>
      <c r="X3365" s="15">
        <v>0</v>
      </c>
      <c r="Y3365" s="15">
        <v>0</v>
      </c>
      <c r="Z3365" s="15">
        <v>0</v>
      </c>
      <c r="AA3365" s="15">
        <v>0</v>
      </c>
      <c r="AB3365" s="15">
        <v>0</v>
      </c>
      <c r="AC3365" s="15">
        <v>0</v>
      </c>
      <c r="AD3365" s="15">
        <v>0</v>
      </c>
      <c r="AE3365" s="15">
        <v>0</v>
      </c>
      <c r="AF3365" s="15">
        <v>0</v>
      </c>
      <c r="AG3365" s="15">
        <f t="shared" si="261"/>
        <v>0</v>
      </c>
      <c r="AH3365" s="15">
        <v>0</v>
      </c>
      <c r="AI3365" s="15">
        <v>0</v>
      </c>
      <c r="AJ3365" s="15">
        <v>0</v>
      </c>
      <c r="AK3365" s="15">
        <v>0</v>
      </c>
      <c r="AL3365" s="15">
        <v>0</v>
      </c>
      <c r="AM3365" s="15">
        <v>0</v>
      </c>
      <c r="AN3365" s="15">
        <v>0</v>
      </c>
      <c r="AO3365" s="15">
        <v>0</v>
      </c>
      <c r="AP3365" s="15">
        <v>0</v>
      </c>
      <c r="AQ3365" s="15">
        <v>0</v>
      </c>
      <c r="AR3365" s="15">
        <v>546.72018749999995</v>
      </c>
      <c r="AS3365" s="15">
        <v>0</v>
      </c>
      <c r="AT3365" s="15">
        <f t="shared" si="262"/>
        <v>546.72018749999995</v>
      </c>
      <c r="AU3365" s="15">
        <v>0</v>
      </c>
      <c r="AV3365" s="15">
        <v>0</v>
      </c>
      <c r="AW3365" s="15">
        <v>0</v>
      </c>
      <c r="AX3365" s="15">
        <v>0</v>
      </c>
      <c r="AY3365" s="15">
        <v>0</v>
      </c>
      <c r="AZ3365" s="15">
        <v>0</v>
      </c>
      <c r="BA3365" s="15">
        <v>0</v>
      </c>
      <c r="BB3365" s="15">
        <v>0</v>
      </c>
      <c r="BC3365" s="15">
        <v>0</v>
      </c>
      <c r="BD3365" s="15">
        <v>0</v>
      </c>
      <c r="BE3365" s="15">
        <v>0</v>
      </c>
      <c r="BF3365" s="15">
        <v>0</v>
      </c>
      <c r="BG3365" s="15">
        <f t="shared" si="263"/>
        <v>0</v>
      </c>
      <c r="BH3365" t="str">
        <f t="shared" si="264"/>
        <v>UITRANS</v>
      </c>
      <c r="BI3365" t="str">
        <f>VLOOKUP(BH3365,[2]Summary!$C$29:$C$56,1,0)</f>
        <v>UITrans</v>
      </c>
      <c r="BJ3365" s="16">
        <v>44197</v>
      </c>
    </row>
    <row r="3366" spans="1:62" x14ac:dyDescent="0.25">
      <c r="A3366" s="13">
        <v>802217.03</v>
      </c>
      <c r="B3366" s="13" t="s">
        <v>6939</v>
      </c>
      <c r="C3366" s="13" t="s">
        <v>6940</v>
      </c>
      <c r="D3366" s="13" t="s">
        <v>300</v>
      </c>
      <c r="E3366" s="13" t="s">
        <v>301</v>
      </c>
      <c r="F3366" s="13" t="s">
        <v>33</v>
      </c>
      <c r="H3366" s="15">
        <v>0</v>
      </c>
      <c r="I3366" s="15">
        <v>0</v>
      </c>
      <c r="J3366" s="15">
        <v>0</v>
      </c>
      <c r="K3366" s="15">
        <v>0</v>
      </c>
      <c r="L3366" s="15">
        <v>0</v>
      </c>
      <c r="M3366" s="15">
        <v>0</v>
      </c>
      <c r="N3366" s="15">
        <v>0</v>
      </c>
      <c r="O3366" s="15">
        <v>0</v>
      </c>
      <c r="P3366" s="15">
        <v>97.605000000000004</v>
      </c>
      <c r="Q3366" s="15">
        <v>418.70699999999999</v>
      </c>
      <c r="R3366" s="15">
        <v>46.112000000000002</v>
      </c>
      <c r="S3366" s="15">
        <v>10.182</v>
      </c>
      <c r="T3366" s="15">
        <f t="shared" si="260"/>
        <v>572.60599999999999</v>
      </c>
      <c r="U3366" s="15">
        <v>134.16161242675781</v>
      </c>
      <c r="V3366" s="15">
        <v>22.286219924926758</v>
      </c>
      <c r="W3366" s="15">
        <v>3.5203200683593749</v>
      </c>
      <c r="X3366" s="15">
        <v>24.994620025634767</v>
      </c>
      <c r="Y3366" s="15">
        <v>156.52825064086915</v>
      </c>
      <c r="Z3366" s="15">
        <v>281.36535375976564</v>
      </c>
      <c r="AA3366" s="15">
        <v>6.7709500780105589</v>
      </c>
      <c r="AB3366" s="15">
        <v>119.3098837890625</v>
      </c>
      <c r="AC3366" s="15">
        <v>25.509310058593751</v>
      </c>
      <c r="AD3366" s="15">
        <v>33.243080749511719</v>
      </c>
      <c r="AE3366" s="15">
        <v>331.77457495117187</v>
      </c>
      <c r="AF3366" s="15">
        <v>18.922109924316405</v>
      </c>
      <c r="AG3366" s="15">
        <f t="shared" si="261"/>
        <v>1158.3862863969803</v>
      </c>
      <c r="AH3366" s="15">
        <v>6.6800601167678835</v>
      </c>
      <c r="AI3366" s="15">
        <v>7.6524399414062501</v>
      </c>
      <c r="AJ3366" s="15">
        <v>7.6524399414062501</v>
      </c>
      <c r="AK3366" s="15">
        <v>0</v>
      </c>
      <c r="AL3366" s="15">
        <v>0</v>
      </c>
      <c r="AM3366" s="15">
        <v>0</v>
      </c>
      <c r="AN3366" s="15">
        <v>0</v>
      </c>
      <c r="AO3366" s="15">
        <v>0</v>
      </c>
      <c r="AP3366" s="15">
        <v>0</v>
      </c>
      <c r="AQ3366" s="15">
        <v>0</v>
      </c>
      <c r="AR3366" s="15">
        <v>-1752.9794999999999</v>
      </c>
      <c r="AS3366" s="15">
        <v>0</v>
      </c>
      <c r="AT3366" s="15">
        <f t="shared" si="262"/>
        <v>-1730.9945600004196</v>
      </c>
      <c r="AU3366" s="15">
        <v>0</v>
      </c>
      <c r="AV3366" s="15">
        <v>0</v>
      </c>
      <c r="AW3366" s="15">
        <v>0</v>
      </c>
      <c r="AX3366" s="15">
        <v>0</v>
      </c>
      <c r="AY3366" s="15">
        <v>0</v>
      </c>
      <c r="AZ3366" s="15">
        <v>0</v>
      </c>
      <c r="BA3366" s="15">
        <v>0</v>
      </c>
      <c r="BB3366" s="15">
        <v>0</v>
      </c>
      <c r="BC3366" s="15">
        <v>0</v>
      </c>
      <c r="BD3366" s="15">
        <v>0</v>
      </c>
      <c r="BE3366" s="15">
        <v>0</v>
      </c>
      <c r="BF3366" s="15">
        <v>0</v>
      </c>
      <c r="BG3366" s="15">
        <f t="shared" si="263"/>
        <v>0</v>
      </c>
      <c r="BH3366" t="str">
        <f t="shared" si="264"/>
        <v>UILCommon</v>
      </c>
      <c r="BI3366" t="str">
        <f>VLOOKUP(BH3366,[2]Summary!$C$29:$C$56,1,0)</f>
        <v>UILCommon</v>
      </c>
      <c r="BJ3366" s="16">
        <v>44197</v>
      </c>
    </row>
    <row r="3367" spans="1:62" x14ac:dyDescent="0.25">
      <c r="A3367" s="13" t="s">
        <v>6941</v>
      </c>
      <c r="B3367" s="13" t="s">
        <v>6942</v>
      </c>
      <c r="C3367" s="13" t="s">
        <v>6940</v>
      </c>
      <c r="D3367" s="13" t="s">
        <v>18</v>
      </c>
      <c r="E3367" t="s">
        <v>19</v>
      </c>
      <c r="F3367" s="13" t="s">
        <v>33</v>
      </c>
      <c r="H3367" s="15">
        <v>0</v>
      </c>
      <c r="I3367" s="15">
        <v>0</v>
      </c>
      <c r="J3367" s="15">
        <v>0</v>
      </c>
      <c r="K3367" s="15">
        <v>0</v>
      </c>
      <c r="L3367" s="15">
        <v>0</v>
      </c>
      <c r="M3367" s="15">
        <v>0</v>
      </c>
      <c r="N3367" s="15">
        <v>0</v>
      </c>
      <c r="O3367" s="15">
        <v>0</v>
      </c>
      <c r="P3367" s="15">
        <v>0</v>
      </c>
      <c r="Q3367" s="15">
        <v>0</v>
      </c>
      <c r="R3367" s="15">
        <v>0</v>
      </c>
      <c r="S3367" s="15">
        <v>0</v>
      </c>
      <c r="T3367" s="15">
        <f t="shared" si="260"/>
        <v>0</v>
      </c>
      <c r="U3367" s="15">
        <v>0</v>
      </c>
      <c r="V3367" s="15">
        <v>0</v>
      </c>
      <c r="W3367" s="15">
        <v>0</v>
      </c>
      <c r="X3367" s="15">
        <v>0</v>
      </c>
      <c r="Y3367" s="15">
        <v>0</v>
      </c>
      <c r="Z3367" s="15">
        <v>0</v>
      </c>
      <c r="AA3367" s="15">
        <v>0</v>
      </c>
      <c r="AB3367" s="15">
        <v>0</v>
      </c>
      <c r="AC3367" s="15">
        <v>0</v>
      </c>
      <c r="AD3367" s="15">
        <v>0</v>
      </c>
      <c r="AE3367" s="15">
        <v>0</v>
      </c>
      <c r="AF3367" s="15">
        <v>0</v>
      </c>
      <c r="AG3367" s="15">
        <f t="shared" si="261"/>
        <v>0</v>
      </c>
      <c r="AH3367" s="15">
        <v>0</v>
      </c>
      <c r="AI3367" s="15">
        <v>0</v>
      </c>
      <c r="AJ3367" s="15">
        <v>0</v>
      </c>
      <c r="AK3367" s="15">
        <v>0</v>
      </c>
      <c r="AL3367" s="15">
        <v>0</v>
      </c>
      <c r="AM3367" s="15">
        <v>0</v>
      </c>
      <c r="AN3367" s="15">
        <v>0</v>
      </c>
      <c r="AO3367" s="15">
        <v>0</v>
      </c>
      <c r="AP3367" s="15">
        <v>0</v>
      </c>
      <c r="AQ3367" s="15">
        <v>0</v>
      </c>
      <c r="AR3367" s="15">
        <v>702.59418749999998</v>
      </c>
      <c r="AS3367" s="15">
        <v>0</v>
      </c>
      <c r="AT3367" s="15">
        <f t="shared" si="262"/>
        <v>702.59418749999998</v>
      </c>
      <c r="AU3367" s="15">
        <v>0</v>
      </c>
      <c r="AV3367" s="15">
        <v>0</v>
      </c>
      <c r="AW3367" s="15">
        <v>0</v>
      </c>
      <c r="AX3367" s="15">
        <v>0</v>
      </c>
      <c r="AY3367" s="15">
        <v>0</v>
      </c>
      <c r="AZ3367" s="15">
        <v>0</v>
      </c>
      <c r="BA3367" s="15">
        <v>0</v>
      </c>
      <c r="BB3367" s="15">
        <v>0</v>
      </c>
      <c r="BC3367" s="15">
        <v>0</v>
      </c>
      <c r="BD3367" s="15">
        <v>0</v>
      </c>
      <c r="BE3367" s="15">
        <v>0</v>
      </c>
      <c r="BF3367" s="15">
        <v>0</v>
      </c>
      <c r="BG3367" s="15">
        <f t="shared" si="263"/>
        <v>0</v>
      </c>
      <c r="BH3367" t="str">
        <f t="shared" si="264"/>
        <v>UIDIST</v>
      </c>
      <c r="BI3367" t="str">
        <f>VLOOKUP(BH3367,[2]Summary!$C$29:$C$56,1,0)</f>
        <v>UIDist</v>
      </c>
      <c r="BJ3367" s="16">
        <v>44197</v>
      </c>
    </row>
    <row r="3368" spans="1:62" x14ac:dyDescent="0.25">
      <c r="A3368" s="13" t="s">
        <v>6943</v>
      </c>
      <c r="B3368" s="13" t="s">
        <v>6944</v>
      </c>
      <c r="C3368" s="13" t="s">
        <v>6940</v>
      </c>
      <c r="D3368" s="13" t="s">
        <v>18</v>
      </c>
      <c r="E3368" t="s">
        <v>35</v>
      </c>
      <c r="F3368" s="13" t="s">
        <v>33</v>
      </c>
      <c r="H3368" s="15">
        <v>0</v>
      </c>
      <c r="I3368" s="15">
        <v>0</v>
      </c>
      <c r="J3368" s="15">
        <v>0</v>
      </c>
      <c r="K3368" s="15">
        <v>0</v>
      </c>
      <c r="L3368" s="15">
        <v>0</v>
      </c>
      <c r="M3368" s="15">
        <v>0</v>
      </c>
      <c r="N3368" s="15">
        <v>0</v>
      </c>
      <c r="O3368" s="15">
        <v>0</v>
      </c>
      <c r="P3368" s="15">
        <v>0</v>
      </c>
      <c r="Q3368" s="15">
        <v>0</v>
      </c>
      <c r="R3368" s="15">
        <v>0</v>
      </c>
      <c r="S3368" s="15">
        <v>0</v>
      </c>
      <c r="T3368" s="15">
        <f t="shared" si="260"/>
        <v>0</v>
      </c>
      <c r="U3368" s="15">
        <v>0</v>
      </c>
      <c r="V3368" s="15">
        <v>0</v>
      </c>
      <c r="W3368" s="15">
        <v>0</v>
      </c>
      <c r="X3368" s="15">
        <v>0</v>
      </c>
      <c r="Y3368" s="15">
        <v>0</v>
      </c>
      <c r="Z3368" s="15">
        <v>0</v>
      </c>
      <c r="AA3368" s="15">
        <v>0</v>
      </c>
      <c r="AB3368" s="15">
        <v>0</v>
      </c>
      <c r="AC3368" s="15">
        <v>0</v>
      </c>
      <c r="AD3368" s="15">
        <v>0</v>
      </c>
      <c r="AE3368" s="15">
        <v>0</v>
      </c>
      <c r="AF3368" s="15">
        <v>0</v>
      </c>
      <c r="AG3368" s="15">
        <f t="shared" si="261"/>
        <v>0</v>
      </c>
      <c r="AH3368" s="15">
        <v>0</v>
      </c>
      <c r="AI3368" s="15">
        <v>0</v>
      </c>
      <c r="AJ3368" s="15">
        <v>0</v>
      </c>
      <c r="AK3368" s="15">
        <v>0</v>
      </c>
      <c r="AL3368" s="15">
        <v>0</v>
      </c>
      <c r="AM3368" s="15">
        <v>0</v>
      </c>
      <c r="AN3368" s="15">
        <v>0</v>
      </c>
      <c r="AO3368" s="15">
        <v>0</v>
      </c>
      <c r="AP3368" s="15">
        <v>0</v>
      </c>
      <c r="AQ3368" s="15">
        <v>0</v>
      </c>
      <c r="AR3368" s="15">
        <v>417.03384375000002</v>
      </c>
      <c r="AS3368" s="15">
        <v>0</v>
      </c>
      <c r="AT3368" s="15">
        <f t="shared" si="262"/>
        <v>417.03384375000002</v>
      </c>
      <c r="AU3368" s="15">
        <v>0</v>
      </c>
      <c r="AV3368" s="15">
        <v>0</v>
      </c>
      <c r="AW3368" s="15">
        <v>0</v>
      </c>
      <c r="AX3368" s="15">
        <v>0</v>
      </c>
      <c r="AY3368" s="15">
        <v>0</v>
      </c>
      <c r="AZ3368" s="15">
        <v>0</v>
      </c>
      <c r="BA3368" s="15">
        <v>0</v>
      </c>
      <c r="BB3368" s="15">
        <v>0</v>
      </c>
      <c r="BC3368" s="15">
        <v>0</v>
      </c>
      <c r="BD3368" s="15">
        <v>0</v>
      </c>
      <c r="BE3368" s="15">
        <v>0</v>
      </c>
      <c r="BF3368" s="15">
        <v>0</v>
      </c>
      <c r="BG3368" s="15">
        <f t="shared" si="263"/>
        <v>0</v>
      </c>
      <c r="BH3368" t="str">
        <f t="shared" si="264"/>
        <v>UITRANS</v>
      </c>
      <c r="BI3368" t="str">
        <f>VLOOKUP(BH3368,[2]Summary!$C$29:$C$56,1,0)</f>
        <v>UITrans</v>
      </c>
      <c r="BJ3368" s="16">
        <v>44197</v>
      </c>
    </row>
    <row r="3369" spans="1:62" x14ac:dyDescent="0.25">
      <c r="A3369" s="13">
        <v>802463.03</v>
      </c>
      <c r="B3369" s="13" t="s">
        <v>6945</v>
      </c>
      <c r="C3369" s="13" t="s">
        <v>6946</v>
      </c>
      <c r="D3369" s="13" t="s">
        <v>300</v>
      </c>
      <c r="E3369" s="13" t="s">
        <v>301</v>
      </c>
      <c r="F3369" s="13" t="s">
        <v>33</v>
      </c>
      <c r="H3369" s="15">
        <v>0</v>
      </c>
      <c r="I3369" s="15">
        <v>0</v>
      </c>
      <c r="J3369" s="15">
        <v>0</v>
      </c>
      <c r="K3369" s="15">
        <v>0</v>
      </c>
      <c r="L3369" s="15">
        <v>0</v>
      </c>
      <c r="M3369" s="15">
        <v>0</v>
      </c>
      <c r="N3369" s="15">
        <v>0</v>
      </c>
      <c r="O3369" s="15">
        <v>0</v>
      </c>
      <c r="P3369" s="15">
        <v>0</v>
      </c>
      <c r="Q3369" s="15">
        <v>0</v>
      </c>
      <c r="R3369" s="15">
        <v>0</v>
      </c>
      <c r="S3369" s="15">
        <v>0</v>
      </c>
      <c r="T3369" s="15">
        <f t="shared" si="260"/>
        <v>0</v>
      </c>
      <c r="U3369" s="15">
        <v>0</v>
      </c>
      <c r="V3369" s="15">
        <v>0</v>
      </c>
      <c r="W3369" s="15">
        <v>0</v>
      </c>
      <c r="X3369" s="15">
        <v>0</v>
      </c>
      <c r="Y3369" s="15">
        <v>31.949020782470704</v>
      </c>
      <c r="Z3369" s="15">
        <v>50.999161407470702</v>
      </c>
      <c r="AA3369" s="15">
        <v>51.37378125</v>
      </c>
      <c r="AB3369" s="15">
        <v>0.63110998535156249</v>
      </c>
      <c r="AC3369" s="15">
        <v>0.54636999511718753</v>
      </c>
      <c r="AD3369" s="15">
        <v>0.54636999511718753</v>
      </c>
      <c r="AE3369" s="15">
        <v>42.566739990234375</v>
      </c>
      <c r="AF3369" s="15">
        <v>0.8050599975585937</v>
      </c>
      <c r="AG3369" s="15">
        <f t="shared" si="261"/>
        <v>179.4176134033203</v>
      </c>
      <c r="AH3369" s="15">
        <v>0.80290997314453127</v>
      </c>
      <c r="AI3369" s="15">
        <v>0.80290997314453127</v>
      </c>
      <c r="AJ3369" s="15">
        <v>0.80290997314453127</v>
      </c>
      <c r="AK3369" s="15">
        <v>1.0234500122070314</v>
      </c>
      <c r="AL3369" s="15">
        <v>0</v>
      </c>
      <c r="AM3369" s="15">
        <v>0</v>
      </c>
      <c r="AN3369" s="15">
        <v>-9.9440002441406244E-2</v>
      </c>
      <c r="AO3369" s="15">
        <v>0</v>
      </c>
      <c r="AP3369" s="15">
        <v>-182.75034375000001</v>
      </c>
      <c r="AQ3369" s="15">
        <v>0</v>
      </c>
      <c r="AR3369" s="15">
        <v>0</v>
      </c>
      <c r="AS3369" s="15">
        <v>0</v>
      </c>
      <c r="AT3369" s="15">
        <f t="shared" si="262"/>
        <v>-179.41760382080079</v>
      </c>
      <c r="AU3369" s="15">
        <v>0</v>
      </c>
      <c r="AV3369" s="15">
        <v>0</v>
      </c>
      <c r="AW3369" s="15">
        <v>0</v>
      </c>
      <c r="AX3369" s="15">
        <v>0</v>
      </c>
      <c r="AY3369" s="15">
        <v>0</v>
      </c>
      <c r="AZ3369" s="15">
        <v>0</v>
      </c>
      <c r="BA3369" s="15">
        <v>0</v>
      </c>
      <c r="BB3369" s="15">
        <v>0</v>
      </c>
      <c r="BC3369" s="15">
        <v>0</v>
      </c>
      <c r="BD3369" s="15">
        <v>0</v>
      </c>
      <c r="BE3369" s="15">
        <v>0</v>
      </c>
      <c r="BF3369" s="15">
        <v>0</v>
      </c>
      <c r="BG3369" s="15">
        <f t="shared" si="263"/>
        <v>0</v>
      </c>
      <c r="BH3369" t="str">
        <f t="shared" si="264"/>
        <v>UILCommon</v>
      </c>
      <c r="BI3369" t="str">
        <f>VLOOKUP(BH3369,[2]Summary!$C$29:$C$56,1,0)</f>
        <v>UILCommon</v>
      </c>
      <c r="BJ3369" s="16">
        <v>44197</v>
      </c>
    </row>
    <row r="3370" spans="1:62" x14ac:dyDescent="0.25">
      <c r="A3370" s="13">
        <v>802216.03</v>
      </c>
      <c r="B3370" s="13" t="s">
        <v>6947</v>
      </c>
      <c r="C3370" s="13" t="s">
        <v>2303</v>
      </c>
      <c r="D3370" s="13" t="s">
        <v>300</v>
      </c>
      <c r="E3370" s="13" t="s">
        <v>301</v>
      </c>
      <c r="F3370" s="13" t="s">
        <v>33</v>
      </c>
      <c r="H3370" s="15">
        <v>0</v>
      </c>
      <c r="I3370" s="15">
        <v>0</v>
      </c>
      <c r="J3370" s="15">
        <v>0</v>
      </c>
      <c r="K3370" s="15">
        <v>0</v>
      </c>
      <c r="L3370" s="15">
        <v>0</v>
      </c>
      <c r="M3370" s="15">
        <v>0</v>
      </c>
      <c r="N3370" s="15">
        <v>0</v>
      </c>
      <c r="O3370" s="15">
        <v>0</v>
      </c>
      <c r="P3370" s="15">
        <v>0</v>
      </c>
      <c r="Q3370" s="15">
        <v>1111.56</v>
      </c>
      <c r="R3370" s="15">
        <v>-4.6900000000000004</v>
      </c>
      <c r="S3370" s="15">
        <v>51.386000000000003</v>
      </c>
      <c r="T3370" s="15">
        <f t="shared" si="260"/>
        <v>1158.2559999999999</v>
      </c>
      <c r="U3370" s="15">
        <v>5.71885009765625</v>
      </c>
      <c r="V3370" s="15">
        <v>-10.345240570068359</v>
      </c>
      <c r="W3370" s="15">
        <v>5.5663100585937499</v>
      </c>
      <c r="X3370" s="15">
        <v>268.43928289794923</v>
      </c>
      <c r="Y3370" s="15">
        <v>674.54049999999995</v>
      </c>
      <c r="Z3370" s="15">
        <v>120.62923962402344</v>
      </c>
      <c r="AA3370" s="15">
        <v>127.90562988281251</v>
      </c>
      <c r="AB3370" s="15">
        <v>53.570259796142579</v>
      </c>
      <c r="AC3370" s="15">
        <v>-3.98475</v>
      </c>
      <c r="AD3370" s="15">
        <v>13.33155048751831</v>
      </c>
      <c r="AE3370" s="15">
        <v>8.3829003906250001</v>
      </c>
      <c r="AF3370" s="15">
        <v>5.2234696884155269</v>
      </c>
      <c r="AG3370" s="15">
        <f t="shared" si="261"/>
        <v>1268.9780023536682</v>
      </c>
      <c r="AH3370" s="15">
        <v>4.4376497077941899</v>
      </c>
      <c r="AI3370" s="15">
        <v>9.3854404296875007</v>
      </c>
      <c r="AJ3370" s="15">
        <v>9.3854404296875007</v>
      </c>
      <c r="AK3370" s="15">
        <v>0</v>
      </c>
      <c r="AL3370" s="15">
        <v>0</v>
      </c>
      <c r="AM3370" s="15">
        <v>0</v>
      </c>
      <c r="AN3370" s="15">
        <v>0</v>
      </c>
      <c r="AO3370" s="15">
        <v>0</v>
      </c>
      <c r="AP3370" s="15">
        <v>0</v>
      </c>
      <c r="AQ3370" s="15">
        <v>0</v>
      </c>
      <c r="AR3370" s="15">
        <v>-2450.4422500000001</v>
      </c>
      <c r="AS3370" s="15">
        <v>0</v>
      </c>
      <c r="AT3370" s="15">
        <f t="shared" si="262"/>
        <v>-2427.2337194328311</v>
      </c>
      <c r="AU3370" s="15">
        <v>0</v>
      </c>
      <c r="AV3370" s="15">
        <v>0</v>
      </c>
      <c r="AW3370" s="15">
        <v>0</v>
      </c>
      <c r="AX3370" s="15">
        <v>0</v>
      </c>
      <c r="AY3370" s="15">
        <v>0</v>
      </c>
      <c r="AZ3370" s="15">
        <v>0</v>
      </c>
      <c r="BA3370" s="15">
        <v>0</v>
      </c>
      <c r="BB3370" s="15">
        <v>0</v>
      </c>
      <c r="BC3370" s="15">
        <v>0</v>
      </c>
      <c r="BD3370" s="15">
        <v>0</v>
      </c>
      <c r="BE3370" s="15">
        <v>0</v>
      </c>
      <c r="BF3370" s="15">
        <v>0</v>
      </c>
      <c r="BG3370" s="15">
        <f t="shared" si="263"/>
        <v>0</v>
      </c>
      <c r="BH3370" t="str">
        <f t="shared" si="264"/>
        <v>UILCommon</v>
      </c>
      <c r="BI3370" t="str">
        <f>VLOOKUP(BH3370,[2]Summary!$C$29:$C$56,1,0)</f>
        <v>UILCommon</v>
      </c>
      <c r="BJ3370" s="16">
        <v>44197</v>
      </c>
    </row>
    <row r="3371" spans="1:62" x14ac:dyDescent="0.25">
      <c r="A3371" s="13" t="s">
        <v>6948</v>
      </c>
      <c r="B3371" s="13" t="s">
        <v>6949</v>
      </c>
      <c r="C3371" s="13" t="s">
        <v>2303</v>
      </c>
      <c r="D3371" s="13" t="s">
        <v>18</v>
      </c>
      <c r="E3371" t="s">
        <v>19</v>
      </c>
      <c r="F3371" s="13" t="s">
        <v>33</v>
      </c>
      <c r="H3371" s="15">
        <v>0</v>
      </c>
      <c r="I3371" s="15">
        <v>0</v>
      </c>
      <c r="J3371" s="15">
        <v>0</v>
      </c>
      <c r="K3371" s="15">
        <v>0</v>
      </c>
      <c r="L3371" s="15">
        <v>0</v>
      </c>
      <c r="M3371" s="15">
        <v>0</v>
      </c>
      <c r="N3371" s="15">
        <v>0</v>
      </c>
      <c r="O3371" s="15">
        <v>0</v>
      </c>
      <c r="P3371" s="15">
        <v>0</v>
      </c>
      <c r="Q3371" s="15">
        <v>0</v>
      </c>
      <c r="R3371" s="15">
        <v>0</v>
      </c>
      <c r="S3371" s="15">
        <v>0</v>
      </c>
      <c r="T3371" s="15">
        <f t="shared" si="260"/>
        <v>0</v>
      </c>
      <c r="U3371" s="15">
        <v>0</v>
      </c>
      <c r="V3371" s="15">
        <v>0</v>
      </c>
      <c r="W3371" s="15">
        <v>0</v>
      </c>
      <c r="X3371" s="15">
        <v>0</v>
      </c>
      <c r="Y3371" s="15">
        <v>0</v>
      </c>
      <c r="Z3371" s="15">
        <v>0</v>
      </c>
      <c r="AA3371" s="15">
        <v>0</v>
      </c>
      <c r="AB3371" s="15">
        <v>0</v>
      </c>
      <c r="AC3371" s="15">
        <v>0</v>
      </c>
      <c r="AD3371" s="15">
        <v>0</v>
      </c>
      <c r="AE3371" s="15">
        <v>0</v>
      </c>
      <c r="AF3371" s="15">
        <v>0</v>
      </c>
      <c r="AG3371" s="15">
        <f t="shared" si="261"/>
        <v>0</v>
      </c>
      <c r="AH3371" s="15">
        <v>0</v>
      </c>
      <c r="AI3371" s="15">
        <v>0</v>
      </c>
      <c r="AJ3371" s="15">
        <v>0</v>
      </c>
      <c r="AK3371" s="15">
        <v>0</v>
      </c>
      <c r="AL3371" s="15">
        <v>0</v>
      </c>
      <c r="AM3371" s="15">
        <v>0</v>
      </c>
      <c r="AN3371" s="15">
        <v>0</v>
      </c>
      <c r="AO3371" s="15">
        <v>0</v>
      </c>
      <c r="AP3371" s="15">
        <v>0</v>
      </c>
      <c r="AQ3371" s="15">
        <v>0</v>
      </c>
      <c r="AR3371" s="15">
        <v>982.13731250000001</v>
      </c>
      <c r="AS3371" s="15">
        <v>0</v>
      </c>
      <c r="AT3371" s="15">
        <f t="shared" si="262"/>
        <v>982.13731250000001</v>
      </c>
      <c r="AU3371" s="15">
        <v>0</v>
      </c>
      <c r="AV3371" s="15">
        <v>0</v>
      </c>
      <c r="AW3371" s="15">
        <v>0</v>
      </c>
      <c r="AX3371" s="15">
        <v>0</v>
      </c>
      <c r="AY3371" s="15">
        <v>0</v>
      </c>
      <c r="AZ3371" s="15">
        <v>0</v>
      </c>
      <c r="BA3371" s="15">
        <v>0</v>
      </c>
      <c r="BB3371" s="15">
        <v>0</v>
      </c>
      <c r="BC3371" s="15">
        <v>0</v>
      </c>
      <c r="BD3371" s="15">
        <v>0</v>
      </c>
      <c r="BE3371" s="15">
        <v>0</v>
      </c>
      <c r="BF3371" s="15">
        <v>0</v>
      </c>
      <c r="BG3371" s="15">
        <f t="shared" si="263"/>
        <v>0</v>
      </c>
      <c r="BH3371" t="str">
        <f t="shared" si="264"/>
        <v>UIDIST</v>
      </c>
      <c r="BI3371" t="str">
        <f>VLOOKUP(BH3371,[2]Summary!$C$29:$C$56,1,0)</f>
        <v>UIDist</v>
      </c>
      <c r="BJ3371" s="16">
        <v>44197</v>
      </c>
    </row>
    <row r="3372" spans="1:62" x14ac:dyDescent="0.25">
      <c r="A3372" s="13" t="s">
        <v>6950</v>
      </c>
      <c r="B3372" s="13" t="s">
        <v>6951</v>
      </c>
      <c r="C3372" s="13" t="s">
        <v>2303</v>
      </c>
      <c r="D3372" s="13" t="s">
        <v>18</v>
      </c>
      <c r="E3372" t="s">
        <v>35</v>
      </c>
      <c r="F3372" s="13" t="s">
        <v>33</v>
      </c>
      <c r="H3372" s="15">
        <v>0</v>
      </c>
      <c r="I3372" s="15">
        <v>0</v>
      </c>
      <c r="J3372" s="15">
        <v>0</v>
      </c>
      <c r="K3372" s="15">
        <v>0</v>
      </c>
      <c r="L3372" s="15">
        <v>0</v>
      </c>
      <c r="M3372" s="15">
        <v>0</v>
      </c>
      <c r="N3372" s="15">
        <v>0</v>
      </c>
      <c r="O3372" s="15">
        <v>0</v>
      </c>
      <c r="P3372" s="15">
        <v>0</v>
      </c>
      <c r="Q3372" s="15">
        <v>0</v>
      </c>
      <c r="R3372" s="15">
        <v>0</v>
      </c>
      <c r="S3372" s="15">
        <v>0</v>
      </c>
      <c r="T3372" s="15">
        <f t="shared" si="260"/>
        <v>0</v>
      </c>
      <c r="U3372" s="15">
        <v>0</v>
      </c>
      <c r="V3372" s="15">
        <v>0</v>
      </c>
      <c r="W3372" s="15">
        <v>0</v>
      </c>
      <c r="X3372" s="15">
        <v>0</v>
      </c>
      <c r="Y3372" s="15">
        <v>0</v>
      </c>
      <c r="Z3372" s="15">
        <v>0</v>
      </c>
      <c r="AA3372" s="15">
        <v>0</v>
      </c>
      <c r="AB3372" s="15">
        <v>0</v>
      </c>
      <c r="AC3372" s="15">
        <v>0</v>
      </c>
      <c r="AD3372" s="15">
        <v>0</v>
      </c>
      <c r="AE3372" s="15">
        <v>0</v>
      </c>
      <c r="AF3372" s="15">
        <v>0</v>
      </c>
      <c r="AG3372" s="15">
        <f t="shared" si="261"/>
        <v>0</v>
      </c>
      <c r="AH3372" s="15">
        <v>0</v>
      </c>
      <c r="AI3372" s="15">
        <v>0</v>
      </c>
      <c r="AJ3372" s="15">
        <v>0</v>
      </c>
      <c r="AK3372" s="15">
        <v>0</v>
      </c>
      <c r="AL3372" s="15">
        <v>0</v>
      </c>
      <c r="AM3372" s="15">
        <v>0</v>
      </c>
      <c r="AN3372" s="15">
        <v>0</v>
      </c>
      <c r="AO3372" s="15">
        <v>0</v>
      </c>
      <c r="AP3372" s="15">
        <v>0</v>
      </c>
      <c r="AQ3372" s="15">
        <v>0</v>
      </c>
      <c r="AR3372" s="15">
        <v>582.96024999999997</v>
      </c>
      <c r="AS3372" s="15">
        <v>0</v>
      </c>
      <c r="AT3372" s="15">
        <f t="shared" si="262"/>
        <v>582.96024999999997</v>
      </c>
      <c r="AU3372" s="15">
        <v>0</v>
      </c>
      <c r="AV3372" s="15">
        <v>0</v>
      </c>
      <c r="AW3372" s="15">
        <v>0</v>
      </c>
      <c r="AX3372" s="15">
        <v>0</v>
      </c>
      <c r="AY3372" s="15">
        <v>0</v>
      </c>
      <c r="AZ3372" s="15">
        <v>0</v>
      </c>
      <c r="BA3372" s="15">
        <v>0</v>
      </c>
      <c r="BB3372" s="15">
        <v>0</v>
      </c>
      <c r="BC3372" s="15">
        <v>0</v>
      </c>
      <c r="BD3372" s="15">
        <v>0</v>
      </c>
      <c r="BE3372" s="15">
        <v>0</v>
      </c>
      <c r="BF3372" s="15">
        <v>0</v>
      </c>
      <c r="BG3372" s="15">
        <f t="shared" si="263"/>
        <v>0</v>
      </c>
      <c r="BH3372" t="str">
        <f t="shared" si="264"/>
        <v>UITRANS</v>
      </c>
      <c r="BI3372" t="str">
        <f>VLOOKUP(BH3372,[2]Summary!$C$29:$C$56,1,0)</f>
        <v>UITrans</v>
      </c>
      <c r="BJ3372" s="16">
        <v>44197</v>
      </c>
    </row>
    <row r="3373" spans="1:62" x14ac:dyDescent="0.25">
      <c r="A3373" s="13">
        <v>802394.03</v>
      </c>
      <c r="B3373" s="13" t="s">
        <v>6952</v>
      </c>
      <c r="C3373" s="13" t="s">
        <v>6953</v>
      </c>
      <c r="D3373" s="13" t="s">
        <v>300</v>
      </c>
      <c r="E3373" s="13" t="s">
        <v>301</v>
      </c>
      <c r="F3373" s="13" t="s">
        <v>33</v>
      </c>
      <c r="H3373" s="15">
        <v>0</v>
      </c>
      <c r="I3373" s="15">
        <v>0</v>
      </c>
      <c r="J3373" s="15">
        <v>0</v>
      </c>
      <c r="K3373" s="15">
        <v>0</v>
      </c>
      <c r="L3373" s="15">
        <v>0</v>
      </c>
      <c r="M3373" s="15">
        <v>0</v>
      </c>
      <c r="N3373" s="15">
        <v>0</v>
      </c>
      <c r="O3373" s="15">
        <v>0</v>
      </c>
      <c r="P3373" s="15">
        <v>0</v>
      </c>
      <c r="Q3373" s="15">
        <v>0</v>
      </c>
      <c r="R3373" s="15">
        <v>0</v>
      </c>
      <c r="S3373" s="15">
        <v>0</v>
      </c>
      <c r="T3373" s="15">
        <f t="shared" si="260"/>
        <v>0</v>
      </c>
      <c r="U3373" s="15">
        <v>0</v>
      </c>
      <c r="V3373" s="15">
        <v>0</v>
      </c>
      <c r="W3373" s="15">
        <v>0</v>
      </c>
      <c r="X3373" s="15">
        <v>0</v>
      </c>
      <c r="Y3373" s="15">
        <v>0</v>
      </c>
      <c r="Z3373" s="15">
        <v>0</v>
      </c>
      <c r="AA3373" s="15">
        <v>0</v>
      </c>
      <c r="AB3373" s="15">
        <v>132.46592245483399</v>
      </c>
      <c r="AC3373" s="15">
        <v>36.59658999633789</v>
      </c>
      <c r="AD3373" s="15">
        <v>115.45315747070312</v>
      </c>
      <c r="AE3373" s="15">
        <v>28.929389953613281</v>
      </c>
      <c r="AF3373" s="15">
        <v>89.219211181640631</v>
      </c>
      <c r="AG3373" s="15">
        <f t="shared" si="261"/>
        <v>402.66427105712887</v>
      </c>
      <c r="AH3373" s="15">
        <v>1.80193994140625</v>
      </c>
      <c r="AI3373" s="15">
        <v>-0.49827993583679198</v>
      </c>
      <c r="AJ3373" s="15">
        <v>1.7916700439453126</v>
      </c>
      <c r="AK3373" s="15">
        <v>2.2838100585937502</v>
      </c>
      <c r="AL3373" s="15">
        <v>2.2838100585937502</v>
      </c>
      <c r="AM3373" s="15">
        <v>0.53485998535156254</v>
      </c>
      <c r="AN3373" s="15">
        <v>1.2231199951171876</v>
      </c>
      <c r="AO3373" s="15">
        <v>51.524680786132812</v>
      </c>
      <c r="AP3373" s="15">
        <v>1.6822900390625</v>
      </c>
      <c r="AQ3373" s="15">
        <v>474.77199999999999</v>
      </c>
      <c r="AR3373" s="15">
        <v>115.31831774902344</v>
      </c>
      <c r="AS3373" s="15">
        <v>72.838880065917962</v>
      </c>
      <c r="AT3373" s="15">
        <f t="shared" si="262"/>
        <v>725.55709878730772</v>
      </c>
      <c r="AU3373" s="15">
        <v>0</v>
      </c>
      <c r="AV3373" s="15">
        <v>0</v>
      </c>
      <c r="AW3373" s="15">
        <v>0</v>
      </c>
      <c r="AX3373" s="15">
        <v>0</v>
      </c>
      <c r="AY3373" s="15">
        <v>0</v>
      </c>
      <c r="AZ3373" s="15">
        <v>0</v>
      </c>
      <c r="BA3373" s="15">
        <v>0</v>
      </c>
      <c r="BB3373" s="15">
        <v>0</v>
      </c>
      <c r="BC3373" s="15">
        <v>0</v>
      </c>
      <c r="BD3373" s="15">
        <v>0</v>
      </c>
      <c r="BE3373" s="15">
        <v>0</v>
      </c>
      <c r="BF3373" s="15">
        <v>0</v>
      </c>
      <c r="BG3373" s="15">
        <f t="shared" si="263"/>
        <v>0</v>
      </c>
      <c r="BH3373" t="str">
        <f t="shared" si="264"/>
        <v>UILCommon</v>
      </c>
      <c r="BI3373" t="str">
        <f>VLOOKUP(BH3373,[2]Summary!$C$29:$C$56,1,0)</f>
        <v>UILCommon</v>
      </c>
      <c r="BJ3373" s="16">
        <v>44197</v>
      </c>
    </row>
    <row r="3374" spans="1:62" x14ac:dyDescent="0.25">
      <c r="A3374" s="13">
        <v>802429.03</v>
      </c>
      <c r="B3374" s="13" t="s">
        <v>6954</v>
      </c>
      <c r="C3374" s="13" t="s">
        <v>2238</v>
      </c>
      <c r="D3374" s="13" t="s">
        <v>300</v>
      </c>
      <c r="E3374" s="13" t="s">
        <v>301</v>
      </c>
      <c r="F3374" s="13" t="s">
        <v>33</v>
      </c>
      <c r="H3374" s="15">
        <v>0</v>
      </c>
      <c r="I3374" s="15">
        <v>0</v>
      </c>
      <c r="J3374" s="15">
        <v>0</v>
      </c>
      <c r="K3374" s="15">
        <v>0</v>
      </c>
      <c r="L3374" s="15">
        <v>0</v>
      </c>
      <c r="M3374" s="15">
        <v>0</v>
      </c>
      <c r="N3374" s="15">
        <v>0</v>
      </c>
      <c r="O3374" s="15">
        <v>0</v>
      </c>
      <c r="P3374" s="15">
        <v>0</v>
      </c>
      <c r="Q3374" s="15">
        <v>0</v>
      </c>
      <c r="R3374" s="15">
        <v>0</v>
      </c>
      <c r="S3374" s="15">
        <v>0</v>
      </c>
      <c r="T3374" s="15">
        <f t="shared" si="260"/>
        <v>0</v>
      </c>
      <c r="U3374" s="15">
        <v>0</v>
      </c>
      <c r="V3374" s="15">
        <v>0</v>
      </c>
      <c r="W3374" s="15">
        <v>0.80138000988960267</v>
      </c>
      <c r="X3374" s="15">
        <v>169.53814749145508</v>
      </c>
      <c r="Y3374" s="15">
        <v>1.4990200147628785</v>
      </c>
      <c r="Z3374" s="15">
        <v>31.860679077148436</v>
      </c>
      <c r="AA3374" s="15">
        <v>133.28263256835936</v>
      </c>
      <c r="AB3374" s="15">
        <v>81.00914617919922</v>
      </c>
      <c r="AC3374" s="15">
        <v>1.6943199462890626</v>
      </c>
      <c r="AD3374" s="15">
        <v>1.6943199462890626</v>
      </c>
      <c r="AE3374" s="15">
        <v>166.26689685058594</v>
      </c>
      <c r="AF3374" s="15">
        <v>27.937020874023439</v>
      </c>
      <c r="AG3374" s="15">
        <f t="shared" si="261"/>
        <v>615.58356295800206</v>
      </c>
      <c r="AH3374" s="15">
        <v>2.7547700195312501</v>
      </c>
      <c r="AI3374" s="15">
        <v>2.7547700195312501</v>
      </c>
      <c r="AJ3374" s="15">
        <v>2.7547700195312501</v>
      </c>
      <c r="AK3374" s="15">
        <v>0</v>
      </c>
      <c r="AL3374" s="15">
        <v>0</v>
      </c>
      <c r="AM3374" s="15">
        <v>0</v>
      </c>
      <c r="AN3374" s="15">
        <v>0</v>
      </c>
      <c r="AO3374" s="15">
        <v>0</v>
      </c>
      <c r="AP3374" s="15">
        <v>0</v>
      </c>
      <c r="AQ3374" s="15">
        <v>-623.84799999999996</v>
      </c>
      <c r="AR3374" s="15">
        <v>0</v>
      </c>
      <c r="AS3374" s="15">
        <v>0</v>
      </c>
      <c r="AT3374" s="15">
        <f t="shared" si="262"/>
        <v>-615.58368994140619</v>
      </c>
      <c r="AU3374" s="15">
        <v>0</v>
      </c>
      <c r="AV3374" s="15">
        <v>0</v>
      </c>
      <c r="AW3374" s="15">
        <v>0</v>
      </c>
      <c r="AX3374" s="15">
        <v>0</v>
      </c>
      <c r="AY3374" s="15">
        <v>0</v>
      </c>
      <c r="AZ3374" s="15">
        <v>0</v>
      </c>
      <c r="BA3374" s="15">
        <v>0</v>
      </c>
      <c r="BB3374" s="15">
        <v>0</v>
      </c>
      <c r="BC3374" s="15">
        <v>0</v>
      </c>
      <c r="BD3374" s="15">
        <v>0</v>
      </c>
      <c r="BE3374" s="15">
        <v>0</v>
      </c>
      <c r="BF3374" s="15">
        <v>0</v>
      </c>
      <c r="BG3374" s="15">
        <f t="shared" si="263"/>
        <v>0</v>
      </c>
      <c r="BH3374" t="str">
        <f t="shared" si="264"/>
        <v>UILCommon</v>
      </c>
      <c r="BI3374" t="str">
        <f>VLOOKUP(BH3374,[2]Summary!$C$29:$C$56,1,0)</f>
        <v>UILCommon</v>
      </c>
      <c r="BJ3374" s="16">
        <v>44197</v>
      </c>
    </row>
    <row r="3375" spans="1:62" x14ac:dyDescent="0.25">
      <c r="A3375" s="13" t="s">
        <v>6955</v>
      </c>
      <c r="B3375" s="13" t="s">
        <v>6956</v>
      </c>
      <c r="C3375" s="13" t="s">
        <v>2238</v>
      </c>
      <c r="D3375" s="13" t="s">
        <v>18</v>
      </c>
      <c r="E3375" t="s">
        <v>19</v>
      </c>
      <c r="F3375" s="13" t="s">
        <v>33</v>
      </c>
      <c r="H3375" s="15">
        <v>0</v>
      </c>
      <c r="I3375" s="15">
        <v>0</v>
      </c>
      <c r="J3375" s="15">
        <v>0</v>
      </c>
      <c r="K3375" s="15">
        <v>0</v>
      </c>
      <c r="L3375" s="15">
        <v>0</v>
      </c>
      <c r="M3375" s="15">
        <v>0</v>
      </c>
      <c r="N3375" s="15">
        <v>0</v>
      </c>
      <c r="O3375" s="15">
        <v>0</v>
      </c>
      <c r="P3375" s="15">
        <v>0</v>
      </c>
      <c r="Q3375" s="15">
        <v>0</v>
      </c>
      <c r="R3375" s="15">
        <v>0</v>
      </c>
      <c r="S3375" s="15">
        <v>0</v>
      </c>
      <c r="T3375" s="15">
        <f t="shared" si="260"/>
        <v>0</v>
      </c>
      <c r="U3375" s="15">
        <v>0</v>
      </c>
      <c r="V3375" s="15">
        <v>0</v>
      </c>
      <c r="W3375" s="15">
        <v>0</v>
      </c>
      <c r="X3375" s="15">
        <v>0</v>
      </c>
      <c r="Y3375" s="15">
        <v>0</v>
      </c>
      <c r="Z3375" s="15">
        <v>0</v>
      </c>
      <c r="AA3375" s="15">
        <v>0</v>
      </c>
      <c r="AB3375" s="15">
        <v>0</v>
      </c>
      <c r="AC3375" s="15">
        <v>0</v>
      </c>
      <c r="AD3375" s="15">
        <v>0</v>
      </c>
      <c r="AE3375" s="15">
        <v>0</v>
      </c>
      <c r="AF3375" s="15">
        <v>0</v>
      </c>
      <c r="AG3375" s="15">
        <f t="shared" si="261"/>
        <v>0</v>
      </c>
      <c r="AH3375" s="15">
        <v>0</v>
      </c>
      <c r="AI3375" s="15">
        <v>0</v>
      </c>
      <c r="AJ3375" s="15">
        <v>0</v>
      </c>
      <c r="AK3375" s="15">
        <v>0</v>
      </c>
      <c r="AL3375" s="15">
        <v>0</v>
      </c>
      <c r="AM3375" s="15">
        <v>0</v>
      </c>
      <c r="AN3375" s="15">
        <v>0</v>
      </c>
      <c r="AO3375" s="15">
        <v>0</v>
      </c>
      <c r="AP3375" s="15">
        <v>0</v>
      </c>
      <c r="AQ3375" s="15">
        <v>250.03800000000001</v>
      </c>
      <c r="AR3375" s="15">
        <v>0</v>
      </c>
      <c r="AS3375" s="15">
        <v>0</v>
      </c>
      <c r="AT3375" s="15">
        <f t="shared" si="262"/>
        <v>250.03800000000001</v>
      </c>
      <c r="AU3375" s="15">
        <v>0</v>
      </c>
      <c r="AV3375" s="15">
        <v>0</v>
      </c>
      <c r="AW3375" s="15">
        <v>0</v>
      </c>
      <c r="AX3375" s="15">
        <v>0</v>
      </c>
      <c r="AY3375" s="15">
        <v>0</v>
      </c>
      <c r="AZ3375" s="15">
        <v>0</v>
      </c>
      <c r="BA3375" s="15">
        <v>0</v>
      </c>
      <c r="BB3375" s="15">
        <v>0</v>
      </c>
      <c r="BC3375" s="15">
        <v>0</v>
      </c>
      <c r="BD3375" s="15">
        <v>0</v>
      </c>
      <c r="BE3375" s="15">
        <v>0</v>
      </c>
      <c r="BF3375" s="15">
        <v>0</v>
      </c>
      <c r="BG3375" s="15">
        <f t="shared" si="263"/>
        <v>0</v>
      </c>
      <c r="BH3375" t="str">
        <f t="shared" si="264"/>
        <v>UIDIST</v>
      </c>
      <c r="BI3375" t="str">
        <f>VLOOKUP(BH3375,[2]Summary!$C$29:$C$56,1,0)</f>
        <v>UIDist</v>
      </c>
      <c r="BJ3375" s="16">
        <v>44197</v>
      </c>
    </row>
    <row r="3376" spans="1:62" x14ac:dyDescent="0.25">
      <c r="A3376" s="13" t="s">
        <v>6957</v>
      </c>
      <c r="B3376" s="13" t="s">
        <v>6958</v>
      </c>
      <c r="C3376" s="13" t="s">
        <v>2238</v>
      </c>
      <c r="D3376" s="13" t="s">
        <v>18</v>
      </c>
      <c r="E3376" t="s">
        <v>35</v>
      </c>
      <c r="F3376" s="13" t="s">
        <v>33</v>
      </c>
      <c r="H3376" s="15">
        <v>0</v>
      </c>
      <c r="I3376" s="15">
        <v>0</v>
      </c>
      <c r="J3376" s="15">
        <v>0</v>
      </c>
      <c r="K3376" s="15">
        <v>0</v>
      </c>
      <c r="L3376" s="15">
        <v>0</v>
      </c>
      <c r="M3376" s="15">
        <v>0</v>
      </c>
      <c r="N3376" s="15">
        <v>0</v>
      </c>
      <c r="O3376" s="15">
        <v>0</v>
      </c>
      <c r="P3376" s="15">
        <v>0</v>
      </c>
      <c r="Q3376" s="15">
        <v>0</v>
      </c>
      <c r="R3376" s="15">
        <v>0</v>
      </c>
      <c r="S3376" s="15">
        <v>0</v>
      </c>
      <c r="T3376" s="15">
        <f t="shared" si="260"/>
        <v>0</v>
      </c>
      <c r="U3376" s="15">
        <v>0</v>
      </c>
      <c r="V3376" s="15">
        <v>0</v>
      </c>
      <c r="W3376" s="15">
        <v>0</v>
      </c>
      <c r="X3376" s="15">
        <v>0</v>
      </c>
      <c r="Y3376" s="15">
        <v>0</v>
      </c>
      <c r="Z3376" s="15">
        <v>0</v>
      </c>
      <c r="AA3376" s="15">
        <v>0</v>
      </c>
      <c r="AB3376" s="15">
        <v>0</v>
      </c>
      <c r="AC3376" s="15">
        <v>0</v>
      </c>
      <c r="AD3376" s="15">
        <v>0</v>
      </c>
      <c r="AE3376" s="15">
        <v>0</v>
      </c>
      <c r="AF3376" s="15">
        <v>0</v>
      </c>
      <c r="AG3376" s="15">
        <f t="shared" si="261"/>
        <v>0</v>
      </c>
      <c r="AH3376" s="15">
        <v>0</v>
      </c>
      <c r="AI3376" s="15">
        <v>0</v>
      </c>
      <c r="AJ3376" s="15">
        <v>0</v>
      </c>
      <c r="AK3376" s="15">
        <v>0</v>
      </c>
      <c r="AL3376" s="15">
        <v>0</v>
      </c>
      <c r="AM3376" s="15">
        <v>0</v>
      </c>
      <c r="AN3376" s="15">
        <v>0</v>
      </c>
      <c r="AO3376" s="15">
        <v>0</v>
      </c>
      <c r="AP3376" s="15">
        <v>0</v>
      </c>
      <c r="AQ3376" s="15">
        <v>148.41300000000001</v>
      </c>
      <c r="AR3376" s="15">
        <v>0</v>
      </c>
      <c r="AS3376" s="15">
        <v>0</v>
      </c>
      <c r="AT3376" s="15">
        <f t="shared" si="262"/>
        <v>148.41300000000001</v>
      </c>
      <c r="AU3376" s="15">
        <v>0</v>
      </c>
      <c r="AV3376" s="15">
        <v>0</v>
      </c>
      <c r="AW3376" s="15">
        <v>0</v>
      </c>
      <c r="AX3376" s="15">
        <v>0</v>
      </c>
      <c r="AY3376" s="15">
        <v>0</v>
      </c>
      <c r="AZ3376" s="15">
        <v>0</v>
      </c>
      <c r="BA3376" s="15">
        <v>0</v>
      </c>
      <c r="BB3376" s="15">
        <v>0</v>
      </c>
      <c r="BC3376" s="15">
        <v>0</v>
      </c>
      <c r="BD3376" s="15">
        <v>0</v>
      </c>
      <c r="BE3376" s="15">
        <v>0</v>
      </c>
      <c r="BF3376" s="15">
        <v>0</v>
      </c>
      <c r="BG3376" s="15">
        <f t="shared" si="263"/>
        <v>0</v>
      </c>
      <c r="BH3376" t="str">
        <f t="shared" si="264"/>
        <v>UITRANS</v>
      </c>
      <c r="BI3376" t="str">
        <f>VLOOKUP(BH3376,[2]Summary!$C$29:$C$56,1,0)</f>
        <v>UITrans</v>
      </c>
      <c r="BJ3376" s="16">
        <v>44197</v>
      </c>
    </row>
    <row r="3377" spans="1:62" x14ac:dyDescent="0.25">
      <c r="A3377" s="13">
        <v>801976.01</v>
      </c>
      <c r="B3377" s="13" t="s">
        <v>6959</v>
      </c>
      <c r="C3377" s="13" t="s">
        <v>6960</v>
      </c>
      <c r="D3377" s="13" t="s">
        <v>18</v>
      </c>
      <c r="E3377" t="s">
        <v>19</v>
      </c>
      <c r="F3377" s="13" t="s">
        <v>62</v>
      </c>
      <c r="H3377" s="15">
        <v>0</v>
      </c>
      <c r="I3377" s="15">
        <v>0</v>
      </c>
      <c r="J3377" s="15">
        <v>0</v>
      </c>
      <c r="K3377" s="15">
        <v>0</v>
      </c>
      <c r="L3377" s="15">
        <v>0</v>
      </c>
      <c r="M3377" s="15">
        <v>0</v>
      </c>
      <c r="N3377" s="15">
        <v>0</v>
      </c>
      <c r="O3377" s="15">
        <v>0</v>
      </c>
      <c r="P3377" s="15">
        <v>0</v>
      </c>
      <c r="Q3377" s="15">
        <v>0</v>
      </c>
      <c r="R3377" s="15">
        <v>14.717000000000001</v>
      </c>
      <c r="S3377" s="15">
        <v>278.988</v>
      </c>
      <c r="T3377" s="15">
        <f t="shared" si="260"/>
        <v>293.70499999999998</v>
      </c>
      <c r="U3377" s="15">
        <v>-79.655486938476557</v>
      </c>
      <c r="V3377" s="15">
        <v>213.69949572753907</v>
      </c>
      <c r="W3377" s="15">
        <v>-75.400516601562501</v>
      </c>
      <c r="X3377" s="15">
        <v>112.06647216796875</v>
      </c>
      <c r="Y3377" s="15">
        <v>7.9386198425292971</v>
      </c>
      <c r="Z3377" s="15">
        <v>135.48992626953125</v>
      </c>
      <c r="AA3377" s="15">
        <v>15.873369995117187</v>
      </c>
      <c r="AB3377" s="15">
        <v>21.493599853515626</v>
      </c>
      <c r="AC3377" s="15">
        <v>23.172650024414061</v>
      </c>
      <c r="AD3377" s="15">
        <v>188.16579980468751</v>
      </c>
      <c r="AE3377" s="15">
        <v>17.033619873046874</v>
      </c>
      <c r="AF3377" s="15">
        <v>119.89733935546874</v>
      </c>
      <c r="AG3377" s="15">
        <f t="shared" si="261"/>
        <v>699.77488937377916</v>
      </c>
      <c r="AH3377" s="15">
        <v>13.987649902343749</v>
      </c>
      <c r="AI3377" s="15">
        <v>12.437930168151855</v>
      </c>
      <c r="AJ3377" s="15">
        <v>18.041490188598633</v>
      </c>
      <c r="AK3377" s="15">
        <v>21.314280387878419</v>
      </c>
      <c r="AL3377" s="15">
        <v>19.368710174560547</v>
      </c>
      <c r="AM3377" s="15">
        <v>5.5951499481201168</v>
      </c>
      <c r="AN3377" s="15">
        <v>13.80001966547966</v>
      </c>
      <c r="AO3377" s="15">
        <v>7.4653800048828121</v>
      </c>
      <c r="AP3377" s="15">
        <v>9.0018301086425776</v>
      </c>
      <c r="AQ3377" s="15">
        <v>8.9019999999999992</v>
      </c>
      <c r="AR3377" s="15">
        <v>7.2952801723480221</v>
      </c>
      <c r="AS3377" s="15">
        <v>7.4782601623535152</v>
      </c>
      <c r="AT3377" s="15">
        <f t="shared" si="262"/>
        <v>144.6879808833599</v>
      </c>
      <c r="AU3377" s="15">
        <v>0</v>
      </c>
      <c r="AV3377" s="15">
        <v>0</v>
      </c>
      <c r="AW3377" s="15">
        <v>0</v>
      </c>
      <c r="AX3377" s="15">
        <v>0</v>
      </c>
      <c r="AY3377" s="15">
        <v>0</v>
      </c>
      <c r="AZ3377" s="15">
        <v>0</v>
      </c>
      <c r="BA3377" s="15">
        <v>0</v>
      </c>
      <c r="BB3377" s="15">
        <v>0</v>
      </c>
      <c r="BC3377" s="15">
        <v>0</v>
      </c>
      <c r="BD3377" s="15">
        <v>403.2</v>
      </c>
      <c r="BE3377" s="15">
        <v>3297.2</v>
      </c>
      <c r="BF3377" s="15">
        <v>5094.4539999999997</v>
      </c>
      <c r="BG3377" s="15">
        <f t="shared" si="263"/>
        <v>8794.8539999999994</v>
      </c>
      <c r="BH3377" t="str">
        <f t="shared" si="264"/>
        <v>UIDIST</v>
      </c>
      <c r="BI3377" t="str">
        <f>VLOOKUP(BH3377,[2]Summary!$C$29:$C$56,1,0)</f>
        <v>UIDist</v>
      </c>
      <c r="BJ3377" s="16">
        <v>44562</v>
      </c>
    </row>
    <row r="3378" spans="1:62" x14ac:dyDescent="0.25">
      <c r="A3378" s="13" t="s">
        <v>6961</v>
      </c>
      <c r="B3378" s="13" t="s">
        <v>6962</v>
      </c>
      <c r="C3378" s="13" t="s">
        <v>6963</v>
      </c>
      <c r="D3378" s="13" t="s">
        <v>18</v>
      </c>
      <c r="E3378" t="s">
        <v>19</v>
      </c>
      <c r="F3378" s="13" t="s">
        <v>62</v>
      </c>
      <c r="H3378" s="15">
        <v>0</v>
      </c>
      <c r="I3378" s="15">
        <v>0</v>
      </c>
      <c r="J3378" s="15">
        <v>0</v>
      </c>
      <c r="K3378" s="15">
        <v>0</v>
      </c>
      <c r="L3378" s="15">
        <v>0</v>
      </c>
      <c r="M3378" s="15">
        <v>0</v>
      </c>
      <c r="N3378" s="15">
        <v>0</v>
      </c>
      <c r="O3378" s="15">
        <v>0</v>
      </c>
      <c r="P3378" s="15">
        <v>0</v>
      </c>
      <c r="Q3378" s="15">
        <v>0</v>
      </c>
      <c r="R3378" s="15">
        <v>0</v>
      </c>
      <c r="S3378" s="15">
        <v>0</v>
      </c>
      <c r="T3378" s="15">
        <f t="shared" si="260"/>
        <v>0</v>
      </c>
      <c r="U3378" s="15">
        <v>0</v>
      </c>
      <c r="V3378" s="15">
        <v>0</v>
      </c>
      <c r="W3378" s="15">
        <v>0</v>
      </c>
      <c r="X3378" s="15">
        <v>0</v>
      </c>
      <c r="Y3378" s="15">
        <v>0</v>
      </c>
      <c r="Z3378" s="15">
        <v>0</v>
      </c>
      <c r="AA3378" s="15">
        <v>0</v>
      </c>
      <c r="AB3378" s="15">
        <v>0</v>
      </c>
      <c r="AC3378" s="15">
        <v>0</v>
      </c>
      <c r="AD3378" s="15">
        <v>0</v>
      </c>
      <c r="AE3378" s="15">
        <v>0</v>
      </c>
      <c r="AF3378" s="15">
        <v>934.82399999999996</v>
      </c>
      <c r="AG3378" s="15">
        <f t="shared" si="261"/>
        <v>934.82399999999996</v>
      </c>
      <c r="AH3378" s="15">
        <v>-1538.0513515625</v>
      </c>
      <c r="AI3378" s="15">
        <v>1250.6471875</v>
      </c>
      <c r="AJ3378" s="15">
        <v>-623.27554370117184</v>
      </c>
      <c r="AK3378" s="15">
        <v>661.80041333007807</v>
      </c>
      <c r="AL3378" s="15">
        <v>4.0379199218749999</v>
      </c>
      <c r="AM3378" s="15">
        <v>1.7597900390625001</v>
      </c>
      <c r="AN3378" s="15">
        <v>7.0775097656249999</v>
      </c>
      <c r="AO3378" s="15">
        <v>4.0326699218749997</v>
      </c>
      <c r="AP3378" s="15">
        <v>4.4997900390624999</v>
      </c>
      <c r="AQ3378" s="15">
        <v>4.5</v>
      </c>
      <c r="AR3378" s="15">
        <v>4.4997900390624999</v>
      </c>
      <c r="AS3378" s="15">
        <v>3.9944899902343751</v>
      </c>
      <c r="AT3378" s="15">
        <f t="shared" si="262"/>
        <v>-214.47733471679697</v>
      </c>
      <c r="AU3378" s="15">
        <v>0</v>
      </c>
      <c r="AV3378" s="15">
        <v>0</v>
      </c>
      <c r="AW3378" s="15">
        <v>0</v>
      </c>
      <c r="AX3378" s="15">
        <v>0</v>
      </c>
      <c r="AY3378" s="15">
        <v>0</v>
      </c>
      <c r="AZ3378" s="15">
        <v>0</v>
      </c>
      <c r="BA3378" s="15">
        <v>0</v>
      </c>
      <c r="BB3378" s="15">
        <v>0</v>
      </c>
      <c r="BC3378" s="15">
        <v>0</v>
      </c>
      <c r="BD3378" s="15">
        <v>0</v>
      </c>
      <c r="BE3378" s="15">
        <v>0</v>
      </c>
      <c r="BF3378" s="15">
        <v>0</v>
      </c>
      <c r="BG3378" s="15">
        <f t="shared" si="263"/>
        <v>0</v>
      </c>
      <c r="BH3378" t="str">
        <f t="shared" si="264"/>
        <v>UIDIST</v>
      </c>
      <c r="BI3378" t="str">
        <f>VLOOKUP(BH3378,[2]Summary!$C$29:$C$56,1,0)</f>
        <v>UIDist</v>
      </c>
      <c r="BJ3378" s="16">
        <v>44197</v>
      </c>
    </row>
    <row r="3379" spans="1:62" x14ac:dyDescent="0.25">
      <c r="A3379" s="13" t="s">
        <v>6964</v>
      </c>
      <c r="B3379" s="13" t="s">
        <v>6965</v>
      </c>
      <c r="C3379" s="13" t="s">
        <v>6963</v>
      </c>
      <c r="D3379" s="13" t="s">
        <v>18</v>
      </c>
      <c r="E3379" t="s">
        <v>35</v>
      </c>
      <c r="F3379" s="13" t="s">
        <v>62</v>
      </c>
      <c r="H3379" s="15">
        <v>0</v>
      </c>
      <c r="I3379" s="15">
        <v>0</v>
      </c>
      <c r="J3379" s="15">
        <v>0</v>
      </c>
      <c r="K3379" s="15">
        <v>0</v>
      </c>
      <c r="L3379" s="15">
        <v>0</v>
      </c>
      <c r="M3379" s="15">
        <v>0</v>
      </c>
      <c r="N3379" s="15">
        <v>0</v>
      </c>
      <c r="O3379" s="15">
        <v>0</v>
      </c>
      <c r="P3379" s="15">
        <v>0</v>
      </c>
      <c r="Q3379" s="15">
        <v>0</v>
      </c>
      <c r="R3379" s="15">
        <v>0</v>
      </c>
      <c r="S3379" s="15">
        <v>0</v>
      </c>
      <c r="T3379" s="15">
        <f t="shared" si="260"/>
        <v>0</v>
      </c>
      <c r="U3379" s="15">
        <v>0</v>
      </c>
      <c r="V3379" s="15">
        <v>0</v>
      </c>
      <c r="W3379" s="15">
        <v>0</v>
      </c>
      <c r="X3379" s="15">
        <v>0</v>
      </c>
      <c r="Y3379" s="15">
        <v>0</v>
      </c>
      <c r="Z3379" s="15">
        <v>0</v>
      </c>
      <c r="AA3379" s="15">
        <v>0</v>
      </c>
      <c r="AB3379" s="15">
        <v>0</v>
      </c>
      <c r="AC3379" s="15">
        <v>0</v>
      </c>
      <c r="AD3379" s="15">
        <v>0</v>
      </c>
      <c r="AE3379" s="15">
        <v>0</v>
      </c>
      <c r="AF3379" s="15">
        <v>552.40599999999995</v>
      </c>
      <c r="AG3379" s="15">
        <f t="shared" si="261"/>
        <v>552.40599999999995</v>
      </c>
      <c r="AH3379" s="15">
        <v>-1573.2338125000001</v>
      </c>
      <c r="AI3379" s="15">
        <v>2116.4415468749999</v>
      </c>
      <c r="AJ3379" s="15">
        <v>-1054.1579033203125</v>
      </c>
      <c r="AK3379" s="15">
        <v>1120.5875063476562</v>
      </c>
      <c r="AL3379" s="15">
        <v>8.067740234375</v>
      </c>
      <c r="AM3379" s="15">
        <v>3.7321398925781248</v>
      </c>
      <c r="AN3379" s="15">
        <v>12.6222802734375</v>
      </c>
      <c r="AO3379" s="15">
        <v>8.0167001953125006</v>
      </c>
      <c r="AP3379" s="15">
        <v>7.6013500976562502</v>
      </c>
      <c r="AQ3379" s="15">
        <v>7.601</v>
      </c>
      <c r="AR3379" s="15">
        <v>7.6013500976562502</v>
      </c>
      <c r="AS3379" s="15">
        <v>8.0420200195312503</v>
      </c>
      <c r="AT3379" s="15">
        <f t="shared" si="262"/>
        <v>672.92191821289043</v>
      </c>
      <c r="AU3379" s="15">
        <v>0</v>
      </c>
      <c r="AV3379" s="15">
        <v>0</v>
      </c>
      <c r="AW3379" s="15">
        <v>0</v>
      </c>
      <c r="AX3379" s="15">
        <v>0</v>
      </c>
      <c r="AY3379" s="15">
        <v>0</v>
      </c>
      <c r="AZ3379" s="15">
        <v>0</v>
      </c>
      <c r="BA3379" s="15">
        <v>0</v>
      </c>
      <c r="BB3379" s="15">
        <v>0</v>
      </c>
      <c r="BC3379" s="15">
        <v>0</v>
      </c>
      <c r="BD3379" s="15">
        <v>0</v>
      </c>
      <c r="BE3379" s="15">
        <v>0</v>
      </c>
      <c r="BF3379" s="15">
        <v>0</v>
      </c>
      <c r="BG3379" s="15">
        <f t="shared" si="263"/>
        <v>0</v>
      </c>
      <c r="BH3379" t="str">
        <f t="shared" si="264"/>
        <v>UITRANS</v>
      </c>
      <c r="BI3379" t="str">
        <f>VLOOKUP(BH3379,[2]Summary!$C$29:$C$56,1,0)</f>
        <v>UITrans</v>
      </c>
      <c r="BJ3379" s="16">
        <v>44197</v>
      </c>
    </row>
    <row r="3380" spans="1:62" x14ac:dyDescent="0.25">
      <c r="A3380" s="13">
        <v>802260.03</v>
      </c>
      <c r="B3380" s="13" t="s">
        <v>6966</v>
      </c>
      <c r="C3380" s="13" t="s">
        <v>6967</v>
      </c>
      <c r="D3380" s="13" t="s">
        <v>300</v>
      </c>
      <c r="E3380" s="13" t="s">
        <v>301</v>
      </c>
      <c r="F3380" s="13" t="s">
        <v>62</v>
      </c>
      <c r="H3380" s="15">
        <v>0</v>
      </c>
      <c r="I3380" s="15">
        <v>713.84400000000005</v>
      </c>
      <c r="J3380" s="15">
        <v>53.283000000000001</v>
      </c>
      <c r="K3380" s="15">
        <v>38.445</v>
      </c>
      <c r="L3380" s="15">
        <v>0.129</v>
      </c>
      <c r="M3380" s="15">
        <v>43.252000000000002</v>
      </c>
      <c r="N3380" s="15">
        <v>0</v>
      </c>
      <c r="O3380" s="15">
        <v>0</v>
      </c>
      <c r="P3380" s="15">
        <v>0</v>
      </c>
      <c r="Q3380" s="15">
        <v>0</v>
      </c>
      <c r="R3380" s="15">
        <v>0</v>
      </c>
      <c r="S3380" s="15">
        <v>0</v>
      </c>
      <c r="T3380" s="15">
        <f t="shared" si="260"/>
        <v>848.95300000000009</v>
      </c>
      <c r="U3380" s="15">
        <v>0</v>
      </c>
      <c r="V3380" s="15">
        <v>0</v>
      </c>
      <c r="W3380" s="15">
        <v>3.2825000000000002</v>
      </c>
      <c r="X3380" s="15">
        <v>0</v>
      </c>
      <c r="Y3380" s="15">
        <v>0</v>
      </c>
      <c r="Z3380" s="15">
        <v>0</v>
      </c>
      <c r="AA3380" s="15">
        <v>0</v>
      </c>
      <c r="AB3380" s="15">
        <v>0</v>
      </c>
      <c r="AC3380" s="15">
        <v>0</v>
      </c>
      <c r="AD3380" s="15">
        <v>0</v>
      </c>
      <c r="AE3380" s="15">
        <v>0</v>
      </c>
      <c r="AF3380" s="15">
        <v>0</v>
      </c>
      <c r="AG3380" s="15">
        <f t="shared" si="261"/>
        <v>3.2825000000000002</v>
      </c>
      <c r="AH3380" s="15">
        <v>0</v>
      </c>
      <c r="AI3380" s="15">
        <v>0</v>
      </c>
      <c r="AJ3380" s="15">
        <v>0</v>
      </c>
      <c r="AK3380" s="15">
        <v>0</v>
      </c>
      <c r="AL3380" s="15">
        <v>0</v>
      </c>
      <c r="AM3380" s="15">
        <v>0</v>
      </c>
      <c r="AN3380" s="15">
        <v>0</v>
      </c>
      <c r="AO3380" s="15">
        <v>0</v>
      </c>
      <c r="AP3380" s="15">
        <v>0</v>
      </c>
      <c r="AQ3380" s="15">
        <v>0</v>
      </c>
      <c r="AR3380" s="15">
        <v>0</v>
      </c>
      <c r="AS3380" s="15">
        <v>0</v>
      </c>
      <c r="AT3380" s="15">
        <f t="shared" si="262"/>
        <v>0</v>
      </c>
      <c r="AU3380" s="15">
        <v>0</v>
      </c>
      <c r="AV3380" s="15">
        <v>0</v>
      </c>
      <c r="AW3380" s="15">
        <v>0</v>
      </c>
      <c r="AX3380" s="15">
        <v>0</v>
      </c>
      <c r="AY3380" s="15">
        <v>0</v>
      </c>
      <c r="AZ3380" s="15">
        <v>0</v>
      </c>
      <c r="BA3380" s="15">
        <v>0</v>
      </c>
      <c r="BB3380" s="15">
        <v>0</v>
      </c>
      <c r="BC3380" s="15">
        <v>0</v>
      </c>
      <c r="BD3380" s="15">
        <v>0</v>
      </c>
      <c r="BE3380" s="15">
        <v>0</v>
      </c>
      <c r="BF3380" s="15">
        <v>0</v>
      </c>
      <c r="BG3380" s="15">
        <f t="shared" si="263"/>
        <v>0</v>
      </c>
      <c r="BH3380" t="str">
        <f t="shared" si="264"/>
        <v>UILCommon</v>
      </c>
      <c r="BI3380" t="str">
        <f>VLOOKUP(BH3380,[2]Summary!$C$29:$C$56,1,0)</f>
        <v>UILCommon</v>
      </c>
      <c r="BJ3380" s="16">
        <v>43831</v>
      </c>
    </row>
    <row r="3381" spans="1:62" x14ac:dyDescent="0.25">
      <c r="A3381" s="13" t="s">
        <v>6968</v>
      </c>
      <c r="B3381" s="13" t="s">
        <v>6968</v>
      </c>
      <c r="C3381" s="13" t="s">
        <v>6969</v>
      </c>
      <c r="D3381" s="13" t="s">
        <v>434</v>
      </c>
      <c r="E3381" s="13" t="s">
        <v>475</v>
      </c>
      <c r="F3381" s="13" t="s">
        <v>62</v>
      </c>
      <c r="H3381" s="15">
        <v>0</v>
      </c>
      <c r="I3381" s="15">
        <v>0</v>
      </c>
      <c r="J3381" s="15">
        <v>0</v>
      </c>
      <c r="K3381" s="15">
        <v>0</v>
      </c>
      <c r="L3381" s="15">
        <v>0</v>
      </c>
      <c r="M3381" s="15">
        <v>0</v>
      </c>
      <c r="N3381" s="15">
        <v>0</v>
      </c>
      <c r="O3381" s="15">
        <v>0</v>
      </c>
      <c r="P3381" s="15">
        <v>0</v>
      </c>
      <c r="Q3381" s="15">
        <v>0</v>
      </c>
      <c r="R3381" s="15">
        <v>0</v>
      </c>
      <c r="S3381" s="15">
        <v>0</v>
      </c>
      <c r="T3381" s="15">
        <f t="shared" si="260"/>
        <v>0</v>
      </c>
      <c r="U3381" s="15">
        <v>0</v>
      </c>
      <c r="V3381" s="15">
        <v>0</v>
      </c>
      <c r="W3381" s="15">
        <v>0</v>
      </c>
      <c r="X3381" s="15">
        <v>0</v>
      </c>
      <c r="Y3381" s="15">
        <v>0</v>
      </c>
      <c r="Z3381" s="15">
        <v>0</v>
      </c>
      <c r="AA3381" s="15">
        <v>24.931399843215942</v>
      </c>
      <c r="AB3381" s="15">
        <v>5.1130001068115237E-2</v>
      </c>
      <c r="AC3381" s="15">
        <v>5.3930000305175779E-2</v>
      </c>
      <c r="AD3381" s="15">
        <v>5.3930000305175779E-2</v>
      </c>
      <c r="AE3381" s="15">
        <v>5.3930000305175779E-2</v>
      </c>
      <c r="AF3381" s="15">
        <v>4.5130001068115232E-2</v>
      </c>
      <c r="AG3381" s="15">
        <f t="shared" si="261"/>
        <v>25.189449846267703</v>
      </c>
      <c r="AH3381" s="15">
        <v>3.886000061035156E-2</v>
      </c>
      <c r="AI3381" s="15">
        <v>3.886000061035156E-2</v>
      </c>
      <c r="AJ3381" s="15">
        <v>3.886000061035156E-2</v>
      </c>
      <c r="AK3381" s="15">
        <v>0.12380000305175781</v>
      </c>
      <c r="AL3381" s="15">
        <v>0.12380000305175781</v>
      </c>
      <c r="AM3381" s="15">
        <v>3.1729999542236327E-2</v>
      </c>
      <c r="AN3381" s="15">
        <v>3.1950000762939454E-2</v>
      </c>
      <c r="AO3381" s="15">
        <v>3.1950000762939454E-2</v>
      </c>
      <c r="AP3381" s="15">
        <v>-1.2880000114440918E-2</v>
      </c>
      <c r="AQ3381" s="15">
        <v>-1.2999999999999999E-2</v>
      </c>
      <c r="AR3381" s="15">
        <v>-1.2880000114440918E-2</v>
      </c>
      <c r="AS3381" s="15">
        <v>3.4930000305175783E-2</v>
      </c>
      <c r="AT3381" s="15">
        <f t="shared" si="262"/>
        <v>0.45598000907897951</v>
      </c>
      <c r="AU3381" s="15">
        <v>0</v>
      </c>
      <c r="AV3381" s="15">
        <v>0</v>
      </c>
      <c r="AW3381" s="15">
        <v>0</v>
      </c>
      <c r="AX3381" s="15">
        <v>0</v>
      </c>
      <c r="AY3381" s="15">
        <v>0</v>
      </c>
      <c r="AZ3381" s="15">
        <v>0</v>
      </c>
      <c r="BA3381" s="15">
        <v>0</v>
      </c>
      <c r="BB3381" s="15">
        <v>0</v>
      </c>
      <c r="BC3381" s="15">
        <v>0</v>
      </c>
      <c r="BD3381" s="15">
        <v>0</v>
      </c>
      <c r="BE3381" s="15">
        <v>0</v>
      </c>
      <c r="BF3381" s="15">
        <v>0</v>
      </c>
      <c r="BG3381" s="15">
        <f t="shared" si="263"/>
        <v>0</v>
      </c>
      <c r="BH3381" t="str">
        <f t="shared" si="264"/>
        <v>CNGGas</v>
      </c>
      <c r="BI3381" t="str">
        <f>VLOOKUP(BH3381,[2]Summary!$C$29:$C$56,1,0)</f>
        <v>CNGGas</v>
      </c>
      <c r="BJ3381" s="16">
        <v>44197</v>
      </c>
    </row>
    <row r="3382" spans="1:62" x14ac:dyDescent="0.25">
      <c r="A3382" s="13" t="s">
        <v>6970</v>
      </c>
      <c r="B3382" s="13" t="s">
        <v>6971</v>
      </c>
      <c r="C3382" s="13" t="s">
        <v>6972</v>
      </c>
      <c r="D3382" s="13" t="s">
        <v>361</v>
      </c>
      <c r="E3382" s="13" t="s">
        <v>475</v>
      </c>
      <c r="F3382" s="13" t="s">
        <v>62</v>
      </c>
      <c r="H3382" s="15">
        <v>0</v>
      </c>
      <c r="I3382" s="15">
        <v>0</v>
      </c>
      <c r="J3382" s="15">
        <v>0</v>
      </c>
      <c r="K3382" s="15">
        <v>0</v>
      </c>
      <c r="L3382" s="15">
        <v>0</v>
      </c>
      <c r="M3382" s="15">
        <v>0</v>
      </c>
      <c r="N3382" s="15">
        <v>0</v>
      </c>
      <c r="O3382" s="15">
        <v>0</v>
      </c>
      <c r="P3382" s="15">
        <v>0</v>
      </c>
      <c r="Q3382" s="15">
        <v>0</v>
      </c>
      <c r="R3382" s="15">
        <v>0</v>
      </c>
      <c r="S3382" s="15">
        <v>0</v>
      </c>
      <c r="T3382" s="15">
        <f t="shared" si="260"/>
        <v>0</v>
      </c>
      <c r="U3382" s="15">
        <v>0</v>
      </c>
      <c r="V3382" s="15">
        <v>0</v>
      </c>
      <c r="W3382" s="15">
        <v>0</v>
      </c>
      <c r="X3382" s="15">
        <v>2.2503299889564512</v>
      </c>
      <c r="Y3382" s="15">
        <v>1.4951000289916991</v>
      </c>
      <c r="Z3382" s="15">
        <v>1.6787699794769286</v>
      </c>
      <c r="AA3382" s="15">
        <v>0.96399000072479246</v>
      </c>
      <c r="AB3382" s="15">
        <v>3.3115700511932373</v>
      </c>
      <c r="AC3382" s="15">
        <v>1.2437300176620483</v>
      </c>
      <c r="AD3382" s="15">
        <v>17.363220787048341</v>
      </c>
      <c r="AE3382" s="15">
        <v>3.2760999679565428</v>
      </c>
      <c r="AF3382" s="15">
        <v>13.251110000610351</v>
      </c>
      <c r="AG3382" s="15">
        <f t="shared" si="261"/>
        <v>44.833920822620392</v>
      </c>
      <c r="AH3382" s="15">
        <v>1.4565999679565429</v>
      </c>
      <c r="AI3382" s="15">
        <v>1.2140999984741212</v>
      </c>
      <c r="AJ3382" s="15">
        <v>2.4035100173950195</v>
      </c>
      <c r="AK3382" s="15">
        <v>357.0031761779785</v>
      </c>
      <c r="AL3382" s="15">
        <v>12.562309936523437</v>
      </c>
      <c r="AM3382" s="15">
        <v>5.6942700805664064</v>
      </c>
      <c r="AN3382" s="15">
        <v>9.7380065917968744E-2</v>
      </c>
      <c r="AO3382" s="15">
        <v>7.9123599548339847</v>
      </c>
      <c r="AP3382" s="15">
        <v>9.2664303588867192</v>
      </c>
      <c r="AQ3382" s="15">
        <v>10.44</v>
      </c>
      <c r="AR3382" s="15">
        <v>13.464639648437499</v>
      </c>
      <c r="AS3382" s="15">
        <v>273.42827621459963</v>
      </c>
      <c r="AT3382" s="15">
        <f t="shared" si="262"/>
        <v>694.94305242156986</v>
      </c>
      <c r="AU3382" s="15">
        <v>8.8999998569488524E-4</v>
      </c>
      <c r="AV3382" s="15">
        <v>18.568930102825163</v>
      </c>
      <c r="AW3382" s="15">
        <v>1.7831600085496901</v>
      </c>
      <c r="AX3382" s="15">
        <v>9.333960021972656</v>
      </c>
      <c r="AY3382" s="15">
        <v>11.409580032348632</v>
      </c>
      <c r="AZ3382" s="15">
        <v>157.71861206054689</v>
      </c>
      <c r="BA3382" s="15">
        <v>43.152670410156247</v>
      </c>
      <c r="BB3382" s="15">
        <v>1.6415599498748779</v>
      </c>
      <c r="BC3382" s="15">
        <v>0.27856054687499998</v>
      </c>
      <c r="BD3382" s="15">
        <v>171.45937499999999</v>
      </c>
      <c r="BE3382" s="15">
        <v>125.2693828125</v>
      </c>
      <c r="BF3382" s="15">
        <v>99.291382812500004</v>
      </c>
      <c r="BG3382" s="15">
        <f t="shared" si="263"/>
        <v>639.90806375813497</v>
      </c>
      <c r="BH3382" t="str">
        <f t="shared" si="264"/>
        <v>SCGGas</v>
      </c>
      <c r="BI3382" t="str">
        <f>VLOOKUP(BH3382,[2]Summary!$C$29:$C$56,1,0)</f>
        <v>SCGGas</v>
      </c>
      <c r="BJ3382" s="16">
        <v>44562</v>
      </c>
    </row>
    <row r="3383" spans="1:62" x14ac:dyDescent="0.25">
      <c r="A3383" s="13" t="s">
        <v>6973</v>
      </c>
      <c r="B3383" s="13" t="s">
        <v>6974</v>
      </c>
      <c r="C3383" s="13" t="s">
        <v>6975</v>
      </c>
      <c r="D3383" s="13" t="s">
        <v>307</v>
      </c>
      <c r="E3383" s="13" t="s">
        <v>475</v>
      </c>
      <c r="F3383" s="13" t="s">
        <v>62</v>
      </c>
      <c r="H3383" s="15">
        <v>0</v>
      </c>
      <c r="I3383" s="15">
        <v>0</v>
      </c>
      <c r="J3383" s="15">
        <v>0</v>
      </c>
      <c r="K3383" s="15">
        <v>0</v>
      </c>
      <c r="L3383" s="15">
        <v>0</v>
      </c>
      <c r="M3383" s="15">
        <v>0</v>
      </c>
      <c r="N3383" s="15">
        <v>0</v>
      </c>
      <c r="O3383" s="15">
        <v>0</v>
      </c>
      <c r="P3383" s="15">
        <v>0</v>
      </c>
      <c r="Q3383" s="15">
        <v>0</v>
      </c>
      <c r="R3383" s="15">
        <v>0</v>
      </c>
      <c r="S3383" s="15">
        <v>0</v>
      </c>
      <c r="T3383" s="15">
        <f t="shared" si="260"/>
        <v>0</v>
      </c>
      <c r="U3383" s="15">
        <v>0</v>
      </c>
      <c r="V3383" s="15">
        <v>0</v>
      </c>
      <c r="W3383" s="15">
        <v>0</v>
      </c>
      <c r="X3383" s="15">
        <v>0.31836999857425691</v>
      </c>
      <c r="Y3383" s="15">
        <v>0.35909999716281893</v>
      </c>
      <c r="Z3383" s="15">
        <v>3.5929999470710752E-2</v>
      </c>
      <c r="AA3383" s="15">
        <v>9.6590001106262202E-2</v>
      </c>
      <c r="AB3383" s="15">
        <v>0.1693999946117401</v>
      </c>
      <c r="AC3383" s="15">
        <v>9.5660002470016478E-2</v>
      </c>
      <c r="AD3383" s="15">
        <v>15.674769996643066</v>
      </c>
      <c r="AE3383" s="15">
        <v>4.0200099334716795</v>
      </c>
      <c r="AF3383" s="15">
        <v>-5.6830003738403322E-2</v>
      </c>
      <c r="AG3383" s="15">
        <f t="shared" si="261"/>
        <v>20.712999919772148</v>
      </c>
      <c r="AH3383" s="15">
        <v>0.20485000038146972</v>
      </c>
      <c r="AI3383" s="15">
        <v>5.063000154495239E-2</v>
      </c>
      <c r="AJ3383" s="15">
        <v>0.54451999282836916</v>
      </c>
      <c r="AK3383" s="15">
        <v>71.979743438720703</v>
      </c>
      <c r="AL3383" s="15">
        <v>2.2100700073242185</v>
      </c>
      <c r="AM3383" s="15">
        <v>1.3053400039672851</v>
      </c>
      <c r="AN3383" s="15">
        <v>-5.4900054931640626E-3</v>
      </c>
      <c r="AO3383" s="15">
        <v>1.4162599716186524</v>
      </c>
      <c r="AP3383" s="15">
        <v>2.8904100036621094</v>
      </c>
      <c r="AQ3383" s="15">
        <v>3.677</v>
      </c>
      <c r="AR3383" s="15">
        <v>2.3114000320434571</v>
      </c>
      <c r="AS3383" s="15">
        <v>56.107431564331051</v>
      </c>
      <c r="AT3383" s="15">
        <f t="shared" si="262"/>
        <v>142.6921650109291</v>
      </c>
      <c r="AU3383" s="15">
        <v>1.8058900653123855</v>
      </c>
      <c r="AV3383" s="15">
        <v>2.9957899725437165</v>
      </c>
      <c r="AW3383" s="15">
        <v>2.8862699527740476</v>
      </c>
      <c r="AX3383" s="15">
        <v>5.3157500400543212</v>
      </c>
      <c r="AY3383" s="15">
        <v>3.8077299728393554</v>
      </c>
      <c r="AZ3383" s="15">
        <v>41.10116930961609</v>
      </c>
      <c r="BA3383" s="15">
        <v>10.721200378417969</v>
      </c>
      <c r="BB3383" s="15">
        <v>2.5730899963378908</v>
      </c>
      <c r="BC3383" s="15">
        <v>-0.70206011962890624</v>
      </c>
      <c r="BD3383" s="15">
        <v>87.289570312500004</v>
      </c>
      <c r="BE3383" s="15">
        <v>64.482570312500002</v>
      </c>
      <c r="BF3383" s="15">
        <v>88.131570312500003</v>
      </c>
      <c r="BG3383" s="15">
        <f t="shared" si="263"/>
        <v>310.40854050576684</v>
      </c>
      <c r="BH3383" t="str">
        <f t="shared" si="264"/>
        <v>BGCGas</v>
      </c>
      <c r="BI3383" t="str">
        <f>VLOOKUP(BH3383,[2]Summary!$C$29:$C$56,1,0)</f>
        <v>BGCGas</v>
      </c>
      <c r="BJ3383" s="16">
        <v>44562</v>
      </c>
    </row>
    <row r="3384" spans="1:62" x14ac:dyDescent="0.25">
      <c r="A3384" s="13">
        <v>802466.02</v>
      </c>
      <c r="B3384" s="13" t="s">
        <v>6976</v>
      </c>
      <c r="C3384" s="13" t="s">
        <v>6977</v>
      </c>
      <c r="D3384" s="13" t="s">
        <v>18</v>
      </c>
      <c r="E3384" t="s">
        <v>35</v>
      </c>
      <c r="F3384" s="13" t="s">
        <v>62</v>
      </c>
      <c r="H3384" s="15">
        <v>0</v>
      </c>
      <c r="I3384" s="15">
        <v>0</v>
      </c>
      <c r="J3384" s="15">
        <v>0</v>
      </c>
      <c r="K3384" s="15">
        <v>0</v>
      </c>
      <c r="L3384" s="15">
        <v>0</v>
      </c>
      <c r="M3384" s="15">
        <v>0</v>
      </c>
      <c r="N3384" s="15">
        <v>0</v>
      </c>
      <c r="O3384" s="15">
        <v>0</v>
      </c>
      <c r="P3384" s="15">
        <v>0</v>
      </c>
      <c r="Q3384" s="15">
        <v>0</v>
      </c>
      <c r="R3384" s="15">
        <v>0</v>
      </c>
      <c r="S3384" s="15">
        <v>0</v>
      </c>
      <c r="T3384" s="15">
        <f t="shared" si="260"/>
        <v>0</v>
      </c>
      <c r="U3384" s="15">
        <v>0</v>
      </c>
      <c r="V3384" s="15">
        <v>0</v>
      </c>
      <c r="W3384" s="15">
        <v>0</v>
      </c>
      <c r="X3384" s="15">
        <v>0</v>
      </c>
      <c r="Y3384" s="15">
        <v>0</v>
      </c>
      <c r="Z3384" s="15">
        <v>0</v>
      </c>
      <c r="AA3384" s="15">
        <v>0</v>
      </c>
      <c r="AB3384" s="15">
        <v>0</v>
      </c>
      <c r="AC3384" s="15">
        <v>0</v>
      </c>
      <c r="AD3384" s="15">
        <v>0</v>
      </c>
      <c r="AE3384" s="15">
        <v>0</v>
      </c>
      <c r="AF3384" s="15">
        <v>2024.9236967773438</v>
      </c>
      <c r="AG3384" s="15">
        <f t="shared" si="261"/>
        <v>2024.9236967773438</v>
      </c>
      <c r="AH3384" s="15">
        <v>-988.02163671874996</v>
      </c>
      <c r="AI3384" s="15">
        <v>7.3580400390624998</v>
      </c>
      <c r="AJ3384" s="15">
        <v>7.3580400390624998</v>
      </c>
      <c r="AK3384" s="15">
        <v>7.1737500000000001</v>
      </c>
      <c r="AL3384" s="15">
        <v>74.425647949218757</v>
      </c>
      <c r="AM3384" s="15">
        <v>4.7973199005126954</v>
      </c>
      <c r="AN3384" s="15">
        <v>12.137280273437501</v>
      </c>
      <c r="AO3384" s="15">
        <v>7.7720200195312499</v>
      </c>
      <c r="AP3384" s="15">
        <v>7.36935009765625</v>
      </c>
      <c r="AQ3384" s="15">
        <v>7.3689999999999998</v>
      </c>
      <c r="AR3384" s="15">
        <v>7.36935009765625</v>
      </c>
      <c r="AS3384" s="15">
        <v>7.7965600585937498</v>
      </c>
      <c r="AT3384" s="15">
        <f t="shared" si="262"/>
        <v>-837.09527824401846</v>
      </c>
      <c r="AU3384" s="15">
        <v>0</v>
      </c>
      <c r="AV3384" s="15">
        <v>0</v>
      </c>
      <c r="AW3384" s="15">
        <v>0</v>
      </c>
      <c r="AX3384" s="15">
        <v>0</v>
      </c>
      <c r="AY3384" s="15">
        <v>0</v>
      </c>
      <c r="AZ3384" s="15">
        <v>0</v>
      </c>
      <c r="BA3384" s="15">
        <v>0</v>
      </c>
      <c r="BB3384" s="15">
        <v>0</v>
      </c>
      <c r="BC3384" s="15">
        <v>0</v>
      </c>
      <c r="BD3384" s="15">
        <v>1</v>
      </c>
      <c r="BE3384" s="15">
        <v>40</v>
      </c>
      <c r="BF3384" s="15">
        <v>25.08</v>
      </c>
      <c r="BG3384" s="15">
        <f t="shared" si="263"/>
        <v>66.08</v>
      </c>
      <c r="BH3384" t="str">
        <f t="shared" si="264"/>
        <v>UITRANS</v>
      </c>
      <c r="BI3384" t="str">
        <f>VLOOKUP(BH3384,[2]Summary!$C$29:$C$56,1,0)</f>
        <v>UITrans</v>
      </c>
      <c r="BJ3384" s="16">
        <v>44562</v>
      </c>
    </row>
    <row r="3385" spans="1:62" x14ac:dyDescent="0.25">
      <c r="A3385" s="13" t="s">
        <v>6978</v>
      </c>
      <c r="B3385" s="13" t="s">
        <v>6979</v>
      </c>
      <c r="C3385" s="13" t="s">
        <v>6980</v>
      </c>
      <c r="D3385" s="13" t="s">
        <v>18</v>
      </c>
      <c r="E3385" t="s">
        <v>35</v>
      </c>
      <c r="F3385" s="13" t="s">
        <v>62</v>
      </c>
      <c r="H3385" s="15">
        <v>0</v>
      </c>
      <c r="I3385" s="15">
        <v>0</v>
      </c>
      <c r="J3385" s="15">
        <v>0</v>
      </c>
      <c r="K3385" s="15">
        <v>0</v>
      </c>
      <c r="L3385" s="15">
        <v>0</v>
      </c>
      <c r="M3385" s="15">
        <v>0</v>
      </c>
      <c r="N3385" s="15">
        <v>0</v>
      </c>
      <c r="O3385" s="15">
        <v>0</v>
      </c>
      <c r="P3385" s="15">
        <v>0</v>
      </c>
      <c r="Q3385" s="15">
        <v>0</v>
      </c>
      <c r="R3385" s="15">
        <v>0</v>
      </c>
      <c r="S3385" s="15">
        <v>0</v>
      </c>
      <c r="T3385" s="15">
        <f t="shared" si="260"/>
        <v>0</v>
      </c>
      <c r="U3385" s="15">
        <v>0</v>
      </c>
      <c r="V3385" s="15">
        <v>0</v>
      </c>
      <c r="W3385" s="15">
        <v>0</v>
      </c>
      <c r="X3385" s="15">
        <v>0</v>
      </c>
      <c r="Y3385" s="15">
        <v>0</v>
      </c>
      <c r="Z3385" s="15">
        <v>0</v>
      </c>
      <c r="AA3385" s="15">
        <v>0</v>
      </c>
      <c r="AB3385" s="15">
        <v>0</v>
      </c>
      <c r="AC3385" s="15">
        <v>0</v>
      </c>
      <c r="AD3385" s="15">
        <v>0</v>
      </c>
      <c r="AE3385" s="15">
        <v>0</v>
      </c>
      <c r="AF3385" s="15">
        <v>0</v>
      </c>
      <c r="AG3385" s="15">
        <f t="shared" si="261"/>
        <v>0</v>
      </c>
      <c r="AH3385" s="15">
        <v>0</v>
      </c>
      <c r="AI3385" s="15">
        <v>0</v>
      </c>
      <c r="AJ3385" s="15">
        <v>0</v>
      </c>
      <c r="AK3385" s="15">
        <v>0</v>
      </c>
      <c r="AL3385" s="15">
        <v>3.2642299852371215</v>
      </c>
      <c r="AM3385" s="15">
        <v>4.5083299274444579</v>
      </c>
      <c r="AN3385" s="15">
        <v>2.5679299774169921</v>
      </c>
      <c r="AO3385" s="15">
        <v>0.22290999984741211</v>
      </c>
      <c r="AP3385" s="15">
        <v>1.6291599426269532</v>
      </c>
      <c r="AQ3385" s="15">
        <v>11.068</v>
      </c>
      <c r="AR3385" s="15">
        <v>5.5903000335693358</v>
      </c>
      <c r="AS3385" s="15">
        <v>1.7953500061035157</v>
      </c>
      <c r="AT3385" s="15">
        <f t="shared" si="262"/>
        <v>30.646209872245787</v>
      </c>
      <c r="AU3385" s="15">
        <v>0</v>
      </c>
      <c r="AV3385" s="15">
        <v>0</v>
      </c>
      <c r="AW3385" s="15">
        <v>0</v>
      </c>
      <c r="AX3385" s="15">
        <v>0</v>
      </c>
      <c r="AY3385" s="15">
        <v>0</v>
      </c>
      <c r="AZ3385" s="15">
        <v>0</v>
      </c>
      <c r="BA3385" s="15">
        <v>0</v>
      </c>
      <c r="BB3385" s="15">
        <v>0</v>
      </c>
      <c r="BC3385" s="15">
        <v>0</v>
      </c>
      <c r="BD3385" s="15">
        <v>0</v>
      </c>
      <c r="BE3385" s="15">
        <v>0</v>
      </c>
      <c r="BF3385" s="15">
        <v>0</v>
      </c>
      <c r="BG3385" s="15">
        <f t="shared" si="263"/>
        <v>0</v>
      </c>
      <c r="BH3385" t="str">
        <f t="shared" si="264"/>
        <v>UITRANS</v>
      </c>
      <c r="BI3385" t="str">
        <f>VLOOKUP(BH3385,[2]Summary!$C$29:$C$56,1,0)</f>
        <v>UITrans</v>
      </c>
      <c r="BJ3385" s="16">
        <v>44197</v>
      </c>
    </row>
    <row r="3386" spans="1:62" x14ac:dyDescent="0.25">
      <c r="A3386" s="13">
        <v>802380.02</v>
      </c>
      <c r="B3386" s="13" t="s">
        <v>5121</v>
      </c>
      <c r="C3386" s="13" t="s">
        <v>5122</v>
      </c>
      <c r="D3386" s="13" t="s">
        <v>18</v>
      </c>
      <c r="E3386" t="s">
        <v>35</v>
      </c>
      <c r="F3386" s="13" t="s">
        <v>62</v>
      </c>
      <c r="H3386" s="15">
        <v>0</v>
      </c>
      <c r="I3386" s="15">
        <v>0</v>
      </c>
      <c r="J3386" s="15">
        <v>0</v>
      </c>
      <c r="K3386" s="15">
        <v>0</v>
      </c>
      <c r="L3386" s="15">
        <v>0</v>
      </c>
      <c r="M3386" s="15">
        <v>0</v>
      </c>
      <c r="N3386" s="15">
        <v>0</v>
      </c>
      <c r="O3386" s="15">
        <v>0</v>
      </c>
      <c r="P3386" s="15">
        <v>0</v>
      </c>
      <c r="Q3386" s="15">
        <v>0</v>
      </c>
      <c r="R3386" s="15">
        <v>0</v>
      </c>
      <c r="S3386" s="15">
        <v>0</v>
      </c>
      <c r="T3386" s="15">
        <f t="shared" si="260"/>
        <v>0</v>
      </c>
      <c r="U3386" s="15">
        <v>0</v>
      </c>
      <c r="V3386" s="15">
        <v>0.74260999274253847</v>
      </c>
      <c r="W3386" s="15">
        <v>0.5925999927520752</v>
      </c>
      <c r="X3386" s="15">
        <v>1.0148299818038939</v>
      </c>
      <c r="Y3386" s="15">
        <v>0.46047999763488767</v>
      </c>
      <c r="Z3386" s="15">
        <v>0.41253000259399414</v>
      </c>
      <c r="AA3386" s="15">
        <v>2.3079999923706053E-2</v>
      </c>
      <c r="AB3386" s="15">
        <v>1.1797399883270263</v>
      </c>
      <c r="AC3386" s="15">
        <v>2.7384299812316892</v>
      </c>
      <c r="AD3386" s="15">
        <v>11.396809822082519</v>
      </c>
      <c r="AE3386" s="15">
        <v>5.4715700454711911</v>
      </c>
      <c r="AF3386" s="15">
        <v>10.313669876098633</v>
      </c>
      <c r="AG3386" s="15">
        <f t="shared" si="261"/>
        <v>34.346349680662158</v>
      </c>
      <c r="AH3386" s="15">
        <v>18.532070232391359</v>
      </c>
      <c r="AI3386" s="15">
        <v>4.6223400573730471</v>
      </c>
      <c r="AJ3386" s="15">
        <v>15.848240203857422</v>
      </c>
      <c r="AK3386" s="15">
        <v>4.2954201049804688</v>
      </c>
      <c r="AL3386" s="15">
        <v>3.2241699829101562</v>
      </c>
      <c r="AM3386" s="15">
        <v>11.52317984008789</v>
      </c>
      <c r="AN3386" s="15">
        <v>1.6476600341796874</v>
      </c>
      <c r="AO3386" s="15">
        <v>5.3406900024414066</v>
      </c>
      <c r="AP3386" s="15">
        <v>180.16161755371093</v>
      </c>
      <c r="AQ3386" s="15">
        <v>14.765000000000001</v>
      </c>
      <c r="AR3386" s="15">
        <v>23.776279663085937</v>
      </c>
      <c r="AS3386" s="15">
        <v>9.8444797363281253</v>
      </c>
      <c r="AT3386" s="15">
        <f t="shared" si="262"/>
        <v>293.58114741134642</v>
      </c>
      <c r="AU3386" s="15">
        <v>0.22527000427246094</v>
      </c>
      <c r="AV3386" s="15">
        <v>1.0990399818420411</v>
      </c>
      <c r="AW3386" s="15">
        <v>3.9632899322509765</v>
      </c>
      <c r="AX3386" s="15">
        <v>11.535169982910157</v>
      </c>
      <c r="AY3386" s="15">
        <v>1.1810600032806398</v>
      </c>
      <c r="AZ3386" s="15">
        <v>3.9552000427246092</v>
      </c>
      <c r="BA3386" s="15">
        <v>7.716549713134766</v>
      </c>
      <c r="BB3386" s="15">
        <v>23.978219604492189</v>
      </c>
      <c r="BC3386" s="15">
        <v>13.061940124511718</v>
      </c>
      <c r="BD3386" s="15">
        <v>23.388000000000002</v>
      </c>
      <c r="BE3386" s="15">
        <v>23.388000000000002</v>
      </c>
      <c r="BF3386" s="15">
        <v>378.214</v>
      </c>
      <c r="BG3386" s="15">
        <f t="shared" si="263"/>
        <v>491.70573938941959</v>
      </c>
      <c r="BH3386" t="str">
        <f t="shared" si="264"/>
        <v>UITRANS</v>
      </c>
      <c r="BI3386" t="str">
        <f>VLOOKUP(BH3386,[2]Summary!$C$29:$C$56,1,0)</f>
        <v>UITrans</v>
      </c>
      <c r="BJ3386" s="16">
        <v>44562</v>
      </c>
    </row>
    <row r="3387" spans="1:62" x14ac:dyDescent="0.25">
      <c r="A3387" s="13" t="s">
        <v>6981</v>
      </c>
      <c r="B3387" s="13" t="s">
        <v>6981</v>
      </c>
      <c r="C3387" s="13" t="s">
        <v>6982</v>
      </c>
      <c r="D3387" s="13" t="s">
        <v>361</v>
      </c>
      <c r="E3387" s="13" t="s">
        <v>475</v>
      </c>
      <c r="F3387" s="13" t="s">
        <v>62</v>
      </c>
      <c r="H3387" s="15">
        <v>0</v>
      </c>
      <c r="I3387" s="15">
        <v>0</v>
      </c>
      <c r="J3387" s="15">
        <v>0</v>
      </c>
      <c r="K3387" s="15">
        <v>0</v>
      </c>
      <c r="L3387" s="15">
        <v>0</v>
      </c>
      <c r="M3387" s="15">
        <v>0</v>
      </c>
      <c r="N3387" s="15">
        <v>0</v>
      </c>
      <c r="O3387" s="15">
        <v>0</v>
      </c>
      <c r="P3387" s="15">
        <v>0</v>
      </c>
      <c r="Q3387" s="15">
        <v>0</v>
      </c>
      <c r="R3387" s="15">
        <v>0</v>
      </c>
      <c r="S3387" s="15">
        <v>0</v>
      </c>
      <c r="T3387" s="15">
        <f t="shared" si="260"/>
        <v>0</v>
      </c>
      <c r="U3387" s="15">
        <v>0</v>
      </c>
      <c r="V3387" s="15">
        <v>0</v>
      </c>
      <c r="W3387" s="15">
        <v>0</v>
      </c>
      <c r="X3387" s="15">
        <v>0</v>
      </c>
      <c r="Y3387" s="15">
        <v>0</v>
      </c>
      <c r="Z3387" s="15">
        <v>0</v>
      </c>
      <c r="AA3387" s="15">
        <v>27.748510547637938</v>
      </c>
      <c r="AB3387" s="15">
        <v>5.6900001525878909E-2</v>
      </c>
      <c r="AC3387" s="15">
        <v>5.9389999389648437E-2</v>
      </c>
      <c r="AD3387" s="15">
        <v>5.9389999389648437E-2</v>
      </c>
      <c r="AE3387" s="15">
        <v>5.9389999389648437E-2</v>
      </c>
      <c r="AF3387" s="15">
        <v>2.9520000457763672E-2</v>
      </c>
      <c r="AG3387" s="15">
        <f t="shared" si="261"/>
        <v>28.013100547790525</v>
      </c>
      <c r="AH3387" s="15">
        <v>4.2430000305175783E-2</v>
      </c>
      <c r="AI3387" s="15">
        <v>4.2430000305175783E-2</v>
      </c>
      <c r="AJ3387" s="15">
        <v>4.2430000305175783E-2</v>
      </c>
      <c r="AK3387" s="15">
        <v>0.1503800048828125</v>
      </c>
      <c r="AL3387" s="15">
        <v>0.1503800048828125</v>
      </c>
      <c r="AM3387" s="15">
        <v>-8.4889999389648432E-2</v>
      </c>
      <c r="AN3387" s="15">
        <v>2.1700000762939452E-2</v>
      </c>
      <c r="AO3387" s="15">
        <v>2.1700000762939452E-2</v>
      </c>
      <c r="AP3387" s="15">
        <v>-2.3260000228881837E-2</v>
      </c>
      <c r="AQ3387" s="15">
        <v>-2.3E-2</v>
      </c>
      <c r="AR3387" s="15">
        <v>-2.3260000228881837E-2</v>
      </c>
      <c r="AS3387" s="15">
        <v>-2.4920000076293945E-2</v>
      </c>
      <c r="AT3387" s="15">
        <f t="shared" si="262"/>
        <v>0.29212001228332507</v>
      </c>
      <c r="AU3387" s="15">
        <v>0</v>
      </c>
      <c r="AV3387" s="15">
        <v>0</v>
      </c>
      <c r="AW3387" s="15">
        <v>0</v>
      </c>
      <c r="AX3387" s="15">
        <v>0</v>
      </c>
      <c r="AY3387" s="15">
        <v>0</v>
      </c>
      <c r="AZ3387" s="15">
        <v>0</v>
      </c>
      <c r="BA3387" s="15">
        <v>0</v>
      </c>
      <c r="BB3387" s="15">
        <v>0</v>
      </c>
      <c r="BC3387" s="15">
        <v>0</v>
      </c>
      <c r="BD3387" s="15">
        <v>0</v>
      </c>
      <c r="BE3387" s="15">
        <v>0</v>
      </c>
      <c r="BF3387" s="15">
        <v>0</v>
      </c>
      <c r="BG3387" s="15">
        <f t="shared" si="263"/>
        <v>0</v>
      </c>
      <c r="BH3387" t="str">
        <f t="shared" si="264"/>
        <v>SCGGas</v>
      </c>
      <c r="BI3387" t="str">
        <f>VLOOKUP(BH3387,[2]Summary!$C$29:$C$56,1,0)</f>
        <v>SCGGas</v>
      </c>
      <c r="BJ3387" s="16">
        <v>44197</v>
      </c>
    </row>
    <row r="3388" spans="1:62" x14ac:dyDescent="0.25">
      <c r="A3388" s="13" t="s">
        <v>6983</v>
      </c>
      <c r="B3388" s="13" t="s">
        <v>6984</v>
      </c>
      <c r="C3388" s="13" t="s">
        <v>6985</v>
      </c>
      <c r="D3388" s="13" t="s">
        <v>361</v>
      </c>
      <c r="E3388" s="13" t="s">
        <v>475</v>
      </c>
      <c r="F3388" s="13" t="s">
        <v>62</v>
      </c>
      <c r="H3388" s="15">
        <v>0</v>
      </c>
      <c r="I3388" s="15">
        <v>0</v>
      </c>
      <c r="J3388" s="15">
        <v>0</v>
      </c>
      <c r="K3388" s="15">
        <v>0</v>
      </c>
      <c r="L3388" s="15">
        <v>0</v>
      </c>
      <c r="M3388" s="15">
        <v>0</v>
      </c>
      <c r="N3388" s="15">
        <v>0</v>
      </c>
      <c r="O3388" s="15">
        <v>0</v>
      </c>
      <c r="P3388" s="15">
        <v>0</v>
      </c>
      <c r="Q3388" s="15">
        <v>0</v>
      </c>
      <c r="R3388" s="15">
        <v>0</v>
      </c>
      <c r="S3388" s="15">
        <v>0</v>
      </c>
      <c r="T3388" s="15">
        <f t="shared" si="260"/>
        <v>0</v>
      </c>
      <c r="U3388" s="15">
        <v>0</v>
      </c>
      <c r="V3388" s="15">
        <v>0</v>
      </c>
      <c r="W3388" s="15">
        <v>0</v>
      </c>
      <c r="X3388" s="15">
        <v>0</v>
      </c>
      <c r="Y3388" s="15">
        <v>0</v>
      </c>
      <c r="Z3388" s="15">
        <v>0</v>
      </c>
      <c r="AA3388" s="15">
        <v>0</v>
      </c>
      <c r="AB3388" s="15">
        <v>0</v>
      </c>
      <c r="AC3388" s="15">
        <v>0</v>
      </c>
      <c r="AD3388" s="15">
        <v>0</v>
      </c>
      <c r="AE3388" s="15">
        <v>0</v>
      </c>
      <c r="AF3388" s="15">
        <v>0</v>
      </c>
      <c r="AG3388" s="15">
        <f t="shared" si="261"/>
        <v>0</v>
      </c>
      <c r="AH3388" s="15">
        <v>0</v>
      </c>
      <c r="AI3388" s="15">
        <v>0</v>
      </c>
      <c r="AJ3388" s="15">
        <v>0</v>
      </c>
      <c r="AK3388" s="15">
        <v>0.40882000732421875</v>
      </c>
      <c r="AL3388" s="15">
        <v>0</v>
      </c>
      <c r="AM3388" s="15">
        <v>0</v>
      </c>
      <c r="AN3388" s="15">
        <v>0</v>
      </c>
      <c r="AO3388" s="15">
        <v>0</v>
      </c>
      <c r="AP3388" s="15">
        <v>0</v>
      </c>
      <c r="AQ3388" s="15">
        <v>0</v>
      </c>
      <c r="AR3388" s="15">
        <v>0</v>
      </c>
      <c r="AS3388" s="15">
        <v>0</v>
      </c>
      <c r="AT3388" s="15">
        <f t="shared" si="262"/>
        <v>0.40882000732421875</v>
      </c>
      <c r="AU3388" s="15">
        <v>0</v>
      </c>
      <c r="AV3388" s="15">
        <v>0</v>
      </c>
      <c r="AW3388" s="15">
        <v>0</v>
      </c>
      <c r="AX3388" s="15">
        <v>0</v>
      </c>
      <c r="AY3388" s="15">
        <v>0</v>
      </c>
      <c r="AZ3388" s="15">
        <v>0</v>
      </c>
      <c r="BA3388" s="15">
        <v>0</v>
      </c>
      <c r="BB3388" s="15">
        <v>0</v>
      </c>
      <c r="BC3388" s="15">
        <v>0</v>
      </c>
      <c r="BD3388" s="15">
        <v>0</v>
      </c>
      <c r="BE3388" s="15">
        <v>0</v>
      </c>
      <c r="BF3388" s="15">
        <v>0</v>
      </c>
      <c r="BG3388" s="15">
        <f t="shared" si="263"/>
        <v>0</v>
      </c>
      <c r="BH3388" t="str">
        <f t="shared" si="264"/>
        <v>SCGGas</v>
      </c>
      <c r="BI3388" t="str">
        <f>VLOOKUP(BH3388,[2]Summary!$C$29:$C$56,1,0)</f>
        <v>SCGGas</v>
      </c>
      <c r="BJ3388" s="16">
        <v>44197</v>
      </c>
    </row>
    <row r="3389" spans="1:62" x14ac:dyDescent="0.25">
      <c r="A3389" s="13">
        <v>801144.01</v>
      </c>
      <c r="B3389" s="13" t="s">
        <v>6986</v>
      </c>
      <c r="C3389" s="13" t="s">
        <v>6987</v>
      </c>
      <c r="D3389" s="13" t="s">
        <v>18</v>
      </c>
      <c r="E3389" t="s">
        <v>19</v>
      </c>
      <c r="F3389" s="13" t="s">
        <v>62</v>
      </c>
      <c r="H3389" s="15">
        <v>0</v>
      </c>
      <c r="I3389" s="15">
        <v>0</v>
      </c>
      <c r="J3389" s="15">
        <v>0</v>
      </c>
      <c r="K3389" s="15">
        <v>0</v>
      </c>
      <c r="L3389" s="15">
        <v>0</v>
      </c>
      <c r="M3389" s="15">
        <v>0</v>
      </c>
      <c r="N3389" s="15">
        <v>0</v>
      </c>
      <c r="O3389" s="15">
        <v>0</v>
      </c>
      <c r="P3389" s="15">
        <v>0</v>
      </c>
      <c r="Q3389" s="15">
        <v>0</v>
      </c>
      <c r="R3389" s="15">
        <v>0</v>
      </c>
      <c r="S3389" s="15">
        <v>0</v>
      </c>
      <c r="T3389" s="15">
        <f t="shared" si="260"/>
        <v>0</v>
      </c>
      <c r="U3389" s="15">
        <v>0</v>
      </c>
      <c r="V3389" s="15">
        <v>0</v>
      </c>
      <c r="W3389" s="15">
        <v>0</v>
      </c>
      <c r="X3389" s="15">
        <v>0</v>
      </c>
      <c r="Y3389" s="15">
        <v>0</v>
      </c>
      <c r="Z3389" s="15">
        <v>0</v>
      </c>
      <c r="AA3389" s="15">
        <v>0</v>
      </c>
      <c r="AB3389" s="15">
        <v>0</v>
      </c>
      <c r="AC3389" s="15">
        <v>0</v>
      </c>
      <c r="AD3389" s="15">
        <v>0</v>
      </c>
      <c r="AE3389" s="15">
        <v>0</v>
      </c>
      <c r="AF3389" s="15">
        <v>11.769839843750001</v>
      </c>
      <c r="AG3389" s="15">
        <f t="shared" si="261"/>
        <v>11.769839843750001</v>
      </c>
      <c r="AH3389" s="15">
        <v>0</v>
      </c>
      <c r="AI3389" s="15">
        <v>0</v>
      </c>
      <c r="AJ3389" s="15">
        <v>0</v>
      </c>
      <c r="AK3389" s="15">
        <v>0</v>
      </c>
      <c r="AL3389" s="15">
        <v>0</v>
      </c>
      <c r="AM3389" s="15">
        <v>0</v>
      </c>
      <c r="AN3389" s="15">
        <v>0</v>
      </c>
      <c r="AO3389" s="15">
        <v>0</v>
      </c>
      <c r="AP3389" s="15">
        <v>0</v>
      </c>
      <c r="AQ3389" s="15">
        <v>0</v>
      </c>
      <c r="AR3389" s="15">
        <v>0</v>
      </c>
      <c r="AS3389" s="15">
        <v>0</v>
      </c>
      <c r="AT3389" s="15">
        <f t="shared" si="262"/>
        <v>0</v>
      </c>
      <c r="AU3389" s="15">
        <v>0</v>
      </c>
      <c r="AV3389" s="15">
        <v>0</v>
      </c>
      <c r="AW3389" s="15">
        <v>0</v>
      </c>
      <c r="AX3389" s="15">
        <v>0</v>
      </c>
      <c r="AY3389" s="15">
        <v>0</v>
      </c>
      <c r="AZ3389" s="15">
        <v>0</v>
      </c>
      <c r="BA3389" s="15">
        <v>0</v>
      </c>
      <c r="BB3389" s="15">
        <v>0</v>
      </c>
      <c r="BC3389" s="15">
        <v>0</v>
      </c>
      <c r="BD3389" s="15">
        <v>0</v>
      </c>
      <c r="BE3389" s="15">
        <v>0</v>
      </c>
      <c r="BF3389" s="15">
        <v>0</v>
      </c>
      <c r="BG3389" s="15">
        <f t="shared" si="263"/>
        <v>0</v>
      </c>
      <c r="BH3389" t="str">
        <f t="shared" si="264"/>
        <v>UIDIST</v>
      </c>
      <c r="BI3389" t="str">
        <f>VLOOKUP(BH3389,[2]Summary!$C$29:$C$56,1,0)</f>
        <v>UIDist</v>
      </c>
      <c r="BJ3389" s="16">
        <v>43831</v>
      </c>
    </row>
    <row r="3390" spans="1:62" x14ac:dyDescent="0.25">
      <c r="A3390" s="13">
        <v>801144.02</v>
      </c>
      <c r="B3390" s="13" t="s">
        <v>6988</v>
      </c>
      <c r="C3390" s="13" t="s">
        <v>6987</v>
      </c>
      <c r="D3390" s="13" t="s">
        <v>18</v>
      </c>
      <c r="E3390" t="s">
        <v>35</v>
      </c>
      <c r="F3390" s="13" t="s">
        <v>62</v>
      </c>
      <c r="H3390" s="15">
        <v>0</v>
      </c>
      <c r="I3390" s="15">
        <v>0</v>
      </c>
      <c r="J3390" s="15">
        <v>0</v>
      </c>
      <c r="K3390" s="15">
        <v>0</v>
      </c>
      <c r="L3390" s="15">
        <v>0</v>
      </c>
      <c r="M3390" s="15">
        <v>0</v>
      </c>
      <c r="N3390" s="15">
        <v>0</v>
      </c>
      <c r="O3390" s="15">
        <v>0</v>
      </c>
      <c r="P3390" s="15">
        <v>0</v>
      </c>
      <c r="Q3390" s="15">
        <v>0</v>
      </c>
      <c r="R3390" s="15">
        <v>0</v>
      </c>
      <c r="S3390" s="15">
        <v>0</v>
      </c>
      <c r="T3390" s="15">
        <f t="shared" si="260"/>
        <v>0</v>
      </c>
      <c r="U3390" s="15">
        <v>0</v>
      </c>
      <c r="V3390" s="15">
        <v>0</v>
      </c>
      <c r="W3390" s="15">
        <v>0</v>
      </c>
      <c r="X3390" s="15">
        <v>0</v>
      </c>
      <c r="Y3390" s="15">
        <v>0</v>
      </c>
      <c r="Z3390" s="15">
        <v>0</v>
      </c>
      <c r="AA3390" s="15">
        <v>0</v>
      </c>
      <c r="AB3390" s="15">
        <v>0</v>
      </c>
      <c r="AC3390" s="15">
        <v>0</v>
      </c>
      <c r="AD3390" s="15">
        <v>0</v>
      </c>
      <c r="AE3390" s="15">
        <v>0</v>
      </c>
      <c r="AF3390" s="15">
        <v>4.5771601562499997</v>
      </c>
      <c r="AG3390" s="15">
        <f t="shared" si="261"/>
        <v>4.5771601562499997</v>
      </c>
      <c r="AH3390" s="15">
        <v>0</v>
      </c>
      <c r="AI3390" s="15">
        <v>0</v>
      </c>
      <c r="AJ3390" s="15">
        <v>0</v>
      </c>
      <c r="AK3390" s="15">
        <v>0</v>
      </c>
      <c r="AL3390" s="15">
        <v>0</v>
      </c>
      <c r="AM3390" s="15">
        <v>0</v>
      </c>
      <c r="AN3390" s="15">
        <v>0</v>
      </c>
      <c r="AO3390" s="15">
        <v>0</v>
      </c>
      <c r="AP3390" s="15">
        <v>0</v>
      </c>
      <c r="AQ3390" s="15">
        <v>0</v>
      </c>
      <c r="AR3390" s="15">
        <v>0</v>
      </c>
      <c r="AS3390" s="15">
        <v>0</v>
      </c>
      <c r="AT3390" s="15">
        <f t="shared" si="262"/>
        <v>0</v>
      </c>
      <c r="AU3390" s="15">
        <v>0</v>
      </c>
      <c r="AV3390" s="15">
        <v>0</v>
      </c>
      <c r="AW3390" s="15">
        <v>0</v>
      </c>
      <c r="AX3390" s="15">
        <v>0</v>
      </c>
      <c r="AY3390" s="15">
        <v>0</v>
      </c>
      <c r="AZ3390" s="15">
        <v>0</v>
      </c>
      <c r="BA3390" s="15">
        <v>0</v>
      </c>
      <c r="BB3390" s="15">
        <v>0</v>
      </c>
      <c r="BC3390" s="15">
        <v>0</v>
      </c>
      <c r="BD3390" s="15">
        <v>0</v>
      </c>
      <c r="BE3390" s="15">
        <v>0</v>
      </c>
      <c r="BF3390" s="15">
        <v>0</v>
      </c>
      <c r="BG3390" s="15">
        <f t="shared" si="263"/>
        <v>0</v>
      </c>
      <c r="BH3390" t="str">
        <f t="shared" si="264"/>
        <v>UITRANS</v>
      </c>
      <c r="BI3390" t="str">
        <f>VLOOKUP(BH3390,[2]Summary!$C$29:$C$56,1,0)</f>
        <v>UITrans</v>
      </c>
      <c r="BJ3390" s="16">
        <v>43831</v>
      </c>
    </row>
    <row r="3391" spans="1:62" x14ac:dyDescent="0.25">
      <c r="A3391" s="13" t="s">
        <v>6989</v>
      </c>
      <c r="B3391" s="13" t="s">
        <v>6990</v>
      </c>
      <c r="C3391" s="13" t="s">
        <v>6991</v>
      </c>
      <c r="D3391" s="13" t="s">
        <v>18</v>
      </c>
      <c r="E3391" t="s">
        <v>19</v>
      </c>
      <c r="F3391" s="13" t="s">
        <v>62</v>
      </c>
      <c r="H3391" s="15">
        <v>0</v>
      </c>
      <c r="I3391" s="15">
        <v>0</v>
      </c>
      <c r="J3391" s="15">
        <v>0</v>
      </c>
      <c r="K3391" s="15">
        <v>0</v>
      </c>
      <c r="L3391" s="15">
        <v>0</v>
      </c>
      <c r="M3391" s="15">
        <v>0</v>
      </c>
      <c r="N3391" s="15">
        <v>0</v>
      </c>
      <c r="O3391" s="15">
        <v>0</v>
      </c>
      <c r="P3391" s="15">
        <v>0</v>
      </c>
      <c r="Q3391" s="15">
        <v>0</v>
      </c>
      <c r="R3391" s="15">
        <v>0</v>
      </c>
      <c r="S3391" s="15">
        <v>0</v>
      </c>
      <c r="T3391" s="15">
        <f t="shared" si="260"/>
        <v>0</v>
      </c>
      <c r="U3391" s="15">
        <v>0</v>
      </c>
      <c r="V3391" s="15">
        <v>0</v>
      </c>
      <c r="W3391" s="15">
        <v>0</v>
      </c>
      <c r="X3391" s="15">
        <v>0</v>
      </c>
      <c r="Y3391" s="15">
        <v>0</v>
      </c>
      <c r="Z3391" s="15">
        <v>0</v>
      </c>
      <c r="AA3391" s="15">
        <v>0</v>
      </c>
      <c r="AB3391" s="15">
        <v>0</v>
      </c>
      <c r="AC3391" s="15">
        <v>0</v>
      </c>
      <c r="AD3391" s="15">
        <v>0</v>
      </c>
      <c r="AE3391" s="15">
        <v>0</v>
      </c>
      <c r="AF3391" s="15">
        <v>0</v>
      </c>
      <c r="AG3391" s="15">
        <f t="shared" si="261"/>
        <v>0</v>
      </c>
      <c r="AH3391" s="15">
        <v>0</v>
      </c>
      <c r="AI3391" s="15">
        <v>0.25665000486373901</v>
      </c>
      <c r="AJ3391" s="15">
        <v>0.7960300085544586</v>
      </c>
      <c r="AK3391" s="15">
        <v>3.3801798877716065</v>
      </c>
      <c r="AL3391" s="15">
        <v>1.4837299785614013</v>
      </c>
      <c r="AM3391" s="15">
        <v>1.4530700168609618</v>
      </c>
      <c r="AN3391" s="15">
        <v>4.29681999206543</v>
      </c>
      <c r="AO3391" s="15">
        <v>6.3726202316284182</v>
      </c>
      <c r="AP3391" s="15">
        <v>8.7367996826171872</v>
      </c>
      <c r="AQ3391" s="15">
        <v>52.188000000000002</v>
      </c>
      <c r="AR3391" s="15">
        <v>4.6679198894500731</v>
      </c>
      <c r="AS3391" s="15">
        <v>2.7294700012207032</v>
      </c>
      <c r="AT3391" s="15">
        <f t="shared" si="262"/>
        <v>86.361289693593989</v>
      </c>
      <c r="AU3391" s="15">
        <v>0</v>
      </c>
      <c r="AV3391" s="15">
        <v>0</v>
      </c>
      <c r="AW3391" s="15">
        <v>0</v>
      </c>
      <c r="AX3391" s="15">
        <v>0</v>
      </c>
      <c r="AY3391" s="15">
        <v>0</v>
      </c>
      <c r="AZ3391" s="15">
        <v>0</v>
      </c>
      <c r="BA3391" s="15">
        <v>0</v>
      </c>
      <c r="BB3391" s="15">
        <v>0</v>
      </c>
      <c r="BC3391" s="15">
        <v>0</v>
      </c>
      <c r="BD3391" s="15">
        <v>0</v>
      </c>
      <c r="BE3391" s="15">
        <v>0</v>
      </c>
      <c r="BF3391" s="15">
        <v>0</v>
      </c>
      <c r="BG3391" s="15">
        <f t="shared" si="263"/>
        <v>0</v>
      </c>
      <c r="BH3391" t="str">
        <f t="shared" si="264"/>
        <v>UIDIST</v>
      </c>
      <c r="BI3391" t="str">
        <f>VLOOKUP(BH3391,[2]Summary!$C$29:$C$56,1,0)</f>
        <v>UIDist</v>
      </c>
      <c r="BJ3391" s="16">
        <v>44197</v>
      </c>
    </row>
    <row r="3392" spans="1:62" x14ac:dyDescent="0.25">
      <c r="A3392" s="13">
        <v>800012.01</v>
      </c>
      <c r="B3392" s="13" t="s">
        <v>6992</v>
      </c>
      <c r="C3392" s="13" t="s">
        <v>6993</v>
      </c>
      <c r="D3392" s="13" t="s">
        <v>18</v>
      </c>
      <c r="E3392" t="s">
        <v>19</v>
      </c>
      <c r="F3392" s="13" t="s">
        <v>590</v>
      </c>
      <c r="H3392" s="15">
        <v>-3.9E-2</v>
      </c>
      <c r="I3392" s="15">
        <v>-4.2999999999999997E-2</v>
      </c>
      <c r="J3392" s="15">
        <v>-1.4E-2</v>
      </c>
      <c r="K3392" s="15">
        <v>-0.48399999999999999</v>
      </c>
      <c r="L3392" s="15">
        <v>0</v>
      </c>
      <c r="M3392" s="15">
        <v>0</v>
      </c>
      <c r="N3392" s="15">
        <v>0</v>
      </c>
      <c r="O3392" s="15">
        <v>0</v>
      </c>
      <c r="P3392" s="15">
        <v>0</v>
      </c>
      <c r="Q3392" s="15">
        <v>0</v>
      </c>
      <c r="R3392" s="15">
        <v>0</v>
      </c>
      <c r="S3392" s="15">
        <v>0</v>
      </c>
      <c r="T3392" s="15">
        <f t="shared" si="260"/>
        <v>-0.57999999999999996</v>
      </c>
      <c r="U3392" s="15">
        <v>0</v>
      </c>
      <c r="V3392" s="15">
        <v>0</v>
      </c>
      <c r="W3392" s="15">
        <v>0</v>
      </c>
      <c r="X3392" s="15">
        <v>0</v>
      </c>
      <c r="Y3392" s="15">
        <v>0</v>
      </c>
      <c r="Z3392" s="15">
        <v>7.1921401367187503</v>
      </c>
      <c r="AA3392" s="15">
        <v>0</v>
      </c>
      <c r="AB3392" s="15">
        <v>0</v>
      </c>
      <c r="AC3392" s="15">
        <v>0</v>
      </c>
      <c r="AD3392" s="15">
        <v>0</v>
      </c>
      <c r="AE3392" s="15">
        <v>0</v>
      </c>
      <c r="AF3392" s="15">
        <v>0</v>
      </c>
      <c r="AG3392" s="15">
        <f t="shared" si="261"/>
        <v>7.1921401367187503</v>
      </c>
      <c r="AH3392" s="15">
        <v>0</v>
      </c>
      <c r="AI3392" s="15">
        <v>0</v>
      </c>
      <c r="AJ3392" s="15">
        <v>0</v>
      </c>
      <c r="AK3392" s="15">
        <v>0</v>
      </c>
      <c r="AL3392" s="15">
        <v>0</v>
      </c>
      <c r="AM3392" s="15">
        <v>0</v>
      </c>
      <c r="AN3392" s="15">
        <v>0</v>
      </c>
      <c r="AO3392" s="15">
        <v>0</v>
      </c>
      <c r="AP3392" s="15">
        <v>0</v>
      </c>
      <c r="AQ3392" s="15">
        <v>0</v>
      </c>
      <c r="AR3392" s="15">
        <v>0</v>
      </c>
      <c r="AS3392" s="15">
        <v>0</v>
      </c>
      <c r="AT3392" s="15">
        <f t="shared" si="262"/>
        <v>0</v>
      </c>
      <c r="AU3392" s="15">
        <v>0</v>
      </c>
      <c r="AV3392" s="15">
        <v>0</v>
      </c>
      <c r="AW3392" s="15">
        <v>0</v>
      </c>
      <c r="AX3392" s="15">
        <v>0</v>
      </c>
      <c r="AY3392" s="15">
        <v>0</v>
      </c>
      <c r="AZ3392" s="15">
        <v>0</v>
      </c>
      <c r="BA3392" s="15">
        <v>0</v>
      </c>
      <c r="BB3392" s="15">
        <v>0</v>
      </c>
      <c r="BC3392" s="15">
        <v>0</v>
      </c>
      <c r="BD3392" s="15">
        <v>0</v>
      </c>
      <c r="BE3392" s="15">
        <v>0</v>
      </c>
      <c r="BF3392" s="15">
        <v>157.06</v>
      </c>
      <c r="BG3392" s="15">
        <f t="shared" si="263"/>
        <v>157.06</v>
      </c>
      <c r="BH3392" t="str">
        <f t="shared" si="264"/>
        <v>UIDIST</v>
      </c>
      <c r="BI3392" t="str">
        <f>VLOOKUP(BH3392,[2]Summary!$C$29:$C$56,1,0)</f>
        <v>UIDist</v>
      </c>
      <c r="BJ3392" s="16">
        <v>44562</v>
      </c>
    </row>
    <row r="3393" spans="1:62" x14ac:dyDescent="0.25">
      <c r="A3393" s="13">
        <v>802261.03</v>
      </c>
      <c r="B3393" s="13" t="s">
        <v>6994</v>
      </c>
      <c r="C3393" s="13" t="s">
        <v>6995</v>
      </c>
      <c r="D3393" s="13" t="s">
        <v>300</v>
      </c>
      <c r="E3393" s="13" t="s">
        <v>301</v>
      </c>
      <c r="F3393" s="13" t="s">
        <v>590</v>
      </c>
      <c r="H3393" s="15">
        <v>18.95</v>
      </c>
      <c r="I3393" s="15">
        <v>4.0739999999999998</v>
      </c>
      <c r="J3393" s="15">
        <v>6.9000000000000006E-2</v>
      </c>
      <c r="K3393" s="15">
        <v>6.9000000000000006E-2</v>
      </c>
      <c r="L3393" s="15">
        <v>6.9000000000000006E-2</v>
      </c>
      <c r="M3393" s="15">
        <v>1.7999999999999999E-2</v>
      </c>
      <c r="N3393" s="15">
        <v>1.7999999999999999E-2</v>
      </c>
      <c r="O3393" s="15">
        <v>1.867</v>
      </c>
      <c r="P3393" s="15">
        <v>64.632000000000005</v>
      </c>
      <c r="Q3393" s="15">
        <v>0.14899999999999999</v>
      </c>
      <c r="R3393" s="15">
        <v>0.52400000000000002</v>
      </c>
      <c r="S3393" s="15">
        <v>0.63300000000000001</v>
      </c>
      <c r="T3393" s="15">
        <f t="shared" si="260"/>
        <v>91.072000000000003</v>
      </c>
      <c r="U3393" s="15">
        <v>0.4496600036621094</v>
      </c>
      <c r="V3393" s="15">
        <v>0.4496600036621094</v>
      </c>
      <c r="W3393" s="15">
        <v>-91.970687499999997</v>
      </c>
      <c r="X3393" s="15">
        <v>0</v>
      </c>
      <c r="Y3393" s="15">
        <v>0</v>
      </c>
      <c r="Z3393" s="15">
        <v>0</v>
      </c>
      <c r="AA3393" s="15">
        <v>0</v>
      </c>
      <c r="AB3393" s="15">
        <v>0</v>
      </c>
      <c r="AC3393" s="15">
        <v>0</v>
      </c>
      <c r="AD3393" s="15">
        <v>0</v>
      </c>
      <c r="AE3393" s="15">
        <v>0</v>
      </c>
      <c r="AF3393" s="15">
        <v>0</v>
      </c>
      <c r="AG3393" s="15">
        <f t="shared" si="261"/>
        <v>-91.071367492675776</v>
      </c>
      <c r="AH3393" s="15">
        <v>0</v>
      </c>
      <c r="AI3393" s="15">
        <v>0</v>
      </c>
      <c r="AJ3393" s="15">
        <v>0</v>
      </c>
      <c r="AK3393" s="15">
        <v>0</v>
      </c>
      <c r="AL3393" s="15">
        <v>0</v>
      </c>
      <c r="AM3393" s="15">
        <v>0</v>
      </c>
      <c r="AN3393" s="15">
        <v>0</v>
      </c>
      <c r="AO3393" s="15">
        <v>0</v>
      </c>
      <c r="AP3393" s="15">
        <v>0</v>
      </c>
      <c r="AQ3393" s="15">
        <v>0</v>
      </c>
      <c r="AR3393" s="15">
        <v>0</v>
      </c>
      <c r="AS3393" s="15">
        <v>0</v>
      </c>
      <c r="AT3393" s="15">
        <f t="shared" si="262"/>
        <v>0</v>
      </c>
      <c r="AU3393" s="15">
        <v>0</v>
      </c>
      <c r="AV3393" s="15">
        <v>0</v>
      </c>
      <c r="AW3393" s="15">
        <v>0</v>
      </c>
      <c r="AX3393" s="15">
        <v>0</v>
      </c>
      <c r="AY3393" s="15">
        <v>0</v>
      </c>
      <c r="AZ3393" s="15">
        <v>0</v>
      </c>
      <c r="BA3393" s="15">
        <v>0</v>
      </c>
      <c r="BB3393" s="15">
        <v>0</v>
      </c>
      <c r="BC3393" s="15">
        <v>0</v>
      </c>
      <c r="BD3393" s="15">
        <v>0</v>
      </c>
      <c r="BE3393" s="15">
        <v>0</v>
      </c>
      <c r="BF3393" s="15">
        <v>0</v>
      </c>
      <c r="BG3393" s="15">
        <f t="shared" si="263"/>
        <v>0</v>
      </c>
      <c r="BH3393" t="str">
        <f t="shared" si="264"/>
        <v>UILCommon</v>
      </c>
      <c r="BI3393" t="str">
        <f>VLOOKUP(BH3393,[2]Summary!$C$29:$C$56,1,0)</f>
        <v>UILCommon</v>
      </c>
      <c r="BJ3393" s="16">
        <v>43831</v>
      </c>
    </row>
    <row r="3394" spans="1:62" x14ac:dyDescent="0.25">
      <c r="A3394" s="13">
        <v>800028.01</v>
      </c>
      <c r="B3394" s="13" t="s">
        <v>6996</v>
      </c>
      <c r="C3394" s="13" t="s">
        <v>6997</v>
      </c>
      <c r="D3394" s="13" t="s">
        <v>18</v>
      </c>
      <c r="E3394" t="s">
        <v>19</v>
      </c>
      <c r="F3394" s="13" t="s">
        <v>590</v>
      </c>
      <c r="H3394" s="15">
        <v>2.5999999999999999E-2</v>
      </c>
      <c r="I3394" s="15">
        <v>-1.2E-2</v>
      </c>
      <c r="J3394" s="15">
        <v>5.0000000000000001E-3</v>
      </c>
      <c r="K3394" s="15">
        <v>-2E-3</v>
      </c>
      <c r="L3394" s="15">
        <v>1E-3</v>
      </c>
      <c r="M3394" s="15">
        <v>0</v>
      </c>
      <c r="N3394" s="15">
        <v>0</v>
      </c>
      <c r="O3394" s="15">
        <v>-2.9870000000000001</v>
      </c>
      <c r="P3394" s="15">
        <v>4.1660000000000004</v>
      </c>
      <c r="Q3394" s="15">
        <v>-1.639</v>
      </c>
      <c r="R3394" s="15">
        <v>0</v>
      </c>
      <c r="S3394" s="15">
        <v>0</v>
      </c>
      <c r="T3394" s="15">
        <f t="shared" si="260"/>
        <v>-0.44199999999999995</v>
      </c>
      <c r="U3394" s="15">
        <v>0</v>
      </c>
      <c r="V3394" s="15">
        <v>0</v>
      </c>
      <c r="W3394" s="15">
        <v>0</v>
      </c>
      <c r="X3394" s="15">
        <v>3.8781000976562501</v>
      </c>
      <c r="Y3394" s="15">
        <v>-2.1888000488281252</v>
      </c>
      <c r="Z3394" s="15">
        <v>-71.387421875000001</v>
      </c>
      <c r="AA3394" s="15">
        <v>0</v>
      </c>
      <c r="AB3394" s="15">
        <v>0</v>
      </c>
      <c r="AC3394" s="15">
        <v>0</v>
      </c>
      <c r="AD3394" s="15">
        <v>0</v>
      </c>
      <c r="AE3394" s="15">
        <v>0</v>
      </c>
      <c r="AF3394" s="15">
        <v>0</v>
      </c>
      <c r="AG3394" s="15">
        <f t="shared" si="261"/>
        <v>-69.698121826171871</v>
      </c>
      <c r="AH3394" s="15">
        <v>0</v>
      </c>
      <c r="AI3394" s="15">
        <v>0</v>
      </c>
      <c r="AJ3394" s="15">
        <v>0</v>
      </c>
      <c r="AK3394" s="15">
        <v>0</v>
      </c>
      <c r="AL3394" s="15">
        <v>0</v>
      </c>
      <c r="AM3394" s="15">
        <v>0</v>
      </c>
      <c r="AN3394" s="15">
        <v>0</v>
      </c>
      <c r="AO3394" s="15">
        <v>0</v>
      </c>
      <c r="AP3394" s="15">
        <v>0</v>
      </c>
      <c r="AQ3394" s="15">
        <v>0</v>
      </c>
      <c r="AR3394" s="15">
        <v>0</v>
      </c>
      <c r="AS3394" s="15">
        <v>0</v>
      </c>
      <c r="AT3394" s="15">
        <f t="shared" si="262"/>
        <v>0</v>
      </c>
      <c r="AU3394" s="15">
        <v>0</v>
      </c>
      <c r="AV3394" s="15">
        <v>0</v>
      </c>
      <c r="AW3394" s="15">
        <v>0</v>
      </c>
      <c r="AX3394" s="15">
        <v>0</v>
      </c>
      <c r="AY3394" s="15">
        <v>0</v>
      </c>
      <c r="AZ3394" s="15">
        <v>0</v>
      </c>
      <c r="BA3394" s="15">
        <v>0</v>
      </c>
      <c r="BB3394" s="15">
        <v>0</v>
      </c>
      <c r="BC3394" s="15">
        <v>0</v>
      </c>
      <c r="BD3394" s="15">
        <v>0</v>
      </c>
      <c r="BE3394" s="15">
        <v>0</v>
      </c>
      <c r="BF3394" s="15">
        <v>529.41399999999999</v>
      </c>
      <c r="BG3394" s="15">
        <f t="shared" si="263"/>
        <v>529.41399999999999</v>
      </c>
      <c r="BH3394" t="str">
        <f t="shared" si="264"/>
        <v>UIDIST</v>
      </c>
      <c r="BI3394" t="str">
        <f>VLOOKUP(BH3394,[2]Summary!$C$29:$C$56,1,0)</f>
        <v>UIDist</v>
      </c>
      <c r="BJ3394" s="16">
        <v>44562</v>
      </c>
    </row>
    <row r="3395" spans="1:62" x14ac:dyDescent="0.25">
      <c r="A3395" s="13">
        <v>801914.02</v>
      </c>
      <c r="B3395" s="13" t="s">
        <v>6998</v>
      </c>
      <c r="C3395" s="13" t="s">
        <v>6999</v>
      </c>
      <c r="D3395" s="13" t="s">
        <v>18</v>
      </c>
      <c r="E3395" t="s">
        <v>35</v>
      </c>
      <c r="F3395" s="13" t="s">
        <v>233</v>
      </c>
      <c r="H3395" s="15">
        <v>1.347</v>
      </c>
      <c r="I3395" s="15">
        <v>0.55700000000000005</v>
      </c>
      <c r="J3395" s="15">
        <v>5.1999999999999998E-2</v>
      </c>
      <c r="K3395" s="15">
        <v>1.7000000000000001E-2</v>
      </c>
      <c r="L3395" s="15">
        <v>0.124</v>
      </c>
      <c r="M3395" s="15">
        <v>0</v>
      </c>
      <c r="N3395" s="15">
        <v>0</v>
      </c>
      <c r="O3395" s="15">
        <v>0</v>
      </c>
      <c r="P3395" s="15">
        <v>2E-3</v>
      </c>
      <c r="Q3395" s="15">
        <v>2E-3</v>
      </c>
      <c r="R3395" s="15">
        <v>2E-3</v>
      </c>
      <c r="S3395" s="15">
        <v>0.16</v>
      </c>
      <c r="T3395" s="15">
        <f t="shared" ref="T3395:T3458" si="265">SUM(H3395:S3395)</f>
        <v>2.2629999999999995</v>
      </c>
      <c r="U3395" s="15">
        <v>1.2219700355529786</v>
      </c>
      <c r="V3395" s="15">
        <v>3.9860000610351561E-2</v>
      </c>
      <c r="W3395" s="15">
        <v>3.9580001831054687E-2</v>
      </c>
      <c r="X3395" s="15">
        <v>3.9580001831054687E-2</v>
      </c>
      <c r="Y3395" s="15">
        <v>1.0190900115966797</v>
      </c>
      <c r="Z3395" s="15">
        <v>0.29408000564575193</v>
      </c>
      <c r="AA3395" s="15">
        <v>0.82677999877929687</v>
      </c>
      <c r="AB3395" s="15">
        <v>5.5500000000000001E-2</v>
      </c>
      <c r="AC3395" s="15">
        <v>0.16565000152587891</v>
      </c>
      <c r="AD3395" s="15">
        <v>4.6630001068115233E-2</v>
      </c>
      <c r="AE3395" s="15">
        <v>4.6630001068115233E-2</v>
      </c>
      <c r="AF3395" s="15">
        <v>5.7459999084472656E-2</v>
      </c>
      <c r="AG3395" s="15">
        <f t="shared" ref="AG3395:AG3458" si="266">SUM(U3395:AF3395)</f>
        <v>3.8528100585937497</v>
      </c>
      <c r="AH3395" s="15">
        <v>5.8619998931884763E-2</v>
      </c>
      <c r="AI3395" s="15">
        <v>5.8619998931884763E-2</v>
      </c>
      <c r="AJ3395" s="15">
        <v>5.8619998931884763E-2</v>
      </c>
      <c r="AK3395" s="15">
        <v>5.7159999847412109E-2</v>
      </c>
      <c r="AL3395" s="15">
        <v>5.7159999847412109E-2</v>
      </c>
      <c r="AM3395" s="15">
        <v>0.14558999824523927</v>
      </c>
      <c r="AN3395" s="15">
        <v>5.8799999237060543E-2</v>
      </c>
      <c r="AO3395" s="15">
        <v>5.8799999237060543E-2</v>
      </c>
      <c r="AP3395" s="15">
        <v>1.154450023651123</v>
      </c>
      <c r="AQ3395" s="15">
        <v>3.105</v>
      </c>
      <c r="AR3395" s="15">
        <v>0.18099000167846679</v>
      </c>
      <c r="AS3395" s="15">
        <v>8.7940002441406248E-2</v>
      </c>
      <c r="AT3395" s="15">
        <f t="shared" ref="AT3395:AT3458" si="267">SUM(AH3395:AS3395)</f>
        <v>5.0817500209808344</v>
      </c>
      <c r="AU3395" s="15">
        <v>7.9370002746582027E-2</v>
      </c>
      <c r="AV3395" s="15">
        <v>7.1690002441406248E-2</v>
      </c>
      <c r="AW3395" s="15">
        <v>0.11929000091552734</v>
      </c>
      <c r="AX3395" s="15">
        <v>9.0980003356933598E-2</v>
      </c>
      <c r="AY3395" s="15">
        <v>7.6430000305175785E-2</v>
      </c>
      <c r="AZ3395" s="15">
        <v>8.8249999999999995E-2</v>
      </c>
      <c r="BA3395" s="15">
        <v>9.1190002441406251E-2</v>
      </c>
      <c r="BB3395" s="15">
        <v>9.1190002441406251E-2</v>
      </c>
      <c r="BC3395" s="15">
        <v>0.11337999725341796</v>
      </c>
      <c r="BD3395" s="15">
        <v>0</v>
      </c>
      <c r="BE3395" s="15">
        <v>0</v>
      </c>
      <c r="BF3395" s="15">
        <v>0</v>
      </c>
      <c r="BG3395" s="15">
        <f t="shared" ref="BG3395:BG3458" si="268">SUM(AU3395:BF3395)</f>
        <v>0.82177001190185561</v>
      </c>
      <c r="BH3395" t="str">
        <f t="shared" ref="BH3395:BH3458" si="269">D3395&amp;E3395</f>
        <v>UITRANS</v>
      </c>
      <c r="BI3395" t="str">
        <f>VLOOKUP(BH3395,[2]Summary!$C$29:$C$56,1,0)</f>
        <v>UITrans</v>
      </c>
      <c r="BJ3395" s="16">
        <v>44470</v>
      </c>
    </row>
    <row r="3396" spans="1:62" x14ac:dyDescent="0.25">
      <c r="A3396" s="13">
        <v>801905.02</v>
      </c>
      <c r="B3396" s="13" t="s">
        <v>7000</v>
      </c>
      <c r="C3396" s="13" t="s">
        <v>7001</v>
      </c>
      <c r="D3396" s="13" t="s">
        <v>18</v>
      </c>
      <c r="E3396" t="s">
        <v>35</v>
      </c>
      <c r="F3396" s="13" t="s">
        <v>233</v>
      </c>
      <c r="H3396" s="15">
        <v>0</v>
      </c>
      <c r="I3396" s="15">
        <v>0</v>
      </c>
      <c r="J3396" s="15">
        <v>6.7789999999999999</v>
      </c>
      <c r="K3396" s="15">
        <v>5.3079999999999998</v>
      </c>
      <c r="L3396" s="15">
        <v>0.64200000000000002</v>
      </c>
      <c r="M3396" s="15">
        <v>8.6270000000000007</v>
      </c>
      <c r="N3396" s="15">
        <v>2.5670000000000002</v>
      </c>
      <c r="O3396" s="15">
        <v>0</v>
      </c>
      <c r="P3396" s="15">
        <v>0</v>
      </c>
      <c r="Q3396" s="15">
        <v>0</v>
      </c>
      <c r="R3396" s="15">
        <v>0</v>
      </c>
      <c r="S3396" s="15">
        <v>0</v>
      </c>
      <c r="T3396" s="15">
        <f t="shared" si="265"/>
        <v>23.923000000000002</v>
      </c>
      <c r="U3396" s="15">
        <v>0</v>
      </c>
      <c r="V3396" s="15">
        <v>0</v>
      </c>
      <c r="W3396" s="15">
        <v>0</v>
      </c>
      <c r="X3396" s="15">
        <v>0</v>
      </c>
      <c r="Y3396" s="15">
        <v>0</v>
      </c>
      <c r="Z3396" s="15">
        <v>0</v>
      </c>
      <c r="AA3396" s="15">
        <v>0</v>
      </c>
      <c r="AB3396" s="15">
        <v>0</v>
      </c>
      <c r="AC3396" s="15">
        <v>0</v>
      </c>
      <c r="AD3396" s="15">
        <v>0</v>
      </c>
      <c r="AE3396" s="15">
        <v>0</v>
      </c>
      <c r="AF3396" s="15">
        <v>0</v>
      </c>
      <c r="AG3396" s="15">
        <f t="shared" si="266"/>
        <v>0</v>
      </c>
      <c r="AH3396" s="15">
        <v>0</v>
      </c>
      <c r="AI3396" s="15">
        <v>0</v>
      </c>
      <c r="AJ3396" s="15">
        <v>0</v>
      </c>
      <c r="AK3396" s="15">
        <v>0</v>
      </c>
      <c r="AL3396" s="15">
        <v>0</v>
      </c>
      <c r="AM3396" s="15">
        <v>0</v>
      </c>
      <c r="AN3396" s="15">
        <v>0</v>
      </c>
      <c r="AO3396" s="15">
        <v>0</v>
      </c>
      <c r="AP3396" s="15">
        <v>0</v>
      </c>
      <c r="AQ3396" s="15">
        <v>0</v>
      </c>
      <c r="AR3396" s="15">
        <v>-111.88835156250001</v>
      </c>
      <c r="AS3396" s="15">
        <v>0</v>
      </c>
      <c r="AT3396" s="15">
        <f t="shared" si="267"/>
        <v>-111.88835156250001</v>
      </c>
      <c r="AU3396" s="15">
        <v>0</v>
      </c>
      <c r="AV3396" s="15">
        <v>0</v>
      </c>
      <c r="AW3396" s="15">
        <v>0</v>
      </c>
      <c r="AX3396" s="15">
        <v>0</v>
      </c>
      <c r="AY3396" s="15">
        <v>0</v>
      </c>
      <c r="AZ3396" s="15">
        <v>0</v>
      </c>
      <c r="BA3396" s="15">
        <v>0</v>
      </c>
      <c r="BB3396" s="15">
        <v>0</v>
      </c>
      <c r="BC3396" s="15">
        <v>0</v>
      </c>
      <c r="BD3396" s="15">
        <v>0</v>
      </c>
      <c r="BE3396" s="15">
        <v>0</v>
      </c>
      <c r="BF3396" s="15">
        <v>0</v>
      </c>
      <c r="BG3396" s="15">
        <f t="shared" si="268"/>
        <v>0</v>
      </c>
      <c r="BH3396" t="str">
        <f t="shared" si="269"/>
        <v>UITRANS</v>
      </c>
      <c r="BI3396" t="str">
        <f>VLOOKUP(BH3396,[2]Summary!$C$29:$C$56,1,0)</f>
        <v>UITrans</v>
      </c>
      <c r="BJ3396" s="16">
        <v>44197</v>
      </c>
    </row>
    <row r="3397" spans="1:62" x14ac:dyDescent="0.25">
      <c r="A3397" s="13">
        <v>802434.02</v>
      </c>
      <c r="B3397" s="13" t="s">
        <v>7002</v>
      </c>
      <c r="C3397" s="13" t="s">
        <v>7003</v>
      </c>
      <c r="D3397" s="13" t="s">
        <v>18</v>
      </c>
      <c r="E3397" t="s">
        <v>35</v>
      </c>
      <c r="F3397" s="13" t="s">
        <v>233</v>
      </c>
      <c r="H3397" s="15">
        <v>0</v>
      </c>
      <c r="I3397" s="15">
        <v>0</v>
      </c>
      <c r="J3397" s="15">
        <v>0</v>
      </c>
      <c r="K3397" s="15">
        <v>0</v>
      </c>
      <c r="L3397" s="15">
        <v>0</v>
      </c>
      <c r="M3397" s="15">
        <v>0</v>
      </c>
      <c r="N3397" s="15">
        <v>0</v>
      </c>
      <c r="O3397" s="15">
        <v>0</v>
      </c>
      <c r="P3397" s="15">
        <v>0</v>
      </c>
      <c r="Q3397" s="15">
        <v>0</v>
      </c>
      <c r="R3397" s="15">
        <v>4.0199999999999996</v>
      </c>
      <c r="S3397" s="15">
        <v>191.47800000000001</v>
      </c>
      <c r="T3397" s="15">
        <f t="shared" si="265"/>
        <v>195.49800000000002</v>
      </c>
      <c r="U3397" s="15">
        <v>-95.254618713378903</v>
      </c>
      <c r="V3397" s="15">
        <v>22.435069274902343</v>
      </c>
      <c r="W3397" s="15">
        <v>85.760918087005621</v>
      </c>
      <c r="X3397" s="15">
        <v>3.5193699951171875</v>
      </c>
      <c r="Y3397" s="15">
        <v>2.4477899780273438</v>
      </c>
      <c r="Z3397" s="15">
        <v>1.6517100219726562</v>
      </c>
      <c r="AA3397" s="15">
        <v>2.1111499786376955</v>
      </c>
      <c r="AB3397" s="15">
        <v>2.5501800537109376</v>
      </c>
      <c r="AC3397" s="15">
        <v>3.0630599975585939</v>
      </c>
      <c r="AD3397" s="15">
        <v>2.5725300064086913</v>
      </c>
      <c r="AE3397" s="15">
        <v>21.833169921875001</v>
      </c>
      <c r="AF3397" s="15">
        <v>51.601488159179688</v>
      </c>
      <c r="AG3397" s="15">
        <f t="shared" si="266"/>
        <v>104.29181676101686</v>
      </c>
      <c r="AH3397" s="15">
        <v>12.457180114746095</v>
      </c>
      <c r="AI3397" s="15">
        <v>3.0196199493408202</v>
      </c>
      <c r="AJ3397" s="15">
        <v>13.633980133056641</v>
      </c>
      <c r="AK3397" s="15">
        <v>2.45680997467041</v>
      </c>
      <c r="AL3397" s="15">
        <v>2.4684699249267577</v>
      </c>
      <c r="AM3397" s="15">
        <v>1.0435899658203125</v>
      </c>
      <c r="AN3397" s="15">
        <v>4.4201299896240238</v>
      </c>
      <c r="AO3397" s="15">
        <v>3.5171499109268187</v>
      </c>
      <c r="AP3397" s="15">
        <v>3.4027099723815919</v>
      </c>
      <c r="AQ3397" s="15">
        <v>27.923999999999999</v>
      </c>
      <c r="AR3397" s="15">
        <v>8.3901800231933592</v>
      </c>
      <c r="AS3397" s="15">
        <v>23.028560302734373</v>
      </c>
      <c r="AT3397" s="15">
        <f t="shared" si="267"/>
        <v>105.76238026142119</v>
      </c>
      <c r="AU3397" s="15">
        <v>0</v>
      </c>
      <c r="AV3397" s="15">
        <v>0</v>
      </c>
      <c r="AW3397" s="15">
        <v>0</v>
      </c>
      <c r="AX3397" s="15">
        <v>0</v>
      </c>
      <c r="AY3397" s="15">
        <v>0</v>
      </c>
      <c r="AZ3397" s="15">
        <v>0</v>
      </c>
      <c r="BA3397" s="15">
        <v>0</v>
      </c>
      <c r="BB3397" s="15">
        <v>0</v>
      </c>
      <c r="BC3397" s="15">
        <v>0</v>
      </c>
      <c r="BD3397" s="15">
        <v>50</v>
      </c>
      <c r="BE3397" s="15">
        <v>180</v>
      </c>
      <c r="BF3397" s="15">
        <v>55</v>
      </c>
      <c r="BG3397" s="15">
        <f t="shared" si="268"/>
        <v>285</v>
      </c>
      <c r="BH3397" t="str">
        <f t="shared" si="269"/>
        <v>UITRANS</v>
      </c>
      <c r="BI3397" t="str">
        <f>VLOOKUP(BH3397,[2]Summary!$C$29:$C$56,1,0)</f>
        <v>UITrans</v>
      </c>
      <c r="BJ3397" s="16">
        <v>44562</v>
      </c>
    </row>
    <row r="3398" spans="1:62" x14ac:dyDescent="0.25">
      <c r="A3398" s="13">
        <v>801888.01</v>
      </c>
      <c r="B3398" s="13" t="s">
        <v>7004</v>
      </c>
      <c r="C3398" s="13" t="s">
        <v>7005</v>
      </c>
      <c r="D3398" s="13" t="s">
        <v>18</v>
      </c>
      <c r="E3398" t="s">
        <v>19</v>
      </c>
      <c r="F3398" s="13" t="s">
        <v>233</v>
      </c>
      <c r="H3398" s="15">
        <v>1.986</v>
      </c>
      <c r="I3398" s="15">
        <v>0</v>
      </c>
      <c r="J3398" s="15">
        <v>0</v>
      </c>
      <c r="K3398" s="15">
        <v>0</v>
      </c>
      <c r="L3398" s="15">
        <v>0</v>
      </c>
      <c r="M3398" s="15">
        <v>0</v>
      </c>
      <c r="N3398" s="15">
        <v>0</v>
      </c>
      <c r="O3398" s="15">
        <v>0</v>
      </c>
      <c r="P3398" s="15">
        <v>0</v>
      </c>
      <c r="Q3398" s="15">
        <v>0</v>
      </c>
      <c r="R3398" s="15">
        <v>0</v>
      </c>
      <c r="S3398" s="15">
        <v>0</v>
      </c>
      <c r="T3398" s="15">
        <f t="shared" si="265"/>
        <v>1.986</v>
      </c>
      <c r="U3398" s="15">
        <v>0</v>
      </c>
      <c r="V3398" s="15">
        <v>0</v>
      </c>
      <c r="W3398" s="15">
        <v>0</v>
      </c>
      <c r="X3398" s="15">
        <v>0</v>
      </c>
      <c r="Y3398" s="15">
        <v>0</v>
      </c>
      <c r="Z3398" s="15">
        <v>0</v>
      </c>
      <c r="AA3398" s="15">
        <v>0</v>
      </c>
      <c r="AB3398" s="15">
        <v>0</v>
      </c>
      <c r="AC3398" s="15">
        <v>0</v>
      </c>
      <c r="AD3398" s="15">
        <v>0</v>
      </c>
      <c r="AE3398" s="15">
        <v>0</v>
      </c>
      <c r="AF3398" s="15">
        <v>0</v>
      </c>
      <c r="AG3398" s="15">
        <f t="shared" si="266"/>
        <v>0</v>
      </c>
      <c r="AH3398" s="15">
        <v>0</v>
      </c>
      <c r="AI3398" s="15">
        <v>0</v>
      </c>
      <c r="AJ3398" s="15">
        <v>0</v>
      </c>
      <c r="AK3398" s="15">
        <v>0</v>
      </c>
      <c r="AL3398" s="15">
        <v>0</v>
      </c>
      <c r="AM3398" s="15">
        <v>0</v>
      </c>
      <c r="AN3398" s="15">
        <v>0</v>
      </c>
      <c r="AO3398" s="15">
        <v>0</v>
      </c>
      <c r="AP3398" s="15">
        <v>0</v>
      </c>
      <c r="AQ3398" s="15">
        <v>0</v>
      </c>
      <c r="AR3398" s="15">
        <v>0</v>
      </c>
      <c r="AS3398" s="15">
        <v>0</v>
      </c>
      <c r="AT3398" s="15">
        <f t="shared" si="267"/>
        <v>0</v>
      </c>
      <c r="AU3398" s="15">
        <v>0</v>
      </c>
      <c r="AV3398" s="15">
        <v>0</v>
      </c>
      <c r="AW3398" s="15">
        <v>0</v>
      </c>
      <c r="AX3398" s="15">
        <v>0</v>
      </c>
      <c r="AY3398" s="15">
        <v>0</v>
      </c>
      <c r="AZ3398" s="15">
        <v>0</v>
      </c>
      <c r="BA3398" s="15">
        <v>0</v>
      </c>
      <c r="BB3398" s="15">
        <v>0</v>
      </c>
      <c r="BC3398" s="15">
        <v>0</v>
      </c>
      <c r="BD3398" s="15">
        <v>0</v>
      </c>
      <c r="BE3398" s="15">
        <v>0</v>
      </c>
      <c r="BF3398" s="15">
        <v>0</v>
      </c>
      <c r="BG3398" s="15">
        <f t="shared" si="268"/>
        <v>0</v>
      </c>
      <c r="BH3398" t="str">
        <f t="shared" si="269"/>
        <v>UIDIST</v>
      </c>
      <c r="BI3398" t="str">
        <f>VLOOKUP(BH3398,[2]Summary!$C$29:$C$56,1,0)</f>
        <v>UIDist</v>
      </c>
      <c r="BJ3398" s="16">
        <v>43466</v>
      </c>
    </row>
    <row r="3399" spans="1:62" x14ac:dyDescent="0.25">
      <c r="A3399" s="13">
        <v>801146.02</v>
      </c>
      <c r="B3399" s="13" t="s">
        <v>7006</v>
      </c>
      <c r="C3399" s="13" t="s">
        <v>7007</v>
      </c>
      <c r="D3399" s="13" t="s">
        <v>18</v>
      </c>
      <c r="E3399" t="s">
        <v>35</v>
      </c>
      <c r="F3399" s="13" t="s">
        <v>233</v>
      </c>
      <c r="H3399" s="15">
        <v>0</v>
      </c>
      <c r="I3399" s="15">
        <v>0</v>
      </c>
      <c r="J3399" s="15">
        <v>0</v>
      </c>
      <c r="K3399" s="15">
        <v>0</v>
      </c>
      <c r="L3399" s="15">
        <v>0</v>
      </c>
      <c r="M3399" s="15">
        <v>0</v>
      </c>
      <c r="N3399" s="15">
        <v>0</v>
      </c>
      <c r="O3399" s="15">
        <v>0</v>
      </c>
      <c r="P3399" s="15">
        <v>0</v>
      </c>
      <c r="Q3399" s="15">
        <v>0</v>
      </c>
      <c r="R3399" s="15">
        <v>0</v>
      </c>
      <c r="S3399" s="15">
        <v>0</v>
      </c>
      <c r="T3399" s="15">
        <f t="shared" si="265"/>
        <v>0</v>
      </c>
      <c r="U3399" s="15">
        <v>0</v>
      </c>
      <c r="V3399" s="15">
        <v>0</v>
      </c>
      <c r="W3399" s="15">
        <v>0</v>
      </c>
      <c r="X3399" s="15">
        <v>0</v>
      </c>
      <c r="Y3399" s="15">
        <v>0</v>
      </c>
      <c r="Z3399" s="15">
        <v>0</v>
      </c>
      <c r="AA3399" s="15">
        <v>0</v>
      </c>
      <c r="AB3399" s="15">
        <v>0</v>
      </c>
      <c r="AC3399" s="15">
        <v>0</v>
      </c>
      <c r="AD3399" s="15">
        <v>0</v>
      </c>
      <c r="AE3399" s="15">
        <v>0</v>
      </c>
      <c r="AF3399" s="15">
        <v>25.483000000000001</v>
      </c>
      <c r="AG3399" s="15">
        <f t="shared" si="266"/>
        <v>25.483000000000001</v>
      </c>
      <c r="AH3399" s="15">
        <v>0</v>
      </c>
      <c r="AI3399" s="15">
        <v>0</v>
      </c>
      <c r="AJ3399" s="15">
        <v>0</v>
      </c>
      <c r="AK3399" s="15">
        <v>0</v>
      </c>
      <c r="AL3399" s="15">
        <v>0</v>
      </c>
      <c r="AM3399" s="15">
        <v>0</v>
      </c>
      <c r="AN3399" s="15">
        <v>0</v>
      </c>
      <c r="AO3399" s="15">
        <v>0</v>
      </c>
      <c r="AP3399" s="15">
        <v>0</v>
      </c>
      <c r="AQ3399" s="15">
        <v>0</v>
      </c>
      <c r="AR3399" s="15">
        <v>0</v>
      </c>
      <c r="AS3399" s="15">
        <v>0</v>
      </c>
      <c r="AT3399" s="15">
        <f t="shared" si="267"/>
        <v>0</v>
      </c>
      <c r="AU3399" s="15">
        <v>0</v>
      </c>
      <c r="AV3399" s="15">
        <v>0</v>
      </c>
      <c r="AW3399" s="15">
        <v>0</v>
      </c>
      <c r="AX3399" s="15">
        <v>0</v>
      </c>
      <c r="AY3399" s="15">
        <v>0</v>
      </c>
      <c r="AZ3399" s="15">
        <v>0</v>
      </c>
      <c r="BA3399" s="15">
        <v>0</v>
      </c>
      <c r="BB3399" s="15">
        <v>0</v>
      </c>
      <c r="BC3399" s="15">
        <v>0</v>
      </c>
      <c r="BD3399" s="15">
        <v>0</v>
      </c>
      <c r="BE3399" s="15">
        <v>0</v>
      </c>
      <c r="BF3399" s="15">
        <v>0</v>
      </c>
      <c r="BG3399" s="15">
        <f t="shared" si="268"/>
        <v>0</v>
      </c>
      <c r="BH3399" t="str">
        <f t="shared" si="269"/>
        <v>UITRANS</v>
      </c>
      <c r="BI3399" t="str">
        <f>VLOOKUP(BH3399,[2]Summary!$C$29:$C$56,1,0)</f>
        <v>UITrans</v>
      </c>
      <c r="BJ3399" s="16">
        <v>43831</v>
      </c>
    </row>
    <row r="3400" spans="1:62" x14ac:dyDescent="0.25">
      <c r="A3400" s="13">
        <v>801141.02</v>
      </c>
      <c r="B3400" s="13" t="s">
        <v>7008</v>
      </c>
      <c r="C3400" s="13" t="s">
        <v>7009</v>
      </c>
      <c r="D3400" s="13" t="s">
        <v>18</v>
      </c>
      <c r="E3400" t="s">
        <v>35</v>
      </c>
      <c r="F3400" s="13" t="s">
        <v>233</v>
      </c>
      <c r="H3400" s="15">
        <v>0</v>
      </c>
      <c r="I3400" s="15">
        <v>0</v>
      </c>
      <c r="J3400" s="15">
        <v>0</v>
      </c>
      <c r="K3400" s="15">
        <v>0</v>
      </c>
      <c r="L3400" s="15">
        <v>0</v>
      </c>
      <c r="M3400" s="15">
        <v>0</v>
      </c>
      <c r="N3400" s="15">
        <v>0</v>
      </c>
      <c r="O3400" s="15">
        <v>0</v>
      </c>
      <c r="P3400" s="15">
        <v>0</v>
      </c>
      <c r="Q3400" s="15">
        <v>0</v>
      </c>
      <c r="R3400" s="15">
        <v>0</v>
      </c>
      <c r="S3400" s="15">
        <v>0</v>
      </c>
      <c r="T3400" s="15">
        <f t="shared" si="265"/>
        <v>0</v>
      </c>
      <c r="U3400" s="15">
        <v>0</v>
      </c>
      <c r="V3400" s="15">
        <v>0</v>
      </c>
      <c r="W3400" s="15">
        <v>0</v>
      </c>
      <c r="X3400" s="15">
        <v>0</v>
      </c>
      <c r="Y3400" s="15">
        <v>0</v>
      </c>
      <c r="Z3400" s="15">
        <v>0</v>
      </c>
      <c r="AA3400" s="15">
        <v>0</v>
      </c>
      <c r="AB3400" s="15">
        <v>0</v>
      </c>
      <c r="AC3400" s="15">
        <v>0</v>
      </c>
      <c r="AD3400" s="15">
        <v>0</v>
      </c>
      <c r="AE3400" s="15">
        <v>112.97665625</v>
      </c>
      <c r="AF3400" s="15">
        <v>44.794039062499998</v>
      </c>
      <c r="AG3400" s="15">
        <f t="shared" si="266"/>
        <v>157.77069531250001</v>
      </c>
      <c r="AH3400" s="15">
        <v>0</v>
      </c>
      <c r="AI3400" s="15">
        <v>0</v>
      </c>
      <c r="AJ3400" s="15">
        <v>0</v>
      </c>
      <c r="AK3400" s="15">
        <v>0</v>
      </c>
      <c r="AL3400" s="15">
        <v>0</v>
      </c>
      <c r="AM3400" s="15">
        <v>0</v>
      </c>
      <c r="AN3400" s="15">
        <v>0</v>
      </c>
      <c r="AO3400" s="15">
        <v>0</v>
      </c>
      <c r="AP3400" s="15">
        <v>0</v>
      </c>
      <c r="AQ3400" s="15">
        <v>0</v>
      </c>
      <c r="AR3400" s="15">
        <v>0</v>
      </c>
      <c r="AS3400" s="15">
        <v>0</v>
      </c>
      <c r="AT3400" s="15">
        <f t="shared" si="267"/>
        <v>0</v>
      </c>
      <c r="AU3400" s="15">
        <v>0</v>
      </c>
      <c r="AV3400" s="15">
        <v>0</v>
      </c>
      <c r="AW3400" s="15">
        <v>0</v>
      </c>
      <c r="AX3400" s="15">
        <v>0</v>
      </c>
      <c r="AY3400" s="15">
        <v>0</v>
      </c>
      <c r="AZ3400" s="15">
        <v>0</v>
      </c>
      <c r="BA3400" s="15">
        <v>0</v>
      </c>
      <c r="BB3400" s="15">
        <v>0</v>
      </c>
      <c r="BC3400" s="15">
        <v>0</v>
      </c>
      <c r="BD3400" s="15">
        <v>0</v>
      </c>
      <c r="BE3400" s="15">
        <v>0</v>
      </c>
      <c r="BF3400" s="15">
        <v>0</v>
      </c>
      <c r="BG3400" s="15">
        <f t="shared" si="268"/>
        <v>0</v>
      </c>
      <c r="BH3400" t="str">
        <f t="shared" si="269"/>
        <v>UITRANS</v>
      </c>
      <c r="BI3400" t="str">
        <f>VLOOKUP(BH3400,[2]Summary!$C$29:$C$56,1,0)</f>
        <v>UITrans</v>
      </c>
      <c r="BJ3400" s="16">
        <v>43831</v>
      </c>
    </row>
    <row r="3401" spans="1:62" x14ac:dyDescent="0.25">
      <c r="A3401" s="13">
        <v>801199.02</v>
      </c>
      <c r="B3401" s="13" t="s">
        <v>7010</v>
      </c>
      <c r="C3401" s="13" t="s">
        <v>7011</v>
      </c>
      <c r="D3401" s="13" t="s">
        <v>18</v>
      </c>
      <c r="E3401" t="s">
        <v>35</v>
      </c>
      <c r="F3401" s="13" t="s">
        <v>233</v>
      </c>
      <c r="H3401" s="15">
        <v>0</v>
      </c>
      <c r="I3401" s="15">
        <v>0</v>
      </c>
      <c r="J3401" s="15">
        <v>0</v>
      </c>
      <c r="K3401" s="15">
        <v>0</v>
      </c>
      <c r="L3401" s="15">
        <v>0</v>
      </c>
      <c r="M3401" s="15">
        <v>0</v>
      </c>
      <c r="N3401" s="15">
        <v>0</v>
      </c>
      <c r="O3401" s="15">
        <v>0</v>
      </c>
      <c r="P3401" s="15">
        <v>0</v>
      </c>
      <c r="Q3401" s="15">
        <v>0</v>
      </c>
      <c r="R3401" s="15">
        <v>0</v>
      </c>
      <c r="S3401" s="15">
        <v>0</v>
      </c>
      <c r="T3401" s="15">
        <f t="shared" si="265"/>
        <v>0</v>
      </c>
      <c r="U3401" s="15">
        <v>0</v>
      </c>
      <c r="V3401" s="15">
        <v>0</v>
      </c>
      <c r="W3401" s="15">
        <v>0</v>
      </c>
      <c r="X3401" s="15">
        <v>0</v>
      </c>
      <c r="Y3401" s="15">
        <v>0</v>
      </c>
      <c r="Z3401" s="15">
        <v>0</v>
      </c>
      <c r="AA3401" s="15">
        <v>0</v>
      </c>
      <c r="AB3401" s="15">
        <v>0</v>
      </c>
      <c r="AC3401" s="15">
        <v>0</v>
      </c>
      <c r="AD3401" s="15">
        <v>0</v>
      </c>
      <c r="AE3401" s="15">
        <v>1.6687599487304687</v>
      </c>
      <c r="AF3401" s="15">
        <v>4.37</v>
      </c>
      <c r="AG3401" s="15">
        <f t="shared" si="266"/>
        <v>6.0387599487304691</v>
      </c>
      <c r="AH3401" s="15">
        <v>0</v>
      </c>
      <c r="AI3401" s="15">
        <v>0</v>
      </c>
      <c r="AJ3401" s="15">
        <v>0</v>
      </c>
      <c r="AK3401" s="15">
        <v>0</v>
      </c>
      <c r="AL3401" s="15">
        <v>0</v>
      </c>
      <c r="AM3401" s="15">
        <v>0</v>
      </c>
      <c r="AN3401" s="15">
        <v>0</v>
      </c>
      <c r="AO3401" s="15">
        <v>0</v>
      </c>
      <c r="AP3401" s="15">
        <v>0</v>
      </c>
      <c r="AQ3401" s="15">
        <v>0</v>
      </c>
      <c r="AR3401" s="15">
        <v>0</v>
      </c>
      <c r="AS3401" s="15">
        <v>0</v>
      </c>
      <c r="AT3401" s="15">
        <f t="shared" si="267"/>
        <v>0</v>
      </c>
      <c r="AU3401" s="15">
        <v>0</v>
      </c>
      <c r="AV3401" s="15">
        <v>0</v>
      </c>
      <c r="AW3401" s="15">
        <v>0</v>
      </c>
      <c r="AX3401" s="15">
        <v>0</v>
      </c>
      <c r="AY3401" s="15">
        <v>0</v>
      </c>
      <c r="AZ3401" s="15">
        <v>0</v>
      </c>
      <c r="BA3401" s="15">
        <v>0</v>
      </c>
      <c r="BB3401" s="15">
        <v>0</v>
      </c>
      <c r="BC3401" s="15">
        <v>0</v>
      </c>
      <c r="BD3401" s="15">
        <v>0</v>
      </c>
      <c r="BE3401" s="15">
        <v>0</v>
      </c>
      <c r="BF3401" s="15">
        <v>0</v>
      </c>
      <c r="BG3401" s="15">
        <f t="shared" si="268"/>
        <v>0</v>
      </c>
      <c r="BH3401" t="str">
        <f t="shared" si="269"/>
        <v>UITRANS</v>
      </c>
      <c r="BI3401" t="str">
        <f>VLOOKUP(BH3401,[2]Summary!$C$29:$C$56,1,0)</f>
        <v>UITrans</v>
      </c>
      <c r="BJ3401" s="16">
        <v>43831</v>
      </c>
    </row>
    <row r="3402" spans="1:62" x14ac:dyDescent="0.25">
      <c r="A3402" s="13">
        <v>801041.01</v>
      </c>
      <c r="B3402" s="13" t="s">
        <v>7012</v>
      </c>
      <c r="C3402" s="13" t="s">
        <v>7013</v>
      </c>
      <c r="D3402" s="13" t="s">
        <v>18</v>
      </c>
      <c r="E3402" t="s">
        <v>19</v>
      </c>
      <c r="F3402" s="13" t="s">
        <v>233</v>
      </c>
      <c r="H3402" s="15">
        <v>0</v>
      </c>
      <c r="I3402" s="15">
        <v>0</v>
      </c>
      <c r="J3402" s="15">
        <v>0</v>
      </c>
      <c r="K3402" s="15">
        <v>0</v>
      </c>
      <c r="L3402" s="15">
        <v>0</v>
      </c>
      <c r="M3402" s="15">
        <v>0</v>
      </c>
      <c r="N3402" s="15">
        <v>0</v>
      </c>
      <c r="O3402" s="15">
        <v>0</v>
      </c>
      <c r="P3402" s="15">
        <v>0</v>
      </c>
      <c r="Q3402" s="15">
        <v>0</v>
      </c>
      <c r="R3402" s="15">
        <v>0</v>
      </c>
      <c r="S3402" s="15">
        <v>0</v>
      </c>
      <c r="T3402" s="15">
        <f t="shared" si="265"/>
        <v>0</v>
      </c>
      <c r="U3402" s="15">
        <v>0</v>
      </c>
      <c r="V3402" s="15">
        <v>0</v>
      </c>
      <c r="W3402" s="15">
        <v>0</v>
      </c>
      <c r="X3402" s="15">
        <v>0</v>
      </c>
      <c r="Y3402" s="15">
        <v>0</v>
      </c>
      <c r="Z3402" s="15">
        <v>0</v>
      </c>
      <c r="AA3402" s="15">
        <v>0</v>
      </c>
      <c r="AB3402" s="15">
        <v>0</v>
      </c>
      <c r="AC3402" s="15">
        <v>0</v>
      </c>
      <c r="AD3402" s="15">
        <v>0</v>
      </c>
      <c r="AE3402" s="15">
        <v>0</v>
      </c>
      <c r="AF3402" s="15">
        <v>0.734260009765625</v>
      </c>
      <c r="AG3402" s="15">
        <f t="shared" si="266"/>
        <v>0.734260009765625</v>
      </c>
      <c r="AH3402" s="15">
        <v>0</v>
      </c>
      <c r="AI3402" s="15">
        <v>0</v>
      </c>
      <c r="AJ3402" s="15">
        <v>0</v>
      </c>
      <c r="AK3402" s="15">
        <v>0</v>
      </c>
      <c r="AL3402" s="15">
        <v>0</v>
      </c>
      <c r="AM3402" s="15">
        <v>0</v>
      </c>
      <c r="AN3402" s="15">
        <v>0</v>
      </c>
      <c r="AO3402" s="15">
        <v>0</v>
      </c>
      <c r="AP3402" s="15">
        <v>0</v>
      </c>
      <c r="AQ3402" s="15">
        <v>0</v>
      </c>
      <c r="AR3402" s="15">
        <v>0</v>
      </c>
      <c r="AS3402" s="15">
        <v>0</v>
      </c>
      <c r="AT3402" s="15">
        <f t="shared" si="267"/>
        <v>0</v>
      </c>
      <c r="AU3402" s="15">
        <v>0</v>
      </c>
      <c r="AV3402" s="15">
        <v>0</v>
      </c>
      <c r="AW3402" s="15">
        <v>0</v>
      </c>
      <c r="AX3402" s="15">
        <v>0</v>
      </c>
      <c r="AY3402" s="15">
        <v>0</v>
      </c>
      <c r="AZ3402" s="15">
        <v>0</v>
      </c>
      <c r="BA3402" s="15">
        <v>0</v>
      </c>
      <c r="BB3402" s="15">
        <v>0</v>
      </c>
      <c r="BC3402" s="15">
        <v>0</v>
      </c>
      <c r="BD3402" s="15">
        <v>0</v>
      </c>
      <c r="BE3402" s="15">
        <v>0</v>
      </c>
      <c r="BF3402" s="15">
        <v>0</v>
      </c>
      <c r="BG3402" s="15">
        <f t="shared" si="268"/>
        <v>0</v>
      </c>
      <c r="BH3402" t="str">
        <f t="shared" si="269"/>
        <v>UIDIST</v>
      </c>
      <c r="BI3402" t="str">
        <f>VLOOKUP(BH3402,[2]Summary!$C$29:$C$56,1,0)</f>
        <v>UIDist</v>
      </c>
      <c r="BJ3402" s="16">
        <v>43831</v>
      </c>
    </row>
    <row r="3403" spans="1:62" x14ac:dyDescent="0.25">
      <c r="A3403" s="13">
        <v>800995.01</v>
      </c>
      <c r="B3403" s="13" t="s">
        <v>7014</v>
      </c>
      <c r="C3403" s="13" t="s">
        <v>7015</v>
      </c>
      <c r="D3403" s="13" t="s">
        <v>18</v>
      </c>
      <c r="E3403" t="s">
        <v>19</v>
      </c>
      <c r="F3403" s="13" t="s">
        <v>233</v>
      </c>
      <c r="H3403" s="15">
        <v>0</v>
      </c>
      <c r="I3403" s="15">
        <v>0</v>
      </c>
      <c r="J3403" s="15">
        <v>0</v>
      </c>
      <c r="K3403" s="15">
        <v>0</v>
      </c>
      <c r="L3403" s="15">
        <v>0</v>
      </c>
      <c r="M3403" s="15">
        <v>0</v>
      </c>
      <c r="N3403" s="15">
        <v>0</v>
      </c>
      <c r="O3403" s="15">
        <v>0</v>
      </c>
      <c r="P3403" s="15">
        <v>0</v>
      </c>
      <c r="Q3403" s="15">
        <v>0</v>
      </c>
      <c r="R3403" s="15">
        <v>0</v>
      </c>
      <c r="S3403" s="15">
        <v>0</v>
      </c>
      <c r="T3403" s="15">
        <f t="shared" si="265"/>
        <v>0</v>
      </c>
      <c r="U3403" s="15">
        <v>0</v>
      </c>
      <c r="V3403" s="15">
        <v>0</v>
      </c>
      <c r="W3403" s="15">
        <v>0</v>
      </c>
      <c r="X3403" s="15">
        <v>0</v>
      </c>
      <c r="Y3403" s="15">
        <v>0</v>
      </c>
      <c r="Z3403" s="15">
        <v>0</v>
      </c>
      <c r="AA3403" s="15">
        <v>0</v>
      </c>
      <c r="AB3403" s="15">
        <v>0</v>
      </c>
      <c r="AC3403" s="15">
        <v>0</v>
      </c>
      <c r="AD3403" s="15">
        <v>0</v>
      </c>
      <c r="AE3403" s="15">
        <v>4.2663099365234372</v>
      </c>
      <c r="AF3403" s="15">
        <v>8.4692099990844731</v>
      </c>
      <c r="AG3403" s="15">
        <f t="shared" si="266"/>
        <v>12.735519935607911</v>
      </c>
      <c r="AH3403" s="15">
        <v>0</v>
      </c>
      <c r="AI3403" s="15">
        <v>0</v>
      </c>
      <c r="AJ3403" s="15">
        <v>0</v>
      </c>
      <c r="AK3403" s="15">
        <v>0</v>
      </c>
      <c r="AL3403" s="15">
        <v>0</v>
      </c>
      <c r="AM3403" s="15">
        <v>0</v>
      </c>
      <c r="AN3403" s="15">
        <v>0</v>
      </c>
      <c r="AO3403" s="15">
        <v>0</v>
      </c>
      <c r="AP3403" s="15">
        <v>0</v>
      </c>
      <c r="AQ3403" s="15">
        <v>0</v>
      </c>
      <c r="AR3403" s="15">
        <v>0</v>
      </c>
      <c r="AS3403" s="15">
        <v>0</v>
      </c>
      <c r="AT3403" s="15">
        <f t="shared" si="267"/>
        <v>0</v>
      </c>
      <c r="AU3403" s="15">
        <v>0</v>
      </c>
      <c r="AV3403" s="15">
        <v>0</v>
      </c>
      <c r="AW3403" s="15">
        <v>0</v>
      </c>
      <c r="AX3403" s="15">
        <v>0</v>
      </c>
      <c r="AY3403" s="15">
        <v>0</v>
      </c>
      <c r="AZ3403" s="15">
        <v>0</v>
      </c>
      <c r="BA3403" s="15">
        <v>0</v>
      </c>
      <c r="BB3403" s="15">
        <v>0</v>
      </c>
      <c r="BC3403" s="15">
        <v>0</v>
      </c>
      <c r="BD3403" s="15">
        <v>0</v>
      </c>
      <c r="BE3403" s="15">
        <v>0</v>
      </c>
      <c r="BF3403" s="15">
        <v>0</v>
      </c>
      <c r="BG3403" s="15">
        <f t="shared" si="268"/>
        <v>0</v>
      </c>
      <c r="BH3403" t="str">
        <f t="shared" si="269"/>
        <v>UIDIST</v>
      </c>
      <c r="BI3403" t="str">
        <f>VLOOKUP(BH3403,[2]Summary!$C$29:$C$56,1,0)</f>
        <v>UIDist</v>
      </c>
      <c r="BJ3403" s="16">
        <v>43831</v>
      </c>
    </row>
    <row r="3404" spans="1:62" x14ac:dyDescent="0.25">
      <c r="A3404" s="13">
        <v>801030.01</v>
      </c>
      <c r="B3404" s="13" t="s">
        <v>7016</v>
      </c>
      <c r="C3404" s="13" t="s">
        <v>7017</v>
      </c>
      <c r="D3404" s="13" t="s">
        <v>18</v>
      </c>
      <c r="E3404" t="s">
        <v>19</v>
      </c>
      <c r="F3404" s="13" t="s">
        <v>233</v>
      </c>
      <c r="H3404" s="15">
        <v>0</v>
      </c>
      <c r="I3404" s="15">
        <v>0</v>
      </c>
      <c r="J3404" s="15">
        <v>0</v>
      </c>
      <c r="K3404" s="15">
        <v>0</v>
      </c>
      <c r="L3404" s="15">
        <v>0</v>
      </c>
      <c r="M3404" s="15">
        <v>0</v>
      </c>
      <c r="N3404" s="15">
        <v>0</v>
      </c>
      <c r="O3404" s="15">
        <v>0</v>
      </c>
      <c r="P3404" s="15">
        <v>0</v>
      </c>
      <c r="Q3404" s="15">
        <v>0</v>
      </c>
      <c r="R3404" s="15">
        <v>0</v>
      </c>
      <c r="S3404" s="15">
        <v>0</v>
      </c>
      <c r="T3404" s="15">
        <f t="shared" si="265"/>
        <v>0</v>
      </c>
      <c r="U3404" s="15">
        <v>0</v>
      </c>
      <c r="V3404" s="15">
        <v>0</v>
      </c>
      <c r="W3404" s="15">
        <v>0</v>
      </c>
      <c r="X3404" s="15">
        <v>0</v>
      </c>
      <c r="Y3404" s="15">
        <v>0</v>
      </c>
      <c r="Z3404" s="15">
        <v>0</v>
      </c>
      <c r="AA3404" s="15">
        <v>0</v>
      </c>
      <c r="AB3404" s="15">
        <v>0</v>
      </c>
      <c r="AC3404" s="15">
        <v>0</v>
      </c>
      <c r="AD3404" s="15">
        <v>0</v>
      </c>
      <c r="AE3404" s="15">
        <v>77.8</v>
      </c>
      <c r="AF3404" s="15">
        <v>157.93199999999999</v>
      </c>
      <c r="AG3404" s="15">
        <f t="shared" si="266"/>
        <v>235.73199999999997</v>
      </c>
      <c r="AH3404" s="15">
        <v>0</v>
      </c>
      <c r="AI3404" s="15">
        <v>0</v>
      </c>
      <c r="AJ3404" s="15">
        <v>0</v>
      </c>
      <c r="AK3404" s="15">
        <v>0</v>
      </c>
      <c r="AL3404" s="15">
        <v>0</v>
      </c>
      <c r="AM3404" s="15">
        <v>0</v>
      </c>
      <c r="AN3404" s="15">
        <v>0</v>
      </c>
      <c r="AO3404" s="15">
        <v>0</v>
      </c>
      <c r="AP3404" s="15">
        <v>0</v>
      </c>
      <c r="AQ3404" s="15">
        <v>0</v>
      </c>
      <c r="AR3404" s="15">
        <v>0</v>
      </c>
      <c r="AS3404" s="15">
        <v>0</v>
      </c>
      <c r="AT3404" s="15">
        <f t="shared" si="267"/>
        <v>0</v>
      </c>
      <c r="AU3404" s="15">
        <v>0</v>
      </c>
      <c r="AV3404" s="15">
        <v>0</v>
      </c>
      <c r="AW3404" s="15">
        <v>0</v>
      </c>
      <c r="AX3404" s="15">
        <v>0</v>
      </c>
      <c r="AY3404" s="15">
        <v>0</v>
      </c>
      <c r="AZ3404" s="15">
        <v>0</v>
      </c>
      <c r="BA3404" s="15">
        <v>0</v>
      </c>
      <c r="BB3404" s="15">
        <v>0</v>
      </c>
      <c r="BC3404" s="15">
        <v>0</v>
      </c>
      <c r="BD3404" s="15">
        <v>0</v>
      </c>
      <c r="BE3404" s="15">
        <v>0</v>
      </c>
      <c r="BF3404" s="15">
        <v>0</v>
      </c>
      <c r="BG3404" s="15">
        <f t="shared" si="268"/>
        <v>0</v>
      </c>
      <c r="BH3404" t="str">
        <f t="shared" si="269"/>
        <v>UIDIST</v>
      </c>
      <c r="BI3404" t="str">
        <f>VLOOKUP(BH3404,[2]Summary!$C$29:$C$56,1,0)</f>
        <v>UIDist</v>
      </c>
      <c r="BJ3404" s="16">
        <v>43831</v>
      </c>
    </row>
    <row r="3405" spans="1:62" x14ac:dyDescent="0.25">
      <c r="A3405" s="13">
        <v>802119.02</v>
      </c>
      <c r="B3405" s="13" t="s">
        <v>7018</v>
      </c>
      <c r="C3405" s="13" t="s">
        <v>7019</v>
      </c>
      <c r="D3405" s="13" t="s">
        <v>18</v>
      </c>
      <c r="E3405" t="s">
        <v>35</v>
      </c>
      <c r="F3405" s="13" t="s">
        <v>20</v>
      </c>
      <c r="H3405" s="15">
        <v>0</v>
      </c>
      <c r="I3405" s="15">
        <v>0</v>
      </c>
      <c r="J3405" s="15">
        <v>0</v>
      </c>
      <c r="K3405" s="15">
        <v>0.23100000000000001</v>
      </c>
      <c r="L3405" s="15">
        <v>1E-3</v>
      </c>
      <c r="M3405" s="15">
        <v>0</v>
      </c>
      <c r="N3405" s="15">
        <v>1.216</v>
      </c>
      <c r="O3405" s="15">
        <v>0.34699999999999998</v>
      </c>
      <c r="P3405" s="15">
        <v>1E-3</v>
      </c>
      <c r="Q3405" s="15">
        <v>1E-3</v>
      </c>
      <c r="R3405" s="15">
        <v>1E-3</v>
      </c>
      <c r="S3405" s="15">
        <v>1.9E-2</v>
      </c>
      <c r="T3405" s="15">
        <f t="shared" si="265"/>
        <v>1.8169999999999995</v>
      </c>
      <c r="U3405" s="15">
        <v>0.25129000091552733</v>
      </c>
      <c r="V3405" s="15">
        <v>0.51274999046325687</v>
      </c>
      <c r="W3405" s="15">
        <v>0.8039800109863281</v>
      </c>
      <c r="X3405" s="15">
        <v>2.9663800239562987</v>
      </c>
      <c r="Y3405" s="15">
        <v>7.4437597579956059</v>
      </c>
      <c r="Z3405" s="15">
        <v>7.6280102310180666</v>
      </c>
      <c r="AA3405" s="15">
        <v>4.2466799163818356</v>
      </c>
      <c r="AB3405" s="15">
        <v>0.42775000762939452</v>
      </c>
      <c r="AC3405" s="15">
        <v>1.9567200622558594</v>
      </c>
      <c r="AD3405" s="15">
        <v>3.7395799102783203</v>
      </c>
      <c r="AE3405" s="15">
        <v>0.75646000671386715</v>
      </c>
      <c r="AF3405" s="15">
        <v>0.8123500061035156</v>
      </c>
      <c r="AG3405" s="15">
        <f t="shared" si="266"/>
        <v>31.545709924697871</v>
      </c>
      <c r="AH3405" s="15">
        <v>3.3995901489257814</v>
      </c>
      <c r="AI3405" s="15">
        <v>0.61060002136230473</v>
      </c>
      <c r="AJ3405" s="15">
        <v>0.39576999664306639</v>
      </c>
      <c r="AK3405" s="15">
        <v>0.2586400146484375</v>
      </c>
      <c r="AL3405" s="15">
        <v>0.2586400146484375</v>
      </c>
      <c r="AM3405" s="15">
        <v>0.65583998870849614</v>
      </c>
      <c r="AN3405" s="15">
        <v>2.0905700378417968</v>
      </c>
      <c r="AO3405" s="15">
        <v>0.39701998519897463</v>
      </c>
      <c r="AP3405" s="15">
        <v>1.7156699829101563</v>
      </c>
      <c r="AQ3405" s="15">
        <v>0.83799999999999997</v>
      </c>
      <c r="AR3405" s="15">
        <v>1.4218800048828124</v>
      </c>
      <c r="AS3405" s="15">
        <v>0.76770000457763676</v>
      </c>
      <c r="AT3405" s="15">
        <f t="shared" si="267"/>
        <v>12.809920200347902</v>
      </c>
      <c r="AU3405" s="15">
        <v>2.0585599288940428</v>
      </c>
      <c r="AV3405" s="15">
        <v>12.711069961547851</v>
      </c>
      <c r="AW3405" s="15">
        <v>1.6524699592590333</v>
      </c>
      <c r="AX3405" s="15">
        <v>10.876019607067109</v>
      </c>
      <c r="AY3405" s="15">
        <v>205.9800924987793</v>
      </c>
      <c r="AZ3405" s="15">
        <v>119.30546950531006</v>
      </c>
      <c r="BA3405" s="15">
        <v>25.171769775390626</v>
      </c>
      <c r="BB3405" s="15">
        <v>10.862850219726562</v>
      </c>
      <c r="BC3405" s="15">
        <v>32.343299560546875</v>
      </c>
      <c r="BD3405" s="15">
        <v>11.105549987792969</v>
      </c>
      <c r="BE3405" s="15">
        <v>0</v>
      </c>
      <c r="BF3405" s="15">
        <v>0</v>
      </c>
      <c r="BG3405" s="15">
        <f t="shared" si="268"/>
        <v>432.06715100431444</v>
      </c>
      <c r="BH3405" t="str">
        <f t="shared" si="269"/>
        <v>UITRANS</v>
      </c>
      <c r="BI3405" t="str">
        <f>VLOOKUP(BH3405,[2]Summary!$C$29:$C$56,1,0)</f>
        <v>UITrans</v>
      </c>
      <c r="BJ3405" s="16">
        <v>44501</v>
      </c>
    </row>
    <row r="3406" spans="1:62" x14ac:dyDescent="0.25">
      <c r="A3406" s="13">
        <v>801962.02</v>
      </c>
      <c r="B3406" s="13" t="s">
        <v>7020</v>
      </c>
      <c r="C3406" s="13" t="s">
        <v>7021</v>
      </c>
      <c r="D3406" s="13" t="s">
        <v>18</v>
      </c>
      <c r="E3406" t="s">
        <v>35</v>
      </c>
      <c r="F3406" s="13" t="s">
        <v>20</v>
      </c>
      <c r="H3406" s="15">
        <v>0.25800000000000001</v>
      </c>
      <c r="I3406" s="15">
        <v>0</v>
      </c>
      <c r="J3406" s="15">
        <v>0</v>
      </c>
      <c r="K3406" s="15">
        <v>0</v>
      </c>
      <c r="L3406" s="15">
        <v>0</v>
      </c>
      <c r="M3406" s="15">
        <v>0</v>
      </c>
      <c r="N3406" s="15">
        <v>0</v>
      </c>
      <c r="O3406" s="15">
        <v>0</v>
      </c>
      <c r="P3406" s="15">
        <v>0</v>
      </c>
      <c r="Q3406" s="15">
        <v>0</v>
      </c>
      <c r="R3406" s="15">
        <v>0</v>
      </c>
      <c r="S3406" s="15">
        <v>0</v>
      </c>
      <c r="T3406" s="15">
        <f t="shared" si="265"/>
        <v>0.25800000000000001</v>
      </c>
      <c r="U3406" s="15">
        <v>0</v>
      </c>
      <c r="V3406" s="15">
        <v>0</v>
      </c>
      <c r="W3406" s="15">
        <v>0</v>
      </c>
      <c r="X3406" s="15">
        <v>0</v>
      </c>
      <c r="Y3406" s="15">
        <v>0</v>
      </c>
      <c r="Z3406" s="15">
        <v>0</v>
      </c>
      <c r="AA3406" s="15">
        <v>-40.852320312499998</v>
      </c>
      <c r="AB3406" s="15">
        <v>0</v>
      </c>
      <c r="AC3406" s="15">
        <v>0</v>
      </c>
      <c r="AD3406" s="15">
        <v>0</v>
      </c>
      <c r="AE3406" s="15">
        <v>0</v>
      </c>
      <c r="AF3406" s="15">
        <v>0</v>
      </c>
      <c r="AG3406" s="15">
        <f t="shared" si="266"/>
        <v>-40.852320312499998</v>
      </c>
      <c r="AH3406" s="15">
        <v>0</v>
      </c>
      <c r="AI3406" s="15">
        <v>0</v>
      </c>
      <c r="AJ3406" s="15">
        <v>0</v>
      </c>
      <c r="AK3406" s="15">
        <v>0</v>
      </c>
      <c r="AL3406" s="15">
        <v>0</v>
      </c>
      <c r="AM3406" s="15">
        <v>0</v>
      </c>
      <c r="AN3406" s="15">
        <v>0</v>
      </c>
      <c r="AO3406" s="15">
        <v>0</v>
      </c>
      <c r="AP3406" s="15">
        <v>0</v>
      </c>
      <c r="AQ3406" s="15">
        <v>0</v>
      </c>
      <c r="AR3406" s="15">
        <v>0</v>
      </c>
      <c r="AS3406" s="15">
        <v>0</v>
      </c>
      <c r="AT3406" s="15">
        <f t="shared" si="267"/>
        <v>0</v>
      </c>
      <c r="AU3406" s="15">
        <v>0</v>
      </c>
      <c r="AV3406" s="15">
        <v>0</v>
      </c>
      <c r="AW3406" s="15">
        <v>0</v>
      </c>
      <c r="AX3406" s="15">
        <v>0</v>
      </c>
      <c r="AY3406" s="15">
        <v>0</v>
      </c>
      <c r="AZ3406" s="15">
        <v>0</v>
      </c>
      <c r="BA3406" s="15">
        <v>0</v>
      </c>
      <c r="BB3406" s="15">
        <v>0</v>
      </c>
      <c r="BC3406" s="15">
        <v>0</v>
      </c>
      <c r="BD3406" s="15">
        <v>0</v>
      </c>
      <c r="BE3406" s="15">
        <v>0</v>
      </c>
      <c r="BF3406" s="15">
        <v>0</v>
      </c>
      <c r="BG3406" s="15">
        <f t="shared" si="268"/>
        <v>0</v>
      </c>
      <c r="BH3406" t="str">
        <f t="shared" si="269"/>
        <v>UITRANS</v>
      </c>
      <c r="BI3406" t="str">
        <f>VLOOKUP(BH3406,[2]Summary!$C$29:$C$56,1,0)</f>
        <v>UITrans</v>
      </c>
      <c r="BJ3406" s="16">
        <v>43831</v>
      </c>
    </row>
    <row r="3407" spans="1:62" x14ac:dyDescent="0.25">
      <c r="A3407" s="13">
        <v>801856.02</v>
      </c>
      <c r="B3407" s="13" t="s">
        <v>7022</v>
      </c>
      <c r="C3407" s="13" t="s">
        <v>7023</v>
      </c>
      <c r="D3407" s="13" t="s">
        <v>18</v>
      </c>
      <c r="E3407" t="s">
        <v>35</v>
      </c>
      <c r="F3407" s="13" t="s">
        <v>20</v>
      </c>
      <c r="H3407" s="15">
        <v>0.157</v>
      </c>
      <c r="I3407" s="15">
        <v>0.157</v>
      </c>
      <c r="J3407" s="15">
        <v>0.20399999999999999</v>
      </c>
      <c r="K3407" s="15">
        <v>0.20399999999999999</v>
      </c>
      <c r="L3407" s="15">
        <v>0.20399999999999999</v>
      </c>
      <c r="M3407" s="15">
        <v>7.0000000000000001E-3</v>
      </c>
      <c r="N3407" s="15">
        <v>7.0000000000000001E-3</v>
      </c>
      <c r="O3407" s="15">
        <v>7.0000000000000001E-3</v>
      </c>
      <c r="P3407" s="15">
        <v>0.104</v>
      </c>
      <c r="Q3407" s="15">
        <v>0.104</v>
      </c>
      <c r="R3407" s="15">
        <v>0.104</v>
      </c>
      <c r="S3407" s="15">
        <v>0.44800000000000001</v>
      </c>
      <c r="T3407" s="15">
        <f t="shared" si="265"/>
        <v>1.7070000000000001</v>
      </c>
      <c r="U3407" s="15">
        <v>-54.522871093749998</v>
      </c>
      <c r="V3407" s="15">
        <v>0</v>
      </c>
      <c r="W3407" s="15">
        <v>0</v>
      </c>
      <c r="X3407" s="15">
        <v>0</v>
      </c>
      <c r="Y3407" s="15">
        <v>0</v>
      </c>
      <c r="Z3407" s="15">
        <v>0</v>
      </c>
      <c r="AA3407" s="15">
        <v>0</v>
      </c>
      <c r="AB3407" s="15">
        <v>0</v>
      </c>
      <c r="AC3407" s="15">
        <v>0</v>
      </c>
      <c r="AD3407" s="15">
        <v>0</v>
      </c>
      <c r="AE3407" s="15">
        <v>0</v>
      </c>
      <c r="AF3407" s="15">
        <v>0</v>
      </c>
      <c r="AG3407" s="15">
        <f t="shared" si="266"/>
        <v>-54.522871093749998</v>
      </c>
      <c r="AH3407" s="15">
        <v>0</v>
      </c>
      <c r="AI3407" s="15">
        <v>0</v>
      </c>
      <c r="AJ3407" s="15">
        <v>0</v>
      </c>
      <c r="AK3407" s="15">
        <v>0</v>
      </c>
      <c r="AL3407" s="15">
        <v>0</v>
      </c>
      <c r="AM3407" s="15">
        <v>0</v>
      </c>
      <c r="AN3407" s="15">
        <v>0</v>
      </c>
      <c r="AO3407" s="15">
        <v>0</v>
      </c>
      <c r="AP3407" s="15">
        <v>0</v>
      </c>
      <c r="AQ3407" s="15">
        <v>0</v>
      </c>
      <c r="AR3407" s="15">
        <v>0</v>
      </c>
      <c r="AS3407" s="15">
        <v>0</v>
      </c>
      <c r="AT3407" s="15">
        <f t="shared" si="267"/>
        <v>0</v>
      </c>
      <c r="AU3407" s="15">
        <v>0</v>
      </c>
      <c r="AV3407" s="15">
        <v>0</v>
      </c>
      <c r="AW3407" s="15">
        <v>0</v>
      </c>
      <c r="AX3407" s="15">
        <v>0</v>
      </c>
      <c r="AY3407" s="15">
        <v>0</v>
      </c>
      <c r="AZ3407" s="15">
        <v>0</v>
      </c>
      <c r="BA3407" s="15">
        <v>0</v>
      </c>
      <c r="BB3407" s="15">
        <v>0</v>
      </c>
      <c r="BC3407" s="15">
        <v>0</v>
      </c>
      <c r="BD3407" s="15">
        <v>0</v>
      </c>
      <c r="BE3407" s="15">
        <v>0</v>
      </c>
      <c r="BF3407" s="15">
        <v>0</v>
      </c>
      <c r="BG3407" s="15">
        <f t="shared" si="268"/>
        <v>0</v>
      </c>
      <c r="BH3407" t="str">
        <f t="shared" si="269"/>
        <v>UITRANS</v>
      </c>
      <c r="BI3407" t="str">
        <f>VLOOKUP(BH3407,[2]Summary!$C$29:$C$56,1,0)</f>
        <v>UITrans</v>
      </c>
      <c r="BJ3407" s="16">
        <v>43831</v>
      </c>
    </row>
    <row r="3408" spans="1:62" x14ac:dyDescent="0.25">
      <c r="A3408" s="13">
        <v>801893.02</v>
      </c>
      <c r="B3408" s="13" t="s">
        <v>7024</v>
      </c>
      <c r="C3408" s="13" t="s">
        <v>7025</v>
      </c>
      <c r="D3408" s="13" t="s">
        <v>18</v>
      </c>
      <c r="E3408" t="s">
        <v>35</v>
      </c>
      <c r="F3408" s="13" t="s">
        <v>20</v>
      </c>
      <c r="H3408" s="15">
        <v>0</v>
      </c>
      <c r="I3408" s="15">
        <v>0</v>
      </c>
      <c r="J3408" s="15">
        <v>0</v>
      </c>
      <c r="K3408" s="15">
        <v>0</v>
      </c>
      <c r="L3408" s="15">
        <v>0</v>
      </c>
      <c r="M3408" s="15">
        <v>0</v>
      </c>
      <c r="N3408" s="15">
        <v>0</v>
      </c>
      <c r="O3408" s="15">
        <v>0</v>
      </c>
      <c r="P3408" s="15">
        <v>0</v>
      </c>
      <c r="Q3408" s="15">
        <v>0</v>
      </c>
      <c r="R3408" s="15">
        <v>0</v>
      </c>
      <c r="S3408" s="15">
        <v>0</v>
      </c>
      <c r="T3408" s="15">
        <f t="shared" si="265"/>
        <v>0</v>
      </c>
      <c r="U3408" s="15">
        <v>0</v>
      </c>
      <c r="V3408" s="15">
        <v>0</v>
      </c>
      <c r="W3408" s="15">
        <v>0</v>
      </c>
      <c r="X3408" s="15">
        <v>0</v>
      </c>
      <c r="Y3408" s="15">
        <v>0</v>
      </c>
      <c r="Z3408" s="15">
        <v>0</v>
      </c>
      <c r="AA3408" s="15">
        <v>0</v>
      </c>
      <c r="AB3408" s="15">
        <v>0</v>
      </c>
      <c r="AC3408" s="15">
        <v>0</v>
      </c>
      <c r="AD3408" s="15">
        <v>0</v>
      </c>
      <c r="AE3408" s="15">
        <v>0</v>
      </c>
      <c r="AF3408" s="15">
        <v>0</v>
      </c>
      <c r="AG3408" s="15">
        <f t="shared" si="266"/>
        <v>0</v>
      </c>
      <c r="AH3408" s="15">
        <v>0</v>
      </c>
      <c r="AI3408" s="15">
        <v>0</v>
      </c>
      <c r="AJ3408" s="15">
        <v>844.30725756835932</v>
      </c>
      <c r="AK3408" s="15">
        <v>45.989490097045902</v>
      </c>
      <c r="AL3408" s="15">
        <v>27.221419921875</v>
      </c>
      <c r="AM3408" s="15">
        <v>43.682479270935062</v>
      </c>
      <c r="AN3408" s="15">
        <v>131.29047033691407</v>
      </c>
      <c r="AO3408" s="15">
        <v>60.210940521240232</v>
      </c>
      <c r="AP3408" s="15">
        <v>115.07316033935547</v>
      </c>
      <c r="AQ3408" s="15">
        <v>91.198999999999998</v>
      </c>
      <c r="AR3408" s="15">
        <v>278.69016527557375</v>
      </c>
      <c r="AS3408" s="15">
        <v>445.22928042602541</v>
      </c>
      <c r="AT3408" s="15">
        <f t="shared" si="267"/>
        <v>2082.8936637573242</v>
      </c>
      <c r="AU3408" s="15">
        <v>-148.66901757812499</v>
      </c>
      <c r="AV3408" s="15">
        <v>80.818441406250003</v>
      </c>
      <c r="AW3408" s="15">
        <v>194.16108984375001</v>
      </c>
      <c r="AX3408" s="15">
        <v>107.89569042968751</v>
      </c>
      <c r="AY3408" s="15">
        <v>300.24386824226377</v>
      </c>
      <c r="AZ3408" s="15">
        <v>136.20171116638184</v>
      </c>
      <c r="BA3408" s="15">
        <v>194.96760144519806</v>
      </c>
      <c r="BB3408" s="15">
        <v>157.03462984371185</v>
      </c>
      <c r="BC3408" s="15">
        <v>111.39896948242188</v>
      </c>
      <c r="BD3408" s="15">
        <v>397.38229687500001</v>
      </c>
      <c r="BE3408" s="15">
        <v>472.31550195312502</v>
      </c>
      <c r="BF3408" s="15">
        <v>368.77563281250002</v>
      </c>
      <c r="BG3408" s="15">
        <f t="shared" si="268"/>
        <v>2372.5264159221651</v>
      </c>
      <c r="BH3408" t="str">
        <f t="shared" si="269"/>
        <v>UITRANS</v>
      </c>
      <c r="BI3408" t="str">
        <f>VLOOKUP(BH3408,[2]Summary!$C$29:$C$56,1,0)</f>
        <v>UITrans</v>
      </c>
      <c r="BJ3408" s="16">
        <v>44562</v>
      </c>
    </row>
    <row r="3409" spans="1:62" x14ac:dyDescent="0.25">
      <c r="A3409" s="13">
        <v>801670.01</v>
      </c>
      <c r="B3409" s="13" t="s">
        <v>7026</v>
      </c>
      <c r="C3409" s="13" t="s">
        <v>7027</v>
      </c>
      <c r="D3409" s="13" t="s">
        <v>18</v>
      </c>
      <c r="E3409" t="s">
        <v>19</v>
      </c>
      <c r="F3409" s="13" t="s">
        <v>20</v>
      </c>
      <c r="H3409" s="15">
        <v>41.262</v>
      </c>
      <c r="I3409" s="15">
        <v>8.4320000000000004</v>
      </c>
      <c r="J3409" s="15">
        <v>3.891</v>
      </c>
      <c r="K3409" s="15">
        <v>1.1930000000000001</v>
      </c>
      <c r="L3409" s="15">
        <v>1.7669999999999999</v>
      </c>
      <c r="M3409" s="15">
        <v>0.105</v>
      </c>
      <c r="N3409" s="15">
        <v>1.0780000000000001</v>
      </c>
      <c r="O3409" s="15">
        <v>2.7639999999999998</v>
      </c>
      <c r="P3409" s="15">
        <v>2.032</v>
      </c>
      <c r="Q3409" s="15">
        <v>17.492000000000001</v>
      </c>
      <c r="R3409" s="15">
        <v>3.7440000000000002</v>
      </c>
      <c r="S3409" s="15">
        <v>3.931</v>
      </c>
      <c r="T3409" s="15">
        <f t="shared" si="265"/>
        <v>87.691000000000003</v>
      </c>
      <c r="U3409" s="15">
        <v>3.0990700683593748</v>
      </c>
      <c r="V3409" s="15">
        <v>4.4736699218749996</v>
      </c>
      <c r="W3409" s="15">
        <v>3.5953400268554687</v>
      </c>
      <c r="X3409" s="15">
        <v>19.944909790039063</v>
      </c>
      <c r="Y3409" s="15">
        <v>12.934270019531249</v>
      </c>
      <c r="Z3409" s="15">
        <v>26.551550170898437</v>
      </c>
      <c r="AA3409" s="15">
        <v>38.636301147460941</v>
      </c>
      <c r="AB3409" s="15">
        <v>38.615170898437498</v>
      </c>
      <c r="AC3409" s="15">
        <v>28.718689819335939</v>
      </c>
      <c r="AD3409" s="15">
        <v>28.221610717773437</v>
      </c>
      <c r="AE3409" s="15">
        <v>10.358570068359375</v>
      </c>
      <c r="AF3409" s="15">
        <v>18.503689514160158</v>
      </c>
      <c r="AG3409" s="15">
        <f t="shared" si="266"/>
        <v>233.65284216308592</v>
      </c>
      <c r="AH3409" s="15">
        <v>14.2764697265625</v>
      </c>
      <c r="AI3409" s="15">
        <v>7.2527601318359372</v>
      </c>
      <c r="AJ3409" s="15">
        <v>32.553439453125002</v>
      </c>
      <c r="AK3409" s="15">
        <v>94.175591796874997</v>
      </c>
      <c r="AL3409" s="15">
        <v>57.867192138671875</v>
      </c>
      <c r="AM3409" s="15">
        <v>83.317019409179693</v>
      </c>
      <c r="AN3409" s="15">
        <v>91.304560058593751</v>
      </c>
      <c r="AO3409" s="15">
        <v>66.328098632812498</v>
      </c>
      <c r="AP3409" s="15">
        <v>92.961869873046879</v>
      </c>
      <c r="AQ3409" s="15">
        <v>67.864000000000004</v>
      </c>
      <c r="AR3409" s="15">
        <v>71.917720703124999</v>
      </c>
      <c r="AS3409" s="15">
        <v>51.563019775390622</v>
      </c>
      <c r="AT3409" s="15">
        <f t="shared" si="267"/>
        <v>731.38174169921888</v>
      </c>
      <c r="AU3409" s="15">
        <v>17.415820343017579</v>
      </c>
      <c r="AV3409" s="15">
        <v>59.349578369140623</v>
      </c>
      <c r="AW3409" s="15">
        <v>21.319929870605471</v>
      </c>
      <c r="AX3409" s="15">
        <v>28.499030395507813</v>
      </c>
      <c r="AY3409" s="15">
        <v>11.460910461425781</v>
      </c>
      <c r="AZ3409" s="15">
        <v>13.415590209960937</v>
      </c>
      <c r="BA3409" s="15">
        <v>7.9479399414062497</v>
      </c>
      <c r="BB3409" s="15">
        <v>7.9479399414062497</v>
      </c>
      <c r="BC3409" s="15">
        <v>8.2867698364257816</v>
      </c>
      <c r="BD3409" s="15">
        <v>0</v>
      </c>
      <c r="BE3409" s="15">
        <v>0</v>
      </c>
      <c r="BF3409" s="15">
        <v>0</v>
      </c>
      <c r="BG3409" s="15">
        <f t="shared" si="268"/>
        <v>175.64350936889647</v>
      </c>
      <c r="BH3409" t="str">
        <f t="shared" si="269"/>
        <v>UIDIST</v>
      </c>
      <c r="BI3409" t="str">
        <f>VLOOKUP(BH3409,[2]Summary!$C$29:$C$56,1,0)</f>
        <v>UIDist</v>
      </c>
      <c r="BJ3409" s="16">
        <v>44470</v>
      </c>
    </row>
    <row r="3410" spans="1:62" x14ac:dyDescent="0.25">
      <c r="A3410" s="13">
        <v>801852.04</v>
      </c>
      <c r="B3410" s="13" t="s">
        <v>7028</v>
      </c>
      <c r="C3410" s="13" t="s">
        <v>7029</v>
      </c>
      <c r="D3410" s="13" t="s">
        <v>300</v>
      </c>
      <c r="E3410" s="13" t="s">
        <v>301</v>
      </c>
      <c r="F3410" s="13" t="s">
        <v>20</v>
      </c>
      <c r="H3410" s="15">
        <v>0</v>
      </c>
      <c r="I3410" s="15">
        <v>0.30199999999999999</v>
      </c>
      <c r="J3410" s="15">
        <v>0.18</v>
      </c>
      <c r="K3410" s="15">
        <v>0</v>
      </c>
      <c r="L3410" s="15">
        <v>0</v>
      </c>
      <c r="M3410" s="15">
        <v>0</v>
      </c>
      <c r="N3410" s="15">
        <v>0</v>
      </c>
      <c r="O3410" s="15">
        <v>0</v>
      </c>
      <c r="P3410" s="15">
        <v>0</v>
      </c>
      <c r="Q3410" s="15">
        <v>7.0490000000000004</v>
      </c>
      <c r="R3410" s="15">
        <v>0</v>
      </c>
      <c r="S3410" s="15">
        <v>0.81</v>
      </c>
      <c r="T3410" s="15">
        <f t="shared" si="265"/>
        <v>8.3410000000000011</v>
      </c>
      <c r="U3410" s="15">
        <v>11.576740264892578</v>
      </c>
      <c r="V3410" s="15">
        <v>0</v>
      </c>
      <c r="W3410" s="15">
        <v>0</v>
      </c>
      <c r="X3410" s="15">
        <v>4.5150900268554688</v>
      </c>
      <c r="Y3410" s="15">
        <v>19.410659667968751</v>
      </c>
      <c r="Z3410" s="15">
        <v>0</v>
      </c>
      <c r="AA3410" s="15">
        <v>0</v>
      </c>
      <c r="AB3410" s="15">
        <v>0</v>
      </c>
      <c r="AC3410" s="15">
        <v>0</v>
      </c>
      <c r="AD3410" s="15">
        <v>0</v>
      </c>
      <c r="AE3410" s="15">
        <v>0</v>
      </c>
      <c r="AF3410" s="15">
        <v>0</v>
      </c>
      <c r="AG3410" s="15">
        <f t="shared" si="266"/>
        <v>35.502489959716797</v>
      </c>
      <c r="AH3410" s="15">
        <v>0</v>
      </c>
      <c r="AI3410" s="15">
        <v>0</v>
      </c>
      <c r="AJ3410" s="15">
        <v>0</v>
      </c>
      <c r="AK3410" s="15">
        <v>0</v>
      </c>
      <c r="AL3410" s="15">
        <v>0</v>
      </c>
      <c r="AM3410" s="15">
        <v>0</v>
      </c>
      <c r="AN3410" s="15">
        <v>0</v>
      </c>
      <c r="AO3410" s="15">
        <v>0</v>
      </c>
      <c r="AP3410" s="15">
        <v>0</v>
      </c>
      <c r="AQ3410" s="15">
        <v>0</v>
      </c>
      <c r="AR3410" s="15">
        <v>0</v>
      </c>
      <c r="AS3410" s="15">
        <v>0</v>
      </c>
      <c r="AT3410" s="15">
        <f t="shared" si="267"/>
        <v>0</v>
      </c>
      <c r="AU3410" s="15">
        <v>0</v>
      </c>
      <c r="AV3410" s="15">
        <v>0</v>
      </c>
      <c r="AW3410" s="15">
        <v>0</v>
      </c>
      <c r="AX3410" s="15">
        <v>0</v>
      </c>
      <c r="AY3410" s="15">
        <v>0</v>
      </c>
      <c r="AZ3410" s="15">
        <v>0</v>
      </c>
      <c r="BA3410" s="15">
        <v>0</v>
      </c>
      <c r="BB3410" s="15">
        <v>0</v>
      </c>
      <c r="BC3410" s="15">
        <v>0</v>
      </c>
      <c r="BD3410" s="15">
        <v>0</v>
      </c>
      <c r="BE3410" s="15">
        <v>0</v>
      </c>
      <c r="BF3410" s="15">
        <v>0</v>
      </c>
      <c r="BG3410" s="15">
        <f t="shared" si="268"/>
        <v>0</v>
      </c>
      <c r="BH3410" t="str">
        <f t="shared" si="269"/>
        <v>UILCommon</v>
      </c>
      <c r="BI3410" t="str">
        <f>VLOOKUP(BH3410,[2]Summary!$C$29:$C$56,1,0)</f>
        <v>UILCommon</v>
      </c>
      <c r="BJ3410" s="16">
        <v>43831</v>
      </c>
    </row>
    <row r="3411" spans="1:62" x14ac:dyDescent="0.25">
      <c r="A3411" s="13">
        <v>801963.01</v>
      </c>
      <c r="B3411" s="13" t="s">
        <v>7030</v>
      </c>
      <c r="C3411" s="13" t="s">
        <v>7031</v>
      </c>
      <c r="D3411" s="13" t="s">
        <v>18</v>
      </c>
      <c r="E3411" t="s">
        <v>19</v>
      </c>
      <c r="F3411" s="13" t="s">
        <v>20</v>
      </c>
      <c r="H3411" s="15">
        <v>-11.291</v>
      </c>
      <c r="I3411" s="15">
        <v>-1.4950000000000001</v>
      </c>
      <c r="J3411" s="15">
        <v>-0.109</v>
      </c>
      <c r="K3411" s="15">
        <v>-3.17</v>
      </c>
      <c r="L3411" s="15">
        <v>0</v>
      </c>
      <c r="M3411" s="15">
        <v>0</v>
      </c>
      <c r="N3411" s="15">
        <v>0</v>
      </c>
      <c r="O3411" s="15">
        <v>0</v>
      </c>
      <c r="P3411" s="15">
        <v>0</v>
      </c>
      <c r="Q3411" s="15">
        <v>0</v>
      </c>
      <c r="R3411" s="15">
        <v>0</v>
      </c>
      <c r="S3411" s="15">
        <v>0</v>
      </c>
      <c r="T3411" s="15">
        <f t="shared" si="265"/>
        <v>-16.065000000000001</v>
      </c>
      <c r="U3411" s="15">
        <v>3.9999999105930327E-5</v>
      </c>
      <c r="V3411" s="15">
        <v>3.9999999105930327E-5</v>
      </c>
      <c r="W3411" s="15">
        <v>3.9999999105930327E-5</v>
      </c>
      <c r="X3411" s="15">
        <v>3.9999999105930327E-5</v>
      </c>
      <c r="Y3411" s="15">
        <v>3.9999999105930327E-5</v>
      </c>
      <c r="Z3411" s="15">
        <v>3.9999999105930327E-5</v>
      </c>
      <c r="AA3411" s="15">
        <v>3.9999999105930327E-5</v>
      </c>
      <c r="AB3411" s="15">
        <v>3.9999999105930327E-5</v>
      </c>
      <c r="AC3411" s="15">
        <v>2.9999999329447747E-5</v>
      </c>
      <c r="AD3411" s="15">
        <v>2.9999999329447747E-5</v>
      </c>
      <c r="AE3411" s="15">
        <v>2.9999999329447747E-5</v>
      </c>
      <c r="AF3411" s="15">
        <v>3.9999999105930327E-5</v>
      </c>
      <c r="AG3411" s="15">
        <f t="shared" si="266"/>
        <v>4.4999998994171625E-4</v>
      </c>
      <c r="AH3411" s="15">
        <v>3.9999999105930327E-5</v>
      </c>
      <c r="AI3411" s="15">
        <v>3.9999999105930327E-5</v>
      </c>
      <c r="AJ3411" s="15">
        <v>3.9999999105930327E-5</v>
      </c>
      <c r="AK3411" s="15">
        <v>3.9999999105930327E-5</v>
      </c>
      <c r="AL3411" s="15">
        <v>3.9999999105930327E-5</v>
      </c>
      <c r="AM3411" s="15">
        <v>1.9999999552965164E-5</v>
      </c>
      <c r="AN3411" s="15">
        <v>3.9999999105930327E-5</v>
      </c>
      <c r="AO3411" s="15">
        <v>3.9999999105930327E-5</v>
      </c>
      <c r="AP3411" s="15">
        <v>3.9999999105930327E-5</v>
      </c>
      <c r="AQ3411" s="15">
        <v>0</v>
      </c>
      <c r="AR3411" s="15">
        <v>3.9999999105930327E-5</v>
      </c>
      <c r="AS3411" s="15">
        <v>-6.829999886453152E-3</v>
      </c>
      <c r="AT3411" s="15">
        <f t="shared" si="267"/>
        <v>-6.4499998949468142E-3</v>
      </c>
      <c r="AU3411" s="15">
        <v>0</v>
      </c>
      <c r="AV3411" s="15">
        <v>0</v>
      </c>
      <c r="AW3411" s="15">
        <v>0</v>
      </c>
      <c r="AX3411" s="15">
        <v>0</v>
      </c>
      <c r="AY3411" s="15">
        <v>0</v>
      </c>
      <c r="AZ3411" s="15">
        <v>0</v>
      </c>
      <c r="BA3411" s="15">
        <v>0</v>
      </c>
      <c r="BB3411" s="15">
        <v>0</v>
      </c>
      <c r="BC3411" s="15">
        <v>0</v>
      </c>
      <c r="BD3411" s="15">
        <v>0</v>
      </c>
      <c r="BE3411" s="15">
        <v>0</v>
      </c>
      <c r="BF3411" s="15">
        <v>0</v>
      </c>
      <c r="BG3411" s="15">
        <f t="shared" si="268"/>
        <v>0</v>
      </c>
      <c r="BH3411" t="str">
        <f t="shared" si="269"/>
        <v>UIDIST</v>
      </c>
      <c r="BI3411" t="str">
        <f>VLOOKUP(BH3411,[2]Summary!$C$29:$C$56,1,0)</f>
        <v>UIDist</v>
      </c>
      <c r="BJ3411" s="16">
        <v>44197</v>
      </c>
    </row>
    <row r="3412" spans="1:62" x14ac:dyDescent="0.25">
      <c r="A3412" s="13">
        <v>801831.02</v>
      </c>
      <c r="B3412" s="13" t="s">
        <v>7032</v>
      </c>
      <c r="C3412" s="13" t="s">
        <v>7033</v>
      </c>
      <c r="D3412" s="13" t="s">
        <v>18</v>
      </c>
      <c r="E3412" t="s">
        <v>35</v>
      </c>
      <c r="F3412" s="13" t="s">
        <v>20</v>
      </c>
      <c r="H3412" s="15">
        <v>4.673</v>
      </c>
      <c r="I3412" s="15">
        <v>-2.0110000000000001</v>
      </c>
      <c r="J3412" s="15">
        <v>-3.2000000000000001E-2</v>
      </c>
      <c r="K3412" s="15">
        <v>0</v>
      </c>
      <c r="L3412" s="15">
        <v>0</v>
      </c>
      <c r="M3412" s="15">
        <v>-274.69</v>
      </c>
      <c r="N3412" s="15">
        <v>0</v>
      </c>
      <c r="O3412" s="15">
        <v>0</v>
      </c>
      <c r="P3412" s="15">
        <v>0</v>
      </c>
      <c r="Q3412" s="15">
        <v>0</v>
      </c>
      <c r="R3412" s="15">
        <v>0</v>
      </c>
      <c r="S3412" s="15">
        <v>0</v>
      </c>
      <c r="T3412" s="15">
        <f t="shared" si="265"/>
        <v>-272.06</v>
      </c>
      <c r="U3412" s="15">
        <v>0</v>
      </c>
      <c r="V3412" s="15">
        <v>0</v>
      </c>
      <c r="W3412" s="15">
        <v>0</v>
      </c>
      <c r="X3412" s="15">
        <v>0</v>
      </c>
      <c r="Y3412" s="15">
        <v>0</v>
      </c>
      <c r="Z3412" s="15">
        <v>0</v>
      </c>
      <c r="AA3412" s="15">
        <v>0</v>
      </c>
      <c r="AB3412" s="15">
        <v>0</v>
      </c>
      <c r="AC3412" s="15">
        <v>0</v>
      </c>
      <c r="AD3412" s="15">
        <v>0</v>
      </c>
      <c r="AE3412" s="15">
        <v>0</v>
      </c>
      <c r="AF3412" s="15">
        <v>0</v>
      </c>
      <c r="AG3412" s="15">
        <f t="shared" si="266"/>
        <v>0</v>
      </c>
      <c r="AH3412" s="15">
        <v>0</v>
      </c>
      <c r="AI3412" s="15">
        <v>0</v>
      </c>
      <c r="AJ3412" s="15">
        <v>0</v>
      </c>
      <c r="AK3412" s="15">
        <v>0</v>
      </c>
      <c r="AL3412" s="15">
        <v>0</v>
      </c>
      <c r="AM3412" s="15">
        <v>0</v>
      </c>
      <c r="AN3412" s="15">
        <v>0</v>
      </c>
      <c r="AO3412" s="15">
        <v>0</v>
      </c>
      <c r="AP3412" s="15">
        <v>0</v>
      </c>
      <c r="AQ3412" s="15">
        <v>0</v>
      </c>
      <c r="AR3412" s="15">
        <v>0</v>
      </c>
      <c r="AS3412" s="15">
        <v>0</v>
      </c>
      <c r="AT3412" s="15">
        <f t="shared" si="267"/>
        <v>0</v>
      </c>
      <c r="AU3412" s="15">
        <v>0</v>
      </c>
      <c r="AV3412" s="15">
        <v>0</v>
      </c>
      <c r="AW3412" s="15">
        <v>0</v>
      </c>
      <c r="AX3412" s="15">
        <v>0</v>
      </c>
      <c r="AY3412" s="15">
        <v>0</v>
      </c>
      <c r="AZ3412" s="15">
        <v>0</v>
      </c>
      <c r="BA3412" s="15">
        <v>0</v>
      </c>
      <c r="BB3412" s="15">
        <v>0</v>
      </c>
      <c r="BC3412" s="15">
        <v>0</v>
      </c>
      <c r="BD3412" s="15">
        <v>0</v>
      </c>
      <c r="BE3412" s="15">
        <v>0</v>
      </c>
      <c r="BF3412" s="15">
        <v>0</v>
      </c>
      <c r="BG3412" s="15">
        <f t="shared" si="268"/>
        <v>0</v>
      </c>
      <c r="BH3412" t="str">
        <f t="shared" si="269"/>
        <v>UITRANS</v>
      </c>
      <c r="BI3412" t="str">
        <f>VLOOKUP(BH3412,[2]Summary!$C$29:$C$56,1,0)</f>
        <v>UITrans</v>
      </c>
      <c r="BJ3412" s="16">
        <v>43466</v>
      </c>
    </row>
    <row r="3413" spans="1:62" x14ac:dyDescent="0.25">
      <c r="A3413" s="13">
        <v>800609.02</v>
      </c>
      <c r="B3413" s="13" t="s">
        <v>7034</v>
      </c>
      <c r="C3413" s="13" t="s">
        <v>7035</v>
      </c>
      <c r="D3413" s="13" t="s">
        <v>18</v>
      </c>
      <c r="E3413" t="s">
        <v>35</v>
      </c>
      <c r="F3413" s="13" t="s">
        <v>20</v>
      </c>
      <c r="H3413" s="15">
        <v>0</v>
      </c>
      <c r="I3413" s="15">
        <v>0</v>
      </c>
      <c r="J3413" s="15">
        <v>0</v>
      </c>
      <c r="K3413" s="15">
        <v>0</v>
      </c>
      <c r="L3413" s="15">
        <v>0</v>
      </c>
      <c r="M3413" s="15">
        <v>0</v>
      </c>
      <c r="N3413" s="15">
        <v>0</v>
      </c>
      <c r="O3413" s="15">
        <v>0</v>
      </c>
      <c r="P3413" s="15">
        <v>0</v>
      </c>
      <c r="Q3413" s="15">
        <v>0</v>
      </c>
      <c r="R3413" s="15">
        <v>0</v>
      </c>
      <c r="S3413" s="15">
        <v>0</v>
      </c>
      <c r="T3413" s="15">
        <f t="shared" si="265"/>
        <v>0</v>
      </c>
      <c r="U3413" s="15">
        <v>0</v>
      </c>
      <c r="V3413" s="15">
        <v>0</v>
      </c>
      <c r="W3413" s="15">
        <v>0</v>
      </c>
      <c r="X3413" s="15">
        <v>0</v>
      </c>
      <c r="Y3413" s="15">
        <v>0</v>
      </c>
      <c r="Z3413" s="15">
        <v>0</v>
      </c>
      <c r="AA3413" s="15">
        <v>0</v>
      </c>
      <c r="AB3413" s="15">
        <v>0</v>
      </c>
      <c r="AC3413" s="15">
        <v>0</v>
      </c>
      <c r="AD3413" s="15">
        <v>0</v>
      </c>
      <c r="AE3413" s="15">
        <v>0</v>
      </c>
      <c r="AF3413" s="15">
        <v>-398.81287500000002</v>
      </c>
      <c r="AG3413" s="15">
        <f t="shared" si="266"/>
        <v>-398.81287500000002</v>
      </c>
      <c r="AH3413" s="15">
        <v>0</v>
      </c>
      <c r="AI3413" s="15">
        <v>0</v>
      </c>
      <c r="AJ3413" s="15">
        <v>0</v>
      </c>
      <c r="AK3413" s="15">
        <v>0</v>
      </c>
      <c r="AL3413" s="15">
        <v>0</v>
      </c>
      <c r="AM3413" s="15">
        <v>0</v>
      </c>
      <c r="AN3413" s="15">
        <v>0</v>
      </c>
      <c r="AO3413" s="15">
        <v>0</v>
      </c>
      <c r="AP3413" s="15">
        <v>0</v>
      </c>
      <c r="AQ3413" s="15">
        <v>0</v>
      </c>
      <c r="AR3413" s="15">
        <v>0</v>
      </c>
      <c r="AS3413" s="15">
        <v>0</v>
      </c>
      <c r="AT3413" s="15">
        <f t="shared" si="267"/>
        <v>0</v>
      </c>
      <c r="AU3413" s="15">
        <v>0</v>
      </c>
      <c r="AV3413" s="15">
        <v>0</v>
      </c>
      <c r="AW3413" s="15">
        <v>0</v>
      </c>
      <c r="AX3413" s="15">
        <v>0</v>
      </c>
      <c r="AY3413" s="15">
        <v>0</v>
      </c>
      <c r="AZ3413" s="15">
        <v>0</v>
      </c>
      <c r="BA3413" s="15">
        <v>0</v>
      </c>
      <c r="BB3413" s="15">
        <v>0</v>
      </c>
      <c r="BC3413" s="15">
        <v>0</v>
      </c>
      <c r="BD3413" s="15">
        <v>0</v>
      </c>
      <c r="BE3413" s="15">
        <v>0</v>
      </c>
      <c r="BF3413" s="15">
        <v>0</v>
      </c>
      <c r="BG3413" s="15">
        <f t="shared" si="268"/>
        <v>0</v>
      </c>
      <c r="BH3413" t="str">
        <f t="shared" si="269"/>
        <v>UITRANS</v>
      </c>
      <c r="BI3413" t="str">
        <f>VLOOKUP(BH3413,[2]Summary!$C$29:$C$56,1,0)</f>
        <v>UITrans</v>
      </c>
      <c r="BJ3413" s="16">
        <v>43831</v>
      </c>
    </row>
    <row r="3414" spans="1:62" x14ac:dyDescent="0.25">
      <c r="A3414" s="13">
        <v>800736.02</v>
      </c>
      <c r="B3414" s="13" t="s">
        <v>7036</v>
      </c>
      <c r="C3414" s="13" t="s">
        <v>7037</v>
      </c>
      <c r="D3414" s="13" t="s">
        <v>18</v>
      </c>
      <c r="E3414" t="s">
        <v>35</v>
      </c>
      <c r="F3414" s="13" t="s">
        <v>20</v>
      </c>
      <c r="H3414" s="15">
        <v>0</v>
      </c>
      <c r="I3414" s="15">
        <v>0</v>
      </c>
      <c r="J3414" s="15">
        <v>0</v>
      </c>
      <c r="K3414" s="15">
        <v>0</v>
      </c>
      <c r="L3414" s="15">
        <v>0</v>
      </c>
      <c r="M3414" s="15">
        <v>0</v>
      </c>
      <c r="N3414" s="15">
        <v>0</v>
      </c>
      <c r="O3414" s="15">
        <v>0</v>
      </c>
      <c r="P3414" s="15">
        <v>0</v>
      </c>
      <c r="Q3414" s="15">
        <v>0</v>
      </c>
      <c r="R3414" s="15">
        <v>0</v>
      </c>
      <c r="S3414" s="15">
        <v>0</v>
      </c>
      <c r="T3414" s="15">
        <f t="shared" si="265"/>
        <v>0</v>
      </c>
      <c r="U3414" s="15">
        <v>0</v>
      </c>
      <c r="V3414" s="15">
        <v>0</v>
      </c>
      <c r="W3414" s="15">
        <v>0</v>
      </c>
      <c r="X3414" s="15">
        <v>0</v>
      </c>
      <c r="Y3414" s="15">
        <v>0</v>
      </c>
      <c r="Z3414" s="15">
        <v>0</v>
      </c>
      <c r="AA3414" s="15">
        <v>0</v>
      </c>
      <c r="AB3414" s="15">
        <v>0</v>
      </c>
      <c r="AC3414" s="15">
        <v>0</v>
      </c>
      <c r="AD3414" s="15">
        <v>0</v>
      </c>
      <c r="AE3414" s="15">
        <v>0</v>
      </c>
      <c r="AF3414" s="15">
        <v>0</v>
      </c>
      <c r="AG3414" s="15">
        <f t="shared" si="266"/>
        <v>0</v>
      </c>
      <c r="AH3414" s="15">
        <v>0</v>
      </c>
      <c r="AI3414" s="15">
        <v>0</v>
      </c>
      <c r="AJ3414" s="15">
        <v>0</v>
      </c>
      <c r="AK3414" s="15">
        <v>0</v>
      </c>
      <c r="AL3414" s="15">
        <v>0</v>
      </c>
      <c r="AM3414" s="15">
        <v>0</v>
      </c>
      <c r="AN3414" s="15">
        <v>0</v>
      </c>
      <c r="AO3414" s="15">
        <v>0</v>
      </c>
      <c r="AP3414" s="15">
        <v>0</v>
      </c>
      <c r="AQ3414" s="15">
        <v>0</v>
      </c>
      <c r="AR3414" s="15">
        <v>0</v>
      </c>
      <c r="AS3414" s="15">
        <v>-100.882453125</v>
      </c>
      <c r="AT3414" s="15">
        <f t="shared" si="267"/>
        <v>-100.882453125</v>
      </c>
      <c r="AU3414" s="15">
        <v>0</v>
      </c>
      <c r="AV3414" s="15">
        <v>0</v>
      </c>
      <c r="AW3414" s="15">
        <v>0</v>
      </c>
      <c r="AX3414" s="15">
        <v>0</v>
      </c>
      <c r="AY3414" s="15">
        <v>0</v>
      </c>
      <c r="AZ3414" s="15">
        <v>0</v>
      </c>
      <c r="BA3414" s="15">
        <v>0</v>
      </c>
      <c r="BB3414" s="15">
        <v>0</v>
      </c>
      <c r="BC3414" s="15">
        <v>0</v>
      </c>
      <c r="BD3414" s="15">
        <v>0</v>
      </c>
      <c r="BE3414" s="15">
        <v>0</v>
      </c>
      <c r="BF3414" s="15">
        <v>0</v>
      </c>
      <c r="BG3414" s="15">
        <f t="shared" si="268"/>
        <v>0</v>
      </c>
      <c r="BH3414" t="str">
        <f t="shared" si="269"/>
        <v>UITRANS</v>
      </c>
      <c r="BI3414" t="str">
        <f>VLOOKUP(BH3414,[2]Summary!$C$29:$C$56,1,0)</f>
        <v>UITrans</v>
      </c>
      <c r="BJ3414" s="16">
        <v>44197</v>
      </c>
    </row>
    <row r="3415" spans="1:62" x14ac:dyDescent="0.25">
      <c r="A3415" s="13">
        <v>802055.02</v>
      </c>
      <c r="B3415" s="13" t="s">
        <v>7038</v>
      </c>
      <c r="C3415" s="13" t="s">
        <v>7039</v>
      </c>
      <c r="D3415" s="13" t="s">
        <v>18</v>
      </c>
      <c r="E3415" t="s">
        <v>35</v>
      </c>
      <c r="F3415" s="13" t="s">
        <v>20</v>
      </c>
      <c r="H3415" s="15">
        <v>49.145000000000003</v>
      </c>
      <c r="I3415" s="15">
        <v>15.807</v>
      </c>
      <c r="J3415" s="15">
        <v>11.166</v>
      </c>
      <c r="K3415" s="15">
        <v>12.587</v>
      </c>
      <c r="L3415" s="15">
        <v>11.885999999999999</v>
      </c>
      <c r="M3415" s="15">
        <v>35.25</v>
      </c>
      <c r="N3415" s="15">
        <v>6.508</v>
      </c>
      <c r="O3415" s="15">
        <v>14.24</v>
      </c>
      <c r="P3415" s="15">
        <v>33.173000000000002</v>
      </c>
      <c r="Q3415" s="15">
        <v>31.783999999999999</v>
      </c>
      <c r="R3415" s="15">
        <v>18.620999999999999</v>
      </c>
      <c r="S3415" s="15">
        <v>18.771000000000001</v>
      </c>
      <c r="T3415" s="15">
        <f t="shared" si="265"/>
        <v>258.93800000000005</v>
      </c>
      <c r="U3415" s="15">
        <v>13.354429931640626</v>
      </c>
      <c r="V3415" s="15">
        <v>43.655729003906252</v>
      </c>
      <c r="W3415" s="15">
        <v>44.838589355468748</v>
      </c>
      <c r="X3415" s="15">
        <v>43.903281249999999</v>
      </c>
      <c r="Y3415" s="15">
        <v>66.798418945312505</v>
      </c>
      <c r="Z3415" s="15">
        <v>54.3073896484375</v>
      </c>
      <c r="AA3415" s="15">
        <v>35.035659667968751</v>
      </c>
      <c r="AB3415" s="15">
        <v>47.734650390624999</v>
      </c>
      <c r="AC3415" s="15">
        <v>40.115910644531247</v>
      </c>
      <c r="AD3415" s="15">
        <v>37.398109374999997</v>
      </c>
      <c r="AE3415" s="15">
        <v>46.063619628906253</v>
      </c>
      <c r="AF3415" s="15">
        <v>40.884389038085935</v>
      </c>
      <c r="AG3415" s="15">
        <f t="shared" si="266"/>
        <v>514.09017687988285</v>
      </c>
      <c r="AH3415" s="15">
        <v>46.177351074218748</v>
      </c>
      <c r="AI3415" s="15">
        <v>59.550531249999999</v>
      </c>
      <c r="AJ3415" s="15">
        <v>31.158800292968749</v>
      </c>
      <c r="AK3415" s="15">
        <v>83.540060390472405</v>
      </c>
      <c r="AL3415" s="15">
        <v>52.417689453125</v>
      </c>
      <c r="AM3415" s="15">
        <v>54.468478515625002</v>
      </c>
      <c r="AN3415" s="15">
        <v>68.484789062499999</v>
      </c>
      <c r="AO3415" s="15">
        <v>43.785830078125002</v>
      </c>
      <c r="AP3415" s="15">
        <v>61.15644970703125</v>
      </c>
      <c r="AQ3415" s="15">
        <v>25.972999999999999</v>
      </c>
      <c r="AR3415" s="15">
        <v>24.704719970703124</v>
      </c>
      <c r="AS3415" s="15">
        <v>32.952830566406249</v>
      </c>
      <c r="AT3415" s="15">
        <f t="shared" si="267"/>
        <v>584.3705303611755</v>
      </c>
      <c r="AU3415" s="15">
        <v>50.731629882812499</v>
      </c>
      <c r="AV3415" s="15">
        <v>3.3767493896484373</v>
      </c>
      <c r="AW3415" s="15">
        <v>153.77552764892579</v>
      </c>
      <c r="AX3415" s="15">
        <v>79.514879844665529</v>
      </c>
      <c r="AY3415" s="15">
        <v>8.3614997863769531</v>
      </c>
      <c r="AZ3415" s="15">
        <v>153.8307578125</v>
      </c>
      <c r="BA3415" s="15">
        <v>35.038639892578125</v>
      </c>
      <c r="BB3415" s="15">
        <v>30.988419921875</v>
      </c>
      <c r="BC3415" s="15">
        <v>30.091500488281248</v>
      </c>
      <c r="BD3415" s="15">
        <v>24.380460388183593</v>
      </c>
      <c r="BE3415" s="15">
        <v>25.823019592285156</v>
      </c>
      <c r="BF3415" s="15">
        <v>28.111540283203126</v>
      </c>
      <c r="BG3415" s="15">
        <f t="shared" si="268"/>
        <v>624.02462493133544</v>
      </c>
      <c r="BH3415" t="str">
        <f t="shared" si="269"/>
        <v>UITRANS</v>
      </c>
      <c r="BI3415" t="str">
        <f>VLOOKUP(BH3415,[2]Summary!$C$29:$C$56,1,0)</f>
        <v>UITrans</v>
      </c>
      <c r="BJ3415" s="16">
        <v>44562</v>
      </c>
    </row>
    <row r="3416" spans="1:62" x14ac:dyDescent="0.25">
      <c r="A3416" s="13">
        <v>800561.02</v>
      </c>
      <c r="B3416" s="13" t="s">
        <v>7040</v>
      </c>
      <c r="C3416" s="13" t="s">
        <v>7041</v>
      </c>
      <c r="D3416" s="13" t="s">
        <v>18</v>
      </c>
      <c r="E3416" t="s">
        <v>35</v>
      </c>
      <c r="F3416" s="13" t="s">
        <v>20</v>
      </c>
      <c r="H3416" s="15">
        <v>0</v>
      </c>
      <c r="I3416" s="15">
        <v>0</v>
      </c>
      <c r="J3416" s="15">
        <v>0</v>
      </c>
      <c r="K3416" s="15">
        <v>0</v>
      </c>
      <c r="L3416" s="15">
        <v>0</v>
      </c>
      <c r="M3416" s="15">
        <v>0</v>
      </c>
      <c r="N3416" s="15">
        <v>0</v>
      </c>
      <c r="O3416" s="15">
        <v>0</v>
      </c>
      <c r="P3416" s="15">
        <v>0</v>
      </c>
      <c r="Q3416" s="15">
        <v>-79.58</v>
      </c>
      <c r="R3416" s="15">
        <v>0</v>
      </c>
      <c r="S3416" s="15">
        <v>0</v>
      </c>
      <c r="T3416" s="15">
        <f t="shared" si="265"/>
        <v>-79.58</v>
      </c>
      <c r="U3416" s="15">
        <v>0</v>
      </c>
      <c r="V3416" s="15">
        <v>0</v>
      </c>
      <c r="W3416" s="15">
        <v>0</v>
      </c>
      <c r="X3416" s="15">
        <v>0</v>
      </c>
      <c r="Y3416" s="15">
        <v>0</v>
      </c>
      <c r="Z3416" s="15">
        <v>0</v>
      </c>
      <c r="AA3416" s="15">
        <v>0</v>
      </c>
      <c r="AB3416" s="15">
        <v>0</v>
      </c>
      <c r="AC3416" s="15">
        <v>0</v>
      </c>
      <c r="AD3416" s="15">
        <v>0</v>
      </c>
      <c r="AE3416" s="15">
        <v>0</v>
      </c>
      <c r="AF3416" s="15">
        <v>0</v>
      </c>
      <c r="AG3416" s="15">
        <f t="shared" si="266"/>
        <v>0</v>
      </c>
      <c r="AH3416" s="15">
        <v>0</v>
      </c>
      <c r="AI3416" s="15">
        <v>0</v>
      </c>
      <c r="AJ3416" s="15">
        <v>0</v>
      </c>
      <c r="AK3416" s="15">
        <v>0</v>
      </c>
      <c r="AL3416" s="15">
        <v>0</v>
      </c>
      <c r="AM3416" s="15">
        <v>0</v>
      </c>
      <c r="AN3416" s="15">
        <v>0</v>
      </c>
      <c r="AO3416" s="15">
        <v>0</v>
      </c>
      <c r="AP3416" s="15">
        <v>0</v>
      </c>
      <c r="AQ3416" s="15">
        <v>0</v>
      </c>
      <c r="AR3416" s="15">
        <v>0</v>
      </c>
      <c r="AS3416" s="15">
        <v>0</v>
      </c>
      <c r="AT3416" s="15">
        <f t="shared" si="267"/>
        <v>0</v>
      </c>
      <c r="AU3416" s="15">
        <v>0</v>
      </c>
      <c r="AV3416" s="15">
        <v>0</v>
      </c>
      <c r="AW3416" s="15">
        <v>0</v>
      </c>
      <c r="AX3416" s="15">
        <v>0</v>
      </c>
      <c r="AY3416" s="15">
        <v>0</v>
      </c>
      <c r="AZ3416" s="15">
        <v>0</v>
      </c>
      <c r="BA3416" s="15">
        <v>0</v>
      </c>
      <c r="BB3416" s="15">
        <v>0</v>
      </c>
      <c r="BC3416" s="15">
        <v>0</v>
      </c>
      <c r="BD3416" s="15">
        <v>0</v>
      </c>
      <c r="BE3416" s="15">
        <v>0</v>
      </c>
      <c r="BF3416" s="15">
        <v>0</v>
      </c>
      <c r="BG3416" s="15">
        <f t="shared" si="268"/>
        <v>0</v>
      </c>
      <c r="BH3416" t="str">
        <f t="shared" si="269"/>
        <v>UITRANS</v>
      </c>
      <c r="BI3416" t="str">
        <f>VLOOKUP(BH3416,[2]Summary!$C$29:$C$56,1,0)</f>
        <v>UITrans</v>
      </c>
      <c r="BJ3416" s="16">
        <v>43466</v>
      </c>
    </row>
    <row r="3417" spans="1:62" x14ac:dyDescent="0.25">
      <c r="A3417" s="13">
        <v>800050.01</v>
      </c>
      <c r="B3417" s="13" t="s">
        <v>7042</v>
      </c>
      <c r="C3417" s="13" t="s">
        <v>7043</v>
      </c>
      <c r="D3417" s="13" t="s">
        <v>18</v>
      </c>
      <c r="E3417" t="s">
        <v>19</v>
      </c>
      <c r="F3417" s="13" t="s">
        <v>20</v>
      </c>
      <c r="H3417" s="15">
        <v>0</v>
      </c>
      <c r="I3417" s="15">
        <v>0</v>
      </c>
      <c r="J3417" s="15">
        <v>0</v>
      </c>
      <c r="K3417" s="15">
        <v>-1001.7809999999999</v>
      </c>
      <c r="L3417" s="15">
        <v>0</v>
      </c>
      <c r="M3417" s="15">
        <v>0</v>
      </c>
      <c r="N3417" s="15">
        <v>0</v>
      </c>
      <c r="O3417" s="15">
        <v>0</v>
      </c>
      <c r="P3417" s="15">
        <v>0</v>
      </c>
      <c r="Q3417" s="15">
        <v>0</v>
      </c>
      <c r="R3417" s="15">
        <v>0</v>
      </c>
      <c r="S3417" s="15">
        <v>0</v>
      </c>
      <c r="T3417" s="15">
        <f t="shared" si="265"/>
        <v>-1001.7809999999999</v>
      </c>
      <c r="U3417" s="15">
        <v>0</v>
      </c>
      <c r="V3417" s="15">
        <v>0</v>
      </c>
      <c r="W3417" s="15">
        <v>0</v>
      </c>
      <c r="X3417" s="15">
        <v>0</v>
      </c>
      <c r="Y3417" s="15">
        <v>0</v>
      </c>
      <c r="Z3417" s="15">
        <v>0</v>
      </c>
      <c r="AA3417" s="15">
        <v>0</v>
      </c>
      <c r="AB3417" s="15">
        <v>0</v>
      </c>
      <c r="AC3417" s="15">
        <v>0</v>
      </c>
      <c r="AD3417" s="15">
        <v>0</v>
      </c>
      <c r="AE3417" s="15">
        <v>0</v>
      </c>
      <c r="AF3417" s="15">
        <v>0</v>
      </c>
      <c r="AG3417" s="15">
        <f t="shared" si="266"/>
        <v>0</v>
      </c>
      <c r="AH3417" s="15">
        <v>0</v>
      </c>
      <c r="AI3417" s="15">
        <v>0</v>
      </c>
      <c r="AJ3417" s="15">
        <v>0</v>
      </c>
      <c r="AK3417" s="15">
        <v>0</v>
      </c>
      <c r="AL3417" s="15">
        <v>0</v>
      </c>
      <c r="AM3417" s="15">
        <v>0</v>
      </c>
      <c r="AN3417" s="15">
        <v>0</v>
      </c>
      <c r="AO3417" s="15">
        <v>0</v>
      </c>
      <c r="AP3417" s="15">
        <v>0</v>
      </c>
      <c r="AQ3417" s="15">
        <v>0</v>
      </c>
      <c r="AR3417" s="15">
        <v>0</v>
      </c>
      <c r="AS3417" s="15">
        <v>0</v>
      </c>
      <c r="AT3417" s="15">
        <f t="shared" si="267"/>
        <v>0</v>
      </c>
      <c r="AU3417" s="15">
        <v>0</v>
      </c>
      <c r="AV3417" s="15">
        <v>0</v>
      </c>
      <c r="AW3417" s="15">
        <v>0</v>
      </c>
      <c r="AX3417" s="15">
        <v>0</v>
      </c>
      <c r="AY3417" s="15">
        <v>0</v>
      </c>
      <c r="AZ3417" s="15">
        <v>0</v>
      </c>
      <c r="BA3417" s="15">
        <v>0</v>
      </c>
      <c r="BB3417" s="15">
        <v>0</v>
      </c>
      <c r="BC3417" s="15">
        <v>0</v>
      </c>
      <c r="BD3417" s="15">
        <v>0</v>
      </c>
      <c r="BE3417" s="15">
        <v>0</v>
      </c>
      <c r="BF3417" s="15">
        <v>0</v>
      </c>
      <c r="BG3417" s="15">
        <f t="shared" si="268"/>
        <v>0</v>
      </c>
      <c r="BH3417" t="str">
        <f t="shared" si="269"/>
        <v>UIDIST</v>
      </c>
      <c r="BI3417" t="str">
        <f>VLOOKUP(BH3417,[2]Summary!$C$29:$C$56,1,0)</f>
        <v>UIDist</v>
      </c>
      <c r="BJ3417" s="16">
        <v>43466</v>
      </c>
    </row>
    <row r="3418" spans="1:62" x14ac:dyDescent="0.25">
      <c r="A3418" s="13">
        <v>801958.01</v>
      </c>
      <c r="B3418" s="13" t="s">
        <v>7044</v>
      </c>
      <c r="C3418" s="13" t="s">
        <v>7045</v>
      </c>
      <c r="D3418" s="13" t="s">
        <v>18</v>
      </c>
      <c r="E3418" t="s">
        <v>19</v>
      </c>
      <c r="F3418" s="13" t="s">
        <v>20</v>
      </c>
      <c r="H3418" s="15">
        <v>0</v>
      </c>
      <c r="I3418" s="15">
        <v>0</v>
      </c>
      <c r="J3418" s="15">
        <v>0</v>
      </c>
      <c r="K3418" s="15">
        <v>0</v>
      </c>
      <c r="L3418" s="15">
        <v>0</v>
      </c>
      <c r="M3418" s="15">
        <v>0</v>
      </c>
      <c r="N3418" s="15">
        <v>0</v>
      </c>
      <c r="O3418" s="15">
        <v>0</v>
      </c>
      <c r="P3418" s="15">
        <v>0</v>
      </c>
      <c r="Q3418" s="15">
        <v>0</v>
      </c>
      <c r="R3418" s="15">
        <v>0</v>
      </c>
      <c r="S3418" s="15">
        <v>0</v>
      </c>
      <c r="T3418" s="15">
        <f t="shared" si="265"/>
        <v>0</v>
      </c>
      <c r="U3418" s="15">
        <v>0</v>
      </c>
      <c r="V3418" s="15">
        <v>0</v>
      </c>
      <c r="W3418" s="15">
        <v>0</v>
      </c>
      <c r="X3418" s="15">
        <v>0</v>
      </c>
      <c r="Y3418" s="15">
        <v>0</v>
      </c>
      <c r="Z3418" s="15">
        <v>0</v>
      </c>
      <c r="AA3418" s="15">
        <v>0</v>
      </c>
      <c r="AB3418" s="15">
        <v>0</v>
      </c>
      <c r="AC3418" s="15">
        <v>0</v>
      </c>
      <c r="AD3418" s="15">
        <v>0</v>
      </c>
      <c r="AE3418" s="15">
        <v>0</v>
      </c>
      <c r="AF3418" s="15">
        <v>-86.12228125</v>
      </c>
      <c r="AG3418" s="15">
        <f t="shared" si="266"/>
        <v>-86.12228125</v>
      </c>
      <c r="AH3418" s="15">
        <v>0</v>
      </c>
      <c r="AI3418" s="15">
        <v>0</v>
      </c>
      <c r="AJ3418" s="15">
        <v>0</v>
      </c>
      <c r="AK3418" s="15">
        <v>0</v>
      </c>
      <c r="AL3418" s="15">
        <v>0</v>
      </c>
      <c r="AM3418" s="15">
        <v>0</v>
      </c>
      <c r="AN3418" s="15">
        <v>0</v>
      </c>
      <c r="AO3418" s="15">
        <v>0</v>
      </c>
      <c r="AP3418" s="15">
        <v>0</v>
      </c>
      <c r="AQ3418" s="15">
        <v>0</v>
      </c>
      <c r="AR3418" s="15">
        <v>0</v>
      </c>
      <c r="AS3418" s="15">
        <v>0</v>
      </c>
      <c r="AT3418" s="15">
        <f t="shared" si="267"/>
        <v>0</v>
      </c>
      <c r="AU3418" s="15">
        <v>0</v>
      </c>
      <c r="AV3418" s="15">
        <v>0</v>
      </c>
      <c r="AW3418" s="15">
        <v>0</v>
      </c>
      <c r="AX3418" s="15">
        <v>0</v>
      </c>
      <c r="AY3418" s="15">
        <v>0</v>
      </c>
      <c r="AZ3418" s="15">
        <v>0</v>
      </c>
      <c r="BA3418" s="15">
        <v>0</v>
      </c>
      <c r="BB3418" s="15">
        <v>0</v>
      </c>
      <c r="BC3418" s="15">
        <v>0</v>
      </c>
      <c r="BD3418" s="15">
        <v>0</v>
      </c>
      <c r="BE3418" s="15">
        <v>0</v>
      </c>
      <c r="BF3418" s="15">
        <v>0</v>
      </c>
      <c r="BG3418" s="15">
        <f t="shared" si="268"/>
        <v>0</v>
      </c>
      <c r="BH3418" t="str">
        <f t="shared" si="269"/>
        <v>UIDIST</v>
      </c>
      <c r="BI3418" t="str">
        <f>VLOOKUP(BH3418,[2]Summary!$C$29:$C$56,1,0)</f>
        <v>UIDist</v>
      </c>
      <c r="BJ3418" s="16">
        <v>43831</v>
      </c>
    </row>
    <row r="3419" spans="1:62" x14ac:dyDescent="0.25">
      <c r="A3419" s="13">
        <v>800217.02</v>
      </c>
      <c r="B3419" s="13" t="s">
        <v>7046</v>
      </c>
      <c r="C3419" s="13" t="s">
        <v>7047</v>
      </c>
      <c r="D3419" s="13" t="s">
        <v>18</v>
      </c>
      <c r="E3419" t="s">
        <v>35</v>
      </c>
      <c r="F3419" s="13" t="s">
        <v>20</v>
      </c>
      <c r="H3419" s="15">
        <v>0</v>
      </c>
      <c r="I3419" s="15">
        <v>0</v>
      </c>
      <c r="J3419" s="15">
        <v>0</v>
      </c>
      <c r="K3419" s="15">
        <v>0</v>
      </c>
      <c r="L3419" s="15">
        <v>0</v>
      </c>
      <c r="M3419" s="15">
        <v>-91.421000000000006</v>
      </c>
      <c r="N3419" s="15">
        <v>0</v>
      </c>
      <c r="O3419" s="15">
        <v>0</v>
      </c>
      <c r="P3419" s="15">
        <v>0</v>
      </c>
      <c r="Q3419" s="15">
        <v>0</v>
      </c>
      <c r="R3419" s="15">
        <v>0</v>
      </c>
      <c r="S3419" s="15">
        <v>0</v>
      </c>
      <c r="T3419" s="15">
        <f t="shared" si="265"/>
        <v>-91.421000000000006</v>
      </c>
      <c r="U3419" s="15">
        <v>0</v>
      </c>
      <c r="V3419" s="15">
        <v>0</v>
      </c>
      <c r="W3419" s="15">
        <v>0</v>
      </c>
      <c r="X3419" s="15">
        <v>0</v>
      </c>
      <c r="Y3419" s="15">
        <v>0</v>
      </c>
      <c r="Z3419" s="15">
        <v>0</v>
      </c>
      <c r="AA3419" s="15">
        <v>0</v>
      </c>
      <c r="AB3419" s="15">
        <v>0</v>
      </c>
      <c r="AC3419" s="15">
        <v>0</v>
      </c>
      <c r="AD3419" s="15">
        <v>0</v>
      </c>
      <c r="AE3419" s="15">
        <v>0</v>
      </c>
      <c r="AF3419" s="15">
        <v>0</v>
      </c>
      <c r="AG3419" s="15">
        <f t="shared" si="266"/>
        <v>0</v>
      </c>
      <c r="AH3419" s="15">
        <v>0</v>
      </c>
      <c r="AI3419" s="15">
        <v>0</v>
      </c>
      <c r="AJ3419" s="15">
        <v>0</v>
      </c>
      <c r="AK3419" s="15">
        <v>0</v>
      </c>
      <c r="AL3419" s="15">
        <v>0</v>
      </c>
      <c r="AM3419" s="15">
        <v>0</v>
      </c>
      <c r="AN3419" s="15">
        <v>0</v>
      </c>
      <c r="AO3419" s="15">
        <v>0</v>
      </c>
      <c r="AP3419" s="15">
        <v>0</v>
      </c>
      <c r="AQ3419" s="15">
        <v>0</v>
      </c>
      <c r="AR3419" s="15">
        <v>0</v>
      </c>
      <c r="AS3419" s="15">
        <v>0</v>
      </c>
      <c r="AT3419" s="15">
        <f t="shared" si="267"/>
        <v>0</v>
      </c>
      <c r="AU3419" s="15">
        <v>0</v>
      </c>
      <c r="AV3419" s="15">
        <v>0</v>
      </c>
      <c r="AW3419" s="15">
        <v>0</v>
      </c>
      <c r="AX3419" s="15">
        <v>0</v>
      </c>
      <c r="AY3419" s="15">
        <v>0</v>
      </c>
      <c r="AZ3419" s="15">
        <v>0</v>
      </c>
      <c r="BA3419" s="15">
        <v>0</v>
      </c>
      <c r="BB3419" s="15">
        <v>0</v>
      </c>
      <c r="BC3419" s="15">
        <v>0</v>
      </c>
      <c r="BD3419" s="15">
        <v>0</v>
      </c>
      <c r="BE3419" s="15">
        <v>0</v>
      </c>
      <c r="BF3419" s="15">
        <v>0</v>
      </c>
      <c r="BG3419" s="15">
        <f t="shared" si="268"/>
        <v>0</v>
      </c>
      <c r="BH3419" t="str">
        <f t="shared" si="269"/>
        <v>UITRANS</v>
      </c>
      <c r="BI3419" t="str">
        <f>VLOOKUP(BH3419,[2]Summary!$C$29:$C$56,1,0)</f>
        <v>UITrans</v>
      </c>
      <c r="BJ3419" s="16">
        <v>43466</v>
      </c>
    </row>
    <row r="3420" spans="1:62" x14ac:dyDescent="0.25">
      <c r="A3420" s="13">
        <v>801430.02</v>
      </c>
      <c r="B3420" s="13" t="s">
        <v>7048</v>
      </c>
      <c r="C3420" s="13" t="s">
        <v>7049</v>
      </c>
      <c r="D3420" s="13" t="s">
        <v>18</v>
      </c>
      <c r="E3420" t="s">
        <v>35</v>
      </c>
      <c r="F3420" s="13" t="s">
        <v>20</v>
      </c>
      <c r="H3420" s="15">
        <v>0</v>
      </c>
      <c r="I3420" s="15">
        <v>0</v>
      </c>
      <c r="J3420" s="15">
        <v>0</v>
      </c>
      <c r="K3420" s="15">
        <v>-4.6390000000000002</v>
      </c>
      <c r="L3420" s="15">
        <v>0</v>
      </c>
      <c r="M3420" s="15">
        <v>0</v>
      </c>
      <c r="N3420" s="15">
        <v>0</v>
      </c>
      <c r="O3420" s="15">
        <v>0</v>
      </c>
      <c r="P3420" s="15">
        <v>0</v>
      </c>
      <c r="Q3420" s="15">
        <v>0</v>
      </c>
      <c r="R3420" s="15">
        <v>0</v>
      </c>
      <c r="S3420" s="15">
        <v>0</v>
      </c>
      <c r="T3420" s="15">
        <f t="shared" si="265"/>
        <v>-4.6390000000000002</v>
      </c>
      <c r="U3420" s="15">
        <v>0</v>
      </c>
      <c r="V3420" s="15">
        <v>0</v>
      </c>
      <c r="W3420" s="15">
        <v>0</v>
      </c>
      <c r="X3420" s="15">
        <v>0</v>
      </c>
      <c r="Y3420" s="15">
        <v>0</v>
      </c>
      <c r="Z3420" s="15">
        <v>0</v>
      </c>
      <c r="AA3420" s="15">
        <v>0</v>
      </c>
      <c r="AB3420" s="15">
        <v>0</v>
      </c>
      <c r="AC3420" s="15">
        <v>0</v>
      </c>
      <c r="AD3420" s="15">
        <v>0</v>
      </c>
      <c r="AE3420" s="15">
        <v>0</v>
      </c>
      <c r="AF3420" s="15">
        <v>0</v>
      </c>
      <c r="AG3420" s="15">
        <f t="shared" si="266"/>
        <v>0</v>
      </c>
      <c r="AH3420" s="15">
        <v>0</v>
      </c>
      <c r="AI3420" s="15">
        <v>0</v>
      </c>
      <c r="AJ3420" s="15">
        <v>0</v>
      </c>
      <c r="AK3420" s="15">
        <v>0</v>
      </c>
      <c r="AL3420" s="15">
        <v>0</v>
      </c>
      <c r="AM3420" s="15">
        <v>0</v>
      </c>
      <c r="AN3420" s="15">
        <v>0</v>
      </c>
      <c r="AO3420" s="15">
        <v>0</v>
      </c>
      <c r="AP3420" s="15">
        <v>0</v>
      </c>
      <c r="AQ3420" s="15">
        <v>0</v>
      </c>
      <c r="AR3420" s="15">
        <v>0</v>
      </c>
      <c r="AS3420" s="15">
        <v>0</v>
      </c>
      <c r="AT3420" s="15">
        <f t="shared" si="267"/>
        <v>0</v>
      </c>
      <c r="AU3420" s="15">
        <v>0</v>
      </c>
      <c r="AV3420" s="15">
        <v>0</v>
      </c>
      <c r="AW3420" s="15">
        <v>0</v>
      </c>
      <c r="AX3420" s="15">
        <v>0</v>
      </c>
      <c r="AY3420" s="15">
        <v>0</v>
      </c>
      <c r="AZ3420" s="15">
        <v>0</v>
      </c>
      <c r="BA3420" s="15">
        <v>0</v>
      </c>
      <c r="BB3420" s="15">
        <v>0</v>
      </c>
      <c r="BC3420" s="15">
        <v>0</v>
      </c>
      <c r="BD3420" s="15">
        <v>0</v>
      </c>
      <c r="BE3420" s="15">
        <v>0</v>
      </c>
      <c r="BF3420" s="15">
        <v>0</v>
      </c>
      <c r="BG3420" s="15">
        <f t="shared" si="268"/>
        <v>0</v>
      </c>
      <c r="BH3420" t="str">
        <f t="shared" si="269"/>
        <v>UITRANS</v>
      </c>
      <c r="BI3420" t="str">
        <f>VLOOKUP(BH3420,[2]Summary!$C$29:$C$56,1,0)</f>
        <v>UITrans</v>
      </c>
      <c r="BJ3420" s="16">
        <v>43466</v>
      </c>
    </row>
    <row r="3421" spans="1:62" x14ac:dyDescent="0.25">
      <c r="A3421" s="13" t="s">
        <v>7050</v>
      </c>
      <c r="B3421" s="13" t="s">
        <v>7051</v>
      </c>
      <c r="C3421" s="13" t="s">
        <v>7052</v>
      </c>
      <c r="D3421" s="13" t="s">
        <v>18</v>
      </c>
      <c r="E3421" t="s">
        <v>35</v>
      </c>
      <c r="F3421" s="13" t="s">
        <v>20</v>
      </c>
      <c r="H3421" s="15">
        <v>0</v>
      </c>
      <c r="I3421" s="15">
        <v>0</v>
      </c>
      <c r="J3421" s="15">
        <v>0</v>
      </c>
      <c r="K3421" s="15">
        <v>0</v>
      </c>
      <c r="L3421" s="15">
        <v>0</v>
      </c>
      <c r="M3421" s="15">
        <v>0</v>
      </c>
      <c r="N3421" s="15">
        <v>0</v>
      </c>
      <c r="O3421" s="15">
        <v>0</v>
      </c>
      <c r="P3421" s="15">
        <v>0</v>
      </c>
      <c r="Q3421" s="15">
        <v>0</v>
      </c>
      <c r="R3421" s="15">
        <v>0</v>
      </c>
      <c r="S3421" s="15">
        <v>0</v>
      </c>
      <c r="T3421" s="15">
        <f t="shared" si="265"/>
        <v>0</v>
      </c>
      <c r="U3421" s="15">
        <v>0</v>
      </c>
      <c r="V3421" s="15">
        <v>0</v>
      </c>
      <c r="W3421" s="15">
        <v>0</v>
      </c>
      <c r="X3421" s="15">
        <v>0</v>
      </c>
      <c r="Y3421" s="15">
        <v>0</v>
      </c>
      <c r="Z3421" s="15">
        <v>0</v>
      </c>
      <c r="AA3421" s="15">
        <v>0</v>
      </c>
      <c r="AB3421" s="15">
        <v>0</v>
      </c>
      <c r="AC3421" s="15">
        <v>0</v>
      </c>
      <c r="AD3421" s="15">
        <v>0</v>
      </c>
      <c r="AE3421" s="15">
        <v>0</v>
      </c>
      <c r="AF3421" s="15">
        <v>0</v>
      </c>
      <c r="AG3421" s="15">
        <f t="shared" si="266"/>
        <v>0</v>
      </c>
      <c r="AH3421" s="15">
        <v>0</v>
      </c>
      <c r="AI3421" s="15">
        <v>0</v>
      </c>
      <c r="AJ3421" s="15">
        <v>2150.5180000610353</v>
      </c>
      <c r="AK3421" s="15">
        <v>74.647810976028438</v>
      </c>
      <c r="AL3421" s="15">
        <v>21.163510375976564</v>
      </c>
      <c r="AM3421" s="15">
        <v>10.418669799804688</v>
      </c>
      <c r="AN3421" s="15">
        <v>24.071189941406249</v>
      </c>
      <c r="AO3421" s="15">
        <v>16.552420410156252</v>
      </c>
      <c r="AP3421" s="15">
        <v>15.430370407104492</v>
      </c>
      <c r="AQ3421" s="15">
        <v>68.918999999999997</v>
      </c>
      <c r="AR3421" s="15">
        <v>-8.8178299560546876</v>
      </c>
      <c r="AS3421" s="15">
        <v>27.177309387207032</v>
      </c>
      <c r="AT3421" s="15">
        <f t="shared" si="267"/>
        <v>2400.0804514026645</v>
      </c>
      <c r="AU3421" s="15">
        <v>84.892897460937505</v>
      </c>
      <c r="AV3421" s="15">
        <v>101.65283203125</v>
      </c>
      <c r="AW3421" s="15">
        <v>51.581129150390623</v>
      </c>
      <c r="AX3421" s="15">
        <v>121.02814062500001</v>
      </c>
      <c r="AY3421" s="15">
        <v>66.465179199218753</v>
      </c>
      <c r="AZ3421" s="15">
        <v>1927.759646484375</v>
      </c>
      <c r="BA3421" s="15">
        <v>657.06418398475648</v>
      </c>
      <c r="BB3421" s="15">
        <v>220.28153198242188</v>
      </c>
      <c r="BC3421" s="15">
        <v>421.82694726562499</v>
      </c>
      <c r="BD3421" s="15">
        <v>257.5521025390625</v>
      </c>
      <c r="BE3421" s="15">
        <v>333.99804101562501</v>
      </c>
      <c r="BF3421" s="15">
        <v>319.17993945312497</v>
      </c>
      <c r="BG3421" s="15">
        <f t="shared" si="268"/>
        <v>4563.2825711917885</v>
      </c>
      <c r="BH3421" t="str">
        <f t="shared" si="269"/>
        <v>UITRANS</v>
      </c>
      <c r="BI3421" t="str">
        <f>VLOOKUP(BH3421,[2]Summary!$C$29:$C$56,1,0)</f>
        <v>UITrans</v>
      </c>
      <c r="BJ3421" s="16">
        <v>44562</v>
      </c>
    </row>
    <row r="3422" spans="1:62" x14ac:dyDescent="0.25">
      <c r="A3422" s="13">
        <v>801813.01</v>
      </c>
      <c r="B3422" s="13" t="s">
        <v>7053</v>
      </c>
      <c r="C3422" s="13" t="s">
        <v>7054</v>
      </c>
      <c r="D3422" s="13" t="s">
        <v>18</v>
      </c>
      <c r="E3422" t="s">
        <v>19</v>
      </c>
      <c r="F3422" s="13" t="s">
        <v>20</v>
      </c>
      <c r="H3422" s="15">
        <v>0</v>
      </c>
      <c r="I3422" s="15">
        <v>0</v>
      </c>
      <c r="J3422" s="15">
        <v>0</v>
      </c>
      <c r="K3422" s="15">
        <v>0</v>
      </c>
      <c r="L3422" s="15">
        <v>1.5629999999999999</v>
      </c>
      <c r="M3422" s="15">
        <v>0.28999999999999998</v>
      </c>
      <c r="N3422" s="15">
        <v>7.0000000000000001E-3</v>
      </c>
      <c r="O3422" s="15">
        <v>0</v>
      </c>
      <c r="P3422" s="15">
        <v>0</v>
      </c>
      <c r="Q3422" s="15">
        <v>0</v>
      </c>
      <c r="R3422" s="15">
        <v>0</v>
      </c>
      <c r="S3422" s="15">
        <v>-365.52</v>
      </c>
      <c r="T3422" s="15">
        <f t="shared" si="265"/>
        <v>-363.65999999999997</v>
      </c>
      <c r="U3422" s="15">
        <v>0</v>
      </c>
      <c r="V3422" s="15">
        <v>0</v>
      </c>
      <c r="W3422" s="15">
        <v>0</v>
      </c>
      <c r="X3422" s="15">
        <v>0</v>
      </c>
      <c r="Y3422" s="15">
        <v>0</v>
      </c>
      <c r="Z3422" s="15">
        <v>0</v>
      </c>
      <c r="AA3422" s="15">
        <v>0</v>
      </c>
      <c r="AB3422" s="15">
        <v>0</v>
      </c>
      <c r="AC3422" s="15">
        <v>0</v>
      </c>
      <c r="AD3422" s="15">
        <v>0</v>
      </c>
      <c r="AE3422" s="15">
        <v>0</v>
      </c>
      <c r="AF3422" s="15">
        <v>0</v>
      </c>
      <c r="AG3422" s="15">
        <f t="shared" si="266"/>
        <v>0</v>
      </c>
      <c r="AH3422" s="15">
        <v>0</v>
      </c>
      <c r="AI3422" s="15">
        <v>0</v>
      </c>
      <c r="AJ3422" s="15">
        <v>0</v>
      </c>
      <c r="AK3422" s="15">
        <v>0</v>
      </c>
      <c r="AL3422" s="15">
        <v>0</v>
      </c>
      <c r="AM3422" s="15">
        <v>0</v>
      </c>
      <c r="AN3422" s="15">
        <v>0</v>
      </c>
      <c r="AO3422" s="15">
        <v>0</v>
      </c>
      <c r="AP3422" s="15">
        <v>0</v>
      </c>
      <c r="AQ3422" s="15">
        <v>0</v>
      </c>
      <c r="AR3422" s="15">
        <v>0</v>
      </c>
      <c r="AS3422" s="15">
        <v>0</v>
      </c>
      <c r="AT3422" s="15">
        <f t="shared" si="267"/>
        <v>0</v>
      </c>
      <c r="AU3422" s="15">
        <v>0</v>
      </c>
      <c r="AV3422" s="15">
        <v>0</v>
      </c>
      <c r="AW3422" s="15">
        <v>0</v>
      </c>
      <c r="AX3422" s="15">
        <v>0</v>
      </c>
      <c r="AY3422" s="15">
        <v>0</v>
      </c>
      <c r="AZ3422" s="15">
        <v>0</v>
      </c>
      <c r="BA3422" s="15">
        <v>0</v>
      </c>
      <c r="BB3422" s="15">
        <v>0</v>
      </c>
      <c r="BC3422" s="15">
        <v>0</v>
      </c>
      <c r="BD3422" s="15">
        <v>0</v>
      </c>
      <c r="BE3422" s="15">
        <v>0</v>
      </c>
      <c r="BF3422" s="15">
        <v>0</v>
      </c>
      <c r="BG3422" s="15">
        <f t="shared" si="268"/>
        <v>0</v>
      </c>
      <c r="BH3422" t="str">
        <f t="shared" si="269"/>
        <v>UIDIST</v>
      </c>
      <c r="BI3422" t="str">
        <f>VLOOKUP(BH3422,[2]Summary!$C$29:$C$56,1,0)</f>
        <v>UIDist</v>
      </c>
      <c r="BJ3422" s="16">
        <v>43466</v>
      </c>
    </row>
    <row r="3423" spans="1:62" x14ac:dyDescent="0.25">
      <c r="A3423" s="13">
        <v>802324.02</v>
      </c>
      <c r="B3423" s="13" t="s">
        <v>7055</v>
      </c>
      <c r="C3423" s="13" t="s">
        <v>7056</v>
      </c>
      <c r="D3423" s="13" t="s">
        <v>18</v>
      </c>
      <c r="E3423" t="s">
        <v>35</v>
      </c>
      <c r="F3423" s="13" t="s">
        <v>20</v>
      </c>
      <c r="H3423" s="15">
        <v>0</v>
      </c>
      <c r="I3423" s="15">
        <v>0</v>
      </c>
      <c r="J3423" s="15">
        <v>0</v>
      </c>
      <c r="K3423" s="15">
        <v>0</v>
      </c>
      <c r="L3423" s="15">
        <v>0</v>
      </c>
      <c r="M3423" s="15">
        <v>0</v>
      </c>
      <c r="N3423" s="15">
        <v>0</v>
      </c>
      <c r="O3423" s="15">
        <v>0</v>
      </c>
      <c r="P3423" s="15">
        <v>0</v>
      </c>
      <c r="Q3423" s="15">
        <v>0</v>
      </c>
      <c r="R3423" s="15">
        <v>0</v>
      </c>
      <c r="S3423" s="15">
        <v>2.1419999999999999</v>
      </c>
      <c r="T3423" s="15">
        <f t="shared" si="265"/>
        <v>2.1419999999999999</v>
      </c>
      <c r="U3423" s="15">
        <v>10.676230459213256</v>
      </c>
      <c r="V3423" s="15">
        <v>1.8389899902343749</v>
      </c>
      <c r="W3423" s="15">
        <v>0</v>
      </c>
      <c r="X3423" s="15">
        <v>0</v>
      </c>
      <c r="Y3423" s="15">
        <v>0</v>
      </c>
      <c r="Z3423" s="15">
        <v>0</v>
      </c>
      <c r="AA3423" s="15">
        <v>0</v>
      </c>
      <c r="AB3423" s="15">
        <v>0</v>
      </c>
      <c r="AC3423" s="15">
        <v>0</v>
      </c>
      <c r="AD3423" s="15">
        <v>0</v>
      </c>
      <c r="AE3423" s="15">
        <v>0</v>
      </c>
      <c r="AF3423" s="15">
        <v>0</v>
      </c>
      <c r="AG3423" s="15">
        <f t="shared" si="266"/>
        <v>12.51522044944763</v>
      </c>
      <c r="AH3423" s="15">
        <v>0</v>
      </c>
      <c r="AI3423" s="15">
        <v>0</v>
      </c>
      <c r="AJ3423" s="15">
        <v>0</v>
      </c>
      <c r="AK3423" s="15">
        <v>0</v>
      </c>
      <c r="AL3423" s="15">
        <v>0</v>
      </c>
      <c r="AM3423" s="15">
        <v>0</v>
      </c>
      <c r="AN3423" s="15">
        <v>0</v>
      </c>
      <c r="AO3423" s="15">
        <v>0</v>
      </c>
      <c r="AP3423" s="15">
        <v>0</v>
      </c>
      <c r="AQ3423" s="15">
        <v>0</v>
      </c>
      <c r="AR3423" s="15">
        <v>0</v>
      </c>
      <c r="AS3423" s="15">
        <v>-14.657490234375</v>
      </c>
      <c r="AT3423" s="15">
        <f t="shared" si="267"/>
        <v>-14.657490234375</v>
      </c>
      <c r="AU3423" s="15">
        <v>0</v>
      </c>
      <c r="AV3423" s="15">
        <v>0</v>
      </c>
      <c r="AW3423" s="15">
        <v>0</v>
      </c>
      <c r="AX3423" s="15">
        <v>0</v>
      </c>
      <c r="AY3423" s="15">
        <v>0</v>
      </c>
      <c r="AZ3423" s="15">
        <v>0</v>
      </c>
      <c r="BA3423" s="15">
        <v>0</v>
      </c>
      <c r="BB3423" s="15">
        <v>0</v>
      </c>
      <c r="BC3423" s="15">
        <v>0</v>
      </c>
      <c r="BD3423" s="15">
        <v>0</v>
      </c>
      <c r="BE3423" s="15">
        <v>0</v>
      </c>
      <c r="BF3423" s="15">
        <v>0</v>
      </c>
      <c r="BG3423" s="15">
        <f t="shared" si="268"/>
        <v>0</v>
      </c>
      <c r="BH3423" t="str">
        <f t="shared" si="269"/>
        <v>UITRANS</v>
      </c>
      <c r="BI3423" t="str">
        <f>VLOOKUP(BH3423,[2]Summary!$C$29:$C$56,1,0)</f>
        <v>UITrans</v>
      </c>
      <c r="BJ3423" s="16">
        <v>44197</v>
      </c>
    </row>
    <row r="3424" spans="1:62" x14ac:dyDescent="0.25">
      <c r="A3424" s="13">
        <v>800749.02</v>
      </c>
      <c r="B3424" s="13" t="s">
        <v>7057</v>
      </c>
      <c r="C3424" s="13" t="s">
        <v>7058</v>
      </c>
      <c r="D3424" s="13" t="s">
        <v>18</v>
      </c>
      <c r="E3424" t="s">
        <v>35</v>
      </c>
      <c r="F3424" s="13" t="s">
        <v>20</v>
      </c>
      <c r="H3424" s="15">
        <v>5.1890000000000001</v>
      </c>
      <c r="I3424" s="15">
        <v>3.4460000000000002</v>
      </c>
      <c r="J3424" s="15">
        <v>9.2249999999999996</v>
      </c>
      <c r="K3424" s="15">
        <v>1.1319999999999999</v>
      </c>
      <c r="L3424" s="15">
        <v>0.23100000000000001</v>
      </c>
      <c r="M3424" s="15">
        <v>3.4780000000000002</v>
      </c>
      <c r="N3424" s="15">
        <v>0.19600000000000001</v>
      </c>
      <c r="O3424" s="15">
        <v>0.37</v>
      </c>
      <c r="P3424" s="15">
        <v>0.42599999999999999</v>
      </c>
      <c r="Q3424" s="15">
        <v>15.089</v>
      </c>
      <c r="R3424" s="15">
        <v>1.8540000000000001</v>
      </c>
      <c r="S3424" s="15">
        <v>14.433999999999999</v>
      </c>
      <c r="T3424" s="15">
        <f t="shared" si="265"/>
        <v>55.07</v>
      </c>
      <c r="U3424" s="15">
        <v>8.012200134277343</v>
      </c>
      <c r="V3424" s="15">
        <v>-5.3932801208496093</v>
      </c>
      <c r="W3424" s="15">
        <v>5.6151099853515625</v>
      </c>
      <c r="X3424" s="15">
        <v>5.5063199157714839</v>
      </c>
      <c r="Y3424" s="15">
        <v>1.0993899841308594</v>
      </c>
      <c r="Z3424" s="15">
        <v>3.3491099853515625</v>
      </c>
      <c r="AA3424" s="15">
        <v>-1.1100000000000001</v>
      </c>
      <c r="AB3424" s="15">
        <v>3.3586800842285158</v>
      </c>
      <c r="AC3424" s="15">
        <v>0</v>
      </c>
      <c r="AD3424" s="15">
        <v>0</v>
      </c>
      <c r="AE3424" s="15">
        <v>0</v>
      </c>
      <c r="AF3424" s="15">
        <v>0</v>
      </c>
      <c r="AG3424" s="15">
        <f t="shared" si="266"/>
        <v>20.437529968261721</v>
      </c>
      <c r="AH3424" s="15">
        <v>0</v>
      </c>
      <c r="AI3424" s="15">
        <v>0</v>
      </c>
      <c r="AJ3424" s="15">
        <v>0.82111001586914067</v>
      </c>
      <c r="AK3424" s="15">
        <v>0</v>
      </c>
      <c r="AL3424" s="15">
        <v>0</v>
      </c>
      <c r="AM3424" s="15">
        <v>0</v>
      </c>
      <c r="AN3424" s="15">
        <v>0</v>
      </c>
      <c r="AO3424" s="15">
        <v>0</v>
      </c>
      <c r="AP3424" s="15">
        <v>0</v>
      </c>
      <c r="AQ3424" s="15">
        <v>0</v>
      </c>
      <c r="AR3424" s="15">
        <v>0</v>
      </c>
      <c r="AS3424" s="15">
        <v>0</v>
      </c>
      <c r="AT3424" s="15">
        <f t="shared" si="267"/>
        <v>0.82111001586914067</v>
      </c>
      <c r="AU3424" s="15">
        <v>1.0766700439453125</v>
      </c>
      <c r="AV3424" s="15">
        <v>0.97247998046874995</v>
      </c>
      <c r="AW3424" s="15">
        <v>1.6182099609375</v>
      </c>
      <c r="AX3424" s="15">
        <v>1.2340799560546876</v>
      </c>
      <c r="AY3424" s="15">
        <v>1.0369100341796875</v>
      </c>
      <c r="AZ3424" s="15">
        <v>1.1971300048828124</v>
      </c>
      <c r="BA3424" s="15">
        <v>1.237030029296875</v>
      </c>
      <c r="BB3424" s="15">
        <v>1.237030029296875</v>
      </c>
      <c r="BC3424" s="15">
        <v>1.5374300537109375</v>
      </c>
      <c r="BD3424" s="15">
        <v>0</v>
      </c>
      <c r="BE3424" s="15">
        <v>0</v>
      </c>
      <c r="BF3424" s="15">
        <v>0</v>
      </c>
      <c r="BG3424" s="15">
        <f t="shared" si="268"/>
        <v>11.146970092773437</v>
      </c>
      <c r="BH3424" t="str">
        <f t="shared" si="269"/>
        <v>UITRANS</v>
      </c>
      <c r="BI3424" t="str">
        <f>VLOOKUP(BH3424,[2]Summary!$C$29:$C$56,1,0)</f>
        <v>UITrans</v>
      </c>
      <c r="BJ3424" s="16">
        <v>44470</v>
      </c>
    </row>
    <row r="3425" spans="1:62" x14ac:dyDescent="0.25">
      <c r="A3425" s="13" t="s">
        <v>7059</v>
      </c>
      <c r="B3425" s="13" t="s">
        <v>7060</v>
      </c>
      <c r="C3425" s="13" t="s">
        <v>7061</v>
      </c>
      <c r="D3425" s="13" t="s">
        <v>18</v>
      </c>
      <c r="E3425" t="s">
        <v>35</v>
      </c>
      <c r="F3425" s="13" t="s">
        <v>20</v>
      </c>
      <c r="H3425" s="15">
        <v>0</v>
      </c>
      <c r="I3425" s="15">
        <v>0</v>
      </c>
      <c r="J3425" s="15">
        <v>0</v>
      </c>
      <c r="K3425" s="15">
        <v>0</v>
      </c>
      <c r="L3425" s="15">
        <v>0</v>
      </c>
      <c r="M3425" s="15">
        <v>0</v>
      </c>
      <c r="N3425" s="15">
        <v>0</v>
      </c>
      <c r="O3425" s="15">
        <v>0</v>
      </c>
      <c r="P3425" s="15">
        <v>0</v>
      </c>
      <c r="Q3425" s="15">
        <v>0</v>
      </c>
      <c r="R3425" s="15">
        <v>0</v>
      </c>
      <c r="S3425" s="15">
        <v>0</v>
      </c>
      <c r="T3425" s="15">
        <f t="shared" si="265"/>
        <v>0</v>
      </c>
      <c r="U3425" s="15">
        <v>0</v>
      </c>
      <c r="V3425" s="15">
        <v>0</v>
      </c>
      <c r="W3425" s="15">
        <v>0</v>
      </c>
      <c r="X3425" s="15">
        <v>0</v>
      </c>
      <c r="Y3425" s="15">
        <v>0</v>
      </c>
      <c r="Z3425" s="15">
        <v>0</v>
      </c>
      <c r="AA3425" s="15">
        <v>0</v>
      </c>
      <c r="AB3425" s="15">
        <v>0</v>
      </c>
      <c r="AC3425" s="15">
        <v>0</v>
      </c>
      <c r="AD3425" s="15">
        <v>0</v>
      </c>
      <c r="AE3425" s="15">
        <v>0</v>
      </c>
      <c r="AF3425" s="15">
        <v>0</v>
      </c>
      <c r="AG3425" s="15">
        <f t="shared" si="266"/>
        <v>0</v>
      </c>
      <c r="AH3425" s="15">
        <v>0</v>
      </c>
      <c r="AI3425" s="15">
        <v>0</v>
      </c>
      <c r="AJ3425" s="15">
        <v>2628.4174603271485</v>
      </c>
      <c r="AK3425" s="15">
        <v>160.42969897460938</v>
      </c>
      <c r="AL3425" s="15">
        <v>54.065749572753909</v>
      </c>
      <c r="AM3425" s="15">
        <v>426.49344636535642</v>
      </c>
      <c r="AN3425" s="15">
        <v>253.58109477233887</v>
      </c>
      <c r="AO3425" s="15">
        <v>383.34530075073241</v>
      </c>
      <c r="AP3425" s="15">
        <v>181.32967016601563</v>
      </c>
      <c r="AQ3425" s="15">
        <v>254.29300000000001</v>
      </c>
      <c r="AR3425" s="15">
        <v>635.11664221191404</v>
      </c>
      <c r="AS3425" s="15">
        <v>1776.3061993103026</v>
      </c>
      <c r="AT3425" s="15">
        <f t="shared" si="267"/>
        <v>6753.3782624511714</v>
      </c>
      <c r="AU3425" s="15">
        <v>-449.43625390624999</v>
      </c>
      <c r="AV3425" s="15">
        <v>1095.06797265625</v>
      </c>
      <c r="AW3425" s="15">
        <v>227.21613330078125</v>
      </c>
      <c r="AX3425" s="15">
        <v>1093.8430961914062</v>
      </c>
      <c r="AY3425" s="15">
        <v>860.15643786621092</v>
      </c>
      <c r="AZ3425" s="15">
        <v>628.40376147460938</v>
      </c>
      <c r="BA3425" s="15">
        <v>773.99927453613282</v>
      </c>
      <c r="BB3425" s="15">
        <v>731.68486755371089</v>
      </c>
      <c r="BC3425" s="15">
        <v>364.297623046875</v>
      </c>
      <c r="BD3425" s="15">
        <v>575.24798828124995</v>
      </c>
      <c r="BE3425" s="15">
        <v>360.57524023437497</v>
      </c>
      <c r="BF3425" s="15">
        <v>738.431640625</v>
      </c>
      <c r="BG3425" s="15">
        <f t="shared" si="268"/>
        <v>6999.4877818603527</v>
      </c>
      <c r="BH3425" t="str">
        <f t="shared" si="269"/>
        <v>UITRANS</v>
      </c>
      <c r="BI3425" t="str">
        <f>VLOOKUP(BH3425,[2]Summary!$C$29:$C$56,1,0)</f>
        <v>UITrans</v>
      </c>
      <c r="BJ3425" s="16">
        <v>44562</v>
      </c>
    </row>
    <row r="3426" spans="1:62" x14ac:dyDescent="0.25">
      <c r="A3426" s="13">
        <v>801637.03</v>
      </c>
      <c r="B3426" s="13" t="s">
        <v>7062</v>
      </c>
      <c r="C3426" s="13" t="s">
        <v>7063</v>
      </c>
      <c r="D3426" s="13" t="s">
        <v>300</v>
      </c>
      <c r="E3426" s="13" t="s">
        <v>301</v>
      </c>
      <c r="F3426" s="13" t="s">
        <v>20</v>
      </c>
      <c r="H3426" s="15">
        <v>0</v>
      </c>
      <c r="I3426" s="15">
        <v>0</v>
      </c>
      <c r="J3426" s="15">
        <v>0</v>
      </c>
      <c r="K3426" s="15">
        <v>0</v>
      </c>
      <c r="L3426" s="15">
        <v>0</v>
      </c>
      <c r="M3426" s="15">
        <v>-7.7640000000000002</v>
      </c>
      <c r="N3426" s="15">
        <v>0</v>
      </c>
      <c r="O3426" s="15">
        <v>0</v>
      </c>
      <c r="P3426" s="15">
        <v>0</v>
      </c>
      <c r="Q3426" s="15">
        <v>0</v>
      </c>
      <c r="R3426" s="15">
        <v>0</v>
      </c>
      <c r="S3426" s="15">
        <v>0</v>
      </c>
      <c r="T3426" s="15">
        <f t="shared" si="265"/>
        <v>-7.7640000000000002</v>
      </c>
      <c r="U3426" s="15">
        <v>0</v>
      </c>
      <c r="V3426" s="15">
        <v>0</v>
      </c>
      <c r="W3426" s="15">
        <v>0</v>
      </c>
      <c r="X3426" s="15">
        <v>0</v>
      </c>
      <c r="Y3426" s="15">
        <v>7.7637797851562498</v>
      </c>
      <c r="Z3426" s="15">
        <v>0</v>
      </c>
      <c r="AA3426" s="15">
        <v>0</v>
      </c>
      <c r="AB3426" s="15">
        <v>0</v>
      </c>
      <c r="AC3426" s="15">
        <v>0</v>
      </c>
      <c r="AD3426" s="15">
        <v>0</v>
      </c>
      <c r="AE3426" s="15">
        <v>0</v>
      </c>
      <c r="AF3426" s="15">
        <v>0</v>
      </c>
      <c r="AG3426" s="15">
        <f t="shared" si="266"/>
        <v>7.7637797851562498</v>
      </c>
      <c r="AH3426" s="15">
        <v>0</v>
      </c>
      <c r="AI3426" s="15">
        <v>0</v>
      </c>
      <c r="AJ3426" s="15">
        <v>0</v>
      </c>
      <c r="AK3426" s="15">
        <v>0</v>
      </c>
      <c r="AL3426" s="15">
        <v>0</v>
      </c>
      <c r="AM3426" s="15">
        <v>0</v>
      </c>
      <c r="AN3426" s="15">
        <v>0</v>
      </c>
      <c r="AO3426" s="15">
        <v>0</v>
      </c>
      <c r="AP3426" s="15">
        <v>0</v>
      </c>
      <c r="AQ3426" s="15">
        <v>0</v>
      </c>
      <c r="AR3426" s="15">
        <v>0</v>
      </c>
      <c r="AS3426" s="15">
        <v>0</v>
      </c>
      <c r="AT3426" s="15">
        <f t="shared" si="267"/>
        <v>0</v>
      </c>
      <c r="AU3426" s="15">
        <v>0</v>
      </c>
      <c r="AV3426" s="15">
        <v>0</v>
      </c>
      <c r="AW3426" s="15">
        <v>0</v>
      </c>
      <c r="AX3426" s="15">
        <v>0</v>
      </c>
      <c r="AY3426" s="15">
        <v>0</v>
      </c>
      <c r="AZ3426" s="15">
        <v>0</v>
      </c>
      <c r="BA3426" s="15">
        <v>0</v>
      </c>
      <c r="BB3426" s="15">
        <v>0</v>
      </c>
      <c r="BC3426" s="15">
        <v>0</v>
      </c>
      <c r="BD3426" s="15">
        <v>0</v>
      </c>
      <c r="BE3426" s="15">
        <v>0</v>
      </c>
      <c r="BF3426" s="15">
        <v>0</v>
      </c>
      <c r="BG3426" s="15">
        <f t="shared" si="268"/>
        <v>0</v>
      </c>
      <c r="BH3426" t="str">
        <f t="shared" si="269"/>
        <v>UILCommon</v>
      </c>
      <c r="BI3426" t="str">
        <f>VLOOKUP(BH3426,[2]Summary!$C$29:$C$56,1,0)</f>
        <v>UILCommon</v>
      </c>
      <c r="BJ3426" s="16">
        <v>43831</v>
      </c>
    </row>
    <row r="3427" spans="1:62" x14ac:dyDescent="0.25">
      <c r="A3427" s="13">
        <v>802350.02</v>
      </c>
      <c r="B3427" s="13" t="s">
        <v>7064</v>
      </c>
      <c r="C3427" s="13" t="s">
        <v>7065</v>
      </c>
      <c r="D3427" s="13" t="s">
        <v>18</v>
      </c>
      <c r="E3427" t="s">
        <v>35</v>
      </c>
      <c r="F3427" s="13" t="s">
        <v>20</v>
      </c>
      <c r="H3427" s="15">
        <v>0</v>
      </c>
      <c r="I3427" s="15">
        <v>0</v>
      </c>
      <c r="J3427" s="15">
        <v>0</v>
      </c>
      <c r="K3427" s="15">
        <v>0</v>
      </c>
      <c r="L3427" s="15">
        <v>0</v>
      </c>
      <c r="M3427" s="15">
        <v>0</v>
      </c>
      <c r="N3427" s="15">
        <v>5.7889999999999997</v>
      </c>
      <c r="O3427" s="15">
        <v>15.489000000000001</v>
      </c>
      <c r="P3427" s="15">
        <v>16.055</v>
      </c>
      <c r="Q3427" s="15">
        <v>35.966999999999999</v>
      </c>
      <c r="R3427" s="15">
        <v>28.109000000000002</v>
      </c>
      <c r="S3427" s="15">
        <v>-73.617999999999995</v>
      </c>
      <c r="T3427" s="15">
        <f t="shared" si="265"/>
        <v>27.790999999999997</v>
      </c>
      <c r="U3427" s="15">
        <v>3.2737600976824761</v>
      </c>
      <c r="V3427" s="15">
        <v>0.13777000081539154</v>
      </c>
      <c r="W3427" s="15">
        <v>5.6630000829696658E-2</v>
      </c>
      <c r="X3427" s="15">
        <v>5.7010000944137572E-2</v>
      </c>
      <c r="Y3427" s="15">
        <v>2.6700000762939452E-3</v>
      </c>
      <c r="Z3427" s="15">
        <v>2.6600000858306885E-3</v>
      </c>
      <c r="AA3427" s="15">
        <v>2.7599999904632569E-3</v>
      </c>
      <c r="AB3427" s="15">
        <v>5.849000096321106E-2</v>
      </c>
      <c r="AC3427" s="15">
        <v>2.6099998950958252E-3</v>
      </c>
      <c r="AD3427" s="15">
        <v>2.6099998950958252E-3</v>
      </c>
      <c r="AE3427" s="15">
        <v>2.6099998950958252E-3</v>
      </c>
      <c r="AF3427" s="15">
        <v>3.2200000286102294E-3</v>
      </c>
      <c r="AG3427" s="15">
        <f t="shared" si="266"/>
        <v>3.6028001011013977</v>
      </c>
      <c r="AH3427" s="15">
        <v>3.2699999809265136E-3</v>
      </c>
      <c r="AI3427" s="15">
        <v>3.2699999809265136E-3</v>
      </c>
      <c r="AJ3427" s="15">
        <v>3.2699999809265136E-3</v>
      </c>
      <c r="AK3427" s="15">
        <v>3.2000000476837156E-3</v>
      </c>
      <c r="AL3427" s="15">
        <v>3.2000000476837156E-3</v>
      </c>
      <c r="AM3427" s="15">
        <v>2.1447000219821928</v>
      </c>
      <c r="AN3427" s="15">
        <v>3.2400000095367432E-3</v>
      </c>
      <c r="AO3427" s="15">
        <v>3.2400000095367432E-3</v>
      </c>
      <c r="AP3427" s="15">
        <v>3.0799999237060547E-3</v>
      </c>
      <c r="AQ3427" s="15">
        <v>3.0000000000000001E-3</v>
      </c>
      <c r="AR3427" s="15">
        <v>3.0799999237060547E-3</v>
      </c>
      <c r="AS3427" s="15">
        <v>-33.566460937499997</v>
      </c>
      <c r="AT3427" s="15">
        <f t="shared" si="267"/>
        <v>-31.389910915613171</v>
      </c>
      <c r="AU3427" s="15">
        <v>0</v>
      </c>
      <c r="AV3427" s="15">
        <v>0</v>
      </c>
      <c r="AW3427" s="15">
        <v>0</v>
      </c>
      <c r="AX3427" s="15">
        <v>0</v>
      </c>
      <c r="AY3427" s="15">
        <v>0</v>
      </c>
      <c r="AZ3427" s="15">
        <v>0</v>
      </c>
      <c r="BA3427" s="15">
        <v>0</v>
      </c>
      <c r="BB3427" s="15">
        <v>0</v>
      </c>
      <c r="BC3427" s="15">
        <v>0</v>
      </c>
      <c r="BD3427" s="15">
        <v>0</v>
      </c>
      <c r="BE3427" s="15">
        <v>0</v>
      </c>
      <c r="BF3427" s="15">
        <v>0</v>
      </c>
      <c r="BG3427" s="15">
        <f t="shared" si="268"/>
        <v>0</v>
      </c>
      <c r="BH3427" t="str">
        <f t="shared" si="269"/>
        <v>UITRANS</v>
      </c>
      <c r="BI3427" t="str">
        <f>VLOOKUP(BH3427,[2]Summary!$C$29:$C$56,1,0)</f>
        <v>UITrans</v>
      </c>
      <c r="BJ3427" s="16">
        <v>44197</v>
      </c>
    </row>
    <row r="3428" spans="1:62" x14ac:dyDescent="0.25">
      <c r="A3428" s="13">
        <v>801157.02</v>
      </c>
      <c r="B3428" s="13" t="s">
        <v>7066</v>
      </c>
      <c r="C3428" s="13" t="s">
        <v>7067</v>
      </c>
      <c r="D3428" s="13" t="s">
        <v>18</v>
      </c>
      <c r="E3428" t="s">
        <v>35</v>
      </c>
      <c r="F3428" s="13" t="s">
        <v>20</v>
      </c>
      <c r="H3428" s="15">
        <v>0</v>
      </c>
      <c r="I3428" s="15">
        <v>0</v>
      </c>
      <c r="J3428" s="15">
        <v>0</v>
      </c>
      <c r="K3428" s="15">
        <v>0</v>
      </c>
      <c r="L3428" s="15">
        <v>0</v>
      </c>
      <c r="M3428" s="15">
        <v>0</v>
      </c>
      <c r="N3428" s="15">
        <v>0</v>
      </c>
      <c r="O3428" s="15">
        <v>0</v>
      </c>
      <c r="P3428" s="15">
        <v>0</v>
      </c>
      <c r="Q3428" s="15">
        <v>0</v>
      </c>
      <c r="R3428" s="15">
        <v>0</v>
      </c>
      <c r="S3428" s="15">
        <v>0</v>
      </c>
      <c r="T3428" s="15">
        <f t="shared" si="265"/>
        <v>0</v>
      </c>
      <c r="U3428" s="15">
        <v>0</v>
      </c>
      <c r="V3428" s="15">
        <v>0</v>
      </c>
      <c r="W3428" s="15">
        <v>0</v>
      </c>
      <c r="X3428" s="15">
        <v>0</v>
      </c>
      <c r="Y3428" s="15">
        <v>0</v>
      </c>
      <c r="Z3428" s="15">
        <v>0</v>
      </c>
      <c r="AA3428" s="15">
        <v>0</v>
      </c>
      <c r="AB3428" s="15">
        <v>0</v>
      </c>
      <c r="AC3428" s="15">
        <v>0</v>
      </c>
      <c r="AD3428" s="15">
        <v>0</v>
      </c>
      <c r="AE3428" s="15">
        <v>0</v>
      </c>
      <c r="AF3428" s="15">
        <v>0</v>
      </c>
      <c r="AG3428" s="15">
        <f t="shared" si="266"/>
        <v>0</v>
      </c>
      <c r="AH3428" s="15">
        <v>0</v>
      </c>
      <c r="AI3428" s="15">
        <v>0</v>
      </c>
      <c r="AJ3428" s="15">
        <v>0</v>
      </c>
      <c r="AK3428" s="15">
        <v>0</v>
      </c>
      <c r="AL3428" s="15">
        <v>0</v>
      </c>
      <c r="AM3428" s="15">
        <v>0</v>
      </c>
      <c r="AN3428" s="15">
        <v>0</v>
      </c>
      <c r="AO3428" s="15">
        <v>0</v>
      </c>
      <c r="AP3428" s="15">
        <v>0</v>
      </c>
      <c r="AQ3428" s="15">
        <v>0</v>
      </c>
      <c r="AR3428" s="15">
        <v>0</v>
      </c>
      <c r="AS3428" s="15">
        <v>-3.1742199707031249</v>
      </c>
      <c r="AT3428" s="15">
        <f t="shared" si="267"/>
        <v>-3.1742199707031249</v>
      </c>
      <c r="AU3428" s="15">
        <v>0</v>
      </c>
      <c r="AV3428" s="15">
        <v>0</v>
      </c>
      <c r="AW3428" s="15">
        <v>0</v>
      </c>
      <c r="AX3428" s="15">
        <v>0</v>
      </c>
      <c r="AY3428" s="15">
        <v>0</v>
      </c>
      <c r="AZ3428" s="15">
        <v>0</v>
      </c>
      <c r="BA3428" s="15">
        <v>0</v>
      </c>
      <c r="BB3428" s="15">
        <v>0</v>
      </c>
      <c r="BC3428" s="15">
        <v>0</v>
      </c>
      <c r="BD3428" s="15">
        <v>0</v>
      </c>
      <c r="BE3428" s="15">
        <v>0</v>
      </c>
      <c r="BF3428" s="15">
        <v>0</v>
      </c>
      <c r="BG3428" s="15">
        <f t="shared" si="268"/>
        <v>0</v>
      </c>
      <c r="BH3428" t="str">
        <f t="shared" si="269"/>
        <v>UITRANS</v>
      </c>
      <c r="BI3428" t="str">
        <f>VLOOKUP(BH3428,[2]Summary!$C$29:$C$56,1,0)</f>
        <v>UITrans</v>
      </c>
      <c r="BJ3428" s="16">
        <v>44197</v>
      </c>
    </row>
    <row r="3429" spans="1:62" x14ac:dyDescent="0.25">
      <c r="A3429" s="13">
        <v>802332.02</v>
      </c>
      <c r="B3429" s="13" t="s">
        <v>7068</v>
      </c>
      <c r="C3429" s="13" t="s">
        <v>7069</v>
      </c>
      <c r="D3429" s="13" t="s">
        <v>18</v>
      </c>
      <c r="E3429" t="s">
        <v>35</v>
      </c>
      <c r="F3429" s="13" t="s">
        <v>20</v>
      </c>
      <c r="H3429" s="15">
        <v>0</v>
      </c>
      <c r="I3429" s="15">
        <v>0</v>
      </c>
      <c r="J3429" s="15">
        <v>0</v>
      </c>
      <c r="K3429" s="15">
        <v>0</v>
      </c>
      <c r="L3429" s="15">
        <v>0</v>
      </c>
      <c r="M3429" s="15">
        <v>1.909</v>
      </c>
      <c r="N3429" s="15">
        <v>0.28599999999999998</v>
      </c>
      <c r="O3429" s="15">
        <v>-2.1949999999999998</v>
      </c>
      <c r="P3429" s="15">
        <v>0</v>
      </c>
      <c r="Q3429" s="15">
        <v>0</v>
      </c>
      <c r="R3429" s="15">
        <v>0</v>
      </c>
      <c r="S3429" s="15">
        <v>0</v>
      </c>
      <c r="T3429" s="15">
        <f t="shared" si="265"/>
        <v>0</v>
      </c>
      <c r="U3429" s="15">
        <v>-1.1999999731779099E-4</v>
      </c>
      <c r="V3429" s="15">
        <v>0</v>
      </c>
      <c r="W3429" s="15">
        <v>0</v>
      </c>
      <c r="X3429" s="15">
        <v>0</v>
      </c>
      <c r="Y3429" s="15">
        <v>0</v>
      </c>
      <c r="Z3429" s="15">
        <v>0</v>
      </c>
      <c r="AA3429" s="15">
        <v>0</v>
      </c>
      <c r="AB3429" s="15">
        <v>0</v>
      </c>
      <c r="AC3429" s="15">
        <v>0</v>
      </c>
      <c r="AD3429" s="15">
        <v>0</v>
      </c>
      <c r="AE3429" s="15">
        <v>0</v>
      </c>
      <c r="AF3429" s="15">
        <v>0</v>
      </c>
      <c r="AG3429" s="15">
        <f t="shared" si="266"/>
        <v>-1.1999999731779099E-4</v>
      </c>
      <c r="AH3429" s="15">
        <v>0</v>
      </c>
      <c r="AI3429" s="15">
        <v>0</v>
      </c>
      <c r="AJ3429" s="15">
        <v>0</v>
      </c>
      <c r="AK3429" s="15">
        <v>0</v>
      </c>
      <c r="AL3429" s="15">
        <v>0</v>
      </c>
      <c r="AM3429" s="15">
        <v>0</v>
      </c>
      <c r="AN3429" s="15">
        <v>0</v>
      </c>
      <c r="AO3429" s="15">
        <v>0</v>
      </c>
      <c r="AP3429" s="15">
        <v>0</v>
      </c>
      <c r="AQ3429" s="15">
        <v>0</v>
      </c>
      <c r="AR3429" s="15">
        <v>0</v>
      </c>
      <c r="AS3429" s="15">
        <v>0</v>
      </c>
      <c r="AT3429" s="15">
        <f t="shared" si="267"/>
        <v>0</v>
      </c>
      <c r="AU3429" s="15">
        <v>0</v>
      </c>
      <c r="AV3429" s="15">
        <v>0</v>
      </c>
      <c r="AW3429" s="15">
        <v>0</v>
      </c>
      <c r="AX3429" s="15">
        <v>0</v>
      </c>
      <c r="AY3429" s="15">
        <v>0</v>
      </c>
      <c r="AZ3429" s="15">
        <v>0</v>
      </c>
      <c r="BA3429" s="15">
        <v>0</v>
      </c>
      <c r="BB3429" s="15">
        <v>0</v>
      </c>
      <c r="BC3429" s="15">
        <v>0</v>
      </c>
      <c r="BD3429" s="15">
        <v>0</v>
      </c>
      <c r="BE3429" s="15">
        <v>0</v>
      </c>
      <c r="BF3429" s="15">
        <v>0</v>
      </c>
      <c r="BG3429" s="15">
        <f t="shared" si="268"/>
        <v>0</v>
      </c>
      <c r="BH3429" t="str">
        <f t="shared" si="269"/>
        <v>UITRANS</v>
      </c>
      <c r="BI3429" t="str">
        <f>VLOOKUP(BH3429,[2]Summary!$C$29:$C$56,1,0)</f>
        <v>UITrans</v>
      </c>
      <c r="BJ3429" s="16">
        <v>43831</v>
      </c>
    </row>
    <row r="3430" spans="1:62" x14ac:dyDescent="0.25">
      <c r="A3430" s="13">
        <v>800936.01</v>
      </c>
      <c r="B3430" s="13" t="s">
        <v>7070</v>
      </c>
      <c r="C3430" s="13" t="s">
        <v>7071</v>
      </c>
      <c r="D3430" s="13" t="s">
        <v>18</v>
      </c>
      <c r="E3430" t="s">
        <v>19</v>
      </c>
      <c r="F3430" s="13" t="s">
        <v>20</v>
      </c>
      <c r="H3430" s="15">
        <v>0</v>
      </c>
      <c r="I3430" s="15">
        <v>0</v>
      </c>
      <c r="J3430" s="15">
        <v>4.6959999999999997</v>
      </c>
      <c r="K3430" s="15">
        <v>7.3109999999999999</v>
      </c>
      <c r="L3430" s="15">
        <v>15.577</v>
      </c>
      <c r="M3430" s="15">
        <v>9.4930000000000003</v>
      </c>
      <c r="N3430" s="15">
        <v>7.8639999999999999</v>
      </c>
      <c r="O3430" s="15">
        <v>8.4179999999999993</v>
      </c>
      <c r="P3430" s="15">
        <v>7.5970000000000004</v>
      </c>
      <c r="Q3430" s="15">
        <v>16.236000000000001</v>
      </c>
      <c r="R3430" s="15">
        <v>11.772</v>
      </c>
      <c r="S3430" s="15">
        <v>15.896000000000001</v>
      </c>
      <c r="T3430" s="15">
        <f t="shared" si="265"/>
        <v>104.86</v>
      </c>
      <c r="U3430" s="15">
        <v>8.6865900878906253</v>
      </c>
      <c r="V3430" s="15">
        <v>8.7092600097656252</v>
      </c>
      <c r="W3430" s="15">
        <v>23.428279785156249</v>
      </c>
      <c r="X3430" s="15">
        <v>33.275379882812501</v>
      </c>
      <c r="Y3430" s="15">
        <v>42.535009765624999</v>
      </c>
      <c r="Z3430" s="15">
        <v>33.72386962890625</v>
      </c>
      <c r="AA3430" s="15">
        <v>23.287130371093749</v>
      </c>
      <c r="AB3430" s="15">
        <v>28.472029277324676</v>
      </c>
      <c r="AC3430" s="15">
        <v>37.614209648132324</v>
      </c>
      <c r="AD3430" s="15">
        <v>24.8892802734375</v>
      </c>
      <c r="AE3430" s="15">
        <v>6.9908201370239258</v>
      </c>
      <c r="AF3430" s="15">
        <v>611.79404048824313</v>
      </c>
      <c r="AG3430" s="15">
        <f t="shared" si="266"/>
        <v>883.40589935541152</v>
      </c>
      <c r="AH3430" s="15">
        <v>1.47393017578125</v>
      </c>
      <c r="AI3430" s="15">
        <v>7.4858198928833009</v>
      </c>
      <c r="AJ3430" s="15">
        <v>29.193979736328124</v>
      </c>
      <c r="AK3430" s="15">
        <v>22.150010131835938</v>
      </c>
      <c r="AL3430" s="15">
        <v>-8.2246402578353877</v>
      </c>
      <c r="AM3430" s="15">
        <v>4.9274401359558109</v>
      </c>
      <c r="AN3430" s="15">
        <v>29.091319091796876</v>
      </c>
      <c r="AO3430" s="15">
        <v>-14.89608984375</v>
      </c>
      <c r="AP3430" s="15">
        <v>195.40257873535157</v>
      </c>
      <c r="AQ3430" s="15">
        <v>121.98</v>
      </c>
      <c r="AR3430" s="15">
        <v>6.3868699951171877</v>
      </c>
      <c r="AS3430" s="15">
        <v>672.51790026855474</v>
      </c>
      <c r="AT3430" s="15">
        <f t="shared" si="267"/>
        <v>1067.4891180620193</v>
      </c>
      <c r="AU3430" s="15">
        <v>32.062590759277342</v>
      </c>
      <c r="AV3430" s="15">
        <v>189.08972558593749</v>
      </c>
      <c r="AW3430" s="15">
        <v>61.471280883789063</v>
      </c>
      <c r="AX3430" s="15">
        <v>142.70116015625001</v>
      </c>
      <c r="AY3430" s="15">
        <v>30.484468574523927</v>
      </c>
      <c r="AZ3430" s="15">
        <v>64.683060302734376</v>
      </c>
      <c r="BA3430" s="15">
        <v>151.32366140747069</v>
      </c>
      <c r="BB3430" s="15">
        <v>162.10246086120605</v>
      </c>
      <c r="BC3430" s="15">
        <v>77.962228393554682</v>
      </c>
      <c r="BD3430" s="15">
        <v>79.940689941406248</v>
      </c>
      <c r="BE3430" s="15">
        <v>73.956560058593752</v>
      </c>
      <c r="BF3430" s="15">
        <v>85.963647949218753</v>
      </c>
      <c r="BG3430" s="15">
        <f t="shared" si="268"/>
        <v>1151.7415348739626</v>
      </c>
      <c r="BH3430" t="str">
        <f t="shared" si="269"/>
        <v>UIDIST</v>
      </c>
      <c r="BI3430" t="str">
        <f>VLOOKUP(BH3430,[2]Summary!$C$29:$C$56,1,0)</f>
        <v>UIDist</v>
      </c>
      <c r="BJ3430" s="16">
        <v>44562</v>
      </c>
    </row>
    <row r="3431" spans="1:62" x14ac:dyDescent="0.25">
      <c r="A3431" s="13">
        <v>800936.02</v>
      </c>
      <c r="B3431" s="13" t="s">
        <v>7070</v>
      </c>
      <c r="C3431" s="13" t="s">
        <v>7071</v>
      </c>
      <c r="D3431" s="13" t="s">
        <v>18</v>
      </c>
      <c r="E3431" t="s">
        <v>35</v>
      </c>
      <c r="F3431" s="13" t="s">
        <v>20</v>
      </c>
      <c r="H3431" s="15">
        <v>0</v>
      </c>
      <c r="I3431" s="15">
        <v>0</v>
      </c>
      <c r="J3431" s="15">
        <v>1.081</v>
      </c>
      <c r="K3431" s="15">
        <v>1.7330000000000001</v>
      </c>
      <c r="L3431" s="15">
        <v>6.3769999999999998</v>
      </c>
      <c r="M3431" s="15">
        <v>4.0259999999999998</v>
      </c>
      <c r="N3431" s="15">
        <v>1.9430000000000001</v>
      </c>
      <c r="O3431" s="15">
        <v>4.5640000000000001</v>
      </c>
      <c r="P3431" s="15">
        <v>1.5249999999999999</v>
      </c>
      <c r="Q3431" s="15">
        <v>23.911000000000001</v>
      </c>
      <c r="R3431" s="15">
        <v>4.7789999999999999</v>
      </c>
      <c r="S3431" s="15">
        <v>3.472</v>
      </c>
      <c r="T3431" s="15">
        <f t="shared" si="265"/>
        <v>53.410999999999994</v>
      </c>
      <c r="U3431" s="15">
        <v>1.8171499786376952</v>
      </c>
      <c r="V3431" s="15">
        <v>0.42425000000000002</v>
      </c>
      <c r="W3431" s="15">
        <v>2.0280599670410155</v>
      </c>
      <c r="X3431" s="15">
        <v>11.226099792480468</v>
      </c>
      <c r="Y3431" s="15">
        <v>24.128459228515624</v>
      </c>
      <c r="Z3431" s="15">
        <v>20.999620483398438</v>
      </c>
      <c r="AA3431" s="15">
        <v>22.210019897460938</v>
      </c>
      <c r="AB3431" s="15">
        <v>16.475769999980926</v>
      </c>
      <c r="AC3431" s="15">
        <v>88.462872245788574</v>
      </c>
      <c r="AD3431" s="15">
        <v>31.838080566406251</v>
      </c>
      <c r="AE3431" s="15">
        <v>45.631030097961428</v>
      </c>
      <c r="AF3431" s="15">
        <v>46.094198569297788</v>
      </c>
      <c r="AG3431" s="15">
        <f t="shared" si="266"/>
        <v>311.33561082696917</v>
      </c>
      <c r="AH3431" s="15">
        <v>38.374009277343752</v>
      </c>
      <c r="AI3431" s="15">
        <v>51.212421211242678</v>
      </c>
      <c r="AJ3431" s="15">
        <v>66.514102149963378</v>
      </c>
      <c r="AK3431" s="15">
        <v>67.052539062500003</v>
      </c>
      <c r="AL3431" s="15">
        <v>7.1264002151489256</v>
      </c>
      <c r="AM3431" s="15">
        <v>43.094958827972413</v>
      </c>
      <c r="AN3431" s="15">
        <v>74.041600780487059</v>
      </c>
      <c r="AO3431" s="15">
        <v>53.727719726562498</v>
      </c>
      <c r="AP3431" s="15">
        <v>117.2884892578125</v>
      </c>
      <c r="AQ3431" s="15">
        <v>157.62299999999999</v>
      </c>
      <c r="AR3431" s="15">
        <v>8.7415500192642206</v>
      </c>
      <c r="AS3431" s="15">
        <v>58.226850585937498</v>
      </c>
      <c r="AT3431" s="15">
        <f t="shared" si="267"/>
        <v>743.02364111423492</v>
      </c>
      <c r="AU3431" s="15">
        <v>0</v>
      </c>
      <c r="AV3431" s="15">
        <v>0</v>
      </c>
      <c r="AW3431" s="15">
        <v>0</v>
      </c>
      <c r="AX3431" s="15">
        <v>0</v>
      </c>
      <c r="AY3431" s="15">
        <v>0</v>
      </c>
      <c r="AZ3431" s="15">
        <v>0</v>
      </c>
      <c r="BA3431" s="15">
        <v>0</v>
      </c>
      <c r="BB3431" s="15">
        <v>5.5133000736236575</v>
      </c>
      <c r="BC3431" s="15">
        <v>6.0970900497436524</v>
      </c>
      <c r="BD3431" s="15">
        <v>79.940689941406248</v>
      </c>
      <c r="BE3431" s="15">
        <v>73.956560058593752</v>
      </c>
      <c r="BF3431" s="15">
        <v>85.963647949218753</v>
      </c>
      <c r="BG3431" s="15">
        <f t="shared" si="268"/>
        <v>251.47128807258605</v>
      </c>
      <c r="BH3431" t="str">
        <f t="shared" si="269"/>
        <v>UITRANS</v>
      </c>
      <c r="BI3431" t="str">
        <f>VLOOKUP(BH3431,[2]Summary!$C$29:$C$56,1,0)</f>
        <v>UITrans</v>
      </c>
      <c r="BJ3431" s="16">
        <v>44562</v>
      </c>
    </row>
    <row r="3432" spans="1:62" x14ac:dyDescent="0.25">
      <c r="A3432" s="13">
        <v>802566.01</v>
      </c>
      <c r="B3432" s="13" t="s">
        <v>7072</v>
      </c>
      <c r="C3432" s="13" t="s">
        <v>7073</v>
      </c>
      <c r="D3432" s="13" t="s">
        <v>18</v>
      </c>
      <c r="E3432" t="s">
        <v>19</v>
      </c>
      <c r="F3432" s="13" t="s">
        <v>20</v>
      </c>
      <c r="H3432" s="15">
        <v>0</v>
      </c>
      <c r="I3432" s="15">
        <v>0</v>
      </c>
      <c r="J3432" s="15">
        <v>0</v>
      </c>
      <c r="K3432" s="15">
        <v>0</v>
      </c>
      <c r="L3432" s="15">
        <v>0</v>
      </c>
      <c r="M3432" s="15">
        <v>0</v>
      </c>
      <c r="N3432" s="15">
        <v>0</v>
      </c>
      <c r="O3432" s="15">
        <v>0</v>
      </c>
      <c r="P3432" s="15">
        <v>0</v>
      </c>
      <c r="Q3432" s="15">
        <v>0</v>
      </c>
      <c r="R3432" s="15">
        <v>0</v>
      </c>
      <c r="S3432" s="15">
        <v>0</v>
      </c>
      <c r="T3432" s="15">
        <f t="shared" si="265"/>
        <v>0</v>
      </c>
      <c r="U3432" s="15">
        <v>0</v>
      </c>
      <c r="V3432" s="15">
        <v>0</v>
      </c>
      <c r="W3432" s="15">
        <v>0</v>
      </c>
      <c r="X3432" s="15">
        <v>0</v>
      </c>
      <c r="Y3432" s="15">
        <v>0</v>
      </c>
      <c r="Z3432" s="15">
        <v>0</v>
      </c>
      <c r="AA3432" s="15">
        <v>0</v>
      </c>
      <c r="AB3432" s="15">
        <v>0</v>
      </c>
      <c r="AC3432" s="15">
        <v>0</v>
      </c>
      <c r="AD3432" s="15">
        <v>3.2199200344085694</v>
      </c>
      <c r="AE3432" s="15">
        <v>0.6753699913024902</v>
      </c>
      <c r="AF3432" s="15">
        <v>0.15558999538421631</v>
      </c>
      <c r="AG3432" s="15">
        <f t="shared" si="266"/>
        <v>4.050880021095276</v>
      </c>
      <c r="AH3432" s="15">
        <v>0.35285000801086425</v>
      </c>
      <c r="AI3432" s="15">
        <v>2.0199000358581545</v>
      </c>
      <c r="AJ3432" s="15">
        <v>1.8644799613952636</v>
      </c>
      <c r="AK3432" s="15">
        <v>2.2863700294494631</v>
      </c>
      <c r="AL3432" s="15">
        <v>6.1700000762939453E-2</v>
      </c>
      <c r="AM3432" s="15">
        <v>0.23126999473571777</v>
      </c>
      <c r="AN3432" s="15">
        <v>0.37234999847412109</v>
      </c>
      <c r="AO3432" s="15">
        <v>0.386739990234375</v>
      </c>
      <c r="AP3432" s="15">
        <v>0.51262999725341796</v>
      </c>
      <c r="AQ3432" s="15">
        <v>7.8E-2</v>
      </c>
      <c r="AR3432" s="15">
        <v>7.7620002746582026E-2</v>
      </c>
      <c r="AS3432" s="15">
        <v>6.8900001525878912E-2</v>
      </c>
      <c r="AT3432" s="15">
        <f t="shared" si="267"/>
        <v>8.3128100204467756</v>
      </c>
      <c r="AU3432" s="15">
        <v>0</v>
      </c>
      <c r="AV3432" s="15">
        <v>0</v>
      </c>
      <c r="AW3432" s="15">
        <v>0</v>
      </c>
      <c r="AX3432" s="15">
        <v>0</v>
      </c>
      <c r="AY3432" s="15">
        <v>0</v>
      </c>
      <c r="AZ3432" s="15">
        <v>0</v>
      </c>
      <c r="BA3432" s="15">
        <v>0</v>
      </c>
      <c r="BB3432" s="15">
        <v>0</v>
      </c>
      <c r="BC3432" s="15">
        <v>0</v>
      </c>
      <c r="BD3432" s="15">
        <v>0</v>
      </c>
      <c r="BE3432" s="15">
        <v>0</v>
      </c>
      <c r="BF3432" s="15">
        <v>0</v>
      </c>
      <c r="BG3432" s="15">
        <f t="shared" si="268"/>
        <v>0</v>
      </c>
      <c r="BH3432" t="str">
        <f t="shared" si="269"/>
        <v>UIDIST</v>
      </c>
      <c r="BI3432" t="str">
        <f>VLOOKUP(BH3432,[2]Summary!$C$29:$C$56,1,0)</f>
        <v>UIDist</v>
      </c>
      <c r="BJ3432" s="16">
        <v>44197</v>
      </c>
    </row>
    <row r="3433" spans="1:62" x14ac:dyDescent="0.25">
      <c r="A3433" s="13" t="s">
        <v>7074</v>
      </c>
      <c r="B3433" s="13" t="s">
        <v>7075</v>
      </c>
      <c r="C3433" s="13" t="s">
        <v>5031</v>
      </c>
      <c r="D3433" s="13" t="s">
        <v>361</v>
      </c>
      <c r="E3433" s="13" t="s">
        <v>475</v>
      </c>
      <c r="F3433" s="13" t="s">
        <v>20</v>
      </c>
      <c r="H3433" s="15">
        <v>0</v>
      </c>
      <c r="I3433" s="15">
        <v>0</v>
      </c>
      <c r="J3433" s="15">
        <v>0</v>
      </c>
      <c r="K3433" s="15">
        <v>0</v>
      </c>
      <c r="L3433" s="15">
        <v>0</v>
      </c>
      <c r="M3433" s="15">
        <v>0</v>
      </c>
      <c r="N3433" s="15">
        <v>0</v>
      </c>
      <c r="O3433" s="15">
        <v>0</v>
      </c>
      <c r="P3433" s="15">
        <v>0</v>
      </c>
      <c r="Q3433" s="15">
        <v>0</v>
      </c>
      <c r="R3433" s="15">
        <v>0</v>
      </c>
      <c r="S3433" s="15">
        <v>0</v>
      </c>
      <c r="T3433" s="15">
        <f t="shared" si="265"/>
        <v>0</v>
      </c>
      <c r="U3433" s="15">
        <v>0</v>
      </c>
      <c r="V3433" s="15">
        <v>0</v>
      </c>
      <c r="W3433" s="15">
        <v>0</v>
      </c>
      <c r="X3433" s="15">
        <v>0</v>
      </c>
      <c r="Y3433" s="15">
        <v>0</v>
      </c>
      <c r="Z3433" s="15">
        <v>0</v>
      </c>
      <c r="AA3433" s="15">
        <v>0</v>
      </c>
      <c r="AB3433" s="15">
        <v>0</v>
      </c>
      <c r="AC3433" s="15">
        <v>0</v>
      </c>
      <c r="AD3433" s="15">
        <v>0</v>
      </c>
      <c r="AE3433" s="15">
        <v>0</v>
      </c>
      <c r="AF3433" s="15">
        <v>0</v>
      </c>
      <c r="AG3433" s="15">
        <f t="shared" si="266"/>
        <v>0</v>
      </c>
      <c r="AH3433" s="15">
        <v>0</v>
      </c>
      <c r="AI3433" s="15">
        <v>0</v>
      </c>
      <c r="AJ3433" s="15">
        <v>0</v>
      </c>
      <c r="AK3433" s="15">
        <v>0</v>
      </c>
      <c r="AL3433" s="15">
        <v>0</v>
      </c>
      <c r="AM3433" s="15">
        <v>0</v>
      </c>
      <c r="AN3433" s="15">
        <v>0</v>
      </c>
      <c r="AO3433" s="15">
        <v>0</v>
      </c>
      <c r="AP3433" s="15">
        <v>250.7183125</v>
      </c>
      <c r="AQ3433" s="15">
        <v>0</v>
      </c>
      <c r="AR3433" s="15">
        <v>15.272189960956574</v>
      </c>
      <c r="AS3433" s="15">
        <v>-1.3430000305175781E-2</v>
      </c>
      <c r="AT3433" s="15">
        <f t="shared" si="267"/>
        <v>265.97707246065141</v>
      </c>
      <c r="AU3433" s="15">
        <v>0.58507000732421877</v>
      </c>
      <c r="AV3433" s="15">
        <v>0.52846002197265629</v>
      </c>
      <c r="AW3433" s="15">
        <v>3.4749099121093749</v>
      </c>
      <c r="AX3433" s="15">
        <v>1.0356300048828124</v>
      </c>
      <c r="AY3433" s="15">
        <v>1.4802900390625</v>
      </c>
      <c r="AZ3433" s="15">
        <v>1.4712499999999999</v>
      </c>
      <c r="BA3433" s="15">
        <v>1.5203000488281251</v>
      </c>
      <c r="BB3433" s="15">
        <v>1.5203000488281251</v>
      </c>
      <c r="BC3433" s="15">
        <v>1.299699951171875</v>
      </c>
      <c r="BD3433" s="15">
        <v>0</v>
      </c>
      <c r="BE3433" s="15">
        <v>0</v>
      </c>
      <c r="BF3433" s="15">
        <v>0</v>
      </c>
      <c r="BG3433" s="15">
        <f t="shared" si="268"/>
        <v>12.915910034179685</v>
      </c>
      <c r="BH3433" t="str">
        <f t="shared" si="269"/>
        <v>SCGGas</v>
      </c>
      <c r="BI3433" t="str">
        <f>VLOOKUP(BH3433,[2]Summary!$C$29:$C$56,1,0)</f>
        <v>SCGGas</v>
      </c>
      <c r="BJ3433" s="16">
        <v>44470</v>
      </c>
    </row>
    <row r="3434" spans="1:62" x14ac:dyDescent="0.25">
      <c r="A3434" s="13" t="s">
        <v>7076</v>
      </c>
      <c r="B3434" s="13" t="s">
        <v>7077</v>
      </c>
      <c r="C3434" s="13" t="s">
        <v>5031</v>
      </c>
      <c r="D3434" s="13" t="s">
        <v>434</v>
      </c>
      <c r="E3434" s="13" t="s">
        <v>475</v>
      </c>
      <c r="F3434" s="13" t="s">
        <v>20</v>
      </c>
      <c r="H3434" s="15">
        <v>0</v>
      </c>
      <c r="I3434" s="15">
        <v>0</v>
      </c>
      <c r="J3434" s="15">
        <v>0</v>
      </c>
      <c r="K3434" s="15">
        <v>0</v>
      </c>
      <c r="L3434" s="15">
        <v>0</v>
      </c>
      <c r="M3434" s="15">
        <v>0</v>
      </c>
      <c r="N3434" s="15">
        <v>0</v>
      </c>
      <c r="O3434" s="15">
        <v>0</v>
      </c>
      <c r="P3434" s="15">
        <v>0</v>
      </c>
      <c r="Q3434" s="15">
        <v>0</v>
      </c>
      <c r="R3434" s="15">
        <v>0</v>
      </c>
      <c r="S3434" s="15">
        <v>0</v>
      </c>
      <c r="T3434" s="15">
        <f t="shared" si="265"/>
        <v>0</v>
      </c>
      <c r="U3434" s="15">
        <v>0</v>
      </c>
      <c r="V3434" s="15">
        <v>0</v>
      </c>
      <c r="W3434" s="15">
        <v>0</v>
      </c>
      <c r="X3434" s="15">
        <v>0</v>
      </c>
      <c r="Y3434" s="15">
        <v>0</v>
      </c>
      <c r="Z3434" s="15">
        <v>0</v>
      </c>
      <c r="AA3434" s="15">
        <v>0</v>
      </c>
      <c r="AB3434" s="15">
        <v>0</v>
      </c>
      <c r="AC3434" s="15">
        <v>0</v>
      </c>
      <c r="AD3434" s="15">
        <v>0</v>
      </c>
      <c r="AE3434" s="15">
        <v>0</v>
      </c>
      <c r="AF3434" s="15">
        <v>0</v>
      </c>
      <c r="AG3434" s="15">
        <f t="shared" si="266"/>
        <v>0</v>
      </c>
      <c r="AH3434" s="15">
        <v>0</v>
      </c>
      <c r="AI3434" s="15">
        <v>0</v>
      </c>
      <c r="AJ3434" s="15">
        <v>0</v>
      </c>
      <c r="AK3434" s="15">
        <v>0</v>
      </c>
      <c r="AL3434" s="15">
        <v>0</v>
      </c>
      <c r="AM3434" s="15">
        <v>0</v>
      </c>
      <c r="AN3434" s="15">
        <v>0</v>
      </c>
      <c r="AO3434" s="15">
        <v>0</v>
      </c>
      <c r="AP3434" s="15">
        <v>255.16018750000001</v>
      </c>
      <c r="AQ3434" s="15">
        <v>0</v>
      </c>
      <c r="AR3434" s="15">
        <v>0</v>
      </c>
      <c r="AS3434" s="15">
        <v>0</v>
      </c>
      <c r="AT3434" s="15">
        <f t="shared" si="267"/>
        <v>255.16018750000001</v>
      </c>
      <c r="AU3434" s="15">
        <v>1.1507399902343749</v>
      </c>
      <c r="AV3434" s="15">
        <v>1.0393800048828126</v>
      </c>
      <c r="AW3434" s="15">
        <v>1.7749300537109376</v>
      </c>
      <c r="AX3434" s="15">
        <v>1.9824300537109374</v>
      </c>
      <c r="AY3434" s="15">
        <v>1.5714399414062501</v>
      </c>
      <c r="AZ3434" s="15">
        <v>1.53725</v>
      </c>
      <c r="BA3434" s="15">
        <v>1.5885</v>
      </c>
      <c r="BB3434" s="15">
        <v>1.5885</v>
      </c>
      <c r="BC3434" s="15">
        <v>1.3577299804687499</v>
      </c>
      <c r="BD3434" s="15">
        <v>0</v>
      </c>
      <c r="BE3434" s="15">
        <v>0</v>
      </c>
      <c r="BF3434" s="15">
        <v>0</v>
      </c>
      <c r="BG3434" s="15">
        <f t="shared" si="268"/>
        <v>13.590900024414063</v>
      </c>
      <c r="BH3434" t="str">
        <f t="shared" si="269"/>
        <v>CNGGas</v>
      </c>
      <c r="BI3434" t="str">
        <f>VLOOKUP(BH3434,[2]Summary!$C$29:$C$56,1,0)</f>
        <v>CNGGas</v>
      </c>
      <c r="BJ3434" s="16">
        <v>44470</v>
      </c>
    </row>
    <row r="3435" spans="1:62" x14ac:dyDescent="0.25">
      <c r="A3435" s="13" t="s">
        <v>7078</v>
      </c>
      <c r="B3435" s="13" t="s">
        <v>7079</v>
      </c>
      <c r="C3435" s="13" t="s">
        <v>5031</v>
      </c>
      <c r="D3435" s="13" t="s">
        <v>307</v>
      </c>
      <c r="E3435" s="13" t="s">
        <v>475</v>
      </c>
      <c r="F3435" s="13" t="s">
        <v>20</v>
      </c>
      <c r="H3435" s="15">
        <v>0</v>
      </c>
      <c r="I3435" s="15">
        <v>0</v>
      </c>
      <c r="J3435" s="15">
        <v>0</v>
      </c>
      <c r="K3435" s="15">
        <v>0</v>
      </c>
      <c r="L3435" s="15">
        <v>0</v>
      </c>
      <c r="M3435" s="15">
        <v>0</v>
      </c>
      <c r="N3435" s="15">
        <v>0</v>
      </c>
      <c r="O3435" s="15">
        <v>0</v>
      </c>
      <c r="P3435" s="15">
        <v>0</v>
      </c>
      <c r="Q3435" s="15">
        <v>0</v>
      </c>
      <c r="R3435" s="15">
        <v>0</v>
      </c>
      <c r="S3435" s="15">
        <v>0</v>
      </c>
      <c r="T3435" s="15">
        <f t="shared" si="265"/>
        <v>0</v>
      </c>
      <c r="U3435" s="15">
        <v>0</v>
      </c>
      <c r="V3435" s="15">
        <v>0</v>
      </c>
      <c r="W3435" s="15">
        <v>0</v>
      </c>
      <c r="X3435" s="15">
        <v>0</v>
      </c>
      <c r="Y3435" s="15">
        <v>0</v>
      </c>
      <c r="Z3435" s="15">
        <v>0</v>
      </c>
      <c r="AA3435" s="15">
        <v>0</v>
      </c>
      <c r="AB3435" s="15">
        <v>0</v>
      </c>
      <c r="AC3435" s="15">
        <v>0</v>
      </c>
      <c r="AD3435" s="15">
        <v>0</v>
      </c>
      <c r="AE3435" s="15">
        <v>0</v>
      </c>
      <c r="AF3435" s="15">
        <v>0</v>
      </c>
      <c r="AG3435" s="15">
        <f t="shared" si="266"/>
        <v>0</v>
      </c>
      <c r="AH3435" s="15">
        <v>0</v>
      </c>
      <c r="AI3435" s="15">
        <v>0</v>
      </c>
      <c r="AJ3435" s="15">
        <v>0</v>
      </c>
      <c r="AK3435" s="15">
        <v>0</v>
      </c>
      <c r="AL3435" s="15">
        <v>0</v>
      </c>
      <c r="AM3435" s="15">
        <v>0</v>
      </c>
      <c r="AN3435" s="15">
        <v>0</v>
      </c>
      <c r="AO3435" s="15">
        <v>0</v>
      </c>
      <c r="AP3435" s="15">
        <v>75.018093750000006</v>
      </c>
      <c r="AQ3435" s="15">
        <v>0</v>
      </c>
      <c r="AR3435" s="15">
        <v>-16.186599609375001</v>
      </c>
      <c r="AS3435" s="15">
        <v>0</v>
      </c>
      <c r="AT3435" s="15">
        <f t="shared" si="267"/>
        <v>58.831494140625004</v>
      </c>
      <c r="AU3435" s="15">
        <v>2.8489999771118164E-2</v>
      </c>
      <c r="AV3435" s="15">
        <v>2.5729999542236329E-2</v>
      </c>
      <c r="AW3435" s="15">
        <v>0.22077000427246093</v>
      </c>
      <c r="AX3435" s="15">
        <v>0.16488999938964843</v>
      </c>
      <c r="AY3435" s="15">
        <v>0.42099999999999999</v>
      </c>
      <c r="AZ3435" s="15">
        <v>0.24661000061035157</v>
      </c>
      <c r="BA3435" s="15">
        <v>0.2548300018310547</v>
      </c>
      <c r="BB3435" s="15">
        <v>0.2548300018310547</v>
      </c>
      <c r="BC3435" s="15">
        <v>-1.2079999923706055E-2</v>
      </c>
      <c r="BD3435" s="15">
        <v>0</v>
      </c>
      <c r="BE3435" s="15">
        <v>0</v>
      </c>
      <c r="BF3435" s="15">
        <v>0</v>
      </c>
      <c r="BG3435" s="15">
        <f t="shared" si="268"/>
        <v>1.605070007324219</v>
      </c>
      <c r="BH3435" t="str">
        <f t="shared" si="269"/>
        <v>BGCGas</v>
      </c>
      <c r="BI3435" t="str">
        <f>VLOOKUP(BH3435,[2]Summary!$C$29:$C$56,1,0)</f>
        <v>BGCGas</v>
      </c>
      <c r="BJ3435" s="16">
        <v>44470</v>
      </c>
    </row>
    <row r="3436" spans="1:62" x14ac:dyDescent="0.25">
      <c r="A3436" s="13">
        <v>801992.02</v>
      </c>
      <c r="B3436" s="13" t="s">
        <v>7080</v>
      </c>
      <c r="C3436" s="13" t="s">
        <v>7081</v>
      </c>
      <c r="D3436" s="13" t="s">
        <v>18</v>
      </c>
      <c r="E3436" t="s">
        <v>35</v>
      </c>
      <c r="F3436" s="13" t="s">
        <v>20</v>
      </c>
      <c r="H3436" s="15">
        <v>0</v>
      </c>
      <c r="I3436" s="15">
        <v>-1E-3</v>
      </c>
      <c r="J3436" s="15">
        <v>79.959000000000003</v>
      </c>
      <c r="K3436" s="15">
        <v>-50.584000000000003</v>
      </c>
      <c r="L3436" s="15">
        <v>-28.838000000000001</v>
      </c>
      <c r="M3436" s="15">
        <v>0</v>
      </c>
      <c r="N3436" s="15">
        <v>0</v>
      </c>
      <c r="O3436" s="15">
        <v>-0.53900000000000003</v>
      </c>
      <c r="P3436" s="15">
        <v>1E-3</v>
      </c>
      <c r="Q3436" s="15">
        <v>-1E-3</v>
      </c>
      <c r="R3436" s="15">
        <v>-1E-3</v>
      </c>
      <c r="S3436" s="15">
        <v>-1.4530000000000001</v>
      </c>
      <c r="T3436" s="15">
        <f t="shared" si="265"/>
        <v>-1.4570000000000058</v>
      </c>
      <c r="U3436" s="15">
        <v>1.4533002548217773</v>
      </c>
      <c r="V3436" s="15">
        <v>1.220703125E-7</v>
      </c>
      <c r="W3436" s="15">
        <v>0</v>
      </c>
      <c r="X3436" s="15">
        <v>-2.4414062500000001E-7</v>
      </c>
      <c r="Y3436" s="15">
        <v>3.0517578125000001E-8</v>
      </c>
      <c r="Z3436" s="15">
        <v>0</v>
      </c>
      <c r="AA3436" s="15">
        <v>-3.0517578125000001E-8</v>
      </c>
      <c r="AB3436" s="15">
        <v>0</v>
      </c>
      <c r="AC3436" s="15">
        <v>0</v>
      </c>
      <c r="AD3436" s="15">
        <v>0</v>
      </c>
      <c r="AE3436" s="15">
        <v>0</v>
      </c>
      <c r="AF3436" s="15">
        <v>0</v>
      </c>
      <c r="AG3436" s="15">
        <f t="shared" si="266"/>
        <v>1.4533001327514647</v>
      </c>
      <c r="AH3436" s="15">
        <v>0</v>
      </c>
      <c r="AI3436" s="15">
        <v>0</v>
      </c>
      <c r="AJ3436" s="15">
        <v>0</v>
      </c>
      <c r="AK3436" s="15">
        <v>0</v>
      </c>
      <c r="AL3436" s="15">
        <v>0</v>
      </c>
      <c r="AM3436" s="15">
        <v>0</v>
      </c>
      <c r="AN3436" s="15">
        <v>0</v>
      </c>
      <c r="AO3436" s="15">
        <v>0</v>
      </c>
      <c r="AP3436" s="15">
        <v>0</v>
      </c>
      <c r="AQ3436" s="15">
        <v>0</v>
      </c>
      <c r="AR3436" s="15">
        <v>0</v>
      </c>
      <c r="AS3436" s="15">
        <v>0</v>
      </c>
      <c r="AT3436" s="15">
        <f t="shared" si="267"/>
        <v>0</v>
      </c>
      <c r="AU3436" s="15">
        <v>-2.0199999809265138E-3</v>
      </c>
      <c r="AV3436" s="15">
        <v>2.0299999713897705E-3</v>
      </c>
      <c r="AW3436" s="15">
        <v>9.9999997764825818E-6</v>
      </c>
      <c r="AX3436" s="15">
        <v>0</v>
      </c>
      <c r="AY3436" s="15">
        <v>-1.9999999552965164E-5</v>
      </c>
      <c r="AZ3436" s="15">
        <v>0</v>
      </c>
      <c r="BA3436" s="15">
        <v>0</v>
      </c>
      <c r="BB3436" s="15">
        <v>0</v>
      </c>
      <c r="BC3436" s="15">
        <v>5.0000000745058057E-5</v>
      </c>
      <c r="BD3436" s="15">
        <v>0</v>
      </c>
      <c r="BE3436" s="15">
        <v>0</v>
      </c>
      <c r="BF3436" s="15">
        <v>0</v>
      </c>
      <c r="BG3436" s="15">
        <f t="shared" si="268"/>
        <v>4.9999991431832146E-5</v>
      </c>
      <c r="BH3436" t="str">
        <f t="shared" si="269"/>
        <v>UITRANS</v>
      </c>
      <c r="BI3436" t="str">
        <f>VLOOKUP(BH3436,[2]Summary!$C$29:$C$56,1,0)</f>
        <v>UITrans</v>
      </c>
      <c r="BJ3436" s="16">
        <v>44470</v>
      </c>
    </row>
    <row r="3437" spans="1:62" x14ac:dyDescent="0.25">
      <c r="A3437" s="13">
        <v>802048.02</v>
      </c>
      <c r="B3437" s="13" t="s">
        <v>7082</v>
      </c>
      <c r="C3437" s="13" t="s">
        <v>192</v>
      </c>
      <c r="D3437" s="13" t="s">
        <v>18</v>
      </c>
      <c r="E3437" t="s">
        <v>35</v>
      </c>
      <c r="F3437" s="13" t="s">
        <v>20</v>
      </c>
      <c r="H3437" s="15">
        <v>67.742000000000004</v>
      </c>
      <c r="I3437" s="15">
        <v>124.70399999999999</v>
      </c>
      <c r="J3437" s="15">
        <v>58.817</v>
      </c>
      <c r="K3437" s="15">
        <v>141.53800000000001</v>
      </c>
      <c r="L3437" s="15">
        <v>95.468000000000004</v>
      </c>
      <c r="M3437" s="15">
        <v>342.26299999999998</v>
      </c>
      <c r="N3437" s="15">
        <v>38.433999999999997</v>
      </c>
      <c r="O3437" s="15">
        <v>128.20500000000001</v>
      </c>
      <c r="P3437" s="15">
        <v>84.573999999999998</v>
      </c>
      <c r="Q3437" s="15">
        <v>55.78</v>
      </c>
      <c r="R3437" s="15">
        <v>32.5</v>
      </c>
      <c r="S3437" s="15">
        <v>57.749000000000002</v>
      </c>
      <c r="T3437" s="15">
        <f t="shared" si="265"/>
        <v>1227.7740000000001</v>
      </c>
      <c r="U3437" s="15">
        <v>62.687741287231447</v>
      </c>
      <c r="V3437" s="15">
        <v>109.11504206848144</v>
      </c>
      <c r="W3437" s="15">
        <v>431.57443367004396</v>
      </c>
      <c r="X3437" s="15">
        <v>249.58334577941895</v>
      </c>
      <c r="Y3437" s="15">
        <v>271.34849890136718</v>
      </c>
      <c r="Z3437" s="15">
        <v>145.86816577911378</v>
      </c>
      <c r="AA3437" s="15">
        <v>309.46614836120608</v>
      </c>
      <c r="AB3437" s="15">
        <v>148.02652351379393</v>
      </c>
      <c r="AC3437" s="15">
        <v>2177.3158191375733</v>
      </c>
      <c r="AD3437" s="15">
        <v>212.94782132720948</v>
      </c>
      <c r="AE3437" s="15">
        <v>187.23003564453126</v>
      </c>
      <c r="AF3437" s="15">
        <v>4390.4337943725586</v>
      </c>
      <c r="AG3437" s="15">
        <f t="shared" si="266"/>
        <v>8695.5973698425296</v>
      </c>
      <c r="AH3437" s="15">
        <v>140.4475879688263</v>
      </c>
      <c r="AI3437" s="15">
        <v>93.333712268829345</v>
      </c>
      <c r="AJ3437" s="15">
        <v>224.81935210800171</v>
      </c>
      <c r="AK3437" s="15">
        <v>190.30740265655518</v>
      </c>
      <c r="AL3437" s="15">
        <v>281.84832453155519</v>
      </c>
      <c r="AM3437" s="15">
        <v>120.04028085947037</v>
      </c>
      <c r="AN3437" s="15">
        <v>137.4644704694748</v>
      </c>
      <c r="AO3437" s="15">
        <v>178.91336640644073</v>
      </c>
      <c r="AP3437" s="15">
        <v>321.89571523380278</v>
      </c>
      <c r="AQ3437" s="15">
        <v>406.43400000000003</v>
      </c>
      <c r="AR3437" s="15">
        <v>1369.0174060144425</v>
      </c>
      <c r="AS3437" s="15">
        <v>841.74365826797487</v>
      </c>
      <c r="AT3437" s="15">
        <f t="shared" si="267"/>
        <v>4306.2652767853733</v>
      </c>
      <c r="AU3437" s="15">
        <v>254.92742626953125</v>
      </c>
      <c r="AV3437" s="15">
        <v>425.82751867675779</v>
      </c>
      <c r="AW3437" s="15">
        <v>512.96439962768557</v>
      </c>
      <c r="AX3437" s="15">
        <v>593.38612281036376</v>
      </c>
      <c r="AY3437" s="15">
        <v>203.31242810058595</v>
      </c>
      <c r="AZ3437" s="15">
        <v>447.23189453125002</v>
      </c>
      <c r="BA3437" s="15">
        <v>424.29463085937499</v>
      </c>
      <c r="BB3437" s="15">
        <v>703.46566180419927</v>
      </c>
      <c r="BC3437" s="15">
        <v>420.48513085937498</v>
      </c>
      <c r="BD3437" s="15">
        <v>1411.6402578125001</v>
      </c>
      <c r="BE3437" s="15">
        <v>1451.4406796875001</v>
      </c>
      <c r="BF3437" s="15">
        <v>2021.1763437499999</v>
      </c>
      <c r="BG3437" s="15">
        <f t="shared" si="268"/>
        <v>8870.152494789123</v>
      </c>
      <c r="BH3437" t="str">
        <f t="shared" si="269"/>
        <v>UITRANS</v>
      </c>
      <c r="BI3437" t="str">
        <f>VLOOKUP(BH3437,[2]Summary!$C$29:$C$56,1,0)</f>
        <v>UITrans</v>
      </c>
      <c r="BJ3437" s="16">
        <v>44562</v>
      </c>
    </row>
    <row r="3438" spans="1:62" x14ac:dyDescent="0.25">
      <c r="A3438" s="13">
        <v>801074.01</v>
      </c>
      <c r="B3438" s="13" t="s">
        <v>7083</v>
      </c>
      <c r="C3438" s="13" t="s">
        <v>7084</v>
      </c>
      <c r="D3438" s="13" t="s">
        <v>18</v>
      </c>
      <c r="E3438" t="s">
        <v>19</v>
      </c>
      <c r="F3438" s="13" t="s">
        <v>20</v>
      </c>
      <c r="H3438" s="15">
        <v>0</v>
      </c>
      <c r="I3438" s="15">
        <v>0</v>
      </c>
      <c r="J3438" s="15">
        <v>0</v>
      </c>
      <c r="K3438" s="15">
        <v>0</v>
      </c>
      <c r="L3438" s="15">
        <v>0</v>
      </c>
      <c r="M3438" s="15">
        <v>0</v>
      </c>
      <c r="N3438" s="15">
        <v>0</v>
      </c>
      <c r="O3438" s="15">
        <v>0</v>
      </c>
      <c r="P3438" s="15">
        <v>0</v>
      </c>
      <c r="Q3438" s="15">
        <v>0</v>
      </c>
      <c r="R3438" s="15">
        <v>0</v>
      </c>
      <c r="S3438" s="15">
        <v>0</v>
      </c>
      <c r="T3438" s="15">
        <f t="shared" si="265"/>
        <v>0</v>
      </c>
      <c r="U3438" s="15">
        <v>0</v>
      </c>
      <c r="V3438" s="15">
        <v>0</v>
      </c>
      <c r="W3438" s="15">
        <v>0</v>
      </c>
      <c r="X3438" s="15">
        <v>0</v>
      </c>
      <c r="Y3438" s="15">
        <v>0</v>
      </c>
      <c r="Z3438" s="15">
        <v>0</v>
      </c>
      <c r="AA3438" s="15">
        <v>0</v>
      </c>
      <c r="AB3438" s="15">
        <v>0</v>
      </c>
      <c r="AC3438" s="15">
        <v>0</v>
      </c>
      <c r="AD3438" s="15">
        <v>0</v>
      </c>
      <c r="AE3438" s="15">
        <v>0</v>
      </c>
      <c r="AF3438" s="15">
        <v>0</v>
      </c>
      <c r="AG3438" s="15">
        <f t="shared" si="266"/>
        <v>0</v>
      </c>
      <c r="AH3438" s="15">
        <v>0</v>
      </c>
      <c r="AI3438" s="15">
        <v>-0.59028997802734373</v>
      </c>
      <c r="AJ3438" s="15">
        <v>0</v>
      </c>
      <c r="AK3438" s="15">
        <v>0</v>
      </c>
      <c r="AL3438" s="15">
        <v>0</v>
      </c>
      <c r="AM3438" s="15">
        <v>0</v>
      </c>
      <c r="AN3438" s="15">
        <v>0</v>
      </c>
      <c r="AO3438" s="15">
        <v>0</v>
      </c>
      <c r="AP3438" s="15">
        <v>0</v>
      </c>
      <c r="AQ3438" s="15">
        <v>0</v>
      </c>
      <c r="AR3438" s="15">
        <v>0</v>
      </c>
      <c r="AS3438" s="15">
        <v>0</v>
      </c>
      <c r="AT3438" s="15">
        <f t="shared" si="267"/>
        <v>-0.59028997802734373</v>
      </c>
      <c r="AU3438" s="15">
        <v>0</v>
      </c>
      <c r="AV3438" s="15">
        <v>0</v>
      </c>
      <c r="AW3438" s="15">
        <v>0</v>
      </c>
      <c r="AX3438" s="15">
        <v>0</v>
      </c>
      <c r="AY3438" s="15">
        <v>0</v>
      </c>
      <c r="AZ3438" s="15">
        <v>0</v>
      </c>
      <c r="BA3438" s="15">
        <v>0</v>
      </c>
      <c r="BB3438" s="15">
        <v>0</v>
      </c>
      <c r="BC3438" s="15">
        <v>0</v>
      </c>
      <c r="BD3438" s="15">
        <v>0</v>
      </c>
      <c r="BE3438" s="15">
        <v>0</v>
      </c>
      <c r="BF3438" s="15">
        <v>0</v>
      </c>
      <c r="BG3438" s="15">
        <f t="shared" si="268"/>
        <v>0</v>
      </c>
      <c r="BH3438" t="str">
        <f t="shared" si="269"/>
        <v>UIDIST</v>
      </c>
      <c r="BI3438" t="str">
        <f>VLOOKUP(BH3438,[2]Summary!$C$29:$C$56,1,0)</f>
        <v>UIDist</v>
      </c>
      <c r="BJ3438" s="16">
        <v>44197</v>
      </c>
    </row>
    <row r="3439" spans="1:62" x14ac:dyDescent="0.25">
      <c r="A3439" s="13">
        <v>802056.02</v>
      </c>
      <c r="B3439" s="13" t="s">
        <v>7085</v>
      </c>
      <c r="C3439" s="13" t="s">
        <v>7086</v>
      </c>
      <c r="D3439" s="13" t="s">
        <v>18</v>
      </c>
      <c r="E3439" t="s">
        <v>35</v>
      </c>
      <c r="F3439" s="13" t="s">
        <v>20</v>
      </c>
      <c r="H3439" s="15">
        <v>113.33199999999999</v>
      </c>
      <c r="I3439" s="15">
        <v>18.164000000000001</v>
      </c>
      <c r="J3439" s="15">
        <v>7.407</v>
      </c>
      <c r="K3439" s="15">
        <v>36.575000000000003</v>
      </c>
      <c r="L3439" s="15">
        <v>12.356</v>
      </c>
      <c r="M3439" s="15">
        <v>13.661</v>
      </c>
      <c r="N3439" s="15">
        <v>4.008</v>
      </c>
      <c r="O3439" s="15">
        <v>8.1300000000000008</v>
      </c>
      <c r="P3439" s="15">
        <v>21.962</v>
      </c>
      <c r="Q3439" s="15">
        <v>14.237</v>
      </c>
      <c r="R3439" s="15">
        <v>16.149999999999999</v>
      </c>
      <c r="S3439" s="15">
        <v>18.93</v>
      </c>
      <c r="T3439" s="15">
        <f t="shared" si="265"/>
        <v>284.91199999999998</v>
      </c>
      <c r="U3439" s="15">
        <v>9.1362899169921867</v>
      </c>
      <c r="V3439" s="15">
        <v>48.651929443359379</v>
      </c>
      <c r="W3439" s="15">
        <v>65.09905078125</v>
      </c>
      <c r="X3439" s="15">
        <v>65.099889160156252</v>
      </c>
      <c r="Y3439" s="15">
        <v>85.794268066406246</v>
      </c>
      <c r="Z3439" s="15">
        <v>82.900441406249996</v>
      </c>
      <c r="AA3439" s="15">
        <v>45.952919433593749</v>
      </c>
      <c r="AB3439" s="15">
        <v>68.940460937500006</v>
      </c>
      <c r="AC3439" s="15">
        <v>63.616829101562502</v>
      </c>
      <c r="AD3439" s="15">
        <v>52.688610099792477</v>
      </c>
      <c r="AE3439" s="15">
        <v>67.668168701171879</v>
      </c>
      <c r="AF3439" s="15">
        <v>50.24104805660248</v>
      </c>
      <c r="AG3439" s="15">
        <f t="shared" si="266"/>
        <v>705.78990510463723</v>
      </c>
      <c r="AH3439" s="15">
        <v>55.929291503906249</v>
      </c>
      <c r="AI3439" s="15">
        <v>47.057329833984376</v>
      </c>
      <c r="AJ3439" s="15">
        <v>58.05564013671875</v>
      </c>
      <c r="AK3439" s="15">
        <v>71.452479492187507</v>
      </c>
      <c r="AL3439" s="15">
        <v>49.646800781250001</v>
      </c>
      <c r="AM3439" s="15">
        <v>43.05231031417847</v>
      </c>
      <c r="AN3439" s="15">
        <v>46.141650605201718</v>
      </c>
      <c r="AO3439" s="15">
        <v>32.158319335937499</v>
      </c>
      <c r="AP3439" s="15">
        <v>33.08009054660797</v>
      </c>
      <c r="AQ3439" s="15">
        <v>29.681000000000001</v>
      </c>
      <c r="AR3439" s="15">
        <v>17.484360057830809</v>
      </c>
      <c r="AS3439" s="15">
        <v>18.35074041748047</v>
      </c>
      <c r="AT3439" s="15">
        <f t="shared" si="267"/>
        <v>502.09001302528384</v>
      </c>
      <c r="AU3439" s="15">
        <v>17.252309967041015</v>
      </c>
      <c r="AV3439" s="15">
        <v>11.705820251464845</v>
      </c>
      <c r="AW3439" s="15">
        <v>10.067149871826173</v>
      </c>
      <c r="AX3439" s="15">
        <v>16.560529968261719</v>
      </c>
      <c r="AY3439" s="15">
        <v>21.719420288085939</v>
      </c>
      <c r="AZ3439" s="15">
        <v>248.30408394622802</v>
      </c>
      <c r="BA3439" s="15">
        <v>51.114290039062503</v>
      </c>
      <c r="BB3439" s="15">
        <v>31.693970214843748</v>
      </c>
      <c r="BC3439" s="15">
        <v>27.097930419921877</v>
      </c>
      <c r="BD3439" s="15">
        <v>22.839030578613283</v>
      </c>
      <c r="BE3439" s="15">
        <v>23.702770507812499</v>
      </c>
      <c r="BF3439" s="15">
        <v>73.530791015624999</v>
      </c>
      <c r="BG3439" s="15">
        <f t="shared" si="268"/>
        <v>555.58809706878662</v>
      </c>
      <c r="BH3439" t="str">
        <f t="shared" si="269"/>
        <v>UITRANS</v>
      </c>
      <c r="BI3439" t="str">
        <f>VLOOKUP(BH3439,[2]Summary!$C$29:$C$56,1,0)</f>
        <v>UITrans</v>
      </c>
      <c r="BJ3439" s="16">
        <v>44562</v>
      </c>
    </row>
    <row r="3440" spans="1:62" x14ac:dyDescent="0.25">
      <c r="A3440" s="13">
        <v>800187.02</v>
      </c>
      <c r="B3440" s="13" t="s">
        <v>7087</v>
      </c>
      <c r="C3440" s="13" t="s">
        <v>7088</v>
      </c>
      <c r="D3440" s="13" t="s">
        <v>18</v>
      </c>
      <c r="E3440" t="s">
        <v>35</v>
      </c>
      <c r="F3440" s="13" t="s">
        <v>20</v>
      </c>
      <c r="H3440" s="15">
        <v>0</v>
      </c>
      <c r="I3440" s="15">
        <v>0</v>
      </c>
      <c r="J3440" s="15">
        <v>0</v>
      </c>
      <c r="K3440" s="15">
        <v>0</v>
      </c>
      <c r="L3440" s="15">
        <v>0</v>
      </c>
      <c r="M3440" s="15">
        <v>0</v>
      </c>
      <c r="N3440" s="15">
        <v>0</v>
      </c>
      <c r="O3440" s="15">
        <v>1.919</v>
      </c>
      <c r="P3440" s="15">
        <v>3.294</v>
      </c>
      <c r="Q3440" s="15">
        <v>1.96</v>
      </c>
      <c r="R3440" s="15">
        <v>0.33600000000000002</v>
      </c>
      <c r="S3440" s="15">
        <v>0</v>
      </c>
      <c r="T3440" s="15">
        <f t="shared" si="265"/>
        <v>7.5090000000000003</v>
      </c>
      <c r="U3440" s="15">
        <v>0</v>
      </c>
      <c r="V3440" s="15">
        <v>0</v>
      </c>
      <c r="W3440" s="15">
        <v>0</v>
      </c>
      <c r="X3440" s="15">
        <v>0</v>
      </c>
      <c r="Y3440" s="15">
        <v>0</v>
      </c>
      <c r="Z3440" s="15">
        <v>0</v>
      </c>
      <c r="AA3440" s="15">
        <v>0</v>
      </c>
      <c r="AB3440" s="15">
        <v>0</v>
      </c>
      <c r="AC3440" s="15">
        <v>0</v>
      </c>
      <c r="AD3440" s="15">
        <v>0</v>
      </c>
      <c r="AE3440" s="15">
        <v>0</v>
      </c>
      <c r="AF3440" s="15">
        <v>0</v>
      </c>
      <c r="AG3440" s="15">
        <f t="shared" si="266"/>
        <v>0</v>
      </c>
      <c r="AH3440" s="15">
        <v>0</v>
      </c>
      <c r="AI3440" s="15">
        <v>0</v>
      </c>
      <c r="AJ3440" s="15">
        <v>0</v>
      </c>
      <c r="AK3440" s="15">
        <v>0</v>
      </c>
      <c r="AL3440" s="15">
        <v>0</v>
      </c>
      <c r="AM3440" s="15">
        <v>0</v>
      </c>
      <c r="AN3440" s="15">
        <v>0</v>
      </c>
      <c r="AO3440" s="15">
        <v>0</v>
      </c>
      <c r="AP3440" s="15">
        <v>0</v>
      </c>
      <c r="AQ3440" s="15">
        <v>0</v>
      </c>
      <c r="AR3440" s="15">
        <v>0</v>
      </c>
      <c r="AS3440" s="15">
        <v>-7.5077402343750004</v>
      </c>
      <c r="AT3440" s="15">
        <f t="shared" si="267"/>
        <v>-7.5077402343750004</v>
      </c>
      <c r="AU3440" s="15">
        <v>0</v>
      </c>
      <c r="AV3440" s="15">
        <v>0</v>
      </c>
      <c r="AW3440" s="15">
        <v>0</v>
      </c>
      <c r="AX3440" s="15">
        <v>0</v>
      </c>
      <c r="AY3440" s="15">
        <v>0</v>
      </c>
      <c r="AZ3440" s="15">
        <v>0</v>
      </c>
      <c r="BA3440" s="15">
        <v>0</v>
      </c>
      <c r="BB3440" s="15">
        <v>0</v>
      </c>
      <c r="BC3440" s="15">
        <v>0</v>
      </c>
      <c r="BD3440" s="15">
        <v>0</v>
      </c>
      <c r="BE3440" s="15">
        <v>0</v>
      </c>
      <c r="BF3440" s="15">
        <v>0</v>
      </c>
      <c r="BG3440" s="15">
        <f t="shared" si="268"/>
        <v>0</v>
      </c>
      <c r="BH3440" t="str">
        <f t="shared" si="269"/>
        <v>UITRANS</v>
      </c>
      <c r="BI3440" t="str">
        <f>VLOOKUP(BH3440,[2]Summary!$C$29:$C$56,1,0)</f>
        <v>UITrans</v>
      </c>
      <c r="BJ3440" s="16">
        <v>44197</v>
      </c>
    </row>
    <row r="3441" spans="1:62" x14ac:dyDescent="0.25">
      <c r="A3441" s="13">
        <v>800216.02</v>
      </c>
      <c r="B3441" s="13" t="s">
        <v>7089</v>
      </c>
      <c r="C3441" s="13" t="s">
        <v>7090</v>
      </c>
      <c r="D3441" s="13" t="s">
        <v>18</v>
      </c>
      <c r="E3441" t="s">
        <v>35</v>
      </c>
      <c r="F3441" s="13" t="s">
        <v>20</v>
      </c>
      <c r="H3441" s="15">
        <v>0</v>
      </c>
      <c r="I3441" s="15">
        <v>0</v>
      </c>
      <c r="J3441" s="15">
        <v>0</v>
      </c>
      <c r="K3441" s="15">
        <v>0</v>
      </c>
      <c r="L3441" s="15">
        <v>0</v>
      </c>
      <c r="M3441" s="15">
        <v>0</v>
      </c>
      <c r="N3441" s="15">
        <v>0</v>
      </c>
      <c r="O3441" s="15">
        <v>0</v>
      </c>
      <c r="P3441" s="15">
        <v>0</v>
      </c>
      <c r="Q3441" s="15">
        <v>0</v>
      </c>
      <c r="R3441" s="15">
        <v>0</v>
      </c>
      <c r="S3441" s="15">
        <v>0</v>
      </c>
      <c r="T3441" s="15">
        <f t="shared" si="265"/>
        <v>0</v>
      </c>
      <c r="U3441" s="15">
        <v>0</v>
      </c>
      <c r="V3441" s="15">
        <v>0</v>
      </c>
      <c r="W3441" s="15">
        <v>0</v>
      </c>
      <c r="X3441" s="15">
        <v>0</v>
      </c>
      <c r="Y3441" s="15">
        <v>0</v>
      </c>
      <c r="Z3441" s="15">
        <v>0</v>
      </c>
      <c r="AA3441" s="15">
        <v>0</v>
      </c>
      <c r="AB3441" s="15">
        <v>0</v>
      </c>
      <c r="AC3441" s="15">
        <v>0</v>
      </c>
      <c r="AD3441" s="15">
        <v>0</v>
      </c>
      <c r="AE3441" s="15">
        <v>0</v>
      </c>
      <c r="AF3441" s="15">
        <v>-12.824759765625</v>
      </c>
      <c r="AG3441" s="15">
        <f t="shared" si="266"/>
        <v>-12.824759765625</v>
      </c>
      <c r="AH3441" s="15">
        <v>0</v>
      </c>
      <c r="AI3441" s="15">
        <v>0</v>
      </c>
      <c r="AJ3441" s="15">
        <v>0</v>
      </c>
      <c r="AK3441" s="15">
        <v>0</v>
      </c>
      <c r="AL3441" s="15">
        <v>0</v>
      </c>
      <c r="AM3441" s="15">
        <v>0</v>
      </c>
      <c r="AN3441" s="15">
        <v>0</v>
      </c>
      <c r="AO3441" s="15">
        <v>0</v>
      </c>
      <c r="AP3441" s="15">
        <v>0</v>
      </c>
      <c r="AQ3441" s="15">
        <v>0</v>
      </c>
      <c r="AR3441" s="15">
        <v>0</v>
      </c>
      <c r="AS3441" s="15">
        <v>0</v>
      </c>
      <c r="AT3441" s="15">
        <f t="shared" si="267"/>
        <v>0</v>
      </c>
      <c r="AU3441" s="15">
        <v>0</v>
      </c>
      <c r="AV3441" s="15">
        <v>0</v>
      </c>
      <c r="AW3441" s="15">
        <v>0</v>
      </c>
      <c r="AX3441" s="15">
        <v>0</v>
      </c>
      <c r="AY3441" s="15">
        <v>0</v>
      </c>
      <c r="AZ3441" s="15">
        <v>0</v>
      </c>
      <c r="BA3441" s="15">
        <v>0</v>
      </c>
      <c r="BB3441" s="15">
        <v>0</v>
      </c>
      <c r="BC3441" s="15">
        <v>0</v>
      </c>
      <c r="BD3441" s="15">
        <v>0</v>
      </c>
      <c r="BE3441" s="15">
        <v>0</v>
      </c>
      <c r="BF3441" s="15">
        <v>0</v>
      </c>
      <c r="BG3441" s="15">
        <f t="shared" si="268"/>
        <v>0</v>
      </c>
      <c r="BH3441" t="str">
        <f t="shared" si="269"/>
        <v>UITRANS</v>
      </c>
      <c r="BI3441" t="str">
        <f>VLOOKUP(BH3441,[2]Summary!$C$29:$C$56,1,0)</f>
        <v>UITrans</v>
      </c>
      <c r="BJ3441" s="16">
        <v>43831</v>
      </c>
    </row>
    <row r="3442" spans="1:62" x14ac:dyDescent="0.25">
      <c r="A3442" s="13">
        <v>801544.02</v>
      </c>
      <c r="B3442" s="13" t="s">
        <v>7091</v>
      </c>
      <c r="C3442" s="13" t="s">
        <v>7092</v>
      </c>
      <c r="D3442" s="13" t="s">
        <v>18</v>
      </c>
      <c r="E3442" t="s">
        <v>35</v>
      </c>
      <c r="F3442" s="13" t="s">
        <v>20</v>
      </c>
      <c r="H3442" s="15">
        <v>0</v>
      </c>
      <c r="I3442" s="15">
        <v>0</v>
      </c>
      <c r="J3442" s="15">
        <v>0</v>
      </c>
      <c r="K3442" s="15">
        <v>0</v>
      </c>
      <c r="L3442" s="15">
        <v>0</v>
      </c>
      <c r="M3442" s="15">
        <v>0</v>
      </c>
      <c r="N3442" s="15">
        <v>0</v>
      </c>
      <c r="O3442" s="15">
        <v>0</v>
      </c>
      <c r="P3442" s="15">
        <v>0</v>
      </c>
      <c r="Q3442" s="15">
        <v>0</v>
      </c>
      <c r="R3442" s="15">
        <v>0</v>
      </c>
      <c r="S3442" s="15">
        <v>0</v>
      </c>
      <c r="T3442" s="15">
        <f t="shared" si="265"/>
        <v>0</v>
      </c>
      <c r="U3442" s="15">
        <v>0</v>
      </c>
      <c r="V3442" s="15">
        <v>0</v>
      </c>
      <c r="W3442" s="15">
        <v>0</v>
      </c>
      <c r="X3442" s="15">
        <v>0</v>
      </c>
      <c r="Y3442" s="15">
        <v>0</v>
      </c>
      <c r="Z3442" s="15">
        <v>0</v>
      </c>
      <c r="AA3442" s="15">
        <v>0</v>
      </c>
      <c r="AB3442" s="15">
        <v>0</v>
      </c>
      <c r="AC3442" s="15">
        <v>0</v>
      </c>
      <c r="AD3442" s="15">
        <v>0</v>
      </c>
      <c r="AE3442" s="15">
        <v>0</v>
      </c>
      <c r="AF3442" s="15">
        <v>0</v>
      </c>
      <c r="AG3442" s="15">
        <f t="shared" si="266"/>
        <v>0</v>
      </c>
      <c r="AH3442" s="15">
        <v>0</v>
      </c>
      <c r="AI3442" s="15">
        <v>0</v>
      </c>
      <c r="AJ3442" s="15">
        <v>0</v>
      </c>
      <c r="AK3442" s="15">
        <v>0</v>
      </c>
      <c r="AL3442" s="15">
        <v>0</v>
      </c>
      <c r="AM3442" s="15">
        <v>0</v>
      </c>
      <c r="AN3442" s="15">
        <v>0</v>
      </c>
      <c r="AO3442" s="15">
        <v>0</v>
      </c>
      <c r="AP3442" s="15">
        <v>0</v>
      </c>
      <c r="AQ3442" s="15">
        <v>0</v>
      </c>
      <c r="AR3442" s="15">
        <v>0</v>
      </c>
      <c r="AS3442" s="15">
        <v>-0.80732000732421871</v>
      </c>
      <c r="AT3442" s="15">
        <f t="shared" si="267"/>
        <v>-0.80732000732421871</v>
      </c>
      <c r="AU3442" s="15">
        <v>0</v>
      </c>
      <c r="AV3442" s="15">
        <v>0</v>
      </c>
      <c r="AW3442" s="15">
        <v>0</v>
      </c>
      <c r="AX3442" s="15">
        <v>0</v>
      </c>
      <c r="AY3442" s="15">
        <v>0</v>
      </c>
      <c r="AZ3442" s="15">
        <v>0</v>
      </c>
      <c r="BA3442" s="15">
        <v>0</v>
      </c>
      <c r="BB3442" s="15">
        <v>0</v>
      </c>
      <c r="BC3442" s="15">
        <v>0</v>
      </c>
      <c r="BD3442" s="15">
        <v>0</v>
      </c>
      <c r="BE3442" s="15">
        <v>0</v>
      </c>
      <c r="BF3442" s="15">
        <v>0</v>
      </c>
      <c r="BG3442" s="15">
        <f t="shared" si="268"/>
        <v>0</v>
      </c>
      <c r="BH3442" t="str">
        <f t="shared" si="269"/>
        <v>UITRANS</v>
      </c>
      <c r="BI3442" t="str">
        <f>VLOOKUP(BH3442,[2]Summary!$C$29:$C$56,1,0)</f>
        <v>UITrans</v>
      </c>
      <c r="BJ3442" s="16">
        <v>44197</v>
      </c>
    </row>
    <row r="3443" spans="1:62" x14ac:dyDescent="0.25">
      <c r="A3443" s="13">
        <v>800031.02</v>
      </c>
      <c r="B3443" s="13" t="s">
        <v>7093</v>
      </c>
      <c r="C3443" s="13" t="s">
        <v>7094</v>
      </c>
      <c r="D3443" s="13" t="s">
        <v>18</v>
      </c>
      <c r="E3443" t="s">
        <v>35</v>
      </c>
      <c r="F3443" s="13" t="s">
        <v>20</v>
      </c>
      <c r="H3443" s="15">
        <v>0</v>
      </c>
      <c r="I3443" s="15">
        <v>0</v>
      </c>
      <c r="J3443" s="15">
        <v>0</v>
      </c>
      <c r="K3443" s="15">
        <v>0</v>
      </c>
      <c r="L3443" s="15">
        <v>0</v>
      </c>
      <c r="M3443" s="15">
        <v>0</v>
      </c>
      <c r="N3443" s="15">
        <v>0</v>
      </c>
      <c r="O3443" s="15">
        <v>0</v>
      </c>
      <c r="P3443" s="15">
        <v>0</v>
      </c>
      <c r="Q3443" s="15">
        <v>0</v>
      </c>
      <c r="R3443" s="15">
        <v>0</v>
      </c>
      <c r="S3443" s="15">
        <v>0</v>
      </c>
      <c r="T3443" s="15">
        <f t="shared" si="265"/>
        <v>0</v>
      </c>
      <c r="U3443" s="15">
        <v>-548.04174999999998</v>
      </c>
      <c r="V3443" s="15">
        <v>0</v>
      </c>
      <c r="W3443" s="15">
        <v>0</v>
      </c>
      <c r="X3443" s="15">
        <v>0</v>
      </c>
      <c r="Y3443" s="15">
        <v>0</v>
      </c>
      <c r="Z3443" s="15">
        <v>0</v>
      </c>
      <c r="AA3443" s="15">
        <v>0</v>
      </c>
      <c r="AB3443" s="15">
        <v>0</v>
      </c>
      <c r="AC3443" s="15">
        <v>0</v>
      </c>
      <c r="AD3443" s="15">
        <v>0</v>
      </c>
      <c r="AE3443" s="15">
        <v>0</v>
      </c>
      <c r="AF3443" s="15">
        <v>0</v>
      </c>
      <c r="AG3443" s="15">
        <f t="shared" si="266"/>
        <v>-548.04174999999998</v>
      </c>
      <c r="AH3443" s="15">
        <v>0</v>
      </c>
      <c r="AI3443" s="15">
        <v>0</v>
      </c>
      <c r="AJ3443" s="15">
        <v>0</v>
      </c>
      <c r="AK3443" s="15">
        <v>0</v>
      </c>
      <c r="AL3443" s="15">
        <v>0</v>
      </c>
      <c r="AM3443" s="15">
        <v>0</v>
      </c>
      <c r="AN3443" s="15">
        <v>0</v>
      </c>
      <c r="AO3443" s="15">
        <v>0</v>
      </c>
      <c r="AP3443" s="15">
        <v>0</v>
      </c>
      <c r="AQ3443" s="15">
        <v>0</v>
      </c>
      <c r="AR3443" s="15">
        <v>0</v>
      </c>
      <c r="AS3443" s="15">
        <v>0</v>
      </c>
      <c r="AT3443" s="15">
        <f t="shared" si="267"/>
        <v>0</v>
      </c>
      <c r="AU3443" s="15">
        <v>0</v>
      </c>
      <c r="AV3443" s="15">
        <v>0</v>
      </c>
      <c r="AW3443" s="15">
        <v>0</v>
      </c>
      <c r="AX3443" s="15">
        <v>0</v>
      </c>
      <c r="AY3443" s="15">
        <v>0</v>
      </c>
      <c r="AZ3443" s="15">
        <v>0</v>
      </c>
      <c r="BA3443" s="15">
        <v>0</v>
      </c>
      <c r="BB3443" s="15">
        <v>0</v>
      </c>
      <c r="BC3443" s="15">
        <v>0</v>
      </c>
      <c r="BD3443" s="15">
        <v>0</v>
      </c>
      <c r="BE3443" s="15">
        <v>0</v>
      </c>
      <c r="BF3443" s="15">
        <v>0</v>
      </c>
      <c r="BG3443" s="15">
        <f t="shared" si="268"/>
        <v>0</v>
      </c>
      <c r="BH3443" t="str">
        <f t="shared" si="269"/>
        <v>UITRANS</v>
      </c>
      <c r="BI3443" t="str">
        <f>VLOOKUP(BH3443,[2]Summary!$C$29:$C$56,1,0)</f>
        <v>UITrans</v>
      </c>
      <c r="BJ3443" s="16">
        <v>43831</v>
      </c>
    </row>
    <row r="3444" spans="1:62" x14ac:dyDescent="0.25">
      <c r="A3444" s="13">
        <v>801726.01</v>
      </c>
      <c r="B3444" s="13" t="s">
        <v>7095</v>
      </c>
      <c r="C3444" s="13" t="s">
        <v>7096</v>
      </c>
      <c r="D3444" s="13" t="s">
        <v>18</v>
      </c>
      <c r="E3444" t="s">
        <v>19</v>
      </c>
      <c r="F3444" s="13" t="s">
        <v>20</v>
      </c>
      <c r="H3444" s="15">
        <v>0</v>
      </c>
      <c r="I3444" s="15">
        <v>0</v>
      </c>
      <c r="J3444" s="15">
        <v>0</v>
      </c>
      <c r="K3444" s="15">
        <v>0</v>
      </c>
      <c r="L3444" s="15">
        <v>0</v>
      </c>
      <c r="M3444" s="15">
        <v>0</v>
      </c>
      <c r="N3444" s="15">
        <v>0</v>
      </c>
      <c r="O3444" s="15">
        <v>0</v>
      </c>
      <c r="P3444" s="15">
        <v>0</v>
      </c>
      <c r="Q3444" s="15">
        <v>0</v>
      </c>
      <c r="R3444" s="15">
        <v>0</v>
      </c>
      <c r="S3444" s="15">
        <v>0</v>
      </c>
      <c r="T3444" s="15">
        <f t="shared" si="265"/>
        <v>0</v>
      </c>
      <c r="U3444" s="15">
        <v>0</v>
      </c>
      <c r="V3444" s="15">
        <v>0</v>
      </c>
      <c r="W3444" s="15">
        <v>0</v>
      </c>
      <c r="X3444" s="15">
        <v>0</v>
      </c>
      <c r="Y3444" s="15">
        <v>0</v>
      </c>
      <c r="Z3444" s="15">
        <v>0</v>
      </c>
      <c r="AA3444" s="15">
        <v>0</v>
      </c>
      <c r="AB3444" s="15">
        <v>0</v>
      </c>
      <c r="AC3444" s="15">
        <v>0</v>
      </c>
      <c r="AD3444" s="15">
        <v>0</v>
      </c>
      <c r="AE3444" s="15">
        <v>0</v>
      </c>
      <c r="AF3444" s="15">
        <v>0</v>
      </c>
      <c r="AG3444" s="15">
        <f t="shared" si="266"/>
        <v>0</v>
      </c>
      <c r="AH3444" s="15">
        <v>0</v>
      </c>
      <c r="AI3444" s="15">
        <v>0</v>
      </c>
      <c r="AJ3444" s="15">
        <v>0</v>
      </c>
      <c r="AK3444" s="15">
        <v>0</v>
      </c>
      <c r="AL3444" s="15">
        <v>0</v>
      </c>
      <c r="AM3444" s="15">
        <v>0</v>
      </c>
      <c r="AN3444" s="15">
        <v>0</v>
      </c>
      <c r="AO3444" s="15">
        <v>0</v>
      </c>
      <c r="AP3444" s="15">
        <v>2.1214000244140623</v>
      </c>
      <c r="AQ3444" s="15">
        <v>2.7410000000000001</v>
      </c>
      <c r="AR3444" s="15">
        <v>0</v>
      </c>
      <c r="AS3444" s="15">
        <v>0</v>
      </c>
      <c r="AT3444" s="15">
        <f t="shared" si="267"/>
        <v>4.8624000244140628</v>
      </c>
      <c r="AU3444" s="15">
        <v>0</v>
      </c>
      <c r="AV3444" s="15">
        <v>0</v>
      </c>
      <c r="AW3444" s="15">
        <v>0</v>
      </c>
      <c r="AX3444" s="15">
        <v>0</v>
      </c>
      <c r="AY3444" s="15">
        <v>0</v>
      </c>
      <c r="AZ3444" s="15">
        <v>0</v>
      </c>
      <c r="BA3444" s="15">
        <v>0</v>
      </c>
      <c r="BB3444" s="15">
        <v>0</v>
      </c>
      <c r="BC3444" s="15">
        <v>0</v>
      </c>
      <c r="BD3444" s="15">
        <v>0</v>
      </c>
      <c r="BE3444" s="15">
        <v>0</v>
      </c>
      <c r="BF3444" s="15">
        <v>0</v>
      </c>
      <c r="BG3444" s="15">
        <f t="shared" si="268"/>
        <v>0</v>
      </c>
      <c r="BH3444" t="str">
        <f t="shared" si="269"/>
        <v>UIDIST</v>
      </c>
      <c r="BI3444" t="str">
        <f>VLOOKUP(BH3444,[2]Summary!$C$29:$C$56,1,0)</f>
        <v>UIDist</v>
      </c>
      <c r="BJ3444" s="16">
        <v>44197</v>
      </c>
    </row>
    <row r="3445" spans="1:62" x14ac:dyDescent="0.25">
      <c r="A3445" s="13">
        <v>800924.01</v>
      </c>
      <c r="B3445" s="13" t="s">
        <v>7097</v>
      </c>
      <c r="C3445" s="13" t="s">
        <v>7098</v>
      </c>
      <c r="D3445" s="13" t="s">
        <v>18</v>
      </c>
      <c r="E3445" t="s">
        <v>19</v>
      </c>
      <c r="F3445" s="13" t="s">
        <v>20</v>
      </c>
      <c r="H3445" s="15">
        <v>0</v>
      </c>
      <c r="I3445" s="15">
        <v>0</v>
      </c>
      <c r="J3445" s="15">
        <v>0</v>
      </c>
      <c r="K3445" s="15">
        <v>0</v>
      </c>
      <c r="L3445" s="15">
        <v>0</v>
      </c>
      <c r="M3445" s="15">
        <v>0</v>
      </c>
      <c r="N3445" s="15">
        <v>0</v>
      </c>
      <c r="O3445" s="15">
        <v>0</v>
      </c>
      <c r="P3445" s="15">
        <v>0</v>
      </c>
      <c r="Q3445" s="15">
        <v>0</v>
      </c>
      <c r="R3445" s="15">
        <v>0</v>
      </c>
      <c r="S3445" s="15">
        <v>0</v>
      </c>
      <c r="T3445" s="15">
        <f t="shared" si="265"/>
        <v>0</v>
      </c>
      <c r="U3445" s="15">
        <v>0</v>
      </c>
      <c r="V3445" s="15">
        <v>0</v>
      </c>
      <c r="W3445" s="15">
        <v>0</v>
      </c>
      <c r="X3445" s="15">
        <v>0</v>
      </c>
      <c r="Y3445" s="15">
        <v>-9.8360000610351564E-2</v>
      </c>
      <c r="Z3445" s="15">
        <v>0</v>
      </c>
      <c r="AA3445" s="15">
        <v>0</v>
      </c>
      <c r="AB3445" s="15">
        <v>0</v>
      </c>
      <c r="AC3445" s="15">
        <v>0</v>
      </c>
      <c r="AD3445" s="15">
        <v>0</v>
      </c>
      <c r="AE3445" s="15">
        <v>0</v>
      </c>
      <c r="AF3445" s="15">
        <v>0</v>
      </c>
      <c r="AG3445" s="15">
        <f t="shared" si="266"/>
        <v>-9.8360000610351564E-2</v>
      </c>
      <c r="AH3445" s="15">
        <v>0</v>
      </c>
      <c r="AI3445" s="15">
        <v>0</v>
      </c>
      <c r="AJ3445" s="15">
        <v>0</v>
      </c>
      <c r="AK3445" s="15">
        <v>0</v>
      </c>
      <c r="AL3445" s="15">
        <v>0</v>
      </c>
      <c r="AM3445" s="15">
        <v>0</v>
      </c>
      <c r="AN3445" s="15">
        <v>0</v>
      </c>
      <c r="AO3445" s="15">
        <v>0</v>
      </c>
      <c r="AP3445" s="15">
        <v>0</v>
      </c>
      <c r="AQ3445" s="15">
        <v>0</v>
      </c>
      <c r="AR3445" s="15">
        <v>0</v>
      </c>
      <c r="AS3445" s="15">
        <v>0</v>
      </c>
      <c r="AT3445" s="15">
        <f t="shared" si="267"/>
        <v>0</v>
      </c>
      <c r="AU3445" s="15">
        <v>0</v>
      </c>
      <c r="AV3445" s="15">
        <v>0</v>
      </c>
      <c r="AW3445" s="15">
        <v>0</v>
      </c>
      <c r="AX3445" s="15">
        <v>0</v>
      </c>
      <c r="AY3445" s="15">
        <v>0</v>
      </c>
      <c r="AZ3445" s="15">
        <v>0</v>
      </c>
      <c r="BA3445" s="15">
        <v>0</v>
      </c>
      <c r="BB3445" s="15">
        <v>0</v>
      </c>
      <c r="BC3445" s="15">
        <v>0</v>
      </c>
      <c r="BD3445" s="15">
        <v>0</v>
      </c>
      <c r="BE3445" s="15">
        <v>0</v>
      </c>
      <c r="BF3445" s="15">
        <v>0</v>
      </c>
      <c r="BG3445" s="15">
        <f t="shared" si="268"/>
        <v>0</v>
      </c>
      <c r="BH3445" t="str">
        <f t="shared" si="269"/>
        <v>UIDIST</v>
      </c>
      <c r="BI3445" t="str">
        <f>VLOOKUP(BH3445,[2]Summary!$C$29:$C$56,1,0)</f>
        <v>UIDist</v>
      </c>
      <c r="BJ3445" s="16">
        <v>43831</v>
      </c>
    </row>
    <row r="3446" spans="1:62" x14ac:dyDescent="0.25">
      <c r="A3446" s="13">
        <v>801593.02</v>
      </c>
      <c r="B3446" s="13" t="s">
        <v>7099</v>
      </c>
      <c r="C3446" s="13" t="s">
        <v>7100</v>
      </c>
      <c r="D3446" s="13" t="s">
        <v>18</v>
      </c>
      <c r="E3446" t="s">
        <v>35</v>
      </c>
      <c r="F3446" s="13" t="s">
        <v>20</v>
      </c>
      <c r="H3446" s="15">
        <v>4.9000000000000002E-2</v>
      </c>
      <c r="I3446" s="15">
        <v>4.9000000000000002E-2</v>
      </c>
      <c r="J3446" s="15">
        <v>6.3E-2</v>
      </c>
      <c r="K3446" s="15">
        <v>6.3E-2</v>
      </c>
      <c r="L3446" s="15">
        <v>6.3E-2</v>
      </c>
      <c r="M3446" s="15">
        <v>2E-3</v>
      </c>
      <c r="N3446" s="15">
        <v>2E-3</v>
      </c>
      <c r="O3446" s="15">
        <v>2E-3</v>
      </c>
      <c r="P3446" s="15">
        <v>3.2000000000000001E-2</v>
      </c>
      <c r="Q3446" s="15">
        <v>3.2000000000000001E-2</v>
      </c>
      <c r="R3446" s="15">
        <v>3.2000000000000001E-2</v>
      </c>
      <c r="S3446" s="15">
        <v>-16.715</v>
      </c>
      <c r="T3446" s="15">
        <f t="shared" si="265"/>
        <v>-16.326000000000001</v>
      </c>
      <c r="U3446" s="15">
        <v>6.3999998569488523E-4</v>
      </c>
      <c r="V3446" s="15">
        <v>6.3999998569488523E-4</v>
      </c>
      <c r="W3446" s="15">
        <v>7.4000000953674313E-4</v>
      </c>
      <c r="X3446" s="15">
        <v>7.4000000953674313E-4</v>
      </c>
      <c r="Y3446" s="15">
        <v>7.4000000953674313E-4</v>
      </c>
      <c r="Z3446" s="15">
        <v>7.3000001907348635E-4</v>
      </c>
      <c r="AA3446" s="15">
        <v>7.5999999046325679E-4</v>
      </c>
      <c r="AB3446" s="15">
        <v>7.5999999046325679E-4</v>
      </c>
      <c r="AC3446" s="15">
        <v>6.2999999523162846E-4</v>
      </c>
      <c r="AD3446" s="15">
        <v>6.2999999523162846E-4</v>
      </c>
      <c r="AE3446" s="15">
        <v>6.2999999523162846E-4</v>
      </c>
      <c r="AF3446" s="15">
        <v>7.6999998092651368E-4</v>
      </c>
      <c r="AG3446" s="15">
        <f t="shared" si="266"/>
        <v>8.4099999666213988E-3</v>
      </c>
      <c r="AH3446" s="15">
        <v>7.9000002145767213E-4</v>
      </c>
      <c r="AI3446" s="15">
        <v>7.9000002145767213E-4</v>
      </c>
      <c r="AJ3446" s="15">
        <v>7.9000002145767213E-4</v>
      </c>
      <c r="AK3446" s="15">
        <v>7.6999998092651368E-4</v>
      </c>
      <c r="AL3446" s="15">
        <v>7.6999998092651368E-4</v>
      </c>
      <c r="AM3446" s="15">
        <v>3.4999999403953551E-4</v>
      </c>
      <c r="AN3446" s="15">
        <v>7.7999997138977046E-4</v>
      </c>
      <c r="AO3446" s="15">
        <v>7.7999997138977046E-4</v>
      </c>
      <c r="AP3446" s="15">
        <v>7.5000000000000002E-4</v>
      </c>
      <c r="AQ3446" s="15">
        <v>1E-3</v>
      </c>
      <c r="AR3446" s="15">
        <v>7.5000000000000002E-4</v>
      </c>
      <c r="AS3446" s="15">
        <v>-0.11745999789237976</v>
      </c>
      <c r="AT3446" s="15">
        <f t="shared" si="267"/>
        <v>-0.10913999792933464</v>
      </c>
      <c r="AU3446" s="15">
        <v>0</v>
      </c>
      <c r="AV3446" s="15">
        <v>0</v>
      </c>
      <c r="AW3446" s="15">
        <v>0</v>
      </c>
      <c r="AX3446" s="15">
        <v>0</v>
      </c>
      <c r="AY3446" s="15">
        <v>0</v>
      </c>
      <c r="AZ3446" s="15">
        <v>0</v>
      </c>
      <c r="BA3446" s="15">
        <v>0</v>
      </c>
      <c r="BB3446" s="15">
        <v>0</v>
      </c>
      <c r="BC3446" s="15">
        <v>0</v>
      </c>
      <c r="BD3446" s="15">
        <v>0</v>
      </c>
      <c r="BE3446" s="15">
        <v>0</v>
      </c>
      <c r="BF3446" s="15">
        <v>0</v>
      </c>
      <c r="BG3446" s="15">
        <f t="shared" si="268"/>
        <v>0</v>
      </c>
      <c r="BH3446" t="str">
        <f t="shared" si="269"/>
        <v>UITRANS</v>
      </c>
      <c r="BI3446" t="str">
        <f>VLOOKUP(BH3446,[2]Summary!$C$29:$C$56,1,0)</f>
        <v>UITrans</v>
      </c>
      <c r="BJ3446" s="16">
        <v>44197</v>
      </c>
    </row>
    <row r="3447" spans="1:62" x14ac:dyDescent="0.25">
      <c r="A3447" s="13">
        <v>802051.02</v>
      </c>
      <c r="B3447" s="13" t="s">
        <v>7101</v>
      </c>
      <c r="C3447" s="13" t="s">
        <v>7102</v>
      </c>
      <c r="D3447" s="13" t="s">
        <v>18</v>
      </c>
      <c r="E3447" t="s">
        <v>35</v>
      </c>
      <c r="F3447" s="13" t="s">
        <v>20</v>
      </c>
      <c r="H3447" s="15">
        <v>1.0999999999999999E-2</v>
      </c>
      <c r="I3447" s="15">
        <v>1.0999999999999999E-2</v>
      </c>
      <c r="J3447" s="15">
        <v>1.4999999999999999E-2</v>
      </c>
      <c r="K3447" s="15">
        <v>1.4999999999999999E-2</v>
      </c>
      <c r="L3447" s="15">
        <v>1.4999999999999999E-2</v>
      </c>
      <c r="M3447" s="15">
        <v>0.183</v>
      </c>
      <c r="N3447" s="15">
        <v>0</v>
      </c>
      <c r="O3447" s="15">
        <v>0</v>
      </c>
      <c r="P3447" s="15">
        <v>2E-3</v>
      </c>
      <c r="Q3447" s="15">
        <v>2E-3</v>
      </c>
      <c r="R3447" s="15">
        <v>2E-3</v>
      </c>
      <c r="S3447" s="15">
        <v>3.9E-2</v>
      </c>
      <c r="T3447" s="15">
        <f t="shared" si="265"/>
        <v>0.29499999999999998</v>
      </c>
      <c r="U3447" s="15">
        <v>2.7129999160766603E-2</v>
      </c>
      <c r="V3447" s="15">
        <v>2.7129999160766603E-2</v>
      </c>
      <c r="W3447" s="15">
        <v>2.693000030517578E-2</v>
      </c>
      <c r="X3447" s="15">
        <v>2.693000030517578E-2</v>
      </c>
      <c r="Y3447" s="15">
        <v>2.693000030517578E-2</v>
      </c>
      <c r="Z3447" s="15">
        <v>0.15068000221252442</v>
      </c>
      <c r="AA3447" s="15">
        <v>0.14839000129699706</v>
      </c>
      <c r="AB3447" s="15">
        <v>2.9729999542236329E-2</v>
      </c>
      <c r="AC3447" s="15">
        <v>0.20416000175476073</v>
      </c>
      <c r="AD3447" s="15">
        <v>2.5670000076293945E-2</v>
      </c>
      <c r="AE3447" s="15">
        <v>2.5670000076293945E-2</v>
      </c>
      <c r="AF3447" s="15">
        <v>3.16299991607666E-2</v>
      </c>
      <c r="AG3447" s="15">
        <f t="shared" si="266"/>
        <v>0.75098000335693349</v>
      </c>
      <c r="AH3447" s="15">
        <v>3.2259998321533201E-2</v>
      </c>
      <c r="AI3447" s="15">
        <v>3.2259998321533201E-2</v>
      </c>
      <c r="AJ3447" s="15">
        <v>0.16368999862670899</v>
      </c>
      <c r="AK3447" s="15">
        <v>3.2369998931884768E-2</v>
      </c>
      <c r="AL3447" s="15">
        <v>3.2369998931884768E-2</v>
      </c>
      <c r="AM3447" s="15">
        <v>1.4979999542236328E-2</v>
      </c>
      <c r="AN3447" s="15">
        <v>3.2819999694824221E-2</v>
      </c>
      <c r="AO3447" s="15">
        <v>3.2819999694824221E-2</v>
      </c>
      <c r="AP3447" s="15">
        <v>0.38738000106811521</v>
      </c>
      <c r="AQ3447" s="15">
        <v>2.1230000000000002</v>
      </c>
      <c r="AR3447" s="15">
        <v>0.97520000839233401</v>
      </c>
      <c r="AS3447" s="15">
        <v>0.67104000854492185</v>
      </c>
      <c r="AT3447" s="15">
        <f t="shared" si="267"/>
        <v>4.5301900100708012</v>
      </c>
      <c r="AU3447" s="15">
        <v>4.2714099578857425</v>
      </c>
      <c r="AV3447" s="15">
        <v>-1.4034699630737304</v>
      </c>
      <c r="AW3447" s="15">
        <v>5.785189910888672</v>
      </c>
      <c r="AX3447" s="15">
        <v>19.335699491500854</v>
      </c>
      <c r="AY3447" s="15">
        <v>60.795008911132811</v>
      </c>
      <c r="AZ3447" s="15">
        <v>49.645150024414065</v>
      </c>
      <c r="BA3447" s="15">
        <v>48.310400703430176</v>
      </c>
      <c r="BB3447" s="15">
        <v>62.19936865234375</v>
      </c>
      <c r="BC3447" s="15">
        <v>112.33238092041016</v>
      </c>
      <c r="BD3447" s="15">
        <v>51.066710205078124</v>
      </c>
      <c r="BE3447" s="15">
        <v>46.488710205078128</v>
      </c>
      <c r="BF3447" s="15">
        <v>29.608909912109375</v>
      </c>
      <c r="BG3447" s="15">
        <f t="shared" si="268"/>
        <v>488.4354689311981</v>
      </c>
      <c r="BH3447" t="str">
        <f t="shared" si="269"/>
        <v>UITRANS</v>
      </c>
      <c r="BI3447" t="str">
        <f>VLOOKUP(BH3447,[2]Summary!$C$29:$C$56,1,0)</f>
        <v>UITrans</v>
      </c>
      <c r="BJ3447" s="16">
        <v>44562</v>
      </c>
    </row>
    <row r="3448" spans="1:62" x14ac:dyDescent="0.25">
      <c r="A3448" s="13" t="s">
        <v>7103</v>
      </c>
      <c r="B3448" s="13" t="s">
        <v>7103</v>
      </c>
      <c r="C3448" s="13" t="s">
        <v>7104</v>
      </c>
      <c r="D3448" s="13" t="s">
        <v>361</v>
      </c>
      <c r="E3448" s="13" t="s">
        <v>475</v>
      </c>
      <c r="F3448" s="13" t="s">
        <v>153</v>
      </c>
      <c r="H3448" s="15">
        <v>0.112</v>
      </c>
      <c r="I3448" s="15">
        <v>0.112</v>
      </c>
      <c r="J3448" s="15">
        <v>9.7000000000000003E-2</v>
      </c>
      <c r="K3448" s="15">
        <v>9.7000000000000003E-2</v>
      </c>
      <c r="L3448" s="15">
        <v>9.7000000000000003E-2</v>
      </c>
      <c r="M3448" s="15">
        <v>0.11799999999999999</v>
      </c>
      <c r="N3448" s="15">
        <v>0.11899999999999999</v>
      </c>
      <c r="O3448" s="15">
        <v>0.11899999999999999</v>
      </c>
      <c r="P3448" s="15">
        <v>0.121</v>
      </c>
      <c r="Q3448" s="15">
        <v>0.121</v>
      </c>
      <c r="R3448" s="15">
        <v>0.121</v>
      </c>
      <c r="S3448" s="15">
        <v>0.19500000000000001</v>
      </c>
      <c r="T3448" s="15">
        <f t="shared" si="265"/>
        <v>1.429</v>
      </c>
      <c r="U3448" s="15">
        <v>0.17227000427246095</v>
      </c>
      <c r="V3448" s="15">
        <v>0.17227000427246095</v>
      </c>
      <c r="W3448" s="15">
        <v>0.16663000488281249</v>
      </c>
      <c r="X3448" s="15">
        <v>0.16663000488281249</v>
      </c>
      <c r="Y3448" s="15">
        <v>0.16663000488281249</v>
      </c>
      <c r="Z3448" s="15">
        <v>0.14119000244140625</v>
      </c>
      <c r="AA3448" s="15">
        <v>0.14321000671386719</v>
      </c>
      <c r="AB3448" s="15">
        <v>0.14321000671386719</v>
      </c>
      <c r="AC3448" s="15">
        <v>0.14949000549316407</v>
      </c>
      <c r="AD3448" s="15">
        <v>0.14949000549316407</v>
      </c>
      <c r="AE3448" s="15">
        <v>0.14949000549316407</v>
      </c>
      <c r="AF3448" s="15">
        <v>7.430000305175781E-2</v>
      </c>
      <c r="AG3448" s="15">
        <f t="shared" si="266"/>
        <v>1.7948100585937499</v>
      </c>
      <c r="AH3448" s="15">
        <v>0.10691000366210937</v>
      </c>
      <c r="AI3448" s="15">
        <v>0.10691000366210937</v>
      </c>
      <c r="AJ3448" s="15">
        <v>0.10691000366210937</v>
      </c>
      <c r="AK3448" s="15">
        <v>0.37891000366210936</v>
      </c>
      <c r="AL3448" s="15">
        <v>0.37891000366210936</v>
      </c>
      <c r="AM3448" s="15">
        <v>-0.2138800048828125</v>
      </c>
      <c r="AN3448" s="15">
        <v>5.468000030517578E-2</v>
      </c>
      <c r="AO3448" s="15">
        <v>5.468000030517578E-2</v>
      </c>
      <c r="AP3448" s="15">
        <v>-5.8599998474121097E-2</v>
      </c>
      <c r="AQ3448" s="15">
        <v>-5.8999999999999997E-2</v>
      </c>
      <c r="AR3448" s="15">
        <v>-5.8599998474121097E-2</v>
      </c>
      <c r="AS3448" s="15">
        <v>-6.2799999237060547E-2</v>
      </c>
      <c r="AT3448" s="15">
        <f t="shared" si="267"/>
        <v>0.73503001785278288</v>
      </c>
      <c r="AU3448" s="15">
        <v>0</v>
      </c>
      <c r="AV3448" s="15">
        <v>0</v>
      </c>
      <c r="AW3448" s="15">
        <v>0</v>
      </c>
      <c r="AX3448" s="15">
        <v>0</v>
      </c>
      <c r="AY3448" s="15">
        <v>0</v>
      </c>
      <c r="AZ3448" s="15">
        <v>0</v>
      </c>
      <c r="BA3448" s="15">
        <v>0</v>
      </c>
      <c r="BB3448" s="15">
        <v>0</v>
      </c>
      <c r="BC3448" s="15">
        <v>0</v>
      </c>
      <c r="BD3448" s="15">
        <v>0</v>
      </c>
      <c r="BE3448" s="15">
        <v>0</v>
      </c>
      <c r="BF3448" s="15">
        <v>0</v>
      </c>
      <c r="BG3448" s="15">
        <f t="shared" si="268"/>
        <v>0</v>
      </c>
      <c r="BH3448" t="str">
        <f t="shared" si="269"/>
        <v>SCGGas</v>
      </c>
      <c r="BI3448" t="str">
        <f>VLOOKUP(BH3448,[2]Summary!$C$29:$C$56,1,0)</f>
        <v>SCGGas</v>
      </c>
      <c r="BJ3448" s="16">
        <v>44197</v>
      </c>
    </row>
    <row r="3449" spans="1:62" x14ac:dyDescent="0.25">
      <c r="A3449" s="13" t="s">
        <v>7105</v>
      </c>
      <c r="B3449" s="13" t="s">
        <v>7105</v>
      </c>
      <c r="C3449" s="13" t="s">
        <v>7106</v>
      </c>
      <c r="D3449" s="13" t="s">
        <v>434</v>
      </c>
      <c r="E3449" s="13" t="s">
        <v>475</v>
      </c>
      <c r="F3449" s="13" t="s">
        <v>153</v>
      </c>
      <c r="H3449" s="15">
        <v>7.0999999999999994E-2</v>
      </c>
      <c r="I3449" s="15">
        <v>7.0999999999999994E-2</v>
      </c>
      <c r="J3449" s="15">
        <v>6.8000000000000005E-2</v>
      </c>
      <c r="K3449" s="15">
        <v>6.8000000000000005E-2</v>
      </c>
      <c r="L3449" s="15">
        <v>6.8000000000000005E-2</v>
      </c>
      <c r="M3449" s="15">
        <v>7.0000000000000007E-2</v>
      </c>
      <c r="N3449" s="15">
        <v>7.0999999999999994E-2</v>
      </c>
      <c r="O3449" s="15">
        <v>7.0999999999999994E-2</v>
      </c>
      <c r="P3449" s="15">
        <v>0.1</v>
      </c>
      <c r="Q3449" s="15">
        <v>0.1</v>
      </c>
      <c r="R3449" s="15">
        <v>0.1</v>
      </c>
      <c r="S3449" s="15">
        <v>0.219</v>
      </c>
      <c r="T3449" s="15">
        <f t="shared" si="265"/>
        <v>1.077</v>
      </c>
      <c r="U3449" s="15">
        <v>0.10852999877929688</v>
      </c>
      <c r="V3449" s="15">
        <v>0.10852999877929688</v>
      </c>
      <c r="W3449" s="15">
        <v>0.10423999786376953</v>
      </c>
      <c r="X3449" s="15">
        <v>0.10423999786376953</v>
      </c>
      <c r="Y3449" s="15">
        <v>0.10423999786376953</v>
      </c>
      <c r="Z3449" s="15">
        <v>8.9180000305175783E-2</v>
      </c>
      <c r="AA3449" s="15">
        <v>9.0449996948242184E-2</v>
      </c>
      <c r="AB3449" s="15">
        <v>9.0449996948242184E-2</v>
      </c>
      <c r="AC3449" s="15">
        <v>9.5410003662109374E-2</v>
      </c>
      <c r="AD3449" s="15">
        <v>9.5410003662109374E-2</v>
      </c>
      <c r="AE3449" s="15">
        <v>9.5410003662109374E-2</v>
      </c>
      <c r="AF3449" s="15">
        <v>7.9849998474121095E-2</v>
      </c>
      <c r="AG3449" s="15">
        <f t="shared" si="266"/>
        <v>1.1659399948120117</v>
      </c>
      <c r="AH3449" s="15">
        <v>6.8809997558593752E-2</v>
      </c>
      <c r="AI3449" s="15">
        <v>6.8809997558593752E-2</v>
      </c>
      <c r="AJ3449" s="15">
        <v>6.8809997558593752E-2</v>
      </c>
      <c r="AK3449" s="15">
        <v>0.21925999450683595</v>
      </c>
      <c r="AL3449" s="15">
        <v>0.21925999450683595</v>
      </c>
      <c r="AM3449" s="15">
        <v>5.6180000305175781E-2</v>
      </c>
      <c r="AN3449" s="15">
        <v>5.6590000152587888E-2</v>
      </c>
      <c r="AO3449" s="15">
        <v>5.6590000152587888E-2</v>
      </c>
      <c r="AP3449" s="15">
        <v>-2.2809999465942383E-2</v>
      </c>
      <c r="AQ3449" s="15">
        <v>0</v>
      </c>
      <c r="AR3449" s="15">
        <v>-2.2809999465942383E-2</v>
      </c>
      <c r="AS3449" s="15">
        <v>6.1869998931884766E-2</v>
      </c>
      <c r="AT3449" s="15">
        <f t="shared" si="267"/>
        <v>0.83055998229980454</v>
      </c>
      <c r="AU3449" s="15">
        <v>0</v>
      </c>
      <c r="AV3449" s="15">
        <v>0</v>
      </c>
      <c r="AW3449" s="15">
        <v>0</v>
      </c>
      <c r="AX3449" s="15">
        <v>0</v>
      </c>
      <c r="AY3449" s="15">
        <v>0</v>
      </c>
      <c r="AZ3449" s="15">
        <v>0</v>
      </c>
      <c r="BA3449" s="15">
        <v>0</v>
      </c>
      <c r="BB3449" s="15">
        <v>0</v>
      </c>
      <c r="BC3449" s="15">
        <v>0</v>
      </c>
      <c r="BD3449" s="15">
        <v>0</v>
      </c>
      <c r="BE3449" s="15">
        <v>0</v>
      </c>
      <c r="BF3449" s="15">
        <v>0</v>
      </c>
      <c r="BG3449" s="15">
        <f t="shared" si="268"/>
        <v>0</v>
      </c>
      <c r="BH3449" t="str">
        <f t="shared" si="269"/>
        <v>CNGGas</v>
      </c>
      <c r="BI3449" t="str">
        <f>VLOOKUP(BH3449,[2]Summary!$C$29:$C$56,1,0)</f>
        <v>CNGGas</v>
      </c>
      <c r="BJ3449" s="16">
        <v>44197</v>
      </c>
    </row>
    <row r="3450" spans="1:62" x14ac:dyDescent="0.25">
      <c r="A3450" s="13" t="s">
        <v>7107</v>
      </c>
      <c r="B3450" s="13" t="s">
        <v>7107</v>
      </c>
      <c r="C3450" s="13" t="s">
        <v>7108</v>
      </c>
      <c r="D3450" s="13" t="s">
        <v>307</v>
      </c>
      <c r="E3450" s="13" t="s">
        <v>475</v>
      </c>
      <c r="F3450" s="13" t="s">
        <v>153</v>
      </c>
      <c r="H3450" s="15">
        <v>0.57299999999999995</v>
      </c>
      <c r="I3450" s="15">
        <v>0.57299999999999995</v>
      </c>
      <c r="J3450" s="15">
        <v>0.54400000000000004</v>
      </c>
      <c r="K3450" s="15">
        <v>0.54400000000000004</v>
      </c>
      <c r="L3450" s="15">
        <v>0.54400000000000004</v>
      </c>
      <c r="M3450" s="15">
        <v>0.57799999999999996</v>
      </c>
      <c r="N3450" s="15">
        <v>0.58299999999999996</v>
      </c>
      <c r="O3450" s="15">
        <v>0.58299999999999996</v>
      </c>
      <c r="P3450" s="15">
        <v>0.61599999999999999</v>
      </c>
      <c r="Q3450" s="15">
        <v>0.61599999999999999</v>
      </c>
      <c r="R3450" s="15">
        <v>0.61599999999999999</v>
      </c>
      <c r="S3450" s="15">
        <v>0.877</v>
      </c>
      <c r="T3450" s="15">
        <f t="shared" si="265"/>
        <v>7.246999999999999</v>
      </c>
      <c r="U3450" s="15">
        <v>0.87885998535156251</v>
      </c>
      <c r="V3450" s="15">
        <v>0.87885998535156251</v>
      </c>
      <c r="W3450" s="15">
        <v>0.84992999267578129</v>
      </c>
      <c r="X3450" s="15">
        <v>0.84992999267578129</v>
      </c>
      <c r="Y3450" s="15">
        <v>0.84992999267578129</v>
      </c>
      <c r="Z3450" s="15">
        <v>0.72921997070312505</v>
      </c>
      <c r="AA3450" s="15">
        <v>0.73969000244140626</v>
      </c>
      <c r="AB3450" s="15">
        <v>0.73969000244140626</v>
      </c>
      <c r="AC3450" s="15">
        <v>0.77224999999999999</v>
      </c>
      <c r="AD3450" s="15">
        <v>0.77224999999999999</v>
      </c>
      <c r="AE3450" s="15">
        <v>0.77224999999999999</v>
      </c>
      <c r="AF3450" s="15">
        <v>0.545760009765625</v>
      </c>
      <c r="AG3450" s="15">
        <f t="shared" si="266"/>
        <v>9.37861993408203</v>
      </c>
      <c r="AH3450" s="15">
        <v>0.5488300170898438</v>
      </c>
      <c r="AI3450" s="15">
        <v>0.5488300170898438</v>
      </c>
      <c r="AJ3450" s="15">
        <v>0.5488300170898438</v>
      </c>
      <c r="AK3450" s="15">
        <v>0.56654998779296872</v>
      </c>
      <c r="AL3450" s="15">
        <v>0.56654998779296872</v>
      </c>
      <c r="AM3450" s="15">
        <v>0.25430999755859374</v>
      </c>
      <c r="AN3450" s="15">
        <v>-1.454760009765625</v>
      </c>
      <c r="AO3450" s="15">
        <v>0.13883000183105468</v>
      </c>
      <c r="AP3450" s="15">
        <v>0.39083999633789063</v>
      </c>
      <c r="AQ3450" s="15">
        <v>0</v>
      </c>
      <c r="AR3450" s="15">
        <v>0.39083999633789063</v>
      </c>
      <c r="AS3450" s="15">
        <v>0.19975999450683593</v>
      </c>
      <c r="AT3450" s="15">
        <f t="shared" si="267"/>
        <v>2.6994100036621091</v>
      </c>
      <c r="AU3450" s="15">
        <v>0</v>
      </c>
      <c r="AV3450" s="15">
        <v>0</v>
      </c>
      <c r="AW3450" s="15">
        <v>0</v>
      </c>
      <c r="AX3450" s="15">
        <v>0</v>
      </c>
      <c r="AY3450" s="15">
        <v>0</v>
      </c>
      <c r="AZ3450" s="15">
        <v>0</v>
      </c>
      <c r="BA3450" s="15">
        <v>0</v>
      </c>
      <c r="BB3450" s="15">
        <v>0</v>
      </c>
      <c r="BC3450" s="15">
        <v>0</v>
      </c>
      <c r="BD3450" s="15">
        <v>0</v>
      </c>
      <c r="BE3450" s="15">
        <v>0</v>
      </c>
      <c r="BF3450" s="15">
        <v>0</v>
      </c>
      <c r="BG3450" s="15">
        <f t="shared" si="268"/>
        <v>0</v>
      </c>
      <c r="BH3450" t="str">
        <f t="shared" si="269"/>
        <v>BGCGas</v>
      </c>
      <c r="BI3450" t="str">
        <f>VLOOKUP(BH3450,[2]Summary!$C$29:$C$56,1,0)</f>
        <v>BGCGas</v>
      </c>
      <c r="BJ3450" s="16">
        <v>44197</v>
      </c>
    </row>
    <row r="3451" spans="1:62" x14ac:dyDescent="0.25">
      <c r="A3451" s="13" t="s">
        <v>7109</v>
      </c>
      <c r="B3451" s="13" t="s">
        <v>7110</v>
      </c>
      <c r="C3451" s="13" t="s">
        <v>7111</v>
      </c>
      <c r="D3451" s="13" t="s">
        <v>18</v>
      </c>
      <c r="E3451" t="s">
        <v>19</v>
      </c>
      <c r="F3451" s="13" t="s">
        <v>153</v>
      </c>
      <c r="H3451" s="15">
        <v>0</v>
      </c>
      <c r="I3451" s="15">
        <v>0</v>
      </c>
      <c r="J3451" s="15">
        <v>0</v>
      </c>
      <c r="K3451" s="15">
        <v>0</v>
      </c>
      <c r="L3451" s="15">
        <v>0</v>
      </c>
      <c r="M3451" s="15">
        <v>0</v>
      </c>
      <c r="N3451" s="15">
        <v>0</v>
      </c>
      <c r="O3451" s="15">
        <v>0</v>
      </c>
      <c r="P3451" s="15">
        <v>0</v>
      </c>
      <c r="Q3451" s="15">
        <v>0</v>
      </c>
      <c r="R3451" s="15">
        <v>0</v>
      </c>
      <c r="S3451" s="15">
        <v>0</v>
      </c>
      <c r="T3451" s="15">
        <f t="shared" si="265"/>
        <v>0</v>
      </c>
      <c r="U3451" s="15">
        <v>0</v>
      </c>
      <c r="V3451" s="15">
        <v>0</v>
      </c>
      <c r="W3451" s="15">
        <v>0</v>
      </c>
      <c r="X3451" s="15">
        <v>0</v>
      </c>
      <c r="Y3451" s="15">
        <v>0</v>
      </c>
      <c r="Z3451" s="15">
        <v>0</v>
      </c>
      <c r="AA3451" s="15">
        <v>0</v>
      </c>
      <c r="AB3451" s="15">
        <v>0</v>
      </c>
      <c r="AC3451" s="15">
        <v>0</v>
      </c>
      <c r="AD3451" s="15">
        <v>0</v>
      </c>
      <c r="AE3451" s="15">
        <v>0</v>
      </c>
      <c r="AF3451" s="15">
        <v>0</v>
      </c>
      <c r="AG3451" s="15">
        <f t="shared" si="266"/>
        <v>0</v>
      </c>
      <c r="AH3451" s="15">
        <v>0</v>
      </c>
      <c r="AI3451" s="15">
        <v>0</v>
      </c>
      <c r="AJ3451" s="15">
        <v>0</v>
      </c>
      <c r="AK3451" s="15">
        <v>0</v>
      </c>
      <c r="AL3451" s="15">
        <v>0</v>
      </c>
      <c r="AM3451" s="15">
        <v>0</v>
      </c>
      <c r="AN3451" s="15">
        <v>0</v>
      </c>
      <c r="AO3451" s="15">
        <v>0</v>
      </c>
      <c r="AP3451" s="15">
        <v>0</v>
      </c>
      <c r="AQ3451" s="15">
        <v>0</v>
      </c>
      <c r="AR3451" s="15">
        <v>0</v>
      </c>
      <c r="AS3451" s="15">
        <v>19.924259521484377</v>
      </c>
      <c r="AT3451" s="15">
        <f t="shared" si="267"/>
        <v>19.924259521484377</v>
      </c>
      <c r="AU3451" s="15">
        <v>0</v>
      </c>
      <c r="AV3451" s="15">
        <v>0</v>
      </c>
      <c r="AW3451" s="15">
        <v>0</v>
      </c>
      <c r="AX3451" s="15">
        <v>0</v>
      </c>
      <c r="AY3451" s="15">
        <v>0</v>
      </c>
      <c r="AZ3451" s="15">
        <v>0</v>
      </c>
      <c r="BA3451" s="15">
        <v>0</v>
      </c>
      <c r="BB3451" s="15">
        <v>0</v>
      </c>
      <c r="BC3451" s="15">
        <v>0</v>
      </c>
      <c r="BD3451" s="15">
        <v>0</v>
      </c>
      <c r="BE3451" s="15">
        <v>0</v>
      </c>
      <c r="BF3451" s="15">
        <v>0</v>
      </c>
      <c r="BG3451" s="15">
        <f t="shared" si="268"/>
        <v>0</v>
      </c>
      <c r="BH3451" t="str">
        <f t="shared" si="269"/>
        <v>UIDIST</v>
      </c>
      <c r="BI3451" t="str">
        <f>VLOOKUP(BH3451,[2]Summary!$C$29:$C$56,1,0)</f>
        <v>UIDist</v>
      </c>
      <c r="BJ3451" s="16">
        <v>44197</v>
      </c>
    </row>
    <row r="3452" spans="1:62" x14ac:dyDescent="0.25">
      <c r="A3452" s="13" t="s">
        <v>7112</v>
      </c>
      <c r="B3452" s="13" t="s">
        <v>7112</v>
      </c>
      <c r="C3452" s="13" t="s">
        <v>7113</v>
      </c>
      <c r="D3452" s="13" t="s">
        <v>434</v>
      </c>
      <c r="E3452" s="13" t="s">
        <v>475</v>
      </c>
      <c r="F3452" s="13" t="s">
        <v>153</v>
      </c>
      <c r="H3452" s="15">
        <v>0</v>
      </c>
      <c r="I3452" s="15">
        <v>0</v>
      </c>
      <c r="J3452" s="15">
        <v>0</v>
      </c>
      <c r="K3452" s="15">
        <v>0</v>
      </c>
      <c r="L3452" s="15">
        <v>0</v>
      </c>
      <c r="M3452" s="15">
        <v>0</v>
      </c>
      <c r="N3452" s="15">
        <v>0</v>
      </c>
      <c r="O3452" s="15">
        <v>0</v>
      </c>
      <c r="P3452" s="15">
        <v>0</v>
      </c>
      <c r="Q3452" s="15">
        <v>0</v>
      </c>
      <c r="R3452" s="15">
        <v>0</v>
      </c>
      <c r="S3452" s="15">
        <v>0</v>
      </c>
      <c r="T3452" s="15">
        <f t="shared" si="265"/>
        <v>0</v>
      </c>
      <c r="U3452" s="15">
        <v>0</v>
      </c>
      <c r="V3452" s="15">
        <v>3.6630099415779114</v>
      </c>
      <c r="W3452" s="15">
        <v>8.7799997329711908E-3</v>
      </c>
      <c r="X3452" s="15">
        <v>8.7799997329711908E-3</v>
      </c>
      <c r="Y3452" s="15">
        <v>0.22172999668121338</v>
      </c>
      <c r="Z3452" s="15">
        <v>7.9499998092651368E-3</v>
      </c>
      <c r="AA3452" s="15">
        <v>8.0299997329711919E-3</v>
      </c>
      <c r="AB3452" s="15">
        <v>8.0299997329711919E-3</v>
      </c>
      <c r="AC3452" s="15">
        <v>8.4700002670288089E-3</v>
      </c>
      <c r="AD3452" s="15">
        <v>8.4700002670288089E-3</v>
      </c>
      <c r="AE3452" s="15">
        <v>8.4700002670288089E-3</v>
      </c>
      <c r="AF3452" s="15">
        <v>7.0900001525878911E-3</v>
      </c>
      <c r="AG3452" s="15">
        <f t="shared" si="266"/>
        <v>3.9588099379539483</v>
      </c>
      <c r="AH3452" s="15">
        <v>6.1100001335144044E-3</v>
      </c>
      <c r="AI3452" s="15">
        <v>6.1100001335144044E-3</v>
      </c>
      <c r="AJ3452" s="15">
        <v>6.1100001335144044E-3</v>
      </c>
      <c r="AK3452" s="15">
        <v>1.9459999084472657E-2</v>
      </c>
      <c r="AL3452" s="15">
        <v>1.9459999084472657E-2</v>
      </c>
      <c r="AM3452" s="15">
        <v>4.9899997711181643E-3</v>
      </c>
      <c r="AN3452" s="15">
        <v>5.0199999809265134E-3</v>
      </c>
      <c r="AO3452" s="15">
        <v>5.0199999809265134E-3</v>
      </c>
      <c r="AP3452" s="15">
        <v>-2.0199999809265138E-3</v>
      </c>
      <c r="AQ3452" s="15">
        <v>-2E-3</v>
      </c>
      <c r="AR3452" s="15">
        <v>-2.0199999809265138E-3</v>
      </c>
      <c r="AS3452" s="15">
        <v>5.4899997711181639E-3</v>
      </c>
      <c r="AT3452" s="15">
        <f t="shared" si="267"/>
        <v>7.1729998111724855E-2</v>
      </c>
      <c r="AU3452" s="15">
        <v>0</v>
      </c>
      <c r="AV3452" s="15">
        <v>0</v>
      </c>
      <c r="AW3452" s="15">
        <v>0</v>
      </c>
      <c r="AX3452" s="15">
        <v>0</v>
      </c>
      <c r="AY3452" s="15">
        <v>0</v>
      </c>
      <c r="AZ3452" s="15">
        <v>0</v>
      </c>
      <c r="BA3452" s="15">
        <v>0</v>
      </c>
      <c r="BB3452" s="15">
        <v>0</v>
      </c>
      <c r="BC3452" s="15">
        <v>0</v>
      </c>
      <c r="BD3452" s="15">
        <v>0</v>
      </c>
      <c r="BE3452" s="15">
        <v>0</v>
      </c>
      <c r="BF3452" s="15">
        <v>0</v>
      </c>
      <c r="BG3452" s="15">
        <f t="shared" si="268"/>
        <v>0</v>
      </c>
      <c r="BH3452" t="str">
        <f t="shared" si="269"/>
        <v>CNGGas</v>
      </c>
      <c r="BI3452" t="str">
        <f>VLOOKUP(BH3452,[2]Summary!$C$29:$C$56,1,0)</f>
        <v>CNGGas</v>
      </c>
      <c r="BJ3452" s="16">
        <v>44197</v>
      </c>
    </row>
    <row r="3453" spans="1:62" x14ac:dyDescent="0.25">
      <c r="A3453" s="13" t="s">
        <v>7114</v>
      </c>
      <c r="B3453" s="13" t="s">
        <v>7115</v>
      </c>
      <c r="C3453" s="13" t="s">
        <v>7116</v>
      </c>
      <c r="D3453" s="13" t="s">
        <v>434</v>
      </c>
      <c r="E3453" s="13" t="s">
        <v>475</v>
      </c>
      <c r="F3453" s="13" t="s">
        <v>153</v>
      </c>
      <c r="H3453" s="15">
        <v>0</v>
      </c>
      <c r="I3453" s="15">
        <v>0</v>
      </c>
      <c r="J3453" s="15">
        <v>0</v>
      </c>
      <c r="K3453" s="15">
        <v>0</v>
      </c>
      <c r="L3453" s="15">
        <v>0</v>
      </c>
      <c r="M3453" s="15">
        <v>0</v>
      </c>
      <c r="N3453" s="15">
        <v>0</v>
      </c>
      <c r="O3453" s="15">
        <v>0</v>
      </c>
      <c r="P3453" s="15">
        <v>0</v>
      </c>
      <c r="Q3453" s="15">
        <v>0</v>
      </c>
      <c r="R3453" s="15">
        <v>0</v>
      </c>
      <c r="S3453" s="15">
        <v>0</v>
      </c>
      <c r="T3453" s="15">
        <f t="shared" si="265"/>
        <v>0</v>
      </c>
      <c r="U3453" s="15">
        <v>0</v>
      </c>
      <c r="V3453" s="15">
        <v>0</v>
      </c>
      <c r="W3453" s="15">
        <v>0</v>
      </c>
      <c r="X3453" s="15">
        <v>0</v>
      </c>
      <c r="Y3453" s="15">
        <v>0</v>
      </c>
      <c r="Z3453" s="15">
        <v>0</v>
      </c>
      <c r="AA3453" s="15">
        <v>0</v>
      </c>
      <c r="AB3453" s="15">
        <v>0</v>
      </c>
      <c r="AC3453" s="15">
        <v>0</v>
      </c>
      <c r="AD3453" s="15">
        <v>0</v>
      </c>
      <c r="AE3453" s="15">
        <v>0</v>
      </c>
      <c r="AF3453" s="15">
        <v>0</v>
      </c>
      <c r="AG3453" s="15">
        <f t="shared" si="266"/>
        <v>0</v>
      </c>
      <c r="AH3453" s="15">
        <v>0</v>
      </c>
      <c r="AI3453" s="15">
        <v>0</v>
      </c>
      <c r="AJ3453" s="15">
        <v>0</v>
      </c>
      <c r="AK3453" s="15">
        <v>0</v>
      </c>
      <c r="AL3453" s="15">
        <v>0</v>
      </c>
      <c r="AM3453" s="15">
        <v>0</v>
      </c>
      <c r="AN3453" s="15">
        <v>0</v>
      </c>
      <c r="AO3453" s="15">
        <v>0</v>
      </c>
      <c r="AP3453" s="15">
        <v>175.14787437438966</v>
      </c>
      <c r="AQ3453" s="15">
        <v>-8.7999999999999995E-2</v>
      </c>
      <c r="AR3453" s="15">
        <v>55.014798439025881</v>
      </c>
      <c r="AS3453" s="15">
        <v>-12.858310028076172</v>
      </c>
      <c r="AT3453" s="15">
        <f t="shared" si="267"/>
        <v>217.21636278533936</v>
      </c>
      <c r="AU3453" s="15">
        <v>0</v>
      </c>
      <c r="AV3453" s="15">
        <v>0</v>
      </c>
      <c r="AW3453" s="15">
        <v>0</v>
      </c>
      <c r="AX3453" s="15">
        <v>0</v>
      </c>
      <c r="AY3453" s="15">
        <v>0</v>
      </c>
      <c r="AZ3453" s="15">
        <v>0</v>
      </c>
      <c r="BA3453" s="15">
        <v>0</v>
      </c>
      <c r="BB3453" s="15">
        <v>0</v>
      </c>
      <c r="BC3453" s="15">
        <v>0</v>
      </c>
      <c r="BD3453" s="15">
        <v>0</v>
      </c>
      <c r="BE3453" s="15">
        <v>0</v>
      </c>
      <c r="BF3453" s="15">
        <v>0</v>
      </c>
      <c r="BG3453" s="15">
        <f t="shared" si="268"/>
        <v>0</v>
      </c>
      <c r="BH3453" t="str">
        <f t="shared" si="269"/>
        <v>CNGGas</v>
      </c>
      <c r="BI3453" t="str">
        <f>VLOOKUP(BH3453,[2]Summary!$C$29:$C$56,1,0)</f>
        <v>CNGGas</v>
      </c>
      <c r="BJ3453" s="16">
        <v>44197</v>
      </c>
    </row>
    <row r="3454" spans="1:62" x14ac:dyDescent="0.25">
      <c r="A3454" s="13" t="s">
        <v>7117</v>
      </c>
      <c r="B3454" s="13" t="s">
        <v>7118</v>
      </c>
      <c r="C3454" s="13" t="s">
        <v>7119</v>
      </c>
      <c r="D3454" s="13" t="s">
        <v>434</v>
      </c>
      <c r="E3454" s="13" t="s">
        <v>475</v>
      </c>
      <c r="F3454" s="13" t="s">
        <v>153</v>
      </c>
      <c r="H3454" s="15">
        <v>0</v>
      </c>
      <c r="I3454" s="15">
        <v>0</v>
      </c>
      <c r="J3454" s="15">
        <v>0</v>
      </c>
      <c r="K3454" s="15">
        <v>0</v>
      </c>
      <c r="L3454" s="15">
        <v>0</v>
      </c>
      <c r="M3454" s="15">
        <v>0</v>
      </c>
      <c r="N3454" s="15">
        <v>0</v>
      </c>
      <c r="O3454" s="15">
        <v>0</v>
      </c>
      <c r="P3454" s="15">
        <v>0</v>
      </c>
      <c r="Q3454" s="15">
        <v>0</v>
      </c>
      <c r="R3454" s="15">
        <v>0</v>
      </c>
      <c r="S3454" s="15">
        <v>0</v>
      </c>
      <c r="T3454" s="15">
        <f t="shared" si="265"/>
        <v>0</v>
      </c>
      <c r="U3454" s="15">
        <v>0</v>
      </c>
      <c r="V3454" s="15">
        <v>0</v>
      </c>
      <c r="W3454" s="15">
        <v>0</v>
      </c>
      <c r="X3454" s="15">
        <v>0</v>
      </c>
      <c r="Y3454" s="15">
        <v>0</v>
      </c>
      <c r="Z3454" s="15">
        <v>0</v>
      </c>
      <c r="AA3454" s="15">
        <v>0</v>
      </c>
      <c r="AB3454" s="15">
        <v>0</v>
      </c>
      <c r="AC3454" s="15">
        <v>0</v>
      </c>
      <c r="AD3454" s="15">
        <v>0</v>
      </c>
      <c r="AE3454" s="15">
        <v>0</v>
      </c>
      <c r="AF3454" s="15">
        <v>0</v>
      </c>
      <c r="AG3454" s="15">
        <f t="shared" si="266"/>
        <v>0</v>
      </c>
      <c r="AH3454" s="15">
        <v>0</v>
      </c>
      <c r="AI3454" s="15">
        <v>0</v>
      </c>
      <c r="AJ3454" s="15">
        <v>0</v>
      </c>
      <c r="AK3454" s="15">
        <v>0</v>
      </c>
      <c r="AL3454" s="15">
        <v>0</v>
      </c>
      <c r="AM3454" s="15">
        <v>0</v>
      </c>
      <c r="AN3454" s="15">
        <v>0</v>
      </c>
      <c r="AO3454" s="15">
        <v>0</v>
      </c>
      <c r="AP3454" s="15">
        <v>0</v>
      </c>
      <c r="AQ3454" s="15">
        <v>10.542</v>
      </c>
      <c r="AR3454" s="15">
        <v>-5.3099999427795412E-3</v>
      </c>
      <c r="AS3454" s="15">
        <v>1.4399999618530274E-2</v>
      </c>
      <c r="AT3454" s="15">
        <f t="shared" si="267"/>
        <v>10.551089999675751</v>
      </c>
      <c r="AU3454" s="15">
        <v>0</v>
      </c>
      <c r="AV3454" s="15">
        <v>0</v>
      </c>
      <c r="AW3454" s="15">
        <v>0</v>
      </c>
      <c r="AX3454" s="15">
        <v>0</v>
      </c>
      <c r="AY3454" s="15">
        <v>0</v>
      </c>
      <c r="AZ3454" s="15">
        <v>0</v>
      </c>
      <c r="BA3454" s="15">
        <v>0</v>
      </c>
      <c r="BB3454" s="15">
        <v>0</v>
      </c>
      <c r="BC3454" s="15">
        <v>0</v>
      </c>
      <c r="BD3454" s="15">
        <v>0</v>
      </c>
      <c r="BE3454" s="15">
        <v>0</v>
      </c>
      <c r="BF3454" s="15">
        <v>0</v>
      </c>
      <c r="BG3454" s="15">
        <f t="shared" si="268"/>
        <v>0</v>
      </c>
      <c r="BH3454" t="str">
        <f t="shared" si="269"/>
        <v>CNGGas</v>
      </c>
      <c r="BI3454" t="str">
        <f>VLOOKUP(BH3454,[2]Summary!$C$29:$C$56,1,0)</f>
        <v>CNGGas</v>
      </c>
      <c r="BJ3454" s="16">
        <v>44197</v>
      </c>
    </row>
    <row r="3455" spans="1:62" x14ac:dyDescent="0.25">
      <c r="A3455" s="13" t="s">
        <v>7120</v>
      </c>
      <c r="B3455" s="13" t="s">
        <v>7120</v>
      </c>
      <c r="C3455" s="13" t="s">
        <v>7121</v>
      </c>
      <c r="D3455" s="13" t="s">
        <v>434</v>
      </c>
      <c r="E3455" s="13" t="s">
        <v>475</v>
      </c>
      <c r="F3455" s="13" t="s">
        <v>153</v>
      </c>
      <c r="H3455" s="15">
        <v>15.824999999999999</v>
      </c>
      <c r="I3455" s="15">
        <v>7.4779999999999998</v>
      </c>
      <c r="J3455" s="15">
        <v>43.170999999999999</v>
      </c>
      <c r="K3455" s="15">
        <v>72.37</v>
      </c>
      <c r="L3455" s="15">
        <v>56.69</v>
      </c>
      <c r="M3455" s="15">
        <v>13.968</v>
      </c>
      <c r="N3455" s="15">
        <v>16.742000000000001</v>
      </c>
      <c r="O3455" s="15">
        <v>-5.2249999999999996</v>
      </c>
      <c r="P3455" s="15">
        <v>63.076999999999998</v>
      </c>
      <c r="Q3455" s="15">
        <v>86.441000000000003</v>
      </c>
      <c r="R3455" s="15">
        <v>87.296999999999997</v>
      </c>
      <c r="S3455" s="15">
        <v>52.686</v>
      </c>
      <c r="T3455" s="15">
        <f t="shared" si="265"/>
        <v>510.52000000000004</v>
      </c>
      <c r="U3455" s="15">
        <v>7.8325800781249999</v>
      </c>
      <c r="V3455" s="15">
        <v>35.464330810546876</v>
      </c>
      <c r="W3455" s="15">
        <v>52.793331298828122</v>
      </c>
      <c r="X3455" s="15">
        <v>75.696792480468744</v>
      </c>
      <c r="Y3455" s="15">
        <v>-13.662770751953126</v>
      </c>
      <c r="Z3455" s="15">
        <v>54.849750488281252</v>
      </c>
      <c r="AA3455" s="15">
        <v>16.388389892578125</v>
      </c>
      <c r="AB3455" s="15">
        <v>39.325281005859374</v>
      </c>
      <c r="AC3455" s="15">
        <v>37.369481445312502</v>
      </c>
      <c r="AD3455" s="15">
        <v>27.127959228515625</v>
      </c>
      <c r="AE3455" s="15">
        <v>30.201710449218751</v>
      </c>
      <c r="AF3455" s="15">
        <v>32.934979980468754</v>
      </c>
      <c r="AG3455" s="15">
        <f t="shared" si="266"/>
        <v>396.32181640624998</v>
      </c>
      <c r="AH3455" s="15">
        <v>39.718238525390625</v>
      </c>
      <c r="AI3455" s="15">
        <v>10.576669921875</v>
      </c>
      <c r="AJ3455" s="15">
        <v>26.835960693359375</v>
      </c>
      <c r="AK3455" s="15">
        <v>110.901466796875</v>
      </c>
      <c r="AL3455" s="15">
        <v>100.00673828124999</v>
      </c>
      <c r="AM3455" s="15">
        <v>56.613010253906253</v>
      </c>
      <c r="AN3455" s="15">
        <v>15.239628906249999</v>
      </c>
      <c r="AO3455" s="15">
        <v>-65.557086181640628</v>
      </c>
      <c r="AP3455" s="15">
        <v>112.03826031494141</v>
      </c>
      <c r="AQ3455" s="15">
        <v>66.864999999999995</v>
      </c>
      <c r="AR3455" s="15">
        <v>204.60451623535155</v>
      </c>
      <c r="AS3455" s="15">
        <v>381.67863256835938</v>
      </c>
      <c r="AT3455" s="15">
        <f t="shared" si="267"/>
        <v>1059.5210363159181</v>
      </c>
      <c r="AU3455" s="15">
        <v>0</v>
      </c>
      <c r="AV3455" s="15">
        <v>0</v>
      </c>
      <c r="AW3455" s="15">
        <v>0</v>
      </c>
      <c r="AX3455" s="15">
        <v>0</v>
      </c>
      <c r="AY3455" s="15">
        <v>0</v>
      </c>
      <c r="AZ3455" s="15">
        <v>0</v>
      </c>
      <c r="BA3455" s="15">
        <v>0</v>
      </c>
      <c r="BB3455" s="15">
        <v>0</v>
      </c>
      <c r="BC3455" s="15">
        <v>0</v>
      </c>
      <c r="BD3455" s="15">
        <v>0</v>
      </c>
      <c r="BE3455" s="15">
        <v>0</v>
      </c>
      <c r="BF3455" s="15">
        <v>0</v>
      </c>
      <c r="BG3455" s="15">
        <f t="shared" si="268"/>
        <v>0</v>
      </c>
      <c r="BH3455" t="str">
        <f t="shared" si="269"/>
        <v>CNGGas</v>
      </c>
      <c r="BI3455" t="str">
        <f>VLOOKUP(BH3455,[2]Summary!$C$29:$C$56,1,0)</f>
        <v>CNGGas</v>
      </c>
      <c r="BJ3455" s="16">
        <v>44197</v>
      </c>
    </row>
    <row r="3456" spans="1:62" x14ac:dyDescent="0.25">
      <c r="A3456" s="13" t="s">
        <v>7122</v>
      </c>
      <c r="B3456" s="13" t="s">
        <v>7123</v>
      </c>
      <c r="C3456" s="13" t="s">
        <v>7124</v>
      </c>
      <c r="D3456" s="13" t="s">
        <v>361</v>
      </c>
      <c r="E3456" s="13" t="s">
        <v>475</v>
      </c>
      <c r="F3456" s="13" t="s">
        <v>153</v>
      </c>
      <c r="H3456" s="15">
        <v>0</v>
      </c>
      <c r="I3456" s="15">
        <v>0</v>
      </c>
      <c r="J3456" s="15">
        <v>0</v>
      </c>
      <c r="K3456" s="15">
        <v>0</v>
      </c>
      <c r="L3456" s="15">
        <v>0</v>
      </c>
      <c r="M3456" s="15">
        <v>0</v>
      </c>
      <c r="N3456" s="15">
        <v>0</v>
      </c>
      <c r="O3456" s="15">
        <v>0</v>
      </c>
      <c r="P3456" s="15">
        <v>0</v>
      </c>
      <c r="Q3456" s="15">
        <v>0</v>
      </c>
      <c r="R3456" s="15">
        <v>0</v>
      </c>
      <c r="S3456" s="15">
        <v>0</v>
      </c>
      <c r="T3456" s="15">
        <f t="shared" si="265"/>
        <v>0</v>
      </c>
      <c r="U3456" s="15">
        <v>0</v>
      </c>
      <c r="V3456" s="15">
        <v>0</v>
      </c>
      <c r="W3456" s="15">
        <v>0</v>
      </c>
      <c r="X3456" s="15">
        <v>0</v>
      </c>
      <c r="Y3456" s="15">
        <v>0</v>
      </c>
      <c r="Z3456" s="15">
        <v>0</v>
      </c>
      <c r="AA3456" s="15">
        <v>0</v>
      </c>
      <c r="AB3456" s="15">
        <v>0</v>
      </c>
      <c r="AC3456" s="15">
        <v>0</v>
      </c>
      <c r="AD3456" s="15">
        <v>0</v>
      </c>
      <c r="AE3456" s="15">
        <v>0</v>
      </c>
      <c r="AF3456" s="15">
        <v>0</v>
      </c>
      <c r="AG3456" s="15">
        <f t="shared" si="266"/>
        <v>0</v>
      </c>
      <c r="AH3456" s="15">
        <v>0</v>
      </c>
      <c r="AI3456" s="15">
        <v>0</v>
      </c>
      <c r="AJ3456" s="15">
        <v>0</v>
      </c>
      <c r="AK3456" s="15">
        <v>0</v>
      </c>
      <c r="AL3456" s="15">
        <v>0</v>
      </c>
      <c r="AM3456" s="15">
        <v>0</v>
      </c>
      <c r="AN3456" s="15">
        <v>0</v>
      </c>
      <c r="AO3456" s="15">
        <v>68.333382186889651</v>
      </c>
      <c r="AP3456" s="15">
        <v>126.7482525024414</v>
      </c>
      <c r="AQ3456" s="15">
        <v>-4.2999999999999997E-2</v>
      </c>
      <c r="AR3456" s="15">
        <v>9.1141501312255855</v>
      </c>
      <c r="AS3456" s="15">
        <v>0.28683999633789065</v>
      </c>
      <c r="AT3456" s="15">
        <f t="shared" si="267"/>
        <v>204.43962481689454</v>
      </c>
      <c r="AU3456" s="15">
        <v>0</v>
      </c>
      <c r="AV3456" s="15">
        <v>0</v>
      </c>
      <c r="AW3456" s="15">
        <v>0</v>
      </c>
      <c r="AX3456" s="15">
        <v>0</v>
      </c>
      <c r="AY3456" s="15">
        <v>0</v>
      </c>
      <c r="AZ3456" s="15">
        <v>0</v>
      </c>
      <c r="BA3456" s="15">
        <v>0</v>
      </c>
      <c r="BB3456" s="15">
        <v>0</v>
      </c>
      <c r="BC3456" s="15">
        <v>0</v>
      </c>
      <c r="BD3456" s="15">
        <v>0</v>
      </c>
      <c r="BE3456" s="15">
        <v>0</v>
      </c>
      <c r="BF3456" s="15">
        <v>0</v>
      </c>
      <c r="BG3456" s="15">
        <f t="shared" si="268"/>
        <v>0</v>
      </c>
      <c r="BH3456" t="str">
        <f t="shared" si="269"/>
        <v>SCGGas</v>
      </c>
      <c r="BI3456" t="str">
        <f>VLOOKUP(BH3456,[2]Summary!$C$29:$C$56,1,0)</f>
        <v>SCGGas</v>
      </c>
      <c r="BJ3456" s="16">
        <v>44197</v>
      </c>
    </row>
    <row r="3457" spans="1:62" x14ac:dyDescent="0.25">
      <c r="A3457" s="13" t="s">
        <v>7125</v>
      </c>
      <c r="B3457" s="13" t="s">
        <v>7126</v>
      </c>
      <c r="C3457" s="13" t="s">
        <v>7127</v>
      </c>
      <c r="D3457" s="13" t="s">
        <v>307</v>
      </c>
      <c r="E3457" s="13" t="s">
        <v>475</v>
      </c>
      <c r="F3457" s="13" t="s">
        <v>153</v>
      </c>
      <c r="H3457" s="15">
        <v>0</v>
      </c>
      <c r="I3457" s="15">
        <v>0</v>
      </c>
      <c r="J3457" s="15">
        <v>0</v>
      </c>
      <c r="K3457" s="15">
        <v>0</v>
      </c>
      <c r="L3457" s="15">
        <v>0</v>
      </c>
      <c r="M3457" s="15">
        <v>0</v>
      </c>
      <c r="N3457" s="15">
        <v>0</v>
      </c>
      <c r="O3457" s="15">
        <v>0</v>
      </c>
      <c r="P3457" s="15">
        <v>0</v>
      </c>
      <c r="Q3457" s="15">
        <v>0</v>
      </c>
      <c r="R3457" s="15">
        <v>0</v>
      </c>
      <c r="S3457" s="15">
        <v>0</v>
      </c>
      <c r="T3457" s="15">
        <f t="shared" si="265"/>
        <v>0</v>
      </c>
      <c r="U3457" s="15">
        <v>0</v>
      </c>
      <c r="V3457" s="15">
        <v>0</v>
      </c>
      <c r="W3457" s="15">
        <v>0</v>
      </c>
      <c r="X3457" s="15">
        <v>0</v>
      </c>
      <c r="Y3457" s="15">
        <v>0</v>
      </c>
      <c r="Z3457" s="15">
        <v>0</v>
      </c>
      <c r="AA3457" s="15">
        <v>0</v>
      </c>
      <c r="AB3457" s="15">
        <v>0</v>
      </c>
      <c r="AC3457" s="15">
        <v>0</v>
      </c>
      <c r="AD3457" s="15">
        <v>0</v>
      </c>
      <c r="AE3457" s="15">
        <v>0</v>
      </c>
      <c r="AF3457" s="15">
        <v>0</v>
      </c>
      <c r="AG3457" s="15">
        <f t="shared" si="266"/>
        <v>0</v>
      </c>
      <c r="AH3457" s="15">
        <v>0</v>
      </c>
      <c r="AI3457" s="15">
        <v>0</v>
      </c>
      <c r="AJ3457" s="15">
        <v>0</v>
      </c>
      <c r="AK3457" s="15">
        <v>0</v>
      </c>
      <c r="AL3457" s="15">
        <v>0</v>
      </c>
      <c r="AM3457" s="15">
        <v>0</v>
      </c>
      <c r="AN3457" s="15">
        <v>0</v>
      </c>
      <c r="AO3457" s="15">
        <v>9</v>
      </c>
      <c r="AP3457" s="15">
        <v>5.5287100582122806</v>
      </c>
      <c r="AQ3457" s="15">
        <v>4.5819999999999999</v>
      </c>
      <c r="AR3457" s="15">
        <v>-2.1555899505615232</v>
      </c>
      <c r="AS3457" s="15">
        <v>9.3000001907348629E-3</v>
      </c>
      <c r="AT3457" s="15">
        <f t="shared" si="267"/>
        <v>16.964420107841491</v>
      </c>
      <c r="AU3457" s="15">
        <v>0</v>
      </c>
      <c r="AV3457" s="15">
        <v>0</v>
      </c>
      <c r="AW3457" s="15">
        <v>0</v>
      </c>
      <c r="AX3457" s="15">
        <v>0</v>
      </c>
      <c r="AY3457" s="15">
        <v>0</v>
      </c>
      <c r="AZ3457" s="15">
        <v>0</v>
      </c>
      <c r="BA3457" s="15">
        <v>0</v>
      </c>
      <c r="BB3457" s="15">
        <v>0</v>
      </c>
      <c r="BC3457" s="15">
        <v>0</v>
      </c>
      <c r="BD3457" s="15">
        <v>0</v>
      </c>
      <c r="BE3457" s="15">
        <v>0</v>
      </c>
      <c r="BF3457" s="15">
        <v>0</v>
      </c>
      <c r="BG3457" s="15">
        <f t="shared" si="268"/>
        <v>0</v>
      </c>
      <c r="BH3457" t="str">
        <f t="shared" si="269"/>
        <v>BGCGas</v>
      </c>
      <c r="BI3457" t="str">
        <f>VLOOKUP(BH3457,[2]Summary!$C$29:$C$56,1,0)</f>
        <v>BGCGas</v>
      </c>
      <c r="BJ3457" s="16">
        <v>44197</v>
      </c>
    </row>
    <row r="3458" spans="1:62" x14ac:dyDescent="0.25">
      <c r="A3458" s="13" t="s">
        <v>7128</v>
      </c>
      <c r="B3458" s="13" t="s">
        <v>7129</v>
      </c>
      <c r="C3458" s="13" t="s">
        <v>7130</v>
      </c>
      <c r="D3458" s="13" t="s">
        <v>307</v>
      </c>
      <c r="E3458" s="13" t="s">
        <v>475</v>
      </c>
      <c r="F3458" s="13" t="s">
        <v>153</v>
      </c>
      <c r="H3458" s="15">
        <v>0</v>
      </c>
      <c r="I3458" s="15">
        <v>0</v>
      </c>
      <c r="J3458" s="15">
        <v>0</v>
      </c>
      <c r="K3458" s="15">
        <v>0</v>
      </c>
      <c r="L3458" s="15">
        <v>0</v>
      </c>
      <c r="M3458" s="15">
        <v>0</v>
      </c>
      <c r="N3458" s="15">
        <v>0</v>
      </c>
      <c r="O3458" s="15">
        <v>0</v>
      </c>
      <c r="P3458" s="15">
        <v>0</v>
      </c>
      <c r="Q3458" s="15">
        <v>0</v>
      </c>
      <c r="R3458" s="15">
        <v>0</v>
      </c>
      <c r="S3458" s="15">
        <v>0</v>
      </c>
      <c r="T3458" s="15">
        <f t="shared" si="265"/>
        <v>0</v>
      </c>
      <c r="U3458" s="15">
        <v>0</v>
      </c>
      <c r="V3458" s="15">
        <v>0</v>
      </c>
      <c r="W3458" s="15">
        <v>0</v>
      </c>
      <c r="X3458" s="15">
        <v>0</v>
      </c>
      <c r="Y3458" s="15">
        <v>0</v>
      </c>
      <c r="Z3458" s="15">
        <v>0</v>
      </c>
      <c r="AA3458" s="15">
        <v>0</v>
      </c>
      <c r="AB3458" s="15">
        <v>0</v>
      </c>
      <c r="AC3458" s="15">
        <v>0</v>
      </c>
      <c r="AD3458" s="15">
        <v>0</v>
      </c>
      <c r="AE3458" s="15">
        <v>0</v>
      </c>
      <c r="AF3458" s="15">
        <v>0</v>
      </c>
      <c r="AG3458" s="15">
        <f t="shared" si="266"/>
        <v>0</v>
      </c>
      <c r="AH3458" s="15">
        <v>0</v>
      </c>
      <c r="AI3458" s="15">
        <v>0</v>
      </c>
      <c r="AJ3458" s="15">
        <v>0</v>
      </c>
      <c r="AK3458" s="15">
        <v>0</v>
      </c>
      <c r="AL3458" s="15">
        <v>0</v>
      </c>
      <c r="AM3458" s="15">
        <v>0</v>
      </c>
      <c r="AN3458" s="15">
        <v>0</v>
      </c>
      <c r="AO3458" s="15">
        <v>9</v>
      </c>
      <c r="AP3458" s="15">
        <v>5.5177598628997799</v>
      </c>
      <c r="AQ3458" s="15">
        <v>4.4560000000000004</v>
      </c>
      <c r="AR3458" s="15">
        <v>-2.1260800590515139</v>
      </c>
      <c r="AS3458" s="15">
        <v>9.2399997711181646E-3</v>
      </c>
      <c r="AT3458" s="15">
        <f t="shared" si="267"/>
        <v>16.856919803619384</v>
      </c>
      <c r="AU3458" s="15">
        <v>0</v>
      </c>
      <c r="AV3458" s="15">
        <v>0</v>
      </c>
      <c r="AW3458" s="15">
        <v>0</v>
      </c>
      <c r="AX3458" s="15">
        <v>0</v>
      </c>
      <c r="AY3458" s="15">
        <v>0</v>
      </c>
      <c r="AZ3458" s="15">
        <v>0</v>
      </c>
      <c r="BA3458" s="15">
        <v>0</v>
      </c>
      <c r="BB3458" s="15">
        <v>0</v>
      </c>
      <c r="BC3458" s="15">
        <v>0</v>
      </c>
      <c r="BD3458" s="15">
        <v>0</v>
      </c>
      <c r="BE3458" s="15">
        <v>0</v>
      </c>
      <c r="BF3458" s="15">
        <v>0</v>
      </c>
      <c r="BG3458" s="15">
        <f t="shared" si="268"/>
        <v>0</v>
      </c>
      <c r="BH3458" t="str">
        <f t="shared" si="269"/>
        <v>BGCGas</v>
      </c>
      <c r="BI3458" t="str">
        <f>VLOOKUP(BH3458,[2]Summary!$C$29:$C$56,1,0)</f>
        <v>BGCGas</v>
      </c>
      <c r="BJ3458" s="16">
        <v>44197</v>
      </c>
    </row>
    <row r="3459" spans="1:62" x14ac:dyDescent="0.25">
      <c r="A3459" s="13" t="s">
        <v>7131</v>
      </c>
      <c r="B3459" s="13" t="s">
        <v>7132</v>
      </c>
      <c r="C3459" s="13" t="s">
        <v>7133</v>
      </c>
      <c r="D3459" s="13" t="s">
        <v>307</v>
      </c>
      <c r="E3459" s="13" t="s">
        <v>475</v>
      </c>
      <c r="F3459" s="13" t="s">
        <v>153</v>
      </c>
      <c r="H3459" s="15">
        <v>0</v>
      </c>
      <c r="I3459" s="15">
        <v>0</v>
      </c>
      <c r="J3459" s="15">
        <v>0</v>
      </c>
      <c r="K3459" s="15">
        <v>0</v>
      </c>
      <c r="L3459" s="15">
        <v>0</v>
      </c>
      <c r="M3459" s="15">
        <v>0</v>
      </c>
      <c r="N3459" s="15">
        <v>0</v>
      </c>
      <c r="O3459" s="15">
        <v>0</v>
      </c>
      <c r="P3459" s="15">
        <v>0</v>
      </c>
      <c r="Q3459" s="15">
        <v>0</v>
      </c>
      <c r="R3459" s="15">
        <v>0</v>
      </c>
      <c r="S3459" s="15">
        <v>0</v>
      </c>
      <c r="T3459" s="15">
        <f t="shared" ref="T3459:T3522" si="270">SUM(H3459:S3459)</f>
        <v>0</v>
      </c>
      <c r="U3459" s="15">
        <v>0</v>
      </c>
      <c r="V3459" s="15">
        <v>0</v>
      </c>
      <c r="W3459" s="15">
        <v>0</v>
      </c>
      <c r="X3459" s="15">
        <v>0</v>
      </c>
      <c r="Y3459" s="15">
        <v>0</v>
      </c>
      <c r="Z3459" s="15">
        <v>0</v>
      </c>
      <c r="AA3459" s="15">
        <v>0</v>
      </c>
      <c r="AB3459" s="15">
        <v>0</v>
      </c>
      <c r="AC3459" s="15">
        <v>0</v>
      </c>
      <c r="AD3459" s="15">
        <v>0</v>
      </c>
      <c r="AE3459" s="15">
        <v>0</v>
      </c>
      <c r="AF3459" s="15">
        <v>0</v>
      </c>
      <c r="AG3459" s="15">
        <f t="shared" ref="AG3459:AG3522" si="271">SUM(U3459:AF3459)</f>
        <v>0</v>
      </c>
      <c r="AH3459" s="15">
        <v>0</v>
      </c>
      <c r="AI3459" s="15">
        <v>0</v>
      </c>
      <c r="AJ3459" s="15">
        <v>0</v>
      </c>
      <c r="AK3459" s="15">
        <v>0</v>
      </c>
      <c r="AL3459" s="15">
        <v>0</v>
      </c>
      <c r="AM3459" s="15">
        <v>0</v>
      </c>
      <c r="AN3459" s="15">
        <v>0</v>
      </c>
      <c r="AO3459" s="15">
        <v>9</v>
      </c>
      <c r="AP3459" s="15">
        <v>-2.6487500095367431</v>
      </c>
      <c r="AQ3459" s="15">
        <v>12.659000000000001</v>
      </c>
      <c r="AR3459" s="15">
        <v>-2.1357199897766113</v>
      </c>
      <c r="AS3459" s="15">
        <v>9.2600002288818362E-3</v>
      </c>
      <c r="AT3459" s="15">
        <f t="shared" ref="AT3459:AT3522" si="272">SUM(AH3459:AS3459)</f>
        <v>16.883790000915528</v>
      </c>
      <c r="AU3459" s="15">
        <v>0</v>
      </c>
      <c r="AV3459" s="15">
        <v>0</v>
      </c>
      <c r="AW3459" s="15">
        <v>0</v>
      </c>
      <c r="AX3459" s="15">
        <v>0</v>
      </c>
      <c r="AY3459" s="15">
        <v>0</v>
      </c>
      <c r="AZ3459" s="15">
        <v>0</v>
      </c>
      <c r="BA3459" s="15">
        <v>0</v>
      </c>
      <c r="BB3459" s="15">
        <v>0</v>
      </c>
      <c r="BC3459" s="15">
        <v>0</v>
      </c>
      <c r="BD3459" s="15">
        <v>0</v>
      </c>
      <c r="BE3459" s="15">
        <v>0</v>
      </c>
      <c r="BF3459" s="15">
        <v>0</v>
      </c>
      <c r="BG3459" s="15">
        <f t="shared" ref="BG3459:BG3522" si="273">SUM(AU3459:BF3459)</f>
        <v>0</v>
      </c>
      <c r="BH3459" t="str">
        <f t="shared" ref="BH3459:BH3522" si="274">D3459&amp;E3459</f>
        <v>BGCGas</v>
      </c>
      <c r="BI3459" t="str">
        <f>VLOOKUP(BH3459,[2]Summary!$C$29:$C$56,1,0)</f>
        <v>BGCGas</v>
      </c>
      <c r="BJ3459" s="16">
        <v>44197</v>
      </c>
    </row>
    <row r="3460" spans="1:62" x14ac:dyDescent="0.25">
      <c r="A3460" s="13" t="s">
        <v>7134</v>
      </c>
      <c r="B3460" s="13" t="s">
        <v>7134</v>
      </c>
      <c r="C3460" s="13" t="s">
        <v>7135</v>
      </c>
      <c r="D3460" s="13" t="s">
        <v>361</v>
      </c>
      <c r="E3460" s="13" t="s">
        <v>475</v>
      </c>
      <c r="F3460" s="13" t="s">
        <v>153</v>
      </c>
      <c r="H3460" s="15">
        <v>0.55300000000000005</v>
      </c>
      <c r="I3460" s="15">
        <v>0.55300000000000005</v>
      </c>
      <c r="J3460" s="15">
        <v>11.231999999999999</v>
      </c>
      <c r="K3460" s="15">
        <v>2.1629999999999998</v>
      </c>
      <c r="L3460" s="15">
        <v>6.2869999999999999</v>
      </c>
      <c r="M3460" s="15">
        <v>1.9590000000000001</v>
      </c>
      <c r="N3460" s="15">
        <v>2.9910000000000001</v>
      </c>
      <c r="O3460" s="15">
        <v>4.0250000000000004</v>
      </c>
      <c r="P3460" s="15">
        <v>9.5980000000000008</v>
      </c>
      <c r="Q3460" s="15">
        <v>6.1420000000000003</v>
      </c>
      <c r="R3460" s="15">
        <v>2.8740000000000001</v>
      </c>
      <c r="S3460" s="15">
        <v>5.968</v>
      </c>
      <c r="T3460" s="15">
        <f t="shared" si="270"/>
        <v>54.344999999999999</v>
      </c>
      <c r="U3460" s="15">
        <v>14.53234033203125</v>
      </c>
      <c r="V3460" s="15">
        <v>23.689789123535157</v>
      </c>
      <c r="W3460" s="15">
        <v>27.449960571289061</v>
      </c>
      <c r="X3460" s="15">
        <v>50.882291381835941</v>
      </c>
      <c r="Y3460" s="15">
        <v>-10.836620239257812</v>
      </c>
      <c r="Z3460" s="15">
        <v>37.53122967529297</v>
      </c>
      <c r="AA3460" s="15">
        <v>5.6762601318359378</v>
      </c>
      <c r="AB3460" s="15">
        <v>26.584939331054688</v>
      </c>
      <c r="AC3460" s="15">
        <v>21.146190917968749</v>
      </c>
      <c r="AD3460" s="15">
        <v>42.577871704101561</v>
      </c>
      <c r="AE3460" s="15">
        <v>43.706379028320313</v>
      </c>
      <c r="AF3460" s="15">
        <v>143.91851000976561</v>
      </c>
      <c r="AG3460" s="15">
        <f t="shared" si="271"/>
        <v>426.85914196777344</v>
      </c>
      <c r="AH3460" s="15">
        <v>-112.14612182617188</v>
      </c>
      <c r="AI3460" s="15">
        <v>129.7016572265625</v>
      </c>
      <c r="AJ3460" s="15">
        <v>25.298569091796875</v>
      </c>
      <c r="AK3460" s="15">
        <v>83.714951171875001</v>
      </c>
      <c r="AL3460" s="15">
        <v>67.662178222656252</v>
      </c>
      <c r="AM3460" s="15">
        <v>76.826417480468749</v>
      </c>
      <c r="AN3460" s="15">
        <v>80.978377441406252</v>
      </c>
      <c r="AO3460" s="15">
        <v>7.7758599243164062</v>
      </c>
      <c r="AP3460" s="15">
        <v>70.911056274414065</v>
      </c>
      <c r="AQ3460" s="15">
        <v>73.025999999999996</v>
      </c>
      <c r="AR3460" s="15">
        <v>215.78683123779297</v>
      </c>
      <c r="AS3460" s="15">
        <v>184.09150939941406</v>
      </c>
      <c r="AT3460" s="15">
        <f t="shared" si="272"/>
        <v>903.62728564453118</v>
      </c>
      <c r="AU3460" s="15">
        <v>0</v>
      </c>
      <c r="AV3460" s="15">
        <v>0</v>
      </c>
      <c r="AW3460" s="15">
        <v>0</v>
      </c>
      <c r="AX3460" s="15">
        <v>0</v>
      </c>
      <c r="AY3460" s="15">
        <v>0</v>
      </c>
      <c r="AZ3460" s="15">
        <v>0</v>
      </c>
      <c r="BA3460" s="15">
        <v>0</v>
      </c>
      <c r="BB3460" s="15">
        <v>0</v>
      </c>
      <c r="BC3460" s="15">
        <v>0</v>
      </c>
      <c r="BD3460" s="15">
        <v>0</v>
      </c>
      <c r="BE3460" s="15">
        <v>0</v>
      </c>
      <c r="BF3460" s="15">
        <v>0</v>
      </c>
      <c r="BG3460" s="15">
        <f t="shared" si="273"/>
        <v>0</v>
      </c>
      <c r="BH3460" t="str">
        <f t="shared" si="274"/>
        <v>SCGGas</v>
      </c>
      <c r="BI3460" t="str">
        <f>VLOOKUP(BH3460,[2]Summary!$C$29:$C$56,1,0)</f>
        <v>SCGGas</v>
      </c>
      <c r="BJ3460" s="16">
        <v>44197</v>
      </c>
    </row>
    <row r="3461" spans="1:62" x14ac:dyDescent="0.25">
      <c r="A3461" s="13" t="s">
        <v>7136</v>
      </c>
      <c r="B3461" s="13" t="s">
        <v>7136</v>
      </c>
      <c r="C3461" s="13" t="s">
        <v>7137</v>
      </c>
      <c r="D3461" s="13" t="s">
        <v>434</v>
      </c>
      <c r="E3461" s="13" t="s">
        <v>475</v>
      </c>
      <c r="F3461" s="13" t="s">
        <v>153</v>
      </c>
      <c r="H3461" s="15">
        <v>-142.89500000000001</v>
      </c>
      <c r="I3461" s="15">
        <v>0</v>
      </c>
      <c r="J3461" s="15">
        <v>0</v>
      </c>
      <c r="K3461" s="15">
        <v>96.456999999999994</v>
      </c>
      <c r="L3461" s="15">
        <v>0</v>
      </c>
      <c r="M3461" s="15">
        <v>-96.456999999999994</v>
      </c>
      <c r="N3461" s="15">
        <v>0</v>
      </c>
      <c r="O3461" s="15">
        <v>0</v>
      </c>
      <c r="P3461" s="15">
        <v>0</v>
      </c>
      <c r="Q3461" s="15">
        <v>0</v>
      </c>
      <c r="R3461" s="15">
        <v>0</v>
      </c>
      <c r="S3461" s="15">
        <v>0</v>
      </c>
      <c r="T3461" s="15">
        <f t="shared" si="270"/>
        <v>-142.89500000000001</v>
      </c>
      <c r="U3461" s="15">
        <v>0</v>
      </c>
      <c r="V3461" s="15">
        <v>0</v>
      </c>
      <c r="W3461" s="15">
        <v>0</v>
      </c>
      <c r="X3461" s="15">
        <v>0</v>
      </c>
      <c r="Y3461" s="15">
        <v>0</v>
      </c>
      <c r="Z3461" s="15">
        <v>0</v>
      </c>
      <c r="AA3461" s="15">
        <v>0</v>
      </c>
      <c r="AB3461" s="15">
        <v>0</v>
      </c>
      <c r="AC3461" s="15">
        <v>0</v>
      </c>
      <c r="AD3461" s="15">
        <v>0</v>
      </c>
      <c r="AE3461" s="15">
        <v>0</v>
      </c>
      <c r="AF3461" s="15">
        <v>0</v>
      </c>
      <c r="AG3461" s="15">
        <f t="shared" si="271"/>
        <v>0</v>
      </c>
      <c r="AH3461" s="15">
        <v>0</v>
      </c>
      <c r="AI3461" s="15">
        <v>0</v>
      </c>
      <c r="AJ3461" s="15">
        <v>0</v>
      </c>
      <c r="AK3461" s="15">
        <v>0</v>
      </c>
      <c r="AL3461" s="15">
        <v>0</v>
      </c>
      <c r="AM3461" s="15">
        <v>0</v>
      </c>
      <c r="AN3461" s="15">
        <v>0</v>
      </c>
      <c r="AO3461" s="15">
        <v>0</v>
      </c>
      <c r="AP3461" s="15">
        <v>0</v>
      </c>
      <c r="AQ3461" s="15">
        <v>0</v>
      </c>
      <c r="AR3461" s="15">
        <v>0</v>
      </c>
      <c r="AS3461" s="15">
        <v>0</v>
      </c>
      <c r="AT3461" s="15">
        <f t="shared" si="272"/>
        <v>0</v>
      </c>
      <c r="AU3461" s="15">
        <v>0</v>
      </c>
      <c r="AV3461" s="15">
        <v>0</v>
      </c>
      <c r="AW3461" s="15">
        <v>0</v>
      </c>
      <c r="AX3461" s="15">
        <v>0</v>
      </c>
      <c r="AY3461" s="15">
        <v>0</v>
      </c>
      <c r="AZ3461" s="15">
        <v>0</v>
      </c>
      <c r="BA3461" s="15">
        <v>0</v>
      </c>
      <c r="BB3461" s="15">
        <v>0</v>
      </c>
      <c r="BC3461" s="15">
        <v>0</v>
      </c>
      <c r="BD3461" s="15">
        <v>0</v>
      </c>
      <c r="BE3461" s="15">
        <v>0</v>
      </c>
      <c r="BF3461" s="15">
        <v>0</v>
      </c>
      <c r="BG3461" s="15">
        <f t="shared" si="273"/>
        <v>0</v>
      </c>
      <c r="BH3461" t="str">
        <f t="shared" si="274"/>
        <v>CNGGas</v>
      </c>
      <c r="BI3461" t="str">
        <f>VLOOKUP(BH3461,[2]Summary!$C$29:$C$56,1,0)</f>
        <v>CNGGas</v>
      </c>
      <c r="BJ3461" s="16">
        <v>43466</v>
      </c>
    </row>
    <row r="3462" spans="1:62" x14ac:dyDescent="0.25">
      <c r="A3462" s="13">
        <v>800357.03</v>
      </c>
      <c r="B3462" s="13" t="s">
        <v>7138</v>
      </c>
      <c r="C3462" s="13" t="s">
        <v>1489</v>
      </c>
      <c r="D3462" s="13" t="s">
        <v>300</v>
      </c>
      <c r="E3462" s="13" t="s">
        <v>301</v>
      </c>
      <c r="F3462" s="13" t="s">
        <v>153</v>
      </c>
      <c r="H3462" s="15">
        <v>375.73099999999999</v>
      </c>
      <c r="I3462" s="15">
        <v>23.617999999999999</v>
      </c>
      <c r="J3462" s="15">
        <v>571.10699999999997</v>
      </c>
      <c r="K3462" s="15">
        <v>558.26700000000005</v>
      </c>
      <c r="L3462" s="15">
        <v>1562.126</v>
      </c>
      <c r="M3462" s="15">
        <v>458.83199999999999</v>
      </c>
      <c r="N3462" s="15">
        <v>615.89</v>
      </c>
      <c r="O3462" s="15">
        <v>2049.31</v>
      </c>
      <c r="P3462" s="15">
        <v>475.43799999999999</v>
      </c>
      <c r="Q3462" s="15">
        <v>735.49900000000002</v>
      </c>
      <c r="R3462" s="15">
        <v>342.48700000000002</v>
      </c>
      <c r="S3462" s="15">
        <v>631.21199999999999</v>
      </c>
      <c r="T3462" s="15">
        <f t="shared" si="270"/>
        <v>8399.5169999999998</v>
      </c>
      <c r="U3462" s="15">
        <v>-18.720526214599609</v>
      </c>
      <c r="V3462" s="15">
        <v>140.21389093017578</v>
      </c>
      <c r="W3462" s="15">
        <v>187.89352656555175</v>
      </c>
      <c r="X3462" s="15">
        <v>1544.1655825195312</v>
      </c>
      <c r="Y3462" s="15">
        <v>1246.7145278320313</v>
      </c>
      <c r="Z3462" s="15">
        <v>778.15141735839848</v>
      </c>
      <c r="AA3462" s="15">
        <v>220.51310388183595</v>
      </c>
      <c r="AB3462" s="15">
        <v>219.18875830078125</v>
      </c>
      <c r="AC3462" s="15">
        <v>178.58510046386718</v>
      </c>
      <c r="AD3462" s="15">
        <v>156.76412282180786</v>
      </c>
      <c r="AE3462" s="15">
        <v>167.45740307617189</v>
      </c>
      <c r="AF3462" s="15">
        <v>-27328.901810180665</v>
      </c>
      <c r="AG3462" s="15">
        <f t="shared" si="271"/>
        <v>-22507.97490264511</v>
      </c>
      <c r="AH3462" s="15">
        <v>-44.505471679687503</v>
      </c>
      <c r="AI3462" s="15">
        <v>26.584140396118165</v>
      </c>
      <c r="AJ3462" s="15">
        <v>8.6244901161193841</v>
      </c>
      <c r="AK3462" s="15">
        <v>10.563300039062277</v>
      </c>
      <c r="AL3462" s="15">
        <v>11.23368006837368</v>
      </c>
      <c r="AM3462" s="15">
        <v>24.77164935541153</v>
      </c>
      <c r="AN3462" s="15">
        <v>5.8891201171874998</v>
      </c>
      <c r="AO3462" s="15">
        <v>7.0383498535156246</v>
      </c>
      <c r="AP3462" s="15">
        <v>24.883570434570313</v>
      </c>
      <c r="AQ3462" s="15">
        <v>10.701000000000001</v>
      </c>
      <c r="AR3462" s="15">
        <v>221.12377203941344</v>
      </c>
      <c r="AS3462" s="15">
        <v>69.059240692138673</v>
      </c>
      <c r="AT3462" s="15">
        <f t="shared" si="272"/>
        <v>375.96684143222308</v>
      </c>
      <c r="AU3462" s="15">
        <v>0</v>
      </c>
      <c r="AV3462" s="15">
        <v>0</v>
      </c>
      <c r="AW3462" s="15">
        <v>0</v>
      </c>
      <c r="AX3462" s="15">
        <v>0</v>
      </c>
      <c r="AY3462" s="15">
        <v>0</v>
      </c>
      <c r="AZ3462" s="15">
        <v>0</v>
      </c>
      <c r="BA3462" s="15">
        <v>0</v>
      </c>
      <c r="BB3462" s="15">
        <v>0</v>
      </c>
      <c r="BC3462" s="15">
        <v>0</v>
      </c>
      <c r="BD3462" s="15">
        <v>0</v>
      </c>
      <c r="BE3462" s="15">
        <v>0</v>
      </c>
      <c r="BF3462" s="15">
        <v>0</v>
      </c>
      <c r="BG3462" s="15">
        <f t="shared" si="273"/>
        <v>0</v>
      </c>
      <c r="BH3462" t="str">
        <f t="shared" si="274"/>
        <v>UILCommon</v>
      </c>
      <c r="BI3462" t="str">
        <f>VLOOKUP(BH3462,[2]Summary!$C$29:$C$56,1,0)</f>
        <v>UILCommon</v>
      </c>
      <c r="BJ3462" s="16">
        <v>44197</v>
      </c>
    </row>
    <row r="3463" spans="1:62" x14ac:dyDescent="0.25">
      <c r="A3463" s="13">
        <v>802164.01</v>
      </c>
      <c r="B3463" s="13" t="s">
        <v>7139</v>
      </c>
      <c r="C3463" s="13" t="s">
        <v>7140</v>
      </c>
      <c r="D3463" s="13" t="s">
        <v>18</v>
      </c>
      <c r="E3463" t="s">
        <v>19</v>
      </c>
      <c r="F3463" s="13" t="s">
        <v>166</v>
      </c>
      <c r="H3463" s="15">
        <v>-31.233000000000001</v>
      </c>
      <c r="I3463" s="15">
        <v>27.646999999999998</v>
      </c>
      <c r="J3463" s="15">
        <v>-38.905000000000001</v>
      </c>
      <c r="K3463" s="15">
        <v>18.736999999999998</v>
      </c>
      <c r="L3463" s="15">
        <v>20.713999999999999</v>
      </c>
      <c r="M3463" s="15">
        <v>-39.451000000000001</v>
      </c>
      <c r="N3463" s="15">
        <v>22.167000000000002</v>
      </c>
      <c r="O3463" s="15">
        <v>16.809000000000001</v>
      </c>
      <c r="P3463" s="15">
        <v>22.056000000000001</v>
      </c>
      <c r="Q3463" s="15">
        <v>24.948</v>
      </c>
      <c r="R3463" s="15">
        <v>26.274999999999999</v>
      </c>
      <c r="S3463" s="15">
        <v>-25.337</v>
      </c>
      <c r="T3463" s="15">
        <f t="shared" si="270"/>
        <v>44.427000000000007</v>
      </c>
      <c r="U3463" s="15">
        <v>14.835309661865235</v>
      </c>
      <c r="V3463" s="15">
        <v>-99.508181640624997</v>
      </c>
      <c r="W3463" s="15">
        <v>0</v>
      </c>
      <c r="X3463" s="15">
        <v>0</v>
      </c>
      <c r="Y3463" s="15">
        <v>0</v>
      </c>
      <c r="Z3463" s="15">
        <v>-2.2465400390624999</v>
      </c>
      <c r="AA3463" s="15">
        <v>0</v>
      </c>
      <c r="AB3463" s="15">
        <v>0</v>
      </c>
      <c r="AC3463" s="15">
        <v>0</v>
      </c>
      <c r="AD3463" s="15">
        <v>0</v>
      </c>
      <c r="AE3463" s="15">
        <v>0</v>
      </c>
      <c r="AF3463" s="15">
        <v>0</v>
      </c>
      <c r="AG3463" s="15">
        <f t="shared" si="271"/>
        <v>-86.919412017822253</v>
      </c>
      <c r="AH3463" s="15">
        <v>0</v>
      </c>
      <c r="AI3463" s="15">
        <v>0.14935999679565429</v>
      </c>
      <c r="AJ3463" s="15">
        <v>0</v>
      </c>
      <c r="AK3463" s="15">
        <v>0</v>
      </c>
      <c r="AL3463" s="15">
        <v>0</v>
      </c>
      <c r="AM3463" s="15">
        <v>0</v>
      </c>
      <c r="AN3463" s="15">
        <v>0</v>
      </c>
      <c r="AO3463" s="15">
        <v>0</v>
      </c>
      <c r="AP3463" s="15">
        <v>0</v>
      </c>
      <c r="AQ3463" s="15">
        <v>0</v>
      </c>
      <c r="AR3463" s="15">
        <v>0</v>
      </c>
      <c r="AS3463" s="15">
        <v>0</v>
      </c>
      <c r="AT3463" s="15">
        <f t="shared" si="272"/>
        <v>0.14935999679565429</v>
      </c>
      <c r="AU3463" s="15">
        <v>0</v>
      </c>
      <c r="AV3463" s="15">
        <v>0</v>
      </c>
      <c r="AW3463" s="15">
        <v>0</v>
      </c>
      <c r="AX3463" s="15">
        <v>0</v>
      </c>
      <c r="AY3463" s="15">
        <v>0</v>
      </c>
      <c r="AZ3463" s="15">
        <v>0</v>
      </c>
      <c r="BA3463" s="15">
        <v>0</v>
      </c>
      <c r="BB3463" s="15">
        <v>0</v>
      </c>
      <c r="BC3463" s="15">
        <v>0</v>
      </c>
      <c r="BD3463" s="15">
        <v>0</v>
      </c>
      <c r="BE3463" s="15">
        <v>0</v>
      </c>
      <c r="BF3463" s="15">
        <v>0</v>
      </c>
      <c r="BG3463" s="15">
        <f t="shared" si="273"/>
        <v>0</v>
      </c>
      <c r="BH3463" t="str">
        <f t="shared" si="274"/>
        <v>UIDIST</v>
      </c>
      <c r="BI3463" t="str">
        <f>VLOOKUP(BH3463,[2]Summary!$C$29:$C$56,1,0)</f>
        <v>UIDist</v>
      </c>
      <c r="BJ3463" s="16">
        <v>44197</v>
      </c>
    </row>
    <row r="3464" spans="1:62" x14ac:dyDescent="0.25">
      <c r="A3464" s="13" t="s">
        <v>7141</v>
      </c>
      <c r="B3464" s="13" t="s">
        <v>7142</v>
      </c>
      <c r="C3464" s="13" t="s">
        <v>7143</v>
      </c>
      <c r="D3464" s="13" t="s">
        <v>18</v>
      </c>
      <c r="E3464" s="13" t="s">
        <v>301</v>
      </c>
      <c r="F3464" s="13" t="s">
        <v>166</v>
      </c>
      <c r="H3464" s="15">
        <v>0</v>
      </c>
      <c r="I3464" s="15">
        <v>0</v>
      </c>
      <c r="J3464" s="15">
        <v>0</v>
      </c>
      <c r="K3464" s="15">
        <v>0</v>
      </c>
      <c r="L3464" s="15">
        <v>0</v>
      </c>
      <c r="M3464" s="15">
        <v>0</v>
      </c>
      <c r="N3464" s="15">
        <v>0</v>
      </c>
      <c r="O3464" s="15">
        <v>0</v>
      </c>
      <c r="P3464" s="15">
        <v>0</v>
      </c>
      <c r="Q3464" s="15">
        <v>0</v>
      </c>
      <c r="R3464" s="15">
        <v>0</v>
      </c>
      <c r="S3464" s="15">
        <v>0</v>
      </c>
      <c r="T3464" s="15">
        <f t="shared" si="270"/>
        <v>0</v>
      </c>
      <c r="U3464" s="15">
        <v>0</v>
      </c>
      <c r="V3464" s="15">
        <v>0</v>
      </c>
      <c r="W3464" s="15">
        <v>0</v>
      </c>
      <c r="X3464" s="15">
        <v>0</v>
      </c>
      <c r="Y3464" s="15">
        <v>0</v>
      </c>
      <c r="Z3464" s="15">
        <v>0</v>
      </c>
      <c r="AA3464" s="15">
        <v>0</v>
      </c>
      <c r="AB3464" s="15">
        <v>0</v>
      </c>
      <c r="AC3464" s="15">
        <v>0</v>
      </c>
      <c r="AD3464" s="15">
        <v>0</v>
      </c>
      <c r="AE3464" s="15">
        <v>0</v>
      </c>
      <c r="AF3464" s="15">
        <v>0</v>
      </c>
      <c r="AG3464" s="15">
        <f t="shared" si="271"/>
        <v>0</v>
      </c>
      <c r="AH3464" s="15">
        <v>0</v>
      </c>
      <c r="AI3464" s="15">
        <v>0</v>
      </c>
      <c r="AJ3464" s="15">
        <v>0</v>
      </c>
      <c r="AK3464" s="15">
        <v>0</v>
      </c>
      <c r="AL3464" s="15">
        <v>0</v>
      </c>
      <c r="AM3464" s="15">
        <v>0</v>
      </c>
      <c r="AN3464" s="15">
        <v>0</v>
      </c>
      <c r="AO3464" s="15">
        <v>0</v>
      </c>
      <c r="AP3464" s="15">
        <v>0</v>
      </c>
      <c r="AQ3464" s="15">
        <v>0</v>
      </c>
      <c r="AR3464" s="15">
        <v>0</v>
      </c>
      <c r="AS3464" s="15">
        <v>0</v>
      </c>
      <c r="AT3464" s="15">
        <f t="shared" si="272"/>
        <v>0</v>
      </c>
      <c r="AU3464" s="15">
        <v>323.0661682128906</v>
      </c>
      <c r="AV3464" s="15">
        <v>-332.52454003906252</v>
      </c>
      <c r="AW3464" s="15">
        <v>30.789609619140624</v>
      </c>
      <c r="AX3464" s="15">
        <v>0.82982995605468746</v>
      </c>
      <c r="AY3464" s="15">
        <v>1.0576900634765625</v>
      </c>
      <c r="AZ3464" s="15">
        <v>-23.218757812500002</v>
      </c>
      <c r="BA3464" s="15">
        <v>0</v>
      </c>
      <c r="BB3464" s="15">
        <v>0</v>
      </c>
      <c r="BC3464" s="15">
        <v>0</v>
      </c>
      <c r="BD3464" s="15">
        <v>0</v>
      </c>
      <c r="BE3464" s="15">
        <v>0</v>
      </c>
      <c r="BF3464" s="15">
        <v>0</v>
      </c>
      <c r="BG3464" s="15">
        <f t="shared" si="273"/>
        <v>-3.907985046680551E-14</v>
      </c>
      <c r="BH3464" t="str">
        <f t="shared" si="274"/>
        <v>UICommon</v>
      </c>
      <c r="BI3464" t="str">
        <f>VLOOKUP(BH3464,[2]Summary!$C$29:$C$56,1,0)</f>
        <v>UICommon</v>
      </c>
      <c r="BJ3464" s="16">
        <v>44378</v>
      </c>
    </row>
    <row r="3465" spans="1:62" x14ac:dyDescent="0.25">
      <c r="A3465" s="13" t="s">
        <v>7144</v>
      </c>
      <c r="B3465" s="13" t="s">
        <v>7145</v>
      </c>
      <c r="C3465" s="13" t="s">
        <v>7146</v>
      </c>
      <c r="D3465" s="13" t="s">
        <v>18</v>
      </c>
      <c r="E3465" t="s">
        <v>19</v>
      </c>
      <c r="F3465" s="13" t="s">
        <v>166</v>
      </c>
      <c r="H3465" s="15">
        <v>0</v>
      </c>
      <c r="I3465" s="15">
        <v>0</v>
      </c>
      <c r="J3465" s="15">
        <v>0</v>
      </c>
      <c r="K3465" s="15">
        <v>0</v>
      </c>
      <c r="L3465" s="15">
        <v>0</v>
      </c>
      <c r="M3465" s="15">
        <v>0</v>
      </c>
      <c r="N3465" s="15">
        <v>0</v>
      </c>
      <c r="O3465" s="15">
        <v>0</v>
      </c>
      <c r="P3465" s="15">
        <v>0</v>
      </c>
      <c r="Q3465" s="15">
        <v>0</v>
      </c>
      <c r="R3465" s="15">
        <v>0</v>
      </c>
      <c r="S3465" s="15">
        <v>0</v>
      </c>
      <c r="T3465" s="15">
        <f t="shared" si="270"/>
        <v>0</v>
      </c>
      <c r="U3465" s="15">
        <v>0</v>
      </c>
      <c r="V3465" s="15">
        <v>0</v>
      </c>
      <c r="W3465" s="15">
        <v>0</v>
      </c>
      <c r="X3465" s="15">
        <v>0</v>
      </c>
      <c r="Y3465" s="15">
        <v>0</v>
      </c>
      <c r="Z3465" s="15">
        <v>0</v>
      </c>
      <c r="AA3465" s="15">
        <v>0</v>
      </c>
      <c r="AB3465" s="15">
        <v>0</v>
      </c>
      <c r="AC3465" s="15">
        <v>0</v>
      </c>
      <c r="AD3465" s="15">
        <v>0</v>
      </c>
      <c r="AE3465" s="15">
        <v>0</v>
      </c>
      <c r="AF3465" s="15">
        <v>0</v>
      </c>
      <c r="AG3465" s="15">
        <f t="shared" si="271"/>
        <v>0</v>
      </c>
      <c r="AH3465" s="15">
        <v>0</v>
      </c>
      <c r="AI3465" s="15">
        <v>0</v>
      </c>
      <c r="AJ3465" s="15">
        <v>0</v>
      </c>
      <c r="AK3465" s="15">
        <v>0</v>
      </c>
      <c r="AL3465" s="15">
        <v>0</v>
      </c>
      <c r="AM3465" s="15">
        <v>0</v>
      </c>
      <c r="AN3465" s="15">
        <v>0</v>
      </c>
      <c r="AO3465" s="15">
        <v>0</v>
      </c>
      <c r="AP3465" s="15">
        <v>0</v>
      </c>
      <c r="AQ3465" s="15">
        <v>0</v>
      </c>
      <c r="AR3465" s="15">
        <v>0</v>
      </c>
      <c r="AS3465" s="15">
        <v>0</v>
      </c>
      <c r="AT3465" s="15">
        <f t="shared" si="272"/>
        <v>0</v>
      </c>
      <c r="AU3465" s="15">
        <v>0</v>
      </c>
      <c r="AV3465" s="15">
        <v>0</v>
      </c>
      <c r="AW3465" s="15">
        <v>0</v>
      </c>
      <c r="AX3465" s="15">
        <v>0</v>
      </c>
      <c r="AY3465" s="15">
        <v>0</v>
      </c>
      <c r="AZ3465" s="15">
        <v>0</v>
      </c>
      <c r="BA3465" s="15">
        <v>0</v>
      </c>
      <c r="BB3465" s="15">
        <v>0</v>
      </c>
      <c r="BC3465" s="15">
        <v>0</v>
      </c>
      <c r="BD3465" s="15">
        <v>0</v>
      </c>
      <c r="BE3465" s="15">
        <v>46.481999999999999</v>
      </c>
      <c r="BF3465" s="15">
        <v>46.481999999999999</v>
      </c>
      <c r="BG3465" s="15">
        <f t="shared" si="273"/>
        <v>92.963999999999999</v>
      </c>
      <c r="BH3465" t="str">
        <f t="shared" si="274"/>
        <v>UIDIST</v>
      </c>
      <c r="BI3465" t="str">
        <f>VLOOKUP(BH3465,[2]Summary!$C$29:$C$56,1,0)</f>
        <v>UIDist</v>
      </c>
      <c r="BJ3465" s="16">
        <v>44562</v>
      </c>
    </row>
    <row r="3466" spans="1:62" x14ac:dyDescent="0.25">
      <c r="A3466" s="13" t="s">
        <v>7147</v>
      </c>
      <c r="B3466" s="13" t="s">
        <v>7148</v>
      </c>
      <c r="C3466" s="13" t="s">
        <v>7149</v>
      </c>
      <c r="D3466" s="13" t="s">
        <v>600</v>
      </c>
      <c r="E3466" t="s">
        <v>35</v>
      </c>
      <c r="F3466" s="13" t="s">
        <v>586</v>
      </c>
      <c r="H3466" s="15">
        <v>0</v>
      </c>
      <c r="I3466" s="15">
        <v>0</v>
      </c>
      <c r="J3466" s="15">
        <v>0</v>
      </c>
      <c r="K3466" s="15">
        <v>0</v>
      </c>
      <c r="L3466" s="15">
        <v>0</v>
      </c>
      <c r="M3466" s="15">
        <v>0</v>
      </c>
      <c r="N3466" s="15">
        <v>0</v>
      </c>
      <c r="O3466" s="15">
        <v>0</v>
      </c>
      <c r="P3466" s="15">
        <v>0</v>
      </c>
      <c r="Q3466" s="15">
        <v>0</v>
      </c>
      <c r="R3466" s="15">
        <v>0</v>
      </c>
      <c r="S3466" s="15">
        <v>0</v>
      </c>
      <c r="T3466" s="15">
        <f t="shared" si="270"/>
        <v>0</v>
      </c>
      <c r="U3466" s="15">
        <v>0</v>
      </c>
      <c r="V3466" s="15">
        <v>0</v>
      </c>
      <c r="W3466" s="15">
        <v>0</v>
      </c>
      <c r="X3466" s="15">
        <v>0</v>
      </c>
      <c r="Y3466" s="15">
        <v>0</v>
      </c>
      <c r="Z3466" s="15">
        <v>0</v>
      </c>
      <c r="AA3466" s="15">
        <v>0</v>
      </c>
      <c r="AB3466" s="15">
        <v>0</v>
      </c>
      <c r="AC3466" s="15">
        <v>0.11045999999999999</v>
      </c>
      <c r="AD3466" s="15">
        <v>0</v>
      </c>
      <c r="AE3466" s="15">
        <v>0</v>
      </c>
      <c r="AF3466" s="15">
        <v>0</v>
      </c>
      <c r="AG3466" s="15">
        <f t="shared" si="271"/>
        <v>0.11045999999999999</v>
      </c>
      <c r="AH3466" s="15">
        <v>0</v>
      </c>
      <c r="AI3466" s="15">
        <v>0</v>
      </c>
      <c r="AJ3466" s="15">
        <v>0</v>
      </c>
      <c r="AK3466" s="15">
        <v>0</v>
      </c>
      <c r="AL3466" s="15">
        <v>0</v>
      </c>
      <c r="AM3466" s="15">
        <v>0</v>
      </c>
      <c r="AN3466" s="15">
        <v>0</v>
      </c>
      <c r="AO3466" s="15">
        <v>0</v>
      </c>
      <c r="AP3466" s="15">
        <v>0</v>
      </c>
      <c r="AQ3466" s="15">
        <v>0</v>
      </c>
      <c r="AR3466" s="15">
        <v>0</v>
      </c>
      <c r="AS3466" s="15">
        <v>0</v>
      </c>
      <c r="AT3466" s="15">
        <f t="shared" si="272"/>
        <v>0</v>
      </c>
      <c r="AU3466" s="15">
        <v>0</v>
      </c>
      <c r="AV3466" s="15">
        <v>0</v>
      </c>
      <c r="AW3466" s="15">
        <v>0</v>
      </c>
      <c r="AX3466" s="15">
        <v>0</v>
      </c>
      <c r="AY3466" s="15">
        <v>0</v>
      </c>
      <c r="AZ3466" s="15">
        <v>0</v>
      </c>
      <c r="BA3466" s="15">
        <v>0</v>
      </c>
      <c r="BB3466" s="15">
        <v>0</v>
      </c>
      <c r="BC3466" s="15">
        <v>0</v>
      </c>
      <c r="BD3466" s="15">
        <v>0</v>
      </c>
      <c r="BE3466" s="15">
        <v>0</v>
      </c>
      <c r="BF3466" s="15">
        <v>0</v>
      </c>
      <c r="BG3466" s="15">
        <f t="shared" si="273"/>
        <v>0</v>
      </c>
      <c r="BH3466" t="str">
        <f t="shared" si="274"/>
        <v>MEPCOTRANS</v>
      </c>
      <c r="BI3466" t="str">
        <f>VLOOKUP(BH3466,[2]Summary!$C$29:$C$56,1,0)</f>
        <v>MEPCOTrans</v>
      </c>
      <c r="BJ3466" s="16">
        <v>43831</v>
      </c>
    </row>
    <row r="3467" spans="1:62" x14ac:dyDescent="0.25">
      <c r="A3467" s="13" t="s">
        <v>7150</v>
      </c>
      <c r="B3467" s="13" t="s">
        <v>1362</v>
      </c>
      <c r="C3467" s="13" t="s">
        <v>5097</v>
      </c>
      <c r="D3467" s="13" t="s">
        <v>595</v>
      </c>
      <c r="E3467" t="s">
        <v>35</v>
      </c>
      <c r="F3467" s="13" t="s">
        <v>20</v>
      </c>
      <c r="H3467" s="15">
        <v>0</v>
      </c>
      <c r="I3467" s="15">
        <v>0</v>
      </c>
      <c r="J3467" s="15">
        <v>0</v>
      </c>
      <c r="K3467" s="15">
        <v>0</v>
      </c>
      <c r="L3467" s="15">
        <v>0</v>
      </c>
      <c r="M3467" s="15">
        <v>0</v>
      </c>
      <c r="N3467" s="15">
        <v>0</v>
      </c>
      <c r="O3467" s="15">
        <v>0</v>
      </c>
      <c r="P3467" s="15">
        <v>0</v>
      </c>
      <c r="Q3467" s="15">
        <v>0</v>
      </c>
      <c r="R3467" s="15">
        <v>0</v>
      </c>
      <c r="S3467" s="15">
        <v>0</v>
      </c>
      <c r="T3467" s="15">
        <f t="shared" si="270"/>
        <v>0</v>
      </c>
      <c r="U3467" s="15">
        <v>0</v>
      </c>
      <c r="V3467" s="15">
        <v>0</v>
      </c>
      <c r="W3467" s="15">
        <v>0</v>
      </c>
      <c r="X3467" s="15">
        <v>0</v>
      </c>
      <c r="Y3467" s="15">
        <v>0</v>
      </c>
      <c r="Z3467" s="15">
        <v>0</v>
      </c>
      <c r="AA3467" s="15">
        <v>0</v>
      </c>
      <c r="AB3467" s="15">
        <v>0</v>
      </c>
      <c r="AC3467" s="15">
        <v>0</v>
      </c>
      <c r="AD3467" s="15">
        <v>0</v>
      </c>
      <c r="AE3467" s="15">
        <v>0</v>
      </c>
      <c r="AF3467" s="15">
        <v>1.3490599999999999</v>
      </c>
      <c r="AG3467" s="15">
        <f t="shared" si="271"/>
        <v>1.3490599999999999</v>
      </c>
      <c r="AH3467" s="15">
        <v>0</v>
      </c>
      <c r="AI3467" s="15">
        <v>0</v>
      </c>
      <c r="AJ3467" s="15">
        <v>0</v>
      </c>
      <c r="AK3467" s="15">
        <v>0</v>
      </c>
      <c r="AL3467" s="15">
        <v>0</v>
      </c>
      <c r="AM3467" s="15">
        <v>0</v>
      </c>
      <c r="AN3467" s="15">
        <v>0</v>
      </c>
      <c r="AO3467" s="15">
        <v>0</v>
      </c>
      <c r="AP3467" s="15">
        <v>0</v>
      </c>
      <c r="AQ3467" s="15">
        <v>0</v>
      </c>
      <c r="AR3467" s="15">
        <v>0</v>
      </c>
      <c r="AS3467" s="15">
        <v>0</v>
      </c>
      <c r="AT3467" s="15">
        <f t="shared" si="272"/>
        <v>0</v>
      </c>
      <c r="AU3467" s="15">
        <v>0</v>
      </c>
      <c r="AV3467" s="15">
        <v>0</v>
      </c>
      <c r="AW3467" s="15">
        <v>0</v>
      </c>
      <c r="AX3467" s="15">
        <v>0</v>
      </c>
      <c r="AY3467" s="15">
        <v>0</v>
      </c>
      <c r="AZ3467" s="15">
        <v>0</v>
      </c>
      <c r="BA3467" s="15">
        <v>0</v>
      </c>
      <c r="BB3467" s="15">
        <v>0</v>
      </c>
      <c r="BC3467" s="15">
        <v>0</v>
      </c>
      <c r="BD3467" s="15">
        <v>0</v>
      </c>
      <c r="BE3467" s="15">
        <v>0</v>
      </c>
      <c r="BF3467" s="15">
        <v>0</v>
      </c>
      <c r="BG3467" s="15">
        <f t="shared" si="273"/>
        <v>0</v>
      </c>
      <c r="BH3467" t="str">
        <f t="shared" si="274"/>
        <v>CMPTRANS</v>
      </c>
      <c r="BI3467" t="str">
        <f>VLOOKUP(BH3467,[2]Summary!$C$29:$C$56,1,0)</f>
        <v>CMPTrans</v>
      </c>
      <c r="BJ3467" s="16">
        <v>43831</v>
      </c>
    </row>
    <row r="3468" spans="1:62" x14ac:dyDescent="0.25">
      <c r="A3468" s="13" t="s">
        <v>7151</v>
      </c>
      <c r="B3468" s="13" t="s">
        <v>3033</v>
      </c>
      <c r="C3468" s="13" t="s">
        <v>3034</v>
      </c>
      <c r="D3468" s="13" t="s">
        <v>599</v>
      </c>
      <c r="E3468" t="s">
        <v>35</v>
      </c>
      <c r="F3468" s="13" t="s">
        <v>20</v>
      </c>
      <c r="H3468" s="15">
        <v>0</v>
      </c>
      <c r="I3468" s="15">
        <v>0</v>
      </c>
      <c r="J3468" s="15">
        <v>0</v>
      </c>
      <c r="K3468" s="15">
        <v>0</v>
      </c>
      <c r="L3468" s="15">
        <v>0</v>
      </c>
      <c r="M3468" s="15">
        <v>0</v>
      </c>
      <c r="N3468" s="15">
        <v>0</v>
      </c>
      <c r="O3468" s="15">
        <v>0</v>
      </c>
      <c r="P3468" s="15">
        <v>0</v>
      </c>
      <c r="Q3468" s="15">
        <v>0</v>
      </c>
      <c r="R3468" s="15">
        <v>0</v>
      </c>
      <c r="S3468" s="15">
        <v>0</v>
      </c>
      <c r="T3468" s="15">
        <f t="shared" si="270"/>
        <v>0</v>
      </c>
      <c r="U3468" s="15">
        <v>0</v>
      </c>
      <c r="V3468" s="15">
        <v>0</v>
      </c>
      <c r="W3468" s="15">
        <v>0</v>
      </c>
      <c r="X3468" s="15">
        <v>281.91136</v>
      </c>
      <c r="Y3468" s="15">
        <v>0</v>
      </c>
      <c r="Z3468" s="15">
        <v>0</v>
      </c>
      <c r="AA3468" s="15">
        <v>0</v>
      </c>
      <c r="AB3468" s="15">
        <v>0</v>
      </c>
      <c r="AC3468" s="15">
        <v>0</v>
      </c>
      <c r="AD3468" s="15">
        <v>0</v>
      </c>
      <c r="AE3468" s="15">
        <v>0</v>
      </c>
      <c r="AF3468" s="15">
        <v>-1.1370000000000002E-2</v>
      </c>
      <c r="AG3468" s="15">
        <f t="shared" si="271"/>
        <v>281.89999</v>
      </c>
      <c r="AH3468" s="15">
        <v>0</v>
      </c>
      <c r="AI3468" s="15">
        <v>0</v>
      </c>
      <c r="AJ3468" s="15">
        <v>0</v>
      </c>
      <c r="AK3468" s="15">
        <v>0</v>
      </c>
      <c r="AL3468" s="15">
        <v>0</v>
      </c>
      <c r="AM3468" s="15">
        <v>0</v>
      </c>
      <c r="AN3468" s="15">
        <v>0</v>
      </c>
      <c r="AO3468" s="15">
        <v>0</v>
      </c>
      <c r="AP3468" s="15">
        <v>0</v>
      </c>
      <c r="AQ3468" s="15">
        <v>0</v>
      </c>
      <c r="AR3468" s="15">
        <v>0</v>
      </c>
      <c r="AS3468" s="15">
        <v>0</v>
      </c>
      <c r="AT3468" s="15">
        <f t="shared" si="272"/>
        <v>0</v>
      </c>
      <c r="AU3468" s="15">
        <v>0</v>
      </c>
      <c r="AV3468" s="15">
        <v>0</v>
      </c>
      <c r="AW3468" s="15">
        <v>0</v>
      </c>
      <c r="AX3468" s="15">
        <v>0</v>
      </c>
      <c r="AY3468" s="15">
        <v>0</v>
      </c>
      <c r="AZ3468" s="15">
        <v>0</v>
      </c>
      <c r="BA3468" s="15">
        <v>0</v>
      </c>
      <c r="BB3468" s="15">
        <v>0</v>
      </c>
      <c r="BC3468" s="15">
        <v>0</v>
      </c>
      <c r="BD3468" s="15">
        <v>0</v>
      </c>
      <c r="BE3468" s="15">
        <v>0</v>
      </c>
      <c r="BF3468" s="15">
        <v>0</v>
      </c>
      <c r="BG3468" s="15">
        <f t="shared" si="273"/>
        <v>0</v>
      </c>
      <c r="BH3468" t="str">
        <f t="shared" si="274"/>
        <v>NYSEGTRANS</v>
      </c>
      <c r="BI3468" t="str">
        <f>VLOOKUP(BH3468,[2]Summary!$C$29:$C$56,1,0)</f>
        <v>NYSEGTrans</v>
      </c>
      <c r="BJ3468" s="16">
        <v>43831</v>
      </c>
    </row>
    <row r="3469" spans="1:62" x14ac:dyDescent="0.25">
      <c r="A3469" s="13" t="s">
        <v>7152</v>
      </c>
      <c r="B3469" s="13" t="s">
        <v>7153</v>
      </c>
      <c r="C3469" s="13" t="s">
        <v>7154</v>
      </c>
      <c r="D3469" s="13" t="s">
        <v>596</v>
      </c>
      <c r="E3469" t="s">
        <v>35</v>
      </c>
      <c r="F3469" s="13" t="s">
        <v>22</v>
      </c>
      <c r="H3469" s="15">
        <v>0</v>
      </c>
      <c r="I3469" s="15">
        <v>0</v>
      </c>
      <c r="J3469" s="15">
        <v>0</v>
      </c>
      <c r="K3469" s="15">
        <v>0</v>
      </c>
      <c r="L3469" s="15">
        <v>0</v>
      </c>
      <c r="M3469" s="15">
        <v>0</v>
      </c>
      <c r="N3469" s="15">
        <v>0</v>
      </c>
      <c r="O3469" s="15">
        <v>0</v>
      </c>
      <c r="P3469" s="15">
        <v>0</v>
      </c>
      <c r="Q3469" s="15">
        <v>0</v>
      </c>
      <c r="R3469" s="15">
        <v>0</v>
      </c>
      <c r="S3469" s="15">
        <v>0</v>
      </c>
      <c r="T3469" s="15">
        <f t="shared" si="270"/>
        <v>0</v>
      </c>
      <c r="U3469" s="15">
        <v>0</v>
      </c>
      <c r="V3469" s="15">
        <v>0</v>
      </c>
      <c r="W3469" s="15">
        <v>0</v>
      </c>
      <c r="X3469" s="15">
        <v>0</v>
      </c>
      <c r="Y3469" s="15">
        <v>0</v>
      </c>
      <c r="Z3469" s="15">
        <v>0</v>
      </c>
      <c r="AA3469" s="15">
        <v>0</v>
      </c>
      <c r="AB3469" s="15">
        <v>0</v>
      </c>
      <c r="AC3469" s="15">
        <v>0</v>
      </c>
      <c r="AD3469" s="15">
        <v>0</v>
      </c>
      <c r="AE3469" s="15">
        <v>-2.13991</v>
      </c>
      <c r="AF3469" s="15">
        <v>0</v>
      </c>
      <c r="AG3469" s="15">
        <f t="shared" si="271"/>
        <v>-2.13991</v>
      </c>
      <c r="AH3469" s="15">
        <v>0</v>
      </c>
      <c r="AI3469" s="15">
        <v>0</v>
      </c>
      <c r="AJ3469" s="15">
        <v>0</v>
      </c>
      <c r="AK3469" s="15">
        <v>0</v>
      </c>
      <c r="AL3469" s="15">
        <v>0</v>
      </c>
      <c r="AM3469" s="15">
        <v>0</v>
      </c>
      <c r="AN3469" s="15">
        <v>0</v>
      </c>
      <c r="AO3469" s="15">
        <v>0</v>
      </c>
      <c r="AP3469" s="15">
        <v>0</v>
      </c>
      <c r="AQ3469" s="15">
        <v>0</v>
      </c>
      <c r="AR3469" s="15">
        <v>0</v>
      </c>
      <c r="AS3469" s="15">
        <v>0</v>
      </c>
      <c r="AT3469" s="15">
        <f t="shared" si="272"/>
        <v>0</v>
      </c>
      <c r="AU3469" s="15">
        <v>0</v>
      </c>
      <c r="AV3469" s="15">
        <v>0</v>
      </c>
      <c r="AW3469" s="15">
        <v>0</v>
      </c>
      <c r="AX3469" s="15">
        <v>0</v>
      </c>
      <c r="AY3469" s="15">
        <v>0</v>
      </c>
      <c r="AZ3469" s="15">
        <v>0</v>
      </c>
      <c r="BA3469" s="15">
        <v>0</v>
      </c>
      <c r="BB3469" s="15">
        <v>0</v>
      </c>
      <c r="BC3469" s="15">
        <v>0</v>
      </c>
      <c r="BD3469" s="15">
        <v>0</v>
      </c>
      <c r="BE3469" s="15">
        <v>0</v>
      </c>
      <c r="BF3469" s="15">
        <v>0</v>
      </c>
      <c r="BG3469" s="15">
        <f t="shared" si="273"/>
        <v>0</v>
      </c>
      <c r="BH3469" t="str">
        <f t="shared" si="274"/>
        <v>RGETRANS</v>
      </c>
      <c r="BI3469" t="str">
        <f>VLOOKUP(BH3469,[2]Summary!$C$29:$C$56,1,0)</f>
        <v>RGETrans</v>
      </c>
      <c r="BJ3469" s="16">
        <v>43831</v>
      </c>
    </row>
    <row r="3470" spans="1:62" x14ac:dyDescent="0.25">
      <c r="A3470" s="13" t="s">
        <v>7155</v>
      </c>
      <c r="B3470" s="13" t="s">
        <v>7156</v>
      </c>
      <c r="C3470" s="13" t="s">
        <v>7157</v>
      </c>
      <c r="D3470" s="13" t="s">
        <v>596</v>
      </c>
      <c r="E3470" t="s">
        <v>35</v>
      </c>
      <c r="F3470" s="13" t="s">
        <v>20</v>
      </c>
      <c r="H3470" s="15">
        <v>0</v>
      </c>
      <c r="I3470" s="15">
        <v>0</v>
      </c>
      <c r="J3470" s="15">
        <v>0</v>
      </c>
      <c r="K3470" s="15">
        <v>0</v>
      </c>
      <c r="L3470" s="15">
        <v>0</v>
      </c>
      <c r="M3470" s="15">
        <v>0</v>
      </c>
      <c r="N3470" s="15">
        <v>0</v>
      </c>
      <c r="O3470" s="15">
        <v>0</v>
      </c>
      <c r="P3470" s="15">
        <v>0</v>
      </c>
      <c r="Q3470" s="15">
        <v>0</v>
      </c>
      <c r="R3470" s="15">
        <v>0</v>
      </c>
      <c r="S3470" s="15">
        <v>0</v>
      </c>
      <c r="T3470" s="15">
        <f t="shared" si="270"/>
        <v>0</v>
      </c>
      <c r="U3470" s="15">
        <v>0</v>
      </c>
      <c r="V3470" s="15">
        <v>348.51246000000003</v>
      </c>
      <c r="W3470" s="15">
        <v>141.43192000000002</v>
      </c>
      <c r="X3470" s="15">
        <v>117.01675999999999</v>
      </c>
      <c r="Y3470" s="15">
        <v>39.302409999999995</v>
      </c>
      <c r="Z3470" s="15">
        <v>100.99130000000001</v>
      </c>
      <c r="AA3470" s="15">
        <v>76.732140000000001</v>
      </c>
      <c r="AB3470" s="15">
        <v>58.130769999999991</v>
      </c>
      <c r="AC3470" s="15">
        <v>14.601939999999999</v>
      </c>
      <c r="AD3470" s="15">
        <v>12.013419999999998</v>
      </c>
      <c r="AE3470" s="15">
        <v>23.510290000000005</v>
      </c>
      <c r="AF3470" s="15">
        <v>-32.07347</v>
      </c>
      <c r="AG3470" s="15">
        <f t="shared" si="271"/>
        <v>900.16994</v>
      </c>
      <c r="AH3470" s="15">
        <v>13.876170000000004</v>
      </c>
      <c r="AI3470" s="15">
        <v>85.979479999999995</v>
      </c>
      <c r="AJ3470" s="15">
        <v>228.12859</v>
      </c>
      <c r="AK3470" s="15">
        <v>169.21190999999996</v>
      </c>
      <c r="AL3470" s="15">
        <v>167.19063999999997</v>
      </c>
      <c r="AM3470" s="15">
        <v>385.50722999999999</v>
      </c>
      <c r="AN3470" s="15">
        <v>1184.3513099999998</v>
      </c>
      <c r="AO3470" s="15">
        <v>809.46033</v>
      </c>
      <c r="AP3470" s="15">
        <v>724.79285000000004</v>
      </c>
      <c r="AQ3470" s="15">
        <v>84.826129999999992</v>
      </c>
      <c r="AR3470" s="15">
        <v>113.49253999999999</v>
      </c>
      <c r="AS3470" s="15">
        <v>227.64511999999993</v>
      </c>
      <c r="AT3470" s="15">
        <f t="shared" si="272"/>
        <v>4194.4622999999992</v>
      </c>
      <c r="AU3470" s="15">
        <v>1731.7893913574219</v>
      </c>
      <c r="AV3470" s="15">
        <v>401.82672680664064</v>
      </c>
      <c r="AW3470" s="15">
        <v>1617.383171875</v>
      </c>
      <c r="AX3470" s="15">
        <v>648.6493325195313</v>
      </c>
      <c r="AY3470" s="15">
        <v>2753.3009711914065</v>
      </c>
      <c r="AZ3470" s="15">
        <v>2298.3262250976563</v>
      </c>
      <c r="BA3470" s="15">
        <v>1877.0054746246337</v>
      </c>
      <c r="BB3470" s="15">
        <v>1420.6842563476562</v>
      </c>
      <c r="BC3470" s="15">
        <v>1332.4221086425782</v>
      </c>
      <c r="BD3470" s="15">
        <v>0</v>
      </c>
      <c r="BE3470" s="15">
        <v>0</v>
      </c>
      <c r="BF3470" s="15">
        <v>0</v>
      </c>
      <c r="BG3470" s="15">
        <f t="shared" si="273"/>
        <v>14081.387658462525</v>
      </c>
      <c r="BH3470" t="str">
        <f t="shared" si="274"/>
        <v>RGETRANS</v>
      </c>
      <c r="BI3470" t="str">
        <f>VLOOKUP(BH3470,[2]Summary!$C$29:$C$56,1,0)</f>
        <v>RGETrans</v>
      </c>
      <c r="BJ3470" s="16">
        <v>44470</v>
      </c>
    </row>
    <row r="3471" spans="1:62" x14ac:dyDescent="0.25">
      <c r="A3471" s="13" t="s">
        <v>7158</v>
      </c>
      <c r="B3471" s="13" t="s">
        <v>7159</v>
      </c>
      <c r="C3471" s="13" t="s">
        <v>7160</v>
      </c>
      <c r="D3471" s="13" t="s">
        <v>599</v>
      </c>
      <c r="E3471" t="s">
        <v>35</v>
      </c>
      <c r="F3471" s="13" t="s">
        <v>20</v>
      </c>
      <c r="H3471" s="15">
        <v>0</v>
      </c>
      <c r="I3471" s="15">
        <v>0</v>
      </c>
      <c r="J3471" s="15">
        <v>0</v>
      </c>
      <c r="K3471" s="15">
        <v>0</v>
      </c>
      <c r="L3471" s="15">
        <v>0</v>
      </c>
      <c r="M3471" s="15">
        <v>0</v>
      </c>
      <c r="N3471" s="15">
        <v>0</v>
      </c>
      <c r="O3471" s="15">
        <v>0</v>
      </c>
      <c r="P3471" s="15">
        <v>0</v>
      </c>
      <c r="Q3471" s="15">
        <v>0</v>
      </c>
      <c r="R3471" s="15">
        <v>0</v>
      </c>
      <c r="S3471" s="15">
        <v>0</v>
      </c>
      <c r="T3471" s="15">
        <f t="shared" si="270"/>
        <v>0</v>
      </c>
      <c r="U3471" s="15">
        <v>0</v>
      </c>
      <c r="V3471" s="15">
        <v>3.5255300000000003</v>
      </c>
      <c r="W3471" s="15">
        <v>4.2364899999999999</v>
      </c>
      <c r="X3471" s="15">
        <v>39.096150000000002</v>
      </c>
      <c r="Y3471" s="15">
        <v>4.3896800000000002</v>
      </c>
      <c r="Z3471" s="15">
        <v>2.1689799999999999</v>
      </c>
      <c r="AA3471" s="15">
        <v>3.27719</v>
      </c>
      <c r="AB3471" s="15">
        <v>7.8702200000000007</v>
      </c>
      <c r="AC3471" s="15">
        <v>10.7394</v>
      </c>
      <c r="AD3471" s="15">
        <v>8.2538499999999999</v>
      </c>
      <c r="AE3471" s="15">
        <v>57.825540000000004</v>
      </c>
      <c r="AF3471" s="15">
        <v>106.19112</v>
      </c>
      <c r="AG3471" s="15">
        <f t="shared" si="271"/>
        <v>247.57415000000003</v>
      </c>
      <c r="AH3471" s="15">
        <v>20.725490000000001</v>
      </c>
      <c r="AI3471" s="15">
        <v>69.966179999999994</v>
      </c>
      <c r="AJ3471" s="15">
        <v>11.9725</v>
      </c>
      <c r="AK3471" s="15">
        <v>29.804149999999996</v>
      </c>
      <c r="AL3471" s="15">
        <v>10.603140000000002</v>
      </c>
      <c r="AM3471" s="15">
        <v>8.3110800000000022</v>
      </c>
      <c r="AN3471" s="15">
        <v>9.6926899999999989</v>
      </c>
      <c r="AO3471" s="15">
        <v>27.004090000000001</v>
      </c>
      <c r="AP3471" s="15">
        <v>17.54834</v>
      </c>
      <c r="AQ3471" s="15">
        <v>8.9990800000000011</v>
      </c>
      <c r="AR3471" s="15">
        <v>7.9409600000000005</v>
      </c>
      <c r="AS3471" s="15">
        <v>12.065130000000002</v>
      </c>
      <c r="AT3471" s="15">
        <f t="shared" si="272"/>
        <v>234.63282999999996</v>
      </c>
      <c r="AU3471" s="15">
        <v>8.7251101708412175</v>
      </c>
      <c r="AV3471" s="15">
        <v>9.6847001953124998</v>
      </c>
      <c r="AW3471" s="15">
        <v>13.239009963989258</v>
      </c>
      <c r="AX3471" s="15">
        <v>13.866270107269287</v>
      </c>
      <c r="AY3471" s="15">
        <v>37.027051025390627</v>
      </c>
      <c r="AZ3471" s="15">
        <v>15.904989868164062</v>
      </c>
      <c r="BA3471" s="15">
        <v>13.803119995117187</v>
      </c>
      <c r="BB3471" s="15">
        <v>21.585489746093749</v>
      </c>
      <c r="BC3471" s="15">
        <v>15.496029711723327</v>
      </c>
      <c r="BD3471" s="15">
        <v>0</v>
      </c>
      <c r="BE3471" s="15">
        <v>0</v>
      </c>
      <c r="BF3471" s="15">
        <v>0</v>
      </c>
      <c r="BG3471" s="15">
        <f t="shared" si="273"/>
        <v>149.33177078390122</v>
      </c>
      <c r="BH3471" t="str">
        <f t="shared" si="274"/>
        <v>NYSEGTRANS</v>
      </c>
      <c r="BI3471" t="str">
        <f>VLOOKUP(BH3471,[2]Summary!$C$29:$C$56,1,0)</f>
        <v>NYSEGTrans</v>
      </c>
      <c r="BJ3471" s="16">
        <v>44470</v>
      </c>
    </row>
    <row r="3472" spans="1:62" x14ac:dyDescent="0.25">
      <c r="A3472" s="13" t="s">
        <v>7161</v>
      </c>
      <c r="B3472" s="13" t="s">
        <v>6118</v>
      </c>
      <c r="C3472" s="13" t="s">
        <v>6119</v>
      </c>
      <c r="D3472" s="13" t="s">
        <v>599</v>
      </c>
      <c r="E3472" t="s">
        <v>35</v>
      </c>
      <c r="F3472" s="13" t="s">
        <v>20</v>
      </c>
      <c r="H3472" s="15">
        <v>0</v>
      </c>
      <c r="I3472" s="15">
        <v>0</v>
      </c>
      <c r="J3472" s="15">
        <v>0</v>
      </c>
      <c r="K3472" s="15">
        <v>0</v>
      </c>
      <c r="L3472" s="15">
        <v>0</v>
      </c>
      <c r="M3472" s="15">
        <v>0</v>
      </c>
      <c r="N3472" s="15">
        <v>0</v>
      </c>
      <c r="O3472" s="15">
        <v>0</v>
      </c>
      <c r="P3472" s="15">
        <v>0</v>
      </c>
      <c r="Q3472" s="15">
        <v>0</v>
      </c>
      <c r="R3472" s="15">
        <v>0</v>
      </c>
      <c r="S3472" s="15">
        <v>0</v>
      </c>
      <c r="T3472" s="15">
        <f t="shared" si="270"/>
        <v>0</v>
      </c>
      <c r="U3472" s="15">
        <v>0</v>
      </c>
      <c r="V3472" s="15">
        <v>9.3269999999999992E-2</v>
      </c>
      <c r="W3472" s="15">
        <v>7.7678900000000004</v>
      </c>
      <c r="X3472" s="15">
        <v>4.2969999999999997</v>
      </c>
      <c r="Y3472" s="15">
        <v>1.4086500000000002</v>
      </c>
      <c r="Z3472" s="15">
        <v>5.3244100000000012</v>
      </c>
      <c r="AA3472" s="15">
        <v>3.2074700000000003</v>
      </c>
      <c r="AB3472" s="15">
        <v>7.0024499999999996</v>
      </c>
      <c r="AC3472" s="15">
        <v>6.4109399999999992</v>
      </c>
      <c r="AD3472" s="15">
        <v>-9.3340000000000006E-2</v>
      </c>
      <c r="AE3472" s="15">
        <v>2.5171700000000001</v>
      </c>
      <c r="AF3472" s="15">
        <v>0.81994</v>
      </c>
      <c r="AG3472" s="15">
        <f t="shared" si="271"/>
        <v>38.755850000000002</v>
      </c>
      <c r="AH3472" s="15">
        <v>2.58467</v>
      </c>
      <c r="AI3472" s="15">
        <v>12.640750000000001</v>
      </c>
      <c r="AJ3472" s="15">
        <v>8.7515000000000001</v>
      </c>
      <c r="AK3472" s="15">
        <v>7.8226499999999994</v>
      </c>
      <c r="AL3472" s="15">
        <v>7.6942699999999995</v>
      </c>
      <c r="AM3472" s="15">
        <v>5.5303300000000002</v>
      </c>
      <c r="AN3472" s="15">
        <v>7.2209300000000001</v>
      </c>
      <c r="AO3472" s="15">
        <v>7.6663500000000004</v>
      </c>
      <c r="AP3472" s="15">
        <v>7.9127399999999994</v>
      </c>
      <c r="AQ3472" s="15">
        <v>6.2250299999999994</v>
      </c>
      <c r="AR3472" s="15">
        <v>7.095320000000001</v>
      </c>
      <c r="AS3472" s="15">
        <v>2.9300699999999997</v>
      </c>
      <c r="AT3472" s="15">
        <f t="shared" si="272"/>
        <v>84.074610000000007</v>
      </c>
      <c r="AU3472" s="15">
        <v>6.2283699340820311</v>
      </c>
      <c r="AV3472" s="15">
        <v>5.3468797912597656</v>
      </c>
      <c r="AW3472" s="15">
        <v>10.495190368652343</v>
      </c>
      <c r="AX3472" s="15">
        <v>4.8939901123046878</v>
      </c>
      <c r="AY3472" s="15">
        <v>294.11527380371092</v>
      </c>
      <c r="AZ3472" s="15">
        <v>6.2224501953124998</v>
      </c>
      <c r="BA3472" s="15">
        <v>10.705220214843751</v>
      </c>
      <c r="BB3472" s="15">
        <v>8.0107399902343754</v>
      </c>
      <c r="BC3472" s="15">
        <v>18.98515087890625</v>
      </c>
      <c r="BD3472" s="15">
        <v>-6.1035156250000001E-8</v>
      </c>
      <c r="BE3472" s="15">
        <v>3.8818359375000002E-4</v>
      </c>
      <c r="BF3472" s="15">
        <v>-3.3886718749999998E-4</v>
      </c>
      <c r="BG3472" s="15">
        <f t="shared" si="273"/>
        <v>365.00331454467772</v>
      </c>
      <c r="BH3472" t="str">
        <f t="shared" si="274"/>
        <v>NYSEGTRANS</v>
      </c>
      <c r="BI3472" t="str">
        <f>VLOOKUP(BH3472,[2]Summary!$C$29:$C$56,1,0)</f>
        <v>NYSEGTrans</v>
      </c>
      <c r="BJ3472" s="16">
        <v>44562</v>
      </c>
    </row>
    <row r="3473" spans="1:62" x14ac:dyDescent="0.25">
      <c r="A3473" s="13" t="s">
        <v>7162</v>
      </c>
      <c r="B3473" s="13" t="s">
        <v>6124</v>
      </c>
      <c r="C3473" s="13" t="s">
        <v>6125</v>
      </c>
      <c r="D3473" s="13" t="s">
        <v>599</v>
      </c>
      <c r="E3473" t="s">
        <v>19</v>
      </c>
      <c r="F3473" s="13" t="s">
        <v>101</v>
      </c>
      <c r="H3473" s="15">
        <v>0</v>
      </c>
      <c r="I3473" s="15">
        <v>0</v>
      </c>
      <c r="J3473" s="15">
        <v>0</v>
      </c>
      <c r="K3473" s="15">
        <v>0</v>
      </c>
      <c r="L3473" s="15">
        <v>0</v>
      </c>
      <c r="M3473" s="15">
        <v>0</v>
      </c>
      <c r="N3473" s="15">
        <v>0</v>
      </c>
      <c r="O3473" s="15">
        <v>0</v>
      </c>
      <c r="P3473" s="15">
        <v>0</v>
      </c>
      <c r="Q3473" s="15">
        <v>0</v>
      </c>
      <c r="R3473" s="15">
        <v>0</v>
      </c>
      <c r="S3473" s="15">
        <v>0</v>
      </c>
      <c r="T3473" s="15">
        <f t="shared" si="270"/>
        <v>0</v>
      </c>
      <c r="U3473" s="15">
        <v>0</v>
      </c>
      <c r="V3473" s="15">
        <v>0</v>
      </c>
      <c r="W3473" s="15">
        <v>3.5589900000000001</v>
      </c>
      <c r="X3473" s="15">
        <v>4.7321299999999988</v>
      </c>
      <c r="Y3473" s="15">
        <v>3.7428499999999998</v>
      </c>
      <c r="Z3473" s="15">
        <v>1.8054599999999998</v>
      </c>
      <c r="AA3473" s="15">
        <v>3.0325499999999996</v>
      </c>
      <c r="AB3473" s="15">
        <v>4.2486300000000004</v>
      </c>
      <c r="AC3473" s="15">
        <v>3.7964600000000006</v>
      </c>
      <c r="AD3473" s="15">
        <v>1.3986200000000002</v>
      </c>
      <c r="AE3473" s="15">
        <v>3.5717600000000003</v>
      </c>
      <c r="AF3473" s="15">
        <v>-1.2355199999999997</v>
      </c>
      <c r="AG3473" s="15">
        <f t="shared" si="271"/>
        <v>28.65193</v>
      </c>
      <c r="AH3473" s="15">
        <v>1.69933</v>
      </c>
      <c r="AI3473" s="15">
        <v>0.17252999999999999</v>
      </c>
      <c r="AJ3473" s="15">
        <v>7.0000000000000007E-2</v>
      </c>
      <c r="AK3473" s="15">
        <v>7.6789999999999997E-2</v>
      </c>
      <c r="AL3473" s="15">
        <v>0.14829000000000003</v>
      </c>
      <c r="AM3473" s="15">
        <v>0.13134000000000001</v>
      </c>
      <c r="AN3473" s="15">
        <v>0.14063000000000001</v>
      </c>
      <c r="AO3473" s="15">
        <v>0.14013</v>
      </c>
      <c r="AP3473" s="15">
        <v>0.25029999999999997</v>
      </c>
      <c r="AQ3473" s="15">
        <v>0.14066999999999999</v>
      </c>
      <c r="AR3473" s="15">
        <v>0.13613999999999998</v>
      </c>
      <c r="AS3473" s="15">
        <v>112.73814999999999</v>
      </c>
      <c r="AT3473" s="15">
        <f t="shared" si="272"/>
        <v>115.84429999999999</v>
      </c>
      <c r="AU3473" s="15">
        <v>-108.02533584594727</v>
      </c>
      <c r="AV3473" s="15">
        <v>0.14775999450683594</v>
      </c>
      <c r="AW3473" s="15">
        <v>108.77707659912109</v>
      </c>
      <c r="AX3473" s="15">
        <v>-114.06454617309571</v>
      </c>
      <c r="AY3473" s="15">
        <v>114.55033686828614</v>
      </c>
      <c r="AZ3473" s="15">
        <v>0.71904997560381889</v>
      </c>
      <c r="BA3473" s="15">
        <v>0.74153002929687495</v>
      </c>
      <c r="BB3473" s="15">
        <v>0.74153002929687495</v>
      </c>
      <c r="BC3473" s="15">
        <v>0.754369980469346</v>
      </c>
      <c r="BD3473" s="15">
        <v>0</v>
      </c>
      <c r="BE3473" s="15">
        <v>0</v>
      </c>
      <c r="BF3473" s="15">
        <v>0</v>
      </c>
      <c r="BG3473" s="15">
        <f t="shared" si="273"/>
        <v>4.3417714575380089</v>
      </c>
      <c r="BH3473" t="str">
        <f t="shared" si="274"/>
        <v>NYSEGDIST</v>
      </c>
      <c r="BI3473" t="str">
        <f>VLOOKUP(BH3473,[2]Summary!$C$29:$C$56,1,0)</f>
        <v>NYSEGDist</v>
      </c>
      <c r="BJ3473" s="16">
        <v>44470</v>
      </c>
    </row>
    <row r="3474" spans="1:62" x14ac:dyDescent="0.25">
      <c r="A3474" s="13" t="s">
        <v>7163</v>
      </c>
      <c r="B3474" s="13" t="s">
        <v>7164</v>
      </c>
      <c r="C3474" s="13" t="s">
        <v>7165</v>
      </c>
      <c r="D3474" s="13" t="s">
        <v>599</v>
      </c>
      <c r="E3474" t="s">
        <v>19</v>
      </c>
      <c r="F3474" s="13" t="s">
        <v>20</v>
      </c>
      <c r="H3474" s="15">
        <v>0</v>
      </c>
      <c r="I3474" s="15">
        <v>0</v>
      </c>
      <c r="J3474" s="15">
        <v>0</v>
      </c>
      <c r="K3474" s="15">
        <v>0</v>
      </c>
      <c r="L3474" s="15">
        <v>0</v>
      </c>
      <c r="M3474" s="15">
        <v>0</v>
      </c>
      <c r="N3474" s="15">
        <v>0</v>
      </c>
      <c r="O3474" s="15">
        <v>0</v>
      </c>
      <c r="P3474" s="15">
        <v>0</v>
      </c>
      <c r="Q3474" s="15">
        <v>0</v>
      </c>
      <c r="R3474" s="15">
        <v>0</v>
      </c>
      <c r="S3474" s="15">
        <v>0</v>
      </c>
      <c r="T3474" s="15">
        <f t="shared" si="270"/>
        <v>0</v>
      </c>
      <c r="U3474" s="15">
        <v>0</v>
      </c>
      <c r="V3474" s="15">
        <v>3.4464399999999999</v>
      </c>
      <c r="W3474" s="15">
        <v>13.641770000000001</v>
      </c>
      <c r="X3474" s="15">
        <v>6.1400200000000007</v>
      </c>
      <c r="Y3474" s="15">
        <v>25.316290000000002</v>
      </c>
      <c r="Z3474" s="15">
        <v>26.180970000000002</v>
      </c>
      <c r="AA3474" s="15">
        <v>29.022449999999999</v>
      </c>
      <c r="AB3474" s="15">
        <v>20.804370000000002</v>
      </c>
      <c r="AC3474" s="15">
        <v>90.438630000000003</v>
      </c>
      <c r="AD3474" s="15">
        <v>69.064739999999986</v>
      </c>
      <c r="AE3474" s="15">
        <v>59.773700000000005</v>
      </c>
      <c r="AF3474" s="15">
        <v>425.25943999999998</v>
      </c>
      <c r="AG3474" s="15">
        <f t="shared" si="271"/>
        <v>769.08881999999994</v>
      </c>
      <c r="AH3474" s="15">
        <v>22.888580000000001</v>
      </c>
      <c r="AI3474" s="15">
        <v>43.791409999999999</v>
      </c>
      <c r="AJ3474" s="15">
        <v>58.688589999999998</v>
      </c>
      <c r="AK3474" s="15">
        <v>43.920010000000005</v>
      </c>
      <c r="AL3474" s="15">
        <v>226.31729999999999</v>
      </c>
      <c r="AM3474" s="15">
        <v>43.318729999999995</v>
      </c>
      <c r="AN3474" s="15">
        <v>45.323480000000004</v>
      </c>
      <c r="AO3474" s="15">
        <v>44.855119999999992</v>
      </c>
      <c r="AP3474" s="15">
        <v>69.144999999999982</v>
      </c>
      <c r="AQ3474" s="15">
        <v>50.38785</v>
      </c>
      <c r="AR3474" s="15">
        <v>47.089189999999995</v>
      </c>
      <c r="AS3474" s="15">
        <v>428.65946000000008</v>
      </c>
      <c r="AT3474" s="15">
        <f t="shared" si="272"/>
        <v>1124.38472</v>
      </c>
      <c r="AU3474" s="15">
        <v>33.926889775276187</v>
      </c>
      <c r="AV3474" s="15">
        <v>36.173859619140622</v>
      </c>
      <c r="AW3474" s="15">
        <v>45.749458740234374</v>
      </c>
      <c r="AX3474" s="15">
        <v>239.52940209960937</v>
      </c>
      <c r="AY3474" s="15">
        <v>123.09769731140136</v>
      </c>
      <c r="AZ3474" s="15">
        <v>-4.3897198486328124</v>
      </c>
      <c r="BA3474" s="15">
        <v>83.746079101562501</v>
      </c>
      <c r="BB3474" s="15">
        <v>64.369868652343754</v>
      </c>
      <c r="BC3474" s="15">
        <v>65.557138671874995</v>
      </c>
      <c r="BD3474" s="15">
        <v>403.41583398437501</v>
      </c>
      <c r="BE3474" s="15">
        <v>159.96526220703126</v>
      </c>
      <c r="BF3474" s="15">
        <v>1060.0314384765625</v>
      </c>
      <c r="BG3474" s="15">
        <f t="shared" si="273"/>
        <v>2311.173208790779</v>
      </c>
      <c r="BH3474" t="str">
        <f t="shared" si="274"/>
        <v>NYSEGDIST</v>
      </c>
      <c r="BI3474" t="str">
        <f>VLOOKUP(BH3474,[2]Summary!$C$29:$C$56,1,0)</f>
        <v>NYSEGDist</v>
      </c>
      <c r="BJ3474" s="16">
        <v>44562</v>
      </c>
    </row>
    <row r="3475" spans="1:62" x14ac:dyDescent="0.25">
      <c r="A3475" s="13" t="s">
        <v>7166</v>
      </c>
      <c r="B3475" s="13" t="s">
        <v>7167</v>
      </c>
      <c r="C3475" s="13" t="s">
        <v>7168</v>
      </c>
      <c r="D3475" s="13" t="s">
        <v>599</v>
      </c>
      <c r="E3475" t="s">
        <v>35</v>
      </c>
      <c r="F3475" s="13" t="s">
        <v>20</v>
      </c>
      <c r="H3475" s="15">
        <v>0</v>
      </c>
      <c r="I3475" s="15">
        <v>0</v>
      </c>
      <c r="J3475" s="15">
        <v>0</v>
      </c>
      <c r="K3475" s="15">
        <v>0</v>
      </c>
      <c r="L3475" s="15">
        <v>0</v>
      </c>
      <c r="M3475" s="15">
        <v>0</v>
      </c>
      <c r="N3475" s="15">
        <v>0</v>
      </c>
      <c r="O3475" s="15">
        <v>0</v>
      </c>
      <c r="P3475" s="15">
        <v>0</v>
      </c>
      <c r="Q3475" s="15">
        <v>0</v>
      </c>
      <c r="R3475" s="15">
        <v>0</v>
      </c>
      <c r="S3475" s="15">
        <v>0</v>
      </c>
      <c r="T3475" s="15">
        <f t="shared" si="270"/>
        <v>0</v>
      </c>
      <c r="U3475" s="15">
        <v>0</v>
      </c>
      <c r="V3475" s="15">
        <v>0.5454</v>
      </c>
      <c r="W3475" s="15">
        <v>6.3538300000000003</v>
      </c>
      <c r="X3475" s="15">
        <v>21.627879999999998</v>
      </c>
      <c r="Y3475" s="15">
        <v>20.395529999999997</v>
      </c>
      <c r="Z3475" s="15">
        <v>86.444119999999998</v>
      </c>
      <c r="AA3475" s="15">
        <v>28.366160000000004</v>
      </c>
      <c r="AB3475" s="15">
        <v>26.725179999999998</v>
      </c>
      <c r="AC3475" s="15">
        <v>13.26641</v>
      </c>
      <c r="AD3475" s="15">
        <v>1.7523900000000001</v>
      </c>
      <c r="AE3475" s="15">
        <v>19.911560000000001</v>
      </c>
      <c r="AF3475" s="15">
        <v>-7.5590399999999995</v>
      </c>
      <c r="AG3475" s="15">
        <f t="shared" si="271"/>
        <v>217.82942</v>
      </c>
      <c r="AH3475" s="15">
        <v>1.1595199999999999</v>
      </c>
      <c r="AI3475" s="15">
        <v>0.99730999999999992</v>
      </c>
      <c r="AJ3475" s="15">
        <v>0.49570000000000003</v>
      </c>
      <c r="AK3475" s="15">
        <v>0.84363999999999995</v>
      </c>
      <c r="AL3475" s="15">
        <v>1.0713600000000001</v>
      </c>
      <c r="AM3475" s="15">
        <v>0.94828999999999997</v>
      </c>
      <c r="AN3475" s="15">
        <v>1.2974600000000001</v>
      </c>
      <c r="AO3475" s="15">
        <v>1.01241</v>
      </c>
      <c r="AP3475" s="15">
        <v>0.97973999999999994</v>
      </c>
      <c r="AQ3475" s="15">
        <v>1.01241</v>
      </c>
      <c r="AR3475" s="15">
        <v>0.97973999999999994</v>
      </c>
      <c r="AS3475" s="15">
        <v>1.1222099999999999</v>
      </c>
      <c r="AT3475" s="15">
        <f t="shared" si="272"/>
        <v>11.919789999999999</v>
      </c>
      <c r="AU3475" s="15">
        <v>1.041989990234375</v>
      </c>
      <c r="AV3475" s="15">
        <v>0.94115997314453126</v>
      </c>
      <c r="AW3475" s="15">
        <v>1.54422998046875</v>
      </c>
      <c r="AX3475" s="15">
        <v>1.1745400390625</v>
      </c>
      <c r="AY3475" s="15">
        <v>1.08718994140625</v>
      </c>
      <c r="AZ3475" s="15">
        <v>1.1405500488281251</v>
      </c>
      <c r="BA3475" s="15">
        <v>1.1785899658203125</v>
      </c>
      <c r="BB3475" s="15">
        <v>1.1785899658203125</v>
      </c>
      <c r="BC3475" s="15">
        <v>6.6404499511718749</v>
      </c>
      <c r="BD3475" s="15">
        <v>0</v>
      </c>
      <c r="BE3475" s="15">
        <v>0</v>
      </c>
      <c r="BF3475" s="15">
        <v>0</v>
      </c>
      <c r="BG3475" s="15">
        <f t="shared" si="273"/>
        <v>15.927289855957032</v>
      </c>
      <c r="BH3475" t="str">
        <f t="shared" si="274"/>
        <v>NYSEGTRANS</v>
      </c>
      <c r="BI3475" t="str">
        <f>VLOOKUP(BH3475,[2]Summary!$C$29:$C$56,1,0)</f>
        <v>NYSEGTrans</v>
      </c>
      <c r="BJ3475" s="16">
        <v>44470</v>
      </c>
    </row>
    <row r="3476" spans="1:62" x14ac:dyDescent="0.25">
      <c r="A3476" s="13" t="s">
        <v>7169</v>
      </c>
      <c r="B3476" s="13" t="s">
        <v>7170</v>
      </c>
      <c r="C3476" s="13" t="s">
        <v>7171</v>
      </c>
      <c r="D3476" s="13" t="s">
        <v>596</v>
      </c>
      <c r="E3476" t="s">
        <v>19</v>
      </c>
      <c r="F3476" s="13" t="s">
        <v>585</v>
      </c>
      <c r="H3476" s="15">
        <v>0</v>
      </c>
      <c r="I3476" s="15">
        <v>0</v>
      </c>
      <c r="J3476" s="15">
        <v>0</v>
      </c>
      <c r="K3476" s="15">
        <v>0</v>
      </c>
      <c r="L3476" s="15">
        <v>0</v>
      </c>
      <c r="M3476" s="15">
        <v>0</v>
      </c>
      <c r="N3476" s="15">
        <v>0</v>
      </c>
      <c r="O3476" s="15">
        <v>0</v>
      </c>
      <c r="P3476" s="15">
        <v>0</v>
      </c>
      <c r="Q3476" s="15">
        <v>0</v>
      </c>
      <c r="R3476" s="15">
        <v>0</v>
      </c>
      <c r="S3476" s="15">
        <v>0</v>
      </c>
      <c r="T3476" s="15">
        <f t="shared" si="270"/>
        <v>0</v>
      </c>
      <c r="U3476" s="15">
        <v>0</v>
      </c>
      <c r="V3476" s="15">
        <v>-0.36480000000000001</v>
      </c>
      <c r="W3476" s="15">
        <v>-2.3600000000000001E-3</v>
      </c>
      <c r="X3476" s="15">
        <v>-2.2699999999999999E-3</v>
      </c>
      <c r="Y3476" s="15">
        <v>-2.3500000000000001E-3</v>
      </c>
      <c r="Z3476" s="15">
        <v>-2.2699999999999999E-3</v>
      </c>
      <c r="AA3476" s="15">
        <v>-0.10739</v>
      </c>
      <c r="AB3476" s="15">
        <v>-3.0200000000000001E-3</v>
      </c>
      <c r="AC3476" s="15">
        <v>-2.9199999999999999E-3</v>
      </c>
      <c r="AD3476" s="15">
        <v>-3.0200000000000001E-3</v>
      </c>
      <c r="AE3476" s="15">
        <v>23.043970000000002</v>
      </c>
      <c r="AF3476" s="15">
        <v>-7.5530000000000028E-2</v>
      </c>
      <c r="AG3476" s="15">
        <f t="shared" si="271"/>
        <v>22.47804</v>
      </c>
      <c r="AH3476" s="15">
        <v>0.14489999999999997</v>
      </c>
      <c r="AI3476" s="15">
        <v>0.13555</v>
      </c>
      <c r="AJ3476" s="15">
        <v>0.13594000000000001</v>
      </c>
      <c r="AK3476" s="15">
        <v>0.13726999999999998</v>
      </c>
      <c r="AL3476" s="15">
        <v>0.1053</v>
      </c>
      <c r="AM3476" s="15">
        <v>-22.501900000000003</v>
      </c>
      <c r="AN3476" s="15">
        <v>-7.5469999999999995E-2</v>
      </c>
      <c r="AO3476" s="15">
        <v>-2.1499999999999913E-3</v>
      </c>
      <c r="AP3476" s="15">
        <v>3.8700000000000006E-3</v>
      </c>
      <c r="AQ3476" s="15">
        <v>-2.0999999999999799E-3</v>
      </c>
      <c r="AR3476" s="15">
        <v>-2.0400000000000062E-3</v>
      </c>
      <c r="AS3476" s="15">
        <v>1.172999999999997E-2</v>
      </c>
      <c r="AT3476" s="15">
        <f t="shared" si="272"/>
        <v>-21.909100000000002</v>
      </c>
      <c r="AU3476" s="15">
        <v>3.5399999618530272E-3</v>
      </c>
      <c r="AV3476" s="15">
        <v>3.190000057220459E-3</v>
      </c>
      <c r="AW3476" s="15">
        <v>4.0700001716613768E-3</v>
      </c>
      <c r="AX3476" s="15">
        <v>3.6199998855590818E-3</v>
      </c>
      <c r="AY3476" s="15">
        <v>3.7300000190734865E-3</v>
      </c>
      <c r="AZ3476" s="15">
        <v>3.6199998855590818E-3</v>
      </c>
      <c r="BA3476" s="15">
        <v>0.85272999048233034</v>
      </c>
      <c r="BB3476" s="15">
        <v>9.2700004577636712E-3</v>
      </c>
      <c r="BC3476" s="15">
        <v>9.6380001515150068E-2</v>
      </c>
      <c r="BD3476" s="15">
        <v>0</v>
      </c>
      <c r="BE3476" s="15">
        <v>0</v>
      </c>
      <c r="BF3476" s="15">
        <v>-0.98015039062499998</v>
      </c>
      <c r="BG3476" s="15">
        <f t="shared" si="273"/>
        <v>-3.9818882935360733E-7</v>
      </c>
      <c r="BH3476" t="str">
        <f t="shared" si="274"/>
        <v>RGEDIST</v>
      </c>
      <c r="BI3476" t="str">
        <f>VLOOKUP(BH3476,[2]Summary!$C$29:$C$56,1,0)</f>
        <v>RGEDist</v>
      </c>
      <c r="BJ3476" s="16">
        <v>44562</v>
      </c>
    </row>
    <row r="3477" spans="1:62" x14ac:dyDescent="0.25">
      <c r="A3477" s="13" t="s">
        <v>7172</v>
      </c>
      <c r="B3477" s="13" t="s">
        <v>7173</v>
      </c>
      <c r="C3477" s="13" t="s">
        <v>7174</v>
      </c>
      <c r="D3477" s="13" t="s">
        <v>596</v>
      </c>
      <c r="E3477" t="s">
        <v>19</v>
      </c>
      <c r="F3477" s="13" t="s">
        <v>585</v>
      </c>
      <c r="H3477" s="15">
        <v>0</v>
      </c>
      <c r="I3477" s="15">
        <v>0</v>
      </c>
      <c r="J3477" s="15">
        <v>0</v>
      </c>
      <c r="K3477" s="15">
        <v>0</v>
      </c>
      <c r="L3477" s="15">
        <v>0</v>
      </c>
      <c r="M3477" s="15">
        <v>0</v>
      </c>
      <c r="N3477" s="15">
        <v>0</v>
      </c>
      <c r="O3477" s="15">
        <v>0</v>
      </c>
      <c r="P3477" s="15">
        <v>0</v>
      </c>
      <c r="Q3477" s="15">
        <v>0</v>
      </c>
      <c r="R3477" s="15">
        <v>0</v>
      </c>
      <c r="S3477" s="15">
        <v>0</v>
      </c>
      <c r="T3477" s="15">
        <f t="shared" si="270"/>
        <v>0</v>
      </c>
      <c r="U3477" s="15">
        <v>0</v>
      </c>
      <c r="V3477" s="15">
        <v>-0.58353999999999995</v>
      </c>
      <c r="W3477" s="15">
        <v>-3.7600000000000003E-3</v>
      </c>
      <c r="X3477" s="15">
        <v>-0.35249000000000003</v>
      </c>
      <c r="Y3477" s="15">
        <v>-6.0000000000000001E-3</v>
      </c>
      <c r="Z3477" s="15">
        <v>-5.8100000000000009E-3</v>
      </c>
      <c r="AA3477" s="15">
        <v>-0.11103</v>
      </c>
      <c r="AB3477" s="15">
        <v>-6.6699999999999997E-3</v>
      </c>
      <c r="AC3477" s="15">
        <v>-6.4600000000000005E-3</v>
      </c>
      <c r="AD3477" s="15">
        <v>-6.6699999999999997E-3</v>
      </c>
      <c r="AE3477" s="15">
        <v>46.087289999999996</v>
      </c>
      <c r="AF3477" s="15">
        <v>-0.15171000000000004</v>
      </c>
      <c r="AG3477" s="15">
        <f t="shared" si="271"/>
        <v>44.853149999999992</v>
      </c>
      <c r="AH3477" s="15">
        <v>0.28914000000000001</v>
      </c>
      <c r="AI3477" s="15">
        <v>0.27048</v>
      </c>
      <c r="AJ3477" s="15">
        <v>0.27123000000000003</v>
      </c>
      <c r="AK3477" s="15">
        <v>0.27390999999999999</v>
      </c>
      <c r="AL3477" s="15">
        <v>0.74185999999999985</v>
      </c>
      <c r="AM3477" s="15">
        <v>-22.378269999999993</v>
      </c>
      <c r="AN3477" s="15">
        <v>0.15995000000000004</v>
      </c>
      <c r="AO3477" s="15">
        <v>0.15426999999999999</v>
      </c>
      <c r="AP3477" s="15">
        <v>0.17048999999999997</v>
      </c>
      <c r="AQ3477" s="15">
        <v>0.15442000000000003</v>
      </c>
      <c r="AR3477" s="15">
        <v>0.14943999999999999</v>
      </c>
      <c r="AS3477" s="15">
        <v>0.17250999999999997</v>
      </c>
      <c r="AT3477" s="15">
        <f t="shared" si="272"/>
        <v>-19.570569999999993</v>
      </c>
      <c r="AU3477" s="15">
        <v>0.15697000122070312</v>
      </c>
      <c r="AV3477" s="15">
        <v>0.14177999877929687</v>
      </c>
      <c r="AW3477" s="15">
        <v>0.18128999328613282</v>
      </c>
      <c r="AX3477" s="15">
        <v>0.16042999267578126</v>
      </c>
      <c r="AY3477" s="15">
        <v>0.16510000610351563</v>
      </c>
      <c r="AZ3477" s="15">
        <v>0.16021000671386718</v>
      </c>
      <c r="BA3477" s="15">
        <v>1.0145499916076661</v>
      </c>
      <c r="BB3477" s="15">
        <v>0.17108999633789063</v>
      </c>
      <c r="BC3477" s="15">
        <v>0.21395000502467154</v>
      </c>
      <c r="BD3477" s="15">
        <v>0</v>
      </c>
      <c r="BE3477" s="15">
        <v>0</v>
      </c>
      <c r="BF3477" s="15">
        <v>-2.3653691406249999</v>
      </c>
      <c r="BG3477" s="15">
        <f t="shared" si="273"/>
        <v>8.5112452508084857E-7</v>
      </c>
      <c r="BH3477" t="str">
        <f t="shared" si="274"/>
        <v>RGEDIST</v>
      </c>
      <c r="BI3477" t="str">
        <f>VLOOKUP(BH3477,[2]Summary!$C$29:$C$56,1,0)</f>
        <v>RGEDist</v>
      </c>
      <c r="BJ3477" s="16">
        <v>44562</v>
      </c>
    </row>
    <row r="3478" spans="1:62" x14ac:dyDescent="0.25">
      <c r="A3478" s="13" t="s">
        <v>7175</v>
      </c>
      <c r="B3478" s="13" t="s">
        <v>7176</v>
      </c>
      <c r="C3478" s="13" t="s">
        <v>7177</v>
      </c>
      <c r="D3478" s="13" t="s">
        <v>596</v>
      </c>
      <c r="E3478" t="s">
        <v>19</v>
      </c>
      <c r="F3478" s="13" t="s">
        <v>585</v>
      </c>
      <c r="H3478" s="15">
        <v>0</v>
      </c>
      <c r="I3478" s="15">
        <v>0</v>
      </c>
      <c r="J3478" s="15">
        <v>0</v>
      </c>
      <c r="K3478" s="15">
        <v>0</v>
      </c>
      <c r="L3478" s="15">
        <v>0</v>
      </c>
      <c r="M3478" s="15">
        <v>0</v>
      </c>
      <c r="N3478" s="15">
        <v>0</v>
      </c>
      <c r="O3478" s="15">
        <v>0</v>
      </c>
      <c r="P3478" s="15">
        <v>0</v>
      </c>
      <c r="Q3478" s="15">
        <v>0</v>
      </c>
      <c r="R3478" s="15">
        <v>0</v>
      </c>
      <c r="S3478" s="15">
        <v>0</v>
      </c>
      <c r="T3478" s="15">
        <f t="shared" si="270"/>
        <v>0</v>
      </c>
      <c r="U3478" s="15">
        <v>0</v>
      </c>
      <c r="V3478" s="15">
        <v>-0.36480000000000001</v>
      </c>
      <c r="W3478" s="15">
        <v>-2.3600000000000001E-3</v>
      </c>
      <c r="X3478" s="15">
        <v>-2.2699999999999999E-3</v>
      </c>
      <c r="Y3478" s="15">
        <v>-2.3500000000000001E-3</v>
      </c>
      <c r="Z3478" s="15">
        <v>-2.2699999999999999E-3</v>
      </c>
      <c r="AA3478" s="15">
        <v>-0.10739</v>
      </c>
      <c r="AB3478" s="15">
        <v>-3.0200000000000001E-3</v>
      </c>
      <c r="AC3478" s="15">
        <v>-2.9199999999999999E-3</v>
      </c>
      <c r="AD3478" s="15">
        <v>-3.0200000000000001E-3</v>
      </c>
      <c r="AE3478" s="15">
        <v>23.043970000000002</v>
      </c>
      <c r="AF3478" s="15">
        <v>-7.5530000000000028E-2</v>
      </c>
      <c r="AG3478" s="15">
        <f t="shared" si="271"/>
        <v>22.47804</v>
      </c>
      <c r="AH3478" s="15">
        <v>0.14489999999999997</v>
      </c>
      <c r="AI3478" s="15">
        <v>0.13555</v>
      </c>
      <c r="AJ3478" s="15">
        <v>0.13594000000000001</v>
      </c>
      <c r="AK3478" s="15">
        <v>0.13726999999999998</v>
      </c>
      <c r="AL3478" s="15">
        <v>0.1053</v>
      </c>
      <c r="AM3478" s="15">
        <v>-45.275759999999998</v>
      </c>
      <c r="AN3478" s="15">
        <v>-8.3579999999999988E-2</v>
      </c>
      <c r="AO3478" s="15">
        <v>-0.15678000000000003</v>
      </c>
      <c r="AP3478" s="15">
        <v>-0.14577000000000007</v>
      </c>
      <c r="AQ3478" s="15">
        <v>-0.15673000000000001</v>
      </c>
      <c r="AR3478" s="15">
        <v>-0.15168000000000006</v>
      </c>
      <c r="AS3478" s="15">
        <v>-0.14290000000000003</v>
      </c>
      <c r="AT3478" s="15">
        <f t="shared" si="272"/>
        <v>-45.454239999999992</v>
      </c>
      <c r="AU3478" s="15">
        <v>-0.14263999938964844</v>
      </c>
      <c r="AV3478" s="15">
        <v>-0.12885000610351563</v>
      </c>
      <c r="AW3478" s="15">
        <v>-0.16475999450683593</v>
      </c>
      <c r="AX3478" s="15">
        <v>-0.14577999877929687</v>
      </c>
      <c r="AY3478" s="15">
        <v>-0.15008000183105469</v>
      </c>
      <c r="AZ3478" s="15">
        <v>-0.14560000610351562</v>
      </c>
      <c r="BA3478" s="15">
        <v>0.69854999160766607</v>
      </c>
      <c r="BB3478" s="15">
        <v>-0.14491000366210938</v>
      </c>
      <c r="BC3478" s="15">
        <v>-1.5519996196031571E-2</v>
      </c>
      <c r="BD3478" s="15">
        <v>0</v>
      </c>
      <c r="BE3478" s="15">
        <v>0</v>
      </c>
      <c r="BF3478" s="15">
        <v>0.33958984375000001</v>
      </c>
      <c r="BG3478" s="15">
        <f t="shared" si="273"/>
        <v>-1.7121434209288466E-7</v>
      </c>
      <c r="BH3478" t="str">
        <f t="shared" si="274"/>
        <v>RGEDIST</v>
      </c>
      <c r="BI3478" t="str">
        <f>VLOOKUP(BH3478,[2]Summary!$C$29:$C$56,1,0)</f>
        <v>RGEDist</v>
      </c>
      <c r="BJ3478" s="16">
        <v>44562</v>
      </c>
    </row>
    <row r="3479" spans="1:62" x14ac:dyDescent="0.25">
      <c r="A3479" s="13" t="s">
        <v>7178</v>
      </c>
      <c r="B3479" s="13" t="s">
        <v>7179</v>
      </c>
      <c r="C3479" s="13" t="s">
        <v>7180</v>
      </c>
      <c r="D3479" s="13" t="s">
        <v>596</v>
      </c>
      <c r="E3479" t="s">
        <v>19</v>
      </c>
      <c r="F3479" s="13" t="s">
        <v>22</v>
      </c>
      <c r="H3479" s="15">
        <v>0</v>
      </c>
      <c r="I3479" s="15">
        <v>0</v>
      </c>
      <c r="J3479" s="15">
        <v>0</v>
      </c>
      <c r="K3479" s="15">
        <v>0</v>
      </c>
      <c r="L3479" s="15">
        <v>0</v>
      </c>
      <c r="M3479" s="15">
        <v>0</v>
      </c>
      <c r="N3479" s="15">
        <v>0</v>
      </c>
      <c r="O3479" s="15">
        <v>0</v>
      </c>
      <c r="P3479" s="15">
        <v>0</v>
      </c>
      <c r="Q3479" s="15">
        <v>0</v>
      </c>
      <c r="R3479" s="15">
        <v>0</v>
      </c>
      <c r="S3479" s="15">
        <v>0</v>
      </c>
      <c r="T3479" s="15">
        <f t="shared" si="270"/>
        <v>0</v>
      </c>
      <c r="U3479" s="15">
        <v>0</v>
      </c>
      <c r="V3479" s="15">
        <v>0.7105499999999999</v>
      </c>
      <c r="W3479" s="15">
        <v>1.5973199999999999</v>
      </c>
      <c r="X3479" s="15">
        <v>11.784289999999999</v>
      </c>
      <c r="Y3479" s="15">
        <v>9.0479999999999991E-2</v>
      </c>
      <c r="Z3479" s="15">
        <v>11.633319999999999</v>
      </c>
      <c r="AA3479" s="15">
        <v>0.16469999999999999</v>
      </c>
      <c r="AB3479" s="15">
        <v>0.16469999999999999</v>
      </c>
      <c r="AC3479" s="15">
        <v>4.843999999999999E-2</v>
      </c>
      <c r="AD3479" s="15">
        <v>0.16399</v>
      </c>
      <c r="AE3479" s="15">
        <v>0.15869</v>
      </c>
      <c r="AF3479" s="15">
        <v>-0.15878999999999996</v>
      </c>
      <c r="AG3479" s="15">
        <f t="shared" si="271"/>
        <v>26.357689999999995</v>
      </c>
      <c r="AH3479" s="15">
        <v>0.16991000000000001</v>
      </c>
      <c r="AI3479" s="15">
        <v>0.15894</v>
      </c>
      <c r="AJ3479" s="15">
        <v>0.15941</v>
      </c>
      <c r="AK3479" s="15">
        <v>0.16096000000000002</v>
      </c>
      <c r="AL3479" s="15">
        <v>0.12351999999999999</v>
      </c>
      <c r="AM3479" s="15">
        <v>0.17354000000000003</v>
      </c>
      <c r="AN3479" s="15">
        <v>0.27289999999999998</v>
      </c>
      <c r="AO3479" s="15">
        <v>0.18021999999999999</v>
      </c>
      <c r="AP3479" s="15">
        <v>0.17439999999999997</v>
      </c>
      <c r="AQ3479" s="15">
        <v>0.18021999999999999</v>
      </c>
      <c r="AR3479" s="15">
        <v>0.17439999999999997</v>
      </c>
      <c r="AS3479" s="15">
        <v>0.18021999999999999</v>
      </c>
      <c r="AT3479" s="15">
        <f t="shared" si="272"/>
        <v>2.1086399999999998</v>
      </c>
      <c r="AU3479" s="15">
        <v>0.17672999572753906</v>
      </c>
      <c r="AV3479" s="15">
        <v>0.15963000488281251</v>
      </c>
      <c r="AW3479" s="15">
        <v>0.20411000061035156</v>
      </c>
      <c r="AX3479" s="15">
        <v>0.1806300048828125</v>
      </c>
      <c r="AY3479" s="15">
        <v>0.18591999816894531</v>
      </c>
      <c r="AZ3479" s="15">
        <v>0.18038999938964845</v>
      </c>
      <c r="BA3479" s="15">
        <v>0.18639999389648437</v>
      </c>
      <c r="BB3479" s="15">
        <v>0.18639999389648437</v>
      </c>
      <c r="BC3479" s="15">
        <v>0.13527999877929686</v>
      </c>
      <c r="BD3479" s="15">
        <v>0</v>
      </c>
      <c r="BE3479" s="15">
        <v>0</v>
      </c>
      <c r="BF3479" s="15">
        <v>0</v>
      </c>
      <c r="BG3479" s="15">
        <f t="shared" si="273"/>
        <v>1.5954899902343751</v>
      </c>
      <c r="BH3479" t="str">
        <f t="shared" si="274"/>
        <v>RGEDIST</v>
      </c>
      <c r="BI3479" t="str">
        <f>VLOOKUP(BH3479,[2]Summary!$C$29:$C$56,1,0)</f>
        <v>RGEDist</v>
      </c>
      <c r="BJ3479" s="16">
        <v>44470</v>
      </c>
    </row>
    <row r="3480" spans="1:62" x14ac:dyDescent="0.25">
      <c r="A3480" s="13" t="s">
        <v>7181</v>
      </c>
      <c r="B3480" s="13" t="s">
        <v>7182</v>
      </c>
      <c r="C3480" s="13" t="s">
        <v>7183</v>
      </c>
      <c r="D3480" s="13" t="s">
        <v>599</v>
      </c>
      <c r="E3480" t="s">
        <v>19</v>
      </c>
      <c r="F3480" s="13" t="s">
        <v>585</v>
      </c>
      <c r="H3480" s="15">
        <v>0</v>
      </c>
      <c r="I3480" s="15">
        <v>0</v>
      </c>
      <c r="J3480" s="15">
        <v>0</v>
      </c>
      <c r="K3480" s="15">
        <v>0</v>
      </c>
      <c r="L3480" s="15">
        <v>0</v>
      </c>
      <c r="M3480" s="15">
        <v>0</v>
      </c>
      <c r="N3480" s="15">
        <v>0</v>
      </c>
      <c r="O3480" s="15">
        <v>0</v>
      </c>
      <c r="P3480" s="15">
        <v>0</v>
      </c>
      <c r="Q3480" s="15">
        <v>0</v>
      </c>
      <c r="R3480" s="15">
        <v>0</v>
      </c>
      <c r="S3480" s="15">
        <v>0</v>
      </c>
      <c r="T3480" s="15">
        <f t="shared" si="270"/>
        <v>0</v>
      </c>
      <c r="U3480" s="15">
        <v>0</v>
      </c>
      <c r="V3480" s="15">
        <v>0</v>
      </c>
      <c r="W3480" s="15">
        <v>8.7229999999999988E-2</v>
      </c>
      <c r="X3480" s="15">
        <v>0.27088000000000007</v>
      </c>
      <c r="Y3480" s="15">
        <v>1.7900000000000001E-3</v>
      </c>
      <c r="Z3480" s="15">
        <v>-0.37081999999999998</v>
      </c>
      <c r="AA3480" s="15">
        <v>-9.0000000000000073E-5</v>
      </c>
      <c r="AB3480" s="15">
        <v>-9.0000000000000073E-5</v>
      </c>
      <c r="AC3480" s="15">
        <v>1.9119999999999998E-2</v>
      </c>
      <c r="AD3480" s="15">
        <v>2.000000000000013E-5</v>
      </c>
      <c r="AE3480" s="15">
        <v>0.35763000000000006</v>
      </c>
      <c r="AF3480" s="15">
        <v>0.17267999999999997</v>
      </c>
      <c r="AG3480" s="15">
        <f t="shared" si="271"/>
        <v>0.53835000000000011</v>
      </c>
      <c r="AH3480" s="15">
        <v>0.81852999999999998</v>
      </c>
      <c r="AI3480" s="15">
        <v>0.17357999999999998</v>
      </c>
      <c r="AJ3480" s="15">
        <v>2.6030099999999998</v>
      </c>
      <c r="AK3480" s="15">
        <v>1.64791</v>
      </c>
      <c r="AL3480" s="15">
        <v>2.1772800000000001</v>
      </c>
      <c r="AM3480" s="15">
        <v>3.496150000000001</v>
      </c>
      <c r="AN3480" s="15">
        <v>-1.4867400000000002</v>
      </c>
      <c r="AO3480" s="15">
        <v>3.5872899999999999</v>
      </c>
      <c r="AP3480" s="15">
        <v>4.9244000000000012</v>
      </c>
      <c r="AQ3480" s="15">
        <v>-8.1926800000000011</v>
      </c>
      <c r="AR3480" s="15">
        <v>16.381049999999998</v>
      </c>
      <c r="AS3480" s="15">
        <v>18.306679999999997</v>
      </c>
      <c r="AT3480" s="15">
        <f t="shared" si="272"/>
        <v>44.436459999999997</v>
      </c>
      <c r="AU3480" s="15">
        <v>0.3508900146484375</v>
      </c>
      <c r="AV3480" s="15">
        <v>6.4880499877929685</v>
      </c>
      <c r="AW3480" s="15">
        <v>5.3538301391601566</v>
      </c>
      <c r="AX3480" s="15">
        <v>2.288220001220703</v>
      </c>
      <c r="AY3480" s="15">
        <v>2.6289400177001951</v>
      </c>
      <c r="AZ3480" s="15">
        <v>3.1935599670410157</v>
      </c>
      <c r="BA3480" s="15">
        <v>1.4597800159454346</v>
      </c>
      <c r="BB3480" s="15">
        <v>0.38986001396179198</v>
      </c>
      <c r="BC3480" s="15">
        <v>0.44262998914718626</v>
      </c>
      <c r="BD3480" s="15">
        <v>0</v>
      </c>
      <c r="BE3480" s="15">
        <v>0</v>
      </c>
      <c r="BF3480" s="15">
        <v>-22.81326953125</v>
      </c>
      <c r="BG3480" s="15">
        <f t="shared" si="273"/>
        <v>-0.21750938463211611</v>
      </c>
      <c r="BH3480" t="str">
        <f t="shared" si="274"/>
        <v>NYSEGDIST</v>
      </c>
      <c r="BI3480" t="str">
        <f>VLOOKUP(BH3480,[2]Summary!$C$29:$C$56,1,0)</f>
        <v>NYSEGDist</v>
      </c>
      <c r="BJ3480" s="16">
        <v>44562</v>
      </c>
    </row>
    <row r="3481" spans="1:62" x14ac:dyDescent="0.25">
      <c r="A3481" s="13" t="s">
        <v>7184</v>
      </c>
      <c r="B3481" s="13" t="s">
        <v>7185</v>
      </c>
      <c r="C3481" s="13" t="s">
        <v>7186</v>
      </c>
      <c r="D3481" s="13" t="s">
        <v>604</v>
      </c>
      <c r="E3481" s="13" t="s">
        <v>301</v>
      </c>
      <c r="F3481" s="13" t="s">
        <v>586</v>
      </c>
      <c r="H3481" s="15">
        <v>0</v>
      </c>
      <c r="I3481" s="15">
        <v>0</v>
      </c>
      <c r="J3481" s="15">
        <v>0</v>
      </c>
      <c r="K3481" s="15">
        <v>0</v>
      </c>
      <c r="L3481" s="15">
        <v>0</v>
      </c>
      <c r="M3481" s="15">
        <v>0</v>
      </c>
      <c r="N3481" s="15">
        <v>0</v>
      </c>
      <c r="O3481" s="15">
        <v>0</v>
      </c>
      <c r="P3481" s="15">
        <v>0</v>
      </c>
      <c r="Q3481" s="15">
        <v>0</v>
      </c>
      <c r="R3481" s="15">
        <v>0</v>
      </c>
      <c r="S3481" s="15">
        <v>0</v>
      </c>
      <c r="T3481" s="15">
        <f t="shared" si="270"/>
        <v>0</v>
      </c>
      <c r="U3481" s="15">
        <v>0</v>
      </c>
      <c r="V3481" s="15">
        <v>0</v>
      </c>
      <c r="W3481" s="15">
        <v>187.33496</v>
      </c>
      <c r="X3481" s="15">
        <v>0</v>
      </c>
      <c r="Y3481" s="15">
        <v>41.753999999999998</v>
      </c>
      <c r="Z3481" s="15">
        <v>6.8970000000000002</v>
      </c>
      <c r="AA3481" s="15">
        <v>2.3796399999999998</v>
      </c>
      <c r="AB3481" s="15">
        <v>2.58</v>
      </c>
      <c r="AC3481" s="15">
        <v>76.693100000000001</v>
      </c>
      <c r="AD3481" s="15">
        <v>190.82479999999998</v>
      </c>
      <c r="AE3481" s="15">
        <v>33.855229999999999</v>
      </c>
      <c r="AF3481" s="15">
        <v>369.48656</v>
      </c>
      <c r="AG3481" s="15">
        <f t="shared" si="271"/>
        <v>911.80529000000001</v>
      </c>
      <c r="AH3481" s="15">
        <v>-109.14050999999999</v>
      </c>
      <c r="AI3481" s="15">
        <v>142.94337999999999</v>
      </c>
      <c r="AJ3481" s="15">
        <v>257.02967999999998</v>
      </c>
      <c r="AK3481" s="15">
        <v>693.45003999999994</v>
      </c>
      <c r="AL3481" s="15">
        <v>381.81771999999995</v>
      </c>
      <c r="AM3481" s="15">
        <v>2784.4633699999999</v>
      </c>
      <c r="AN3481" s="15">
        <v>200.54456999999996</v>
      </c>
      <c r="AO3481" s="15">
        <v>-2196.46776</v>
      </c>
      <c r="AP3481" s="15">
        <v>28.269179999999999</v>
      </c>
      <c r="AQ3481" s="15">
        <v>81.445200000000014</v>
      </c>
      <c r="AR3481" s="15">
        <v>10.836040000000001</v>
      </c>
      <c r="AS3481" s="15">
        <v>780.39627000000007</v>
      </c>
      <c r="AT3481" s="15">
        <f t="shared" si="272"/>
        <v>3055.5871799999995</v>
      </c>
      <c r="AU3481" s="15">
        <v>56.311589843749999</v>
      </c>
      <c r="AV3481" s="15">
        <v>47.694431640624998</v>
      </c>
      <c r="AW3481" s="15">
        <v>260.19682226562497</v>
      </c>
      <c r="AX3481" s="15">
        <v>-133.530443359375</v>
      </c>
      <c r="AY3481" s="15">
        <v>10.924509765625</v>
      </c>
      <c r="AZ3481" s="15">
        <v>407.22616601562498</v>
      </c>
      <c r="BA3481" s="15">
        <v>281.26622851562502</v>
      </c>
      <c r="BB3481" s="15">
        <v>30.382009765625</v>
      </c>
      <c r="BC3481" s="15">
        <v>-74.883698242187506</v>
      </c>
      <c r="BD3481" s="15">
        <v>425</v>
      </c>
      <c r="BE3481" s="15">
        <v>425</v>
      </c>
      <c r="BF3481" s="15">
        <v>500</v>
      </c>
      <c r="BG3481" s="15">
        <f t="shared" si="273"/>
        <v>2235.5876162109375</v>
      </c>
      <c r="BH3481" t="str">
        <f t="shared" si="274"/>
        <v>AGECommon</v>
      </c>
      <c r="BI3481" t="str">
        <f>VLOOKUP(BH3481,[2]Summary!$C$29:$C$56,1,0)</f>
        <v>AGECommon</v>
      </c>
      <c r="BJ3481" s="16">
        <v>44562</v>
      </c>
    </row>
    <row r="3482" spans="1:62" x14ac:dyDescent="0.25">
      <c r="A3482" s="13" t="s">
        <v>7187</v>
      </c>
      <c r="B3482" s="13" t="s">
        <v>7188</v>
      </c>
      <c r="C3482" s="13" t="s">
        <v>7189</v>
      </c>
      <c r="D3482" s="13" t="s">
        <v>599</v>
      </c>
      <c r="E3482" t="s">
        <v>19</v>
      </c>
      <c r="F3482" s="13" t="s">
        <v>585</v>
      </c>
      <c r="H3482" s="15">
        <v>0</v>
      </c>
      <c r="I3482" s="15">
        <v>0</v>
      </c>
      <c r="J3482" s="15">
        <v>0</v>
      </c>
      <c r="K3482" s="15">
        <v>0</v>
      </c>
      <c r="L3482" s="15">
        <v>0</v>
      </c>
      <c r="M3482" s="15">
        <v>0</v>
      </c>
      <c r="N3482" s="15">
        <v>0</v>
      </c>
      <c r="O3482" s="15">
        <v>0</v>
      </c>
      <c r="P3482" s="15">
        <v>0</v>
      </c>
      <c r="Q3482" s="15">
        <v>0</v>
      </c>
      <c r="R3482" s="15">
        <v>0</v>
      </c>
      <c r="S3482" s="15">
        <v>0</v>
      </c>
      <c r="T3482" s="15">
        <f t="shared" si="270"/>
        <v>0</v>
      </c>
      <c r="U3482" s="15">
        <v>0</v>
      </c>
      <c r="V3482" s="15">
        <v>0</v>
      </c>
      <c r="W3482" s="15">
        <v>0.43610999999999994</v>
      </c>
      <c r="X3482" s="15">
        <v>1.302E-2</v>
      </c>
      <c r="Y3482" s="15">
        <v>2.2399999999999998E-3</v>
      </c>
      <c r="Z3482" s="15">
        <v>-7.6590000000000005E-2</v>
      </c>
      <c r="AA3482" s="15">
        <v>1.83E-3</v>
      </c>
      <c r="AB3482" s="15">
        <v>-4.3457400000000002</v>
      </c>
      <c r="AC3482" s="15">
        <v>4.709999999999998E-3</v>
      </c>
      <c r="AD3482" s="15">
        <v>-28.201529999999998</v>
      </c>
      <c r="AE3482" s="15">
        <v>-9.0269999999999989E-2</v>
      </c>
      <c r="AF3482" s="15">
        <v>-0.16066</v>
      </c>
      <c r="AG3482" s="15">
        <f t="shared" si="271"/>
        <v>-32.416879999999992</v>
      </c>
      <c r="AH3482" s="15">
        <v>0.13810999999999998</v>
      </c>
      <c r="AI3482" s="15">
        <v>-2.5661300000000002</v>
      </c>
      <c r="AJ3482" s="15">
        <v>-8.2350000000000007E-2</v>
      </c>
      <c r="AK3482" s="15">
        <v>-0.13370999999999997</v>
      </c>
      <c r="AL3482" s="15">
        <v>-0.16900999999999999</v>
      </c>
      <c r="AM3482" s="15">
        <v>0.14712999999999998</v>
      </c>
      <c r="AN3482" s="15">
        <v>0.38883000000000001</v>
      </c>
      <c r="AO3482" s="15">
        <v>-0.15633000000000002</v>
      </c>
      <c r="AP3482" s="15">
        <v>-9.9599999999999994E-2</v>
      </c>
      <c r="AQ3482" s="15">
        <v>-0.15609000000000001</v>
      </c>
      <c r="AR3482" s="15">
        <v>-0.15104999999999999</v>
      </c>
      <c r="AS3482" s="15">
        <v>-0.17435</v>
      </c>
      <c r="AT3482" s="15">
        <f t="shared" si="272"/>
        <v>-3.0145500000000003</v>
      </c>
      <c r="AU3482" s="15">
        <v>-0.16069000244140624</v>
      </c>
      <c r="AV3482" s="15">
        <v>-0.14513999938964844</v>
      </c>
      <c r="AW3482" s="15">
        <v>-0.14481000089645385</v>
      </c>
      <c r="AX3482" s="15">
        <v>-0.17557999801635743</v>
      </c>
      <c r="AY3482" s="15">
        <v>-0.16714999389648438</v>
      </c>
      <c r="AZ3482" s="15">
        <v>-0.17267000365257262</v>
      </c>
      <c r="BA3482" s="15">
        <v>-0.18122000122070311</v>
      </c>
      <c r="BB3482" s="15">
        <v>-0.18122000122070311</v>
      </c>
      <c r="BC3482" s="15">
        <v>-0.18807000428438186</v>
      </c>
      <c r="BD3482" s="15">
        <v>0</v>
      </c>
      <c r="BE3482" s="15">
        <v>0</v>
      </c>
      <c r="BF3482" s="15">
        <v>1.5165500488281249</v>
      </c>
      <c r="BG3482" s="15">
        <f t="shared" si="273"/>
        <v>4.3809414096429578E-8</v>
      </c>
      <c r="BH3482" t="str">
        <f t="shared" si="274"/>
        <v>NYSEGDIST</v>
      </c>
      <c r="BI3482" t="str">
        <f>VLOOKUP(BH3482,[2]Summary!$C$29:$C$56,1,0)</f>
        <v>NYSEGDist</v>
      </c>
      <c r="BJ3482" s="16">
        <v>44562</v>
      </c>
    </row>
    <row r="3483" spans="1:62" x14ac:dyDescent="0.25">
      <c r="A3483" s="13" t="s">
        <v>7190</v>
      </c>
      <c r="B3483" s="13" t="s">
        <v>7191</v>
      </c>
      <c r="C3483" s="13" t="s">
        <v>7192</v>
      </c>
      <c r="D3483" s="13" t="s">
        <v>596</v>
      </c>
      <c r="E3483" t="s">
        <v>19</v>
      </c>
      <c r="F3483" s="13" t="s">
        <v>585</v>
      </c>
      <c r="H3483" s="15">
        <v>0</v>
      </c>
      <c r="I3483" s="15">
        <v>0</v>
      </c>
      <c r="J3483" s="15">
        <v>0</v>
      </c>
      <c r="K3483" s="15">
        <v>0</v>
      </c>
      <c r="L3483" s="15">
        <v>0</v>
      </c>
      <c r="M3483" s="15">
        <v>0</v>
      </c>
      <c r="N3483" s="15">
        <v>0</v>
      </c>
      <c r="O3483" s="15">
        <v>0</v>
      </c>
      <c r="P3483" s="15">
        <v>0</v>
      </c>
      <c r="Q3483" s="15">
        <v>0</v>
      </c>
      <c r="R3483" s="15">
        <v>0</v>
      </c>
      <c r="S3483" s="15">
        <v>0</v>
      </c>
      <c r="T3483" s="15">
        <f t="shared" si="270"/>
        <v>0</v>
      </c>
      <c r="U3483" s="15">
        <v>0</v>
      </c>
      <c r="V3483" s="15">
        <v>0</v>
      </c>
      <c r="W3483" s="15">
        <v>-0.32372999999999996</v>
      </c>
      <c r="X3483" s="15">
        <v>-2.0200000000000001E-3</v>
      </c>
      <c r="Y3483" s="15">
        <v>-2.0899999999999998E-3</v>
      </c>
      <c r="Z3483" s="15">
        <v>-8.5089999999999985E-2</v>
      </c>
      <c r="AA3483" s="15">
        <v>-2.6100000000000003E-3</v>
      </c>
      <c r="AB3483" s="15">
        <v>-2.6100000000000003E-3</v>
      </c>
      <c r="AC3483" s="15">
        <v>-2.5400000000000002E-3</v>
      </c>
      <c r="AD3483" s="15">
        <v>-2.6100000000000003E-3</v>
      </c>
      <c r="AE3483" s="15">
        <v>-2.5400000000000002E-3</v>
      </c>
      <c r="AF3483" s="15">
        <v>-2.6100000000000003E-3</v>
      </c>
      <c r="AG3483" s="15">
        <f t="shared" si="271"/>
        <v>-0.42844999999999994</v>
      </c>
      <c r="AH3483" s="15">
        <v>-2.7599999999999999E-3</v>
      </c>
      <c r="AI3483" s="15">
        <v>-2.5800000000000003E-3</v>
      </c>
      <c r="AJ3483" s="15">
        <v>13.158040000000002</v>
      </c>
      <c r="AK3483" s="15">
        <v>18.80969</v>
      </c>
      <c r="AL3483" s="15">
        <v>1.5637300000000001</v>
      </c>
      <c r="AM3483" s="15">
        <v>-28.489380000000008</v>
      </c>
      <c r="AN3483" s="15">
        <v>16.048390000000001</v>
      </c>
      <c r="AO3483" s="15">
        <v>3.1008399999999994</v>
      </c>
      <c r="AP3483" s="15">
        <v>110.77389000000001</v>
      </c>
      <c r="AQ3483" s="15">
        <v>-108.22715000000002</v>
      </c>
      <c r="AR3483" s="15">
        <v>1.92946</v>
      </c>
      <c r="AS3483" s="15">
        <v>5.2001099999999996</v>
      </c>
      <c r="AT3483" s="15">
        <f t="shared" si="272"/>
        <v>33.86227999999997</v>
      </c>
      <c r="AU3483" s="15">
        <v>8.5665801391601555</v>
      </c>
      <c r="AV3483" s="15">
        <v>0.23433000183105468</v>
      </c>
      <c r="AW3483" s="15">
        <v>4.0549499511718752</v>
      </c>
      <c r="AX3483" s="15">
        <v>0.96505999755859373</v>
      </c>
      <c r="AY3483" s="15">
        <v>0.30189001464843751</v>
      </c>
      <c r="AZ3483" s="15">
        <v>0.36011001014709471</v>
      </c>
      <c r="BA3483" s="15">
        <v>0.30304998779296877</v>
      </c>
      <c r="BB3483" s="15">
        <v>0.30304998779296877</v>
      </c>
      <c r="BC3483" s="15">
        <v>4.8239997863769528E-2</v>
      </c>
      <c r="BD3483" s="15">
        <v>0</v>
      </c>
      <c r="BE3483" s="15">
        <v>0</v>
      </c>
      <c r="BF3483" s="15">
        <v>-15.13726171875</v>
      </c>
      <c r="BG3483" s="15">
        <f t="shared" si="273"/>
        <v>-1.6307830836836956E-6</v>
      </c>
      <c r="BH3483" t="str">
        <f t="shared" si="274"/>
        <v>RGEDIST</v>
      </c>
      <c r="BI3483" t="str">
        <f>VLOOKUP(BH3483,[2]Summary!$C$29:$C$56,1,0)</f>
        <v>RGEDist</v>
      </c>
      <c r="BJ3483" s="16">
        <v>44562</v>
      </c>
    </row>
    <row r="3484" spans="1:62" x14ac:dyDescent="0.25">
      <c r="A3484" s="13" t="s">
        <v>7193</v>
      </c>
      <c r="B3484" s="13" t="s">
        <v>7194</v>
      </c>
      <c r="C3484" s="13" t="s">
        <v>7195</v>
      </c>
      <c r="D3484" s="13" t="s">
        <v>596</v>
      </c>
      <c r="E3484" t="s">
        <v>19</v>
      </c>
      <c r="F3484" s="13" t="s">
        <v>585</v>
      </c>
      <c r="H3484" s="15">
        <v>0</v>
      </c>
      <c r="I3484" s="15">
        <v>0</v>
      </c>
      <c r="J3484" s="15">
        <v>0</v>
      </c>
      <c r="K3484" s="15">
        <v>0</v>
      </c>
      <c r="L3484" s="15">
        <v>0</v>
      </c>
      <c r="M3484" s="15">
        <v>0</v>
      </c>
      <c r="N3484" s="15">
        <v>0</v>
      </c>
      <c r="O3484" s="15">
        <v>0</v>
      </c>
      <c r="P3484" s="15">
        <v>0</v>
      </c>
      <c r="Q3484" s="15">
        <v>0</v>
      </c>
      <c r="R3484" s="15">
        <v>0</v>
      </c>
      <c r="S3484" s="15">
        <v>0</v>
      </c>
      <c r="T3484" s="15">
        <f t="shared" si="270"/>
        <v>0</v>
      </c>
      <c r="U3484" s="15">
        <v>0</v>
      </c>
      <c r="V3484" s="15">
        <v>0</v>
      </c>
      <c r="W3484" s="15">
        <v>-0.32372999999999996</v>
      </c>
      <c r="X3484" s="15">
        <v>-0.59286000000000005</v>
      </c>
      <c r="Y3484" s="15">
        <v>-5.8900000000000003E-3</v>
      </c>
      <c r="Z3484" s="15">
        <v>-0.72851999999999995</v>
      </c>
      <c r="AA3484" s="15">
        <v>-1.62382</v>
      </c>
      <c r="AB3484" s="15">
        <v>-0.42259999999999998</v>
      </c>
      <c r="AC3484" s="15">
        <v>-0.22354000000000002</v>
      </c>
      <c r="AD3484" s="15">
        <v>-0.55326999999999993</v>
      </c>
      <c r="AE3484" s="15">
        <v>-2.7299999999999998E-2</v>
      </c>
      <c r="AF3484" s="15">
        <v>-2.8199999999999999E-2</v>
      </c>
      <c r="AG3484" s="15">
        <f t="shared" si="271"/>
        <v>-4.5297300000000007</v>
      </c>
      <c r="AH3484" s="15">
        <v>-2.9200000000000004E-2</v>
      </c>
      <c r="AI3484" s="15">
        <v>-2.7320000000000001E-2</v>
      </c>
      <c r="AJ3484" s="15">
        <v>-2.7399999999999997E-2</v>
      </c>
      <c r="AK3484" s="15">
        <v>5.4741900000000001</v>
      </c>
      <c r="AL3484" s="15">
        <v>124.09025999999999</v>
      </c>
      <c r="AM3484" s="15">
        <v>-116.93242999999998</v>
      </c>
      <c r="AN3484" s="15">
        <v>7.4122900000000005</v>
      </c>
      <c r="AO3484" s="15">
        <v>22.587929999999997</v>
      </c>
      <c r="AP3484" s="15">
        <v>83.144149999999996</v>
      </c>
      <c r="AQ3484" s="15">
        <v>5.1611499999999992</v>
      </c>
      <c r="AR3484" s="15">
        <v>24.177400000000002</v>
      </c>
      <c r="AS3484" s="15">
        <v>13.410619999999998</v>
      </c>
      <c r="AT3484" s="15">
        <f t="shared" si="272"/>
        <v>168.44164000000001</v>
      </c>
      <c r="AU3484" s="15">
        <v>19.24665979194641</v>
      </c>
      <c r="AV3484" s="15">
        <v>19.567230041503905</v>
      </c>
      <c r="AW3484" s="15">
        <v>1.6497599515914918</v>
      </c>
      <c r="AX3484" s="15">
        <v>-9.6096197433471673</v>
      </c>
      <c r="AY3484" s="15">
        <v>1.2406400146484375</v>
      </c>
      <c r="AZ3484" s="15">
        <v>1.3925000281333924</v>
      </c>
      <c r="BA3484" s="15">
        <v>1.245199951171875</v>
      </c>
      <c r="BB3484" s="15">
        <v>1.245199951171875</v>
      </c>
      <c r="BC3484" s="15">
        <v>0.61909001445770262</v>
      </c>
      <c r="BD3484" s="15">
        <v>0</v>
      </c>
      <c r="BE3484" s="15">
        <v>0</v>
      </c>
      <c r="BF3484" s="15">
        <v>-36.6935</v>
      </c>
      <c r="BG3484" s="15">
        <f t="shared" si="273"/>
        <v>-9.6839998722074938E-2</v>
      </c>
      <c r="BH3484" t="str">
        <f t="shared" si="274"/>
        <v>RGEDIST</v>
      </c>
      <c r="BI3484" t="str">
        <f>VLOOKUP(BH3484,[2]Summary!$C$29:$C$56,1,0)</f>
        <v>RGEDist</v>
      </c>
      <c r="BJ3484" s="16">
        <v>44562</v>
      </c>
    </row>
    <row r="3485" spans="1:62" x14ac:dyDescent="0.25">
      <c r="A3485" s="13" t="s">
        <v>7196</v>
      </c>
      <c r="B3485" s="13" t="s">
        <v>7197</v>
      </c>
      <c r="C3485" s="13" t="s">
        <v>7198</v>
      </c>
      <c r="D3485" s="13" t="s">
        <v>596</v>
      </c>
      <c r="E3485" t="s">
        <v>19</v>
      </c>
      <c r="F3485" s="13" t="s">
        <v>585</v>
      </c>
      <c r="H3485" s="15">
        <v>0</v>
      </c>
      <c r="I3485" s="15">
        <v>0</v>
      </c>
      <c r="J3485" s="15">
        <v>0</v>
      </c>
      <c r="K3485" s="15">
        <v>0</v>
      </c>
      <c r="L3485" s="15">
        <v>0</v>
      </c>
      <c r="M3485" s="15">
        <v>0</v>
      </c>
      <c r="N3485" s="15">
        <v>0</v>
      </c>
      <c r="O3485" s="15">
        <v>0</v>
      </c>
      <c r="P3485" s="15">
        <v>0</v>
      </c>
      <c r="Q3485" s="15">
        <v>0</v>
      </c>
      <c r="R3485" s="15">
        <v>0</v>
      </c>
      <c r="S3485" s="15">
        <v>0</v>
      </c>
      <c r="T3485" s="15">
        <f t="shared" si="270"/>
        <v>0</v>
      </c>
      <c r="U3485" s="15">
        <v>0</v>
      </c>
      <c r="V3485" s="15">
        <v>0</v>
      </c>
      <c r="W3485" s="15">
        <v>-0.30063000000000001</v>
      </c>
      <c r="X3485" s="15">
        <v>-4.7899999999999998E-2</v>
      </c>
      <c r="Y3485" s="15">
        <v>-2.2299999999999998E-3</v>
      </c>
      <c r="Z3485" s="15">
        <v>-0.11535000000000001</v>
      </c>
      <c r="AA3485" s="15">
        <v>-0.108</v>
      </c>
      <c r="AB3485" s="15">
        <v>-3.63E-3</v>
      </c>
      <c r="AC3485" s="15">
        <v>-0.33276000000000128</v>
      </c>
      <c r="AD3485" s="15">
        <v>-6.2599999999999765E-3</v>
      </c>
      <c r="AE3485" s="15">
        <v>-6.0699999999999791E-3</v>
      </c>
      <c r="AF3485" s="15">
        <v>-0.24533999999999995</v>
      </c>
      <c r="AG3485" s="15">
        <f t="shared" si="271"/>
        <v>-1.1681700000000013</v>
      </c>
      <c r="AH3485" s="15">
        <v>-7.5300000000000011E-3</v>
      </c>
      <c r="AI3485" s="15">
        <v>-7.0399999999999924E-3</v>
      </c>
      <c r="AJ3485" s="15">
        <v>0.26730999999999999</v>
      </c>
      <c r="AK3485" s="15">
        <v>-5.4500000000000095E-3</v>
      </c>
      <c r="AL3485" s="15">
        <v>-3.9700000000000056E-3</v>
      </c>
      <c r="AM3485" s="15">
        <v>28.338349999999998</v>
      </c>
      <c r="AN3485" s="15">
        <v>-3.61829</v>
      </c>
      <c r="AO3485" s="15">
        <v>0.69661000000000006</v>
      </c>
      <c r="AP3485" s="15">
        <v>1.28494</v>
      </c>
      <c r="AQ3485" s="15">
        <v>0.17304000000000003</v>
      </c>
      <c r="AR3485" s="15">
        <v>0.16744000000000003</v>
      </c>
      <c r="AS3485" s="15">
        <v>0.81913000000000002</v>
      </c>
      <c r="AT3485" s="15">
        <f t="shared" si="272"/>
        <v>28.10454</v>
      </c>
      <c r="AU3485" s="15">
        <v>0.16724000549316406</v>
      </c>
      <c r="AV3485" s="15">
        <v>0.15105000305175781</v>
      </c>
      <c r="AW3485" s="15">
        <v>2.5184200134277344</v>
      </c>
      <c r="AX3485" s="15">
        <v>-8.8900007247924809E-2</v>
      </c>
      <c r="AY3485" s="15">
        <v>1.4649800014495851</v>
      </c>
      <c r="AZ3485" s="15">
        <v>88.383818664550788</v>
      </c>
      <c r="BA3485" s="15">
        <v>5.5650998229980466</v>
      </c>
      <c r="BB3485" s="15">
        <v>16.691439758300781</v>
      </c>
      <c r="BC3485" s="15">
        <v>27.793880485534668</v>
      </c>
      <c r="BD3485" s="15">
        <v>0</v>
      </c>
      <c r="BE3485" s="15">
        <v>0</v>
      </c>
      <c r="BF3485" s="15">
        <v>-144.04904687499999</v>
      </c>
      <c r="BG3485" s="15">
        <f t="shared" si="273"/>
        <v>-1.4020181274414085</v>
      </c>
      <c r="BH3485" t="str">
        <f t="shared" si="274"/>
        <v>RGEDIST</v>
      </c>
      <c r="BI3485" t="str">
        <f>VLOOKUP(BH3485,[2]Summary!$C$29:$C$56,1,0)</f>
        <v>RGEDist</v>
      </c>
      <c r="BJ3485" s="16">
        <v>44562</v>
      </c>
    </row>
    <row r="3486" spans="1:62" x14ac:dyDescent="0.25">
      <c r="A3486" s="13" t="s">
        <v>7199</v>
      </c>
      <c r="B3486" s="13" t="s">
        <v>7200</v>
      </c>
      <c r="C3486" s="13" t="s">
        <v>7201</v>
      </c>
      <c r="D3486" s="13" t="s">
        <v>596</v>
      </c>
      <c r="E3486" t="s">
        <v>19</v>
      </c>
      <c r="F3486" s="13" t="s">
        <v>585</v>
      </c>
      <c r="H3486" s="15">
        <v>0</v>
      </c>
      <c r="I3486" s="15">
        <v>0</v>
      </c>
      <c r="J3486" s="15">
        <v>0</v>
      </c>
      <c r="K3486" s="15">
        <v>0</v>
      </c>
      <c r="L3486" s="15">
        <v>0</v>
      </c>
      <c r="M3486" s="15">
        <v>0</v>
      </c>
      <c r="N3486" s="15">
        <v>0</v>
      </c>
      <c r="O3486" s="15">
        <v>0</v>
      </c>
      <c r="P3486" s="15">
        <v>0</v>
      </c>
      <c r="Q3486" s="15">
        <v>0</v>
      </c>
      <c r="R3486" s="15">
        <v>0</v>
      </c>
      <c r="S3486" s="15">
        <v>0</v>
      </c>
      <c r="T3486" s="15">
        <f t="shared" si="270"/>
        <v>0</v>
      </c>
      <c r="U3486" s="15">
        <v>0</v>
      </c>
      <c r="V3486" s="15">
        <v>0</v>
      </c>
      <c r="W3486" s="15">
        <v>-0.37580000000000008</v>
      </c>
      <c r="X3486" s="15">
        <v>-4.6950000000000006E-2</v>
      </c>
      <c r="Y3486" s="15">
        <v>-2.7100000000000002E-3</v>
      </c>
      <c r="Z3486" s="15">
        <v>-6.5130000000000007E-2</v>
      </c>
      <c r="AA3486" s="15">
        <v>-0.10817</v>
      </c>
      <c r="AB3486" s="15">
        <v>-3.79E-3</v>
      </c>
      <c r="AC3486" s="15">
        <v>-0.33289999999999709</v>
      </c>
      <c r="AD3486" s="15">
        <v>-6.4200000000000021E-3</v>
      </c>
      <c r="AE3486" s="15">
        <v>-6.2100000000000219E-3</v>
      </c>
      <c r="AF3486" s="15">
        <v>-0.24550000000000002</v>
      </c>
      <c r="AG3486" s="15">
        <f t="shared" si="271"/>
        <v>-1.1935799999999972</v>
      </c>
      <c r="AH3486" s="15">
        <v>-7.699999999999989E-3</v>
      </c>
      <c r="AI3486" s="15">
        <v>-7.1999999999999885E-3</v>
      </c>
      <c r="AJ3486" s="15">
        <v>0.19859000000000002</v>
      </c>
      <c r="AK3486" s="15">
        <v>4.825870000000001</v>
      </c>
      <c r="AL3486" s="15">
        <v>0.4010999999999999</v>
      </c>
      <c r="AM3486" s="15">
        <v>26.510930000000002</v>
      </c>
      <c r="AN3486" s="15">
        <v>-25.845740000000003</v>
      </c>
      <c r="AO3486" s="15">
        <v>0.60098000000000007</v>
      </c>
      <c r="AP3486" s="15">
        <v>-0.3011000000000002</v>
      </c>
      <c r="AQ3486" s="15">
        <v>-0.71755000000000013</v>
      </c>
      <c r="AR3486" s="15">
        <v>2.7600000000000003E-2</v>
      </c>
      <c r="AS3486" s="15">
        <v>1.0631999999999997</v>
      </c>
      <c r="AT3486" s="15">
        <f t="shared" si="272"/>
        <v>6.7489799999999978</v>
      </c>
      <c r="AU3486" s="15">
        <v>3.4500000000000003E-2</v>
      </c>
      <c r="AV3486" s="15">
        <v>3.1149999618530273E-2</v>
      </c>
      <c r="AW3486" s="15">
        <v>2.3577700080871584</v>
      </c>
      <c r="AX3486" s="15">
        <v>-0.22458000755310059</v>
      </c>
      <c r="AY3486" s="15">
        <v>4.9650001525878909E-2</v>
      </c>
      <c r="AZ3486" s="15">
        <v>-8.4410002708435058E-2</v>
      </c>
      <c r="BA3486" s="15">
        <v>0.77940002441406253</v>
      </c>
      <c r="BB3486" s="15">
        <v>5.3659999847412113E-2</v>
      </c>
      <c r="BC3486" s="15">
        <v>0.31685999834537504</v>
      </c>
      <c r="BD3486" s="15">
        <v>0</v>
      </c>
      <c r="BE3486" s="15">
        <v>0</v>
      </c>
      <c r="BF3486" s="15">
        <v>-3.3140000000000001</v>
      </c>
      <c r="BG3486" s="15">
        <f t="shared" si="273"/>
        <v>2.15768816147488E-8</v>
      </c>
      <c r="BH3486" t="str">
        <f t="shared" si="274"/>
        <v>RGEDIST</v>
      </c>
      <c r="BI3486" t="str">
        <f>VLOOKUP(BH3486,[2]Summary!$C$29:$C$56,1,0)</f>
        <v>RGEDist</v>
      </c>
      <c r="BJ3486" s="16">
        <v>44562</v>
      </c>
    </row>
    <row r="3487" spans="1:62" x14ac:dyDescent="0.25">
      <c r="A3487" s="13" t="s">
        <v>7202</v>
      </c>
      <c r="B3487" s="13" t="s">
        <v>7203</v>
      </c>
      <c r="C3487" s="13" t="s">
        <v>7204</v>
      </c>
      <c r="D3487" s="13" t="s">
        <v>596</v>
      </c>
      <c r="E3487" t="s">
        <v>19</v>
      </c>
      <c r="F3487" s="13" t="s">
        <v>585</v>
      </c>
      <c r="H3487" s="15">
        <v>0</v>
      </c>
      <c r="I3487" s="15">
        <v>0</v>
      </c>
      <c r="J3487" s="15">
        <v>0</v>
      </c>
      <c r="K3487" s="15">
        <v>0</v>
      </c>
      <c r="L3487" s="15">
        <v>0</v>
      </c>
      <c r="M3487" s="15">
        <v>0</v>
      </c>
      <c r="N3487" s="15">
        <v>0</v>
      </c>
      <c r="O3487" s="15">
        <v>0</v>
      </c>
      <c r="P3487" s="15">
        <v>0</v>
      </c>
      <c r="Q3487" s="15">
        <v>0</v>
      </c>
      <c r="R3487" s="15">
        <v>0</v>
      </c>
      <c r="S3487" s="15">
        <v>0</v>
      </c>
      <c r="T3487" s="15">
        <f t="shared" si="270"/>
        <v>0</v>
      </c>
      <c r="U3487" s="15">
        <v>0</v>
      </c>
      <c r="V3487" s="15">
        <v>0</v>
      </c>
      <c r="W3487" s="15">
        <v>-0.37580000000000008</v>
      </c>
      <c r="X3487" s="15">
        <v>-4.6950000000000006E-2</v>
      </c>
      <c r="Y3487" s="15">
        <v>-2.7100000000000002E-3</v>
      </c>
      <c r="Z3487" s="15">
        <v>-6.5130000000000007E-2</v>
      </c>
      <c r="AA3487" s="15">
        <v>0.99286000000000008</v>
      </c>
      <c r="AB3487" s="15">
        <v>-1.0974999999999999</v>
      </c>
      <c r="AC3487" s="15">
        <v>-27.210599999999999</v>
      </c>
      <c r="AD3487" s="15">
        <v>-0.17912999999999998</v>
      </c>
      <c r="AE3487" s="15">
        <v>-0.17333999999999999</v>
      </c>
      <c r="AF3487" s="15">
        <v>-0.14705999999999997</v>
      </c>
      <c r="AG3487" s="15">
        <f t="shared" si="271"/>
        <v>-28.30536</v>
      </c>
      <c r="AH3487" s="15">
        <v>-0.18246999999999999</v>
      </c>
      <c r="AI3487" s="15">
        <v>-0.17070000000000002</v>
      </c>
      <c r="AJ3487" s="15">
        <v>3.4629999999999987E-2</v>
      </c>
      <c r="AK3487" s="15">
        <v>-0.17161000000000001</v>
      </c>
      <c r="AL3487" s="15">
        <v>-0.13147999999999999</v>
      </c>
      <c r="AM3487" s="15">
        <v>1.6732000000000002</v>
      </c>
      <c r="AN3487" s="15">
        <v>-28.443740000000002</v>
      </c>
      <c r="AO3487" s="15">
        <v>0.85165000000000002</v>
      </c>
      <c r="AP3487" s="15">
        <v>-1.0542100000000001</v>
      </c>
      <c r="AQ3487" s="15">
        <v>-1.99996</v>
      </c>
      <c r="AR3487" s="15">
        <v>-0.36699999999999999</v>
      </c>
      <c r="AS3487" s="15">
        <v>-2.8679999999999997E-2</v>
      </c>
      <c r="AT3487" s="15">
        <f t="shared" si="272"/>
        <v>-29.990370000000006</v>
      </c>
      <c r="AU3487" s="15">
        <v>-0.36192001342773439</v>
      </c>
      <c r="AV3487" s="15">
        <v>-0.32689001464843748</v>
      </c>
      <c r="AW3487" s="15">
        <v>0.74089001464843751</v>
      </c>
      <c r="AX3487" s="15">
        <v>0.52533997344970707</v>
      </c>
      <c r="AY3487" s="15">
        <v>-0.36738000488281253</v>
      </c>
      <c r="AZ3487" s="15">
        <v>-0.48902001476287843</v>
      </c>
      <c r="BA3487" s="15">
        <v>-0.36922000122070314</v>
      </c>
      <c r="BB3487" s="15">
        <v>-0.36922000122070314</v>
      </c>
      <c r="BC3487" s="15">
        <v>-6.7139997839927676E-2</v>
      </c>
      <c r="BD3487" s="15">
        <v>0</v>
      </c>
      <c r="BE3487" s="15">
        <v>0</v>
      </c>
      <c r="BF3487" s="15">
        <v>1.08456005859375</v>
      </c>
      <c r="BG3487" s="15">
        <f t="shared" si="273"/>
        <v>-1.3113021779531664E-9</v>
      </c>
      <c r="BH3487" t="str">
        <f t="shared" si="274"/>
        <v>RGEDIST</v>
      </c>
      <c r="BI3487" t="str">
        <f>VLOOKUP(BH3487,[2]Summary!$C$29:$C$56,1,0)</f>
        <v>RGEDist</v>
      </c>
      <c r="BJ3487" s="16">
        <v>44562</v>
      </c>
    </row>
    <row r="3488" spans="1:62" x14ac:dyDescent="0.25">
      <c r="A3488" s="13" t="s">
        <v>7205</v>
      </c>
      <c r="B3488" s="13" t="s">
        <v>631</v>
      </c>
      <c r="C3488" s="13" t="s">
        <v>7206</v>
      </c>
      <c r="D3488" s="13" t="s">
        <v>599</v>
      </c>
      <c r="E3488" t="s">
        <v>35</v>
      </c>
      <c r="F3488" s="13" t="s">
        <v>20</v>
      </c>
      <c r="H3488" s="15">
        <v>0</v>
      </c>
      <c r="I3488" s="15">
        <v>0</v>
      </c>
      <c r="J3488" s="15">
        <v>0</v>
      </c>
      <c r="K3488" s="15">
        <v>0</v>
      </c>
      <c r="L3488" s="15">
        <v>0</v>
      </c>
      <c r="M3488" s="15">
        <v>0</v>
      </c>
      <c r="N3488" s="15">
        <v>0</v>
      </c>
      <c r="O3488" s="15">
        <v>0</v>
      </c>
      <c r="P3488" s="15">
        <v>0</v>
      </c>
      <c r="Q3488" s="15">
        <v>0</v>
      </c>
      <c r="R3488" s="15">
        <v>0</v>
      </c>
      <c r="S3488" s="15">
        <v>0</v>
      </c>
      <c r="T3488" s="15">
        <f t="shared" si="270"/>
        <v>0</v>
      </c>
      <c r="U3488" s="15">
        <v>0</v>
      </c>
      <c r="V3488" s="15">
        <v>0</v>
      </c>
      <c r="W3488" s="15">
        <v>2.4250000000000004E-2</v>
      </c>
      <c r="X3488" s="15">
        <v>1.1E-4</v>
      </c>
      <c r="Y3488" s="15">
        <v>1.3000000000000002E-4</v>
      </c>
      <c r="Z3488" s="15">
        <v>1.1E-4</v>
      </c>
      <c r="AA3488" s="15">
        <v>1.3000000000000002E-4</v>
      </c>
      <c r="AB3488" s="15">
        <v>0</v>
      </c>
      <c r="AC3488" s="15">
        <v>0</v>
      </c>
      <c r="AD3488" s="15">
        <v>0</v>
      </c>
      <c r="AE3488" s="15">
        <v>0</v>
      </c>
      <c r="AF3488" s="15">
        <v>0</v>
      </c>
      <c r="AG3488" s="15">
        <f t="shared" si="271"/>
        <v>2.4730000000000005E-2</v>
      </c>
      <c r="AH3488" s="15">
        <v>0</v>
      </c>
      <c r="AI3488" s="15">
        <v>0</v>
      </c>
      <c r="AJ3488" s="15">
        <v>0</v>
      </c>
      <c r="AK3488" s="15">
        <v>0</v>
      </c>
      <c r="AL3488" s="15">
        <v>0</v>
      </c>
      <c r="AM3488" s="15">
        <v>0</v>
      </c>
      <c r="AN3488" s="15">
        <v>7.7000000000000007E-4</v>
      </c>
      <c r="AO3488" s="15">
        <v>0</v>
      </c>
      <c r="AP3488" s="15">
        <v>0</v>
      </c>
      <c r="AQ3488" s="15">
        <v>0</v>
      </c>
      <c r="AR3488" s="15">
        <v>0</v>
      </c>
      <c r="AS3488" s="15">
        <v>2.9999999999999997E-5</v>
      </c>
      <c r="AT3488" s="15">
        <f t="shared" si="272"/>
        <v>8.0000000000000004E-4</v>
      </c>
      <c r="AU3488" s="15">
        <v>0</v>
      </c>
      <c r="AV3488" s="15">
        <v>0</v>
      </c>
      <c r="AW3488" s="15">
        <v>0</v>
      </c>
      <c r="AX3488" s="15">
        <v>0</v>
      </c>
      <c r="AY3488" s="15">
        <v>0</v>
      </c>
      <c r="AZ3488" s="15">
        <v>0</v>
      </c>
      <c r="BA3488" s="15">
        <v>0</v>
      </c>
      <c r="BB3488" s="15">
        <v>0</v>
      </c>
      <c r="BC3488" s="15">
        <v>0</v>
      </c>
      <c r="BD3488" s="15">
        <v>0</v>
      </c>
      <c r="BE3488" s="15">
        <v>0</v>
      </c>
      <c r="BF3488" s="15">
        <v>0</v>
      </c>
      <c r="BG3488" s="15">
        <f t="shared" si="273"/>
        <v>0</v>
      </c>
      <c r="BH3488" t="str">
        <f t="shared" si="274"/>
        <v>NYSEGTRANS</v>
      </c>
      <c r="BI3488" t="str">
        <f>VLOOKUP(BH3488,[2]Summary!$C$29:$C$56,1,0)</f>
        <v>NYSEGTrans</v>
      </c>
      <c r="BJ3488" s="16">
        <v>44197</v>
      </c>
    </row>
    <row r="3489" spans="1:62" x14ac:dyDescent="0.25">
      <c r="A3489" s="13" t="s">
        <v>7207</v>
      </c>
      <c r="B3489" s="13" t="s">
        <v>7208</v>
      </c>
      <c r="C3489" s="13" t="s">
        <v>7209</v>
      </c>
      <c r="D3489" s="13" t="s">
        <v>596</v>
      </c>
      <c r="E3489" t="s">
        <v>19</v>
      </c>
      <c r="F3489" s="13" t="s">
        <v>22</v>
      </c>
      <c r="H3489" s="15">
        <v>0</v>
      </c>
      <c r="I3489" s="15">
        <v>0</v>
      </c>
      <c r="J3489" s="15">
        <v>0</v>
      </c>
      <c r="K3489" s="15">
        <v>0</v>
      </c>
      <c r="L3489" s="15">
        <v>0</v>
      </c>
      <c r="M3489" s="15">
        <v>0</v>
      </c>
      <c r="N3489" s="15">
        <v>0</v>
      </c>
      <c r="O3489" s="15">
        <v>0</v>
      </c>
      <c r="P3489" s="15">
        <v>0</v>
      </c>
      <c r="Q3489" s="15">
        <v>0</v>
      </c>
      <c r="R3489" s="15">
        <v>0</v>
      </c>
      <c r="S3489" s="15">
        <v>0</v>
      </c>
      <c r="T3489" s="15">
        <f t="shared" si="270"/>
        <v>0</v>
      </c>
      <c r="U3489" s="15">
        <v>0</v>
      </c>
      <c r="V3489" s="15">
        <v>0</v>
      </c>
      <c r="W3489" s="15">
        <v>0.79521000000000008</v>
      </c>
      <c r="X3489" s="15">
        <v>1.82338</v>
      </c>
      <c r="Y3489" s="15">
        <v>20.669730000000005</v>
      </c>
      <c r="Z3489" s="15">
        <v>16.327500000000001</v>
      </c>
      <c r="AA3489" s="15">
        <v>141.35796999999999</v>
      </c>
      <c r="AB3489" s="15">
        <v>3.8078699999999994</v>
      </c>
      <c r="AC3489" s="15">
        <v>52.775369999999995</v>
      </c>
      <c r="AD3489" s="15">
        <v>43.951420000000006</v>
      </c>
      <c r="AE3489" s="15">
        <v>44.987130000000008</v>
      </c>
      <c r="AF3489" s="15">
        <v>26.308419999999998</v>
      </c>
      <c r="AG3489" s="15">
        <f t="shared" si="271"/>
        <v>352.80400000000003</v>
      </c>
      <c r="AH3489" s="15">
        <v>2.2742800000000001</v>
      </c>
      <c r="AI3489" s="15">
        <v>2.1275500000000003</v>
      </c>
      <c r="AJ3489" s="15">
        <v>2.1335500000000001</v>
      </c>
      <c r="AK3489" s="15">
        <v>2.1545199999999998</v>
      </c>
      <c r="AL3489" s="15">
        <v>1.6532800000000001</v>
      </c>
      <c r="AM3489" s="15">
        <v>2.3229900000000003</v>
      </c>
      <c r="AN3489" s="15">
        <v>3.6522299999999999</v>
      </c>
      <c r="AO3489" s="15">
        <v>2.4121199999999998</v>
      </c>
      <c r="AP3489" s="15">
        <v>2.3343099999999999</v>
      </c>
      <c r="AQ3489" s="15">
        <v>2.4121199999999998</v>
      </c>
      <c r="AR3489" s="15">
        <v>2.3343099999999999</v>
      </c>
      <c r="AS3489" s="15">
        <v>2.4121199999999998</v>
      </c>
      <c r="AT3489" s="15">
        <f t="shared" si="272"/>
        <v>28.223379999999992</v>
      </c>
      <c r="AU3489" s="15">
        <v>2.3656000976562499</v>
      </c>
      <c r="AV3489" s="15">
        <v>2.1366799316406251</v>
      </c>
      <c r="AW3489" s="15">
        <v>2.732330078125</v>
      </c>
      <c r="AX3489" s="15">
        <v>2.41768994140625</v>
      </c>
      <c r="AY3489" s="15">
        <v>2.4887199707031251</v>
      </c>
      <c r="AZ3489" s="15">
        <v>2.4145700683593749</v>
      </c>
      <c r="BA3489" s="15">
        <v>2.4950600585937499</v>
      </c>
      <c r="BB3489" s="15">
        <v>1.7376400146484374</v>
      </c>
      <c r="BC3489" s="15">
        <v>-0.60672998046875004</v>
      </c>
      <c r="BD3489" s="15">
        <v>0</v>
      </c>
      <c r="BE3489" s="15">
        <v>0</v>
      </c>
      <c r="BF3489" s="15">
        <v>0</v>
      </c>
      <c r="BG3489" s="15">
        <f t="shared" si="273"/>
        <v>18.181560180664061</v>
      </c>
      <c r="BH3489" t="str">
        <f t="shared" si="274"/>
        <v>RGEDIST</v>
      </c>
      <c r="BI3489" t="str">
        <f>VLOOKUP(BH3489,[2]Summary!$C$29:$C$56,1,0)</f>
        <v>RGEDist</v>
      </c>
      <c r="BJ3489" s="16">
        <v>44470</v>
      </c>
    </row>
    <row r="3490" spans="1:62" x14ac:dyDescent="0.25">
      <c r="A3490" s="13" t="s">
        <v>7210</v>
      </c>
      <c r="B3490" s="13" t="s">
        <v>7211</v>
      </c>
      <c r="C3490" s="13" t="s">
        <v>7212</v>
      </c>
      <c r="D3490" s="13" t="s">
        <v>599</v>
      </c>
      <c r="E3490" t="s">
        <v>19</v>
      </c>
      <c r="F3490" s="13" t="s">
        <v>585</v>
      </c>
      <c r="H3490" s="15">
        <v>0</v>
      </c>
      <c r="I3490" s="15">
        <v>0</v>
      </c>
      <c r="J3490" s="15">
        <v>0</v>
      </c>
      <c r="K3490" s="15">
        <v>0</v>
      </c>
      <c r="L3490" s="15">
        <v>0</v>
      </c>
      <c r="M3490" s="15">
        <v>0</v>
      </c>
      <c r="N3490" s="15">
        <v>0</v>
      </c>
      <c r="O3490" s="15">
        <v>0</v>
      </c>
      <c r="P3490" s="15">
        <v>0</v>
      </c>
      <c r="Q3490" s="15">
        <v>0</v>
      </c>
      <c r="R3490" s="15">
        <v>0</v>
      </c>
      <c r="S3490" s="15">
        <v>0</v>
      </c>
      <c r="T3490" s="15">
        <f t="shared" si="270"/>
        <v>0</v>
      </c>
      <c r="U3490" s="15">
        <v>0</v>
      </c>
      <c r="V3490" s="15">
        <v>0</v>
      </c>
      <c r="W3490" s="15">
        <v>8.7080000000000005E-2</v>
      </c>
      <c r="X3490" s="15">
        <v>0.27087000000000006</v>
      </c>
      <c r="Y3490" s="15">
        <v>1.7900000000000001E-3</v>
      </c>
      <c r="Z3490" s="15">
        <v>0.34619999999999973</v>
      </c>
      <c r="AA3490" s="15">
        <v>-0.69840999999999998</v>
      </c>
      <c r="AB3490" s="15">
        <v>-2.0000000000000019E-5</v>
      </c>
      <c r="AC3490" s="15">
        <v>2.7095599999999997</v>
      </c>
      <c r="AD3490" s="15">
        <v>62.485080000000004</v>
      </c>
      <c r="AE3490" s="15">
        <v>1.2959700000000003</v>
      </c>
      <c r="AF3490" s="15">
        <v>-3.4186200000000007</v>
      </c>
      <c r="AG3490" s="15">
        <f t="shared" si="271"/>
        <v>63.079499999999996</v>
      </c>
      <c r="AH3490" s="15">
        <v>0.30858999999999998</v>
      </c>
      <c r="AI3490" s="15">
        <v>5.5498599999999989</v>
      </c>
      <c r="AJ3490" s="15">
        <v>6.62582</v>
      </c>
      <c r="AK3490" s="15">
        <v>11.513299999999999</v>
      </c>
      <c r="AL3490" s="15">
        <v>0.40961000000000003</v>
      </c>
      <c r="AM3490" s="15">
        <v>-0.23336999999999999</v>
      </c>
      <c r="AN3490" s="15">
        <v>0.4961600000000001</v>
      </c>
      <c r="AO3490" s="15">
        <v>-85.312350000000023</v>
      </c>
      <c r="AP3490" s="15">
        <v>2.3741500000000006</v>
      </c>
      <c r="AQ3490" s="15">
        <v>-13.722760000000001</v>
      </c>
      <c r="AR3490" s="15">
        <v>-5.1939999999999993E-2</v>
      </c>
      <c r="AS3490" s="15">
        <v>-0.10898999999999999</v>
      </c>
      <c r="AT3490" s="15">
        <f t="shared" si="272"/>
        <v>-72.151920000000047</v>
      </c>
      <c r="AU3490" s="15">
        <v>-4.1139999389648435E-2</v>
      </c>
      <c r="AV3490" s="15">
        <v>9.869060117721558</v>
      </c>
      <c r="AW3490" s="15">
        <v>-5.8600001335144042E-3</v>
      </c>
      <c r="AX3490" s="15">
        <v>4.1700000762939452E-3</v>
      </c>
      <c r="AY3490" s="15">
        <v>4.6300001144409181E-3</v>
      </c>
      <c r="AZ3490" s="15">
        <v>4.0500001907348634E-3</v>
      </c>
      <c r="BA3490" s="15">
        <v>4.1900000572204586E-3</v>
      </c>
      <c r="BB3490" s="15">
        <v>4.1900000572204586E-3</v>
      </c>
      <c r="BC3490" s="15">
        <v>3.690000057220459E-3</v>
      </c>
      <c r="BD3490" s="15">
        <v>0</v>
      </c>
      <c r="BE3490" s="15">
        <v>0</v>
      </c>
      <c r="BF3490" s="15">
        <v>-9.8469804687500009</v>
      </c>
      <c r="BG3490" s="15">
        <f t="shared" si="273"/>
        <v>-3.4999847287053854E-7</v>
      </c>
      <c r="BH3490" t="str">
        <f t="shared" si="274"/>
        <v>NYSEGDIST</v>
      </c>
      <c r="BI3490" t="str">
        <f>VLOOKUP(BH3490,[2]Summary!$C$29:$C$56,1,0)</f>
        <v>NYSEGDist</v>
      </c>
      <c r="BJ3490" s="16">
        <v>44562</v>
      </c>
    </row>
    <row r="3491" spans="1:62" x14ac:dyDescent="0.25">
      <c r="A3491" s="13" t="s">
        <v>7213</v>
      </c>
      <c r="B3491" s="13" t="s">
        <v>7214</v>
      </c>
      <c r="C3491" s="13" t="s">
        <v>7215</v>
      </c>
      <c r="D3491" s="13" t="s">
        <v>599</v>
      </c>
      <c r="E3491" t="s">
        <v>19</v>
      </c>
      <c r="F3491" s="13" t="s">
        <v>585</v>
      </c>
      <c r="H3491" s="15">
        <v>0</v>
      </c>
      <c r="I3491" s="15">
        <v>0</v>
      </c>
      <c r="J3491" s="15">
        <v>0</v>
      </c>
      <c r="K3491" s="15">
        <v>0</v>
      </c>
      <c r="L3491" s="15">
        <v>0</v>
      </c>
      <c r="M3491" s="15">
        <v>0</v>
      </c>
      <c r="N3491" s="15">
        <v>0</v>
      </c>
      <c r="O3491" s="15">
        <v>0</v>
      </c>
      <c r="P3491" s="15">
        <v>0</v>
      </c>
      <c r="Q3491" s="15">
        <v>0</v>
      </c>
      <c r="R3491" s="15">
        <v>0</v>
      </c>
      <c r="S3491" s="15">
        <v>0</v>
      </c>
      <c r="T3491" s="15">
        <f t="shared" si="270"/>
        <v>0</v>
      </c>
      <c r="U3491" s="15">
        <v>0</v>
      </c>
      <c r="V3491" s="15">
        <v>0</v>
      </c>
      <c r="W3491" s="15">
        <v>8.7080000000000005E-2</v>
      </c>
      <c r="X3491" s="15">
        <v>0.27087000000000006</v>
      </c>
      <c r="Y3491" s="15">
        <v>1.7900000000000001E-3</v>
      </c>
      <c r="Z3491" s="15">
        <v>-0.19953000000000007</v>
      </c>
      <c r="AA3491" s="15">
        <v>-0.15547</v>
      </c>
      <c r="AB3491" s="15">
        <v>-1.0000000000000009E-5</v>
      </c>
      <c r="AC3491" s="15">
        <v>2.8789999999999993E-2</v>
      </c>
      <c r="AD3491" s="15">
        <v>1.5000000000000001E-4</v>
      </c>
      <c r="AE3491" s="15">
        <v>1.3000000000000012E-4</v>
      </c>
      <c r="AF3491" s="15">
        <v>0.10006999999999998</v>
      </c>
      <c r="AG3491" s="15">
        <f t="shared" si="271"/>
        <v>0.13386999999999996</v>
      </c>
      <c r="AH3491" s="15">
        <v>6.4999999999999986E-4</v>
      </c>
      <c r="AI3491" s="15">
        <v>0.44577</v>
      </c>
      <c r="AJ3491" s="15">
        <v>0.75282999999999989</v>
      </c>
      <c r="AK3491" s="15">
        <v>5.1299999999999991E-3</v>
      </c>
      <c r="AL3491" s="15">
        <v>13.505730000000003</v>
      </c>
      <c r="AM3491" s="15">
        <v>-8.7867100000000011</v>
      </c>
      <c r="AN3491" s="15">
        <v>-5.4260200000000003</v>
      </c>
      <c r="AO3491" s="15">
        <v>2.3200000000000004E-3</v>
      </c>
      <c r="AP3491" s="15">
        <v>1.2512000000000003</v>
      </c>
      <c r="AQ3491" s="15">
        <v>30.472830000000002</v>
      </c>
      <c r="AR3491" s="15">
        <v>0.14447000000000002</v>
      </c>
      <c r="AS3491" s="15">
        <v>22.280920000000005</v>
      </c>
      <c r="AT3491" s="15">
        <f t="shared" si="272"/>
        <v>54.649120000000011</v>
      </c>
      <c r="AU3491" s="15">
        <v>0.2484600067138672</v>
      </c>
      <c r="AV3491" s="15">
        <v>10.417340057373046</v>
      </c>
      <c r="AW3491" s="15">
        <v>0.42230999755859377</v>
      </c>
      <c r="AX3491" s="15">
        <v>1.0820700073242187</v>
      </c>
      <c r="AY3491" s="15">
        <v>-69.496783439636232</v>
      </c>
      <c r="AZ3491" s="15">
        <v>0.12453000259399415</v>
      </c>
      <c r="BA3491" s="15">
        <v>-1.9010000228881836E-2</v>
      </c>
      <c r="BB3491" s="15">
        <v>-1.9010000228881836E-2</v>
      </c>
      <c r="BC3491" s="15">
        <v>-6.7100019454956056E-3</v>
      </c>
      <c r="BD3491" s="15">
        <v>0</v>
      </c>
      <c r="BE3491" s="15">
        <v>0</v>
      </c>
      <c r="BF3491" s="15">
        <v>57.246800781250002</v>
      </c>
      <c r="BG3491" s="15">
        <f t="shared" si="273"/>
        <v>-2.5892257653481465E-6</v>
      </c>
      <c r="BH3491" t="str">
        <f t="shared" si="274"/>
        <v>NYSEGDIST</v>
      </c>
      <c r="BI3491" t="str">
        <f>VLOOKUP(BH3491,[2]Summary!$C$29:$C$56,1,0)</f>
        <v>NYSEGDist</v>
      </c>
      <c r="BJ3491" s="16">
        <v>44562</v>
      </c>
    </row>
    <row r="3492" spans="1:62" x14ac:dyDescent="0.25">
      <c r="A3492" s="13" t="s">
        <v>7216</v>
      </c>
      <c r="B3492" s="13" t="s">
        <v>7217</v>
      </c>
      <c r="C3492" s="13" t="s">
        <v>7218</v>
      </c>
      <c r="D3492" s="13" t="s">
        <v>599</v>
      </c>
      <c r="E3492" t="s">
        <v>19</v>
      </c>
      <c r="F3492" s="13" t="s">
        <v>585</v>
      </c>
      <c r="H3492" s="15">
        <v>0</v>
      </c>
      <c r="I3492" s="15">
        <v>0</v>
      </c>
      <c r="J3492" s="15">
        <v>0</v>
      </c>
      <c r="K3492" s="15">
        <v>0</v>
      </c>
      <c r="L3492" s="15">
        <v>0</v>
      </c>
      <c r="M3492" s="15">
        <v>0</v>
      </c>
      <c r="N3492" s="15">
        <v>0</v>
      </c>
      <c r="O3492" s="15">
        <v>0</v>
      </c>
      <c r="P3492" s="15">
        <v>0</v>
      </c>
      <c r="Q3492" s="15">
        <v>0</v>
      </c>
      <c r="R3492" s="15">
        <v>0</v>
      </c>
      <c r="S3492" s="15">
        <v>0</v>
      </c>
      <c r="T3492" s="15">
        <f t="shared" si="270"/>
        <v>0</v>
      </c>
      <c r="U3492" s="15">
        <v>0</v>
      </c>
      <c r="V3492" s="15">
        <v>0</v>
      </c>
      <c r="W3492" s="15">
        <v>8.7080000000000005E-2</v>
      </c>
      <c r="X3492" s="15">
        <v>0.27087000000000006</v>
      </c>
      <c r="Y3492" s="15">
        <v>1.7900000000000001E-3</v>
      </c>
      <c r="Z3492" s="15">
        <v>0.10951000000000002</v>
      </c>
      <c r="AA3492" s="15">
        <v>-0.38508999999999999</v>
      </c>
      <c r="AB3492" s="15">
        <v>-8.5169999999999996E-2</v>
      </c>
      <c r="AC3492" s="15">
        <v>1.3966099999999999</v>
      </c>
      <c r="AD3492" s="15">
        <v>0.46860999999999997</v>
      </c>
      <c r="AE3492" s="15">
        <v>8.9700000000000005E-3</v>
      </c>
      <c r="AF3492" s="15">
        <v>-5.507999999999999E-2</v>
      </c>
      <c r="AG3492" s="15">
        <f t="shared" si="271"/>
        <v>1.8180999999999998</v>
      </c>
      <c r="AH3492" s="15">
        <v>8.8900000000000003E-3</v>
      </c>
      <c r="AI3492" s="15">
        <v>2.8783000000000003</v>
      </c>
      <c r="AJ3492" s="15">
        <v>5.543779999999999</v>
      </c>
      <c r="AK3492" s="15">
        <v>0.48457</v>
      </c>
      <c r="AL3492" s="15">
        <v>4.8419999999999998E-2</v>
      </c>
      <c r="AM3492" s="15">
        <v>250.74849000000003</v>
      </c>
      <c r="AN3492" s="15">
        <v>-34.545069999999988</v>
      </c>
      <c r="AO3492" s="15">
        <v>2.2943900000000004</v>
      </c>
      <c r="AP3492" s="15">
        <v>13.09116</v>
      </c>
      <c r="AQ3492" s="15">
        <v>-26.496919999999999</v>
      </c>
      <c r="AR3492" s="15">
        <v>9.2136399999999998</v>
      </c>
      <c r="AS3492" s="15">
        <v>194.35361999999998</v>
      </c>
      <c r="AT3492" s="15">
        <f t="shared" si="272"/>
        <v>417.62327000000005</v>
      </c>
      <c r="AU3492" s="15">
        <v>117.88364990234375</v>
      </c>
      <c r="AV3492" s="15">
        <v>80.689430104980246</v>
      </c>
      <c r="AW3492" s="15">
        <v>8.5038599700927726</v>
      </c>
      <c r="AX3492" s="15">
        <v>45.394900146484375</v>
      </c>
      <c r="AY3492" s="15">
        <v>21.672070007324219</v>
      </c>
      <c r="AZ3492" s="15">
        <v>13.266219848632813</v>
      </c>
      <c r="BA3492" s="15">
        <v>4.8364400024414058</v>
      </c>
      <c r="BB3492" s="15">
        <v>4.5204400405883787</v>
      </c>
      <c r="BC3492" s="15">
        <v>7.184079895019531</v>
      </c>
      <c r="BD3492" s="15">
        <v>0</v>
      </c>
      <c r="BE3492" s="15">
        <v>0</v>
      </c>
      <c r="BF3492" s="15">
        <v>-374.97187500000001</v>
      </c>
      <c r="BG3492" s="15">
        <f t="shared" si="273"/>
        <v>-71.020785082092516</v>
      </c>
      <c r="BH3492" t="str">
        <f t="shared" si="274"/>
        <v>NYSEGDIST</v>
      </c>
      <c r="BI3492" t="str">
        <f>VLOOKUP(BH3492,[2]Summary!$C$29:$C$56,1,0)</f>
        <v>NYSEGDist</v>
      </c>
      <c r="BJ3492" s="16">
        <v>44562</v>
      </c>
    </row>
    <row r="3493" spans="1:62" x14ac:dyDescent="0.25">
      <c r="A3493" s="13" t="s">
        <v>7219</v>
      </c>
      <c r="B3493" s="13" t="s">
        <v>725</v>
      </c>
      <c r="C3493" s="13" t="s">
        <v>726</v>
      </c>
      <c r="D3493" s="13" t="s">
        <v>599</v>
      </c>
      <c r="E3493" s="13" t="s">
        <v>301</v>
      </c>
      <c r="F3493" s="13" t="s">
        <v>166</v>
      </c>
      <c r="H3493" s="15">
        <v>0</v>
      </c>
      <c r="I3493" s="15">
        <v>0</v>
      </c>
      <c r="J3493" s="15">
        <v>0</v>
      </c>
      <c r="K3493" s="15">
        <v>0</v>
      </c>
      <c r="L3493" s="15">
        <v>0</v>
      </c>
      <c r="M3493" s="15">
        <v>0</v>
      </c>
      <c r="N3493" s="15">
        <v>0</v>
      </c>
      <c r="O3493" s="15">
        <v>0</v>
      </c>
      <c r="P3493" s="15">
        <v>0</v>
      </c>
      <c r="Q3493" s="15">
        <v>0</v>
      </c>
      <c r="R3493" s="15">
        <v>0</v>
      </c>
      <c r="S3493" s="15">
        <v>0</v>
      </c>
      <c r="T3493" s="15">
        <f t="shared" si="270"/>
        <v>0</v>
      </c>
      <c r="U3493" s="15">
        <v>0</v>
      </c>
      <c r="V3493" s="15">
        <v>0</v>
      </c>
      <c r="W3493" s="15">
        <v>0</v>
      </c>
      <c r="X3493" s="15">
        <v>100.15065000000001</v>
      </c>
      <c r="Y3493" s="15">
        <v>138.38927999999999</v>
      </c>
      <c r="Z3493" s="15">
        <v>43.543810000000001</v>
      </c>
      <c r="AA3493" s="15">
        <v>104.5797</v>
      </c>
      <c r="AB3493" s="15">
        <v>15.601049999999997</v>
      </c>
      <c r="AC3493" s="15">
        <v>21.736819999999998</v>
      </c>
      <c r="AD3493" s="15">
        <v>2.0859900000000002</v>
      </c>
      <c r="AE3493" s="15">
        <v>79.656429999999986</v>
      </c>
      <c r="AF3493" s="15">
        <v>651.64350999999999</v>
      </c>
      <c r="AG3493" s="15">
        <f t="shared" si="271"/>
        <v>1157.38724</v>
      </c>
      <c r="AH3493" s="15">
        <v>-350.55056000000008</v>
      </c>
      <c r="AI3493" s="15">
        <v>-207.37289000000001</v>
      </c>
      <c r="AJ3493" s="15">
        <v>0.86723000000000006</v>
      </c>
      <c r="AK3493" s="15">
        <v>612.62198000000001</v>
      </c>
      <c r="AL3493" s="15">
        <v>61.24953</v>
      </c>
      <c r="AM3493" s="15">
        <v>16.601590000000002</v>
      </c>
      <c r="AN3493" s="15">
        <v>20.575470000000003</v>
      </c>
      <c r="AO3493" s="15">
        <v>16.190290000000001</v>
      </c>
      <c r="AP3493" s="15">
        <v>11.666080000000001</v>
      </c>
      <c r="AQ3493" s="15">
        <v>13.417860000000001</v>
      </c>
      <c r="AR3493" s="15">
        <v>13.336140000000002</v>
      </c>
      <c r="AS3493" s="15">
        <v>12.532260000000001</v>
      </c>
      <c r="AT3493" s="15">
        <f t="shared" si="272"/>
        <v>221.13497999999981</v>
      </c>
      <c r="AU3493" s="15">
        <v>6.2520698242187498</v>
      </c>
      <c r="AV3493" s="15">
        <v>5.6470400390625004</v>
      </c>
      <c r="AW3493" s="15">
        <v>1.2640999755859375</v>
      </c>
      <c r="AX3493" s="15">
        <v>7.1480698242187497</v>
      </c>
      <c r="AY3493" s="15">
        <v>0.88998999023437497</v>
      </c>
      <c r="AZ3493" s="15">
        <v>-1244.8715234374999</v>
      </c>
      <c r="BA3493" s="15">
        <v>0.98623999023437503</v>
      </c>
      <c r="BB3493" s="15">
        <v>0.77965997314453128</v>
      </c>
      <c r="BC3493" s="15">
        <v>1.139219970703125</v>
      </c>
      <c r="BD3493" s="15">
        <v>0</v>
      </c>
      <c r="BE3493" s="15">
        <v>0</v>
      </c>
      <c r="BF3493" s="15">
        <v>0</v>
      </c>
      <c r="BG3493" s="15">
        <f t="shared" si="273"/>
        <v>-1220.7651338500973</v>
      </c>
      <c r="BH3493" t="str">
        <f t="shared" si="274"/>
        <v>NYSEGCommon</v>
      </c>
      <c r="BI3493" t="str">
        <f>VLOOKUP(BH3493,[2]Summary!$C$29:$C$56,1,0)</f>
        <v>NYSEGCommon</v>
      </c>
      <c r="BJ3493" s="16">
        <v>44470</v>
      </c>
    </row>
    <row r="3494" spans="1:62" x14ac:dyDescent="0.25">
      <c r="A3494" s="13" t="s">
        <v>7220</v>
      </c>
      <c r="B3494" s="13" t="s">
        <v>928</v>
      </c>
      <c r="C3494" s="13" t="s">
        <v>5990</v>
      </c>
      <c r="D3494" s="13" t="s">
        <v>599</v>
      </c>
      <c r="E3494" t="s">
        <v>35</v>
      </c>
      <c r="F3494" s="13" t="s">
        <v>166</v>
      </c>
      <c r="H3494" s="15">
        <v>0</v>
      </c>
      <c r="I3494" s="15">
        <v>0</v>
      </c>
      <c r="J3494" s="15">
        <v>0</v>
      </c>
      <c r="K3494" s="15">
        <v>0</v>
      </c>
      <c r="L3494" s="15">
        <v>0</v>
      </c>
      <c r="M3494" s="15">
        <v>0</v>
      </c>
      <c r="N3494" s="15">
        <v>0</v>
      </c>
      <c r="O3494" s="15">
        <v>0</v>
      </c>
      <c r="P3494" s="15">
        <v>0</v>
      </c>
      <c r="Q3494" s="15">
        <v>0</v>
      </c>
      <c r="R3494" s="15">
        <v>0</v>
      </c>
      <c r="S3494" s="15">
        <v>0</v>
      </c>
      <c r="T3494" s="15">
        <f t="shared" si="270"/>
        <v>0</v>
      </c>
      <c r="U3494" s="15">
        <v>0</v>
      </c>
      <c r="V3494" s="15">
        <v>0</v>
      </c>
      <c r="W3494" s="15">
        <v>0</v>
      </c>
      <c r="X3494" s="15">
        <v>1740.855</v>
      </c>
      <c r="Y3494" s="15">
        <v>0</v>
      </c>
      <c r="Z3494" s="15">
        <v>0</v>
      </c>
      <c r="AA3494" s="15">
        <v>0</v>
      </c>
      <c r="AB3494" s="15">
        <v>0</v>
      </c>
      <c r="AC3494" s="15">
        <v>0</v>
      </c>
      <c r="AD3494" s="15">
        <v>0</v>
      </c>
      <c r="AE3494" s="15">
        <v>0</v>
      </c>
      <c r="AF3494" s="15">
        <v>0</v>
      </c>
      <c r="AG3494" s="15">
        <f t="shared" si="271"/>
        <v>1740.855</v>
      </c>
      <c r="AH3494" s="15">
        <v>0</v>
      </c>
      <c r="AI3494" s="15">
        <v>0</v>
      </c>
      <c r="AJ3494" s="15">
        <v>0</v>
      </c>
      <c r="AK3494" s="15">
        <v>0</v>
      </c>
      <c r="AL3494" s="15">
        <v>0</v>
      </c>
      <c r="AM3494" s="15">
        <v>0</v>
      </c>
      <c r="AN3494" s="15">
        <v>0</v>
      </c>
      <c r="AO3494" s="15">
        <v>0</v>
      </c>
      <c r="AP3494" s="15">
        <v>0</v>
      </c>
      <c r="AQ3494" s="15">
        <v>0</v>
      </c>
      <c r="AR3494" s="15">
        <v>0</v>
      </c>
      <c r="AS3494" s="15">
        <v>0</v>
      </c>
      <c r="AT3494" s="15">
        <f t="shared" si="272"/>
        <v>0</v>
      </c>
      <c r="AU3494" s="15">
        <v>0</v>
      </c>
      <c r="AV3494" s="15">
        <v>0</v>
      </c>
      <c r="AW3494" s="15">
        <v>0</v>
      </c>
      <c r="AX3494" s="15">
        <v>0</v>
      </c>
      <c r="AY3494" s="15">
        <v>0</v>
      </c>
      <c r="AZ3494" s="15">
        <v>0</v>
      </c>
      <c r="BA3494" s="15">
        <v>0</v>
      </c>
      <c r="BB3494" s="15">
        <v>0</v>
      </c>
      <c r="BC3494" s="15">
        <v>0</v>
      </c>
      <c r="BD3494" s="15">
        <v>0</v>
      </c>
      <c r="BE3494" s="15">
        <v>0</v>
      </c>
      <c r="BF3494" s="15">
        <v>0</v>
      </c>
      <c r="BG3494" s="15">
        <f t="shared" si="273"/>
        <v>0</v>
      </c>
      <c r="BH3494" t="str">
        <f t="shared" si="274"/>
        <v>NYSEGTRANS</v>
      </c>
      <c r="BI3494" t="str">
        <f>VLOOKUP(BH3494,[2]Summary!$C$29:$C$56,1,0)</f>
        <v>NYSEGTrans</v>
      </c>
      <c r="BJ3494" s="16">
        <v>43831</v>
      </c>
    </row>
    <row r="3495" spans="1:62" x14ac:dyDescent="0.25">
      <c r="A3495" s="13" t="s">
        <v>7221</v>
      </c>
      <c r="B3495" s="13" t="s">
        <v>7222</v>
      </c>
      <c r="C3495" s="13" t="s">
        <v>7223</v>
      </c>
      <c r="D3495" s="13" t="s">
        <v>596</v>
      </c>
      <c r="E3495" t="s">
        <v>19</v>
      </c>
      <c r="F3495" s="13" t="s">
        <v>585</v>
      </c>
      <c r="H3495" s="15">
        <v>0</v>
      </c>
      <c r="I3495" s="15">
        <v>0</v>
      </c>
      <c r="J3495" s="15">
        <v>0</v>
      </c>
      <c r="K3495" s="15">
        <v>0</v>
      </c>
      <c r="L3495" s="15">
        <v>0</v>
      </c>
      <c r="M3495" s="15">
        <v>0</v>
      </c>
      <c r="N3495" s="15">
        <v>0</v>
      </c>
      <c r="O3495" s="15">
        <v>0</v>
      </c>
      <c r="P3495" s="15">
        <v>0</v>
      </c>
      <c r="Q3495" s="15">
        <v>0</v>
      </c>
      <c r="R3495" s="15">
        <v>0</v>
      </c>
      <c r="S3495" s="15">
        <v>0</v>
      </c>
      <c r="T3495" s="15">
        <f t="shared" si="270"/>
        <v>0</v>
      </c>
      <c r="U3495" s="15">
        <v>0</v>
      </c>
      <c r="V3495" s="15">
        <v>0</v>
      </c>
      <c r="W3495" s="15">
        <v>0</v>
      </c>
      <c r="X3495" s="15">
        <v>-0.34823999999999994</v>
      </c>
      <c r="Y3495" s="15">
        <v>-2.2499999999999998E-3</v>
      </c>
      <c r="Z3495" s="15">
        <v>-0.11455000000000001</v>
      </c>
      <c r="AA3495" s="15">
        <v>4.4200000000000732E-3</v>
      </c>
      <c r="AB3495" s="15">
        <v>-0.21944999999999998</v>
      </c>
      <c r="AC3495" s="15">
        <v>-2.0420000000000001E-2</v>
      </c>
      <c r="AD3495" s="15">
        <v>-4.4199999999999995E-3</v>
      </c>
      <c r="AE3495" s="15">
        <v>0.57528999999999986</v>
      </c>
      <c r="AF3495" s="15">
        <v>3.5299999999999997E-3</v>
      </c>
      <c r="AG3495" s="15">
        <f t="shared" si="271"/>
        <v>-0.12608999999999984</v>
      </c>
      <c r="AH3495" s="15">
        <v>9.5180000000000015E-2</v>
      </c>
      <c r="AI3495" s="15">
        <v>0.86287000000000003</v>
      </c>
      <c r="AJ3495" s="15">
        <v>-2.6529999999999998E-2</v>
      </c>
      <c r="AK3495" s="15">
        <v>4.8799999999999989E-3</v>
      </c>
      <c r="AL3495" s="15">
        <v>4.2100000000000002E-3</v>
      </c>
      <c r="AM3495" s="15">
        <v>-72.751270000000005</v>
      </c>
      <c r="AN3495" s="15">
        <v>-0.52403999999999984</v>
      </c>
      <c r="AO3495" s="15">
        <v>-0.49198000000000003</v>
      </c>
      <c r="AP3495" s="15">
        <v>-0.43537999999999999</v>
      </c>
      <c r="AQ3495" s="15">
        <v>0.47937000000000007</v>
      </c>
      <c r="AR3495" s="15">
        <v>-0.4694100000000001</v>
      </c>
      <c r="AS3495" s="15">
        <v>0.80554999999999999</v>
      </c>
      <c r="AT3495" s="15">
        <f t="shared" si="272"/>
        <v>-72.446549999999988</v>
      </c>
      <c r="AU3495" s="15">
        <v>-0.45057000732421876</v>
      </c>
      <c r="AV3495" s="15">
        <v>-0.40697000122070315</v>
      </c>
      <c r="AW3495" s="15">
        <v>-0.5204099731445313</v>
      </c>
      <c r="AX3495" s="15">
        <v>-0.46050000000000002</v>
      </c>
      <c r="AY3495" s="15">
        <v>-0.47398999023437499</v>
      </c>
      <c r="AZ3495" s="15">
        <v>-4.2540006637573242E-2</v>
      </c>
      <c r="BA3495" s="15">
        <v>-0.47248999023437499</v>
      </c>
      <c r="BB3495" s="15">
        <v>-0.47248999023437499</v>
      </c>
      <c r="BC3495" s="15">
        <v>-0.29920000137388708</v>
      </c>
      <c r="BD3495" s="15">
        <v>0</v>
      </c>
      <c r="BE3495" s="15">
        <v>0</v>
      </c>
      <c r="BF3495" s="15">
        <v>3.59916015625</v>
      </c>
      <c r="BG3495" s="15">
        <f t="shared" si="273"/>
        <v>1.9584596167021573E-7</v>
      </c>
      <c r="BH3495" t="str">
        <f t="shared" si="274"/>
        <v>RGEDIST</v>
      </c>
      <c r="BI3495" t="str">
        <f>VLOOKUP(BH3495,[2]Summary!$C$29:$C$56,1,0)</f>
        <v>RGEDist</v>
      </c>
      <c r="BJ3495" s="16">
        <v>44562</v>
      </c>
    </row>
    <row r="3496" spans="1:62" x14ac:dyDescent="0.25">
      <c r="A3496" s="13" t="s">
        <v>7224</v>
      </c>
      <c r="B3496" s="13" t="s">
        <v>7225</v>
      </c>
      <c r="C3496" s="13" t="s">
        <v>7226</v>
      </c>
      <c r="D3496" s="13" t="s">
        <v>596</v>
      </c>
      <c r="E3496" t="s">
        <v>19</v>
      </c>
      <c r="F3496" s="13" t="s">
        <v>585</v>
      </c>
      <c r="H3496" s="15">
        <v>0</v>
      </c>
      <c r="I3496" s="15">
        <v>0</v>
      </c>
      <c r="J3496" s="15">
        <v>0</v>
      </c>
      <c r="K3496" s="15">
        <v>0</v>
      </c>
      <c r="L3496" s="15">
        <v>0</v>
      </c>
      <c r="M3496" s="15">
        <v>0</v>
      </c>
      <c r="N3496" s="15">
        <v>0</v>
      </c>
      <c r="O3496" s="15">
        <v>0</v>
      </c>
      <c r="P3496" s="15">
        <v>0</v>
      </c>
      <c r="Q3496" s="15">
        <v>0</v>
      </c>
      <c r="R3496" s="15">
        <v>0</v>
      </c>
      <c r="S3496" s="15">
        <v>0</v>
      </c>
      <c r="T3496" s="15">
        <f t="shared" si="270"/>
        <v>0</v>
      </c>
      <c r="U3496" s="15">
        <v>0</v>
      </c>
      <c r="V3496" s="15">
        <v>0</v>
      </c>
      <c r="W3496" s="15">
        <v>0</v>
      </c>
      <c r="X3496" s="15">
        <v>-5.2220000000000003E-2</v>
      </c>
      <c r="Y3496" s="15">
        <v>-3.3E-4</v>
      </c>
      <c r="Z3496" s="15">
        <v>-0.11272</v>
      </c>
      <c r="AA3496" s="15">
        <v>-0.30969999999999998</v>
      </c>
      <c r="AB3496" s="15">
        <v>0.47654000000000002</v>
      </c>
      <c r="AC3496" s="15">
        <v>-2.6229999999999996E-2</v>
      </c>
      <c r="AD3496" s="15">
        <v>-1.4000000000000012E-4</v>
      </c>
      <c r="AE3496" s="15">
        <v>-0.25764999999999993</v>
      </c>
      <c r="AF3496" s="15">
        <v>-3.8199999999999987E-3</v>
      </c>
      <c r="AG3496" s="15">
        <f t="shared" si="271"/>
        <v>-0.28626999999999991</v>
      </c>
      <c r="AH3496" s="15">
        <v>-1.8499999999999996E-3</v>
      </c>
      <c r="AI3496" s="15">
        <v>-1.73E-3</v>
      </c>
      <c r="AJ3496" s="15">
        <v>-1.7100000000000008E-3</v>
      </c>
      <c r="AK3496" s="15">
        <v>-1.7399999999999998E-3</v>
      </c>
      <c r="AL3496" s="15">
        <v>-1.3399999999999996E-3</v>
      </c>
      <c r="AM3496" s="15">
        <v>-1.8999999999999996E-3</v>
      </c>
      <c r="AN3496" s="15">
        <v>-3.0000000000000001E-3</v>
      </c>
      <c r="AO3496" s="15">
        <v>-1.9599999999999999E-3</v>
      </c>
      <c r="AP3496" s="15">
        <v>-1.8999999999999991E-3</v>
      </c>
      <c r="AQ3496" s="15">
        <v>-1.9599999999999999E-3</v>
      </c>
      <c r="AR3496" s="15">
        <v>-1.8999999999999991E-3</v>
      </c>
      <c r="AS3496" s="15">
        <v>-1.9599999999999999E-3</v>
      </c>
      <c r="AT3496" s="15">
        <f t="shared" si="272"/>
        <v>-2.2949999999999995E-2</v>
      </c>
      <c r="AU3496" s="15">
        <v>-1.9099999666213989E-3</v>
      </c>
      <c r="AV3496" s="15">
        <v>-1.7400000095367432E-3</v>
      </c>
      <c r="AW3496" s="15">
        <v>-2.2100000381469727E-3</v>
      </c>
      <c r="AX3496" s="15">
        <v>-1.9700000286102296E-3</v>
      </c>
      <c r="AY3496" s="15">
        <v>-2.0099999904632567E-3</v>
      </c>
      <c r="AZ3496" s="15">
        <v>-1.9600000381469725E-3</v>
      </c>
      <c r="BA3496" s="15">
        <v>-2.0199999809265138E-3</v>
      </c>
      <c r="BB3496" s="15">
        <v>-2.0199999809265138E-3</v>
      </c>
      <c r="BC3496" s="15">
        <v>-1.4700000286102296E-3</v>
      </c>
      <c r="BD3496" s="15">
        <v>0</v>
      </c>
      <c r="BE3496" s="15">
        <v>0</v>
      </c>
      <c r="BF3496" s="15">
        <v>1.7309999465942381E-2</v>
      </c>
      <c r="BG3496" s="15">
        <f t="shared" si="273"/>
        <v>-5.9604644830901776E-10</v>
      </c>
      <c r="BH3496" t="str">
        <f t="shared" si="274"/>
        <v>RGEDIST</v>
      </c>
      <c r="BI3496" t="str">
        <f>VLOOKUP(BH3496,[2]Summary!$C$29:$C$56,1,0)</f>
        <v>RGEDist</v>
      </c>
      <c r="BJ3496" s="16">
        <v>44562</v>
      </c>
    </row>
    <row r="3497" spans="1:62" x14ac:dyDescent="0.25">
      <c r="A3497" s="13" t="s">
        <v>7227</v>
      </c>
      <c r="B3497" s="13" t="s">
        <v>7228</v>
      </c>
      <c r="C3497" s="13" t="s">
        <v>7229</v>
      </c>
      <c r="D3497" s="13" t="s">
        <v>595</v>
      </c>
      <c r="E3497" t="s">
        <v>19</v>
      </c>
      <c r="F3497" s="13" t="s">
        <v>22</v>
      </c>
      <c r="H3497" s="15">
        <v>0</v>
      </c>
      <c r="I3497" s="15">
        <v>0</v>
      </c>
      <c r="J3497" s="15">
        <v>0</v>
      </c>
      <c r="K3497" s="15">
        <v>0</v>
      </c>
      <c r="L3497" s="15">
        <v>0</v>
      </c>
      <c r="M3497" s="15">
        <v>0</v>
      </c>
      <c r="N3497" s="15">
        <v>0</v>
      </c>
      <c r="O3497" s="15">
        <v>0</v>
      </c>
      <c r="P3497" s="15">
        <v>0</v>
      </c>
      <c r="Q3497" s="15">
        <v>0</v>
      </c>
      <c r="R3497" s="15">
        <v>0</v>
      </c>
      <c r="S3497" s="15">
        <v>0</v>
      </c>
      <c r="T3497" s="15">
        <f t="shared" si="270"/>
        <v>0</v>
      </c>
      <c r="U3497" s="15">
        <v>0</v>
      </c>
      <c r="V3497" s="15">
        <v>0</v>
      </c>
      <c r="W3497" s="15">
        <v>0</v>
      </c>
      <c r="X3497" s="15">
        <v>10.3531</v>
      </c>
      <c r="Y3497" s="15">
        <v>113.14673000000001</v>
      </c>
      <c r="Z3497" s="15">
        <v>106.36363999999999</v>
      </c>
      <c r="AA3497" s="15">
        <v>93.412069999999986</v>
      </c>
      <c r="AB3497" s="15">
        <v>10.969709999999999</v>
      </c>
      <c r="AC3497" s="15">
        <v>18.234649999999995</v>
      </c>
      <c r="AD3497" s="15">
        <v>2.2538100000000001</v>
      </c>
      <c r="AE3497" s="15">
        <v>2.1811199999999999</v>
      </c>
      <c r="AF3497" s="15">
        <v>-12.581650000000002</v>
      </c>
      <c r="AG3497" s="15">
        <f t="shared" si="271"/>
        <v>344.33317999999997</v>
      </c>
      <c r="AH3497" s="15">
        <v>0</v>
      </c>
      <c r="AI3497" s="15">
        <v>0</v>
      </c>
      <c r="AJ3497" s="15">
        <v>0</v>
      </c>
      <c r="AK3497" s="15">
        <v>0</v>
      </c>
      <c r="AL3497" s="15">
        <v>0</v>
      </c>
      <c r="AM3497" s="15">
        <v>0</v>
      </c>
      <c r="AN3497" s="15">
        <v>0</v>
      </c>
      <c r="AO3497" s="15">
        <v>0</v>
      </c>
      <c r="AP3497" s="15">
        <v>0</v>
      </c>
      <c r="AQ3497" s="15">
        <v>0</v>
      </c>
      <c r="AR3497" s="15">
        <v>0</v>
      </c>
      <c r="AS3497" s="15">
        <v>0</v>
      </c>
      <c r="AT3497" s="15">
        <f t="shared" si="272"/>
        <v>0</v>
      </c>
      <c r="AU3497" s="15">
        <v>0</v>
      </c>
      <c r="AV3497" s="15">
        <v>0</v>
      </c>
      <c r="AW3497" s="15">
        <v>0</v>
      </c>
      <c r="AX3497" s="15">
        <v>0</v>
      </c>
      <c r="AY3497" s="15">
        <v>0</v>
      </c>
      <c r="AZ3497" s="15">
        <v>0</v>
      </c>
      <c r="BA3497" s="15">
        <v>0</v>
      </c>
      <c r="BB3497" s="15">
        <v>0</v>
      </c>
      <c r="BC3497" s="15">
        <v>0</v>
      </c>
      <c r="BD3497" s="15">
        <v>0</v>
      </c>
      <c r="BE3497" s="15">
        <v>0</v>
      </c>
      <c r="BF3497" s="15">
        <v>0</v>
      </c>
      <c r="BG3497" s="15">
        <f t="shared" si="273"/>
        <v>0</v>
      </c>
      <c r="BH3497" t="str">
        <f t="shared" si="274"/>
        <v>CMPDIST</v>
      </c>
      <c r="BI3497" t="str">
        <f>VLOOKUP(BH3497,[2]Summary!$C$29:$C$56,1,0)</f>
        <v>CMPDist</v>
      </c>
      <c r="BJ3497" s="16">
        <v>43831</v>
      </c>
    </row>
    <row r="3498" spans="1:62" x14ac:dyDescent="0.25">
      <c r="A3498" s="13" t="s">
        <v>7230</v>
      </c>
      <c r="B3498" s="13" t="s">
        <v>5079</v>
      </c>
      <c r="C3498" s="13" t="s">
        <v>5080</v>
      </c>
      <c r="D3498" s="13" t="s">
        <v>599</v>
      </c>
      <c r="E3498" t="s">
        <v>35</v>
      </c>
      <c r="F3498" s="13" t="s">
        <v>20</v>
      </c>
      <c r="H3498" s="15">
        <v>0</v>
      </c>
      <c r="I3498" s="15">
        <v>0</v>
      </c>
      <c r="J3498" s="15">
        <v>0</v>
      </c>
      <c r="K3498" s="15">
        <v>0</v>
      </c>
      <c r="L3498" s="15">
        <v>0</v>
      </c>
      <c r="M3498" s="15">
        <v>0</v>
      </c>
      <c r="N3498" s="15">
        <v>0</v>
      </c>
      <c r="O3498" s="15">
        <v>0</v>
      </c>
      <c r="P3498" s="15">
        <v>0</v>
      </c>
      <c r="Q3498" s="15">
        <v>0</v>
      </c>
      <c r="R3498" s="15">
        <v>0</v>
      </c>
      <c r="S3498" s="15">
        <v>0</v>
      </c>
      <c r="T3498" s="15">
        <f t="shared" si="270"/>
        <v>0</v>
      </c>
      <c r="U3498" s="15">
        <v>0</v>
      </c>
      <c r="V3498" s="15">
        <v>0</v>
      </c>
      <c r="W3498" s="15">
        <v>0</v>
      </c>
      <c r="X3498" s="15">
        <v>5.235990000000001</v>
      </c>
      <c r="Y3498" s="15">
        <v>2.6240000000000003E-2</v>
      </c>
      <c r="Z3498" s="15">
        <v>2.5389999999999999E-2</v>
      </c>
      <c r="AA3498" s="15">
        <v>2.6240000000000003E-2</v>
      </c>
      <c r="AB3498" s="15">
        <v>2.6240000000000003E-2</v>
      </c>
      <c r="AC3498" s="15">
        <v>2.9661800000000005</v>
      </c>
      <c r="AD3498" s="15">
        <v>4.0960000000000003E-2</v>
      </c>
      <c r="AE3498" s="15">
        <v>3.9649999999999998E-2</v>
      </c>
      <c r="AF3498" s="15">
        <v>-0.44151000000000007</v>
      </c>
      <c r="AG3498" s="15">
        <f t="shared" si="271"/>
        <v>7.945380000000001</v>
      </c>
      <c r="AH3498" s="15">
        <v>3.8859999999999999E-2</v>
      </c>
      <c r="AI3498" s="15">
        <v>3.6359999999999996E-2</v>
      </c>
      <c r="AJ3498" s="15">
        <v>1.8100000000000002E-2</v>
      </c>
      <c r="AK3498" s="15">
        <v>3.0759999999999999E-2</v>
      </c>
      <c r="AL3498" s="15">
        <v>3.9049999999999994E-2</v>
      </c>
      <c r="AM3498" s="15">
        <v>3.456E-2</v>
      </c>
      <c r="AN3498" s="15">
        <v>4.734E-2</v>
      </c>
      <c r="AO3498" s="15">
        <v>3.6920000000000001E-2</v>
      </c>
      <c r="AP3498" s="15">
        <v>3.5720000000000002E-2</v>
      </c>
      <c r="AQ3498" s="15">
        <v>3.6920000000000001E-2</v>
      </c>
      <c r="AR3498" s="15">
        <v>3.5720000000000002E-2</v>
      </c>
      <c r="AS3498" s="15">
        <v>4.0820000000000002E-2</v>
      </c>
      <c r="AT3498" s="15">
        <f t="shared" si="272"/>
        <v>0.43113000000000007</v>
      </c>
      <c r="AU3498" s="15">
        <v>3.7990001678466799E-2</v>
      </c>
      <c r="AV3498" s="15">
        <v>3.4310001373291016E-2</v>
      </c>
      <c r="AW3498" s="15">
        <v>2.1299199981689454</v>
      </c>
      <c r="AX3498" s="15">
        <v>0.20576000213623047</v>
      </c>
      <c r="AY3498" s="15">
        <v>5.0639999389648437E-2</v>
      </c>
      <c r="AZ3498" s="15">
        <v>8.1809999465942376E-2</v>
      </c>
      <c r="BA3498" s="15">
        <v>8.5706999168395992</v>
      </c>
      <c r="BB3498" s="15">
        <v>9.8180000305175777E-2</v>
      </c>
      <c r="BC3498" s="15">
        <v>0.1003599967956543</v>
      </c>
      <c r="BD3498" s="15">
        <v>0</v>
      </c>
      <c r="BE3498" s="15">
        <v>0</v>
      </c>
      <c r="BF3498" s="15">
        <v>0</v>
      </c>
      <c r="BG3498" s="15">
        <f t="shared" si="273"/>
        <v>11.309669916152954</v>
      </c>
      <c r="BH3498" t="str">
        <f t="shared" si="274"/>
        <v>NYSEGTRANS</v>
      </c>
      <c r="BI3498" t="str">
        <f>VLOOKUP(BH3498,[2]Summary!$C$29:$C$56,1,0)</f>
        <v>NYSEGTrans</v>
      </c>
      <c r="BJ3498" s="16">
        <v>44470</v>
      </c>
    </row>
    <row r="3499" spans="1:62" x14ac:dyDescent="0.25">
      <c r="A3499" s="13" t="s">
        <v>7231</v>
      </c>
      <c r="B3499" s="13" t="s">
        <v>7232</v>
      </c>
      <c r="C3499" s="13" t="s">
        <v>7229</v>
      </c>
      <c r="D3499" s="13" t="s">
        <v>596</v>
      </c>
      <c r="E3499" t="s">
        <v>35</v>
      </c>
      <c r="F3499" s="13" t="s">
        <v>22</v>
      </c>
      <c r="H3499" s="15">
        <v>0</v>
      </c>
      <c r="I3499" s="15">
        <v>0</v>
      </c>
      <c r="J3499" s="15">
        <v>0</v>
      </c>
      <c r="K3499" s="15">
        <v>0</v>
      </c>
      <c r="L3499" s="15">
        <v>0</v>
      </c>
      <c r="M3499" s="15">
        <v>0</v>
      </c>
      <c r="N3499" s="15">
        <v>0</v>
      </c>
      <c r="O3499" s="15">
        <v>0</v>
      </c>
      <c r="P3499" s="15">
        <v>0</v>
      </c>
      <c r="Q3499" s="15">
        <v>0</v>
      </c>
      <c r="R3499" s="15">
        <v>0</v>
      </c>
      <c r="S3499" s="15">
        <v>0</v>
      </c>
      <c r="T3499" s="15">
        <f t="shared" si="270"/>
        <v>0</v>
      </c>
      <c r="U3499" s="15">
        <v>0</v>
      </c>
      <c r="V3499" s="15">
        <v>0</v>
      </c>
      <c r="W3499" s="15">
        <v>0</v>
      </c>
      <c r="X3499" s="15">
        <v>2.83989</v>
      </c>
      <c r="Y3499" s="15">
        <v>15.769790000000002</v>
      </c>
      <c r="Z3499" s="15">
        <v>127.03832</v>
      </c>
      <c r="AA3499" s="15">
        <v>-1.4999999999999999E-4</v>
      </c>
      <c r="AB3499" s="15">
        <v>0</v>
      </c>
      <c r="AC3499" s="15">
        <v>-0.53929000000000005</v>
      </c>
      <c r="AD3499" s="15">
        <v>0</v>
      </c>
      <c r="AE3499" s="15">
        <v>0</v>
      </c>
      <c r="AF3499" s="15">
        <v>-1.8416300000000005</v>
      </c>
      <c r="AG3499" s="15">
        <f t="shared" si="271"/>
        <v>143.26693</v>
      </c>
      <c r="AH3499" s="15">
        <v>0</v>
      </c>
      <c r="AI3499" s="15">
        <v>0</v>
      </c>
      <c r="AJ3499" s="15">
        <v>0</v>
      </c>
      <c r="AK3499" s="15">
        <v>0</v>
      </c>
      <c r="AL3499" s="15">
        <v>0</v>
      </c>
      <c r="AM3499" s="15">
        <v>0</v>
      </c>
      <c r="AN3499" s="15">
        <v>0</v>
      </c>
      <c r="AO3499" s="15">
        <v>0</v>
      </c>
      <c r="AP3499" s="15">
        <v>0</v>
      </c>
      <c r="AQ3499" s="15">
        <v>0</v>
      </c>
      <c r="AR3499" s="15">
        <v>0</v>
      </c>
      <c r="AS3499" s="15">
        <v>0</v>
      </c>
      <c r="AT3499" s="15">
        <f t="shared" si="272"/>
        <v>0</v>
      </c>
      <c r="AU3499" s="15">
        <v>0</v>
      </c>
      <c r="AV3499" s="15">
        <v>0</v>
      </c>
      <c r="AW3499" s="15">
        <v>0</v>
      </c>
      <c r="AX3499" s="15">
        <v>0</v>
      </c>
      <c r="AY3499" s="15">
        <v>0</v>
      </c>
      <c r="AZ3499" s="15">
        <v>0</v>
      </c>
      <c r="BA3499" s="15">
        <v>0</v>
      </c>
      <c r="BB3499" s="15">
        <v>0</v>
      </c>
      <c r="BC3499" s="15">
        <v>0</v>
      </c>
      <c r="BD3499" s="15">
        <v>0</v>
      </c>
      <c r="BE3499" s="15">
        <v>0</v>
      </c>
      <c r="BF3499" s="15">
        <v>0</v>
      </c>
      <c r="BG3499" s="15">
        <f t="shared" si="273"/>
        <v>0</v>
      </c>
      <c r="BH3499" t="str">
        <f t="shared" si="274"/>
        <v>RGETRANS</v>
      </c>
      <c r="BI3499" t="str">
        <f>VLOOKUP(BH3499,[2]Summary!$C$29:$C$56,1,0)</f>
        <v>RGETrans</v>
      </c>
      <c r="BJ3499" s="16">
        <v>43831</v>
      </c>
    </row>
    <row r="3500" spans="1:62" x14ac:dyDescent="0.25">
      <c r="A3500" s="13" t="s">
        <v>7233</v>
      </c>
      <c r="B3500" s="13" t="s">
        <v>7234</v>
      </c>
      <c r="C3500" s="13" t="s">
        <v>7229</v>
      </c>
      <c r="D3500" s="13" t="s">
        <v>595</v>
      </c>
      <c r="E3500" s="13" t="s">
        <v>301</v>
      </c>
      <c r="F3500" s="13" t="s">
        <v>60</v>
      </c>
      <c r="H3500" s="15">
        <v>0</v>
      </c>
      <c r="I3500" s="15">
        <v>0</v>
      </c>
      <c r="J3500" s="15">
        <v>0</v>
      </c>
      <c r="K3500" s="15">
        <v>0</v>
      </c>
      <c r="L3500" s="15">
        <v>0</v>
      </c>
      <c r="M3500" s="15">
        <v>0</v>
      </c>
      <c r="N3500" s="15">
        <v>0</v>
      </c>
      <c r="O3500" s="15">
        <v>0</v>
      </c>
      <c r="P3500" s="15">
        <v>0</v>
      </c>
      <c r="Q3500" s="15">
        <v>0</v>
      </c>
      <c r="R3500" s="15">
        <v>0</v>
      </c>
      <c r="S3500" s="15">
        <v>0</v>
      </c>
      <c r="T3500" s="15">
        <f t="shared" si="270"/>
        <v>0</v>
      </c>
      <c r="U3500" s="15">
        <v>0</v>
      </c>
      <c r="V3500" s="15">
        <v>0</v>
      </c>
      <c r="W3500" s="15">
        <v>0</v>
      </c>
      <c r="X3500" s="15">
        <v>6.8295899999999996</v>
      </c>
      <c r="Y3500" s="15">
        <v>39.626330000000003</v>
      </c>
      <c r="Z3500" s="15">
        <v>46.570020000000007</v>
      </c>
      <c r="AA3500" s="15">
        <v>15.126749999999999</v>
      </c>
      <c r="AB3500" s="15">
        <v>0.42896000000000006</v>
      </c>
      <c r="AC3500" s="15">
        <v>1.30521</v>
      </c>
      <c r="AD3500" s="15">
        <v>2.9869999999999997E-2</v>
      </c>
      <c r="AE3500" s="15">
        <v>0</v>
      </c>
      <c r="AF3500" s="15">
        <v>0</v>
      </c>
      <c r="AG3500" s="15">
        <f t="shared" si="271"/>
        <v>109.91673000000003</v>
      </c>
      <c r="AH3500" s="15">
        <v>0</v>
      </c>
      <c r="AI3500" s="15">
        <v>0</v>
      </c>
      <c r="AJ3500" s="15">
        <v>0</v>
      </c>
      <c r="AK3500" s="15">
        <v>0</v>
      </c>
      <c r="AL3500" s="15">
        <v>0</v>
      </c>
      <c r="AM3500" s="15">
        <v>0</v>
      </c>
      <c r="AN3500" s="15">
        <v>0</v>
      </c>
      <c r="AO3500" s="15">
        <v>0</v>
      </c>
      <c r="AP3500" s="15">
        <v>0</v>
      </c>
      <c r="AQ3500" s="15">
        <v>0</v>
      </c>
      <c r="AR3500" s="15">
        <v>0</v>
      </c>
      <c r="AS3500" s="15">
        <v>0</v>
      </c>
      <c r="AT3500" s="15">
        <f t="shared" si="272"/>
        <v>0</v>
      </c>
      <c r="AU3500" s="15">
        <v>0</v>
      </c>
      <c r="AV3500" s="15">
        <v>0</v>
      </c>
      <c r="AW3500" s="15">
        <v>0</v>
      </c>
      <c r="AX3500" s="15">
        <v>0</v>
      </c>
      <c r="AY3500" s="15">
        <v>0</v>
      </c>
      <c r="AZ3500" s="15">
        <v>0</v>
      </c>
      <c r="BA3500" s="15">
        <v>0</v>
      </c>
      <c r="BB3500" s="15">
        <v>0</v>
      </c>
      <c r="BC3500" s="15">
        <v>0</v>
      </c>
      <c r="BD3500" s="15">
        <v>0</v>
      </c>
      <c r="BE3500" s="15">
        <v>0</v>
      </c>
      <c r="BF3500" s="15">
        <v>0</v>
      </c>
      <c r="BG3500" s="15">
        <f t="shared" si="273"/>
        <v>0</v>
      </c>
      <c r="BH3500" t="str">
        <f t="shared" si="274"/>
        <v>CMPCommon</v>
      </c>
      <c r="BI3500" t="str">
        <f>VLOOKUP(BH3500,[2]Summary!$C$29:$C$56,1,0)</f>
        <v>CMPCommon</v>
      </c>
      <c r="BJ3500" s="16">
        <v>43831</v>
      </c>
    </row>
    <row r="3501" spans="1:62" x14ac:dyDescent="0.25">
      <c r="A3501" s="13" t="s">
        <v>7235</v>
      </c>
      <c r="B3501" s="13" t="s">
        <v>7236</v>
      </c>
      <c r="C3501" s="13" t="s">
        <v>7237</v>
      </c>
      <c r="D3501" s="13" t="s">
        <v>596</v>
      </c>
      <c r="E3501" s="13" t="s">
        <v>475</v>
      </c>
      <c r="F3501" s="13" t="s">
        <v>62</v>
      </c>
      <c r="H3501" s="15">
        <v>0</v>
      </c>
      <c r="I3501" s="15">
        <v>0</v>
      </c>
      <c r="J3501" s="15">
        <v>0</v>
      </c>
      <c r="K3501" s="15">
        <v>0</v>
      </c>
      <c r="L3501" s="15">
        <v>0</v>
      </c>
      <c r="M3501" s="15">
        <v>0</v>
      </c>
      <c r="N3501" s="15">
        <v>0</v>
      </c>
      <c r="O3501" s="15">
        <v>0</v>
      </c>
      <c r="P3501" s="15">
        <v>0</v>
      </c>
      <c r="Q3501" s="15">
        <v>0</v>
      </c>
      <c r="R3501" s="15">
        <v>0</v>
      </c>
      <c r="S3501" s="15">
        <v>0</v>
      </c>
      <c r="T3501" s="15">
        <f t="shared" si="270"/>
        <v>0</v>
      </c>
      <c r="U3501" s="15">
        <v>0</v>
      </c>
      <c r="V3501" s="15">
        <v>0</v>
      </c>
      <c r="W3501" s="15">
        <v>0</v>
      </c>
      <c r="X3501" s="15">
        <v>0</v>
      </c>
      <c r="Y3501" s="15">
        <v>0</v>
      </c>
      <c r="Z3501" s="15">
        <v>2.45804</v>
      </c>
      <c r="AA3501" s="15">
        <v>1.38123</v>
      </c>
      <c r="AB3501" s="15">
        <v>2.0730599999999999</v>
      </c>
      <c r="AC3501" s="15">
        <v>1.67441</v>
      </c>
      <c r="AD3501" s="15">
        <v>1.4144699999999999</v>
      </c>
      <c r="AE3501" s="15">
        <v>1.2834100000000002</v>
      </c>
      <c r="AF3501" s="15">
        <v>20.286330000000003</v>
      </c>
      <c r="AG3501" s="15">
        <f t="shared" si="271"/>
        <v>30.570950000000003</v>
      </c>
      <c r="AH3501" s="15">
        <v>2.3807300000000002</v>
      </c>
      <c r="AI3501" s="15">
        <v>2.5766999999999998</v>
      </c>
      <c r="AJ3501" s="15">
        <v>4.0336100000000004</v>
      </c>
      <c r="AK3501" s="15">
        <v>4.055810000000001</v>
      </c>
      <c r="AL3501" s="15">
        <v>4.2503299999999999</v>
      </c>
      <c r="AM3501" s="15">
        <v>4.6249100000000007</v>
      </c>
      <c r="AN3501" s="15">
        <v>1.91201</v>
      </c>
      <c r="AO3501" s="15">
        <v>3.8090999999999999</v>
      </c>
      <c r="AP3501" s="15">
        <v>4.1718000000000002</v>
      </c>
      <c r="AQ3501" s="15">
        <v>4.6142799999999999</v>
      </c>
      <c r="AR3501" s="15">
        <v>3.2922600000000002</v>
      </c>
      <c r="AS3501" s="15">
        <v>4.7788099999999956</v>
      </c>
      <c r="AT3501" s="15">
        <f t="shared" si="272"/>
        <v>44.500349999999997</v>
      </c>
      <c r="AU3501" s="15">
        <v>5.9275298767089843</v>
      </c>
      <c r="AV3501" s="15">
        <v>0.51418000030517574</v>
      </c>
      <c r="AW3501" s="15">
        <v>0.63328000640869142</v>
      </c>
      <c r="AX3501" s="15">
        <v>0.57069001007080078</v>
      </c>
      <c r="AY3501" s="15">
        <v>0.58623999786376957</v>
      </c>
      <c r="AZ3501" s="15">
        <v>0.57041001129150393</v>
      </c>
      <c r="BA3501" s="15">
        <v>0.58854001617431639</v>
      </c>
      <c r="BB3501" s="15">
        <v>0.58453000640869146</v>
      </c>
      <c r="BC3501" s="15">
        <v>-0.22479998779296875</v>
      </c>
      <c r="BD3501" s="15">
        <v>0</v>
      </c>
      <c r="BE3501" s="15">
        <v>0</v>
      </c>
      <c r="BF3501" s="15">
        <v>0</v>
      </c>
      <c r="BG3501" s="15">
        <f t="shared" si="273"/>
        <v>9.7505999374389667</v>
      </c>
      <c r="BH3501" t="str">
        <f t="shared" si="274"/>
        <v>RGEGas</v>
      </c>
      <c r="BI3501" t="str">
        <f>VLOOKUP(BH3501,[2]Summary!$C$29:$C$56,1,0)</f>
        <v>RGEGas</v>
      </c>
      <c r="BJ3501" s="16">
        <v>44470</v>
      </c>
    </row>
    <row r="3502" spans="1:62" x14ac:dyDescent="0.25">
      <c r="A3502" s="13" t="s">
        <v>7238</v>
      </c>
      <c r="B3502" s="13" t="s">
        <v>7239</v>
      </c>
      <c r="C3502" s="13" t="s">
        <v>7240</v>
      </c>
      <c r="D3502" s="13" t="s">
        <v>596</v>
      </c>
      <c r="E3502" s="13" t="s">
        <v>475</v>
      </c>
      <c r="F3502" s="13" t="s">
        <v>62</v>
      </c>
      <c r="H3502" s="15">
        <v>0</v>
      </c>
      <c r="I3502" s="15">
        <v>0</v>
      </c>
      <c r="J3502" s="15">
        <v>0</v>
      </c>
      <c r="K3502" s="15">
        <v>0</v>
      </c>
      <c r="L3502" s="15">
        <v>0</v>
      </c>
      <c r="M3502" s="15">
        <v>0</v>
      </c>
      <c r="N3502" s="15">
        <v>0</v>
      </c>
      <c r="O3502" s="15">
        <v>0</v>
      </c>
      <c r="P3502" s="15">
        <v>0</v>
      </c>
      <c r="Q3502" s="15">
        <v>0</v>
      </c>
      <c r="R3502" s="15">
        <v>0</v>
      </c>
      <c r="S3502" s="15">
        <v>0</v>
      </c>
      <c r="T3502" s="15">
        <f t="shared" si="270"/>
        <v>0</v>
      </c>
      <c r="U3502" s="15">
        <v>0</v>
      </c>
      <c r="V3502" s="15">
        <v>0</v>
      </c>
      <c r="W3502" s="15">
        <v>0</v>
      </c>
      <c r="X3502" s="15">
        <v>0.25113000000000002</v>
      </c>
      <c r="Y3502" s="15">
        <v>0.32167999999999997</v>
      </c>
      <c r="Z3502" s="15">
        <v>8.4280000000000008E-2</v>
      </c>
      <c r="AA3502" s="15">
        <v>0.11179</v>
      </c>
      <c r="AB3502" s="15">
        <v>0.54200999999999988</v>
      </c>
      <c r="AC3502" s="15">
        <v>0.22512000000000001</v>
      </c>
      <c r="AD3502" s="15">
        <v>0.36097000000000001</v>
      </c>
      <c r="AE3502" s="15">
        <v>0.32382</v>
      </c>
      <c r="AF3502" s="15">
        <v>0.89271000000000045</v>
      </c>
      <c r="AG3502" s="15">
        <f t="shared" si="271"/>
        <v>3.1135100000000002</v>
      </c>
      <c r="AH3502" s="15">
        <v>0.29320999999999997</v>
      </c>
      <c r="AI3502" s="15">
        <v>0.58357999999999999</v>
      </c>
      <c r="AJ3502" s="15">
        <v>1.91896</v>
      </c>
      <c r="AK3502" s="15">
        <v>465.03440999999998</v>
      </c>
      <c r="AL3502" s="15">
        <v>13.738569999999999</v>
      </c>
      <c r="AM3502" s="15">
        <v>44.632539999999999</v>
      </c>
      <c r="AN3502" s="15">
        <v>5.8676700000000004</v>
      </c>
      <c r="AO3502" s="15">
        <v>6.6500699999999995</v>
      </c>
      <c r="AP3502" s="15">
        <v>4.4433799999999994</v>
      </c>
      <c r="AQ3502" s="15">
        <v>3.8577599999999999</v>
      </c>
      <c r="AR3502" s="15">
        <v>273.58663999999999</v>
      </c>
      <c r="AS3502" s="15">
        <v>178.01574000000002</v>
      </c>
      <c r="AT3502" s="15">
        <f t="shared" si="272"/>
        <v>998.62252999999998</v>
      </c>
      <c r="AU3502" s="15">
        <v>-158.80360546874999</v>
      </c>
      <c r="AV3502" s="15">
        <v>58.770701660156249</v>
      </c>
      <c r="AW3502" s="15">
        <v>65.869299316406256</v>
      </c>
      <c r="AX3502" s="15">
        <v>25.945900146484377</v>
      </c>
      <c r="AY3502" s="15">
        <v>-1.63043994140625</v>
      </c>
      <c r="AZ3502" s="15">
        <v>102.97355224609375</v>
      </c>
      <c r="BA3502" s="15">
        <v>88.390792968750006</v>
      </c>
      <c r="BB3502" s="15">
        <v>20.57031982421875</v>
      </c>
      <c r="BC3502" s="15">
        <v>35.158749511718753</v>
      </c>
      <c r="BD3502" s="15">
        <v>270.30121874999998</v>
      </c>
      <c r="BE3502" s="15">
        <v>201.32121875000001</v>
      </c>
      <c r="BF3502" s="15">
        <v>309.17221875000001</v>
      </c>
      <c r="BG3502" s="15">
        <f t="shared" si="273"/>
        <v>1018.0399265136718</v>
      </c>
      <c r="BH3502" t="str">
        <f t="shared" si="274"/>
        <v>RGEGas</v>
      </c>
      <c r="BI3502" t="str">
        <f>VLOOKUP(BH3502,[2]Summary!$C$29:$C$56,1,0)</f>
        <v>RGEGas</v>
      </c>
      <c r="BJ3502" s="16">
        <v>44562</v>
      </c>
    </row>
    <row r="3503" spans="1:62" x14ac:dyDescent="0.25">
      <c r="A3503" s="13" t="s">
        <v>7241</v>
      </c>
      <c r="B3503" s="13" t="s">
        <v>7242</v>
      </c>
      <c r="C3503" s="13" t="s">
        <v>7229</v>
      </c>
      <c r="D3503" s="13" t="s">
        <v>595</v>
      </c>
      <c r="E3503" t="s">
        <v>19</v>
      </c>
      <c r="F3503" s="13" t="s">
        <v>22</v>
      </c>
      <c r="H3503" s="15">
        <v>0</v>
      </c>
      <c r="I3503" s="15">
        <v>0</v>
      </c>
      <c r="J3503" s="15">
        <v>0</v>
      </c>
      <c r="K3503" s="15">
        <v>0</v>
      </c>
      <c r="L3503" s="15">
        <v>0</v>
      </c>
      <c r="M3503" s="15">
        <v>0</v>
      </c>
      <c r="N3503" s="15">
        <v>0</v>
      </c>
      <c r="O3503" s="15">
        <v>0</v>
      </c>
      <c r="P3503" s="15">
        <v>0</v>
      </c>
      <c r="Q3503" s="15">
        <v>0</v>
      </c>
      <c r="R3503" s="15">
        <v>0</v>
      </c>
      <c r="S3503" s="15">
        <v>0</v>
      </c>
      <c r="T3503" s="15">
        <f t="shared" si="270"/>
        <v>0</v>
      </c>
      <c r="U3503" s="15">
        <v>0</v>
      </c>
      <c r="V3503" s="15">
        <v>0</v>
      </c>
      <c r="W3503" s="15">
        <v>0</v>
      </c>
      <c r="X3503" s="15">
        <v>0</v>
      </c>
      <c r="Y3503" s="15">
        <v>222.10345999999998</v>
      </c>
      <c r="Z3503" s="15">
        <v>1.39984</v>
      </c>
      <c r="AA3503" s="15">
        <v>14.035459999999999</v>
      </c>
      <c r="AB3503" s="15">
        <v>1.5284499999999999</v>
      </c>
      <c r="AC3503" s="15">
        <v>13.745529999999999</v>
      </c>
      <c r="AD3503" s="15">
        <v>1.6084499999999999</v>
      </c>
      <c r="AE3503" s="15">
        <v>1.5565499999999999</v>
      </c>
      <c r="AF3503" s="15">
        <v>-20.335539999999995</v>
      </c>
      <c r="AG3503" s="15">
        <f t="shared" si="271"/>
        <v>235.6422</v>
      </c>
      <c r="AH3503" s="15">
        <v>0</v>
      </c>
      <c r="AI3503" s="15">
        <v>0</v>
      </c>
      <c r="AJ3503" s="15">
        <v>0</v>
      </c>
      <c r="AK3503" s="15">
        <v>0</v>
      </c>
      <c r="AL3503" s="15">
        <v>0</v>
      </c>
      <c r="AM3503" s="15">
        <v>0</v>
      </c>
      <c r="AN3503" s="15">
        <v>0</v>
      </c>
      <c r="AO3503" s="15">
        <v>0</v>
      </c>
      <c r="AP3503" s="15">
        <v>0</v>
      </c>
      <c r="AQ3503" s="15">
        <v>0</v>
      </c>
      <c r="AR3503" s="15">
        <v>0</v>
      </c>
      <c r="AS3503" s="15">
        <v>0</v>
      </c>
      <c r="AT3503" s="15">
        <f t="shared" si="272"/>
        <v>0</v>
      </c>
      <c r="AU3503" s="15">
        <v>0</v>
      </c>
      <c r="AV3503" s="15">
        <v>0</v>
      </c>
      <c r="AW3503" s="15">
        <v>0</v>
      </c>
      <c r="AX3503" s="15">
        <v>0</v>
      </c>
      <c r="AY3503" s="15">
        <v>0</v>
      </c>
      <c r="AZ3503" s="15">
        <v>0</v>
      </c>
      <c r="BA3503" s="15">
        <v>0</v>
      </c>
      <c r="BB3503" s="15">
        <v>0</v>
      </c>
      <c r="BC3503" s="15">
        <v>0</v>
      </c>
      <c r="BD3503" s="15">
        <v>0</v>
      </c>
      <c r="BE3503" s="15">
        <v>0</v>
      </c>
      <c r="BF3503" s="15">
        <v>0</v>
      </c>
      <c r="BG3503" s="15">
        <f t="shared" si="273"/>
        <v>0</v>
      </c>
      <c r="BH3503" t="str">
        <f t="shared" si="274"/>
        <v>CMPDIST</v>
      </c>
      <c r="BI3503" t="str">
        <f>VLOOKUP(BH3503,[2]Summary!$C$29:$C$56,1,0)</f>
        <v>CMPDist</v>
      </c>
      <c r="BJ3503" s="16">
        <v>43831</v>
      </c>
    </row>
    <row r="3504" spans="1:62" x14ac:dyDescent="0.25">
      <c r="A3504" s="13" t="s">
        <v>7243</v>
      </c>
      <c r="B3504" s="13" t="s">
        <v>7244</v>
      </c>
      <c r="C3504" s="13" t="s">
        <v>7229</v>
      </c>
      <c r="D3504" s="13" t="s">
        <v>595</v>
      </c>
      <c r="E3504" t="s">
        <v>19</v>
      </c>
      <c r="F3504" s="13" t="s">
        <v>20</v>
      </c>
      <c r="H3504" s="15">
        <v>0</v>
      </c>
      <c r="I3504" s="15">
        <v>0</v>
      </c>
      <c r="J3504" s="15">
        <v>0</v>
      </c>
      <c r="K3504" s="15">
        <v>0</v>
      </c>
      <c r="L3504" s="15">
        <v>0</v>
      </c>
      <c r="M3504" s="15">
        <v>0</v>
      </c>
      <c r="N3504" s="15">
        <v>0</v>
      </c>
      <c r="O3504" s="15">
        <v>0</v>
      </c>
      <c r="P3504" s="15">
        <v>0</v>
      </c>
      <c r="Q3504" s="15">
        <v>0</v>
      </c>
      <c r="R3504" s="15">
        <v>0</v>
      </c>
      <c r="S3504" s="15">
        <v>0</v>
      </c>
      <c r="T3504" s="15">
        <f t="shared" si="270"/>
        <v>0</v>
      </c>
      <c r="U3504" s="15">
        <v>0</v>
      </c>
      <c r="V3504" s="15">
        <v>0</v>
      </c>
      <c r="W3504" s="15">
        <v>0</v>
      </c>
      <c r="X3504" s="15">
        <v>0</v>
      </c>
      <c r="Y3504" s="15">
        <v>4.5303000000000004</v>
      </c>
      <c r="Z3504" s="15">
        <v>36.782599999999995</v>
      </c>
      <c r="AA3504" s="15">
        <v>0.81086999999999998</v>
      </c>
      <c r="AB3504" s="15">
        <v>19.428270000000001</v>
      </c>
      <c r="AC3504" s="15">
        <v>4.1258000000000008</v>
      </c>
      <c r="AD3504" s="15">
        <v>0.42155000000000004</v>
      </c>
      <c r="AE3504" s="15">
        <v>0.40794999999999998</v>
      </c>
      <c r="AF3504" s="15">
        <v>-2.7516100000000003</v>
      </c>
      <c r="AG3504" s="15">
        <f t="shared" si="271"/>
        <v>63.75573</v>
      </c>
      <c r="AH3504" s="15">
        <v>0</v>
      </c>
      <c r="AI3504" s="15">
        <v>0</v>
      </c>
      <c r="AJ3504" s="15">
        <v>0</v>
      </c>
      <c r="AK3504" s="15">
        <v>0</v>
      </c>
      <c r="AL3504" s="15">
        <v>0</v>
      </c>
      <c r="AM3504" s="15">
        <v>-63.756019999999999</v>
      </c>
      <c r="AN3504" s="15">
        <v>2.9000000000000006E-4</v>
      </c>
      <c r="AO3504" s="15">
        <v>0</v>
      </c>
      <c r="AP3504" s="15">
        <v>0</v>
      </c>
      <c r="AQ3504" s="15">
        <v>0</v>
      </c>
      <c r="AR3504" s="15">
        <v>0</v>
      </c>
      <c r="AS3504" s="15">
        <v>0</v>
      </c>
      <c r="AT3504" s="15">
        <f t="shared" si="272"/>
        <v>-63.75573</v>
      </c>
      <c r="AU3504" s="15">
        <v>0</v>
      </c>
      <c r="AV3504" s="15">
        <v>0</v>
      </c>
      <c r="AW3504" s="15">
        <v>0</v>
      </c>
      <c r="AX3504" s="15">
        <v>0</v>
      </c>
      <c r="AY3504" s="15">
        <v>0</v>
      </c>
      <c r="AZ3504" s="15">
        <v>0</v>
      </c>
      <c r="BA3504" s="15">
        <v>0</v>
      </c>
      <c r="BB3504" s="15">
        <v>0</v>
      </c>
      <c r="BC3504" s="15">
        <v>0</v>
      </c>
      <c r="BD3504" s="15">
        <v>0</v>
      </c>
      <c r="BE3504" s="15">
        <v>0</v>
      </c>
      <c r="BF3504" s="15">
        <v>0</v>
      </c>
      <c r="BG3504" s="15">
        <f t="shared" si="273"/>
        <v>0</v>
      </c>
      <c r="BH3504" t="str">
        <f t="shared" si="274"/>
        <v>CMPDIST</v>
      </c>
      <c r="BI3504" t="str">
        <f>VLOOKUP(BH3504,[2]Summary!$C$29:$C$56,1,0)</f>
        <v>CMPDist</v>
      </c>
      <c r="BJ3504" s="16">
        <v>44197</v>
      </c>
    </row>
    <row r="3505" spans="1:62" x14ac:dyDescent="0.25">
      <c r="A3505" s="13" t="s">
        <v>7245</v>
      </c>
      <c r="B3505" s="13" t="s">
        <v>7246</v>
      </c>
      <c r="C3505" s="13" t="s">
        <v>7247</v>
      </c>
      <c r="D3505" s="13" t="s">
        <v>599</v>
      </c>
      <c r="E3505" s="13" t="s">
        <v>301</v>
      </c>
      <c r="F3505" s="13" t="s">
        <v>60</v>
      </c>
      <c r="H3505" s="15">
        <v>0</v>
      </c>
      <c r="I3505" s="15">
        <v>0</v>
      </c>
      <c r="J3505" s="15">
        <v>0</v>
      </c>
      <c r="K3505" s="15">
        <v>0</v>
      </c>
      <c r="L3505" s="15">
        <v>0</v>
      </c>
      <c r="M3505" s="15">
        <v>0</v>
      </c>
      <c r="N3505" s="15">
        <v>0</v>
      </c>
      <c r="O3505" s="15">
        <v>0</v>
      </c>
      <c r="P3505" s="15">
        <v>0</v>
      </c>
      <c r="Q3505" s="15">
        <v>0</v>
      </c>
      <c r="R3505" s="15">
        <v>0</v>
      </c>
      <c r="S3505" s="15">
        <v>0</v>
      </c>
      <c r="T3505" s="15">
        <f t="shared" si="270"/>
        <v>0</v>
      </c>
      <c r="U3505" s="15">
        <v>0</v>
      </c>
      <c r="V3505" s="15">
        <v>0</v>
      </c>
      <c r="W3505" s="15">
        <v>0</v>
      </c>
      <c r="X3505" s="15">
        <v>0</v>
      </c>
      <c r="Y3505" s="15">
        <v>0.51044</v>
      </c>
      <c r="Z3505" s="15">
        <v>5.1797699999999995</v>
      </c>
      <c r="AA3505" s="15">
        <v>6.39079</v>
      </c>
      <c r="AB3505" s="15">
        <v>32.07291</v>
      </c>
      <c r="AC3505" s="15">
        <v>45.239059999999995</v>
      </c>
      <c r="AD3505" s="15">
        <v>0.89915000000000012</v>
      </c>
      <c r="AE3505" s="15">
        <v>7.6005399999999996</v>
      </c>
      <c r="AF3505" s="15">
        <v>2.2566599999999997</v>
      </c>
      <c r="AG3505" s="15">
        <f t="shared" si="271"/>
        <v>100.14931999999999</v>
      </c>
      <c r="AH3505" s="15">
        <v>0.48994000000000004</v>
      </c>
      <c r="AI3505" s="15">
        <v>0.45833000000000002</v>
      </c>
      <c r="AJ3505" s="15">
        <v>0.22776999999999997</v>
      </c>
      <c r="AK3505" s="15">
        <v>0.38769999999999999</v>
      </c>
      <c r="AL3505" s="15">
        <v>0.49237999999999998</v>
      </c>
      <c r="AM3505" s="15">
        <v>0.43574000000000002</v>
      </c>
      <c r="AN3505" s="15">
        <v>0.59631000000000001</v>
      </c>
      <c r="AO3505" s="15">
        <v>0.46526000000000001</v>
      </c>
      <c r="AP3505" s="15">
        <v>0.45025999999999999</v>
      </c>
      <c r="AQ3505" s="15">
        <v>0.46526000000000001</v>
      </c>
      <c r="AR3505" s="15">
        <v>0.45025999999999999</v>
      </c>
      <c r="AS3505" s="15">
        <v>0.51573999999999998</v>
      </c>
      <c r="AT3505" s="15">
        <f t="shared" si="272"/>
        <v>5.4349499999999997</v>
      </c>
      <c r="AU3505" s="15">
        <v>0.47886999511718747</v>
      </c>
      <c r="AV3505" s="15">
        <v>0.43251998901367189</v>
      </c>
      <c r="AW3505" s="15">
        <v>0.70965002441406255</v>
      </c>
      <c r="AX3505" s="15">
        <v>0.53978002929687496</v>
      </c>
      <c r="AY3505" s="15">
        <v>0.49963000488281251</v>
      </c>
      <c r="AZ3505" s="15">
        <v>9.4029998779296881E-2</v>
      </c>
      <c r="BA3505" s="15">
        <v>0</v>
      </c>
      <c r="BB3505" s="15">
        <v>0</v>
      </c>
      <c r="BC3505" s="15">
        <v>-1.7510000228881835E-2</v>
      </c>
      <c r="BD3505" s="15">
        <v>0</v>
      </c>
      <c r="BE3505" s="15">
        <v>0</v>
      </c>
      <c r="BF3505" s="15">
        <v>0</v>
      </c>
      <c r="BG3505" s="15">
        <f t="shared" si="273"/>
        <v>2.7369700412750246</v>
      </c>
      <c r="BH3505" t="str">
        <f t="shared" si="274"/>
        <v>NYSEGCommon</v>
      </c>
      <c r="BI3505" t="str">
        <f>VLOOKUP(BH3505,[2]Summary!$C$29:$C$56,1,0)</f>
        <v>NYSEGCommon</v>
      </c>
      <c r="BJ3505" s="16">
        <v>44470</v>
      </c>
    </row>
    <row r="3506" spans="1:62" x14ac:dyDescent="0.25">
      <c r="A3506" s="13" t="s">
        <v>7248</v>
      </c>
      <c r="B3506" s="13" t="s">
        <v>7249</v>
      </c>
      <c r="C3506" s="13" t="s">
        <v>7229</v>
      </c>
      <c r="D3506" s="13" t="s">
        <v>599</v>
      </c>
      <c r="E3506" s="13" t="s">
        <v>475</v>
      </c>
      <c r="F3506" s="13" t="s">
        <v>426</v>
      </c>
      <c r="H3506" s="15">
        <v>0</v>
      </c>
      <c r="I3506" s="15">
        <v>0</v>
      </c>
      <c r="J3506" s="15">
        <v>0</v>
      </c>
      <c r="K3506" s="15">
        <v>0</v>
      </c>
      <c r="L3506" s="15">
        <v>0</v>
      </c>
      <c r="M3506" s="15">
        <v>0</v>
      </c>
      <c r="N3506" s="15">
        <v>0</v>
      </c>
      <c r="O3506" s="15">
        <v>0</v>
      </c>
      <c r="P3506" s="15">
        <v>0</v>
      </c>
      <c r="Q3506" s="15">
        <v>0</v>
      </c>
      <c r="R3506" s="15">
        <v>0</v>
      </c>
      <c r="S3506" s="15">
        <v>0</v>
      </c>
      <c r="T3506" s="15">
        <f t="shared" si="270"/>
        <v>0</v>
      </c>
      <c r="U3506" s="15">
        <v>0</v>
      </c>
      <c r="V3506" s="15">
        <v>0</v>
      </c>
      <c r="W3506" s="15">
        <v>0</v>
      </c>
      <c r="X3506" s="15">
        <v>0</v>
      </c>
      <c r="Y3506" s="15">
        <v>0</v>
      </c>
      <c r="Z3506" s="15">
        <v>-1.4210854715202004E-17</v>
      </c>
      <c r="AA3506" s="15">
        <v>0</v>
      </c>
      <c r="AB3506" s="15">
        <v>0</v>
      </c>
      <c r="AC3506" s="15">
        <v>0</v>
      </c>
      <c r="AD3506" s="15">
        <v>0</v>
      </c>
      <c r="AE3506" s="15">
        <v>0</v>
      </c>
      <c r="AF3506" s="15">
        <v>-3.552713678800501E-18</v>
      </c>
      <c r="AG3506" s="15">
        <f t="shared" si="271"/>
        <v>-1.7763568394002505E-17</v>
      </c>
      <c r="AH3506" s="15">
        <v>0</v>
      </c>
      <c r="AI3506" s="15">
        <v>0</v>
      </c>
      <c r="AJ3506" s="15">
        <v>0</v>
      </c>
      <c r="AK3506" s="15">
        <v>0</v>
      </c>
      <c r="AL3506" s="15">
        <v>0</v>
      </c>
      <c r="AM3506" s="15">
        <v>0</v>
      </c>
      <c r="AN3506" s="15">
        <v>0</v>
      </c>
      <c r="AO3506" s="15">
        <v>0</v>
      </c>
      <c r="AP3506" s="15">
        <v>0</v>
      </c>
      <c r="AQ3506" s="15">
        <v>0</v>
      </c>
      <c r="AR3506" s="15">
        <v>0</v>
      </c>
      <c r="AS3506" s="15">
        <v>0</v>
      </c>
      <c r="AT3506" s="15">
        <f t="shared" si="272"/>
        <v>0</v>
      </c>
      <c r="AU3506" s="15">
        <v>0</v>
      </c>
      <c r="AV3506" s="15">
        <v>0</v>
      </c>
      <c r="AW3506" s="15">
        <v>0</v>
      </c>
      <c r="AX3506" s="15">
        <v>0</v>
      </c>
      <c r="AY3506" s="15">
        <v>0</v>
      </c>
      <c r="AZ3506" s="15">
        <v>0</v>
      </c>
      <c r="BA3506" s="15">
        <v>0</v>
      </c>
      <c r="BB3506" s="15">
        <v>0</v>
      </c>
      <c r="BC3506" s="15">
        <v>0</v>
      </c>
      <c r="BD3506" s="15">
        <v>0</v>
      </c>
      <c r="BE3506" s="15">
        <v>0</v>
      </c>
      <c r="BF3506" s="15">
        <v>0</v>
      </c>
      <c r="BG3506" s="15">
        <f t="shared" si="273"/>
        <v>0</v>
      </c>
      <c r="BH3506" t="str">
        <f t="shared" si="274"/>
        <v>NYSEGGas</v>
      </c>
      <c r="BI3506" t="str">
        <f>VLOOKUP(BH3506,[2]Summary!$C$29:$C$56,1,0)</f>
        <v>NYSEGGas</v>
      </c>
      <c r="BJ3506" s="16">
        <v>43831</v>
      </c>
    </row>
    <row r="3507" spans="1:62" x14ac:dyDescent="0.25">
      <c r="A3507" s="13" t="s">
        <v>7250</v>
      </c>
      <c r="B3507" s="13" t="s">
        <v>1328</v>
      </c>
      <c r="C3507" s="13" t="s">
        <v>1329</v>
      </c>
      <c r="D3507" s="13" t="s">
        <v>595</v>
      </c>
      <c r="E3507" t="s">
        <v>35</v>
      </c>
      <c r="F3507" s="13" t="s">
        <v>22</v>
      </c>
      <c r="H3507" s="15">
        <v>0</v>
      </c>
      <c r="I3507" s="15">
        <v>0</v>
      </c>
      <c r="J3507" s="15">
        <v>0</v>
      </c>
      <c r="K3507" s="15">
        <v>0</v>
      </c>
      <c r="L3507" s="15">
        <v>0</v>
      </c>
      <c r="M3507" s="15">
        <v>0</v>
      </c>
      <c r="N3507" s="15">
        <v>0</v>
      </c>
      <c r="O3507" s="15">
        <v>0</v>
      </c>
      <c r="P3507" s="15">
        <v>0</v>
      </c>
      <c r="Q3507" s="15">
        <v>0</v>
      </c>
      <c r="R3507" s="15">
        <v>0</v>
      </c>
      <c r="S3507" s="15">
        <v>0</v>
      </c>
      <c r="T3507" s="15">
        <f t="shared" si="270"/>
        <v>0</v>
      </c>
      <c r="U3507" s="15">
        <v>0</v>
      </c>
      <c r="V3507" s="15">
        <v>0</v>
      </c>
      <c r="W3507" s="15">
        <v>0</v>
      </c>
      <c r="X3507" s="15">
        <v>0</v>
      </c>
      <c r="Y3507" s="15">
        <v>12.866390000000001</v>
      </c>
      <c r="Z3507" s="15">
        <v>42.338029999999996</v>
      </c>
      <c r="AA3507" s="15">
        <v>106.96565</v>
      </c>
      <c r="AB3507" s="15">
        <v>1.06192</v>
      </c>
      <c r="AC3507" s="15">
        <v>10.01346</v>
      </c>
      <c r="AD3507" s="15">
        <v>161.30184999999997</v>
      </c>
      <c r="AE3507" s="15">
        <v>9.727529999999998</v>
      </c>
      <c r="AF3507" s="15">
        <v>1.4563999999999988</v>
      </c>
      <c r="AG3507" s="15">
        <f t="shared" si="271"/>
        <v>345.73122999999993</v>
      </c>
      <c r="AH3507" s="15">
        <v>2.4371700000000001</v>
      </c>
      <c r="AI3507" s="15">
        <v>4.1206199999999997</v>
      </c>
      <c r="AJ3507" s="15">
        <v>2.3119200000000002</v>
      </c>
      <c r="AK3507" s="15">
        <v>13.609420000000002</v>
      </c>
      <c r="AL3507" s="15">
        <v>1.8679400000000002</v>
      </c>
      <c r="AM3507" s="15">
        <v>2.4872100000000001</v>
      </c>
      <c r="AN3507" s="15">
        <v>3.95289</v>
      </c>
      <c r="AO3507" s="15">
        <v>2.6805299999999996</v>
      </c>
      <c r="AP3507" s="15">
        <v>16.770569999999999</v>
      </c>
      <c r="AQ3507" s="15">
        <v>2.5969099999999998</v>
      </c>
      <c r="AR3507" s="15">
        <v>2.51315</v>
      </c>
      <c r="AS3507" s="15">
        <v>2.4489099999999997</v>
      </c>
      <c r="AT3507" s="15">
        <f t="shared" si="272"/>
        <v>57.797240000000002</v>
      </c>
      <c r="AU3507" s="15">
        <v>5.7262699584960934</v>
      </c>
      <c r="AV3507" s="15">
        <v>2.2653898925781251</v>
      </c>
      <c r="AW3507" s="15">
        <v>3.7489199218749998</v>
      </c>
      <c r="AX3507" s="15">
        <v>3.1431400909423828</v>
      </c>
      <c r="AY3507" s="15">
        <v>1.6445200195312499</v>
      </c>
      <c r="AZ3507" s="15">
        <v>2.4932500858306885</v>
      </c>
      <c r="BA3507" s="15">
        <v>2.6718500976562498</v>
      </c>
      <c r="BB3507" s="15">
        <v>2.6718500976562498</v>
      </c>
      <c r="BC3507" s="15">
        <v>1.9662799644470215</v>
      </c>
      <c r="BD3507" s="15">
        <v>0</v>
      </c>
      <c r="BE3507" s="15">
        <v>0</v>
      </c>
      <c r="BF3507" s="15">
        <v>0</v>
      </c>
      <c r="BG3507" s="15">
        <f t="shared" si="273"/>
        <v>26.331470129013063</v>
      </c>
      <c r="BH3507" t="str">
        <f t="shared" si="274"/>
        <v>CMPTRANS</v>
      </c>
      <c r="BI3507" t="str">
        <f>VLOOKUP(BH3507,[2]Summary!$C$29:$C$56,1,0)</f>
        <v>CMPTrans</v>
      </c>
      <c r="BJ3507" s="16">
        <v>44470</v>
      </c>
    </row>
    <row r="3508" spans="1:62" x14ac:dyDescent="0.25">
      <c r="A3508" s="13" t="s">
        <v>7251</v>
      </c>
      <c r="B3508" s="13" t="s">
        <v>1149</v>
      </c>
      <c r="C3508" s="13" t="s">
        <v>7252</v>
      </c>
      <c r="D3508" s="13" t="s">
        <v>596</v>
      </c>
      <c r="E3508" t="s">
        <v>35</v>
      </c>
      <c r="F3508" s="13" t="s">
        <v>62</v>
      </c>
      <c r="H3508" s="15">
        <v>0</v>
      </c>
      <c r="I3508" s="15">
        <v>0</v>
      </c>
      <c r="J3508" s="15">
        <v>0</v>
      </c>
      <c r="K3508" s="15">
        <v>0</v>
      </c>
      <c r="L3508" s="15">
        <v>0</v>
      </c>
      <c r="M3508" s="15">
        <v>0</v>
      </c>
      <c r="N3508" s="15">
        <v>0</v>
      </c>
      <c r="O3508" s="15">
        <v>0</v>
      </c>
      <c r="P3508" s="15">
        <v>0</v>
      </c>
      <c r="Q3508" s="15">
        <v>0</v>
      </c>
      <c r="R3508" s="15">
        <v>0</v>
      </c>
      <c r="S3508" s="15">
        <v>0</v>
      </c>
      <c r="T3508" s="15">
        <f t="shared" si="270"/>
        <v>0</v>
      </c>
      <c r="U3508" s="15">
        <v>0</v>
      </c>
      <c r="V3508" s="15">
        <v>0</v>
      </c>
      <c r="W3508" s="15">
        <v>0</v>
      </c>
      <c r="X3508" s="15">
        <v>0</v>
      </c>
      <c r="Y3508" s="15">
        <v>0</v>
      </c>
      <c r="Z3508" s="15">
        <v>10.79195</v>
      </c>
      <c r="AA3508" s="15">
        <v>6.9390000000000007E-2</v>
      </c>
      <c r="AB3508" s="15">
        <v>6.9390000000000007E-2</v>
      </c>
      <c r="AC3508" s="15">
        <v>-0.7823</v>
      </c>
      <c r="AD3508" s="15">
        <v>6.0300000000000006E-2</v>
      </c>
      <c r="AE3508" s="15">
        <v>3.5269999999999996E-2</v>
      </c>
      <c r="AF3508" s="15">
        <v>1.1176600000000001</v>
      </c>
      <c r="AG3508" s="15">
        <f t="shared" si="271"/>
        <v>11.361660000000002</v>
      </c>
      <c r="AH3508" s="15">
        <v>2.5450000000000004E-2</v>
      </c>
      <c r="AI3508" s="15">
        <v>7.1300000000000001E-3</v>
      </c>
      <c r="AJ3508" s="15">
        <v>-5.7000000000000009E-4</v>
      </c>
      <c r="AK3508" s="15">
        <v>0</v>
      </c>
      <c r="AL3508" s="15">
        <v>2.2813499999999998</v>
      </c>
      <c r="AM3508" s="15">
        <v>0</v>
      </c>
      <c r="AN3508" s="15">
        <v>0.13092000000000001</v>
      </c>
      <c r="AO3508" s="15">
        <v>0</v>
      </c>
      <c r="AP3508" s="15">
        <v>0</v>
      </c>
      <c r="AQ3508" s="15">
        <v>0</v>
      </c>
      <c r="AR3508" s="15">
        <v>0</v>
      </c>
      <c r="AS3508" s="15">
        <v>0</v>
      </c>
      <c r="AT3508" s="15">
        <f t="shared" si="272"/>
        <v>2.44428</v>
      </c>
      <c r="AU3508" s="15">
        <v>0</v>
      </c>
      <c r="AV3508" s="15">
        <v>0</v>
      </c>
      <c r="AW3508" s="15">
        <v>0</v>
      </c>
      <c r="AX3508" s="15">
        <v>0</v>
      </c>
      <c r="AY3508" s="15">
        <v>0</v>
      </c>
      <c r="AZ3508" s="15">
        <v>0</v>
      </c>
      <c r="BA3508" s="15">
        <v>0</v>
      </c>
      <c r="BB3508" s="15">
        <v>0</v>
      </c>
      <c r="BC3508" s="15">
        <v>0</v>
      </c>
      <c r="BD3508" s="15">
        <v>0</v>
      </c>
      <c r="BE3508" s="15">
        <v>0</v>
      </c>
      <c r="BF3508" s="15">
        <v>0</v>
      </c>
      <c r="BG3508" s="15">
        <f t="shared" si="273"/>
        <v>0</v>
      </c>
      <c r="BH3508" t="str">
        <f t="shared" si="274"/>
        <v>RGETRANS</v>
      </c>
      <c r="BI3508" t="str">
        <f>VLOOKUP(BH3508,[2]Summary!$C$29:$C$56,1,0)</f>
        <v>RGETrans</v>
      </c>
      <c r="BJ3508" s="16">
        <v>44197</v>
      </c>
    </row>
    <row r="3509" spans="1:62" x14ac:dyDescent="0.25">
      <c r="A3509" s="13" t="s">
        <v>7253</v>
      </c>
      <c r="B3509" s="13" t="s">
        <v>7244</v>
      </c>
      <c r="C3509" s="13" t="s">
        <v>7254</v>
      </c>
      <c r="D3509" s="13" t="s">
        <v>595</v>
      </c>
      <c r="E3509" t="s">
        <v>35</v>
      </c>
      <c r="F3509" s="13" t="s">
        <v>20</v>
      </c>
      <c r="H3509" s="15">
        <v>0</v>
      </c>
      <c r="I3509" s="15">
        <v>0</v>
      </c>
      <c r="J3509" s="15">
        <v>0</v>
      </c>
      <c r="K3509" s="15">
        <v>0</v>
      </c>
      <c r="L3509" s="15">
        <v>0</v>
      </c>
      <c r="M3509" s="15">
        <v>0</v>
      </c>
      <c r="N3509" s="15">
        <v>0</v>
      </c>
      <c r="O3509" s="15">
        <v>0</v>
      </c>
      <c r="P3509" s="15">
        <v>0</v>
      </c>
      <c r="Q3509" s="15">
        <v>0</v>
      </c>
      <c r="R3509" s="15">
        <v>0</v>
      </c>
      <c r="S3509" s="15">
        <v>0</v>
      </c>
      <c r="T3509" s="15">
        <f t="shared" si="270"/>
        <v>0</v>
      </c>
      <c r="U3509" s="15">
        <v>0</v>
      </c>
      <c r="V3509" s="15">
        <v>0</v>
      </c>
      <c r="W3509" s="15">
        <v>0</v>
      </c>
      <c r="X3509" s="15">
        <v>0</v>
      </c>
      <c r="Y3509" s="15">
        <v>0</v>
      </c>
      <c r="Z3509" s="15">
        <v>0.7460500000000001</v>
      </c>
      <c r="AA3509" s="15">
        <v>0.14448</v>
      </c>
      <c r="AB3509" s="15">
        <v>5.8100000000000009E-3</v>
      </c>
      <c r="AC3509" s="15">
        <v>6.9499999999999996E-3</v>
      </c>
      <c r="AD3509" s="15">
        <v>-61.793219999999991</v>
      </c>
      <c r="AE3509" s="15">
        <v>-0.41537999999999997</v>
      </c>
      <c r="AF3509" s="15">
        <v>-0.42922000000000005</v>
      </c>
      <c r="AG3509" s="15">
        <f t="shared" si="271"/>
        <v>-61.734529999999992</v>
      </c>
      <c r="AH3509" s="15">
        <v>-0.43519000000000002</v>
      </c>
      <c r="AI3509" s="15">
        <v>-0.40711000000000003</v>
      </c>
      <c r="AJ3509" s="15">
        <v>-0.41055000000000003</v>
      </c>
      <c r="AK3509" s="15">
        <v>-0.41302999999999995</v>
      </c>
      <c r="AL3509" s="15">
        <v>-0.31883000000000006</v>
      </c>
      <c r="AM3509" s="15">
        <v>63.719239999999999</v>
      </c>
      <c r="AN3509" s="15">
        <v>-0.21179999999999999</v>
      </c>
      <c r="AO3509" s="15">
        <v>0.21179999999999999</v>
      </c>
      <c r="AP3509" s="15">
        <v>0.15443999999999999</v>
      </c>
      <c r="AQ3509" s="15">
        <v>1.7899999999999999E-2</v>
      </c>
      <c r="AR3509" s="15">
        <v>1.7319999999999999E-2</v>
      </c>
      <c r="AS3509" s="15">
        <v>5.0979999999999998E-2</v>
      </c>
      <c r="AT3509" s="15">
        <f t="shared" si="272"/>
        <v>61.975169999999999</v>
      </c>
      <c r="AU3509" s="15">
        <v>1.2599999904632569E-3</v>
      </c>
      <c r="AV3509" s="15">
        <v>1.0599999427795411E-3</v>
      </c>
      <c r="AW3509" s="15">
        <v>1.5499999523162842E-3</v>
      </c>
      <c r="AX3509" s="15">
        <v>9.3999999761581424E-4</v>
      </c>
      <c r="AY3509" s="15">
        <v>-1.9999999552965164E-5</v>
      </c>
      <c r="AZ3509" s="15">
        <v>1.9999999552965164E-5</v>
      </c>
      <c r="BA3509" s="15">
        <v>1.399999976158142E-3</v>
      </c>
      <c r="BB3509" s="15">
        <v>-2.3999999463558198E-4</v>
      </c>
      <c r="BC3509" s="15">
        <v>-5.2999997138977056E-4</v>
      </c>
      <c r="BD3509" s="15">
        <v>0</v>
      </c>
      <c r="BE3509" s="15">
        <v>0</v>
      </c>
      <c r="BF3509" s="15">
        <v>0</v>
      </c>
      <c r="BG3509" s="15">
        <f t="shared" si="273"/>
        <v>5.4399998933076866E-3</v>
      </c>
      <c r="BH3509" t="str">
        <f t="shared" si="274"/>
        <v>CMPTRANS</v>
      </c>
      <c r="BI3509" t="str">
        <f>VLOOKUP(BH3509,[2]Summary!$C$29:$C$56,1,0)</f>
        <v>CMPTrans</v>
      </c>
      <c r="BJ3509" s="16">
        <v>44470</v>
      </c>
    </row>
    <row r="3510" spans="1:62" x14ac:dyDescent="0.25">
      <c r="A3510" s="13" t="s">
        <v>7255</v>
      </c>
      <c r="B3510" s="13" t="s">
        <v>7256</v>
      </c>
      <c r="C3510" s="13" t="s">
        <v>7257</v>
      </c>
      <c r="D3510" s="13" t="s">
        <v>599</v>
      </c>
      <c r="E3510" s="13" t="s">
        <v>301</v>
      </c>
      <c r="F3510" s="13" t="s">
        <v>60</v>
      </c>
      <c r="H3510" s="15">
        <v>0</v>
      </c>
      <c r="I3510" s="15">
        <v>0</v>
      </c>
      <c r="J3510" s="15">
        <v>0</v>
      </c>
      <c r="K3510" s="15">
        <v>0</v>
      </c>
      <c r="L3510" s="15">
        <v>0</v>
      </c>
      <c r="M3510" s="15">
        <v>0</v>
      </c>
      <c r="N3510" s="15">
        <v>0</v>
      </c>
      <c r="O3510" s="15">
        <v>0</v>
      </c>
      <c r="P3510" s="15">
        <v>0</v>
      </c>
      <c r="Q3510" s="15">
        <v>0</v>
      </c>
      <c r="R3510" s="15">
        <v>0</v>
      </c>
      <c r="S3510" s="15">
        <v>0</v>
      </c>
      <c r="T3510" s="15">
        <f t="shared" si="270"/>
        <v>0</v>
      </c>
      <c r="U3510" s="15">
        <v>0</v>
      </c>
      <c r="V3510" s="15">
        <v>0</v>
      </c>
      <c r="W3510" s="15">
        <v>0</v>
      </c>
      <c r="X3510" s="15">
        <v>0</v>
      </c>
      <c r="Y3510" s="15">
        <v>0</v>
      </c>
      <c r="Z3510" s="15">
        <v>7.3695600000000008</v>
      </c>
      <c r="AA3510" s="15">
        <v>2.5115799999999999</v>
      </c>
      <c r="AB3510" s="15">
        <v>1.3015300000000001</v>
      </c>
      <c r="AC3510" s="15">
        <v>5.3709999999999994E-2</v>
      </c>
      <c r="AD3510" s="15">
        <v>0.18088000000000001</v>
      </c>
      <c r="AE3510" s="15">
        <v>85.99485</v>
      </c>
      <c r="AF3510" s="15">
        <v>0.46761999999999998</v>
      </c>
      <c r="AG3510" s="15">
        <f t="shared" si="271"/>
        <v>97.879729999999995</v>
      </c>
      <c r="AH3510" s="15">
        <v>0.47883999999999999</v>
      </c>
      <c r="AI3510" s="15">
        <v>0.44793999999999995</v>
      </c>
      <c r="AJ3510" s="15">
        <v>0.22259999999999999</v>
      </c>
      <c r="AK3510" s="15">
        <v>0.37890999999999997</v>
      </c>
      <c r="AL3510" s="15">
        <v>0.48122999999999999</v>
      </c>
      <c r="AM3510" s="15">
        <v>0.42587000000000003</v>
      </c>
      <c r="AN3510" s="15">
        <v>0.58284999999999998</v>
      </c>
      <c r="AO3510" s="15">
        <v>0.45472999999999997</v>
      </c>
      <c r="AP3510" s="15">
        <v>0.44006000000000001</v>
      </c>
      <c r="AQ3510" s="15">
        <v>0.45472999999999997</v>
      </c>
      <c r="AR3510" s="15">
        <v>0.44006000000000001</v>
      </c>
      <c r="AS3510" s="15">
        <v>0.50395000000000001</v>
      </c>
      <c r="AT3510" s="15">
        <f t="shared" si="272"/>
        <v>5.3117699999999992</v>
      </c>
      <c r="AU3510" s="15">
        <v>0.46801000976562501</v>
      </c>
      <c r="AV3510" s="15">
        <v>0.42272000122070313</v>
      </c>
      <c r="AW3510" s="15">
        <v>0.69359002685546878</v>
      </c>
      <c r="AX3510" s="15">
        <v>0.5275499877929688</v>
      </c>
      <c r="AY3510" s="15">
        <v>0.48829998779296874</v>
      </c>
      <c r="AZ3510" s="15">
        <v>9.1900001525878905E-2</v>
      </c>
      <c r="BA3510" s="15">
        <v>0</v>
      </c>
      <c r="BB3510" s="15">
        <v>0</v>
      </c>
      <c r="BC3510" s="15">
        <v>-1.7110000610351561E-2</v>
      </c>
      <c r="BD3510" s="15">
        <v>0</v>
      </c>
      <c r="BE3510" s="15">
        <v>0</v>
      </c>
      <c r="BF3510" s="15">
        <v>0</v>
      </c>
      <c r="BG3510" s="15">
        <f t="shared" si="273"/>
        <v>2.6749600143432617</v>
      </c>
      <c r="BH3510" t="str">
        <f t="shared" si="274"/>
        <v>NYSEGCommon</v>
      </c>
      <c r="BI3510" t="str">
        <f>VLOOKUP(BH3510,[2]Summary!$C$29:$C$56,1,0)</f>
        <v>NYSEGCommon</v>
      </c>
      <c r="BJ3510" s="16">
        <v>44470</v>
      </c>
    </row>
    <row r="3511" spans="1:62" x14ac:dyDescent="0.25">
      <c r="A3511" s="13" t="s">
        <v>7258</v>
      </c>
      <c r="B3511" s="13" t="s">
        <v>7259</v>
      </c>
      <c r="C3511" s="13" t="s">
        <v>7260</v>
      </c>
      <c r="D3511" s="13" t="s">
        <v>599</v>
      </c>
      <c r="E3511" t="s">
        <v>19</v>
      </c>
      <c r="F3511" s="13" t="s">
        <v>585</v>
      </c>
      <c r="H3511" s="15">
        <v>0</v>
      </c>
      <c r="I3511" s="15">
        <v>0</v>
      </c>
      <c r="J3511" s="15">
        <v>0</v>
      </c>
      <c r="K3511" s="15">
        <v>0</v>
      </c>
      <c r="L3511" s="15">
        <v>0</v>
      </c>
      <c r="M3511" s="15">
        <v>0</v>
      </c>
      <c r="N3511" s="15">
        <v>0</v>
      </c>
      <c r="O3511" s="15">
        <v>0</v>
      </c>
      <c r="P3511" s="15">
        <v>0</v>
      </c>
      <c r="Q3511" s="15">
        <v>0</v>
      </c>
      <c r="R3511" s="15">
        <v>0</v>
      </c>
      <c r="S3511" s="15">
        <v>0</v>
      </c>
      <c r="T3511" s="15">
        <f t="shared" si="270"/>
        <v>0</v>
      </c>
      <c r="U3511" s="15">
        <v>0</v>
      </c>
      <c r="V3511" s="15">
        <v>0</v>
      </c>
      <c r="W3511" s="15">
        <v>0</v>
      </c>
      <c r="X3511" s="15">
        <v>0</v>
      </c>
      <c r="Y3511" s="15">
        <v>0</v>
      </c>
      <c r="Z3511" s="15">
        <v>0.17117999999999997</v>
      </c>
      <c r="AA3511" s="15">
        <v>8.5999999999999998E-4</v>
      </c>
      <c r="AB3511" s="15">
        <v>8.5680000000000006E-2</v>
      </c>
      <c r="AC3511" s="15">
        <v>-0.22638</v>
      </c>
      <c r="AD3511" s="15">
        <v>0.29137999999999997</v>
      </c>
      <c r="AE3511" s="15">
        <v>-8.9310000000000014E-2</v>
      </c>
      <c r="AF3511" s="15">
        <v>2.8592299999999997</v>
      </c>
      <c r="AG3511" s="15">
        <f t="shared" si="271"/>
        <v>3.0926399999999994</v>
      </c>
      <c r="AH3511" s="15">
        <v>1.2459299999999998</v>
      </c>
      <c r="AI3511" s="15">
        <v>-0.91252000000000022</v>
      </c>
      <c r="AJ3511" s="15">
        <v>5.697E-2</v>
      </c>
      <c r="AK3511" s="15">
        <v>1.3309999999999999E-2</v>
      </c>
      <c r="AL3511" s="15">
        <v>1.7049999999999999E-2</v>
      </c>
      <c r="AM3511" s="15">
        <v>3.2957400000000003</v>
      </c>
      <c r="AN3511" s="15">
        <v>-3.1695499999999996</v>
      </c>
      <c r="AO3511" s="15">
        <v>-34.445259999999998</v>
      </c>
      <c r="AP3511" s="15">
        <v>0.77593999999999996</v>
      </c>
      <c r="AQ3511" s="15">
        <v>1.86043</v>
      </c>
      <c r="AR3511" s="15">
        <v>13.753080000000002</v>
      </c>
      <c r="AS3511" s="15">
        <v>51.481139999999989</v>
      </c>
      <c r="AT3511" s="15">
        <f t="shared" si="272"/>
        <v>33.972259999999999</v>
      </c>
      <c r="AU3511" s="15">
        <v>8.5785202331542969</v>
      </c>
      <c r="AV3511" s="15">
        <v>48.709009078979491</v>
      </c>
      <c r="AW3511" s="15">
        <v>2.1501699829101564</v>
      </c>
      <c r="AX3511" s="15">
        <v>4.2399100646972654</v>
      </c>
      <c r="AY3511" s="15">
        <v>0.47644000244140627</v>
      </c>
      <c r="AZ3511" s="15">
        <v>2.0910399780273439</v>
      </c>
      <c r="BA3511" s="15">
        <v>0.5175800170898438</v>
      </c>
      <c r="BB3511" s="15">
        <v>5.3560001373291019E-2</v>
      </c>
      <c r="BC3511" s="15">
        <v>1.0890000343322754E-2</v>
      </c>
      <c r="BD3511" s="15">
        <v>0</v>
      </c>
      <c r="BE3511" s="15">
        <v>0</v>
      </c>
      <c r="BF3511" s="15">
        <v>-80.842421874999999</v>
      </c>
      <c r="BG3511" s="15">
        <f t="shared" si="273"/>
        <v>-14.015302515983606</v>
      </c>
      <c r="BH3511" t="str">
        <f t="shared" si="274"/>
        <v>NYSEGDIST</v>
      </c>
      <c r="BI3511" t="str">
        <f>VLOOKUP(BH3511,[2]Summary!$C$29:$C$56,1,0)</f>
        <v>NYSEGDist</v>
      </c>
      <c r="BJ3511" s="16">
        <v>44562</v>
      </c>
    </row>
    <row r="3512" spans="1:62" x14ac:dyDescent="0.25">
      <c r="A3512" s="13" t="s">
        <v>7261</v>
      </c>
      <c r="B3512" s="13" t="s">
        <v>7262</v>
      </c>
      <c r="C3512" s="13" t="s">
        <v>7263</v>
      </c>
      <c r="D3512" s="13" t="s">
        <v>599</v>
      </c>
      <c r="E3512" t="s">
        <v>19</v>
      </c>
      <c r="F3512" s="13" t="s">
        <v>585</v>
      </c>
      <c r="H3512" s="15">
        <v>0</v>
      </c>
      <c r="I3512" s="15">
        <v>0</v>
      </c>
      <c r="J3512" s="15">
        <v>0</v>
      </c>
      <c r="K3512" s="15">
        <v>0</v>
      </c>
      <c r="L3512" s="15">
        <v>0</v>
      </c>
      <c r="M3512" s="15">
        <v>0</v>
      </c>
      <c r="N3512" s="15">
        <v>0</v>
      </c>
      <c r="O3512" s="15">
        <v>0</v>
      </c>
      <c r="P3512" s="15">
        <v>0</v>
      </c>
      <c r="Q3512" s="15">
        <v>0</v>
      </c>
      <c r="R3512" s="15">
        <v>0</v>
      </c>
      <c r="S3512" s="15">
        <v>0</v>
      </c>
      <c r="T3512" s="15">
        <f t="shared" si="270"/>
        <v>0</v>
      </c>
      <c r="U3512" s="15">
        <v>0</v>
      </c>
      <c r="V3512" s="15">
        <v>0</v>
      </c>
      <c r="W3512" s="15">
        <v>0</v>
      </c>
      <c r="X3512" s="15">
        <v>0</v>
      </c>
      <c r="Y3512" s="15">
        <v>0</v>
      </c>
      <c r="Z3512" s="15">
        <v>8.5579999999999989E-2</v>
      </c>
      <c r="AA3512" s="15">
        <v>4.1999999999999996E-4</v>
      </c>
      <c r="AB3512" s="15">
        <v>4.1999999999999996E-4</v>
      </c>
      <c r="AC3512" s="15">
        <v>5.2100000000000002E-3</v>
      </c>
      <c r="AD3512" s="15">
        <v>9.0819999999999998E-2</v>
      </c>
      <c r="AE3512" s="15">
        <v>8.8000000000000003E-4</v>
      </c>
      <c r="AF3512" s="15">
        <v>-7.7000000000000007E-4</v>
      </c>
      <c r="AG3512" s="15">
        <f t="shared" si="271"/>
        <v>0.18256</v>
      </c>
      <c r="AH3512" s="15">
        <v>0.20543</v>
      </c>
      <c r="AI3512" s="15">
        <v>1.9343700000000001</v>
      </c>
      <c r="AJ3512" s="15">
        <v>0.76012999999999997</v>
      </c>
      <c r="AK3512" s="15">
        <v>1.3741300000000001</v>
      </c>
      <c r="AL3512" s="15">
        <v>1.9789999999999999E-2</v>
      </c>
      <c r="AM3512" s="15">
        <v>5.7467100000000011</v>
      </c>
      <c r="AN3512" s="15">
        <v>-3.1898899999999988</v>
      </c>
      <c r="AO3512" s="15">
        <v>-71.097189999999998</v>
      </c>
      <c r="AP3512" s="15">
        <v>1.4456099999999998</v>
      </c>
      <c r="AQ3512" s="15">
        <v>-4.4318799999999996</v>
      </c>
      <c r="AR3512" s="15">
        <v>21.787309999999998</v>
      </c>
      <c r="AS3512" s="15">
        <v>5.9182300000000003</v>
      </c>
      <c r="AT3512" s="15">
        <f t="shared" si="272"/>
        <v>-39.527249999999995</v>
      </c>
      <c r="AU3512" s="15">
        <v>-0.17841000366210938</v>
      </c>
      <c r="AV3512" s="15">
        <v>-0.16117999267578126</v>
      </c>
      <c r="AW3512" s="15">
        <v>-0.26448001098632812</v>
      </c>
      <c r="AX3512" s="15">
        <v>0.59639997863769534</v>
      </c>
      <c r="AY3512" s="15">
        <v>3.6034599456787109</v>
      </c>
      <c r="AZ3512" s="15">
        <v>12.41515007019043</v>
      </c>
      <c r="BA3512" s="15">
        <v>18.470329986572267</v>
      </c>
      <c r="BB3512" s="15">
        <v>9.3117700290679934</v>
      </c>
      <c r="BC3512" s="15">
        <v>8.9725201034545901</v>
      </c>
      <c r="BD3512" s="15">
        <v>0</v>
      </c>
      <c r="BE3512" s="15">
        <v>0</v>
      </c>
      <c r="BF3512" s="15">
        <v>-60.777437499999998</v>
      </c>
      <c r="BG3512" s="15">
        <f t="shared" si="273"/>
        <v>-8.0118773937225285</v>
      </c>
      <c r="BH3512" t="str">
        <f t="shared" si="274"/>
        <v>NYSEGDIST</v>
      </c>
      <c r="BI3512" t="str">
        <f>VLOOKUP(BH3512,[2]Summary!$C$29:$C$56,1,0)</f>
        <v>NYSEGDist</v>
      </c>
      <c r="BJ3512" s="16">
        <v>44562</v>
      </c>
    </row>
    <row r="3513" spans="1:62" x14ac:dyDescent="0.25">
      <c r="A3513" s="13" t="s">
        <v>7264</v>
      </c>
      <c r="B3513" s="13" t="s">
        <v>7265</v>
      </c>
      <c r="C3513" s="13" t="s">
        <v>7266</v>
      </c>
      <c r="D3513" s="13" t="s">
        <v>599</v>
      </c>
      <c r="E3513" t="s">
        <v>19</v>
      </c>
      <c r="F3513" s="13" t="s">
        <v>20</v>
      </c>
      <c r="H3513" s="15">
        <v>0</v>
      </c>
      <c r="I3513" s="15">
        <v>0</v>
      </c>
      <c r="J3513" s="15">
        <v>0</v>
      </c>
      <c r="K3513" s="15">
        <v>0</v>
      </c>
      <c r="L3513" s="15">
        <v>0</v>
      </c>
      <c r="M3513" s="15">
        <v>0</v>
      </c>
      <c r="N3513" s="15">
        <v>0</v>
      </c>
      <c r="O3513" s="15">
        <v>0</v>
      </c>
      <c r="P3513" s="15">
        <v>0</v>
      </c>
      <c r="Q3513" s="15">
        <v>0</v>
      </c>
      <c r="R3513" s="15">
        <v>0</v>
      </c>
      <c r="S3513" s="15">
        <v>0</v>
      </c>
      <c r="T3513" s="15">
        <f t="shared" si="270"/>
        <v>0</v>
      </c>
      <c r="U3513" s="15">
        <v>0</v>
      </c>
      <c r="V3513" s="15">
        <v>0</v>
      </c>
      <c r="W3513" s="15">
        <v>0</v>
      </c>
      <c r="X3513" s="15">
        <v>0</v>
      </c>
      <c r="Y3513" s="15">
        <v>0</v>
      </c>
      <c r="Z3513" s="15">
        <v>8.5579999999999989E-2</v>
      </c>
      <c r="AA3513" s="15">
        <v>4.1999999999999996E-4</v>
      </c>
      <c r="AB3513" s="15">
        <v>4.1999999999999996E-4</v>
      </c>
      <c r="AC3513" s="15">
        <v>5.2100000000000002E-3</v>
      </c>
      <c r="AD3513" s="15">
        <v>4.4999999999999999E-4</v>
      </c>
      <c r="AE3513" s="15">
        <v>4.4000000000000002E-4</v>
      </c>
      <c r="AF3513" s="15">
        <v>-9.0859999999999996E-2</v>
      </c>
      <c r="AG3513" s="15">
        <f t="shared" si="271"/>
        <v>1.6600000000000087E-3</v>
      </c>
      <c r="AH3513" s="15">
        <v>2.0000000000000002E-5</v>
      </c>
      <c r="AI3513" s="15">
        <v>2.0000000000000002E-5</v>
      </c>
      <c r="AJ3513" s="15">
        <v>-1.0000000000000001E-5</v>
      </c>
      <c r="AK3513" s="15">
        <v>0</v>
      </c>
      <c r="AL3513" s="15">
        <v>2.9999999999999997E-5</v>
      </c>
      <c r="AM3513" s="15">
        <v>-1.0000000000000001E-5</v>
      </c>
      <c r="AN3513" s="15">
        <v>2.9999999999999997E-5</v>
      </c>
      <c r="AO3513" s="15">
        <v>1.0000000000000001E-5</v>
      </c>
      <c r="AP3513" s="15">
        <v>2.0000000000000002E-5</v>
      </c>
      <c r="AQ3513" s="15">
        <v>1.0000000000000001E-5</v>
      </c>
      <c r="AR3513" s="15">
        <v>2.0000000000000002E-5</v>
      </c>
      <c r="AS3513" s="15">
        <v>-8.9999999999999992E-5</v>
      </c>
      <c r="AT3513" s="15">
        <f t="shared" si="272"/>
        <v>4.9999999999999996E-5</v>
      </c>
      <c r="AU3513" s="15">
        <v>0</v>
      </c>
      <c r="AV3513" s="15">
        <v>9.9999997764825818E-6</v>
      </c>
      <c r="AW3513" s="15">
        <v>3.9999999105930327E-5</v>
      </c>
      <c r="AX3513" s="15">
        <v>0</v>
      </c>
      <c r="AY3513" s="15">
        <v>1.9999999552965164E-5</v>
      </c>
      <c r="AZ3513" s="15">
        <v>9.9999997764825818E-6</v>
      </c>
      <c r="BA3513" s="15">
        <v>1.9999999552965164E-5</v>
      </c>
      <c r="BB3513" s="15">
        <v>1.9999999552965164E-5</v>
      </c>
      <c r="BC3513" s="15">
        <v>-1.9999999552965164E-5</v>
      </c>
      <c r="BD3513" s="15">
        <v>0</v>
      </c>
      <c r="BE3513" s="15">
        <v>0</v>
      </c>
      <c r="BF3513" s="15">
        <v>0</v>
      </c>
      <c r="BG3513" s="15">
        <f t="shared" si="273"/>
        <v>9.9999997764825814E-5</v>
      </c>
      <c r="BH3513" t="str">
        <f t="shared" si="274"/>
        <v>NYSEGDIST</v>
      </c>
      <c r="BI3513" t="str">
        <f>VLOOKUP(BH3513,[2]Summary!$C$29:$C$56,1,0)</f>
        <v>NYSEGDist</v>
      </c>
      <c r="BJ3513" s="16">
        <v>44470</v>
      </c>
    </row>
    <row r="3514" spans="1:62" x14ac:dyDescent="0.25">
      <c r="A3514" s="13" t="s">
        <v>7267</v>
      </c>
      <c r="B3514" s="13" t="s">
        <v>7268</v>
      </c>
      <c r="C3514" s="13" t="s">
        <v>7269</v>
      </c>
      <c r="D3514" s="13" t="s">
        <v>595</v>
      </c>
      <c r="E3514" s="13" t="s">
        <v>301</v>
      </c>
      <c r="F3514" s="13" t="s">
        <v>33</v>
      </c>
      <c r="H3514" s="15">
        <v>0</v>
      </c>
      <c r="I3514" s="15">
        <v>0</v>
      </c>
      <c r="J3514" s="15">
        <v>0</v>
      </c>
      <c r="K3514" s="15">
        <v>0</v>
      </c>
      <c r="L3514" s="15">
        <v>0</v>
      </c>
      <c r="M3514" s="15">
        <v>0</v>
      </c>
      <c r="N3514" s="15">
        <v>0</v>
      </c>
      <c r="O3514" s="15">
        <v>0</v>
      </c>
      <c r="P3514" s="15">
        <v>0</v>
      </c>
      <c r="Q3514" s="15">
        <v>0</v>
      </c>
      <c r="R3514" s="15">
        <v>0</v>
      </c>
      <c r="S3514" s="15">
        <v>0</v>
      </c>
      <c r="T3514" s="15">
        <f t="shared" si="270"/>
        <v>0</v>
      </c>
      <c r="U3514" s="15">
        <v>0</v>
      </c>
      <c r="V3514" s="15">
        <v>0</v>
      </c>
      <c r="W3514" s="15">
        <v>0</v>
      </c>
      <c r="X3514" s="15">
        <v>0</v>
      </c>
      <c r="Y3514" s="15">
        <v>0</v>
      </c>
      <c r="Z3514" s="15">
        <v>232.27707999999998</v>
      </c>
      <c r="AA3514" s="15">
        <v>155.47036</v>
      </c>
      <c r="AB3514" s="15">
        <v>216.93129000000002</v>
      </c>
      <c r="AC3514" s="15">
        <v>199.73191</v>
      </c>
      <c r="AD3514" s="15">
        <v>208.39679000000001</v>
      </c>
      <c r="AE3514" s="15">
        <v>303.66566999999998</v>
      </c>
      <c r="AF3514" s="15">
        <v>293.95869999999996</v>
      </c>
      <c r="AG3514" s="15">
        <f t="shared" si="271"/>
        <v>1610.4317999999998</v>
      </c>
      <c r="AH3514" s="15">
        <v>10.504430000000001</v>
      </c>
      <c r="AI3514" s="15">
        <v>9.8267299999999995</v>
      </c>
      <c r="AJ3514" s="15">
        <v>0</v>
      </c>
      <c r="AK3514" s="15">
        <v>0</v>
      </c>
      <c r="AL3514" s="15">
        <v>0</v>
      </c>
      <c r="AM3514" s="15">
        <v>0</v>
      </c>
      <c r="AN3514" s="15">
        <v>0</v>
      </c>
      <c r="AO3514" s="15">
        <v>0</v>
      </c>
      <c r="AP3514" s="15">
        <v>0</v>
      </c>
      <c r="AQ3514" s="15">
        <v>0</v>
      </c>
      <c r="AR3514" s="15">
        <v>0</v>
      </c>
      <c r="AS3514" s="15">
        <v>0</v>
      </c>
      <c r="AT3514" s="15">
        <f t="shared" si="272"/>
        <v>20.331160000000001</v>
      </c>
      <c r="AU3514" s="15">
        <v>0</v>
      </c>
      <c r="AV3514" s="15">
        <v>0</v>
      </c>
      <c r="AW3514" s="15">
        <v>0</v>
      </c>
      <c r="AX3514" s="15">
        <v>0</v>
      </c>
      <c r="AY3514" s="15">
        <v>0</v>
      </c>
      <c r="AZ3514" s="15">
        <v>0</v>
      </c>
      <c r="BA3514" s="15">
        <v>0</v>
      </c>
      <c r="BB3514" s="15">
        <v>0</v>
      </c>
      <c r="BC3514" s="15">
        <v>0</v>
      </c>
      <c r="BD3514" s="15">
        <v>0</v>
      </c>
      <c r="BE3514" s="15">
        <v>0</v>
      </c>
      <c r="BF3514" s="15">
        <v>0</v>
      </c>
      <c r="BG3514" s="15">
        <f t="shared" si="273"/>
        <v>0</v>
      </c>
      <c r="BH3514" t="str">
        <f t="shared" si="274"/>
        <v>CMPCommon</v>
      </c>
      <c r="BI3514" t="str">
        <f>VLOOKUP(BH3514,[2]Summary!$C$29:$C$56,1,0)</f>
        <v>CMPCommon</v>
      </c>
      <c r="BJ3514" s="16">
        <v>44197</v>
      </c>
    </row>
    <row r="3515" spans="1:62" x14ac:dyDescent="0.25">
      <c r="A3515" s="13" t="s">
        <v>7270</v>
      </c>
      <c r="B3515" s="13" t="s">
        <v>7271</v>
      </c>
      <c r="C3515" s="13" t="s">
        <v>7272</v>
      </c>
      <c r="D3515" s="13" t="s">
        <v>599</v>
      </c>
      <c r="E3515" t="s">
        <v>35</v>
      </c>
      <c r="F3515" s="13" t="s">
        <v>101</v>
      </c>
      <c r="H3515" s="15">
        <v>0</v>
      </c>
      <c r="I3515" s="15">
        <v>0</v>
      </c>
      <c r="J3515" s="15">
        <v>0</v>
      </c>
      <c r="K3515" s="15">
        <v>0</v>
      </c>
      <c r="L3515" s="15">
        <v>0</v>
      </c>
      <c r="M3515" s="15">
        <v>0</v>
      </c>
      <c r="N3515" s="15">
        <v>0</v>
      </c>
      <c r="O3515" s="15">
        <v>0</v>
      </c>
      <c r="P3515" s="15">
        <v>0</v>
      </c>
      <c r="Q3515" s="15">
        <v>0</v>
      </c>
      <c r="R3515" s="15">
        <v>0</v>
      </c>
      <c r="S3515" s="15">
        <v>0</v>
      </c>
      <c r="T3515" s="15">
        <f t="shared" si="270"/>
        <v>0</v>
      </c>
      <c r="U3515" s="15">
        <v>0</v>
      </c>
      <c r="V3515" s="15">
        <v>0</v>
      </c>
      <c r="W3515" s="15">
        <v>0</v>
      </c>
      <c r="X3515" s="15">
        <v>0</v>
      </c>
      <c r="Y3515" s="15">
        <v>0</v>
      </c>
      <c r="Z3515" s="15">
        <v>16.543699999999998</v>
      </c>
      <c r="AA3515" s="15">
        <v>1.03393</v>
      </c>
      <c r="AB3515" s="15">
        <v>1.51397</v>
      </c>
      <c r="AC3515" s="15">
        <v>1.2358999999999998</v>
      </c>
      <c r="AD3515" s="15">
        <v>142.32393999999999</v>
      </c>
      <c r="AE3515" s="15">
        <v>73.177459999999996</v>
      </c>
      <c r="AF3515" s="15">
        <v>192.94926999999996</v>
      </c>
      <c r="AG3515" s="15">
        <f t="shared" si="271"/>
        <v>428.77816999999993</v>
      </c>
      <c r="AH3515" s="15">
        <v>295.95803000000006</v>
      </c>
      <c r="AI3515" s="15">
        <v>264.79262</v>
      </c>
      <c r="AJ3515" s="15">
        <v>104.65512</v>
      </c>
      <c r="AK3515" s="15">
        <v>99.16716000000001</v>
      </c>
      <c r="AL3515" s="15">
        <v>131.56196</v>
      </c>
      <c r="AM3515" s="15">
        <v>77.78573999999999</v>
      </c>
      <c r="AN3515" s="15">
        <v>113.05663</v>
      </c>
      <c r="AO3515" s="15">
        <v>87.20187</v>
      </c>
      <c r="AP3515" s="15">
        <v>99.671269999999978</v>
      </c>
      <c r="AQ3515" s="15">
        <v>53.17933</v>
      </c>
      <c r="AR3515" s="15">
        <v>39.453439999999993</v>
      </c>
      <c r="AS3515" s="15">
        <v>39.043970000000002</v>
      </c>
      <c r="AT3515" s="15">
        <f t="shared" si="272"/>
        <v>1405.5271400000001</v>
      </c>
      <c r="AU3515" s="15">
        <v>49.714539062500002</v>
      </c>
      <c r="AV3515" s="15">
        <v>18.733450256347655</v>
      </c>
      <c r="AW3515" s="15">
        <v>0</v>
      </c>
      <c r="AX3515" s="15">
        <v>3.5967099304199217</v>
      </c>
      <c r="AY3515" s="15">
        <v>0</v>
      </c>
      <c r="AZ3515" s="15">
        <v>24.231979736328125</v>
      </c>
      <c r="BA3515" s="15">
        <v>163.03458123779296</v>
      </c>
      <c r="BB3515" s="15">
        <v>14.698620330810547</v>
      </c>
      <c r="BC3515" s="15">
        <v>21.483510009765624</v>
      </c>
      <c r="BD3515" s="15">
        <v>24.052959411621092</v>
      </c>
      <c r="BE3515" s="15">
        <v>16.06937008666992</v>
      </c>
      <c r="BF3515" s="15">
        <v>16.775470092773439</v>
      </c>
      <c r="BG3515" s="15">
        <f t="shared" si="273"/>
        <v>352.39119015502928</v>
      </c>
      <c r="BH3515" t="str">
        <f t="shared" si="274"/>
        <v>NYSEGTRANS</v>
      </c>
      <c r="BI3515" t="str">
        <f>VLOOKUP(BH3515,[2]Summary!$C$29:$C$56,1,0)</f>
        <v>NYSEGTrans</v>
      </c>
      <c r="BJ3515" s="16">
        <v>44562</v>
      </c>
    </row>
    <row r="3516" spans="1:62" x14ac:dyDescent="0.25">
      <c r="A3516" s="13" t="s">
        <v>7273</v>
      </c>
      <c r="B3516" s="13" t="s">
        <v>7274</v>
      </c>
      <c r="C3516" s="13" t="s">
        <v>7237</v>
      </c>
      <c r="D3516" s="13" t="s">
        <v>599</v>
      </c>
      <c r="E3516" s="13" t="s">
        <v>475</v>
      </c>
      <c r="F3516" s="13" t="s">
        <v>62</v>
      </c>
      <c r="H3516" s="15">
        <v>0</v>
      </c>
      <c r="I3516" s="15">
        <v>0</v>
      </c>
      <c r="J3516" s="15">
        <v>0</v>
      </c>
      <c r="K3516" s="15">
        <v>0</v>
      </c>
      <c r="L3516" s="15">
        <v>0</v>
      </c>
      <c r="M3516" s="15">
        <v>0</v>
      </c>
      <c r="N3516" s="15">
        <v>0</v>
      </c>
      <c r="O3516" s="15">
        <v>0</v>
      </c>
      <c r="P3516" s="15">
        <v>0</v>
      </c>
      <c r="Q3516" s="15">
        <v>0</v>
      </c>
      <c r="R3516" s="15">
        <v>0</v>
      </c>
      <c r="S3516" s="15">
        <v>0</v>
      </c>
      <c r="T3516" s="15">
        <f t="shared" si="270"/>
        <v>0</v>
      </c>
      <c r="U3516" s="15">
        <v>0</v>
      </c>
      <c r="V3516" s="15">
        <v>0</v>
      </c>
      <c r="W3516" s="15">
        <v>0</v>
      </c>
      <c r="X3516" s="15">
        <v>0</v>
      </c>
      <c r="Y3516" s="15">
        <v>0</v>
      </c>
      <c r="Z3516" s="15">
        <v>0</v>
      </c>
      <c r="AA3516" s="15">
        <v>2.25223</v>
      </c>
      <c r="AB3516" s="15">
        <v>2.0560999999999998</v>
      </c>
      <c r="AC3516" s="15">
        <v>3.5223999999999998</v>
      </c>
      <c r="AD3516" s="15">
        <v>2.7476400000000005</v>
      </c>
      <c r="AE3516" s="15">
        <v>6.05288</v>
      </c>
      <c r="AF3516" s="15">
        <v>6.5892099999999996</v>
      </c>
      <c r="AG3516" s="15">
        <f t="shared" si="271"/>
        <v>23.220460000000003</v>
      </c>
      <c r="AH3516" s="15">
        <v>2.8023300000000004</v>
      </c>
      <c r="AI3516" s="15">
        <v>2.81779</v>
      </c>
      <c r="AJ3516" s="15">
        <v>5.4718</v>
      </c>
      <c r="AK3516" s="15">
        <v>3.0365900000000003</v>
      </c>
      <c r="AL3516" s="15">
        <v>2.2411399999999997</v>
      </c>
      <c r="AM3516" s="15">
        <v>3.81263</v>
      </c>
      <c r="AN3516" s="15">
        <v>0.23276000000000005</v>
      </c>
      <c r="AO3516" s="15">
        <v>0.81111999999999995</v>
      </c>
      <c r="AP3516" s="15">
        <v>1.3054900000000003</v>
      </c>
      <c r="AQ3516" s="15">
        <v>0.64168999999999998</v>
      </c>
      <c r="AR3516" s="15">
        <v>0.86909000000000003</v>
      </c>
      <c r="AS3516" s="15">
        <v>0.78982999999999903</v>
      </c>
      <c r="AT3516" s="15">
        <f t="shared" si="272"/>
        <v>24.832259999999994</v>
      </c>
      <c r="AU3516" s="15">
        <v>0.45263999938964844</v>
      </c>
      <c r="AV3516" s="15">
        <v>0.57161000061035161</v>
      </c>
      <c r="AW3516" s="15">
        <v>0.2619800148010254</v>
      </c>
      <c r="AX3516" s="15">
        <v>0.18417000198364258</v>
      </c>
      <c r="AY3516" s="15">
        <v>0.16545000076293945</v>
      </c>
      <c r="AZ3516" s="15">
        <v>0.17675000381469727</v>
      </c>
      <c r="BA3516" s="15">
        <v>0.18406000137329101</v>
      </c>
      <c r="BB3516" s="15">
        <v>0.18350000381469728</v>
      </c>
      <c r="BC3516" s="15">
        <v>0.76645999145507815</v>
      </c>
      <c r="BD3516" s="15">
        <v>0</v>
      </c>
      <c r="BE3516" s="15">
        <v>0</v>
      </c>
      <c r="BF3516" s="15">
        <v>0</v>
      </c>
      <c r="BG3516" s="15">
        <f t="shared" si="273"/>
        <v>2.9466200180053712</v>
      </c>
      <c r="BH3516" t="str">
        <f t="shared" si="274"/>
        <v>NYSEGGas</v>
      </c>
      <c r="BI3516" t="str">
        <f>VLOOKUP(BH3516,[2]Summary!$C$29:$C$56,1,0)</f>
        <v>NYSEGGas</v>
      </c>
      <c r="BJ3516" s="16">
        <v>44470</v>
      </c>
    </row>
    <row r="3517" spans="1:62" x14ac:dyDescent="0.25">
      <c r="A3517" s="13" t="s">
        <v>7275</v>
      </c>
      <c r="B3517" s="13" t="s">
        <v>7276</v>
      </c>
      <c r="C3517" s="13" t="s">
        <v>7277</v>
      </c>
      <c r="D3517" s="13" t="s">
        <v>596</v>
      </c>
      <c r="E3517" t="s">
        <v>19</v>
      </c>
      <c r="F3517" s="13" t="s">
        <v>144</v>
      </c>
      <c r="H3517" s="15">
        <v>0</v>
      </c>
      <c r="I3517" s="15">
        <v>0</v>
      </c>
      <c r="J3517" s="15">
        <v>0</v>
      </c>
      <c r="K3517" s="15">
        <v>0</v>
      </c>
      <c r="L3517" s="15">
        <v>0</v>
      </c>
      <c r="M3517" s="15">
        <v>0</v>
      </c>
      <c r="N3517" s="15">
        <v>0</v>
      </c>
      <c r="O3517" s="15">
        <v>0</v>
      </c>
      <c r="P3517" s="15">
        <v>0</v>
      </c>
      <c r="Q3517" s="15">
        <v>0</v>
      </c>
      <c r="R3517" s="15">
        <v>0</v>
      </c>
      <c r="S3517" s="15">
        <v>0</v>
      </c>
      <c r="T3517" s="15">
        <f t="shared" si="270"/>
        <v>0</v>
      </c>
      <c r="U3517" s="15">
        <v>0</v>
      </c>
      <c r="V3517" s="15">
        <v>0</v>
      </c>
      <c r="W3517" s="15">
        <v>0</v>
      </c>
      <c r="X3517" s="15">
        <v>0</v>
      </c>
      <c r="Y3517" s="15">
        <v>0</v>
      </c>
      <c r="Z3517" s="15">
        <v>0</v>
      </c>
      <c r="AA3517" s="15">
        <v>0</v>
      </c>
      <c r="AB3517" s="15">
        <v>0</v>
      </c>
      <c r="AC3517" s="15">
        <v>0</v>
      </c>
      <c r="AD3517" s="15">
        <v>0</v>
      </c>
      <c r="AE3517" s="15">
        <v>70.977549999999979</v>
      </c>
      <c r="AF3517" s="15">
        <v>21.31043</v>
      </c>
      <c r="AG3517" s="15">
        <f t="shared" si="271"/>
        <v>92.287979999999976</v>
      </c>
      <c r="AH3517" s="15">
        <v>0.59492000000000012</v>
      </c>
      <c r="AI3517" s="15">
        <v>4.2639400000000007</v>
      </c>
      <c r="AJ3517" s="15">
        <v>0.63319000000000003</v>
      </c>
      <c r="AK3517" s="15">
        <v>0.58651000000000009</v>
      </c>
      <c r="AL3517" s="15">
        <v>0.45229999999999998</v>
      </c>
      <c r="AM3517" s="15">
        <v>0.63152000000000008</v>
      </c>
      <c r="AN3517" s="15">
        <v>0.99179000000000006</v>
      </c>
      <c r="AO3517" s="15">
        <v>0.65664000000000011</v>
      </c>
      <c r="AP3517" s="15">
        <v>0.79225999999999996</v>
      </c>
      <c r="AQ3517" s="15">
        <v>0.65771000000000002</v>
      </c>
      <c r="AR3517" s="15">
        <v>0.63649999999999995</v>
      </c>
      <c r="AS3517" s="15">
        <v>0.70245000000000002</v>
      </c>
      <c r="AT3517" s="15">
        <f t="shared" si="272"/>
        <v>11.599730000000003</v>
      </c>
      <c r="AU3517" s="15">
        <v>0.64498999023437498</v>
      </c>
      <c r="AV3517" s="15">
        <v>0.58257000732421871</v>
      </c>
      <c r="AW3517" s="15">
        <v>0.74497998046875002</v>
      </c>
      <c r="AX3517" s="15">
        <v>0.65920001220703128</v>
      </c>
      <c r="AY3517" s="15">
        <v>0.67851000976562503</v>
      </c>
      <c r="AZ3517" s="15">
        <v>0.59085998535156248</v>
      </c>
      <c r="BA3517" s="15">
        <v>0</v>
      </c>
      <c r="BB3517" s="15">
        <v>0</v>
      </c>
      <c r="BC3517" s="15">
        <v>0</v>
      </c>
      <c r="BD3517" s="15">
        <v>0</v>
      </c>
      <c r="BE3517" s="15">
        <v>0</v>
      </c>
      <c r="BF3517" s="15">
        <v>0</v>
      </c>
      <c r="BG3517" s="15">
        <f t="shared" si="273"/>
        <v>3.9011099853515625</v>
      </c>
      <c r="BH3517" t="str">
        <f t="shared" si="274"/>
        <v>RGEDIST</v>
      </c>
      <c r="BI3517" t="str">
        <f>VLOOKUP(BH3517,[2]Summary!$C$29:$C$56,1,0)</f>
        <v>RGEDist</v>
      </c>
      <c r="BJ3517" s="16">
        <v>44378</v>
      </c>
    </row>
    <row r="3518" spans="1:62" x14ac:dyDescent="0.25">
      <c r="A3518" s="13" t="s">
        <v>7278</v>
      </c>
      <c r="B3518" s="13" t="s">
        <v>7279</v>
      </c>
      <c r="C3518" s="13" t="s">
        <v>799</v>
      </c>
      <c r="D3518" s="13" t="s">
        <v>599</v>
      </c>
      <c r="E3518" t="s">
        <v>19</v>
      </c>
      <c r="F3518" s="13" t="s">
        <v>144</v>
      </c>
      <c r="H3518" s="15">
        <v>0</v>
      </c>
      <c r="I3518" s="15">
        <v>0</v>
      </c>
      <c r="J3518" s="15">
        <v>0</v>
      </c>
      <c r="K3518" s="15">
        <v>0</v>
      </c>
      <c r="L3518" s="15">
        <v>0</v>
      </c>
      <c r="M3518" s="15">
        <v>0</v>
      </c>
      <c r="N3518" s="15">
        <v>0</v>
      </c>
      <c r="O3518" s="15">
        <v>0</v>
      </c>
      <c r="P3518" s="15">
        <v>0</v>
      </c>
      <c r="Q3518" s="15">
        <v>0</v>
      </c>
      <c r="R3518" s="15">
        <v>0</v>
      </c>
      <c r="S3518" s="15">
        <v>0</v>
      </c>
      <c r="T3518" s="15">
        <f t="shared" si="270"/>
        <v>0</v>
      </c>
      <c r="U3518" s="15">
        <v>0</v>
      </c>
      <c r="V3518" s="15">
        <v>0</v>
      </c>
      <c r="W3518" s="15">
        <v>0</v>
      </c>
      <c r="X3518" s="15">
        <v>0</v>
      </c>
      <c r="Y3518" s="15">
        <v>0</v>
      </c>
      <c r="Z3518" s="15">
        <v>0</v>
      </c>
      <c r="AA3518" s="15">
        <v>0</v>
      </c>
      <c r="AB3518" s="15">
        <v>0</v>
      </c>
      <c r="AC3518" s="15">
        <v>0</v>
      </c>
      <c r="AD3518" s="15">
        <v>0</v>
      </c>
      <c r="AE3518" s="15">
        <v>263.05337999999995</v>
      </c>
      <c r="AF3518" s="15">
        <v>240.93662</v>
      </c>
      <c r="AG3518" s="15">
        <f t="shared" si="271"/>
        <v>503.98999999999995</v>
      </c>
      <c r="AH3518" s="15">
        <v>104.58943000000001</v>
      </c>
      <c r="AI3518" s="15">
        <v>4.5854699999999982</v>
      </c>
      <c r="AJ3518" s="15">
        <v>1.4734700000000001</v>
      </c>
      <c r="AK3518" s="15">
        <v>2.3533500000000003</v>
      </c>
      <c r="AL3518" s="15">
        <v>2.9697100000000001</v>
      </c>
      <c r="AM3518" s="15">
        <v>2.6399900000000001</v>
      </c>
      <c r="AN3518" s="15">
        <v>3.6351300000000002</v>
      </c>
      <c r="AO3518" s="15">
        <v>2.8241699999999996</v>
      </c>
      <c r="AP3518" s="15">
        <v>6.3578199999999976</v>
      </c>
      <c r="AQ3518" s="15">
        <v>2.8410500000000001</v>
      </c>
      <c r="AR3518" s="15">
        <v>2.7493599999999998</v>
      </c>
      <c r="AS3518" s="15">
        <v>2.9730700000000008</v>
      </c>
      <c r="AT3518" s="15">
        <f t="shared" si="272"/>
        <v>139.99202000000002</v>
      </c>
      <c r="AU3518" s="15">
        <v>2.9206799316406249</v>
      </c>
      <c r="AV3518" s="15">
        <v>2.6380400390625001</v>
      </c>
      <c r="AW3518" s="15">
        <v>4.3284399414062502</v>
      </c>
      <c r="AX3518" s="15">
        <v>3.1295200195312498</v>
      </c>
      <c r="AY3518" s="15">
        <v>3.0474299316406248</v>
      </c>
      <c r="AZ3518" s="15">
        <v>0</v>
      </c>
      <c r="BA3518" s="15">
        <v>3.3035600585937499</v>
      </c>
      <c r="BB3518" s="15">
        <v>3.3035600585937499</v>
      </c>
      <c r="BC3518" s="15">
        <v>2.330030029296875</v>
      </c>
      <c r="BD3518" s="15">
        <v>0</v>
      </c>
      <c r="BE3518" s="15">
        <v>0</v>
      </c>
      <c r="BF3518" s="15">
        <v>0</v>
      </c>
      <c r="BG3518" s="15">
        <f t="shared" si="273"/>
        <v>25.001260009765623</v>
      </c>
      <c r="BH3518" t="str">
        <f t="shared" si="274"/>
        <v>NYSEGDIST</v>
      </c>
      <c r="BI3518" t="str">
        <f>VLOOKUP(BH3518,[2]Summary!$C$29:$C$56,1,0)</f>
        <v>NYSEGDist</v>
      </c>
      <c r="BJ3518" s="16">
        <v>44470</v>
      </c>
    </row>
    <row r="3519" spans="1:62" x14ac:dyDescent="0.25">
      <c r="A3519" s="13" t="s">
        <v>7280</v>
      </c>
      <c r="B3519" s="13" t="s">
        <v>7281</v>
      </c>
      <c r="C3519" s="13" t="s">
        <v>7282</v>
      </c>
      <c r="D3519" s="13" t="s">
        <v>599</v>
      </c>
      <c r="E3519" t="s">
        <v>19</v>
      </c>
      <c r="F3519" s="13" t="s">
        <v>585</v>
      </c>
      <c r="H3519" s="15">
        <v>0</v>
      </c>
      <c r="I3519" s="15">
        <v>0</v>
      </c>
      <c r="J3519" s="15">
        <v>0</v>
      </c>
      <c r="K3519" s="15">
        <v>0</v>
      </c>
      <c r="L3519" s="15">
        <v>0</v>
      </c>
      <c r="M3519" s="15">
        <v>0</v>
      </c>
      <c r="N3519" s="15">
        <v>0</v>
      </c>
      <c r="O3519" s="15">
        <v>0</v>
      </c>
      <c r="P3519" s="15">
        <v>0</v>
      </c>
      <c r="Q3519" s="15">
        <v>0</v>
      </c>
      <c r="R3519" s="15">
        <v>0</v>
      </c>
      <c r="S3519" s="15">
        <v>0</v>
      </c>
      <c r="T3519" s="15">
        <f t="shared" si="270"/>
        <v>0</v>
      </c>
      <c r="U3519" s="15">
        <v>0</v>
      </c>
      <c r="V3519" s="15">
        <v>0</v>
      </c>
      <c r="W3519" s="15">
        <v>0</v>
      </c>
      <c r="X3519" s="15">
        <v>0</v>
      </c>
      <c r="Y3519" s="15">
        <v>0</v>
      </c>
      <c r="Z3519" s="15">
        <v>0</v>
      </c>
      <c r="AA3519" s="15">
        <v>0</v>
      </c>
      <c r="AB3519" s="15">
        <v>8.5689999999999988E-2</v>
      </c>
      <c r="AC3519" s="15">
        <v>5.2100000000000002E-3</v>
      </c>
      <c r="AD3519" s="15">
        <v>4.4999999999999999E-4</v>
      </c>
      <c r="AE3519" s="15">
        <v>4.4000000000000002E-4</v>
      </c>
      <c r="AF3519" s="15">
        <v>0.4476</v>
      </c>
      <c r="AG3519" s="15">
        <f t="shared" si="271"/>
        <v>0.53939000000000004</v>
      </c>
      <c r="AH3519" s="15">
        <v>2.63E-3</v>
      </c>
      <c r="AI3519" s="15">
        <v>0.21064000000000002</v>
      </c>
      <c r="AJ3519" s="15">
        <v>-0.7462399999999999</v>
      </c>
      <c r="AK3519" s="15">
        <v>0</v>
      </c>
      <c r="AL3519" s="15">
        <v>2.5000000000000017E-4</v>
      </c>
      <c r="AM3519" s="15">
        <v>1.0000000000000009E-4</v>
      </c>
      <c r="AN3519" s="15">
        <v>-5.8899999999999994E-3</v>
      </c>
      <c r="AO3519" s="15">
        <v>-1.9999999999999683E-5</v>
      </c>
      <c r="AP3519" s="15">
        <v>1.324E-2</v>
      </c>
      <c r="AQ3519" s="15">
        <v>3.9999999999999922E-5</v>
      </c>
      <c r="AR3519" s="15">
        <v>3.0000000000000136E-5</v>
      </c>
      <c r="AS3519" s="15">
        <v>5.3800000000000002E-3</v>
      </c>
      <c r="AT3519" s="15">
        <f t="shared" si="272"/>
        <v>-0.51983999999999986</v>
      </c>
      <c r="AU3519" s="15">
        <v>1.0000000149011611E-4</v>
      </c>
      <c r="AV3519" s="15">
        <v>9.0000003576278683E-5</v>
      </c>
      <c r="AW3519" s="15">
        <v>1.0999999940395356E-4</v>
      </c>
      <c r="AX3519" s="15">
        <v>9.0000003576278683E-5</v>
      </c>
      <c r="AY3519" s="15">
        <v>1.0999999940395356E-4</v>
      </c>
      <c r="AZ3519" s="15">
        <v>9.0000003576278683E-5</v>
      </c>
      <c r="BA3519" s="15">
        <v>1.0999999940395356E-4</v>
      </c>
      <c r="BB3519" s="15">
        <v>1.0999999940395356E-4</v>
      </c>
      <c r="BC3519" s="15">
        <v>5.0000000745058057E-5</v>
      </c>
      <c r="BD3519" s="15">
        <v>0</v>
      </c>
      <c r="BE3519" s="15">
        <v>0</v>
      </c>
      <c r="BF3519" s="15">
        <v>-8.600000143051148E-4</v>
      </c>
      <c r="BG3519" s="15">
        <f t="shared" si="273"/>
        <v>-3.7252903669834914E-12</v>
      </c>
      <c r="BH3519" t="str">
        <f t="shared" si="274"/>
        <v>NYSEGDIST</v>
      </c>
      <c r="BI3519" t="str">
        <f>VLOOKUP(BH3519,[2]Summary!$C$29:$C$56,1,0)</f>
        <v>NYSEGDist</v>
      </c>
      <c r="BJ3519" s="16">
        <v>44562</v>
      </c>
    </row>
    <row r="3520" spans="1:62" x14ac:dyDescent="0.25">
      <c r="A3520" s="13" t="s">
        <v>7283</v>
      </c>
      <c r="B3520" s="13" t="s">
        <v>7284</v>
      </c>
      <c r="C3520" s="13" t="s">
        <v>7285</v>
      </c>
      <c r="D3520" s="13" t="s">
        <v>599</v>
      </c>
      <c r="E3520" t="s">
        <v>19</v>
      </c>
      <c r="F3520" s="13" t="s">
        <v>585</v>
      </c>
      <c r="H3520" s="15">
        <v>0</v>
      </c>
      <c r="I3520" s="15">
        <v>0</v>
      </c>
      <c r="J3520" s="15">
        <v>0</v>
      </c>
      <c r="K3520" s="15">
        <v>0</v>
      </c>
      <c r="L3520" s="15">
        <v>0</v>
      </c>
      <c r="M3520" s="15">
        <v>0</v>
      </c>
      <c r="N3520" s="15">
        <v>0</v>
      </c>
      <c r="O3520" s="15">
        <v>0</v>
      </c>
      <c r="P3520" s="15">
        <v>0</v>
      </c>
      <c r="Q3520" s="15">
        <v>0</v>
      </c>
      <c r="R3520" s="15">
        <v>0</v>
      </c>
      <c r="S3520" s="15">
        <v>0</v>
      </c>
      <c r="T3520" s="15">
        <f t="shared" si="270"/>
        <v>0</v>
      </c>
      <c r="U3520" s="15">
        <v>0</v>
      </c>
      <c r="V3520" s="15">
        <v>0</v>
      </c>
      <c r="W3520" s="15">
        <v>0</v>
      </c>
      <c r="X3520" s="15">
        <v>0</v>
      </c>
      <c r="Y3520" s="15">
        <v>0</v>
      </c>
      <c r="Z3520" s="15">
        <v>0</v>
      </c>
      <c r="AA3520" s="15">
        <v>0</v>
      </c>
      <c r="AB3520" s="15">
        <v>8.5689999999999988E-2</v>
      </c>
      <c r="AC3520" s="15">
        <v>5.2100000000000002E-3</v>
      </c>
      <c r="AD3520" s="15">
        <v>4.4999999999999999E-4</v>
      </c>
      <c r="AE3520" s="15">
        <v>9.0809999999999988E-2</v>
      </c>
      <c r="AF3520" s="15">
        <v>0.26801999999999992</v>
      </c>
      <c r="AG3520" s="15">
        <f t="shared" si="271"/>
        <v>0.45017999999999991</v>
      </c>
      <c r="AH3520" s="15">
        <v>2.2000000000000001E-3</v>
      </c>
      <c r="AI3520" s="15">
        <v>2.0600000000000002E-3</v>
      </c>
      <c r="AJ3520" s="15">
        <v>1.0400000000000001E-3</v>
      </c>
      <c r="AK3520" s="15">
        <v>11.625180000000002</v>
      </c>
      <c r="AL3520" s="15">
        <v>5.0980000000000004E-2</v>
      </c>
      <c r="AM3520" s="15">
        <v>5.0260000000000006E-2</v>
      </c>
      <c r="AN3520" s="15">
        <v>6.633E-2</v>
      </c>
      <c r="AO3520" s="15">
        <v>-12.024650000000001</v>
      </c>
      <c r="AP3520" s="15">
        <v>0.80869999999999997</v>
      </c>
      <c r="AQ3520" s="15">
        <v>3.7700000000000029E-3</v>
      </c>
      <c r="AR3520" s="15">
        <v>-0.80672999999999995</v>
      </c>
      <c r="AS3520" s="15">
        <v>-0.16572999999999999</v>
      </c>
      <c r="AT3520" s="15">
        <f t="shared" si="272"/>
        <v>-0.38658999999999938</v>
      </c>
      <c r="AU3520" s="15">
        <v>2.800000011920929E-4</v>
      </c>
      <c r="AV3520" s="15">
        <v>2.5999999046325684E-4</v>
      </c>
      <c r="AW3520" s="15">
        <v>4.4999998807907106E-4</v>
      </c>
      <c r="AX3520" s="15">
        <v>3.3000001311302184E-4</v>
      </c>
      <c r="AY3520" s="15">
        <v>0.16917000180482863</v>
      </c>
      <c r="AZ3520" s="15">
        <v>1.1599999666213989E-3</v>
      </c>
      <c r="BA3520" s="15">
        <v>1.1900000572204589E-3</v>
      </c>
      <c r="BB3520" s="15">
        <v>1.1900000572204589E-3</v>
      </c>
      <c r="BC3520" s="15">
        <v>1.1900000572204589E-3</v>
      </c>
      <c r="BD3520" s="15">
        <v>0</v>
      </c>
      <c r="BE3520" s="15">
        <v>0</v>
      </c>
      <c r="BF3520" s="15">
        <v>-0.17522070312499999</v>
      </c>
      <c r="BG3520" s="15">
        <f t="shared" si="273"/>
        <v>-7.0118904119120806E-7</v>
      </c>
      <c r="BH3520" t="str">
        <f t="shared" si="274"/>
        <v>NYSEGDIST</v>
      </c>
      <c r="BI3520" t="str">
        <f>VLOOKUP(BH3520,[2]Summary!$C$29:$C$56,1,0)</f>
        <v>NYSEGDist</v>
      </c>
      <c r="BJ3520" s="16">
        <v>44562</v>
      </c>
    </row>
    <row r="3521" spans="1:62" x14ac:dyDescent="0.25">
      <c r="A3521" s="13" t="s">
        <v>7286</v>
      </c>
      <c r="B3521" s="13" t="s">
        <v>7287</v>
      </c>
      <c r="C3521" s="13" t="s">
        <v>7288</v>
      </c>
      <c r="D3521" s="13" t="s">
        <v>599</v>
      </c>
      <c r="E3521" t="s">
        <v>19</v>
      </c>
      <c r="F3521" s="13" t="s">
        <v>585</v>
      </c>
      <c r="H3521" s="15">
        <v>0</v>
      </c>
      <c r="I3521" s="15">
        <v>0</v>
      </c>
      <c r="J3521" s="15">
        <v>0</v>
      </c>
      <c r="K3521" s="15">
        <v>0</v>
      </c>
      <c r="L3521" s="15">
        <v>0</v>
      </c>
      <c r="M3521" s="15">
        <v>0</v>
      </c>
      <c r="N3521" s="15">
        <v>0</v>
      </c>
      <c r="O3521" s="15">
        <v>0</v>
      </c>
      <c r="P3521" s="15">
        <v>0</v>
      </c>
      <c r="Q3521" s="15">
        <v>0</v>
      </c>
      <c r="R3521" s="15">
        <v>0</v>
      </c>
      <c r="S3521" s="15">
        <v>0</v>
      </c>
      <c r="T3521" s="15">
        <f t="shared" si="270"/>
        <v>0</v>
      </c>
      <c r="U3521" s="15">
        <v>0</v>
      </c>
      <c r="V3521" s="15">
        <v>0</v>
      </c>
      <c r="W3521" s="15">
        <v>0</v>
      </c>
      <c r="X3521" s="15">
        <v>0</v>
      </c>
      <c r="Y3521" s="15">
        <v>0</v>
      </c>
      <c r="Z3521" s="15">
        <v>0</v>
      </c>
      <c r="AA3521" s="15">
        <v>0</v>
      </c>
      <c r="AB3521" s="15">
        <v>8.5689999999999988E-2</v>
      </c>
      <c r="AC3521" s="15">
        <v>0.45791000000000004</v>
      </c>
      <c r="AD3521" s="15">
        <v>0.94016999999999995</v>
      </c>
      <c r="AE3521" s="15">
        <v>-0.41193999999999992</v>
      </c>
      <c r="AF3521" s="15">
        <v>4.5240400000000003</v>
      </c>
      <c r="AG3521" s="15">
        <f t="shared" si="271"/>
        <v>5.5958700000000006</v>
      </c>
      <c r="AH3521" s="15">
        <v>1.7032299999999998</v>
      </c>
      <c r="AI3521" s="15">
        <v>0.73277000000000025</v>
      </c>
      <c r="AJ3521" s="15">
        <v>1.3597399999999999</v>
      </c>
      <c r="AK3521" s="15">
        <v>0.24265</v>
      </c>
      <c r="AL3521" s="15">
        <v>1.982</v>
      </c>
      <c r="AM3521" s="15">
        <v>59.269829999999985</v>
      </c>
      <c r="AN3521" s="15">
        <v>-151.71124000000003</v>
      </c>
      <c r="AO3521" s="15">
        <v>-10.17769</v>
      </c>
      <c r="AP3521" s="15">
        <v>8.0072400000000012</v>
      </c>
      <c r="AQ3521" s="15">
        <v>1.24255</v>
      </c>
      <c r="AR3521" s="15">
        <v>2.3153400000000008</v>
      </c>
      <c r="AS3521" s="15">
        <v>5.6713399999999998</v>
      </c>
      <c r="AT3521" s="15">
        <f t="shared" si="272"/>
        <v>-79.362240000000043</v>
      </c>
      <c r="AU3521" s="15">
        <v>-0.18398999881744385</v>
      </c>
      <c r="AV3521" s="15">
        <v>31.516990509033203</v>
      </c>
      <c r="AW3521" s="15">
        <v>9.310600250244141</v>
      </c>
      <c r="AX3521" s="15">
        <v>2.055209945678711</v>
      </c>
      <c r="AY3521" s="15">
        <v>-0.13696000671386718</v>
      </c>
      <c r="AZ3521" s="15">
        <v>40.589229553222658</v>
      </c>
      <c r="BA3521" s="15">
        <v>5.4880001068115233E-2</v>
      </c>
      <c r="BB3521" s="15">
        <v>5.4880001068115233E-2</v>
      </c>
      <c r="BC3521" s="15">
        <v>0.5499199943542481</v>
      </c>
      <c r="BD3521" s="15">
        <v>0</v>
      </c>
      <c r="BE3521" s="15">
        <v>0</v>
      </c>
      <c r="BF3521" s="15">
        <v>-96.696453125000005</v>
      </c>
      <c r="BG3521" s="15">
        <f t="shared" si="273"/>
        <v>-12.885692875862119</v>
      </c>
      <c r="BH3521" t="str">
        <f t="shared" si="274"/>
        <v>NYSEGDIST</v>
      </c>
      <c r="BI3521" t="str">
        <f>VLOOKUP(BH3521,[2]Summary!$C$29:$C$56,1,0)</f>
        <v>NYSEGDist</v>
      </c>
      <c r="BJ3521" s="16">
        <v>44562</v>
      </c>
    </row>
    <row r="3522" spans="1:62" x14ac:dyDescent="0.25">
      <c r="A3522" s="13" t="s">
        <v>7289</v>
      </c>
      <c r="B3522" s="13" t="s">
        <v>7290</v>
      </c>
      <c r="C3522" s="13" t="s">
        <v>7291</v>
      </c>
      <c r="D3522" s="13" t="s">
        <v>599</v>
      </c>
      <c r="E3522" t="s">
        <v>19</v>
      </c>
      <c r="F3522" s="13" t="s">
        <v>585</v>
      </c>
      <c r="H3522" s="15">
        <v>0</v>
      </c>
      <c r="I3522" s="15">
        <v>0</v>
      </c>
      <c r="J3522" s="15">
        <v>0</v>
      </c>
      <c r="K3522" s="15">
        <v>0</v>
      </c>
      <c r="L3522" s="15">
        <v>0</v>
      </c>
      <c r="M3522" s="15">
        <v>0</v>
      </c>
      <c r="N3522" s="15">
        <v>0</v>
      </c>
      <c r="O3522" s="15">
        <v>0</v>
      </c>
      <c r="P3522" s="15">
        <v>0</v>
      </c>
      <c r="Q3522" s="15">
        <v>0</v>
      </c>
      <c r="R3522" s="15">
        <v>0</v>
      </c>
      <c r="S3522" s="15">
        <v>0</v>
      </c>
      <c r="T3522" s="15">
        <f t="shared" si="270"/>
        <v>0</v>
      </c>
      <c r="U3522" s="15">
        <v>0</v>
      </c>
      <c r="V3522" s="15">
        <v>0</v>
      </c>
      <c r="W3522" s="15">
        <v>0</v>
      </c>
      <c r="X3522" s="15">
        <v>0</v>
      </c>
      <c r="Y3522" s="15">
        <v>0</v>
      </c>
      <c r="Z3522" s="15">
        <v>0</v>
      </c>
      <c r="AA3522" s="15">
        <v>0</v>
      </c>
      <c r="AB3522" s="15">
        <v>8.5689999999999988E-2</v>
      </c>
      <c r="AC3522" s="15">
        <v>0.45791000000000004</v>
      </c>
      <c r="AD3522" s="15">
        <v>0.29392000000000001</v>
      </c>
      <c r="AE3522" s="15">
        <v>-0.41508</v>
      </c>
      <c r="AF3522" s="15">
        <v>0.48530999999999996</v>
      </c>
      <c r="AG3522" s="15">
        <f t="shared" si="271"/>
        <v>0.90775000000000006</v>
      </c>
      <c r="AH3522" s="15">
        <v>0.30912000000000001</v>
      </c>
      <c r="AI3522" s="15">
        <v>3.8572500000000005</v>
      </c>
      <c r="AJ3522" s="15">
        <v>5.2057300000000009</v>
      </c>
      <c r="AK3522" s="15">
        <v>15.709100000000001</v>
      </c>
      <c r="AL3522" s="15">
        <v>2.9966399999999993</v>
      </c>
      <c r="AM3522" s="15">
        <v>8.5985699999999987</v>
      </c>
      <c r="AN3522" s="15">
        <v>-9.1375199999999985</v>
      </c>
      <c r="AO3522" s="15">
        <v>-32.796130000000005</v>
      </c>
      <c r="AP3522" s="15">
        <v>25.485209999999999</v>
      </c>
      <c r="AQ3522" s="15">
        <v>40.302349999999997</v>
      </c>
      <c r="AR3522" s="15">
        <v>-14.17038</v>
      </c>
      <c r="AS3522" s="15">
        <v>1.2034299999999996</v>
      </c>
      <c r="AT3522" s="15">
        <f t="shared" si="272"/>
        <v>47.563369999999992</v>
      </c>
      <c r="AU3522" s="15">
        <v>109.48430676269531</v>
      </c>
      <c r="AV3522" s="15">
        <v>18.681649627685548</v>
      </c>
      <c r="AW3522" s="15">
        <v>116.03146972656251</v>
      </c>
      <c r="AX3522" s="15">
        <v>42.270021026611332</v>
      </c>
      <c r="AY3522" s="15">
        <v>201.09296694946289</v>
      </c>
      <c r="AZ3522" s="15">
        <v>86.767690429687505</v>
      </c>
      <c r="BA3522" s="15">
        <v>3.6580700378417967</v>
      </c>
      <c r="BB3522" s="15">
        <v>61.410040527343753</v>
      </c>
      <c r="BC3522" s="15">
        <v>-47.195232055664064</v>
      </c>
      <c r="BD3522" s="15">
        <v>0</v>
      </c>
      <c r="BE3522" s="15">
        <v>0</v>
      </c>
      <c r="BF3522" s="15">
        <v>-690.94156250000003</v>
      </c>
      <c r="BG3522" s="15">
        <f t="shared" si="273"/>
        <v>-98.7405794677735</v>
      </c>
      <c r="BH3522" t="str">
        <f t="shared" si="274"/>
        <v>NYSEGDIST</v>
      </c>
      <c r="BI3522" t="str">
        <f>VLOOKUP(BH3522,[2]Summary!$C$29:$C$56,1,0)</f>
        <v>NYSEGDist</v>
      </c>
      <c r="BJ3522" s="16">
        <v>44562</v>
      </c>
    </row>
    <row r="3523" spans="1:62" x14ac:dyDescent="0.25">
      <c r="A3523" s="13" t="s">
        <v>7292</v>
      </c>
      <c r="B3523" s="13" t="s">
        <v>715</v>
      </c>
      <c r="C3523" s="13" t="s">
        <v>7293</v>
      </c>
      <c r="D3523" s="13" t="s">
        <v>596</v>
      </c>
      <c r="E3523" t="s">
        <v>19</v>
      </c>
      <c r="F3523" s="13" t="s">
        <v>153</v>
      </c>
      <c r="H3523" s="15">
        <v>0</v>
      </c>
      <c r="I3523" s="15">
        <v>0</v>
      </c>
      <c r="J3523" s="15">
        <v>0</v>
      </c>
      <c r="K3523" s="15">
        <v>0</v>
      </c>
      <c r="L3523" s="15">
        <v>0</v>
      </c>
      <c r="M3523" s="15">
        <v>0</v>
      </c>
      <c r="N3523" s="15">
        <v>0</v>
      </c>
      <c r="O3523" s="15">
        <v>0</v>
      </c>
      <c r="P3523" s="15">
        <v>0</v>
      </c>
      <c r="Q3523" s="15">
        <v>0</v>
      </c>
      <c r="R3523" s="15">
        <v>0</v>
      </c>
      <c r="S3523" s="15">
        <v>0</v>
      </c>
      <c r="T3523" s="15">
        <f t="shared" ref="T3523:T3586" si="275">SUM(H3523:S3523)</f>
        <v>0</v>
      </c>
      <c r="U3523" s="15">
        <v>0</v>
      </c>
      <c r="V3523" s="15">
        <v>0</v>
      </c>
      <c r="W3523" s="15">
        <v>0</v>
      </c>
      <c r="X3523" s="15">
        <v>0</v>
      </c>
      <c r="Y3523" s="15">
        <v>0</v>
      </c>
      <c r="Z3523" s="15">
        <v>0</v>
      </c>
      <c r="AA3523" s="15">
        <v>0</v>
      </c>
      <c r="AB3523" s="15">
        <v>1.9786499999999998</v>
      </c>
      <c r="AC3523" s="15">
        <v>1.231E-2</v>
      </c>
      <c r="AD3523" s="15">
        <v>1.272E-2</v>
      </c>
      <c r="AE3523" s="15">
        <v>1.231E-2</v>
      </c>
      <c r="AF3523" s="15">
        <v>4.9959999999999997E-2</v>
      </c>
      <c r="AG3523" s="15">
        <f t="shared" ref="AG3523:AG3586" si="276">SUM(U3523:AF3523)</f>
        <v>2.0659499999999995</v>
      </c>
      <c r="AH3523" s="15">
        <v>1.3310000000000001E-2</v>
      </c>
      <c r="AI3523" s="15">
        <v>1.2460000000000001E-2</v>
      </c>
      <c r="AJ3523" s="15">
        <v>1.2500000000000001E-2</v>
      </c>
      <c r="AK3523" s="15">
        <v>1.2620000000000001E-2</v>
      </c>
      <c r="AL3523" s="15">
        <v>9.6799999999999994E-3</v>
      </c>
      <c r="AM3523" s="15">
        <v>1.3599999999999999E-2</v>
      </c>
      <c r="AN3523" s="15">
        <v>2.1369999999999997E-2</v>
      </c>
      <c r="AO3523" s="15">
        <v>1.4120000000000001E-2</v>
      </c>
      <c r="AP3523" s="15">
        <v>1.367E-2</v>
      </c>
      <c r="AQ3523" s="15">
        <v>1.4120000000000001E-2</v>
      </c>
      <c r="AR3523" s="15">
        <v>1.367E-2</v>
      </c>
      <c r="AS3523" s="15">
        <v>1.4120000000000001E-2</v>
      </c>
      <c r="AT3523" s="15">
        <f t="shared" ref="AT3523:AT3586" si="277">SUM(AH3523:AS3523)</f>
        <v>0.16524</v>
      </c>
      <c r="AU3523" s="15">
        <v>1.3850000381469727E-2</v>
      </c>
      <c r="AV3523" s="15">
        <v>1.2510000228881836E-2</v>
      </c>
      <c r="AW3523" s="15">
        <v>1.6010000228881837E-2</v>
      </c>
      <c r="AX3523" s="15">
        <v>1.4159999847412109E-2</v>
      </c>
      <c r="AY3523" s="15">
        <v>1.4569999694824219E-2</v>
      </c>
      <c r="AZ3523" s="15">
        <v>1.4140000343322754E-2</v>
      </c>
      <c r="BA3523" s="15">
        <v>1.4609999656677246E-2</v>
      </c>
      <c r="BB3523" s="15">
        <v>1.4609999656677246E-2</v>
      </c>
      <c r="BC3523" s="15">
        <v>1.0630000114440917E-2</v>
      </c>
      <c r="BD3523" s="15">
        <v>0</v>
      </c>
      <c r="BE3523" s="15">
        <v>0</v>
      </c>
      <c r="BF3523" s="15">
        <v>0</v>
      </c>
      <c r="BG3523" s="15">
        <f t="shared" ref="BG3523:BG3586" si="278">SUM(AU3523:BF3523)</f>
        <v>0.12509000015258789</v>
      </c>
      <c r="BH3523" t="str">
        <f t="shared" ref="BH3523:BH3586" si="279">D3523&amp;E3523</f>
        <v>RGEDIST</v>
      </c>
      <c r="BI3523" t="str">
        <f>VLOOKUP(BH3523,[2]Summary!$C$29:$C$56,1,0)</f>
        <v>RGEDist</v>
      </c>
      <c r="BJ3523" s="16">
        <v>44470</v>
      </c>
    </row>
    <row r="3524" spans="1:62" x14ac:dyDescent="0.25">
      <c r="A3524" s="13" t="s">
        <v>7294</v>
      </c>
      <c r="B3524" s="13" t="s">
        <v>992</v>
      </c>
      <c r="C3524" s="13" t="s">
        <v>993</v>
      </c>
      <c r="D3524" s="13" t="s">
        <v>596</v>
      </c>
      <c r="E3524" t="s">
        <v>35</v>
      </c>
      <c r="F3524" s="13" t="s">
        <v>20</v>
      </c>
      <c r="H3524" s="15">
        <v>0</v>
      </c>
      <c r="I3524" s="15">
        <v>0</v>
      </c>
      <c r="J3524" s="15">
        <v>0</v>
      </c>
      <c r="K3524" s="15">
        <v>0</v>
      </c>
      <c r="L3524" s="15">
        <v>0</v>
      </c>
      <c r="M3524" s="15">
        <v>0</v>
      </c>
      <c r="N3524" s="15">
        <v>0</v>
      </c>
      <c r="O3524" s="15">
        <v>0</v>
      </c>
      <c r="P3524" s="15">
        <v>0</v>
      </c>
      <c r="Q3524" s="15">
        <v>0</v>
      </c>
      <c r="R3524" s="15">
        <v>0</v>
      </c>
      <c r="S3524" s="15">
        <v>0</v>
      </c>
      <c r="T3524" s="15">
        <f t="shared" si="275"/>
        <v>0</v>
      </c>
      <c r="U3524" s="15">
        <v>0</v>
      </c>
      <c r="V3524" s="15">
        <v>0</v>
      </c>
      <c r="W3524" s="15">
        <v>0</v>
      </c>
      <c r="X3524" s="15">
        <v>0</v>
      </c>
      <c r="Y3524" s="15">
        <v>0</v>
      </c>
      <c r="Z3524" s="15">
        <v>0</v>
      </c>
      <c r="AA3524" s="15">
        <v>0</v>
      </c>
      <c r="AB3524" s="15">
        <v>5.6506400000000001</v>
      </c>
      <c r="AC3524" s="15">
        <v>3.4874099999999997</v>
      </c>
      <c r="AD3524" s="15">
        <v>5.8900299999999985</v>
      </c>
      <c r="AE3524" s="15">
        <v>7.7177199999999972</v>
      </c>
      <c r="AF3524" s="15">
        <v>2.4546099999999997</v>
      </c>
      <c r="AG3524" s="15">
        <f t="shared" si="276"/>
        <v>25.200409999999994</v>
      </c>
      <c r="AH3524" s="15">
        <v>1.2743900000000001</v>
      </c>
      <c r="AI3524" s="15">
        <v>6.7438099999999999</v>
      </c>
      <c r="AJ3524" s="15">
        <v>1.4652100000000006</v>
      </c>
      <c r="AK3524" s="15">
        <v>4.1657699999999993</v>
      </c>
      <c r="AL3524" s="15">
        <v>0.30843999999999999</v>
      </c>
      <c r="AM3524" s="15">
        <v>0.24744999999999998</v>
      </c>
      <c r="AN3524" s="15">
        <v>2.1629999999999951E-2</v>
      </c>
      <c r="AO3524" s="15">
        <v>0.25888</v>
      </c>
      <c r="AP3524" s="15">
        <v>0.74226999999999999</v>
      </c>
      <c r="AQ3524" s="15">
        <v>0.26224000000000003</v>
      </c>
      <c r="AR3524" s="15">
        <v>0.25378000000000001</v>
      </c>
      <c r="AS3524" s="15">
        <v>4.4325100000000006</v>
      </c>
      <c r="AT3524" s="15">
        <f t="shared" si="277"/>
        <v>20.176380000000002</v>
      </c>
      <c r="AU3524" s="15">
        <v>5.3056600036621093</v>
      </c>
      <c r="AV3524" s="15">
        <v>4.2915198822021488</v>
      </c>
      <c r="AW3524" s="15">
        <v>5.4406798858642578</v>
      </c>
      <c r="AX3524" s="15">
        <v>1.6742100372314452</v>
      </c>
      <c r="AY3524" s="15">
        <v>2.9526299896240236</v>
      </c>
      <c r="AZ3524" s="15">
        <v>1.0153000335693358</v>
      </c>
      <c r="BA3524" s="15">
        <v>2.364490020751953</v>
      </c>
      <c r="BB3524" s="15">
        <v>3.6587399902343751</v>
      </c>
      <c r="BC3524" s="15">
        <v>4.1341000289916989</v>
      </c>
      <c r="BD3524" s="15">
        <v>0</v>
      </c>
      <c r="BE3524" s="15">
        <v>0</v>
      </c>
      <c r="BF3524" s="15">
        <v>0</v>
      </c>
      <c r="BG3524" s="15">
        <f t="shared" si="278"/>
        <v>30.837329872131345</v>
      </c>
      <c r="BH3524" t="str">
        <f t="shared" si="279"/>
        <v>RGETRANS</v>
      </c>
      <c r="BI3524" t="str">
        <f>VLOOKUP(BH3524,[2]Summary!$C$29:$C$56,1,0)</f>
        <v>RGETrans</v>
      </c>
      <c r="BJ3524" s="16">
        <v>44470</v>
      </c>
    </row>
    <row r="3525" spans="1:62" x14ac:dyDescent="0.25">
      <c r="A3525" s="13" t="s">
        <v>7295</v>
      </c>
      <c r="B3525" s="13" t="s">
        <v>7296</v>
      </c>
      <c r="C3525" s="13" t="s">
        <v>7297</v>
      </c>
      <c r="D3525" s="13" t="s">
        <v>599</v>
      </c>
      <c r="E3525" s="13" t="s">
        <v>301</v>
      </c>
      <c r="F3525" s="13" t="s">
        <v>60</v>
      </c>
      <c r="H3525" s="15">
        <v>0</v>
      </c>
      <c r="I3525" s="15">
        <v>0</v>
      </c>
      <c r="J3525" s="15">
        <v>0</v>
      </c>
      <c r="K3525" s="15">
        <v>0</v>
      </c>
      <c r="L3525" s="15">
        <v>0</v>
      </c>
      <c r="M3525" s="15">
        <v>0</v>
      </c>
      <c r="N3525" s="15">
        <v>0</v>
      </c>
      <c r="O3525" s="15">
        <v>0</v>
      </c>
      <c r="P3525" s="15">
        <v>0</v>
      </c>
      <c r="Q3525" s="15">
        <v>0</v>
      </c>
      <c r="R3525" s="15">
        <v>0</v>
      </c>
      <c r="S3525" s="15">
        <v>0</v>
      </c>
      <c r="T3525" s="15">
        <f t="shared" si="275"/>
        <v>0</v>
      </c>
      <c r="U3525" s="15">
        <v>0</v>
      </c>
      <c r="V3525" s="15">
        <v>0</v>
      </c>
      <c r="W3525" s="15">
        <v>0</v>
      </c>
      <c r="X3525" s="15">
        <v>0</v>
      </c>
      <c r="Y3525" s="15">
        <v>0</v>
      </c>
      <c r="Z3525" s="15">
        <v>0</v>
      </c>
      <c r="AA3525" s="15">
        <v>0</v>
      </c>
      <c r="AB3525" s="15">
        <v>21.864009999999997</v>
      </c>
      <c r="AC3525" s="15">
        <v>0.10579999999999999</v>
      </c>
      <c r="AD3525" s="15">
        <v>0.10933</v>
      </c>
      <c r="AE3525" s="15">
        <v>32.344450000000002</v>
      </c>
      <c r="AF3525" s="15">
        <v>0.25380999999999998</v>
      </c>
      <c r="AG3525" s="15">
        <f t="shared" si="276"/>
        <v>54.677399999999999</v>
      </c>
      <c r="AH3525" s="15">
        <v>0.26749000000000001</v>
      </c>
      <c r="AI3525" s="15">
        <v>0.25023000000000001</v>
      </c>
      <c r="AJ3525" s="15">
        <v>0.12433</v>
      </c>
      <c r="AK3525" s="15">
        <v>0.21167000000000002</v>
      </c>
      <c r="AL3525" s="15">
        <v>0.26882999999999996</v>
      </c>
      <c r="AM3525" s="15">
        <v>0.23791999999999999</v>
      </c>
      <c r="AN3525" s="15">
        <v>0.32555000000000001</v>
      </c>
      <c r="AO3525" s="15">
        <v>0.25402000000000002</v>
      </c>
      <c r="AP3525" s="15">
        <v>0.24581999999999998</v>
      </c>
      <c r="AQ3525" s="15">
        <v>0.25402000000000002</v>
      </c>
      <c r="AR3525" s="15">
        <v>0.24581999999999998</v>
      </c>
      <c r="AS3525" s="15">
        <v>0.28149999999999997</v>
      </c>
      <c r="AT3525" s="15">
        <f t="shared" si="277"/>
        <v>2.9672000000000001</v>
      </c>
      <c r="AU3525" s="15">
        <v>0.26144000244140625</v>
      </c>
      <c r="AV3525" s="15">
        <v>0.23613999938964844</v>
      </c>
      <c r="AW3525" s="15">
        <v>0.38745001220703124</v>
      </c>
      <c r="AX3525" s="15">
        <v>0.29470001220703124</v>
      </c>
      <c r="AY3525" s="15">
        <v>0.27276998901367189</v>
      </c>
      <c r="AZ3525" s="15">
        <v>0.28617001342773435</v>
      </c>
      <c r="BA3525" s="15">
        <v>0.29570999145507815</v>
      </c>
      <c r="BB3525" s="15">
        <v>0.29570999145507815</v>
      </c>
      <c r="BC3525" s="15">
        <v>-2.3305099487304686</v>
      </c>
      <c r="BD3525" s="15">
        <v>0</v>
      </c>
      <c r="BE3525" s="15">
        <v>50.884999999999998</v>
      </c>
      <c r="BF3525" s="15">
        <v>250</v>
      </c>
      <c r="BG3525" s="15">
        <f t="shared" si="278"/>
        <v>300.88458006286623</v>
      </c>
      <c r="BH3525" t="str">
        <f t="shared" si="279"/>
        <v>NYSEGCommon</v>
      </c>
      <c r="BI3525" t="str">
        <f>VLOOKUP(BH3525,[2]Summary!$C$29:$C$56,1,0)</f>
        <v>NYSEGCommon</v>
      </c>
      <c r="BJ3525" s="16">
        <v>44562</v>
      </c>
    </row>
    <row r="3526" spans="1:62" x14ac:dyDescent="0.25">
      <c r="A3526" s="13" t="s">
        <v>7298</v>
      </c>
      <c r="B3526" s="13" t="s">
        <v>7299</v>
      </c>
      <c r="C3526" s="13" t="s">
        <v>7300</v>
      </c>
      <c r="D3526" s="13" t="s">
        <v>599</v>
      </c>
      <c r="E3526" t="s">
        <v>19</v>
      </c>
      <c r="F3526" s="13" t="s">
        <v>20</v>
      </c>
      <c r="H3526" s="15">
        <v>0</v>
      </c>
      <c r="I3526" s="15">
        <v>0</v>
      </c>
      <c r="J3526" s="15">
        <v>0</v>
      </c>
      <c r="K3526" s="15">
        <v>0</v>
      </c>
      <c r="L3526" s="15">
        <v>0</v>
      </c>
      <c r="M3526" s="15">
        <v>0</v>
      </c>
      <c r="N3526" s="15">
        <v>0</v>
      </c>
      <c r="O3526" s="15">
        <v>0</v>
      </c>
      <c r="P3526" s="15">
        <v>0</v>
      </c>
      <c r="Q3526" s="15">
        <v>0</v>
      </c>
      <c r="R3526" s="15">
        <v>0</v>
      </c>
      <c r="S3526" s="15">
        <v>0</v>
      </c>
      <c r="T3526" s="15">
        <f t="shared" si="275"/>
        <v>0</v>
      </c>
      <c r="U3526" s="15">
        <v>0</v>
      </c>
      <c r="V3526" s="15">
        <v>0</v>
      </c>
      <c r="W3526" s="15">
        <v>0</v>
      </c>
      <c r="X3526" s="15">
        <v>0</v>
      </c>
      <c r="Y3526" s="15">
        <v>0</v>
      </c>
      <c r="Z3526" s="15">
        <v>0</v>
      </c>
      <c r="AA3526" s="15">
        <v>0</v>
      </c>
      <c r="AB3526" s="15">
        <v>7.0260000000000003E-2</v>
      </c>
      <c r="AC3526" s="15">
        <v>4.2900000000000004E-3</v>
      </c>
      <c r="AD3526" s="15">
        <v>3.6999999999999999E-4</v>
      </c>
      <c r="AE3526" s="15">
        <v>3.5E-4</v>
      </c>
      <c r="AF3526" s="15">
        <v>-2.5099999999999996E-3</v>
      </c>
      <c r="AG3526" s="15">
        <f t="shared" si="276"/>
        <v>7.2760000000000005E-2</v>
      </c>
      <c r="AH3526" s="15">
        <v>3.5999999999999997E-4</v>
      </c>
      <c r="AI3526" s="15">
        <v>3.3E-4</v>
      </c>
      <c r="AJ3526" s="15">
        <v>1.6000000000000001E-4</v>
      </c>
      <c r="AK3526" s="15">
        <v>2.8000000000000003E-4</v>
      </c>
      <c r="AL3526" s="15">
        <v>3.5E-4</v>
      </c>
      <c r="AM3526" s="15">
        <v>3.3999999999999997E-4</v>
      </c>
      <c r="AN3526" s="15">
        <v>4.3999999999999996E-4</v>
      </c>
      <c r="AO3526" s="15">
        <v>3.4000000000000002E-4</v>
      </c>
      <c r="AP3526" s="15">
        <v>3.3E-4</v>
      </c>
      <c r="AQ3526" s="15">
        <v>10.87185</v>
      </c>
      <c r="AR3526" s="15">
        <v>5.0427400000000029</v>
      </c>
      <c r="AS3526" s="15">
        <v>8.3356600000000007</v>
      </c>
      <c r="AT3526" s="15">
        <f t="shared" si="277"/>
        <v>24.253180000000004</v>
      </c>
      <c r="AU3526" s="15">
        <v>11.884249877929687</v>
      </c>
      <c r="AV3526" s="15">
        <v>19.558970520019532</v>
      </c>
      <c r="AW3526" s="15">
        <v>45.746951419830324</v>
      </c>
      <c r="AX3526" s="15">
        <v>67.951770996093757</v>
      </c>
      <c r="AY3526" s="15">
        <v>36.974879333496091</v>
      </c>
      <c r="AZ3526" s="15">
        <v>280.7028719482422</v>
      </c>
      <c r="BA3526" s="15">
        <v>245.65919970703126</v>
      </c>
      <c r="BB3526" s="15">
        <v>42.167759647369387</v>
      </c>
      <c r="BC3526" s="15">
        <v>40.849100555419923</v>
      </c>
      <c r="BD3526" s="15">
        <v>276.97766308593748</v>
      </c>
      <c r="BE3526" s="15">
        <v>96.996311035156253</v>
      </c>
      <c r="BF3526" s="15">
        <v>340.00241210937497</v>
      </c>
      <c r="BG3526" s="15">
        <f t="shared" si="278"/>
        <v>1505.4721402359007</v>
      </c>
      <c r="BH3526" t="str">
        <f t="shared" si="279"/>
        <v>NYSEGDIST</v>
      </c>
      <c r="BI3526" t="str">
        <f>VLOOKUP(BH3526,[2]Summary!$C$29:$C$56,1,0)</f>
        <v>NYSEGDist</v>
      </c>
      <c r="BJ3526" s="16">
        <v>44562</v>
      </c>
    </row>
    <row r="3527" spans="1:62" x14ac:dyDescent="0.25">
      <c r="A3527" s="13" t="s">
        <v>7301</v>
      </c>
      <c r="B3527" s="13" t="s">
        <v>1586</v>
      </c>
      <c r="C3527" s="13" t="s">
        <v>7302</v>
      </c>
      <c r="D3527" s="13" t="s">
        <v>599</v>
      </c>
      <c r="E3527" t="s">
        <v>19</v>
      </c>
      <c r="F3527" s="13" t="s">
        <v>20</v>
      </c>
      <c r="H3527" s="15">
        <v>0</v>
      </c>
      <c r="I3527" s="15">
        <v>0</v>
      </c>
      <c r="J3527" s="15">
        <v>0</v>
      </c>
      <c r="K3527" s="15">
        <v>0</v>
      </c>
      <c r="L3527" s="15">
        <v>0</v>
      </c>
      <c r="M3527" s="15">
        <v>0</v>
      </c>
      <c r="N3527" s="15">
        <v>0</v>
      </c>
      <c r="O3527" s="15">
        <v>0</v>
      </c>
      <c r="P3527" s="15">
        <v>0</v>
      </c>
      <c r="Q3527" s="15">
        <v>0</v>
      </c>
      <c r="R3527" s="15">
        <v>0</v>
      </c>
      <c r="S3527" s="15">
        <v>0</v>
      </c>
      <c r="T3527" s="15">
        <f t="shared" si="275"/>
        <v>0</v>
      </c>
      <c r="U3527" s="15">
        <v>0</v>
      </c>
      <c r="V3527" s="15">
        <v>0</v>
      </c>
      <c r="W3527" s="15">
        <v>0</v>
      </c>
      <c r="X3527" s="15">
        <v>0</v>
      </c>
      <c r="Y3527" s="15">
        <v>0</v>
      </c>
      <c r="Z3527" s="15">
        <v>0</v>
      </c>
      <c r="AA3527" s="15">
        <v>0</v>
      </c>
      <c r="AB3527" s="15">
        <v>0</v>
      </c>
      <c r="AC3527" s="15">
        <v>2.8458600000000001</v>
      </c>
      <c r="AD3527" s="15">
        <v>1.426E-2</v>
      </c>
      <c r="AE3527" s="15">
        <v>0.79522999999999988</v>
      </c>
      <c r="AF3527" s="15">
        <v>-0.19426000000000002</v>
      </c>
      <c r="AG3527" s="15">
        <f t="shared" si="276"/>
        <v>3.4610900000000004</v>
      </c>
      <c r="AH3527" s="15">
        <v>1.6939999999999997E-2</v>
      </c>
      <c r="AI3527" s="15">
        <v>0.73555000000000004</v>
      </c>
      <c r="AJ3527" s="15">
        <v>0.58230999999999999</v>
      </c>
      <c r="AK3527" s="15">
        <v>0.39393</v>
      </c>
      <c r="AL3527" s="15">
        <v>8.745E-2</v>
      </c>
      <c r="AM3527" s="15">
        <v>7.2999999999999996E-4</v>
      </c>
      <c r="AN3527" s="15">
        <v>4.0400000000000002E-3</v>
      </c>
      <c r="AO3527" s="15">
        <v>0</v>
      </c>
      <c r="AP3527" s="15">
        <v>0.12012000000000002</v>
      </c>
      <c r="AQ3527" s="15">
        <v>0</v>
      </c>
      <c r="AR3527" s="15">
        <v>0</v>
      </c>
      <c r="AS3527" s="15">
        <v>-2.6120000000000001E-2</v>
      </c>
      <c r="AT3527" s="15">
        <f t="shared" si="277"/>
        <v>1.9149500000000002</v>
      </c>
      <c r="AU3527" s="15">
        <v>0</v>
      </c>
      <c r="AV3527" s="15">
        <v>0</v>
      </c>
      <c r="AW3527" s="15">
        <v>0</v>
      </c>
      <c r="AX3527" s="15">
        <v>0</v>
      </c>
      <c r="AY3527" s="15">
        <v>0</v>
      </c>
      <c r="AZ3527" s="15">
        <v>0</v>
      </c>
      <c r="BA3527" s="15">
        <v>0</v>
      </c>
      <c r="BB3527" s="15">
        <v>0</v>
      </c>
      <c r="BC3527" s="15">
        <v>0</v>
      </c>
      <c r="BD3527" s="15">
        <v>0</v>
      </c>
      <c r="BE3527" s="15">
        <v>0</v>
      </c>
      <c r="BF3527" s="15">
        <v>0</v>
      </c>
      <c r="BG3527" s="15">
        <f t="shared" si="278"/>
        <v>0</v>
      </c>
      <c r="BH3527" t="str">
        <f t="shared" si="279"/>
        <v>NYSEGDIST</v>
      </c>
      <c r="BI3527" t="str">
        <f>VLOOKUP(BH3527,[2]Summary!$C$29:$C$56,1,0)</f>
        <v>NYSEGDist</v>
      </c>
      <c r="BJ3527" s="16">
        <v>44197</v>
      </c>
    </row>
    <row r="3528" spans="1:62" x14ac:dyDescent="0.25">
      <c r="A3528" s="13" t="s">
        <v>7303</v>
      </c>
      <c r="B3528" s="13" t="s">
        <v>7304</v>
      </c>
      <c r="C3528" s="13" t="s">
        <v>7305</v>
      </c>
      <c r="D3528" s="13" t="s">
        <v>599</v>
      </c>
      <c r="E3528" t="s">
        <v>19</v>
      </c>
      <c r="F3528" s="13" t="s">
        <v>22</v>
      </c>
      <c r="H3528" s="15">
        <v>0</v>
      </c>
      <c r="I3528" s="15">
        <v>0</v>
      </c>
      <c r="J3528" s="15">
        <v>0</v>
      </c>
      <c r="K3528" s="15">
        <v>0</v>
      </c>
      <c r="L3528" s="15">
        <v>0</v>
      </c>
      <c r="M3528" s="15">
        <v>0</v>
      </c>
      <c r="N3528" s="15">
        <v>0</v>
      </c>
      <c r="O3528" s="15">
        <v>0</v>
      </c>
      <c r="P3528" s="15">
        <v>0</v>
      </c>
      <c r="Q3528" s="15">
        <v>0</v>
      </c>
      <c r="R3528" s="15">
        <v>0</v>
      </c>
      <c r="S3528" s="15">
        <v>0</v>
      </c>
      <c r="T3528" s="15">
        <f t="shared" si="275"/>
        <v>0</v>
      </c>
      <c r="U3528" s="15">
        <v>0</v>
      </c>
      <c r="V3528" s="15">
        <v>0</v>
      </c>
      <c r="W3528" s="15">
        <v>0</v>
      </c>
      <c r="X3528" s="15">
        <v>0</v>
      </c>
      <c r="Y3528" s="15">
        <v>0</v>
      </c>
      <c r="Z3528" s="15">
        <v>0</v>
      </c>
      <c r="AA3528" s="15">
        <v>0</v>
      </c>
      <c r="AB3528" s="15">
        <v>0</v>
      </c>
      <c r="AC3528" s="15">
        <v>-49.517899999999997</v>
      </c>
      <c r="AD3528" s="15">
        <v>-0.24762000000000001</v>
      </c>
      <c r="AE3528" s="15">
        <v>-0.23962999999999998</v>
      </c>
      <c r="AF3528" s="15">
        <v>-70.309429999999978</v>
      </c>
      <c r="AG3528" s="15">
        <f t="shared" si="276"/>
        <v>-120.31457999999998</v>
      </c>
      <c r="AH3528" s="15">
        <v>-0.58857999999999999</v>
      </c>
      <c r="AI3528" s="15">
        <v>-0.55062</v>
      </c>
      <c r="AJ3528" s="15">
        <v>-0.27363999999999999</v>
      </c>
      <c r="AK3528" s="15">
        <v>-0.46576000000000001</v>
      </c>
      <c r="AL3528" s="15">
        <v>-0.59150000000000003</v>
      </c>
      <c r="AM3528" s="15">
        <v>-0.52355999999999991</v>
      </c>
      <c r="AN3528" s="15">
        <v>-0.71633999999999998</v>
      </c>
      <c r="AO3528" s="15">
        <v>-0.55895000000000006</v>
      </c>
      <c r="AP3528" s="15">
        <v>-0.54092000000000007</v>
      </c>
      <c r="AQ3528" s="15">
        <v>-0.55895000000000006</v>
      </c>
      <c r="AR3528" s="15">
        <v>-0.54092000000000007</v>
      </c>
      <c r="AS3528" s="15">
        <v>-0.61948999999999999</v>
      </c>
      <c r="AT3528" s="15">
        <f t="shared" si="277"/>
        <v>-6.5292300000000001</v>
      </c>
      <c r="AU3528" s="15">
        <v>179.93823663330079</v>
      </c>
      <c r="AV3528" s="15">
        <v>32.363160247802732</v>
      </c>
      <c r="AW3528" s="15">
        <v>27.640870361328126</v>
      </c>
      <c r="AX3528" s="15">
        <v>253.1252890625</v>
      </c>
      <c r="AY3528" s="15">
        <v>27.545889251708985</v>
      </c>
      <c r="AZ3528" s="15">
        <v>-57.04157421875</v>
      </c>
      <c r="BA3528" s="15">
        <v>1.7009300537109375</v>
      </c>
      <c r="BB3528" s="15">
        <v>11.173869750976563</v>
      </c>
      <c r="BC3528" s="15">
        <v>4.8375400390624996</v>
      </c>
      <c r="BD3528" s="15">
        <v>0</v>
      </c>
      <c r="BE3528" s="15">
        <v>0</v>
      </c>
      <c r="BF3528" s="15">
        <v>0</v>
      </c>
      <c r="BG3528" s="15">
        <f t="shared" si="278"/>
        <v>481.28421118164061</v>
      </c>
      <c r="BH3528" t="str">
        <f t="shared" si="279"/>
        <v>NYSEGDIST</v>
      </c>
      <c r="BI3528" t="str">
        <f>VLOOKUP(BH3528,[2]Summary!$C$29:$C$56,1,0)</f>
        <v>NYSEGDist</v>
      </c>
      <c r="BJ3528" s="16">
        <v>44470</v>
      </c>
    </row>
    <row r="3529" spans="1:62" x14ac:dyDescent="0.25">
      <c r="A3529" s="13" t="s">
        <v>7306</v>
      </c>
      <c r="B3529" s="13" t="s">
        <v>7307</v>
      </c>
      <c r="C3529" s="13" t="s">
        <v>7308</v>
      </c>
      <c r="D3529" s="13" t="s">
        <v>599</v>
      </c>
      <c r="E3529" t="s">
        <v>19</v>
      </c>
      <c r="F3529" s="13" t="s">
        <v>22</v>
      </c>
      <c r="H3529" s="15">
        <v>0</v>
      </c>
      <c r="I3529" s="15">
        <v>0</v>
      </c>
      <c r="J3529" s="15">
        <v>0</v>
      </c>
      <c r="K3529" s="15">
        <v>0</v>
      </c>
      <c r="L3529" s="15">
        <v>0</v>
      </c>
      <c r="M3529" s="15">
        <v>0</v>
      </c>
      <c r="N3529" s="15">
        <v>0</v>
      </c>
      <c r="O3529" s="15">
        <v>0</v>
      </c>
      <c r="P3529" s="15">
        <v>0</v>
      </c>
      <c r="Q3529" s="15">
        <v>0</v>
      </c>
      <c r="R3529" s="15">
        <v>0</v>
      </c>
      <c r="S3529" s="15">
        <v>0</v>
      </c>
      <c r="T3529" s="15">
        <f t="shared" si="275"/>
        <v>0</v>
      </c>
      <c r="U3529" s="15">
        <v>0</v>
      </c>
      <c r="V3529" s="15">
        <v>0</v>
      </c>
      <c r="W3529" s="15">
        <v>0</v>
      </c>
      <c r="X3529" s="15">
        <v>0</v>
      </c>
      <c r="Y3529" s="15">
        <v>0</v>
      </c>
      <c r="Z3529" s="15">
        <v>0</v>
      </c>
      <c r="AA3529" s="15">
        <v>0</v>
      </c>
      <c r="AB3529" s="15">
        <v>0</v>
      </c>
      <c r="AC3529" s="15">
        <v>88.203130000000016</v>
      </c>
      <c r="AD3529" s="15">
        <v>107.99605999999997</v>
      </c>
      <c r="AE3529" s="15">
        <v>186.89624000000001</v>
      </c>
      <c r="AF3529" s="15">
        <v>210.62655000000001</v>
      </c>
      <c r="AG3529" s="15">
        <f t="shared" si="276"/>
        <v>593.72198000000003</v>
      </c>
      <c r="AH3529" s="15">
        <v>2.9045199999999998</v>
      </c>
      <c r="AI3529" s="15">
        <v>2.71713</v>
      </c>
      <c r="AJ3529" s="15">
        <v>89.274410000000003</v>
      </c>
      <c r="AK3529" s="15">
        <v>2.63815</v>
      </c>
      <c r="AL3529" s="15">
        <v>3.3102399999999998</v>
      </c>
      <c r="AM3529" s="15">
        <v>2.9542700000000002</v>
      </c>
      <c r="AN3529" s="15">
        <v>5.07904</v>
      </c>
      <c r="AO3529" s="15">
        <v>3.1707000000000001</v>
      </c>
      <c r="AP3529" s="15">
        <v>6.9576799999999999</v>
      </c>
      <c r="AQ3529" s="15">
        <v>3.1887500000000002</v>
      </c>
      <c r="AR3529" s="15">
        <v>-60.964270000000006</v>
      </c>
      <c r="AS3529" s="15">
        <v>3.1684400000000008</v>
      </c>
      <c r="AT3529" s="15">
        <f t="shared" si="277"/>
        <v>64.399059999999977</v>
      </c>
      <c r="AU3529" s="15">
        <v>2.9847900390625002</v>
      </c>
      <c r="AV3529" s="15">
        <v>2.6959499511718752</v>
      </c>
      <c r="AW3529" s="15">
        <v>4.4234902343750004</v>
      </c>
      <c r="AX3529" s="15">
        <v>3.3645300292968749</v>
      </c>
      <c r="AY3529" s="15">
        <v>3.114260009765625</v>
      </c>
      <c r="AZ3529" s="15">
        <v>3.2671499023437498</v>
      </c>
      <c r="BA3529" s="15">
        <v>3.376070068359375</v>
      </c>
      <c r="BB3529" s="15">
        <v>3.376070068359375</v>
      </c>
      <c r="BC3529" s="15">
        <v>0.32930999755859375</v>
      </c>
      <c r="BD3529" s="15">
        <v>0</v>
      </c>
      <c r="BE3529" s="15">
        <v>0</v>
      </c>
      <c r="BF3529" s="15">
        <v>0</v>
      </c>
      <c r="BG3529" s="15">
        <f t="shared" si="278"/>
        <v>26.93162030029297</v>
      </c>
      <c r="BH3529" t="str">
        <f t="shared" si="279"/>
        <v>NYSEGDIST</v>
      </c>
      <c r="BI3529" t="str">
        <f>VLOOKUP(BH3529,[2]Summary!$C$29:$C$56,1,0)</f>
        <v>NYSEGDist</v>
      </c>
      <c r="BJ3529" s="16">
        <v>44470</v>
      </c>
    </row>
    <row r="3530" spans="1:62" x14ac:dyDescent="0.25">
      <c r="A3530" s="13" t="s">
        <v>7309</v>
      </c>
      <c r="B3530" s="13" t="s">
        <v>7310</v>
      </c>
      <c r="C3530" s="13" t="s">
        <v>7311</v>
      </c>
      <c r="D3530" s="13" t="s">
        <v>595</v>
      </c>
      <c r="E3530" t="s">
        <v>19</v>
      </c>
      <c r="F3530" s="13" t="s">
        <v>144</v>
      </c>
      <c r="H3530" s="15">
        <v>0</v>
      </c>
      <c r="I3530" s="15">
        <v>0</v>
      </c>
      <c r="J3530" s="15">
        <v>0</v>
      </c>
      <c r="K3530" s="15">
        <v>0</v>
      </c>
      <c r="L3530" s="15">
        <v>0</v>
      </c>
      <c r="M3530" s="15">
        <v>0</v>
      </c>
      <c r="N3530" s="15">
        <v>0</v>
      </c>
      <c r="O3530" s="15">
        <v>0</v>
      </c>
      <c r="P3530" s="15">
        <v>0</v>
      </c>
      <c r="Q3530" s="15">
        <v>0</v>
      </c>
      <c r="R3530" s="15">
        <v>0</v>
      </c>
      <c r="S3530" s="15">
        <v>0</v>
      </c>
      <c r="T3530" s="15">
        <f t="shared" si="275"/>
        <v>0</v>
      </c>
      <c r="U3530" s="15">
        <v>0</v>
      </c>
      <c r="V3530" s="15">
        <v>0</v>
      </c>
      <c r="W3530" s="15">
        <v>0</v>
      </c>
      <c r="X3530" s="15">
        <v>0</v>
      </c>
      <c r="Y3530" s="15">
        <v>0</v>
      </c>
      <c r="Z3530" s="15">
        <v>0</v>
      </c>
      <c r="AA3530" s="15">
        <v>0</v>
      </c>
      <c r="AB3530" s="15">
        <v>0</v>
      </c>
      <c r="AC3530" s="15">
        <v>39.160739999999997</v>
      </c>
      <c r="AD3530" s="15">
        <v>0.25538</v>
      </c>
      <c r="AE3530" s="15">
        <v>0.24714</v>
      </c>
      <c r="AF3530" s="15">
        <v>0.77772000000000008</v>
      </c>
      <c r="AG3530" s="15">
        <f t="shared" si="276"/>
        <v>40.440980000000003</v>
      </c>
      <c r="AH3530" s="15">
        <v>0.26379000000000002</v>
      </c>
      <c r="AI3530" s="15">
        <v>0.24676999999999999</v>
      </c>
      <c r="AJ3530" s="15">
        <v>0.26379000000000002</v>
      </c>
      <c r="AK3530" s="15">
        <v>0.25527</v>
      </c>
      <c r="AL3530" s="15">
        <v>75.147729999999996</v>
      </c>
      <c r="AM3530" s="15">
        <v>0.69326999999999994</v>
      </c>
      <c r="AN3530" s="15">
        <v>0.71517999999999993</v>
      </c>
      <c r="AO3530" s="15">
        <v>0.64322000000000001</v>
      </c>
      <c r="AP3530" s="15">
        <v>0.61607999999999996</v>
      </c>
      <c r="AQ3530" s="15">
        <v>203.51728</v>
      </c>
      <c r="AR3530" s="15">
        <v>28.357569999999999</v>
      </c>
      <c r="AS3530" s="15">
        <v>93.993600000000001</v>
      </c>
      <c r="AT3530" s="15">
        <f t="shared" si="277"/>
        <v>404.71355</v>
      </c>
      <c r="AU3530" s="15">
        <v>-111.1720087890625</v>
      </c>
      <c r="AV3530" s="15">
        <v>186.47807263183594</v>
      </c>
      <c r="AW3530" s="15">
        <v>-34.724170410156248</v>
      </c>
      <c r="AX3530" s="15">
        <v>160.20563317871094</v>
      </c>
      <c r="AY3530" s="15">
        <v>3.6046999511718751</v>
      </c>
      <c r="AZ3530" s="15">
        <v>4.2093298852443697</v>
      </c>
      <c r="BA3530" s="15">
        <v>-11.073150482177734</v>
      </c>
      <c r="BB3530" s="15">
        <v>3.5528100585937499</v>
      </c>
      <c r="BC3530" s="15">
        <v>262.76770434570312</v>
      </c>
      <c r="BD3530" s="15">
        <v>35</v>
      </c>
      <c r="BE3530" s="15">
        <v>17.216999999999999</v>
      </c>
      <c r="BF3530" s="15">
        <v>84.893000000000001</v>
      </c>
      <c r="BG3530" s="15">
        <f t="shared" si="278"/>
        <v>600.95892036986356</v>
      </c>
      <c r="BH3530" t="str">
        <f t="shared" si="279"/>
        <v>CMPDIST</v>
      </c>
      <c r="BI3530" t="str">
        <f>VLOOKUP(BH3530,[2]Summary!$C$29:$C$56,1,0)</f>
        <v>CMPDist</v>
      </c>
      <c r="BJ3530" s="16">
        <v>44562</v>
      </c>
    </row>
    <row r="3531" spans="1:62" x14ac:dyDescent="0.25">
      <c r="A3531" s="13" t="s">
        <v>7312</v>
      </c>
      <c r="B3531" s="13" t="s">
        <v>1702</v>
      </c>
      <c r="C3531" s="13" t="s">
        <v>7313</v>
      </c>
      <c r="D3531" s="13" t="s">
        <v>596</v>
      </c>
      <c r="E3531" t="s">
        <v>19</v>
      </c>
      <c r="F3531" s="13" t="s">
        <v>20</v>
      </c>
      <c r="H3531" s="15">
        <v>0</v>
      </c>
      <c r="I3531" s="15">
        <v>0</v>
      </c>
      <c r="J3531" s="15">
        <v>0</v>
      </c>
      <c r="K3531" s="15">
        <v>0</v>
      </c>
      <c r="L3531" s="15">
        <v>0</v>
      </c>
      <c r="M3531" s="15">
        <v>0</v>
      </c>
      <c r="N3531" s="15">
        <v>0</v>
      </c>
      <c r="O3531" s="15">
        <v>0</v>
      </c>
      <c r="P3531" s="15">
        <v>0</v>
      </c>
      <c r="Q3531" s="15">
        <v>0</v>
      </c>
      <c r="R3531" s="15">
        <v>0</v>
      </c>
      <c r="S3531" s="15">
        <v>0</v>
      </c>
      <c r="T3531" s="15">
        <f t="shared" si="275"/>
        <v>0</v>
      </c>
      <c r="U3531" s="15">
        <v>0</v>
      </c>
      <c r="V3531" s="15">
        <v>0</v>
      </c>
      <c r="W3531" s="15">
        <v>0</v>
      </c>
      <c r="X3531" s="15">
        <v>0</v>
      </c>
      <c r="Y3531" s="15">
        <v>0</v>
      </c>
      <c r="Z3531" s="15">
        <v>0</v>
      </c>
      <c r="AA3531" s="15">
        <v>0</v>
      </c>
      <c r="AB3531" s="15">
        <v>0</v>
      </c>
      <c r="AC3531" s="15">
        <v>8.0169999999999977E-2</v>
      </c>
      <c r="AD3531" s="15">
        <v>23.865740000000006</v>
      </c>
      <c r="AE3531" s="15">
        <v>0.14906999999999998</v>
      </c>
      <c r="AF3531" s="15">
        <v>-7.2920000000000013E-2</v>
      </c>
      <c r="AG3531" s="15">
        <f t="shared" si="276"/>
        <v>24.022060000000003</v>
      </c>
      <c r="AH3531" s="15">
        <v>0.15486000000000003</v>
      </c>
      <c r="AI3531" s="15">
        <v>6.8673199999999994</v>
      </c>
      <c r="AJ3531" s="15">
        <v>1.15499</v>
      </c>
      <c r="AK3531" s="15">
        <v>0.19362000000000001</v>
      </c>
      <c r="AL3531" s="15">
        <v>0.15343999999999999</v>
      </c>
      <c r="AM3531" s="15">
        <v>6.5043199999999999</v>
      </c>
      <c r="AN3531" s="15">
        <v>0.36787999999999998</v>
      </c>
      <c r="AO3531" s="15">
        <v>5.4121799999999993</v>
      </c>
      <c r="AP3531" s="15">
        <v>2.3924099999999999</v>
      </c>
      <c r="AQ3531" s="15">
        <v>0.30925999999999998</v>
      </c>
      <c r="AR3531" s="15">
        <v>3.8264200000000002</v>
      </c>
      <c r="AS3531" s="15">
        <v>116.19238999999999</v>
      </c>
      <c r="AT3531" s="15">
        <f t="shared" si="277"/>
        <v>143.52909</v>
      </c>
      <c r="AU3531" s="15">
        <v>0</v>
      </c>
      <c r="AV3531" s="15">
        <v>0</v>
      </c>
      <c r="AW3531" s="15">
        <v>0</v>
      </c>
      <c r="AX3531" s="15">
        <v>0</v>
      </c>
      <c r="AY3531" s="15">
        <v>0</v>
      </c>
      <c r="AZ3531" s="15">
        <v>0</v>
      </c>
      <c r="BA3531" s="15">
        <v>0</v>
      </c>
      <c r="BB3531" s="15">
        <v>0</v>
      </c>
      <c r="BC3531" s="15">
        <v>0</v>
      </c>
      <c r="BD3531" s="15">
        <v>0</v>
      </c>
      <c r="BE3531" s="15">
        <v>0</v>
      </c>
      <c r="BF3531" s="15">
        <v>0</v>
      </c>
      <c r="BG3531" s="15">
        <f t="shared" si="278"/>
        <v>0</v>
      </c>
      <c r="BH3531" t="str">
        <f t="shared" si="279"/>
        <v>RGEDIST</v>
      </c>
      <c r="BI3531" t="str">
        <f>VLOOKUP(BH3531,[2]Summary!$C$29:$C$56,1,0)</f>
        <v>RGEDist</v>
      </c>
      <c r="BJ3531" s="16">
        <v>44197</v>
      </c>
    </row>
    <row r="3532" spans="1:62" x14ac:dyDescent="0.25">
      <c r="A3532" s="13" t="s">
        <v>7314</v>
      </c>
      <c r="B3532" s="13" t="s">
        <v>7315</v>
      </c>
      <c r="C3532" s="13" t="s">
        <v>7316</v>
      </c>
      <c r="D3532" s="13" t="s">
        <v>596</v>
      </c>
      <c r="E3532" t="s">
        <v>35</v>
      </c>
      <c r="F3532" s="13" t="s">
        <v>233</v>
      </c>
      <c r="H3532" s="15">
        <v>0</v>
      </c>
      <c r="I3532" s="15">
        <v>0</v>
      </c>
      <c r="J3532" s="15">
        <v>0</v>
      </c>
      <c r="K3532" s="15">
        <v>0</v>
      </c>
      <c r="L3532" s="15">
        <v>0</v>
      </c>
      <c r="M3532" s="15">
        <v>0</v>
      </c>
      <c r="N3532" s="15">
        <v>0</v>
      </c>
      <c r="O3532" s="15">
        <v>0</v>
      </c>
      <c r="P3532" s="15">
        <v>0</v>
      </c>
      <c r="Q3532" s="15">
        <v>0</v>
      </c>
      <c r="R3532" s="15">
        <v>0</v>
      </c>
      <c r="S3532" s="15">
        <v>0</v>
      </c>
      <c r="T3532" s="15">
        <f t="shared" si="275"/>
        <v>0</v>
      </c>
      <c r="U3532" s="15">
        <v>0</v>
      </c>
      <c r="V3532" s="15">
        <v>0</v>
      </c>
      <c r="W3532" s="15">
        <v>0</v>
      </c>
      <c r="X3532" s="15">
        <v>0</v>
      </c>
      <c r="Y3532" s="15">
        <v>0</v>
      </c>
      <c r="Z3532" s="15">
        <v>0</v>
      </c>
      <c r="AA3532" s="15">
        <v>0</v>
      </c>
      <c r="AB3532" s="15">
        <v>0</v>
      </c>
      <c r="AC3532" s="15">
        <v>0</v>
      </c>
      <c r="AD3532" s="15">
        <v>2.17706</v>
      </c>
      <c r="AE3532" s="15">
        <v>-2.1655400000000005</v>
      </c>
      <c r="AF3532" s="15">
        <v>287.24498999999997</v>
      </c>
      <c r="AG3532" s="15">
        <f t="shared" si="276"/>
        <v>287.25650999999999</v>
      </c>
      <c r="AH3532" s="15">
        <v>1.8517399999999999</v>
      </c>
      <c r="AI3532" s="15">
        <v>1.73227</v>
      </c>
      <c r="AJ3532" s="15">
        <v>1.7371700000000001</v>
      </c>
      <c r="AK3532" s="15">
        <v>1.75423</v>
      </c>
      <c r="AL3532" s="15">
        <v>1.3461700000000001</v>
      </c>
      <c r="AM3532" s="15">
        <v>1.89131</v>
      </c>
      <c r="AN3532" s="15">
        <v>2.9737100000000001</v>
      </c>
      <c r="AO3532" s="15">
        <v>1.96397</v>
      </c>
      <c r="AP3532" s="15">
        <v>1.90062</v>
      </c>
      <c r="AQ3532" s="15">
        <v>1.96397</v>
      </c>
      <c r="AR3532" s="15">
        <v>1.90062</v>
      </c>
      <c r="AS3532" s="15">
        <v>1.96397</v>
      </c>
      <c r="AT3532" s="15">
        <f t="shared" si="277"/>
        <v>22.979749999999999</v>
      </c>
      <c r="AU3532" s="15">
        <v>1.9260899658203126</v>
      </c>
      <c r="AV3532" s="15">
        <v>1.7396999511718749</v>
      </c>
      <c r="AW3532" s="15">
        <v>2.2246999511718748</v>
      </c>
      <c r="AX3532" s="15">
        <v>1.968510009765625</v>
      </c>
      <c r="AY3532" s="15">
        <v>2.0263199462890626</v>
      </c>
      <c r="AZ3532" s="15">
        <v>1.9659599609375</v>
      </c>
      <c r="BA3532" s="15">
        <v>2.0314999999999999</v>
      </c>
      <c r="BB3532" s="15">
        <v>2.0314999999999999</v>
      </c>
      <c r="BC3532" s="15">
        <v>1.47481005859375</v>
      </c>
      <c r="BD3532" s="15">
        <v>0</v>
      </c>
      <c r="BE3532" s="15">
        <v>0</v>
      </c>
      <c r="BF3532" s="15">
        <v>0</v>
      </c>
      <c r="BG3532" s="15">
        <f t="shared" si="278"/>
        <v>17.38908984375</v>
      </c>
      <c r="BH3532" t="str">
        <f t="shared" si="279"/>
        <v>RGETRANS</v>
      </c>
      <c r="BI3532" t="str">
        <f>VLOOKUP(BH3532,[2]Summary!$C$29:$C$56,1,0)</f>
        <v>RGETrans</v>
      </c>
      <c r="BJ3532" s="16">
        <v>44470</v>
      </c>
    </row>
    <row r="3533" spans="1:62" x14ac:dyDescent="0.25">
      <c r="A3533" s="13" t="s">
        <v>7317</v>
      </c>
      <c r="B3533" s="13" t="s">
        <v>7318</v>
      </c>
      <c r="C3533" s="13" t="s">
        <v>7319</v>
      </c>
      <c r="D3533" s="13" t="s">
        <v>595</v>
      </c>
      <c r="E3533" t="s">
        <v>35</v>
      </c>
      <c r="F3533" s="13" t="s">
        <v>20</v>
      </c>
      <c r="H3533" s="15">
        <v>0</v>
      </c>
      <c r="I3533" s="15">
        <v>0</v>
      </c>
      <c r="J3533" s="15">
        <v>0</v>
      </c>
      <c r="K3533" s="15">
        <v>0</v>
      </c>
      <c r="L3533" s="15">
        <v>0</v>
      </c>
      <c r="M3533" s="15">
        <v>0</v>
      </c>
      <c r="N3533" s="15">
        <v>0</v>
      </c>
      <c r="O3533" s="15">
        <v>0</v>
      </c>
      <c r="P3533" s="15">
        <v>0</v>
      </c>
      <c r="Q3533" s="15">
        <v>0</v>
      </c>
      <c r="R3533" s="15">
        <v>0</v>
      </c>
      <c r="S3533" s="15">
        <v>0</v>
      </c>
      <c r="T3533" s="15">
        <f t="shared" si="275"/>
        <v>0</v>
      </c>
      <c r="U3533" s="15">
        <v>0</v>
      </c>
      <c r="V3533" s="15">
        <v>0</v>
      </c>
      <c r="W3533" s="15">
        <v>0</v>
      </c>
      <c r="X3533" s="15">
        <v>0</v>
      </c>
      <c r="Y3533" s="15">
        <v>0</v>
      </c>
      <c r="Z3533" s="15">
        <v>0</v>
      </c>
      <c r="AA3533" s="15">
        <v>0</v>
      </c>
      <c r="AB3533" s="15">
        <v>0</v>
      </c>
      <c r="AC3533" s="15">
        <v>0</v>
      </c>
      <c r="AD3533" s="15">
        <v>9.1524400000000004</v>
      </c>
      <c r="AE3533" s="15">
        <v>4.7926099999999998</v>
      </c>
      <c r="AF3533" s="15">
        <v>4.0001899999999999</v>
      </c>
      <c r="AG3533" s="15">
        <f t="shared" si="276"/>
        <v>17.945239999999998</v>
      </c>
      <c r="AH3533" s="15">
        <v>3.0271299999999997</v>
      </c>
      <c r="AI3533" s="15">
        <v>7.1173900000000012</v>
      </c>
      <c r="AJ3533" s="15">
        <v>47.20882000000001</v>
      </c>
      <c r="AK3533" s="15">
        <v>38.705709999999989</v>
      </c>
      <c r="AL3533" s="15">
        <v>24.086200000000002</v>
      </c>
      <c r="AM3533" s="15">
        <v>54.507820000000009</v>
      </c>
      <c r="AN3533" s="15">
        <v>-130.01148000000001</v>
      </c>
      <c r="AO3533" s="15">
        <v>-72.323559999999986</v>
      </c>
      <c r="AP3533" s="15">
        <v>-135.93346999999997</v>
      </c>
      <c r="AQ3533" s="15">
        <v>887.25506000000007</v>
      </c>
      <c r="AR3533" s="15">
        <v>1394.5419799999997</v>
      </c>
      <c r="AS3533" s="15">
        <v>110.96923</v>
      </c>
      <c r="AT3533" s="15">
        <f t="shared" si="277"/>
        <v>2229.15083</v>
      </c>
      <c r="AU3533" s="15">
        <v>58.452580322265625</v>
      </c>
      <c r="AV3533" s="15">
        <v>77.789888427734368</v>
      </c>
      <c r="AW3533" s="15">
        <v>-2443.3024053955078</v>
      </c>
      <c r="AX3533" s="15">
        <v>162.49612567138672</v>
      </c>
      <c r="AY3533" s="15">
        <v>28.062620109558104</v>
      </c>
      <c r="AZ3533" s="15">
        <v>102.6909990234375</v>
      </c>
      <c r="BA3533" s="15">
        <v>57.683789550781249</v>
      </c>
      <c r="BB3533" s="15">
        <v>-90.494429874420163</v>
      </c>
      <c r="BC3533" s="15">
        <v>48.854168670654296</v>
      </c>
      <c r="BD3533" s="15">
        <v>0</v>
      </c>
      <c r="BE3533" s="15">
        <v>0</v>
      </c>
      <c r="BF3533" s="15">
        <v>0</v>
      </c>
      <c r="BG3533" s="15">
        <f t="shared" si="278"/>
        <v>-1997.7666634941099</v>
      </c>
      <c r="BH3533" t="str">
        <f t="shared" si="279"/>
        <v>CMPTRANS</v>
      </c>
      <c r="BI3533" t="str">
        <f>VLOOKUP(BH3533,[2]Summary!$C$29:$C$56,1,0)</f>
        <v>CMPTrans</v>
      </c>
      <c r="BJ3533" s="16">
        <v>44470</v>
      </c>
    </row>
    <row r="3534" spans="1:62" x14ac:dyDescent="0.25">
      <c r="A3534" s="13" t="s">
        <v>7320</v>
      </c>
      <c r="B3534" s="13" t="s">
        <v>7321</v>
      </c>
      <c r="C3534" s="13" t="s">
        <v>7322</v>
      </c>
      <c r="D3534" s="13" t="s">
        <v>599</v>
      </c>
      <c r="E3534" t="s">
        <v>19</v>
      </c>
      <c r="F3534" s="13" t="s">
        <v>585</v>
      </c>
      <c r="H3534" s="15">
        <v>0</v>
      </c>
      <c r="I3534" s="15">
        <v>0</v>
      </c>
      <c r="J3534" s="15">
        <v>0</v>
      </c>
      <c r="K3534" s="15">
        <v>0</v>
      </c>
      <c r="L3534" s="15">
        <v>0</v>
      </c>
      <c r="M3534" s="15">
        <v>0</v>
      </c>
      <c r="N3534" s="15">
        <v>0</v>
      </c>
      <c r="O3534" s="15">
        <v>0</v>
      </c>
      <c r="P3534" s="15">
        <v>0</v>
      </c>
      <c r="Q3534" s="15">
        <v>0</v>
      </c>
      <c r="R3534" s="15">
        <v>0</v>
      </c>
      <c r="S3534" s="15">
        <v>0</v>
      </c>
      <c r="T3534" s="15">
        <f t="shared" si="275"/>
        <v>0</v>
      </c>
      <c r="U3534" s="15">
        <v>0</v>
      </c>
      <c r="V3534" s="15">
        <v>0</v>
      </c>
      <c r="W3534" s="15">
        <v>0</v>
      </c>
      <c r="X3534" s="15">
        <v>0</v>
      </c>
      <c r="Y3534" s="15">
        <v>0</v>
      </c>
      <c r="Z3534" s="15">
        <v>0</v>
      </c>
      <c r="AA3534" s="15">
        <v>0</v>
      </c>
      <c r="AB3534" s="15">
        <v>0</v>
      </c>
      <c r="AC3534" s="15">
        <v>0</v>
      </c>
      <c r="AD3534" s="15">
        <v>0.45268000000000003</v>
      </c>
      <c r="AE3534" s="15">
        <v>2.1900000000000001E-3</v>
      </c>
      <c r="AF3534" s="15">
        <v>-1.8500000000000001E-3</v>
      </c>
      <c r="AG3534" s="15">
        <f t="shared" si="276"/>
        <v>0.45302000000000003</v>
      </c>
      <c r="AH3534" s="15">
        <v>1.0443099999999998</v>
      </c>
      <c r="AI3534" s="15">
        <v>1.8397500000000002</v>
      </c>
      <c r="AJ3534" s="15">
        <v>3.6740900000000001</v>
      </c>
      <c r="AK3534" s="15">
        <v>3.8640000000000001E-2</v>
      </c>
      <c r="AL3534" s="15">
        <v>1.0865899999999999</v>
      </c>
      <c r="AM3534" s="15">
        <v>1.97987</v>
      </c>
      <c r="AN3534" s="15">
        <v>28.091699999999992</v>
      </c>
      <c r="AO3534" s="15">
        <v>-19.063809999999993</v>
      </c>
      <c r="AP3534" s="15">
        <v>-0.627390000000002</v>
      </c>
      <c r="AQ3534" s="15">
        <v>1.38395</v>
      </c>
      <c r="AR3534" s="15">
        <v>-8.4320599999999999</v>
      </c>
      <c r="AS3534" s="15">
        <v>-0.53511999999999993</v>
      </c>
      <c r="AT3534" s="15">
        <f t="shared" si="277"/>
        <v>10.480519999999999</v>
      </c>
      <c r="AU3534" s="15">
        <v>20.554580268859862</v>
      </c>
      <c r="AV3534" s="15">
        <v>-2.3089996337890627E-2</v>
      </c>
      <c r="AW3534" s="15">
        <v>1.0012199745178223</v>
      </c>
      <c r="AX3534" s="15">
        <v>0.2441699652671814</v>
      </c>
      <c r="AY3534" s="15">
        <v>0.15308999633789064</v>
      </c>
      <c r="AZ3534" s="15">
        <v>1.003800006866455</v>
      </c>
      <c r="BA3534" s="15">
        <v>0.16925000000000001</v>
      </c>
      <c r="BB3534" s="15">
        <v>0.16925000000000001</v>
      </c>
      <c r="BC3534" s="15">
        <v>1.1015400085449218</v>
      </c>
      <c r="BD3534" s="15">
        <v>0</v>
      </c>
      <c r="BE3534" s="15">
        <v>0</v>
      </c>
      <c r="BF3534" s="15">
        <v>-25.487970703125001</v>
      </c>
      <c r="BG3534" s="15">
        <f t="shared" si="278"/>
        <v>-1.1141604790687509</v>
      </c>
      <c r="BH3534" t="str">
        <f t="shared" si="279"/>
        <v>NYSEGDIST</v>
      </c>
      <c r="BI3534" t="str">
        <f>VLOOKUP(BH3534,[2]Summary!$C$29:$C$56,1,0)</f>
        <v>NYSEGDist</v>
      </c>
      <c r="BJ3534" s="16">
        <v>44562</v>
      </c>
    </row>
    <row r="3535" spans="1:62" x14ac:dyDescent="0.25">
      <c r="A3535" s="13" t="s">
        <v>7323</v>
      </c>
      <c r="B3535" s="13" t="s">
        <v>7324</v>
      </c>
      <c r="C3535" s="13" t="s">
        <v>7325</v>
      </c>
      <c r="D3535" s="13" t="s">
        <v>599</v>
      </c>
      <c r="E3535" t="s">
        <v>19</v>
      </c>
      <c r="F3535" s="13" t="s">
        <v>585</v>
      </c>
      <c r="H3535" s="15">
        <v>0</v>
      </c>
      <c r="I3535" s="15">
        <v>0</v>
      </c>
      <c r="J3535" s="15">
        <v>0</v>
      </c>
      <c r="K3535" s="15">
        <v>0</v>
      </c>
      <c r="L3535" s="15">
        <v>0</v>
      </c>
      <c r="M3535" s="15">
        <v>0</v>
      </c>
      <c r="N3535" s="15">
        <v>0</v>
      </c>
      <c r="O3535" s="15">
        <v>0</v>
      </c>
      <c r="P3535" s="15">
        <v>0</v>
      </c>
      <c r="Q3535" s="15">
        <v>0</v>
      </c>
      <c r="R3535" s="15">
        <v>0</v>
      </c>
      <c r="S3535" s="15">
        <v>0</v>
      </c>
      <c r="T3535" s="15">
        <f t="shared" si="275"/>
        <v>0</v>
      </c>
      <c r="U3535" s="15">
        <v>0</v>
      </c>
      <c r="V3535" s="15">
        <v>0</v>
      </c>
      <c r="W3535" s="15">
        <v>0</v>
      </c>
      <c r="X3535" s="15">
        <v>0</v>
      </c>
      <c r="Y3535" s="15">
        <v>0</v>
      </c>
      <c r="Z3535" s="15">
        <v>0</v>
      </c>
      <c r="AA3535" s="15">
        <v>0</v>
      </c>
      <c r="AB3535" s="15">
        <v>0</v>
      </c>
      <c r="AC3535" s="15">
        <v>0</v>
      </c>
      <c r="AD3535" s="15">
        <v>0.63374999999999992</v>
      </c>
      <c r="AE3535" s="15">
        <v>3.0699999999999998E-3</v>
      </c>
      <c r="AF3535" s="15">
        <v>-2.5900000000000007E-3</v>
      </c>
      <c r="AG3535" s="15">
        <f t="shared" si="276"/>
        <v>0.63422999999999996</v>
      </c>
      <c r="AH3535" s="15">
        <v>0.70159000000000005</v>
      </c>
      <c r="AI3535" s="15">
        <v>-0.25936999999999993</v>
      </c>
      <c r="AJ3535" s="15">
        <v>0.46905999999999998</v>
      </c>
      <c r="AK3535" s="15">
        <v>5.0580699999999998</v>
      </c>
      <c r="AL3535" s="15">
        <v>2.8840000000000005E-2</v>
      </c>
      <c r="AM3535" s="15">
        <v>-4.7855599999999994</v>
      </c>
      <c r="AN3535" s="15">
        <v>-3.5000000000000003E-2</v>
      </c>
      <c r="AO3535" s="15">
        <v>28.614939999999997</v>
      </c>
      <c r="AP3535" s="15">
        <v>-25.944329999999997</v>
      </c>
      <c r="AQ3535" s="15">
        <v>1.935000000000001E-2</v>
      </c>
      <c r="AR3535" s="15">
        <v>-2.4277500000000001</v>
      </c>
      <c r="AS3535" s="15">
        <v>-0.44623999999999997</v>
      </c>
      <c r="AT3535" s="15">
        <f t="shared" si="277"/>
        <v>0.9936000000000007</v>
      </c>
      <c r="AU3535" s="15">
        <v>7.3600001335144046E-3</v>
      </c>
      <c r="AV3535" s="15">
        <v>6.6799998283386232E-3</v>
      </c>
      <c r="AW3535" s="15">
        <v>1.0949999809265136E-2</v>
      </c>
      <c r="AX3535" s="15">
        <v>8.3299999237060555E-3</v>
      </c>
      <c r="AY3535" s="15">
        <v>7.6900000572204591E-3</v>
      </c>
      <c r="AZ3535" s="15">
        <v>7.8323000297546388</v>
      </c>
      <c r="BA3535" s="15">
        <v>1.2962599935531616</v>
      </c>
      <c r="BB3535" s="15">
        <v>9.9983499031066891</v>
      </c>
      <c r="BC3535" s="15">
        <v>31.411611114501952</v>
      </c>
      <c r="BD3535" s="15">
        <v>0</v>
      </c>
      <c r="BE3535" s="15">
        <v>0</v>
      </c>
      <c r="BF3535" s="15">
        <v>-50.914250000000003</v>
      </c>
      <c r="BG3535" s="15">
        <f t="shared" si="278"/>
        <v>-0.33471895933151785</v>
      </c>
      <c r="BH3535" t="str">
        <f t="shared" si="279"/>
        <v>NYSEGDIST</v>
      </c>
      <c r="BI3535" t="str">
        <f>VLOOKUP(BH3535,[2]Summary!$C$29:$C$56,1,0)</f>
        <v>NYSEGDist</v>
      </c>
      <c r="BJ3535" s="16">
        <v>44562</v>
      </c>
    </row>
    <row r="3536" spans="1:62" x14ac:dyDescent="0.25">
      <c r="A3536" s="13" t="s">
        <v>7326</v>
      </c>
      <c r="B3536" s="13" t="s">
        <v>7327</v>
      </c>
      <c r="C3536" s="13" t="s">
        <v>7328</v>
      </c>
      <c r="D3536" s="13" t="s">
        <v>599</v>
      </c>
      <c r="E3536" t="s">
        <v>19</v>
      </c>
      <c r="F3536" s="13" t="s">
        <v>585</v>
      </c>
      <c r="H3536" s="15">
        <v>0</v>
      </c>
      <c r="I3536" s="15">
        <v>0</v>
      </c>
      <c r="J3536" s="15">
        <v>0</v>
      </c>
      <c r="K3536" s="15">
        <v>0</v>
      </c>
      <c r="L3536" s="15">
        <v>0</v>
      </c>
      <c r="M3536" s="15">
        <v>0</v>
      </c>
      <c r="N3536" s="15">
        <v>0</v>
      </c>
      <c r="O3536" s="15">
        <v>0</v>
      </c>
      <c r="P3536" s="15">
        <v>0</v>
      </c>
      <c r="Q3536" s="15">
        <v>0</v>
      </c>
      <c r="R3536" s="15">
        <v>0</v>
      </c>
      <c r="S3536" s="15">
        <v>0</v>
      </c>
      <c r="T3536" s="15">
        <f t="shared" si="275"/>
        <v>0</v>
      </c>
      <c r="U3536" s="15">
        <v>0</v>
      </c>
      <c r="V3536" s="15">
        <v>0</v>
      </c>
      <c r="W3536" s="15">
        <v>0</v>
      </c>
      <c r="X3536" s="15">
        <v>0</v>
      </c>
      <c r="Y3536" s="15">
        <v>0</v>
      </c>
      <c r="Z3536" s="15">
        <v>0</v>
      </c>
      <c r="AA3536" s="15">
        <v>0</v>
      </c>
      <c r="AB3536" s="15">
        <v>0</v>
      </c>
      <c r="AC3536" s="15">
        <v>0</v>
      </c>
      <c r="AD3536" s="15">
        <v>0.36215000000000003</v>
      </c>
      <c r="AE3536" s="15">
        <v>1.75E-3</v>
      </c>
      <c r="AF3536" s="15">
        <v>-1.48E-3</v>
      </c>
      <c r="AG3536" s="15">
        <f t="shared" si="276"/>
        <v>0.36242000000000002</v>
      </c>
      <c r="AH3536" s="15">
        <v>0.48924999999999996</v>
      </c>
      <c r="AI3536" s="15">
        <v>0.85832999999999993</v>
      </c>
      <c r="AJ3536" s="15">
        <v>0.46897000000000011</v>
      </c>
      <c r="AK3536" s="15">
        <v>5.0605199999999995</v>
      </c>
      <c r="AL3536" s="15">
        <v>2.5770699999999995</v>
      </c>
      <c r="AM3536" s="15">
        <v>4.079E-2</v>
      </c>
      <c r="AN3536" s="15">
        <v>8.2400000000000129E-3</v>
      </c>
      <c r="AO3536" s="15">
        <v>4.5069999999999999E-2</v>
      </c>
      <c r="AP3536" s="15">
        <v>0.68375999999999992</v>
      </c>
      <c r="AQ3536" s="15">
        <v>4.8029999999999996E-2</v>
      </c>
      <c r="AR3536" s="15">
        <v>4.6509999999999989E-2</v>
      </c>
      <c r="AS3536" s="15">
        <v>34.300059999999995</v>
      </c>
      <c r="AT3536" s="15">
        <f t="shared" si="277"/>
        <v>44.626599999999996</v>
      </c>
      <c r="AU3536" s="15">
        <v>34.219959259033203</v>
      </c>
      <c r="AV3536" s="15">
        <v>4.4341101379394532</v>
      </c>
      <c r="AW3536" s="15">
        <v>2.9764599914550782</v>
      </c>
      <c r="AX3536" s="15">
        <v>92.052259704589844</v>
      </c>
      <c r="AY3536" s="15">
        <v>1.02551997756958</v>
      </c>
      <c r="AZ3536" s="15">
        <v>4.09831005859375</v>
      </c>
      <c r="BA3536" s="15">
        <v>0.92423999023437498</v>
      </c>
      <c r="BB3536" s="15">
        <v>0.92423999023437498</v>
      </c>
      <c r="BC3536" s="15">
        <v>-176.44624685668944</v>
      </c>
      <c r="BD3536" s="15">
        <v>0</v>
      </c>
      <c r="BE3536" s="15">
        <v>0</v>
      </c>
      <c r="BF3536" s="15">
        <v>35.791128906250002</v>
      </c>
      <c r="BG3536" s="15">
        <f t="shared" si="278"/>
        <v>-1.8840789756779941E-5</v>
      </c>
      <c r="BH3536" t="str">
        <f t="shared" si="279"/>
        <v>NYSEGDIST</v>
      </c>
      <c r="BI3536" t="str">
        <f>VLOOKUP(BH3536,[2]Summary!$C$29:$C$56,1,0)</f>
        <v>NYSEGDist</v>
      </c>
      <c r="BJ3536" s="16">
        <v>44562</v>
      </c>
    </row>
    <row r="3537" spans="1:62" x14ac:dyDescent="0.25">
      <c r="A3537" s="13" t="s">
        <v>7329</v>
      </c>
      <c r="B3537" s="13" t="s">
        <v>7330</v>
      </c>
      <c r="C3537" s="13" t="s">
        <v>7331</v>
      </c>
      <c r="D3537" s="13" t="s">
        <v>599</v>
      </c>
      <c r="E3537" s="13" t="s">
        <v>475</v>
      </c>
      <c r="F3537" s="13" t="s">
        <v>426</v>
      </c>
      <c r="H3537" s="15">
        <v>0</v>
      </c>
      <c r="I3537" s="15">
        <v>0</v>
      </c>
      <c r="J3537" s="15">
        <v>0</v>
      </c>
      <c r="K3537" s="15">
        <v>0</v>
      </c>
      <c r="L3537" s="15">
        <v>0</v>
      </c>
      <c r="M3537" s="15">
        <v>0</v>
      </c>
      <c r="N3537" s="15">
        <v>0</v>
      </c>
      <c r="O3537" s="15">
        <v>0</v>
      </c>
      <c r="P3537" s="15">
        <v>0</v>
      </c>
      <c r="Q3537" s="15">
        <v>0</v>
      </c>
      <c r="R3537" s="15">
        <v>0</v>
      </c>
      <c r="S3537" s="15">
        <v>0</v>
      </c>
      <c r="T3537" s="15">
        <f t="shared" si="275"/>
        <v>0</v>
      </c>
      <c r="U3537" s="15">
        <v>0</v>
      </c>
      <c r="V3537" s="15">
        <v>0</v>
      </c>
      <c r="W3537" s="15">
        <v>0</v>
      </c>
      <c r="X3537" s="15">
        <v>0</v>
      </c>
      <c r="Y3537" s="15">
        <v>0</v>
      </c>
      <c r="Z3537" s="15">
        <v>0</v>
      </c>
      <c r="AA3537" s="15">
        <v>0</v>
      </c>
      <c r="AB3537" s="15">
        <v>0</v>
      </c>
      <c r="AC3537" s="15">
        <v>0</v>
      </c>
      <c r="AD3537" s="15">
        <v>36.126750000000001</v>
      </c>
      <c r="AE3537" s="15">
        <v>0.17513999999999999</v>
      </c>
      <c r="AF3537" s="15">
        <v>4.563670000000001</v>
      </c>
      <c r="AG3537" s="15">
        <f t="shared" si="276"/>
        <v>40.865560000000002</v>
      </c>
      <c r="AH3537" s="15">
        <v>0.19991</v>
      </c>
      <c r="AI3537" s="15">
        <v>0.18701999999999999</v>
      </c>
      <c r="AJ3537" s="15">
        <v>9.2939999999999995E-2</v>
      </c>
      <c r="AK3537" s="15">
        <v>0.15819999999999998</v>
      </c>
      <c r="AL3537" s="15">
        <v>0.20091999999999999</v>
      </c>
      <c r="AM3537" s="15">
        <v>0.17780000000000001</v>
      </c>
      <c r="AN3537" s="15">
        <v>0.24332999999999999</v>
      </c>
      <c r="AO3537" s="15">
        <v>0.18984999999999999</v>
      </c>
      <c r="AP3537" s="15">
        <v>0.18372999999999998</v>
      </c>
      <c r="AQ3537" s="15">
        <v>0.18984999999999999</v>
      </c>
      <c r="AR3537" s="15">
        <v>0.18372999999999998</v>
      </c>
      <c r="AS3537" s="15">
        <v>0.21037</v>
      </c>
      <c r="AT3537" s="15">
        <f t="shared" si="277"/>
        <v>2.2176500000000003</v>
      </c>
      <c r="AU3537" s="15">
        <v>0.19539999389648438</v>
      </c>
      <c r="AV3537" s="15">
        <v>0.17649000549316407</v>
      </c>
      <c r="AW3537" s="15">
        <v>0.28957000732421873</v>
      </c>
      <c r="AX3537" s="15">
        <v>0.22025</v>
      </c>
      <c r="AY3537" s="15">
        <v>0.20388000488281249</v>
      </c>
      <c r="AZ3537" s="15">
        <v>0.2138800048828125</v>
      </c>
      <c r="BA3537" s="15">
        <v>0.22100999450683595</v>
      </c>
      <c r="BB3537" s="15">
        <v>0.22100999450683595</v>
      </c>
      <c r="BC3537" s="15">
        <v>0.23071000671386718</v>
      </c>
      <c r="BD3537" s="15">
        <v>0</v>
      </c>
      <c r="BE3537" s="15">
        <v>0</v>
      </c>
      <c r="BF3537" s="15">
        <v>0</v>
      </c>
      <c r="BG3537" s="15">
        <f t="shared" si="278"/>
        <v>1.9722000122070313</v>
      </c>
      <c r="BH3537" t="str">
        <f t="shared" si="279"/>
        <v>NYSEGGas</v>
      </c>
      <c r="BI3537" t="str">
        <f>VLOOKUP(BH3537,[2]Summary!$C$29:$C$56,1,0)</f>
        <v>NYSEGGas</v>
      </c>
      <c r="BJ3537" s="16">
        <v>44470</v>
      </c>
    </row>
    <row r="3538" spans="1:62" x14ac:dyDescent="0.25">
      <c r="A3538" s="13" t="s">
        <v>7332</v>
      </c>
      <c r="B3538" s="13" t="s">
        <v>7333</v>
      </c>
      <c r="C3538" s="13" t="s">
        <v>7334</v>
      </c>
      <c r="D3538" s="13" t="s">
        <v>599</v>
      </c>
      <c r="E3538" s="13" t="s">
        <v>475</v>
      </c>
      <c r="F3538" s="13" t="s">
        <v>426</v>
      </c>
      <c r="H3538" s="15">
        <v>0</v>
      </c>
      <c r="I3538" s="15">
        <v>0</v>
      </c>
      <c r="J3538" s="15">
        <v>0</v>
      </c>
      <c r="K3538" s="15">
        <v>0</v>
      </c>
      <c r="L3538" s="15">
        <v>0</v>
      </c>
      <c r="M3538" s="15">
        <v>0</v>
      </c>
      <c r="N3538" s="15">
        <v>0</v>
      </c>
      <c r="O3538" s="15">
        <v>0</v>
      </c>
      <c r="P3538" s="15">
        <v>0</v>
      </c>
      <c r="Q3538" s="15">
        <v>0</v>
      </c>
      <c r="R3538" s="15">
        <v>0</v>
      </c>
      <c r="S3538" s="15">
        <v>0</v>
      </c>
      <c r="T3538" s="15">
        <f t="shared" si="275"/>
        <v>0</v>
      </c>
      <c r="U3538" s="15">
        <v>0</v>
      </c>
      <c r="V3538" s="15">
        <v>0</v>
      </c>
      <c r="W3538" s="15">
        <v>0</v>
      </c>
      <c r="X3538" s="15">
        <v>0</v>
      </c>
      <c r="Y3538" s="15">
        <v>0</v>
      </c>
      <c r="Z3538" s="15">
        <v>0</v>
      </c>
      <c r="AA3538" s="15">
        <v>0</v>
      </c>
      <c r="AB3538" s="15">
        <v>0</v>
      </c>
      <c r="AC3538" s="15">
        <v>0</v>
      </c>
      <c r="AD3538" s="15">
        <v>21.93394</v>
      </c>
      <c r="AE3538" s="15">
        <v>0.10632999999999999</v>
      </c>
      <c r="AF3538" s="15">
        <v>4.3434700000000008</v>
      </c>
      <c r="AG3538" s="15">
        <f t="shared" si="276"/>
        <v>26.38374</v>
      </c>
      <c r="AH3538" s="15">
        <v>0.12906999999999999</v>
      </c>
      <c r="AI3538" s="15">
        <v>0.12074000000000001</v>
      </c>
      <c r="AJ3538" s="15">
        <v>0.06</v>
      </c>
      <c r="AK3538" s="15">
        <v>11.23115</v>
      </c>
      <c r="AL3538" s="15">
        <v>0.17643999999999999</v>
      </c>
      <c r="AM3538" s="15">
        <v>0.16103000000000001</v>
      </c>
      <c r="AN3538" s="15">
        <v>0.218</v>
      </c>
      <c r="AO3538" s="15">
        <v>0.17426</v>
      </c>
      <c r="AP3538" s="15">
        <v>0.65322999999999998</v>
      </c>
      <c r="AQ3538" s="15">
        <v>0.17651</v>
      </c>
      <c r="AR3538" s="15">
        <v>0.17082</v>
      </c>
      <c r="AS3538" s="15">
        <v>-39.654989999999998</v>
      </c>
      <c r="AT3538" s="15">
        <f t="shared" si="277"/>
        <v>-26.383739999999996</v>
      </c>
      <c r="AU3538" s="15">
        <v>0</v>
      </c>
      <c r="AV3538" s="15">
        <v>0</v>
      </c>
      <c r="AW3538" s="15">
        <v>0</v>
      </c>
      <c r="AX3538" s="15">
        <v>0</v>
      </c>
      <c r="AY3538" s="15">
        <v>0</v>
      </c>
      <c r="AZ3538" s="15">
        <v>0</v>
      </c>
      <c r="BA3538" s="15">
        <v>0</v>
      </c>
      <c r="BB3538" s="15">
        <v>0</v>
      </c>
      <c r="BC3538" s="15">
        <v>0</v>
      </c>
      <c r="BD3538" s="15">
        <v>0</v>
      </c>
      <c r="BE3538" s="15">
        <v>0</v>
      </c>
      <c r="BF3538" s="15">
        <v>0</v>
      </c>
      <c r="BG3538" s="15">
        <f t="shared" si="278"/>
        <v>0</v>
      </c>
      <c r="BH3538" t="str">
        <f t="shared" si="279"/>
        <v>NYSEGGas</v>
      </c>
      <c r="BI3538" t="str">
        <f>VLOOKUP(BH3538,[2]Summary!$C$29:$C$56,1,0)</f>
        <v>NYSEGGas</v>
      </c>
      <c r="BJ3538" s="16">
        <v>44197</v>
      </c>
    </row>
    <row r="3539" spans="1:62" x14ac:dyDescent="0.25">
      <c r="A3539" s="13" t="s">
        <v>7335</v>
      </c>
      <c r="B3539" s="13" t="s">
        <v>7336</v>
      </c>
      <c r="C3539" s="13" t="s">
        <v>7337</v>
      </c>
      <c r="D3539" s="13" t="s">
        <v>596</v>
      </c>
      <c r="E3539" t="s">
        <v>19</v>
      </c>
      <c r="F3539" s="13" t="s">
        <v>585</v>
      </c>
      <c r="H3539" s="15">
        <v>0</v>
      </c>
      <c r="I3539" s="15">
        <v>0</v>
      </c>
      <c r="J3539" s="15">
        <v>0</v>
      </c>
      <c r="K3539" s="15">
        <v>0</v>
      </c>
      <c r="L3539" s="15">
        <v>0</v>
      </c>
      <c r="M3539" s="15">
        <v>0</v>
      </c>
      <c r="N3539" s="15">
        <v>0</v>
      </c>
      <c r="O3539" s="15">
        <v>0</v>
      </c>
      <c r="P3539" s="15">
        <v>0</v>
      </c>
      <c r="Q3539" s="15">
        <v>0</v>
      </c>
      <c r="R3539" s="15">
        <v>0</v>
      </c>
      <c r="S3539" s="15">
        <v>0</v>
      </c>
      <c r="T3539" s="15">
        <f t="shared" si="275"/>
        <v>0</v>
      </c>
      <c r="U3539" s="15">
        <v>0</v>
      </c>
      <c r="V3539" s="15">
        <v>0</v>
      </c>
      <c r="W3539" s="15">
        <v>0</v>
      </c>
      <c r="X3539" s="15">
        <v>0</v>
      </c>
      <c r="Y3539" s="15">
        <v>0</v>
      </c>
      <c r="Z3539" s="15">
        <v>0</v>
      </c>
      <c r="AA3539" s="15">
        <v>0</v>
      </c>
      <c r="AB3539" s="15">
        <v>0</v>
      </c>
      <c r="AC3539" s="15">
        <v>0</v>
      </c>
      <c r="AD3539" s="15">
        <v>-7.2830000000000006E-2</v>
      </c>
      <c r="AE3539" s="15">
        <v>-4.4999999999999999E-4</v>
      </c>
      <c r="AF3539" s="15">
        <v>-4.7000000000000004E-4</v>
      </c>
      <c r="AG3539" s="15">
        <f t="shared" si="276"/>
        <v>-7.375000000000001E-2</v>
      </c>
      <c r="AH3539" s="15">
        <v>-4.7000000000000004E-4</v>
      </c>
      <c r="AI3539" s="15">
        <v>-4.4999999999999999E-4</v>
      </c>
      <c r="AJ3539" s="15">
        <v>-4.4999999999999999E-4</v>
      </c>
      <c r="AK3539" s="15">
        <v>1.3948199999999999</v>
      </c>
      <c r="AL3539" s="15">
        <v>0.93829999999999991</v>
      </c>
      <c r="AM3539" s="15">
        <v>0.61144000000000009</v>
      </c>
      <c r="AN3539" s="15">
        <v>-0.17225999999999997</v>
      </c>
      <c r="AO3539" s="15">
        <v>1.814E-2</v>
      </c>
      <c r="AP3539" s="15">
        <v>0.11694000000000002</v>
      </c>
      <c r="AQ3539" s="15">
        <v>-0.20240999999999998</v>
      </c>
      <c r="AR3539" s="15">
        <v>1.6759999999999997E-2</v>
      </c>
      <c r="AS3539" s="15">
        <v>41.533369999999998</v>
      </c>
      <c r="AT3539" s="15">
        <f t="shared" si="277"/>
        <v>44.253729999999997</v>
      </c>
      <c r="AU3539" s="15">
        <v>0.27429000854492186</v>
      </c>
      <c r="AV3539" s="15">
        <v>0.24775</v>
      </c>
      <c r="AW3539" s="15">
        <v>25.128309387207032</v>
      </c>
      <c r="AX3539" s="15">
        <v>1.1425199813842772</v>
      </c>
      <c r="AY3539" s="15">
        <v>60.692280273437497</v>
      </c>
      <c r="AZ3539" s="15">
        <v>2.7969900207519531</v>
      </c>
      <c r="BA3539" s="15">
        <v>0.86134002685546873</v>
      </c>
      <c r="BB3539" s="15">
        <v>0.86134002685546873</v>
      </c>
      <c r="BC3539" s="15">
        <v>8.4620599136352546</v>
      </c>
      <c r="BD3539" s="15">
        <v>0</v>
      </c>
      <c r="BE3539" s="15">
        <v>0</v>
      </c>
      <c r="BF3539" s="15">
        <v>-134.96857812499999</v>
      </c>
      <c r="BG3539" s="15">
        <f t="shared" si="278"/>
        <v>-34.50169848632811</v>
      </c>
      <c r="BH3539" t="str">
        <f t="shared" si="279"/>
        <v>RGEDIST</v>
      </c>
      <c r="BI3539" t="str">
        <f>VLOOKUP(BH3539,[2]Summary!$C$29:$C$56,1,0)</f>
        <v>RGEDist</v>
      </c>
      <c r="BJ3539" s="16">
        <v>44562</v>
      </c>
    </row>
    <row r="3540" spans="1:62" x14ac:dyDescent="0.25">
      <c r="A3540" s="13" t="s">
        <v>7338</v>
      </c>
      <c r="B3540" s="13" t="s">
        <v>7339</v>
      </c>
      <c r="C3540" s="13" t="s">
        <v>7340</v>
      </c>
      <c r="D3540" s="13" t="s">
        <v>595</v>
      </c>
      <c r="E3540" t="s">
        <v>19</v>
      </c>
      <c r="F3540" s="13" t="s">
        <v>22</v>
      </c>
      <c r="H3540" s="15">
        <v>0</v>
      </c>
      <c r="I3540" s="15">
        <v>0</v>
      </c>
      <c r="J3540" s="15">
        <v>0</v>
      </c>
      <c r="K3540" s="15">
        <v>0</v>
      </c>
      <c r="L3540" s="15">
        <v>0</v>
      </c>
      <c r="M3540" s="15">
        <v>0</v>
      </c>
      <c r="N3540" s="15">
        <v>0</v>
      </c>
      <c r="O3540" s="15">
        <v>0</v>
      </c>
      <c r="P3540" s="15">
        <v>0</v>
      </c>
      <c r="Q3540" s="15">
        <v>0</v>
      </c>
      <c r="R3540" s="15">
        <v>0</v>
      </c>
      <c r="S3540" s="15">
        <v>0</v>
      </c>
      <c r="T3540" s="15">
        <f t="shared" si="275"/>
        <v>0</v>
      </c>
      <c r="U3540" s="15">
        <v>0</v>
      </c>
      <c r="V3540" s="15">
        <v>0</v>
      </c>
      <c r="W3540" s="15">
        <v>0</v>
      </c>
      <c r="X3540" s="15">
        <v>0</v>
      </c>
      <c r="Y3540" s="15">
        <v>0</v>
      </c>
      <c r="Z3540" s="15">
        <v>0</v>
      </c>
      <c r="AA3540" s="15">
        <v>0</v>
      </c>
      <c r="AB3540" s="15">
        <v>0</v>
      </c>
      <c r="AC3540" s="15">
        <v>0</v>
      </c>
      <c r="AD3540" s="15">
        <v>0</v>
      </c>
      <c r="AE3540" s="15">
        <v>1.09043</v>
      </c>
      <c r="AF3540" s="15">
        <v>-4.5780000000000001E-2</v>
      </c>
      <c r="AG3540" s="15">
        <f t="shared" si="276"/>
        <v>1.0446500000000001</v>
      </c>
      <c r="AH3540" s="15">
        <v>0</v>
      </c>
      <c r="AI3540" s="15">
        <v>0</v>
      </c>
      <c r="AJ3540" s="15">
        <v>0</v>
      </c>
      <c r="AK3540" s="15">
        <v>0</v>
      </c>
      <c r="AL3540" s="15">
        <v>0</v>
      </c>
      <c r="AM3540" s="15">
        <v>0</v>
      </c>
      <c r="AN3540" s="15">
        <v>0</v>
      </c>
      <c r="AO3540" s="15">
        <v>0</v>
      </c>
      <c r="AP3540" s="15">
        <v>0</v>
      </c>
      <c r="AQ3540" s="15">
        <v>0</v>
      </c>
      <c r="AR3540" s="15">
        <v>0</v>
      </c>
      <c r="AS3540" s="15">
        <v>0</v>
      </c>
      <c r="AT3540" s="15">
        <f t="shared" si="277"/>
        <v>0</v>
      </c>
      <c r="AU3540" s="15">
        <v>0</v>
      </c>
      <c r="AV3540" s="15">
        <v>0</v>
      </c>
      <c r="AW3540" s="15">
        <v>0</v>
      </c>
      <c r="AX3540" s="15">
        <v>0</v>
      </c>
      <c r="AY3540" s="15">
        <v>0</v>
      </c>
      <c r="AZ3540" s="15">
        <v>0</v>
      </c>
      <c r="BA3540" s="15">
        <v>0</v>
      </c>
      <c r="BB3540" s="15">
        <v>0</v>
      </c>
      <c r="BC3540" s="15">
        <v>0</v>
      </c>
      <c r="BD3540" s="15">
        <v>0</v>
      </c>
      <c r="BE3540" s="15">
        <v>0</v>
      </c>
      <c r="BF3540" s="15">
        <v>0</v>
      </c>
      <c r="BG3540" s="15">
        <f t="shared" si="278"/>
        <v>0</v>
      </c>
      <c r="BH3540" t="str">
        <f t="shared" si="279"/>
        <v>CMPDIST</v>
      </c>
      <c r="BI3540" t="str">
        <f>VLOOKUP(BH3540,[2]Summary!$C$29:$C$56,1,0)</f>
        <v>CMPDist</v>
      </c>
      <c r="BJ3540" s="16">
        <v>43831</v>
      </c>
    </row>
    <row r="3541" spans="1:62" x14ac:dyDescent="0.25">
      <c r="A3541" s="13" t="s">
        <v>7341</v>
      </c>
      <c r="B3541" s="13" t="s">
        <v>7342</v>
      </c>
      <c r="C3541" s="13" t="s">
        <v>7343</v>
      </c>
      <c r="D3541" s="13" t="s">
        <v>596</v>
      </c>
      <c r="E3541" s="13" t="s">
        <v>475</v>
      </c>
      <c r="F3541" s="13" t="s">
        <v>426</v>
      </c>
      <c r="H3541" s="15">
        <v>0</v>
      </c>
      <c r="I3541" s="15">
        <v>0</v>
      </c>
      <c r="J3541" s="15">
        <v>0</v>
      </c>
      <c r="K3541" s="15">
        <v>0</v>
      </c>
      <c r="L3541" s="15">
        <v>0</v>
      </c>
      <c r="M3541" s="15">
        <v>0</v>
      </c>
      <c r="N3541" s="15">
        <v>0</v>
      </c>
      <c r="O3541" s="15">
        <v>0</v>
      </c>
      <c r="P3541" s="15">
        <v>0</v>
      </c>
      <c r="Q3541" s="15">
        <v>0</v>
      </c>
      <c r="R3541" s="15">
        <v>0</v>
      </c>
      <c r="S3541" s="15">
        <v>0</v>
      </c>
      <c r="T3541" s="15">
        <f t="shared" si="275"/>
        <v>0</v>
      </c>
      <c r="U3541" s="15">
        <v>0</v>
      </c>
      <c r="V3541" s="15">
        <v>0</v>
      </c>
      <c r="W3541" s="15">
        <v>0</v>
      </c>
      <c r="X3541" s="15">
        <v>0</v>
      </c>
      <c r="Y3541" s="15">
        <v>0</v>
      </c>
      <c r="Z3541" s="15">
        <v>0</v>
      </c>
      <c r="AA3541" s="15">
        <v>0</v>
      </c>
      <c r="AB3541" s="15">
        <v>0</v>
      </c>
      <c r="AC3541" s="15">
        <v>0</v>
      </c>
      <c r="AD3541" s="15">
        <v>0</v>
      </c>
      <c r="AE3541" s="15">
        <v>160.66831999999997</v>
      </c>
      <c r="AF3541" s="15">
        <v>30.854659999999999</v>
      </c>
      <c r="AG3541" s="15">
        <f t="shared" si="276"/>
        <v>191.52297999999996</v>
      </c>
      <c r="AH3541" s="15">
        <v>1.2346100000000002</v>
      </c>
      <c r="AI3541" s="15">
        <v>1.15496</v>
      </c>
      <c r="AJ3541" s="15">
        <v>1.15822</v>
      </c>
      <c r="AK3541" s="15">
        <v>1.1696</v>
      </c>
      <c r="AL3541" s="15">
        <v>0.89754</v>
      </c>
      <c r="AM3541" s="15">
        <v>1.2610299999999999</v>
      </c>
      <c r="AN3541" s="15">
        <v>1.98264</v>
      </c>
      <c r="AO3541" s="15">
        <v>1.3094400000000002</v>
      </c>
      <c r="AP3541" s="15">
        <v>1.2672000000000001</v>
      </c>
      <c r="AQ3541" s="15">
        <v>1.3094400000000002</v>
      </c>
      <c r="AR3541" s="15">
        <v>1.2672000000000001</v>
      </c>
      <c r="AS3541" s="15">
        <v>1.3094400000000002</v>
      </c>
      <c r="AT3541" s="15">
        <f t="shared" si="277"/>
        <v>15.321320000000002</v>
      </c>
      <c r="AU3541" s="15">
        <v>1.2841899414062501</v>
      </c>
      <c r="AV3541" s="15">
        <v>1.1599200439453126</v>
      </c>
      <c r="AW3541" s="15">
        <v>1.48327001953125</v>
      </c>
      <c r="AX3541" s="15">
        <v>1.3124699707031251</v>
      </c>
      <c r="AY3541" s="15">
        <v>1.351</v>
      </c>
      <c r="AZ3541" s="15">
        <v>1.3107700195312499</v>
      </c>
      <c r="BA3541" s="15">
        <v>1.3544599609375001</v>
      </c>
      <c r="BB3541" s="15">
        <v>1.3544599609375001</v>
      </c>
      <c r="BC3541" s="15">
        <v>0.98334997558593751</v>
      </c>
      <c r="BD3541" s="15">
        <v>0</v>
      </c>
      <c r="BE3541" s="15">
        <v>0</v>
      </c>
      <c r="BF3541" s="15">
        <v>0</v>
      </c>
      <c r="BG3541" s="15">
        <f t="shared" si="278"/>
        <v>11.593889892578126</v>
      </c>
      <c r="BH3541" t="str">
        <f t="shared" si="279"/>
        <v>RGEGas</v>
      </c>
      <c r="BI3541" t="str">
        <f>VLOOKUP(BH3541,[2]Summary!$C$29:$C$56,1,0)</f>
        <v>RGEGas</v>
      </c>
      <c r="BJ3541" s="16">
        <v>44470</v>
      </c>
    </row>
    <row r="3542" spans="1:62" x14ac:dyDescent="0.25">
      <c r="A3542" s="13" t="s">
        <v>7344</v>
      </c>
      <c r="B3542" s="13" t="s">
        <v>7345</v>
      </c>
      <c r="C3542" s="13" t="s">
        <v>7346</v>
      </c>
      <c r="D3542" s="13" t="s">
        <v>599</v>
      </c>
      <c r="E3542" t="s">
        <v>35</v>
      </c>
      <c r="F3542" s="13" t="s">
        <v>233</v>
      </c>
      <c r="H3542" s="15">
        <v>0</v>
      </c>
      <c r="I3542" s="15">
        <v>0</v>
      </c>
      <c r="J3542" s="15">
        <v>0</v>
      </c>
      <c r="K3542" s="15">
        <v>0</v>
      </c>
      <c r="L3542" s="15">
        <v>0</v>
      </c>
      <c r="M3542" s="15">
        <v>0</v>
      </c>
      <c r="N3542" s="15">
        <v>0</v>
      </c>
      <c r="O3542" s="15">
        <v>0</v>
      </c>
      <c r="P3542" s="15">
        <v>0</v>
      </c>
      <c r="Q3542" s="15">
        <v>0</v>
      </c>
      <c r="R3542" s="15">
        <v>0</v>
      </c>
      <c r="S3542" s="15">
        <v>0</v>
      </c>
      <c r="T3542" s="15">
        <f t="shared" si="275"/>
        <v>0</v>
      </c>
      <c r="U3542" s="15">
        <v>0</v>
      </c>
      <c r="V3542" s="15">
        <v>0</v>
      </c>
      <c r="W3542" s="15">
        <v>0</v>
      </c>
      <c r="X3542" s="15">
        <v>0</v>
      </c>
      <c r="Y3542" s="15">
        <v>0</v>
      </c>
      <c r="Z3542" s="15">
        <v>0</v>
      </c>
      <c r="AA3542" s="15">
        <v>0</v>
      </c>
      <c r="AB3542" s="15">
        <v>0</v>
      </c>
      <c r="AC3542" s="15">
        <v>0</v>
      </c>
      <c r="AD3542" s="15">
        <v>0</v>
      </c>
      <c r="AE3542" s="15">
        <v>3.2848399999999995</v>
      </c>
      <c r="AF3542" s="15">
        <v>16.392989999999998</v>
      </c>
      <c r="AG3542" s="15">
        <f t="shared" si="276"/>
        <v>19.677829999999997</v>
      </c>
      <c r="AH3542" s="15">
        <v>9.6259999999999984E-2</v>
      </c>
      <c r="AI3542" s="15">
        <v>9.0060000000000001E-2</v>
      </c>
      <c r="AJ3542" s="15">
        <v>4.4760000000000008E-2</v>
      </c>
      <c r="AK3542" s="15">
        <v>7.6180000000000012E-2</v>
      </c>
      <c r="AL3542" s="15">
        <v>9.6729999999999997E-2</v>
      </c>
      <c r="AM3542" s="15">
        <v>8.5620000000000002E-2</v>
      </c>
      <c r="AN3542" s="15">
        <v>0.11718000000000001</v>
      </c>
      <c r="AO3542" s="15">
        <v>9.1420000000000001E-2</v>
      </c>
      <c r="AP3542" s="15">
        <v>8.8469999999999993E-2</v>
      </c>
      <c r="AQ3542" s="15">
        <v>9.1420000000000001E-2</v>
      </c>
      <c r="AR3542" s="15">
        <v>8.8469999999999993E-2</v>
      </c>
      <c r="AS3542" s="15">
        <v>0.1013</v>
      </c>
      <c r="AT3542" s="15">
        <f t="shared" si="277"/>
        <v>1.0678700000000001</v>
      </c>
      <c r="AU3542" s="15">
        <v>9.4089996337890627E-2</v>
      </c>
      <c r="AV3542" s="15">
        <v>8.4989997863769526E-2</v>
      </c>
      <c r="AW3542" s="15">
        <v>0.13944000244140625</v>
      </c>
      <c r="AX3542" s="15">
        <v>0.10605999755859374</v>
      </c>
      <c r="AY3542" s="15">
        <v>9.815000152587891E-2</v>
      </c>
      <c r="AZ3542" s="15">
        <v>0.10298999786376953</v>
      </c>
      <c r="BA3542" s="15">
        <v>0.10641999816894532</v>
      </c>
      <c r="BB3542" s="15">
        <v>0.10641999816894532</v>
      </c>
      <c r="BC3542" s="15">
        <v>0.11108000183105468</v>
      </c>
      <c r="BD3542" s="15">
        <v>0</v>
      </c>
      <c r="BE3542" s="15">
        <v>0</v>
      </c>
      <c r="BF3542" s="15">
        <v>0</v>
      </c>
      <c r="BG3542" s="15">
        <f t="shared" si="278"/>
        <v>0.94963999176025393</v>
      </c>
      <c r="BH3542" t="str">
        <f t="shared" si="279"/>
        <v>NYSEGTRANS</v>
      </c>
      <c r="BI3542" t="str">
        <f>VLOOKUP(BH3542,[2]Summary!$C$29:$C$56,1,0)</f>
        <v>NYSEGTrans</v>
      </c>
      <c r="BJ3542" s="16">
        <v>44470</v>
      </c>
    </row>
    <row r="3543" spans="1:62" x14ac:dyDescent="0.25">
      <c r="A3543" s="13" t="s">
        <v>7347</v>
      </c>
      <c r="B3543" s="13" t="s">
        <v>7348</v>
      </c>
      <c r="C3543" s="13" t="s">
        <v>7349</v>
      </c>
      <c r="D3543" s="13" t="s">
        <v>599</v>
      </c>
      <c r="E3543" t="s">
        <v>35</v>
      </c>
      <c r="F3543" s="13" t="s">
        <v>20</v>
      </c>
      <c r="H3543" s="15">
        <v>0</v>
      </c>
      <c r="I3543" s="15">
        <v>0</v>
      </c>
      <c r="J3543" s="15">
        <v>0</v>
      </c>
      <c r="K3543" s="15">
        <v>0</v>
      </c>
      <c r="L3543" s="15">
        <v>0</v>
      </c>
      <c r="M3543" s="15">
        <v>0</v>
      </c>
      <c r="N3543" s="15">
        <v>0</v>
      </c>
      <c r="O3543" s="15">
        <v>0</v>
      </c>
      <c r="P3543" s="15">
        <v>0</v>
      </c>
      <c r="Q3543" s="15">
        <v>0</v>
      </c>
      <c r="R3543" s="15">
        <v>0</v>
      </c>
      <c r="S3543" s="15">
        <v>0</v>
      </c>
      <c r="T3543" s="15">
        <f t="shared" si="275"/>
        <v>0</v>
      </c>
      <c r="U3543" s="15">
        <v>0</v>
      </c>
      <c r="V3543" s="15">
        <v>0</v>
      </c>
      <c r="W3543" s="15">
        <v>0</v>
      </c>
      <c r="X3543" s="15">
        <v>0</v>
      </c>
      <c r="Y3543" s="15">
        <v>0</v>
      </c>
      <c r="Z3543" s="15">
        <v>0</v>
      </c>
      <c r="AA3543" s="15">
        <v>0</v>
      </c>
      <c r="AB3543" s="15">
        <v>0</v>
      </c>
      <c r="AC3543" s="15">
        <v>0</v>
      </c>
      <c r="AD3543" s="15">
        <v>0</v>
      </c>
      <c r="AE3543" s="15">
        <v>2.9935500000000008</v>
      </c>
      <c r="AF3543" s="15">
        <v>-0.17898999999999998</v>
      </c>
      <c r="AG3543" s="15">
        <f t="shared" si="276"/>
        <v>2.8145600000000011</v>
      </c>
      <c r="AH3543" s="15">
        <v>4.1129999999999993E-2</v>
      </c>
      <c r="AI3543" s="15">
        <v>1.3009999999999999E-2</v>
      </c>
      <c r="AJ3543" s="15">
        <v>6.4700000000000009E-3</v>
      </c>
      <c r="AK3543" s="15">
        <v>1.0999999999999999E-2</v>
      </c>
      <c r="AL3543" s="15">
        <v>1.3980000000000001E-2</v>
      </c>
      <c r="AM3543" s="15">
        <v>0.92670000000000008</v>
      </c>
      <c r="AN3543" s="15">
        <v>2.2592099999999999</v>
      </c>
      <c r="AO3543" s="15">
        <v>1.5369900000000001</v>
      </c>
      <c r="AP3543" s="15">
        <v>2.5979800000000002</v>
      </c>
      <c r="AQ3543" s="15">
        <v>2.2249699999999999</v>
      </c>
      <c r="AR3543" s="15">
        <v>5.5049999999999995E-2</v>
      </c>
      <c r="AS3543" s="15">
        <v>5.1120000000000006E-2</v>
      </c>
      <c r="AT3543" s="15">
        <f t="shared" si="277"/>
        <v>9.7376100000000001</v>
      </c>
      <c r="AU3543" s="15">
        <v>0.4023999938964844</v>
      </c>
      <c r="AV3543" s="15">
        <v>5.2840000152587892E-2</v>
      </c>
      <c r="AW3543" s="15">
        <v>2.263199981689453</v>
      </c>
      <c r="AX3543" s="15">
        <v>0.11315999984741211</v>
      </c>
      <c r="AY3543" s="15">
        <v>7.2069999694824222E-2</v>
      </c>
      <c r="AZ3543" s="15">
        <v>0.14612999725341796</v>
      </c>
      <c r="BA3543" s="15">
        <v>7.7870002746582026E-2</v>
      </c>
      <c r="BB3543" s="15">
        <v>7.7870002746582026E-2</v>
      </c>
      <c r="BC3543" s="15">
        <v>0.26836999893188479</v>
      </c>
      <c r="BD3543" s="15">
        <v>-1.4038085937499999E-4</v>
      </c>
      <c r="BE3543" s="15">
        <v>4.0942382812500001E-4</v>
      </c>
      <c r="BF3543" s="15">
        <v>-3.2055664062499999E-4</v>
      </c>
      <c r="BG3543" s="15">
        <f t="shared" si="278"/>
        <v>3.4738584632873524</v>
      </c>
      <c r="BH3543" t="str">
        <f t="shared" si="279"/>
        <v>NYSEGTRANS</v>
      </c>
      <c r="BI3543" t="str">
        <f>VLOOKUP(BH3543,[2]Summary!$C$29:$C$56,1,0)</f>
        <v>NYSEGTrans</v>
      </c>
      <c r="BJ3543" s="16">
        <v>44562</v>
      </c>
    </row>
    <row r="3544" spans="1:62" x14ac:dyDescent="0.25">
      <c r="A3544" s="13" t="s">
        <v>7350</v>
      </c>
      <c r="B3544" s="13" t="s">
        <v>7351</v>
      </c>
      <c r="C3544" s="13" t="s">
        <v>7352</v>
      </c>
      <c r="D3544" s="13" t="s">
        <v>599</v>
      </c>
      <c r="E3544" t="s">
        <v>35</v>
      </c>
      <c r="F3544" s="13" t="s">
        <v>20</v>
      </c>
      <c r="H3544" s="15">
        <v>0</v>
      </c>
      <c r="I3544" s="15">
        <v>0</v>
      </c>
      <c r="J3544" s="15">
        <v>0</v>
      </c>
      <c r="K3544" s="15">
        <v>0</v>
      </c>
      <c r="L3544" s="15">
        <v>0</v>
      </c>
      <c r="M3544" s="15">
        <v>0</v>
      </c>
      <c r="N3544" s="15">
        <v>0</v>
      </c>
      <c r="O3544" s="15">
        <v>0</v>
      </c>
      <c r="P3544" s="15">
        <v>0</v>
      </c>
      <c r="Q3544" s="15">
        <v>0</v>
      </c>
      <c r="R3544" s="15">
        <v>0</v>
      </c>
      <c r="S3544" s="15">
        <v>0</v>
      </c>
      <c r="T3544" s="15">
        <f t="shared" si="275"/>
        <v>0</v>
      </c>
      <c r="U3544" s="15">
        <v>0</v>
      </c>
      <c r="V3544" s="15">
        <v>0</v>
      </c>
      <c r="W3544" s="15">
        <v>0</v>
      </c>
      <c r="X3544" s="15">
        <v>0</v>
      </c>
      <c r="Y3544" s="15">
        <v>0</v>
      </c>
      <c r="Z3544" s="15">
        <v>0</v>
      </c>
      <c r="AA3544" s="15">
        <v>0</v>
      </c>
      <c r="AB3544" s="15">
        <v>0</v>
      </c>
      <c r="AC3544" s="15">
        <v>0</v>
      </c>
      <c r="AD3544" s="15">
        <v>0</v>
      </c>
      <c r="AE3544" s="15">
        <v>18.226839999999999</v>
      </c>
      <c r="AF3544" s="15">
        <v>18.991159999999997</v>
      </c>
      <c r="AG3544" s="15">
        <f t="shared" si="276"/>
        <v>37.217999999999996</v>
      </c>
      <c r="AH3544" s="15">
        <v>-27.351739999999999</v>
      </c>
      <c r="AI3544" s="15">
        <v>15.777209999999998</v>
      </c>
      <c r="AJ3544" s="15">
        <v>-0.23898999999999979</v>
      </c>
      <c r="AK3544" s="15">
        <v>16.513390000000005</v>
      </c>
      <c r="AL3544" s="15">
        <v>-6.9767800000000024</v>
      </c>
      <c r="AM3544" s="15">
        <v>2.0326</v>
      </c>
      <c r="AN3544" s="15">
        <v>-23.854710000000001</v>
      </c>
      <c r="AO3544" s="15">
        <v>6.2000099999999989</v>
      </c>
      <c r="AP3544" s="15">
        <v>10.14791</v>
      </c>
      <c r="AQ3544" s="15">
        <v>0.13255</v>
      </c>
      <c r="AR3544" s="15">
        <v>0.12827</v>
      </c>
      <c r="AS3544" s="15">
        <v>3.622999999999988E-2</v>
      </c>
      <c r="AT3544" s="15">
        <f t="shared" si="277"/>
        <v>-7.4540500000000014</v>
      </c>
      <c r="AU3544" s="15">
        <v>1.0043799819946289</v>
      </c>
      <c r="AV3544" s="15">
        <v>-19.156689468383789</v>
      </c>
      <c r="AW3544" s="15">
        <v>11.206020080566406</v>
      </c>
      <c r="AX3544" s="15">
        <v>-3.7919500198364258</v>
      </c>
      <c r="AY3544" s="15">
        <v>2.7845999755859374</v>
      </c>
      <c r="AZ3544" s="15">
        <v>6.1485500564575197</v>
      </c>
      <c r="BA3544" s="15">
        <v>-22.074299057006836</v>
      </c>
      <c r="BB3544" s="15">
        <v>5.0667199058532715</v>
      </c>
      <c r="BC3544" s="15">
        <v>2.1467399902343751</v>
      </c>
      <c r="BD3544" s="15">
        <v>0</v>
      </c>
      <c r="BE3544" s="15">
        <v>0</v>
      </c>
      <c r="BF3544" s="15">
        <v>0</v>
      </c>
      <c r="BG3544" s="15">
        <f t="shared" si="278"/>
        <v>-16.665928554534911</v>
      </c>
      <c r="BH3544" t="str">
        <f t="shared" si="279"/>
        <v>NYSEGTRANS</v>
      </c>
      <c r="BI3544" t="str">
        <f>VLOOKUP(BH3544,[2]Summary!$C$29:$C$56,1,0)</f>
        <v>NYSEGTrans</v>
      </c>
      <c r="BJ3544" s="16">
        <v>44470</v>
      </c>
    </row>
    <row r="3545" spans="1:62" x14ac:dyDescent="0.25">
      <c r="A3545" s="13" t="s">
        <v>7353</v>
      </c>
      <c r="B3545" s="13" t="s">
        <v>7354</v>
      </c>
      <c r="C3545" s="13" t="s">
        <v>7355</v>
      </c>
      <c r="D3545" s="13" t="s">
        <v>599</v>
      </c>
      <c r="E3545" t="s">
        <v>19</v>
      </c>
      <c r="F3545" s="13" t="s">
        <v>22</v>
      </c>
      <c r="H3545" s="15">
        <v>0</v>
      </c>
      <c r="I3545" s="15">
        <v>0</v>
      </c>
      <c r="J3545" s="15">
        <v>0</v>
      </c>
      <c r="K3545" s="15">
        <v>0</v>
      </c>
      <c r="L3545" s="15">
        <v>0</v>
      </c>
      <c r="M3545" s="15">
        <v>0</v>
      </c>
      <c r="N3545" s="15">
        <v>0</v>
      </c>
      <c r="O3545" s="15">
        <v>0</v>
      </c>
      <c r="P3545" s="15">
        <v>0</v>
      </c>
      <c r="Q3545" s="15">
        <v>0</v>
      </c>
      <c r="R3545" s="15">
        <v>0</v>
      </c>
      <c r="S3545" s="15">
        <v>0</v>
      </c>
      <c r="T3545" s="15">
        <f t="shared" si="275"/>
        <v>0</v>
      </c>
      <c r="U3545" s="15">
        <v>0</v>
      </c>
      <c r="V3545" s="15">
        <v>0</v>
      </c>
      <c r="W3545" s="15">
        <v>0</v>
      </c>
      <c r="X3545" s="15">
        <v>0</v>
      </c>
      <c r="Y3545" s="15">
        <v>0</v>
      </c>
      <c r="Z3545" s="15">
        <v>0</v>
      </c>
      <c r="AA3545" s="15">
        <v>0</v>
      </c>
      <c r="AB3545" s="15">
        <v>0</v>
      </c>
      <c r="AC3545" s="15">
        <v>0</v>
      </c>
      <c r="AD3545" s="15">
        <v>0</v>
      </c>
      <c r="AE3545" s="15">
        <v>86.042260000000013</v>
      </c>
      <c r="AF3545" s="15">
        <v>-3.9882900000000001</v>
      </c>
      <c r="AG3545" s="15">
        <f t="shared" si="276"/>
        <v>82.053970000000007</v>
      </c>
      <c r="AH3545" s="15">
        <v>0.40142</v>
      </c>
      <c r="AI3545" s="15">
        <v>0.31383999999999995</v>
      </c>
      <c r="AJ3545" s="15">
        <v>0.18636000000000003</v>
      </c>
      <c r="AK3545" s="15">
        <v>10.19027</v>
      </c>
      <c r="AL3545" s="15">
        <v>86.145769999999999</v>
      </c>
      <c r="AM3545" s="15">
        <v>106.45454999999998</v>
      </c>
      <c r="AN3545" s="15">
        <v>1.5010299999999999</v>
      </c>
      <c r="AO3545" s="15">
        <v>1.3141800000000001</v>
      </c>
      <c r="AP3545" s="15">
        <v>10.01723</v>
      </c>
      <c r="AQ3545" s="15">
        <v>1.3548</v>
      </c>
      <c r="AR3545" s="15">
        <v>1.3110999999999999</v>
      </c>
      <c r="AS3545" s="15">
        <v>1.2689200000000003</v>
      </c>
      <c r="AT3545" s="15">
        <f t="shared" si="277"/>
        <v>220.45947000000001</v>
      </c>
      <c r="AU3545" s="15">
        <v>1.3720000000000001</v>
      </c>
      <c r="AV3545" s="15">
        <v>1.2392299804687501</v>
      </c>
      <c r="AW3545" s="15">
        <v>2.0333000488281252</v>
      </c>
      <c r="AX3545" s="15">
        <v>1.546550048828125</v>
      </c>
      <c r="AY3545" s="15">
        <v>1.4315</v>
      </c>
      <c r="AZ3545" s="15">
        <v>1.5017900390625001</v>
      </c>
      <c r="BA3545" s="15">
        <v>1.5518499755859374</v>
      </c>
      <c r="BB3545" s="15">
        <v>1.5518499755859374</v>
      </c>
      <c r="BC3545" s="15">
        <v>1.6198900146484374</v>
      </c>
      <c r="BD3545" s="15">
        <v>0</v>
      </c>
      <c r="BE3545" s="15">
        <v>0</v>
      </c>
      <c r="BF3545" s="15">
        <v>0</v>
      </c>
      <c r="BG3545" s="15">
        <f t="shared" si="278"/>
        <v>13.847960083007814</v>
      </c>
      <c r="BH3545" t="str">
        <f t="shared" si="279"/>
        <v>NYSEGDIST</v>
      </c>
      <c r="BI3545" t="str">
        <f>VLOOKUP(BH3545,[2]Summary!$C$29:$C$56,1,0)</f>
        <v>NYSEGDist</v>
      </c>
      <c r="BJ3545" s="16">
        <v>44470</v>
      </c>
    </row>
    <row r="3546" spans="1:62" x14ac:dyDescent="0.25">
      <c r="A3546" s="13" t="s">
        <v>7356</v>
      </c>
      <c r="B3546" s="13" t="s">
        <v>7357</v>
      </c>
      <c r="C3546" s="13" t="s">
        <v>7358</v>
      </c>
      <c r="D3546" s="13" t="s">
        <v>599</v>
      </c>
      <c r="E3546" t="s">
        <v>19</v>
      </c>
      <c r="F3546" s="13" t="s">
        <v>585</v>
      </c>
      <c r="H3546" s="15">
        <v>0</v>
      </c>
      <c r="I3546" s="15">
        <v>0</v>
      </c>
      <c r="J3546" s="15">
        <v>0</v>
      </c>
      <c r="K3546" s="15">
        <v>0</v>
      </c>
      <c r="L3546" s="15">
        <v>0</v>
      </c>
      <c r="M3546" s="15">
        <v>0</v>
      </c>
      <c r="N3546" s="15">
        <v>0</v>
      </c>
      <c r="O3546" s="15">
        <v>0</v>
      </c>
      <c r="P3546" s="15">
        <v>0</v>
      </c>
      <c r="Q3546" s="15">
        <v>0</v>
      </c>
      <c r="R3546" s="15">
        <v>0</v>
      </c>
      <c r="S3546" s="15">
        <v>0</v>
      </c>
      <c r="T3546" s="15">
        <f t="shared" si="275"/>
        <v>0</v>
      </c>
      <c r="U3546" s="15">
        <v>0</v>
      </c>
      <c r="V3546" s="15">
        <v>0</v>
      </c>
      <c r="W3546" s="15">
        <v>0</v>
      </c>
      <c r="X3546" s="15">
        <v>0</v>
      </c>
      <c r="Y3546" s="15">
        <v>0</v>
      </c>
      <c r="Z3546" s="15">
        <v>0</v>
      </c>
      <c r="AA3546" s="15">
        <v>0</v>
      </c>
      <c r="AB3546" s="15">
        <v>0</v>
      </c>
      <c r="AC3546" s="15">
        <v>0</v>
      </c>
      <c r="AD3546" s="15">
        <v>0</v>
      </c>
      <c r="AE3546" s="15">
        <v>0.19595000000000001</v>
      </c>
      <c r="AF3546" s="15">
        <v>0.26800999999999991</v>
      </c>
      <c r="AG3546" s="15">
        <f t="shared" si="276"/>
        <v>0.46395999999999993</v>
      </c>
      <c r="AH3546" s="15">
        <v>2.2699999999999999E-3</v>
      </c>
      <c r="AI3546" s="15">
        <v>9.1160000000000005E-2</v>
      </c>
      <c r="AJ3546" s="15">
        <v>1.9500000000000001E-3</v>
      </c>
      <c r="AK3546" s="15">
        <v>2.15E-3</v>
      </c>
      <c r="AL3546" s="15">
        <v>1.33829</v>
      </c>
      <c r="AM3546" s="15">
        <v>1.0481399999999998</v>
      </c>
      <c r="AN3546" s="15">
        <v>-0.40281000000000006</v>
      </c>
      <c r="AO3546" s="15">
        <v>-0.10130999999999998</v>
      </c>
      <c r="AP3546" s="15">
        <v>33.156310000000005</v>
      </c>
      <c r="AQ3546" s="15">
        <v>0.16477</v>
      </c>
      <c r="AR3546" s="15">
        <v>-32.987360000000002</v>
      </c>
      <c r="AS3546" s="15">
        <v>6.2132999999999985</v>
      </c>
      <c r="AT3546" s="15">
        <f t="shared" si="277"/>
        <v>8.526860000000001</v>
      </c>
      <c r="AU3546" s="15">
        <v>4.0770000457763675E-2</v>
      </c>
      <c r="AV3546" s="15">
        <v>3.6849998474121091E-2</v>
      </c>
      <c r="AW3546" s="15">
        <v>6.0419998168945312E-2</v>
      </c>
      <c r="AX3546" s="15">
        <v>4.5959999084472659E-2</v>
      </c>
      <c r="AY3546" s="15">
        <v>4.2520000457763669E-2</v>
      </c>
      <c r="AZ3546" s="15">
        <v>4.4619998931884765E-2</v>
      </c>
      <c r="BA3546" s="15">
        <v>4.6119998931884766E-2</v>
      </c>
      <c r="BB3546" s="15">
        <v>4.6119998931884766E-2</v>
      </c>
      <c r="BC3546" s="15">
        <v>4.8229999542236328E-2</v>
      </c>
      <c r="BD3546" s="15">
        <v>0</v>
      </c>
      <c r="BE3546" s="15">
        <v>0</v>
      </c>
      <c r="BF3546" s="15">
        <v>-0.411609375</v>
      </c>
      <c r="BG3546" s="15">
        <f t="shared" si="278"/>
        <v>6.1798095707388256E-7</v>
      </c>
      <c r="BH3546" t="str">
        <f t="shared" si="279"/>
        <v>NYSEGDIST</v>
      </c>
      <c r="BI3546" t="str">
        <f>VLOOKUP(BH3546,[2]Summary!$C$29:$C$56,1,0)</f>
        <v>NYSEGDist</v>
      </c>
      <c r="BJ3546" s="16">
        <v>44562</v>
      </c>
    </row>
    <row r="3547" spans="1:62" x14ac:dyDescent="0.25">
      <c r="A3547" s="13" t="s">
        <v>7359</v>
      </c>
      <c r="B3547" s="13" t="s">
        <v>7360</v>
      </c>
      <c r="C3547" s="13" t="s">
        <v>7361</v>
      </c>
      <c r="D3547" s="13" t="s">
        <v>599</v>
      </c>
      <c r="E3547" t="s">
        <v>19</v>
      </c>
      <c r="F3547" s="13" t="s">
        <v>585</v>
      </c>
      <c r="H3547" s="15">
        <v>0</v>
      </c>
      <c r="I3547" s="15">
        <v>0</v>
      </c>
      <c r="J3547" s="15">
        <v>0</v>
      </c>
      <c r="K3547" s="15">
        <v>0</v>
      </c>
      <c r="L3547" s="15">
        <v>0</v>
      </c>
      <c r="M3547" s="15">
        <v>0</v>
      </c>
      <c r="N3547" s="15">
        <v>0</v>
      </c>
      <c r="O3547" s="15">
        <v>0</v>
      </c>
      <c r="P3547" s="15">
        <v>0</v>
      </c>
      <c r="Q3547" s="15">
        <v>0</v>
      </c>
      <c r="R3547" s="15">
        <v>0</v>
      </c>
      <c r="S3547" s="15">
        <v>0</v>
      </c>
      <c r="T3547" s="15">
        <f t="shared" si="275"/>
        <v>0</v>
      </c>
      <c r="U3547" s="15">
        <v>0</v>
      </c>
      <c r="V3547" s="15">
        <v>0</v>
      </c>
      <c r="W3547" s="15">
        <v>0</v>
      </c>
      <c r="X3547" s="15">
        <v>0</v>
      </c>
      <c r="Y3547" s="15">
        <v>0</v>
      </c>
      <c r="Z3547" s="15">
        <v>0</v>
      </c>
      <c r="AA3547" s="15">
        <v>0</v>
      </c>
      <c r="AB3547" s="15">
        <v>0</v>
      </c>
      <c r="AC3547" s="15">
        <v>0</v>
      </c>
      <c r="AD3547" s="15">
        <v>0</v>
      </c>
      <c r="AE3547" s="15">
        <v>9.0340000000000004E-2</v>
      </c>
      <c r="AF3547" s="15">
        <v>-3.5000000000000016E-4</v>
      </c>
      <c r="AG3547" s="15">
        <f t="shared" si="276"/>
        <v>8.9990000000000001E-2</v>
      </c>
      <c r="AH3547" s="15">
        <v>4.4000000000000002E-4</v>
      </c>
      <c r="AI3547" s="15">
        <v>0.26737</v>
      </c>
      <c r="AJ3547" s="15">
        <v>2.9199999999999738E-3</v>
      </c>
      <c r="AK3547" s="15">
        <v>1.39E-3</v>
      </c>
      <c r="AL3547" s="15">
        <v>1.93086</v>
      </c>
      <c r="AM3547" s="15">
        <v>0.82679999999999998</v>
      </c>
      <c r="AN3547" s="15">
        <v>0.23452999999999999</v>
      </c>
      <c r="AO3547" s="15">
        <v>0.61907999999999996</v>
      </c>
      <c r="AP3547" s="15">
        <v>27.910319999999995</v>
      </c>
      <c r="AQ3547" s="15">
        <v>39.724470000000011</v>
      </c>
      <c r="AR3547" s="15">
        <v>-16.888830000000002</v>
      </c>
      <c r="AS3547" s="15">
        <v>4.5246099999999991</v>
      </c>
      <c r="AT3547" s="15">
        <f t="shared" si="277"/>
        <v>59.153959999999998</v>
      </c>
      <c r="AU3547" s="15">
        <v>52.597747833251951</v>
      </c>
      <c r="AV3547" s="15">
        <v>-0.19466000366210937</v>
      </c>
      <c r="AW3547" s="15">
        <v>0.81532001924514774</v>
      </c>
      <c r="AX3547" s="15">
        <v>6.5039899291992187</v>
      </c>
      <c r="AY3547" s="15">
        <v>0.55678002929687498</v>
      </c>
      <c r="AZ3547" s="15">
        <v>0.82988997268676756</v>
      </c>
      <c r="BA3547" s="15">
        <v>0.60072998046875004</v>
      </c>
      <c r="BB3547" s="15">
        <v>0.60072998046875004</v>
      </c>
      <c r="BC3547" s="15">
        <v>0.72371003913879395</v>
      </c>
      <c r="BD3547" s="15">
        <v>0</v>
      </c>
      <c r="BE3547" s="15">
        <v>0</v>
      </c>
      <c r="BF3547" s="15">
        <v>-64.561960937500004</v>
      </c>
      <c r="BG3547" s="15">
        <f t="shared" si="278"/>
        <v>-1.527723157405859</v>
      </c>
      <c r="BH3547" t="str">
        <f t="shared" si="279"/>
        <v>NYSEGDIST</v>
      </c>
      <c r="BI3547" t="str">
        <f>VLOOKUP(BH3547,[2]Summary!$C$29:$C$56,1,0)</f>
        <v>NYSEGDist</v>
      </c>
      <c r="BJ3547" s="16">
        <v>44562</v>
      </c>
    </row>
    <row r="3548" spans="1:62" x14ac:dyDescent="0.25">
      <c r="A3548" s="13" t="s">
        <v>7362</v>
      </c>
      <c r="B3548" s="13" t="s">
        <v>7363</v>
      </c>
      <c r="C3548" s="13" t="s">
        <v>7364</v>
      </c>
      <c r="D3548" s="13" t="s">
        <v>599</v>
      </c>
      <c r="E3548" t="s">
        <v>19</v>
      </c>
      <c r="F3548" s="13" t="s">
        <v>585</v>
      </c>
      <c r="H3548" s="15">
        <v>0</v>
      </c>
      <c r="I3548" s="15">
        <v>0</v>
      </c>
      <c r="J3548" s="15">
        <v>0</v>
      </c>
      <c r="K3548" s="15">
        <v>0</v>
      </c>
      <c r="L3548" s="15">
        <v>0</v>
      </c>
      <c r="M3548" s="15">
        <v>0</v>
      </c>
      <c r="N3548" s="15">
        <v>0</v>
      </c>
      <c r="O3548" s="15">
        <v>0</v>
      </c>
      <c r="P3548" s="15">
        <v>0</v>
      </c>
      <c r="Q3548" s="15">
        <v>0</v>
      </c>
      <c r="R3548" s="15">
        <v>0</v>
      </c>
      <c r="S3548" s="15">
        <v>0</v>
      </c>
      <c r="T3548" s="15">
        <f t="shared" si="275"/>
        <v>0</v>
      </c>
      <c r="U3548" s="15">
        <v>0</v>
      </c>
      <c r="V3548" s="15">
        <v>0</v>
      </c>
      <c r="W3548" s="15">
        <v>0</v>
      </c>
      <c r="X3548" s="15">
        <v>0</v>
      </c>
      <c r="Y3548" s="15">
        <v>0</v>
      </c>
      <c r="Z3548" s="15">
        <v>0</v>
      </c>
      <c r="AA3548" s="15">
        <v>0</v>
      </c>
      <c r="AB3548" s="15">
        <v>0</v>
      </c>
      <c r="AC3548" s="15">
        <v>0</v>
      </c>
      <c r="AD3548" s="15">
        <v>0</v>
      </c>
      <c r="AE3548" s="15">
        <v>9.0340000000000004E-2</v>
      </c>
      <c r="AF3548" s="15">
        <v>0.26843999999999996</v>
      </c>
      <c r="AG3548" s="15">
        <f t="shared" si="276"/>
        <v>0.35877999999999999</v>
      </c>
      <c r="AH3548" s="15">
        <v>9.0870000000000006E-2</v>
      </c>
      <c r="AI3548" s="15">
        <v>42.621870000000001</v>
      </c>
      <c r="AJ3548" s="15">
        <v>7.0789099999999996</v>
      </c>
      <c r="AK3548" s="15">
        <v>2.3124200000000004</v>
      </c>
      <c r="AL3548" s="15">
        <v>4.4217299999999993</v>
      </c>
      <c r="AM3548" s="15">
        <v>2.5100100000000003</v>
      </c>
      <c r="AN3548" s="15">
        <v>-47.246859999999998</v>
      </c>
      <c r="AO3548" s="15">
        <v>-7.0122200000000001</v>
      </c>
      <c r="AP3548" s="15">
        <v>4.3971</v>
      </c>
      <c r="AQ3548" s="15">
        <v>3.8400000000000004E-2</v>
      </c>
      <c r="AR3548" s="15">
        <v>-3.4916199999999997</v>
      </c>
      <c r="AS3548" s="15">
        <v>-0.42436000000000001</v>
      </c>
      <c r="AT3548" s="15">
        <f t="shared" si="277"/>
        <v>5.2962500000000059</v>
      </c>
      <c r="AU3548" s="15">
        <v>2.5659999847412109E-2</v>
      </c>
      <c r="AV3548" s="15">
        <v>2.318000030517578E-2</v>
      </c>
      <c r="AW3548" s="15">
        <v>3.8020000457763672E-2</v>
      </c>
      <c r="AX3548" s="15">
        <v>1.1529099712371826</v>
      </c>
      <c r="AY3548" s="15">
        <v>1.1596599922180175</v>
      </c>
      <c r="AZ3548" s="15">
        <v>14.50641994446516</v>
      </c>
      <c r="BA3548" s="15">
        <v>0.11495999908447266</v>
      </c>
      <c r="BB3548" s="15">
        <v>43.52907009887695</v>
      </c>
      <c r="BC3548" s="15">
        <v>3.2629900979995727</v>
      </c>
      <c r="BD3548" s="15">
        <v>0</v>
      </c>
      <c r="BE3548" s="15">
        <v>0</v>
      </c>
      <c r="BF3548" s="15">
        <v>-64.438039062499996</v>
      </c>
      <c r="BG3548" s="15">
        <f t="shared" si="278"/>
        <v>-0.62516895800829531</v>
      </c>
      <c r="BH3548" t="str">
        <f t="shared" si="279"/>
        <v>NYSEGDIST</v>
      </c>
      <c r="BI3548" t="str">
        <f>VLOOKUP(BH3548,[2]Summary!$C$29:$C$56,1,0)</f>
        <v>NYSEGDist</v>
      </c>
      <c r="BJ3548" s="16">
        <v>44562</v>
      </c>
    </row>
    <row r="3549" spans="1:62" x14ac:dyDescent="0.25">
      <c r="A3549" s="13" t="s">
        <v>7365</v>
      </c>
      <c r="B3549" s="13" t="s">
        <v>7366</v>
      </c>
      <c r="C3549" s="13" t="s">
        <v>7367</v>
      </c>
      <c r="D3549" s="13" t="s">
        <v>599</v>
      </c>
      <c r="E3549" t="s">
        <v>19</v>
      </c>
      <c r="F3549" s="13" t="s">
        <v>585</v>
      </c>
      <c r="H3549" s="15">
        <v>0</v>
      </c>
      <c r="I3549" s="15">
        <v>0</v>
      </c>
      <c r="J3549" s="15">
        <v>0</v>
      </c>
      <c r="K3549" s="15">
        <v>0</v>
      </c>
      <c r="L3549" s="15">
        <v>0</v>
      </c>
      <c r="M3549" s="15">
        <v>0</v>
      </c>
      <c r="N3549" s="15">
        <v>0</v>
      </c>
      <c r="O3549" s="15">
        <v>0</v>
      </c>
      <c r="P3549" s="15">
        <v>0</v>
      </c>
      <c r="Q3549" s="15">
        <v>0</v>
      </c>
      <c r="R3549" s="15">
        <v>0</v>
      </c>
      <c r="S3549" s="15">
        <v>0</v>
      </c>
      <c r="T3549" s="15">
        <f t="shared" si="275"/>
        <v>0</v>
      </c>
      <c r="U3549" s="15">
        <v>0</v>
      </c>
      <c r="V3549" s="15">
        <v>0</v>
      </c>
      <c r="W3549" s="15">
        <v>0</v>
      </c>
      <c r="X3549" s="15">
        <v>0</v>
      </c>
      <c r="Y3549" s="15">
        <v>0</v>
      </c>
      <c r="Z3549" s="15">
        <v>0</v>
      </c>
      <c r="AA3549" s="15">
        <v>0</v>
      </c>
      <c r="AB3549" s="15">
        <v>0</v>
      </c>
      <c r="AC3549" s="15">
        <v>0</v>
      </c>
      <c r="AD3549" s="15">
        <v>0</v>
      </c>
      <c r="AE3549" s="15">
        <v>9.0340000000000004E-2</v>
      </c>
      <c r="AF3549" s="15">
        <v>0.26843999999999996</v>
      </c>
      <c r="AG3549" s="15">
        <f t="shared" si="276"/>
        <v>0.35877999999999999</v>
      </c>
      <c r="AH3549" s="15">
        <v>1.75E-3</v>
      </c>
      <c r="AI3549" s="15">
        <v>0.17964999999999998</v>
      </c>
      <c r="AJ3549" s="15">
        <v>2.6700000000000018E-3</v>
      </c>
      <c r="AK3549" s="15">
        <v>0.82922999999999991</v>
      </c>
      <c r="AL3549" s="15">
        <v>1.7223700000000002</v>
      </c>
      <c r="AM3549" s="15">
        <v>10.029270000000002</v>
      </c>
      <c r="AN3549" s="15">
        <v>62.889359999999989</v>
      </c>
      <c r="AO3549" s="15">
        <v>0.88382999999999989</v>
      </c>
      <c r="AP3549" s="15">
        <v>8.1105499999999999</v>
      </c>
      <c r="AQ3549" s="15">
        <v>82.975630000000038</v>
      </c>
      <c r="AR3549" s="15">
        <v>0.74884000000000006</v>
      </c>
      <c r="AS3549" s="15">
        <v>-1.135</v>
      </c>
      <c r="AT3549" s="15">
        <f t="shared" si="277"/>
        <v>167.23815000000005</v>
      </c>
      <c r="AU3549" s="15">
        <v>4.9636399230957036</v>
      </c>
      <c r="AV3549" s="15">
        <v>8.0482597656249997</v>
      </c>
      <c r="AW3549" s="15">
        <v>21.322370006561279</v>
      </c>
      <c r="AX3549" s="15">
        <v>134.82624060058595</v>
      </c>
      <c r="AY3549" s="15">
        <v>39.913489135742189</v>
      </c>
      <c r="AZ3549" s="15">
        <v>47.895620681762693</v>
      </c>
      <c r="BA3549" s="15">
        <v>1.2498499984741211</v>
      </c>
      <c r="BB3549" s="15">
        <v>2.1341298828125002</v>
      </c>
      <c r="BC3549" s="15">
        <v>0.48911999511718751</v>
      </c>
      <c r="BD3549" s="15">
        <v>0</v>
      </c>
      <c r="BE3549" s="15">
        <v>0</v>
      </c>
      <c r="BF3549" s="15">
        <v>-274.34775000000002</v>
      </c>
      <c r="BG3549" s="15">
        <f t="shared" si="278"/>
        <v>-13.505030010223436</v>
      </c>
      <c r="BH3549" t="str">
        <f t="shared" si="279"/>
        <v>NYSEGDIST</v>
      </c>
      <c r="BI3549" t="str">
        <f>VLOOKUP(BH3549,[2]Summary!$C$29:$C$56,1,0)</f>
        <v>NYSEGDist</v>
      </c>
      <c r="BJ3549" s="16">
        <v>44562</v>
      </c>
    </row>
    <row r="3550" spans="1:62" x14ac:dyDescent="0.25">
      <c r="A3550" s="13" t="s">
        <v>7368</v>
      </c>
      <c r="B3550" s="13" t="s">
        <v>7369</v>
      </c>
      <c r="C3550" s="13" t="s">
        <v>7370</v>
      </c>
      <c r="D3550" s="13" t="s">
        <v>599</v>
      </c>
      <c r="E3550" t="s">
        <v>19</v>
      </c>
      <c r="F3550" s="13" t="s">
        <v>585</v>
      </c>
      <c r="H3550" s="15">
        <v>0</v>
      </c>
      <c r="I3550" s="15">
        <v>0</v>
      </c>
      <c r="J3550" s="15">
        <v>0</v>
      </c>
      <c r="K3550" s="15">
        <v>0</v>
      </c>
      <c r="L3550" s="15">
        <v>0</v>
      </c>
      <c r="M3550" s="15">
        <v>0</v>
      </c>
      <c r="N3550" s="15">
        <v>0</v>
      </c>
      <c r="O3550" s="15">
        <v>0</v>
      </c>
      <c r="P3550" s="15">
        <v>0</v>
      </c>
      <c r="Q3550" s="15">
        <v>0</v>
      </c>
      <c r="R3550" s="15">
        <v>0</v>
      </c>
      <c r="S3550" s="15">
        <v>0</v>
      </c>
      <c r="T3550" s="15">
        <f t="shared" si="275"/>
        <v>0</v>
      </c>
      <c r="U3550" s="15">
        <v>0</v>
      </c>
      <c r="V3550" s="15">
        <v>0</v>
      </c>
      <c r="W3550" s="15">
        <v>0</v>
      </c>
      <c r="X3550" s="15">
        <v>0</v>
      </c>
      <c r="Y3550" s="15">
        <v>0</v>
      </c>
      <c r="Z3550" s="15">
        <v>0</v>
      </c>
      <c r="AA3550" s="15">
        <v>0</v>
      </c>
      <c r="AB3550" s="15">
        <v>0</v>
      </c>
      <c r="AC3550" s="15">
        <v>0</v>
      </c>
      <c r="AD3550" s="15">
        <v>0</v>
      </c>
      <c r="AE3550" s="15">
        <v>9.0340000000000004E-2</v>
      </c>
      <c r="AF3550" s="15">
        <v>0.26843999999999996</v>
      </c>
      <c r="AG3550" s="15">
        <f t="shared" si="276"/>
        <v>0.35877999999999999</v>
      </c>
      <c r="AH3550" s="15">
        <v>1.75E-3</v>
      </c>
      <c r="AI3550" s="15">
        <v>9.0670000000000001E-2</v>
      </c>
      <c r="AJ3550" s="15">
        <v>1.75E-3</v>
      </c>
      <c r="AK3550" s="15">
        <v>1.75E-3</v>
      </c>
      <c r="AL3550" s="15">
        <v>0.59575</v>
      </c>
      <c r="AM3550" s="15">
        <v>0.30160000000000003</v>
      </c>
      <c r="AN3550" s="15">
        <v>5.7999999999999987E-3</v>
      </c>
      <c r="AO3550" s="15">
        <v>5.6029999999999976E-2</v>
      </c>
      <c r="AP3550" s="15">
        <v>7.9919999999999991E-2</v>
      </c>
      <c r="AQ3550" s="15">
        <v>6.8000000000000005E-3</v>
      </c>
      <c r="AR3550" s="15">
        <v>6.5799999999999999E-3</v>
      </c>
      <c r="AS3550" s="15">
        <v>8.0499999999999981E-3</v>
      </c>
      <c r="AT3550" s="15">
        <f t="shared" si="277"/>
        <v>1.15645</v>
      </c>
      <c r="AU3550" s="15">
        <v>6.8600001335144042E-3</v>
      </c>
      <c r="AV3550" s="15">
        <v>6.199999809265137E-3</v>
      </c>
      <c r="AW3550" s="15">
        <v>1.0199999809265137E-2</v>
      </c>
      <c r="AX3550" s="15">
        <v>7.7499999999999999E-3</v>
      </c>
      <c r="AY3550" s="15">
        <v>7.1500000953674319E-3</v>
      </c>
      <c r="AZ3550" s="15">
        <v>7.5199999809265139E-3</v>
      </c>
      <c r="BA3550" s="15">
        <v>7.7600002288818358E-3</v>
      </c>
      <c r="BB3550" s="15">
        <v>7.7600002288818358E-3</v>
      </c>
      <c r="BC3550" s="15">
        <v>8.1899995803833003E-3</v>
      </c>
      <c r="BD3550" s="15">
        <v>0</v>
      </c>
      <c r="BE3550" s="15">
        <v>0</v>
      </c>
      <c r="BF3550" s="15">
        <v>-6.9390624999999997E-2</v>
      </c>
      <c r="BG3550" s="15">
        <f t="shared" si="278"/>
        <v>-6.2513351441195741E-7</v>
      </c>
      <c r="BH3550" t="str">
        <f t="shared" si="279"/>
        <v>NYSEGDIST</v>
      </c>
      <c r="BI3550" t="str">
        <f>VLOOKUP(BH3550,[2]Summary!$C$29:$C$56,1,0)</f>
        <v>NYSEGDist</v>
      </c>
      <c r="BJ3550" s="16">
        <v>44562</v>
      </c>
    </row>
    <row r="3551" spans="1:62" x14ac:dyDescent="0.25">
      <c r="A3551" s="13" t="s">
        <v>7371</v>
      </c>
      <c r="B3551" s="13" t="s">
        <v>7372</v>
      </c>
      <c r="C3551" s="13" t="s">
        <v>7373</v>
      </c>
      <c r="D3551" s="13" t="s">
        <v>595</v>
      </c>
      <c r="E3551" t="s">
        <v>35</v>
      </c>
      <c r="F3551" s="13" t="s">
        <v>20</v>
      </c>
      <c r="H3551" s="15">
        <v>0</v>
      </c>
      <c r="I3551" s="15">
        <v>0</v>
      </c>
      <c r="J3551" s="15">
        <v>0</v>
      </c>
      <c r="K3551" s="15">
        <v>0</v>
      </c>
      <c r="L3551" s="15">
        <v>0</v>
      </c>
      <c r="M3551" s="15">
        <v>0</v>
      </c>
      <c r="N3551" s="15">
        <v>0</v>
      </c>
      <c r="O3551" s="15">
        <v>0</v>
      </c>
      <c r="P3551" s="15">
        <v>0</v>
      </c>
      <c r="Q3551" s="15">
        <v>0</v>
      </c>
      <c r="R3551" s="15">
        <v>0</v>
      </c>
      <c r="S3551" s="15">
        <v>0</v>
      </c>
      <c r="T3551" s="15">
        <f t="shared" si="275"/>
        <v>0</v>
      </c>
      <c r="U3551" s="15">
        <v>0</v>
      </c>
      <c r="V3551" s="15">
        <v>0</v>
      </c>
      <c r="W3551" s="15">
        <v>0</v>
      </c>
      <c r="X3551" s="15">
        <v>0</v>
      </c>
      <c r="Y3551" s="15">
        <v>0</v>
      </c>
      <c r="Z3551" s="15">
        <v>0</v>
      </c>
      <c r="AA3551" s="15">
        <v>0</v>
      </c>
      <c r="AB3551" s="15">
        <v>0</v>
      </c>
      <c r="AC3551" s="15">
        <v>0</v>
      </c>
      <c r="AD3551" s="15">
        <v>0</v>
      </c>
      <c r="AE3551" s="15">
        <v>1.6312900000000001</v>
      </c>
      <c r="AF3551" s="15">
        <v>-7.568999999999998E-2</v>
      </c>
      <c r="AG3551" s="15">
        <f t="shared" si="276"/>
        <v>1.5556000000000001</v>
      </c>
      <c r="AH3551" s="15">
        <v>2.9294199999999999</v>
      </c>
      <c r="AI3551" s="15">
        <v>3.1615399999999996</v>
      </c>
      <c r="AJ3551" s="15">
        <v>0.58374999999999999</v>
      </c>
      <c r="AK3551" s="15">
        <v>3.09361</v>
      </c>
      <c r="AL3551" s="15">
        <v>7.3783700000000003</v>
      </c>
      <c r="AM3551" s="15">
        <v>2.8505700000000003</v>
      </c>
      <c r="AN3551" s="15">
        <v>18.608330000000002</v>
      </c>
      <c r="AO3551" s="15">
        <v>18.470660000000002</v>
      </c>
      <c r="AP3551" s="15">
        <v>22.247379999999996</v>
      </c>
      <c r="AQ3551" s="15">
        <v>18.585899999999999</v>
      </c>
      <c r="AR3551" s="15">
        <v>5.6933600000000002</v>
      </c>
      <c r="AS3551" s="15">
        <v>13.03439</v>
      </c>
      <c r="AT3551" s="15">
        <f t="shared" si="277"/>
        <v>116.63728</v>
      </c>
      <c r="AU3551" s="15">
        <v>4.0496600036621091</v>
      </c>
      <c r="AV3551" s="15">
        <v>13.488179870605469</v>
      </c>
      <c r="AW3551" s="15">
        <v>3.6338600006103516</v>
      </c>
      <c r="AX3551" s="15">
        <v>4.1128899536132817</v>
      </c>
      <c r="AY3551" s="15">
        <v>5.9841400756835936</v>
      </c>
      <c r="AZ3551" s="15">
        <v>2.4990599670410156</v>
      </c>
      <c r="BA3551" s="15">
        <v>2.6075600433349608</v>
      </c>
      <c r="BB3551" s="15">
        <v>8.2989298400878901</v>
      </c>
      <c r="BC3551" s="15">
        <v>-0.728489990234375</v>
      </c>
      <c r="BD3551" s="15">
        <v>-0.20068052673339845</v>
      </c>
      <c r="BE3551" s="15">
        <v>-0.20200027465820314</v>
      </c>
      <c r="BF3551" s="15">
        <v>-0.20328071594238281</v>
      </c>
      <c r="BG3551" s="15">
        <f t="shared" si="278"/>
        <v>43.339828247070315</v>
      </c>
      <c r="BH3551" t="str">
        <f t="shared" si="279"/>
        <v>CMPTRANS</v>
      </c>
      <c r="BI3551" t="str">
        <f>VLOOKUP(BH3551,[2]Summary!$C$29:$C$56,1,0)</f>
        <v>CMPTrans</v>
      </c>
      <c r="BJ3551" s="16">
        <v>44562</v>
      </c>
    </row>
    <row r="3552" spans="1:62" x14ac:dyDescent="0.25">
      <c r="A3552" s="13" t="s">
        <v>7374</v>
      </c>
      <c r="B3552" s="13" t="s">
        <v>7375</v>
      </c>
      <c r="C3552" s="13" t="s">
        <v>7254</v>
      </c>
      <c r="D3552" s="13" t="s">
        <v>595</v>
      </c>
      <c r="E3552" t="s">
        <v>19</v>
      </c>
      <c r="F3552" s="13" t="s">
        <v>233</v>
      </c>
      <c r="H3552" s="15">
        <v>0</v>
      </c>
      <c r="I3552" s="15">
        <v>0</v>
      </c>
      <c r="J3552" s="15">
        <v>0</v>
      </c>
      <c r="K3552" s="15">
        <v>0</v>
      </c>
      <c r="L3552" s="15">
        <v>0</v>
      </c>
      <c r="M3552" s="15">
        <v>0</v>
      </c>
      <c r="N3552" s="15">
        <v>0</v>
      </c>
      <c r="O3552" s="15">
        <v>0</v>
      </c>
      <c r="P3552" s="15">
        <v>0</v>
      </c>
      <c r="Q3552" s="15">
        <v>0</v>
      </c>
      <c r="R3552" s="15">
        <v>0</v>
      </c>
      <c r="S3552" s="15">
        <v>0</v>
      </c>
      <c r="T3552" s="15">
        <f t="shared" si="275"/>
        <v>0</v>
      </c>
      <c r="U3552" s="15">
        <v>0</v>
      </c>
      <c r="V3552" s="15">
        <v>0</v>
      </c>
      <c r="W3552" s="15">
        <v>0</v>
      </c>
      <c r="X3552" s="15">
        <v>0</v>
      </c>
      <c r="Y3552" s="15">
        <v>0</v>
      </c>
      <c r="Z3552" s="15">
        <v>0</v>
      </c>
      <c r="AA3552" s="15">
        <v>0</v>
      </c>
      <c r="AB3552" s="15">
        <v>0</v>
      </c>
      <c r="AC3552" s="15">
        <v>0</v>
      </c>
      <c r="AD3552" s="15">
        <v>0</v>
      </c>
      <c r="AE3552" s="15">
        <v>0</v>
      </c>
      <c r="AF3552" s="15">
        <v>2.5571899999999999</v>
      </c>
      <c r="AG3552" s="15">
        <f t="shared" si="276"/>
        <v>2.5571899999999999</v>
      </c>
      <c r="AH3552" s="15">
        <v>1.668E-2</v>
      </c>
      <c r="AI3552" s="15">
        <v>1.5599999999999999E-2</v>
      </c>
      <c r="AJ3552" s="15">
        <v>1.668E-2</v>
      </c>
      <c r="AK3552" s="15">
        <v>1.6140000000000002E-2</v>
      </c>
      <c r="AL3552" s="15">
        <v>9.4599999999999997E-3</v>
      </c>
      <c r="AM3552" s="15">
        <v>1.609E-2</v>
      </c>
      <c r="AN3552" s="15">
        <v>1.6199999999999999E-2</v>
      </c>
      <c r="AO3552" s="15">
        <v>1.5550000000000001E-2</v>
      </c>
      <c r="AP3552" s="15">
        <v>9.6200000000000018E-3</v>
      </c>
      <c r="AQ3552" s="15">
        <v>1.4940000000000002E-2</v>
      </c>
      <c r="AR3552" s="15">
        <v>1.4459999999999999E-2</v>
      </c>
      <c r="AS3552" s="15">
        <v>1.1869999999999999E-2</v>
      </c>
      <c r="AT3552" s="15">
        <f t="shared" si="277"/>
        <v>0.17329</v>
      </c>
      <c r="AU3552" s="15">
        <v>1.5520000457763672E-2</v>
      </c>
      <c r="AV3552" s="15">
        <v>1.4010000228881835E-2</v>
      </c>
      <c r="AW3552" s="15">
        <v>1.5850000381469727E-2</v>
      </c>
      <c r="AX3552" s="15">
        <v>1.5130000114440918E-2</v>
      </c>
      <c r="AY3552" s="15">
        <v>1.5390000343322753E-2</v>
      </c>
      <c r="AZ3552" s="15">
        <v>1.5079999923706055E-2</v>
      </c>
      <c r="BA3552" s="15">
        <v>1.5579999923706055E-2</v>
      </c>
      <c r="BB3552" s="15">
        <v>1.5579999923706055E-2</v>
      </c>
      <c r="BC3552" s="15">
        <v>1.4710000038146973E-2</v>
      </c>
      <c r="BD3552" s="15">
        <v>0</v>
      </c>
      <c r="BE3552" s="15">
        <v>0</v>
      </c>
      <c r="BF3552" s="15">
        <v>0</v>
      </c>
      <c r="BG3552" s="15">
        <f t="shared" si="278"/>
        <v>0.13685000133514402</v>
      </c>
      <c r="BH3552" t="str">
        <f t="shared" si="279"/>
        <v>CMPDIST</v>
      </c>
      <c r="BI3552" t="str">
        <f>VLOOKUP(BH3552,[2]Summary!$C$29:$C$56,1,0)</f>
        <v>CMPDist</v>
      </c>
      <c r="BJ3552" s="16">
        <v>44470</v>
      </c>
    </row>
    <row r="3553" spans="1:62" x14ac:dyDescent="0.25">
      <c r="A3553" s="13" t="s">
        <v>7376</v>
      </c>
      <c r="B3553" s="13" t="s">
        <v>7372</v>
      </c>
      <c r="C3553" s="13" t="s">
        <v>7373</v>
      </c>
      <c r="D3553" s="13" t="s">
        <v>595</v>
      </c>
      <c r="E3553" t="s">
        <v>19</v>
      </c>
      <c r="F3553" s="13" t="s">
        <v>20</v>
      </c>
      <c r="H3553" s="15">
        <v>0</v>
      </c>
      <c r="I3553" s="15">
        <v>0</v>
      </c>
      <c r="J3553" s="15">
        <v>0</v>
      </c>
      <c r="K3553" s="15">
        <v>0</v>
      </c>
      <c r="L3553" s="15">
        <v>0</v>
      </c>
      <c r="M3553" s="15">
        <v>0</v>
      </c>
      <c r="N3553" s="15">
        <v>0</v>
      </c>
      <c r="O3553" s="15">
        <v>0</v>
      </c>
      <c r="P3553" s="15">
        <v>0</v>
      </c>
      <c r="Q3553" s="15">
        <v>0</v>
      </c>
      <c r="R3553" s="15">
        <v>0</v>
      </c>
      <c r="S3553" s="15">
        <v>0</v>
      </c>
      <c r="T3553" s="15">
        <f t="shared" si="275"/>
        <v>0</v>
      </c>
      <c r="U3553" s="15">
        <v>0</v>
      </c>
      <c r="V3553" s="15">
        <v>0</v>
      </c>
      <c r="W3553" s="15">
        <v>0</v>
      </c>
      <c r="X3553" s="15">
        <v>0</v>
      </c>
      <c r="Y3553" s="15">
        <v>0</v>
      </c>
      <c r="Z3553" s="15">
        <v>0</v>
      </c>
      <c r="AA3553" s="15">
        <v>0</v>
      </c>
      <c r="AB3553" s="15">
        <v>0</v>
      </c>
      <c r="AC3553" s="15">
        <v>0</v>
      </c>
      <c r="AD3553" s="15">
        <v>0</v>
      </c>
      <c r="AE3553" s="15">
        <v>0</v>
      </c>
      <c r="AF3553" s="15">
        <v>36.312220000000003</v>
      </c>
      <c r="AG3553" s="15">
        <f t="shared" si="276"/>
        <v>36.312220000000003</v>
      </c>
      <c r="AH3553" s="15">
        <v>8.6877699999999987</v>
      </c>
      <c r="AI3553" s="15">
        <v>35.159189999999995</v>
      </c>
      <c r="AJ3553" s="15">
        <v>44.866080000000004</v>
      </c>
      <c r="AK3553" s="15">
        <v>38.886389999999999</v>
      </c>
      <c r="AL3553" s="15">
        <v>12.747729999999999</v>
      </c>
      <c r="AM3553" s="15">
        <v>8.2269700000000014</v>
      </c>
      <c r="AN3553" s="15">
        <v>-196.93130000000002</v>
      </c>
      <c r="AO3553" s="15">
        <v>-8.1249800000000025</v>
      </c>
      <c r="AP3553" s="15">
        <v>3.4410700000000012</v>
      </c>
      <c r="AQ3553" s="15">
        <v>6.8105199999999995</v>
      </c>
      <c r="AR3553" s="15">
        <v>0.67286000000000001</v>
      </c>
      <c r="AS3553" s="15">
        <v>-20.755429999999997</v>
      </c>
      <c r="AT3553" s="15">
        <f t="shared" si="277"/>
        <v>-66.313130000000029</v>
      </c>
      <c r="AU3553" s="15">
        <v>-0.17046000671386718</v>
      </c>
      <c r="AV3553" s="15">
        <v>-0.15397000122070312</v>
      </c>
      <c r="AW3553" s="15">
        <v>-0.17413999938964844</v>
      </c>
      <c r="AX3553" s="15">
        <v>-0.16621000671386718</v>
      </c>
      <c r="AY3553" s="15">
        <v>-0.16927999877929686</v>
      </c>
      <c r="AZ3553" s="15">
        <v>-4.1435897979736325</v>
      </c>
      <c r="BA3553" s="15">
        <v>0.79231000518798833</v>
      </c>
      <c r="BB3553" s="15">
        <v>-0.1882899932861328</v>
      </c>
      <c r="BC3553" s="15">
        <v>-0.31334999465942381</v>
      </c>
      <c r="BD3553" s="15">
        <v>-2.2310035705566406E-2</v>
      </c>
      <c r="BE3553" s="15">
        <v>-2.2430040359497069E-2</v>
      </c>
      <c r="BF3553" s="15">
        <v>-2.2590023040771484E-2</v>
      </c>
      <c r="BG3553" s="15">
        <f t="shared" si="278"/>
        <v>-4.7543098926544181</v>
      </c>
      <c r="BH3553" t="str">
        <f t="shared" si="279"/>
        <v>CMPDIST</v>
      </c>
      <c r="BI3553" t="str">
        <f>VLOOKUP(BH3553,[2]Summary!$C$29:$C$56,1,0)</f>
        <v>CMPDist</v>
      </c>
      <c r="BJ3553" s="16">
        <v>44562</v>
      </c>
    </row>
    <row r="3554" spans="1:62" x14ac:dyDescent="0.25">
      <c r="A3554" s="13" t="s">
        <v>7377</v>
      </c>
      <c r="B3554" s="13" t="s">
        <v>7378</v>
      </c>
      <c r="C3554" s="13" t="s">
        <v>7379</v>
      </c>
      <c r="D3554" s="13" t="s">
        <v>596</v>
      </c>
      <c r="E3554" s="13" t="s">
        <v>301</v>
      </c>
      <c r="F3554" s="13" t="s">
        <v>60</v>
      </c>
      <c r="H3554" s="15">
        <v>0</v>
      </c>
      <c r="I3554" s="15">
        <v>0</v>
      </c>
      <c r="J3554" s="15">
        <v>0</v>
      </c>
      <c r="K3554" s="15">
        <v>0</v>
      </c>
      <c r="L3554" s="15">
        <v>0</v>
      </c>
      <c r="M3554" s="15">
        <v>0</v>
      </c>
      <c r="N3554" s="15">
        <v>0</v>
      </c>
      <c r="O3554" s="15">
        <v>0</v>
      </c>
      <c r="P3554" s="15">
        <v>0</v>
      </c>
      <c r="Q3554" s="15">
        <v>0</v>
      </c>
      <c r="R3554" s="15">
        <v>0</v>
      </c>
      <c r="S3554" s="15">
        <v>0</v>
      </c>
      <c r="T3554" s="15">
        <f t="shared" si="275"/>
        <v>0</v>
      </c>
      <c r="U3554" s="15">
        <v>0</v>
      </c>
      <c r="V3554" s="15">
        <v>0</v>
      </c>
      <c r="W3554" s="15">
        <v>0</v>
      </c>
      <c r="X3554" s="15">
        <v>0</v>
      </c>
      <c r="Y3554" s="15">
        <v>0</v>
      </c>
      <c r="Z3554" s="15">
        <v>0</v>
      </c>
      <c r="AA3554" s="15">
        <v>0</v>
      </c>
      <c r="AB3554" s="15">
        <v>0</v>
      </c>
      <c r="AC3554" s="15">
        <v>0</v>
      </c>
      <c r="AD3554" s="15">
        <v>0</v>
      </c>
      <c r="AE3554" s="15">
        <v>0</v>
      </c>
      <c r="AF3554" s="15">
        <v>78.499800000000008</v>
      </c>
      <c r="AG3554" s="15">
        <f t="shared" si="276"/>
        <v>78.499800000000008</v>
      </c>
      <c r="AH3554" s="15">
        <v>0.50603999999999993</v>
      </c>
      <c r="AI3554" s="15">
        <v>0.47338000000000002</v>
      </c>
      <c r="AJ3554" s="15">
        <v>0.47470000000000001</v>
      </c>
      <c r="AK3554" s="15">
        <v>0.47938999999999998</v>
      </c>
      <c r="AL3554" s="15">
        <v>0.36791999999999997</v>
      </c>
      <c r="AM3554" s="15">
        <v>0.51679999999999993</v>
      </c>
      <c r="AN3554" s="15">
        <v>0.81268000000000007</v>
      </c>
      <c r="AO3554" s="15">
        <v>0.53671000000000002</v>
      </c>
      <c r="AP3554" s="15">
        <v>0.51939000000000002</v>
      </c>
      <c r="AQ3554" s="15">
        <v>0.53671000000000002</v>
      </c>
      <c r="AR3554" s="15">
        <v>0.51939000000000002</v>
      </c>
      <c r="AS3554" s="15">
        <v>0.53671000000000002</v>
      </c>
      <c r="AT3554" s="15">
        <f t="shared" si="277"/>
        <v>6.2798200000000017</v>
      </c>
      <c r="AU3554" s="15">
        <v>0.52634997558593755</v>
      </c>
      <c r="AV3554" s="15">
        <v>0.47542001342773438</v>
      </c>
      <c r="AW3554" s="15">
        <v>0.60794000244140622</v>
      </c>
      <c r="AX3554" s="15">
        <v>0.5379500122070312</v>
      </c>
      <c r="AY3554" s="15">
        <v>0.55372998046874999</v>
      </c>
      <c r="AZ3554" s="15">
        <v>0.53725000000000001</v>
      </c>
      <c r="BA3554" s="15">
        <v>0.55515002441406247</v>
      </c>
      <c r="BB3554" s="15">
        <v>0.55515002441406247</v>
      </c>
      <c r="BC3554" s="15">
        <v>0.40302999877929685</v>
      </c>
      <c r="BD3554" s="15">
        <v>0</v>
      </c>
      <c r="BE3554" s="15">
        <v>0</v>
      </c>
      <c r="BF3554" s="15">
        <v>0</v>
      </c>
      <c r="BG3554" s="15">
        <f t="shared" si="278"/>
        <v>4.7519700317382814</v>
      </c>
      <c r="BH3554" t="str">
        <f t="shared" si="279"/>
        <v>RGECommon</v>
      </c>
      <c r="BI3554" t="str">
        <f>VLOOKUP(BH3554,[2]Summary!$C$29:$C$56,1,0)</f>
        <v>RGECommon</v>
      </c>
      <c r="BJ3554" s="16">
        <v>44470</v>
      </c>
    </row>
    <row r="3555" spans="1:62" x14ac:dyDescent="0.25">
      <c r="A3555" s="13" t="s">
        <v>7380</v>
      </c>
      <c r="B3555" s="13" t="s">
        <v>7381</v>
      </c>
      <c r="C3555" s="13" t="s">
        <v>7382</v>
      </c>
      <c r="D3555" s="13" t="s">
        <v>599</v>
      </c>
      <c r="E3555" s="13" t="s">
        <v>475</v>
      </c>
      <c r="F3555" s="13" t="s">
        <v>426</v>
      </c>
      <c r="H3555" s="15">
        <v>0</v>
      </c>
      <c r="I3555" s="15">
        <v>0</v>
      </c>
      <c r="J3555" s="15">
        <v>0</v>
      </c>
      <c r="K3555" s="15">
        <v>0</v>
      </c>
      <c r="L3555" s="15">
        <v>0</v>
      </c>
      <c r="M3555" s="15">
        <v>0</v>
      </c>
      <c r="N3555" s="15">
        <v>0</v>
      </c>
      <c r="O3555" s="15">
        <v>0</v>
      </c>
      <c r="P3555" s="15">
        <v>0</v>
      </c>
      <c r="Q3555" s="15">
        <v>0</v>
      </c>
      <c r="R3555" s="15">
        <v>0</v>
      </c>
      <c r="S3555" s="15">
        <v>0</v>
      </c>
      <c r="T3555" s="15">
        <f t="shared" si="275"/>
        <v>0</v>
      </c>
      <c r="U3555" s="15">
        <v>0</v>
      </c>
      <c r="V3555" s="15">
        <v>0</v>
      </c>
      <c r="W3555" s="15">
        <v>0</v>
      </c>
      <c r="X3555" s="15">
        <v>0</v>
      </c>
      <c r="Y3555" s="15">
        <v>0</v>
      </c>
      <c r="Z3555" s="15">
        <v>0</v>
      </c>
      <c r="AA3555" s="15">
        <v>0</v>
      </c>
      <c r="AB3555" s="15">
        <v>0</v>
      </c>
      <c r="AC3555" s="15">
        <v>0</v>
      </c>
      <c r="AD3555" s="15">
        <v>0</v>
      </c>
      <c r="AE3555" s="15">
        <v>0</v>
      </c>
      <c r="AF3555" s="15">
        <v>45.136710000000001</v>
      </c>
      <c r="AG3555" s="15">
        <f t="shared" si="276"/>
        <v>45.136710000000001</v>
      </c>
      <c r="AH3555" s="15">
        <v>0.22081000000000001</v>
      </c>
      <c r="AI3555" s="15">
        <v>0.20655999999999999</v>
      </c>
      <c r="AJ3555" s="15">
        <v>0.10266</v>
      </c>
      <c r="AK3555" s="15">
        <v>0.17474000000000001</v>
      </c>
      <c r="AL3555" s="15">
        <v>0.22189</v>
      </c>
      <c r="AM3555" s="15">
        <v>0.19641</v>
      </c>
      <c r="AN3555" s="15">
        <v>2.8517300000000003</v>
      </c>
      <c r="AO3555" s="15">
        <v>0.95245000000000002</v>
      </c>
      <c r="AP3555" s="15">
        <v>0.36205000000000004</v>
      </c>
      <c r="AQ3555" s="15">
        <v>3.0740099999999999</v>
      </c>
      <c r="AR3555" s="15">
        <v>3.4624900000000003</v>
      </c>
      <c r="AS3555" s="15">
        <v>2.3395700000000001</v>
      </c>
      <c r="AT3555" s="15">
        <f t="shared" si="277"/>
        <v>14.165370000000001</v>
      </c>
      <c r="AU3555" s="15">
        <v>0.26895999145507815</v>
      </c>
      <c r="AV3555" s="15">
        <v>0.2429199981689453</v>
      </c>
      <c r="AW3555" s="15">
        <v>0.39860000610351565</v>
      </c>
      <c r="AX3555" s="15">
        <v>3.4449799804687502</v>
      </c>
      <c r="AY3555" s="15">
        <v>0.29664001464843748</v>
      </c>
      <c r="AZ3555" s="15">
        <v>1.1094500198364259</v>
      </c>
      <c r="BA3555" s="15">
        <v>0.89824999999999999</v>
      </c>
      <c r="BB3555" s="15">
        <v>0.32735000610351561</v>
      </c>
      <c r="BC3555" s="15">
        <v>0.52794998359680179</v>
      </c>
      <c r="BD3555" s="15">
        <v>0</v>
      </c>
      <c r="BE3555" s="15">
        <v>0</v>
      </c>
      <c r="BF3555" s="15">
        <v>0</v>
      </c>
      <c r="BG3555" s="15">
        <f t="shared" si="278"/>
        <v>7.5151000003814703</v>
      </c>
      <c r="BH3555" t="str">
        <f t="shared" si="279"/>
        <v>NYSEGGas</v>
      </c>
      <c r="BI3555" t="str">
        <f>VLOOKUP(BH3555,[2]Summary!$C$29:$C$56,1,0)</f>
        <v>NYSEGGas</v>
      </c>
      <c r="BJ3555" s="16">
        <v>44470</v>
      </c>
    </row>
    <row r="3556" spans="1:62" x14ac:dyDescent="0.25">
      <c r="A3556" s="13" t="s">
        <v>7383</v>
      </c>
      <c r="B3556" s="13" t="s">
        <v>7384</v>
      </c>
      <c r="C3556" s="13" t="s">
        <v>7385</v>
      </c>
      <c r="D3556" s="13" t="s">
        <v>599</v>
      </c>
      <c r="E3556" s="13" t="s">
        <v>475</v>
      </c>
      <c r="F3556" s="13" t="s">
        <v>426</v>
      </c>
      <c r="H3556" s="15">
        <v>0</v>
      </c>
      <c r="I3556" s="15">
        <v>0</v>
      </c>
      <c r="J3556" s="15">
        <v>0</v>
      </c>
      <c r="K3556" s="15">
        <v>0</v>
      </c>
      <c r="L3556" s="15">
        <v>0</v>
      </c>
      <c r="M3556" s="15">
        <v>0</v>
      </c>
      <c r="N3556" s="15">
        <v>0</v>
      </c>
      <c r="O3556" s="15">
        <v>0</v>
      </c>
      <c r="P3556" s="15">
        <v>0</v>
      </c>
      <c r="Q3556" s="15">
        <v>0</v>
      </c>
      <c r="R3556" s="15">
        <v>0</v>
      </c>
      <c r="S3556" s="15">
        <v>0</v>
      </c>
      <c r="T3556" s="15">
        <f t="shared" si="275"/>
        <v>0</v>
      </c>
      <c r="U3556" s="15">
        <v>0</v>
      </c>
      <c r="V3556" s="15">
        <v>0</v>
      </c>
      <c r="W3556" s="15">
        <v>0</v>
      </c>
      <c r="X3556" s="15">
        <v>0</v>
      </c>
      <c r="Y3556" s="15">
        <v>0</v>
      </c>
      <c r="Z3556" s="15">
        <v>0</v>
      </c>
      <c r="AA3556" s="15">
        <v>0</v>
      </c>
      <c r="AB3556" s="15">
        <v>0</v>
      </c>
      <c r="AC3556" s="15">
        <v>0</v>
      </c>
      <c r="AD3556" s="15">
        <v>0</v>
      </c>
      <c r="AE3556" s="15">
        <v>0</v>
      </c>
      <c r="AF3556" s="15">
        <v>60.005630000000004</v>
      </c>
      <c r="AG3556" s="15">
        <f t="shared" si="276"/>
        <v>60.005630000000004</v>
      </c>
      <c r="AH3556" s="15">
        <v>0.29355000000000003</v>
      </c>
      <c r="AI3556" s="15">
        <v>0.27461000000000002</v>
      </c>
      <c r="AJ3556" s="15">
        <v>0.13647000000000001</v>
      </c>
      <c r="AK3556" s="15">
        <v>0.23229</v>
      </c>
      <c r="AL3556" s="15">
        <v>0.29500999999999999</v>
      </c>
      <c r="AM3556" s="15">
        <v>0.2611</v>
      </c>
      <c r="AN3556" s="15">
        <v>0.35728999999999994</v>
      </c>
      <c r="AO3556" s="15">
        <v>0.27876999999999996</v>
      </c>
      <c r="AP3556" s="15">
        <v>0.26977999999999996</v>
      </c>
      <c r="AQ3556" s="15">
        <v>0.27876999999999996</v>
      </c>
      <c r="AR3556" s="15">
        <v>0.26977999999999996</v>
      </c>
      <c r="AS3556" s="15">
        <v>0.30890999999999996</v>
      </c>
      <c r="AT3556" s="15">
        <f t="shared" si="277"/>
        <v>3.2563299999999993</v>
      </c>
      <c r="AU3556" s="15">
        <v>0.28691000366210939</v>
      </c>
      <c r="AV3556" s="15">
        <v>0.25914999389648435</v>
      </c>
      <c r="AW3556" s="15">
        <v>0.42520999145507815</v>
      </c>
      <c r="AX3556" s="15">
        <v>0.32341000366210937</v>
      </c>
      <c r="AY3556" s="15">
        <v>0.29935000610351564</v>
      </c>
      <c r="AZ3556" s="15">
        <v>0.31404998779296878</v>
      </c>
      <c r="BA3556" s="15">
        <v>0.32451998901367185</v>
      </c>
      <c r="BB3556" s="15">
        <v>0.32451998901367185</v>
      </c>
      <c r="BC3556" s="15">
        <v>0.33873999023437501</v>
      </c>
      <c r="BD3556" s="15">
        <v>0</v>
      </c>
      <c r="BE3556" s="15">
        <v>0</v>
      </c>
      <c r="BF3556" s="15">
        <v>0</v>
      </c>
      <c r="BG3556" s="15">
        <f t="shared" si="278"/>
        <v>2.8958599548339845</v>
      </c>
      <c r="BH3556" t="str">
        <f t="shared" si="279"/>
        <v>NYSEGGas</v>
      </c>
      <c r="BI3556" t="str">
        <f>VLOOKUP(BH3556,[2]Summary!$C$29:$C$56,1,0)</f>
        <v>NYSEGGas</v>
      </c>
      <c r="BJ3556" s="16">
        <v>44470</v>
      </c>
    </row>
    <row r="3557" spans="1:62" x14ac:dyDescent="0.25">
      <c r="A3557" s="13" t="s">
        <v>7386</v>
      </c>
      <c r="B3557" s="13" t="s">
        <v>7387</v>
      </c>
      <c r="C3557" s="13" t="s">
        <v>7388</v>
      </c>
      <c r="D3557" s="13" t="s">
        <v>596</v>
      </c>
      <c r="E3557" t="s">
        <v>597</v>
      </c>
      <c r="F3557" s="13" t="s">
        <v>588</v>
      </c>
      <c r="H3557" s="15">
        <v>0</v>
      </c>
      <c r="I3557" s="15">
        <v>0</v>
      </c>
      <c r="J3557" s="15">
        <v>0</v>
      </c>
      <c r="K3557" s="15">
        <v>0</v>
      </c>
      <c r="L3557" s="15">
        <v>0</v>
      </c>
      <c r="M3557" s="15">
        <v>0</v>
      </c>
      <c r="N3557" s="15">
        <v>0</v>
      </c>
      <c r="O3557" s="15">
        <v>0</v>
      </c>
      <c r="P3557" s="15">
        <v>0</v>
      </c>
      <c r="Q3557" s="15">
        <v>0</v>
      </c>
      <c r="R3557" s="15">
        <v>0</v>
      </c>
      <c r="S3557" s="15">
        <v>0</v>
      </c>
      <c r="T3557" s="15">
        <f t="shared" si="275"/>
        <v>0</v>
      </c>
      <c r="U3557" s="15">
        <v>0</v>
      </c>
      <c r="V3557" s="15">
        <v>0</v>
      </c>
      <c r="W3557" s="15">
        <v>0</v>
      </c>
      <c r="X3557" s="15">
        <v>0</v>
      </c>
      <c r="Y3557" s="15">
        <v>0</v>
      </c>
      <c r="Z3557" s="15">
        <v>0</v>
      </c>
      <c r="AA3557" s="15">
        <v>0</v>
      </c>
      <c r="AB3557" s="15">
        <v>0</v>
      </c>
      <c r="AC3557" s="15">
        <v>0</v>
      </c>
      <c r="AD3557" s="15">
        <v>0</v>
      </c>
      <c r="AE3557" s="15">
        <v>0</v>
      </c>
      <c r="AF3557" s="15">
        <v>33.712739999999997</v>
      </c>
      <c r="AG3557" s="15">
        <f t="shared" si="276"/>
        <v>33.712739999999997</v>
      </c>
      <c r="AH3557" s="15">
        <v>4.4531200000000002</v>
      </c>
      <c r="AI3557" s="15">
        <v>24.980090000000001</v>
      </c>
      <c r="AJ3557" s="15">
        <v>3.2237499999999999</v>
      </c>
      <c r="AK3557" s="15">
        <v>0.40012999999999999</v>
      </c>
      <c r="AL3557" s="15">
        <v>6.7754200000000004</v>
      </c>
      <c r="AM3557" s="15">
        <v>1.2335099999999997</v>
      </c>
      <c r="AN3557" s="15">
        <v>0.71160999999999985</v>
      </c>
      <c r="AO3557" s="15">
        <v>1.4440900000000001</v>
      </c>
      <c r="AP3557" s="15">
        <v>1.6349500000000001</v>
      </c>
      <c r="AQ3557" s="15">
        <v>0.51161000000000001</v>
      </c>
      <c r="AR3557" s="15">
        <v>0.49510999999999999</v>
      </c>
      <c r="AS3557" s="15">
        <v>0.83209</v>
      </c>
      <c r="AT3557" s="15">
        <f t="shared" si="277"/>
        <v>46.695480000000003</v>
      </c>
      <c r="AU3557" s="15">
        <v>0.49920999145507811</v>
      </c>
      <c r="AV3557" s="15">
        <v>0.45089999389648439</v>
      </c>
      <c r="AW3557" s="15">
        <v>0.57660998535156249</v>
      </c>
      <c r="AX3557" s="15">
        <v>0.51020999145507817</v>
      </c>
      <c r="AY3557" s="15">
        <v>0.52519000244140623</v>
      </c>
      <c r="AZ3557" s="15">
        <v>0.50954998779296878</v>
      </c>
      <c r="BA3557" s="15">
        <v>0.52653002929687498</v>
      </c>
      <c r="BB3557" s="15">
        <v>0.52653002929687498</v>
      </c>
      <c r="BC3557" s="15">
        <v>0.38227999877929686</v>
      </c>
      <c r="BD3557" s="15">
        <v>0</v>
      </c>
      <c r="BE3557" s="15">
        <v>0</v>
      </c>
      <c r="BF3557" s="15">
        <v>0</v>
      </c>
      <c r="BG3557" s="15">
        <f t="shared" si="278"/>
        <v>4.5070100097656249</v>
      </c>
      <c r="BH3557" t="str">
        <f t="shared" si="279"/>
        <v>RGEGen</v>
      </c>
      <c r="BI3557" t="str">
        <f>VLOOKUP(BH3557,[2]Summary!$C$29:$C$56,1,0)</f>
        <v>RGEGen</v>
      </c>
      <c r="BJ3557" s="16">
        <v>44470</v>
      </c>
    </row>
    <row r="3558" spans="1:62" x14ac:dyDescent="0.25">
      <c r="A3558" s="13" t="s">
        <v>7389</v>
      </c>
      <c r="B3558" s="13" t="s">
        <v>7390</v>
      </c>
      <c r="C3558" s="13" t="s">
        <v>7391</v>
      </c>
      <c r="D3558" s="13" t="s">
        <v>596</v>
      </c>
      <c r="E3558" s="13" t="s">
        <v>301</v>
      </c>
      <c r="F3558" s="13" t="s">
        <v>62</v>
      </c>
      <c r="H3558" s="15">
        <v>0</v>
      </c>
      <c r="I3558" s="15">
        <v>0</v>
      </c>
      <c r="J3558" s="15">
        <v>0</v>
      </c>
      <c r="K3558" s="15">
        <v>0</v>
      </c>
      <c r="L3558" s="15">
        <v>0</v>
      </c>
      <c r="M3558" s="15">
        <v>0</v>
      </c>
      <c r="N3558" s="15">
        <v>0</v>
      </c>
      <c r="O3558" s="15">
        <v>0</v>
      </c>
      <c r="P3558" s="15">
        <v>0</v>
      </c>
      <c r="Q3558" s="15">
        <v>0</v>
      </c>
      <c r="R3558" s="15">
        <v>0</v>
      </c>
      <c r="S3558" s="15">
        <v>0</v>
      </c>
      <c r="T3558" s="15">
        <f t="shared" si="275"/>
        <v>0</v>
      </c>
      <c r="U3558" s="15">
        <v>0</v>
      </c>
      <c r="V3558" s="15">
        <v>0</v>
      </c>
      <c r="W3558" s="15">
        <v>0</v>
      </c>
      <c r="X3558" s="15">
        <v>0</v>
      </c>
      <c r="Y3558" s="15">
        <v>0</v>
      </c>
      <c r="Z3558" s="15">
        <v>0</v>
      </c>
      <c r="AA3558" s="15">
        <v>0</v>
      </c>
      <c r="AB3558" s="15">
        <v>0</v>
      </c>
      <c r="AC3558" s="15">
        <v>0</v>
      </c>
      <c r="AD3558" s="15">
        <v>0</v>
      </c>
      <c r="AE3558" s="15">
        <v>0</v>
      </c>
      <c r="AF3558" s="15">
        <v>7.2331700000000003</v>
      </c>
      <c r="AG3558" s="15">
        <f t="shared" si="276"/>
        <v>7.2331700000000003</v>
      </c>
      <c r="AH3558" s="15">
        <v>4.4332699999999994</v>
      </c>
      <c r="AI3558" s="15">
        <v>2.4078599999999999</v>
      </c>
      <c r="AJ3558" s="15">
        <v>1.6159700000000001</v>
      </c>
      <c r="AK3558" s="15">
        <v>2.4787499999999998</v>
      </c>
      <c r="AL3558" s="15">
        <v>48.941490000000002</v>
      </c>
      <c r="AM3558" s="15">
        <v>674.49549000000002</v>
      </c>
      <c r="AN3558" s="15">
        <v>266.52006</v>
      </c>
      <c r="AO3558" s="15">
        <v>2075.8253599999998</v>
      </c>
      <c r="AP3558" s="15">
        <v>22.645019999999995</v>
      </c>
      <c r="AQ3558" s="15">
        <v>409.06871000000001</v>
      </c>
      <c r="AR3558" s="15">
        <v>274.69513000000001</v>
      </c>
      <c r="AS3558" s="15">
        <v>51.56955</v>
      </c>
      <c r="AT3558" s="15">
        <f t="shared" si="277"/>
        <v>3834.6966600000001</v>
      </c>
      <c r="AU3558" s="15">
        <v>27.603609619140624</v>
      </c>
      <c r="AV3558" s="15">
        <v>25.171009765625001</v>
      </c>
      <c r="AW3558" s="15">
        <v>63.290500488281253</v>
      </c>
      <c r="AX3558" s="15">
        <v>110.01457568359375</v>
      </c>
      <c r="AY3558" s="15">
        <v>36.202100097656249</v>
      </c>
      <c r="AZ3558" s="15">
        <v>49.562339355468751</v>
      </c>
      <c r="BA3558" s="15">
        <v>32.756859085083008</v>
      </c>
      <c r="BB3558" s="15">
        <v>62.689351074218749</v>
      </c>
      <c r="BC3558" s="15">
        <v>18.205530639648437</v>
      </c>
      <c r="BD3558" s="15">
        <v>0</v>
      </c>
      <c r="BE3558" s="15">
        <v>0</v>
      </c>
      <c r="BF3558" s="15">
        <v>0</v>
      </c>
      <c r="BG3558" s="15">
        <f t="shared" si="278"/>
        <v>425.49587580871577</v>
      </c>
      <c r="BH3558" t="str">
        <f t="shared" si="279"/>
        <v>RGECommon</v>
      </c>
      <c r="BI3558" t="str">
        <f>VLOOKUP(BH3558,[2]Summary!$C$29:$C$56,1,0)</f>
        <v>RGECommon</v>
      </c>
      <c r="BJ3558" s="16">
        <v>44470</v>
      </c>
    </row>
    <row r="3559" spans="1:62" x14ac:dyDescent="0.25">
      <c r="A3559" s="13" t="s">
        <v>7392</v>
      </c>
      <c r="B3559" s="13" t="s">
        <v>7393</v>
      </c>
      <c r="C3559" s="13" t="s">
        <v>7391</v>
      </c>
      <c r="D3559" s="13" t="s">
        <v>599</v>
      </c>
      <c r="E3559" s="13" t="s">
        <v>301</v>
      </c>
      <c r="F3559" s="13" t="s">
        <v>62</v>
      </c>
      <c r="H3559" s="15">
        <v>0</v>
      </c>
      <c r="I3559" s="15">
        <v>0</v>
      </c>
      <c r="J3559" s="15">
        <v>0</v>
      </c>
      <c r="K3559" s="15">
        <v>0</v>
      </c>
      <c r="L3559" s="15">
        <v>0</v>
      </c>
      <c r="M3559" s="15">
        <v>0</v>
      </c>
      <c r="N3559" s="15">
        <v>0</v>
      </c>
      <c r="O3559" s="15">
        <v>0</v>
      </c>
      <c r="P3559" s="15">
        <v>0</v>
      </c>
      <c r="Q3559" s="15">
        <v>0</v>
      </c>
      <c r="R3559" s="15">
        <v>0</v>
      </c>
      <c r="S3559" s="15">
        <v>0</v>
      </c>
      <c r="T3559" s="15">
        <f t="shared" si="275"/>
        <v>0</v>
      </c>
      <c r="U3559" s="15">
        <v>0</v>
      </c>
      <c r="V3559" s="15">
        <v>0</v>
      </c>
      <c r="W3559" s="15">
        <v>0</v>
      </c>
      <c r="X3559" s="15">
        <v>0</v>
      </c>
      <c r="Y3559" s="15">
        <v>0</v>
      </c>
      <c r="Z3559" s="15">
        <v>0</v>
      </c>
      <c r="AA3559" s="15">
        <v>0</v>
      </c>
      <c r="AB3559" s="15">
        <v>0</v>
      </c>
      <c r="AC3559" s="15">
        <v>0</v>
      </c>
      <c r="AD3559" s="15">
        <v>0</v>
      </c>
      <c r="AE3559" s="15">
        <v>0</v>
      </c>
      <c r="AF3559" s="15">
        <v>16.557189999999999</v>
      </c>
      <c r="AG3559" s="15">
        <f t="shared" si="276"/>
        <v>16.557189999999999</v>
      </c>
      <c r="AH3559" s="15">
        <v>4.7863499999999997</v>
      </c>
      <c r="AI3559" s="15">
        <v>4.6879600000000003</v>
      </c>
      <c r="AJ3559" s="15">
        <v>4.7647099999999991</v>
      </c>
      <c r="AK3559" s="15">
        <v>6.8108500000000003</v>
      </c>
      <c r="AL3559" s="15">
        <v>146.75173999999998</v>
      </c>
      <c r="AM3559" s="15">
        <v>2396.5158300000003</v>
      </c>
      <c r="AN3559" s="15">
        <v>430.91627</v>
      </c>
      <c r="AO3559" s="15">
        <v>6965.4962799999994</v>
      </c>
      <c r="AP3559" s="15">
        <v>54.849299999999999</v>
      </c>
      <c r="AQ3559" s="15">
        <v>1228.8584799999999</v>
      </c>
      <c r="AR3559" s="15">
        <v>70.847639999999998</v>
      </c>
      <c r="AS3559" s="15">
        <v>224.46746999999999</v>
      </c>
      <c r="AT3559" s="15">
        <f t="shared" si="277"/>
        <v>11539.75288</v>
      </c>
      <c r="AU3559" s="15">
        <v>67.411860839843754</v>
      </c>
      <c r="AV3559" s="15">
        <v>62.339532226562497</v>
      </c>
      <c r="AW3559" s="15">
        <v>110.15472900390625</v>
      </c>
      <c r="AX3559" s="15">
        <v>359.08243237304686</v>
      </c>
      <c r="AY3559" s="15">
        <v>74.563831054687498</v>
      </c>
      <c r="AZ3559" s="15">
        <v>114.486271484375</v>
      </c>
      <c r="BA3559" s="15">
        <v>74.279950195312495</v>
      </c>
      <c r="BB3559" s="15">
        <v>342.6352431640625</v>
      </c>
      <c r="BC3559" s="15">
        <v>108.213951171875</v>
      </c>
      <c r="BD3559" s="15">
        <v>0</v>
      </c>
      <c r="BE3559" s="15">
        <v>0</v>
      </c>
      <c r="BF3559" s="15">
        <v>0</v>
      </c>
      <c r="BG3559" s="15">
        <f t="shared" si="278"/>
        <v>1313.1678015136717</v>
      </c>
      <c r="BH3559" t="str">
        <f t="shared" si="279"/>
        <v>NYSEGCommon</v>
      </c>
      <c r="BI3559" t="str">
        <f>VLOOKUP(BH3559,[2]Summary!$C$29:$C$56,1,0)</f>
        <v>NYSEGCommon</v>
      </c>
      <c r="BJ3559" s="16">
        <v>44470</v>
      </c>
    </row>
    <row r="3560" spans="1:62" x14ac:dyDescent="0.25">
      <c r="A3560" s="13" t="s">
        <v>7394</v>
      </c>
      <c r="B3560" s="13" t="s">
        <v>7395</v>
      </c>
      <c r="C3560" s="13" t="s">
        <v>7396</v>
      </c>
      <c r="D3560" s="13" t="s">
        <v>599</v>
      </c>
      <c r="E3560" t="s">
        <v>35</v>
      </c>
      <c r="F3560" s="13" t="s">
        <v>20</v>
      </c>
      <c r="H3560" s="15">
        <v>0</v>
      </c>
      <c r="I3560" s="15">
        <v>0</v>
      </c>
      <c r="J3560" s="15">
        <v>0</v>
      </c>
      <c r="K3560" s="15">
        <v>0</v>
      </c>
      <c r="L3560" s="15">
        <v>0</v>
      </c>
      <c r="M3560" s="15">
        <v>0</v>
      </c>
      <c r="N3560" s="15">
        <v>0</v>
      </c>
      <c r="O3560" s="15">
        <v>0</v>
      </c>
      <c r="P3560" s="15">
        <v>0</v>
      </c>
      <c r="Q3560" s="15">
        <v>0</v>
      </c>
      <c r="R3560" s="15">
        <v>0</v>
      </c>
      <c r="S3560" s="15">
        <v>0</v>
      </c>
      <c r="T3560" s="15">
        <f t="shared" si="275"/>
        <v>0</v>
      </c>
      <c r="U3560" s="15">
        <v>0</v>
      </c>
      <c r="V3560" s="15">
        <v>0</v>
      </c>
      <c r="W3560" s="15">
        <v>0</v>
      </c>
      <c r="X3560" s="15">
        <v>0</v>
      </c>
      <c r="Y3560" s="15">
        <v>0</v>
      </c>
      <c r="Z3560" s="15">
        <v>0</v>
      </c>
      <c r="AA3560" s="15">
        <v>0</v>
      </c>
      <c r="AB3560" s="15">
        <v>0</v>
      </c>
      <c r="AC3560" s="15">
        <v>0</v>
      </c>
      <c r="AD3560" s="15">
        <v>0</v>
      </c>
      <c r="AE3560" s="15">
        <v>0</v>
      </c>
      <c r="AF3560" s="15">
        <v>1.6547000000000003</v>
      </c>
      <c r="AG3560" s="15">
        <f t="shared" si="276"/>
        <v>1.6547000000000003</v>
      </c>
      <c r="AH3560" s="15">
        <v>9.3506899999999984</v>
      </c>
      <c r="AI3560" s="15">
        <v>0.17371</v>
      </c>
      <c r="AJ3560" s="15">
        <v>10.849189999999998</v>
      </c>
      <c r="AK3560" s="15">
        <v>8.3040000000000294E-2</v>
      </c>
      <c r="AL3560" s="15">
        <v>0.10047</v>
      </c>
      <c r="AM3560" s="15">
        <v>9.3420000000000003E-2</v>
      </c>
      <c r="AN3560" s="15">
        <v>0.13081000000000001</v>
      </c>
      <c r="AO3560" s="15">
        <v>0.10187</v>
      </c>
      <c r="AP3560" s="15">
        <v>0.98153999999999997</v>
      </c>
      <c r="AQ3560" s="15">
        <v>0.10596000000000001</v>
      </c>
      <c r="AR3560" s="15">
        <v>0.10255</v>
      </c>
      <c r="AS3560" s="15">
        <v>4.4664399999999995</v>
      </c>
      <c r="AT3560" s="15">
        <f t="shared" si="277"/>
        <v>26.539689999999997</v>
      </c>
      <c r="AU3560" s="15">
        <v>-4.0926899490356448</v>
      </c>
      <c r="AV3560" s="15">
        <v>9.8239997863769538E-2</v>
      </c>
      <c r="AW3560" s="15">
        <v>4.3741899566650391</v>
      </c>
      <c r="AX3560" s="15">
        <v>4.1620099182128909</v>
      </c>
      <c r="AY3560" s="15">
        <v>15.351809936523438</v>
      </c>
      <c r="AZ3560" s="15">
        <v>4.9807000274658204</v>
      </c>
      <c r="BA3560" s="15">
        <v>2.9829799499511718</v>
      </c>
      <c r="BB3560" s="15">
        <v>14.296450317382812</v>
      </c>
      <c r="BC3560" s="15">
        <v>10.792210144042969</v>
      </c>
      <c r="BD3560" s="15">
        <v>7.9095200195312501</v>
      </c>
      <c r="BE3560" s="15">
        <v>-60.855430419921873</v>
      </c>
      <c r="BF3560" s="15">
        <v>-1.2207031250000001E-5</v>
      </c>
      <c r="BG3560" s="15">
        <f t="shared" si="278"/>
        <v>-2.2308349602440104E-5</v>
      </c>
      <c r="BH3560" t="str">
        <f t="shared" si="279"/>
        <v>NYSEGTRANS</v>
      </c>
      <c r="BI3560" t="str">
        <f>VLOOKUP(BH3560,[2]Summary!$C$29:$C$56,1,0)</f>
        <v>NYSEGTrans</v>
      </c>
      <c r="BJ3560" s="16">
        <v>44562</v>
      </c>
    </row>
    <row r="3561" spans="1:62" x14ac:dyDescent="0.25">
      <c r="A3561" s="13" t="s">
        <v>7397</v>
      </c>
      <c r="B3561" s="13" t="s">
        <v>5706</v>
      </c>
      <c r="C3561" s="13" t="s">
        <v>5707</v>
      </c>
      <c r="D3561" s="13" t="s">
        <v>596</v>
      </c>
      <c r="E3561" t="s">
        <v>597</v>
      </c>
      <c r="F3561" s="13" t="s">
        <v>590</v>
      </c>
      <c r="H3561" s="15">
        <v>0</v>
      </c>
      <c r="I3561" s="15">
        <v>0</v>
      </c>
      <c r="J3561" s="15">
        <v>0</v>
      </c>
      <c r="K3561" s="15">
        <v>0</v>
      </c>
      <c r="L3561" s="15">
        <v>0</v>
      </c>
      <c r="M3561" s="15">
        <v>0</v>
      </c>
      <c r="N3561" s="15">
        <v>0</v>
      </c>
      <c r="O3561" s="15">
        <v>0</v>
      </c>
      <c r="P3561" s="15">
        <v>0</v>
      </c>
      <c r="Q3561" s="15">
        <v>0</v>
      </c>
      <c r="R3561" s="15">
        <v>0</v>
      </c>
      <c r="S3561" s="15">
        <v>0</v>
      </c>
      <c r="T3561" s="15">
        <f t="shared" si="275"/>
        <v>0</v>
      </c>
      <c r="U3561" s="15">
        <v>0</v>
      </c>
      <c r="V3561" s="15">
        <v>0</v>
      </c>
      <c r="W3561" s="15">
        <v>0</v>
      </c>
      <c r="X3561" s="15">
        <v>0</v>
      </c>
      <c r="Y3561" s="15">
        <v>0</v>
      </c>
      <c r="Z3561" s="15">
        <v>0</v>
      </c>
      <c r="AA3561" s="15">
        <v>0</v>
      </c>
      <c r="AB3561" s="15">
        <v>0</v>
      </c>
      <c r="AC3561" s="15">
        <v>0</v>
      </c>
      <c r="AD3561" s="15">
        <v>0</v>
      </c>
      <c r="AE3561" s="15">
        <v>0</v>
      </c>
      <c r="AF3561" s="15">
        <v>0</v>
      </c>
      <c r="AG3561" s="15">
        <f t="shared" si="276"/>
        <v>0</v>
      </c>
      <c r="AH3561" s="15">
        <v>0</v>
      </c>
      <c r="AI3561" s="15">
        <v>0</v>
      </c>
      <c r="AJ3561" s="15">
        <v>0</v>
      </c>
      <c r="AK3561" s="15">
        <v>0</v>
      </c>
      <c r="AL3561" s="15">
        <v>0</v>
      </c>
      <c r="AM3561" s="15">
        <v>0</v>
      </c>
      <c r="AN3561" s="15">
        <v>0</v>
      </c>
      <c r="AO3561" s="15">
        <v>0</v>
      </c>
      <c r="AP3561" s="15">
        <v>0</v>
      </c>
      <c r="AQ3561" s="15">
        <v>0</v>
      </c>
      <c r="AR3561" s="15">
        <v>0</v>
      </c>
      <c r="AS3561" s="15">
        <v>0</v>
      </c>
      <c r="AT3561" s="15">
        <f t="shared" si="277"/>
        <v>0</v>
      </c>
      <c r="AU3561" s="15">
        <v>0</v>
      </c>
      <c r="AV3561" s="15">
        <v>0</v>
      </c>
      <c r="AW3561" s="15">
        <v>0</v>
      </c>
      <c r="AX3561" s="15">
        <v>0</v>
      </c>
      <c r="AY3561" s="15">
        <v>0</v>
      </c>
      <c r="AZ3561" s="15">
        <v>0</v>
      </c>
      <c r="BA3561" s="15">
        <v>0</v>
      </c>
      <c r="BB3561" s="15">
        <v>0</v>
      </c>
      <c r="BC3561" s="15">
        <v>0</v>
      </c>
      <c r="BD3561" s="15">
        <v>0</v>
      </c>
      <c r="BE3561" s="15">
        <v>0</v>
      </c>
      <c r="BF3561" s="15">
        <v>0</v>
      </c>
      <c r="BG3561" s="15">
        <f t="shared" si="278"/>
        <v>0</v>
      </c>
      <c r="BH3561" t="str">
        <f t="shared" si="279"/>
        <v>RGEGen</v>
      </c>
      <c r="BI3561" t="str">
        <f>VLOOKUP(BH3561,[2]Summary!$C$29:$C$56,1,0)</f>
        <v>RGEGen</v>
      </c>
      <c r="BJ3561" s="16">
        <v>44562</v>
      </c>
    </row>
    <row r="3562" spans="1:62" x14ac:dyDescent="0.25">
      <c r="A3562" s="13" t="s">
        <v>7398</v>
      </c>
      <c r="B3562" s="13" t="s">
        <v>1345</v>
      </c>
      <c r="C3562" s="13" t="s">
        <v>1346</v>
      </c>
      <c r="D3562" s="13" t="s">
        <v>595</v>
      </c>
      <c r="E3562" t="s">
        <v>19</v>
      </c>
      <c r="F3562" s="13" t="s">
        <v>62</v>
      </c>
      <c r="H3562" s="15">
        <v>0</v>
      </c>
      <c r="I3562" s="15">
        <v>0</v>
      </c>
      <c r="J3562" s="15">
        <v>0</v>
      </c>
      <c r="K3562" s="15">
        <v>0</v>
      </c>
      <c r="L3562" s="15">
        <v>0</v>
      </c>
      <c r="M3562" s="15">
        <v>0</v>
      </c>
      <c r="N3562" s="15">
        <v>0</v>
      </c>
      <c r="O3562" s="15">
        <v>0</v>
      </c>
      <c r="P3562" s="15">
        <v>0</v>
      </c>
      <c r="Q3562" s="15">
        <v>0</v>
      </c>
      <c r="R3562" s="15">
        <v>0</v>
      </c>
      <c r="S3562" s="15">
        <v>0</v>
      </c>
      <c r="T3562" s="15">
        <f t="shared" si="275"/>
        <v>0</v>
      </c>
      <c r="U3562" s="15">
        <v>0</v>
      </c>
      <c r="V3562" s="15">
        <v>0</v>
      </c>
      <c r="W3562" s="15">
        <v>0</v>
      </c>
      <c r="X3562" s="15">
        <v>0</v>
      </c>
      <c r="Y3562" s="15">
        <v>0</v>
      </c>
      <c r="Z3562" s="15">
        <v>0</v>
      </c>
      <c r="AA3562" s="15">
        <v>0</v>
      </c>
      <c r="AB3562" s="15">
        <v>0</v>
      </c>
      <c r="AC3562" s="15">
        <v>0</v>
      </c>
      <c r="AD3562" s="15">
        <v>0</v>
      </c>
      <c r="AE3562" s="15">
        <v>0</v>
      </c>
      <c r="AF3562" s="15">
        <v>0</v>
      </c>
      <c r="AG3562" s="15">
        <f t="shared" si="276"/>
        <v>0</v>
      </c>
      <c r="AH3562" s="15">
        <v>0</v>
      </c>
      <c r="AI3562" s="15">
        <v>0</v>
      </c>
      <c r="AJ3562" s="15">
        <v>0</v>
      </c>
      <c r="AK3562" s="15">
        <v>0</v>
      </c>
      <c r="AL3562" s="15">
        <v>0</v>
      </c>
      <c r="AM3562" s="15">
        <v>-7.5439999999999993E-2</v>
      </c>
      <c r="AN3562" s="15">
        <v>-1.0000000000000001E-5</v>
      </c>
      <c r="AO3562" s="15">
        <v>-1.0000000000000001E-5</v>
      </c>
      <c r="AP3562" s="15">
        <v>-1.1999999999999999E-4</v>
      </c>
      <c r="AQ3562" s="15">
        <v>-1.0000000000000001E-5</v>
      </c>
      <c r="AR3562" s="15">
        <v>-1.0000000000000001E-5</v>
      </c>
      <c r="AS3562" s="15">
        <v>-7.0000000000000007E-5</v>
      </c>
      <c r="AT3562" s="15">
        <f t="shared" si="277"/>
        <v>-7.5669999999999973E-2</v>
      </c>
      <c r="AU3562" s="15">
        <v>0</v>
      </c>
      <c r="AV3562" s="15">
        <v>0</v>
      </c>
      <c r="AW3562" s="15">
        <v>0</v>
      </c>
      <c r="AX3562" s="15">
        <v>0</v>
      </c>
      <c r="AY3562" s="15">
        <v>0</v>
      </c>
      <c r="AZ3562" s="15">
        <v>0</v>
      </c>
      <c r="BA3562" s="15">
        <v>0</v>
      </c>
      <c r="BB3562" s="15">
        <v>0</v>
      </c>
      <c r="BC3562" s="15">
        <v>0</v>
      </c>
      <c r="BD3562" s="15">
        <v>0</v>
      </c>
      <c r="BE3562" s="15">
        <v>0</v>
      </c>
      <c r="BF3562" s="15">
        <v>0</v>
      </c>
      <c r="BG3562" s="15">
        <f t="shared" si="278"/>
        <v>0</v>
      </c>
      <c r="BH3562" t="str">
        <f t="shared" si="279"/>
        <v>CMPDIST</v>
      </c>
      <c r="BI3562" t="str">
        <f>VLOOKUP(BH3562,[2]Summary!$C$29:$C$56,1,0)</f>
        <v>CMPDist</v>
      </c>
      <c r="BJ3562" s="16">
        <v>44197</v>
      </c>
    </row>
    <row r="3563" spans="1:62" x14ac:dyDescent="0.25">
      <c r="A3563" s="13" t="s">
        <v>7399</v>
      </c>
      <c r="B3563" s="13" t="s">
        <v>1356</v>
      </c>
      <c r="C3563" s="13" t="s">
        <v>1357</v>
      </c>
      <c r="D3563" s="13" t="s">
        <v>595</v>
      </c>
      <c r="E3563" t="s">
        <v>35</v>
      </c>
      <c r="F3563" s="13" t="s">
        <v>20</v>
      </c>
      <c r="H3563" s="15">
        <v>0</v>
      </c>
      <c r="I3563" s="15">
        <v>0</v>
      </c>
      <c r="J3563" s="15">
        <v>0</v>
      </c>
      <c r="K3563" s="15">
        <v>0</v>
      </c>
      <c r="L3563" s="15">
        <v>0</v>
      </c>
      <c r="M3563" s="15">
        <v>0</v>
      </c>
      <c r="N3563" s="15">
        <v>0</v>
      </c>
      <c r="O3563" s="15">
        <v>0</v>
      </c>
      <c r="P3563" s="15">
        <v>0</v>
      </c>
      <c r="Q3563" s="15">
        <v>0</v>
      </c>
      <c r="R3563" s="15">
        <v>0</v>
      </c>
      <c r="S3563" s="15">
        <v>0</v>
      </c>
      <c r="T3563" s="15">
        <f t="shared" si="275"/>
        <v>0</v>
      </c>
      <c r="U3563" s="15">
        <v>0</v>
      </c>
      <c r="V3563" s="15">
        <v>0</v>
      </c>
      <c r="W3563" s="15">
        <v>0</v>
      </c>
      <c r="X3563" s="15">
        <v>0</v>
      </c>
      <c r="Y3563" s="15">
        <v>0</v>
      </c>
      <c r="Z3563" s="15">
        <v>0</v>
      </c>
      <c r="AA3563" s="15">
        <v>0</v>
      </c>
      <c r="AB3563" s="15">
        <v>0</v>
      </c>
      <c r="AC3563" s="15">
        <v>0</v>
      </c>
      <c r="AD3563" s="15">
        <v>0</v>
      </c>
      <c r="AE3563" s="15">
        <v>0</v>
      </c>
      <c r="AF3563" s="15">
        <v>0</v>
      </c>
      <c r="AG3563" s="15">
        <f t="shared" si="276"/>
        <v>0</v>
      </c>
      <c r="AH3563" s="15">
        <v>17.03538</v>
      </c>
      <c r="AI3563" s="15">
        <v>21.642259999999997</v>
      </c>
      <c r="AJ3563" s="15">
        <v>5.9300100000000002</v>
      </c>
      <c r="AK3563" s="15">
        <v>12.476790000000003</v>
      </c>
      <c r="AL3563" s="15">
        <v>36.593849999999996</v>
      </c>
      <c r="AM3563" s="15">
        <v>30.422200000000007</v>
      </c>
      <c r="AN3563" s="15">
        <v>74.695390000000003</v>
      </c>
      <c r="AO3563" s="15">
        <v>18.803000000000001</v>
      </c>
      <c r="AP3563" s="15">
        <v>36.140580000000007</v>
      </c>
      <c r="AQ3563" s="15">
        <v>28.059069999999995</v>
      </c>
      <c r="AR3563" s="15">
        <v>71.338460000000012</v>
      </c>
      <c r="AS3563" s="15">
        <v>31.398130000000005</v>
      </c>
      <c r="AT3563" s="15">
        <f t="shared" si="277"/>
        <v>384.53512000000001</v>
      </c>
      <c r="AU3563" s="15">
        <v>57.397540039062498</v>
      </c>
      <c r="AV3563" s="15">
        <v>81.262321484327316</v>
      </c>
      <c r="AW3563" s="15">
        <v>1.9331499805450441</v>
      </c>
      <c r="AX3563" s="15">
        <v>10.48036982345581</v>
      </c>
      <c r="AY3563" s="15">
        <v>17.219730186462403</v>
      </c>
      <c r="AZ3563" s="15">
        <v>6.4046801757812499</v>
      </c>
      <c r="BA3563" s="15">
        <v>3.6750500488281248</v>
      </c>
      <c r="BB3563" s="15">
        <v>4.7821499252319333</v>
      </c>
      <c r="BC3563" s="15">
        <v>-5.1731997680664064</v>
      </c>
      <c r="BD3563" s="15">
        <v>1.5731800079345704</v>
      </c>
      <c r="BE3563" s="15">
        <v>0</v>
      </c>
      <c r="BF3563" s="15">
        <v>0</v>
      </c>
      <c r="BG3563" s="15">
        <f t="shared" si="278"/>
        <v>179.55497190356255</v>
      </c>
      <c r="BH3563" t="str">
        <f t="shared" si="279"/>
        <v>CMPTRANS</v>
      </c>
      <c r="BI3563" t="str">
        <f>VLOOKUP(BH3563,[2]Summary!$C$29:$C$56,1,0)</f>
        <v>CMPTrans</v>
      </c>
      <c r="BJ3563" s="16">
        <v>44501</v>
      </c>
    </row>
    <row r="3564" spans="1:62" x14ac:dyDescent="0.25">
      <c r="A3564" s="13" t="s">
        <v>7400</v>
      </c>
      <c r="B3564" s="13" t="s">
        <v>5943</v>
      </c>
      <c r="C3564" s="13" t="s">
        <v>5944</v>
      </c>
      <c r="D3564" s="13" t="s">
        <v>595</v>
      </c>
      <c r="E3564" t="s">
        <v>19</v>
      </c>
      <c r="F3564" s="13" t="s">
        <v>62</v>
      </c>
      <c r="H3564" s="15">
        <v>0</v>
      </c>
      <c r="I3564" s="15">
        <v>0</v>
      </c>
      <c r="J3564" s="15">
        <v>0</v>
      </c>
      <c r="K3564" s="15">
        <v>0</v>
      </c>
      <c r="L3564" s="15">
        <v>0</v>
      </c>
      <c r="M3564" s="15">
        <v>0</v>
      </c>
      <c r="N3564" s="15">
        <v>0</v>
      </c>
      <c r="O3564" s="15">
        <v>0</v>
      </c>
      <c r="P3564" s="15">
        <v>0</v>
      </c>
      <c r="Q3564" s="15">
        <v>0</v>
      </c>
      <c r="R3564" s="15">
        <v>0</v>
      </c>
      <c r="S3564" s="15">
        <v>0</v>
      </c>
      <c r="T3564" s="15">
        <f t="shared" si="275"/>
        <v>0</v>
      </c>
      <c r="U3564" s="15">
        <v>0</v>
      </c>
      <c r="V3564" s="15">
        <v>0</v>
      </c>
      <c r="W3564" s="15">
        <v>0</v>
      </c>
      <c r="X3564" s="15">
        <v>0</v>
      </c>
      <c r="Y3564" s="15">
        <v>0</v>
      </c>
      <c r="Z3564" s="15">
        <v>0</v>
      </c>
      <c r="AA3564" s="15">
        <v>0</v>
      </c>
      <c r="AB3564" s="15">
        <v>0</v>
      </c>
      <c r="AC3564" s="15">
        <v>0</v>
      </c>
      <c r="AD3564" s="15">
        <v>0</v>
      </c>
      <c r="AE3564" s="15">
        <v>0</v>
      </c>
      <c r="AF3564" s="15">
        <v>0</v>
      </c>
      <c r="AG3564" s="15">
        <f t="shared" si="276"/>
        <v>0</v>
      </c>
      <c r="AH3564" s="15">
        <v>0</v>
      </c>
      <c r="AI3564" s="15">
        <v>0</v>
      </c>
      <c r="AJ3564" s="15">
        <v>0</v>
      </c>
      <c r="AK3564" s="15">
        <v>0</v>
      </c>
      <c r="AL3564" s="15">
        <v>0</v>
      </c>
      <c r="AM3564" s="15">
        <v>0</v>
      </c>
      <c r="AN3564" s="15">
        <v>0</v>
      </c>
      <c r="AO3564" s="15">
        <v>0</v>
      </c>
      <c r="AP3564" s="15">
        <v>0</v>
      </c>
      <c r="AQ3564" s="15">
        <v>0</v>
      </c>
      <c r="AR3564" s="15">
        <v>0</v>
      </c>
      <c r="AS3564" s="15">
        <v>0</v>
      </c>
      <c r="AT3564" s="15">
        <f t="shared" si="277"/>
        <v>0</v>
      </c>
      <c r="AU3564" s="15">
        <v>0.6424400024414062</v>
      </c>
      <c r="AV3564" s="15">
        <v>9.1114899902343751</v>
      </c>
      <c r="AW3564" s="15">
        <v>15.984969970703125</v>
      </c>
      <c r="AX3564" s="15">
        <v>8.5333300170898436</v>
      </c>
      <c r="AY3564" s="15">
        <v>13.944440002441405</v>
      </c>
      <c r="AZ3564" s="15">
        <v>0.87080999755859378</v>
      </c>
      <c r="BA3564" s="15">
        <v>0.89984002685546871</v>
      </c>
      <c r="BB3564" s="15">
        <v>9.6895700073242192</v>
      </c>
      <c r="BC3564" s="15">
        <v>25.240539978027343</v>
      </c>
      <c r="BD3564" s="15">
        <v>0</v>
      </c>
      <c r="BE3564" s="15">
        <v>0</v>
      </c>
      <c r="BF3564" s="15">
        <v>0</v>
      </c>
      <c r="BG3564" s="15">
        <f t="shared" si="278"/>
        <v>84.917429992675778</v>
      </c>
      <c r="BH3564" t="str">
        <f t="shared" si="279"/>
        <v>CMPDIST</v>
      </c>
      <c r="BI3564" t="str">
        <f>VLOOKUP(BH3564,[2]Summary!$C$29:$C$56,1,0)</f>
        <v>CMPDist</v>
      </c>
      <c r="BJ3564" s="16">
        <v>44470</v>
      </c>
    </row>
    <row r="3565" spans="1:62" x14ac:dyDescent="0.25">
      <c r="A3565" s="13" t="s">
        <v>7401</v>
      </c>
      <c r="B3565" s="13" t="s">
        <v>7402</v>
      </c>
      <c r="C3565" s="13" t="s">
        <v>7403</v>
      </c>
      <c r="D3565" s="13" t="s">
        <v>596</v>
      </c>
      <c r="E3565" t="s">
        <v>597</v>
      </c>
      <c r="F3565" s="13" t="s">
        <v>588</v>
      </c>
      <c r="H3565" s="15">
        <v>0</v>
      </c>
      <c r="I3565" s="15">
        <v>0</v>
      </c>
      <c r="J3565" s="15">
        <v>0</v>
      </c>
      <c r="K3565" s="15">
        <v>0</v>
      </c>
      <c r="L3565" s="15">
        <v>0</v>
      </c>
      <c r="M3565" s="15">
        <v>0</v>
      </c>
      <c r="N3565" s="15">
        <v>0</v>
      </c>
      <c r="O3565" s="15">
        <v>0</v>
      </c>
      <c r="P3565" s="15">
        <v>0</v>
      </c>
      <c r="Q3565" s="15">
        <v>0</v>
      </c>
      <c r="R3565" s="15">
        <v>0</v>
      </c>
      <c r="S3565" s="15">
        <v>0</v>
      </c>
      <c r="T3565" s="15">
        <f t="shared" si="275"/>
        <v>0</v>
      </c>
      <c r="U3565" s="15">
        <v>0</v>
      </c>
      <c r="V3565" s="15">
        <v>0</v>
      </c>
      <c r="W3565" s="15">
        <v>0</v>
      </c>
      <c r="X3565" s="15">
        <v>0</v>
      </c>
      <c r="Y3565" s="15">
        <v>0</v>
      </c>
      <c r="Z3565" s="15">
        <v>0</v>
      </c>
      <c r="AA3565" s="15">
        <v>0</v>
      </c>
      <c r="AB3565" s="15">
        <v>0</v>
      </c>
      <c r="AC3565" s="15">
        <v>0</v>
      </c>
      <c r="AD3565" s="15">
        <v>0</v>
      </c>
      <c r="AE3565" s="15">
        <v>0</v>
      </c>
      <c r="AF3565" s="15">
        <v>0</v>
      </c>
      <c r="AG3565" s="15">
        <f t="shared" si="276"/>
        <v>0</v>
      </c>
      <c r="AH3565" s="15">
        <v>0</v>
      </c>
      <c r="AI3565" s="15">
        <v>0</v>
      </c>
      <c r="AJ3565" s="15">
        <v>0</v>
      </c>
      <c r="AK3565" s="15">
        <v>0</v>
      </c>
      <c r="AL3565" s="15">
        <v>3.7236599999999997</v>
      </c>
      <c r="AM3565" s="15">
        <v>2.2079999999999999E-2</v>
      </c>
      <c r="AN3565" s="15">
        <v>1.7407300000000001</v>
      </c>
      <c r="AO3565" s="15">
        <v>0.79242000000000001</v>
      </c>
      <c r="AP3565" s="15">
        <v>1.0428600000000001</v>
      </c>
      <c r="AQ3565" s="15">
        <v>1.3100400000000001</v>
      </c>
      <c r="AR3565" s="15">
        <v>1.2466600000000001</v>
      </c>
      <c r="AS3565" s="15">
        <v>1.7216500000000001</v>
      </c>
      <c r="AT3565" s="15">
        <f t="shared" si="277"/>
        <v>11.600100000000001</v>
      </c>
      <c r="AU3565" s="15">
        <v>7.2019996643066408E-2</v>
      </c>
      <c r="AV3565" s="15">
        <v>6.5050003051757815E-2</v>
      </c>
      <c r="AW3565" s="15">
        <v>8.3180000305175777E-2</v>
      </c>
      <c r="AX3565" s="15">
        <v>7.3610000610351556E-2</v>
      </c>
      <c r="AY3565" s="15">
        <v>7.5760002136230464E-2</v>
      </c>
      <c r="AZ3565" s="15">
        <v>-0.53646000289916995</v>
      </c>
      <c r="BA3565" s="15">
        <v>7.1970001220703128E-2</v>
      </c>
      <c r="BB3565" s="15">
        <v>7.1970001220703128E-2</v>
      </c>
      <c r="BC3565" s="15">
        <v>5.7499998807907106E-2</v>
      </c>
      <c r="BD3565" s="15">
        <v>0</v>
      </c>
      <c r="BE3565" s="15">
        <v>0</v>
      </c>
      <c r="BF3565" s="15">
        <v>0</v>
      </c>
      <c r="BG3565" s="15">
        <f t="shared" si="278"/>
        <v>3.4600001096725432E-2</v>
      </c>
      <c r="BH3565" t="str">
        <f t="shared" si="279"/>
        <v>RGEGen</v>
      </c>
      <c r="BI3565" t="str">
        <f>VLOOKUP(BH3565,[2]Summary!$C$29:$C$56,1,0)</f>
        <v>RGEGen</v>
      </c>
      <c r="BJ3565" s="16">
        <v>44470</v>
      </c>
    </row>
    <row r="3566" spans="1:62" x14ac:dyDescent="0.25">
      <c r="A3566" s="13" t="s">
        <v>7404</v>
      </c>
      <c r="B3566" s="13" t="s">
        <v>6066</v>
      </c>
      <c r="C3566" s="13" t="s">
        <v>6067</v>
      </c>
      <c r="D3566" s="13" t="s">
        <v>596</v>
      </c>
      <c r="E3566" t="s">
        <v>19</v>
      </c>
      <c r="F3566" s="13" t="s">
        <v>20</v>
      </c>
      <c r="H3566" s="15">
        <v>0</v>
      </c>
      <c r="I3566" s="15">
        <v>0</v>
      </c>
      <c r="J3566" s="15">
        <v>0</v>
      </c>
      <c r="K3566" s="15">
        <v>0</v>
      </c>
      <c r="L3566" s="15">
        <v>0</v>
      </c>
      <c r="M3566" s="15">
        <v>0</v>
      </c>
      <c r="N3566" s="15">
        <v>0</v>
      </c>
      <c r="O3566" s="15">
        <v>0</v>
      </c>
      <c r="P3566" s="15">
        <v>0</v>
      </c>
      <c r="Q3566" s="15">
        <v>0</v>
      </c>
      <c r="R3566" s="15">
        <v>0</v>
      </c>
      <c r="S3566" s="15">
        <v>0</v>
      </c>
      <c r="T3566" s="15">
        <f t="shared" si="275"/>
        <v>0</v>
      </c>
      <c r="U3566" s="15">
        <v>0</v>
      </c>
      <c r="V3566" s="15">
        <v>0</v>
      </c>
      <c r="W3566" s="15">
        <v>0</v>
      </c>
      <c r="X3566" s="15">
        <v>0</v>
      </c>
      <c r="Y3566" s="15">
        <v>0</v>
      </c>
      <c r="Z3566" s="15">
        <v>0</v>
      </c>
      <c r="AA3566" s="15">
        <v>0</v>
      </c>
      <c r="AB3566" s="15">
        <v>0</v>
      </c>
      <c r="AC3566" s="15">
        <v>0</v>
      </c>
      <c r="AD3566" s="15">
        <v>0</v>
      </c>
      <c r="AE3566" s="15">
        <v>0</v>
      </c>
      <c r="AF3566" s="15">
        <v>0</v>
      </c>
      <c r="AG3566" s="15">
        <f t="shared" si="276"/>
        <v>0</v>
      </c>
      <c r="AH3566" s="15">
        <v>1.30054</v>
      </c>
      <c r="AI3566" s="15">
        <v>1.1476399999999998</v>
      </c>
      <c r="AJ3566" s="15">
        <v>0.78154000000000012</v>
      </c>
      <c r="AK3566" s="15">
        <v>1.9550000000000001E-2</v>
      </c>
      <c r="AL3566" s="15">
        <v>6.0782999999999996</v>
      </c>
      <c r="AM3566" s="15">
        <v>2.7101499999999996</v>
      </c>
      <c r="AN3566" s="15">
        <v>22.769930000000002</v>
      </c>
      <c r="AO3566" s="15">
        <v>45.132469999999998</v>
      </c>
      <c r="AP3566" s="15">
        <v>2.5147299999999997</v>
      </c>
      <c r="AQ3566" s="15">
        <v>25.179049999999997</v>
      </c>
      <c r="AR3566" s="15">
        <v>19.337740000000004</v>
      </c>
      <c r="AS3566" s="15">
        <v>54.511090000000003</v>
      </c>
      <c r="AT3566" s="15">
        <f t="shared" si="277"/>
        <v>181.48273</v>
      </c>
      <c r="AU3566" s="15">
        <v>3.7839100494384765</v>
      </c>
      <c r="AV3566" s="15">
        <v>1.612699966430664</v>
      </c>
      <c r="AW3566" s="15">
        <v>2.0488400096893309</v>
      </c>
      <c r="AX3566" s="15">
        <v>14.379859893798828</v>
      </c>
      <c r="AY3566" s="15">
        <v>1.6547799949645996</v>
      </c>
      <c r="AZ3566" s="15">
        <v>-0.72163005828857418</v>
      </c>
      <c r="BA3566" s="15">
        <v>2.0082499885559084</v>
      </c>
      <c r="BB3566" s="15">
        <v>1.5093200235366822</v>
      </c>
      <c r="BC3566" s="15">
        <v>-11.815769912719727</v>
      </c>
      <c r="BD3566" s="15">
        <v>766.22206933593748</v>
      </c>
      <c r="BE3566" s="15">
        <v>1790.7722358398437</v>
      </c>
      <c r="BF3566" s="15">
        <v>531.76542578124997</v>
      </c>
      <c r="BG3566" s="15">
        <f t="shared" si="278"/>
        <v>3103.2199909124374</v>
      </c>
      <c r="BH3566" t="str">
        <f t="shared" si="279"/>
        <v>RGEDIST</v>
      </c>
      <c r="BI3566" t="str">
        <f>VLOOKUP(BH3566,[2]Summary!$C$29:$C$56,1,0)</f>
        <v>RGEDist</v>
      </c>
      <c r="BJ3566" s="16">
        <v>44562</v>
      </c>
    </row>
    <row r="3567" spans="1:62" x14ac:dyDescent="0.25">
      <c r="A3567" s="13" t="s">
        <v>7405</v>
      </c>
      <c r="B3567" s="13" t="s">
        <v>7406</v>
      </c>
      <c r="C3567" s="13" t="s">
        <v>7407</v>
      </c>
      <c r="D3567" s="13" t="s">
        <v>599</v>
      </c>
      <c r="E3567" t="s">
        <v>19</v>
      </c>
      <c r="F3567" s="13" t="s">
        <v>585</v>
      </c>
      <c r="H3567" s="15">
        <v>0</v>
      </c>
      <c r="I3567" s="15">
        <v>0</v>
      </c>
      <c r="J3567" s="15">
        <v>0</v>
      </c>
      <c r="K3567" s="15">
        <v>0</v>
      </c>
      <c r="L3567" s="15">
        <v>0</v>
      </c>
      <c r="M3567" s="15">
        <v>0</v>
      </c>
      <c r="N3567" s="15">
        <v>0</v>
      </c>
      <c r="O3567" s="15">
        <v>0</v>
      </c>
      <c r="P3567" s="15">
        <v>0</v>
      </c>
      <c r="Q3567" s="15">
        <v>0</v>
      </c>
      <c r="R3567" s="15">
        <v>0</v>
      </c>
      <c r="S3567" s="15">
        <v>0</v>
      </c>
      <c r="T3567" s="15">
        <f t="shared" si="275"/>
        <v>0</v>
      </c>
      <c r="U3567" s="15">
        <v>0</v>
      </c>
      <c r="V3567" s="15">
        <v>0</v>
      </c>
      <c r="W3567" s="15">
        <v>0</v>
      </c>
      <c r="X3567" s="15">
        <v>0</v>
      </c>
      <c r="Y3567" s="15">
        <v>0</v>
      </c>
      <c r="Z3567" s="15">
        <v>0</v>
      </c>
      <c r="AA3567" s="15">
        <v>0</v>
      </c>
      <c r="AB3567" s="15">
        <v>0</v>
      </c>
      <c r="AC3567" s="15">
        <v>0</v>
      </c>
      <c r="AD3567" s="15">
        <v>0</v>
      </c>
      <c r="AE3567" s="15">
        <v>0</v>
      </c>
      <c r="AF3567" s="15">
        <v>0</v>
      </c>
      <c r="AG3567" s="15">
        <f t="shared" si="276"/>
        <v>0</v>
      </c>
      <c r="AH3567" s="15">
        <v>1.9950499999999998</v>
      </c>
      <c r="AI3567" s="15">
        <v>33.905160000000009</v>
      </c>
      <c r="AJ3567" s="15">
        <v>1.1965800000000006</v>
      </c>
      <c r="AK3567" s="15">
        <v>13.14977</v>
      </c>
      <c r="AL3567" s="15">
        <v>5.8995699999999998</v>
      </c>
      <c r="AM3567" s="15">
        <v>-6.0450599999999994</v>
      </c>
      <c r="AN3567" s="15">
        <v>25.400349999999996</v>
      </c>
      <c r="AO3567" s="15">
        <v>-64.376959999999983</v>
      </c>
      <c r="AP3567" s="15">
        <v>78.88333999999999</v>
      </c>
      <c r="AQ3567" s="15">
        <v>2.9250799999999999</v>
      </c>
      <c r="AR3567" s="15">
        <v>71.780769999999961</v>
      </c>
      <c r="AS3567" s="15">
        <v>81.559030000000021</v>
      </c>
      <c r="AT3567" s="15">
        <f t="shared" si="277"/>
        <v>246.27267999999998</v>
      </c>
      <c r="AU3567" s="15">
        <v>-4.1429798870086669</v>
      </c>
      <c r="AV3567" s="15">
        <v>10.138619995117187</v>
      </c>
      <c r="AW3567" s="15">
        <v>1.6728499755859374</v>
      </c>
      <c r="AX3567" s="15">
        <v>1.4268299424648285</v>
      </c>
      <c r="AY3567" s="15">
        <v>1.1850600585937501</v>
      </c>
      <c r="AZ3567" s="15">
        <v>1.4731000003814698</v>
      </c>
      <c r="BA3567" s="15">
        <v>1.285239990234375</v>
      </c>
      <c r="BB3567" s="15">
        <v>3.9004099731445314</v>
      </c>
      <c r="BC3567" s="15">
        <v>4.8855798815935847</v>
      </c>
      <c r="BD3567" s="15">
        <v>0</v>
      </c>
      <c r="BE3567" s="15">
        <v>0</v>
      </c>
      <c r="BF3567" s="15">
        <v>-21.819550781250001</v>
      </c>
      <c r="BG3567" s="15">
        <f t="shared" si="278"/>
        <v>5.1591488569968647E-3</v>
      </c>
      <c r="BH3567" t="str">
        <f t="shared" si="279"/>
        <v>NYSEGDIST</v>
      </c>
      <c r="BI3567" t="str">
        <f>VLOOKUP(BH3567,[2]Summary!$C$29:$C$56,1,0)</f>
        <v>NYSEGDist</v>
      </c>
      <c r="BJ3567" s="16">
        <v>44562</v>
      </c>
    </row>
    <row r="3568" spans="1:62" x14ac:dyDescent="0.25">
      <c r="A3568" s="13" t="s">
        <v>7408</v>
      </c>
      <c r="B3568" s="13" t="s">
        <v>7409</v>
      </c>
      <c r="C3568" s="13" t="s">
        <v>7410</v>
      </c>
      <c r="D3568" s="13" t="s">
        <v>599</v>
      </c>
      <c r="E3568" t="s">
        <v>35</v>
      </c>
      <c r="F3568" s="13" t="s">
        <v>233</v>
      </c>
      <c r="H3568" s="15">
        <v>0</v>
      </c>
      <c r="I3568" s="15">
        <v>0</v>
      </c>
      <c r="J3568" s="15">
        <v>0</v>
      </c>
      <c r="K3568" s="15">
        <v>0</v>
      </c>
      <c r="L3568" s="15">
        <v>0</v>
      </c>
      <c r="M3568" s="15">
        <v>0</v>
      </c>
      <c r="N3568" s="15">
        <v>0</v>
      </c>
      <c r="O3568" s="15">
        <v>0</v>
      </c>
      <c r="P3568" s="15">
        <v>0</v>
      </c>
      <c r="Q3568" s="15">
        <v>0</v>
      </c>
      <c r="R3568" s="15">
        <v>0</v>
      </c>
      <c r="S3568" s="15">
        <v>0</v>
      </c>
      <c r="T3568" s="15">
        <f t="shared" si="275"/>
        <v>0</v>
      </c>
      <c r="U3568" s="15">
        <v>0</v>
      </c>
      <c r="V3568" s="15">
        <v>0</v>
      </c>
      <c r="W3568" s="15">
        <v>0</v>
      </c>
      <c r="X3568" s="15">
        <v>0</v>
      </c>
      <c r="Y3568" s="15">
        <v>0</v>
      </c>
      <c r="Z3568" s="15">
        <v>0</v>
      </c>
      <c r="AA3568" s="15">
        <v>0</v>
      </c>
      <c r="AB3568" s="15">
        <v>0</v>
      </c>
      <c r="AC3568" s="15">
        <v>0</v>
      </c>
      <c r="AD3568" s="15">
        <v>0</v>
      </c>
      <c r="AE3568" s="15">
        <v>0</v>
      </c>
      <c r="AF3568" s="15">
        <v>0</v>
      </c>
      <c r="AG3568" s="15">
        <f t="shared" si="276"/>
        <v>0</v>
      </c>
      <c r="AH3568" s="15">
        <v>45.527550000000005</v>
      </c>
      <c r="AI3568" s="15">
        <v>0.20832000000000001</v>
      </c>
      <c r="AJ3568" s="15">
        <v>0.14279000000000003</v>
      </c>
      <c r="AK3568" s="15">
        <v>0.17621999999999999</v>
      </c>
      <c r="AL3568" s="15">
        <v>0.21557999999999999</v>
      </c>
      <c r="AM3568" s="15">
        <v>0.19581000000000001</v>
      </c>
      <c r="AN3568" s="15">
        <v>0.27781</v>
      </c>
      <c r="AO3568" s="15">
        <v>0.21148</v>
      </c>
      <c r="AP3568" s="15">
        <v>3.3724400000000001</v>
      </c>
      <c r="AQ3568" s="15">
        <v>0.22619</v>
      </c>
      <c r="AR3568" s="15">
        <v>0.21889</v>
      </c>
      <c r="AS3568" s="15">
        <v>-0.40888999999999998</v>
      </c>
      <c r="AT3568" s="15">
        <f t="shared" si="277"/>
        <v>50.364190000000015</v>
      </c>
      <c r="AU3568" s="15">
        <v>0.22841999816894532</v>
      </c>
      <c r="AV3568" s="15">
        <v>0.20632000732421876</v>
      </c>
      <c r="AW3568" s="15">
        <v>0.33851000976562501</v>
      </c>
      <c r="AX3568" s="15">
        <v>0.25748001098632811</v>
      </c>
      <c r="AY3568" s="15">
        <v>0.23832000732421876</v>
      </c>
      <c r="AZ3568" s="15">
        <v>0.25002999877929688</v>
      </c>
      <c r="BA3568" s="15">
        <v>0.25835998535156252</v>
      </c>
      <c r="BB3568" s="15">
        <v>0.25835998535156252</v>
      </c>
      <c r="BC3568" s="15">
        <v>0.26969000244140623</v>
      </c>
      <c r="BD3568" s="15">
        <v>0</v>
      </c>
      <c r="BE3568" s="15">
        <v>0</v>
      </c>
      <c r="BF3568" s="15">
        <v>0</v>
      </c>
      <c r="BG3568" s="15">
        <f t="shared" si="278"/>
        <v>2.3054900054931644</v>
      </c>
      <c r="BH3568" t="str">
        <f t="shared" si="279"/>
        <v>NYSEGTRANS</v>
      </c>
      <c r="BI3568" t="str">
        <f>VLOOKUP(BH3568,[2]Summary!$C$29:$C$56,1,0)</f>
        <v>NYSEGTrans</v>
      </c>
      <c r="BJ3568" s="16">
        <v>44470</v>
      </c>
    </row>
    <row r="3569" spans="1:62" x14ac:dyDescent="0.25">
      <c r="A3569" s="13" t="s">
        <v>7411</v>
      </c>
      <c r="B3569" s="13" t="s">
        <v>7412</v>
      </c>
      <c r="C3569" s="13" t="s">
        <v>7413</v>
      </c>
      <c r="D3569" s="13" t="s">
        <v>599</v>
      </c>
      <c r="E3569" t="s">
        <v>19</v>
      </c>
      <c r="F3569" s="13" t="s">
        <v>585</v>
      </c>
      <c r="H3569" s="15">
        <v>0</v>
      </c>
      <c r="I3569" s="15">
        <v>0</v>
      </c>
      <c r="J3569" s="15">
        <v>0</v>
      </c>
      <c r="K3569" s="15">
        <v>0</v>
      </c>
      <c r="L3569" s="15">
        <v>0</v>
      </c>
      <c r="M3569" s="15">
        <v>0</v>
      </c>
      <c r="N3569" s="15">
        <v>0</v>
      </c>
      <c r="O3569" s="15">
        <v>0</v>
      </c>
      <c r="P3569" s="15">
        <v>0</v>
      </c>
      <c r="Q3569" s="15">
        <v>0</v>
      </c>
      <c r="R3569" s="15">
        <v>0</v>
      </c>
      <c r="S3569" s="15">
        <v>0</v>
      </c>
      <c r="T3569" s="15">
        <f t="shared" si="275"/>
        <v>0</v>
      </c>
      <c r="U3569" s="15">
        <v>0</v>
      </c>
      <c r="V3569" s="15">
        <v>0</v>
      </c>
      <c r="W3569" s="15">
        <v>0</v>
      </c>
      <c r="X3569" s="15">
        <v>0</v>
      </c>
      <c r="Y3569" s="15">
        <v>0</v>
      </c>
      <c r="Z3569" s="15">
        <v>0</v>
      </c>
      <c r="AA3569" s="15">
        <v>0</v>
      </c>
      <c r="AB3569" s="15">
        <v>0</v>
      </c>
      <c r="AC3569" s="15">
        <v>0</v>
      </c>
      <c r="AD3569" s="15">
        <v>0</v>
      </c>
      <c r="AE3569" s="15">
        <v>0</v>
      </c>
      <c r="AF3569" s="15">
        <v>0</v>
      </c>
      <c r="AG3569" s="15">
        <f t="shared" si="276"/>
        <v>0</v>
      </c>
      <c r="AH3569" s="15">
        <v>0</v>
      </c>
      <c r="AI3569" s="15">
        <v>0.35599000000000003</v>
      </c>
      <c r="AJ3569" s="15">
        <v>3.6299999999999813E-3</v>
      </c>
      <c r="AK3569" s="15">
        <v>1.39E-3</v>
      </c>
      <c r="AL3569" s="15">
        <v>1.6300000000000002E-3</v>
      </c>
      <c r="AM3569" s="15">
        <v>1.5400000000000001E-3</v>
      </c>
      <c r="AN3569" s="15">
        <v>-3.1800000000000005E-3</v>
      </c>
      <c r="AO3569" s="15">
        <v>-0.35147</v>
      </c>
      <c r="AP3569" s="15">
        <v>2.3359999999999995E-2</v>
      </c>
      <c r="AQ3569" s="15">
        <v>1.0000000000000003E-4</v>
      </c>
      <c r="AR3569" s="15">
        <v>1.0999999999999981E-4</v>
      </c>
      <c r="AS3569" s="15">
        <v>0.44451000000000002</v>
      </c>
      <c r="AT3569" s="15">
        <f t="shared" si="277"/>
        <v>0.47760999999999998</v>
      </c>
      <c r="AU3569" s="15">
        <v>1.0791900324821473</v>
      </c>
      <c r="AV3569" s="15">
        <v>6.3700001332908868E-3</v>
      </c>
      <c r="AW3569" s="15">
        <v>0.7601200113296509</v>
      </c>
      <c r="AX3569" s="15">
        <v>54.047668296813967</v>
      </c>
      <c r="AY3569" s="15">
        <v>19.790700073242188</v>
      </c>
      <c r="AZ3569" s="15">
        <v>6.115119842529297</v>
      </c>
      <c r="BA3569" s="15">
        <v>2.2153699645996094</v>
      </c>
      <c r="BB3569" s="15">
        <v>72.179529541015626</v>
      </c>
      <c r="BC3569" s="15">
        <v>4.4851200256347656</v>
      </c>
      <c r="BD3569" s="15">
        <v>0</v>
      </c>
      <c r="BE3569" s="15">
        <v>0</v>
      </c>
      <c r="BF3569" s="15">
        <v>-163.45079687500001</v>
      </c>
      <c r="BG3569" s="15">
        <f t="shared" si="278"/>
        <v>-2.7716090872194741</v>
      </c>
      <c r="BH3569" t="str">
        <f t="shared" si="279"/>
        <v>NYSEGDIST</v>
      </c>
      <c r="BI3569" t="str">
        <f>VLOOKUP(BH3569,[2]Summary!$C$29:$C$56,1,0)</f>
        <v>NYSEGDist</v>
      </c>
      <c r="BJ3569" s="16">
        <v>44562</v>
      </c>
    </row>
    <row r="3570" spans="1:62" x14ac:dyDescent="0.25">
      <c r="A3570" s="13" t="s">
        <v>7414</v>
      </c>
      <c r="B3570" s="13" t="s">
        <v>7415</v>
      </c>
      <c r="C3570" s="13" t="s">
        <v>7416</v>
      </c>
      <c r="D3570" s="13" t="s">
        <v>599</v>
      </c>
      <c r="E3570" t="s">
        <v>19</v>
      </c>
      <c r="F3570" s="13" t="s">
        <v>585</v>
      </c>
      <c r="H3570" s="15">
        <v>0</v>
      </c>
      <c r="I3570" s="15">
        <v>0</v>
      </c>
      <c r="J3570" s="15">
        <v>0</v>
      </c>
      <c r="K3570" s="15">
        <v>0</v>
      </c>
      <c r="L3570" s="15">
        <v>0</v>
      </c>
      <c r="M3570" s="15">
        <v>0</v>
      </c>
      <c r="N3570" s="15">
        <v>0</v>
      </c>
      <c r="O3570" s="15">
        <v>0</v>
      </c>
      <c r="P3570" s="15">
        <v>0</v>
      </c>
      <c r="Q3570" s="15">
        <v>0</v>
      </c>
      <c r="R3570" s="15">
        <v>0</v>
      </c>
      <c r="S3570" s="15">
        <v>0</v>
      </c>
      <c r="T3570" s="15">
        <f t="shared" si="275"/>
        <v>0</v>
      </c>
      <c r="U3570" s="15">
        <v>0</v>
      </c>
      <c r="V3570" s="15">
        <v>0</v>
      </c>
      <c r="W3570" s="15">
        <v>0</v>
      </c>
      <c r="X3570" s="15">
        <v>0</v>
      </c>
      <c r="Y3570" s="15">
        <v>0</v>
      </c>
      <c r="Z3570" s="15">
        <v>0</v>
      </c>
      <c r="AA3570" s="15">
        <v>0</v>
      </c>
      <c r="AB3570" s="15">
        <v>0</v>
      </c>
      <c r="AC3570" s="15">
        <v>0</v>
      </c>
      <c r="AD3570" s="15">
        <v>0</v>
      </c>
      <c r="AE3570" s="15">
        <v>0</v>
      </c>
      <c r="AF3570" s="15">
        <v>0</v>
      </c>
      <c r="AG3570" s="15">
        <f t="shared" si="276"/>
        <v>0</v>
      </c>
      <c r="AH3570" s="15">
        <v>0</v>
      </c>
      <c r="AI3570" s="15">
        <v>0.35599000000000003</v>
      </c>
      <c r="AJ3570" s="15">
        <v>3.6299999999999813E-3</v>
      </c>
      <c r="AK3570" s="15">
        <v>1.39E-3</v>
      </c>
      <c r="AL3570" s="15">
        <v>1.6300000000000002E-3</v>
      </c>
      <c r="AM3570" s="15">
        <v>1.5400000000000001E-3</v>
      </c>
      <c r="AN3570" s="15">
        <v>-3.1800000000000005E-3</v>
      </c>
      <c r="AO3570" s="15">
        <v>-0.35147</v>
      </c>
      <c r="AP3570" s="15">
        <v>2.3359999999999995E-2</v>
      </c>
      <c r="AQ3570" s="15">
        <v>1.0000000000000003E-4</v>
      </c>
      <c r="AR3570" s="15">
        <v>9.4170000000000004E-2</v>
      </c>
      <c r="AS3570" s="15">
        <v>0.47921999999999998</v>
      </c>
      <c r="AT3570" s="15">
        <f t="shared" si="277"/>
        <v>0.60637999999999992</v>
      </c>
      <c r="AU3570" s="15">
        <v>1.5158500652313232</v>
      </c>
      <c r="AV3570" s="15">
        <v>0.94876998138427737</v>
      </c>
      <c r="AW3570" s="15">
        <v>6.8269996643066405E-2</v>
      </c>
      <c r="AX3570" s="15">
        <v>-9.5119987487792962E-2</v>
      </c>
      <c r="AY3570" s="15">
        <v>30.993149436950684</v>
      </c>
      <c r="AZ3570" s="15">
        <v>80.891541595458989</v>
      </c>
      <c r="BA3570" s="15">
        <v>37.92340069580078</v>
      </c>
      <c r="BB3570" s="15">
        <v>158.48190209960939</v>
      </c>
      <c r="BC3570" s="15">
        <v>81.393328247070315</v>
      </c>
      <c r="BD3570" s="15">
        <v>0</v>
      </c>
      <c r="BE3570" s="15">
        <v>0</v>
      </c>
      <c r="BF3570" s="15">
        <v>-429.49687499999999</v>
      </c>
      <c r="BG3570" s="15">
        <f t="shared" si="278"/>
        <v>-37.375782869338991</v>
      </c>
      <c r="BH3570" t="str">
        <f t="shared" si="279"/>
        <v>NYSEGDIST</v>
      </c>
      <c r="BI3570" t="str">
        <f>VLOOKUP(BH3570,[2]Summary!$C$29:$C$56,1,0)</f>
        <v>NYSEGDist</v>
      </c>
      <c r="BJ3570" s="16">
        <v>44562</v>
      </c>
    </row>
    <row r="3571" spans="1:62" x14ac:dyDescent="0.25">
      <c r="A3571" s="13" t="s">
        <v>7417</v>
      </c>
      <c r="B3571" s="13" t="s">
        <v>7418</v>
      </c>
      <c r="C3571" s="13" t="s">
        <v>7419</v>
      </c>
      <c r="D3571" s="13" t="s">
        <v>595</v>
      </c>
      <c r="E3571" t="s">
        <v>35</v>
      </c>
      <c r="F3571" s="13" t="s">
        <v>233</v>
      </c>
      <c r="H3571" s="15">
        <v>0</v>
      </c>
      <c r="I3571" s="15">
        <v>0</v>
      </c>
      <c r="J3571" s="15">
        <v>0</v>
      </c>
      <c r="K3571" s="15">
        <v>0</v>
      </c>
      <c r="L3571" s="15">
        <v>0</v>
      </c>
      <c r="M3571" s="15">
        <v>0</v>
      </c>
      <c r="N3571" s="15">
        <v>0</v>
      </c>
      <c r="O3571" s="15">
        <v>0</v>
      </c>
      <c r="P3571" s="15">
        <v>0</v>
      </c>
      <c r="Q3571" s="15">
        <v>0</v>
      </c>
      <c r="R3571" s="15">
        <v>0</v>
      </c>
      <c r="S3571" s="15">
        <v>0</v>
      </c>
      <c r="T3571" s="15">
        <f t="shared" si="275"/>
        <v>0</v>
      </c>
      <c r="U3571" s="15">
        <v>0</v>
      </c>
      <c r="V3571" s="15">
        <v>0</v>
      </c>
      <c r="W3571" s="15">
        <v>0</v>
      </c>
      <c r="X3571" s="15">
        <v>0</v>
      </c>
      <c r="Y3571" s="15">
        <v>0</v>
      </c>
      <c r="Z3571" s="15">
        <v>0</v>
      </c>
      <c r="AA3571" s="15">
        <v>0</v>
      </c>
      <c r="AB3571" s="15">
        <v>0</v>
      </c>
      <c r="AC3571" s="15">
        <v>0</v>
      </c>
      <c r="AD3571" s="15">
        <v>0</v>
      </c>
      <c r="AE3571" s="15">
        <v>0</v>
      </c>
      <c r="AF3571" s="15">
        <v>0</v>
      </c>
      <c r="AG3571" s="15">
        <f t="shared" si="276"/>
        <v>0</v>
      </c>
      <c r="AH3571" s="15">
        <v>0</v>
      </c>
      <c r="AI3571" s="15">
        <v>421.80975999999993</v>
      </c>
      <c r="AJ3571" s="15">
        <v>2.9036</v>
      </c>
      <c r="AK3571" s="15">
        <v>2.81887</v>
      </c>
      <c r="AL3571" s="15">
        <v>2.44258</v>
      </c>
      <c r="AM3571" s="15">
        <v>2.8493199999999996</v>
      </c>
      <c r="AN3571" s="15">
        <v>4.2399799999999992</v>
      </c>
      <c r="AO3571" s="15">
        <v>4.7033799999999992</v>
      </c>
      <c r="AP3571" s="15">
        <v>-1.22428</v>
      </c>
      <c r="AQ3571" s="15">
        <v>2.9135399999999998</v>
      </c>
      <c r="AR3571" s="15">
        <v>2.8195600000000001</v>
      </c>
      <c r="AS3571" s="15">
        <v>6.3944800000000015</v>
      </c>
      <c r="AT3571" s="15">
        <f t="shared" si="277"/>
        <v>452.6707899999999</v>
      </c>
      <c r="AU3571" s="15">
        <v>2.7911799316406252</v>
      </c>
      <c r="AV3571" s="15">
        <v>2.5210600585937502</v>
      </c>
      <c r="AW3571" s="15">
        <v>4.1752500000000001</v>
      </c>
      <c r="AX3571" s="15">
        <v>3.1624899902343748</v>
      </c>
      <c r="AY3571" s="15">
        <v>1.8259499511718751</v>
      </c>
      <c r="AZ3571" s="15">
        <v>2.8760100097656252</v>
      </c>
      <c r="BA3571" s="15">
        <v>2.9718798828124999</v>
      </c>
      <c r="BB3571" s="15">
        <v>2.9718798828124999</v>
      </c>
      <c r="BC3571" s="15">
        <v>2.368139892578125</v>
      </c>
      <c r="BD3571" s="15">
        <v>0</v>
      </c>
      <c r="BE3571" s="15">
        <v>0</v>
      </c>
      <c r="BF3571" s="15">
        <v>0</v>
      </c>
      <c r="BG3571" s="15">
        <f t="shared" si="278"/>
        <v>25.663839599609378</v>
      </c>
      <c r="BH3571" t="str">
        <f t="shared" si="279"/>
        <v>CMPTRANS</v>
      </c>
      <c r="BI3571" t="str">
        <f>VLOOKUP(BH3571,[2]Summary!$C$29:$C$56,1,0)</f>
        <v>CMPTrans</v>
      </c>
      <c r="BJ3571" s="16">
        <v>44470</v>
      </c>
    </row>
    <row r="3572" spans="1:62" x14ac:dyDescent="0.25">
      <c r="A3572" s="13" t="s">
        <v>7420</v>
      </c>
      <c r="B3572" s="13" t="s">
        <v>7421</v>
      </c>
      <c r="C3572" s="13" t="s">
        <v>7422</v>
      </c>
      <c r="D3572" s="13" t="s">
        <v>599</v>
      </c>
      <c r="E3572" t="s">
        <v>19</v>
      </c>
      <c r="F3572" s="13" t="s">
        <v>585</v>
      </c>
      <c r="H3572" s="15">
        <v>0</v>
      </c>
      <c r="I3572" s="15">
        <v>0</v>
      </c>
      <c r="J3572" s="15">
        <v>0</v>
      </c>
      <c r="K3572" s="15">
        <v>0</v>
      </c>
      <c r="L3572" s="15">
        <v>0</v>
      </c>
      <c r="M3572" s="15">
        <v>0</v>
      </c>
      <c r="N3572" s="15">
        <v>0</v>
      </c>
      <c r="O3572" s="15">
        <v>0</v>
      </c>
      <c r="P3572" s="15">
        <v>0</v>
      </c>
      <c r="Q3572" s="15">
        <v>0</v>
      </c>
      <c r="R3572" s="15">
        <v>0</v>
      </c>
      <c r="S3572" s="15">
        <v>0</v>
      </c>
      <c r="T3572" s="15">
        <f t="shared" si="275"/>
        <v>0</v>
      </c>
      <c r="U3572" s="15">
        <v>0</v>
      </c>
      <c r="V3572" s="15">
        <v>0</v>
      </c>
      <c r="W3572" s="15">
        <v>0</v>
      </c>
      <c r="X3572" s="15">
        <v>0</v>
      </c>
      <c r="Y3572" s="15">
        <v>0</v>
      </c>
      <c r="Z3572" s="15">
        <v>0</v>
      </c>
      <c r="AA3572" s="15">
        <v>0</v>
      </c>
      <c r="AB3572" s="15">
        <v>0</v>
      </c>
      <c r="AC3572" s="15">
        <v>0</v>
      </c>
      <c r="AD3572" s="15">
        <v>0</v>
      </c>
      <c r="AE3572" s="15">
        <v>0</v>
      </c>
      <c r="AF3572" s="15">
        <v>0</v>
      </c>
      <c r="AG3572" s="15">
        <f t="shared" si="276"/>
        <v>0</v>
      </c>
      <c r="AH3572" s="15">
        <v>0</v>
      </c>
      <c r="AI3572" s="15">
        <v>0.35599000000000003</v>
      </c>
      <c r="AJ3572" s="15">
        <v>3.6299999999999813E-3</v>
      </c>
      <c r="AK3572" s="15">
        <v>1.39E-3</v>
      </c>
      <c r="AL3572" s="15">
        <v>1.6300000000000002E-3</v>
      </c>
      <c r="AM3572" s="15">
        <v>1.5400000000000001E-3</v>
      </c>
      <c r="AN3572" s="15">
        <v>-3.1800000000000005E-3</v>
      </c>
      <c r="AO3572" s="15">
        <v>-0.35147</v>
      </c>
      <c r="AP3572" s="15">
        <v>2.3359999999999995E-2</v>
      </c>
      <c r="AQ3572" s="15">
        <v>1.0000000000000003E-4</v>
      </c>
      <c r="AR3572" s="15">
        <v>70.516999999999996</v>
      </c>
      <c r="AS3572" s="15">
        <v>1.2509999999999999</v>
      </c>
      <c r="AT3572" s="15">
        <f t="shared" si="277"/>
        <v>71.800989999999999</v>
      </c>
      <c r="AU3572" s="15">
        <v>32.848909790039059</v>
      </c>
      <c r="AV3572" s="15">
        <v>28.27963995361328</v>
      </c>
      <c r="AW3572" s="15">
        <v>62.539859252929688</v>
      </c>
      <c r="AX3572" s="15">
        <v>21.924380554199217</v>
      </c>
      <c r="AY3572" s="15">
        <v>18.331100524902343</v>
      </c>
      <c r="AZ3572" s="15">
        <v>77.626212402343754</v>
      </c>
      <c r="BA3572" s="15">
        <v>42.69864929199219</v>
      </c>
      <c r="BB3572" s="15">
        <v>9.8751301269531258</v>
      </c>
      <c r="BC3572" s="15">
        <v>3.1283100585937502</v>
      </c>
      <c r="BD3572" s="15">
        <v>0</v>
      </c>
      <c r="BE3572" s="15">
        <v>0</v>
      </c>
      <c r="BF3572" s="15">
        <v>-327.89406250000002</v>
      </c>
      <c r="BG3572" s="15">
        <f t="shared" si="278"/>
        <v>-30.641870544433573</v>
      </c>
      <c r="BH3572" t="str">
        <f t="shared" si="279"/>
        <v>NYSEGDIST</v>
      </c>
      <c r="BI3572" t="str">
        <f>VLOOKUP(BH3572,[2]Summary!$C$29:$C$56,1,0)</f>
        <v>NYSEGDist</v>
      </c>
      <c r="BJ3572" s="16">
        <v>44562</v>
      </c>
    </row>
    <row r="3573" spans="1:62" x14ac:dyDescent="0.25">
      <c r="A3573" s="13" t="s">
        <v>7423</v>
      </c>
      <c r="B3573" s="13" t="s">
        <v>7424</v>
      </c>
      <c r="C3573" s="13" t="s">
        <v>7425</v>
      </c>
      <c r="D3573" s="13" t="s">
        <v>599</v>
      </c>
      <c r="E3573" t="s">
        <v>19</v>
      </c>
      <c r="F3573" s="13" t="s">
        <v>585</v>
      </c>
      <c r="H3573" s="15">
        <v>0</v>
      </c>
      <c r="I3573" s="15">
        <v>0</v>
      </c>
      <c r="J3573" s="15">
        <v>0</v>
      </c>
      <c r="K3573" s="15">
        <v>0</v>
      </c>
      <c r="L3573" s="15">
        <v>0</v>
      </c>
      <c r="M3573" s="15">
        <v>0</v>
      </c>
      <c r="N3573" s="15">
        <v>0</v>
      </c>
      <c r="O3573" s="15">
        <v>0</v>
      </c>
      <c r="P3573" s="15">
        <v>0</v>
      </c>
      <c r="Q3573" s="15">
        <v>0</v>
      </c>
      <c r="R3573" s="15">
        <v>0</v>
      </c>
      <c r="S3573" s="15">
        <v>0</v>
      </c>
      <c r="T3573" s="15">
        <f t="shared" si="275"/>
        <v>0</v>
      </c>
      <c r="U3573" s="15">
        <v>0</v>
      </c>
      <c r="V3573" s="15">
        <v>0</v>
      </c>
      <c r="W3573" s="15">
        <v>0</v>
      </c>
      <c r="X3573" s="15">
        <v>0</v>
      </c>
      <c r="Y3573" s="15">
        <v>0</v>
      </c>
      <c r="Z3573" s="15">
        <v>0</v>
      </c>
      <c r="AA3573" s="15">
        <v>0</v>
      </c>
      <c r="AB3573" s="15">
        <v>0</v>
      </c>
      <c r="AC3573" s="15">
        <v>0</v>
      </c>
      <c r="AD3573" s="15">
        <v>0</v>
      </c>
      <c r="AE3573" s="15">
        <v>0</v>
      </c>
      <c r="AF3573" s="15">
        <v>0</v>
      </c>
      <c r="AG3573" s="15">
        <f t="shared" si="276"/>
        <v>0</v>
      </c>
      <c r="AH3573" s="15">
        <v>0</v>
      </c>
      <c r="AI3573" s="15">
        <v>1.9413199999999999</v>
      </c>
      <c r="AJ3573" s="15">
        <v>9.84145</v>
      </c>
      <c r="AK3573" s="15">
        <v>0.93565999999999994</v>
      </c>
      <c r="AL3573" s="15">
        <v>-55.581669999999995</v>
      </c>
      <c r="AM3573" s="15">
        <v>37.243949999999998</v>
      </c>
      <c r="AN3573" s="15">
        <v>9.3833599999999979</v>
      </c>
      <c r="AO3573" s="15">
        <v>0.33914999999999995</v>
      </c>
      <c r="AP3573" s="15">
        <v>26.069140000000001</v>
      </c>
      <c r="AQ3573" s="15">
        <v>3.5964600000000004</v>
      </c>
      <c r="AR3573" s="15">
        <v>-25.780240000000003</v>
      </c>
      <c r="AS3573" s="15">
        <v>3.7222799999999996</v>
      </c>
      <c r="AT3573" s="15">
        <f t="shared" si="277"/>
        <v>11.710859999999995</v>
      </c>
      <c r="AU3573" s="15">
        <v>19.346079795837401</v>
      </c>
      <c r="AV3573" s="15">
        <v>5.210859893798828</v>
      </c>
      <c r="AW3573" s="15">
        <v>43.512390655517578</v>
      </c>
      <c r="AX3573" s="15">
        <v>108.31019845581055</v>
      </c>
      <c r="AY3573" s="15">
        <v>0.93582000732421877</v>
      </c>
      <c r="AZ3573" s="15">
        <v>7.9533500976562497</v>
      </c>
      <c r="BA3573" s="15">
        <v>4.7755299987792972</v>
      </c>
      <c r="BB3573" s="15">
        <v>2.1441599807739258</v>
      </c>
      <c r="BC3573" s="15">
        <v>196.51923046875001</v>
      </c>
      <c r="BD3573" s="15">
        <v>0</v>
      </c>
      <c r="BE3573" s="15">
        <v>0</v>
      </c>
      <c r="BF3573" s="15">
        <v>-480.82356249999998</v>
      </c>
      <c r="BG3573" s="15">
        <f t="shared" si="278"/>
        <v>-92.115943145751885</v>
      </c>
      <c r="BH3573" t="str">
        <f t="shared" si="279"/>
        <v>NYSEGDIST</v>
      </c>
      <c r="BI3573" t="str">
        <f>VLOOKUP(BH3573,[2]Summary!$C$29:$C$56,1,0)</f>
        <v>NYSEGDist</v>
      </c>
      <c r="BJ3573" s="16">
        <v>44562</v>
      </c>
    </row>
    <row r="3574" spans="1:62" x14ac:dyDescent="0.25">
      <c r="A3574" s="13" t="s">
        <v>7426</v>
      </c>
      <c r="B3574" s="13" t="s">
        <v>7427</v>
      </c>
      <c r="C3574" s="13" t="s">
        <v>7428</v>
      </c>
      <c r="D3574" s="13" t="s">
        <v>599</v>
      </c>
      <c r="E3574" t="s">
        <v>35</v>
      </c>
      <c r="F3574" s="13" t="s">
        <v>101</v>
      </c>
      <c r="H3574" s="15">
        <v>0</v>
      </c>
      <c r="I3574" s="15">
        <v>0</v>
      </c>
      <c r="J3574" s="15">
        <v>0</v>
      </c>
      <c r="K3574" s="15">
        <v>0</v>
      </c>
      <c r="L3574" s="15">
        <v>0</v>
      </c>
      <c r="M3574" s="15">
        <v>0</v>
      </c>
      <c r="N3574" s="15">
        <v>0</v>
      </c>
      <c r="O3574" s="15">
        <v>0</v>
      </c>
      <c r="P3574" s="15">
        <v>0</v>
      </c>
      <c r="Q3574" s="15">
        <v>0</v>
      </c>
      <c r="R3574" s="15">
        <v>0</v>
      </c>
      <c r="S3574" s="15">
        <v>0</v>
      </c>
      <c r="T3574" s="15">
        <f t="shared" si="275"/>
        <v>0</v>
      </c>
      <c r="U3574" s="15">
        <v>0</v>
      </c>
      <c r="V3574" s="15">
        <v>0</v>
      </c>
      <c r="W3574" s="15">
        <v>0</v>
      </c>
      <c r="X3574" s="15">
        <v>0</v>
      </c>
      <c r="Y3574" s="15">
        <v>0</v>
      </c>
      <c r="Z3574" s="15">
        <v>0</v>
      </c>
      <c r="AA3574" s="15">
        <v>0</v>
      </c>
      <c r="AB3574" s="15">
        <v>0</v>
      </c>
      <c r="AC3574" s="15">
        <v>0</v>
      </c>
      <c r="AD3574" s="15">
        <v>0</v>
      </c>
      <c r="AE3574" s="15">
        <v>0</v>
      </c>
      <c r="AF3574" s="15">
        <v>0</v>
      </c>
      <c r="AG3574" s="15">
        <f t="shared" si="276"/>
        <v>0</v>
      </c>
      <c r="AH3574" s="15">
        <v>0</v>
      </c>
      <c r="AI3574" s="15">
        <v>0</v>
      </c>
      <c r="AJ3574" s="15">
        <v>0</v>
      </c>
      <c r="AK3574" s="15">
        <v>0</v>
      </c>
      <c r="AL3574" s="15">
        <v>0</v>
      </c>
      <c r="AM3574" s="15">
        <v>0</v>
      </c>
      <c r="AN3574" s="15">
        <v>0</v>
      </c>
      <c r="AO3574" s="15">
        <v>0</v>
      </c>
      <c r="AP3574" s="15">
        <v>0</v>
      </c>
      <c r="AQ3574" s="15">
        <v>14.632150000000001</v>
      </c>
      <c r="AR3574" s="15">
        <v>16.756259999999997</v>
      </c>
      <c r="AS3574" s="15">
        <v>32.159569999999995</v>
      </c>
      <c r="AT3574" s="15">
        <f t="shared" si="277"/>
        <v>63.547979999999995</v>
      </c>
      <c r="AU3574" s="15">
        <v>0.28820999145507814</v>
      </c>
      <c r="AV3574" s="15">
        <v>0.26032000732421873</v>
      </c>
      <c r="AW3574" s="15">
        <v>0.42710998535156253</v>
      </c>
      <c r="AX3574" s="15">
        <v>15.457850067138672</v>
      </c>
      <c r="AY3574" s="15">
        <v>0.3775199890136719</v>
      </c>
      <c r="AZ3574" s="15">
        <v>9.6377097692489624</v>
      </c>
      <c r="BA3574" s="15">
        <v>5.4600500183105467</v>
      </c>
      <c r="BB3574" s="15">
        <v>9.6184000244140631</v>
      </c>
      <c r="BC3574" s="15">
        <v>8.9911898803710937</v>
      </c>
      <c r="BD3574" s="15">
        <v>20.34410986328125</v>
      </c>
      <c r="BE3574" s="15">
        <v>18.054759948730467</v>
      </c>
      <c r="BF3574" s="15">
        <v>122.30403088378907</v>
      </c>
      <c r="BG3574" s="15">
        <f t="shared" si="278"/>
        <v>211.22126042842865</v>
      </c>
      <c r="BH3574" t="str">
        <f t="shared" si="279"/>
        <v>NYSEGTRANS</v>
      </c>
      <c r="BI3574" t="str">
        <f>VLOOKUP(BH3574,[2]Summary!$C$29:$C$56,1,0)</f>
        <v>NYSEGTrans</v>
      </c>
      <c r="BJ3574" s="16">
        <v>44562</v>
      </c>
    </row>
    <row r="3575" spans="1:62" x14ac:dyDescent="0.25">
      <c r="A3575" s="13" t="s">
        <v>7429</v>
      </c>
      <c r="B3575" s="13" t="s">
        <v>7430</v>
      </c>
      <c r="C3575" s="13" t="s">
        <v>7431</v>
      </c>
      <c r="D3575" s="13" t="s">
        <v>596</v>
      </c>
      <c r="E3575" t="s">
        <v>19</v>
      </c>
      <c r="F3575" s="13" t="s">
        <v>585</v>
      </c>
      <c r="H3575" s="15">
        <v>0</v>
      </c>
      <c r="I3575" s="15">
        <v>0</v>
      </c>
      <c r="J3575" s="15">
        <v>0</v>
      </c>
      <c r="K3575" s="15">
        <v>0</v>
      </c>
      <c r="L3575" s="15">
        <v>0</v>
      </c>
      <c r="M3575" s="15">
        <v>0</v>
      </c>
      <c r="N3575" s="15">
        <v>0</v>
      </c>
      <c r="O3575" s="15">
        <v>0</v>
      </c>
      <c r="P3575" s="15">
        <v>0</v>
      </c>
      <c r="Q3575" s="15">
        <v>0</v>
      </c>
      <c r="R3575" s="15">
        <v>0</v>
      </c>
      <c r="S3575" s="15">
        <v>0</v>
      </c>
      <c r="T3575" s="15">
        <f t="shared" si="275"/>
        <v>0</v>
      </c>
      <c r="U3575" s="15">
        <v>0</v>
      </c>
      <c r="V3575" s="15">
        <v>0</v>
      </c>
      <c r="W3575" s="15">
        <v>0</v>
      </c>
      <c r="X3575" s="15">
        <v>0</v>
      </c>
      <c r="Y3575" s="15">
        <v>0</v>
      </c>
      <c r="Z3575" s="15">
        <v>0</v>
      </c>
      <c r="AA3575" s="15">
        <v>0</v>
      </c>
      <c r="AB3575" s="15">
        <v>0</v>
      </c>
      <c r="AC3575" s="15">
        <v>0</v>
      </c>
      <c r="AD3575" s="15">
        <v>0</v>
      </c>
      <c r="AE3575" s="15">
        <v>0</v>
      </c>
      <c r="AF3575" s="15">
        <v>0</v>
      </c>
      <c r="AG3575" s="15">
        <f t="shared" si="276"/>
        <v>0</v>
      </c>
      <c r="AH3575" s="15">
        <v>0</v>
      </c>
      <c r="AI3575" s="15">
        <v>0</v>
      </c>
      <c r="AJ3575" s="15">
        <v>0</v>
      </c>
      <c r="AK3575" s="15">
        <v>0.9301799999999999</v>
      </c>
      <c r="AL3575" s="15">
        <v>0.80298000000000003</v>
      </c>
      <c r="AM3575" s="15">
        <v>0.27611999999999992</v>
      </c>
      <c r="AN3575" s="15">
        <v>2.1817000000000002</v>
      </c>
      <c r="AO3575" s="15">
        <v>0.17898000000000047</v>
      </c>
      <c r="AP3575" s="15">
        <v>-1.6250900000000004</v>
      </c>
      <c r="AQ3575" s="15">
        <v>80.523240000000001</v>
      </c>
      <c r="AR3575" s="15">
        <v>42.634589999999996</v>
      </c>
      <c r="AS3575" s="15">
        <v>109.77678999999999</v>
      </c>
      <c r="AT3575" s="15">
        <f t="shared" si="277"/>
        <v>235.67948999999999</v>
      </c>
      <c r="AU3575" s="15">
        <v>21.110800048828125</v>
      </c>
      <c r="AV3575" s="15">
        <v>2.6415800132751466</v>
      </c>
      <c r="AW3575" s="15">
        <v>1.9197800195217132</v>
      </c>
      <c r="AX3575" s="15">
        <v>0.82052999877929689</v>
      </c>
      <c r="AY3575" s="15">
        <v>1.6705699462890624</v>
      </c>
      <c r="AZ3575" s="15">
        <v>3.9779801530838013</v>
      </c>
      <c r="BA3575" s="15">
        <v>1.6902600097656251</v>
      </c>
      <c r="BB3575" s="15">
        <v>1.6902600097656251</v>
      </c>
      <c r="BC3575" s="15">
        <v>2.1274899826049807</v>
      </c>
      <c r="BD3575" s="15">
        <v>0</v>
      </c>
      <c r="BE3575" s="15">
        <v>0</v>
      </c>
      <c r="BF3575" s="15">
        <v>-38.815367187500001</v>
      </c>
      <c r="BG3575" s="15">
        <f t="shared" si="278"/>
        <v>-1.166117005586635</v>
      </c>
      <c r="BH3575" t="str">
        <f t="shared" si="279"/>
        <v>RGEDIST</v>
      </c>
      <c r="BI3575" t="str">
        <f>VLOOKUP(BH3575,[2]Summary!$C$29:$C$56,1,0)</f>
        <v>RGEDist</v>
      </c>
      <c r="BJ3575" s="16">
        <v>44562</v>
      </c>
    </row>
    <row r="3576" spans="1:62" x14ac:dyDescent="0.25">
      <c r="A3576" s="13" t="s">
        <v>7432</v>
      </c>
      <c r="B3576" s="13" t="s">
        <v>7433</v>
      </c>
      <c r="C3576" s="13" t="s">
        <v>7434</v>
      </c>
      <c r="D3576" s="13" t="s">
        <v>599</v>
      </c>
      <c r="E3576" t="s">
        <v>35</v>
      </c>
      <c r="F3576" s="13" t="s">
        <v>20</v>
      </c>
      <c r="H3576" s="15">
        <v>0</v>
      </c>
      <c r="I3576" s="15">
        <v>0</v>
      </c>
      <c r="J3576" s="15">
        <v>0</v>
      </c>
      <c r="K3576" s="15">
        <v>0</v>
      </c>
      <c r="L3576" s="15">
        <v>0</v>
      </c>
      <c r="M3576" s="15">
        <v>0</v>
      </c>
      <c r="N3576" s="15">
        <v>0</v>
      </c>
      <c r="O3576" s="15">
        <v>0</v>
      </c>
      <c r="P3576" s="15">
        <v>0</v>
      </c>
      <c r="Q3576" s="15">
        <v>0</v>
      </c>
      <c r="R3576" s="15">
        <v>0</v>
      </c>
      <c r="S3576" s="15">
        <v>0</v>
      </c>
      <c r="T3576" s="15">
        <f t="shared" si="275"/>
        <v>0</v>
      </c>
      <c r="U3576" s="15">
        <v>0</v>
      </c>
      <c r="V3576" s="15">
        <v>0</v>
      </c>
      <c r="W3576" s="15">
        <v>0</v>
      </c>
      <c r="X3576" s="15">
        <v>0</v>
      </c>
      <c r="Y3576" s="15">
        <v>0</v>
      </c>
      <c r="Z3576" s="15">
        <v>0</v>
      </c>
      <c r="AA3576" s="15">
        <v>0</v>
      </c>
      <c r="AB3576" s="15">
        <v>0</v>
      </c>
      <c r="AC3576" s="15">
        <v>0</v>
      </c>
      <c r="AD3576" s="15">
        <v>0</v>
      </c>
      <c r="AE3576" s="15">
        <v>0</v>
      </c>
      <c r="AF3576" s="15">
        <v>0</v>
      </c>
      <c r="AG3576" s="15">
        <f t="shared" si="276"/>
        <v>0</v>
      </c>
      <c r="AH3576" s="15">
        <v>0</v>
      </c>
      <c r="AI3576" s="15">
        <v>1.1274500000000001</v>
      </c>
      <c r="AJ3576" s="15">
        <v>2.0333800000000002</v>
      </c>
      <c r="AK3576" s="15">
        <v>3.9101900000000001</v>
      </c>
      <c r="AL3576" s="15">
        <v>3.8716300000000001</v>
      </c>
      <c r="AM3576" s="15">
        <v>0.60892000000000013</v>
      </c>
      <c r="AN3576" s="15">
        <v>0.12185000000000001</v>
      </c>
      <c r="AO3576" s="15">
        <v>5.3480000000000007E-2</v>
      </c>
      <c r="AP3576" s="15">
        <v>0.55315000000000003</v>
      </c>
      <c r="AQ3576" s="15">
        <v>5.5799999999999995E-2</v>
      </c>
      <c r="AR3576" s="15">
        <v>5.4010000000000002E-2</v>
      </c>
      <c r="AS3576" s="15">
        <v>4.9079999999999999E-2</v>
      </c>
      <c r="AT3576" s="15">
        <f t="shared" si="277"/>
        <v>12.438940000000001</v>
      </c>
      <c r="AU3576" s="15">
        <v>5.6419998168945315E-2</v>
      </c>
      <c r="AV3576" s="15">
        <v>5.095000076293945E-2</v>
      </c>
      <c r="AW3576" s="15">
        <v>8.3610000610351565E-2</v>
      </c>
      <c r="AX3576" s="15">
        <v>6.3590000152587894E-2</v>
      </c>
      <c r="AY3576" s="15">
        <v>-15.601759948730468</v>
      </c>
      <c r="AZ3576" s="15">
        <v>-0.22356999588012696</v>
      </c>
      <c r="BA3576" s="15">
        <v>-1.7579999923706055E-2</v>
      </c>
      <c r="BB3576" s="15">
        <v>-1.7579999923706055E-2</v>
      </c>
      <c r="BC3576" s="15">
        <v>-0.16247000122070313</v>
      </c>
      <c r="BD3576" s="15">
        <v>0</v>
      </c>
      <c r="BE3576" s="15">
        <v>0</v>
      </c>
      <c r="BF3576" s="15">
        <v>0</v>
      </c>
      <c r="BG3576" s="15">
        <f t="shared" si="278"/>
        <v>-15.768389945983884</v>
      </c>
      <c r="BH3576" t="str">
        <f t="shared" si="279"/>
        <v>NYSEGTRANS</v>
      </c>
      <c r="BI3576" t="str">
        <f>VLOOKUP(BH3576,[2]Summary!$C$29:$C$56,1,0)</f>
        <v>NYSEGTrans</v>
      </c>
      <c r="BJ3576" s="16">
        <v>44470</v>
      </c>
    </row>
    <row r="3577" spans="1:62" x14ac:dyDescent="0.25">
      <c r="A3577" s="13" t="s">
        <v>7435</v>
      </c>
      <c r="B3577" s="13" t="s">
        <v>7436</v>
      </c>
      <c r="C3577" s="13" t="s">
        <v>7437</v>
      </c>
      <c r="D3577" s="13" t="s">
        <v>599</v>
      </c>
      <c r="E3577" t="s">
        <v>19</v>
      </c>
      <c r="F3577" s="13" t="s">
        <v>585</v>
      </c>
      <c r="H3577" s="15">
        <v>0</v>
      </c>
      <c r="I3577" s="15">
        <v>0</v>
      </c>
      <c r="J3577" s="15">
        <v>0</v>
      </c>
      <c r="K3577" s="15">
        <v>0</v>
      </c>
      <c r="L3577" s="15">
        <v>0</v>
      </c>
      <c r="M3577" s="15">
        <v>0</v>
      </c>
      <c r="N3577" s="15">
        <v>0</v>
      </c>
      <c r="O3577" s="15">
        <v>0</v>
      </c>
      <c r="P3577" s="15">
        <v>0</v>
      </c>
      <c r="Q3577" s="15">
        <v>0</v>
      </c>
      <c r="R3577" s="15">
        <v>0</v>
      </c>
      <c r="S3577" s="15">
        <v>0</v>
      </c>
      <c r="T3577" s="15">
        <f t="shared" si="275"/>
        <v>0</v>
      </c>
      <c r="U3577" s="15">
        <v>0</v>
      </c>
      <c r="V3577" s="15">
        <v>0</v>
      </c>
      <c r="W3577" s="15">
        <v>0</v>
      </c>
      <c r="X3577" s="15">
        <v>0</v>
      </c>
      <c r="Y3577" s="15">
        <v>0</v>
      </c>
      <c r="Z3577" s="15">
        <v>0</v>
      </c>
      <c r="AA3577" s="15">
        <v>0</v>
      </c>
      <c r="AB3577" s="15">
        <v>0</v>
      </c>
      <c r="AC3577" s="15">
        <v>0</v>
      </c>
      <c r="AD3577" s="15">
        <v>0</v>
      </c>
      <c r="AE3577" s="15">
        <v>0</v>
      </c>
      <c r="AF3577" s="15">
        <v>0</v>
      </c>
      <c r="AG3577" s="15">
        <f t="shared" si="276"/>
        <v>0</v>
      </c>
      <c r="AH3577" s="15">
        <v>0</v>
      </c>
      <c r="AI3577" s="15">
        <v>8.8969999999999994E-2</v>
      </c>
      <c r="AJ3577" s="15">
        <v>9.3000000000000005E-4</v>
      </c>
      <c r="AK3577" s="15">
        <v>3.5E-4</v>
      </c>
      <c r="AL3577" s="15">
        <v>4.0000000000000002E-4</v>
      </c>
      <c r="AM3577" s="15">
        <v>0.5948</v>
      </c>
      <c r="AN3577" s="15">
        <v>1.33792</v>
      </c>
      <c r="AO3577" s="15">
        <v>0.28781000000000007</v>
      </c>
      <c r="AP3577" s="15">
        <v>0.13386000000000001</v>
      </c>
      <c r="AQ3577" s="15">
        <v>9.9037799999999994</v>
      </c>
      <c r="AR3577" s="15">
        <v>35.693879999999993</v>
      </c>
      <c r="AS3577" s="15">
        <v>37.393229999999996</v>
      </c>
      <c r="AT3577" s="15">
        <f t="shared" si="277"/>
        <v>85.435929999999985</v>
      </c>
      <c r="AU3577" s="15">
        <v>1.2019699707031251</v>
      </c>
      <c r="AV3577" s="15">
        <v>-28.032649139404295</v>
      </c>
      <c r="AW3577" s="15">
        <v>2.1308499298095702</v>
      </c>
      <c r="AX3577" s="15">
        <v>1.0589000549316405</v>
      </c>
      <c r="AY3577" s="15">
        <v>-2.2109098925590516</v>
      </c>
      <c r="AZ3577" s="15">
        <v>1.997469934463501</v>
      </c>
      <c r="BA3577" s="15">
        <v>0.30566000366210938</v>
      </c>
      <c r="BB3577" s="15">
        <v>4.997790054321289</v>
      </c>
      <c r="BC3577" s="15">
        <v>0.19828999710083009</v>
      </c>
      <c r="BD3577" s="15">
        <v>0</v>
      </c>
      <c r="BE3577" s="15">
        <v>0</v>
      </c>
      <c r="BF3577" s="15">
        <v>18.278489997863769</v>
      </c>
      <c r="BG3577" s="15">
        <f t="shared" si="278"/>
        <v>-7.4139089107514877E-2</v>
      </c>
      <c r="BH3577" t="str">
        <f t="shared" si="279"/>
        <v>NYSEGDIST</v>
      </c>
      <c r="BI3577" t="str">
        <f>VLOOKUP(BH3577,[2]Summary!$C$29:$C$56,1,0)</f>
        <v>NYSEGDist</v>
      </c>
      <c r="BJ3577" s="16">
        <v>44562</v>
      </c>
    </row>
    <row r="3578" spans="1:62" x14ac:dyDescent="0.25">
      <c r="A3578" s="13" t="s">
        <v>7438</v>
      </c>
      <c r="B3578" s="13" t="s">
        <v>7439</v>
      </c>
      <c r="C3578" s="13" t="s">
        <v>7440</v>
      </c>
      <c r="D3578" s="13" t="s">
        <v>599</v>
      </c>
      <c r="E3578" t="s">
        <v>19</v>
      </c>
      <c r="F3578" s="13" t="s">
        <v>585</v>
      </c>
      <c r="H3578" s="15">
        <v>0</v>
      </c>
      <c r="I3578" s="15">
        <v>0</v>
      </c>
      <c r="J3578" s="15">
        <v>0</v>
      </c>
      <c r="K3578" s="15">
        <v>0</v>
      </c>
      <c r="L3578" s="15">
        <v>0</v>
      </c>
      <c r="M3578" s="15">
        <v>0</v>
      </c>
      <c r="N3578" s="15">
        <v>0</v>
      </c>
      <c r="O3578" s="15">
        <v>0</v>
      </c>
      <c r="P3578" s="15">
        <v>0</v>
      </c>
      <c r="Q3578" s="15">
        <v>0</v>
      </c>
      <c r="R3578" s="15">
        <v>0</v>
      </c>
      <c r="S3578" s="15">
        <v>0</v>
      </c>
      <c r="T3578" s="15">
        <f t="shared" si="275"/>
        <v>0</v>
      </c>
      <c r="U3578" s="15">
        <v>0</v>
      </c>
      <c r="V3578" s="15">
        <v>0</v>
      </c>
      <c r="W3578" s="15">
        <v>0</v>
      </c>
      <c r="X3578" s="15">
        <v>0</v>
      </c>
      <c r="Y3578" s="15">
        <v>0</v>
      </c>
      <c r="Z3578" s="15">
        <v>0</v>
      </c>
      <c r="AA3578" s="15">
        <v>0</v>
      </c>
      <c r="AB3578" s="15">
        <v>0</v>
      </c>
      <c r="AC3578" s="15">
        <v>0</v>
      </c>
      <c r="AD3578" s="15">
        <v>0</v>
      </c>
      <c r="AE3578" s="15">
        <v>0</v>
      </c>
      <c r="AF3578" s="15">
        <v>0</v>
      </c>
      <c r="AG3578" s="15">
        <f t="shared" si="276"/>
        <v>0</v>
      </c>
      <c r="AH3578" s="15">
        <v>0</v>
      </c>
      <c r="AI3578" s="15">
        <v>0.35593000000000008</v>
      </c>
      <c r="AJ3578" s="15">
        <v>3.6499999999999766E-3</v>
      </c>
      <c r="AK3578" s="15">
        <v>1.3900000000000002E-3</v>
      </c>
      <c r="AL3578" s="15">
        <v>1.6200000000000001E-3</v>
      </c>
      <c r="AM3578" s="15">
        <v>1.5400000000000001E-3</v>
      </c>
      <c r="AN3578" s="15">
        <v>-3.1799999999999992E-3</v>
      </c>
      <c r="AO3578" s="15">
        <v>-0.35147</v>
      </c>
      <c r="AP3578" s="15">
        <v>2.3359999999999995E-2</v>
      </c>
      <c r="AQ3578" s="15">
        <v>9.9999999999999923E-5</v>
      </c>
      <c r="AR3578" s="15">
        <v>1.0999999999999994E-4</v>
      </c>
      <c r="AS3578" s="15">
        <v>-1.3869999999999995E-2</v>
      </c>
      <c r="AT3578" s="15">
        <f t="shared" si="277"/>
        <v>1.9180000000000044E-2</v>
      </c>
      <c r="AU3578" s="15">
        <v>9.0000003576278683E-5</v>
      </c>
      <c r="AV3578" s="15">
        <v>7.9999998211860654E-5</v>
      </c>
      <c r="AW3578" s="15">
        <v>1.2999999523162842E-4</v>
      </c>
      <c r="AX3578" s="15">
        <v>1.0000000149011611E-4</v>
      </c>
      <c r="AY3578" s="15">
        <v>9.0000003576278683E-5</v>
      </c>
      <c r="AZ3578" s="15">
        <v>1.0000000149011611E-4</v>
      </c>
      <c r="BA3578" s="15">
        <v>1.0000000149011611E-4</v>
      </c>
      <c r="BB3578" s="15">
        <v>1.0000000149011611E-4</v>
      </c>
      <c r="BC3578" s="15">
        <v>0.1613899958729744</v>
      </c>
      <c r="BD3578" s="15">
        <v>0</v>
      </c>
      <c r="BE3578" s="15">
        <v>0</v>
      </c>
      <c r="BF3578" s="15">
        <v>-0.16217187499999999</v>
      </c>
      <c r="BG3578" s="15">
        <f t="shared" si="278"/>
        <v>8.1208795309206661E-6</v>
      </c>
      <c r="BH3578" t="str">
        <f t="shared" si="279"/>
        <v>NYSEGDIST</v>
      </c>
      <c r="BI3578" t="str">
        <f>VLOOKUP(BH3578,[2]Summary!$C$29:$C$56,1,0)</f>
        <v>NYSEGDist</v>
      </c>
      <c r="BJ3578" s="16">
        <v>44562</v>
      </c>
    </row>
    <row r="3579" spans="1:62" x14ac:dyDescent="0.25">
      <c r="A3579" s="13" t="s">
        <v>7441</v>
      </c>
      <c r="B3579" s="13" t="s">
        <v>7442</v>
      </c>
      <c r="C3579" s="13" t="s">
        <v>7443</v>
      </c>
      <c r="D3579" s="13" t="s">
        <v>599</v>
      </c>
      <c r="E3579" t="s">
        <v>19</v>
      </c>
      <c r="F3579" s="13" t="s">
        <v>585</v>
      </c>
      <c r="H3579" s="15">
        <v>0</v>
      </c>
      <c r="I3579" s="15">
        <v>0</v>
      </c>
      <c r="J3579" s="15">
        <v>0</v>
      </c>
      <c r="K3579" s="15">
        <v>0</v>
      </c>
      <c r="L3579" s="15">
        <v>0</v>
      </c>
      <c r="M3579" s="15">
        <v>0</v>
      </c>
      <c r="N3579" s="15">
        <v>0</v>
      </c>
      <c r="O3579" s="15">
        <v>0</v>
      </c>
      <c r="P3579" s="15">
        <v>0</v>
      </c>
      <c r="Q3579" s="15">
        <v>0</v>
      </c>
      <c r="R3579" s="15">
        <v>0</v>
      </c>
      <c r="S3579" s="15">
        <v>0</v>
      </c>
      <c r="T3579" s="15">
        <f t="shared" si="275"/>
        <v>0</v>
      </c>
      <c r="U3579" s="15">
        <v>0</v>
      </c>
      <c r="V3579" s="15">
        <v>0</v>
      </c>
      <c r="W3579" s="15">
        <v>0</v>
      </c>
      <c r="X3579" s="15">
        <v>0</v>
      </c>
      <c r="Y3579" s="15">
        <v>0</v>
      </c>
      <c r="Z3579" s="15">
        <v>0</v>
      </c>
      <c r="AA3579" s="15">
        <v>0</v>
      </c>
      <c r="AB3579" s="15">
        <v>0</v>
      </c>
      <c r="AC3579" s="15">
        <v>0</v>
      </c>
      <c r="AD3579" s="15">
        <v>0</v>
      </c>
      <c r="AE3579" s="15">
        <v>0</v>
      </c>
      <c r="AF3579" s="15">
        <v>0</v>
      </c>
      <c r="AG3579" s="15">
        <f t="shared" si="276"/>
        <v>0</v>
      </c>
      <c r="AH3579" s="15">
        <v>0</v>
      </c>
      <c r="AI3579" s="15">
        <v>8.8969999999999994E-2</v>
      </c>
      <c r="AJ3579" s="15">
        <v>9.3000000000000005E-4</v>
      </c>
      <c r="AK3579" s="15">
        <v>3.5E-4</v>
      </c>
      <c r="AL3579" s="15">
        <v>-8.9139999999999997E-2</v>
      </c>
      <c r="AM3579" s="15">
        <v>8.9719999999999994E-2</v>
      </c>
      <c r="AN3579" s="15">
        <v>1.5294999999999999</v>
      </c>
      <c r="AO3579" s="15">
        <v>0.79084999999999994</v>
      </c>
      <c r="AP3579" s="15">
        <v>24.960639999999994</v>
      </c>
      <c r="AQ3579" s="15">
        <v>0.18758999999999998</v>
      </c>
      <c r="AR3579" s="15">
        <v>6.1333500000000027</v>
      </c>
      <c r="AS3579" s="15">
        <v>1.5006700000000004</v>
      </c>
      <c r="AT3579" s="15">
        <f t="shared" si="277"/>
        <v>35.193429999999992</v>
      </c>
      <c r="AU3579" s="15">
        <v>8.3156101226806634</v>
      </c>
      <c r="AV3579" s="15">
        <v>7.6628900146484371</v>
      </c>
      <c r="AW3579" s="15">
        <v>5.7486100749969484</v>
      </c>
      <c r="AX3579" s="15">
        <v>0.22342004394531251</v>
      </c>
      <c r="AY3579" s="15">
        <v>0.26741000366210937</v>
      </c>
      <c r="AZ3579" s="15">
        <v>1.1384299926757813</v>
      </c>
      <c r="BA3579" s="15">
        <v>0.29248001098632814</v>
      </c>
      <c r="BB3579" s="15">
        <v>0.29248001098632814</v>
      </c>
      <c r="BC3579" s="15">
        <v>2.6922799987792967</v>
      </c>
      <c r="BD3579" s="15">
        <v>0</v>
      </c>
      <c r="BE3579" s="15">
        <v>0</v>
      </c>
      <c r="BF3579" s="15">
        <v>-26.633609374999999</v>
      </c>
      <c r="BG3579" s="15">
        <f t="shared" si="278"/>
        <v>8.9836120764630323E-7</v>
      </c>
      <c r="BH3579" t="str">
        <f t="shared" si="279"/>
        <v>NYSEGDIST</v>
      </c>
      <c r="BI3579" t="str">
        <f>VLOOKUP(BH3579,[2]Summary!$C$29:$C$56,1,0)</f>
        <v>NYSEGDist</v>
      </c>
      <c r="BJ3579" s="16">
        <v>44562</v>
      </c>
    </row>
    <row r="3580" spans="1:62" x14ac:dyDescent="0.25">
      <c r="A3580" s="13" t="s">
        <v>7444</v>
      </c>
      <c r="B3580" s="13" t="s">
        <v>7445</v>
      </c>
      <c r="C3580" s="13" t="s">
        <v>7446</v>
      </c>
      <c r="D3580" s="13" t="s">
        <v>599</v>
      </c>
      <c r="E3580" t="s">
        <v>19</v>
      </c>
      <c r="F3580" s="13" t="s">
        <v>585</v>
      </c>
      <c r="H3580" s="15">
        <v>0</v>
      </c>
      <c r="I3580" s="15">
        <v>0</v>
      </c>
      <c r="J3580" s="15">
        <v>0</v>
      </c>
      <c r="K3580" s="15">
        <v>0</v>
      </c>
      <c r="L3580" s="15">
        <v>0</v>
      </c>
      <c r="M3580" s="15">
        <v>0</v>
      </c>
      <c r="N3580" s="15">
        <v>0</v>
      </c>
      <c r="O3580" s="15">
        <v>0</v>
      </c>
      <c r="P3580" s="15">
        <v>0</v>
      </c>
      <c r="Q3580" s="15">
        <v>0</v>
      </c>
      <c r="R3580" s="15">
        <v>0</v>
      </c>
      <c r="S3580" s="15">
        <v>0</v>
      </c>
      <c r="T3580" s="15">
        <f t="shared" si="275"/>
        <v>0</v>
      </c>
      <c r="U3580" s="15">
        <v>0</v>
      </c>
      <c r="V3580" s="15">
        <v>0</v>
      </c>
      <c r="W3580" s="15">
        <v>0</v>
      </c>
      <c r="X3580" s="15">
        <v>0</v>
      </c>
      <c r="Y3580" s="15">
        <v>0</v>
      </c>
      <c r="Z3580" s="15">
        <v>0</v>
      </c>
      <c r="AA3580" s="15">
        <v>0</v>
      </c>
      <c r="AB3580" s="15">
        <v>0</v>
      </c>
      <c r="AC3580" s="15">
        <v>0</v>
      </c>
      <c r="AD3580" s="15">
        <v>0</v>
      </c>
      <c r="AE3580" s="15">
        <v>0</v>
      </c>
      <c r="AF3580" s="15">
        <v>0</v>
      </c>
      <c r="AG3580" s="15">
        <f t="shared" si="276"/>
        <v>0</v>
      </c>
      <c r="AH3580" s="15">
        <v>0</v>
      </c>
      <c r="AI3580" s="15">
        <v>0.17799000000000001</v>
      </c>
      <c r="AJ3580" s="15">
        <v>0.52625999999999995</v>
      </c>
      <c r="AK3580" s="15">
        <v>1.11541</v>
      </c>
      <c r="AL3580" s="15">
        <v>1.1950499999999999</v>
      </c>
      <c r="AM3580" s="15">
        <v>0.23538999999999999</v>
      </c>
      <c r="AN3580" s="15">
        <v>-6.7800000000000004E-3</v>
      </c>
      <c r="AO3580" s="15">
        <v>-1.0797800000000002</v>
      </c>
      <c r="AP3580" s="15">
        <v>0.16885</v>
      </c>
      <c r="AQ3580" s="15">
        <v>1.051E-2</v>
      </c>
      <c r="AR3580" s="15">
        <v>-0.14954000000000003</v>
      </c>
      <c r="AS3580" s="15">
        <v>17.30386</v>
      </c>
      <c r="AT3580" s="15">
        <f t="shared" si="277"/>
        <v>19.497219999999999</v>
      </c>
      <c r="AU3580" s="15">
        <v>0.11444999837875366</v>
      </c>
      <c r="AV3580" s="15">
        <v>1.8872199935913085</v>
      </c>
      <c r="AW3580" s="15">
        <v>66.587261444091794</v>
      </c>
      <c r="AX3580" s="15">
        <v>17.303460273742676</v>
      </c>
      <c r="AY3580" s="15">
        <v>0.56048999023437496</v>
      </c>
      <c r="AZ3580" s="15">
        <v>19.753820056915284</v>
      </c>
      <c r="BA3580" s="15">
        <v>23.877659912109376</v>
      </c>
      <c r="BB3580" s="15">
        <v>0.75264001464843755</v>
      </c>
      <c r="BC3580" s="15">
        <v>-5.4523598480224607</v>
      </c>
      <c r="BD3580" s="15">
        <v>0</v>
      </c>
      <c r="BE3580" s="15">
        <v>0</v>
      </c>
      <c r="BF3580" s="15">
        <v>-125.384625</v>
      </c>
      <c r="BG3580" s="15">
        <f t="shared" si="278"/>
        <v>1.6835689535810161E-5</v>
      </c>
      <c r="BH3580" t="str">
        <f t="shared" si="279"/>
        <v>NYSEGDIST</v>
      </c>
      <c r="BI3580" t="str">
        <f>VLOOKUP(BH3580,[2]Summary!$C$29:$C$56,1,0)</f>
        <v>NYSEGDist</v>
      </c>
      <c r="BJ3580" s="16">
        <v>44562</v>
      </c>
    </row>
    <row r="3581" spans="1:62" x14ac:dyDescent="0.25">
      <c r="A3581" s="13" t="s">
        <v>7447</v>
      </c>
      <c r="B3581" s="13" t="s">
        <v>7448</v>
      </c>
      <c r="C3581" s="13" t="s">
        <v>7449</v>
      </c>
      <c r="D3581" s="13" t="s">
        <v>595</v>
      </c>
      <c r="E3581" s="13" t="s">
        <v>301</v>
      </c>
      <c r="F3581" s="13" t="s">
        <v>33</v>
      </c>
      <c r="H3581" s="15">
        <v>0</v>
      </c>
      <c r="I3581" s="15">
        <v>0</v>
      </c>
      <c r="J3581" s="15">
        <v>0</v>
      </c>
      <c r="K3581" s="15">
        <v>0</v>
      </c>
      <c r="L3581" s="15">
        <v>0</v>
      </c>
      <c r="M3581" s="15">
        <v>0</v>
      </c>
      <c r="N3581" s="15">
        <v>0</v>
      </c>
      <c r="O3581" s="15">
        <v>0</v>
      </c>
      <c r="P3581" s="15">
        <v>0</v>
      </c>
      <c r="Q3581" s="15">
        <v>0</v>
      </c>
      <c r="R3581" s="15">
        <v>0</v>
      </c>
      <c r="S3581" s="15">
        <v>0</v>
      </c>
      <c r="T3581" s="15">
        <f t="shared" si="275"/>
        <v>0</v>
      </c>
      <c r="U3581" s="15">
        <v>0</v>
      </c>
      <c r="V3581" s="15">
        <v>0</v>
      </c>
      <c r="W3581" s="15">
        <v>0</v>
      </c>
      <c r="X3581" s="15">
        <v>0</v>
      </c>
      <c r="Y3581" s="15">
        <v>0</v>
      </c>
      <c r="Z3581" s="15">
        <v>0</v>
      </c>
      <c r="AA3581" s="15">
        <v>0</v>
      </c>
      <c r="AB3581" s="15">
        <v>0</v>
      </c>
      <c r="AC3581" s="15">
        <v>0</v>
      </c>
      <c r="AD3581" s="15">
        <v>0</v>
      </c>
      <c r="AE3581" s="15">
        <v>0</v>
      </c>
      <c r="AF3581" s="15">
        <v>0</v>
      </c>
      <c r="AG3581" s="15">
        <f t="shared" si="276"/>
        <v>0</v>
      </c>
      <c r="AH3581" s="15">
        <v>0</v>
      </c>
      <c r="AI3581" s="15">
        <v>0</v>
      </c>
      <c r="AJ3581" s="15">
        <v>6.9724199999999987</v>
      </c>
      <c r="AK3581" s="15">
        <v>304.93743000000001</v>
      </c>
      <c r="AL3581" s="15">
        <v>135.14280000000002</v>
      </c>
      <c r="AM3581" s="15">
        <v>102.71685000000001</v>
      </c>
      <c r="AN3581" s="15">
        <v>76.555340000000015</v>
      </c>
      <c r="AO3581" s="15">
        <v>38.537660000000002</v>
      </c>
      <c r="AP3581" s="15">
        <v>38.236499999999999</v>
      </c>
      <c r="AQ3581" s="15">
        <v>36.600470000000001</v>
      </c>
      <c r="AR3581" s="15">
        <v>4.0703999999999994</v>
      </c>
      <c r="AS3581" s="15">
        <v>34.073320000000002</v>
      </c>
      <c r="AT3581" s="15">
        <f t="shared" si="277"/>
        <v>777.84318999999982</v>
      </c>
      <c r="AU3581" s="15">
        <v>4.4196401367187503</v>
      </c>
      <c r="AV3581" s="15">
        <v>3.9919299316406249</v>
      </c>
      <c r="AW3581" s="15">
        <v>4.5155400390624996</v>
      </c>
      <c r="AX3581" s="15">
        <v>0</v>
      </c>
      <c r="AY3581" s="15">
        <v>0</v>
      </c>
      <c r="AZ3581" s="15">
        <v>0</v>
      </c>
      <c r="BA3581" s="15">
        <v>0</v>
      </c>
      <c r="BB3581" s="15">
        <v>0</v>
      </c>
      <c r="BC3581" s="15">
        <v>0</v>
      </c>
      <c r="BD3581" s="15">
        <v>0</v>
      </c>
      <c r="BE3581" s="15">
        <v>0</v>
      </c>
      <c r="BF3581" s="15">
        <v>0</v>
      </c>
      <c r="BG3581" s="15">
        <f t="shared" si="278"/>
        <v>12.927110107421875</v>
      </c>
      <c r="BH3581" t="str">
        <f t="shared" si="279"/>
        <v>CMPCommon</v>
      </c>
      <c r="BI3581" t="str">
        <f>VLOOKUP(BH3581,[2]Summary!$C$29:$C$56,1,0)</f>
        <v>CMPCommon</v>
      </c>
      <c r="BJ3581" s="16">
        <v>44287</v>
      </c>
    </row>
    <row r="3582" spans="1:62" x14ac:dyDescent="0.25">
      <c r="A3582" s="13" t="s">
        <v>7450</v>
      </c>
      <c r="B3582" s="13" t="s">
        <v>7451</v>
      </c>
      <c r="C3582" s="13" t="s">
        <v>7452</v>
      </c>
      <c r="D3582" s="13" t="s">
        <v>595</v>
      </c>
      <c r="E3582" s="13" t="s">
        <v>301</v>
      </c>
      <c r="F3582" s="13" t="s">
        <v>33</v>
      </c>
      <c r="H3582" s="15">
        <v>0</v>
      </c>
      <c r="I3582" s="15">
        <v>0</v>
      </c>
      <c r="J3582" s="15">
        <v>0</v>
      </c>
      <c r="K3582" s="15">
        <v>0</v>
      </c>
      <c r="L3582" s="15">
        <v>0</v>
      </c>
      <c r="M3582" s="15">
        <v>0</v>
      </c>
      <c r="N3582" s="15">
        <v>0</v>
      </c>
      <c r="O3582" s="15">
        <v>0</v>
      </c>
      <c r="P3582" s="15">
        <v>0</v>
      </c>
      <c r="Q3582" s="15">
        <v>0</v>
      </c>
      <c r="R3582" s="15">
        <v>0</v>
      </c>
      <c r="S3582" s="15">
        <v>0</v>
      </c>
      <c r="T3582" s="15">
        <f t="shared" si="275"/>
        <v>0</v>
      </c>
      <c r="U3582" s="15">
        <v>0</v>
      </c>
      <c r="V3582" s="15">
        <v>0</v>
      </c>
      <c r="W3582" s="15">
        <v>0</v>
      </c>
      <c r="X3582" s="15">
        <v>0</v>
      </c>
      <c r="Y3582" s="15">
        <v>0</v>
      </c>
      <c r="Z3582" s="15">
        <v>0</v>
      </c>
      <c r="AA3582" s="15">
        <v>0</v>
      </c>
      <c r="AB3582" s="15">
        <v>0</v>
      </c>
      <c r="AC3582" s="15">
        <v>0</v>
      </c>
      <c r="AD3582" s="15">
        <v>0</v>
      </c>
      <c r="AE3582" s="15">
        <v>0</v>
      </c>
      <c r="AF3582" s="15">
        <v>0</v>
      </c>
      <c r="AG3582" s="15">
        <f t="shared" si="276"/>
        <v>0</v>
      </c>
      <c r="AH3582" s="15">
        <v>0</v>
      </c>
      <c r="AI3582" s="15">
        <v>0</v>
      </c>
      <c r="AJ3582" s="15">
        <v>0.19098000000000001</v>
      </c>
      <c r="AK3582" s="15">
        <v>0.32612000000000002</v>
      </c>
      <c r="AL3582" s="15">
        <v>0.46266000000000007</v>
      </c>
      <c r="AM3582" s="15">
        <v>0.49166999999999994</v>
      </c>
      <c r="AN3582" s="15">
        <v>0.44331999999999999</v>
      </c>
      <c r="AO3582" s="15">
        <v>0.97067999999999988</v>
      </c>
      <c r="AP3582" s="15">
        <v>1.5905800000000001</v>
      </c>
      <c r="AQ3582" s="15">
        <v>1.59423</v>
      </c>
      <c r="AR3582" s="15">
        <v>0.69311999999999996</v>
      </c>
      <c r="AS3582" s="15">
        <v>1.0086599999999999</v>
      </c>
      <c r="AT3582" s="15">
        <f t="shared" si="277"/>
        <v>7.7720200000000004</v>
      </c>
      <c r="AU3582" s="15">
        <v>0.80952997589111331</v>
      </c>
      <c r="AV3582" s="15">
        <v>-0.6999699783325195</v>
      </c>
      <c r="AW3582" s="15">
        <v>2.2880001068115233E-2</v>
      </c>
      <c r="AX3582" s="15">
        <v>3.0450000762939453E-2</v>
      </c>
      <c r="AY3582" s="15">
        <v>4.3860000610351564E-2</v>
      </c>
      <c r="AZ3582" s="15">
        <v>0</v>
      </c>
      <c r="BA3582" s="15">
        <v>4.4360000610351565E-2</v>
      </c>
      <c r="BB3582" s="15">
        <v>4.4360000610351565E-2</v>
      </c>
      <c r="BC3582" s="15">
        <v>5.857000160217285E-2</v>
      </c>
      <c r="BD3582" s="15">
        <v>0</v>
      </c>
      <c r="BE3582" s="15">
        <v>0</v>
      </c>
      <c r="BF3582" s="15">
        <v>6.2E-2</v>
      </c>
      <c r="BG3582" s="15">
        <f t="shared" si="278"/>
        <v>0.41604000282287601</v>
      </c>
      <c r="BH3582" t="str">
        <f t="shared" si="279"/>
        <v>CMPCommon</v>
      </c>
      <c r="BI3582" t="str">
        <f>VLOOKUP(BH3582,[2]Summary!$C$29:$C$56,1,0)</f>
        <v>CMPCommon</v>
      </c>
      <c r="BJ3582" s="16">
        <v>44562</v>
      </c>
    </row>
    <row r="3583" spans="1:62" x14ac:dyDescent="0.25">
      <c r="A3583" s="13" t="s">
        <v>7453</v>
      </c>
      <c r="B3583" s="13" t="s">
        <v>7454</v>
      </c>
      <c r="C3583" s="13" t="s">
        <v>7455</v>
      </c>
      <c r="D3583" s="13" t="s">
        <v>596</v>
      </c>
      <c r="E3583" s="13" t="s">
        <v>301</v>
      </c>
      <c r="F3583" s="13" t="s">
        <v>60</v>
      </c>
      <c r="H3583" s="15">
        <v>0</v>
      </c>
      <c r="I3583" s="15">
        <v>0</v>
      </c>
      <c r="J3583" s="15">
        <v>0</v>
      </c>
      <c r="K3583" s="15">
        <v>0</v>
      </c>
      <c r="L3583" s="15">
        <v>0</v>
      </c>
      <c r="M3583" s="15">
        <v>0</v>
      </c>
      <c r="N3583" s="15">
        <v>0</v>
      </c>
      <c r="O3583" s="15">
        <v>0</v>
      </c>
      <c r="P3583" s="15">
        <v>0</v>
      </c>
      <c r="Q3583" s="15">
        <v>0</v>
      </c>
      <c r="R3583" s="15">
        <v>0</v>
      </c>
      <c r="S3583" s="15">
        <v>0</v>
      </c>
      <c r="T3583" s="15">
        <f t="shared" si="275"/>
        <v>0</v>
      </c>
      <c r="U3583" s="15">
        <v>0</v>
      </c>
      <c r="V3583" s="15">
        <v>0</v>
      </c>
      <c r="W3583" s="15">
        <v>0</v>
      </c>
      <c r="X3583" s="15">
        <v>0</v>
      </c>
      <c r="Y3583" s="15">
        <v>0</v>
      </c>
      <c r="Z3583" s="15">
        <v>0</v>
      </c>
      <c r="AA3583" s="15">
        <v>0</v>
      </c>
      <c r="AB3583" s="15">
        <v>0</v>
      </c>
      <c r="AC3583" s="15">
        <v>0</v>
      </c>
      <c r="AD3583" s="15">
        <v>0</v>
      </c>
      <c r="AE3583" s="15">
        <v>0</v>
      </c>
      <c r="AF3583" s="15">
        <v>0</v>
      </c>
      <c r="AG3583" s="15">
        <f t="shared" si="276"/>
        <v>0</v>
      </c>
      <c r="AH3583" s="15">
        <v>0</v>
      </c>
      <c r="AI3583" s="15">
        <v>0</v>
      </c>
      <c r="AJ3583" s="15">
        <v>24.810099999999998</v>
      </c>
      <c r="AK3583" s="15">
        <v>0.15145</v>
      </c>
      <c r="AL3583" s="15">
        <v>0.13979</v>
      </c>
      <c r="AM3583" s="15">
        <v>0.15362000000000001</v>
      </c>
      <c r="AN3583" s="15">
        <v>0.22325999999999999</v>
      </c>
      <c r="AO3583" s="15">
        <v>0.16955999999999999</v>
      </c>
      <c r="AP3583" s="15">
        <v>0.16407999999999998</v>
      </c>
      <c r="AQ3583" s="15">
        <v>0.16955999999999999</v>
      </c>
      <c r="AR3583" s="15">
        <v>0.16407999999999998</v>
      </c>
      <c r="AS3583" s="15">
        <v>2.1695600000000002</v>
      </c>
      <c r="AT3583" s="15">
        <f t="shared" si="277"/>
        <v>28.315059999999999</v>
      </c>
      <c r="AU3583" s="15">
        <v>0.1758000030517578</v>
      </c>
      <c r="AV3583" s="15">
        <v>0.15877999877929688</v>
      </c>
      <c r="AW3583" s="15">
        <v>0.20305999755859375</v>
      </c>
      <c r="AX3583" s="15">
        <v>0.1796699981689453</v>
      </c>
      <c r="AY3583" s="15">
        <v>0.18494999694824218</v>
      </c>
      <c r="AZ3583" s="15">
        <v>0.17944000244140626</v>
      </c>
      <c r="BA3583" s="15">
        <v>0.1854199981689453</v>
      </c>
      <c r="BB3583" s="15">
        <v>0.1854199981689453</v>
      </c>
      <c r="BC3583" s="15">
        <v>7.5571900939941408</v>
      </c>
      <c r="BD3583" s="15">
        <v>0</v>
      </c>
      <c r="BE3583" s="15">
        <v>250</v>
      </c>
      <c r="BF3583" s="15">
        <v>490.99</v>
      </c>
      <c r="BG3583" s="15">
        <f t="shared" si="278"/>
        <v>749.99973008728034</v>
      </c>
      <c r="BH3583" t="str">
        <f t="shared" si="279"/>
        <v>RGECommon</v>
      </c>
      <c r="BI3583" t="str">
        <f>VLOOKUP(BH3583,[2]Summary!$C$29:$C$56,1,0)</f>
        <v>RGECommon</v>
      </c>
      <c r="BJ3583" s="16">
        <v>44562</v>
      </c>
    </row>
    <row r="3584" spans="1:62" x14ac:dyDescent="0.25">
      <c r="A3584" s="13" t="s">
        <v>7456</v>
      </c>
      <c r="B3584" s="13" t="s">
        <v>7457</v>
      </c>
      <c r="C3584" s="13" t="s">
        <v>7458</v>
      </c>
      <c r="D3584" s="13" t="s">
        <v>595</v>
      </c>
      <c r="E3584" s="13" t="s">
        <v>301</v>
      </c>
      <c r="F3584" s="13" t="s">
        <v>60</v>
      </c>
      <c r="H3584" s="15">
        <v>0</v>
      </c>
      <c r="I3584" s="15">
        <v>0</v>
      </c>
      <c r="J3584" s="15">
        <v>0</v>
      </c>
      <c r="K3584" s="15">
        <v>0</v>
      </c>
      <c r="L3584" s="15">
        <v>0</v>
      </c>
      <c r="M3584" s="15">
        <v>0</v>
      </c>
      <c r="N3584" s="15">
        <v>0</v>
      </c>
      <c r="O3584" s="15">
        <v>0</v>
      </c>
      <c r="P3584" s="15">
        <v>0</v>
      </c>
      <c r="Q3584" s="15">
        <v>0</v>
      </c>
      <c r="R3584" s="15">
        <v>0</v>
      </c>
      <c r="S3584" s="15">
        <v>0</v>
      </c>
      <c r="T3584" s="15">
        <f t="shared" si="275"/>
        <v>0</v>
      </c>
      <c r="U3584" s="15">
        <v>0</v>
      </c>
      <c r="V3584" s="15">
        <v>0</v>
      </c>
      <c r="W3584" s="15">
        <v>0</v>
      </c>
      <c r="X3584" s="15">
        <v>0</v>
      </c>
      <c r="Y3584" s="15">
        <v>0</v>
      </c>
      <c r="Z3584" s="15">
        <v>0</v>
      </c>
      <c r="AA3584" s="15">
        <v>0</v>
      </c>
      <c r="AB3584" s="15">
        <v>0</v>
      </c>
      <c r="AC3584" s="15">
        <v>0</v>
      </c>
      <c r="AD3584" s="15">
        <v>0</v>
      </c>
      <c r="AE3584" s="15">
        <v>0</v>
      </c>
      <c r="AF3584" s="15">
        <v>0</v>
      </c>
      <c r="AG3584" s="15">
        <f t="shared" si="276"/>
        <v>0</v>
      </c>
      <c r="AH3584" s="15">
        <v>0</v>
      </c>
      <c r="AI3584" s="15">
        <v>0</v>
      </c>
      <c r="AJ3584" s="15">
        <v>0.27738999999999991</v>
      </c>
      <c r="AK3584" s="15">
        <v>1.7600000000000003E-3</v>
      </c>
      <c r="AL3584" s="15">
        <v>1.47E-3</v>
      </c>
      <c r="AM3584" s="15">
        <v>9.0279799999999994</v>
      </c>
      <c r="AN3584" s="15">
        <v>1.34741</v>
      </c>
      <c r="AO3584" s="15">
        <v>6.4250000000000002E-2</v>
      </c>
      <c r="AP3584" s="15">
        <v>60.135600000000004</v>
      </c>
      <c r="AQ3584" s="15">
        <v>0.41243999999999992</v>
      </c>
      <c r="AR3584" s="15">
        <v>0.39913999999999999</v>
      </c>
      <c r="AS3584" s="15">
        <v>5.4339899999999997</v>
      </c>
      <c r="AT3584" s="15">
        <f t="shared" si="277"/>
        <v>77.101430000000008</v>
      </c>
      <c r="AU3584" s="15">
        <v>0.4380799865722656</v>
      </c>
      <c r="AV3584" s="15">
        <v>0.39567999267578124</v>
      </c>
      <c r="AW3584" s="15">
        <v>-3.6329100036621096</v>
      </c>
      <c r="AX3584" s="15">
        <v>0.40454000854492189</v>
      </c>
      <c r="AY3584" s="15">
        <v>0.41179998779296872</v>
      </c>
      <c r="AZ3584" s="15">
        <v>0.40333999633789064</v>
      </c>
      <c r="BA3584" s="15">
        <v>0.41679000854492188</v>
      </c>
      <c r="BB3584" s="15">
        <v>0.41679000854492188</v>
      </c>
      <c r="BC3584" s="15">
        <v>0.39223001098632815</v>
      </c>
      <c r="BD3584" s="15">
        <v>0</v>
      </c>
      <c r="BE3584" s="15">
        <v>0</v>
      </c>
      <c r="BF3584" s="15">
        <v>4.0759999999999996</v>
      </c>
      <c r="BG3584" s="15">
        <f t="shared" si="278"/>
        <v>3.7223399963378903</v>
      </c>
      <c r="BH3584" t="str">
        <f t="shared" si="279"/>
        <v>CMPCommon</v>
      </c>
      <c r="BI3584" t="str">
        <f>VLOOKUP(BH3584,[2]Summary!$C$29:$C$56,1,0)</f>
        <v>CMPCommon</v>
      </c>
      <c r="BJ3584" s="16">
        <v>44562</v>
      </c>
    </row>
    <row r="3585" spans="1:62" x14ac:dyDescent="0.25">
      <c r="A3585" s="13" t="s">
        <v>7459</v>
      </c>
      <c r="B3585" s="13" t="s">
        <v>7460</v>
      </c>
      <c r="C3585" s="13" t="s">
        <v>7461</v>
      </c>
      <c r="D3585" s="13" t="s">
        <v>599</v>
      </c>
      <c r="E3585" t="s">
        <v>19</v>
      </c>
      <c r="F3585" s="13" t="s">
        <v>585</v>
      </c>
      <c r="H3585" s="15">
        <v>0</v>
      </c>
      <c r="I3585" s="15">
        <v>0</v>
      </c>
      <c r="J3585" s="15">
        <v>0</v>
      </c>
      <c r="K3585" s="15">
        <v>0</v>
      </c>
      <c r="L3585" s="15">
        <v>0</v>
      </c>
      <c r="M3585" s="15">
        <v>0</v>
      </c>
      <c r="N3585" s="15">
        <v>0</v>
      </c>
      <c r="O3585" s="15">
        <v>0</v>
      </c>
      <c r="P3585" s="15">
        <v>0</v>
      </c>
      <c r="Q3585" s="15">
        <v>0</v>
      </c>
      <c r="R3585" s="15">
        <v>0</v>
      </c>
      <c r="S3585" s="15">
        <v>0</v>
      </c>
      <c r="T3585" s="15">
        <f t="shared" si="275"/>
        <v>0</v>
      </c>
      <c r="U3585" s="15">
        <v>0</v>
      </c>
      <c r="V3585" s="15">
        <v>0</v>
      </c>
      <c r="W3585" s="15">
        <v>0</v>
      </c>
      <c r="X3585" s="15">
        <v>0</v>
      </c>
      <c r="Y3585" s="15">
        <v>0</v>
      </c>
      <c r="Z3585" s="15">
        <v>0</v>
      </c>
      <c r="AA3585" s="15">
        <v>0</v>
      </c>
      <c r="AB3585" s="15">
        <v>0</v>
      </c>
      <c r="AC3585" s="15">
        <v>0</v>
      </c>
      <c r="AD3585" s="15">
        <v>0</v>
      </c>
      <c r="AE3585" s="15">
        <v>0</v>
      </c>
      <c r="AF3585" s="15">
        <v>0</v>
      </c>
      <c r="AG3585" s="15">
        <f t="shared" si="276"/>
        <v>0</v>
      </c>
      <c r="AH3585" s="15">
        <v>0</v>
      </c>
      <c r="AI3585" s="15">
        <v>0</v>
      </c>
      <c r="AJ3585" s="15">
        <v>0.17907999999999999</v>
      </c>
      <c r="AK3585" s="15">
        <v>0.17951000000000003</v>
      </c>
      <c r="AL3585" s="15">
        <v>-0.35664999999999997</v>
      </c>
      <c r="AM3585" s="15">
        <v>2.0000000000000019E-5</v>
      </c>
      <c r="AN3585" s="15">
        <v>-5.2499999999999995E-3</v>
      </c>
      <c r="AO3585" s="15">
        <v>-2.9999999999999916E-5</v>
      </c>
      <c r="AP3585" s="15">
        <v>2.3390000000000001E-2</v>
      </c>
      <c r="AQ3585" s="15">
        <v>8.9999999999999857E-5</v>
      </c>
      <c r="AR3585" s="15">
        <v>8.9999999999999965E-5</v>
      </c>
      <c r="AS3585" s="15">
        <v>9.4599999999999997E-3</v>
      </c>
      <c r="AT3585" s="15">
        <f t="shared" si="277"/>
        <v>2.9710000000000052E-2</v>
      </c>
      <c r="AU3585" s="15">
        <v>1.1999999731779099E-4</v>
      </c>
      <c r="AV3585" s="15">
        <v>1.1999999731779099E-4</v>
      </c>
      <c r="AW3585" s="15">
        <v>1.899999976158142E-4</v>
      </c>
      <c r="AX3585" s="15">
        <v>1.5000000596046448E-4</v>
      </c>
      <c r="AY3585" s="15">
        <v>1.4000000059604645E-4</v>
      </c>
      <c r="AZ3585" s="15">
        <v>1.5000000596046448E-4</v>
      </c>
      <c r="BA3585" s="15">
        <v>1.4000000059604645E-4</v>
      </c>
      <c r="BB3585" s="15">
        <v>1.4000000059604645E-4</v>
      </c>
      <c r="BC3585" s="15">
        <v>2.1999999880790712E-4</v>
      </c>
      <c r="BD3585" s="15">
        <v>0</v>
      </c>
      <c r="BE3585" s="15">
        <v>0</v>
      </c>
      <c r="BF3585" s="15">
        <v>-1.3700000047683716E-3</v>
      </c>
      <c r="BG3585" s="15">
        <f t="shared" si="278"/>
        <v>0</v>
      </c>
      <c r="BH3585" t="str">
        <f t="shared" si="279"/>
        <v>NYSEGDIST</v>
      </c>
      <c r="BI3585" t="str">
        <f>VLOOKUP(BH3585,[2]Summary!$C$29:$C$56,1,0)</f>
        <v>NYSEGDist</v>
      </c>
      <c r="BJ3585" s="16">
        <v>44562</v>
      </c>
    </row>
    <row r="3586" spans="1:62" x14ac:dyDescent="0.25">
      <c r="A3586" s="13" t="s">
        <v>7462</v>
      </c>
      <c r="B3586" s="13" t="s">
        <v>6070</v>
      </c>
      <c r="C3586" s="13" t="s">
        <v>6071</v>
      </c>
      <c r="D3586" s="13" t="s">
        <v>595</v>
      </c>
      <c r="E3586" t="s">
        <v>19</v>
      </c>
      <c r="F3586" s="13" t="s">
        <v>101</v>
      </c>
      <c r="H3586" s="15">
        <v>0</v>
      </c>
      <c r="I3586" s="15">
        <v>0</v>
      </c>
      <c r="J3586" s="15">
        <v>0</v>
      </c>
      <c r="K3586" s="15">
        <v>0</v>
      </c>
      <c r="L3586" s="15">
        <v>0</v>
      </c>
      <c r="M3586" s="15">
        <v>0</v>
      </c>
      <c r="N3586" s="15">
        <v>0</v>
      </c>
      <c r="O3586" s="15">
        <v>0</v>
      </c>
      <c r="P3586" s="15">
        <v>0</v>
      </c>
      <c r="Q3586" s="15">
        <v>0</v>
      </c>
      <c r="R3586" s="15">
        <v>0</v>
      </c>
      <c r="S3586" s="15">
        <v>0</v>
      </c>
      <c r="T3586" s="15">
        <f t="shared" si="275"/>
        <v>0</v>
      </c>
      <c r="U3586" s="15">
        <v>0</v>
      </c>
      <c r="V3586" s="15">
        <v>0</v>
      </c>
      <c r="W3586" s="15">
        <v>0</v>
      </c>
      <c r="X3586" s="15">
        <v>0</v>
      </c>
      <c r="Y3586" s="15">
        <v>0</v>
      </c>
      <c r="Z3586" s="15">
        <v>0</v>
      </c>
      <c r="AA3586" s="15">
        <v>0</v>
      </c>
      <c r="AB3586" s="15">
        <v>0</v>
      </c>
      <c r="AC3586" s="15">
        <v>0</v>
      </c>
      <c r="AD3586" s="15">
        <v>0</v>
      </c>
      <c r="AE3586" s="15">
        <v>0</v>
      </c>
      <c r="AF3586" s="15">
        <v>0</v>
      </c>
      <c r="AG3586" s="15">
        <f t="shared" si="276"/>
        <v>0</v>
      </c>
      <c r="AH3586" s="15">
        <v>0</v>
      </c>
      <c r="AI3586" s="15">
        <v>0</v>
      </c>
      <c r="AJ3586" s="15">
        <v>0</v>
      </c>
      <c r="AK3586" s="15">
        <v>2.9921100000000003</v>
      </c>
      <c r="AL3586" s="15">
        <v>3.5142000000000007</v>
      </c>
      <c r="AM3586" s="15">
        <v>3.832E-2</v>
      </c>
      <c r="AN3586" s="15">
        <v>3.6200199999999998</v>
      </c>
      <c r="AO3586" s="15">
        <v>0.10188999999999998</v>
      </c>
      <c r="AP3586" s="15">
        <v>1.36175</v>
      </c>
      <c r="AQ3586" s="15">
        <v>6.6629999999999995E-2</v>
      </c>
      <c r="AR3586" s="15">
        <v>7.467E-2</v>
      </c>
      <c r="AS3586" s="15">
        <v>0.11148999999999999</v>
      </c>
      <c r="AT3586" s="15">
        <f t="shared" si="277"/>
        <v>11.881079999999999</v>
      </c>
      <c r="AU3586" s="15">
        <v>6.7510002136230471E-2</v>
      </c>
      <c r="AV3586" s="15">
        <v>0.70478001403808599</v>
      </c>
      <c r="AW3586" s="15">
        <v>7.2660003662109368E-2</v>
      </c>
      <c r="AX3586" s="15">
        <v>0.10808999729156495</v>
      </c>
      <c r="AY3586" s="15">
        <v>7.09000015258789E-2</v>
      </c>
      <c r="AZ3586" s="15">
        <v>7.3340001583099362E-2</v>
      </c>
      <c r="BA3586" s="15">
        <v>0.83815999603271485</v>
      </c>
      <c r="BB3586" s="15">
        <v>7.6089996337890625E-2</v>
      </c>
      <c r="BC3586" s="15">
        <v>1.3399999618530273E-2</v>
      </c>
      <c r="BD3586" s="15">
        <v>0</v>
      </c>
      <c r="BE3586" s="15">
        <v>0</v>
      </c>
      <c r="BF3586" s="15">
        <v>0</v>
      </c>
      <c r="BG3586" s="15">
        <f t="shared" si="278"/>
        <v>2.0249300122261049</v>
      </c>
      <c r="BH3586" t="str">
        <f t="shared" si="279"/>
        <v>CMPDIST</v>
      </c>
      <c r="BI3586" t="str">
        <f>VLOOKUP(BH3586,[2]Summary!$C$29:$C$56,1,0)</f>
        <v>CMPDist</v>
      </c>
      <c r="BJ3586" s="16">
        <v>44470</v>
      </c>
    </row>
    <row r="3587" spans="1:62" x14ac:dyDescent="0.25">
      <c r="A3587" s="13" t="s">
        <v>7463</v>
      </c>
      <c r="B3587" s="13" t="s">
        <v>1985</v>
      </c>
      <c r="C3587" s="13" t="s">
        <v>7464</v>
      </c>
      <c r="D3587" s="13" t="s">
        <v>596</v>
      </c>
      <c r="E3587" t="s">
        <v>19</v>
      </c>
      <c r="F3587" s="13" t="s">
        <v>20</v>
      </c>
      <c r="H3587" s="15">
        <v>0</v>
      </c>
      <c r="I3587" s="15">
        <v>0</v>
      </c>
      <c r="J3587" s="15">
        <v>0</v>
      </c>
      <c r="K3587" s="15">
        <v>0</v>
      </c>
      <c r="L3587" s="15">
        <v>0</v>
      </c>
      <c r="M3587" s="15">
        <v>0</v>
      </c>
      <c r="N3587" s="15">
        <v>0</v>
      </c>
      <c r="O3587" s="15">
        <v>0</v>
      </c>
      <c r="P3587" s="15">
        <v>0</v>
      </c>
      <c r="Q3587" s="15">
        <v>0</v>
      </c>
      <c r="R3587" s="15">
        <v>0</v>
      </c>
      <c r="S3587" s="15">
        <v>0</v>
      </c>
      <c r="T3587" s="15">
        <f t="shared" ref="T3587:T3650" si="280">SUM(H3587:S3587)</f>
        <v>0</v>
      </c>
      <c r="U3587" s="15">
        <v>0</v>
      </c>
      <c r="V3587" s="15">
        <v>0</v>
      </c>
      <c r="W3587" s="15">
        <v>0</v>
      </c>
      <c r="X3587" s="15">
        <v>0</v>
      </c>
      <c r="Y3587" s="15">
        <v>0</v>
      </c>
      <c r="Z3587" s="15">
        <v>0</v>
      </c>
      <c r="AA3587" s="15">
        <v>0</v>
      </c>
      <c r="AB3587" s="15">
        <v>0</v>
      </c>
      <c r="AC3587" s="15">
        <v>0</v>
      </c>
      <c r="AD3587" s="15">
        <v>0</v>
      </c>
      <c r="AE3587" s="15">
        <v>0</v>
      </c>
      <c r="AF3587" s="15">
        <v>0</v>
      </c>
      <c r="AG3587" s="15">
        <f t="shared" ref="AG3587:AG3650" si="281">SUM(U3587:AF3587)</f>
        <v>0</v>
      </c>
      <c r="AH3587" s="15">
        <v>0</v>
      </c>
      <c r="AI3587" s="15">
        <v>0</v>
      </c>
      <c r="AJ3587" s="15">
        <v>0</v>
      </c>
      <c r="AK3587" s="15">
        <v>0.92416999999999994</v>
      </c>
      <c r="AL3587" s="15">
        <v>16.572950000000002</v>
      </c>
      <c r="AM3587" s="15">
        <v>0.23906000000000005</v>
      </c>
      <c r="AN3587" s="15">
        <v>0.76149000000000022</v>
      </c>
      <c r="AO3587" s="15">
        <v>1.8700000000000001E-3</v>
      </c>
      <c r="AP3587" s="15">
        <v>0.77327999999999997</v>
      </c>
      <c r="AQ3587" s="15">
        <v>0</v>
      </c>
      <c r="AR3587" s="15">
        <v>0</v>
      </c>
      <c r="AS3587" s="15">
        <v>0.26046999999999998</v>
      </c>
      <c r="AT3587" s="15">
        <f t="shared" ref="AT3587:AT3650" si="282">SUM(AH3587:AS3587)</f>
        <v>19.533290000000001</v>
      </c>
      <c r="AU3587" s="15">
        <v>0</v>
      </c>
      <c r="AV3587" s="15">
        <v>0</v>
      </c>
      <c r="AW3587" s="15">
        <v>0</v>
      </c>
      <c r="AX3587" s="15">
        <v>0</v>
      </c>
      <c r="AY3587" s="15">
        <v>0</v>
      </c>
      <c r="AZ3587" s="15">
        <v>0</v>
      </c>
      <c r="BA3587" s="15">
        <v>0</v>
      </c>
      <c r="BB3587" s="15">
        <v>0</v>
      </c>
      <c r="BC3587" s="15">
        <v>0</v>
      </c>
      <c r="BD3587" s="15">
        <v>0</v>
      </c>
      <c r="BE3587" s="15">
        <v>0</v>
      </c>
      <c r="BF3587" s="15">
        <v>0</v>
      </c>
      <c r="BG3587" s="15">
        <f t="shared" ref="BG3587:BG3650" si="283">SUM(AU3587:BF3587)</f>
        <v>0</v>
      </c>
      <c r="BH3587" t="str">
        <f t="shared" ref="BH3587:BH3650" si="284">D3587&amp;E3587</f>
        <v>RGEDIST</v>
      </c>
      <c r="BI3587" t="str">
        <f>VLOOKUP(BH3587,[2]Summary!$C$29:$C$56,1,0)</f>
        <v>RGEDist</v>
      </c>
      <c r="BJ3587" s="16">
        <v>44197</v>
      </c>
    </row>
    <row r="3588" spans="1:62" x14ac:dyDescent="0.25">
      <c r="A3588" s="13" t="s">
        <v>7465</v>
      </c>
      <c r="B3588" s="13" t="s">
        <v>5956</v>
      </c>
      <c r="C3588" s="13" t="s">
        <v>5957</v>
      </c>
      <c r="D3588" s="13" t="s">
        <v>596</v>
      </c>
      <c r="E3588" t="s">
        <v>19</v>
      </c>
      <c r="F3588" s="13" t="s">
        <v>20</v>
      </c>
      <c r="H3588" s="15">
        <v>0</v>
      </c>
      <c r="I3588" s="15">
        <v>0</v>
      </c>
      <c r="J3588" s="15">
        <v>0</v>
      </c>
      <c r="K3588" s="15">
        <v>0</v>
      </c>
      <c r="L3588" s="15">
        <v>0</v>
      </c>
      <c r="M3588" s="15">
        <v>0</v>
      </c>
      <c r="N3588" s="15">
        <v>0</v>
      </c>
      <c r="O3588" s="15">
        <v>0</v>
      </c>
      <c r="P3588" s="15">
        <v>0</v>
      </c>
      <c r="Q3588" s="15">
        <v>0</v>
      </c>
      <c r="R3588" s="15">
        <v>0</v>
      </c>
      <c r="S3588" s="15">
        <v>0</v>
      </c>
      <c r="T3588" s="15">
        <f t="shared" si="280"/>
        <v>0</v>
      </c>
      <c r="U3588" s="15">
        <v>0</v>
      </c>
      <c r="V3588" s="15">
        <v>0</v>
      </c>
      <c r="W3588" s="15">
        <v>0</v>
      </c>
      <c r="X3588" s="15">
        <v>0</v>
      </c>
      <c r="Y3588" s="15">
        <v>0</v>
      </c>
      <c r="Z3588" s="15">
        <v>0</v>
      </c>
      <c r="AA3588" s="15">
        <v>0</v>
      </c>
      <c r="AB3588" s="15">
        <v>0</v>
      </c>
      <c r="AC3588" s="15">
        <v>0</v>
      </c>
      <c r="AD3588" s="15">
        <v>0</v>
      </c>
      <c r="AE3588" s="15">
        <v>0</v>
      </c>
      <c r="AF3588" s="15">
        <v>0</v>
      </c>
      <c r="AG3588" s="15">
        <f t="shared" si="281"/>
        <v>0</v>
      </c>
      <c r="AH3588" s="15">
        <v>0</v>
      </c>
      <c r="AI3588" s="15">
        <v>0</v>
      </c>
      <c r="AJ3588" s="15">
        <v>0</v>
      </c>
      <c r="AK3588" s="15">
        <v>0.23918999999999996</v>
      </c>
      <c r="AL3588" s="15">
        <v>1.4300000000000001E-3</v>
      </c>
      <c r="AM3588" s="15">
        <v>1.4399999999999999E-3</v>
      </c>
      <c r="AN3588" s="15">
        <v>-1.0500000000000004E-3</v>
      </c>
      <c r="AO3588" s="15">
        <v>1.6099999999999999E-3</v>
      </c>
      <c r="AP3588" s="15">
        <v>1.124E-2</v>
      </c>
      <c r="AQ3588" s="15">
        <v>1.6799999999999999E-3</v>
      </c>
      <c r="AR3588" s="15">
        <v>1.6299999999999999E-3</v>
      </c>
      <c r="AS3588" s="15">
        <v>0.56350999999999996</v>
      </c>
      <c r="AT3588" s="15">
        <f t="shared" si="282"/>
        <v>0.82067999999999997</v>
      </c>
      <c r="AU3588" s="15">
        <v>5.090000152587891E-3</v>
      </c>
      <c r="AV3588" s="15">
        <v>4.5999999046325681E-3</v>
      </c>
      <c r="AW3588" s="15">
        <v>5.9000000953674317E-3</v>
      </c>
      <c r="AX3588" s="15">
        <v>5.2100000381469728E-3</v>
      </c>
      <c r="AY3588" s="15">
        <v>5.3600001335144046E-3</v>
      </c>
      <c r="AZ3588" s="15">
        <v>1.9998699798583985</v>
      </c>
      <c r="BA3588" s="15">
        <v>4.0068099231719971</v>
      </c>
      <c r="BB3588" s="15">
        <v>3.3710299682617189</v>
      </c>
      <c r="BC3588" s="15">
        <v>3.2558200073242189</v>
      </c>
      <c r="BD3588" s="15">
        <v>0</v>
      </c>
      <c r="BE3588" s="15">
        <v>0</v>
      </c>
      <c r="BF3588" s="15">
        <v>0</v>
      </c>
      <c r="BG3588" s="15">
        <f t="shared" si="283"/>
        <v>12.659689878940585</v>
      </c>
      <c r="BH3588" t="str">
        <f t="shared" si="284"/>
        <v>RGEDIST</v>
      </c>
      <c r="BI3588" t="str">
        <f>VLOOKUP(BH3588,[2]Summary!$C$29:$C$56,1,0)</f>
        <v>RGEDist</v>
      </c>
      <c r="BJ3588" s="16">
        <v>44470</v>
      </c>
    </row>
    <row r="3589" spans="1:62" x14ac:dyDescent="0.25">
      <c r="A3589" s="13" t="s">
        <v>7466</v>
      </c>
      <c r="B3589" s="13" t="s">
        <v>2371</v>
      </c>
      <c r="C3589" s="13" t="s">
        <v>7467</v>
      </c>
      <c r="D3589" s="13" t="s">
        <v>599</v>
      </c>
      <c r="E3589" t="s">
        <v>35</v>
      </c>
      <c r="F3589" s="13" t="s">
        <v>20</v>
      </c>
      <c r="H3589" s="15">
        <v>0</v>
      </c>
      <c r="I3589" s="15">
        <v>0</v>
      </c>
      <c r="J3589" s="15">
        <v>0</v>
      </c>
      <c r="K3589" s="15">
        <v>0</v>
      </c>
      <c r="L3589" s="15">
        <v>0</v>
      </c>
      <c r="M3589" s="15">
        <v>0</v>
      </c>
      <c r="N3589" s="15">
        <v>0</v>
      </c>
      <c r="O3589" s="15">
        <v>0</v>
      </c>
      <c r="P3589" s="15">
        <v>0</v>
      </c>
      <c r="Q3589" s="15">
        <v>0</v>
      </c>
      <c r="R3589" s="15">
        <v>0</v>
      </c>
      <c r="S3589" s="15">
        <v>0</v>
      </c>
      <c r="T3589" s="15">
        <f t="shared" si="280"/>
        <v>0</v>
      </c>
      <c r="U3589" s="15">
        <v>0</v>
      </c>
      <c r="V3589" s="15">
        <v>0</v>
      </c>
      <c r="W3589" s="15">
        <v>0</v>
      </c>
      <c r="X3589" s="15">
        <v>0</v>
      </c>
      <c r="Y3589" s="15">
        <v>0</v>
      </c>
      <c r="Z3589" s="15">
        <v>0</v>
      </c>
      <c r="AA3589" s="15">
        <v>0</v>
      </c>
      <c r="AB3589" s="15">
        <v>0</v>
      </c>
      <c r="AC3589" s="15">
        <v>0</v>
      </c>
      <c r="AD3589" s="15">
        <v>0</v>
      </c>
      <c r="AE3589" s="15">
        <v>0</v>
      </c>
      <c r="AF3589" s="15">
        <v>0</v>
      </c>
      <c r="AG3589" s="15">
        <f t="shared" si="281"/>
        <v>0</v>
      </c>
      <c r="AH3589" s="15">
        <v>0</v>
      </c>
      <c r="AI3589" s="15">
        <v>0</v>
      </c>
      <c r="AJ3589" s="15">
        <v>0</v>
      </c>
      <c r="AK3589" s="15">
        <v>8.2868000000000013</v>
      </c>
      <c r="AL3589" s="15">
        <v>24.100930000000009</v>
      </c>
      <c r="AM3589" s="15">
        <v>9.6711200000000002</v>
      </c>
      <c r="AN3589" s="15">
        <v>0.95951999999999993</v>
      </c>
      <c r="AO3589" s="15">
        <v>58.911389999999997</v>
      </c>
      <c r="AP3589" s="15">
        <v>47.523969999999998</v>
      </c>
      <c r="AQ3589" s="15">
        <v>108.60582999999998</v>
      </c>
      <c r="AR3589" s="15">
        <v>39.993370000000006</v>
      </c>
      <c r="AS3589" s="15">
        <v>69.282340000000005</v>
      </c>
      <c r="AT3589" s="15">
        <f t="shared" si="282"/>
        <v>367.33527000000004</v>
      </c>
      <c r="AU3589" s="15">
        <v>17.274850341796874</v>
      </c>
      <c r="AV3589" s="15">
        <v>51.166830688476566</v>
      </c>
      <c r="AW3589" s="15">
        <v>51.0505888671875</v>
      </c>
      <c r="AX3589" s="15">
        <v>-236.38544387054444</v>
      </c>
      <c r="AY3589" s="15">
        <v>35.360229125976559</v>
      </c>
      <c r="AZ3589" s="15">
        <v>25.288709777832032</v>
      </c>
      <c r="BA3589" s="15">
        <v>29.628611083984374</v>
      </c>
      <c r="BB3589" s="15">
        <v>-20.949592773437502</v>
      </c>
      <c r="BC3589" s="15">
        <v>-15.904550552368164</v>
      </c>
      <c r="BD3589" s="15">
        <v>0</v>
      </c>
      <c r="BE3589" s="15">
        <v>0</v>
      </c>
      <c r="BF3589" s="15">
        <v>0</v>
      </c>
      <c r="BG3589" s="15">
        <f t="shared" si="283"/>
        <v>-63.469767311096192</v>
      </c>
      <c r="BH3589" t="str">
        <f t="shared" si="284"/>
        <v>NYSEGTRANS</v>
      </c>
      <c r="BI3589" t="str">
        <f>VLOOKUP(BH3589,[2]Summary!$C$29:$C$56,1,0)</f>
        <v>NYSEGTrans</v>
      </c>
      <c r="BJ3589" s="16">
        <v>44470</v>
      </c>
    </row>
    <row r="3590" spans="1:62" x14ac:dyDescent="0.25">
      <c r="A3590" s="13" t="s">
        <v>7468</v>
      </c>
      <c r="B3590" s="13" t="s">
        <v>7469</v>
      </c>
      <c r="C3590" s="13" t="s">
        <v>7470</v>
      </c>
      <c r="D3590" s="13" t="s">
        <v>599</v>
      </c>
      <c r="E3590" t="s">
        <v>19</v>
      </c>
      <c r="F3590" s="13" t="s">
        <v>585</v>
      </c>
      <c r="H3590" s="15">
        <v>0</v>
      </c>
      <c r="I3590" s="15">
        <v>0</v>
      </c>
      <c r="J3590" s="15">
        <v>0</v>
      </c>
      <c r="K3590" s="15">
        <v>0</v>
      </c>
      <c r="L3590" s="15">
        <v>0</v>
      </c>
      <c r="M3590" s="15">
        <v>0</v>
      </c>
      <c r="N3590" s="15">
        <v>0</v>
      </c>
      <c r="O3590" s="15">
        <v>0</v>
      </c>
      <c r="P3590" s="15">
        <v>0</v>
      </c>
      <c r="Q3590" s="15">
        <v>0</v>
      </c>
      <c r="R3590" s="15">
        <v>0</v>
      </c>
      <c r="S3590" s="15">
        <v>0</v>
      </c>
      <c r="T3590" s="15">
        <f t="shared" si="280"/>
        <v>0</v>
      </c>
      <c r="U3590" s="15">
        <v>0</v>
      </c>
      <c r="V3590" s="15">
        <v>0</v>
      </c>
      <c r="W3590" s="15">
        <v>0</v>
      </c>
      <c r="X3590" s="15">
        <v>0</v>
      </c>
      <c r="Y3590" s="15">
        <v>0</v>
      </c>
      <c r="Z3590" s="15">
        <v>0</v>
      </c>
      <c r="AA3590" s="15">
        <v>0</v>
      </c>
      <c r="AB3590" s="15">
        <v>0</v>
      </c>
      <c r="AC3590" s="15">
        <v>0</v>
      </c>
      <c r="AD3590" s="15">
        <v>0</v>
      </c>
      <c r="AE3590" s="15">
        <v>0</v>
      </c>
      <c r="AF3590" s="15">
        <v>0</v>
      </c>
      <c r="AG3590" s="15">
        <f t="shared" si="281"/>
        <v>0</v>
      </c>
      <c r="AH3590" s="15">
        <v>0</v>
      </c>
      <c r="AI3590" s="15">
        <v>0</v>
      </c>
      <c r="AJ3590" s="15">
        <v>0</v>
      </c>
      <c r="AK3590" s="15">
        <v>0.53731999999999991</v>
      </c>
      <c r="AL3590" s="15">
        <v>2.2400000000000002E-3</v>
      </c>
      <c r="AM3590" s="15">
        <v>2.2299999999999998E-3</v>
      </c>
      <c r="AN3590" s="15">
        <v>5.3860000000000005E-2</v>
      </c>
      <c r="AO3590" s="15">
        <v>0.99346000000000001</v>
      </c>
      <c r="AP3590" s="15">
        <v>1.7518199999999995</v>
      </c>
      <c r="AQ3590" s="15">
        <v>1.5419999999999998E-2</v>
      </c>
      <c r="AR3590" s="15">
        <v>6.1077399999999997</v>
      </c>
      <c r="AS3590" s="15">
        <v>124.74043999999999</v>
      </c>
      <c r="AT3590" s="15">
        <f t="shared" si="282"/>
        <v>134.20452999999998</v>
      </c>
      <c r="AU3590" s="15">
        <v>12.992840393066405</v>
      </c>
      <c r="AV3590" s="15">
        <v>7.4890797119140622</v>
      </c>
      <c r="AW3590" s="15">
        <v>126.50607177734375</v>
      </c>
      <c r="AX3590" s="15">
        <v>139.66366671752931</v>
      </c>
      <c r="AY3590" s="15">
        <v>197.52857910156251</v>
      </c>
      <c r="AZ3590" s="15">
        <v>16.076000114440919</v>
      </c>
      <c r="BA3590" s="15">
        <v>3.2006999511718748</v>
      </c>
      <c r="BB3590" s="15">
        <v>5.3545100860595705</v>
      </c>
      <c r="BC3590" s="15">
        <v>90.619439651489259</v>
      </c>
      <c r="BD3590" s="15">
        <v>0</v>
      </c>
      <c r="BE3590" s="15">
        <v>0</v>
      </c>
      <c r="BF3590" s="15">
        <v>-711.55931250000003</v>
      </c>
      <c r="BG3590" s="15">
        <f t="shared" si="283"/>
        <v>-112.12842499542228</v>
      </c>
      <c r="BH3590" t="str">
        <f t="shared" si="284"/>
        <v>NYSEGDIST</v>
      </c>
      <c r="BI3590" t="str">
        <f>VLOOKUP(BH3590,[2]Summary!$C$29:$C$56,1,0)</f>
        <v>NYSEGDist</v>
      </c>
      <c r="BJ3590" s="16">
        <v>44562</v>
      </c>
    </row>
    <row r="3591" spans="1:62" x14ac:dyDescent="0.25">
      <c r="A3591" s="13" t="s">
        <v>7471</v>
      </c>
      <c r="B3591" s="13" t="s">
        <v>7472</v>
      </c>
      <c r="C3591" s="13" t="s">
        <v>7229</v>
      </c>
      <c r="D3591" s="13" t="s">
        <v>596</v>
      </c>
      <c r="E3591" t="s">
        <v>19</v>
      </c>
      <c r="F3591" s="13" t="s">
        <v>585</v>
      </c>
      <c r="H3591" s="15">
        <v>0</v>
      </c>
      <c r="I3591" s="15">
        <v>0</v>
      </c>
      <c r="J3591" s="15">
        <v>0</v>
      </c>
      <c r="K3591" s="15">
        <v>0</v>
      </c>
      <c r="L3591" s="15">
        <v>0</v>
      </c>
      <c r="M3591" s="15">
        <v>0</v>
      </c>
      <c r="N3591" s="15">
        <v>0</v>
      </c>
      <c r="O3591" s="15">
        <v>0</v>
      </c>
      <c r="P3591" s="15">
        <v>0</v>
      </c>
      <c r="Q3591" s="15">
        <v>0</v>
      </c>
      <c r="R3591" s="15">
        <v>0</v>
      </c>
      <c r="S3591" s="15">
        <v>0</v>
      </c>
      <c r="T3591" s="15">
        <f t="shared" si="280"/>
        <v>0</v>
      </c>
      <c r="U3591" s="15">
        <v>0</v>
      </c>
      <c r="V3591" s="15">
        <v>0</v>
      </c>
      <c r="W3591" s="15">
        <v>0</v>
      </c>
      <c r="X3591" s="15">
        <v>0</v>
      </c>
      <c r="Y3591" s="15">
        <v>0</v>
      </c>
      <c r="Z3591" s="15">
        <v>0</v>
      </c>
      <c r="AA3591" s="15">
        <v>0</v>
      </c>
      <c r="AB3591" s="15">
        <v>0</v>
      </c>
      <c r="AC3591" s="15">
        <v>0</v>
      </c>
      <c r="AD3591" s="15">
        <v>0</v>
      </c>
      <c r="AE3591" s="15">
        <v>0</v>
      </c>
      <c r="AF3591" s="15">
        <v>0</v>
      </c>
      <c r="AG3591" s="15">
        <f t="shared" si="281"/>
        <v>0</v>
      </c>
      <c r="AH3591" s="15">
        <v>0</v>
      </c>
      <c r="AI3591" s="15">
        <v>0</v>
      </c>
      <c r="AJ3591" s="15">
        <v>0</v>
      </c>
      <c r="AK3591" s="15">
        <v>1.3952599999999997</v>
      </c>
      <c r="AL3591" s="15">
        <v>8.3000000000000001E-3</v>
      </c>
      <c r="AM3591" s="15">
        <v>0.53999999999999992</v>
      </c>
      <c r="AN3591" s="15">
        <v>-0.41776000000000002</v>
      </c>
      <c r="AO3591" s="15">
        <v>-0.13462000000000002</v>
      </c>
      <c r="AP3591" s="15">
        <v>7.017000000000001E-2</v>
      </c>
      <c r="AQ3591" s="15">
        <v>9.6500000000000006E-3</v>
      </c>
      <c r="AR3591" s="15">
        <v>9.3299999999999998E-3</v>
      </c>
      <c r="AS3591" s="15">
        <v>3.8920000000000003E-2</v>
      </c>
      <c r="AT3591" s="15">
        <f t="shared" si="282"/>
        <v>1.51925</v>
      </c>
      <c r="AU3591" s="15">
        <v>9.4499998092651364E-3</v>
      </c>
      <c r="AV3591" s="15">
        <v>8.5100002288818356E-3</v>
      </c>
      <c r="AW3591" s="15">
        <v>1.0890000343322754E-2</v>
      </c>
      <c r="AX3591" s="15">
        <v>2.2735000333786011</v>
      </c>
      <c r="AY3591" s="15">
        <v>1.842659999847412</v>
      </c>
      <c r="AZ3591" s="15">
        <v>-0.22873001050949096</v>
      </c>
      <c r="BA3591" s="15">
        <v>3.4880001068115236E-2</v>
      </c>
      <c r="BB3591" s="15">
        <v>3.4880001068115236E-2</v>
      </c>
      <c r="BC3591" s="15">
        <v>0.42670999622344968</v>
      </c>
      <c r="BD3591" s="15">
        <v>0</v>
      </c>
      <c r="BE3591" s="15">
        <v>0</v>
      </c>
      <c r="BF3591" s="15">
        <v>-4.4127498779296879</v>
      </c>
      <c r="BG3591" s="15">
        <f t="shared" si="283"/>
        <v>1.4352798416439327E-7</v>
      </c>
      <c r="BH3591" t="str">
        <f t="shared" si="284"/>
        <v>RGEDIST</v>
      </c>
      <c r="BI3591" t="str">
        <f>VLOOKUP(BH3591,[2]Summary!$C$29:$C$56,1,0)</f>
        <v>RGEDist</v>
      </c>
      <c r="BJ3591" s="16">
        <v>44562</v>
      </c>
    </row>
    <row r="3592" spans="1:62" x14ac:dyDescent="0.25">
      <c r="A3592" s="13" t="s">
        <v>7473</v>
      </c>
      <c r="B3592" s="13" t="s">
        <v>7474</v>
      </c>
      <c r="C3592" s="13" t="s">
        <v>7475</v>
      </c>
      <c r="D3592" s="13" t="s">
        <v>596</v>
      </c>
      <c r="E3592" s="13" t="s">
        <v>301</v>
      </c>
      <c r="F3592" s="13" t="s">
        <v>60</v>
      </c>
      <c r="H3592" s="15">
        <v>0</v>
      </c>
      <c r="I3592" s="15">
        <v>0</v>
      </c>
      <c r="J3592" s="15">
        <v>0</v>
      </c>
      <c r="K3592" s="15">
        <v>0</v>
      </c>
      <c r="L3592" s="15">
        <v>0</v>
      </c>
      <c r="M3592" s="15">
        <v>0</v>
      </c>
      <c r="N3592" s="15">
        <v>0</v>
      </c>
      <c r="O3592" s="15">
        <v>0</v>
      </c>
      <c r="P3592" s="15">
        <v>0</v>
      </c>
      <c r="Q3592" s="15">
        <v>0</v>
      </c>
      <c r="R3592" s="15">
        <v>0</v>
      </c>
      <c r="S3592" s="15">
        <v>0</v>
      </c>
      <c r="T3592" s="15">
        <f t="shared" si="280"/>
        <v>0</v>
      </c>
      <c r="U3592" s="15">
        <v>0</v>
      </c>
      <c r="V3592" s="15">
        <v>0</v>
      </c>
      <c r="W3592" s="15">
        <v>0</v>
      </c>
      <c r="X3592" s="15">
        <v>0</v>
      </c>
      <c r="Y3592" s="15">
        <v>0</v>
      </c>
      <c r="Z3592" s="15">
        <v>0</v>
      </c>
      <c r="AA3592" s="15">
        <v>0</v>
      </c>
      <c r="AB3592" s="15">
        <v>0</v>
      </c>
      <c r="AC3592" s="15">
        <v>0</v>
      </c>
      <c r="AD3592" s="15">
        <v>0</v>
      </c>
      <c r="AE3592" s="15">
        <v>0</v>
      </c>
      <c r="AF3592" s="15">
        <v>0</v>
      </c>
      <c r="AG3592" s="15">
        <f t="shared" si="281"/>
        <v>0</v>
      </c>
      <c r="AH3592" s="15">
        <v>0</v>
      </c>
      <c r="AI3592" s="15">
        <v>0</v>
      </c>
      <c r="AJ3592" s="15">
        <v>0</v>
      </c>
      <c r="AK3592" s="15">
        <v>0</v>
      </c>
      <c r="AL3592" s="15">
        <v>0</v>
      </c>
      <c r="AM3592" s="15">
        <v>0</v>
      </c>
      <c r="AN3592" s="15">
        <v>0</v>
      </c>
      <c r="AO3592" s="15">
        <v>0</v>
      </c>
      <c r="AP3592" s="15">
        <v>0</v>
      </c>
      <c r="AQ3592" s="15">
        <v>0</v>
      </c>
      <c r="AR3592" s="15">
        <v>0</v>
      </c>
      <c r="AS3592" s="15">
        <v>0</v>
      </c>
      <c r="AT3592" s="15">
        <f t="shared" si="282"/>
        <v>0</v>
      </c>
      <c r="AU3592" s="15">
        <v>0</v>
      </c>
      <c r="AV3592" s="15">
        <v>0</v>
      </c>
      <c r="AW3592" s="15">
        <v>0</v>
      </c>
      <c r="AX3592" s="15">
        <v>0</v>
      </c>
      <c r="AY3592" s="15">
        <v>0</v>
      </c>
      <c r="AZ3592" s="15">
        <v>0</v>
      </c>
      <c r="BA3592" s="15">
        <v>0</v>
      </c>
      <c r="BB3592" s="15">
        <v>0</v>
      </c>
      <c r="BC3592" s="15">
        <v>0</v>
      </c>
      <c r="BD3592" s="15">
        <v>0</v>
      </c>
      <c r="BE3592" s="15">
        <v>0</v>
      </c>
      <c r="BF3592" s="15">
        <v>0</v>
      </c>
      <c r="BG3592" s="15">
        <f t="shared" si="283"/>
        <v>0</v>
      </c>
      <c r="BH3592" t="str">
        <f t="shared" si="284"/>
        <v>RGECommon</v>
      </c>
      <c r="BI3592" t="str">
        <f>VLOOKUP(BH3592,[2]Summary!$C$29:$C$56,1,0)</f>
        <v>RGECommon</v>
      </c>
      <c r="BJ3592" s="16">
        <v>44562</v>
      </c>
    </row>
    <row r="3593" spans="1:62" x14ac:dyDescent="0.25">
      <c r="A3593" s="13" t="s">
        <v>7476</v>
      </c>
      <c r="B3593" s="13" t="s">
        <v>7477</v>
      </c>
      <c r="C3593" s="13" t="s">
        <v>7478</v>
      </c>
      <c r="D3593" s="13" t="s">
        <v>599</v>
      </c>
      <c r="E3593" t="s">
        <v>35</v>
      </c>
      <c r="F3593" s="13" t="s">
        <v>20</v>
      </c>
      <c r="H3593" s="15">
        <v>0</v>
      </c>
      <c r="I3593" s="15">
        <v>0</v>
      </c>
      <c r="J3593" s="15">
        <v>0</v>
      </c>
      <c r="K3593" s="15">
        <v>0</v>
      </c>
      <c r="L3593" s="15">
        <v>0</v>
      </c>
      <c r="M3593" s="15">
        <v>0</v>
      </c>
      <c r="N3593" s="15">
        <v>0</v>
      </c>
      <c r="O3593" s="15">
        <v>0</v>
      </c>
      <c r="P3593" s="15">
        <v>0</v>
      </c>
      <c r="Q3593" s="15">
        <v>0</v>
      </c>
      <c r="R3593" s="15">
        <v>0</v>
      </c>
      <c r="S3593" s="15">
        <v>0</v>
      </c>
      <c r="T3593" s="15">
        <f t="shared" si="280"/>
        <v>0</v>
      </c>
      <c r="U3593" s="15">
        <v>0</v>
      </c>
      <c r="V3593" s="15">
        <v>0</v>
      </c>
      <c r="W3593" s="15">
        <v>0</v>
      </c>
      <c r="X3593" s="15">
        <v>0</v>
      </c>
      <c r="Y3593" s="15">
        <v>0</v>
      </c>
      <c r="Z3593" s="15">
        <v>0</v>
      </c>
      <c r="AA3593" s="15">
        <v>0</v>
      </c>
      <c r="AB3593" s="15">
        <v>0</v>
      </c>
      <c r="AC3593" s="15">
        <v>0</v>
      </c>
      <c r="AD3593" s="15">
        <v>0</v>
      </c>
      <c r="AE3593" s="15">
        <v>0</v>
      </c>
      <c r="AF3593" s="15">
        <v>0</v>
      </c>
      <c r="AG3593" s="15">
        <f t="shared" si="281"/>
        <v>0</v>
      </c>
      <c r="AH3593" s="15">
        <v>0</v>
      </c>
      <c r="AI3593" s="15">
        <v>0</v>
      </c>
      <c r="AJ3593" s="15">
        <v>0</v>
      </c>
      <c r="AK3593" s="15">
        <v>4.6288099999999996</v>
      </c>
      <c r="AL3593" s="15">
        <v>4.989910000000001</v>
      </c>
      <c r="AM3593" s="15">
        <v>8.4188399999999994</v>
      </c>
      <c r="AN3593" s="15">
        <v>8.1805500000000002</v>
      </c>
      <c r="AO3593" s="15">
        <v>0.57206999999999997</v>
      </c>
      <c r="AP3593" s="15">
        <v>1.9251399999999999</v>
      </c>
      <c r="AQ3593" s="15">
        <v>0.71978999999999993</v>
      </c>
      <c r="AR3593" s="15">
        <v>0.37010999999999999</v>
      </c>
      <c r="AS3593" s="15">
        <v>0.53671000000000002</v>
      </c>
      <c r="AT3593" s="15">
        <f t="shared" si="282"/>
        <v>30.341929999999998</v>
      </c>
      <c r="AU3593" s="15">
        <v>0.68176998901367192</v>
      </c>
      <c r="AV3593" s="15">
        <v>6.6575298309326172</v>
      </c>
      <c r="AW3593" s="15">
        <v>17.040969940185548</v>
      </c>
      <c r="AX3593" s="15">
        <v>8.6443401184082038</v>
      </c>
      <c r="AY3593" s="15">
        <v>22.947330474853516</v>
      </c>
      <c r="AZ3593" s="15">
        <v>20.092999588012695</v>
      </c>
      <c r="BA3593" s="15">
        <v>13.728039642333984</v>
      </c>
      <c r="BB3593" s="15">
        <v>30.90015020751953</v>
      </c>
      <c r="BC3593" s="15">
        <v>20.199119995117186</v>
      </c>
      <c r="BD3593" s="15">
        <v>9.1243599853515622</v>
      </c>
      <c r="BE3593" s="15">
        <v>-145.1365555114746</v>
      </c>
      <c r="BF3593" s="15">
        <v>-7.2269598083496094</v>
      </c>
      <c r="BG3593" s="15">
        <f t="shared" si="283"/>
        <v>-2.3469055480956813</v>
      </c>
      <c r="BH3593" t="str">
        <f t="shared" si="284"/>
        <v>NYSEGTRANS</v>
      </c>
      <c r="BI3593" t="str">
        <f>VLOOKUP(BH3593,[2]Summary!$C$29:$C$56,1,0)</f>
        <v>NYSEGTrans</v>
      </c>
      <c r="BJ3593" s="16">
        <v>44562</v>
      </c>
    </row>
    <row r="3594" spans="1:62" x14ac:dyDescent="0.25">
      <c r="A3594" s="13" t="s">
        <v>7479</v>
      </c>
      <c r="B3594" s="13" t="s">
        <v>7451</v>
      </c>
      <c r="C3594" s="13" t="s">
        <v>7480</v>
      </c>
      <c r="D3594" s="13" t="s">
        <v>596</v>
      </c>
      <c r="E3594" s="13" t="s">
        <v>301</v>
      </c>
      <c r="F3594" s="13" t="s">
        <v>33</v>
      </c>
      <c r="H3594" s="15">
        <v>0</v>
      </c>
      <c r="I3594" s="15">
        <v>0</v>
      </c>
      <c r="J3594" s="15">
        <v>0</v>
      </c>
      <c r="K3594" s="15">
        <v>0</v>
      </c>
      <c r="L3594" s="15">
        <v>0</v>
      </c>
      <c r="M3594" s="15">
        <v>0</v>
      </c>
      <c r="N3594" s="15">
        <v>0</v>
      </c>
      <c r="O3594" s="15">
        <v>0</v>
      </c>
      <c r="P3594" s="15">
        <v>0</v>
      </c>
      <c r="Q3594" s="15">
        <v>0</v>
      </c>
      <c r="R3594" s="15">
        <v>0</v>
      </c>
      <c r="S3594" s="15">
        <v>0</v>
      </c>
      <c r="T3594" s="15">
        <f t="shared" si="280"/>
        <v>0</v>
      </c>
      <c r="U3594" s="15">
        <v>0</v>
      </c>
      <c r="V3594" s="15">
        <v>0</v>
      </c>
      <c r="W3594" s="15">
        <v>0</v>
      </c>
      <c r="X3594" s="15">
        <v>0</v>
      </c>
      <c r="Y3594" s="15">
        <v>0</v>
      </c>
      <c r="Z3594" s="15">
        <v>0</v>
      </c>
      <c r="AA3594" s="15">
        <v>0</v>
      </c>
      <c r="AB3594" s="15">
        <v>0</v>
      </c>
      <c r="AC3594" s="15">
        <v>0</v>
      </c>
      <c r="AD3594" s="15">
        <v>0</v>
      </c>
      <c r="AE3594" s="15">
        <v>0</v>
      </c>
      <c r="AF3594" s="15">
        <v>0</v>
      </c>
      <c r="AG3594" s="15">
        <f t="shared" si="281"/>
        <v>0</v>
      </c>
      <c r="AH3594" s="15">
        <v>0</v>
      </c>
      <c r="AI3594" s="15">
        <v>0</v>
      </c>
      <c r="AJ3594" s="15">
        <v>0</v>
      </c>
      <c r="AK3594" s="15">
        <v>0.10400000000000001</v>
      </c>
      <c r="AL3594" s="15">
        <v>0.15662000000000001</v>
      </c>
      <c r="AM3594" s="15">
        <v>0.34876000000000007</v>
      </c>
      <c r="AN3594" s="15">
        <v>6.4219999999999999E-2</v>
      </c>
      <c r="AO3594" s="15">
        <v>0.35449999999999998</v>
      </c>
      <c r="AP3594" s="15">
        <v>0.42275999999999997</v>
      </c>
      <c r="AQ3594" s="15">
        <v>0.27940000000000004</v>
      </c>
      <c r="AR3594" s="15">
        <v>0.41569</v>
      </c>
      <c r="AS3594" s="15">
        <v>0.21567999999999998</v>
      </c>
      <c r="AT3594" s="15">
        <f t="shared" si="282"/>
        <v>2.3616299999999999</v>
      </c>
      <c r="AU3594" s="15">
        <v>0.55398002243041988</v>
      </c>
      <c r="AV3594" s="15">
        <v>-0.44948999595642092</v>
      </c>
      <c r="AW3594" s="15">
        <v>0</v>
      </c>
      <c r="AX3594" s="15">
        <v>1.53100004196167E-2</v>
      </c>
      <c r="AY3594" s="15">
        <v>1.5770000457763673E-2</v>
      </c>
      <c r="AZ3594" s="15">
        <v>0</v>
      </c>
      <c r="BA3594" s="15">
        <v>1.5800000190734863E-2</v>
      </c>
      <c r="BB3594" s="15">
        <v>1.5800000190734863E-2</v>
      </c>
      <c r="BC3594" s="15">
        <v>2.8239999771118164E-2</v>
      </c>
      <c r="BD3594" s="15">
        <v>0</v>
      </c>
      <c r="BE3594" s="15">
        <v>0</v>
      </c>
      <c r="BF3594" s="15">
        <v>-6.9000000000000006E-2</v>
      </c>
      <c r="BG3594" s="15">
        <f t="shared" si="283"/>
        <v>0.12641002750396718</v>
      </c>
      <c r="BH3594" t="str">
        <f t="shared" si="284"/>
        <v>RGECommon</v>
      </c>
      <c r="BI3594" t="str">
        <f>VLOOKUP(BH3594,[2]Summary!$C$29:$C$56,1,0)</f>
        <v>RGECommon</v>
      </c>
      <c r="BJ3594" s="16">
        <v>44562</v>
      </c>
    </row>
    <row r="3595" spans="1:62" x14ac:dyDescent="0.25">
      <c r="A3595" s="13" t="s">
        <v>7481</v>
      </c>
      <c r="B3595" s="13" t="s">
        <v>7451</v>
      </c>
      <c r="C3595" s="13" t="s">
        <v>7482</v>
      </c>
      <c r="D3595" s="13" t="s">
        <v>599</v>
      </c>
      <c r="E3595" s="13" t="s">
        <v>301</v>
      </c>
      <c r="F3595" s="13" t="s">
        <v>33</v>
      </c>
      <c r="H3595" s="15">
        <v>0</v>
      </c>
      <c r="I3595" s="15">
        <v>0</v>
      </c>
      <c r="J3595" s="15">
        <v>0</v>
      </c>
      <c r="K3595" s="15">
        <v>0</v>
      </c>
      <c r="L3595" s="15">
        <v>0</v>
      </c>
      <c r="M3595" s="15">
        <v>0</v>
      </c>
      <c r="N3595" s="15">
        <v>0</v>
      </c>
      <c r="O3595" s="15">
        <v>0</v>
      </c>
      <c r="P3595" s="15">
        <v>0</v>
      </c>
      <c r="Q3595" s="15">
        <v>0</v>
      </c>
      <c r="R3595" s="15">
        <v>0</v>
      </c>
      <c r="S3595" s="15">
        <v>0</v>
      </c>
      <c r="T3595" s="15">
        <f t="shared" si="280"/>
        <v>0</v>
      </c>
      <c r="U3595" s="15">
        <v>0</v>
      </c>
      <c r="V3595" s="15">
        <v>0</v>
      </c>
      <c r="W3595" s="15">
        <v>0</v>
      </c>
      <c r="X3595" s="15">
        <v>0</v>
      </c>
      <c r="Y3595" s="15">
        <v>0</v>
      </c>
      <c r="Z3595" s="15">
        <v>0</v>
      </c>
      <c r="AA3595" s="15">
        <v>0</v>
      </c>
      <c r="AB3595" s="15">
        <v>0</v>
      </c>
      <c r="AC3595" s="15">
        <v>0</v>
      </c>
      <c r="AD3595" s="15">
        <v>0</v>
      </c>
      <c r="AE3595" s="15">
        <v>0</v>
      </c>
      <c r="AF3595" s="15">
        <v>0</v>
      </c>
      <c r="AG3595" s="15">
        <f t="shared" si="281"/>
        <v>0</v>
      </c>
      <c r="AH3595" s="15">
        <v>0</v>
      </c>
      <c r="AI3595" s="15">
        <v>0</v>
      </c>
      <c r="AJ3595" s="15">
        <v>0</v>
      </c>
      <c r="AK3595" s="15">
        <v>0.10403000000000001</v>
      </c>
      <c r="AL3595" s="15">
        <v>0.15645000000000001</v>
      </c>
      <c r="AM3595" s="15">
        <v>0.34808000000000006</v>
      </c>
      <c r="AN3595" s="15">
        <v>6.2829999999999997E-2</v>
      </c>
      <c r="AO3595" s="15">
        <v>0.35305999999999998</v>
      </c>
      <c r="AP3595" s="15">
        <v>0.42065000000000002</v>
      </c>
      <c r="AQ3595" s="15">
        <v>0.27632000000000001</v>
      </c>
      <c r="AR3595" s="15">
        <v>0.41211000000000003</v>
      </c>
      <c r="AS3595" s="15">
        <v>0.21155999999999997</v>
      </c>
      <c r="AT3595" s="15">
        <f t="shared" si="282"/>
        <v>2.3450900000000003</v>
      </c>
      <c r="AU3595" s="15">
        <v>0.54993002223968501</v>
      </c>
      <c r="AV3595" s="15">
        <v>-0.45390999507904051</v>
      </c>
      <c r="AW3595" s="15">
        <v>-5.8799991607666018E-3</v>
      </c>
      <c r="AX3595" s="15">
        <v>1.225E-2</v>
      </c>
      <c r="AY3595" s="15">
        <v>1.1319999694824218E-2</v>
      </c>
      <c r="AZ3595" s="15">
        <v>0</v>
      </c>
      <c r="BA3595" s="15">
        <v>1.2289999961853027E-2</v>
      </c>
      <c r="BB3595" s="15">
        <v>1.2289999961853027E-2</v>
      </c>
      <c r="BC3595" s="15">
        <v>2.9649999618530272E-2</v>
      </c>
      <c r="BD3595" s="15">
        <v>0</v>
      </c>
      <c r="BE3595" s="15">
        <v>0</v>
      </c>
      <c r="BF3595" s="15">
        <v>-6.9000000000000006E-2</v>
      </c>
      <c r="BG3595" s="15">
        <f t="shared" si="283"/>
        <v>9.8940027236938455E-2</v>
      </c>
      <c r="BH3595" t="str">
        <f t="shared" si="284"/>
        <v>NYSEGCommon</v>
      </c>
      <c r="BI3595" t="str">
        <f>VLOOKUP(BH3595,[2]Summary!$C$29:$C$56,1,0)</f>
        <v>NYSEGCommon</v>
      </c>
      <c r="BJ3595" s="16">
        <v>44562</v>
      </c>
    </row>
    <row r="3596" spans="1:62" x14ac:dyDescent="0.25">
      <c r="A3596" s="13" t="s">
        <v>7483</v>
      </c>
      <c r="B3596" s="13" t="s">
        <v>7484</v>
      </c>
      <c r="C3596" s="13" t="s">
        <v>7485</v>
      </c>
      <c r="D3596" s="13" t="s">
        <v>596</v>
      </c>
      <c r="E3596" s="13" t="s">
        <v>475</v>
      </c>
      <c r="F3596" s="13" t="s">
        <v>426</v>
      </c>
      <c r="H3596" s="15">
        <v>0</v>
      </c>
      <c r="I3596" s="15">
        <v>0</v>
      </c>
      <c r="J3596" s="15">
        <v>0</v>
      </c>
      <c r="K3596" s="15">
        <v>0</v>
      </c>
      <c r="L3596" s="15">
        <v>0</v>
      </c>
      <c r="M3596" s="15">
        <v>0</v>
      </c>
      <c r="N3596" s="15">
        <v>0</v>
      </c>
      <c r="O3596" s="15">
        <v>0</v>
      </c>
      <c r="P3596" s="15">
        <v>0</v>
      </c>
      <c r="Q3596" s="15">
        <v>0</v>
      </c>
      <c r="R3596" s="15">
        <v>0</v>
      </c>
      <c r="S3596" s="15">
        <v>0</v>
      </c>
      <c r="T3596" s="15">
        <f t="shared" si="280"/>
        <v>0</v>
      </c>
      <c r="U3596" s="15">
        <v>0</v>
      </c>
      <c r="V3596" s="15">
        <v>0</v>
      </c>
      <c r="W3596" s="15">
        <v>0</v>
      </c>
      <c r="X3596" s="15">
        <v>0</v>
      </c>
      <c r="Y3596" s="15">
        <v>0</v>
      </c>
      <c r="Z3596" s="15">
        <v>0</v>
      </c>
      <c r="AA3596" s="15">
        <v>0</v>
      </c>
      <c r="AB3596" s="15">
        <v>0</v>
      </c>
      <c r="AC3596" s="15">
        <v>0</v>
      </c>
      <c r="AD3596" s="15">
        <v>0</v>
      </c>
      <c r="AE3596" s="15">
        <v>0</v>
      </c>
      <c r="AF3596" s="15">
        <v>0</v>
      </c>
      <c r="AG3596" s="15">
        <f t="shared" si="281"/>
        <v>0</v>
      </c>
      <c r="AH3596" s="15">
        <v>0</v>
      </c>
      <c r="AI3596" s="15">
        <v>0</v>
      </c>
      <c r="AJ3596" s="15">
        <v>0</v>
      </c>
      <c r="AK3596" s="15">
        <v>0</v>
      </c>
      <c r="AL3596" s="15">
        <v>28.274630000000002</v>
      </c>
      <c r="AM3596" s="15">
        <v>0.16858999999999999</v>
      </c>
      <c r="AN3596" s="15">
        <v>0.22169999999999998</v>
      </c>
      <c r="AO3596" s="15">
        <v>19.114899999999999</v>
      </c>
      <c r="AP3596" s="15">
        <v>4.8551299999999999</v>
      </c>
      <c r="AQ3596" s="15">
        <v>2.8291700000000004</v>
      </c>
      <c r="AR3596" s="15">
        <v>0.35796000000000006</v>
      </c>
      <c r="AS3596" s="15">
        <v>0.79157999999999995</v>
      </c>
      <c r="AT3596" s="15">
        <f t="shared" si="282"/>
        <v>56.613660000000003</v>
      </c>
      <c r="AU3596" s="15">
        <v>0.35148999023437499</v>
      </c>
      <c r="AV3596" s="15">
        <v>0.31747000122070312</v>
      </c>
      <c r="AW3596" s="15">
        <v>1.3596000232696532</v>
      </c>
      <c r="AX3596" s="15">
        <v>4.9212399291992188</v>
      </c>
      <c r="AY3596" s="15">
        <v>11.431269897460938</v>
      </c>
      <c r="AZ3596" s="15">
        <v>8.8023401489257811</v>
      </c>
      <c r="BA3596" s="15">
        <v>5.0075200958251953</v>
      </c>
      <c r="BB3596" s="15">
        <v>14.624049560546876</v>
      </c>
      <c r="BC3596" s="15">
        <v>2.0801599392890928</v>
      </c>
      <c r="BD3596" s="15">
        <v>0</v>
      </c>
      <c r="BE3596" s="15">
        <v>0</v>
      </c>
      <c r="BF3596" s="15">
        <v>0</v>
      </c>
      <c r="BG3596" s="15">
        <f t="shared" si="283"/>
        <v>48.895139585971833</v>
      </c>
      <c r="BH3596" t="str">
        <f t="shared" si="284"/>
        <v>RGEGas</v>
      </c>
      <c r="BI3596" t="str">
        <f>VLOOKUP(BH3596,[2]Summary!$C$29:$C$56,1,0)</f>
        <v>RGEGas</v>
      </c>
      <c r="BJ3596" s="16">
        <v>44470</v>
      </c>
    </row>
    <row r="3597" spans="1:62" x14ac:dyDescent="0.25">
      <c r="A3597" s="13" t="s">
        <v>7486</v>
      </c>
      <c r="B3597" s="13" t="s">
        <v>7487</v>
      </c>
      <c r="C3597" s="13" t="s">
        <v>7488</v>
      </c>
      <c r="D3597" s="13" t="s">
        <v>599</v>
      </c>
      <c r="E3597" t="s">
        <v>19</v>
      </c>
      <c r="F3597" s="13" t="s">
        <v>585</v>
      </c>
      <c r="H3597" s="15">
        <v>0</v>
      </c>
      <c r="I3597" s="15">
        <v>0</v>
      </c>
      <c r="J3597" s="15">
        <v>0</v>
      </c>
      <c r="K3597" s="15">
        <v>0</v>
      </c>
      <c r="L3597" s="15">
        <v>0</v>
      </c>
      <c r="M3597" s="15">
        <v>0</v>
      </c>
      <c r="N3597" s="15">
        <v>0</v>
      </c>
      <c r="O3597" s="15">
        <v>0</v>
      </c>
      <c r="P3597" s="15">
        <v>0</v>
      </c>
      <c r="Q3597" s="15">
        <v>0</v>
      </c>
      <c r="R3597" s="15">
        <v>0</v>
      </c>
      <c r="S3597" s="15">
        <v>0</v>
      </c>
      <c r="T3597" s="15">
        <f t="shared" si="280"/>
        <v>0</v>
      </c>
      <c r="U3597" s="15">
        <v>0</v>
      </c>
      <c r="V3597" s="15">
        <v>0</v>
      </c>
      <c r="W3597" s="15">
        <v>0</v>
      </c>
      <c r="X3597" s="15">
        <v>0</v>
      </c>
      <c r="Y3597" s="15">
        <v>0</v>
      </c>
      <c r="Z3597" s="15">
        <v>0</v>
      </c>
      <c r="AA3597" s="15">
        <v>0</v>
      </c>
      <c r="AB3597" s="15">
        <v>0</v>
      </c>
      <c r="AC3597" s="15">
        <v>0</v>
      </c>
      <c r="AD3597" s="15">
        <v>0</v>
      </c>
      <c r="AE3597" s="15">
        <v>0</v>
      </c>
      <c r="AF3597" s="15">
        <v>0</v>
      </c>
      <c r="AG3597" s="15">
        <f t="shared" si="281"/>
        <v>0</v>
      </c>
      <c r="AH3597" s="15">
        <v>0</v>
      </c>
      <c r="AI3597" s="15">
        <v>0</v>
      </c>
      <c r="AJ3597" s="15">
        <v>0</v>
      </c>
      <c r="AK3597" s="15">
        <v>0</v>
      </c>
      <c r="AL3597" s="15">
        <v>8.9710000000000012E-2</v>
      </c>
      <c r="AM3597" s="15">
        <v>0.14899000000000001</v>
      </c>
      <c r="AN3597" s="15">
        <v>0.62372000000000005</v>
      </c>
      <c r="AO3597" s="15">
        <v>7.4210000000000012E-2</v>
      </c>
      <c r="AP3597" s="15">
        <v>-1.6830000000000008E-2</v>
      </c>
      <c r="AQ3597" s="15">
        <v>4.2100000000000011E-3</v>
      </c>
      <c r="AR3597" s="15">
        <v>4.0899999999999999E-3</v>
      </c>
      <c r="AS3597" s="15">
        <v>1.8914699999999998</v>
      </c>
      <c r="AT3597" s="15">
        <f t="shared" si="282"/>
        <v>2.8195699999999997</v>
      </c>
      <c r="AU3597" s="15">
        <v>2.9651300201416015</v>
      </c>
      <c r="AV3597" s="15">
        <v>2.1410799827575682</v>
      </c>
      <c r="AW3597" s="15">
        <v>54.650798278808594</v>
      </c>
      <c r="AX3597" s="15">
        <v>21.215539901733397</v>
      </c>
      <c r="AY3597" s="15">
        <v>78.656759555816649</v>
      </c>
      <c r="AZ3597" s="15">
        <v>27.265089599609375</v>
      </c>
      <c r="BA3597" s="15">
        <v>0.96303002929687498</v>
      </c>
      <c r="BB3597" s="15">
        <v>3.1891900024414062</v>
      </c>
      <c r="BC3597" s="15">
        <v>2.7166200647354124</v>
      </c>
      <c r="BD3597" s="15">
        <v>0</v>
      </c>
      <c r="BE3597" s="15">
        <v>0</v>
      </c>
      <c r="BF3597" s="15">
        <v>-225.77418750000001</v>
      </c>
      <c r="BG3597" s="15">
        <f t="shared" si="283"/>
        <v>-32.010950064659141</v>
      </c>
      <c r="BH3597" t="str">
        <f t="shared" si="284"/>
        <v>NYSEGDIST</v>
      </c>
      <c r="BI3597" t="str">
        <f>VLOOKUP(BH3597,[2]Summary!$C$29:$C$56,1,0)</f>
        <v>NYSEGDist</v>
      </c>
      <c r="BJ3597" s="16">
        <v>44562</v>
      </c>
    </row>
    <row r="3598" spans="1:62" x14ac:dyDescent="0.25">
      <c r="A3598" s="13" t="s">
        <v>7489</v>
      </c>
      <c r="B3598" s="13" t="s">
        <v>7490</v>
      </c>
      <c r="C3598" s="13" t="s">
        <v>7491</v>
      </c>
      <c r="D3598" s="13" t="s">
        <v>599</v>
      </c>
      <c r="E3598" s="13" t="s">
        <v>301</v>
      </c>
      <c r="F3598" s="13" t="s">
        <v>60</v>
      </c>
      <c r="H3598" s="15">
        <v>0</v>
      </c>
      <c r="I3598" s="15">
        <v>0</v>
      </c>
      <c r="J3598" s="15">
        <v>0</v>
      </c>
      <c r="K3598" s="15">
        <v>0</v>
      </c>
      <c r="L3598" s="15">
        <v>0</v>
      </c>
      <c r="M3598" s="15">
        <v>0</v>
      </c>
      <c r="N3598" s="15">
        <v>0</v>
      </c>
      <c r="O3598" s="15">
        <v>0</v>
      </c>
      <c r="P3598" s="15">
        <v>0</v>
      </c>
      <c r="Q3598" s="15">
        <v>0</v>
      </c>
      <c r="R3598" s="15">
        <v>0</v>
      </c>
      <c r="S3598" s="15">
        <v>0</v>
      </c>
      <c r="T3598" s="15">
        <f t="shared" si="280"/>
        <v>0</v>
      </c>
      <c r="U3598" s="15">
        <v>0</v>
      </c>
      <c r="V3598" s="15">
        <v>0</v>
      </c>
      <c r="W3598" s="15">
        <v>0</v>
      </c>
      <c r="X3598" s="15">
        <v>0</v>
      </c>
      <c r="Y3598" s="15">
        <v>0</v>
      </c>
      <c r="Z3598" s="15">
        <v>0</v>
      </c>
      <c r="AA3598" s="15">
        <v>0</v>
      </c>
      <c r="AB3598" s="15">
        <v>0</v>
      </c>
      <c r="AC3598" s="15">
        <v>0</v>
      </c>
      <c r="AD3598" s="15">
        <v>0</v>
      </c>
      <c r="AE3598" s="15">
        <v>0</v>
      </c>
      <c r="AF3598" s="15">
        <v>0</v>
      </c>
      <c r="AG3598" s="15">
        <f t="shared" si="281"/>
        <v>0</v>
      </c>
      <c r="AH3598" s="15">
        <v>0</v>
      </c>
      <c r="AI3598" s="15">
        <v>0</v>
      </c>
      <c r="AJ3598" s="15">
        <v>0</v>
      </c>
      <c r="AK3598" s="15">
        <v>0</v>
      </c>
      <c r="AL3598" s="15">
        <v>7.3528500000000001</v>
      </c>
      <c r="AM3598" s="15">
        <v>4.4807999999999995</v>
      </c>
      <c r="AN3598" s="15">
        <v>3.4875500000000001</v>
      </c>
      <c r="AO3598" s="15">
        <v>30.094799999999996</v>
      </c>
      <c r="AP3598" s="15">
        <v>0.20311999999999999</v>
      </c>
      <c r="AQ3598" s="15">
        <v>5.6672200000000004</v>
      </c>
      <c r="AR3598" s="15">
        <v>0.22757999999999998</v>
      </c>
      <c r="AS3598" s="15">
        <v>16.22672</v>
      </c>
      <c r="AT3598" s="15">
        <f t="shared" si="282"/>
        <v>67.740639999999999</v>
      </c>
      <c r="AU3598" s="15">
        <v>0.30723001098632813</v>
      </c>
      <c r="AV3598" s="15">
        <v>0.27750000000000002</v>
      </c>
      <c r="AW3598" s="15">
        <v>0.45530999755859375</v>
      </c>
      <c r="AX3598" s="15">
        <v>0.34630999755859376</v>
      </c>
      <c r="AY3598" s="15">
        <v>0.32055999755859377</v>
      </c>
      <c r="AZ3598" s="15">
        <v>0.33629000854492186</v>
      </c>
      <c r="BA3598" s="15">
        <v>0.34751000976562502</v>
      </c>
      <c r="BB3598" s="15">
        <v>0.34751000976562502</v>
      </c>
      <c r="BC3598" s="15">
        <v>0.36267999267578127</v>
      </c>
      <c r="BD3598" s="15">
        <v>0</v>
      </c>
      <c r="BE3598" s="15">
        <v>0</v>
      </c>
      <c r="BF3598" s="15">
        <v>0</v>
      </c>
      <c r="BG3598" s="15">
        <f t="shared" si="283"/>
        <v>3.1009000244140625</v>
      </c>
      <c r="BH3598" t="str">
        <f t="shared" si="284"/>
        <v>NYSEGCommon</v>
      </c>
      <c r="BI3598" t="str">
        <f>VLOOKUP(BH3598,[2]Summary!$C$29:$C$56,1,0)</f>
        <v>NYSEGCommon</v>
      </c>
      <c r="BJ3598" s="16">
        <v>44470</v>
      </c>
    </row>
    <row r="3599" spans="1:62" x14ac:dyDescent="0.25">
      <c r="A3599" s="13" t="s">
        <v>7492</v>
      </c>
      <c r="B3599" s="13" t="s">
        <v>7493</v>
      </c>
      <c r="C3599" s="13" t="s">
        <v>7494</v>
      </c>
      <c r="D3599" s="13" t="s">
        <v>599</v>
      </c>
      <c r="E3599" s="13" t="s">
        <v>301</v>
      </c>
      <c r="F3599" s="13" t="s">
        <v>60</v>
      </c>
      <c r="H3599" s="15">
        <v>0</v>
      </c>
      <c r="I3599" s="15">
        <v>0</v>
      </c>
      <c r="J3599" s="15">
        <v>0</v>
      </c>
      <c r="K3599" s="15">
        <v>0</v>
      </c>
      <c r="L3599" s="15">
        <v>0</v>
      </c>
      <c r="M3599" s="15">
        <v>0</v>
      </c>
      <c r="N3599" s="15">
        <v>0</v>
      </c>
      <c r="O3599" s="15">
        <v>0</v>
      </c>
      <c r="P3599" s="15">
        <v>0</v>
      </c>
      <c r="Q3599" s="15">
        <v>0</v>
      </c>
      <c r="R3599" s="15">
        <v>0</v>
      </c>
      <c r="S3599" s="15">
        <v>0</v>
      </c>
      <c r="T3599" s="15">
        <f t="shared" si="280"/>
        <v>0</v>
      </c>
      <c r="U3599" s="15">
        <v>0</v>
      </c>
      <c r="V3599" s="15">
        <v>0</v>
      </c>
      <c r="W3599" s="15">
        <v>0</v>
      </c>
      <c r="X3599" s="15">
        <v>0</v>
      </c>
      <c r="Y3599" s="15">
        <v>0</v>
      </c>
      <c r="Z3599" s="15">
        <v>0</v>
      </c>
      <c r="AA3599" s="15">
        <v>0</v>
      </c>
      <c r="AB3599" s="15">
        <v>0</v>
      </c>
      <c r="AC3599" s="15">
        <v>0</v>
      </c>
      <c r="AD3599" s="15">
        <v>0</v>
      </c>
      <c r="AE3599" s="15">
        <v>0</v>
      </c>
      <c r="AF3599" s="15">
        <v>0</v>
      </c>
      <c r="AG3599" s="15">
        <f t="shared" si="281"/>
        <v>0</v>
      </c>
      <c r="AH3599" s="15">
        <v>0</v>
      </c>
      <c r="AI3599" s="15">
        <v>0</v>
      </c>
      <c r="AJ3599" s="15">
        <v>0</v>
      </c>
      <c r="AK3599" s="15">
        <v>0</v>
      </c>
      <c r="AL3599" s="15">
        <v>16.19679</v>
      </c>
      <c r="AM3599" s="15">
        <v>6.6439999999999999E-2</v>
      </c>
      <c r="AN3599" s="15">
        <v>16.298290000000001</v>
      </c>
      <c r="AO3599" s="15">
        <v>0.15048</v>
      </c>
      <c r="AP3599" s="15">
        <v>0.14562</v>
      </c>
      <c r="AQ3599" s="15">
        <v>0.15048</v>
      </c>
      <c r="AR3599" s="15">
        <v>0.14562</v>
      </c>
      <c r="AS3599" s="15">
        <v>0.16047</v>
      </c>
      <c r="AT3599" s="15">
        <f t="shared" si="282"/>
        <v>33.314190000000004</v>
      </c>
      <c r="AU3599" s="15">
        <v>0.15110000610351562</v>
      </c>
      <c r="AV3599" s="15">
        <v>0.13647000122070313</v>
      </c>
      <c r="AW3599" s="15">
        <v>0.22389999389648438</v>
      </c>
      <c r="AX3599" s="15">
        <v>0.17030999755859375</v>
      </c>
      <c r="AY3599" s="15">
        <v>0.15764999389648438</v>
      </c>
      <c r="AZ3599" s="15">
        <v>2.9670000076293945E-2</v>
      </c>
      <c r="BA3599" s="15">
        <v>0</v>
      </c>
      <c r="BB3599" s="15">
        <v>0</v>
      </c>
      <c r="BC3599" s="15">
        <v>-5.5199999809265139E-3</v>
      </c>
      <c r="BD3599" s="15">
        <v>0</v>
      </c>
      <c r="BE3599" s="15">
        <v>0</v>
      </c>
      <c r="BF3599" s="15">
        <v>0</v>
      </c>
      <c r="BG3599" s="15">
        <f t="shared" si="283"/>
        <v>0.86357999277114872</v>
      </c>
      <c r="BH3599" t="str">
        <f t="shared" si="284"/>
        <v>NYSEGCommon</v>
      </c>
      <c r="BI3599" t="str">
        <f>VLOOKUP(BH3599,[2]Summary!$C$29:$C$56,1,0)</f>
        <v>NYSEGCommon</v>
      </c>
      <c r="BJ3599" s="16">
        <v>44470</v>
      </c>
    </row>
    <row r="3600" spans="1:62" x14ac:dyDescent="0.25">
      <c r="A3600" s="13" t="s">
        <v>7495</v>
      </c>
      <c r="B3600" s="13" t="s">
        <v>7496</v>
      </c>
      <c r="C3600" s="13" t="s">
        <v>7497</v>
      </c>
      <c r="D3600" s="13" t="s">
        <v>599</v>
      </c>
      <c r="E3600" s="13" t="s">
        <v>301</v>
      </c>
      <c r="F3600" s="13" t="s">
        <v>60</v>
      </c>
      <c r="H3600" s="15">
        <v>0</v>
      </c>
      <c r="I3600" s="15">
        <v>0</v>
      </c>
      <c r="J3600" s="15">
        <v>0</v>
      </c>
      <c r="K3600" s="15">
        <v>0</v>
      </c>
      <c r="L3600" s="15">
        <v>0</v>
      </c>
      <c r="M3600" s="15">
        <v>0</v>
      </c>
      <c r="N3600" s="15">
        <v>0</v>
      </c>
      <c r="O3600" s="15">
        <v>0</v>
      </c>
      <c r="P3600" s="15">
        <v>0</v>
      </c>
      <c r="Q3600" s="15">
        <v>0</v>
      </c>
      <c r="R3600" s="15">
        <v>0</v>
      </c>
      <c r="S3600" s="15">
        <v>0</v>
      </c>
      <c r="T3600" s="15">
        <f t="shared" si="280"/>
        <v>0</v>
      </c>
      <c r="U3600" s="15">
        <v>0</v>
      </c>
      <c r="V3600" s="15">
        <v>0</v>
      </c>
      <c r="W3600" s="15">
        <v>0</v>
      </c>
      <c r="X3600" s="15">
        <v>0</v>
      </c>
      <c r="Y3600" s="15">
        <v>0</v>
      </c>
      <c r="Z3600" s="15">
        <v>0</v>
      </c>
      <c r="AA3600" s="15">
        <v>0</v>
      </c>
      <c r="AB3600" s="15">
        <v>0</v>
      </c>
      <c r="AC3600" s="15">
        <v>0</v>
      </c>
      <c r="AD3600" s="15">
        <v>0</v>
      </c>
      <c r="AE3600" s="15">
        <v>0</v>
      </c>
      <c r="AF3600" s="15">
        <v>0</v>
      </c>
      <c r="AG3600" s="15">
        <f t="shared" si="281"/>
        <v>0</v>
      </c>
      <c r="AH3600" s="15">
        <v>0</v>
      </c>
      <c r="AI3600" s="15">
        <v>0</v>
      </c>
      <c r="AJ3600" s="15">
        <v>0</v>
      </c>
      <c r="AK3600" s="15">
        <v>0</v>
      </c>
      <c r="AL3600" s="15">
        <v>11.208200000000001</v>
      </c>
      <c r="AM3600" s="15">
        <v>4.598E-2</v>
      </c>
      <c r="AN3600" s="15">
        <v>5.6629999999999993E-2</v>
      </c>
      <c r="AO3600" s="15">
        <v>5.2060000000000002E-2</v>
      </c>
      <c r="AP3600" s="15">
        <v>11.287710000000001</v>
      </c>
      <c r="AQ3600" s="15">
        <v>0.10415000000000001</v>
      </c>
      <c r="AR3600" s="15">
        <v>0.10079</v>
      </c>
      <c r="AS3600" s="15">
        <v>0.11011</v>
      </c>
      <c r="AT3600" s="15">
        <f t="shared" si="282"/>
        <v>22.965630000000004</v>
      </c>
      <c r="AU3600" s="15">
        <v>0.1041500015258789</v>
      </c>
      <c r="AV3600" s="15">
        <v>9.4080001831054694E-2</v>
      </c>
      <c r="AW3600" s="15">
        <v>0.15436000061035157</v>
      </c>
      <c r="AX3600" s="15">
        <v>0.1174000015258789</v>
      </c>
      <c r="AY3600" s="15">
        <v>0.10869000244140625</v>
      </c>
      <c r="AZ3600" s="15">
        <v>2.0469999313354491E-2</v>
      </c>
      <c r="BA3600" s="15">
        <v>0</v>
      </c>
      <c r="BB3600" s="15">
        <v>0</v>
      </c>
      <c r="BC3600" s="15">
        <v>-3.7899999618530274E-3</v>
      </c>
      <c r="BD3600" s="15">
        <v>0</v>
      </c>
      <c r="BE3600" s="15">
        <v>0</v>
      </c>
      <c r="BF3600" s="15">
        <v>0</v>
      </c>
      <c r="BG3600" s="15">
        <f t="shared" si="283"/>
        <v>0.59536000728607175</v>
      </c>
      <c r="BH3600" t="str">
        <f t="shared" si="284"/>
        <v>NYSEGCommon</v>
      </c>
      <c r="BI3600" t="str">
        <f>VLOOKUP(BH3600,[2]Summary!$C$29:$C$56,1,0)</f>
        <v>NYSEGCommon</v>
      </c>
      <c r="BJ3600" s="16">
        <v>44470</v>
      </c>
    </row>
    <row r="3601" spans="1:62" x14ac:dyDescent="0.25">
      <c r="A3601" s="13" t="s">
        <v>7498</v>
      </c>
      <c r="B3601" s="13" t="s">
        <v>7499</v>
      </c>
      <c r="C3601" s="13" t="s">
        <v>7500</v>
      </c>
      <c r="D3601" s="13" t="s">
        <v>596</v>
      </c>
      <c r="E3601" s="13" t="s">
        <v>475</v>
      </c>
      <c r="F3601" s="13" t="s">
        <v>426</v>
      </c>
      <c r="H3601" s="15">
        <v>0</v>
      </c>
      <c r="I3601" s="15">
        <v>0</v>
      </c>
      <c r="J3601" s="15">
        <v>0</v>
      </c>
      <c r="K3601" s="15">
        <v>0</v>
      </c>
      <c r="L3601" s="15">
        <v>0</v>
      </c>
      <c r="M3601" s="15">
        <v>0</v>
      </c>
      <c r="N3601" s="15">
        <v>0</v>
      </c>
      <c r="O3601" s="15">
        <v>0</v>
      </c>
      <c r="P3601" s="15">
        <v>0</v>
      </c>
      <c r="Q3601" s="15">
        <v>0</v>
      </c>
      <c r="R3601" s="15">
        <v>0</v>
      </c>
      <c r="S3601" s="15">
        <v>0</v>
      </c>
      <c r="T3601" s="15">
        <f t="shared" si="280"/>
        <v>0</v>
      </c>
      <c r="U3601" s="15">
        <v>0</v>
      </c>
      <c r="V3601" s="15">
        <v>0</v>
      </c>
      <c r="W3601" s="15">
        <v>0</v>
      </c>
      <c r="X3601" s="15">
        <v>0</v>
      </c>
      <c r="Y3601" s="15">
        <v>0</v>
      </c>
      <c r="Z3601" s="15">
        <v>0</v>
      </c>
      <c r="AA3601" s="15">
        <v>0</v>
      </c>
      <c r="AB3601" s="15">
        <v>0</v>
      </c>
      <c r="AC3601" s="15">
        <v>0</v>
      </c>
      <c r="AD3601" s="15">
        <v>0</v>
      </c>
      <c r="AE3601" s="15">
        <v>0</v>
      </c>
      <c r="AF3601" s="15">
        <v>0</v>
      </c>
      <c r="AG3601" s="15">
        <f t="shared" si="281"/>
        <v>0</v>
      </c>
      <c r="AH3601" s="15">
        <v>0</v>
      </c>
      <c r="AI3601" s="15">
        <v>0</v>
      </c>
      <c r="AJ3601" s="15">
        <v>0</v>
      </c>
      <c r="AK3601" s="15">
        <v>0</v>
      </c>
      <c r="AL3601" s="15">
        <v>0</v>
      </c>
      <c r="AM3601" s="15">
        <v>28.79091</v>
      </c>
      <c r="AN3601" s="15">
        <v>38.290099999999995</v>
      </c>
      <c r="AO3601" s="15">
        <v>3.7580200000000001</v>
      </c>
      <c r="AP3601" s="15">
        <v>4.7040700000000006</v>
      </c>
      <c r="AQ3601" s="15">
        <v>1.6236600000000001</v>
      </c>
      <c r="AR3601" s="15">
        <v>25.144110000000001</v>
      </c>
      <c r="AS3601" s="15">
        <v>1.46082</v>
      </c>
      <c r="AT3601" s="15">
        <f t="shared" si="282"/>
        <v>103.77168999999999</v>
      </c>
      <c r="AU3601" s="15">
        <v>0.64427001953124996</v>
      </c>
      <c r="AV3601" s="15">
        <v>2.8871699371337889</v>
      </c>
      <c r="AW3601" s="15">
        <v>0.75947998046874998</v>
      </c>
      <c r="AX3601" s="15">
        <v>0.80630002593994143</v>
      </c>
      <c r="AY3601" s="15">
        <v>1.7331200065612793</v>
      </c>
      <c r="AZ3601" s="15">
        <v>0.94654998207092289</v>
      </c>
      <c r="BA3601" s="15">
        <v>0.70398999023437503</v>
      </c>
      <c r="BB3601" s="15">
        <v>0.70398999023437503</v>
      </c>
      <c r="BC3601" s="15">
        <v>0.47637001323699951</v>
      </c>
      <c r="BD3601" s="15">
        <v>4.8943100128173826</v>
      </c>
      <c r="BE3601" s="15">
        <v>0</v>
      </c>
      <c r="BF3601" s="15">
        <v>0</v>
      </c>
      <c r="BG3601" s="15">
        <f t="shared" si="283"/>
        <v>14.555549958229065</v>
      </c>
      <c r="BH3601" t="str">
        <f t="shared" si="284"/>
        <v>RGEGas</v>
      </c>
      <c r="BI3601" t="str">
        <f>VLOOKUP(BH3601,[2]Summary!$C$29:$C$56,1,0)</f>
        <v>RGEGas</v>
      </c>
      <c r="BJ3601" s="16">
        <v>44501</v>
      </c>
    </row>
    <row r="3602" spans="1:62" x14ac:dyDescent="0.25">
      <c r="A3602" s="13" t="s">
        <v>7501</v>
      </c>
      <c r="B3602" s="13" t="s">
        <v>7502</v>
      </c>
      <c r="C3602" s="13" t="s">
        <v>7503</v>
      </c>
      <c r="D3602" s="13" t="s">
        <v>599</v>
      </c>
      <c r="E3602" s="13" t="s">
        <v>301</v>
      </c>
      <c r="F3602" s="13" t="s">
        <v>60</v>
      </c>
      <c r="H3602" s="15">
        <v>0</v>
      </c>
      <c r="I3602" s="15">
        <v>0</v>
      </c>
      <c r="J3602" s="15">
        <v>0</v>
      </c>
      <c r="K3602" s="15">
        <v>0</v>
      </c>
      <c r="L3602" s="15">
        <v>0</v>
      </c>
      <c r="M3602" s="15">
        <v>0</v>
      </c>
      <c r="N3602" s="15">
        <v>0</v>
      </c>
      <c r="O3602" s="15">
        <v>0</v>
      </c>
      <c r="P3602" s="15">
        <v>0</v>
      </c>
      <c r="Q3602" s="15">
        <v>0</v>
      </c>
      <c r="R3602" s="15">
        <v>0</v>
      </c>
      <c r="S3602" s="15">
        <v>0</v>
      </c>
      <c r="T3602" s="15">
        <f t="shared" si="280"/>
        <v>0</v>
      </c>
      <c r="U3602" s="15">
        <v>0</v>
      </c>
      <c r="V3602" s="15">
        <v>0</v>
      </c>
      <c r="W3602" s="15">
        <v>0</v>
      </c>
      <c r="X3602" s="15">
        <v>0</v>
      </c>
      <c r="Y3602" s="15">
        <v>0</v>
      </c>
      <c r="Z3602" s="15">
        <v>0</v>
      </c>
      <c r="AA3602" s="15">
        <v>0</v>
      </c>
      <c r="AB3602" s="15">
        <v>0</v>
      </c>
      <c r="AC3602" s="15">
        <v>0</v>
      </c>
      <c r="AD3602" s="15">
        <v>0</v>
      </c>
      <c r="AE3602" s="15">
        <v>0</v>
      </c>
      <c r="AF3602" s="15">
        <v>0</v>
      </c>
      <c r="AG3602" s="15">
        <f t="shared" si="281"/>
        <v>0</v>
      </c>
      <c r="AH3602" s="15">
        <v>0</v>
      </c>
      <c r="AI3602" s="15">
        <v>0</v>
      </c>
      <c r="AJ3602" s="15">
        <v>0</v>
      </c>
      <c r="AK3602" s="15">
        <v>0</v>
      </c>
      <c r="AL3602" s="15">
        <v>0</v>
      </c>
      <c r="AM3602" s="15">
        <v>59.482020000000006</v>
      </c>
      <c r="AN3602" s="15">
        <v>121.30087</v>
      </c>
      <c r="AO3602" s="15">
        <v>74.636899999999997</v>
      </c>
      <c r="AP3602" s="15">
        <v>1.1413499999999999</v>
      </c>
      <c r="AQ3602" s="15">
        <v>1.1793899999999999</v>
      </c>
      <c r="AR3602" s="15">
        <v>1.1413499999999999</v>
      </c>
      <c r="AS3602" s="15">
        <v>19.102640000000005</v>
      </c>
      <c r="AT3602" s="15">
        <f t="shared" si="282"/>
        <v>277.98452000000003</v>
      </c>
      <c r="AU3602" s="15">
        <v>1.2607600097656251</v>
      </c>
      <c r="AV3602" s="15">
        <v>1.1387499999999999</v>
      </c>
      <c r="AW3602" s="15">
        <v>1.8684300537109375</v>
      </c>
      <c r="AX3602" s="15">
        <v>1.4211500244140625</v>
      </c>
      <c r="AY3602" s="15">
        <v>1.3154300537109376</v>
      </c>
      <c r="AZ3602" s="15">
        <v>0.24758000183105469</v>
      </c>
      <c r="BA3602" s="15">
        <v>0</v>
      </c>
      <c r="BB3602" s="15">
        <v>0</v>
      </c>
      <c r="BC3602" s="15">
        <v>-4.6060001373291012E-2</v>
      </c>
      <c r="BD3602" s="15">
        <v>0</v>
      </c>
      <c r="BE3602" s="15">
        <v>0</v>
      </c>
      <c r="BF3602" s="15">
        <v>0</v>
      </c>
      <c r="BG3602" s="15">
        <f t="shared" si="283"/>
        <v>7.2060401420593259</v>
      </c>
      <c r="BH3602" t="str">
        <f t="shared" si="284"/>
        <v>NYSEGCommon</v>
      </c>
      <c r="BI3602" t="str">
        <f>VLOOKUP(BH3602,[2]Summary!$C$29:$C$56,1,0)</f>
        <v>NYSEGCommon</v>
      </c>
      <c r="BJ3602" s="16">
        <v>44470</v>
      </c>
    </row>
    <row r="3603" spans="1:62" x14ac:dyDescent="0.25">
      <c r="A3603" s="13" t="s">
        <v>7504</v>
      </c>
      <c r="B3603" s="13" t="s">
        <v>7505</v>
      </c>
      <c r="C3603" s="13" t="s">
        <v>7506</v>
      </c>
      <c r="D3603" s="13" t="s">
        <v>599</v>
      </c>
      <c r="E3603" t="s">
        <v>19</v>
      </c>
      <c r="F3603" s="13" t="s">
        <v>585</v>
      </c>
      <c r="H3603" s="15">
        <v>0</v>
      </c>
      <c r="I3603" s="15">
        <v>0</v>
      </c>
      <c r="J3603" s="15">
        <v>0</v>
      </c>
      <c r="K3603" s="15">
        <v>0</v>
      </c>
      <c r="L3603" s="15">
        <v>0</v>
      </c>
      <c r="M3603" s="15">
        <v>0</v>
      </c>
      <c r="N3603" s="15">
        <v>0</v>
      </c>
      <c r="O3603" s="15">
        <v>0</v>
      </c>
      <c r="P3603" s="15">
        <v>0</v>
      </c>
      <c r="Q3603" s="15">
        <v>0</v>
      </c>
      <c r="R3603" s="15">
        <v>0</v>
      </c>
      <c r="S3603" s="15">
        <v>0</v>
      </c>
      <c r="T3603" s="15">
        <f t="shared" si="280"/>
        <v>0</v>
      </c>
      <c r="U3603" s="15">
        <v>0</v>
      </c>
      <c r="V3603" s="15">
        <v>0</v>
      </c>
      <c r="W3603" s="15">
        <v>0</v>
      </c>
      <c r="X3603" s="15">
        <v>0</v>
      </c>
      <c r="Y3603" s="15">
        <v>0</v>
      </c>
      <c r="Z3603" s="15">
        <v>0</v>
      </c>
      <c r="AA3603" s="15">
        <v>0</v>
      </c>
      <c r="AB3603" s="15">
        <v>0</v>
      </c>
      <c r="AC3603" s="15">
        <v>0</v>
      </c>
      <c r="AD3603" s="15">
        <v>0</v>
      </c>
      <c r="AE3603" s="15">
        <v>0</v>
      </c>
      <c r="AF3603" s="15">
        <v>0</v>
      </c>
      <c r="AG3603" s="15">
        <f t="shared" si="281"/>
        <v>0</v>
      </c>
      <c r="AH3603" s="15">
        <v>0</v>
      </c>
      <c r="AI3603" s="15">
        <v>0</v>
      </c>
      <c r="AJ3603" s="15">
        <v>0</v>
      </c>
      <c r="AK3603" s="15">
        <v>0</v>
      </c>
      <c r="AL3603" s="15">
        <v>0</v>
      </c>
      <c r="AM3603" s="15">
        <v>1.06717</v>
      </c>
      <c r="AN3603" s="15">
        <v>-0.98033999999999999</v>
      </c>
      <c r="AO3603" s="15">
        <v>7.059E-2</v>
      </c>
      <c r="AP3603" s="15">
        <v>5.8590000000000003E-2</v>
      </c>
      <c r="AQ3603" s="15">
        <v>9.530000000000001E-2</v>
      </c>
      <c r="AR3603" s="15">
        <v>1.2006799999999997</v>
      </c>
      <c r="AS3603" s="15">
        <v>1.61853</v>
      </c>
      <c r="AT3603" s="15">
        <f t="shared" si="282"/>
        <v>3.1305199999999997</v>
      </c>
      <c r="AU3603" s="15">
        <v>1.4210000038146972E-2</v>
      </c>
      <c r="AV3603" s="15">
        <v>7.2424902038574217</v>
      </c>
      <c r="AW3603" s="15">
        <v>6.1189998626708986E-2</v>
      </c>
      <c r="AX3603" s="15">
        <v>0.57246001052856443</v>
      </c>
      <c r="AY3603" s="15">
        <v>5.2200000762939451E-2</v>
      </c>
      <c r="AZ3603" s="15">
        <v>13.102249847412109</v>
      </c>
      <c r="BA3603" s="15">
        <v>2.6931099243164063</v>
      </c>
      <c r="BB3603" s="15">
        <v>53.724678283691404</v>
      </c>
      <c r="BC3603" s="15">
        <v>38.373320312499999</v>
      </c>
      <c r="BD3603" s="15">
        <v>0</v>
      </c>
      <c r="BE3603" s="15">
        <v>0</v>
      </c>
      <c r="BF3603" s="15">
        <v>-122.6592265625</v>
      </c>
      <c r="BG3603" s="15">
        <f t="shared" si="283"/>
        <v>-6.8233179807663049</v>
      </c>
      <c r="BH3603" t="str">
        <f t="shared" si="284"/>
        <v>NYSEGDIST</v>
      </c>
      <c r="BI3603" t="str">
        <f>VLOOKUP(BH3603,[2]Summary!$C$29:$C$56,1,0)</f>
        <v>NYSEGDist</v>
      </c>
      <c r="BJ3603" s="16">
        <v>44562</v>
      </c>
    </row>
    <row r="3604" spans="1:62" x14ac:dyDescent="0.25">
      <c r="A3604" s="13" t="s">
        <v>7507</v>
      </c>
      <c r="B3604" s="13" t="s">
        <v>7508</v>
      </c>
      <c r="C3604" s="13" t="s">
        <v>7509</v>
      </c>
      <c r="D3604" s="13" t="s">
        <v>599</v>
      </c>
      <c r="E3604" t="s">
        <v>19</v>
      </c>
      <c r="F3604" s="13" t="s">
        <v>585</v>
      </c>
      <c r="H3604" s="15">
        <v>0</v>
      </c>
      <c r="I3604" s="15">
        <v>0</v>
      </c>
      <c r="J3604" s="15">
        <v>0</v>
      </c>
      <c r="K3604" s="15">
        <v>0</v>
      </c>
      <c r="L3604" s="15">
        <v>0</v>
      </c>
      <c r="M3604" s="15">
        <v>0</v>
      </c>
      <c r="N3604" s="15">
        <v>0</v>
      </c>
      <c r="O3604" s="15">
        <v>0</v>
      </c>
      <c r="P3604" s="15">
        <v>0</v>
      </c>
      <c r="Q3604" s="15">
        <v>0</v>
      </c>
      <c r="R3604" s="15">
        <v>0</v>
      </c>
      <c r="S3604" s="15">
        <v>0</v>
      </c>
      <c r="T3604" s="15">
        <f t="shared" si="280"/>
        <v>0</v>
      </c>
      <c r="U3604" s="15">
        <v>0</v>
      </c>
      <c r="V3604" s="15">
        <v>0</v>
      </c>
      <c r="W3604" s="15">
        <v>0</v>
      </c>
      <c r="X3604" s="15">
        <v>0</v>
      </c>
      <c r="Y3604" s="15">
        <v>0</v>
      </c>
      <c r="Z3604" s="15">
        <v>0</v>
      </c>
      <c r="AA3604" s="15">
        <v>0</v>
      </c>
      <c r="AB3604" s="15">
        <v>0</v>
      </c>
      <c r="AC3604" s="15">
        <v>0</v>
      </c>
      <c r="AD3604" s="15">
        <v>0</v>
      </c>
      <c r="AE3604" s="15">
        <v>0</v>
      </c>
      <c r="AF3604" s="15">
        <v>0</v>
      </c>
      <c r="AG3604" s="15">
        <f t="shared" si="281"/>
        <v>0</v>
      </c>
      <c r="AH3604" s="15">
        <v>0</v>
      </c>
      <c r="AI3604" s="15">
        <v>0</v>
      </c>
      <c r="AJ3604" s="15">
        <v>0</v>
      </c>
      <c r="AK3604" s="15">
        <v>0</v>
      </c>
      <c r="AL3604" s="15">
        <v>0</v>
      </c>
      <c r="AM3604" s="15">
        <v>1.06717</v>
      </c>
      <c r="AN3604" s="15">
        <v>-0.98033999999999999</v>
      </c>
      <c r="AO3604" s="15">
        <v>0.8911</v>
      </c>
      <c r="AP3604" s="15">
        <v>9.6390000000000003E-2</v>
      </c>
      <c r="AQ3604" s="15">
        <v>4.96E-3</v>
      </c>
      <c r="AR3604" s="15">
        <v>0.45491999999999999</v>
      </c>
      <c r="AS3604" s="15">
        <v>1.0456300000000001</v>
      </c>
      <c r="AT3604" s="15">
        <f t="shared" si="282"/>
        <v>2.5798300000000003</v>
      </c>
      <c r="AU3604" s="15">
        <v>5.757729988098145</v>
      </c>
      <c r="AV3604" s="15">
        <v>39.072019203186038</v>
      </c>
      <c r="AW3604" s="15">
        <v>80.359390136718744</v>
      </c>
      <c r="AX3604" s="15">
        <v>20.324380115509033</v>
      </c>
      <c r="AY3604" s="15">
        <v>0.99074998283386229</v>
      </c>
      <c r="AZ3604" s="15">
        <v>17.310519660949709</v>
      </c>
      <c r="BA3604" s="15">
        <v>15.314980102539062</v>
      </c>
      <c r="BB3604" s="15">
        <v>104.46149102783203</v>
      </c>
      <c r="BC3604" s="15">
        <v>65.633280548095698</v>
      </c>
      <c r="BD3604" s="15">
        <v>0</v>
      </c>
      <c r="BE3604" s="15">
        <v>0</v>
      </c>
      <c r="BF3604" s="15">
        <v>-378.10262499999999</v>
      </c>
      <c r="BG3604" s="15">
        <f t="shared" si="283"/>
        <v>-28.87808423423769</v>
      </c>
      <c r="BH3604" t="str">
        <f t="shared" si="284"/>
        <v>NYSEGDIST</v>
      </c>
      <c r="BI3604" t="str">
        <f>VLOOKUP(BH3604,[2]Summary!$C$29:$C$56,1,0)</f>
        <v>NYSEGDist</v>
      </c>
      <c r="BJ3604" s="16">
        <v>44562</v>
      </c>
    </row>
    <row r="3605" spans="1:62" x14ac:dyDescent="0.25">
      <c r="A3605" s="13" t="s">
        <v>7510</v>
      </c>
      <c r="B3605" s="13" t="s">
        <v>1705</v>
      </c>
      <c r="C3605" s="13" t="s">
        <v>5104</v>
      </c>
      <c r="D3605" s="13" t="s">
        <v>596</v>
      </c>
      <c r="E3605" s="13" t="s">
        <v>301</v>
      </c>
      <c r="F3605" s="13" t="s">
        <v>20</v>
      </c>
      <c r="H3605" s="15">
        <v>0</v>
      </c>
      <c r="I3605" s="15">
        <v>0</v>
      </c>
      <c r="J3605" s="15">
        <v>0</v>
      </c>
      <c r="K3605" s="15">
        <v>0</v>
      </c>
      <c r="L3605" s="15">
        <v>0</v>
      </c>
      <c r="M3605" s="15">
        <v>0</v>
      </c>
      <c r="N3605" s="15">
        <v>0</v>
      </c>
      <c r="O3605" s="15">
        <v>0</v>
      </c>
      <c r="P3605" s="15">
        <v>0</v>
      </c>
      <c r="Q3605" s="15">
        <v>0</v>
      </c>
      <c r="R3605" s="15">
        <v>0</v>
      </c>
      <c r="S3605" s="15">
        <v>0</v>
      </c>
      <c r="T3605" s="15">
        <f t="shared" si="280"/>
        <v>0</v>
      </c>
      <c r="U3605" s="15">
        <v>0</v>
      </c>
      <c r="V3605" s="15">
        <v>0</v>
      </c>
      <c r="W3605" s="15">
        <v>0</v>
      </c>
      <c r="X3605" s="15">
        <v>0</v>
      </c>
      <c r="Y3605" s="15">
        <v>0</v>
      </c>
      <c r="Z3605" s="15">
        <v>0</v>
      </c>
      <c r="AA3605" s="15">
        <v>0</v>
      </c>
      <c r="AB3605" s="15">
        <v>0</v>
      </c>
      <c r="AC3605" s="15">
        <v>0</v>
      </c>
      <c r="AD3605" s="15">
        <v>0</v>
      </c>
      <c r="AE3605" s="15">
        <v>0</v>
      </c>
      <c r="AF3605" s="15">
        <v>0</v>
      </c>
      <c r="AG3605" s="15">
        <f t="shared" si="281"/>
        <v>0</v>
      </c>
      <c r="AH3605" s="15">
        <v>0</v>
      </c>
      <c r="AI3605" s="15">
        <v>0</v>
      </c>
      <c r="AJ3605" s="15">
        <v>0</v>
      </c>
      <c r="AK3605" s="15">
        <v>0</v>
      </c>
      <c r="AL3605" s="15">
        <v>0</v>
      </c>
      <c r="AM3605" s="15">
        <v>1.4931500000000002</v>
      </c>
      <c r="AN3605" s="15">
        <v>3.3167300000000002</v>
      </c>
      <c r="AO3605" s="15">
        <v>2.3496400000000004</v>
      </c>
      <c r="AP3605" s="15">
        <v>1049.3941100000002</v>
      </c>
      <c r="AQ3605" s="15">
        <v>78.26415999999999</v>
      </c>
      <c r="AR3605" s="15">
        <v>30.282559999999997</v>
      </c>
      <c r="AS3605" s="15">
        <v>44.438109999999853</v>
      </c>
      <c r="AT3605" s="15">
        <f t="shared" si="282"/>
        <v>1209.53846</v>
      </c>
      <c r="AU3605" s="15">
        <v>25.395709960937499</v>
      </c>
      <c r="AV3605" s="15">
        <v>24.715230468750001</v>
      </c>
      <c r="AW3605" s="15">
        <v>37.976259765625002</v>
      </c>
      <c r="AX3605" s="15">
        <v>24.304239746093749</v>
      </c>
      <c r="AY3605" s="15">
        <v>27.532719726562501</v>
      </c>
      <c r="AZ3605" s="15">
        <v>24.948180664062502</v>
      </c>
      <c r="BA3605" s="15">
        <v>24.311969604492187</v>
      </c>
      <c r="BB3605" s="15">
        <v>31.507500045776368</v>
      </c>
      <c r="BC3605" s="15">
        <v>127.50967919921875</v>
      </c>
      <c r="BD3605" s="15">
        <v>87.91462817382812</v>
      </c>
      <c r="BE3605" s="15">
        <v>40.127909790039062</v>
      </c>
      <c r="BF3605" s="15">
        <v>36.748960754394531</v>
      </c>
      <c r="BG3605" s="15">
        <f t="shared" si="283"/>
        <v>512.99298789978025</v>
      </c>
      <c r="BH3605" t="str">
        <f t="shared" si="284"/>
        <v>RGECommon</v>
      </c>
      <c r="BI3605" t="str">
        <f>VLOOKUP(BH3605,[2]Summary!$C$29:$C$56,1,0)</f>
        <v>RGECommon</v>
      </c>
      <c r="BJ3605" s="16">
        <v>44562</v>
      </c>
    </row>
    <row r="3606" spans="1:62" x14ac:dyDescent="0.25">
      <c r="A3606" s="13" t="s">
        <v>7511</v>
      </c>
      <c r="B3606" s="13" t="s">
        <v>7512</v>
      </c>
      <c r="C3606" s="13" t="s">
        <v>7513</v>
      </c>
      <c r="D3606" s="13" t="s">
        <v>599</v>
      </c>
      <c r="E3606" s="13" t="s">
        <v>301</v>
      </c>
      <c r="F3606" s="13" t="s">
        <v>60</v>
      </c>
      <c r="H3606" s="15">
        <v>0</v>
      </c>
      <c r="I3606" s="15">
        <v>0</v>
      </c>
      <c r="J3606" s="15">
        <v>0</v>
      </c>
      <c r="K3606" s="15">
        <v>0</v>
      </c>
      <c r="L3606" s="15">
        <v>0</v>
      </c>
      <c r="M3606" s="15">
        <v>0</v>
      </c>
      <c r="N3606" s="15">
        <v>0</v>
      </c>
      <c r="O3606" s="15">
        <v>0</v>
      </c>
      <c r="P3606" s="15">
        <v>0</v>
      </c>
      <c r="Q3606" s="15">
        <v>0</v>
      </c>
      <c r="R3606" s="15">
        <v>0</v>
      </c>
      <c r="S3606" s="15">
        <v>0</v>
      </c>
      <c r="T3606" s="15">
        <f t="shared" si="280"/>
        <v>0</v>
      </c>
      <c r="U3606" s="15">
        <v>0</v>
      </c>
      <c r="V3606" s="15">
        <v>0</v>
      </c>
      <c r="W3606" s="15">
        <v>0</v>
      </c>
      <c r="X3606" s="15">
        <v>0</v>
      </c>
      <c r="Y3606" s="15">
        <v>0</v>
      </c>
      <c r="Z3606" s="15">
        <v>0</v>
      </c>
      <c r="AA3606" s="15">
        <v>0</v>
      </c>
      <c r="AB3606" s="15">
        <v>0</v>
      </c>
      <c r="AC3606" s="15">
        <v>0</v>
      </c>
      <c r="AD3606" s="15">
        <v>0</v>
      </c>
      <c r="AE3606" s="15">
        <v>0</v>
      </c>
      <c r="AF3606" s="15">
        <v>0</v>
      </c>
      <c r="AG3606" s="15">
        <f t="shared" si="281"/>
        <v>0</v>
      </c>
      <c r="AH3606" s="15">
        <v>0</v>
      </c>
      <c r="AI3606" s="15">
        <v>0</v>
      </c>
      <c r="AJ3606" s="15">
        <v>0</v>
      </c>
      <c r="AK3606" s="15">
        <v>0</v>
      </c>
      <c r="AL3606" s="15">
        <v>0</v>
      </c>
      <c r="AM3606" s="15">
        <v>0</v>
      </c>
      <c r="AN3606" s="15">
        <v>16.063359999999999</v>
      </c>
      <c r="AO3606" s="15">
        <v>7.4370000000000006E-2</v>
      </c>
      <c r="AP3606" s="15">
        <v>7.1969999999999992E-2</v>
      </c>
      <c r="AQ3606" s="15">
        <v>7.4370000000000006E-2</v>
      </c>
      <c r="AR3606" s="15">
        <v>63.045030000000004</v>
      </c>
      <c r="AS3606" s="15">
        <v>0.37565999999999999</v>
      </c>
      <c r="AT3606" s="15">
        <f t="shared" si="282"/>
        <v>79.704759999999993</v>
      </c>
      <c r="AU3606" s="15">
        <v>0.361489990234375</v>
      </c>
      <c r="AV3606" s="15">
        <v>0.32650000000000001</v>
      </c>
      <c r="AW3606" s="15">
        <v>0.53572998046874998</v>
      </c>
      <c r="AX3606" s="15">
        <v>0.40748001098632813</v>
      </c>
      <c r="AY3606" s="15">
        <v>0.37716000366210939</v>
      </c>
      <c r="AZ3606" s="15">
        <v>0.39569000244140623</v>
      </c>
      <c r="BA3606" s="15">
        <v>0.40886999511718752</v>
      </c>
      <c r="BB3606" s="15">
        <v>-7.7999997138977046E-4</v>
      </c>
      <c r="BC3606" s="15">
        <v>1.0840000152587891E-2</v>
      </c>
      <c r="BD3606" s="15">
        <v>0</v>
      </c>
      <c r="BE3606" s="15">
        <v>0</v>
      </c>
      <c r="BF3606" s="15">
        <v>0</v>
      </c>
      <c r="BG3606" s="15">
        <f t="shared" si="283"/>
        <v>2.8229799830913542</v>
      </c>
      <c r="BH3606" t="str">
        <f t="shared" si="284"/>
        <v>NYSEGCommon</v>
      </c>
      <c r="BI3606" t="str">
        <f>VLOOKUP(BH3606,[2]Summary!$C$29:$C$56,1,0)</f>
        <v>NYSEGCommon</v>
      </c>
      <c r="BJ3606" s="16">
        <v>44470</v>
      </c>
    </row>
    <row r="3607" spans="1:62" x14ac:dyDescent="0.25">
      <c r="A3607" s="13" t="s">
        <v>7514</v>
      </c>
      <c r="B3607" s="13" t="s">
        <v>7515</v>
      </c>
      <c r="C3607" s="13" t="s">
        <v>7516</v>
      </c>
      <c r="D3607" s="13" t="s">
        <v>599</v>
      </c>
      <c r="E3607" s="13" t="s">
        <v>301</v>
      </c>
      <c r="F3607" s="13" t="s">
        <v>60</v>
      </c>
      <c r="H3607" s="15">
        <v>0</v>
      </c>
      <c r="I3607" s="15">
        <v>0</v>
      </c>
      <c r="J3607" s="15">
        <v>0</v>
      </c>
      <c r="K3607" s="15">
        <v>0</v>
      </c>
      <c r="L3607" s="15">
        <v>0</v>
      </c>
      <c r="M3607" s="15">
        <v>0</v>
      </c>
      <c r="N3607" s="15">
        <v>0</v>
      </c>
      <c r="O3607" s="15">
        <v>0</v>
      </c>
      <c r="P3607" s="15">
        <v>0</v>
      </c>
      <c r="Q3607" s="15">
        <v>0</v>
      </c>
      <c r="R3607" s="15">
        <v>0</v>
      </c>
      <c r="S3607" s="15">
        <v>0</v>
      </c>
      <c r="T3607" s="15">
        <f t="shared" si="280"/>
        <v>0</v>
      </c>
      <c r="U3607" s="15">
        <v>0</v>
      </c>
      <c r="V3607" s="15">
        <v>0</v>
      </c>
      <c r="W3607" s="15">
        <v>0</v>
      </c>
      <c r="X3607" s="15">
        <v>0</v>
      </c>
      <c r="Y3607" s="15">
        <v>0</v>
      </c>
      <c r="Z3607" s="15">
        <v>0</v>
      </c>
      <c r="AA3607" s="15">
        <v>0</v>
      </c>
      <c r="AB3607" s="15">
        <v>0</v>
      </c>
      <c r="AC3607" s="15">
        <v>0</v>
      </c>
      <c r="AD3607" s="15">
        <v>0</v>
      </c>
      <c r="AE3607" s="15">
        <v>0</v>
      </c>
      <c r="AF3607" s="15">
        <v>0</v>
      </c>
      <c r="AG3607" s="15">
        <f t="shared" si="281"/>
        <v>0</v>
      </c>
      <c r="AH3607" s="15">
        <v>0</v>
      </c>
      <c r="AI3607" s="15">
        <v>0</v>
      </c>
      <c r="AJ3607" s="15">
        <v>0</v>
      </c>
      <c r="AK3607" s="15">
        <v>0</v>
      </c>
      <c r="AL3607" s="15">
        <v>0</v>
      </c>
      <c r="AM3607" s="15">
        <v>0</v>
      </c>
      <c r="AN3607" s="15">
        <v>0</v>
      </c>
      <c r="AO3607" s="15">
        <v>0</v>
      </c>
      <c r="AP3607" s="15">
        <v>0</v>
      </c>
      <c r="AQ3607" s="15">
        <v>0</v>
      </c>
      <c r="AR3607" s="15">
        <v>0</v>
      </c>
      <c r="AS3607" s="15">
        <v>18.762800000000002</v>
      </c>
      <c r="AT3607" s="15">
        <f t="shared" si="282"/>
        <v>18.762800000000002</v>
      </c>
      <c r="AU3607" s="15">
        <v>8.50999984741211E-2</v>
      </c>
      <c r="AV3607" s="15">
        <v>7.6860000610351559E-2</v>
      </c>
      <c r="AW3607" s="15">
        <v>0.12611000061035157</v>
      </c>
      <c r="AX3607" s="15">
        <v>0.69745999908447265</v>
      </c>
      <c r="AY3607" s="15">
        <v>9.1819999694824225E-2</v>
      </c>
      <c r="AZ3607" s="15">
        <v>9.6129997253417962E-2</v>
      </c>
      <c r="BA3607" s="15">
        <v>9.9330001831054685E-2</v>
      </c>
      <c r="BB3607" s="15">
        <v>9.9330001831054685E-2</v>
      </c>
      <c r="BC3607" s="15">
        <v>0.10356999969482422</v>
      </c>
      <c r="BD3607" s="15">
        <v>0</v>
      </c>
      <c r="BE3607" s="15">
        <v>0</v>
      </c>
      <c r="BF3607" s="15">
        <v>0</v>
      </c>
      <c r="BG3607" s="15">
        <f t="shared" si="283"/>
        <v>1.4757099990844729</v>
      </c>
      <c r="BH3607" t="str">
        <f t="shared" si="284"/>
        <v>NYSEGCommon</v>
      </c>
      <c r="BI3607" t="str">
        <f>VLOOKUP(BH3607,[2]Summary!$C$29:$C$56,1,0)</f>
        <v>NYSEGCommon</v>
      </c>
      <c r="BJ3607" s="16">
        <v>44470</v>
      </c>
    </row>
    <row r="3608" spans="1:62" x14ac:dyDescent="0.25">
      <c r="A3608" s="13" t="s">
        <v>7517</v>
      </c>
      <c r="B3608" s="13" t="s">
        <v>7518</v>
      </c>
      <c r="C3608" s="13" t="s">
        <v>7519</v>
      </c>
      <c r="D3608" s="13" t="s">
        <v>595</v>
      </c>
      <c r="E3608" t="s">
        <v>19</v>
      </c>
      <c r="F3608" s="13" t="s">
        <v>20</v>
      </c>
      <c r="H3608" s="15">
        <v>0</v>
      </c>
      <c r="I3608" s="15">
        <v>0</v>
      </c>
      <c r="J3608" s="15">
        <v>0</v>
      </c>
      <c r="K3608" s="15">
        <v>0</v>
      </c>
      <c r="L3608" s="15">
        <v>0</v>
      </c>
      <c r="M3608" s="15">
        <v>0</v>
      </c>
      <c r="N3608" s="15">
        <v>0</v>
      </c>
      <c r="O3608" s="15">
        <v>0</v>
      </c>
      <c r="P3608" s="15">
        <v>0</v>
      </c>
      <c r="Q3608" s="15">
        <v>0</v>
      </c>
      <c r="R3608" s="15">
        <v>0</v>
      </c>
      <c r="S3608" s="15">
        <v>0</v>
      </c>
      <c r="T3608" s="15">
        <f t="shared" si="280"/>
        <v>0</v>
      </c>
      <c r="U3608" s="15">
        <v>0</v>
      </c>
      <c r="V3608" s="15">
        <v>0</v>
      </c>
      <c r="W3608" s="15">
        <v>0</v>
      </c>
      <c r="X3608" s="15">
        <v>0</v>
      </c>
      <c r="Y3608" s="15">
        <v>0</v>
      </c>
      <c r="Z3608" s="15">
        <v>0</v>
      </c>
      <c r="AA3608" s="15">
        <v>0</v>
      </c>
      <c r="AB3608" s="15">
        <v>0</v>
      </c>
      <c r="AC3608" s="15">
        <v>0</v>
      </c>
      <c r="AD3608" s="15">
        <v>0</v>
      </c>
      <c r="AE3608" s="15">
        <v>0</v>
      </c>
      <c r="AF3608" s="15">
        <v>0</v>
      </c>
      <c r="AG3608" s="15">
        <f t="shared" si="281"/>
        <v>0</v>
      </c>
      <c r="AH3608" s="15">
        <v>0</v>
      </c>
      <c r="AI3608" s="15">
        <v>0</v>
      </c>
      <c r="AJ3608" s="15">
        <v>0</v>
      </c>
      <c r="AK3608" s="15">
        <v>0</v>
      </c>
      <c r="AL3608" s="15">
        <v>0</v>
      </c>
      <c r="AM3608" s="15">
        <v>0</v>
      </c>
      <c r="AN3608" s="15">
        <v>24.574550000000002</v>
      </c>
      <c r="AO3608" s="15">
        <v>57.200899999999997</v>
      </c>
      <c r="AP3608" s="15">
        <v>106.23066</v>
      </c>
      <c r="AQ3608" s="15">
        <v>904.27207999999996</v>
      </c>
      <c r="AR3608" s="15">
        <v>325.16140000000001</v>
      </c>
      <c r="AS3608" s="15">
        <v>2228.8008599999998</v>
      </c>
      <c r="AT3608" s="15">
        <f t="shared" si="282"/>
        <v>3646.2404499999998</v>
      </c>
      <c r="AU3608" s="15">
        <v>608.70141992187496</v>
      </c>
      <c r="AV3608" s="15">
        <v>971.84062890625</v>
      </c>
      <c r="AW3608" s="15">
        <v>1351.3834921875</v>
      </c>
      <c r="AX3608" s="15">
        <v>873.12265820312496</v>
      </c>
      <c r="AY3608" s="15">
        <v>118.32133886718751</v>
      </c>
      <c r="AZ3608" s="15">
        <v>492.7062964782715</v>
      </c>
      <c r="BA3608" s="15">
        <v>-1967.0710112304687</v>
      </c>
      <c r="BB3608" s="15">
        <v>195.92589453125001</v>
      </c>
      <c r="BC3608" s="15">
        <v>34.229300781249997</v>
      </c>
      <c r="BD3608" s="15">
        <v>0</v>
      </c>
      <c r="BE3608" s="15">
        <v>0</v>
      </c>
      <c r="BF3608" s="15">
        <v>0</v>
      </c>
      <c r="BG3608" s="15">
        <f t="shared" si="283"/>
        <v>2679.1600186462401</v>
      </c>
      <c r="BH3608" t="str">
        <f t="shared" si="284"/>
        <v>CMPDIST</v>
      </c>
      <c r="BI3608" t="str">
        <f>VLOOKUP(BH3608,[2]Summary!$C$29:$C$56,1,0)</f>
        <v>CMPDist</v>
      </c>
      <c r="BJ3608" s="16">
        <v>44470</v>
      </c>
    </row>
    <row r="3609" spans="1:62" x14ac:dyDescent="0.25">
      <c r="A3609" s="13" t="s">
        <v>7520</v>
      </c>
      <c r="B3609" s="13" t="s">
        <v>5085</v>
      </c>
      <c r="C3609" s="13" t="s">
        <v>5086</v>
      </c>
      <c r="D3609" s="13" t="s">
        <v>599</v>
      </c>
      <c r="E3609" s="13" t="s">
        <v>301</v>
      </c>
      <c r="F3609" s="13" t="s">
        <v>20</v>
      </c>
      <c r="H3609" s="15">
        <v>0</v>
      </c>
      <c r="I3609" s="15">
        <v>0</v>
      </c>
      <c r="J3609" s="15">
        <v>0</v>
      </c>
      <c r="K3609" s="15">
        <v>0</v>
      </c>
      <c r="L3609" s="15">
        <v>0</v>
      </c>
      <c r="M3609" s="15">
        <v>0</v>
      </c>
      <c r="N3609" s="15">
        <v>0</v>
      </c>
      <c r="O3609" s="15">
        <v>0</v>
      </c>
      <c r="P3609" s="15">
        <v>0</v>
      </c>
      <c r="Q3609" s="15">
        <v>0</v>
      </c>
      <c r="R3609" s="15">
        <v>0</v>
      </c>
      <c r="S3609" s="15">
        <v>0</v>
      </c>
      <c r="T3609" s="15">
        <f t="shared" si="280"/>
        <v>0</v>
      </c>
      <c r="U3609" s="15">
        <v>0</v>
      </c>
      <c r="V3609" s="15">
        <v>0</v>
      </c>
      <c r="W3609" s="15">
        <v>0</v>
      </c>
      <c r="X3609" s="15">
        <v>0</v>
      </c>
      <c r="Y3609" s="15">
        <v>0</v>
      </c>
      <c r="Z3609" s="15">
        <v>0</v>
      </c>
      <c r="AA3609" s="15">
        <v>0</v>
      </c>
      <c r="AB3609" s="15">
        <v>0</v>
      </c>
      <c r="AC3609" s="15">
        <v>0</v>
      </c>
      <c r="AD3609" s="15">
        <v>0</v>
      </c>
      <c r="AE3609" s="15">
        <v>0</v>
      </c>
      <c r="AF3609" s="15">
        <v>0</v>
      </c>
      <c r="AG3609" s="15">
        <f t="shared" si="281"/>
        <v>0</v>
      </c>
      <c r="AH3609" s="15">
        <v>0</v>
      </c>
      <c r="AI3609" s="15">
        <v>0</v>
      </c>
      <c r="AJ3609" s="15">
        <v>0</v>
      </c>
      <c r="AK3609" s="15">
        <v>0</v>
      </c>
      <c r="AL3609" s="15">
        <v>0</v>
      </c>
      <c r="AM3609" s="15">
        <v>0</v>
      </c>
      <c r="AN3609" s="15">
        <v>6.6092500000000003</v>
      </c>
      <c r="AO3609" s="15">
        <v>4.1865899999999998</v>
      </c>
      <c r="AP3609" s="15">
        <v>1946.53682</v>
      </c>
      <c r="AQ3609" s="15">
        <v>114.3069</v>
      </c>
      <c r="AR3609" s="15">
        <v>25.450900000000001</v>
      </c>
      <c r="AS3609" s="15">
        <v>50.945080000000146</v>
      </c>
      <c r="AT3609" s="15">
        <f t="shared" si="282"/>
        <v>2148.0355399999999</v>
      </c>
      <c r="AU3609" s="15">
        <v>14.682919921875</v>
      </c>
      <c r="AV3609" s="15">
        <v>12.956169921875</v>
      </c>
      <c r="AW3609" s="15">
        <v>28.944410156250001</v>
      </c>
      <c r="AX3609" s="15">
        <v>17.141809814453126</v>
      </c>
      <c r="AY3609" s="15">
        <v>12.9280101852417</v>
      </c>
      <c r="AZ3609" s="15">
        <v>15.611489624023438</v>
      </c>
      <c r="BA3609" s="15">
        <v>8.4660800781249996</v>
      </c>
      <c r="BB3609" s="15">
        <v>25.131189605712891</v>
      </c>
      <c r="BC3609" s="15">
        <v>173.01035122680665</v>
      </c>
      <c r="BD3609" s="15">
        <v>113.7950703125</v>
      </c>
      <c r="BE3609" s="15">
        <v>43.821179443359377</v>
      </c>
      <c r="BF3609" s="15">
        <v>37.768950195312499</v>
      </c>
      <c r="BG3609" s="15">
        <f t="shared" si="283"/>
        <v>504.25763048553472</v>
      </c>
      <c r="BH3609" t="str">
        <f t="shared" si="284"/>
        <v>NYSEGCommon</v>
      </c>
      <c r="BI3609" t="str">
        <f>VLOOKUP(BH3609,[2]Summary!$C$29:$C$56,1,0)</f>
        <v>NYSEGCommon</v>
      </c>
      <c r="BJ3609" s="16">
        <v>44562</v>
      </c>
    </row>
    <row r="3610" spans="1:62" x14ac:dyDescent="0.25">
      <c r="A3610" s="13" t="s">
        <v>7521</v>
      </c>
      <c r="B3610" s="13" t="s">
        <v>5051</v>
      </c>
      <c r="C3610" s="13" t="s">
        <v>5052</v>
      </c>
      <c r="D3610" s="13" t="s">
        <v>595</v>
      </c>
      <c r="E3610" s="13" t="s">
        <v>301</v>
      </c>
      <c r="F3610" s="13" t="s">
        <v>20</v>
      </c>
      <c r="H3610" s="15">
        <v>0</v>
      </c>
      <c r="I3610" s="15">
        <v>0</v>
      </c>
      <c r="J3610" s="15">
        <v>0</v>
      </c>
      <c r="K3610" s="15">
        <v>0</v>
      </c>
      <c r="L3610" s="15">
        <v>0</v>
      </c>
      <c r="M3610" s="15">
        <v>0</v>
      </c>
      <c r="N3610" s="15">
        <v>0</v>
      </c>
      <c r="O3610" s="15">
        <v>0</v>
      </c>
      <c r="P3610" s="15">
        <v>0</v>
      </c>
      <c r="Q3610" s="15">
        <v>0</v>
      </c>
      <c r="R3610" s="15">
        <v>0</v>
      </c>
      <c r="S3610" s="15">
        <v>0</v>
      </c>
      <c r="T3610" s="15">
        <f t="shared" si="280"/>
        <v>0</v>
      </c>
      <c r="U3610" s="15">
        <v>0</v>
      </c>
      <c r="V3610" s="15">
        <v>0</v>
      </c>
      <c r="W3610" s="15">
        <v>0</v>
      </c>
      <c r="X3610" s="15">
        <v>0</v>
      </c>
      <c r="Y3610" s="15">
        <v>0</v>
      </c>
      <c r="Z3610" s="15">
        <v>0</v>
      </c>
      <c r="AA3610" s="15">
        <v>0</v>
      </c>
      <c r="AB3610" s="15">
        <v>0</v>
      </c>
      <c r="AC3610" s="15">
        <v>0</v>
      </c>
      <c r="AD3610" s="15">
        <v>0</v>
      </c>
      <c r="AE3610" s="15">
        <v>0</v>
      </c>
      <c r="AF3610" s="15">
        <v>0</v>
      </c>
      <c r="AG3610" s="15">
        <f t="shared" si="281"/>
        <v>0</v>
      </c>
      <c r="AH3610" s="15">
        <v>0</v>
      </c>
      <c r="AI3610" s="15">
        <v>0</v>
      </c>
      <c r="AJ3610" s="15">
        <v>0</v>
      </c>
      <c r="AK3610" s="15">
        <v>0</v>
      </c>
      <c r="AL3610" s="15">
        <v>0</v>
      </c>
      <c r="AM3610" s="15">
        <v>0</v>
      </c>
      <c r="AN3610" s="15">
        <v>15.324560000000002</v>
      </c>
      <c r="AO3610" s="15">
        <v>13.261850000000001</v>
      </c>
      <c r="AP3610" s="15">
        <v>1013.8918100000001</v>
      </c>
      <c r="AQ3610" s="15">
        <v>60.146070000000002</v>
      </c>
      <c r="AR3610" s="15">
        <v>13.19003</v>
      </c>
      <c r="AS3610" s="15">
        <v>29.107800000000029</v>
      </c>
      <c r="AT3610" s="15">
        <f t="shared" si="282"/>
        <v>1144.9221199999999</v>
      </c>
      <c r="AU3610" s="15">
        <v>7.8803698730468748</v>
      </c>
      <c r="AV3610" s="15">
        <v>9.5839399414062498</v>
      </c>
      <c r="AW3610" s="15">
        <v>13.409239562988281</v>
      </c>
      <c r="AX3610" s="15">
        <v>10.656560058593749</v>
      </c>
      <c r="AY3610" s="15">
        <v>8.1610297851562503</v>
      </c>
      <c r="AZ3610" s="15">
        <v>7.4382698974609376</v>
      </c>
      <c r="BA3610" s="15">
        <v>5.0170001220703124</v>
      </c>
      <c r="BB3610" s="15">
        <v>14.751640167236328</v>
      </c>
      <c r="BC3610" s="15">
        <v>88.944510040283205</v>
      </c>
      <c r="BD3610" s="15">
        <v>85.809769531249998</v>
      </c>
      <c r="BE3610" s="15">
        <v>32.524680664062501</v>
      </c>
      <c r="BF3610" s="15">
        <v>45.164529052734373</v>
      </c>
      <c r="BG3610" s="15">
        <f t="shared" si="283"/>
        <v>329.34153869628909</v>
      </c>
      <c r="BH3610" t="str">
        <f t="shared" si="284"/>
        <v>CMPCommon</v>
      </c>
      <c r="BI3610" t="str">
        <f>VLOOKUP(BH3610,[2]Summary!$C$29:$C$56,1,0)</f>
        <v>CMPCommon</v>
      </c>
      <c r="BJ3610" s="16">
        <v>44562</v>
      </c>
    </row>
    <row r="3611" spans="1:62" x14ac:dyDescent="0.25">
      <c r="A3611" s="13" t="s">
        <v>7522</v>
      </c>
      <c r="B3611" s="13" t="s">
        <v>5092</v>
      </c>
      <c r="C3611" s="13" t="s">
        <v>5093</v>
      </c>
      <c r="D3611" s="13" t="s">
        <v>599</v>
      </c>
      <c r="E3611" t="s">
        <v>35</v>
      </c>
      <c r="F3611" s="13" t="s">
        <v>20</v>
      </c>
      <c r="H3611" s="15">
        <v>0</v>
      </c>
      <c r="I3611" s="15">
        <v>0</v>
      </c>
      <c r="J3611" s="15">
        <v>0</v>
      </c>
      <c r="K3611" s="15">
        <v>0</v>
      </c>
      <c r="L3611" s="15">
        <v>0</v>
      </c>
      <c r="M3611" s="15">
        <v>0</v>
      </c>
      <c r="N3611" s="15">
        <v>0</v>
      </c>
      <c r="O3611" s="15">
        <v>0</v>
      </c>
      <c r="P3611" s="15">
        <v>0</v>
      </c>
      <c r="Q3611" s="15">
        <v>0</v>
      </c>
      <c r="R3611" s="15">
        <v>0</v>
      </c>
      <c r="S3611" s="15">
        <v>0</v>
      </c>
      <c r="T3611" s="15">
        <f t="shared" si="280"/>
        <v>0</v>
      </c>
      <c r="U3611" s="15">
        <v>0</v>
      </c>
      <c r="V3611" s="15">
        <v>0</v>
      </c>
      <c r="W3611" s="15">
        <v>0</v>
      </c>
      <c r="X3611" s="15">
        <v>0</v>
      </c>
      <c r="Y3611" s="15">
        <v>0</v>
      </c>
      <c r="Z3611" s="15">
        <v>0</v>
      </c>
      <c r="AA3611" s="15">
        <v>0</v>
      </c>
      <c r="AB3611" s="15">
        <v>0</v>
      </c>
      <c r="AC3611" s="15">
        <v>0</v>
      </c>
      <c r="AD3611" s="15">
        <v>0</v>
      </c>
      <c r="AE3611" s="15">
        <v>0</v>
      </c>
      <c r="AF3611" s="15">
        <v>0</v>
      </c>
      <c r="AG3611" s="15">
        <f t="shared" si="281"/>
        <v>0</v>
      </c>
      <c r="AH3611" s="15">
        <v>0</v>
      </c>
      <c r="AI3611" s="15">
        <v>0</v>
      </c>
      <c r="AJ3611" s="15">
        <v>0</v>
      </c>
      <c r="AK3611" s="15">
        <v>0</v>
      </c>
      <c r="AL3611" s="15">
        <v>0</v>
      </c>
      <c r="AM3611" s="15">
        <v>0</v>
      </c>
      <c r="AN3611" s="15">
        <v>5.617020000000001</v>
      </c>
      <c r="AO3611" s="15">
        <v>2.4796200000000002</v>
      </c>
      <c r="AP3611" s="15">
        <v>2.63836</v>
      </c>
      <c r="AQ3611" s="15">
        <v>17.404689999999999</v>
      </c>
      <c r="AR3611" s="15">
        <v>15.6203</v>
      </c>
      <c r="AS3611" s="15">
        <v>10.091940000000001</v>
      </c>
      <c r="AT3611" s="15">
        <f t="shared" si="282"/>
        <v>53.851930000000003</v>
      </c>
      <c r="AU3611" s="15">
        <v>2.6196600952148437</v>
      </c>
      <c r="AV3611" s="15">
        <v>4.6945999832153325</v>
      </c>
      <c r="AW3611" s="15">
        <v>35.977659576416016</v>
      </c>
      <c r="AX3611" s="15">
        <v>22.120069824218749</v>
      </c>
      <c r="AY3611" s="15">
        <v>9.97310986328125</v>
      </c>
      <c r="AZ3611" s="15">
        <v>26.168210388183592</v>
      </c>
      <c r="BA3611" s="15">
        <v>14.574119934082031</v>
      </c>
      <c r="BB3611" s="15">
        <v>17.05010968017578</v>
      </c>
      <c r="BC3611" s="15">
        <v>21.58191015625</v>
      </c>
      <c r="BD3611" s="15">
        <v>0</v>
      </c>
      <c r="BE3611" s="15">
        <v>0</v>
      </c>
      <c r="BF3611" s="15">
        <v>0</v>
      </c>
      <c r="BG3611" s="15">
        <f t="shared" si="283"/>
        <v>154.75944950103758</v>
      </c>
      <c r="BH3611" t="str">
        <f t="shared" si="284"/>
        <v>NYSEGTRANS</v>
      </c>
      <c r="BI3611" t="str">
        <f>VLOOKUP(BH3611,[2]Summary!$C$29:$C$56,1,0)</f>
        <v>NYSEGTrans</v>
      </c>
      <c r="BJ3611" s="16">
        <v>44470</v>
      </c>
    </row>
    <row r="3612" spans="1:62" x14ac:dyDescent="0.25">
      <c r="A3612" s="13" t="s">
        <v>7523</v>
      </c>
      <c r="B3612" s="13" t="s">
        <v>7524</v>
      </c>
      <c r="C3612" s="13" t="s">
        <v>7525</v>
      </c>
      <c r="D3612" s="13" t="s">
        <v>595</v>
      </c>
      <c r="E3612" t="s">
        <v>19</v>
      </c>
      <c r="F3612" s="13" t="s">
        <v>20</v>
      </c>
      <c r="H3612" s="15">
        <v>0</v>
      </c>
      <c r="I3612" s="15">
        <v>0</v>
      </c>
      <c r="J3612" s="15">
        <v>0</v>
      </c>
      <c r="K3612" s="15">
        <v>0</v>
      </c>
      <c r="L3612" s="15">
        <v>0</v>
      </c>
      <c r="M3612" s="15">
        <v>0</v>
      </c>
      <c r="N3612" s="15">
        <v>0</v>
      </c>
      <c r="O3612" s="15">
        <v>0</v>
      </c>
      <c r="P3612" s="15">
        <v>0</v>
      </c>
      <c r="Q3612" s="15">
        <v>0</v>
      </c>
      <c r="R3612" s="15">
        <v>0</v>
      </c>
      <c r="S3612" s="15">
        <v>0</v>
      </c>
      <c r="T3612" s="15">
        <f t="shared" si="280"/>
        <v>0</v>
      </c>
      <c r="U3612" s="15">
        <v>0</v>
      </c>
      <c r="V3612" s="15">
        <v>0</v>
      </c>
      <c r="W3612" s="15">
        <v>0</v>
      </c>
      <c r="X3612" s="15">
        <v>0</v>
      </c>
      <c r="Y3612" s="15">
        <v>0</v>
      </c>
      <c r="Z3612" s="15">
        <v>0</v>
      </c>
      <c r="AA3612" s="15">
        <v>0</v>
      </c>
      <c r="AB3612" s="15">
        <v>0</v>
      </c>
      <c r="AC3612" s="15">
        <v>0</v>
      </c>
      <c r="AD3612" s="15">
        <v>0</v>
      </c>
      <c r="AE3612" s="15">
        <v>0</v>
      </c>
      <c r="AF3612" s="15">
        <v>0</v>
      </c>
      <c r="AG3612" s="15">
        <f t="shared" si="281"/>
        <v>0</v>
      </c>
      <c r="AH3612" s="15">
        <v>0</v>
      </c>
      <c r="AI3612" s="15">
        <v>0</v>
      </c>
      <c r="AJ3612" s="15">
        <v>0</v>
      </c>
      <c r="AK3612" s="15">
        <v>0</v>
      </c>
      <c r="AL3612" s="15">
        <v>0</v>
      </c>
      <c r="AM3612" s="15">
        <v>0</v>
      </c>
      <c r="AN3612" s="15">
        <v>-1.1999999999999999E-4</v>
      </c>
      <c r="AO3612" s="15">
        <v>-4.3E-3</v>
      </c>
      <c r="AP3612" s="15">
        <v>-3.3E-3</v>
      </c>
      <c r="AQ3612" s="15">
        <v>-4.1200000000000004E-3</v>
      </c>
      <c r="AR3612" s="15">
        <v>-4.0000000000000001E-3</v>
      </c>
      <c r="AS3612" s="15">
        <v>-3.5500000000000002E-3</v>
      </c>
      <c r="AT3612" s="15">
        <f t="shared" si="282"/>
        <v>-1.9390000000000001E-2</v>
      </c>
      <c r="AU3612" s="15">
        <v>-4.1900000572204586E-3</v>
      </c>
      <c r="AV3612" s="15">
        <v>-3.7899999618530274E-3</v>
      </c>
      <c r="AW3612" s="15">
        <v>4.7313600587844853</v>
      </c>
      <c r="AX3612" s="15">
        <v>8.2371900148391717</v>
      </c>
      <c r="AY3612" s="15">
        <v>1.9814199829101562</v>
      </c>
      <c r="AZ3612" s="15">
        <v>12.123229888916015</v>
      </c>
      <c r="BA3612" s="15">
        <v>7.1979402008056637</v>
      </c>
      <c r="BB3612" s="15">
        <v>0.51012000656127932</v>
      </c>
      <c r="BC3612" s="15">
        <v>0.31679999542236326</v>
      </c>
      <c r="BD3612" s="15">
        <v>-1.46484375E-6</v>
      </c>
      <c r="BE3612" s="15">
        <v>-14.035529739379882</v>
      </c>
      <c r="BF3612" s="15">
        <v>-21.054549224853517</v>
      </c>
      <c r="BG3612" s="15">
        <f t="shared" si="283"/>
        <v>-2.8085708692060507E-7</v>
      </c>
      <c r="BH3612" t="str">
        <f t="shared" si="284"/>
        <v>CMPDIST</v>
      </c>
      <c r="BI3612" t="str">
        <f>VLOOKUP(BH3612,[2]Summary!$C$29:$C$56,1,0)</f>
        <v>CMPDist</v>
      </c>
      <c r="BJ3612" s="16">
        <v>44562</v>
      </c>
    </row>
    <row r="3613" spans="1:62" x14ac:dyDescent="0.25">
      <c r="A3613" s="13" t="s">
        <v>7526</v>
      </c>
      <c r="B3613" s="13" t="s">
        <v>7527</v>
      </c>
      <c r="C3613" s="13" t="s">
        <v>7528</v>
      </c>
      <c r="D3613" s="13" t="s">
        <v>596</v>
      </c>
      <c r="E3613" t="s">
        <v>19</v>
      </c>
      <c r="F3613" s="13" t="s">
        <v>20</v>
      </c>
      <c r="H3613" s="15">
        <v>0</v>
      </c>
      <c r="I3613" s="15">
        <v>0</v>
      </c>
      <c r="J3613" s="15">
        <v>0</v>
      </c>
      <c r="K3613" s="15">
        <v>0</v>
      </c>
      <c r="L3613" s="15">
        <v>0</v>
      </c>
      <c r="M3613" s="15">
        <v>0</v>
      </c>
      <c r="N3613" s="15">
        <v>0</v>
      </c>
      <c r="O3613" s="15">
        <v>0</v>
      </c>
      <c r="P3613" s="15">
        <v>0</v>
      </c>
      <c r="Q3613" s="15">
        <v>0</v>
      </c>
      <c r="R3613" s="15">
        <v>0</v>
      </c>
      <c r="S3613" s="15">
        <v>0</v>
      </c>
      <c r="T3613" s="15">
        <f t="shared" si="280"/>
        <v>0</v>
      </c>
      <c r="U3613" s="15">
        <v>0</v>
      </c>
      <c r="V3613" s="15">
        <v>0</v>
      </c>
      <c r="W3613" s="15">
        <v>0</v>
      </c>
      <c r="X3613" s="15">
        <v>0</v>
      </c>
      <c r="Y3613" s="15">
        <v>0</v>
      </c>
      <c r="Z3613" s="15">
        <v>0</v>
      </c>
      <c r="AA3613" s="15">
        <v>0</v>
      </c>
      <c r="AB3613" s="15">
        <v>0</v>
      </c>
      <c r="AC3613" s="15">
        <v>0</v>
      </c>
      <c r="AD3613" s="15">
        <v>0</v>
      </c>
      <c r="AE3613" s="15">
        <v>0</v>
      </c>
      <c r="AF3613" s="15">
        <v>0</v>
      </c>
      <c r="AG3613" s="15">
        <f t="shared" si="281"/>
        <v>0</v>
      </c>
      <c r="AH3613" s="15">
        <v>0</v>
      </c>
      <c r="AI3613" s="15">
        <v>0</v>
      </c>
      <c r="AJ3613" s="15">
        <v>0</v>
      </c>
      <c r="AK3613" s="15">
        <v>0</v>
      </c>
      <c r="AL3613" s="15">
        <v>0</v>
      </c>
      <c r="AM3613" s="15">
        <v>0</v>
      </c>
      <c r="AN3613" s="15">
        <v>0</v>
      </c>
      <c r="AO3613" s="15">
        <v>0</v>
      </c>
      <c r="AP3613" s="15">
        <v>0</v>
      </c>
      <c r="AQ3613" s="15">
        <v>0</v>
      </c>
      <c r="AR3613" s="15">
        <v>1.6307099999999999</v>
      </c>
      <c r="AS3613" s="15">
        <v>2.3800000000000002E-2</v>
      </c>
      <c r="AT3613" s="15">
        <f t="shared" si="282"/>
        <v>1.6545099999999999</v>
      </c>
      <c r="AU3613" s="15">
        <v>1.0270000457763672E-2</v>
      </c>
      <c r="AV3613" s="15">
        <v>10.589860090255737</v>
      </c>
      <c r="AW3613" s="15">
        <v>72.867631469726561</v>
      </c>
      <c r="AX3613" s="15">
        <v>816.17354748535161</v>
      </c>
      <c r="AY3613" s="15">
        <v>2261.2719969482423</v>
      </c>
      <c r="AZ3613" s="15">
        <v>1278.6190126953124</v>
      </c>
      <c r="BA3613" s="15">
        <v>317.52923876953128</v>
      </c>
      <c r="BB3613" s="15">
        <v>473.27872155761719</v>
      </c>
      <c r="BC3613" s="15">
        <v>52.275119812011717</v>
      </c>
      <c r="BD3613" s="15">
        <v>48.75382861328125</v>
      </c>
      <c r="BE3613" s="15">
        <v>1166.6366313476562</v>
      </c>
      <c r="BF3613" s="15">
        <v>2941.1822451171874</v>
      </c>
      <c r="BG3613" s="15">
        <f t="shared" si="283"/>
        <v>9439.188103906632</v>
      </c>
      <c r="BH3613" t="str">
        <f t="shared" si="284"/>
        <v>RGEDIST</v>
      </c>
      <c r="BI3613" t="str">
        <f>VLOOKUP(BH3613,[2]Summary!$C$29:$C$56,1,0)</f>
        <v>RGEDist</v>
      </c>
      <c r="BJ3613" s="16">
        <v>44562</v>
      </c>
    </row>
    <row r="3614" spans="1:62" x14ac:dyDescent="0.25">
      <c r="A3614" s="13" t="s">
        <v>7529</v>
      </c>
      <c r="B3614" s="13" t="s">
        <v>5848</v>
      </c>
      <c r="C3614" s="13" t="s">
        <v>5849</v>
      </c>
      <c r="D3614" s="13" t="s">
        <v>595</v>
      </c>
      <c r="E3614" t="s">
        <v>19</v>
      </c>
      <c r="F3614" s="13" t="s">
        <v>20</v>
      </c>
      <c r="H3614" s="15">
        <v>0</v>
      </c>
      <c r="I3614" s="15">
        <v>0</v>
      </c>
      <c r="J3614" s="15">
        <v>0</v>
      </c>
      <c r="K3614" s="15">
        <v>0</v>
      </c>
      <c r="L3614" s="15">
        <v>0</v>
      </c>
      <c r="M3614" s="15">
        <v>0</v>
      </c>
      <c r="N3614" s="15">
        <v>0</v>
      </c>
      <c r="O3614" s="15">
        <v>0</v>
      </c>
      <c r="P3614" s="15">
        <v>0</v>
      </c>
      <c r="Q3614" s="15">
        <v>0</v>
      </c>
      <c r="R3614" s="15">
        <v>0</v>
      </c>
      <c r="S3614" s="15">
        <v>0</v>
      </c>
      <c r="T3614" s="15">
        <f t="shared" si="280"/>
        <v>0</v>
      </c>
      <c r="U3614" s="15">
        <v>0</v>
      </c>
      <c r="V3614" s="15">
        <v>0</v>
      </c>
      <c r="W3614" s="15">
        <v>0</v>
      </c>
      <c r="X3614" s="15">
        <v>0</v>
      </c>
      <c r="Y3614" s="15">
        <v>0</v>
      </c>
      <c r="Z3614" s="15">
        <v>0</v>
      </c>
      <c r="AA3614" s="15">
        <v>0</v>
      </c>
      <c r="AB3614" s="15">
        <v>0</v>
      </c>
      <c r="AC3614" s="15">
        <v>0</v>
      </c>
      <c r="AD3614" s="15">
        <v>0</v>
      </c>
      <c r="AE3614" s="15">
        <v>0</v>
      </c>
      <c r="AF3614" s="15">
        <v>0</v>
      </c>
      <c r="AG3614" s="15">
        <f t="shared" si="281"/>
        <v>0</v>
      </c>
      <c r="AH3614" s="15">
        <v>0</v>
      </c>
      <c r="AI3614" s="15">
        <v>0</v>
      </c>
      <c r="AJ3614" s="15">
        <v>0</v>
      </c>
      <c r="AK3614" s="15">
        <v>0</v>
      </c>
      <c r="AL3614" s="15">
        <v>0</v>
      </c>
      <c r="AM3614" s="15">
        <v>0</v>
      </c>
      <c r="AN3614" s="15">
        <v>0</v>
      </c>
      <c r="AO3614" s="15">
        <v>5.7422599999999999</v>
      </c>
      <c r="AP3614" s="15">
        <v>24.085449999999998</v>
      </c>
      <c r="AQ3614" s="15">
        <v>1.32596</v>
      </c>
      <c r="AR3614" s="15">
        <v>7.0169700000000006</v>
      </c>
      <c r="AS3614" s="15">
        <v>0.20320999999999997</v>
      </c>
      <c r="AT3614" s="15">
        <f t="shared" si="282"/>
        <v>38.37384999999999</v>
      </c>
      <c r="AU3614" s="15">
        <v>0</v>
      </c>
      <c r="AV3614" s="15">
        <v>1.9684799499511718</v>
      </c>
      <c r="AW3614" s="15">
        <v>0</v>
      </c>
      <c r="AX3614" s="15">
        <v>4.2180498657226559</v>
      </c>
      <c r="AY3614" s="15">
        <v>2.251110061645508</v>
      </c>
      <c r="AZ3614" s="15">
        <v>-5.6600036621093754E-3</v>
      </c>
      <c r="BA3614" s="15">
        <v>0</v>
      </c>
      <c r="BB3614" s="15">
        <v>0</v>
      </c>
      <c r="BC3614" s="15">
        <v>-0.56965000152587886</v>
      </c>
      <c r="BD3614" s="15">
        <v>0</v>
      </c>
      <c r="BE3614" s="15">
        <v>0</v>
      </c>
      <c r="BF3614" s="15">
        <v>0</v>
      </c>
      <c r="BG3614" s="15">
        <f t="shared" si="283"/>
        <v>7.8623298721313457</v>
      </c>
      <c r="BH3614" t="str">
        <f t="shared" si="284"/>
        <v>CMPDIST</v>
      </c>
      <c r="BI3614" t="str">
        <f>VLOOKUP(BH3614,[2]Summary!$C$29:$C$56,1,0)</f>
        <v>CMPDist</v>
      </c>
      <c r="BJ3614" s="16">
        <v>44470</v>
      </c>
    </row>
    <row r="3615" spans="1:62" x14ac:dyDescent="0.25">
      <c r="A3615" s="13" t="s">
        <v>7530</v>
      </c>
      <c r="B3615" s="13" t="s">
        <v>7531</v>
      </c>
      <c r="C3615" s="13" t="s">
        <v>7532</v>
      </c>
      <c r="D3615" s="13" t="s">
        <v>595</v>
      </c>
      <c r="E3615" t="s">
        <v>19</v>
      </c>
      <c r="F3615" s="13" t="s">
        <v>20</v>
      </c>
      <c r="H3615" s="15">
        <v>0</v>
      </c>
      <c r="I3615" s="15">
        <v>0</v>
      </c>
      <c r="J3615" s="15">
        <v>0</v>
      </c>
      <c r="K3615" s="15">
        <v>0</v>
      </c>
      <c r="L3615" s="15">
        <v>0</v>
      </c>
      <c r="M3615" s="15">
        <v>0</v>
      </c>
      <c r="N3615" s="15">
        <v>0</v>
      </c>
      <c r="O3615" s="15">
        <v>0</v>
      </c>
      <c r="P3615" s="15">
        <v>0</v>
      </c>
      <c r="Q3615" s="15">
        <v>0</v>
      </c>
      <c r="R3615" s="15">
        <v>0</v>
      </c>
      <c r="S3615" s="15">
        <v>0</v>
      </c>
      <c r="T3615" s="15">
        <f t="shared" si="280"/>
        <v>0</v>
      </c>
      <c r="U3615" s="15">
        <v>0</v>
      </c>
      <c r="V3615" s="15">
        <v>0</v>
      </c>
      <c r="W3615" s="15">
        <v>0</v>
      </c>
      <c r="X3615" s="15">
        <v>0</v>
      </c>
      <c r="Y3615" s="15">
        <v>0</v>
      </c>
      <c r="Z3615" s="15">
        <v>0</v>
      </c>
      <c r="AA3615" s="15">
        <v>0</v>
      </c>
      <c r="AB3615" s="15">
        <v>0</v>
      </c>
      <c r="AC3615" s="15">
        <v>0</v>
      </c>
      <c r="AD3615" s="15">
        <v>0</v>
      </c>
      <c r="AE3615" s="15">
        <v>0</v>
      </c>
      <c r="AF3615" s="15">
        <v>0</v>
      </c>
      <c r="AG3615" s="15">
        <f t="shared" si="281"/>
        <v>0</v>
      </c>
      <c r="AH3615" s="15">
        <v>0</v>
      </c>
      <c r="AI3615" s="15">
        <v>0</v>
      </c>
      <c r="AJ3615" s="15">
        <v>0</v>
      </c>
      <c r="AK3615" s="15">
        <v>0</v>
      </c>
      <c r="AL3615" s="15">
        <v>0</v>
      </c>
      <c r="AM3615" s="15">
        <v>0</v>
      </c>
      <c r="AN3615" s="15">
        <v>0</v>
      </c>
      <c r="AO3615" s="15">
        <v>-0.13875000000000001</v>
      </c>
      <c r="AP3615" s="15">
        <v>-0.11784</v>
      </c>
      <c r="AQ3615" s="15">
        <v>8.2341099999999994</v>
      </c>
      <c r="AR3615" s="15">
        <v>-2.1307799999999997</v>
      </c>
      <c r="AS3615" s="15">
        <v>2.10303</v>
      </c>
      <c r="AT3615" s="15">
        <f t="shared" si="282"/>
        <v>7.9497699999999991</v>
      </c>
      <c r="AU3615" s="15">
        <v>2.6341999664306641</v>
      </c>
      <c r="AV3615" s="15">
        <v>4.184219924926758</v>
      </c>
      <c r="AW3615" s="15">
        <v>-4.7169998168945314E-2</v>
      </c>
      <c r="AX3615" s="15">
        <v>10.899900058746338</v>
      </c>
      <c r="AY3615" s="15">
        <v>1.033100046157837</v>
      </c>
      <c r="AZ3615" s="15">
        <v>7.8878199405670166</v>
      </c>
      <c r="BA3615" s="15">
        <v>3.5105400314331057</v>
      </c>
      <c r="BB3615" s="15">
        <v>8.66500015258789E-2</v>
      </c>
      <c r="BC3615" s="15">
        <v>8.3440697619915003</v>
      </c>
      <c r="BD3615" s="15">
        <v>1.953125E-6</v>
      </c>
      <c r="BE3615" s="15">
        <v>0</v>
      </c>
      <c r="BF3615" s="15">
        <v>-43.232658203124998</v>
      </c>
      <c r="BG3615" s="15">
        <f t="shared" si="283"/>
        <v>-4.6993265163898457</v>
      </c>
      <c r="BH3615" t="str">
        <f t="shared" si="284"/>
        <v>CMPDIST</v>
      </c>
      <c r="BI3615" t="str">
        <f>VLOOKUP(BH3615,[2]Summary!$C$29:$C$56,1,0)</f>
        <v>CMPDist</v>
      </c>
      <c r="BJ3615" s="16">
        <v>44562</v>
      </c>
    </row>
    <row r="3616" spans="1:62" x14ac:dyDescent="0.25">
      <c r="A3616" s="13" t="s">
        <v>7533</v>
      </c>
      <c r="B3616" s="13" t="s">
        <v>7534</v>
      </c>
      <c r="C3616" s="13" t="s">
        <v>7535</v>
      </c>
      <c r="D3616" s="13" t="s">
        <v>595</v>
      </c>
      <c r="E3616" t="s">
        <v>19</v>
      </c>
      <c r="F3616" s="13" t="s">
        <v>20</v>
      </c>
      <c r="H3616" s="15">
        <v>0</v>
      </c>
      <c r="I3616" s="15">
        <v>0</v>
      </c>
      <c r="J3616" s="15">
        <v>0</v>
      </c>
      <c r="K3616" s="15">
        <v>0</v>
      </c>
      <c r="L3616" s="15">
        <v>0</v>
      </c>
      <c r="M3616" s="15">
        <v>0</v>
      </c>
      <c r="N3616" s="15">
        <v>0</v>
      </c>
      <c r="O3616" s="15">
        <v>0</v>
      </c>
      <c r="P3616" s="15">
        <v>0</v>
      </c>
      <c r="Q3616" s="15">
        <v>0</v>
      </c>
      <c r="R3616" s="15">
        <v>0</v>
      </c>
      <c r="S3616" s="15">
        <v>0</v>
      </c>
      <c r="T3616" s="15">
        <f t="shared" si="280"/>
        <v>0</v>
      </c>
      <c r="U3616" s="15">
        <v>0</v>
      </c>
      <c r="V3616" s="15">
        <v>0</v>
      </c>
      <c r="W3616" s="15">
        <v>0</v>
      </c>
      <c r="X3616" s="15">
        <v>0</v>
      </c>
      <c r="Y3616" s="15">
        <v>0</v>
      </c>
      <c r="Z3616" s="15">
        <v>0</v>
      </c>
      <c r="AA3616" s="15">
        <v>0</v>
      </c>
      <c r="AB3616" s="15">
        <v>0</v>
      </c>
      <c r="AC3616" s="15">
        <v>0</v>
      </c>
      <c r="AD3616" s="15">
        <v>0</v>
      </c>
      <c r="AE3616" s="15">
        <v>0</v>
      </c>
      <c r="AF3616" s="15">
        <v>0</v>
      </c>
      <c r="AG3616" s="15">
        <f t="shared" si="281"/>
        <v>0</v>
      </c>
      <c r="AH3616" s="15">
        <v>0</v>
      </c>
      <c r="AI3616" s="15">
        <v>0</v>
      </c>
      <c r="AJ3616" s="15">
        <v>0</v>
      </c>
      <c r="AK3616" s="15">
        <v>0</v>
      </c>
      <c r="AL3616" s="15">
        <v>0</v>
      </c>
      <c r="AM3616" s="15">
        <v>0</v>
      </c>
      <c r="AN3616" s="15">
        <v>0</v>
      </c>
      <c r="AO3616" s="15">
        <v>4.7893800000000004</v>
      </c>
      <c r="AP3616" s="15">
        <v>2.3090300000000004</v>
      </c>
      <c r="AQ3616" s="15">
        <v>4.122E-2</v>
      </c>
      <c r="AR3616" s="15">
        <v>3.9890000000000002E-2</v>
      </c>
      <c r="AS3616" s="15">
        <v>0.25323999999999997</v>
      </c>
      <c r="AT3616" s="15">
        <f t="shared" si="282"/>
        <v>7.4327600000000009</v>
      </c>
      <c r="AU3616" s="15">
        <v>4.2240001678466796E-2</v>
      </c>
      <c r="AV3616" s="15">
        <v>3.8139999389648439E-2</v>
      </c>
      <c r="AW3616" s="15">
        <v>4.3150001525878903E-2</v>
      </c>
      <c r="AX3616" s="15">
        <v>4.1180000305175782E-2</v>
      </c>
      <c r="AY3616" s="15">
        <v>4.1930000305175782E-2</v>
      </c>
      <c r="AZ3616" s="15">
        <v>21.390320323944092</v>
      </c>
      <c r="BA3616" s="15">
        <v>41.945069625854494</v>
      </c>
      <c r="BB3616" s="15">
        <v>0.40266000366210936</v>
      </c>
      <c r="BC3616" s="15">
        <v>2.3649400177001954</v>
      </c>
      <c r="BD3616" s="15">
        <v>-1.3671875E-5</v>
      </c>
      <c r="BE3616" s="15">
        <v>-77.422196289062498</v>
      </c>
      <c r="BF3616" s="15">
        <v>11.11255859375</v>
      </c>
      <c r="BG3616" s="15">
        <f t="shared" si="283"/>
        <v>-2.1392822256771638E-5</v>
      </c>
      <c r="BH3616" t="str">
        <f t="shared" si="284"/>
        <v>CMPDIST</v>
      </c>
      <c r="BI3616" t="str">
        <f>VLOOKUP(BH3616,[2]Summary!$C$29:$C$56,1,0)</f>
        <v>CMPDist</v>
      </c>
      <c r="BJ3616" s="16">
        <v>44562</v>
      </c>
    </row>
    <row r="3617" spans="1:62" x14ac:dyDescent="0.25">
      <c r="A3617" s="13" t="s">
        <v>7536</v>
      </c>
      <c r="B3617" s="13" t="s">
        <v>7537</v>
      </c>
      <c r="C3617" s="13" t="s">
        <v>7538</v>
      </c>
      <c r="D3617" s="13" t="s">
        <v>595</v>
      </c>
      <c r="E3617" t="s">
        <v>19</v>
      </c>
      <c r="F3617" s="13" t="s">
        <v>20</v>
      </c>
      <c r="H3617" s="15">
        <v>0</v>
      </c>
      <c r="I3617" s="15">
        <v>0</v>
      </c>
      <c r="J3617" s="15">
        <v>0</v>
      </c>
      <c r="K3617" s="15">
        <v>0</v>
      </c>
      <c r="L3617" s="15">
        <v>0</v>
      </c>
      <c r="M3617" s="15">
        <v>0</v>
      </c>
      <c r="N3617" s="15">
        <v>0</v>
      </c>
      <c r="O3617" s="15">
        <v>0</v>
      </c>
      <c r="P3617" s="15">
        <v>0</v>
      </c>
      <c r="Q3617" s="15">
        <v>0</v>
      </c>
      <c r="R3617" s="15">
        <v>0</v>
      </c>
      <c r="S3617" s="15">
        <v>0</v>
      </c>
      <c r="T3617" s="15">
        <f t="shared" si="280"/>
        <v>0</v>
      </c>
      <c r="U3617" s="15">
        <v>0</v>
      </c>
      <c r="V3617" s="15">
        <v>0</v>
      </c>
      <c r="W3617" s="15">
        <v>0</v>
      </c>
      <c r="X3617" s="15">
        <v>0</v>
      </c>
      <c r="Y3617" s="15">
        <v>0</v>
      </c>
      <c r="Z3617" s="15">
        <v>0</v>
      </c>
      <c r="AA3617" s="15">
        <v>0</v>
      </c>
      <c r="AB3617" s="15">
        <v>0</v>
      </c>
      <c r="AC3617" s="15">
        <v>0</v>
      </c>
      <c r="AD3617" s="15">
        <v>0</v>
      </c>
      <c r="AE3617" s="15">
        <v>0</v>
      </c>
      <c r="AF3617" s="15">
        <v>0</v>
      </c>
      <c r="AG3617" s="15">
        <f t="shared" si="281"/>
        <v>0</v>
      </c>
      <c r="AH3617" s="15">
        <v>0</v>
      </c>
      <c r="AI3617" s="15">
        <v>0</v>
      </c>
      <c r="AJ3617" s="15">
        <v>0</v>
      </c>
      <c r="AK3617" s="15">
        <v>0</v>
      </c>
      <c r="AL3617" s="15">
        <v>0</v>
      </c>
      <c r="AM3617" s="15">
        <v>0</v>
      </c>
      <c r="AN3617" s="15">
        <v>0</v>
      </c>
      <c r="AO3617" s="15">
        <v>3.77589</v>
      </c>
      <c r="AP3617" s="15">
        <v>18.884320000000002</v>
      </c>
      <c r="AQ3617" s="15">
        <v>0.13187000000000001</v>
      </c>
      <c r="AR3617" s="15">
        <v>0.23774999999999999</v>
      </c>
      <c r="AS3617" s="15">
        <v>0.3624099999999999</v>
      </c>
      <c r="AT3617" s="15">
        <f t="shared" si="282"/>
        <v>23.392240000000001</v>
      </c>
      <c r="AU3617" s="15">
        <v>1.0093999862670899</v>
      </c>
      <c r="AV3617" s="15">
        <v>3.8247600097656251</v>
      </c>
      <c r="AW3617" s="15">
        <v>-0.26173001861572265</v>
      </c>
      <c r="AX3617" s="15">
        <v>12.604350189208985</v>
      </c>
      <c r="AY3617" s="15">
        <v>0.99151001739501954</v>
      </c>
      <c r="AZ3617" s="15">
        <v>31.502520889282227</v>
      </c>
      <c r="BA3617" s="15">
        <v>7.459720184326172</v>
      </c>
      <c r="BB3617" s="15">
        <v>0.45120001220703126</v>
      </c>
      <c r="BC3617" s="15">
        <v>-4.3933599472045897</v>
      </c>
      <c r="BD3617" s="15">
        <v>0</v>
      </c>
      <c r="BE3617" s="15">
        <v>0</v>
      </c>
      <c r="BF3617" s="15">
        <v>-54.113548736572262</v>
      </c>
      <c r="BG3617" s="15">
        <f t="shared" si="283"/>
        <v>-0.92517741394041764</v>
      </c>
      <c r="BH3617" t="str">
        <f t="shared" si="284"/>
        <v>CMPDIST</v>
      </c>
      <c r="BI3617" t="str">
        <f>VLOOKUP(BH3617,[2]Summary!$C$29:$C$56,1,0)</f>
        <v>CMPDist</v>
      </c>
      <c r="BJ3617" s="16">
        <v>44562</v>
      </c>
    </row>
    <row r="3618" spans="1:62" x14ac:dyDescent="0.25">
      <c r="A3618" s="13" t="s">
        <v>7539</v>
      </c>
      <c r="B3618" s="13" t="s">
        <v>7540</v>
      </c>
      <c r="C3618" s="13" t="s">
        <v>7541</v>
      </c>
      <c r="D3618" s="13" t="s">
        <v>595</v>
      </c>
      <c r="E3618" t="s">
        <v>19</v>
      </c>
      <c r="F3618" s="13" t="s">
        <v>20</v>
      </c>
      <c r="H3618" s="15">
        <v>0</v>
      </c>
      <c r="I3618" s="15">
        <v>0</v>
      </c>
      <c r="J3618" s="15">
        <v>0</v>
      </c>
      <c r="K3618" s="15">
        <v>0</v>
      </c>
      <c r="L3618" s="15">
        <v>0</v>
      </c>
      <c r="M3618" s="15">
        <v>0</v>
      </c>
      <c r="N3618" s="15">
        <v>0</v>
      </c>
      <c r="O3618" s="15">
        <v>0</v>
      </c>
      <c r="P3618" s="15">
        <v>0</v>
      </c>
      <c r="Q3618" s="15">
        <v>0</v>
      </c>
      <c r="R3618" s="15">
        <v>0</v>
      </c>
      <c r="S3618" s="15">
        <v>0</v>
      </c>
      <c r="T3618" s="15">
        <f t="shared" si="280"/>
        <v>0</v>
      </c>
      <c r="U3618" s="15">
        <v>0</v>
      </c>
      <c r="V3618" s="15">
        <v>0</v>
      </c>
      <c r="W3618" s="15">
        <v>0</v>
      </c>
      <c r="X3618" s="15">
        <v>0</v>
      </c>
      <c r="Y3618" s="15">
        <v>0</v>
      </c>
      <c r="Z3618" s="15">
        <v>0</v>
      </c>
      <c r="AA3618" s="15">
        <v>0</v>
      </c>
      <c r="AB3618" s="15">
        <v>0</v>
      </c>
      <c r="AC3618" s="15">
        <v>0</v>
      </c>
      <c r="AD3618" s="15">
        <v>0</v>
      </c>
      <c r="AE3618" s="15">
        <v>0</v>
      </c>
      <c r="AF3618" s="15">
        <v>0</v>
      </c>
      <c r="AG3618" s="15">
        <f t="shared" si="281"/>
        <v>0</v>
      </c>
      <c r="AH3618" s="15">
        <v>0</v>
      </c>
      <c r="AI3618" s="15">
        <v>0</v>
      </c>
      <c r="AJ3618" s="15">
        <v>0</v>
      </c>
      <c r="AK3618" s="15">
        <v>0</v>
      </c>
      <c r="AL3618" s="15">
        <v>0</v>
      </c>
      <c r="AM3618" s="15">
        <v>0</v>
      </c>
      <c r="AN3618" s="15">
        <v>0</v>
      </c>
      <c r="AO3618" s="15">
        <v>9.212999999999999E-2</v>
      </c>
      <c r="AP3618" s="15">
        <v>-5.8400000000000006E-3</v>
      </c>
      <c r="AQ3618" s="15">
        <v>5.0000000000000001E-4</v>
      </c>
      <c r="AR3618" s="15">
        <v>4.7999999999999996E-4</v>
      </c>
      <c r="AS3618" s="15">
        <v>8.3999999999999993E-4</v>
      </c>
      <c r="AT3618" s="15">
        <f t="shared" si="282"/>
        <v>8.810999999999998E-2</v>
      </c>
      <c r="AU3618" s="15">
        <v>5.0999999046325679E-4</v>
      </c>
      <c r="AV3618" s="15">
        <v>4.4999998807907106E-4</v>
      </c>
      <c r="AW3618" s="15">
        <v>4.9000000953674312E-4</v>
      </c>
      <c r="AX3618" s="15">
        <v>4.9000000953674312E-4</v>
      </c>
      <c r="AY3618" s="15">
        <v>5.0000000000000001E-4</v>
      </c>
      <c r="AZ3618" s="15">
        <v>9.199509834051133</v>
      </c>
      <c r="BA3618" s="15">
        <v>7.4769499130249022</v>
      </c>
      <c r="BB3618" s="15">
        <v>9.5339996337890628E-2</v>
      </c>
      <c r="BC3618" s="15">
        <v>0.61292996025085444</v>
      </c>
      <c r="BD3618" s="15">
        <v>6.1035156250000001E-8</v>
      </c>
      <c r="BE3618" s="15">
        <v>-0.11791006469726563</v>
      </c>
      <c r="BF3618" s="15">
        <v>-17.26926007080078</v>
      </c>
      <c r="BG3618" s="15">
        <f t="shared" si="283"/>
        <v>-3.7080049253290781E-7</v>
      </c>
      <c r="BH3618" t="str">
        <f t="shared" si="284"/>
        <v>CMPDIST</v>
      </c>
      <c r="BI3618" t="str">
        <f>VLOOKUP(BH3618,[2]Summary!$C$29:$C$56,1,0)</f>
        <v>CMPDist</v>
      </c>
      <c r="BJ3618" s="16">
        <v>44562</v>
      </c>
    </row>
    <row r="3619" spans="1:62" x14ac:dyDescent="0.25">
      <c r="A3619" s="13" t="s">
        <v>7542</v>
      </c>
      <c r="B3619" s="13" t="s">
        <v>7543</v>
      </c>
      <c r="C3619" s="13" t="s">
        <v>7544</v>
      </c>
      <c r="D3619" s="13" t="s">
        <v>599</v>
      </c>
      <c r="E3619" t="s">
        <v>19</v>
      </c>
      <c r="F3619" s="13" t="s">
        <v>20</v>
      </c>
      <c r="H3619" s="15">
        <v>0</v>
      </c>
      <c r="I3619" s="15">
        <v>0</v>
      </c>
      <c r="J3619" s="15">
        <v>0</v>
      </c>
      <c r="K3619" s="15">
        <v>0</v>
      </c>
      <c r="L3619" s="15">
        <v>0</v>
      </c>
      <c r="M3619" s="15">
        <v>0</v>
      </c>
      <c r="N3619" s="15">
        <v>0</v>
      </c>
      <c r="O3619" s="15">
        <v>0</v>
      </c>
      <c r="P3619" s="15">
        <v>0</v>
      </c>
      <c r="Q3619" s="15">
        <v>0</v>
      </c>
      <c r="R3619" s="15">
        <v>0</v>
      </c>
      <c r="S3619" s="15">
        <v>0</v>
      </c>
      <c r="T3619" s="15">
        <f t="shared" si="280"/>
        <v>0</v>
      </c>
      <c r="U3619" s="15">
        <v>0</v>
      </c>
      <c r="V3619" s="15">
        <v>0</v>
      </c>
      <c r="W3619" s="15">
        <v>0</v>
      </c>
      <c r="X3619" s="15">
        <v>0</v>
      </c>
      <c r="Y3619" s="15">
        <v>0</v>
      </c>
      <c r="Z3619" s="15">
        <v>0</v>
      </c>
      <c r="AA3619" s="15">
        <v>0</v>
      </c>
      <c r="AB3619" s="15">
        <v>0</v>
      </c>
      <c r="AC3619" s="15">
        <v>0</v>
      </c>
      <c r="AD3619" s="15">
        <v>0</v>
      </c>
      <c r="AE3619" s="15">
        <v>0</v>
      </c>
      <c r="AF3619" s="15">
        <v>0</v>
      </c>
      <c r="AG3619" s="15">
        <f t="shared" si="281"/>
        <v>0</v>
      </c>
      <c r="AH3619" s="15">
        <v>0</v>
      </c>
      <c r="AI3619" s="15">
        <v>0</v>
      </c>
      <c r="AJ3619" s="15">
        <v>0</v>
      </c>
      <c r="AK3619" s="15">
        <v>0</v>
      </c>
      <c r="AL3619" s="15">
        <v>0</v>
      </c>
      <c r="AM3619" s="15">
        <v>0</v>
      </c>
      <c r="AN3619" s="15">
        <v>0</v>
      </c>
      <c r="AO3619" s="15">
        <v>344.53141000000005</v>
      </c>
      <c r="AP3619" s="15">
        <v>25.502520000000001</v>
      </c>
      <c r="AQ3619" s="15">
        <v>8.4821200000000001</v>
      </c>
      <c r="AR3619" s="15">
        <v>453.66568999999998</v>
      </c>
      <c r="AS3619" s="15">
        <v>363.31181999999995</v>
      </c>
      <c r="AT3619" s="15">
        <f t="shared" si="282"/>
        <v>1195.4935599999999</v>
      </c>
      <c r="AU3619" s="15">
        <v>5.4219702148437499</v>
      </c>
      <c r="AV3619" s="15">
        <v>4.8972597656249999</v>
      </c>
      <c r="AW3619" s="15">
        <v>8.1566700038909907</v>
      </c>
      <c r="AX3619" s="15">
        <v>11.634090209960938</v>
      </c>
      <c r="AY3619" s="15">
        <v>95.934353027343747</v>
      </c>
      <c r="AZ3619" s="15">
        <v>1807.2429952392579</v>
      </c>
      <c r="BA3619" s="15">
        <v>839.48170190429687</v>
      </c>
      <c r="BB3619" s="15">
        <v>668.8606962890625</v>
      </c>
      <c r="BC3619" s="15">
        <v>806.79074224853514</v>
      </c>
      <c r="BD3619" s="15">
        <v>210.477021484375</v>
      </c>
      <c r="BE3619" s="15">
        <v>561.60219238281252</v>
      </c>
      <c r="BF3619" s="15">
        <v>99.463693359375</v>
      </c>
      <c r="BG3619" s="15">
        <f t="shared" si="283"/>
        <v>5119.9633861293796</v>
      </c>
      <c r="BH3619" t="str">
        <f t="shared" si="284"/>
        <v>NYSEGDIST</v>
      </c>
      <c r="BI3619" t="str">
        <f>VLOOKUP(BH3619,[2]Summary!$C$29:$C$56,1,0)</f>
        <v>NYSEGDist</v>
      </c>
      <c r="BJ3619" s="16">
        <v>44562</v>
      </c>
    </row>
    <row r="3620" spans="1:62" x14ac:dyDescent="0.25">
      <c r="A3620" s="13" t="s">
        <v>7545</v>
      </c>
      <c r="B3620" s="13" t="s">
        <v>7546</v>
      </c>
      <c r="C3620" s="13" t="s">
        <v>7547</v>
      </c>
      <c r="D3620" s="13" t="s">
        <v>599</v>
      </c>
      <c r="E3620" t="s">
        <v>35</v>
      </c>
      <c r="F3620" s="13" t="s">
        <v>20</v>
      </c>
      <c r="H3620" s="15">
        <v>0</v>
      </c>
      <c r="I3620" s="15">
        <v>0</v>
      </c>
      <c r="J3620" s="15">
        <v>0</v>
      </c>
      <c r="K3620" s="15">
        <v>0</v>
      </c>
      <c r="L3620" s="15">
        <v>0</v>
      </c>
      <c r="M3620" s="15">
        <v>0</v>
      </c>
      <c r="N3620" s="15">
        <v>0</v>
      </c>
      <c r="O3620" s="15">
        <v>0</v>
      </c>
      <c r="P3620" s="15">
        <v>0</v>
      </c>
      <c r="Q3620" s="15">
        <v>0</v>
      </c>
      <c r="R3620" s="15">
        <v>0</v>
      </c>
      <c r="S3620" s="15">
        <v>0</v>
      </c>
      <c r="T3620" s="15">
        <f t="shared" si="280"/>
        <v>0</v>
      </c>
      <c r="U3620" s="15">
        <v>0</v>
      </c>
      <c r="V3620" s="15">
        <v>0</v>
      </c>
      <c r="W3620" s="15">
        <v>0</v>
      </c>
      <c r="X3620" s="15">
        <v>0</v>
      </c>
      <c r="Y3620" s="15">
        <v>0</v>
      </c>
      <c r="Z3620" s="15">
        <v>0</v>
      </c>
      <c r="AA3620" s="15">
        <v>0</v>
      </c>
      <c r="AB3620" s="15">
        <v>0</v>
      </c>
      <c r="AC3620" s="15">
        <v>0</v>
      </c>
      <c r="AD3620" s="15">
        <v>0</v>
      </c>
      <c r="AE3620" s="15">
        <v>0</v>
      </c>
      <c r="AF3620" s="15">
        <v>0</v>
      </c>
      <c r="AG3620" s="15">
        <f t="shared" si="281"/>
        <v>0</v>
      </c>
      <c r="AH3620" s="15">
        <v>0</v>
      </c>
      <c r="AI3620" s="15">
        <v>0</v>
      </c>
      <c r="AJ3620" s="15">
        <v>0</v>
      </c>
      <c r="AK3620" s="15">
        <v>0</v>
      </c>
      <c r="AL3620" s="15">
        <v>0</v>
      </c>
      <c r="AM3620" s="15">
        <v>0</v>
      </c>
      <c r="AN3620" s="15">
        <v>0</v>
      </c>
      <c r="AO3620" s="15">
        <v>13.213809999999999</v>
      </c>
      <c r="AP3620" s="15">
        <v>22.73958</v>
      </c>
      <c r="AQ3620" s="15">
        <v>36.141640000000002</v>
      </c>
      <c r="AR3620" s="15">
        <v>29.824000000000002</v>
      </c>
      <c r="AS3620" s="15">
        <v>153.98911999999999</v>
      </c>
      <c r="AT3620" s="15">
        <f t="shared" si="282"/>
        <v>255.90814999999998</v>
      </c>
      <c r="AU3620" s="15">
        <v>-17.982289062500001</v>
      </c>
      <c r="AV3620" s="15">
        <v>-37.052811563491822</v>
      </c>
      <c r="AW3620" s="15">
        <v>-122.68436596679688</v>
      </c>
      <c r="AX3620" s="15">
        <v>-60.217571655273439</v>
      </c>
      <c r="AY3620" s="15">
        <v>133.73757177734376</v>
      </c>
      <c r="AZ3620" s="15">
        <v>-110.97231872558594</v>
      </c>
      <c r="BA3620" s="15">
        <v>25.108620201110838</v>
      </c>
      <c r="BB3620" s="15">
        <v>-60.544047134399413</v>
      </c>
      <c r="BC3620" s="15">
        <v>7.6505999755859371</v>
      </c>
      <c r="BD3620" s="15">
        <v>0</v>
      </c>
      <c r="BE3620" s="15">
        <v>0</v>
      </c>
      <c r="BF3620" s="15">
        <v>0</v>
      </c>
      <c r="BG3620" s="15">
        <f t="shared" si="283"/>
        <v>-242.95661215400693</v>
      </c>
      <c r="BH3620" t="str">
        <f t="shared" si="284"/>
        <v>NYSEGTRANS</v>
      </c>
      <c r="BI3620" t="str">
        <f>VLOOKUP(BH3620,[2]Summary!$C$29:$C$56,1,0)</f>
        <v>NYSEGTrans</v>
      </c>
      <c r="BJ3620" s="16">
        <v>44470</v>
      </c>
    </row>
    <row r="3621" spans="1:62" x14ac:dyDescent="0.25">
      <c r="A3621" s="13" t="s">
        <v>7548</v>
      </c>
      <c r="B3621" s="13" t="s">
        <v>7549</v>
      </c>
      <c r="C3621" s="13" t="s">
        <v>7550</v>
      </c>
      <c r="D3621" s="13" t="s">
        <v>599</v>
      </c>
      <c r="E3621" t="s">
        <v>35</v>
      </c>
      <c r="F3621" s="13" t="s">
        <v>101</v>
      </c>
      <c r="H3621" s="15">
        <v>0</v>
      </c>
      <c r="I3621" s="15">
        <v>0</v>
      </c>
      <c r="J3621" s="15">
        <v>0</v>
      </c>
      <c r="K3621" s="15">
        <v>0</v>
      </c>
      <c r="L3621" s="15">
        <v>0</v>
      </c>
      <c r="M3621" s="15">
        <v>0</v>
      </c>
      <c r="N3621" s="15">
        <v>0</v>
      </c>
      <c r="O3621" s="15">
        <v>0</v>
      </c>
      <c r="P3621" s="15">
        <v>0</v>
      </c>
      <c r="Q3621" s="15">
        <v>0</v>
      </c>
      <c r="R3621" s="15">
        <v>0</v>
      </c>
      <c r="S3621" s="15">
        <v>0</v>
      </c>
      <c r="T3621" s="15">
        <f t="shared" si="280"/>
        <v>0</v>
      </c>
      <c r="U3621" s="15">
        <v>0</v>
      </c>
      <c r="V3621" s="15">
        <v>0</v>
      </c>
      <c r="W3621" s="15">
        <v>0</v>
      </c>
      <c r="X3621" s="15">
        <v>0</v>
      </c>
      <c r="Y3621" s="15">
        <v>0</v>
      </c>
      <c r="Z3621" s="15">
        <v>0</v>
      </c>
      <c r="AA3621" s="15">
        <v>0</v>
      </c>
      <c r="AB3621" s="15">
        <v>0</v>
      </c>
      <c r="AC3621" s="15">
        <v>0</v>
      </c>
      <c r="AD3621" s="15">
        <v>0</v>
      </c>
      <c r="AE3621" s="15">
        <v>0</v>
      </c>
      <c r="AF3621" s="15">
        <v>0</v>
      </c>
      <c r="AG3621" s="15">
        <f t="shared" si="281"/>
        <v>0</v>
      </c>
      <c r="AH3621" s="15">
        <v>0</v>
      </c>
      <c r="AI3621" s="15">
        <v>0</v>
      </c>
      <c r="AJ3621" s="15">
        <v>0</v>
      </c>
      <c r="AK3621" s="15">
        <v>0</v>
      </c>
      <c r="AL3621" s="15">
        <v>0</v>
      </c>
      <c r="AM3621" s="15">
        <v>0</v>
      </c>
      <c r="AN3621" s="15">
        <v>0</v>
      </c>
      <c r="AO3621" s="15">
        <v>171.27434</v>
      </c>
      <c r="AP3621" s="15">
        <v>64.413550000000001</v>
      </c>
      <c r="AQ3621" s="15">
        <v>136.49244999999999</v>
      </c>
      <c r="AR3621" s="15">
        <v>79.826880000000003</v>
      </c>
      <c r="AS3621" s="15">
        <v>237.99355000000003</v>
      </c>
      <c r="AT3621" s="15">
        <f t="shared" si="282"/>
        <v>690.0007700000001</v>
      </c>
      <c r="AU3621" s="15">
        <v>10.53844970703125</v>
      </c>
      <c r="AV3621" s="15">
        <v>20.877500000000001</v>
      </c>
      <c r="AW3621" s="15">
        <v>85.591931640625006</v>
      </c>
      <c r="AX3621" s="15">
        <v>490.09491455078125</v>
      </c>
      <c r="AY3621" s="15">
        <v>1250.0009211425781</v>
      </c>
      <c r="AZ3621" s="15">
        <v>843.08419335937504</v>
      </c>
      <c r="BA3621" s="15">
        <v>788.77804101562504</v>
      </c>
      <c r="BB3621" s="15">
        <v>407.39853100585935</v>
      </c>
      <c r="BC3621" s="15">
        <v>74.490930297851563</v>
      </c>
      <c r="BD3621" s="15">
        <v>235</v>
      </c>
      <c r="BE3621" s="15">
        <v>235</v>
      </c>
      <c r="BF3621" s="15">
        <v>240</v>
      </c>
      <c r="BG3621" s="15">
        <f t="shared" si="283"/>
        <v>4680.8554127197267</v>
      </c>
      <c r="BH3621" t="str">
        <f t="shared" si="284"/>
        <v>NYSEGTRANS</v>
      </c>
      <c r="BI3621" t="str">
        <f>VLOOKUP(BH3621,[2]Summary!$C$29:$C$56,1,0)</f>
        <v>NYSEGTrans</v>
      </c>
      <c r="BJ3621" s="16">
        <v>44562</v>
      </c>
    </row>
    <row r="3622" spans="1:62" x14ac:dyDescent="0.25">
      <c r="A3622" s="13" t="s">
        <v>7551</v>
      </c>
      <c r="B3622" s="13" t="s">
        <v>7552</v>
      </c>
      <c r="C3622" s="13" t="s">
        <v>7550</v>
      </c>
      <c r="D3622" s="13" t="s">
        <v>596</v>
      </c>
      <c r="E3622" t="s">
        <v>35</v>
      </c>
      <c r="F3622" s="13" t="s">
        <v>101</v>
      </c>
      <c r="H3622" s="15">
        <v>0</v>
      </c>
      <c r="I3622" s="15">
        <v>0</v>
      </c>
      <c r="J3622" s="15">
        <v>0</v>
      </c>
      <c r="K3622" s="15">
        <v>0</v>
      </c>
      <c r="L3622" s="15">
        <v>0</v>
      </c>
      <c r="M3622" s="15">
        <v>0</v>
      </c>
      <c r="N3622" s="15">
        <v>0</v>
      </c>
      <c r="O3622" s="15">
        <v>0</v>
      </c>
      <c r="P3622" s="15">
        <v>0</v>
      </c>
      <c r="Q3622" s="15">
        <v>0</v>
      </c>
      <c r="R3622" s="15">
        <v>0</v>
      </c>
      <c r="S3622" s="15">
        <v>0</v>
      </c>
      <c r="T3622" s="15">
        <f t="shared" si="280"/>
        <v>0</v>
      </c>
      <c r="U3622" s="15">
        <v>0</v>
      </c>
      <c r="V3622" s="15">
        <v>0</v>
      </c>
      <c r="W3622" s="15">
        <v>0</v>
      </c>
      <c r="X3622" s="15">
        <v>0</v>
      </c>
      <c r="Y3622" s="15">
        <v>0</v>
      </c>
      <c r="Z3622" s="15">
        <v>0</v>
      </c>
      <c r="AA3622" s="15">
        <v>0</v>
      </c>
      <c r="AB3622" s="15">
        <v>0</v>
      </c>
      <c r="AC3622" s="15">
        <v>0</v>
      </c>
      <c r="AD3622" s="15">
        <v>0</v>
      </c>
      <c r="AE3622" s="15">
        <v>0</v>
      </c>
      <c r="AF3622" s="15">
        <v>0</v>
      </c>
      <c r="AG3622" s="15">
        <f t="shared" si="281"/>
        <v>0</v>
      </c>
      <c r="AH3622" s="15">
        <v>0</v>
      </c>
      <c r="AI3622" s="15">
        <v>0</v>
      </c>
      <c r="AJ3622" s="15">
        <v>0</v>
      </c>
      <c r="AK3622" s="15">
        <v>0</v>
      </c>
      <c r="AL3622" s="15">
        <v>0</v>
      </c>
      <c r="AM3622" s="15">
        <v>0</v>
      </c>
      <c r="AN3622" s="15">
        <v>0</v>
      </c>
      <c r="AO3622" s="15">
        <v>73.403289999999998</v>
      </c>
      <c r="AP3622" s="15">
        <v>27.605799999999999</v>
      </c>
      <c r="AQ3622" s="15">
        <v>66.60239</v>
      </c>
      <c r="AR3622" s="15">
        <v>46.358969999999999</v>
      </c>
      <c r="AS3622" s="15">
        <v>34.623260000000002</v>
      </c>
      <c r="AT3622" s="15">
        <f t="shared" si="282"/>
        <v>248.59370999999999</v>
      </c>
      <c r="AU3622" s="15">
        <v>3.0316699218749998</v>
      </c>
      <c r="AV3622" s="15">
        <v>1.2413099975585937</v>
      </c>
      <c r="AW3622" s="15">
        <v>64.647070068359369</v>
      </c>
      <c r="AX3622" s="15">
        <v>20.883739772796631</v>
      </c>
      <c r="AY3622" s="15">
        <v>11.072809997558593</v>
      </c>
      <c r="AZ3622" s="15">
        <v>16.83414044189453</v>
      </c>
      <c r="BA3622" s="15">
        <v>-26.711759643554686</v>
      </c>
      <c r="BB3622" s="15">
        <v>0</v>
      </c>
      <c r="BC3622" s="15">
        <v>5.40539990234375</v>
      </c>
      <c r="BD3622" s="15">
        <v>0</v>
      </c>
      <c r="BE3622" s="15">
        <v>0</v>
      </c>
      <c r="BF3622" s="15">
        <v>0</v>
      </c>
      <c r="BG3622" s="15">
        <f t="shared" si="283"/>
        <v>96.404380458831781</v>
      </c>
      <c r="BH3622" t="str">
        <f t="shared" si="284"/>
        <v>RGETRANS</v>
      </c>
      <c r="BI3622" t="str">
        <f>VLOOKUP(BH3622,[2]Summary!$C$29:$C$56,1,0)</f>
        <v>RGETrans</v>
      </c>
      <c r="BJ3622" s="16">
        <v>44470</v>
      </c>
    </row>
    <row r="3623" spans="1:62" x14ac:dyDescent="0.25">
      <c r="A3623" s="13" t="s">
        <v>7553</v>
      </c>
      <c r="B3623" s="13" t="s">
        <v>7554</v>
      </c>
      <c r="C3623" s="13" t="s">
        <v>7555</v>
      </c>
      <c r="D3623" s="13" t="s">
        <v>599</v>
      </c>
      <c r="E3623" t="s">
        <v>19</v>
      </c>
      <c r="F3623" s="13" t="s">
        <v>585</v>
      </c>
      <c r="H3623" s="15">
        <v>0</v>
      </c>
      <c r="I3623" s="15">
        <v>0</v>
      </c>
      <c r="J3623" s="15">
        <v>0</v>
      </c>
      <c r="K3623" s="15">
        <v>0</v>
      </c>
      <c r="L3623" s="15">
        <v>0</v>
      </c>
      <c r="M3623" s="15">
        <v>0</v>
      </c>
      <c r="N3623" s="15">
        <v>0</v>
      </c>
      <c r="O3623" s="15">
        <v>0</v>
      </c>
      <c r="P3623" s="15">
        <v>0</v>
      </c>
      <c r="Q3623" s="15">
        <v>0</v>
      </c>
      <c r="R3623" s="15">
        <v>0</v>
      </c>
      <c r="S3623" s="15">
        <v>0</v>
      </c>
      <c r="T3623" s="15">
        <f t="shared" si="280"/>
        <v>0</v>
      </c>
      <c r="U3623" s="15">
        <v>0</v>
      </c>
      <c r="V3623" s="15">
        <v>0</v>
      </c>
      <c r="W3623" s="15">
        <v>0</v>
      </c>
      <c r="X3623" s="15">
        <v>0</v>
      </c>
      <c r="Y3623" s="15">
        <v>0</v>
      </c>
      <c r="Z3623" s="15">
        <v>0</v>
      </c>
      <c r="AA3623" s="15">
        <v>0</v>
      </c>
      <c r="AB3623" s="15">
        <v>0</v>
      </c>
      <c r="AC3623" s="15">
        <v>0</v>
      </c>
      <c r="AD3623" s="15">
        <v>0</v>
      </c>
      <c r="AE3623" s="15">
        <v>0</v>
      </c>
      <c r="AF3623" s="15">
        <v>0</v>
      </c>
      <c r="AG3623" s="15">
        <f t="shared" si="281"/>
        <v>0</v>
      </c>
      <c r="AH3623" s="15">
        <v>0</v>
      </c>
      <c r="AI3623" s="15">
        <v>0</v>
      </c>
      <c r="AJ3623" s="15">
        <v>0</v>
      </c>
      <c r="AK3623" s="15">
        <v>0</v>
      </c>
      <c r="AL3623" s="15">
        <v>0</v>
      </c>
      <c r="AM3623" s="15">
        <v>0</v>
      </c>
      <c r="AN3623" s="15">
        <v>0</v>
      </c>
      <c r="AO3623" s="15">
        <v>0.24663000000000004</v>
      </c>
      <c r="AP3623" s="15">
        <v>-4.1240000000000041E-2</v>
      </c>
      <c r="AQ3623" s="15">
        <v>59.153580000000005</v>
      </c>
      <c r="AR3623" s="15">
        <v>-28.782</v>
      </c>
      <c r="AS3623" s="15">
        <v>1.3361399999999999</v>
      </c>
      <c r="AT3623" s="15">
        <f t="shared" si="282"/>
        <v>31.913110000000007</v>
      </c>
      <c r="AU3623" s="15">
        <v>45.990410125732424</v>
      </c>
      <c r="AV3623" s="15">
        <v>137.26231921386719</v>
      </c>
      <c r="AW3623" s="15">
        <v>1.669519962310791</v>
      </c>
      <c r="AX3623" s="15">
        <v>-16.150029331207275</v>
      </c>
      <c r="AY3623" s="15">
        <v>39.766359985351563</v>
      </c>
      <c r="AZ3623" s="15">
        <v>5.4904299621582036</v>
      </c>
      <c r="BA3623" s="15">
        <v>1.2336800537109376</v>
      </c>
      <c r="BB3623" s="15">
        <v>29.612040161132814</v>
      </c>
      <c r="BC3623" s="15">
        <v>2.9016300201416017</v>
      </c>
      <c r="BD3623" s="15">
        <v>0</v>
      </c>
      <c r="BE3623" s="15">
        <v>0</v>
      </c>
      <c r="BF3623" s="15">
        <v>-247.776359375</v>
      </c>
      <c r="BG3623" s="15">
        <f t="shared" si="283"/>
        <v>7.7819828447900363E-7</v>
      </c>
      <c r="BH3623" t="str">
        <f t="shared" si="284"/>
        <v>NYSEGDIST</v>
      </c>
      <c r="BI3623" t="str">
        <f>VLOOKUP(BH3623,[2]Summary!$C$29:$C$56,1,0)</f>
        <v>NYSEGDist</v>
      </c>
      <c r="BJ3623" s="16">
        <v>44562</v>
      </c>
    </row>
    <row r="3624" spans="1:62" x14ac:dyDescent="0.25">
      <c r="A3624" s="13" t="s">
        <v>7556</v>
      </c>
      <c r="B3624" s="13" t="s">
        <v>7557</v>
      </c>
      <c r="C3624" s="13" t="s">
        <v>7558</v>
      </c>
      <c r="D3624" s="13" t="s">
        <v>595</v>
      </c>
      <c r="E3624" t="s">
        <v>35</v>
      </c>
      <c r="F3624" s="13" t="s">
        <v>20</v>
      </c>
      <c r="H3624" s="15">
        <v>0</v>
      </c>
      <c r="I3624" s="15">
        <v>0</v>
      </c>
      <c r="J3624" s="15">
        <v>0</v>
      </c>
      <c r="K3624" s="15">
        <v>0</v>
      </c>
      <c r="L3624" s="15">
        <v>0</v>
      </c>
      <c r="M3624" s="15">
        <v>0</v>
      </c>
      <c r="N3624" s="15">
        <v>0</v>
      </c>
      <c r="O3624" s="15">
        <v>0</v>
      </c>
      <c r="P3624" s="15">
        <v>0</v>
      </c>
      <c r="Q3624" s="15">
        <v>0</v>
      </c>
      <c r="R3624" s="15">
        <v>0</v>
      </c>
      <c r="S3624" s="15">
        <v>0</v>
      </c>
      <c r="T3624" s="15">
        <f t="shared" si="280"/>
        <v>0</v>
      </c>
      <c r="U3624" s="15">
        <v>0</v>
      </c>
      <c r="V3624" s="15">
        <v>0</v>
      </c>
      <c r="W3624" s="15">
        <v>0</v>
      </c>
      <c r="X3624" s="15">
        <v>0</v>
      </c>
      <c r="Y3624" s="15">
        <v>0</v>
      </c>
      <c r="Z3624" s="15">
        <v>0</v>
      </c>
      <c r="AA3624" s="15">
        <v>0</v>
      </c>
      <c r="AB3624" s="15">
        <v>0</v>
      </c>
      <c r="AC3624" s="15">
        <v>0</v>
      </c>
      <c r="AD3624" s="15">
        <v>0</v>
      </c>
      <c r="AE3624" s="15">
        <v>0</v>
      </c>
      <c r="AF3624" s="15">
        <v>0</v>
      </c>
      <c r="AG3624" s="15">
        <f t="shared" si="281"/>
        <v>0</v>
      </c>
      <c r="AH3624" s="15">
        <v>0</v>
      </c>
      <c r="AI3624" s="15">
        <v>0</v>
      </c>
      <c r="AJ3624" s="15">
        <v>0</v>
      </c>
      <c r="AK3624" s="15">
        <v>0</v>
      </c>
      <c r="AL3624" s="15">
        <v>0</v>
      </c>
      <c r="AM3624" s="15">
        <v>0</v>
      </c>
      <c r="AN3624" s="15">
        <v>0</v>
      </c>
      <c r="AO3624" s="15">
        <v>0.53300999999999998</v>
      </c>
      <c r="AP3624" s="15">
        <v>2.5565400000000005</v>
      </c>
      <c r="AQ3624" s="15">
        <v>1.6600500000000002</v>
      </c>
      <c r="AR3624" s="15">
        <v>-5.0593899999999996</v>
      </c>
      <c r="AS3624" s="15">
        <v>0.12878999999999993</v>
      </c>
      <c r="AT3624" s="15">
        <f t="shared" si="282"/>
        <v>-0.18099999999999875</v>
      </c>
      <c r="AU3624" s="15">
        <v>-1.1100000143051147E-3</v>
      </c>
      <c r="AV3624" s="15">
        <v>-1.0099999904632569E-3</v>
      </c>
      <c r="AW3624" s="15">
        <v>0.30270000576972961</v>
      </c>
      <c r="AX3624" s="15">
        <v>2.8610000967979433E-2</v>
      </c>
      <c r="AY3624" s="15">
        <v>1.2200000286102296E-3</v>
      </c>
      <c r="AZ3624" s="15">
        <v>-2.9699997901916505E-3</v>
      </c>
      <c r="BA3624" s="15">
        <v>9.5999997854232791E-4</v>
      </c>
      <c r="BB3624" s="15">
        <v>9.5999997854232791E-4</v>
      </c>
      <c r="BC3624" s="15">
        <v>-2.1320000588893891E-2</v>
      </c>
      <c r="BD3624" s="15">
        <v>0</v>
      </c>
      <c r="BE3624" s="15">
        <v>0</v>
      </c>
      <c r="BF3624" s="15">
        <v>0</v>
      </c>
      <c r="BG3624" s="15">
        <f t="shared" si="283"/>
        <v>0.30804000633955009</v>
      </c>
      <c r="BH3624" t="str">
        <f t="shared" si="284"/>
        <v>CMPTRANS</v>
      </c>
      <c r="BI3624" t="str">
        <f>VLOOKUP(BH3624,[2]Summary!$C$29:$C$56,1,0)</f>
        <v>CMPTrans</v>
      </c>
      <c r="BJ3624" s="16">
        <v>44470</v>
      </c>
    </row>
    <row r="3625" spans="1:62" x14ac:dyDescent="0.25">
      <c r="A3625" s="13" t="s">
        <v>7559</v>
      </c>
      <c r="B3625" s="13" t="s">
        <v>7560</v>
      </c>
      <c r="C3625" s="13" t="s">
        <v>7561</v>
      </c>
      <c r="D3625" s="13" t="s">
        <v>599</v>
      </c>
      <c r="E3625" s="13" t="s">
        <v>475</v>
      </c>
      <c r="F3625" s="13" t="s">
        <v>426</v>
      </c>
      <c r="H3625" s="15">
        <v>0</v>
      </c>
      <c r="I3625" s="15">
        <v>0</v>
      </c>
      <c r="J3625" s="15">
        <v>0</v>
      </c>
      <c r="K3625" s="15">
        <v>0</v>
      </c>
      <c r="L3625" s="15">
        <v>0</v>
      </c>
      <c r="M3625" s="15">
        <v>0</v>
      </c>
      <c r="N3625" s="15">
        <v>0</v>
      </c>
      <c r="O3625" s="15">
        <v>0</v>
      </c>
      <c r="P3625" s="15">
        <v>0</v>
      </c>
      <c r="Q3625" s="15">
        <v>0</v>
      </c>
      <c r="R3625" s="15">
        <v>0</v>
      </c>
      <c r="S3625" s="15">
        <v>0</v>
      </c>
      <c r="T3625" s="15">
        <f t="shared" si="280"/>
        <v>0</v>
      </c>
      <c r="U3625" s="15">
        <v>0</v>
      </c>
      <c r="V3625" s="15">
        <v>0</v>
      </c>
      <c r="W3625" s="15">
        <v>0</v>
      </c>
      <c r="X3625" s="15">
        <v>0</v>
      </c>
      <c r="Y3625" s="15">
        <v>0</v>
      </c>
      <c r="Z3625" s="15">
        <v>0</v>
      </c>
      <c r="AA3625" s="15">
        <v>0</v>
      </c>
      <c r="AB3625" s="15">
        <v>0</v>
      </c>
      <c r="AC3625" s="15">
        <v>0</v>
      </c>
      <c r="AD3625" s="15">
        <v>0</v>
      </c>
      <c r="AE3625" s="15">
        <v>0</v>
      </c>
      <c r="AF3625" s="15">
        <v>0</v>
      </c>
      <c r="AG3625" s="15">
        <f t="shared" si="281"/>
        <v>0</v>
      </c>
      <c r="AH3625" s="15">
        <v>0</v>
      </c>
      <c r="AI3625" s="15">
        <v>0</v>
      </c>
      <c r="AJ3625" s="15">
        <v>0</v>
      </c>
      <c r="AK3625" s="15">
        <v>0</v>
      </c>
      <c r="AL3625" s="15">
        <v>0</v>
      </c>
      <c r="AM3625" s="15">
        <v>0</v>
      </c>
      <c r="AN3625" s="15">
        <v>0</v>
      </c>
      <c r="AO3625" s="15">
        <v>20.861439999999998</v>
      </c>
      <c r="AP3625" s="15">
        <v>3.7234799999999999</v>
      </c>
      <c r="AQ3625" s="15">
        <v>2.8349900000000003</v>
      </c>
      <c r="AR3625" s="15">
        <v>2.8435599999999996</v>
      </c>
      <c r="AS3625" s="15">
        <v>2.8404199999999999</v>
      </c>
      <c r="AT3625" s="15">
        <f t="shared" si="282"/>
        <v>33.10389</v>
      </c>
      <c r="AU3625" s="15">
        <v>0.15013999938964845</v>
      </c>
      <c r="AV3625" s="15">
        <v>0.13561000061035156</v>
      </c>
      <c r="AW3625" s="15">
        <v>0.2225</v>
      </c>
      <c r="AX3625" s="15">
        <v>0.16924000549316406</v>
      </c>
      <c r="AY3625" s="15">
        <v>0.15664999389648437</v>
      </c>
      <c r="AZ3625" s="15">
        <v>0.16433999633789062</v>
      </c>
      <c r="BA3625" s="15">
        <v>0.16982000732421876</v>
      </c>
      <c r="BB3625" s="15">
        <v>0.16982000732421876</v>
      </c>
      <c r="BC3625" s="15">
        <v>0.17727000427246092</v>
      </c>
      <c r="BD3625" s="15">
        <v>0</v>
      </c>
      <c r="BE3625" s="15">
        <v>0</v>
      </c>
      <c r="BF3625" s="15">
        <v>0</v>
      </c>
      <c r="BG3625" s="15">
        <f t="shared" si="283"/>
        <v>1.5153900146484374</v>
      </c>
      <c r="BH3625" t="str">
        <f t="shared" si="284"/>
        <v>NYSEGGas</v>
      </c>
      <c r="BI3625" t="str">
        <f>VLOOKUP(BH3625,[2]Summary!$C$29:$C$56,1,0)</f>
        <v>NYSEGGas</v>
      </c>
      <c r="BJ3625" s="16">
        <v>44470</v>
      </c>
    </row>
    <row r="3626" spans="1:62" x14ac:dyDescent="0.25">
      <c r="A3626" s="13" t="s">
        <v>7562</v>
      </c>
      <c r="B3626" s="13" t="s">
        <v>7563</v>
      </c>
      <c r="C3626" s="13" t="s">
        <v>7564</v>
      </c>
      <c r="D3626" s="13" t="s">
        <v>595</v>
      </c>
      <c r="E3626" t="s">
        <v>19</v>
      </c>
      <c r="F3626" s="13" t="s">
        <v>20</v>
      </c>
      <c r="H3626" s="15">
        <v>0</v>
      </c>
      <c r="I3626" s="15">
        <v>0</v>
      </c>
      <c r="J3626" s="15">
        <v>0</v>
      </c>
      <c r="K3626" s="15">
        <v>0</v>
      </c>
      <c r="L3626" s="15">
        <v>0</v>
      </c>
      <c r="M3626" s="15">
        <v>0</v>
      </c>
      <c r="N3626" s="15">
        <v>0</v>
      </c>
      <c r="O3626" s="15">
        <v>0</v>
      </c>
      <c r="P3626" s="15">
        <v>0</v>
      </c>
      <c r="Q3626" s="15">
        <v>0</v>
      </c>
      <c r="R3626" s="15">
        <v>0</v>
      </c>
      <c r="S3626" s="15">
        <v>0</v>
      </c>
      <c r="T3626" s="15">
        <f t="shared" si="280"/>
        <v>0</v>
      </c>
      <c r="U3626" s="15">
        <v>0</v>
      </c>
      <c r="V3626" s="15">
        <v>0</v>
      </c>
      <c r="W3626" s="15">
        <v>0</v>
      </c>
      <c r="X3626" s="15">
        <v>0</v>
      </c>
      <c r="Y3626" s="15">
        <v>0</v>
      </c>
      <c r="Z3626" s="15">
        <v>0</v>
      </c>
      <c r="AA3626" s="15">
        <v>0</v>
      </c>
      <c r="AB3626" s="15">
        <v>0</v>
      </c>
      <c r="AC3626" s="15">
        <v>0</v>
      </c>
      <c r="AD3626" s="15">
        <v>0</v>
      </c>
      <c r="AE3626" s="15">
        <v>0</v>
      </c>
      <c r="AF3626" s="15">
        <v>0</v>
      </c>
      <c r="AG3626" s="15">
        <f t="shared" si="281"/>
        <v>0</v>
      </c>
      <c r="AH3626" s="15">
        <v>0</v>
      </c>
      <c r="AI3626" s="15">
        <v>0</v>
      </c>
      <c r="AJ3626" s="15">
        <v>0</v>
      </c>
      <c r="AK3626" s="15">
        <v>0</v>
      </c>
      <c r="AL3626" s="15">
        <v>0</v>
      </c>
      <c r="AM3626" s="15">
        <v>0</v>
      </c>
      <c r="AN3626" s="15">
        <v>0</v>
      </c>
      <c r="AO3626" s="15">
        <v>0</v>
      </c>
      <c r="AP3626" s="15">
        <v>13.987000000000004</v>
      </c>
      <c r="AQ3626" s="15">
        <v>14.945539999999996</v>
      </c>
      <c r="AR3626" s="15">
        <v>1.0525899999999999</v>
      </c>
      <c r="AS3626" s="15">
        <v>1.75299</v>
      </c>
      <c r="AT3626" s="15">
        <f t="shared" si="282"/>
        <v>31.738119999999999</v>
      </c>
      <c r="AU3626" s="15">
        <v>0.18033999633789063</v>
      </c>
      <c r="AV3626" s="15">
        <v>0.16288999938964843</v>
      </c>
      <c r="AW3626" s="15">
        <v>0.18425999450683594</v>
      </c>
      <c r="AX3626" s="15">
        <v>1.2776500015258789</v>
      </c>
      <c r="AY3626" s="15">
        <v>0.18533000183105469</v>
      </c>
      <c r="AZ3626" s="15">
        <v>18.752219497680663</v>
      </c>
      <c r="BA3626" s="15">
        <v>5.1972100219726567</v>
      </c>
      <c r="BB3626" s="15">
        <v>8.1899799194335934</v>
      </c>
      <c r="BC3626" s="15">
        <v>-3.1051500244140624</v>
      </c>
      <c r="BD3626" s="15">
        <v>0</v>
      </c>
      <c r="BE3626" s="15">
        <v>-9.0635699462890624</v>
      </c>
      <c r="BF3626" s="15">
        <v>-21.961160095214844</v>
      </c>
      <c r="BG3626" s="15">
        <f t="shared" si="283"/>
        <v>-6.3323974330842248E-7</v>
      </c>
      <c r="BH3626" t="str">
        <f t="shared" si="284"/>
        <v>CMPDIST</v>
      </c>
      <c r="BI3626" t="str">
        <f>VLOOKUP(BH3626,[2]Summary!$C$29:$C$56,1,0)</f>
        <v>CMPDist</v>
      </c>
      <c r="BJ3626" s="16">
        <v>44562</v>
      </c>
    </row>
    <row r="3627" spans="1:62" x14ac:dyDescent="0.25">
      <c r="A3627" s="13" t="s">
        <v>7565</v>
      </c>
      <c r="B3627" s="13" t="s">
        <v>7566</v>
      </c>
      <c r="C3627" s="13" t="s">
        <v>7567</v>
      </c>
      <c r="D3627" s="13" t="s">
        <v>599</v>
      </c>
      <c r="E3627" t="s">
        <v>19</v>
      </c>
      <c r="F3627" s="13" t="s">
        <v>22</v>
      </c>
      <c r="H3627" s="15">
        <v>0</v>
      </c>
      <c r="I3627" s="15">
        <v>0</v>
      </c>
      <c r="J3627" s="15">
        <v>0</v>
      </c>
      <c r="K3627" s="15">
        <v>0</v>
      </c>
      <c r="L3627" s="15">
        <v>0</v>
      </c>
      <c r="M3627" s="15">
        <v>0</v>
      </c>
      <c r="N3627" s="15">
        <v>0</v>
      </c>
      <c r="O3627" s="15">
        <v>0</v>
      </c>
      <c r="P3627" s="15">
        <v>0</v>
      </c>
      <c r="Q3627" s="15">
        <v>0</v>
      </c>
      <c r="R3627" s="15">
        <v>0</v>
      </c>
      <c r="S3627" s="15">
        <v>0</v>
      </c>
      <c r="T3627" s="15">
        <f t="shared" si="280"/>
        <v>0</v>
      </c>
      <c r="U3627" s="15">
        <v>0</v>
      </c>
      <c r="V3627" s="15">
        <v>0</v>
      </c>
      <c r="W3627" s="15">
        <v>0</v>
      </c>
      <c r="X3627" s="15">
        <v>0</v>
      </c>
      <c r="Y3627" s="15">
        <v>0</v>
      </c>
      <c r="Z3627" s="15">
        <v>0</v>
      </c>
      <c r="AA3627" s="15">
        <v>0</v>
      </c>
      <c r="AB3627" s="15">
        <v>0</v>
      </c>
      <c r="AC3627" s="15">
        <v>0</v>
      </c>
      <c r="AD3627" s="15">
        <v>0</v>
      </c>
      <c r="AE3627" s="15">
        <v>0</v>
      </c>
      <c r="AF3627" s="15">
        <v>0</v>
      </c>
      <c r="AG3627" s="15">
        <f t="shared" si="281"/>
        <v>0</v>
      </c>
      <c r="AH3627" s="15">
        <v>0</v>
      </c>
      <c r="AI3627" s="15">
        <v>0</v>
      </c>
      <c r="AJ3627" s="15">
        <v>0</v>
      </c>
      <c r="AK3627" s="15">
        <v>0</v>
      </c>
      <c r="AL3627" s="15">
        <v>0</v>
      </c>
      <c r="AM3627" s="15">
        <v>0</v>
      </c>
      <c r="AN3627" s="15">
        <v>0</v>
      </c>
      <c r="AO3627" s="15">
        <v>0</v>
      </c>
      <c r="AP3627" s="15">
        <v>215.21647000000002</v>
      </c>
      <c r="AQ3627" s="15">
        <v>284.50114000000002</v>
      </c>
      <c r="AR3627" s="15">
        <v>65.816059999999993</v>
      </c>
      <c r="AS3627" s="15">
        <v>2560.7550499999998</v>
      </c>
      <c r="AT3627" s="15">
        <f t="shared" si="282"/>
        <v>3126.2887199999996</v>
      </c>
      <c r="AU3627" s="15">
        <v>14.17876953125</v>
      </c>
      <c r="AV3627" s="15">
        <v>60.491490722656252</v>
      </c>
      <c r="AW3627" s="15">
        <v>21.271039062500002</v>
      </c>
      <c r="AX3627" s="15">
        <v>284.92082617187498</v>
      </c>
      <c r="AY3627" s="15">
        <v>104.222708984375</v>
      </c>
      <c r="AZ3627" s="15">
        <v>32.620329833984378</v>
      </c>
      <c r="BA3627" s="15">
        <v>193.71068750000001</v>
      </c>
      <c r="BB3627" s="15">
        <v>640.94946337890622</v>
      </c>
      <c r="BC3627" s="15">
        <v>856.75447460937505</v>
      </c>
      <c r="BD3627" s="15">
        <v>743.98706249999998</v>
      </c>
      <c r="BE3627" s="15">
        <v>743.98706249999998</v>
      </c>
      <c r="BF3627" s="15">
        <v>743.98706249999998</v>
      </c>
      <c r="BG3627" s="15">
        <f t="shared" si="283"/>
        <v>4441.0809772949215</v>
      </c>
      <c r="BH3627" t="str">
        <f t="shared" si="284"/>
        <v>NYSEGDIST</v>
      </c>
      <c r="BI3627" t="str">
        <f>VLOOKUP(BH3627,[2]Summary!$C$29:$C$56,1,0)</f>
        <v>NYSEGDist</v>
      </c>
      <c r="BJ3627" s="16">
        <v>44562</v>
      </c>
    </row>
    <row r="3628" spans="1:62" x14ac:dyDescent="0.25">
      <c r="A3628" s="13" t="s">
        <v>7568</v>
      </c>
      <c r="B3628" s="13" t="s">
        <v>7569</v>
      </c>
      <c r="C3628" s="13" t="s">
        <v>7570</v>
      </c>
      <c r="D3628" s="13" t="s">
        <v>599</v>
      </c>
      <c r="E3628" t="s">
        <v>19</v>
      </c>
      <c r="F3628" s="13" t="s">
        <v>585</v>
      </c>
      <c r="H3628" s="15">
        <v>0</v>
      </c>
      <c r="I3628" s="15">
        <v>0</v>
      </c>
      <c r="J3628" s="15">
        <v>0</v>
      </c>
      <c r="K3628" s="15">
        <v>0</v>
      </c>
      <c r="L3628" s="15">
        <v>0</v>
      </c>
      <c r="M3628" s="15">
        <v>0</v>
      </c>
      <c r="N3628" s="15">
        <v>0</v>
      </c>
      <c r="O3628" s="15">
        <v>0</v>
      </c>
      <c r="P3628" s="15">
        <v>0</v>
      </c>
      <c r="Q3628" s="15">
        <v>0</v>
      </c>
      <c r="R3628" s="15">
        <v>0</v>
      </c>
      <c r="S3628" s="15">
        <v>0</v>
      </c>
      <c r="T3628" s="15">
        <f t="shared" si="280"/>
        <v>0</v>
      </c>
      <c r="U3628" s="15">
        <v>0</v>
      </c>
      <c r="V3628" s="15">
        <v>0</v>
      </c>
      <c r="W3628" s="15">
        <v>0</v>
      </c>
      <c r="X3628" s="15">
        <v>0</v>
      </c>
      <c r="Y3628" s="15">
        <v>0</v>
      </c>
      <c r="Z3628" s="15">
        <v>0</v>
      </c>
      <c r="AA3628" s="15">
        <v>0</v>
      </c>
      <c r="AB3628" s="15">
        <v>0</v>
      </c>
      <c r="AC3628" s="15">
        <v>0</v>
      </c>
      <c r="AD3628" s="15">
        <v>0</v>
      </c>
      <c r="AE3628" s="15">
        <v>0</v>
      </c>
      <c r="AF3628" s="15">
        <v>0</v>
      </c>
      <c r="AG3628" s="15">
        <f t="shared" si="281"/>
        <v>0</v>
      </c>
      <c r="AH3628" s="15">
        <v>0</v>
      </c>
      <c r="AI3628" s="15">
        <v>0</v>
      </c>
      <c r="AJ3628" s="15">
        <v>0</v>
      </c>
      <c r="AK3628" s="15">
        <v>0</v>
      </c>
      <c r="AL3628" s="15">
        <v>0</v>
      </c>
      <c r="AM3628" s="15">
        <v>0</v>
      </c>
      <c r="AN3628" s="15">
        <v>0</v>
      </c>
      <c r="AO3628" s="15">
        <v>0</v>
      </c>
      <c r="AP3628" s="15">
        <v>0.37652999999999998</v>
      </c>
      <c r="AQ3628" s="15">
        <v>1.7599999999999998E-3</v>
      </c>
      <c r="AR3628" s="15">
        <v>-1.3139999999999978E-2</v>
      </c>
      <c r="AS3628" s="15">
        <v>1.1555800000000001</v>
      </c>
      <c r="AT3628" s="15">
        <f t="shared" si="282"/>
        <v>1.5207299999999999</v>
      </c>
      <c r="AU3628" s="15">
        <v>34.705810413360595</v>
      </c>
      <c r="AV3628" s="15">
        <v>59.895831619262694</v>
      </c>
      <c r="AW3628" s="15">
        <v>39.717510101318361</v>
      </c>
      <c r="AX3628" s="15">
        <v>47.822540039062503</v>
      </c>
      <c r="AY3628" s="15">
        <v>47.509990112304685</v>
      </c>
      <c r="AZ3628" s="15">
        <v>6.6552600250244138</v>
      </c>
      <c r="BA3628" s="15">
        <v>1.2004399414062501</v>
      </c>
      <c r="BB3628" s="15">
        <v>1.2004399414062501</v>
      </c>
      <c r="BC3628" s="15">
        <v>2.4326300773620604</v>
      </c>
      <c r="BD3628" s="15">
        <v>0</v>
      </c>
      <c r="BE3628" s="15">
        <v>0</v>
      </c>
      <c r="BF3628" s="15">
        <v>-259.99062500000002</v>
      </c>
      <c r="BG3628" s="15">
        <f t="shared" si="283"/>
        <v>-18.850172729492215</v>
      </c>
      <c r="BH3628" t="str">
        <f t="shared" si="284"/>
        <v>NYSEGDIST</v>
      </c>
      <c r="BI3628" t="str">
        <f>VLOOKUP(BH3628,[2]Summary!$C$29:$C$56,1,0)</f>
        <v>NYSEGDist</v>
      </c>
      <c r="BJ3628" s="16">
        <v>44562</v>
      </c>
    </row>
    <row r="3629" spans="1:62" x14ac:dyDescent="0.25">
      <c r="A3629" s="13" t="s">
        <v>7571</v>
      </c>
      <c r="B3629" s="13" t="s">
        <v>7572</v>
      </c>
      <c r="C3629" s="13" t="s">
        <v>7573</v>
      </c>
      <c r="D3629" s="13" t="s">
        <v>595</v>
      </c>
      <c r="E3629" t="s">
        <v>19</v>
      </c>
      <c r="F3629" s="13" t="s">
        <v>20</v>
      </c>
      <c r="H3629" s="15">
        <v>0</v>
      </c>
      <c r="I3629" s="15">
        <v>0</v>
      </c>
      <c r="J3629" s="15">
        <v>0</v>
      </c>
      <c r="K3629" s="15">
        <v>0</v>
      </c>
      <c r="L3629" s="15">
        <v>0</v>
      </c>
      <c r="M3629" s="15">
        <v>0</v>
      </c>
      <c r="N3629" s="15">
        <v>0</v>
      </c>
      <c r="O3629" s="15">
        <v>0</v>
      </c>
      <c r="P3629" s="15">
        <v>0</v>
      </c>
      <c r="Q3629" s="15">
        <v>0</v>
      </c>
      <c r="R3629" s="15">
        <v>0</v>
      </c>
      <c r="S3629" s="15">
        <v>0</v>
      </c>
      <c r="T3629" s="15">
        <f t="shared" si="280"/>
        <v>0</v>
      </c>
      <c r="U3629" s="15">
        <v>0</v>
      </c>
      <c r="V3629" s="15">
        <v>0</v>
      </c>
      <c r="W3629" s="15">
        <v>0</v>
      </c>
      <c r="X3629" s="15">
        <v>0</v>
      </c>
      <c r="Y3629" s="15">
        <v>0</v>
      </c>
      <c r="Z3629" s="15">
        <v>0</v>
      </c>
      <c r="AA3629" s="15">
        <v>0</v>
      </c>
      <c r="AB3629" s="15">
        <v>0</v>
      </c>
      <c r="AC3629" s="15">
        <v>0</v>
      </c>
      <c r="AD3629" s="15">
        <v>0</v>
      </c>
      <c r="AE3629" s="15">
        <v>0</v>
      </c>
      <c r="AF3629" s="15">
        <v>0</v>
      </c>
      <c r="AG3629" s="15">
        <f t="shared" si="281"/>
        <v>0</v>
      </c>
      <c r="AH3629" s="15">
        <v>0</v>
      </c>
      <c r="AI3629" s="15">
        <v>0</v>
      </c>
      <c r="AJ3629" s="15">
        <v>0</v>
      </c>
      <c r="AK3629" s="15">
        <v>0</v>
      </c>
      <c r="AL3629" s="15">
        <v>0</v>
      </c>
      <c r="AM3629" s="15">
        <v>0</v>
      </c>
      <c r="AN3629" s="15">
        <v>0</v>
      </c>
      <c r="AO3629" s="15">
        <v>0</v>
      </c>
      <c r="AP3629" s="15">
        <v>0.28220000000000001</v>
      </c>
      <c r="AQ3629" s="15">
        <v>1.65E-3</v>
      </c>
      <c r="AR3629" s="15">
        <v>1.5899999999999998E-3</v>
      </c>
      <c r="AS3629" s="15">
        <v>4.1200000000000004E-3</v>
      </c>
      <c r="AT3629" s="15">
        <f t="shared" si="282"/>
        <v>0.28955999999999998</v>
      </c>
      <c r="AU3629" s="15">
        <v>1.649999976158142E-3</v>
      </c>
      <c r="AV3629" s="15">
        <v>1.4800000190734863E-3</v>
      </c>
      <c r="AW3629" s="15">
        <v>1.6699999570846558E-3</v>
      </c>
      <c r="AX3629" s="15">
        <v>1.6100000143051147E-3</v>
      </c>
      <c r="AY3629" s="15">
        <v>1.6399999856948851E-3</v>
      </c>
      <c r="AZ3629" s="15">
        <v>2.6298600194454194</v>
      </c>
      <c r="BA3629" s="15">
        <v>2.5654799556732177</v>
      </c>
      <c r="BB3629" s="15">
        <v>3.1190000534057617E-2</v>
      </c>
      <c r="BC3629" s="15">
        <v>4.6212500267028807</v>
      </c>
      <c r="BD3629" s="15">
        <v>2.4414062500000001E-7</v>
      </c>
      <c r="BE3629" s="15">
        <v>-1.2102901000976563</v>
      </c>
      <c r="BF3629" s="15">
        <v>-8.6455395507812494</v>
      </c>
      <c r="BG3629" s="15">
        <f t="shared" si="283"/>
        <v>5.95569609629365E-7</v>
      </c>
      <c r="BH3629" t="str">
        <f t="shared" si="284"/>
        <v>CMPDIST</v>
      </c>
      <c r="BI3629" t="str">
        <f>VLOOKUP(BH3629,[2]Summary!$C$29:$C$56,1,0)</f>
        <v>CMPDist</v>
      </c>
      <c r="BJ3629" s="16">
        <v>44562</v>
      </c>
    </row>
    <row r="3630" spans="1:62" x14ac:dyDescent="0.25">
      <c r="A3630" s="13" t="s">
        <v>7574</v>
      </c>
      <c r="B3630" s="13" t="s">
        <v>7575</v>
      </c>
      <c r="C3630" s="13" t="s">
        <v>7576</v>
      </c>
      <c r="D3630" s="13" t="s">
        <v>595</v>
      </c>
      <c r="E3630" t="s">
        <v>19</v>
      </c>
      <c r="F3630" s="13" t="s">
        <v>20</v>
      </c>
      <c r="H3630" s="15">
        <v>0</v>
      </c>
      <c r="I3630" s="15">
        <v>0</v>
      </c>
      <c r="J3630" s="15">
        <v>0</v>
      </c>
      <c r="K3630" s="15">
        <v>0</v>
      </c>
      <c r="L3630" s="15">
        <v>0</v>
      </c>
      <c r="M3630" s="15">
        <v>0</v>
      </c>
      <c r="N3630" s="15">
        <v>0</v>
      </c>
      <c r="O3630" s="15">
        <v>0</v>
      </c>
      <c r="P3630" s="15">
        <v>0</v>
      </c>
      <c r="Q3630" s="15">
        <v>0</v>
      </c>
      <c r="R3630" s="15">
        <v>0</v>
      </c>
      <c r="S3630" s="15">
        <v>0</v>
      </c>
      <c r="T3630" s="15">
        <f t="shared" si="280"/>
        <v>0</v>
      </c>
      <c r="U3630" s="15">
        <v>0</v>
      </c>
      <c r="V3630" s="15">
        <v>0</v>
      </c>
      <c r="W3630" s="15">
        <v>0</v>
      </c>
      <c r="X3630" s="15">
        <v>0</v>
      </c>
      <c r="Y3630" s="15">
        <v>0</v>
      </c>
      <c r="Z3630" s="15">
        <v>0</v>
      </c>
      <c r="AA3630" s="15">
        <v>0</v>
      </c>
      <c r="AB3630" s="15">
        <v>0</v>
      </c>
      <c r="AC3630" s="15">
        <v>0</v>
      </c>
      <c r="AD3630" s="15">
        <v>0</v>
      </c>
      <c r="AE3630" s="15">
        <v>0</v>
      </c>
      <c r="AF3630" s="15">
        <v>0</v>
      </c>
      <c r="AG3630" s="15">
        <f t="shared" si="281"/>
        <v>0</v>
      </c>
      <c r="AH3630" s="15">
        <v>0</v>
      </c>
      <c r="AI3630" s="15">
        <v>0</v>
      </c>
      <c r="AJ3630" s="15">
        <v>0</v>
      </c>
      <c r="AK3630" s="15">
        <v>0</v>
      </c>
      <c r="AL3630" s="15">
        <v>0</v>
      </c>
      <c r="AM3630" s="15">
        <v>0</v>
      </c>
      <c r="AN3630" s="15">
        <v>0</v>
      </c>
      <c r="AO3630" s="15">
        <v>0</v>
      </c>
      <c r="AP3630" s="15">
        <v>0.28220000000000001</v>
      </c>
      <c r="AQ3630" s="15">
        <v>1.65E-3</v>
      </c>
      <c r="AR3630" s="15">
        <v>1.5899999999999998E-3</v>
      </c>
      <c r="AS3630" s="15">
        <v>4.1200000000000004E-3</v>
      </c>
      <c r="AT3630" s="15">
        <f t="shared" si="282"/>
        <v>0.28955999999999998</v>
      </c>
      <c r="AU3630" s="15">
        <v>1.649999976158142E-3</v>
      </c>
      <c r="AV3630" s="15">
        <v>1.4800000190734863E-3</v>
      </c>
      <c r="AW3630" s="15">
        <v>1.6699999570846558E-3</v>
      </c>
      <c r="AX3630" s="15">
        <v>1.6100000143051147E-3</v>
      </c>
      <c r="AY3630" s="15">
        <v>1.6399999856948851E-3</v>
      </c>
      <c r="AZ3630" s="15">
        <v>7.911310183048248</v>
      </c>
      <c r="BA3630" s="15">
        <v>11.564700244903564</v>
      </c>
      <c r="BB3630" s="15">
        <v>0.1125</v>
      </c>
      <c r="BC3630" s="15">
        <v>-0.24502003479003906</v>
      </c>
      <c r="BD3630" s="15">
        <v>-5.1879882812500004E-7</v>
      </c>
      <c r="BE3630" s="15">
        <v>-1.19079052734375</v>
      </c>
      <c r="BF3630" s="15">
        <v>-18.160749603271483</v>
      </c>
      <c r="BG3630" s="15">
        <f t="shared" si="283"/>
        <v>-2.5629996969200874E-7</v>
      </c>
      <c r="BH3630" t="str">
        <f t="shared" si="284"/>
        <v>CMPDIST</v>
      </c>
      <c r="BI3630" t="str">
        <f>VLOOKUP(BH3630,[2]Summary!$C$29:$C$56,1,0)</f>
        <v>CMPDist</v>
      </c>
      <c r="BJ3630" s="16">
        <v>44562</v>
      </c>
    </row>
    <row r="3631" spans="1:62" x14ac:dyDescent="0.25">
      <c r="A3631" s="13" t="s">
        <v>7577</v>
      </c>
      <c r="B3631" s="13" t="s">
        <v>7578</v>
      </c>
      <c r="C3631" s="13" t="s">
        <v>7579</v>
      </c>
      <c r="D3631" s="13" t="s">
        <v>595</v>
      </c>
      <c r="E3631" t="s">
        <v>19</v>
      </c>
      <c r="F3631" s="13" t="s">
        <v>20</v>
      </c>
      <c r="H3631" s="15">
        <v>0</v>
      </c>
      <c r="I3631" s="15">
        <v>0</v>
      </c>
      <c r="J3631" s="15">
        <v>0</v>
      </c>
      <c r="K3631" s="15">
        <v>0</v>
      </c>
      <c r="L3631" s="15">
        <v>0</v>
      </c>
      <c r="M3631" s="15">
        <v>0</v>
      </c>
      <c r="N3631" s="15">
        <v>0</v>
      </c>
      <c r="O3631" s="15">
        <v>0</v>
      </c>
      <c r="P3631" s="15">
        <v>0</v>
      </c>
      <c r="Q3631" s="15">
        <v>0</v>
      </c>
      <c r="R3631" s="15">
        <v>0</v>
      </c>
      <c r="S3631" s="15">
        <v>0</v>
      </c>
      <c r="T3631" s="15">
        <f t="shared" si="280"/>
        <v>0</v>
      </c>
      <c r="U3631" s="15">
        <v>0</v>
      </c>
      <c r="V3631" s="15">
        <v>0</v>
      </c>
      <c r="W3631" s="15">
        <v>0</v>
      </c>
      <c r="X3631" s="15">
        <v>0</v>
      </c>
      <c r="Y3631" s="15">
        <v>0</v>
      </c>
      <c r="Z3631" s="15">
        <v>0</v>
      </c>
      <c r="AA3631" s="15">
        <v>0</v>
      </c>
      <c r="AB3631" s="15">
        <v>0</v>
      </c>
      <c r="AC3631" s="15">
        <v>0</v>
      </c>
      <c r="AD3631" s="15">
        <v>0</v>
      </c>
      <c r="AE3631" s="15">
        <v>0</v>
      </c>
      <c r="AF3631" s="15">
        <v>0</v>
      </c>
      <c r="AG3631" s="15">
        <f t="shared" si="281"/>
        <v>0</v>
      </c>
      <c r="AH3631" s="15">
        <v>0</v>
      </c>
      <c r="AI3631" s="15">
        <v>0</v>
      </c>
      <c r="AJ3631" s="15">
        <v>0</v>
      </c>
      <c r="AK3631" s="15">
        <v>0</v>
      </c>
      <c r="AL3631" s="15">
        <v>0</v>
      </c>
      <c r="AM3631" s="15">
        <v>0</v>
      </c>
      <c r="AN3631" s="15">
        <v>0</v>
      </c>
      <c r="AO3631" s="15">
        <v>0</v>
      </c>
      <c r="AP3631" s="15">
        <v>0.28220000000000001</v>
      </c>
      <c r="AQ3631" s="15">
        <v>1.65E-3</v>
      </c>
      <c r="AR3631" s="15">
        <v>1.5899999999999998E-3</v>
      </c>
      <c r="AS3631" s="15">
        <v>4.1200000000000004E-3</v>
      </c>
      <c r="AT3631" s="15">
        <f t="shared" si="282"/>
        <v>0.28955999999999998</v>
      </c>
      <c r="AU3631" s="15">
        <v>1.649999976158142E-3</v>
      </c>
      <c r="AV3631" s="15">
        <v>1.4800000190734863E-3</v>
      </c>
      <c r="AW3631" s="15">
        <v>1.6699999570846558E-3</v>
      </c>
      <c r="AX3631" s="15">
        <v>1.6100000143051147E-3</v>
      </c>
      <c r="AY3631" s="15">
        <v>1.7557499918937682</v>
      </c>
      <c r="AZ3631" s="15">
        <v>28.255440509796141</v>
      </c>
      <c r="BA3631" s="15">
        <v>18.041610244750977</v>
      </c>
      <c r="BB3631" s="15">
        <v>0.27479000854492186</v>
      </c>
      <c r="BC3631" s="15">
        <v>2.5751399154663086</v>
      </c>
      <c r="BD3631" s="15">
        <v>-6.1035156250000001E-7</v>
      </c>
      <c r="BE3631" s="15">
        <v>-13.543680175781249</v>
      </c>
      <c r="BF3631" s="15">
        <v>-37.365462402343752</v>
      </c>
      <c r="BG3631" s="15">
        <f t="shared" si="283"/>
        <v>-2.518057826250697E-6</v>
      </c>
      <c r="BH3631" t="str">
        <f t="shared" si="284"/>
        <v>CMPDIST</v>
      </c>
      <c r="BI3631" t="str">
        <f>VLOOKUP(BH3631,[2]Summary!$C$29:$C$56,1,0)</f>
        <v>CMPDist</v>
      </c>
      <c r="BJ3631" s="16">
        <v>44562</v>
      </c>
    </row>
    <row r="3632" spans="1:62" x14ac:dyDescent="0.25">
      <c r="A3632" s="13" t="s">
        <v>7580</v>
      </c>
      <c r="B3632" s="13" t="s">
        <v>7581</v>
      </c>
      <c r="C3632" s="13" t="s">
        <v>7582</v>
      </c>
      <c r="D3632" s="13" t="s">
        <v>599</v>
      </c>
      <c r="E3632" t="s">
        <v>597</v>
      </c>
      <c r="F3632" s="13" t="s">
        <v>588</v>
      </c>
      <c r="H3632" s="15">
        <v>0</v>
      </c>
      <c r="I3632" s="15">
        <v>0</v>
      </c>
      <c r="J3632" s="15">
        <v>0</v>
      </c>
      <c r="K3632" s="15">
        <v>0</v>
      </c>
      <c r="L3632" s="15">
        <v>0</v>
      </c>
      <c r="M3632" s="15">
        <v>0</v>
      </c>
      <c r="N3632" s="15">
        <v>0</v>
      </c>
      <c r="O3632" s="15">
        <v>0</v>
      </c>
      <c r="P3632" s="15">
        <v>0</v>
      </c>
      <c r="Q3632" s="15">
        <v>0</v>
      </c>
      <c r="R3632" s="15">
        <v>0</v>
      </c>
      <c r="S3632" s="15">
        <v>0</v>
      </c>
      <c r="T3632" s="15">
        <f t="shared" si="280"/>
        <v>0</v>
      </c>
      <c r="U3632" s="15">
        <v>0</v>
      </c>
      <c r="V3632" s="15">
        <v>0</v>
      </c>
      <c r="W3632" s="15">
        <v>0</v>
      </c>
      <c r="X3632" s="15">
        <v>0</v>
      </c>
      <c r="Y3632" s="15">
        <v>0</v>
      </c>
      <c r="Z3632" s="15">
        <v>0</v>
      </c>
      <c r="AA3632" s="15">
        <v>0</v>
      </c>
      <c r="AB3632" s="15">
        <v>0</v>
      </c>
      <c r="AC3632" s="15">
        <v>0</v>
      </c>
      <c r="AD3632" s="15">
        <v>0</v>
      </c>
      <c r="AE3632" s="15">
        <v>0</v>
      </c>
      <c r="AF3632" s="15">
        <v>0</v>
      </c>
      <c r="AG3632" s="15">
        <f t="shared" si="281"/>
        <v>0</v>
      </c>
      <c r="AH3632" s="15">
        <v>0</v>
      </c>
      <c r="AI3632" s="15">
        <v>0</v>
      </c>
      <c r="AJ3632" s="15">
        <v>0</v>
      </c>
      <c r="AK3632" s="15">
        <v>0</v>
      </c>
      <c r="AL3632" s="15">
        <v>0</v>
      </c>
      <c r="AM3632" s="15">
        <v>0</v>
      </c>
      <c r="AN3632" s="15">
        <v>0</v>
      </c>
      <c r="AO3632" s="15">
        <v>0</v>
      </c>
      <c r="AP3632" s="15">
        <v>3.1976599999999999</v>
      </c>
      <c r="AQ3632" s="15">
        <v>35.584069999999997</v>
      </c>
      <c r="AR3632" s="15">
        <v>10.648149999999998</v>
      </c>
      <c r="AS3632" s="15">
        <v>10.156970000000001</v>
      </c>
      <c r="AT3632" s="15">
        <f t="shared" si="282"/>
        <v>59.586849999999998</v>
      </c>
      <c r="AU3632" s="15">
        <v>0.270239990234375</v>
      </c>
      <c r="AV3632" s="15">
        <v>0.24408999633789064</v>
      </c>
      <c r="AW3632" s="15">
        <v>0.40051998901367186</v>
      </c>
      <c r="AX3632" s="15">
        <v>53.899039306640624</v>
      </c>
      <c r="AY3632" s="15">
        <v>0.55659002685546877</v>
      </c>
      <c r="AZ3632" s="15">
        <v>11.457880004882812</v>
      </c>
      <c r="BA3632" s="15">
        <v>0.6363699951171875</v>
      </c>
      <c r="BB3632" s="15">
        <v>0.6363699951171875</v>
      </c>
      <c r="BC3632" s="15">
        <v>8.6269501342773438</v>
      </c>
      <c r="BD3632" s="15">
        <v>59.231279785156246</v>
      </c>
      <c r="BE3632" s="15">
        <v>13.530450012207032</v>
      </c>
      <c r="BF3632" s="15">
        <v>10.321889953613281</v>
      </c>
      <c r="BG3632" s="15">
        <f t="shared" si="283"/>
        <v>159.81166918945317</v>
      </c>
      <c r="BH3632" t="str">
        <f t="shared" si="284"/>
        <v>NYSEGGen</v>
      </c>
      <c r="BI3632" t="str">
        <f>VLOOKUP(BH3632,[2]Summary!$C$29:$C$56,1,0)</f>
        <v>NYSEGGen</v>
      </c>
      <c r="BJ3632" s="16">
        <v>44562</v>
      </c>
    </row>
    <row r="3633" spans="1:62" x14ac:dyDescent="0.25">
      <c r="A3633" s="13" t="s">
        <v>7583</v>
      </c>
      <c r="B3633" s="13" t="s">
        <v>4573</v>
      </c>
      <c r="C3633" s="13" t="s">
        <v>4574</v>
      </c>
      <c r="D3633" s="13" t="s">
        <v>596</v>
      </c>
      <c r="E3633" t="s">
        <v>35</v>
      </c>
      <c r="F3633" s="13" t="s">
        <v>22</v>
      </c>
      <c r="H3633" s="15">
        <v>0</v>
      </c>
      <c r="I3633" s="15">
        <v>0</v>
      </c>
      <c r="J3633" s="15">
        <v>0</v>
      </c>
      <c r="K3633" s="15">
        <v>0</v>
      </c>
      <c r="L3633" s="15">
        <v>0</v>
      </c>
      <c r="M3633" s="15">
        <v>0</v>
      </c>
      <c r="N3633" s="15">
        <v>0</v>
      </c>
      <c r="O3633" s="15">
        <v>0</v>
      </c>
      <c r="P3633" s="15">
        <v>0</v>
      </c>
      <c r="Q3633" s="15">
        <v>0</v>
      </c>
      <c r="R3633" s="15">
        <v>0</v>
      </c>
      <c r="S3633" s="15">
        <v>0</v>
      </c>
      <c r="T3633" s="15">
        <f t="shared" si="280"/>
        <v>0</v>
      </c>
      <c r="U3633" s="15">
        <v>0</v>
      </c>
      <c r="V3633" s="15">
        <v>0</v>
      </c>
      <c r="W3633" s="15">
        <v>0</v>
      </c>
      <c r="X3633" s="15">
        <v>0</v>
      </c>
      <c r="Y3633" s="15">
        <v>0</v>
      </c>
      <c r="Z3633" s="15">
        <v>0</v>
      </c>
      <c r="AA3633" s="15">
        <v>0</v>
      </c>
      <c r="AB3633" s="15">
        <v>0</v>
      </c>
      <c r="AC3633" s="15">
        <v>0</v>
      </c>
      <c r="AD3633" s="15">
        <v>0</v>
      </c>
      <c r="AE3633" s="15">
        <v>0</v>
      </c>
      <c r="AF3633" s="15">
        <v>0</v>
      </c>
      <c r="AG3633" s="15">
        <f t="shared" si="281"/>
        <v>0</v>
      </c>
      <c r="AH3633" s="15">
        <v>0</v>
      </c>
      <c r="AI3633" s="15">
        <v>0</v>
      </c>
      <c r="AJ3633" s="15">
        <v>0</v>
      </c>
      <c r="AK3633" s="15">
        <v>0</v>
      </c>
      <c r="AL3633" s="15">
        <v>0</v>
      </c>
      <c r="AM3633" s="15">
        <v>0</v>
      </c>
      <c r="AN3633" s="15">
        <v>0</v>
      </c>
      <c r="AO3633" s="15">
        <v>0</v>
      </c>
      <c r="AP3633" s="15">
        <v>6.7901600000000002</v>
      </c>
      <c r="AQ3633" s="15">
        <v>27.563490000000002</v>
      </c>
      <c r="AR3633" s="15">
        <v>0.66767999999999983</v>
      </c>
      <c r="AS3633" s="15">
        <v>117.65929999999999</v>
      </c>
      <c r="AT3633" s="15">
        <f t="shared" si="282"/>
        <v>152.68062999999998</v>
      </c>
      <c r="AU3633" s="15">
        <v>32.691119384765628</v>
      </c>
      <c r="AV3633" s="15">
        <v>8.9728801116943355</v>
      </c>
      <c r="AW3633" s="15">
        <v>1.3654300537109374</v>
      </c>
      <c r="AX3633" s="15">
        <v>23.682019409179688</v>
      </c>
      <c r="AY3633" s="15">
        <v>5.7831199645996092</v>
      </c>
      <c r="AZ3633" s="15">
        <v>8.7431197509765628</v>
      </c>
      <c r="BA3633" s="15">
        <v>1.48302001953125</v>
      </c>
      <c r="BB3633" s="15">
        <v>5.3528401031494139</v>
      </c>
      <c r="BC3633" s="15">
        <v>0.84612998962402342</v>
      </c>
      <c r="BD3633" s="15">
        <v>0</v>
      </c>
      <c r="BE3633" s="15">
        <v>0</v>
      </c>
      <c r="BF3633" s="15">
        <v>0</v>
      </c>
      <c r="BG3633" s="15">
        <f t="shared" si="283"/>
        <v>88.919678787231447</v>
      </c>
      <c r="BH3633" t="str">
        <f t="shared" si="284"/>
        <v>RGETRANS</v>
      </c>
      <c r="BI3633" t="str">
        <f>VLOOKUP(BH3633,[2]Summary!$C$29:$C$56,1,0)</f>
        <v>RGETrans</v>
      </c>
      <c r="BJ3633" s="16">
        <v>44470</v>
      </c>
    </row>
    <row r="3634" spans="1:62" x14ac:dyDescent="0.25">
      <c r="A3634" s="13" t="s">
        <v>7584</v>
      </c>
      <c r="B3634" s="13" t="s">
        <v>7585</v>
      </c>
      <c r="C3634" s="13" t="s">
        <v>7586</v>
      </c>
      <c r="D3634" s="13" t="s">
        <v>595</v>
      </c>
      <c r="E3634" t="s">
        <v>19</v>
      </c>
      <c r="F3634" s="13" t="s">
        <v>20</v>
      </c>
      <c r="H3634" s="15">
        <v>0</v>
      </c>
      <c r="I3634" s="15">
        <v>0</v>
      </c>
      <c r="J3634" s="15">
        <v>0</v>
      </c>
      <c r="K3634" s="15">
        <v>0</v>
      </c>
      <c r="L3634" s="15">
        <v>0</v>
      </c>
      <c r="M3634" s="15">
        <v>0</v>
      </c>
      <c r="N3634" s="15">
        <v>0</v>
      </c>
      <c r="O3634" s="15">
        <v>0</v>
      </c>
      <c r="P3634" s="15">
        <v>0</v>
      </c>
      <c r="Q3634" s="15">
        <v>0</v>
      </c>
      <c r="R3634" s="15">
        <v>0</v>
      </c>
      <c r="S3634" s="15">
        <v>0</v>
      </c>
      <c r="T3634" s="15">
        <f t="shared" si="280"/>
        <v>0</v>
      </c>
      <c r="U3634" s="15">
        <v>0</v>
      </c>
      <c r="V3634" s="15">
        <v>0</v>
      </c>
      <c r="W3634" s="15">
        <v>0</v>
      </c>
      <c r="X3634" s="15">
        <v>0</v>
      </c>
      <c r="Y3634" s="15">
        <v>0</v>
      </c>
      <c r="Z3634" s="15">
        <v>0</v>
      </c>
      <c r="AA3634" s="15">
        <v>0</v>
      </c>
      <c r="AB3634" s="15">
        <v>0</v>
      </c>
      <c r="AC3634" s="15">
        <v>0</v>
      </c>
      <c r="AD3634" s="15">
        <v>0</v>
      </c>
      <c r="AE3634" s="15">
        <v>0</v>
      </c>
      <c r="AF3634" s="15">
        <v>0</v>
      </c>
      <c r="AG3634" s="15">
        <f t="shared" si="281"/>
        <v>0</v>
      </c>
      <c r="AH3634" s="15">
        <v>0</v>
      </c>
      <c r="AI3634" s="15">
        <v>0</v>
      </c>
      <c r="AJ3634" s="15">
        <v>0</v>
      </c>
      <c r="AK3634" s="15">
        <v>0</v>
      </c>
      <c r="AL3634" s="15">
        <v>0</v>
      </c>
      <c r="AM3634" s="15">
        <v>0</v>
      </c>
      <c r="AN3634" s="15">
        <v>0</v>
      </c>
      <c r="AO3634" s="15">
        <v>0</v>
      </c>
      <c r="AP3634" s="15">
        <v>9.2709499999999991</v>
      </c>
      <c r="AQ3634" s="15">
        <v>4.5582600000000006</v>
      </c>
      <c r="AR3634" s="15">
        <v>0.1096800000000001</v>
      </c>
      <c r="AS3634" s="15">
        <v>0.32494999999999991</v>
      </c>
      <c r="AT3634" s="15">
        <f t="shared" si="282"/>
        <v>14.26384</v>
      </c>
      <c r="AU3634" s="15">
        <v>2.0660700445175171</v>
      </c>
      <c r="AV3634" s="15">
        <v>5.6350700683593749</v>
      </c>
      <c r="AW3634" s="15">
        <v>3.8519999504089353E-2</v>
      </c>
      <c r="AX3634" s="15">
        <v>14.464600326538086</v>
      </c>
      <c r="AY3634" s="15">
        <v>1.8579899749755859</v>
      </c>
      <c r="AZ3634" s="15">
        <v>10.899710037231445</v>
      </c>
      <c r="BA3634" s="15">
        <v>3.4987701416015624</v>
      </c>
      <c r="BB3634" s="15">
        <v>2.255060012817383</v>
      </c>
      <c r="BC3634" s="15">
        <v>4.9719698333740237</v>
      </c>
      <c r="BD3634" s="15">
        <v>0</v>
      </c>
      <c r="BE3634" s="15">
        <v>-2.6074299316406249</v>
      </c>
      <c r="BF3634" s="15">
        <v>-43.236058593750002</v>
      </c>
      <c r="BG3634" s="15">
        <f t="shared" si="283"/>
        <v>-0.15572808647156222</v>
      </c>
      <c r="BH3634" t="str">
        <f t="shared" si="284"/>
        <v>CMPDIST</v>
      </c>
      <c r="BI3634" t="str">
        <f>VLOOKUP(BH3634,[2]Summary!$C$29:$C$56,1,0)</f>
        <v>CMPDist</v>
      </c>
      <c r="BJ3634" s="16">
        <v>44562</v>
      </c>
    </row>
    <row r="3635" spans="1:62" x14ac:dyDescent="0.25">
      <c r="A3635" s="13" t="s">
        <v>7587</v>
      </c>
      <c r="B3635" s="13" t="s">
        <v>7588</v>
      </c>
      <c r="C3635" s="13" t="s">
        <v>7589</v>
      </c>
      <c r="D3635" s="13" t="s">
        <v>599</v>
      </c>
      <c r="E3635" t="s">
        <v>35</v>
      </c>
      <c r="F3635" s="13" t="s">
        <v>101</v>
      </c>
      <c r="H3635" s="15">
        <v>0</v>
      </c>
      <c r="I3635" s="15">
        <v>0</v>
      </c>
      <c r="J3635" s="15">
        <v>0</v>
      </c>
      <c r="K3635" s="15">
        <v>0</v>
      </c>
      <c r="L3635" s="15">
        <v>0</v>
      </c>
      <c r="M3635" s="15">
        <v>0</v>
      </c>
      <c r="N3635" s="15">
        <v>0</v>
      </c>
      <c r="O3635" s="15">
        <v>0</v>
      </c>
      <c r="P3635" s="15">
        <v>0</v>
      </c>
      <c r="Q3635" s="15">
        <v>0</v>
      </c>
      <c r="R3635" s="15">
        <v>0</v>
      </c>
      <c r="S3635" s="15">
        <v>0</v>
      </c>
      <c r="T3635" s="15">
        <f t="shared" si="280"/>
        <v>0</v>
      </c>
      <c r="U3635" s="15">
        <v>0</v>
      </c>
      <c r="V3635" s="15">
        <v>0</v>
      </c>
      <c r="W3635" s="15">
        <v>0</v>
      </c>
      <c r="X3635" s="15">
        <v>0</v>
      </c>
      <c r="Y3635" s="15">
        <v>0</v>
      </c>
      <c r="Z3635" s="15">
        <v>0</v>
      </c>
      <c r="AA3635" s="15">
        <v>0</v>
      </c>
      <c r="AB3635" s="15">
        <v>0</v>
      </c>
      <c r="AC3635" s="15">
        <v>0</v>
      </c>
      <c r="AD3635" s="15">
        <v>0</v>
      </c>
      <c r="AE3635" s="15">
        <v>0</v>
      </c>
      <c r="AF3635" s="15">
        <v>0</v>
      </c>
      <c r="AG3635" s="15">
        <f t="shared" si="281"/>
        <v>0</v>
      </c>
      <c r="AH3635" s="15">
        <v>0</v>
      </c>
      <c r="AI3635" s="15">
        <v>0</v>
      </c>
      <c r="AJ3635" s="15">
        <v>0</v>
      </c>
      <c r="AK3635" s="15">
        <v>0</v>
      </c>
      <c r="AL3635" s="15">
        <v>0</v>
      </c>
      <c r="AM3635" s="15">
        <v>0</v>
      </c>
      <c r="AN3635" s="15">
        <v>0</v>
      </c>
      <c r="AO3635" s="15">
        <v>0</v>
      </c>
      <c r="AP3635" s="15">
        <v>1.0493100000000002</v>
      </c>
      <c r="AQ3635" s="15">
        <v>1.1926599999999998</v>
      </c>
      <c r="AR3635" s="15">
        <v>98.786360000000016</v>
      </c>
      <c r="AS3635" s="15">
        <v>132.63314000000003</v>
      </c>
      <c r="AT3635" s="15">
        <f t="shared" si="282"/>
        <v>233.66147000000004</v>
      </c>
      <c r="AU3635" s="15">
        <v>3.0291200714111328</v>
      </c>
      <c r="AV3635" s="15">
        <v>4.6632000122070316</v>
      </c>
      <c r="AW3635" s="15">
        <v>3.4519500427246093</v>
      </c>
      <c r="AX3635" s="15">
        <v>4.0400700683593751</v>
      </c>
      <c r="AY3635" s="15">
        <v>4.2709999999999999</v>
      </c>
      <c r="AZ3635" s="15">
        <v>4.1124700012207027</v>
      </c>
      <c r="BA3635" s="15">
        <v>3.2850300445556639</v>
      </c>
      <c r="BB3635" s="15">
        <v>-31.481729583740233</v>
      </c>
      <c r="BC3635" s="15">
        <v>1.996249984741211</v>
      </c>
      <c r="BD3635" s="15">
        <v>2.6743699645996095</v>
      </c>
      <c r="BE3635" s="15">
        <v>2.6878200378417967</v>
      </c>
      <c r="BF3635" s="15">
        <v>2.7013400573730468</v>
      </c>
      <c r="BG3635" s="15">
        <f t="shared" si="283"/>
        <v>5.4308907012939489</v>
      </c>
      <c r="BH3635" t="str">
        <f t="shared" si="284"/>
        <v>NYSEGTRANS</v>
      </c>
      <c r="BI3635" t="str">
        <f>VLOOKUP(BH3635,[2]Summary!$C$29:$C$56,1,0)</f>
        <v>NYSEGTrans</v>
      </c>
      <c r="BJ3635" s="16">
        <v>44562</v>
      </c>
    </row>
    <row r="3636" spans="1:62" x14ac:dyDescent="0.25">
      <c r="A3636" s="13" t="s">
        <v>7590</v>
      </c>
      <c r="B3636" s="13" t="s">
        <v>7591</v>
      </c>
      <c r="C3636" s="13" t="s">
        <v>7592</v>
      </c>
      <c r="D3636" s="13" t="s">
        <v>595</v>
      </c>
      <c r="E3636" t="s">
        <v>19</v>
      </c>
      <c r="F3636" s="13" t="s">
        <v>22</v>
      </c>
      <c r="H3636" s="15">
        <v>0</v>
      </c>
      <c r="I3636" s="15">
        <v>0</v>
      </c>
      <c r="J3636" s="15">
        <v>0</v>
      </c>
      <c r="K3636" s="15">
        <v>0</v>
      </c>
      <c r="L3636" s="15">
        <v>0</v>
      </c>
      <c r="M3636" s="15">
        <v>0</v>
      </c>
      <c r="N3636" s="15">
        <v>0</v>
      </c>
      <c r="O3636" s="15">
        <v>0</v>
      </c>
      <c r="P3636" s="15">
        <v>0</v>
      </c>
      <c r="Q3636" s="15">
        <v>0</v>
      </c>
      <c r="R3636" s="15">
        <v>0</v>
      </c>
      <c r="S3636" s="15">
        <v>0</v>
      </c>
      <c r="T3636" s="15">
        <f t="shared" si="280"/>
        <v>0</v>
      </c>
      <c r="U3636" s="15">
        <v>0</v>
      </c>
      <c r="V3636" s="15">
        <v>0</v>
      </c>
      <c r="W3636" s="15">
        <v>0</v>
      </c>
      <c r="X3636" s="15">
        <v>0</v>
      </c>
      <c r="Y3636" s="15">
        <v>0</v>
      </c>
      <c r="Z3636" s="15">
        <v>0</v>
      </c>
      <c r="AA3636" s="15">
        <v>0</v>
      </c>
      <c r="AB3636" s="15">
        <v>0</v>
      </c>
      <c r="AC3636" s="15">
        <v>0</v>
      </c>
      <c r="AD3636" s="15">
        <v>0</v>
      </c>
      <c r="AE3636" s="15">
        <v>0</v>
      </c>
      <c r="AF3636" s="15">
        <v>0</v>
      </c>
      <c r="AG3636" s="15">
        <f t="shared" si="281"/>
        <v>0</v>
      </c>
      <c r="AH3636" s="15">
        <v>0</v>
      </c>
      <c r="AI3636" s="15">
        <v>0</v>
      </c>
      <c r="AJ3636" s="15">
        <v>0</v>
      </c>
      <c r="AK3636" s="15">
        <v>0</v>
      </c>
      <c r="AL3636" s="15">
        <v>0</v>
      </c>
      <c r="AM3636" s="15">
        <v>0</v>
      </c>
      <c r="AN3636" s="15">
        <v>0</v>
      </c>
      <c r="AO3636" s="15">
        <v>0</v>
      </c>
      <c r="AP3636" s="15">
        <v>5.6704300000000005</v>
      </c>
      <c r="AQ3636" s="15">
        <v>3.3120000000000004E-2</v>
      </c>
      <c r="AR3636" s="15">
        <v>3.2049999999999995E-2</v>
      </c>
      <c r="AS3636" s="15">
        <v>28.197110000000006</v>
      </c>
      <c r="AT3636" s="15">
        <f t="shared" si="282"/>
        <v>33.932710000000007</v>
      </c>
      <c r="AU3636" s="15">
        <v>0.19282000732421875</v>
      </c>
      <c r="AV3636" s="15">
        <v>95.494130828857422</v>
      </c>
      <c r="AW3636" s="15">
        <v>49.197459289550778</v>
      </c>
      <c r="AX3636" s="15">
        <v>252.25983557128907</v>
      </c>
      <c r="AY3636" s="15">
        <v>4.2676000518798825</v>
      </c>
      <c r="AZ3636" s="15">
        <v>3.8058899536132813</v>
      </c>
      <c r="BA3636" s="15">
        <v>2.4616899414062501</v>
      </c>
      <c r="BB3636" s="15">
        <v>2.4616899414062501</v>
      </c>
      <c r="BC3636" s="15">
        <v>-13.834730468749999</v>
      </c>
      <c r="BD3636" s="15">
        <v>0</v>
      </c>
      <c r="BE3636" s="15">
        <v>0</v>
      </c>
      <c r="BF3636" s="15">
        <v>0</v>
      </c>
      <c r="BG3636" s="15">
        <f t="shared" si="283"/>
        <v>396.30638511657708</v>
      </c>
      <c r="BH3636" t="str">
        <f t="shared" si="284"/>
        <v>CMPDIST</v>
      </c>
      <c r="BI3636" t="str">
        <f>VLOOKUP(BH3636,[2]Summary!$C$29:$C$56,1,0)</f>
        <v>CMPDist</v>
      </c>
      <c r="BJ3636" s="16">
        <v>44470</v>
      </c>
    </row>
    <row r="3637" spans="1:62" x14ac:dyDescent="0.25">
      <c r="A3637" s="13" t="s">
        <v>7593</v>
      </c>
      <c r="B3637" s="13" t="s">
        <v>7594</v>
      </c>
      <c r="C3637" s="13" t="s">
        <v>7595</v>
      </c>
      <c r="D3637" s="13" t="s">
        <v>596</v>
      </c>
      <c r="E3637" s="13" t="s">
        <v>301</v>
      </c>
      <c r="F3637" s="13" t="s">
        <v>60</v>
      </c>
      <c r="H3637" s="15">
        <v>0</v>
      </c>
      <c r="I3637" s="15">
        <v>0</v>
      </c>
      <c r="J3637" s="15">
        <v>0</v>
      </c>
      <c r="K3637" s="15">
        <v>0</v>
      </c>
      <c r="L3637" s="15">
        <v>0</v>
      </c>
      <c r="M3637" s="15">
        <v>0</v>
      </c>
      <c r="N3637" s="15">
        <v>0</v>
      </c>
      <c r="O3637" s="15">
        <v>0</v>
      </c>
      <c r="P3637" s="15">
        <v>0</v>
      </c>
      <c r="Q3637" s="15">
        <v>0</v>
      </c>
      <c r="R3637" s="15">
        <v>0</v>
      </c>
      <c r="S3637" s="15">
        <v>0</v>
      </c>
      <c r="T3637" s="15">
        <f t="shared" si="280"/>
        <v>0</v>
      </c>
      <c r="U3637" s="15">
        <v>0</v>
      </c>
      <c r="V3637" s="15">
        <v>0</v>
      </c>
      <c r="W3637" s="15">
        <v>0</v>
      </c>
      <c r="X3637" s="15">
        <v>0</v>
      </c>
      <c r="Y3637" s="15">
        <v>0</v>
      </c>
      <c r="Z3637" s="15">
        <v>0</v>
      </c>
      <c r="AA3637" s="15">
        <v>0</v>
      </c>
      <c r="AB3637" s="15">
        <v>0</v>
      </c>
      <c r="AC3637" s="15">
        <v>0</v>
      </c>
      <c r="AD3637" s="15">
        <v>0</v>
      </c>
      <c r="AE3637" s="15">
        <v>0</v>
      </c>
      <c r="AF3637" s="15">
        <v>0</v>
      </c>
      <c r="AG3637" s="15">
        <f t="shared" si="281"/>
        <v>0</v>
      </c>
      <c r="AH3637" s="15">
        <v>0</v>
      </c>
      <c r="AI3637" s="15">
        <v>0</v>
      </c>
      <c r="AJ3637" s="15">
        <v>0</v>
      </c>
      <c r="AK3637" s="15">
        <v>0</v>
      </c>
      <c r="AL3637" s="15">
        <v>0</v>
      </c>
      <c r="AM3637" s="15">
        <v>0</v>
      </c>
      <c r="AN3637" s="15">
        <v>0</v>
      </c>
      <c r="AO3637" s="15">
        <v>0</v>
      </c>
      <c r="AP3637" s="15">
        <v>18.75413</v>
      </c>
      <c r="AQ3637" s="15">
        <v>1.3806700000000001</v>
      </c>
      <c r="AR3637" s="15">
        <v>0.13233</v>
      </c>
      <c r="AS3637" s="15">
        <v>0.13674</v>
      </c>
      <c r="AT3637" s="15">
        <f t="shared" si="282"/>
        <v>20.403869999999998</v>
      </c>
      <c r="AU3637" s="15">
        <v>0.12666999816894531</v>
      </c>
      <c r="AV3637" s="15">
        <v>0.11441999816894531</v>
      </c>
      <c r="AW3637" s="15">
        <v>0.14632000732421874</v>
      </c>
      <c r="AX3637" s="15">
        <v>0.12946000671386718</v>
      </c>
      <c r="AY3637" s="15">
        <v>0.13327999877929689</v>
      </c>
      <c r="AZ3637" s="15">
        <v>0.12930000305175782</v>
      </c>
      <c r="BA3637" s="15">
        <v>0.13361000061035155</v>
      </c>
      <c r="BB3637" s="15">
        <v>0.13361000061035155</v>
      </c>
      <c r="BC3637" s="15">
        <v>9.6989997863769536E-2</v>
      </c>
      <c r="BD3637" s="15">
        <v>0</v>
      </c>
      <c r="BE3637" s="15">
        <v>0</v>
      </c>
      <c r="BF3637" s="15">
        <v>179.43</v>
      </c>
      <c r="BG3637" s="15">
        <f t="shared" si="283"/>
        <v>180.57366001129151</v>
      </c>
      <c r="BH3637" t="str">
        <f t="shared" si="284"/>
        <v>RGECommon</v>
      </c>
      <c r="BI3637" t="str">
        <f>VLOOKUP(BH3637,[2]Summary!$C$29:$C$56,1,0)</f>
        <v>RGECommon</v>
      </c>
      <c r="BJ3637" s="16">
        <v>44562</v>
      </c>
    </row>
    <row r="3638" spans="1:62" x14ac:dyDescent="0.25">
      <c r="A3638" s="13" t="s">
        <v>7596</v>
      </c>
      <c r="B3638" s="13" t="s">
        <v>7597</v>
      </c>
      <c r="C3638" s="13" t="s">
        <v>7598</v>
      </c>
      <c r="D3638" s="13" t="s">
        <v>595</v>
      </c>
      <c r="E3638" t="s">
        <v>19</v>
      </c>
      <c r="F3638" s="13" t="s">
        <v>20</v>
      </c>
      <c r="H3638" s="15">
        <v>0</v>
      </c>
      <c r="I3638" s="15">
        <v>0</v>
      </c>
      <c r="J3638" s="15">
        <v>0</v>
      </c>
      <c r="K3638" s="15">
        <v>0</v>
      </c>
      <c r="L3638" s="15">
        <v>0</v>
      </c>
      <c r="M3638" s="15">
        <v>0</v>
      </c>
      <c r="N3638" s="15">
        <v>0</v>
      </c>
      <c r="O3638" s="15">
        <v>0</v>
      </c>
      <c r="P3638" s="15">
        <v>0</v>
      </c>
      <c r="Q3638" s="15">
        <v>0</v>
      </c>
      <c r="R3638" s="15">
        <v>0</v>
      </c>
      <c r="S3638" s="15">
        <v>0</v>
      </c>
      <c r="T3638" s="15">
        <f t="shared" si="280"/>
        <v>0</v>
      </c>
      <c r="U3638" s="15">
        <v>0</v>
      </c>
      <c r="V3638" s="15">
        <v>0</v>
      </c>
      <c r="W3638" s="15">
        <v>0</v>
      </c>
      <c r="X3638" s="15">
        <v>0</v>
      </c>
      <c r="Y3638" s="15">
        <v>0</v>
      </c>
      <c r="Z3638" s="15">
        <v>0</v>
      </c>
      <c r="AA3638" s="15">
        <v>0</v>
      </c>
      <c r="AB3638" s="15">
        <v>0</v>
      </c>
      <c r="AC3638" s="15">
        <v>0</v>
      </c>
      <c r="AD3638" s="15">
        <v>0</v>
      </c>
      <c r="AE3638" s="15">
        <v>0</v>
      </c>
      <c r="AF3638" s="15">
        <v>0</v>
      </c>
      <c r="AG3638" s="15">
        <f t="shared" si="281"/>
        <v>0</v>
      </c>
      <c r="AH3638" s="15">
        <v>0</v>
      </c>
      <c r="AI3638" s="15">
        <v>0</v>
      </c>
      <c r="AJ3638" s="15">
        <v>0</v>
      </c>
      <c r="AK3638" s="15">
        <v>0</v>
      </c>
      <c r="AL3638" s="15">
        <v>0</v>
      </c>
      <c r="AM3638" s="15">
        <v>0</v>
      </c>
      <c r="AN3638" s="15">
        <v>0</v>
      </c>
      <c r="AO3638" s="15">
        <v>0</v>
      </c>
      <c r="AP3638" s="15">
        <v>53.396520000000002</v>
      </c>
      <c r="AQ3638" s="15">
        <v>-52.256619999999998</v>
      </c>
      <c r="AR3638" s="15">
        <v>0.67349999999999999</v>
      </c>
      <c r="AS3638" s="15">
        <v>1.3580000000000002E-2</v>
      </c>
      <c r="AT3638" s="15">
        <f t="shared" si="282"/>
        <v>1.8269800000000043</v>
      </c>
      <c r="AU3638" s="15">
        <v>1.0380000114440917E-2</v>
      </c>
      <c r="AV3638" s="15">
        <v>9.380000114440918E-3</v>
      </c>
      <c r="AW3638" s="15">
        <v>1.0600000381469727E-2</v>
      </c>
      <c r="AX3638" s="15">
        <v>2.3421099891662598</v>
      </c>
      <c r="AY3638" s="15">
        <v>0.80418000030517578</v>
      </c>
      <c r="AZ3638" s="15">
        <v>27.623830627441407</v>
      </c>
      <c r="BA3638" s="15">
        <v>3.6076699829101564</v>
      </c>
      <c r="BB3638" s="15">
        <v>1.7886200256347655</v>
      </c>
      <c r="BC3638" s="15">
        <v>7.5602398376464848</v>
      </c>
      <c r="BD3638" s="15">
        <v>-1.220703125E-7</v>
      </c>
      <c r="BE3638" s="15">
        <v>-3.7781099281311037</v>
      </c>
      <c r="BF3638" s="15">
        <v>-39.978901741027833</v>
      </c>
      <c r="BG3638" s="15">
        <f t="shared" si="283"/>
        <v>-1.3275146457658593E-6</v>
      </c>
      <c r="BH3638" t="str">
        <f t="shared" si="284"/>
        <v>CMPDIST</v>
      </c>
      <c r="BI3638" t="str">
        <f>VLOOKUP(BH3638,[2]Summary!$C$29:$C$56,1,0)</f>
        <v>CMPDist</v>
      </c>
      <c r="BJ3638" s="16">
        <v>44562</v>
      </c>
    </row>
    <row r="3639" spans="1:62" x14ac:dyDescent="0.25">
      <c r="A3639" s="13" t="s">
        <v>7599</v>
      </c>
      <c r="B3639" s="13" t="s">
        <v>7600</v>
      </c>
      <c r="C3639" s="13" t="s">
        <v>7601</v>
      </c>
      <c r="D3639" s="13" t="s">
        <v>599</v>
      </c>
      <c r="E3639" s="13" t="s">
        <v>475</v>
      </c>
      <c r="F3639" s="13" t="s">
        <v>426</v>
      </c>
      <c r="H3639" s="15">
        <v>0</v>
      </c>
      <c r="I3639" s="15">
        <v>0</v>
      </c>
      <c r="J3639" s="15">
        <v>0</v>
      </c>
      <c r="K3639" s="15">
        <v>0</v>
      </c>
      <c r="L3639" s="15">
        <v>0</v>
      </c>
      <c r="M3639" s="15">
        <v>0</v>
      </c>
      <c r="N3639" s="15">
        <v>0</v>
      </c>
      <c r="O3639" s="15">
        <v>0</v>
      </c>
      <c r="P3639" s="15">
        <v>0</v>
      </c>
      <c r="Q3639" s="15">
        <v>0</v>
      </c>
      <c r="R3639" s="15">
        <v>0</v>
      </c>
      <c r="S3639" s="15">
        <v>0</v>
      </c>
      <c r="T3639" s="15">
        <f t="shared" si="280"/>
        <v>0</v>
      </c>
      <c r="U3639" s="15">
        <v>0</v>
      </c>
      <c r="V3639" s="15">
        <v>0</v>
      </c>
      <c r="W3639" s="15">
        <v>0</v>
      </c>
      <c r="X3639" s="15">
        <v>0</v>
      </c>
      <c r="Y3639" s="15">
        <v>0</v>
      </c>
      <c r="Z3639" s="15">
        <v>0</v>
      </c>
      <c r="AA3639" s="15">
        <v>0</v>
      </c>
      <c r="AB3639" s="15">
        <v>0</v>
      </c>
      <c r="AC3639" s="15">
        <v>0</v>
      </c>
      <c r="AD3639" s="15">
        <v>0</v>
      </c>
      <c r="AE3639" s="15">
        <v>0</v>
      </c>
      <c r="AF3639" s="15">
        <v>0</v>
      </c>
      <c r="AG3639" s="15">
        <f t="shared" si="281"/>
        <v>0</v>
      </c>
      <c r="AH3639" s="15">
        <v>0</v>
      </c>
      <c r="AI3639" s="15">
        <v>0</v>
      </c>
      <c r="AJ3639" s="15">
        <v>0</v>
      </c>
      <c r="AK3639" s="15">
        <v>0</v>
      </c>
      <c r="AL3639" s="15">
        <v>0</v>
      </c>
      <c r="AM3639" s="15">
        <v>0</v>
      </c>
      <c r="AN3639" s="15">
        <v>0</v>
      </c>
      <c r="AO3639" s="15">
        <v>0</v>
      </c>
      <c r="AP3639" s="15">
        <v>29.069789999999998</v>
      </c>
      <c r="AQ3639" s="15">
        <v>0.13503000000000001</v>
      </c>
      <c r="AR3639" s="15">
        <v>0.13067000000000001</v>
      </c>
      <c r="AS3639" s="15">
        <v>168.75149000000002</v>
      </c>
      <c r="AT3639" s="15">
        <f t="shared" si="282"/>
        <v>198.08698000000001</v>
      </c>
      <c r="AU3639" s="15">
        <v>0.89839001464843748</v>
      </c>
      <c r="AV3639" s="15">
        <v>0.81145001220703128</v>
      </c>
      <c r="AW3639" s="15">
        <v>1.3314300537109376</v>
      </c>
      <c r="AX3639" s="15">
        <v>1.0126900024414063</v>
      </c>
      <c r="AY3639" s="15">
        <v>0.9373400268554688</v>
      </c>
      <c r="AZ3639" s="15">
        <v>0.98338000488281252</v>
      </c>
      <c r="BA3639" s="15">
        <v>1.0161599731445312</v>
      </c>
      <c r="BB3639" s="15">
        <v>1.0161599731445312</v>
      </c>
      <c r="BC3639" s="15">
        <v>1.0606999511718751</v>
      </c>
      <c r="BD3639" s="15">
        <v>0</v>
      </c>
      <c r="BE3639" s="15">
        <v>126.024</v>
      </c>
      <c r="BF3639" s="15">
        <v>126.65790002441406</v>
      </c>
      <c r="BG3639" s="15">
        <f t="shared" si="283"/>
        <v>261.74960003662113</v>
      </c>
      <c r="BH3639" t="str">
        <f t="shared" si="284"/>
        <v>NYSEGGas</v>
      </c>
      <c r="BI3639" t="str">
        <f>VLOOKUP(BH3639,[2]Summary!$C$29:$C$56,1,0)</f>
        <v>NYSEGGas</v>
      </c>
      <c r="BJ3639" s="16">
        <v>44562</v>
      </c>
    </row>
    <row r="3640" spans="1:62" x14ac:dyDescent="0.25">
      <c r="A3640" s="13" t="s">
        <v>7602</v>
      </c>
      <c r="B3640" s="13" t="s">
        <v>1075</v>
      </c>
      <c r="C3640" s="13" t="s">
        <v>7603</v>
      </c>
      <c r="D3640" s="13" t="s">
        <v>596</v>
      </c>
      <c r="E3640" t="s">
        <v>35</v>
      </c>
      <c r="F3640" s="13" t="s">
        <v>22</v>
      </c>
      <c r="H3640" s="15">
        <v>0</v>
      </c>
      <c r="I3640" s="15">
        <v>0</v>
      </c>
      <c r="J3640" s="15">
        <v>0</v>
      </c>
      <c r="K3640" s="15">
        <v>0</v>
      </c>
      <c r="L3640" s="15">
        <v>0</v>
      </c>
      <c r="M3640" s="15">
        <v>0</v>
      </c>
      <c r="N3640" s="15">
        <v>0</v>
      </c>
      <c r="O3640" s="15">
        <v>0</v>
      </c>
      <c r="P3640" s="15">
        <v>0</v>
      </c>
      <c r="Q3640" s="15">
        <v>0</v>
      </c>
      <c r="R3640" s="15">
        <v>0</v>
      </c>
      <c r="S3640" s="15">
        <v>0</v>
      </c>
      <c r="T3640" s="15">
        <f t="shared" si="280"/>
        <v>0</v>
      </c>
      <c r="U3640" s="15">
        <v>0</v>
      </c>
      <c r="V3640" s="15">
        <v>0</v>
      </c>
      <c r="W3640" s="15">
        <v>0</v>
      </c>
      <c r="X3640" s="15">
        <v>0</v>
      </c>
      <c r="Y3640" s="15">
        <v>0</v>
      </c>
      <c r="Z3640" s="15">
        <v>0</v>
      </c>
      <c r="AA3640" s="15">
        <v>0</v>
      </c>
      <c r="AB3640" s="15">
        <v>0</v>
      </c>
      <c r="AC3640" s="15">
        <v>0</v>
      </c>
      <c r="AD3640" s="15">
        <v>0</v>
      </c>
      <c r="AE3640" s="15">
        <v>0</v>
      </c>
      <c r="AF3640" s="15">
        <v>0</v>
      </c>
      <c r="AG3640" s="15">
        <f t="shared" si="281"/>
        <v>0</v>
      </c>
      <c r="AH3640" s="15">
        <v>0</v>
      </c>
      <c r="AI3640" s="15">
        <v>0</v>
      </c>
      <c r="AJ3640" s="15">
        <v>0</v>
      </c>
      <c r="AK3640" s="15">
        <v>0</v>
      </c>
      <c r="AL3640" s="15">
        <v>0</v>
      </c>
      <c r="AM3640" s="15">
        <v>0</v>
      </c>
      <c r="AN3640" s="15">
        <v>0</v>
      </c>
      <c r="AO3640" s="15">
        <v>0</v>
      </c>
      <c r="AP3640" s="15">
        <v>0.52068999999999999</v>
      </c>
      <c r="AQ3640" s="15">
        <v>9.4702800000000007</v>
      </c>
      <c r="AR3640" s="15">
        <v>0</v>
      </c>
      <c r="AS3640" s="15">
        <v>0.6140500000000001</v>
      </c>
      <c r="AT3640" s="15">
        <f t="shared" si="282"/>
        <v>10.605020000000001</v>
      </c>
      <c r="AU3640" s="15">
        <v>0</v>
      </c>
      <c r="AV3640" s="15">
        <v>0</v>
      </c>
      <c r="AW3640" s="15">
        <v>0</v>
      </c>
      <c r="AX3640" s="15">
        <v>0</v>
      </c>
      <c r="AY3640" s="15">
        <v>0</v>
      </c>
      <c r="AZ3640" s="15">
        <v>0</v>
      </c>
      <c r="BA3640" s="15">
        <v>0</v>
      </c>
      <c r="BB3640" s="15">
        <v>0</v>
      </c>
      <c r="BC3640" s="15">
        <v>0</v>
      </c>
      <c r="BD3640" s="15">
        <v>0</v>
      </c>
      <c r="BE3640" s="15">
        <v>0</v>
      </c>
      <c r="BF3640" s="15">
        <v>0</v>
      </c>
      <c r="BG3640" s="15">
        <f t="shared" si="283"/>
        <v>0</v>
      </c>
      <c r="BH3640" t="str">
        <f t="shared" si="284"/>
        <v>RGETRANS</v>
      </c>
      <c r="BI3640" t="str">
        <f>VLOOKUP(BH3640,[2]Summary!$C$29:$C$56,1,0)</f>
        <v>RGETrans</v>
      </c>
      <c r="BJ3640" s="16">
        <v>44197</v>
      </c>
    </row>
    <row r="3641" spans="1:62" x14ac:dyDescent="0.25">
      <c r="A3641" s="13" t="s">
        <v>7604</v>
      </c>
      <c r="B3641" s="13" t="s">
        <v>4564</v>
      </c>
      <c r="C3641" s="13" t="s">
        <v>7605</v>
      </c>
      <c r="D3641" s="13" t="s">
        <v>596</v>
      </c>
      <c r="E3641" t="s">
        <v>35</v>
      </c>
      <c r="F3641" s="13" t="s">
        <v>22</v>
      </c>
      <c r="H3641" s="15">
        <v>0</v>
      </c>
      <c r="I3641" s="15">
        <v>0</v>
      </c>
      <c r="J3641" s="15">
        <v>0</v>
      </c>
      <c r="K3641" s="15">
        <v>0</v>
      </c>
      <c r="L3641" s="15">
        <v>0</v>
      </c>
      <c r="M3641" s="15">
        <v>0</v>
      </c>
      <c r="N3641" s="15">
        <v>0</v>
      </c>
      <c r="O3641" s="15">
        <v>0</v>
      </c>
      <c r="P3641" s="15">
        <v>0</v>
      </c>
      <c r="Q3641" s="15">
        <v>0</v>
      </c>
      <c r="R3641" s="15">
        <v>0</v>
      </c>
      <c r="S3641" s="15">
        <v>0</v>
      </c>
      <c r="T3641" s="15">
        <f t="shared" si="280"/>
        <v>0</v>
      </c>
      <c r="U3641" s="15">
        <v>0</v>
      </c>
      <c r="V3641" s="15">
        <v>0</v>
      </c>
      <c r="W3641" s="15">
        <v>0</v>
      </c>
      <c r="X3641" s="15">
        <v>0</v>
      </c>
      <c r="Y3641" s="15">
        <v>0</v>
      </c>
      <c r="Z3641" s="15">
        <v>0</v>
      </c>
      <c r="AA3641" s="15">
        <v>0</v>
      </c>
      <c r="AB3641" s="15">
        <v>0</v>
      </c>
      <c r="AC3641" s="15">
        <v>0</v>
      </c>
      <c r="AD3641" s="15">
        <v>0</v>
      </c>
      <c r="AE3641" s="15">
        <v>0</v>
      </c>
      <c r="AF3641" s="15">
        <v>0</v>
      </c>
      <c r="AG3641" s="15">
        <f t="shared" si="281"/>
        <v>0</v>
      </c>
      <c r="AH3641" s="15">
        <v>0</v>
      </c>
      <c r="AI3641" s="15">
        <v>0</v>
      </c>
      <c r="AJ3641" s="15">
        <v>0</v>
      </c>
      <c r="AK3641" s="15">
        <v>0</v>
      </c>
      <c r="AL3641" s="15">
        <v>0</v>
      </c>
      <c r="AM3641" s="15">
        <v>0</v>
      </c>
      <c r="AN3641" s="15">
        <v>0</v>
      </c>
      <c r="AO3641" s="15">
        <v>0</v>
      </c>
      <c r="AP3641" s="15">
        <v>0</v>
      </c>
      <c r="AQ3641" s="15">
        <v>10.995759999999999</v>
      </c>
      <c r="AR3641" s="15">
        <v>162.33342999999996</v>
      </c>
      <c r="AS3641" s="15">
        <v>242.23614999999998</v>
      </c>
      <c r="AT3641" s="15">
        <f t="shared" si="282"/>
        <v>415.56533999999994</v>
      </c>
      <c r="AU3641" s="15">
        <v>15.484989624023438</v>
      </c>
      <c r="AV3641" s="15">
        <v>2.4026398925781249</v>
      </c>
      <c r="AW3641" s="15">
        <v>4.0535599937438969</v>
      </c>
      <c r="AX3641" s="15">
        <v>30.371650146484374</v>
      </c>
      <c r="AY3641" s="15">
        <v>15.653229858398438</v>
      </c>
      <c r="AZ3641" s="15">
        <v>23.070199951171876</v>
      </c>
      <c r="BA3641" s="15">
        <v>15.326950500488282</v>
      </c>
      <c r="BB3641" s="15">
        <v>18.087900512695313</v>
      </c>
      <c r="BC3641" s="15">
        <v>16.589749725341797</v>
      </c>
      <c r="BD3641" s="15">
        <v>0</v>
      </c>
      <c r="BE3641" s="15">
        <v>0</v>
      </c>
      <c r="BF3641" s="15">
        <v>0</v>
      </c>
      <c r="BG3641" s="15">
        <f t="shared" si="283"/>
        <v>141.04087020492554</v>
      </c>
      <c r="BH3641" t="str">
        <f t="shared" si="284"/>
        <v>RGETRANS</v>
      </c>
      <c r="BI3641" t="str">
        <f>VLOOKUP(BH3641,[2]Summary!$C$29:$C$56,1,0)</f>
        <v>RGETrans</v>
      </c>
      <c r="BJ3641" s="16">
        <v>44470</v>
      </c>
    </row>
    <row r="3642" spans="1:62" x14ac:dyDescent="0.25">
      <c r="A3642" s="13" t="s">
        <v>7606</v>
      </c>
      <c r="B3642" s="13" t="s">
        <v>7607</v>
      </c>
      <c r="C3642" s="13" t="s">
        <v>7608</v>
      </c>
      <c r="D3642" s="13" t="s">
        <v>599</v>
      </c>
      <c r="E3642" t="s">
        <v>19</v>
      </c>
      <c r="F3642" s="13" t="s">
        <v>585</v>
      </c>
      <c r="H3642" s="15">
        <v>0</v>
      </c>
      <c r="I3642" s="15">
        <v>0</v>
      </c>
      <c r="J3642" s="15">
        <v>0</v>
      </c>
      <c r="K3642" s="15">
        <v>0</v>
      </c>
      <c r="L3642" s="15">
        <v>0</v>
      </c>
      <c r="M3642" s="15">
        <v>0</v>
      </c>
      <c r="N3642" s="15">
        <v>0</v>
      </c>
      <c r="O3642" s="15">
        <v>0</v>
      </c>
      <c r="P3642" s="15">
        <v>0</v>
      </c>
      <c r="Q3642" s="15">
        <v>0</v>
      </c>
      <c r="R3642" s="15">
        <v>0</v>
      </c>
      <c r="S3642" s="15">
        <v>0</v>
      </c>
      <c r="T3642" s="15">
        <f t="shared" si="280"/>
        <v>0</v>
      </c>
      <c r="U3642" s="15">
        <v>0</v>
      </c>
      <c r="V3642" s="15">
        <v>0</v>
      </c>
      <c r="W3642" s="15">
        <v>0</v>
      </c>
      <c r="X3642" s="15">
        <v>0</v>
      </c>
      <c r="Y3642" s="15">
        <v>0</v>
      </c>
      <c r="Z3642" s="15">
        <v>0</v>
      </c>
      <c r="AA3642" s="15">
        <v>0</v>
      </c>
      <c r="AB3642" s="15">
        <v>0</v>
      </c>
      <c r="AC3642" s="15">
        <v>0</v>
      </c>
      <c r="AD3642" s="15">
        <v>0</v>
      </c>
      <c r="AE3642" s="15">
        <v>0</v>
      </c>
      <c r="AF3642" s="15">
        <v>0</v>
      </c>
      <c r="AG3642" s="15">
        <f t="shared" si="281"/>
        <v>0</v>
      </c>
      <c r="AH3642" s="15">
        <v>0</v>
      </c>
      <c r="AI3642" s="15">
        <v>0</v>
      </c>
      <c r="AJ3642" s="15">
        <v>0</v>
      </c>
      <c r="AK3642" s="15">
        <v>0</v>
      </c>
      <c r="AL3642" s="15">
        <v>0</v>
      </c>
      <c r="AM3642" s="15">
        <v>0</v>
      </c>
      <c r="AN3642" s="15">
        <v>0</v>
      </c>
      <c r="AO3642" s="15">
        <v>0</v>
      </c>
      <c r="AP3642" s="15">
        <v>0</v>
      </c>
      <c r="AQ3642" s="15">
        <v>0.14148000000000002</v>
      </c>
      <c r="AR3642" s="15">
        <v>1.1999399999999998</v>
      </c>
      <c r="AS3642" s="15">
        <v>1.1384000000000001</v>
      </c>
      <c r="AT3642" s="15">
        <f t="shared" si="282"/>
        <v>2.4798200000000001</v>
      </c>
      <c r="AU3642" s="15">
        <v>4.8375299606323239</v>
      </c>
      <c r="AV3642" s="15">
        <v>2.9899999618530272E-2</v>
      </c>
      <c r="AW3642" s="15">
        <v>56.711468139648439</v>
      </c>
      <c r="AX3642" s="15">
        <v>4.8320399780273435</v>
      </c>
      <c r="AY3642" s="15">
        <v>0.33182000732421874</v>
      </c>
      <c r="AZ3642" s="15">
        <v>10.631669860839844</v>
      </c>
      <c r="BA3642" s="15">
        <v>2.6274899597167969</v>
      </c>
      <c r="BB3642" s="15">
        <v>49.419549957275393</v>
      </c>
      <c r="BC3642" s="15">
        <v>11.855489997863769</v>
      </c>
      <c r="BD3642" s="15">
        <v>0</v>
      </c>
      <c r="BE3642" s="15">
        <v>0</v>
      </c>
      <c r="BF3642" s="15">
        <v>-142.78498437499999</v>
      </c>
      <c r="BG3642" s="15">
        <f t="shared" si="283"/>
        <v>-1.5080265140533129</v>
      </c>
      <c r="BH3642" t="str">
        <f t="shared" si="284"/>
        <v>NYSEGDIST</v>
      </c>
      <c r="BI3642" t="str">
        <f>VLOOKUP(BH3642,[2]Summary!$C$29:$C$56,1,0)</f>
        <v>NYSEGDist</v>
      </c>
      <c r="BJ3642" s="16">
        <v>44562</v>
      </c>
    </row>
    <row r="3643" spans="1:62" x14ac:dyDescent="0.25">
      <c r="A3643" s="13" t="s">
        <v>7609</v>
      </c>
      <c r="B3643" s="13" t="s">
        <v>7610</v>
      </c>
      <c r="C3643" s="13" t="s">
        <v>7611</v>
      </c>
      <c r="D3643" s="13" t="s">
        <v>599</v>
      </c>
      <c r="E3643" t="s">
        <v>19</v>
      </c>
      <c r="F3643" s="13" t="s">
        <v>585</v>
      </c>
      <c r="H3643" s="15">
        <v>0</v>
      </c>
      <c r="I3643" s="15">
        <v>0</v>
      </c>
      <c r="J3643" s="15">
        <v>0</v>
      </c>
      <c r="K3643" s="15">
        <v>0</v>
      </c>
      <c r="L3643" s="15">
        <v>0</v>
      </c>
      <c r="M3643" s="15">
        <v>0</v>
      </c>
      <c r="N3643" s="15">
        <v>0</v>
      </c>
      <c r="O3643" s="15">
        <v>0</v>
      </c>
      <c r="P3643" s="15">
        <v>0</v>
      </c>
      <c r="Q3643" s="15">
        <v>0</v>
      </c>
      <c r="R3643" s="15">
        <v>0</v>
      </c>
      <c r="S3643" s="15">
        <v>0</v>
      </c>
      <c r="T3643" s="15">
        <f t="shared" si="280"/>
        <v>0</v>
      </c>
      <c r="U3643" s="15">
        <v>0</v>
      </c>
      <c r="V3643" s="15">
        <v>0</v>
      </c>
      <c r="W3643" s="15">
        <v>0</v>
      </c>
      <c r="X3643" s="15">
        <v>0</v>
      </c>
      <c r="Y3643" s="15">
        <v>0</v>
      </c>
      <c r="Z3643" s="15">
        <v>0</v>
      </c>
      <c r="AA3643" s="15">
        <v>0</v>
      </c>
      <c r="AB3643" s="15">
        <v>0</v>
      </c>
      <c r="AC3643" s="15">
        <v>0</v>
      </c>
      <c r="AD3643" s="15">
        <v>0</v>
      </c>
      <c r="AE3643" s="15">
        <v>0</v>
      </c>
      <c r="AF3643" s="15">
        <v>0</v>
      </c>
      <c r="AG3643" s="15">
        <f t="shared" si="281"/>
        <v>0</v>
      </c>
      <c r="AH3643" s="15">
        <v>0</v>
      </c>
      <c r="AI3643" s="15">
        <v>0</v>
      </c>
      <c r="AJ3643" s="15">
        <v>0</v>
      </c>
      <c r="AK3643" s="15">
        <v>0</v>
      </c>
      <c r="AL3643" s="15">
        <v>0</v>
      </c>
      <c r="AM3643" s="15">
        <v>0</v>
      </c>
      <c r="AN3643" s="15">
        <v>0</v>
      </c>
      <c r="AO3643" s="15">
        <v>0</v>
      </c>
      <c r="AP3643" s="15">
        <v>0</v>
      </c>
      <c r="AQ3643" s="15">
        <v>0.14148000000000002</v>
      </c>
      <c r="AR3643" s="15">
        <v>0.45078000000000001</v>
      </c>
      <c r="AS3643" s="15">
        <v>1.19479</v>
      </c>
      <c r="AT3643" s="15">
        <f t="shared" si="282"/>
        <v>1.78705</v>
      </c>
      <c r="AU3643" s="15">
        <v>8.1000003814697269E-3</v>
      </c>
      <c r="AV3643" s="15">
        <v>7.3200001716613771E-3</v>
      </c>
      <c r="AW3643" s="15">
        <v>1.2020000457763672E-2</v>
      </c>
      <c r="AX3643" s="15">
        <v>21.946050460815428</v>
      </c>
      <c r="AY3643" s="15">
        <v>0.52396000671386722</v>
      </c>
      <c r="AZ3643" s="15">
        <v>8.917199768066407</v>
      </c>
      <c r="BA3643" s="15">
        <v>0.318049991607666</v>
      </c>
      <c r="BB3643" s="15">
        <v>0.16927000427246094</v>
      </c>
      <c r="BC3643" s="15">
        <v>1.4935499839782715</v>
      </c>
      <c r="BD3643" s="15">
        <v>0</v>
      </c>
      <c r="BE3643" s="15">
        <v>0</v>
      </c>
      <c r="BF3643" s="15">
        <v>-33.395519531250002</v>
      </c>
      <c r="BG3643" s="15">
        <f t="shared" si="283"/>
        <v>6.8521499230200789E-7</v>
      </c>
      <c r="BH3643" t="str">
        <f t="shared" si="284"/>
        <v>NYSEGDIST</v>
      </c>
      <c r="BI3643" t="str">
        <f>VLOOKUP(BH3643,[2]Summary!$C$29:$C$56,1,0)</f>
        <v>NYSEGDist</v>
      </c>
      <c r="BJ3643" s="16">
        <v>44562</v>
      </c>
    </row>
    <row r="3644" spans="1:62" x14ac:dyDescent="0.25">
      <c r="A3644" s="13" t="s">
        <v>7612</v>
      </c>
      <c r="B3644" s="13" t="s">
        <v>7613</v>
      </c>
      <c r="C3644" s="13" t="s">
        <v>7614</v>
      </c>
      <c r="D3644" s="13" t="s">
        <v>599</v>
      </c>
      <c r="E3644" t="s">
        <v>19</v>
      </c>
      <c r="F3644" s="13" t="s">
        <v>585</v>
      </c>
      <c r="H3644" s="15">
        <v>0</v>
      </c>
      <c r="I3644" s="15">
        <v>0</v>
      </c>
      <c r="J3644" s="15">
        <v>0</v>
      </c>
      <c r="K3644" s="15">
        <v>0</v>
      </c>
      <c r="L3644" s="15">
        <v>0</v>
      </c>
      <c r="M3644" s="15">
        <v>0</v>
      </c>
      <c r="N3644" s="15">
        <v>0</v>
      </c>
      <c r="O3644" s="15">
        <v>0</v>
      </c>
      <c r="P3644" s="15">
        <v>0</v>
      </c>
      <c r="Q3644" s="15">
        <v>0</v>
      </c>
      <c r="R3644" s="15">
        <v>0</v>
      </c>
      <c r="S3644" s="15">
        <v>0</v>
      </c>
      <c r="T3644" s="15">
        <f t="shared" si="280"/>
        <v>0</v>
      </c>
      <c r="U3644" s="15">
        <v>0</v>
      </c>
      <c r="V3644" s="15">
        <v>0</v>
      </c>
      <c r="W3644" s="15">
        <v>0</v>
      </c>
      <c r="X3644" s="15">
        <v>0</v>
      </c>
      <c r="Y3644" s="15">
        <v>0</v>
      </c>
      <c r="Z3644" s="15">
        <v>0</v>
      </c>
      <c r="AA3644" s="15">
        <v>0</v>
      </c>
      <c r="AB3644" s="15">
        <v>0</v>
      </c>
      <c r="AC3644" s="15">
        <v>0</v>
      </c>
      <c r="AD3644" s="15">
        <v>0</v>
      </c>
      <c r="AE3644" s="15">
        <v>0</v>
      </c>
      <c r="AF3644" s="15">
        <v>0</v>
      </c>
      <c r="AG3644" s="15">
        <f t="shared" si="281"/>
        <v>0</v>
      </c>
      <c r="AH3644" s="15">
        <v>0</v>
      </c>
      <c r="AI3644" s="15">
        <v>0</v>
      </c>
      <c r="AJ3644" s="15">
        <v>0</v>
      </c>
      <c r="AK3644" s="15">
        <v>0</v>
      </c>
      <c r="AL3644" s="15">
        <v>0</v>
      </c>
      <c r="AM3644" s="15">
        <v>0</v>
      </c>
      <c r="AN3644" s="15">
        <v>0</v>
      </c>
      <c r="AO3644" s="15">
        <v>0</v>
      </c>
      <c r="AP3644" s="15">
        <v>0</v>
      </c>
      <c r="AQ3644" s="15">
        <v>0.18864999999999998</v>
      </c>
      <c r="AR3644" s="15">
        <v>0.65075000000000005</v>
      </c>
      <c r="AS3644" s="15">
        <v>2.7661899999999995</v>
      </c>
      <c r="AT3644" s="15">
        <f t="shared" si="282"/>
        <v>3.6055899999999994</v>
      </c>
      <c r="AU3644" s="15">
        <v>1.6340000152587891E-2</v>
      </c>
      <c r="AV3644" s="15">
        <v>2.1029700088500975</v>
      </c>
      <c r="AW3644" s="15">
        <v>3.540999984741211E-2</v>
      </c>
      <c r="AX3644" s="15">
        <v>0.10481000137329101</v>
      </c>
      <c r="AY3644" s="15">
        <v>2.7520000457763674E-2</v>
      </c>
      <c r="AZ3644" s="15">
        <v>9.4050000190734867E-2</v>
      </c>
      <c r="BA3644" s="15">
        <v>2.9930000305175782E-2</v>
      </c>
      <c r="BB3644" s="15">
        <v>2.9930000305175782E-2</v>
      </c>
      <c r="BC3644" s="15">
        <v>0.20233999824523927</v>
      </c>
      <c r="BD3644" s="15">
        <v>0</v>
      </c>
      <c r="BE3644" s="15">
        <v>0</v>
      </c>
      <c r="BF3644" s="15">
        <v>-2.6432998046875</v>
      </c>
      <c r="BG3644" s="15">
        <f t="shared" si="283"/>
        <v>2.0503997699705678E-7</v>
      </c>
      <c r="BH3644" t="str">
        <f t="shared" si="284"/>
        <v>NYSEGDIST</v>
      </c>
      <c r="BI3644" t="str">
        <f>VLOOKUP(BH3644,[2]Summary!$C$29:$C$56,1,0)</f>
        <v>NYSEGDist</v>
      </c>
      <c r="BJ3644" s="16">
        <v>44562</v>
      </c>
    </row>
    <row r="3645" spans="1:62" x14ac:dyDescent="0.25">
      <c r="A3645" s="13" t="s">
        <v>7615</v>
      </c>
      <c r="B3645" s="13" t="s">
        <v>7616</v>
      </c>
      <c r="C3645" s="13" t="s">
        <v>7617</v>
      </c>
      <c r="D3645" s="13" t="s">
        <v>599</v>
      </c>
      <c r="E3645" t="s">
        <v>19</v>
      </c>
      <c r="F3645" s="13" t="s">
        <v>585</v>
      </c>
      <c r="H3645" s="15">
        <v>0</v>
      </c>
      <c r="I3645" s="15">
        <v>0</v>
      </c>
      <c r="J3645" s="15">
        <v>0</v>
      </c>
      <c r="K3645" s="15">
        <v>0</v>
      </c>
      <c r="L3645" s="15">
        <v>0</v>
      </c>
      <c r="M3645" s="15">
        <v>0</v>
      </c>
      <c r="N3645" s="15">
        <v>0</v>
      </c>
      <c r="O3645" s="15">
        <v>0</v>
      </c>
      <c r="P3645" s="15">
        <v>0</v>
      </c>
      <c r="Q3645" s="15">
        <v>0</v>
      </c>
      <c r="R3645" s="15">
        <v>0</v>
      </c>
      <c r="S3645" s="15">
        <v>0</v>
      </c>
      <c r="T3645" s="15">
        <f t="shared" si="280"/>
        <v>0</v>
      </c>
      <c r="U3645" s="15">
        <v>0</v>
      </c>
      <c r="V3645" s="15">
        <v>0</v>
      </c>
      <c r="W3645" s="15">
        <v>0</v>
      </c>
      <c r="X3645" s="15">
        <v>0</v>
      </c>
      <c r="Y3645" s="15">
        <v>0</v>
      </c>
      <c r="Z3645" s="15">
        <v>0</v>
      </c>
      <c r="AA3645" s="15">
        <v>0</v>
      </c>
      <c r="AB3645" s="15">
        <v>0</v>
      </c>
      <c r="AC3645" s="15">
        <v>0</v>
      </c>
      <c r="AD3645" s="15">
        <v>0</v>
      </c>
      <c r="AE3645" s="15">
        <v>0</v>
      </c>
      <c r="AF3645" s="15">
        <v>0</v>
      </c>
      <c r="AG3645" s="15">
        <f t="shared" si="281"/>
        <v>0</v>
      </c>
      <c r="AH3645" s="15">
        <v>0</v>
      </c>
      <c r="AI3645" s="15">
        <v>0</v>
      </c>
      <c r="AJ3645" s="15">
        <v>0</v>
      </c>
      <c r="AK3645" s="15">
        <v>0</v>
      </c>
      <c r="AL3645" s="15">
        <v>0</v>
      </c>
      <c r="AM3645" s="15">
        <v>0</v>
      </c>
      <c r="AN3645" s="15">
        <v>0</v>
      </c>
      <c r="AO3645" s="15">
        <v>0</v>
      </c>
      <c r="AP3645" s="15">
        <v>0</v>
      </c>
      <c r="AQ3645" s="15">
        <v>9.4339999999999993E-2</v>
      </c>
      <c r="AR3645" s="15">
        <v>0.75084999999999991</v>
      </c>
      <c r="AS3645" s="15">
        <v>2.4909999999999998E-2</v>
      </c>
      <c r="AT3645" s="15">
        <f t="shared" si="282"/>
        <v>0.87009999999999987</v>
      </c>
      <c r="AU3645" s="15">
        <v>0.61629999160766602</v>
      </c>
      <c r="AV3645" s="15">
        <v>10.448249852180481</v>
      </c>
      <c r="AW3645" s="15">
        <v>54.723738082885745</v>
      </c>
      <c r="AX3645" s="15">
        <v>5.1293401610851284</v>
      </c>
      <c r="AY3645" s="15">
        <v>0.35073999023437502</v>
      </c>
      <c r="AZ3645" s="15">
        <v>-58.930830156207087</v>
      </c>
      <c r="BA3645" s="15">
        <v>6.261999893188476E-2</v>
      </c>
      <c r="BB3645" s="15">
        <v>18.955330223083497</v>
      </c>
      <c r="BC3645" s="15">
        <v>70.53666917419433</v>
      </c>
      <c r="BD3645" s="15">
        <v>0</v>
      </c>
      <c r="BE3645" s="15">
        <v>0</v>
      </c>
      <c r="BF3645" s="15">
        <v>-101.89215625</v>
      </c>
      <c r="BG3645" s="15">
        <f t="shared" si="283"/>
        <v>1.067996009851413E-6</v>
      </c>
      <c r="BH3645" t="str">
        <f t="shared" si="284"/>
        <v>NYSEGDIST</v>
      </c>
      <c r="BI3645" t="str">
        <f>VLOOKUP(BH3645,[2]Summary!$C$29:$C$56,1,0)</f>
        <v>NYSEGDist</v>
      </c>
      <c r="BJ3645" s="16">
        <v>44562</v>
      </c>
    </row>
    <row r="3646" spans="1:62" x14ac:dyDescent="0.25">
      <c r="A3646" s="13" t="s">
        <v>7618</v>
      </c>
      <c r="B3646" s="13" t="s">
        <v>7619</v>
      </c>
      <c r="C3646" s="13" t="s">
        <v>7620</v>
      </c>
      <c r="D3646" s="13" t="s">
        <v>599</v>
      </c>
      <c r="E3646" t="s">
        <v>19</v>
      </c>
      <c r="F3646" s="13" t="s">
        <v>585</v>
      </c>
      <c r="H3646" s="15">
        <v>0</v>
      </c>
      <c r="I3646" s="15">
        <v>0</v>
      </c>
      <c r="J3646" s="15">
        <v>0</v>
      </c>
      <c r="K3646" s="15">
        <v>0</v>
      </c>
      <c r="L3646" s="15">
        <v>0</v>
      </c>
      <c r="M3646" s="15">
        <v>0</v>
      </c>
      <c r="N3646" s="15">
        <v>0</v>
      </c>
      <c r="O3646" s="15">
        <v>0</v>
      </c>
      <c r="P3646" s="15">
        <v>0</v>
      </c>
      <c r="Q3646" s="15">
        <v>0</v>
      </c>
      <c r="R3646" s="15">
        <v>0</v>
      </c>
      <c r="S3646" s="15">
        <v>0</v>
      </c>
      <c r="T3646" s="15">
        <f t="shared" si="280"/>
        <v>0</v>
      </c>
      <c r="U3646" s="15">
        <v>0</v>
      </c>
      <c r="V3646" s="15">
        <v>0</v>
      </c>
      <c r="W3646" s="15">
        <v>0</v>
      </c>
      <c r="X3646" s="15">
        <v>0</v>
      </c>
      <c r="Y3646" s="15">
        <v>0</v>
      </c>
      <c r="Z3646" s="15">
        <v>0</v>
      </c>
      <c r="AA3646" s="15">
        <v>0</v>
      </c>
      <c r="AB3646" s="15">
        <v>0</v>
      </c>
      <c r="AC3646" s="15">
        <v>0</v>
      </c>
      <c r="AD3646" s="15">
        <v>0</v>
      </c>
      <c r="AE3646" s="15">
        <v>0</v>
      </c>
      <c r="AF3646" s="15">
        <v>0</v>
      </c>
      <c r="AG3646" s="15">
        <f t="shared" si="281"/>
        <v>0</v>
      </c>
      <c r="AH3646" s="15">
        <v>0</v>
      </c>
      <c r="AI3646" s="15">
        <v>0</v>
      </c>
      <c r="AJ3646" s="15">
        <v>0</v>
      </c>
      <c r="AK3646" s="15">
        <v>0</v>
      </c>
      <c r="AL3646" s="15">
        <v>0</v>
      </c>
      <c r="AM3646" s="15">
        <v>0</v>
      </c>
      <c r="AN3646" s="15">
        <v>0</v>
      </c>
      <c r="AO3646" s="15">
        <v>0</v>
      </c>
      <c r="AP3646" s="15">
        <v>0</v>
      </c>
      <c r="AQ3646" s="15">
        <v>9.4339999999999993E-2</v>
      </c>
      <c r="AR3646" s="15">
        <v>4.2000000000000002E-4</v>
      </c>
      <c r="AS3646" s="15">
        <v>0.47369999999999995</v>
      </c>
      <c r="AT3646" s="15">
        <f t="shared" si="282"/>
        <v>0.56845999999999997</v>
      </c>
      <c r="AU3646" s="15">
        <v>2.5799999237060547E-3</v>
      </c>
      <c r="AV3646" s="15">
        <v>3.10807008934021</v>
      </c>
      <c r="AW3646" s="15">
        <v>8.5721899795532224</v>
      </c>
      <c r="AX3646" s="15">
        <v>0.28276997756958006</v>
      </c>
      <c r="AY3646" s="15">
        <v>6.0499999999999998E-2</v>
      </c>
      <c r="AZ3646" s="15">
        <v>0.69012999343872072</v>
      </c>
      <c r="BA3646" s="15">
        <v>65.668071426391606</v>
      </c>
      <c r="BB3646" s="15">
        <v>0.40322000122070312</v>
      </c>
      <c r="BC3646" s="15">
        <v>0.32797997283935548</v>
      </c>
      <c r="BD3646" s="15">
        <v>0</v>
      </c>
      <c r="BE3646" s="15">
        <v>0</v>
      </c>
      <c r="BF3646" s="15">
        <v>-79.115507812499999</v>
      </c>
      <c r="BG3646" s="15">
        <f t="shared" si="283"/>
        <v>3.627777104497909E-6</v>
      </c>
      <c r="BH3646" t="str">
        <f t="shared" si="284"/>
        <v>NYSEGDIST</v>
      </c>
      <c r="BI3646" t="str">
        <f>VLOOKUP(BH3646,[2]Summary!$C$29:$C$56,1,0)</f>
        <v>NYSEGDist</v>
      </c>
      <c r="BJ3646" s="16">
        <v>44562</v>
      </c>
    </row>
    <row r="3647" spans="1:62" x14ac:dyDescent="0.25">
      <c r="A3647" s="13" t="s">
        <v>7621</v>
      </c>
      <c r="B3647" s="13" t="s">
        <v>7622</v>
      </c>
      <c r="C3647" s="13" t="s">
        <v>7623</v>
      </c>
      <c r="D3647" s="13" t="s">
        <v>599</v>
      </c>
      <c r="E3647" t="s">
        <v>19</v>
      </c>
      <c r="F3647" s="13" t="s">
        <v>585</v>
      </c>
      <c r="H3647" s="15">
        <v>0</v>
      </c>
      <c r="I3647" s="15">
        <v>0</v>
      </c>
      <c r="J3647" s="15">
        <v>0</v>
      </c>
      <c r="K3647" s="15">
        <v>0</v>
      </c>
      <c r="L3647" s="15">
        <v>0</v>
      </c>
      <c r="M3647" s="15">
        <v>0</v>
      </c>
      <c r="N3647" s="15">
        <v>0</v>
      </c>
      <c r="O3647" s="15">
        <v>0</v>
      </c>
      <c r="P3647" s="15">
        <v>0</v>
      </c>
      <c r="Q3647" s="15">
        <v>0</v>
      </c>
      <c r="R3647" s="15">
        <v>0</v>
      </c>
      <c r="S3647" s="15">
        <v>0</v>
      </c>
      <c r="T3647" s="15">
        <f t="shared" si="280"/>
        <v>0</v>
      </c>
      <c r="U3647" s="15">
        <v>0</v>
      </c>
      <c r="V3647" s="15">
        <v>0</v>
      </c>
      <c r="W3647" s="15">
        <v>0</v>
      </c>
      <c r="X3647" s="15">
        <v>0</v>
      </c>
      <c r="Y3647" s="15">
        <v>0</v>
      </c>
      <c r="Z3647" s="15">
        <v>0</v>
      </c>
      <c r="AA3647" s="15">
        <v>0</v>
      </c>
      <c r="AB3647" s="15">
        <v>0</v>
      </c>
      <c r="AC3647" s="15">
        <v>0</v>
      </c>
      <c r="AD3647" s="15">
        <v>0</v>
      </c>
      <c r="AE3647" s="15">
        <v>0</v>
      </c>
      <c r="AF3647" s="15">
        <v>0</v>
      </c>
      <c r="AG3647" s="15">
        <f t="shared" si="281"/>
        <v>0</v>
      </c>
      <c r="AH3647" s="15">
        <v>0</v>
      </c>
      <c r="AI3647" s="15">
        <v>0</v>
      </c>
      <c r="AJ3647" s="15">
        <v>0</v>
      </c>
      <c r="AK3647" s="15">
        <v>0</v>
      </c>
      <c r="AL3647" s="15">
        <v>0</v>
      </c>
      <c r="AM3647" s="15">
        <v>0</v>
      </c>
      <c r="AN3647" s="15">
        <v>0</v>
      </c>
      <c r="AO3647" s="15">
        <v>0</v>
      </c>
      <c r="AP3647" s="15">
        <v>0</v>
      </c>
      <c r="AQ3647" s="15">
        <v>0.47185999999999995</v>
      </c>
      <c r="AR3647" s="15">
        <v>0.63266999999999995</v>
      </c>
      <c r="AS3647" s="15">
        <v>2.6430599999999997</v>
      </c>
      <c r="AT3647" s="15">
        <f t="shared" si="282"/>
        <v>3.7475899999999998</v>
      </c>
      <c r="AU3647" s="15">
        <v>5.2735800285339351</v>
      </c>
      <c r="AV3647" s="15">
        <v>2.4538599510192869</v>
      </c>
      <c r="AW3647" s="15">
        <v>35.552029846191409</v>
      </c>
      <c r="AX3647" s="15">
        <v>3.2867000732421876</v>
      </c>
      <c r="AY3647" s="15">
        <v>4.8975200195312496</v>
      </c>
      <c r="AZ3647" s="15">
        <v>4.1564999465942387</v>
      </c>
      <c r="BA3647" s="15">
        <v>0.34060001087188718</v>
      </c>
      <c r="BB3647" s="15">
        <v>0.30348000353574756</v>
      </c>
      <c r="BC3647" s="15">
        <v>0.30157000613212587</v>
      </c>
      <c r="BD3647" s="15">
        <v>0</v>
      </c>
      <c r="BE3647" s="15">
        <v>0</v>
      </c>
      <c r="BF3647" s="15">
        <v>-56.565839843749998</v>
      </c>
      <c r="BG3647" s="15">
        <f t="shared" si="283"/>
        <v>4.1902069369825767E-8</v>
      </c>
      <c r="BH3647" t="str">
        <f t="shared" si="284"/>
        <v>NYSEGDIST</v>
      </c>
      <c r="BI3647" t="str">
        <f>VLOOKUP(BH3647,[2]Summary!$C$29:$C$56,1,0)</f>
        <v>NYSEGDist</v>
      </c>
      <c r="BJ3647" s="16">
        <v>44562</v>
      </c>
    </row>
    <row r="3648" spans="1:62" x14ac:dyDescent="0.25">
      <c r="A3648" s="13" t="s">
        <v>7624</v>
      </c>
      <c r="B3648" s="13" t="s">
        <v>7625</v>
      </c>
      <c r="C3648" s="13" t="s">
        <v>7626</v>
      </c>
      <c r="D3648" s="13" t="s">
        <v>595</v>
      </c>
      <c r="E3648" t="s">
        <v>19</v>
      </c>
      <c r="F3648" s="13" t="s">
        <v>20</v>
      </c>
      <c r="H3648" s="15">
        <v>0</v>
      </c>
      <c r="I3648" s="15">
        <v>0</v>
      </c>
      <c r="J3648" s="15">
        <v>0</v>
      </c>
      <c r="K3648" s="15">
        <v>0</v>
      </c>
      <c r="L3648" s="15">
        <v>0</v>
      </c>
      <c r="M3648" s="15">
        <v>0</v>
      </c>
      <c r="N3648" s="15">
        <v>0</v>
      </c>
      <c r="O3648" s="15">
        <v>0</v>
      </c>
      <c r="P3648" s="15">
        <v>0</v>
      </c>
      <c r="Q3648" s="15">
        <v>0</v>
      </c>
      <c r="R3648" s="15">
        <v>0</v>
      </c>
      <c r="S3648" s="15">
        <v>0</v>
      </c>
      <c r="T3648" s="15">
        <f t="shared" si="280"/>
        <v>0</v>
      </c>
      <c r="U3648" s="15">
        <v>0</v>
      </c>
      <c r="V3648" s="15">
        <v>0</v>
      </c>
      <c r="W3648" s="15">
        <v>0</v>
      </c>
      <c r="X3648" s="15">
        <v>0</v>
      </c>
      <c r="Y3648" s="15">
        <v>0</v>
      </c>
      <c r="Z3648" s="15">
        <v>0</v>
      </c>
      <c r="AA3648" s="15">
        <v>0</v>
      </c>
      <c r="AB3648" s="15">
        <v>0</v>
      </c>
      <c r="AC3648" s="15">
        <v>0</v>
      </c>
      <c r="AD3648" s="15">
        <v>0</v>
      </c>
      <c r="AE3648" s="15">
        <v>0</v>
      </c>
      <c r="AF3648" s="15">
        <v>0</v>
      </c>
      <c r="AG3648" s="15">
        <f t="shared" si="281"/>
        <v>0</v>
      </c>
      <c r="AH3648" s="15">
        <v>0</v>
      </c>
      <c r="AI3648" s="15">
        <v>0</v>
      </c>
      <c r="AJ3648" s="15">
        <v>0</v>
      </c>
      <c r="AK3648" s="15">
        <v>0</v>
      </c>
      <c r="AL3648" s="15">
        <v>0</v>
      </c>
      <c r="AM3648" s="15">
        <v>0</v>
      </c>
      <c r="AN3648" s="15">
        <v>0</v>
      </c>
      <c r="AO3648" s="15">
        <v>0</v>
      </c>
      <c r="AP3648" s="15">
        <v>0</v>
      </c>
      <c r="AQ3648" s="15">
        <v>8.7775599999999994</v>
      </c>
      <c r="AR3648" s="15">
        <v>3.4560499999999998</v>
      </c>
      <c r="AS3648" s="15">
        <v>1.56044</v>
      </c>
      <c r="AT3648" s="15">
        <f t="shared" si="282"/>
        <v>13.794049999999999</v>
      </c>
      <c r="AU3648" s="15">
        <v>7.8379997253417974E-2</v>
      </c>
      <c r="AV3648" s="15">
        <v>3.5405498847961425</v>
      </c>
      <c r="AW3648" s="15">
        <v>9.9949996948242192E-2</v>
      </c>
      <c r="AX3648" s="15">
        <v>13.856590101242066</v>
      </c>
      <c r="AY3648" s="15">
        <v>1.0734499816894532</v>
      </c>
      <c r="AZ3648" s="15">
        <v>10.858909988403321</v>
      </c>
      <c r="BA3648" s="15">
        <v>3.0375299682617189</v>
      </c>
      <c r="BB3648" s="15">
        <v>0.2588699951171875</v>
      </c>
      <c r="BC3648" s="15">
        <v>-2.7547999119758604</v>
      </c>
      <c r="BD3648" s="15">
        <v>0</v>
      </c>
      <c r="BE3648" s="15">
        <v>0</v>
      </c>
      <c r="BF3648" s="15">
        <v>-30.126880859374999</v>
      </c>
      <c r="BG3648" s="15">
        <f t="shared" si="283"/>
        <v>-7.7450857639313142E-2</v>
      </c>
      <c r="BH3648" t="str">
        <f t="shared" si="284"/>
        <v>CMPDIST</v>
      </c>
      <c r="BI3648" t="str">
        <f>VLOOKUP(BH3648,[2]Summary!$C$29:$C$56,1,0)</f>
        <v>CMPDist</v>
      </c>
      <c r="BJ3648" s="16">
        <v>44562</v>
      </c>
    </row>
    <row r="3649" spans="1:62" x14ac:dyDescent="0.25">
      <c r="A3649" s="13" t="s">
        <v>7627</v>
      </c>
      <c r="B3649" s="13" t="s">
        <v>7430</v>
      </c>
      <c r="C3649" s="13" t="s">
        <v>7431</v>
      </c>
      <c r="D3649" s="13" t="s">
        <v>596</v>
      </c>
      <c r="E3649" t="s">
        <v>35</v>
      </c>
      <c r="F3649" s="13" t="s">
        <v>585</v>
      </c>
      <c r="H3649" s="15">
        <v>0</v>
      </c>
      <c r="I3649" s="15">
        <v>0</v>
      </c>
      <c r="J3649" s="15">
        <v>0</v>
      </c>
      <c r="K3649" s="15">
        <v>0</v>
      </c>
      <c r="L3649" s="15">
        <v>0</v>
      </c>
      <c r="M3649" s="15">
        <v>0</v>
      </c>
      <c r="N3649" s="15">
        <v>0</v>
      </c>
      <c r="O3649" s="15">
        <v>0</v>
      </c>
      <c r="P3649" s="15">
        <v>0</v>
      </c>
      <c r="Q3649" s="15">
        <v>0</v>
      </c>
      <c r="R3649" s="15">
        <v>0</v>
      </c>
      <c r="S3649" s="15">
        <v>0</v>
      </c>
      <c r="T3649" s="15">
        <f t="shared" si="280"/>
        <v>0</v>
      </c>
      <c r="U3649" s="15">
        <v>0</v>
      </c>
      <c r="V3649" s="15">
        <v>0</v>
      </c>
      <c r="W3649" s="15">
        <v>0</v>
      </c>
      <c r="X3649" s="15">
        <v>0</v>
      </c>
      <c r="Y3649" s="15">
        <v>0</v>
      </c>
      <c r="Z3649" s="15">
        <v>0</v>
      </c>
      <c r="AA3649" s="15">
        <v>0</v>
      </c>
      <c r="AB3649" s="15">
        <v>0</v>
      </c>
      <c r="AC3649" s="15">
        <v>0</v>
      </c>
      <c r="AD3649" s="15">
        <v>0</v>
      </c>
      <c r="AE3649" s="15">
        <v>0</v>
      </c>
      <c r="AF3649" s="15">
        <v>0</v>
      </c>
      <c r="AG3649" s="15">
        <f t="shared" si="281"/>
        <v>0</v>
      </c>
      <c r="AH3649" s="15">
        <v>0</v>
      </c>
      <c r="AI3649" s="15">
        <v>0</v>
      </c>
      <c r="AJ3649" s="15">
        <v>0</v>
      </c>
      <c r="AK3649" s="15">
        <v>0</v>
      </c>
      <c r="AL3649" s="15">
        <v>0</v>
      </c>
      <c r="AM3649" s="15">
        <v>0</v>
      </c>
      <c r="AN3649" s="15">
        <v>0</v>
      </c>
      <c r="AO3649" s="15">
        <v>0</v>
      </c>
      <c r="AP3649" s="15">
        <v>0</v>
      </c>
      <c r="AQ3649" s="15">
        <v>0.46946999999999994</v>
      </c>
      <c r="AR3649" s="15">
        <v>3.0999999999999999E-3</v>
      </c>
      <c r="AS3649" s="15">
        <v>37.319699999999997</v>
      </c>
      <c r="AT3649" s="15">
        <f t="shared" si="282"/>
        <v>37.792269999999995</v>
      </c>
      <c r="AU3649" s="15">
        <v>0.36773999738693236</v>
      </c>
      <c r="AV3649" s="15">
        <v>26.416149047851562</v>
      </c>
      <c r="AW3649" s="15">
        <v>0.44751998901367185</v>
      </c>
      <c r="AX3649" s="15">
        <v>17.251910259246827</v>
      </c>
      <c r="AY3649" s="15">
        <v>0.5281799926757812</v>
      </c>
      <c r="AZ3649" s="15">
        <v>0.73061997222900388</v>
      </c>
      <c r="BA3649" s="15">
        <v>0.53073999023437501</v>
      </c>
      <c r="BB3649" s="15">
        <v>0.53073999023437501</v>
      </c>
      <c r="BC3649" s="15">
        <v>-0.1777000102996826</v>
      </c>
      <c r="BD3649" s="15">
        <v>0</v>
      </c>
      <c r="BE3649" s="15">
        <v>0</v>
      </c>
      <c r="BF3649" s="15">
        <v>-46.625898437499998</v>
      </c>
      <c r="BG3649" s="15">
        <f t="shared" si="283"/>
        <v>7.9107284278734369E-7</v>
      </c>
      <c r="BH3649" t="str">
        <f t="shared" si="284"/>
        <v>RGETRANS</v>
      </c>
      <c r="BI3649" t="str">
        <f>VLOOKUP(BH3649,[2]Summary!$C$29:$C$56,1,0)</f>
        <v>RGETrans</v>
      </c>
      <c r="BJ3649" s="16">
        <v>44562</v>
      </c>
    </row>
    <row r="3650" spans="1:62" x14ac:dyDescent="0.25">
      <c r="A3650" s="13" t="s">
        <v>7628</v>
      </c>
      <c r="B3650" s="13" t="s">
        <v>7629</v>
      </c>
      <c r="C3650" s="13" t="s">
        <v>7630</v>
      </c>
      <c r="D3650" s="13" t="s">
        <v>596</v>
      </c>
      <c r="E3650" t="s">
        <v>19</v>
      </c>
      <c r="F3650" s="13" t="s">
        <v>585</v>
      </c>
      <c r="H3650" s="15">
        <v>0</v>
      </c>
      <c r="I3650" s="15">
        <v>0</v>
      </c>
      <c r="J3650" s="15">
        <v>0</v>
      </c>
      <c r="K3650" s="15">
        <v>0</v>
      </c>
      <c r="L3650" s="15">
        <v>0</v>
      </c>
      <c r="M3650" s="15">
        <v>0</v>
      </c>
      <c r="N3650" s="15">
        <v>0</v>
      </c>
      <c r="O3650" s="15">
        <v>0</v>
      </c>
      <c r="P3650" s="15">
        <v>0</v>
      </c>
      <c r="Q3650" s="15">
        <v>0</v>
      </c>
      <c r="R3650" s="15">
        <v>0</v>
      </c>
      <c r="S3650" s="15">
        <v>0</v>
      </c>
      <c r="T3650" s="15">
        <f t="shared" si="280"/>
        <v>0</v>
      </c>
      <c r="U3650" s="15">
        <v>0</v>
      </c>
      <c r="V3650" s="15">
        <v>0</v>
      </c>
      <c r="W3650" s="15">
        <v>0</v>
      </c>
      <c r="X3650" s="15">
        <v>0</v>
      </c>
      <c r="Y3650" s="15">
        <v>0</v>
      </c>
      <c r="Z3650" s="15">
        <v>0</v>
      </c>
      <c r="AA3650" s="15">
        <v>0</v>
      </c>
      <c r="AB3650" s="15">
        <v>0</v>
      </c>
      <c r="AC3650" s="15">
        <v>0</v>
      </c>
      <c r="AD3650" s="15">
        <v>0</v>
      </c>
      <c r="AE3650" s="15">
        <v>0</v>
      </c>
      <c r="AF3650" s="15">
        <v>0</v>
      </c>
      <c r="AG3650" s="15">
        <f t="shared" si="281"/>
        <v>0</v>
      </c>
      <c r="AH3650" s="15">
        <v>0</v>
      </c>
      <c r="AI3650" s="15">
        <v>0</v>
      </c>
      <c r="AJ3650" s="15">
        <v>0</v>
      </c>
      <c r="AK3650" s="15">
        <v>0</v>
      </c>
      <c r="AL3650" s="15">
        <v>0</v>
      </c>
      <c r="AM3650" s="15">
        <v>0</v>
      </c>
      <c r="AN3650" s="15">
        <v>0</v>
      </c>
      <c r="AO3650" s="15">
        <v>0</v>
      </c>
      <c r="AP3650" s="15">
        <v>0</v>
      </c>
      <c r="AQ3650" s="15">
        <v>0</v>
      </c>
      <c r="AR3650" s="15">
        <v>0</v>
      </c>
      <c r="AS3650" s="15">
        <v>1.08405</v>
      </c>
      <c r="AT3650" s="15">
        <f t="shared" si="282"/>
        <v>1.08405</v>
      </c>
      <c r="AU3650" s="15">
        <v>1.2069999843835831E-2</v>
      </c>
      <c r="AV3650" s="15">
        <v>2.4571801161766054</v>
      </c>
      <c r="AW3650" s="15">
        <v>2.390999984741211E-2</v>
      </c>
      <c r="AX3650" s="15">
        <v>0.16467000007629395</v>
      </c>
      <c r="AY3650" s="15">
        <v>2.4059999465942384E-2</v>
      </c>
      <c r="AZ3650" s="15">
        <v>5.2059998512268064E-2</v>
      </c>
      <c r="BA3650" s="15">
        <v>2.4299999237060547E-2</v>
      </c>
      <c r="BB3650" s="15">
        <v>1.921200002670288</v>
      </c>
      <c r="BC3650" s="15">
        <v>0.19897999858856202</v>
      </c>
      <c r="BD3650" s="15">
        <v>0</v>
      </c>
      <c r="BE3650" s="15">
        <v>0</v>
      </c>
      <c r="BF3650" s="15">
        <v>-4.8784296874999997</v>
      </c>
      <c r="BG3650" s="15">
        <f t="shared" si="283"/>
        <v>4.269182687366424E-7</v>
      </c>
      <c r="BH3650" t="str">
        <f t="shared" si="284"/>
        <v>RGEDIST</v>
      </c>
      <c r="BI3650" t="str">
        <f>VLOOKUP(BH3650,[2]Summary!$C$29:$C$56,1,0)</f>
        <v>RGEDist</v>
      </c>
      <c r="BJ3650" s="16">
        <v>44562</v>
      </c>
    </row>
    <row r="3651" spans="1:62" x14ac:dyDescent="0.25">
      <c r="A3651" s="13" t="s">
        <v>7631</v>
      </c>
      <c r="B3651" s="13" t="s">
        <v>7632</v>
      </c>
      <c r="C3651" s="13" t="s">
        <v>7633</v>
      </c>
      <c r="D3651" s="13" t="s">
        <v>596</v>
      </c>
      <c r="E3651" t="s">
        <v>19</v>
      </c>
      <c r="F3651" s="13" t="s">
        <v>585</v>
      </c>
      <c r="H3651" s="15">
        <v>0</v>
      </c>
      <c r="I3651" s="15">
        <v>0</v>
      </c>
      <c r="J3651" s="15">
        <v>0</v>
      </c>
      <c r="K3651" s="15">
        <v>0</v>
      </c>
      <c r="L3651" s="15">
        <v>0</v>
      </c>
      <c r="M3651" s="15">
        <v>0</v>
      </c>
      <c r="N3651" s="15">
        <v>0</v>
      </c>
      <c r="O3651" s="15">
        <v>0</v>
      </c>
      <c r="P3651" s="15">
        <v>0</v>
      </c>
      <c r="Q3651" s="15">
        <v>0</v>
      </c>
      <c r="R3651" s="15">
        <v>0</v>
      </c>
      <c r="S3651" s="15">
        <v>0</v>
      </c>
      <c r="T3651" s="15">
        <f t="shared" ref="T3651:T3714" si="285">SUM(H3651:S3651)</f>
        <v>0</v>
      </c>
      <c r="U3651" s="15">
        <v>0</v>
      </c>
      <c r="V3651" s="15">
        <v>0</v>
      </c>
      <c r="W3651" s="15">
        <v>0</v>
      </c>
      <c r="X3651" s="15">
        <v>0</v>
      </c>
      <c r="Y3651" s="15">
        <v>0</v>
      </c>
      <c r="Z3651" s="15">
        <v>0</v>
      </c>
      <c r="AA3651" s="15">
        <v>0</v>
      </c>
      <c r="AB3651" s="15">
        <v>0</v>
      </c>
      <c r="AC3651" s="15">
        <v>0</v>
      </c>
      <c r="AD3651" s="15">
        <v>0</v>
      </c>
      <c r="AE3651" s="15">
        <v>0</v>
      </c>
      <c r="AF3651" s="15">
        <v>0</v>
      </c>
      <c r="AG3651" s="15">
        <f t="shared" ref="AG3651:AG3714" si="286">SUM(U3651:AF3651)</f>
        <v>0</v>
      </c>
      <c r="AH3651" s="15">
        <v>0</v>
      </c>
      <c r="AI3651" s="15">
        <v>0</v>
      </c>
      <c r="AJ3651" s="15">
        <v>0</v>
      </c>
      <c r="AK3651" s="15">
        <v>0</v>
      </c>
      <c r="AL3651" s="15">
        <v>0</v>
      </c>
      <c r="AM3651" s="15">
        <v>0</v>
      </c>
      <c r="AN3651" s="15">
        <v>0</v>
      </c>
      <c r="AO3651" s="15">
        <v>0</v>
      </c>
      <c r="AP3651" s="15">
        <v>0</v>
      </c>
      <c r="AQ3651" s="15">
        <v>0</v>
      </c>
      <c r="AR3651" s="15">
        <v>0</v>
      </c>
      <c r="AS3651" s="15">
        <v>0.24522999999999995</v>
      </c>
      <c r="AT3651" s="15">
        <f t="shared" ref="AT3651:AT3714" si="287">SUM(AH3651:AS3651)</f>
        <v>0.24522999999999995</v>
      </c>
      <c r="AU3651" s="15">
        <v>6.8599998056888579E-3</v>
      </c>
      <c r="AV3651" s="15">
        <v>0.93858000361919403</v>
      </c>
      <c r="AW3651" s="15">
        <v>7.9499998092651368E-3</v>
      </c>
      <c r="AX3651" s="15">
        <v>6.2109998703002926E-2</v>
      </c>
      <c r="AY3651" s="15">
        <v>8.1099996566772452E-3</v>
      </c>
      <c r="AZ3651" s="15">
        <v>1.8869999885559083E-2</v>
      </c>
      <c r="BA3651" s="15">
        <v>8.210000038146972E-3</v>
      </c>
      <c r="BB3651" s="15">
        <v>1.3808800268173218</v>
      </c>
      <c r="BC3651" s="15">
        <v>0.69008998870849614</v>
      </c>
      <c r="BD3651" s="15">
        <v>0</v>
      </c>
      <c r="BE3651" s="15">
        <v>0</v>
      </c>
      <c r="BF3651" s="15">
        <v>-3.1216601562499999</v>
      </c>
      <c r="BG3651" s="15">
        <f t="shared" ref="BG3651:BG3714" si="288">SUM(AU3651:BF3651)</f>
        <v>-1.3920664798661164E-7</v>
      </c>
      <c r="BH3651" t="str">
        <f t="shared" ref="BH3651:BH3714" si="289">D3651&amp;E3651</f>
        <v>RGEDIST</v>
      </c>
      <c r="BI3651" t="str">
        <f>VLOOKUP(BH3651,[2]Summary!$C$29:$C$56,1,0)</f>
        <v>RGEDist</v>
      </c>
      <c r="BJ3651" s="16">
        <v>44562</v>
      </c>
    </row>
    <row r="3652" spans="1:62" x14ac:dyDescent="0.25">
      <c r="A3652" s="13" t="s">
        <v>7634</v>
      </c>
      <c r="B3652" s="13" t="s">
        <v>7635</v>
      </c>
      <c r="C3652" s="13" t="s">
        <v>7636</v>
      </c>
      <c r="D3652" s="13" t="s">
        <v>596</v>
      </c>
      <c r="E3652" t="s">
        <v>19</v>
      </c>
      <c r="F3652" s="13" t="s">
        <v>585</v>
      </c>
      <c r="H3652" s="15">
        <v>0</v>
      </c>
      <c r="I3652" s="15">
        <v>0</v>
      </c>
      <c r="J3652" s="15">
        <v>0</v>
      </c>
      <c r="K3652" s="15">
        <v>0</v>
      </c>
      <c r="L3652" s="15">
        <v>0</v>
      </c>
      <c r="M3652" s="15">
        <v>0</v>
      </c>
      <c r="N3652" s="15">
        <v>0</v>
      </c>
      <c r="O3652" s="15">
        <v>0</v>
      </c>
      <c r="P3652" s="15">
        <v>0</v>
      </c>
      <c r="Q3652" s="15">
        <v>0</v>
      </c>
      <c r="R3652" s="15">
        <v>0</v>
      </c>
      <c r="S3652" s="15">
        <v>0</v>
      </c>
      <c r="T3652" s="15">
        <f t="shared" si="285"/>
        <v>0</v>
      </c>
      <c r="U3652" s="15">
        <v>0</v>
      </c>
      <c r="V3652" s="15">
        <v>0</v>
      </c>
      <c r="W3652" s="15">
        <v>0</v>
      </c>
      <c r="X3652" s="15">
        <v>0</v>
      </c>
      <c r="Y3652" s="15">
        <v>0</v>
      </c>
      <c r="Z3652" s="15">
        <v>0</v>
      </c>
      <c r="AA3652" s="15">
        <v>0</v>
      </c>
      <c r="AB3652" s="15">
        <v>0</v>
      </c>
      <c r="AC3652" s="15">
        <v>0</v>
      </c>
      <c r="AD3652" s="15">
        <v>0</v>
      </c>
      <c r="AE3652" s="15">
        <v>0</v>
      </c>
      <c r="AF3652" s="15">
        <v>0</v>
      </c>
      <c r="AG3652" s="15">
        <f t="shared" si="286"/>
        <v>0</v>
      </c>
      <c r="AH3652" s="15">
        <v>0</v>
      </c>
      <c r="AI3652" s="15">
        <v>0</v>
      </c>
      <c r="AJ3652" s="15">
        <v>0</v>
      </c>
      <c r="AK3652" s="15">
        <v>0</v>
      </c>
      <c r="AL3652" s="15">
        <v>0</v>
      </c>
      <c r="AM3652" s="15">
        <v>0</v>
      </c>
      <c r="AN3652" s="15">
        <v>0</v>
      </c>
      <c r="AO3652" s="15">
        <v>0</v>
      </c>
      <c r="AP3652" s="15">
        <v>0</v>
      </c>
      <c r="AQ3652" s="15">
        <v>0</v>
      </c>
      <c r="AR3652" s="15">
        <v>0</v>
      </c>
      <c r="AS3652" s="15">
        <v>0.15753</v>
      </c>
      <c r="AT3652" s="15">
        <f t="shared" si="287"/>
        <v>0.15753</v>
      </c>
      <c r="AU3652" s="15">
        <v>4.4100000038743018E-3</v>
      </c>
      <c r="AV3652" s="15">
        <v>8.9999997615814213E-4</v>
      </c>
      <c r="AW3652" s="15">
        <v>0.17920999765396117</v>
      </c>
      <c r="AX3652" s="15">
        <v>4.8013100175857542</v>
      </c>
      <c r="AY3652" s="15">
        <v>0.7948399696350098</v>
      </c>
      <c r="AZ3652" s="15">
        <v>24.089340570092201</v>
      </c>
      <c r="BA3652" s="15">
        <v>10.001710012435913</v>
      </c>
      <c r="BB3652" s="15">
        <v>52.410660095214844</v>
      </c>
      <c r="BC3652" s="15">
        <v>17.345709770202635</v>
      </c>
      <c r="BD3652" s="15">
        <v>0</v>
      </c>
      <c r="BE3652" s="15">
        <v>0</v>
      </c>
      <c r="BF3652" s="15">
        <v>-111.17621875</v>
      </c>
      <c r="BG3652" s="15">
        <f t="shared" si="288"/>
        <v>-1.5481283171996552</v>
      </c>
      <c r="BH3652" t="str">
        <f t="shared" si="289"/>
        <v>RGEDIST</v>
      </c>
      <c r="BI3652" t="str">
        <f>VLOOKUP(BH3652,[2]Summary!$C$29:$C$56,1,0)</f>
        <v>RGEDist</v>
      </c>
      <c r="BJ3652" s="16">
        <v>44562</v>
      </c>
    </row>
    <row r="3653" spans="1:62" x14ac:dyDescent="0.25">
      <c r="A3653" s="13" t="s">
        <v>7637</v>
      </c>
      <c r="B3653" s="13" t="s">
        <v>7638</v>
      </c>
      <c r="C3653" s="13" t="s">
        <v>7639</v>
      </c>
      <c r="D3653" s="13" t="s">
        <v>596</v>
      </c>
      <c r="E3653" t="s">
        <v>19</v>
      </c>
      <c r="F3653" s="13" t="s">
        <v>585</v>
      </c>
      <c r="H3653" s="15">
        <v>0</v>
      </c>
      <c r="I3653" s="15">
        <v>0</v>
      </c>
      <c r="J3653" s="15">
        <v>0</v>
      </c>
      <c r="K3653" s="15">
        <v>0</v>
      </c>
      <c r="L3653" s="15">
        <v>0</v>
      </c>
      <c r="M3653" s="15">
        <v>0</v>
      </c>
      <c r="N3653" s="15">
        <v>0</v>
      </c>
      <c r="O3653" s="15">
        <v>0</v>
      </c>
      <c r="P3653" s="15">
        <v>0</v>
      </c>
      <c r="Q3653" s="15">
        <v>0</v>
      </c>
      <c r="R3653" s="15">
        <v>0</v>
      </c>
      <c r="S3653" s="15">
        <v>0</v>
      </c>
      <c r="T3653" s="15">
        <f t="shared" si="285"/>
        <v>0</v>
      </c>
      <c r="U3653" s="15">
        <v>0</v>
      </c>
      <c r="V3653" s="15">
        <v>0</v>
      </c>
      <c r="W3653" s="15">
        <v>0</v>
      </c>
      <c r="X3653" s="15">
        <v>0</v>
      </c>
      <c r="Y3653" s="15">
        <v>0</v>
      </c>
      <c r="Z3653" s="15">
        <v>0</v>
      </c>
      <c r="AA3653" s="15">
        <v>0</v>
      </c>
      <c r="AB3653" s="15">
        <v>0</v>
      </c>
      <c r="AC3653" s="15">
        <v>0</v>
      </c>
      <c r="AD3653" s="15">
        <v>0</v>
      </c>
      <c r="AE3653" s="15">
        <v>0</v>
      </c>
      <c r="AF3653" s="15">
        <v>0</v>
      </c>
      <c r="AG3653" s="15">
        <f t="shared" si="286"/>
        <v>0</v>
      </c>
      <c r="AH3653" s="15">
        <v>0</v>
      </c>
      <c r="AI3653" s="15">
        <v>0</v>
      </c>
      <c r="AJ3653" s="15">
        <v>0</v>
      </c>
      <c r="AK3653" s="15">
        <v>0</v>
      </c>
      <c r="AL3653" s="15">
        <v>0</v>
      </c>
      <c r="AM3653" s="15">
        <v>0</v>
      </c>
      <c r="AN3653" s="15">
        <v>0</v>
      </c>
      <c r="AO3653" s="15">
        <v>0</v>
      </c>
      <c r="AP3653" s="15">
        <v>0</v>
      </c>
      <c r="AQ3653" s="15">
        <v>0</v>
      </c>
      <c r="AR3653" s="15">
        <v>0</v>
      </c>
      <c r="AS3653" s="15">
        <v>0.24522999999999995</v>
      </c>
      <c r="AT3653" s="15">
        <f t="shared" si="287"/>
        <v>0.24522999999999995</v>
      </c>
      <c r="AU3653" s="15">
        <v>6.8599998056888579E-3</v>
      </c>
      <c r="AV3653" s="15">
        <v>0.86647997701168056</v>
      </c>
      <c r="AW3653" s="15">
        <v>7.4899997711181639E-3</v>
      </c>
      <c r="AX3653" s="15">
        <v>5.7469998359680176E-2</v>
      </c>
      <c r="AY3653" s="15">
        <v>7.6300001144409182E-3</v>
      </c>
      <c r="AZ3653" s="15">
        <v>1.7549999952316285E-2</v>
      </c>
      <c r="BA3653" s="15">
        <v>7.6900000572204591E-3</v>
      </c>
      <c r="BB3653" s="15">
        <v>7.6900000572204591E-3</v>
      </c>
      <c r="BC3653" s="15">
        <v>1.2088099784851074</v>
      </c>
      <c r="BD3653" s="15">
        <v>0</v>
      </c>
      <c r="BE3653" s="15">
        <v>0</v>
      </c>
      <c r="BF3653" s="15">
        <v>-2.187669921875</v>
      </c>
      <c r="BG3653" s="15">
        <f t="shared" si="288"/>
        <v>3.1739473271841234E-8</v>
      </c>
      <c r="BH3653" t="str">
        <f t="shared" si="289"/>
        <v>RGEDIST</v>
      </c>
      <c r="BI3653" t="str">
        <f>VLOOKUP(BH3653,[2]Summary!$C$29:$C$56,1,0)</f>
        <v>RGEDist</v>
      </c>
      <c r="BJ3653" s="16">
        <v>44562</v>
      </c>
    </row>
    <row r="3654" spans="1:62" x14ac:dyDescent="0.25">
      <c r="A3654" s="13" t="s">
        <v>7640</v>
      </c>
      <c r="B3654" s="13" t="s">
        <v>7641</v>
      </c>
      <c r="C3654" s="13" t="s">
        <v>7642</v>
      </c>
      <c r="D3654" s="13" t="s">
        <v>599</v>
      </c>
      <c r="E3654" t="s">
        <v>19</v>
      </c>
      <c r="F3654" s="13" t="s">
        <v>585</v>
      </c>
      <c r="H3654" s="15">
        <v>0</v>
      </c>
      <c r="I3654" s="15">
        <v>0</v>
      </c>
      <c r="J3654" s="15">
        <v>0</v>
      </c>
      <c r="K3654" s="15">
        <v>0</v>
      </c>
      <c r="L3654" s="15">
        <v>0</v>
      </c>
      <c r="M3654" s="15">
        <v>0</v>
      </c>
      <c r="N3654" s="15">
        <v>0</v>
      </c>
      <c r="O3654" s="15">
        <v>0</v>
      </c>
      <c r="P3654" s="15">
        <v>0</v>
      </c>
      <c r="Q3654" s="15">
        <v>0</v>
      </c>
      <c r="R3654" s="15">
        <v>0</v>
      </c>
      <c r="S3654" s="15">
        <v>0</v>
      </c>
      <c r="T3654" s="15">
        <f t="shared" si="285"/>
        <v>0</v>
      </c>
      <c r="U3654" s="15">
        <v>0</v>
      </c>
      <c r="V3654" s="15">
        <v>0</v>
      </c>
      <c r="W3654" s="15">
        <v>0</v>
      </c>
      <c r="X3654" s="15">
        <v>0</v>
      </c>
      <c r="Y3654" s="15">
        <v>0</v>
      </c>
      <c r="Z3654" s="15">
        <v>0</v>
      </c>
      <c r="AA3654" s="15">
        <v>0</v>
      </c>
      <c r="AB3654" s="15">
        <v>0</v>
      </c>
      <c r="AC3654" s="15">
        <v>0</v>
      </c>
      <c r="AD3654" s="15">
        <v>0</v>
      </c>
      <c r="AE3654" s="15">
        <v>0</v>
      </c>
      <c r="AF3654" s="15">
        <v>0</v>
      </c>
      <c r="AG3654" s="15">
        <f t="shared" si="286"/>
        <v>0</v>
      </c>
      <c r="AH3654" s="15">
        <v>0</v>
      </c>
      <c r="AI3654" s="15">
        <v>0</v>
      </c>
      <c r="AJ3654" s="15">
        <v>0</v>
      </c>
      <c r="AK3654" s="15">
        <v>0</v>
      </c>
      <c r="AL3654" s="15">
        <v>0</v>
      </c>
      <c r="AM3654" s="15">
        <v>0</v>
      </c>
      <c r="AN3654" s="15">
        <v>0</v>
      </c>
      <c r="AO3654" s="15">
        <v>0</v>
      </c>
      <c r="AP3654" s="15">
        <v>0</v>
      </c>
      <c r="AQ3654" s="15">
        <v>9.4150000000000011E-2</v>
      </c>
      <c r="AR3654" s="15">
        <v>1.32193</v>
      </c>
      <c r="AS3654" s="15">
        <v>6.7198799999999999</v>
      </c>
      <c r="AT3654" s="15">
        <f t="shared" si="287"/>
        <v>8.1359600000000007</v>
      </c>
      <c r="AU3654" s="15">
        <v>1.6318399848937988</v>
      </c>
      <c r="AV3654" s="15">
        <v>9.3388299560546884</v>
      </c>
      <c r="AW3654" s="15">
        <v>4.497220146179199</v>
      </c>
      <c r="AX3654" s="15">
        <v>2.7119000282287598</v>
      </c>
      <c r="AY3654" s="15">
        <v>1.0323600082397462</v>
      </c>
      <c r="AZ3654" s="15">
        <v>12.157039947509766</v>
      </c>
      <c r="BA3654" s="15">
        <v>35.002820495605469</v>
      </c>
      <c r="BB3654" s="15">
        <v>120.33762213134766</v>
      </c>
      <c r="BC3654" s="15">
        <v>1.2515599975585938</v>
      </c>
      <c r="BD3654" s="15">
        <v>0</v>
      </c>
      <c r="BE3654" s="15">
        <v>0</v>
      </c>
      <c r="BF3654" s="15">
        <v>-187.96118749999999</v>
      </c>
      <c r="BG3654" s="15">
        <f t="shared" si="288"/>
        <v>5.1956176605472137E-6</v>
      </c>
      <c r="BH3654" t="str">
        <f t="shared" si="289"/>
        <v>NYSEGDIST</v>
      </c>
      <c r="BI3654" t="str">
        <f>VLOOKUP(BH3654,[2]Summary!$C$29:$C$56,1,0)</f>
        <v>NYSEGDist</v>
      </c>
      <c r="BJ3654" s="16">
        <v>44562</v>
      </c>
    </row>
    <row r="3655" spans="1:62" x14ac:dyDescent="0.25">
      <c r="A3655" s="13" t="s">
        <v>7643</v>
      </c>
      <c r="B3655" s="13" t="s">
        <v>7644</v>
      </c>
      <c r="C3655" s="13" t="s">
        <v>7645</v>
      </c>
      <c r="D3655" s="13" t="s">
        <v>596</v>
      </c>
      <c r="E3655" t="s">
        <v>597</v>
      </c>
      <c r="F3655" s="13" t="s">
        <v>588</v>
      </c>
      <c r="H3655" s="15">
        <v>0</v>
      </c>
      <c r="I3655" s="15">
        <v>0</v>
      </c>
      <c r="J3655" s="15">
        <v>0</v>
      </c>
      <c r="K3655" s="15">
        <v>0</v>
      </c>
      <c r="L3655" s="15">
        <v>0</v>
      </c>
      <c r="M3655" s="15">
        <v>0</v>
      </c>
      <c r="N3655" s="15">
        <v>0</v>
      </c>
      <c r="O3655" s="15">
        <v>0</v>
      </c>
      <c r="P3655" s="15">
        <v>0</v>
      </c>
      <c r="Q3655" s="15">
        <v>0</v>
      </c>
      <c r="R3655" s="15">
        <v>0</v>
      </c>
      <c r="S3655" s="15">
        <v>0</v>
      </c>
      <c r="T3655" s="15">
        <f t="shared" si="285"/>
        <v>0</v>
      </c>
      <c r="U3655" s="15">
        <v>0</v>
      </c>
      <c r="V3655" s="15">
        <v>0</v>
      </c>
      <c r="W3655" s="15">
        <v>0</v>
      </c>
      <c r="X3655" s="15">
        <v>0</v>
      </c>
      <c r="Y3655" s="15">
        <v>0</v>
      </c>
      <c r="Z3655" s="15">
        <v>0</v>
      </c>
      <c r="AA3655" s="15">
        <v>0</v>
      </c>
      <c r="AB3655" s="15">
        <v>0</v>
      </c>
      <c r="AC3655" s="15">
        <v>0</v>
      </c>
      <c r="AD3655" s="15">
        <v>0</v>
      </c>
      <c r="AE3655" s="15">
        <v>0</v>
      </c>
      <c r="AF3655" s="15">
        <v>0</v>
      </c>
      <c r="AG3655" s="15">
        <f t="shared" si="286"/>
        <v>0</v>
      </c>
      <c r="AH3655" s="15">
        <v>0</v>
      </c>
      <c r="AI3655" s="15">
        <v>0</v>
      </c>
      <c r="AJ3655" s="15">
        <v>0</v>
      </c>
      <c r="AK3655" s="15">
        <v>0</v>
      </c>
      <c r="AL3655" s="15">
        <v>0</v>
      </c>
      <c r="AM3655" s="15">
        <v>0</v>
      </c>
      <c r="AN3655" s="15">
        <v>0</v>
      </c>
      <c r="AO3655" s="15">
        <v>0</v>
      </c>
      <c r="AP3655" s="15">
        <v>0</v>
      </c>
      <c r="AQ3655" s="15">
        <v>1.0791200000000001</v>
      </c>
      <c r="AR3655" s="15">
        <v>-1.07579</v>
      </c>
      <c r="AS3655" s="15">
        <v>0</v>
      </c>
      <c r="AT3655" s="15">
        <f t="shared" si="287"/>
        <v>3.3300000000000551E-3</v>
      </c>
      <c r="AU3655" s="15">
        <v>0.13240999779105186</v>
      </c>
      <c r="AV3655" s="15">
        <v>0.13317999780178069</v>
      </c>
      <c r="AW3655" s="15">
        <v>0.13434999752044677</v>
      </c>
      <c r="AX3655" s="15">
        <v>-2.3080000162124633E-2</v>
      </c>
      <c r="AY3655" s="15">
        <v>2.4400000572204592E-3</v>
      </c>
      <c r="AZ3655" s="15">
        <v>-2.1669999539852141E-2</v>
      </c>
      <c r="BA3655" s="15">
        <v>2.299999952316284E-3</v>
      </c>
      <c r="BB3655" s="15">
        <v>2.299999952316284E-3</v>
      </c>
      <c r="BC3655" s="15">
        <v>3.796999861299992E-2</v>
      </c>
      <c r="BD3655" s="15">
        <v>0</v>
      </c>
      <c r="BE3655" s="15">
        <v>0</v>
      </c>
      <c r="BF3655" s="15">
        <v>0</v>
      </c>
      <c r="BG3655" s="15">
        <f t="shared" si="288"/>
        <v>0.40019999198615547</v>
      </c>
      <c r="BH3655" t="str">
        <f t="shared" si="289"/>
        <v>RGEGen</v>
      </c>
      <c r="BI3655" t="str">
        <f>VLOOKUP(BH3655,[2]Summary!$C$29:$C$56,1,0)</f>
        <v>RGEGen</v>
      </c>
      <c r="BJ3655" s="16">
        <v>44470</v>
      </c>
    </row>
    <row r="3656" spans="1:62" x14ac:dyDescent="0.25">
      <c r="A3656" s="13" t="s">
        <v>7646</v>
      </c>
      <c r="B3656" s="13" t="s">
        <v>7647</v>
      </c>
      <c r="C3656" s="13" t="s">
        <v>7648</v>
      </c>
      <c r="D3656" s="13" t="s">
        <v>596</v>
      </c>
      <c r="E3656" t="s">
        <v>597</v>
      </c>
      <c r="F3656" s="13" t="s">
        <v>588</v>
      </c>
      <c r="H3656" s="15">
        <v>0</v>
      </c>
      <c r="I3656" s="15">
        <v>0</v>
      </c>
      <c r="J3656" s="15">
        <v>0</v>
      </c>
      <c r="K3656" s="15">
        <v>0</v>
      </c>
      <c r="L3656" s="15">
        <v>0</v>
      </c>
      <c r="M3656" s="15">
        <v>0</v>
      </c>
      <c r="N3656" s="15">
        <v>0</v>
      </c>
      <c r="O3656" s="15">
        <v>0</v>
      </c>
      <c r="P3656" s="15">
        <v>0</v>
      </c>
      <c r="Q3656" s="15">
        <v>0</v>
      </c>
      <c r="R3656" s="15">
        <v>0</v>
      </c>
      <c r="S3656" s="15">
        <v>0</v>
      </c>
      <c r="T3656" s="15">
        <f t="shared" si="285"/>
        <v>0</v>
      </c>
      <c r="U3656" s="15">
        <v>0</v>
      </c>
      <c r="V3656" s="15">
        <v>0</v>
      </c>
      <c r="W3656" s="15">
        <v>0</v>
      </c>
      <c r="X3656" s="15">
        <v>0</v>
      </c>
      <c r="Y3656" s="15">
        <v>0</v>
      </c>
      <c r="Z3656" s="15">
        <v>0</v>
      </c>
      <c r="AA3656" s="15">
        <v>0</v>
      </c>
      <c r="AB3656" s="15">
        <v>0</v>
      </c>
      <c r="AC3656" s="15">
        <v>0</v>
      </c>
      <c r="AD3656" s="15">
        <v>0</v>
      </c>
      <c r="AE3656" s="15">
        <v>0</v>
      </c>
      <c r="AF3656" s="15">
        <v>0</v>
      </c>
      <c r="AG3656" s="15">
        <f t="shared" si="286"/>
        <v>0</v>
      </c>
      <c r="AH3656" s="15">
        <v>0</v>
      </c>
      <c r="AI3656" s="15">
        <v>0</v>
      </c>
      <c r="AJ3656" s="15">
        <v>0</v>
      </c>
      <c r="AK3656" s="15">
        <v>0</v>
      </c>
      <c r="AL3656" s="15">
        <v>0</v>
      </c>
      <c r="AM3656" s="15">
        <v>0</v>
      </c>
      <c r="AN3656" s="15">
        <v>0</v>
      </c>
      <c r="AO3656" s="15">
        <v>0</v>
      </c>
      <c r="AP3656" s="15">
        <v>0</v>
      </c>
      <c r="AQ3656" s="15">
        <v>2.1582499999999998</v>
      </c>
      <c r="AR3656" s="15">
        <v>-2.1515900000000001</v>
      </c>
      <c r="AS3656" s="15">
        <v>0</v>
      </c>
      <c r="AT3656" s="15">
        <f t="shared" si="287"/>
        <v>6.6599999999996662E-3</v>
      </c>
      <c r="AU3656" s="15">
        <v>3.9999999105930327E-5</v>
      </c>
      <c r="AV3656" s="15">
        <v>3.9999999105930327E-5</v>
      </c>
      <c r="AW3656" s="15">
        <v>5.9999998658895494E-5</v>
      </c>
      <c r="AX3656" s="15">
        <v>3.9999999105930327E-5</v>
      </c>
      <c r="AY3656" s="15">
        <v>5.0000000745058057E-5</v>
      </c>
      <c r="AZ3656" s="15">
        <v>3.9999999105930327E-5</v>
      </c>
      <c r="BA3656" s="15">
        <v>5.0000000745058057E-5</v>
      </c>
      <c r="BB3656" s="15">
        <v>5.0000000745058057E-5</v>
      </c>
      <c r="BC3656" s="15">
        <v>0</v>
      </c>
      <c r="BD3656" s="15">
        <v>0</v>
      </c>
      <c r="BE3656" s="15">
        <v>0</v>
      </c>
      <c r="BF3656" s="15">
        <v>0</v>
      </c>
      <c r="BG3656" s="15">
        <f t="shared" si="288"/>
        <v>3.6999999731779099E-4</v>
      </c>
      <c r="BH3656" t="str">
        <f t="shared" si="289"/>
        <v>RGEGen</v>
      </c>
      <c r="BI3656" t="str">
        <f>VLOOKUP(BH3656,[2]Summary!$C$29:$C$56,1,0)</f>
        <v>RGEGen</v>
      </c>
      <c r="BJ3656" s="16">
        <v>44440</v>
      </c>
    </row>
    <row r="3657" spans="1:62" x14ac:dyDescent="0.25">
      <c r="A3657" s="13" t="s">
        <v>7649</v>
      </c>
      <c r="B3657" s="13" t="s">
        <v>7650</v>
      </c>
      <c r="C3657" s="13" t="s">
        <v>7651</v>
      </c>
      <c r="D3657" s="13" t="s">
        <v>596</v>
      </c>
      <c r="E3657" t="s">
        <v>597</v>
      </c>
      <c r="F3657" s="13" t="s">
        <v>588</v>
      </c>
      <c r="H3657" s="15">
        <v>0</v>
      </c>
      <c r="I3657" s="15">
        <v>0</v>
      </c>
      <c r="J3657" s="15">
        <v>0</v>
      </c>
      <c r="K3657" s="15">
        <v>0</v>
      </c>
      <c r="L3657" s="15">
        <v>0</v>
      </c>
      <c r="M3657" s="15">
        <v>0</v>
      </c>
      <c r="N3657" s="15">
        <v>0</v>
      </c>
      <c r="O3657" s="15">
        <v>0</v>
      </c>
      <c r="P3657" s="15">
        <v>0</v>
      </c>
      <c r="Q3657" s="15">
        <v>0</v>
      </c>
      <c r="R3657" s="15">
        <v>0</v>
      </c>
      <c r="S3657" s="15">
        <v>0</v>
      </c>
      <c r="T3657" s="15">
        <f t="shared" si="285"/>
        <v>0</v>
      </c>
      <c r="U3657" s="15">
        <v>0</v>
      </c>
      <c r="V3657" s="15">
        <v>0</v>
      </c>
      <c r="W3657" s="15">
        <v>0</v>
      </c>
      <c r="X3657" s="15">
        <v>0</v>
      </c>
      <c r="Y3657" s="15">
        <v>0</v>
      </c>
      <c r="Z3657" s="15">
        <v>0</v>
      </c>
      <c r="AA3657" s="15">
        <v>0</v>
      </c>
      <c r="AB3657" s="15">
        <v>0</v>
      </c>
      <c r="AC3657" s="15">
        <v>0</v>
      </c>
      <c r="AD3657" s="15">
        <v>0</v>
      </c>
      <c r="AE3657" s="15">
        <v>0</v>
      </c>
      <c r="AF3657" s="15">
        <v>0</v>
      </c>
      <c r="AG3657" s="15">
        <f t="shared" si="286"/>
        <v>0</v>
      </c>
      <c r="AH3657" s="15">
        <v>0</v>
      </c>
      <c r="AI3657" s="15">
        <v>0</v>
      </c>
      <c r="AJ3657" s="15">
        <v>0</v>
      </c>
      <c r="AK3657" s="15">
        <v>0</v>
      </c>
      <c r="AL3657" s="15">
        <v>0</v>
      </c>
      <c r="AM3657" s="15">
        <v>0</v>
      </c>
      <c r="AN3657" s="15">
        <v>0</v>
      </c>
      <c r="AO3657" s="15">
        <v>0</v>
      </c>
      <c r="AP3657" s="15">
        <v>0</v>
      </c>
      <c r="AQ3657" s="15">
        <v>1.3489099999999998</v>
      </c>
      <c r="AR3657" s="15">
        <v>-1.3447399999999998</v>
      </c>
      <c r="AS3657" s="15">
        <v>0</v>
      </c>
      <c r="AT3657" s="15">
        <f t="shared" si="287"/>
        <v>4.170000000000007E-3</v>
      </c>
      <c r="AU3657" s="15">
        <v>2.9999999329447747E-5</v>
      </c>
      <c r="AV3657" s="15">
        <v>1.9999999552965164E-5</v>
      </c>
      <c r="AW3657" s="15">
        <v>2.9999999329447747E-5</v>
      </c>
      <c r="AX3657" s="15">
        <v>2.9999999329447747E-5</v>
      </c>
      <c r="AY3657" s="15">
        <v>2.9999999329447747E-5</v>
      </c>
      <c r="AZ3657" s="15">
        <v>2.9999999329447747E-5</v>
      </c>
      <c r="BA3657" s="15">
        <v>2.9999999329447747E-5</v>
      </c>
      <c r="BB3657" s="15">
        <v>2.9999999329447747E-5</v>
      </c>
      <c r="BC3657" s="15">
        <v>0</v>
      </c>
      <c r="BD3657" s="15">
        <v>0</v>
      </c>
      <c r="BE3657" s="15">
        <v>0</v>
      </c>
      <c r="BF3657" s="15">
        <v>0</v>
      </c>
      <c r="BG3657" s="15">
        <f t="shared" si="288"/>
        <v>2.2999999485909944E-4</v>
      </c>
      <c r="BH3657" t="str">
        <f t="shared" si="289"/>
        <v>RGEGen</v>
      </c>
      <c r="BI3657" t="str">
        <f>VLOOKUP(BH3657,[2]Summary!$C$29:$C$56,1,0)</f>
        <v>RGEGen</v>
      </c>
      <c r="BJ3657" s="16">
        <v>44440</v>
      </c>
    </row>
    <row r="3658" spans="1:62" x14ac:dyDescent="0.25">
      <c r="A3658" s="13" t="s">
        <v>7652</v>
      </c>
      <c r="B3658" s="13" t="s">
        <v>7653</v>
      </c>
      <c r="C3658" s="13" t="s">
        <v>7654</v>
      </c>
      <c r="D3658" s="13" t="s">
        <v>596</v>
      </c>
      <c r="E3658" t="s">
        <v>597</v>
      </c>
      <c r="F3658" s="13" t="s">
        <v>588</v>
      </c>
      <c r="H3658" s="15">
        <v>0</v>
      </c>
      <c r="I3658" s="15">
        <v>0</v>
      </c>
      <c r="J3658" s="15">
        <v>0</v>
      </c>
      <c r="K3658" s="15">
        <v>0</v>
      </c>
      <c r="L3658" s="15">
        <v>0</v>
      </c>
      <c r="M3658" s="15">
        <v>0</v>
      </c>
      <c r="N3658" s="15">
        <v>0</v>
      </c>
      <c r="O3658" s="15">
        <v>0</v>
      </c>
      <c r="P3658" s="15">
        <v>0</v>
      </c>
      <c r="Q3658" s="15">
        <v>0</v>
      </c>
      <c r="R3658" s="15">
        <v>0</v>
      </c>
      <c r="S3658" s="15">
        <v>0</v>
      </c>
      <c r="T3658" s="15">
        <f t="shared" si="285"/>
        <v>0</v>
      </c>
      <c r="U3658" s="15">
        <v>0</v>
      </c>
      <c r="V3658" s="15">
        <v>0</v>
      </c>
      <c r="W3658" s="15">
        <v>0</v>
      </c>
      <c r="X3658" s="15">
        <v>0</v>
      </c>
      <c r="Y3658" s="15">
        <v>0</v>
      </c>
      <c r="Z3658" s="15">
        <v>0</v>
      </c>
      <c r="AA3658" s="15">
        <v>0</v>
      </c>
      <c r="AB3658" s="15">
        <v>0</v>
      </c>
      <c r="AC3658" s="15">
        <v>0</v>
      </c>
      <c r="AD3658" s="15">
        <v>0</v>
      </c>
      <c r="AE3658" s="15">
        <v>0</v>
      </c>
      <c r="AF3658" s="15">
        <v>0</v>
      </c>
      <c r="AG3658" s="15">
        <f t="shared" si="286"/>
        <v>0</v>
      </c>
      <c r="AH3658" s="15">
        <v>0</v>
      </c>
      <c r="AI3658" s="15">
        <v>0</v>
      </c>
      <c r="AJ3658" s="15">
        <v>0</v>
      </c>
      <c r="AK3658" s="15">
        <v>0</v>
      </c>
      <c r="AL3658" s="15">
        <v>0</v>
      </c>
      <c r="AM3658" s="15">
        <v>0</v>
      </c>
      <c r="AN3658" s="15">
        <v>0</v>
      </c>
      <c r="AO3658" s="15">
        <v>0</v>
      </c>
      <c r="AP3658" s="15">
        <v>0</v>
      </c>
      <c r="AQ3658" s="15">
        <v>0.80933999999999995</v>
      </c>
      <c r="AR3658" s="15">
        <v>-0.80683999999999989</v>
      </c>
      <c r="AS3658" s="15">
        <v>0</v>
      </c>
      <c r="AT3658" s="15">
        <f t="shared" si="287"/>
        <v>2.5000000000000577E-3</v>
      </c>
      <c r="AU3658" s="15">
        <v>1.9999999552965164E-5</v>
      </c>
      <c r="AV3658" s="15">
        <v>1.9999999552965164E-5</v>
      </c>
      <c r="AW3658" s="15">
        <v>1.9999999552965164E-5</v>
      </c>
      <c r="AX3658" s="15">
        <v>1.9999999552965164E-5</v>
      </c>
      <c r="AY3658" s="15">
        <v>1.9999999552965164E-5</v>
      </c>
      <c r="AZ3658" s="15">
        <v>1.9999999552965164E-5</v>
      </c>
      <c r="BA3658" s="15">
        <v>1.9999999552965164E-5</v>
      </c>
      <c r="BB3658" s="15">
        <v>1.9999999552965164E-5</v>
      </c>
      <c r="BC3658" s="15">
        <v>1.9999999552965164E-5</v>
      </c>
      <c r="BD3658" s="15">
        <v>0</v>
      </c>
      <c r="BE3658" s="15">
        <v>0</v>
      </c>
      <c r="BF3658" s="15">
        <v>0</v>
      </c>
      <c r="BG3658" s="15">
        <f t="shared" si="288"/>
        <v>1.7999999597668648E-4</v>
      </c>
      <c r="BH3658" t="str">
        <f t="shared" si="289"/>
        <v>RGEGen</v>
      </c>
      <c r="BI3658" t="str">
        <f>VLOOKUP(BH3658,[2]Summary!$C$29:$C$56,1,0)</f>
        <v>RGEGen</v>
      </c>
      <c r="BJ3658" s="16">
        <v>44470</v>
      </c>
    </row>
    <row r="3659" spans="1:62" x14ac:dyDescent="0.25">
      <c r="A3659" s="13" t="s">
        <v>7655</v>
      </c>
      <c r="B3659" s="13" t="s">
        <v>5082</v>
      </c>
      <c r="C3659" s="13" t="s">
        <v>5083</v>
      </c>
      <c r="D3659" s="13" t="s">
        <v>599</v>
      </c>
      <c r="E3659" t="s">
        <v>19</v>
      </c>
      <c r="F3659" s="13" t="s">
        <v>20</v>
      </c>
      <c r="H3659" s="15">
        <v>0</v>
      </c>
      <c r="I3659" s="15">
        <v>0</v>
      </c>
      <c r="J3659" s="15">
        <v>0</v>
      </c>
      <c r="K3659" s="15">
        <v>0</v>
      </c>
      <c r="L3659" s="15">
        <v>0</v>
      </c>
      <c r="M3659" s="15">
        <v>0</v>
      </c>
      <c r="N3659" s="15">
        <v>0</v>
      </c>
      <c r="O3659" s="15">
        <v>0</v>
      </c>
      <c r="P3659" s="15">
        <v>0</v>
      </c>
      <c r="Q3659" s="15">
        <v>0</v>
      </c>
      <c r="R3659" s="15">
        <v>0</v>
      </c>
      <c r="S3659" s="15">
        <v>0</v>
      </c>
      <c r="T3659" s="15">
        <f t="shared" si="285"/>
        <v>0</v>
      </c>
      <c r="U3659" s="15">
        <v>0</v>
      </c>
      <c r="V3659" s="15">
        <v>0</v>
      </c>
      <c r="W3659" s="15">
        <v>0</v>
      </c>
      <c r="X3659" s="15">
        <v>0</v>
      </c>
      <c r="Y3659" s="15">
        <v>0</v>
      </c>
      <c r="Z3659" s="15">
        <v>0</v>
      </c>
      <c r="AA3659" s="15">
        <v>0</v>
      </c>
      <c r="AB3659" s="15">
        <v>0</v>
      </c>
      <c r="AC3659" s="15">
        <v>0</v>
      </c>
      <c r="AD3659" s="15">
        <v>0</v>
      </c>
      <c r="AE3659" s="15">
        <v>0</v>
      </c>
      <c r="AF3659" s="15">
        <v>0</v>
      </c>
      <c r="AG3659" s="15">
        <f t="shared" si="286"/>
        <v>0</v>
      </c>
      <c r="AH3659" s="15">
        <v>0</v>
      </c>
      <c r="AI3659" s="15">
        <v>0</v>
      </c>
      <c r="AJ3659" s="15">
        <v>0</v>
      </c>
      <c r="AK3659" s="15">
        <v>0</v>
      </c>
      <c r="AL3659" s="15">
        <v>0</v>
      </c>
      <c r="AM3659" s="15">
        <v>0</v>
      </c>
      <c r="AN3659" s="15">
        <v>0</v>
      </c>
      <c r="AO3659" s="15">
        <v>0</v>
      </c>
      <c r="AP3659" s="15">
        <v>0</v>
      </c>
      <c r="AQ3659" s="15">
        <v>6.6256400000000006</v>
      </c>
      <c r="AR3659" s="15">
        <v>2.9769999999999998E-2</v>
      </c>
      <c r="AS3659" s="15">
        <v>25.485600000000002</v>
      </c>
      <c r="AT3659" s="15">
        <f t="shared" si="287"/>
        <v>32.141010000000001</v>
      </c>
      <c r="AU3659" s="15">
        <v>0.14577000427246095</v>
      </c>
      <c r="AV3659" s="15">
        <v>0.13261999266594648</v>
      </c>
      <c r="AW3659" s="15">
        <v>0.53562999343872075</v>
      </c>
      <c r="AX3659" s="15">
        <v>0.18944999313354491</v>
      </c>
      <c r="AY3659" s="15">
        <v>6.6442799835205077</v>
      </c>
      <c r="AZ3659" s="15">
        <v>0.27654000091552733</v>
      </c>
      <c r="BA3659" s="15">
        <v>0</v>
      </c>
      <c r="BB3659" s="15">
        <v>0</v>
      </c>
      <c r="BC3659" s="15">
        <v>-6.1799993515014645E-3</v>
      </c>
      <c r="BD3659" s="15">
        <v>0</v>
      </c>
      <c r="BE3659" s="15">
        <v>0</v>
      </c>
      <c r="BF3659" s="15">
        <v>0</v>
      </c>
      <c r="BG3659" s="15">
        <f t="shared" si="288"/>
        <v>7.9181099685952061</v>
      </c>
      <c r="BH3659" t="str">
        <f t="shared" si="289"/>
        <v>NYSEGDIST</v>
      </c>
      <c r="BI3659" t="str">
        <f>VLOOKUP(BH3659,[2]Summary!$C$29:$C$56,1,0)</f>
        <v>NYSEGDist</v>
      </c>
      <c r="BJ3659" s="16">
        <v>44470</v>
      </c>
    </row>
    <row r="3660" spans="1:62" x14ac:dyDescent="0.25">
      <c r="A3660" s="13" t="s">
        <v>7656</v>
      </c>
      <c r="B3660" s="13" t="s">
        <v>7657</v>
      </c>
      <c r="C3660" s="13" t="s">
        <v>7658</v>
      </c>
      <c r="D3660" s="13" t="s">
        <v>595</v>
      </c>
      <c r="E3660" s="13" t="s">
        <v>301</v>
      </c>
      <c r="F3660" s="13" t="s">
        <v>33</v>
      </c>
      <c r="H3660" s="15">
        <v>0</v>
      </c>
      <c r="I3660" s="15">
        <v>0</v>
      </c>
      <c r="J3660" s="15">
        <v>0</v>
      </c>
      <c r="K3660" s="15">
        <v>0</v>
      </c>
      <c r="L3660" s="15">
        <v>0</v>
      </c>
      <c r="M3660" s="15">
        <v>0</v>
      </c>
      <c r="N3660" s="15">
        <v>0</v>
      </c>
      <c r="O3660" s="15">
        <v>0</v>
      </c>
      <c r="P3660" s="15">
        <v>0</v>
      </c>
      <c r="Q3660" s="15">
        <v>0</v>
      </c>
      <c r="R3660" s="15">
        <v>0</v>
      </c>
      <c r="S3660" s="15">
        <v>0</v>
      </c>
      <c r="T3660" s="15">
        <f t="shared" si="285"/>
        <v>0</v>
      </c>
      <c r="U3660" s="15">
        <v>0</v>
      </c>
      <c r="V3660" s="15">
        <v>0</v>
      </c>
      <c r="W3660" s="15">
        <v>0</v>
      </c>
      <c r="X3660" s="15">
        <v>0</v>
      </c>
      <c r="Y3660" s="15">
        <v>0</v>
      </c>
      <c r="Z3660" s="15">
        <v>0</v>
      </c>
      <c r="AA3660" s="15">
        <v>0</v>
      </c>
      <c r="AB3660" s="15">
        <v>0</v>
      </c>
      <c r="AC3660" s="15">
        <v>0</v>
      </c>
      <c r="AD3660" s="15">
        <v>0</v>
      </c>
      <c r="AE3660" s="15">
        <v>0</v>
      </c>
      <c r="AF3660" s="15">
        <v>0</v>
      </c>
      <c r="AG3660" s="15">
        <f t="shared" si="286"/>
        <v>0</v>
      </c>
      <c r="AH3660" s="15">
        <v>0</v>
      </c>
      <c r="AI3660" s="15">
        <v>0</v>
      </c>
      <c r="AJ3660" s="15">
        <v>0</v>
      </c>
      <c r="AK3660" s="15">
        <v>0</v>
      </c>
      <c r="AL3660" s="15">
        <v>0</v>
      </c>
      <c r="AM3660" s="15">
        <v>0</v>
      </c>
      <c r="AN3660" s="15">
        <v>0</v>
      </c>
      <c r="AO3660" s="15">
        <v>0</v>
      </c>
      <c r="AP3660" s="15">
        <v>0</v>
      </c>
      <c r="AQ3660" s="15">
        <v>70.682749999999999</v>
      </c>
      <c r="AR3660" s="15">
        <v>0.23968999999999999</v>
      </c>
      <c r="AS3660" s="15">
        <v>425.51351</v>
      </c>
      <c r="AT3660" s="15">
        <f t="shared" si="287"/>
        <v>496.43594999999999</v>
      </c>
      <c r="AU3660" s="15">
        <v>2.0595799560546877</v>
      </c>
      <c r="AV3660" s="15">
        <v>2.5438300781250001</v>
      </c>
      <c r="AW3660" s="15">
        <v>-19.269269287109374</v>
      </c>
      <c r="AX3660" s="15">
        <v>2.6237199707031249</v>
      </c>
      <c r="AY3660" s="15">
        <v>2.6711499023437502</v>
      </c>
      <c r="AZ3660" s="15">
        <v>0</v>
      </c>
      <c r="BA3660" s="15">
        <v>214.78760620117188</v>
      </c>
      <c r="BB3660" s="15">
        <v>3.9126899414062501</v>
      </c>
      <c r="BC3660" s="15">
        <v>3.7072800292968751</v>
      </c>
      <c r="BD3660" s="15">
        <v>67.816796874999994</v>
      </c>
      <c r="BE3660" s="15">
        <v>13.071599609374999</v>
      </c>
      <c r="BF3660" s="15">
        <v>0</v>
      </c>
      <c r="BG3660" s="15">
        <f t="shared" si="288"/>
        <v>293.92498327636713</v>
      </c>
      <c r="BH3660" t="str">
        <f t="shared" si="289"/>
        <v>CMPCommon</v>
      </c>
      <c r="BI3660" t="str">
        <f>VLOOKUP(BH3660,[2]Summary!$C$29:$C$56,1,0)</f>
        <v>CMPCommon</v>
      </c>
      <c r="BJ3660" s="16">
        <v>44531</v>
      </c>
    </row>
    <row r="3661" spans="1:62" x14ac:dyDescent="0.25">
      <c r="A3661" s="13" t="s">
        <v>7659</v>
      </c>
      <c r="B3661" s="13" t="s">
        <v>7660</v>
      </c>
      <c r="C3661" s="13" t="s">
        <v>7661</v>
      </c>
      <c r="D3661" s="13" t="s">
        <v>595</v>
      </c>
      <c r="E3661" t="s">
        <v>19</v>
      </c>
      <c r="F3661" s="13" t="s">
        <v>20</v>
      </c>
      <c r="H3661" s="15">
        <v>0</v>
      </c>
      <c r="I3661" s="15">
        <v>0</v>
      </c>
      <c r="J3661" s="15">
        <v>0</v>
      </c>
      <c r="K3661" s="15">
        <v>0</v>
      </c>
      <c r="L3661" s="15">
        <v>0</v>
      </c>
      <c r="M3661" s="15">
        <v>0</v>
      </c>
      <c r="N3661" s="15">
        <v>0</v>
      </c>
      <c r="O3661" s="15">
        <v>0</v>
      </c>
      <c r="P3661" s="15">
        <v>0</v>
      </c>
      <c r="Q3661" s="15">
        <v>0</v>
      </c>
      <c r="R3661" s="15">
        <v>0</v>
      </c>
      <c r="S3661" s="15">
        <v>0</v>
      </c>
      <c r="T3661" s="15">
        <f t="shared" si="285"/>
        <v>0</v>
      </c>
      <c r="U3661" s="15">
        <v>0</v>
      </c>
      <c r="V3661" s="15">
        <v>0</v>
      </c>
      <c r="W3661" s="15">
        <v>0</v>
      </c>
      <c r="X3661" s="15">
        <v>0</v>
      </c>
      <c r="Y3661" s="15">
        <v>0</v>
      </c>
      <c r="Z3661" s="15">
        <v>0</v>
      </c>
      <c r="AA3661" s="15">
        <v>0</v>
      </c>
      <c r="AB3661" s="15">
        <v>0</v>
      </c>
      <c r="AC3661" s="15">
        <v>0</v>
      </c>
      <c r="AD3661" s="15">
        <v>0</v>
      </c>
      <c r="AE3661" s="15">
        <v>0</v>
      </c>
      <c r="AF3661" s="15">
        <v>0</v>
      </c>
      <c r="AG3661" s="15">
        <f t="shared" si="286"/>
        <v>0</v>
      </c>
      <c r="AH3661" s="15">
        <v>0</v>
      </c>
      <c r="AI3661" s="15">
        <v>0</v>
      </c>
      <c r="AJ3661" s="15">
        <v>0</v>
      </c>
      <c r="AK3661" s="15">
        <v>0</v>
      </c>
      <c r="AL3661" s="15">
        <v>0</v>
      </c>
      <c r="AM3661" s="15">
        <v>0</v>
      </c>
      <c r="AN3661" s="15">
        <v>0</v>
      </c>
      <c r="AO3661" s="15">
        <v>0</v>
      </c>
      <c r="AP3661" s="15">
        <v>0</v>
      </c>
      <c r="AQ3661" s="15">
        <v>0.36436999999999997</v>
      </c>
      <c r="AR3661" s="15">
        <v>44.546860000000002</v>
      </c>
      <c r="AS3661" s="15">
        <v>56.265329999999999</v>
      </c>
      <c r="AT3661" s="15">
        <f t="shared" si="287"/>
        <v>101.17655999999999</v>
      </c>
      <c r="AU3661" s="15">
        <v>-3.2875000000000001</v>
      </c>
      <c r="AV3661" s="15">
        <v>38.871970001220703</v>
      </c>
      <c r="AW3661" s="15">
        <v>4.4324899902343748</v>
      </c>
      <c r="AX3661" s="15">
        <v>191.33266610777378</v>
      </c>
      <c r="AY3661" s="15">
        <v>14.682820007324219</v>
      </c>
      <c r="AZ3661" s="15">
        <v>3.2089100723266601</v>
      </c>
      <c r="BA3661" s="15">
        <v>10.999470092773437</v>
      </c>
      <c r="BB3661" s="15">
        <v>2.0141899414062499</v>
      </c>
      <c r="BC3661" s="15">
        <v>27.587599121093749</v>
      </c>
      <c r="BD3661" s="15">
        <v>-3.9062500000000001E-6</v>
      </c>
      <c r="BE3661" s="15">
        <v>-8.3953686523437501</v>
      </c>
      <c r="BF3661" s="15">
        <v>-377.45697998046876</v>
      </c>
      <c r="BG3661" s="15">
        <f t="shared" si="288"/>
        <v>-96.0097372049093</v>
      </c>
      <c r="BH3661" t="str">
        <f t="shared" si="289"/>
        <v>CMPDIST</v>
      </c>
      <c r="BI3661" t="str">
        <f>VLOOKUP(BH3661,[2]Summary!$C$29:$C$56,1,0)</f>
        <v>CMPDist</v>
      </c>
      <c r="BJ3661" s="16">
        <v>44562</v>
      </c>
    </row>
    <row r="3662" spans="1:62" x14ac:dyDescent="0.25">
      <c r="A3662" s="13" t="s">
        <v>7662</v>
      </c>
      <c r="B3662" s="13" t="s">
        <v>7644</v>
      </c>
      <c r="C3662" s="13" t="s">
        <v>7645</v>
      </c>
      <c r="D3662" s="13" t="s">
        <v>599</v>
      </c>
      <c r="E3662" t="s">
        <v>597</v>
      </c>
      <c r="F3662" s="13" t="s">
        <v>588</v>
      </c>
      <c r="H3662" s="15">
        <v>0</v>
      </c>
      <c r="I3662" s="15">
        <v>0</v>
      </c>
      <c r="J3662" s="15">
        <v>0</v>
      </c>
      <c r="K3662" s="15">
        <v>0</v>
      </c>
      <c r="L3662" s="15">
        <v>0</v>
      </c>
      <c r="M3662" s="15">
        <v>0</v>
      </c>
      <c r="N3662" s="15">
        <v>0</v>
      </c>
      <c r="O3662" s="15">
        <v>0</v>
      </c>
      <c r="P3662" s="15">
        <v>0</v>
      </c>
      <c r="Q3662" s="15">
        <v>0</v>
      </c>
      <c r="R3662" s="15">
        <v>0</v>
      </c>
      <c r="S3662" s="15">
        <v>0</v>
      </c>
      <c r="T3662" s="15">
        <f t="shared" si="285"/>
        <v>0</v>
      </c>
      <c r="U3662" s="15">
        <v>0</v>
      </c>
      <c r="V3662" s="15">
        <v>0</v>
      </c>
      <c r="W3662" s="15">
        <v>0</v>
      </c>
      <c r="X3662" s="15">
        <v>0</v>
      </c>
      <c r="Y3662" s="15">
        <v>0</v>
      </c>
      <c r="Z3662" s="15">
        <v>0</v>
      </c>
      <c r="AA3662" s="15">
        <v>0</v>
      </c>
      <c r="AB3662" s="15">
        <v>0</v>
      </c>
      <c r="AC3662" s="15">
        <v>0</v>
      </c>
      <c r="AD3662" s="15">
        <v>0</v>
      </c>
      <c r="AE3662" s="15">
        <v>0</v>
      </c>
      <c r="AF3662" s="15">
        <v>0</v>
      </c>
      <c r="AG3662" s="15">
        <f t="shared" si="286"/>
        <v>0</v>
      </c>
      <c r="AH3662" s="15">
        <v>0</v>
      </c>
      <c r="AI3662" s="15">
        <v>0</v>
      </c>
      <c r="AJ3662" s="15">
        <v>0</v>
      </c>
      <c r="AK3662" s="15">
        <v>0</v>
      </c>
      <c r="AL3662" s="15">
        <v>0</v>
      </c>
      <c r="AM3662" s="15">
        <v>0</v>
      </c>
      <c r="AN3662" s="15">
        <v>0</v>
      </c>
      <c r="AO3662" s="15">
        <v>0</v>
      </c>
      <c r="AP3662" s="15">
        <v>0</v>
      </c>
      <c r="AQ3662" s="15">
        <v>12.10098</v>
      </c>
      <c r="AR3662" s="15">
        <v>4.3129200000000001</v>
      </c>
      <c r="AS3662" s="15">
        <v>8.3203999999999994</v>
      </c>
      <c r="AT3662" s="15">
        <f t="shared" si="287"/>
        <v>24.734299999999998</v>
      </c>
      <c r="AU3662" s="15">
        <v>0.11218000030517578</v>
      </c>
      <c r="AV3662" s="15">
        <v>3.5457399902343751</v>
      </c>
      <c r="AW3662" s="15">
        <v>8.2806600036621099</v>
      </c>
      <c r="AX3662" s="15">
        <v>11.22449981689453</v>
      </c>
      <c r="AY3662" s="15">
        <v>5.298430023193359</v>
      </c>
      <c r="AZ3662" s="15">
        <v>1.0279100189208985</v>
      </c>
      <c r="BA3662" s="15">
        <v>0.27250000000000002</v>
      </c>
      <c r="BB3662" s="15">
        <v>5.1190700073242184</v>
      </c>
      <c r="BC3662" s="15">
        <v>22.285220428466797</v>
      </c>
      <c r="BD3662" s="15">
        <v>20.793960083007814</v>
      </c>
      <c r="BE3662" s="15">
        <v>17.117829986572264</v>
      </c>
      <c r="BF3662" s="15">
        <v>16.573820114135742</v>
      </c>
      <c r="BG3662" s="15">
        <f t="shared" si="288"/>
        <v>111.65182047271729</v>
      </c>
      <c r="BH3662" t="str">
        <f t="shared" si="289"/>
        <v>NYSEGGen</v>
      </c>
      <c r="BI3662" t="str">
        <f>VLOOKUP(BH3662,[2]Summary!$C$29:$C$56,1,0)</f>
        <v>NYSEGGen</v>
      </c>
      <c r="BJ3662" s="16">
        <v>44562</v>
      </c>
    </row>
    <row r="3663" spans="1:62" x14ac:dyDescent="0.25">
      <c r="A3663" s="13" t="s">
        <v>7663</v>
      </c>
      <c r="B3663" s="13" t="s">
        <v>7664</v>
      </c>
      <c r="C3663" s="13" t="s">
        <v>7665</v>
      </c>
      <c r="D3663" s="13" t="s">
        <v>599</v>
      </c>
      <c r="E3663" t="s">
        <v>597</v>
      </c>
      <c r="F3663" s="13" t="s">
        <v>588</v>
      </c>
      <c r="H3663" s="15">
        <v>0</v>
      </c>
      <c r="I3663" s="15">
        <v>0</v>
      </c>
      <c r="J3663" s="15">
        <v>0</v>
      </c>
      <c r="K3663" s="15">
        <v>0</v>
      </c>
      <c r="L3663" s="15">
        <v>0</v>
      </c>
      <c r="M3663" s="15">
        <v>0</v>
      </c>
      <c r="N3663" s="15">
        <v>0</v>
      </c>
      <c r="O3663" s="15">
        <v>0</v>
      </c>
      <c r="P3663" s="15">
        <v>0</v>
      </c>
      <c r="Q3663" s="15">
        <v>0</v>
      </c>
      <c r="R3663" s="15">
        <v>0</v>
      </c>
      <c r="S3663" s="15">
        <v>0</v>
      </c>
      <c r="T3663" s="15">
        <f t="shared" si="285"/>
        <v>0</v>
      </c>
      <c r="U3663" s="15">
        <v>0</v>
      </c>
      <c r="V3663" s="15">
        <v>0</v>
      </c>
      <c r="W3663" s="15">
        <v>0</v>
      </c>
      <c r="X3663" s="15">
        <v>0</v>
      </c>
      <c r="Y3663" s="15">
        <v>0</v>
      </c>
      <c r="Z3663" s="15">
        <v>0</v>
      </c>
      <c r="AA3663" s="15">
        <v>0</v>
      </c>
      <c r="AB3663" s="15">
        <v>0</v>
      </c>
      <c r="AC3663" s="15">
        <v>0</v>
      </c>
      <c r="AD3663" s="15">
        <v>0</v>
      </c>
      <c r="AE3663" s="15">
        <v>0</v>
      </c>
      <c r="AF3663" s="15">
        <v>0</v>
      </c>
      <c r="AG3663" s="15">
        <f t="shared" si="286"/>
        <v>0</v>
      </c>
      <c r="AH3663" s="15">
        <v>0</v>
      </c>
      <c r="AI3663" s="15">
        <v>0</v>
      </c>
      <c r="AJ3663" s="15">
        <v>0</v>
      </c>
      <c r="AK3663" s="15">
        <v>0</v>
      </c>
      <c r="AL3663" s="15">
        <v>0</v>
      </c>
      <c r="AM3663" s="15">
        <v>0</v>
      </c>
      <c r="AN3663" s="15">
        <v>0</v>
      </c>
      <c r="AO3663" s="15">
        <v>0</v>
      </c>
      <c r="AP3663" s="15">
        <v>0</v>
      </c>
      <c r="AQ3663" s="15">
        <v>35.07182000000001</v>
      </c>
      <c r="AR3663" s="15">
        <v>6.2493499999999997</v>
      </c>
      <c r="AS3663" s="15">
        <v>5.3028400000000007</v>
      </c>
      <c r="AT3663" s="15">
        <f t="shared" si="287"/>
        <v>46.624010000000013</v>
      </c>
      <c r="AU3663" s="15">
        <v>0.21146000671386719</v>
      </c>
      <c r="AV3663" s="15">
        <v>0.19099000549316406</v>
      </c>
      <c r="AW3663" s="15">
        <v>0.7439300193786621</v>
      </c>
      <c r="AX3663" s="15">
        <v>0.23152999305725097</v>
      </c>
      <c r="AY3663" s="15">
        <v>40.016240112304686</v>
      </c>
      <c r="AZ3663" s="15">
        <v>12.887490033149719</v>
      </c>
      <c r="BA3663" s="15">
        <v>45.984440185546873</v>
      </c>
      <c r="BB3663" s="15">
        <v>15.89173974609375</v>
      </c>
      <c r="BC3663" s="15">
        <v>16.965360107421876</v>
      </c>
      <c r="BD3663" s="15">
        <v>22.054199951171874</v>
      </c>
      <c r="BE3663" s="15">
        <v>59.853869941711423</v>
      </c>
      <c r="BF3663" s="15">
        <v>53.581529785156249</v>
      </c>
      <c r="BG3663" s="15">
        <f t="shared" si="288"/>
        <v>268.61277988719939</v>
      </c>
      <c r="BH3663" t="str">
        <f t="shared" si="289"/>
        <v>NYSEGGen</v>
      </c>
      <c r="BI3663" t="str">
        <f>VLOOKUP(BH3663,[2]Summary!$C$29:$C$56,1,0)</f>
        <v>NYSEGGen</v>
      </c>
      <c r="BJ3663" s="16">
        <v>44562</v>
      </c>
    </row>
    <row r="3664" spans="1:62" x14ac:dyDescent="0.25">
      <c r="A3664" s="13" t="s">
        <v>7666</v>
      </c>
      <c r="B3664" s="13" t="s">
        <v>7667</v>
      </c>
      <c r="C3664" s="13" t="s">
        <v>7668</v>
      </c>
      <c r="D3664" s="13" t="s">
        <v>599</v>
      </c>
      <c r="E3664" t="s">
        <v>597</v>
      </c>
      <c r="F3664" s="13" t="s">
        <v>588</v>
      </c>
      <c r="H3664" s="15">
        <v>0</v>
      </c>
      <c r="I3664" s="15">
        <v>0</v>
      </c>
      <c r="J3664" s="15">
        <v>0</v>
      </c>
      <c r="K3664" s="15">
        <v>0</v>
      </c>
      <c r="L3664" s="15">
        <v>0</v>
      </c>
      <c r="M3664" s="15">
        <v>0</v>
      </c>
      <c r="N3664" s="15">
        <v>0</v>
      </c>
      <c r="O3664" s="15">
        <v>0</v>
      </c>
      <c r="P3664" s="15">
        <v>0</v>
      </c>
      <c r="Q3664" s="15">
        <v>0</v>
      </c>
      <c r="R3664" s="15">
        <v>0</v>
      </c>
      <c r="S3664" s="15">
        <v>0</v>
      </c>
      <c r="T3664" s="15">
        <f t="shared" si="285"/>
        <v>0</v>
      </c>
      <c r="U3664" s="15">
        <v>0</v>
      </c>
      <c r="V3664" s="15">
        <v>0</v>
      </c>
      <c r="W3664" s="15">
        <v>0</v>
      </c>
      <c r="X3664" s="15">
        <v>0</v>
      </c>
      <c r="Y3664" s="15">
        <v>0</v>
      </c>
      <c r="Z3664" s="15">
        <v>0</v>
      </c>
      <c r="AA3664" s="15">
        <v>0</v>
      </c>
      <c r="AB3664" s="15">
        <v>0</v>
      </c>
      <c r="AC3664" s="15">
        <v>0</v>
      </c>
      <c r="AD3664" s="15">
        <v>0</v>
      </c>
      <c r="AE3664" s="15">
        <v>0</v>
      </c>
      <c r="AF3664" s="15">
        <v>0</v>
      </c>
      <c r="AG3664" s="15">
        <f t="shared" si="286"/>
        <v>0</v>
      </c>
      <c r="AH3664" s="15">
        <v>0</v>
      </c>
      <c r="AI3664" s="15">
        <v>0</v>
      </c>
      <c r="AJ3664" s="15">
        <v>0</v>
      </c>
      <c r="AK3664" s="15">
        <v>0</v>
      </c>
      <c r="AL3664" s="15">
        <v>0</v>
      </c>
      <c r="AM3664" s="15">
        <v>0</v>
      </c>
      <c r="AN3664" s="15">
        <v>0</v>
      </c>
      <c r="AO3664" s="15">
        <v>0</v>
      </c>
      <c r="AP3664" s="15">
        <v>0</v>
      </c>
      <c r="AQ3664" s="15">
        <v>10.330250000000001</v>
      </c>
      <c r="AR3664" s="15">
        <v>3.5898199999999996</v>
      </c>
      <c r="AS3664" s="15">
        <v>3.7967100000000005</v>
      </c>
      <c r="AT3664" s="15">
        <f t="shared" si="287"/>
        <v>17.71678</v>
      </c>
      <c r="AU3664" s="15">
        <v>8.0349998474121095E-2</v>
      </c>
      <c r="AV3664" s="15">
        <v>3.9017499847412109</v>
      </c>
      <c r="AW3664" s="15">
        <v>3.5876199798583985</v>
      </c>
      <c r="AX3664" s="15">
        <v>4.9741899871826174</v>
      </c>
      <c r="AY3664" s="15">
        <v>2.9900899963378906</v>
      </c>
      <c r="AZ3664" s="15">
        <v>3.3580499877929686</v>
      </c>
      <c r="BA3664" s="15">
        <v>0.18397999572753906</v>
      </c>
      <c r="BB3664" s="15">
        <v>0.18397999572753906</v>
      </c>
      <c r="BC3664" s="15">
        <v>0.99976000976562496</v>
      </c>
      <c r="BD3664" s="15">
        <v>0</v>
      </c>
      <c r="BE3664" s="15">
        <v>0</v>
      </c>
      <c r="BF3664" s="15">
        <v>0</v>
      </c>
      <c r="BG3664" s="15">
        <f t="shared" si="288"/>
        <v>20.259769935607913</v>
      </c>
      <c r="BH3664" t="str">
        <f t="shared" si="289"/>
        <v>NYSEGGen</v>
      </c>
      <c r="BI3664" t="str">
        <f>VLOOKUP(BH3664,[2]Summary!$C$29:$C$56,1,0)</f>
        <v>NYSEGGen</v>
      </c>
      <c r="BJ3664" s="16">
        <v>44470</v>
      </c>
    </row>
    <row r="3665" spans="1:62" x14ac:dyDescent="0.25">
      <c r="A3665" s="13" t="s">
        <v>7669</v>
      </c>
      <c r="B3665" s="13" t="s">
        <v>7653</v>
      </c>
      <c r="C3665" s="13" t="s">
        <v>7654</v>
      </c>
      <c r="D3665" s="13" t="s">
        <v>599</v>
      </c>
      <c r="E3665" t="s">
        <v>597</v>
      </c>
      <c r="F3665" s="13" t="s">
        <v>588</v>
      </c>
      <c r="H3665" s="15">
        <v>0</v>
      </c>
      <c r="I3665" s="15">
        <v>0</v>
      </c>
      <c r="J3665" s="15">
        <v>0</v>
      </c>
      <c r="K3665" s="15">
        <v>0</v>
      </c>
      <c r="L3665" s="15">
        <v>0</v>
      </c>
      <c r="M3665" s="15">
        <v>0</v>
      </c>
      <c r="N3665" s="15">
        <v>0</v>
      </c>
      <c r="O3665" s="15">
        <v>0</v>
      </c>
      <c r="P3665" s="15">
        <v>0</v>
      </c>
      <c r="Q3665" s="15">
        <v>0</v>
      </c>
      <c r="R3665" s="15">
        <v>0</v>
      </c>
      <c r="S3665" s="15">
        <v>0</v>
      </c>
      <c r="T3665" s="15">
        <f t="shared" si="285"/>
        <v>0</v>
      </c>
      <c r="U3665" s="15">
        <v>0</v>
      </c>
      <c r="V3665" s="15">
        <v>0</v>
      </c>
      <c r="W3665" s="15">
        <v>0</v>
      </c>
      <c r="X3665" s="15">
        <v>0</v>
      </c>
      <c r="Y3665" s="15">
        <v>0</v>
      </c>
      <c r="Z3665" s="15">
        <v>0</v>
      </c>
      <c r="AA3665" s="15">
        <v>0</v>
      </c>
      <c r="AB3665" s="15">
        <v>0</v>
      </c>
      <c r="AC3665" s="15">
        <v>0</v>
      </c>
      <c r="AD3665" s="15">
        <v>0</v>
      </c>
      <c r="AE3665" s="15">
        <v>0</v>
      </c>
      <c r="AF3665" s="15">
        <v>0</v>
      </c>
      <c r="AG3665" s="15">
        <f t="shared" si="286"/>
        <v>0</v>
      </c>
      <c r="AH3665" s="15">
        <v>0</v>
      </c>
      <c r="AI3665" s="15">
        <v>0</v>
      </c>
      <c r="AJ3665" s="15">
        <v>0</v>
      </c>
      <c r="AK3665" s="15">
        <v>0</v>
      </c>
      <c r="AL3665" s="15">
        <v>0</v>
      </c>
      <c r="AM3665" s="15">
        <v>0</v>
      </c>
      <c r="AN3665" s="15">
        <v>0</v>
      </c>
      <c r="AO3665" s="15">
        <v>0</v>
      </c>
      <c r="AP3665" s="15">
        <v>0</v>
      </c>
      <c r="AQ3665" s="15">
        <v>19.048119999999997</v>
      </c>
      <c r="AR3665" s="15">
        <v>3.7066800000000004</v>
      </c>
      <c r="AS3665" s="15">
        <v>9.344599999999998</v>
      </c>
      <c r="AT3665" s="15">
        <f t="shared" si="287"/>
        <v>32.099399999999996</v>
      </c>
      <c r="AU3665" s="15">
        <v>0.14558000183105468</v>
      </c>
      <c r="AV3665" s="15">
        <v>13.079829971313476</v>
      </c>
      <c r="AW3665" s="15">
        <v>2.4330099945068357</v>
      </c>
      <c r="AX3665" s="15">
        <v>1.0648500213623047</v>
      </c>
      <c r="AY3665" s="15">
        <v>23.39656999206543</v>
      </c>
      <c r="AZ3665" s="15">
        <v>4.416590057373047</v>
      </c>
      <c r="BA3665" s="15">
        <v>3.9947099914550783</v>
      </c>
      <c r="BB3665" s="15">
        <v>5.5605299987792964</v>
      </c>
      <c r="BC3665" s="15">
        <v>8.9138200073242189</v>
      </c>
      <c r="BD3665" s="15">
        <v>0.74290999603271479</v>
      </c>
      <c r="BE3665" s="15">
        <v>29.026440195322035</v>
      </c>
      <c r="BF3665" s="15">
        <v>24.837209976196288</v>
      </c>
      <c r="BG3665" s="15">
        <f t="shared" si="288"/>
        <v>117.61205020356179</v>
      </c>
      <c r="BH3665" t="str">
        <f t="shared" si="289"/>
        <v>NYSEGGen</v>
      </c>
      <c r="BI3665" t="str">
        <f>VLOOKUP(BH3665,[2]Summary!$C$29:$C$56,1,0)</f>
        <v>NYSEGGen</v>
      </c>
      <c r="BJ3665" s="16">
        <v>44562</v>
      </c>
    </row>
    <row r="3666" spans="1:62" x14ac:dyDescent="0.25">
      <c r="A3666" s="13" t="s">
        <v>7670</v>
      </c>
      <c r="B3666" s="13" t="s">
        <v>7671</v>
      </c>
      <c r="C3666" s="13" t="s">
        <v>7672</v>
      </c>
      <c r="D3666" s="13" t="s">
        <v>599</v>
      </c>
      <c r="E3666" t="s">
        <v>597</v>
      </c>
      <c r="F3666" s="13" t="s">
        <v>588</v>
      </c>
      <c r="H3666" s="15">
        <v>0</v>
      </c>
      <c r="I3666" s="15">
        <v>0</v>
      </c>
      <c r="J3666" s="15">
        <v>0</v>
      </c>
      <c r="K3666" s="15">
        <v>0</v>
      </c>
      <c r="L3666" s="15">
        <v>0</v>
      </c>
      <c r="M3666" s="15">
        <v>0</v>
      </c>
      <c r="N3666" s="15">
        <v>0</v>
      </c>
      <c r="O3666" s="15">
        <v>0</v>
      </c>
      <c r="P3666" s="15">
        <v>0</v>
      </c>
      <c r="Q3666" s="15">
        <v>0</v>
      </c>
      <c r="R3666" s="15">
        <v>0</v>
      </c>
      <c r="S3666" s="15">
        <v>0</v>
      </c>
      <c r="T3666" s="15">
        <f t="shared" si="285"/>
        <v>0</v>
      </c>
      <c r="U3666" s="15">
        <v>0</v>
      </c>
      <c r="V3666" s="15">
        <v>0</v>
      </c>
      <c r="W3666" s="15">
        <v>0</v>
      </c>
      <c r="X3666" s="15">
        <v>0</v>
      </c>
      <c r="Y3666" s="15">
        <v>0</v>
      </c>
      <c r="Z3666" s="15">
        <v>0</v>
      </c>
      <c r="AA3666" s="15">
        <v>0</v>
      </c>
      <c r="AB3666" s="15">
        <v>0</v>
      </c>
      <c r="AC3666" s="15">
        <v>0</v>
      </c>
      <c r="AD3666" s="15">
        <v>0</v>
      </c>
      <c r="AE3666" s="15">
        <v>0</v>
      </c>
      <c r="AF3666" s="15">
        <v>0</v>
      </c>
      <c r="AG3666" s="15">
        <f t="shared" si="286"/>
        <v>0</v>
      </c>
      <c r="AH3666" s="15">
        <v>0</v>
      </c>
      <c r="AI3666" s="15">
        <v>0</v>
      </c>
      <c r="AJ3666" s="15">
        <v>0</v>
      </c>
      <c r="AK3666" s="15">
        <v>0</v>
      </c>
      <c r="AL3666" s="15">
        <v>0</v>
      </c>
      <c r="AM3666" s="15">
        <v>0</v>
      </c>
      <c r="AN3666" s="15">
        <v>0</v>
      </c>
      <c r="AO3666" s="15">
        <v>0</v>
      </c>
      <c r="AP3666" s="15">
        <v>0</v>
      </c>
      <c r="AQ3666" s="15">
        <v>6.0181799999999992</v>
      </c>
      <c r="AR3666" s="15">
        <v>1.8942100000000002</v>
      </c>
      <c r="AS3666" s="15">
        <v>3.7045599999999999</v>
      </c>
      <c r="AT3666" s="15">
        <f t="shared" si="287"/>
        <v>11.616949999999999</v>
      </c>
      <c r="AU3666" s="15">
        <v>5.2680000305175778E-2</v>
      </c>
      <c r="AV3666" s="15">
        <v>4.7590000152587894E-2</v>
      </c>
      <c r="AW3666" s="15">
        <v>8.2484599990844725</v>
      </c>
      <c r="AX3666" s="15">
        <v>4.8871100311279294</v>
      </c>
      <c r="AY3666" s="15">
        <v>3.7500399856567381</v>
      </c>
      <c r="AZ3666" s="15">
        <v>9.775829803466797</v>
      </c>
      <c r="BA3666" s="15">
        <v>22.580259719848634</v>
      </c>
      <c r="BB3666" s="15">
        <v>15.429469879150391</v>
      </c>
      <c r="BC3666" s="15">
        <v>29.106979644775389</v>
      </c>
      <c r="BD3666" s="15">
        <v>22.834249877929686</v>
      </c>
      <c r="BE3666" s="15">
        <v>36.394999893188476</v>
      </c>
      <c r="BF3666" s="15">
        <v>33.314770111083988</v>
      </c>
      <c r="BG3666" s="15">
        <f t="shared" si="288"/>
        <v>186.42243894577027</v>
      </c>
      <c r="BH3666" t="str">
        <f t="shared" si="289"/>
        <v>NYSEGGen</v>
      </c>
      <c r="BI3666" t="str">
        <f>VLOOKUP(BH3666,[2]Summary!$C$29:$C$56,1,0)</f>
        <v>NYSEGGen</v>
      </c>
      <c r="BJ3666" s="16">
        <v>44562</v>
      </c>
    </row>
    <row r="3667" spans="1:62" x14ac:dyDescent="0.25">
      <c r="A3667" s="13" t="s">
        <v>7673</v>
      </c>
      <c r="B3667" s="13" t="s">
        <v>7647</v>
      </c>
      <c r="C3667" s="13" t="s">
        <v>7648</v>
      </c>
      <c r="D3667" s="13" t="s">
        <v>599</v>
      </c>
      <c r="E3667" t="s">
        <v>597</v>
      </c>
      <c r="F3667" s="13" t="s">
        <v>588</v>
      </c>
      <c r="H3667" s="15">
        <v>0</v>
      </c>
      <c r="I3667" s="15">
        <v>0</v>
      </c>
      <c r="J3667" s="15">
        <v>0</v>
      </c>
      <c r="K3667" s="15">
        <v>0</v>
      </c>
      <c r="L3667" s="15">
        <v>0</v>
      </c>
      <c r="M3667" s="15">
        <v>0</v>
      </c>
      <c r="N3667" s="15">
        <v>0</v>
      </c>
      <c r="O3667" s="15">
        <v>0</v>
      </c>
      <c r="P3667" s="15">
        <v>0</v>
      </c>
      <c r="Q3667" s="15">
        <v>0</v>
      </c>
      <c r="R3667" s="15">
        <v>0</v>
      </c>
      <c r="S3667" s="15">
        <v>0</v>
      </c>
      <c r="T3667" s="15">
        <f t="shared" si="285"/>
        <v>0</v>
      </c>
      <c r="U3667" s="15">
        <v>0</v>
      </c>
      <c r="V3667" s="15">
        <v>0</v>
      </c>
      <c r="W3667" s="15">
        <v>0</v>
      </c>
      <c r="X3667" s="15">
        <v>0</v>
      </c>
      <c r="Y3667" s="15">
        <v>0</v>
      </c>
      <c r="Z3667" s="15">
        <v>0</v>
      </c>
      <c r="AA3667" s="15">
        <v>0</v>
      </c>
      <c r="AB3667" s="15">
        <v>0</v>
      </c>
      <c r="AC3667" s="15">
        <v>0</v>
      </c>
      <c r="AD3667" s="15">
        <v>0</v>
      </c>
      <c r="AE3667" s="15">
        <v>0</v>
      </c>
      <c r="AF3667" s="15">
        <v>0</v>
      </c>
      <c r="AG3667" s="15">
        <f t="shared" si="286"/>
        <v>0</v>
      </c>
      <c r="AH3667" s="15">
        <v>0</v>
      </c>
      <c r="AI3667" s="15">
        <v>0</v>
      </c>
      <c r="AJ3667" s="15">
        <v>0</v>
      </c>
      <c r="AK3667" s="15">
        <v>0</v>
      </c>
      <c r="AL3667" s="15">
        <v>0</v>
      </c>
      <c r="AM3667" s="15">
        <v>0</v>
      </c>
      <c r="AN3667" s="15">
        <v>0</v>
      </c>
      <c r="AO3667" s="15">
        <v>0</v>
      </c>
      <c r="AP3667" s="15">
        <v>0</v>
      </c>
      <c r="AQ3667" s="15">
        <v>33.107219999999998</v>
      </c>
      <c r="AR3667" s="15">
        <v>9.5056300000000018</v>
      </c>
      <c r="AS3667" s="15">
        <v>12.343849999999998</v>
      </c>
      <c r="AT3667" s="15">
        <f t="shared" si="287"/>
        <v>54.956699999999998</v>
      </c>
      <c r="AU3667" s="15">
        <v>0.24925</v>
      </c>
      <c r="AV3667" s="15">
        <v>0.22513000488281251</v>
      </c>
      <c r="AW3667" s="15">
        <v>0.36936999511718749</v>
      </c>
      <c r="AX3667" s="15">
        <v>0.28095001220703125</v>
      </c>
      <c r="AY3667" s="15">
        <v>0.26005999755859377</v>
      </c>
      <c r="AZ3667" s="15">
        <v>1.7872299804687499</v>
      </c>
      <c r="BA3667" s="15">
        <v>0.28967001342773435</v>
      </c>
      <c r="BB3667" s="15">
        <v>0.28967001342773435</v>
      </c>
      <c r="BC3667" s="15">
        <v>3.9119799804687498</v>
      </c>
      <c r="BD3667" s="15">
        <v>58.601159667968751</v>
      </c>
      <c r="BE3667" s="15">
        <v>19.828480102539064</v>
      </c>
      <c r="BF3667" s="15">
        <v>13.879070068359376</v>
      </c>
      <c r="BG3667" s="15">
        <f t="shared" si="288"/>
        <v>99.972019836425773</v>
      </c>
      <c r="BH3667" t="str">
        <f t="shared" si="289"/>
        <v>NYSEGGen</v>
      </c>
      <c r="BI3667" t="str">
        <f>VLOOKUP(BH3667,[2]Summary!$C$29:$C$56,1,0)</f>
        <v>NYSEGGen</v>
      </c>
      <c r="BJ3667" s="16">
        <v>44562</v>
      </c>
    </row>
    <row r="3668" spans="1:62" x14ac:dyDescent="0.25">
      <c r="A3668" s="13" t="s">
        <v>7674</v>
      </c>
      <c r="B3668" s="13" t="s">
        <v>7675</v>
      </c>
      <c r="C3668" s="13" t="s">
        <v>7676</v>
      </c>
      <c r="D3668" s="13" t="s">
        <v>596</v>
      </c>
      <c r="E3668" s="13" t="s">
        <v>301</v>
      </c>
      <c r="F3668" s="13" t="s">
        <v>60</v>
      </c>
      <c r="H3668" s="15">
        <v>0</v>
      </c>
      <c r="I3668" s="15">
        <v>0</v>
      </c>
      <c r="J3668" s="15">
        <v>0</v>
      </c>
      <c r="K3668" s="15">
        <v>0</v>
      </c>
      <c r="L3668" s="15">
        <v>0</v>
      </c>
      <c r="M3668" s="15">
        <v>0</v>
      </c>
      <c r="N3668" s="15">
        <v>0</v>
      </c>
      <c r="O3668" s="15">
        <v>0</v>
      </c>
      <c r="P3668" s="15">
        <v>0</v>
      </c>
      <c r="Q3668" s="15">
        <v>0</v>
      </c>
      <c r="R3668" s="15">
        <v>0</v>
      </c>
      <c r="S3668" s="15">
        <v>0</v>
      </c>
      <c r="T3668" s="15">
        <f t="shared" si="285"/>
        <v>0</v>
      </c>
      <c r="U3668" s="15">
        <v>0</v>
      </c>
      <c r="V3668" s="15">
        <v>0</v>
      </c>
      <c r="W3668" s="15">
        <v>0</v>
      </c>
      <c r="X3668" s="15">
        <v>0</v>
      </c>
      <c r="Y3668" s="15">
        <v>0</v>
      </c>
      <c r="Z3668" s="15">
        <v>0</v>
      </c>
      <c r="AA3668" s="15">
        <v>0</v>
      </c>
      <c r="AB3668" s="15">
        <v>0</v>
      </c>
      <c r="AC3668" s="15">
        <v>0</v>
      </c>
      <c r="AD3668" s="15">
        <v>0</v>
      </c>
      <c r="AE3668" s="15">
        <v>0</v>
      </c>
      <c r="AF3668" s="15">
        <v>0</v>
      </c>
      <c r="AG3668" s="15">
        <f t="shared" si="286"/>
        <v>0</v>
      </c>
      <c r="AH3668" s="15">
        <v>0</v>
      </c>
      <c r="AI3668" s="15">
        <v>0</v>
      </c>
      <c r="AJ3668" s="15">
        <v>0</v>
      </c>
      <c r="AK3668" s="15">
        <v>0</v>
      </c>
      <c r="AL3668" s="15">
        <v>0</v>
      </c>
      <c r="AM3668" s="15">
        <v>0</v>
      </c>
      <c r="AN3668" s="15">
        <v>0</v>
      </c>
      <c r="AO3668" s="15">
        <v>0</v>
      </c>
      <c r="AP3668" s="15">
        <v>0</v>
      </c>
      <c r="AQ3668" s="15">
        <v>246.80368999999999</v>
      </c>
      <c r="AR3668" s="15">
        <v>1.6326100000000001</v>
      </c>
      <c r="AS3668" s="15">
        <v>48.53783</v>
      </c>
      <c r="AT3668" s="15">
        <f t="shared" si="287"/>
        <v>296.97413</v>
      </c>
      <c r="AU3668" s="15">
        <v>1.843760009765625</v>
      </c>
      <c r="AV3668" s="15">
        <v>1.6653299560546875</v>
      </c>
      <c r="AW3668" s="15">
        <v>2.1295900878906249</v>
      </c>
      <c r="AX3668" s="15">
        <v>33.676660278320313</v>
      </c>
      <c r="AY3668" s="15">
        <v>21.501910156249998</v>
      </c>
      <c r="AZ3668" s="15">
        <v>2.2049899902343748</v>
      </c>
      <c r="BA3668" s="15">
        <v>31.06698974609375</v>
      </c>
      <c r="BB3668" s="15">
        <v>2.466419921875</v>
      </c>
      <c r="BC3668" s="15">
        <v>54.410809570312502</v>
      </c>
      <c r="BD3668" s="15">
        <v>0</v>
      </c>
      <c r="BE3668" s="15">
        <v>0</v>
      </c>
      <c r="BF3668" s="15">
        <v>333.91300000000001</v>
      </c>
      <c r="BG3668" s="15">
        <f t="shared" si="288"/>
        <v>484.87945971679687</v>
      </c>
      <c r="BH3668" t="str">
        <f t="shared" si="289"/>
        <v>RGECommon</v>
      </c>
      <c r="BI3668" t="str">
        <f>VLOOKUP(BH3668,[2]Summary!$C$29:$C$56,1,0)</f>
        <v>RGECommon</v>
      </c>
      <c r="BJ3668" s="16">
        <v>44562</v>
      </c>
    </row>
    <row r="3669" spans="1:62" x14ac:dyDescent="0.25">
      <c r="A3669" s="13" t="s">
        <v>7677</v>
      </c>
      <c r="B3669" s="13" t="s">
        <v>7678</v>
      </c>
      <c r="C3669" s="13" t="s">
        <v>2249</v>
      </c>
      <c r="D3669" s="13" t="s">
        <v>596</v>
      </c>
      <c r="E3669" s="13" t="s">
        <v>301</v>
      </c>
      <c r="F3669" s="13" t="s">
        <v>233</v>
      </c>
      <c r="H3669" s="15">
        <v>0</v>
      </c>
      <c r="I3669" s="15">
        <v>0</v>
      </c>
      <c r="J3669" s="15">
        <v>0</v>
      </c>
      <c r="K3669" s="15">
        <v>0</v>
      </c>
      <c r="L3669" s="15">
        <v>0</v>
      </c>
      <c r="M3669" s="15">
        <v>0</v>
      </c>
      <c r="N3669" s="15">
        <v>0</v>
      </c>
      <c r="O3669" s="15">
        <v>0</v>
      </c>
      <c r="P3669" s="15">
        <v>0</v>
      </c>
      <c r="Q3669" s="15">
        <v>0</v>
      </c>
      <c r="R3669" s="15">
        <v>0</v>
      </c>
      <c r="S3669" s="15">
        <v>0</v>
      </c>
      <c r="T3669" s="15">
        <f t="shared" si="285"/>
        <v>0</v>
      </c>
      <c r="U3669" s="15">
        <v>0</v>
      </c>
      <c r="V3669" s="15">
        <v>0</v>
      </c>
      <c r="W3669" s="15">
        <v>0</v>
      </c>
      <c r="X3669" s="15">
        <v>0</v>
      </c>
      <c r="Y3669" s="15">
        <v>0</v>
      </c>
      <c r="Z3669" s="15">
        <v>0</v>
      </c>
      <c r="AA3669" s="15">
        <v>0</v>
      </c>
      <c r="AB3669" s="15">
        <v>0</v>
      </c>
      <c r="AC3669" s="15">
        <v>0</v>
      </c>
      <c r="AD3669" s="15">
        <v>0</v>
      </c>
      <c r="AE3669" s="15">
        <v>0</v>
      </c>
      <c r="AF3669" s="15">
        <v>0</v>
      </c>
      <c r="AG3669" s="15">
        <f t="shared" si="286"/>
        <v>0</v>
      </c>
      <c r="AH3669" s="15">
        <v>0</v>
      </c>
      <c r="AI3669" s="15">
        <v>0</v>
      </c>
      <c r="AJ3669" s="15">
        <v>0</v>
      </c>
      <c r="AK3669" s="15">
        <v>0</v>
      </c>
      <c r="AL3669" s="15">
        <v>0</v>
      </c>
      <c r="AM3669" s="15">
        <v>0</v>
      </c>
      <c r="AN3669" s="15">
        <v>0</v>
      </c>
      <c r="AO3669" s="15">
        <v>0</v>
      </c>
      <c r="AP3669" s="15">
        <v>0</v>
      </c>
      <c r="AQ3669" s="15">
        <v>0</v>
      </c>
      <c r="AR3669" s="15">
        <v>511.892</v>
      </c>
      <c r="AS3669" s="15">
        <v>0</v>
      </c>
      <c r="AT3669" s="15">
        <f t="shared" si="287"/>
        <v>511.892</v>
      </c>
      <c r="AU3669" s="15">
        <v>0</v>
      </c>
      <c r="AV3669" s="15">
        <v>0</v>
      </c>
      <c r="AW3669" s="15">
        <v>0</v>
      </c>
      <c r="AX3669" s="15">
        <v>0</v>
      </c>
      <c r="AY3669" s="15">
        <v>0</v>
      </c>
      <c r="AZ3669" s="15">
        <v>0</v>
      </c>
      <c r="BA3669" s="15">
        <v>0</v>
      </c>
      <c r="BB3669" s="15">
        <v>0</v>
      </c>
      <c r="BC3669" s="15">
        <v>0</v>
      </c>
      <c r="BD3669" s="15">
        <v>0</v>
      </c>
      <c r="BE3669" s="15">
        <v>0</v>
      </c>
      <c r="BF3669" s="15">
        <v>0</v>
      </c>
      <c r="BG3669" s="15">
        <f t="shared" si="288"/>
        <v>0</v>
      </c>
      <c r="BH3669" t="str">
        <f t="shared" si="289"/>
        <v>RGECommon</v>
      </c>
      <c r="BI3669" t="str">
        <f>VLOOKUP(BH3669,[2]Summary!$C$29:$C$56,1,0)</f>
        <v>RGECommon</v>
      </c>
      <c r="BJ3669" s="16">
        <v>44197</v>
      </c>
    </row>
    <row r="3670" spans="1:62" x14ac:dyDescent="0.25">
      <c r="A3670" s="13" t="s">
        <v>7679</v>
      </c>
      <c r="B3670" s="13" t="s">
        <v>7678</v>
      </c>
      <c r="C3670" s="13" t="s">
        <v>2249</v>
      </c>
      <c r="D3670" s="13" t="s">
        <v>595</v>
      </c>
      <c r="E3670" s="13" t="s">
        <v>301</v>
      </c>
      <c r="F3670" s="13" t="s">
        <v>233</v>
      </c>
      <c r="H3670" s="15">
        <v>0</v>
      </c>
      <c r="I3670" s="15">
        <v>0</v>
      </c>
      <c r="J3670" s="15">
        <v>0</v>
      </c>
      <c r="K3670" s="15">
        <v>0</v>
      </c>
      <c r="L3670" s="15">
        <v>0</v>
      </c>
      <c r="M3670" s="15">
        <v>0</v>
      </c>
      <c r="N3670" s="15">
        <v>0</v>
      </c>
      <c r="O3670" s="15">
        <v>0</v>
      </c>
      <c r="P3670" s="15">
        <v>0</v>
      </c>
      <c r="Q3670" s="15">
        <v>0</v>
      </c>
      <c r="R3670" s="15">
        <v>0</v>
      </c>
      <c r="S3670" s="15">
        <v>0</v>
      </c>
      <c r="T3670" s="15">
        <f t="shared" si="285"/>
        <v>0</v>
      </c>
      <c r="U3670" s="15">
        <v>0</v>
      </c>
      <c r="V3670" s="15">
        <v>0</v>
      </c>
      <c r="W3670" s="15">
        <v>0</v>
      </c>
      <c r="X3670" s="15">
        <v>0</v>
      </c>
      <c r="Y3670" s="15">
        <v>0</v>
      </c>
      <c r="Z3670" s="15">
        <v>0</v>
      </c>
      <c r="AA3670" s="15">
        <v>0</v>
      </c>
      <c r="AB3670" s="15">
        <v>0</v>
      </c>
      <c r="AC3670" s="15">
        <v>0</v>
      </c>
      <c r="AD3670" s="15">
        <v>0</v>
      </c>
      <c r="AE3670" s="15">
        <v>0</v>
      </c>
      <c r="AF3670" s="15">
        <v>0</v>
      </c>
      <c r="AG3670" s="15">
        <f t="shared" si="286"/>
        <v>0</v>
      </c>
      <c r="AH3670" s="15">
        <v>0</v>
      </c>
      <c r="AI3670" s="15">
        <v>0</v>
      </c>
      <c r="AJ3670" s="15">
        <v>0</v>
      </c>
      <c r="AK3670" s="15">
        <v>0</v>
      </c>
      <c r="AL3670" s="15">
        <v>0</v>
      </c>
      <c r="AM3670" s="15">
        <v>0</v>
      </c>
      <c r="AN3670" s="15">
        <v>0</v>
      </c>
      <c r="AO3670" s="15">
        <v>0</v>
      </c>
      <c r="AP3670" s="15">
        <v>0</v>
      </c>
      <c r="AQ3670" s="15">
        <v>0</v>
      </c>
      <c r="AR3670" s="15">
        <v>554.76199999999994</v>
      </c>
      <c r="AS3670" s="15">
        <v>0</v>
      </c>
      <c r="AT3670" s="15">
        <f t="shared" si="287"/>
        <v>554.76199999999994</v>
      </c>
      <c r="AU3670" s="15">
        <v>0</v>
      </c>
      <c r="AV3670" s="15">
        <v>0</v>
      </c>
      <c r="AW3670" s="15">
        <v>0</v>
      </c>
      <c r="AX3670" s="15">
        <v>0</v>
      </c>
      <c r="AY3670" s="15">
        <v>0</v>
      </c>
      <c r="AZ3670" s="15">
        <v>0</v>
      </c>
      <c r="BA3670" s="15">
        <v>0</v>
      </c>
      <c r="BB3670" s="15">
        <v>0</v>
      </c>
      <c r="BC3670" s="15">
        <v>0</v>
      </c>
      <c r="BD3670" s="15">
        <v>0</v>
      </c>
      <c r="BE3670" s="15">
        <v>0</v>
      </c>
      <c r="BF3670" s="15">
        <v>0</v>
      </c>
      <c r="BG3670" s="15">
        <f t="shared" si="288"/>
        <v>0</v>
      </c>
      <c r="BH3670" t="str">
        <f t="shared" si="289"/>
        <v>CMPCommon</v>
      </c>
      <c r="BI3670" t="str">
        <f>VLOOKUP(BH3670,[2]Summary!$C$29:$C$56,1,0)</f>
        <v>CMPCommon</v>
      </c>
      <c r="BJ3670" s="16">
        <v>44197</v>
      </c>
    </row>
    <row r="3671" spans="1:62" x14ac:dyDescent="0.25">
      <c r="A3671" s="13" t="s">
        <v>7680</v>
      </c>
      <c r="B3671" s="13" t="s">
        <v>7678</v>
      </c>
      <c r="C3671" s="13" t="s">
        <v>2249</v>
      </c>
      <c r="D3671" s="13" t="s">
        <v>599</v>
      </c>
      <c r="E3671" s="13" t="s">
        <v>301</v>
      </c>
      <c r="F3671" s="13" t="s">
        <v>233</v>
      </c>
      <c r="H3671" s="15">
        <v>0</v>
      </c>
      <c r="I3671" s="15">
        <v>0</v>
      </c>
      <c r="J3671" s="15">
        <v>0</v>
      </c>
      <c r="K3671" s="15">
        <v>0</v>
      </c>
      <c r="L3671" s="15">
        <v>0</v>
      </c>
      <c r="M3671" s="15">
        <v>0</v>
      </c>
      <c r="N3671" s="15">
        <v>0</v>
      </c>
      <c r="O3671" s="15">
        <v>0</v>
      </c>
      <c r="P3671" s="15">
        <v>0</v>
      </c>
      <c r="Q3671" s="15">
        <v>0</v>
      </c>
      <c r="R3671" s="15">
        <v>0</v>
      </c>
      <c r="S3671" s="15">
        <v>0</v>
      </c>
      <c r="T3671" s="15">
        <f t="shared" si="285"/>
        <v>0</v>
      </c>
      <c r="U3671" s="15">
        <v>0</v>
      </c>
      <c r="V3671" s="15">
        <v>0</v>
      </c>
      <c r="W3671" s="15">
        <v>0</v>
      </c>
      <c r="X3671" s="15">
        <v>0</v>
      </c>
      <c r="Y3671" s="15">
        <v>0</v>
      </c>
      <c r="Z3671" s="15">
        <v>0</v>
      </c>
      <c r="AA3671" s="15">
        <v>0</v>
      </c>
      <c r="AB3671" s="15">
        <v>0</v>
      </c>
      <c r="AC3671" s="15">
        <v>0</v>
      </c>
      <c r="AD3671" s="15">
        <v>0</v>
      </c>
      <c r="AE3671" s="15">
        <v>0</v>
      </c>
      <c r="AF3671" s="15">
        <v>0</v>
      </c>
      <c r="AG3671" s="15">
        <f t="shared" si="286"/>
        <v>0</v>
      </c>
      <c r="AH3671" s="15">
        <v>0</v>
      </c>
      <c r="AI3671" s="15">
        <v>0</v>
      </c>
      <c r="AJ3671" s="15">
        <v>0</v>
      </c>
      <c r="AK3671" s="15">
        <v>0</v>
      </c>
      <c r="AL3671" s="15">
        <v>0</v>
      </c>
      <c r="AM3671" s="15">
        <v>0</v>
      </c>
      <c r="AN3671" s="15">
        <v>0</v>
      </c>
      <c r="AO3671" s="15">
        <v>0</v>
      </c>
      <c r="AP3671" s="15">
        <v>0</v>
      </c>
      <c r="AQ3671" s="15">
        <v>0</v>
      </c>
      <c r="AR3671" s="15">
        <v>1004.89472</v>
      </c>
      <c r="AS3671" s="15">
        <v>0</v>
      </c>
      <c r="AT3671" s="15">
        <f t="shared" si="287"/>
        <v>1004.89472</v>
      </c>
      <c r="AU3671" s="15">
        <v>0</v>
      </c>
      <c r="AV3671" s="15">
        <v>0</v>
      </c>
      <c r="AW3671" s="15">
        <v>0</v>
      </c>
      <c r="AX3671" s="15">
        <v>0</v>
      </c>
      <c r="AY3671" s="15">
        <v>0</v>
      </c>
      <c r="AZ3671" s="15">
        <v>0</v>
      </c>
      <c r="BA3671" s="15">
        <v>0</v>
      </c>
      <c r="BB3671" s="15">
        <v>0</v>
      </c>
      <c r="BC3671" s="15">
        <v>0</v>
      </c>
      <c r="BD3671" s="15">
        <v>0</v>
      </c>
      <c r="BE3671" s="15">
        <v>0</v>
      </c>
      <c r="BF3671" s="15">
        <v>0</v>
      </c>
      <c r="BG3671" s="15">
        <f t="shared" si="288"/>
        <v>0</v>
      </c>
      <c r="BH3671" t="str">
        <f t="shared" si="289"/>
        <v>NYSEGCommon</v>
      </c>
      <c r="BI3671" t="str">
        <f>VLOOKUP(BH3671,[2]Summary!$C$29:$C$56,1,0)</f>
        <v>NYSEGCommon</v>
      </c>
      <c r="BJ3671" s="16">
        <v>44197</v>
      </c>
    </row>
    <row r="3672" spans="1:62" x14ac:dyDescent="0.25">
      <c r="A3672" s="13" t="s">
        <v>7681</v>
      </c>
      <c r="B3672" s="13" t="s">
        <v>7682</v>
      </c>
      <c r="C3672" s="13" t="s">
        <v>7683</v>
      </c>
      <c r="D3672" s="13" t="s">
        <v>595</v>
      </c>
      <c r="E3672" t="s">
        <v>19</v>
      </c>
      <c r="F3672" s="13" t="s">
        <v>20</v>
      </c>
      <c r="H3672" s="15">
        <v>0</v>
      </c>
      <c r="I3672" s="15">
        <v>0</v>
      </c>
      <c r="J3672" s="15">
        <v>0</v>
      </c>
      <c r="K3672" s="15">
        <v>0</v>
      </c>
      <c r="L3672" s="15">
        <v>0</v>
      </c>
      <c r="M3672" s="15">
        <v>0</v>
      </c>
      <c r="N3672" s="15">
        <v>0</v>
      </c>
      <c r="O3672" s="15">
        <v>0</v>
      </c>
      <c r="P3672" s="15">
        <v>0</v>
      </c>
      <c r="Q3672" s="15">
        <v>0</v>
      </c>
      <c r="R3672" s="15">
        <v>0</v>
      </c>
      <c r="S3672" s="15">
        <v>0</v>
      </c>
      <c r="T3672" s="15">
        <f t="shared" si="285"/>
        <v>0</v>
      </c>
      <c r="U3672" s="15">
        <v>0</v>
      </c>
      <c r="V3672" s="15">
        <v>0</v>
      </c>
      <c r="W3672" s="15">
        <v>0</v>
      </c>
      <c r="X3672" s="15">
        <v>0</v>
      </c>
      <c r="Y3672" s="15">
        <v>0</v>
      </c>
      <c r="Z3672" s="15">
        <v>0</v>
      </c>
      <c r="AA3672" s="15">
        <v>0</v>
      </c>
      <c r="AB3672" s="15">
        <v>0</v>
      </c>
      <c r="AC3672" s="15">
        <v>0</v>
      </c>
      <c r="AD3672" s="15">
        <v>0</v>
      </c>
      <c r="AE3672" s="15">
        <v>0</v>
      </c>
      <c r="AF3672" s="15">
        <v>0</v>
      </c>
      <c r="AG3672" s="15">
        <f t="shared" si="286"/>
        <v>0</v>
      </c>
      <c r="AH3672" s="15">
        <v>0</v>
      </c>
      <c r="AI3672" s="15">
        <v>0</v>
      </c>
      <c r="AJ3672" s="15">
        <v>0</v>
      </c>
      <c r="AK3672" s="15">
        <v>0</v>
      </c>
      <c r="AL3672" s="15">
        <v>0</v>
      </c>
      <c r="AM3672" s="15">
        <v>0</v>
      </c>
      <c r="AN3672" s="15">
        <v>0</v>
      </c>
      <c r="AO3672" s="15">
        <v>0</v>
      </c>
      <c r="AP3672" s="15">
        <v>0</v>
      </c>
      <c r="AQ3672" s="15">
        <v>0</v>
      </c>
      <c r="AR3672" s="15">
        <v>1.37514</v>
      </c>
      <c r="AS3672" s="15">
        <v>2.31386</v>
      </c>
      <c r="AT3672" s="15">
        <f t="shared" si="287"/>
        <v>3.6890000000000001</v>
      </c>
      <c r="AU3672" s="15">
        <v>5.347660011291504</v>
      </c>
      <c r="AV3672" s="15">
        <v>1.2106699752807617</v>
      </c>
      <c r="AW3672" s="15">
        <v>5.8819999694824217E-2</v>
      </c>
      <c r="AX3672" s="15">
        <v>7.6362997531890873</v>
      </c>
      <c r="AY3672" s="15">
        <v>0.10052999877929687</v>
      </c>
      <c r="AZ3672" s="15">
        <v>18.084539497375488</v>
      </c>
      <c r="BA3672" s="15">
        <v>6.479999923706055</v>
      </c>
      <c r="BB3672" s="15">
        <v>0.23961999511718751</v>
      </c>
      <c r="BC3672" s="15">
        <v>17.187410034179688</v>
      </c>
      <c r="BD3672" s="15">
        <v>-3.6621093750000001E-7</v>
      </c>
      <c r="BE3672" s="15">
        <v>-5.8311098136901851</v>
      </c>
      <c r="BF3672" s="15">
        <v>-50.593749683380125</v>
      </c>
      <c r="BG3672" s="15">
        <f t="shared" si="288"/>
        <v>-7.9310674667361525E-2</v>
      </c>
      <c r="BH3672" t="str">
        <f t="shared" si="289"/>
        <v>CMPDIST</v>
      </c>
      <c r="BI3672" t="str">
        <f>VLOOKUP(BH3672,[2]Summary!$C$29:$C$56,1,0)</f>
        <v>CMPDist</v>
      </c>
      <c r="BJ3672" s="16">
        <v>44562</v>
      </c>
    </row>
    <row r="3673" spans="1:62" x14ac:dyDescent="0.25">
      <c r="A3673" s="13" t="s">
        <v>7684</v>
      </c>
      <c r="B3673" s="13" t="s">
        <v>7685</v>
      </c>
      <c r="C3673" s="13" t="s">
        <v>7686</v>
      </c>
      <c r="D3673" s="13" t="s">
        <v>599</v>
      </c>
      <c r="E3673" t="s">
        <v>19</v>
      </c>
      <c r="F3673" s="13" t="s">
        <v>20</v>
      </c>
      <c r="H3673" s="15">
        <v>0</v>
      </c>
      <c r="I3673" s="15">
        <v>0</v>
      </c>
      <c r="J3673" s="15">
        <v>0</v>
      </c>
      <c r="K3673" s="15">
        <v>0</v>
      </c>
      <c r="L3673" s="15">
        <v>0</v>
      </c>
      <c r="M3673" s="15">
        <v>0</v>
      </c>
      <c r="N3673" s="15">
        <v>0</v>
      </c>
      <c r="O3673" s="15">
        <v>0</v>
      </c>
      <c r="P3673" s="15">
        <v>0</v>
      </c>
      <c r="Q3673" s="15">
        <v>0</v>
      </c>
      <c r="R3673" s="15">
        <v>0</v>
      </c>
      <c r="S3673" s="15">
        <v>0</v>
      </c>
      <c r="T3673" s="15">
        <f t="shared" si="285"/>
        <v>0</v>
      </c>
      <c r="U3673" s="15">
        <v>0</v>
      </c>
      <c r="V3673" s="15">
        <v>0</v>
      </c>
      <c r="W3673" s="15">
        <v>0</v>
      </c>
      <c r="X3673" s="15">
        <v>0</v>
      </c>
      <c r="Y3673" s="15">
        <v>0</v>
      </c>
      <c r="Z3673" s="15">
        <v>0</v>
      </c>
      <c r="AA3673" s="15">
        <v>0</v>
      </c>
      <c r="AB3673" s="15">
        <v>0</v>
      </c>
      <c r="AC3673" s="15">
        <v>0</v>
      </c>
      <c r="AD3673" s="15">
        <v>0</v>
      </c>
      <c r="AE3673" s="15">
        <v>0</v>
      </c>
      <c r="AF3673" s="15">
        <v>0</v>
      </c>
      <c r="AG3673" s="15">
        <f t="shared" si="286"/>
        <v>0</v>
      </c>
      <c r="AH3673" s="15">
        <v>0</v>
      </c>
      <c r="AI3673" s="15">
        <v>0</v>
      </c>
      <c r="AJ3673" s="15">
        <v>0</v>
      </c>
      <c r="AK3673" s="15">
        <v>0</v>
      </c>
      <c r="AL3673" s="15">
        <v>0</v>
      </c>
      <c r="AM3673" s="15">
        <v>0</v>
      </c>
      <c r="AN3673" s="15">
        <v>0</v>
      </c>
      <c r="AO3673" s="15">
        <v>0</v>
      </c>
      <c r="AP3673" s="15">
        <v>0</v>
      </c>
      <c r="AQ3673" s="15">
        <v>0</v>
      </c>
      <c r="AR3673" s="15">
        <v>0.13084999999999997</v>
      </c>
      <c r="AS3673" s="15">
        <v>4.56935</v>
      </c>
      <c r="AT3673" s="15">
        <f t="shared" si="287"/>
        <v>4.7001999999999997</v>
      </c>
      <c r="AU3673" s="15">
        <v>0</v>
      </c>
      <c r="AV3673" s="15">
        <v>0</v>
      </c>
      <c r="AW3673" s="15">
        <v>0</v>
      </c>
      <c r="AX3673" s="15">
        <v>0</v>
      </c>
      <c r="AY3673" s="15">
        <v>0</v>
      </c>
      <c r="AZ3673" s="15">
        <v>0</v>
      </c>
      <c r="BA3673" s="15">
        <v>0</v>
      </c>
      <c r="BB3673" s="15">
        <v>0</v>
      </c>
      <c r="BC3673" s="15">
        <v>42.10887939453125</v>
      </c>
      <c r="BD3673" s="15">
        <v>0</v>
      </c>
      <c r="BE3673" s="15">
        <v>0</v>
      </c>
      <c r="BF3673" s="15">
        <v>0</v>
      </c>
      <c r="BG3673" s="15">
        <f t="shared" si="288"/>
        <v>42.10887939453125</v>
      </c>
      <c r="BH3673" t="str">
        <f t="shared" si="289"/>
        <v>NYSEGDIST</v>
      </c>
      <c r="BI3673" t="str">
        <f>VLOOKUP(BH3673,[2]Summary!$C$29:$C$56,1,0)</f>
        <v>NYSEGDist</v>
      </c>
      <c r="BJ3673" s="16">
        <v>44470</v>
      </c>
    </row>
    <row r="3674" spans="1:62" x14ac:dyDescent="0.25">
      <c r="A3674" s="13" t="s">
        <v>7687</v>
      </c>
      <c r="B3674" s="13" t="s">
        <v>7688</v>
      </c>
      <c r="C3674" s="13" t="s">
        <v>7689</v>
      </c>
      <c r="D3674" s="13" t="s">
        <v>595</v>
      </c>
      <c r="E3674" t="s">
        <v>35</v>
      </c>
      <c r="F3674" s="13" t="s">
        <v>20</v>
      </c>
      <c r="H3674" s="15">
        <v>0</v>
      </c>
      <c r="I3674" s="15">
        <v>0</v>
      </c>
      <c r="J3674" s="15">
        <v>0</v>
      </c>
      <c r="K3674" s="15">
        <v>0</v>
      </c>
      <c r="L3674" s="15">
        <v>0</v>
      </c>
      <c r="M3674" s="15">
        <v>0</v>
      </c>
      <c r="N3674" s="15">
        <v>0</v>
      </c>
      <c r="O3674" s="15">
        <v>0</v>
      </c>
      <c r="P3674" s="15">
        <v>0</v>
      </c>
      <c r="Q3674" s="15">
        <v>0</v>
      </c>
      <c r="R3674" s="15">
        <v>0</v>
      </c>
      <c r="S3674" s="15">
        <v>0</v>
      </c>
      <c r="T3674" s="15">
        <f t="shared" si="285"/>
        <v>0</v>
      </c>
      <c r="U3674" s="15">
        <v>0</v>
      </c>
      <c r="V3674" s="15">
        <v>0</v>
      </c>
      <c r="W3674" s="15">
        <v>0</v>
      </c>
      <c r="X3674" s="15">
        <v>0</v>
      </c>
      <c r="Y3674" s="15">
        <v>0</v>
      </c>
      <c r="Z3674" s="15">
        <v>0</v>
      </c>
      <c r="AA3674" s="15">
        <v>0</v>
      </c>
      <c r="AB3674" s="15">
        <v>0</v>
      </c>
      <c r="AC3674" s="15">
        <v>0</v>
      </c>
      <c r="AD3674" s="15">
        <v>0</v>
      </c>
      <c r="AE3674" s="15">
        <v>0</v>
      </c>
      <c r="AF3674" s="15">
        <v>0</v>
      </c>
      <c r="AG3674" s="15">
        <f t="shared" si="286"/>
        <v>0</v>
      </c>
      <c r="AH3674" s="15">
        <v>0</v>
      </c>
      <c r="AI3674" s="15">
        <v>0</v>
      </c>
      <c r="AJ3674" s="15">
        <v>0</v>
      </c>
      <c r="AK3674" s="15">
        <v>0</v>
      </c>
      <c r="AL3674" s="15">
        <v>0</v>
      </c>
      <c r="AM3674" s="15">
        <v>0</v>
      </c>
      <c r="AN3674" s="15">
        <v>0</v>
      </c>
      <c r="AO3674" s="15">
        <v>0</v>
      </c>
      <c r="AP3674" s="15">
        <v>0</v>
      </c>
      <c r="AQ3674" s="15">
        <v>0</v>
      </c>
      <c r="AR3674" s="15">
        <v>5.3917900000000003</v>
      </c>
      <c r="AS3674" s="15">
        <v>6.3602300000000005</v>
      </c>
      <c r="AT3674" s="15">
        <f t="shared" si="287"/>
        <v>11.752020000000002</v>
      </c>
      <c r="AU3674" s="15">
        <v>4.9341100158691402</v>
      </c>
      <c r="AV3674" s="15">
        <v>21.814869827270506</v>
      </c>
      <c r="AW3674" s="15">
        <v>18.669640045166016</v>
      </c>
      <c r="AX3674" s="15">
        <v>23.13580972290039</v>
      </c>
      <c r="AY3674" s="15">
        <v>31.166409820556641</v>
      </c>
      <c r="AZ3674" s="15">
        <v>82.266688750000668</v>
      </c>
      <c r="BA3674" s="15">
        <v>25.526760009765624</v>
      </c>
      <c r="BB3674" s="15">
        <v>29.316920532226561</v>
      </c>
      <c r="BC3674" s="15">
        <v>200.41942675781249</v>
      </c>
      <c r="BD3674" s="15">
        <v>0</v>
      </c>
      <c r="BE3674" s="15">
        <v>0</v>
      </c>
      <c r="BF3674" s="15">
        <v>0</v>
      </c>
      <c r="BG3674" s="15">
        <f t="shared" si="288"/>
        <v>437.250635481568</v>
      </c>
      <c r="BH3674" t="str">
        <f t="shared" si="289"/>
        <v>CMPTRANS</v>
      </c>
      <c r="BI3674" t="str">
        <f>VLOOKUP(BH3674,[2]Summary!$C$29:$C$56,1,0)</f>
        <v>CMPTrans</v>
      </c>
      <c r="BJ3674" s="16">
        <v>44470</v>
      </c>
    </row>
    <row r="3675" spans="1:62" x14ac:dyDescent="0.25">
      <c r="A3675" s="13" t="s">
        <v>7690</v>
      </c>
      <c r="B3675" s="13" t="s">
        <v>7691</v>
      </c>
      <c r="C3675" s="13" t="s">
        <v>7692</v>
      </c>
      <c r="D3675" s="13" t="s">
        <v>599</v>
      </c>
      <c r="E3675" t="s">
        <v>19</v>
      </c>
      <c r="F3675" s="13" t="s">
        <v>20</v>
      </c>
      <c r="H3675" s="15">
        <v>0</v>
      </c>
      <c r="I3675" s="15">
        <v>0</v>
      </c>
      <c r="J3675" s="15">
        <v>0</v>
      </c>
      <c r="K3675" s="15">
        <v>0</v>
      </c>
      <c r="L3675" s="15">
        <v>0</v>
      </c>
      <c r="M3675" s="15">
        <v>0</v>
      </c>
      <c r="N3675" s="15">
        <v>0</v>
      </c>
      <c r="O3675" s="15">
        <v>0</v>
      </c>
      <c r="P3675" s="15">
        <v>0</v>
      </c>
      <c r="Q3675" s="15">
        <v>0</v>
      </c>
      <c r="R3675" s="15">
        <v>0</v>
      </c>
      <c r="S3675" s="15">
        <v>0</v>
      </c>
      <c r="T3675" s="15">
        <f t="shared" si="285"/>
        <v>0</v>
      </c>
      <c r="U3675" s="15">
        <v>0</v>
      </c>
      <c r="V3675" s="15">
        <v>0</v>
      </c>
      <c r="W3675" s="15">
        <v>0</v>
      </c>
      <c r="X3675" s="15">
        <v>0</v>
      </c>
      <c r="Y3675" s="15">
        <v>0</v>
      </c>
      <c r="Z3675" s="15">
        <v>0</v>
      </c>
      <c r="AA3675" s="15">
        <v>0</v>
      </c>
      <c r="AB3675" s="15">
        <v>0</v>
      </c>
      <c r="AC3675" s="15">
        <v>0</v>
      </c>
      <c r="AD3675" s="15">
        <v>0</v>
      </c>
      <c r="AE3675" s="15">
        <v>0</v>
      </c>
      <c r="AF3675" s="15">
        <v>0</v>
      </c>
      <c r="AG3675" s="15">
        <f t="shared" si="286"/>
        <v>0</v>
      </c>
      <c r="AH3675" s="15">
        <v>0</v>
      </c>
      <c r="AI3675" s="15">
        <v>0</v>
      </c>
      <c r="AJ3675" s="15">
        <v>0</v>
      </c>
      <c r="AK3675" s="15">
        <v>0</v>
      </c>
      <c r="AL3675" s="15">
        <v>0</v>
      </c>
      <c r="AM3675" s="15">
        <v>0</v>
      </c>
      <c r="AN3675" s="15">
        <v>0</v>
      </c>
      <c r="AO3675" s="15">
        <v>0</v>
      </c>
      <c r="AP3675" s="15">
        <v>0</v>
      </c>
      <c r="AQ3675" s="15">
        <v>0</v>
      </c>
      <c r="AR3675" s="15">
        <v>1.4274100000000001</v>
      </c>
      <c r="AS3675" s="15">
        <v>1.28708</v>
      </c>
      <c r="AT3675" s="15">
        <f t="shared" si="287"/>
        <v>2.7144900000000001</v>
      </c>
      <c r="AU3675" s="15">
        <v>4.672249936103821</v>
      </c>
      <c r="AV3675" s="15">
        <v>5.1888399658203124</v>
      </c>
      <c r="AW3675" s="15">
        <v>5.4871399917602535</v>
      </c>
      <c r="AX3675" s="15">
        <v>6.2098799514770509</v>
      </c>
      <c r="AY3675" s="15">
        <v>2.7570399780273438</v>
      </c>
      <c r="AZ3675" s="15">
        <v>5.2305299682617186</v>
      </c>
      <c r="BA3675" s="15">
        <v>4.7679901123046875</v>
      </c>
      <c r="BB3675" s="15">
        <v>0.18647999572753907</v>
      </c>
      <c r="BC3675" s="15">
        <v>1.7831900634765625</v>
      </c>
      <c r="BD3675" s="15">
        <v>204.33431103515625</v>
      </c>
      <c r="BE3675" s="15">
        <v>190.09535644531249</v>
      </c>
      <c r="BF3675" s="15">
        <v>201.63258203125</v>
      </c>
      <c r="BG3675" s="15">
        <f t="shared" si="288"/>
        <v>632.34558947467804</v>
      </c>
      <c r="BH3675" t="str">
        <f t="shared" si="289"/>
        <v>NYSEGDIST</v>
      </c>
      <c r="BI3675" t="str">
        <f>VLOOKUP(BH3675,[2]Summary!$C$29:$C$56,1,0)</f>
        <v>NYSEGDist</v>
      </c>
      <c r="BJ3675" s="16">
        <v>44562</v>
      </c>
    </row>
    <row r="3676" spans="1:62" x14ac:dyDescent="0.25">
      <c r="A3676" s="13" t="s">
        <v>7693</v>
      </c>
      <c r="B3676" s="13" t="s">
        <v>7694</v>
      </c>
      <c r="C3676" s="13" t="s">
        <v>7695</v>
      </c>
      <c r="D3676" s="13" t="s">
        <v>599</v>
      </c>
      <c r="E3676" t="s">
        <v>19</v>
      </c>
      <c r="F3676" s="13" t="s">
        <v>585</v>
      </c>
      <c r="H3676" s="15">
        <v>0</v>
      </c>
      <c r="I3676" s="15">
        <v>0</v>
      </c>
      <c r="J3676" s="15">
        <v>0</v>
      </c>
      <c r="K3676" s="15">
        <v>0</v>
      </c>
      <c r="L3676" s="15">
        <v>0</v>
      </c>
      <c r="M3676" s="15">
        <v>0</v>
      </c>
      <c r="N3676" s="15">
        <v>0</v>
      </c>
      <c r="O3676" s="15">
        <v>0</v>
      </c>
      <c r="P3676" s="15">
        <v>0</v>
      </c>
      <c r="Q3676" s="15">
        <v>0</v>
      </c>
      <c r="R3676" s="15">
        <v>0</v>
      </c>
      <c r="S3676" s="15">
        <v>0</v>
      </c>
      <c r="T3676" s="15">
        <f t="shared" si="285"/>
        <v>0</v>
      </c>
      <c r="U3676" s="15">
        <v>0</v>
      </c>
      <c r="V3676" s="15">
        <v>0</v>
      </c>
      <c r="W3676" s="15">
        <v>0</v>
      </c>
      <c r="X3676" s="15">
        <v>0</v>
      </c>
      <c r="Y3676" s="15">
        <v>0</v>
      </c>
      <c r="Z3676" s="15">
        <v>0</v>
      </c>
      <c r="AA3676" s="15">
        <v>0</v>
      </c>
      <c r="AB3676" s="15">
        <v>0</v>
      </c>
      <c r="AC3676" s="15">
        <v>0</v>
      </c>
      <c r="AD3676" s="15">
        <v>0</v>
      </c>
      <c r="AE3676" s="15">
        <v>0</v>
      </c>
      <c r="AF3676" s="15">
        <v>0</v>
      </c>
      <c r="AG3676" s="15">
        <f t="shared" si="286"/>
        <v>0</v>
      </c>
      <c r="AH3676" s="15">
        <v>0</v>
      </c>
      <c r="AI3676" s="15">
        <v>0</v>
      </c>
      <c r="AJ3676" s="15">
        <v>0</v>
      </c>
      <c r="AK3676" s="15">
        <v>0</v>
      </c>
      <c r="AL3676" s="15">
        <v>0</v>
      </c>
      <c r="AM3676" s="15">
        <v>0</v>
      </c>
      <c r="AN3676" s="15">
        <v>0</v>
      </c>
      <c r="AO3676" s="15">
        <v>0</v>
      </c>
      <c r="AP3676" s="15">
        <v>0</v>
      </c>
      <c r="AQ3676" s="15">
        <v>0</v>
      </c>
      <c r="AR3676" s="15">
        <v>9.4170000000000004E-2</v>
      </c>
      <c r="AS3676" s="15">
        <v>2.7699999999999999E-3</v>
      </c>
      <c r="AT3676" s="15">
        <f t="shared" si="287"/>
        <v>9.6939999999999998E-2</v>
      </c>
      <c r="AU3676" s="15">
        <v>0.26829999208450317</v>
      </c>
      <c r="AV3676" s="15">
        <v>2.4214700103998186</v>
      </c>
      <c r="AW3676" s="15">
        <v>7.8748099002838137</v>
      </c>
      <c r="AX3676" s="15">
        <v>33.756650100708008</v>
      </c>
      <c r="AY3676" s="15">
        <v>1.3376499938964843</v>
      </c>
      <c r="AZ3676" s="15">
        <v>4.4641900634765621</v>
      </c>
      <c r="BA3676" s="15">
        <v>46.556809273719786</v>
      </c>
      <c r="BB3676" s="15">
        <v>1.3677399826049805</v>
      </c>
      <c r="BC3676" s="15">
        <v>0.50198999634385111</v>
      </c>
      <c r="BD3676" s="15">
        <v>0</v>
      </c>
      <c r="BE3676" s="15">
        <v>0</v>
      </c>
      <c r="BF3676" s="15">
        <v>-98.556749999999994</v>
      </c>
      <c r="BG3676" s="15">
        <f t="shared" si="288"/>
        <v>-7.14068648218813E-3</v>
      </c>
      <c r="BH3676" t="str">
        <f t="shared" si="289"/>
        <v>NYSEGDIST</v>
      </c>
      <c r="BI3676" t="str">
        <f>VLOOKUP(BH3676,[2]Summary!$C$29:$C$56,1,0)</f>
        <v>NYSEGDist</v>
      </c>
      <c r="BJ3676" s="16">
        <v>44562</v>
      </c>
    </row>
    <row r="3677" spans="1:62" x14ac:dyDescent="0.25">
      <c r="A3677" s="13" t="s">
        <v>7696</v>
      </c>
      <c r="B3677" s="13" t="s">
        <v>7697</v>
      </c>
      <c r="C3677" s="13" t="s">
        <v>7698</v>
      </c>
      <c r="D3677" s="13" t="s">
        <v>599</v>
      </c>
      <c r="E3677" t="s">
        <v>19</v>
      </c>
      <c r="F3677" s="13" t="s">
        <v>22</v>
      </c>
      <c r="H3677" s="15">
        <v>0</v>
      </c>
      <c r="I3677" s="15">
        <v>0</v>
      </c>
      <c r="J3677" s="15">
        <v>0</v>
      </c>
      <c r="K3677" s="15">
        <v>0</v>
      </c>
      <c r="L3677" s="15">
        <v>0</v>
      </c>
      <c r="M3677" s="15">
        <v>0</v>
      </c>
      <c r="N3677" s="15">
        <v>0</v>
      </c>
      <c r="O3677" s="15">
        <v>0</v>
      </c>
      <c r="P3677" s="15">
        <v>0</v>
      </c>
      <c r="Q3677" s="15">
        <v>0</v>
      </c>
      <c r="R3677" s="15">
        <v>0</v>
      </c>
      <c r="S3677" s="15">
        <v>0</v>
      </c>
      <c r="T3677" s="15">
        <f t="shared" si="285"/>
        <v>0</v>
      </c>
      <c r="U3677" s="15">
        <v>0</v>
      </c>
      <c r="V3677" s="15">
        <v>0</v>
      </c>
      <c r="W3677" s="15">
        <v>0</v>
      </c>
      <c r="X3677" s="15">
        <v>0</v>
      </c>
      <c r="Y3677" s="15">
        <v>0</v>
      </c>
      <c r="Z3677" s="15">
        <v>0</v>
      </c>
      <c r="AA3677" s="15">
        <v>0</v>
      </c>
      <c r="AB3677" s="15">
        <v>0</v>
      </c>
      <c r="AC3677" s="15">
        <v>0</v>
      </c>
      <c r="AD3677" s="15">
        <v>0</v>
      </c>
      <c r="AE3677" s="15">
        <v>0</v>
      </c>
      <c r="AF3677" s="15">
        <v>0</v>
      </c>
      <c r="AG3677" s="15">
        <f t="shared" si="286"/>
        <v>0</v>
      </c>
      <c r="AH3677" s="15">
        <v>0</v>
      </c>
      <c r="AI3677" s="15">
        <v>0</v>
      </c>
      <c r="AJ3677" s="15">
        <v>0</v>
      </c>
      <c r="AK3677" s="15">
        <v>0</v>
      </c>
      <c r="AL3677" s="15">
        <v>0</v>
      </c>
      <c r="AM3677" s="15">
        <v>0</v>
      </c>
      <c r="AN3677" s="15">
        <v>0</v>
      </c>
      <c r="AO3677" s="15">
        <v>0</v>
      </c>
      <c r="AP3677" s="15">
        <v>0</v>
      </c>
      <c r="AQ3677" s="15">
        <v>0</v>
      </c>
      <c r="AR3677" s="15">
        <v>9.4170000000000004E-2</v>
      </c>
      <c r="AS3677" s="15">
        <v>2.7699999999999999E-3</v>
      </c>
      <c r="AT3677" s="15">
        <f t="shared" si="287"/>
        <v>9.6939999999999998E-2</v>
      </c>
      <c r="AU3677" s="15">
        <v>4.3999999761581423E-4</v>
      </c>
      <c r="AV3677" s="15">
        <v>4.0000000596046445E-4</v>
      </c>
      <c r="AW3677" s="15">
        <v>0.37501999247074125</v>
      </c>
      <c r="AX3677" s="15">
        <v>5.7799997329711916E-3</v>
      </c>
      <c r="AY3677" s="15">
        <v>2.3099999427795411E-3</v>
      </c>
      <c r="AZ3677" s="15">
        <v>1.6890000343322754E-2</v>
      </c>
      <c r="BA3677" s="15">
        <v>-0.47173000729084014</v>
      </c>
      <c r="BB3677" s="15">
        <v>7.9999998211860654E-5</v>
      </c>
      <c r="BC3677" s="15">
        <v>0.15371999990940094</v>
      </c>
      <c r="BD3677" s="15">
        <v>0</v>
      </c>
      <c r="BE3677" s="15">
        <v>0</v>
      </c>
      <c r="BF3677" s="15">
        <v>0</v>
      </c>
      <c r="BG3677" s="15">
        <f t="shared" si="288"/>
        <v>8.2909985110163689E-2</v>
      </c>
      <c r="BH3677" t="str">
        <f t="shared" si="289"/>
        <v>NYSEGDIST</v>
      </c>
      <c r="BI3677" t="str">
        <f>VLOOKUP(BH3677,[2]Summary!$C$29:$C$56,1,0)</f>
        <v>NYSEGDist</v>
      </c>
      <c r="BJ3677" s="16">
        <v>44470</v>
      </c>
    </row>
    <row r="3678" spans="1:62" x14ac:dyDescent="0.25">
      <c r="A3678" s="13" t="s">
        <v>7699</v>
      </c>
      <c r="B3678" s="13" t="s">
        <v>7700</v>
      </c>
      <c r="C3678" s="13" t="s">
        <v>7701</v>
      </c>
      <c r="D3678" s="13" t="s">
        <v>595</v>
      </c>
      <c r="E3678" t="s">
        <v>19</v>
      </c>
      <c r="F3678" s="13" t="s">
        <v>20</v>
      </c>
      <c r="H3678" s="15">
        <v>0</v>
      </c>
      <c r="I3678" s="15">
        <v>0</v>
      </c>
      <c r="J3678" s="15">
        <v>0</v>
      </c>
      <c r="K3678" s="15">
        <v>0</v>
      </c>
      <c r="L3678" s="15">
        <v>0</v>
      </c>
      <c r="M3678" s="15">
        <v>0</v>
      </c>
      <c r="N3678" s="15">
        <v>0</v>
      </c>
      <c r="O3678" s="15">
        <v>0</v>
      </c>
      <c r="P3678" s="15">
        <v>0</v>
      </c>
      <c r="Q3678" s="15">
        <v>0</v>
      </c>
      <c r="R3678" s="15">
        <v>0</v>
      </c>
      <c r="S3678" s="15">
        <v>0</v>
      </c>
      <c r="T3678" s="15">
        <f t="shared" si="285"/>
        <v>0</v>
      </c>
      <c r="U3678" s="15">
        <v>0</v>
      </c>
      <c r="V3678" s="15">
        <v>0</v>
      </c>
      <c r="W3678" s="15">
        <v>0</v>
      </c>
      <c r="X3678" s="15">
        <v>0</v>
      </c>
      <c r="Y3678" s="15">
        <v>0</v>
      </c>
      <c r="Z3678" s="15">
        <v>0</v>
      </c>
      <c r="AA3678" s="15">
        <v>0</v>
      </c>
      <c r="AB3678" s="15">
        <v>0</v>
      </c>
      <c r="AC3678" s="15">
        <v>0</v>
      </c>
      <c r="AD3678" s="15">
        <v>0</v>
      </c>
      <c r="AE3678" s="15">
        <v>0</v>
      </c>
      <c r="AF3678" s="15">
        <v>0</v>
      </c>
      <c r="AG3678" s="15">
        <f t="shared" si="286"/>
        <v>0</v>
      </c>
      <c r="AH3678" s="15">
        <v>0</v>
      </c>
      <c r="AI3678" s="15">
        <v>0</v>
      </c>
      <c r="AJ3678" s="15">
        <v>0</v>
      </c>
      <c r="AK3678" s="15">
        <v>0</v>
      </c>
      <c r="AL3678" s="15">
        <v>0</v>
      </c>
      <c r="AM3678" s="15">
        <v>0</v>
      </c>
      <c r="AN3678" s="15">
        <v>0</v>
      </c>
      <c r="AO3678" s="15">
        <v>0</v>
      </c>
      <c r="AP3678" s="15">
        <v>0</v>
      </c>
      <c r="AQ3678" s="15">
        <v>0</v>
      </c>
      <c r="AR3678" s="15">
        <v>9.5225100000000005</v>
      </c>
      <c r="AS3678" s="15">
        <v>0.33326000000000006</v>
      </c>
      <c r="AT3678" s="15">
        <f t="shared" si="287"/>
        <v>9.8557699999999997</v>
      </c>
      <c r="AU3678" s="15">
        <v>5.6000000000000001E-2</v>
      </c>
      <c r="AV3678" s="15">
        <v>5.058000183105469E-2</v>
      </c>
      <c r="AW3678" s="15">
        <v>7.7316601333618165</v>
      </c>
      <c r="AX3678" s="15">
        <v>2.6124600143432617</v>
      </c>
      <c r="AY3678" s="15">
        <v>0.11469000244140624</v>
      </c>
      <c r="AZ3678" s="15">
        <v>0.2481500244140625</v>
      </c>
      <c r="BA3678" s="15">
        <v>0.11513999938964843</v>
      </c>
      <c r="BB3678" s="15">
        <v>0.11513999938964843</v>
      </c>
      <c r="BC3678" s="15">
        <v>-0.58842002105712887</v>
      </c>
      <c r="BD3678" s="15">
        <v>0</v>
      </c>
      <c r="BE3678" s="15">
        <v>0</v>
      </c>
      <c r="BF3678" s="15">
        <v>-10.455400390625</v>
      </c>
      <c r="BG3678" s="15">
        <f t="shared" si="288"/>
        <v>-2.3651123193246804E-7</v>
      </c>
      <c r="BH3678" t="str">
        <f t="shared" si="289"/>
        <v>CMPDIST</v>
      </c>
      <c r="BI3678" t="str">
        <f>VLOOKUP(BH3678,[2]Summary!$C$29:$C$56,1,0)</f>
        <v>CMPDist</v>
      </c>
      <c r="BJ3678" s="16">
        <v>44562</v>
      </c>
    </row>
    <row r="3679" spans="1:62" x14ac:dyDescent="0.25">
      <c r="A3679" s="13" t="s">
        <v>7702</v>
      </c>
      <c r="B3679" s="13" t="s">
        <v>5089</v>
      </c>
      <c r="C3679" s="13" t="s">
        <v>5090</v>
      </c>
      <c r="D3679" s="13" t="s">
        <v>599</v>
      </c>
      <c r="E3679" t="s">
        <v>35</v>
      </c>
      <c r="F3679" s="13" t="s">
        <v>20</v>
      </c>
      <c r="H3679" s="15">
        <v>0</v>
      </c>
      <c r="I3679" s="15">
        <v>0</v>
      </c>
      <c r="J3679" s="15">
        <v>0</v>
      </c>
      <c r="K3679" s="15">
        <v>0</v>
      </c>
      <c r="L3679" s="15">
        <v>0</v>
      </c>
      <c r="M3679" s="15">
        <v>0</v>
      </c>
      <c r="N3679" s="15">
        <v>0</v>
      </c>
      <c r="O3679" s="15">
        <v>0</v>
      </c>
      <c r="P3679" s="15">
        <v>0</v>
      </c>
      <c r="Q3679" s="15">
        <v>0</v>
      </c>
      <c r="R3679" s="15">
        <v>0</v>
      </c>
      <c r="S3679" s="15">
        <v>0</v>
      </c>
      <c r="T3679" s="15">
        <f t="shared" si="285"/>
        <v>0</v>
      </c>
      <c r="U3679" s="15">
        <v>0</v>
      </c>
      <c r="V3679" s="15">
        <v>0</v>
      </c>
      <c r="W3679" s="15">
        <v>0</v>
      </c>
      <c r="X3679" s="15">
        <v>0</v>
      </c>
      <c r="Y3679" s="15">
        <v>0</v>
      </c>
      <c r="Z3679" s="15">
        <v>0</v>
      </c>
      <c r="AA3679" s="15">
        <v>0</v>
      </c>
      <c r="AB3679" s="15">
        <v>0</v>
      </c>
      <c r="AC3679" s="15">
        <v>0</v>
      </c>
      <c r="AD3679" s="15">
        <v>0</v>
      </c>
      <c r="AE3679" s="15">
        <v>0</v>
      </c>
      <c r="AF3679" s="15">
        <v>0</v>
      </c>
      <c r="AG3679" s="15">
        <f t="shared" si="286"/>
        <v>0</v>
      </c>
      <c r="AH3679" s="15">
        <v>0</v>
      </c>
      <c r="AI3679" s="15">
        <v>0</v>
      </c>
      <c r="AJ3679" s="15">
        <v>0</v>
      </c>
      <c r="AK3679" s="15">
        <v>0</v>
      </c>
      <c r="AL3679" s="15">
        <v>0</v>
      </c>
      <c r="AM3679" s="15">
        <v>0</v>
      </c>
      <c r="AN3679" s="15">
        <v>0</v>
      </c>
      <c r="AO3679" s="15">
        <v>0</v>
      </c>
      <c r="AP3679" s="15">
        <v>0</v>
      </c>
      <c r="AQ3679" s="15">
        <v>0</v>
      </c>
      <c r="AR3679" s="15">
        <v>8.9104899999999994</v>
      </c>
      <c r="AS3679" s="15">
        <v>1.3319199999999998</v>
      </c>
      <c r="AT3679" s="15">
        <f t="shared" si="287"/>
        <v>10.24241</v>
      </c>
      <c r="AU3679" s="15">
        <v>2.3104599227905274</v>
      </c>
      <c r="AV3679" s="15">
        <v>3.4530598907470704</v>
      </c>
      <c r="AW3679" s="15">
        <v>5.5323502349853513</v>
      </c>
      <c r="AX3679" s="15">
        <v>4.718890037536621</v>
      </c>
      <c r="AY3679" s="15">
        <v>2.9129600677490233</v>
      </c>
      <c r="AZ3679" s="15">
        <v>2.7552899932861328</v>
      </c>
      <c r="BA3679" s="15">
        <v>4.1461499633789058</v>
      </c>
      <c r="BB3679" s="15">
        <v>2.7496399993896485</v>
      </c>
      <c r="BC3679" s="15">
        <v>5.1707699279785153</v>
      </c>
      <c r="BD3679" s="15">
        <v>0</v>
      </c>
      <c r="BE3679" s="15">
        <v>0</v>
      </c>
      <c r="BF3679" s="15">
        <v>0</v>
      </c>
      <c r="BG3679" s="15">
        <f t="shared" si="288"/>
        <v>33.749570037841792</v>
      </c>
      <c r="BH3679" t="str">
        <f t="shared" si="289"/>
        <v>NYSEGTRANS</v>
      </c>
      <c r="BI3679" t="str">
        <f>VLOOKUP(BH3679,[2]Summary!$C$29:$C$56,1,0)</f>
        <v>NYSEGTrans</v>
      </c>
      <c r="BJ3679" s="16">
        <v>44470</v>
      </c>
    </row>
    <row r="3680" spans="1:62" x14ac:dyDescent="0.25">
      <c r="A3680" s="13" t="s">
        <v>7703</v>
      </c>
      <c r="B3680" s="13" t="s">
        <v>7704</v>
      </c>
      <c r="C3680" s="13" t="s">
        <v>7705</v>
      </c>
      <c r="D3680" s="13" t="s">
        <v>595</v>
      </c>
      <c r="E3680" t="s">
        <v>19</v>
      </c>
      <c r="F3680" s="13" t="s">
        <v>20</v>
      </c>
      <c r="H3680" s="15">
        <v>0</v>
      </c>
      <c r="I3680" s="15">
        <v>0</v>
      </c>
      <c r="J3680" s="15">
        <v>0</v>
      </c>
      <c r="K3680" s="15">
        <v>0</v>
      </c>
      <c r="L3680" s="15">
        <v>0</v>
      </c>
      <c r="M3680" s="15">
        <v>0</v>
      </c>
      <c r="N3680" s="15">
        <v>0</v>
      </c>
      <c r="O3680" s="15">
        <v>0</v>
      </c>
      <c r="P3680" s="15">
        <v>0</v>
      </c>
      <c r="Q3680" s="15">
        <v>0</v>
      </c>
      <c r="R3680" s="15">
        <v>0</v>
      </c>
      <c r="S3680" s="15">
        <v>0</v>
      </c>
      <c r="T3680" s="15">
        <f t="shared" si="285"/>
        <v>0</v>
      </c>
      <c r="U3680" s="15">
        <v>0</v>
      </c>
      <c r="V3680" s="15">
        <v>0</v>
      </c>
      <c r="W3680" s="15">
        <v>0</v>
      </c>
      <c r="X3680" s="15">
        <v>0</v>
      </c>
      <c r="Y3680" s="15">
        <v>0</v>
      </c>
      <c r="Z3680" s="15">
        <v>0</v>
      </c>
      <c r="AA3680" s="15">
        <v>0</v>
      </c>
      <c r="AB3680" s="15">
        <v>0</v>
      </c>
      <c r="AC3680" s="15">
        <v>0</v>
      </c>
      <c r="AD3680" s="15">
        <v>0</v>
      </c>
      <c r="AE3680" s="15">
        <v>0</v>
      </c>
      <c r="AF3680" s="15">
        <v>0</v>
      </c>
      <c r="AG3680" s="15">
        <f t="shared" si="286"/>
        <v>0</v>
      </c>
      <c r="AH3680" s="15">
        <v>0</v>
      </c>
      <c r="AI3680" s="15">
        <v>0</v>
      </c>
      <c r="AJ3680" s="15">
        <v>0</v>
      </c>
      <c r="AK3680" s="15">
        <v>0</v>
      </c>
      <c r="AL3680" s="15">
        <v>0</v>
      </c>
      <c r="AM3680" s="15">
        <v>0</v>
      </c>
      <c r="AN3680" s="15">
        <v>0</v>
      </c>
      <c r="AO3680" s="15">
        <v>0</v>
      </c>
      <c r="AP3680" s="15">
        <v>0</v>
      </c>
      <c r="AQ3680" s="15">
        <v>0</v>
      </c>
      <c r="AR3680" s="15">
        <v>0</v>
      </c>
      <c r="AS3680" s="15">
        <v>4.9414400000000009</v>
      </c>
      <c r="AT3680" s="15">
        <f t="shared" si="287"/>
        <v>4.9414400000000009</v>
      </c>
      <c r="AU3680" s="15">
        <v>2.8978499488830565</v>
      </c>
      <c r="AV3680" s="15">
        <v>13.151719924926757</v>
      </c>
      <c r="AW3680" s="15">
        <v>2.1808599510192872</v>
      </c>
      <c r="AX3680" s="15">
        <v>6.5122701861858365</v>
      </c>
      <c r="AY3680" s="15">
        <v>5.8074001197814944</v>
      </c>
      <c r="AZ3680" s="15">
        <v>20.443019622802733</v>
      </c>
      <c r="BA3680" s="15">
        <v>5.3286100463867188</v>
      </c>
      <c r="BB3680" s="15">
        <v>0.3436000061035156</v>
      </c>
      <c r="BC3680" s="15">
        <v>-3.137169982910156</v>
      </c>
      <c r="BD3680" s="15">
        <v>4.8828125000000001E-7</v>
      </c>
      <c r="BE3680" s="15">
        <v>-2.7580699157714843</v>
      </c>
      <c r="BF3680" s="15">
        <v>-52.135299133300784</v>
      </c>
      <c r="BG3680" s="15">
        <f t="shared" si="288"/>
        <v>-1.3652087376117734</v>
      </c>
      <c r="BH3680" t="str">
        <f t="shared" si="289"/>
        <v>CMPDIST</v>
      </c>
      <c r="BI3680" t="str">
        <f>VLOOKUP(BH3680,[2]Summary!$C$29:$C$56,1,0)</f>
        <v>CMPDist</v>
      </c>
      <c r="BJ3680" s="16">
        <v>44562</v>
      </c>
    </row>
    <row r="3681" spans="1:62" x14ac:dyDescent="0.25">
      <c r="A3681" s="13" t="s">
        <v>7706</v>
      </c>
      <c r="B3681" s="13" t="s">
        <v>7707</v>
      </c>
      <c r="C3681" s="13" t="s">
        <v>7708</v>
      </c>
      <c r="D3681" s="13" t="s">
        <v>599</v>
      </c>
      <c r="E3681" t="s">
        <v>19</v>
      </c>
      <c r="F3681" s="13" t="s">
        <v>585</v>
      </c>
      <c r="H3681" s="15">
        <v>0</v>
      </c>
      <c r="I3681" s="15">
        <v>0</v>
      </c>
      <c r="J3681" s="15">
        <v>0</v>
      </c>
      <c r="K3681" s="15">
        <v>0</v>
      </c>
      <c r="L3681" s="15">
        <v>0</v>
      </c>
      <c r="M3681" s="15">
        <v>0</v>
      </c>
      <c r="N3681" s="15">
        <v>0</v>
      </c>
      <c r="O3681" s="15">
        <v>0</v>
      </c>
      <c r="P3681" s="15">
        <v>0</v>
      </c>
      <c r="Q3681" s="15">
        <v>0</v>
      </c>
      <c r="R3681" s="15">
        <v>0</v>
      </c>
      <c r="S3681" s="15">
        <v>0</v>
      </c>
      <c r="T3681" s="15">
        <f t="shared" si="285"/>
        <v>0</v>
      </c>
      <c r="U3681" s="15">
        <v>0</v>
      </c>
      <c r="V3681" s="15">
        <v>0</v>
      </c>
      <c r="W3681" s="15">
        <v>0</v>
      </c>
      <c r="X3681" s="15">
        <v>0</v>
      </c>
      <c r="Y3681" s="15">
        <v>0</v>
      </c>
      <c r="Z3681" s="15">
        <v>0</v>
      </c>
      <c r="AA3681" s="15">
        <v>0</v>
      </c>
      <c r="AB3681" s="15">
        <v>0</v>
      </c>
      <c r="AC3681" s="15">
        <v>0</v>
      </c>
      <c r="AD3681" s="15">
        <v>0</v>
      </c>
      <c r="AE3681" s="15">
        <v>0</v>
      </c>
      <c r="AF3681" s="15">
        <v>0</v>
      </c>
      <c r="AG3681" s="15">
        <f t="shared" si="286"/>
        <v>0</v>
      </c>
      <c r="AH3681" s="15">
        <v>0</v>
      </c>
      <c r="AI3681" s="15">
        <v>0</v>
      </c>
      <c r="AJ3681" s="15">
        <v>0</v>
      </c>
      <c r="AK3681" s="15">
        <v>0</v>
      </c>
      <c r="AL3681" s="15">
        <v>0</v>
      </c>
      <c r="AM3681" s="15">
        <v>0</v>
      </c>
      <c r="AN3681" s="15">
        <v>0</v>
      </c>
      <c r="AO3681" s="15">
        <v>0</v>
      </c>
      <c r="AP3681" s="15">
        <v>0</v>
      </c>
      <c r="AQ3681" s="15">
        <v>0</v>
      </c>
      <c r="AR3681" s="15">
        <v>0</v>
      </c>
      <c r="AS3681" s="15">
        <v>9.6610000000000015E-2</v>
      </c>
      <c r="AT3681" s="15">
        <f t="shared" si="287"/>
        <v>9.6610000000000015E-2</v>
      </c>
      <c r="AU3681" s="15">
        <v>5.1512798976898191</v>
      </c>
      <c r="AV3681" s="15">
        <v>2.4414300098419188</v>
      </c>
      <c r="AW3681" s="15">
        <v>32.412830562591552</v>
      </c>
      <c r="AX3681" s="15">
        <v>3.9200799789428711</v>
      </c>
      <c r="AY3681" s="15">
        <v>1.1735299911499024</v>
      </c>
      <c r="AZ3681" s="15">
        <v>3.2998299255371095</v>
      </c>
      <c r="BA3681" s="15">
        <v>46.827499496459964</v>
      </c>
      <c r="BB3681" s="15">
        <v>1.8755400085449219</v>
      </c>
      <c r="BC3681" s="15">
        <v>1.7898700485229493</v>
      </c>
      <c r="BD3681" s="15">
        <v>0</v>
      </c>
      <c r="BE3681" s="15">
        <v>0</v>
      </c>
      <c r="BF3681" s="15">
        <v>-98.891890625000002</v>
      </c>
      <c r="BG3681" s="15">
        <f t="shared" si="288"/>
        <v>-7.057189890247173E-7</v>
      </c>
      <c r="BH3681" t="str">
        <f t="shared" si="289"/>
        <v>NYSEGDIST</v>
      </c>
      <c r="BI3681" t="str">
        <f>VLOOKUP(BH3681,[2]Summary!$C$29:$C$56,1,0)</f>
        <v>NYSEGDist</v>
      </c>
      <c r="BJ3681" s="16">
        <v>44562</v>
      </c>
    </row>
    <row r="3682" spans="1:62" x14ac:dyDescent="0.25">
      <c r="A3682" s="13" t="s">
        <v>7709</v>
      </c>
      <c r="B3682" s="13" t="s">
        <v>7710</v>
      </c>
      <c r="C3682" s="13" t="s">
        <v>7711</v>
      </c>
      <c r="D3682" s="13" t="s">
        <v>599</v>
      </c>
      <c r="E3682" t="s">
        <v>19</v>
      </c>
      <c r="F3682" s="13" t="s">
        <v>585</v>
      </c>
      <c r="H3682" s="15">
        <v>0</v>
      </c>
      <c r="I3682" s="15">
        <v>0</v>
      </c>
      <c r="J3682" s="15">
        <v>0</v>
      </c>
      <c r="K3682" s="15">
        <v>0</v>
      </c>
      <c r="L3682" s="15">
        <v>0</v>
      </c>
      <c r="M3682" s="15">
        <v>0</v>
      </c>
      <c r="N3682" s="15">
        <v>0</v>
      </c>
      <c r="O3682" s="15">
        <v>0</v>
      </c>
      <c r="P3682" s="15">
        <v>0</v>
      </c>
      <c r="Q3682" s="15">
        <v>0</v>
      </c>
      <c r="R3682" s="15">
        <v>0</v>
      </c>
      <c r="S3682" s="15">
        <v>0</v>
      </c>
      <c r="T3682" s="15">
        <f t="shared" si="285"/>
        <v>0</v>
      </c>
      <c r="U3682" s="15">
        <v>0</v>
      </c>
      <c r="V3682" s="15">
        <v>0</v>
      </c>
      <c r="W3682" s="15">
        <v>0</v>
      </c>
      <c r="X3682" s="15">
        <v>0</v>
      </c>
      <c r="Y3682" s="15">
        <v>0</v>
      </c>
      <c r="Z3682" s="15">
        <v>0</v>
      </c>
      <c r="AA3682" s="15">
        <v>0</v>
      </c>
      <c r="AB3682" s="15">
        <v>0</v>
      </c>
      <c r="AC3682" s="15">
        <v>0</v>
      </c>
      <c r="AD3682" s="15">
        <v>0</v>
      </c>
      <c r="AE3682" s="15">
        <v>0</v>
      </c>
      <c r="AF3682" s="15">
        <v>0</v>
      </c>
      <c r="AG3682" s="15">
        <f t="shared" si="286"/>
        <v>0</v>
      </c>
      <c r="AH3682" s="15">
        <v>0</v>
      </c>
      <c r="AI3682" s="15">
        <v>0</v>
      </c>
      <c r="AJ3682" s="15">
        <v>0</v>
      </c>
      <c r="AK3682" s="15">
        <v>0</v>
      </c>
      <c r="AL3682" s="15">
        <v>0</v>
      </c>
      <c r="AM3682" s="15">
        <v>0</v>
      </c>
      <c r="AN3682" s="15">
        <v>0</v>
      </c>
      <c r="AO3682" s="15">
        <v>0</v>
      </c>
      <c r="AP3682" s="15">
        <v>0</v>
      </c>
      <c r="AQ3682" s="15">
        <v>0</v>
      </c>
      <c r="AR3682" s="15">
        <v>0</v>
      </c>
      <c r="AS3682" s="15">
        <v>9.6610000000000015E-2</v>
      </c>
      <c r="AT3682" s="15">
        <f t="shared" si="287"/>
        <v>9.6610000000000015E-2</v>
      </c>
      <c r="AU3682" s="15">
        <v>4.3999999761581423E-4</v>
      </c>
      <c r="AV3682" s="15">
        <v>3.8999998569488523E-4</v>
      </c>
      <c r="AW3682" s="15">
        <v>6.4999997615814212E-4</v>
      </c>
      <c r="AX3682" s="15">
        <v>4.9000000953674312E-4</v>
      </c>
      <c r="AY3682" s="15">
        <v>4.6999999880790712E-4</v>
      </c>
      <c r="AZ3682" s="15">
        <v>14.105819863319397</v>
      </c>
      <c r="BA3682" s="15">
        <v>7.2790000915527342E-2</v>
      </c>
      <c r="BB3682" s="15">
        <v>7.2790000915527342E-2</v>
      </c>
      <c r="BC3682" s="15">
        <v>0.23416000366210937</v>
      </c>
      <c r="BD3682" s="15">
        <v>0</v>
      </c>
      <c r="BE3682" s="15">
        <v>0</v>
      </c>
      <c r="BF3682" s="15">
        <v>-14.488</v>
      </c>
      <c r="BG3682" s="15">
        <f t="shared" si="288"/>
        <v>-1.3121962538775733E-7</v>
      </c>
      <c r="BH3682" t="str">
        <f t="shared" si="289"/>
        <v>NYSEGDIST</v>
      </c>
      <c r="BI3682" t="str">
        <f>VLOOKUP(BH3682,[2]Summary!$C$29:$C$56,1,0)</f>
        <v>NYSEGDist</v>
      </c>
      <c r="BJ3682" s="16">
        <v>44562</v>
      </c>
    </row>
    <row r="3683" spans="1:62" x14ac:dyDescent="0.25">
      <c r="A3683" s="13" t="s">
        <v>7712</v>
      </c>
      <c r="B3683" s="13" t="s">
        <v>7713</v>
      </c>
      <c r="C3683" s="13" t="s">
        <v>7714</v>
      </c>
      <c r="D3683" s="13" t="s">
        <v>595</v>
      </c>
      <c r="E3683" t="s">
        <v>19</v>
      </c>
      <c r="F3683" s="13" t="s">
        <v>20</v>
      </c>
      <c r="H3683" s="15">
        <v>0</v>
      </c>
      <c r="I3683" s="15">
        <v>0</v>
      </c>
      <c r="J3683" s="15">
        <v>0</v>
      </c>
      <c r="K3683" s="15">
        <v>0</v>
      </c>
      <c r="L3683" s="15">
        <v>0</v>
      </c>
      <c r="M3683" s="15">
        <v>0</v>
      </c>
      <c r="N3683" s="15">
        <v>0</v>
      </c>
      <c r="O3683" s="15">
        <v>0</v>
      </c>
      <c r="P3683" s="15">
        <v>0</v>
      </c>
      <c r="Q3683" s="15">
        <v>0</v>
      </c>
      <c r="R3683" s="15">
        <v>0</v>
      </c>
      <c r="S3683" s="15">
        <v>0</v>
      </c>
      <c r="T3683" s="15">
        <f t="shared" si="285"/>
        <v>0</v>
      </c>
      <c r="U3683" s="15">
        <v>0</v>
      </c>
      <c r="V3683" s="15">
        <v>0</v>
      </c>
      <c r="W3683" s="15">
        <v>0</v>
      </c>
      <c r="X3683" s="15">
        <v>0</v>
      </c>
      <c r="Y3683" s="15">
        <v>0</v>
      </c>
      <c r="Z3683" s="15">
        <v>0</v>
      </c>
      <c r="AA3683" s="15">
        <v>0</v>
      </c>
      <c r="AB3683" s="15">
        <v>0</v>
      </c>
      <c r="AC3683" s="15">
        <v>0</v>
      </c>
      <c r="AD3683" s="15">
        <v>0</v>
      </c>
      <c r="AE3683" s="15">
        <v>0</v>
      </c>
      <c r="AF3683" s="15">
        <v>0</v>
      </c>
      <c r="AG3683" s="15">
        <f t="shared" si="286"/>
        <v>0</v>
      </c>
      <c r="AH3683" s="15">
        <v>0</v>
      </c>
      <c r="AI3683" s="15">
        <v>0</v>
      </c>
      <c r="AJ3683" s="15">
        <v>0</v>
      </c>
      <c r="AK3683" s="15">
        <v>0</v>
      </c>
      <c r="AL3683" s="15">
        <v>0</v>
      </c>
      <c r="AM3683" s="15">
        <v>0</v>
      </c>
      <c r="AN3683" s="15">
        <v>0</v>
      </c>
      <c r="AO3683" s="15">
        <v>0</v>
      </c>
      <c r="AP3683" s="15">
        <v>0</v>
      </c>
      <c r="AQ3683" s="15">
        <v>0</v>
      </c>
      <c r="AR3683" s="15">
        <v>0</v>
      </c>
      <c r="AS3683" s="15">
        <v>45.70261</v>
      </c>
      <c r="AT3683" s="15">
        <f t="shared" si="287"/>
        <v>45.70261</v>
      </c>
      <c r="AU3683" s="15">
        <v>0.25970001220703126</v>
      </c>
      <c r="AV3683" s="15">
        <v>84.012489013671882</v>
      </c>
      <c r="AW3683" s="15">
        <v>3.7842600097656249</v>
      </c>
      <c r="AX3683" s="15">
        <v>454.52155276489259</v>
      </c>
      <c r="AY3683" s="15">
        <v>16.871250198364258</v>
      </c>
      <c r="AZ3683" s="15">
        <v>146.92988403320314</v>
      </c>
      <c r="BA3683" s="15">
        <v>448.03884020996094</v>
      </c>
      <c r="BB3683" s="15">
        <v>9.4234201965332023</v>
      </c>
      <c r="BC3683" s="15">
        <v>-18.254658203125</v>
      </c>
      <c r="BD3683" s="15">
        <v>-3.9062500000000001E-6</v>
      </c>
      <c r="BE3683" s="15">
        <v>-1.0114853515625</v>
      </c>
      <c r="BF3683" s="15">
        <v>-1424.23844921875</v>
      </c>
      <c r="BG3683" s="15">
        <f t="shared" si="288"/>
        <v>-279.66320024108882</v>
      </c>
      <c r="BH3683" t="str">
        <f t="shared" si="289"/>
        <v>CMPDIST</v>
      </c>
      <c r="BI3683" t="str">
        <f>VLOOKUP(BH3683,[2]Summary!$C$29:$C$56,1,0)</f>
        <v>CMPDist</v>
      </c>
      <c r="BJ3683" s="16">
        <v>44562</v>
      </c>
    </row>
    <row r="3684" spans="1:62" x14ac:dyDescent="0.25">
      <c r="A3684" s="13" t="s">
        <v>7715</v>
      </c>
      <c r="B3684" s="13" t="s">
        <v>7650</v>
      </c>
      <c r="C3684" s="13" t="s">
        <v>7651</v>
      </c>
      <c r="D3684" s="13" t="s">
        <v>599</v>
      </c>
      <c r="E3684" t="s">
        <v>597</v>
      </c>
      <c r="F3684" s="13" t="s">
        <v>588</v>
      </c>
      <c r="H3684" s="15">
        <v>0</v>
      </c>
      <c r="I3684" s="15">
        <v>0</v>
      </c>
      <c r="J3684" s="15">
        <v>0</v>
      </c>
      <c r="K3684" s="15">
        <v>0</v>
      </c>
      <c r="L3684" s="15">
        <v>0</v>
      </c>
      <c r="M3684" s="15">
        <v>0</v>
      </c>
      <c r="N3684" s="15">
        <v>0</v>
      </c>
      <c r="O3684" s="15">
        <v>0</v>
      </c>
      <c r="P3684" s="15">
        <v>0</v>
      </c>
      <c r="Q3684" s="15">
        <v>0</v>
      </c>
      <c r="R3684" s="15">
        <v>0</v>
      </c>
      <c r="S3684" s="15">
        <v>0</v>
      </c>
      <c r="T3684" s="15">
        <f t="shared" si="285"/>
        <v>0</v>
      </c>
      <c r="U3684" s="15">
        <v>0</v>
      </c>
      <c r="V3684" s="15">
        <v>0</v>
      </c>
      <c r="W3684" s="15">
        <v>0</v>
      </c>
      <c r="X3684" s="15">
        <v>0</v>
      </c>
      <c r="Y3684" s="15">
        <v>0</v>
      </c>
      <c r="Z3684" s="15">
        <v>0</v>
      </c>
      <c r="AA3684" s="15">
        <v>0</v>
      </c>
      <c r="AB3684" s="15">
        <v>0</v>
      </c>
      <c r="AC3684" s="15">
        <v>0</v>
      </c>
      <c r="AD3684" s="15">
        <v>0</v>
      </c>
      <c r="AE3684" s="15">
        <v>0</v>
      </c>
      <c r="AF3684" s="15">
        <v>0</v>
      </c>
      <c r="AG3684" s="15">
        <f t="shared" si="286"/>
        <v>0</v>
      </c>
      <c r="AH3684" s="15">
        <v>0</v>
      </c>
      <c r="AI3684" s="15">
        <v>0</v>
      </c>
      <c r="AJ3684" s="15">
        <v>0</v>
      </c>
      <c r="AK3684" s="15">
        <v>0</v>
      </c>
      <c r="AL3684" s="15">
        <v>0</v>
      </c>
      <c r="AM3684" s="15">
        <v>0</v>
      </c>
      <c r="AN3684" s="15">
        <v>0</v>
      </c>
      <c r="AO3684" s="15">
        <v>0</v>
      </c>
      <c r="AP3684" s="15">
        <v>0</v>
      </c>
      <c r="AQ3684" s="15">
        <v>0</v>
      </c>
      <c r="AR3684" s="15">
        <v>0</v>
      </c>
      <c r="AS3684" s="15">
        <v>387.29926999999998</v>
      </c>
      <c r="AT3684" s="15">
        <f t="shared" si="287"/>
        <v>387.29926999999998</v>
      </c>
      <c r="AU3684" s="15">
        <v>1.7565400390624999</v>
      </c>
      <c r="AV3684" s="15">
        <v>1.5865400390625</v>
      </c>
      <c r="AW3684" s="15">
        <v>2.6031899414062498</v>
      </c>
      <c r="AX3684" s="15">
        <v>54.118369995117185</v>
      </c>
      <c r="AY3684" s="15">
        <v>31.024969970703125</v>
      </c>
      <c r="AZ3684" s="15">
        <v>14.266719970703125</v>
      </c>
      <c r="BA3684" s="15">
        <v>29.544</v>
      </c>
      <c r="BB3684" s="15">
        <v>28.490010253906249</v>
      </c>
      <c r="BC3684" s="15">
        <v>37.392140625000003</v>
      </c>
      <c r="BD3684" s="15">
        <v>18.573859741210939</v>
      </c>
      <c r="BE3684" s="15">
        <v>12.695830024719239</v>
      </c>
      <c r="BF3684" s="15">
        <v>327.52496968078611</v>
      </c>
      <c r="BG3684" s="15">
        <f t="shared" si="288"/>
        <v>559.5771402816772</v>
      </c>
      <c r="BH3684" t="str">
        <f t="shared" si="289"/>
        <v>NYSEGGen</v>
      </c>
      <c r="BI3684" t="str">
        <f>VLOOKUP(BH3684,[2]Summary!$C$29:$C$56,1,0)</f>
        <v>NYSEGGen</v>
      </c>
      <c r="BJ3684" s="16">
        <v>44562</v>
      </c>
    </row>
    <row r="3685" spans="1:62" x14ac:dyDescent="0.25">
      <c r="A3685" s="13" t="s">
        <v>7716</v>
      </c>
      <c r="B3685" s="13" t="s">
        <v>7717</v>
      </c>
      <c r="C3685" s="13" t="s">
        <v>7718</v>
      </c>
      <c r="D3685" s="13" t="s">
        <v>599</v>
      </c>
      <c r="E3685" t="s">
        <v>19</v>
      </c>
      <c r="F3685" s="13" t="s">
        <v>585</v>
      </c>
      <c r="H3685" s="15">
        <v>0</v>
      </c>
      <c r="I3685" s="15">
        <v>0</v>
      </c>
      <c r="J3685" s="15">
        <v>0</v>
      </c>
      <c r="K3685" s="15">
        <v>0</v>
      </c>
      <c r="L3685" s="15">
        <v>0</v>
      </c>
      <c r="M3685" s="15">
        <v>0</v>
      </c>
      <c r="N3685" s="15">
        <v>0</v>
      </c>
      <c r="O3685" s="15">
        <v>0</v>
      </c>
      <c r="P3685" s="15">
        <v>0</v>
      </c>
      <c r="Q3685" s="15">
        <v>0</v>
      </c>
      <c r="R3685" s="15">
        <v>0</v>
      </c>
      <c r="S3685" s="15">
        <v>0</v>
      </c>
      <c r="T3685" s="15">
        <f t="shared" si="285"/>
        <v>0</v>
      </c>
      <c r="U3685" s="15">
        <v>0</v>
      </c>
      <c r="V3685" s="15">
        <v>0</v>
      </c>
      <c r="W3685" s="15">
        <v>0</v>
      </c>
      <c r="X3685" s="15">
        <v>0</v>
      </c>
      <c r="Y3685" s="15">
        <v>0</v>
      </c>
      <c r="Z3685" s="15">
        <v>0</v>
      </c>
      <c r="AA3685" s="15">
        <v>0</v>
      </c>
      <c r="AB3685" s="15">
        <v>0</v>
      </c>
      <c r="AC3685" s="15">
        <v>0</v>
      </c>
      <c r="AD3685" s="15">
        <v>0</v>
      </c>
      <c r="AE3685" s="15">
        <v>0</v>
      </c>
      <c r="AF3685" s="15">
        <v>0</v>
      </c>
      <c r="AG3685" s="15">
        <f t="shared" si="286"/>
        <v>0</v>
      </c>
      <c r="AH3685" s="15">
        <v>0</v>
      </c>
      <c r="AI3685" s="15">
        <v>0</v>
      </c>
      <c r="AJ3685" s="15">
        <v>0</v>
      </c>
      <c r="AK3685" s="15">
        <v>0</v>
      </c>
      <c r="AL3685" s="15">
        <v>0</v>
      </c>
      <c r="AM3685" s="15">
        <v>0</v>
      </c>
      <c r="AN3685" s="15">
        <v>0</v>
      </c>
      <c r="AO3685" s="15">
        <v>0</v>
      </c>
      <c r="AP3685" s="15">
        <v>0</v>
      </c>
      <c r="AQ3685" s="15">
        <v>0</v>
      </c>
      <c r="AR3685" s="15">
        <v>0</v>
      </c>
      <c r="AS3685" s="15">
        <v>9.6540000000000001E-2</v>
      </c>
      <c r="AT3685" s="15">
        <f t="shared" si="287"/>
        <v>9.6540000000000001E-2</v>
      </c>
      <c r="AU3685" s="15">
        <v>1.0877299896478654</v>
      </c>
      <c r="AV3685" s="15">
        <v>22.206319526672363</v>
      </c>
      <c r="AW3685" s="15">
        <v>1.2681299743652343</v>
      </c>
      <c r="AX3685" s="15">
        <v>32.782779159545896</v>
      </c>
      <c r="AY3685" s="15">
        <v>11.241390075683594</v>
      </c>
      <c r="AZ3685" s="15">
        <v>34.841728914793578</v>
      </c>
      <c r="BA3685" s="15">
        <v>31.557871025085451</v>
      </c>
      <c r="BB3685" s="15">
        <v>31.46534942626953</v>
      </c>
      <c r="BC3685" s="15">
        <v>104.88691255187989</v>
      </c>
      <c r="BD3685" s="15">
        <v>0</v>
      </c>
      <c r="BE3685" s="15">
        <v>0</v>
      </c>
      <c r="BF3685" s="15">
        <v>-297.79793749999999</v>
      </c>
      <c r="BG3685" s="15">
        <f t="shared" si="288"/>
        <v>-26.459726856056591</v>
      </c>
      <c r="BH3685" t="str">
        <f t="shared" si="289"/>
        <v>NYSEGDIST</v>
      </c>
      <c r="BI3685" t="str">
        <f>VLOOKUP(BH3685,[2]Summary!$C$29:$C$56,1,0)</f>
        <v>NYSEGDist</v>
      </c>
      <c r="BJ3685" s="16">
        <v>44562</v>
      </c>
    </row>
    <row r="3686" spans="1:62" x14ac:dyDescent="0.25">
      <c r="A3686" s="13" t="s">
        <v>7719</v>
      </c>
      <c r="B3686" s="13" t="s">
        <v>7720</v>
      </c>
      <c r="C3686" s="13" t="s">
        <v>7721</v>
      </c>
      <c r="D3686" s="13" t="s">
        <v>596</v>
      </c>
      <c r="E3686" s="13" t="s">
        <v>301</v>
      </c>
      <c r="F3686" s="13" t="s">
        <v>60</v>
      </c>
      <c r="H3686" s="15">
        <v>0</v>
      </c>
      <c r="I3686" s="15">
        <v>0</v>
      </c>
      <c r="J3686" s="15">
        <v>0</v>
      </c>
      <c r="K3686" s="15">
        <v>0</v>
      </c>
      <c r="L3686" s="15">
        <v>0</v>
      </c>
      <c r="M3686" s="15">
        <v>0</v>
      </c>
      <c r="N3686" s="15">
        <v>0</v>
      </c>
      <c r="O3686" s="15">
        <v>0</v>
      </c>
      <c r="P3686" s="15">
        <v>0</v>
      </c>
      <c r="Q3686" s="15">
        <v>0</v>
      </c>
      <c r="R3686" s="15">
        <v>0</v>
      </c>
      <c r="S3686" s="15">
        <v>0</v>
      </c>
      <c r="T3686" s="15">
        <f t="shared" si="285"/>
        <v>0</v>
      </c>
      <c r="U3686" s="15">
        <v>0</v>
      </c>
      <c r="V3686" s="15">
        <v>0</v>
      </c>
      <c r="W3686" s="15">
        <v>0</v>
      </c>
      <c r="X3686" s="15">
        <v>0</v>
      </c>
      <c r="Y3686" s="15">
        <v>0</v>
      </c>
      <c r="Z3686" s="15">
        <v>0</v>
      </c>
      <c r="AA3686" s="15">
        <v>0</v>
      </c>
      <c r="AB3686" s="15">
        <v>0</v>
      </c>
      <c r="AC3686" s="15">
        <v>0</v>
      </c>
      <c r="AD3686" s="15">
        <v>0</v>
      </c>
      <c r="AE3686" s="15">
        <v>0</v>
      </c>
      <c r="AF3686" s="15">
        <v>0</v>
      </c>
      <c r="AG3686" s="15">
        <f t="shared" si="286"/>
        <v>0</v>
      </c>
      <c r="AH3686" s="15">
        <v>0</v>
      </c>
      <c r="AI3686" s="15">
        <v>0</v>
      </c>
      <c r="AJ3686" s="15">
        <v>0</v>
      </c>
      <c r="AK3686" s="15">
        <v>0</v>
      </c>
      <c r="AL3686" s="15">
        <v>0</v>
      </c>
      <c r="AM3686" s="15">
        <v>0</v>
      </c>
      <c r="AN3686" s="15">
        <v>0</v>
      </c>
      <c r="AO3686" s="15">
        <v>0</v>
      </c>
      <c r="AP3686" s="15">
        <v>0</v>
      </c>
      <c r="AQ3686" s="15">
        <v>0</v>
      </c>
      <c r="AR3686" s="15">
        <v>0</v>
      </c>
      <c r="AS3686" s="15">
        <v>15.036390000000001</v>
      </c>
      <c r="AT3686" s="15">
        <f t="shared" si="287"/>
        <v>15.036390000000001</v>
      </c>
      <c r="AU3686" s="15">
        <v>9.336000061035156E-2</v>
      </c>
      <c r="AV3686" s="15">
        <v>8.4309997558593752E-2</v>
      </c>
      <c r="AW3686" s="15">
        <v>0.10781999969482423</v>
      </c>
      <c r="AX3686" s="15">
        <v>9.5410003662109374E-2</v>
      </c>
      <c r="AY3686" s="15">
        <v>9.8220001220703124E-2</v>
      </c>
      <c r="AZ3686" s="15">
        <v>9.5290000915527348E-2</v>
      </c>
      <c r="BA3686" s="15">
        <v>9.8459999084472657E-2</v>
      </c>
      <c r="BB3686" s="15">
        <v>9.8459999084472657E-2</v>
      </c>
      <c r="BC3686" s="15">
        <v>7.1470001220703128E-2</v>
      </c>
      <c r="BD3686" s="15">
        <v>0</v>
      </c>
      <c r="BE3686" s="15">
        <v>0</v>
      </c>
      <c r="BF3686" s="15">
        <v>0</v>
      </c>
      <c r="BG3686" s="15">
        <f t="shared" si="288"/>
        <v>0.84280000305175784</v>
      </c>
      <c r="BH3686" t="str">
        <f t="shared" si="289"/>
        <v>RGECommon</v>
      </c>
      <c r="BI3686" t="str">
        <f>VLOOKUP(BH3686,[2]Summary!$C$29:$C$56,1,0)</f>
        <v>RGECommon</v>
      </c>
      <c r="BJ3686" s="16">
        <v>44470</v>
      </c>
    </row>
    <row r="3687" spans="1:62" x14ac:dyDescent="0.25">
      <c r="A3687" s="13" t="s">
        <v>7722</v>
      </c>
      <c r="B3687" s="13" t="s">
        <v>7723</v>
      </c>
      <c r="C3687" s="13" t="s">
        <v>7724</v>
      </c>
      <c r="D3687" s="13" t="s">
        <v>595</v>
      </c>
      <c r="E3687" t="s">
        <v>19</v>
      </c>
      <c r="F3687" s="13" t="s">
        <v>20</v>
      </c>
      <c r="H3687" s="15">
        <v>0</v>
      </c>
      <c r="I3687" s="15">
        <v>0</v>
      </c>
      <c r="J3687" s="15">
        <v>0</v>
      </c>
      <c r="K3687" s="15">
        <v>0</v>
      </c>
      <c r="L3687" s="15">
        <v>0</v>
      </c>
      <c r="M3687" s="15">
        <v>0</v>
      </c>
      <c r="N3687" s="15">
        <v>0</v>
      </c>
      <c r="O3687" s="15">
        <v>0</v>
      </c>
      <c r="P3687" s="15">
        <v>0</v>
      </c>
      <c r="Q3687" s="15">
        <v>0</v>
      </c>
      <c r="R3687" s="15">
        <v>0</v>
      </c>
      <c r="S3687" s="15">
        <v>0</v>
      </c>
      <c r="T3687" s="15">
        <f t="shared" si="285"/>
        <v>0</v>
      </c>
      <c r="U3687" s="15">
        <v>0</v>
      </c>
      <c r="V3687" s="15">
        <v>0</v>
      </c>
      <c r="W3687" s="15">
        <v>0</v>
      </c>
      <c r="X3687" s="15">
        <v>0</v>
      </c>
      <c r="Y3687" s="15">
        <v>0</v>
      </c>
      <c r="Z3687" s="15">
        <v>0</v>
      </c>
      <c r="AA3687" s="15">
        <v>0</v>
      </c>
      <c r="AB3687" s="15">
        <v>0</v>
      </c>
      <c r="AC3687" s="15">
        <v>0</v>
      </c>
      <c r="AD3687" s="15">
        <v>0</v>
      </c>
      <c r="AE3687" s="15">
        <v>0</v>
      </c>
      <c r="AF3687" s="15">
        <v>0</v>
      </c>
      <c r="AG3687" s="15">
        <f t="shared" si="286"/>
        <v>0</v>
      </c>
      <c r="AH3687" s="15">
        <v>0</v>
      </c>
      <c r="AI3687" s="15">
        <v>0</v>
      </c>
      <c r="AJ3687" s="15">
        <v>0</v>
      </c>
      <c r="AK3687" s="15">
        <v>0</v>
      </c>
      <c r="AL3687" s="15">
        <v>0</v>
      </c>
      <c r="AM3687" s="15">
        <v>0</v>
      </c>
      <c r="AN3687" s="15">
        <v>0</v>
      </c>
      <c r="AO3687" s="15">
        <v>0</v>
      </c>
      <c r="AP3687" s="15">
        <v>0</v>
      </c>
      <c r="AQ3687" s="15">
        <v>0</v>
      </c>
      <c r="AR3687" s="15">
        <v>0</v>
      </c>
      <c r="AS3687" s="15">
        <v>4.4951000000000008</v>
      </c>
      <c r="AT3687" s="15">
        <f t="shared" si="287"/>
        <v>4.4951000000000008</v>
      </c>
      <c r="AU3687" s="15">
        <v>2.5540000915527345E-2</v>
      </c>
      <c r="AV3687" s="15">
        <v>2.306999969482422E-2</v>
      </c>
      <c r="AW3687" s="15">
        <v>2.6090000152587892E-2</v>
      </c>
      <c r="AX3687" s="15">
        <v>2.4899999618530275E-2</v>
      </c>
      <c r="AY3687" s="15">
        <v>2.5340000152587892E-2</v>
      </c>
      <c r="AZ3687" s="15">
        <v>49.851490978240967</v>
      </c>
      <c r="BA3687" s="15">
        <v>90.422373474121088</v>
      </c>
      <c r="BB3687" s="15">
        <v>0.82419000244140628</v>
      </c>
      <c r="BC3687" s="15">
        <v>-5.6167098388671874</v>
      </c>
      <c r="BD3687" s="15">
        <v>0</v>
      </c>
      <c r="BE3687" s="15">
        <v>-16.012099365234373</v>
      </c>
      <c r="BF3687" s="15">
        <v>-119.59417785644531</v>
      </c>
      <c r="BG3687" s="15">
        <f t="shared" si="288"/>
        <v>7.3947906429339127E-6</v>
      </c>
      <c r="BH3687" t="str">
        <f t="shared" si="289"/>
        <v>CMPDIST</v>
      </c>
      <c r="BI3687" t="str">
        <f>VLOOKUP(BH3687,[2]Summary!$C$29:$C$56,1,0)</f>
        <v>CMPDist</v>
      </c>
      <c r="BJ3687" s="16">
        <v>44562</v>
      </c>
    </row>
    <row r="3688" spans="1:62" x14ac:dyDescent="0.25">
      <c r="A3688" s="13" t="s">
        <v>7725</v>
      </c>
      <c r="B3688" s="13" t="s">
        <v>7726</v>
      </c>
      <c r="C3688" s="13" t="s">
        <v>7727</v>
      </c>
      <c r="D3688" s="13" t="s">
        <v>599</v>
      </c>
      <c r="E3688" t="s">
        <v>19</v>
      </c>
      <c r="F3688" s="13" t="s">
        <v>166</v>
      </c>
      <c r="H3688" s="15">
        <v>0</v>
      </c>
      <c r="I3688" s="15">
        <v>0</v>
      </c>
      <c r="J3688" s="15">
        <v>0</v>
      </c>
      <c r="K3688" s="15">
        <v>0</v>
      </c>
      <c r="L3688" s="15">
        <v>0</v>
      </c>
      <c r="M3688" s="15">
        <v>0</v>
      </c>
      <c r="N3688" s="15">
        <v>0</v>
      </c>
      <c r="O3688" s="15">
        <v>0</v>
      </c>
      <c r="P3688" s="15">
        <v>0</v>
      </c>
      <c r="Q3688" s="15">
        <v>0</v>
      </c>
      <c r="R3688" s="15">
        <v>0</v>
      </c>
      <c r="S3688" s="15">
        <v>0</v>
      </c>
      <c r="T3688" s="15">
        <f t="shared" si="285"/>
        <v>0</v>
      </c>
      <c r="U3688" s="15">
        <v>0</v>
      </c>
      <c r="V3688" s="15">
        <v>0</v>
      </c>
      <c r="W3688" s="15">
        <v>0</v>
      </c>
      <c r="X3688" s="15">
        <v>0</v>
      </c>
      <c r="Y3688" s="15">
        <v>0</v>
      </c>
      <c r="Z3688" s="15">
        <v>0</v>
      </c>
      <c r="AA3688" s="15">
        <v>0</v>
      </c>
      <c r="AB3688" s="15">
        <v>0</v>
      </c>
      <c r="AC3688" s="15">
        <v>0</v>
      </c>
      <c r="AD3688" s="15">
        <v>0</v>
      </c>
      <c r="AE3688" s="15">
        <v>0</v>
      </c>
      <c r="AF3688" s="15">
        <v>0</v>
      </c>
      <c r="AG3688" s="15">
        <f t="shared" si="286"/>
        <v>0</v>
      </c>
      <c r="AH3688" s="15">
        <v>0</v>
      </c>
      <c r="AI3688" s="15">
        <v>0</v>
      </c>
      <c r="AJ3688" s="15">
        <v>0</v>
      </c>
      <c r="AK3688" s="15">
        <v>0</v>
      </c>
      <c r="AL3688" s="15">
        <v>0</v>
      </c>
      <c r="AM3688" s="15">
        <v>0</v>
      </c>
      <c r="AN3688" s="15">
        <v>0</v>
      </c>
      <c r="AO3688" s="15">
        <v>0</v>
      </c>
      <c r="AP3688" s="15">
        <v>0</v>
      </c>
      <c r="AQ3688" s="15">
        <v>0</v>
      </c>
      <c r="AR3688" s="15">
        <v>0</v>
      </c>
      <c r="AS3688" s="15">
        <v>5.6368199999999993</v>
      </c>
      <c r="AT3688" s="15">
        <f t="shared" si="287"/>
        <v>5.6368199999999993</v>
      </c>
      <c r="AU3688" s="15">
        <v>2.5559999465942382E-2</v>
      </c>
      <c r="AV3688" s="15">
        <v>2.309000015258789E-2</v>
      </c>
      <c r="AW3688" s="15">
        <v>3.7900001525878906E-2</v>
      </c>
      <c r="AX3688" s="15">
        <v>2.8819999694824218E-2</v>
      </c>
      <c r="AY3688" s="15">
        <v>2.6670000076293946E-2</v>
      </c>
      <c r="AZ3688" s="15">
        <v>2.7979999542236327E-2</v>
      </c>
      <c r="BA3688" s="15">
        <v>2.8920000076293945E-2</v>
      </c>
      <c r="BB3688" s="15">
        <v>2.8920000076293945E-2</v>
      </c>
      <c r="BC3688" s="15">
        <v>3.0209999084472656E-2</v>
      </c>
      <c r="BD3688" s="15">
        <v>14.609</v>
      </c>
      <c r="BE3688" s="15">
        <v>16</v>
      </c>
      <c r="BF3688" s="15">
        <v>38.405999999999999</v>
      </c>
      <c r="BG3688" s="15">
        <f t="shared" si="288"/>
        <v>69.273069999694826</v>
      </c>
      <c r="BH3688" t="str">
        <f t="shared" si="289"/>
        <v>NYSEGDIST</v>
      </c>
      <c r="BI3688" t="str">
        <f>VLOOKUP(BH3688,[2]Summary!$C$29:$C$56,1,0)</f>
        <v>NYSEGDist</v>
      </c>
      <c r="BJ3688" s="16">
        <v>44562</v>
      </c>
    </row>
    <row r="3689" spans="1:62" x14ac:dyDescent="0.25">
      <c r="A3689" s="13" t="s">
        <v>7728</v>
      </c>
      <c r="B3689" s="13" t="s">
        <v>7729</v>
      </c>
      <c r="C3689" s="13" t="s">
        <v>7730</v>
      </c>
      <c r="D3689" s="13" t="s">
        <v>596</v>
      </c>
      <c r="E3689" t="s">
        <v>19</v>
      </c>
      <c r="F3689" s="13" t="s">
        <v>585</v>
      </c>
      <c r="H3689" s="15">
        <v>0</v>
      </c>
      <c r="I3689" s="15">
        <v>0</v>
      </c>
      <c r="J3689" s="15">
        <v>0</v>
      </c>
      <c r="K3689" s="15">
        <v>0</v>
      </c>
      <c r="L3689" s="15">
        <v>0</v>
      </c>
      <c r="M3689" s="15">
        <v>0</v>
      </c>
      <c r="N3689" s="15">
        <v>0</v>
      </c>
      <c r="O3689" s="15">
        <v>0</v>
      </c>
      <c r="P3689" s="15">
        <v>0</v>
      </c>
      <c r="Q3689" s="15">
        <v>0</v>
      </c>
      <c r="R3689" s="15">
        <v>0</v>
      </c>
      <c r="S3689" s="15">
        <v>0</v>
      </c>
      <c r="T3689" s="15">
        <f t="shared" si="285"/>
        <v>0</v>
      </c>
      <c r="U3689" s="15">
        <v>0</v>
      </c>
      <c r="V3689" s="15">
        <v>0</v>
      </c>
      <c r="W3689" s="15">
        <v>0</v>
      </c>
      <c r="X3689" s="15">
        <v>0</v>
      </c>
      <c r="Y3689" s="15">
        <v>0</v>
      </c>
      <c r="Z3689" s="15">
        <v>0</v>
      </c>
      <c r="AA3689" s="15">
        <v>0</v>
      </c>
      <c r="AB3689" s="15">
        <v>0</v>
      </c>
      <c r="AC3689" s="15">
        <v>0</v>
      </c>
      <c r="AD3689" s="15">
        <v>0</v>
      </c>
      <c r="AE3689" s="15">
        <v>0</v>
      </c>
      <c r="AF3689" s="15">
        <v>0</v>
      </c>
      <c r="AG3689" s="15">
        <f t="shared" si="286"/>
        <v>0</v>
      </c>
      <c r="AH3689" s="15">
        <v>0</v>
      </c>
      <c r="AI3689" s="15">
        <v>0</v>
      </c>
      <c r="AJ3689" s="15">
        <v>0</v>
      </c>
      <c r="AK3689" s="15">
        <v>0</v>
      </c>
      <c r="AL3689" s="15">
        <v>0</v>
      </c>
      <c r="AM3689" s="15">
        <v>0</v>
      </c>
      <c r="AN3689" s="15">
        <v>0</v>
      </c>
      <c r="AO3689" s="15">
        <v>0</v>
      </c>
      <c r="AP3689" s="15">
        <v>0</v>
      </c>
      <c r="AQ3689" s="15">
        <v>0</v>
      </c>
      <c r="AR3689" s="15">
        <v>0</v>
      </c>
      <c r="AS3689" s="15">
        <v>8.7719999999999992E-2</v>
      </c>
      <c r="AT3689" s="15">
        <f t="shared" si="287"/>
        <v>8.7719999999999992E-2</v>
      </c>
      <c r="AU3689" s="15">
        <v>2.4599999748170375E-3</v>
      </c>
      <c r="AV3689" s="15">
        <v>1.4073800323009491</v>
      </c>
      <c r="AW3689" s="15">
        <v>0.28722000503540041</v>
      </c>
      <c r="AX3689" s="15">
        <v>1.5953700218200684</v>
      </c>
      <c r="AY3689" s="15">
        <v>59.714571098327639</v>
      </c>
      <c r="AZ3689" s="15">
        <v>0.56420999526977544</v>
      </c>
      <c r="BA3689" s="15">
        <v>0.4134700012207031</v>
      </c>
      <c r="BB3689" s="15">
        <v>4.4327800827026369</v>
      </c>
      <c r="BC3689" s="15">
        <v>3.4097900476455689</v>
      </c>
      <c r="BD3689" s="15">
        <v>0</v>
      </c>
      <c r="BE3689" s="15">
        <v>0</v>
      </c>
      <c r="BF3689" s="15">
        <v>-71.9823515625</v>
      </c>
      <c r="BG3689" s="15">
        <f t="shared" si="288"/>
        <v>-0.15510027820243977</v>
      </c>
      <c r="BH3689" t="str">
        <f t="shared" si="289"/>
        <v>RGEDIST</v>
      </c>
      <c r="BI3689" t="str">
        <f>VLOOKUP(BH3689,[2]Summary!$C$29:$C$56,1,0)</f>
        <v>RGEDist</v>
      </c>
      <c r="BJ3689" s="16">
        <v>44562</v>
      </c>
    </row>
    <row r="3690" spans="1:62" x14ac:dyDescent="0.25">
      <c r="A3690" s="13" t="s">
        <v>7731</v>
      </c>
      <c r="B3690" s="13" t="s">
        <v>7732</v>
      </c>
      <c r="C3690" s="13" t="s">
        <v>7733</v>
      </c>
      <c r="D3690" s="13" t="s">
        <v>596</v>
      </c>
      <c r="E3690" t="s">
        <v>19</v>
      </c>
      <c r="F3690" s="13" t="s">
        <v>585</v>
      </c>
      <c r="H3690" s="15">
        <v>0</v>
      </c>
      <c r="I3690" s="15">
        <v>0</v>
      </c>
      <c r="J3690" s="15">
        <v>0</v>
      </c>
      <c r="K3690" s="15">
        <v>0</v>
      </c>
      <c r="L3690" s="15">
        <v>0</v>
      </c>
      <c r="M3690" s="15">
        <v>0</v>
      </c>
      <c r="N3690" s="15">
        <v>0</v>
      </c>
      <c r="O3690" s="15">
        <v>0</v>
      </c>
      <c r="P3690" s="15">
        <v>0</v>
      </c>
      <c r="Q3690" s="15">
        <v>0</v>
      </c>
      <c r="R3690" s="15">
        <v>0</v>
      </c>
      <c r="S3690" s="15">
        <v>0</v>
      </c>
      <c r="T3690" s="15">
        <f t="shared" si="285"/>
        <v>0</v>
      </c>
      <c r="U3690" s="15">
        <v>0</v>
      </c>
      <c r="V3690" s="15">
        <v>0</v>
      </c>
      <c r="W3690" s="15">
        <v>0</v>
      </c>
      <c r="X3690" s="15">
        <v>0</v>
      </c>
      <c r="Y3690" s="15">
        <v>0</v>
      </c>
      <c r="Z3690" s="15">
        <v>0</v>
      </c>
      <c r="AA3690" s="15">
        <v>0</v>
      </c>
      <c r="AB3690" s="15">
        <v>0</v>
      </c>
      <c r="AC3690" s="15">
        <v>0</v>
      </c>
      <c r="AD3690" s="15">
        <v>0</v>
      </c>
      <c r="AE3690" s="15">
        <v>0</v>
      </c>
      <c r="AF3690" s="15">
        <v>0</v>
      </c>
      <c r="AG3690" s="15">
        <f t="shared" si="286"/>
        <v>0</v>
      </c>
      <c r="AH3690" s="15">
        <v>0</v>
      </c>
      <c r="AI3690" s="15">
        <v>0</v>
      </c>
      <c r="AJ3690" s="15">
        <v>0</v>
      </c>
      <c r="AK3690" s="15">
        <v>0</v>
      </c>
      <c r="AL3690" s="15">
        <v>0</v>
      </c>
      <c r="AM3690" s="15">
        <v>0</v>
      </c>
      <c r="AN3690" s="15">
        <v>0</v>
      </c>
      <c r="AO3690" s="15">
        <v>0</v>
      </c>
      <c r="AP3690" s="15">
        <v>0</v>
      </c>
      <c r="AQ3690" s="15">
        <v>0</v>
      </c>
      <c r="AR3690" s="15">
        <v>0</v>
      </c>
      <c r="AS3690" s="15">
        <v>8.7719999999999992E-2</v>
      </c>
      <c r="AT3690" s="15">
        <f t="shared" si="287"/>
        <v>8.7719999999999992E-2</v>
      </c>
      <c r="AU3690" s="15">
        <v>2.4599999748170375E-3</v>
      </c>
      <c r="AV3690" s="15">
        <v>5.0000000000000001E-4</v>
      </c>
      <c r="AW3690" s="15">
        <v>2.0806300539970399</v>
      </c>
      <c r="AX3690" s="15">
        <v>1.0142399892807006</v>
      </c>
      <c r="AY3690" s="15">
        <v>1.6430099449157716</v>
      </c>
      <c r="AZ3690" s="15">
        <v>7.2911400222778324</v>
      </c>
      <c r="BA3690" s="15">
        <v>7.8680000305175787E-2</v>
      </c>
      <c r="BB3690" s="15">
        <v>0.49070000839233396</v>
      </c>
      <c r="BC3690" s="15">
        <v>1.0166099882125854</v>
      </c>
      <c r="BD3690" s="15">
        <v>0</v>
      </c>
      <c r="BE3690" s="15">
        <v>0</v>
      </c>
      <c r="BF3690" s="15">
        <v>-13.617969726562499</v>
      </c>
      <c r="BG3690" s="15">
        <f t="shared" si="288"/>
        <v>2.8079375979928045E-7</v>
      </c>
      <c r="BH3690" t="str">
        <f t="shared" si="289"/>
        <v>RGEDIST</v>
      </c>
      <c r="BI3690" t="str">
        <f>VLOOKUP(BH3690,[2]Summary!$C$29:$C$56,1,0)</f>
        <v>RGEDist</v>
      </c>
      <c r="BJ3690" s="16">
        <v>44562</v>
      </c>
    </row>
    <row r="3691" spans="1:62" x14ac:dyDescent="0.25">
      <c r="A3691" s="13" t="s">
        <v>7734</v>
      </c>
      <c r="B3691" s="13" t="s">
        <v>7735</v>
      </c>
      <c r="C3691" s="13" t="s">
        <v>7736</v>
      </c>
      <c r="D3691" s="13" t="s">
        <v>599</v>
      </c>
      <c r="E3691" t="s">
        <v>19</v>
      </c>
      <c r="F3691" s="13" t="s">
        <v>585</v>
      </c>
      <c r="H3691" s="15">
        <v>0</v>
      </c>
      <c r="I3691" s="15">
        <v>0</v>
      </c>
      <c r="J3691" s="15">
        <v>0</v>
      </c>
      <c r="K3691" s="15">
        <v>0</v>
      </c>
      <c r="L3691" s="15">
        <v>0</v>
      </c>
      <c r="M3691" s="15">
        <v>0</v>
      </c>
      <c r="N3691" s="15">
        <v>0</v>
      </c>
      <c r="O3691" s="15">
        <v>0</v>
      </c>
      <c r="P3691" s="15">
        <v>0</v>
      </c>
      <c r="Q3691" s="15">
        <v>0</v>
      </c>
      <c r="R3691" s="15">
        <v>0</v>
      </c>
      <c r="S3691" s="15">
        <v>0</v>
      </c>
      <c r="T3691" s="15">
        <f t="shared" si="285"/>
        <v>0</v>
      </c>
      <c r="U3691" s="15">
        <v>0</v>
      </c>
      <c r="V3691" s="15">
        <v>0</v>
      </c>
      <c r="W3691" s="15">
        <v>0</v>
      </c>
      <c r="X3691" s="15">
        <v>0</v>
      </c>
      <c r="Y3691" s="15">
        <v>0</v>
      </c>
      <c r="Z3691" s="15">
        <v>0</v>
      </c>
      <c r="AA3691" s="15">
        <v>0</v>
      </c>
      <c r="AB3691" s="15">
        <v>0</v>
      </c>
      <c r="AC3691" s="15">
        <v>0</v>
      </c>
      <c r="AD3691" s="15">
        <v>0</v>
      </c>
      <c r="AE3691" s="15">
        <v>0</v>
      </c>
      <c r="AF3691" s="15">
        <v>0</v>
      </c>
      <c r="AG3691" s="15">
        <f t="shared" si="286"/>
        <v>0</v>
      </c>
      <c r="AH3691" s="15">
        <v>0</v>
      </c>
      <c r="AI3691" s="15">
        <v>0</v>
      </c>
      <c r="AJ3691" s="15">
        <v>0</v>
      </c>
      <c r="AK3691" s="15">
        <v>0</v>
      </c>
      <c r="AL3691" s="15">
        <v>0</v>
      </c>
      <c r="AM3691" s="15">
        <v>0</v>
      </c>
      <c r="AN3691" s="15">
        <v>0</v>
      </c>
      <c r="AO3691" s="15">
        <v>0</v>
      </c>
      <c r="AP3691" s="15">
        <v>0</v>
      </c>
      <c r="AQ3691" s="15">
        <v>0</v>
      </c>
      <c r="AR3691" s="15">
        <v>0</v>
      </c>
      <c r="AS3691" s="15">
        <v>9.6360000000000015E-2</v>
      </c>
      <c r="AT3691" s="15">
        <f t="shared" si="287"/>
        <v>9.6360000000000015E-2</v>
      </c>
      <c r="AU3691" s="15">
        <v>4.3999999761581423E-4</v>
      </c>
      <c r="AV3691" s="15">
        <v>3.8999998569488523E-4</v>
      </c>
      <c r="AW3691" s="15">
        <v>16.83217018890381</v>
      </c>
      <c r="AX3691" s="15">
        <v>1.319140022277832</v>
      </c>
      <c r="AY3691" s="15">
        <v>40.868839431762694</v>
      </c>
      <c r="AZ3691" s="15">
        <v>-2.49976012802124</v>
      </c>
      <c r="BA3691" s="15">
        <v>37.805699096679689</v>
      </c>
      <c r="BB3691" s="15">
        <v>1.6373999938964843</v>
      </c>
      <c r="BC3691" s="15">
        <v>1.9906900024414063</v>
      </c>
      <c r="BD3691" s="15">
        <v>0</v>
      </c>
      <c r="BE3691" s="15">
        <v>0</v>
      </c>
      <c r="BF3691" s="15">
        <v>-97.9550078125</v>
      </c>
      <c r="BG3691" s="15">
        <f t="shared" si="288"/>
        <v>7.9542398623289046E-7</v>
      </c>
      <c r="BH3691" t="str">
        <f t="shared" si="289"/>
        <v>NYSEGDIST</v>
      </c>
      <c r="BI3691" t="str">
        <f>VLOOKUP(BH3691,[2]Summary!$C$29:$C$56,1,0)</f>
        <v>NYSEGDist</v>
      </c>
      <c r="BJ3691" s="16">
        <v>44562</v>
      </c>
    </row>
    <row r="3692" spans="1:62" x14ac:dyDescent="0.25">
      <c r="A3692" s="13" t="s">
        <v>7737</v>
      </c>
      <c r="B3692" s="13" t="s">
        <v>7738</v>
      </c>
      <c r="C3692" s="13" t="s">
        <v>7708</v>
      </c>
      <c r="D3692" s="13" t="s">
        <v>599</v>
      </c>
      <c r="E3692" t="s">
        <v>19</v>
      </c>
      <c r="F3692" s="13" t="s">
        <v>585</v>
      </c>
      <c r="H3692" s="15">
        <v>0</v>
      </c>
      <c r="I3692" s="15">
        <v>0</v>
      </c>
      <c r="J3692" s="15">
        <v>0</v>
      </c>
      <c r="K3692" s="15">
        <v>0</v>
      </c>
      <c r="L3692" s="15">
        <v>0</v>
      </c>
      <c r="M3692" s="15">
        <v>0</v>
      </c>
      <c r="N3692" s="15">
        <v>0</v>
      </c>
      <c r="O3692" s="15">
        <v>0</v>
      </c>
      <c r="P3692" s="15">
        <v>0</v>
      </c>
      <c r="Q3692" s="15">
        <v>0</v>
      </c>
      <c r="R3692" s="15">
        <v>0</v>
      </c>
      <c r="S3692" s="15">
        <v>0</v>
      </c>
      <c r="T3692" s="15">
        <f t="shared" si="285"/>
        <v>0</v>
      </c>
      <c r="U3692" s="15">
        <v>0</v>
      </c>
      <c r="V3692" s="15">
        <v>0</v>
      </c>
      <c r="W3692" s="15">
        <v>0</v>
      </c>
      <c r="X3692" s="15">
        <v>0</v>
      </c>
      <c r="Y3692" s="15">
        <v>0</v>
      </c>
      <c r="Z3692" s="15">
        <v>0</v>
      </c>
      <c r="AA3692" s="15">
        <v>0</v>
      </c>
      <c r="AB3692" s="15">
        <v>0</v>
      </c>
      <c r="AC3692" s="15">
        <v>0</v>
      </c>
      <c r="AD3692" s="15">
        <v>0</v>
      </c>
      <c r="AE3692" s="15">
        <v>0</v>
      </c>
      <c r="AF3692" s="15">
        <v>0</v>
      </c>
      <c r="AG3692" s="15">
        <f t="shared" si="286"/>
        <v>0</v>
      </c>
      <c r="AH3692" s="15">
        <v>0</v>
      </c>
      <c r="AI3692" s="15">
        <v>0</v>
      </c>
      <c r="AJ3692" s="15">
        <v>0</v>
      </c>
      <c r="AK3692" s="15">
        <v>0</v>
      </c>
      <c r="AL3692" s="15">
        <v>0</v>
      </c>
      <c r="AM3692" s="15">
        <v>0</v>
      </c>
      <c r="AN3692" s="15">
        <v>0</v>
      </c>
      <c r="AO3692" s="15">
        <v>0</v>
      </c>
      <c r="AP3692" s="15">
        <v>0</v>
      </c>
      <c r="AQ3692" s="15">
        <v>0</v>
      </c>
      <c r="AR3692" s="15">
        <v>0</v>
      </c>
      <c r="AS3692" s="15">
        <v>9.6360000000000015E-2</v>
      </c>
      <c r="AT3692" s="15">
        <f t="shared" si="287"/>
        <v>9.6360000000000015E-2</v>
      </c>
      <c r="AU3692" s="15">
        <v>4.3999999761581423E-4</v>
      </c>
      <c r="AV3692" s="15">
        <v>3.8999998569488523E-4</v>
      </c>
      <c r="AW3692" s="15">
        <v>10.900790138244629</v>
      </c>
      <c r="AX3692" s="15">
        <v>1.4800299673080444</v>
      </c>
      <c r="AY3692" s="15">
        <v>0.45968999481201173</v>
      </c>
      <c r="AZ3692" s="15">
        <v>0.24885000181198119</v>
      </c>
      <c r="BA3692" s="15">
        <v>1.130859977722168</v>
      </c>
      <c r="BB3692" s="15">
        <v>7.1989997863769528E-2</v>
      </c>
      <c r="BC3692" s="15">
        <v>70.69405175323412</v>
      </c>
      <c r="BD3692" s="15">
        <v>0</v>
      </c>
      <c r="BE3692" s="15">
        <v>0</v>
      </c>
      <c r="BF3692" s="15">
        <v>-85.8439609375</v>
      </c>
      <c r="BG3692" s="15">
        <f t="shared" si="288"/>
        <v>-0.85686910651996584</v>
      </c>
      <c r="BH3692" t="str">
        <f t="shared" si="289"/>
        <v>NYSEGDIST</v>
      </c>
      <c r="BI3692" t="str">
        <f>VLOOKUP(BH3692,[2]Summary!$C$29:$C$56,1,0)</f>
        <v>NYSEGDist</v>
      </c>
      <c r="BJ3692" s="16">
        <v>44562</v>
      </c>
    </row>
    <row r="3693" spans="1:62" x14ac:dyDescent="0.25">
      <c r="A3693" s="13" t="s">
        <v>7739</v>
      </c>
      <c r="B3693" s="13" t="s">
        <v>7740</v>
      </c>
      <c r="C3693" s="13" t="s">
        <v>7741</v>
      </c>
      <c r="D3693" s="13" t="s">
        <v>599</v>
      </c>
      <c r="E3693" t="s">
        <v>19</v>
      </c>
      <c r="F3693" s="13" t="s">
        <v>585</v>
      </c>
      <c r="H3693" s="15">
        <v>0</v>
      </c>
      <c r="I3693" s="15">
        <v>0</v>
      </c>
      <c r="J3693" s="15">
        <v>0</v>
      </c>
      <c r="K3693" s="15">
        <v>0</v>
      </c>
      <c r="L3693" s="15">
        <v>0</v>
      </c>
      <c r="M3693" s="15">
        <v>0</v>
      </c>
      <c r="N3693" s="15">
        <v>0</v>
      </c>
      <c r="O3693" s="15">
        <v>0</v>
      </c>
      <c r="P3693" s="15">
        <v>0</v>
      </c>
      <c r="Q3693" s="15">
        <v>0</v>
      </c>
      <c r="R3693" s="15">
        <v>0</v>
      </c>
      <c r="S3693" s="15">
        <v>0</v>
      </c>
      <c r="T3693" s="15">
        <f t="shared" si="285"/>
        <v>0</v>
      </c>
      <c r="U3693" s="15">
        <v>0</v>
      </c>
      <c r="V3693" s="15">
        <v>0</v>
      </c>
      <c r="W3693" s="15">
        <v>0</v>
      </c>
      <c r="X3693" s="15">
        <v>0</v>
      </c>
      <c r="Y3693" s="15">
        <v>0</v>
      </c>
      <c r="Z3693" s="15">
        <v>0</v>
      </c>
      <c r="AA3693" s="15">
        <v>0</v>
      </c>
      <c r="AB3693" s="15">
        <v>0</v>
      </c>
      <c r="AC3693" s="15">
        <v>0</v>
      </c>
      <c r="AD3693" s="15">
        <v>0</v>
      </c>
      <c r="AE3693" s="15">
        <v>0</v>
      </c>
      <c r="AF3693" s="15">
        <v>0</v>
      </c>
      <c r="AG3693" s="15">
        <f t="shared" si="286"/>
        <v>0</v>
      </c>
      <c r="AH3693" s="15">
        <v>0</v>
      </c>
      <c r="AI3693" s="15">
        <v>0</v>
      </c>
      <c r="AJ3693" s="15">
        <v>0</v>
      </c>
      <c r="AK3693" s="15">
        <v>0</v>
      </c>
      <c r="AL3693" s="15">
        <v>0</v>
      </c>
      <c r="AM3693" s="15">
        <v>0</v>
      </c>
      <c r="AN3693" s="15">
        <v>0</v>
      </c>
      <c r="AO3693" s="15">
        <v>0</v>
      </c>
      <c r="AP3693" s="15">
        <v>0</v>
      </c>
      <c r="AQ3693" s="15">
        <v>0</v>
      </c>
      <c r="AR3693" s="15">
        <v>0</v>
      </c>
      <c r="AS3693" s="15">
        <v>9.6360000000000015E-2</v>
      </c>
      <c r="AT3693" s="15">
        <f t="shared" si="287"/>
        <v>9.6360000000000015E-2</v>
      </c>
      <c r="AU3693" s="15">
        <v>4.3999999761581423E-4</v>
      </c>
      <c r="AV3693" s="15">
        <v>3.8999998569488523E-4</v>
      </c>
      <c r="AW3693" s="15">
        <v>6.4999997615814212E-4</v>
      </c>
      <c r="AX3693" s="15">
        <v>4.9000000953674312E-4</v>
      </c>
      <c r="AY3693" s="15">
        <v>4.6999999880790712E-4</v>
      </c>
      <c r="AZ3693" s="15">
        <v>4.7999998927116395E-4</v>
      </c>
      <c r="BA3693" s="15">
        <v>19.643869735717775</v>
      </c>
      <c r="BB3693" s="15">
        <v>29.906598983764649</v>
      </c>
      <c r="BC3693" s="15">
        <v>0.41366000366210937</v>
      </c>
      <c r="BD3693" s="15">
        <v>0</v>
      </c>
      <c r="BE3693" s="15">
        <v>0</v>
      </c>
      <c r="BF3693" s="15">
        <v>-49.967050781250002</v>
      </c>
      <c r="BG3693" s="15">
        <f t="shared" si="288"/>
        <v>-2.0581483823889357E-6</v>
      </c>
      <c r="BH3693" t="str">
        <f t="shared" si="289"/>
        <v>NYSEGDIST</v>
      </c>
      <c r="BI3693" t="str">
        <f>VLOOKUP(BH3693,[2]Summary!$C$29:$C$56,1,0)</f>
        <v>NYSEGDist</v>
      </c>
      <c r="BJ3693" s="16">
        <v>44562</v>
      </c>
    </row>
    <row r="3694" spans="1:62" x14ac:dyDescent="0.25">
      <c r="A3694" s="13" t="s">
        <v>7742</v>
      </c>
      <c r="B3694" s="13" t="s">
        <v>7743</v>
      </c>
      <c r="C3694" s="13" t="s">
        <v>7744</v>
      </c>
      <c r="D3694" s="13" t="s">
        <v>596</v>
      </c>
      <c r="E3694" t="s">
        <v>19</v>
      </c>
      <c r="F3694" s="13" t="s">
        <v>585</v>
      </c>
      <c r="H3694" s="15">
        <v>0</v>
      </c>
      <c r="I3694" s="15">
        <v>0</v>
      </c>
      <c r="J3694" s="15">
        <v>0</v>
      </c>
      <c r="K3694" s="15">
        <v>0</v>
      </c>
      <c r="L3694" s="15">
        <v>0</v>
      </c>
      <c r="M3694" s="15">
        <v>0</v>
      </c>
      <c r="N3694" s="15">
        <v>0</v>
      </c>
      <c r="O3694" s="15">
        <v>0</v>
      </c>
      <c r="P3694" s="15">
        <v>0</v>
      </c>
      <c r="Q3694" s="15">
        <v>0</v>
      </c>
      <c r="R3694" s="15">
        <v>0</v>
      </c>
      <c r="S3694" s="15">
        <v>0</v>
      </c>
      <c r="T3694" s="15">
        <f t="shared" si="285"/>
        <v>0</v>
      </c>
      <c r="U3694" s="15">
        <v>0</v>
      </c>
      <c r="V3694" s="15">
        <v>0</v>
      </c>
      <c r="W3694" s="15">
        <v>0</v>
      </c>
      <c r="X3694" s="15">
        <v>0</v>
      </c>
      <c r="Y3694" s="15">
        <v>0</v>
      </c>
      <c r="Z3694" s="15">
        <v>0</v>
      </c>
      <c r="AA3694" s="15">
        <v>0</v>
      </c>
      <c r="AB3694" s="15">
        <v>0</v>
      </c>
      <c r="AC3694" s="15">
        <v>0</v>
      </c>
      <c r="AD3694" s="15">
        <v>0</v>
      </c>
      <c r="AE3694" s="15">
        <v>0</v>
      </c>
      <c r="AF3694" s="15">
        <v>0</v>
      </c>
      <c r="AG3694" s="15">
        <f t="shared" si="286"/>
        <v>0</v>
      </c>
      <c r="AH3694" s="15">
        <v>0</v>
      </c>
      <c r="AI3694" s="15">
        <v>0</v>
      </c>
      <c r="AJ3694" s="15">
        <v>0</v>
      </c>
      <c r="AK3694" s="15">
        <v>0</v>
      </c>
      <c r="AL3694" s="15">
        <v>0</v>
      </c>
      <c r="AM3694" s="15">
        <v>0</v>
      </c>
      <c r="AN3694" s="15">
        <v>0</v>
      </c>
      <c r="AO3694" s="15">
        <v>0</v>
      </c>
      <c r="AP3694" s="15">
        <v>0</v>
      </c>
      <c r="AQ3694" s="15">
        <v>0</v>
      </c>
      <c r="AR3694" s="15">
        <v>0</v>
      </c>
      <c r="AS3694" s="15">
        <v>8.7700000000000014E-2</v>
      </c>
      <c r="AT3694" s="15">
        <f t="shared" si="287"/>
        <v>8.7700000000000014E-2</v>
      </c>
      <c r="AU3694" s="15">
        <v>0.40567000842094419</v>
      </c>
      <c r="AV3694" s="15">
        <v>3.6142898788452147</v>
      </c>
      <c r="AW3694" s="15">
        <v>1.5406699771881103</v>
      </c>
      <c r="AX3694" s="15">
        <v>30.444639538049699</v>
      </c>
      <c r="AY3694" s="15">
        <v>25.254210433959962</v>
      </c>
      <c r="AZ3694" s="15">
        <v>28.619510555446148</v>
      </c>
      <c r="BA3694" s="15">
        <v>2.2452100219726563</v>
      </c>
      <c r="BB3694" s="15">
        <v>1.3559499826431274</v>
      </c>
      <c r="BC3694" s="15">
        <v>1.4098099830150603</v>
      </c>
      <c r="BD3694" s="15">
        <v>0</v>
      </c>
      <c r="BE3694" s="15">
        <v>0</v>
      </c>
      <c r="BF3694" s="15">
        <v>-94.915078124999994</v>
      </c>
      <c r="BG3694" s="15">
        <f t="shared" si="288"/>
        <v>-2.5117745459070306E-2</v>
      </c>
      <c r="BH3694" t="str">
        <f t="shared" si="289"/>
        <v>RGEDIST</v>
      </c>
      <c r="BI3694" t="str">
        <f>VLOOKUP(BH3694,[2]Summary!$C$29:$C$56,1,0)</f>
        <v>RGEDist</v>
      </c>
      <c r="BJ3694" s="16">
        <v>44562</v>
      </c>
    </row>
    <row r="3695" spans="1:62" x14ac:dyDescent="0.25">
      <c r="A3695" s="13" t="s">
        <v>7745</v>
      </c>
      <c r="B3695" s="13" t="s">
        <v>7746</v>
      </c>
      <c r="C3695" s="13" t="s">
        <v>7747</v>
      </c>
      <c r="D3695" s="13" t="s">
        <v>605</v>
      </c>
      <c r="E3695" s="13" t="s">
        <v>475</v>
      </c>
      <c r="F3695" s="13" t="s">
        <v>302</v>
      </c>
      <c r="H3695" s="15">
        <v>0</v>
      </c>
      <c r="I3695" s="15">
        <v>0</v>
      </c>
      <c r="J3695" s="15">
        <v>0</v>
      </c>
      <c r="K3695" s="15">
        <v>0</v>
      </c>
      <c r="L3695" s="15">
        <v>0</v>
      </c>
      <c r="M3695" s="15">
        <v>0</v>
      </c>
      <c r="N3695" s="15">
        <v>0</v>
      </c>
      <c r="O3695" s="15">
        <v>0</v>
      </c>
      <c r="P3695" s="15">
        <v>0</v>
      </c>
      <c r="Q3695" s="15">
        <v>0</v>
      </c>
      <c r="R3695" s="15">
        <v>0</v>
      </c>
      <c r="S3695" s="15">
        <v>0</v>
      </c>
      <c r="T3695" s="15">
        <f t="shared" si="285"/>
        <v>0</v>
      </c>
      <c r="U3695" s="15">
        <v>0</v>
      </c>
      <c r="V3695" s="15">
        <v>0</v>
      </c>
      <c r="W3695" s="15">
        <v>0</v>
      </c>
      <c r="X3695" s="15">
        <v>0</v>
      </c>
      <c r="Y3695" s="15">
        <v>0</v>
      </c>
      <c r="Z3695" s="15">
        <v>0</v>
      </c>
      <c r="AA3695" s="15">
        <v>0</v>
      </c>
      <c r="AB3695" s="15">
        <v>0</v>
      </c>
      <c r="AC3695" s="15">
        <v>0</v>
      </c>
      <c r="AD3695" s="15">
        <v>0</v>
      </c>
      <c r="AE3695" s="15">
        <v>0</v>
      </c>
      <c r="AF3695" s="15">
        <v>0</v>
      </c>
      <c r="AG3695" s="15">
        <f t="shared" si="286"/>
        <v>0</v>
      </c>
      <c r="AH3695" s="15">
        <v>0</v>
      </c>
      <c r="AI3695" s="15">
        <v>0</v>
      </c>
      <c r="AJ3695" s="15">
        <v>0</v>
      </c>
      <c r="AK3695" s="15">
        <v>0</v>
      </c>
      <c r="AL3695" s="15">
        <v>0</v>
      </c>
      <c r="AM3695" s="15">
        <v>0</v>
      </c>
      <c r="AN3695" s="15">
        <v>0</v>
      </c>
      <c r="AO3695" s="15">
        <v>0</v>
      </c>
      <c r="AP3695" s="15">
        <v>0</v>
      </c>
      <c r="AQ3695" s="15">
        <v>0</v>
      </c>
      <c r="AR3695" s="15">
        <v>0</v>
      </c>
      <c r="AS3695" s="15">
        <v>7.86402</v>
      </c>
      <c r="AT3695" s="15">
        <f t="shared" si="287"/>
        <v>7.86402</v>
      </c>
      <c r="AU3695" s="15">
        <v>2.5180000305175781E-2</v>
      </c>
      <c r="AV3695" s="15">
        <v>2.2739999771118163E-2</v>
      </c>
      <c r="AW3695" s="15">
        <v>-4.0880001068115235E-2</v>
      </c>
      <c r="AX3695" s="15">
        <v>2.390000104904175E-3</v>
      </c>
      <c r="AY3695" s="15">
        <v>6.8480003356933591E-2</v>
      </c>
      <c r="AZ3695" s="15">
        <v>2.3920000076293944E-2</v>
      </c>
      <c r="BA3695" s="15">
        <v>2.4709999084472658E-2</v>
      </c>
      <c r="BB3695" s="15">
        <v>2.4709999084472658E-2</v>
      </c>
      <c r="BC3695" s="15">
        <v>8.9419998168945317E-2</v>
      </c>
      <c r="BD3695" s="15">
        <v>0</v>
      </c>
      <c r="BE3695" s="15">
        <v>0</v>
      </c>
      <c r="BF3695" s="15">
        <v>0</v>
      </c>
      <c r="BG3695" s="15">
        <f t="shared" si="288"/>
        <v>0.24066999888420104</v>
      </c>
      <c r="BH3695" t="str">
        <f t="shared" si="289"/>
        <v>MNGGas</v>
      </c>
      <c r="BI3695" t="str">
        <f>VLOOKUP(BH3695,[2]Summary!$C$29:$C$56,1,0)</f>
        <v>MNGGas</v>
      </c>
      <c r="BJ3695" s="16">
        <v>44470</v>
      </c>
    </row>
    <row r="3696" spans="1:62" x14ac:dyDescent="0.25">
      <c r="A3696" s="13" t="s">
        <v>7748</v>
      </c>
      <c r="B3696" s="13" t="s">
        <v>7749</v>
      </c>
      <c r="C3696" s="13" t="s">
        <v>7750</v>
      </c>
      <c r="D3696" s="13" t="s">
        <v>596</v>
      </c>
      <c r="E3696" t="s">
        <v>19</v>
      </c>
      <c r="F3696" s="13" t="s">
        <v>585</v>
      </c>
      <c r="H3696" s="15">
        <v>0</v>
      </c>
      <c r="I3696" s="15">
        <v>0</v>
      </c>
      <c r="J3696" s="15">
        <v>0</v>
      </c>
      <c r="K3696" s="15">
        <v>0</v>
      </c>
      <c r="L3696" s="15">
        <v>0</v>
      </c>
      <c r="M3696" s="15">
        <v>0</v>
      </c>
      <c r="N3696" s="15">
        <v>0</v>
      </c>
      <c r="O3696" s="15">
        <v>0</v>
      </c>
      <c r="P3696" s="15">
        <v>0</v>
      </c>
      <c r="Q3696" s="15">
        <v>0</v>
      </c>
      <c r="R3696" s="15">
        <v>0</v>
      </c>
      <c r="S3696" s="15">
        <v>0</v>
      </c>
      <c r="T3696" s="15">
        <f t="shared" si="285"/>
        <v>0</v>
      </c>
      <c r="U3696" s="15">
        <v>0</v>
      </c>
      <c r="V3696" s="15">
        <v>0</v>
      </c>
      <c r="W3696" s="15">
        <v>0</v>
      </c>
      <c r="X3696" s="15">
        <v>0</v>
      </c>
      <c r="Y3696" s="15">
        <v>0</v>
      </c>
      <c r="Z3696" s="15">
        <v>0</v>
      </c>
      <c r="AA3696" s="15">
        <v>0</v>
      </c>
      <c r="AB3696" s="15">
        <v>0</v>
      </c>
      <c r="AC3696" s="15">
        <v>0</v>
      </c>
      <c r="AD3696" s="15">
        <v>0</v>
      </c>
      <c r="AE3696" s="15">
        <v>0</v>
      </c>
      <c r="AF3696" s="15">
        <v>0</v>
      </c>
      <c r="AG3696" s="15">
        <f t="shared" si="286"/>
        <v>0</v>
      </c>
      <c r="AH3696" s="15">
        <v>0</v>
      </c>
      <c r="AI3696" s="15">
        <v>0</v>
      </c>
      <c r="AJ3696" s="15">
        <v>0</v>
      </c>
      <c r="AK3696" s="15">
        <v>0</v>
      </c>
      <c r="AL3696" s="15">
        <v>0</v>
      </c>
      <c r="AM3696" s="15">
        <v>0</v>
      </c>
      <c r="AN3696" s="15">
        <v>0</v>
      </c>
      <c r="AO3696" s="15">
        <v>0</v>
      </c>
      <c r="AP3696" s="15">
        <v>0</v>
      </c>
      <c r="AQ3696" s="15">
        <v>0</v>
      </c>
      <c r="AR3696" s="15">
        <v>0</v>
      </c>
      <c r="AS3696" s="15">
        <v>121.84485999999998</v>
      </c>
      <c r="AT3696" s="15">
        <f t="shared" si="287"/>
        <v>121.84485999999998</v>
      </c>
      <c r="AU3696" s="15">
        <v>0.75646997070312505</v>
      </c>
      <c r="AV3696" s="15">
        <v>0.68327001953124999</v>
      </c>
      <c r="AW3696" s="15">
        <v>0.87375000000000003</v>
      </c>
      <c r="AX3696" s="15">
        <v>0.77313000488281247</v>
      </c>
      <c r="AY3696" s="15">
        <v>0.7958300170898438</v>
      </c>
      <c r="AZ3696" s="15">
        <v>0.77213000488281247</v>
      </c>
      <c r="BA3696" s="15">
        <v>0.79786999511718748</v>
      </c>
      <c r="BB3696" s="15">
        <v>0.79786999511718748</v>
      </c>
      <c r="BC3696" s="15">
        <v>0.57921002197265625</v>
      </c>
      <c r="BD3696" s="15">
        <v>0</v>
      </c>
      <c r="BE3696" s="15">
        <v>0</v>
      </c>
      <c r="BF3696" s="15">
        <v>-6.8295297851562502</v>
      </c>
      <c r="BG3696" s="15">
        <f t="shared" si="288"/>
        <v>2.4414062416155957E-7</v>
      </c>
      <c r="BH3696" t="str">
        <f t="shared" si="289"/>
        <v>RGEDIST</v>
      </c>
      <c r="BI3696" t="str">
        <f>VLOOKUP(BH3696,[2]Summary!$C$29:$C$56,1,0)</f>
        <v>RGEDist</v>
      </c>
      <c r="BJ3696" s="16">
        <v>44562</v>
      </c>
    </row>
    <row r="3697" spans="1:62" x14ac:dyDescent="0.25">
      <c r="A3697" s="13" t="s">
        <v>7751</v>
      </c>
      <c r="B3697" s="13" t="s">
        <v>7691</v>
      </c>
      <c r="C3697" s="13" t="s">
        <v>7692</v>
      </c>
      <c r="D3697" s="13" t="s">
        <v>599</v>
      </c>
      <c r="E3697" t="s">
        <v>35</v>
      </c>
      <c r="F3697" s="13" t="s">
        <v>20</v>
      </c>
      <c r="H3697" s="15">
        <v>0</v>
      </c>
      <c r="I3697" s="15">
        <v>0</v>
      </c>
      <c r="J3697" s="15">
        <v>0</v>
      </c>
      <c r="K3697" s="15">
        <v>0</v>
      </c>
      <c r="L3697" s="15">
        <v>0</v>
      </c>
      <c r="M3697" s="15">
        <v>0</v>
      </c>
      <c r="N3697" s="15">
        <v>0</v>
      </c>
      <c r="O3697" s="15">
        <v>0</v>
      </c>
      <c r="P3697" s="15">
        <v>0</v>
      </c>
      <c r="Q3697" s="15">
        <v>0</v>
      </c>
      <c r="R3697" s="15">
        <v>0</v>
      </c>
      <c r="S3697" s="15">
        <v>0</v>
      </c>
      <c r="T3697" s="15">
        <f t="shared" si="285"/>
        <v>0</v>
      </c>
      <c r="U3697" s="15">
        <v>0</v>
      </c>
      <c r="V3697" s="15">
        <v>0</v>
      </c>
      <c r="W3697" s="15">
        <v>0</v>
      </c>
      <c r="X3697" s="15">
        <v>0</v>
      </c>
      <c r="Y3697" s="15">
        <v>0</v>
      </c>
      <c r="Z3697" s="15">
        <v>0</v>
      </c>
      <c r="AA3697" s="15">
        <v>0</v>
      </c>
      <c r="AB3697" s="15">
        <v>0</v>
      </c>
      <c r="AC3697" s="15">
        <v>0</v>
      </c>
      <c r="AD3697" s="15">
        <v>0</v>
      </c>
      <c r="AE3697" s="15">
        <v>0</v>
      </c>
      <c r="AF3697" s="15">
        <v>0</v>
      </c>
      <c r="AG3697" s="15">
        <f t="shared" si="286"/>
        <v>0</v>
      </c>
      <c r="AH3697" s="15">
        <v>0</v>
      </c>
      <c r="AI3697" s="15">
        <v>0</v>
      </c>
      <c r="AJ3697" s="15">
        <v>0</v>
      </c>
      <c r="AK3697" s="15">
        <v>0</v>
      </c>
      <c r="AL3697" s="15">
        <v>0</v>
      </c>
      <c r="AM3697" s="15">
        <v>0</v>
      </c>
      <c r="AN3697" s="15">
        <v>0</v>
      </c>
      <c r="AO3697" s="15">
        <v>0</v>
      </c>
      <c r="AP3697" s="15">
        <v>0</v>
      </c>
      <c r="AQ3697" s="15">
        <v>0</v>
      </c>
      <c r="AR3697" s="15">
        <v>0</v>
      </c>
      <c r="AS3697" s="15">
        <v>1.0478899999999998</v>
      </c>
      <c r="AT3697" s="15">
        <f t="shared" si="287"/>
        <v>1.0478899999999998</v>
      </c>
      <c r="AU3697" s="15">
        <v>7.0452601900100706</v>
      </c>
      <c r="AV3697" s="15">
        <v>212.5026804046631</v>
      </c>
      <c r="AW3697" s="15">
        <v>22.136990081787108</v>
      </c>
      <c r="AX3697" s="15">
        <v>45.053779876708987</v>
      </c>
      <c r="AY3697" s="15">
        <v>149.93336880493163</v>
      </c>
      <c r="AZ3697" s="15">
        <v>367.3045523376465</v>
      </c>
      <c r="BA3697" s="15">
        <v>-10.834059875488281</v>
      </c>
      <c r="BB3697" s="15">
        <v>87.623149902343755</v>
      </c>
      <c r="BC3697" s="15">
        <v>208.88975543212891</v>
      </c>
      <c r="BD3697" s="15">
        <v>0</v>
      </c>
      <c r="BE3697" s="15">
        <v>0</v>
      </c>
      <c r="BF3697" s="15">
        <v>0</v>
      </c>
      <c r="BG3697" s="15">
        <f t="shared" si="288"/>
        <v>1089.6554771547317</v>
      </c>
      <c r="BH3697" t="str">
        <f t="shared" si="289"/>
        <v>NYSEGTRANS</v>
      </c>
      <c r="BI3697" t="str">
        <f>VLOOKUP(BH3697,[2]Summary!$C$29:$C$56,1,0)</f>
        <v>NYSEGTrans</v>
      </c>
      <c r="BJ3697" s="16">
        <v>44470</v>
      </c>
    </row>
    <row r="3698" spans="1:62" x14ac:dyDescent="0.25">
      <c r="A3698" s="13" t="s">
        <v>7752</v>
      </c>
      <c r="B3698" s="13" t="s">
        <v>7752</v>
      </c>
      <c r="C3698" s="13" t="s">
        <v>7753</v>
      </c>
      <c r="D3698" s="13" t="s">
        <v>307</v>
      </c>
      <c r="E3698" s="13" t="s">
        <v>475</v>
      </c>
      <c r="F3698" s="13" t="s">
        <v>302</v>
      </c>
      <c r="H3698" s="15">
        <v>0</v>
      </c>
      <c r="I3698" s="15">
        <v>0</v>
      </c>
      <c r="J3698" s="15">
        <v>0</v>
      </c>
      <c r="K3698" s="15">
        <v>0</v>
      </c>
      <c r="L3698" s="15">
        <v>0</v>
      </c>
      <c r="M3698" s="15">
        <v>0</v>
      </c>
      <c r="N3698" s="15">
        <v>0</v>
      </c>
      <c r="O3698" s="15">
        <v>0</v>
      </c>
      <c r="P3698" s="15">
        <v>0</v>
      </c>
      <c r="Q3698" s="15">
        <v>0</v>
      </c>
      <c r="R3698" s="15">
        <v>0</v>
      </c>
      <c r="S3698" s="15">
        <v>0</v>
      </c>
      <c r="T3698" s="15">
        <f t="shared" si="285"/>
        <v>0</v>
      </c>
      <c r="U3698" s="15">
        <v>0</v>
      </c>
      <c r="V3698" s="15">
        <v>0</v>
      </c>
      <c r="W3698" s="15">
        <v>0</v>
      </c>
      <c r="X3698" s="15">
        <v>0</v>
      </c>
      <c r="Y3698" s="15">
        <v>0</v>
      </c>
      <c r="Z3698" s="15">
        <v>0</v>
      </c>
      <c r="AA3698" s="15">
        <v>0</v>
      </c>
      <c r="AB3698" s="15">
        <v>0</v>
      </c>
      <c r="AC3698" s="15">
        <v>0</v>
      </c>
      <c r="AD3698" s="15">
        <v>0</v>
      </c>
      <c r="AE3698" s="15">
        <v>0</v>
      </c>
      <c r="AF3698" s="15">
        <v>0</v>
      </c>
      <c r="AG3698" s="15">
        <f t="shared" si="286"/>
        <v>0</v>
      </c>
      <c r="AH3698" s="15">
        <v>0</v>
      </c>
      <c r="AI3698" s="15">
        <v>0</v>
      </c>
      <c r="AJ3698" s="15">
        <v>0</v>
      </c>
      <c r="AK3698" s="15">
        <v>0</v>
      </c>
      <c r="AL3698" s="15">
        <v>0</v>
      </c>
      <c r="AM3698" s="15">
        <v>0</v>
      </c>
      <c r="AN3698" s="15">
        <v>0</v>
      </c>
      <c r="AO3698" s="15">
        <v>0</v>
      </c>
      <c r="AP3698" s="15">
        <v>0</v>
      </c>
      <c r="AQ3698" s="15">
        <v>0</v>
      </c>
      <c r="AR3698" s="15">
        <v>0</v>
      </c>
      <c r="AS3698" s="15">
        <v>0</v>
      </c>
      <c r="AT3698" s="15">
        <f t="shared" si="287"/>
        <v>0</v>
      </c>
      <c r="AU3698" s="15">
        <v>0</v>
      </c>
      <c r="AV3698" s="15">
        <v>0</v>
      </c>
      <c r="AW3698" s="15">
        <v>0</v>
      </c>
      <c r="AX3698" s="15">
        <v>0</v>
      </c>
      <c r="AY3698" s="15">
        <v>0</v>
      </c>
      <c r="AZ3698" s="15">
        <v>0</v>
      </c>
      <c r="BA3698" s="15">
        <v>0</v>
      </c>
      <c r="BB3698" s="15">
        <v>0</v>
      </c>
      <c r="BC3698" s="15">
        <v>0</v>
      </c>
      <c r="BD3698" s="15">
        <v>27.440999999999999</v>
      </c>
      <c r="BE3698" s="15">
        <v>27.440999999999999</v>
      </c>
      <c r="BF3698" s="15">
        <v>27.443999999999999</v>
      </c>
      <c r="BG3698" s="15">
        <f t="shared" si="288"/>
        <v>82.325999999999993</v>
      </c>
      <c r="BH3698" t="str">
        <f t="shared" si="289"/>
        <v>BGCGas</v>
      </c>
      <c r="BI3698" t="str">
        <f>VLOOKUP(BH3698,[2]Summary!$C$29:$C$56,1,0)</f>
        <v>BGCGas</v>
      </c>
      <c r="BJ3698" s="16">
        <v>44562</v>
      </c>
    </row>
    <row r="3699" spans="1:62" x14ac:dyDescent="0.25">
      <c r="A3699" s="13" t="s">
        <v>7754</v>
      </c>
      <c r="B3699" s="13" t="s">
        <v>7754</v>
      </c>
      <c r="C3699" s="13" t="s">
        <v>7755</v>
      </c>
      <c r="D3699" s="13" t="s">
        <v>361</v>
      </c>
      <c r="E3699" s="13" t="s">
        <v>475</v>
      </c>
      <c r="F3699" s="13" t="s">
        <v>302</v>
      </c>
      <c r="H3699" s="15">
        <v>0</v>
      </c>
      <c r="I3699" s="15">
        <v>0</v>
      </c>
      <c r="J3699" s="15">
        <v>0</v>
      </c>
      <c r="K3699" s="15">
        <v>0</v>
      </c>
      <c r="L3699" s="15">
        <v>0</v>
      </c>
      <c r="M3699" s="15">
        <v>0</v>
      </c>
      <c r="N3699" s="15">
        <v>0</v>
      </c>
      <c r="O3699" s="15">
        <v>0</v>
      </c>
      <c r="P3699" s="15">
        <v>0</v>
      </c>
      <c r="Q3699" s="15">
        <v>0</v>
      </c>
      <c r="R3699" s="15">
        <v>0</v>
      </c>
      <c r="S3699" s="15">
        <v>0</v>
      </c>
      <c r="T3699" s="15">
        <f t="shared" si="285"/>
        <v>0</v>
      </c>
      <c r="U3699" s="15">
        <v>0</v>
      </c>
      <c r="V3699" s="15">
        <v>0</v>
      </c>
      <c r="W3699" s="15">
        <v>0</v>
      </c>
      <c r="X3699" s="15">
        <v>0</v>
      </c>
      <c r="Y3699" s="15">
        <v>0</v>
      </c>
      <c r="Z3699" s="15">
        <v>0</v>
      </c>
      <c r="AA3699" s="15">
        <v>0</v>
      </c>
      <c r="AB3699" s="15">
        <v>0</v>
      </c>
      <c r="AC3699" s="15">
        <v>0</v>
      </c>
      <c r="AD3699" s="15">
        <v>0</v>
      </c>
      <c r="AE3699" s="15">
        <v>0</v>
      </c>
      <c r="AF3699" s="15">
        <v>0</v>
      </c>
      <c r="AG3699" s="15">
        <f t="shared" si="286"/>
        <v>0</v>
      </c>
      <c r="AH3699" s="15">
        <v>0</v>
      </c>
      <c r="AI3699" s="15">
        <v>0</v>
      </c>
      <c r="AJ3699" s="15">
        <v>0</v>
      </c>
      <c r="AK3699" s="15">
        <v>0</v>
      </c>
      <c r="AL3699" s="15">
        <v>0</v>
      </c>
      <c r="AM3699" s="15">
        <v>0</v>
      </c>
      <c r="AN3699" s="15">
        <v>0</v>
      </c>
      <c r="AO3699" s="15">
        <v>0</v>
      </c>
      <c r="AP3699" s="15">
        <v>0</v>
      </c>
      <c r="AQ3699" s="15">
        <v>0</v>
      </c>
      <c r="AR3699" s="15">
        <v>0</v>
      </c>
      <c r="AS3699" s="15">
        <v>0</v>
      </c>
      <c r="AT3699" s="15">
        <f t="shared" si="287"/>
        <v>0</v>
      </c>
      <c r="AU3699" s="15">
        <v>0</v>
      </c>
      <c r="AV3699" s="15">
        <v>0</v>
      </c>
      <c r="AW3699" s="15">
        <v>0</v>
      </c>
      <c r="AX3699" s="15">
        <v>0</v>
      </c>
      <c r="AY3699" s="15">
        <v>0</v>
      </c>
      <c r="AZ3699" s="15">
        <v>0</v>
      </c>
      <c r="BA3699" s="15">
        <v>0</v>
      </c>
      <c r="BB3699" s="15">
        <v>0</v>
      </c>
      <c r="BC3699" s="15">
        <v>0</v>
      </c>
      <c r="BD3699" s="15">
        <v>0</v>
      </c>
      <c r="BE3699" s="15">
        <v>0</v>
      </c>
      <c r="BF3699" s="15">
        <v>0</v>
      </c>
      <c r="BG3699" s="15">
        <f t="shared" si="288"/>
        <v>0</v>
      </c>
      <c r="BH3699" t="str">
        <f t="shared" si="289"/>
        <v>SCGGas</v>
      </c>
      <c r="BI3699" t="str">
        <f>VLOOKUP(BH3699,[2]Summary!$C$29:$C$56,1,0)</f>
        <v>SCGGas</v>
      </c>
      <c r="BJ3699" s="16">
        <v>44562</v>
      </c>
    </row>
    <row r="3700" spans="1:62" x14ac:dyDescent="0.25">
      <c r="A3700" s="13" t="s">
        <v>7756</v>
      </c>
      <c r="B3700" s="13" t="s">
        <v>7757</v>
      </c>
      <c r="C3700" s="13" t="s">
        <v>7758</v>
      </c>
      <c r="D3700" s="13" t="s">
        <v>434</v>
      </c>
      <c r="E3700" s="13" t="s">
        <v>475</v>
      </c>
      <c r="F3700" s="13" t="s">
        <v>302</v>
      </c>
      <c r="H3700" s="15">
        <v>0</v>
      </c>
      <c r="I3700" s="15">
        <v>0</v>
      </c>
      <c r="J3700" s="15">
        <v>0</v>
      </c>
      <c r="K3700" s="15">
        <v>0</v>
      </c>
      <c r="L3700" s="15">
        <v>0</v>
      </c>
      <c r="M3700" s="15">
        <v>0</v>
      </c>
      <c r="N3700" s="15">
        <v>0</v>
      </c>
      <c r="O3700" s="15">
        <v>0</v>
      </c>
      <c r="P3700" s="15">
        <v>0</v>
      </c>
      <c r="Q3700" s="15">
        <v>0</v>
      </c>
      <c r="R3700" s="15">
        <v>0</v>
      </c>
      <c r="S3700" s="15">
        <v>0</v>
      </c>
      <c r="T3700" s="15">
        <f t="shared" si="285"/>
        <v>0</v>
      </c>
      <c r="U3700" s="15">
        <v>0</v>
      </c>
      <c r="V3700" s="15">
        <v>0</v>
      </c>
      <c r="W3700" s="15">
        <v>0</v>
      </c>
      <c r="X3700" s="15">
        <v>0</v>
      </c>
      <c r="Y3700" s="15">
        <v>0</v>
      </c>
      <c r="Z3700" s="15">
        <v>0</v>
      </c>
      <c r="AA3700" s="15">
        <v>0</v>
      </c>
      <c r="AB3700" s="15">
        <v>0</v>
      </c>
      <c r="AC3700" s="15">
        <v>0</v>
      </c>
      <c r="AD3700" s="15">
        <v>0</v>
      </c>
      <c r="AE3700" s="15">
        <v>0</v>
      </c>
      <c r="AF3700" s="15">
        <v>0</v>
      </c>
      <c r="AG3700" s="15">
        <f t="shared" si="286"/>
        <v>0</v>
      </c>
      <c r="AH3700" s="15">
        <v>0</v>
      </c>
      <c r="AI3700" s="15">
        <v>0</v>
      </c>
      <c r="AJ3700" s="15">
        <v>0</v>
      </c>
      <c r="AK3700" s="15">
        <v>0</v>
      </c>
      <c r="AL3700" s="15">
        <v>0</v>
      </c>
      <c r="AM3700" s="15">
        <v>0</v>
      </c>
      <c r="AN3700" s="15">
        <v>0</v>
      </c>
      <c r="AO3700" s="15">
        <v>0</v>
      </c>
      <c r="AP3700" s="15">
        <v>0</v>
      </c>
      <c r="AQ3700" s="15">
        <v>0</v>
      </c>
      <c r="AR3700" s="15">
        <v>0</v>
      </c>
      <c r="AS3700" s="15">
        <v>0</v>
      </c>
      <c r="AT3700" s="15">
        <f t="shared" si="287"/>
        <v>0</v>
      </c>
      <c r="AU3700" s="15">
        <v>0</v>
      </c>
      <c r="AV3700" s="15">
        <v>0</v>
      </c>
      <c r="AW3700" s="15">
        <v>4.7636200180053709</v>
      </c>
      <c r="AX3700" s="15">
        <v>43.920570312499997</v>
      </c>
      <c r="AY3700" s="15">
        <v>0</v>
      </c>
      <c r="AZ3700" s="15">
        <v>0</v>
      </c>
      <c r="BA3700" s="15">
        <v>0</v>
      </c>
      <c r="BB3700" s="15">
        <v>0</v>
      </c>
      <c r="BC3700" s="15">
        <v>105.28260937500001</v>
      </c>
      <c r="BD3700" s="15">
        <v>0</v>
      </c>
      <c r="BE3700" s="15">
        <v>0</v>
      </c>
      <c r="BF3700" s="15">
        <v>233.31399999999999</v>
      </c>
      <c r="BG3700" s="15">
        <f t="shared" si="288"/>
        <v>387.28079970550539</v>
      </c>
      <c r="BH3700" t="str">
        <f t="shared" si="289"/>
        <v>CNGGas</v>
      </c>
      <c r="BI3700" t="str">
        <f>VLOOKUP(BH3700,[2]Summary!$C$29:$C$56,1,0)</f>
        <v>CNGGas</v>
      </c>
      <c r="BJ3700" s="16">
        <v>44562</v>
      </c>
    </row>
    <row r="3701" spans="1:62" x14ac:dyDescent="0.25">
      <c r="A3701" s="13" t="s">
        <v>7759</v>
      </c>
      <c r="B3701" s="13" t="s">
        <v>7759</v>
      </c>
      <c r="C3701" s="13" t="s">
        <v>7760</v>
      </c>
      <c r="D3701" s="13" t="s">
        <v>434</v>
      </c>
      <c r="E3701" s="13" t="s">
        <v>475</v>
      </c>
      <c r="F3701" s="13" t="s">
        <v>302</v>
      </c>
      <c r="H3701" s="15">
        <v>0</v>
      </c>
      <c r="I3701" s="15">
        <v>0</v>
      </c>
      <c r="J3701" s="15">
        <v>0</v>
      </c>
      <c r="K3701" s="15">
        <v>0</v>
      </c>
      <c r="L3701" s="15">
        <v>0</v>
      </c>
      <c r="M3701" s="15">
        <v>0</v>
      </c>
      <c r="N3701" s="15">
        <v>0</v>
      </c>
      <c r="O3701" s="15">
        <v>0</v>
      </c>
      <c r="P3701" s="15">
        <v>0</v>
      </c>
      <c r="Q3701" s="15">
        <v>0</v>
      </c>
      <c r="R3701" s="15">
        <v>0</v>
      </c>
      <c r="S3701" s="15">
        <v>0</v>
      </c>
      <c r="T3701" s="15">
        <f t="shared" si="285"/>
        <v>0</v>
      </c>
      <c r="U3701" s="15">
        <v>0</v>
      </c>
      <c r="V3701" s="15">
        <v>0</v>
      </c>
      <c r="W3701" s="15">
        <v>0</v>
      </c>
      <c r="X3701" s="15">
        <v>0</v>
      </c>
      <c r="Y3701" s="15">
        <v>0</v>
      </c>
      <c r="Z3701" s="15">
        <v>0</v>
      </c>
      <c r="AA3701" s="15">
        <v>0</v>
      </c>
      <c r="AB3701" s="15">
        <v>0</v>
      </c>
      <c r="AC3701" s="15">
        <v>0</v>
      </c>
      <c r="AD3701" s="15">
        <v>0</v>
      </c>
      <c r="AE3701" s="15">
        <v>0</v>
      </c>
      <c r="AF3701" s="15">
        <v>0</v>
      </c>
      <c r="AG3701" s="15">
        <f t="shared" si="286"/>
        <v>0</v>
      </c>
      <c r="AH3701" s="15">
        <v>0</v>
      </c>
      <c r="AI3701" s="15">
        <v>0</v>
      </c>
      <c r="AJ3701" s="15">
        <v>0</v>
      </c>
      <c r="AK3701" s="15">
        <v>0</v>
      </c>
      <c r="AL3701" s="15">
        <v>0</v>
      </c>
      <c r="AM3701" s="15">
        <v>0</v>
      </c>
      <c r="AN3701" s="15">
        <v>0</v>
      </c>
      <c r="AO3701" s="15">
        <v>0</v>
      </c>
      <c r="AP3701" s="15">
        <v>0</v>
      </c>
      <c r="AQ3701" s="15">
        <v>0</v>
      </c>
      <c r="AR3701" s="15">
        <v>0</v>
      </c>
      <c r="AS3701" s="15">
        <v>0</v>
      </c>
      <c r="AT3701" s="15">
        <f t="shared" si="287"/>
        <v>0</v>
      </c>
      <c r="AU3701" s="15">
        <v>0</v>
      </c>
      <c r="AV3701" s="15">
        <v>0</v>
      </c>
      <c r="AW3701" s="15">
        <v>0</v>
      </c>
      <c r="AX3701" s="15">
        <v>0</v>
      </c>
      <c r="AY3701" s="15">
        <v>0</v>
      </c>
      <c r="AZ3701" s="15">
        <v>0</v>
      </c>
      <c r="BA3701" s="15">
        <v>0</v>
      </c>
      <c r="BB3701" s="15">
        <v>0</v>
      </c>
      <c r="BC3701" s="15">
        <v>0</v>
      </c>
      <c r="BD3701" s="15">
        <v>0</v>
      </c>
      <c r="BE3701" s="15">
        <v>0</v>
      </c>
      <c r="BF3701" s="15">
        <v>0</v>
      </c>
      <c r="BG3701" s="15">
        <f t="shared" si="288"/>
        <v>0</v>
      </c>
      <c r="BH3701" t="str">
        <f t="shared" si="289"/>
        <v>CNGGas</v>
      </c>
      <c r="BI3701" t="str">
        <f>VLOOKUP(BH3701,[2]Summary!$C$29:$C$56,1,0)</f>
        <v>CNGGas</v>
      </c>
      <c r="BJ3701" s="16">
        <v>44562</v>
      </c>
    </row>
    <row r="3702" spans="1:62" x14ac:dyDescent="0.25">
      <c r="A3702" s="13" t="s">
        <v>7761</v>
      </c>
      <c r="B3702" s="13" t="s">
        <v>7761</v>
      </c>
      <c r="C3702" s="13" t="s">
        <v>7762</v>
      </c>
      <c r="D3702" s="13" t="s">
        <v>434</v>
      </c>
      <c r="E3702" s="13" t="s">
        <v>475</v>
      </c>
      <c r="F3702" s="13" t="s">
        <v>302</v>
      </c>
      <c r="H3702" s="15">
        <v>0</v>
      </c>
      <c r="I3702" s="15">
        <v>0</v>
      </c>
      <c r="J3702" s="15">
        <v>0</v>
      </c>
      <c r="K3702" s="15">
        <v>0</v>
      </c>
      <c r="L3702" s="15">
        <v>0</v>
      </c>
      <c r="M3702" s="15">
        <v>0</v>
      </c>
      <c r="N3702" s="15">
        <v>0</v>
      </c>
      <c r="O3702" s="15">
        <v>0</v>
      </c>
      <c r="P3702" s="15">
        <v>0</v>
      </c>
      <c r="Q3702" s="15">
        <v>0</v>
      </c>
      <c r="R3702" s="15">
        <v>0</v>
      </c>
      <c r="S3702" s="15">
        <v>0</v>
      </c>
      <c r="T3702" s="15">
        <f t="shared" si="285"/>
        <v>0</v>
      </c>
      <c r="U3702" s="15">
        <v>0</v>
      </c>
      <c r="V3702" s="15">
        <v>0</v>
      </c>
      <c r="W3702" s="15">
        <v>0</v>
      </c>
      <c r="X3702" s="15">
        <v>0</v>
      </c>
      <c r="Y3702" s="15">
        <v>0</v>
      </c>
      <c r="Z3702" s="15">
        <v>0</v>
      </c>
      <c r="AA3702" s="15">
        <v>0</v>
      </c>
      <c r="AB3702" s="15">
        <v>0</v>
      </c>
      <c r="AC3702" s="15">
        <v>0</v>
      </c>
      <c r="AD3702" s="15">
        <v>0</v>
      </c>
      <c r="AE3702" s="15">
        <v>0</v>
      </c>
      <c r="AF3702" s="15">
        <v>0</v>
      </c>
      <c r="AG3702" s="15">
        <f t="shared" si="286"/>
        <v>0</v>
      </c>
      <c r="AH3702" s="15">
        <v>0</v>
      </c>
      <c r="AI3702" s="15">
        <v>0</v>
      </c>
      <c r="AJ3702" s="15">
        <v>0</v>
      </c>
      <c r="AK3702" s="15">
        <v>0</v>
      </c>
      <c r="AL3702" s="15">
        <v>0</v>
      </c>
      <c r="AM3702" s="15">
        <v>0</v>
      </c>
      <c r="AN3702" s="15">
        <v>0</v>
      </c>
      <c r="AO3702" s="15">
        <v>0</v>
      </c>
      <c r="AP3702" s="15">
        <v>0</v>
      </c>
      <c r="AQ3702" s="15">
        <v>0</v>
      </c>
      <c r="AR3702" s="15">
        <v>0</v>
      </c>
      <c r="AS3702" s="15">
        <v>0</v>
      </c>
      <c r="AT3702" s="15">
        <f t="shared" si="287"/>
        <v>0</v>
      </c>
      <c r="AU3702" s="15">
        <v>0</v>
      </c>
      <c r="AV3702" s="15">
        <v>0</v>
      </c>
      <c r="AW3702" s="15">
        <v>0</v>
      </c>
      <c r="AX3702" s="15">
        <v>0</v>
      </c>
      <c r="AY3702" s="15">
        <v>0</v>
      </c>
      <c r="AZ3702" s="15">
        <v>0</v>
      </c>
      <c r="BA3702" s="15">
        <v>0</v>
      </c>
      <c r="BB3702" s="15">
        <v>0</v>
      </c>
      <c r="BC3702" s="15">
        <v>0</v>
      </c>
      <c r="BD3702" s="15">
        <v>0</v>
      </c>
      <c r="BE3702" s="15">
        <v>0</v>
      </c>
      <c r="BF3702" s="15">
        <v>0</v>
      </c>
      <c r="BG3702" s="15">
        <f t="shared" si="288"/>
        <v>0</v>
      </c>
      <c r="BH3702" t="str">
        <f t="shared" si="289"/>
        <v>CNGGas</v>
      </c>
      <c r="BI3702" t="str">
        <f>VLOOKUP(BH3702,[2]Summary!$C$29:$C$56,1,0)</f>
        <v>CNGGas</v>
      </c>
      <c r="BJ3702" s="16">
        <v>44562</v>
      </c>
    </row>
    <row r="3703" spans="1:62" x14ac:dyDescent="0.25">
      <c r="A3703" s="13">
        <v>800023.01</v>
      </c>
      <c r="B3703" s="13" t="s">
        <v>7763</v>
      </c>
      <c r="C3703" s="13" t="s">
        <v>7764</v>
      </c>
      <c r="D3703" s="13" t="s">
        <v>18</v>
      </c>
      <c r="E3703" t="s">
        <v>19</v>
      </c>
      <c r="F3703" s="13" t="s">
        <v>590</v>
      </c>
      <c r="H3703" s="15">
        <v>0</v>
      </c>
      <c r="I3703" s="15">
        <v>0</v>
      </c>
      <c r="J3703" s="15">
        <v>0</v>
      </c>
      <c r="K3703" s="15">
        <v>0</v>
      </c>
      <c r="L3703" s="15">
        <v>0</v>
      </c>
      <c r="M3703" s="15">
        <v>0</v>
      </c>
      <c r="N3703" s="15">
        <v>0</v>
      </c>
      <c r="O3703" s="15">
        <v>0</v>
      </c>
      <c r="P3703" s="15">
        <v>0</v>
      </c>
      <c r="Q3703" s="15">
        <v>0</v>
      </c>
      <c r="R3703" s="15">
        <v>0</v>
      </c>
      <c r="S3703" s="15">
        <v>0</v>
      </c>
      <c r="T3703" s="15">
        <f t="shared" si="285"/>
        <v>0</v>
      </c>
      <c r="U3703" s="15">
        <v>0</v>
      </c>
      <c r="V3703" s="15">
        <v>0</v>
      </c>
      <c r="W3703" s="15">
        <v>0</v>
      </c>
      <c r="X3703" s="15">
        <v>0</v>
      </c>
      <c r="Y3703" s="15">
        <v>0</v>
      </c>
      <c r="Z3703" s="15">
        <v>0</v>
      </c>
      <c r="AA3703" s="15">
        <v>0</v>
      </c>
      <c r="AB3703" s="15">
        <v>0</v>
      </c>
      <c r="AC3703" s="15">
        <v>0</v>
      </c>
      <c r="AD3703" s="15">
        <v>0</v>
      </c>
      <c r="AE3703" s="15">
        <v>0</v>
      </c>
      <c r="AF3703" s="15">
        <v>0</v>
      </c>
      <c r="AG3703" s="15">
        <f t="shared" si="286"/>
        <v>0</v>
      </c>
      <c r="AH3703" s="15">
        <v>0</v>
      </c>
      <c r="AI3703" s="15">
        <v>0</v>
      </c>
      <c r="AJ3703" s="15">
        <v>0</v>
      </c>
      <c r="AK3703" s="15">
        <v>0</v>
      </c>
      <c r="AL3703" s="15">
        <v>0</v>
      </c>
      <c r="AM3703" s="15">
        <v>0</v>
      </c>
      <c r="AN3703" s="15">
        <v>0</v>
      </c>
      <c r="AO3703" s="15">
        <v>0</v>
      </c>
      <c r="AP3703" s="15">
        <v>0</v>
      </c>
      <c r="AQ3703" s="15">
        <v>0</v>
      </c>
      <c r="AR3703" s="15">
        <v>0</v>
      </c>
      <c r="AS3703" s="15">
        <v>0</v>
      </c>
      <c r="AT3703" s="15">
        <f t="shared" si="287"/>
        <v>0</v>
      </c>
      <c r="AU3703" s="15">
        <v>0</v>
      </c>
      <c r="AV3703" s="15">
        <v>0</v>
      </c>
      <c r="AW3703" s="15">
        <v>0</v>
      </c>
      <c r="AX3703" s="15">
        <v>0</v>
      </c>
      <c r="AY3703" s="15">
        <v>0</v>
      </c>
      <c r="AZ3703" s="15">
        <v>0</v>
      </c>
      <c r="BA3703" s="15">
        <v>0</v>
      </c>
      <c r="BB3703" s="15">
        <v>0</v>
      </c>
      <c r="BC3703" s="15">
        <v>0</v>
      </c>
      <c r="BD3703" s="15">
        <v>0</v>
      </c>
      <c r="BE3703" s="15">
        <v>0</v>
      </c>
      <c r="BF3703" s="15">
        <v>-318.94799999999998</v>
      </c>
      <c r="BG3703" s="15">
        <f t="shared" si="288"/>
        <v>-318.94799999999998</v>
      </c>
      <c r="BH3703" t="str">
        <f t="shared" si="289"/>
        <v>UIDIST</v>
      </c>
      <c r="BI3703" t="str">
        <f>VLOOKUP(BH3703,[2]Summary!$C$29:$C$56,1,0)</f>
        <v>UIDist</v>
      </c>
      <c r="BJ3703" s="16">
        <v>44562</v>
      </c>
    </row>
    <row r="3704" spans="1:62" x14ac:dyDescent="0.25">
      <c r="A3704" s="13">
        <v>800029.01</v>
      </c>
      <c r="B3704" s="13" t="s">
        <v>7765</v>
      </c>
      <c r="C3704" s="13" t="s">
        <v>7766</v>
      </c>
      <c r="D3704" s="13" t="s">
        <v>18</v>
      </c>
      <c r="E3704" t="s">
        <v>19</v>
      </c>
      <c r="F3704" s="13" t="s">
        <v>590</v>
      </c>
      <c r="H3704" s="15">
        <v>0</v>
      </c>
      <c r="I3704" s="15">
        <v>0</v>
      </c>
      <c r="J3704" s="15">
        <v>0</v>
      </c>
      <c r="K3704" s="15">
        <v>0</v>
      </c>
      <c r="L3704" s="15">
        <v>0</v>
      </c>
      <c r="M3704" s="15">
        <v>0</v>
      </c>
      <c r="N3704" s="15">
        <v>0</v>
      </c>
      <c r="O3704" s="15">
        <v>0</v>
      </c>
      <c r="P3704" s="15">
        <v>0</v>
      </c>
      <c r="Q3704" s="15">
        <v>0</v>
      </c>
      <c r="R3704" s="15">
        <v>0</v>
      </c>
      <c r="S3704" s="15">
        <v>0</v>
      </c>
      <c r="T3704" s="15">
        <f t="shared" si="285"/>
        <v>0</v>
      </c>
      <c r="U3704" s="15">
        <v>0</v>
      </c>
      <c r="V3704" s="15">
        <v>0</v>
      </c>
      <c r="W3704" s="15">
        <v>0</v>
      </c>
      <c r="X3704" s="15">
        <v>0</v>
      </c>
      <c r="Y3704" s="15">
        <v>0</v>
      </c>
      <c r="Z3704" s="15">
        <v>0</v>
      </c>
      <c r="AA3704" s="15">
        <v>0</v>
      </c>
      <c r="AB3704" s="15">
        <v>0</v>
      </c>
      <c r="AC3704" s="15">
        <v>0</v>
      </c>
      <c r="AD3704" s="15">
        <v>0</v>
      </c>
      <c r="AE3704" s="15">
        <v>0</v>
      </c>
      <c r="AF3704" s="15">
        <v>0</v>
      </c>
      <c r="AG3704" s="15">
        <f t="shared" si="286"/>
        <v>0</v>
      </c>
      <c r="AH3704" s="15">
        <v>0</v>
      </c>
      <c r="AI3704" s="15">
        <v>0</v>
      </c>
      <c r="AJ3704" s="15">
        <v>0</v>
      </c>
      <c r="AK3704" s="15">
        <v>0</v>
      </c>
      <c r="AL3704" s="15">
        <v>0</v>
      </c>
      <c r="AM3704" s="15">
        <v>0</v>
      </c>
      <c r="AN3704" s="15">
        <v>0</v>
      </c>
      <c r="AO3704" s="15">
        <v>0</v>
      </c>
      <c r="AP3704" s="15">
        <v>0</v>
      </c>
      <c r="AQ3704" s="15">
        <v>0</v>
      </c>
      <c r="AR3704" s="15">
        <v>0</v>
      </c>
      <c r="AS3704" s="15">
        <v>0</v>
      </c>
      <c r="AT3704" s="15">
        <f t="shared" si="287"/>
        <v>0</v>
      </c>
      <c r="AU3704" s="15">
        <v>0</v>
      </c>
      <c r="AV3704" s="15">
        <v>0</v>
      </c>
      <c r="AW3704" s="15">
        <v>0</v>
      </c>
      <c r="AX3704" s="15">
        <v>0</v>
      </c>
      <c r="AY3704" s="15">
        <v>0</v>
      </c>
      <c r="AZ3704" s="15">
        <v>0</v>
      </c>
      <c r="BA3704" s="15">
        <v>0</v>
      </c>
      <c r="BB3704" s="15">
        <v>0</v>
      </c>
      <c r="BC3704" s="15">
        <v>0</v>
      </c>
      <c r="BD3704" s="15">
        <v>0</v>
      </c>
      <c r="BE3704" s="15">
        <v>0</v>
      </c>
      <c r="BF3704" s="15">
        <v>-87.846999999999994</v>
      </c>
      <c r="BG3704" s="15">
        <f t="shared" si="288"/>
        <v>-87.846999999999994</v>
      </c>
      <c r="BH3704" t="str">
        <f t="shared" si="289"/>
        <v>UIDIST</v>
      </c>
      <c r="BI3704" t="str">
        <f>VLOOKUP(BH3704,[2]Summary!$C$29:$C$56,1,0)</f>
        <v>UIDist</v>
      </c>
      <c r="BJ3704" s="16">
        <v>44562</v>
      </c>
    </row>
    <row r="3705" spans="1:62" x14ac:dyDescent="0.25">
      <c r="A3705" s="13">
        <v>800029.02</v>
      </c>
      <c r="B3705" s="13" t="s">
        <v>7767</v>
      </c>
      <c r="C3705" s="13" t="s">
        <v>7766</v>
      </c>
      <c r="D3705" s="13" t="s">
        <v>18</v>
      </c>
      <c r="E3705" t="s">
        <v>35</v>
      </c>
      <c r="F3705" s="13" t="s">
        <v>590</v>
      </c>
      <c r="H3705" s="15">
        <v>0</v>
      </c>
      <c r="I3705" s="15">
        <v>0</v>
      </c>
      <c r="J3705" s="15">
        <v>0</v>
      </c>
      <c r="K3705" s="15">
        <v>0</v>
      </c>
      <c r="L3705" s="15">
        <v>0</v>
      </c>
      <c r="M3705" s="15">
        <v>0</v>
      </c>
      <c r="N3705" s="15">
        <v>0</v>
      </c>
      <c r="O3705" s="15">
        <v>0</v>
      </c>
      <c r="P3705" s="15">
        <v>0</v>
      </c>
      <c r="Q3705" s="15">
        <v>0</v>
      </c>
      <c r="R3705" s="15">
        <v>0</v>
      </c>
      <c r="S3705" s="15">
        <v>0</v>
      </c>
      <c r="T3705" s="15">
        <f t="shared" si="285"/>
        <v>0</v>
      </c>
      <c r="U3705" s="15">
        <v>0</v>
      </c>
      <c r="V3705" s="15">
        <v>0</v>
      </c>
      <c r="W3705" s="15">
        <v>0</v>
      </c>
      <c r="X3705" s="15">
        <v>0</v>
      </c>
      <c r="Y3705" s="15">
        <v>0</v>
      </c>
      <c r="Z3705" s="15">
        <v>0</v>
      </c>
      <c r="AA3705" s="15">
        <v>0</v>
      </c>
      <c r="AB3705" s="15">
        <v>0</v>
      </c>
      <c r="AC3705" s="15">
        <v>0</v>
      </c>
      <c r="AD3705" s="15">
        <v>0</v>
      </c>
      <c r="AE3705" s="15">
        <v>0</v>
      </c>
      <c r="AF3705" s="15">
        <v>0</v>
      </c>
      <c r="AG3705" s="15">
        <f t="shared" si="286"/>
        <v>0</v>
      </c>
      <c r="AH3705" s="15">
        <v>0</v>
      </c>
      <c r="AI3705" s="15">
        <v>0</v>
      </c>
      <c r="AJ3705" s="15">
        <v>0</v>
      </c>
      <c r="AK3705" s="15">
        <v>0</v>
      </c>
      <c r="AL3705" s="15">
        <v>0</v>
      </c>
      <c r="AM3705" s="15">
        <v>0</v>
      </c>
      <c r="AN3705" s="15">
        <v>0</v>
      </c>
      <c r="AO3705" s="15">
        <v>0</v>
      </c>
      <c r="AP3705" s="15">
        <v>0</v>
      </c>
      <c r="AQ3705" s="15">
        <v>0</v>
      </c>
      <c r="AR3705" s="15">
        <v>0</v>
      </c>
      <c r="AS3705" s="15">
        <v>0</v>
      </c>
      <c r="AT3705" s="15">
        <f t="shared" si="287"/>
        <v>0</v>
      </c>
      <c r="AU3705" s="15">
        <v>0</v>
      </c>
      <c r="AV3705" s="15">
        <v>0</v>
      </c>
      <c r="AW3705" s="15">
        <v>0</v>
      </c>
      <c r="AX3705" s="15">
        <v>0</v>
      </c>
      <c r="AY3705" s="15">
        <v>0</v>
      </c>
      <c r="AZ3705" s="15">
        <v>0</v>
      </c>
      <c r="BA3705" s="15">
        <v>0</v>
      </c>
      <c r="BB3705" s="15">
        <v>0</v>
      </c>
      <c r="BC3705" s="15">
        <v>0</v>
      </c>
      <c r="BD3705" s="15">
        <v>0</v>
      </c>
      <c r="BE3705" s="15">
        <v>0</v>
      </c>
      <c r="BF3705" s="15">
        <v>110.825</v>
      </c>
      <c r="BG3705" s="15">
        <f t="shared" si="288"/>
        <v>110.825</v>
      </c>
      <c r="BH3705" t="str">
        <f t="shared" si="289"/>
        <v>UITRANS</v>
      </c>
      <c r="BI3705" t="str">
        <f>VLOOKUP(BH3705,[2]Summary!$C$29:$C$56,1,0)</f>
        <v>UITrans</v>
      </c>
      <c r="BJ3705" s="16">
        <v>44562</v>
      </c>
    </row>
    <row r="3706" spans="1:62" x14ac:dyDescent="0.25">
      <c r="A3706" s="13">
        <v>800195.01</v>
      </c>
      <c r="B3706" s="13" t="s">
        <v>7768</v>
      </c>
      <c r="C3706" s="13" t="s">
        <v>7769</v>
      </c>
      <c r="D3706" s="13" t="s">
        <v>18</v>
      </c>
      <c r="E3706" t="s">
        <v>19</v>
      </c>
      <c r="F3706" s="13" t="s">
        <v>22</v>
      </c>
      <c r="H3706" s="15">
        <v>0</v>
      </c>
      <c r="I3706" s="15">
        <v>0</v>
      </c>
      <c r="J3706" s="15">
        <v>0</v>
      </c>
      <c r="K3706" s="15">
        <v>0</v>
      </c>
      <c r="L3706" s="15">
        <v>0</v>
      </c>
      <c r="M3706" s="15">
        <v>0</v>
      </c>
      <c r="N3706" s="15">
        <v>0</v>
      </c>
      <c r="O3706" s="15">
        <v>0</v>
      </c>
      <c r="P3706" s="15">
        <v>0</v>
      </c>
      <c r="Q3706" s="15">
        <v>0</v>
      </c>
      <c r="R3706" s="15">
        <v>0</v>
      </c>
      <c r="S3706" s="15">
        <v>0</v>
      </c>
      <c r="T3706" s="15">
        <f t="shared" si="285"/>
        <v>0</v>
      </c>
      <c r="U3706" s="15">
        <v>0</v>
      </c>
      <c r="V3706" s="15">
        <v>0</v>
      </c>
      <c r="W3706" s="15">
        <v>0</v>
      </c>
      <c r="X3706" s="15">
        <v>0</v>
      </c>
      <c r="Y3706" s="15">
        <v>0</v>
      </c>
      <c r="Z3706" s="15">
        <v>0</v>
      </c>
      <c r="AA3706" s="15">
        <v>0</v>
      </c>
      <c r="AB3706" s="15">
        <v>0</v>
      </c>
      <c r="AC3706" s="15">
        <v>0</v>
      </c>
      <c r="AD3706" s="15">
        <v>0</v>
      </c>
      <c r="AE3706" s="15">
        <v>0</v>
      </c>
      <c r="AF3706" s="15">
        <v>0</v>
      </c>
      <c r="AG3706" s="15">
        <f t="shared" si="286"/>
        <v>0</v>
      </c>
      <c r="AH3706" s="15">
        <v>0</v>
      </c>
      <c r="AI3706" s="15">
        <v>0</v>
      </c>
      <c r="AJ3706" s="15">
        <v>0</v>
      </c>
      <c r="AK3706" s="15">
        <v>0</v>
      </c>
      <c r="AL3706" s="15">
        <v>0</v>
      </c>
      <c r="AM3706" s="15">
        <v>0</v>
      </c>
      <c r="AN3706" s="15">
        <v>0</v>
      </c>
      <c r="AO3706" s="15">
        <v>0</v>
      </c>
      <c r="AP3706" s="15">
        <v>0</v>
      </c>
      <c r="AQ3706" s="15">
        <v>0</v>
      </c>
      <c r="AR3706" s="15">
        <v>0</v>
      </c>
      <c r="AS3706" s="15">
        <v>0</v>
      </c>
      <c r="AT3706" s="15">
        <f t="shared" si="287"/>
        <v>0</v>
      </c>
      <c r="AU3706" s="15">
        <v>0</v>
      </c>
      <c r="AV3706" s="15">
        <v>0</v>
      </c>
      <c r="AW3706" s="15">
        <v>0</v>
      </c>
      <c r="AX3706" s="15">
        <v>0</v>
      </c>
      <c r="AY3706" s="15">
        <v>0</v>
      </c>
      <c r="AZ3706" s="15">
        <v>0</v>
      </c>
      <c r="BA3706" s="15">
        <v>0</v>
      </c>
      <c r="BB3706" s="15">
        <v>0</v>
      </c>
      <c r="BC3706" s="15">
        <v>0</v>
      </c>
      <c r="BD3706" s="15">
        <v>0</v>
      </c>
      <c r="BE3706" s="15">
        <v>0</v>
      </c>
      <c r="BF3706" s="15">
        <v>287.83999999999997</v>
      </c>
      <c r="BG3706" s="15">
        <f t="shared" si="288"/>
        <v>287.83999999999997</v>
      </c>
      <c r="BH3706" t="str">
        <f t="shared" si="289"/>
        <v>UIDIST</v>
      </c>
      <c r="BI3706" t="str">
        <f>VLOOKUP(BH3706,[2]Summary!$C$29:$C$56,1,0)</f>
        <v>UIDist</v>
      </c>
      <c r="BJ3706" s="16">
        <v>44562</v>
      </c>
    </row>
    <row r="3707" spans="1:62" x14ac:dyDescent="0.25">
      <c r="A3707" s="13">
        <v>800770.02</v>
      </c>
      <c r="B3707" s="13" t="s">
        <v>7770</v>
      </c>
      <c r="C3707" s="13" t="s">
        <v>7771</v>
      </c>
      <c r="D3707" s="13" t="s">
        <v>18</v>
      </c>
      <c r="E3707" t="s">
        <v>35</v>
      </c>
      <c r="F3707" s="13" t="s">
        <v>101</v>
      </c>
      <c r="H3707" s="15">
        <v>0</v>
      </c>
      <c r="I3707" s="15">
        <v>0</v>
      </c>
      <c r="J3707" s="15">
        <v>0</v>
      </c>
      <c r="K3707" s="15">
        <v>0</v>
      </c>
      <c r="L3707" s="15">
        <v>0</v>
      </c>
      <c r="M3707" s="15">
        <v>0</v>
      </c>
      <c r="N3707" s="15">
        <v>0</v>
      </c>
      <c r="O3707" s="15">
        <v>0</v>
      </c>
      <c r="P3707" s="15">
        <v>0</v>
      </c>
      <c r="Q3707" s="15">
        <v>0</v>
      </c>
      <c r="R3707" s="15">
        <v>0</v>
      </c>
      <c r="S3707" s="15">
        <v>0</v>
      </c>
      <c r="T3707" s="15">
        <f t="shared" si="285"/>
        <v>0</v>
      </c>
      <c r="U3707" s="15">
        <v>0</v>
      </c>
      <c r="V3707" s="15">
        <v>0</v>
      </c>
      <c r="W3707" s="15">
        <v>0</v>
      </c>
      <c r="X3707" s="15">
        <v>0</v>
      </c>
      <c r="Y3707" s="15">
        <v>0</v>
      </c>
      <c r="Z3707" s="15">
        <v>0</v>
      </c>
      <c r="AA3707" s="15">
        <v>0</v>
      </c>
      <c r="AB3707" s="15">
        <v>0</v>
      </c>
      <c r="AC3707" s="15">
        <v>0</v>
      </c>
      <c r="AD3707" s="15">
        <v>0</v>
      </c>
      <c r="AE3707" s="15">
        <v>0</v>
      </c>
      <c r="AF3707" s="15">
        <v>0</v>
      </c>
      <c r="AG3707" s="15">
        <f t="shared" si="286"/>
        <v>0</v>
      </c>
      <c r="AH3707" s="15">
        <v>0</v>
      </c>
      <c r="AI3707" s="15">
        <v>0</v>
      </c>
      <c r="AJ3707" s="15">
        <v>0</v>
      </c>
      <c r="AK3707" s="15">
        <v>0</v>
      </c>
      <c r="AL3707" s="15">
        <v>0</v>
      </c>
      <c r="AM3707" s="15">
        <v>0</v>
      </c>
      <c r="AN3707" s="15">
        <v>0</v>
      </c>
      <c r="AO3707" s="15">
        <v>0</v>
      </c>
      <c r="AP3707" s="15">
        <v>0</v>
      </c>
      <c r="AQ3707" s="15">
        <v>0</v>
      </c>
      <c r="AR3707" s="15">
        <v>0</v>
      </c>
      <c r="AS3707" s="15">
        <v>0</v>
      </c>
      <c r="AT3707" s="15">
        <f t="shared" si="287"/>
        <v>0</v>
      </c>
      <c r="AU3707" s="15">
        <v>0</v>
      </c>
      <c r="AV3707" s="15">
        <v>0</v>
      </c>
      <c r="AW3707" s="15">
        <v>0</v>
      </c>
      <c r="AX3707" s="15">
        <v>0</v>
      </c>
      <c r="AY3707" s="15">
        <v>0</v>
      </c>
      <c r="AZ3707" s="15">
        <v>0</v>
      </c>
      <c r="BA3707" s="15">
        <v>0</v>
      </c>
      <c r="BB3707" s="15">
        <v>0</v>
      </c>
      <c r="BC3707" s="15">
        <v>0</v>
      </c>
      <c r="BD3707" s="15">
        <v>0</v>
      </c>
      <c r="BE3707" s="15">
        <v>0</v>
      </c>
      <c r="BF3707" s="15">
        <v>107.087</v>
      </c>
      <c r="BG3707" s="15">
        <f t="shared" si="288"/>
        <v>107.087</v>
      </c>
      <c r="BH3707" t="str">
        <f t="shared" si="289"/>
        <v>UITRANS</v>
      </c>
      <c r="BI3707" t="str">
        <f>VLOOKUP(BH3707,[2]Summary!$C$29:$C$56,1,0)</f>
        <v>UITrans</v>
      </c>
      <c r="BJ3707" s="16">
        <v>44562</v>
      </c>
    </row>
    <row r="3708" spans="1:62" x14ac:dyDescent="0.25">
      <c r="A3708" s="13">
        <v>801550.01</v>
      </c>
      <c r="B3708" s="13" t="s">
        <v>7772</v>
      </c>
      <c r="C3708" s="13" t="s">
        <v>7773</v>
      </c>
      <c r="D3708" s="13" t="s">
        <v>18</v>
      </c>
      <c r="E3708" t="s">
        <v>19</v>
      </c>
      <c r="F3708" s="13" t="s">
        <v>590</v>
      </c>
      <c r="H3708" s="15">
        <v>0</v>
      </c>
      <c r="I3708" s="15">
        <v>0</v>
      </c>
      <c r="J3708" s="15">
        <v>0</v>
      </c>
      <c r="K3708" s="15">
        <v>0</v>
      </c>
      <c r="L3708" s="15">
        <v>0</v>
      </c>
      <c r="M3708" s="15">
        <v>0</v>
      </c>
      <c r="N3708" s="15">
        <v>0</v>
      </c>
      <c r="O3708" s="15">
        <v>0</v>
      </c>
      <c r="P3708" s="15">
        <v>0</v>
      </c>
      <c r="Q3708" s="15">
        <v>0</v>
      </c>
      <c r="R3708" s="15">
        <v>0</v>
      </c>
      <c r="S3708" s="15">
        <v>0</v>
      </c>
      <c r="T3708" s="15">
        <f t="shared" si="285"/>
        <v>0</v>
      </c>
      <c r="U3708" s="15">
        <v>0</v>
      </c>
      <c r="V3708" s="15">
        <v>0</v>
      </c>
      <c r="W3708" s="15">
        <v>0</v>
      </c>
      <c r="X3708" s="15">
        <v>0</v>
      </c>
      <c r="Y3708" s="15">
        <v>0</v>
      </c>
      <c r="Z3708" s="15">
        <v>0</v>
      </c>
      <c r="AA3708" s="15">
        <v>0</v>
      </c>
      <c r="AB3708" s="15">
        <v>0</v>
      </c>
      <c r="AC3708" s="15">
        <v>0</v>
      </c>
      <c r="AD3708" s="15">
        <v>0</v>
      </c>
      <c r="AE3708" s="15">
        <v>0</v>
      </c>
      <c r="AF3708" s="15">
        <v>0</v>
      </c>
      <c r="AG3708" s="15">
        <f t="shared" si="286"/>
        <v>0</v>
      </c>
      <c r="AH3708" s="15">
        <v>0</v>
      </c>
      <c r="AI3708" s="15">
        <v>0</v>
      </c>
      <c r="AJ3708" s="15">
        <v>0</v>
      </c>
      <c r="AK3708" s="15">
        <v>0</v>
      </c>
      <c r="AL3708" s="15">
        <v>0</v>
      </c>
      <c r="AM3708" s="15">
        <v>0</v>
      </c>
      <c r="AN3708" s="15">
        <v>0</v>
      </c>
      <c r="AO3708" s="15">
        <v>0</v>
      </c>
      <c r="AP3708" s="15">
        <v>0</v>
      </c>
      <c r="AQ3708" s="15">
        <v>0</v>
      </c>
      <c r="AR3708" s="15">
        <v>0</v>
      </c>
      <c r="AS3708" s="15">
        <v>0</v>
      </c>
      <c r="AT3708" s="15">
        <f t="shared" si="287"/>
        <v>0</v>
      </c>
      <c r="AU3708" s="15">
        <v>0</v>
      </c>
      <c r="AV3708" s="15">
        <v>0</v>
      </c>
      <c r="AW3708" s="15">
        <v>0</v>
      </c>
      <c r="AX3708" s="15">
        <v>0</v>
      </c>
      <c r="AY3708" s="15">
        <v>0</v>
      </c>
      <c r="AZ3708" s="15">
        <v>0</v>
      </c>
      <c r="BA3708" s="15">
        <v>0</v>
      </c>
      <c r="BB3708" s="15">
        <v>0</v>
      </c>
      <c r="BC3708" s="15">
        <v>0</v>
      </c>
      <c r="BD3708" s="15">
        <v>0</v>
      </c>
      <c r="BE3708" s="15">
        <v>0</v>
      </c>
      <c r="BF3708" s="15">
        <v>5.6310000000000002</v>
      </c>
      <c r="BG3708" s="15">
        <f t="shared" si="288"/>
        <v>5.6310000000000002</v>
      </c>
      <c r="BH3708" t="str">
        <f t="shared" si="289"/>
        <v>UIDIST</v>
      </c>
      <c r="BI3708" t="str">
        <f>VLOOKUP(BH3708,[2]Summary!$C$29:$C$56,1,0)</f>
        <v>UIDist</v>
      </c>
      <c r="BJ3708" s="16">
        <v>44562</v>
      </c>
    </row>
    <row r="3709" spans="1:62" x14ac:dyDescent="0.25">
      <c r="A3709" s="13">
        <v>801550.02</v>
      </c>
      <c r="B3709" s="13" t="s">
        <v>7774</v>
      </c>
      <c r="C3709" s="13" t="s">
        <v>7773</v>
      </c>
      <c r="D3709" s="13" t="s">
        <v>18</v>
      </c>
      <c r="E3709" t="s">
        <v>35</v>
      </c>
      <c r="F3709" s="13" t="s">
        <v>590</v>
      </c>
      <c r="H3709" s="15">
        <v>0</v>
      </c>
      <c r="I3709" s="15">
        <v>0</v>
      </c>
      <c r="J3709" s="15">
        <v>0</v>
      </c>
      <c r="K3709" s="15">
        <v>0</v>
      </c>
      <c r="L3709" s="15">
        <v>0</v>
      </c>
      <c r="M3709" s="15">
        <v>0</v>
      </c>
      <c r="N3709" s="15">
        <v>0</v>
      </c>
      <c r="O3709" s="15">
        <v>0</v>
      </c>
      <c r="P3709" s="15">
        <v>0</v>
      </c>
      <c r="Q3709" s="15">
        <v>0</v>
      </c>
      <c r="R3709" s="15">
        <v>0</v>
      </c>
      <c r="S3709" s="15">
        <v>0</v>
      </c>
      <c r="T3709" s="15">
        <f t="shared" si="285"/>
        <v>0</v>
      </c>
      <c r="U3709" s="15">
        <v>0</v>
      </c>
      <c r="V3709" s="15">
        <v>0</v>
      </c>
      <c r="W3709" s="15">
        <v>0</v>
      </c>
      <c r="X3709" s="15">
        <v>0</v>
      </c>
      <c r="Y3709" s="15">
        <v>0</v>
      </c>
      <c r="Z3709" s="15">
        <v>0</v>
      </c>
      <c r="AA3709" s="15">
        <v>0</v>
      </c>
      <c r="AB3709" s="15">
        <v>0</v>
      </c>
      <c r="AC3709" s="15">
        <v>0</v>
      </c>
      <c r="AD3709" s="15">
        <v>0</v>
      </c>
      <c r="AE3709" s="15">
        <v>0</v>
      </c>
      <c r="AF3709" s="15">
        <v>0</v>
      </c>
      <c r="AG3709" s="15">
        <f t="shared" si="286"/>
        <v>0</v>
      </c>
      <c r="AH3709" s="15">
        <v>0</v>
      </c>
      <c r="AI3709" s="15">
        <v>0</v>
      </c>
      <c r="AJ3709" s="15">
        <v>0</v>
      </c>
      <c r="AK3709" s="15">
        <v>0</v>
      </c>
      <c r="AL3709" s="15">
        <v>0</v>
      </c>
      <c r="AM3709" s="15">
        <v>0</v>
      </c>
      <c r="AN3709" s="15">
        <v>0</v>
      </c>
      <c r="AO3709" s="15">
        <v>0</v>
      </c>
      <c r="AP3709" s="15">
        <v>0</v>
      </c>
      <c r="AQ3709" s="15">
        <v>0</v>
      </c>
      <c r="AR3709" s="15">
        <v>0</v>
      </c>
      <c r="AS3709" s="15">
        <v>0</v>
      </c>
      <c r="AT3709" s="15">
        <f t="shared" si="287"/>
        <v>0</v>
      </c>
      <c r="AU3709" s="15">
        <v>0</v>
      </c>
      <c r="AV3709" s="15">
        <v>0</v>
      </c>
      <c r="AW3709" s="15">
        <v>0</v>
      </c>
      <c r="AX3709" s="15">
        <v>0</v>
      </c>
      <c r="AY3709" s="15">
        <v>0</v>
      </c>
      <c r="AZ3709" s="15">
        <v>0</v>
      </c>
      <c r="BA3709" s="15">
        <v>0</v>
      </c>
      <c r="BB3709" s="15">
        <v>0</v>
      </c>
      <c r="BC3709" s="15">
        <v>0</v>
      </c>
      <c r="BD3709" s="15">
        <v>0</v>
      </c>
      <c r="BE3709" s="15">
        <v>0</v>
      </c>
      <c r="BF3709" s="15">
        <v>6.2889999999999997</v>
      </c>
      <c r="BG3709" s="15">
        <f t="shared" si="288"/>
        <v>6.2889999999999997</v>
      </c>
      <c r="BH3709" t="str">
        <f t="shared" si="289"/>
        <v>UITRANS</v>
      </c>
      <c r="BI3709" t="str">
        <f>VLOOKUP(BH3709,[2]Summary!$C$29:$C$56,1,0)</f>
        <v>UITrans</v>
      </c>
      <c r="BJ3709" s="16">
        <v>44562</v>
      </c>
    </row>
    <row r="3710" spans="1:62" x14ac:dyDescent="0.25">
      <c r="A3710" s="13">
        <v>801749.01</v>
      </c>
      <c r="B3710" s="13" t="s">
        <v>7775</v>
      </c>
      <c r="C3710" s="13" t="s">
        <v>7776</v>
      </c>
      <c r="D3710" s="13" t="s">
        <v>18</v>
      </c>
      <c r="E3710" t="s">
        <v>19</v>
      </c>
      <c r="F3710" s="13" t="s">
        <v>590</v>
      </c>
      <c r="H3710" s="15">
        <v>0</v>
      </c>
      <c r="I3710" s="15">
        <v>0</v>
      </c>
      <c r="J3710" s="15">
        <v>0</v>
      </c>
      <c r="K3710" s="15">
        <v>0</v>
      </c>
      <c r="L3710" s="15">
        <v>0</v>
      </c>
      <c r="M3710" s="15">
        <v>0</v>
      </c>
      <c r="N3710" s="15">
        <v>0</v>
      </c>
      <c r="O3710" s="15">
        <v>0</v>
      </c>
      <c r="P3710" s="15">
        <v>0</v>
      </c>
      <c r="Q3710" s="15">
        <v>0</v>
      </c>
      <c r="R3710" s="15">
        <v>0</v>
      </c>
      <c r="S3710" s="15">
        <v>0</v>
      </c>
      <c r="T3710" s="15">
        <f t="shared" si="285"/>
        <v>0</v>
      </c>
      <c r="U3710" s="15">
        <v>0</v>
      </c>
      <c r="V3710" s="15">
        <v>0</v>
      </c>
      <c r="W3710" s="15">
        <v>0</v>
      </c>
      <c r="X3710" s="15">
        <v>0</v>
      </c>
      <c r="Y3710" s="15">
        <v>0</v>
      </c>
      <c r="Z3710" s="15">
        <v>0</v>
      </c>
      <c r="AA3710" s="15">
        <v>0</v>
      </c>
      <c r="AB3710" s="15">
        <v>0</v>
      </c>
      <c r="AC3710" s="15">
        <v>0</v>
      </c>
      <c r="AD3710" s="15">
        <v>0</v>
      </c>
      <c r="AE3710" s="15">
        <v>0</v>
      </c>
      <c r="AF3710" s="15">
        <v>0</v>
      </c>
      <c r="AG3710" s="15">
        <f t="shared" si="286"/>
        <v>0</v>
      </c>
      <c r="AH3710" s="15">
        <v>0</v>
      </c>
      <c r="AI3710" s="15">
        <v>0</v>
      </c>
      <c r="AJ3710" s="15">
        <v>0</v>
      </c>
      <c r="AK3710" s="15">
        <v>0</v>
      </c>
      <c r="AL3710" s="15">
        <v>0</v>
      </c>
      <c r="AM3710" s="15">
        <v>0</v>
      </c>
      <c r="AN3710" s="15">
        <v>0</v>
      </c>
      <c r="AO3710" s="15">
        <v>0</v>
      </c>
      <c r="AP3710" s="15">
        <v>0</v>
      </c>
      <c r="AQ3710" s="15">
        <v>0</v>
      </c>
      <c r="AR3710" s="15">
        <v>0</v>
      </c>
      <c r="AS3710" s="15">
        <v>0</v>
      </c>
      <c r="AT3710" s="15">
        <f t="shared" si="287"/>
        <v>0</v>
      </c>
      <c r="AU3710" s="15">
        <v>0</v>
      </c>
      <c r="AV3710" s="15">
        <v>0</v>
      </c>
      <c r="AW3710" s="15">
        <v>0</v>
      </c>
      <c r="AX3710" s="15">
        <v>0</v>
      </c>
      <c r="AY3710" s="15">
        <v>0</v>
      </c>
      <c r="AZ3710" s="15">
        <v>0</v>
      </c>
      <c r="BA3710" s="15">
        <v>0</v>
      </c>
      <c r="BB3710" s="15">
        <v>0</v>
      </c>
      <c r="BC3710" s="15">
        <v>0</v>
      </c>
      <c r="BD3710" s="15">
        <v>0</v>
      </c>
      <c r="BE3710" s="15">
        <v>0</v>
      </c>
      <c r="BF3710" s="15">
        <v>358.05200000000002</v>
      </c>
      <c r="BG3710" s="15">
        <f t="shared" si="288"/>
        <v>358.05200000000002</v>
      </c>
      <c r="BH3710" t="str">
        <f t="shared" si="289"/>
        <v>UIDIST</v>
      </c>
      <c r="BI3710" t="str">
        <f>VLOOKUP(BH3710,[2]Summary!$C$29:$C$56,1,0)</f>
        <v>UIDist</v>
      </c>
      <c r="BJ3710" s="16">
        <v>44562</v>
      </c>
    </row>
    <row r="3711" spans="1:62" x14ac:dyDescent="0.25">
      <c r="A3711" s="13">
        <v>802381.02</v>
      </c>
      <c r="B3711" s="13" t="s">
        <v>7777</v>
      </c>
      <c r="C3711" s="13" t="s">
        <v>7778</v>
      </c>
      <c r="D3711" s="13" t="s">
        <v>18</v>
      </c>
      <c r="E3711" t="s">
        <v>35</v>
      </c>
      <c r="F3711" s="13" t="s">
        <v>62</v>
      </c>
      <c r="H3711" s="15">
        <v>0</v>
      </c>
      <c r="I3711" s="15">
        <v>0</v>
      </c>
      <c r="J3711" s="15">
        <v>0</v>
      </c>
      <c r="K3711" s="15">
        <v>0</v>
      </c>
      <c r="L3711" s="15">
        <v>0</v>
      </c>
      <c r="M3711" s="15">
        <v>0</v>
      </c>
      <c r="N3711" s="15">
        <v>0</v>
      </c>
      <c r="O3711" s="15">
        <v>0</v>
      </c>
      <c r="P3711" s="15">
        <v>0</v>
      </c>
      <c r="Q3711" s="15">
        <v>0</v>
      </c>
      <c r="R3711" s="15">
        <v>0</v>
      </c>
      <c r="S3711" s="15">
        <v>0</v>
      </c>
      <c r="T3711" s="15">
        <f t="shared" si="285"/>
        <v>0</v>
      </c>
      <c r="U3711" s="15">
        <v>0</v>
      </c>
      <c r="V3711" s="15">
        <v>0</v>
      </c>
      <c r="W3711" s="15">
        <v>0</v>
      </c>
      <c r="X3711" s="15">
        <v>0</v>
      </c>
      <c r="Y3711" s="15">
        <v>0</v>
      </c>
      <c r="Z3711" s="15">
        <v>0</v>
      </c>
      <c r="AA3711" s="15">
        <v>0</v>
      </c>
      <c r="AB3711" s="15">
        <v>0</v>
      </c>
      <c r="AC3711" s="15">
        <v>0</v>
      </c>
      <c r="AD3711" s="15">
        <v>0</v>
      </c>
      <c r="AE3711" s="15">
        <v>0</v>
      </c>
      <c r="AF3711" s="15">
        <v>0</v>
      </c>
      <c r="AG3711" s="15">
        <f t="shared" si="286"/>
        <v>0</v>
      </c>
      <c r="AH3711" s="15">
        <v>0</v>
      </c>
      <c r="AI3711" s="15">
        <v>0</v>
      </c>
      <c r="AJ3711" s="15">
        <v>0</v>
      </c>
      <c r="AK3711" s="15">
        <v>0</v>
      </c>
      <c r="AL3711" s="15">
        <v>0</v>
      </c>
      <c r="AM3711" s="15">
        <v>0</v>
      </c>
      <c r="AN3711" s="15">
        <v>0</v>
      </c>
      <c r="AO3711" s="15">
        <v>0</v>
      </c>
      <c r="AP3711" s="15">
        <v>0</v>
      </c>
      <c r="AQ3711" s="15">
        <v>0</v>
      </c>
      <c r="AR3711" s="15">
        <v>0</v>
      </c>
      <c r="AS3711" s="15">
        <v>0</v>
      </c>
      <c r="AT3711" s="15">
        <f t="shared" si="287"/>
        <v>0</v>
      </c>
      <c r="AU3711" s="15">
        <v>0</v>
      </c>
      <c r="AV3711" s="15">
        <v>0</v>
      </c>
      <c r="AW3711" s="15">
        <v>0</v>
      </c>
      <c r="AX3711" s="15">
        <v>0</v>
      </c>
      <c r="AY3711" s="15">
        <v>0</v>
      </c>
      <c r="AZ3711" s="15">
        <v>0</v>
      </c>
      <c r="BA3711" s="15">
        <v>0</v>
      </c>
      <c r="BB3711" s="15">
        <v>0</v>
      </c>
      <c r="BC3711" s="15">
        <v>0</v>
      </c>
      <c r="BD3711" s="15">
        <v>0</v>
      </c>
      <c r="BE3711" s="15">
        <v>0</v>
      </c>
      <c r="BF3711" s="15">
        <v>37.725441406249999</v>
      </c>
      <c r="BG3711" s="15">
        <f t="shared" si="288"/>
        <v>37.725441406249999</v>
      </c>
      <c r="BH3711" t="str">
        <f t="shared" si="289"/>
        <v>UITRANS</v>
      </c>
      <c r="BI3711" t="str">
        <f>VLOOKUP(BH3711,[2]Summary!$C$29:$C$56,1,0)</f>
        <v>UITrans</v>
      </c>
      <c r="BJ3711" s="16">
        <v>44562</v>
      </c>
    </row>
    <row r="3712" spans="1:62" x14ac:dyDescent="0.25">
      <c r="A3712" s="13">
        <v>802403.01</v>
      </c>
      <c r="B3712" s="13" t="s">
        <v>7779</v>
      </c>
      <c r="C3712" s="13" t="s">
        <v>7780</v>
      </c>
      <c r="D3712" s="13" t="s">
        <v>18</v>
      </c>
      <c r="E3712" t="s">
        <v>19</v>
      </c>
      <c r="F3712" s="13" t="s">
        <v>62</v>
      </c>
      <c r="H3712" s="15">
        <v>0</v>
      </c>
      <c r="I3712" s="15">
        <v>0</v>
      </c>
      <c r="J3712" s="15">
        <v>0</v>
      </c>
      <c r="K3712" s="15">
        <v>0</v>
      </c>
      <c r="L3712" s="15">
        <v>0</v>
      </c>
      <c r="M3712" s="15">
        <v>0</v>
      </c>
      <c r="N3712" s="15">
        <v>0</v>
      </c>
      <c r="O3712" s="15">
        <v>0</v>
      </c>
      <c r="P3712" s="15">
        <v>0</v>
      </c>
      <c r="Q3712" s="15">
        <v>0</v>
      </c>
      <c r="R3712" s="15">
        <v>0</v>
      </c>
      <c r="S3712" s="15">
        <v>0</v>
      </c>
      <c r="T3712" s="15">
        <f t="shared" si="285"/>
        <v>0</v>
      </c>
      <c r="U3712" s="15">
        <v>0</v>
      </c>
      <c r="V3712" s="15">
        <v>0</v>
      </c>
      <c r="W3712" s="15">
        <v>0</v>
      </c>
      <c r="X3712" s="15">
        <v>0</v>
      </c>
      <c r="Y3712" s="15">
        <v>0</v>
      </c>
      <c r="Z3712" s="15">
        <v>0</v>
      </c>
      <c r="AA3712" s="15">
        <v>0</v>
      </c>
      <c r="AB3712" s="15">
        <v>0</v>
      </c>
      <c r="AC3712" s="15">
        <v>0</v>
      </c>
      <c r="AD3712" s="15">
        <v>0</v>
      </c>
      <c r="AE3712" s="15">
        <v>0</v>
      </c>
      <c r="AF3712" s="15">
        <v>0</v>
      </c>
      <c r="AG3712" s="15">
        <f t="shared" si="286"/>
        <v>0</v>
      </c>
      <c r="AH3712" s="15">
        <v>0</v>
      </c>
      <c r="AI3712" s="15">
        <v>0</v>
      </c>
      <c r="AJ3712" s="15">
        <v>0</v>
      </c>
      <c r="AK3712" s="15">
        <v>0</v>
      </c>
      <c r="AL3712" s="15">
        <v>0</v>
      </c>
      <c r="AM3712" s="15">
        <v>0</v>
      </c>
      <c r="AN3712" s="15">
        <v>0</v>
      </c>
      <c r="AO3712" s="15">
        <v>0</v>
      </c>
      <c r="AP3712" s="15">
        <v>0</v>
      </c>
      <c r="AQ3712" s="15">
        <v>0</v>
      </c>
      <c r="AR3712" s="15">
        <v>0</v>
      </c>
      <c r="AS3712" s="15">
        <v>0</v>
      </c>
      <c r="AT3712" s="15">
        <f t="shared" si="287"/>
        <v>0</v>
      </c>
      <c r="AU3712" s="15">
        <v>0</v>
      </c>
      <c r="AV3712" s="15">
        <v>0</v>
      </c>
      <c r="AW3712" s="15">
        <v>0</v>
      </c>
      <c r="AX3712" s="15">
        <v>0</v>
      </c>
      <c r="AY3712" s="15">
        <v>0</v>
      </c>
      <c r="AZ3712" s="15">
        <v>0</v>
      </c>
      <c r="BA3712" s="15">
        <v>4.3414698632955551</v>
      </c>
      <c r="BB3712" s="15">
        <v>0.31961000251770022</v>
      </c>
      <c r="BC3712" s="15">
        <v>0.2257700023651123</v>
      </c>
      <c r="BD3712" s="15">
        <v>0</v>
      </c>
      <c r="BE3712" s="15">
        <v>0</v>
      </c>
      <c r="BF3712" s="15">
        <v>0</v>
      </c>
      <c r="BG3712" s="15">
        <f t="shared" si="288"/>
        <v>4.8868498681783672</v>
      </c>
      <c r="BH3712" t="str">
        <f t="shared" si="289"/>
        <v>UIDIST</v>
      </c>
      <c r="BI3712" t="str">
        <f>VLOOKUP(BH3712,[2]Summary!$C$29:$C$56,1,0)</f>
        <v>UIDist</v>
      </c>
      <c r="BJ3712" s="16">
        <v>44470</v>
      </c>
    </row>
    <row r="3713" spans="1:62" x14ac:dyDescent="0.25">
      <c r="A3713" s="13" t="s">
        <v>7781</v>
      </c>
      <c r="B3713" s="13" t="s">
        <v>7782</v>
      </c>
      <c r="C3713" s="13" t="s">
        <v>7783</v>
      </c>
      <c r="D3713" s="13" t="s">
        <v>599</v>
      </c>
      <c r="E3713" s="13" t="s">
        <v>301</v>
      </c>
      <c r="F3713" s="13" t="s">
        <v>60</v>
      </c>
      <c r="H3713" s="15">
        <v>0</v>
      </c>
      <c r="I3713" s="15">
        <v>0</v>
      </c>
      <c r="J3713" s="15">
        <v>0</v>
      </c>
      <c r="K3713" s="15">
        <v>0</v>
      </c>
      <c r="L3713" s="15">
        <v>0</v>
      </c>
      <c r="M3713" s="15">
        <v>0</v>
      </c>
      <c r="N3713" s="15">
        <v>0</v>
      </c>
      <c r="O3713" s="15">
        <v>0</v>
      </c>
      <c r="P3713" s="15">
        <v>0</v>
      </c>
      <c r="Q3713" s="15">
        <v>0</v>
      </c>
      <c r="R3713" s="15">
        <v>0</v>
      </c>
      <c r="S3713" s="15">
        <v>0</v>
      </c>
      <c r="T3713" s="15">
        <f t="shared" si="285"/>
        <v>0</v>
      </c>
      <c r="U3713" s="15">
        <v>0</v>
      </c>
      <c r="V3713" s="15">
        <v>0</v>
      </c>
      <c r="W3713" s="15">
        <v>0</v>
      </c>
      <c r="X3713" s="15">
        <v>0</v>
      </c>
      <c r="Y3713" s="15">
        <v>0</v>
      </c>
      <c r="Z3713" s="15">
        <v>0</v>
      </c>
      <c r="AA3713" s="15">
        <v>0</v>
      </c>
      <c r="AB3713" s="15">
        <v>0</v>
      </c>
      <c r="AC3713" s="15">
        <v>0</v>
      </c>
      <c r="AD3713" s="15">
        <v>0</v>
      </c>
      <c r="AE3713" s="15">
        <v>0</v>
      </c>
      <c r="AF3713" s="15">
        <v>0</v>
      </c>
      <c r="AG3713" s="15">
        <f t="shared" si="286"/>
        <v>0</v>
      </c>
      <c r="AH3713" s="15">
        <v>0</v>
      </c>
      <c r="AI3713" s="15">
        <v>0</v>
      </c>
      <c r="AJ3713" s="15">
        <v>0</v>
      </c>
      <c r="AK3713" s="15">
        <v>0</v>
      </c>
      <c r="AL3713" s="15">
        <v>0</v>
      </c>
      <c r="AM3713" s="15">
        <v>0</v>
      </c>
      <c r="AN3713" s="15">
        <v>0</v>
      </c>
      <c r="AO3713" s="15">
        <v>0</v>
      </c>
      <c r="AP3713" s="15">
        <v>0</v>
      </c>
      <c r="AQ3713" s="15">
        <v>0</v>
      </c>
      <c r="AR3713" s="15">
        <v>0</v>
      </c>
      <c r="AS3713" s="15">
        <v>0</v>
      </c>
      <c r="AT3713" s="15">
        <f t="shared" si="287"/>
        <v>0</v>
      </c>
      <c r="AU3713" s="15">
        <v>0</v>
      </c>
      <c r="AV3713" s="15">
        <v>2.9029098830223083</v>
      </c>
      <c r="AW3713" s="15">
        <v>1.4693699417114259</v>
      </c>
      <c r="AX3713" s="15">
        <v>0.11105999946594239</v>
      </c>
      <c r="AY3713" s="15">
        <v>1.9690000534057617E-2</v>
      </c>
      <c r="AZ3713" s="15">
        <v>0</v>
      </c>
      <c r="BA3713" s="15">
        <v>2.1499999999999998E-2</v>
      </c>
      <c r="BB3713" s="15">
        <v>2.1499999999999998E-2</v>
      </c>
      <c r="BC3713" s="15">
        <v>2.2049999237060545E-2</v>
      </c>
      <c r="BD3713" s="15">
        <v>0</v>
      </c>
      <c r="BE3713" s="15">
        <v>0</v>
      </c>
      <c r="BF3713" s="15">
        <v>0</v>
      </c>
      <c r="BG3713" s="15">
        <f t="shared" si="288"/>
        <v>4.5680798239707938</v>
      </c>
      <c r="BH3713" t="str">
        <f t="shared" si="289"/>
        <v>NYSEGCommon</v>
      </c>
      <c r="BI3713" t="str">
        <f>VLOOKUP(BH3713,[2]Summary!$C$29:$C$56,1,0)</f>
        <v>NYSEGCommon</v>
      </c>
      <c r="BJ3713" s="16">
        <v>44470</v>
      </c>
    </row>
    <row r="3714" spans="1:62" x14ac:dyDescent="0.25">
      <c r="A3714" s="13" t="s">
        <v>7784</v>
      </c>
      <c r="B3714" s="13" t="s">
        <v>4892</v>
      </c>
      <c r="C3714" s="13" t="s">
        <v>7785</v>
      </c>
      <c r="D3714" s="13" t="s">
        <v>599</v>
      </c>
      <c r="E3714" s="13" t="s">
        <v>301</v>
      </c>
      <c r="F3714" s="13" t="s">
        <v>33</v>
      </c>
      <c r="H3714" s="15">
        <v>0</v>
      </c>
      <c r="I3714" s="15">
        <v>0</v>
      </c>
      <c r="J3714" s="15">
        <v>0</v>
      </c>
      <c r="K3714" s="15">
        <v>0</v>
      </c>
      <c r="L3714" s="15">
        <v>0</v>
      </c>
      <c r="M3714" s="15">
        <v>0</v>
      </c>
      <c r="N3714" s="15">
        <v>0</v>
      </c>
      <c r="O3714" s="15">
        <v>0</v>
      </c>
      <c r="P3714" s="15">
        <v>0</v>
      </c>
      <c r="Q3714" s="15">
        <v>0</v>
      </c>
      <c r="R3714" s="15">
        <v>0</v>
      </c>
      <c r="S3714" s="15">
        <v>0</v>
      </c>
      <c r="T3714" s="15">
        <f t="shared" si="285"/>
        <v>0</v>
      </c>
      <c r="U3714" s="15">
        <v>0</v>
      </c>
      <c r="V3714" s="15">
        <v>0</v>
      </c>
      <c r="W3714" s="15">
        <v>0</v>
      </c>
      <c r="X3714" s="15">
        <v>0</v>
      </c>
      <c r="Y3714" s="15">
        <v>0</v>
      </c>
      <c r="Z3714" s="15">
        <v>0</v>
      </c>
      <c r="AA3714" s="15">
        <v>0</v>
      </c>
      <c r="AB3714" s="15">
        <v>0</v>
      </c>
      <c r="AC3714" s="15">
        <v>0</v>
      </c>
      <c r="AD3714" s="15">
        <v>0</v>
      </c>
      <c r="AE3714" s="15">
        <v>0</v>
      </c>
      <c r="AF3714" s="15">
        <v>0</v>
      </c>
      <c r="AG3714" s="15">
        <f t="shared" si="286"/>
        <v>0</v>
      </c>
      <c r="AH3714" s="15">
        <v>0</v>
      </c>
      <c r="AI3714" s="15">
        <v>0</v>
      </c>
      <c r="AJ3714" s="15">
        <v>0</v>
      </c>
      <c r="AK3714" s="15">
        <v>0</v>
      </c>
      <c r="AL3714" s="15">
        <v>0</v>
      </c>
      <c r="AM3714" s="15">
        <v>0</v>
      </c>
      <c r="AN3714" s="15">
        <v>0</v>
      </c>
      <c r="AO3714" s="15">
        <v>0</v>
      </c>
      <c r="AP3714" s="15">
        <v>0</v>
      </c>
      <c r="AQ3714" s="15">
        <v>0</v>
      </c>
      <c r="AR3714" s="15">
        <v>0</v>
      </c>
      <c r="AS3714" s="15">
        <v>0</v>
      </c>
      <c r="AT3714" s="15">
        <f t="shared" si="287"/>
        <v>0</v>
      </c>
      <c r="AU3714" s="15">
        <v>0</v>
      </c>
      <c r="AV3714" s="15">
        <v>0</v>
      </c>
      <c r="AW3714" s="15">
        <v>0</v>
      </c>
      <c r="AX3714" s="15">
        <v>0</v>
      </c>
      <c r="AY3714" s="15">
        <v>0</v>
      </c>
      <c r="AZ3714" s="15">
        <v>0</v>
      </c>
      <c r="BA3714" s="15">
        <v>156.13342187500001</v>
      </c>
      <c r="BB3714" s="15">
        <v>16.119379882812499</v>
      </c>
      <c r="BC3714" s="15">
        <v>0</v>
      </c>
      <c r="BD3714" s="15">
        <v>10.075240234375</v>
      </c>
      <c r="BE3714" s="15">
        <v>4.8793500976562498</v>
      </c>
      <c r="BF3714" s="15">
        <v>0</v>
      </c>
      <c r="BG3714" s="15">
        <f t="shared" si="288"/>
        <v>187.20739208984375</v>
      </c>
      <c r="BH3714" t="str">
        <f t="shared" si="289"/>
        <v>NYSEGCommon</v>
      </c>
      <c r="BI3714" t="str">
        <f>VLOOKUP(BH3714,[2]Summary!$C$29:$C$56,1,0)</f>
        <v>NYSEGCommon</v>
      </c>
      <c r="BJ3714" s="16">
        <v>44531</v>
      </c>
    </row>
    <row r="3715" spans="1:62" x14ac:dyDescent="0.25">
      <c r="A3715" s="13" t="s">
        <v>7786</v>
      </c>
      <c r="B3715" s="13" t="s">
        <v>4892</v>
      </c>
      <c r="C3715" s="13" t="s">
        <v>7787</v>
      </c>
      <c r="D3715" s="13" t="s">
        <v>596</v>
      </c>
      <c r="E3715" s="13" t="s">
        <v>301</v>
      </c>
      <c r="F3715" s="13" t="s">
        <v>33</v>
      </c>
      <c r="H3715" s="15">
        <v>0</v>
      </c>
      <c r="I3715" s="15">
        <v>0</v>
      </c>
      <c r="J3715" s="15">
        <v>0</v>
      </c>
      <c r="K3715" s="15">
        <v>0</v>
      </c>
      <c r="L3715" s="15">
        <v>0</v>
      </c>
      <c r="M3715" s="15">
        <v>0</v>
      </c>
      <c r="N3715" s="15">
        <v>0</v>
      </c>
      <c r="O3715" s="15">
        <v>0</v>
      </c>
      <c r="P3715" s="15">
        <v>0</v>
      </c>
      <c r="Q3715" s="15">
        <v>0</v>
      </c>
      <c r="R3715" s="15">
        <v>0</v>
      </c>
      <c r="S3715" s="15">
        <v>0</v>
      </c>
      <c r="T3715" s="15">
        <f t="shared" ref="T3715:T3778" si="290">SUM(H3715:S3715)</f>
        <v>0</v>
      </c>
      <c r="U3715" s="15">
        <v>0</v>
      </c>
      <c r="V3715" s="15">
        <v>0</v>
      </c>
      <c r="W3715" s="15">
        <v>0</v>
      </c>
      <c r="X3715" s="15">
        <v>0</v>
      </c>
      <c r="Y3715" s="15">
        <v>0</v>
      </c>
      <c r="Z3715" s="15">
        <v>0</v>
      </c>
      <c r="AA3715" s="15">
        <v>0</v>
      </c>
      <c r="AB3715" s="15">
        <v>0</v>
      </c>
      <c r="AC3715" s="15">
        <v>0</v>
      </c>
      <c r="AD3715" s="15">
        <v>0</v>
      </c>
      <c r="AE3715" s="15">
        <v>0</v>
      </c>
      <c r="AF3715" s="15">
        <v>0</v>
      </c>
      <c r="AG3715" s="15">
        <f t="shared" ref="AG3715:AG3778" si="291">SUM(U3715:AF3715)</f>
        <v>0</v>
      </c>
      <c r="AH3715" s="15">
        <v>0</v>
      </c>
      <c r="AI3715" s="15">
        <v>0</v>
      </c>
      <c r="AJ3715" s="15">
        <v>0</v>
      </c>
      <c r="AK3715" s="15">
        <v>0</v>
      </c>
      <c r="AL3715" s="15">
        <v>0</v>
      </c>
      <c r="AM3715" s="15">
        <v>0</v>
      </c>
      <c r="AN3715" s="15">
        <v>0</v>
      </c>
      <c r="AO3715" s="15">
        <v>0</v>
      </c>
      <c r="AP3715" s="15">
        <v>0</v>
      </c>
      <c r="AQ3715" s="15">
        <v>0</v>
      </c>
      <c r="AR3715" s="15">
        <v>0</v>
      </c>
      <c r="AS3715" s="15">
        <v>0</v>
      </c>
      <c r="AT3715" s="15">
        <f t="shared" ref="AT3715:AT3778" si="292">SUM(AH3715:AS3715)</f>
        <v>0</v>
      </c>
      <c r="AU3715" s="15">
        <v>0</v>
      </c>
      <c r="AV3715" s="15">
        <v>0</v>
      </c>
      <c r="AW3715" s="15">
        <v>0</v>
      </c>
      <c r="AX3715" s="15">
        <v>0</v>
      </c>
      <c r="AY3715" s="15">
        <v>0</v>
      </c>
      <c r="AZ3715" s="15">
        <v>0</v>
      </c>
      <c r="BA3715" s="15">
        <v>55.3794296875</v>
      </c>
      <c r="BB3715" s="15">
        <v>11.7101103515625</v>
      </c>
      <c r="BC3715" s="15">
        <v>10.318730468749999</v>
      </c>
      <c r="BD3715" s="15">
        <v>3.722239990234375</v>
      </c>
      <c r="BE3715" s="15">
        <v>8.3304003906249999</v>
      </c>
      <c r="BF3715" s="15">
        <v>1.8622399902343749</v>
      </c>
      <c r="BG3715" s="15">
        <f t="shared" ref="BG3715:BG3778" si="293">SUM(AU3715:BF3715)</f>
        <v>91.323150878906247</v>
      </c>
      <c r="BH3715" t="str">
        <f t="shared" ref="BH3715:BH3778" si="294">D3715&amp;E3715</f>
        <v>RGECommon</v>
      </c>
      <c r="BI3715" t="str">
        <f>VLOOKUP(BH3715,[2]Summary!$C$29:$C$56,1,0)</f>
        <v>RGECommon</v>
      </c>
      <c r="BJ3715" s="16">
        <v>44562</v>
      </c>
    </row>
    <row r="3716" spans="1:62" x14ac:dyDescent="0.25">
      <c r="A3716" s="13" t="s">
        <v>7788</v>
      </c>
      <c r="B3716" s="13" t="s">
        <v>4892</v>
      </c>
      <c r="C3716" s="13" t="s">
        <v>7789</v>
      </c>
      <c r="D3716" s="13" t="s">
        <v>595</v>
      </c>
      <c r="E3716" s="13" t="s">
        <v>301</v>
      </c>
      <c r="F3716" s="13" t="s">
        <v>33</v>
      </c>
      <c r="H3716" s="15">
        <v>0</v>
      </c>
      <c r="I3716" s="15">
        <v>0</v>
      </c>
      <c r="J3716" s="15">
        <v>0</v>
      </c>
      <c r="K3716" s="15">
        <v>0</v>
      </c>
      <c r="L3716" s="15">
        <v>0</v>
      </c>
      <c r="M3716" s="15">
        <v>0</v>
      </c>
      <c r="N3716" s="15">
        <v>0</v>
      </c>
      <c r="O3716" s="15">
        <v>0</v>
      </c>
      <c r="P3716" s="15">
        <v>0</v>
      </c>
      <c r="Q3716" s="15">
        <v>0</v>
      </c>
      <c r="R3716" s="15">
        <v>0</v>
      </c>
      <c r="S3716" s="15">
        <v>0</v>
      </c>
      <c r="T3716" s="15">
        <f t="shared" si="290"/>
        <v>0</v>
      </c>
      <c r="U3716" s="15">
        <v>0</v>
      </c>
      <c r="V3716" s="15">
        <v>0</v>
      </c>
      <c r="W3716" s="15">
        <v>0</v>
      </c>
      <c r="X3716" s="15">
        <v>0</v>
      </c>
      <c r="Y3716" s="15">
        <v>0</v>
      </c>
      <c r="Z3716" s="15">
        <v>0</v>
      </c>
      <c r="AA3716" s="15">
        <v>0</v>
      </c>
      <c r="AB3716" s="15">
        <v>0</v>
      </c>
      <c r="AC3716" s="15">
        <v>0</v>
      </c>
      <c r="AD3716" s="15">
        <v>0</v>
      </c>
      <c r="AE3716" s="15">
        <v>0</v>
      </c>
      <c r="AF3716" s="15">
        <v>0</v>
      </c>
      <c r="AG3716" s="15">
        <f t="shared" si="291"/>
        <v>0</v>
      </c>
      <c r="AH3716" s="15">
        <v>0</v>
      </c>
      <c r="AI3716" s="15">
        <v>0</v>
      </c>
      <c r="AJ3716" s="15">
        <v>0</v>
      </c>
      <c r="AK3716" s="15">
        <v>0</v>
      </c>
      <c r="AL3716" s="15">
        <v>0</v>
      </c>
      <c r="AM3716" s="15">
        <v>0</v>
      </c>
      <c r="AN3716" s="15">
        <v>0</v>
      </c>
      <c r="AO3716" s="15">
        <v>0</v>
      </c>
      <c r="AP3716" s="15">
        <v>0</v>
      </c>
      <c r="AQ3716" s="15">
        <v>0</v>
      </c>
      <c r="AR3716" s="15">
        <v>0</v>
      </c>
      <c r="AS3716" s="15">
        <v>0</v>
      </c>
      <c r="AT3716" s="15">
        <f t="shared" si="292"/>
        <v>0</v>
      </c>
      <c r="AU3716" s="15">
        <v>0</v>
      </c>
      <c r="AV3716" s="15">
        <v>0</v>
      </c>
      <c r="AW3716" s="15">
        <v>0</v>
      </c>
      <c r="AX3716" s="15">
        <v>12.5153896484375</v>
      </c>
      <c r="AY3716" s="15">
        <v>0</v>
      </c>
      <c r="AZ3716" s="15">
        <v>0</v>
      </c>
      <c r="BA3716" s="15">
        <v>76.946156250000001</v>
      </c>
      <c r="BB3716" s="15">
        <v>9.2618896484374993</v>
      </c>
      <c r="BC3716" s="15">
        <v>0</v>
      </c>
      <c r="BD3716" s="15">
        <v>1E-3</v>
      </c>
      <c r="BE3716" s="15">
        <v>0</v>
      </c>
      <c r="BF3716" s="15">
        <v>0</v>
      </c>
      <c r="BG3716" s="15">
        <f t="shared" si="293"/>
        <v>98.724435546875014</v>
      </c>
      <c r="BH3716" t="str">
        <f t="shared" si="294"/>
        <v>CMPCommon</v>
      </c>
      <c r="BI3716" t="str">
        <f>VLOOKUP(BH3716,[2]Summary!$C$29:$C$56,1,0)</f>
        <v>CMPCommon</v>
      </c>
      <c r="BJ3716" s="16">
        <v>44501</v>
      </c>
    </row>
    <row r="3717" spans="1:62" x14ac:dyDescent="0.25">
      <c r="A3717" s="13" t="s">
        <v>7790</v>
      </c>
      <c r="B3717" s="13" t="s">
        <v>5962</v>
      </c>
      <c r="C3717" s="13" t="s">
        <v>5963</v>
      </c>
      <c r="D3717" s="13" t="s">
        <v>596</v>
      </c>
      <c r="E3717" t="s">
        <v>35</v>
      </c>
      <c r="F3717" s="13" t="s">
        <v>20</v>
      </c>
      <c r="H3717" s="15">
        <v>0</v>
      </c>
      <c r="I3717" s="15">
        <v>0</v>
      </c>
      <c r="J3717" s="15">
        <v>0</v>
      </c>
      <c r="K3717" s="15">
        <v>0</v>
      </c>
      <c r="L3717" s="15">
        <v>0</v>
      </c>
      <c r="M3717" s="15">
        <v>0</v>
      </c>
      <c r="N3717" s="15">
        <v>0</v>
      </c>
      <c r="O3717" s="15">
        <v>0</v>
      </c>
      <c r="P3717" s="15">
        <v>0</v>
      </c>
      <c r="Q3717" s="15">
        <v>0</v>
      </c>
      <c r="R3717" s="15">
        <v>0</v>
      </c>
      <c r="S3717" s="15">
        <v>0</v>
      </c>
      <c r="T3717" s="15">
        <f t="shared" si="290"/>
        <v>0</v>
      </c>
      <c r="U3717" s="15">
        <v>0</v>
      </c>
      <c r="V3717" s="15">
        <v>0</v>
      </c>
      <c r="W3717" s="15">
        <v>0</v>
      </c>
      <c r="X3717" s="15">
        <v>0</v>
      </c>
      <c r="Y3717" s="15">
        <v>0</v>
      </c>
      <c r="Z3717" s="15">
        <v>0</v>
      </c>
      <c r="AA3717" s="15">
        <v>0</v>
      </c>
      <c r="AB3717" s="15">
        <v>0</v>
      </c>
      <c r="AC3717" s="15">
        <v>0</v>
      </c>
      <c r="AD3717" s="15">
        <v>0</v>
      </c>
      <c r="AE3717" s="15">
        <v>0</v>
      </c>
      <c r="AF3717" s="15">
        <v>0</v>
      </c>
      <c r="AG3717" s="15">
        <f t="shared" si="291"/>
        <v>0</v>
      </c>
      <c r="AH3717" s="15">
        <v>0</v>
      </c>
      <c r="AI3717" s="15">
        <v>0</v>
      </c>
      <c r="AJ3717" s="15">
        <v>0</v>
      </c>
      <c r="AK3717" s="15">
        <v>0</v>
      </c>
      <c r="AL3717" s="15">
        <v>0</v>
      </c>
      <c r="AM3717" s="15">
        <v>0</v>
      </c>
      <c r="AN3717" s="15">
        <v>0</v>
      </c>
      <c r="AO3717" s="15">
        <v>0</v>
      </c>
      <c r="AP3717" s="15">
        <v>0</v>
      </c>
      <c r="AQ3717" s="15">
        <v>0</v>
      </c>
      <c r="AR3717" s="15">
        <v>0</v>
      </c>
      <c r="AS3717" s="15">
        <v>0</v>
      </c>
      <c r="AT3717" s="15">
        <f t="shared" si="292"/>
        <v>0</v>
      </c>
      <c r="AU3717" s="15">
        <v>0</v>
      </c>
      <c r="AV3717" s="15">
        <v>0</v>
      </c>
      <c r="AW3717" s="15">
        <v>0</v>
      </c>
      <c r="AX3717" s="15">
        <v>0</v>
      </c>
      <c r="AY3717" s="15">
        <v>0</v>
      </c>
      <c r="AZ3717" s="15">
        <v>0</v>
      </c>
      <c r="BA3717" s="15">
        <v>0</v>
      </c>
      <c r="BB3717" s="15">
        <v>0</v>
      </c>
      <c r="BC3717" s="15">
        <v>0</v>
      </c>
      <c r="BD3717" s="15">
        <v>60.881139282226563</v>
      </c>
      <c r="BE3717" s="15">
        <v>243.50872412109376</v>
      </c>
      <c r="BF3717" s="15">
        <v>119.77812915039063</v>
      </c>
      <c r="BG3717" s="15">
        <f t="shared" si="293"/>
        <v>424.16799255371092</v>
      </c>
      <c r="BH3717" t="str">
        <f t="shared" si="294"/>
        <v>RGETRANS</v>
      </c>
      <c r="BI3717" t="str">
        <f>VLOOKUP(BH3717,[2]Summary!$C$29:$C$56,1,0)</f>
        <v>RGETrans</v>
      </c>
      <c r="BJ3717" s="16">
        <v>44562</v>
      </c>
    </row>
    <row r="3718" spans="1:62" x14ac:dyDescent="0.25">
      <c r="A3718" s="13" t="s">
        <v>7791</v>
      </c>
      <c r="B3718" s="13" t="s">
        <v>5842</v>
      </c>
      <c r="C3718" s="13" t="s">
        <v>5843</v>
      </c>
      <c r="D3718" s="13" t="s">
        <v>595</v>
      </c>
      <c r="E3718" t="s">
        <v>35</v>
      </c>
      <c r="F3718" s="13" t="s">
        <v>20</v>
      </c>
      <c r="H3718" s="15">
        <v>0</v>
      </c>
      <c r="I3718" s="15">
        <v>0</v>
      </c>
      <c r="J3718" s="15">
        <v>0</v>
      </c>
      <c r="K3718" s="15">
        <v>0</v>
      </c>
      <c r="L3718" s="15">
        <v>0</v>
      </c>
      <c r="M3718" s="15">
        <v>0</v>
      </c>
      <c r="N3718" s="15">
        <v>0</v>
      </c>
      <c r="O3718" s="15">
        <v>0</v>
      </c>
      <c r="P3718" s="15">
        <v>0</v>
      </c>
      <c r="Q3718" s="15">
        <v>0</v>
      </c>
      <c r="R3718" s="15">
        <v>0</v>
      </c>
      <c r="S3718" s="15">
        <v>0</v>
      </c>
      <c r="T3718" s="15">
        <f t="shared" si="290"/>
        <v>0</v>
      </c>
      <c r="U3718" s="15">
        <v>0</v>
      </c>
      <c r="V3718" s="15">
        <v>0</v>
      </c>
      <c r="W3718" s="15">
        <v>0</v>
      </c>
      <c r="X3718" s="15">
        <v>0</v>
      </c>
      <c r="Y3718" s="15">
        <v>0</v>
      </c>
      <c r="Z3718" s="15">
        <v>0</v>
      </c>
      <c r="AA3718" s="15">
        <v>0</v>
      </c>
      <c r="AB3718" s="15">
        <v>0</v>
      </c>
      <c r="AC3718" s="15">
        <v>0</v>
      </c>
      <c r="AD3718" s="15">
        <v>0</v>
      </c>
      <c r="AE3718" s="15">
        <v>0</v>
      </c>
      <c r="AF3718" s="15">
        <v>0</v>
      </c>
      <c r="AG3718" s="15">
        <f t="shared" si="291"/>
        <v>0</v>
      </c>
      <c r="AH3718" s="15">
        <v>0</v>
      </c>
      <c r="AI3718" s="15">
        <v>0</v>
      </c>
      <c r="AJ3718" s="15">
        <v>0</v>
      </c>
      <c r="AK3718" s="15">
        <v>0</v>
      </c>
      <c r="AL3718" s="15">
        <v>0</v>
      </c>
      <c r="AM3718" s="15">
        <v>0</v>
      </c>
      <c r="AN3718" s="15">
        <v>0</v>
      </c>
      <c r="AO3718" s="15">
        <v>0</v>
      </c>
      <c r="AP3718" s="15">
        <v>0</v>
      </c>
      <c r="AQ3718" s="15">
        <v>0</v>
      </c>
      <c r="AR3718" s="15">
        <v>0</v>
      </c>
      <c r="AS3718" s="15">
        <v>0</v>
      </c>
      <c r="AT3718" s="15">
        <f t="shared" si="292"/>
        <v>0</v>
      </c>
      <c r="AU3718" s="15">
        <v>0</v>
      </c>
      <c r="AV3718" s="15">
        <v>0</v>
      </c>
      <c r="AW3718" s="15">
        <v>0</v>
      </c>
      <c r="AX3718" s="15">
        <v>0</v>
      </c>
      <c r="AY3718" s="15">
        <v>0</v>
      </c>
      <c r="AZ3718" s="15">
        <v>0</v>
      </c>
      <c r="BA3718" s="15">
        <v>21.542509892463684</v>
      </c>
      <c r="BB3718" s="15">
        <v>429.97564727783202</v>
      </c>
      <c r="BC3718" s="15">
        <v>33.399989196777341</v>
      </c>
      <c r="BD3718" s="15">
        <v>64.983350585937501</v>
      </c>
      <c r="BE3718" s="15">
        <v>171.98965771484376</v>
      </c>
      <c r="BF3718" s="15">
        <v>239.96547167968751</v>
      </c>
      <c r="BG3718" s="15">
        <f t="shared" si="293"/>
        <v>961.85662634754192</v>
      </c>
      <c r="BH3718" t="str">
        <f t="shared" si="294"/>
        <v>CMPTRANS</v>
      </c>
      <c r="BI3718" t="str">
        <f>VLOOKUP(BH3718,[2]Summary!$C$29:$C$56,1,0)</f>
        <v>CMPTrans</v>
      </c>
      <c r="BJ3718" s="16">
        <v>44562</v>
      </c>
    </row>
    <row r="3719" spans="1:62" x14ac:dyDescent="0.25">
      <c r="A3719" s="13" t="s">
        <v>7792</v>
      </c>
      <c r="B3719" s="13" t="s">
        <v>5948</v>
      </c>
      <c r="C3719" s="13" t="s">
        <v>5949</v>
      </c>
      <c r="D3719" s="13" t="s">
        <v>595</v>
      </c>
      <c r="E3719" t="s">
        <v>19</v>
      </c>
      <c r="F3719" s="13" t="s">
        <v>20</v>
      </c>
      <c r="H3719" s="15">
        <v>0</v>
      </c>
      <c r="I3719" s="15">
        <v>0</v>
      </c>
      <c r="J3719" s="15">
        <v>0</v>
      </c>
      <c r="K3719" s="15">
        <v>0</v>
      </c>
      <c r="L3719" s="15">
        <v>0</v>
      </c>
      <c r="M3719" s="15">
        <v>0</v>
      </c>
      <c r="N3719" s="15">
        <v>0</v>
      </c>
      <c r="O3719" s="15">
        <v>0</v>
      </c>
      <c r="P3719" s="15">
        <v>0</v>
      </c>
      <c r="Q3719" s="15">
        <v>0</v>
      </c>
      <c r="R3719" s="15">
        <v>0</v>
      </c>
      <c r="S3719" s="15">
        <v>0</v>
      </c>
      <c r="T3719" s="15">
        <f t="shared" si="290"/>
        <v>0</v>
      </c>
      <c r="U3719" s="15">
        <v>0</v>
      </c>
      <c r="V3719" s="15">
        <v>0</v>
      </c>
      <c r="W3719" s="15">
        <v>0</v>
      </c>
      <c r="X3719" s="15">
        <v>0</v>
      </c>
      <c r="Y3719" s="15">
        <v>0</v>
      </c>
      <c r="Z3719" s="15">
        <v>0</v>
      </c>
      <c r="AA3719" s="15">
        <v>0</v>
      </c>
      <c r="AB3719" s="15">
        <v>0</v>
      </c>
      <c r="AC3719" s="15">
        <v>0</v>
      </c>
      <c r="AD3719" s="15">
        <v>0</v>
      </c>
      <c r="AE3719" s="15">
        <v>0</v>
      </c>
      <c r="AF3719" s="15">
        <v>0</v>
      </c>
      <c r="AG3719" s="15">
        <f t="shared" si="291"/>
        <v>0</v>
      </c>
      <c r="AH3719" s="15">
        <v>0</v>
      </c>
      <c r="AI3719" s="15">
        <v>0</v>
      </c>
      <c r="AJ3719" s="15">
        <v>0</v>
      </c>
      <c r="AK3719" s="15">
        <v>0</v>
      </c>
      <c r="AL3719" s="15">
        <v>0</v>
      </c>
      <c r="AM3719" s="15">
        <v>0</v>
      </c>
      <c r="AN3719" s="15">
        <v>0</v>
      </c>
      <c r="AO3719" s="15">
        <v>0</v>
      </c>
      <c r="AP3719" s="15">
        <v>0</v>
      </c>
      <c r="AQ3719" s="15">
        <v>0</v>
      </c>
      <c r="AR3719" s="15">
        <v>0</v>
      </c>
      <c r="AS3719" s="15">
        <v>0</v>
      </c>
      <c r="AT3719" s="15">
        <f t="shared" si="292"/>
        <v>0</v>
      </c>
      <c r="AU3719" s="15">
        <v>0</v>
      </c>
      <c r="AV3719" s="15">
        <v>0</v>
      </c>
      <c r="AW3719" s="15">
        <v>0</v>
      </c>
      <c r="AX3719" s="15">
        <v>0</v>
      </c>
      <c r="AY3719" s="15">
        <v>0</v>
      </c>
      <c r="AZ3719" s="15">
        <v>0</v>
      </c>
      <c r="BA3719" s="15">
        <v>0</v>
      </c>
      <c r="BB3719" s="15">
        <v>0</v>
      </c>
      <c r="BC3719" s="15">
        <v>0</v>
      </c>
      <c r="BD3719" s="15">
        <v>2.8813100280761721</v>
      </c>
      <c r="BE3719" s="15">
        <v>2.8988999938964843</v>
      </c>
      <c r="BF3719" s="15">
        <v>2.9165899353027345</v>
      </c>
      <c r="BG3719" s="15">
        <f t="shared" si="293"/>
        <v>8.6967999572753918</v>
      </c>
      <c r="BH3719" t="str">
        <f t="shared" si="294"/>
        <v>CMPDIST</v>
      </c>
      <c r="BI3719" t="str">
        <f>VLOOKUP(BH3719,[2]Summary!$C$29:$C$56,1,0)</f>
        <v>CMPDist</v>
      </c>
      <c r="BJ3719" s="16">
        <v>44562</v>
      </c>
    </row>
    <row r="3720" spans="1:62" x14ac:dyDescent="0.25">
      <c r="A3720" s="13" t="s">
        <v>7793</v>
      </c>
      <c r="B3720" s="13" t="s">
        <v>6089</v>
      </c>
      <c r="C3720" s="13" t="s">
        <v>6090</v>
      </c>
      <c r="D3720" s="13" t="s">
        <v>599</v>
      </c>
      <c r="E3720" t="s">
        <v>19</v>
      </c>
      <c r="F3720" s="13" t="s">
        <v>20</v>
      </c>
      <c r="H3720" s="15">
        <v>0</v>
      </c>
      <c r="I3720" s="15">
        <v>0</v>
      </c>
      <c r="J3720" s="15">
        <v>0</v>
      </c>
      <c r="K3720" s="15">
        <v>0</v>
      </c>
      <c r="L3720" s="15">
        <v>0</v>
      </c>
      <c r="M3720" s="15">
        <v>0</v>
      </c>
      <c r="N3720" s="15">
        <v>0</v>
      </c>
      <c r="O3720" s="15">
        <v>0</v>
      </c>
      <c r="P3720" s="15">
        <v>0</v>
      </c>
      <c r="Q3720" s="15">
        <v>0</v>
      </c>
      <c r="R3720" s="15">
        <v>0</v>
      </c>
      <c r="S3720" s="15">
        <v>0</v>
      </c>
      <c r="T3720" s="15">
        <f t="shared" si="290"/>
        <v>0</v>
      </c>
      <c r="U3720" s="15">
        <v>0</v>
      </c>
      <c r="V3720" s="15">
        <v>0</v>
      </c>
      <c r="W3720" s="15">
        <v>0</v>
      </c>
      <c r="X3720" s="15">
        <v>0</v>
      </c>
      <c r="Y3720" s="15">
        <v>0</v>
      </c>
      <c r="Z3720" s="15">
        <v>0</v>
      </c>
      <c r="AA3720" s="15">
        <v>0</v>
      </c>
      <c r="AB3720" s="15">
        <v>0</v>
      </c>
      <c r="AC3720" s="15">
        <v>0</v>
      </c>
      <c r="AD3720" s="15">
        <v>0</v>
      </c>
      <c r="AE3720" s="15">
        <v>0</v>
      </c>
      <c r="AF3720" s="15">
        <v>0</v>
      </c>
      <c r="AG3720" s="15">
        <f t="shared" si="291"/>
        <v>0</v>
      </c>
      <c r="AH3720" s="15">
        <v>0</v>
      </c>
      <c r="AI3720" s="15">
        <v>0</v>
      </c>
      <c r="AJ3720" s="15">
        <v>0</v>
      </c>
      <c r="AK3720" s="15">
        <v>0</v>
      </c>
      <c r="AL3720" s="15">
        <v>0</v>
      </c>
      <c r="AM3720" s="15">
        <v>0</v>
      </c>
      <c r="AN3720" s="15">
        <v>0</v>
      </c>
      <c r="AO3720" s="15">
        <v>0</v>
      </c>
      <c r="AP3720" s="15">
        <v>0</v>
      </c>
      <c r="AQ3720" s="15">
        <v>0</v>
      </c>
      <c r="AR3720" s="15">
        <v>0</v>
      </c>
      <c r="AS3720" s="15">
        <v>0</v>
      </c>
      <c r="AT3720" s="15">
        <f t="shared" si="292"/>
        <v>0</v>
      </c>
      <c r="AU3720" s="15">
        <v>0</v>
      </c>
      <c r="AV3720" s="15">
        <v>0</v>
      </c>
      <c r="AW3720" s="15">
        <v>0</v>
      </c>
      <c r="AX3720" s="15">
        <v>0</v>
      </c>
      <c r="AY3720" s="15">
        <v>0</v>
      </c>
      <c r="AZ3720" s="15">
        <v>5.868300046443939</v>
      </c>
      <c r="BA3720" s="15">
        <v>3.0176999320983886</v>
      </c>
      <c r="BB3720" s="15">
        <v>279.93721437835694</v>
      </c>
      <c r="BC3720" s="15">
        <v>335.35834216308592</v>
      </c>
      <c r="BD3720" s="15">
        <v>0</v>
      </c>
      <c r="BE3720" s="15">
        <v>0</v>
      </c>
      <c r="BF3720" s="15">
        <v>0</v>
      </c>
      <c r="BG3720" s="15">
        <f t="shared" si="293"/>
        <v>624.18155651998518</v>
      </c>
      <c r="BH3720" t="str">
        <f t="shared" si="294"/>
        <v>NYSEGDIST</v>
      </c>
      <c r="BI3720" t="str">
        <f>VLOOKUP(BH3720,[2]Summary!$C$29:$C$56,1,0)</f>
        <v>NYSEGDist</v>
      </c>
      <c r="BJ3720" s="16">
        <v>44470</v>
      </c>
    </row>
    <row r="3721" spans="1:62" x14ac:dyDescent="0.25">
      <c r="A3721" s="13" t="s">
        <v>7794</v>
      </c>
      <c r="B3721" s="13" t="s">
        <v>7159</v>
      </c>
      <c r="C3721" s="13" t="s">
        <v>7795</v>
      </c>
      <c r="D3721" s="13" t="s">
        <v>599</v>
      </c>
      <c r="E3721" t="s">
        <v>19</v>
      </c>
      <c r="F3721" s="13" t="s">
        <v>20</v>
      </c>
      <c r="H3721" s="15">
        <v>0</v>
      </c>
      <c r="I3721" s="15">
        <v>0</v>
      </c>
      <c r="J3721" s="15">
        <v>0</v>
      </c>
      <c r="K3721" s="15">
        <v>0</v>
      </c>
      <c r="L3721" s="15">
        <v>0</v>
      </c>
      <c r="M3721" s="15">
        <v>0</v>
      </c>
      <c r="N3721" s="15">
        <v>0</v>
      </c>
      <c r="O3721" s="15">
        <v>0</v>
      </c>
      <c r="P3721" s="15">
        <v>0</v>
      </c>
      <c r="Q3721" s="15">
        <v>0</v>
      </c>
      <c r="R3721" s="15">
        <v>0</v>
      </c>
      <c r="S3721" s="15">
        <v>0</v>
      </c>
      <c r="T3721" s="15">
        <f t="shared" si="290"/>
        <v>0</v>
      </c>
      <c r="U3721" s="15">
        <v>0</v>
      </c>
      <c r="V3721" s="15">
        <v>0</v>
      </c>
      <c r="W3721" s="15">
        <v>0</v>
      </c>
      <c r="X3721" s="15">
        <v>0</v>
      </c>
      <c r="Y3721" s="15">
        <v>0</v>
      </c>
      <c r="Z3721" s="15">
        <v>0</v>
      </c>
      <c r="AA3721" s="15">
        <v>0</v>
      </c>
      <c r="AB3721" s="15">
        <v>0</v>
      </c>
      <c r="AC3721" s="15">
        <v>0</v>
      </c>
      <c r="AD3721" s="15">
        <v>0</v>
      </c>
      <c r="AE3721" s="15">
        <v>0</v>
      </c>
      <c r="AF3721" s="15">
        <v>0</v>
      </c>
      <c r="AG3721" s="15">
        <f t="shared" si="291"/>
        <v>0</v>
      </c>
      <c r="AH3721" s="15">
        <v>0</v>
      </c>
      <c r="AI3721" s="15">
        <v>0</v>
      </c>
      <c r="AJ3721" s="15">
        <v>0</v>
      </c>
      <c r="AK3721" s="15">
        <v>0</v>
      </c>
      <c r="AL3721" s="15">
        <v>0</v>
      </c>
      <c r="AM3721" s="15">
        <v>0</v>
      </c>
      <c r="AN3721" s="15">
        <v>0</v>
      </c>
      <c r="AO3721" s="15">
        <v>0</v>
      </c>
      <c r="AP3721" s="15">
        <v>0</v>
      </c>
      <c r="AQ3721" s="15">
        <v>0</v>
      </c>
      <c r="AR3721" s="15">
        <v>0</v>
      </c>
      <c r="AS3721" s="15">
        <v>0</v>
      </c>
      <c r="AT3721" s="15">
        <f t="shared" si="292"/>
        <v>0</v>
      </c>
      <c r="AU3721" s="15">
        <v>0</v>
      </c>
      <c r="AV3721" s="15">
        <v>0</v>
      </c>
      <c r="AW3721" s="15">
        <v>0</v>
      </c>
      <c r="AX3721" s="15">
        <v>0</v>
      </c>
      <c r="AY3721" s="15">
        <v>0</v>
      </c>
      <c r="AZ3721" s="15">
        <v>0</v>
      </c>
      <c r="BA3721" s="15">
        <v>0</v>
      </c>
      <c r="BB3721" s="15">
        <v>0</v>
      </c>
      <c r="BC3721" s="15">
        <v>0</v>
      </c>
      <c r="BD3721" s="15">
        <v>5.9226999053955076</v>
      </c>
      <c r="BE3721" s="15">
        <v>25.424089233398437</v>
      </c>
      <c r="BF3721" s="15">
        <v>28.262900024414062</v>
      </c>
      <c r="BG3721" s="15">
        <f t="shared" si="293"/>
        <v>59.609689163208003</v>
      </c>
      <c r="BH3721" t="str">
        <f t="shared" si="294"/>
        <v>NYSEGDIST</v>
      </c>
      <c r="BI3721" t="str">
        <f>VLOOKUP(BH3721,[2]Summary!$C$29:$C$56,1,0)</f>
        <v>NYSEGDist</v>
      </c>
      <c r="BJ3721" s="16">
        <v>44562</v>
      </c>
    </row>
    <row r="3722" spans="1:62" x14ac:dyDescent="0.25">
      <c r="A3722" s="13" t="s">
        <v>7796</v>
      </c>
      <c r="B3722" s="13" t="s">
        <v>5563</v>
      </c>
      <c r="C3722" s="13" t="s">
        <v>5564</v>
      </c>
      <c r="D3722" s="13" t="s">
        <v>599</v>
      </c>
      <c r="E3722" t="s">
        <v>19</v>
      </c>
      <c r="F3722" s="13" t="s">
        <v>20</v>
      </c>
      <c r="H3722" s="15">
        <v>0</v>
      </c>
      <c r="I3722" s="15">
        <v>0</v>
      </c>
      <c r="J3722" s="15">
        <v>0</v>
      </c>
      <c r="K3722" s="15">
        <v>0</v>
      </c>
      <c r="L3722" s="15">
        <v>0</v>
      </c>
      <c r="M3722" s="15">
        <v>0</v>
      </c>
      <c r="N3722" s="15">
        <v>0</v>
      </c>
      <c r="O3722" s="15">
        <v>0</v>
      </c>
      <c r="P3722" s="15">
        <v>0</v>
      </c>
      <c r="Q3722" s="15">
        <v>0</v>
      </c>
      <c r="R3722" s="15">
        <v>0</v>
      </c>
      <c r="S3722" s="15">
        <v>0</v>
      </c>
      <c r="T3722" s="15">
        <f t="shared" si="290"/>
        <v>0</v>
      </c>
      <c r="U3722" s="15">
        <v>0</v>
      </c>
      <c r="V3722" s="15">
        <v>0</v>
      </c>
      <c r="W3722" s="15">
        <v>0</v>
      </c>
      <c r="X3722" s="15">
        <v>0</v>
      </c>
      <c r="Y3722" s="15">
        <v>0</v>
      </c>
      <c r="Z3722" s="15">
        <v>0</v>
      </c>
      <c r="AA3722" s="15">
        <v>0</v>
      </c>
      <c r="AB3722" s="15">
        <v>0</v>
      </c>
      <c r="AC3722" s="15">
        <v>0</v>
      </c>
      <c r="AD3722" s="15">
        <v>0</v>
      </c>
      <c r="AE3722" s="15">
        <v>0</v>
      </c>
      <c r="AF3722" s="15">
        <v>0</v>
      </c>
      <c r="AG3722" s="15">
        <f t="shared" si="291"/>
        <v>0</v>
      </c>
      <c r="AH3722" s="15">
        <v>0</v>
      </c>
      <c r="AI3722" s="15">
        <v>0</v>
      </c>
      <c r="AJ3722" s="15">
        <v>0</v>
      </c>
      <c r="AK3722" s="15">
        <v>0</v>
      </c>
      <c r="AL3722" s="15">
        <v>0</v>
      </c>
      <c r="AM3722" s="15">
        <v>0</v>
      </c>
      <c r="AN3722" s="15">
        <v>0</v>
      </c>
      <c r="AO3722" s="15">
        <v>0</v>
      </c>
      <c r="AP3722" s="15">
        <v>0</v>
      </c>
      <c r="AQ3722" s="15">
        <v>0</v>
      </c>
      <c r="AR3722" s="15">
        <v>0</v>
      </c>
      <c r="AS3722" s="15">
        <v>0</v>
      </c>
      <c r="AT3722" s="15">
        <f t="shared" si="292"/>
        <v>0</v>
      </c>
      <c r="AU3722" s="15">
        <v>0</v>
      </c>
      <c r="AV3722" s="15">
        <v>0</v>
      </c>
      <c r="AW3722" s="15">
        <v>0</v>
      </c>
      <c r="AX3722" s="15">
        <v>0</v>
      </c>
      <c r="AY3722" s="15">
        <v>0</v>
      </c>
      <c r="AZ3722" s="15">
        <v>0</v>
      </c>
      <c r="BA3722" s="15">
        <v>0</v>
      </c>
      <c r="BB3722" s="15">
        <v>0</v>
      </c>
      <c r="BC3722" s="15">
        <v>0</v>
      </c>
      <c r="BD3722" s="15">
        <v>396.38039843749999</v>
      </c>
      <c r="BE3722" s="15">
        <v>241.26908496093751</v>
      </c>
      <c r="BF3722" s="15">
        <v>1396.1718349609375</v>
      </c>
      <c r="BG3722" s="15">
        <f t="shared" si="293"/>
        <v>2033.821318359375</v>
      </c>
      <c r="BH3722" t="str">
        <f t="shared" si="294"/>
        <v>NYSEGDIST</v>
      </c>
      <c r="BI3722" t="str">
        <f>VLOOKUP(BH3722,[2]Summary!$C$29:$C$56,1,0)</f>
        <v>NYSEGDist</v>
      </c>
      <c r="BJ3722" s="16">
        <v>44562</v>
      </c>
    </row>
    <row r="3723" spans="1:62" x14ac:dyDescent="0.25">
      <c r="A3723" s="13" t="s">
        <v>7797</v>
      </c>
      <c r="B3723" s="13" t="s">
        <v>7798</v>
      </c>
      <c r="C3723" s="13" t="s">
        <v>7799</v>
      </c>
      <c r="D3723" s="13" t="s">
        <v>596</v>
      </c>
      <c r="E3723" s="13" t="s">
        <v>475</v>
      </c>
      <c r="F3723" s="13" t="s">
        <v>590</v>
      </c>
      <c r="H3723" s="15">
        <v>0</v>
      </c>
      <c r="I3723" s="15">
        <v>0</v>
      </c>
      <c r="J3723" s="15">
        <v>0</v>
      </c>
      <c r="K3723" s="15">
        <v>0</v>
      </c>
      <c r="L3723" s="15">
        <v>0</v>
      </c>
      <c r="M3723" s="15">
        <v>0</v>
      </c>
      <c r="N3723" s="15">
        <v>0</v>
      </c>
      <c r="O3723" s="15">
        <v>0</v>
      </c>
      <c r="P3723" s="15">
        <v>0</v>
      </c>
      <c r="Q3723" s="15">
        <v>0</v>
      </c>
      <c r="R3723" s="15">
        <v>0</v>
      </c>
      <c r="S3723" s="15">
        <v>0</v>
      </c>
      <c r="T3723" s="15">
        <f t="shared" si="290"/>
        <v>0</v>
      </c>
      <c r="U3723" s="15">
        <v>0</v>
      </c>
      <c r="V3723" s="15">
        <v>0</v>
      </c>
      <c r="W3723" s="15">
        <v>0</v>
      </c>
      <c r="X3723" s="15">
        <v>0</v>
      </c>
      <c r="Y3723" s="15">
        <v>0</v>
      </c>
      <c r="Z3723" s="15">
        <v>0</v>
      </c>
      <c r="AA3723" s="15">
        <v>0</v>
      </c>
      <c r="AB3723" s="15">
        <v>0</v>
      </c>
      <c r="AC3723" s="15">
        <v>0</v>
      </c>
      <c r="AD3723" s="15">
        <v>0</v>
      </c>
      <c r="AE3723" s="15">
        <v>0</v>
      </c>
      <c r="AF3723" s="15">
        <v>0</v>
      </c>
      <c r="AG3723" s="15">
        <f t="shared" si="291"/>
        <v>0</v>
      </c>
      <c r="AH3723" s="15">
        <v>0</v>
      </c>
      <c r="AI3723" s="15">
        <v>0</v>
      </c>
      <c r="AJ3723" s="15">
        <v>0</v>
      </c>
      <c r="AK3723" s="15">
        <v>0</v>
      </c>
      <c r="AL3723" s="15">
        <v>0</v>
      </c>
      <c r="AM3723" s="15">
        <v>0</v>
      </c>
      <c r="AN3723" s="15">
        <v>0</v>
      </c>
      <c r="AO3723" s="15">
        <v>0</v>
      </c>
      <c r="AP3723" s="15">
        <v>0</v>
      </c>
      <c r="AQ3723" s="15">
        <v>0</v>
      </c>
      <c r="AR3723" s="15">
        <v>0</v>
      </c>
      <c r="AS3723" s="15">
        <v>0</v>
      </c>
      <c r="AT3723" s="15">
        <f t="shared" si="292"/>
        <v>0</v>
      </c>
      <c r="AU3723" s="15">
        <v>0</v>
      </c>
      <c r="AV3723" s="15">
        <v>0</v>
      </c>
      <c r="AW3723" s="15">
        <v>0</v>
      </c>
      <c r="AX3723" s="15">
        <v>0</v>
      </c>
      <c r="AY3723" s="15">
        <v>0</v>
      </c>
      <c r="AZ3723" s="15">
        <v>0</v>
      </c>
      <c r="BA3723" s="15">
        <v>0</v>
      </c>
      <c r="BB3723" s="15">
        <v>0</v>
      </c>
      <c r="BC3723" s="15">
        <v>0</v>
      </c>
      <c r="BD3723" s="15">
        <v>0</v>
      </c>
      <c r="BE3723" s="15">
        <v>0</v>
      </c>
      <c r="BF3723" s="15">
        <v>0.1</v>
      </c>
      <c r="BG3723" s="15">
        <f t="shared" si="293"/>
        <v>0.1</v>
      </c>
      <c r="BH3723" t="str">
        <f t="shared" si="294"/>
        <v>RGEGas</v>
      </c>
      <c r="BI3723" t="str">
        <f>VLOOKUP(BH3723,[2]Summary!$C$29:$C$56,1,0)</f>
        <v>RGEGas</v>
      </c>
      <c r="BJ3723" s="16">
        <v>44562</v>
      </c>
    </row>
    <row r="3724" spans="1:62" x14ac:dyDescent="0.25">
      <c r="A3724" s="13" t="s">
        <v>7800</v>
      </c>
      <c r="B3724" s="13" t="s">
        <v>7801</v>
      </c>
      <c r="C3724" s="13" t="s">
        <v>7802</v>
      </c>
      <c r="D3724" s="13" t="s">
        <v>596</v>
      </c>
      <c r="E3724" t="s">
        <v>19</v>
      </c>
      <c r="F3724" s="13" t="s">
        <v>590</v>
      </c>
      <c r="H3724" s="15">
        <v>0</v>
      </c>
      <c r="I3724" s="15">
        <v>0</v>
      </c>
      <c r="J3724" s="15">
        <v>0</v>
      </c>
      <c r="K3724" s="15">
        <v>0</v>
      </c>
      <c r="L3724" s="15">
        <v>0</v>
      </c>
      <c r="M3724" s="15">
        <v>0</v>
      </c>
      <c r="N3724" s="15">
        <v>0</v>
      </c>
      <c r="O3724" s="15">
        <v>0</v>
      </c>
      <c r="P3724" s="15">
        <v>0</v>
      </c>
      <c r="Q3724" s="15">
        <v>0</v>
      </c>
      <c r="R3724" s="15">
        <v>0</v>
      </c>
      <c r="S3724" s="15">
        <v>0</v>
      </c>
      <c r="T3724" s="15">
        <f t="shared" si="290"/>
        <v>0</v>
      </c>
      <c r="U3724" s="15">
        <v>0</v>
      </c>
      <c r="V3724" s="15">
        <v>0</v>
      </c>
      <c r="W3724" s="15">
        <v>0</v>
      </c>
      <c r="X3724" s="15">
        <v>0</v>
      </c>
      <c r="Y3724" s="15">
        <v>0</v>
      </c>
      <c r="Z3724" s="15">
        <v>0</v>
      </c>
      <c r="AA3724" s="15">
        <v>0</v>
      </c>
      <c r="AB3724" s="15">
        <v>0</v>
      </c>
      <c r="AC3724" s="15">
        <v>0</v>
      </c>
      <c r="AD3724" s="15">
        <v>0</v>
      </c>
      <c r="AE3724" s="15">
        <v>0</v>
      </c>
      <c r="AF3724" s="15">
        <v>0</v>
      </c>
      <c r="AG3724" s="15">
        <f t="shared" si="291"/>
        <v>0</v>
      </c>
      <c r="AH3724" s="15">
        <v>0</v>
      </c>
      <c r="AI3724" s="15">
        <v>0</v>
      </c>
      <c r="AJ3724" s="15">
        <v>0</v>
      </c>
      <c r="AK3724" s="15">
        <v>0</v>
      </c>
      <c r="AL3724" s="15">
        <v>0</v>
      </c>
      <c r="AM3724" s="15">
        <v>0</v>
      </c>
      <c r="AN3724" s="15">
        <v>0</v>
      </c>
      <c r="AO3724" s="15">
        <v>0</v>
      </c>
      <c r="AP3724" s="15">
        <v>0</v>
      </c>
      <c r="AQ3724" s="15">
        <v>0</v>
      </c>
      <c r="AR3724" s="15">
        <v>0</v>
      </c>
      <c r="AS3724" s="15">
        <v>0</v>
      </c>
      <c r="AT3724" s="15">
        <f t="shared" si="292"/>
        <v>0</v>
      </c>
      <c r="AU3724" s="15">
        <v>0</v>
      </c>
      <c r="AV3724" s="15">
        <v>0</v>
      </c>
      <c r="AW3724" s="15">
        <v>0</v>
      </c>
      <c r="AX3724" s="15">
        <v>0</v>
      </c>
      <c r="AY3724" s="15">
        <v>0</v>
      </c>
      <c r="AZ3724" s="15">
        <v>0</v>
      </c>
      <c r="BA3724" s="15">
        <v>0</v>
      </c>
      <c r="BB3724" s="15">
        <v>0</v>
      </c>
      <c r="BC3724" s="15">
        <v>0</v>
      </c>
      <c r="BD3724" s="15">
        <v>0</v>
      </c>
      <c r="BE3724" s="15">
        <v>0</v>
      </c>
      <c r="BF3724" s="15">
        <v>-0.74099999999999999</v>
      </c>
      <c r="BG3724" s="15">
        <f t="shared" si="293"/>
        <v>-0.74099999999999999</v>
      </c>
      <c r="BH3724" t="str">
        <f t="shared" si="294"/>
        <v>RGEDIST</v>
      </c>
      <c r="BI3724" t="str">
        <f>VLOOKUP(BH3724,[2]Summary!$C$29:$C$56,1,0)</f>
        <v>RGEDist</v>
      </c>
      <c r="BJ3724" s="16">
        <v>44562</v>
      </c>
    </row>
    <row r="3725" spans="1:62" x14ac:dyDescent="0.25">
      <c r="A3725" s="13" t="s">
        <v>7803</v>
      </c>
      <c r="B3725" s="13" t="s">
        <v>7804</v>
      </c>
      <c r="C3725" s="13" t="s">
        <v>7805</v>
      </c>
      <c r="D3725" s="13" t="s">
        <v>599</v>
      </c>
      <c r="E3725" s="13" t="s">
        <v>475</v>
      </c>
      <c r="F3725" s="13" t="s">
        <v>590</v>
      </c>
      <c r="H3725" s="15">
        <v>0</v>
      </c>
      <c r="I3725" s="15">
        <v>0</v>
      </c>
      <c r="J3725" s="15">
        <v>0</v>
      </c>
      <c r="K3725" s="15">
        <v>0</v>
      </c>
      <c r="L3725" s="15">
        <v>0</v>
      </c>
      <c r="M3725" s="15">
        <v>0</v>
      </c>
      <c r="N3725" s="15">
        <v>0</v>
      </c>
      <c r="O3725" s="15">
        <v>0</v>
      </c>
      <c r="P3725" s="15">
        <v>0</v>
      </c>
      <c r="Q3725" s="15">
        <v>0</v>
      </c>
      <c r="R3725" s="15">
        <v>0</v>
      </c>
      <c r="S3725" s="15">
        <v>0</v>
      </c>
      <c r="T3725" s="15">
        <f t="shared" si="290"/>
        <v>0</v>
      </c>
      <c r="U3725" s="15">
        <v>0</v>
      </c>
      <c r="V3725" s="15">
        <v>0</v>
      </c>
      <c r="W3725" s="15">
        <v>0</v>
      </c>
      <c r="X3725" s="15">
        <v>0</v>
      </c>
      <c r="Y3725" s="15">
        <v>0</v>
      </c>
      <c r="Z3725" s="15">
        <v>0</v>
      </c>
      <c r="AA3725" s="15">
        <v>0</v>
      </c>
      <c r="AB3725" s="15">
        <v>0</v>
      </c>
      <c r="AC3725" s="15">
        <v>0</v>
      </c>
      <c r="AD3725" s="15">
        <v>0</v>
      </c>
      <c r="AE3725" s="15">
        <v>0</v>
      </c>
      <c r="AF3725" s="15">
        <v>0</v>
      </c>
      <c r="AG3725" s="15">
        <f t="shared" si="291"/>
        <v>0</v>
      </c>
      <c r="AH3725" s="15">
        <v>0</v>
      </c>
      <c r="AI3725" s="15">
        <v>0</v>
      </c>
      <c r="AJ3725" s="15">
        <v>0</v>
      </c>
      <c r="AK3725" s="15">
        <v>0</v>
      </c>
      <c r="AL3725" s="15">
        <v>0</v>
      </c>
      <c r="AM3725" s="15">
        <v>0</v>
      </c>
      <c r="AN3725" s="15">
        <v>0</v>
      </c>
      <c r="AO3725" s="15">
        <v>0</v>
      </c>
      <c r="AP3725" s="15">
        <v>0</v>
      </c>
      <c r="AQ3725" s="15">
        <v>0</v>
      </c>
      <c r="AR3725" s="15">
        <v>0</v>
      </c>
      <c r="AS3725" s="15">
        <v>0</v>
      </c>
      <c r="AT3725" s="15">
        <f t="shared" si="292"/>
        <v>0</v>
      </c>
      <c r="AU3725" s="15">
        <v>0</v>
      </c>
      <c r="AV3725" s="15">
        <v>0</v>
      </c>
      <c r="AW3725" s="15">
        <v>0</v>
      </c>
      <c r="AX3725" s="15">
        <v>0</v>
      </c>
      <c r="AY3725" s="15">
        <v>0</v>
      </c>
      <c r="AZ3725" s="15">
        <v>0</v>
      </c>
      <c r="BA3725" s="15">
        <v>0</v>
      </c>
      <c r="BB3725" s="15">
        <v>0</v>
      </c>
      <c r="BC3725" s="15">
        <v>0</v>
      </c>
      <c r="BD3725" s="15">
        <v>0</v>
      </c>
      <c r="BE3725" s="15">
        <v>0</v>
      </c>
      <c r="BF3725" s="15">
        <v>-0.35699999999999998</v>
      </c>
      <c r="BG3725" s="15">
        <f t="shared" si="293"/>
        <v>-0.35699999999999998</v>
      </c>
      <c r="BH3725" t="str">
        <f t="shared" si="294"/>
        <v>NYSEGGas</v>
      </c>
      <c r="BI3725" t="str">
        <f>VLOOKUP(BH3725,[2]Summary!$C$29:$C$56,1,0)</f>
        <v>NYSEGGas</v>
      </c>
      <c r="BJ3725" s="16">
        <v>44562</v>
      </c>
    </row>
    <row r="3726" spans="1:62" x14ac:dyDescent="0.25">
      <c r="A3726" s="13" t="s">
        <v>7806</v>
      </c>
      <c r="B3726" s="13" t="s">
        <v>7807</v>
      </c>
      <c r="C3726" s="13" t="s">
        <v>7808</v>
      </c>
      <c r="D3726" s="13" t="s">
        <v>599</v>
      </c>
      <c r="E3726" t="s">
        <v>19</v>
      </c>
      <c r="F3726" s="13" t="s">
        <v>590</v>
      </c>
      <c r="H3726" s="15">
        <v>0</v>
      </c>
      <c r="I3726" s="15">
        <v>0</v>
      </c>
      <c r="J3726" s="15">
        <v>0</v>
      </c>
      <c r="K3726" s="15">
        <v>0</v>
      </c>
      <c r="L3726" s="15">
        <v>0</v>
      </c>
      <c r="M3726" s="15">
        <v>0</v>
      </c>
      <c r="N3726" s="15">
        <v>0</v>
      </c>
      <c r="O3726" s="15">
        <v>0</v>
      </c>
      <c r="P3726" s="15">
        <v>0</v>
      </c>
      <c r="Q3726" s="15">
        <v>0</v>
      </c>
      <c r="R3726" s="15">
        <v>0</v>
      </c>
      <c r="S3726" s="15">
        <v>0</v>
      </c>
      <c r="T3726" s="15">
        <f t="shared" si="290"/>
        <v>0</v>
      </c>
      <c r="U3726" s="15">
        <v>0</v>
      </c>
      <c r="V3726" s="15">
        <v>0</v>
      </c>
      <c r="W3726" s="15">
        <v>0</v>
      </c>
      <c r="X3726" s="15">
        <v>0</v>
      </c>
      <c r="Y3726" s="15">
        <v>0</v>
      </c>
      <c r="Z3726" s="15">
        <v>0</v>
      </c>
      <c r="AA3726" s="15">
        <v>0</v>
      </c>
      <c r="AB3726" s="15">
        <v>0</v>
      </c>
      <c r="AC3726" s="15">
        <v>0</v>
      </c>
      <c r="AD3726" s="15">
        <v>0</v>
      </c>
      <c r="AE3726" s="15">
        <v>0</v>
      </c>
      <c r="AF3726" s="15">
        <v>0</v>
      </c>
      <c r="AG3726" s="15">
        <f t="shared" si="291"/>
        <v>0</v>
      </c>
      <c r="AH3726" s="15">
        <v>0</v>
      </c>
      <c r="AI3726" s="15">
        <v>0</v>
      </c>
      <c r="AJ3726" s="15">
        <v>0</v>
      </c>
      <c r="AK3726" s="15">
        <v>0</v>
      </c>
      <c r="AL3726" s="15">
        <v>0</v>
      </c>
      <c r="AM3726" s="15">
        <v>0</v>
      </c>
      <c r="AN3726" s="15">
        <v>0</v>
      </c>
      <c r="AO3726" s="15">
        <v>0</v>
      </c>
      <c r="AP3726" s="15">
        <v>0</v>
      </c>
      <c r="AQ3726" s="15">
        <v>0</v>
      </c>
      <c r="AR3726" s="15">
        <v>0</v>
      </c>
      <c r="AS3726" s="15">
        <v>0</v>
      </c>
      <c r="AT3726" s="15">
        <f t="shared" si="292"/>
        <v>0</v>
      </c>
      <c r="AU3726" s="15">
        <v>0</v>
      </c>
      <c r="AV3726" s="15">
        <v>0</v>
      </c>
      <c r="AW3726" s="15">
        <v>0</v>
      </c>
      <c r="AX3726" s="15">
        <v>0</v>
      </c>
      <c r="AY3726" s="15">
        <v>0</v>
      </c>
      <c r="AZ3726" s="15">
        <v>0</v>
      </c>
      <c r="BA3726" s="15">
        <v>0</v>
      </c>
      <c r="BB3726" s="15">
        <v>0</v>
      </c>
      <c r="BC3726" s="15">
        <v>0</v>
      </c>
      <c r="BD3726" s="15">
        <v>0</v>
      </c>
      <c r="BE3726" s="15">
        <v>0</v>
      </c>
      <c r="BF3726" s="15">
        <v>-0.69899999999999995</v>
      </c>
      <c r="BG3726" s="15">
        <f t="shared" si="293"/>
        <v>-0.69899999999999995</v>
      </c>
      <c r="BH3726" t="str">
        <f t="shared" si="294"/>
        <v>NYSEGDIST</v>
      </c>
      <c r="BI3726" t="str">
        <f>VLOOKUP(BH3726,[2]Summary!$C$29:$C$56,1,0)</f>
        <v>NYSEGDist</v>
      </c>
      <c r="BJ3726" s="16">
        <v>44562</v>
      </c>
    </row>
    <row r="3727" spans="1:62" x14ac:dyDescent="0.25">
      <c r="A3727" s="13" t="s">
        <v>7809</v>
      </c>
      <c r="B3727" s="13" t="s">
        <v>7810</v>
      </c>
      <c r="C3727" s="13" t="s">
        <v>7811</v>
      </c>
      <c r="D3727" s="13" t="s">
        <v>599</v>
      </c>
      <c r="E3727" s="13" t="s">
        <v>301</v>
      </c>
      <c r="F3727" s="13" t="s">
        <v>590</v>
      </c>
      <c r="H3727" s="15">
        <v>0</v>
      </c>
      <c r="I3727" s="15">
        <v>0</v>
      </c>
      <c r="J3727" s="15">
        <v>0</v>
      </c>
      <c r="K3727" s="15">
        <v>0</v>
      </c>
      <c r="L3727" s="15">
        <v>0</v>
      </c>
      <c r="M3727" s="15">
        <v>0</v>
      </c>
      <c r="N3727" s="15">
        <v>0</v>
      </c>
      <c r="O3727" s="15">
        <v>0</v>
      </c>
      <c r="P3727" s="15">
        <v>0</v>
      </c>
      <c r="Q3727" s="15">
        <v>0</v>
      </c>
      <c r="R3727" s="15">
        <v>0</v>
      </c>
      <c r="S3727" s="15">
        <v>0</v>
      </c>
      <c r="T3727" s="15">
        <f t="shared" si="290"/>
        <v>0</v>
      </c>
      <c r="U3727" s="15">
        <v>0</v>
      </c>
      <c r="V3727" s="15">
        <v>0</v>
      </c>
      <c r="W3727" s="15">
        <v>0</v>
      </c>
      <c r="X3727" s="15">
        <v>0</v>
      </c>
      <c r="Y3727" s="15">
        <v>0</v>
      </c>
      <c r="Z3727" s="15">
        <v>0</v>
      </c>
      <c r="AA3727" s="15">
        <v>0</v>
      </c>
      <c r="AB3727" s="15">
        <v>0</v>
      </c>
      <c r="AC3727" s="15">
        <v>0</v>
      </c>
      <c r="AD3727" s="15">
        <v>0</v>
      </c>
      <c r="AE3727" s="15">
        <v>0</v>
      </c>
      <c r="AF3727" s="15">
        <v>0</v>
      </c>
      <c r="AG3727" s="15">
        <f t="shared" si="291"/>
        <v>0</v>
      </c>
      <c r="AH3727" s="15">
        <v>0</v>
      </c>
      <c r="AI3727" s="15">
        <v>0</v>
      </c>
      <c r="AJ3727" s="15">
        <v>0</v>
      </c>
      <c r="AK3727" s="15">
        <v>0</v>
      </c>
      <c r="AL3727" s="15">
        <v>0</v>
      </c>
      <c r="AM3727" s="15">
        <v>0</v>
      </c>
      <c r="AN3727" s="15">
        <v>0</v>
      </c>
      <c r="AO3727" s="15">
        <v>0</v>
      </c>
      <c r="AP3727" s="15">
        <v>0</v>
      </c>
      <c r="AQ3727" s="15">
        <v>0</v>
      </c>
      <c r="AR3727" s="15">
        <v>0</v>
      </c>
      <c r="AS3727" s="15">
        <v>0</v>
      </c>
      <c r="AT3727" s="15">
        <f t="shared" si="292"/>
        <v>0</v>
      </c>
      <c r="AU3727" s="15">
        <v>0</v>
      </c>
      <c r="AV3727" s="15">
        <v>0</v>
      </c>
      <c r="AW3727" s="15">
        <v>0</v>
      </c>
      <c r="AX3727" s="15">
        <v>0</v>
      </c>
      <c r="AY3727" s="15">
        <v>0</v>
      </c>
      <c r="AZ3727" s="15">
        <v>0</v>
      </c>
      <c r="BA3727" s="15">
        <v>0</v>
      </c>
      <c r="BB3727" s="15">
        <v>0</v>
      </c>
      <c r="BC3727" s="15">
        <v>0</v>
      </c>
      <c r="BD3727" s="15">
        <v>0</v>
      </c>
      <c r="BE3727" s="15">
        <v>0</v>
      </c>
      <c r="BF3727" s="15">
        <v>327</v>
      </c>
      <c r="BG3727" s="15">
        <f t="shared" si="293"/>
        <v>327</v>
      </c>
      <c r="BH3727" t="str">
        <f t="shared" si="294"/>
        <v>NYSEGCommon</v>
      </c>
      <c r="BI3727" t="str">
        <f>VLOOKUP(BH3727,[2]Summary!$C$29:$C$56,1,0)</f>
        <v>NYSEGCommon</v>
      </c>
      <c r="BJ3727" s="16">
        <v>44562</v>
      </c>
    </row>
    <row r="3728" spans="1:62" x14ac:dyDescent="0.25">
      <c r="A3728" s="13" t="s">
        <v>7812</v>
      </c>
      <c r="B3728" s="13" t="s">
        <v>7156</v>
      </c>
      <c r="C3728" s="13" t="s">
        <v>7157</v>
      </c>
      <c r="D3728" s="13" t="s">
        <v>596</v>
      </c>
      <c r="E3728" t="s">
        <v>19</v>
      </c>
      <c r="F3728" s="13" t="s">
        <v>20</v>
      </c>
      <c r="H3728" s="15">
        <v>0</v>
      </c>
      <c r="I3728" s="15">
        <v>0</v>
      </c>
      <c r="J3728" s="15">
        <v>0</v>
      </c>
      <c r="K3728" s="15">
        <v>0</v>
      </c>
      <c r="L3728" s="15">
        <v>0</v>
      </c>
      <c r="M3728" s="15">
        <v>0</v>
      </c>
      <c r="N3728" s="15">
        <v>0</v>
      </c>
      <c r="O3728" s="15">
        <v>0</v>
      </c>
      <c r="P3728" s="15">
        <v>0</v>
      </c>
      <c r="Q3728" s="15">
        <v>0</v>
      </c>
      <c r="R3728" s="15">
        <v>0</v>
      </c>
      <c r="S3728" s="15">
        <v>0</v>
      </c>
      <c r="T3728" s="15">
        <f t="shared" si="290"/>
        <v>0</v>
      </c>
      <c r="U3728" s="15">
        <v>0</v>
      </c>
      <c r="V3728" s="15">
        <v>0</v>
      </c>
      <c r="W3728" s="15">
        <v>0</v>
      </c>
      <c r="X3728" s="15">
        <v>0</v>
      </c>
      <c r="Y3728" s="15">
        <v>0</v>
      </c>
      <c r="Z3728" s="15">
        <v>0</v>
      </c>
      <c r="AA3728" s="15">
        <v>0</v>
      </c>
      <c r="AB3728" s="15">
        <v>0</v>
      </c>
      <c r="AC3728" s="15">
        <v>0</v>
      </c>
      <c r="AD3728" s="15">
        <v>0</v>
      </c>
      <c r="AE3728" s="15">
        <v>0</v>
      </c>
      <c r="AF3728" s="15">
        <v>0</v>
      </c>
      <c r="AG3728" s="15">
        <f t="shared" si="291"/>
        <v>0</v>
      </c>
      <c r="AH3728" s="15">
        <v>0</v>
      </c>
      <c r="AI3728" s="15">
        <v>0</v>
      </c>
      <c r="AJ3728" s="15">
        <v>0</v>
      </c>
      <c r="AK3728" s="15">
        <v>0</v>
      </c>
      <c r="AL3728" s="15">
        <v>0</v>
      </c>
      <c r="AM3728" s="15">
        <v>0</v>
      </c>
      <c r="AN3728" s="15">
        <v>0</v>
      </c>
      <c r="AO3728" s="15">
        <v>0</v>
      </c>
      <c r="AP3728" s="15">
        <v>0</v>
      </c>
      <c r="AQ3728" s="15">
        <v>0</v>
      </c>
      <c r="AR3728" s="15">
        <v>0</v>
      </c>
      <c r="AS3728" s="15">
        <v>0</v>
      </c>
      <c r="AT3728" s="15">
        <f t="shared" si="292"/>
        <v>0</v>
      </c>
      <c r="AU3728" s="15">
        <v>0</v>
      </c>
      <c r="AV3728" s="15">
        <v>0</v>
      </c>
      <c r="AW3728" s="15">
        <v>0</v>
      </c>
      <c r="AX3728" s="15">
        <v>0</v>
      </c>
      <c r="AY3728" s="15">
        <v>0</v>
      </c>
      <c r="AZ3728" s="15">
        <v>1.0752900271415711</v>
      </c>
      <c r="BA3728" s="15">
        <v>2.679850070953369</v>
      </c>
      <c r="BB3728" s="15">
        <v>2.4510000228881838E-2</v>
      </c>
      <c r="BC3728" s="15">
        <v>-2.8680000305175781E-2</v>
      </c>
      <c r="BD3728" s="15">
        <v>2995.5173242187502</v>
      </c>
      <c r="BE3728" s="15">
        <v>4086.0742033691408</v>
      </c>
      <c r="BF3728" s="15">
        <v>3698.0620876464845</v>
      </c>
      <c r="BG3728" s="15">
        <f t="shared" si="293"/>
        <v>10783.404585332395</v>
      </c>
      <c r="BH3728" t="str">
        <f t="shared" si="294"/>
        <v>RGEDIST</v>
      </c>
      <c r="BI3728" t="str">
        <f>VLOOKUP(BH3728,[2]Summary!$C$29:$C$56,1,0)</f>
        <v>RGEDist</v>
      </c>
      <c r="BJ3728" s="16">
        <v>44562</v>
      </c>
    </row>
    <row r="3729" spans="1:62" x14ac:dyDescent="0.25">
      <c r="A3729" s="13" t="s">
        <v>7813</v>
      </c>
      <c r="B3729" s="13" t="s">
        <v>7348</v>
      </c>
      <c r="C3729" s="13" t="s">
        <v>7349</v>
      </c>
      <c r="D3729" s="13" t="s">
        <v>599</v>
      </c>
      <c r="E3729" t="s">
        <v>19</v>
      </c>
      <c r="F3729" s="13" t="s">
        <v>20</v>
      </c>
      <c r="H3729" s="15">
        <v>0</v>
      </c>
      <c r="I3729" s="15">
        <v>0</v>
      </c>
      <c r="J3729" s="15">
        <v>0</v>
      </c>
      <c r="K3729" s="15">
        <v>0</v>
      </c>
      <c r="L3729" s="15">
        <v>0</v>
      </c>
      <c r="M3729" s="15">
        <v>0</v>
      </c>
      <c r="N3729" s="15">
        <v>0</v>
      </c>
      <c r="O3729" s="15">
        <v>0</v>
      </c>
      <c r="P3729" s="15">
        <v>0</v>
      </c>
      <c r="Q3729" s="15">
        <v>0</v>
      </c>
      <c r="R3729" s="15">
        <v>0</v>
      </c>
      <c r="S3729" s="15">
        <v>0</v>
      </c>
      <c r="T3729" s="15">
        <f t="shared" si="290"/>
        <v>0</v>
      </c>
      <c r="U3729" s="15">
        <v>0</v>
      </c>
      <c r="V3729" s="15">
        <v>0</v>
      </c>
      <c r="W3729" s="15">
        <v>0</v>
      </c>
      <c r="X3729" s="15">
        <v>0</v>
      </c>
      <c r="Y3729" s="15">
        <v>0</v>
      </c>
      <c r="Z3729" s="15">
        <v>0</v>
      </c>
      <c r="AA3729" s="15">
        <v>0</v>
      </c>
      <c r="AB3729" s="15">
        <v>0</v>
      </c>
      <c r="AC3729" s="15">
        <v>0</v>
      </c>
      <c r="AD3729" s="15">
        <v>0</v>
      </c>
      <c r="AE3729" s="15">
        <v>0</v>
      </c>
      <c r="AF3729" s="15">
        <v>0</v>
      </c>
      <c r="AG3729" s="15">
        <f t="shared" si="291"/>
        <v>0</v>
      </c>
      <c r="AH3729" s="15">
        <v>0</v>
      </c>
      <c r="AI3729" s="15">
        <v>0</v>
      </c>
      <c r="AJ3729" s="15">
        <v>0</v>
      </c>
      <c r="AK3729" s="15">
        <v>0</v>
      </c>
      <c r="AL3729" s="15">
        <v>0</v>
      </c>
      <c r="AM3729" s="15">
        <v>0</v>
      </c>
      <c r="AN3729" s="15">
        <v>0</v>
      </c>
      <c r="AO3729" s="15">
        <v>0</v>
      </c>
      <c r="AP3729" s="15">
        <v>0</v>
      </c>
      <c r="AQ3729" s="15">
        <v>0</v>
      </c>
      <c r="AR3729" s="15">
        <v>0</v>
      </c>
      <c r="AS3729" s="15">
        <v>0</v>
      </c>
      <c r="AT3729" s="15">
        <f t="shared" si="292"/>
        <v>0</v>
      </c>
      <c r="AU3729" s="15">
        <v>0</v>
      </c>
      <c r="AV3729" s="15">
        <v>0</v>
      </c>
      <c r="AW3729" s="15">
        <v>4.1103300061225889</v>
      </c>
      <c r="AX3729" s="15">
        <v>14.995169998168945</v>
      </c>
      <c r="AY3729" s="15">
        <v>25.745679687500001</v>
      </c>
      <c r="AZ3729" s="15">
        <v>40.933020629882812</v>
      </c>
      <c r="BA3729" s="15">
        <v>12.170509765625001</v>
      </c>
      <c r="BB3729" s="15">
        <v>38.26209954833984</v>
      </c>
      <c r="BC3729" s="15">
        <v>3.9222600708007813</v>
      </c>
      <c r="BD3729" s="15">
        <v>0</v>
      </c>
      <c r="BE3729" s="15">
        <v>0</v>
      </c>
      <c r="BF3729" s="15">
        <v>0</v>
      </c>
      <c r="BG3729" s="15">
        <f t="shared" si="293"/>
        <v>140.13906970643995</v>
      </c>
      <c r="BH3729" t="str">
        <f t="shared" si="294"/>
        <v>NYSEGDIST</v>
      </c>
      <c r="BI3729" t="str">
        <f>VLOOKUP(BH3729,[2]Summary!$C$29:$C$56,1,0)</f>
        <v>NYSEGDist</v>
      </c>
      <c r="BJ3729" s="16">
        <v>44470</v>
      </c>
    </row>
    <row r="3730" spans="1:62" x14ac:dyDescent="0.25">
      <c r="A3730" s="13" t="s">
        <v>7814</v>
      </c>
      <c r="B3730" s="13" t="s">
        <v>7815</v>
      </c>
      <c r="C3730" s="13" t="s">
        <v>7816</v>
      </c>
      <c r="D3730" s="13" t="s">
        <v>602</v>
      </c>
      <c r="E3730" s="13" t="s">
        <v>301</v>
      </c>
      <c r="F3730" s="13" t="s">
        <v>60</v>
      </c>
      <c r="H3730" s="15">
        <v>0</v>
      </c>
      <c r="I3730" s="15">
        <v>0</v>
      </c>
      <c r="J3730" s="15">
        <v>0</v>
      </c>
      <c r="K3730" s="15">
        <v>0</v>
      </c>
      <c r="L3730" s="15">
        <v>0</v>
      </c>
      <c r="M3730" s="15">
        <v>0</v>
      </c>
      <c r="N3730" s="15">
        <v>0</v>
      </c>
      <c r="O3730" s="15">
        <v>0</v>
      </c>
      <c r="P3730" s="15">
        <v>0</v>
      </c>
      <c r="Q3730" s="15">
        <v>0</v>
      </c>
      <c r="R3730" s="15">
        <v>0</v>
      </c>
      <c r="S3730" s="15">
        <v>0</v>
      </c>
      <c r="T3730" s="15">
        <f t="shared" si="290"/>
        <v>0</v>
      </c>
      <c r="U3730" s="15">
        <v>0</v>
      </c>
      <c r="V3730" s="15">
        <v>0</v>
      </c>
      <c r="W3730" s="15">
        <v>0</v>
      </c>
      <c r="X3730" s="15">
        <v>0</v>
      </c>
      <c r="Y3730" s="15">
        <v>0</v>
      </c>
      <c r="Z3730" s="15">
        <v>0</v>
      </c>
      <c r="AA3730" s="15">
        <v>0</v>
      </c>
      <c r="AB3730" s="15">
        <v>0</v>
      </c>
      <c r="AC3730" s="15">
        <v>0</v>
      </c>
      <c r="AD3730" s="15">
        <v>0</v>
      </c>
      <c r="AE3730" s="15">
        <v>0</v>
      </c>
      <c r="AF3730" s="15">
        <v>0</v>
      </c>
      <c r="AG3730" s="15">
        <f t="shared" si="291"/>
        <v>0</v>
      </c>
      <c r="AH3730" s="15">
        <v>0</v>
      </c>
      <c r="AI3730" s="15">
        <v>0</v>
      </c>
      <c r="AJ3730" s="15">
        <v>0</v>
      </c>
      <c r="AK3730" s="15">
        <v>0</v>
      </c>
      <c r="AL3730" s="15">
        <v>0</v>
      </c>
      <c r="AM3730" s="15">
        <v>0</v>
      </c>
      <c r="AN3730" s="15">
        <v>0</v>
      </c>
      <c r="AO3730" s="15">
        <v>0</v>
      </c>
      <c r="AP3730" s="15">
        <v>0</v>
      </c>
      <c r="AQ3730" s="15">
        <v>0</v>
      </c>
      <c r="AR3730" s="15">
        <v>0</v>
      </c>
      <c r="AS3730" s="15">
        <v>0</v>
      </c>
      <c r="AT3730" s="15">
        <f t="shared" si="292"/>
        <v>0</v>
      </c>
      <c r="AU3730" s="15">
        <v>0</v>
      </c>
      <c r="AV3730" s="15">
        <v>0</v>
      </c>
      <c r="AW3730" s="15">
        <v>0</v>
      </c>
      <c r="AX3730" s="15">
        <v>0</v>
      </c>
      <c r="AY3730" s="15">
        <v>0</v>
      </c>
      <c r="AZ3730" s="15">
        <v>0</v>
      </c>
      <c r="BA3730" s="15">
        <v>0</v>
      </c>
      <c r="BB3730" s="15">
        <v>0</v>
      </c>
      <c r="BC3730" s="15">
        <v>0</v>
      </c>
      <c r="BD3730" s="15">
        <v>0</v>
      </c>
      <c r="BE3730" s="15">
        <v>25.25</v>
      </c>
      <c r="BF3730" s="15">
        <v>0</v>
      </c>
      <c r="BG3730" s="15">
        <f t="shared" si="293"/>
        <v>25.25</v>
      </c>
      <c r="BH3730" t="str">
        <f t="shared" si="294"/>
        <v>ASCCommon</v>
      </c>
      <c r="BI3730" t="str">
        <f>VLOOKUP(BH3730,[2]Summary!$C$29:$C$56,1,0)</f>
        <v>ASCCommon</v>
      </c>
      <c r="BJ3730" s="16">
        <v>44531</v>
      </c>
    </row>
    <row r="3731" spans="1:62" x14ac:dyDescent="0.25">
      <c r="A3731" s="13" t="s">
        <v>7817</v>
      </c>
      <c r="B3731" s="13" t="s">
        <v>7818</v>
      </c>
      <c r="C3731" s="13" t="s">
        <v>7819</v>
      </c>
      <c r="D3731" s="13" t="s">
        <v>595</v>
      </c>
      <c r="E3731" t="s">
        <v>35</v>
      </c>
      <c r="F3731" s="13" t="s">
        <v>101</v>
      </c>
      <c r="H3731" s="15">
        <v>0</v>
      </c>
      <c r="I3731" s="15">
        <v>0</v>
      </c>
      <c r="J3731" s="15">
        <v>0</v>
      </c>
      <c r="K3731" s="15">
        <v>0</v>
      </c>
      <c r="L3731" s="15">
        <v>0</v>
      </c>
      <c r="M3731" s="15">
        <v>0</v>
      </c>
      <c r="N3731" s="15">
        <v>0</v>
      </c>
      <c r="O3731" s="15">
        <v>0</v>
      </c>
      <c r="P3731" s="15">
        <v>0</v>
      </c>
      <c r="Q3731" s="15">
        <v>0</v>
      </c>
      <c r="R3731" s="15">
        <v>0</v>
      </c>
      <c r="S3731" s="15">
        <v>0</v>
      </c>
      <c r="T3731" s="15">
        <f t="shared" si="290"/>
        <v>0</v>
      </c>
      <c r="U3731" s="15">
        <v>0</v>
      </c>
      <c r="V3731" s="15">
        <v>0</v>
      </c>
      <c r="W3731" s="15">
        <v>0</v>
      </c>
      <c r="X3731" s="15">
        <v>0</v>
      </c>
      <c r="Y3731" s="15">
        <v>0</v>
      </c>
      <c r="Z3731" s="15">
        <v>0</v>
      </c>
      <c r="AA3731" s="15">
        <v>0</v>
      </c>
      <c r="AB3731" s="15">
        <v>0</v>
      </c>
      <c r="AC3731" s="15">
        <v>0</v>
      </c>
      <c r="AD3731" s="15">
        <v>0</v>
      </c>
      <c r="AE3731" s="15">
        <v>0</v>
      </c>
      <c r="AF3731" s="15">
        <v>0</v>
      </c>
      <c r="AG3731" s="15">
        <f t="shared" si="291"/>
        <v>0</v>
      </c>
      <c r="AH3731" s="15">
        <v>0</v>
      </c>
      <c r="AI3731" s="15">
        <v>0</v>
      </c>
      <c r="AJ3731" s="15">
        <v>0</v>
      </c>
      <c r="AK3731" s="15">
        <v>0</v>
      </c>
      <c r="AL3731" s="15">
        <v>0</v>
      </c>
      <c r="AM3731" s="15">
        <v>0</v>
      </c>
      <c r="AN3731" s="15">
        <v>0</v>
      </c>
      <c r="AO3731" s="15">
        <v>0</v>
      </c>
      <c r="AP3731" s="15">
        <v>0</v>
      </c>
      <c r="AQ3731" s="15">
        <v>0</v>
      </c>
      <c r="AR3731" s="15">
        <v>0</v>
      </c>
      <c r="AS3731" s="15">
        <v>0</v>
      </c>
      <c r="AT3731" s="15">
        <f t="shared" si="292"/>
        <v>0</v>
      </c>
      <c r="AU3731" s="15">
        <v>0.11564000350981951</v>
      </c>
      <c r="AV3731" s="15">
        <v>6.8999999761581424E-4</v>
      </c>
      <c r="AW3731" s="15">
        <v>0.57939999592304225</v>
      </c>
      <c r="AX3731" s="15">
        <v>10.144769828796386</v>
      </c>
      <c r="AY3731" s="15">
        <v>10.81010977935791</v>
      </c>
      <c r="AZ3731" s="15">
        <v>12.910649795532226</v>
      </c>
      <c r="BA3731" s="15">
        <v>6.7867800750732421</v>
      </c>
      <c r="BB3731" s="15">
        <v>1.8772999725341797</v>
      </c>
      <c r="BC3731" s="15">
        <v>-1.7676200561523439</v>
      </c>
      <c r="BD3731" s="15">
        <v>3.7155200500488279</v>
      </c>
      <c r="BE3731" s="15">
        <v>3.4045799865722657</v>
      </c>
      <c r="BF3731" s="15">
        <v>3.9212799682617185</v>
      </c>
      <c r="BG3731" s="15">
        <f t="shared" si="293"/>
        <v>52.499099399454899</v>
      </c>
      <c r="BH3731" t="str">
        <f t="shared" si="294"/>
        <v>CMPTRANS</v>
      </c>
      <c r="BI3731" t="str">
        <f>VLOOKUP(BH3731,[2]Summary!$C$29:$C$56,1,0)</f>
        <v>CMPTrans</v>
      </c>
      <c r="BJ3731" s="16">
        <v>44562</v>
      </c>
    </row>
    <row r="3732" spans="1:62" x14ac:dyDescent="0.25">
      <c r="A3732" s="13" t="s">
        <v>7820</v>
      </c>
      <c r="B3732" s="13" t="s">
        <v>7821</v>
      </c>
      <c r="C3732" s="13" t="s">
        <v>7822</v>
      </c>
      <c r="D3732" s="13" t="s">
        <v>595</v>
      </c>
      <c r="E3732" t="s">
        <v>35</v>
      </c>
      <c r="F3732" s="13" t="s">
        <v>20</v>
      </c>
      <c r="H3732" s="15">
        <v>0</v>
      </c>
      <c r="I3732" s="15">
        <v>0</v>
      </c>
      <c r="J3732" s="15">
        <v>0</v>
      </c>
      <c r="K3732" s="15">
        <v>0</v>
      </c>
      <c r="L3732" s="15">
        <v>0</v>
      </c>
      <c r="M3732" s="15">
        <v>0</v>
      </c>
      <c r="N3732" s="15">
        <v>0</v>
      </c>
      <c r="O3732" s="15">
        <v>0</v>
      </c>
      <c r="P3732" s="15">
        <v>0</v>
      </c>
      <c r="Q3732" s="15">
        <v>0</v>
      </c>
      <c r="R3732" s="15">
        <v>0</v>
      </c>
      <c r="S3732" s="15">
        <v>0</v>
      </c>
      <c r="T3732" s="15">
        <f t="shared" si="290"/>
        <v>0</v>
      </c>
      <c r="U3732" s="15">
        <v>0</v>
      </c>
      <c r="V3732" s="15">
        <v>0</v>
      </c>
      <c r="W3732" s="15">
        <v>0</v>
      </c>
      <c r="X3732" s="15">
        <v>0</v>
      </c>
      <c r="Y3732" s="15">
        <v>0</v>
      </c>
      <c r="Z3732" s="15">
        <v>0</v>
      </c>
      <c r="AA3732" s="15">
        <v>0</v>
      </c>
      <c r="AB3732" s="15">
        <v>0</v>
      </c>
      <c r="AC3732" s="15">
        <v>0</v>
      </c>
      <c r="AD3732" s="15">
        <v>0</v>
      </c>
      <c r="AE3732" s="15">
        <v>0</v>
      </c>
      <c r="AF3732" s="15">
        <v>0</v>
      </c>
      <c r="AG3732" s="15">
        <f t="shared" si="291"/>
        <v>0</v>
      </c>
      <c r="AH3732" s="15">
        <v>0</v>
      </c>
      <c r="AI3732" s="15">
        <v>0</v>
      </c>
      <c r="AJ3732" s="15">
        <v>0</v>
      </c>
      <c r="AK3732" s="15">
        <v>0</v>
      </c>
      <c r="AL3732" s="15">
        <v>0</v>
      </c>
      <c r="AM3732" s="15">
        <v>0</v>
      </c>
      <c r="AN3732" s="15">
        <v>0</v>
      </c>
      <c r="AO3732" s="15">
        <v>0</v>
      </c>
      <c r="AP3732" s="15">
        <v>0</v>
      </c>
      <c r="AQ3732" s="15">
        <v>0</v>
      </c>
      <c r="AR3732" s="15">
        <v>0</v>
      </c>
      <c r="AS3732" s="15">
        <v>0</v>
      </c>
      <c r="AT3732" s="15">
        <f t="shared" si="292"/>
        <v>0</v>
      </c>
      <c r="AU3732" s="15">
        <v>0.57795999252051111</v>
      </c>
      <c r="AV3732" s="15">
        <v>3.2200000286102294E-3</v>
      </c>
      <c r="AW3732" s="15">
        <v>0.58309999608993535</v>
      </c>
      <c r="AX3732" s="15">
        <v>10.053499937057495</v>
      </c>
      <c r="AY3732" s="15">
        <v>10.405440040588379</v>
      </c>
      <c r="AZ3732" s="15">
        <v>8.5592000122070306</v>
      </c>
      <c r="BA3732" s="15">
        <v>7.628350021362305</v>
      </c>
      <c r="BB3732" s="15">
        <v>-0.14061999893188476</v>
      </c>
      <c r="BC3732" s="15">
        <v>-1.5241700286865234</v>
      </c>
      <c r="BD3732" s="15">
        <v>3.688270034790039</v>
      </c>
      <c r="BE3732" s="15">
        <v>3.376929962158203</v>
      </c>
      <c r="BF3732" s="15">
        <v>3.8938199920654295</v>
      </c>
      <c r="BG3732" s="15">
        <f t="shared" si="293"/>
        <v>47.104999961249533</v>
      </c>
      <c r="BH3732" t="str">
        <f t="shared" si="294"/>
        <v>CMPTRANS</v>
      </c>
      <c r="BI3732" t="str">
        <f>VLOOKUP(BH3732,[2]Summary!$C$29:$C$56,1,0)</f>
        <v>CMPTrans</v>
      </c>
      <c r="BJ3732" s="16">
        <v>44562</v>
      </c>
    </row>
    <row r="3733" spans="1:62" x14ac:dyDescent="0.25">
      <c r="A3733" s="13" t="s">
        <v>7823</v>
      </c>
      <c r="B3733" s="13" t="s">
        <v>7824</v>
      </c>
      <c r="C3733" s="13" t="s">
        <v>7825</v>
      </c>
      <c r="D3733" s="13" t="s">
        <v>595</v>
      </c>
      <c r="E3733" t="s">
        <v>19</v>
      </c>
      <c r="F3733" s="13" t="s">
        <v>22</v>
      </c>
      <c r="H3733" s="15">
        <v>0</v>
      </c>
      <c r="I3733" s="15">
        <v>0</v>
      </c>
      <c r="J3733" s="15">
        <v>0</v>
      </c>
      <c r="K3733" s="15">
        <v>0</v>
      </c>
      <c r="L3733" s="15">
        <v>0</v>
      </c>
      <c r="M3733" s="15">
        <v>0</v>
      </c>
      <c r="N3733" s="15">
        <v>0</v>
      </c>
      <c r="O3733" s="15">
        <v>0</v>
      </c>
      <c r="P3733" s="15">
        <v>0</v>
      </c>
      <c r="Q3733" s="15">
        <v>0</v>
      </c>
      <c r="R3733" s="15">
        <v>0</v>
      </c>
      <c r="S3733" s="15">
        <v>0</v>
      </c>
      <c r="T3733" s="15">
        <f t="shared" si="290"/>
        <v>0</v>
      </c>
      <c r="U3733" s="15">
        <v>0</v>
      </c>
      <c r="V3733" s="15">
        <v>0</v>
      </c>
      <c r="W3733" s="15">
        <v>0</v>
      </c>
      <c r="X3733" s="15">
        <v>0</v>
      </c>
      <c r="Y3733" s="15">
        <v>0</v>
      </c>
      <c r="Z3733" s="15">
        <v>0</v>
      </c>
      <c r="AA3733" s="15">
        <v>0</v>
      </c>
      <c r="AB3733" s="15">
        <v>0</v>
      </c>
      <c r="AC3733" s="15">
        <v>0</v>
      </c>
      <c r="AD3733" s="15">
        <v>0</v>
      </c>
      <c r="AE3733" s="15">
        <v>0</v>
      </c>
      <c r="AF3733" s="15">
        <v>0</v>
      </c>
      <c r="AG3733" s="15">
        <f t="shared" si="291"/>
        <v>0</v>
      </c>
      <c r="AH3733" s="15">
        <v>0</v>
      </c>
      <c r="AI3733" s="15">
        <v>0</v>
      </c>
      <c r="AJ3733" s="15">
        <v>0</v>
      </c>
      <c r="AK3733" s="15">
        <v>0</v>
      </c>
      <c r="AL3733" s="15">
        <v>0</v>
      </c>
      <c r="AM3733" s="15">
        <v>0</v>
      </c>
      <c r="AN3733" s="15">
        <v>0</v>
      </c>
      <c r="AO3733" s="15">
        <v>0</v>
      </c>
      <c r="AP3733" s="15">
        <v>0</v>
      </c>
      <c r="AQ3733" s="15">
        <v>0</v>
      </c>
      <c r="AR3733" s="15">
        <v>0</v>
      </c>
      <c r="AS3733" s="15">
        <v>0</v>
      </c>
      <c r="AT3733" s="15">
        <f t="shared" si="292"/>
        <v>0</v>
      </c>
      <c r="AU3733" s="15">
        <v>0</v>
      </c>
      <c r="AV3733" s="15">
        <v>0</v>
      </c>
      <c r="AW3733" s="15">
        <v>0</v>
      </c>
      <c r="AX3733" s="15">
        <v>515.21833813476565</v>
      </c>
      <c r="AY3733" s="15">
        <v>86.771930419921873</v>
      </c>
      <c r="AZ3733" s="15">
        <v>6.7562600097656249</v>
      </c>
      <c r="BA3733" s="15">
        <v>3.4290400390625</v>
      </c>
      <c r="BB3733" s="15">
        <v>7.4865799560546877</v>
      </c>
      <c r="BC3733" s="15">
        <v>-4.3174096679687501</v>
      </c>
      <c r="BD3733" s="15">
        <v>220</v>
      </c>
      <c r="BE3733" s="15">
        <v>283.39999999999998</v>
      </c>
      <c r="BF3733" s="15">
        <v>0</v>
      </c>
      <c r="BG3733" s="15">
        <f t="shared" si="293"/>
        <v>1118.7447388916016</v>
      </c>
      <c r="BH3733" t="str">
        <f t="shared" si="294"/>
        <v>CMPDIST</v>
      </c>
      <c r="BI3733" t="str">
        <f>VLOOKUP(BH3733,[2]Summary!$C$29:$C$56,1,0)</f>
        <v>CMPDist</v>
      </c>
      <c r="BJ3733" s="16">
        <v>44531</v>
      </c>
    </row>
    <row r="3734" spans="1:62" x14ac:dyDescent="0.25">
      <c r="A3734" s="13" t="s">
        <v>7826</v>
      </c>
      <c r="B3734" s="13" t="s">
        <v>7827</v>
      </c>
      <c r="C3734" s="13" t="s">
        <v>7828</v>
      </c>
      <c r="D3734" s="13" t="s">
        <v>599</v>
      </c>
      <c r="E3734" s="13" t="s">
        <v>301</v>
      </c>
      <c r="F3734" s="13" t="s">
        <v>144</v>
      </c>
      <c r="H3734" s="15">
        <v>0</v>
      </c>
      <c r="I3734" s="15">
        <v>0</v>
      </c>
      <c r="J3734" s="15">
        <v>0</v>
      </c>
      <c r="K3734" s="15">
        <v>0</v>
      </c>
      <c r="L3734" s="15">
        <v>0</v>
      </c>
      <c r="M3734" s="15">
        <v>0</v>
      </c>
      <c r="N3734" s="15">
        <v>0</v>
      </c>
      <c r="O3734" s="15">
        <v>0</v>
      </c>
      <c r="P3734" s="15">
        <v>0</v>
      </c>
      <c r="Q3734" s="15">
        <v>0</v>
      </c>
      <c r="R3734" s="15">
        <v>0</v>
      </c>
      <c r="S3734" s="15">
        <v>0</v>
      </c>
      <c r="T3734" s="15">
        <f t="shared" si="290"/>
        <v>0</v>
      </c>
      <c r="U3734" s="15">
        <v>0</v>
      </c>
      <c r="V3734" s="15">
        <v>0</v>
      </c>
      <c r="W3734" s="15">
        <v>0</v>
      </c>
      <c r="X3734" s="15">
        <v>0</v>
      </c>
      <c r="Y3734" s="15">
        <v>0</v>
      </c>
      <c r="Z3734" s="15">
        <v>0</v>
      </c>
      <c r="AA3734" s="15">
        <v>0</v>
      </c>
      <c r="AB3734" s="15">
        <v>0</v>
      </c>
      <c r="AC3734" s="15">
        <v>0</v>
      </c>
      <c r="AD3734" s="15">
        <v>0</v>
      </c>
      <c r="AE3734" s="15">
        <v>0</v>
      </c>
      <c r="AF3734" s="15">
        <v>0</v>
      </c>
      <c r="AG3734" s="15">
        <f t="shared" si="291"/>
        <v>0</v>
      </c>
      <c r="AH3734" s="15">
        <v>0</v>
      </c>
      <c r="AI3734" s="15">
        <v>0</v>
      </c>
      <c r="AJ3734" s="15">
        <v>0</v>
      </c>
      <c r="AK3734" s="15">
        <v>0</v>
      </c>
      <c r="AL3734" s="15">
        <v>0</v>
      </c>
      <c r="AM3734" s="15">
        <v>0</v>
      </c>
      <c r="AN3734" s="15">
        <v>0</v>
      </c>
      <c r="AO3734" s="15">
        <v>0</v>
      </c>
      <c r="AP3734" s="15">
        <v>0</v>
      </c>
      <c r="AQ3734" s="15">
        <v>0</v>
      </c>
      <c r="AR3734" s="15">
        <v>0</v>
      </c>
      <c r="AS3734" s="15">
        <v>0</v>
      </c>
      <c r="AT3734" s="15">
        <f t="shared" si="292"/>
        <v>0</v>
      </c>
      <c r="AU3734" s="15">
        <v>0</v>
      </c>
      <c r="AV3734" s="15">
        <v>0</v>
      </c>
      <c r="AW3734" s="15">
        <v>0</v>
      </c>
      <c r="AX3734" s="15">
        <v>0</v>
      </c>
      <c r="AY3734" s="15">
        <v>0</v>
      </c>
      <c r="AZ3734" s="15">
        <v>0</v>
      </c>
      <c r="BA3734" s="15">
        <v>0</v>
      </c>
      <c r="BB3734" s="15">
        <v>0</v>
      </c>
      <c r="BC3734" s="15">
        <v>0</v>
      </c>
      <c r="BD3734" s="15">
        <v>0</v>
      </c>
      <c r="BE3734" s="15">
        <v>0</v>
      </c>
      <c r="BF3734" s="15">
        <v>402.68446875000001</v>
      </c>
      <c r="BG3734" s="15">
        <f t="shared" si="293"/>
        <v>402.68446875000001</v>
      </c>
      <c r="BH3734" t="str">
        <f t="shared" si="294"/>
        <v>NYSEGCommon</v>
      </c>
      <c r="BI3734" t="str">
        <f>VLOOKUP(BH3734,[2]Summary!$C$29:$C$56,1,0)</f>
        <v>NYSEGCommon</v>
      </c>
      <c r="BJ3734" s="16">
        <v>44562</v>
      </c>
    </row>
    <row r="3735" spans="1:62" x14ac:dyDescent="0.25">
      <c r="A3735" s="13" t="s">
        <v>7829</v>
      </c>
      <c r="B3735" s="13" t="s">
        <v>7830</v>
      </c>
      <c r="C3735" s="13" t="s">
        <v>7831</v>
      </c>
      <c r="D3735" s="13" t="s">
        <v>596</v>
      </c>
      <c r="E3735" s="13" t="s">
        <v>301</v>
      </c>
      <c r="F3735" s="13" t="s">
        <v>144</v>
      </c>
      <c r="H3735" s="15">
        <v>0</v>
      </c>
      <c r="I3735" s="15">
        <v>0</v>
      </c>
      <c r="J3735" s="15">
        <v>0</v>
      </c>
      <c r="K3735" s="15">
        <v>0</v>
      </c>
      <c r="L3735" s="15">
        <v>0</v>
      </c>
      <c r="M3735" s="15">
        <v>0</v>
      </c>
      <c r="N3735" s="15">
        <v>0</v>
      </c>
      <c r="O3735" s="15">
        <v>0</v>
      </c>
      <c r="P3735" s="15">
        <v>0</v>
      </c>
      <c r="Q3735" s="15">
        <v>0</v>
      </c>
      <c r="R3735" s="15">
        <v>0</v>
      </c>
      <c r="S3735" s="15">
        <v>0</v>
      </c>
      <c r="T3735" s="15">
        <f t="shared" si="290"/>
        <v>0</v>
      </c>
      <c r="U3735" s="15">
        <v>0</v>
      </c>
      <c r="V3735" s="15">
        <v>0</v>
      </c>
      <c r="W3735" s="15">
        <v>0</v>
      </c>
      <c r="X3735" s="15">
        <v>0</v>
      </c>
      <c r="Y3735" s="15">
        <v>0</v>
      </c>
      <c r="Z3735" s="15">
        <v>0</v>
      </c>
      <c r="AA3735" s="15">
        <v>0</v>
      </c>
      <c r="AB3735" s="15">
        <v>0</v>
      </c>
      <c r="AC3735" s="15">
        <v>0</v>
      </c>
      <c r="AD3735" s="15">
        <v>0</v>
      </c>
      <c r="AE3735" s="15">
        <v>0</v>
      </c>
      <c r="AF3735" s="15">
        <v>0</v>
      </c>
      <c r="AG3735" s="15">
        <f t="shared" si="291"/>
        <v>0</v>
      </c>
      <c r="AH3735" s="15">
        <v>0</v>
      </c>
      <c r="AI3735" s="15">
        <v>0</v>
      </c>
      <c r="AJ3735" s="15">
        <v>0</v>
      </c>
      <c r="AK3735" s="15">
        <v>0</v>
      </c>
      <c r="AL3735" s="15">
        <v>0</v>
      </c>
      <c r="AM3735" s="15">
        <v>0</v>
      </c>
      <c r="AN3735" s="15">
        <v>0</v>
      </c>
      <c r="AO3735" s="15">
        <v>0</v>
      </c>
      <c r="AP3735" s="15">
        <v>0</v>
      </c>
      <c r="AQ3735" s="15">
        <v>0</v>
      </c>
      <c r="AR3735" s="15">
        <v>0</v>
      </c>
      <c r="AS3735" s="15">
        <v>0</v>
      </c>
      <c r="AT3735" s="15">
        <f t="shared" si="292"/>
        <v>0</v>
      </c>
      <c r="AU3735" s="15">
        <v>0</v>
      </c>
      <c r="AV3735" s="15">
        <v>0</v>
      </c>
      <c r="AW3735" s="15">
        <v>0</v>
      </c>
      <c r="AX3735" s="15">
        <v>0</v>
      </c>
      <c r="AY3735" s="15">
        <v>0</v>
      </c>
      <c r="AZ3735" s="15">
        <v>0</v>
      </c>
      <c r="BA3735" s="15">
        <v>0</v>
      </c>
      <c r="BB3735" s="15">
        <v>0</v>
      </c>
      <c r="BC3735" s="15">
        <v>0</v>
      </c>
      <c r="BD3735" s="15">
        <v>0</v>
      </c>
      <c r="BE3735" s="15">
        <v>0</v>
      </c>
      <c r="BF3735" s="15">
        <v>203.65992187500001</v>
      </c>
      <c r="BG3735" s="15">
        <f t="shared" si="293"/>
        <v>203.65992187500001</v>
      </c>
      <c r="BH3735" t="str">
        <f t="shared" si="294"/>
        <v>RGECommon</v>
      </c>
      <c r="BI3735" t="str">
        <f>VLOOKUP(BH3735,[2]Summary!$C$29:$C$56,1,0)</f>
        <v>RGECommon</v>
      </c>
      <c r="BJ3735" s="16">
        <v>44562</v>
      </c>
    </row>
    <row r="3736" spans="1:62" x14ac:dyDescent="0.25">
      <c r="A3736" s="13" t="s">
        <v>7832</v>
      </c>
      <c r="B3736" s="13" t="s">
        <v>7833</v>
      </c>
      <c r="C3736" s="13" t="s">
        <v>7834</v>
      </c>
      <c r="D3736" s="13" t="s">
        <v>596</v>
      </c>
      <c r="E3736" t="s">
        <v>35</v>
      </c>
      <c r="F3736" s="13" t="s">
        <v>20</v>
      </c>
      <c r="H3736" s="15">
        <v>0</v>
      </c>
      <c r="I3736" s="15">
        <v>0</v>
      </c>
      <c r="J3736" s="15">
        <v>0</v>
      </c>
      <c r="K3736" s="15">
        <v>0</v>
      </c>
      <c r="L3736" s="15">
        <v>0</v>
      </c>
      <c r="M3736" s="15">
        <v>0</v>
      </c>
      <c r="N3736" s="15">
        <v>0</v>
      </c>
      <c r="O3736" s="15">
        <v>0</v>
      </c>
      <c r="P3736" s="15">
        <v>0</v>
      </c>
      <c r="Q3736" s="15">
        <v>0</v>
      </c>
      <c r="R3736" s="15">
        <v>0</v>
      </c>
      <c r="S3736" s="15">
        <v>0</v>
      </c>
      <c r="T3736" s="15">
        <f t="shared" si="290"/>
        <v>0</v>
      </c>
      <c r="U3736" s="15">
        <v>0</v>
      </c>
      <c r="V3736" s="15">
        <v>0</v>
      </c>
      <c r="W3736" s="15">
        <v>0</v>
      </c>
      <c r="X3736" s="15">
        <v>0</v>
      </c>
      <c r="Y3736" s="15">
        <v>0</v>
      </c>
      <c r="Z3736" s="15">
        <v>0</v>
      </c>
      <c r="AA3736" s="15">
        <v>0</v>
      </c>
      <c r="AB3736" s="15">
        <v>0</v>
      </c>
      <c r="AC3736" s="15">
        <v>0</v>
      </c>
      <c r="AD3736" s="15">
        <v>0</v>
      </c>
      <c r="AE3736" s="15">
        <v>0</v>
      </c>
      <c r="AF3736" s="15">
        <v>0</v>
      </c>
      <c r="AG3736" s="15">
        <f t="shared" si="291"/>
        <v>0</v>
      </c>
      <c r="AH3736" s="15">
        <v>0</v>
      </c>
      <c r="AI3736" s="15">
        <v>0</v>
      </c>
      <c r="AJ3736" s="15">
        <v>0</v>
      </c>
      <c r="AK3736" s="15">
        <v>0</v>
      </c>
      <c r="AL3736" s="15">
        <v>0</v>
      </c>
      <c r="AM3736" s="15">
        <v>0</v>
      </c>
      <c r="AN3736" s="15">
        <v>0</v>
      </c>
      <c r="AO3736" s="15">
        <v>0</v>
      </c>
      <c r="AP3736" s="15">
        <v>0</v>
      </c>
      <c r="AQ3736" s="15">
        <v>0</v>
      </c>
      <c r="AR3736" s="15">
        <v>0</v>
      </c>
      <c r="AS3736" s="15">
        <v>0</v>
      </c>
      <c r="AT3736" s="15">
        <f t="shared" si="292"/>
        <v>0</v>
      </c>
      <c r="AU3736" s="15">
        <v>0</v>
      </c>
      <c r="AV3736" s="15">
        <v>0</v>
      </c>
      <c r="AW3736" s="15">
        <v>0</v>
      </c>
      <c r="AX3736" s="15">
        <v>16.113570055007933</v>
      </c>
      <c r="AY3736" s="15">
        <v>7.1183701095581053</v>
      </c>
      <c r="AZ3736" s="15">
        <v>0</v>
      </c>
      <c r="BA3736" s="15">
        <v>0</v>
      </c>
      <c r="BB3736" s="15">
        <v>0</v>
      </c>
      <c r="BC3736" s="15">
        <v>0</v>
      </c>
      <c r="BD3736" s="15">
        <v>0</v>
      </c>
      <c r="BE3736" s="15">
        <v>0</v>
      </c>
      <c r="BF3736" s="15">
        <v>0</v>
      </c>
      <c r="BG3736" s="15">
        <f t="shared" si="293"/>
        <v>23.231940164566041</v>
      </c>
      <c r="BH3736" t="str">
        <f t="shared" si="294"/>
        <v>RGETRANS</v>
      </c>
      <c r="BI3736" t="str">
        <f>VLOOKUP(BH3736,[2]Summary!$C$29:$C$56,1,0)</f>
        <v>RGETrans</v>
      </c>
      <c r="BJ3736" s="16">
        <v>44348</v>
      </c>
    </row>
    <row r="3737" spans="1:62" x14ac:dyDescent="0.25">
      <c r="A3737" s="13" t="s">
        <v>7835</v>
      </c>
      <c r="B3737" s="13" t="s">
        <v>7836</v>
      </c>
      <c r="C3737" s="13" t="s">
        <v>7837</v>
      </c>
      <c r="D3737" s="13" t="s">
        <v>599</v>
      </c>
      <c r="E3737" t="s">
        <v>19</v>
      </c>
      <c r="F3737" s="13" t="s">
        <v>101</v>
      </c>
      <c r="H3737" s="15">
        <v>0</v>
      </c>
      <c r="I3737" s="15">
        <v>0</v>
      </c>
      <c r="J3737" s="15">
        <v>0</v>
      </c>
      <c r="K3737" s="15">
        <v>0</v>
      </c>
      <c r="L3737" s="15">
        <v>0</v>
      </c>
      <c r="M3737" s="15">
        <v>0</v>
      </c>
      <c r="N3737" s="15">
        <v>0</v>
      </c>
      <c r="O3737" s="15">
        <v>0</v>
      </c>
      <c r="P3737" s="15">
        <v>0</v>
      </c>
      <c r="Q3737" s="15">
        <v>0</v>
      </c>
      <c r="R3737" s="15">
        <v>0</v>
      </c>
      <c r="S3737" s="15">
        <v>0</v>
      </c>
      <c r="T3737" s="15">
        <f t="shared" si="290"/>
        <v>0</v>
      </c>
      <c r="U3737" s="15">
        <v>0</v>
      </c>
      <c r="V3737" s="15">
        <v>0</v>
      </c>
      <c r="W3737" s="15">
        <v>0</v>
      </c>
      <c r="X3737" s="15">
        <v>0</v>
      </c>
      <c r="Y3737" s="15">
        <v>0</v>
      </c>
      <c r="Z3737" s="15">
        <v>0</v>
      </c>
      <c r="AA3737" s="15">
        <v>0</v>
      </c>
      <c r="AB3737" s="15">
        <v>0</v>
      </c>
      <c r="AC3737" s="15">
        <v>0</v>
      </c>
      <c r="AD3737" s="15">
        <v>0</v>
      </c>
      <c r="AE3737" s="15">
        <v>0</v>
      </c>
      <c r="AF3737" s="15">
        <v>0</v>
      </c>
      <c r="AG3737" s="15">
        <f t="shared" si="291"/>
        <v>0</v>
      </c>
      <c r="AH3737" s="15">
        <v>0</v>
      </c>
      <c r="AI3737" s="15">
        <v>0</v>
      </c>
      <c r="AJ3737" s="15">
        <v>0</v>
      </c>
      <c r="AK3737" s="15">
        <v>0</v>
      </c>
      <c r="AL3737" s="15">
        <v>0</v>
      </c>
      <c r="AM3737" s="15">
        <v>0</v>
      </c>
      <c r="AN3737" s="15">
        <v>0</v>
      </c>
      <c r="AO3737" s="15">
        <v>0</v>
      </c>
      <c r="AP3737" s="15">
        <v>0</v>
      </c>
      <c r="AQ3737" s="15">
        <v>0</v>
      </c>
      <c r="AR3737" s="15">
        <v>0</v>
      </c>
      <c r="AS3737" s="15">
        <v>0</v>
      </c>
      <c r="AT3737" s="15">
        <f t="shared" si="292"/>
        <v>0</v>
      </c>
      <c r="AU3737" s="15">
        <v>0</v>
      </c>
      <c r="AV3737" s="15">
        <v>0</v>
      </c>
      <c r="AW3737" s="15">
        <v>0</v>
      </c>
      <c r="AX3737" s="15">
        <v>0</v>
      </c>
      <c r="AY3737" s="15">
        <v>0</v>
      </c>
      <c r="AZ3737" s="15">
        <v>0</v>
      </c>
      <c r="BA3737" s="15">
        <v>0</v>
      </c>
      <c r="BB3737" s="15">
        <v>0</v>
      </c>
      <c r="BC3737" s="15">
        <v>0</v>
      </c>
      <c r="BD3737" s="15">
        <v>204.167</v>
      </c>
      <c r="BE3737" s="15">
        <v>204.167</v>
      </c>
      <c r="BF3737" s="15">
        <v>204.167</v>
      </c>
      <c r="BG3737" s="15">
        <f t="shared" si="293"/>
        <v>612.50099999999998</v>
      </c>
      <c r="BH3737" t="str">
        <f t="shared" si="294"/>
        <v>NYSEGDIST</v>
      </c>
      <c r="BI3737" t="str">
        <f>VLOOKUP(BH3737,[2]Summary!$C$29:$C$56,1,0)</f>
        <v>NYSEGDist</v>
      </c>
      <c r="BJ3737" s="16">
        <v>44562</v>
      </c>
    </row>
    <row r="3738" spans="1:62" x14ac:dyDescent="0.25">
      <c r="A3738" s="13" t="s">
        <v>7838</v>
      </c>
      <c r="B3738" s="13" t="s">
        <v>7839</v>
      </c>
      <c r="C3738" s="13" t="s">
        <v>7840</v>
      </c>
      <c r="D3738" s="13" t="s">
        <v>595</v>
      </c>
      <c r="E3738" t="s">
        <v>19</v>
      </c>
      <c r="F3738" s="13" t="s">
        <v>101</v>
      </c>
      <c r="H3738" s="15">
        <v>0</v>
      </c>
      <c r="I3738" s="15">
        <v>0</v>
      </c>
      <c r="J3738" s="15">
        <v>0</v>
      </c>
      <c r="K3738" s="15">
        <v>0</v>
      </c>
      <c r="L3738" s="15">
        <v>0</v>
      </c>
      <c r="M3738" s="15">
        <v>0</v>
      </c>
      <c r="N3738" s="15">
        <v>0</v>
      </c>
      <c r="O3738" s="15">
        <v>0</v>
      </c>
      <c r="P3738" s="15">
        <v>0</v>
      </c>
      <c r="Q3738" s="15">
        <v>0</v>
      </c>
      <c r="R3738" s="15">
        <v>0</v>
      </c>
      <c r="S3738" s="15">
        <v>0</v>
      </c>
      <c r="T3738" s="15">
        <f t="shared" si="290"/>
        <v>0</v>
      </c>
      <c r="U3738" s="15">
        <v>0</v>
      </c>
      <c r="V3738" s="15">
        <v>0</v>
      </c>
      <c r="W3738" s="15">
        <v>0</v>
      </c>
      <c r="X3738" s="15">
        <v>0</v>
      </c>
      <c r="Y3738" s="15">
        <v>0</v>
      </c>
      <c r="Z3738" s="15">
        <v>0</v>
      </c>
      <c r="AA3738" s="15">
        <v>0</v>
      </c>
      <c r="AB3738" s="15">
        <v>0</v>
      </c>
      <c r="AC3738" s="15">
        <v>0</v>
      </c>
      <c r="AD3738" s="15">
        <v>0</v>
      </c>
      <c r="AE3738" s="15">
        <v>0</v>
      </c>
      <c r="AF3738" s="15">
        <v>0</v>
      </c>
      <c r="AG3738" s="15">
        <f t="shared" si="291"/>
        <v>0</v>
      </c>
      <c r="AH3738" s="15">
        <v>0</v>
      </c>
      <c r="AI3738" s="15">
        <v>0</v>
      </c>
      <c r="AJ3738" s="15">
        <v>0</v>
      </c>
      <c r="AK3738" s="15">
        <v>0</v>
      </c>
      <c r="AL3738" s="15">
        <v>0</v>
      </c>
      <c r="AM3738" s="15">
        <v>0</v>
      </c>
      <c r="AN3738" s="15">
        <v>0</v>
      </c>
      <c r="AO3738" s="15">
        <v>0</v>
      </c>
      <c r="AP3738" s="15">
        <v>0</v>
      </c>
      <c r="AQ3738" s="15">
        <v>0</v>
      </c>
      <c r="AR3738" s="15">
        <v>0</v>
      </c>
      <c r="AS3738" s="15">
        <v>0</v>
      </c>
      <c r="AT3738" s="15">
        <f t="shared" si="292"/>
        <v>0</v>
      </c>
      <c r="AU3738" s="15">
        <v>0</v>
      </c>
      <c r="AV3738" s="15">
        <v>0</v>
      </c>
      <c r="AW3738" s="15">
        <v>0</v>
      </c>
      <c r="AX3738" s="15">
        <v>0</v>
      </c>
      <c r="AY3738" s="15">
        <v>0</v>
      </c>
      <c r="AZ3738" s="15">
        <v>0</v>
      </c>
      <c r="BA3738" s="15">
        <v>0</v>
      </c>
      <c r="BB3738" s="15">
        <v>0</v>
      </c>
      <c r="BC3738" s="15">
        <v>0</v>
      </c>
      <c r="BD3738" s="15">
        <v>30</v>
      </c>
      <c r="BE3738" s="15">
        <v>30</v>
      </c>
      <c r="BF3738" s="15">
        <v>30</v>
      </c>
      <c r="BG3738" s="15">
        <f t="shared" si="293"/>
        <v>90</v>
      </c>
      <c r="BH3738" t="str">
        <f t="shared" si="294"/>
        <v>CMPDIST</v>
      </c>
      <c r="BI3738" t="str">
        <f>VLOOKUP(BH3738,[2]Summary!$C$29:$C$56,1,0)</f>
        <v>CMPDist</v>
      </c>
      <c r="BJ3738" s="16">
        <v>44562</v>
      </c>
    </row>
    <row r="3739" spans="1:62" x14ac:dyDescent="0.25">
      <c r="A3739" s="13" t="s">
        <v>7841</v>
      </c>
      <c r="B3739" s="13" t="s">
        <v>7842</v>
      </c>
      <c r="C3739" s="13" t="s">
        <v>7843</v>
      </c>
      <c r="D3739" s="13" t="s">
        <v>18</v>
      </c>
      <c r="E3739" t="s">
        <v>19</v>
      </c>
      <c r="F3739" s="13" t="s">
        <v>22</v>
      </c>
      <c r="H3739" s="15">
        <v>0</v>
      </c>
      <c r="I3739" s="15">
        <v>0</v>
      </c>
      <c r="J3739" s="15">
        <v>0</v>
      </c>
      <c r="K3739" s="15">
        <v>0</v>
      </c>
      <c r="L3739" s="15">
        <v>0</v>
      </c>
      <c r="M3739" s="15">
        <v>0</v>
      </c>
      <c r="N3739" s="15">
        <v>0</v>
      </c>
      <c r="O3739" s="15">
        <v>0</v>
      </c>
      <c r="P3739" s="15">
        <v>0</v>
      </c>
      <c r="Q3739" s="15">
        <v>0</v>
      </c>
      <c r="R3739" s="15">
        <v>0</v>
      </c>
      <c r="S3739" s="15">
        <v>0</v>
      </c>
      <c r="T3739" s="15">
        <f t="shared" si="290"/>
        <v>0</v>
      </c>
      <c r="U3739" s="15">
        <v>0</v>
      </c>
      <c r="V3739" s="15">
        <v>0</v>
      </c>
      <c r="W3739" s="15">
        <v>0</v>
      </c>
      <c r="X3739" s="15">
        <v>0</v>
      </c>
      <c r="Y3739" s="15">
        <v>0</v>
      </c>
      <c r="Z3739" s="15">
        <v>0</v>
      </c>
      <c r="AA3739" s="15">
        <v>0</v>
      </c>
      <c r="AB3739" s="15">
        <v>0</v>
      </c>
      <c r="AC3739" s="15">
        <v>0</v>
      </c>
      <c r="AD3739" s="15">
        <v>0</v>
      </c>
      <c r="AE3739" s="15">
        <v>0</v>
      </c>
      <c r="AF3739" s="15">
        <v>0</v>
      </c>
      <c r="AG3739" s="15">
        <f t="shared" si="291"/>
        <v>0</v>
      </c>
      <c r="AH3739" s="15">
        <v>0</v>
      </c>
      <c r="AI3739" s="15">
        <v>0</v>
      </c>
      <c r="AJ3739" s="15">
        <v>0</v>
      </c>
      <c r="AK3739" s="15">
        <v>0</v>
      </c>
      <c r="AL3739" s="15">
        <v>0</v>
      </c>
      <c r="AM3739" s="15">
        <v>0</v>
      </c>
      <c r="AN3739" s="15">
        <v>0</v>
      </c>
      <c r="AO3739" s="15">
        <v>0</v>
      </c>
      <c r="AP3739" s="15">
        <v>0</v>
      </c>
      <c r="AQ3739" s="15">
        <v>0</v>
      </c>
      <c r="AR3739" s="15">
        <v>0</v>
      </c>
      <c r="AS3739" s="15">
        <v>0</v>
      </c>
      <c r="AT3739" s="15">
        <f t="shared" si="292"/>
        <v>0</v>
      </c>
      <c r="AU3739" s="15">
        <v>0</v>
      </c>
      <c r="AV3739" s="15">
        <v>0</v>
      </c>
      <c r="AW3739" s="15">
        <v>0</v>
      </c>
      <c r="AX3739" s="15">
        <v>0</v>
      </c>
      <c r="AY3739" s="15">
        <v>2.3932700109481813</v>
      </c>
      <c r="AZ3739" s="15">
        <v>0.22230999755859376</v>
      </c>
      <c r="BA3739" s="15">
        <v>1.5890000343322754E-2</v>
      </c>
      <c r="BB3739" s="15">
        <v>1.5890000343322754E-2</v>
      </c>
      <c r="BC3739" s="15">
        <v>-3.8780000209808346E-2</v>
      </c>
      <c r="BD3739" s="15">
        <v>5.345010009765625</v>
      </c>
      <c r="BE3739" s="15">
        <v>2.65</v>
      </c>
      <c r="BF3739" s="15">
        <v>0</v>
      </c>
      <c r="BG3739" s="15">
        <f t="shared" si="293"/>
        <v>10.603590018749237</v>
      </c>
      <c r="BH3739" t="str">
        <f t="shared" si="294"/>
        <v>UIDIST</v>
      </c>
      <c r="BI3739" t="str">
        <f>VLOOKUP(BH3739,[2]Summary!$C$29:$C$56,1,0)</f>
        <v>UIDist</v>
      </c>
      <c r="BJ3739" s="16">
        <v>44531</v>
      </c>
    </row>
    <row r="3740" spans="1:62" x14ac:dyDescent="0.25">
      <c r="A3740" s="13" t="s">
        <v>7844</v>
      </c>
      <c r="B3740" s="13" t="s">
        <v>7845</v>
      </c>
      <c r="C3740" s="13" t="s">
        <v>7846</v>
      </c>
      <c r="D3740" s="13" t="s">
        <v>18</v>
      </c>
      <c r="E3740" t="s">
        <v>19</v>
      </c>
      <c r="F3740" s="13" t="s">
        <v>22</v>
      </c>
      <c r="H3740" s="15">
        <v>0</v>
      </c>
      <c r="I3740" s="15">
        <v>0</v>
      </c>
      <c r="J3740" s="15">
        <v>0</v>
      </c>
      <c r="K3740" s="15">
        <v>0</v>
      </c>
      <c r="L3740" s="15">
        <v>0</v>
      </c>
      <c r="M3740" s="15">
        <v>0</v>
      </c>
      <c r="N3740" s="15">
        <v>0</v>
      </c>
      <c r="O3740" s="15">
        <v>0</v>
      </c>
      <c r="P3740" s="15">
        <v>0</v>
      </c>
      <c r="Q3740" s="15">
        <v>0</v>
      </c>
      <c r="R3740" s="15">
        <v>0</v>
      </c>
      <c r="S3740" s="15">
        <v>0</v>
      </c>
      <c r="T3740" s="15">
        <f t="shared" si="290"/>
        <v>0</v>
      </c>
      <c r="U3740" s="15">
        <v>0</v>
      </c>
      <c r="V3740" s="15">
        <v>0</v>
      </c>
      <c r="W3740" s="15">
        <v>0</v>
      </c>
      <c r="X3740" s="15">
        <v>0</v>
      </c>
      <c r="Y3740" s="15">
        <v>0</v>
      </c>
      <c r="Z3740" s="15">
        <v>0</v>
      </c>
      <c r="AA3740" s="15">
        <v>0</v>
      </c>
      <c r="AB3740" s="15">
        <v>0</v>
      </c>
      <c r="AC3740" s="15">
        <v>0</v>
      </c>
      <c r="AD3740" s="15">
        <v>0</v>
      </c>
      <c r="AE3740" s="15">
        <v>0</v>
      </c>
      <c r="AF3740" s="15">
        <v>0</v>
      </c>
      <c r="AG3740" s="15">
        <f t="shared" si="291"/>
        <v>0</v>
      </c>
      <c r="AH3740" s="15">
        <v>0</v>
      </c>
      <c r="AI3740" s="15">
        <v>0</v>
      </c>
      <c r="AJ3740" s="15">
        <v>0</v>
      </c>
      <c r="AK3740" s="15">
        <v>0</v>
      </c>
      <c r="AL3740" s="15">
        <v>0</v>
      </c>
      <c r="AM3740" s="15">
        <v>0</v>
      </c>
      <c r="AN3740" s="15">
        <v>0</v>
      </c>
      <c r="AO3740" s="15">
        <v>0</v>
      </c>
      <c r="AP3740" s="15">
        <v>0</v>
      </c>
      <c r="AQ3740" s="15">
        <v>0</v>
      </c>
      <c r="AR3740" s="15">
        <v>0</v>
      </c>
      <c r="AS3740" s="15">
        <v>0</v>
      </c>
      <c r="AT3740" s="15">
        <f t="shared" si="292"/>
        <v>0</v>
      </c>
      <c r="AU3740" s="15">
        <v>1.4626800582408905</v>
      </c>
      <c r="AV3740" s="15">
        <v>2.7593300313949585</v>
      </c>
      <c r="AW3740" s="15">
        <v>1.6621899642944336</v>
      </c>
      <c r="AX3740" s="15">
        <v>4.5110899353027341</v>
      </c>
      <c r="AY3740" s="15">
        <v>14.564030090332031</v>
      </c>
      <c r="AZ3740" s="15">
        <v>1.531719970703125</v>
      </c>
      <c r="BA3740" s="15">
        <v>3.7980899658203127</v>
      </c>
      <c r="BB3740" s="15">
        <v>9.5108801879882812</v>
      </c>
      <c r="BC3740" s="15">
        <v>82.936778717041022</v>
      </c>
      <c r="BD3740" s="15">
        <v>39.878939453125</v>
      </c>
      <c r="BE3740" s="15">
        <v>36.907601562499998</v>
      </c>
      <c r="BF3740" s="15">
        <v>31.728939453125001</v>
      </c>
      <c r="BG3740" s="15">
        <f t="shared" si="293"/>
        <v>231.25226938986779</v>
      </c>
      <c r="BH3740" t="str">
        <f t="shared" si="294"/>
        <v>UIDIST</v>
      </c>
      <c r="BI3740" t="str">
        <f>VLOOKUP(BH3740,[2]Summary!$C$29:$C$56,1,0)</f>
        <v>UIDist</v>
      </c>
      <c r="BJ3740" s="16">
        <v>44562</v>
      </c>
    </row>
    <row r="3741" spans="1:62" x14ac:dyDescent="0.25">
      <c r="A3741" s="13" t="s">
        <v>7847</v>
      </c>
      <c r="B3741" s="13" t="s">
        <v>7848</v>
      </c>
      <c r="C3741" s="13" t="s">
        <v>7849</v>
      </c>
      <c r="D3741" s="13" t="s">
        <v>18</v>
      </c>
      <c r="E3741" t="s">
        <v>19</v>
      </c>
      <c r="F3741" s="13" t="s">
        <v>22</v>
      </c>
      <c r="H3741" s="15">
        <v>0</v>
      </c>
      <c r="I3741" s="15">
        <v>0</v>
      </c>
      <c r="J3741" s="15">
        <v>0</v>
      </c>
      <c r="K3741" s="15">
        <v>0</v>
      </c>
      <c r="L3741" s="15">
        <v>0</v>
      </c>
      <c r="M3741" s="15">
        <v>0</v>
      </c>
      <c r="N3741" s="15">
        <v>0</v>
      </c>
      <c r="O3741" s="15">
        <v>0</v>
      </c>
      <c r="P3741" s="15">
        <v>0</v>
      </c>
      <c r="Q3741" s="15">
        <v>0</v>
      </c>
      <c r="R3741" s="15">
        <v>0</v>
      </c>
      <c r="S3741" s="15">
        <v>0</v>
      </c>
      <c r="T3741" s="15">
        <f t="shared" si="290"/>
        <v>0</v>
      </c>
      <c r="U3741" s="15">
        <v>0</v>
      </c>
      <c r="V3741" s="15">
        <v>0</v>
      </c>
      <c r="W3741" s="15">
        <v>0</v>
      </c>
      <c r="X3741" s="15">
        <v>0</v>
      </c>
      <c r="Y3741" s="15">
        <v>0</v>
      </c>
      <c r="Z3741" s="15">
        <v>0</v>
      </c>
      <c r="AA3741" s="15">
        <v>0</v>
      </c>
      <c r="AB3741" s="15">
        <v>0</v>
      </c>
      <c r="AC3741" s="15">
        <v>0</v>
      </c>
      <c r="AD3741" s="15">
        <v>0</v>
      </c>
      <c r="AE3741" s="15">
        <v>0</v>
      </c>
      <c r="AF3741" s="15">
        <v>0</v>
      </c>
      <c r="AG3741" s="15">
        <f t="shared" si="291"/>
        <v>0</v>
      </c>
      <c r="AH3741" s="15">
        <v>0</v>
      </c>
      <c r="AI3741" s="15">
        <v>0</v>
      </c>
      <c r="AJ3741" s="15">
        <v>0</v>
      </c>
      <c r="AK3741" s="15">
        <v>0</v>
      </c>
      <c r="AL3741" s="15">
        <v>0</v>
      </c>
      <c r="AM3741" s="15">
        <v>0</v>
      </c>
      <c r="AN3741" s="15">
        <v>0</v>
      </c>
      <c r="AO3741" s="15">
        <v>0</v>
      </c>
      <c r="AP3741" s="15">
        <v>0</v>
      </c>
      <c r="AQ3741" s="15">
        <v>0</v>
      </c>
      <c r="AR3741" s="15">
        <v>0</v>
      </c>
      <c r="AS3741" s="15">
        <v>0</v>
      </c>
      <c r="AT3741" s="15">
        <f t="shared" si="292"/>
        <v>0</v>
      </c>
      <c r="AU3741" s="15">
        <v>0.15197999572753906</v>
      </c>
      <c r="AV3741" s="15">
        <v>0.13727999877929686</v>
      </c>
      <c r="AW3741" s="15">
        <v>0.22475999450683593</v>
      </c>
      <c r="AX3741" s="15">
        <v>0.17311999511718751</v>
      </c>
      <c r="AY3741" s="15">
        <v>0.73885000610351559</v>
      </c>
      <c r="AZ3741" s="15">
        <v>0.52177999877929693</v>
      </c>
      <c r="BA3741" s="15">
        <v>0.18836999511718749</v>
      </c>
      <c r="BB3741" s="15">
        <v>0.18836999511718749</v>
      </c>
      <c r="BC3741" s="15">
        <v>0.21275000548362732</v>
      </c>
      <c r="BD3741" s="15">
        <v>10.98</v>
      </c>
      <c r="BE3741" s="15">
        <v>12.2</v>
      </c>
      <c r="BF3741" s="15">
        <v>10.98</v>
      </c>
      <c r="BG3741" s="15">
        <f t="shared" si="293"/>
        <v>36.697259984731673</v>
      </c>
      <c r="BH3741" t="str">
        <f t="shared" si="294"/>
        <v>UIDIST</v>
      </c>
      <c r="BI3741" t="str">
        <f>VLOOKUP(BH3741,[2]Summary!$C$29:$C$56,1,0)</f>
        <v>UIDist</v>
      </c>
      <c r="BJ3741" s="16">
        <v>44562</v>
      </c>
    </row>
    <row r="3742" spans="1:62" x14ac:dyDescent="0.25">
      <c r="A3742" s="13" t="s">
        <v>7850</v>
      </c>
      <c r="B3742" s="13" t="s">
        <v>7851</v>
      </c>
      <c r="C3742" s="13" t="s">
        <v>7852</v>
      </c>
      <c r="D3742" s="13" t="s">
        <v>595</v>
      </c>
      <c r="E3742" t="s">
        <v>19</v>
      </c>
      <c r="F3742" s="13" t="s">
        <v>101</v>
      </c>
      <c r="H3742" s="15">
        <v>0</v>
      </c>
      <c r="I3742" s="15">
        <v>0</v>
      </c>
      <c r="J3742" s="15">
        <v>0</v>
      </c>
      <c r="K3742" s="15">
        <v>0</v>
      </c>
      <c r="L3742" s="15">
        <v>0</v>
      </c>
      <c r="M3742" s="15">
        <v>0</v>
      </c>
      <c r="N3742" s="15">
        <v>0</v>
      </c>
      <c r="O3742" s="15">
        <v>0</v>
      </c>
      <c r="P3742" s="15">
        <v>0</v>
      </c>
      <c r="Q3742" s="15">
        <v>0</v>
      </c>
      <c r="R3742" s="15">
        <v>0</v>
      </c>
      <c r="S3742" s="15">
        <v>0</v>
      </c>
      <c r="T3742" s="15">
        <f t="shared" si="290"/>
        <v>0</v>
      </c>
      <c r="U3742" s="15">
        <v>0</v>
      </c>
      <c r="V3742" s="15">
        <v>0</v>
      </c>
      <c r="W3742" s="15">
        <v>0</v>
      </c>
      <c r="X3742" s="15">
        <v>0</v>
      </c>
      <c r="Y3742" s="15">
        <v>0</v>
      </c>
      <c r="Z3742" s="15">
        <v>0</v>
      </c>
      <c r="AA3742" s="15">
        <v>0</v>
      </c>
      <c r="AB3742" s="15">
        <v>0</v>
      </c>
      <c r="AC3742" s="15">
        <v>0</v>
      </c>
      <c r="AD3742" s="15">
        <v>0</v>
      </c>
      <c r="AE3742" s="15">
        <v>0</v>
      </c>
      <c r="AF3742" s="15">
        <v>0</v>
      </c>
      <c r="AG3742" s="15">
        <f t="shared" si="291"/>
        <v>0</v>
      </c>
      <c r="AH3742" s="15">
        <v>0</v>
      </c>
      <c r="AI3742" s="15">
        <v>0</v>
      </c>
      <c r="AJ3742" s="15">
        <v>0</v>
      </c>
      <c r="AK3742" s="15">
        <v>0</v>
      </c>
      <c r="AL3742" s="15">
        <v>0</v>
      </c>
      <c r="AM3742" s="15">
        <v>0</v>
      </c>
      <c r="AN3742" s="15">
        <v>0</v>
      </c>
      <c r="AO3742" s="15">
        <v>0</v>
      </c>
      <c r="AP3742" s="15">
        <v>0</v>
      </c>
      <c r="AQ3742" s="15">
        <v>0</v>
      </c>
      <c r="AR3742" s="15">
        <v>0</v>
      </c>
      <c r="AS3742" s="15">
        <v>0</v>
      </c>
      <c r="AT3742" s="15">
        <f t="shared" si="292"/>
        <v>0</v>
      </c>
      <c r="AU3742" s="15">
        <v>0</v>
      </c>
      <c r="AV3742" s="15">
        <v>0</v>
      </c>
      <c r="AW3742" s="15">
        <v>0</v>
      </c>
      <c r="AX3742" s="15">
        <v>0</v>
      </c>
      <c r="AY3742" s="15">
        <v>0</v>
      </c>
      <c r="AZ3742" s="15">
        <v>0</v>
      </c>
      <c r="BA3742" s="15">
        <v>0</v>
      </c>
      <c r="BB3742" s="15">
        <v>0</v>
      </c>
      <c r="BC3742" s="15">
        <v>0</v>
      </c>
      <c r="BD3742" s="15">
        <v>44</v>
      </c>
      <c r="BE3742" s="15">
        <v>44</v>
      </c>
      <c r="BF3742" s="15">
        <v>44</v>
      </c>
      <c r="BG3742" s="15">
        <f t="shared" si="293"/>
        <v>132</v>
      </c>
      <c r="BH3742" t="str">
        <f t="shared" si="294"/>
        <v>CMPDIST</v>
      </c>
      <c r="BI3742" t="str">
        <f>VLOOKUP(BH3742,[2]Summary!$C$29:$C$56,1,0)</f>
        <v>CMPDist</v>
      </c>
      <c r="BJ3742" s="16">
        <v>44562</v>
      </c>
    </row>
    <row r="3743" spans="1:62" x14ac:dyDescent="0.25">
      <c r="A3743" s="13" t="s">
        <v>7853</v>
      </c>
      <c r="B3743" s="13" t="s">
        <v>7854</v>
      </c>
      <c r="C3743" s="13" t="s">
        <v>7855</v>
      </c>
      <c r="D3743" s="13" t="s">
        <v>595</v>
      </c>
      <c r="E3743" t="s">
        <v>19</v>
      </c>
      <c r="F3743" s="13" t="s">
        <v>101</v>
      </c>
      <c r="H3743" s="15">
        <v>0</v>
      </c>
      <c r="I3743" s="15">
        <v>0</v>
      </c>
      <c r="J3743" s="15">
        <v>0</v>
      </c>
      <c r="K3743" s="15">
        <v>0</v>
      </c>
      <c r="L3743" s="15">
        <v>0</v>
      </c>
      <c r="M3743" s="15">
        <v>0</v>
      </c>
      <c r="N3743" s="15">
        <v>0</v>
      </c>
      <c r="O3743" s="15">
        <v>0</v>
      </c>
      <c r="P3743" s="15">
        <v>0</v>
      </c>
      <c r="Q3743" s="15">
        <v>0</v>
      </c>
      <c r="R3743" s="15">
        <v>0</v>
      </c>
      <c r="S3743" s="15">
        <v>0</v>
      </c>
      <c r="T3743" s="15">
        <f t="shared" si="290"/>
        <v>0</v>
      </c>
      <c r="U3743" s="15">
        <v>0</v>
      </c>
      <c r="V3743" s="15">
        <v>0</v>
      </c>
      <c r="W3743" s="15">
        <v>0</v>
      </c>
      <c r="X3743" s="15">
        <v>0</v>
      </c>
      <c r="Y3743" s="15">
        <v>0</v>
      </c>
      <c r="Z3743" s="15">
        <v>0</v>
      </c>
      <c r="AA3743" s="15">
        <v>0</v>
      </c>
      <c r="AB3743" s="15">
        <v>0</v>
      </c>
      <c r="AC3743" s="15">
        <v>0</v>
      </c>
      <c r="AD3743" s="15">
        <v>0</v>
      </c>
      <c r="AE3743" s="15">
        <v>0</v>
      </c>
      <c r="AF3743" s="15">
        <v>0</v>
      </c>
      <c r="AG3743" s="15">
        <f t="shared" si="291"/>
        <v>0</v>
      </c>
      <c r="AH3743" s="15">
        <v>0</v>
      </c>
      <c r="AI3743" s="15">
        <v>0</v>
      </c>
      <c r="AJ3743" s="15">
        <v>0</v>
      </c>
      <c r="AK3743" s="15">
        <v>0</v>
      </c>
      <c r="AL3743" s="15">
        <v>0</v>
      </c>
      <c r="AM3743" s="15">
        <v>0</v>
      </c>
      <c r="AN3743" s="15">
        <v>0</v>
      </c>
      <c r="AO3743" s="15">
        <v>0</v>
      </c>
      <c r="AP3743" s="15">
        <v>0</v>
      </c>
      <c r="AQ3743" s="15">
        <v>0</v>
      </c>
      <c r="AR3743" s="15">
        <v>0</v>
      </c>
      <c r="AS3743" s="15">
        <v>0</v>
      </c>
      <c r="AT3743" s="15">
        <f t="shared" si="292"/>
        <v>0</v>
      </c>
      <c r="AU3743" s="15">
        <v>0</v>
      </c>
      <c r="AV3743" s="15">
        <v>0</v>
      </c>
      <c r="AW3743" s="15">
        <v>0</v>
      </c>
      <c r="AX3743" s="15">
        <v>0</v>
      </c>
      <c r="AY3743" s="15">
        <v>0</v>
      </c>
      <c r="AZ3743" s="15">
        <v>0</v>
      </c>
      <c r="BA3743" s="15">
        <v>0</v>
      </c>
      <c r="BB3743" s="15">
        <v>0</v>
      </c>
      <c r="BC3743" s="15">
        <v>0</v>
      </c>
      <c r="BD3743" s="15">
        <v>40</v>
      </c>
      <c r="BE3743" s="15">
        <v>40</v>
      </c>
      <c r="BF3743" s="15">
        <v>40</v>
      </c>
      <c r="BG3743" s="15">
        <f t="shared" si="293"/>
        <v>120</v>
      </c>
      <c r="BH3743" t="str">
        <f t="shared" si="294"/>
        <v>CMPDIST</v>
      </c>
      <c r="BI3743" t="str">
        <f>VLOOKUP(BH3743,[2]Summary!$C$29:$C$56,1,0)</f>
        <v>CMPDist</v>
      </c>
      <c r="BJ3743" s="16">
        <v>44562</v>
      </c>
    </row>
    <row r="3744" spans="1:62" x14ac:dyDescent="0.25">
      <c r="A3744" s="13" t="s">
        <v>7856</v>
      </c>
      <c r="B3744" s="13" t="s">
        <v>7857</v>
      </c>
      <c r="C3744" s="13" t="s">
        <v>7858</v>
      </c>
      <c r="D3744" s="13" t="s">
        <v>595</v>
      </c>
      <c r="E3744" t="s">
        <v>19</v>
      </c>
      <c r="F3744" s="13" t="s">
        <v>101</v>
      </c>
      <c r="H3744" s="15">
        <v>0</v>
      </c>
      <c r="I3744" s="15">
        <v>0</v>
      </c>
      <c r="J3744" s="15">
        <v>0</v>
      </c>
      <c r="K3744" s="15">
        <v>0</v>
      </c>
      <c r="L3744" s="15">
        <v>0</v>
      </c>
      <c r="M3744" s="15">
        <v>0</v>
      </c>
      <c r="N3744" s="15">
        <v>0</v>
      </c>
      <c r="O3744" s="15">
        <v>0</v>
      </c>
      <c r="P3744" s="15">
        <v>0</v>
      </c>
      <c r="Q3744" s="15">
        <v>0</v>
      </c>
      <c r="R3744" s="15">
        <v>0</v>
      </c>
      <c r="S3744" s="15">
        <v>0</v>
      </c>
      <c r="T3744" s="15">
        <f t="shared" si="290"/>
        <v>0</v>
      </c>
      <c r="U3744" s="15">
        <v>0</v>
      </c>
      <c r="V3744" s="15">
        <v>0</v>
      </c>
      <c r="W3744" s="15">
        <v>0</v>
      </c>
      <c r="X3744" s="15">
        <v>0</v>
      </c>
      <c r="Y3744" s="15">
        <v>0</v>
      </c>
      <c r="Z3744" s="15">
        <v>0</v>
      </c>
      <c r="AA3744" s="15">
        <v>0</v>
      </c>
      <c r="AB3744" s="15">
        <v>0</v>
      </c>
      <c r="AC3744" s="15">
        <v>0</v>
      </c>
      <c r="AD3744" s="15">
        <v>0</v>
      </c>
      <c r="AE3744" s="15">
        <v>0</v>
      </c>
      <c r="AF3744" s="15">
        <v>0</v>
      </c>
      <c r="AG3744" s="15">
        <f t="shared" si="291"/>
        <v>0</v>
      </c>
      <c r="AH3744" s="15">
        <v>0</v>
      </c>
      <c r="AI3744" s="15">
        <v>0</v>
      </c>
      <c r="AJ3744" s="15">
        <v>0</v>
      </c>
      <c r="AK3744" s="15">
        <v>0</v>
      </c>
      <c r="AL3744" s="15">
        <v>0</v>
      </c>
      <c r="AM3744" s="15">
        <v>0</v>
      </c>
      <c r="AN3744" s="15">
        <v>0</v>
      </c>
      <c r="AO3744" s="15">
        <v>0</v>
      </c>
      <c r="AP3744" s="15">
        <v>0</v>
      </c>
      <c r="AQ3744" s="15">
        <v>0</v>
      </c>
      <c r="AR3744" s="15">
        <v>0</v>
      </c>
      <c r="AS3744" s="15">
        <v>0</v>
      </c>
      <c r="AT3744" s="15">
        <f t="shared" si="292"/>
        <v>0</v>
      </c>
      <c r="AU3744" s="15">
        <v>0</v>
      </c>
      <c r="AV3744" s="15">
        <v>0</v>
      </c>
      <c r="AW3744" s="15">
        <v>0</v>
      </c>
      <c r="AX3744" s="15">
        <v>0</v>
      </c>
      <c r="AY3744" s="15">
        <v>0</v>
      </c>
      <c r="AZ3744" s="15">
        <v>0</v>
      </c>
      <c r="BA3744" s="15">
        <v>0</v>
      </c>
      <c r="BB3744" s="15">
        <v>0</v>
      </c>
      <c r="BC3744" s="15">
        <v>0</v>
      </c>
      <c r="BD3744" s="15">
        <v>40</v>
      </c>
      <c r="BE3744" s="15">
        <v>40</v>
      </c>
      <c r="BF3744" s="15">
        <v>40</v>
      </c>
      <c r="BG3744" s="15">
        <f t="shared" si="293"/>
        <v>120</v>
      </c>
      <c r="BH3744" t="str">
        <f t="shared" si="294"/>
        <v>CMPDIST</v>
      </c>
      <c r="BI3744" t="str">
        <f>VLOOKUP(BH3744,[2]Summary!$C$29:$C$56,1,0)</f>
        <v>CMPDist</v>
      </c>
      <c r="BJ3744" s="16">
        <v>44562</v>
      </c>
    </row>
    <row r="3745" spans="1:62" x14ac:dyDescent="0.25">
      <c r="A3745" s="13" t="s">
        <v>7859</v>
      </c>
      <c r="B3745" s="13" t="s">
        <v>7688</v>
      </c>
      <c r="C3745" s="13" t="s">
        <v>7860</v>
      </c>
      <c r="D3745" s="13" t="s">
        <v>595</v>
      </c>
      <c r="E3745" t="s">
        <v>19</v>
      </c>
      <c r="F3745" s="13" t="s">
        <v>20</v>
      </c>
      <c r="H3745" s="15">
        <v>0</v>
      </c>
      <c r="I3745" s="15">
        <v>0</v>
      </c>
      <c r="J3745" s="15">
        <v>0</v>
      </c>
      <c r="K3745" s="15">
        <v>0</v>
      </c>
      <c r="L3745" s="15">
        <v>0</v>
      </c>
      <c r="M3745" s="15">
        <v>0</v>
      </c>
      <c r="N3745" s="15">
        <v>0</v>
      </c>
      <c r="O3745" s="15">
        <v>0</v>
      </c>
      <c r="P3745" s="15">
        <v>0</v>
      </c>
      <c r="Q3745" s="15">
        <v>0</v>
      </c>
      <c r="R3745" s="15">
        <v>0</v>
      </c>
      <c r="S3745" s="15">
        <v>0</v>
      </c>
      <c r="T3745" s="15">
        <f t="shared" si="290"/>
        <v>0</v>
      </c>
      <c r="U3745" s="15">
        <v>0</v>
      </c>
      <c r="V3745" s="15">
        <v>0</v>
      </c>
      <c r="W3745" s="15">
        <v>0</v>
      </c>
      <c r="X3745" s="15">
        <v>0</v>
      </c>
      <c r="Y3745" s="15">
        <v>0</v>
      </c>
      <c r="Z3745" s="15">
        <v>0</v>
      </c>
      <c r="AA3745" s="15">
        <v>0</v>
      </c>
      <c r="AB3745" s="15">
        <v>0</v>
      </c>
      <c r="AC3745" s="15">
        <v>0</v>
      </c>
      <c r="AD3745" s="15">
        <v>0</v>
      </c>
      <c r="AE3745" s="15">
        <v>0</v>
      </c>
      <c r="AF3745" s="15">
        <v>0</v>
      </c>
      <c r="AG3745" s="15">
        <f t="shared" si="291"/>
        <v>0</v>
      </c>
      <c r="AH3745" s="15">
        <v>0</v>
      </c>
      <c r="AI3745" s="15">
        <v>0</v>
      </c>
      <c r="AJ3745" s="15">
        <v>0</v>
      </c>
      <c r="AK3745" s="15">
        <v>0</v>
      </c>
      <c r="AL3745" s="15">
        <v>0</v>
      </c>
      <c r="AM3745" s="15">
        <v>0</v>
      </c>
      <c r="AN3745" s="15">
        <v>0</v>
      </c>
      <c r="AO3745" s="15">
        <v>0</v>
      </c>
      <c r="AP3745" s="15">
        <v>0</v>
      </c>
      <c r="AQ3745" s="15">
        <v>0</v>
      </c>
      <c r="AR3745" s="15">
        <v>0</v>
      </c>
      <c r="AS3745" s="15">
        <v>0</v>
      </c>
      <c r="AT3745" s="15">
        <f t="shared" si="292"/>
        <v>0</v>
      </c>
      <c r="AU3745" s="15">
        <v>0</v>
      </c>
      <c r="AV3745" s="15">
        <v>0</v>
      </c>
      <c r="AW3745" s="15">
        <v>0</v>
      </c>
      <c r="AX3745" s="15">
        <v>0</v>
      </c>
      <c r="AY3745" s="15">
        <v>0</v>
      </c>
      <c r="AZ3745" s="15">
        <v>0</v>
      </c>
      <c r="BA3745" s="15">
        <v>0</v>
      </c>
      <c r="BB3745" s="15">
        <v>0</v>
      </c>
      <c r="BC3745" s="15">
        <v>0</v>
      </c>
      <c r="BD3745" s="15">
        <v>23.182489990234377</v>
      </c>
      <c r="BE3745" s="15">
        <v>193.72537866210936</v>
      </c>
      <c r="BF3745" s="15">
        <v>194.81023876953125</v>
      </c>
      <c r="BG3745" s="15">
        <f t="shared" si="293"/>
        <v>411.718107421875</v>
      </c>
      <c r="BH3745" t="str">
        <f t="shared" si="294"/>
        <v>CMPDIST</v>
      </c>
      <c r="BI3745" t="str">
        <f>VLOOKUP(BH3745,[2]Summary!$C$29:$C$56,1,0)</f>
        <v>CMPDist</v>
      </c>
      <c r="BJ3745" s="16">
        <v>44562</v>
      </c>
    </row>
    <row r="3746" spans="1:62" x14ac:dyDescent="0.25">
      <c r="A3746" s="13" t="s">
        <v>7861</v>
      </c>
      <c r="B3746" s="13" t="s">
        <v>7862</v>
      </c>
      <c r="C3746" s="13" t="s">
        <v>7863</v>
      </c>
      <c r="D3746" s="13" t="s">
        <v>599</v>
      </c>
      <c r="E3746" t="s">
        <v>35</v>
      </c>
      <c r="F3746" s="13" t="s">
        <v>20</v>
      </c>
      <c r="H3746" s="15">
        <v>0</v>
      </c>
      <c r="I3746" s="15">
        <v>0</v>
      </c>
      <c r="J3746" s="15">
        <v>0</v>
      </c>
      <c r="K3746" s="15">
        <v>0</v>
      </c>
      <c r="L3746" s="15">
        <v>0</v>
      </c>
      <c r="M3746" s="15">
        <v>0</v>
      </c>
      <c r="N3746" s="15">
        <v>0</v>
      </c>
      <c r="O3746" s="15">
        <v>0</v>
      </c>
      <c r="P3746" s="15">
        <v>0</v>
      </c>
      <c r="Q3746" s="15">
        <v>0</v>
      </c>
      <c r="R3746" s="15">
        <v>0</v>
      </c>
      <c r="S3746" s="15">
        <v>0</v>
      </c>
      <c r="T3746" s="15">
        <f t="shared" si="290"/>
        <v>0</v>
      </c>
      <c r="U3746" s="15">
        <v>0</v>
      </c>
      <c r="V3746" s="15">
        <v>0</v>
      </c>
      <c r="W3746" s="15">
        <v>0</v>
      </c>
      <c r="X3746" s="15">
        <v>0</v>
      </c>
      <c r="Y3746" s="15">
        <v>0</v>
      </c>
      <c r="Z3746" s="15">
        <v>0</v>
      </c>
      <c r="AA3746" s="15">
        <v>0</v>
      </c>
      <c r="AB3746" s="15">
        <v>0</v>
      </c>
      <c r="AC3746" s="15">
        <v>0</v>
      </c>
      <c r="AD3746" s="15">
        <v>0</v>
      </c>
      <c r="AE3746" s="15">
        <v>0</v>
      </c>
      <c r="AF3746" s="15">
        <v>0</v>
      </c>
      <c r="AG3746" s="15">
        <f t="shared" si="291"/>
        <v>0</v>
      </c>
      <c r="AH3746" s="15">
        <v>0</v>
      </c>
      <c r="AI3746" s="15">
        <v>0</v>
      </c>
      <c r="AJ3746" s="15">
        <v>0</v>
      </c>
      <c r="AK3746" s="15">
        <v>0</v>
      </c>
      <c r="AL3746" s="15">
        <v>0</v>
      </c>
      <c r="AM3746" s="15">
        <v>0</v>
      </c>
      <c r="AN3746" s="15">
        <v>0</v>
      </c>
      <c r="AO3746" s="15">
        <v>0</v>
      </c>
      <c r="AP3746" s="15">
        <v>0</v>
      </c>
      <c r="AQ3746" s="15">
        <v>0</v>
      </c>
      <c r="AR3746" s="15">
        <v>0</v>
      </c>
      <c r="AS3746" s="15">
        <v>0</v>
      </c>
      <c r="AT3746" s="15">
        <f t="shared" si="292"/>
        <v>0</v>
      </c>
      <c r="AU3746" s="15">
        <v>0</v>
      </c>
      <c r="AV3746" s="15">
        <v>0</v>
      </c>
      <c r="AW3746" s="15">
        <v>25.518140258789064</v>
      </c>
      <c r="AX3746" s="15">
        <v>13.605209823608398</v>
      </c>
      <c r="AY3746" s="15">
        <v>13.640089782714844</v>
      </c>
      <c r="AZ3746" s="15">
        <v>11.658319946289062</v>
      </c>
      <c r="BA3746" s="15">
        <v>14.227400085449219</v>
      </c>
      <c r="BB3746" s="15">
        <v>42.993250488281248</v>
      </c>
      <c r="BC3746" s="15">
        <v>8.6314700851440431</v>
      </c>
      <c r="BD3746" s="15">
        <v>20.295280273437498</v>
      </c>
      <c r="BE3746" s="15">
        <v>61.985277954101562</v>
      </c>
      <c r="BF3746" s="15">
        <v>79.779628540039056</v>
      </c>
      <c r="BG3746" s="15">
        <f t="shared" si="293"/>
        <v>292.33406723785401</v>
      </c>
      <c r="BH3746" t="str">
        <f t="shared" si="294"/>
        <v>NYSEGTRANS</v>
      </c>
      <c r="BI3746" t="str">
        <f>VLOOKUP(BH3746,[2]Summary!$C$29:$C$56,1,0)</f>
        <v>NYSEGTrans</v>
      </c>
      <c r="BJ3746" s="16">
        <v>44562</v>
      </c>
    </row>
    <row r="3747" spans="1:62" x14ac:dyDescent="0.25">
      <c r="A3747" s="13" t="s">
        <v>7864</v>
      </c>
      <c r="B3747" s="13" t="s">
        <v>7865</v>
      </c>
      <c r="C3747" s="13" t="s">
        <v>7866</v>
      </c>
      <c r="D3747" s="13" t="s">
        <v>18</v>
      </c>
      <c r="E3747" t="s">
        <v>19</v>
      </c>
      <c r="F3747" s="13" t="s">
        <v>62</v>
      </c>
      <c r="H3747" s="15">
        <v>0</v>
      </c>
      <c r="I3747" s="15">
        <v>0</v>
      </c>
      <c r="J3747" s="15">
        <v>0</v>
      </c>
      <c r="K3747" s="15">
        <v>0</v>
      </c>
      <c r="L3747" s="15">
        <v>0</v>
      </c>
      <c r="M3747" s="15">
        <v>0</v>
      </c>
      <c r="N3747" s="15">
        <v>0</v>
      </c>
      <c r="O3747" s="15">
        <v>0</v>
      </c>
      <c r="P3747" s="15">
        <v>0</v>
      </c>
      <c r="Q3747" s="15">
        <v>0</v>
      </c>
      <c r="R3747" s="15">
        <v>0</v>
      </c>
      <c r="S3747" s="15">
        <v>0</v>
      </c>
      <c r="T3747" s="15">
        <f t="shared" si="290"/>
        <v>0</v>
      </c>
      <c r="U3747" s="15">
        <v>0</v>
      </c>
      <c r="V3747" s="15">
        <v>0</v>
      </c>
      <c r="W3747" s="15">
        <v>0</v>
      </c>
      <c r="X3747" s="15">
        <v>0</v>
      </c>
      <c r="Y3747" s="15">
        <v>0</v>
      </c>
      <c r="Z3747" s="15">
        <v>0</v>
      </c>
      <c r="AA3747" s="15">
        <v>0</v>
      </c>
      <c r="AB3747" s="15">
        <v>0</v>
      </c>
      <c r="AC3747" s="15">
        <v>0</v>
      </c>
      <c r="AD3747" s="15">
        <v>0</v>
      </c>
      <c r="AE3747" s="15">
        <v>0</v>
      </c>
      <c r="AF3747" s="15">
        <v>0</v>
      </c>
      <c r="AG3747" s="15">
        <f t="shared" si="291"/>
        <v>0</v>
      </c>
      <c r="AH3747" s="15">
        <v>0</v>
      </c>
      <c r="AI3747" s="15">
        <v>0</v>
      </c>
      <c r="AJ3747" s="15">
        <v>0</v>
      </c>
      <c r="AK3747" s="15">
        <v>0</v>
      </c>
      <c r="AL3747" s="15">
        <v>0</v>
      </c>
      <c r="AM3747" s="15">
        <v>0</v>
      </c>
      <c r="AN3747" s="15">
        <v>0</v>
      </c>
      <c r="AO3747" s="15">
        <v>0</v>
      </c>
      <c r="AP3747" s="15">
        <v>0</v>
      </c>
      <c r="AQ3747" s="15">
        <v>0</v>
      </c>
      <c r="AR3747" s="15">
        <v>0</v>
      </c>
      <c r="AS3747" s="15">
        <v>0</v>
      </c>
      <c r="AT3747" s="15">
        <f t="shared" si="292"/>
        <v>0</v>
      </c>
      <c r="AU3747" s="15">
        <v>0</v>
      </c>
      <c r="AV3747" s="15">
        <v>0</v>
      </c>
      <c r="AW3747" s="15">
        <v>0</v>
      </c>
      <c r="AX3747" s="15">
        <v>0</v>
      </c>
      <c r="AY3747" s="15">
        <v>0</v>
      </c>
      <c r="AZ3747" s="15">
        <v>0</v>
      </c>
      <c r="BA3747" s="15">
        <v>0</v>
      </c>
      <c r="BB3747" s="15">
        <v>0</v>
      </c>
      <c r="BC3747" s="15">
        <v>0</v>
      </c>
      <c r="BD3747" s="15">
        <v>22.526380859374999</v>
      </c>
      <c r="BE3747" s="15">
        <v>22.526380859374999</v>
      </c>
      <c r="BF3747" s="15">
        <v>66.091382812500001</v>
      </c>
      <c r="BG3747" s="15">
        <f t="shared" si="293"/>
        <v>111.14414453124999</v>
      </c>
      <c r="BH3747" t="str">
        <f t="shared" si="294"/>
        <v>UIDIST</v>
      </c>
      <c r="BI3747" t="str">
        <f>VLOOKUP(BH3747,[2]Summary!$C$29:$C$56,1,0)</f>
        <v>UIDist</v>
      </c>
      <c r="BJ3747" s="16">
        <v>44562</v>
      </c>
    </row>
    <row r="3748" spans="1:62" x14ac:dyDescent="0.25">
      <c r="A3748" s="13" t="s">
        <v>7867</v>
      </c>
      <c r="B3748" s="13" t="s">
        <v>7868</v>
      </c>
      <c r="C3748" s="13" t="s">
        <v>7869</v>
      </c>
      <c r="D3748" s="13" t="s">
        <v>595</v>
      </c>
      <c r="E3748" t="s">
        <v>19</v>
      </c>
      <c r="F3748" s="13" t="s">
        <v>101</v>
      </c>
      <c r="H3748" s="15">
        <v>0</v>
      </c>
      <c r="I3748" s="15">
        <v>0</v>
      </c>
      <c r="J3748" s="15">
        <v>0</v>
      </c>
      <c r="K3748" s="15">
        <v>0</v>
      </c>
      <c r="L3748" s="15">
        <v>0</v>
      </c>
      <c r="M3748" s="15">
        <v>0</v>
      </c>
      <c r="N3748" s="15">
        <v>0</v>
      </c>
      <c r="O3748" s="15">
        <v>0</v>
      </c>
      <c r="P3748" s="15">
        <v>0</v>
      </c>
      <c r="Q3748" s="15">
        <v>0</v>
      </c>
      <c r="R3748" s="15">
        <v>0</v>
      </c>
      <c r="S3748" s="15">
        <v>0</v>
      </c>
      <c r="T3748" s="15">
        <f t="shared" si="290"/>
        <v>0</v>
      </c>
      <c r="U3748" s="15">
        <v>0</v>
      </c>
      <c r="V3748" s="15">
        <v>0</v>
      </c>
      <c r="W3748" s="15">
        <v>0</v>
      </c>
      <c r="X3748" s="15">
        <v>0</v>
      </c>
      <c r="Y3748" s="15">
        <v>0</v>
      </c>
      <c r="Z3748" s="15">
        <v>0</v>
      </c>
      <c r="AA3748" s="15">
        <v>0</v>
      </c>
      <c r="AB3748" s="15">
        <v>0</v>
      </c>
      <c r="AC3748" s="15">
        <v>0</v>
      </c>
      <c r="AD3748" s="15">
        <v>0</v>
      </c>
      <c r="AE3748" s="15">
        <v>0</v>
      </c>
      <c r="AF3748" s="15">
        <v>0</v>
      </c>
      <c r="AG3748" s="15">
        <f t="shared" si="291"/>
        <v>0</v>
      </c>
      <c r="AH3748" s="15">
        <v>0</v>
      </c>
      <c r="AI3748" s="15">
        <v>0</v>
      </c>
      <c r="AJ3748" s="15">
        <v>0</v>
      </c>
      <c r="AK3748" s="15">
        <v>0</v>
      </c>
      <c r="AL3748" s="15">
        <v>0</v>
      </c>
      <c r="AM3748" s="15">
        <v>0</v>
      </c>
      <c r="AN3748" s="15">
        <v>0</v>
      </c>
      <c r="AO3748" s="15">
        <v>0</v>
      </c>
      <c r="AP3748" s="15">
        <v>0</v>
      </c>
      <c r="AQ3748" s="15">
        <v>0</v>
      </c>
      <c r="AR3748" s="15">
        <v>0</v>
      </c>
      <c r="AS3748" s="15">
        <v>0</v>
      </c>
      <c r="AT3748" s="15">
        <f t="shared" si="292"/>
        <v>0</v>
      </c>
      <c r="AU3748" s="15">
        <v>0</v>
      </c>
      <c r="AV3748" s="15">
        <v>0</v>
      </c>
      <c r="AW3748" s="15">
        <v>0</v>
      </c>
      <c r="AX3748" s="15">
        <v>0</v>
      </c>
      <c r="AY3748" s="15">
        <v>0</v>
      </c>
      <c r="AZ3748" s="15">
        <v>0</v>
      </c>
      <c r="BA3748" s="15">
        <v>0</v>
      </c>
      <c r="BB3748" s="15">
        <v>0</v>
      </c>
      <c r="BC3748" s="15">
        <v>0</v>
      </c>
      <c r="BD3748" s="15">
        <v>81.25</v>
      </c>
      <c r="BE3748" s="15">
        <v>81.25</v>
      </c>
      <c r="BF3748" s="15">
        <v>81.25</v>
      </c>
      <c r="BG3748" s="15">
        <f t="shared" si="293"/>
        <v>243.75</v>
      </c>
      <c r="BH3748" t="str">
        <f t="shared" si="294"/>
        <v>CMPDIST</v>
      </c>
      <c r="BI3748" t="str">
        <f>VLOOKUP(BH3748,[2]Summary!$C$29:$C$56,1,0)</f>
        <v>CMPDist</v>
      </c>
      <c r="BJ3748" s="16">
        <v>44562</v>
      </c>
    </row>
    <row r="3749" spans="1:62" x14ac:dyDescent="0.25">
      <c r="A3749" s="13" t="s">
        <v>7870</v>
      </c>
      <c r="B3749" s="13" t="s">
        <v>7871</v>
      </c>
      <c r="C3749" s="13" t="s">
        <v>7872</v>
      </c>
      <c r="D3749" s="13" t="s">
        <v>595</v>
      </c>
      <c r="E3749" t="s">
        <v>19</v>
      </c>
      <c r="F3749" s="13" t="s">
        <v>101</v>
      </c>
      <c r="H3749" s="15">
        <v>0</v>
      </c>
      <c r="I3749" s="15">
        <v>0</v>
      </c>
      <c r="J3749" s="15">
        <v>0</v>
      </c>
      <c r="K3749" s="15">
        <v>0</v>
      </c>
      <c r="L3749" s="15">
        <v>0</v>
      </c>
      <c r="M3749" s="15">
        <v>0</v>
      </c>
      <c r="N3749" s="15">
        <v>0</v>
      </c>
      <c r="O3749" s="15">
        <v>0</v>
      </c>
      <c r="P3749" s="15">
        <v>0</v>
      </c>
      <c r="Q3749" s="15">
        <v>0</v>
      </c>
      <c r="R3749" s="15">
        <v>0</v>
      </c>
      <c r="S3749" s="15">
        <v>0</v>
      </c>
      <c r="T3749" s="15">
        <f t="shared" si="290"/>
        <v>0</v>
      </c>
      <c r="U3749" s="15">
        <v>0</v>
      </c>
      <c r="V3749" s="15">
        <v>0</v>
      </c>
      <c r="W3749" s="15">
        <v>0</v>
      </c>
      <c r="X3749" s="15">
        <v>0</v>
      </c>
      <c r="Y3749" s="15">
        <v>0</v>
      </c>
      <c r="Z3749" s="15">
        <v>0</v>
      </c>
      <c r="AA3749" s="15">
        <v>0</v>
      </c>
      <c r="AB3749" s="15">
        <v>0</v>
      </c>
      <c r="AC3749" s="15">
        <v>0</v>
      </c>
      <c r="AD3749" s="15">
        <v>0</v>
      </c>
      <c r="AE3749" s="15">
        <v>0</v>
      </c>
      <c r="AF3749" s="15">
        <v>0</v>
      </c>
      <c r="AG3749" s="15">
        <f t="shared" si="291"/>
        <v>0</v>
      </c>
      <c r="AH3749" s="15">
        <v>0</v>
      </c>
      <c r="AI3749" s="15">
        <v>0</v>
      </c>
      <c r="AJ3749" s="15">
        <v>0</v>
      </c>
      <c r="AK3749" s="15">
        <v>0</v>
      </c>
      <c r="AL3749" s="15">
        <v>0</v>
      </c>
      <c r="AM3749" s="15">
        <v>0</v>
      </c>
      <c r="AN3749" s="15">
        <v>0</v>
      </c>
      <c r="AO3749" s="15">
        <v>0</v>
      </c>
      <c r="AP3749" s="15">
        <v>0</v>
      </c>
      <c r="AQ3749" s="15">
        <v>0</v>
      </c>
      <c r="AR3749" s="15">
        <v>0</v>
      </c>
      <c r="AS3749" s="15">
        <v>0</v>
      </c>
      <c r="AT3749" s="15">
        <f t="shared" si="292"/>
        <v>0</v>
      </c>
      <c r="AU3749" s="15">
        <v>0</v>
      </c>
      <c r="AV3749" s="15">
        <v>0</v>
      </c>
      <c r="AW3749" s="15">
        <v>0</v>
      </c>
      <c r="AX3749" s="15">
        <v>0</v>
      </c>
      <c r="AY3749" s="15">
        <v>0</v>
      </c>
      <c r="AZ3749" s="15">
        <v>0</v>
      </c>
      <c r="BA3749" s="15">
        <v>0</v>
      </c>
      <c r="BB3749" s="15">
        <v>0</v>
      </c>
      <c r="BC3749" s="15">
        <v>0</v>
      </c>
      <c r="BD3749" s="15">
        <v>36.665999999999997</v>
      </c>
      <c r="BE3749" s="15">
        <v>36.665999999999997</v>
      </c>
      <c r="BF3749" s="15">
        <v>36.67</v>
      </c>
      <c r="BG3749" s="15">
        <f t="shared" si="293"/>
        <v>110.002</v>
      </c>
      <c r="BH3749" t="str">
        <f t="shared" si="294"/>
        <v>CMPDIST</v>
      </c>
      <c r="BI3749" t="str">
        <f>VLOOKUP(BH3749,[2]Summary!$C$29:$C$56,1,0)</f>
        <v>CMPDist</v>
      </c>
      <c r="BJ3749" s="16">
        <v>44562</v>
      </c>
    </row>
    <row r="3750" spans="1:62" x14ac:dyDescent="0.25">
      <c r="A3750" s="13" t="s">
        <v>7873</v>
      </c>
      <c r="B3750" s="13" t="s">
        <v>7874</v>
      </c>
      <c r="C3750" s="13" t="s">
        <v>7875</v>
      </c>
      <c r="D3750" s="13" t="s">
        <v>595</v>
      </c>
      <c r="E3750" t="s">
        <v>19</v>
      </c>
      <c r="F3750" s="13" t="s">
        <v>101</v>
      </c>
      <c r="H3750" s="15">
        <v>0</v>
      </c>
      <c r="I3750" s="15">
        <v>0</v>
      </c>
      <c r="J3750" s="15">
        <v>0</v>
      </c>
      <c r="K3750" s="15">
        <v>0</v>
      </c>
      <c r="L3750" s="15">
        <v>0</v>
      </c>
      <c r="M3750" s="15">
        <v>0</v>
      </c>
      <c r="N3750" s="15">
        <v>0</v>
      </c>
      <c r="O3750" s="15">
        <v>0</v>
      </c>
      <c r="P3750" s="15">
        <v>0</v>
      </c>
      <c r="Q3750" s="15">
        <v>0</v>
      </c>
      <c r="R3750" s="15">
        <v>0</v>
      </c>
      <c r="S3750" s="15">
        <v>0</v>
      </c>
      <c r="T3750" s="15">
        <f t="shared" si="290"/>
        <v>0</v>
      </c>
      <c r="U3750" s="15">
        <v>0</v>
      </c>
      <c r="V3750" s="15">
        <v>0</v>
      </c>
      <c r="W3750" s="15">
        <v>0</v>
      </c>
      <c r="X3750" s="15">
        <v>0</v>
      </c>
      <c r="Y3750" s="15">
        <v>0</v>
      </c>
      <c r="Z3750" s="15">
        <v>0</v>
      </c>
      <c r="AA3750" s="15">
        <v>0</v>
      </c>
      <c r="AB3750" s="15">
        <v>0</v>
      </c>
      <c r="AC3750" s="15">
        <v>0</v>
      </c>
      <c r="AD3750" s="15">
        <v>0</v>
      </c>
      <c r="AE3750" s="15">
        <v>0</v>
      </c>
      <c r="AF3750" s="15">
        <v>0</v>
      </c>
      <c r="AG3750" s="15">
        <f t="shared" si="291"/>
        <v>0</v>
      </c>
      <c r="AH3750" s="15">
        <v>0</v>
      </c>
      <c r="AI3750" s="15">
        <v>0</v>
      </c>
      <c r="AJ3750" s="15">
        <v>0</v>
      </c>
      <c r="AK3750" s="15">
        <v>0</v>
      </c>
      <c r="AL3750" s="15">
        <v>0</v>
      </c>
      <c r="AM3750" s="15">
        <v>0</v>
      </c>
      <c r="AN3750" s="15">
        <v>0</v>
      </c>
      <c r="AO3750" s="15">
        <v>0</v>
      </c>
      <c r="AP3750" s="15">
        <v>0</v>
      </c>
      <c r="AQ3750" s="15">
        <v>0</v>
      </c>
      <c r="AR3750" s="15">
        <v>0</v>
      </c>
      <c r="AS3750" s="15">
        <v>0</v>
      </c>
      <c r="AT3750" s="15">
        <f t="shared" si="292"/>
        <v>0</v>
      </c>
      <c r="AU3750" s="15">
        <v>0</v>
      </c>
      <c r="AV3750" s="15">
        <v>0</v>
      </c>
      <c r="AW3750" s="15">
        <v>0</v>
      </c>
      <c r="AX3750" s="15">
        <v>0</v>
      </c>
      <c r="AY3750" s="15">
        <v>0</v>
      </c>
      <c r="AZ3750" s="15">
        <v>0</v>
      </c>
      <c r="BA3750" s="15">
        <v>0</v>
      </c>
      <c r="BB3750" s="15">
        <v>0</v>
      </c>
      <c r="BC3750" s="15">
        <v>0</v>
      </c>
      <c r="BD3750" s="15">
        <v>40</v>
      </c>
      <c r="BE3750" s="15">
        <v>40</v>
      </c>
      <c r="BF3750" s="15">
        <v>40</v>
      </c>
      <c r="BG3750" s="15">
        <f t="shared" si="293"/>
        <v>120</v>
      </c>
      <c r="BH3750" t="str">
        <f t="shared" si="294"/>
        <v>CMPDIST</v>
      </c>
      <c r="BI3750" t="str">
        <f>VLOOKUP(BH3750,[2]Summary!$C$29:$C$56,1,0)</f>
        <v>CMPDist</v>
      </c>
      <c r="BJ3750" s="16">
        <v>44562</v>
      </c>
    </row>
    <row r="3751" spans="1:62" x14ac:dyDescent="0.25">
      <c r="A3751" s="13" t="s">
        <v>7876</v>
      </c>
      <c r="B3751" s="13" t="s">
        <v>7877</v>
      </c>
      <c r="C3751" s="13" t="s">
        <v>7878</v>
      </c>
      <c r="D3751" s="13" t="s">
        <v>361</v>
      </c>
      <c r="E3751" s="13" t="s">
        <v>475</v>
      </c>
      <c r="F3751" s="13" t="s">
        <v>302</v>
      </c>
      <c r="H3751" s="15">
        <v>0</v>
      </c>
      <c r="I3751" s="15">
        <v>0</v>
      </c>
      <c r="J3751" s="15">
        <v>0</v>
      </c>
      <c r="K3751" s="15">
        <v>0</v>
      </c>
      <c r="L3751" s="15">
        <v>0</v>
      </c>
      <c r="M3751" s="15">
        <v>0</v>
      </c>
      <c r="N3751" s="15">
        <v>0</v>
      </c>
      <c r="O3751" s="15">
        <v>0</v>
      </c>
      <c r="P3751" s="15">
        <v>0</v>
      </c>
      <c r="Q3751" s="15">
        <v>0</v>
      </c>
      <c r="R3751" s="15">
        <v>0</v>
      </c>
      <c r="S3751" s="15">
        <v>0</v>
      </c>
      <c r="T3751" s="15">
        <f t="shared" si="290"/>
        <v>0</v>
      </c>
      <c r="U3751" s="15">
        <v>0</v>
      </c>
      <c r="V3751" s="15">
        <v>0</v>
      </c>
      <c r="W3751" s="15">
        <v>0</v>
      </c>
      <c r="X3751" s="15">
        <v>0</v>
      </c>
      <c r="Y3751" s="15">
        <v>0</v>
      </c>
      <c r="Z3751" s="15">
        <v>0</v>
      </c>
      <c r="AA3751" s="15">
        <v>0</v>
      </c>
      <c r="AB3751" s="15">
        <v>0</v>
      </c>
      <c r="AC3751" s="15">
        <v>0</v>
      </c>
      <c r="AD3751" s="15">
        <v>0</v>
      </c>
      <c r="AE3751" s="15">
        <v>0</v>
      </c>
      <c r="AF3751" s="15">
        <v>0</v>
      </c>
      <c r="AG3751" s="15">
        <f t="shared" si="291"/>
        <v>0</v>
      </c>
      <c r="AH3751" s="15">
        <v>0</v>
      </c>
      <c r="AI3751" s="15">
        <v>0</v>
      </c>
      <c r="AJ3751" s="15">
        <v>0</v>
      </c>
      <c r="AK3751" s="15">
        <v>0</v>
      </c>
      <c r="AL3751" s="15">
        <v>0</v>
      </c>
      <c r="AM3751" s="15">
        <v>0</v>
      </c>
      <c r="AN3751" s="15">
        <v>0</v>
      </c>
      <c r="AO3751" s="15">
        <v>0</v>
      </c>
      <c r="AP3751" s="15">
        <v>0</v>
      </c>
      <c r="AQ3751" s="15">
        <v>0</v>
      </c>
      <c r="AR3751" s="15">
        <v>0</v>
      </c>
      <c r="AS3751" s="15">
        <v>0</v>
      </c>
      <c r="AT3751" s="15">
        <f t="shared" si="292"/>
        <v>0</v>
      </c>
      <c r="AU3751" s="15">
        <v>0</v>
      </c>
      <c r="AV3751" s="15">
        <v>0</v>
      </c>
      <c r="AW3751" s="15">
        <v>0</v>
      </c>
      <c r="AX3751" s="15">
        <v>0</v>
      </c>
      <c r="AY3751" s="15">
        <v>0</v>
      </c>
      <c r="AZ3751" s="15">
        <v>0</v>
      </c>
      <c r="BA3751" s="15">
        <v>0</v>
      </c>
      <c r="BB3751" s="15">
        <v>0</v>
      </c>
      <c r="BC3751" s="15">
        <v>0</v>
      </c>
      <c r="BD3751" s="15">
        <v>0</v>
      </c>
      <c r="BE3751" s="15">
        <v>0</v>
      </c>
      <c r="BF3751" s="15">
        <v>0</v>
      </c>
      <c r="BG3751" s="15">
        <f t="shared" si="293"/>
        <v>0</v>
      </c>
      <c r="BH3751" t="str">
        <f t="shared" si="294"/>
        <v>SCGGas</v>
      </c>
      <c r="BI3751" t="str">
        <f>VLOOKUP(BH3751,[2]Summary!$C$29:$C$56,1,0)</f>
        <v>SCGGas</v>
      </c>
      <c r="BJ3751" s="16">
        <v>44562</v>
      </c>
    </row>
    <row r="3752" spans="1:62" x14ac:dyDescent="0.25">
      <c r="A3752" s="13" t="s">
        <v>7879</v>
      </c>
      <c r="B3752" s="13" t="s">
        <v>7880</v>
      </c>
      <c r="C3752" s="13" t="s">
        <v>7881</v>
      </c>
      <c r="D3752" s="13" t="s">
        <v>361</v>
      </c>
      <c r="E3752" s="13" t="s">
        <v>475</v>
      </c>
      <c r="F3752" s="13" t="s">
        <v>302</v>
      </c>
      <c r="H3752" s="15">
        <v>0</v>
      </c>
      <c r="I3752" s="15">
        <v>0</v>
      </c>
      <c r="J3752" s="15">
        <v>0</v>
      </c>
      <c r="K3752" s="15">
        <v>0</v>
      </c>
      <c r="L3752" s="15">
        <v>0</v>
      </c>
      <c r="M3752" s="15">
        <v>0</v>
      </c>
      <c r="N3752" s="15">
        <v>0</v>
      </c>
      <c r="O3752" s="15">
        <v>0</v>
      </c>
      <c r="P3752" s="15">
        <v>0</v>
      </c>
      <c r="Q3752" s="15">
        <v>0</v>
      </c>
      <c r="R3752" s="15">
        <v>0</v>
      </c>
      <c r="S3752" s="15">
        <v>0</v>
      </c>
      <c r="T3752" s="15">
        <f t="shared" si="290"/>
        <v>0</v>
      </c>
      <c r="U3752" s="15">
        <v>0</v>
      </c>
      <c r="V3752" s="15">
        <v>0</v>
      </c>
      <c r="W3752" s="15">
        <v>0</v>
      </c>
      <c r="X3752" s="15">
        <v>0</v>
      </c>
      <c r="Y3752" s="15">
        <v>0</v>
      </c>
      <c r="Z3752" s="15">
        <v>0</v>
      </c>
      <c r="AA3752" s="15">
        <v>0</v>
      </c>
      <c r="AB3752" s="15">
        <v>0</v>
      </c>
      <c r="AC3752" s="15">
        <v>0</v>
      </c>
      <c r="AD3752" s="15">
        <v>0</v>
      </c>
      <c r="AE3752" s="15">
        <v>0</v>
      </c>
      <c r="AF3752" s="15">
        <v>0</v>
      </c>
      <c r="AG3752" s="15">
        <f t="shared" si="291"/>
        <v>0</v>
      </c>
      <c r="AH3752" s="15">
        <v>0</v>
      </c>
      <c r="AI3752" s="15">
        <v>0</v>
      </c>
      <c r="AJ3752" s="15">
        <v>0</v>
      </c>
      <c r="AK3752" s="15">
        <v>0</v>
      </c>
      <c r="AL3752" s="15">
        <v>0</v>
      </c>
      <c r="AM3752" s="15">
        <v>0</v>
      </c>
      <c r="AN3752" s="15">
        <v>0</v>
      </c>
      <c r="AO3752" s="15">
        <v>0</v>
      </c>
      <c r="AP3752" s="15">
        <v>0</v>
      </c>
      <c r="AQ3752" s="15">
        <v>0</v>
      </c>
      <c r="AR3752" s="15">
        <v>0</v>
      </c>
      <c r="AS3752" s="15">
        <v>0</v>
      </c>
      <c r="AT3752" s="15">
        <f t="shared" si="292"/>
        <v>0</v>
      </c>
      <c r="AU3752" s="15">
        <v>0</v>
      </c>
      <c r="AV3752" s="15">
        <v>0</v>
      </c>
      <c r="AW3752" s="15">
        <v>0</v>
      </c>
      <c r="AX3752" s="15">
        <v>0</v>
      </c>
      <c r="AY3752" s="15">
        <v>0</v>
      </c>
      <c r="AZ3752" s="15">
        <v>0</v>
      </c>
      <c r="BA3752" s="15">
        <v>0</v>
      </c>
      <c r="BB3752" s="15">
        <v>0</v>
      </c>
      <c r="BC3752" s="15">
        <v>0</v>
      </c>
      <c r="BD3752" s="15">
        <v>0</v>
      </c>
      <c r="BE3752" s="15">
        <v>0</v>
      </c>
      <c r="BF3752" s="15">
        <v>0</v>
      </c>
      <c r="BG3752" s="15">
        <f t="shared" si="293"/>
        <v>0</v>
      </c>
      <c r="BH3752" t="str">
        <f t="shared" si="294"/>
        <v>SCGGas</v>
      </c>
      <c r="BI3752" t="str">
        <f>VLOOKUP(BH3752,[2]Summary!$C$29:$C$56,1,0)</f>
        <v>SCGGas</v>
      </c>
      <c r="BJ3752" s="16">
        <v>44562</v>
      </c>
    </row>
    <row r="3753" spans="1:62" x14ac:dyDescent="0.25">
      <c r="A3753" s="13" t="s">
        <v>7882</v>
      </c>
      <c r="B3753" s="13" t="s">
        <v>7883</v>
      </c>
      <c r="C3753" s="13" t="s">
        <v>7884</v>
      </c>
      <c r="D3753" s="13" t="s">
        <v>361</v>
      </c>
      <c r="E3753" s="13" t="s">
        <v>475</v>
      </c>
      <c r="F3753" s="13" t="s">
        <v>302</v>
      </c>
      <c r="H3753" s="15">
        <v>0</v>
      </c>
      <c r="I3753" s="15">
        <v>0</v>
      </c>
      <c r="J3753" s="15">
        <v>0</v>
      </c>
      <c r="K3753" s="15">
        <v>0</v>
      </c>
      <c r="L3753" s="15">
        <v>0</v>
      </c>
      <c r="M3753" s="15">
        <v>0</v>
      </c>
      <c r="N3753" s="15">
        <v>0</v>
      </c>
      <c r="O3753" s="15">
        <v>0</v>
      </c>
      <c r="P3753" s="15">
        <v>0</v>
      </c>
      <c r="Q3753" s="15">
        <v>0</v>
      </c>
      <c r="R3753" s="15">
        <v>0</v>
      </c>
      <c r="S3753" s="15">
        <v>0</v>
      </c>
      <c r="T3753" s="15">
        <f t="shared" si="290"/>
        <v>0</v>
      </c>
      <c r="U3753" s="15">
        <v>0</v>
      </c>
      <c r="V3753" s="15">
        <v>0</v>
      </c>
      <c r="W3753" s="15">
        <v>0</v>
      </c>
      <c r="X3753" s="15">
        <v>0</v>
      </c>
      <c r="Y3753" s="15">
        <v>0</v>
      </c>
      <c r="Z3753" s="15">
        <v>0</v>
      </c>
      <c r="AA3753" s="15">
        <v>0</v>
      </c>
      <c r="AB3753" s="15">
        <v>0</v>
      </c>
      <c r="AC3753" s="15">
        <v>0</v>
      </c>
      <c r="AD3753" s="15">
        <v>0</v>
      </c>
      <c r="AE3753" s="15">
        <v>0</v>
      </c>
      <c r="AF3753" s="15">
        <v>0</v>
      </c>
      <c r="AG3753" s="15">
        <f t="shared" si="291"/>
        <v>0</v>
      </c>
      <c r="AH3753" s="15">
        <v>0</v>
      </c>
      <c r="AI3753" s="15">
        <v>0</v>
      </c>
      <c r="AJ3753" s="15">
        <v>0</v>
      </c>
      <c r="AK3753" s="15">
        <v>0</v>
      </c>
      <c r="AL3753" s="15">
        <v>0</v>
      </c>
      <c r="AM3753" s="15">
        <v>0</v>
      </c>
      <c r="AN3753" s="15">
        <v>0</v>
      </c>
      <c r="AO3753" s="15">
        <v>0</v>
      </c>
      <c r="AP3753" s="15">
        <v>0</v>
      </c>
      <c r="AQ3753" s="15">
        <v>0</v>
      </c>
      <c r="AR3753" s="15">
        <v>0</v>
      </c>
      <c r="AS3753" s="15">
        <v>0</v>
      </c>
      <c r="AT3753" s="15">
        <f t="shared" si="292"/>
        <v>0</v>
      </c>
      <c r="AU3753" s="15">
        <v>0</v>
      </c>
      <c r="AV3753" s="15">
        <v>0</v>
      </c>
      <c r="AW3753" s="15">
        <v>0</v>
      </c>
      <c r="AX3753" s="15">
        <v>0</v>
      </c>
      <c r="AY3753" s="15">
        <v>0</v>
      </c>
      <c r="AZ3753" s="15">
        <v>0</v>
      </c>
      <c r="BA3753" s="15">
        <v>0</v>
      </c>
      <c r="BB3753" s="15">
        <v>0</v>
      </c>
      <c r="BC3753" s="15">
        <v>0</v>
      </c>
      <c r="BD3753" s="15">
        <v>0</v>
      </c>
      <c r="BE3753" s="15">
        <v>0</v>
      </c>
      <c r="BF3753" s="15">
        <v>0</v>
      </c>
      <c r="BG3753" s="15">
        <f t="shared" si="293"/>
        <v>0</v>
      </c>
      <c r="BH3753" t="str">
        <f t="shared" si="294"/>
        <v>SCGGas</v>
      </c>
      <c r="BI3753" t="str">
        <f>VLOOKUP(BH3753,[2]Summary!$C$29:$C$56,1,0)</f>
        <v>SCGGas</v>
      </c>
      <c r="BJ3753" s="16">
        <v>44562</v>
      </c>
    </row>
    <row r="3754" spans="1:62" x14ac:dyDescent="0.25">
      <c r="A3754" s="13" t="s">
        <v>7885</v>
      </c>
      <c r="B3754" s="13" t="s">
        <v>7886</v>
      </c>
      <c r="C3754" s="13" t="s">
        <v>7887</v>
      </c>
      <c r="D3754" s="13" t="s">
        <v>18</v>
      </c>
      <c r="E3754" t="s">
        <v>19</v>
      </c>
      <c r="F3754" s="13" t="s">
        <v>22</v>
      </c>
      <c r="H3754" s="15">
        <v>0</v>
      </c>
      <c r="I3754" s="15">
        <v>0</v>
      </c>
      <c r="J3754" s="15">
        <v>0</v>
      </c>
      <c r="K3754" s="15">
        <v>0</v>
      </c>
      <c r="L3754" s="15">
        <v>0</v>
      </c>
      <c r="M3754" s="15">
        <v>0</v>
      </c>
      <c r="N3754" s="15">
        <v>0</v>
      </c>
      <c r="O3754" s="15">
        <v>0</v>
      </c>
      <c r="P3754" s="15">
        <v>0</v>
      </c>
      <c r="Q3754" s="15">
        <v>0</v>
      </c>
      <c r="R3754" s="15">
        <v>0</v>
      </c>
      <c r="S3754" s="15">
        <v>0</v>
      </c>
      <c r="T3754" s="15">
        <f t="shared" si="290"/>
        <v>0</v>
      </c>
      <c r="U3754" s="15">
        <v>0</v>
      </c>
      <c r="V3754" s="15">
        <v>0</v>
      </c>
      <c r="W3754" s="15">
        <v>0</v>
      </c>
      <c r="X3754" s="15">
        <v>0</v>
      </c>
      <c r="Y3754" s="15">
        <v>0</v>
      </c>
      <c r="Z3754" s="15">
        <v>0</v>
      </c>
      <c r="AA3754" s="15">
        <v>0</v>
      </c>
      <c r="AB3754" s="15">
        <v>0</v>
      </c>
      <c r="AC3754" s="15">
        <v>0</v>
      </c>
      <c r="AD3754" s="15">
        <v>0</v>
      </c>
      <c r="AE3754" s="15">
        <v>0</v>
      </c>
      <c r="AF3754" s="15">
        <v>0</v>
      </c>
      <c r="AG3754" s="15">
        <f t="shared" si="291"/>
        <v>0</v>
      </c>
      <c r="AH3754" s="15">
        <v>0</v>
      </c>
      <c r="AI3754" s="15">
        <v>0</v>
      </c>
      <c r="AJ3754" s="15">
        <v>0</v>
      </c>
      <c r="AK3754" s="15">
        <v>0</v>
      </c>
      <c r="AL3754" s="15">
        <v>0</v>
      </c>
      <c r="AM3754" s="15">
        <v>0</v>
      </c>
      <c r="AN3754" s="15">
        <v>0</v>
      </c>
      <c r="AO3754" s="15">
        <v>0</v>
      </c>
      <c r="AP3754" s="15">
        <v>0</v>
      </c>
      <c r="AQ3754" s="15">
        <v>0</v>
      </c>
      <c r="AR3754" s="15">
        <v>0</v>
      </c>
      <c r="AS3754" s="15">
        <v>0</v>
      </c>
      <c r="AT3754" s="15">
        <f t="shared" si="292"/>
        <v>0</v>
      </c>
      <c r="AU3754" s="15">
        <v>0</v>
      </c>
      <c r="AV3754" s="15">
        <v>0</v>
      </c>
      <c r="AW3754" s="15">
        <v>0</v>
      </c>
      <c r="AX3754" s="15">
        <v>0</v>
      </c>
      <c r="AY3754" s="15">
        <v>0</v>
      </c>
      <c r="AZ3754" s="15">
        <v>0</v>
      </c>
      <c r="BA3754" s="15">
        <v>0</v>
      </c>
      <c r="BB3754" s="15">
        <v>0</v>
      </c>
      <c r="BC3754" s="15">
        <v>0</v>
      </c>
      <c r="BD3754" s="15">
        <v>5</v>
      </c>
      <c r="BE3754" s="15">
        <v>5</v>
      </c>
      <c r="BF3754" s="15">
        <v>15</v>
      </c>
      <c r="BG3754" s="15">
        <f t="shared" si="293"/>
        <v>25</v>
      </c>
      <c r="BH3754" t="str">
        <f t="shared" si="294"/>
        <v>UIDIST</v>
      </c>
      <c r="BI3754" t="str">
        <f>VLOOKUP(BH3754,[2]Summary!$C$29:$C$56,1,0)</f>
        <v>UIDist</v>
      </c>
      <c r="BJ3754" s="16">
        <v>44562</v>
      </c>
    </row>
    <row r="3755" spans="1:62" x14ac:dyDescent="0.25">
      <c r="A3755" s="13" t="s">
        <v>7888</v>
      </c>
      <c r="B3755" s="13" t="s">
        <v>7889</v>
      </c>
      <c r="C3755" s="13" t="s">
        <v>7890</v>
      </c>
      <c r="D3755" s="13" t="s">
        <v>599</v>
      </c>
      <c r="E3755" t="s">
        <v>19</v>
      </c>
      <c r="F3755" s="13" t="s">
        <v>62</v>
      </c>
      <c r="H3755" s="15">
        <v>0</v>
      </c>
      <c r="I3755" s="15">
        <v>0</v>
      </c>
      <c r="J3755" s="15">
        <v>0</v>
      </c>
      <c r="K3755" s="15">
        <v>0</v>
      </c>
      <c r="L3755" s="15">
        <v>0</v>
      </c>
      <c r="M3755" s="15">
        <v>0</v>
      </c>
      <c r="N3755" s="15">
        <v>0</v>
      </c>
      <c r="O3755" s="15">
        <v>0</v>
      </c>
      <c r="P3755" s="15">
        <v>0</v>
      </c>
      <c r="Q3755" s="15">
        <v>0</v>
      </c>
      <c r="R3755" s="15">
        <v>0</v>
      </c>
      <c r="S3755" s="15">
        <v>0</v>
      </c>
      <c r="T3755" s="15">
        <f t="shared" si="290"/>
        <v>0</v>
      </c>
      <c r="U3755" s="15">
        <v>0</v>
      </c>
      <c r="V3755" s="15">
        <v>0</v>
      </c>
      <c r="W3755" s="15">
        <v>0</v>
      </c>
      <c r="X3755" s="15">
        <v>0</v>
      </c>
      <c r="Y3755" s="15">
        <v>0</v>
      </c>
      <c r="Z3755" s="15">
        <v>0</v>
      </c>
      <c r="AA3755" s="15">
        <v>0</v>
      </c>
      <c r="AB3755" s="15">
        <v>0</v>
      </c>
      <c r="AC3755" s="15">
        <v>0</v>
      </c>
      <c r="AD3755" s="15">
        <v>0</v>
      </c>
      <c r="AE3755" s="15">
        <v>0</v>
      </c>
      <c r="AF3755" s="15">
        <v>0</v>
      </c>
      <c r="AG3755" s="15">
        <f t="shared" si="291"/>
        <v>0</v>
      </c>
      <c r="AH3755" s="15">
        <v>0</v>
      </c>
      <c r="AI3755" s="15">
        <v>0</v>
      </c>
      <c r="AJ3755" s="15">
        <v>0</v>
      </c>
      <c r="AK3755" s="15">
        <v>0</v>
      </c>
      <c r="AL3755" s="15">
        <v>0</v>
      </c>
      <c r="AM3755" s="15">
        <v>0</v>
      </c>
      <c r="AN3755" s="15">
        <v>0</v>
      </c>
      <c r="AO3755" s="15">
        <v>0</v>
      </c>
      <c r="AP3755" s="15">
        <v>0</v>
      </c>
      <c r="AQ3755" s="15">
        <v>0</v>
      </c>
      <c r="AR3755" s="15">
        <v>0</v>
      </c>
      <c r="AS3755" s="15">
        <v>0</v>
      </c>
      <c r="AT3755" s="15">
        <f t="shared" si="292"/>
        <v>0</v>
      </c>
      <c r="AU3755" s="15">
        <v>0</v>
      </c>
      <c r="AV3755" s="15">
        <v>0</v>
      </c>
      <c r="AW3755" s="15">
        <v>0</v>
      </c>
      <c r="AX3755" s="15">
        <v>0</v>
      </c>
      <c r="AY3755" s="15">
        <v>0</v>
      </c>
      <c r="AZ3755" s="15">
        <v>0</v>
      </c>
      <c r="BA3755" s="15">
        <v>0</v>
      </c>
      <c r="BB3755" s="15">
        <v>0</v>
      </c>
      <c r="BC3755" s="15">
        <v>0</v>
      </c>
      <c r="BD3755" s="15">
        <v>600</v>
      </c>
      <c r="BE3755" s="15">
        <v>265</v>
      </c>
      <c r="BF3755" s="15">
        <v>260</v>
      </c>
      <c r="BG3755" s="15">
        <f t="shared" si="293"/>
        <v>1125</v>
      </c>
      <c r="BH3755" t="str">
        <f t="shared" si="294"/>
        <v>NYSEGDIST</v>
      </c>
      <c r="BI3755" t="str">
        <f>VLOOKUP(BH3755,[2]Summary!$C$29:$C$56,1,0)</f>
        <v>NYSEGDist</v>
      </c>
      <c r="BJ3755" s="16">
        <v>44562</v>
      </c>
    </row>
    <row r="3756" spans="1:62" x14ac:dyDescent="0.25">
      <c r="A3756" s="13" t="s">
        <v>7891</v>
      </c>
      <c r="B3756" s="13" t="s">
        <v>7892</v>
      </c>
      <c r="C3756" s="13" t="s">
        <v>7893</v>
      </c>
      <c r="D3756" s="13" t="s">
        <v>595</v>
      </c>
      <c r="E3756" t="s">
        <v>19</v>
      </c>
      <c r="F3756" s="13" t="s">
        <v>166</v>
      </c>
      <c r="H3756" s="15">
        <v>0</v>
      </c>
      <c r="I3756" s="15">
        <v>0</v>
      </c>
      <c r="J3756" s="15">
        <v>0</v>
      </c>
      <c r="K3756" s="15">
        <v>0</v>
      </c>
      <c r="L3756" s="15">
        <v>0</v>
      </c>
      <c r="M3756" s="15">
        <v>0</v>
      </c>
      <c r="N3756" s="15">
        <v>0</v>
      </c>
      <c r="O3756" s="15">
        <v>0</v>
      </c>
      <c r="P3756" s="15">
        <v>0</v>
      </c>
      <c r="Q3756" s="15">
        <v>0</v>
      </c>
      <c r="R3756" s="15">
        <v>0</v>
      </c>
      <c r="S3756" s="15">
        <v>0</v>
      </c>
      <c r="T3756" s="15">
        <f t="shared" si="290"/>
        <v>0</v>
      </c>
      <c r="U3756" s="15">
        <v>0</v>
      </c>
      <c r="V3756" s="15">
        <v>0</v>
      </c>
      <c r="W3756" s="15">
        <v>0</v>
      </c>
      <c r="X3756" s="15">
        <v>0</v>
      </c>
      <c r="Y3756" s="15">
        <v>0</v>
      </c>
      <c r="Z3756" s="15">
        <v>0</v>
      </c>
      <c r="AA3756" s="15">
        <v>0</v>
      </c>
      <c r="AB3756" s="15">
        <v>0</v>
      </c>
      <c r="AC3756" s="15">
        <v>0</v>
      </c>
      <c r="AD3756" s="15">
        <v>0</v>
      </c>
      <c r="AE3756" s="15">
        <v>0</v>
      </c>
      <c r="AF3756" s="15">
        <v>0</v>
      </c>
      <c r="AG3756" s="15">
        <f t="shared" si="291"/>
        <v>0</v>
      </c>
      <c r="AH3756" s="15">
        <v>0</v>
      </c>
      <c r="AI3756" s="15">
        <v>0</v>
      </c>
      <c r="AJ3756" s="15">
        <v>0</v>
      </c>
      <c r="AK3756" s="15">
        <v>0</v>
      </c>
      <c r="AL3756" s="15">
        <v>0</v>
      </c>
      <c r="AM3756" s="15">
        <v>0</v>
      </c>
      <c r="AN3756" s="15">
        <v>0</v>
      </c>
      <c r="AO3756" s="15">
        <v>0</v>
      </c>
      <c r="AP3756" s="15">
        <v>0</v>
      </c>
      <c r="AQ3756" s="15">
        <v>0</v>
      </c>
      <c r="AR3756" s="15">
        <v>0</v>
      </c>
      <c r="AS3756" s="15">
        <v>0</v>
      </c>
      <c r="AT3756" s="15">
        <f t="shared" si="292"/>
        <v>0</v>
      </c>
      <c r="AU3756" s="15">
        <v>0</v>
      </c>
      <c r="AV3756" s="15">
        <v>0</v>
      </c>
      <c r="AW3756" s="15">
        <v>0</v>
      </c>
      <c r="AX3756" s="15">
        <v>0</v>
      </c>
      <c r="AY3756" s="15">
        <v>0</v>
      </c>
      <c r="AZ3756" s="15">
        <v>0</v>
      </c>
      <c r="BA3756" s="15">
        <v>0</v>
      </c>
      <c r="BB3756" s="15">
        <v>0</v>
      </c>
      <c r="BC3756" s="15">
        <v>0</v>
      </c>
      <c r="BD3756" s="15">
        <v>0</v>
      </c>
      <c r="BE3756" s="15">
        <v>0</v>
      </c>
      <c r="BF3756" s="15">
        <v>15.2</v>
      </c>
      <c r="BG3756" s="15">
        <f t="shared" si="293"/>
        <v>15.2</v>
      </c>
      <c r="BH3756" t="str">
        <f t="shared" si="294"/>
        <v>CMPDIST</v>
      </c>
      <c r="BI3756" t="str">
        <f>VLOOKUP(BH3756,[2]Summary!$C$29:$C$56,1,0)</f>
        <v>CMPDist</v>
      </c>
      <c r="BJ3756" s="16">
        <v>44562</v>
      </c>
    </row>
    <row r="3757" spans="1:62" x14ac:dyDescent="0.25">
      <c r="A3757" s="13" t="s">
        <v>7894</v>
      </c>
      <c r="B3757" s="13" t="s">
        <v>7895</v>
      </c>
      <c r="C3757" s="13" t="s">
        <v>7896</v>
      </c>
      <c r="D3757" s="13" t="s">
        <v>596</v>
      </c>
      <c r="E3757" s="13" t="s">
        <v>301</v>
      </c>
      <c r="F3757" s="13" t="s">
        <v>62</v>
      </c>
      <c r="H3757" s="15">
        <v>0</v>
      </c>
      <c r="I3757" s="15">
        <v>0</v>
      </c>
      <c r="J3757" s="15">
        <v>0</v>
      </c>
      <c r="K3757" s="15">
        <v>0</v>
      </c>
      <c r="L3757" s="15">
        <v>0</v>
      </c>
      <c r="M3757" s="15">
        <v>0</v>
      </c>
      <c r="N3757" s="15">
        <v>0</v>
      </c>
      <c r="O3757" s="15">
        <v>0</v>
      </c>
      <c r="P3757" s="15">
        <v>0</v>
      </c>
      <c r="Q3757" s="15">
        <v>0</v>
      </c>
      <c r="R3757" s="15">
        <v>0</v>
      </c>
      <c r="S3757" s="15">
        <v>0</v>
      </c>
      <c r="T3757" s="15">
        <f t="shared" si="290"/>
        <v>0</v>
      </c>
      <c r="U3757" s="15">
        <v>0</v>
      </c>
      <c r="V3757" s="15">
        <v>0</v>
      </c>
      <c r="W3757" s="15">
        <v>0</v>
      </c>
      <c r="X3757" s="15">
        <v>0</v>
      </c>
      <c r="Y3757" s="15">
        <v>0</v>
      </c>
      <c r="Z3757" s="15">
        <v>0</v>
      </c>
      <c r="AA3757" s="15">
        <v>0</v>
      </c>
      <c r="AB3757" s="15">
        <v>0</v>
      </c>
      <c r="AC3757" s="15">
        <v>0</v>
      </c>
      <c r="AD3757" s="15">
        <v>0</v>
      </c>
      <c r="AE3757" s="15">
        <v>0</v>
      </c>
      <c r="AF3757" s="15">
        <v>0</v>
      </c>
      <c r="AG3757" s="15">
        <f t="shared" si="291"/>
        <v>0</v>
      </c>
      <c r="AH3757" s="15">
        <v>0</v>
      </c>
      <c r="AI3757" s="15">
        <v>0</v>
      </c>
      <c r="AJ3757" s="15">
        <v>0</v>
      </c>
      <c r="AK3757" s="15">
        <v>0</v>
      </c>
      <c r="AL3757" s="15">
        <v>0</v>
      </c>
      <c r="AM3757" s="15">
        <v>0</v>
      </c>
      <c r="AN3757" s="15">
        <v>0</v>
      </c>
      <c r="AO3757" s="15">
        <v>0</v>
      </c>
      <c r="AP3757" s="15">
        <v>0</v>
      </c>
      <c r="AQ3757" s="15">
        <v>0</v>
      </c>
      <c r="AR3757" s="15">
        <v>0</v>
      </c>
      <c r="AS3757" s="15">
        <v>0</v>
      </c>
      <c r="AT3757" s="15">
        <f t="shared" si="292"/>
        <v>0</v>
      </c>
      <c r="AU3757" s="15">
        <v>0</v>
      </c>
      <c r="AV3757" s="15">
        <v>0</v>
      </c>
      <c r="AW3757" s="15">
        <v>0</v>
      </c>
      <c r="AX3757" s="15">
        <v>0</v>
      </c>
      <c r="AY3757" s="15">
        <v>0</v>
      </c>
      <c r="AZ3757" s="15">
        <v>0</v>
      </c>
      <c r="BA3757" s="15">
        <v>0</v>
      </c>
      <c r="BB3757" s="15">
        <v>0</v>
      </c>
      <c r="BC3757" s="15">
        <v>0</v>
      </c>
      <c r="BD3757" s="15">
        <v>7.4729999999999999</v>
      </c>
      <c r="BE3757" s="15">
        <v>7.4729999999999999</v>
      </c>
      <c r="BF3757" s="15">
        <v>689.62599999999998</v>
      </c>
      <c r="BG3757" s="15">
        <f t="shared" si="293"/>
        <v>704.572</v>
      </c>
      <c r="BH3757" t="str">
        <f t="shared" si="294"/>
        <v>RGECommon</v>
      </c>
      <c r="BI3757" t="str">
        <f>VLOOKUP(BH3757,[2]Summary!$C$29:$C$56,1,0)</f>
        <v>RGECommon</v>
      </c>
      <c r="BJ3757" s="16">
        <v>44562</v>
      </c>
    </row>
    <row r="3758" spans="1:62" x14ac:dyDescent="0.25">
      <c r="A3758" s="13" t="s">
        <v>7897</v>
      </c>
      <c r="B3758" s="13" t="s">
        <v>7898</v>
      </c>
      <c r="C3758" s="13" t="s">
        <v>7899</v>
      </c>
      <c r="D3758" s="13" t="s">
        <v>599</v>
      </c>
      <c r="E3758" s="13" t="s">
        <v>301</v>
      </c>
      <c r="F3758" s="13" t="s">
        <v>62</v>
      </c>
      <c r="H3758" s="15">
        <v>0</v>
      </c>
      <c r="I3758" s="15">
        <v>0</v>
      </c>
      <c r="J3758" s="15">
        <v>0</v>
      </c>
      <c r="K3758" s="15">
        <v>0</v>
      </c>
      <c r="L3758" s="15">
        <v>0</v>
      </c>
      <c r="M3758" s="15">
        <v>0</v>
      </c>
      <c r="N3758" s="15">
        <v>0</v>
      </c>
      <c r="O3758" s="15">
        <v>0</v>
      </c>
      <c r="P3758" s="15">
        <v>0</v>
      </c>
      <c r="Q3758" s="15">
        <v>0</v>
      </c>
      <c r="R3758" s="15">
        <v>0</v>
      </c>
      <c r="S3758" s="15">
        <v>0</v>
      </c>
      <c r="T3758" s="15">
        <f t="shared" si="290"/>
        <v>0</v>
      </c>
      <c r="U3758" s="15">
        <v>0</v>
      </c>
      <c r="V3758" s="15">
        <v>0</v>
      </c>
      <c r="W3758" s="15">
        <v>0</v>
      </c>
      <c r="X3758" s="15">
        <v>0</v>
      </c>
      <c r="Y3758" s="15">
        <v>0</v>
      </c>
      <c r="Z3758" s="15">
        <v>0</v>
      </c>
      <c r="AA3758" s="15">
        <v>0</v>
      </c>
      <c r="AB3758" s="15">
        <v>0</v>
      </c>
      <c r="AC3758" s="15">
        <v>0</v>
      </c>
      <c r="AD3758" s="15">
        <v>0</v>
      </c>
      <c r="AE3758" s="15">
        <v>0</v>
      </c>
      <c r="AF3758" s="15">
        <v>0</v>
      </c>
      <c r="AG3758" s="15">
        <f t="shared" si="291"/>
        <v>0</v>
      </c>
      <c r="AH3758" s="15">
        <v>0</v>
      </c>
      <c r="AI3758" s="15">
        <v>0</v>
      </c>
      <c r="AJ3758" s="15">
        <v>0</v>
      </c>
      <c r="AK3758" s="15">
        <v>0</v>
      </c>
      <c r="AL3758" s="15">
        <v>0</v>
      </c>
      <c r="AM3758" s="15">
        <v>0</v>
      </c>
      <c r="AN3758" s="15">
        <v>0</v>
      </c>
      <c r="AO3758" s="15">
        <v>0</v>
      </c>
      <c r="AP3758" s="15">
        <v>0</v>
      </c>
      <c r="AQ3758" s="15">
        <v>0</v>
      </c>
      <c r="AR3758" s="15">
        <v>0</v>
      </c>
      <c r="AS3758" s="15">
        <v>0</v>
      </c>
      <c r="AT3758" s="15">
        <f t="shared" si="292"/>
        <v>0</v>
      </c>
      <c r="AU3758" s="15">
        <v>0</v>
      </c>
      <c r="AV3758" s="15">
        <v>0</v>
      </c>
      <c r="AW3758" s="15">
        <v>0</v>
      </c>
      <c r="AX3758" s="15">
        <v>0</v>
      </c>
      <c r="AY3758" s="15">
        <v>0</v>
      </c>
      <c r="AZ3758" s="15">
        <v>0</v>
      </c>
      <c r="BA3758" s="15">
        <v>0</v>
      </c>
      <c r="BB3758" s="15">
        <v>0</v>
      </c>
      <c r="BC3758" s="15">
        <v>0</v>
      </c>
      <c r="BD3758" s="15">
        <v>0</v>
      </c>
      <c r="BE3758" s="15">
        <v>0</v>
      </c>
      <c r="BF3758" s="15">
        <v>592.64300000000003</v>
      </c>
      <c r="BG3758" s="15">
        <f t="shared" si="293"/>
        <v>592.64300000000003</v>
      </c>
      <c r="BH3758" t="str">
        <f t="shared" si="294"/>
        <v>NYSEGCommon</v>
      </c>
      <c r="BI3758" t="str">
        <f>VLOOKUP(BH3758,[2]Summary!$C$29:$C$56,1,0)</f>
        <v>NYSEGCommon</v>
      </c>
      <c r="BJ3758" s="16">
        <v>44562</v>
      </c>
    </row>
    <row r="3759" spans="1:62" x14ac:dyDescent="0.25">
      <c r="A3759" s="13" t="s">
        <v>7900</v>
      </c>
      <c r="B3759" s="13" t="s">
        <v>7901</v>
      </c>
      <c r="C3759" s="13" t="s">
        <v>7902</v>
      </c>
      <c r="D3759" s="13" t="s">
        <v>599</v>
      </c>
      <c r="E3759" s="13" t="s">
        <v>301</v>
      </c>
      <c r="F3759" s="13" t="s">
        <v>62</v>
      </c>
      <c r="H3759" s="15">
        <v>0</v>
      </c>
      <c r="I3759" s="15">
        <v>0</v>
      </c>
      <c r="J3759" s="15">
        <v>0</v>
      </c>
      <c r="K3759" s="15">
        <v>0</v>
      </c>
      <c r="L3759" s="15">
        <v>0</v>
      </c>
      <c r="M3759" s="15">
        <v>0</v>
      </c>
      <c r="N3759" s="15">
        <v>0</v>
      </c>
      <c r="O3759" s="15">
        <v>0</v>
      </c>
      <c r="P3759" s="15">
        <v>0</v>
      </c>
      <c r="Q3759" s="15">
        <v>0</v>
      </c>
      <c r="R3759" s="15">
        <v>0</v>
      </c>
      <c r="S3759" s="15">
        <v>0</v>
      </c>
      <c r="T3759" s="15">
        <f t="shared" si="290"/>
        <v>0</v>
      </c>
      <c r="U3759" s="15">
        <v>0</v>
      </c>
      <c r="V3759" s="15">
        <v>0</v>
      </c>
      <c r="W3759" s="15">
        <v>0</v>
      </c>
      <c r="X3759" s="15">
        <v>0</v>
      </c>
      <c r="Y3759" s="15">
        <v>0</v>
      </c>
      <c r="Z3759" s="15">
        <v>0</v>
      </c>
      <c r="AA3759" s="15">
        <v>0</v>
      </c>
      <c r="AB3759" s="15">
        <v>0</v>
      </c>
      <c r="AC3759" s="15">
        <v>0</v>
      </c>
      <c r="AD3759" s="15">
        <v>0</v>
      </c>
      <c r="AE3759" s="15">
        <v>0</v>
      </c>
      <c r="AF3759" s="15">
        <v>0</v>
      </c>
      <c r="AG3759" s="15">
        <f t="shared" si="291"/>
        <v>0</v>
      </c>
      <c r="AH3759" s="15">
        <v>0</v>
      </c>
      <c r="AI3759" s="15">
        <v>0</v>
      </c>
      <c r="AJ3759" s="15">
        <v>0</v>
      </c>
      <c r="AK3759" s="15">
        <v>0</v>
      </c>
      <c r="AL3759" s="15">
        <v>0</v>
      </c>
      <c r="AM3759" s="15">
        <v>0</v>
      </c>
      <c r="AN3759" s="15">
        <v>0</v>
      </c>
      <c r="AO3759" s="15">
        <v>0</v>
      </c>
      <c r="AP3759" s="15">
        <v>0</v>
      </c>
      <c r="AQ3759" s="15">
        <v>0</v>
      </c>
      <c r="AR3759" s="15">
        <v>0</v>
      </c>
      <c r="AS3759" s="15">
        <v>0</v>
      </c>
      <c r="AT3759" s="15">
        <f t="shared" si="292"/>
        <v>0</v>
      </c>
      <c r="AU3759" s="15">
        <v>0</v>
      </c>
      <c r="AV3759" s="15">
        <v>0</v>
      </c>
      <c r="AW3759" s="15">
        <v>0</v>
      </c>
      <c r="AX3759" s="15">
        <v>0</v>
      </c>
      <c r="AY3759" s="15">
        <v>0</v>
      </c>
      <c r="AZ3759" s="15">
        <v>0</v>
      </c>
      <c r="BA3759" s="15">
        <v>0</v>
      </c>
      <c r="BB3759" s="15">
        <v>0</v>
      </c>
      <c r="BC3759" s="15">
        <v>0</v>
      </c>
      <c r="BD3759" s="15">
        <v>6.665</v>
      </c>
      <c r="BE3759" s="15">
        <v>6.665</v>
      </c>
      <c r="BF3759" s="15">
        <v>405.90800000000002</v>
      </c>
      <c r="BG3759" s="15">
        <f t="shared" si="293"/>
        <v>419.238</v>
      </c>
      <c r="BH3759" t="str">
        <f t="shared" si="294"/>
        <v>NYSEGCommon</v>
      </c>
      <c r="BI3759" t="str">
        <f>VLOOKUP(BH3759,[2]Summary!$C$29:$C$56,1,0)</f>
        <v>NYSEGCommon</v>
      </c>
      <c r="BJ3759" s="16">
        <v>44562</v>
      </c>
    </row>
    <row r="3760" spans="1:62" x14ac:dyDescent="0.25">
      <c r="A3760" s="13" t="s">
        <v>7903</v>
      </c>
      <c r="B3760" s="13" t="s">
        <v>7904</v>
      </c>
      <c r="C3760" s="13" t="s">
        <v>7905</v>
      </c>
      <c r="D3760" s="13" t="s">
        <v>599</v>
      </c>
      <c r="E3760" s="13" t="s">
        <v>301</v>
      </c>
      <c r="F3760" s="13" t="s">
        <v>62</v>
      </c>
      <c r="H3760" s="15">
        <v>0</v>
      </c>
      <c r="I3760" s="15">
        <v>0</v>
      </c>
      <c r="J3760" s="15">
        <v>0</v>
      </c>
      <c r="K3760" s="15">
        <v>0</v>
      </c>
      <c r="L3760" s="15">
        <v>0</v>
      </c>
      <c r="M3760" s="15">
        <v>0</v>
      </c>
      <c r="N3760" s="15">
        <v>0</v>
      </c>
      <c r="O3760" s="15">
        <v>0</v>
      </c>
      <c r="P3760" s="15">
        <v>0</v>
      </c>
      <c r="Q3760" s="15">
        <v>0</v>
      </c>
      <c r="R3760" s="15">
        <v>0</v>
      </c>
      <c r="S3760" s="15">
        <v>0</v>
      </c>
      <c r="T3760" s="15">
        <f t="shared" si="290"/>
        <v>0</v>
      </c>
      <c r="U3760" s="15">
        <v>0</v>
      </c>
      <c r="V3760" s="15">
        <v>0</v>
      </c>
      <c r="W3760" s="15">
        <v>0</v>
      </c>
      <c r="X3760" s="15">
        <v>0</v>
      </c>
      <c r="Y3760" s="15">
        <v>0</v>
      </c>
      <c r="Z3760" s="15">
        <v>0</v>
      </c>
      <c r="AA3760" s="15">
        <v>0</v>
      </c>
      <c r="AB3760" s="15">
        <v>0</v>
      </c>
      <c r="AC3760" s="15">
        <v>0</v>
      </c>
      <c r="AD3760" s="15">
        <v>0</v>
      </c>
      <c r="AE3760" s="15">
        <v>0</v>
      </c>
      <c r="AF3760" s="15">
        <v>0</v>
      </c>
      <c r="AG3760" s="15">
        <f t="shared" si="291"/>
        <v>0</v>
      </c>
      <c r="AH3760" s="15">
        <v>0</v>
      </c>
      <c r="AI3760" s="15">
        <v>0</v>
      </c>
      <c r="AJ3760" s="15">
        <v>0</v>
      </c>
      <c r="AK3760" s="15">
        <v>0</v>
      </c>
      <c r="AL3760" s="15">
        <v>0</v>
      </c>
      <c r="AM3760" s="15">
        <v>0</v>
      </c>
      <c r="AN3760" s="15">
        <v>0</v>
      </c>
      <c r="AO3760" s="15">
        <v>0</v>
      </c>
      <c r="AP3760" s="15">
        <v>0</v>
      </c>
      <c r="AQ3760" s="15">
        <v>0</v>
      </c>
      <c r="AR3760" s="15">
        <v>0</v>
      </c>
      <c r="AS3760" s="15">
        <v>0</v>
      </c>
      <c r="AT3760" s="15">
        <f t="shared" si="292"/>
        <v>0</v>
      </c>
      <c r="AU3760" s="15">
        <v>0</v>
      </c>
      <c r="AV3760" s="15">
        <v>0</v>
      </c>
      <c r="AW3760" s="15">
        <v>0</v>
      </c>
      <c r="AX3760" s="15">
        <v>0</v>
      </c>
      <c r="AY3760" s="15">
        <v>0</v>
      </c>
      <c r="AZ3760" s="15">
        <v>0</v>
      </c>
      <c r="BA3760" s="15">
        <v>0</v>
      </c>
      <c r="BB3760" s="15">
        <v>0</v>
      </c>
      <c r="BC3760" s="15">
        <v>0</v>
      </c>
      <c r="BD3760" s="15">
        <v>17.934999999999999</v>
      </c>
      <c r="BE3760" s="15">
        <v>212.16300000000001</v>
      </c>
      <c r="BF3760" s="15">
        <v>1200.172</v>
      </c>
      <c r="BG3760" s="15">
        <f t="shared" si="293"/>
        <v>1430.27</v>
      </c>
      <c r="BH3760" t="str">
        <f t="shared" si="294"/>
        <v>NYSEGCommon</v>
      </c>
      <c r="BI3760" t="str">
        <f>VLOOKUP(BH3760,[2]Summary!$C$29:$C$56,1,0)</f>
        <v>NYSEGCommon</v>
      </c>
      <c r="BJ3760" s="16">
        <v>44562</v>
      </c>
    </row>
    <row r="3761" spans="1:62" x14ac:dyDescent="0.25">
      <c r="A3761" s="13" t="s">
        <v>7906</v>
      </c>
      <c r="B3761" s="13" t="s">
        <v>7907</v>
      </c>
      <c r="C3761" s="13" t="s">
        <v>7908</v>
      </c>
      <c r="D3761" s="13" t="s">
        <v>599</v>
      </c>
      <c r="E3761" s="13" t="s">
        <v>301</v>
      </c>
      <c r="F3761" s="13" t="s">
        <v>62</v>
      </c>
      <c r="H3761" s="15">
        <v>0</v>
      </c>
      <c r="I3761" s="15">
        <v>0</v>
      </c>
      <c r="J3761" s="15">
        <v>0</v>
      </c>
      <c r="K3761" s="15">
        <v>0</v>
      </c>
      <c r="L3761" s="15">
        <v>0</v>
      </c>
      <c r="M3761" s="15">
        <v>0</v>
      </c>
      <c r="N3761" s="15">
        <v>0</v>
      </c>
      <c r="O3761" s="15">
        <v>0</v>
      </c>
      <c r="P3761" s="15">
        <v>0</v>
      </c>
      <c r="Q3761" s="15">
        <v>0</v>
      </c>
      <c r="R3761" s="15">
        <v>0</v>
      </c>
      <c r="S3761" s="15">
        <v>0</v>
      </c>
      <c r="T3761" s="15">
        <f t="shared" si="290"/>
        <v>0</v>
      </c>
      <c r="U3761" s="15">
        <v>0</v>
      </c>
      <c r="V3761" s="15">
        <v>0</v>
      </c>
      <c r="W3761" s="15">
        <v>0</v>
      </c>
      <c r="X3761" s="15">
        <v>0</v>
      </c>
      <c r="Y3761" s="15">
        <v>0</v>
      </c>
      <c r="Z3761" s="15">
        <v>0</v>
      </c>
      <c r="AA3761" s="15">
        <v>0</v>
      </c>
      <c r="AB3761" s="15">
        <v>0</v>
      </c>
      <c r="AC3761" s="15">
        <v>0</v>
      </c>
      <c r="AD3761" s="15">
        <v>0</v>
      </c>
      <c r="AE3761" s="15">
        <v>0</v>
      </c>
      <c r="AF3761" s="15">
        <v>0</v>
      </c>
      <c r="AG3761" s="15">
        <f t="shared" si="291"/>
        <v>0</v>
      </c>
      <c r="AH3761" s="15">
        <v>0</v>
      </c>
      <c r="AI3761" s="15">
        <v>0</v>
      </c>
      <c r="AJ3761" s="15">
        <v>0</v>
      </c>
      <c r="AK3761" s="15">
        <v>0</v>
      </c>
      <c r="AL3761" s="15">
        <v>0</v>
      </c>
      <c r="AM3761" s="15">
        <v>0</v>
      </c>
      <c r="AN3761" s="15">
        <v>0</v>
      </c>
      <c r="AO3761" s="15">
        <v>0</v>
      </c>
      <c r="AP3761" s="15">
        <v>0</v>
      </c>
      <c r="AQ3761" s="15">
        <v>0</v>
      </c>
      <c r="AR3761" s="15">
        <v>0</v>
      </c>
      <c r="AS3761" s="15">
        <v>0</v>
      </c>
      <c r="AT3761" s="15">
        <f t="shared" si="292"/>
        <v>0</v>
      </c>
      <c r="AU3761" s="15">
        <v>0</v>
      </c>
      <c r="AV3761" s="15">
        <v>0</v>
      </c>
      <c r="AW3761" s="15">
        <v>0</v>
      </c>
      <c r="AX3761" s="15">
        <v>0</v>
      </c>
      <c r="AY3761" s="15">
        <v>0</v>
      </c>
      <c r="AZ3761" s="15">
        <v>0</v>
      </c>
      <c r="BA3761" s="15">
        <v>0</v>
      </c>
      <c r="BB3761" s="15">
        <v>0</v>
      </c>
      <c r="BC3761" s="15">
        <v>0</v>
      </c>
      <c r="BD3761" s="15">
        <v>12.526999999999999</v>
      </c>
      <c r="BE3761" s="15">
        <v>12.526999999999999</v>
      </c>
      <c r="BF3761" s="15">
        <v>1156.02</v>
      </c>
      <c r="BG3761" s="15">
        <f t="shared" si="293"/>
        <v>1181.0740000000001</v>
      </c>
      <c r="BH3761" t="str">
        <f t="shared" si="294"/>
        <v>NYSEGCommon</v>
      </c>
      <c r="BI3761" t="str">
        <f>VLOOKUP(BH3761,[2]Summary!$C$29:$C$56,1,0)</f>
        <v>NYSEGCommon</v>
      </c>
      <c r="BJ3761" s="16">
        <v>44562</v>
      </c>
    </row>
    <row r="3762" spans="1:62" x14ac:dyDescent="0.25">
      <c r="A3762" s="13" t="s">
        <v>7909</v>
      </c>
      <c r="B3762" s="13" t="s">
        <v>7910</v>
      </c>
      <c r="C3762" s="13" t="s">
        <v>7911</v>
      </c>
      <c r="D3762" s="13" t="s">
        <v>596</v>
      </c>
      <c r="E3762" s="13" t="s">
        <v>301</v>
      </c>
      <c r="F3762" s="13" t="s">
        <v>62</v>
      </c>
      <c r="H3762" s="15">
        <v>0</v>
      </c>
      <c r="I3762" s="15">
        <v>0</v>
      </c>
      <c r="J3762" s="15">
        <v>0</v>
      </c>
      <c r="K3762" s="15">
        <v>0</v>
      </c>
      <c r="L3762" s="15">
        <v>0</v>
      </c>
      <c r="M3762" s="15">
        <v>0</v>
      </c>
      <c r="N3762" s="15">
        <v>0</v>
      </c>
      <c r="O3762" s="15">
        <v>0</v>
      </c>
      <c r="P3762" s="15">
        <v>0</v>
      </c>
      <c r="Q3762" s="15">
        <v>0</v>
      </c>
      <c r="R3762" s="15">
        <v>0</v>
      </c>
      <c r="S3762" s="15">
        <v>0</v>
      </c>
      <c r="T3762" s="15">
        <f t="shared" si="290"/>
        <v>0</v>
      </c>
      <c r="U3762" s="15">
        <v>0</v>
      </c>
      <c r="V3762" s="15">
        <v>0</v>
      </c>
      <c r="W3762" s="15">
        <v>0</v>
      </c>
      <c r="X3762" s="15">
        <v>0</v>
      </c>
      <c r="Y3762" s="15">
        <v>0</v>
      </c>
      <c r="Z3762" s="15">
        <v>0</v>
      </c>
      <c r="AA3762" s="15">
        <v>0</v>
      </c>
      <c r="AB3762" s="15">
        <v>0</v>
      </c>
      <c r="AC3762" s="15">
        <v>0</v>
      </c>
      <c r="AD3762" s="15">
        <v>0</v>
      </c>
      <c r="AE3762" s="15">
        <v>0</v>
      </c>
      <c r="AF3762" s="15">
        <v>0</v>
      </c>
      <c r="AG3762" s="15">
        <f t="shared" si="291"/>
        <v>0</v>
      </c>
      <c r="AH3762" s="15">
        <v>0</v>
      </c>
      <c r="AI3762" s="15">
        <v>0</v>
      </c>
      <c r="AJ3762" s="15">
        <v>0</v>
      </c>
      <c r="AK3762" s="15">
        <v>0</v>
      </c>
      <c r="AL3762" s="15">
        <v>0</v>
      </c>
      <c r="AM3762" s="15">
        <v>0</v>
      </c>
      <c r="AN3762" s="15">
        <v>0</v>
      </c>
      <c r="AO3762" s="15">
        <v>0</v>
      </c>
      <c r="AP3762" s="15">
        <v>0</v>
      </c>
      <c r="AQ3762" s="15">
        <v>0</v>
      </c>
      <c r="AR3762" s="15">
        <v>0</v>
      </c>
      <c r="AS3762" s="15">
        <v>0</v>
      </c>
      <c r="AT3762" s="15">
        <f t="shared" si="292"/>
        <v>0</v>
      </c>
      <c r="AU3762" s="15">
        <v>0</v>
      </c>
      <c r="AV3762" s="15">
        <v>0</v>
      </c>
      <c r="AW3762" s="15">
        <v>0</v>
      </c>
      <c r="AX3762" s="15">
        <v>0</v>
      </c>
      <c r="AY3762" s="15">
        <v>0</v>
      </c>
      <c r="AZ3762" s="15">
        <v>0</v>
      </c>
      <c r="BA3762" s="15">
        <v>0</v>
      </c>
      <c r="BB3762" s="15">
        <v>0</v>
      </c>
      <c r="BC3762" s="15">
        <v>0</v>
      </c>
      <c r="BD3762" s="15">
        <v>0</v>
      </c>
      <c r="BE3762" s="15">
        <v>0</v>
      </c>
      <c r="BF3762" s="15">
        <v>355.892</v>
      </c>
      <c r="BG3762" s="15">
        <f t="shared" si="293"/>
        <v>355.892</v>
      </c>
      <c r="BH3762" t="str">
        <f t="shared" si="294"/>
        <v>RGECommon</v>
      </c>
      <c r="BI3762" t="str">
        <f>VLOOKUP(BH3762,[2]Summary!$C$29:$C$56,1,0)</f>
        <v>RGECommon</v>
      </c>
      <c r="BJ3762" s="16">
        <v>44562</v>
      </c>
    </row>
    <row r="3763" spans="1:62" x14ac:dyDescent="0.25">
      <c r="A3763" s="13" t="s">
        <v>7912</v>
      </c>
      <c r="B3763" s="13" t="s">
        <v>7913</v>
      </c>
      <c r="C3763" s="13" t="s">
        <v>7914</v>
      </c>
      <c r="D3763" s="13" t="s">
        <v>596</v>
      </c>
      <c r="E3763" s="13" t="s">
        <v>301</v>
      </c>
      <c r="F3763" s="13" t="s">
        <v>62</v>
      </c>
      <c r="H3763" s="15">
        <v>0</v>
      </c>
      <c r="I3763" s="15">
        <v>0</v>
      </c>
      <c r="J3763" s="15">
        <v>0</v>
      </c>
      <c r="K3763" s="15">
        <v>0</v>
      </c>
      <c r="L3763" s="15">
        <v>0</v>
      </c>
      <c r="M3763" s="15">
        <v>0</v>
      </c>
      <c r="N3763" s="15">
        <v>0</v>
      </c>
      <c r="O3763" s="15">
        <v>0</v>
      </c>
      <c r="P3763" s="15">
        <v>0</v>
      </c>
      <c r="Q3763" s="15">
        <v>0</v>
      </c>
      <c r="R3763" s="15">
        <v>0</v>
      </c>
      <c r="S3763" s="15">
        <v>0</v>
      </c>
      <c r="T3763" s="15">
        <f t="shared" si="290"/>
        <v>0</v>
      </c>
      <c r="U3763" s="15">
        <v>0</v>
      </c>
      <c r="V3763" s="15">
        <v>0</v>
      </c>
      <c r="W3763" s="15">
        <v>0</v>
      </c>
      <c r="X3763" s="15">
        <v>0</v>
      </c>
      <c r="Y3763" s="15">
        <v>0</v>
      </c>
      <c r="Z3763" s="15">
        <v>0</v>
      </c>
      <c r="AA3763" s="15">
        <v>0</v>
      </c>
      <c r="AB3763" s="15">
        <v>0</v>
      </c>
      <c r="AC3763" s="15">
        <v>0</v>
      </c>
      <c r="AD3763" s="15">
        <v>0</v>
      </c>
      <c r="AE3763" s="15">
        <v>0</v>
      </c>
      <c r="AF3763" s="15">
        <v>0</v>
      </c>
      <c r="AG3763" s="15">
        <f t="shared" si="291"/>
        <v>0</v>
      </c>
      <c r="AH3763" s="15">
        <v>0</v>
      </c>
      <c r="AI3763" s="15">
        <v>0</v>
      </c>
      <c r="AJ3763" s="15">
        <v>0</v>
      </c>
      <c r="AK3763" s="15">
        <v>0</v>
      </c>
      <c r="AL3763" s="15">
        <v>0</v>
      </c>
      <c r="AM3763" s="15">
        <v>0</v>
      </c>
      <c r="AN3763" s="15">
        <v>0</v>
      </c>
      <c r="AO3763" s="15">
        <v>0</v>
      </c>
      <c r="AP3763" s="15">
        <v>0</v>
      </c>
      <c r="AQ3763" s="15">
        <v>0</v>
      </c>
      <c r="AR3763" s="15">
        <v>0</v>
      </c>
      <c r="AS3763" s="15">
        <v>0</v>
      </c>
      <c r="AT3763" s="15">
        <f t="shared" si="292"/>
        <v>0</v>
      </c>
      <c r="AU3763" s="15">
        <v>0</v>
      </c>
      <c r="AV3763" s="15">
        <v>0</v>
      </c>
      <c r="AW3763" s="15">
        <v>0</v>
      </c>
      <c r="AX3763" s="15">
        <v>0</v>
      </c>
      <c r="AY3763" s="15">
        <v>0</v>
      </c>
      <c r="AZ3763" s="15">
        <v>0</v>
      </c>
      <c r="BA3763" s="15">
        <v>0</v>
      </c>
      <c r="BB3763" s="15">
        <v>0</v>
      </c>
      <c r="BC3763" s="15">
        <v>0</v>
      </c>
      <c r="BD3763" s="15">
        <v>3.9249999999999998</v>
      </c>
      <c r="BE3763" s="15">
        <v>3.9249999999999998</v>
      </c>
      <c r="BF3763" s="15">
        <v>242.44200000000001</v>
      </c>
      <c r="BG3763" s="15">
        <f t="shared" si="293"/>
        <v>250.292</v>
      </c>
      <c r="BH3763" t="str">
        <f t="shared" si="294"/>
        <v>RGECommon</v>
      </c>
      <c r="BI3763" t="str">
        <f>VLOOKUP(BH3763,[2]Summary!$C$29:$C$56,1,0)</f>
        <v>RGECommon</v>
      </c>
      <c r="BJ3763" s="16">
        <v>44562</v>
      </c>
    </row>
    <row r="3764" spans="1:62" x14ac:dyDescent="0.25">
      <c r="A3764" s="13" t="s">
        <v>7915</v>
      </c>
      <c r="B3764" s="13" t="s">
        <v>7916</v>
      </c>
      <c r="C3764" s="13" t="s">
        <v>7917</v>
      </c>
      <c r="D3764" s="13" t="s">
        <v>596</v>
      </c>
      <c r="E3764" s="13" t="s">
        <v>301</v>
      </c>
      <c r="F3764" s="13" t="s">
        <v>62</v>
      </c>
      <c r="H3764" s="15">
        <v>0</v>
      </c>
      <c r="I3764" s="15">
        <v>0</v>
      </c>
      <c r="J3764" s="15">
        <v>0</v>
      </c>
      <c r="K3764" s="15">
        <v>0</v>
      </c>
      <c r="L3764" s="15">
        <v>0</v>
      </c>
      <c r="M3764" s="15">
        <v>0</v>
      </c>
      <c r="N3764" s="15">
        <v>0</v>
      </c>
      <c r="O3764" s="15">
        <v>0</v>
      </c>
      <c r="P3764" s="15">
        <v>0</v>
      </c>
      <c r="Q3764" s="15">
        <v>0</v>
      </c>
      <c r="R3764" s="15">
        <v>0</v>
      </c>
      <c r="S3764" s="15">
        <v>0</v>
      </c>
      <c r="T3764" s="15">
        <f t="shared" si="290"/>
        <v>0</v>
      </c>
      <c r="U3764" s="15">
        <v>0</v>
      </c>
      <c r="V3764" s="15">
        <v>0</v>
      </c>
      <c r="W3764" s="15">
        <v>0</v>
      </c>
      <c r="X3764" s="15">
        <v>0</v>
      </c>
      <c r="Y3764" s="15">
        <v>0</v>
      </c>
      <c r="Z3764" s="15">
        <v>0</v>
      </c>
      <c r="AA3764" s="15">
        <v>0</v>
      </c>
      <c r="AB3764" s="15">
        <v>0</v>
      </c>
      <c r="AC3764" s="15">
        <v>0</v>
      </c>
      <c r="AD3764" s="15">
        <v>0</v>
      </c>
      <c r="AE3764" s="15">
        <v>0</v>
      </c>
      <c r="AF3764" s="15">
        <v>0</v>
      </c>
      <c r="AG3764" s="15">
        <f t="shared" si="291"/>
        <v>0</v>
      </c>
      <c r="AH3764" s="15">
        <v>0</v>
      </c>
      <c r="AI3764" s="15">
        <v>0</v>
      </c>
      <c r="AJ3764" s="15">
        <v>0</v>
      </c>
      <c r="AK3764" s="15">
        <v>0</v>
      </c>
      <c r="AL3764" s="15">
        <v>0</v>
      </c>
      <c r="AM3764" s="15">
        <v>0</v>
      </c>
      <c r="AN3764" s="15">
        <v>0</v>
      </c>
      <c r="AO3764" s="15">
        <v>0</v>
      </c>
      <c r="AP3764" s="15">
        <v>0</v>
      </c>
      <c r="AQ3764" s="15">
        <v>0</v>
      </c>
      <c r="AR3764" s="15">
        <v>0</v>
      </c>
      <c r="AS3764" s="15">
        <v>0</v>
      </c>
      <c r="AT3764" s="15">
        <f t="shared" si="292"/>
        <v>0</v>
      </c>
      <c r="AU3764" s="15">
        <v>0</v>
      </c>
      <c r="AV3764" s="15">
        <v>0</v>
      </c>
      <c r="AW3764" s="15">
        <v>0</v>
      </c>
      <c r="AX3764" s="15">
        <v>0</v>
      </c>
      <c r="AY3764" s="15">
        <v>0</v>
      </c>
      <c r="AZ3764" s="15">
        <v>0</v>
      </c>
      <c r="BA3764" s="15">
        <v>0</v>
      </c>
      <c r="BB3764" s="15">
        <v>0</v>
      </c>
      <c r="BC3764" s="15">
        <v>0</v>
      </c>
      <c r="BD3764" s="15">
        <v>30.065000000000001</v>
      </c>
      <c r="BE3764" s="15">
        <v>126.566</v>
      </c>
      <c r="BF3764" s="15">
        <v>715.96500000000003</v>
      </c>
      <c r="BG3764" s="15">
        <f t="shared" si="293"/>
        <v>872.596</v>
      </c>
      <c r="BH3764" t="str">
        <f t="shared" si="294"/>
        <v>RGECommon</v>
      </c>
      <c r="BI3764" t="str">
        <f>VLOOKUP(BH3764,[2]Summary!$C$29:$C$56,1,0)</f>
        <v>RGECommon</v>
      </c>
      <c r="BJ3764" s="16">
        <v>44562</v>
      </c>
    </row>
    <row r="3765" spans="1:62" x14ac:dyDescent="0.25">
      <c r="A3765" s="13" t="s">
        <v>7918</v>
      </c>
      <c r="B3765" s="13" t="s">
        <v>7919</v>
      </c>
      <c r="C3765" s="13" t="s">
        <v>7920</v>
      </c>
      <c r="D3765" s="13" t="s">
        <v>595</v>
      </c>
      <c r="E3765" s="13" t="s">
        <v>301</v>
      </c>
      <c r="F3765" s="13" t="s">
        <v>62</v>
      </c>
      <c r="H3765" s="15">
        <v>0</v>
      </c>
      <c r="I3765" s="15">
        <v>0</v>
      </c>
      <c r="J3765" s="15">
        <v>0</v>
      </c>
      <c r="K3765" s="15">
        <v>0</v>
      </c>
      <c r="L3765" s="15">
        <v>0</v>
      </c>
      <c r="M3765" s="15">
        <v>0</v>
      </c>
      <c r="N3765" s="15">
        <v>0</v>
      </c>
      <c r="O3765" s="15">
        <v>0</v>
      </c>
      <c r="P3765" s="15">
        <v>0</v>
      </c>
      <c r="Q3765" s="15">
        <v>0</v>
      </c>
      <c r="R3765" s="15">
        <v>0</v>
      </c>
      <c r="S3765" s="15">
        <v>0</v>
      </c>
      <c r="T3765" s="15">
        <f t="shared" si="290"/>
        <v>0</v>
      </c>
      <c r="U3765" s="15">
        <v>0</v>
      </c>
      <c r="V3765" s="15">
        <v>0</v>
      </c>
      <c r="W3765" s="15">
        <v>0</v>
      </c>
      <c r="X3765" s="15">
        <v>0</v>
      </c>
      <c r="Y3765" s="15">
        <v>0</v>
      </c>
      <c r="Z3765" s="15">
        <v>0</v>
      </c>
      <c r="AA3765" s="15">
        <v>0</v>
      </c>
      <c r="AB3765" s="15">
        <v>0</v>
      </c>
      <c r="AC3765" s="15">
        <v>0</v>
      </c>
      <c r="AD3765" s="15">
        <v>0</v>
      </c>
      <c r="AE3765" s="15">
        <v>0</v>
      </c>
      <c r="AF3765" s="15">
        <v>0</v>
      </c>
      <c r="AG3765" s="15">
        <f t="shared" si="291"/>
        <v>0</v>
      </c>
      <c r="AH3765" s="15">
        <v>0</v>
      </c>
      <c r="AI3765" s="15">
        <v>0</v>
      </c>
      <c r="AJ3765" s="15">
        <v>0</v>
      </c>
      <c r="AK3765" s="15">
        <v>0</v>
      </c>
      <c r="AL3765" s="15">
        <v>0</v>
      </c>
      <c r="AM3765" s="15">
        <v>0</v>
      </c>
      <c r="AN3765" s="15">
        <v>0</v>
      </c>
      <c r="AO3765" s="15">
        <v>0</v>
      </c>
      <c r="AP3765" s="15">
        <v>0</v>
      </c>
      <c r="AQ3765" s="15">
        <v>0</v>
      </c>
      <c r="AR3765" s="15">
        <v>0</v>
      </c>
      <c r="AS3765" s="15">
        <v>0</v>
      </c>
      <c r="AT3765" s="15">
        <f t="shared" si="292"/>
        <v>0</v>
      </c>
      <c r="AU3765" s="15">
        <v>0</v>
      </c>
      <c r="AV3765" s="15">
        <v>0</v>
      </c>
      <c r="AW3765" s="15">
        <v>0</v>
      </c>
      <c r="AX3765" s="15">
        <v>0</v>
      </c>
      <c r="AY3765" s="15">
        <v>0</v>
      </c>
      <c r="AZ3765" s="15">
        <v>0</v>
      </c>
      <c r="BA3765" s="15">
        <v>0</v>
      </c>
      <c r="BB3765" s="15">
        <v>0</v>
      </c>
      <c r="BC3765" s="15">
        <v>0</v>
      </c>
      <c r="BD3765" s="15">
        <v>1.5</v>
      </c>
      <c r="BE3765" s="15">
        <v>3</v>
      </c>
      <c r="BF3765" s="15">
        <v>340.2</v>
      </c>
      <c r="BG3765" s="15">
        <f t="shared" si="293"/>
        <v>344.7</v>
      </c>
      <c r="BH3765" t="str">
        <f t="shared" si="294"/>
        <v>CMPCommon</v>
      </c>
      <c r="BI3765" t="str">
        <f>VLOOKUP(BH3765,[2]Summary!$C$29:$C$56,1,0)</f>
        <v>CMPCommon</v>
      </c>
      <c r="BJ3765" s="16">
        <v>44562</v>
      </c>
    </row>
    <row r="3766" spans="1:62" x14ac:dyDescent="0.25">
      <c r="A3766" s="13" t="s">
        <v>7921</v>
      </c>
      <c r="B3766" s="13" t="s">
        <v>7922</v>
      </c>
      <c r="C3766" s="13" t="s">
        <v>7923</v>
      </c>
      <c r="D3766" s="13" t="s">
        <v>595</v>
      </c>
      <c r="E3766" s="13" t="s">
        <v>301</v>
      </c>
      <c r="F3766" s="13" t="s">
        <v>62</v>
      </c>
      <c r="H3766" s="15">
        <v>0</v>
      </c>
      <c r="I3766" s="15">
        <v>0</v>
      </c>
      <c r="J3766" s="15">
        <v>0</v>
      </c>
      <c r="K3766" s="15">
        <v>0</v>
      </c>
      <c r="L3766" s="15">
        <v>0</v>
      </c>
      <c r="M3766" s="15">
        <v>0</v>
      </c>
      <c r="N3766" s="15">
        <v>0</v>
      </c>
      <c r="O3766" s="15">
        <v>0</v>
      </c>
      <c r="P3766" s="15">
        <v>0</v>
      </c>
      <c r="Q3766" s="15">
        <v>0</v>
      </c>
      <c r="R3766" s="15">
        <v>0</v>
      </c>
      <c r="S3766" s="15">
        <v>0</v>
      </c>
      <c r="T3766" s="15">
        <f t="shared" si="290"/>
        <v>0</v>
      </c>
      <c r="U3766" s="15">
        <v>0</v>
      </c>
      <c r="V3766" s="15">
        <v>0</v>
      </c>
      <c r="W3766" s="15">
        <v>0</v>
      </c>
      <c r="X3766" s="15">
        <v>0</v>
      </c>
      <c r="Y3766" s="15">
        <v>0</v>
      </c>
      <c r="Z3766" s="15">
        <v>0</v>
      </c>
      <c r="AA3766" s="15">
        <v>0</v>
      </c>
      <c r="AB3766" s="15">
        <v>0</v>
      </c>
      <c r="AC3766" s="15">
        <v>0</v>
      </c>
      <c r="AD3766" s="15">
        <v>0</v>
      </c>
      <c r="AE3766" s="15">
        <v>0</v>
      </c>
      <c r="AF3766" s="15">
        <v>0</v>
      </c>
      <c r="AG3766" s="15">
        <f t="shared" si="291"/>
        <v>0</v>
      </c>
      <c r="AH3766" s="15">
        <v>0</v>
      </c>
      <c r="AI3766" s="15">
        <v>0</v>
      </c>
      <c r="AJ3766" s="15">
        <v>0</v>
      </c>
      <c r="AK3766" s="15">
        <v>0</v>
      </c>
      <c r="AL3766" s="15">
        <v>0</v>
      </c>
      <c r="AM3766" s="15">
        <v>0</v>
      </c>
      <c r="AN3766" s="15">
        <v>0</v>
      </c>
      <c r="AO3766" s="15">
        <v>0</v>
      </c>
      <c r="AP3766" s="15">
        <v>0</v>
      </c>
      <c r="AQ3766" s="15">
        <v>0</v>
      </c>
      <c r="AR3766" s="15">
        <v>0</v>
      </c>
      <c r="AS3766" s="15">
        <v>0</v>
      </c>
      <c r="AT3766" s="15">
        <f t="shared" si="292"/>
        <v>0</v>
      </c>
      <c r="AU3766" s="15">
        <v>0</v>
      </c>
      <c r="AV3766" s="15">
        <v>0</v>
      </c>
      <c r="AW3766" s="15">
        <v>0</v>
      </c>
      <c r="AX3766" s="15">
        <v>0</v>
      </c>
      <c r="AY3766" s="15">
        <v>0</v>
      </c>
      <c r="AZ3766" s="15">
        <v>0</v>
      </c>
      <c r="BA3766" s="15">
        <v>0</v>
      </c>
      <c r="BB3766" s="15">
        <v>0</v>
      </c>
      <c r="BC3766" s="15">
        <v>0</v>
      </c>
      <c r="BD3766" s="15">
        <v>0</v>
      </c>
      <c r="BE3766" s="15">
        <v>0</v>
      </c>
      <c r="BF3766" s="15">
        <v>318.80099999999999</v>
      </c>
      <c r="BG3766" s="15">
        <f t="shared" si="293"/>
        <v>318.80099999999999</v>
      </c>
      <c r="BH3766" t="str">
        <f t="shared" si="294"/>
        <v>CMPCommon</v>
      </c>
      <c r="BI3766" t="str">
        <f>VLOOKUP(BH3766,[2]Summary!$C$29:$C$56,1,0)</f>
        <v>CMPCommon</v>
      </c>
      <c r="BJ3766" s="16">
        <v>44562</v>
      </c>
    </row>
    <row r="3767" spans="1:62" x14ac:dyDescent="0.25">
      <c r="A3767" s="13" t="s">
        <v>7924</v>
      </c>
      <c r="B3767" s="13" t="s">
        <v>7925</v>
      </c>
      <c r="C3767" s="13" t="s">
        <v>7926</v>
      </c>
      <c r="D3767" s="13" t="s">
        <v>434</v>
      </c>
      <c r="E3767" s="13" t="s">
        <v>475</v>
      </c>
      <c r="F3767" s="13" t="s">
        <v>302</v>
      </c>
      <c r="H3767" s="15">
        <v>0</v>
      </c>
      <c r="I3767" s="15">
        <v>0</v>
      </c>
      <c r="J3767" s="15">
        <v>0</v>
      </c>
      <c r="K3767" s="15">
        <v>0</v>
      </c>
      <c r="L3767" s="15">
        <v>0</v>
      </c>
      <c r="M3767" s="15">
        <v>0</v>
      </c>
      <c r="N3767" s="15">
        <v>0</v>
      </c>
      <c r="O3767" s="15">
        <v>0</v>
      </c>
      <c r="P3767" s="15">
        <v>0</v>
      </c>
      <c r="Q3767" s="15">
        <v>0</v>
      </c>
      <c r="R3767" s="15">
        <v>0</v>
      </c>
      <c r="S3767" s="15">
        <v>0</v>
      </c>
      <c r="T3767" s="15">
        <f t="shared" si="290"/>
        <v>0</v>
      </c>
      <c r="U3767" s="15">
        <v>0</v>
      </c>
      <c r="V3767" s="15">
        <v>0</v>
      </c>
      <c r="W3767" s="15">
        <v>0</v>
      </c>
      <c r="X3767" s="15">
        <v>0</v>
      </c>
      <c r="Y3767" s="15">
        <v>0</v>
      </c>
      <c r="Z3767" s="15">
        <v>0</v>
      </c>
      <c r="AA3767" s="15">
        <v>0</v>
      </c>
      <c r="AB3767" s="15">
        <v>0</v>
      </c>
      <c r="AC3767" s="15">
        <v>0</v>
      </c>
      <c r="AD3767" s="15">
        <v>0</v>
      </c>
      <c r="AE3767" s="15">
        <v>0</v>
      </c>
      <c r="AF3767" s="15">
        <v>0</v>
      </c>
      <c r="AG3767" s="15">
        <f t="shared" si="291"/>
        <v>0</v>
      </c>
      <c r="AH3767" s="15">
        <v>0</v>
      </c>
      <c r="AI3767" s="15">
        <v>0</v>
      </c>
      <c r="AJ3767" s="15">
        <v>0</v>
      </c>
      <c r="AK3767" s="15">
        <v>0</v>
      </c>
      <c r="AL3767" s="15">
        <v>0</v>
      </c>
      <c r="AM3767" s="15">
        <v>0</v>
      </c>
      <c r="AN3767" s="15">
        <v>0</v>
      </c>
      <c r="AO3767" s="15">
        <v>0</v>
      </c>
      <c r="AP3767" s="15">
        <v>0</v>
      </c>
      <c r="AQ3767" s="15">
        <v>0</v>
      </c>
      <c r="AR3767" s="15">
        <v>0</v>
      </c>
      <c r="AS3767" s="15">
        <v>0</v>
      </c>
      <c r="AT3767" s="15">
        <f t="shared" si="292"/>
        <v>0</v>
      </c>
      <c r="AU3767" s="15">
        <v>0</v>
      </c>
      <c r="AV3767" s="15">
        <v>0</v>
      </c>
      <c r="AW3767" s="15">
        <v>0</v>
      </c>
      <c r="AX3767" s="15">
        <v>0</v>
      </c>
      <c r="AY3767" s="15">
        <v>0</v>
      </c>
      <c r="AZ3767" s="15">
        <v>0</v>
      </c>
      <c r="BA3767" s="15">
        <v>0</v>
      </c>
      <c r="BB3767" s="15">
        <v>0</v>
      </c>
      <c r="BC3767" s="15">
        <v>0</v>
      </c>
      <c r="BD3767" s="15">
        <v>0</v>
      </c>
      <c r="BE3767" s="15">
        <v>0</v>
      </c>
      <c r="BF3767" s="15">
        <v>0</v>
      </c>
      <c r="BG3767" s="15">
        <f t="shared" si="293"/>
        <v>0</v>
      </c>
      <c r="BH3767" t="str">
        <f t="shared" si="294"/>
        <v>CNGGas</v>
      </c>
      <c r="BI3767" t="str">
        <f>VLOOKUP(BH3767,[2]Summary!$C$29:$C$56,1,0)</f>
        <v>CNGGas</v>
      </c>
      <c r="BJ3767" s="16">
        <v>44562</v>
      </c>
    </row>
    <row r="3768" spans="1:62" x14ac:dyDescent="0.25">
      <c r="A3768" s="13" t="s">
        <v>7927</v>
      </c>
      <c r="B3768" s="13" t="s">
        <v>7928</v>
      </c>
      <c r="C3768" s="13" t="s">
        <v>7929</v>
      </c>
      <c r="D3768" s="13" t="s">
        <v>595</v>
      </c>
      <c r="E3768" s="13" t="s">
        <v>301</v>
      </c>
      <c r="F3768" s="13" t="s">
        <v>62</v>
      </c>
      <c r="H3768" s="15">
        <v>0</v>
      </c>
      <c r="I3768" s="15">
        <v>0</v>
      </c>
      <c r="J3768" s="15">
        <v>0</v>
      </c>
      <c r="K3768" s="15">
        <v>0</v>
      </c>
      <c r="L3768" s="15">
        <v>0</v>
      </c>
      <c r="M3768" s="15">
        <v>0</v>
      </c>
      <c r="N3768" s="15">
        <v>0</v>
      </c>
      <c r="O3768" s="15">
        <v>0</v>
      </c>
      <c r="P3768" s="15">
        <v>0</v>
      </c>
      <c r="Q3768" s="15">
        <v>0</v>
      </c>
      <c r="R3768" s="15">
        <v>0</v>
      </c>
      <c r="S3768" s="15">
        <v>0</v>
      </c>
      <c r="T3768" s="15">
        <f t="shared" si="290"/>
        <v>0</v>
      </c>
      <c r="U3768" s="15">
        <v>0</v>
      </c>
      <c r="V3768" s="15">
        <v>0</v>
      </c>
      <c r="W3768" s="15">
        <v>0</v>
      </c>
      <c r="X3768" s="15">
        <v>0</v>
      </c>
      <c r="Y3768" s="15">
        <v>0</v>
      </c>
      <c r="Z3768" s="15">
        <v>0</v>
      </c>
      <c r="AA3768" s="15">
        <v>0</v>
      </c>
      <c r="AB3768" s="15">
        <v>0</v>
      </c>
      <c r="AC3768" s="15">
        <v>0</v>
      </c>
      <c r="AD3768" s="15">
        <v>0</v>
      </c>
      <c r="AE3768" s="15">
        <v>0</v>
      </c>
      <c r="AF3768" s="15">
        <v>0</v>
      </c>
      <c r="AG3768" s="15">
        <f t="shared" si="291"/>
        <v>0</v>
      </c>
      <c r="AH3768" s="15">
        <v>0</v>
      </c>
      <c r="AI3768" s="15">
        <v>0</v>
      </c>
      <c r="AJ3768" s="15">
        <v>0</v>
      </c>
      <c r="AK3768" s="15">
        <v>0</v>
      </c>
      <c r="AL3768" s="15">
        <v>0</v>
      </c>
      <c r="AM3768" s="15">
        <v>0</v>
      </c>
      <c r="AN3768" s="15">
        <v>0</v>
      </c>
      <c r="AO3768" s="15">
        <v>0</v>
      </c>
      <c r="AP3768" s="15">
        <v>0</v>
      </c>
      <c r="AQ3768" s="15">
        <v>0</v>
      </c>
      <c r="AR3768" s="15">
        <v>0</v>
      </c>
      <c r="AS3768" s="15">
        <v>0</v>
      </c>
      <c r="AT3768" s="15">
        <f t="shared" si="292"/>
        <v>0</v>
      </c>
      <c r="AU3768" s="15">
        <v>0</v>
      </c>
      <c r="AV3768" s="15">
        <v>0</v>
      </c>
      <c r="AW3768" s="15">
        <v>0</v>
      </c>
      <c r="AX3768" s="15">
        <v>0</v>
      </c>
      <c r="AY3768" s="15">
        <v>0</v>
      </c>
      <c r="AZ3768" s="15">
        <v>0</v>
      </c>
      <c r="BA3768" s="15">
        <v>0</v>
      </c>
      <c r="BB3768" s="15">
        <v>0</v>
      </c>
      <c r="BC3768" s="15">
        <v>0</v>
      </c>
      <c r="BD3768" s="15">
        <v>0</v>
      </c>
      <c r="BE3768" s="15">
        <v>0</v>
      </c>
      <c r="BF3768" s="15">
        <v>267.70400000000001</v>
      </c>
      <c r="BG3768" s="15">
        <f t="shared" si="293"/>
        <v>267.70400000000001</v>
      </c>
      <c r="BH3768" t="str">
        <f t="shared" si="294"/>
        <v>CMPCommon</v>
      </c>
      <c r="BI3768" t="str">
        <f>VLOOKUP(BH3768,[2]Summary!$C$29:$C$56,1,0)</f>
        <v>CMPCommon</v>
      </c>
      <c r="BJ3768" s="16">
        <v>44562</v>
      </c>
    </row>
    <row r="3769" spans="1:62" x14ac:dyDescent="0.25">
      <c r="A3769" s="13" t="s">
        <v>7930</v>
      </c>
      <c r="B3769" s="13" t="s">
        <v>7931</v>
      </c>
      <c r="C3769" s="13" t="s">
        <v>7932</v>
      </c>
      <c r="D3769" s="13" t="s">
        <v>594</v>
      </c>
      <c r="E3769" s="13" t="s">
        <v>475</v>
      </c>
      <c r="F3769" s="13" t="s">
        <v>302</v>
      </c>
      <c r="H3769" s="15">
        <v>0</v>
      </c>
      <c r="I3769" s="15">
        <v>0</v>
      </c>
      <c r="J3769" s="15">
        <v>0</v>
      </c>
      <c r="K3769" s="15">
        <v>0</v>
      </c>
      <c r="L3769" s="15">
        <v>0</v>
      </c>
      <c r="M3769" s="15">
        <v>0</v>
      </c>
      <c r="N3769" s="15">
        <v>0</v>
      </c>
      <c r="O3769" s="15">
        <v>0</v>
      </c>
      <c r="P3769" s="15">
        <v>0</v>
      </c>
      <c r="Q3769" s="15">
        <v>0</v>
      </c>
      <c r="R3769" s="15">
        <v>0</v>
      </c>
      <c r="S3769" s="15">
        <v>0</v>
      </c>
      <c r="T3769" s="15">
        <f t="shared" si="290"/>
        <v>0</v>
      </c>
      <c r="U3769" s="15">
        <v>0</v>
      </c>
      <c r="V3769" s="15">
        <v>0</v>
      </c>
      <c r="W3769" s="15">
        <v>0</v>
      </c>
      <c r="X3769" s="15">
        <v>0</v>
      </c>
      <c r="Y3769" s="15">
        <v>0</v>
      </c>
      <c r="Z3769" s="15">
        <v>0</v>
      </c>
      <c r="AA3769" s="15">
        <v>0</v>
      </c>
      <c r="AB3769" s="15">
        <v>0</v>
      </c>
      <c r="AC3769" s="15">
        <v>0</v>
      </c>
      <c r="AD3769" s="15">
        <v>0</v>
      </c>
      <c r="AE3769" s="15">
        <v>0</v>
      </c>
      <c r="AF3769" s="15">
        <v>0</v>
      </c>
      <c r="AG3769" s="15">
        <f t="shared" si="291"/>
        <v>0</v>
      </c>
      <c r="AH3769" s="15">
        <v>0</v>
      </c>
      <c r="AI3769" s="15">
        <v>0</v>
      </c>
      <c r="AJ3769" s="15">
        <v>0</v>
      </c>
      <c r="AK3769" s="15">
        <v>0</v>
      </c>
      <c r="AL3769" s="15">
        <v>0</v>
      </c>
      <c r="AM3769" s="15">
        <v>0</v>
      </c>
      <c r="AN3769" s="15">
        <v>0</v>
      </c>
      <c r="AO3769" s="15">
        <v>0</v>
      </c>
      <c r="AP3769" s="15">
        <v>0</v>
      </c>
      <c r="AQ3769" s="15">
        <v>0</v>
      </c>
      <c r="AR3769" s="15">
        <v>0</v>
      </c>
      <c r="AS3769" s="15">
        <v>0</v>
      </c>
      <c r="AT3769" s="15">
        <f t="shared" si="292"/>
        <v>0</v>
      </c>
      <c r="AU3769" s="15">
        <v>0</v>
      </c>
      <c r="AV3769" s="15">
        <v>0</v>
      </c>
      <c r="AW3769" s="15">
        <v>0</v>
      </c>
      <c r="AX3769" s="15">
        <v>0</v>
      </c>
      <c r="AY3769" s="15">
        <v>0</v>
      </c>
      <c r="AZ3769" s="15">
        <v>0</v>
      </c>
      <c r="BA3769" s="15">
        <v>0</v>
      </c>
      <c r="BB3769" s="15">
        <v>0</v>
      </c>
      <c r="BC3769" s="15">
        <v>0</v>
      </c>
      <c r="BD3769" s="15">
        <v>0</v>
      </c>
      <c r="BE3769" s="15">
        <v>0</v>
      </c>
      <c r="BF3769" s="15">
        <v>0</v>
      </c>
      <c r="BG3769" s="15">
        <f t="shared" si="293"/>
        <v>0</v>
      </c>
      <c r="BH3769" t="str">
        <f t="shared" si="294"/>
        <v>TPSGas</v>
      </c>
      <c r="BI3769" t="str">
        <f>VLOOKUP(BH3769,[2]Summary!$C$29:$C$56,1,0)</f>
        <v>TPSGas</v>
      </c>
      <c r="BJ3769" s="16">
        <v>44562</v>
      </c>
    </row>
    <row r="3770" spans="1:62" x14ac:dyDescent="0.25">
      <c r="A3770" s="13" t="s">
        <v>7933</v>
      </c>
      <c r="B3770" s="13" t="s">
        <v>7934</v>
      </c>
      <c r="C3770" s="13" t="s">
        <v>7935</v>
      </c>
      <c r="D3770" s="13" t="s">
        <v>434</v>
      </c>
      <c r="E3770" s="13" t="s">
        <v>475</v>
      </c>
      <c r="F3770" s="13" t="s">
        <v>302</v>
      </c>
      <c r="H3770" s="15">
        <v>0</v>
      </c>
      <c r="I3770" s="15">
        <v>0</v>
      </c>
      <c r="J3770" s="15">
        <v>0</v>
      </c>
      <c r="K3770" s="15">
        <v>0</v>
      </c>
      <c r="L3770" s="15">
        <v>0</v>
      </c>
      <c r="M3770" s="15">
        <v>0</v>
      </c>
      <c r="N3770" s="15">
        <v>0</v>
      </c>
      <c r="O3770" s="15">
        <v>0</v>
      </c>
      <c r="P3770" s="15">
        <v>0</v>
      </c>
      <c r="Q3770" s="15">
        <v>0</v>
      </c>
      <c r="R3770" s="15">
        <v>0</v>
      </c>
      <c r="S3770" s="15">
        <v>0</v>
      </c>
      <c r="T3770" s="15">
        <f t="shared" si="290"/>
        <v>0</v>
      </c>
      <c r="U3770" s="15">
        <v>0</v>
      </c>
      <c r="V3770" s="15">
        <v>0</v>
      </c>
      <c r="W3770" s="15">
        <v>0</v>
      </c>
      <c r="X3770" s="15">
        <v>0</v>
      </c>
      <c r="Y3770" s="15">
        <v>0</v>
      </c>
      <c r="Z3770" s="15">
        <v>0</v>
      </c>
      <c r="AA3770" s="15">
        <v>0</v>
      </c>
      <c r="AB3770" s="15">
        <v>0</v>
      </c>
      <c r="AC3770" s="15">
        <v>0</v>
      </c>
      <c r="AD3770" s="15">
        <v>0</v>
      </c>
      <c r="AE3770" s="15">
        <v>0</v>
      </c>
      <c r="AF3770" s="15">
        <v>0</v>
      </c>
      <c r="AG3770" s="15">
        <f t="shared" si="291"/>
        <v>0</v>
      </c>
      <c r="AH3770" s="15">
        <v>0</v>
      </c>
      <c r="AI3770" s="15">
        <v>0</v>
      </c>
      <c r="AJ3770" s="15">
        <v>0</v>
      </c>
      <c r="AK3770" s="15">
        <v>0</v>
      </c>
      <c r="AL3770" s="15">
        <v>0</v>
      </c>
      <c r="AM3770" s="15">
        <v>0</v>
      </c>
      <c r="AN3770" s="15">
        <v>0</v>
      </c>
      <c r="AO3770" s="15">
        <v>0</v>
      </c>
      <c r="AP3770" s="15">
        <v>0</v>
      </c>
      <c r="AQ3770" s="15">
        <v>0</v>
      </c>
      <c r="AR3770" s="15">
        <v>0</v>
      </c>
      <c r="AS3770" s="15">
        <v>0</v>
      </c>
      <c r="AT3770" s="15">
        <f t="shared" si="292"/>
        <v>0</v>
      </c>
      <c r="AU3770" s="15">
        <v>0</v>
      </c>
      <c r="AV3770" s="15">
        <v>0</v>
      </c>
      <c r="AW3770" s="15">
        <v>0</v>
      </c>
      <c r="AX3770" s="15">
        <v>0</v>
      </c>
      <c r="AY3770" s="15">
        <v>0</v>
      </c>
      <c r="AZ3770" s="15">
        <v>0</v>
      </c>
      <c r="BA3770" s="15">
        <v>0</v>
      </c>
      <c r="BB3770" s="15">
        <v>0</v>
      </c>
      <c r="BC3770" s="15">
        <v>0</v>
      </c>
      <c r="BD3770" s="15">
        <v>0</v>
      </c>
      <c r="BE3770" s="15">
        <v>0</v>
      </c>
      <c r="BF3770" s="15">
        <v>0</v>
      </c>
      <c r="BG3770" s="15">
        <f t="shared" si="293"/>
        <v>0</v>
      </c>
      <c r="BH3770" t="str">
        <f t="shared" si="294"/>
        <v>CNGGas</v>
      </c>
      <c r="BI3770" t="str">
        <f>VLOOKUP(BH3770,[2]Summary!$C$29:$C$56,1,0)</f>
        <v>CNGGas</v>
      </c>
      <c r="BJ3770" s="16">
        <v>44562</v>
      </c>
    </row>
    <row r="3771" spans="1:62" x14ac:dyDescent="0.25">
      <c r="A3771" s="13" t="s">
        <v>7936</v>
      </c>
      <c r="B3771" s="13" t="s">
        <v>7937</v>
      </c>
      <c r="C3771" s="13" t="s">
        <v>7938</v>
      </c>
      <c r="D3771" s="13" t="s">
        <v>595</v>
      </c>
      <c r="E3771" s="13" t="s">
        <v>301</v>
      </c>
      <c r="F3771" s="13" t="s">
        <v>33</v>
      </c>
      <c r="H3771" s="15">
        <v>0</v>
      </c>
      <c r="I3771" s="15">
        <v>0</v>
      </c>
      <c r="J3771" s="15">
        <v>0</v>
      </c>
      <c r="K3771" s="15">
        <v>0</v>
      </c>
      <c r="L3771" s="15">
        <v>0</v>
      </c>
      <c r="M3771" s="15">
        <v>0</v>
      </c>
      <c r="N3771" s="15">
        <v>0</v>
      </c>
      <c r="O3771" s="15">
        <v>0</v>
      </c>
      <c r="P3771" s="15">
        <v>0</v>
      </c>
      <c r="Q3771" s="15">
        <v>0</v>
      </c>
      <c r="R3771" s="15">
        <v>0</v>
      </c>
      <c r="S3771" s="15">
        <v>0</v>
      </c>
      <c r="T3771" s="15">
        <f t="shared" si="290"/>
        <v>0</v>
      </c>
      <c r="U3771" s="15">
        <v>0</v>
      </c>
      <c r="V3771" s="15">
        <v>0</v>
      </c>
      <c r="W3771" s="15">
        <v>0</v>
      </c>
      <c r="X3771" s="15">
        <v>0</v>
      </c>
      <c r="Y3771" s="15">
        <v>0</v>
      </c>
      <c r="Z3771" s="15">
        <v>0</v>
      </c>
      <c r="AA3771" s="15">
        <v>0</v>
      </c>
      <c r="AB3771" s="15">
        <v>0</v>
      </c>
      <c r="AC3771" s="15">
        <v>0</v>
      </c>
      <c r="AD3771" s="15">
        <v>0</v>
      </c>
      <c r="AE3771" s="15">
        <v>0</v>
      </c>
      <c r="AF3771" s="15">
        <v>0</v>
      </c>
      <c r="AG3771" s="15">
        <f t="shared" si="291"/>
        <v>0</v>
      </c>
      <c r="AH3771" s="15">
        <v>0</v>
      </c>
      <c r="AI3771" s="15">
        <v>0</v>
      </c>
      <c r="AJ3771" s="15">
        <v>0</v>
      </c>
      <c r="AK3771" s="15">
        <v>0</v>
      </c>
      <c r="AL3771" s="15">
        <v>0</v>
      </c>
      <c r="AM3771" s="15">
        <v>0</v>
      </c>
      <c r="AN3771" s="15">
        <v>0</v>
      </c>
      <c r="AO3771" s="15">
        <v>0</v>
      </c>
      <c r="AP3771" s="15">
        <v>0</v>
      </c>
      <c r="AQ3771" s="15">
        <v>0</v>
      </c>
      <c r="AR3771" s="15">
        <v>0</v>
      </c>
      <c r="AS3771" s="15">
        <v>0</v>
      </c>
      <c r="AT3771" s="15">
        <f t="shared" si="292"/>
        <v>0</v>
      </c>
      <c r="AU3771" s="15">
        <v>0</v>
      </c>
      <c r="AV3771" s="15">
        <v>0</v>
      </c>
      <c r="AW3771" s="15">
        <v>0</v>
      </c>
      <c r="AX3771" s="15">
        <v>0</v>
      </c>
      <c r="AY3771" s="15">
        <v>0</v>
      </c>
      <c r="AZ3771" s="15">
        <v>0</v>
      </c>
      <c r="BA3771" s="15">
        <v>0</v>
      </c>
      <c r="BB3771" s="15">
        <v>0</v>
      </c>
      <c r="BC3771" s="15">
        <v>0</v>
      </c>
      <c r="BD3771" s="15">
        <v>4.6421098632812496</v>
      </c>
      <c r="BE3771" s="15">
        <v>4.6421098632812496</v>
      </c>
      <c r="BF3771" s="15">
        <v>4.6421098632812496</v>
      </c>
      <c r="BG3771" s="15">
        <f t="shared" si="293"/>
        <v>13.92632958984375</v>
      </c>
      <c r="BH3771" t="str">
        <f t="shared" si="294"/>
        <v>CMPCommon</v>
      </c>
      <c r="BI3771" t="str">
        <f>VLOOKUP(BH3771,[2]Summary!$C$29:$C$56,1,0)</f>
        <v>CMPCommon</v>
      </c>
      <c r="BJ3771" s="16">
        <v>44562</v>
      </c>
    </row>
    <row r="3772" spans="1:62" x14ac:dyDescent="0.25">
      <c r="A3772" s="13" t="s">
        <v>7939</v>
      </c>
      <c r="B3772" s="13" t="s">
        <v>7940</v>
      </c>
      <c r="C3772" s="13" t="s">
        <v>7941</v>
      </c>
      <c r="D3772" s="13" t="s">
        <v>602</v>
      </c>
      <c r="E3772" s="13" t="s">
        <v>301</v>
      </c>
      <c r="F3772" s="13" t="s">
        <v>60</v>
      </c>
      <c r="H3772" s="15">
        <v>0</v>
      </c>
      <c r="I3772" s="15">
        <v>0</v>
      </c>
      <c r="J3772" s="15">
        <v>0</v>
      </c>
      <c r="K3772" s="15">
        <v>0</v>
      </c>
      <c r="L3772" s="15">
        <v>0</v>
      </c>
      <c r="M3772" s="15">
        <v>0</v>
      </c>
      <c r="N3772" s="15">
        <v>0</v>
      </c>
      <c r="O3772" s="15">
        <v>0</v>
      </c>
      <c r="P3772" s="15">
        <v>0</v>
      </c>
      <c r="Q3772" s="15">
        <v>0</v>
      </c>
      <c r="R3772" s="15">
        <v>0</v>
      </c>
      <c r="S3772" s="15">
        <v>0</v>
      </c>
      <c r="T3772" s="15">
        <f t="shared" si="290"/>
        <v>0</v>
      </c>
      <c r="U3772" s="15">
        <v>0</v>
      </c>
      <c r="V3772" s="15">
        <v>0</v>
      </c>
      <c r="W3772" s="15">
        <v>0</v>
      </c>
      <c r="X3772" s="15">
        <v>0</v>
      </c>
      <c r="Y3772" s="15">
        <v>0</v>
      </c>
      <c r="Z3772" s="15">
        <v>0</v>
      </c>
      <c r="AA3772" s="15">
        <v>0</v>
      </c>
      <c r="AB3772" s="15">
        <v>0</v>
      </c>
      <c r="AC3772" s="15">
        <v>0</v>
      </c>
      <c r="AD3772" s="15">
        <v>0</v>
      </c>
      <c r="AE3772" s="15">
        <v>0</v>
      </c>
      <c r="AF3772" s="15">
        <v>0</v>
      </c>
      <c r="AG3772" s="15">
        <f t="shared" si="291"/>
        <v>0</v>
      </c>
      <c r="AH3772" s="15">
        <v>0</v>
      </c>
      <c r="AI3772" s="15">
        <v>0</v>
      </c>
      <c r="AJ3772" s="15">
        <v>0</v>
      </c>
      <c r="AK3772" s="15">
        <v>0</v>
      </c>
      <c r="AL3772" s="15">
        <v>0</v>
      </c>
      <c r="AM3772" s="15">
        <v>0</v>
      </c>
      <c r="AN3772" s="15">
        <v>0</v>
      </c>
      <c r="AO3772" s="15">
        <v>0</v>
      </c>
      <c r="AP3772" s="15">
        <v>0</v>
      </c>
      <c r="AQ3772" s="15">
        <v>0</v>
      </c>
      <c r="AR3772" s="15">
        <v>0</v>
      </c>
      <c r="AS3772" s="15">
        <v>0</v>
      </c>
      <c r="AT3772" s="15">
        <f t="shared" si="292"/>
        <v>0</v>
      </c>
      <c r="AU3772" s="15">
        <v>0</v>
      </c>
      <c r="AV3772" s="15">
        <v>0</v>
      </c>
      <c r="AW3772" s="15">
        <v>0</v>
      </c>
      <c r="AX3772" s="15">
        <v>0</v>
      </c>
      <c r="AY3772" s="15">
        <v>0</v>
      </c>
      <c r="AZ3772" s="15">
        <v>0</v>
      </c>
      <c r="BA3772" s="15">
        <v>0</v>
      </c>
      <c r="BB3772" s="15">
        <v>0</v>
      </c>
      <c r="BC3772" s="15">
        <v>0</v>
      </c>
      <c r="BD3772" s="15">
        <v>0</v>
      </c>
      <c r="BE3772" s="15">
        <v>0</v>
      </c>
      <c r="BF3772" s="15">
        <v>400</v>
      </c>
      <c r="BG3772" s="15">
        <f t="shared" si="293"/>
        <v>400</v>
      </c>
      <c r="BH3772" t="str">
        <f t="shared" si="294"/>
        <v>ASCCommon</v>
      </c>
      <c r="BI3772" t="str">
        <f>VLOOKUP(BH3772,[2]Summary!$C$29:$C$56,1,0)</f>
        <v>ASCCommon</v>
      </c>
      <c r="BJ3772" s="16">
        <v>44562</v>
      </c>
    </row>
    <row r="3773" spans="1:62" x14ac:dyDescent="0.25">
      <c r="A3773" s="13" t="s">
        <v>7942</v>
      </c>
      <c r="B3773" s="13" t="s">
        <v>7943</v>
      </c>
      <c r="C3773" s="13" t="s">
        <v>7944</v>
      </c>
      <c r="D3773" s="13" t="s">
        <v>602</v>
      </c>
      <c r="E3773" s="13" t="s">
        <v>301</v>
      </c>
      <c r="F3773" s="13" t="s">
        <v>60</v>
      </c>
      <c r="H3773" s="15">
        <v>0</v>
      </c>
      <c r="I3773" s="15">
        <v>0</v>
      </c>
      <c r="J3773" s="15">
        <v>0</v>
      </c>
      <c r="K3773" s="15">
        <v>0</v>
      </c>
      <c r="L3773" s="15">
        <v>0</v>
      </c>
      <c r="M3773" s="15">
        <v>0</v>
      </c>
      <c r="N3773" s="15">
        <v>0</v>
      </c>
      <c r="O3773" s="15">
        <v>0</v>
      </c>
      <c r="P3773" s="15">
        <v>0</v>
      </c>
      <c r="Q3773" s="15">
        <v>0</v>
      </c>
      <c r="R3773" s="15">
        <v>0</v>
      </c>
      <c r="S3773" s="15">
        <v>0</v>
      </c>
      <c r="T3773" s="15">
        <f t="shared" si="290"/>
        <v>0</v>
      </c>
      <c r="U3773" s="15">
        <v>0</v>
      </c>
      <c r="V3773" s="15">
        <v>0</v>
      </c>
      <c r="W3773" s="15">
        <v>0</v>
      </c>
      <c r="X3773" s="15">
        <v>0</v>
      </c>
      <c r="Y3773" s="15">
        <v>0</v>
      </c>
      <c r="Z3773" s="15">
        <v>0</v>
      </c>
      <c r="AA3773" s="15">
        <v>0</v>
      </c>
      <c r="AB3773" s="15">
        <v>0</v>
      </c>
      <c r="AC3773" s="15">
        <v>0</v>
      </c>
      <c r="AD3773" s="15">
        <v>0</v>
      </c>
      <c r="AE3773" s="15">
        <v>0</v>
      </c>
      <c r="AF3773" s="15">
        <v>0</v>
      </c>
      <c r="AG3773" s="15">
        <f t="shared" si="291"/>
        <v>0</v>
      </c>
      <c r="AH3773" s="15">
        <v>0</v>
      </c>
      <c r="AI3773" s="15">
        <v>0</v>
      </c>
      <c r="AJ3773" s="15">
        <v>0</v>
      </c>
      <c r="AK3773" s="15">
        <v>0</v>
      </c>
      <c r="AL3773" s="15">
        <v>0</v>
      </c>
      <c r="AM3773" s="15">
        <v>0</v>
      </c>
      <c r="AN3773" s="15">
        <v>0</v>
      </c>
      <c r="AO3773" s="15">
        <v>0</v>
      </c>
      <c r="AP3773" s="15">
        <v>0</v>
      </c>
      <c r="AQ3773" s="15">
        <v>0</v>
      </c>
      <c r="AR3773" s="15">
        <v>0</v>
      </c>
      <c r="AS3773" s="15">
        <v>0</v>
      </c>
      <c r="AT3773" s="15">
        <f t="shared" si="292"/>
        <v>0</v>
      </c>
      <c r="AU3773" s="15">
        <v>0</v>
      </c>
      <c r="AV3773" s="15">
        <v>0</v>
      </c>
      <c r="AW3773" s="15">
        <v>0</v>
      </c>
      <c r="AX3773" s="15">
        <v>0</v>
      </c>
      <c r="AY3773" s="15">
        <v>0</v>
      </c>
      <c r="AZ3773" s="15">
        <v>0</v>
      </c>
      <c r="BA3773" s="15">
        <v>0</v>
      </c>
      <c r="BB3773" s="15">
        <v>0</v>
      </c>
      <c r="BC3773" s="15">
        <v>0</v>
      </c>
      <c r="BD3773" s="15">
        <v>100</v>
      </c>
      <c r="BE3773" s="15">
        <v>100</v>
      </c>
      <c r="BF3773" s="15">
        <v>247.5</v>
      </c>
      <c r="BG3773" s="15">
        <f t="shared" si="293"/>
        <v>447.5</v>
      </c>
      <c r="BH3773" t="str">
        <f t="shared" si="294"/>
        <v>ASCCommon</v>
      </c>
      <c r="BI3773" t="str">
        <f>VLOOKUP(BH3773,[2]Summary!$C$29:$C$56,1,0)</f>
        <v>ASCCommon</v>
      </c>
      <c r="BJ3773" s="16">
        <v>44562</v>
      </c>
    </row>
    <row r="3774" spans="1:62" x14ac:dyDescent="0.25">
      <c r="A3774" s="13" t="s">
        <v>7945</v>
      </c>
      <c r="B3774" s="13" t="s">
        <v>7946</v>
      </c>
      <c r="C3774" s="13" t="s">
        <v>7947</v>
      </c>
      <c r="D3774" s="13" t="s">
        <v>595</v>
      </c>
      <c r="E3774" s="13" t="s">
        <v>301</v>
      </c>
      <c r="F3774" s="13" t="s">
        <v>60</v>
      </c>
      <c r="H3774" s="15">
        <v>0</v>
      </c>
      <c r="I3774" s="15">
        <v>0</v>
      </c>
      <c r="J3774" s="15">
        <v>0</v>
      </c>
      <c r="K3774" s="15">
        <v>0</v>
      </c>
      <c r="L3774" s="15">
        <v>0</v>
      </c>
      <c r="M3774" s="15">
        <v>0</v>
      </c>
      <c r="N3774" s="15">
        <v>0</v>
      </c>
      <c r="O3774" s="15">
        <v>0</v>
      </c>
      <c r="P3774" s="15">
        <v>0</v>
      </c>
      <c r="Q3774" s="15">
        <v>0</v>
      </c>
      <c r="R3774" s="15">
        <v>0</v>
      </c>
      <c r="S3774" s="15">
        <v>0</v>
      </c>
      <c r="T3774" s="15">
        <f t="shared" si="290"/>
        <v>0</v>
      </c>
      <c r="U3774" s="15">
        <v>0</v>
      </c>
      <c r="V3774" s="15">
        <v>0</v>
      </c>
      <c r="W3774" s="15">
        <v>0</v>
      </c>
      <c r="X3774" s="15">
        <v>0</v>
      </c>
      <c r="Y3774" s="15">
        <v>0</v>
      </c>
      <c r="Z3774" s="15">
        <v>0</v>
      </c>
      <c r="AA3774" s="15">
        <v>0</v>
      </c>
      <c r="AB3774" s="15">
        <v>0</v>
      </c>
      <c r="AC3774" s="15">
        <v>0</v>
      </c>
      <c r="AD3774" s="15">
        <v>0</v>
      </c>
      <c r="AE3774" s="15">
        <v>0</v>
      </c>
      <c r="AF3774" s="15">
        <v>0</v>
      </c>
      <c r="AG3774" s="15">
        <f t="shared" si="291"/>
        <v>0</v>
      </c>
      <c r="AH3774" s="15">
        <v>0</v>
      </c>
      <c r="AI3774" s="15">
        <v>0</v>
      </c>
      <c r="AJ3774" s="15">
        <v>0</v>
      </c>
      <c r="AK3774" s="15">
        <v>0</v>
      </c>
      <c r="AL3774" s="15">
        <v>0</v>
      </c>
      <c r="AM3774" s="15">
        <v>0</v>
      </c>
      <c r="AN3774" s="15">
        <v>0</v>
      </c>
      <c r="AO3774" s="15">
        <v>0</v>
      </c>
      <c r="AP3774" s="15">
        <v>0</v>
      </c>
      <c r="AQ3774" s="15">
        <v>0</v>
      </c>
      <c r="AR3774" s="15">
        <v>0</v>
      </c>
      <c r="AS3774" s="15">
        <v>0</v>
      </c>
      <c r="AT3774" s="15">
        <f t="shared" si="292"/>
        <v>0</v>
      </c>
      <c r="AU3774" s="15">
        <v>0</v>
      </c>
      <c r="AV3774" s="15">
        <v>0</v>
      </c>
      <c r="AW3774" s="15">
        <v>0</v>
      </c>
      <c r="AX3774" s="15">
        <v>0</v>
      </c>
      <c r="AY3774" s="15">
        <v>0</v>
      </c>
      <c r="AZ3774" s="15">
        <v>0</v>
      </c>
      <c r="BA3774" s="15">
        <v>0</v>
      </c>
      <c r="BB3774" s="15">
        <v>0</v>
      </c>
      <c r="BC3774" s="15">
        <v>0</v>
      </c>
      <c r="BD3774" s="15">
        <v>0</v>
      </c>
      <c r="BE3774" s="15">
        <v>0</v>
      </c>
      <c r="BF3774" s="15">
        <v>60</v>
      </c>
      <c r="BG3774" s="15">
        <f t="shared" si="293"/>
        <v>60</v>
      </c>
      <c r="BH3774" t="str">
        <f t="shared" si="294"/>
        <v>CMPCommon</v>
      </c>
      <c r="BI3774" t="str">
        <f>VLOOKUP(BH3774,[2]Summary!$C$29:$C$56,1,0)</f>
        <v>CMPCommon</v>
      </c>
      <c r="BJ3774" s="16">
        <v>44562</v>
      </c>
    </row>
    <row r="3775" spans="1:62" x14ac:dyDescent="0.25">
      <c r="A3775" s="13" t="s">
        <v>7948</v>
      </c>
      <c r="B3775" s="13" t="s">
        <v>7949</v>
      </c>
      <c r="C3775" s="13" t="s">
        <v>7950</v>
      </c>
      <c r="D3775" s="13" t="s">
        <v>595</v>
      </c>
      <c r="E3775" s="13" t="s">
        <v>301</v>
      </c>
      <c r="F3775" s="13" t="s">
        <v>60</v>
      </c>
      <c r="H3775" s="15">
        <v>0</v>
      </c>
      <c r="I3775" s="15">
        <v>0</v>
      </c>
      <c r="J3775" s="15">
        <v>0</v>
      </c>
      <c r="K3775" s="15">
        <v>0</v>
      </c>
      <c r="L3775" s="15">
        <v>0</v>
      </c>
      <c r="M3775" s="15">
        <v>0</v>
      </c>
      <c r="N3775" s="15">
        <v>0</v>
      </c>
      <c r="O3775" s="15">
        <v>0</v>
      </c>
      <c r="P3775" s="15">
        <v>0</v>
      </c>
      <c r="Q3775" s="15">
        <v>0</v>
      </c>
      <c r="R3775" s="15">
        <v>0</v>
      </c>
      <c r="S3775" s="15">
        <v>0</v>
      </c>
      <c r="T3775" s="15">
        <f t="shared" si="290"/>
        <v>0</v>
      </c>
      <c r="U3775" s="15">
        <v>0</v>
      </c>
      <c r="V3775" s="15">
        <v>0</v>
      </c>
      <c r="W3775" s="15">
        <v>0</v>
      </c>
      <c r="X3775" s="15">
        <v>0</v>
      </c>
      <c r="Y3775" s="15">
        <v>0</v>
      </c>
      <c r="Z3775" s="15">
        <v>0</v>
      </c>
      <c r="AA3775" s="15">
        <v>0</v>
      </c>
      <c r="AB3775" s="15">
        <v>0</v>
      </c>
      <c r="AC3775" s="15">
        <v>0</v>
      </c>
      <c r="AD3775" s="15">
        <v>0</v>
      </c>
      <c r="AE3775" s="15">
        <v>0</v>
      </c>
      <c r="AF3775" s="15">
        <v>0</v>
      </c>
      <c r="AG3775" s="15">
        <f t="shared" si="291"/>
        <v>0</v>
      </c>
      <c r="AH3775" s="15">
        <v>0</v>
      </c>
      <c r="AI3775" s="15">
        <v>0</v>
      </c>
      <c r="AJ3775" s="15">
        <v>0</v>
      </c>
      <c r="AK3775" s="15">
        <v>0</v>
      </c>
      <c r="AL3775" s="15">
        <v>0</v>
      </c>
      <c r="AM3775" s="15">
        <v>0</v>
      </c>
      <c r="AN3775" s="15">
        <v>0</v>
      </c>
      <c r="AO3775" s="15">
        <v>0</v>
      </c>
      <c r="AP3775" s="15">
        <v>0</v>
      </c>
      <c r="AQ3775" s="15">
        <v>0</v>
      </c>
      <c r="AR3775" s="15">
        <v>0</v>
      </c>
      <c r="AS3775" s="15">
        <v>0</v>
      </c>
      <c r="AT3775" s="15">
        <f t="shared" si="292"/>
        <v>0</v>
      </c>
      <c r="AU3775" s="15">
        <v>0</v>
      </c>
      <c r="AV3775" s="15">
        <v>0</v>
      </c>
      <c r="AW3775" s="15">
        <v>0</v>
      </c>
      <c r="AX3775" s="15">
        <v>0</v>
      </c>
      <c r="AY3775" s="15">
        <v>0</v>
      </c>
      <c r="AZ3775" s="15">
        <v>0</v>
      </c>
      <c r="BA3775" s="15">
        <v>0</v>
      </c>
      <c r="BB3775" s="15">
        <v>0</v>
      </c>
      <c r="BC3775" s="15">
        <v>0</v>
      </c>
      <c r="BD3775" s="15">
        <v>0</v>
      </c>
      <c r="BE3775" s="15">
        <v>0</v>
      </c>
      <c r="BF3775" s="15">
        <v>150</v>
      </c>
      <c r="BG3775" s="15">
        <f t="shared" si="293"/>
        <v>150</v>
      </c>
      <c r="BH3775" t="str">
        <f t="shared" si="294"/>
        <v>CMPCommon</v>
      </c>
      <c r="BI3775" t="str">
        <f>VLOOKUP(BH3775,[2]Summary!$C$29:$C$56,1,0)</f>
        <v>CMPCommon</v>
      </c>
      <c r="BJ3775" s="16">
        <v>44562</v>
      </c>
    </row>
    <row r="3776" spans="1:62" x14ac:dyDescent="0.25">
      <c r="A3776" s="13" t="s">
        <v>7951</v>
      </c>
      <c r="B3776" s="13" t="s">
        <v>7952</v>
      </c>
      <c r="C3776" s="13" t="s">
        <v>7953</v>
      </c>
      <c r="D3776" s="13" t="s">
        <v>595</v>
      </c>
      <c r="E3776" s="13" t="s">
        <v>301</v>
      </c>
      <c r="F3776" s="13" t="s">
        <v>60</v>
      </c>
      <c r="H3776" s="15">
        <v>0</v>
      </c>
      <c r="I3776" s="15">
        <v>0</v>
      </c>
      <c r="J3776" s="15">
        <v>0</v>
      </c>
      <c r="K3776" s="15">
        <v>0</v>
      </c>
      <c r="L3776" s="15">
        <v>0</v>
      </c>
      <c r="M3776" s="15">
        <v>0</v>
      </c>
      <c r="N3776" s="15">
        <v>0</v>
      </c>
      <c r="O3776" s="15">
        <v>0</v>
      </c>
      <c r="P3776" s="15">
        <v>0</v>
      </c>
      <c r="Q3776" s="15">
        <v>0</v>
      </c>
      <c r="R3776" s="15">
        <v>0</v>
      </c>
      <c r="S3776" s="15">
        <v>0</v>
      </c>
      <c r="T3776" s="15">
        <f t="shared" si="290"/>
        <v>0</v>
      </c>
      <c r="U3776" s="15">
        <v>0</v>
      </c>
      <c r="V3776" s="15">
        <v>0</v>
      </c>
      <c r="W3776" s="15">
        <v>0</v>
      </c>
      <c r="X3776" s="15">
        <v>0</v>
      </c>
      <c r="Y3776" s="15">
        <v>0</v>
      </c>
      <c r="Z3776" s="15">
        <v>0</v>
      </c>
      <c r="AA3776" s="15">
        <v>0</v>
      </c>
      <c r="AB3776" s="15">
        <v>0</v>
      </c>
      <c r="AC3776" s="15">
        <v>0</v>
      </c>
      <c r="AD3776" s="15">
        <v>0</v>
      </c>
      <c r="AE3776" s="15">
        <v>0</v>
      </c>
      <c r="AF3776" s="15">
        <v>0</v>
      </c>
      <c r="AG3776" s="15">
        <f t="shared" si="291"/>
        <v>0</v>
      </c>
      <c r="AH3776" s="15">
        <v>0</v>
      </c>
      <c r="AI3776" s="15">
        <v>0</v>
      </c>
      <c r="AJ3776" s="15">
        <v>0</v>
      </c>
      <c r="AK3776" s="15">
        <v>0</v>
      </c>
      <c r="AL3776" s="15">
        <v>0</v>
      </c>
      <c r="AM3776" s="15">
        <v>0</v>
      </c>
      <c r="AN3776" s="15">
        <v>0</v>
      </c>
      <c r="AO3776" s="15">
        <v>0</v>
      </c>
      <c r="AP3776" s="15">
        <v>0</v>
      </c>
      <c r="AQ3776" s="15">
        <v>0</v>
      </c>
      <c r="AR3776" s="15">
        <v>0</v>
      </c>
      <c r="AS3776" s="15">
        <v>0</v>
      </c>
      <c r="AT3776" s="15">
        <f t="shared" si="292"/>
        <v>0</v>
      </c>
      <c r="AU3776" s="15">
        <v>0</v>
      </c>
      <c r="AV3776" s="15">
        <v>0</v>
      </c>
      <c r="AW3776" s="15">
        <v>0</v>
      </c>
      <c r="AX3776" s="15">
        <v>0</v>
      </c>
      <c r="AY3776" s="15">
        <v>0</v>
      </c>
      <c r="AZ3776" s="15">
        <v>0</v>
      </c>
      <c r="BA3776" s="15">
        <v>0</v>
      </c>
      <c r="BB3776" s="15">
        <v>0</v>
      </c>
      <c r="BC3776" s="15">
        <v>0</v>
      </c>
      <c r="BD3776" s="15">
        <v>0</v>
      </c>
      <c r="BE3776" s="15">
        <v>75</v>
      </c>
      <c r="BF3776" s="15">
        <v>0</v>
      </c>
      <c r="BG3776" s="15">
        <f t="shared" si="293"/>
        <v>75</v>
      </c>
      <c r="BH3776" t="str">
        <f t="shared" si="294"/>
        <v>CMPCommon</v>
      </c>
      <c r="BI3776" t="str">
        <f>VLOOKUP(BH3776,[2]Summary!$C$29:$C$56,1,0)</f>
        <v>CMPCommon</v>
      </c>
      <c r="BJ3776" s="16">
        <v>44531</v>
      </c>
    </row>
    <row r="3777" spans="1:62" x14ac:dyDescent="0.25">
      <c r="A3777" s="13" t="s">
        <v>7954</v>
      </c>
      <c r="B3777" s="13" t="s">
        <v>7955</v>
      </c>
      <c r="C3777" s="13" t="s">
        <v>7956</v>
      </c>
      <c r="D3777" s="13" t="s">
        <v>595</v>
      </c>
      <c r="E3777" s="13" t="s">
        <v>301</v>
      </c>
      <c r="F3777" s="13" t="s">
        <v>60</v>
      </c>
      <c r="H3777" s="15">
        <v>0</v>
      </c>
      <c r="I3777" s="15">
        <v>0</v>
      </c>
      <c r="J3777" s="15">
        <v>0</v>
      </c>
      <c r="K3777" s="15">
        <v>0</v>
      </c>
      <c r="L3777" s="15">
        <v>0</v>
      </c>
      <c r="M3777" s="15">
        <v>0</v>
      </c>
      <c r="N3777" s="15">
        <v>0</v>
      </c>
      <c r="O3777" s="15">
        <v>0</v>
      </c>
      <c r="P3777" s="15">
        <v>0</v>
      </c>
      <c r="Q3777" s="15">
        <v>0</v>
      </c>
      <c r="R3777" s="15">
        <v>0</v>
      </c>
      <c r="S3777" s="15">
        <v>0</v>
      </c>
      <c r="T3777" s="15">
        <f t="shared" si="290"/>
        <v>0</v>
      </c>
      <c r="U3777" s="15">
        <v>0</v>
      </c>
      <c r="V3777" s="15">
        <v>0</v>
      </c>
      <c r="W3777" s="15">
        <v>0</v>
      </c>
      <c r="X3777" s="15">
        <v>0</v>
      </c>
      <c r="Y3777" s="15">
        <v>0</v>
      </c>
      <c r="Z3777" s="15">
        <v>0</v>
      </c>
      <c r="AA3777" s="15">
        <v>0</v>
      </c>
      <c r="AB3777" s="15">
        <v>0</v>
      </c>
      <c r="AC3777" s="15">
        <v>0</v>
      </c>
      <c r="AD3777" s="15">
        <v>0</v>
      </c>
      <c r="AE3777" s="15">
        <v>0</v>
      </c>
      <c r="AF3777" s="15">
        <v>0</v>
      </c>
      <c r="AG3777" s="15">
        <f t="shared" si="291"/>
        <v>0</v>
      </c>
      <c r="AH3777" s="15">
        <v>0</v>
      </c>
      <c r="AI3777" s="15">
        <v>0</v>
      </c>
      <c r="AJ3777" s="15">
        <v>0</v>
      </c>
      <c r="AK3777" s="15">
        <v>0</v>
      </c>
      <c r="AL3777" s="15">
        <v>0</v>
      </c>
      <c r="AM3777" s="15">
        <v>0</v>
      </c>
      <c r="AN3777" s="15">
        <v>0</v>
      </c>
      <c r="AO3777" s="15">
        <v>0</v>
      </c>
      <c r="AP3777" s="15">
        <v>0</v>
      </c>
      <c r="AQ3777" s="15">
        <v>0</v>
      </c>
      <c r="AR3777" s="15">
        <v>0</v>
      </c>
      <c r="AS3777" s="15">
        <v>0</v>
      </c>
      <c r="AT3777" s="15">
        <f t="shared" si="292"/>
        <v>0</v>
      </c>
      <c r="AU3777" s="15">
        <v>0</v>
      </c>
      <c r="AV3777" s="15">
        <v>0</v>
      </c>
      <c r="AW3777" s="15">
        <v>0</v>
      </c>
      <c r="AX3777" s="15">
        <v>0</v>
      </c>
      <c r="AY3777" s="15">
        <v>0</v>
      </c>
      <c r="AZ3777" s="15">
        <v>0</v>
      </c>
      <c r="BA3777" s="15">
        <v>0</v>
      </c>
      <c r="BB3777" s="15">
        <v>0</v>
      </c>
      <c r="BC3777" s="15">
        <v>0</v>
      </c>
      <c r="BD3777" s="15">
        <v>0</v>
      </c>
      <c r="BE3777" s="15">
        <v>0</v>
      </c>
      <c r="BF3777" s="15">
        <v>100</v>
      </c>
      <c r="BG3777" s="15">
        <f t="shared" si="293"/>
        <v>100</v>
      </c>
      <c r="BH3777" t="str">
        <f t="shared" si="294"/>
        <v>CMPCommon</v>
      </c>
      <c r="BI3777" t="str">
        <f>VLOOKUP(BH3777,[2]Summary!$C$29:$C$56,1,0)</f>
        <v>CMPCommon</v>
      </c>
      <c r="BJ3777" s="16">
        <v>44562</v>
      </c>
    </row>
    <row r="3778" spans="1:62" x14ac:dyDescent="0.25">
      <c r="A3778" s="13" t="s">
        <v>7957</v>
      </c>
      <c r="B3778" s="13" t="s">
        <v>7958</v>
      </c>
      <c r="C3778" s="13" t="s">
        <v>7959</v>
      </c>
      <c r="D3778" s="13" t="s">
        <v>599</v>
      </c>
      <c r="E3778" s="13" t="s">
        <v>301</v>
      </c>
      <c r="F3778" s="13" t="s">
        <v>60</v>
      </c>
      <c r="H3778" s="15">
        <v>0</v>
      </c>
      <c r="I3778" s="15">
        <v>0</v>
      </c>
      <c r="J3778" s="15">
        <v>0</v>
      </c>
      <c r="K3778" s="15">
        <v>0</v>
      </c>
      <c r="L3778" s="15">
        <v>0</v>
      </c>
      <c r="M3778" s="15">
        <v>0</v>
      </c>
      <c r="N3778" s="15">
        <v>0</v>
      </c>
      <c r="O3778" s="15">
        <v>0</v>
      </c>
      <c r="P3778" s="15">
        <v>0</v>
      </c>
      <c r="Q3778" s="15">
        <v>0</v>
      </c>
      <c r="R3778" s="15">
        <v>0</v>
      </c>
      <c r="S3778" s="15">
        <v>0</v>
      </c>
      <c r="T3778" s="15">
        <f t="shared" si="290"/>
        <v>0</v>
      </c>
      <c r="U3778" s="15">
        <v>0</v>
      </c>
      <c r="V3778" s="15">
        <v>0</v>
      </c>
      <c r="W3778" s="15">
        <v>0</v>
      </c>
      <c r="X3778" s="15">
        <v>0</v>
      </c>
      <c r="Y3778" s="15">
        <v>0</v>
      </c>
      <c r="Z3778" s="15">
        <v>0</v>
      </c>
      <c r="AA3778" s="15">
        <v>0</v>
      </c>
      <c r="AB3778" s="15">
        <v>0</v>
      </c>
      <c r="AC3778" s="15">
        <v>0</v>
      </c>
      <c r="AD3778" s="15">
        <v>0</v>
      </c>
      <c r="AE3778" s="15">
        <v>0</v>
      </c>
      <c r="AF3778" s="15">
        <v>0</v>
      </c>
      <c r="AG3778" s="15">
        <f t="shared" si="291"/>
        <v>0</v>
      </c>
      <c r="AH3778" s="15">
        <v>0</v>
      </c>
      <c r="AI3778" s="15">
        <v>0</v>
      </c>
      <c r="AJ3778" s="15">
        <v>0</v>
      </c>
      <c r="AK3778" s="15">
        <v>0</v>
      </c>
      <c r="AL3778" s="15">
        <v>0</v>
      </c>
      <c r="AM3778" s="15">
        <v>0</v>
      </c>
      <c r="AN3778" s="15">
        <v>0</v>
      </c>
      <c r="AO3778" s="15">
        <v>0</v>
      </c>
      <c r="AP3778" s="15">
        <v>0</v>
      </c>
      <c r="AQ3778" s="15">
        <v>0</v>
      </c>
      <c r="AR3778" s="15">
        <v>0</v>
      </c>
      <c r="AS3778" s="15">
        <v>0</v>
      </c>
      <c r="AT3778" s="15">
        <f t="shared" si="292"/>
        <v>0</v>
      </c>
      <c r="AU3778" s="15">
        <v>0</v>
      </c>
      <c r="AV3778" s="15">
        <v>0</v>
      </c>
      <c r="AW3778" s="15">
        <v>0</v>
      </c>
      <c r="AX3778" s="15">
        <v>0.60081999999284741</v>
      </c>
      <c r="AY3778" s="15">
        <v>3.0599999427795409E-3</v>
      </c>
      <c r="AZ3778" s="15">
        <v>0</v>
      </c>
      <c r="BA3778" s="15">
        <v>1.8884399952888489</v>
      </c>
      <c r="BB3778" s="15">
        <v>1.2739999771118164E-2</v>
      </c>
      <c r="BC3778" s="15">
        <v>1.2640000343322754E-2</v>
      </c>
      <c r="BD3778" s="15">
        <v>0</v>
      </c>
      <c r="BE3778" s="15">
        <v>500</v>
      </c>
      <c r="BF3778" s="15">
        <v>157.03399999999999</v>
      </c>
      <c r="BG3778" s="15">
        <f t="shared" si="293"/>
        <v>659.55169999533894</v>
      </c>
      <c r="BH3778" t="str">
        <f t="shared" si="294"/>
        <v>NYSEGCommon</v>
      </c>
      <c r="BI3778" t="str">
        <f>VLOOKUP(BH3778,[2]Summary!$C$29:$C$56,1,0)</f>
        <v>NYSEGCommon</v>
      </c>
      <c r="BJ3778" s="16">
        <v>44562</v>
      </c>
    </row>
    <row r="3779" spans="1:62" x14ac:dyDescent="0.25">
      <c r="A3779" s="13" t="s">
        <v>7960</v>
      </c>
      <c r="B3779" s="13" t="s">
        <v>7961</v>
      </c>
      <c r="C3779" s="13" t="s">
        <v>7962</v>
      </c>
      <c r="D3779" s="13" t="s">
        <v>599</v>
      </c>
      <c r="E3779" s="13" t="s">
        <v>301</v>
      </c>
      <c r="F3779" s="13" t="s">
        <v>60</v>
      </c>
      <c r="H3779" s="15">
        <v>0</v>
      </c>
      <c r="I3779" s="15">
        <v>0</v>
      </c>
      <c r="J3779" s="15">
        <v>0</v>
      </c>
      <c r="K3779" s="15">
        <v>0</v>
      </c>
      <c r="L3779" s="15">
        <v>0</v>
      </c>
      <c r="M3779" s="15">
        <v>0</v>
      </c>
      <c r="N3779" s="15">
        <v>0</v>
      </c>
      <c r="O3779" s="15">
        <v>0</v>
      </c>
      <c r="P3779" s="15">
        <v>0</v>
      </c>
      <c r="Q3779" s="15">
        <v>0</v>
      </c>
      <c r="R3779" s="15">
        <v>0</v>
      </c>
      <c r="S3779" s="15">
        <v>0</v>
      </c>
      <c r="T3779" s="15">
        <f t="shared" ref="T3779:T3842" si="295">SUM(H3779:S3779)</f>
        <v>0</v>
      </c>
      <c r="U3779" s="15">
        <v>0</v>
      </c>
      <c r="V3779" s="15">
        <v>0</v>
      </c>
      <c r="W3779" s="15">
        <v>0</v>
      </c>
      <c r="X3779" s="15">
        <v>0</v>
      </c>
      <c r="Y3779" s="15">
        <v>0</v>
      </c>
      <c r="Z3779" s="15">
        <v>0</v>
      </c>
      <c r="AA3779" s="15">
        <v>0</v>
      </c>
      <c r="AB3779" s="15">
        <v>0</v>
      </c>
      <c r="AC3779" s="15">
        <v>0</v>
      </c>
      <c r="AD3779" s="15">
        <v>0</v>
      </c>
      <c r="AE3779" s="15">
        <v>0</v>
      </c>
      <c r="AF3779" s="15">
        <v>0</v>
      </c>
      <c r="AG3779" s="15">
        <f t="shared" ref="AG3779:AG3842" si="296">SUM(U3779:AF3779)</f>
        <v>0</v>
      </c>
      <c r="AH3779" s="15">
        <v>0</v>
      </c>
      <c r="AI3779" s="15">
        <v>0</v>
      </c>
      <c r="AJ3779" s="15">
        <v>0</v>
      </c>
      <c r="AK3779" s="15">
        <v>0</v>
      </c>
      <c r="AL3779" s="15">
        <v>0</v>
      </c>
      <c r="AM3779" s="15">
        <v>0</v>
      </c>
      <c r="AN3779" s="15">
        <v>0</v>
      </c>
      <c r="AO3779" s="15">
        <v>0</v>
      </c>
      <c r="AP3779" s="15">
        <v>0</v>
      </c>
      <c r="AQ3779" s="15">
        <v>0</v>
      </c>
      <c r="AR3779" s="15">
        <v>0</v>
      </c>
      <c r="AS3779" s="15">
        <v>0</v>
      </c>
      <c r="AT3779" s="15">
        <f t="shared" ref="AT3779:AT3842" si="297">SUM(AH3779:AS3779)</f>
        <v>0</v>
      </c>
      <c r="AU3779" s="15">
        <v>0</v>
      </c>
      <c r="AV3779" s="15">
        <v>0</v>
      </c>
      <c r="AW3779" s="15">
        <v>0</v>
      </c>
      <c r="AX3779" s="15">
        <v>0.60152999997138978</v>
      </c>
      <c r="AY3779" s="15">
        <v>3.0399999618530272E-3</v>
      </c>
      <c r="AZ3779" s="15">
        <v>0</v>
      </c>
      <c r="BA3779" s="15">
        <v>3.0799999237060547E-3</v>
      </c>
      <c r="BB3779" s="15">
        <v>3.0799999237060547E-3</v>
      </c>
      <c r="BC3779" s="15">
        <v>3.1199998855590818E-3</v>
      </c>
      <c r="BD3779" s="15">
        <v>0</v>
      </c>
      <c r="BE3779" s="15">
        <v>0</v>
      </c>
      <c r="BF3779" s="15">
        <v>99.385999999999996</v>
      </c>
      <c r="BG3779" s="15">
        <f t="shared" ref="BG3779:BG3842" si="298">SUM(AU3779:BF3779)</f>
        <v>99.99984999966621</v>
      </c>
      <c r="BH3779" t="str">
        <f t="shared" ref="BH3779:BH3842" si="299">D3779&amp;E3779</f>
        <v>NYSEGCommon</v>
      </c>
      <c r="BI3779" t="str">
        <f>VLOOKUP(BH3779,[2]Summary!$C$29:$C$56,1,0)</f>
        <v>NYSEGCommon</v>
      </c>
      <c r="BJ3779" s="16">
        <v>44562</v>
      </c>
    </row>
    <row r="3780" spans="1:62" x14ac:dyDescent="0.25">
      <c r="A3780" s="13" t="s">
        <v>7963</v>
      </c>
      <c r="B3780" s="13" t="s">
        <v>7964</v>
      </c>
      <c r="C3780" s="13" t="s">
        <v>7965</v>
      </c>
      <c r="D3780" s="13" t="s">
        <v>599</v>
      </c>
      <c r="E3780" s="13" t="s">
        <v>301</v>
      </c>
      <c r="F3780" s="13" t="s">
        <v>60</v>
      </c>
      <c r="H3780" s="15">
        <v>0</v>
      </c>
      <c r="I3780" s="15">
        <v>0</v>
      </c>
      <c r="J3780" s="15">
        <v>0</v>
      </c>
      <c r="K3780" s="15">
        <v>0</v>
      </c>
      <c r="L3780" s="15">
        <v>0</v>
      </c>
      <c r="M3780" s="15">
        <v>0</v>
      </c>
      <c r="N3780" s="15">
        <v>0</v>
      </c>
      <c r="O3780" s="15">
        <v>0</v>
      </c>
      <c r="P3780" s="15">
        <v>0</v>
      </c>
      <c r="Q3780" s="15">
        <v>0</v>
      </c>
      <c r="R3780" s="15">
        <v>0</v>
      </c>
      <c r="S3780" s="15">
        <v>0</v>
      </c>
      <c r="T3780" s="15">
        <f t="shared" si="295"/>
        <v>0</v>
      </c>
      <c r="U3780" s="15">
        <v>0</v>
      </c>
      <c r="V3780" s="15">
        <v>0</v>
      </c>
      <c r="W3780" s="15">
        <v>0</v>
      </c>
      <c r="X3780" s="15">
        <v>0</v>
      </c>
      <c r="Y3780" s="15">
        <v>0</v>
      </c>
      <c r="Z3780" s="15">
        <v>0</v>
      </c>
      <c r="AA3780" s="15">
        <v>0</v>
      </c>
      <c r="AB3780" s="15">
        <v>0</v>
      </c>
      <c r="AC3780" s="15">
        <v>0</v>
      </c>
      <c r="AD3780" s="15">
        <v>0</v>
      </c>
      <c r="AE3780" s="15">
        <v>0</v>
      </c>
      <c r="AF3780" s="15">
        <v>0</v>
      </c>
      <c r="AG3780" s="15">
        <f t="shared" si="296"/>
        <v>0</v>
      </c>
      <c r="AH3780" s="15">
        <v>0</v>
      </c>
      <c r="AI3780" s="15">
        <v>0</v>
      </c>
      <c r="AJ3780" s="15">
        <v>0</v>
      </c>
      <c r="AK3780" s="15">
        <v>0</v>
      </c>
      <c r="AL3780" s="15">
        <v>0</v>
      </c>
      <c r="AM3780" s="15">
        <v>0</v>
      </c>
      <c r="AN3780" s="15">
        <v>0</v>
      </c>
      <c r="AO3780" s="15">
        <v>0</v>
      </c>
      <c r="AP3780" s="15">
        <v>0</v>
      </c>
      <c r="AQ3780" s="15">
        <v>0</v>
      </c>
      <c r="AR3780" s="15">
        <v>0</v>
      </c>
      <c r="AS3780" s="15">
        <v>0</v>
      </c>
      <c r="AT3780" s="15">
        <f t="shared" si="297"/>
        <v>0</v>
      </c>
      <c r="AU3780" s="15">
        <v>0</v>
      </c>
      <c r="AV3780" s="15">
        <v>0</v>
      </c>
      <c r="AW3780" s="15">
        <v>0</v>
      </c>
      <c r="AX3780" s="15">
        <v>18.440909610748292</v>
      </c>
      <c r="AY3780" s="15">
        <v>9.2790000915527346E-2</v>
      </c>
      <c r="AZ3780" s="15">
        <v>0</v>
      </c>
      <c r="BA3780" s="15">
        <v>0.1753000030517578</v>
      </c>
      <c r="BB3780" s="15">
        <v>0.1753000030517578</v>
      </c>
      <c r="BC3780" s="15">
        <v>0.17613999938964844</v>
      </c>
      <c r="BD3780" s="15">
        <v>0</v>
      </c>
      <c r="BE3780" s="15">
        <v>230.94</v>
      </c>
      <c r="BF3780" s="15">
        <v>250</v>
      </c>
      <c r="BG3780" s="15">
        <f t="shared" si="298"/>
        <v>500.00043961715699</v>
      </c>
      <c r="BH3780" t="str">
        <f t="shared" si="299"/>
        <v>NYSEGCommon</v>
      </c>
      <c r="BI3780" t="str">
        <f>VLOOKUP(BH3780,[2]Summary!$C$29:$C$56,1,0)</f>
        <v>NYSEGCommon</v>
      </c>
      <c r="BJ3780" s="16">
        <v>44562</v>
      </c>
    </row>
    <row r="3781" spans="1:62" x14ac:dyDescent="0.25">
      <c r="A3781" s="13" t="s">
        <v>7966</v>
      </c>
      <c r="B3781" s="13" t="s">
        <v>7967</v>
      </c>
      <c r="C3781" s="13" t="s">
        <v>7968</v>
      </c>
      <c r="D3781" s="13" t="s">
        <v>361</v>
      </c>
      <c r="E3781" s="13" t="s">
        <v>475</v>
      </c>
      <c r="F3781" s="13" t="s">
        <v>60</v>
      </c>
      <c r="H3781" s="15">
        <v>0</v>
      </c>
      <c r="I3781" s="15">
        <v>0</v>
      </c>
      <c r="J3781" s="15">
        <v>0</v>
      </c>
      <c r="K3781" s="15">
        <v>0</v>
      </c>
      <c r="L3781" s="15">
        <v>0</v>
      </c>
      <c r="M3781" s="15">
        <v>0</v>
      </c>
      <c r="N3781" s="15">
        <v>0</v>
      </c>
      <c r="O3781" s="15">
        <v>0</v>
      </c>
      <c r="P3781" s="15">
        <v>0</v>
      </c>
      <c r="Q3781" s="15">
        <v>0</v>
      </c>
      <c r="R3781" s="15">
        <v>0</v>
      </c>
      <c r="S3781" s="15">
        <v>0</v>
      </c>
      <c r="T3781" s="15">
        <f t="shared" si="295"/>
        <v>0</v>
      </c>
      <c r="U3781" s="15">
        <v>0</v>
      </c>
      <c r="V3781" s="15">
        <v>0</v>
      </c>
      <c r="W3781" s="15">
        <v>0</v>
      </c>
      <c r="X3781" s="15">
        <v>0</v>
      </c>
      <c r="Y3781" s="15">
        <v>0</v>
      </c>
      <c r="Z3781" s="15">
        <v>0</v>
      </c>
      <c r="AA3781" s="15">
        <v>0</v>
      </c>
      <c r="AB3781" s="15">
        <v>0</v>
      </c>
      <c r="AC3781" s="15">
        <v>0</v>
      </c>
      <c r="AD3781" s="15">
        <v>0</v>
      </c>
      <c r="AE3781" s="15">
        <v>0</v>
      </c>
      <c r="AF3781" s="15">
        <v>0</v>
      </c>
      <c r="AG3781" s="15">
        <f t="shared" si="296"/>
        <v>0</v>
      </c>
      <c r="AH3781" s="15">
        <v>0</v>
      </c>
      <c r="AI3781" s="15">
        <v>0</v>
      </c>
      <c r="AJ3781" s="15">
        <v>0</v>
      </c>
      <c r="AK3781" s="15">
        <v>0</v>
      </c>
      <c r="AL3781" s="15">
        <v>0</v>
      </c>
      <c r="AM3781" s="15">
        <v>0</v>
      </c>
      <c r="AN3781" s="15">
        <v>0</v>
      </c>
      <c r="AO3781" s="15">
        <v>0</v>
      </c>
      <c r="AP3781" s="15">
        <v>0</v>
      </c>
      <c r="AQ3781" s="15">
        <v>0</v>
      </c>
      <c r="AR3781" s="15">
        <v>0</v>
      </c>
      <c r="AS3781" s="15">
        <v>0</v>
      </c>
      <c r="AT3781" s="15">
        <f t="shared" si="297"/>
        <v>0</v>
      </c>
      <c r="AU3781" s="15">
        <v>31.920849975585938</v>
      </c>
      <c r="AV3781" s="15">
        <v>-346.0405350341797</v>
      </c>
      <c r="AW3781" s="15">
        <v>71.456821289062503</v>
      </c>
      <c r="AX3781" s="15">
        <v>34.338099243164059</v>
      </c>
      <c r="AY3781" s="15">
        <v>274.80329394531248</v>
      </c>
      <c r="AZ3781" s="15">
        <v>17.930860351562501</v>
      </c>
      <c r="BA3781" s="15">
        <v>50.336539550781247</v>
      </c>
      <c r="BB3781" s="15">
        <v>160.60045556640625</v>
      </c>
      <c r="BC3781" s="15">
        <v>4.4862698974609376</v>
      </c>
      <c r="BD3781" s="15">
        <v>0</v>
      </c>
      <c r="BE3781" s="15">
        <v>0</v>
      </c>
      <c r="BF3781" s="15">
        <v>0</v>
      </c>
      <c r="BG3781" s="15">
        <f t="shared" si="298"/>
        <v>299.83265478515625</v>
      </c>
      <c r="BH3781" t="str">
        <f t="shared" si="299"/>
        <v>SCGGas</v>
      </c>
      <c r="BI3781" t="str">
        <f>VLOOKUP(BH3781,[2]Summary!$C$29:$C$56,1,0)</f>
        <v>SCGGas</v>
      </c>
      <c r="BJ3781" s="16">
        <v>44470</v>
      </c>
    </row>
    <row r="3782" spans="1:62" x14ac:dyDescent="0.25">
      <c r="A3782" s="13" t="s">
        <v>7969</v>
      </c>
      <c r="B3782" s="13" t="s">
        <v>7970</v>
      </c>
      <c r="C3782" s="13" t="s">
        <v>7971</v>
      </c>
      <c r="D3782" s="13" t="s">
        <v>361</v>
      </c>
      <c r="E3782" s="13" t="s">
        <v>475</v>
      </c>
      <c r="F3782" s="13" t="s">
        <v>60</v>
      </c>
      <c r="H3782" s="15">
        <v>0</v>
      </c>
      <c r="I3782" s="15">
        <v>0</v>
      </c>
      <c r="J3782" s="15">
        <v>0</v>
      </c>
      <c r="K3782" s="15">
        <v>0</v>
      </c>
      <c r="L3782" s="15">
        <v>0</v>
      </c>
      <c r="M3782" s="15">
        <v>0</v>
      </c>
      <c r="N3782" s="15">
        <v>0</v>
      </c>
      <c r="O3782" s="15">
        <v>0</v>
      </c>
      <c r="P3782" s="15">
        <v>0</v>
      </c>
      <c r="Q3782" s="15">
        <v>0</v>
      </c>
      <c r="R3782" s="15">
        <v>0</v>
      </c>
      <c r="S3782" s="15">
        <v>0</v>
      </c>
      <c r="T3782" s="15">
        <f t="shared" si="295"/>
        <v>0</v>
      </c>
      <c r="U3782" s="15">
        <v>0</v>
      </c>
      <c r="V3782" s="15">
        <v>0</v>
      </c>
      <c r="W3782" s="15">
        <v>0</v>
      </c>
      <c r="X3782" s="15">
        <v>0</v>
      </c>
      <c r="Y3782" s="15">
        <v>0</v>
      </c>
      <c r="Z3782" s="15">
        <v>0</v>
      </c>
      <c r="AA3782" s="15">
        <v>0</v>
      </c>
      <c r="AB3782" s="15">
        <v>0</v>
      </c>
      <c r="AC3782" s="15">
        <v>0</v>
      </c>
      <c r="AD3782" s="15">
        <v>0</v>
      </c>
      <c r="AE3782" s="15">
        <v>0</v>
      </c>
      <c r="AF3782" s="15">
        <v>0</v>
      </c>
      <c r="AG3782" s="15">
        <f t="shared" si="296"/>
        <v>0</v>
      </c>
      <c r="AH3782" s="15">
        <v>0</v>
      </c>
      <c r="AI3782" s="15">
        <v>0</v>
      </c>
      <c r="AJ3782" s="15">
        <v>0</v>
      </c>
      <c r="AK3782" s="15">
        <v>0</v>
      </c>
      <c r="AL3782" s="15">
        <v>0</v>
      </c>
      <c r="AM3782" s="15">
        <v>0</v>
      </c>
      <c r="AN3782" s="15">
        <v>0</v>
      </c>
      <c r="AO3782" s="15">
        <v>0</v>
      </c>
      <c r="AP3782" s="15">
        <v>0</v>
      </c>
      <c r="AQ3782" s="15">
        <v>0</v>
      </c>
      <c r="AR3782" s="15">
        <v>0</v>
      </c>
      <c r="AS3782" s="15">
        <v>0</v>
      </c>
      <c r="AT3782" s="15">
        <f t="shared" si="297"/>
        <v>0</v>
      </c>
      <c r="AU3782" s="15">
        <v>0</v>
      </c>
      <c r="AV3782" s="15">
        <v>0</v>
      </c>
      <c r="AW3782" s="15">
        <v>0</v>
      </c>
      <c r="AX3782" s="15">
        <v>0</v>
      </c>
      <c r="AY3782" s="15">
        <v>0</v>
      </c>
      <c r="AZ3782" s="15">
        <v>0</v>
      </c>
      <c r="BA3782" s="15">
        <v>0</v>
      </c>
      <c r="BB3782" s="15">
        <v>0</v>
      </c>
      <c r="BC3782" s="15">
        <v>0</v>
      </c>
      <c r="BD3782" s="15">
        <v>0</v>
      </c>
      <c r="BE3782" s="15">
        <v>100</v>
      </c>
      <c r="BF3782" s="15">
        <v>650</v>
      </c>
      <c r="BG3782" s="15">
        <f t="shared" si="298"/>
        <v>750</v>
      </c>
      <c r="BH3782" t="str">
        <f t="shared" si="299"/>
        <v>SCGGas</v>
      </c>
      <c r="BI3782" t="str">
        <f>VLOOKUP(BH3782,[2]Summary!$C$29:$C$56,1,0)</f>
        <v>SCGGas</v>
      </c>
      <c r="BJ3782" s="16">
        <v>44562</v>
      </c>
    </row>
    <row r="3783" spans="1:62" x14ac:dyDescent="0.25">
      <c r="A3783" s="13" t="s">
        <v>7972</v>
      </c>
      <c r="B3783" s="13" t="s">
        <v>7546</v>
      </c>
      <c r="C3783" s="13" t="s">
        <v>7973</v>
      </c>
      <c r="D3783" s="13" t="s">
        <v>599</v>
      </c>
      <c r="E3783" t="s">
        <v>19</v>
      </c>
      <c r="F3783" s="13" t="s">
        <v>20</v>
      </c>
      <c r="H3783" s="15">
        <v>0</v>
      </c>
      <c r="I3783" s="15">
        <v>0</v>
      </c>
      <c r="J3783" s="15">
        <v>0</v>
      </c>
      <c r="K3783" s="15">
        <v>0</v>
      </c>
      <c r="L3783" s="15">
        <v>0</v>
      </c>
      <c r="M3783" s="15">
        <v>0</v>
      </c>
      <c r="N3783" s="15">
        <v>0</v>
      </c>
      <c r="O3783" s="15">
        <v>0</v>
      </c>
      <c r="P3783" s="15">
        <v>0</v>
      </c>
      <c r="Q3783" s="15">
        <v>0</v>
      </c>
      <c r="R3783" s="15">
        <v>0</v>
      </c>
      <c r="S3783" s="15">
        <v>0</v>
      </c>
      <c r="T3783" s="15">
        <f t="shared" si="295"/>
        <v>0</v>
      </c>
      <c r="U3783" s="15">
        <v>0</v>
      </c>
      <c r="V3783" s="15">
        <v>0</v>
      </c>
      <c r="W3783" s="15">
        <v>0</v>
      </c>
      <c r="X3783" s="15">
        <v>0</v>
      </c>
      <c r="Y3783" s="15">
        <v>0</v>
      </c>
      <c r="Z3783" s="15">
        <v>0</v>
      </c>
      <c r="AA3783" s="15">
        <v>0</v>
      </c>
      <c r="AB3783" s="15">
        <v>0</v>
      </c>
      <c r="AC3783" s="15">
        <v>0</v>
      </c>
      <c r="AD3783" s="15">
        <v>0</v>
      </c>
      <c r="AE3783" s="15">
        <v>0</v>
      </c>
      <c r="AF3783" s="15">
        <v>0</v>
      </c>
      <c r="AG3783" s="15">
        <f t="shared" si="296"/>
        <v>0</v>
      </c>
      <c r="AH3783" s="15">
        <v>0</v>
      </c>
      <c r="AI3783" s="15">
        <v>0</v>
      </c>
      <c r="AJ3783" s="15">
        <v>0</v>
      </c>
      <c r="AK3783" s="15">
        <v>0</v>
      </c>
      <c r="AL3783" s="15">
        <v>0</v>
      </c>
      <c r="AM3783" s="15">
        <v>0</v>
      </c>
      <c r="AN3783" s="15">
        <v>0</v>
      </c>
      <c r="AO3783" s="15">
        <v>0</v>
      </c>
      <c r="AP3783" s="15">
        <v>0</v>
      </c>
      <c r="AQ3783" s="15">
        <v>0</v>
      </c>
      <c r="AR3783" s="15">
        <v>0</v>
      </c>
      <c r="AS3783" s="15">
        <v>0</v>
      </c>
      <c r="AT3783" s="15">
        <f t="shared" si="297"/>
        <v>0</v>
      </c>
      <c r="AU3783" s="15">
        <v>0</v>
      </c>
      <c r="AV3783" s="15">
        <v>0</v>
      </c>
      <c r="AW3783" s="15">
        <v>0</v>
      </c>
      <c r="AX3783" s="15">
        <v>0</v>
      </c>
      <c r="AY3783" s="15">
        <v>0</v>
      </c>
      <c r="AZ3783" s="15">
        <v>0</v>
      </c>
      <c r="BA3783" s="15">
        <v>0</v>
      </c>
      <c r="BB3783" s="15">
        <v>0</v>
      </c>
      <c r="BC3783" s="15">
        <v>0</v>
      </c>
      <c r="BD3783" s="15">
        <v>-7.8541564941406248E-4</v>
      </c>
      <c r="BE3783" s="15">
        <v>1.6111755371093749E-4</v>
      </c>
      <c r="BF3783" s="15">
        <v>1.9680023193359374E-3</v>
      </c>
      <c r="BG3783" s="15">
        <f t="shared" si="298"/>
        <v>1.3437042236328124E-3</v>
      </c>
      <c r="BH3783" t="str">
        <f t="shared" si="299"/>
        <v>NYSEGDIST</v>
      </c>
      <c r="BI3783" t="str">
        <f>VLOOKUP(BH3783,[2]Summary!$C$29:$C$56,1,0)</f>
        <v>NYSEGDist</v>
      </c>
      <c r="BJ3783" s="16">
        <v>44562</v>
      </c>
    </row>
    <row r="3784" spans="1:62" x14ac:dyDescent="0.25">
      <c r="A3784" s="13" t="s">
        <v>7974</v>
      </c>
      <c r="B3784" s="13" t="s">
        <v>7975</v>
      </c>
      <c r="C3784" s="13" t="s">
        <v>7976</v>
      </c>
      <c r="D3784" s="13" t="s">
        <v>595</v>
      </c>
      <c r="E3784" t="s">
        <v>35</v>
      </c>
      <c r="F3784" s="13" t="s">
        <v>20</v>
      </c>
      <c r="H3784" s="15">
        <v>0</v>
      </c>
      <c r="I3784" s="15">
        <v>0</v>
      </c>
      <c r="J3784" s="15">
        <v>0</v>
      </c>
      <c r="K3784" s="15">
        <v>0</v>
      </c>
      <c r="L3784" s="15">
        <v>0</v>
      </c>
      <c r="M3784" s="15">
        <v>0</v>
      </c>
      <c r="N3784" s="15">
        <v>0</v>
      </c>
      <c r="O3784" s="15">
        <v>0</v>
      </c>
      <c r="P3784" s="15">
        <v>0</v>
      </c>
      <c r="Q3784" s="15">
        <v>0</v>
      </c>
      <c r="R3784" s="15">
        <v>0</v>
      </c>
      <c r="S3784" s="15">
        <v>0</v>
      </c>
      <c r="T3784" s="15">
        <f t="shared" si="295"/>
        <v>0</v>
      </c>
      <c r="U3784" s="15">
        <v>0</v>
      </c>
      <c r="V3784" s="15">
        <v>0</v>
      </c>
      <c r="W3784" s="15">
        <v>0</v>
      </c>
      <c r="X3784" s="15">
        <v>0</v>
      </c>
      <c r="Y3784" s="15">
        <v>0</v>
      </c>
      <c r="Z3784" s="15">
        <v>0</v>
      </c>
      <c r="AA3784" s="15">
        <v>0</v>
      </c>
      <c r="AB3784" s="15">
        <v>0</v>
      </c>
      <c r="AC3784" s="15">
        <v>0</v>
      </c>
      <c r="AD3784" s="15">
        <v>0</v>
      </c>
      <c r="AE3784" s="15">
        <v>0</v>
      </c>
      <c r="AF3784" s="15">
        <v>0</v>
      </c>
      <c r="AG3784" s="15">
        <f t="shared" si="296"/>
        <v>0</v>
      </c>
      <c r="AH3784" s="15">
        <v>0</v>
      </c>
      <c r="AI3784" s="15">
        <v>0</v>
      </c>
      <c r="AJ3784" s="15">
        <v>0</v>
      </c>
      <c r="AK3784" s="15">
        <v>0</v>
      </c>
      <c r="AL3784" s="15">
        <v>0</v>
      </c>
      <c r="AM3784" s="15">
        <v>0</v>
      </c>
      <c r="AN3784" s="15">
        <v>0</v>
      </c>
      <c r="AO3784" s="15">
        <v>0</v>
      </c>
      <c r="AP3784" s="15">
        <v>0</v>
      </c>
      <c r="AQ3784" s="15">
        <v>0</v>
      </c>
      <c r="AR3784" s="15">
        <v>0</v>
      </c>
      <c r="AS3784" s="15">
        <v>0</v>
      </c>
      <c r="AT3784" s="15">
        <f t="shared" si="297"/>
        <v>0</v>
      </c>
      <c r="AU3784" s="15">
        <v>6.1072000219821927</v>
      </c>
      <c r="AV3784" s="15">
        <v>4.3438300437927246</v>
      </c>
      <c r="AW3784" s="15">
        <v>22.988550048828124</v>
      </c>
      <c r="AX3784" s="15">
        <v>15.316199798583984</v>
      </c>
      <c r="AY3784" s="15">
        <v>12.659050048828124</v>
      </c>
      <c r="AZ3784" s="15">
        <v>16.65863983154297</v>
      </c>
      <c r="BA3784" s="15">
        <v>94.714761657714845</v>
      </c>
      <c r="BB3784" s="15">
        <v>33.010580810546877</v>
      </c>
      <c r="BC3784" s="15">
        <v>37.505559825897215</v>
      </c>
      <c r="BD3784" s="15">
        <v>93.068799926757819</v>
      </c>
      <c r="BE3784" s="15">
        <v>180.95938647460937</v>
      </c>
      <c r="BF3784" s="15">
        <v>422.35893652343748</v>
      </c>
      <c r="BG3784" s="15">
        <f t="shared" si="298"/>
        <v>939.69149501252173</v>
      </c>
      <c r="BH3784" t="str">
        <f t="shared" si="299"/>
        <v>CMPTRANS</v>
      </c>
      <c r="BI3784" t="str">
        <f>VLOOKUP(BH3784,[2]Summary!$C$29:$C$56,1,0)</f>
        <v>CMPTrans</v>
      </c>
      <c r="BJ3784" s="16">
        <v>44562</v>
      </c>
    </row>
    <row r="3785" spans="1:62" x14ac:dyDescent="0.25">
      <c r="A3785" s="13" t="s">
        <v>7977</v>
      </c>
      <c r="B3785" s="13" t="s">
        <v>7978</v>
      </c>
      <c r="C3785" s="13" t="s">
        <v>7979</v>
      </c>
      <c r="D3785" s="13" t="s">
        <v>595</v>
      </c>
      <c r="E3785" t="s">
        <v>19</v>
      </c>
      <c r="F3785" s="13" t="s">
        <v>20</v>
      </c>
      <c r="H3785" s="15">
        <v>0</v>
      </c>
      <c r="I3785" s="15">
        <v>0</v>
      </c>
      <c r="J3785" s="15">
        <v>0</v>
      </c>
      <c r="K3785" s="15">
        <v>0</v>
      </c>
      <c r="L3785" s="15">
        <v>0</v>
      </c>
      <c r="M3785" s="15">
        <v>0</v>
      </c>
      <c r="N3785" s="15">
        <v>0</v>
      </c>
      <c r="O3785" s="15">
        <v>0</v>
      </c>
      <c r="P3785" s="15">
        <v>0</v>
      </c>
      <c r="Q3785" s="15">
        <v>0</v>
      </c>
      <c r="R3785" s="15">
        <v>0</v>
      </c>
      <c r="S3785" s="15">
        <v>0</v>
      </c>
      <c r="T3785" s="15">
        <f t="shared" si="295"/>
        <v>0</v>
      </c>
      <c r="U3785" s="15">
        <v>0</v>
      </c>
      <c r="V3785" s="15">
        <v>0</v>
      </c>
      <c r="W3785" s="15">
        <v>0</v>
      </c>
      <c r="X3785" s="15">
        <v>0</v>
      </c>
      <c r="Y3785" s="15">
        <v>0</v>
      </c>
      <c r="Z3785" s="15">
        <v>0</v>
      </c>
      <c r="AA3785" s="15">
        <v>0</v>
      </c>
      <c r="AB3785" s="15">
        <v>0</v>
      </c>
      <c r="AC3785" s="15">
        <v>0</v>
      </c>
      <c r="AD3785" s="15">
        <v>0</v>
      </c>
      <c r="AE3785" s="15">
        <v>0</v>
      </c>
      <c r="AF3785" s="15">
        <v>0</v>
      </c>
      <c r="AG3785" s="15">
        <f t="shared" si="296"/>
        <v>0</v>
      </c>
      <c r="AH3785" s="15">
        <v>0</v>
      </c>
      <c r="AI3785" s="15">
        <v>0</v>
      </c>
      <c r="AJ3785" s="15">
        <v>0</v>
      </c>
      <c r="AK3785" s="15">
        <v>0</v>
      </c>
      <c r="AL3785" s="15">
        <v>0</v>
      </c>
      <c r="AM3785" s="15">
        <v>0</v>
      </c>
      <c r="AN3785" s="15">
        <v>0</v>
      </c>
      <c r="AO3785" s="15">
        <v>0</v>
      </c>
      <c r="AP3785" s="15">
        <v>0</v>
      </c>
      <c r="AQ3785" s="15">
        <v>0</v>
      </c>
      <c r="AR3785" s="15">
        <v>0</v>
      </c>
      <c r="AS3785" s="15">
        <v>0</v>
      </c>
      <c r="AT3785" s="15">
        <f t="shared" si="297"/>
        <v>0</v>
      </c>
      <c r="AU3785" s="15">
        <v>0</v>
      </c>
      <c r="AV3785" s="15">
        <v>2.3923699951171873</v>
      </c>
      <c r="AW3785" s="15">
        <v>2.3762599925994872</v>
      </c>
      <c r="AX3785" s="15">
        <v>10.552090252876281</v>
      </c>
      <c r="AY3785" s="15">
        <v>8.6879997253417968E-2</v>
      </c>
      <c r="AZ3785" s="15">
        <v>7.8518597106933594</v>
      </c>
      <c r="BA3785" s="15">
        <v>24.772379928588869</v>
      </c>
      <c r="BB3785" s="15">
        <v>0.27201998901367186</v>
      </c>
      <c r="BC3785" s="15">
        <v>-2.6534299926757812</v>
      </c>
      <c r="BD3785" s="15">
        <v>-6.1035156250000001E-8</v>
      </c>
      <c r="BE3785" s="15">
        <v>-1.0907500762939453</v>
      </c>
      <c r="BF3785" s="15">
        <v>-52.581440155029298</v>
      </c>
      <c r="BG3785" s="15">
        <f t="shared" si="298"/>
        <v>-8.0217604188919083</v>
      </c>
      <c r="BH3785" t="str">
        <f t="shared" si="299"/>
        <v>CMPDIST</v>
      </c>
      <c r="BI3785" t="str">
        <f>VLOOKUP(BH3785,[2]Summary!$C$29:$C$56,1,0)</f>
        <v>CMPDist</v>
      </c>
      <c r="BJ3785" s="16">
        <v>44562</v>
      </c>
    </row>
    <row r="3786" spans="1:62" x14ac:dyDescent="0.25">
      <c r="A3786" s="13" t="s">
        <v>7980</v>
      </c>
      <c r="B3786" s="13" t="s">
        <v>7981</v>
      </c>
      <c r="C3786" s="13" t="s">
        <v>7982</v>
      </c>
      <c r="D3786" s="13" t="s">
        <v>595</v>
      </c>
      <c r="E3786" t="s">
        <v>19</v>
      </c>
      <c r="F3786" s="13" t="s">
        <v>20</v>
      </c>
      <c r="H3786" s="15">
        <v>0</v>
      </c>
      <c r="I3786" s="15">
        <v>0</v>
      </c>
      <c r="J3786" s="15">
        <v>0</v>
      </c>
      <c r="K3786" s="15">
        <v>0</v>
      </c>
      <c r="L3786" s="15">
        <v>0</v>
      </c>
      <c r="M3786" s="15">
        <v>0</v>
      </c>
      <c r="N3786" s="15">
        <v>0</v>
      </c>
      <c r="O3786" s="15">
        <v>0</v>
      </c>
      <c r="P3786" s="15">
        <v>0</v>
      </c>
      <c r="Q3786" s="15">
        <v>0</v>
      </c>
      <c r="R3786" s="15">
        <v>0</v>
      </c>
      <c r="S3786" s="15">
        <v>0</v>
      </c>
      <c r="T3786" s="15">
        <f t="shared" si="295"/>
        <v>0</v>
      </c>
      <c r="U3786" s="15">
        <v>0</v>
      </c>
      <c r="V3786" s="15">
        <v>0</v>
      </c>
      <c r="W3786" s="15">
        <v>0</v>
      </c>
      <c r="X3786" s="15">
        <v>0</v>
      </c>
      <c r="Y3786" s="15">
        <v>0</v>
      </c>
      <c r="Z3786" s="15">
        <v>0</v>
      </c>
      <c r="AA3786" s="15">
        <v>0</v>
      </c>
      <c r="AB3786" s="15">
        <v>0</v>
      </c>
      <c r="AC3786" s="15">
        <v>0</v>
      </c>
      <c r="AD3786" s="15">
        <v>0</v>
      </c>
      <c r="AE3786" s="15">
        <v>0</v>
      </c>
      <c r="AF3786" s="15">
        <v>0</v>
      </c>
      <c r="AG3786" s="15">
        <f t="shared" si="296"/>
        <v>0</v>
      </c>
      <c r="AH3786" s="15">
        <v>0</v>
      </c>
      <c r="AI3786" s="15">
        <v>0</v>
      </c>
      <c r="AJ3786" s="15">
        <v>0</v>
      </c>
      <c r="AK3786" s="15">
        <v>0</v>
      </c>
      <c r="AL3786" s="15">
        <v>0</v>
      </c>
      <c r="AM3786" s="15">
        <v>0</v>
      </c>
      <c r="AN3786" s="15">
        <v>0</v>
      </c>
      <c r="AO3786" s="15">
        <v>0</v>
      </c>
      <c r="AP3786" s="15">
        <v>0</v>
      </c>
      <c r="AQ3786" s="15">
        <v>0</v>
      </c>
      <c r="AR3786" s="15">
        <v>0</v>
      </c>
      <c r="AS3786" s="15">
        <v>0</v>
      </c>
      <c r="AT3786" s="15">
        <f t="shared" si="297"/>
        <v>0</v>
      </c>
      <c r="AU3786" s="15">
        <v>2.1432900571823121</v>
      </c>
      <c r="AV3786" s="15">
        <v>-18.201909921646116</v>
      </c>
      <c r="AW3786" s="15">
        <v>2.270909996032715</v>
      </c>
      <c r="AX3786" s="15">
        <v>12.054270028114319</v>
      </c>
      <c r="AY3786" s="15">
        <v>-8.3699998855590822E-3</v>
      </c>
      <c r="AZ3786" s="15">
        <v>9.7128999316692344</v>
      </c>
      <c r="BA3786" s="15">
        <v>27.118230545043946</v>
      </c>
      <c r="BB3786" s="15">
        <v>0.20067999267578124</v>
      </c>
      <c r="BC3786" s="15">
        <v>0.91587008666992187</v>
      </c>
      <c r="BD3786" s="15">
        <v>-2.4414062500000001E-7</v>
      </c>
      <c r="BE3786" s="15">
        <v>-4.6528497619628908</v>
      </c>
      <c r="BF3786" s="15">
        <v>-41.271340652465817</v>
      </c>
      <c r="BG3786" s="15">
        <f t="shared" si="298"/>
        <v>-9.7183199427127818</v>
      </c>
      <c r="BH3786" t="str">
        <f t="shared" si="299"/>
        <v>CMPDIST</v>
      </c>
      <c r="BI3786" t="str">
        <f>VLOOKUP(BH3786,[2]Summary!$C$29:$C$56,1,0)</f>
        <v>CMPDist</v>
      </c>
      <c r="BJ3786" s="16">
        <v>44562</v>
      </c>
    </row>
    <row r="3787" spans="1:62" x14ac:dyDescent="0.25">
      <c r="A3787" s="13" t="s">
        <v>7983</v>
      </c>
      <c r="B3787" s="13" t="s">
        <v>7984</v>
      </c>
      <c r="C3787" s="13" t="s">
        <v>7985</v>
      </c>
      <c r="D3787" s="13" t="s">
        <v>595</v>
      </c>
      <c r="E3787" t="s">
        <v>19</v>
      </c>
      <c r="F3787" s="13" t="s">
        <v>20</v>
      </c>
      <c r="H3787" s="15">
        <v>0</v>
      </c>
      <c r="I3787" s="15">
        <v>0</v>
      </c>
      <c r="J3787" s="15">
        <v>0</v>
      </c>
      <c r="K3787" s="15">
        <v>0</v>
      </c>
      <c r="L3787" s="15">
        <v>0</v>
      </c>
      <c r="M3787" s="15">
        <v>0</v>
      </c>
      <c r="N3787" s="15">
        <v>0</v>
      </c>
      <c r="O3787" s="15">
        <v>0</v>
      </c>
      <c r="P3787" s="15">
        <v>0</v>
      </c>
      <c r="Q3787" s="15">
        <v>0</v>
      </c>
      <c r="R3787" s="15">
        <v>0</v>
      </c>
      <c r="S3787" s="15">
        <v>0</v>
      </c>
      <c r="T3787" s="15">
        <f t="shared" si="295"/>
        <v>0</v>
      </c>
      <c r="U3787" s="15">
        <v>0</v>
      </c>
      <c r="V3787" s="15">
        <v>0</v>
      </c>
      <c r="W3787" s="15">
        <v>0</v>
      </c>
      <c r="X3787" s="15">
        <v>0</v>
      </c>
      <c r="Y3787" s="15">
        <v>0</v>
      </c>
      <c r="Z3787" s="15">
        <v>0</v>
      </c>
      <c r="AA3787" s="15">
        <v>0</v>
      </c>
      <c r="AB3787" s="15">
        <v>0</v>
      </c>
      <c r="AC3787" s="15">
        <v>0</v>
      </c>
      <c r="AD3787" s="15">
        <v>0</v>
      </c>
      <c r="AE3787" s="15">
        <v>0</v>
      </c>
      <c r="AF3787" s="15">
        <v>0</v>
      </c>
      <c r="AG3787" s="15">
        <f t="shared" si="296"/>
        <v>0</v>
      </c>
      <c r="AH3787" s="15">
        <v>0</v>
      </c>
      <c r="AI3787" s="15">
        <v>0</v>
      </c>
      <c r="AJ3787" s="15">
        <v>0</v>
      </c>
      <c r="AK3787" s="15">
        <v>0</v>
      </c>
      <c r="AL3787" s="15">
        <v>0</v>
      </c>
      <c r="AM3787" s="15">
        <v>0</v>
      </c>
      <c r="AN3787" s="15">
        <v>0</v>
      </c>
      <c r="AO3787" s="15">
        <v>0</v>
      </c>
      <c r="AP3787" s="15">
        <v>0</v>
      </c>
      <c r="AQ3787" s="15">
        <v>0</v>
      </c>
      <c r="AR3787" s="15">
        <v>0</v>
      </c>
      <c r="AS3787" s="15">
        <v>0</v>
      </c>
      <c r="AT3787" s="15">
        <f t="shared" si="297"/>
        <v>0</v>
      </c>
      <c r="AU3787" s="15">
        <v>0</v>
      </c>
      <c r="AV3787" s="15">
        <v>0</v>
      </c>
      <c r="AW3787" s="15">
        <v>0</v>
      </c>
      <c r="AX3787" s="15">
        <v>0</v>
      </c>
      <c r="AY3787" s="15">
        <v>0</v>
      </c>
      <c r="AZ3787" s="15">
        <v>19.71577966785431</v>
      </c>
      <c r="BA3787" s="15">
        <v>19.812669982910155</v>
      </c>
      <c r="BB3787" s="15">
        <v>0.22480000305175782</v>
      </c>
      <c r="BC3787" s="15">
        <v>12.380539855957032</v>
      </c>
      <c r="BD3787" s="15">
        <v>-4.8828125000000001E-7</v>
      </c>
      <c r="BE3787" s="15">
        <v>-36.555279296875</v>
      </c>
      <c r="BF3787" s="15">
        <v>-21.153728393554687</v>
      </c>
      <c r="BG3787" s="15">
        <f t="shared" si="298"/>
        <v>-5.575218668937687</v>
      </c>
      <c r="BH3787" t="str">
        <f t="shared" si="299"/>
        <v>CMPDIST</v>
      </c>
      <c r="BI3787" t="str">
        <f>VLOOKUP(BH3787,[2]Summary!$C$29:$C$56,1,0)</f>
        <v>CMPDist</v>
      </c>
      <c r="BJ3787" s="16">
        <v>44562</v>
      </c>
    </row>
    <row r="3788" spans="1:62" x14ac:dyDescent="0.25">
      <c r="A3788" s="13" t="s">
        <v>7986</v>
      </c>
      <c r="B3788" s="13" t="s">
        <v>7987</v>
      </c>
      <c r="C3788" s="13" t="s">
        <v>7988</v>
      </c>
      <c r="D3788" s="13" t="s">
        <v>18</v>
      </c>
      <c r="E3788" t="s">
        <v>19</v>
      </c>
      <c r="F3788" s="13" t="s">
        <v>144</v>
      </c>
      <c r="H3788" s="15">
        <v>0</v>
      </c>
      <c r="I3788" s="15">
        <v>0</v>
      </c>
      <c r="J3788" s="15">
        <v>0</v>
      </c>
      <c r="K3788" s="15">
        <v>0</v>
      </c>
      <c r="L3788" s="15">
        <v>0</v>
      </c>
      <c r="M3788" s="15">
        <v>0</v>
      </c>
      <c r="N3788" s="15">
        <v>0</v>
      </c>
      <c r="O3788" s="15">
        <v>0</v>
      </c>
      <c r="P3788" s="15">
        <v>0</v>
      </c>
      <c r="Q3788" s="15">
        <v>0</v>
      </c>
      <c r="R3788" s="15">
        <v>0</v>
      </c>
      <c r="S3788" s="15">
        <v>0</v>
      </c>
      <c r="T3788" s="15">
        <f t="shared" si="295"/>
        <v>0</v>
      </c>
      <c r="U3788" s="15">
        <v>0</v>
      </c>
      <c r="V3788" s="15">
        <v>0</v>
      </c>
      <c r="W3788" s="15">
        <v>0</v>
      </c>
      <c r="X3788" s="15">
        <v>0</v>
      </c>
      <c r="Y3788" s="15">
        <v>0</v>
      </c>
      <c r="Z3788" s="15">
        <v>0</v>
      </c>
      <c r="AA3788" s="15">
        <v>0</v>
      </c>
      <c r="AB3788" s="15">
        <v>0</v>
      </c>
      <c r="AC3788" s="15">
        <v>0</v>
      </c>
      <c r="AD3788" s="15">
        <v>0</v>
      </c>
      <c r="AE3788" s="15">
        <v>0</v>
      </c>
      <c r="AF3788" s="15">
        <v>0</v>
      </c>
      <c r="AG3788" s="15">
        <f t="shared" si="296"/>
        <v>0</v>
      </c>
      <c r="AH3788" s="15">
        <v>0</v>
      </c>
      <c r="AI3788" s="15">
        <v>0</v>
      </c>
      <c r="AJ3788" s="15">
        <v>0</v>
      </c>
      <c r="AK3788" s="15">
        <v>0</v>
      </c>
      <c r="AL3788" s="15">
        <v>0</v>
      </c>
      <c r="AM3788" s="15">
        <v>0</v>
      </c>
      <c r="AN3788" s="15">
        <v>0</v>
      </c>
      <c r="AO3788" s="15">
        <v>0</v>
      </c>
      <c r="AP3788" s="15">
        <v>0</v>
      </c>
      <c r="AQ3788" s="15">
        <v>0</v>
      </c>
      <c r="AR3788" s="15">
        <v>0</v>
      </c>
      <c r="AS3788" s="15">
        <v>0</v>
      </c>
      <c r="AT3788" s="15">
        <f t="shared" si="297"/>
        <v>0</v>
      </c>
      <c r="AU3788" s="15">
        <v>0</v>
      </c>
      <c r="AV3788" s="15">
        <v>0</v>
      </c>
      <c r="AW3788" s="15">
        <v>0</v>
      </c>
      <c r="AX3788" s="15">
        <v>0</v>
      </c>
      <c r="AY3788" s="15">
        <v>0</v>
      </c>
      <c r="AZ3788" s="15">
        <v>0</v>
      </c>
      <c r="BA3788" s="15">
        <v>0</v>
      </c>
      <c r="BB3788" s="15">
        <v>0</v>
      </c>
      <c r="BC3788" s="15">
        <v>0</v>
      </c>
      <c r="BD3788" s="15">
        <v>17.224</v>
      </c>
      <c r="BE3788" s="15">
        <v>17.224</v>
      </c>
      <c r="BF3788" s="15">
        <v>17.224</v>
      </c>
      <c r="BG3788" s="15">
        <f t="shared" si="298"/>
        <v>51.671999999999997</v>
      </c>
      <c r="BH3788" t="str">
        <f t="shared" si="299"/>
        <v>UIDIST</v>
      </c>
      <c r="BI3788" t="str">
        <f>VLOOKUP(BH3788,[2]Summary!$C$29:$C$56,1,0)</f>
        <v>UIDist</v>
      </c>
      <c r="BJ3788" s="16">
        <v>44562</v>
      </c>
    </row>
    <row r="3789" spans="1:62" x14ac:dyDescent="0.25">
      <c r="A3789" s="13" t="s">
        <v>7989</v>
      </c>
      <c r="B3789" s="13" t="s">
        <v>7990</v>
      </c>
      <c r="C3789" s="13" t="s">
        <v>7988</v>
      </c>
      <c r="D3789" s="13" t="s">
        <v>307</v>
      </c>
      <c r="E3789" s="13" t="s">
        <v>475</v>
      </c>
      <c r="F3789" s="13" t="s">
        <v>144</v>
      </c>
      <c r="H3789" s="15">
        <v>0</v>
      </c>
      <c r="I3789" s="15">
        <v>0</v>
      </c>
      <c r="J3789" s="15">
        <v>0</v>
      </c>
      <c r="K3789" s="15">
        <v>0</v>
      </c>
      <c r="L3789" s="15">
        <v>0</v>
      </c>
      <c r="M3789" s="15">
        <v>0</v>
      </c>
      <c r="N3789" s="15">
        <v>0</v>
      </c>
      <c r="O3789" s="15">
        <v>0</v>
      </c>
      <c r="P3789" s="15">
        <v>0</v>
      </c>
      <c r="Q3789" s="15">
        <v>0</v>
      </c>
      <c r="R3789" s="15">
        <v>0</v>
      </c>
      <c r="S3789" s="15">
        <v>0</v>
      </c>
      <c r="T3789" s="15">
        <f t="shared" si="295"/>
        <v>0</v>
      </c>
      <c r="U3789" s="15">
        <v>0</v>
      </c>
      <c r="V3789" s="15">
        <v>0</v>
      </c>
      <c r="W3789" s="15">
        <v>0</v>
      </c>
      <c r="X3789" s="15">
        <v>0</v>
      </c>
      <c r="Y3789" s="15">
        <v>0</v>
      </c>
      <c r="Z3789" s="15">
        <v>0</v>
      </c>
      <c r="AA3789" s="15">
        <v>0</v>
      </c>
      <c r="AB3789" s="15">
        <v>0</v>
      </c>
      <c r="AC3789" s="15">
        <v>0</v>
      </c>
      <c r="AD3789" s="15">
        <v>0</v>
      </c>
      <c r="AE3789" s="15">
        <v>0</v>
      </c>
      <c r="AF3789" s="15">
        <v>0</v>
      </c>
      <c r="AG3789" s="15">
        <f t="shared" si="296"/>
        <v>0</v>
      </c>
      <c r="AH3789" s="15">
        <v>0</v>
      </c>
      <c r="AI3789" s="15">
        <v>0</v>
      </c>
      <c r="AJ3789" s="15">
        <v>0</v>
      </c>
      <c r="AK3789" s="15">
        <v>0</v>
      </c>
      <c r="AL3789" s="15">
        <v>0</v>
      </c>
      <c r="AM3789" s="15">
        <v>0</v>
      </c>
      <c r="AN3789" s="15">
        <v>0</v>
      </c>
      <c r="AO3789" s="15">
        <v>0</v>
      </c>
      <c r="AP3789" s="15">
        <v>0</v>
      </c>
      <c r="AQ3789" s="15">
        <v>0</v>
      </c>
      <c r="AR3789" s="15">
        <v>0</v>
      </c>
      <c r="AS3789" s="15">
        <v>0</v>
      </c>
      <c r="AT3789" s="15">
        <f t="shared" si="297"/>
        <v>0</v>
      </c>
      <c r="AU3789" s="15">
        <v>0</v>
      </c>
      <c r="AV3789" s="15">
        <v>0</v>
      </c>
      <c r="AW3789" s="15">
        <v>0</v>
      </c>
      <c r="AX3789" s="15">
        <v>0</v>
      </c>
      <c r="AY3789" s="15">
        <v>0</v>
      </c>
      <c r="AZ3789" s="15">
        <v>0</v>
      </c>
      <c r="BA3789" s="15">
        <v>0</v>
      </c>
      <c r="BB3789" s="15">
        <v>0</v>
      </c>
      <c r="BC3789" s="15">
        <v>0</v>
      </c>
      <c r="BD3789" s="15">
        <v>2.1530100097656248</v>
      </c>
      <c r="BE3789" s="15">
        <v>2.1530100097656248</v>
      </c>
      <c r="BF3789" s="15">
        <v>2.1530100097656248</v>
      </c>
      <c r="BG3789" s="15">
        <f t="shared" si="298"/>
        <v>6.4590300292968745</v>
      </c>
      <c r="BH3789" t="str">
        <f t="shared" si="299"/>
        <v>BGCGas</v>
      </c>
      <c r="BI3789" t="str">
        <f>VLOOKUP(BH3789,[2]Summary!$C$29:$C$56,1,0)</f>
        <v>BGCGas</v>
      </c>
      <c r="BJ3789" s="16">
        <v>44562</v>
      </c>
    </row>
    <row r="3790" spans="1:62" x14ac:dyDescent="0.25">
      <c r="A3790" s="13" t="s">
        <v>7991</v>
      </c>
      <c r="B3790" s="13" t="s">
        <v>7992</v>
      </c>
      <c r="C3790" s="13" t="s">
        <v>7988</v>
      </c>
      <c r="D3790" s="13" t="s">
        <v>434</v>
      </c>
      <c r="E3790" s="13" t="s">
        <v>475</v>
      </c>
      <c r="F3790" s="13" t="s">
        <v>144</v>
      </c>
      <c r="H3790" s="15">
        <v>0</v>
      </c>
      <c r="I3790" s="15">
        <v>0</v>
      </c>
      <c r="J3790" s="15">
        <v>0</v>
      </c>
      <c r="K3790" s="15">
        <v>0</v>
      </c>
      <c r="L3790" s="15">
        <v>0</v>
      </c>
      <c r="M3790" s="15">
        <v>0</v>
      </c>
      <c r="N3790" s="15">
        <v>0</v>
      </c>
      <c r="O3790" s="15">
        <v>0</v>
      </c>
      <c r="P3790" s="15">
        <v>0</v>
      </c>
      <c r="Q3790" s="15">
        <v>0</v>
      </c>
      <c r="R3790" s="15">
        <v>0</v>
      </c>
      <c r="S3790" s="15">
        <v>0</v>
      </c>
      <c r="T3790" s="15">
        <f t="shared" si="295"/>
        <v>0</v>
      </c>
      <c r="U3790" s="15">
        <v>0</v>
      </c>
      <c r="V3790" s="15">
        <v>0</v>
      </c>
      <c r="W3790" s="15">
        <v>0</v>
      </c>
      <c r="X3790" s="15">
        <v>0</v>
      </c>
      <c r="Y3790" s="15">
        <v>0</v>
      </c>
      <c r="Z3790" s="15">
        <v>0</v>
      </c>
      <c r="AA3790" s="15">
        <v>0</v>
      </c>
      <c r="AB3790" s="15">
        <v>0</v>
      </c>
      <c r="AC3790" s="15">
        <v>0</v>
      </c>
      <c r="AD3790" s="15">
        <v>0</v>
      </c>
      <c r="AE3790" s="15">
        <v>0</v>
      </c>
      <c r="AF3790" s="15">
        <v>0</v>
      </c>
      <c r="AG3790" s="15">
        <f t="shared" si="296"/>
        <v>0</v>
      </c>
      <c r="AH3790" s="15">
        <v>0</v>
      </c>
      <c r="AI3790" s="15">
        <v>0</v>
      </c>
      <c r="AJ3790" s="15">
        <v>0</v>
      </c>
      <c r="AK3790" s="15">
        <v>0</v>
      </c>
      <c r="AL3790" s="15">
        <v>0</v>
      </c>
      <c r="AM3790" s="15">
        <v>0</v>
      </c>
      <c r="AN3790" s="15">
        <v>0</v>
      </c>
      <c r="AO3790" s="15">
        <v>0</v>
      </c>
      <c r="AP3790" s="15">
        <v>0</v>
      </c>
      <c r="AQ3790" s="15">
        <v>0</v>
      </c>
      <c r="AR3790" s="15">
        <v>0</v>
      </c>
      <c r="AS3790" s="15">
        <v>0</v>
      </c>
      <c r="AT3790" s="15">
        <f t="shared" si="297"/>
        <v>0</v>
      </c>
      <c r="AU3790" s="15">
        <v>0</v>
      </c>
      <c r="AV3790" s="15">
        <v>0</v>
      </c>
      <c r="AW3790" s="15">
        <v>0</v>
      </c>
      <c r="AX3790" s="15">
        <v>0</v>
      </c>
      <c r="AY3790" s="15">
        <v>0</v>
      </c>
      <c r="AZ3790" s="15">
        <v>0</v>
      </c>
      <c r="BA3790" s="15">
        <v>0</v>
      </c>
      <c r="BB3790" s="15">
        <v>0</v>
      </c>
      <c r="BC3790" s="15">
        <v>0</v>
      </c>
      <c r="BD3790" s="15">
        <v>6.4590097656249998</v>
      </c>
      <c r="BE3790" s="15">
        <v>6.4590097656249998</v>
      </c>
      <c r="BF3790" s="15">
        <v>6.4590097656249998</v>
      </c>
      <c r="BG3790" s="15">
        <f t="shared" si="298"/>
        <v>19.377029296875001</v>
      </c>
      <c r="BH3790" t="str">
        <f t="shared" si="299"/>
        <v>CNGGas</v>
      </c>
      <c r="BI3790" t="str">
        <f>VLOOKUP(BH3790,[2]Summary!$C$29:$C$56,1,0)</f>
        <v>CNGGas</v>
      </c>
      <c r="BJ3790" s="16">
        <v>44562</v>
      </c>
    </row>
    <row r="3791" spans="1:62" x14ac:dyDescent="0.25">
      <c r="A3791" s="13" t="s">
        <v>7993</v>
      </c>
      <c r="B3791" s="13" t="s">
        <v>7994</v>
      </c>
      <c r="C3791" s="13" t="s">
        <v>7988</v>
      </c>
      <c r="D3791" s="13" t="s">
        <v>361</v>
      </c>
      <c r="E3791" s="13" t="s">
        <v>475</v>
      </c>
      <c r="F3791" s="13" t="s">
        <v>144</v>
      </c>
      <c r="H3791" s="15">
        <v>0</v>
      </c>
      <c r="I3791" s="15">
        <v>0</v>
      </c>
      <c r="J3791" s="15">
        <v>0</v>
      </c>
      <c r="K3791" s="15">
        <v>0</v>
      </c>
      <c r="L3791" s="15">
        <v>0</v>
      </c>
      <c r="M3791" s="15">
        <v>0</v>
      </c>
      <c r="N3791" s="15">
        <v>0</v>
      </c>
      <c r="O3791" s="15">
        <v>0</v>
      </c>
      <c r="P3791" s="15">
        <v>0</v>
      </c>
      <c r="Q3791" s="15">
        <v>0</v>
      </c>
      <c r="R3791" s="15">
        <v>0</v>
      </c>
      <c r="S3791" s="15">
        <v>0</v>
      </c>
      <c r="T3791" s="15">
        <f t="shared" si="295"/>
        <v>0</v>
      </c>
      <c r="U3791" s="15">
        <v>0</v>
      </c>
      <c r="V3791" s="15">
        <v>0</v>
      </c>
      <c r="W3791" s="15">
        <v>0</v>
      </c>
      <c r="X3791" s="15">
        <v>0</v>
      </c>
      <c r="Y3791" s="15">
        <v>0</v>
      </c>
      <c r="Z3791" s="15">
        <v>0</v>
      </c>
      <c r="AA3791" s="15">
        <v>0</v>
      </c>
      <c r="AB3791" s="15">
        <v>0</v>
      </c>
      <c r="AC3791" s="15">
        <v>0</v>
      </c>
      <c r="AD3791" s="15">
        <v>0</v>
      </c>
      <c r="AE3791" s="15">
        <v>0</v>
      </c>
      <c r="AF3791" s="15">
        <v>0</v>
      </c>
      <c r="AG3791" s="15">
        <f t="shared" si="296"/>
        <v>0</v>
      </c>
      <c r="AH3791" s="15">
        <v>0</v>
      </c>
      <c r="AI3791" s="15">
        <v>0</v>
      </c>
      <c r="AJ3791" s="15">
        <v>0</v>
      </c>
      <c r="AK3791" s="15">
        <v>0</v>
      </c>
      <c r="AL3791" s="15">
        <v>0</v>
      </c>
      <c r="AM3791" s="15">
        <v>0</v>
      </c>
      <c r="AN3791" s="15">
        <v>0</v>
      </c>
      <c r="AO3791" s="15">
        <v>0</v>
      </c>
      <c r="AP3791" s="15">
        <v>0</v>
      </c>
      <c r="AQ3791" s="15">
        <v>0</v>
      </c>
      <c r="AR3791" s="15">
        <v>0</v>
      </c>
      <c r="AS3791" s="15">
        <v>0</v>
      </c>
      <c r="AT3791" s="15">
        <f t="shared" si="297"/>
        <v>0</v>
      </c>
      <c r="AU3791" s="15">
        <v>0</v>
      </c>
      <c r="AV3791" s="15">
        <v>0</v>
      </c>
      <c r="AW3791" s="15">
        <v>0</v>
      </c>
      <c r="AX3791" s="15">
        <v>0</v>
      </c>
      <c r="AY3791" s="15">
        <v>0</v>
      </c>
      <c r="AZ3791" s="15">
        <v>0</v>
      </c>
      <c r="BA3791" s="15">
        <v>0</v>
      </c>
      <c r="BB3791" s="15">
        <v>0</v>
      </c>
      <c r="BC3791" s="15">
        <v>0</v>
      </c>
      <c r="BD3791" s="15">
        <v>6.4590097656249998</v>
      </c>
      <c r="BE3791" s="15">
        <v>6.4590097656249998</v>
      </c>
      <c r="BF3791" s="15">
        <v>6.4590097656249998</v>
      </c>
      <c r="BG3791" s="15">
        <f t="shared" si="298"/>
        <v>19.377029296875001</v>
      </c>
      <c r="BH3791" t="str">
        <f t="shared" si="299"/>
        <v>SCGGas</v>
      </c>
      <c r="BI3791" t="str">
        <f>VLOOKUP(BH3791,[2]Summary!$C$29:$C$56,1,0)</f>
        <v>SCGGas</v>
      </c>
      <c r="BJ3791" s="16">
        <v>44562</v>
      </c>
    </row>
    <row r="3792" spans="1:62" x14ac:dyDescent="0.25">
      <c r="A3792" s="13" t="s">
        <v>7995</v>
      </c>
      <c r="B3792" s="13" t="s">
        <v>7996</v>
      </c>
      <c r="C3792" s="13" t="s">
        <v>7997</v>
      </c>
      <c r="D3792" s="13" t="s">
        <v>434</v>
      </c>
      <c r="E3792" s="13" t="s">
        <v>475</v>
      </c>
      <c r="F3792" s="13" t="s">
        <v>302</v>
      </c>
      <c r="H3792" s="15">
        <v>0</v>
      </c>
      <c r="I3792" s="15">
        <v>0</v>
      </c>
      <c r="J3792" s="15">
        <v>0</v>
      </c>
      <c r="K3792" s="15">
        <v>0</v>
      </c>
      <c r="L3792" s="15">
        <v>0</v>
      </c>
      <c r="M3792" s="15">
        <v>0</v>
      </c>
      <c r="N3792" s="15">
        <v>0</v>
      </c>
      <c r="O3792" s="15">
        <v>0</v>
      </c>
      <c r="P3792" s="15">
        <v>0</v>
      </c>
      <c r="Q3792" s="15">
        <v>0</v>
      </c>
      <c r="R3792" s="15">
        <v>0</v>
      </c>
      <c r="S3792" s="15">
        <v>0</v>
      </c>
      <c r="T3792" s="15">
        <f t="shared" si="295"/>
        <v>0</v>
      </c>
      <c r="U3792" s="15">
        <v>0</v>
      </c>
      <c r="V3792" s="15">
        <v>0</v>
      </c>
      <c r="W3792" s="15">
        <v>0</v>
      </c>
      <c r="X3792" s="15">
        <v>0</v>
      </c>
      <c r="Y3792" s="15">
        <v>0</v>
      </c>
      <c r="Z3792" s="15">
        <v>0</v>
      </c>
      <c r="AA3792" s="15">
        <v>0</v>
      </c>
      <c r="AB3792" s="15">
        <v>0</v>
      </c>
      <c r="AC3792" s="15">
        <v>0</v>
      </c>
      <c r="AD3792" s="15">
        <v>0</v>
      </c>
      <c r="AE3792" s="15">
        <v>0</v>
      </c>
      <c r="AF3792" s="15">
        <v>0</v>
      </c>
      <c r="AG3792" s="15">
        <f t="shared" si="296"/>
        <v>0</v>
      </c>
      <c r="AH3792" s="15">
        <v>0</v>
      </c>
      <c r="AI3792" s="15">
        <v>0</v>
      </c>
      <c r="AJ3792" s="15">
        <v>0</v>
      </c>
      <c r="AK3792" s="15">
        <v>0</v>
      </c>
      <c r="AL3792" s="15">
        <v>0</v>
      </c>
      <c r="AM3792" s="15">
        <v>0</v>
      </c>
      <c r="AN3792" s="15">
        <v>0</v>
      </c>
      <c r="AO3792" s="15">
        <v>0</v>
      </c>
      <c r="AP3792" s="15">
        <v>0</v>
      </c>
      <c r="AQ3792" s="15">
        <v>0</v>
      </c>
      <c r="AR3792" s="15">
        <v>0</v>
      </c>
      <c r="AS3792" s="15">
        <v>0</v>
      </c>
      <c r="AT3792" s="15">
        <f t="shared" si="297"/>
        <v>0</v>
      </c>
      <c r="AU3792" s="15">
        <v>0</v>
      </c>
      <c r="AV3792" s="15">
        <v>0</v>
      </c>
      <c r="AW3792" s="15">
        <v>0</v>
      </c>
      <c r="AX3792" s="15">
        <v>0</v>
      </c>
      <c r="AY3792" s="15">
        <v>0</v>
      </c>
      <c r="AZ3792" s="15">
        <v>0</v>
      </c>
      <c r="BA3792" s="15">
        <v>0</v>
      </c>
      <c r="BB3792" s="15">
        <v>0</v>
      </c>
      <c r="BC3792" s="15">
        <v>0</v>
      </c>
      <c r="BD3792" s="15">
        <v>0</v>
      </c>
      <c r="BE3792" s="15">
        <v>0</v>
      </c>
      <c r="BF3792" s="15">
        <v>0</v>
      </c>
      <c r="BG3792" s="15">
        <f t="shared" si="298"/>
        <v>0</v>
      </c>
      <c r="BH3792" t="str">
        <f t="shared" si="299"/>
        <v>CNGGas</v>
      </c>
      <c r="BI3792" t="str">
        <f>VLOOKUP(BH3792,[2]Summary!$C$29:$C$56,1,0)</f>
        <v>CNGGas</v>
      </c>
      <c r="BJ3792" s="16">
        <v>44562</v>
      </c>
    </row>
    <row r="3793" spans="1:62" x14ac:dyDescent="0.25">
      <c r="A3793" s="13" t="s">
        <v>7998</v>
      </c>
      <c r="B3793" s="13" t="s">
        <v>7999</v>
      </c>
      <c r="C3793" s="13" t="s">
        <v>6555</v>
      </c>
      <c r="D3793" s="13" t="s">
        <v>361</v>
      </c>
      <c r="E3793" s="13" t="s">
        <v>475</v>
      </c>
      <c r="F3793" s="13" t="s">
        <v>426</v>
      </c>
      <c r="H3793" s="15">
        <v>0</v>
      </c>
      <c r="I3793" s="15">
        <v>0</v>
      </c>
      <c r="J3793" s="15">
        <v>0</v>
      </c>
      <c r="K3793" s="15">
        <v>0</v>
      </c>
      <c r="L3793" s="15">
        <v>0</v>
      </c>
      <c r="M3793" s="15">
        <v>0</v>
      </c>
      <c r="N3793" s="15">
        <v>0</v>
      </c>
      <c r="O3793" s="15">
        <v>0</v>
      </c>
      <c r="P3793" s="15">
        <v>0</v>
      </c>
      <c r="Q3793" s="15">
        <v>0</v>
      </c>
      <c r="R3793" s="15">
        <v>0</v>
      </c>
      <c r="S3793" s="15">
        <v>0</v>
      </c>
      <c r="T3793" s="15">
        <f t="shared" si="295"/>
        <v>0</v>
      </c>
      <c r="U3793" s="15">
        <v>0</v>
      </c>
      <c r="V3793" s="15">
        <v>0</v>
      </c>
      <c r="W3793" s="15">
        <v>0</v>
      </c>
      <c r="X3793" s="15">
        <v>0</v>
      </c>
      <c r="Y3793" s="15">
        <v>0</v>
      </c>
      <c r="Z3793" s="15">
        <v>0</v>
      </c>
      <c r="AA3793" s="15">
        <v>0</v>
      </c>
      <c r="AB3793" s="15">
        <v>0</v>
      </c>
      <c r="AC3793" s="15">
        <v>0</v>
      </c>
      <c r="AD3793" s="15">
        <v>0</v>
      </c>
      <c r="AE3793" s="15">
        <v>0</v>
      </c>
      <c r="AF3793" s="15">
        <v>0</v>
      </c>
      <c r="AG3793" s="15">
        <f t="shared" si="296"/>
        <v>0</v>
      </c>
      <c r="AH3793" s="15">
        <v>0</v>
      </c>
      <c r="AI3793" s="15">
        <v>0</v>
      </c>
      <c r="AJ3793" s="15">
        <v>0</v>
      </c>
      <c r="AK3793" s="15">
        <v>0</v>
      </c>
      <c r="AL3793" s="15">
        <v>0</v>
      </c>
      <c r="AM3793" s="15">
        <v>0</v>
      </c>
      <c r="AN3793" s="15">
        <v>0</v>
      </c>
      <c r="AO3793" s="15">
        <v>0</v>
      </c>
      <c r="AP3793" s="15">
        <v>0</v>
      </c>
      <c r="AQ3793" s="15">
        <v>0</v>
      </c>
      <c r="AR3793" s="15">
        <v>0</v>
      </c>
      <c r="AS3793" s="15">
        <v>0</v>
      </c>
      <c r="AT3793" s="15">
        <f t="shared" si="297"/>
        <v>0</v>
      </c>
      <c r="AU3793" s="15">
        <v>0</v>
      </c>
      <c r="AV3793" s="15">
        <v>0</v>
      </c>
      <c r="AW3793" s="15">
        <v>0</v>
      </c>
      <c r="AX3793" s="15">
        <v>0</v>
      </c>
      <c r="AY3793" s="15">
        <v>0</v>
      </c>
      <c r="AZ3793" s="15">
        <v>0</v>
      </c>
      <c r="BA3793" s="15">
        <v>0</v>
      </c>
      <c r="BB3793" s="15">
        <v>0</v>
      </c>
      <c r="BC3793" s="15">
        <v>0</v>
      </c>
      <c r="BD3793" s="15">
        <v>44.959000000000003</v>
      </c>
      <c r="BE3793" s="15">
        <v>44.959000000000003</v>
      </c>
      <c r="BF3793" s="15">
        <v>44.959000000000003</v>
      </c>
      <c r="BG3793" s="15">
        <f t="shared" si="298"/>
        <v>134.87700000000001</v>
      </c>
      <c r="BH3793" t="str">
        <f t="shared" si="299"/>
        <v>SCGGas</v>
      </c>
      <c r="BI3793" t="str">
        <f>VLOOKUP(BH3793,[2]Summary!$C$29:$C$56,1,0)</f>
        <v>SCGGas</v>
      </c>
      <c r="BJ3793" s="16">
        <v>44562</v>
      </c>
    </row>
    <row r="3794" spans="1:62" x14ac:dyDescent="0.25">
      <c r="A3794" s="13" t="s">
        <v>8000</v>
      </c>
      <c r="B3794" s="13" t="s">
        <v>8001</v>
      </c>
      <c r="C3794" s="13" t="s">
        <v>8002</v>
      </c>
      <c r="D3794" s="13" t="s">
        <v>599</v>
      </c>
      <c r="E3794" t="s">
        <v>19</v>
      </c>
      <c r="F3794" s="13" t="s">
        <v>20</v>
      </c>
      <c r="H3794" s="15">
        <v>0</v>
      </c>
      <c r="I3794" s="15">
        <v>0</v>
      </c>
      <c r="J3794" s="15">
        <v>0</v>
      </c>
      <c r="K3794" s="15">
        <v>0</v>
      </c>
      <c r="L3794" s="15">
        <v>0</v>
      </c>
      <c r="M3794" s="15">
        <v>0</v>
      </c>
      <c r="N3794" s="15">
        <v>0</v>
      </c>
      <c r="O3794" s="15">
        <v>0</v>
      </c>
      <c r="P3794" s="15">
        <v>0</v>
      </c>
      <c r="Q3794" s="15">
        <v>0</v>
      </c>
      <c r="R3794" s="15">
        <v>0</v>
      </c>
      <c r="S3794" s="15">
        <v>0</v>
      </c>
      <c r="T3794" s="15">
        <f t="shared" si="295"/>
        <v>0</v>
      </c>
      <c r="U3794" s="15">
        <v>0</v>
      </c>
      <c r="V3794" s="15">
        <v>0</v>
      </c>
      <c r="W3794" s="15">
        <v>0</v>
      </c>
      <c r="X3794" s="15">
        <v>0</v>
      </c>
      <c r="Y3794" s="15">
        <v>0</v>
      </c>
      <c r="Z3794" s="15">
        <v>0</v>
      </c>
      <c r="AA3794" s="15">
        <v>0</v>
      </c>
      <c r="AB3794" s="15">
        <v>0</v>
      </c>
      <c r="AC3794" s="15">
        <v>0</v>
      </c>
      <c r="AD3794" s="15">
        <v>0</v>
      </c>
      <c r="AE3794" s="15">
        <v>0</v>
      </c>
      <c r="AF3794" s="15">
        <v>0</v>
      </c>
      <c r="AG3794" s="15">
        <f t="shared" si="296"/>
        <v>0</v>
      </c>
      <c r="AH3794" s="15">
        <v>0</v>
      </c>
      <c r="AI3794" s="15">
        <v>0</v>
      </c>
      <c r="AJ3794" s="15">
        <v>0</v>
      </c>
      <c r="AK3794" s="15">
        <v>0</v>
      </c>
      <c r="AL3794" s="15">
        <v>0</v>
      </c>
      <c r="AM3794" s="15">
        <v>0</v>
      </c>
      <c r="AN3794" s="15">
        <v>0</v>
      </c>
      <c r="AO3794" s="15">
        <v>0</v>
      </c>
      <c r="AP3794" s="15">
        <v>0</v>
      </c>
      <c r="AQ3794" s="15">
        <v>0</v>
      </c>
      <c r="AR3794" s="15">
        <v>0</v>
      </c>
      <c r="AS3794" s="15">
        <v>0</v>
      </c>
      <c r="AT3794" s="15">
        <f t="shared" si="297"/>
        <v>0</v>
      </c>
      <c r="AU3794" s="15">
        <v>0</v>
      </c>
      <c r="AV3794" s="15">
        <v>0</v>
      </c>
      <c r="AW3794" s="15">
        <v>1.5679000027179717</v>
      </c>
      <c r="AX3794" s="15">
        <v>1.7067600278854369</v>
      </c>
      <c r="AY3794" s="15">
        <v>0.98367000961303708</v>
      </c>
      <c r="AZ3794" s="15">
        <v>5.3986200866699221</v>
      </c>
      <c r="BA3794" s="15">
        <v>226.1732526550293</v>
      </c>
      <c r="BB3794" s="15">
        <v>3.2269999694824221</v>
      </c>
      <c r="BC3794" s="15">
        <v>4.3320100097656251</v>
      </c>
      <c r="BD3794" s="15">
        <v>68.061521484375007</v>
      </c>
      <c r="BE3794" s="15">
        <v>42.08688977050781</v>
      </c>
      <c r="BF3794" s="15">
        <v>48.696521728515627</v>
      </c>
      <c r="BG3794" s="15">
        <f t="shared" si="298"/>
        <v>402.23414574456217</v>
      </c>
      <c r="BH3794" t="str">
        <f t="shared" si="299"/>
        <v>NYSEGDIST</v>
      </c>
      <c r="BI3794" t="str">
        <f>VLOOKUP(BH3794,[2]Summary!$C$29:$C$56,1,0)</f>
        <v>NYSEGDist</v>
      </c>
      <c r="BJ3794" s="16">
        <v>44562</v>
      </c>
    </row>
    <row r="3795" spans="1:62" x14ac:dyDescent="0.25">
      <c r="A3795" s="13" t="s">
        <v>8003</v>
      </c>
      <c r="B3795" s="13" t="s">
        <v>8004</v>
      </c>
      <c r="C3795" s="13" t="s">
        <v>8005</v>
      </c>
      <c r="D3795" s="13" t="s">
        <v>599</v>
      </c>
      <c r="E3795" s="13" t="s">
        <v>301</v>
      </c>
      <c r="F3795" s="13" t="s">
        <v>33</v>
      </c>
      <c r="H3795" s="15">
        <v>0</v>
      </c>
      <c r="I3795" s="15">
        <v>0</v>
      </c>
      <c r="J3795" s="15">
        <v>0</v>
      </c>
      <c r="K3795" s="15">
        <v>0</v>
      </c>
      <c r="L3795" s="15">
        <v>0</v>
      </c>
      <c r="M3795" s="15">
        <v>0</v>
      </c>
      <c r="N3795" s="15">
        <v>0</v>
      </c>
      <c r="O3795" s="15">
        <v>0</v>
      </c>
      <c r="P3795" s="15">
        <v>0</v>
      </c>
      <c r="Q3795" s="15">
        <v>0</v>
      </c>
      <c r="R3795" s="15">
        <v>0</v>
      </c>
      <c r="S3795" s="15">
        <v>0</v>
      </c>
      <c r="T3795" s="15">
        <f t="shared" si="295"/>
        <v>0</v>
      </c>
      <c r="U3795" s="15">
        <v>0</v>
      </c>
      <c r="V3795" s="15">
        <v>0</v>
      </c>
      <c r="W3795" s="15">
        <v>0</v>
      </c>
      <c r="X3795" s="15">
        <v>0</v>
      </c>
      <c r="Y3795" s="15">
        <v>0</v>
      </c>
      <c r="Z3795" s="15">
        <v>0</v>
      </c>
      <c r="AA3795" s="15">
        <v>0</v>
      </c>
      <c r="AB3795" s="15">
        <v>0</v>
      </c>
      <c r="AC3795" s="15">
        <v>0</v>
      </c>
      <c r="AD3795" s="15">
        <v>0</v>
      </c>
      <c r="AE3795" s="15">
        <v>0</v>
      </c>
      <c r="AF3795" s="15">
        <v>0</v>
      </c>
      <c r="AG3795" s="15">
        <f t="shared" si="296"/>
        <v>0</v>
      </c>
      <c r="AH3795" s="15">
        <v>0</v>
      </c>
      <c r="AI3795" s="15">
        <v>0</v>
      </c>
      <c r="AJ3795" s="15">
        <v>0</v>
      </c>
      <c r="AK3795" s="15">
        <v>0</v>
      </c>
      <c r="AL3795" s="15">
        <v>0</v>
      </c>
      <c r="AM3795" s="15">
        <v>0</v>
      </c>
      <c r="AN3795" s="15">
        <v>0</v>
      </c>
      <c r="AO3795" s="15">
        <v>0</v>
      </c>
      <c r="AP3795" s="15">
        <v>0</v>
      </c>
      <c r="AQ3795" s="15">
        <v>0</v>
      </c>
      <c r="AR3795" s="15">
        <v>0</v>
      </c>
      <c r="AS3795" s="15">
        <v>0</v>
      </c>
      <c r="AT3795" s="15">
        <f t="shared" si="297"/>
        <v>0</v>
      </c>
      <c r="AU3795" s="15">
        <v>0</v>
      </c>
      <c r="AV3795" s="15">
        <v>0</v>
      </c>
      <c r="AW3795" s="15">
        <v>0</v>
      </c>
      <c r="AX3795" s="15">
        <v>0</v>
      </c>
      <c r="AY3795" s="15">
        <v>0</v>
      </c>
      <c r="AZ3795" s="15">
        <v>0</v>
      </c>
      <c r="BA3795" s="15">
        <v>0</v>
      </c>
      <c r="BB3795" s="15">
        <v>0</v>
      </c>
      <c r="BC3795" s="15">
        <v>0</v>
      </c>
      <c r="BD3795" s="15">
        <v>26.7457109375</v>
      </c>
      <c r="BE3795" s="15">
        <v>53.491429687500002</v>
      </c>
      <c r="BF3795" s="15">
        <v>53.491429687500002</v>
      </c>
      <c r="BG3795" s="15">
        <f t="shared" si="298"/>
        <v>133.72857031249998</v>
      </c>
      <c r="BH3795" t="str">
        <f t="shared" si="299"/>
        <v>NYSEGCommon</v>
      </c>
      <c r="BI3795" t="str">
        <f>VLOOKUP(BH3795,[2]Summary!$C$29:$C$56,1,0)</f>
        <v>NYSEGCommon</v>
      </c>
      <c r="BJ3795" s="16">
        <v>44562</v>
      </c>
    </row>
    <row r="3796" spans="1:62" x14ac:dyDescent="0.25">
      <c r="A3796" s="13" t="s">
        <v>8006</v>
      </c>
      <c r="B3796" s="13" t="s">
        <v>8004</v>
      </c>
      <c r="C3796" s="13" t="s">
        <v>8007</v>
      </c>
      <c r="D3796" s="13" t="s">
        <v>596</v>
      </c>
      <c r="E3796" s="13" t="s">
        <v>301</v>
      </c>
      <c r="F3796" s="13" t="s">
        <v>33</v>
      </c>
      <c r="H3796" s="15">
        <v>0</v>
      </c>
      <c r="I3796" s="15">
        <v>0</v>
      </c>
      <c r="J3796" s="15">
        <v>0</v>
      </c>
      <c r="K3796" s="15">
        <v>0</v>
      </c>
      <c r="L3796" s="15">
        <v>0</v>
      </c>
      <c r="M3796" s="15">
        <v>0</v>
      </c>
      <c r="N3796" s="15">
        <v>0</v>
      </c>
      <c r="O3796" s="15">
        <v>0</v>
      </c>
      <c r="P3796" s="15">
        <v>0</v>
      </c>
      <c r="Q3796" s="15">
        <v>0</v>
      </c>
      <c r="R3796" s="15">
        <v>0</v>
      </c>
      <c r="S3796" s="15">
        <v>0</v>
      </c>
      <c r="T3796" s="15">
        <f t="shared" si="295"/>
        <v>0</v>
      </c>
      <c r="U3796" s="15">
        <v>0</v>
      </c>
      <c r="V3796" s="15">
        <v>0</v>
      </c>
      <c r="W3796" s="15">
        <v>0</v>
      </c>
      <c r="X3796" s="15">
        <v>0</v>
      </c>
      <c r="Y3796" s="15">
        <v>0</v>
      </c>
      <c r="Z3796" s="15">
        <v>0</v>
      </c>
      <c r="AA3796" s="15">
        <v>0</v>
      </c>
      <c r="AB3796" s="15">
        <v>0</v>
      </c>
      <c r="AC3796" s="15">
        <v>0</v>
      </c>
      <c r="AD3796" s="15">
        <v>0</v>
      </c>
      <c r="AE3796" s="15">
        <v>0</v>
      </c>
      <c r="AF3796" s="15">
        <v>0</v>
      </c>
      <c r="AG3796" s="15">
        <f t="shared" si="296"/>
        <v>0</v>
      </c>
      <c r="AH3796" s="15">
        <v>0</v>
      </c>
      <c r="AI3796" s="15">
        <v>0</v>
      </c>
      <c r="AJ3796" s="15">
        <v>0</v>
      </c>
      <c r="AK3796" s="15">
        <v>0</v>
      </c>
      <c r="AL3796" s="15">
        <v>0</v>
      </c>
      <c r="AM3796" s="15">
        <v>0</v>
      </c>
      <c r="AN3796" s="15">
        <v>0</v>
      </c>
      <c r="AO3796" s="15">
        <v>0</v>
      </c>
      <c r="AP3796" s="15">
        <v>0</v>
      </c>
      <c r="AQ3796" s="15">
        <v>0</v>
      </c>
      <c r="AR3796" s="15">
        <v>0</v>
      </c>
      <c r="AS3796" s="15">
        <v>0</v>
      </c>
      <c r="AT3796" s="15">
        <f t="shared" si="297"/>
        <v>0</v>
      </c>
      <c r="AU3796" s="15">
        <v>0</v>
      </c>
      <c r="AV3796" s="15">
        <v>0</v>
      </c>
      <c r="AW3796" s="15">
        <v>0</v>
      </c>
      <c r="AX3796" s="15">
        <v>0</v>
      </c>
      <c r="AY3796" s="15">
        <v>0</v>
      </c>
      <c r="AZ3796" s="15">
        <v>0</v>
      </c>
      <c r="BA3796" s="15">
        <v>0</v>
      </c>
      <c r="BB3796" s="15">
        <v>0</v>
      </c>
      <c r="BC3796" s="15">
        <v>0</v>
      </c>
      <c r="BD3796" s="15">
        <v>13.6018701171875</v>
      </c>
      <c r="BE3796" s="15">
        <v>27.203720703125001</v>
      </c>
      <c r="BF3796" s="15">
        <v>27.203730468749999</v>
      </c>
      <c r="BG3796" s="15">
        <f t="shared" si="298"/>
        <v>68.009321289062498</v>
      </c>
      <c r="BH3796" t="str">
        <f t="shared" si="299"/>
        <v>RGECommon</v>
      </c>
      <c r="BI3796" t="str">
        <f>VLOOKUP(BH3796,[2]Summary!$C$29:$C$56,1,0)</f>
        <v>RGECommon</v>
      </c>
      <c r="BJ3796" s="16">
        <v>44562</v>
      </c>
    </row>
    <row r="3797" spans="1:62" x14ac:dyDescent="0.25">
      <c r="A3797" s="13" t="s">
        <v>8008</v>
      </c>
      <c r="B3797" s="13" t="s">
        <v>8004</v>
      </c>
      <c r="C3797" s="13" t="s">
        <v>8009</v>
      </c>
      <c r="D3797" s="13" t="s">
        <v>18</v>
      </c>
      <c r="E3797" s="13" t="s">
        <v>301</v>
      </c>
      <c r="F3797" s="13" t="s">
        <v>33</v>
      </c>
      <c r="H3797" s="15">
        <v>0</v>
      </c>
      <c r="I3797" s="15">
        <v>0</v>
      </c>
      <c r="J3797" s="15">
        <v>0</v>
      </c>
      <c r="K3797" s="15">
        <v>0</v>
      </c>
      <c r="L3797" s="15">
        <v>0</v>
      </c>
      <c r="M3797" s="15">
        <v>0</v>
      </c>
      <c r="N3797" s="15">
        <v>0</v>
      </c>
      <c r="O3797" s="15">
        <v>0</v>
      </c>
      <c r="P3797" s="15">
        <v>0</v>
      </c>
      <c r="Q3797" s="15">
        <v>0</v>
      </c>
      <c r="R3797" s="15">
        <v>0</v>
      </c>
      <c r="S3797" s="15">
        <v>0</v>
      </c>
      <c r="T3797" s="15">
        <f t="shared" si="295"/>
        <v>0</v>
      </c>
      <c r="U3797" s="15">
        <v>0</v>
      </c>
      <c r="V3797" s="15">
        <v>0</v>
      </c>
      <c r="W3797" s="15">
        <v>0</v>
      </c>
      <c r="X3797" s="15">
        <v>0</v>
      </c>
      <c r="Y3797" s="15">
        <v>0</v>
      </c>
      <c r="Z3797" s="15">
        <v>0</v>
      </c>
      <c r="AA3797" s="15">
        <v>0</v>
      </c>
      <c r="AB3797" s="15">
        <v>0</v>
      </c>
      <c r="AC3797" s="15">
        <v>0</v>
      </c>
      <c r="AD3797" s="15">
        <v>0</v>
      </c>
      <c r="AE3797" s="15">
        <v>0</v>
      </c>
      <c r="AF3797" s="15">
        <v>0</v>
      </c>
      <c r="AG3797" s="15">
        <f t="shared" si="296"/>
        <v>0</v>
      </c>
      <c r="AH3797" s="15">
        <v>0</v>
      </c>
      <c r="AI3797" s="15">
        <v>0</v>
      </c>
      <c r="AJ3797" s="15">
        <v>0</v>
      </c>
      <c r="AK3797" s="15">
        <v>0</v>
      </c>
      <c r="AL3797" s="15">
        <v>0</v>
      </c>
      <c r="AM3797" s="15">
        <v>0</v>
      </c>
      <c r="AN3797" s="15">
        <v>0</v>
      </c>
      <c r="AO3797" s="15">
        <v>0</v>
      </c>
      <c r="AP3797" s="15">
        <v>0</v>
      </c>
      <c r="AQ3797" s="15">
        <v>0</v>
      </c>
      <c r="AR3797" s="15">
        <v>0</v>
      </c>
      <c r="AS3797" s="15">
        <v>0</v>
      </c>
      <c r="AT3797" s="15">
        <f t="shared" si="297"/>
        <v>0</v>
      </c>
      <c r="AU3797" s="15">
        <v>0</v>
      </c>
      <c r="AV3797" s="15">
        <v>0</v>
      </c>
      <c r="AW3797" s="15">
        <v>0</v>
      </c>
      <c r="AX3797" s="15">
        <v>0</v>
      </c>
      <c r="AY3797" s="15">
        <v>0</v>
      </c>
      <c r="AZ3797" s="15">
        <v>0</v>
      </c>
      <c r="BA3797" s="15">
        <v>0</v>
      </c>
      <c r="BB3797" s="15">
        <v>0</v>
      </c>
      <c r="BC3797" s="15">
        <v>0</v>
      </c>
      <c r="BD3797" s="15">
        <v>32.330130859374997</v>
      </c>
      <c r="BE3797" s="15">
        <v>64.660250000000005</v>
      </c>
      <c r="BF3797" s="15">
        <v>64.660250000000005</v>
      </c>
      <c r="BG3797" s="15">
        <f t="shared" si="298"/>
        <v>161.65063085937498</v>
      </c>
      <c r="BH3797" t="str">
        <f t="shared" si="299"/>
        <v>UICommon</v>
      </c>
      <c r="BI3797" t="str">
        <f>VLOOKUP(BH3797,[2]Summary!$C$29:$C$56,1,0)</f>
        <v>UICommon</v>
      </c>
      <c r="BJ3797" s="16">
        <v>44562</v>
      </c>
    </row>
    <row r="3798" spans="1:62" x14ac:dyDescent="0.25">
      <c r="A3798" s="13" t="s">
        <v>8010</v>
      </c>
      <c r="B3798" s="13" t="s">
        <v>8011</v>
      </c>
      <c r="C3798" s="13" t="s">
        <v>8012</v>
      </c>
      <c r="D3798" s="13" t="s">
        <v>594</v>
      </c>
      <c r="E3798" s="13" t="s">
        <v>475</v>
      </c>
      <c r="F3798" s="13" t="s">
        <v>302</v>
      </c>
      <c r="H3798" s="15">
        <v>0</v>
      </c>
      <c r="I3798" s="15">
        <v>0</v>
      </c>
      <c r="J3798" s="15">
        <v>0</v>
      </c>
      <c r="K3798" s="15">
        <v>0</v>
      </c>
      <c r="L3798" s="15">
        <v>0</v>
      </c>
      <c r="M3798" s="15">
        <v>0</v>
      </c>
      <c r="N3798" s="15">
        <v>0</v>
      </c>
      <c r="O3798" s="15">
        <v>0</v>
      </c>
      <c r="P3798" s="15">
        <v>0</v>
      </c>
      <c r="Q3798" s="15">
        <v>0</v>
      </c>
      <c r="R3798" s="15">
        <v>0</v>
      </c>
      <c r="S3798" s="15">
        <v>0</v>
      </c>
      <c r="T3798" s="15">
        <f t="shared" si="295"/>
        <v>0</v>
      </c>
      <c r="U3798" s="15">
        <v>0</v>
      </c>
      <c r="V3798" s="15">
        <v>0</v>
      </c>
      <c r="W3798" s="15">
        <v>0</v>
      </c>
      <c r="X3798" s="15">
        <v>0</v>
      </c>
      <c r="Y3798" s="15">
        <v>0</v>
      </c>
      <c r="Z3798" s="15">
        <v>0</v>
      </c>
      <c r="AA3798" s="15">
        <v>0</v>
      </c>
      <c r="AB3798" s="15">
        <v>0</v>
      </c>
      <c r="AC3798" s="15">
        <v>0</v>
      </c>
      <c r="AD3798" s="15">
        <v>0</v>
      </c>
      <c r="AE3798" s="15">
        <v>0</v>
      </c>
      <c r="AF3798" s="15">
        <v>0</v>
      </c>
      <c r="AG3798" s="15">
        <f t="shared" si="296"/>
        <v>0</v>
      </c>
      <c r="AH3798" s="15">
        <v>0</v>
      </c>
      <c r="AI3798" s="15">
        <v>0</v>
      </c>
      <c r="AJ3798" s="15">
        <v>0</v>
      </c>
      <c r="AK3798" s="15">
        <v>0</v>
      </c>
      <c r="AL3798" s="15">
        <v>0</v>
      </c>
      <c r="AM3798" s="15">
        <v>0</v>
      </c>
      <c r="AN3798" s="15">
        <v>0</v>
      </c>
      <c r="AO3798" s="15">
        <v>0</v>
      </c>
      <c r="AP3798" s="15">
        <v>0</v>
      </c>
      <c r="AQ3798" s="15">
        <v>0</v>
      </c>
      <c r="AR3798" s="15">
        <v>0</v>
      </c>
      <c r="AS3798" s="15">
        <v>0</v>
      </c>
      <c r="AT3798" s="15">
        <f t="shared" si="297"/>
        <v>0</v>
      </c>
      <c r="AU3798" s="15">
        <v>0</v>
      </c>
      <c r="AV3798" s="15">
        <v>0</v>
      </c>
      <c r="AW3798" s="15">
        <v>0</v>
      </c>
      <c r="AX3798" s="15">
        <v>0</v>
      </c>
      <c r="AY3798" s="15">
        <v>0</v>
      </c>
      <c r="AZ3798" s="15">
        <v>0</v>
      </c>
      <c r="BA3798" s="15">
        <v>0</v>
      </c>
      <c r="BB3798" s="15">
        <v>0</v>
      </c>
      <c r="BC3798" s="15">
        <v>0</v>
      </c>
      <c r="BD3798" s="15">
        <v>0</v>
      </c>
      <c r="BE3798" s="15">
        <v>0</v>
      </c>
      <c r="BF3798" s="15">
        <v>0</v>
      </c>
      <c r="BG3798" s="15">
        <f t="shared" si="298"/>
        <v>0</v>
      </c>
      <c r="BH3798" t="str">
        <f t="shared" si="299"/>
        <v>TPSGas</v>
      </c>
      <c r="BI3798" t="str">
        <f>VLOOKUP(BH3798,[2]Summary!$C$29:$C$56,1,0)</f>
        <v>TPSGas</v>
      </c>
      <c r="BJ3798" s="16">
        <v>44562</v>
      </c>
    </row>
    <row r="3799" spans="1:62" x14ac:dyDescent="0.25">
      <c r="A3799" s="13" t="s">
        <v>8013</v>
      </c>
      <c r="B3799" s="13" t="s">
        <v>8014</v>
      </c>
      <c r="C3799" s="13" t="s">
        <v>8015</v>
      </c>
      <c r="D3799" s="13" t="s">
        <v>595</v>
      </c>
      <c r="E3799" t="s">
        <v>19</v>
      </c>
      <c r="F3799" s="13" t="s">
        <v>22</v>
      </c>
      <c r="H3799" s="15">
        <v>0</v>
      </c>
      <c r="I3799" s="15">
        <v>0</v>
      </c>
      <c r="J3799" s="15">
        <v>0</v>
      </c>
      <c r="K3799" s="15">
        <v>0</v>
      </c>
      <c r="L3799" s="15">
        <v>0</v>
      </c>
      <c r="M3799" s="15">
        <v>0</v>
      </c>
      <c r="N3799" s="15">
        <v>0</v>
      </c>
      <c r="O3799" s="15">
        <v>0</v>
      </c>
      <c r="P3799" s="15">
        <v>0</v>
      </c>
      <c r="Q3799" s="15">
        <v>0</v>
      </c>
      <c r="R3799" s="15">
        <v>0</v>
      </c>
      <c r="S3799" s="15">
        <v>0</v>
      </c>
      <c r="T3799" s="15">
        <f t="shared" si="295"/>
        <v>0</v>
      </c>
      <c r="U3799" s="15">
        <v>0</v>
      </c>
      <c r="V3799" s="15">
        <v>0</v>
      </c>
      <c r="W3799" s="15">
        <v>0</v>
      </c>
      <c r="X3799" s="15">
        <v>0</v>
      </c>
      <c r="Y3799" s="15">
        <v>0</v>
      </c>
      <c r="Z3799" s="15">
        <v>0</v>
      </c>
      <c r="AA3799" s="15">
        <v>0</v>
      </c>
      <c r="AB3799" s="15">
        <v>0</v>
      </c>
      <c r="AC3799" s="15">
        <v>0</v>
      </c>
      <c r="AD3799" s="15">
        <v>0</v>
      </c>
      <c r="AE3799" s="15">
        <v>0</v>
      </c>
      <c r="AF3799" s="15">
        <v>0</v>
      </c>
      <c r="AG3799" s="15">
        <f t="shared" si="296"/>
        <v>0</v>
      </c>
      <c r="AH3799" s="15">
        <v>0</v>
      </c>
      <c r="AI3799" s="15">
        <v>0</v>
      </c>
      <c r="AJ3799" s="15">
        <v>0</v>
      </c>
      <c r="AK3799" s="15">
        <v>0</v>
      </c>
      <c r="AL3799" s="15">
        <v>0</v>
      </c>
      <c r="AM3799" s="15">
        <v>0</v>
      </c>
      <c r="AN3799" s="15">
        <v>0</v>
      </c>
      <c r="AO3799" s="15">
        <v>0</v>
      </c>
      <c r="AP3799" s="15">
        <v>0</v>
      </c>
      <c r="AQ3799" s="15">
        <v>0</v>
      </c>
      <c r="AR3799" s="15">
        <v>0</v>
      </c>
      <c r="AS3799" s="15">
        <v>0</v>
      </c>
      <c r="AT3799" s="15">
        <f t="shared" si="297"/>
        <v>0</v>
      </c>
      <c r="AU3799" s="15">
        <v>0</v>
      </c>
      <c r="AV3799" s="15">
        <v>0</v>
      </c>
      <c r="AW3799" s="15">
        <v>0</v>
      </c>
      <c r="AX3799" s="15">
        <v>0</v>
      </c>
      <c r="AY3799" s="15">
        <v>0</v>
      </c>
      <c r="AZ3799" s="15">
        <v>0</v>
      </c>
      <c r="BA3799" s="15">
        <v>0</v>
      </c>
      <c r="BB3799" s="15">
        <v>0</v>
      </c>
      <c r="BC3799" s="15">
        <v>0</v>
      </c>
      <c r="BD3799" s="15">
        <v>282.72025000000002</v>
      </c>
      <c r="BE3799" s="15">
        <v>308.42212499999999</v>
      </c>
      <c r="BF3799" s="15">
        <v>282.72025000000002</v>
      </c>
      <c r="BG3799" s="15">
        <f t="shared" si="298"/>
        <v>873.86262499999998</v>
      </c>
      <c r="BH3799" t="str">
        <f t="shared" si="299"/>
        <v>CMPDIST</v>
      </c>
      <c r="BI3799" t="str">
        <f>VLOOKUP(BH3799,[2]Summary!$C$29:$C$56,1,0)</f>
        <v>CMPDist</v>
      </c>
      <c r="BJ3799" s="16">
        <v>44562</v>
      </c>
    </row>
    <row r="3800" spans="1:62" x14ac:dyDescent="0.25">
      <c r="A3800" s="13" t="s">
        <v>8016</v>
      </c>
      <c r="B3800" s="13" t="s">
        <v>8017</v>
      </c>
      <c r="C3800" s="13" t="s">
        <v>8018</v>
      </c>
      <c r="D3800" s="13" t="s">
        <v>595</v>
      </c>
      <c r="E3800" t="s">
        <v>19</v>
      </c>
      <c r="F3800" s="13" t="s">
        <v>20</v>
      </c>
      <c r="H3800" s="15">
        <v>0</v>
      </c>
      <c r="I3800" s="15">
        <v>0</v>
      </c>
      <c r="J3800" s="15">
        <v>0</v>
      </c>
      <c r="K3800" s="15">
        <v>0</v>
      </c>
      <c r="L3800" s="15">
        <v>0</v>
      </c>
      <c r="M3800" s="15">
        <v>0</v>
      </c>
      <c r="N3800" s="15">
        <v>0</v>
      </c>
      <c r="O3800" s="15">
        <v>0</v>
      </c>
      <c r="P3800" s="15">
        <v>0</v>
      </c>
      <c r="Q3800" s="15">
        <v>0</v>
      </c>
      <c r="R3800" s="15">
        <v>0</v>
      </c>
      <c r="S3800" s="15">
        <v>0</v>
      </c>
      <c r="T3800" s="15">
        <f t="shared" si="295"/>
        <v>0</v>
      </c>
      <c r="U3800" s="15">
        <v>0</v>
      </c>
      <c r="V3800" s="15">
        <v>0</v>
      </c>
      <c r="W3800" s="15">
        <v>0</v>
      </c>
      <c r="X3800" s="15">
        <v>0</v>
      </c>
      <c r="Y3800" s="15">
        <v>0</v>
      </c>
      <c r="Z3800" s="15">
        <v>0</v>
      </c>
      <c r="AA3800" s="15">
        <v>0</v>
      </c>
      <c r="AB3800" s="15">
        <v>0</v>
      </c>
      <c r="AC3800" s="15">
        <v>0</v>
      </c>
      <c r="AD3800" s="15">
        <v>0</v>
      </c>
      <c r="AE3800" s="15">
        <v>0</v>
      </c>
      <c r="AF3800" s="15">
        <v>0</v>
      </c>
      <c r="AG3800" s="15">
        <f t="shared" si="296"/>
        <v>0</v>
      </c>
      <c r="AH3800" s="15">
        <v>0</v>
      </c>
      <c r="AI3800" s="15">
        <v>0</v>
      </c>
      <c r="AJ3800" s="15">
        <v>0</v>
      </c>
      <c r="AK3800" s="15">
        <v>0</v>
      </c>
      <c r="AL3800" s="15">
        <v>0</v>
      </c>
      <c r="AM3800" s="15">
        <v>0</v>
      </c>
      <c r="AN3800" s="15">
        <v>0</v>
      </c>
      <c r="AO3800" s="15">
        <v>0</v>
      </c>
      <c r="AP3800" s="15">
        <v>0</v>
      </c>
      <c r="AQ3800" s="15">
        <v>0</v>
      </c>
      <c r="AR3800" s="15">
        <v>0</v>
      </c>
      <c r="AS3800" s="15">
        <v>0</v>
      </c>
      <c r="AT3800" s="15">
        <f t="shared" si="297"/>
        <v>0</v>
      </c>
      <c r="AU3800" s="15">
        <v>0</v>
      </c>
      <c r="AV3800" s="15">
        <v>0</v>
      </c>
      <c r="AW3800" s="15">
        <v>25.571699310302733</v>
      </c>
      <c r="AX3800" s="15">
        <v>76.670169799804682</v>
      </c>
      <c r="AY3800" s="15">
        <v>2.185550018310547</v>
      </c>
      <c r="AZ3800" s="15">
        <v>44.433080200195313</v>
      </c>
      <c r="BA3800" s="15">
        <v>18.867979827880859</v>
      </c>
      <c r="BB3800" s="15">
        <v>86.945028808593747</v>
      </c>
      <c r="BC3800" s="15">
        <v>-11.648519775390625</v>
      </c>
      <c r="BD3800" s="15">
        <v>-6.1035156250000001E-7</v>
      </c>
      <c r="BE3800" s="15">
        <v>-4.1851498718261722</v>
      </c>
      <c r="BF3800" s="15">
        <v>-243.65331445312501</v>
      </c>
      <c r="BG3800" s="15">
        <f t="shared" si="298"/>
        <v>-4.8134767456054988</v>
      </c>
      <c r="BH3800" t="str">
        <f t="shared" si="299"/>
        <v>CMPDIST</v>
      </c>
      <c r="BI3800" t="str">
        <f>VLOOKUP(BH3800,[2]Summary!$C$29:$C$56,1,0)</f>
        <v>CMPDist</v>
      </c>
      <c r="BJ3800" s="16">
        <v>44562</v>
      </c>
    </row>
    <row r="3801" spans="1:62" x14ac:dyDescent="0.25">
      <c r="A3801" s="13" t="s">
        <v>8019</v>
      </c>
      <c r="B3801" s="13" t="s">
        <v>8020</v>
      </c>
      <c r="C3801" s="13" t="s">
        <v>8021</v>
      </c>
      <c r="D3801" s="13" t="s">
        <v>595</v>
      </c>
      <c r="E3801" t="s">
        <v>19</v>
      </c>
      <c r="F3801" s="13" t="s">
        <v>20</v>
      </c>
      <c r="H3801" s="15">
        <v>0</v>
      </c>
      <c r="I3801" s="15">
        <v>0</v>
      </c>
      <c r="J3801" s="15">
        <v>0</v>
      </c>
      <c r="K3801" s="15">
        <v>0</v>
      </c>
      <c r="L3801" s="15">
        <v>0</v>
      </c>
      <c r="M3801" s="15">
        <v>0</v>
      </c>
      <c r="N3801" s="15">
        <v>0</v>
      </c>
      <c r="O3801" s="15">
        <v>0</v>
      </c>
      <c r="P3801" s="15">
        <v>0</v>
      </c>
      <c r="Q3801" s="15">
        <v>0</v>
      </c>
      <c r="R3801" s="15">
        <v>0</v>
      </c>
      <c r="S3801" s="15">
        <v>0</v>
      </c>
      <c r="T3801" s="15">
        <f t="shared" si="295"/>
        <v>0</v>
      </c>
      <c r="U3801" s="15">
        <v>0</v>
      </c>
      <c r="V3801" s="15">
        <v>0</v>
      </c>
      <c r="W3801" s="15">
        <v>0</v>
      </c>
      <c r="X3801" s="15">
        <v>0</v>
      </c>
      <c r="Y3801" s="15">
        <v>0</v>
      </c>
      <c r="Z3801" s="15">
        <v>0</v>
      </c>
      <c r="AA3801" s="15">
        <v>0</v>
      </c>
      <c r="AB3801" s="15">
        <v>0</v>
      </c>
      <c r="AC3801" s="15">
        <v>0</v>
      </c>
      <c r="AD3801" s="15">
        <v>0</v>
      </c>
      <c r="AE3801" s="15">
        <v>0</v>
      </c>
      <c r="AF3801" s="15">
        <v>0</v>
      </c>
      <c r="AG3801" s="15">
        <f t="shared" si="296"/>
        <v>0</v>
      </c>
      <c r="AH3801" s="15">
        <v>0</v>
      </c>
      <c r="AI3801" s="15">
        <v>0</v>
      </c>
      <c r="AJ3801" s="15">
        <v>0</v>
      </c>
      <c r="AK3801" s="15">
        <v>0</v>
      </c>
      <c r="AL3801" s="15">
        <v>0</v>
      </c>
      <c r="AM3801" s="15">
        <v>0</v>
      </c>
      <c r="AN3801" s="15">
        <v>0</v>
      </c>
      <c r="AO3801" s="15">
        <v>0</v>
      </c>
      <c r="AP3801" s="15">
        <v>0</v>
      </c>
      <c r="AQ3801" s="15">
        <v>0</v>
      </c>
      <c r="AR3801" s="15">
        <v>0</v>
      </c>
      <c r="AS3801" s="15">
        <v>0</v>
      </c>
      <c r="AT3801" s="15">
        <f t="shared" si="297"/>
        <v>0</v>
      </c>
      <c r="AU3801" s="15">
        <v>0</v>
      </c>
      <c r="AV3801" s="15">
        <v>3.9054800243377685</v>
      </c>
      <c r="AW3801" s="15">
        <v>14.280419624328614</v>
      </c>
      <c r="AX3801" s="15">
        <v>42.66782051086426</v>
      </c>
      <c r="AY3801" s="15">
        <v>43.593650085449219</v>
      </c>
      <c r="AZ3801" s="15">
        <v>429.08079431152345</v>
      </c>
      <c r="BA3801" s="15">
        <v>91.496000488281254</v>
      </c>
      <c r="BB3801" s="15">
        <v>4.2821199340820311</v>
      </c>
      <c r="BC3801" s="15">
        <v>44.477529907226561</v>
      </c>
      <c r="BD3801" s="15">
        <v>0</v>
      </c>
      <c r="BE3801" s="15">
        <v>-177.96376171874999</v>
      </c>
      <c r="BF3801" s="15">
        <v>-627.89678125</v>
      </c>
      <c r="BG3801" s="15">
        <f t="shared" si="298"/>
        <v>-132.07672808265693</v>
      </c>
      <c r="BH3801" t="str">
        <f t="shared" si="299"/>
        <v>CMPDIST</v>
      </c>
      <c r="BI3801" t="str">
        <f>VLOOKUP(BH3801,[2]Summary!$C$29:$C$56,1,0)</f>
        <v>CMPDist</v>
      </c>
      <c r="BJ3801" s="16">
        <v>44562</v>
      </c>
    </row>
    <row r="3802" spans="1:62" x14ac:dyDescent="0.25">
      <c r="A3802" s="13" t="s">
        <v>8022</v>
      </c>
      <c r="B3802" s="13" t="s">
        <v>8023</v>
      </c>
      <c r="C3802" s="13" t="s">
        <v>8024</v>
      </c>
      <c r="D3802" s="13" t="s">
        <v>595</v>
      </c>
      <c r="E3802" t="s">
        <v>19</v>
      </c>
      <c r="F3802" s="13" t="s">
        <v>20</v>
      </c>
      <c r="H3802" s="15">
        <v>0</v>
      </c>
      <c r="I3802" s="15">
        <v>0</v>
      </c>
      <c r="J3802" s="15">
        <v>0</v>
      </c>
      <c r="K3802" s="15">
        <v>0</v>
      </c>
      <c r="L3802" s="15">
        <v>0</v>
      </c>
      <c r="M3802" s="15">
        <v>0</v>
      </c>
      <c r="N3802" s="15">
        <v>0</v>
      </c>
      <c r="O3802" s="15">
        <v>0</v>
      </c>
      <c r="P3802" s="15">
        <v>0</v>
      </c>
      <c r="Q3802" s="15">
        <v>0</v>
      </c>
      <c r="R3802" s="15">
        <v>0</v>
      </c>
      <c r="S3802" s="15">
        <v>0</v>
      </c>
      <c r="T3802" s="15">
        <f t="shared" si="295"/>
        <v>0</v>
      </c>
      <c r="U3802" s="15">
        <v>0</v>
      </c>
      <c r="V3802" s="15">
        <v>0</v>
      </c>
      <c r="W3802" s="15">
        <v>0</v>
      </c>
      <c r="X3802" s="15">
        <v>0</v>
      </c>
      <c r="Y3802" s="15">
        <v>0</v>
      </c>
      <c r="Z3802" s="15">
        <v>0</v>
      </c>
      <c r="AA3802" s="15">
        <v>0</v>
      </c>
      <c r="AB3802" s="15">
        <v>0</v>
      </c>
      <c r="AC3802" s="15">
        <v>0</v>
      </c>
      <c r="AD3802" s="15">
        <v>0</v>
      </c>
      <c r="AE3802" s="15">
        <v>0</v>
      </c>
      <c r="AF3802" s="15">
        <v>0</v>
      </c>
      <c r="AG3802" s="15">
        <f t="shared" si="296"/>
        <v>0</v>
      </c>
      <c r="AH3802" s="15">
        <v>0</v>
      </c>
      <c r="AI3802" s="15">
        <v>0</v>
      </c>
      <c r="AJ3802" s="15">
        <v>0</v>
      </c>
      <c r="AK3802" s="15">
        <v>0</v>
      </c>
      <c r="AL3802" s="15">
        <v>0</v>
      </c>
      <c r="AM3802" s="15">
        <v>0</v>
      </c>
      <c r="AN3802" s="15">
        <v>0</v>
      </c>
      <c r="AO3802" s="15">
        <v>0</v>
      </c>
      <c r="AP3802" s="15">
        <v>0</v>
      </c>
      <c r="AQ3802" s="15">
        <v>0</v>
      </c>
      <c r="AR3802" s="15">
        <v>0</v>
      </c>
      <c r="AS3802" s="15">
        <v>0</v>
      </c>
      <c r="AT3802" s="15">
        <f t="shared" si="297"/>
        <v>0</v>
      </c>
      <c r="AU3802" s="15">
        <v>3.4263201389312745</v>
      </c>
      <c r="AV3802" s="15">
        <v>3.7512999858856202</v>
      </c>
      <c r="AW3802" s="15">
        <v>9.8010499191284186</v>
      </c>
      <c r="AX3802" s="15">
        <v>44.780219846725466</v>
      </c>
      <c r="AY3802" s="15">
        <v>1.9159299926757813</v>
      </c>
      <c r="AZ3802" s="15">
        <v>-1.0956399536132813</v>
      </c>
      <c r="BA3802" s="15">
        <v>-10.097249969482421</v>
      </c>
      <c r="BB3802" s="15">
        <v>-7.7326697998046878</v>
      </c>
      <c r="BC3802" s="15">
        <v>4.5308000755310056</v>
      </c>
      <c r="BD3802" s="15">
        <v>3.6621093750000001E-7</v>
      </c>
      <c r="BE3802" s="15">
        <v>-1.2299702148437499</v>
      </c>
      <c r="BF3802" s="15">
        <v>-50.112640258789064</v>
      </c>
      <c r="BG3802" s="15">
        <f t="shared" si="298"/>
        <v>-2.0625498714447019</v>
      </c>
      <c r="BH3802" t="str">
        <f t="shared" si="299"/>
        <v>CMPDIST</v>
      </c>
      <c r="BI3802" t="str">
        <f>VLOOKUP(BH3802,[2]Summary!$C$29:$C$56,1,0)</f>
        <v>CMPDist</v>
      </c>
      <c r="BJ3802" s="16">
        <v>44562</v>
      </c>
    </row>
    <row r="3803" spans="1:62" x14ac:dyDescent="0.25">
      <c r="A3803" s="13" t="s">
        <v>8025</v>
      </c>
      <c r="B3803" s="13" t="s">
        <v>8026</v>
      </c>
      <c r="C3803" s="13" t="s">
        <v>8027</v>
      </c>
      <c r="D3803" s="13" t="s">
        <v>595</v>
      </c>
      <c r="E3803" t="s">
        <v>19</v>
      </c>
      <c r="F3803" s="13" t="s">
        <v>20</v>
      </c>
      <c r="H3803" s="15">
        <v>0</v>
      </c>
      <c r="I3803" s="15">
        <v>0</v>
      </c>
      <c r="J3803" s="15">
        <v>0</v>
      </c>
      <c r="K3803" s="15">
        <v>0</v>
      </c>
      <c r="L3803" s="15">
        <v>0</v>
      </c>
      <c r="M3803" s="15">
        <v>0</v>
      </c>
      <c r="N3803" s="15">
        <v>0</v>
      </c>
      <c r="O3803" s="15">
        <v>0</v>
      </c>
      <c r="P3803" s="15">
        <v>0</v>
      </c>
      <c r="Q3803" s="15">
        <v>0</v>
      </c>
      <c r="R3803" s="15">
        <v>0</v>
      </c>
      <c r="S3803" s="15">
        <v>0</v>
      </c>
      <c r="T3803" s="15">
        <f t="shared" si="295"/>
        <v>0</v>
      </c>
      <c r="U3803" s="15">
        <v>0</v>
      </c>
      <c r="V3803" s="15">
        <v>0</v>
      </c>
      <c r="W3803" s="15">
        <v>0</v>
      </c>
      <c r="X3803" s="15">
        <v>0</v>
      </c>
      <c r="Y3803" s="15">
        <v>0</v>
      </c>
      <c r="Z3803" s="15">
        <v>0</v>
      </c>
      <c r="AA3803" s="15">
        <v>0</v>
      </c>
      <c r="AB3803" s="15">
        <v>0</v>
      </c>
      <c r="AC3803" s="15">
        <v>0</v>
      </c>
      <c r="AD3803" s="15">
        <v>0</v>
      </c>
      <c r="AE3803" s="15">
        <v>0</v>
      </c>
      <c r="AF3803" s="15">
        <v>0</v>
      </c>
      <c r="AG3803" s="15">
        <f t="shared" si="296"/>
        <v>0</v>
      </c>
      <c r="AH3803" s="15">
        <v>0</v>
      </c>
      <c r="AI3803" s="15">
        <v>0</v>
      </c>
      <c r="AJ3803" s="15">
        <v>0</v>
      </c>
      <c r="AK3803" s="15">
        <v>0</v>
      </c>
      <c r="AL3803" s="15">
        <v>0</v>
      </c>
      <c r="AM3803" s="15">
        <v>0</v>
      </c>
      <c r="AN3803" s="15">
        <v>0</v>
      </c>
      <c r="AO3803" s="15">
        <v>0</v>
      </c>
      <c r="AP3803" s="15">
        <v>0</v>
      </c>
      <c r="AQ3803" s="15">
        <v>0</v>
      </c>
      <c r="AR3803" s="15">
        <v>0</v>
      </c>
      <c r="AS3803" s="15">
        <v>0</v>
      </c>
      <c r="AT3803" s="15">
        <f t="shared" si="297"/>
        <v>0</v>
      </c>
      <c r="AU3803" s="15">
        <v>4.7465400536060329</v>
      </c>
      <c r="AV3803" s="15">
        <v>12.813919532775879</v>
      </c>
      <c r="AW3803" s="15">
        <v>31.373479537963867</v>
      </c>
      <c r="AX3803" s="15">
        <v>60.256231190204623</v>
      </c>
      <c r="AY3803" s="15">
        <v>85.049639587402339</v>
      </c>
      <c r="AZ3803" s="15">
        <v>1.2986600952148437</v>
      </c>
      <c r="BA3803" s="15">
        <v>303.67304278564455</v>
      </c>
      <c r="BB3803" s="15">
        <v>4.5949300842285155</v>
      </c>
      <c r="BC3803" s="15">
        <v>12.970239624023437</v>
      </c>
      <c r="BD3803" s="15">
        <v>2.4414062500000001E-6</v>
      </c>
      <c r="BE3803" s="15">
        <v>-13.340789062500001</v>
      </c>
      <c r="BF3803" s="15">
        <v>-503.55127685546876</v>
      </c>
      <c r="BG3803" s="15">
        <f t="shared" si="298"/>
        <v>-0.11538098549846154</v>
      </c>
      <c r="BH3803" t="str">
        <f t="shared" si="299"/>
        <v>CMPDIST</v>
      </c>
      <c r="BI3803" t="str">
        <f>VLOOKUP(BH3803,[2]Summary!$C$29:$C$56,1,0)</f>
        <v>CMPDist</v>
      </c>
      <c r="BJ3803" s="16">
        <v>44562</v>
      </c>
    </row>
    <row r="3804" spans="1:62" x14ac:dyDescent="0.25">
      <c r="A3804" s="13" t="s">
        <v>8028</v>
      </c>
      <c r="B3804" s="13" t="s">
        <v>8029</v>
      </c>
      <c r="C3804" s="13" t="s">
        <v>8030</v>
      </c>
      <c r="D3804" s="13" t="s">
        <v>595</v>
      </c>
      <c r="E3804" t="s">
        <v>19</v>
      </c>
      <c r="F3804" s="13" t="s">
        <v>20</v>
      </c>
      <c r="H3804" s="15">
        <v>0</v>
      </c>
      <c r="I3804" s="15">
        <v>0</v>
      </c>
      <c r="J3804" s="15">
        <v>0</v>
      </c>
      <c r="K3804" s="15">
        <v>0</v>
      </c>
      <c r="L3804" s="15">
        <v>0</v>
      </c>
      <c r="M3804" s="15">
        <v>0</v>
      </c>
      <c r="N3804" s="15">
        <v>0</v>
      </c>
      <c r="O3804" s="15">
        <v>0</v>
      </c>
      <c r="P3804" s="15">
        <v>0</v>
      </c>
      <c r="Q3804" s="15">
        <v>0</v>
      </c>
      <c r="R3804" s="15">
        <v>0</v>
      </c>
      <c r="S3804" s="15">
        <v>0</v>
      </c>
      <c r="T3804" s="15">
        <f t="shared" si="295"/>
        <v>0</v>
      </c>
      <c r="U3804" s="15">
        <v>0</v>
      </c>
      <c r="V3804" s="15">
        <v>0</v>
      </c>
      <c r="W3804" s="15">
        <v>0</v>
      </c>
      <c r="X3804" s="15">
        <v>0</v>
      </c>
      <c r="Y3804" s="15">
        <v>0</v>
      </c>
      <c r="Z3804" s="15">
        <v>0</v>
      </c>
      <c r="AA3804" s="15">
        <v>0</v>
      </c>
      <c r="AB3804" s="15">
        <v>0</v>
      </c>
      <c r="AC3804" s="15">
        <v>0</v>
      </c>
      <c r="AD3804" s="15">
        <v>0</v>
      </c>
      <c r="AE3804" s="15">
        <v>0</v>
      </c>
      <c r="AF3804" s="15">
        <v>0</v>
      </c>
      <c r="AG3804" s="15">
        <f t="shared" si="296"/>
        <v>0</v>
      </c>
      <c r="AH3804" s="15">
        <v>0</v>
      </c>
      <c r="AI3804" s="15">
        <v>0</v>
      </c>
      <c r="AJ3804" s="15">
        <v>0</v>
      </c>
      <c r="AK3804" s="15">
        <v>0</v>
      </c>
      <c r="AL3804" s="15">
        <v>0</v>
      </c>
      <c r="AM3804" s="15">
        <v>0</v>
      </c>
      <c r="AN3804" s="15">
        <v>0</v>
      </c>
      <c r="AO3804" s="15">
        <v>0</v>
      </c>
      <c r="AP3804" s="15">
        <v>0</v>
      </c>
      <c r="AQ3804" s="15">
        <v>0</v>
      </c>
      <c r="AR3804" s="15">
        <v>0</v>
      </c>
      <c r="AS3804" s="15">
        <v>0</v>
      </c>
      <c r="AT3804" s="15">
        <f t="shared" si="297"/>
        <v>0</v>
      </c>
      <c r="AU3804" s="15">
        <v>0</v>
      </c>
      <c r="AV3804" s="15">
        <v>0</v>
      </c>
      <c r="AW3804" s="15">
        <v>0</v>
      </c>
      <c r="AX3804" s="15">
        <v>0</v>
      </c>
      <c r="AY3804" s="15">
        <v>0</v>
      </c>
      <c r="AZ3804" s="15">
        <v>48.983739492416383</v>
      </c>
      <c r="BA3804" s="15">
        <v>148.84320001220703</v>
      </c>
      <c r="BB3804" s="15">
        <v>15.716550109863281</v>
      </c>
      <c r="BC3804" s="15">
        <v>177.2046981201172</v>
      </c>
      <c r="BD3804" s="15">
        <v>6.2500000000000001E-5</v>
      </c>
      <c r="BE3804" s="15">
        <v>-389.30449609375</v>
      </c>
      <c r="BF3804" s="15">
        <v>-63.905292968749997</v>
      </c>
      <c r="BG3804" s="15">
        <f t="shared" si="298"/>
        <v>-62.461538827896085</v>
      </c>
      <c r="BH3804" t="str">
        <f t="shared" si="299"/>
        <v>CMPDIST</v>
      </c>
      <c r="BI3804" t="str">
        <f>VLOOKUP(BH3804,[2]Summary!$C$29:$C$56,1,0)</f>
        <v>CMPDist</v>
      </c>
      <c r="BJ3804" s="16">
        <v>44562</v>
      </c>
    </row>
    <row r="3805" spans="1:62" x14ac:dyDescent="0.25">
      <c r="A3805" s="13" t="s">
        <v>8031</v>
      </c>
      <c r="B3805" s="13" t="s">
        <v>8032</v>
      </c>
      <c r="C3805" s="13" t="s">
        <v>8033</v>
      </c>
      <c r="D3805" s="13" t="s">
        <v>595</v>
      </c>
      <c r="E3805" t="s">
        <v>19</v>
      </c>
      <c r="F3805" s="13" t="s">
        <v>20</v>
      </c>
      <c r="H3805" s="15">
        <v>0</v>
      </c>
      <c r="I3805" s="15">
        <v>0</v>
      </c>
      <c r="J3805" s="15">
        <v>0</v>
      </c>
      <c r="K3805" s="15">
        <v>0</v>
      </c>
      <c r="L3805" s="15">
        <v>0</v>
      </c>
      <c r="M3805" s="15">
        <v>0</v>
      </c>
      <c r="N3805" s="15">
        <v>0</v>
      </c>
      <c r="O3805" s="15">
        <v>0</v>
      </c>
      <c r="P3805" s="15">
        <v>0</v>
      </c>
      <c r="Q3805" s="15">
        <v>0</v>
      </c>
      <c r="R3805" s="15">
        <v>0</v>
      </c>
      <c r="S3805" s="15">
        <v>0</v>
      </c>
      <c r="T3805" s="15">
        <f t="shared" si="295"/>
        <v>0</v>
      </c>
      <c r="U3805" s="15">
        <v>0</v>
      </c>
      <c r="V3805" s="15">
        <v>0</v>
      </c>
      <c r="W3805" s="15">
        <v>0</v>
      </c>
      <c r="X3805" s="15">
        <v>0</v>
      </c>
      <c r="Y3805" s="15">
        <v>0</v>
      </c>
      <c r="Z3805" s="15">
        <v>0</v>
      </c>
      <c r="AA3805" s="15">
        <v>0</v>
      </c>
      <c r="AB3805" s="15">
        <v>0</v>
      </c>
      <c r="AC3805" s="15">
        <v>0</v>
      </c>
      <c r="AD3805" s="15">
        <v>0</v>
      </c>
      <c r="AE3805" s="15">
        <v>0</v>
      </c>
      <c r="AF3805" s="15">
        <v>0</v>
      </c>
      <c r="AG3805" s="15">
        <f t="shared" si="296"/>
        <v>0</v>
      </c>
      <c r="AH3805" s="15">
        <v>0</v>
      </c>
      <c r="AI3805" s="15">
        <v>0</v>
      </c>
      <c r="AJ3805" s="15">
        <v>0</v>
      </c>
      <c r="AK3805" s="15">
        <v>0</v>
      </c>
      <c r="AL3805" s="15">
        <v>0</v>
      </c>
      <c r="AM3805" s="15">
        <v>0</v>
      </c>
      <c r="AN3805" s="15">
        <v>0</v>
      </c>
      <c r="AO3805" s="15">
        <v>0</v>
      </c>
      <c r="AP3805" s="15">
        <v>0</v>
      </c>
      <c r="AQ3805" s="15">
        <v>0</v>
      </c>
      <c r="AR3805" s="15">
        <v>0</v>
      </c>
      <c r="AS3805" s="15">
        <v>0</v>
      </c>
      <c r="AT3805" s="15">
        <f t="shared" si="297"/>
        <v>0</v>
      </c>
      <c r="AU3805" s="15">
        <v>0</v>
      </c>
      <c r="AV3805" s="15">
        <v>0</v>
      </c>
      <c r="AW3805" s="15">
        <v>0</v>
      </c>
      <c r="AX3805" s="15">
        <v>0</v>
      </c>
      <c r="AY3805" s="15">
        <v>0</v>
      </c>
      <c r="AZ3805" s="15">
        <v>40.113908805847167</v>
      </c>
      <c r="BA3805" s="15">
        <v>28.253499816894532</v>
      </c>
      <c r="BB3805" s="15">
        <v>3.5860199279785157</v>
      </c>
      <c r="BC3805" s="15">
        <v>16.045810424804689</v>
      </c>
      <c r="BD3805" s="15">
        <v>1.220703125E-6</v>
      </c>
      <c r="BE3805" s="15">
        <v>-4.6528497314453121</v>
      </c>
      <c r="BF3805" s="15">
        <v>-83.779690246582035</v>
      </c>
      <c r="BG3805" s="15">
        <f t="shared" si="298"/>
        <v>-0.43329978179933448</v>
      </c>
      <c r="BH3805" t="str">
        <f t="shared" si="299"/>
        <v>CMPDIST</v>
      </c>
      <c r="BI3805" t="str">
        <f>VLOOKUP(BH3805,[2]Summary!$C$29:$C$56,1,0)</f>
        <v>CMPDist</v>
      </c>
      <c r="BJ3805" s="16">
        <v>44562</v>
      </c>
    </row>
    <row r="3806" spans="1:62" x14ac:dyDescent="0.25">
      <c r="A3806" s="13" t="s">
        <v>8034</v>
      </c>
      <c r="B3806" s="13" t="s">
        <v>8035</v>
      </c>
      <c r="C3806" s="13" t="s">
        <v>8036</v>
      </c>
      <c r="D3806" s="13" t="s">
        <v>596</v>
      </c>
      <c r="E3806" t="s">
        <v>19</v>
      </c>
      <c r="F3806" s="13" t="s">
        <v>22</v>
      </c>
      <c r="H3806" s="15">
        <v>0</v>
      </c>
      <c r="I3806" s="15">
        <v>0</v>
      </c>
      <c r="J3806" s="15">
        <v>0</v>
      </c>
      <c r="K3806" s="15">
        <v>0</v>
      </c>
      <c r="L3806" s="15">
        <v>0</v>
      </c>
      <c r="M3806" s="15">
        <v>0</v>
      </c>
      <c r="N3806" s="15">
        <v>0</v>
      </c>
      <c r="O3806" s="15">
        <v>0</v>
      </c>
      <c r="P3806" s="15">
        <v>0</v>
      </c>
      <c r="Q3806" s="15">
        <v>0</v>
      </c>
      <c r="R3806" s="15">
        <v>0</v>
      </c>
      <c r="S3806" s="15">
        <v>0</v>
      </c>
      <c r="T3806" s="15">
        <f t="shared" si="295"/>
        <v>0</v>
      </c>
      <c r="U3806" s="15">
        <v>0</v>
      </c>
      <c r="V3806" s="15">
        <v>0</v>
      </c>
      <c r="W3806" s="15">
        <v>0</v>
      </c>
      <c r="X3806" s="15">
        <v>0</v>
      </c>
      <c r="Y3806" s="15">
        <v>0</v>
      </c>
      <c r="Z3806" s="15">
        <v>0</v>
      </c>
      <c r="AA3806" s="15">
        <v>0</v>
      </c>
      <c r="AB3806" s="15">
        <v>0</v>
      </c>
      <c r="AC3806" s="15">
        <v>0</v>
      </c>
      <c r="AD3806" s="15">
        <v>0</v>
      </c>
      <c r="AE3806" s="15">
        <v>0</v>
      </c>
      <c r="AF3806" s="15">
        <v>0</v>
      </c>
      <c r="AG3806" s="15">
        <f t="shared" si="296"/>
        <v>0</v>
      </c>
      <c r="AH3806" s="15">
        <v>0</v>
      </c>
      <c r="AI3806" s="15">
        <v>0</v>
      </c>
      <c r="AJ3806" s="15">
        <v>0</v>
      </c>
      <c r="AK3806" s="15">
        <v>0</v>
      </c>
      <c r="AL3806" s="15">
        <v>0</v>
      </c>
      <c r="AM3806" s="15">
        <v>0</v>
      </c>
      <c r="AN3806" s="15">
        <v>0</v>
      </c>
      <c r="AO3806" s="15">
        <v>0</v>
      </c>
      <c r="AP3806" s="15">
        <v>0</v>
      </c>
      <c r="AQ3806" s="15">
        <v>0</v>
      </c>
      <c r="AR3806" s="15">
        <v>0</v>
      </c>
      <c r="AS3806" s="15">
        <v>0</v>
      </c>
      <c r="AT3806" s="15">
        <f t="shared" si="297"/>
        <v>0</v>
      </c>
      <c r="AU3806" s="15">
        <v>0</v>
      </c>
      <c r="AV3806" s="15">
        <v>0</v>
      </c>
      <c r="AW3806" s="15">
        <v>0</v>
      </c>
      <c r="AX3806" s="15">
        <v>-22.116839610099792</v>
      </c>
      <c r="AY3806" s="15">
        <v>7.874029708862305</v>
      </c>
      <c r="AZ3806" s="15">
        <v>11.478880031585692</v>
      </c>
      <c r="BA3806" s="15">
        <v>50.851681121826175</v>
      </c>
      <c r="BB3806" s="15">
        <v>-13.677109741210938</v>
      </c>
      <c r="BC3806" s="15">
        <v>3.9422300262451171</v>
      </c>
      <c r="BD3806" s="15">
        <v>378.78492761230467</v>
      </c>
      <c r="BE3806" s="15">
        <v>378.78492761230467</v>
      </c>
      <c r="BF3806" s="15">
        <v>378.78492761230467</v>
      </c>
      <c r="BG3806" s="15">
        <f t="shared" si="298"/>
        <v>1174.7076543741225</v>
      </c>
      <c r="BH3806" t="str">
        <f t="shared" si="299"/>
        <v>RGEDIST</v>
      </c>
      <c r="BI3806" t="str">
        <f>VLOOKUP(BH3806,[2]Summary!$C$29:$C$56,1,0)</f>
        <v>RGEDist</v>
      </c>
      <c r="BJ3806" s="16">
        <v>44562</v>
      </c>
    </row>
    <row r="3807" spans="1:62" x14ac:dyDescent="0.25">
      <c r="A3807" s="13" t="s">
        <v>8037</v>
      </c>
      <c r="B3807" s="13" t="s">
        <v>8038</v>
      </c>
      <c r="C3807" s="13" t="s">
        <v>8039</v>
      </c>
      <c r="D3807" s="13" t="s">
        <v>595</v>
      </c>
      <c r="E3807" t="s">
        <v>19</v>
      </c>
      <c r="F3807" s="13" t="s">
        <v>20</v>
      </c>
      <c r="H3807" s="15">
        <v>0</v>
      </c>
      <c r="I3807" s="15">
        <v>0</v>
      </c>
      <c r="J3807" s="15">
        <v>0</v>
      </c>
      <c r="K3807" s="15">
        <v>0</v>
      </c>
      <c r="L3807" s="15">
        <v>0</v>
      </c>
      <c r="M3807" s="15">
        <v>0</v>
      </c>
      <c r="N3807" s="15">
        <v>0</v>
      </c>
      <c r="O3807" s="15">
        <v>0</v>
      </c>
      <c r="P3807" s="15">
        <v>0</v>
      </c>
      <c r="Q3807" s="15">
        <v>0</v>
      </c>
      <c r="R3807" s="15">
        <v>0</v>
      </c>
      <c r="S3807" s="15">
        <v>0</v>
      </c>
      <c r="T3807" s="15">
        <f t="shared" si="295"/>
        <v>0</v>
      </c>
      <c r="U3807" s="15">
        <v>0</v>
      </c>
      <c r="V3807" s="15">
        <v>0</v>
      </c>
      <c r="W3807" s="15">
        <v>0</v>
      </c>
      <c r="X3807" s="15">
        <v>0</v>
      </c>
      <c r="Y3807" s="15">
        <v>0</v>
      </c>
      <c r="Z3807" s="15">
        <v>0</v>
      </c>
      <c r="AA3807" s="15">
        <v>0</v>
      </c>
      <c r="AB3807" s="15">
        <v>0</v>
      </c>
      <c r="AC3807" s="15">
        <v>0</v>
      </c>
      <c r="AD3807" s="15">
        <v>0</v>
      </c>
      <c r="AE3807" s="15">
        <v>0</v>
      </c>
      <c r="AF3807" s="15">
        <v>0</v>
      </c>
      <c r="AG3807" s="15">
        <f t="shared" si="296"/>
        <v>0</v>
      </c>
      <c r="AH3807" s="15">
        <v>0</v>
      </c>
      <c r="AI3807" s="15">
        <v>0</v>
      </c>
      <c r="AJ3807" s="15">
        <v>0</v>
      </c>
      <c r="AK3807" s="15">
        <v>0</v>
      </c>
      <c r="AL3807" s="15">
        <v>0</v>
      </c>
      <c r="AM3807" s="15">
        <v>0</v>
      </c>
      <c r="AN3807" s="15">
        <v>0</v>
      </c>
      <c r="AO3807" s="15">
        <v>0</v>
      </c>
      <c r="AP3807" s="15">
        <v>0</v>
      </c>
      <c r="AQ3807" s="15">
        <v>0</v>
      </c>
      <c r="AR3807" s="15">
        <v>0</v>
      </c>
      <c r="AS3807" s="15">
        <v>0</v>
      </c>
      <c r="AT3807" s="15">
        <f t="shared" si="297"/>
        <v>0</v>
      </c>
      <c r="AU3807" s="15">
        <v>0</v>
      </c>
      <c r="AV3807" s="15">
        <v>0</v>
      </c>
      <c r="AW3807" s="15">
        <v>0</v>
      </c>
      <c r="AX3807" s="15">
        <v>46.841420547485349</v>
      </c>
      <c r="AY3807" s="15">
        <v>12.591069900512695</v>
      </c>
      <c r="AZ3807" s="15">
        <v>8.7718299245834359</v>
      </c>
      <c r="BA3807" s="15">
        <v>114.68649877929687</v>
      </c>
      <c r="BB3807" s="15">
        <v>1.0361099853515625</v>
      </c>
      <c r="BC3807" s="15">
        <v>26.575369750976563</v>
      </c>
      <c r="BD3807" s="15">
        <v>1.953125E-6</v>
      </c>
      <c r="BE3807" s="15">
        <v>-7.6042407226562503</v>
      </c>
      <c r="BF3807" s="15">
        <v>-245.02170898437501</v>
      </c>
      <c r="BG3807" s="15">
        <f t="shared" si="298"/>
        <v>-42.123648865699749</v>
      </c>
      <c r="BH3807" t="str">
        <f t="shared" si="299"/>
        <v>CMPDIST</v>
      </c>
      <c r="BI3807" t="str">
        <f>VLOOKUP(BH3807,[2]Summary!$C$29:$C$56,1,0)</f>
        <v>CMPDist</v>
      </c>
      <c r="BJ3807" s="16">
        <v>44562</v>
      </c>
    </row>
    <row r="3808" spans="1:62" x14ac:dyDescent="0.25">
      <c r="A3808" s="13" t="s">
        <v>8040</v>
      </c>
      <c r="B3808" s="13" t="s">
        <v>8041</v>
      </c>
      <c r="C3808" s="13" t="s">
        <v>8042</v>
      </c>
      <c r="D3808" s="13" t="s">
        <v>595</v>
      </c>
      <c r="E3808" t="s">
        <v>19</v>
      </c>
      <c r="F3808" s="13" t="s">
        <v>20</v>
      </c>
      <c r="H3808" s="15">
        <v>0</v>
      </c>
      <c r="I3808" s="15">
        <v>0</v>
      </c>
      <c r="J3808" s="15">
        <v>0</v>
      </c>
      <c r="K3808" s="15">
        <v>0</v>
      </c>
      <c r="L3808" s="15">
        <v>0</v>
      </c>
      <c r="M3808" s="15">
        <v>0</v>
      </c>
      <c r="N3808" s="15">
        <v>0</v>
      </c>
      <c r="O3808" s="15">
        <v>0</v>
      </c>
      <c r="P3808" s="15">
        <v>0</v>
      </c>
      <c r="Q3808" s="15">
        <v>0</v>
      </c>
      <c r="R3808" s="15">
        <v>0</v>
      </c>
      <c r="S3808" s="15">
        <v>0</v>
      </c>
      <c r="T3808" s="15">
        <f t="shared" si="295"/>
        <v>0</v>
      </c>
      <c r="U3808" s="15">
        <v>0</v>
      </c>
      <c r="V3808" s="15">
        <v>0</v>
      </c>
      <c r="W3808" s="15">
        <v>0</v>
      </c>
      <c r="X3808" s="15">
        <v>0</v>
      </c>
      <c r="Y3808" s="15">
        <v>0</v>
      </c>
      <c r="Z3808" s="15">
        <v>0</v>
      </c>
      <c r="AA3808" s="15">
        <v>0</v>
      </c>
      <c r="AB3808" s="15">
        <v>0</v>
      </c>
      <c r="AC3808" s="15">
        <v>0</v>
      </c>
      <c r="AD3808" s="15">
        <v>0</v>
      </c>
      <c r="AE3808" s="15">
        <v>0</v>
      </c>
      <c r="AF3808" s="15">
        <v>0</v>
      </c>
      <c r="AG3808" s="15">
        <f t="shared" si="296"/>
        <v>0</v>
      </c>
      <c r="AH3808" s="15">
        <v>0</v>
      </c>
      <c r="AI3808" s="15">
        <v>0</v>
      </c>
      <c r="AJ3808" s="15">
        <v>0</v>
      </c>
      <c r="AK3808" s="15">
        <v>0</v>
      </c>
      <c r="AL3808" s="15">
        <v>0</v>
      </c>
      <c r="AM3808" s="15">
        <v>0</v>
      </c>
      <c r="AN3808" s="15">
        <v>0</v>
      </c>
      <c r="AO3808" s="15">
        <v>0</v>
      </c>
      <c r="AP3808" s="15">
        <v>0</v>
      </c>
      <c r="AQ3808" s="15">
        <v>0</v>
      </c>
      <c r="AR3808" s="15">
        <v>0</v>
      </c>
      <c r="AS3808" s="15">
        <v>0</v>
      </c>
      <c r="AT3808" s="15">
        <f t="shared" si="297"/>
        <v>0</v>
      </c>
      <c r="AU3808" s="15">
        <v>0</v>
      </c>
      <c r="AV3808" s="15">
        <v>0</v>
      </c>
      <c r="AW3808" s="15">
        <v>0</v>
      </c>
      <c r="AX3808" s="15">
        <v>0</v>
      </c>
      <c r="AY3808" s="15">
        <v>0</v>
      </c>
      <c r="AZ3808" s="15">
        <v>2.8742100231647489</v>
      </c>
      <c r="BA3808" s="15">
        <v>7.4769502372741696</v>
      </c>
      <c r="BB3808" s="15">
        <v>31.404710601806642</v>
      </c>
      <c r="BC3808" s="15">
        <v>45.437630706787111</v>
      </c>
      <c r="BD3808" s="15">
        <v>1.0742187499999999E-5</v>
      </c>
      <c r="BE3808" s="15">
        <v>-81.584719116210934</v>
      </c>
      <c r="BF3808" s="15">
        <v>-15.436619750976563</v>
      </c>
      <c r="BG3808" s="15">
        <f t="shared" si="298"/>
        <v>-9.8278265559673361</v>
      </c>
      <c r="BH3808" t="str">
        <f t="shared" si="299"/>
        <v>CMPDIST</v>
      </c>
      <c r="BI3808" t="str">
        <f>VLOOKUP(BH3808,[2]Summary!$C$29:$C$56,1,0)</f>
        <v>CMPDist</v>
      </c>
      <c r="BJ3808" s="16">
        <v>44562</v>
      </c>
    </row>
    <row r="3809" spans="1:62" x14ac:dyDescent="0.25">
      <c r="A3809" s="13" t="s">
        <v>8043</v>
      </c>
      <c r="B3809" s="13" t="s">
        <v>8044</v>
      </c>
      <c r="C3809" s="13" t="s">
        <v>8045</v>
      </c>
      <c r="D3809" s="13" t="s">
        <v>595</v>
      </c>
      <c r="E3809" t="s">
        <v>19</v>
      </c>
      <c r="F3809" s="13" t="s">
        <v>20</v>
      </c>
      <c r="H3809" s="15">
        <v>0</v>
      </c>
      <c r="I3809" s="15">
        <v>0</v>
      </c>
      <c r="J3809" s="15">
        <v>0</v>
      </c>
      <c r="K3809" s="15">
        <v>0</v>
      </c>
      <c r="L3809" s="15">
        <v>0</v>
      </c>
      <c r="M3809" s="15">
        <v>0</v>
      </c>
      <c r="N3809" s="15">
        <v>0</v>
      </c>
      <c r="O3809" s="15">
        <v>0</v>
      </c>
      <c r="P3809" s="15">
        <v>0</v>
      </c>
      <c r="Q3809" s="15">
        <v>0</v>
      </c>
      <c r="R3809" s="15">
        <v>0</v>
      </c>
      <c r="S3809" s="15">
        <v>0</v>
      </c>
      <c r="T3809" s="15">
        <f t="shared" si="295"/>
        <v>0</v>
      </c>
      <c r="U3809" s="15">
        <v>0</v>
      </c>
      <c r="V3809" s="15">
        <v>0</v>
      </c>
      <c r="W3809" s="15">
        <v>0</v>
      </c>
      <c r="X3809" s="15">
        <v>0</v>
      </c>
      <c r="Y3809" s="15">
        <v>0</v>
      </c>
      <c r="Z3809" s="15">
        <v>0</v>
      </c>
      <c r="AA3809" s="15">
        <v>0</v>
      </c>
      <c r="AB3809" s="15">
        <v>0</v>
      </c>
      <c r="AC3809" s="15">
        <v>0</v>
      </c>
      <c r="AD3809" s="15">
        <v>0</v>
      </c>
      <c r="AE3809" s="15">
        <v>0</v>
      </c>
      <c r="AF3809" s="15">
        <v>0</v>
      </c>
      <c r="AG3809" s="15">
        <f t="shared" si="296"/>
        <v>0</v>
      </c>
      <c r="AH3809" s="15">
        <v>0</v>
      </c>
      <c r="AI3809" s="15">
        <v>0</v>
      </c>
      <c r="AJ3809" s="15">
        <v>0</v>
      </c>
      <c r="AK3809" s="15">
        <v>0</v>
      </c>
      <c r="AL3809" s="15">
        <v>0</v>
      </c>
      <c r="AM3809" s="15">
        <v>0</v>
      </c>
      <c r="AN3809" s="15">
        <v>0</v>
      </c>
      <c r="AO3809" s="15">
        <v>0</v>
      </c>
      <c r="AP3809" s="15">
        <v>0</v>
      </c>
      <c r="AQ3809" s="15">
        <v>0</v>
      </c>
      <c r="AR3809" s="15">
        <v>0</v>
      </c>
      <c r="AS3809" s="15">
        <v>0</v>
      </c>
      <c r="AT3809" s="15">
        <f t="shared" si="297"/>
        <v>0</v>
      </c>
      <c r="AU3809" s="15">
        <v>0</v>
      </c>
      <c r="AV3809" s="15">
        <v>0</v>
      </c>
      <c r="AW3809" s="15">
        <v>0</v>
      </c>
      <c r="AX3809" s="15">
        <v>0</v>
      </c>
      <c r="AY3809" s="15">
        <v>11.82657974243164</v>
      </c>
      <c r="AZ3809" s="15">
        <v>56.999001266479489</v>
      </c>
      <c r="BA3809" s="15">
        <v>190.09544641113283</v>
      </c>
      <c r="BB3809" s="15">
        <v>60.207719116210939</v>
      </c>
      <c r="BC3809" s="15">
        <v>30.252670532226563</v>
      </c>
      <c r="BD3809" s="15">
        <v>-7.8125000000000002E-6</v>
      </c>
      <c r="BE3809" s="15">
        <v>-148.29841650390625</v>
      </c>
      <c r="BF3809" s="15">
        <v>-232.57091601562499</v>
      </c>
      <c r="BG3809" s="15">
        <f t="shared" si="298"/>
        <v>-31.487923263549789</v>
      </c>
      <c r="BH3809" t="str">
        <f t="shared" si="299"/>
        <v>CMPDIST</v>
      </c>
      <c r="BI3809" t="str">
        <f>VLOOKUP(BH3809,[2]Summary!$C$29:$C$56,1,0)</f>
        <v>CMPDist</v>
      </c>
      <c r="BJ3809" s="16">
        <v>44562</v>
      </c>
    </row>
    <row r="3810" spans="1:62" x14ac:dyDescent="0.25">
      <c r="A3810" s="13" t="s">
        <v>8046</v>
      </c>
      <c r="B3810" s="13" t="s">
        <v>8047</v>
      </c>
      <c r="C3810" s="13" t="s">
        <v>8048</v>
      </c>
      <c r="D3810" s="13" t="s">
        <v>434</v>
      </c>
      <c r="E3810" s="13" t="s">
        <v>475</v>
      </c>
      <c r="F3810" s="13" t="s">
        <v>62</v>
      </c>
      <c r="H3810" s="15">
        <v>0</v>
      </c>
      <c r="I3810" s="15">
        <v>0</v>
      </c>
      <c r="J3810" s="15">
        <v>0</v>
      </c>
      <c r="K3810" s="15">
        <v>0</v>
      </c>
      <c r="L3810" s="15">
        <v>0</v>
      </c>
      <c r="M3810" s="15">
        <v>0</v>
      </c>
      <c r="N3810" s="15">
        <v>0</v>
      </c>
      <c r="O3810" s="15">
        <v>0</v>
      </c>
      <c r="P3810" s="15">
        <v>0</v>
      </c>
      <c r="Q3810" s="15">
        <v>0</v>
      </c>
      <c r="R3810" s="15">
        <v>0</v>
      </c>
      <c r="S3810" s="15">
        <v>0</v>
      </c>
      <c r="T3810" s="15">
        <f t="shared" si="295"/>
        <v>0</v>
      </c>
      <c r="U3810" s="15">
        <v>0</v>
      </c>
      <c r="V3810" s="15">
        <v>0</v>
      </c>
      <c r="W3810" s="15">
        <v>0</v>
      </c>
      <c r="X3810" s="15">
        <v>0</v>
      </c>
      <c r="Y3810" s="15">
        <v>0</v>
      </c>
      <c r="Z3810" s="15">
        <v>0</v>
      </c>
      <c r="AA3810" s="15">
        <v>0</v>
      </c>
      <c r="AB3810" s="15">
        <v>0</v>
      </c>
      <c r="AC3810" s="15">
        <v>0</v>
      </c>
      <c r="AD3810" s="15">
        <v>0</v>
      </c>
      <c r="AE3810" s="15">
        <v>0</v>
      </c>
      <c r="AF3810" s="15">
        <v>0</v>
      </c>
      <c r="AG3810" s="15">
        <f t="shared" si="296"/>
        <v>0</v>
      </c>
      <c r="AH3810" s="15">
        <v>0</v>
      </c>
      <c r="AI3810" s="15">
        <v>0</v>
      </c>
      <c r="AJ3810" s="15">
        <v>0</v>
      </c>
      <c r="AK3810" s="15">
        <v>0</v>
      </c>
      <c r="AL3810" s="15">
        <v>0</v>
      </c>
      <c r="AM3810" s="15">
        <v>0</v>
      </c>
      <c r="AN3810" s="15">
        <v>0</v>
      </c>
      <c r="AO3810" s="15">
        <v>0</v>
      </c>
      <c r="AP3810" s="15">
        <v>0</v>
      </c>
      <c r="AQ3810" s="15">
        <v>0</v>
      </c>
      <c r="AR3810" s="15">
        <v>0</v>
      </c>
      <c r="AS3810" s="15">
        <v>0</v>
      </c>
      <c r="AT3810" s="15">
        <f t="shared" si="297"/>
        <v>0</v>
      </c>
      <c r="AU3810" s="15">
        <v>0</v>
      </c>
      <c r="AV3810" s="15">
        <v>0</v>
      </c>
      <c r="AW3810" s="15">
        <v>0</v>
      </c>
      <c r="AX3810" s="15">
        <v>0</v>
      </c>
      <c r="AY3810" s="15">
        <v>0</v>
      </c>
      <c r="AZ3810" s="15">
        <v>0</v>
      </c>
      <c r="BA3810" s="15">
        <v>0</v>
      </c>
      <c r="BB3810" s="15">
        <v>0</v>
      </c>
      <c r="BC3810" s="15">
        <v>0</v>
      </c>
      <c r="BD3810" s="15">
        <v>4.907</v>
      </c>
      <c r="BE3810" s="15">
        <v>4.907</v>
      </c>
      <c r="BF3810" s="15">
        <v>15.268000000000001</v>
      </c>
      <c r="BG3810" s="15">
        <f t="shared" si="298"/>
        <v>25.082000000000001</v>
      </c>
      <c r="BH3810" t="str">
        <f t="shared" si="299"/>
        <v>CNGGas</v>
      </c>
      <c r="BI3810" t="str">
        <f>VLOOKUP(BH3810,[2]Summary!$C$29:$C$56,1,0)</f>
        <v>CNGGas</v>
      </c>
      <c r="BJ3810" s="16">
        <v>44562</v>
      </c>
    </row>
    <row r="3811" spans="1:62" x14ac:dyDescent="0.25">
      <c r="A3811" s="13" t="s">
        <v>8049</v>
      </c>
      <c r="B3811" s="13" t="s">
        <v>8050</v>
      </c>
      <c r="C3811" s="13" t="s">
        <v>8051</v>
      </c>
      <c r="D3811" s="13" t="s">
        <v>361</v>
      </c>
      <c r="E3811" s="13" t="s">
        <v>475</v>
      </c>
      <c r="F3811" s="13" t="s">
        <v>62</v>
      </c>
      <c r="H3811" s="15">
        <v>0</v>
      </c>
      <c r="I3811" s="15">
        <v>0</v>
      </c>
      <c r="J3811" s="15">
        <v>0</v>
      </c>
      <c r="K3811" s="15">
        <v>0</v>
      </c>
      <c r="L3811" s="15">
        <v>0</v>
      </c>
      <c r="M3811" s="15">
        <v>0</v>
      </c>
      <c r="N3811" s="15">
        <v>0</v>
      </c>
      <c r="O3811" s="15">
        <v>0</v>
      </c>
      <c r="P3811" s="15">
        <v>0</v>
      </c>
      <c r="Q3811" s="15">
        <v>0</v>
      </c>
      <c r="R3811" s="15">
        <v>0</v>
      </c>
      <c r="S3811" s="15">
        <v>0</v>
      </c>
      <c r="T3811" s="15">
        <f t="shared" si="295"/>
        <v>0</v>
      </c>
      <c r="U3811" s="15">
        <v>0</v>
      </c>
      <c r="V3811" s="15">
        <v>0</v>
      </c>
      <c r="W3811" s="15">
        <v>0</v>
      </c>
      <c r="X3811" s="15">
        <v>0</v>
      </c>
      <c r="Y3811" s="15">
        <v>0</v>
      </c>
      <c r="Z3811" s="15">
        <v>0</v>
      </c>
      <c r="AA3811" s="15">
        <v>0</v>
      </c>
      <c r="AB3811" s="15">
        <v>0</v>
      </c>
      <c r="AC3811" s="15">
        <v>0</v>
      </c>
      <c r="AD3811" s="15">
        <v>0</v>
      </c>
      <c r="AE3811" s="15">
        <v>0</v>
      </c>
      <c r="AF3811" s="15">
        <v>0</v>
      </c>
      <c r="AG3811" s="15">
        <f t="shared" si="296"/>
        <v>0</v>
      </c>
      <c r="AH3811" s="15">
        <v>0</v>
      </c>
      <c r="AI3811" s="15">
        <v>0</v>
      </c>
      <c r="AJ3811" s="15">
        <v>0</v>
      </c>
      <c r="AK3811" s="15">
        <v>0</v>
      </c>
      <c r="AL3811" s="15">
        <v>0</v>
      </c>
      <c r="AM3811" s="15">
        <v>0</v>
      </c>
      <c r="AN3811" s="15">
        <v>0</v>
      </c>
      <c r="AO3811" s="15">
        <v>0</v>
      </c>
      <c r="AP3811" s="15">
        <v>0</v>
      </c>
      <c r="AQ3811" s="15">
        <v>0</v>
      </c>
      <c r="AR3811" s="15">
        <v>0</v>
      </c>
      <c r="AS3811" s="15">
        <v>0</v>
      </c>
      <c r="AT3811" s="15">
        <f t="shared" si="297"/>
        <v>0</v>
      </c>
      <c r="AU3811" s="15">
        <v>0</v>
      </c>
      <c r="AV3811" s="15">
        <v>0</v>
      </c>
      <c r="AW3811" s="15">
        <v>0</v>
      </c>
      <c r="AX3811" s="15">
        <v>0</v>
      </c>
      <c r="AY3811" s="15">
        <v>0</v>
      </c>
      <c r="AZ3811" s="15">
        <v>0</v>
      </c>
      <c r="BA3811" s="15">
        <v>0</v>
      </c>
      <c r="BB3811" s="15">
        <v>0</v>
      </c>
      <c r="BC3811" s="15">
        <v>0</v>
      </c>
      <c r="BD3811" s="15">
        <v>6.0330000000000004</v>
      </c>
      <c r="BE3811" s="15">
        <v>6.0330000000000004</v>
      </c>
      <c r="BF3811" s="15">
        <v>18.768000000000001</v>
      </c>
      <c r="BG3811" s="15">
        <f t="shared" si="298"/>
        <v>30.834000000000003</v>
      </c>
      <c r="BH3811" t="str">
        <f t="shared" si="299"/>
        <v>SCGGas</v>
      </c>
      <c r="BI3811" t="str">
        <f>VLOOKUP(BH3811,[2]Summary!$C$29:$C$56,1,0)</f>
        <v>SCGGas</v>
      </c>
      <c r="BJ3811" s="16">
        <v>44562</v>
      </c>
    </row>
    <row r="3812" spans="1:62" x14ac:dyDescent="0.25">
      <c r="A3812" s="13" t="s">
        <v>8052</v>
      </c>
      <c r="B3812" s="13" t="s">
        <v>8053</v>
      </c>
      <c r="C3812" s="13" t="s">
        <v>8054</v>
      </c>
      <c r="D3812" s="13" t="s">
        <v>307</v>
      </c>
      <c r="E3812" s="13" t="s">
        <v>475</v>
      </c>
      <c r="F3812" s="13" t="s">
        <v>62</v>
      </c>
      <c r="H3812" s="15">
        <v>0</v>
      </c>
      <c r="I3812" s="15">
        <v>0</v>
      </c>
      <c r="J3812" s="15">
        <v>0</v>
      </c>
      <c r="K3812" s="15">
        <v>0</v>
      </c>
      <c r="L3812" s="15">
        <v>0</v>
      </c>
      <c r="M3812" s="15">
        <v>0</v>
      </c>
      <c r="N3812" s="15">
        <v>0</v>
      </c>
      <c r="O3812" s="15">
        <v>0</v>
      </c>
      <c r="P3812" s="15">
        <v>0</v>
      </c>
      <c r="Q3812" s="15">
        <v>0</v>
      </c>
      <c r="R3812" s="15">
        <v>0</v>
      </c>
      <c r="S3812" s="15">
        <v>0</v>
      </c>
      <c r="T3812" s="15">
        <f t="shared" si="295"/>
        <v>0</v>
      </c>
      <c r="U3812" s="15">
        <v>0</v>
      </c>
      <c r="V3812" s="15">
        <v>0</v>
      </c>
      <c r="W3812" s="15">
        <v>0</v>
      </c>
      <c r="X3812" s="15">
        <v>0</v>
      </c>
      <c r="Y3812" s="15">
        <v>0</v>
      </c>
      <c r="Z3812" s="15">
        <v>0</v>
      </c>
      <c r="AA3812" s="15">
        <v>0</v>
      </c>
      <c r="AB3812" s="15">
        <v>0</v>
      </c>
      <c r="AC3812" s="15">
        <v>0</v>
      </c>
      <c r="AD3812" s="15">
        <v>0</v>
      </c>
      <c r="AE3812" s="15">
        <v>0</v>
      </c>
      <c r="AF3812" s="15">
        <v>0</v>
      </c>
      <c r="AG3812" s="15">
        <f t="shared" si="296"/>
        <v>0</v>
      </c>
      <c r="AH3812" s="15">
        <v>0</v>
      </c>
      <c r="AI3812" s="15">
        <v>0</v>
      </c>
      <c r="AJ3812" s="15">
        <v>0</v>
      </c>
      <c r="AK3812" s="15">
        <v>0</v>
      </c>
      <c r="AL3812" s="15">
        <v>0</v>
      </c>
      <c r="AM3812" s="15">
        <v>0</v>
      </c>
      <c r="AN3812" s="15">
        <v>0</v>
      </c>
      <c r="AO3812" s="15">
        <v>0</v>
      </c>
      <c r="AP3812" s="15">
        <v>0</v>
      </c>
      <c r="AQ3812" s="15">
        <v>0</v>
      </c>
      <c r="AR3812" s="15">
        <v>0</v>
      </c>
      <c r="AS3812" s="15">
        <v>0</v>
      </c>
      <c r="AT3812" s="15">
        <f t="shared" si="297"/>
        <v>0</v>
      </c>
      <c r="AU3812" s="15">
        <v>0</v>
      </c>
      <c r="AV3812" s="15">
        <v>0</v>
      </c>
      <c r="AW3812" s="15">
        <v>0</v>
      </c>
      <c r="AX3812" s="15">
        <v>0</v>
      </c>
      <c r="AY3812" s="15">
        <v>0</v>
      </c>
      <c r="AZ3812" s="15">
        <v>0</v>
      </c>
      <c r="BA3812" s="15">
        <v>0</v>
      </c>
      <c r="BB3812" s="15">
        <v>0</v>
      </c>
      <c r="BC3812" s="15">
        <v>0</v>
      </c>
      <c r="BD3812" s="15">
        <v>1.4850000000000001</v>
      </c>
      <c r="BE3812" s="15">
        <v>1.4850000000000001</v>
      </c>
      <c r="BF3812" s="15">
        <v>4.62</v>
      </c>
      <c r="BG3812" s="15">
        <f t="shared" si="298"/>
        <v>7.59</v>
      </c>
      <c r="BH3812" t="str">
        <f t="shared" si="299"/>
        <v>BGCGas</v>
      </c>
      <c r="BI3812" t="str">
        <f>VLOOKUP(BH3812,[2]Summary!$C$29:$C$56,1,0)</f>
        <v>BGCGas</v>
      </c>
      <c r="BJ3812" s="16">
        <v>44562</v>
      </c>
    </row>
    <row r="3813" spans="1:62" x14ac:dyDescent="0.25">
      <c r="A3813" s="13" t="s">
        <v>8055</v>
      </c>
      <c r="B3813" s="13" t="s">
        <v>5328</v>
      </c>
      <c r="C3813" s="13" t="s">
        <v>8056</v>
      </c>
      <c r="D3813" s="13" t="s">
        <v>307</v>
      </c>
      <c r="E3813" s="13" t="s">
        <v>475</v>
      </c>
      <c r="F3813" s="13" t="s">
        <v>33</v>
      </c>
      <c r="H3813" s="15">
        <v>0</v>
      </c>
      <c r="I3813" s="15">
        <v>0</v>
      </c>
      <c r="J3813" s="15">
        <v>0</v>
      </c>
      <c r="K3813" s="15">
        <v>0</v>
      </c>
      <c r="L3813" s="15">
        <v>0</v>
      </c>
      <c r="M3813" s="15">
        <v>0</v>
      </c>
      <c r="N3813" s="15">
        <v>0</v>
      </c>
      <c r="O3813" s="15">
        <v>0</v>
      </c>
      <c r="P3813" s="15">
        <v>0</v>
      </c>
      <c r="Q3813" s="15">
        <v>0</v>
      </c>
      <c r="R3813" s="15">
        <v>0</v>
      </c>
      <c r="S3813" s="15">
        <v>0</v>
      </c>
      <c r="T3813" s="15">
        <f t="shared" si="295"/>
        <v>0</v>
      </c>
      <c r="U3813" s="15">
        <v>0</v>
      </c>
      <c r="V3813" s="15">
        <v>0</v>
      </c>
      <c r="W3813" s="15">
        <v>0</v>
      </c>
      <c r="X3813" s="15">
        <v>0</v>
      </c>
      <c r="Y3813" s="15">
        <v>0</v>
      </c>
      <c r="Z3813" s="15">
        <v>0</v>
      </c>
      <c r="AA3813" s="15">
        <v>0</v>
      </c>
      <c r="AB3813" s="15">
        <v>0</v>
      </c>
      <c r="AC3813" s="15">
        <v>0</v>
      </c>
      <c r="AD3813" s="15">
        <v>0</v>
      </c>
      <c r="AE3813" s="15">
        <v>0</v>
      </c>
      <c r="AF3813" s="15">
        <v>0</v>
      </c>
      <c r="AG3813" s="15">
        <f t="shared" si="296"/>
        <v>0</v>
      </c>
      <c r="AH3813" s="15">
        <v>0</v>
      </c>
      <c r="AI3813" s="15">
        <v>0</v>
      </c>
      <c r="AJ3813" s="15">
        <v>0</v>
      </c>
      <c r="AK3813" s="15">
        <v>0</v>
      </c>
      <c r="AL3813" s="15">
        <v>0</v>
      </c>
      <c r="AM3813" s="15">
        <v>0</v>
      </c>
      <c r="AN3813" s="15">
        <v>0</v>
      </c>
      <c r="AO3813" s="15">
        <v>0</v>
      </c>
      <c r="AP3813" s="15">
        <v>0</v>
      </c>
      <c r="AQ3813" s="15">
        <v>0</v>
      </c>
      <c r="AR3813" s="15">
        <v>0</v>
      </c>
      <c r="AS3813" s="15">
        <v>0</v>
      </c>
      <c r="AT3813" s="15">
        <f t="shared" si="297"/>
        <v>0</v>
      </c>
      <c r="AU3813" s="15">
        <v>0</v>
      </c>
      <c r="AV3813" s="15">
        <v>0</v>
      </c>
      <c r="AW3813" s="15">
        <v>0</v>
      </c>
      <c r="AX3813" s="15">
        <v>0</v>
      </c>
      <c r="AY3813" s="15">
        <v>0</v>
      </c>
      <c r="AZ3813" s="15">
        <v>0</v>
      </c>
      <c r="BA3813" s="15">
        <v>0</v>
      </c>
      <c r="BB3813" s="15">
        <v>0</v>
      </c>
      <c r="BC3813" s="15">
        <v>0</v>
      </c>
      <c r="BD3813" s="15">
        <v>2.5</v>
      </c>
      <c r="BE3813" s="15">
        <v>2.5</v>
      </c>
      <c r="BF3813" s="15">
        <v>3.098260009765625</v>
      </c>
      <c r="BG3813" s="15">
        <f t="shared" si="298"/>
        <v>8.0982600097656245</v>
      </c>
      <c r="BH3813" t="str">
        <f t="shared" si="299"/>
        <v>BGCGas</v>
      </c>
      <c r="BI3813" t="str">
        <f>VLOOKUP(BH3813,[2]Summary!$C$29:$C$56,1,0)</f>
        <v>BGCGas</v>
      </c>
      <c r="BJ3813" s="16">
        <v>44562</v>
      </c>
    </row>
    <row r="3814" spans="1:62" x14ac:dyDescent="0.25">
      <c r="A3814" s="13" t="s">
        <v>8057</v>
      </c>
      <c r="B3814" s="13" t="s">
        <v>5328</v>
      </c>
      <c r="C3814" s="13" t="s">
        <v>8058</v>
      </c>
      <c r="D3814" s="13" t="s">
        <v>18</v>
      </c>
      <c r="E3814" s="13" t="s">
        <v>301</v>
      </c>
      <c r="F3814" s="13" t="s">
        <v>33</v>
      </c>
      <c r="H3814" s="15">
        <v>0</v>
      </c>
      <c r="I3814" s="15">
        <v>0</v>
      </c>
      <c r="J3814" s="15">
        <v>0</v>
      </c>
      <c r="K3814" s="15">
        <v>0</v>
      </c>
      <c r="L3814" s="15">
        <v>0</v>
      </c>
      <c r="M3814" s="15">
        <v>0</v>
      </c>
      <c r="N3814" s="15">
        <v>0</v>
      </c>
      <c r="O3814" s="15">
        <v>0</v>
      </c>
      <c r="P3814" s="15">
        <v>0</v>
      </c>
      <c r="Q3814" s="15">
        <v>0</v>
      </c>
      <c r="R3814" s="15">
        <v>0</v>
      </c>
      <c r="S3814" s="15">
        <v>0</v>
      </c>
      <c r="T3814" s="15">
        <f t="shared" si="295"/>
        <v>0</v>
      </c>
      <c r="U3814" s="15">
        <v>0</v>
      </c>
      <c r="V3814" s="15">
        <v>0</v>
      </c>
      <c r="W3814" s="15">
        <v>0</v>
      </c>
      <c r="X3814" s="15">
        <v>0</v>
      </c>
      <c r="Y3814" s="15">
        <v>0</v>
      </c>
      <c r="Z3814" s="15">
        <v>0</v>
      </c>
      <c r="AA3814" s="15">
        <v>0</v>
      </c>
      <c r="AB3814" s="15">
        <v>0</v>
      </c>
      <c r="AC3814" s="15">
        <v>0</v>
      </c>
      <c r="AD3814" s="15">
        <v>0</v>
      </c>
      <c r="AE3814" s="15">
        <v>0</v>
      </c>
      <c r="AF3814" s="15">
        <v>0</v>
      </c>
      <c r="AG3814" s="15">
        <f t="shared" si="296"/>
        <v>0</v>
      </c>
      <c r="AH3814" s="15">
        <v>0</v>
      </c>
      <c r="AI3814" s="15">
        <v>0</v>
      </c>
      <c r="AJ3814" s="15">
        <v>0</v>
      </c>
      <c r="AK3814" s="15">
        <v>0</v>
      </c>
      <c r="AL3814" s="15">
        <v>0</v>
      </c>
      <c r="AM3814" s="15">
        <v>0</v>
      </c>
      <c r="AN3814" s="15">
        <v>0</v>
      </c>
      <c r="AO3814" s="15">
        <v>0</v>
      </c>
      <c r="AP3814" s="15">
        <v>0</v>
      </c>
      <c r="AQ3814" s="15">
        <v>0</v>
      </c>
      <c r="AR3814" s="15">
        <v>0</v>
      </c>
      <c r="AS3814" s="15">
        <v>0</v>
      </c>
      <c r="AT3814" s="15">
        <f t="shared" si="297"/>
        <v>0</v>
      </c>
      <c r="AU3814" s="15">
        <v>0</v>
      </c>
      <c r="AV3814" s="15">
        <v>0</v>
      </c>
      <c r="AW3814" s="15">
        <v>0</v>
      </c>
      <c r="AX3814" s="15">
        <v>0</v>
      </c>
      <c r="AY3814" s="15">
        <v>0</v>
      </c>
      <c r="AZ3814" s="15">
        <v>0</v>
      </c>
      <c r="BA3814" s="15">
        <v>0</v>
      </c>
      <c r="BB3814" s="15">
        <v>0</v>
      </c>
      <c r="BC3814" s="15">
        <v>0</v>
      </c>
      <c r="BD3814" s="15">
        <v>45</v>
      </c>
      <c r="BE3814" s="15">
        <v>45</v>
      </c>
      <c r="BF3814" s="15">
        <v>40.551031250000001</v>
      </c>
      <c r="BG3814" s="15">
        <f t="shared" si="298"/>
        <v>130.55103124999999</v>
      </c>
      <c r="BH3814" t="str">
        <f t="shared" si="299"/>
        <v>UICommon</v>
      </c>
      <c r="BI3814" t="str">
        <f>VLOOKUP(BH3814,[2]Summary!$C$29:$C$56,1,0)</f>
        <v>UICommon</v>
      </c>
      <c r="BJ3814" s="16">
        <v>44562</v>
      </c>
    </row>
    <row r="3815" spans="1:62" x14ac:dyDescent="0.25">
      <c r="A3815" s="13" t="s">
        <v>8059</v>
      </c>
      <c r="B3815" s="13" t="s">
        <v>8060</v>
      </c>
      <c r="C3815" s="13" t="s">
        <v>8061</v>
      </c>
      <c r="D3815" s="13" t="s">
        <v>595</v>
      </c>
      <c r="E3815" t="s">
        <v>19</v>
      </c>
      <c r="F3815" s="13" t="s">
        <v>20</v>
      </c>
      <c r="H3815" s="15">
        <v>0</v>
      </c>
      <c r="I3815" s="15">
        <v>0</v>
      </c>
      <c r="J3815" s="15">
        <v>0</v>
      </c>
      <c r="K3815" s="15">
        <v>0</v>
      </c>
      <c r="L3815" s="15">
        <v>0</v>
      </c>
      <c r="M3815" s="15">
        <v>0</v>
      </c>
      <c r="N3815" s="15">
        <v>0</v>
      </c>
      <c r="O3815" s="15">
        <v>0</v>
      </c>
      <c r="P3815" s="15">
        <v>0</v>
      </c>
      <c r="Q3815" s="15">
        <v>0</v>
      </c>
      <c r="R3815" s="15">
        <v>0</v>
      </c>
      <c r="S3815" s="15">
        <v>0</v>
      </c>
      <c r="T3815" s="15">
        <f t="shared" si="295"/>
        <v>0</v>
      </c>
      <c r="U3815" s="15">
        <v>0</v>
      </c>
      <c r="V3815" s="15">
        <v>0</v>
      </c>
      <c r="W3815" s="15">
        <v>0</v>
      </c>
      <c r="X3815" s="15">
        <v>0</v>
      </c>
      <c r="Y3815" s="15">
        <v>0</v>
      </c>
      <c r="Z3815" s="15">
        <v>0</v>
      </c>
      <c r="AA3815" s="15">
        <v>0</v>
      </c>
      <c r="AB3815" s="15">
        <v>0</v>
      </c>
      <c r="AC3815" s="15">
        <v>0</v>
      </c>
      <c r="AD3815" s="15">
        <v>0</v>
      </c>
      <c r="AE3815" s="15">
        <v>0</v>
      </c>
      <c r="AF3815" s="15">
        <v>0</v>
      </c>
      <c r="AG3815" s="15">
        <f t="shared" si="296"/>
        <v>0</v>
      </c>
      <c r="AH3815" s="15">
        <v>0</v>
      </c>
      <c r="AI3815" s="15">
        <v>0</v>
      </c>
      <c r="AJ3815" s="15">
        <v>0</v>
      </c>
      <c r="AK3815" s="15">
        <v>0</v>
      </c>
      <c r="AL3815" s="15">
        <v>0</v>
      </c>
      <c r="AM3815" s="15">
        <v>0</v>
      </c>
      <c r="AN3815" s="15">
        <v>0</v>
      </c>
      <c r="AO3815" s="15">
        <v>0</v>
      </c>
      <c r="AP3815" s="15">
        <v>0</v>
      </c>
      <c r="AQ3815" s="15">
        <v>0</v>
      </c>
      <c r="AR3815" s="15">
        <v>0</v>
      </c>
      <c r="AS3815" s="15">
        <v>0</v>
      </c>
      <c r="AT3815" s="15">
        <f t="shared" si="297"/>
        <v>0</v>
      </c>
      <c r="AU3815" s="15">
        <v>0</v>
      </c>
      <c r="AV3815" s="15">
        <v>0</v>
      </c>
      <c r="AW3815" s="15">
        <v>0</v>
      </c>
      <c r="AX3815" s="15">
        <v>0</v>
      </c>
      <c r="AY3815" s="15">
        <v>15.586840126037597</v>
      </c>
      <c r="AZ3815" s="15">
        <v>24.775919448852537</v>
      </c>
      <c r="BA3815" s="15">
        <v>9.08161003112793</v>
      </c>
      <c r="BB3815" s="15">
        <v>86.100798461914067</v>
      </c>
      <c r="BC3815" s="15">
        <v>5.6293894653320313</v>
      </c>
      <c r="BD3815" s="15">
        <v>-5.8593750000000001E-6</v>
      </c>
      <c r="BE3815" s="15">
        <v>-37.574010253906252</v>
      </c>
      <c r="BF3815" s="15">
        <v>-103.70640063476563</v>
      </c>
      <c r="BG3815" s="15">
        <f t="shared" si="298"/>
        <v>-0.10585921478271132</v>
      </c>
      <c r="BH3815" t="str">
        <f t="shared" si="299"/>
        <v>CMPDIST</v>
      </c>
      <c r="BI3815" t="str">
        <f>VLOOKUP(BH3815,[2]Summary!$C$29:$C$56,1,0)</f>
        <v>CMPDist</v>
      </c>
      <c r="BJ3815" s="16">
        <v>44562</v>
      </c>
    </row>
    <row r="3816" spans="1:62" x14ac:dyDescent="0.25">
      <c r="A3816" s="13" t="s">
        <v>8062</v>
      </c>
      <c r="B3816" s="13" t="s">
        <v>8063</v>
      </c>
      <c r="C3816" s="13" t="s">
        <v>8064</v>
      </c>
      <c r="D3816" s="13" t="s">
        <v>596</v>
      </c>
      <c r="E3816" t="s">
        <v>19</v>
      </c>
      <c r="F3816" s="13" t="s">
        <v>22</v>
      </c>
      <c r="H3816" s="15">
        <v>0</v>
      </c>
      <c r="I3816" s="15">
        <v>0</v>
      </c>
      <c r="J3816" s="15">
        <v>0</v>
      </c>
      <c r="K3816" s="15">
        <v>0</v>
      </c>
      <c r="L3816" s="15">
        <v>0</v>
      </c>
      <c r="M3816" s="15">
        <v>0</v>
      </c>
      <c r="N3816" s="15">
        <v>0</v>
      </c>
      <c r="O3816" s="15">
        <v>0</v>
      </c>
      <c r="P3816" s="15">
        <v>0</v>
      </c>
      <c r="Q3816" s="15">
        <v>0</v>
      </c>
      <c r="R3816" s="15">
        <v>0</v>
      </c>
      <c r="S3816" s="15">
        <v>0</v>
      </c>
      <c r="T3816" s="15">
        <f t="shared" si="295"/>
        <v>0</v>
      </c>
      <c r="U3816" s="15">
        <v>0</v>
      </c>
      <c r="V3816" s="15">
        <v>0</v>
      </c>
      <c r="W3816" s="15">
        <v>0</v>
      </c>
      <c r="X3816" s="15">
        <v>0</v>
      </c>
      <c r="Y3816" s="15">
        <v>0</v>
      </c>
      <c r="Z3816" s="15">
        <v>0</v>
      </c>
      <c r="AA3816" s="15">
        <v>0</v>
      </c>
      <c r="AB3816" s="15">
        <v>0</v>
      </c>
      <c r="AC3816" s="15">
        <v>0</v>
      </c>
      <c r="AD3816" s="15">
        <v>0</v>
      </c>
      <c r="AE3816" s="15">
        <v>0</v>
      </c>
      <c r="AF3816" s="15">
        <v>0</v>
      </c>
      <c r="AG3816" s="15">
        <f t="shared" si="296"/>
        <v>0</v>
      </c>
      <c r="AH3816" s="15">
        <v>0</v>
      </c>
      <c r="AI3816" s="15">
        <v>0</v>
      </c>
      <c r="AJ3816" s="15">
        <v>0</v>
      </c>
      <c r="AK3816" s="15">
        <v>0</v>
      </c>
      <c r="AL3816" s="15">
        <v>0</v>
      </c>
      <c r="AM3816" s="15">
        <v>0</v>
      </c>
      <c r="AN3816" s="15">
        <v>0</v>
      </c>
      <c r="AO3816" s="15">
        <v>0</v>
      </c>
      <c r="AP3816" s="15">
        <v>0</v>
      </c>
      <c r="AQ3816" s="15">
        <v>0</v>
      </c>
      <c r="AR3816" s="15">
        <v>0</v>
      </c>
      <c r="AS3816" s="15">
        <v>0</v>
      </c>
      <c r="AT3816" s="15">
        <f t="shared" si="297"/>
        <v>0</v>
      </c>
      <c r="AU3816" s="15">
        <v>0</v>
      </c>
      <c r="AV3816" s="15">
        <v>3.1051799695491793</v>
      </c>
      <c r="AW3816" s="15">
        <v>4.1034000816345211</v>
      </c>
      <c r="AX3816" s="15">
        <v>-62.836221328735348</v>
      </c>
      <c r="AY3816" s="15">
        <v>7.3757588500976565</v>
      </c>
      <c r="AZ3816" s="15">
        <v>31.773229751586914</v>
      </c>
      <c r="BA3816" s="15">
        <v>74.198029253005984</v>
      </c>
      <c r="BB3816" s="15">
        <v>123.05123602294921</v>
      </c>
      <c r="BC3816" s="15">
        <v>-0.68622000122070315</v>
      </c>
      <c r="BD3816" s="15">
        <v>0</v>
      </c>
      <c r="BE3816" s="15">
        <v>0</v>
      </c>
      <c r="BF3816" s="15">
        <v>0</v>
      </c>
      <c r="BG3816" s="15">
        <f t="shared" si="298"/>
        <v>180.0843925988674</v>
      </c>
      <c r="BH3816" t="str">
        <f t="shared" si="299"/>
        <v>RGEDIST</v>
      </c>
      <c r="BI3816" t="str">
        <f>VLOOKUP(BH3816,[2]Summary!$C$29:$C$56,1,0)</f>
        <v>RGEDist</v>
      </c>
      <c r="BJ3816" s="16">
        <v>44470</v>
      </c>
    </row>
    <row r="3817" spans="1:62" x14ac:dyDescent="0.25">
      <c r="A3817" s="13" t="s">
        <v>8065</v>
      </c>
      <c r="B3817" s="13" t="s">
        <v>8066</v>
      </c>
      <c r="C3817" s="13" t="s">
        <v>8067</v>
      </c>
      <c r="D3817" s="13" t="s">
        <v>594</v>
      </c>
      <c r="E3817" s="13" t="s">
        <v>475</v>
      </c>
      <c r="F3817" s="13" t="s">
        <v>302</v>
      </c>
      <c r="H3817" s="15">
        <v>0</v>
      </c>
      <c r="I3817" s="15">
        <v>0</v>
      </c>
      <c r="J3817" s="15">
        <v>0</v>
      </c>
      <c r="K3817" s="15">
        <v>0</v>
      </c>
      <c r="L3817" s="15">
        <v>0</v>
      </c>
      <c r="M3817" s="15">
        <v>0</v>
      </c>
      <c r="N3817" s="15">
        <v>0</v>
      </c>
      <c r="O3817" s="15">
        <v>0</v>
      </c>
      <c r="P3817" s="15">
        <v>0</v>
      </c>
      <c r="Q3817" s="15">
        <v>0</v>
      </c>
      <c r="R3817" s="15">
        <v>0</v>
      </c>
      <c r="S3817" s="15">
        <v>0</v>
      </c>
      <c r="T3817" s="15">
        <f t="shared" si="295"/>
        <v>0</v>
      </c>
      <c r="U3817" s="15">
        <v>0</v>
      </c>
      <c r="V3817" s="15">
        <v>0</v>
      </c>
      <c r="W3817" s="15">
        <v>0</v>
      </c>
      <c r="X3817" s="15">
        <v>0</v>
      </c>
      <c r="Y3817" s="15">
        <v>0</v>
      </c>
      <c r="Z3817" s="15">
        <v>0</v>
      </c>
      <c r="AA3817" s="15">
        <v>0</v>
      </c>
      <c r="AB3817" s="15">
        <v>0</v>
      </c>
      <c r="AC3817" s="15">
        <v>0</v>
      </c>
      <c r="AD3817" s="15">
        <v>0</v>
      </c>
      <c r="AE3817" s="15">
        <v>0</v>
      </c>
      <c r="AF3817" s="15">
        <v>0</v>
      </c>
      <c r="AG3817" s="15">
        <f t="shared" si="296"/>
        <v>0</v>
      </c>
      <c r="AH3817" s="15">
        <v>0</v>
      </c>
      <c r="AI3817" s="15">
        <v>0</v>
      </c>
      <c r="AJ3817" s="15">
        <v>0</v>
      </c>
      <c r="AK3817" s="15">
        <v>0</v>
      </c>
      <c r="AL3817" s="15">
        <v>0</v>
      </c>
      <c r="AM3817" s="15">
        <v>0</v>
      </c>
      <c r="AN3817" s="15">
        <v>0</v>
      </c>
      <c r="AO3817" s="15">
        <v>0</v>
      </c>
      <c r="AP3817" s="15">
        <v>0</v>
      </c>
      <c r="AQ3817" s="15">
        <v>0</v>
      </c>
      <c r="AR3817" s="15">
        <v>0</v>
      </c>
      <c r="AS3817" s="15">
        <v>0</v>
      </c>
      <c r="AT3817" s="15">
        <f t="shared" si="297"/>
        <v>0</v>
      </c>
      <c r="AU3817" s="15">
        <v>0</v>
      </c>
      <c r="AV3817" s="15">
        <v>0</v>
      </c>
      <c r="AW3817" s="15">
        <v>0</v>
      </c>
      <c r="AX3817" s="15">
        <v>0</v>
      </c>
      <c r="AY3817" s="15">
        <v>0</v>
      </c>
      <c r="AZ3817" s="15">
        <v>0</v>
      </c>
      <c r="BA3817" s="15">
        <v>0</v>
      </c>
      <c r="BB3817" s="15">
        <v>0</v>
      </c>
      <c r="BC3817" s="15">
        <v>0</v>
      </c>
      <c r="BD3817" s="15">
        <v>9</v>
      </c>
      <c r="BE3817" s="15">
        <v>20.5</v>
      </c>
      <c r="BF3817" s="15">
        <v>20.5</v>
      </c>
      <c r="BG3817" s="15">
        <f t="shared" si="298"/>
        <v>50</v>
      </c>
      <c r="BH3817" t="str">
        <f t="shared" si="299"/>
        <v>TPSGas</v>
      </c>
      <c r="BI3817" t="str">
        <f>VLOOKUP(BH3817,[2]Summary!$C$29:$C$56,1,0)</f>
        <v>TPSGas</v>
      </c>
      <c r="BJ3817" s="16">
        <v>44562</v>
      </c>
    </row>
    <row r="3818" spans="1:62" x14ac:dyDescent="0.25">
      <c r="A3818" s="13" t="s">
        <v>8068</v>
      </c>
      <c r="B3818" s="13" t="s">
        <v>7685</v>
      </c>
      <c r="C3818" s="13" t="s">
        <v>8069</v>
      </c>
      <c r="D3818" s="13" t="s">
        <v>599</v>
      </c>
      <c r="E3818" t="s">
        <v>19</v>
      </c>
      <c r="F3818" s="13" t="s">
        <v>20</v>
      </c>
      <c r="H3818" s="15">
        <v>0</v>
      </c>
      <c r="I3818" s="15">
        <v>0</v>
      </c>
      <c r="J3818" s="15">
        <v>0</v>
      </c>
      <c r="K3818" s="15">
        <v>0</v>
      </c>
      <c r="L3818" s="15">
        <v>0</v>
      </c>
      <c r="M3818" s="15">
        <v>0</v>
      </c>
      <c r="N3818" s="15">
        <v>0</v>
      </c>
      <c r="O3818" s="15">
        <v>0</v>
      </c>
      <c r="P3818" s="15">
        <v>0</v>
      </c>
      <c r="Q3818" s="15">
        <v>0</v>
      </c>
      <c r="R3818" s="15">
        <v>0</v>
      </c>
      <c r="S3818" s="15">
        <v>0</v>
      </c>
      <c r="T3818" s="15">
        <f t="shared" si="295"/>
        <v>0</v>
      </c>
      <c r="U3818" s="15">
        <v>0</v>
      </c>
      <c r="V3818" s="15">
        <v>0</v>
      </c>
      <c r="W3818" s="15">
        <v>0</v>
      </c>
      <c r="X3818" s="15">
        <v>0</v>
      </c>
      <c r="Y3818" s="15">
        <v>0</v>
      </c>
      <c r="Z3818" s="15">
        <v>0</v>
      </c>
      <c r="AA3818" s="15">
        <v>0</v>
      </c>
      <c r="AB3818" s="15">
        <v>0</v>
      </c>
      <c r="AC3818" s="15">
        <v>0</v>
      </c>
      <c r="AD3818" s="15">
        <v>0</v>
      </c>
      <c r="AE3818" s="15">
        <v>0</v>
      </c>
      <c r="AF3818" s="15">
        <v>0</v>
      </c>
      <c r="AG3818" s="15">
        <f t="shared" si="296"/>
        <v>0</v>
      </c>
      <c r="AH3818" s="15">
        <v>0</v>
      </c>
      <c r="AI3818" s="15">
        <v>0</v>
      </c>
      <c r="AJ3818" s="15">
        <v>0</v>
      </c>
      <c r="AK3818" s="15">
        <v>0</v>
      </c>
      <c r="AL3818" s="15">
        <v>0</v>
      </c>
      <c r="AM3818" s="15">
        <v>0</v>
      </c>
      <c r="AN3818" s="15">
        <v>0</v>
      </c>
      <c r="AO3818" s="15">
        <v>0</v>
      </c>
      <c r="AP3818" s="15">
        <v>0</v>
      </c>
      <c r="AQ3818" s="15">
        <v>0</v>
      </c>
      <c r="AR3818" s="15">
        <v>0</v>
      </c>
      <c r="AS3818" s="15">
        <v>0</v>
      </c>
      <c r="AT3818" s="15">
        <f t="shared" si="297"/>
        <v>0</v>
      </c>
      <c r="AU3818" s="15">
        <v>19.671239749908448</v>
      </c>
      <c r="AV3818" s="15">
        <v>28.305869415283205</v>
      </c>
      <c r="AW3818" s="15">
        <v>220.54270309066771</v>
      </c>
      <c r="AX3818" s="15">
        <v>52.132220581054689</v>
      </c>
      <c r="AY3818" s="15">
        <v>42.230301147460935</v>
      </c>
      <c r="AZ3818" s="15">
        <v>35.935680419921873</v>
      </c>
      <c r="BA3818" s="15">
        <v>228.43719287109374</v>
      </c>
      <c r="BB3818" s="15">
        <v>37.835659423828126</v>
      </c>
      <c r="BC3818" s="15">
        <v>0</v>
      </c>
      <c r="BD3818" s="15">
        <v>31.647250244140626</v>
      </c>
      <c r="BE3818" s="15">
        <v>456.61287207031251</v>
      </c>
      <c r="BF3818" s="15">
        <v>98.451700683593756</v>
      </c>
      <c r="BG3818" s="15">
        <f t="shared" si="298"/>
        <v>1251.8026896972658</v>
      </c>
      <c r="BH3818" t="str">
        <f t="shared" si="299"/>
        <v>NYSEGDIST</v>
      </c>
      <c r="BI3818" t="str">
        <f>VLOOKUP(BH3818,[2]Summary!$C$29:$C$56,1,0)</f>
        <v>NYSEGDist</v>
      </c>
      <c r="BJ3818" s="16">
        <v>44562</v>
      </c>
    </row>
    <row r="3819" spans="1:62" x14ac:dyDescent="0.25">
      <c r="A3819" s="13" t="s">
        <v>8070</v>
      </c>
      <c r="B3819" s="13" t="s">
        <v>8071</v>
      </c>
      <c r="C3819" s="13" t="s">
        <v>4988</v>
      </c>
      <c r="D3819" s="13" t="s">
        <v>18</v>
      </c>
      <c r="E3819" s="13" t="s">
        <v>301</v>
      </c>
      <c r="F3819" s="13" t="s">
        <v>587</v>
      </c>
      <c r="H3819" s="15">
        <v>0</v>
      </c>
      <c r="I3819" s="15">
        <v>0</v>
      </c>
      <c r="J3819" s="15">
        <v>0</v>
      </c>
      <c r="K3819" s="15">
        <v>0</v>
      </c>
      <c r="L3819" s="15">
        <v>0</v>
      </c>
      <c r="M3819" s="15">
        <v>0</v>
      </c>
      <c r="N3819" s="15">
        <v>0</v>
      </c>
      <c r="O3819" s="15">
        <v>0</v>
      </c>
      <c r="P3819" s="15">
        <v>0</v>
      </c>
      <c r="Q3819" s="15">
        <v>0</v>
      </c>
      <c r="R3819" s="15">
        <v>0</v>
      </c>
      <c r="S3819" s="15">
        <v>0</v>
      </c>
      <c r="T3819" s="15">
        <f t="shared" si="295"/>
        <v>0</v>
      </c>
      <c r="U3819" s="15">
        <v>0</v>
      </c>
      <c r="V3819" s="15">
        <v>0</v>
      </c>
      <c r="W3819" s="15">
        <v>0</v>
      </c>
      <c r="X3819" s="15">
        <v>0</v>
      </c>
      <c r="Y3819" s="15">
        <v>0</v>
      </c>
      <c r="Z3819" s="15">
        <v>0</v>
      </c>
      <c r="AA3819" s="15">
        <v>0</v>
      </c>
      <c r="AB3819" s="15">
        <v>0</v>
      </c>
      <c r="AC3819" s="15">
        <v>0</v>
      </c>
      <c r="AD3819" s="15">
        <v>0</v>
      </c>
      <c r="AE3819" s="15">
        <v>0</v>
      </c>
      <c r="AF3819" s="15">
        <v>0</v>
      </c>
      <c r="AG3819" s="15">
        <f t="shared" si="296"/>
        <v>0</v>
      </c>
      <c r="AH3819" s="15">
        <v>0</v>
      </c>
      <c r="AI3819" s="15">
        <v>0</v>
      </c>
      <c r="AJ3819" s="15">
        <v>0</v>
      </c>
      <c r="AK3819" s="15">
        <v>0</v>
      </c>
      <c r="AL3819" s="15">
        <v>0</v>
      </c>
      <c r="AM3819" s="15">
        <v>0</v>
      </c>
      <c r="AN3819" s="15">
        <v>0</v>
      </c>
      <c r="AO3819" s="15">
        <v>0</v>
      </c>
      <c r="AP3819" s="15">
        <v>0</v>
      </c>
      <c r="AQ3819" s="15">
        <v>0</v>
      </c>
      <c r="AR3819" s="15">
        <v>0</v>
      </c>
      <c r="AS3819" s="15">
        <v>0</v>
      </c>
      <c r="AT3819" s="15">
        <f t="shared" si="297"/>
        <v>0</v>
      </c>
      <c r="AU3819" s="15">
        <v>1.1122199707031251</v>
      </c>
      <c r="AV3819" s="15">
        <v>1.0045900268554688</v>
      </c>
      <c r="AW3819" s="15">
        <v>1.644760009765625</v>
      </c>
      <c r="AX3819" s="15">
        <v>1.2668199462890626</v>
      </c>
      <c r="AY3819" s="15">
        <v>1.3972099609374999</v>
      </c>
      <c r="AZ3819" s="15">
        <v>1.2955699462890624</v>
      </c>
      <c r="BA3819" s="15">
        <v>9.2869700927734371</v>
      </c>
      <c r="BB3819" s="15">
        <v>1.3874100341796876</v>
      </c>
      <c r="BC3819" s="15">
        <v>83.404729980468744</v>
      </c>
      <c r="BD3819" s="15">
        <v>13.645</v>
      </c>
      <c r="BE3819" s="15">
        <v>13.645</v>
      </c>
      <c r="BF3819" s="15">
        <v>13.645</v>
      </c>
      <c r="BG3819" s="15">
        <f t="shared" si="298"/>
        <v>142.73527996826172</v>
      </c>
      <c r="BH3819" t="str">
        <f t="shared" si="299"/>
        <v>UICommon</v>
      </c>
      <c r="BI3819" t="str">
        <f>VLOOKUP(BH3819,[2]Summary!$C$29:$C$56,1,0)</f>
        <v>UICommon</v>
      </c>
      <c r="BJ3819" s="16">
        <v>44562</v>
      </c>
    </row>
    <row r="3820" spans="1:62" x14ac:dyDescent="0.25">
      <c r="A3820" s="13" t="s">
        <v>8072</v>
      </c>
      <c r="B3820" s="13" t="s">
        <v>8073</v>
      </c>
      <c r="C3820" s="13" t="s">
        <v>8074</v>
      </c>
      <c r="D3820" s="13" t="s">
        <v>434</v>
      </c>
      <c r="E3820" s="13" t="s">
        <v>475</v>
      </c>
      <c r="F3820" s="13" t="s">
        <v>33</v>
      </c>
      <c r="H3820" s="15">
        <v>0</v>
      </c>
      <c r="I3820" s="15">
        <v>0</v>
      </c>
      <c r="J3820" s="15">
        <v>0</v>
      </c>
      <c r="K3820" s="15">
        <v>0</v>
      </c>
      <c r="L3820" s="15">
        <v>0</v>
      </c>
      <c r="M3820" s="15">
        <v>0</v>
      </c>
      <c r="N3820" s="15">
        <v>0</v>
      </c>
      <c r="O3820" s="15">
        <v>0</v>
      </c>
      <c r="P3820" s="15">
        <v>0</v>
      </c>
      <c r="Q3820" s="15">
        <v>0</v>
      </c>
      <c r="R3820" s="15">
        <v>0</v>
      </c>
      <c r="S3820" s="15">
        <v>0</v>
      </c>
      <c r="T3820" s="15">
        <f t="shared" si="295"/>
        <v>0</v>
      </c>
      <c r="U3820" s="15">
        <v>0</v>
      </c>
      <c r="V3820" s="15">
        <v>0</v>
      </c>
      <c r="W3820" s="15">
        <v>0</v>
      </c>
      <c r="X3820" s="15">
        <v>0</v>
      </c>
      <c r="Y3820" s="15">
        <v>0</v>
      </c>
      <c r="Z3820" s="15">
        <v>0</v>
      </c>
      <c r="AA3820" s="15">
        <v>0</v>
      </c>
      <c r="AB3820" s="15">
        <v>0</v>
      </c>
      <c r="AC3820" s="15">
        <v>0</v>
      </c>
      <c r="AD3820" s="15">
        <v>0</v>
      </c>
      <c r="AE3820" s="15">
        <v>0</v>
      </c>
      <c r="AF3820" s="15">
        <v>0</v>
      </c>
      <c r="AG3820" s="15">
        <f t="shared" si="296"/>
        <v>0</v>
      </c>
      <c r="AH3820" s="15">
        <v>0</v>
      </c>
      <c r="AI3820" s="15">
        <v>0</v>
      </c>
      <c r="AJ3820" s="15">
        <v>0</v>
      </c>
      <c r="AK3820" s="15">
        <v>0</v>
      </c>
      <c r="AL3820" s="15">
        <v>0</v>
      </c>
      <c r="AM3820" s="15">
        <v>0</v>
      </c>
      <c r="AN3820" s="15">
        <v>0</v>
      </c>
      <c r="AO3820" s="15">
        <v>0</v>
      </c>
      <c r="AP3820" s="15">
        <v>0</v>
      </c>
      <c r="AQ3820" s="15">
        <v>0</v>
      </c>
      <c r="AR3820" s="15">
        <v>0</v>
      </c>
      <c r="AS3820" s="15">
        <v>0</v>
      </c>
      <c r="AT3820" s="15">
        <f t="shared" si="297"/>
        <v>0</v>
      </c>
      <c r="AU3820" s="15">
        <v>0</v>
      </c>
      <c r="AV3820" s="15">
        <v>0</v>
      </c>
      <c r="AW3820" s="15">
        <v>0</v>
      </c>
      <c r="AX3820" s="15">
        <v>0</v>
      </c>
      <c r="AY3820" s="15">
        <v>0</v>
      </c>
      <c r="AZ3820" s="15">
        <v>0</v>
      </c>
      <c r="BA3820" s="15">
        <v>0</v>
      </c>
      <c r="BB3820" s="15">
        <v>0</v>
      </c>
      <c r="BC3820" s="15">
        <v>0</v>
      </c>
      <c r="BD3820" s="15">
        <v>0</v>
      </c>
      <c r="BE3820" s="15">
        <v>0</v>
      </c>
      <c r="BF3820" s="15">
        <v>428.69200000000001</v>
      </c>
      <c r="BG3820" s="15">
        <f t="shared" si="298"/>
        <v>428.69200000000001</v>
      </c>
      <c r="BH3820" t="str">
        <f t="shared" si="299"/>
        <v>CNGGas</v>
      </c>
      <c r="BI3820" t="str">
        <f>VLOOKUP(BH3820,[2]Summary!$C$29:$C$56,1,0)</f>
        <v>CNGGas</v>
      </c>
      <c r="BJ3820" s="16">
        <v>44562</v>
      </c>
    </row>
    <row r="3821" spans="1:62" x14ac:dyDescent="0.25">
      <c r="A3821" s="13" t="s">
        <v>8075</v>
      </c>
      <c r="B3821" s="13" t="s">
        <v>8076</v>
      </c>
      <c r="C3821" s="13" t="s">
        <v>8077</v>
      </c>
      <c r="D3821" s="13" t="s">
        <v>361</v>
      </c>
      <c r="E3821" s="13" t="s">
        <v>475</v>
      </c>
      <c r="F3821" s="13" t="s">
        <v>33</v>
      </c>
      <c r="H3821" s="15">
        <v>0</v>
      </c>
      <c r="I3821" s="15">
        <v>0</v>
      </c>
      <c r="J3821" s="15">
        <v>0</v>
      </c>
      <c r="K3821" s="15">
        <v>0</v>
      </c>
      <c r="L3821" s="15">
        <v>0</v>
      </c>
      <c r="M3821" s="15">
        <v>0</v>
      </c>
      <c r="N3821" s="15">
        <v>0</v>
      </c>
      <c r="O3821" s="15">
        <v>0</v>
      </c>
      <c r="P3821" s="15">
        <v>0</v>
      </c>
      <c r="Q3821" s="15">
        <v>0</v>
      </c>
      <c r="R3821" s="15">
        <v>0</v>
      </c>
      <c r="S3821" s="15">
        <v>0</v>
      </c>
      <c r="T3821" s="15">
        <f t="shared" si="295"/>
        <v>0</v>
      </c>
      <c r="U3821" s="15">
        <v>0</v>
      </c>
      <c r="V3821" s="15">
        <v>0</v>
      </c>
      <c r="W3821" s="15">
        <v>0</v>
      </c>
      <c r="X3821" s="15">
        <v>0</v>
      </c>
      <c r="Y3821" s="15">
        <v>0</v>
      </c>
      <c r="Z3821" s="15">
        <v>0</v>
      </c>
      <c r="AA3821" s="15">
        <v>0</v>
      </c>
      <c r="AB3821" s="15">
        <v>0</v>
      </c>
      <c r="AC3821" s="15">
        <v>0</v>
      </c>
      <c r="AD3821" s="15">
        <v>0</v>
      </c>
      <c r="AE3821" s="15">
        <v>0</v>
      </c>
      <c r="AF3821" s="15">
        <v>0</v>
      </c>
      <c r="AG3821" s="15">
        <f t="shared" si="296"/>
        <v>0</v>
      </c>
      <c r="AH3821" s="15">
        <v>0</v>
      </c>
      <c r="AI3821" s="15">
        <v>0</v>
      </c>
      <c r="AJ3821" s="15">
        <v>0</v>
      </c>
      <c r="AK3821" s="15">
        <v>0</v>
      </c>
      <c r="AL3821" s="15">
        <v>0</v>
      </c>
      <c r="AM3821" s="15">
        <v>0</v>
      </c>
      <c r="AN3821" s="15">
        <v>0</v>
      </c>
      <c r="AO3821" s="15">
        <v>0</v>
      </c>
      <c r="AP3821" s="15">
        <v>0</v>
      </c>
      <c r="AQ3821" s="15">
        <v>0</v>
      </c>
      <c r="AR3821" s="15">
        <v>0</v>
      </c>
      <c r="AS3821" s="15">
        <v>0</v>
      </c>
      <c r="AT3821" s="15">
        <f t="shared" si="297"/>
        <v>0</v>
      </c>
      <c r="AU3821" s="15">
        <v>0</v>
      </c>
      <c r="AV3821" s="15">
        <v>0</v>
      </c>
      <c r="AW3821" s="15">
        <v>0</v>
      </c>
      <c r="AX3821" s="15">
        <v>0</v>
      </c>
      <c r="AY3821" s="15">
        <v>0</v>
      </c>
      <c r="AZ3821" s="15">
        <v>0</v>
      </c>
      <c r="BA3821" s="15">
        <v>0</v>
      </c>
      <c r="BB3821" s="15">
        <v>0</v>
      </c>
      <c r="BC3821" s="15">
        <v>0</v>
      </c>
      <c r="BD3821" s="15">
        <v>0</v>
      </c>
      <c r="BE3821" s="15">
        <v>0</v>
      </c>
      <c r="BF3821" s="15">
        <v>517.13300000000004</v>
      </c>
      <c r="BG3821" s="15">
        <f t="shared" si="298"/>
        <v>517.13300000000004</v>
      </c>
      <c r="BH3821" t="str">
        <f t="shared" si="299"/>
        <v>SCGGas</v>
      </c>
      <c r="BI3821" t="str">
        <f>VLOOKUP(BH3821,[2]Summary!$C$29:$C$56,1,0)</f>
        <v>SCGGas</v>
      </c>
      <c r="BJ3821" s="16">
        <v>44562</v>
      </c>
    </row>
    <row r="3822" spans="1:62" x14ac:dyDescent="0.25">
      <c r="A3822" s="13" t="s">
        <v>8078</v>
      </c>
      <c r="B3822" s="13" t="s">
        <v>8079</v>
      </c>
      <c r="C3822" s="13" t="s">
        <v>8080</v>
      </c>
      <c r="D3822" s="13" t="s">
        <v>307</v>
      </c>
      <c r="E3822" s="13" t="s">
        <v>475</v>
      </c>
      <c r="F3822" s="13" t="s">
        <v>33</v>
      </c>
      <c r="H3822" s="15">
        <v>0</v>
      </c>
      <c r="I3822" s="15">
        <v>0</v>
      </c>
      <c r="J3822" s="15">
        <v>0</v>
      </c>
      <c r="K3822" s="15">
        <v>0</v>
      </c>
      <c r="L3822" s="15">
        <v>0</v>
      </c>
      <c r="M3822" s="15">
        <v>0</v>
      </c>
      <c r="N3822" s="15">
        <v>0</v>
      </c>
      <c r="O3822" s="15">
        <v>0</v>
      </c>
      <c r="P3822" s="15">
        <v>0</v>
      </c>
      <c r="Q3822" s="15">
        <v>0</v>
      </c>
      <c r="R3822" s="15">
        <v>0</v>
      </c>
      <c r="S3822" s="15">
        <v>0</v>
      </c>
      <c r="T3822" s="15">
        <f t="shared" si="295"/>
        <v>0</v>
      </c>
      <c r="U3822" s="15">
        <v>0</v>
      </c>
      <c r="V3822" s="15">
        <v>0</v>
      </c>
      <c r="W3822" s="15">
        <v>0</v>
      </c>
      <c r="X3822" s="15">
        <v>0</v>
      </c>
      <c r="Y3822" s="15">
        <v>0</v>
      </c>
      <c r="Z3822" s="15">
        <v>0</v>
      </c>
      <c r="AA3822" s="15">
        <v>0</v>
      </c>
      <c r="AB3822" s="15">
        <v>0</v>
      </c>
      <c r="AC3822" s="15">
        <v>0</v>
      </c>
      <c r="AD3822" s="15">
        <v>0</v>
      </c>
      <c r="AE3822" s="15">
        <v>0</v>
      </c>
      <c r="AF3822" s="15">
        <v>0</v>
      </c>
      <c r="AG3822" s="15">
        <f t="shared" si="296"/>
        <v>0</v>
      </c>
      <c r="AH3822" s="15">
        <v>0</v>
      </c>
      <c r="AI3822" s="15">
        <v>0</v>
      </c>
      <c r="AJ3822" s="15">
        <v>0</v>
      </c>
      <c r="AK3822" s="15">
        <v>0</v>
      </c>
      <c r="AL3822" s="15">
        <v>0</v>
      </c>
      <c r="AM3822" s="15">
        <v>0</v>
      </c>
      <c r="AN3822" s="15">
        <v>0</v>
      </c>
      <c r="AO3822" s="15">
        <v>0</v>
      </c>
      <c r="AP3822" s="15">
        <v>0</v>
      </c>
      <c r="AQ3822" s="15">
        <v>0</v>
      </c>
      <c r="AR3822" s="15">
        <v>0</v>
      </c>
      <c r="AS3822" s="15">
        <v>0</v>
      </c>
      <c r="AT3822" s="15">
        <f t="shared" si="297"/>
        <v>0</v>
      </c>
      <c r="AU3822" s="15">
        <v>0</v>
      </c>
      <c r="AV3822" s="15">
        <v>0</v>
      </c>
      <c r="AW3822" s="15">
        <v>0</v>
      </c>
      <c r="AX3822" s="15">
        <v>0</v>
      </c>
      <c r="AY3822" s="15">
        <v>0</v>
      </c>
      <c r="AZ3822" s="15">
        <v>0</v>
      </c>
      <c r="BA3822" s="15">
        <v>0</v>
      </c>
      <c r="BB3822" s="15">
        <v>0</v>
      </c>
      <c r="BC3822" s="15">
        <v>0</v>
      </c>
      <c r="BD3822" s="15">
        <v>0</v>
      </c>
      <c r="BE3822" s="15">
        <v>0</v>
      </c>
      <c r="BF3822" s="15">
        <v>128.982</v>
      </c>
      <c r="BG3822" s="15">
        <f t="shared" si="298"/>
        <v>128.982</v>
      </c>
      <c r="BH3822" t="str">
        <f t="shared" si="299"/>
        <v>BGCGas</v>
      </c>
      <c r="BI3822" t="str">
        <f>VLOOKUP(BH3822,[2]Summary!$C$29:$C$56,1,0)</f>
        <v>BGCGas</v>
      </c>
      <c r="BJ3822" s="16">
        <v>44562</v>
      </c>
    </row>
    <row r="3823" spans="1:62" x14ac:dyDescent="0.25">
      <c r="A3823" s="13" t="s">
        <v>8081</v>
      </c>
      <c r="B3823" s="13" t="s">
        <v>5390</v>
      </c>
      <c r="C3823" s="13" t="s">
        <v>8082</v>
      </c>
      <c r="D3823" s="13" t="s">
        <v>18</v>
      </c>
      <c r="E3823" s="13" t="s">
        <v>301</v>
      </c>
      <c r="F3823" s="13" t="s">
        <v>33</v>
      </c>
      <c r="H3823" s="15">
        <v>0</v>
      </c>
      <c r="I3823" s="15">
        <v>0</v>
      </c>
      <c r="J3823" s="15">
        <v>0</v>
      </c>
      <c r="K3823" s="15">
        <v>0</v>
      </c>
      <c r="L3823" s="15">
        <v>0</v>
      </c>
      <c r="M3823" s="15">
        <v>0</v>
      </c>
      <c r="N3823" s="15">
        <v>0</v>
      </c>
      <c r="O3823" s="15">
        <v>0</v>
      </c>
      <c r="P3823" s="15">
        <v>0</v>
      </c>
      <c r="Q3823" s="15">
        <v>0</v>
      </c>
      <c r="R3823" s="15">
        <v>0</v>
      </c>
      <c r="S3823" s="15">
        <v>0</v>
      </c>
      <c r="T3823" s="15">
        <f t="shared" si="295"/>
        <v>0</v>
      </c>
      <c r="U3823" s="15">
        <v>0</v>
      </c>
      <c r="V3823" s="15">
        <v>0</v>
      </c>
      <c r="W3823" s="15">
        <v>0</v>
      </c>
      <c r="X3823" s="15">
        <v>0</v>
      </c>
      <c r="Y3823" s="15">
        <v>0</v>
      </c>
      <c r="Z3823" s="15">
        <v>0</v>
      </c>
      <c r="AA3823" s="15">
        <v>0</v>
      </c>
      <c r="AB3823" s="15">
        <v>0</v>
      </c>
      <c r="AC3823" s="15">
        <v>0</v>
      </c>
      <c r="AD3823" s="15">
        <v>0</v>
      </c>
      <c r="AE3823" s="15">
        <v>0</v>
      </c>
      <c r="AF3823" s="15">
        <v>0</v>
      </c>
      <c r="AG3823" s="15">
        <f t="shared" si="296"/>
        <v>0</v>
      </c>
      <c r="AH3823" s="15">
        <v>0</v>
      </c>
      <c r="AI3823" s="15">
        <v>0</v>
      </c>
      <c r="AJ3823" s="15">
        <v>0</v>
      </c>
      <c r="AK3823" s="15">
        <v>0</v>
      </c>
      <c r="AL3823" s="15">
        <v>0</v>
      </c>
      <c r="AM3823" s="15">
        <v>0</v>
      </c>
      <c r="AN3823" s="15">
        <v>0</v>
      </c>
      <c r="AO3823" s="15">
        <v>0</v>
      </c>
      <c r="AP3823" s="15">
        <v>0</v>
      </c>
      <c r="AQ3823" s="15">
        <v>0</v>
      </c>
      <c r="AR3823" s="15">
        <v>0</v>
      </c>
      <c r="AS3823" s="15">
        <v>0</v>
      </c>
      <c r="AT3823" s="15">
        <f t="shared" si="297"/>
        <v>0</v>
      </c>
      <c r="AU3823" s="15">
        <v>0</v>
      </c>
      <c r="AV3823" s="15">
        <v>0</v>
      </c>
      <c r="AW3823" s="15">
        <v>0</v>
      </c>
      <c r="AX3823" s="15">
        <v>0</v>
      </c>
      <c r="AY3823" s="15">
        <v>0</v>
      </c>
      <c r="AZ3823" s="15">
        <v>0</v>
      </c>
      <c r="BA3823" s="15">
        <v>0</v>
      </c>
      <c r="BB3823" s="15">
        <v>0</v>
      </c>
      <c r="BC3823" s="15">
        <v>0</v>
      </c>
      <c r="BD3823" s="15">
        <v>20.796359375000002</v>
      </c>
      <c r="BE3823" s="15">
        <v>80.036726562499993</v>
      </c>
      <c r="BF3823" s="15">
        <v>85.705093750000003</v>
      </c>
      <c r="BG3823" s="15">
        <f t="shared" si="298"/>
        <v>186.53817968749999</v>
      </c>
      <c r="BH3823" t="str">
        <f t="shared" si="299"/>
        <v>UICommon</v>
      </c>
      <c r="BI3823" t="str">
        <f>VLOOKUP(BH3823,[2]Summary!$C$29:$C$56,1,0)</f>
        <v>UICommon</v>
      </c>
      <c r="BJ3823" s="16">
        <v>44562</v>
      </c>
    </row>
    <row r="3824" spans="1:62" x14ac:dyDescent="0.25">
      <c r="A3824" s="13" t="s">
        <v>8083</v>
      </c>
      <c r="B3824" s="13" t="s">
        <v>8084</v>
      </c>
      <c r="C3824" s="13" t="s">
        <v>8085</v>
      </c>
      <c r="D3824" s="13" t="s">
        <v>18</v>
      </c>
      <c r="E3824" s="13" t="s">
        <v>301</v>
      </c>
      <c r="F3824" s="13" t="s">
        <v>33</v>
      </c>
      <c r="H3824" s="15">
        <v>0</v>
      </c>
      <c r="I3824" s="15">
        <v>0</v>
      </c>
      <c r="J3824" s="15">
        <v>0</v>
      </c>
      <c r="K3824" s="15">
        <v>0</v>
      </c>
      <c r="L3824" s="15">
        <v>0</v>
      </c>
      <c r="M3824" s="15">
        <v>0</v>
      </c>
      <c r="N3824" s="15">
        <v>0</v>
      </c>
      <c r="O3824" s="15">
        <v>0</v>
      </c>
      <c r="P3824" s="15">
        <v>0</v>
      </c>
      <c r="Q3824" s="15">
        <v>0</v>
      </c>
      <c r="R3824" s="15">
        <v>0</v>
      </c>
      <c r="S3824" s="15">
        <v>0</v>
      </c>
      <c r="T3824" s="15">
        <f t="shared" si="295"/>
        <v>0</v>
      </c>
      <c r="U3824" s="15">
        <v>0</v>
      </c>
      <c r="V3824" s="15">
        <v>0</v>
      </c>
      <c r="W3824" s="15">
        <v>0</v>
      </c>
      <c r="X3824" s="15">
        <v>0</v>
      </c>
      <c r="Y3824" s="15">
        <v>0</v>
      </c>
      <c r="Z3824" s="15">
        <v>0</v>
      </c>
      <c r="AA3824" s="15">
        <v>0</v>
      </c>
      <c r="AB3824" s="15">
        <v>0</v>
      </c>
      <c r="AC3824" s="15">
        <v>0</v>
      </c>
      <c r="AD3824" s="15">
        <v>0</v>
      </c>
      <c r="AE3824" s="15">
        <v>0</v>
      </c>
      <c r="AF3824" s="15">
        <v>0</v>
      </c>
      <c r="AG3824" s="15">
        <f t="shared" si="296"/>
        <v>0</v>
      </c>
      <c r="AH3824" s="15">
        <v>0</v>
      </c>
      <c r="AI3824" s="15">
        <v>0</v>
      </c>
      <c r="AJ3824" s="15">
        <v>0</v>
      </c>
      <c r="AK3824" s="15">
        <v>0</v>
      </c>
      <c r="AL3824" s="15">
        <v>0</v>
      </c>
      <c r="AM3824" s="15">
        <v>0</v>
      </c>
      <c r="AN3824" s="15">
        <v>0</v>
      </c>
      <c r="AO3824" s="15">
        <v>0</v>
      </c>
      <c r="AP3824" s="15">
        <v>0</v>
      </c>
      <c r="AQ3824" s="15">
        <v>0</v>
      </c>
      <c r="AR3824" s="15">
        <v>0</v>
      </c>
      <c r="AS3824" s="15">
        <v>0</v>
      </c>
      <c r="AT3824" s="15">
        <f t="shared" si="297"/>
        <v>0</v>
      </c>
      <c r="AU3824" s="15">
        <v>0</v>
      </c>
      <c r="AV3824" s="15">
        <v>0</v>
      </c>
      <c r="AW3824" s="15">
        <v>0</v>
      </c>
      <c r="AX3824" s="15">
        <v>0</v>
      </c>
      <c r="AY3824" s="15">
        <v>0</v>
      </c>
      <c r="AZ3824" s="15">
        <v>0</v>
      </c>
      <c r="BA3824" s="15">
        <v>230.80702500152589</v>
      </c>
      <c r="BB3824" s="15">
        <v>14.781709716796875</v>
      </c>
      <c r="BC3824" s="15">
        <v>1.5628399658203125</v>
      </c>
      <c r="BD3824" s="15">
        <v>0</v>
      </c>
      <c r="BE3824" s="15">
        <v>588.04487500000005</v>
      </c>
      <c r="BF3824" s="15">
        <v>0</v>
      </c>
      <c r="BG3824" s="15">
        <f t="shared" si="298"/>
        <v>835.19644968414309</v>
      </c>
      <c r="BH3824" t="str">
        <f t="shared" si="299"/>
        <v>UICommon</v>
      </c>
      <c r="BI3824" t="str">
        <f>VLOOKUP(BH3824,[2]Summary!$C$29:$C$56,1,0)</f>
        <v>UICommon</v>
      </c>
      <c r="BJ3824" s="16">
        <v>44531</v>
      </c>
    </row>
    <row r="3825" spans="1:62" x14ac:dyDescent="0.25">
      <c r="A3825" s="13" t="s">
        <v>8086</v>
      </c>
      <c r="B3825" s="13" t="s">
        <v>8084</v>
      </c>
      <c r="C3825" s="13" t="s">
        <v>8087</v>
      </c>
      <c r="D3825" s="13" t="s">
        <v>434</v>
      </c>
      <c r="E3825" s="13" t="s">
        <v>475</v>
      </c>
      <c r="F3825" s="13" t="s">
        <v>33</v>
      </c>
      <c r="H3825" s="15">
        <v>0</v>
      </c>
      <c r="I3825" s="15">
        <v>0</v>
      </c>
      <c r="J3825" s="15">
        <v>0</v>
      </c>
      <c r="K3825" s="15">
        <v>0</v>
      </c>
      <c r="L3825" s="15">
        <v>0</v>
      </c>
      <c r="M3825" s="15">
        <v>0</v>
      </c>
      <c r="N3825" s="15">
        <v>0</v>
      </c>
      <c r="O3825" s="15">
        <v>0</v>
      </c>
      <c r="P3825" s="15">
        <v>0</v>
      </c>
      <c r="Q3825" s="15">
        <v>0</v>
      </c>
      <c r="R3825" s="15">
        <v>0</v>
      </c>
      <c r="S3825" s="15">
        <v>0</v>
      </c>
      <c r="T3825" s="15">
        <f t="shared" si="295"/>
        <v>0</v>
      </c>
      <c r="U3825" s="15">
        <v>0</v>
      </c>
      <c r="V3825" s="15">
        <v>0</v>
      </c>
      <c r="W3825" s="15">
        <v>0</v>
      </c>
      <c r="X3825" s="15">
        <v>0</v>
      </c>
      <c r="Y3825" s="15">
        <v>0</v>
      </c>
      <c r="Z3825" s="15">
        <v>0</v>
      </c>
      <c r="AA3825" s="15">
        <v>0</v>
      </c>
      <c r="AB3825" s="15">
        <v>0</v>
      </c>
      <c r="AC3825" s="15">
        <v>0</v>
      </c>
      <c r="AD3825" s="15">
        <v>0</v>
      </c>
      <c r="AE3825" s="15">
        <v>0</v>
      </c>
      <c r="AF3825" s="15">
        <v>0</v>
      </c>
      <c r="AG3825" s="15">
        <f t="shared" si="296"/>
        <v>0</v>
      </c>
      <c r="AH3825" s="15">
        <v>0</v>
      </c>
      <c r="AI3825" s="15">
        <v>0</v>
      </c>
      <c r="AJ3825" s="15">
        <v>0</v>
      </c>
      <c r="AK3825" s="15">
        <v>0</v>
      </c>
      <c r="AL3825" s="15">
        <v>0</v>
      </c>
      <c r="AM3825" s="15">
        <v>0</v>
      </c>
      <c r="AN3825" s="15">
        <v>0</v>
      </c>
      <c r="AO3825" s="15">
        <v>0</v>
      </c>
      <c r="AP3825" s="15">
        <v>0</v>
      </c>
      <c r="AQ3825" s="15">
        <v>0</v>
      </c>
      <c r="AR3825" s="15">
        <v>0</v>
      </c>
      <c r="AS3825" s="15">
        <v>0</v>
      </c>
      <c r="AT3825" s="15">
        <f t="shared" si="297"/>
        <v>0</v>
      </c>
      <c r="AU3825" s="15">
        <v>0</v>
      </c>
      <c r="AV3825" s="15">
        <v>0</v>
      </c>
      <c r="AW3825" s="15">
        <v>0</v>
      </c>
      <c r="AX3825" s="15">
        <v>0</v>
      </c>
      <c r="AY3825" s="15">
        <v>0</v>
      </c>
      <c r="AZ3825" s="15">
        <v>0</v>
      </c>
      <c r="BA3825" s="15">
        <v>52.633731561660767</v>
      </c>
      <c r="BB3825" s="15">
        <v>3.3764000549316404</v>
      </c>
      <c r="BC3825" s="15">
        <v>0.32385998535156252</v>
      </c>
      <c r="BD3825" s="15">
        <v>0</v>
      </c>
      <c r="BE3825" s="15">
        <v>0.36838000488281247</v>
      </c>
      <c r="BF3825" s="15">
        <v>0</v>
      </c>
      <c r="BG3825" s="15">
        <f t="shared" si="298"/>
        <v>56.70237160682678</v>
      </c>
      <c r="BH3825" t="str">
        <f t="shared" si="299"/>
        <v>CNGGas</v>
      </c>
      <c r="BI3825" t="str">
        <f>VLOOKUP(BH3825,[2]Summary!$C$29:$C$56,1,0)</f>
        <v>CNGGas</v>
      </c>
      <c r="BJ3825" s="16">
        <v>44531</v>
      </c>
    </row>
    <row r="3826" spans="1:62" x14ac:dyDescent="0.25">
      <c r="A3826" s="13" t="s">
        <v>8088</v>
      </c>
      <c r="B3826" s="13" t="s">
        <v>8084</v>
      </c>
      <c r="C3826" s="13" t="s">
        <v>8089</v>
      </c>
      <c r="D3826" s="13" t="s">
        <v>361</v>
      </c>
      <c r="E3826" s="13" t="s">
        <v>475</v>
      </c>
      <c r="F3826" s="13" t="s">
        <v>33</v>
      </c>
      <c r="H3826" s="15">
        <v>0</v>
      </c>
      <c r="I3826" s="15">
        <v>0</v>
      </c>
      <c r="J3826" s="15">
        <v>0</v>
      </c>
      <c r="K3826" s="15">
        <v>0</v>
      </c>
      <c r="L3826" s="15">
        <v>0</v>
      </c>
      <c r="M3826" s="15">
        <v>0</v>
      </c>
      <c r="N3826" s="15">
        <v>0</v>
      </c>
      <c r="O3826" s="15">
        <v>0</v>
      </c>
      <c r="P3826" s="15">
        <v>0</v>
      </c>
      <c r="Q3826" s="15">
        <v>0</v>
      </c>
      <c r="R3826" s="15">
        <v>0</v>
      </c>
      <c r="S3826" s="15">
        <v>0</v>
      </c>
      <c r="T3826" s="15">
        <f t="shared" si="295"/>
        <v>0</v>
      </c>
      <c r="U3826" s="15">
        <v>0</v>
      </c>
      <c r="V3826" s="15">
        <v>0</v>
      </c>
      <c r="W3826" s="15">
        <v>0</v>
      </c>
      <c r="X3826" s="15">
        <v>0</v>
      </c>
      <c r="Y3826" s="15">
        <v>0</v>
      </c>
      <c r="Z3826" s="15">
        <v>0</v>
      </c>
      <c r="AA3826" s="15">
        <v>0</v>
      </c>
      <c r="AB3826" s="15">
        <v>0</v>
      </c>
      <c r="AC3826" s="15">
        <v>0</v>
      </c>
      <c r="AD3826" s="15">
        <v>0</v>
      </c>
      <c r="AE3826" s="15">
        <v>0</v>
      </c>
      <c r="AF3826" s="15">
        <v>0</v>
      </c>
      <c r="AG3826" s="15">
        <f t="shared" si="296"/>
        <v>0</v>
      </c>
      <c r="AH3826" s="15">
        <v>0</v>
      </c>
      <c r="AI3826" s="15">
        <v>0</v>
      </c>
      <c r="AJ3826" s="15">
        <v>0</v>
      </c>
      <c r="AK3826" s="15">
        <v>0</v>
      </c>
      <c r="AL3826" s="15">
        <v>0</v>
      </c>
      <c r="AM3826" s="15">
        <v>0</v>
      </c>
      <c r="AN3826" s="15">
        <v>0</v>
      </c>
      <c r="AO3826" s="15">
        <v>0</v>
      </c>
      <c r="AP3826" s="15">
        <v>0</v>
      </c>
      <c r="AQ3826" s="15">
        <v>0</v>
      </c>
      <c r="AR3826" s="15">
        <v>0</v>
      </c>
      <c r="AS3826" s="15">
        <v>0</v>
      </c>
      <c r="AT3826" s="15">
        <f t="shared" si="297"/>
        <v>0</v>
      </c>
      <c r="AU3826" s="15">
        <v>0</v>
      </c>
      <c r="AV3826" s="15">
        <v>0</v>
      </c>
      <c r="AW3826" s="15">
        <v>0</v>
      </c>
      <c r="AX3826" s="15">
        <v>0</v>
      </c>
      <c r="AY3826" s="15">
        <v>0</v>
      </c>
      <c r="AZ3826" s="15">
        <v>0</v>
      </c>
      <c r="BA3826" s="15">
        <v>63.452550155639649</v>
      </c>
      <c r="BB3826" s="15">
        <v>4.0369700012207028</v>
      </c>
      <c r="BC3826" s="15">
        <v>0.35849999999999999</v>
      </c>
      <c r="BD3826" s="15">
        <v>0</v>
      </c>
      <c r="BE3826" s="15">
        <v>-0.5930499877929688</v>
      </c>
      <c r="BF3826" s="15">
        <v>0</v>
      </c>
      <c r="BG3826" s="15">
        <f t="shared" si="298"/>
        <v>67.254970169067391</v>
      </c>
      <c r="BH3826" t="str">
        <f t="shared" si="299"/>
        <v>SCGGas</v>
      </c>
      <c r="BI3826" t="str">
        <f>VLOOKUP(BH3826,[2]Summary!$C$29:$C$56,1,0)</f>
        <v>SCGGas</v>
      </c>
      <c r="BJ3826" s="16">
        <v>44531</v>
      </c>
    </row>
    <row r="3827" spans="1:62" x14ac:dyDescent="0.25">
      <c r="A3827" s="13" t="s">
        <v>8090</v>
      </c>
      <c r="B3827" s="13" t="s">
        <v>8084</v>
      </c>
      <c r="C3827" s="13" t="s">
        <v>8091</v>
      </c>
      <c r="D3827" s="13" t="s">
        <v>307</v>
      </c>
      <c r="E3827" s="13" t="s">
        <v>475</v>
      </c>
      <c r="F3827" s="13" t="s">
        <v>33</v>
      </c>
      <c r="H3827" s="15">
        <v>0</v>
      </c>
      <c r="I3827" s="15">
        <v>0</v>
      </c>
      <c r="J3827" s="15">
        <v>0</v>
      </c>
      <c r="K3827" s="15">
        <v>0</v>
      </c>
      <c r="L3827" s="15">
        <v>0</v>
      </c>
      <c r="M3827" s="15">
        <v>0</v>
      </c>
      <c r="N3827" s="15">
        <v>0</v>
      </c>
      <c r="O3827" s="15">
        <v>0</v>
      </c>
      <c r="P3827" s="15">
        <v>0</v>
      </c>
      <c r="Q3827" s="15">
        <v>0</v>
      </c>
      <c r="R3827" s="15">
        <v>0</v>
      </c>
      <c r="S3827" s="15">
        <v>0</v>
      </c>
      <c r="T3827" s="15">
        <f t="shared" si="295"/>
        <v>0</v>
      </c>
      <c r="U3827" s="15">
        <v>0</v>
      </c>
      <c r="V3827" s="15">
        <v>0</v>
      </c>
      <c r="W3827" s="15">
        <v>0</v>
      </c>
      <c r="X3827" s="15">
        <v>0</v>
      </c>
      <c r="Y3827" s="15">
        <v>0</v>
      </c>
      <c r="Z3827" s="15">
        <v>0</v>
      </c>
      <c r="AA3827" s="15">
        <v>0</v>
      </c>
      <c r="AB3827" s="15">
        <v>0</v>
      </c>
      <c r="AC3827" s="15">
        <v>0</v>
      </c>
      <c r="AD3827" s="15">
        <v>0</v>
      </c>
      <c r="AE3827" s="15">
        <v>0</v>
      </c>
      <c r="AF3827" s="15">
        <v>0</v>
      </c>
      <c r="AG3827" s="15">
        <f t="shared" si="296"/>
        <v>0</v>
      </c>
      <c r="AH3827" s="15">
        <v>0</v>
      </c>
      <c r="AI3827" s="15">
        <v>0</v>
      </c>
      <c r="AJ3827" s="15">
        <v>0</v>
      </c>
      <c r="AK3827" s="15">
        <v>0</v>
      </c>
      <c r="AL3827" s="15">
        <v>0</v>
      </c>
      <c r="AM3827" s="15">
        <v>0</v>
      </c>
      <c r="AN3827" s="15">
        <v>0</v>
      </c>
      <c r="AO3827" s="15">
        <v>0</v>
      </c>
      <c r="AP3827" s="15">
        <v>0</v>
      </c>
      <c r="AQ3827" s="15">
        <v>0</v>
      </c>
      <c r="AR3827" s="15">
        <v>0</v>
      </c>
      <c r="AS3827" s="15">
        <v>0</v>
      </c>
      <c r="AT3827" s="15">
        <f t="shared" si="297"/>
        <v>0</v>
      </c>
      <c r="AU3827" s="15">
        <v>0</v>
      </c>
      <c r="AV3827" s="15">
        <v>0</v>
      </c>
      <c r="AW3827" s="15">
        <v>0</v>
      </c>
      <c r="AX3827" s="15">
        <v>0</v>
      </c>
      <c r="AY3827" s="15">
        <v>0</v>
      </c>
      <c r="AZ3827" s="15">
        <v>0</v>
      </c>
      <c r="BA3827" s="15">
        <v>16.575710078239442</v>
      </c>
      <c r="BB3827" s="15">
        <v>0.87412000274658208</v>
      </c>
      <c r="BC3827" s="15">
        <v>5.0529998779296877E-2</v>
      </c>
      <c r="BD3827" s="15">
        <v>0</v>
      </c>
      <c r="BE3827" s="15">
        <v>1.015989990234375</v>
      </c>
      <c r="BF3827" s="15">
        <v>0</v>
      </c>
      <c r="BG3827" s="15">
        <f t="shared" si="298"/>
        <v>18.516350069999696</v>
      </c>
      <c r="BH3827" t="str">
        <f t="shared" si="299"/>
        <v>BGCGas</v>
      </c>
      <c r="BI3827" t="str">
        <f>VLOOKUP(BH3827,[2]Summary!$C$29:$C$56,1,0)</f>
        <v>BGCGas</v>
      </c>
      <c r="BJ3827" s="16">
        <v>44531</v>
      </c>
    </row>
    <row r="3828" spans="1:62" x14ac:dyDescent="0.25">
      <c r="A3828" s="13" t="s">
        <v>8092</v>
      </c>
      <c r="B3828" s="13" t="s">
        <v>5390</v>
      </c>
      <c r="C3828" s="13" t="s">
        <v>8093</v>
      </c>
      <c r="D3828" s="13" t="s">
        <v>599</v>
      </c>
      <c r="E3828" s="13" t="s">
        <v>301</v>
      </c>
      <c r="F3828" s="13" t="s">
        <v>33</v>
      </c>
      <c r="H3828" s="15">
        <v>0</v>
      </c>
      <c r="I3828" s="15">
        <v>0</v>
      </c>
      <c r="J3828" s="15">
        <v>0</v>
      </c>
      <c r="K3828" s="15">
        <v>0</v>
      </c>
      <c r="L3828" s="15">
        <v>0</v>
      </c>
      <c r="M3828" s="15">
        <v>0</v>
      </c>
      <c r="N3828" s="15">
        <v>0</v>
      </c>
      <c r="O3828" s="15">
        <v>0</v>
      </c>
      <c r="P3828" s="15">
        <v>0</v>
      </c>
      <c r="Q3828" s="15">
        <v>0</v>
      </c>
      <c r="R3828" s="15">
        <v>0</v>
      </c>
      <c r="S3828" s="15">
        <v>0</v>
      </c>
      <c r="T3828" s="15">
        <f t="shared" si="295"/>
        <v>0</v>
      </c>
      <c r="U3828" s="15">
        <v>0</v>
      </c>
      <c r="V3828" s="15">
        <v>0</v>
      </c>
      <c r="W3828" s="15">
        <v>0</v>
      </c>
      <c r="X3828" s="15">
        <v>0</v>
      </c>
      <c r="Y3828" s="15">
        <v>0</v>
      </c>
      <c r="Z3828" s="15">
        <v>0</v>
      </c>
      <c r="AA3828" s="15">
        <v>0</v>
      </c>
      <c r="AB3828" s="15">
        <v>0</v>
      </c>
      <c r="AC3828" s="15">
        <v>0</v>
      </c>
      <c r="AD3828" s="15">
        <v>0</v>
      </c>
      <c r="AE3828" s="15">
        <v>0</v>
      </c>
      <c r="AF3828" s="15">
        <v>0</v>
      </c>
      <c r="AG3828" s="15">
        <f t="shared" si="296"/>
        <v>0</v>
      </c>
      <c r="AH3828" s="15">
        <v>0</v>
      </c>
      <c r="AI3828" s="15">
        <v>0</v>
      </c>
      <c r="AJ3828" s="15">
        <v>0</v>
      </c>
      <c r="AK3828" s="15">
        <v>0</v>
      </c>
      <c r="AL3828" s="15">
        <v>0</v>
      </c>
      <c r="AM3828" s="15">
        <v>0</v>
      </c>
      <c r="AN3828" s="15">
        <v>0</v>
      </c>
      <c r="AO3828" s="15">
        <v>0</v>
      </c>
      <c r="AP3828" s="15">
        <v>0</v>
      </c>
      <c r="AQ3828" s="15">
        <v>0</v>
      </c>
      <c r="AR3828" s="15">
        <v>0</v>
      </c>
      <c r="AS3828" s="15">
        <v>0</v>
      </c>
      <c r="AT3828" s="15">
        <f t="shared" si="297"/>
        <v>0</v>
      </c>
      <c r="AU3828" s="15">
        <v>0</v>
      </c>
      <c r="AV3828" s="15">
        <v>0</v>
      </c>
      <c r="AW3828" s="15">
        <v>0</v>
      </c>
      <c r="AX3828" s="15">
        <v>0</v>
      </c>
      <c r="AY3828" s="15">
        <v>0</v>
      </c>
      <c r="AZ3828" s="15">
        <v>0</v>
      </c>
      <c r="BA3828" s="15">
        <v>0</v>
      </c>
      <c r="BB3828" s="15">
        <v>0</v>
      </c>
      <c r="BC3828" s="15">
        <v>0</v>
      </c>
      <c r="BD3828" s="15">
        <v>31.901689453125002</v>
      </c>
      <c r="BE3828" s="15">
        <v>113.20735156249999</v>
      </c>
      <c r="BF3828" s="15">
        <v>124.866546875</v>
      </c>
      <c r="BG3828" s="15">
        <f t="shared" si="298"/>
        <v>269.97558789062498</v>
      </c>
      <c r="BH3828" t="str">
        <f t="shared" si="299"/>
        <v>NYSEGCommon</v>
      </c>
      <c r="BI3828" t="str">
        <f>VLOOKUP(BH3828,[2]Summary!$C$29:$C$56,1,0)</f>
        <v>NYSEGCommon</v>
      </c>
      <c r="BJ3828" s="16">
        <v>44562</v>
      </c>
    </row>
    <row r="3829" spans="1:62" x14ac:dyDescent="0.25">
      <c r="A3829" s="13" t="s">
        <v>8094</v>
      </c>
      <c r="B3829" s="13" t="s">
        <v>5390</v>
      </c>
      <c r="C3829" s="13" t="s">
        <v>8095</v>
      </c>
      <c r="D3829" s="13" t="s">
        <v>596</v>
      </c>
      <c r="E3829" s="13" t="s">
        <v>301</v>
      </c>
      <c r="F3829" s="13" t="s">
        <v>33</v>
      </c>
      <c r="H3829" s="15">
        <v>0</v>
      </c>
      <c r="I3829" s="15">
        <v>0</v>
      </c>
      <c r="J3829" s="15">
        <v>0</v>
      </c>
      <c r="K3829" s="15">
        <v>0</v>
      </c>
      <c r="L3829" s="15">
        <v>0</v>
      </c>
      <c r="M3829" s="15">
        <v>0</v>
      </c>
      <c r="N3829" s="15">
        <v>0</v>
      </c>
      <c r="O3829" s="15">
        <v>0</v>
      </c>
      <c r="P3829" s="15">
        <v>0</v>
      </c>
      <c r="Q3829" s="15">
        <v>0</v>
      </c>
      <c r="R3829" s="15">
        <v>0</v>
      </c>
      <c r="S3829" s="15">
        <v>0</v>
      </c>
      <c r="T3829" s="15">
        <f t="shared" si="295"/>
        <v>0</v>
      </c>
      <c r="U3829" s="15">
        <v>0</v>
      </c>
      <c r="V3829" s="15">
        <v>0</v>
      </c>
      <c r="W3829" s="15">
        <v>0</v>
      </c>
      <c r="X3829" s="15">
        <v>0</v>
      </c>
      <c r="Y3829" s="15">
        <v>0</v>
      </c>
      <c r="Z3829" s="15">
        <v>0</v>
      </c>
      <c r="AA3829" s="15">
        <v>0</v>
      </c>
      <c r="AB3829" s="15">
        <v>0</v>
      </c>
      <c r="AC3829" s="15">
        <v>0</v>
      </c>
      <c r="AD3829" s="15">
        <v>0</v>
      </c>
      <c r="AE3829" s="15">
        <v>0</v>
      </c>
      <c r="AF3829" s="15">
        <v>0</v>
      </c>
      <c r="AG3829" s="15">
        <f t="shared" si="296"/>
        <v>0</v>
      </c>
      <c r="AH3829" s="15">
        <v>0</v>
      </c>
      <c r="AI3829" s="15">
        <v>0</v>
      </c>
      <c r="AJ3829" s="15">
        <v>0</v>
      </c>
      <c r="AK3829" s="15">
        <v>0</v>
      </c>
      <c r="AL3829" s="15">
        <v>0</v>
      </c>
      <c r="AM3829" s="15">
        <v>0</v>
      </c>
      <c r="AN3829" s="15">
        <v>0</v>
      </c>
      <c r="AO3829" s="15">
        <v>0</v>
      </c>
      <c r="AP3829" s="15">
        <v>0</v>
      </c>
      <c r="AQ3829" s="15">
        <v>0</v>
      </c>
      <c r="AR3829" s="15">
        <v>0</v>
      </c>
      <c r="AS3829" s="15">
        <v>0</v>
      </c>
      <c r="AT3829" s="15">
        <f t="shared" si="297"/>
        <v>0</v>
      </c>
      <c r="AU3829" s="15">
        <v>0</v>
      </c>
      <c r="AV3829" s="15">
        <v>0</v>
      </c>
      <c r="AW3829" s="15">
        <v>0</v>
      </c>
      <c r="AX3829" s="15">
        <v>0</v>
      </c>
      <c r="AY3829" s="15">
        <v>0</v>
      </c>
      <c r="AZ3829" s="15">
        <v>0</v>
      </c>
      <c r="BA3829" s="15">
        <v>0</v>
      </c>
      <c r="BB3829" s="15">
        <v>0</v>
      </c>
      <c r="BC3829" s="15">
        <v>0</v>
      </c>
      <c r="BD3829" s="15">
        <v>16.224620117187499</v>
      </c>
      <c r="BE3829" s="15">
        <v>57.572980468750004</v>
      </c>
      <c r="BF3829" s="15">
        <v>63.503328125000003</v>
      </c>
      <c r="BG3829" s="15">
        <f t="shared" si="298"/>
        <v>137.30092871093751</v>
      </c>
      <c r="BH3829" t="str">
        <f t="shared" si="299"/>
        <v>RGECommon</v>
      </c>
      <c r="BI3829" t="str">
        <f>VLOOKUP(BH3829,[2]Summary!$C$29:$C$56,1,0)</f>
        <v>RGECommon</v>
      </c>
      <c r="BJ3829" s="16">
        <v>44562</v>
      </c>
    </row>
    <row r="3830" spans="1:62" x14ac:dyDescent="0.25">
      <c r="A3830" s="13" t="s">
        <v>8096</v>
      </c>
      <c r="B3830" s="13" t="s">
        <v>5390</v>
      </c>
      <c r="C3830" s="13" t="s">
        <v>8097</v>
      </c>
      <c r="D3830" s="13" t="s">
        <v>595</v>
      </c>
      <c r="E3830" s="13" t="s">
        <v>301</v>
      </c>
      <c r="F3830" s="13" t="s">
        <v>33</v>
      </c>
      <c r="H3830" s="15">
        <v>0</v>
      </c>
      <c r="I3830" s="15">
        <v>0</v>
      </c>
      <c r="J3830" s="15">
        <v>0</v>
      </c>
      <c r="K3830" s="15">
        <v>0</v>
      </c>
      <c r="L3830" s="15">
        <v>0</v>
      </c>
      <c r="M3830" s="15">
        <v>0</v>
      </c>
      <c r="N3830" s="15">
        <v>0</v>
      </c>
      <c r="O3830" s="15">
        <v>0</v>
      </c>
      <c r="P3830" s="15">
        <v>0</v>
      </c>
      <c r="Q3830" s="15">
        <v>0</v>
      </c>
      <c r="R3830" s="15">
        <v>0</v>
      </c>
      <c r="S3830" s="15">
        <v>0</v>
      </c>
      <c r="T3830" s="15">
        <f t="shared" si="295"/>
        <v>0</v>
      </c>
      <c r="U3830" s="15">
        <v>0</v>
      </c>
      <c r="V3830" s="15">
        <v>0</v>
      </c>
      <c r="W3830" s="15">
        <v>0</v>
      </c>
      <c r="X3830" s="15">
        <v>0</v>
      </c>
      <c r="Y3830" s="15">
        <v>0</v>
      </c>
      <c r="Z3830" s="15">
        <v>0</v>
      </c>
      <c r="AA3830" s="15">
        <v>0</v>
      </c>
      <c r="AB3830" s="15">
        <v>0</v>
      </c>
      <c r="AC3830" s="15">
        <v>0</v>
      </c>
      <c r="AD3830" s="15">
        <v>0</v>
      </c>
      <c r="AE3830" s="15">
        <v>0</v>
      </c>
      <c r="AF3830" s="15">
        <v>0</v>
      </c>
      <c r="AG3830" s="15">
        <f t="shared" si="296"/>
        <v>0</v>
      </c>
      <c r="AH3830" s="15">
        <v>0</v>
      </c>
      <c r="AI3830" s="15">
        <v>0</v>
      </c>
      <c r="AJ3830" s="15">
        <v>0</v>
      </c>
      <c r="AK3830" s="15">
        <v>0</v>
      </c>
      <c r="AL3830" s="15">
        <v>0</v>
      </c>
      <c r="AM3830" s="15">
        <v>0</v>
      </c>
      <c r="AN3830" s="15">
        <v>0</v>
      </c>
      <c r="AO3830" s="15">
        <v>0</v>
      </c>
      <c r="AP3830" s="15">
        <v>0</v>
      </c>
      <c r="AQ3830" s="15">
        <v>0</v>
      </c>
      <c r="AR3830" s="15">
        <v>0</v>
      </c>
      <c r="AS3830" s="15">
        <v>0</v>
      </c>
      <c r="AT3830" s="15">
        <f t="shared" si="297"/>
        <v>0</v>
      </c>
      <c r="AU3830" s="15">
        <v>0</v>
      </c>
      <c r="AV3830" s="15">
        <v>0</v>
      </c>
      <c r="AW3830" s="15">
        <v>0</v>
      </c>
      <c r="AX3830" s="15">
        <v>0</v>
      </c>
      <c r="AY3830" s="15">
        <v>0</v>
      </c>
      <c r="AZ3830" s="15">
        <v>0</v>
      </c>
      <c r="BA3830" s="15">
        <v>0</v>
      </c>
      <c r="BB3830" s="15">
        <v>0</v>
      </c>
      <c r="BC3830" s="15">
        <v>0</v>
      </c>
      <c r="BD3830" s="15">
        <v>1.2558000488281249</v>
      </c>
      <c r="BE3830" s="15">
        <v>6.1830200195312504</v>
      </c>
      <c r="BF3830" s="15">
        <v>6.1071801757812496</v>
      </c>
      <c r="BG3830" s="15">
        <f t="shared" si="298"/>
        <v>13.546000244140625</v>
      </c>
      <c r="BH3830" t="str">
        <f t="shared" si="299"/>
        <v>CMPCommon</v>
      </c>
      <c r="BI3830" t="str">
        <f>VLOOKUP(BH3830,[2]Summary!$C$29:$C$56,1,0)</f>
        <v>CMPCommon</v>
      </c>
      <c r="BJ3830" s="16">
        <v>44562</v>
      </c>
    </row>
    <row r="3831" spans="1:62" x14ac:dyDescent="0.25">
      <c r="A3831" s="13" t="s">
        <v>8098</v>
      </c>
      <c r="B3831" s="13" t="s">
        <v>4902</v>
      </c>
      <c r="C3831" s="13" t="s">
        <v>8099</v>
      </c>
      <c r="D3831" s="13" t="s">
        <v>18</v>
      </c>
      <c r="E3831" s="13" t="s">
        <v>301</v>
      </c>
      <c r="F3831" s="13" t="s">
        <v>33</v>
      </c>
      <c r="H3831" s="15">
        <v>0</v>
      </c>
      <c r="I3831" s="15">
        <v>0</v>
      </c>
      <c r="J3831" s="15">
        <v>0</v>
      </c>
      <c r="K3831" s="15">
        <v>0</v>
      </c>
      <c r="L3831" s="15">
        <v>0</v>
      </c>
      <c r="M3831" s="15">
        <v>0</v>
      </c>
      <c r="N3831" s="15">
        <v>0</v>
      </c>
      <c r="O3831" s="15">
        <v>0</v>
      </c>
      <c r="P3831" s="15">
        <v>0</v>
      </c>
      <c r="Q3831" s="15">
        <v>0</v>
      </c>
      <c r="R3831" s="15">
        <v>0</v>
      </c>
      <c r="S3831" s="15">
        <v>0</v>
      </c>
      <c r="T3831" s="15">
        <f t="shared" si="295"/>
        <v>0</v>
      </c>
      <c r="U3831" s="15">
        <v>0</v>
      </c>
      <c r="V3831" s="15">
        <v>0</v>
      </c>
      <c r="W3831" s="15">
        <v>0</v>
      </c>
      <c r="X3831" s="15">
        <v>0</v>
      </c>
      <c r="Y3831" s="15">
        <v>0</v>
      </c>
      <c r="Z3831" s="15">
        <v>0</v>
      </c>
      <c r="AA3831" s="15">
        <v>0</v>
      </c>
      <c r="AB3831" s="15">
        <v>0</v>
      </c>
      <c r="AC3831" s="15">
        <v>0</v>
      </c>
      <c r="AD3831" s="15">
        <v>0</v>
      </c>
      <c r="AE3831" s="15">
        <v>0</v>
      </c>
      <c r="AF3831" s="15">
        <v>0</v>
      </c>
      <c r="AG3831" s="15">
        <f t="shared" si="296"/>
        <v>0</v>
      </c>
      <c r="AH3831" s="15">
        <v>0</v>
      </c>
      <c r="AI3831" s="15">
        <v>0</v>
      </c>
      <c r="AJ3831" s="15">
        <v>0</v>
      </c>
      <c r="AK3831" s="15">
        <v>0</v>
      </c>
      <c r="AL3831" s="15">
        <v>0</v>
      </c>
      <c r="AM3831" s="15">
        <v>0</v>
      </c>
      <c r="AN3831" s="15">
        <v>0</v>
      </c>
      <c r="AO3831" s="15">
        <v>0</v>
      </c>
      <c r="AP3831" s="15">
        <v>0</v>
      </c>
      <c r="AQ3831" s="15">
        <v>0</v>
      </c>
      <c r="AR3831" s="15">
        <v>0</v>
      </c>
      <c r="AS3831" s="15">
        <v>0</v>
      </c>
      <c r="AT3831" s="15">
        <f t="shared" si="297"/>
        <v>0</v>
      </c>
      <c r="AU3831" s="15">
        <v>110.6667109375</v>
      </c>
      <c r="AV3831" s="15">
        <v>19.26737109375</v>
      </c>
      <c r="AW3831" s="15">
        <v>155.64296874999999</v>
      </c>
      <c r="AX3831" s="15">
        <v>111.62544921875001</v>
      </c>
      <c r="AY3831" s="15">
        <v>111.2763515625</v>
      </c>
      <c r="AZ3831" s="15">
        <v>148.28664062499999</v>
      </c>
      <c r="BA3831" s="15">
        <v>148.39807812500001</v>
      </c>
      <c r="BB3831" s="15">
        <v>64.768249023437505</v>
      </c>
      <c r="BC3831" s="15">
        <v>78.098761718749998</v>
      </c>
      <c r="BD3831" s="15">
        <v>14.433999999999999</v>
      </c>
      <c r="BE3831" s="15">
        <v>16.603999999999999</v>
      </c>
      <c r="BF3831" s="15">
        <v>16.603990234375001</v>
      </c>
      <c r="BG3831" s="15">
        <f t="shared" si="298"/>
        <v>995.6725712890626</v>
      </c>
      <c r="BH3831" t="str">
        <f t="shared" si="299"/>
        <v>UICommon</v>
      </c>
      <c r="BI3831" t="str">
        <f>VLOOKUP(BH3831,[2]Summary!$C$29:$C$56,1,0)</f>
        <v>UICommon</v>
      </c>
      <c r="BJ3831" s="16">
        <v>44562</v>
      </c>
    </row>
    <row r="3832" spans="1:62" x14ac:dyDescent="0.25">
      <c r="A3832" s="13" t="s">
        <v>8100</v>
      </c>
      <c r="B3832" s="13" t="s">
        <v>8084</v>
      </c>
      <c r="C3832" s="13" t="s">
        <v>8101</v>
      </c>
      <c r="D3832" s="13" t="s">
        <v>599</v>
      </c>
      <c r="E3832" s="13" t="s">
        <v>301</v>
      </c>
      <c r="F3832" s="13" t="s">
        <v>33</v>
      </c>
      <c r="H3832" s="15">
        <v>0</v>
      </c>
      <c r="I3832" s="15">
        <v>0</v>
      </c>
      <c r="J3832" s="15">
        <v>0</v>
      </c>
      <c r="K3832" s="15">
        <v>0</v>
      </c>
      <c r="L3832" s="15">
        <v>0</v>
      </c>
      <c r="M3832" s="15">
        <v>0</v>
      </c>
      <c r="N3832" s="15">
        <v>0</v>
      </c>
      <c r="O3832" s="15">
        <v>0</v>
      </c>
      <c r="P3832" s="15">
        <v>0</v>
      </c>
      <c r="Q3832" s="15">
        <v>0</v>
      </c>
      <c r="R3832" s="15">
        <v>0</v>
      </c>
      <c r="S3832" s="15">
        <v>0</v>
      </c>
      <c r="T3832" s="15">
        <f t="shared" si="295"/>
        <v>0</v>
      </c>
      <c r="U3832" s="15">
        <v>0</v>
      </c>
      <c r="V3832" s="15">
        <v>0</v>
      </c>
      <c r="W3832" s="15">
        <v>0</v>
      </c>
      <c r="X3832" s="15">
        <v>0</v>
      </c>
      <c r="Y3832" s="15">
        <v>0</v>
      </c>
      <c r="Z3832" s="15">
        <v>0</v>
      </c>
      <c r="AA3832" s="15">
        <v>0</v>
      </c>
      <c r="AB3832" s="15">
        <v>0</v>
      </c>
      <c r="AC3832" s="15">
        <v>0</v>
      </c>
      <c r="AD3832" s="15">
        <v>0</v>
      </c>
      <c r="AE3832" s="15">
        <v>0</v>
      </c>
      <c r="AF3832" s="15">
        <v>0</v>
      </c>
      <c r="AG3832" s="15">
        <f t="shared" si="296"/>
        <v>0</v>
      </c>
      <c r="AH3832" s="15">
        <v>0</v>
      </c>
      <c r="AI3832" s="15">
        <v>0</v>
      </c>
      <c r="AJ3832" s="15">
        <v>0</v>
      </c>
      <c r="AK3832" s="15">
        <v>0</v>
      </c>
      <c r="AL3832" s="15">
        <v>0</v>
      </c>
      <c r="AM3832" s="15">
        <v>0</v>
      </c>
      <c r="AN3832" s="15">
        <v>0</v>
      </c>
      <c r="AO3832" s="15">
        <v>0</v>
      </c>
      <c r="AP3832" s="15">
        <v>0</v>
      </c>
      <c r="AQ3832" s="15">
        <v>0</v>
      </c>
      <c r="AR3832" s="15">
        <v>0</v>
      </c>
      <c r="AS3832" s="15">
        <v>0</v>
      </c>
      <c r="AT3832" s="15">
        <f t="shared" si="297"/>
        <v>0</v>
      </c>
      <c r="AU3832" s="15">
        <v>0</v>
      </c>
      <c r="AV3832" s="15">
        <v>0</v>
      </c>
      <c r="AW3832" s="15">
        <v>0</v>
      </c>
      <c r="AX3832" s="15">
        <v>0</v>
      </c>
      <c r="AY3832" s="15">
        <v>0</v>
      </c>
      <c r="AZ3832" s="15">
        <v>0</v>
      </c>
      <c r="BA3832" s="15">
        <v>353.95372499847412</v>
      </c>
      <c r="BB3832" s="15">
        <v>20.786819946289061</v>
      </c>
      <c r="BC3832" s="15">
        <v>1.8823299560546876</v>
      </c>
      <c r="BD3832" s="15">
        <v>0</v>
      </c>
      <c r="BE3832" s="15">
        <v>9.8473701171875003</v>
      </c>
      <c r="BF3832" s="15">
        <v>0</v>
      </c>
      <c r="BG3832" s="15">
        <f t="shared" si="298"/>
        <v>386.47024501800536</v>
      </c>
      <c r="BH3832" t="str">
        <f t="shared" si="299"/>
        <v>NYSEGCommon</v>
      </c>
      <c r="BI3832" t="str">
        <f>VLOOKUP(BH3832,[2]Summary!$C$29:$C$56,1,0)</f>
        <v>NYSEGCommon</v>
      </c>
      <c r="BJ3832" s="16">
        <v>44531</v>
      </c>
    </row>
    <row r="3833" spans="1:62" x14ac:dyDescent="0.25">
      <c r="A3833" s="13" t="s">
        <v>8102</v>
      </c>
      <c r="B3833" s="13" t="s">
        <v>8084</v>
      </c>
      <c r="C3833" s="13" t="s">
        <v>8103</v>
      </c>
      <c r="D3833" s="13" t="s">
        <v>595</v>
      </c>
      <c r="E3833" s="13" t="s">
        <v>301</v>
      </c>
      <c r="F3833" s="13" t="s">
        <v>33</v>
      </c>
      <c r="H3833" s="15">
        <v>0</v>
      </c>
      <c r="I3833" s="15">
        <v>0</v>
      </c>
      <c r="J3833" s="15">
        <v>0</v>
      </c>
      <c r="K3833" s="15">
        <v>0</v>
      </c>
      <c r="L3833" s="15">
        <v>0</v>
      </c>
      <c r="M3833" s="15">
        <v>0</v>
      </c>
      <c r="N3833" s="15">
        <v>0</v>
      </c>
      <c r="O3833" s="15">
        <v>0</v>
      </c>
      <c r="P3833" s="15">
        <v>0</v>
      </c>
      <c r="Q3833" s="15">
        <v>0</v>
      </c>
      <c r="R3833" s="15">
        <v>0</v>
      </c>
      <c r="S3833" s="15">
        <v>0</v>
      </c>
      <c r="T3833" s="15">
        <f t="shared" si="295"/>
        <v>0</v>
      </c>
      <c r="U3833" s="15">
        <v>0</v>
      </c>
      <c r="V3833" s="15">
        <v>0</v>
      </c>
      <c r="W3833" s="15">
        <v>0</v>
      </c>
      <c r="X3833" s="15">
        <v>0</v>
      </c>
      <c r="Y3833" s="15">
        <v>0</v>
      </c>
      <c r="Z3833" s="15">
        <v>0</v>
      </c>
      <c r="AA3833" s="15">
        <v>0</v>
      </c>
      <c r="AB3833" s="15">
        <v>0</v>
      </c>
      <c r="AC3833" s="15">
        <v>0</v>
      </c>
      <c r="AD3833" s="15">
        <v>0</v>
      </c>
      <c r="AE3833" s="15">
        <v>0</v>
      </c>
      <c r="AF3833" s="15">
        <v>0</v>
      </c>
      <c r="AG3833" s="15">
        <f t="shared" si="296"/>
        <v>0</v>
      </c>
      <c r="AH3833" s="15">
        <v>0</v>
      </c>
      <c r="AI3833" s="15">
        <v>0</v>
      </c>
      <c r="AJ3833" s="15">
        <v>0</v>
      </c>
      <c r="AK3833" s="15">
        <v>0</v>
      </c>
      <c r="AL3833" s="15">
        <v>0</v>
      </c>
      <c r="AM3833" s="15">
        <v>0</v>
      </c>
      <c r="AN3833" s="15">
        <v>0</v>
      </c>
      <c r="AO3833" s="15">
        <v>0</v>
      </c>
      <c r="AP3833" s="15">
        <v>0</v>
      </c>
      <c r="AQ3833" s="15">
        <v>0</v>
      </c>
      <c r="AR3833" s="15">
        <v>0</v>
      </c>
      <c r="AS3833" s="15">
        <v>0</v>
      </c>
      <c r="AT3833" s="15">
        <f t="shared" si="297"/>
        <v>0</v>
      </c>
      <c r="AU3833" s="15">
        <v>0</v>
      </c>
      <c r="AV3833" s="15">
        <v>0</v>
      </c>
      <c r="AW3833" s="15">
        <v>0</v>
      </c>
      <c r="AX3833" s="15">
        <v>0</v>
      </c>
      <c r="AY3833" s="15">
        <v>0</v>
      </c>
      <c r="AZ3833" s="15">
        <v>0</v>
      </c>
      <c r="BA3833" s="15">
        <v>198.94855812835692</v>
      </c>
      <c r="BB3833" s="15">
        <v>12.055119995117188</v>
      </c>
      <c r="BC3833" s="15">
        <v>1.1513699951171874</v>
      </c>
      <c r="BD3833" s="15">
        <v>0</v>
      </c>
      <c r="BE3833" s="15">
        <v>4.3193300781249997</v>
      </c>
      <c r="BF3833" s="15">
        <v>0</v>
      </c>
      <c r="BG3833" s="15">
        <f t="shared" si="298"/>
        <v>216.47437819671632</v>
      </c>
      <c r="BH3833" t="str">
        <f t="shared" si="299"/>
        <v>CMPCommon</v>
      </c>
      <c r="BI3833" t="str">
        <f>VLOOKUP(BH3833,[2]Summary!$C$29:$C$56,1,0)</f>
        <v>CMPCommon</v>
      </c>
      <c r="BJ3833" s="16">
        <v>44531</v>
      </c>
    </row>
    <row r="3834" spans="1:62" x14ac:dyDescent="0.25">
      <c r="A3834" s="13" t="s">
        <v>8104</v>
      </c>
      <c r="B3834" s="13" t="s">
        <v>8084</v>
      </c>
      <c r="C3834" s="13" t="s">
        <v>8105</v>
      </c>
      <c r="D3834" s="13" t="s">
        <v>596</v>
      </c>
      <c r="E3834" s="13" t="s">
        <v>301</v>
      </c>
      <c r="F3834" s="13" t="s">
        <v>33</v>
      </c>
      <c r="H3834" s="15">
        <v>0</v>
      </c>
      <c r="I3834" s="15">
        <v>0</v>
      </c>
      <c r="J3834" s="15">
        <v>0</v>
      </c>
      <c r="K3834" s="15">
        <v>0</v>
      </c>
      <c r="L3834" s="15">
        <v>0</v>
      </c>
      <c r="M3834" s="15">
        <v>0</v>
      </c>
      <c r="N3834" s="15">
        <v>0</v>
      </c>
      <c r="O3834" s="15">
        <v>0</v>
      </c>
      <c r="P3834" s="15">
        <v>0</v>
      </c>
      <c r="Q3834" s="15">
        <v>0</v>
      </c>
      <c r="R3834" s="15">
        <v>0</v>
      </c>
      <c r="S3834" s="15">
        <v>0</v>
      </c>
      <c r="T3834" s="15">
        <f t="shared" si="295"/>
        <v>0</v>
      </c>
      <c r="U3834" s="15">
        <v>0</v>
      </c>
      <c r="V3834" s="15">
        <v>0</v>
      </c>
      <c r="W3834" s="15">
        <v>0</v>
      </c>
      <c r="X3834" s="15">
        <v>0</v>
      </c>
      <c r="Y3834" s="15">
        <v>0</v>
      </c>
      <c r="Z3834" s="15">
        <v>0</v>
      </c>
      <c r="AA3834" s="15">
        <v>0</v>
      </c>
      <c r="AB3834" s="15">
        <v>0</v>
      </c>
      <c r="AC3834" s="15">
        <v>0</v>
      </c>
      <c r="AD3834" s="15">
        <v>0</v>
      </c>
      <c r="AE3834" s="15">
        <v>0</v>
      </c>
      <c r="AF3834" s="15">
        <v>0</v>
      </c>
      <c r="AG3834" s="15">
        <f t="shared" si="296"/>
        <v>0</v>
      </c>
      <c r="AH3834" s="15">
        <v>0</v>
      </c>
      <c r="AI3834" s="15">
        <v>0</v>
      </c>
      <c r="AJ3834" s="15">
        <v>0</v>
      </c>
      <c r="AK3834" s="15">
        <v>0</v>
      </c>
      <c r="AL3834" s="15">
        <v>0</v>
      </c>
      <c r="AM3834" s="15">
        <v>0</v>
      </c>
      <c r="AN3834" s="15">
        <v>0</v>
      </c>
      <c r="AO3834" s="15">
        <v>0</v>
      </c>
      <c r="AP3834" s="15">
        <v>0</v>
      </c>
      <c r="AQ3834" s="15">
        <v>0</v>
      </c>
      <c r="AR3834" s="15">
        <v>0</v>
      </c>
      <c r="AS3834" s="15">
        <v>0</v>
      </c>
      <c r="AT3834" s="15">
        <f t="shared" si="297"/>
        <v>0</v>
      </c>
      <c r="AU3834" s="15">
        <v>0</v>
      </c>
      <c r="AV3834" s="15">
        <v>0</v>
      </c>
      <c r="AW3834" s="15">
        <v>0</v>
      </c>
      <c r="AX3834" s="15">
        <v>0</v>
      </c>
      <c r="AY3834" s="15">
        <v>0</v>
      </c>
      <c r="AZ3834" s="15">
        <v>0</v>
      </c>
      <c r="BA3834" s="15">
        <v>180.08245625305176</v>
      </c>
      <c r="BB3834" s="15">
        <v>10.839380004882813</v>
      </c>
      <c r="BC3834" s="15">
        <v>1.1141300048828124</v>
      </c>
      <c r="BD3834" s="15">
        <v>0</v>
      </c>
      <c r="BE3834" s="15">
        <v>6.1522900390624997</v>
      </c>
      <c r="BF3834" s="15">
        <v>0</v>
      </c>
      <c r="BG3834" s="15">
        <f t="shared" si="298"/>
        <v>198.18825630187987</v>
      </c>
      <c r="BH3834" t="str">
        <f t="shared" si="299"/>
        <v>RGECommon</v>
      </c>
      <c r="BI3834" t="str">
        <f>VLOOKUP(BH3834,[2]Summary!$C$29:$C$56,1,0)</f>
        <v>RGECommon</v>
      </c>
      <c r="BJ3834" s="16">
        <v>44531</v>
      </c>
    </row>
    <row r="3835" spans="1:62" x14ac:dyDescent="0.25">
      <c r="A3835" s="13" t="s">
        <v>8106</v>
      </c>
      <c r="B3835" s="13" t="s">
        <v>8107</v>
      </c>
      <c r="C3835" s="13" t="s">
        <v>8108</v>
      </c>
      <c r="D3835" s="13" t="s">
        <v>596</v>
      </c>
      <c r="E3835" t="s">
        <v>19</v>
      </c>
      <c r="F3835" s="13" t="s">
        <v>22</v>
      </c>
      <c r="H3835" s="15">
        <v>0</v>
      </c>
      <c r="I3835" s="15">
        <v>0</v>
      </c>
      <c r="J3835" s="15">
        <v>0</v>
      </c>
      <c r="K3835" s="15">
        <v>0</v>
      </c>
      <c r="L3835" s="15">
        <v>0</v>
      </c>
      <c r="M3835" s="15">
        <v>0</v>
      </c>
      <c r="N3835" s="15">
        <v>0</v>
      </c>
      <c r="O3835" s="15">
        <v>0</v>
      </c>
      <c r="P3835" s="15">
        <v>0</v>
      </c>
      <c r="Q3835" s="15">
        <v>0</v>
      </c>
      <c r="R3835" s="15">
        <v>0</v>
      </c>
      <c r="S3835" s="15">
        <v>0</v>
      </c>
      <c r="T3835" s="15">
        <f t="shared" si="295"/>
        <v>0</v>
      </c>
      <c r="U3835" s="15">
        <v>0</v>
      </c>
      <c r="V3835" s="15">
        <v>0</v>
      </c>
      <c r="W3835" s="15">
        <v>0</v>
      </c>
      <c r="X3835" s="15">
        <v>0</v>
      </c>
      <c r="Y3835" s="15">
        <v>0</v>
      </c>
      <c r="Z3835" s="15">
        <v>0</v>
      </c>
      <c r="AA3835" s="15">
        <v>0</v>
      </c>
      <c r="AB3835" s="15">
        <v>0</v>
      </c>
      <c r="AC3835" s="15">
        <v>0</v>
      </c>
      <c r="AD3835" s="15">
        <v>0</v>
      </c>
      <c r="AE3835" s="15">
        <v>0</v>
      </c>
      <c r="AF3835" s="15">
        <v>0</v>
      </c>
      <c r="AG3835" s="15">
        <f t="shared" si="296"/>
        <v>0</v>
      </c>
      <c r="AH3835" s="15">
        <v>0</v>
      </c>
      <c r="AI3835" s="15">
        <v>0</v>
      </c>
      <c r="AJ3835" s="15">
        <v>0</v>
      </c>
      <c r="AK3835" s="15">
        <v>0</v>
      </c>
      <c r="AL3835" s="15">
        <v>0</v>
      </c>
      <c r="AM3835" s="15">
        <v>0</v>
      </c>
      <c r="AN3835" s="15">
        <v>0</v>
      </c>
      <c r="AO3835" s="15">
        <v>0</v>
      </c>
      <c r="AP3835" s="15">
        <v>0</v>
      </c>
      <c r="AQ3835" s="15">
        <v>0</v>
      </c>
      <c r="AR3835" s="15">
        <v>0</v>
      </c>
      <c r="AS3835" s="15">
        <v>0</v>
      </c>
      <c r="AT3835" s="15">
        <f t="shared" si="297"/>
        <v>0</v>
      </c>
      <c r="AU3835" s="15">
        <v>0</v>
      </c>
      <c r="AV3835" s="15">
        <v>0</v>
      </c>
      <c r="AW3835" s="15">
        <v>13.774310151338577</v>
      </c>
      <c r="AX3835" s="15">
        <v>84.796251373291014</v>
      </c>
      <c r="AY3835" s="15">
        <v>5.8589799804687503</v>
      </c>
      <c r="AZ3835" s="15">
        <v>4.2325798339843752</v>
      </c>
      <c r="BA3835" s="15">
        <v>0.70074999999999998</v>
      </c>
      <c r="BB3835" s="15">
        <v>0.70074999999999998</v>
      </c>
      <c r="BC3835" s="15">
        <v>8.1391201171875007</v>
      </c>
      <c r="BD3835" s="15">
        <v>0</v>
      </c>
      <c r="BE3835" s="15">
        <v>0</v>
      </c>
      <c r="BF3835" s="15">
        <v>0</v>
      </c>
      <c r="BG3835" s="15">
        <f t="shared" si="298"/>
        <v>118.20274145627022</v>
      </c>
      <c r="BH3835" t="str">
        <f t="shared" si="299"/>
        <v>RGEDIST</v>
      </c>
      <c r="BI3835" t="str">
        <f>VLOOKUP(BH3835,[2]Summary!$C$29:$C$56,1,0)</f>
        <v>RGEDist</v>
      </c>
      <c r="BJ3835" s="16">
        <v>44470</v>
      </c>
    </row>
    <row r="3836" spans="1:62" x14ac:dyDescent="0.25">
      <c r="A3836" s="13" t="s">
        <v>8109</v>
      </c>
      <c r="B3836" s="13" t="s">
        <v>8110</v>
      </c>
      <c r="C3836" s="13" t="s">
        <v>8111</v>
      </c>
      <c r="D3836" s="13" t="s">
        <v>599</v>
      </c>
      <c r="E3836" t="s">
        <v>35</v>
      </c>
      <c r="F3836" s="13" t="s">
        <v>20</v>
      </c>
      <c r="H3836" s="15">
        <v>0</v>
      </c>
      <c r="I3836" s="15">
        <v>0</v>
      </c>
      <c r="J3836" s="15">
        <v>0</v>
      </c>
      <c r="K3836" s="15">
        <v>0</v>
      </c>
      <c r="L3836" s="15">
        <v>0</v>
      </c>
      <c r="M3836" s="15">
        <v>0</v>
      </c>
      <c r="N3836" s="15">
        <v>0</v>
      </c>
      <c r="O3836" s="15">
        <v>0</v>
      </c>
      <c r="P3836" s="15">
        <v>0</v>
      </c>
      <c r="Q3836" s="15">
        <v>0</v>
      </c>
      <c r="R3836" s="15">
        <v>0</v>
      </c>
      <c r="S3836" s="15">
        <v>0</v>
      </c>
      <c r="T3836" s="15">
        <f t="shared" si="295"/>
        <v>0</v>
      </c>
      <c r="U3836" s="15">
        <v>0</v>
      </c>
      <c r="V3836" s="15">
        <v>0</v>
      </c>
      <c r="W3836" s="15">
        <v>0</v>
      </c>
      <c r="X3836" s="15">
        <v>0</v>
      </c>
      <c r="Y3836" s="15">
        <v>0</v>
      </c>
      <c r="Z3836" s="15">
        <v>0</v>
      </c>
      <c r="AA3836" s="15">
        <v>0</v>
      </c>
      <c r="AB3836" s="15">
        <v>0</v>
      </c>
      <c r="AC3836" s="15">
        <v>0</v>
      </c>
      <c r="AD3836" s="15">
        <v>0</v>
      </c>
      <c r="AE3836" s="15">
        <v>0</v>
      </c>
      <c r="AF3836" s="15">
        <v>0</v>
      </c>
      <c r="AG3836" s="15">
        <f t="shared" si="296"/>
        <v>0</v>
      </c>
      <c r="AH3836" s="15">
        <v>0</v>
      </c>
      <c r="AI3836" s="15">
        <v>0</v>
      </c>
      <c r="AJ3836" s="15">
        <v>0</v>
      </c>
      <c r="AK3836" s="15">
        <v>0</v>
      </c>
      <c r="AL3836" s="15">
        <v>0</v>
      </c>
      <c r="AM3836" s="15">
        <v>0</v>
      </c>
      <c r="AN3836" s="15">
        <v>0</v>
      </c>
      <c r="AO3836" s="15">
        <v>0</v>
      </c>
      <c r="AP3836" s="15">
        <v>0</v>
      </c>
      <c r="AQ3836" s="15">
        <v>0</v>
      </c>
      <c r="AR3836" s="15">
        <v>0</v>
      </c>
      <c r="AS3836" s="15">
        <v>0</v>
      </c>
      <c r="AT3836" s="15">
        <f t="shared" si="297"/>
        <v>0</v>
      </c>
      <c r="AU3836" s="15">
        <v>0</v>
      </c>
      <c r="AV3836" s="15">
        <v>0</v>
      </c>
      <c r="AW3836" s="15">
        <v>0</v>
      </c>
      <c r="AX3836" s="15">
        <v>0</v>
      </c>
      <c r="AY3836" s="15">
        <v>0</v>
      </c>
      <c r="AZ3836" s="15">
        <v>0</v>
      </c>
      <c r="BA3836" s="15">
        <v>0</v>
      </c>
      <c r="BB3836" s="15">
        <v>0</v>
      </c>
      <c r="BC3836" s="15">
        <v>0</v>
      </c>
      <c r="BD3836" s="15">
        <v>40.640320251464843</v>
      </c>
      <c r="BE3836" s="15">
        <v>69.482160644531248</v>
      </c>
      <c r="BF3836" s="15">
        <v>114.23730078125</v>
      </c>
      <c r="BG3836" s="15">
        <f t="shared" si="298"/>
        <v>224.35978167724608</v>
      </c>
      <c r="BH3836" t="str">
        <f t="shared" si="299"/>
        <v>NYSEGTRANS</v>
      </c>
      <c r="BI3836" t="str">
        <f>VLOOKUP(BH3836,[2]Summary!$C$29:$C$56,1,0)</f>
        <v>NYSEGTrans</v>
      </c>
      <c r="BJ3836" s="16">
        <v>44562</v>
      </c>
    </row>
    <row r="3837" spans="1:62" x14ac:dyDescent="0.25">
      <c r="A3837" s="13" t="s">
        <v>8112</v>
      </c>
      <c r="B3837" s="13" t="s">
        <v>5271</v>
      </c>
      <c r="C3837" s="13" t="s">
        <v>5272</v>
      </c>
      <c r="D3837" s="13" t="s">
        <v>18</v>
      </c>
      <c r="E3837" t="s">
        <v>35</v>
      </c>
      <c r="F3837" s="13" t="s">
        <v>22</v>
      </c>
      <c r="H3837" s="15">
        <v>0</v>
      </c>
      <c r="I3837" s="15">
        <v>0</v>
      </c>
      <c r="J3837" s="15">
        <v>0</v>
      </c>
      <c r="K3837" s="15">
        <v>0</v>
      </c>
      <c r="L3837" s="15">
        <v>0</v>
      </c>
      <c r="M3837" s="15">
        <v>0</v>
      </c>
      <c r="N3837" s="15">
        <v>0</v>
      </c>
      <c r="O3837" s="15">
        <v>0</v>
      </c>
      <c r="P3837" s="15">
        <v>0</v>
      </c>
      <c r="Q3837" s="15">
        <v>0</v>
      </c>
      <c r="R3837" s="15">
        <v>0</v>
      </c>
      <c r="S3837" s="15">
        <v>0</v>
      </c>
      <c r="T3837" s="15">
        <f t="shared" si="295"/>
        <v>0</v>
      </c>
      <c r="U3837" s="15">
        <v>0</v>
      </c>
      <c r="V3837" s="15">
        <v>0</v>
      </c>
      <c r="W3837" s="15">
        <v>0</v>
      </c>
      <c r="X3837" s="15">
        <v>0</v>
      </c>
      <c r="Y3837" s="15">
        <v>0</v>
      </c>
      <c r="Z3837" s="15">
        <v>0</v>
      </c>
      <c r="AA3837" s="15">
        <v>0</v>
      </c>
      <c r="AB3837" s="15">
        <v>0</v>
      </c>
      <c r="AC3837" s="15">
        <v>0</v>
      </c>
      <c r="AD3837" s="15">
        <v>0</v>
      </c>
      <c r="AE3837" s="15">
        <v>0</v>
      </c>
      <c r="AF3837" s="15">
        <v>0</v>
      </c>
      <c r="AG3837" s="15">
        <f t="shared" si="296"/>
        <v>0</v>
      </c>
      <c r="AH3837" s="15">
        <v>0</v>
      </c>
      <c r="AI3837" s="15">
        <v>0</v>
      </c>
      <c r="AJ3837" s="15">
        <v>0</v>
      </c>
      <c r="AK3837" s="15">
        <v>0</v>
      </c>
      <c r="AL3837" s="15">
        <v>0</v>
      </c>
      <c r="AM3837" s="15">
        <v>0</v>
      </c>
      <c r="AN3837" s="15">
        <v>0</v>
      </c>
      <c r="AO3837" s="15">
        <v>0</v>
      </c>
      <c r="AP3837" s="15">
        <v>0</v>
      </c>
      <c r="AQ3837" s="15">
        <v>0</v>
      </c>
      <c r="AR3837" s="15">
        <v>0</v>
      </c>
      <c r="AS3837" s="15">
        <v>0</v>
      </c>
      <c r="AT3837" s="15">
        <f t="shared" si="297"/>
        <v>0</v>
      </c>
      <c r="AU3837" s="15">
        <v>1.0385699462890625</v>
      </c>
      <c r="AV3837" s="15">
        <v>0.93805999755859371</v>
      </c>
      <c r="AW3837" s="15">
        <v>1.5608900146484375</v>
      </c>
      <c r="AX3837" s="15">
        <v>-10.463320190429688</v>
      </c>
      <c r="AY3837" s="15">
        <v>0.92196002197265625</v>
      </c>
      <c r="AZ3837" s="15">
        <v>2.640329933166504</v>
      </c>
      <c r="BA3837" s="15">
        <v>1.1249200439453124</v>
      </c>
      <c r="BB3837" s="15">
        <v>1.1249200439453124</v>
      </c>
      <c r="BC3837" s="15">
        <v>2.0747600326538085</v>
      </c>
      <c r="BD3837" s="15">
        <v>0.112</v>
      </c>
      <c r="BE3837" s="15">
        <v>0.106</v>
      </c>
      <c r="BF3837" s="15">
        <v>9.5000000000000001E-2</v>
      </c>
      <c r="BG3837" s="15">
        <f t="shared" si="298"/>
        <v>1.2740898437499995</v>
      </c>
      <c r="BH3837" t="str">
        <f t="shared" si="299"/>
        <v>UITRANS</v>
      </c>
      <c r="BI3837" t="str">
        <f>VLOOKUP(BH3837,[2]Summary!$C$29:$C$56,1,0)</f>
        <v>UITrans</v>
      </c>
      <c r="BJ3837" s="16">
        <v>44562</v>
      </c>
    </row>
    <row r="3838" spans="1:62" x14ac:dyDescent="0.25">
      <c r="A3838" s="13" t="s">
        <v>8113</v>
      </c>
      <c r="B3838" s="13" t="s">
        <v>8114</v>
      </c>
      <c r="C3838" s="13" t="s">
        <v>8115</v>
      </c>
      <c r="D3838" s="13" t="s">
        <v>361</v>
      </c>
      <c r="E3838" s="13" t="s">
        <v>475</v>
      </c>
      <c r="F3838" s="13" t="s">
        <v>302</v>
      </c>
      <c r="H3838" s="15">
        <v>0</v>
      </c>
      <c r="I3838" s="15">
        <v>0</v>
      </c>
      <c r="J3838" s="15">
        <v>0</v>
      </c>
      <c r="K3838" s="15">
        <v>0</v>
      </c>
      <c r="L3838" s="15">
        <v>0</v>
      </c>
      <c r="M3838" s="15">
        <v>0</v>
      </c>
      <c r="N3838" s="15">
        <v>0</v>
      </c>
      <c r="O3838" s="15">
        <v>0</v>
      </c>
      <c r="P3838" s="15">
        <v>0</v>
      </c>
      <c r="Q3838" s="15">
        <v>0</v>
      </c>
      <c r="R3838" s="15">
        <v>0</v>
      </c>
      <c r="S3838" s="15">
        <v>0</v>
      </c>
      <c r="T3838" s="15">
        <f t="shared" si="295"/>
        <v>0</v>
      </c>
      <c r="U3838" s="15">
        <v>0</v>
      </c>
      <c r="V3838" s="15">
        <v>0</v>
      </c>
      <c r="W3838" s="15">
        <v>0</v>
      </c>
      <c r="X3838" s="15">
        <v>0</v>
      </c>
      <c r="Y3838" s="15">
        <v>0</v>
      </c>
      <c r="Z3838" s="15">
        <v>0</v>
      </c>
      <c r="AA3838" s="15">
        <v>0</v>
      </c>
      <c r="AB3838" s="15">
        <v>0</v>
      </c>
      <c r="AC3838" s="15">
        <v>0</v>
      </c>
      <c r="AD3838" s="15">
        <v>0</v>
      </c>
      <c r="AE3838" s="15">
        <v>0</v>
      </c>
      <c r="AF3838" s="15">
        <v>0</v>
      </c>
      <c r="AG3838" s="15">
        <f t="shared" si="296"/>
        <v>0</v>
      </c>
      <c r="AH3838" s="15">
        <v>0</v>
      </c>
      <c r="AI3838" s="15">
        <v>0</v>
      </c>
      <c r="AJ3838" s="15">
        <v>0</v>
      </c>
      <c r="AK3838" s="15">
        <v>0</v>
      </c>
      <c r="AL3838" s="15">
        <v>0</v>
      </c>
      <c r="AM3838" s="15">
        <v>0</v>
      </c>
      <c r="AN3838" s="15">
        <v>0</v>
      </c>
      <c r="AO3838" s="15">
        <v>0</v>
      </c>
      <c r="AP3838" s="15">
        <v>0</v>
      </c>
      <c r="AQ3838" s="15">
        <v>0</v>
      </c>
      <c r="AR3838" s="15">
        <v>0</v>
      </c>
      <c r="AS3838" s="15">
        <v>0</v>
      </c>
      <c r="AT3838" s="15">
        <f t="shared" si="297"/>
        <v>0</v>
      </c>
      <c r="AU3838" s="15">
        <v>0</v>
      </c>
      <c r="AV3838" s="15">
        <v>0</v>
      </c>
      <c r="AW3838" s="15">
        <v>0</v>
      </c>
      <c r="AX3838" s="15">
        <v>0</v>
      </c>
      <c r="AY3838" s="15">
        <v>0</v>
      </c>
      <c r="AZ3838" s="15">
        <v>0</v>
      </c>
      <c r="BA3838" s="15">
        <v>0</v>
      </c>
      <c r="BB3838" s="15">
        <v>0</v>
      </c>
      <c r="BC3838" s="15">
        <v>143.3177890625</v>
      </c>
      <c r="BD3838" s="15">
        <v>0</v>
      </c>
      <c r="BE3838" s="15">
        <v>0</v>
      </c>
      <c r="BF3838" s="15">
        <v>0</v>
      </c>
      <c r="BG3838" s="15">
        <f t="shared" si="298"/>
        <v>143.3177890625</v>
      </c>
      <c r="BH3838" t="str">
        <f t="shared" si="299"/>
        <v>SCGGas</v>
      </c>
      <c r="BI3838" t="str">
        <f>VLOOKUP(BH3838,[2]Summary!$C$29:$C$56,1,0)</f>
        <v>SCGGas</v>
      </c>
      <c r="BJ3838" s="16">
        <v>44470</v>
      </c>
    </row>
    <row r="3839" spans="1:62" x14ac:dyDescent="0.25">
      <c r="A3839" s="13" t="s">
        <v>8116</v>
      </c>
      <c r="B3839" s="13" t="s">
        <v>8117</v>
      </c>
      <c r="C3839" s="13" t="s">
        <v>8118</v>
      </c>
      <c r="D3839" s="13" t="s">
        <v>594</v>
      </c>
      <c r="E3839" s="13" t="s">
        <v>475</v>
      </c>
      <c r="F3839" s="13" t="s">
        <v>302</v>
      </c>
      <c r="H3839" s="15">
        <v>0</v>
      </c>
      <c r="I3839" s="15">
        <v>0</v>
      </c>
      <c r="J3839" s="15">
        <v>0</v>
      </c>
      <c r="K3839" s="15">
        <v>0</v>
      </c>
      <c r="L3839" s="15">
        <v>0</v>
      </c>
      <c r="M3839" s="15">
        <v>0</v>
      </c>
      <c r="N3839" s="15">
        <v>0</v>
      </c>
      <c r="O3839" s="15">
        <v>0</v>
      </c>
      <c r="P3839" s="15">
        <v>0</v>
      </c>
      <c r="Q3839" s="15">
        <v>0</v>
      </c>
      <c r="R3839" s="15">
        <v>0</v>
      </c>
      <c r="S3839" s="15">
        <v>0</v>
      </c>
      <c r="T3839" s="15">
        <f t="shared" si="295"/>
        <v>0</v>
      </c>
      <c r="U3839" s="15">
        <v>0</v>
      </c>
      <c r="V3839" s="15">
        <v>0</v>
      </c>
      <c r="W3839" s="15">
        <v>0</v>
      </c>
      <c r="X3839" s="15">
        <v>0</v>
      </c>
      <c r="Y3839" s="15">
        <v>0</v>
      </c>
      <c r="Z3839" s="15">
        <v>0</v>
      </c>
      <c r="AA3839" s="15">
        <v>0</v>
      </c>
      <c r="AB3839" s="15">
        <v>0</v>
      </c>
      <c r="AC3839" s="15">
        <v>0</v>
      </c>
      <c r="AD3839" s="15">
        <v>0</v>
      </c>
      <c r="AE3839" s="15">
        <v>0</v>
      </c>
      <c r="AF3839" s="15">
        <v>0</v>
      </c>
      <c r="AG3839" s="15">
        <f t="shared" si="296"/>
        <v>0</v>
      </c>
      <c r="AH3839" s="15">
        <v>0</v>
      </c>
      <c r="AI3839" s="15">
        <v>0</v>
      </c>
      <c r="AJ3839" s="15">
        <v>0</v>
      </c>
      <c r="AK3839" s="15">
        <v>0</v>
      </c>
      <c r="AL3839" s="15">
        <v>0</v>
      </c>
      <c r="AM3839" s="15">
        <v>0</v>
      </c>
      <c r="AN3839" s="15">
        <v>0</v>
      </c>
      <c r="AO3839" s="15">
        <v>0</v>
      </c>
      <c r="AP3839" s="15">
        <v>0</v>
      </c>
      <c r="AQ3839" s="15">
        <v>0</v>
      </c>
      <c r="AR3839" s="15">
        <v>0</v>
      </c>
      <c r="AS3839" s="15">
        <v>0</v>
      </c>
      <c r="AT3839" s="15">
        <f t="shared" si="297"/>
        <v>0</v>
      </c>
      <c r="AU3839" s="15">
        <v>11.10451953125</v>
      </c>
      <c r="AV3839" s="15">
        <v>218.18171874999999</v>
      </c>
      <c r="AW3839" s="15">
        <v>12.7520302734375</v>
      </c>
      <c r="AX3839" s="15">
        <v>3.68</v>
      </c>
      <c r="AY3839" s="15">
        <v>0</v>
      </c>
      <c r="AZ3839" s="15">
        <v>0</v>
      </c>
      <c r="BA3839" s="15">
        <v>0</v>
      </c>
      <c r="BB3839" s="15">
        <v>0</v>
      </c>
      <c r="BC3839" s="15">
        <v>0</v>
      </c>
      <c r="BD3839" s="15">
        <v>17.73989999961853</v>
      </c>
      <c r="BE3839" s="15">
        <v>17.839419996261597</v>
      </c>
      <c r="BF3839" s="15">
        <v>23.85280000591278</v>
      </c>
      <c r="BG3839" s="15">
        <f t="shared" si="298"/>
        <v>305.15038855648038</v>
      </c>
      <c r="BH3839" t="str">
        <f t="shared" si="299"/>
        <v>TPSGas</v>
      </c>
      <c r="BI3839" t="str">
        <f>VLOOKUP(BH3839,[2]Summary!$C$29:$C$56,1,0)</f>
        <v>TPSGas</v>
      </c>
      <c r="BJ3839" s="16">
        <v>44562</v>
      </c>
    </row>
    <row r="3840" spans="1:62" x14ac:dyDescent="0.25">
      <c r="A3840" s="13" t="s">
        <v>8119</v>
      </c>
      <c r="B3840" s="13" t="s">
        <v>8120</v>
      </c>
      <c r="C3840" s="13" t="s">
        <v>8121</v>
      </c>
      <c r="D3840" s="13" t="s">
        <v>434</v>
      </c>
      <c r="E3840" s="13" t="s">
        <v>475</v>
      </c>
      <c r="F3840" s="13" t="s">
        <v>60</v>
      </c>
      <c r="H3840" s="15">
        <v>0</v>
      </c>
      <c r="I3840" s="15">
        <v>0</v>
      </c>
      <c r="J3840" s="15">
        <v>0</v>
      </c>
      <c r="K3840" s="15">
        <v>0</v>
      </c>
      <c r="L3840" s="15">
        <v>0</v>
      </c>
      <c r="M3840" s="15">
        <v>0</v>
      </c>
      <c r="N3840" s="15">
        <v>0</v>
      </c>
      <c r="O3840" s="15">
        <v>0</v>
      </c>
      <c r="P3840" s="15">
        <v>0</v>
      </c>
      <c r="Q3840" s="15">
        <v>0</v>
      </c>
      <c r="R3840" s="15">
        <v>0</v>
      </c>
      <c r="S3840" s="15">
        <v>0</v>
      </c>
      <c r="T3840" s="15">
        <f t="shared" si="295"/>
        <v>0</v>
      </c>
      <c r="U3840" s="15">
        <v>0</v>
      </c>
      <c r="V3840" s="15">
        <v>0</v>
      </c>
      <c r="W3840" s="15">
        <v>0</v>
      </c>
      <c r="X3840" s="15">
        <v>0</v>
      </c>
      <c r="Y3840" s="15">
        <v>0</v>
      </c>
      <c r="Z3840" s="15">
        <v>0</v>
      </c>
      <c r="AA3840" s="15">
        <v>0</v>
      </c>
      <c r="AB3840" s="15">
        <v>0</v>
      </c>
      <c r="AC3840" s="15">
        <v>0</v>
      </c>
      <c r="AD3840" s="15">
        <v>0</v>
      </c>
      <c r="AE3840" s="15">
        <v>0</v>
      </c>
      <c r="AF3840" s="15">
        <v>0</v>
      </c>
      <c r="AG3840" s="15">
        <f t="shared" si="296"/>
        <v>0</v>
      </c>
      <c r="AH3840" s="15">
        <v>0</v>
      </c>
      <c r="AI3840" s="15">
        <v>0</v>
      </c>
      <c r="AJ3840" s="15">
        <v>0</v>
      </c>
      <c r="AK3840" s="15">
        <v>0</v>
      </c>
      <c r="AL3840" s="15">
        <v>0</v>
      </c>
      <c r="AM3840" s="15">
        <v>0</v>
      </c>
      <c r="AN3840" s="15">
        <v>0</v>
      </c>
      <c r="AO3840" s="15">
        <v>0</v>
      </c>
      <c r="AP3840" s="15">
        <v>0</v>
      </c>
      <c r="AQ3840" s="15">
        <v>0</v>
      </c>
      <c r="AR3840" s="15">
        <v>0</v>
      </c>
      <c r="AS3840" s="15">
        <v>0</v>
      </c>
      <c r="AT3840" s="15">
        <f t="shared" si="297"/>
        <v>0</v>
      </c>
      <c r="AU3840" s="15">
        <v>68.347780319213868</v>
      </c>
      <c r="AV3840" s="15">
        <v>-64.977460006713869</v>
      </c>
      <c r="AW3840" s="15">
        <v>76.280632202148439</v>
      </c>
      <c r="AX3840" s="15">
        <v>3.6195598754882812</v>
      </c>
      <c r="AY3840" s="15">
        <v>0.90353002929687498</v>
      </c>
      <c r="AZ3840" s="15">
        <v>0.88173999023437499</v>
      </c>
      <c r="BA3840" s="15">
        <v>0.91113000488281248</v>
      </c>
      <c r="BB3840" s="15">
        <v>0.91113000488281248</v>
      </c>
      <c r="BC3840" s="15">
        <v>1.0049699859619141</v>
      </c>
      <c r="BD3840" s="15">
        <v>0</v>
      </c>
      <c r="BE3840" s="15">
        <v>0</v>
      </c>
      <c r="BF3840" s="15">
        <v>0</v>
      </c>
      <c r="BG3840" s="15">
        <f t="shared" si="298"/>
        <v>87.883012405395505</v>
      </c>
      <c r="BH3840" t="str">
        <f t="shared" si="299"/>
        <v>CNGGas</v>
      </c>
      <c r="BI3840" t="str">
        <f>VLOOKUP(BH3840,[2]Summary!$C$29:$C$56,1,0)</f>
        <v>CNGGas</v>
      </c>
      <c r="BJ3840" s="16">
        <v>44470</v>
      </c>
    </row>
    <row r="3841" spans="1:62" x14ac:dyDescent="0.25">
      <c r="A3841" s="13" t="s">
        <v>8122</v>
      </c>
      <c r="B3841" s="13" t="s">
        <v>8123</v>
      </c>
      <c r="C3841" s="13" t="s">
        <v>8124</v>
      </c>
      <c r="D3841" s="13" t="s">
        <v>599</v>
      </c>
      <c r="E3841" t="s">
        <v>19</v>
      </c>
      <c r="F3841" s="13" t="s">
        <v>22</v>
      </c>
      <c r="H3841" s="15">
        <v>0</v>
      </c>
      <c r="I3841" s="15">
        <v>0</v>
      </c>
      <c r="J3841" s="15">
        <v>0</v>
      </c>
      <c r="K3841" s="15">
        <v>0</v>
      </c>
      <c r="L3841" s="15">
        <v>0</v>
      </c>
      <c r="M3841" s="15">
        <v>0</v>
      </c>
      <c r="N3841" s="15">
        <v>0</v>
      </c>
      <c r="O3841" s="15">
        <v>0</v>
      </c>
      <c r="P3841" s="15">
        <v>0</v>
      </c>
      <c r="Q3841" s="15">
        <v>0</v>
      </c>
      <c r="R3841" s="15">
        <v>0</v>
      </c>
      <c r="S3841" s="15">
        <v>0</v>
      </c>
      <c r="T3841" s="15">
        <f t="shared" si="295"/>
        <v>0</v>
      </c>
      <c r="U3841" s="15">
        <v>0</v>
      </c>
      <c r="V3841" s="15">
        <v>0</v>
      </c>
      <c r="W3841" s="15">
        <v>0</v>
      </c>
      <c r="X3841" s="15">
        <v>0</v>
      </c>
      <c r="Y3841" s="15">
        <v>0</v>
      </c>
      <c r="Z3841" s="15">
        <v>0</v>
      </c>
      <c r="AA3841" s="15">
        <v>0</v>
      </c>
      <c r="AB3841" s="15">
        <v>0</v>
      </c>
      <c r="AC3841" s="15">
        <v>0</v>
      </c>
      <c r="AD3841" s="15">
        <v>0</v>
      </c>
      <c r="AE3841" s="15">
        <v>0</v>
      </c>
      <c r="AF3841" s="15">
        <v>0</v>
      </c>
      <c r="AG3841" s="15">
        <f t="shared" si="296"/>
        <v>0</v>
      </c>
      <c r="AH3841" s="15">
        <v>0</v>
      </c>
      <c r="AI3841" s="15">
        <v>0</v>
      </c>
      <c r="AJ3841" s="15">
        <v>0</v>
      </c>
      <c r="AK3841" s="15">
        <v>0</v>
      </c>
      <c r="AL3841" s="15">
        <v>0</v>
      </c>
      <c r="AM3841" s="15">
        <v>0</v>
      </c>
      <c r="AN3841" s="15">
        <v>0</v>
      </c>
      <c r="AO3841" s="15">
        <v>0</v>
      </c>
      <c r="AP3841" s="15">
        <v>0</v>
      </c>
      <c r="AQ3841" s="15">
        <v>0</v>
      </c>
      <c r="AR3841" s="15">
        <v>0</v>
      </c>
      <c r="AS3841" s="15">
        <v>0</v>
      </c>
      <c r="AT3841" s="15">
        <f t="shared" si="297"/>
        <v>0</v>
      </c>
      <c r="AU3841" s="15">
        <v>9.3329998740926387E-2</v>
      </c>
      <c r="AV3841" s="15">
        <v>3.8999998569488523E-4</v>
      </c>
      <c r="AW3841" s="15">
        <v>5.500000119209289E-4</v>
      </c>
      <c r="AX3841" s="15">
        <v>9.5820001661777496E-2</v>
      </c>
      <c r="AY3841" s="15">
        <v>9.3000000715255735E-4</v>
      </c>
      <c r="AZ3841" s="15">
        <v>8.2200000882148745E-3</v>
      </c>
      <c r="BA3841" s="15">
        <v>1.0099999904632569E-3</v>
      </c>
      <c r="BB3841" s="15">
        <v>1.0099999904632569E-3</v>
      </c>
      <c r="BC3841" s="15">
        <v>-2.8800000660121443E-3</v>
      </c>
      <c r="BD3841" s="15">
        <v>0</v>
      </c>
      <c r="BE3841" s="15">
        <v>0</v>
      </c>
      <c r="BF3841" s="15">
        <v>0</v>
      </c>
      <c r="BG3841" s="15">
        <f t="shared" si="298"/>
        <v>0.19838000041060153</v>
      </c>
      <c r="BH3841" t="str">
        <f t="shared" si="299"/>
        <v>NYSEGDIST</v>
      </c>
      <c r="BI3841" t="str">
        <f>VLOOKUP(BH3841,[2]Summary!$C$29:$C$56,1,0)</f>
        <v>NYSEGDist</v>
      </c>
      <c r="BJ3841" s="16">
        <v>44470</v>
      </c>
    </row>
    <row r="3842" spans="1:62" x14ac:dyDescent="0.25">
      <c r="A3842" s="13" t="s">
        <v>8125</v>
      </c>
      <c r="B3842" s="13" t="s">
        <v>8126</v>
      </c>
      <c r="C3842" s="13" t="s">
        <v>8127</v>
      </c>
      <c r="D3842" s="13" t="s">
        <v>598</v>
      </c>
      <c r="E3842" t="s">
        <v>35</v>
      </c>
      <c r="F3842" s="13" t="s">
        <v>20</v>
      </c>
      <c r="H3842" s="15">
        <v>0</v>
      </c>
      <c r="I3842" s="15">
        <v>0</v>
      </c>
      <c r="J3842" s="15">
        <v>0</v>
      </c>
      <c r="K3842" s="15">
        <v>0</v>
      </c>
      <c r="L3842" s="15">
        <v>0</v>
      </c>
      <c r="M3842" s="15">
        <v>0</v>
      </c>
      <c r="N3842" s="15">
        <v>0</v>
      </c>
      <c r="O3842" s="15">
        <v>0</v>
      </c>
      <c r="P3842" s="15">
        <v>0</v>
      </c>
      <c r="Q3842" s="15">
        <v>0</v>
      </c>
      <c r="R3842" s="15">
        <v>0</v>
      </c>
      <c r="S3842" s="15">
        <v>0</v>
      </c>
      <c r="T3842" s="15">
        <f t="shared" si="295"/>
        <v>0</v>
      </c>
      <c r="U3842" s="15">
        <v>0</v>
      </c>
      <c r="V3842" s="15">
        <v>0</v>
      </c>
      <c r="W3842" s="15">
        <v>0</v>
      </c>
      <c r="X3842" s="15">
        <v>0</v>
      </c>
      <c r="Y3842" s="15">
        <v>0</v>
      </c>
      <c r="Z3842" s="15">
        <v>0</v>
      </c>
      <c r="AA3842" s="15">
        <v>0</v>
      </c>
      <c r="AB3842" s="15">
        <v>0</v>
      </c>
      <c r="AC3842" s="15">
        <v>0</v>
      </c>
      <c r="AD3842" s="15">
        <v>0</v>
      </c>
      <c r="AE3842" s="15">
        <v>0</v>
      </c>
      <c r="AF3842" s="15">
        <v>0</v>
      </c>
      <c r="AG3842" s="15">
        <f t="shared" si="296"/>
        <v>0</v>
      </c>
      <c r="AH3842" s="15">
        <v>0</v>
      </c>
      <c r="AI3842" s="15">
        <v>0</v>
      </c>
      <c r="AJ3842" s="15">
        <v>0</v>
      </c>
      <c r="AK3842" s="15">
        <v>0</v>
      </c>
      <c r="AL3842" s="15">
        <v>0</v>
      </c>
      <c r="AM3842" s="15">
        <v>0</v>
      </c>
      <c r="AN3842" s="15">
        <v>0</v>
      </c>
      <c r="AO3842" s="15">
        <v>0</v>
      </c>
      <c r="AP3842" s="15">
        <v>0</v>
      </c>
      <c r="AQ3842" s="15">
        <v>0</v>
      </c>
      <c r="AR3842" s="15">
        <v>0</v>
      </c>
      <c r="AS3842" s="15">
        <v>0</v>
      </c>
      <c r="AT3842" s="15">
        <f t="shared" si="297"/>
        <v>0</v>
      </c>
      <c r="AU3842" s="15">
        <v>266461.61278124998</v>
      </c>
      <c r="AV3842" s="15">
        <v>17324.967093750001</v>
      </c>
      <c r="AW3842" s="15">
        <v>64471.990749999997</v>
      </c>
      <c r="AX3842" s="15">
        <v>27902.041156250001</v>
      </c>
      <c r="AY3842" s="15">
        <v>39391.875124999999</v>
      </c>
      <c r="AZ3842" s="15">
        <v>13959.03971875</v>
      </c>
      <c r="BA3842" s="15">
        <v>7928.2756562499999</v>
      </c>
      <c r="BB3842" s="15">
        <v>26313.294203124999</v>
      </c>
      <c r="BC3842" s="15">
        <v>22110.807499999999</v>
      </c>
      <c r="BD3842" s="15">
        <v>37862.054499999998</v>
      </c>
      <c r="BE3842" s="15">
        <v>43883.886624999999</v>
      </c>
      <c r="BF3842" s="15">
        <v>90974.754000000001</v>
      </c>
      <c r="BG3842" s="15">
        <f t="shared" si="298"/>
        <v>658584.59910937503</v>
      </c>
      <c r="BH3842" t="str">
        <f t="shared" si="299"/>
        <v>NECECTRANS</v>
      </c>
      <c r="BI3842" t="str">
        <f>VLOOKUP(BH3842,[2]Summary!$C$29:$C$56,1,0)</f>
        <v>NECECTrans</v>
      </c>
      <c r="BJ3842" s="16">
        <v>44562</v>
      </c>
    </row>
    <row r="3843" spans="1:62" x14ac:dyDescent="0.25">
      <c r="A3843" s="13" t="s">
        <v>8128</v>
      </c>
      <c r="B3843" s="13" t="s">
        <v>8129</v>
      </c>
      <c r="C3843" s="13" t="s">
        <v>8130</v>
      </c>
      <c r="D3843" s="13" t="s">
        <v>599</v>
      </c>
      <c r="E3843" t="s">
        <v>19</v>
      </c>
      <c r="F3843" s="13" t="s">
        <v>585</v>
      </c>
      <c r="H3843" s="15">
        <v>0</v>
      </c>
      <c r="I3843" s="15">
        <v>0</v>
      </c>
      <c r="J3843" s="15">
        <v>0</v>
      </c>
      <c r="K3843" s="15">
        <v>0</v>
      </c>
      <c r="L3843" s="15">
        <v>0</v>
      </c>
      <c r="M3843" s="15">
        <v>0</v>
      </c>
      <c r="N3843" s="15">
        <v>0</v>
      </c>
      <c r="O3843" s="15">
        <v>0</v>
      </c>
      <c r="P3843" s="15">
        <v>0</v>
      </c>
      <c r="Q3843" s="15">
        <v>0</v>
      </c>
      <c r="R3843" s="15">
        <v>0</v>
      </c>
      <c r="S3843" s="15">
        <v>0</v>
      </c>
      <c r="T3843" s="15">
        <f t="shared" ref="T3843:T3906" si="300">SUM(H3843:S3843)</f>
        <v>0</v>
      </c>
      <c r="U3843" s="15">
        <v>0</v>
      </c>
      <c r="V3843" s="15">
        <v>0</v>
      </c>
      <c r="W3843" s="15">
        <v>0</v>
      </c>
      <c r="X3843" s="15">
        <v>0</v>
      </c>
      <c r="Y3843" s="15">
        <v>0</v>
      </c>
      <c r="Z3843" s="15">
        <v>0</v>
      </c>
      <c r="AA3843" s="15">
        <v>0</v>
      </c>
      <c r="AB3843" s="15">
        <v>0</v>
      </c>
      <c r="AC3843" s="15">
        <v>0</v>
      </c>
      <c r="AD3843" s="15">
        <v>0</v>
      </c>
      <c r="AE3843" s="15">
        <v>0</v>
      </c>
      <c r="AF3843" s="15">
        <v>0</v>
      </c>
      <c r="AG3843" s="15">
        <f t="shared" ref="AG3843:AG3906" si="301">SUM(U3843:AF3843)</f>
        <v>0</v>
      </c>
      <c r="AH3843" s="15">
        <v>0</v>
      </c>
      <c r="AI3843" s="15">
        <v>0</v>
      </c>
      <c r="AJ3843" s="15">
        <v>0</v>
      </c>
      <c r="AK3843" s="15">
        <v>0</v>
      </c>
      <c r="AL3843" s="15">
        <v>0</v>
      </c>
      <c r="AM3843" s="15">
        <v>0</v>
      </c>
      <c r="AN3843" s="15">
        <v>0</v>
      </c>
      <c r="AO3843" s="15">
        <v>0</v>
      </c>
      <c r="AP3843" s="15">
        <v>0</v>
      </c>
      <c r="AQ3843" s="15">
        <v>0</v>
      </c>
      <c r="AR3843" s="15">
        <v>0</v>
      </c>
      <c r="AS3843" s="15">
        <v>0</v>
      </c>
      <c r="AT3843" s="15">
        <f t="shared" ref="AT3843:AT3906" si="302">SUM(AH3843:AS3843)</f>
        <v>0</v>
      </c>
      <c r="AU3843" s="15">
        <v>0.18671999862603844</v>
      </c>
      <c r="AV3843" s="15">
        <v>7.6999998092651368E-4</v>
      </c>
      <c r="AW3843" s="15">
        <v>0.12635000276565553</v>
      </c>
      <c r="AX3843" s="15">
        <v>0.3676999981403351</v>
      </c>
      <c r="AY3843" s="15">
        <v>10.542419863700866</v>
      </c>
      <c r="AZ3843" s="15">
        <v>75.418621429443363</v>
      </c>
      <c r="BA3843" s="15">
        <v>0.63915000915527342</v>
      </c>
      <c r="BB3843" s="15">
        <v>0.44395001220703123</v>
      </c>
      <c r="BC3843" s="15">
        <v>1.2771000728607178</v>
      </c>
      <c r="BD3843" s="15">
        <v>0</v>
      </c>
      <c r="BE3843" s="15">
        <v>0</v>
      </c>
      <c r="BF3843" s="15">
        <v>-89.716351562499995</v>
      </c>
      <c r="BG3843" s="15">
        <f t="shared" ref="BG3843:BG3906" si="303">SUM(AU3843:BF3843)</f>
        <v>-0.71357017561979319</v>
      </c>
      <c r="BH3843" t="str">
        <f t="shared" ref="BH3843:BH3906" si="304">D3843&amp;E3843</f>
        <v>NYSEGDIST</v>
      </c>
      <c r="BI3843" t="str">
        <f>VLOOKUP(BH3843,[2]Summary!$C$29:$C$56,1,0)</f>
        <v>NYSEGDist</v>
      </c>
      <c r="BJ3843" s="16">
        <v>44562</v>
      </c>
    </row>
    <row r="3844" spans="1:62" x14ac:dyDescent="0.25">
      <c r="A3844" s="13" t="s">
        <v>8131</v>
      </c>
      <c r="B3844" s="13" t="s">
        <v>8132</v>
      </c>
      <c r="C3844" s="13" t="s">
        <v>8133</v>
      </c>
      <c r="D3844" s="13" t="s">
        <v>599</v>
      </c>
      <c r="E3844" t="s">
        <v>19</v>
      </c>
      <c r="F3844" s="13" t="s">
        <v>585</v>
      </c>
      <c r="H3844" s="15">
        <v>0</v>
      </c>
      <c r="I3844" s="15">
        <v>0</v>
      </c>
      <c r="J3844" s="15">
        <v>0</v>
      </c>
      <c r="K3844" s="15">
        <v>0</v>
      </c>
      <c r="L3844" s="15">
        <v>0</v>
      </c>
      <c r="M3844" s="15">
        <v>0</v>
      </c>
      <c r="N3844" s="15">
        <v>0</v>
      </c>
      <c r="O3844" s="15">
        <v>0</v>
      </c>
      <c r="P3844" s="15">
        <v>0</v>
      </c>
      <c r="Q3844" s="15">
        <v>0</v>
      </c>
      <c r="R3844" s="15">
        <v>0</v>
      </c>
      <c r="S3844" s="15">
        <v>0</v>
      </c>
      <c r="T3844" s="15">
        <f t="shared" si="300"/>
        <v>0</v>
      </c>
      <c r="U3844" s="15">
        <v>0</v>
      </c>
      <c r="V3844" s="15">
        <v>0</v>
      </c>
      <c r="W3844" s="15">
        <v>0</v>
      </c>
      <c r="X3844" s="15">
        <v>0</v>
      </c>
      <c r="Y3844" s="15">
        <v>0</v>
      </c>
      <c r="Z3844" s="15">
        <v>0</v>
      </c>
      <c r="AA3844" s="15">
        <v>0</v>
      </c>
      <c r="AB3844" s="15">
        <v>0</v>
      </c>
      <c r="AC3844" s="15">
        <v>0</v>
      </c>
      <c r="AD3844" s="15">
        <v>0</v>
      </c>
      <c r="AE3844" s="15">
        <v>0</v>
      </c>
      <c r="AF3844" s="15">
        <v>0</v>
      </c>
      <c r="AG3844" s="15">
        <f t="shared" si="301"/>
        <v>0</v>
      </c>
      <c r="AH3844" s="15">
        <v>0</v>
      </c>
      <c r="AI3844" s="15">
        <v>0</v>
      </c>
      <c r="AJ3844" s="15">
        <v>0</v>
      </c>
      <c r="AK3844" s="15">
        <v>0</v>
      </c>
      <c r="AL3844" s="15">
        <v>0</v>
      </c>
      <c r="AM3844" s="15">
        <v>0</v>
      </c>
      <c r="AN3844" s="15">
        <v>0</v>
      </c>
      <c r="AO3844" s="15">
        <v>0</v>
      </c>
      <c r="AP3844" s="15">
        <v>0</v>
      </c>
      <c r="AQ3844" s="15">
        <v>0</v>
      </c>
      <c r="AR3844" s="15">
        <v>0</v>
      </c>
      <c r="AS3844" s="15">
        <v>0</v>
      </c>
      <c r="AT3844" s="15">
        <f t="shared" si="302"/>
        <v>0</v>
      </c>
      <c r="AU3844" s="15">
        <v>9.3329998740926387E-2</v>
      </c>
      <c r="AV3844" s="15">
        <v>9.3769997984170919E-2</v>
      </c>
      <c r="AW3844" s="15">
        <v>1.0599999427795411E-3</v>
      </c>
      <c r="AX3844" s="15">
        <v>1.5844999747276307</v>
      </c>
      <c r="AY3844" s="15">
        <v>8.8800001144409176E-3</v>
      </c>
      <c r="AZ3844" s="15">
        <v>3.1041099808216095</v>
      </c>
      <c r="BA3844" s="15">
        <v>12.598089656829835</v>
      </c>
      <c r="BB3844" s="15">
        <v>33.289650924682618</v>
      </c>
      <c r="BC3844" s="15">
        <v>19.456220001220704</v>
      </c>
      <c r="BD3844" s="15">
        <v>0</v>
      </c>
      <c r="BE3844" s="15">
        <v>0</v>
      </c>
      <c r="BF3844" s="15">
        <v>-75.257312499999998</v>
      </c>
      <c r="BG3844" s="15">
        <f t="shared" si="303"/>
        <v>-5.0277019649352894</v>
      </c>
      <c r="BH3844" t="str">
        <f t="shared" si="304"/>
        <v>NYSEGDIST</v>
      </c>
      <c r="BI3844" t="str">
        <f>VLOOKUP(BH3844,[2]Summary!$C$29:$C$56,1,0)</f>
        <v>NYSEGDist</v>
      </c>
      <c r="BJ3844" s="16">
        <v>44562</v>
      </c>
    </row>
    <row r="3845" spans="1:62" x14ac:dyDescent="0.25">
      <c r="A3845" s="13" t="s">
        <v>8134</v>
      </c>
      <c r="B3845" s="13" t="s">
        <v>7531</v>
      </c>
      <c r="C3845" s="13" t="s">
        <v>7532</v>
      </c>
      <c r="D3845" s="13" t="s">
        <v>595</v>
      </c>
      <c r="E3845" t="s">
        <v>35</v>
      </c>
      <c r="F3845" s="13" t="s">
        <v>20</v>
      </c>
      <c r="H3845" s="15">
        <v>0</v>
      </c>
      <c r="I3845" s="15">
        <v>0</v>
      </c>
      <c r="J3845" s="15">
        <v>0</v>
      </c>
      <c r="K3845" s="15">
        <v>0</v>
      </c>
      <c r="L3845" s="15">
        <v>0</v>
      </c>
      <c r="M3845" s="15">
        <v>0</v>
      </c>
      <c r="N3845" s="15">
        <v>0</v>
      </c>
      <c r="O3845" s="15">
        <v>0</v>
      </c>
      <c r="P3845" s="15">
        <v>0</v>
      </c>
      <c r="Q3845" s="15">
        <v>0</v>
      </c>
      <c r="R3845" s="15">
        <v>0</v>
      </c>
      <c r="S3845" s="15">
        <v>0</v>
      </c>
      <c r="T3845" s="15">
        <f t="shared" si="300"/>
        <v>0</v>
      </c>
      <c r="U3845" s="15">
        <v>0</v>
      </c>
      <c r="V3845" s="15">
        <v>0</v>
      </c>
      <c r="W3845" s="15">
        <v>0</v>
      </c>
      <c r="X3845" s="15">
        <v>0</v>
      </c>
      <c r="Y3845" s="15">
        <v>0</v>
      </c>
      <c r="Z3845" s="15">
        <v>0</v>
      </c>
      <c r="AA3845" s="15">
        <v>0</v>
      </c>
      <c r="AB3845" s="15">
        <v>0</v>
      </c>
      <c r="AC3845" s="15">
        <v>0</v>
      </c>
      <c r="AD3845" s="15">
        <v>0</v>
      </c>
      <c r="AE3845" s="15">
        <v>0</v>
      </c>
      <c r="AF3845" s="15">
        <v>0</v>
      </c>
      <c r="AG3845" s="15">
        <f t="shared" si="301"/>
        <v>0</v>
      </c>
      <c r="AH3845" s="15">
        <v>0</v>
      </c>
      <c r="AI3845" s="15">
        <v>0</v>
      </c>
      <c r="AJ3845" s="15">
        <v>0</v>
      </c>
      <c r="AK3845" s="15">
        <v>0</v>
      </c>
      <c r="AL3845" s="15">
        <v>0</v>
      </c>
      <c r="AM3845" s="15">
        <v>0</v>
      </c>
      <c r="AN3845" s="15">
        <v>0</v>
      </c>
      <c r="AO3845" s="15">
        <v>0</v>
      </c>
      <c r="AP3845" s="15">
        <v>0</v>
      </c>
      <c r="AQ3845" s="15">
        <v>0</v>
      </c>
      <c r="AR3845" s="15">
        <v>0</v>
      </c>
      <c r="AS3845" s="15">
        <v>0</v>
      </c>
      <c r="AT3845" s="15">
        <f t="shared" si="302"/>
        <v>0</v>
      </c>
      <c r="AU3845" s="15">
        <v>3.1388599901199341</v>
      </c>
      <c r="AV3845" s="15">
        <v>1.7440000534057618E-2</v>
      </c>
      <c r="AW3845" s="15">
        <v>2.7139999389648437E-2</v>
      </c>
      <c r="AX3845" s="15">
        <v>0.17439999771118164</v>
      </c>
      <c r="AY3845" s="15">
        <v>1.4739999771118164E-2</v>
      </c>
      <c r="AZ3845" s="15">
        <v>-1.8309999465942382E-2</v>
      </c>
      <c r="BA3845" s="15">
        <v>2.1299999237060548E-2</v>
      </c>
      <c r="BB3845" s="15">
        <v>2.1299999237060548E-2</v>
      </c>
      <c r="BC3845" s="15">
        <v>-0.37277001190185549</v>
      </c>
      <c r="BD3845" s="15">
        <v>0</v>
      </c>
      <c r="BE3845" s="15">
        <v>0</v>
      </c>
      <c r="BF3845" s="15">
        <v>0</v>
      </c>
      <c r="BG3845" s="15">
        <f t="shared" si="303"/>
        <v>3.0240999746322634</v>
      </c>
      <c r="BH3845" t="str">
        <f t="shared" si="304"/>
        <v>CMPTRANS</v>
      </c>
      <c r="BI3845" t="str">
        <f>VLOOKUP(BH3845,[2]Summary!$C$29:$C$56,1,0)</f>
        <v>CMPTrans</v>
      </c>
      <c r="BJ3845" s="16">
        <v>44470</v>
      </c>
    </row>
    <row r="3846" spans="1:62" x14ac:dyDescent="0.25">
      <c r="A3846" s="13" t="s">
        <v>8135</v>
      </c>
      <c r="B3846" s="13" t="s">
        <v>8136</v>
      </c>
      <c r="C3846" s="13" t="s">
        <v>3152</v>
      </c>
      <c r="D3846" s="13" t="s">
        <v>18</v>
      </c>
      <c r="E3846" t="s">
        <v>19</v>
      </c>
      <c r="F3846" s="13" t="s">
        <v>20</v>
      </c>
      <c r="H3846" s="15">
        <v>0</v>
      </c>
      <c r="I3846" s="15">
        <v>0</v>
      </c>
      <c r="J3846" s="15">
        <v>0</v>
      </c>
      <c r="K3846" s="15">
        <v>0</v>
      </c>
      <c r="L3846" s="15">
        <v>0</v>
      </c>
      <c r="M3846" s="15">
        <v>0</v>
      </c>
      <c r="N3846" s="15">
        <v>0</v>
      </c>
      <c r="O3846" s="15">
        <v>0</v>
      </c>
      <c r="P3846" s="15">
        <v>0</v>
      </c>
      <c r="Q3846" s="15">
        <v>0</v>
      </c>
      <c r="R3846" s="15">
        <v>0</v>
      </c>
      <c r="S3846" s="15">
        <v>0</v>
      </c>
      <c r="T3846" s="15">
        <f t="shared" si="300"/>
        <v>0</v>
      </c>
      <c r="U3846" s="15">
        <v>0</v>
      </c>
      <c r="V3846" s="15">
        <v>0</v>
      </c>
      <c r="W3846" s="15">
        <v>0</v>
      </c>
      <c r="X3846" s="15">
        <v>0</v>
      </c>
      <c r="Y3846" s="15">
        <v>0</v>
      </c>
      <c r="Z3846" s="15">
        <v>0</v>
      </c>
      <c r="AA3846" s="15">
        <v>0</v>
      </c>
      <c r="AB3846" s="15">
        <v>0</v>
      </c>
      <c r="AC3846" s="15">
        <v>0</v>
      </c>
      <c r="AD3846" s="15">
        <v>0</v>
      </c>
      <c r="AE3846" s="15">
        <v>0</v>
      </c>
      <c r="AF3846" s="15">
        <v>0</v>
      </c>
      <c r="AG3846" s="15">
        <f t="shared" si="301"/>
        <v>0</v>
      </c>
      <c r="AH3846" s="15">
        <v>0</v>
      </c>
      <c r="AI3846" s="15">
        <v>0</v>
      </c>
      <c r="AJ3846" s="15">
        <v>0</v>
      </c>
      <c r="AK3846" s="15">
        <v>0</v>
      </c>
      <c r="AL3846" s="15">
        <v>0</v>
      </c>
      <c r="AM3846" s="15">
        <v>0</v>
      </c>
      <c r="AN3846" s="15">
        <v>0</v>
      </c>
      <c r="AO3846" s="15">
        <v>0</v>
      </c>
      <c r="AP3846" s="15">
        <v>0</v>
      </c>
      <c r="AQ3846" s="15">
        <v>0</v>
      </c>
      <c r="AR3846" s="15">
        <v>0</v>
      </c>
      <c r="AS3846" s="15">
        <v>0</v>
      </c>
      <c r="AT3846" s="15">
        <f t="shared" si="302"/>
        <v>0</v>
      </c>
      <c r="AU3846" s="15">
        <v>0.76373999679088589</v>
      </c>
      <c r="AV3846" s="15">
        <v>22.396559856414793</v>
      </c>
      <c r="AW3846" s="15">
        <v>10.859120300292968</v>
      </c>
      <c r="AX3846" s="15">
        <v>41.530899215698241</v>
      </c>
      <c r="AY3846" s="15">
        <v>238.49591716766358</v>
      </c>
      <c r="AZ3846" s="15">
        <v>265.12184716796872</v>
      </c>
      <c r="BA3846" s="15">
        <v>23.937280120849611</v>
      </c>
      <c r="BB3846" s="15">
        <v>41.69723974609375</v>
      </c>
      <c r="BC3846" s="15">
        <v>371.45433501958848</v>
      </c>
      <c r="BD3846" s="15">
        <v>0</v>
      </c>
      <c r="BE3846" s="15">
        <v>0</v>
      </c>
      <c r="BF3846" s="15">
        <v>0</v>
      </c>
      <c r="BG3846" s="15">
        <f t="shared" si="303"/>
        <v>1016.2569385913611</v>
      </c>
      <c r="BH3846" t="str">
        <f t="shared" si="304"/>
        <v>UIDIST</v>
      </c>
      <c r="BI3846" t="str">
        <f>VLOOKUP(BH3846,[2]Summary!$C$29:$C$56,1,0)</f>
        <v>UIDist</v>
      </c>
      <c r="BJ3846" s="16">
        <v>44470</v>
      </c>
    </row>
    <row r="3847" spans="1:62" x14ac:dyDescent="0.25">
      <c r="A3847" s="13" t="s">
        <v>8137</v>
      </c>
      <c r="B3847" s="13" t="s">
        <v>8066</v>
      </c>
      <c r="C3847" s="13" t="s">
        <v>8138</v>
      </c>
      <c r="D3847" s="13" t="s">
        <v>599</v>
      </c>
      <c r="E3847" t="s">
        <v>19</v>
      </c>
      <c r="F3847" s="13" t="s">
        <v>101</v>
      </c>
      <c r="H3847" s="15">
        <v>0</v>
      </c>
      <c r="I3847" s="15">
        <v>0</v>
      </c>
      <c r="J3847" s="15">
        <v>0</v>
      </c>
      <c r="K3847" s="15">
        <v>0</v>
      </c>
      <c r="L3847" s="15">
        <v>0</v>
      </c>
      <c r="M3847" s="15">
        <v>0</v>
      </c>
      <c r="N3847" s="15">
        <v>0</v>
      </c>
      <c r="O3847" s="15">
        <v>0</v>
      </c>
      <c r="P3847" s="15">
        <v>0</v>
      </c>
      <c r="Q3847" s="15">
        <v>0</v>
      </c>
      <c r="R3847" s="15">
        <v>0</v>
      </c>
      <c r="S3847" s="15">
        <v>0</v>
      </c>
      <c r="T3847" s="15">
        <f t="shared" si="300"/>
        <v>0</v>
      </c>
      <c r="U3847" s="15">
        <v>0</v>
      </c>
      <c r="V3847" s="15">
        <v>0</v>
      </c>
      <c r="W3847" s="15">
        <v>0</v>
      </c>
      <c r="X3847" s="15">
        <v>0</v>
      </c>
      <c r="Y3847" s="15">
        <v>0</v>
      </c>
      <c r="Z3847" s="15">
        <v>0</v>
      </c>
      <c r="AA3847" s="15">
        <v>0</v>
      </c>
      <c r="AB3847" s="15">
        <v>0</v>
      </c>
      <c r="AC3847" s="15">
        <v>0</v>
      </c>
      <c r="AD3847" s="15">
        <v>0</v>
      </c>
      <c r="AE3847" s="15">
        <v>0</v>
      </c>
      <c r="AF3847" s="15">
        <v>0</v>
      </c>
      <c r="AG3847" s="15">
        <f t="shared" si="301"/>
        <v>0</v>
      </c>
      <c r="AH3847" s="15">
        <v>0</v>
      </c>
      <c r="AI3847" s="15">
        <v>0</v>
      </c>
      <c r="AJ3847" s="15">
        <v>0</v>
      </c>
      <c r="AK3847" s="15">
        <v>0</v>
      </c>
      <c r="AL3847" s="15">
        <v>0</v>
      </c>
      <c r="AM3847" s="15">
        <v>0</v>
      </c>
      <c r="AN3847" s="15">
        <v>0</v>
      </c>
      <c r="AO3847" s="15">
        <v>0</v>
      </c>
      <c r="AP3847" s="15">
        <v>0</v>
      </c>
      <c r="AQ3847" s="15">
        <v>0</v>
      </c>
      <c r="AR3847" s="15">
        <v>0</v>
      </c>
      <c r="AS3847" s="15">
        <v>0</v>
      </c>
      <c r="AT3847" s="15">
        <f t="shared" si="302"/>
        <v>0</v>
      </c>
      <c r="AU3847" s="15">
        <v>0</v>
      </c>
      <c r="AV3847" s="15">
        <v>0</v>
      </c>
      <c r="AW3847" s="15">
        <v>0</v>
      </c>
      <c r="AX3847" s="15">
        <v>0</v>
      </c>
      <c r="AY3847" s="15">
        <v>0</v>
      </c>
      <c r="AZ3847" s="15">
        <v>0</v>
      </c>
      <c r="BA3847" s="15">
        <v>0</v>
      </c>
      <c r="BB3847" s="15">
        <v>0</v>
      </c>
      <c r="BC3847" s="15">
        <v>0</v>
      </c>
      <c r="BD3847" s="15">
        <v>10.834</v>
      </c>
      <c r="BE3847" s="15">
        <v>10.834</v>
      </c>
      <c r="BF3847" s="15">
        <v>10.834</v>
      </c>
      <c r="BG3847" s="15">
        <f t="shared" si="303"/>
        <v>32.501999999999995</v>
      </c>
      <c r="BH3847" t="str">
        <f t="shared" si="304"/>
        <v>NYSEGDIST</v>
      </c>
      <c r="BI3847" t="str">
        <f>VLOOKUP(BH3847,[2]Summary!$C$29:$C$56,1,0)</f>
        <v>NYSEGDist</v>
      </c>
      <c r="BJ3847" s="16">
        <v>44562</v>
      </c>
    </row>
    <row r="3848" spans="1:62" x14ac:dyDescent="0.25">
      <c r="A3848" s="13" t="s">
        <v>8139</v>
      </c>
      <c r="B3848" s="13" t="s">
        <v>8140</v>
      </c>
      <c r="C3848" s="13" t="s">
        <v>8141</v>
      </c>
      <c r="D3848" s="13" t="s">
        <v>599</v>
      </c>
      <c r="E3848" s="13" t="s">
        <v>475</v>
      </c>
      <c r="F3848" s="13" t="s">
        <v>426</v>
      </c>
      <c r="H3848" s="15">
        <v>0</v>
      </c>
      <c r="I3848" s="15">
        <v>0</v>
      </c>
      <c r="J3848" s="15">
        <v>0</v>
      </c>
      <c r="K3848" s="15">
        <v>0</v>
      </c>
      <c r="L3848" s="15">
        <v>0</v>
      </c>
      <c r="M3848" s="15">
        <v>0</v>
      </c>
      <c r="N3848" s="15">
        <v>0</v>
      </c>
      <c r="O3848" s="15">
        <v>0</v>
      </c>
      <c r="P3848" s="15">
        <v>0</v>
      </c>
      <c r="Q3848" s="15">
        <v>0</v>
      </c>
      <c r="R3848" s="15">
        <v>0</v>
      </c>
      <c r="S3848" s="15">
        <v>0</v>
      </c>
      <c r="T3848" s="15">
        <f t="shared" si="300"/>
        <v>0</v>
      </c>
      <c r="U3848" s="15">
        <v>0</v>
      </c>
      <c r="V3848" s="15">
        <v>0</v>
      </c>
      <c r="W3848" s="15">
        <v>0</v>
      </c>
      <c r="X3848" s="15">
        <v>0</v>
      </c>
      <c r="Y3848" s="15">
        <v>0</v>
      </c>
      <c r="Z3848" s="15">
        <v>0</v>
      </c>
      <c r="AA3848" s="15">
        <v>0</v>
      </c>
      <c r="AB3848" s="15">
        <v>0</v>
      </c>
      <c r="AC3848" s="15">
        <v>0</v>
      </c>
      <c r="AD3848" s="15">
        <v>0</v>
      </c>
      <c r="AE3848" s="15">
        <v>0</v>
      </c>
      <c r="AF3848" s="15">
        <v>0</v>
      </c>
      <c r="AG3848" s="15">
        <f t="shared" si="301"/>
        <v>0</v>
      </c>
      <c r="AH3848" s="15">
        <v>0</v>
      </c>
      <c r="AI3848" s="15">
        <v>0</v>
      </c>
      <c r="AJ3848" s="15">
        <v>0</v>
      </c>
      <c r="AK3848" s="15">
        <v>0</v>
      </c>
      <c r="AL3848" s="15">
        <v>0</v>
      </c>
      <c r="AM3848" s="15">
        <v>0</v>
      </c>
      <c r="AN3848" s="15">
        <v>0</v>
      </c>
      <c r="AO3848" s="15">
        <v>0</v>
      </c>
      <c r="AP3848" s="15">
        <v>0</v>
      </c>
      <c r="AQ3848" s="15">
        <v>0</v>
      </c>
      <c r="AR3848" s="15">
        <v>0</v>
      </c>
      <c r="AS3848" s="15">
        <v>0</v>
      </c>
      <c r="AT3848" s="15">
        <f t="shared" si="302"/>
        <v>0</v>
      </c>
      <c r="AU3848" s="15">
        <v>0</v>
      </c>
      <c r="AV3848" s="15">
        <v>0</v>
      </c>
      <c r="AW3848" s="15">
        <v>8.0634699804782866</v>
      </c>
      <c r="AX3848" s="15">
        <v>3.2476100387573243</v>
      </c>
      <c r="AY3848" s="15">
        <v>5.6400001525878908E-2</v>
      </c>
      <c r="AZ3848" s="15">
        <v>0.36910999298095704</v>
      </c>
      <c r="BA3848" s="15">
        <v>5.9380001068115237E-2</v>
      </c>
      <c r="BB3848" s="15">
        <v>5.9380001068115237E-2</v>
      </c>
      <c r="BC3848" s="15">
        <v>0.19814999771118164</v>
      </c>
      <c r="BD3848" s="15">
        <v>0</v>
      </c>
      <c r="BE3848" s="15">
        <v>0</v>
      </c>
      <c r="BF3848" s="15">
        <v>-417.31900000000002</v>
      </c>
      <c r="BG3848" s="15">
        <f t="shared" si="303"/>
        <v>-405.26549998641013</v>
      </c>
      <c r="BH3848" t="str">
        <f t="shared" si="304"/>
        <v>NYSEGGas</v>
      </c>
      <c r="BI3848" t="str">
        <f>VLOOKUP(BH3848,[2]Summary!$C$29:$C$56,1,0)</f>
        <v>NYSEGGas</v>
      </c>
      <c r="BJ3848" s="16">
        <v>44562</v>
      </c>
    </row>
    <row r="3849" spans="1:62" x14ac:dyDescent="0.25">
      <c r="A3849" s="13" t="s">
        <v>8142</v>
      </c>
      <c r="B3849" s="13" t="s">
        <v>8143</v>
      </c>
      <c r="C3849" s="13" t="s">
        <v>8144</v>
      </c>
      <c r="D3849" s="13" t="s">
        <v>599</v>
      </c>
      <c r="E3849" t="s">
        <v>19</v>
      </c>
      <c r="F3849" s="13" t="s">
        <v>22</v>
      </c>
      <c r="H3849" s="15">
        <v>0</v>
      </c>
      <c r="I3849" s="15">
        <v>0</v>
      </c>
      <c r="J3849" s="15">
        <v>0</v>
      </c>
      <c r="K3849" s="15">
        <v>0</v>
      </c>
      <c r="L3849" s="15">
        <v>0</v>
      </c>
      <c r="M3849" s="15">
        <v>0</v>
      </c>
      <c r="N3849" s="15">
        <v>0</v>
      </c>
      <c r="O3849" s="15">
        <v>0</v>
      </c>
      <c r="P3849" s="15">
        <v>0</v>
      </c>
      <c r="Q3849" s="15">
        <v>0</v>
      </c>
      <c r="R3849" s="15">
        <v>0</v>
      </c>
      <c r="S3849" s="15">
        <v>0</v>
      </c>
      <c r="T3849" s="15">
        <f t="shared" si="300"/>
        <v>0</v>
      </c>
      <c r="U3849" s="15">
        <v>0</v>
      </c>
      <c r="V3849" s="15">
        <v>0</v>
      </c>
      <c r="W3849" s="15">
        <v>0</v>
      </c>
      <c r="X3849" s="15">
        <v>0</v>
      </c>
      <c r="Y3849" s="15">
        <v>0</v>
      </c>
      <c r="Z3849" s="15">
        <v>0</v>
      </c>
      <c r="AA3849" s="15">
        <v>0</v>
      </c>
      <c r="AB3849" s="15">
        <v>0</v>
      </c>
      <c r="AC3849" s="15">
        <v>0</v>
      </c>
      <c r="AD3849" s="15">
        <v>0</v>
      </c>
      <c r="AE3849" s="15">
        <v>0</v>
      </c>
      <c r="AF3849" s="15">
        <v>0</v>
      </c>
      <c r="AG3849" s="15">
        <f t="shared" si="301"/>
        <v>0</v>
      </c>
      <c r="AH3849" s="15">
        <v>0</v>
      </c>
      <c r="AI3849" s="15">
        <v>0</v>
      </c>
      <c r="AJ3849" s="15">
        <v>0</v>
      </c>
      <c r="AK3849" s="15">
        <v>0</v>
      </c>
      <c r="AL3849" s="15">
        <v>0</v>
      </c>
      <c r="AM3849" s="15">
        <v>0</v>
      </c>
      <c r="AN3849" s="15">
        <v>0</v>
      </c>
      <c r="AO3849" s="15">
        <v>0</v>
      </c>
      <c r="AP3849" s="15">
        <v>0</v>
      </c>
      <c r="AQ3849" s="15">
        <v>0</v>
      </c>
      <c r="AR3849" s="15">
        <v>0</v>
      </c>
      <c r="AS3849" s="15">
        <v>0</v>
      </c>
      <c r="AT3849" s="15">
        <f t="shared" si="302"/>
        <v>0</v>
      </c>
      <c r="AU3849" s="15">
        <v>0</v>
      </c>
      <c r="AV3849" s="15">
        <v>0</v>
      </c>
      <c r="AW3849" s="15">
        <v>0</v>
      </c>
      <c r="AX3849" s="15">
        <v>0</v>
      </c>
      <c r="AY3849" s="15">
        <v>30.94408027648926</v>
      </c>
      <c r="AZ3849" s="15">
        <v>1.1000599975585938</v>
      </c>
      <c r="BA3849" s="15">
        <v>0.16319999694824219</v>
      </c>
      <c r="BB3849" s="15">
        <v>0.16319999694824219</v>
      </c>
      <c r="BC3849" s="15">
        <v>247.98155578613282</v>
      </c>
      <c r="BD3849" s="15">
        <v>0</v>
      </c>
      <c r="BE3849" s="15">
        <v>0</v>
      </c>
      <c r="BF3849" s="15">
        <v>0</v>
      </c>
      <c r="BG3849" s="15">
        <f t="shared" si="303"/>
        <v>280.35209605407715</v>
      </c>
      <c r="BH3849" t="str">
        <f t="shared" si="304"/>
        <v>NYSEGDIST</v>
      </c>
      <c r="BI3849" t="str">
        <f>VLOOKUP(BH3849,[2]Summary!$C$29:$C$56,1,0)</f>
        <v>NYSEGDist</v>
      </c>
      <c r="BJ3849" s="16">
        <v>44470</v>
      </c>
    </row>
    <row r="3850" spans="1:62" x14ac:dyDescent="0.25">
      <c r="A3850" s="13" t="s">
        <v>8145</v>
      </c>
      <c r="B3850" s="13" t="s">
        <v>8146</v>
      </c>
      <c r="C3850" s="13" t="s">
        <v>8147</v>
      </c>
      <c r="D3850" s="13" t="s">
        <v>599</v>
      </c>
      <c r="E3850" t="s">
        <v>597</v>
      </c>
      <c r="F3850" s="13" t="s">
        <v>588</v>
      </c>
      <c r="H3850" s="15">
        <v>0</v>
      </c>
      <c r="I3850" s="15">
        <v>0</v>
      </c>
      <c r="J3850" s="15">
        <v>0</v>
      </c>
      <c r="K3850" s="15">
        <v>0</v>
      </c>
      <c r="L3850" s="15">
        <v>0</v>
      </c>
      <c r="M3850" s="15">
        <v>0</v>
      </c>
      <c r="N3850" s="15">
        <v>0</v>
      </c>
      <c r="O3850" s="15">
        <v>0</v>
      </c>
      <c r="P3850" s="15">
        <v>0</v>
      </c>
      <c r="Q3850" s="15">
        <v>0</v>
      </c>
      <c r="R3850" s="15">
        <v>0</v>
      </c>
      <c r="S3850" s="15">
        <v>0</v>
      </c>
      <c r="T3850" s="15">
        <f t="shared" si="300"/>
        <v>0</v>
      </c>
      <c r="U3850" s="15">
        <v>0</v>
      </c>
      <c r="V3850" s="15">
        <v>0</v>
      </c>
      <c r="W3850" s="15">
        <v>0</v>
      </c>
      <c r="X3850" s="15">
        <v>0</v>
      </c>
      <c r="Y3850" s="15">
        <v>0</v>
      </c>
      <c r="Z3850" s="15">
        <v>0</v>
      </c>
      <c r="AA3850" s="15">
        <v>0</v>
      </c>
      <c r="AB3850" s="15">
        <v>0</v>
      </c>
      <c r="AC3850" s="15">
        <v>0</v>
      </c>
      <c r="AD3850" s="15">
        <v>0</v>
      </c>
      <c r="AE3850" s="15">
        <v>0</v>
      </c>
      <c r="AF3850" s="15">
        <v>0</v>
      </c>
      <c r="AG3850" s="15">
        <f t="shared" si="301"/>
        <v>0</v>
      </c>
      <c r="AH3850" s="15">
        <v>0</v>
      </c>
      <c r="AI3850" s="15">
        <v>0</v>
      </c>
      <c r="AJ3850" s="15">
        <v>0</v>
      </c>
      <c r="AK3850" s="15">
        <v>0</v>
      </c>
      <c r="AL3850" s="15">
        <v>0</v>
      </c>
      <c r="AM3850" s="15">
        <v>0</v>
      </c>
      <c r="AN3850" s="15">
        <v>0</v>
      </c>
      <c r="AO3850" s="15">
        <v>0</v>
      </c>
      <c r="AP3850" s="15">
        <v>0</v>
      </c>
      <c r="AQ3850" s="15">
        <v>0</v>
      </c>
      <c r="AR3850" s="15">
        <v>0</v>
      </c>
      <c r="AS3850" s="15">
        <v>0</v>
      </c>
      <c r="AT3850" s="15">
        <f t="shared" si="302"/>
        <v>0</v>
      </c>
      <c r="AU3850" s="15">
        <v>0</v>
      </c>
      <c r="AV3850" s="15">
        <v>5.1509099633693696</v>
      </c>
      <c r="AW3850" s="15">
        <v>28.071530586242677</v>
      </c>
      <c r="AX3850" s="15">
        <v>11.682089874267579</v>
      </c>
      <c r="AY3850" s="15">
        <v>8.2671701660156245</v>
      </c>
      <c r="AZ3850" s="15">
        <v>41.325009613037111</v>
      </c>
      <c r="BA3850" s="15">
        <v>20.140500732421874</v>
      </c>
      <c r="BB3850" s="15">
        <v>5.5255899658203127</v>
      </c>
      <c r="BC3850" s="15">
        <v>7.1918800048828126</v>
      </c>
      <c r="BD3850" s="15">
        <v>63.618380157470703</v>
      </c>
      <c r="BE3850" s="15">
        <v>147.61000125122069</v>
      </c>
      <c r="BF3850" s="15">
        <v>42.102790039062498</v>
      </c>
      <c r="BG3850" s="15">
        <f t="shared" si="303"/>
        <v>380.68585235381124</v>
      </c>
      <c r="BH3850" t="str">
        <f t="shared" si="304"/>
        <v>NYSEGGen</v>
      </c>
      <c r="BI3850" t="str">
        <f>VLOOKUP(BH3850,[2]Summary!$C$29:$C$56,1,0)</f>
        <v>NYSEGGen</v>
      </c>
      <c r="BJ3850" s="16">
        <v>44562</v>
      </c>
    </row>
    <row r="3851" spans="1:62" x14ac:dyDescent="0.25">
      <c r="A3851" s="13" t="s">
        <v>8148</v>
      </c>
      <c r="B3851" s="13" t="s">
        <v>8149</v>
      </c>
      <c r="C3851" s="13" t="s">
        <v>8150</v>
      </c>
      <c r="D3851" s="13" t="s">
        <v>596</v>
      </c>
      <c r="E3851" t="s">
        <v>597</v>
      </c>
      <c r="F3851" s="13" t="s">
        <v>588</v>
      </c>
      <c r="H3851" s="15">
        <v>0</v>
      </c>
      <c r="I3851" s="15">
        <v>0</v>
      </c>
      <c r="J3851" s="15">
        <v>0</v>
      </c>
      <c r="K3851" s="15">
        <v>0</v>
      </c>
      <c r="L3851" s="15">
        <v>0</v>
      </c>
      <c r="M3851" s="15">
        <v>0</v>
      </c>
      <c r="N3851" s="15">
        <v>0</v>
      </c>
      <c r="O3851" s="15">
        <v>0</v>
      </c>
      <c r="P3851" s="15">
        <v>0</v>
      </c>
      <c r="Q3851" s="15">
        <v>0</v>
      </c>
      <c r="R3851" s="15">
        <v>0</v>
      </c>
      <c r="S3851" s="15">
        <v>0</v>
      </c>
      <c r="T3851" s="15">
        <f t="shared" si="300"/>
        <v>0</v>
      </c>
      <c r="U3851" s="15">
        <v>0</v>
      </c>
      <c r="V3851" s="15">
        <v>0</v>
      </c>
      <c r="W3851" s="15">
        <v>0</v>
      </c>
      <c r="X3851" s="15">
        <v>0</v>
      </c>
      <c r="Y3851" s="15">
        <v>0</v>
      </c>
      <c r="Z3851" s="15">
        <v>0</v>
      </c>
      <c r="AA3851" s="15">
        <v>0</v>
      </c>
      <c r="AB3851" s="15">
        <v>0</v>
      </c>
      <c r="AC3851" s="15">
        <v>0</v>
      </c>
      <c r="AD3851" s="15">
        <v>0</v>
      </c>
      <c r="AE3851" s="15">
        <v>0</v>
      </c>
      <c r="AF3851" s="15">
        <v>0</v>
      </c>
      <c r="AG3851" s="15">
        <f t="shared" si="301"/>
        <v>0</v>
      </c>
      <c r="AH3851" s="15">
        <v>0</v>
      </c>
      <c r="AI3851" s="15">
        <v>0</v>
      </c>
      <c r="AJ3851" s="15">
        <v>0</v>
      </c>
      <c r="AK3851" s="15">
        <v>0</v>
      </c>
      <c r="AL3851" s="15">
        <v>0</v>
      </c>
      <c r="AM3851" s="15">
        <v>0</v>
      </c>
      <c r="AN3851" s="15">
        <v>0</v>
      </c>
      <c r="AO3851" s="15">
        <v>0</v>
      </c>
      <c r="AP3851" s="15">
        <v>0</v>
      </c>
      <c r="AQ3851" s="15">
        <v>0</v>
      </c>
      <c r="AR3851" s="15">
        <v>0</v>
      </c>
      <c r="AS3851" s="15">
        <v>0</v>
      </c>
      <c r="AT3851" s="15">
        <f t="shared" si="302"/>
        <v>0</v>
      </c>
      <c r="AU3851" s="15">
        <v>0</v>
      </c>
      <c r="AV3851" s="15">
        <v>0</v>
      </c>
      <c r="AW3851" s="15">
        <v>144.84365457153319</v>
      </c>
      <c r="AX3851" s="15">
        <v>86.582332092285156</v>
      </c>
      <c r="AY3851" s="15">
        <v>32.624669311523441</v>
      </c>
      <c r="AZ3851" s="15">
        <v>80.023018066406252</v>
      </c>
      <c r="BA3851" s="15">
        <v>40.346839721679686</v>
      </c>
      <c r="BB3851" s="15">
        <v>201.58894335937501</v>
      </c>
      <c r="BC3851" s="15">
        <v>37.940260070800782</v>
      </c>
      <c r="BD3851" s="15">
        <v>112.14492919921875</v>
      </c>
      <c r="BE3851" s="15">
        <v>428.39026776123046</v>
      </c>
      <c r="BF3851" s="15">
        <v>393.33282543945313</v>
      </c>
      <c r="BG3851" s="15">
        <f t="shared" si="303"/>
        <v>1557.8177395935058</v>
      </c>
      <c r="BH3851" t="str">
        <f t="shared" si="304"/>
        <v>RGEGen</v>
      </c>
      <c r="BI3851" t="str">
        <f>VLOOKUP(BH3851,[2]Summary!$C$29:$C$56,1,0)</f>
        <v>RGEGen</v>
      </c>
      <c r="BJ3851" s="16">
        <v>44562</v>
      </c>
    </row>
    <row r="3852" spans="1:62" x14ac:dyDescent="0.25">
      <c r="A3852" s="13" t="s">
        <v>8151</v>
      </c>
      <c r="B3852" s="13" t="s">
        <v>8152</v>
      </c>
      <c r="C3852" s="13" t="s">
        <v>8153</v>
      </c>
      <c r="D3852" s="13" t="s">
        <v>596</v>
      </c>
      <c r="E3852" t="s">
        <v>19</v>
      </c>
      <c r="F3852" s="13" t="s">
        <v>20</v>
      </c>
      <c r="H3852" s="15">
        <v>0</v>
      </c>
      <c r="I3852" s="15">
        <v>0</v>
      </c>
      <c r="J3852" s="15">
        <v>0</v>
      </c>
      <c r="K3852" s="15">
        <v>0</v>
      </c>
      <c r="L3852" s="15">
        <v>0</v>
      </c>
      <c r="M3852" s="15">
        <v>0</v>
      </c>
      <c r="N3852" s="15">
        <v>0</v>
      </c>
      <c r="O3852" s="15">
        <v>0</v>
      </c>
      <c r="P3852" s="15">
        <v>0</v>
      </c>
      <c r="Q3852" s="15">
        <v>0</v>
      </c>
      <c r="R3852" s="15">
        <v>0</v>
      </c>
      <c r="S3852" s="15">
        <v>0</v>
      </c>
      <c r="T3852" s="15">
        <f t="shared" si="300"/>
        <v>0</v>
      </c>
      <c r="U3852" s="15">
        <v>0</v>
      </c>
      <c r="V3852" s="15">
        <v>0</v>
      </c>
      <c r="W3852" s="15">
        <v>0</v>
      </c>
      <c r="X3852" s="15">
        <v>0</v>
      </c>
      <c r="Y3852" s="15">
        <v>0</v>
      </c>
      <c r="Z3852" s="15">
        <v>0</v>
      </c>
      <c r="AA3852" s="15">
        <v>0</v>
      </c>
      <c r="AB3852" s="15">
        <v>0</v>
      </c>
      <c r="AC3852" s="15">
        <v>0</v>
      </c>
      <c r="AD3852" s="15">
        <v>0</v>
      </c>
      <c r="AE3852" s="15">
        <v>0</v>
      </c>
      <c r="AF3852" s="15">
        <v>0</v>
      </c>
      <c r="AG3852" s="15">
        <f t="shared" si="301"/>
        <v>0</v>
      </c>
      <c r="AH3852" s="15">
        <v>0</v>
      </c>
      <c r="AI3852" s="15">
        <v>0</v>
      </c>
      <c r="AJ3852" s="15">
        <v>0</v>
      </c>
      <c r="AK3852" s="15">
        <v>0</v>
      </c>
      <c r="AL3852" s="15">
        <v>0</v>
      </c>
      <c r="AM3852" s="15">
        <v>0</v>
      </c>
      <c r="AN3852" s="15">
        <v>0</v>
      </c>
      <c r="AO3852" s="15">
        <v>0</v>
      </c>
      <c r="AP3852" s="15">
        <v>0</v>
      </c>
      <c r="AQ3852" s="15">
        <v>0</v>
      </c>
      <c r="AR3852" s="15">
        <v>0</v>
      </c>
      <c r="AS3852" s="15">
        <v>0</v>
      </c>
      <c r="AT3852" s="15">
        <f t="shared" si="302"/>
        <v>0</v>
      </c>
      <c r="AU3852" s="15">
        <v>0</v>
      </c>
      <c r="AV3852" s="15">
        <v>0</v>
      </c>
      <c r="AW3852" s="15">
        <v>0</v>
      </c>
      <c r="AX3852" s="15">
        <v>0</v>
      </c>
      <c r="AY3852" s="15">
        <v>0</v>
      </c>
      <c r="AZ3852" s="15">
        <v>0</v>
      </c>
      <c r="BA3852" s="15">
        <v>0</v>
      </c>
      <c r="BB3852" s="15">
        <v>0</v>
      </c>
      <c r="BC3852" s="15">
        <v>0</v>
      </c>
      <c r="BD3852" s="15">
        <v>-1.0452270507812501E-5</v>
      </c>
      <c r="BE3852" s="15">
        <v>1.3594207763671874E-3</v>
      </c>
      <c r="BF3852" s="15">
        <v>2.8497352600097658E-3</v>
      </c>
      <c r="BG3852" s="15">
        <f t="shared" si="303"/>
        <v>4.1987037658691405E-3</v>
      </c>
      <c r="BH3852" t="str">
        <f t="shared" si="304"/>
        <v>RGEDIST</v>
      </c>
      <c r="BI3852" t="str">
        <f>VLOOKUP(BH3852,[2]Summary!$C$29:$C$56,1,0)</f>
        <v>RGEDist</v>
      </c>
      <c r="BJ3852" s="16">
        <v>44562</v>
      </c>
    </row>
    <row r="3853" spans="1:62" x14ac:dyDescent="0.25">
      <c r="A3853" s="13" t="s">
        <v>8154</v>
      </c>
      <c r="B3853" s="13" t="s">
        <v>8155</v>
      </c>
      <c r="C3853" s="13" t="s">
        <v>8156</v>
      </c>
      <c r="D3853" s="13" t="s">
        <v>600</v>
      </c>
      <c r="E3853" t="s">
        <v>35</v>
      </c>
      <c r="F3853" s="13" t="s">
        <v>20</v>
      </c>
      <c r="H3853" s="15">
        <v>0</v>
      </c>
      <c r="I3853" s="15">
        <v>0</v>
      </c>
      <c r="J3853" s="15">
        <v>0</v>
      </c>
      <c r="K3853" s="15">
        <v>0</v>
      </c>
      <c r="L3853" s="15">
        <v>0</v>
      </c>
      <c r="M3853" s="15">
        <v>0</v>
      </c>
      <c r="N3853" s="15">
        <v>0</v>
      </c>
      <c r="O3853" s="15">
        <v>0</v>
      </c>
      <c r="P3853" s="15">
        <v>0</v>
      </c>
      <c r="Q3853" s="15">
        <v>0</v>
      </c>
      <c r="R3853" s="15">
        <v>0</v>
      </c>
      <c r="S3853" s="15">
        <v>0</v>
      </c>
      <c r="T3853" s="15">
        <f t="shared" si="300"/>
        <v>0</v>
      </c>
      <c r="U3853" s="15">
        <v>0</v>
      </c>
      <c r="V3853" s="15">
        <v>0</v>
      </c>
      <c r="W3853" s="15">
        <v>0</v>
      </c>
      <c r="X3853" s="15">
        <v>0</v>
      </c>
      <c r="Y3853" s="15">
        <v>0</v>
      </c>
      <c r="Z3853" s="15">
        <v>0</v>
      </c>
      <c r="AA3853" s="15">
        <v>0</v>
      </c>
      <c r="AB3853" s="15">
        <v>0</v>
      </c>
      <c r="AC3853" s="15">
        <v>0</v>
      </c>
      <c r="AD3853" s="15">
        <v>0</v>
      </c>
      <c r="AE3853" s="15">
        <v>0</v>
      </c>
      <c r="AF3853" s="15">
        <v>0</v>
      </c>
      <c r="AG3853" s="15">
        <f t="shared" si="301"/>
        <v>0</v>
      </c>
      <c r="AH3853" s="15">
        <v>0</v>
      </c>
      <c r="AI3853" s="15">
        <v>0</v>
      </c>
      <c r="AJ3853" s="15">
        <v>0</v>
      </c>
      <c r="AK3853" s="15">
        <v>0</v>
      </c>
      <c r="AL3853" s="15">
        <v>0</v>
      </c>
      <c r="AM3853" s="15">
        <v>0</v>
      </c>
      <c r="AN3853" s="15">
        <v>0</v>
      </c>
      <c r="AO3853" s="15">
        <v>0</v>
      </c>
      <c r="AP3853" s="15">
        <v>0</v>
      </c>
      <c r="AQ3853" s="15">
        <v>0</v>
      </c>
      <c r="AR3853" s="15">
        <v>0</v>
      </c>
      <c r="AS3853" s="15">
        <v>0</v>
      </c>
      <c r="AT3853" s="15">
        <f t="shared" si="302"/>
        <v>0</v>
      </c>
      <c r="AU3853" s="15">
        <v>0</v>
      </c>
      <c r="AV3853" s="15">
        <v>0</v>
      </c>
      <c r="AW3853" s="15">
        <v>0</v>
      </c>
      <c r="AX3853" s="15">
        <v>0</v>
      </c>
      <c r="AY3853" s="15">
        <v>1.95</v>
      </c>
      <c r="AZ3853" s="15">
        <v>0</v>
      </c>
      <c r="BA3853" s="15">
        <v>0</v>
      </c>
      <c r="BB3853" s="15">
        <v>8.9308898925781257</v>
      </c>
      <c r="BC3853" s="15">
        <v>2.5786298828124998</v>
      </c>
      <c r="BD3853" s="15">
        <v>5.2761201400756832</v>
      </c>
      <c r="BE3853" s="15">
        <v>0.49260998535156247</v>
      </c>
      <c r="BF3853" s="15">
        <v>15.885840072631837</v>
      </c>
      <c r="BG3853" s="15">
        <f t="shared" si="303"/>
        <v>35.114089973449708</v>
      </c>
      <c r="BH3853" t="str">
        <f t="shared" si="304"/>
        <v>MEPCOTRANS</v>
      </c>
      <c r="BI3853" t="str">
        <f>VLOOKUP(BH3853,[2]Summary!$C$29:$C$56,1,0)</f>
        <v>MEPCOTrans</v>
      </c>
      <c r="BJ3853" s="16">
        <v>44562</v>
      </c>
    </row>
    <row r="3854" spans="1:62" x14ac:dyDescent="0.25">
      <c r="A3854" s="13" t="s">
        <v>8157</v>
      </c>
      <c r="B3854" s="13" t="s">
        <v>8158</v>
      </c>
      <c r="C3854" s="13" t="s">
        <v>8159</v>
      </c>
      <c r="D3854" s="13" t="s">
        <v>595</v>
      </c>
      <c r="E3854" t="s">
        <v>19</v>
      </c>
      <c r="F3854" s="13" t="s">
        <v>22</v>
      </c>
      <c r="H3854" s="15">
        <v>0</v>
      </c>
      <c r="I3854" s="15">
        <v>0</v>
      </c>
      <c r="J3854" s="15">
        <v>0</v>
      </c>
      <c r="K3854" s="15">
        <v>0</v>
      </c>
      <c r="L3854" s="15">
        <v>0</v>
      </c>
      <c r="M3854" s="15">
        <v>0</v>
      </c>
      <c r="N3854" s="15">
        <v>0</v>
      </c>
      <c r="O3854" s="15">
        <v>0</v>
      </c>
      <c r="P3854" s="15">
        <v>0</v>
      </c>
      <c r="Q3854" s="15">
        <v>0</v>
      </c>
      <c r="R3854" s="15">
        <v>0</v>
      </c>
      <c r="S3854" s="15">
        <v>0</v>
      </c>
      <c r="T3854" s="15">
        <f t="shared" si="300"/>
        <v>0</v>
      </c>
      <c r="U3854" s="15">
        <v>0</v>
      </c>
      <c r="V3854" s="15">
        <v>0</v>
      </c>
      <c r="W3854" s="15">
        <v>0</v>
      </c>
      <c r="X3854" s="15">
        <v>0</v>
      </c>
      <c r="Y3854" s="15">
        <v>0</v>
      </c>
      <c r="Z3854" s="15">
        <v>0</v>
      </c>
      <c r="AA3854" s="15">
        <v>0</v>
      </c>
      <c r="AB3854" s="15">
        <v>0</v>
      </c>
      <c r="AC3854" s="15">
        <v>0</v>
      </c>
      <c r="AD3854" s="15">
        <v>0</v>
      </c>
      <c r="AE3854" s="15">
        <v>0</v>
      </c>
      <c r="AF3854" s="15">
        <v>0</v>
      </c>
      <c r="AG3854" s="15">
        <f t="shared" si="301"/>
        <v>0</v>
      </c>
      <c r="AH3854" s="15">
        <v>0</v>
      </c>
      <c r="AI3854" s="15">
        <v>0</v>
      </c>
      <c r="AJ3854" s="15">
        <v>0</v>
      </c>
      <c r="AK3854" s="15">
        <v>0</v>
      </c>
      <c r="AL3854" s="15">
        <v>0</v>
      </c>
      <c r="AM3854" s="15">
        <v>0</v>
      </c>
      <c r="AN3854" s="15">
        <v>0</v>
      </c>
      <c r="AO3854" s="15">
        <v>0</v>
      </c>
      <c r="AP3854" s="15">
        <v>0</v>
      </c>
      <c r="AQ3854" s="15">
        <v>0</v>
      </c>
      <c r="AR3854" s="15">
        <v>0</v>
      </c>
      <c r="AS3854" s="15">
        <v>0</v>
      </c>
      <c r="AT3854" s="15">
        <f t="shared" si="302"/>
        <v>0</v>
      </c>
      <c r="AU3854" s="15">
        <v>0</v>
      </c>
      <c r="AV3854" s="15">
        <v>0</v>
      </c>
      <c r="AW3854" s="15">
        <v>0</v>
      </c>
      <c r="AX3854" s="15">
        <v>0</v>
      </c>
      <c r="AY3854" s="15">
        <v>0</v>
      </c>
      <c r="AZ3854" s="15">
        <v>0</v>
      </c>
      <c r="BA3854" s="15">
        <v>55.927040412902834</v>
      </c>
      <c r="BB3854" s="15">
        <v>35.262879058837889</v>
      </c>
      <c r="BC3854" s="15">
        <v>19.810179748535155</v>
      </c>
      <c r="BD3854" s="15">
        <v>375</v>
      </c>
      <c r="BE3854" s="15">
        <v>323</v>
      </c>
      <c r="BF3854" s="15">
        <v>0</v>
      </c>
      <c r="BG3854" s="15">
        <f t="shared" si="303"/>
        <v>809.00009922027584</v>
      </c>
      <c r="BH3854" t="str">
        <f t="shared" si="304"/>
        <v>CMPDIST</v>
      </c>
      <c r="BI3854" t="str">
        <f>VLOOKUP(BH3854,[2]Summary!$C$29:$C$56,1,0)</f>
        <v>CMPDist</v>
      </c>
      <c r="BJ3854" s="16">
        <v>44531</v>
      </c>
    </row>
    <row r="3855" spans="1:62" x14ac:dyDescent="0.25">
      <c r="A3855" s="13" t="s">
        <v>8160</v>
      </c>
      <c r="B3855" s="13" t="s">
        <v>8161</v>
      </c>
      <c r="C3855" s="13" t="s">
        <v>8162</v>
      </c>
      <c r="D3855" s="13" t="s">
        <v>599</v>
      </c>
      <c r="E3855" t="s">
        <v>19</v>
      </c>
      <c r="F3855" s="13" t="s">
        <v>22</v>
      </c>
      <c r="H3855" s="15">
        <v>0</v>
      </c>
      <c r="I3855" s="15">
        <v>0</v>
      </c>
      <c r="J3855" s="15">
        <v>0</v>
      </c>
      <c r="K3855" s="15">
        <v>0</v>
      </c>
      <c r="L3855" s="15">
        <v>0</v>
      </c>
      <c r="M3855" s="15">
        <v>0</v>
      </c>
      <c r="N3855" s="15">
        <v>0</v>
      </c>
      <c r="O3855" s="15">
        <v>0</v>
      </c>
      <c r="P3855" s="15">
        <v>0</v>
      </c>
      <c r="Q3855" s="15">
        <v>0</v>
      </c>
      <c r="R3855" s="15">
        <v>0</v>
      </c>
      <c r="S3855" s="15">
        <v>0</v>
      </c>
      <c r="T3855" s="15">
        <f t="shared" si="300"/>
        <v>0</v>
      </c>
      <c r="U3855" s="15">
        <v>0</v>
      </c>
      <c r="V3855" s="15">
        <v>0</v>
      </c>
      <c r="W3855" s="15">
        <v>0</v>
      </c>
      <c r="X3855" s="15">
        <v>0</v>
      </c>
      <c r="Y3855" s="15">
        <v>0</v>
      </c>
      <c r="Z3855" s="15">
        <v>0</v>
      </c>
      <c r="AA3855" s="15">
        <v>0</v>
      </c>
      <c r="AB3855" s="15">
        <v>0</v>
      </c>
      <c r="AC3855" s="15">
        <v>0</v>
      </c>
      <c r="AD3855" s="15">
        <v>0</v>
      </c>
      <c r="AE3855" s="15">
        <v>0</v>
      </c>
      <c r="AF3855" s="15">
        <v>0</v>
      </c>
      <c r="AG3855" s="15">
        <f t="shared" si="301"/>
        <v>0</v>
      </c>
      <c r="AH3855" s="15">
        <v>0</v>
      </c>
      <c r="AI3855" s="15">
        <v>0</v>
      </c>
      <c r="AJ3855" s="15">
        <v>0</v>
      </c>
      <c r="AK3855" s="15">
        <v>0</v>
      </c>
      <c r="AL3855" s="15">
        <v>0</v>
      </c>
      <c r="AM3855" s="15">
        <v>0</v>
      </c>
      <c r="AN3855" s="15">
        <v>0</v>
      </c>
      <c r="AO3855" s="15">
        <v>0</v>
      </c>
      <c r="AP3855" s="15">
        <v>0</v>
      </c>
      <c r="AQ3855" s="15">
        <v>0</v>
      </c>
      <c r="AR3855" s="15">
        <v>0</v>
      </c>
      <c r="AS3855" s="15">
        <v>0</v>
      </c>
      <c r="AT3855" s="15">
        <f t="shared" si="302"/>
        <v>0</v>
      </c>
      <c r="AU3855" s="15">
        <v>0</v>
      </c>
      <c r="AV3855" s="15">
        <v>0</v>
      </c>
      <c r="AW3855" s="15">
        <v>0</v>
      </c>
      <c r="AX3855" s="15">
        <v>0</v>
      </c>
      <c r="AY3855" s="15">
        <v>0</v>
      </c>
      <c r="AZ3855" s="15">
        <v>0.74522000521421428</v>
      </c>
      <c r="BA3855" s="15">
        <v>3.8199999332427978E-3</v>
      </c>
      <c r="BB3855" s="15">
        <v>16.030140098571778</v>
      </c>
      <c r="BC3855" s="15">
        <v>9.2060001373291012E-2</v>
      </c>
      <c r="BD3855" s="15">
        <v>279.7479140625</v>
      </c>
      <c r="BE3855" s="15">
        <v>279.7479140625</v>
      </c>
      <c r="BF3855" s="15">
        <v>279.7479140625</v>
      </c>
      <c r="BG3855" s="15">
        <f t="shared" si="303"/>
        <v>856.11498229259246</v>
      </c>
      <c r="BH3855" t="str">
        <f t="shared" si="304"/>
        <v>NYSEGDIST</v>
      </c>
      <c r="BI3855" t="str">
        <f>VLOOKUP(BH3855,[2]Summary!$C$29:$C$56,1,0)</f>
        <v>NYSEGDist</v>
      </c>
      <c r="BJ3855" s="16">
        <v>44562</v>
      </c>
    </row>
    <row r="3856" spans="1:62" x14ac:dyDescent="0.25">
      <c r="A3856" s="13" t="s">
        <v>8163</v>
      </c>
      <c r="B3856" s="13" t="s">
        <v>8164</v>
      </c>
      <c r="C3856" s="13" t="s">
        <v>8165</v>
      </c>
      <c r="D3856" s="13" t="s">
        <v>18</v>
      </c>
      <c r="E3856" t="s">
        <v>19</v>
      </c>
      <c r="F3856" s="13" t="s">
        <v>22</v>
      </c>
      <c r="H3856" s="15">
        <v>0</v>
      </c>
      <c r="I3856" s="15">
        <v>0</v>
      </c>
      <c r="J3856" s="15">
        <v>0</v>
      </c>
      <c r="K3856" s="15">
        <v>0</v>
      </c>
      <c r="L3856" s="15">
        <v>0</v>
      </c>
      <c r="M3856" s="15">
        <v>0</v>
      </c>
      <c r="N3856" s="15">
        <v>0</v>
      </c>
      <c r="O3856" s="15">
        <v>0</v>
      </c>
      <c r="P3856" s="15">
        <v>0</v>
      </c>
      <c r="Q3856" s="15">
        <v>0</v>
      </c>
      <c r="R3856" s="15">
        <v>0</v>
      </c>
      <c r="S3856" s="15">
        <v>0</v>
      </c>
      <c r="T3856" s="15">
        <f t="shared" si="300"/>
        <v>0</v>
      </c>
      <c r="U3856" s="15">
        <v>0</v>
      </c>
      <c r="V3856" s="15">
        <v>0</v>
      </c>
      <c r="W3856" s="15">
        <v>0</v>
      </c>
      <c r="X3856" s="15">
        <v>0</v>
      </c>
      <c r="Y3856" s="15">
        <v>0</v>
      </c>
      <c r="Z3856" s="15">
        <v>0</v>
      </c>
      <c r="AA3856" s="15">
        <v>0</v>
      </c>
      <c r="AB3856" s="15">
        <v>0</v>
      </c>
      <c r="AC3856" s="15">
        <v>0</v>
      </c>
      <c r="AD3856" s="15">
        <v>0</v>
      </c>
      <c r="AE3856" s="15">
        <v>0</v>
      </c>
      <c r="AF3856" s="15">
        <v>0</v>
      </c>
      <c r="AG3856" s="15">
        <f t="shared" si="301"/>
        <v>0</v>
      </c>
      <c r="AH3856" s="15">
        <v>0</v>
      </c>
      <c r="AI3856" s="15">
        <v>0</v>
      </c>
      <c r="AJ3856" s="15">
        <v>0</v>
      </c>
      <c r="AK3856" s="15">
        <v>0</v>
      </c>
      <c r="AL3856" s="15">
        <v>0</v>
      </c>
      <c r="AM3856" s="15">
        <v>0</v>
      </c>
      <c r="AN3856" s="15">
        <v>0</v>
      </c>
      <c r="AO3856" s="15">
        <v>0</v>
      </c>
      <c r="AP3856" s="15">
        <v>0</v>
      </c>
      <c r="AQ3856" s="15">
        <v>0</v>
      </c>
      <c r="AR3856" s="15">
        <v>0</v>
      </c>
      <c r="AS3856" s="15">
        <v>0</v>
      </c>
      <c r="AT3856" s="15">
        <f t="shared" si="302"/>
        <v>0</v>
      </c>
      <c r="AU3856" s="15">
        <v>0</v>
      </c>
      <c r="AV3856" s="15">
        <v>0</v>
      </c>
      <c r="AW3856" s="15">
        <v>0</v>
      </c>
      <c r="AX3856" s="15">
        <v>0</v>
      </c>
      <c r="AY3856" s="15">
        <v>10.587859813690185</v>
      </c>
      <c r="AZ3856" s="15">
        <v>13.878399940490723</v>
      </c>
      <c r="BA3856" s="15">
        <v>77.279599212646488</v>
      </c>
      <c r="BB3856" s="15">
        <v>135.43278796386718</v>
      </c>
      <c r="BC3856" s="15">
        <v>133.14995690917968</v>
      </c>
      <c r="BD3856" s="15">
        <v>79.45925952148437</v>
      </c>
      <c r="BE3856" s="15">
        <v>0</v>
      </c>
      <c r="BF3856" s="15">
        <v>0</v>
      </c>
      <c r="BG3856" s="15">
        <f t="shared" si="303"/>
        <v>449.78786336135863</v>
      </c>
      <c r="BH3856" t="str">
        <f t="shared" si="304"/>
        <v>UIDIST</v>
      </c>
      <c r="BI3856" t="str">
        <f>VLOOKUP(BH3856,[2]Summary!$C$29:$C$56,1,0)</f>
        <v>UIDist</v>
      </c>
      <c r="BJ3856" s="16">
        <v>44501</v>
      </c>
    </row>
    <row r="3857" spans="1:62" x14ac:dyDescent="0.25">
      <c r="A3857" s="13" t="s">
        <v>8166</v>
      </c>
      <c r="B3857" s="13" t="s">
        <v>8167</v>
      </c>
      <c r="C3857" s="13" t="s">
        <v>8168</v>
      </c>
      <c r="D3857" s="13" t="s">
        <v>595</v>
      </c>
      <c r="E3857" s="13" t="s">
        <v>301</v>
      </c>
      <c r="F3857" s="13" t="s">
        <v>33</v>
      </c>
      <c r="H3857" s="15">
        <v>0</v>
      </c>
      <c r="I3857" s="15">
        <v>0</v>
      </c>
      <c r="J3857" s="15">
        <v>0</v>
      </c>
      <c r="K3857" s="15">
        <v>0</v>
      </c>
      <c r="L3857" s="15">
        <v>0</v>
      </c>
      <c r="M3857" s="15">
        <v>0</v>
      </c>
      <c r="N3857" s="15">
        <v>0</v>
      </c>
      <c r="O3857" s="15">
        <v>0</v>
      </c>
      <c r="P3857" s="15">
        <v>0</v>
      </c>
      <c r="Q3857" s="15">
        <v>0</v>
      </c>
      <c r="R3857" s="15">
        <v>0</v>
      </c>
      <c r="S3857" s="15">
        <v>0</v>
      </c>
      <c r="T3857" s="15">
        <f t="shared" si="300"/>
        <v>0</v>
      </c>
      <c r="U3857" s="15">
        <v>0</v>
      </c>
      <c r="V3857" s="15">
        <v>0</v>
      </c>
      <c r="W3857" s="15">
        <v>0</v>
      </c>
      <c r="X3857" s="15">
        <v>0</v>
      </c>
      <c r="Y3857" s="15">
        <v>0</v>
      </c>
      <c r="Z3857" s="15">
        <v>0</v>
      </c>
      <c r="AA3857" s="15">
        <v>0</v>
      </c>
      <c r="AB3857" s="15">
        <v>0</v>
      </c>
      <c r="AC3857" s="15">
        <v>0</v>
      </c>
      <c r="AD3857" s="15">
        <v>0</v>
      </c>
      <c r="AE3857" s="15">
        <v>0</v>
      </c>
      <c r="AF3857" s="15">
        <v>0</v>
      </c>
      <c r="AG3857" s="15">
        <f t="shared" si="301"/>
        <v>0</v>
      </c>
      <c r="AH3857" s="15">
        <v>0</v>
      </c>
      <c r="AI3857" s="15">
        <v>0</v>
      </c>
      <c r="AJ3857" s="15">
        <v>0</v>
      </c>
      <c r="AK3857" s="15">
        <v>0</v>
      </c>
      <c r="AL3857" s="15">
        <v>0</v>
      </c>
      <c r="AM3857" s="15">
        <v>0</v>
      </c>
      <c r="AN3857" s="15">
        <v>0</v>
      </c>
      <c r="AO3857" s="15">
        <v>0</v>
      </c>
      <c r="AP3857" s="15">
        <v>0</v>
      </c>
      <c r="AQ3857" s="15">
        <v>0</v>
      </c>
      <c r="AR3857" s="15">
        <v>0</v>
      </c>
      <c r="AS3857" s="15">
        <v>0</v>
      </c>
      <c r="AT3857" s="15">
        <f t="shared" si="302"/>
        <v>0</v>
      </c>
      <c r="AU3857" s="15">
        <v>0</v>
      </c>
      <c r="AV3857" s="15">
        <v>0</v>
      </c>
      <c r="AW3857" s="15">
        <v>0</v>
      </c>
      <c r="AX3857" s="15">
        <v>0</v>
      </c>
      <c r="AY3857" s="15">
        <v>0</v>
      </c>
      <c r="AZ3857" s="15">
        <v>0</v>
      </c>
      <c r="BA3857" s="15">
        <v>0</v>
      </c>
      <c r="BB3857" s="15">
        <v>0</v>
      </c>
      <c r="BC3857" s="15">
        <v>0</v>
      </c>
      <c r="BD3857" s="15">
        <v>20</v>
      </c>
      <c r="BE3857" s="15">
        <v>40</v>
      </c>
      <c r="BF3857" s="15">
        <v>40</v>
      </c>
      <c r="BG3857" s="15">
        <f t="shared" si="303"/>
        <v>100</v>
      </c>
      <c r="BH3857" t="str">
        <f t="shared" si="304"/>
        <v>CMPCommon</v>
      </c>
      <c r="BI3857" t="str">
        <f>VLOOKUP(BH3857,[2]Summary!$C$29:$C$56,1,0)</f>
        <v>CMPCommon</v>
      </c>
      <c r="BJ3857" s="16">
        <v>44562</v>
      </c>
    </row>
    <row r="3858" spans="1:62" x14ac:dyDescent="0.25">
      <c r="A3858" s="13" t="s">
        <v>8169</v>
      </c>
      <c r="B3858" s="13" t="s">
        <v>8170</v>
      </c>
      <c r="C3858" s="13" t="s">
        <v>8171</v>
      </c>
      <c r="D3858" s="13" t="s">
        <v>595</v>
      </c>
      <c r="E3858" t="s">
        <v>19</v>
      </c>
      <c r="F3858" s="13" t="s">
        <v>20</v>
      </c>
      <c r="H3858" s="15">
        <v>0</v>
      </c>
      <c r="I3858" s="15">
        <v>0</v>
      </c>
      <c r="J3858" s="15">
        <v>0</v>
      </c>
      <c r="K3858" s="15">
        <v>0</v>
      </c>
      <c r="L3858" s="15">
        <v>0</v>
      </c>
      <c r="M3858" s="15">
        <v>0</v>
      </c>
      <c r="N3858" s="15">
        <v>0</v>
      </c>
      <c r="O3858" s="15">
        <v>0</v>
      </c>
      <c r="P3858" s="15">
        <v>0</v>
      </c>
      <c r="Q3858" s="15">
        <v>0</v>
      </c>
      <c r="R3858" s="15">
        <v>0</v>
      </c>
      <c r="S3858" s="15">
        <v>0</v>
      </c>
      <c r="T3858" s="15">
        <f t="shared" si="300"/>
        <v>0</v>
      </c>
      <c r="U3858" s="15">
        <v>0</v>
      </c>
      <c r="V3858" s="15">
        <v>0</v>
      </c>
      <c r="W3858" s="15">
        <v>0</v>
      </c>
      <c r="X3858" s="15">
        <v>0</v>
      </c>
      <c r="Y3858" s="15">
        <v>0</v>
      </c>
      <c r="Z3858" s="15">
        <v>0</v>
      </c>
      <c r="AA3858" s="15">
        <v>0</v>
      </c>
      <c r="AB3858" s="15">
        <v>0</v>
      </c>
      <c r="AC3858" s="15">
        <v>0</v>
      </c>
      <c r="AD3858" s="15">
        <v>0</v>
      </c>
      <c r="AE3858" s="15">
        <v>0</v>
      </c>
      <c r="AF3858" s="15">
        <v>0</v>
      </c>
      <c r="AG3858" s="15">
        <f t="shared" si="301"/>
        <v>0</v>
      </c>
      <c r="AH3858" s="15">
        <v>0</v>
      </c>
      <c r="AI3858" s="15">
        <v>0</v>
      </c>
      <c r="AJ3858" s="15">
        <v>0</v>
      </c>
      <c r="AK3858" s="15">
        <v>0</v>
      </c>
      <c r="AL3858" s="15">
        <v>0</v>
      </c>
      <c r="AM3858" s="15">
        <v>0</v>
      </c>
      <c r="AN3858" s="15">
        <v>0</v>
      </c>
      <c r="AO3858" s="15">
        <v>0</v>
      </c>
      <c r="AP3858" s="15">
        <v>0</v>
      </c>
      <c r="AQ3858" s="15">
        <v>0</v>
      </c>
      <c r="AR3858" s="15">
        <v>0</v>
      </c>
      <c r="AS3858" s="15">
        <v>0</v>
      </c>
      <c r="AT3858" s="15">
        <f t="shared" si="302"/>
        <v>0</v>
      </c>
      <c r="AU3858" s="15">
        <v>0</v>
      </c>
      <c r="AV3858" s="15">
        <v>0</v>
      </c>
      <c r="AW3858" s="15">
        <v>0</v>
      </c>
      <c r="AX3858" s="15">
        <v>0</v>
      </c>
      <c r="AY3858" s="15">
        <v>0</v>
      </c>
      <c r="AZ3858" s="15">
        <v>6.4426901831626893</v>
      </c>
      <c r="BA3858" s="15">
        <v>34.115649452209475</v>
      </c>
      <c r="BB3858" s="15">
        <v>13.180439880371093</v>
      </c>
      <c r="BC3858" s="15">
        <v>-2.0744500732421876</v>
      </c>
      <c r="BD3858" s="15">
        <v>2.4414062500000001E-7</v>
      </c>
      <c r="BE3858" s="15">
        <v>-7.6027799530029299</v>
      </c>
      <c r="BF3858" s="15">
        <v>-52.279249687194827</v>
      </c>
      <c r="BG3858" s="15">
        <f t="shared" si="303"/>
        <v>-8.217699953556064</v>
      </c>
      <c r="BH3858" t="str">
        <f t="shared" si="304"/>
        <v>CMPDIST</v>
      </c>
      <c r="BI3858" t="str">
        <f>VLOOKUP(BH3858,[2]Summary!$C$29:$C$56,1,0)</f>
        <v>CMPDist</v>
      </c>
      <c r="BJ3858" s="16">
        <v>44562</v>
      </c>
    </row>
    <row r="3859" spans="1:62" x14ac:dyDescent="0.25">
      <c r="A3859" s="13" t="s">
        <v>8172</v>
      </c>
      <c r="B3859" s="13" t="s">
        <v>8173</v>
      </c>
      <c r="C3859" s="13" t="s">
        <v>8174</v>
      </c>
      <c r="D3859" s="13" t="s">
        <v>595</v>
      </c>
      <c r="E3859" t="s">
        <v>19</v>
      </c>
      <c r="F3859" s="13" t="s">
        <v>20</v>
      </c>
      <c r="H3859" s="15">
        <v>0</v>
      </c>
      <c r="I3859" s="15">
        <v>0</v>
      </c>
      <c r="J3859" s="15">
        <v>0</v>
      </c>
      <c r="K3859" s="15">
        <v>0</v>
      </c>
      <c r="L3859" s="15">
        <v>0</v>
      </c>
      <c r="M3859" s="15">
        <v>0</v>
      </c>
      <c r="N3859" s="15">
        <v>0</v>
      </c>
      <c r="O3859" s="15">
        <v>0</v>
      </c>
      <c r="P3859" s="15">
        <v>0</v>
      </c>
      <c r="Q3859" s="15">
        <v>0</v>
      </c>
      <c r="R3859" s="15">
        <v>0</v>
      </c>
      <c r="S3859" s="15">
        <v>0</v>
      </c>
      <c r="T3859" s="15">
        <f t="shared" si="300"/>
        <v>0</v>
      </c>
      <c r="U3859" s="15">
        <v>0</v>
      </c>
      <c r="V3859" s="15">
        <v>0</v>
      </c>
      <c r="W3859" s="15">
        <v>0</v>
      </c>
      <c r="X3859" s="15">
        <v>0</v>
      </c>
      <c r="Y3859" s="15">
        <v>0</v>
      </c>
      <c r="Z3859" s="15">
        <v>0</v>
      </c>
      <c r="AA3859" s="15">
        <v>0</v>
      </c>
      <c r="AB3859" s="15">
        <v>0</v>
      </c>
      <c r="AC3859" s="15">
        <v>0</v>
      </c>
      <c r="AD3859" s="15">
        <v>0</v>
      </c>
      <c r="AE3859" s="15">
        <v>0</v>
      </c>
      <c r="AF3859" s="15">
        <v>0</v>
      </c>
      <c r="AG3859" s="15">
        <f t="shared" si="301"/>
        <v>0</v>
      </c>
      <c r="AH3859" s="15">
        <v>0</v>
      </c>
      <c r="AI3859" s="15">
        <v>0</v>
      </c>
      <c r="AJ3859" s="15">
        <v>0</v>
      </c>
      <c r="AK3859" s="15">
        <v>0</v>
      </c>
      <c r="AL3859" s="15">
        <v>0</v>
      </c>
      <c r="AM3859" s="15">
        <v>0</v>
      </c>
      <c r="AN3859" s="15">
        <v>0</v>
      </c>
      <c r="AO3859" s="15">
        <v>0</v>
      </c>
      <c r="AP3859" s="15">
        <v>0</v>
      </c>
      <c r="AQ3859" s="15">
        <v>0</v>
      </c>
      <c r="AR3859" s="15">
        <v>0</v>
      </c>
      <c r="AS3859" s="15">
        <v>0</v>
      </c>
      <c r="AT3859" s="15">
        <f t="shared" si="302"/>
        <v>0</v>
      </c>
      <c r="AU3859" s="15">
        <v>0</v>
      </c>
      <c r="AV3859" s="15">
        <v>0</v>
      </c>
      <c r="AW3859" s="15">
        <v>0</v>
      </c>
      <c r="AX3859" s="15">
        <v>11.655109901428222</v>
      </c>
      <c r="AY3859" s="15">
        <v>6.6349998474121097E-2</v>
      </c>
      <c r="AZ3859" s="15">
        <v>16.152449890136719</v>
      </c>
      <c r="BA3859" s="15">
        <v>3.7179000091552736</v>
      </c>
      <c r="BB3859" s="15">
        <v>0.17842999267578125</v>
      </c>
      <c r="BC3859" s="15">
        <v>10.985840515136719</v>
      </c>
      <c r="BD3859" s="15">
        <v>0</v>
      </c>
      <c r="BE3859" s="15">
        <v>-9.8326901779174811</v>
      </c>
      <c r="BF3859" s="15">
        <v>-33.325239868164061</v>
      </c>
      <c r="BG3859" s="15">
        <f t="shared" si="303"/>
        <v>-0.40184973907470578</v>
      </c>
      <c r="BH3859" t="str">
        <f t="shared" si="304"/>
        <v>CMPDIST</v>
      </c>
      <c r="BI3859" t="str">
        <f>VLOOKUP(BH3859,[2]Summary!$C$29:$C$56,1,0)</f>
        <v>CMPDist</v>
      </c>
      <c r="BJ3859" s="16">
        <v>44562</v>
      </c>
    </row>
    <row r="3860" spans="1:62" x14ac:dyDescent="0.25">
      <c r="A3860" s="13" t="s">
        <v>8175</v>
      </c>
      <c r="B3860" s="13" t="s">
        <v>5534</v>
      </c>
      <c r="C3860" s="13" t="s">
        <v>8176</v>
      </c>
      <c r="D3860" s="13" t="s">
        <v>599</v>
      </c>
      <c r="E3860" t="s">
        <v>35</v>
      </c>
      <c r="F3860" s="13" t="s">
        <v>20</v>
      </c>
      <c r="H3860" s="15">
        <v>0</v>
      </c>
      <c r="I3860" s="15">
        <v>0</v>
      </c>
      <c r="J3860" s="15">
        <v>0</v>
      </c>
      <c r="K3860" s="15">
        <v>0</v>
      </c>
      <c r="L3860" s="15">
        <v>0</v>
      </c>
      <c r="M3860" s="15">
        <v>0</v>
      </c>
      <c r="N3860" s="15">
        <v>0</v>
      </c>
      <c r="O3860" s="15">
        <v>0</v>
      </c>
      <c r="P3860" s="15">
        <v>0</v>
      </c>
      <c r="Q3860" s="15">
        <v>0</v>
      </c>
      <c r="R3860" s="15">
        <v>0</v>
      </c>
      <c r="S3860" s="15">
        <v>0</v>
      </c>
      <c r="T3860" s="15">
        <f t="shared" si="300"/>
        <v>0</v>
      </c>
      <c r="U3860" s="15">
        <v>0</v>
      </c>
      <c r="V3860" s="15">
        <v>0</v>
      </c>
      <c r="W3860" s="15">
        <v>0</v>
      </c>
      <c r="X3860" s="15">
        <v>0</v>
      </c>
      <c r="Y3860" s="15">
        <v>0</v>
      </c>
      <c r="Z3860" s="15">
        <v>0</v>
      </c>
      <c r="AA3860" s="15">
        <v>0</v>
      </c>
      <c r="AB3860" s="15">
        <v>0</v>
      </c>
      <c r="AC3860" s="15">
        <v>0</v>
      </c>
      <c r="AD3860" s="15">
        <v>0</v>
      </c>
      <c r="AE3860" s="15">
        <v>0</v>
      </c>
      <c r="AF3860" s="15">
        <v>0</v>
      </c>
      <c r="AG3860" s="15">
        <f t="shared" si="301"/>
        <v>0</v>
      </c>
      <c r="AH3860" s="15">
        <v>0</v>
      </c>
      <c r="AI3860" s="15">
        <v>0</v>
      </c>
      <c r="AJ3860" s="15">
        <v>0</v>
      </c>
      <c r="AK3860" s="15">
        <v>0</v>
      </c>
      <c r="AL3860" s="15">
        <v>0</v>
      </c>
      <c r="AM3860" s="15">
        <v>0</v>
      </c>
      <c r="AN3860" s="15">
        <v>0</v>
      </c>
      <c r="AO3860" s="15">
        <v>0</v>
      </c>
      <c r="AP3860" s="15">
        <v>0</v>
      </c>
      <c r="AQ3860" s="15">
        <v>0</v>
      </c>
      <c r="AR3860" s="15">
        <v>0</v>
      </c>
      <c r="AS3860" s="15">
        <v>0</v>
      </c>
      <c r="AT3860" s="15">
        <f t="shared" si="302"/>
        <v>0</v>
      </c>
      <c r="AU3860" s="15">
        <v>0</v>
      </c>
      <c r="AV3860" s="15">
        <v>0</v>
      </c>
      <c r="AW3860" s="15">
        <v>0</v>
      </c>
      <c r="AX3860" s="15">
        <v>0</v>
      </c>
      <c r="AY3860" s="15">
        <v>0</v>
      </c>
      <c r="AZ3860" s="15">
        <v>29.163970428466797</v>
      </c>
      <c r="BA3860" s="15">
        <v>18.629430389404298</v>
      </c>
      <c r="BB3860" s="15">
        <v>12.194430053710937</v>
      </c>
      <c r="BC3860" s="15">
        <v>17.340040283203123</v>
      </c>
      <c r="BD3860" s="15">
        <v>0</v>
      </c>
      <c r="BE3860" s="15">
        <v>0</v>
      </c>
      <c r="BF3860" s="15">
        <v>0</v>
      </c>
      <c r="BG3860" s="15">
        <f t="shared" si="303"/>
        <v>77.327871154785157</v>
      </c>
      <c r="BH3860" t="str">
        <f t="shared" si="304"/>
        <v>NYSEGTRANS</v>
      </c>
      <c r="BI3860" t="str">
        <f>VLOOKUP(BH3860,[2]Summary!$C$29:$C$56,1,0)</f>
        <v>NYSEGTrans</v>
      </c>
      <c r="BJ3860" s="16">
        <v>44470</v>
      </c>
    </row>
    <row r="3861" spans="1:62" x14ac:dyDescent="0.25">
      <c r="A3861" s="13" t="s">
        <v>8177</v>
      </c>
      <c r="B3861" s="13" t="s">
        <v>8178</v>
      </c>
      <c r="C3861" s="13" t="s">
        <v>8179</v>
      </c>
      <c r="D3861" s="13" t="s">
        <v>595</v>
      </c>
      <c r="E3861" t="s">
        <v>19</v>
      </c>
      <c r="F3861" s="13" t="s">
        <v>22</v>
      </c>
      <c r="H3861" s="15">
        <v>0</v>
      </c>
      <c r="I3861" s="15">
        <v>0</v>
      </c>
      <c r="J3861" s="15">
        <v>0</v>
      </c>
      <c r="K3861" s="15">
        <v>0</v>
      </c>
      <c r="L3861" s="15">
        <v>0</v>
      </c>
      <c r="M3861" s="15">
        <v>0</v>
      </c>
      <c r="N3861" s="15">
        <v>0</v>
      </c>
      <c r="O3861" s="15">
        <v>0</v>
      </c>
      <c r="P3861" s="15">
        <v>0</v>
      </c>
      <c r="Q3861" s="15">
        <v>0</v>
      </c>
      <c r="R3861" s="15">
        <v>0</v>
      </c>
      <c r="S3861" s="15">
        <v>0</v>
      </c>
      <c r="T3861" s="15">
        <f t="shared" si="300"/>
        <v>0</v>
      </c>
      <c r="U3861" s="15">
        <v>0</v>
      </c>
      <c r="V3861" s="15">
        <v>0</v>
      </c>
      <c r="W3861" s="15">
        <v>0</v>
      </c>
      <c r="X3861" s="15">
        <v>0</v>
      </c>
      <c r="Y3861" s="15">
        <v>0</v>
      </c>
      <c r="Z3861" s="15">
        <v>0</v>
      </c>
      <c r="AA3861" s="15">
        <v>0</v>
      </c>
      <c r="AB3861" s="15">
        <v>0</v>
      </c>
      <c r="AC3861" s="15">
        <v>0</v>
      </c>
      <c r="AD3861" s="15">
        <v>0</v>
      </c>
      <c r="AE3861" s="15">
        <v>0</v>
      </c>
      <c r="AF3861" s="15">
        <v>0</v>
      </c>
      <c r="AG3861" s="15">
        <f t="shared" si="301"/>
        <v>0</v>
      </c>
      <c r="AH3861" s="15">
        <v>0</v>
      </c>
      <c r="AI3861" s="15">
        <v>0</v>
      </c>
      <c r="AJ3861" s="15">
        <v>0</v>
      </c>
      <c r="AK3861" s="15">
        <v>0</v>
      </c>
      <c r="AL3861" s="15">
        <v>0</v>
      </c>
      <c r="AM3861" s="15">
        <v>0</v>
      </c>
      <c r="AN3861" s="15">
        <v>0</v>
      </c>
      <c r="AO3861" s="15">
        <v>0</v>
      </c>
      <c r="AP3861" s="15">
        <v>0</v>
      </c>
      <c r="AQ3861" s="15">
        <v>0</v>
      </c>
      <c r="AR3861" s="15">
        <v>0</v>
      </c>
      <c r="AS3861" s="15">
        <v>0</v>
      </c>
      <c r="AT3861" s="15">
        <f t="shared" si="302"/>
        <v>0</v>
      </c>
      <c r="AU3861" s="15">
        <v>0</v>
      </c>
      <c r="AV3861" s="15">
        <v>601.47788220214841</v>
      </c>
      <c r="AW3861" s="15">
        <v>3.4441599121093751</v>
      </c>
      <c r="AX3861" s="15">
        <v>39.52735107421875</v>
      </c>
      <c r="AY3861" s="15">
        <v>3.6140800781250002</v>
      </c>
      <c r="AZ3861" s="15">
        <v>7.1747000732421871</v>
      </c>
      <c r="BA3861" s="15">
        <v>510.06397412109374</v>
      </c>
      <c r="BB3861" s="15">
        <v>9.1750800476074215</v>
      </c>
      <c r="BC3861" s="15">
        <v>-26.771429931640625</v>
      </c>
      <c r="BD3861" s="15">
        <v>76</v>
      </c>
      <c r="BE3861" s="15">
        <v>76.5</v>
      </c>
      <c r="BF3861" s="15">
        <v>0</v>
      </c>
      <c r="BG3861" s="15">
        <f t="shared" si="303"/>
        <v>1300.2057975769044</v>
      </c>
      <c r="BH3861" t="str">
        <f t="shared" si="304"/>
        <v>CMPDIST</v>
      </c>
      <c r="BI3861" t="str">
        <f>VLOOKUP(BH3861,[2]Summary!$C$29:$C$56,1,0)</f>
        <v>CMPDist</v>
      </c>
      <c r="BJ3861" s="16">
        <v>44531</v>
      </c>
    </row>
    <row r="3862" spans="1:62" x14ac:dyDescent="0.25">
      <c r="A3862" s="13" t="s">
        <v>8180</v>
      </c>
      <c r="B3862" s="13" t="s">
        <v>8181</v>
      </c>
      <c r="C3862" s="13" t="s">
        <v>8182</v>
      </c>
      <c r="D3862" s="13" t="s">
        <v>18</v>
      </c>
      <c r="E3862" t="s">
        <v>19</v>
      </c>
      <c r="F3862" s="13" t="s">
        <v>22</v>
      </c>
      <c r="H3862" s="15">
        <v>0</v>
      </c>
      <c r="I3862" s="15">
        <v>0</v>
      </c>
      <c r="J3862" s="15">
        <v>0</v>
      </c>
      <c r="K3862" s="15">
        <v>0</v>
      </c>
      <c r="L3862" s="15">
        <v>0</v>
      </c>
      <c r="M3862" s="15">
        <v>0</v>
      </c>
      <c r="N3862" s="15">
        <v>0</v>
      </c>
      <c r="O3862" s="15">
        <v>0</v>
      </c>
      <c r="P3862" s="15">
        <v>0</v>
      </c>
      <c r="Q3862" s="15">
        <v>0</v>
      </c>
      <c r="R3862" s="15">
        <v>0</v>
      </c>
      <c r="S3862" s="15">
        <v>0</v>
      </c>
      <c r="T3862" s="15">
        <f t="shared" si="300"/>
        <v>0</v>
      </c>
      <c r="U3862" s="15">
        <v>0</v>
      </c>
      <c r="V3862" s="15">
        <v>0</v>
      </c>
      <c r="W3862" s="15">
        <v>0</v>
      </c>
      <c r="X3862" s="15">
        <v>0</v>
      </c>
      <c r="Y3862" s="15">
        <v>0</v>
      </c>
      <c r="Z3862" s="15">
        <v>0</v>
      </c>
      <c r="AA3862" s="15">
        <v>0</v>
      </c>
      <c r="AB3862" s="15">
        <v>0</v>
      </c>
      <c r="AC3862" s="15">
        <v>0</v>
      </c>
      <c r="AD3862" s="15">
        <v>0</v>
      </c>
      <c r="AE3862" s="15">
        <v>0</v>
      </c>
      <c r="AF3862" s="15">
        <v>0</v>
      </c>
      <c r="AG3862" s="15">
        <f t="shared" si="301"/>
        <v>0</v>
      </c>
      <c r="AH3862" s="15">
        <v>0</v>
      </c>
      <c r="AI3862" s="15">
        <v>0</v>
      </c>
      <c r="AJ3862" s="15">
        <v>0</v>
      </c>
      <c r="AK3862" s="15">
        <v>0</v>
      </c>
      <c r="AL3862" s="15">
        <v>0</v>
      </c>
      <c r="AM3862" s="15">
        <v>0</v>
      </c>
      <c r="AN3862" s="15">
        <v>0</v>
      </c>
      <c r="AO3862" s="15">
        <v>0</v>
      </c>
      <c r="AP3862" s="15">
        <v>0</v>
      </c>
      <c r="AQ3862" s="15">
        <v>0</v>
      </c>
      <c r="AR3862" s="15">
        <v>0</v>
      </c>
      <c r="AS3862" s="15">
        <v>0</v>
      </c>
      <c r="AT3862" s="15">
        <f t="shared" si="302"/>
        <v>0</v>
      </c>
      <c r="AU3862" s="15">
        <v>0</v>
      </c>
      <c r="AV3862" s="15">
        <v>0</v>
      </c>
      <c r="AW3862" s="15">
        <v>0</v>
      </c>
      <c r="AX3862" s="15">
        <v>0</v>
      </c>
      <c r="AY3862" s="15">
        <v>3.6739499559402464</v>
      </c>
      <c r="AZ3862" s="15">
        <v>3.2322000217437745</v>
      </c>
      <c r="BA3862" s="15">
        <v>2.6548599700927733</v>
      </c>
      <c r="BB3862" s="15">
        <v>9.2124999017715457</v>
      </c>
      <c r="BC3862" s="15">
        <v>3.277179916381836</v>
      </c>
      <c r="BD3862" s="15">
        <v>0</v>
      </c>
      <c r="BE3862" s="15">
        <v>0</v>
      </c>
      <c r="BF3862" s="15">
        <v>0</v>
      </c>
      <c r="BG3862" s="15">
        <f t="shared" si="303"/>
        <v>22.050689765930176</v>
      </c>
      <c r="BH3862" t="str">
        <f t="shared" si="304"/>
        <v>UIDIST</v>
      </c>
      <c r="BI3862" t="str">
        <f>VLOOKUP(BH3862,[2]Summary!$C$29:$C$56,1,0)</f>
        <v>UIDist</v>
      </c>
      <c r="BJ3862" s="16">
        <v>44470</v>
      </c>
    </row>
    <row r="3863" spans="1:62" x14ac:dyDescent="0.25">
      <c r="A3863" s="13" t="s">
        <v>8183</v>
      </c>
      <c r="B3863" s="13" t="s">
        <v>8184</v>
      </c>
      <c r="C3863" s="13" t="s">
        <v>8185</v>
      </c>
      <c r="D3863" s="13" t="s">
        <v>18</v>
      </c>
      <c r="E3863" t="s">
        <v>19</v>
      </c>
      <c r="F3863" s="13" t="s">
        <v>22</v>
      </c>
      <c r="H3863" s="15">
        <v>0</v>
      </c>
      <c r="I3863" s="15">
        <v>0</v>
      </c>
      <c r="J3863" s="15">
        <v>0</v>
      </c>
      <c r="K3863" s="15">
        <v>0</v>
      </c>
      <c r="L3863" s="15">
        <v>0</v>
      </c>
      <c r="M3863" s="15">
        <v>0</v>
      </c>
      <c r="N3863" s="15">
        <v>0</v>
      </c>
      <c r="O3863" s="15">
        <v>0</v>
      </c>
      <c r="P3863" s="15">
        <v>0</v>
      </c>
      <c r="Q3863" s="15">
        <v>0</v>
      </c>
      <c r="R3863" s="15">
        <v>0</v>
      </c>
      <c r="S3863" s="15">
        <v>0</v>
      </c>
      <c r="T3863" s="15">
        <f t="shared" si="300"/>
        <v>0</v>
      </c>
      <c r="U3863" s="15">
        <v>0</v>
      </c>
      <c r="V3863" s="15">
        <v>0</v>
      </c>
      <c r="W3863" s="15">
        <v>0</v>
      </c>
      <c r="X3863" s="15">
        <v>0</v>
      </c>
      <c r="Y3863" s="15">
        <v>0</v>
      </c>
      <c r="Z3863" s="15">
        <v>0</v>
      </c>
      <c r="AA3863" s="15">
        <v>0</v>
      </c>
      <c r="AB3863" s="15">
        <v>0</v>
      </c>
      <c r="AC3863" s="15">
        <v>0</v>
      </c>
      <c r="AD3863" s="15">
        <v>0</v>
      </c>
      <c r="AE3863" s="15">
        <v>0</v>
      </c>
      <c r="AF3863" s="15">
        <v>0</v>
      </c>
      <c r="AG3863" s="15">
        <f t="shared" si="301"/>
        <v>0</v>
      </c>
      <c r="AH3863" s="15">
        <v>0</v>
      </c>
      <c r="AI3863" s="15">
        <v>0</v>
      </c>
      <c r="AJ3863" s="15">
        <v>0</v>
      </c>
      <c r="AK3863" s="15">
        <v>0</v>
      </c>
      <c r="AL3863" s="15">
        <v>0</v>
      </c>
      <c r="AM3863" s="15">
        <v>0</v>
      </c>
      <c r="AN3863" s="15">
        <v>0</v>
      </c>
      <c r="AO3863" s="15">
        <v>0</v>
      </c>
      <c r="AP3863" s="15">
        <v>0</v>
      </c>
      <c r="AQ3863" s="15">
        <v>0</v>
      </c>
      <c r="AR3863" s="15">
        <v>0</v>
      </c>
      <c r="AS3863" s="15">
        <v>0</v>
      </c>
      <c r="AT3863" s="15">
        <f t="shared" si="302"/>
        <v>0</v>
      </c>
      <c r="AU3863" s="15">
        <v>4.664070037841797</v>
      </c>
      <c r="AV3863" s="15">
        <v>13.602220153808593</v>
      </c>
      <c r="AW3863" s="15">
        <v>15.837869934082031</v>
      </c>
      <c r="AX3863" s="15">
        <v>31.561369750976564</v>
      </c>
      <c r="AY3863" s="15">
        <v>15.309350219726563</v>
      </c>
      <c r="AZ3863" s="15">
        <v>31.11452978515625</v>
      </c>
      <c r="BA3863" s="15">
        <v>5.6579900512695316</v>
      </c>
      <c r="BB3863" s="15">
        <v>64.484940795898439</v>
      </c>
      <c r="BC3863" s="15">
        <v>4.1894403076171871</v>
      </c>
      <c r="BD3863" s="15">
        <v>258.92358105468747</v>
      </c>
      <c r="BE3863" s="15">
        <v>307.75920019531247</v>
      </c>
      <c r="BF3863" s="15">
        <v>247.7592001953125</v>
      </c>
      <c r="BG3863" s="15">
        <f t="shared" si="303"/>
        <v>1000.8637624816894</v>
      </c>
      <c r="BH3863" t="str">
        <f t="shared" si="304"/>
        <v>UIDIST</v>
      </c>
      <c r="BI3863" t="str">
        <f>VLOOKUP(BH3863,[2]Summary!$C$29:$C$56,1,0)</f>
        <v>UIDist</v>
      </c>
      <c r="BJ3863" s="16">
        <v>44562</v>
      </c>
    </row>
    <row r="3864" spans="1:62" x14ac:dyDescent="0.25">
      <c r="A3864" s="13" t="s">
        <v>8186</v>
      </c>
      <c r="B3864" s="13" t="s">
        <v>8187</v>
      </c>
      <c r="C3864" s="13" t="s">
        <v>8188</v>
      </c>
      <c r="D3864" s="13" t="s">
        <v>18</v>
      </c>
      <c r="E3864" t="s">
        <v>19</v>
      </c>
      <c r="F3864" s="13" t="s">
        <v>22</v>
      </c>
      <c r="H3864" s="15">
        <v>0</v>
      </c>
      <c r="I3864" s="15">
        <v>0</v>
      </c>
      <c r="J3864" s="15">
        <v>0</v>
      </c>
      <c r="K3864" s="15">
        <v>0</v>
      </c>
      <c r="L3864" s="15">
        <v>0</v>
      </c>
      <c r="M3864" s="15">
        <v>0</v>
      </c>
      <c r="N3864" s="15">
        <v>0</v>
      </c>
      <c r="O3864" s="15">
        <v>0</v>
      </c>
      <c r="P3864" s="15">
        <v>0</v>
      </c>
      <c r="Q3864" s="15">
        <v>0</v>
      </c>
      <c r="R3864" s="15">
        <v>0</v>
      </c>
      <c r="S3864" s="15">
        <v>0</v>
      </c>
      <c r="T3864" s="15">
        <f t="shared" si="300"/>
        <v>0</v>
      </c>
      <c r="U3864" s="15">
        <v>0</v>
      </c>
      <c r="V3864" s="15">
        <v>0</v>
      </c>
      <c r="W3864" s="15">
        <v>0</v>
      </c>
      <c r="X3864" s="15">
        <v>0</v>
      </c>
      <c r="Y3864" s="15">
        <v>0</v>
      </c>
      <c r="Z3864" s="15">
        <v>0</v>
      </c>
      <c r="AA3864" s="15">
        <v>0</v>
      </c>
      <c r="AB3864" s="15">
        <v>0</v>
      </c>
      <c r="AC3864" s="15">
        <v>0</v>
      </c>
      <c r="AD3864" s="15">
        <v>0</v>
      </c>
      <c r="AE3864" s="15">
        <v>0</v>
      </c>
      <c r="AF3864" s="15">
        <v>0</v>
      </c>
      <c r="AG3864" s="15">
        <f t="shared" si="301"/>
        <v>0</v>
      </c>
      <c r="AH3864" s="15">
        <v>0</v>
      </c>
      <c r="AI3864" s="15">
        <v>0</v>
      </c>
      <c r="AJ3864" s="15">
        <v>0</v>
      </c>
      <c r="AK3864" s="15">
        <v>0</v>
      </c>
      <c r="AL3864" s="15">
        <v>0</v>
      </c>
      <c r="AM3864" s="15">
        <v>0</v>
      </c>
      <c r="AN3864" s="15">
        <v>0</v>
      </c>
      <c r="AO3864" s="15">
        <v>0</v>
      </c>
      <c r="AP3864" s="15">
        <v>0</v>
      </c>
      <c r="AQ3864" s="15">
        <v>0</v>
      </c>
      <c r="AR3864" s="15">
        <v>0</v>
      </c>
      <c r="AS3864" s="15">
        <v>0</v>
      </c>
      <c r="AT3864" s="15">
        <f t="shared" si="302"/>
        <v>0</v>
      </c>
      <c r="AU3864" s="15">
        <v>0</v>
      </c>
      <c r="AV3864" s="15">
        <v>0.60212998795509343</v>
      </c>
      <c r="AW3864" s="15">
        <v>3.6800000667572023E-3</v>
      </c>
      <c r="AX3864" s="15">
        <v>0.15412000226974487</v>
      </c>
      <c r="AY3864" s="15">
        <v>4.7699999809265141E-3</v>
      </c>
      <c r="AZ3864" s="15">
        <v>2.9369900684356689</v>
      </c>
      <c r="BA3864" s="15">
        <v>-0.87101000213623048</v>
      </c>
      <c r="BB3864" s="15">
        <v>1.7079999923706055E-2</v>
      </c>
      <c r="BC3864" s="15">
        <v>0.23278999519348145</v>
      </c>
      <c r="BD3864" s="15">
        <v>0</v>
      </c>
      <c r="BE3864" s="15">
        <v>0</v>
      </c>
      <c r="BF3864" s="15">
        <v>0</v>
      </c>
      <c r="BG3864" s="15">
        <f t="shared" si="303"/>
        <v>3.0805500516891478</v>
      </c>
      <c r="BH3864" t="str">
        <f t="shared" si="304"/>
        <v>UIDIST</v>
      </c>
      <c r="BI3864" t="str">
        <f>VLOOKUP(BH3864,[2]Summary!$C$29:$C$56,1,0)</f>
        <v>UIDist</v>
      </c>
      <c r="BJ3864" s="16">
        <v>44470</v>
      </c>
    </row>
    <row r="3865" spans="1:62" x14ac:dyDescent="0.25">
      <c r="A3865" s="13" t="s">
        <v>8189</v>
      </c>
      <c r="B3865" s="13" t="s">
        <v>7028</v>
      </c>
      <c r="C3865" s="13" t="s">
        <v>7029</v>
      </c>
      <c r="D3865" s="13" t="s">
        <v>18</v>
      </c>
      <c r="E3865" t="s">
        <v>19</v>
      </c>
      <c r="F3865" s="13" t="s">
        <v>590</v>
      </c>
      <c r="H3865" s="15">
        <v>0</v>
      </c>
      <c r="I3865" s="15">
        <v>0</v>
      </c>
      <c r="J3865" s="15">
        <v>0</v>
      </c>
      <c r="K3865" s="15">
        <v>0</v>
      </c>
      <c r="L3865" s="15">
        <v>0</v>
      </c>
      <c r="M3865" s="15">
        <v>0</v>
      </c>
      <c r="N3865" s="15">
        <v>0</v>
      </c>
      <c r="O3865" s="15">
        <v>0</v>
      </c>
      <c r="P3865" s="15">
        <v>0</v>
      </c>
      <c r="Q3865" s="15">
        <v>0</v>
      </c>
      <c r="R3865" s="15">
        <v>0</v>
      </c>
      <c r="S3865" s="15">
        <v>0</v>
      </c>
      <c r="T3865" s="15">
        <f t="shared" si="300"/>
        <v>0</v>
      </c>
      <c r="U3865" s="15">
        <v>0</v>
      </c>
      <c r="V3865" s="15">
        <v>0</v>
      </c>
      <c r="W3865" s="15">
        <v>0</v>
      </c>
      <c r="X3865" s="15">
        <v>0</v>
      </c>
      <c r="Y3865" s="15">
        <v>0</v>
      </c>
      <c r="Z3865" s="15">
        <v>0</v>
      </c>
      <c r="AA3865" s="15">
        <v>0</v>
      </c>
      <c r="AB3865" s="15">
        <v>0</v>
      </c>
      <c r="AC3865" s="15">
        <v>0</v>
      </c>
      <c r="AD3865" s="15">
        <v>0</v>
      </c>
      <c r="AE3865" s="15">
        <v>0</v>
      </c>
      <c r="AF3865" s="15">
        <v>0</v>
      </c>
      <c r="AG3865" s="15">
        <f t="shared" si="301"/>
        <v>0</v>
      </c>
      <c r="AH3865" s="15">
        <v>0</v>
      </c>
      <c r="AI3865" s="15">
        <v>0</v>
      </c>
      <c r="AJ3865" s="15">
        <v>0</v>
      </c>
      <c r="AK3865" s="15">
        <v>0</v>
      </c>
      <c r="AL3865" s="15">
        <v>0</v>
      </c>
      <c r="AM3865" s="15">
        <v>0</v>
      </c>
      <c r="AN3865" s="15">
        <v>0</v>
      </c>
      <c r="AO3865" s="15">
        <v>0</v>
      </c>
      <c r="AP3865" s="15">
        <v>0</v>
      </c>
      <c r="AQ3865" s="15">
        <v>0</v>
      </c>
      <c r="AR3865" s="15">
        <v>0</v>
      </c>
      <c r="AS3865" s="15">
        <v>0</v>
      </c>
      <c r="AT3865" s="15">
        <f t="shared" si="302"/>
        <v>0</v>
      </c>
      <c r="AU3865" s="15">
        <v>1.6482700195312501</v>
      </c>
      <c r="AV3865" s="15">
        <v>1.4887600097656251</v>
      </c>
      <c r="AW3865" s="15">
        <v>2.4374899902343752</v>
      </c>
      <c r="AX3865" s="15">
        <v>1.8773800048828124</v>
      </c>
      <c r="AY3865" s="15">
        <v>2.07060009765625</v>
      </c>
      <c r="AZ3865" s="15">
        <v>1.9199799804687501</v>
      </c>
      <c r="BA3865" s="15">
        <v>1.9839799804687499</v>
      </c>
      <c r="BB3865" s="15">
        <v>1.9839799804687499</v>
      </c>
      <c r="BC3865" s="15">
        <v>2.4518601074218749</v>
      </c>
      <c r="BD3865" s="15">
        <v>0</v>
      </c>
      <c r="BE3865" s="15">
        <v>0</v>
      </c>
      <c r="BF3865" s="15">
        <v>0</v>
      </c>
      <c r="BG3865" s="15">
        <f t="shared" si="303"/>
        <v>17.862300170898436</v>
      </c>
      <c r="BH3865" t="str">
        <f t="shared" si="304"/>
        <v>UIDIST</v>
      </c>
      <c r="BI3865" t="str">
        <f>VLOOKUP(BH3865,[2]Summary!$C$29:$C$56,1,0)</f>
        <v>UIDist</v>
      </c>
      <c r="BJ3865" s="16">
        <v>44470</v>
      </c>
    </row>
    <row r="3866" spans="1:62" x14ac:dyDescent="0.25">
      <c r="A3866" s="13" t="s">
        <v>8190</v>
      </c>
      <c r="B3866" s="13" t="s">
        <v>8191</v>
      </c>
      <c r="C3866" s="13" t="s">
        <v>8192</v>
      </c>
      <c r="D3866" s="13" t="s">
        <v>307</v>
      </c>
      <c r="E3866" s="13" t="s">
        <v>475</v>
      </c>
      <c r="F3866" s="13" t="s">
        <v>302</v>
      </c>
      <c r="H3866" s="15">
        <v>0</v>
      </c>
      <c r="I3866" s="15">
        <v>0</v>
      </c>
      <c r="J3866" s="15">
        <v>0</v>
      </c>
      <c r="K3866" s="15">
        <v>0</v>
      </c>
      <c r="L3866" s="15">
        <v>0</v>
      </c>
      <c r="M3866" s="15">
        <v>0</v>
      </c>
      <c r="N3866" s="15">
        <v>0</v>
      </c>
      <c r="O3866" s="15">
        <v>0</v>
      </c>
      <c r="P3866" s="15">
        <v>0</v>
      </c>
      <c r="Q3866" s="15">
        <v>0</v>
      </c>
      <c r="R3866" s="15">
        <v>0</v>
      </c>
      <c r="S3866" s="15">
        <v>0</v>
      </c>
      <c r="T3866" s="15">
        <f t="shared" si="300"/>
        <v>0</v>
      </c>
      <c r="U3866" s="15">
        <v>0</v>
      </c>
      <c r="V3866" s="15">
        <v>0</v>
      </c>
      <c r="W3866" s="15">
        <v>0</v>
      </c>
      <c r="X3866" s="15">
        <v>0</v>
      </c>
      <c r="Y3866" s="15">
        <v>0</v>
      </c>
      <c r="Z3866" s="15">
        <v>0</v>
      </c>
      <c r="AA3866" s="15">
        <v>0</v>
      </c>
      <c r="AB3866" s="15">
        <v>0</v>
      </c>
      <c r="AC3866" s="15">
        <v>0</v>
      </c>
      <c r="AD3866" s="15">
        <v>0</v>
      </c>
      <c r="AE3866" s="15">
        <v>0</v>
      </c>
      <c r="AF3866" s="15">
        <v>0</v>
      </c>
      <c r="AG3866" s="15">
        <f t="shared" si="301"/>
        <v>0</v>
      </c>
      <c r="AH3866" s="15">
        <v>0</v>
      </c>
      <c r="AI3866" s="15">
        <v>0</v>
      </c>
      <c r="AJ3866" s="15">
        <v>0</v>
      </c>
      <c r="AK3866" s="15">
        <v>0</v>
      </c>
      <c r="AL3866" s="15">
        <v>0</v>
      </c>
      <c r="AM3866" s="15">
        <v>0</v>
      </c>
      <c r="AN3866" s="15">
        <v>0</v>
      </c>
      <c r="AO3866" s="15">
        <v>0</v>
      </c>
      <c r="AP3866" s="15">
        <v>0</v>
      </c>
      <c r="AQ3866" s="15">
        <v>0</v>
      </c>
      <c r="AR3866" s="15">
        <v>0</v>
      </c>
      <c r="AS3866" s="15">
        <v>0</v>
      </c>
      <c r="AT3866" s="15">
        <f t="shared" si="302"/>
        <v>0</v>
      </c>
      <c r="AU3866" s="15">
        <v>0</v>
      </c>
      <c r="AV3866" s="15">
        <v>0</v>
      </c>
      <c r="AW3866" s="15">
        <v>7.714820007324219</v>
      </c>
      <c r="AX3866" s="15">
        <v>5.6921401367187503</v>
      </c>
      <c r="AY3866" s="15">
        <v>59.475958984374998</v>
      </c>
      <c r="AZ3866" s="15">
        <v>0</v>
      </c>
      <c r="BA3866" s="15">
        <v>0</v>
      </c>
      <c r="BB3866" s="15">
        <v>0</v>
      </c>
      <c r="BC3866" s="15">
        <v>31.08600048828125</v>
      </c>
      <c r="BD3866" s="15">
        <v>28.686</v>
      </c>
      <c r="BE3866" s="15">
        <v>28.686</v>
      </c>
      <c r="BF3866" s="15">
        <v>28.686</v>
      </c>
      <c r="BG3866" s="15">
        <f t="shared" si="303"/>
        <v>190.02691961669925</v>
      </c>
      <c r="BH3866" t="str">
        <f t="shared" si="304"/>
        <v>BGCGas</v>
      </c>
      <c r="BI3866" t="str">
        <f>VLOOKUP(BH3866,[2]Summary!$C$29:$C$56,1,0)</f>
        <v>BGCGas</v>
      </c>
      <c r="BJ3866" s="16">
        <v>44562</v>
      </c>
    </row>
    <row r="3867" spans="1:62" x14ac:dyDescent="0.25">
      <c r="A3867" s="13" t="s">
        <v>8193</v>
      </c>
      <c r="B3867" s="13" t="s">
        <v>8194</v>
      </c>
      <c r="C3867" s="13" t="s">
        <v>165</v>
      </c>
      <c r="D3867" s="13" t="s">
        <v>18</v>
      </c>
      <c r="E3867" s="13" t="s">
        <v>301</v>
      </c>
      <c r="F3867" s="13" t="s">
        <v>166</v>
      </c>
      <c r="H3867" s="15">
        <v>0</v>
      </c>
      <c r="I3867" s="15">
        <v>0</v>
      </c>
      <c r="J3867" s="15">
        <v>0</v>
      </c>
      <c r="K3867" s="15">
        <v>0</v>
      </c>
      <c r="L3867" s="15">
        <v>0</v>
      </c>
      <c r="M3867" s="15">
        <v>0</v>
      </c>
      <c r="N3867" s="15">
        <v>0</v>
      </c>
      <c r="O3867" s="15">
        <v>0</v>
      </c>
      <c r="P3867" s="15">
        <v>0</v>
      </c>
      <c r="Q3867" s="15">
        <v>0</v>
      </c>
      <c r="R3867" s="15">
        <v>0</v>
      </c>
      <c r="S3867" s="15">
        <v>0</v>
      </c>
      <c r="T3867" s="15">
        <f t="shared" si="300"/>
        <v>0</v>
      </c>
      <c r="U3867" s="15">
        <v>0</v>
      </c>
      <c r="V3867" s="15">
        <v>0</v>
      </c>
      <c r="W3867" s="15">
        <v>0</v>
      </c>
      <c r="X3867" s="15">
        <v>0</v>
      </c>
      <c r="Y3867" s="15">
        <v>0</v>
      </c>
      <c r="Z3867" s="15">
        <v>0</v>
      </c>
      <c r="AA3867" s="15">
        <v>0</v>
      </c>
      <c r="AB3867" s="15">
        <v>0</v>
      </c>
      <c r="AC3867" s="15">
        <v>0</v>
      </c>
      <c r="AD3867" s="15">
        <v>0</v>
      </c>
      <c r="AE3867" s="15">
        <v>0</v>
      </c>
      <c r="AF3867" s="15">
        <v>0</v>
      </c>
      <c r="AG3867" s="15">
        <f t="shared" si="301"/>
        <v>0</v>
      </c>
      <c r="AH3867" s="15">
        <v>0</v>
      </c>
      <c r="AI3867" s="15">
        <v>0</v>
      </c>
      <c r="AJ3867" s="15">
        <v>0</v>
      </c>
      <c r="AK3867" s="15">
        <v>0</v>
      </c>
      <c r="AL3867" s="15">
        <v>0</v>
      </c>
      <c r="AM3867" s="15">
        <v>0</v>
      </c>
      <c r="AN3867" s="15">
        <v>0</v>
      </c>
      <c r="AO3867" s="15">
        <v>0</v>
      </c>
      <c r="AP3867" s="15">
        <v>0</v>
      </c>
      <c r="AQ3867" s="15">
        <v>0</v>
      </c>
      <c r="AR3867" s="15">
        <v>0</v>
      </c>
      <c r="AS3867" s="15">
        <v>0</v>
      </c>
      <c r="AT3867" s="15">
        <f t="shared" si="302"/>
        <v>0</v>
      </c>
      <c r="AU3867" s="15">
        <v>8.6552099609374995</v>
      </c>
      <c r="AV3867" s="15">
        <v>7.8176098632812501</v>
      </c>
      <c r="AW3867" s="15">
        <v>12.799389648437501</v>
      </c>
      <c r="AX3867" s="15">
        <v>9.8582402343749997</v>
      </c>
      <c r="AY3867" s="15">
        <v>-1690.7671103515625</v>
      </c>
      <c r="AZ3867" s="15">
        <v>-48.51416015625</v>
      </c>
      <c r="BA3867" s="15">
        <v>-0.30414001464843748</v>
      </c>
      <c r="BB3867" s="15">
        <v>-0.30414001464843748</v>
      </c>
      <c r="BC3867" s="15">
        <v>0.90305999755859379</v>
      </c>
      <c r="BD3867" s="15">
        <v>0</v>
      </c>
      <c r="BE3867" s="15">
        <v>0</v>
      </c>
      <c r="BF3867" s="15">
        <v>0</v>
      </c>
      <c r="BG3867" s="15">
        <f t="shared" si="303"/>
        <v>-1699.8560408325197</v>
      </c>
      <c r="BH3867" t="str">
        <f t="shared" si="304"/>
        <v>UICommon</v>
      </c>
      <c r="BI3867" t="str">
        <f>VLOOKUP(BH3867,[2]Summary!$C$29:$C$56,1,0)</f>
        <v>UICommon</v>
      </c>
      <c r="BJ3867" s="16">
        <v>44470</v>
      </c>
    </row>
    <row r="3868" spans="1:62" x14ac:dyDescent="0.25">
      <c r="A3868" s="13" t="s">
        <v>8195</v>
      </c>
      <c r="B3868" s="13" t="s">
        <v>6962</v>
      </c>
      <c r="C3868" s="13" t="s">
        <v>6963</v>
      </c>
      <c r="D3868" s="13" t="s">
        <v>18</v>
      </c>
      <c r="E3868" s="13" t="s">
        <v>301</v>
      </c>
      <c r="F3868" s="13" t="s">
        <v>62</v>
      </c>
      <c r="H3868" s="15">
        <v>0</v>
      </c>
      <c r="I3868" s="15">
        <v>0</v>
      </c>
      <c r="J3868" s="15">
        <v>0</v>
      </c>
      <c r="K3868" s="15">
        <v>0</v>
      </c>
      <c r="L3868" s="15">
        <v>0</v>
      </c>
      <c r="M3868" s="15">
        <v>0</v>
      </c>
      <c r="N3868" s="15">
        <v>0</v>
      </c>
      <c r="O3868" s="15">
        <v>0</v>
      </c>
      <c r="P3868" s="15">
        <v>0</v>
      </c>
      <c r="Q3868" s="15">
        <v>0</v>
      </c>
      <c r="R3868" s="15">
        <v>0</v>
      </c>
      <c r="S3868" s="15">
        <v>0</v>
      </c>
      <c r="T3868" s="15">
        <f t="shared" si="300"/>
        <v>0</v>
      </c>
      <c r="U3868" s="15">
        <v>0</v>
      </c>
      <c r="V3868" s="15">
        <v>0</v>
      </c>
      <c r="W3868" s="15">
        <v>0</v>
      </c>
      <c r="X3868" s="15">
        <v>0</v>
      </c>
      <c r="Y3868" s="15">
        <v>0</v>
      </c>
      <c r="Z3868" s="15">
        <v>0</v>
      </c>
      <c r="AA3868" s="15">
        <v>0</v>
      </c>
      <c r="AB3868" s="15">
        <v>0</v>
      </c>
      <c r="AC3868" s="15">
        <v>0</v>
      </c>
      <c r="AD3868" s="15">
        <v>0</v>
      </c>
      <c r="AE3868" s="15">
        <v>0</v>
      </c>
      <c r="AF3868" s="15">
        <v>0</v>
      </c>
      <c r="AG3868" s="15">
        <f t="shared" si="301"/>
        <v>0</v>
      </c>
      <c r="AH3868" s="15">
        <v>0</v>
      </c>
      <c r="AI3868" s="15">
        <v>0</v>
      </c>
      <c r="AJ3868" s="15">
        <v>0</v>
      </c>
      <c r="AK3868" s="15">
        <v>0</v>
      </c>
      <c r="AL3868" s="15">
        <v>0</v>
      </c>
      <c r="AM3868" s="15">
        <v>0</v>
      </c>
      <c r="AN3868" s="15">
        <v>0</v>
      </c>
      <c r="AO3868" s="15">
        <v>0</v>
      </c>
      <c r="AP3868" s="15">
        <v>0</v>
      </c>
      <c r="AQ3868" s="15">
        <v>0</v>
      </c>
      <c r="AR3868" s="15">
        <v>0</v>
      </c>
      <c r="AS3868" s="15">
        <v>0</v>
      </c>
      <c r="AT3868" s="15">
        <f t="shared" si="302"/>
        <v>0</v>
      </c>
      <c r="AU3868" s="15">
        <v>9.898419921875</v>
      </c>
      <c r="AV3868" s="15">
        <v>8.9405097656250003</v>
      </c>
      <c r="AW3868" s="15">
        <v>14.6378603515625</v>
      </c>
      <c r="AX3868" s="15">
        <v>11.27425</v>
      </c>
      <c r="AY3868" s="15">
        <v>12.434730468750001</v>
      </c>
      <c r="AZ3868" s="15">
        <v>11.530120117187501</v>
      </c>
      <c r="BA3868" s="15">
        <v>11.914459960937499</v>
      </c>
      <c r="BB3868" s="15">
        <v>11.914459960937499</v>
      </c>
      <c r="BC3868" s="15">
        <v>14.7241904296875</v>
      </c>
      <c r="BD3868" s="15">
        <v>0</v>
      </c>
      <c r="BE3868" s="15">
        <v>0</v>
      </c>
      <c r="BF3868" s="15">
        <v>0</v>
      </c>
      <c r="BG3868" s="15">
        <f t="shared" si="303"/>
        <v>107.26900097656252</v>
      </c>
      <c r="BH3868" t="str">
        <f t="shared" si="304"/>
        <v>UICommon</v>
      </c>
      <c r="BI3868" t="str">
        <f>VLOOKUP(BH3868,[2]Summary!$C$29:$C$56,1,0)</f>
        <v>UICommon</v>
      </c>
      <c r="BJ3868" s="16">
        <v>44470</v>
      </c>
    </row>
    <row r="3869" spans="1:62" x14ac:dyDescent="0.25">
      <c r="A3869" s="13" t="s">
        <v>8196</v>
      </c>
      <c r="B3869" s="13" t="s">
        <v>8152</v>
      </c>
      <c r="C3869" s="13" t="s">
        <v>8153</v>
      </c>
      <c r="D3869" s="13" t="s">
        <v>596</v>
      </c>
      <c r="E3869" t="s">
        <v>35</v>
      </c>
      <c r="F3869" s="13" t="s">
        <v>20</v>
      </c>
      <c r="H3869" s="15">
        <v>0</v>
      </c>
      <c r="I3869" s="15">
        <v>0</v>
      </c>
      <c r="J3869" s="15">
        <v>0</v>
      </c>
      <c r="K3869" s="15">
        <v>0</v>
      </c>
      <c r="L3869" s="15">
        <v>0</v>
      </c>
      <c r="M3869" s="15">
        <v>0</v>
      </c>
      <c r="N3869" s="15">
        <v>0</v>
      </c>
      <c r="O3869" s="15">
        <v>0</v>
      </c>
      <c r="P3869" s="15">
        <v>0</v>
      </c>
      <c r="Q3869" s="15">
        <v>0</v>
      </c>
      <c r="R3869" s="15">
        <v>0</v>
      </c>
      <c r="S3869" s="15">
        <v>0</v>
      </c>
      <c r="T3869" s="15">
        <f t="shared" si="300"/>
        <v>0</v>
      </c>
      <c r="U3869" s="15">
        <v>0</v>
      </c>
      <c r="V3869" s="15">
        <v>0</v>
      </c>
      <c r="W3869" s="15">
        <v>0</v>
      </c>
      <c r="X3869" s="15">
        <v>0</v>
      </c>
      <c r="Y3869" s="15">
        <v>0</v>
      </c>
      <c r="Z3869" s="15">
        <v>0</v>
      </c>
      <c r="AA3869" s="15">
        <v>0</v>
      </c>
      <c r="AB3869" s="15">
        <v>0</v>
      </c>
      <c r="AC3869" s="15">
        <v>0</v>
      </c>
      <c r="AD3869" s="15">
        <v>0</v>
      </c>
      <c r="AE3869" s="15">
        <v>0</v>
      </c>
      <c r="AF3869" s="15">
        <v>0</v>
      </c>
      <c r="AG3869" s="15">
        <f t="shared" si="301"/>
        <v>0</v>
      </c>
      <c r="AH3869" s="15">
        <v>0</v>
      </c>
      <c r="AI3869" s="15">
        <v>0</v>
      </c>
      <c r="AJ3869" s="15">
        <v>0</v>
      </c>
      <c r="AK3869" s="15">
        <v>0</v>
      </c>
      <c r="AL3869" s="15">
        <v>0</v>
      </c>
      <c r="AM3869" s="15">
        <v>0</v>
      </c>
      <c r="AN3869" s="15">
        <v>0</v>
      </c>
      <c r="AO3869" s="15">
        <v>0</v>
      </c>
      <c r="AP3869" s="15">
        <v>0</v>
      </c>
      <c r="AQ3869" s="15">
        <v>0</v>
      </c>
      <c r="AR3869" s="15">
        <v>0</v>
      </c>
      <c r="AS3869" s="15">
        <v>0</v>
      </c>
      <c r="AT3869" s="15">
        <f t="shared" si="302"/>
        <v>0</v>
      </c>
      <c r="AU3869" s="15">
        <v>0</v>
      </c>
      <c r="AV3869" s="15">
        <v>1.5875099892616271</v>
      </c>
      <c r="AW3869" s="15">
        <v>18.69810970211029</v>
      </c>
      <c r="AX3869" s="15">
        <v>15.530000099182129</v>
      </c>
      <c r="AY3869" s="15">
        <v>11.610639877319336</v>
      </c>
      <c r="AZ3869" s="15">
        <v>16.023070404052735</v>
      </c>
      <c r="BA3869" s="15">
        <v>-37.43403186035156</v>
      </c>
      <c r="BB3869" s="15">
        <v>-18.806260437011719</v>
      </c>
      <c r="BC3869" s="15">
        <v>9.4976202239990233</v>
      </c>
      <c r="BD3869" s="15">
        <v>0</v>
      </c>
      <c r="BE3869" s="15">
        <v>0</v>
      </c>
      <c r="BF3869" s="15">
        <v>0</v>
      </c>
      <c r="BG3869" s="15">
        <f t="shared" si="303"/>
        <v>16.706657998561859</v>
      </c>
      <c r="BH3869" t="str">
        <f t="shared" si="304"/>
        <v>RGETRANS</v>
      </c>
      <c r="BI3869" t="str">
        <f>VLOOKUP(BH3869,[2]Summary!$C$29:$C$56,1,0)</f>
        <v>RGETrans</v>
      </c>
      <c r="BJ3869" s="16">
        <v>44470</v>
      </c>
    </row>
    <row r="3870" spans="1:62" x14ac:dyDescent="0.25">
      <c r="A3870" s="13" t="s">
        <v>8197</v>
      </c>
      <c r="B3870" s="13" t="s">
        <v>8063</v>
      </c>
      <c r="C3870" s="13" t="s">
        <v>8064</v>
      </c>
      <c r="D3870" s="13" t="s">
        <v>596</v>
      </c>
      <c r="E3870" t="s">
        <v>35</v>
      </c>
      <c r="F3870" s="13" t="s">
        <v>22</v>
      </c>
      <c r="H3870" s="15">
        <v>0</v>
      </c>
      <c r="I3870" s="15">
        <v>0</v>
      </c>
      <c r="J3870" s="15">
        <v>0</v>
      </c>
      <c r="K3870" s="15">
        <v>0</v>
      </c>
      <c r="L3870" s="15">
        <v>0</v>
      </c>
      <c r="M3870" s="15">
        <v>0</v>
      </c>
      <c r="N3870" s="15">
        <v>0</v>
      </c>
      <c r="O3870" s="15">
        <v>0</v>
      </c>
      <c r="P3870" s="15">
        <v>0</v>
      </c>
      <c r="Q3870" s="15">
        <v>0</v>
      </c>
      <c r="R3870" s="15">
        <v>0</v>
      </c>
      <c r="S3870" s="15">
        <v>0</v>
      </c>
      <c r="T3870" s="15">
        <f t="shared" si="300"/>
        <v>0</v>
      </c>
      <c r="U3870" s="15">
        <v>0</v>
      </c>
      <c r="V3870" s="15">
        <v>0</v>
      </c>
      <c r="W3870" s="15">
        <v>0</v>
      </c>
      <c r="X3870" s="15">
        <v>0</v>
      </c>
      <c r="Y3870" s="15">
        <v>0</v>
      </c>
      <c r="Z3870" s="15">
        <v>0</v>
      </c>
      <c r="AA3870" s="15">
        <v>0</v>
      </c>
      <c r="AB3870" s="15">
        <v>0</v>
      </c>
      <c r="AC3870" s="15">
        <v>0</v>
      </c>
      <c r="AD3870" s="15">
        <v>0</v>
      </c>
      <c r="AE3870" s="15">
        <v>0</v>
      </c>
      <c r="AF3870" s="15">
        <v>0</v>
      </c>
      <c r="AG3870" s="15">
        <f t="shared" si="301"/>
        <v>0</v>
      </c>
      <c r="AH3870" s="15">
        <v>0</v>
      </c>
      <c r="AI3870" s="15">
        <v>0</v>
      </c>
      <c r="AJ3870" s="15">
        <v>0</v>
      </c>
      <c r="AK3870" s="15">
        <v>0</v>
      </c>
      <c r="AL3870" s="15">
        <v>0</v>
      </c>
      <c r="AM3870" s="15">
        <v>0</v>
      </c>
      <c r="AN3870" s="15">
        <v>0</v>
      </c>
      <c r="AO3870" s="15">
        <v>0</v>
      </c>
      <c r="AP3870" s="15">
        <v>0</v>
      </c>
      <c r="AQ3870" s="15">
        <v>0</v>
      </c>
      <c r="AR3870" s="15">
        <v>0</v>
      </c>
      <c r="AS3870" s="15">
        <v>0</v>
      </c>
      <c r="AT3870" s="15">
        <f t="shared" si="302"/>
        <v>0</v>
      </c>
      <c r="AU3870" s="15">
        <v>0</v>
      </c>
      <c r="AV3870" s="15">
        <v>0</v>
      </c>
      <c r="AW3870" s="15">
        <v>-105.02941967773438</v>
      </c>
      <c r="AX3870" s="15">
        <v>6.2299102020263675</v>
      </c>
      <c r="AY3870" s="15">
        <v>-0.16384980773925781</v>
      </c>
      <c r="AZ3870" s="15">
        <v>-0.98146996784210205</v>
      </c>
      <c r="BA3870" s="15">
        <v>-0.51225002574920653</v>
      </c>
      <c r="BB3870" s="15">
        <v>18.163250396728515</v>
      </c>
      <c r="BC3870" s="15">
        <v>-0.10122999572753906</v>
      </c>
      <c r="BD3870" s="15">
        <v>0</v>
      </c>
      <c r="BE3870" s="15">
        <v>0</v>
      </c>
      <c r="BF3870" s="15">
        <v>0</v>
      </c>
      <c r="BG3870" s="15">
        <f t="shared" si="303"/>
        <v>-82.395058876037609</v>
      </c>
      <c r="BH3870" t="str">
        <f t="shared" si="304"/>
        <v>RGETRANS</v>
      </c>
      <c r="BI3870" t="str">
        <f>VLOOKUP(BH3870,[2]Summary!$C$29:$C$56,1,0)</f>
        <v>RGETrans</v>
      </c>
      <c r="BJ3870" s="16">
        <v>44470</v>
      </c>
    </row>
    <row r="3871" spans="1:62" x14ac:dyDescent="0.25">
      <c r="A3871" s="13" t="s">
        <v>8198</v>
      </c>
      <c r="B3871" s="13" t="s">
        <v>8199</v>
      </c>
      <c r="C3871" s="13" t="s">
        <v>8200</v>
      </c>
      <c r="D3871" s="13" t="s">
        <v>596</v>
      </c>
      <c r="E3871" t="s">
        <v>19</v>
      </c>
      <c r="F3871" s="13" t="s">
        <v>585</v>
      </c>
      <c r="H3871" s="15">
        <v>0</v>
      </c>
      <c r="I3871" s="15">
        <v>0</v>
      </c>
      <c r="J3871" s="15">
        <v>0</v>
      </c>
      <c r="K3871" s="15">
        <v>0</v>
      </c>
      <c r="L3871" s="15">
        <v>0</v>
      </c>
      <c r="M3871" s="15">
        <v>0</v>
      </c>
      <c r="N3871" s="15">
        <v>0</v>
      </c>
      <c r="O3871" s="15">
        <v>0</v>
      </c>
      <c r="P3871" s="15">
        <v>0</v>
      </c>
      <c r="Q3871" s="15">
        <v>0</v>
      </c>
      <c r="R3871" s="15">
        <v>0</v>
      </c>
      <c r="S3871" s="15">
        <v>0</v>
      </c>
      <c r="T3871" s="15">
        <f t="shared" si="300"/>
        <v>0</v>
      </c>
      <c r="U3871" s="15">
        <v>0</v>
      </c>
      <c r="V3871" s="15">
        <v>0</v>
      </c>
      <c r="W3871" s="15">
        <v>0</v>
      </c>
      <c r="X3871" s="15">
        <v>0</v>
      </c>
      <c r="Y3871" s="15">
        <v>0</v>
      </c>
      <c r="Z3871" s="15">
        <v>0</v>
      </c>
      <c r="AA3871" s="15">
        <v>0</v>
      </c>
      <c r="AB3871" s="15">
        <v>0</v>
      </c>
      <c r="AC3871" s="15">
        <v>0</v>
      </c>
      <c r="AD3871" s="15">
        <v>0</v>
      </c>
      <c r="AE3871" s="15">
        <v>0</v>
      </c>
      <c r="AF3871" s="15">
        <v>0</v>
      </c>
      <c r="AG3871" s="15">
        <f t="shared" si="301"/>
        <v>0</v>
      </c>
      <c r="AH3871" s="15">
        <v>0</v>
      </c>
      <c r="AI3871" s="15">
        <v>0</v>
      </c>
      <c r="AJ3871" s="15">
        <v>0</v>
      </c>
      <c r="AK3871" s="15">
        <v>0</v>
      </c>
      <c r="AL3871" s="15">
        <v>0</v>
      </c>
      <c r="AM3871" s="15">
        <v>0</v>
      </c>
      <c r="AN3871" s="15">
        <v>0</v>
      </c>
      <c r="AO3871" s="15">
        <v>0</v>
      </c>
      <c r="AP3871" s="15">
        <v>0</v>
      </c>
      <c r="AQ3871" s="15">
        <v>0</v>
      </c>
      <c r="AR3871" s="15">
        <v>0</v>
      </c>
      <c r="AS3871" s="15">
        <v>0</v>
      </c>
      <c r="AT3871" s="15">
        <f t="shared" si="302"/>
        <v>0</v>
      </c>
      <c r="AU3871" s="15">
        <v>0</v>
      </c>
      <c r="AV3871" s="15">
        <v>1.5161500323414803</v>
      </c>
      <c r="AW3871" s="15">
        <v>3.3369400186538698</v>
      </c>
      <c r="AX3871" s="15">
        <v>1.0629399948120117</v>
      </c>
      <c r="AY3871" s="15">
        <v>14.118340023040771</v>
      </c>
      <c r="AZ3871" s="15">
        <v>205.14051684570313</v>
      </c>
      <c r="BA3871" s="15">
        <v>14.151230346679688</v>
      </c>
      <c r="BB3871" s="15">
        <v>95.312240234374997</v>
      </c>
      <c r="BC3871" s="15">
        <v>16.502790283203126</v>
      </c>
      <c r="BD3871" s="15">
        <v>0</v>
      </c>
      <c r="BE3871" s="15">
        <v>0</v>
      </c>
      <c r="BF3871" s="15">
        <v>-381.06615625000001</v>
      </c>
      <c r="BG3871" s="15">
        <f t="shared" si="303"/>
        <v>-29.925008471190893</v>
      </c>
      <c r="BH3871" t="str">
        <f t="shared" si="304"/>
        <v>RGEDIST</v>
      </c>
      <c r="BI3871" t="str">
        <f>VLOOKUP(BH3871,[2]Summary!$C$29:$C$56,1,0)</f>
        <v>RGEDist</v>
      </c>
      <c r="BJ3871" s="16">
        <v>44562</v>
      </c>
    </row>
    <row r="3872" spans="1:62" x14ac:dyDescent="0.25">
      <c r="A3872" s="13" t="s">
        <v>8201</v>
      </c>
      <c r="B3872" s="13" t="s">
        <v>8202</v>
      </c>
      <c r="C3872" s="13" t="s">
        <v>8203</v>
      </c>
      <c r="D3872" s="13" t="s">
        <v>18</v>
      </c>
      <c r="E3872" s="13" t="s">
        <v>301</v>
      </c>
      <c r="F3872" s="13" t="s">
        <v>62</v>
      </c>
      <c r="H3872" s="15">
        <v>0</v>
      </c>
      <c r="I3872" s="15">
        <v>0</v>
      </c>
      <c r="J3872" s="15">
        <v>0</v>
      </c>
      <c r="K3872" s="15">
        <v>0</v>
      </c>
      <c r="L3872" s="15">
        <v>0</v>
      </c>
      <c r="M3872" s="15">
        <v>0</v>
      </c>
      <c r="N3872" s="15">
        <v>0</v>
      </c>
      <c r="O3872" s="15">
        <v>0</v>
      </c>
      <c r="P3872" s="15">
        <v>0</v>
      </c>
      <c r="Q3872" s="15">
        <v>0</v>
      </c>
      <c r="R3872" s="15">
        <v>0</v>
      </c>
      <c r="S3872" s="15">
        <v>0</v>
      </c>
      <c r="T3872" s="15">
        <f t="shared" si="300"/>
        <v>0</v>
      </c>
      <c r="U3872" s="15">
        <v>0</v>
      </c>
      <c r="V3872" s="15">
        <v>0</v>
      </c>
      <c r="W3872" s="15">
        <v>0</v>
      </c>
      <c r="X3872" s="15">
        <v>0</v>
      </c>
      <c r="Y3872" s="15">
        <v>0</v>
      </c>
      <c r="Z3872" s="15">
        <v>0</v>
      </c>
      <c r="AA3872" s="15">
        <v>0</v>
      </c>
      <c r="AB3872" s="15">
        <v>0</v>
      </c>
      <c r="AC3872" s="15">
        <v>0</v>
      </c>
      <c r="AD3872" s="15">
        <v>0</v>
      </c>
      <c r="AE3872" s="15">
        <v>0</v>
      </c>
      <c r="AF3872" s="15">
        <v>0</v>
      </c>
      <c r="AG3872" s="15">
        <f t="shared" si="301"/>
        <v>0</v>
      </c>
      <c r="AH3872" s="15">
        <v>0</v>
      </c>
      <c r="AI3872" s="15">
        <v>0</v>
      </c>
      <c r="AJ3872" s="15">
        <v>0</v>
      </c>
      <c r="AK3872" s="15">
        <v>0</v>
      </c>
      <c r="AL3872" s="15">
        <v>0</v>
      </c>
      <c r="AM3872" s="15">
        <v>0</v>
      </c>
      <c r="AN3872" s="15">
        <v>0</v>
      </c>
      <c r="AO3872" s="15">
        <v>0</v>
      </c>
      <c r="AP3872" s="15">
        <v>0</v>
      </c>
      <c r="AQ3872" s="15">
        <v>0</v>
      </c>
      <c r="AR3872" s="15">
        <v>0</v>
      </c>
      <c r="AS3872" s="15">
        <v>0</v>
      </c>
      <c r="AT3872" s="15">
        <f t="shared" si="302"/>
        <v>0</v>
      </c>
      <c r="AU3872" s="15">
        <v>0.43935998535156251</v>
      </c>
      <c r="AV3872" s="15">
        <v>0.39682998657226565</v>
      </c>
      <c r="AW3872" s="15">
        <v>111.41929119873046</v>
      </c>
      <c r="AX3872" s="15">
        <v>19.848720825195311</v>
      </c>
      <c r="AY3872" s="15">
        <v>82.969507690429694</v>
      </c>
      <c r="AZ3872" s="15">
        <v>105.19906103515625</v>
      </c>
      <c r="BA3872" s="15">
        <v>43.555370605468752</v>
      </c>
      <c r="BB3872" s="15">
        <v>12.431260253906251</v>
      </c>
      <c r="BC3872" s="15">
        <v>96.246259033203131</v>
      </c>
      <c r="BD3872" s="15">
        <v>0</v>
      </c>
      <c r="BE3872" s="15">
        <v>0</v>
      </c>
      <c r="BF3872" s="15">
        <v>0</v>
      </c>
      <c r="BG3872" s="15">
        <f t="shared" si="303"/>
        <v>472.50566061401366</v>
      </c>
      <c r="BH3872" t="str">
        <f t="shared" si="304"/>
        <v>UICommon</v>
      </c>
      <c r="BI3872" t="str">
        <f>VLOOKUP(BH3872,[2]Summary!$C$29:$C$56,1,0)</f>
        <v>UICommon</v>
      </c>
      <c r="BJ3872" s="16">
        <v>44470</v>
      </c>
    </row>
    <row r="3873" spans="1:62" x14ac:dyDescent="0.25">
      <c r="A3873" s="13" t="s">
        <v>8204</v>
      </c>
      <c r="B3873" s="13" t="s">
        <v>6976</v>
      </c>
      <c r="C3873" s="13" t="s">
        <v>8205</v>
      </c>
      <c r="D3873" s="13" t="s">
        <v>18</v>
      </c>
      <c r="E3873" s="13" t="s">
        <v>301</v>
      </c>
      <c r="F3873" s="13" t="s">
        <v>62</v>
      </c>
      <c r="H3873" s="15">
        <v>0</v>
      </c>
      <c r="I3873" s="15">
        <v>0</v>
      </c>
      <c r="J3873" s="15">
        <v>0</v>
      </c>
      <c r="K3873" s="15">
        <v>0</v>
      </c>
      <c r="L3873" s="15">
        <v>0</v>
      </c>
      <c r="M3873" s="15">
        <v>0</v>
      </c>
      <c r="N3873" s="15">
        <v>0</v>
      </c>
      <c r="O3873" s="15">
        <v>0</v>
      </c>
      <c r="P3873" s="15">
        <v>0</v>
      </c>
      <c r="Q3873" s="15">
        <v>0</v>
      </c>
      <c r="R3873" s="15">
        <v>0</v>
      </c>
      <c r="S3873" s="15">
        <v>0</v>
      </c>
      <c r="T3873" s="15">
        <f t="shared" si="300"/>
        <v>0</v>
      </c>
      <c r="U3873" s="15">
        <v>0</v>
      </c>
      <c r="V3873" s="15">
        <v>0</v>
      </c>
      <c r="W3873" s="15">
        <v>0</v>
      </c>
      <c r="X3873" s="15">
        <v>0</v>
      </c>
      <c r="Y3873" s="15">
        <v>0</v>
      </c>
      <c r="Z3873" s="15">
        <v>0</v>
      </c>
      <c r="AA3873" s="15">
        <v>0</v>
      </c>
      <c r="AB3873" s="15">
        <v>0</v>
      </c>
      <c r="AC3873" s="15">
        <v>0</v>
      </c>
      <c r="AD3873" s="15">
        <v>0</v>
      </c>
      <c r="AE3873" s="15">
        <v>0</v>
      </c>
      <c r="AF3873" s="15">
        <v>0</v>
      </c>
      <c r="AG3873" s="15">
        <f t="shared" si="301"/>
        <v>0</v>
      </c>
      <c r="AH3873" s="15">
        <v>0</v>
      </c>
      <c r="AI3873" s="15">
        <v>0</v>
      </c>
      <c r="AJ3873" s="15">
        <v>0</v>
      </c>
      <c r="AK3873" s="15">
        <v>0</v>
      </c>
      <c r="AL3873" s="15">
        <v>0</v>
      </c>
      <c r="AM3873" s="15">
        <v>0</v>
      </c>
      <c r="AN3873" s="15">
        <v>0</v>
      </c>
      <c r="AO3873" s="15">
        <v>0</v>
      </c>
      <c r="AP3873" s="15">
        <v>0</v>
      </c>
      <c r="AQ3873" s="15">
        <v>0</v>
      </c>
      <c r="AR3873" s="15">
        <v>0</v>
      </c>
      <c r="AS3873" s="15">
        <v>0</v>
      </c>
      <c r="AT3873" s="15">
        <f t="shared" si="302"/>
        <v>0</v>
      </c>
      <c r="AU3873" s="15">
        <v>6.0429599609375</v>
      </c>
      <c r="AV3873" s="15">
        <v>5.45816015625</v>
      </c>
      <c r="AW3873" s="15">
        <v>8.9363701171875007</v>
      </c>
      <c r="AX3873" s="15">
        <v>6.88289990234375</v>
      </c>
      <c r="AY3873" s="15">
        <v>7.5913798828125003</v>
      </c>
      <c r="AZ3873" s="15">
        <v>7.0391098632812499</v>
      </c>
      <c r="BA3873" s="15">
        <v>7.2737499999999997</v>
      </c>
      <c r="BB3873" s="15">
        <v>7.2737499999999997</v>
      </c>
      <c r="BC3873" s="15">
        <v>8.9890703125000009</v>
      </c>
      <c r="BD3873" s="15">
        <v>0</v>
      </c>
      <c r="BE3873" s="15">
        <v>0</v>
      </c>
      <c r="BF3873" s="15">
        <v>0</v>
      </c>
      <c r="BG3873" s="15">
        <f t="shared" si="303"/>
        <v>65.487450195312491</v>
      </c>
      <c r="BH3873" t="str">
        <f t="shared" si="304"/>
        <v>UICommon</v>
      </c>
      <c r="BI3873" t="str">
        <f>VLOOKUP(BH3873,[2]Summary!$C$29:$C$56,1,0)</f>
        <v>UICommon</v>
      </c>
      <c r="BJ3873" s="16">
        <v>44470</v>
      </c>
    </row>
    <row r="3874" spans="1:62" x14ac:dyDescent="0.25">
      <c r="A3874" s="13" t="s">
        <v>8206</v>
      </c>
      <c r="B3874" s="13" t="s">
        <v>8207</v>
      </c>
      <c r="C3874" s="13" t="s">
        <v>8208</v>
      </c>
      <c r="D3874" s="13" t="s">
        <v>604</v>
      </c>
      <c r="E3874" s="13" t="s">
        <v>301</v>
      </c>
      <c r="F3874" s="13" t="s">
        <v>586</v>
      </c>
      <c r="H3874" s="15">
        <v>0</v>
      </c>
      <c r="I3874" s="15">
        <v>0</v>
      </c>
      <c r="J3874" s="15">
        <v>0</v>
      </c>
      <c r="K3874" s="15">
        <v>0</v>
      </c>
      <c r="L3874" s="15">
        <v>0</v>
      </c>
      <c r="M3874" s="15">
        <v>0</v>
      </c>
      <c r="N3874" s="15">
        <v>0</v>
      </c>
      <c r="O3874" s="15">
        <v>0</v>
      </c>
      <c r="P3874" s="15">
        <v>0</v>
      </c>
      <c r="Q3874" s="15">
        <v>0</v>
      </c>
      <c r="R3874" s="15">
        <v>0</v>
      </c>
      <c r="S3874" s="15">
        <v>0</v>
      </c>
      <c r="T3874" s="15">
        <f t="shared" si="300"/>
        <v>0</v>
      </c>
      <c r="U3874" s="15">
        <v>0</v>
      </c>
      <c r="V3874" s="15">
        <v>0</v>
      </c>
      <c r="W3874" s="15">
        <v>0</v>
      </c>
      <c r="X3874" s="15">
        <v>0</v>
      </c>
      <c r="Y3874" s="15">
        <v>0</v>
      </c>
      <c r="Z3874" s="15">
        <v>0</v>
      </c>
      <c r="AA3874" s="15">
        <v>0</v>
      </c>
      <c r="AB3874" s="15">
        <v>0</v>
      </c>
      <c r="AC3874" s="15">
        <v>0</v>
      </c>
      <c r="AD3874" s="15">
        <v>0</v>
      </c>
      <c r="AE3874" s="15">
        <v>0</v>
      </c>
      <c r="AF3874" s="15">
        <v>0</v>
      </c>
      <c r="AG3874" s="15">
        <f t="shared" si="301"/>
        <v>0</v>
      </c>
      <c r="AH3874" s="15">
        <v>0</v>
      </c>
      <c r="AI3874" s="15">
        <v>0</v>
      </c>
      <c r="AJ3874" s="15">
        <v>0</v>
      </c>
      <c r="AK3874" s="15">
        <v>0</v>
      </c>
      <c r="AL3874" s="15">
        <v>0</v>
      </c>
      <c r="AM3874" s="15">
        <v>0</v>
      </c>
      <c r="AN3874" s="15">
        <v>0</v>
      </c>
      <c r="AO3874" s="15">
        <v>0</v>
      </c>
      <c r="AP3874" s="15">
        <v>0</v>
      </c>
      <c r="AQ3874" s="15">
        <v>0</v>
      </c>
      <c r="AR3874" s="15">
        <v>0</v>
      </c>
      <c r="AS3874" s="15">
        <v>0</v>
      </c>
      <c r="AT3874" s="15">
        <f t="shared" si="302"/>
        <v>0</v>
      </c>
      <c r="AU3874" s="15">
        <v>0</v>
      </c>
      <c r="AV3874" s="15">
        <v>0</v>
      </c>
      <c r="AW3874" s="15">
        <v>1053.7761250000001</v>
      </c>
      <c r="AX3874" s="15">
        <v>-36.485984375000001</v>
      </c>
      <c r="AY3874" s="15">
        <v>1029.2835937499999</v>
      </c>
      <c r="AZ3874" s="15">
        <v>867.16665429687498</v>
      </c>
      <c r="BA3874" s="15">
        <v>225.29769561767577</v>
      </c>
      <c r="BB3874" s="15">
        <v>149.95352562332153</v>
      </c>
      <c r="BC3874" s="15">
        <v>49.377880859374997</v>
      </c>
      <c r="BD3874" s="15">
        <v>0</v>
      </c>
      <c r="BE3874" s="15">
        <v>0</v>
      </c>
      <c r="BF3874" s="15">
        <v>0</v>
      </c>
      <c r="BG3874" s="15">
        <f t="shared" si="303"/>
        <v>3338.3694907722474</v>
      </c>
      <c r="BH3874" t="str">
        <f t="shared" si="304"/>
        <v>AGECommon</v>
      </c>
      <c r="BI3874" t="str">
        <f>VLOOKUP(BH3874,[2]Summary!$C$29:$C$56,1,0)</f>
        <v>AGECommon</v>
      </c>
      <c r="BJ3874" s="16">
        <v>44470</v>
      </c>
    </row>
    <row r="3875" spans="1:62" x14ac:dyDescent="0.25">
      <c r="A3875" s="13" t="s">
        <v>8209</v>
      </c>
      <c r="B3875" s="13" t="s">
        <v>8210</v>
      </c>
      <c r="C3875" s="13" t="s">
        <v>8211</v>
      </c>
      <c r="D3875" s="13" t="s">
        <v>18</v>
      </c>
      <c r="E3875" t="s">
        <v>19</v>
      </c>
      <c r="F3875" s="13" t="s">
        <v>22</v>
      </c>
      <c r="H3875" s="15">
        <v>0</v>
      </c>
      <c r="I3875" s="15">
        <v>0</v>
      </c>
      <c r="J3875" s="15">
        <v>0</v>
      </c>
      <c r="K3875" s="15">
        <v>0</v>
      </c>
      <c r="L3875" s="15">
        <v>0</v>
      </c>
      <c r="M3875" s="15">
        <v>0</v>
      </c>
      <c r="N3875" s="15">
        <v>0</v>
      </c>
      <c r="O3875" s="15">
        <v>0</v>
      </c>
      <c r="P3875" s="15">
        <v>0</v>
      </c>
      <c r="Q3875" s="15">
        <v>0</v>
      </c>
      <c r="R3875" s="15">
        <v>0</v>
      </c>
      <c r="S3875" s="15">
        <v>0</v>
      </c>
      <c r="T3875" s="15">
        <f t="shared" si="300"/>
        <v>0</v>
      </c>
      <c r="U3875" s="15">
        <v>0</v>
      </c>
      <c r="V3875" s="15">
        <v>0</v>
      </c>
      <c r="W3875" s="15">
        <v>0</v>
      </c>
      <c r="X3875" s="15">
        <v>0</v>
      </c>
      <c r="Y3875" s="15">
        <v>0</v>
      </c>
      <c r="Z3875" s="15">
        <v>0</v>
      </c>
      <c r="AA3875" s="15">
        <v>0</v>
      </c>
      <c r="AB3875" s="15">
        <v>0</v>
      </c>
      <c r="AC3875" s="15">
        <v>0</v>
      </c>
      <c r="AD3875" s="15">
        <v>0</v>
      </c>
      <c r="AE3875" s="15">
        <v>0</v>
      </c>
      <c r="AF3875" s="15">
        <v>0</v>
      </c>
      <c r="AG3875" s="15">
        <f t="shared" si="301"/>
        <v>0</v>
      </c>
      <c r="AH3875" s="15">
        <v>0</v>
      </c>
      <c r="AI3875" s="15">
        <v>0</v>
      </c>
      <c r="AJ3875" s="15">
        <v>0</v>
      </c>
      <c r="AK3875" s="15">
        <v>0</v>
      </c>
      <c r="AL3875" s="15">
        <v>0</v>
      </c>
      <c r="AM3875" s="15">
        <v>0</v>
      </c>
      <c r="AN3875" s="15">
        <v>0</v>
      </c>
      <c r="AO3875" s="15">
        <v>0</v>
      </c>
      <c r="AP3875" s="15">
        <v>0</v>
      </c>
      <c r="AQ3875" s="15">
        <v>0</v>
      </c>
      <c r="AR3875" s="15">
        <v>0</v>
      </c>
      <c r="AS3875" s="15">
        <v>0</v>
      </c>
      <c r="AT3875" s="15">
        <f t="shared" si="302"/>
        <v>0</v>
      </c>
      <c r="AU3875" s="15">
        <v>0</v>
      </c>
      <c r="AV3875" s="15">
        <v>0</v>
      </c>
      <c r="AW3875" s="15">
        <v>0</v>
      </c>
      <c r="AX3875" s="15">
        <v>0</v>
      </c>
      <c r="AY3875" s="15">
        <v>0</v>
      </c>
      <c r="AZ3875" s="15">
        <v>0</v>
      </c>
      <c r="BA3875" s="15">
        <v>0.107599998511374</v>
      </c>
      <c r="BB3875" s="15">
        <v>7.4000000953674313E-4</v>
      </c>
      <c r="BC3875" s="15">
        <v>-1.6600001156330108E-3</v>
      </c>
      <c r="BD3875" s="15">
        <v>0</v>
      </c>
      <c r="BE3875" s="15">
        <v>0</v>
      </c>
      <c r="BF3875" s="15">
        <v>0</v>
      </c>
      <c r="BG3875" s="15">
        <f t="shared" si="303"/>
        <v>0.10667999840527773</v>
      </c>
      <c r="BH3875" t="str">
        <f t="shared" si="304"/>
        <v>UIDIST</v>
      </c>
      <c r="BI3875" t="str">
        <f>VLOOKUP(BH3875,[2]Summary!$C$29:$C$56,1,0)</f>
        <v>UIDist</v>
      </c>
      <c r="BJ3875" s="16">
        <v>44470</v>
      </c>
    </row>
    <row r="3876" spans="1:62" x14ac:dyDescent="0.25">
      <c r="A3876" s="13" t="s">
        <v>8212</v>
      </c>
      <c r="B3876" s="13" t="s">
        <v>8213</v>
      </c>
      <c r="C3876" s="13" t="s">
        <v>8214</v>
      </c>
      <c r="D3876" s="13" t="s">
        <v>599</v>
      </c>
      <c r="E3876" s="13" t="s">
        <v>475</v>
      </c>
      <c r="F3876" s="13" t="s">
        <v>426</v>
      </c>
      <c r="H3876" s="15">
        <v>0</v>
      </c>
      <c r="I3876" s="15">
        <v>0</v>
      </c>
      <c r="J3876" s="15">
        <v>0</v>
      </c>
      <c r="K3876" s="15">
        <v>0</v>
      </c>
      <c r="L3876" s="15">
        <v>0</v>
      </c>
      <c r="M3876" s="15">
        <v>0</v>
      </c>
      <c r="N3876" s="15">
        <v>0</v>
      </c>
      <c r="O3876" s="15">
        <v>0</v>
      </c>
      <c r="P3876" s="15">
        <v>0</v>
      </c>
      <c r="Q3876" s="15">
        <v>0</v>
      </c>
      <c r="R3876" s="15">
        <v>0</v>
      </c>
      <c r="S3876" s="15">
        <v>0</v>
      </c>
      <c r="T3876" s="15">
        <f t="shared" si="300"/>
        <v>0</v>
      </c>
      <c r="U3876" s="15">
        <v>0</v>
      </c>
      <c r="V3876" s="15">
        <v>0</v>
      </c>
      <c r="W3876" s="15">
        <v>0</v>
      </c>
      <c r="X3876" s="15">
        <v>0</v>
      </c>
      <c r="Y3876" s="15">
        <v>0</v>
      </c>
      <c r="Z3876" s="15">
        <v>0</v>
      </c>
      <c r="AA3876" s="15">
        <v>0</v>
      </c>
      <c r="AB3876" s="15">
        <v>0</v>
      </c>
      <c r="AC3876" s="15">
        <v>0</v>
      </c>
      <c r="AD3876" s="15">
        <v>0</v>
      </c>
      <c r="AE3876" s="15">
        <v>0</v>
      </c>
      <c r="AF3876" s="15">
        <v>0</v>
      </c>
      <c r="AG3876" s="15">
        <f t="shared" si="301"/>
        <v>0</v>
      </c>
      <c r="AH3876" s="15">
        <v>0</v>
      </c>
      <c r="AI3876" s="15">
        <v>0</v>
      </c>
      <c r="AJ3876" s="15">
        <v>0</v>
      </c>
      <c r="AK3876" s="15">
        <v>0</v>
      </c>
      <c r="AL3876" s="15">
        <v>0</v>
      </c>
      <c r="AM3876" s="15">
        <v>0</v>
      </c>
      <c r="AN3876" s="15">
        <v>0</v>
      </c>
      <c r="AO3876" s="15">
        <v>0</v>
      </c>
      <c r="AP3876" s="15">
        <v>0</v>
      </c>
      <c r="AQ3876" s="15">
        <v>0</v>
      </c>
      <c r="AR3876" s="15">
        <v>0</v>
      </c>
      <c r="AS3876" s="15">
        <v>0</v>
      </c>
      <c r="AT3876" s="15">
        <f t="shared" si="302"/>
        <v>0</v>
      </c>
      <c r="AU3876" s="15">
        <v>0</v>
      </c>
      <c r="AV3876" s="15">
        <v>0</v>
      </c>
      <c r="AW3876" s="15">
        <v>0</v>
      </c>
      <c r="AX3876" s="15">
        <v>0</v>
      </c>
      <c r="AY3876" s="15">
        <v>2.718990039050579</v>
      </c>
      <c r="AZ3876" s="15">
        <v>8.9110002517700196E-2</v>
      </c>
      <c r="BA3876" s="15">
        <v>1.4329999923706054E-2</v>
      </c>
      <c r="BB3876" s="15">
        <v>1.4329999923706054E-2</v>
      </c>
      <c r="BC3876" s="15">
        <v>4.7579998970031741E-2</v>
      </c>
      <c r="BD3876" s="15">
        <v>0</v>
      </c>
      <c r="BE3876" s="15">
        <v>220.542</v>
      </c>
      <c r="BF3876" s="15">
        <v>185.07113073730468</v>
      </c>
      <c r="BG3876" s="15">
        <f t="shared" si="303"/>
        <v>408.49747077769041</v>
      </c>
      <c r="BH3876" t="str">
        <f t="shared" si="304"/>
        <v>NYSEGGas</v>
      </c>
      <c r="BI3876" t="str">
        <f>VLOOKUP(BH3876,[2]Summary!$C$29:$C$56,1,0)</f>
        <v>NYSEGGas</v>
      </c>
      <c r="BJ3876" s="16">
        <v>44562</v>
      </c>
    </row>
    <row r="3877" spans="1:62" x14ac:dyDescent="0.25">
      <c r="A3877" s="13" t="s">
        <v>8215</v>
      </c>
      <c r="B3877" s="13" t="s">
        <v>8216</v>
      </c>
      <c r="C3877" s="13" t="s">
        <v>8217</v>
      </c>
      <c r="D3877" s="13" t="s">
        <v>596</v>
      </c>
      <c r="E3877" t="s">
        <v>35</v>
      </c>
      <c r="F3877" s="13" t="s">
        <v>22</v>
      </c>
      <c r="H3877" s="15">
        <v>0</v>
      </c>
      <c r="I3877" s="15">
        <v>0</v>
      </c>
      <c r="J3877" s="15">
        <v>0</v>
      </c>
      <c r="K3877" s="15">
        <v>0</v>
      </c>
      <c r="L3877" s="15">
        <v>0</v>
      </c>
      <c r="M3877" s="15">
        <v>0</v>
      </c>
      <c r="N3877" s="15">
        <v>0</v>
      </c>
      <c r="O3877" s="15">
        <v>0</v>
      </c>
      <c r="P3877" s="15">
        <v>0</v>
      </c>
      <c r="Q3877" s="15">
        <v>0</v>
      </c>
      <c r="R3877" s="15">
        <v>0</v>
      </c>
      <c r="S3877" s="15">
        <v>0</v>
      </c>
      <c r="T3877" s="15">
        <f t="shared" si="300"/>
        <v>0</v>
      </c>
      <c r="U3877" s="15">
        <v>0</v>
      </c>
      <c r="V3877" s="15">
        <v>0</v>
      </c>
      <c r="W3877" s="15">
        <v>0</v>
      </c>
      <c r="X3877" s="15">
        <v>0</v>
      </c>
      <c r="Y3877" s="15">
        <v>0</v>
      </c>
      <c r="Z3877" s="15">
        <v>0</v>
      </c>
      <c r="AA3877" s="15">
        <v>0</v>
      </c>
      <c r="AB3877" s="15">
        <v>0</v>
      </c>
      <c r="AC3877" s="15">
        <v>0</v>
      </c>
      <c r="AD3877" s="15">
        <v>0</v>
      </c>
      <c r="AE3877" s="15">
        <v>0</v>
      </c>
      <c r="AF3877" s="15">
        <v>0</v>
      </c>
      <c r="AG3877" s="15">
        <f t="shared" si="301"/>
        <v>0</v>
      </c>
      <c r="AH3877" s="15">
        <v>0</v>
      </c>
      <c r="AI3877" s="15">
        <v>0</v>
      </c>
      <c r="AJ3877" s="15">
        <v>0</v>
      </c>
      <c r="AK3877" s="15">
        <v>0</v>
      </c>
      <c r="AL3877" s="15">
        <v>0</v>
      </c>
      <c r="AM3877" s="15">
        <v>0</v>
      </c>
      <c r="AN3877" s="15">
        <v>0</v>
      </c>
      <c r="AO3877" s="15">
        <v>0</v>
      </c>
      <c r="AP3877" s="15">
        <v>0</v>
      </c>
      <c r="AQ3877" s="15">
        <v>0</v>
      </c>
      <c r="AR3877" s="15">
        <v>0</v>
      </c>
      <c r="AS3877" s="15">
        <v>0</v>
      </c>
      <c r="AT3877" s="15">
        <f t="shared" si="302"/>
        <v>0</v>
      </c>
      <c r="AU3877" s="15">
        <v>0</v>
      </c>
      <c r="AV3877" s="15">
        <v>0</v>
      </c>
      <c r="AW3877" s="15">
        <v>0</v>
      </c>
      <c r="AX3877" s="15">
        <v>0</v>
      </c>
      <c r="AY3877" s="15">
        <v>0</v>
      </c>
      <c r="AZ3877" s="15">
        <v>0</v>
      </c>
      <c r="BA3877" s="15">
        <v>0</v>
      </c>
      <c r="BB3877" s="15">
        <v>0</v>
      </c>
      <c r="BC3877" s="15">
        <v>0</v>
      </c>
      <c r="BD3877" s="15">
        <v>195.00000146484376</v>
      </c>
      <c r="BE3877" s="15">
        <v>195.00000146484376</v>
      </c>
      <c r="BF3877" s="15">
        <v>195.00000146484376</v>
      </c>
      <c r="BG3877" s="15">
        <f t="shared" si="303"/>
        <v>585.00000439453129</v>
      </c>
      <c r="BH3877" t="str">
        <f t="shared" si="304"/>
        <v>RGETRANS</v>
      </c>
      <c r="BI3877" t="str">
        <f>VLOOKUP(BH3877,[2]Summary!$C$29:$C$56,1,0)</f>
        <v>RGETrans</v>
      </c>
      <c r="BJ3877" s="16">
        <v>44562</v>
      </c>
    </row>
    <row r="3878" spans="1:62" x14ac:dyDescent="0.25">
      <c r="A3878" s="13" t="s">
        <v>8218</v>
      </c>
      <c r="B3878" s="13" t="s">
        <v>8219</v>
      </c>
      <c r="C3878" s="13" t="s">
        <v>8220</v>
      </c>
      <c r="D3878" s="13" t="s">
        <v>595</v>
      </c>
      <c r="E3878" t="s">
        <v>19</v>
      </c>
      <c r="F3878" s="13" t="s">
        <v>20</v>
      </c>
      <c r="H3878" s="15">
        <v>0</v>
      </c>
      <c r="I3878" s="15">
        <v>0</v>
      </c>
      <c r="J3878" s="15">
        <v>0</v>
      </c>
      <c r="K3878" s="15">
        <v>0</v>
      </c>
      <c r="L3878" s="15">
        <v>0</v>
      </c>
      <c r="M3878" s="15">
        <v>0</v>
      </c>
      <c r="N3878" s="15">
        <v>0</v>
      </c>
      <c r="O3878" s="15">
        <v>0</v>
      </c>
      <c r="P3878" s="15">
        <v>0</v>
      </c>
      <c r="Q3878" s="15">
        <v>0</v>
      </c>
      <c r="R3878" s="15">
        <v>0</v>
      </c>
      <c r="S3878" s="15">
        <v>0</v>
      </c>
      <c r="T3878" s="15">
        <f t="shared" si="300"/>
        <v>0</v>
      </c>
      <c r="U3878" s="15">
        <v>0</v>
      </c>
      <c r="V3878" s="15">
        <v>0</v>
      </c>
      <c r="W3878" s="15">
        <v>0</v>
      </c>
      <c r="X3878" s="15">
        <v>0</v>
      </c>
      <c r="Y3878" s="15">
        <v>0</v>
      </c>
      <c r="Z3878" s="15">
        <v>0</v>
      </c>
      <c r="AA3878" s="15">
        <v>0</v>
      </c>
      <c r="AB3878" s="15">
        <v>0</v>
      </c>
      <c r="AC3878" s="15">
        <v>0</v>
      </c>
      <c r="AD3878" s="15">
        <v>0</v>
      </c>
      <c r="AE3878" s="15">
        <v>0</v>
      </c>
      <c r="AF3878" s="15">
        <v>0</v>
      </c>
      <c r="AG3878" s="15">
        <f t="shared" si="301"/>
        <v>0</v>
      </c>
      <c r="AH3878" s="15">
        <v>0</v>
      </c>
      <c r="AI3878" s="15">
        <v>0</v>
      </c>
      <c r="AJ3878" s="15">
        <v>0</v>
      </c>
      <c r="AK3878" s="15">
        <v>0</v>
      </c>
      <c r="AL3878" s="15">
        <v>0</v>
      </c>
      <c r="AM3878" s="15">
        <v>0</v>
      </c>
      <c r="AN3878" s="15">
        <v>0</v>
      </c>
      <c r="AO3878" s="15">
        <v>0</v>
      </c>
      <c r="AP3878" s="15">
        <v>0</v>
      </c>
      <c r="AQ3878" s="15">
        <v>0</v>
      </c>
      <c r="AR3878" s="15">
        <v>0</v>
      </c>
      <c r="AS3878" s="15">
        <v>0</v>
      </c>
      <c r="AT3878" s="15">
        <f t="shared" si="302"/>
        <v>0</v>
      </c>
      <c r="AU3878" s="15">
        <v>0</v>
      </c>
      <c r="AV3878" s="15">
        <v>0</v>
      </c>
      <c r="AW3878" s="15">
        <v>18.047540278434752</v>
      </c>
      <c r="AX3878" s="15">
        <v>2377.349596473694</v>
      </c>
      <c r="AY3878" s="15">
        <v>1028.2614521484375</v>
      </c>
      <c r="AZ3878" s="15">
        <v>-481.18327148437498</v>
      </c>
      <c r="BA3878" s="15">
        <v>167.97024511718749</v>
      </c>
      <c r="BB3878" s="15">
        <v>2329.4615029296874</v>
      </c>
      <c r="BC3878" s="15">
        <v>-4809.9252153320313</v>
      </c>
      <c r="BD3878" s="15">
        <v>0</v>
      </c>
      <c r="BE3878" s="15">
        <v>0</v>
      </c>
      <c r="BF3878" s="15">
        <v>0</v>
      </c>
      <c r="BG3878" s="15">
        <f t="shared" si="303"/>
        <v>629.98185013103466</v>
      </c>
      <c r="BH3878" t="str">
        <f t="shared" si="304"/>
        <v>CMPDIST</v>
      </c>
      <c r="BI3878" t="str">
        <f>VLOOKUP(BH3878,[2]Summary!$C$29:$C$56,1,0)</f>
        <v>CMPDist</v>
      </c>
      <c r="BJ3878" s="16">
        <v>44470</v>
      </c>
    </row>
    <row r="3879" spans="1:62" x14ac:dyDescent="0.25">
      <c r="A3879" s="13" t="s">
        <v>8221</v>
      </c>
      <c r="B3879" s="13" t="s">
        <v>8222</v>
      </c>
      <c r="C3879" s="13" t="s">
        <v>8223</v>
      </c>
      <c r="D3879" s="13" t="s">
        <v>595</v>
      </c>
      <c r="E3879" t="s">
        <v>19</v>
      </c>
      <c r="F3879" s="13" t="s">
        <v>20</v>
      </c>
      <c r="H3879" s="15">
        <v>0</v>
      </c>
      <c r="I3879" s="15">
        <v>0</v>
      </c>
      <c r="J3879" s="15">
        <v>0</v>
      </c>
      <c r="K3879" s="15">
        <v>0</v>
      </c>
      <c r="L3879" s="15">
        <v>0</v>
      </c>
      <c r="M3879" s="15">
        <v>0</v>
      </c>
      <c r="N3879" s="15">
        <v>0</v>
      </c>
      <c r="O3879" s="15">
        <v>0</v>
      </c>
      <c r="P3879" s="15">
        <v>0</v>
      </c>
      <c r="Q3879" s="15">
        <v>0</v>
      </c>
      <c r="R3879" s="15">
        <v>0</v>
      </c>
      <c r="S3879" s="15">
        <v>0</v>
      </c>
      <c r="T3879" s="15">
        <f t="shared" si="300"/>
        <v>0</v>
      </c>
      <c r="U3879" s="15">
        <v>0</v>
      </c>
      <c r="V3879" s="15">
        <v>0</v>
      </c>
      <c r="W3879" s="15">
        <v>0</v>
      </c>
      <c r="X3879" s="15">
        <v>0</v>
      </c>
      <c r="Y3879" s="15">
        <v>0</v>
      </c>
      <c r="Z3879" s="15">
        <v>0</v>
      </c>
      <c r="AA3879" s="15">
        <v>0</v>
      </c>
      <c r="AB3879" s="15">
        <v>0</v>
      </c>
      <c r="AC3879" s="15">
        <v>0</v>
      </c>
      <c r="AD3879" s="15">
        <v>0</v>
      </c>
      <c r="AE3879" s="15">
        <v>0</v>
      </c>
      <c r="AF3879" s="15">
        <v>0</v>
      </c>
      <c r="AG3879" s="15">
        <f t="shared" si="301"/>
        <v>0</v>
      </c>
      <c r="AH3879" s="15">
        <v>0</v>
      </c>
      <c r="AI3879" s="15">
        <v>0</v>
      </c>
      <c r="AJ3879" s="15">
        <v>0</v>
      </c>
      <c r="AK3879" s="15">
        <v>0</v>
      </c>
      <c r="AL3879" s="15">
        <v>0</v>
      </c>
      <c r="AM3879" s="15">
        <v>0</v>
      </c>
      <c r="AN3879" s="15">
        <v>0</v>
      </c>
      <c r="AO3879" s="15">
        <v>0</v>
      </c>
      <c r="AP3879" s="15">
        <v>0</v>
      </c>
      <c r="AQ3879" s="15">
        <v>0</v>
      </c>
      <c r="AR3879" s="15">
        <v>0</v>
      </c>
      <c r="AS3879" s="15">
        <v>0</v>
      </c>
      <c r="AT3879" s="15">
        <f t="shared" si="302"/>
        <v>0</v>
      </c>
      <c r="AU3879" s="15">
        <v>0</v>
      </c>
      <c r="AV3879" s="15">
        <v>0</v>
      </c>
      <c r="AW3879" s="15">
        <v>0</v>
      </c>
      <c r="AX3879" s="15">
        <v>0</v>
      </c>
      <c r="AY3879" s="15">
        <v>17.99885055732727</v>
      </c>
      <c r="AZ3879" s="15">
        <v>31.470500946044922</v>
      </c>
      <c r="BA3879" s="15">
        <v>114.05798614501953</v>
      </c>
      <c r="BB3879" s="15">
        <v>26.382829833984374</v>
      </c>
      <c r="BC3879" s="15">
        <v>14.594069183349609</v>
      </c>
      <c r="BD3879" s="15">
        <v>-4.8828125000000001E-7</v>
      </c>
      <c r="BE3879" s="15">
        <v>-18.066349182128906</v>
      </c>
      <c r="BF3879" s="15">
        <v>-221.23666235351561</v>
      </c>
      <c r="BG3879" s="15">
        <f t="shared" si="303"/>
        <v>-34.798775358200061</v>
      </c>
      <c r="BH3879" t="str">
        <f t="shared" si="304"/>
        <v>CMPDIST</v>
      </c>
      <c r="BI3879" t="str">
        <f>VLOOKUP(BH3879,[2]Summary!$C$29:$C$56,1,0)</f>
        <v>CMPDist</v>
      </c>
      <c r="BJ3879" s="16">
        <v>44562</v>
      </c>
    </row>
    <row r="3880" spans="1:62" x14ac:dyDescent="0.25">
      <c r="A3880" s="13" t="s">
        <v>8224</v>
      </c>
      <c r="B3880" s="13" t="s">
        <v>8225</v>
      </c>
      <c r="C3880" s="13" t="s">
        <v>8226</v>
      </c>
      <c r="D3880" s="13" t="s">
        <v>599</v>
      </c>
      <c r="E3880" t="s">
        <v>19</v>
      </c>
      <c r="F3880" s="13" t="s">
        <v>22</v>
      </c>
      <c r="H3880" s="15">
        <v>0</v>
      </c>
      <c r="I3880" s="15">
        <v>0</v>
      </c>
      <c r="J3880" s="15">
        <v>0</v>
      </c>
      <c r="K3880" s="15">
        <v>0</v>
      </c>
      <c r="L3880" s="15">
        <v>0</v>
      </c>
      <c r="M3880" s="15">
        <v>0</v>
      </c>
      <c r="N3880" s="15">
        <v>0</v>
      </c>
      <c r="O3880" s="15">
        <v>0</v>
      </c>
      <c r="P3880" s="15">
        <v>0</v>
      </c>
      <c r="Q3880" s="15">
        <v>0</v>
      </c>
      <c r="R3880" s="15">
        <v>0</v>
      </c>
      <c r="S3880" s="15">
        <v>0</v>
      </c>
      <c r="T3880" s="15">
        <f t="shared" si="300"/>
        <v>0</v>
      </c>
      <c r="U3880" s="15">
        <v>0</v>
      </c>
      <c r="V3880" s="15">
        <v>0</v>
      </c>
      <c r="W3880" s="15">
        <v>0</v>
      </c>
      <c r="X3880" s="15">
        <v>0</v>
      </c>
      <c r="Y3880" s="15">
        <v>0</v>
      </c>
      <c r="Z3880" s="15">
        <v>0</v>
      </c>
      <c r="AA3880" s="15">
        <v>0</v>
      </c>
      <c r="AB3880" s="15">
        <v>0</v>
      </c>
      <c r="AC3880" s="15">
        <v>0</v>
      </c>
      <c r="AD3880" s="15">
        <v>0</v>
      </c>
      <c r="AE3880" s="15">
        <v>0</v>
      </c>
      <c r="AF3880" s="15">
        <v>0</v>
      </c>
      <c r="AG3880" s="15">
        <f t="shared" si="301"/>
        <v>0</v>
      </c>
      <c r="AH3880" s="15">
        <v>0</v>
      </c>
      <c r="AI3880" s="15">
        <v>0</v>
      </c>
      <c r="AJ3880" s="15">
        <v>0</v>
      </c>
      <c r="AK3880" s="15">
        <v>0</v>
      </c>
      <c r="AL3880" s="15">
        <v>0</v>
      </c>
      <c r="AM3880" s="15">
        <v>0</v>
      </c>
      <c r="AN3880" s="15">
        <v>0</v>
      </c>
      <c r="AO3880" s="15">
        <v>0</v>
      </c>
      <c r="AP3880" s="15">
        <v>0</v>
      </c>
      <c r="AQ3880" s="15">
        <v>0</v>
      </c>
      <c r="AR3880" s="15">
        <v>0</v>
      </c>
      <c r="AS3880" s="15">
        <v>0</v>
      </c>
      <c r="AT3880" s="15">
        <f t="shared" si="302"/>
        <v>0</v>
      </c>
      <c r="AU3880" s="15">
        <v>0</v>
      </c>
      <c r="AV3880" s="15">
        <v>0</v>
      </c>
      <c r="AW3880" s="15">
        <v>0</v>
      </c>
      <c r="AX3880" s="15">
        <v>0</v>
      </c>
      <c r="AY3880" s="15">
        <v>0</v>
      </c>
      <c r="AZ3880" s="15">
        <v>0</v>
      </c>
      <c r="BA3880" s="15">
        <v>0</v>
      </c>
      <c r="BB3880" s="15">
        <v>18.644460216522216</v>
      </c>
      <c r="BC3880" s="15">
        <v>9.4750000000000001E-2</v>
      </c>
      <c r="BD3880" s="15">
        <v>154.03126757812501</v>
      </c>
      <c r="BE3880" s="15">
        <v>154.03126757812501</v>
      </c>
      <c r="BF3880" s="15">
        <v>154.03126757812501</v>
      </c>
      <c r="BG3880" s="15">
        <f t="shared" si="303"/>
        <v>480.83301295089723</v>
      </c>
      <c r="BH3880" t="str">
        <f t="shared" si="304"/>
        <v>NYSEGDIST</v>
      </c>
      <c r="BI3880" t="str">
        <f>VLOOKUP(BH3880,[2]Summary!$C$29:$C$56,1,0)</f>
        <v>NYSEGDist</v>
      </c>
      <c r="BJ3880" s="16">
        <v>44562</v>
      </c>
    </row>
    <row r="3881" spans="1:62" x14ac:dyDescent="0.25">
      <c r="A3881" s="13" t="s">
        <v>8227</v>
      </c>
      <c r="B3881" s="13" t="s">
        <v>8228</v>
      </c>
      <c r="C3881" s="13" t="s">
        <v>8229</v>
      </c>
      <c r="D3881" s="13" t="s">
        <v>595</v>
      </c>
      <c r="E3881" t="s">
        <v>19</v>
      </c>
      <c r="F3881" s="13" t="s">
        <v>20</v>
      </c>
      <c r="H3881" s="15">
        <v>0</v>
      </c>
      <c r="I3881" s="15">
        <v>0</v>
      </c>
      <c r="J3881" s="15">
        <v>0</v>
      </c>
      <c r="K3881" s="15">
        <v>0</v>
      </c>
      <c r="L3881" s="15">
        <v>0</v>
      </c>
      <c r="M3881" s="15">
        <v>0</v>
      </c>
      <c r="N3881" s="15">
        <v>0</v>
      </c>
      <c r="O3881" s="15">
        <v>0</v>
      </c>
      <c r="P3881" s="15">
        <v>0</v>
      </c>
      <c r="Q3881" s="15">
        <v>0</v>
      </c>
      <c r="R3881" s="15">
        <v>0</v>
      </c>
      <c r="S3881" s="15">
        <v>0</v>
      </c>
      <c r="T3881" s="15">
        <f t="shared" si="300"/>
        <v>0</v>
      </c>
      <c r="U3881" s="15">
        <v>0</v>
      </c>
      <c r="V3881" s="15">
        <v>0</v>
      </c>
      <c r="W3881" s="15">
        <v>0</v>
      </c>
      <c r="X3881" s="15">
        <v>0</v>
      </c>
      <c r="Y3881" s="15">
        <v>0</v>
      </c>
      <c r="Z3881" s="15">
        <v>0</v>
      </c>
      <c r="AA3881" s="15">
        <v>0</v>
      </c>
      <c r="AB3881" s="15">
        <v>0</v>
      </c>
      <c r="AC3881" s="15">
        <v>0</v>
      </c>
      <c r="AD3881" s="15">
        <v>0</v>
      </c>
      <c r="AE3881" s="15">
        <v>0</v>
      </c>
      <c r="AF3881" s="15">
        <v>0</v>
      </c>
      <c r="AG3881" s="15">
        <f t="shared" si="301"/>
        <v>0</v>
      </c>
      <c r="AH3881" s="15">
        <v>0</v>
      </c>
      <c r="AI3881" s="15">
        <v>0</v>
      </c>
      <c r="AJ3881" s="15">
        <v>0</v>
      </c>
      <c r="AK3881" s="15">
        <v>0</v>
      </c>
      <c r="AL3881" s="15">
        <v>0</v>
      </c>
      <c r="AM3881" s="15">
        <v>0</v>
      </c>
      <c r="AN3881" s="15">
        <v>0</v>
      </c>
      <c r="AO3881" s="15">
        <v>0</v>
      </c>
      <c r="AP3881" s="15">
        <v>0</v>
      </c>
      <c r="AQ3881" s="15">
        <v>0</v>
      </c>
      <c r="AR3881" s="15">
        <v>0</v>
      </c>
      <c r="AS3881" s="15">
        <v>0</v>
      </c>
      <c r="AT3881" s="15">
        <f t="shared" si="302"/>
        <v>0</v>
      </c>
      <c r="AU3881" s="15">
        <v>0</v>
      </c>
      <c r="AV3881" s="15">
        <v>0</v>
      </c>
      <c r="AW3881" s="15">
        <v>0</v>
      </c>
      <c r="AX3881" s="15">
        <v>0</v>
      </c>
      <c r="AY3881" s="15">
        <v>0</v>
      </c>
      <c r="AZ3881" s="15">
        <v>110.56295765686035</v>
      </c>
      <c r="BA3881" s="15">
        <v>57.809210754394535</v>
      </c>
      <c r="BB3881" s="15">
        <v>108.06309948730468</v>
      </c>
      <c r="BC3881" s="15">
        <v>53.884171020507814</v>
      </c>
      <c r="BD3881" s="15">
        <v>1.5625E-5</v>
      </c>
      <c r="BE3881" s="15">
        <v>-590.81100781249995</v>
      </c>
      <c r="BF3881" s="15">
        <v>259.066109375</v>
      </c>
      <c r="BG3881" s="15">
        <f t="shared" si="303"/>
        <v>-1.4254438934325435</v>
      </c>
      <c r="BH3881" t="str">
        <f t="shared" si="304"/>
        <v>CMPDIST</v>
      </c>
      <c r="BI3881" t="str">
        <f>VLOOKUP(BH3881,[2]Summary!$C$29:$C$56,1,0)</f>
        <v>CMPDist</v>
      </c>
      <c r="BJ3881" s="16">
        <v>44562</v>
      </c>
    </row>
    <row r="3882" spans="1:62" x14ac:dyDescent="0.25">
      <c r="A3882" s="13" t="s">
        <v>8230</v>
      </c>
      <c r="B3882" s="13" t="s">
        <v>8231</v>
      </c>
      <c r="C3882" s="13" t="s">
        <v>8232</v>
      </c>
      <c r="D3882" s="13" t="s">
        <v>18</v>
      </c>
      <c r="E3882" s="13" t="s">
        <v>301</v>
      </c>
      <c r="F3882" s="13" t="s">
        <v>62</v>
      </c>
      <c r="H3882" s="15">
        <v>0</v>
      </c>
      <c r="I3882" s="15">
        <v>0</v>
      </c>
      <c r="J3882" s="15">
        <v>0</v>
      </c>
      <c r="K3882" s="15">
        <v>0</v>
      </c>
      <c r="L3882" s="15">
        <v>0</v>
      </c>
      <c r="M3882" s="15">
        <v>0</v>
      </c>
      <c r="N3882" s="15">
        <v>0</v>
      </c>
      <c r="O3882" s="15">
        <v>0</v>
      </c>
      <c r="P3882" s="15">
        <v>0</v>
      </c>
      <c r="Q3882" s="15">
        <v>0</v>
      </c>
      <c r="R3882" s="15">
        <v>0</v>
      </c>
      <c r="S3882" s="15">
        <v>0</v>
      </c>
      <c r="T3882" s="15">
        <f t="shared" si="300"/>
        <v>0</v>
      </c>
      <c r="U3882" s="15">
        <v>0</v>
      </c>
      <c r="V3882" s="15">
        <v>0</v>
      </c>
      <c r="W3882" s="15">
        <v>0</v>
      </c>
      <c r="X3882" s="15">
        <v>0</v>
      </c>
      <c r="Y3882" s="15">
        <v>0</v>
      </c>
      <c r="Z3882" s="15">
        <v>0</v>
      </c>
      <c r="AA3882" s="15">
        <v>0</v>
      </c>
      <c r="AB3882" s="15">
        <v>0</v>
      </c>
      <c r="AC3882" s="15">
        <v>0</v>
      </c>
      <c r="AD3882" s="15">
        <v>0</v>
      </c>
      <c r="AE3882" s="15">
        <v>0</v>
      </c>
      <c r="AF3882" s="15">
        <v>0</v>
      </c>
      <c r="AG3882" s="15">
        <f t="shared" si="301"/>
        <v>0</v>
      </c>
      <c r="AH3882" s="15">
        <v>0</v>
      </c>
      <c r="AI3882" s="15">
        <v>0</v>
      </c>
      <c r="AJ3882" s="15">
        <v>0</v>
      </c>
      <c r="AK3882" s="15">
        <v>0</v>
      </c>
      <c r="AL3882" s="15">
        <v>0</v>
      </c>
      <c r="AM3882" s="15">
        <v>0</v>
      </c>
      <c r="AN3882" s="15">
        <v>0</v>
      </c>
      <c r="AO3882" s="15">
        <v>0</v>
      </c>
      <c r="AP3882" s="15">
        <v>0</v>
      </c>
      <c r="AQ3882" s="15">
        <v>0</v>
      </c>
      <c r="AR3882" s="15">
        <v>0</v>
      </c>
      <c r="AS3882" s="15">
        <v>0</v>
      </c>
      <c r="AT3882" s="15">
        <f t="shared" si="302"/>
        <v>0</v>
      </c>
      <c r="AU3882" s="15">
        <v>0</v>
      </c>
      <c r="AV3882" s="15">
        <v>0</v>
      </c>
      <c r="AW3882" s="15">
        <v>0</v>
      </c>
      <c r="AX3882" s="15">
        <v>0</v>
      </c>
      <c r="AY3882" s="15">
        <v>0</v>
      </c>
      <c r="AZ3882" s="15">
        <v>0</v>
      </c>
      <c r="BA3882" s="15">
        <v>0</v>
      </c>
      <c r="BB3882" s="15">
        <v>0</v>
      </c>
      <c r="BC3882" s="15">
        <v>0</v>
      </c>
      <c r="BD3882" s="15">
        <v>0</v>
      </c>
      <c r="BE3882" s="15">
        <v>0</v>
      </c>
      <c r="BF3882" s="15">
        <v>171.15100000000001</v>
      </c>
      <c r="BG3882" s="15">
        <f t="shared" si="303"/>
        <v>171.15100000000001</v>
      </c>
      <c r="BH3882" t="str">
        <f t="shared" si="304"/>
        <v>UICommon</v>
      </c>
      <c r="BI3882" t="str">
        <f>VLOOKUP(BH3882,[2]Summary!$C$29:$C$56,1,0)</f>
        <v>UICommon</v>
      </c>
      <c r="BJ3882" s="16">
        <v>44562</v>
      </c>
    </row>
    <row r="3883" spans="1:62" x14ac:dyDescent="0.25">
      <c r="A3883" s="13" t="s">
        <v>8233</v>
      </c>
      <c r="B3883" s="13" t="s">
        <v>8234</v>
      </c>
      <c r="C3883" s="13" t="s">
        <v>8235</v>
      </c>
      <c r="D3883" s="13" t="s">
        <v>307</v>
      </c>
      <c r="E3883" s="13" t="s">
        <v>475</v>
      </c>
      <c r="F3883" s="13" t="s">
        <v>62</v>
      </c>
      <c r="H3883" s="15">
        <v>0</v>
      </c>
      <c r="I3883" s="15">
        <v>0</v>
      </c>
      <c r="J3883" s="15">
        <v>0</v>
      </c>
      <c r="K3883" s="15">
        <v>0</v>
      </c>
      <c r="L3883" s="15">
        <v>0</v>
      </c>
      <c r="M3883" s="15">
        <v>0</v>
      </c>
      <c r="N3883" s="15">
        <v>0</v>
      </c>
      <c r="O3883" s="15">
        <v>0</v>
      </c>
      <c r="P3883" s="15">
        <v>0</v>
      </c>
      <c r="Q3883" s="15">
        <v>0</v>
      </c>
      <c r="R3883" s="15">
        <v>0</v>
      </c>
      <c r="S3883" s="15">
        <v>0</v>
      </c>
      <c r="T3883" s="15">
        <f t="shared" si="300"/>
        <v>0</v>
      </c>
      <c r="U3883" s="15">
        <v>0</v>
      </c>
      <c r="V3883" s="15">
        <v>0</v>
      </c>
      <c r="W3883" s="15">
        <v>0</v>
      </c>
      <c r="X3883" s="15">
        <v>0</v>
      </c>
      <c r="Y3883" s="15">
        <v>0</v>
      </c>
      <c r="Z3883" s="15">
        <v>0</v>
      </c>
      <c r="AA3883" s="15">
        <v>0</v>
      </c>
      <c r="AB3883" s="15">
        <v>0</v>
      </c>
      <c r="AC3883" s="15">
        <v>0</v>
      </c>
      <c r="AD3883" s="15">
        <v>0</v>
      </c>
      <c r="AE3883" s="15">
        <v>0</v>
      </c>
      <c r="AF3883" s="15">
        <v>0</v>
      </c>
      <c r="AG3883" s="15">
        <f t="shared" si="301"/>
        <v>0</v>
      </c>
      <c r="AH3883" s="15">
        <v>0</v>
      </c>
      <c r="AI3883" s="15">
        <v>0</v>
      </c>
      <c r="AJ3883" s="15">
        <v>0</v>
      </c>
      <c r="AK3883" s="15">
        <v>0</v>
      </c>
      <c r="AL3883" s="15">
        <v>0</v>
      </c>
      <c r="AM3883" s="15">
        <v>0</v>
      </c>
      <c r="AN3883" s="15">
        <v>0</v>
      </c>
      <c r="AO3883" s="15">
        <v>0</v>
      </c>
      <c r="AP3883" s="15">
        <v>0</v>
      </c>
      <c r="AQ3883" s="15">
        <v>0</v>
      </c>
      <c r="AR3883" s="15">
        <v>0</v>
      </c>
      <c r="AS3883" s="15">
        <v>0</v>
      </c>
      <c r="AT3883" s="15">
        <f t="shared" si="302"/>
        <v>0</v>
      </c>
      <c r="AU3883" s="15">
        <v>0</v>
      </c>
      <c r="AV3883" s="15">
        <v>0</v>
      </c>
      <c r="AW3883" s="15">
        <v>0</v>
      </c>
      <c r="AX3883" s="15">
        <v>0</v>
      </c>
      <c r="AY3883" s="15">
        <v>0</v>
      </c>
      <c r="AZ3883" s="15">
        <v>0</v>
      </c>
      <c r="BA3883" s="15">
        <v>0</v>
      </c>
      <c r="BB3883" s="15">
        <v>0</v>
      </c>
      <c r="BC3883" s="15">
        <v>0</v>
      </c>
      <c r="BD3883" s="15">
        <v>0</v>
      </c>
      <c r="BE3883" s="15">
        <v>0</v>
      </c>
      <c r="BF3883" s="15">
        <v>20.436</v>
      </c>
      <c r="BG3883" s="15">
        <f t="shared" si="303"/>
        <v>20.436</v>
      </c>
      <c r="BH3883" t="str">
        <f t="shared" si="304"/>
        <v>BGCGas</v>
      </c>
      <c r="BI3883" t="str">
        <f>VLOOKUP(BH3883,[2]Summary!$C$29:$C$56,1,0)</f>
        <v>BGCGas</v>
      </c>
      <c r="BJ3883" s="16">
        <v>44562</v>
      </c>
    </row>
    <row r="3884" spans="1:62" x14ac:dyDescent="0.25">
      <c r="A3884" s="13" t="s">
        <v>8236</v>
      </c>
      <c r="B3884" s="13" t="s">
        <v>8237</v>
      </c>
      <c r="C3884" s="13" t="s">
        <v>8238</v>
      </c>
      <c r="D3884" s="13" t="s">
        <v>434</v>
      </c>
      <c r="E3884" s="13" t="s">
        <v>475</v>
      </c>
      <c r="F3884" s="13" t="s">
        <v>62</v>
      </c>
      <c r="H3884" s="15">
        <v>0</v>
      </c>
      <c r="I3884" s="15">
        <v>0</v>
      </c>
      <c r="J3884" s="15">
        <v>0</v>
      </c>
      <c r="K3884" s="15">
        <v>0</v>
      </c>
      <c r="L3884" s="15">
        <v>0</v>
      </c>
      <c r="M3884" s="15">
        <v>0</v>
      </c>
      <c r="N3884" s="15">
        <v>0</v>
      </c>
      <c r="O3884" s="15">
        <v>0</v>
      </c>
      <c r="P3884" s="15">
        <v>0</v>
      </c>
      <c r="Q3884" s="15">
        <v>0</v>
      </c>
      <c r="R3884" s="15">
        <v>0</v>
      </c>
      <c r="S3884" s="15">
        <v>0</v>
      </c>
      <c r="T3884" s="15">
        <f t="shared" si="300"/>
        <v>0</v>
      </c>
      <c r="U3884" s="15">
        <v>0</v>
      </c>
      <c r="V3884" s="15">
        <v>0</v>
      </c>
      <c r="W3884" s="15">
        <v>0</v>
      </c>
      <c r="X3884" s="15">
        <v>0</v>
      </c>
      <c r="Y3884" s="15">
        <v>0</v>
      </c>
      <c r="Z3884" s="15">
        <v>0</v>
      </c>
      <c r="AA3884" s="15">
        <v>0</v>
      </c>
      <c r="AB3884" s="15">
        <v>0</v>
      </c>
      <c r="AC3884" s="15">
        <v>0</v>
      </c>
      <c r="AD3884" s="15">
        <v>0</v>
      </c>
      <c r="AE3884" s="15">
        <v>0</v>
      </c>
      <c r="AF3884" s="15">
        <v>0</v>
      </c>
      <c r="AG3884" s="15">
        <f t="shared" si="301"/>
        <v>0</v>
      </c>
      <c r="AH3884" s="15">
        <v>0</v>
      </c>
      <c r="AI3884" s="15">
        <v>0</v>
      </c>
      <c r="AJ3884" s="15">
        <v>0</v>
      </c>
      <c r="AK3884" s="15">
        <v>0</v>
      </c>
      <c r="AL3884" s="15">
        <v>0</v>
      </c>
      <c r="AM3884" s="15">
        <v>0</v>
      </c>
      <c r="AN3884" s="15">
        <v>0</v>
      </c>
      <c r="AO3884" s="15">
        <v>0</v>
      </c>
      <c r="AP3884" s="15">
        <v>0</v>
      </c>
      <c r="AQ3884" s="15">
        <v>0</v>
      </c>
      <c r="AR3884" s="15">
        <v>0</v>
      </c>
      <c r="AS3884" s="15">
        <v>0</v>
      </c>
      <c r="AT3884" s="15">
        <f t="shared" si="302"/>
        <v>0</v>
      </c>
      <c r="AU3884" s="15">
        <v>0</v>
      </c>
      <c r="AV3884" s="15">
        <v>0</v>
      </c>
      <c r="AW3884" s="15">
        <v>0</v>
      </c>
      <c r="AX3884" s="15">
        <v>0</v>
      </c>
      <c r="AY3884" s="15">
        <v>0</v>
      </c>
      <c r="AZ3884" s="15">
        <v>0</v>
      </c>
      <c r="BA3884" s="15">
        <v>0</v>
      </c>
      <c r="BB3884" s="15">
        <v>0</v>
      </c>
      <c r="BC3884" s="15">
        <v>0</v>
      </c>
      <c r="BD3884" s="15">
        <v>0</v>
      </c>
      <c r="BE3884" s="15">
        <v>0</v>
      </c>
      <c r="BF3884" s="15">
        <v>90.429000000000002</v>
      </c>
      <c r="BG3884" s="15">
        <f t="shared" si="303"/>
        <v>90.429000000000002</v>
      </c>
      <c r="BH3884" t="str">
        <f t="shared" si="304"/>
        <v>CNGGas</v>
      </c>
      <c r="BI3884" t="str">
        <f>VLOOKUP(BH3884,[2]Summary!$C$29:$C$56,1,0)</f>
        <v>CNGGas</v>
      </c>
      <c r="BJ3884" s="16">
        <v>44562</v>
      </c>
    </row>
    <row r="3885" spans="1:62" x14ac:dyDescent="0.25">
      <c r="A3885" s="13" t="s">
        <v>8239</v>
      </c>
      <c r="B3885" s="13" t="s">
        <v>8066</v>
      </c>
      <c r="C3885" s="13" t="s">
        <v>8240</v>
      </c>
      <c r="D3885" s="13" t="s">
        <v>595</v>
      </c>
      <c r="E3885" t="s">
        <v>35</v>
      </c>
      <c r="F3885" s="13" t="s">
        <v>101</v>
      </c>
      <c r="H3885" s="15">
        <v>0</v>
      </c>
      <c r="I3885" s="15">
        <v>0</v>
      </c>
      <c r="J3885" s="15">
        <v>0</v>
      </c>
      <c r="K3885" s="15">
        <v>0</v>
      </c>
      <c r="L3885" s="15">
        <v>0</v>
      </c>
      <c r="M3885" s="15">
        <v>0</v>
      </c>
      <c r="N3885" s="15">
        <v>0</v>
      </c>
      <c r="O3885" s="15">
        <v>0</v>
      </c>
      <c r="P3885" s="15">
        <v>0</v>
      </c>
      <c r="Q3885" s="15">
        <v>0</v>
      </c>
      <c r="R3885" s="15">
        <v>0</v>
      </c>
      <c r="S3885" s="15">
        <v>0</v>
      </c>
      <c r="T3885" s="15">
        <f t="shared" si="300"/>
        <v>0</v>
      </c>
      <c r="U3885" s="15">
        <v>0</v>
      </c>
      <c r="V3885" s="15">
        <v>0</v>
      </c>
      <c r="W3885" s="15">
        <v>0</v>
      </c>
      <c r="X3885" s="15">
        <v>0</v>
      </c>
      <c r="Y3885" s="15">
        <v>0</v>
      </c>
      <c r="Z3885" s="15">
        <v>0</v>
      </c>
      <c r="AA3885" s="15">
        <v>0</v>
      </c>
      <c r="AB3885" s="15">
        <v>0</v>
      </c>
      <c r="AC3885" s="15">
        <v>0</v>
      </c>
      <c r="AD3885" s="15">
        <v>0</v>
      </c>
      <c r="AE3885" s="15">
        <v>0</v>
      </c>
      <c r="AF3885" s="15">
        <v>0</v>
      </c>
      <c r="AG3885" s="15">
        <f t="shared" si="301"/>
        <v>0</v>
      </c>
      <c r="AH3885" s="15">
        <v>0</v>
      </c>
      <c r="AI3885" s="15">
        <v>0</v>
      </c>
      <c r="AJ3885" s="15">
        <v>0</v>
      </c>
      <c r="AK3885" s="15">
        <v>0</v>
      </c>
      <c r="AL3885" s="15">
        <v>0</v>
      </c>
      <c r="AM3885" s="15">
        <v>0</v>
      </c>
      <c r="AN3885" s="15">
        <v>0</v>
      </c>
      <c r="AO3885" s="15">
        <v>0</v>
      </c>
      <c r="AP3885" s="15">
        <v>0</v>
      </c>
      <c r="AQ3885" s="15">
        <v>0</v>
      </c>
      <c r="AR3885" s="15">
        <v>0</v>
      </c>
      <c r="AS3885" s="15">
        <v>0</v>
      </c>
      <c r="AT3885" s="15">
        <f t="shared" si="302"/>
        <v>0</v>
      </c>
      <c r="AU3885" s="15">
        <v>0</v>
      </c>
      <c r="AV3885" s="15">
        <v>0</v>
      </c>
      <c r="AW3885" s="15">
        <v>0</v>
      </c>
      <c r="AX3885" s="15">
        <v>0</v>
      </c>
      <c r="AY3885" s="15">
        <v>0</v>
      </c>
      <c r="AZ3885" s="15">
        <v>0</v>
      </c>
      <c r="BA3885" s="15">
        <v>0</v>
      </c>
      <c r="BB3885" s="15">
        <v>0</v>
      </c>
      <c r="BC3885" s="15">
        <v>0</v>
      </c>
      <c r="BD3885" s="15">
        <v>0</v>
      </c>
      <c r="BE3885" s="15">
        <v>0</v>
      </c>
      <c r="BF3885" s="15">
        <v>200</v>
      </c>
      <c r="BG3885" s="15">
        <f t="shared" si="303"/>
        <v>200</v>
      </c>
      <c r="BH3885" t="str">
        <f t="shared" si="304"/>
        <v>CMPTRANS</v>
      </c>
      <c r="BI3885" t="str">
        <f>VLOOKUP(BH3885,[2]Summary!$C$29:$C$56,1,0)</f>
        <v>CMPTrans</v>
      </c>
      <c r="BJ3885" s="16">
        <v>44562</v>
      </c>
    </row>
    <row r="3886" spans="1:62" x14ac:dyDescent="0.25">
      <c r="A3886" s="13" t="s">
        <v>8241</v>
      </c>
      <c r="B3886" s="13" t="s">
        <v>8242</v>
      </c>
      <c r="C3886" s="13" t="s">
        <v>8243</v>
      </c>
      <c r="D3886" s="13" t="s">
        <v>595</v>
      </c>
      <c r="E3886" t="s">
        <v>35</v>
      </c>
      <c r="F3886" s="13" t="s">
        <v>20</v>
      </c>
      <c r="H3886" s="15">
        <v>0</v>
      </c>
      <c r="I3886" s="15">
        <v>0</v>
      </c>
      <c r="J3886" s="15">
        <v>0</v>
      </c>
      <c r="K3886" s="15">
        <v>0</v>
      </c>
      <c r="L3886" s="15">
        <v>0</v>
      </c>
      <c r="M3886" s="15">
        <v>0</v>
      </c>
      <c r="N3886" s="15">
        <v>0</v>
      </c>
      <c r="O3886" s="15">
        <v>0</v>
      </c>
      <c r="P3886" s="15">
        <v>0</v>
      </c>
      <c r="Q3886" s="15">
        <v>0</v>
      </c>
      <c r="R3886" s="15">
        <v>0</v>
      </c>
      <c r="S3886" s="15">
        <v>0</v>
      </c>
      <c r="T3886" s="15">
        <f t="shared" si="300"/>
        <v>0</v>
      </c>
      <c r="U3886" s="15">
        <v>0</v>
      </c>
      <c r="V3886" s="15">
        <v>0</v>
      </c>
      <c r="W3886" s="15">
        <v>0</v>
      </c>
      <c r="X3886" s="15">
        <v>0</v>
      </c>
      <c r="Y3886" s="15">
        <v>0</v>
      </c>
      <c r="Z3886" s="15">
        <v>0</v>
      </c>
      <c r="AA3886" s="15">
        <v>0</v>
      </c>
      <c r="AB3886" s="15">
        <v>0</v>
      </c>
      <c r="AC3886" s="15">
        <v>0</v>
      </c>
      <c r="AD3886" s="15">
        <v>0</v>
      </c>
      <c r="AE3886" s="15">
        <v>0</v>
      </c>
      <c r="AF3886" s="15">
        <v>0</v>
      </c>
      <c r="AG3886" s="15">
        <f t="shared" si="301"/>
        <v>0</v>
      </c>
      <c r="AH3886" s="15">
        <v>0</v>
      </c>
      <c r="AI3886" s="15">
        <v>0</v>
      </c>
      <c r="AJ3886" s="15">
        <v>0</v>
      </c>
      <c r="AK3886" s="15">
        <v>0</v>
      </c>
      <c r="AL3886" s="15">
        <v>0</v>
      </c>
      <c r="AM3886" s="15">
        <v>0</v>
      </c>
      <c r="AN3886" s="15">
        <v>0</v>
      </c>
      <c r="AO3886" s="15">
        <v>0</v>
      </c>
      <c r="AP3886" s="15">
        <v>0</v>
      </c>
      <c r="AQ3886" s="15">
        <v>0</v>
      </c>
      <c r="AR3886" s="15">
        <v>0</v>
      </c>
      <c r="AS3886" s="15">
        <v>0</v>
      </c>
      <c r="AT3886" s="15">
        <f t="shared" si="302"/>
        <v>0</v>
      </c>
      <c r="AU3886" s="15">
        <v>0</v>
      </c>
      <c r="AV3886" s="15">
        <v>0</v>
      </c>
      <c r="AW3886" s="15">
        <v>0</v>
      </c>
      <c r="AX3886" s="15">
        <v>0</v>
      </c>
      <c r="AY3886" s="15">
        <v>0</v>
      </c>
      <c r="AZ3886" s="15">
        <v>0</v>
      </c>
      <c r="BA3886" s="15">
        <v>0</v>
      </c>
      <c r="BB3886" s="15">
        <v>1.5100099945068359</v>
      </c>
      <c r="BC3886" s="15">
        <v>12.193179565429688</v>
      </c>
      <c r="BD3886" s="15">
        <v>35.288128913879397</v>
      </c>
      <c r="BE3886" s="15">
        <v>54.238158721923831</v>
      </c>
      <c r="BF3886" s="15">
        <v>165.68959979248046</v>
      </c>
      <c r="BG3886" s="15">
        <f t="shared" si="303"/>
        <v>268.91907698822024</v>
      </c>
      <c r="BH3886" t="str">
        <f t="shared" si="304"/>
        <v>CMPTRANS</v>
      </c>
      <c r="BI3886" t="str">
        <f>VLOOKUP(BH3886,[2]Summary!$C$29:$C$56,1,0)</f>
        <v>CMPTrans</v>
      </c>
      <c r="BJ3886" s="16">
        <v>44562</v>
      </c>
    </row>
    <row r="3887" spans="1:62" x14ac:dyDescent="0.25">
      <c r="A3887" s="13" t="s">
        <v>8244</v>
      </c>
      <c r="B3887" s="13" t="s">
        <v>8245</v>
      </c>
      <c r="C3887" s="13" t="s">
        <v>8246</v>
      </c>
      <c r="D3887" s="13" t="s">
        <v>595</v>
      </c>
      <c r="E3887" t="s">
        <v>35</v>
      </c>
      <c r="F3887" s="13" t="s">
        <v>20</v>
      </c>
      <c r="H3887" s="15">
        <v>0</v>
      </c>
      <c r="I3887" s="15">
        <v>0</v>
      </c>
      <c r="J3887" s="15">
        <v>0</v>
      </c>
      <c r="K3887" s="15">
        <v>0</v>
      </c>
      <c r="L3887" s="15">
        <v>0</v>
      </c>
      <c r="M3887" s="15">
        <v>0</v>
      </c>
      <c r="N3887" s="15">
        <v>0</v>
      </c>
      <c r="O3887" s="15">
        <v>0</v>
      </c>
      <c r="P3887" s="15">
        <v>0</v>
      </c>
      <c r="Q3887" s="15">
        <v>0</v>
      </c>
      <c r="R3887" s="15">
        <v>0</v>
      </c>
      <c r="S3887" s="15">
        <v>0</v>
      </c>
      <c r="T3887" s="15">
        <f t="shared" si="300"/>
        <v>0</v>
      </c>
      <c r="U3887" s="15">
        <v>0</v>
      </c>
      <c r="V3887" s="15">
        <v>0</v>
      </c>
      <c r="W3887" s="15">
        <v>0</v>
      </c>
      <c r="X3887" s="15">
        <v>0</v>
      </c>
      <c r="Y3887" s="15">
        <v>0</v>
      </c>
      <c r="Z3887" s="15">
        <v>0</v>
      </c>
      <c r="AA3887" s="15">
        <v>0</v>
      </c>
      <c r="AB3887" s="15">
        <v>0</v>
      </c>
      <c r="AC3887" s="15">
        <v>0</v>
      </c>
      <c r="AD3887" s="15">
        <v>0</v>
      </c>
      <c r="AE3887" s="15">
        <v>0</v>
      </c>
      <c r="AF3887" s="15">
        <v>0</v>
      </c>
      <c r="AG3887" s="15">
        <f t="shared" si="301"/>
        <v>0</v>
      </c>
      <c r="AH3887" s="15">
        <v>0</v>
      </c>
      <c r="AI3887" s="15">
        <v>0</v>
      </c>
      <c r="AJ3887" s="15">
        <v>0</v>
      </c>
      <c r="AK3887" s="15">
        <v>0</v>
      </c>
      <c r="AL3887" s="15">
        <v>0</v>
      </c>
      <c r="AM3887" s="15">
        <v>0</v>
      </c>
      <c r="AN3887" s="15">
        <v>0</v>
      </c>
      <c r="AO3887" s="15">
        <v>0</v>
      </c>
      <c r="AP3887" s="15">
        <v>0</v>
      </c>
      <c r="AQ3887" s="15">
        <v>0</v>
      </c>
      <c r="AR3887" s="15">
        <v>0</v>
      </c>
      <c r="AS3887" s="15">
        <v>0</v>
      </c>
      <c r="AT3887" s="15">
        <f t="shared" si="302"/>
        <v>0</v>
      </c>
      <c r="AU3887" s="15">
        <v>0</v>
      </c>
      <c r="AV3887" s="15">
        <v>0</v>
      </c>
      <c r="AW3887" s="15">
        <v>0</v>
      </c>
      <c r="AX3887" s="15">
        <v>0</v>
      </c>
      <c r="AY3887" s="15">
        <v>0</v>
      </c>
      <c r="AZ3887" s="15">
        <v>0</v>
      </c>
      <c r="BA3887" s="15">
        <v>0</v>
      </c>
      <c r="BB3887" s="15">
        <v>1.5100099945068359</v>
      </c>
      <c r="BC3887" s="15">
        <v>5.8920002460479737E-2</v>
      </c>
      <c r="BD3887" s="15">
        <v>0.48997999477386472</v>
      </c>
      <c r="BE3887" s="15">
        <v>46.875930298805237</v>
      </c>
      <c r="BF3887" s="15">
        <v>0.77816001510620114</v>
      </c>
      <c r="BG3887" s="15">
        <f t="shared" si="303"/>
        <v>49.713000305652621</v>
      </c>
      <c r="BH3887" t="str">
        <f t="shared" si="304"/>
        <v>CMPTRANS</v>
      </c>
      <c r="BI3887" t="str">
        <f>VLOOKUP(BH3887,[2]Summary!$C$29:$C$56,1,0)</f>
        <v>CMPTrans</v>
      </c>
      <c r="BJ3887" s="16">
        <v>44562</v>
      </c>
    </row>
    <row r="3888" spans="1:62" x14ac:dyDescent="0.25">
      <c r="A3888" s="13" t="s">
        <v>8247</v>
      </c>
      <c r="B3888" s="13" t="s">
        <v>8066</v>
      </c>
      <c r="C3888" s="13" t="s">
        <v>8248</v>
      </c>
      <c r="D3888" s="13" t="s">
        <v>595</v>
      </c>
      <c r="E3888" t="s">
        <v>35</v>
      </c>
      <c r="F3888" s="13" t="s">
        <v>101</v>
      </c>
      <c r="H3888" s="15">
        <v>0</v>
      </c>
      <c r="I3888" s="15">
        <v>0</v>
      </c>
      <c r="J3888" s="15">
        <v>0</v>
      </c>
      <c r="K3888" s="15">
        <v>0</v>
      </c>
      <c r="L3888" s="15">
        <v>0</v>
      </c>
      <c r="M3888" s="15">
        <v>0</v>
      </c>
      <c r="N3888" s="15">
        <v>0</v>
      </c>
      <c r="O3888" s="15">
        <v>0</v>
      </c>
      <c r="P3888" s="15">
        <v>0</v>
      </c>
      <c r="Q3888" s="15">
        <v>0</v>
      </c>
      <c r="R3888" s="15">
        <v>0</v>
      </c>
      <c r="S3888" s="15">
        <v>0</v>
      </c>
      <c r="T3888" s="15">
        <f t="shared" si="300"/>
        <v>0</v>
      </c>
      <c r="U3888" s="15">
        <v>0</v>
      </c>
      <c r="V3888" s="15">
        <v>0</v>
      </c>
      <c r="W3888" s="15">
        <v>0</v>
      </c>
      <c r="X3888" s="15">
        <v>0</v>
      </c>
      <c r="Y3888" s="15">
        <v>0</v>
      </c>
      <c r="Z3888" s="15">
        <v>0</v>
      </c>
      <c r="AA3888" s="15">
        <v>0</v>
      </c>
      <c r="AB3888" s="15">
        <v>0</v>
      </c>
      <c r="AC3888" s="15">
        <v>0</v>
      </c>
      <c r="AD3888" s="15">
        <v>0</v>
      </c>
      <c r="AE3888" s="15">
        <v>0</v>
      </c>
      <c r="AF3888" s="15">
        <v>0</v>
      </c>
      <c r="AG3888" s="15">
        <f t="shared" si="301"/>
        <v>0</v>
      </c>
      <c r="AH3888" s="15">
        <v>0</v>
      </c>
      <c r="AI3888" s="15">
        <v>0</v>
      </c>
      <c r="AJ3888" s="15">
        <v>0</v>
      </c>
      <c r="AK3888" s="15">
        <v>0</v>
      </c>
      <c r="AL3888" s="15">
        <v>0</v>
      </c>
      <c r="AM3888" s="15">
        <v>0</v>
      </c>
      <c r="AN3888" s="15">
        <v>0</v>
      </c>
      <c r="AO3888" s="15">
        <v>0</v>
      </c>
      <c r="AP3888" s="15">
        <v>0</v>
      </c>
      <c r="AQ3888" s="15">
        <v>0</v>
      </c>
      <c r="AR3888" s="15">
        <v>0</v>
      </c>
      <c r="AS3888" s="15">
        <v>0</v>
      </c>
      <c r="AT3888" s="15">
        <f t="shared" si="302"/>
        <v>0</v>
      </c>
      <c r="AU3888" s="15">
        <v>0</v>
      </c>
      <c r="AV3888" s="15">
        <v>0</v>
      </c>
      <c r="AW3888" s="15">
        <v>0</v>
      </c>
      <c r="AX3888" s="15">
        <v>0</v>
      </c>
      <c r="AY3888" s="15">
        <v>0</v>
      </c>
      <c r="AZ3888" s="15">
        <v>0</v>
      </c>
      <c r="BA3888" s="15">
        <v>0</v>
      </c>
      <c r="BB3888" s="15">
        <v>0</v>
      </c>
      <c r="BC3888" s="15">
        <v>0</v>
      </c>
      <c r="BD3888" s="15">
        <v>0</v>
      </c>
      <c r="BE3888" s="15">
        <v>0</v>
      </c>
      <c r="BF3888" s="15">
        <v>150</v>
      </c>
      <c r="BG3888" s="15">
        <f t="shared" si="303"/>
        <v>150</v>
      </c>
      <c r="BH3888" t="str">
        <f t="shared" si="304"/>
        <v>CMPTRANS</v>
      </c>
      <c r="BI3888" t="str">
        <f>VLOOKUP(BH3888,[2]Summary!$C$29:$C$56,1,0)</f>
        <v>CMPTrans</v>
      </c>
      <c r="BJ3888" s="16">
        <v>44562</v>
      </c>
    </row>
    <row r="3889" spans="1:62" x14ac:dyDescent="0.25">
      <c r="A3889" s="13" t="s">
        <v>8249</v>
      </c>
      <c r="B3889" s="13" t="s">
        <v>8250</v>
      </c>
      <c r="C3889" s="13" t="s">
        <v>8251</v>
      </c>
      <c r="D3889" s="13" t="s">
        <v>361</v>
      </c>
      <c r="E3889" s="13" t="s">
        <v>475</v>
      </c>
      <c r="F3889" s="13" t="s">
        <v>62</v>
      </c>
      <c r="H3889" s="15">
        <v>0</v>
      </c>
      <c r="I3889" s="15">
        <v>0</v>
      </c>
      <c r="J3889" s="15">
        <v>0</v>
      </c>
      <c r="K3889" s="15">
        <v>0</v>
      </c>
      <c r="L3889" s="15">
        <v>0</v>
      </c>
      <c r="M3889" s="15">
        <v>0</v>
      </c>
      <c r="N3889" s="15">
        <v>0</v>
      </c>
      <c r="O3889" s="15">
        <v>0</v>
      </c>
      <c r="P3889" s="15">
        <v>0</v>
      </c>
      <c r="Q3889" s="15">
        <v>0</v>
      </c>
      <c r="R3889" s="15">
        <v>0</v>
      </c>
      <c r="S3889" s="15">
        <v>0</v>
      </c>
      <c r="T3889" s="15">
        <f t="shared" si="300"/>
        <v>0</v>
      </c>
      <c r="U3889" s="15">
        <v>0</v>
      </c>
      <c r="V3889" s="15">
        <v>0</v>
      </c>
      <c r="W3889" s="15">
        <v>0</v>
      </c>
      <c r="X3889" s="15">
        <v>0</v>
      </c>
      <c r="Y3889" s="15">
        <v>0</v>
      </c>
      <c r="Z3889" s="15">
        <v>0</v>
      </c>
      <c r="AA3889" s="15">
        <v>0</v>
      </c>
      <c r="AB3889" s="15">
        <v>0</v>
      </c>
      <c r="AC3889" s="15">
        <v>0</v>
      </c>
      <c r="AD3889" s="15">
        <v>0</v>
      </c>
      <c r="AE3889" s="15">
        <v>0</v>
      </c>
      <c r="AF3889" s="15">
        <v>0</v>
      </c>
      <c r="AG3889" s="15">
        <f t="shared" si="301"/>
        <v>0</v>
      </c>
      <c r="AH3889" s="15">
        <v>0</v>
      </c>
      <c r="AI3889" s="15">
        <v>0</v>
      </c>
      <c r="AJ3889" s="15">
        <v>0</v>
      </c>
      <c r="AK3889" s="15">
        <v>0</v>
      </c>
      <c r="AL3889" s="15">
        <v>0</v>
      </c>
      <c r="AM3889" s="15">
        <v>0</v>
      </c>
      <c r="AN3889" s="15">
        <v>0</v>
      </c>
      <c r="AO3889" s="15">
        <v>0</v>
      </c>
      <c r="AP3889" s="15">
        <v>0</v>
      </c>
      <c r="AQ3889" s="15">
        <v>0</v>
      </c>
      <c r="AR3889" s="15">
        <v>0</v>
      </c>
      <c r="AS3889" s="15">
        <v>0</v>
      </c>
      <c r="AT3889" s="15">
        <f t="shared" si="302"/>
        <v>0</v>
      </c>
      <c r="AU3889" s="15">
        <v>0</v>
      </c>
      <c r="AV3889" s="15">
        <v>0</v>
      </c>
      <c r="AW3889" s="15">
        <v>0</v>
      </c>
      <c r="AX3889" s="15">
        <v>0</v>
      </c>
      <c r="AY3889" s="15">
        <v>0</v>
      </c>
      <c r="AZ3889" s="15">
        <v>0</v>
      </c>
      <c r="BA3889" s="15">
        <v>0</v>
      </c>
      <c r="BB3889" s="15">
        <v>0</v>
      </c>
      <c r="BC3889" s="15">
        <v>0</v>
      </c>
      <c r="BD3889" s="15">
        <v>0</v>
      </c>
      <c r="BE3889" s="15">
        <v>0</v>
      </c>
      <c r="BF3889" s="15">
        <v>100.648</v>
      </c>
      <c r="BG3889" s="15">
        <f t="shared" si="303"/>
        <v>100.648</v>
      </c>
      <c r="BH3889" t="str">
        <f t="shared" si="304"/>
        <v>SCGGas</v>
      </c>
      <c r="BI3889" t="str">
        <f>VLOOKUP(BH3889,[2]Summary!$C$29:$C$56,1,0)</f>
        <v>SCGGas</v>
      </c>
      <c r="BJ3889" s="16">
        <v>44562</v>
      </c>
    </row>
    <row r="3890" spans="1:62" x14ac:dyDescent="0.25">
      <c r="A3890" s="13" t="s">
        <v>8252</v>
      </c>
      <c r="B3890" s="13" t="s">
        <v>8253</v>
      </c>
      <c r="C3890" s="13" t="s">
        <v>8254</v>
      </c>
      <c r="D3890" s="13" t="s">
        <v>595</v>
      </c>
      <c r="E3890" t="s">
        <v>35</v>
      </c>
      <c r="F3890" s="13" t="s">
        <v>20</v>
      </c>
      <c r="H3890" s="15">
        <v>0</v>
      </c>
      <c r="I3890" s="15">
        <v>0</v>
      </c>
      <c r="J3890" s="15">
        <v>0</v>
      </c>
      <c r="K3890" s="15">
        <v>0</v>
      </c>
      <c r="L3890" s="15">
        <v>0</v>
      </c>
      <c r="M3890" s="15">
        <v>0</v>
      </c>
      <c r="N3890" s="15">
        <v>0</v>
      </c>
      <c r="O3890" s="15">
        <v>0</v>
      </c>
      <c r="P3890" s="15">
        <v>0</v>
      </c>
      <c r="Q3890" s="15">
        <v>0</v>
      </c>
      <c r="R3890" s="15">
        <v>0</v>
      </c>
      <c r="S3890" s="15">
        <v>0</v>
      </c>
      <c r="T3890" s="15">
        <f t="shared" si="300"/>
        <v>0</v>
      </c>
      <c r="U3890" s="15">
        <v>0</v>
      </c>
      <c r="V3890" s="15">
        <v>0</v>
      </c>
      <c r="W3890" s="15">
        <v>0</v>
      </c>
      <c r="X3890" s="15">
        <v>0</v>
      </c>
      <c r="Y3890" s="15">
        <v>0</v>
      </c>
      <c r="Z3890" s="15">
        <v>0</v>
      </c>
      <c r="AA3890" s="15">
        <v>0</v>
      </c>
      <c r="AB3890" s="15">
        <v>0</v>
      </c>
      <c r="AC3890" s="15">
        <v>0</v>
      </c>
      <c r="AD3890" s="15">
        <v>0</v>
      </c>
      <c r="AE3890" s="15">
        <v>0</v>
      </c>
      <c r="AF3890" s="15">
        <v>0</v>
      </c>
      <c r="AG3890" s="15">
        <f t="shared" si="301"/>
        <v>0</v>
      </c>
      <c r="AH3890" s="15">
        <v>0</v>
      </c>
      <c r="AI3890" s="15">
        <v>0</v>
      </c>
      <c r="AJ3890" s="15">
        <v>0</v>
      </c>
      <c r="AK3890" s="15">
        <v>0</v>
      </c>
      <c r="AL3890" s="15">
        <v>0</v>
      </c>
      <c r="AM3890" s="15">
        <v>0</v>
      </c>
      <c r="AN3890" s="15">
        <v>0</v>
      </c>
      <c r="AO3890" s="15">
        <v>0</v>
      </c>
      <c r="AP3890" s="15">
        <v>0</v>
      </c>
      <c r="AQ3890" s="15">
        <v>0</v>
      </c>
      <c r="AR3890" s="15">
        <v>0</v>
      </c>
      <c r="AS3890" s="15">
        <v>0</v>
      </c>
      <c r="AT3890" s="15">
        <f t="shared" si="302"/>
        <v>0</v>
      </c>
      <c r="AU3890" s="15">
        <v>0</v>
      </c>
      <c r="AV3890" s="15">
        <v>0</v>
      </c>
      <c r="AW3890" s="15">
        <v>0</v>
      </c>
      <c r="AX3890" s="15">
        <v>12.261500244140626</v>
      </c>
      <c r="AY3890" s="15">
        <v>46.463869140625</v>
      </c>
      <c r="AZ3890" s="15">
        <v>194.50116601562499</v>
      </c>
      <c r="BA3890" s="15">
        <v>75.076350585937504</v>
      </c>
      <c r="BB3890" s="15">
        <v>18.936770263671875</v>
      </c>
      <c r="BC3890" s="15">
        <v>10052.064437499999</v>
      </c>
      <c r="BD3890" s="15">
        <v>50.894528442382814</v>
      </c>
      <c r="BE3890" s="15">
        <v>315.5836270751953</v>
      </c>
      <c r="BF3890" s="15">
        <v>515.66945690917964</v>
      </c>
      <c r="BG3890" s="15">
        <f t="shared" si="303"/>
        <v>11281.451706176756</v>
      </c>
      <c r="BH3890" t="str">
        <f t="shared" si="304"/>
        <v>CMPTRANS</v>
      </c>
      <c r="BI3890" t="str">
        <f>VLOOKUP(BH3890,[2]Summary!$C$29:$C$56,1,0)</f>
        <v>CMPTrans</v>
      </c>
      <c r="BJ3890" s="16">
        <v>44562</v>
      </c>
    </row>
    <row r="3891" spans="1:62" x14ac:dyDescent="0.25">
      <c r="A3891" s="13" t="s">
        <v>8255</v>
      </c>
      <c r="B3891" s="13" t="s">
        <v>8253</v>
      </c>
      <c r="C3891" s="13" t="s">
        <v>8256</v>
      </c>
      <c r="D3891" s="13" t="s">
        <v>595</v>
      </c>
      <c r="E3891" t="s">
        <v>19</v>
      </c>
      <c r="F3891" s="13" t="s">
        <v>20</v>
      </c>
      <c r="H3891" s="15">
        <v>0</v>
      </c>
      <c r="I3891" s="15">
        <v>0</v>
      </c>
      <c r="J3891" s="15">
        <v>0</v>
      </c>
      <c r="K3891" s="15">
        <v>0</v>
      </c>
      <c r="L3891" s="15">
        <v>0</v>
      </c>
      <c r="M3891" s="15">
        <v>0</v>
      </c>
      <c r="N3891" s="15">
        <v>0</v>
      </c>
      <c r="O3891" s="15">
        <v>0</v>
      </c>
      <c r="P3891" s="15">
        <v>0</v>
      </c>
      <c r="Q3891" s="15">
        <v>0</v>
      </c>
      <c r="R3891" s="15">
        <v>0</v>
      </c>
      <c r="S3891" s="15">
        <v>0</v>
      </c>
      <c r="T3891" s="15">
        <f t="shared" si="300"/>
        <v>0</v>
      </c>
      <c r="U3891" s="15">
        <v>0</v>
      </c>
      <c r="V3891" s="15">
        <v>0</v>
      </c>
      <c r="W3891" s="15">
        <v>0</v>
      </c>
      <c r="X3891" s="15">
        <v>0</v>
      </c>
      <c r="Y3891" s="15">
        <v>0</v>
      </c>
      <c r="Z3891" s="15">
        <v>0</v>
      </c>
      <c r="AA3891" s="15">
        <v>0</v>
      </c>
      <c r="AB3891" s="15">
        <v>0</v>
      </c>
      <c r="AC3891" s="15">
        <v>0</v>
      </c>
      <c r="AD3891" s="15">
        <v>0</v>
      </c>
      <c r="AE3891" s="15">
        <v>0</v>
      </c>
      <c r="AF3891" s="15">
        <v>0</v>
      </c>
      <c r="AG3891" s="15">
        <f t="shared" si="301"/>
        <v>0</v>
      </c>
      <c r="AH3891" s="15">
        <v>0</v>
      </c>
      <c r="AI3891" s="15">
        <v>0</v>
      </c>
      <c r="AJ3891" s="15">
        <v>0</v>
      </c>
      <c r="AK3891" s="15">
        <v>0</v>
      </c>
      <c r="AL3891" s="15">
        <v>0</v>
      </c>
      <c r="AM3891" s="15">
        <v>0</v>
      </c>
      <c r="AN3891" s="15">
        <v>0</v>
      </c>
      <c r="AO3891" s="15">
        <v>0</v>
      </c>
      <c r="AP3891" s="15">
        <v>0</v>
      </c>
      <c r="AQ3891" s="15">
        <v>0</v>
      </c>
      <c r="AR3891" s="15">
        <v>0</v>
      </c>
      <c r="AS3891" s="15">
        <v>0</v>
      </c>
      <c r="AT3891" s="15">
        <f t="shared" si="302"/>
        <v>0</v>
      </c>
      <c r="AU3891" s="15">
        <v>0</v>
      </c>
      <c r="AV3891" s="15">
        <v>0</v>
      </c>
      <c r="AW3891" s="15">
        <v>0</v>
      </c>
      <c r="AX3891" s="15">
        <v>0</v>
      </c>
      <c r="AY3891" s="15">
        <v>0</v>
      </c>
      <c r="AZ3891" s="15">
        <v>0</v>
      </c>
      <c r="BA3891" s="15">
        <v>0</v>
      </c>
      <c r="BB3891" s="15">
        <v>0</v>
      </c>
      <c r="BC3891" s="15">
        <v>0</v>
      </c>
      <c r="BD3891" s="15">
        <v>76.341780273437493</v>
      </c>
      <c r="BE3891" s="15">
        <v>473.37544628906249</v>
      </c>
      <c r="BF3891" s="15">
        <v>773.50420092773436</v>
      </c>
      <c r="BG3891" s="15">
        <f t="shared" si="303"/>
        <v>1323.2214274902344</v>
      </c>
      <c r="BH3891" t="str">
        <f t="shared" si="304"/>
        <v>CMPDIST</v>
      </c>
      <c r="BI3891" t="str">
        <f>VLOOKUP(BH3891,[2]Summary!$C$29:$C$56,1,0)</f>
        <v>CMPDist</v>
      </c>
      <c r="BJ3891" s="16">
        <v>44562</v>
      </c>
    </row>
    <row r="3892" spans="1:62" x14ac:dyDescent="0.25">
      <c r="A3892" s="13" t="s">
        <v>8257</v>
      </c>
      <c r="B3892" s="13" t="s">
        <v>8258</v>
      </c>
      <c r="C3892" s="13" t="s">
        <v>8259</v>
      </c>
      <c r="D3892" s="13" t="s">
        <v>595</v>
      </c>
      <c r="E3892" t="s">
        <v>19</v>
      </c>
      <c r="F3892" s="13" t="s">
        <v>20</v>
      </c>
      <c r="H3892" s="15">
        <v>0</v>
      </c>
      <c r="I3892" s="15">
        <v>0</v>
      </c>
      <c r="J3892" s="15">
        <v>0</v>
      </c>
      <c r="K3892" s="15">
        <v>0</v>
      </c>
      <c r="L3892" s="15">
        <v>0</v>
      </c>
      <c r="M3892" s="15">
        <v>0</v>
      </c>
      <c r="N3892" s="15">
        <v>0</v>
      </c>
      <c r="O3892" s="15">
        <v>0</v>
      </c>
      <c r="P3892" s="15">
        <v>0</v>
      </c>
      <c r="Q3892" s="15">
        <v>0</v>
      </c>
      <c r="R3892" s="15">
        <v>0</v>
      </c>
      <c r="S3892" s="15">
        <v>0</v>
      </c>
      <c r="T3892" s="15">
        <f t="shared" si="300"/>
        <v>0</v>
      </c>
      <c r="U3892" s="15">
        <v>0</v>
      </c>
      <c r="V3892" s="15">
        <v>0</v>
      </c>
      <c r="W3892" s="15">
        <v>0</v>
      </c>
      <c r="X3892" s="15">
        <v>0</v>
      </c>
      <c r="Y3892" s="15">
        <v>0</v>
      </c>
      <c r="Z3892" s="15">
        <v>0</v>
      </c>
      <c r="AA3892" s="15">
        <v>0</v>
      </c>
      <c r="AB3892" s="15">
        <v>0</v>
      </c>
      <c r="AC3892" s="15">
        <v>0</v>
      </c>
      <c r="AD3892" s="15">
        <v>0</v>
      </c>
      <c r="AE3892" s="15">
        <v>0</v>
      </c>
      <c r="AF3892" s="15">
        <v>0</v>
      </c>
      <c r="AG3892" s="15">
        <f t="shared" si="301"/>
        <v>0</v>
      </c>
      <c r="AH3892" s="15">
        <v>0</v>
      </c>
      <c r="AI3892" s="15">
        <v>0</v>
      </c>
      <c r="AJ3892" s="15">
        <v>0</v>
      </c>
      <c r="AK3892" s="15">
        <v>0</v>
      </c>
      <c r="AL3892" s="15">
        <v>0</v>
      </c>
      <c r="AM3892" s="15">
        <v>0</v>
      </c>
      <c r="AN3892" s="15">
        <v>0</v>
      </c>
      <c r="AO3892" s="15">
        <v>0</v>
      </c>
      <c r="AP3892" s="15">
        <v>0</v>
      </c>
      <c r="AQ3892" s="15">
        <v>0</v>
      </c>
      <c r="AR3892" s="15">
        <v>0</v>
      </c>
      <c r="AS3892" s="15">
        <v>0</v>
      </c>
      <c r="AT3892" s="15">
        <f t="shared" si="302"/>
        <v>0</v>
      </c>
      <c r="AU3892" s="15">
        <v>0</v>
      </c>
      <c r="AV3892" s="15">
        <v>0</v>
      </c>
      <c r="AW3892" s="15">
        <v>0</v>
      </c>
      <c r="AX3892" s="15">
        <v>5.5525299072265621</v>
      </c>
      <c r="AY3892" s="15">
        <v>221.54176806640626</v>
      </c>
      <c r="AZ3892" s="15">
        <v>14.698490478515625</v>
      </c>
      <c r="BA3892" s="15">
        <v>12.253419982910156</v>
      </c>
      <c r="BB3892" s="15">
        <v>102.95109960937501</v>
      </c>
      <c r="BC3892" s="15">
        <v>6855.1205</v>
      </c>
      <c r="BD3892" s="15">
        <v>70.668249023437497</v>
      </c>
      <c r="BE3892" s="15">
        <v>184.4421727294922</v>
      </c>
      <c r="BF3892" s="15">
        <v>188.1979639892578</v>
      </c>
      <c r="BG3892" s="15">
        <f t="shared" si="303"/>
        <v>7655.4261937866204</v>
      </c>
      <c r="BH3892" t="str">
        <f t="shared" si="304"/>
        <v>CMPDIST</v>
      </c>
      <c r="BI3892" t="str">
        <f>VLOOKUP(BH3892,[2]Summary!$C$29:$C$56,1,0)</f>
        <v>CMPDist</v>
      </c>
      <c r="BJ3892" s="16">
        <v>44562</v>
      </c>
    </row>
    <row r="3893" spans="1:62" x14ac:dyDescent="0.25">
      <c r="A3893" s="13" t="s">
        <v>8260</v>
      </c>
      <c r="B3893" s="13" t="s">
        <v>8261</v>
      </c>
      <c r="C3893" s="13" t="s">
        <v>8262</v>
      </c>
      <c r="D3893" s="13" t="s">
        <v>595</v>
      </c>
      <c r="E3893" t="s">
        <v>19</v>
      </c>
      <c r="F3893" s="13" t="s">
        <v>20</v>
      </c>
      <c r="H3893" s="15">
        <v>0</v>
      </c>
      <c r="I3893" s="15">
        <v>0</v>
      </c>
      <c r="J3893" s="15">
        <v>0</v>
      </c>
      <c r="K3893" s="15">
        <v>0</v>
      </c>
      <c r="L3893" s="15">
        <v>0</v>
      </c>
      <c r="M3893" s="15">
        <v>0</v>
      </c>
      <c r="N3893" s="15">
        <v>0</v>
      </c>
      <c r="O3893" s="15">
        <v>0</v>
      </c>
      <c r="P3893" s="15">
        <v>0</v>
      </c>
      <c r="Q3893" s="15">
        <v>0</v>
      </c>
      <c r="R3893" s="15">
        <v>0</v>
      </c>
      <c r="S3893" s="15">
        <v>0</v>
      </c>
      <c r="T3893" s="15">
        <f t="shared" si="300"/>
        <v>0</v>
      </c>
      <c r="U3893" s="15">
        <v>0</v>
      </c>
      <c r="V3893" s="15">
        <v>0</v>
      </c>
      <c r="W3893" s="15">
        <v>0</v>
      </c>
      <c r="X3893" s="15">
        <v>0</v>
      </c>
      <c r="Y3893" s="15">
        <v>0</v>
      </c>
      <c r="Z3893" s="15">
        <v>0</v>
      </c>
      <c r="AA3893" s="15">
        <v>0</v>
      </c>
      <c r="AB3893" s="15">
        <v>0</v>
      </c>
      <c r="AC3893" s="15">
        <v>0</v>
      </c>
      <c r="AD3893" s="15">
        <v>0</v>
      </c>
      <c r="AE3893" s="15">
        <v>0</v>
      </c>
      <c r="AF3893" s="15">
        <v>0</v>
      </c>
      <c r="AG3893" s="15">
        <f t="shared" si="301"/>
        <v>0</v>
      </c>
      <c r="AH3893" s="15">
        <v>0</v>
      </c>
      <c r="AI3893" s="15">
        <v>0</v>
      </c>
      <c r="AJ3893" s="15">
        <v>0</v>
      </c>
      <c r="AK3893" s="15">
        <v>0</v>
      </c>
      <c r="AL3893" s="15">
        <v>0</v>
      </c>
      <c r="AM3893" s="15">
        <v>0</v>
      </c>
      <c r="AN3893" s="15">
        <v>0</v>
      </c>
      <c r="AO3893" s="15">
        <v>0</v>
      </c>
      <c r="AP3893" s="15">
        <v>0</v>
      </c>
      <c r="AQ3893" s="15">
        <v>0</v>
      </c>
      <c r="AR3893" s="15">
        <v>0</v>
      </c>
      <c r="AS3893" s="15">
        <v>0</v>
      </c>
      <c r="AT3893" s="15">
        <f t="shared" si="302"/>
        <v>0</v>
      </c>
      <c r="AU3893" s="15">
        <v>0</v>
      </c>
      <c r="AV3893" s="15">
        <v>0</v>
      </c>
      <c r="AW3893" s="15">
        <v>0</v>
      </c>
      <c r="AX3893" s="15">
        <v>6.3234898986816406</v>
      </c>
      <c r="AY3893" s="15">
        <v>24.414519653320312</v>
      </c>
      <c r="AZ3893" s="15">
        <v>12.851409912109375</v>
      </c>
      <c r="BA3893" s="15">
        <v>11.720019897460938</v>
      </c>
      <c r="BB3893" s="15">
        <v>11.457859741210937</v>
      </c>
      <c r="BC3893" s="15">
        <v>4043.2741875000002</v>
      </c>
      <c r="BD3893" s="15">
        <v>33.978640502929686</v>
      </c>
      <c r="BE3893" s="15">
        <v>564.64348242187498</v>
      </c>
      <c r="BF3893" s="15">
        <v>228.05955615234376</v>
      </c>
      <c r="BG3893" s="15">
        <f t="shared" si="303"/>
        <v>4936.7231656799322</v>
      </c>
      <c r="BH3893" t="str">
        <f t="shared" si="304"/>
        <v>CMPDIST</v>
      </c>
      <c r="BI3893" t="str">
        <f>VLOOKUP(BH3893,[2]Summary!$C$29:$C$56,1,0)</f>
        <v>CMPDist</v>
      </c>
      <c r="BJ3893" s="16">
        <v>44562</v>
      </c>
    </row>
    <row r="3894" spans="1:62" x14ac:dyDescent="0.25">
      <c r="A3894" s="13" t="s">
        <v>8263</v>
      </c>
      <c r="B3894" s="13" t="s">
        <v>8264</v>
      </c>
      <c r="C3894" s="13" t="s">
        <v>8265</v>
      </c>
      <c r="D3894" s="13" t="s">
        <v>595</v>
      </c>
      <c r="E3894" t="s">
        <v>19</v>
      </c>
      <c r="F3894" s="13" t="s">
        <v>20</v>
      </c>
      <c r="H3894" s="15">
        <v>0</v>
      </c>
      <c r="I3894" s="15">
        <v>0</v>
      </c>
      <c r="J3894" s="15">
        <v>0</v>
      </c>
      <c r="K3894" s="15">
        <v>0</v>
      </c>
      <c r="L3894" s="15">
        <v>0</v>
      </c>
      <c r="M3894" s="15">
        <v>0</v>
      </c>
      <c r="N3894" s="15">
        <v>0</v>
      </c>
      <c r="O3894" s="15">
        <v>0</v>
      </c>
      <c r="P3894" s="15">
        <v>0</v>
      </c>
      <c r="Q3894" s="15">
        <v>0</v>
      </c>
      <c r="R3894" s="15">
        <v>0</v>
      </c>
      <c r="S3894" s="15">
        <v>0</v>
      </c>
      <c r="T3894" s="15">
        <f t="shared" si="300"/>
        <v>0</v>
      </c>
      <c r="U3894" s="15">
        <v>0</v>
      </c>
      <c r="V3894" s="15">
        <v>0</v>
      </c>
      <c r="W3894" s="15">
        <v>0</v>
      </c>
      <c r="X3894" s="15">
        <v>0</v>
      </c>
      <c r="Y3894" s="15">
        <v>0</v>
      </c>
      <c r="Z3894" s="15">
        <v>0</v>
      </c>
      <c r="AA3894" s="15">
        <v>0</v>
      </c>
      <c r="AB3894" s="15">
        <v>0</v>
      </c>
      <c r="AC3894" s="15">
        <v>0</v>
      </c>
      <c r="AD3894" s="15">
        <v>0</v>
      </c>
      <c r="AE3894" s="15">
        <v>0</v>
      </c>
      <c r="AF3894" s="15">
        <v>0</v>
      </c>
      <c r="AG3894" s="15">
        <f t="shared" si="301"/>
        <v>0</v>
      </c>
      <c r="AH3894" s="15">
        <v>0</v>
      </c>
      <c r="AI3894" s="15">
        <v>0</v>
      </c>
      <c r="AJ3894" s="15">
        <v>0</v>
      </c>
      <c r="AK3894" s="15">
        <v>0</v>
      </c>
      <c r="AL3894" s="15">
        <v>0</v>
      </c>
      <c r="AM3894" s="15">
        <v>0</v>
      </c>
      <c r="AN3894" s="15">
        <v>0</v>
      </c>
      <c r="AO3894" s="15">
        <v>0</v>
      </c>
      <c r="AP3894" s="15">
        <v>0</v>
      </c>
      <c r="AQ3894" s="15">
        <v>0</v>
      </c>
      <c r="AR3894" s="15">
        <v>0</v>
      </c>
      <c r="AS3894" s="15">
        <v>0</v>
      </c>
      <c r="AT3894" s="15">
        <f t="shared" si="302"/>
        <v>0</v>
      </c>
      <c r="AU3894" s="15">
        <v>0</v>
      </c>
      <c r="AV3894" s="15">
        <v>0</v>
      </c>
      <c r="AW3894" s="15">
        <v>0</v>
      </c>
      <c r="AX3894" s="15">
        <v>24.726769104003907</v>
      </c>
      <c r="AY3894" s="15">
        <v>74.312209350585931</v>
      </c>
      <c r="AZ3894" s="15">
        <v>19.156069580078125</v>
      </c>
      <c r="BA3894" s="15">
        <v>20.226389404296874</v>
      </c>
      <c r="BB3894" s="15">
        <v>20.261090209960937</v>
      </c>
      <c r="BC3894" s="15">
        <v>6811.6911250000003</v>
      </c>
      <c r="BD3894" s="15">
        <v>46.218849365234377</v>
      </c>
      <c r="BE3894" s="15">
        <v>584.88066943359377</v>
      </c>
      <c r="BF3894" s="15">
        <v>768.22719775390624</v>
      </c>
      <c r="BG3894" s="15">
        <f t="shared" si="303"/>
        <v>8369.7003692016606</v>
      </c>
      <c r="BH3894" t="str">
        <f t="shared" si="304"/>
        <v>CMPDIST</v>
      </c>
      <c r="BI3894" t="str">
        <f>VLOOKUP(BH3894,[2]Summary!$C$29:$C$56,1,0)</f>
        <v>CMPDist</v>
      </c>
      <c r="BJ3894" s="16">
        <v>44562</v>
      </c>
    </row>
    <row r="3895" spans="1:62" x14ac:dyDescent="0.25">
      <c r="A3895" s="13" t="s">
        <v>8266</v>
      </c>
      <c r="B3895" s="13" t="s">
        <v>8264</v>
      </c>
      <c r="C3895" s="13" t="s">
        <v>8267</v>
      </c>
      <c r="D3895" s="13" t="s">
        <v>595</v>
      </c>
      <c r="E3895" t="s">
        <v>35</v>
      </c>
      <c r="F3895" s="13" t="s">
        <v>20</v>
      </c>
      <c r="H3895" s="15">
        <v>0</v>
      </c>
      <c r="I3895" s="15">
        <v>0</v>
      </c>
      <c r="J3895" s="15">
        <v>0</v>
      </c>
      <c r="K3895" s="15">
        <v>0</v>
      </c>
      <c r="L3895" s="15">
        <v>0</v>
      </c>
      <c r="M3895" s="15">
        <v>0</v>
      </c>
      <c r="N3895" s="15">
        <v>0</v>
      </c>
      <c r="O3895" s="15">
        <v>0</v>
      </c>
      <c r="P3895" s="15">
        <v>0</v>
      </c>
      <c r="Q3895" s="15">
        <v>0</v>
      </c>
      <c r="R3895" s="15">
        <v>0</v>
      </c>
      <c r="S3895" s="15">
        <v>0</v>
      </c>
      <c r="T3895" s="15">
        <f t="shared" si="300"/>
        <v>0</v>
      </c>
      <c r="U3895" s="15">
        <v>0</v>
      </c>
      <c r="V3895" s="15">
        <v>0</v>
      </c>
      <c r="W3895" s="15">
        <v>0</v>
      </c>
      <c r="X3895" s="15">
        <v>0</v>
      </c>
      <c r="Y3895" s="15">
        <v>0</v>
      </c>
      <c r="Z3895" s="15">
        <v>0</v>
      </c>
      <c r="AA3895" s="15">
        <v>0</v>
      </c>
      <c r="AB3895" s="15">
        <v>0</v>
      </c>
      <c r="AC3895" s="15">
        <v>0</v>
      </c>
      <c r="AD3895" s="15">
        <v>0</v>
      </c>
      <c r="AE3895" s="15">
        <v>0</v>
      </c>
      <c r="AF3895" s="15">
        <v>0</v>
      </c>
      <c r="AG3895" s="15">
        <f t="shared" si="301"/>
        <v>0</v>
      </c>
      <c r="AH3895" s="15">
        <v>0</v>
      </c>
      <c r="AI3895" s="15">
        <v>0</v>
      </c>
      <c r="AJ3895" s="15">
        <v>0</v>
      </c>
      <c r="AK3895" s="15">
        <v>0</v>
      </c>
      <c r="AL3895" s="15">
        <v>0</v>
      </c>
      <c r="AM3895" s="15">
        <v>0</v>
      </c>
      <c r="AN3895" s="15">
        <v>0</v>
      </c>
      <c r="AO3895" s="15">
        <v>0</v>
      </c>
      <c r="AP3895" s="15">
        <v>0</v>
      </c>
      <c r="AQ3895" s="15">
        <v>0</v>
      </c>
      <c r="AR3895" s="15">
        <v>0</v>
      </c>
      <c r="AS3895" s="15">
        <v>0</v>
      </c>
      <c r="AT3895" s="15">
        <f t="shared" si="302"/>
        <v>0</v>
      </c>
      <c r="AU3895" s="15">
        <v>0</v>
      </c>
      <c r="AV3895" s="15">
        <v>0</v>
      </c>
      <c r="AW3895" s="15">
        <v>0</v>
      </c>
      <c r="AX3895" s="15">
        <v>0</v>
      </c>
      <c r="AY3895" s="15">
        <v>0</v>
      </c>
      <c r="AZ3895" s="15">
        <v>0</v>
      </c>
      <c r="BA3895" s="15">
        <v>0</v>
      </c>
      <c r="BB3895" s="15">
        <v>0</v>
      </c>
      <c r="BC3895" s="15">
        <v>0</v>
      </c>
      <c r="BD3895" s="15">
        <v>30.812559570312501</v>
      </c>
      <c r="BE3895" s="15">
        <v>389.92045568847658</v>
      </c>
      <c r="BF3895" s="15">
        <v>512.15145996093747</v>
      </c>
      <c r="BG3895" s="15">
        <f t="shared" si="303"/>
        <v>932.88447521972648</v>
      </c>
      <c r="BH3895" t="str">
        <f t="shared" si="304"/>
        <v>CMPTRANS</v>
      </c>
      <c r="BI3895" t="str">
        <f>VLOOKUP(BH3895,[2]Summary!$C$29:$C$56,1,0)</f>
        <v>CMPTrans</v>
      </c>
      <c r="BJ3895" s="16">
        <v>44562</v>
      </c>
    </row>
    <row r="3896" spans="1:62" x14ac:dyDescent="0.25">
      <c r="A3896" s="13" t="s">
        <v>8268</v>
      </c>
      <c r="B3896" s="13" t="s">
        <v>8269</v>
      </c>
      <c r="C3896" s="13" t="s">
        <v>8270</v>
      </c>
      <c r="D3896" s="13" t="s">
        <v>595</v>
      </c>
      <c r="E3896" t="s">
        <v>19</v>
      </c>
      <c r="F3896" s="13" t="s">
        <v>20</v>
      </c>
      <c r="H3896" s="15">
        <v>0</v>
      </c>
      <c r="I3896" s="15">
        <v>0</v>
      </c>
      <c r="J3896" s="15">
        <v>0</v>
      </c>
      <c r="K3896" s="15">
        <v>0</v>
      </c>
      <c r="L3896" s="15">
        <v>0</v>
      </c>
      <c r="M3896" s="15">
        <v>0</v>
      </c>
      <c r="N3896" s="15">
        <v>0</v>
      </c>
      <c r="O3896" s="15">
        <v>0</v>
      </c>
      <c r="P3896" s="15">
        <v>0</v>
      </c>
      <c r="Q3896" s="15">
        <v>0</v>
      </c>
      <c r="R3896" s="15">
        <v>0</v>
      </c>
      <c r="S3896" s="15">
        <v>0</v>
      </c>
      <c r="T3896" s="15">
        <f t="shared" si="300"/>
        <v>0</v>
      </c>
      <c r="U3896" s="15">
        <v>0</v>
      </c>
      <c r="V3896" s="15">
        <v>0</v>
      </c>
      <c r="W3896" s="15">
        <v>0</v>
      </c>
      <c r="X3896" s="15">
        <v>0</v>
      </c>
      <c r="Y3896" s="15">
        <v>0</v>
      </c>
      <c r="Z3896" s="15">
        <v>0</v>
      </c>
      <c r="AA3896" s="15">
        <v>0</v>
      </c>
      <c r="AB3896" s="15">
        <v>0</v>
      </c>
      <c r="AC3896" s="15">
        <v>0</v>
      </c>
      <c r="AD3896" s="15">
        <v>0</v>
      </c>
      <c r="AE3896" s="15">
        <v>0</v>
      </c>
      <c r="AF3896" s="15">
        <v>0</v>
      </c>
      <c r="AG3896" s="15">
        <f t="shared" si="301"/>
        <v>0</v>
      </c>
      <c r="AH3896" s="15">
        <v>0</v>
      </c>
      <c r="AI3896" s="15">
        <v>0</v>
      </c>
      <c r="AJ3896" s="15">
        <v>0</v>
      </c>
      <c r="AK3896" s="15">
        <v>0</v>
      </c>
      <c r="AL3896" s="15">
        <v>0</v>
      </c>
      <c r="AM3896" s="15">
        <v>0</v>
      </c>
      <c r="AN3896" s="15">
        <v>0</v>
      </c>
      <c r="AO3896" s="15">
        <v>0</v>
      </c>
      <c r="AP3896" s="15">
        <v>0</v>
      </c>
      <c r="AQ3896" s="15">
        <v>0</v>
      </c>
      <c r="AR3896" s="15">
        <v>0</v>
      </c>
      <c r="AS3896" s="15">
        <v>0</v>
      </c>
      <c r="AT3896" s="15">
        <f t="shared" si="302"/>
        <v>0</v>
      </c>
      <c r="AU3896" s="15">
        <v>0</v>
      </c>
      <c r="AV3896" s="15">
        <v>0</v>
      </c>
      <c r="AW3896" s="15">
        <v>0</v>
      </c>
      <c r="AX3896" s="15">
        <v>6.927329986572266</v>
      </c>
      <c r="AY3896" s="15">
        <v>21.884810424804687</v>
      </c>
      <c r="AZ3896" s="15">
        <v>230.76128942871094</v>
      </c>
      <c r="BA3896" s="15">
        <v>12.047850219726563</v>
      </c>
      <c r="BB3896" s="15">
        <v>11.744729858398438</v>
      </c>
      <c r="BC3896" s="15">
        <v>3641.4521875</v>
      </c>
      <c r="BD3896" s="15">
        <v>103.81066162109374</v>
      </c>
      <c r="BE3896" s="15">
        <v>292.0459248046875</v>
      </c>
      <c r="BF3896" s="15">
        <v>279.76085778808596</v>
      </c>
      <c r="BG3896" s="15">
        <f t="shared" si="303"/>
        <v>4600.4356416320798</v>
      </c>
      <c r="BH3896" t="str">
        <f t="shared" si="304"/>
        <v>CMPDIST</v>
      </c>
      <c r="BI3896" t="str">
        <f>VLOOKUP(BH3896,[2]Summary!$C$29:$C$56,1,0)</f>
        <v>CMPDist</v>
      </c>
      <c r="BJ3896" s="16">
        <v>44562</v>
      </c>
    </row>
    <row r="3897" spans="1:62" x14ac:dyDescent="0.25">
      <c r="A3897" s="13" t="s">
        <v>8271</v>
      </c>
      <c r="B3897" s="13" t="s">
        <v>8272</v>
      </c>
      <c r="C3897" s="13" t="s">
        <v>8273</v>
      </c>
      <c r="D3897" s="13" t="s">
        <v>595</v>
      </c>
      <c r="E3897" t="s">
        <v>35</v>
      </c>
      <c r="F3897" s="13" t="s">
        <v>20</v>
      </c>
      <c r="H3897" s="15">
        <v>0</v>
      </c>
      <c r="I3897" s="15">
        <v>0</v>
      </c>
      <c r="J3897" s="15">
        <v>0</v>
      </c>
      <c r="K3897" s="15">
        <v>0</v>
      </c>
      <c r="L3897" s="15">
        <v>0</v>
      </c>
      <c r="M3897" s="15">
        <v>0</v>
      </c>
      <c r="N3897" s="15">
        <v>0</v>
      </c>
      <c r="O3897" s="15">
        <v>0</v>
      </c>
      <c r="P3897" s="15">
        <v>0</v>
      </c>
      <c r="Q3897" s="15">
        <v>0</v>
      </c>
      <c r="R3897" s="15">
        <v>0</v>
      </c>
      <c r="S3897" s="15">
        <v>0</v>
      </c>
      <c r="T3897" s="15">
        <f t="shared" si="300"/>
        <v>0</v>
      </c>
      <c r="U3897" s="15">
        <v>0</v>
      </c>
      <c r="V3897" s="15">
        <v>0</v>
      </c>
      <c r="W3897" s="15">
        <v>0</v>
      </c>
      <c r="X3897" s="15">
        <v>0</v>
      </c>
      <c r="Y3897" s="15">
        <v>0</v>
      </c>
      <c r="Z3897" s="15">
        <v>0</v>
      </c>
      <c r="AA3897" s="15">
        <v>0</v>
      </c>
      <c r="AB3897" s="15">
        <v>0</v>
      </c>
      <c r="AC3897" s="15">
        <v>0</v>
      </c>
      <c r="AD3897" s="15">
        <v>0</v>
      </c>
      <c r="AE3897" s="15">
        <v>0</v>
      </c>
      <c r="AF3897" s="15">
        <v>0</v>
      </c>
      <c r="AG3897" s="15">
        <f t="shared" si="301"/>
        <v>0</v>
      </c>
      <c r="AH3897" s="15">
        <v>0</v>
      </c>
      <c r="AI3897" s="15">
        <v>0</v>
      </c>
      <c r="AJ3897" s="15">
        <v>0</v>
      </c>
      <c r="AK3897" s="15">
        <v>0</v>
      </c>
      <c r="AL3897" s="15">
        <v>0</v>
      </c>
      <c r="AM3897" s="15">
        <v>0</v>
      </c>
      <c r="AN3897" s="15">
        <v>0</v>
      </c>
      <c r="AO3897" s="15">
        <v>0</v>
      </c>
      <c r="AP3897" s="15">
        <v>0</v>
      </c>
      <c r="AQ3897" s="15">
        <v>0</v>
      </c>
      <c r="AR3897" s="15">
        <v>0</v>
      </c>
      <c r="AS3897" s="15">
        <v>0</v>
      </c>
      <c r="AT3897" s="15">
        <f t="shared" si="302"/>
        <v>0</v>
      </c>
      <c r="AU3897" s="15">
        <v>0</v>
      </c>
      <c r="AV3897" s="15">
        <v>0</v>
      </c>
      <c r="AW3897" s="15">
        <v>0</v>
      </c>
      <c r="AX3897" s="15">
        <v>0</v>
      </c>
      <c r="AY3897" s="15">
        <v>0</v>
      </c>
      <c r="AZ3897" s="15">
        <v>0</v>
      </c>
      <c r="BA3897" s="15">
        <v>0</v>
      </c>
      <c r="BB3897" s="15">
        <v>0</v>
      </c>
      <c r="BC3897" s="15">
        <v>0</v>
      </c>
      <c r="BD3897" s="15">
        <v>22.553780517578126</v>
      </c>
      <c r="BE3897" s="15">
        <v>151.09059802246094</v>
      </c>
      <c r="BF3897" s="15">
        <v>206.54246936035156</v>
      </c>
      <c r="BG3897" s="15">
        <f t="shared" si="303"/>
        <v>380.1868479003906</v>
      </c>
      <c r="BH3897" t="str">
        <f t="shared" si="304"/>
        <v>CMPTRANS</v>
      </c>
      <c r="BI3897" t="str">
        <f>VLOOKUP(BH3897,[2]Summary!$C$29:$C$56,1,0)</f>
        <v>CMPTrans</v>
      </c>
      <c r="BJ3897" s="16">
        <v>44562</v>
      </c>
    </row>
    <row r="3898" spans="1:62" x14ac:dyDescent="0.25">
      <c r="A3898" s="13" t="s">
        <v>8274</v>
      </c>
      <c r="B3898" s="13" t="s">
        <v>8272</v>
      </c>
      <c r="C3898" s="13" t="s">
        <v>8275</v>
      </c>
      <c r="D3898" s="13" t="s">
        <v>595</v>
      </c>
      <c r="E3898" t="s">
        <v>19</v>
      </c>
      <c r="F3898" s="13" t="s">
        <v>20</v>
      </c>
      <c r="H3898" s="15">
        <v>0</v>
      </c>
      <c r="I3898" s="15">
        <v>0</v>
      </c>
      <c r="J3898" s="15">
        <v>0</v>
      </c>
      <c r="K3898" s="15">
        <v>0</v>
      </c>
      <c r="L3898" s="15">
        <v>0</v>
      </c>
      <c r="M3898" s="15">
        <v>0</v>
      </c>
      <c r="N3898" s="15">
        <v>0</v>
      </c>
      <c r="O3898" s="15">
        <v>0</v>
      </c>
      <c r="P3898" s="15">
        <v>0</v>
      </c>
      <c r="Q3898" s="15">
        <v>0</v>
      </c>
      <c r="R3898" s="15">
        <v>0</v>
      </c>
      <c r="S3898" s="15">
        <v>0</v>
      </c>
      <c r="T3898" s="15">
        <f t="shared" si="300"/>
        <v>0</v>
      </c>
      <c r="U3898" s="15">
        <v>0</v>
      </c>
      <c r="V3898" s="15">
        <v>0</v>
      </c>
      <c r="W3898" s="15">
        <v>0</v>
      </c>
      <c r="X3898" s="15">
        <v>0</v>
      </c>
      <c r="Y3898" s="15">
        <v>0</v>
      </c>
      <c r="Z3898" s="15">
        <v>0</v>
      </c>
      <c r="AA3898" s="15">
        <v>0</v>
      </c>
      <c r="AB3898" s="15">
        <v>0</v>
      </c>
      <c r="AC3898" s="15">
        <v>0</v>
      </c>
      <c r="AD3898" s="15">
        <v>0</v>
      </c>
      <c r="AE3898" s="15">
        <v>0</v>
      </c>
      <c r="AF3898" s="15">
        <v>0</v>
      </c>
      <c r="AG3898" s="15">
        <f t="shared" si="301"/>
        <v>0</v>
      </c>
      <c r="AH3898" s="15">
        <v>0</v>
      </c>
      <c r="AI3898" s="15">
        <v>0</v>
      </c>
      <c r="AJ3898" s="15">
        <v>0</v>
      </c>
      <c r="AK3898" s="15">
        <v>0</v>
      </c>
      <c r="AL3898" s="15">
        <v>0</v>
      </c>
      <c r="AM3898" s="15">
        <v>0</v>
      </c>
      <c r="AN3898" s="15">
        <v>0</v>
      </c>
      <c r="AO3898" s="15">
        <v>0</v>
      </c>
      <c r="AP3898" s="15">
        <v>0</v>
      </c>
      <c r="AQ3898" s="15">
        <v>0</v>
      </c>
      <c r="AR3898" s="15">
        <v>0</v>
      </c>
      <c r="AS3898" s="15">
        <v>0</v>
      </c>
      <c r="AT3898" s="15">
        <f t="shared" si="302"/>
        <v>0</v>
      </c>
      <c r="AU3898" s="15">
        <v>0</v>
      </c>
      <c r="AV3898" s="15">
        <v>0</v>
      </c>
      <c r="AW3898" s="15">
        <v>0</v>
      </c>
      <c r="AX3898" s="15">
        <v>120.09825622558594</v>
      </c>
      <c r="AY3898" s="15">
        <v>120.57870910644532</v>
      </c>
      <c r="AZ3898" s="15">
        <v>13.60690966796875</v>
      </c>
      <c r="BA3898" s="15">
        <v>16.268680053710938</v>
      </c>
      <c r="BB3898" s="15">
        <v>14.387439697265625</v>
      </c>
      <c r="BC3898" s="15">
        <v>3915.2590312500001</v>
      </c>
      <c r="BD3898" s="15">
        <v>33.830700439453125</v>
      </c>
      <c r="BE3898" s="15">
        <v>226.63589965820313</v>
      </c>
      <c r="BF3898" s="15">
        <v>309.81371142578126</v>
      </c>
      <c r="BG3898" s="15">
        <f t="shared" si="303"/>
        <v>4770.4793375244144</v>
      </c>
      <c r="BH3898" t="str">
        <f t="shared" si="304"/>
        <v>CMPDIST</v>
      </c>
      <c r="BI3898" t="str">
        <f>VLOOKUP(BH3898,[2]Summary!$C$29:$C$56,1,0)</f>
        <v>CMPDist</v>
      </c>
      <c r="BJ3898" s="16">
        <v>44562</v>
      </c>
    </row>
    <row r="3899" spans="1:62" x14ac:dyDescent="0.25">
      <c r="A3899" s="13" t="s">
        <v>8276</v>
      </c>
      <c r="B3899" s="13" t="s">
        <v>8277</v>
      </c>
      <c r="C3899" s="13" t="s">
        <v>8278</v>
      </c>
      <c r="D3899" s="13" t="s">
        <v>595</v>
      </c>
      <c r="E3899" t="s">
        <v>35</v>
      </c>
      <c r="F3899" s="13" t="s">
        <v>20</v>
      </c>
      <c r="H3899" s="15">
        <v>0</v>
      </c>
      <c r="I3899" s="15">
        <v>0</v>
      </c>
      <c r="J3899" s="15">
        <v>0</v>
      </c>
      <c r="K3899" s="15">
        <v>0</v>
      </c>
      <c r="L3899" s="15">
        <v>0</v>
      </c>
      <c r="M3899" s="15">
        <v>0</v>
      </c>
      <c r="N3899" s="15">
        <v>0</v>
      </c>
      <c r="O3899" s="15">
        <v>0</v>
      </c>
      <c r="P3899" s="15">
        <v>0</v>
      </c>
      <c r="Q3899" s="15">
        <v>0</v>
      </c>
      <c r="R3899" s="15">
        <v>0</v>
      </c>
      <c r="S3899" s="15">
        <v>0</v>
      </c>
      <c r="T3899" s="15">
        <f t="shared" si="300"/>
        <v>0</v>
      </c>
      <c r="U3899" s="15">
        <v>0</v>
      </c>
      <c r="V3899" s="15">
        <v>0</v>
      </c>
      <c r="W3899" s="15">
        <v>0</v>
      </c>
      <c r="X3899" s="15">
        <v>0</v>
      </c>
      <c r="Y3899" s="15">
        <v>0</v>
      </c>
      <c r="Z3899" s="15">
        <v>0</v>
      </c>
      <c r="AA3899" s="15">
        <v>0</v>
      </c>
      <c r="AB3899" s="15">
        <v>0</v>
      </c>
      <c r="AC3899" s="15">
        <v>0</v>
      </c>
      <c r="AD3899" s="15">
        <v>0</v>
      </c>
      <c r="AE3899" s="15">
        <v>0</v>
      </c>
      <c r="AF3899" s="15">
        <v>0</v>
      </c>
      <c r="AG3899" s="15">
        <f t="shared" si="301"/>
        <v>0</v>
      </c>
      <c r="AH3899" s="15">
        <v>0</v>
      </c>
      <c r="AI3899" s="15">
        <v>0</v>
      </c>
      <c r="AJ3899" s="15">
        <v>0</v>
      </c>
      <c r="AK3899" s="15">
        <v>0</v>
      </c>
      <c r="AL3899" s="15">
        <v>0</v>
      </c>
      <c r="AM3899" s="15">
        <v>0</v>
      </c>
      <c r="AN3899" s="15">
        <v>0</v>
      </c>
      <c r="AO3899" s="15">
        <v>0</v>
      </c>
      <c r="AP3899" s="15">
        <v>0</v>
      </c>
      <c r="AQ3899" s="15">
        <v>0</v>
      </c>
      <c r="AR3899" s="15">
        <v>0</v>
      </c>
      <c r="AS3899" s="15">
        <v>0</v>
      </c>
      <c r="AT3899" s="15">
        <f t="shared" si="302"/>
        <v>0</v>
      </c>
      <c r="AU3899" s="15">
        <v>0</v>
      </c>
      <c r="AV3899" s="15">
        <v>0</v>
      </c>
      <c r="AW3899" s="15">
        <v>0</v>
      </c>
      <c r="AX3899" s="15">
        <v>0</v>
      </c>
      <c r="AY3899" s="15">
        <v>0</v>
      </c>
      <c r="AZ3899" s="15">
        <v>0</v>
      </c>
      <c r="BA3899" s="15">
        <v>0</v>
      </c>
      <c r="BB3899" s="15">
        <v>0</v>
      </c>
      <c r="BC3899" s="15">
        <v>0</v>
      </c>
      <c r="BD3899" s="15">
        <v>16.871779525756835</v>
      </c>
      <c r="BE3899" s="15">
        <v>69.159510009765626</v>
      </c>
      <c r="BF3899" s="15">
        <v>73.274019775390627</v>
      </c>
      <c r="BG3899" s="15">
        <f t="shared" si="303"/>
        <v>159.30530931091309</v>
      </c>
      <c r="BH3899" t="str">
        <f t="shared" si="304"/>
        <v>CMPTRANS</v>
      </c>
      <c r="BI3899" t="str">
        <f>VLOOKUP(BH3899,[2]Summary!$C$29:$C$56,1,0)</f>
        <v>CMPTrans</v>
      </c>
      <c r="BJ3899" s="16">
        <v>44562</v>
      </c>
    </row>
    <row r="3900" spans="1:62" x14ac:dyDescent="0.25">
      <c r="A3900" s="13" t="s">
        <v>8279</v>
      </c>
      <c r="B3900" s="13" t="s">
        <v>8277</v>
      </c>
      <c r="C3900" s="13" t="s">
        <v>8280</v>
      </c>
      <c r="D3900" s="13" t="s">
        <v>595</v>
      </c>
      <c r="E3900" t="s">
        <v>19</v>
      </c>
      <c r="F3900" s="13" t="s">
        <v>20</v>
      </c>
      <c r="H3900" s="15">
        <v>0</v>
      </c>
      <c r="I3900" s="15">
        <v>0</v>
      </c>
      <c r="J3900" s="15">
        <v>0</v>
      </c>
      <c r="K3900" s="15">
        <v>0</v>
      </c>
      <c r="L3900" s="15">
        <v>0</v>
      </c>
      <c r="M3900" s="15">
        <v>0</v>
      </c>
      <c r="N3900" s="15">
        <v>0</v>
      </c>
      <c r="O3900" s="15">
        <v>0</v>
      </c>
      <c r="P3900" s="15">
        <v>0</v>
      </c>
      <c r="Q3900" s="15">
        <v>0</v>
      </c>
      <c r="R3900" s="15">
        <v>0</v>
      </c>
      <c r="S3900" s="15">
        <v>0</v>
      </c>
      <c r="T3900" s="15">
        <f t="shared" si="300"/>
        <v>0</v>
      </c>
      <c r="U3900" s="15">
        <v>0</v>
      </c>
      <c r="V3900" s="15">
        <v>0</v>
      </c>
      <c r="W3900" s="15">
        <v>0</v>
      </c>
      <c r="X3900" s="15">
        <v>0</v>
      </c>
      <c r="Y3900" s="15">
        <v>0</v>
      </c>
      <c r="Z3900" s="15">
        <v>0</v>
      </c>
      <c r="AA3900" s="15">
        <v>0</v>
      </c>
      <c r="AB3900" s="15">
        <v>0</v>
      </c>
      <c r="AC3900" s="15">
        <v>0</v>
      </c>
      <c r="AD3900" s="15">
        <v>0</v>
      </c>
      <c r="AE3900" s="15">
        <v>0</v>
      </c>
      <c r="AF3900" s="15">
        <v>0</v>
      </c>
      <c r="AG3900" s="15">
        <f t="shared" si="301"/>
        <v>0</v>
      </c>
      <c r="AH3900" s="15">
        <v>0</v>
      </c>
      <c r="AI3900" s="15">
        <v>0</v>
      </c>
      <c r="AJ3900" s="15">
        <v>0</v>
      </c>
      <c r="AK3900" s="15">
        <v>0</v>
      </c>
      <c r="AL3900" s="15">
        <v>0</v>
      </c>
      <c r="AM3900" s="15">
        <v>0</v>
      </c>
      <c r="AN3900" s="15">
        <v>0</v>
      </c>
      <c r="AO3900" s="15">
        <v>0</v>
      </c>
      <c r="AP3900" s="15">
        <v>0</v>
      </c>
      <c r="AQ3900" s="15">
        <v>0</v>
      </c>
      <c r="AR3900" s="15">
        <v>0</v>
      </c>
      <c r="AS3900" s="15">
        <v>0</v>
      </c>
      <c r="AT3900" s="15">
        <f t="shared" si="302"/>
        <v>0</v>
      </c>
      <c r="AU3900" s="15">
        <v>0</v>
      </c>
      <c r="AV3900" s="15">
        <v>0</v>
      </c>
      <c r="AW3900" s="15">
        <v>0</v>
      </c>
      <c r="AX3900" s="15">
        <v>26.265820068359375</v>
      </c>
      <c r="AY3900" s="15">
        <v>15.045570190429688</v>
      </c>
      <c r="AZ3900" s="15">
        <v>47.090159179687497</v>
      </c>
      <c r="BA3900" s="15">
        <v>10.170140014648437</v>
      </c>
      <c r="BB3900" s="15">
        <v>83.155899414062503</v>
      </c>
      <c r="BC3900" s="15">
        <v>6268.5025624999998</v>
      </c>
      <c r="BD3900" s="15">
        <v>25.307679504394532</v>
      </c>
      <c r="BE3900" s="15">
        <v>103.73926025390625</v>
      </c>
      <c r="BF3900" s="15">
        <v>109.91102783203125</v>
      </c>
      <c r="BG3900" s="15">
        <f t="shared" si="303"/>
        <v>6689.1881189575197</v>
      </c>
      <c r="BH3900" t="str">
        <f t="shared" si="304"/>
        <v>CMPDIST</v>
      </c>
      <c r="BI3900" t="str">
        <f>VLOOKUP(BH3900,[2]Summary!$C$29:$C$56,1,0)</f>
        <v>CMPDist</v>
      </c>
      <c r="BJ3900" s="16">
        <v>44562</v>
      </c>
    </row>
    <row r="3901" spans="1:62" x14ac:dyDescent="0.25">
      <c r="A3901" s="13" t="s">
        <v>8281</v>
      </c>
      <c r="B3901" s="13" t="s">
        <v>8282</v>
      </c>
      <c r="C3901" s="13" t="s">
        <v>8283</v>
      </c>
      <c r="D3901" s="13" t="s">
        <v>18</v>
      </c>
      <c r="E3901" t="s">
        <v>19</v>
      </c>
      <c r="F3901" s="13" t="s">
        <v>22</v>
      </c>
      <c r="H3901" s="15">
        <v>0</v>
      </c>
      <c r="I3901" s="15">
        <v>0</v>
      </c>
      <c r="J3901" s="15">
        <v>0</v>
      </c>
      <c r="K3901" s="15">
        <v>0</v>
      </c>
      <c r="L3901" s="15">
        <v>0</v>
      </c>
      <c r="M3901" s="15">
        <v>0</v>
      </c>
      <c r="N3901" s="15">
        <v>0</v>
      </c>
      <c r="O3901" s="15">
        <v>0</v>
      </c>
      <c r="P3901" s="15">
        <v>0</v>
      </c>
      <c r="Q3901" s="15">
        <v>0</v>
      </c>
      <c r="R3901" s="15">
        <v>0</v>
      </c>
      <c r="S3901" s="15">
        <v>0</v>
      </c>
      <c r="T3901" s="15">
        <f t="shared" si="300"/>
        <v>0</v>
      </c>
      <c r="U3901" s="15">
        <v>0</v>
      </c>
      <c r="V3901" s="15">
        <v>0</v>
      </c>
      <c r="W3901" s="15">
        <v>0</v>
      </c>
      <c r="X3901" s="15">
        <v>0</v>
      </c>
      <c r="Y3901" s="15">
        <v>0</v>
      </c>
      <c r="Z3901" s="15">
        <v>0</v>
      </c>
      <c r="AA3901" s="15">
        <v>0</v>
      </c>
      <c r="AB3901" s="15">
        <v>0</v>
      </c>
      <c r="AC3901" s="15">
        <v>0</v>
      </c>
      <c r="AD3901" s="15">
        <v>0</v>
      </c>
      <c r="AE3901" s="15">
        <v>0</v>
      </c>
      <c r="AF3901" s="15">
        <v>0</v>
      </c>
      <c r="AG3901" s="15">
        <f t="shared" si="301"/>
        <v>0</v>
      </c>
      <c r="AH3901" s="15">
        <v>0</v>
      </c>
      <c r="AI3901" s="15">
        <v>0</v>
      </c>
      <c r="AJ3901" s="15">
        <v>0</v>
      </c>
      <c r="AK3901" s="15">
        <v>0</v>
      </c>
      <c r="AL3901" s="15">
        <v>0</v>
      </c>
      <c r="AM3901" s="15">
        <v>0</v>
      </c>
      <c r="AN3901" s="15">
        <v>0</v>
      </c>
      <c r="AO3901" s="15">
        <v>0</v>
      </c>
      <c r="AP3901" s="15">
        <v>0</v>
      </c>
      <c r="AQ3901" s="15">
        <v>0</v>
      </c>
      <c r="AR3901" s="15">
        <v>0</v>
      </c>
      <c r="AS3901" s="15">
        <v>0</v>
      </c>
      <c r="AT3901" s="15">
        <f t="shared" si="302"/>
        <v>0</v>
      </c>
      <c r="AU3901" s="15">
        <v>0</v>
      </c>
      <c r="AV3901" s="15">
        <v>0</v>
      </c>
      <c r="AW3901" s="15">
        <v>1.7245200033187866</v>
      </c>
      <c r="AX3901" s="15">
        <v>0.44035999202728271</v>
      </c>
      <c r="AY3901" s="15">
        <v>1.3520000457763671E-2</v>
      </c>
      <c r="AZ3901" s="15">
        <v>7.6557599468231201</v>
      </c>
      <c r="BA3901" s="15">
        <v>2.4394700241088869</v>
      </c>
      <c r="BB3901" s="15">
        <v>5.8210798873901366</v>
      </c>
      <c r="BC3901" s="15">
        <v>1.1799774169921875E-3</v>
      </c>
      <c r="BD3901" s="15">
        <v>0</v>
      </c>
      <c r="BE3901" s="15">
        <v>0</v>
      </c>
      <c r="BF3901" s="15">
        <v>0</v>
      </c>
      <c r="BG3901" s="15">
        <f t="shared" si="303"/>
        <v>18.095889831542969</v>
      </c>
      <c r="BH3901" t="str">
        <f t="shared" si="304"/>
        <v>UIDIST</v>
      </c>
      <c r="BI3901" t="str">
        <f>VLOOKUP(BH3901,[2]Summary!$C$29:$C$56,1,0)</f>
        <v>UIDist</v>
      </c>
      <c r="BJ3901" s="16">
        <v>44470</v>
      </c>
    </row>
    <row r="3902" spans="1:62" x14ac:dyDescent="0.25">
      <c r="A3902" s="13" t="s">
        <v>8284</v>
      </c>
      <c r="B3902" s="13" t="s">
        <v>7366</v>
      </c>
      <c r="C3902" s="13" t="s">
        <v>7367</v>
      </c>
      <c r="D3902" s="13" t="s">
        <v>599</v>
      </c>
      <c r="E3902" t="s">
        <v>35</v>
      </c>
      <c r="F3902" s="13" t="s">
        <v>585</v>
      </c>
      <c r="H3902" s="15">
        <v>0</v>
      </c>
      <c r="I3902" s="15">
        <v>0</v>
      </c>
      <c r="J3902" s="15">
        <v>0</v>
      </c>
      <c r="K3902" s="15">
        <v>0</v>
      </c>
      <c r="L3902" s="15">
        <v>0</v>
      </c>
      <c r="M3902" s="15">
        <v>0</v>
      </c>
      <c r="N3902" s="15">
        <v>0</v>
      </c>
      <c r="O3902" s="15">
        <v>0</v>
      </c>
      <c r="P3902" s="15">
        <v>0</v>
      </c>
      <c r="Q3902" s="15">
        <v>0</v>
      </c>
      <c r="R3902" s="15">
        <v>0</v>
      </c>
      <c r="S3902" s="15">
        <v>0</v>
      </c>
      <c r="T3902" s="15">
        <f t="shared" si="300"/>
        <v>0</v>
      </c>
      <c r="U3902" s="15">
        <v>0</v>
      </c>
      <c r="V3902" s="15">
        <v>0</v>
      </c>
      <c r="W3902" s="15">
        <v>0</v>
      </c>
      <c r="X3902" s="15">
        <v>0</v>
      </c>
      <c r="Y3902" s="15">
        <v>0</v>
      </c>
      <c r="Z3902" s="15">
        <v>0</v>
      </c>
      <c r="AA3902" s="15">
        <v>0</v>
      </c>
      <c r="AB3902" s="15">
        <v>0</v>
      </c>
      <c r="AC3902" s="15">
        <v>0</v>
      </c>
      <c r="AD3902" s="15">
        <v>0</v>
      </c>
      <c r="AE3902" s="15">
        <v>0</v>
      </c>
      <c r="AF3902" s="15">
        <v>0</v>
      </c>
      <c r="AG3902" s="15">
        <f t="shared" si="301"/>
        <v>0</v>
      </c>
      <c r="AH3902" s="15">
        <v>0</v>
      </c>
      <c r="AI3902" s="15">
        <v>0</v>
      </c>
      <c r="AJ3902" s="15">
        <v>0</v>
      </c>
      <c r="AK3902" s="15">
        <v>0</v>
      </c>
      <c r="AL3902" s="15">
        <v>0</v>
      </c>
      <c r="AM3902" s="15">
        <v>0</v>
      </c>
      <c r="AN3902" s="15">
        <v>0</v>
      </c>
      <c r="AO3902" s="15">
        <v>0</v>
      </c>
      <c r="AP3902" s="15">
        <v>0</v>
      </c>
      <c r="AQ3902" s="15">
        <v>0</v>
      </c>
      <c r="AR3902" s="15">
        <v>0</v>
      </c>
      <c r="AS3902" s="15">
        <v>0</v>
      </c>
      <c r="AT3902" s="15">
        <f t="shared" si="302"/>
        <v>0</v>
      </c>
      <c r="AU3902" s="15">
        <v>0</v>
      </c>
      <c r="AV3902" s="15">
        <v>0</v>
      </c>
      <c r="AW3902" s="15">
        <v>2.5138999619483946</v>
      </c>
      <c r="AX3902" s="15">
        <v>11.587379785537721</v>
      </c>
      <c r="AY3902" s="15">
        <v>14.856400474548339</v>
      </c>
      <c r="AZ3902" s="15">
        <v>5.6048800048828129</v>
      </c>
      <c r="BA3902" s="15">
        <v>0.17596000671386719</v>
      </c>
      <c r="BB3902" s="15">
        <v>0.17596000671386719</v>
      </c>
      <c r="BC3902" s="15">
        <v>-0.18848997116088867</v>
      </c>
      <c r="BD3902" s="15">
        <v>0</v>
      </c>
      <c r="BE3902" s="15">
        <v>0</v>
      </c>
      <c r="BF3902" s="15">
        <v>-37.6143984375</v>
      </c>
      <c r="BG3902" s="15">
        <f t="shared" si="303"/>
        <v>-2.8884081683158911</v>
      </c>
      <c r="BH3902" t="str">
        <f t="shared" si="304"/>
        <v>NYSEGTRANS</v>
      </c>
      <c r="BI3902" t="str">
        <f>VLOOKUP(BH3902,[2]Summary!$C$29:$C$56,1,0)</f>
        <v>NYSEGTrans</v>
      </c>
      <c r="BJ3902" s="16">
        <v>44562</v>
      </c>
    </row>
    <row r="3903" spans="1:62" x14ac:dyDescent="0.25">
      <c r="A3903" s="13" t="s">
        <v>8285</v>
      </c>
      <c r="B3903" s="13" t="s">
        <v>8286</v>
      </c>
      <c r="C3903" s="13" t="s">
        <v>8287</v>
      </c>
      <c r="D3903" s="13" t="s">
        <v>596</v>
      </c>
      <c r="E3903" t="s">
        <v>19</v>
      </c>
      <c r="F3903" s="13" t="s">
        <v>22</v>
      </c>
      <c r="H3903" s="15">
        <v>0</v>
      </c>
      <c r="I3903" s="15">
        <v>0</v>
      </c>
      <c r="J3903" s="15">
        <v>0</v>
      </c>
      <c r="K3903" s="15">
        <v>0</v>
      </c>
      <c r="L3903" s="15">
        <v>0</v>
      </c>
      <c r="M3903" s="15">
        <v>0</v>
      </c>
      <c r="N3903" s="15">
        <v>0</v>
      </c>
      <c r="O3903" s="15">
        <v>0</v>
      </c>
      <c r="P3903" s="15">
        <v>0</v>
      </c>
      <c r="Q3903" s="15">
        <v>0</v>
      </c>
      <c r="R3903" s="15">
        <v>0</v>
      </c>
      <c r="S3903" s="15">
        <v>0</v>
      </c>
      <c r="T3903" s="15">
        <f t="shared" si="300"/>
        <v>0</v>
      </c>
      <c r="U3903" s="15">
        <v>0</v>
      </c>
      <c r="V3903" s="15">
        <v>0</v>
      </c>
      <c r="W3903" s="15">
        <v>0</v>
      </c>
      <c r="X3903" s="15">
        <v>0</v>
      </c>
      <c r="Y3903" s="15">
        <v>0</v>
      </c>
      <c r="Z3903" s="15">
        <v>0</v>
      </c>
      <c r="AA3903" s="15">
        <v>0</v>
      </c>
      <c r="AB3903" s="15">
        <v>0</v>
      </c>
      <c r="AC3903" s="15">
        <v>0</v>
      </c>
      <c r="AD3903" s="15">
        <v>0</v>
      </c>
      <c r="AE3903" s="15">
        <v>0</v>
      </c>
      <c r="AF3903" s="15">
        <v>0</v>
      </c>
      <c r="AG3903" s="15">
        <f t="shared" si="301"/>
        <v>0</v>
      </c>
      <c r="AH3903" s="15">
        <v>0</v>
      </c>
      <c r="AI3903" s="15">
        <v>0</v>
      </c>
      <c r="AJ3903" s="15">
        <v>0</v>
      </c>
      <c r="AK3903" s="15">
        <v>0</v>
      </c>
      <c r="AL3903" s="15">
        <v>0</v>
      </c>
      <c r="AM3903" s="15">
        <v>0</v>
      </c>
      <c r="AN3903" s="15">
        <v>0</v>
      </c>
      <c r="AO3903" s="15">
        <v>0</v>
      </c>
      <c r="AP3903" s="15">
        <v>0</v>
      </c>
      <c r="AQ3903" s="15">
        <v>0</v>
      </c>
      <c r="AR3903" s="15">
        <v>0</v>
      </c>
      <c r="AS3903" s="15">
        <v>0</v>
      </c>
      <c r="AT3903" s="15">
        <f t="shared" si="302"/>
        <v>0</v>
      </c>
      <c r="AU3903" s="15">
        <v>0</v>
      </c>
      <c r="AV3903" s="15">
        <v>0</v>
      </c>
      <c r="AW3903" s="15">
        <v>-64.785129379272462</v>
      </c>
      <c r="AX3903" s="15">
        <v>27.681789611816406</v>
      </c>
      <c r="AY3903" s="15">
        <v>22.194170578002929</v>
      </c>
      <c r="AZ3903" s="15">
        <v>47.983638710021971</v>
      </c>
      <c r="BA3903" s="15">
        <v>15.164729888916016</v>
      </c>
      <c r="BB3903" s="15">
        <v>1.3017800369262695</v>
      </c>
      <c r="BC3903" s="15">
        <v>19.977619384765624</v>
      </c>
      <c r="BD3903" s="15">
        <v>12.385251070022584</v>
      </c>
      <c r="BE3903" s="15">
        <v>12.385251070022584</v>
      </c>
      <c r="BF3903" s="15">
        <v>12.385251070022584</v>
      </c>
      <c r="BG3903" s="15">
        <f t="shared" si="303"/>
        <v>106.67435204124448</v>
      </c>
      <c r="BH3903" t="str">
        <f t="shared" si="304"/>
        <v>RGEDIST</v>
      </c>
      <c r="BI3903" t="str">
        <f>VLOOKUP(BH3903,[2]Summary!$C$29:$C$56,1,0)</f>
        <v>RGEDist</v>
      </c>
      <c r="BJ3903" s="16">
        <v>44562</v>
      </c>
    </row>
    <row r="3904" spans="1:62" x14ac:dyDescent="0.25">
      <c r="A3904" s="13" t="s">
        <v>8288</v>
      </c>
      <c r="B3904" s="13" t="s">
        <v>7310</v>
      </c>
      <c r="C3904" s="13" t="s">
        <v>7311</v>
      </c>
      <c r="D3904" s="13" t="s">
        <v>595</v>
      </c>
      <c r="E3904" s="13" t="s">
        <v>301</v>
      </c>
      <c r="F3904" s="13" t="s">
        <v>144</v>
      </c>
      <c r="H3904" s="15">
        <v>0</v>
      </c>
      <c r="I3904" s="15">
        <v>0</v>
      </c>
      <c r="J3904" s="15">
        <v>0</v>
      </c>
      <c r="K3904" s="15">
        <v>0</v>
      </c>
      <c r="L3904" s="15">
        <v>0</v>
      </c>
      <c r="M3904" s="15">
        <v>0</v>
      </c>
      <c r="N3904" s="15">
        <v>0</v>
      </c>
      <c r="O3904" s="15">
        <v>0</v>
      </c>
      <c r="P3904" s="15">
        <v>0</v>
      </c>
      <c r="Q3904" s="15">
        <v>0</v>
      </c>
      <c r="R3904" s="15">
        <v>0</v>
      </c>
      <c r="S3904" s="15">
        <v>0</v>
      </c>
      <c r="T3904" s="15">
        <f t="shared" si="300"/>
        <v>0</v>
      </c>
      <c r="U3904" s="15">
        <v>0</v>
      </c>
      <c r="V3904" s="15">
        <v>0</v>
      </c>
      <c r="W3904" s="15">
        <v>0</v>
      </c>
      <c r="X3904" s="15">
        <v>0</v>
      </c>
      <c r="Y3904" s="15">
        <v>0</v>
      </c>
      <c r="Z3904" s="15">
        <v>0</v>
      </c>
      <c r="AA3904" s="15">
        <v>0</v>
      </c>
      <c r="AB3904" s="15">
        <v>0</v>
      </c>
      <c r="AC3904" s="15">
        <v>0</v>
      </c>
      <c r="AD3904" s="15">
        <v>0</v>
      </c>
      <c r="AE3904" s="15">
        <v>0</v>
      </c>
      <c r="AF3904" s="15">
        <v>0</v>
      </c>
      <c r="AG3904" s="15">
        <f t="shared" si="301"/>
        <v>0</v>
      </c>
      <c r="AH3904" s="15">
        <v>0</v>
      </c>
      <c r="AI3904" s="15">
        <v>0</v>
      </c>
      <c r="AJ3904" s="15">
        <v>0</v>
      </c>
      <c r="AK3904" s="15">
        <v>0</v>
      </c>
      <c r="AL3904" s="15">
        <v>0</v>
      </c>
      <c r="AM3904" s="15">
        <v>0</v>
      </c>
      <c r="AN3904" s="15">
        <v>0</v>
      </c>
      <c r="AO3904" s="15">
        <v>0</v>
      </c>
      <c r="AP3904" s="15">
        <v>0</v>
      </c>
      <c r="AQ3904" s="15">
        <v>0</v>
      </c>
      <c r="AR3904" s="15">
        <v>0</v>
      </c>
      <c r="AS3904" s="15">
        <v>0</v>
      </c>
      <c r="AT3904" s="15">
        <f t="shared" si="302"/>
        <v>0</v>
      </c>
      <c r="AU3904" s="15">
        <v>0</v>
      </c>
      <c r="AV3904" s="15">
        <v>0</v>
      </c>
      <c r="AW3904" s="15">
        <v>5.5240000303834677E-2</v>
      </c>
      <c r="AX3904" s="15">
        <v>1.2472200438976289</v>
      </c>
      <c r="AY3904" s="15">
        <v>2.2861398830413817</v>
      </c>
      <c r="AZ3904" s="15">
        <v>2.539000087738037</v>
      </c>
      <c r="BA3904" s="15">
        <v>5.9456098632812502</v>
      </c>
      <c r="BB3904" s="15">
        <v>1.5655900115966797</v>
      </c>
      <c r="BC3904" s="15">
        <v>2.4557299880981445</v>
      </c>
      <c r="BD3904" s="15">
        <v>0</v>
      </c>
      <c r="BE3904" s="15">
        <v>0</v>
      </c>
      <c r="BF3904" s="15">
        <v>0</v>
      </c>
      <c r="BG3904" s="15">
        <f t="shared" si="303"/>
        <v>16.094529877956958</v>
      </c>
      <c r="BH3904" t="str">
        <f t="shared" si="304"/>
        <v>CMPCommon</v>
      </c>
      <c r="BI3904" t="str">
        <f>VLOOKUP(BH3904,[2]Summary!$C$29:$C$56,1,0)</f>
        <v>CMPCommon</v>
      </c>
      <c r="BJ3904" s="16">
        <v>44470</v>
      </c>
    </row>
    <row r="3905" spans="1:62" x14ac:dyDescent="0.25">
      <c r="A3905" s="13" t="s">
        <v>8289</v>
      </c>
      <c r="B3905" s="13" t="s">
        <v>8290</v>
      </c>
      <c r="C3905" s="13" t="s">
        <v>8291</v>
      </c>
      <c r="D3905" s="13" t="s">
        <v>18</v>
      </c>
      <c r="E3905" t="s">
        <v>19</v>
      </c>
      <c r="F3905" s="13" t="s">
        <v>22</v>
      </c>
      <c r="H3905" s="15">
        <v>0</v>
      </c>
      <c r="I3905" s="15">
        <v>0</v>
      </c>
      <c r="J3905" s="15">
        <v>0</v>
      </c>
      <c r="K3905" s="15">
        <v>0</v>
      </c>
      <c r="L3905" s="15">
        <v>0</v>
      </c>
      <c r="M3905" s="15">
        <v>0</v>
      </c>
      <c r="N3905" s="15">
        <v>0</v>
      </c>
      <c r="O3905" s="15">
        <v>0</v>
      </c>
      <c r="P3905" s="15">
        <v>0</v>
      </c>
      <c r="Q3905" s="15">
        <v>0</v>
      </c>
      <c r="R3905" s="15">
        <v>0</v>
      </c>
      <c r="S3905" s="15">
        <v>0</v>
      </c>
      <c r="T3905" s="15">
        <f t="shared" si="300"/>
        <v>0</v>
      </c>
      <c r="U3905" s="15">
        <v>0</v>
      </c>
      <c r="V3905" s="15">
        <v>0</v>
      </c>
      <c r="W3905" s="15">
        <v>0</v>
      </c>
      <c r="X3905" s="15">
        <v>0</v>
      </c>
      <c r="Y3905" s="15">
        <v>0</v>
      </c>
      <c r="Z3905" s="15">
        <v>0</v>
      </c>
      <c r="AA3905" s="15">
        <v>0</v>
      </c>
      <c r="AB3905" s="15">
        <v>0</v>
      </c>
      <c r="AC3905" s="15">
        <v>0</v>
      </c>
      <c r="AD3905" s="15">
        <v>0</v>
      </c>
      <c r="AE3905" s="15">
        <v>0</v>
      </c>
      <c r="AF3905" s="15">
        <v>0</v>
      </c>
      <c r="AG3905" s="15">
        <f t="shared" si="301"/>
        <v>0</v>
      </c>
      <c r="AH3905" s="15">
        <v>0</v>
      </c>
      <c r="AI3905" s="15">
        <v>0</v>
      </c>
      <c r="AJ3905" s="15">
        <v>0</v>
      </c>
      <c r="AK3905" s="15">
        <v>0</v>
      </c>
      <c r="AL3905" s="15">
        <v>0</v>
      </c>
      <c r="AM3905" s="15">
        <v>0</v>
      </c>
      <c r="AN3905" s="15">
        <v>0</v>
      </c>
      <c r="AO3905" s="15">
        <v>0</v>
      </c>
      <c r="AP3905" s="15">
        <v>0</v>
      </c>
      <c r="AQ3905" s="15">
        <v>0</v>
      </c>
      <c r="AR3905" s="15">
        <v>0</v>
      </c>
      <c r="AS3905" s="15">
        <v>0</v>
      </c>
      <c r="AT3905" s="15">
        <f t="shared" si="302"/>
        <v>0</v>
      </c>
      <c r="AU3905" s="15">
        <v>0</v>
      </c>
      <c r="AV3905" s="15">
        <v>0</v>
      </c>
      <c r="AW3905" s="15">
        <v>6.7100200438499451</v>
      </c>
      <c r="AX3905" s="15">
        <v>9.0778800010681149</v>
      </c>
      <c r="AY3905" s="15">
        <v>2.3335600051879881</v>
      </c>
      <c r="AZ3905" s="15">
        <v>1.2890800170898438</v>
      </c>
      <c r="BA3905" s="15">
        <v>0.11719000244140625</v>
      </c>
      <c r="BB3905" s="15">
        <v>0.39751999664306642</v>
      </c>
      <c r="BC3905" s="15">
        <v>-0.28584000778198243</v>
      </c>
      <c r="BD3905" s="15">
        <v>0</v>
      </c>
      <c r="BE3905" s="15">
        <v>0</v>
      </c>
      <c r="BF3905" s="15">
        <v>0</v>
      </c>
      <c r="BG3905" s="15">
        <f t="shared" si="303"/>
        <v>19.639410058498385</v>
      </c>
      <c r="BH3905" t="str">
        <f t="shared" si="304"/>
        <v>UIDIST</v>
      </c>
      <c r="BI3905" t="str">
        <f>VLOOKUP(BH3905,[2]Summary!$C$29:$C$56,1,0)</f>
        <v>UIDist</v>
      </c>
      <c r="BJ3905" s="16">
        <v>44470</v>
      </c>
    </row>
    <row r="3906" spans="1:62" x14ac:dyDescent="0.25">
      <c r="A3906" s="13" t="s">
        <v>8292</v>
      </c>
      <c r="B3906" s="13" t="s">
        <v>8293</v>
      </c>
      <c r="C3906" s="13" t="s">
        <v>8294</v>
      </c>
      <c r="D3906" s="13" t="s">
        <v>18</v>
      </c>
      <c r="E3906" s="13" t="s">
        <v>301</v>
      </c>
      <c r="F3906" s="13" t="s">
        <v>62</v>
      </c>
      <c r="H3906" s="15">
        <v>0</v>
      </c>
      <c r="I3906" s="15">
        <v>0</v>
      </c>
      <c r="J3906" s="15">
        <v>0</v>
      </c>
      <c r="K3906" s="15">
        <v>0</v>
      </c>
      <c r="L3906" s="15">
        <v>0</v>
      </c>
      <c r="M3906" s="15">
        <v>0</v>
      </c>
      <c r="N3906" s="15">
        <v>0</v>
      </c>
      <c r="O3906" s="15">
        <v>0</v>
      </c>
      <c r="P3906" s="15">
        <v>0</v>
      </c>
      <c r="Q3906" s="15">
        <v>0</v>
      </c>
      <c r="R3906" s="15">
        <v>0</v>
      </c>
      <c r="S3906" s="15">
        <v>0</v>
      </c>
      <c r="T3906" s="15">
        <f t="shared" si="300"/>
        <v>0</v>
      </c>
      <c r="U3906" s="15">
        <v>0</v>
      </c>
      <c r="V3906" s="15">
        <v>0</v>
      </c>
      <c r="W3906" s="15">
        <v>0</v>
      </c>
      <c r="X3906" s="15">
        <v>0</v>
      </c>
      <c r="Y3906" s="15">
        <v>0</v>
      </c>
      <c r="Z3906" s="15">
        <v>0</v>
      </c>
      <c r="AA3906" s="15">
        <v>0</v>
      </c>
      <c r="AB3906" s="15">
        <v>0</v>
      </c>
      <c r="AC3906" s="15">
        <v>0</v>
      </c>
      <c r="AD3906" s="15">
        <v>0</v>
      </c>
      <c r="AE3906" s="15">
        <v>0</v>
      </c>
      <c r="AF3906" s="15">
        <v>0</v>
      </c>
      <c r="AG3906" s="15">
        <f t="shared" si="301"/>
        <v>0</v>
      </c>
      <c r="AH3906" s="15">
        <v>0</v>
      </c>
      <c r="AI3906" s="15">
        <v>0</v>
      </c>
      <c r="AJ3906" s="15">
        <v>0</v>
      </c>
      <c r="AK3906" s="15">
        <v>0</v>
      </c>
      <c r="AL3906" s="15">
        <v>0</v>
      </c>
      <c r="AM3906" s="15">
        <v>0</v>
      </c>
      <c r="AN3906" s="15">
        <v>0</v>
      </c>
      <c r="AO3906" s="15">
        <v>0</v>
      </c>
      <c r="AP3906" s="15">
        <v>0</v>
      </c>
      <c r="AQ3906" s="15">
        <v>0</v>
      </c>
      <c r="AR3906" s="15">
        <v>0</v>
      </c>
      <c r="AS3906" s="15">
        <v>0</v>
      </c>
      <c r="AT3906" s="15">
        <f t="shared" si="302"/>
        <v>0</v>
      </c>
      <c r="AU3906" s="15">
        <v>0</v>
      </c>
      <c r="AV3906" s="15">
        <v>0</v>
      </c>
      <c r="AW3906" s="15">
        <v>270.29373376464844</v>
      </c>
      <c r="AX3906" s="15">
        <v>-9.7853603515625007</v>
      </c>
      <c r="AY3906" s="15">
        <v>-9.7504002685546869</v>
      </c>
      <c r="AZ3906" s="15">
        <v>1.4654200439453124</v>
      </c>
      <c r="BA3906" s="15">
        <v>1.51427001953125</v>
      </c>
      <c r="BB3906" s="15">
        <v>1.51427001953125</v>
      </c>
      <c r="BC3906" s="15">
        <v>2551.3913999023439</v>
      </c>
      <c r="BD3906" s="15">
        <v>55.531999999999996</v>
      </c>
      <c r="BE3906" s="15">
        <v>277.3</v>
      </c>
      <c r="BF3906" s="15">
        <v>259.76499999999999</v>
      </c>
      <c r="BG3906" s="15">
        <f t="shared" si="303"/>
        <v>3399.2403331298833</v>
      </c>
      <c r="BH3906" t="str">
        <f t="shared" si="304"/>
        <v>UICommon</v>
      </c>
      <c r="BI3906" t="str">
        <f>VLOOKUP(BH3906,[2]Summary!$C$29:$C$56,1,0)</f>
        <v>UICommon</v>
      </c>
      <c r="BJ3906" s="16">
        <v>44562</v>
      </c>
    </row>
    <row r="3907" spans="1:62" x14ac:dyDescent="0.25">
      <c r="A3907" s="13" t="s">
        <v>8295</v>
      </c>
      <c r="B3907" s="13" t="s">
        <v>6959</v>
      </c>
      <c r="C3907" s="13" t="s">
        <v>8296</v>
      </c>
      <c r="D3907" s="13" t="s">
        <v>18</v>
      </c>
      <c r="E3907" s="13" t="s">
        <v>301</v>
      </c>
      <c r="F3907" s="13" t="s">
        <v>62</v>
      </c>
      <c r="H3907" s="15">
        <v>0</v>
      </c>
      <c r="I3907" s="15">
        <v>0</v>
      </c>
      <c r="J3907" s="15">
        <v>0</v>
      </c>
      <c r="K3907" s="15">
        <v>0</v>
      </c>
      <c r="L3907" s="15">
        <v>0</v>
      </c>
      <c r="M3907" s="15">
        <v>0</v>
      </c>
      <c r="N3907" s="15">
        <v>0</v>
      </c>
      <c r="O3907" s="15">
        <v>0</v>
      </c>
      <c r="P3907" s="15">
        <v>0</v>
      </c>
      <c r="Q3907" s="15">
        <v>0</v>
      </c>
      <c r="R3907" s="15">
        <v>0</v>
      </c>
      <c r="S3907" s="15">
        <v>0</v>
      </c>
      <c r="T3907" s="15">
        <f t="shared" ref="T3907:T3970" si="305">SUM(H3907:S3907)</f>
        <v>0</v>
      </c>
      <c r="U3907" s="15">
        <v>0</v>
      </c>
      <c r="V3907" s="15">
        <v>0</v>
      </c>
      <c r="W3907" s="15">
        <v>0</v>
      </c>
      <c r="X3907" s="15">
        <v>0</v>
      </c>
      <c r="Y3907" s="15">
        <v>0</v>
      </c>
      <c r="Z3907" s="15">
        <v>0</v>
      </c>
      <c r="AA3907" s="15">
        <v>0</v>
      </c>
      <c r="AB3907" s="15">
        <v>0</v>
      </c>
      <c r="AC3907" s="15">
        <v>0</v>
      </c>
      <c r="AD3907" s="15">
        <v>0</v>
      </c>
      <c r="AE3907" s="15">
        <v>0</v>
      </c>
      <c r="AF3907" s="15">
        <v>0</v>
      </c>
      <c r="AG3907" s="15">
        <f t="shared" ref="AG3907:AG3970" si="306">SUM(U3907:AF3907)</f>
        <v>0</v>
      </c>
      <c r="AH3907" s="15">
        <v>0</v>
      </c>
      <c r="AI3907" s="15">
        <v>0</v>
      </c>
      <c r="AJ3907" s="15">
        <v>0</v>
      </c>
      <c r="AK3907" s="15">
        <v>0</v>
      </c>
      <c r="AL3907" s="15">
        <v>0</v>
      </c>
      <c r="AM3907" s="15">
        <v>0</v>
      </c>
      <c r="AN3907" s="15">
        <v>0</v>
      </c>
      <c r="AO3907" s="15">
        <v>0</v>
      </c>
      <c r="AP3907" s="15">
        <v>0</v>
      </c>
      <c r="AQ3907" s="15">
        <v>0</v>
      </c>
      <c r="AR3907" s="15">
        <v>0</v>
      </c>
      <c r="AS3907" s="15">
        <v>0</v>
      </c>
      <c r="AT3907" s="15">
        <f t="shared" ref="AT3907:AT3970" si="307">SUM(AH3907:AS3907)</f>
        <v>0</v>
      </c>
      <c r="AU3907" s="15">
        <v>0</v>
      </c>
      <c r="AV3907" s="15">
        <v>0</v>
      </c>
      <c r="AW3907" s="15">
        <v>1.3156999804973601</v>
      </c>
      <c r="AX3907" s="15">
        <v>1.5949800052642822</v>
      </c>
      <c r="AY3907" s="15">
        <v>2.8763400783538819</v>
      </c>
      <c r="AZ3907" s="15">
        <v>2.727369903564453</v>
      </c>
      <c r="BA3907" s="15">
        <v>7.6279402160644532</v>
      </c>
      <c r="BB3907" s="15">
        <v>12.776149726867676</v>
      </c>
      <c r="BC3907" s="15">
        <v>463.08972924804686</v>
      </c>
      <c r="BD3907" s="15">
        <v>0</v>
      </c>
      <c r="BE3907" s="15">
        <v>0</v>
      </c>
      <c r="BF3907" s="15">
        <v>0</v>
      </c>
      <c r="BG3907" s="15">
        <f t="shared" ref="BG3907:BG3970" si="308">SUM(AU3907:BF3907)</f>
        <v>492.00820915865899</v>
      </c>
      <c r="BH3907" t="str">
        <f t="shared" ref="BH3907:BH3970" si="309">D3907&amp;E3907</f>
        <v>UICommon</v>
      </c>
      <c r="BI3907" t="str">
        <f>VLOOKUP(BH3907,[2]Summary!$C$29:$C$56,1,0)</f>
        <v>UICommon</v>
      </c>
      <c r="BJ3907" s="16">
        <v>44470</v>
      </c>
    </row>
    <row r="3908" spans="1:62" x14ac:dyDescent="0.25">
      <c r="A3908" s="13" t="s">
        <v>8297</v>
      </c>
      <c r="B3908" s="13" t="s">
        <v>8298</v>
      </c>
      <c r="C3908" s="13" t="s">
        <v>8299</v>
      </c>
      <c r="D3908" s="13" t="s">
        <v>596</v>
      </c>
      <c r="E3908" t="s">
        <v>19</v>
      </c>
      <c r="F3908" s="13" t="s">
        <v>585</v>
      </c>
      <c r="H3908" s="15">
        <v>0</v>
      </c>
      <c r="I3908" s="15">
        <v>0</v>
      </c>
      <c r="J3908" s="15">
        <v>0</v>
      </c>
      <c r="K3908" s="15">
        <v>0</v>
      </c>
      <c r="L3908" s="15">
        <v>0</v>
      </c>
      <c r="M3908" s="15">
        <v>0</v>
      </c>
      <c r="N3908" s="15">
        <v>0</v>
      </c>
      <c r="O3908" s="15">
        <v>0</v>
      </c>
      <c r="P3908" s="15">
        <v>0</v>
      </c>
      <c r="Q3908" s="15">
        <v>0</v>
      </c>
      <c r="R3908" s="15">
        <v>0</v>
      </c>
      <c r="S3908" s="15">
        <v>0</v>
      </c>
      <c r="T3908" s="15">
        <f t="shared" si="305"/>
        <v>0</v>
      </c>
      <c r="U3908" s="15">
        <v>0</v>
      </c>
      <c r="V3908" s="15">
        <v>0</v>
      </c>
      <c r="W3908" s="15">
        <v>0</v>
      </c>
      <c r="X3908" s="15">
        <v>0</v>
      </c>
      <c r="Y3908" s="15">
        <v>0</v>
      </c>
      <c r="Z3908" s="15">
        <v>0</v>
      </c>
      <c r="AA3908" s="15">
        <v>0</v>
      </c>
      <c r="AB3908" s="15">
        <v>0</v>
      </c>
      <c r="AC3908" s="15">
        <v>0</v>
      </c>
      <c r="AD3908" s="15">
        <v>0</v>
      </c>
      <c r="AE3908" s="15">
        <v>0</v>
      </c>
      <c r="AF3908" s="15">
        <v>0</v>
      </c>
      <c r="AG3908" s="15">
        <f t="shared" si="306"/>
        <v>0</v>
      </c>
      <c r="AH3908" s="15">
        <v>0</v>
      </c>
      <c r="AI3908" s="15">
        <v>0</v>
      </c>
      <c r="AJ3908" s="15">
        <v>0</v>
      </c>
      <c r="AK3908" s="15">
        <v>0</v>
      </c>
      <c r="AL3908" s="15">
        <v>0</v>
      </c>
      <c r="AM3908" s="15">
        <v>0</v>
      </c>
      <c r="AN3908" s="15">
        <v>0</v>
      </c>
      <c r="AO3908" s="15">
        <v>0</v>
      </c>
      <c r="AP3908" s="15">
        <v>0</v>
      </c>
      <c r="AQ3908" s="15">
        <v>0</v>
      </c>
      <c r="AR3908" s="15">
        <v>0</v>
      </c>
      <c r="AS3908" s="15">
        <v>0</v>
      </c>
      <c r="AT3908" s="15">
        <f t="shared" si="307"/>
        <v>0</v>
      </c>
      <c r="AU3908" s="15">
        <v>0</v>
      </c>
      <c r="AV3908" s="15">
        <v>0</v>
      </c>
      <c r="AW3908" s="15">
        <v>2.0799900540113447</v>
      </c>
      <c r="AX3908" s="15">
        <v>0.57356999874114989</v>
      </c>
      <c r="AY3908" s="15">
        <v>0.75058997344970702</v>
      </c>
      <c r="AZ3908" s="15">
        <v>0.65200999832153317</v>
      </c>
      <c r="BA3908" s="15">
        <v>2.6209999084472656E-2</v>
      </c>
      <c r="BB3908" s="15">
        <v>63.676109725952145</v>
      </c>
      <c r="BC3908" s="15">
        <v>69.961169525146488</v>
      </c>
      <c r="BD3908" s="15">
        <v>0</v>
      </c>
      <c r="BE3908" s="15">
        <v>0</v>
      </c>
      <c r="BF3908" s="15">
        <v>-138.19618750000001</v>
      </c>
      <c r="BG3908" s="15">
        <f t="shared" si="308"/>
        <v>-0.47653822529315448</v>
      </c>
      <c r="BH3908" t="str">
        <f t="shared" si="309"/>
        <v>RGEDIST</v>
      </c>
      <c r="BI3908" t="str">
        <f>VLOOKUP(BH3908,[2]Summary!$C$29:$C$56,1,0)</f>
        <v>RGEDist</v>
      </c>
      <c r="BJ3908" s="16">
        <v>44562</v>
      </c>
    </row>
    <row r="3909" spans="1:62" x14ac:dyDescent="0.25">
      <c r="A3909" s="13" t="s">
        <v>8300</v>
      </c>
      <c r="B3909" s="13" t="s">
        <v>8301</v>
      </c>
      <c r="C3909" s="13" t="s">
        <v>8302</v>
      </c>
      <c r="D3909" s="13" t="s">
        <v>596</v>
      </c>
      <c r="E3909" t="s">
        <v>19</v>
      </c>
      <c r="F3909" s="13" t="s">
        <v>585</v>
      </c>
      <c r="H3909" s="15">
        <v>0</v>
      </c>
      <c r="I3909" s="15">
        <v>0</v>
      </c>
      <c r="J3909" s="15">
        <v>0</v>
      </c>
      <c r="K3909" s="15">
        <v>0</v>
      </c>
      <c r="L3909" s="15">
        <v>0</v>
      </c>
      <c r="M3909" s="15">
        <v>0</v>
      </c>
      <c r="N3909" s="15">
        <v>0</v>
      </c>
      <c r="O3909" s="15">
        <v>0</v>
      </c>
      <c r="P3909" s="15">
        <v>0</v>
      </c>
      <c r="Q3909" s="15">
        <v>0</v>
      </c>
      <c r="R3909" s="15">
        <v>0</v>
      </c>
      <c r="S3909" s="15">
        <v>0</v>
      </c>
      <c r="T3909" s="15">
        <f t="shared" si="305"/>
        <v>0</v>
      </c>
      <c r="U3909" s="15">
        <v>0</v>
      </c>
      <c r="V3909" s="15">
        <v>0</v>
      </c>
      <c r="W3909" s="15">
        <v>0</v>
      </c>
      <c r="X3909" s="15">
        <v>0</v>
      </c>
      <c r="Y3909" s="15">
        <v>0</v>
      </c>
      <c r="Z3909" s="15">
        <v>0</v>
      </c>
      <c r="AA3909" s="15">
        <v>0</v>
      </c>
      <c r="AB3909" s="15">
        <v>0</v>
      </c>
      <c r="AC3909" s="15">
        <v>0</v>
      </c>
      <c r="AD3909" s="15">
        <v>0</v>
      </c>
      <c r="AE3909" s="15">
        <v>0</v>
      </c>
      <c r="AF3909" s="15">
        <v>0</v>
      </c>
      <c r="AG3909" s="15">
        <f t="shared" si="306"/>
        <v>0</v>
      </c>
      <c r="AH3909" s="15">
        <v>0</v>
      </c>
      <c r="AI3909" s="15">
        <v>0</v>
      </c>
      <c r="AJ3909" s="15">
        <v>0</v>
      </c>
      <c r="AK3909" s="15">
        <v>0</v>
      </c>
      <c r="AL3909" s="15">
        <v>0</v>
      </c>
      <c r="AM3909" s="15">
        <v>0</v>
      </c>
      <c r="AN3909" s="15">
        <v>0</v>
      </c>
      <c r="AO3909" s="15">
        <v>0</v>
      </c>
      <c r="AP3909" s="15">
        <v>0</v>
      </c>
      <c r="AQ3909" s="15">
        <v>0</v>
      </c>
      <c r="AR3909" s="15">
        <v>0</v>
      </c>
      <c r="AS3909" s="15">
        <v>0</v>
      </c>
      <c r="AT3909" s="15">
        <f t="shared" si="307"/>
        <v>0</v>
      </c>
      <c r="AU3909" s="15">
        <v>0</v>
      </c>
      <c r="AV3909" s="15">
        <v>0</v>
      </c>
      <c r="AW3909" s="15">
        <v>2.1493199655413626</v>
      </c>
      <c r="AX3909" s="15">
        <v>0.6513700065612793</v>
      </c>
      <c r="AY3909" s="15">
        <v>0.89820998001098629</v>
      </c>
      <c r="AZ3909" s="15">
        <v>0.73126000404357905</v>
      </c>
      <c r="BA3909" s="15">
        <v>2.8639999389648438E-2</v>
      </c>
      <c r="BB3909" s="15">
        <v>2.8639999389648438E-2</v>
      </c>
      <c r="BC3909" s="15">
        <v>37.386899948120117</v>
      </c>
      <c r="BD3909" s="15">
        <v>0</v>
      </c>
      <c r="BE3909" s="15">
        <v>0</v>
      </c>
      <c r="BF3909" s="15">
        <v>-42.007550781250004</v>
      </c>
      <c r="BG3909" s="15">
        <f t="shared" si="308"/>
        <v>-0.13321087819338118</v>
      </c>
      <c r="BH3909" t="str">
        <f t="shared" si="309"/>
        <v>RGEDIST</v>
      </c>
      <c r="BI3909" t="str">
        <f>VLOOKUP(BH3909,[2]Summary!$C$29:$C$56,1,0)</f>
        <v>RGEDist</v>
      </c>
      <c r="BJ3909" s="16">
        <v>44562</v>
      </c>
    </row>
    <row r="3910" spans="1:62" x14ac:dyDescent="0.25">
      <c r="A3910" s="13" t="s">
        <v>8303</v>
      </c>
      <c r="B3910" s="13" t="s">
        <v>8304</v>
      </c>
      <c r="C3910" s="13" t="s">
        <v>8305</v>
      </c>
      <c r="D3910" s="13" t="s">
        <v>596</v>
      </c>
      <c r="E3910" t="s">
        <v>35</v>
      </c>
      <c r="F3910" s="13" t="s">
        <v>22</v>
      </c>
      <c r="H3910" s="15">
        <v>0</v>
      </c>
      <c r="I3910" s="15">
        <v>0</v>
      </c>
      <c r="J3910" s="15">
        <v>0</v>
      </c>
      <c r="K3910" s="15">
        <v>0</v>
      </c>
      <c r="L3910" s="15">
        <v>0</v>
      </c>
      <c r="M3910" s="15">
        <v>0</v>
      </c>
      <c r="N3910" s="15">
        <v>0</v>
      </c>
      <c r="O3910" s="15">
        <v>0</v>
      </c>
      <c r="P3910" s="15">
        <v>0</v>
      </c>
      <c r="Q3910" s="15">
        <v>0</v>
      </c>
      <c r="R3910" s="15">
        <v>0</v>
      </c>
      <c r="S3910" s="15">
        <v>0</v>
      </c>
      <c r="T3910" s="15">
        <f t="shared" si="305"/>
        <v>0</v>
      </c>
      <c r="U3910" s="15">
        <v>0</v>
      </c>
      <c r="V3910" s="15">
        <v>0</v>
      </c>
      <c r="W3910" s="15">
        <v>0</v>
      </c>
      <c r="X3910" s="15">
        <v>0</v>
      </c>
      <c r="Y3910" s="15">
        <v>0</v>
      </c>
      <c r="Z3910" s="15">
        <v>0</v>
      </c>
      <c r="AA3910" s="15">
        <v>0</v>
      </c>
      <c r="AB3910" s="15">
        <v>0</v>
      </c>
      <c r="AC3910" s="15">
        <v>0</v>
      </c>
      <c r="AD3910" s="15">
        <v>0</v>
      </c>
      <c r="AE3910" s="15">
        <v>0</v>
      </c>
      <c r="AF3910" s="15">
        <v>0</v>
      </c>
      <c r="AG3910" s="15">
        <f t="shared" si="306"/>
        <v>0</v>
      </c>
      <c r="AH3910" s="15">
        <v>0</v>
      </c>
      <c r="AI3910" s="15">
        <v>0</v>
      </c>
      <c r="AJ3910" s="15">
        <v>0</v>
      </c>
      <c r="AK3910" s="15">
        <v>0</v>
      </c>
      <c r="AL3910" s="15">
        <v>0</v>
      </c>
      <c r="AM3910" s="15">
        <v>0</v>
      </c>
      <c r="AN3910" s="15">
        <v>0</v>
      </c>
      <c r="AO3910" s="15">
        <v>0</v>
      </c>
      <c r="AP3910" s="15">
        <v>0</v>
      </c>
      <c r="AQ3910" s="15">
        <v>0</v>
      </c>
      <c r="AR3910" s="15">
        <v>0</v>
      </c>
      <c r="AS3910" s="15">
        <v>0</v>
      </c>
      <c r="AT3910" s="15">
        <f t="shared" si="307"/>
        <v>0</v>
      </c>
      <c r="AU3910" s="15">
        <v>0</v>
      </c>
      <c r="AV3910" s="15">
        <v>0</v>
      </c>
      <c r="AW3910" s="15">
        <v>0</v>
      </c>
      <c r="AX3910" s="15">
        <v>0</v>
      </c>
      <c r="AY3910" s="15">
        <v>0</v>
      </c>
      <c r="AZ3910" s="15">
        <v>11.934289779663086</v>
      </c>
      <c r="BA3910" s="15">
        <v>7.7930000305175787E-2</v>
      </c>
      <c r="BB3910" s="15">
        <v>7.7930000305175787E-2</v>
      </c>
      <c r="BC3910" s="15">
        <v>-9.3760002136230466E-2</v>
      </c>
      <c r="BD3910" s="15">
        <v>316.66786706542968</v>
      </c>
      <c r="BE3910" s="15">
        <v>316.66786706542968</v>
      </c>
      <c r="BF3910" s="15">
        <v>316.66786706542968</v>
      </c>
      <c r="BG3910" s="15">
        <f t="shared" si="308"/>
        <v>961.99999097442628</v>
      </c>
      <c r="BH3910" t="str">
        <f t="shared" si="309"/>
        <v>RGETRANS</v>
      </c>
      <c r="BI3910" t="str">
        <f>VLOOKUP(BH3910,[2]Summary!$C$29:$C$56,1,0)</f>
        <v>RGETrans</v>
      </c>
      <c r="BJ3910" s="16">
        <v>44562</v>
      </c>
    </row>
    <row r="3911" spans="1:62" x14ac:dyDescent="0.25">
      <c r="A3911" s="13" t="s">
        <v>8306</v>
      </c>
      <c r="B3911" s="13" t="s">
        <v>8307</v>
      </c>
      <c r="C3911" s="13" t="s">
        <v>8308</v>
      </c>
      <c r="D3911" s="13" t="s">
        <v>599</v>
      </c>
      <c r="E3911" t="s">
        <v>19</v>
      </c>
      <c r="F3911" s="13" t="s">
        <v>22</v>
      </c>
      <c r="H3911" s="15">
        <v>0</v>
      </c>
      <c r="I3911" s="15">
        <v>0</v>
      </c>
      <c r="J3911" s="15">
        <v>0</v>
      </c>
      <c r="K3911" s="15">
        <v>0</v>
      </c>
      <c r="L3911" s="15">
        <v>0</v>
      </c>
      <c r="M3911" s="15">
        <v>0</v>
      </c>
      <c r="N3911" s="15">
        <v>0</v>
      </c>
      <c r="O3911" s="15">
        <v>0</v>
      </c>
      <c r="P3911" s="15">
        <v>0</v>
      </c>
      <c r="Q3911" s="15">
        <v>0</v>
      </c>
      <c r="R3911" s="15">
        <v>0</v>
      </c>
      <c r="S3911" s="15">
        <v>0</v>
      </c>
      <c r="T3911" s="15">
        <f t="shared" si="305"/>
        <v>0</v>
      </c>
      <c r="U3911" s="15">
        <v>0</v>
      </c>
      <c r="V3911" s="15">
        <v>0</v>
      </c>
      <c r="W3911" s="15">
        <v>0</v>
      </c>
      <c r="X3911" s="15">
        <v>0</v>
      </c>
      <c r="Y3911" s="15">
        <v>0</v>
      </c>
      <c r="Z3911" s="15">
        <v>0</v>
      </c>
      <c r="AA3911" s="15">
        <v>0</v>
      </c>
      <c r="AB3911" s="15">
        <v>0</v>
      </c>
      <c r="AC3911" s="15">
        <v>0</v>
      </c>
      <c r="AD3911" s="15">
        <v>0</v>
      </c>
      <c r="AE3911" s="15">
        <v>0</v>
      </c>
      <c r="AF3911" s="15">
        <v>0</v>
      </c>
      <c r="AG3911" s="15">
        <f t="shared" si="306"/>
        <v>0</v>
      </c>
      <c r="AH3911" s="15">
        <v>0</v>
      </c>
      <c r="AI3911" s="15">
        <v>0</v>
      </c>
      <c r="AJ3911" s="15">
        <v>0</v>
      </c>
      <c r="AK3911" s="15">
        <v>0</v>
      </c>
      <c r="AL3911" s="15">
        <v>0</v>
      </c>
      <c r="AM3911" s="15">
        <v>0</v>
      </c>
      <c r="AN3911" s="15">
        <v>0</v>
      </c>
      <c r="AO3911" s="15">
        <v>0</v>
      </c>
      <c r="AP3911" s="15">
        <v>0</v>
      </c>
      <c r="AQ3911" s="15">
        <v>0</v>
      </c>
      <c r="AR3911" s="15">
        <v>0</v>
      </c>
      <c r="AS3911" s="15">
        <v>0</v>
      </c>
      <c r="AT3911" s="15">
        <f t="shared" si="307"/>
        <v>0</v>
      </c>
      <c r="AU3911" s="15">
        <v>0</v>
      </c>
      <c r="AV3911" s="15">
        <v>0</v>
      </c>
      <c r="AW3911" s="15">
        <v>0</v>
      </c>
      <c r="AX3911" s="15">
        <v>0</v>
      </c>
      <c r="AY3911" s="15">
        <v>17.058139551162721</v>
      </c>
      <c r="AZ3911" s="15">
        <v>61.545840820312499</v>
      </c>
      <c r="BA3911" s="15">
        <v>0.4027300109863281</v>
      </c>
      <c r="BB3911" s="15">
        <v>3.3113599548339843</v>
      </c>
      <c r="BC3911" s="15">
        <v>3.5987000846862793</v>
      </c>
      <c r="BD3911" s="15">
        <v>71.943410888671878</v>
      </c>
      <c r="BE3911" s="15">
        <v>71.943410888671878</v>
      </c>
      <c r="BF3911" s="15">
        <v>71.943410888671878</v>
      </c>
      <c r="BG3911" s="15">
        <f t="shared" si="308"/>
        <v>301.74700308799743</v>
      </c>
      <c r="BH3911" t="str">
        <f t="shared" si="309"/>
        <v>NYSEGDIST</v>
      </c>
      <c r="BI3911" t="str">
        <f>VLOOKUP(BH3911,[2]Summary!$C$29:$C$56,1,0)</f>
        <v>NYSEGDist</v>
      </c>
      <c r="BJ3911" s="16">
        <v>44562</v>
      </c>
    </row>
    <row r="3912" spans="1:62" x14ac:dyDescent="0.25">
      <c r="A3912" s="13" t="s">
        <v>8309</v>
      </c>
      <c r="B3912" s="13" t="s">
        <v>8310</v>
      </c>
      <c r="C3912" s="13" t="s">
        <v>8311</v>
      </c>
      <c r="D3912" s="13" t="s">
        <v>599</v>
      </c>
      <c r="E3912" t="s">
        <v>19</v>
      </c>
      <c r="F3912" s="13" t="s">
        <v>166</v>
      </c>
      <c r="H3912" s="15">
        <v>0</v>
      </c>
      <c r="I3912" s="15">
        <v>0</v>
      </c>
      <c r="J3912" s="15">
        <v>0</v>
      </c>
      <c r="K3912" s="15">
        <v>0</v>
      </c>
      <c r="L3912" s="15">
        <v>0</v>
      </c>
      <c r="M3912" s="15">
        <v>0</v>
      </c>
      <c r="N3912" s="15">
        <v>0</v>
      </c>
      <c r="O3912" s="15">
        <v>0</v>
      </c>
      <c r="P3912" s="15">
        <v>0</v>
      </c>
      <c r="Q3912" s="15">
        <v>0</v>
      </c>
      <c r="R3912" s="15">
        <v>0</v>
      </c>
      <c r="S3912" s="15">
        <v>0</v>
      </c>
      <c r="T3912" s="15">
        <f t="shared" si="305"/>
        <v>0</v>
      </c>
      <c r="U3912" s="15">
        <v>0</v>
      </c>
      <c r="V3912" s="15">
        <v>0</v>
      </c>
      <c r="W3912" s="15">
        <v>0</v>
      </c>
      <c r="X3912" s="15">
        <v>0</v>
      </c>
      <c r="Y3912" s="15">
        <v>0</v>
      </c>
      <c r="Z3912" s="15">
        <v>0</v>
      </c>
      <c r="AA3912" s="15">
        <v>0</v>
      </c>
      <c r="AB3912" s="15">
        <v>0</v>
      </c>
      <c r="AC3912" s="15">
        <v>0</v>
      </c>
      <c r="AD3912" s="15">
        <v>0</v>
      </c>
      <c r="AE3912" s="15">
        <v>0</v>
      </c>
      <c r="AF3912" s="15">
        <v>0</v>
      </c>
      <c r="AG3912" s="15">
        <f t="shared" si="306"/>
        <v>0</v>
      </c>
      <c r="AH3912" s="15">
        <v>0</v>
      </c>
      <c r="AI3912" s="15">
        <v>0</v>
      </c>
      <c r="AJ3912" s="15">
        <v>0</v>
      </c>
      <c r="AK3912" s="15">
        <v>0</v>
      </c>
      <c r="AL3912" s="15">
        <v>0</v>
      </c>
      <c r="AM3912" s="15">
        <v>0</v>
      </c>
      <c r="AN3912" s="15">
        <v>0</v>
      </c>
      <c r="AO3912" s="15">
        <v>0</v>
      </c>
      <c r="AP3912" s="15">
        <v>0</v>
      </c>
      <c r="AQ3912" s="15">
        <v>0</v>
      </c>
      <c r="AR3912" s="15">
        <v>0</v>
      </c>
      <c r="AS3912" s="15">
        <v>0</v>
      </c>
      <c r="AT3912" s="15">
        <f t="shared" si="307"/>
        <v>0</v>
      </c>
      <c r="AU3912" s="15">
        <v>0</v>
      </c>
      <c r="AV3912" s="15">
        <v>0</v>
      </c>
      <c r="AW3912" s="15">
        <v>0</v>
      </c>
      <c r="AX3912" s="15">
        <v>0</v>
      </c>
      <c r="AY3912" s="15">
        <v>0</v>
      </c>
      <c r="AZ3912" s="15">
        <v>0</v>
      </c>
      <c r="BA3912" s="15">
        <v>0</v>
      </c>
      <c r="BB3912" s="15">
        <v>9.4262301959991461</v>
      </c>
      <c r="BC3912" s="15">
        <v>10.341120117187501</v>
      </c>
      <c r="BD3912" s="15">
        <v>111.05200000000001</v>
      </c>
      <c r="BE3912" s="15">
        <v>268.45</v>
      </c>
      <c r="BF3912" s="15">
        <v>268.45</v>
      </c>
      <c r="BG3912" s="15">
        <f t="shared" si="308"/>
        <v>667.71935031318662</v>
      </c>
      <c r="BH3912" t="str">
        <f t="shared" si="309"/>
        <v>NYSEGDIST</v>
      </c>
      <c r="BI3912" t="str">
        <f>VLOOKUP(BH3912,[2]Summary!$C$29:$C$56,1,0)</f>
        <v>NYSEGDist</v>
      </c>
      <c r="BJ3912" s="16">
        <v>44562</v>
      </c>
    </row>
    <row r="3913" spans="1:62" x14ac:dyDescent="0.25">
      <c r="A3913" s="13" t="s">
        <v>8312</v>
      </c>
      <c r="B3913" s="13" t="s">
        <v>8313</v>
      </c>
      <c r="C3913" s="13" t="s">
        <v>8314</v>
      </c>
      <c r="D3913" s="13" t="s">
        <v>596</v>
      </c>
      <c r="E3913" t="s">
        <v>19</v>
      </c>
      <c r="F3913" s="13" t="s">
        <v>166</v>
      </c>
      <c r="H3913" s="15">
        <v>0</v>
      </c>
      <c r="I3913" s="15">
        <v>0</v>
      </c>
      <c r="J3913" s="15">
        <v>0</v>
      </c>
      <c r="K3913" s="15">
        <v>0</v>
      </c>
      <c r="L3913" s="15">
        <v>0</v>
      </c>
      <c r="M3913" s="15">
        <v>0</v>
      </c>
      <c r="N3913" s="15">
        <v>0</v>
      </c>
      <c r="O3913" s="15">
        <v>0</v>
      </c>
      <c r="P3913" s="15">
        <v>0</v>
      </c>
      <c r="Q3913" s="15">
        <v>0</v>
      </c>
      <c r="R3913" s="15">
        <v>0</v>
      </c>
      <c r="S3913" s="15">
        <v>0</v>
      </c>
      <c r="T3913" s="15">
        <f t="shared" si="305"/>
        <v>0</v>
      </c>
      <c r="U3913" s="15">
        <v>0</v>
      </c>
      <c r="V3913" s="15">
        <v>0</v>
      </c>
      <c r="W3913" s="15">
        <v>0</v>
      </c>
      <c r="X3913" s="15">
        <v>0</v>
      </c>
      <c r="Y3913" s="15">
        <v>0</v>
      </c>
      <c r="Z3913" s="15">
        <v>0</v>
      </c>
      <c r="AA3913" s="15">
        <v>0</v>
      </c>
      <c r="AB3913" s="15">
        <v>0</v>
      </c>
      <c r="AC3913" s="15">
        <v>0</v>
      </c>
      <c r="AD3913" s="15">
        <v>0</v>
      </c>
      <c r="AE3913" s="15">
        <v>0</v>
      </c>
      <c r="AF3913" s="15">
        <v>0</v>
      </c>
      <c r="AG3913" s="15">
        <f t="shared" si="306"/>
        <v>0</v>
      </c>
      <c r="AH3913" s="15">
        <v>0</v>
      </c>
      <c r="AI3913" s="15">
        <v>0</v>
      </c>
      <c r="AJ3913" s="15">
        <v>0</v>
      </c>
      <c r="AK3913" s="15">
        <v>0</v>
      </c>
      <c r="AL3913" s="15">
        <v>0</v>
      </c>
      <c r="AM3913" s="15">
        <v>0</v>
      </c>
      <c r="AN3913" s="15">
        <v>0</v>
      </c>
      <c r="AO3913" s="15">
        <v>0</v>
      </c>
      <c r="AP3913" s="15">
        <v>0</v>
      </c>
      <c r="AQ3913" s="15">
        <v>0</v>
      </c>
      <c r="AR3913" s="15">
        <v>0</v>
      </c>
      <c r="AS3913" s="15">
        <v>0</v>
      </c>
      <c r="AT3913" s="15">
        <f t="shared" si="307"/>
        <v>0</v>
      </c>
      <c r="AU3913" s="15">
        <v>0</v>
      </c>
      <c r="AV3913" s="15">
        <v>0</v>
      </c>
      <c r="AW3913" s="15">
        <v>0</v>
      </c>
      <c r="AX3913" s="15">
        <v>0</v>
      </c>
      <c r="AY3913" s="15">
        <v>0</v>
      </c>
      <c r="AZ3913" s="15">
        <v>0</v>
      </c>
      <c r="BA3913" s="15">
        <v>0</v>
      </c>
      <c r="BB3913" s="15">
        <v>0</v>
      </c>
      <c r="BC3913" s="15">
        <v>0</v>
      </c>
      <c r="BD3913" s="15">
        <v>59.798000000000002</v>
      </c>
      <c r="BE3913" s="15">
        <v>144.55000000000001</v>
      </c>
      <c r="BF3913" s="15">
        <v>144.55000000000001</v>
      </c>
      <c r="BG3913" s="15">
        <f t="shared" si="308"/>
        <v>348.89800000000002</v>
      </c>
      <c r="BH3913" t="str">
        <f t="shared" si="309"/>
        <v>RGEDIST</v>
      </c>
      <c r="BI3913" t="str">
        <f>VLOOKUP(BH3913,[2]Summary!$C$29:$C$56,1,0)</f>
        <v>RGEDist</v>
      </c>
      <c r="BJ3913" s="16">
        <v>44562</v>
      </c>
    </row>
    <row r="3914" spans="1:62" x14ac:dyDescent="0.25">
      <c r="A3914" s="13" t="s">
        <v>8315</v>
      </c>
      <c r="B3914" s="13" t="s">
        <v>8316</v>
      </c>
      <c r="C3914" s="13" t="s">
        <v>8317</v>
      </c>
      <c r="D3914" s="13" t="s">
        <v>595</v>
      </c>
      <c r="E3914" t="s">
        <v>19</v>
      </c>
      <c r="F3914" s="13" t="s">
        <v>166</v>
      </c>
      <c r="H3914" s="15">
        <v>0</v>
      </c>
      <c r="I3914" s="15">
        <v>0</v>
      </c>
      <c r="J3914" s="15">
        <v>0</v>
      </c>
      <c r="K3914" s="15">
        <v>0</v>
      </c>
      <c r="L3914" s="15">
        <v>0</v>
      </c>
      <c r="M3914" s="15">
        <v>0</v>
      </c>
      <c r="N3914" s="15">
        <v>0</v>
      </c>
      <c r="O3914" s="15">
        <v>0</v>
      </c>
      <c r="P3914" s="15">
        <v>0</v>
      </c>
      <c r="Q3914" s="15">
        <v>0</v>
      </c>
      <c r="R3914" s="15">
        <v>0</v>
      </c>
      <c r="S3914" s="15">
        <v>0</v>
      </c>
      <c r="T3914" s="15">
        <f t="shared" si="305"/>
        <v>0</v>
      </c>
      <c r="U3914" s="15">
        <v>0</v>
      </c>
      <c r="V3914" s="15">
        <v>0</v>
      </c>
      <c r="W3914" s="15">
        <v>0</v>
      </c>
      <c r="X3914" s="15">
        <v>0</v>
      </c>
      <c r="Y3914" s="15">
        <v>0</v>
      </c>
      <c r="Z3914" s="15">
        <v>0</v>
      </c>
      <c r="AA3914" s="15">
        <v>0</v>
      </c>
      <c r="AB3914" s="15">
        <v>0</v>
      </c>
      <c r="AC3914" s="15">
        <v>0</v>
      </c>
      <c r="AD3914" s="15">
        <v>0</v>
      </c>
      <c r="AE3914" s="15">
        <v>0</v>
      </c>
      <c r="AF3914" s="15">
        <v>0</v>
      </c>
      <c r="AG3914" s="15">
        <f t="shared" si="306"/>
        <v>0</v>
      </c>
      <c r="AH3914" s="15">
        <v>0</v>
      </c>
      <c r="AI3914" s="15">
        <v>0</v>
      </c>
      <c r="AJ3914" s="15">
        <v>0</v>
      </c>
      <c r="AK3914" s="15">
        <v>0</v>
      </c>
      <c r="AL3914" s="15">
        <v>0</v>
      </c>
      <c r="AM3914" s="15">
        <v>0</v>
      </c>
      <c r="AN3914" s="15">
        <v>0</v>
      </c>
      <c r="AO3914" s="15">
        <v>0</v>
      </c>
      <c r="AP3914" s="15">
        <v>0</v>
      </c>
      <c r="AQ3914" s="15">
        <v>0</v>
      </c>
      <c r="AR3914" s="15">
        <v>0</v>
      </c>
      <c r="AS3914" s="15">
        <v>0</v>
      </c>
      <c r="AT3914" s="15">
        <f t="shared" si="307"/>
        <v>0</v>
      </c>
      <c r="AU3914" s="15">
        <v>0</v>
      </c>
      <c r="AV3914" s="15">
        <v>0</v>
      </c>
      <c r="AW3914" s="15">
        <v>0</v>
      </c>
      <c r="AX3914" s="15">
        <v>0</v>
      </c>
      <c r="AY3914" s="15">
        <v>0</v>
      </c>
      <c r="AZ3914" s="15">
        <v>0</v>
      </c>
      <c r="BA3914" s="15">
        <v>0</v>
      </c>
      <c r="BB3914" s="15">
        <v>0</v>
      </c>
      <c r="BC3914" s="15">
        <v>0</v>
      </c>
      <c r="BD3914" s="15">
        <v>0</v>
      </c>
      <c r="BE3914" s="15">
        <v>26.536000000000001</v>
      </c>
      <c r="BF3914" s="15">
        <v>26.536000000000001</v>
      </c>
      <c r="BG3914" s="15">
        <f t="shared" si="308"/>
        <v>53.072000000000003</v>
      </c>
      <c r="BH3914" t="str">
        <f t="shared" si="309"/>
        <v>CMPDIST</v>
      </c>
      <c r="BI3914" t="str">
        <f>VLOOKUP(BH3914,[2]Summary!$C$29:$C$56,1,0)</f>
        <v>CMPDist</v>
      </c>
      <c r="BJ3914" s="16">
        <v>44562</v>
      </c>
    </row>
    <row r="3915" spans="1:62" x14ac:dyDescent="0.25">
      <c r="A3915" s="13" t="s">
        <v>8318</v>
      </c>
      <c r="B3915" s="13" t="s">
        <v>8066</v>
      </c>
      <c r="C3915" s="13" t="s">
        <v>8319</v>
      </c>
      <c r="D3915" s="13" t="s">
        <v>599</v>
      </c>
      <c r="E3915" t="s">
        <v>19</v>
      </c>
      <c r="F3915" s="13" t="s">
        <v>22</v>
      </c>
      <c r="H3915" s="15">
        <v>0</v>
      </c>
      <c r="I3915" s="15">
        <v>0</v>
      </c>
      <c r="J3915" s="15">
        <v>0</v>
      </c>
      <c r="K3915" s="15">
        <v>0</v>
      </c>
      <c r="L3915" s="15">
        <v>0</v>
      </c>
      <c r="M3915" s="15">
        <v>0</v>
      </c>
      <c r="N3915" s="15">
        <v>0</v>
      </c>
      <c r="O3915" s="15">
        <v>0</v>
      </c>
      <c r="P3915" s="15">
        <v>0</v>
      </c>
      <c r="Q3915" s="15">
        <v>0</v>
      </c>
      <c r="R3915" s="15">
        <v>0</v>
      </c>
      <c r="S3915" s="15">
        <v>0</v>
      </c>
      <c r="T3915" s="15">
        <f t="shared" si="305"/>
        <v>0</v>
      </c>
      <c r="U3915" s="15">
        <v>0</v>
      </c>
      <c r="V3915" s="15">
        <v>0</v>
      </c>
      <c r="W3915" s="15">
        <v>0</v>
      </c>
      <c r="X3915" s="15">
        <v>0</v>
      </c>
      <c r="Y3915" s="15">
        <v>0</v>
      </c>
      <c r="Z3915" s="15">
        <v>0</v>
      </c>
      <c r="AA3915" s="15">
        <v>0</v>
      </c>
      <c r="AB3915" s="15">
        <v>0</v>
      </c>
      <c r="AC3915" s="15">
        <v>0</v>
      </c>
      <c r="AD3915" s="15">
        <v>0</v>
      </c>
      <c r="AE3915" s="15">
        <v>0</v>
      </c>
      <c r="AF3915" s="15">
        <v>0</v>
      </c>
      <c r="AG3915" s="15">
        <f t="shared" si="306"/>
        <v>0</v>
      </c>
      <c r="AH3915" s="15">
        <v>0</v>
      </c>
      <c r="AI3915" s="15">
        <v>0</v>
      </c>
      <c r="AJ3915" s="15">
        <v>0</v>
      </c>
      <c r="AK3915" s="15">
        <v>0</v>
      </c>
      <c r="AL3915" s="15">
        <v>0</v>
      </c>
      <c r="AM3915" s="15">
        <v>0</v>
      </c>
      <c r="AN3915" s="15">
        <v>0</v>
      </c>
      <c r="AO3915" s="15">
        <v>0</v>
      </c>
      <c r="AP3915" s="15">
        <v>0</v>
      </c>
      <c r="AQ3915" s="15">
        <v>0</v>
      </c>
      <c r="AR3915" s="15">
        <v>0</v>
      </c>
      <c r="AS3915" s="15">
        <v>0</v>
      </c>
      <c r="AT3915" s="15">
        <f t="shared" si="307"/>
        <v>0</v>
      </c>
      <c r="AU3915" s="15">
        <v>0</v>
      </c>
      <c r="AV3915" s="15">
        <v>0</v>
      </c>
      <c r="AW3915" s="15">
        <v>0</v>
      </c>
      <c r="AX3915" s="15">
        <v>0</v>
      </c>
      <c r="AY3915" s="15">
        <v>0</v>
      </c>
      <c r="AZ3915" s="15">
        <v>0</v>
      </c>
      <c r="BA3915" s="15">
        <v>0</v>
      </c>
      <c r="BB3915" s="15">
        <v>0</v>
      </c>
      <c r="BC3915" s="15">
        <v>0</v>
      </c>
      <c r="BD3915" s="15">
        <v>102.28932836914062</v>
      </c>
      <c r="BE3915" s="15">
        <v>102.28932836914062</v>
      </c>
      <c r="BF3915" s="15">
        <v>102.28932836914062</v>
      </c>
      <c r="BG3915" s="15">
        <f t="shared" si="308"/>
        <v>306.86798510742187</v>
      </c>
      <c r="BH3915" t="str">
        <f t="shared" si="309"/>
        <v>NYSEGDIST</v>
      </c>
      <c r="BI3915" t="str">
        <f>VLOOKUP(BH3915,[2]Summary!$C$29:$C$56,1,0)</f>
        <v>NYSEGDist</v>
      </c>
      <c r="BJ3915" s="16">
        <v>44562</v>
      </c>
    </row>
    <row r="3916" spans="1:62" x14ac:dyDescent="0.25">
      <c r="A3916" s="13" t="s">
        <v>8320</v>
      </c>
      <c r="B3916" s="13" t="s">
        <v>8321</v>
      </c>
      <c r="C3916" s="13" t="s">
        <v>8322</v>
      </c>
      <c r="D3916" s="13" t="s">
        <v>599</v>
      </c>
      <c r="E3916" t="s">
        <v>19</v>
      </c>
      <c r="F3916" s="13" t="s">
        <v>22</v>
      </c>
      <c r="H3916" s="15">
        <v>0</v>
      </c>
      <c r="I3916" s="15">
        <v>0</v>
      </c>
      <c r="J3916" s="15">
        <v>0</v>
      </c>
      <c r="K3916" s="15">
        <v>0</v>
      </c>
      <c r="L3916" s="15">
        <v>0</v>
      </c>
      <c r="M3916" s="15">
        <v>0</v>
      </c>
      <c r="N3916" s="15">
        <v>0</v>
      </c>
      <c r="O3916" s="15">
        <v>0</v>
      </c>
      <c r="P3916" s="15">
        <v>0</v>
      </c>
      <c r="Q3916" s="15">
        <v>0</v>
      </c>
      <c r="R3916" s="15">
        <v>0</v>
      </c>
      <c r="S3916" s="15">
        <v>0</v>
      </c>
      <c r="T3916" s="15">
        <f t="shared" si="305"/>
        <v>0</v>
      </c>
      <c r="U3916" s="15">
        <v>0</v>
      </c>
      <c r="V3916" s="15">
        <v>0</v>
      </c>
      <c r="W3916" s="15">
        <v>0</v>
      </c>
      <c r="X3916" s="15">
        <v>0</v>
      </c>
      <c r="Y3916" s="15">
        <v>0</v>
      </c>
      <c r="Z3916" s="15">
        <v>0</v>
      </c>
      <c r="AA3916" s="15">
        <v>0</v>
      </c>
      <c r="AB3916" s="15">
        <v>0</v>
      </c>
      <c r="AC3916" s="15">
        <v>0</v>
      </c>
      <c r="AD3916" s="15">
        <v>0</v>
      </c>
      <c r="AE3916" s="15">
        <v>0</v>
      </c>
      <c r="AF3916" s="15">
        <v>0</v>
      </c>
      <c r="AG3916" s="15">
        <f t="shared" si="306"/>
        <v>0</v>
      </c>
      <c r="AH3916" s="15">
        <v>0</v>
      </c>
      <c r="AI3916" s="15">
        <v>0</v>
      </c>
      <c r="AJ3916" s="15">
        <v>0</v>
      </c>
      <c r="AK3916" s="15">
        <v>0</v>
      </c>
      <c r="AL3916" s="15">
        <v>0</v>
      </c>
      <c r="AM3916" s="15">
        <v>0</v>
      </c>
      <c r="AN3916" s="15">
        <v>0</v>
      </c>
      <c r="AO3916" s="15">
        <v>0</v>
      </c>
      <c r="AP3916" s="15">
        <v>0</v>
      </c>
      <c r="AQ3916" s="15">
        <v>0</v>
      </c>
      <c r="AR3916" s="15">
        <v>0</v>
      </c>
      <c r="AS3916" s="15">
        <v>0</v>
      </c>
      <c r="AT3916" s="15">
        <f t="shared" si="307"/>
        <v>0</v>
      </c>
      <c r="AU3916" s="15">
        <v>0</v>
      </c>
      <c r="AV3916" s="15">
        <v>0</v>
      </c>
      <c r="AW3916" s="15">
        <v>0</v>
      </c>
      <c r="AX3916" s="15">
        <v>0</v>
      </c>
      <c r="AY3916" s="15">
        <v>0</v>
      </c>
      <c r="AZ3916" s="15">
        <v>0</v>
      </c>
      <c r="BA3916" s="15">
        <v>0</v>
      </c>
      <c r="BB3916" s="15">
        <v>2.424489963531494</v>
      </c>
      <c r="BC3916" s="15">
        <v>0.93567998886108394</v>
      </c>
      <c r="BD3916" s="15">
        <v>160.23361079120636</v>
      </c>
      <c r="BE3916" s="15">
        <v>160.23361079120636</v>
      </c>
      <c r="BF3916" s="15">
        <v>160.23361079120636</v>
      </c>
      <c r="BG3916" s="15">
        <f t="shared" si="308"/>
        <v>484.0610023260117</v>
      </c>
      <c r="BH3916" t="str">
        <f t="shared" si="309"/>
        <v>NYSEGDIST</v>
      </c>
      <c r="BI3916" t="str">
        <f>VLOOKUP(BH3916,[2]Summary!$C$29:$C$56,1,0)</f>
        <v>NYSEGDist</v>
      </c>
      <c r="BJ3916" s="16">
        <v>44562</v>
      </c>
    </row>
    <row r="3917" spans="1:62" x14ac:dyDescent="0.25">
      <c r="A3917" s="13" t="s">
        <v>8323</v>
      </c>
      <c r="B3917" s="13" t="s">
        <v>8066</v>
      </c>
      <c r="C3917" s="13" t="s">
        <v>8324</v>
      </c>
      <c r="D3917" s="13" t="s">
        <v>596</v>
      </c>
      <c r="E3917" t="s">
        <v>19</v>
      </c>
      <c r="F3917" s="13" t="s">
        <v>101</v>
      </c>
      <c r="H3917" s="15">
        <v>0</v>
      </c>
      <c r="I3917" s="15">
        <v>0</v>
      </c>
      <c r="J3917" s="15">
        <v>0</v>
      </c>
      <c r="K3917" s="15">
        <v>0</v>
      </c>
      <c r="L3917" s="15">
        <v>0</v>
      </c>
      <c r="M3917" s="15">
        <v>0</v>
      </c>
      <c r="N3917" s="15">
        <v>0</v>
      </c>
      <c r="O3917" s="15">
        <v>0</v>
      </c>
      <c r="P3917" s="15">
        <v>0</v>
      </c>
      <c r="Q3917" s="15">
        <v>0</v>
      </c>
      <c r="R3917" s="15">
        <v>0</v>
      </c>
      <c r="S3917" s="15">
        <v>0</v>
      </c>
      <c r="T3917" s="15">
        <f t="shared" si="305"/>
        <v>0</v>
      </c>
      <c r="U3917" s="15">
        <v>0</v>
      </c>
      <c r="V3917" s="15">
        <v>0</v>
      </c>
      <c r="W3917" s="15">
        <v>0</v>
      </c>
      <c r="X3917" s="15">
        <v>0</v>
      </c>
      <c r="Y3917" s="15">
        <v>0</v>
      </c>
      <c r="Z3917" s="15">
        <v>0</v>
      </c>
      <c r="AA3917" s="15">
        <v>0</v>
      </c>
      <c r="AB3917" s="15">
        <v>0</v>
      </c>
      <c r="AC3917" s="15">
        <v>0</v>
      </c>
      <c r="AD3917" s="15">
        <v>0</v>
      </c>
      <c r="AE3917" s="15">
        <v>0</v>
      </c>
      <c r="AF3917" s="15">
        <v>0</v>
      </c>
      <c r="AG3917" s="15">
        <f t="shared" si="306"/>
        <v>0</v>
      </c>
      <c r="AH3917" s="15">
        <v>0</v>
      </c>
      <c r="AI3917" s="15">
        <v>0</v>
      </c>
      <c r="AJ3917" s="15">
        <v>0</v>
      </c>
      <c r="AK3917" s="15">
        <v>0</v>
      </c>
      <c r="AL3917" s="15">
        <v>0</v>
      </c>
      <c r="AM3917" s="15">
        <v>0</v>
      </c>
      <c r="AN3917" s="15">
        <v>0</v>
      </c>
      <c r="AO3917" s="15">
        <v>0</v>
      </c>
      <c r="AP3917" s="15">
        <v>0</v>
      </c>
      <c r="AQ3917" s="15">
        <v>0</v>
      </c>
      <c r="AR3917" s="15">
        <v>0</v>
      </c>
      <c r="AS3917" s="15">
        <v>0</v>
      </c>
      <c r="AT3917" s="15">
        <f t="shared" si="307"/>
        <v>0</v>
      </c>
      <c r="AU3917" s="15">
        <v>0</v>
      </c>
      <c r="AV3917" s="15">
        <v>0</v>
      </c>
      <c r="AW3917" s="15">
        <v>0</v>
      </c>
      <c r="AX3917" s="15">
        <v>0</v>
      </c>
      <c r="AY3917" s="15">
        <v>0</v>
      </c>
      <c r="AZ3917" s="15">
        <v>0</v>
      </c>
      <c r="BA3917" s="15">
        <v>0</v>
      </c>
      <c r="BB3917" s="15">
        <v>0</v>
      </c>
      <c r="BC3917" s="15">
        <v>0</v>
      </c>
      <c r="BD3917" s="15">
        <v>109.843</v>
      </c>
      <c r="BE3917" s="15">
        <v>109.843</v>
      </c>
      <c r="BF3917" s="15">
        <v>106.842</v>
      </c>
      <c r="BG3917" s="15">
        <f t="shared" si="308"/>
        <v>326.52800000000002</v>
      </c>
      <c r="BH3917" t="str">
        <f t="shared" si="309"/>
        <v>RGEDIST</v>
      </c>
      <c r="BI3917" t="str">
        <f>VLOOKUP(BH3917,[2]Summary!$C$29:$C$56,1,0)</f>
        <v>RGEDist</v>
      </c>
      <c r="BJ3917" s="16">
        <v>44562</v>
      </c>
    </row>
    <row r="3918" spans="1:62" x14ac:dyDescent="0.25">
      <c r="A3918" s="13" t="s">
        <v>8325</v>
      </c>
      <c r="B3918" s="13" t="s">
        <v>8066</v>
      </c>
      <c r="C3918" s="13" t="s">
        <v>8326</v>
      </c>
      <c r="D3918" s="13" t="s">
        <v>361</v>
      </c>
      <c r="E3918" s="13" t="s">
        <v>475</v>
      </c>
      <c r="F3918" s="13" t="s">
        <v>426</v>
      </c>
      <c r="H3918" s="15">
        <v>0</v>
      </c>
      <c r="I3918" s="15">
        <v>0</v>
      </c>
      <c r="J3918" s="15">
        <v>0</v>
      </c>
      <c r="K3918" s="15">
        <v>0</v>
      </c>
      <c r="L3918" s="15">
        <v>0</v>
      </c>
      <c r="M3918" s="15">
        <v>0</v>
      </c>
      <c r="N3918" s="15">
        <v>0</v>
      </c>
      <c r="O3918" s="15">
        <v>0</v>
      </c>
      <c r="P3918" s="15">
        <v>0</v>
      </c>
      <c r="Q3918" s="15">
        <v>0</v>
      </c>
      <c r="R3918" s="15">
        <v>0</v>
      </c>
      <c r="S3918" s="15">
        <v>0</v>
      </c>
      <c r="T3918" s="15">
        <f t="shared" si="305"/>
        <v>0</v>
      </c>
      <c r="U3918" s="15">
        <v>0</v>
      </c>
      <c r="V3918" s="15">
        <v>0</v>
      </c>
      <c r="W3918" s="15">
        <v>0</v>
      </c>
      <c r="X3918" s="15">
        <v>0</v>
      </c>
      <c r="Y3918" s="15">
        <v>0</v>
      </c>
      <c r="Z3918" s="15">
        <v>0</v>
      </c>
      <c r="AA3918" s="15">
        <v>0</v>
      </c>
      <c r="AB3918" s="15">
        <v>0</v>
      </c>
      <c r="AC3918" s="15">
        <v>0</v>
      </c>
      <c r="AD3918" s="15">
        <v>0</v>
      </c>
      <c r="AE3918" s="15">
        <v>0</v>
      </c>
      <c r="AF3918" s="15">
        <v>0</v>
      </c>
      <c r="AG3918" s="15">
        <f t="shared" si="306"/>
        <v>0</v>
      </c>
      <c r="AH3918" s="15">
        <v>0</v>
      </c>
      <c r="AI3918" s="15">
        <v>0</v>
      </c>
      <c r="AJ3918" s="15">
        <v>0</v>
      </c>
      <c r="AK3918" s="15">
        <v>0</v>
      </c>
      <c r="AL3918" s="15">
        <v>0</v>
      </c>
      <c r="AM3918" s="15">
        <v>0</v>
      </c>
      <c r="AN3918" s="15">
        <v>0</v>
      </c>
      <c r="AO3918" s="15">
        <v>0</v>
      </c>
      <c r="AP3918" s="15">
        <v>0</v>
      </c>
      <c r="AQ3918" s="15">
        <v>0</v>
      </c>
      <c r="AR3918" s="15">
        <v>0</v>
      </c>
      <c r="AS3918" s="15">
        <v>0</v>
      </c>
      <c r="AT3918" s="15">
        <f t="shared" si="307"/>
        <v>0</v>
      </c>
      <c r="AU3918" s="15">
        <v>0</v>
      </c>
      <c r="AV3918" s="15">
        <v>0</v>
      </c>
      <c r="AW3918" s="15">
        <v>0</v>
      </c>
      <c r="AX3918" s="15">
        <v>0</v>
      </c>
      <c r="AY3918" s="15">
        <v>0</v>
      </c>
      <c r="AZ3918" s="15">
        <v>0</v>
      </c>
      <c r="BA3918" s="15">
        <v>0</v>
      </c>
      <c r="BB3918" s="15">
        <v>0</v>
      </c>
      <c r="BC3918" s="15">
        <v>0</v>
      </c>
      <c r="BD3918" s="15">
        <v>75</v>
      </c>
      <c r="BE3918" s="15">
        <v>50</v>
      </c>
      <c r="BF3918" s="15">
        <v>0</v>
      </c>
      <c r="BG3918" s="15">
        <f t="shared" si="308"/>
        <v>125</v>
      </c>
      <c r="BH3918" t="str">
        <f t="shared" si="309"/>
        <v>SCGGas</v>
      </c>
      <c r="BI3918" t="str">
        <f>VLOOKUP(BH3918,[2]Summary!$C$29:$C$56,1,0)</f>
        <v>SCGGas</v>
      </c>
      <c r="BJ3918" s="16">
        <v>44531</v>
      </c>
    </row>
    <row r="3919" spans="1:62" x14ac:dyDescent="0.25">
      <c r="A3919" s="13" t="s">
        <v>8327</v>
      </c>
      <c r="B3919" s="13" t="s">
        <v>8110</v>
      </c>
      <c r="C3919" s="13" t="s">
        <v>8328</v>
      </c>
      <c r="D3919" s="13" t="s">
        <v>599</v>
      </c>
      <c r="E3919" t="s">
        <v>19</v>
      </c>
      <c r="F3919" s="13" t="s">
        <v>20</v>
      </c>
      <c r="H3919" s="15">
        <v>0</v>
      </c>
      <c r="I3919" s="15">
        <v>0</v>
      </c>
      <c r="J3919" s="15">
        <v>0</v>
      </c>
      <c r="K3919" s="15">
        <v>0</v>
      </c>
      <c r="L3919" s="15">
        <v>0</v>
      </c>
      <c r="M3919" s="15">
        <v>0</v>
      </c>
      <c r="N3919" s="15">
        <v>0</v>
      </c>
      <c r="O3919" s="15">
        <v>0</v>
      </c>
      <c r="P3919" s="15">
        <v>0</v>
      </c>
      <c r="Q3919" s="15">
        <v>0</v>
      </c>
      <c r="R3919" s="15">
        <v>0</v>
      </c>
      <c r="S3919" s="15">
        <v>0</v>
      </c>
      <c r="T3919" s="15">
        <f t="shared" si="305"/>
        <v>0</v>
      </c>
      <c r="U3919" s="15">
        <v>0</v>
      </c>
      <c r="V3919" s="15">
        <v>0</v>
      </c>
      <c r="W3919" s="15">
        <v>0</v>
      </c>
      <c r="X3919" s="15">
        <v>0</v>
      </c>
      <c r="Y3919" s="15">
        <v>0</v>
      </c>
      <c r="Z3919" s="15">
        <v>0</v>
      </c>
      <c r="AA3919" s="15">
        <v>0</v>
      </c>
      <c r="AB3919" s="15">
        <v>0</v>
      </c>
      <c r="AC3919" s="15">
        <v>0</v>
      </c>
      <c r="AD3919" s="15">
        <v>0</v>
      </c>
      <c r="AE3919" s="15">
        <v>0</v>
      </c>
      <c r="AF3919" s="15">
        <v>0</v>
      </c>
      <c r="AG3919" s="15">
        <f t="shared" si="306"/>
        <v>0</v>
      </c>
      <c r="AH3919" s="15">
        <v>0</v>
      </c>
      <c r="AI3919" s="15">
        <v>0</v>
      </c>
      <c r="AJ3919" s="15">
        <v>0</v>
      </c>
      <c r="AK3919" s="15">
        <v>0</v>
      </c>
      <c r="AL3919" s="15">
        <v>0</v>
      </c>
      <c r="AM3919" s="15">
        <v>0</v>
      </c>
      <c r="AN3919" s="15">
        <v>0</v>
      </c>
      <c r="AO3919" s="15">
        <v>0</v>
      </c>
      <c r="AP3919" s="15">
        <v>0</v>
      </c>
      <c r="AQ3919" s="15">
        <v>0</v>
      </c>
      <c r="AR3919" s="15">
        <v>0</v>
      </c>
      <c r="AS3919" s="15">
        <v>0</v>
      </c>
      <c r="AT3919" s="15">
        <f t="shared" si="307"/>
        <v>0</v>
      </c>
      <c r="AU3919" s="15">
        <v>0</v>
      </c>
      <c r="AV3919" s="15">
        <v>0</v>
      </c>
      <c r="AW3919" s="15">
        <v>0</v>
      </c>
      <c r="AX3919" s="15">
        <v>5.1450501147508625</v>
      </c>
      <c r="AY3919" s="15">
        <v>29.921099884033204</v>
      </c>
      <c r="AZ3919" s="15">
        <v>19.124130340576173</v>
      </c>
      <c r="BA3919" s="15">
        <v>11.533830047607422</v>
      </c>
      <c r="BB3919" s="15">
        <v>24.975790557861327</v>
      </c>
      <c r="BC3919" s="15">
        <v>22.983870208740235</v>
      </c>
      <c r="BD3919" s="15">
        <v>0</v>
      </c>
      <c r="BE3919" s="15">
        <v>0</v>
      </c>
      <c r="BF3919" s="15">
        <v>0</v>
      </c>
      <c r="BG3919" s="15">
        <f t="shared" si="308"/>
        <v>113.68377115356924</v>
      </c>
      <c r="BH3919" t="str">
        <f t="shared" si="309"/>
        <v>NYSEGDIST</v>
      </c>
      <c r="BI3919" t="str">
        <f>VLOOKUP(BH3919,[2]Summary!$C$29:$C$56,1,0)</f>
        <v>NYSEGDist</v>
      </c>
      <c r="BJ3919" s="16">
        <v>44470</v>
      </c>
    </row>
    <row r="3920" spans="1:62" x14ac:dyDescent="0.25">
      <c r="A3920" s="13" t="s">
        <v>8329</v>
      </c>
      <c r="B3920" s="13" t="s">
        <v>8330</v>
      </c>
      <c r="C3920" s="13" t="s">
        <v>8331</v>
      </c>
      <c r="D3920" s="13" t="s">
        <v>595</v>
      </c>
      <c r="E3920" t="s">
        <v>35</v>
      </c>
      <c r="F3920" s="13" t="s">
        <v>20</v>
      </c>
      <c r="H3920" s="15">
        <v>0</v>
      </c>
      <c r="I3920" s="15">
        <v>0</v>
      </c>
      <c r="J3920" s="15">
        <v>0</v>
      </c>
      <c r="K3920" s="15">
        <v>0</v>
      </c>
      <c r="L3920" s="15">
        <v>0</v>
      </c>
      <c r="M3920" s="15">
        <v>0</v>
      </c>
      <c r="N3920" s="15">
        <v>0</v>
      </c>
      <c r="O3920" s="15">
        <v>0</v>
      </c>
      <c r="P3920" s="15">
        <v>0</v>
      </c>
      <c r="Q3920" s="15">
        <v>0</v>
      </c>
      <c r="R3920" s="15">
        <v>0</v>
      </c>
      <c r="S3920" s="15">
        <v>0</v>
      </c>
      <c r="T3920" s="15">
        <f t="shared" si="305"/>
        <v>0</v>
      </c>
      <c r="U3920" s="15">
        <v>0</v>
      </c>
      <c r="V3920" s="15">
        <v>0</v>
      </c>
      <c r="W3920" s="15">
        <v>0</v>
      </c>
      <c r="X3920" s="15">
        <v>0</v>
      </c>
      <c r="Y3920" s="15">
        <v>0</v>
      </c>
      <c r="Z3920" s="15">
        <v>0</v>
      </c>
      <c r="AA3920" s="15">
        <v>0</v>
      </c>
      <c r="AB3920" s="15">
        <v>0</v>
      </c>
      <c r="AC3920" s="15">
        <v>0</v>
      </c>
      <c r="AD3920" s="15">
        <v>0</v>
      </c>
      <c r="AE3920" s="15">
        <v>0</v>
      </c>
      <c r="AF3920" s="15">
        <v>0</v>
      </c>
      <c r="AG3920" s="15">
        <f t="shared" si="306"/>
        <v>0</v>
      </c>
      <c r="AH3920" s="15">
        <v>0</v>
      </c>
      <c r="AI3920" s="15">
        <v>0</v>
      </c>
      <c r="AJ3920" s="15">
        <v>0</v>
      </c>
      <c r="AK3920" s="15">
        <v>0</v>
      </c>
      <c r="AL3920" s="15">
        <v>0</v>
      </c>
      <c r="AM3920" s="15">
        <v>0</v>
      </c>
      <c r="AN3920" s="15">
        <v>0</v>
      </c>
      <c r="AO3920" s="15">
        <v>0</v>
      </c>
      <c r="AP3920" s="15">
        <v>0</v>
      </c>
      <c r="AQ3920" s="15">
        <v>0</v>
      </c>
      <c r="AR3920" s="15">
        <v>0</v>
      </c>
      <c r="AS3920" s="15">
        <v>0</v>
      </c>
      <c r="AT3920" s="15">
        <f t="shared" si="307"/>
        <v>0</v>
      </c>
      <c r="AU3920" s="15">
        <v>0</v>
      </c>
      <c r="AV3920" s="15">
        <v>0</v>
      </c>
      <c r="AW3920" s="15">
        <v>0</v>
      </c>
      <c r="AX3920" s="15">
        <v>3.0450599670410154</v>
      </c>
      <c r="AY3920" s="15">
        <v>25.440850524902345</v>
      </c>
      <c r="AZ3920" s="15">
        <v>20.862820312499998</v>
      </c>
      <c r="BA3920" s="15">
        <v>14.055809936523438</v>
      </c>
      <c r="BB3920" s="15">
        <v>18.4912294921875</v>
      </c>
      <c r="BC3920" s="15">
        <v>6649.0318125000003</v>
      </c>
      <c r="BD3920" s="15">
        <v>23.006140197753908</v>
      </c>
      <c r="BE3920" s="15">
        <v>61.547369506835935</v>
      </c>
      <c r="BF3920" s="15">
        <v>545.29557934570312</v>
      </c>
      <c r="BG3920" s="15">
        <f t="shared" si="308"/>
        <v>7360.7766717834475</v>
      </c>
      <c r="BH3920" t="str">
        <f t="shared" si="309"/>
        <v>CMPTRANS</v>
      </c>
      <c r="BI3920" t="str">
        <f>VLOOKUP(BH3920,[2]Summary!$C$29:$C$56,1,0)</f>
        <v>CMPTrans</v>
      </c>
      <c r="BJ3920" s="16">
        <v>44562</v>
      </c>
    </row>
    <row r="3921" spans="1:62" x14ac:dyDescent="0.25">
      <c r="A3921" s="13" t="s">
        <v>8332</v>
      </c>
      <c r="B3921" s="13" t="s">
        <v>8333</v>
      </c>
      <c r="C3921" s="13" t="s">
        <v>8334</v>
      </c>
      <c r="D3921" s="13" t="s">
        <v>595</v>
      </c>
      <c r="E3921" s="13" t="s">
        <v>301</v>
      </c>
      <c r="F3921" s="13" t="s">
        <v>60</v>
      </c>
      <c r="H3921" s="15">
        <v>0</v>
      </c>
      <c r="I3921" s="15">
        <v>0</v>
      </c>
      <c r="J3921" s="15">
        <v>0</v>
      </c>
      <c r="K3921" s="15">
        <v>0</v>
      </c>
      <c r="L3921" s="15">
        <v>0</v>
      </c>
      <c r="M3921" s="15">
        <v>0</v>
      </c>
      <c r="N3921" s="15">
        <v>0</v>
      </c>
      <c r="O3921" s="15">
        <v>0</v>
      </c>
      <c r="P3921" s="15">
        <v>0</v>
      </c>
      <c r="Q3921" s="15">
        <v>0</v>
      </c>
      <c r="R3921" s="15">
        <v>0</v>
      </c>
      <c r="S3921" s="15">
        <v>0</v>
      </c>
      <c r="T3921" s="15">
        <f t="shared" si="305"/>
        <v>0</v>
      </c>
      <c r="U3921" s="15">
        <v>0</v>
      </c>
      <c r="V3921" s="15">
        <v>0</v>
      </c>
      <c r="W3921" s="15">
        <v>0</v>
      </c>
      <c r="X3921" s="15">
        <v>0</v>
      </c>
      <c r="Y3921" s="15">
        <v>0</v>
      </c>
      <c r="Z3921" s="15">
        <v>0</v>
      </c>
      <c r="AA3921" s="15">
        <v>0</v>
      </c>
      <c r="AB3921" s="15">
        <v>0</v>
      </c>
      <c r="AC3921" s="15">
        <v>0</v>
      </c>
      <c r="AD3921" s="15">
        <v>0</v>
      </c>
      <c r="AE3921" s="15">
        <v>0</v>
      </c>
      <c r="AF3921" s="15">
        <v>0</v>
      </c>
      <c r="AG3921" s="15">
        <f t="shared" si="306"/>
        <v>0</v>
      </c>
      <c r="AH3921" s="15">
        <v>0</v>
      </c>
      <c r="AI3921" s="15">
        <v>0</v>
      </c>
      <c r="AJ3921" s="15">
        <v>0</v>
      </c>
      <c r="AK3921" s="15">
        <v>0</v>
      </c>
      <c r="AL3921" s="15">
        <v>0</v>
      </c>
      <c r="AM3921" s="15">
        <v>0</v>
      </c>
      <c r="AN3921" s="15">
        <v>0</v>
      </c>
      <c r="AO3921" s="15">
        <v>0</v>
      </c>
      <c r="AP3921" s="15">
        <v>0</v>
      </c>
      <c r="AQ3921" s="15">
        <v>0</v>
      </c>
      <c r="AR3921" s="15">
        <v>0</v>
      </c>
      <c r="AS3921" s="15">
        <v>0</v>
      </c>
      <c r="AT3921" s="15">
        <f t="shared" si="307"/>
        <v>0</v>
      </c>
      <c r="AU3921" s="15">
        <v>0</v>
      </c>
      <c r="AV3921" s="15">
        <v>0</v>
      </c>
      <c r="AW3921" s="15">
        <v>0</v>
      </c>
      <c r="AX3921" s="15">
        <v>0</v>
      </c>
      <c r="AY3921" s="15">
        <v>0</v>
      </c>
      <c r="AZ3921" s="15">
        <v>0</v>
      </c>
      <c r="BA3921" s="15">
        <v>0</v>
      </c>
      <c r="BB3921" s="15">
        <v>0</v>
      </c>
      <c r="BC3921" s="15">
        <v>0</v>
      </c>
      <c r="BD3921" s="15">
        <v>0</v>
      </c>
      <c r="BE3921" s="15">
        <v>82</v>
      </c>
      <c r="BF3921" s="15">
        <v>0</v>
      </c>
      <c r="BG3921" s="15">
        <f t="shared" si="308"/>
        <v>82</v>
      </c>
      <c r="BH3921" t="str">
        <f t="shared" si="309"/>
        <v>CMPCommon</v>
      </c>
      <c r="BI3921" t="str">
        <f>VLOOKUP(BH3921,[2]Summary!$C$29:$C$56,1,0)</f>
        <v>CMPCommon</v>
      </c>
      <c r="BJ3921" s="16">
        <v>44531</v>
      </c>
    </row>
    <row r="3922" spans="1:62" x14ac:dyDescent="0.25">
      <c r="A3922" s="13" t="s">
        <v>8335</v>
      </c>
      <c r="B3922" s="13" t="s">
        <v>8333</v>
      </c>
      <c r="C3922" s="13" t="s">
        <v>8336</v>
      </c>
      <c r="D3922" s="13" t="s">
        <v>599</v>
      </c>
      <c r="E3922" s="13" t="s">
        <v>301</v>
      </c>
      <c r="F3922" s="13" t="s">
        <v>60</v>
      </c>
      <c r="H3922" s="15">
        <v>0</v>
      </c>
      <c r="I3922" s="15">
        <v>0</v>
      </c>
      <c r="J3922" s="15">
        <v>0</v>
      </c>
      <c r="K3922" s="15">
        <v>0</v>
      </c>
      <c r="L3922" s="15">
        <v>0</v>
      </c>
      <c r="M3922" s="15">
        <v>0</v>
      </c>
      <c r="N3922" s="15">
        <v>0</v>
      </c>
      <c r="O3922" s="15">
        <v>0</v>
      </c>
      <c r="P3922" s="15">
        <v>0</v>
      </c>
      <c r="Q3922" s="15">
        <v>0</v>
      </c>
      <c r="R3922" s="15">
        <v>0</v>
      </c>
      <c r="S3922" s="15">
        <v>0</v>
      </c>
      <c r="T3922" s="15">
        <f t="shared" si="305"/>
        <v>0</v>
      </c>
      <c r="U3922" s="15">
        <v>0</v>
      </c>
      <c r="V3922" s="15">
        <v>0</v>
      </c>
      <c r="W3922" s="15">
        <v>0</v>
      </c>
      <c r="X3922" s="15">
        <v>0</v>
      </c>
      <c r="Y3922" s="15">
        <v>0</v>
      </c>
      <c r="Z3922" s="15">
        <v>0</v>
      </c>
      <c r="AA3922" s="15">
        <v>0</v>
      </c>
      <c r="AB3922" s="15">
        <v>0</v>
      </c>
      <c r="AC3922" s="15">
        <v>0</v>
      </c>
      <c r="AD3922" s="15">
        <v>0</v>
      </c>
      <c r="AE3922" s="15">
        <v>0</v>
      </c>
      <c r="AF3922" s="15">
        <v>0</v>
      </c>
      <c r="AG3922" s="15">
        <f t="shared" si="306"/>
        <v>0</v>
      </c>
      <c r="AH3922" s="15">
        <v>0</v>
      </c>
      <c r="AI3922" s="15">
        <v>0</v>
      </c>
      <c r="AJ3922" s="15">
        <v>0</v>
      </c>
      <c r="AK3922" s="15">
        <v>0</v>
      </c>
      <c r="AL3922" s="15">
        <v>0</v>
      </c>
      <c r="AM3922" s="15">
        <v>0</v>
      </c>
      <c r="AN3922" s="15">
        <v>0</v>
      </c>
      <c r="AO3922" s="15">
        <v>0</v>
      </c>
      <c r="AP3922" s="15">
        <v>0</v>
      </c>
      <c r="AQ3922" s="15">
        <v>0</v>
      </c>
      <c r="AR3922" s="15">
        <v>0</v>
      </c>
      <c r="AS3922" s="15">
        <v>0</v>
      </c>
      <c r="AT3922" s="15">
        <f t="shared" si="307"/>
        <v>0</v>
      </c>
      <c r="AU3922" s="15">
        <v>0</v>
      </c>
      <c r="AV3922" s="15">
        <v>0</v>
      </c>
      <c r="AW3922" s="15">
        <v>0</v>
      </c>
      <c r="AX3922" s="15">
        <v>0</v>
      </c>
      <c r="AY3922" s="15">
        <v>0</v>
      </c>
      <c r="AZ3922" s="15">
        <v>0</v>
      </c>
      <c r="BA3922" s="15">
        <v>0</v>
      </c>
      <c r="BB3922" s="15">
        <v>0</v>
      </c>
      <c r="BC3922" s="15">
        <v>0</v>
      </c>
      <c r="BD3922" s="15">
        <v>96.7</v>
      </c>
      <c r="BE3922" s="15">
        <v>96.6</v>
      </c>
      <c r="BF3922" s="15">
        <v>96.7</v>
      </c>
      <c r="BG3922" s="15">
        <f t="shared" si="308"/>
        <v>290</v>
      </c>
      <c r="BH3922" t="str">
        <f t="shared" si="309"/>
        <v>NYSEGCommon</v>
      </c>
      <c r="BI3922" t="str">
        <f>VLOOKUP(BH3922,[2]Summary!$C$29:$C$56,1,0)</f>
        <v>NYSEGCommon</v>
      </c>
      <c r="BJ3922" s="16">
        <v>44562</v>
      </c>
    </row>
    <row r="3923" spans="1:62" x14ac:dyDescent="0.25">
      <c r="A3923" s="13" t="s">
        <v>8337</v>
      </c>
      <c r="B3923" s="13" t="s">
        <v>8333</v>
      </c>
      <c r="C3923" s="13" t="s">
        <v>8338</v>
      </c>
      <c r="D3923" s="13" t="s">
        <v>596</v>
      </c>
      <c r="E3923" s="13" t="s">
        <v>301</v>
      </c>
      <c r="F3923" s="13" t="s">
        <v>60</v>
      </c>
      <c r="H3923" s="15">
        <v>0</v>
      </c>
      <c r="I3923" s="15">
        <v>0</v>
      </c>
      <c r="J3923" s="15">
        <v>0</v>
      </c>
      <c r="K3923" s="15">
        <v>0</v>
      </c>
      <c r="L3923" s="15">
        <v>0</v>
      </c>
      <c r="M3923" s="15">
        <v>0</v>
      </c>
      <c r="N3923" s="15">
        <v>0</v>
      </c>
      <c r="O3923" s="15">
        <v>0</v>
      </c>
      <c r="P3923" s="15">
        <v>0</v>
      </c>
      <c r="Q3923" s="15">
        <v>0</v>
      </c>
      <c r="R3923" s="15">
        <v>0</v>
      </c>
      <c r="S3923" s="15">
        <v>0</v>
      </c>
      <c r="T3923" s="15">
        <f t="shared" si="305"/>
        <v>0</v>
      </c>
      <c r="U3923" s="15">
        <v>0</v>
      </c>
      <c r="V3923" s="15">
        <v>0</v>
      </c>
      <c r="W3923" s="15">
        <v>0</v>
      </c>
      <c r="X3923" s="15">
        <v>0</v>
      </c>
      <c r="Y3923" s="15">
        <v>0</v>
      </c>
      <c r="Z3923" s="15">
        <v>0</v>
      </c>
      <c r="AA3923" s="15">
        <v>0</v>
      </c>
      <c r="AB3923" s="15">
        <v>0</v>
      </c>
      <c r="AC3923" s="15">
        <v>0</v>
      </c>
      <c r="AD3923" s="15">
        <v>0</v>
      </c>
      <c r="AE3923" s="15">
        <v>0</v>
      </c>
      <c r="AF3923" s="15">
        <v>0</v>
      </c>
      <c r="AG3923" s="15">
        <f t="shared" si="306"/>
        <v>0</v>
      </c>
      <c r="AH3923" s="15">
        <v>0</v>
      </c>
      <c r="AI3923" s="15">
        <v>0</v>
      </c>
      <c r="AJ3923" s="15">
        <v>0</v>
      </c>
      <c r="AK3923" s="15">
        <v>0</v>
      </c>
      <c r="AL3923" s="15">
        <v>0</v>
      </c>
      <c r="AM3923" s="15">
        <v>0</v>
      </c>
      <c r="AN3923" s="15">
        <v>0</v>
      </c>
      <c r="AO3923" s="15">
        <v>0</v>
      </c>
      <c r="AP3923" s="15">
        <v>0</v>
      </c>
      <c r="AQ3923" s="15">
        <v>0</v>
      </c>
      <c r="AR3923" s="15">
        <v>0</v>
      </c>
      <c r="AS3923" s="15">
        <v>0</v>
      </c>
      <c r="AT3923" s="15">
        <f t="shared" si="307"/>
        <v>0</v>
      </c>
      <c r="AU3923" s="15">
        <v>0</v>
      </c>
      <c r="AV3923" s="15">
        <v>0</v>
      </c>
      <c r="AW3923" s="15">
        <v>0</v>
      </c>
      <c r="AX3923" s="15">
        <v>0</v>
      </c>
      <c r="AY3923" s="15">
        <v>0</v>
      </c>
      <c r="AZ3923" s="15">
        <v>0</v>
      </c>
      <c r="BA3923" s="15">
        <v>0</v>
      </c>
      <c r="BB3923" s="15">
        <v>0</v>
      </c>
      <c r="BC3923" s="15">
        <v>0</v>
      </c>
      <c r="BD3923" s="15">
        <v>25</v>
      </c>
      <c r="BE3923" s="15">
        <v>50</v>
      </c>
      <c r="BF3923" s="15">
        <v>122</v>
      </c>
      <c r="BG3923" s="15">
        <f t="shared" si="308"/>
        <v>197</v>
      </c>
      <c r="BH3923" t="str">
        <f t="shared" si="309"/>
        <v>RGECommon</v>
      </c>
      <c r="BI3923" t="str">
        <f>VLOOKUP(BH3923,[2]Summary!$C$29:$C$56,1,0)</f>
        <v>RGECommon</v>
      </c>
      <c r="BJ3923" s="16">
        <v>44562</v>
      </c>
    </row>
    <row r="3924" spans="1:62" x14ac:dyDescent="0.25">
      <c r="A3924" s="13" t="s">
        <v>8339</v>
      </c>
      <c r="B3924" s="13" t="s">
        <v>8333</v>
      </c>
      <c r="C3924" s="13" t="s">
        <v>8340</v>
      </c>
      <c r="D3924" s="13" t="s">
        <v>18</v>
      </c>
      <c r="E3924" s="13" t="s">
        <v>301</v>
      </c>
      <c r="F3924" s="13" t="s">
        <v>60</v>
      </c>
      <c r="H3924" s="15">
        <v>0</v>
      </c>
      <c r="I3924" s="15">
        <v>0</v>
      </c>
      <c r="J3924" s="15">
        <v>0</v>
      </c>
      <c r="K3924" s="15">
        <v>0</v>
      </c>
      <c r="L3924" s="15">
        <v>0</v>
      </c>
      <c r="M3924" s="15">
        <v>0</v>
      </c>
      <c r="N3924" s="15">
        <v>0</v>
      </c>
      <c r="O3924" s="15">
        <v>0</v>
      </c>
      <c r="P3924" s="15">
        <v>0</v>
      </c>
      <c r="Q3924" s="15">
        <v>0</v>
      </c>
      <c r="R3924" s="15">
        <v>0</v>
      </c>
      <c r="S3924" s="15">
        <v>0</v>
      </c>
      <c r="T3924" s="15">
        <f t="shared" si="305"/>
        <v>0</v>
      </c>
      <c r="U3924" s="15">
        <v>0</v>
      </c>
      <c r="V3924" s="15">
        <v>0</v>
      </c>
      <c r="W3924" s="15">
        <v>0</v>
      </c>
      <c r="X3924" s="15">
        <v>0</v>
      </c>
      <c r="Y3924" s="15">
        <v>0</v>
      </c>
      <c r="Z3924" s="15">
        <v>0</v>
      </c>
      <c r="AA3924" s="15">
        <v>0</v>
      </c>
      <c r="AB3924" s="15">
        <v>0</v>
      </c>
      <c r="AC3924" s="15">
        <v>0</v>
      </c>
      <c r="AD3924" s="15">
        <v>0</v>
      </c>
      <c r="AE3924" s="15">
        <v>0</v>
      </c>
      <c r="AF3924" s="15">
        <v>0</v>
      </c>
      <c r="AG3924" s="15">
        <f t="shared" si="306"/>
        <v>0</v>
      </c>
      <c r="AH3924" s="15">
        <v>0</v>
      </c>
      <c r="AI3924" s="15">
        <v>0</v>
      </c>
      <c r="AJ3924" s="15">
        <v>0</v>
      </c>
      <c r="AK3924" s="15">
        <v>0</v>
      </c>
      <c r="AL3924" s="15">
        <v>0</v>
      </c>
      <c r="AM3924" s="15">
        <v>0</v>
      </c>
      <c r="AN3924" s="15">
        <v>0</v>
      </c>
      <c r="AO3924" s="15">
        <v>0</v>
      </c>
      <c r="AP3924" s="15">
        <v>0</v>
      </c>
      <c r="AQ3924" s="15">
        <v>0</v>
      </c>
      <c r="AR3924" s="15">
        <v>0</v>
      </c>
      <c r="AS3924" s="15">
        <v>0</v>
      </c>
      <c r="AT3924" s="15">
        <f t="shared" si="307"/>
        <v>0</v>
      </c>
      <c r="AU3924" s="15">
        <v>0</v>
      </c>
      <c r="AV3924" s="15">
        <v>0</v>
      </c>
      <c r="AW3924" s="15">
        <v>0</v>
      </c>
      <c r="AX3924" s="15">
        <v>0</v>
      </c>
      <c r="AY3924" s="15">
        <v>0</v>
      </c>
      <c r="AZ3924" s="15">
        <v>0</v>
      </c>
      <c r="BA3924" s="15">
        <v>0</v>
      </c>
      <c r="BB3924" s="15">
        <v>0</v>
      </c>
      <c r="BC3924" s="15">
        <v>0</v>
      </c>
      <c r="BD3924" s="15">
        <v>36.700000000000003</v>
      </c>
      <c r="BE3924" s="15">
        <v>36.6</v>
      </c>
      <c r="BF3924" s="15">
        <v>36.700000000000003</v>
      </c>
      <c r="BG3924" s="15">
        <f t="shared" si="308"/>
        <v>110.00000000000001</v>
      </c>
      <c r="BH3924" t="str">
        <f t="shared" si="309"/>
        <v>UICommon</v>
      </c>
      <c r="BI3924" t="str">
        <f>VLOOKUP(BH3924,[2]Summary!$C$29:$C$56,1,0)</f>
        <v>UICommon</v>
      </c>
      <c r="BJ3924" s="16">
        <v>44562</v>
      </c>
    </row>
    <row r="3925" spans="1:62" x14ac:dyDescent="0.25">
      <c r="A3925" s="13" t="s">
        <v>8341</v>
      </c>
      <c r="B3925" s="13" t="s">
        <v>8333</v>
      </c>
      <c r="C3925" s="13" t="s">
        <v>8342</v>
      </c>
      <c r="D3925" s="13" t="s">
        <v>434</v>
      </c>
      <c r="E3925" s="13" t="s">
        <v>475</v>
      </c>
      <c r="F3925" s="13" t="s">
        <v>60</v>
      </c>
      <c r="H3925" s="15">
        <v>0</v>
      </c>
      <c r="I3925" s="15">
        <v>0</v>
      </c>
      <c r="J3925" s="15">
        <v>0</v>
      </c>
      <c r="K3925" s="15">
        <v>0</v>
      </c>
      <c r="L3925" s="15">
        <v>0</v>
      </c>
      <c r="M3925" s="15">
        <v>0</v>
      </c>
      <c r="N3925" s="15">
        <v>0</v>
      </c>
      <c r="O3925" s="15">
        <v>0</v>
      </c>
      <c r="P3925" s="15">
        <v>0</v>
      </c>
      <c r="Q3925" s="15">
        <v>0</v>
      </c>
      <c r="R3925" s="15">
        <v>0</v>
      </c>
      <c r="S3925" s="15">
        <v>0</v>
      </c>
      <c r="T3925" s="15">
        <f t="shared" si="305"/>
        <v>0</v>
      </c>
      <c r="U3925" s="15">
        <v>0</v>
      </c>
      <c r="V3925" s="15">
        <v>0</v>
      </c>
      <c r="W3925" s="15">
        <v>0</v>
      </c>
      <c r="X3925" s="15">
        <v>0</v>
      </c>
      <c r="Y3925" s="15">
        <v>0</v>
      </c>
      <c r="Z3925" s="15">
        <v>0</v>
      </c>
      <c r="AA3925" s="15">
        <v>0</v>
      </c>
      <c r="AB3925" s="15">
        <v>0</v>
      </c>
      <c r="AC3925" s="15">
        <v>0</v>
      </c>
      <c r="AD3925" s="15">
        <v>0</v>
      </c>
      <c r="AE3925" s="15">
        <v>0</v>
      </c>
      <c r="AF3925" s="15">
        <v>0</v>
      </c>
      <c r="AG3925" s="15">
        <f t="shared" si="306"/>
        <v>0</v>
      </c>
      <c r="AH3925" s="15">
        <v>0</v>
      </c>
      <c r="AI3925" s="15">
        <v>0</v>
      </c>
      <c r="AJ3925" s="15">
        <v>0</v>
      </c>
      <c r="AK3925" s="15">
        <v>0</v>
      </c>
      <c r="AL3925" s="15">
        <v>0</v>
      </c>
      <c r="AM3925" s="15">
        <v>0</v>
      </c>
      <c r="AN3925" s="15">
        <v>0</v>
      </c>
      <c r="AO3925" s="15">
        <v>0</v>
      </c>
      <c r="AP3925" s="15">
        <v>0</v>
      </c>
      <c r="AQ3925" s="15">
        <v>0</v>
      </c>
      <c r="AR3925" s="15">
        <v>0</v>
      </c>
      <c r="AS3925" s="15">
        <v>0</v>
      </c>
      <c r="AT3925" s="15">
        <f t="shared" si="307"/>
        <v>0</v>
      </c>
      <c r="AU3925" s="15">
        <v>0</v>
      </c>
      <c r="AV3925" s="15">
        <v>0</v>
      </c>
      <c r="AW3925" s="15">
        <v>0</v>
      </c>
      <c r="AX3925" s="15">
        <v>0</v>
      </c>
      <c r="AY3925" s="15">
        <v>0</v>
      </c>
      <c r="AZ3925" s="15">
        <v>0</v>
      </c>
      <c r="BA3925" s="15">
        <v>0</v>
      </c>
      <c r="BB3925" s="15">
        <v>0</v>
      </c>
      <c r="BC3925" s="15">
        <v>0</v>
      </c>
      <c r="BD3925" s="15">
        <v>23.3</v>
      </c>
      <c r="BE3925" s="15">
        <v>23.3</v>
      </c>
      <c r="BF3925" s="15">
        <v>23.4</v>
      </c>
      <c r="BG3925" s="15">
        <f t="shared" si="308"/>
        <v>70</v>
      </c>
      <c r="BH3925" t="str">
        <f t="shared" si="309"/>
        <v>CNGGas</v>
      </c>
      <c r="BI3925" t="str">
        <f>VLOOKUP(BH3925,[2]Summary!$C$29:$C$56,1,0)</f>
        <v>CNGGas</v>
      </c>
      <c r="BJ3925" s="16">
        <v>44562</v>
      </c>
    </row>
    <row r="3926" spans="1:62" x14ac:dyDescent="0.25">
      <c r="A3926" s="13" t="s">
        <v>8343</v>
      </c>
      <c r="B3926" s="13" t="s">
        <v>8333</v>
      </c>
      <c r="C3926" s="13" t="s">
        <v>8344</v>
      </c>
      <c r="D3926" s="13" t="s">
        <v>307</v>
      </c>
      <c r="E3926" s="13" t="s">
        <v>475</v>
      </c>
      <c r="F3926" s="13" t="s">
        <v>60</v>
      </c>
      <c r="H3926" s="15">
        <v>0</v>
      </c>
      <c r="I3926" s="15">
        <v>0</v>
      </c>
      <c r="J3926" s="15">
        <v>0</v>
      </c>
      <c r="K3926" s="15">
        <v>0</v>
      </c>
      <c r="L3926" s="15">
        <v>0</v>
      </c>
      <c r="M3926" s="15">
        <v>0</v>
      </c>
      <c r="N3926" s="15">
        <v>0</v>
      </c>
      <c r="O3926" s="15">
        <v>0</v>
      </c>
      <c r="P3926" s="15">
        <v>0</v>
      </c>
      <c r="Q3926" s="15">
        <v>0</v>
      </c>
      <c r="R3926" s="15">
        <v>0</v>
      </c>
      <c r="S3926" s="15">
        <v>0</v>
      </c>
      <c r="T3926" s="15">
        <f t="shared" si="305"/>
        <v>0</v>
      </c>
      <c r="U3926" s="15">
        <v>0</v>
      </c>
      <c r="V3926" s="15">
        <v>0</v>
      </c>
      <c r="W3926" s="15">
        <v>0</v>
      </c>
      <c r="X3926" s="15">
        <v>0</v>
      </c>
      <c r="Y3926" s="15">
        <v>0</v>
      </c>
      <c r="Z3926" s="15">
        <v>0</v>
      </c>
      <c r="AA3926" s="15">
        <v>0</v>
      </c>
      <c r="AB3926" s="15">
        <v>0</v>
      </c>
      <c r="AC3926" s="15">
        <v>0</v>
      </c>
      <c r="AD3926" s="15">
        <v>0</v>
      </c>
      <c r="AE3926" s="15">
        <v>0</v>
      </c>
      <c r="AF3926" s="15">
        <v>0</v>
      </c>
      <c r="AG3926" s="15">
        <f t="shared" si="306"/>
        <v>0</v>
      </c>
      <c r="AH3926" s="15">
        <v>0</v>
      </c>
      <c r="AI3926" s="15">
        <v>0</v>
      </c>
      <c r="AJ3926" s="15">
        <v>0</v>
      </c>
      <c r="AK3926" s="15">
        <v>0</v>
      </c>
      <c r="AL3926" s="15">
        <v>0</v>
      </c>
      <c r="AM3926" s="15">
        <v>0</v>
      </c>
      <c r="AN3926" s="15">
        <v>0</v>
      </c>
      <c r="AO3926" s="15">
        <v>0</v>
      </c>
      <c r="AP3926" s="15">
        <v>0</v>
      </c>
      <c r="AQ3926" s="15">
        <v>0</v>
      </c>
      <c r="AR3926" s="15">
        <v>0</v>
      </c>
      <c r="AS3926" s="15">
        <v>0</v>
      </c>
      <c r="AT3926" s="15">
        <f t="shared" si="307"/>
        <v>0</v>
      </c>
      <c r="AU3926" s="15">
        <v>0</v>
      </c>
      <c r="AV3926" s="15">
        <v>0</v>
      </c>
      <c r="AW3926" s="15">
        <v>0</v>
      </c>
      <c r="AX3926" s="15">
        <v>0</v>
      </c>
      <c r="AY3926" s="15">
        <v>0</v>
      </c>
      <c r="AZ3926" s="15">
        <v>0</v>
      </c>
      <c r="BA3926" s="15">
        <v>0</v>
      </c>
      <c r="BB3926" s="15">
        <v>0</v>
      </c>
      <c r="BC3926" s="15">
        <v>0</v>
      </c>
      <c r="BD3926" s="15">
        <v>10.7</v>
      </c>
      <c r="BE3926" s="15">
        <v>10.6</v>
      </c>
      <c r="BF3926" s="15">
        <v>10.7</v>
      </c>
      <c r="BG3926" s="15">
        <f t="shared" si="308"/>
        <v>31.999999999999996</v>
      </c>
      <c r="BH3926" t="str">
        <f t="shared" si="309"/>
        <v>BGCGas</v>
      </c>
      <c r="BI3926" t="str">
        <f>VLOOKUP(BH3926,[2]Summary!$C$29:$C$56,1,0)</f>
        <v>BGCGas</v>
      </c>
      <c r="BJ3926" s="16">
        <v>44562</v>
      </c>
    </row>
    <row r="3927" spans="1:62" x14ac:dyDescent="0.25">
      <c r="A3927" s="13" t="s">
        <v>8345</v>
      </c>
      <c r="B3927" s="13" t="s">
        <v>8346</v>
      </c>
      <c r="C3927" s="13" t="s">
        <v>8347</v>
      </c>
      <c r="D3927" s="13" t="s">
        <v>595</v>
      </c>
      <c r="E3927" s="13" t="s">
        <v>301</v>
      </c>
      <c r="F3927" s="13" t="s">
        <v>62</v>
      </c>
      <c r="H3927" s="15">
        <v>0</v>
      </c>
      <c r="I3927" s="15">
        <v>0</v>
      </c>
      <c r="J3927" s="15">
        <v>0</v>
      </c>
      <c r="K3927" s="15">
        <v>0</v>
      </c>
      <c r="L3927" s="15">
        <v>0</v>
      </c>
      <c r="M3927" s="15">
        <v>0</v>
      </c>
      <c r="N3927" s="15">
        <v>0</v>
      </c>
      <c r="O3927" s="15">
        <v>0</v>
      </c>
      <c r="P3927" s="15">
        <v>0</v>
      </c>
      <c r="Q3927" s="15">
        <v>0</v>
      </c>
      <c r="R3927" s="15">
        <v>0</v>
      </c>
      <c r="S3927" s="15">
        <v>0</v>
      </c>
      <c r="T3927" s="15">
        <f t="shared" si="305"/>
        <v>0</v>
      </c>
      <c r="U3927" s="15">
        <v>0</v>
      </c>
      <c r="V3927" s="15">
        <v>0</v>
      </c>
      <c r="W3927" s="15">
        <v>0</v>
      </c>
      <c r="X3927" s="15">
        <v>0</v>
      </c>
      <c r="Y3927" s="15">
        <v>0</v>
      </c>
      <c r="Z3927" s="15">
        <v>0</v>
      </c>
      <c r="AA3927" s="15">
        <v>0</v>
      </c>
      <c r="AB3927" s="15">
        <v>0</v>
      </c>
      <c r="AC3927" s="15">
        <v>0</v>
      </c>
      <c r="AD3927" s="15">
        <v>0</v>
      </c>
      <c r="AE3927" s="15">
        <v>0</v>
      </c>
      <c r="AF3927" s="15">
        <v>0</v>
      </c>
      <c r="AG3927" s="15">
        <f t="shared" si="306"/>
        <v>0</v>
      </c>
      <c r="AH3927" s="15">
        <v>0</v>
      </c>
      <c r="AI3927" s="15">
        <v>0</v>
      </c>
      <c r="AJ3927" s="15">
        <v>0</v>
      </c>
      <c r="AK3927" s="15">
        <v>0</v>
      </c>
      <c r="AL3927" s="15">
        <v>0</v>
      </c>
      <c r="AM3927" s="15">
        <v>0</v>
      </c>
      <c r="AN3927" s="15">
        <v>0</v>
      </c>
      <c r="AO3927" s="15">
        <v>0</v>
      </c>
      <c r="AP3927" s="15">
        <v>0</v>
      </c>
      <c r="AQ3927" s="15">
        <v>0</v>
      </c>
      <c r="AR3927" s="15">
        <v>0</v>
      </c>
      <c r="AS3927" s="15">
        <v>0</v>
      </c>
      <c r="AT3927" s="15">
        <f t="shared" si="307"/>
        <v>0</v>
      </c>
      <c r="AU3927" s="15">
        <v>0</v>
      </c>
      <c r="AV3927" s="15">
        <v>0</v>
      </c>
      <c r="AW3927" s="15">
        <v>0</v>
      </c>
      <c r="AX3927" s="15">
        <v>0</v>
      </c>
      <c r="AY3927" s="15">
        <v>0</v>
      </c>
      <c r="AZ3927" s="15">
        <v>0</v>
      </c>
      <c r="BA3927" s="15">
        <v>0</v>
      </c>
      <c r="BB3927" s="15">
        <v>0</v>
      </c>
      <c r="BC3927" s="15">
        <v>186.88667749023438</v>
      </c>
      <c r="BD3927" s="15">
        <v>7.2880000000000003</v>
      </c>
      <c r="BE3927" s="15">
        <v>0</v>
      </c>
      <c r="BF3927" s="15">
        <v>0.48599999999999999</v>
      </c>
      <c r="BG3927" s="15">
        <f t="shared" si="308"/>
        <v>194.66067749023438</v>
      </c>
      <c r="BH3927" t="str">
        <f t="shared" si="309"/>
        <v>CMPCommon</v>
      </c>
      <c r="BI3927" t="str">
        <f>VLOOKUP(BH3927,[2]Summary!$C$29:$C$56,1,0)</f>
        <v>CMPCommon</v>
      </c>
      <c r="BJ3927" s="16">
        <v>44562</v>
      </c>
    </row>
    <row r="3928" spans="1:62" x14ac:dyDescent="0.25">
      <c r="A3928" s="13" t="s">
        <v>8348</v>
      </c>
      <c r="B3928" s="13" t="s">
        <v>8349</v>
      </c>
      <c r="C3928" s="13" t="s">
        <v>8350</v>
      </c>
      <c r="D3928" s="13" t="s">
        <v>599</v>
      </c>
      <c r="E3928" s="13" t="s">
        <v>301</v>
      </c>
      <c r="F3928" s="13" t="s">
        <v>62</v>
      </c>
      <c r="H3928" s="15">
        <v>0</v>
      </c>
      <c r="I3928" s="15">
        <v>0</v>
      </c>
      <c r="J3928" s="15">
        <v>0</v>
      </c>
      <c r="K3928" s="15">
        <v>0</v>
      </c>
      <c r="L3928" s="15">
        <v>0</v>
      </c>
      <c r="M3928" s="15">
        <v>0</v>
      </c>
      <c r="N3928" s="15">
        <v>0</v>
      </c>
      <c r="O3928" s="15">
        <v>0</v>
      </c>
      <c r="P3928" s="15">
        <v>0</v>
      </c>
      <c r="Q3928" s="15">
        <v>0</v>
      </c>
      <c r="R3928" s="15">
        <v>0</v>
      </c>
      <c r="S3928" s="15">
        <v>0</v>
      </c>
      <c r="T3928" s="15">
        <f t="shared" si="305"/>
        <v>0</v>
      </c>
      <c r="U3928" s="15">
        <v>0</v>
      </c>
      <c r="V3928" s="15">
        <v>0</v>
      </c>
      <c r="W3928" s="15">
        <v>0</v>
      </c>
      <c r="X3928" s="15">
        <v>0</v>
      </c>
      <c r="Y3928" s="15">
        <v>0</v>
      </c>
      <c r="Z3928" s="15">
        <v>0</v>
      </c>
      <c r="AA3928" s="15">
        <v>0</v>
      </c>
      <c r="AB3928" s="15">
        <v>0</v>
      </c>
      <c r="AC3928" s="15">
        <v>0</v>
      </c>
      <c r="AD3928" s="15">
        <v>0</v>
      </c>
      <c r="AE3928" s="15">
        <v>0</v>
      </c>
      <c r="AF3928" s="15">
        <v>0</v>
      </c>
      <c r="AG3928" s="15">
        <f t="shared" si="306"/>
        <v>0</v>
      </c>
      <c r="AH3928" s="15">
        <v>0</v>
      </c>
      <c r="AI3928" s="15">
        <v>0</v>
      </c>
      <c r="AJ3928" s="15">
        <v>0</v>
      </c>
      <c r="AK3928" s="15">
        <v>0</v>
      </c>
      <c r="AL3928" s="15">
        <v>0</v>
      </c>
      <c r="AM3928" s="15">
        <v>0</v>
      </c>
      <c r="AN3928" s="15">
        <v>0</v>
      </c>
      <c r="AO3928" s="15">
        <v>0</v>
      </c>
      <c r="AP3928" s="15">
        <v>0</v>
      </c>
      <c r="AQ3928" s="15">
        <v>0</v>
      </c>
      <c r="AR3928" s="15">
        <v>0</v>
      </c>
      <c r="AS3928" s="15">
        <v>0</v>
      </c>
      <c r="AT3928" s="15">
        <f t="shared" si="307"/>
        <v>0</v>
      </c>
      <c r="AU3928" s="15">
        <v>0</v>
      </c>
      <c r="AV3928" s="15">
        <v>0</v>
      </c>
      <c r="AW3928" s="15">
        <v>0</v>
      </c>
      <c r="AX3928" s="15">
        <v>0</v>
      </c>
      <c r="AY3928" s="15">
        <v>0</v>
      </c>
      <c r="AZ3928" s="15">
        <v>0</v>
      </c>
      <c r="BA3928" s="15">
        <v>0</v>
      </c>
      <c r="BB3928" s="15">
        <v>0</v>
      </c>
      <c r="BC3928" s="15">
        <v>524.9101024780274</v>
      </c>
      <c r="BD3928" s="15">
        <v>20.55</v>
      </c>
      <c r="BE3928" s="15">
        <v>0</v>
      </c>
      <c r="BF3928" s="15">
        <v>1.3640000000000001</v>
      </c>
      <c r="BG3928" s="15">
        <f t="shared" si="308"/>
        <v>546.82410247802738</v>
      </c>
      <c r="BH3928" t="str">
        <f t="shared" si="309"/>
        <v>NYSEGCommon</v>
      </c>
      <c r="BI3928" t="str">
        <f>VLOOKUP(BH3928,[2]Summary!$C$29:$C$56,1,0)</f>
        <v>NYSEGCommon</v>
      </c>
      <c r="BJ3928" s="16">
        <v>44562</v>
      </c>
    </row>
    <row r="3929" spans="1:62" x14ac:dyDescent="0.25">
      <c r="A3929" s="13" t="s">
        <v>8351</v>
      </c>
      <c r="B3929" s="13" t="s">
        <v>8352</v>
      </c>
      <c r="C3929" s="13" t="s">
        <v>8353</v>
      </c>
      <c r="D3929" s="13" t="s">
        <v>596</v>
      </c>
      <c r="E3929" s="13" t="s">
        <v>301</v>
      </c>
      <c r="F3929" s="13" t="s">
        <v>62</v>
      </c>
      <c r="H3929" s="15">
        <v>0</v>
      </c>
      <c r="I3929" s="15">
        <v>0</v>
      </c>
      <c r="J3929" s="15">
        <v>0</v>
      </c>
      <c r="K3929" s="15">
        <v>0</v>
      </c>
      <c r="L3929" s="15">
        <v>0</v>
      </c>
      <c r="M3929" s="15">
        <v>0</v>
      </c>
      <c r="N3929" s="15">
        <v>0</v>
      </c>
      <c r="O3929" s="15">
        <v>0</v>
      </c>
      <c r="P3929" s="15">
        <v>0</v>
      </c>
      <c r="Q3929" s="15">
        <v>0</v>
      </c>
      <c r="R3929" s="15">
        <v>0</v>
      </c>
      <c r="S3929" s="15">
        <v>0</v>
      </c>
      <c r="T3929" s="15">
        <f t="shared" si="305"/>
        <v>0</v>
      </c>
      <c r="U3929" s="15">
        <v>0</v>
      </c>
      <c r="V3929" s="15">
        <v>0</v>
      </c>
      <c r="W3929" s="15">
        <v>0</v>
      </c>
      <c r="X3929" s="15">
        <v>0</v>
      </c>
      <c r="Y3929" s="15">
        <v>0</v>
      </c>
      <c r="Z3929" s="15">
        <v>0</v>
      </c>
      <c r="AA3929" s="15">
        <v>0</v>
      </c>
      <c r="AB3929" s="15">
        <v>0</v>
      </c>
      <c r="AC3929" s="15">
        <v>0</v>
      </c>
      <c r="AD3929" s="15">
        <v>0</v>
      </c>
      <c r="AE3929" s="15">
        <v>0</v>
      </c>
      <c r="AF3929" s="15">
        <v>0</v>
      </c>
      <c r="AG3929" s="15">
        <f t="shared" si="306"/>
        <v>0</v>
      </c>
      <c r="AH3929" s="15">
        <v>0</v>
      </c>
      <c r="AI3929" s="15">
        <v>0</v>
      </c>
      <c r="AJ3929" s="15">
        <v>0</v>
      </c>
      <c r="AK3929" s="15">
        <v>0</v>
      </c>
      <c r="AL3929" s="15">
        <v>0</v>
      </c>
      <c r="AM3929" s="15">
        <v>0</v>
      </c>
      <c r="AN3929" s="15">
        <v>0</v>
      </c>
      <c r="AO3929" s="15">
        <v>0</v>
      </c>
      <c r="AP3929" s="15">
        <v>0</v>
      </c>
      <c r="AQ3929" s="15">
        <v>0</v>
      </c>
      <c r="AR3929" s="15">
        <v>0</v>
      </c>
      <c r="AS3929" s="15">
        <v>0</v>
      </c>
      <c r="AT3929" s="15">
        <f t="shared" si="307"/>
        <v>0</v>
      </c>
      <c r="AU3929" s="15">
        <v>0</v>
      </c>
      <c r="AV3929" s="15">
        <v>0</v>
      </c>
      <c r="AW3929" s="15">
        <v>0</v>
      </c>
      <c r="AX3929" s="15">
        <v>0</v>
      </c>
      <c r="AY3929" s="15">
        <v>0</v>
      </c>
      <c r="AZ3929" s="15">
        <v>0</v>
      </c>
      <c r="BA3929" s="15">
        <v>0</v>
      </c>
      <c r="BB3929" s="15">
        <v>0</v>
      </c>
      <c r="BC3929" s="15">
        <v>223.15661437988283</v>
      </c>
      <c r="BD3929" s="15">
        <v>8.0809999999999995</v>
      </c>
      <c r="BE3929" s="15">
        <v>0</v>
      </c>
      <c r="BF3929" s="15">
        <v>0.57799999999999996</v>
      </c>
      <c r="BG3929" s="15">
        <f t="shared" si="308"/>
        <v>231.81561437988282</v>
      </c>
      <c r="BH3929" t="str">
        <f t="shared" si="309"/>
        <v>RGECommon</v>
      </c>
      <c r="BI3929" t="str">
        <f>VLOOKUP(BH3929,[2]Summary!$C$29:$C$56,1,0)</f>
        <v>RGECommon</v>
      </c>
      <c r="BJ3929" s="16">
        <v>44562</v>
      </c>
    </row>
    <row r="3930" spans="1:62" x14ac:dyDescent="0.25">
      <c r="A3930" s="13" t="s">
        <v>8354</v>
      </c>
      <c r="B3930" s="13" t="s">
        <v>8355</v>
      </c>
      <c r="C3930" s="13" t="s">
        <v>8356</v>
      </c>
      <c r="D3930" s="13" t="s">
        <v>18</v>
      </c>
      <c r="E3930" s="13" t="s">
        <v>301</v>
      </c>
      <c r="F3930" s="13" t="s">
        <v>62</v>
      </c>
      <c r="H3930" s="15">
        <v>0</v>
      </c>
      <c r="I3930" s="15">
        <v>0</v>
      </c>
      <c r="J3930" s="15">
        <v>0</v>
      </c>
      <c r="K3930" s="15">
        <v>0</v>
      </c>
      <c r="L3930" s="15">
        <v>0</v>
      </c>
      <c r="M3930" s="15">
        <v>0</v>
      </c>
      <c r="N3930" s="15">
        <v>0</v>
      </c>
      <c r="O3930" s="15">
        <v>0</v>
      </c>
      <c r="P3930" s="15">
        <v>0</v>
      </c>
      <c r="Q3930" s="15">
        <v>0</v>
      </c>
      <c r="R3930" s="15">
        <v>0</v>
      </c>
      <c r="S3930" s="15">
        <v>0</v>
      </c>
      <c r="T3930" s="15">
        <f t="shared" si="305"/>
        <v>0</v>
      </c>
      <c r="U3930" s="15">
        <v>0</v>
      </c>
      <c r="V3930" s="15">
        <v>0</v>
      </c>
      <c r="W3930" s="15">
        <v>0</v>
      </c>
      <c r="X3930" s="15">
        <v>0</v>
      </c>
      <c r="Y3930" s="15">
        <v>0</v>
      </c>
      <c r="Z3930" s="15">
        <v>0</v>
      </c>
      <c r="AA3930" s="15">
        <v>0</v>
      </c>
      <c r="AB3930" s="15">
        <v>0</v>
      </c>
      <c r="AC3930" s="15">
        <v>0</v>
      </c>
      <c r="AD3930" s="15">
        <v>0</v>
      </c>
      <c r="AE3930" s="15">
        <v>0</v>
      </c>
      <c r="AF3930" s="15">
        <v>0</v>
      </c>
      <c r="AG3930" s="15">
        <f t="shared" si="306"/>
        <v>0</v>
      </c>
      <c r="AH3930" s="15">
        <v>0</v>
      </c>
      <c r="AI3930" s="15">
        <v>0</v>
      </c>
      <c r="AJ3930" s="15">
        <v>0</v>
      </c>
      <c r="AK3930" s="15">
        <v>0</v>
      </c>
      <c r="AL3930" s="15">
        <v>0</v>
      </c>
      <c r="AM3930" s="15">
        <v>0</v>
      </c>
      <c r="AN3930" s="15">
        <v>0</v>
      </c>
      <c r="AO3930" s="15">
        <v>0</v>
      </c>
      <c r="AP3930" s="15">
        <v>0</v>
      </c>
      <c r="AQ3930" s="15">
        <v>0</v>
      </c>
      <c r="AR3930" s="15">
        <v>0</v>
      </c>
      <c r="AS3930" s="15">
        <v>0</v>
      </c>
      <c r="AT3930" s="15">
        <f t="shared" si="307"/>
        <v>0</v>
      </c>
      <c r="AU3930" s="15">
        <v>0</v>
      </c>
      <c r="AV3930" s="15">
        <v>0</v>
      </c>
      <c r="AW3930" s="15">
        <v>0</v>
      </c>
      <c r="AX3930" s="15">
        <v>0</v>
      </c>
      <c r="AY3930" s="15">
        <v>0</v>
      </c>
      <c r="AZ3930" s="15">
        <v>0</v>
      </c>
      <c r="BA3930" s="15">
        <v>0</v>
      </c>
      <c r="BB3930" s="15">
        <v>0</v>
      </c>
      <c r="BC3930" s="15">
        <v>0</v>
      </c>
      <c r="BD3930" s="15">
        <v>1.5</v>
      </c>
      <c r="BE3930" s="15">
        <v>3</v>
      </c>
      <c r="BF3930" s="15">
        <v>262.07499999999999</v>
      </c>
      <c r="BG3930" s="15">
        <f t="shared" si="308"/>
        <v>266.57499999999999</v>
      </c>
      <c r="BH3930" t="str">
        <f t="shared" si="309"/>
        <v>UICommon</v>
      </c>
      <c r="BI3930" t="str">
        <f>VLOOKUP(BH3930,[2]Summary!$C$29:$C$56,1,0)</f>
        <v>UICommon</v>
      </c>
      <c r="BJ3930" s="16">
        <v>44562</v>
      </c>
    </row>
    <row r="3931" spans="1:62" x14ac:dyDescent="0.25">
      <c r="A3931" s="13" t="s">
        <v>8357</v>
      </c>
      <c r="B3931" s="13" t="s">
        <v>8358</v>
      </c>
      <c r="C3931" s="13" t="s">
        <v>8359</v>
      </c>
      <c r="D3931" s="13" t="s">
        <v>307</v>
      </c>
      <c r="E3931" s="13" t="s">
        <v>475</v>
      </c>
      <c r="F3931" s="13" t="s">
        <v>62</v>
      </c>
      <c r="H3931" s="15">
        <v>0</v>
      </c>
      <c r="I3931" s="15">
        <v>0</v>
      </c>
      <c r="J3931" s="15">
        <v>0</v>
      </c>
      <c r="K3931" s="15">
        <v>0</v>
      </c>
      <c r="L3931" s="15">
        <v>0</v>
      </c>
      <c r="M3931" s="15">
        <v>0</v>
      </c>
      <c r="N3931" s="15">
        <v>0</v>
      </c>
      <c r="O3931" s="15">
        <v>0</v>
      </c>
      <c r="P3931" s="15">
        <v>0</v>
      </c>
      <c r="Q3931" s="15">
        <v>0</v>
      </c>
      <c r="R3931" s="15">
        <v>0</v>
      </c>
      <c r="S3931" s="15">
        <v>0</v>
      </c>
      <c r="T3931" s="15">
        <f t="shared" si="305"/>
        <v>0</v>
      </c>
      <c r="U3931" s="15">
        <v>0</v>
      </c>
      <c r="V3931" s="15">
        <v>0</v>
      </c>
      <c r="W3931" s="15">
        <v>0</v>
      </c>
      <c r="X3931" s="15">
        <v>0</v>
      </c>
      <c r="Y3931" s="15">
        <v>0</v>
      </c>
      <c r="Z3931" s="15">
        <v>0</v>
      </c>
      <c r="AA3931" s="15">
        <v>0</v>
      </c>
      <c r="AB3931" s="15">
        <v>0</v>
      </c>
      <c r="AC3931" s="15">
        <v>0</v>
      </c>
      <c r="AD3931" s="15">
        <v>0</v>
      </c>
      <c r="AE3931" s="15">
        <v>0</v>
      </c>
      <c r="AF3931" s="15">
        <v>0</v>
      </c>
      <c r="AG3931" s="15">
        <f t="shared" si="306"/>
        <v>0</v>
      </c>
      <c r="AH3931" s="15">
        <v>0</v>
      </c>
      <c r="AI3931" s="15">
        <v>0</v>
      </c>
      <c r="AJ3931" s="15">
        <v>0</v>
      </c>
      <c r="AK3931" s="15">
        <v>0</v>
      </c>
      <c r="AL3931" s="15">
        <v>0</v>
      </c>
      <c r="AM3931" s="15">
        <v>0</v>
      </c>
      <c r="AN3931" s="15">
        <v>0</v>
      </c>
      <c r="AO3931" s="15">
        <v>0</v>
      </c>
      <c r="AP3931" s="15">
        <v>0</v>
      </c>
      <c r="AQ3931" s="15">
        <v>0</v>
      </c>
      <c r="AR3931" s="15">
        <v>0</v>
      </c>
      <c r="AS3931" s="15">
        <v>0</v>
      </c>
      <c r="AT3931" s="15">
        <f t="shared" si="307"/>
        <v>0</v>
      </c>
      <c r="AU3931" s="15">
        <v>0</v>
      </c>
      <c r="AV3931" s="15">
        <v>0</v>
      </c>
      <c r="AW3931" s="15">
        <v>0</v>
      </c>
      <c r="AX3931" s="15">
        <v>0</v>
      </c>
      <c r="AY3931" s="15">
        <v>0</v>
      </c>
      <c r="AZ3931" s="15">
        <v>0</v>
      </c>
      <c r="BA3931" s="15">
        <v>0</v>
      </c>
      <c r="BB3931" s="15">
        <v>0</v>
      </c>
      <c r="BC3931" s="15">
        <v>0</v>
      </c>
      <c r="BD3931" s="15">
        <v>0</v>
      </c>
      <c r="BE3931" s="15">
        <v>0</v>
      </c>
      <c r="BF3931" s="15">
        <v>34.359000000000002</v>
      </c>
      <c r="BG3931" s="15">
        <f t="shared" si="308"/>
        <v>34.359000000000002</v>
      </c>
      <c r="BH3931" t="str">
        <f t="shared" si="309"/>
        <v>BGCGas</v>
      </c>
      <c r="BI3931" t="str">
        <f>VLOOKUP(BH3931,[2]Summary!$C$29:$C$56,1,0)</f>
        <v>BGCGas</v>
      </c>
      <c r="BJ3931" s="16">
        <v>44562</v>
      </c>
    </row>
    <row r="3932" spans="1:62" x14ac:dyDescent="0.25">
      <c r="A3932" s="13" t="s">
        <v>8360</v>
      </c>
      <c r="B3932" s="13" t="s">
        <v>8361</v>
      </c>
      <c r="C3932" s="13" t="s">
        <v>8362</v>
      </c>
      <c r="D3932" s="13" t="s">
        <v>434</v>
      </c>
      <c r="E3932" s="13" t="s">
        <v>475</v>
      </c>
      <c r="F3932" s="13" t="s">
        <v>62</v>
      </c>
      <c r="H3932" s="15">
        <v>0</v>
      </c>
      <c r="I3932" s="15">
        <v>0</v>
      </c>
      <c r="J3932" s="15">
        <v>0</v>
      </c>
      <c r="K3932" s="15">
        <v>0</v>
      </c>
      <c r="L3932" s="15">
        <v>0</v>
      </c>
      <c r="M3932" s="15">
        <v>0</v>
      </c>
      <c r="N3932" s="15">
        <v>0</v>
      </c>
      <c r="O3932" s="15">
        <v>0</v>
      </c>
      <c r="P3932" s="15">
        <v>0</v>
      </c>
      <c r="Q3932" s="15">
        <v>0</v>
      </c>
      <c r="R3932" s="15">
        <v>0</v>
      </c>
      <c r="S3932" s="15">
        <v>0</v>
      </c>
      <c r="T3932" s="15">
        <f t="shared" si="305"/>
        <v>0</v>
      </c>
      <c r="U3932" s="15">
        <v>0</v>
      </c>
      <c r="V3932" s="15">
        <v>0</v>
      </c>
      <c r="W3932" s="15">
        <v>0</v>
      </c>
      <c r="X3932" s="15">
        <v>0</v>
      </c>
      <c r="Y3932" s="15">
        <v>0</v>
      </c>
      <c r="Z3932" s="15">
        <v>0</v>
      </c>
      <c r="AA3932" s="15">
        <v>0</v>
      </c>
      <c r="AB3932" s="15">
        <v>0</v>
      </c>
      <c r="AC3932" s="15">
        <v>0</v>
      </c>
      <c r="AD3932" s="15">
        <v>0</v>
      </c>
      <c r="AE3932" s="15">
        <v>0</v>
      </c>
      <c r="AF3932" s="15">
        <v>0</v>
      </c>
      <c r="AG3932" s="15">
        <f t="shared" si="306"/>
        <v>0</v>
      </c>
      <c r="AH3932" s="15">
        <v>0</v>
      </c>
      <c r="AI3932" s="15">
        <v>0</v>
      </c>
      <c r="AJ3932" s="15">
        <v>0</v>
      </c>
      <c r="AK3932" s="15">
        <v>0</v>
      </c>
      <c r="AL3932" s="15">
        <v>0</v>
      </c>
      <c r="AM3932" s="15">
        <v>0</v>
      </c>
      <c r="AN3932" s="15">
        <v>0</v>
      </c>
      <c r="AO3932" s="15">
        <v>0</v>
      </c>
      <c r="AP3932" s="15">
        <v>0</v>
      </c>
      <c r="AQ3932" s="15">
        <v>0</v>
      </c>
      <c r="AR3932" s="15">
        <v>0</v>
      </c>
      <c r="AS3932" s="15">
        <v>0</v>
      </c>
      <c r="AT3932" s="15">
        <f t="shared" si="307"/>
        <v>0</v>
      </c>
      <c r="AU3932" s="15">
        <v>0</v>
      </c>
      <c r="AV3932" s="15">
        <v>0</v>
      </c>
      <c r="AW3932" s="15">
        <v>0</v>
      </c>
      <c r="AX3932" s="15">
        <v>0</v>
      </c>
      <c r="AY3932" s="15">
        <v>0</v>
      </c>
      <c r="AZ3932" s="15">
        <v>0</v>
      </c>
      <c r="BA3932" s="15">
        <v>0</v>
      </c>
      <c r="BB3932" s="15">
        <v>0</v>
      </c>
      <c r="BC3932" s="15">
        <v>0</v>
      </c>
      <c r="BD3932" s="15">
        <v>0</v>
      </c>
      <c r="BE3932" s="15">
        <v>0</v>
      </c>
      <c r="BF3932" s="15">
        <v>152.03700000000001</v>
      </c>
      <c r="BG3932" s="15">
        <f t="shared" si="308"/>
        <v>152.03700000000001</v>
      </c>
      <c r="BH3932" t="str">
        <f t="shared" si="309"/>
        <v>CNGGas</v>
      </c>
      <c r="BI3932" t="str">
        <f>VLOOKUP(BH3932,[2]Summary!$C$29:$C$56,1,0)</f>
        <v>CNGGas</v>
      </c>
      <c r="BJ3932" s="16">
        <v>44562</v>
      </c>
    </row>
    <row r="3933" spans="1:62" x14ac:dyDescent="0.25">
      <c r="A3933" s="13" t="s">
        <v>8363</v>
      </c>
      <c r="B3933" s="13" t="s">
        <v>8364</v>
      </c>
      <c r="C3933" s="13" t="s">
        <v>8365</v>
      </c>
      <c r="D3933" s="13" t="s">
        <v>361</v>
      </c>
      <c r="E3933" s="13" t="s">
        <v>475</v>
      </c>
      <c r="F3933" s="13" t="s">
        <v>62</v>
      </c>
      <c r="H3933" s="15">
        <v>0</v>
      </c>
      <c r="I3933" s="15">
        <v>0</v>
      </c>
      <c r="J3933" s="15">
        <v>0</v>
      </c>
      <c r="K3933" s="15">
        <v>0</v>
      </c>
      <c r="L3933" s="15">
        <v>0</v>
      </c>
      <c r="M3933" s="15">
        <v>0</v>
      </c>
      <c r="N3933" s="15">
        <v>0</v>
      </c>
      <c r="O3933" s="15">
        <v>0</v>
      </c>
      <c r="P3933" s="15">
        <v>0</v>
      </c>
      <c r="Q3933" s="15">
        <v>0</v>
      </c>
      <c r="R3933" s="15">
        <v>0</v>
      </c>
      <c r="S3933" s="15">
        <v>0</v>
      </c>
      <c r="T3933" s="15">
        <f t="shared" si="305"/>
        <v>0</v>
      </c>
      <c r="U3933" s="15">
        <v>0</v>
      </c>
      <c r="V3933" s="15">
        <v>0</v>
      </c>
      <c r="W3933" s="15">
        <v>0</v>
      </c>
      <c r="X3933" s="15">
        <v>0</v>
      </c>
      <c r="Y3933" s="15">
        <v>0</v>
      </c>
      <c r="Z3933" s="15">
        <v>0</v>
      </c>
      <c r="AA3933" s="15">
        <v>0</v>
      </c>
      <c r="AB3933" s="15">
        <v>0</v>
      </c>
      <c r="AC3933" s="15">
        <v>0</v>
      </c>
      <c r="AD3933" s="15">
        <v>0</v>
      </c>
      <c r="AE3933" s="15">
        <v>0</v>
      </c>
      <c r="AF3933" s="15">
        <v>0</v>
      </c>
      <c r="AG3933" s="15">
        <f t="shared" si="306"/>
        <v>0</v>
      </c>
      <c r="AH3933" s="15">
        <v>0</v>
      </c>
      <c r="AI3933" s="15">
        <v>0</v>
      </c>
      <c r="AJ3933" s="15">
        <v>0</v>
      </c>
      <c r="AK3933" s="15">
        <v>0</v>
      </c>
      <c r="AL3933" s="15">
        <v>0</v>
      </c>
      <c r="AM3933" s="15">
        <v>0</v>
      </c>
      <c r="AN3933" s="15">
        <v>0</v>
      </c>
      <c r="AO3933" s="15">
        <v>0</v>
      </c>
      <c r="AP3933" s="15">
        <v>0</v>
      </c>
      <c r="AQ3933" s="15">
        <v>0</v>
      </c>
      <c r="AR3933" s="15">
        <v>0</v>
      </c>
      <c r="AS3933" s="15">
        <v>0</v>
      </c>
      <c r="AT3933" s="15">
        <f t="shared" si="307"/>
        <v>0</v>
      </c>
      <c r="AU3933" s="15">
        <v>0</v>
      </c>
      <c r="AV3933" s="15">
        <v>0</v>
      </c>
      <c r="AW3933" s="15">
        <v>0</v>
      </c>
      <c r="AX3933" s="15">
        <v>0</v>
      </c>
      <c r="AY3933" s="15">
        <v>0</v>
      </c>
      <c r="AZ3933" s="15">
        <v>0</v>
      </c>
      <c r="BA3933" s="15">
        <v>0</v>
      </c>
      <c r="BB3933" s="15">
        <v>0</v>
      </c>
      <c r="BC3933" s="15">
        <v>0</v>
      </c>
      <c r="BD3933" s="15">
        <v>0</v>
      </c>
      <c r="BE3933" s="15">
        <v>0</v>
      </c>
      <c r="BF3933" s="15">
        <v>169.21600000000001</v>
      </c>
      <c r="BG3933" s="15">
        <f t="shared" si="308"/>
        <v>169.21600000000001</v>
      </c>
      <c r="BH3933" t="str">
        <f t="shared" si="309"/>
        <v>SCGGas</v>
      </c>
      <c r="BI3933" t="str">
        <f>VLOOKUP(BH3933,[2]Summary!$C$29:$C$56,1,0)</f>
        <v>SCGGas</v>
      </c>
      <c r="BJ3933" s="16">
        <v>44562</v>
      </c>
    </row>
    <row r="3934" spans="1:62" x14ac:dyDescent="0.25">
      <c r="A3934" s="13" t="s">
        <v>8366</v>
      </c>
      <c r="B3934" s="13" t="s">
        <v>8367</v>
      </c>
      <c r="C3934" s="13" t="s">
        <v>8368</v>
      </c>
      <c r="D3934" s="13" t="s">
        <v>18</v>
      </c>
      <c r="E3934" s="13" t="s">
        <v>301</v>
      </c>
      <c r="F3934" s="13" t="s">
        <v>62</v>
      </c>
      <c r="H3934" s="15">
        <v>0</v>
      </c>
      <c r="I3934" s="15">
        <v>0</v>
      </c>
      <c r="J3934" s="15">
        <v>0</v>
      </c>
      <c r="K3934" s="15">
        <v>0</v>
      </c>
      <c r="L3934" s="15">
        <v>0</v>
      </c>
      <c r="M3934" s="15">
        <v>0</v>
      </c>
      <c r="N3934" s="15">
        <v>0</v>
      </c>
      <c r="O3934" s="15">
        <v>0</v>
      </c>
      <c r="P3934" s="15">
        <v>0</v>
      </c>
      <c r="Q3934" s="15">
        <v>0</v>
      </c>
      <c r="R3934" s="15">
        <v>0</v>
      </c>
      <c r="S3934" s="15">
        <v>0</v>
      </c>
      <c r="T3934" s="15">
        <f t="shared" si="305"/>
        <v>0</v>
      </c>
      <c r="U3934" s="15">
        <v>0</v>
      </c>
      <c r="V3934" s="15">
        <v>0</v>
      </c>
      <c r="W3934" s="15">
        <v>0</v>
      </c>
      <c r="X3934" s="15">
        <v>0</v>
      </c>
      <c r="Y3934" s="15">
        <v>0</v>
      </c>
      <c r="Z3934" s="15">
        <v>0</v>
      </c>
      <c r="AA3934" s="15">
        <v>0</v>
      </c>
      <c r="AB3934" s="15">
        <v>0</v>
      </c>
      <c r="AC3934" s="15">
        <v>0</v>
      </c>
      <c r="AD3934" s="15">
        <v>0</v>
      </c>
      <c r="AE3934" s="15">
        <v>0</v>
      </c>
      <c r="AF3934" s="15">
        <v>0</v>
      </c>
      <c r="AG3934" s="15">
        <f t="shared" si="306"/>
        <v>0</v>
      </c>
      <c r="AH3934" s="15">
        <v>0</v>
      </c>
      <c r="AI3934" s="15">
        <v>0</v>
      </c>
      <c r="AJ3934" s="15">
        <v>0</v>
      </c>
      <c r="AK3934" s="15">
        <v>0</v>
      </c>
      <c r="AL3934" s="15">
        <v>0</v>
      </c>
      <c r="AM3934" s="15">
        <v>0</v>
      </c>
      <c r="AN3934" s="15">
        <v>0</v>
      </c>
      <c r="AO3934" s="15">
        <v>0</v>
      </c>
      <c r="AP3934" s="15">
        <v>0</v>
      </c>
      <c r="AQ3934" s="15">
        <v>0</v>
      </c>
      <c r="AR3934" s="15">
        <v>0</v>
      </c>
      <c r="AS3934" s="15">
        <v>0</v>
      </c>
      <c r="AT3934" s="15">
        <f t="shared" si="307"/>
        <v>0</v>
      </c>
      <c r="AU3934" s="15">
        <v>0</v>
      </c>
      <c r="AV3934" s="15">
        <v>0</v>
      </c>
      <c r="AW3934" s="15">
        <v>0</v>
      </c>
      <c r="AX3934" s="15">
        <v>0</v>
      </c>
      <c r="AY3934" s="15">
        <v>0</v>
      </c>
      <c r="AZ3934" s="15">
        <v>0</v>
      </c>
      <c r="BA3934" s="15">
        <v>0</v>
      </c>
      <c r="BB3934" s="15">
        <v>0</v>
      </c>
      <c r="BC3934" s="15">
        <v>0</v>
      </c>
      <c r="BD3934" s="15">
        <v>48</v>
      </c>
      <c r="BE3934" s="15">
        <v>61.271000000000001</v>
      </c>
      <c r="BF3934" s="15">
        <v>1484.749</v>
      </c>
      <c r="BG3934" s="15">
        <f t="shared" si="308"/>
        <v>1594.02</v>
      </c>
      <c r="BH3934" t="str">
        <f t="shared" si="309"/>
        <v>UICommon</v>
      </c>
      <c r="BI3934" t="str">
        <f>VLOOKUP(BH3934,[2]Summary!$C$29:$C$56,1,0)</f>
        <v>UICommon</v>
      </c>
      <c r="BJ3934" s="16">
        <v>44562</v>
      </c>
    </row>
    <row r="3935" spans="1:62" x14ac:dyDescent="0.25">
      <c r="A3935" s="13" t="s">
        <v>8369</v>
      </c>
      <c r="B3935" s="13" t="s">
        <v>8370</v>
      </c>
      <c r="C3935" s="13" t="s">
        <v>8371</v>
      </c>
      <c r="D3935" s="13" t="s">
        <v>599</v>
      </c>
      <c r="E3935" t="s">
        <v>19</v>
      </c>
      <c r="F3935" s="13" t="s">
        <v>101</v>
      </c>
      <c r="H3935" s="15">
        <v>0</v>
      </c>
      <c r="I3935" s="15">
        <v>0</v>
      </c>
      <c r="J3935" s="15">
        <v>0</v>
      </c>
      <c r="K3935" s="15">
        <v>0</v>
      </c>
      <c r="L3935" s="15">
        <v>0</v>
      </c>
      <c r="M3935" s="15">
        <v>0</v>
      </c>
      <c r="N3935" s="15">
        <v>0</v>
      </c>
      <c r="O3935" s="15">
        <v>0</v>
      </c>
      <c r="P3935" s="15">
        <v>0</v>
      </c>
      <c r="Q3935" s="15">
        <v>0</v>
      </c>
      <c r="R3935" s="15">
        <v>0</v>
      </c>
      <c r="S3935" s="15">
        <v>0</v>
      </c>
      <c r="T3935" s="15">
        <f t="shared" si="305"/>
        <v>0</v>
      </c>
      <c r="U3935" s="15">
        <v>0</v>
      </c>
      <c r="V3935" s="15">
        <v>0</v>
      </c>
      <c r="W3935" s="15">
        <v>0</v>
      </c>
      <c r="X3935" s="15">
        <v>0</v>
      </c>
      <c r="Y3935" s="15">
        <v>0</v>
      </c>
      <c r="Z3935" s="15">
        <v>0</v>
      </c>
      <c r="AA3935" s="15">
        <v>0</v>
      </c>
      <c r="AB3935" s="15">
        <v>0</v>
      </c>
      <c r="AC3935" s="15">
        <v>0</v>
      </c>
      <c r="AD3935" s="15">
        <v>0</v>
      </c>
      <c r="AE3935" s="15">
        <v>0</v>
      </c>
      <c r="AF3935" s="15">
        <v>0</v>
      </c>
      <c r="AG3935" s="15">
        <f t="shared" si="306"/>
        <v>0</v>
      </c>
      <c r="AH3935" s="15">
        <v>0</v>
      </c>
      <c r="AI3935" s="15">
        <v>0</v>
      </c>
      <c r="AJ3935" s="15">
        <v>0</v>
      </c>
      <c r="AK3935" s="15">
        <v>0</v>
      </c>
      <c r="AL3935" s="15">
        <v>0</v>
      </c>
      <c r="AM3935" s="15">
        <v>0</v>
      </c>
      <c r="AN3935" s="15">
        <v>0</v>
      </c>
      <c r="AO3935" s="15">
        <v>0</v>
      </c>
      <c r="AP3935" s="15">
        <v>0</v>
      </c>
      <c r="AQ3935" s="15">
        <v>0</v>
      </c>
      <c r="AR3935" s="15">
        <v>0</v>
      </c>
      <c r="AS3935" s="15">
        <v>0</v>
      </c>
      <c r="AT3935" s="15">
        <f t="shared" si="307"/>
        <v>0</v>
      </c>
      <c r="AU3935" s="15">
        <v>0</v>
      </c>
      <c r="AV3935" s="15">
        <v>0</v>
      </c>
      <c r="AW3935" s="15">
        <v>0</v>
      </c>
      <c r="AX3935" s="15">
        <v>0</v>
      </c>
      <c r="AY3935" s="15">
        <v>0</v>
      </c>
      <c r="AZ3935" s="15">
        <v>7.6319799194335936</v>
      </c>
      <c r="BA3935" s="15">
        <v>18.926380165100099</v>
      </c>
      <c r="BB3935" s="15">
        <v>25.727119873046874</v>
      </c>
      <c r="BC3935" s="15">
        <v>10.344510131835937</v>
      </c>
      <c r="BD3935" s="15">
        <v>14</v>
      </c>
      <c r="BE3935" s="15">
        <v>14</v>
      </c>
      <c r="BF3935" s="15">
        <v>16</v>
      </c>
      <c r="BG3935" s="15">
        <f t="shared" si="308"/>
        <v>106.62999008941651</v>
      </c>
      <c r="BH3935" t="str">
        <f t="shared" si="309"/>
        <v>NYSEGDIST</v>
      </c>
      <c r="BI3935" t="str">
        <f>VLOOKUP(BH3935,[2]Summary!$C$29:$C$56,1,0)</f>
        <v>NYSEGDist</v>
      </c>
      <c r="BJ3935" s="16">
        <v>44562</v>
      </c>
    </row>
    <row r="3936" spans="1:62" x14ac:dyDescent="0.25">
      <c r="A3936" s="13" t="s">
        <v>8372</v>
      </c>
      <c r="B3936" s="13" t="s">
        <v>8373</v>
      </c>
      <c r="C3936" s="13" t="s">
        <v>8374</v>
      </c>
      <c r="D3936" s="13" t="s">
        <v>599</v>
      </c>
      <c r="E3936" t="s">
        <v>19</v>
      </c>
      <c r="F3936" s="13" t="s">
        <v>22</v>
      </c>
      <c r="H3936" s="15">
        <v>0</v>
      </c>
      <c r="I3936" s="15">
        <v>0</v>
      </c>
      <c r="J3936" s="15">
        <v>0</v>
      </c>
      <c r="K3936" s="15">
        <v>0</v>
      </c>
      <c r="L3936" s="15">
        <v>0</v>
      </c>
      <c r="M3936" s="15">
        <v>0</v>
      </c>
      <c r="N3936" s="15">
        <v>0</v>
      </c>
      <c r="O3936" s="15">
        <v>0</v>
      </c>
      <c r="P3936" s="15">
        <v>0</v>
      </c>
      <c r="Q3936" s="15">
        <v>0</v>
      </c>
      <c r="R3936" s="15">
        <v>0</v>
      </c>
      <c r="S3936" s="15">
        <v>0</v>
      </c>
      <c r="T3936" s="15">
        <f t="shared" si="305"/>
        <v>0</v>
      </c>
      <c r="U3936" s="15">
        <v>0</v>
      </c>
      <c r="V3936" s="15">
        <v>0</v>
      </c>
      <c r="W3936" s="15">
        <v>0</v>
      </c>
      <c r="X3936" s="15">
        <v>0</v>
      </c>
      <c r="Y3936" s="15">
        <v>0</v>
      </c>
      <c r="Z3936" s="15">
        <v>0</v>
      </c>
      <c r="AA3936" s="15">
        <v>0</v>
      </c>
      <c r="AB3936" s="15">
        <v>0</v>
      </c>
      <c r="AC3936" s="15">
        <v>0</v>
      </c>
      <c r="AD3936" s="15">
        <v>0</v>
      </c>
      <c r="AE3936" s="15">
        <v>0</v>
      </c>
      <c r="AF3936" s="15">
        <v>0</v>
      </c>
      <c r="AG3936" s="15">
        <f t="shared" si="306"/>
        <v>0</v>
      </c>
      <c r="AH3936" s="15">
        <v>0</v>
      </c>
      <c r="AI3936" s="15">
        <v>0</v>
      </c>
      <c r="AJ3936" s="15">
        <v>0</v>
      </c>
      <c r="AK3936" s="15">
        <v>0</v>
      </c>
      <c r="AL3936" s="15">
        <v>0</v>
      </c>
      <c r="AM3936" s="15">
        <v>0</v>
      </c>
      <c r="AN3936" s="15">
        <v>0</v>
      </c>
      <c r="AO3936" s="15">
        <v>0</v>
      </c>
      <c r="AP3936" s="15">
        <v>0</v>
      </c>
      <c r="AQ3936" s="15">
        <v>0</v>
      </c>
      <c r="AR3936" s="15">
        <v>0</v>
      </c>
      <c r="AS3936" s="15">
        <v>0</v>
      </c>
      <c r="AT3936" s="15">
        <f t="shared" si="307"/>
        <v>0</v>
      </c>
      <c r="AU3936" s="15">
        <v>0</v>
      </c>
      <c r="AV3936" s="15">
        <v>0</v>
      </c>
      <c r="AW3936" s="15">
        <v>0</v>
      </c>
      <c r="AX3936" s="15">
        <v>0</v>
      </c>
      <c r="AY3936" s="15">
        <v>0</v>
      </c>
      <c r="AZ3936" s="15">
        <v>0</v>
      </c>
      <c r="BA3936" s="15">
        <v>0</v>
      </c>
      <c r="BB3936" s="15">
        <v>-147.30352625083924</v>
      </c>
      <c r="BC3936" s="15">
        <v>69.235971740722661</v>
      </c>
      <c r="BD3936" s="15">
        <v>92.910521484374996</v>
      </c>
      <c r="BE3936" s="15">
        <v>92.910521484374996</v>
      </c>
      <c r="BF3936" s="15">
        <v>92.910521484374996</v>
      </c>
      <c r="BG3936" s="15">
        <f t="shared" si="308"/>
        <v>200.66400994300841</v>
      </c>
      <c r="BH3936" t="str">
        <f t="shared" si="309"/>
        <v>NYSEGDIST</v>
      </c>
      <c r="BI3936" t="str">
        <f>VLOOKUP(BH3936,[2]Summary!$C$29:$C$56,1,0)</f>
        <v>NYSEGDist</v>
      </c>
      <c r="BJ3936" s="16">
        <v>44562</v>
      </c>
    </row>
    <row r="3937" spans="1:62" x14ac:dyDescent="0.25">
      <c r="A3937" s="13" t="s">
        <v>8375</v>
      </c>
      <c r="B3937" s="13" t="s">
        <v>8376</v>
      </c>
      <c r="C3937" s="13" t="s">
        <v>8377</v>
      </c>
      <c r="D3937" s="13" t="s">
        <v>599</v>
      </c>
      <c r="E3937" t="s">
        <v>19</v>
      </c>
      <c r="F3937" s="13" t="s">
        <v>22</v>
      </c>
      <c r="H3937" s="15">
        <v>0</v>
      </c>
      <c r="I3937" s="15">
        <v>0</v>
      </c>
      <c r="J3937" s="15">
        <v>0</v>
      </c>
      <c r="K3937" s="15">
        <v>0</v>
      </c>
      <c r="L3937" s="15">
        <v>0</v>
      </c>
      <c r="M3937" s="15">
        <v>0</v>
      </c>
      <c r="N3937" s="15">
        <v>0</v>
      </c>
      <c r="O3937" s="15">
        <v>0</v>
      </c>
      <c r="P3937" s="15">
        <v>0</v>
      </c>
      <c r="Q3937" s="15">
        <v>0</v>
      </c>
      <c r="R3937" s="15">
        <v>0</v>
      </c>
      <c r="S3937" s="15">
        <v>0</v>
      </c>
      <c r="T3937" s="15">
        <f t="shared" si="305"/>
        <v>0</v>
      </c>
      <c r="U3937" s="15">
        <v>0</v>
      </c>
      <c r="V3937" s="15">
        <v>0</v>
      </c>
      <c r="W3937" s="15">
        <v>0</v>
      </c>
      <c r="X3937" s="15">
        <v>0</v>
      </c>
      <c r="Y3937" s="15">
        <v>0</v>
      </c>
      <c r="Z3937" s="15">
        <v>0</v>
      </c>
      <c r="AA3937" s="15">
        <v>0</v>
      </c>
      <c r="AB3937" s="15">
        <v>0</v>
      </c>
      <c r="AC3937" s="15">
        <v>0</v>
      </c>
      <c r="AD3937" s="15">
        <v>0</v>
      </c>
      <c r="AE3937" s="15">
        <v>0</v>
      </c>
      <c r="AF3937" s="15">
        <v>0</v>
      </c>
      <c r="AG3937" s="15">
        <f t="shared" si="306"/>
        <v>0</v>
      </c>
      <c r="AH3937" s="15">
        <v>0</v>
      </c>
      <c r="AI3937" s="15">
        <v>0</v>
      </c>
      <c r="AJ3937" s="15">
        <v>0</v>
      </c>
      <c r="AK3937" s="15">
        <v>0</v>
      </c>
      <c r="AL3937" s="15">
        <v>0</v>
      </c>
      <c r="AM3937" s="15">
        <v>0</v>
      </c>
      <c r="AN3937" s="15">
        <v>0</v>
      </c>
      <c r="AO3937" s="15">
        <v>0</v>
      </c>
      <c r="AP3937" s="15">
        <v>0</v>
      </c>
      <c r="AQ3937" s="15">
        <v>0</v>
      </c>
      <c r="AR3937" s="15">
        <v>0</v>
      </c>
      <c r="AS3937" s="15">
        <v>0</v>
      </c>
      <c r="AT3937" s="15">
        <f t="shared" si="307"/>
        <v>0</v>
      </c>
      <c r="AU3937" s="15">
        <v>0</v>
      </c>
      <c r="AV3937" s="15">
        <v>0</v>
      </c>
      <c r="AW3937" s="15">
        <v>0</v>
      </c>
      <c r="AX3937" s="15">
        <v>0</v>
      </c>
      <c r="AY3937" s="15">
        <v>0</v>
      </c>
      <c r="AZ3937" s="15">
        <v>0</v>
      </c>
      <c r="BA3937" s="15">
        <v>0</v>
      </c>
      <c r="BB3937" s="15">
        <v>41.782619628906247</v>
      </c>
      <c r="BC3937" s="15">
        <v>3.9812699584960938</v>
      </c>
      <c r="BD3937" s="15">
        <v>205.49736816406249</v>
      </c>
      <c r="BE3937" s="15">
        <v>205.49736816406249</v>
      </c>
      <c r="BF3937" s="15">
        <v>205.49736816406249</v>
      </c>
      <c r="BG3937" s="15">
        <f t="shared" si="308"/>
        <v>662.25599407958975</v>
      </c>
      <c r="BH3937" t="str">
        <f t="shared" si="309"/>
        <v>NYSEGDIST</v>
      </c>
      <c r="BI3937" t="str">
        <f>VLOOKUP(BH3937,[2]Summary!$C$29:$C$56,1,0)</f>
        <v>NYSEGDist</v>
      </c>
      <c r="BJ3937" s="16">
        <v>44562</v>
      </c>
    </row>
    <row r="3938" spans="1:62" x14ac:dyDescent="0.25">
      <c r="A3938" s="13" t="s">
        <v>8378</v>
      </c>
      <c r="B3938" s="13" t="s">
        <v>8379</v>
      </c>
      <c r="C3938" s="13" t="s">
        <v>8380</v>
      </c>
      <c r="D3938" s="13" t="s">
        <v>595</v>
      </c>
      <c r="E3938" t="s">
        <v>19</v>
      </c>
      <c r="F3938" s="13" t="s">
        <v>20</v>
      </c>
      <c r="H3938" s="15">
        <v>0</v>
      </c>
      <c r="I3938" s="15">
        <v>0</v>
      </c>
      <c r="J3938" s="15">
        <v>0</v>
      </c>
      <c r="K3938" s="15">
        <v>0</v>
      </c>
      <c r="L3938" s="15">
        <v>0</v>
      </c>
      <c r="M3938" s="15">
        <v>0</v>
      </c>
      <c r="N3938" s="15">
        <v>0</v>
      </c>
      <c r="O3938" s="15">
        <v>0</v>
      </c>
      <c r="P3938" s="15">
        <v>0</v>
      </c>
      <c r="Q3938" s="15">
        <v>0</v>
      </c>
      <c r="R3938" s="15">
        <v>0</v>
      </c>
      <c r="S3938" s="15">
        <v>0</v>
      </c>
      <c r="T3938" s="15">
        <f t="shared" si="305"/>
        <v>0</v>
      </c>
      <c r="U3938" s="15">
        <v>0</v>
      </c>
      <c r="V3938" s="15">
        <v>0</v>
      </c>
      <c r="W3938" s="15">
        <v>0</v>
      </c>
      <c r="X3938" s="15">
        <v>0</v>
      </c>
      <c r="Y3938" s="15">
        <v>0</v>
      </c>
      <c r="Z3938" s="15">
        <v>0</v>
      </c>
      <c r="AA3938" s="15">
        <v>0</v>
      </c>
      <c r="AB3938" s="15">
        <v>0</v>
      </c>
      <c r="AC3938" s="15">
        <v>0</v>
      </c>
      <c r="AD3938" s="15">
        <v>0</v>
      </c>
      <c r="AE3938" s="15">
        <v>0</v>
      </c>
      <c r="AF3938" s="15">
        <v>0</v>
      </c>
      <c r="AG3938" s="15">
        <f t="shared" si="306"/>
        <v>0</v>
      </c>
      <c r="AH3938" s="15">
        <v>0</v>
      </c>
      <c r="AI3938" s="15">
        <v>0</v>
      </c>
      <c r="AJ3938" s="15">
        <v>0</v>
      </c>
      <c r="AK3938" s="15">
        <v>0</v>
      </c>
      <c r="AL3938" s="15">
        <v>0</v>
      </c>
      <c r="AM3938" s="15">
        <v>0</v>
      </c>
      <c r="AN3938" s="15">
        <v>0</v>
      </c>
      <c r="AO3938" s="15">
        <v>0</v>
      </c>
      <c r="AP3938" s="15">
        <v>0</v>
      </c>
      <c r="AQ3938" s="15">
        <v>0</v>
      </c>
      <c r="AR3938" s="15">
        <v>0</v>
      </c>
      <c r="AS3938" s="15">
        <v>0</v>
      </c>
      <c r="AT3938" s="15">
        <f t="shared" si="307"/>
        <v>0</v>
      </c>
      <c r="AU3938" s="15">
        <v>0</v>
      </c>
      <c r="AV3938" s="15">
        <v>0</v>
      </c>
      <c r="AW3938" s="15">
        <v>0</v>
      </c>
      <c r="AX3938" s="15">
        <v>0</v>
      </c>
      <c r="AY3938" s="15">
        <v>8.6336600341796874</v>
      </c>
      <c r="AZ3938" s="15">
        <v>-0.8365699920654297</v>
      </c>
      <c r="BA3938" s="15">
        <v>27.548510498046873</v>
      </c>
      <c r="BB3938" s="15">
        <v>-74.487361328125004</v>
      </c>
      <c r="BC3938" s="15">
        <v>2.3482800292968751</v>
      </c>
      <c r="BD3938" s="15">
        <v>0</v>
      </c>
      <c r="BE3938" s="15">
        <v>0</v>
      </c>
      <c r="BF3938" s="15">
        <v>0</v>
      </c>
      <c r="BG3938" s="15">
        <f t="shared" si="308"/>
        <v>-36.793480758667002</v>
      </c>
      <c r="BH3938" t="str">
        <f t="shared" si="309"/>
        <v>CMPDIST</v>
      </c>
      <c r="BI3938" t="str">
        <f>VLOOKUP(BH3938,[2]Summary!$C$29:$C$56,1,0)</f>
        <v>CMPDist</v>
      </c>
      <c r="BJ3938" s="16">
        <v>44470</v>
      </c>
    </row>
    <row r="3939" spans="1:62" x14ac:dyDescent="0.25">
      <c r="A3939" s="13" t="s">
        <v>8381</v>
      </c>
      <c r="B3939" s="13" t="s">
        <v>8379</v>
      </c>
      <c r="C3939" s="13" t="s">
        <v>8380</v>
      </c>
      <c r="D3939" s="13" t="s">
        <v>595</v>
      </c>
      <c r="E3939" t="s">
        <v>35</v>
      </c>
      <c r="F3939" s="13" t="s">
        <v>20</v>
      </c>
      <c r="H3939" s="15">
        <v>0</v>
      </c>
      <c r="I3939" s="15">
        <v>0</v>
      </c>
      <c r="J3939" s="15">
        <v>0</v>
      </c>
      <c r="K3939" s="15">
        <v>0</v>
      </c>
      <c r="L3939" s="15">
        <v>0</v>
      </c>
      <c r="M3939" s="15">
        <v>0</v>
      </c>
      <c r="N3939" s="15">
        <v>0</v>
      </c>
      <c r="O3939" s="15">
        <v>0</v>
      </c>
      <c r="P3939" s="15">
        <v>0</v>
      </c>
      <c r="Q3939" s="15">
        <v>0</v>
      </c>
      <c r="R3939" s="15">
        <v>0</v>
      </c>
      <c r="S3939" s="15">
        <v>0</v>
      </c>
      <c r="T3939" s="15">
        <f t="shared" si="305"/>
        <v>0</v>
      </c>
      <c r="U3939" s="15">
        <v>0</v>
      </c>
      <c r="V3939" s="15">
        <v>0</v>
      </c>
      <c r="W3939" s="15">
        <v>0</v>
      </c>
      <c r="X3939" s="15">
        <v>0</v>
      </c>
      <c r="Y3939" s="15">
        <v>0</v>
      </c>
      <c r="Z3939" s="15">
        <v>0</v>
      </c>
      <c r="AA3939" s="15">
        <v>0</v>
      </c>
      <c r="AB3939" s="15">
        <v>0</v>
      </c>
      <c r="AC3939" s="15">
        <v>0</v>
      </c>
      <c r="AD3939" s="15">
        <v>0</v>
      </c>
      <c r="AE3939" s="15">
        <v>0</v>
      </c>
      <c r="AF3939" s="15">
        <v>0</v>
      </c>
      <c r="AG3939" s="15">
        <f t="shared" si="306"/>
        <v>0</v>
      </c>
      <c r="AH3939" s="15">
        <v>0</v>
      </c>
      <c r="AI3939" s="15">
        <v>0</v>
      </c>
      <c r="AJ3939" s="15">
        <v>0</v>
      </c>
      <c r="AK3939" s="15">
        <v>0</v>
      </c>
      <c r="AL3939" s="15">
        <v>0</v>
      </c>
      <c r="AM3939" s="15">
        <v>0</v>
      </c>
      <c r="AN3939" s="15">
        <v>0</v>
      </c>
      <c r="AO3939" s="15">
        <v>0</v>
      </c>
      <c r="AP3939" s="15">
        <v>0</v>
      </c>
      <c r="AQ3939" s="15">
        <v>0</v>
      </c>
      <c r="AR3939" s="15">
        <v>0</v>
      </c>
      <c r="AS3939" s="15">
        <v>0</v>
      </c>
      <c r="AT3939" s="15">
        <f t="shared" si="307"/>
        <v>0</v>
      </c>
      <c r="AU3939" s="15">
        <v>0</v>
      </c>
      <c r="AV3939" s="15">
        <v>0</v>
      </c>
      <c r="AW3939" s="15">
        <v>0</v>
      </c>
      <c r="AX3939" s="15">
        <v>0</v>
      </c>
      <c r="AY3939" s="15">
        <v>4.2338900451660155</v>
      </c>
      <c r="AZ3939" s="15">
        <v>9.4929988861083989E-2</v>
      </c>
      <c r="BA3939" s="15">
        <v>4.1110900573730467</v>
      </c>
      <c r="BB3939" s="15">
        <v>-18.122069824218752</v>
      </c>
      <c r="BC3939" s="15">
        <v>0.61175000000000002</v>
      </c>
      <c r="BD3939" s="15">
        <v>0</v>
      </c>
      <c r="BE3939" s="15">
        <v>0</v>
      </c>
      <c r="BF3939" s="15">
        <v>0</v>
      </c>
      <c r="BG3939" s="15">
        <f t="shared" si="308"/>
        <v>-9.0704097328186037</v>
      </c>
      <c r="BH3939" t="str">
        <f t="shared" si="309"/>
        <v>CMPTRANS</v>
      </c>
      <c r="BI3939" t="str">
        <f>VLOOKUP(BH3939,[2]Summary!$C$29:$C$56,1,0)</f>
        <v>CMPTrans</v>
      </c>
      <c r="BJ3939" s="16">
        <v>44470</v>
      </c>
    </row>
    <row r="3940" spans="1:62" x14ac:dyDescent="0.25">
      <c r="A3940" s="13" t="s">
        <v>8382</v>
      </c>
      <c r="B3940" s="13" t="s">
        <v>8383</v>
      </c>
      <c r="C3940" s="13" t="s">
        <v>8384</v>
      </c>
      <c r="D3940" s="13" t="s">
        <v>604</v>
      </c>
      <c r="E3940" s="13" t="s">
        <v>301</v>
      </c>
      <c r="F3940" s="13" t="s">
        <v>586</v>
      </c>
      <c r="H3940" s="15">
        <v>0</v>
      </c>
      <c r="I3940" s="15">
        <v>0</v>
      </c>
      <c r="J3940" s="15">
        <v>0</v>
      </c>
      <c r="K3940" s="15">
        <v>0</v>
      </c>
      <c r="L3940" s="15">
        <v>0</v>
      </c>
      <c r="M3940" s="15">
        <v>0</v>
      </c>
      <c r="N3940" s="15">
        <v>0</v>
      </c>
      <c r="O3940" s="15">
        <v>0</v>
      </c>
      <c r="P3940" s="15">
        <v>0</v>
      </c>
      <c r="Q3940" s="15">
        <v>0</v>
      </c>
      <c r="R3940" s="15">
        <v>0</v>
      </c>
      <c r="S3940" s="15">
        <v>0</v>
      </c>
      <c r="T3940" s="15">
        <f t="shared" si="305"/>
        <v>0</v>
      </c>
      <c r="U3940" s="15">
        <v>0</v>
      </c>
      <c r="V3940" s="15">
        <v>0</v>
      </c>
      <c r="W3940" s="15">
        <v>0</v>
      </c>
      <c r="X3940" s="15">
        <v>0</v>
      </c>
      <c r="Y3940" s="15">
        <v>0</v>
      </c>
      <c r="Z3940" s="15">
        <v>0</v>
      </c>
      <c r="AA3940" s="15">
        <v>0</v>
      </c>
      <c r="AB3940" s="15">
        <v>0</v>
      </c>
      <c r="AC3940" s="15">
        <v>0</v>
      </c>
      <c r="AD3940" s="15">
        <v>0</v>
      </c>
      <c r="AE3940" s="15">
        <v>0</v>
      </c>
      <c r="AF3940" s="15">
        <v>0</v>
      </c>
      <c r="AG3940" s="15">
        <f t="shared" si="306"/>
        <v>0</v>
      </c>
      <c r="AH3940" s="15">
        <v>0</v>
      </c>
      <c r="AI3940" s="15">
        <v>0</v>
      </c>
      <c r="AJ3940" s="15">
        <v>0</v>
      </c>
      <c r="AK3940" s="15">
        <v>0</v>
      </c>
      <c r="AL3940" s="15">
        <v>0</v>
      </c>
      <c r="AM3940" s="15">
        <v>0</v>
      </c>
      <c r="AN3940" s="15">
        <v>0</v>
      </c>
      <c r="AO3940" s="15">
        <v>0</v>
      </c>
      <c r="AP3940" s="15">
        <v>0</v>
      </c>
      <c r="AQ3940" s="15">
        <v>0</v>
      </c>
      <c r="AR3940" s="15">
        <v>0</v>
      </c>
      <c r="AS3940" s="15">
        <v>0</v>
      </c>
      <c r="AT3940" s="15">
        <f t="shared" si="307"/>
        <v>0</v>
      </c>
      <c r="AU3940" s="15">
        <v>0</v>
      </c>
      <c r="AV3940" s="15">
        <v>0</v>
      </c>
      <c r="AW3940" s="15">
        <v>0</v>
      </c>
      <c r="AX3940" s="15">
        <v>0</v>
      </c>
      <c r="AY3940" s="15">
        <v>3.6446101074218751</v>
      </c>
      <c r="AZ3940" s="15">
        <v>6.1020000457763672E-2</v>
      </c>
      <c r="BA3940" s="15">
        <v>0</v>
      </c>
      <c r="BB3940" s="15">
        <v>0</v>
      </c>
      <c r="BC3940" s="15">
        <v>9.2400001525878905E-2</v>
      </c>
      <c r="BD3940" s="15">
        <v>0</v>
      </c>
      <c r="BE3940" s="15">
        <v>0</v>
      </c>
      <c r="BF3940" s="15">
        <v>0</v>
      </c>
      <c r="BG3940" s="15">
        <f t="shared" si="308"/>
        <v>3.7980301094055178</v>
      </c>
      <c r="BH3940" t="str">
        <f t="shared" si="309"/>
        <v>AGECommon</v>
      </c>
      <c r="BI3940" t="str">
        <f>VLOOKUP(BH3940,[2]Summary!$C$29:$C$56,1,0)</f>
        <v>AGECommon</v>
      </c>
      <c r="BJ3940" s="16">
        <v>44470</v>
      </c>
    </row>
    <row r="3941" spans="1:62" x14ac:dyDescent="0.25">
      <c r="A3941" s="13" t="s">
        <v>8385</v>
      </c>
      <c r="B3941" s="13" t="s">
        <v>7635</v>
      </c>
      <c r="C3941" s="13" t="s">
        <v>8386</v>
      </c>
      <c r="D3941" s="13" t="s">
        <v>596</v>
      </c>
      <c r="E3941" t="s">
        <v>35</v>
      </c>
      <c r="F3941" s="13" t="s">
        <v>585</v>
      </c>
      <c r="H3941" s="15">
        <v>0</v>
      </c>
      <c r="I3941" s="15">
        <v>0</v>
      </c>
      <c r="J3941" s="15">
        <v>0</v>
      </c>
      <c r="K3941" s="15">
        <v>0</v>
      </c>
      <c r="L3941" s="15">
        <v>0</v>
      </c>
      <c r="M3941" s="15">
        <v>0</v>
      </c>
      <c r="N3941" s="15">
        <v>0</v>
      </c>
      <c r="O3941" s="15">
        <v>0</v>
      </c>
      <c r="P3941" s="15">
        <v>0</v>
      </c>
      <c r="Q3941" s="15">
        <v>0</v>
      </c>
      <c r="R3941" s="15">
        <v>0</v>
      </c>
      <c r="S3941" s="15">
        <v>0</v>
      </c>
      <c r="T3941" s="15">
        <f t="shared" si="305"/>
        <v>0</v>
      </c>
      <c r="U3941" s="15">
        <v>0</v>
      </c>
      <c r="V3941" s="15">
        <v>0</v>
      </c>
      <c r="W3941" s="15">
        <v>0</v>
      </c>
      <c r="X3941" s="15">
        <v>0</v>
      </c>
      <c r="Y3941" s="15">
        <v>0</v>
      </c>
      <c r="Z3941" s="15">
        <v>0</v>
      </c>
      <c r="AA3941" s="15">
        <v>0</v>
      </c>
      <c r="AB3941" s="15">
        <v>0</v>
      </c>
      <c r="AC3941" s="15">
        <v>0</v>
      </c>
      <c r="AD3941" s="15">
        <v>0</v>
      </c>
      <c r="AE3941" s="15">
        <v>0</v>
      </c>
      <c r="AF3941" s="15">
        <v>0</v>
      </c>
      <c r="AG3941" s="15">
        <f t="shared" si="306"/>
        <v>0</v>
      </c>
      <c r="AH3941" s="15">
        <v>0</v>
      </c>
      <c r="AI3941" s="15">
        <v>0</v>
      </c>
      <c r="AJ3941" s="15">
        <v>0</v>
      </c>
      <c r="AK3941" s="15">
        <v>0</v>
      </c>
      <c r="AL3941" s="15">
        <v>0</v>
      </c>
      <c r="AM3941" s="15">
        <v>0</v>
      </c>
      <c r="AN3941" s="15">
        <v>0</v>
      </c>
      <c r="AO3941" s="15">
        <v>0</v>
      </c>
      <c r="AP3941" s="15">
        <v>0</v>
      </c>
      <c r="AQ3941" s="15">
        <v>0</v>
      </c>
      <c r="AR3941" s="15">
        <v>0</v>
      </c>
      <c r="AS3941" s="15">
        <v>0</v>
      </c>
      <c r="AT3941" s="15">
        <f t="shared" si="307"/>
        <v>0</v>
      </c>
      <c r="AU3941" s="15">
        <v>0</v>
      </c>
      <c r="AV3941" s="15">
        <v>0</v>
      </c>
      <c r="AW3941" s="15">
        <v>0</v>
      </c>
      <c r="AX3941" s="15">
        <v>0</v>
      </c>
      <c r="AY3941" s="15">
        <v>16.751019846916197</v>
      </c>
      <c r="AZ3941" s="15">
        <v>45.799238647460939</v>
      </c>
      <c r="BA3941" s="15">
        <v>0.40786999511718752</v>
      </c>
      <c r="BB3941" s="15">
        <v>0.40786999511718752</v>
      </c>
      <c r="BC3941" s="15">
        <v>0.90271997451782227</v>
      </c>
      <c r="BD3941" s="15">
        <v>0</v>
      </c>
      <c r="BE3941" s="15">
        <v>0</v>
      </c>
      <c r="BF3941" s="15">
        <v>-64.853648437499999</v>
      </c>
      <c r="BG3941" s="15">
        <f t="shared" si="308"/>
        <v>-0.58492997837066696</v>
      </c>
      <c r="BH3941" t="str">
        <f t="shared" si="309"/>
        <v>RGETRANS</v>
      </c>
      <c r="BI3941" t="str">
        <f>VLOOKUP(BH3941,[2]Summary!$C$29:$C$56,1,0)</f>
        <v>RGETrans</v>
      </c>
      <c r="BJ3941" s="16">
        <v>44562</v>
      </c>
    </row>
    <row r="3942" spans="1:62" x14ac:dyDescent="0.25">
      <c r="A3942" s="13" t="s">
        <v>8387</v>
      </c>
      <c r="B3942" s="13" t="s">
        <v>5568</v>
      </c>
      <c r="C3942" s="13" t="s">
        <v>8388</v>
      </c>
      <c r="D3942" s="13" t="s">
        <v>599</v>
      </c>
      <c r="E3942" t="s">
        <v>35</v>
      </c>
      <c r="F3942" s="13" t="s">
        <v>22</v>
      </c>
      <c r="H3942" s="15">
        <v>0</v>
      </c>
      <c r="I3942" s="15">
        <v>0</v>
      </c>
      <c r="J3942" s="15">
        <v>0</v>
      </c>
      <c r="K3942" s="15">
        <v>0</v>
      </c>
      <c r="L3942" s="15">
        <v>0</v>
      </c>
      <c r="M3942" s="15">
        <v>0</v>
      </c>
      <c r="N3942" s="15">
        <v>0</v>
      </c>
      <c r="O3942" s="15">
        <v>0</v>
      </c>
      <c r="P3942" s="15">
        <v>0</v>
      </c>
      <c r="Q3942" s="15">
        <v>0</v>
      </c>
      <c r="R3942" s="15">
        <v>0</v>
      </c>
      <c r="S3942" s="15">
        <v>0</v>
      </c>
      <c r="T3942" s="15">
        <f t="shared" si="305"/>
        <v>0</v>
      </c>
      <c r="U3942" s="15">
        <v>0</v>
      </c>
      <c r="V3942" s="15">
        <v>0</v>
      </c>
      <c r="W3942" s="15">
        <v>0</v>
      </c>
      <c r="X3942" s="15">
        <v>0</v>
      </c>
      <c r="Y3942" s="15">
        <v>0</v>
      </c>
      <c r="Z3942" s="15">
        <v>0</v>
      </c>
      <c r="AA3942" s="15">
        <v>0</v>
      </c>
      <c r="AB3942" s="15">
        <v>0</v>
      </c>
      <c r="AC3942" s="15">
        <v>0</v>
      </c>
      <c r="AD3942" s="15">
        <v>0</v>
      </c>
      <c r="AE3942" s="15">
        <v>0</v>
      </c>
      <c r="AF3942" s="15">
        <v>0</v>
      </c>
      <c r="AG3942" s="15">
        <f t="shared" si="306"/>
        <v>0</v>
      </c>
      <c r="AH3942" s="15">
        <v>0</v>
      </c>
      <c r="AI3942" s="15">
        <v>0</v>
      </c>
      <c r="AJ3942" s="15">
        <v>0</v>
      </c>
      <c r="AK3942" s="15">
        <v>0</v>
      </c>
      <c r="AL3942" s="15">
        <v>0</v>
      </c>
      <c r="AM3942" s="15">
        <v>0</v>
      </c>
      <c r="AN3942" s="15">
        <v>0</v>
      </c>
      <c r="AO3942" s="15">
        <v>0</v>
      </c>
      <c r="AP3942" s="15">
        <v>0</v>
      </c>
      <c r="AQ3942" s="15">
        <v>0</v>
      </c>
      <c r="AR3942" s="15">
        <v>0</v>
      </c>
      <c r="AS3942" s="15">
        <v>0</v>
      </c>
      <c r="AT3942" s="15">
        <f t="shared" si="307"/>
        <v>0</v>
      </c>
      <c r="AU3942" s="15">
        <v>0</v>
      </c>
      <c r="AV3942" s="15">
        <v>0</v>
      </c>
      <c r="AW3942" s="15">
        <v>0</v>
      </c>
      <c r="AX3942" s="15">
        <v>0</v>
      </c>
      <c r="AY3942" s="15">
        <v>4.7544898929595947</v>
      </c>
      <c r="AZ3942" s="15">
        <v>0.34102999877929685</v>
      </c>
      <c r="BA3942" s="15">
        <v>2.5979999542236329E-2</v>
      </c>
      <c r="BB3942" s="15">
        <v>2.5979999542236329E-2</v>
      </c>
      <c r="BC3942" s="15">
        <v>81.318969688415521</v>
      </c>
      <c r="BD3942" s="15">
        <v>0</v>
      </c>
      <c r="BE3942" s="15">
        <v>0</v>
      </c>
      <c r="BF3942" s="15">
        <v>0</v>
      </c>
      <c r="BG3942" s="15">
        <f t="shared" si="308"/>
        <v>86.466449579238883</v>
      </c>
      <c r="BH3942" t="str">
        <f t="shared" si="309"/>
        <v>NYSEGTRANS</v>
      </c>
      <c r="BI3942" t="str">
        <f>VLOOKUP(BH3942,[2]Summary!$C$29:$C$56,1,0)</f>
        <v>NYSEGTrans</v>
      </c>
      <c r="BJ3942" s="16">
        <v>44470</v>
      </c>
    </row>
    <row r="3943" spans="1:62" x14ac:dyDescent="0.25">
      <c r="A3943" s="13" t="s">
        <v>8389</v>
      </c>
      <c r="B3943" s="13" t="s">
        <v>8390</v>
      </c>
      <c r="C3943" s="13" t="s">
        <v>8391</v>
      </c>
      <c r="D3943" s="13" t="s">
        <v>595</v>
      </c>
      <c r="E3943" t="s">
        <v>35</v>
      </c>
      <c r="F3943" s="13" t="s">
        <v>20</v>
      </c>
      <c r="H3943" s="15">
        <v>0</v>
      </c>
      <c r="I3943" s="15">
        <v>0</v>
      </c>
      <c r="J3943" s="15">
        <v>0</v>
      </c>
      <c r="K3943" s="15">
        <v>0</v>
      </c>
      <c r="L3943" s="15">
        <v>0</v>
      </c>
      <c r="M3943" s="15">
        <v>0</v>
      </c>
      <c r="N3943" s="15">
        <v>0</v>
      </c>
      <c r="O3943" s="15">
        <v>0</v>
      </c>
      <c r="P3943" s="15">
        <v>0</v>
      </c>
      <c r="Q3943" s="15">
        <v>0</v>
      </c>
      <c r="R3943" s="15">
        <v>0</v>
      </c>
      <c r="S3943" s="15">
        <v>0</v>
      </c>
      <c r="T3943" s="15">
        <f t="shared" si="305"/>
        <v>0</v>
      </c>
      <c r="U3943" s="15">
        <v>0</v>
      </c>
      <c r="V3943" s="15">
        <v>0</v>
      </c>
      <c r="W3943" s="15">
        <v>0</v>
      </c>
      <c r="X3943" s="15">
        <v>0</v>
      </c>
      <c r="Y3943" s="15">
        <v>0</v>
      </c>
      <c r="Z3943" s="15">
        <v>0</v>
      </c>
      <c r="AA3943" s="15">
        <v>0</v>
      </c>
      <c r="AB3943" s="15">
        <v>0</v>
      </c>
      <c r="AC3943" s="15">
        <v>0</v>
      </c>
      <c r="AD3943" s="15">
        <v>0</v>
      </c>
      <c r="AE3943" s="15">
        <v>0</v>
      </c>
      <c r="AF3943" s="15">
        <v>0</v>
      </c>
      <c r="AG3943" s="15">
        <f t="shared" si="306"/>
        <v>0</v>
      </c>
      <c r="AH3943" s="15">
        <v>0</v>
      </c>
      <c r="AI3943" s="15">
        <v>0</v>
      </c>
      <c r="AJ3943" s="15">
        <v>0</v>
      </c>
      <c r="AK3943" s="15">
        <v>0</v>
      </c>
      <c r="AL3943" s="15">
        <v>0</v>
      </c>
      <c r="AM3943" s="15">
        <v>0</v>
      </c>
      <c r="AN3943" s="15">
        <v>0</v>
      </c>
      <c r="AO3943" s="15">
        <v>0</v>
      </c>
      <c r="AP3943" s="15">
        <v>0</v>
      </c>
      <c r="AQ3943" s="15">
        <v>0</v>
      </c>
      <c r="AR3943" s="15">
        <v>0</v>
      </c>
      <c r="AS3943" s="15">
        <v>0</v>
      </c>
      <c r="AT3943" s="15">
        <f t="shared" si="307"/>
        <v>0</v>
      </c>
      <c r="AU3943" s="15">
        <v>0</v>
      </c>
      <c r="AV3943" s="15">
        <v>0</v>
      </c>
      <c r="AW3943" s="15">
        <v>0</v>
      </c>
      <c r="AX3943" s="15">
        <v>0</v>
      </c>
      <c r="AY3943" s="15">
        <v>0</v>
      </c>
      <c r="AZ3943" s="15">
        <v>0</v>
      </c>
      <c r="BA3943" s="15">
        <v>0</v>
      </c>
      <c r="BB3943" s="15">
        <v>0</v>
      </c>
      <c r="BC3943" s="15">
        <v>0.25182000160217283</v>
      </c>
      <c r="BD3943" s="15">
        <v>0</v>
      </c>
      <c r="BE3943" s="15">
        <v>0</v>
      </c>
      <c r="BF3943" s="15">
        <v>0</v>
      </c>
      <c r="BG3943" s="15">
        <f t="shared" si="308"/>
        <v>0.25182000160217283</v>
      </c>
      <c r="BH3943" t="str">
        <f t="shared" si="309"/>
        <v>CMPTRANS</v>
      </c>
      <c r="BI3943" t="str">
        <f>VLOOKUP(BH3943,[2]Summary!$C$29:$C$56,1,0)</f>
        <v>CMPTrans</v>
      </c>
      <c r="BJ3943" s="16">
        <v>44470</v>
      </c>
    </row>
    <row r="3944" spans="1:62" x14ac:dyDescent="0.25">
      <c r="A3944" s="13" t="s">
        <v>8392</v>
      </c>
      <c r="B3944" s="13" t="s">
        <v>8393</v>
      </c>
      <c r="C3944" s="13" t="s">
        <v>8394</v>
      </c>
      <c r="D3944" s="13" t="s">
        <v>307</v>
      </c>
      <c r="E3944" s="13" t="s">
        <v>475</v>
      </c>
      <c r="F3944" s="13" t="s">
        <v>62</v>
      </c>
      <c r="H3944" s="15">
        <v>0</v>
      </c>
      <c r="I3944" s="15">
        <v>0</v>
      </c>
      <c r="J3944" s="15">
        <v>0</v>
      </c>
      <c r="K3944" s="15">
        <v>0</v>
      </c>
      <c r="L3944" s="15">
        <v>0</v>
      </c>
      <c r="M3944" s="15">
        <v>0</v>
      </c>
      <c r="N3944" s="15">
        <v>0</v>
      </c>
      <c r="O3944" s="15">
        <v>0</v>
      </c>
      <c r="P3944" s="15">
        <v>0</v>
      </c>
      <c r="Q3944" s="15">
        <v>0</v>
      </c>
      <c r="R3944" s="15">
        <v>0</v>
      </c>
      <c r="S3944" s="15">
        <v>0</v>
      </c>
      <c r="T3944" s="15">
        <f t="shared" si="305"/>
        <v>0</v>
      </c>
      <c r="U3944" s="15">
        <v>0</v>
      </c>
      <c r="V3944" s="15">
        <v>0</v>
      </c>
      <c r="W3944" s="15">
        <v>0</v>
      </c>
      <c r="X3944" s="15">
        <v>0</v>
      </c>
      <c r="Y3944" s="15">
        <v>0</v>
      </c>
      <c r="Z3944" s="15">
        <v>0</v>
      </c>
      <c r="AA3944" s="15">
        <v>0</v>
      </c>
      <c r="AB3944" s="15">
        <v>0</v>
      </c>
      <c r="AC3944" s="15">
        <v>0</v>
      </c>
      <c r="AD3944" s="15">
        <v>0</v>
      </c>
      <c r="AE3944" s="15">
        <v>0</v>
      </c>
      <c r="AF3944" s="15">
        <v>0</v>
      </c>
      <c r="AG3944" s="15">
        <f t="shared" si="306"/>
        <v>0</v>
      </c>
      <c r="AH3944" s="15">
        <v>0</v>
      </c>
      <c r="AI3944" s="15">
        <v>0</v>
      </c>
      <c r="AJ3944" s="15">
        <v>0</v>
      </c>
      <c r="AK3944" s="15">
        <v>0</v>
      </c>
      <c r="AL3944" s="15">
        <v>0</v>
      </c>
      <c r="AM3944" s="15">
        <v>0</v>
      </c>
      <c r="AN3944" s="15">
        <v>0</v>
      </c>
      <c r="AO3944" s="15">
        <v>0</v>
      </c>
      <c r="AP3944" s="15">
        <v>0</v>
      </c>
      <c r="AQ3944" s="15">
        <v>0</v>
      </c>
      <c r="AR3944" s="15">
        <v>0</v>
      </c>
      <c r="AS3944" s="15">
        <v>0</v>
      </c>
      <c r="AT3944" s="15">
        <f t="shared" si="307"/>
        <v>0</v>
      </c>
      <c r="AU3944" s="15">
        <v>0</v>
      </c>
      <c r="AV3944" s="15">
        <v>0</v>
      </c>
      <c r="AW3944" s="15">
        <v>0</v>
      </c>
      <c r="AX3944" s="15">
        <v>0</v>
      </c>
      <c r="AY3944" s="15">
        <v>0</v>
      </c>
      <c r="AZ3944" s="15">
        <v>0</v>
      </c>
      <c r="BA3944" s="15">
        <v>0</v>
      </c>
      <c r="BB3944" s="15">
        <v>0</v>
      </c>
      <c r="BC3944" s="15">
        <v>0</v>
      </c>
      <c r="BD3944" s="15">
        <v>0</v>
      </c>
      <c r="BE3944" s="15">
        <v>0</v>
      </c>
      <c r="BF3944" s="15">
        <v>49.587000000000003</v>
      </c>
      <c r="BG3944" s="15">
        <f t="shared" si="308"/>
        <v>49.587000000000003</v>
      </c>
      <c r="BH3944" t="str">
        <f t="shared" si="309"/>
        <v>BGCGas</v>
      </c>
      <c r="BI3944" t="str">
        <f>VLOOKUP(BH3944,[2]Summary!$C$29:$C$56,1,0)</f>
        <v>BGCGas</v>
      </c>
      <c r="BJ3944" s="16">
        <v>44562</v>
      </c>
    </row>
    <row r="3945" spans="1:62" x14ac:dyDescent="0.25">
      <c r="A3945" s="13" t="s">
        <v>8395</v>
      </c>
      <c r="B3945" s="13" t="s">
        <v>8396</v>
      </c>
      <c r="C3945" s="13" t="s">
        <v>8397</v>
      </c>
      <c r="D3945" s="13" t="s">
        <v>595</v>
      </c>
      <c r="E3945" s="13" t="s">
        <v>301</v>
      </c>
      <c r="F3945" s="13" t="s">
        <v>62</v>
      </c>
      <c r="H3945" s="15">
        <v>0</v>
      </c>
      <c r="I3945" s="15">
        <v>0</v>
      </c>
      <c r="J3945" s="15">
        <v>0</v>
      </c>
      <c r="K3945" s="15">
        <v>0</v>
      </c>
      <c r="L3945" s="15">
        <v>0</v>
      </c>
      <c r="M3945" s="15">
        <v>0</v>
      </c>
      <c r="N3945" s="15">
        <v>0</v>
      </c>
      <c r="O3945" s="15">
        <v>0</v>
      </c>
      <c r="P3945" s="15">
        <v>0</v>
      </c>
      <c r="Q3945" s="15">
        <v>0</v>
      </c>
      <c r="R3945" s="15">
        <v>0</v>
      </c>
      <c r="S3945" s="15">
        <v>0</v>
      </c>
      <c r="T3945" s="15">
        <f t="shared" si="305"/>
        <v>0</v>
      </c>
      <c r="U3945" s="15">
        <v>0</v>
      </c>
      <c r="V3945" s="15">
        <v>0</v>
      </c>
      <c r="W3945" s="15">
        <v>0</v>
      </c>
      <c r="X3945" s="15">
        <v>0</v>
      </c>
      <c r="Y3945" s="15">
        <v>0</v>
      </c>
      <c r="Z3945" s="15">
        <v>0</v>
      </c>
      <c r="AA3945" s="15">
        <v>0</v>
      </c>
      <c r="AB3945" s="15">
        <v>0</v>
      </c>
      <c r="AC3945" s="15">
        <v>0</v>
      </c>
      <c r="AD3945" s="15">
        <v>0</v>
      </c>
      <c r="AE3945" s="15">
        <v>0</v>
      </c>
      <c r="AF3945" s="15">
        <v>0</v>
      </c>
      <c r="AG3945" s="15">
        <f t="shared" si="306"/>
        <v>0</v>
      </c>
      <c r="AH3945" s="15">
        <v>0</v>
      </c>
      <c r="AI3945" s="15">
        <v>0</v>
      </c>
      <c r="AJ3945" s="15">
        <v>0</v>
      </c>
      <c r="AK3945" s="15">
        <v>0</v>
      </c>
      <c r="AL3945" s="15">
        <v>0</v>
      </c>
      <c r="AM3945" s="15">
        <v>0</v>
      </c>
      <c r="AN3945" s="15">
        <v>0</v>
      </c>
      <c r="AO3945" s="15">
        <v>0</v>
      </c>
      <c r="AP3945" s="15">
        <v>0</v>
      </c>
      <c r="AQ3945" s="15">
        <v>0</v>
      </c>
      <c r="AR3945" s="15">
        <v>0</v>
      </c>
      <c r="AS3945" s="15">
        <v>0</v>
      </c>
      <c r="AT3945" s="15">
        <f t="shared" si="307"/>
        <v>0</v>
      </c>
      <c r="AU3945" s="15">
        <v>0</v>
      </c>
      <c r="AV3945" s="15">
        <v>0</v>
      </c>
      <c r="AW3945" s="15">
        <v>0</v>
      </c>
      <c r="AX3945" s="15">
        <v>0</v>
      </c>
      <c r="AY3945" s="15">
        <v>0</v>
      </c>
      <c r="AZ3945" s="15">
        <v>0</v>
      </c>
      <c r="BA3945" s="15">
        <v>0</v>
      </c>
      <c r="BB3945" s="15">
        <v>0</v>
      </c>
      <c r="BC3945" s="15">
        <v>0</v>
      </c>
      <c r="BD3945" s="15">
        <v>0</v>
      </c>
      <c r="BE3945" s="15">
        <v>0</v>
      </c>
      <c r="BF3945" s="15">
        <v>793.2120625</v>
      </c>
      <c r="BG3945" s="15">
        <f t="shared" si="308"/>
        <v>793.2120625</v>
      </c>
      <c r="BH3945" t="str">
        <f t="shared" si="309"/>
        <v>CMPCommon</v>
      </c>
      <c r="BI3945" t="str">
        <f>VLOOKUP(BH3945,[2]Summary!$C$29:$C$56,1,0)</f>
        <v>CMPCommon</v>
      </c>
      <c r="BJ3945" s="16">
        <v>44562</v>
      </c>
    </row>
    <row r="3946" spans="1:62" x14ac:dyDescent="0.25">
      <c r="A3946" s="13" t="s">
        <v>8398</v>
      </c>
      <c r="B3946" s="13" t="s">
        <v>8399</v>
      </c>
      <c r="C3946" s="13" t="s">
        <v>8400</v>
      </c>
      <c r="D3946" s="13" t="s">
        <v>434</v>
      </c>
      <c r="E3946" s="13" t="s">
        <v>475</v>
      </c>
      <c r="F3946" s="13" t="s">
        <v>62</v>
      </c>
      <c r="H3946" s="15">
        <v>0</v>
      </c>
      <c r="I3946" s="15">
        <v>0</v>
      </c>
      <c r="J3946" s="15">
        <v>0</v>
      </c>
      <c r="K3946" s="15">
        <v>0</v>
      </c>
      <c r="L3946" s="15">
        <v>0</v>
      </c>
      <c r="M3946" s="15">
        <v>0</v>
      </c>
      <c r="N3946" s="15">
        <v>0</v>
      </c>
      <c r="O3946" s="15">
        <v>0</v>
      </c>
      <c r="P3946" s="15">
        <v>0</v>
      </c>
      <c r="Q3946" s="15">
        <v>0</v>
      </c>
      <c r="R3946" s="15">
        <v>0</v>
      </c>
      <c r="S3946" s="15">
        <v>0</v>
      </c>
      <c r="T3946" s="15">
        <f t="shared" si="305"/>
        <v>0</v>
      </c>
      <c r="U3946" s="15">
        <v>0</v>
      </c>
      <c r="V3946" s="15">
        <v>0</v>
      </c>
      <c r="W3946" s="15">
        <v>0</v>
      </c>
      <c r="X3946" s="15">
        <v>0</v>
      </c>
      <c r="Y3946" s="15">
        <v>0</v>
      </c>
      <c r="Z3946" s="15">
        <v>0</v>
      </c>
      <c r="AA3946" s="15">
        <v>0</v>
      </c>
      <c r="AB3946" s="15">
        <v>0</v>
      </c>
      <c r="AC3946" s="15">
        <v>0</v>
      </c>
      <c r="AD3946" s="15">
        <v>0</v>
      </c>
      <c r="AE3946" s="15">
        <v>0</v>
      </c>
      <c r="AF3946" s="15">
        <v>0</v>
      </c>
      <c r="AG3946" s="15">
        <f t="shared" si="306"/>
        <v>0</v>
      </c>
      <c r="AH3946" s="15">
        <v>0</v>
      </c>
      <c r="AI3946" s="15">
        <v>0</v>
      </c>
      <c r="AJ3946" s="15">
        <v>0</v>
      </c>
      <c r="AK3946" s="15">
        <v>0</v>
      </c>
      <c r="AL3946" s="15">
        <v>0</v>
      </c>
      <c r="AM3946" s="15">
        <v>0</v>
      </c>
      <c r="AN3946" s="15">
        <v>0</v>
      </c>
      <c r="AO3946" s="15">
        <v>0</v>
      </c>
      <c r="AP3946" s="15">
        <v>0</v>
      </c>
      <c r="AQ3946" s="15">
        <v>0</v>
      </c>
      <c r="AR3946" s="15">
        <v>0</v>
      </c>
      <c r="AS3946" s="15">
        <v>0</v>
      </c>
      <c r="AT3946" s="15">
        <f t="shared" si="307"/>
        <v>0</v>
      </c>
      <c r="AU3946" s="15">
        <v>0</v>
      </c>
      <c r="AV3946" s="15">
        <v>0</v>
      </c>
      <c r="AW3946" s="15">
        <v>0</v>
      </c>
      <c r="AX3946" s="15">
        <v>0</v>
      </c>
      <c r="AY3946" s="15">
        <v>0</v>
      </c>
      <c r="AZ3946" s="15">
        <v>0</v>
      </c>
      <c r="BA3946" s="15">
        <v>0</v>
      </c>
      <c r="BB3946" s="15">
        <v>0</v>
      </c>
      <c r="BC3946" s="15">
        <v>0</v>
      </c>
      <c r="BD3946" s="15">
        <v>0</v>
      </c>
      <c r="BE3946" s="15">
        <v>0</v>
      </c>
      <c r="BF3946" s="15">
        <v>213.221</v>
      </c>
      <c r="BG3946" s="15">
        <f t="shared" si="308"/>
        <v>213.221</v>
      </c>
      <c r="BH3946" t="str">
        <f t="shared" si="309"/>
        <v>CNGGas</v>
      </c>
      <c r="BI3946" t="str">
        <f>VLOOKUP(BH3946,[2]Summary!$C$29:$C$56,1,0)</f>
        <v>CNGGas</v>
      </c>
      <c r="BJ3946" s="16">
        <v>44562</v>
      </c>
    </row>
    <row r="3947" spans="1:62" x14ac:dyDescent="0.25">
      <c r="A3947" s="13" t="s">
        <v>8401</v>
      </c>
      <c r="B3947" s="13" t="s">
        <v>8402</v>
      </c>
      <c r="C3947" s="13" t="s">
        <v>8403</v>
      </c>
      <c r="D3947" s="13" t="s">
        <v>599</v>
      </c>
      <c r="E3947" s="13" t="s">
        <v>301</v>
      </c>
      <c r="F3947" s="13" t="s">
        <v>62</v>
      </c>
      <c r="H3947" s="15">
        <v>0</v>
      </c>
      <c r="I3947" s="15">
        <v>0</v>
      </c>
      <c r="J3947" s="15">
        <v>0</v>
      </c>
      <c r="K3947" s="15">
        <v>0</v>
      </c>
      <c r="L3947" s="15">
        <v>0</v>
      </c>
      <c r="M3947" s="15">
        <v>0</v>
      </c>
      <c r="N3947" s="15">
        <v>0</v>
      </c>
      <c r="O3947" s="15">
        <v>0</v>
      </c>
      <c r="P3947" s="15">
        <v>0</v>
      </c>
      <c r="Q3947" s="15">
        <v>0</v>
      </c>
      <c r="R3947" s="15">
        <v>0</v>
      </c>
      <c r="S3947" s="15">
        <v>0</v>
      </c>
      <c r="T3947" s="15">
        <f t="shared" si="305"/>
        <v>0</v>
      </c>
      <c r="U3947" s="15">
        <v>0</v>
      </c>
      <c r="V3947" s="15">
        <v>0</v>
      </c>
      <c r="W3947" s="15">
        <v>0</v>
      </c>
      <c r="X3947" s="15">
        <v>0</v>
      </c>
      <c r="Y3947" s="15">
        <v>0</v>
      </c>
      <c r="Z3947" s="15">
        <v>0</v>
      </c>
      <c r="AA3947" s="15">
        <v>0</v>
      </c>
      <c r="AB3947" s="15">
        <v>0</v>
      </c>
      <c r="AC3947" s="15">
        <v>0</v>
      </c>
      <c r="AD3947" s="15">
        <v>0</v>
      </c>
      <c r="AE3947" s="15">
        <v>0</v>
      </c>
      <c r="AF3947" s="15">
        <v>0</v>
      </c>
      <c r="AG3947" s="15">
        <f t="shared" si="306"/>
        <v>0</v>
      </c>
      <c r="AH3947" s="15">
        <v>0</v>
      </c>
      <c r="AI3947" s="15">
        <v>0</v>
      </c>
      <c r="AJ3947" s="15">
        <v>0</v>
      </c>
      <c r="AK3947" s="15">
        <v>0</v>
      </c>
      <c r="AL3947" s="15">
        <v>0</v>
      </c>
      <c r="AM3947" s="15">
        <v>0</v>
      </c>
      <c r="AN3947" s="15">
        <v>0</v>
      </c>
      <c r="AO3947" s="15">
        <v>0</v>
      </c>
      <c r="AP3947" s="15">
        <v>0</v>
      </c>
      <c r="AQ3947" s="15">
        <v>0</v>
      </c>
      <c r="AR3947" s="15">
        <v>0</v>
      </c>
      <c r="AS3947" s="15">
        <v>0</v>
      </c>
      <c r="AT3947" s="15">
        <f t="shared" si="307"/>
        <v>0</v>
      </c>
      <c r="AU3947" s="15">
        <v>0</v>
      </c>
      <c r="AV3947" s="15">
        <v>0</v>
      </c>
      <c r="AW3947" s="15">
        <v>0</v>
      </c>
      <c r="AX3947" s="15">
        <v>0</v>
      </c>
      <c r="AY3947" s="15">
        <v>0</v>
      </c>
      <c r="AZ3947" s="15">
        <v>0</v>
      </c>
      <c r="BA3947" s="15">
        <v>0</v>
      </c>
      <c r="BB3947" s="15">
        <v>0</v>
      </c>
      <c r="BC3947" s="15">
        <v>0</v>
      </c>
      <c r="BD3947" s="15">
        <v>0</v>
      </c>
      <c r="BE3947" s="15">
        <v>0</v>
      </c>
      <c r="BF3947" s="15">
        <v>1440.3533749999999</v>
      </c>
      <c r="BG3947" s="15">
        <f t="shared" si="308"/>
        <v>1440.3533749999999</v>
      </c>
      <c r="BH3947" t="str">
        <f t="shared" si="309"/>
        <v>NYSEGCommon</v>
      </c>
      <c r="BI3947" t="str">
        <f>VLOOKUP(BH3947,[2]Summary!$C$29:$C$56,1,0)</f>
        <v>NYSEGCommon</v>
      </c>
      <c r="BJ3947" s="16">
        <v>44562</v>
      </c>
    </row>
    <row r="3948" spans="1:62" x14ac:dyDescent="0.25">
      <c r="A3948" s="13" t="s">
        <v>8404</v>
      </c>
      <c r="B3948" s="13" t="s">
        <v>8405</v>
      </c>
      <c r="C3948" s="13" t="s">
        <v>8406</v>
      </c>
      <c r="D3948" s="13" t="s">
        <v>596</v>
      </c>
      <c r="E3948" s="13" t="s">
        <v>301</v>
      </c>
      <c r="F3948" s="13" t="s">
        <v>62</v>
      </c>
      <c r="H3948" s="15">
        <v>0</v>
      </c>
      <c r="I3948" s="15">
        <v>0</v>
      </c>
      <c r="J3948" s="15">
        <v>0</v>
      </c>
      <c r="K3948" s="15">
        <v>0</v>
      </c>
      <c r="L3948" s="15">
        <v>0</v>
      </c>
      <c r="M3948" s="15">
        <v>0</v>
      </c>
      <c r="N3948" s="15">
        <v>0</v>
      </c>
      <c r="O3948" s="15">
        <v>0</v>
      </c>
      <c r="P3948" s="15">
        <v>0</v>
      </c>
      <c r="Q3948" s="15">
        <v>0</v>
      </c>
      <c r="R3948" s="15">
        <v>0</v>
      </c>
      <c r="S3948" s="15">
        <v>0</v>
      </c>
      <c r="T3948" s="15">
        <f t="shared" si="305"/>
        <v>0</v>
      </c>
      <c r="U3948" s="15">
        <v>0</v>
      </c>
      <c r="V3948" s="15">
        <v>0</v>
      </c>
      <c r="W3948" s="15">
        <v>0</v>
      </c>
      <c r="X3948" s="15">
        <v>0</v>
      </c>
      <c r="Y3948" s="15">
        <v>0</v>
      </c>
      <c r="Z3948" s="15">
        <v>0</v>
      </c>
      <c r="AA3948" s="15">
        <v>0</v>
      </c>
      <c r="AB3948" s="15">
        <v>0</v>
      </c>
      <c r="AC3948" s="15">
        <v>0</v>
      </c>
      <c r="AD3948" s="15">
        <v>0</v>
      </c>
      <c r="AE3948" s="15">
        <v>0</v>
      </c>
      <c r="AF3948" s="15">
        <v>0</v>
      </c>
      <c r="AG3948" s="15">
        <f t="shared" si="306"/>
        <v>0</v>
      </c>
      <c r="AH3948" s="15">
        <v>0</v>
      </c>
      <c r="AI3948" s="15">
        <v>0</v>
      </c>
      <c r="AJ3948" s="15">
        <v>0</v>
      </c>
      <c r="AK3948" s="15">
        <v>0</v>
      </c>
      <c r="AL3948" s="15">
        <v>0</v>
      </c>
      <c r="AM3948" s="15">
        <v>0</v>
      </c>
      <c r="AN3948" s="15">
        <v>0</v>
      </c>
      <c r="AO3948" s="15">
        <v>0</v>
      </c>
      <c r="AP3948" s="15">
        <v>0</v>
      </c>
      <c r="AQ3948" s="15">
        <v>0</v>
      </c>
      <c r="AR3948" s="15">
        <v>0</v>
      </c>
      <c r="AS3948" s="15">
        <v>0</v>
      </c>
      <c r="AT3948" s="15">
        <f t="shared" si="307"/>
        <v>0</v>
      </c>
      <c r="AU3948" s="15">
        <v>0</v>
      </c>
      <c r="AV3948" s="15">
        <v>0</v>
      </c>
      <c r="AW3948" s="15">
        <v>0</v>
      </c>
      <c r="AX3948" s="15">
        <v>0</v>
      </c>
      <c r="AY3948" s="15">
        <v>0</v>
      </c>
      <c r="AZ3948" s="15">
        <v>0</v>
      </c>
      <c r="BA3948" s="15">
        <v>0</v>
      </c>
      <c r="BB3948" s="15">
        <v>0</v>
      </c>
      <c r="BC3948" s="15">
        <v>0</v>
      </c>
      <c r="BD3948" s="15">
        <v>0</v>
      </c>
      <c r="BE3948" s="15">
        <v>0</v>
      </c>
      <c r="BF3948" s="15">
        <v>877.41525000000001</v>
      </c>
      <c r="BG3948" s="15">
        <f t="shared" si="308"/>
        <v>877.41525000000001</v>
      </c>
      <c r="BH3948" t="str">
        <f t="shared" si="309"/>
        <v>RGECommon</v>
      </c>
      <c r="BI3948" t="str">
        <f>VLOOKUP(BH3948,[2]Summary!$C$29:$C$56,1,0)</f>
        <v>RGECommon</v>
      </c>
      <c r="BJ3948" s="16">
        <v>44562</v>
      </c>
    </row>
    <row r="3949" spans="1:62" x14ac:dyDescent="0.25">
      <c r="A3949" s="13" t="s">
        <v>8407</v>
      </c>
      <c r="B3949" s="13" t="s">
        <v>8408</v>
      </c>
      <c r="C3949" s="13" t="s">
        <v>8409</v>
      </c>
      <c r="D3949" s="13" t="s">
        <v>361</v>
      </c>
      <c r="E3949" s="13" t="s">
        <v>475</v>
      </c>
      <c r="F3949" s="13" t="s">
        <v>62</v>
      </c>
      <c r="H3949" s="15">
        <v>0</v>
      </c>
      <c r="I3949" s="15">
        <v>0</v>
      </c>
      <c r="J3949" s="15">
        <v>0</v>
      </c>
      <c r="K3949" s="15">
        <v>0</v>
      </c>
      <c r="L3949" s="15">
        <v>0</v>
      </c>
      <c r="M3949" s="15">
        <v>0</v>
      </c>
      <c r="N3949" s="15">
        <v>0</v>
      </c>
      <c r="O3949" s="15">
        <v>0</v>
      </c>
      <c r="P3949" s="15">
        <v>0</v>
      </c>
      <c r="Q3949" s="15">
        <v>0</v>
      </c>
      <c r="R3949" s="15">
        <v>0</v>
      </c>
      <c r="S3949" s="15">
        <v>0</v>
      </c>
      <c r="T3949" s="15">
        <f t="shared" si="305"/>
        <v>0</v>
      </c>
      <c r="U3949" s="15">
        <v>0</v>
      </c>
      <c r="V3949" s="15">
        <v>0</v>
      </c>
      <c r="W3949" s="15">
        <v>0</v>
      </c>
      <c r="X3949" s="15">
        <v>0</v>
      </c>
      <c r="Y3949" s="15">
        <v>0</v>
      </c>
      <c r="Z3949" s="15">
        <v>0</v>
      </c>
      <c r="AA3949" s="15">
        <v>0</v>
      </c>
      <c r="AB3949" s="15">
        <v>0</v>
      </c>
      <c r="AC3949" s="15">
        <v>0</v>
      </c>
      <c r="AD3949" s="15">
        <v>0</v>
      </c>
      <c r="AE3949" s="15">
        <v>0</v>
      </c>
      <c r="AF3949" s="15">
        <v>0</v>
      </c>
      <c r="AG3949" s="15">
        <f t="shared" si="306"/>
        <v>0</v>
      </c>
      <c r="AH3949" s="15">
        <v>0</v>
      </c>
      <c r="AI3949" s="15">
        <v>0</v>
      </c>
      <c r="AJ3949" s="15">
        <v>0</v>
      </c>
      <c r="AK3949" s="15">
        <v>0</v>
      </c>
      <c r="AL3949" s="15">
        <v>0</v>
      </c>
      <c r="AM3949" s="15">
        <v>0</v>
      </c>
      <c r="AN3949" s="15">
        <v>0</v>
      </c>
      <c r="AO3949" s="15">
        <v>0</v>
      </c>
      <c r="AP3949" s="15">
        <v>0</v>
      </c>
      <c r="AQ3949" s="15">
        <v>0</v>
      </c>
      <c r="AR3949" s="15">
        <v>0</v>
      </c>
      <c r="AS3949" s="15">
        <v>0</v>
      </c>
      <c r="AT3949" s="15">
        <f t="shared" si="307"/>
        <v>0</v>
      </c>
      <c r="AU3949" s="15">
        <v>0</v>
      </c>
      <c r="AV3949" s="15">
        <v>0</v>
      </c>
      <c r="AW3949" s="15">
        <v>0</v>
      </c>
      <c r="AX3949" s="15">
        <v>0</v>
      </c>
      <c r="AY3949" s="15">
        <v>0</v>
      </c>
      <c r="AZ3949" s="15">
        <v>0</v>
      </c>
      <c r="BA3949" s="15">
        <v>0</v>
      </c>
      <c r="BB3949" s="15">
        <v>0</v>
      </c>
      <c r="BC3949" s="15">
        <v>0</v>
      </c>
      <c r="BD3949" s="15">
        <v>0</v>
      </c>
      <c r="BE3949" s="15">
        <v>0</v>
      </c>
      <c r="BF3949" s="15">
        <v>237.32340625000001</v>
      </c>
      <c r="BG3949" s="15">
        <f t="shared" si="308"/>
        <v>237.32340625000001</v>
      </c>
      <c r="BH3949" t="str">
        <f t="shared" si="309"/>
        <v>SCGGas</v>
      </c>
      <c r="BI3949" t="str">
        <f>VLOOKUP(BH3949,[2]Summary!$C$29:$C$56,1,0)</f>
        <v>SCGGas</v>
      </c>
      <c r="BJ3949" s="16">
        <v>44562</v>
      </c>
    </row>
    <row r="3950" spans="1:62" x14ac:dyDescent="0.25">
      <c r="A3950" s="13" t="s">
        <v>8410</v>
      </c>
      <c r="B3950" s="13" t="s">
        <v>8411</v>
      </c>
      <c r="C3950" s="13" t="s">
        <v>8412</v>
      </c>
      <c r="D3950" s="13" t="s">
        <v>18</v>
      </c>
      <c r="E3950" s="13" t="s">
        <v>301</v>
      </c>
      <c r="F3950" s="13" t="s">
        <v>62</v>
      </c>
      <c r="H3950" s="15">
        <v>0</v>
      </c>
      <c r="I3950" s="15">
        <v>0</v>
      </c>
      <c r="J3950" s="15">
        <v>0</v>
      </c>
      <c r="K3950" s="15">
        <v>0</v>
      </c>
      <c r="L3950" s="15">
        <v>0</v>
      </c>
      <c r="M3950" s="15">
        <v>0</v>
      </c>
      <c r="N3950" s="15">
        <v>0</v>
      </c>
      <c r="O3950" s="15">
        <v>0</v>
      </c>
      <c r="P3950" s="15">
        <v>0</v>
      </c>
      <c r="Q3950" s="15">
        <v>0</v>
      </c>
      <c r="R3950" s="15">
        <v>0</v>
      </c>
      <c r="S3950" s="15">
        <v>0</v>
      </c>
      <c r="T3950" s="15">
        <f t="shared" si="305"/>
        <v>0</v>
      </c>
      <c r="U3950" s="15">
        <v>0</v>
      </c>
      <c r="V3950" s="15">
        <v>0</v>
      </c>
      <c r="W3950" s="15">
        <v>0</v>
      </c>
      <c r="X3950" s="15">
        <v>0</v>
      </c>
      <c r="Y3950" s="15">
        <v>0</v>
      </c>
      <c r="Z3950" s="15">
        <v>0</v>
      </c>
      <c r="AA3950" s="15">
        <v>0</v>
      </c>
      <c r="AB3950" s="15">
        <v>0</v>
      </c>
      <c r="AC3950" s="15">
        <v>0</v>
      </c>
      <c r="AD3950" s="15">
        <v>0</v>
      </c>
      <c r="AE3950" s="15">
        <v>0</v>
      </c>
      <c r="AF3950" s="15">
        <v>0</v>
      </c>
      <c r="AG3950" s="15">
        <f t="shared" si="306"/>
        <v>0</v>
      </c>
      <c r="AH3950" s="15">
        <v>0</v>
      </c>
      <c r="AI3950" s="15">
        <v>0</v>
      </c>
      <c r="AJ3950" s="15">
        <v>0</v>
      </c>
      <c r="AK3950" s="15">
        <v>0</v>
      </c>
      <c r="AL3950" s="15">
        <v>0</v>
      </c>
      <c r="AM3950" s="15">
        <v>0</v>
      </c>
      <c r="AN3950" s="15">
        <v>0</v>
      </c>
      <c r="AO3950" s="15">
        <v>0</v>
      </c>
      <c r="AP3950" s="15">
        <v>0</v>
      </c>
      <c r="AQ3950" s="15">
        <v>0</v>
      </c>
      <c r="AR3950" s="15">
        <v>0</v>
      </c>
      <c r="AS3950" s="15">
        <v>0</v>
      </c>
      <c r="AT3950" s="15">
        <f t="shared" si="307"/>
        <v>0</v>
      </c>
      <c r="AU3950" s="15">
        <v>0</v>
      </c>
      <c r="AV3950" s="15">
        <v>0</v>
      </c>
      <c r="AW3950" s="15">
        <v>0</v>
      </c>
      <c r="AX3950" s="15">
        <v>0</v>
      </c>
      <c r="AY3950" s="15">
        <v>0</v>
      </c>
      <c r="AZ3950" s="15">
        <v>0</v>
      </c>
      <c r="BA3950" s="15">
        <v>0</v>
      </c>
      <c r="BB3950" s="15">
        <v>0</v>
      </c>
      <c r="BC3950" s="15">
        <v>0</v>
      </c>
      <c r="BD3950" s="15">
        <v>0</v>
      </c>
      <c r="BE3950" s="15">
        <v>0</v>
      </c>
      <c r="BF3950" s="15">
        <v>424.01384374999998</v>
      </c>
      <c r="BG3950" s="15">
        <f t="shared" si="308"/>
        <v>424.01384374999998</v>
      </c>
      <c r="BH3950" t="str">
        <f t="shared" si="309"/>
        <v>UICommon</v>
      </c>
      <c r="BI3950" t="str">
        <f>VLOOKUP(BH3950,[2]Summary!$C$29:$C$56,1,0)</f>
        <v>UICommon</v>
      </c>
      <c r="BJ3950" s="16">
        <v>44562</v>
      </c>
    </row>
    <row r="3951" spans="1:62" x14ac:dyDescent="0.25">
      <c r="A3951" s="13" t="s">
        <v>8413</v>
      </c>
      <c r="B3951" s="13" t="s">
        <v>8414</v>
      </c>
      <c r="C3951" s="13" t="s">
        <v>8415</v>
      </c>
      <c r="D3951" s="13" t="s">
        <v>18</v>
      </c>
      <c r="E3951" t="s">
        <v>19</v>
      </c>
      <c r="F3951" s="13" t="s">
        <v>22</v>
      </c>
      <c r="H3951" s="15">
        <v>0</v>
      </c>
      <c r="I3951" s="15">
        <v>0</v>
      </c>
      <c r="J3951" s="15">
        <v>0</v>
      </c>
      <c r="K3951" s="15">
        <v>0</v>
      </c>
      <c r="L3951" s="15">
        <v>0</v>
      </c>
      <c r="M3951" s="15">
        <v>0</v>
      </c>
      <c r="N3951" s="15">
        <v>0</v>
      </c>
      <c r="O3951" s="15">
        <v>0</v>
      </c>
      <c r="P3951" s="15">
        <v>0</v>
      </c>
      <c r="Q3951" s="15">
        <v>0</v>
      </c>
      <c r="R3951" s="15">
        <v>0</v>
      </c>
      <c r="S3951" s="15">
        <v>0</v>
      </c>
      <c r="T3951" s="15">
        <f t="shared" si="305"/>
        <v>0</v>
      </c>
      <c r="U3951" s="15">
        <v>0</v>
      </c>
      <c r="V3951" s="15">
        <v>0</v>
      </c>
      <c r="W3951" s="15">
        <v>0</v>
      </c>
      <c r="X3951" s="15">
        <v>0</v>
      </c>
      <c r="Y3951" s="15">
        <v>0</v>
      </c>
      <c r="Z3951" s="15">
        <v>0</v>
      </c>
      <c r="AA3951" s="15">
        <v>0</v>
      </c>
      <c r="AB3951" s="15">
        <v>0</v>
      </c>
      <c r="AC3951" s="15">
        <v>0</v>
      </c>
      <c r="AD3951" s="15">
        <v>0</v>
      </c>
      <c r="AE3951" s="15">
        <v>0</v>
      </c>
      <c r="AF3951" s="15">
        <v>0</v>
      </c>
      <c r="AG3951" s="15">
        <f t="shared" si="306"/>
        <v>0</v>
      </c>
      <c r="AH3951" s="15">
        <v>0</v>
      </c>
      <c r="AI3951" s="15">
        <v>0</v>
      </c>
      <c r="AJ3951" s="15">
        <v>0</v>
      </c>
      <c r="AK3951" s="15">
        <v>0</v>
      </c>
      <c r="AL3951" s="15">
        <v>0</v>
      </c>
      <c r="AM3951" s="15">
        <v>0</v>
      </c>
      <c r="AN3951" s="15">
        <v>0</v>
      </c>
      <c r="AO3951" s="15">
        <v>0</v>
      </c>
      <c r="AP3951" s="15">
        <v>0</v>
      </c>
      <c r="AQ3951" s="15">
        <v>0</v>
      </c>
      <c r="AR3951" s="15">
        <v>0</v>
      </c>
      <c r="AS3951" s="15">
        <v>0</v>
      </c>
      <c r="AT3951" s="15">
        <f t="shared" si="307"/>
        <v>0</v>
      </c>
      <c r="AU3951" s="15">
        <v>0</v>
      </c>
      <c r="AV3951" s="15">
        <v>0</v>
      </c>
      <c r="AW3951" s="15">
        <v>0</v>
      </c>
      <c r="AX3951" s="15">
        <v>0</v>
      </c>
      <c r="AY3951" s="15">
        <v>0</v>
      </c>
      <c r="AZ3951" s="15">
        <v>0</v>
      </c>
      <c r="BA3951" s="15">
        <v>0</v>
      </c>
      <c r="BB3951" s="15">
        <v>0</v>
      </c>
      <c r="BC3951" s="15">
        <v>1.3560100178718566</v>
      </c>
      <c r="BD3951" s="15">
        <v>0</v>
      </c>
      <c r="BE3951" s="15">
        <v>30</v>
      </c>
      <c r="BF3951" s="15">
        <v>40</v>
      </c>
      <c r="BG3951" s="15">
        <f t="shared" si="308"/>
        <v>71.356010017871853</v>
      </c>
      <c r="BH3951" t="str">
        <f t="shared" si="309"/>
        <v>UIDIST</v>
      </c>
      <c r="BI3951" t="str">
        <f>VLOOKUP(BH3951,[2]Summary!$C$29:$C$56,1,0)</f>
        <v>UIDist</v>
      </c>
      <c r="BJ3951" s="16">
        <v>44562</v>
      </c>
    </row>
    <row r="3952" spans="1:62" x14ac:dyDescent="0.25">
      <c r="A3952" s="13" t="s">
        <v>8416</v>
      </c>
      <c r="B3952" s="13" t="s">
        <v>8417</v>
      </c>
      <c r="C3952" s="13" t="s">
        <v>8418</v>
      </c>
      <c r="D3952" s="13" t="s">
        <v>595</v>
      </c>
      <c r="E3952" t="s">
        <v>19</v>
      </c>
      <c r="F3952" s="13" t="s">
        <v>20</v>
      </c>
      <c r="H3952" s="15">
        <v>0</v>
      </c>
      <c r="I3952" s="15">
        <v>0</v>
      </c>
      <c r="J3952" s="15">
        <v>0</v>
      </c>
      <c r="K3952" s="15">
        <v>0</v>
      </c>
      <c r="L3952" s="15">
        <v>0</v>
      </c>
      <c r="M3952" s="15">
        <v>0</v>
      </c>
      <c r="N3952" s="15">
        <v>0</v>
      </c>
      <c r="O3952" s="15">
        <v>0</v>
      </c>
      <c r="P3952" s="15">
        <v>0</v>
      </c>
      <c r="Q3952" s="15">
        <v>0</v>
      </c>
      <c r="R3952" s="15">
        <v>0</v>
      </c>
      <c r="S3952" s="15">
        <v>0</v>
      </c>
      <c r="T3952" s="15">
        <f t="shared" si="305"/>
        <v>0</v>
      </c>
      <c r="U3952" s="15">
        <v>0</v>
      </c>
      <c r="V3952" s="15">
        <v>0</v>
      </c>
      <c r="W3952" s="15">
        <v>0</v>
      </c>
      <c r="X3952" s="15">
        <v>0</v>
      </c>
      <c r="Y3952" s="15">
        <v>0</v>
      </c>
      <c r="Z3952" s="15">
        <v>0</v>
      </c>
      <c r="AA3952" s="15">
        <v>0</v>
      </c>
      <c r="AB3952" s="15">
        <v>0</v>
      </c>
      <c r="AC3952" s="15">
        <v>0</v>
      </c>
      <c r="AD3952" s="15">
        <v>0</v>
      </c>
      <c r="AE3952" s="15">
        <v>0</v>
      </c>
      <c r="AF3952" s="15">
        <v>0</v>
      </c>
      <c r="AG3952" s="15">
        <f t="shared" si="306"/>
        <v>0</v>
      </c>
      <c r="AH3952" s="15">
        <v>0</v>
      </c>
      <c r="AI3952" s="15">
        <v>0</v>
      </c>
      <c r="AJ3952" s="15">
        <v>0</v>
      </c>
      <c r="AK3952" s="15">
        <v>0</v>
      </c>
      <c r="AL3952" s="15">
        <v>0</v>
      </c>
      <c r="AM3952" s="15">
        <v>0</v>
      </c>
      <c r="AN3952" s="15">
        <v>0</v>
      </c>
      <c r="AO3952" s="15">
        <v>0</v>
      </c>
      <c r="AP3952" s="15">
        <v>0</v>
      </c>
      <c r="AQ3952" s="15">
        <v>0</v>
      </c>
      <c r="AR3952" s="15">
        <v>0</v>
      </c>
      <c r="AS3952" s="15">
        <v>0</v>
      </c>
      <c r="AT3952" s="15">
        <f t="shared" si="307"/>
        <v>0</v>
      </c>
      <c r="AU3952" s="15">
        <v>0</v>
      </c>
      <c r="AV3952" s="15">
        <v>0</v>
      </c>
      <c r="AW3952" s="15">
        <v>0</v>
      </c>
      <c r="AX3952" s="15">
        <v>0</v>
      </c>
      <c r="AY3952" s="15">
        <v>0</v>
      </c>
      <c r="AZ3952" s="15">
        <v>270.64739804077146</v>
      </c>
      <c r="BA3952" s="15">
        <v>77.398080215454101</v>
      </c>
      <c r="BB3952" s="15">
        <v>4.1786799774169925</v>
      </c>
      <c r="BC3952" s="15">
        <v>151.63345103454589</v>
      </c>
      <c r="BD3952" s="15">
        <v>-3.1250000000000001E-5</v>
      </c>
      <c r="BE3952" s="15">
        <v>-281.87987597656252</v>
      </c>
      <c r="BF3952" s="15">
        <v>-281.41761621093752</v>
      </c>
      <c r="BG3952" s="15">
        <f t="shared" si="308"/>
        <v>-59.439914169311578</v>
      </c>
      <c r="BH3952" t="str">
        <f t="shared" si="309"/>
        <v>CMPDIST</v>
      </c>
      <c r="BI3952" t="str">
        <f>VLOOKUP(BH3952,[2]Summary!$C$29:$C$56,1,0)</f>
        <v>CMPDist</v>
      </c>
      <c r="BJ3952" s="16">
        <v>44562</v>
      </c>
    </row>
    <row r="3953" spans="1:62" x14ac:dyDescent="0.25">
      <c r="A3953" s="13" t="s">
        <v>8419</v>
      </c>
      <c r="B3953" s="13" t="s">
        <v>8420</v>
      </c>
      <c r="C3953" s="13" t="s">
        <v>8421</v>
      </c>
      <c r="D3953" s="13" t="s">
        <v>18</v>
      </c>
      <c r="E3953" s="13" t="s">
        <v>301</v>
      </c>
      <c r="F3953" s="13" t="s">
        <v>60</v>
      </c>
      <c r="H3953" s="15">
        <v>0</v>
      </c>
      <c r="I3953" s="15">
        <v>0</v>
      </c>
      <c r="J3953" s="15">
        <v>0</v>
      </c>
      <c r="K3953" s="15">
        <v>0</v>
      </c>
      <c r="L3953" s="15">
        <v>0</v>
      </c>
      <c r="M3953" s="15">
        <v>0</v>
      </c>
      <c r="N3953" s="15">
        <v>0</v>
      </c>
      <c r="O3953" s="15">
        <v>0</v>
      </c>
      <c r="P3953" s="15">
        <v>0</v>
      </c>
      <c r="Q3953" s="15">
        <v>0</v>
      </c>
      <c r="R3953" s="15">
        <v>0</v>
      </c>
      <c r="S3953" s="15">
        <v>0</v>
      </c>
      <c r="T3953" s="15">
        <f t="shared" si="305"/>
        <v>0</v>
      </c>
      <c r="U3953" s="15">
        <v>0</v>
      </c>
      <c r="V3953" s="15">
        <v>0</v>
      </c>
      <c r="W3953" s="15">
        <v>0</v>
      </c>
      <c r="X3953" s="15">
        <v>0</v>
      </c>
      <c r="Y3953" s="15">
        <v>0</v>
      </c>
      <c r="Z3953" s="15">
        <v>0</v>
      </c>
      <c r="AA3953" s="15">
        <v>0</v>
      </c>
      <c r="AB3953" s="15">
        <v>0</v>
      </c>
      <c r="AC3953" s="15">
        <v>0</v>
      </c>
      <c r="AD3953" s="15">
        <v>0</v>
      </c>
      <c r="AE3953" s="15">
        <v>0</v>
      </c>
      <c r="AF3953" s="15">
        <v>0</v>
      </c>
      <c r="AG3953" s="15">
        <f t="shared" si="306"/>
        <v>0</v>
      </c>
      <c r="AH3953" s="15">
        <v>0</v>
      </c>
      <c r="AI3953" s="15">
        <v>0</v>
      </c>
      <c r="AJ3953" s="15">
        <v>0</v>
      </c>
      <c r="AK3953" s="15">
        <v>0</v>
      </c>
      <c r="AL3953" s="15">
        <v>0</v>
      </c>
      <c r="AM3953" s="15">
        <v>0</v>
      </c>
      <c r="AN3953" s="15">
        <v>0</v>
      </c>
      <c r="AO3953" s="15">
        <v>0</v>
      </c>
      <c r="AP3953" s="15">
        <v>0</v>
      </c>
      <c r="AQ3953" s="15">
        <v>0</v>
      </c>
      <c r="AR3953" s="15">
        <v>0</v>
      </c>
      <c r="AS3953" s="15">
        <v>0</v>
      </c>
      <c r="AT3953" s="15">
        <f t="shared" si="307"/>
        <v>0</v>
      </c>
      <c r="AU3953" s="15">
        <v>0</v>
      </c>
      <c r="AV3953" s="15">
        <v>0</v>
      </c>
      <c r="AW3953" s="15">
        <v>0</v>
      </c>
      <c r="AX3953" s="15">
        <v>0</v>
      </c>
      <c r="AY3953" s="15">
        <v>0</v>
      </c>
      <c r="AZ3953" s="15">
        <v>25.609647460937499</v>
      </c>
      <c r="BA3953" s="15">
        <v>-5.7792500000000002</v>
      </c>
      <c r="BB3953" s="15">
        <v>5.2764399414062497</v>
      </c>
      <c r="BC3953" s="15">
        <v>3.0167900390625002</v>
      </c>
      <c r="BD3953" s="15">
        <v>0</v>
      </c>
      <c r="BE3953" s="15">
        <v>0</v>
      </c>
      <c r="BF3953" s="15">
        <v>0</v>
      </c>
      <c r="BG3953" s="15">
        <f t="shared" si="308"/>
        <v>28.123627441406246</v>
      </c>
      <c r="BH3953" t="str">
        <f t="shared" si="309"/>
        <v>UICommon</v>
      </c>
      <c r="BI3953" t="str">
        <f>VLOOKUP(BH3953,[2]Summary!$C$29:$C$56,1,0)</f>
        <v>UICommon</v>
      </c>
      <c r="BJ3953" s="16">
        <v>44470</v>
      </c>
    </row>
    <row r="3954" spans="1:62" x14ac:dyDescent="0.25">
      <c r="A3954" s="13" t="s">
        <v>8422</v>
      </c>
      <c r="B3954" s="13" t="s">
        <v>8423</v>
      </c>
      <c r="C3954" s="13" t="s">
        <v>8424</v>
      </c>
      <c r="D3954" s="13" t="s">
        <v>599</v>
      </c>
      <c r="E3954" t="s">
        <v>19</v>
      </c>
      <c r="F3954" s="13" t="s">
        <v>22</v>
      </c>
      <c r="H3954" s="15">
        <v>0</v>
      </c>
      <c r="I3954" s="15">
        <v>0</v>
      </c>
      <c r="J3954" s="15">
        <v>0</v>
      </c>
      <c r="K3954" s="15">
        <v>0</v>
      </c>
      <c r="L3954" s="15">
        <v>0</v>
      </c>
      <c r="M3954" s="15">
        <v>0</v>
      </c>
      <c r="N3954" s="15">
        <v>0</v>
      </c>
      <c r="O3954" s="15">
        <v>0</v>
      </c>
      <c r="P3954" s="15">
        <v>0</v>
      </c>
      <c r="Q3954" s="15">
        <v>0</v>
      </c>
      <c r="R3954" s="15">
        <v>0</v>
      </c>
      <c r="S3954" s="15">
        <v>0</v>
      </c>
      <c r="T3954" s="15">
        <f t="shared" si="305"/>
        <v>0</v>
      </c>
      <c r="U3954" s="15">
        <v>0</v>
      </c>
      <c r="V3954" s="15">
        <v>0</v>
      </c>
      <c r="W3954" s="15">
        <v>0</v>
      </c>
      <c r="X3954" s="15">
        <v>0</v>
      </c>
      <c r="Y3954" s="15">
        <v>0</v>
      </c>
      <c r="Z3954" s="15">
        <v>0</v>
      </c>
      <c r="AA3954" s="15">
        <v>0</v>
      </c>
      <c r="AB3954" s="15">
        <v>0</v>
      </c>
      <c r="AC3954" s="15">
        <v>0</v>
      </c>
      <c r="AD3954" s="15">
        <v>0</v>
      </c>
      <c r="AE3954" s="15">
        <v>0</v>
      </c>
      <c r="AF3954" s="15">
        <v>0</v>
      </c>
      <c r="AG3954" s="15">
        <f t="shared" si="306"/>
        <v>0</v>
      </c>
      <c r="AH3954" s="15">
        <v>0</v>
      </c>
      <c r="AI3954" s="15">
        <v>0</v>
      </c>
      <c r="AJ3954" s="15">
        <v>0</v>
      </c>
      <c r="AK3954" s="15">
        <v>0</v>
      </c>
      <c r="AL3954" s="15">
        <v>0</v>
      </c>
      <c r="AM3954" s="15">
        <v>0</v>
      </c>
      <c r="AN3954" s="15">
        <v>0</v>
      </c>
      <c r="AO3954" s="15">
        <v>0</v>
      </c>
      <c r="AP3954" s="15">
        <v>0</v>
      </c>
      <c r="AQ3954" s="15">
        <v>0</v>
      </c>
      <c r="AR3954" s="15">
        <v>0</v>
      </c>
      <c r="AS3954" s="15">
        <v>0</v>
      </c>
      <c r="AT3954" s="15">
        <f t="shared" si="307"/>
        <v>0</v>
      </c>
      <c r="AU3954" s="15">
        <v>0</v>
      </c>
      <c r="AV3954" s="15">
        <v>0</v>
      </c>
      <c r="AW3954" s="15">
        <v>0</v>
      </c>
      <c r="AX3954" s="15">
        <v>0</v>
      </c>
      <c r="AY3954" s="15">
        <v>0</v>
      </c>
      <c r="AZ3954" s="15">
        <v>0</v>
      </c>
      <c r="BA3954" s="15">
        <v>0</v>
      </c>
      <c r="BB3954" s="15">
        <v>0</v>
      </c>
      <c r="BC3954" s="15">
        <v>0</v>
      </c>
      <c r="BD3954" s="15">
        <v>102.087</v>
      </c>
      <c r="BE3954" s="15">
        <v>102.087</v>
      </c>
      <c r="BF3954" s="15">
        <v>102.087</v>
      </c>
      <c r="BG3954" s="15">
        <f t="shared" si="308"/>
        <v>306.26100000000002</v>
      </c>
      <c r="BH3954" t="str">
        <f t="shared" si="309"/>
        <v>NYSEGDIST</v>
      </c>
      <c r="BI3954" t="str">
        <f>VLOOKUP(BH3954,[2]Summary!$C$29:$C$56,1,0)</f>
        <v>NYSEGDist</v>
      </c>
      <c r="BJ3954" s="16">
        <v>44562</v>
      </c>
    </row>
    <row r="3955" spans="1:62" x14ac:dyDescent="0.25">
      <c r="A3955" s="13" t="s">
        <v>8425</v>
      </c>
      <c r="B3955" s="13" t="s">
        <v>7490</v>
      </c>
      <c r="C3955" s="13" t="s">
        <v>8426</v>
      </c>
      <c r="D3955" s="13" t="s">
        <v>18</v>
      </c>
      <c r="E3955" s="13" t="s">
        <v>301</v>
      </c>
      <c r="F3955" s="13" t="s">
        <v>60</v>
      </c>
      <c r="H3955" s="15">
        <v>0</v>
      </c>
      <c r="I3955" s="15">
        <v>0</v>
      </c>
      <c r="J3955" s="15">
        <v>0</v>
      </c>
      <c r="K3955" s="15">
        <v>0</v>
      </c>
      <c r="L3955" s="15">
        <v>0</v>
      </c>
      <c r="M3955" s="15">
        <v>0</v>
      </c>
      <c r="N3955" s="15">
        <v>0</v>
      </c>
      <c r="O3955" s="15">
        <v>0</v>
      </c>
      <c r="P3955" s="15">
        <v>0</v>
      </c>
      <c r="Q3955" s="15">
        <v>0</v>
      </c>
      <c r="R3955" s="15">
        <v>0</v>
      </c>
      <c r="S3955" s="15">
        <v>0</v>
      </c>
      <c r="T3955" s="15">
        <f t="shared" si="305"/>
        <v>0</v>
      </c>
      <c r="U3955" s="15">
        <v>0</v>
      </c>
      <c r="V3955" s="15">
        <v>0</v>
      </c>
      <c r="W3955" s="15">
        <v>0</v>
      </c>
      <c r="X3955" s="15">
        <v>0</v>
      </c>
      <c r="Y3955" s="15">
        <v>0</v>
      </c>
      <c r="Z3955" s="15">
        <v>0</v>
      </c>
      <c r="AA3955" s="15">
        <v>0</v>
      </c>
      <c r="AB3955" s="15">
        <v>0</v>
      </c>
      <c r="AC3955" s="15">
        <v>0</v>
      </c>
      <c r="AD3955" s="15">
        <v>0</v>
      </c>
      <c r="AE3955" s="15">
        <v>0</v>
      </c>
      <c r="AF3955" s="15">
        <v>0</v>
      </c>
      <c r="AG3955" s="15">
        <f t="shared" si="306"/>
        <v>0</v>
      </c>
      <c r="AH3955" s="15">
        <v>0</v>
      </c>
      <c r="AI3955" s="15">
        <v>0</v>
      </c>
      <c r="AJ3955" s="15">
        <v>0</v>
      </c>
      <c r="AK3955" s="15">
        <v>0</v>
      </c>
      <c r="AL3955" s="15">
        <v>0</v>
      </c>
      <c r="AM3955" s="15">
        <v>0</v>
      </c>
      <c r="AN3955" s="15">
        <v>0</v>
      </c>
      <c r="AO3955" s="15">
        <v>0</v>
      </c>
      <c r="AP3955" s="15">
        <v>0</v>
      </c>
      <c r="AQ3955" s="15">
        <v>0</v>
      </c>
      <c r="AR3955" s="15">
        <v>0</v>
      </c>
      <c r="AS3955" s="15">
        <v>0</v>
      </c>
      <c r="AT3955" s="15">
        <f t="shared" si="307"/>
        <v>0</v>
      </c>
      <c r="AU3955" s="15">
        <v>0</v>
      </c>
      <c r="AV3955" s="15">
        <v>0</v>
      </c>
      <c r="AW3955" s="15">
        <v>0</v>
      </c>
      <c r="AX3955" s="15">
        <v>0</v>
      </c>
      <c r="AY3955" s="15">
        <v>0</v>
      </c>
      <c r="AZ3955" s="15">
        <v>0</v>
      </c>
      <c r="BA3955" s="15">
        <v>0</v>
      </c>
      <c r="BB3955" s="15">
        <v>0</v>
      </c>
      <c r="BC3955" s="15">
        <v>0</v>
      </c>
      <c r="BD3955" s="15">
        <v>235.7</v>
      </c>
      <c r="BE3955" s="15">
        <v>235.7</v>
      </c>
      <c r="BF3955" s="15">
        <v>236.74</v>
      </c>
      <c r="BG3955" s="15">
        <f t="shared" si="308"/>
        <v>708.14</v>
      </c>
      <c r="BH3955" t="str">
        <f t="shared" si="309"/>
        <v>UICommon</v>
      </c>
      <c r="BI3955" t="str">
        <f>VLOOKUP(BH3955,[2]Summary!$C$29:$C$56,1,0)</f>
        <v>UICommon</v>
      </c>
      <c r="BJ3955" s="16">
        <v>44562</v>
      </c>
    </row>
    <row r="3956" spans="1:62" x14ac:dyDescent="0.25">
      <c r="A3956" s="13" t="s">
        <v>8427</v>
      </c>
      <c r="B3956" s="13" t="s">
        <v>7490</v>
      </c>
      <c r="C3956" s="13" t="s">
        <v>8428</v>
      </c>
      <c r="D3956" s="13" t="s">
        <v>596</v>
      </c>
      <c r="E3956" s="13" t="s">
        <v>301</v>
      </c>
      <c r="F3956" s="13" t="s">
        <v>60</v>
      </c>
      <c r="H3956" s="15">
        <v>0</v>
      </c>
      <c r="I3956" s="15">
        <v>0</v>
      </c>
      <c r="J3956" s="15">
        <v>0</v>
      </c>
      <c r="K3956" s="15">
        <v>0</v>
      </c>
      <c r="L3956" s="15">
        <v>0</v>
      </c>
      <c r="M3956" s="15">
        <v>0</v>
      </c>
      <c r="N3956" s="15">
        <v>0</v>
      </c>
      <c r="O3956" s="15">
        <v>0</v>
      </c>
      <c r="P3956" s="15">
        <v>0</v>
      </c>
      <c r="Q3956" s="15">
        <v>0</v>
      </c>
      <c r="R3956" s="15">
        <v>0</v>
      </c>
      <c r="S3956" s="15">
        <v>0</v>
      </c>
      <c r="T3956" s="15">
        <f t="shared" si="305"/>
        <v>0</v>
      </c>
      <c r="U3956" s="15">
        <v>0</v>
      </c>
      <c r="V3956" s="15">
        <v>0</v>
      </c>
      <c r="W3956" s="15">
        <v>0</v>
      </c>
      <c r="X3956" s="15">
        <v>0</v>
      </c>
      <c r="Y3956" s="15">
        <v>0</v>
      </c>
      <c r="Z3956" s="15">
        <v>0</v>
      </c>
      <c r="AA3956" s="15">
        <v>0</v>
      </c>
      <c r="AB3956" s="15">
        <v>0</v>
      </c>
      <c r="AC3956" s="15">
        <v>0</v>
      </c>
      <c r="AD3956" s="15">
        <v>0</v>
      </c>
      <c r="AE3956" s="15">
        <v>0</v>
      </c>
      <c r="AF3956" s="15">
        <v>0</v>
      </c>
      <c r="AG3956" s="15">
        <f t="shared" si="306"/>
        <v>0</v>
      </c>
      <c r="AH3956" s="15">
        <v>0</v>
      </c>
      <c r="AI3956" s="15">
        <v>0</v>
      </c>
      <c r="AJ3956" s="15">
        <v>0</v>
      </c>
      <c r="AK3956" s="15">
        <v>0</v>
      </c>
      <c r="AL3956" s="15">
        <v>0</v>
      </c>
      <c r="AM3956" s="15">
        <v>0</v>
      </c>
      <c r="AN3956" s="15">
        <v>0</v>
      </c>
      <c r="AO3956" s="15">
        <v>0</v>
      </c>
      <c r="AP3956" s="15">
        <v>0</v>
      </c>
      <c r="AQ3956" s="15">
        <v>0</v>
      </c>
      <c r="AR3956" s="15">
        <v>0</v>
      </c>
      <c r="AS3956" s="15">
        <v>0</v>
      </c>
      <c r="AT3956" s="15">
        <f t="shared" si="307"/>
        <v>0</v>
      </c>
      <c r="AU3956" s="15">
        <v>0</v>
      </c>
      <c r="AV3956" s="15">
        <v>0</v>
      </c>
      <c r="AW3956" s="15">
        <v>0</v>
      </c>
      <c r="AX3956" s="15">
        <v>0</v>
      </c>
      <c r="AY3956" s="15">
        <v>0</v>
      </c>
      <c r="AZ3956" s="15">
        <v>0</v>
      </c>
      <c r="BA3956" s="15">
        <v>0</v>
      </c>
      <c r="BB3956" s="15">
        <v>0</v>
      </c>
      <c r="BC3956" s="15">
        <v>3.5372600393295288</v>
      </c>
      <c r="BD3956" s="15">
        <v>86.158242187499994</v>
      </c>
      <c r="BE3956" s="15">
        <v>86.158242187499994</v>
      </c>
      <c r="BF3956" s="15">
        <v>0</v>
      </c>
      <c r="BG3956" s="15">
        <f t="shared" si="308"/>
        <v>175.85374441432953</v>
      </c>
      <c r="BH3956" t="str">
        <f t="shared" si="309"/>
        <v>RGECommon</v>
      </c>
      <c r="BI3956" t="str">
        <f>VLOOKUP(BH3956,[2]Summary!$C$29:$C$56,1,0)</f>
        <v>RGECommon</v>
      </c>
      <c r="BJ3956" s="16">
        <v>44531</v>
      </c>
    </row>
    <row r="3957" spans="1:62" x14ac:dyDescent="0.25">
      <c r="A3957" s="13" t="s">
        <v>8429</v>
      </c>
      <c r="B3957" s="13" t="s">
        <v>7490</v>
      </c>
      <c r="C3957" s="13" t="s">
        <v>8430</v>
      </c>
      <c r="D3957" s="13" t="s">
        <v>307</v>
      </c>
      <c r="E3957" s="13" t="s">
        <v>475</v>
      </c>
      <c r="F3957" s="13" t="s">
        <v>60</v>
      </c>
      <c r="H3957" s="15">
        <v>0</v>
      </c>
      <c r="I3957" s="15">
        <v>0</v>
      </c>
      <c r="J3957" s="15">
        <v>0</v>
      </c>
      <c r="K3957" s="15">
        <v>0</v>
      </c>
      <c r="L3957" s="15">
        <v>0</v>
      </c>
      <c r="M3957" s="15">
        <v>0</v>
      </c>
      <c r="N3957" s="15">
        <v>0</v>
      </c>
      <c r="O3957" s="15">
        <v>0</v>
      </c>
      <c r="P3957" s="15">
        <v>0</v>
      </c>
      <c r="Q3957" s="15">
        <v>0</v>
      </c>
      <c r="R3957" s="15">
        <v>0</v>
      </c>
      <c r="S3957" s="15">
        <v>0</v>
      </c>
      <c r="T3957" s="15">
        <f t="shared" si="305"/>
        <v>0</v>
      </c>
      <c r="U3957" s="15">
        <v>0</v>
      </c>
      <c r="V3957" s="15">
        <v>0</v>
      </c>
      <c r="W3957" s="15">
        <v>0</v>
      </c>
      <c r="X3957" s="15">
        <v>0</v>
      </c>
      <c r="Y3957" s="15">
        <v>0</v>
      </c>
      <c r="Z3957" s="15">
        <v>0</v>
      </c>
      <c r="AA3957" s="15">
        <v>0</v>
      </c>
      <c r="AB3957" s="15">
        <v>0</v>
      </c>
      <c r="AC3957" s="15">
        <v>0</v>
      </c>
      <c r="AD3957" s="15">
        <v>0</v>
      </c>
      <c r="AE3957" s="15">
        <v>0</v>
      </c>
      <c r="AF3957" s="15">
        <v>0</v>
      </c>
      <c r="AG3957" s="15">
        <f t="shared" si="306"/>
        <v>0</v>
      </c>
      <c r="AH3957" s="15">
        <v>0</v>
      </c>
      <c r="AI3957" s="15">
        <v>0</v>
      </c>
      <c r="AJ3957" s="15">
        <v>0</v>
      </c>
      <c r="AK3957" s="15">
        <v>0</v>
      </c>
      <c r="AL3957" s="15">
        <v>0</v>
      </c>
      <c r="AM3957" s="15">
        <v>0</v>
      </c>
      <c r="AN3957" s="15">
        <v>0</v>
      </c>
      <c r="AO3957" s="15">
        <v>0</v>
      </c>
      <c r="AP3957" s="15">
        <v>0</v>
      </c>
      <c r="AQ3957" s="15">
        <v>0</v>
      </c>
      <c r="AR3957" s="15">
        <v>0</v>
      </c>
      <c r="AS3957" s="15">
        <v>0</v>
      </c>
      <c r="AT3957" s="15">
        <f t="shared" si="307"/>
        <v>0</v>
      </c>
      <c r="AU3957" s="15">
        <v>0</v>
      </c>
      <c r="AV3957" s="15">
        <v>0</v>
      </c>
      <c r="AW3957" s="15">
        <v>0</v>
      </c>
      <c r="AX3957" s="15">
        <v>0</v>
      </c>
      <c r="AY3957" s="15">
        <v>0</v>
      </c>
      <c r="AZ3957" s="15">
        <v>0</v>
      </c>
      <c r="BA3957" s="15">
        <v>0</v>
      </c>
      <c r="BB3957" s="15">
        <v>0</v>
      </c>
      <c r="BC3957" s="15">
        <v>0</v>
      </c>
      <c r="BD3957" s="15">
        <v>0</v>
      </c>
      <c r="BE3957" s="15">
        <v>0</v>
      </c>
      <c r="BF3957" s="15">
        <v>56.780999999999999</v>
      </c>
      <c r="BG3957" s="15">
        <f t="shared" si="308"/>
        <v>56.780999999999999</v>
      </c>
      <c r="BH3957" t="str">
        <f t="shared" si="309"/>
        <v>BGCGas</v>
      </c>
      <c r="BI3957" t="str">
        <f>VLOOKUP(BH3957,[2]Summary!$C$29:$C$56,1,0)</f>
        <v>BGCGas</v>
      </c>
      <c r="BJ3957" s="16">
        <v>44562</v>
      </c>
    </row>
    <row r="3958" spans="1:62" x14ac:dyDescent="0.25">
      <c r="A3958" s="13" t="s">
        <v>8431</v>
      </c>
      <c r="B3958" s="13" t="s">
        <v>8432</v>
      </c>
      <c r="C3958" s="13" t="s">
        <v>8433</v>
      </c>
      <c r="D3958" s="13" t="s">
        <v>18</v>
      </c>
      <c r="E3958" t="s">
        <v>19</v>
      </c>
      <c r="F3958" s="13" t="s">
        <v>144</v>
      </c>
      <c r="H3958" s="15">
        <v>0</v>
      </c>
      <c r="I3958" s="15">
        <v>0</v>
      </c>
      <c r="J3958" s="15">
        <v>0</v>
      </c>
      <c r="K3958" s="15">
        <v>0</v>
      </c>
      <c r="L3958" s="15">
        <v>0</v>
      </c>
      <c r="M3958" s="15">
        <v>0</v>
      </c>
      <c r="N3958" s="15">
        <v>0</v>
      </c>
      <c r="O3958" s="15">
        <v>0</v>
      </c>
      <c r="P3958" s="15">
        <v>0</v>
      </c>
      <c r="Q3958" s="15">
        <v>0</v>
      </c>
      <c r="R3958" s="15">
        <v>0</v>
      </c>
      <c r="S3958" s="15">
        <v>0</v>
      </c>
      <c r="T3958" s="15">
        <f t="shared" si="305"/>
        <v>0</v>
      </c>
      <c r="U3958" s="15">
        <v>0</v>
      </c>
      <c r="V3958" s="15">
        <v>0</v>
      </c>
      <c r="W3958" s="15">
        <v>0</v>
      </c>
      <c r="X3958" s="15">
        <v>0</v>
      </c>
      <c r="Y3958" s="15">
        <v>0</v>
      </c>
      <c r="Z3958" s="15">
        <v>0</v>
      </c>
      <c r="AA3958" s="15">
        <v>0</v>
      </c>
      <c r="AB3958" s="15">
        <v>0</v>
      </c>
      <c r="AC3958" s="15">
        <v>0</v>
      </c>
      <c r="AD3958" s="15">
        <v>0</v>
      </c>
      <c r="AE3958" s="15">
        <v>0</v>
      </c>
      <c r="AF3958" s="15">
        <v>0</v>
      </c>
      <c r="AG3958" s="15">
        <f t="shared" si="306"/>
        <v>0</v>
      </c>
      <c r="AH3958" s="15">
        <v>0</v>
      </c>
      <c r="AI3958" s="15">
        <v>0</v>
      </c>
      <c r="AJ3958" s="15">
        <v>0</v>
      </c>
      <c r="AK3958" s="15">
        <v>0</v>
      </c>
      <c r="AL3958" s="15">
        <v>0</v>
      </c>
      <c r="AM3958" s="15">
        <v>0</v>
      </c>
      <c r="AN3958" s="15">
        <v>0</v>
      </c>
      <c r="AO3958" s="15">
        <v>0</v>
      </c>
      <c r="AP3958" s="15">
        <v>0</v>
      </c>
      <c r="AQ3958" s="15">
        <v>0</v>
      </c>
      <c r="AR3958" s="15">
        <v>0</v>
      </c>
      <c r="AS3958" s="15">
        <v>0</v>
      </c>
      <c r="AT3958" s="15">
        <f t="shared" si="307"/>
        <v>0</v>
      </c>
      <c r="AU3958" s="15">
        <v>0</v>
      </c>
      <c r="AV3958" s="15">
        <v>0</v>
      </c>
      <c r="AW3958" s="15">
        <v>0</v>
      </c>
      <c r="AX3958" s="15">
        <v>0</v>
      </c>
      <c r="AY3958" s="15">
        <v>0</v>
      </c>
      <c r="AZ3958" s="15">
        <v>0</v>
      </c>
      <c r="BA3958" s="15">
        <v>0</v>
      </c>
      <c r="BB3958" s="15">
        <v>0</v>
      </c>
      <c r="BC3958" s="15">
        <v>0</v>
      </c>
      <c r="BD3958" s="15">
        <v>906.952</v>
      </c>
      <c r="BE3958" s="15">
        <v>123</v>
      </c>
      <c r="BF3958" s="15">
        <v>123</v>
      </c>
      <c r="BG3958" s="15">
        <f t="shared" si="308"/>
        <v>1152.952</v>
      </c>
      <c r="BH3958" t="str">
        <f t="shared" si="309"/>
        <v>UIDIST</v>
      </c>
      <c r="BI3958" t="str">
        <f>VLOOKUP(BH3958,[2]Summary!$C$29:$C$56,1,0)</f>
        <v>UIDist</v>
      </c>
      <c r="BJ3958" s="16">
        <v>44562</v>
      </c>
    </row>
    <row r="3959" spans="1:62" x14ac:dyDescent="0.25">
      <c r="A3959" s="13" t="s">
        <v>8434</v>
      </c>
      <c r="B3959" s="13" t="s">
        <v>8219</v>
      </c>
      <c r="C3959" s="13" t="s">
        <v>8220</v>
      </c>
      <c r="D3959" s="13" t="s">
        <v>595</v>
      </c>
      <c r="E3959" t="s">
        <v>35</v>
      </c>
      <c r="F3959" s="13" t="s">
        <v>20</v>
      </c>
      <c r="H3959" s="15">
        <v>0</v>
      </c>
      <c r="I3959" s="15">
        <v>0</v>
      </c>
      <c r="J3959" s="15">
        <v>0</v>
      </c>
      <c r="K3959" s="15">
        <v>0</v>
      </c>
      <c r="L3959" s="15">
        <v>0</v>
      </c>
      <c r="M3959" s="15">
        <v>0</v>
      </c>
      <c r="N3959" s="15">
        <v>0</v>
      </c>
      <c r="O3959" s="15">
        <v>0</v>
      </c>
      <c r="P3959" s="15">
        <v>0</v>
      </c>
      <c r="Q3959" s="15">
        <v>0</v>
      </c>
      <c r="R3959" s="15">
        <v>0</v>
      </c>
      <c r="S3959" s="15">
        <v>0</v>
      </c>
      <c r="T3959" s="15">
        <f t="shared" si="305"/>
        <v>0</v>
      </c>
      <c r="U3959" s="15">
        <v>0</v>
      </c>
      <c r="V3959" s="15">
        <v>0</v>
      </c>
      <c r="W3959" s="15">
        <v>0</v>
      </c>
      <c r="X3959" s="15">
        <v>0</v>
      </c>
      <c r="Y3959" s="15">
        <v>0</v>
      </c>
      <c r="Z3959" s="15">
        <v>0</v>
      </c>
      <c r="AA3959" s="15">
        <v>0</v>
      </c>
      <c r="AB3959" s="15">
        <v>0</v>
      </c>
      <c r="AC3959" s="15">
        <v>0</v>
      </c>
      <c r="AD3959" s="15">
        <v>0</v>
      </c>
      <c r="AE3959" s="15">
        <v>0</v>
      </c>
      <c r="AF3959" s="15">
        <v>0</v>
      </c>
      <c r="AG3959" s="15">
        <f t="shared" si="306"/>
        <v>0</v>
      </c>
      <c r="AH3959" s="15">
        <v>0</v>
      </c>
      <c r="AI3959" s="15">
        <v>0</v>
      </c>
      <c r="AJ3959" s="15">
        <v>0</v>
      </c>
      <c r="AK3959" s="15">
        <v>0</v>
      </c>
      <c r="AL3959" s="15">
        <v>0</v>
      </c>
      <c r="AM3959" s="15">
        <v>0</v>
      </c>
      <c r="AN3959" s="15">
        <v>0</v>
      </c>
      <c r="AO3959" s="15">
        <v>0</v>
      </c>
      <c r="AP3959" s="15">
        <v>0</v>
      </c>
      <c r="AQ3959" s="15">
        <v>0</v>
      </c>
      <c r="AR3959" s="15">
        <v>0</v>
      </c>
      <c r="AS3959" s="15">
        <v>0</v>
      </c>
      <c r="AT3959" s="15">
        <f t="shared" si="307"/>
        <v>0</v>
      </c>
      <c r="AU3959" s="15">
        <v>0</v>
      </c>
      <c r="AV3959" s="15">
        <v>0</v>
      </c>
      <c r="AW3959" s="15">
        <v>0</v>
      </c>
      <c r="AX3959" s="15">
        <v>0</v>
      </c>
      <c r="AY3959" s="15">
        <v>0</v>
      </c>
      <c r="AZ3959" s="15">
        <v>35.577909980773924</v>
      </c>
      <c r="BA3959" s="15">
        <v>-2.2183298645019529</v>
      </c>
      <c r="BB3959" s="15">
        <v>48.051890106201171</v>
      </c>
      <c r="BC3959" s="15">
        <v>1.2472800903320314</v>
      </c>
      <c r="BD3959" s="15">
        <v>0</v>
      </c>
      <c r="BE3959" s="15">
        <v>0</v>
      </c>
      <c r="BF3959" s="15">
        <v>0</v>
      </c>
      <c r="BG3959" s="15">
        <f t="shared" si="308"/>
        <v>82.658750312805168</v>
      </c>
      <c r="BH3959" t="str">
        <f t="shared" si="309"/>
        <v>CMPTRANS</v>
      </c>
      <c r="BI3959" t="str">
        <f>VLOOKUP(BH3959,[2]Summary!$C$29:$C$56,1,0)</f>
        <v>CMPTrans</v>
      </c>
      <c r="BJ3959" s="16">
        <v>44470</v>
      </c>
    </row>
    <row r="3960" spans="1:62" x14ac:dyDescent="0.25">
      <c r="A3960" s="13" t="s">
        <v>8435</v>
      </c>
      <c r="B3960" s="13" t="s">
        <v>8436</v>
      </c>
      <c r="C3960" s="13" t="s">
        <v>8437</v>
      </c>
      <c r="D3960" s="13" t="s">
        <v>18</v>
      </c>
      <c r="E3960" s="13" t="s">
        <v>301</v>
      </c>
      <c r="F3960" s="13" t="s">
        <v>590</v>
      </c>
      <c r="H3960" s="15">
        <v>0</v>
      </c>
      <c r="I3960" s="15">
        <v>0</v>
      </c>
      <c r="J3960" s="15">
        <v>0</v>
      </c>
      <c r="K3960" s="15">
        <v>0</v>
      </c>
      <c r="L3960" s="15">
        <v>0</v>
      </c>
      <c r="M3960" s="15">
        <v>0</v>
      </c>
      <c r="N3960" s="15">
        <v>0</v>
      </c>
      <c r="O3960" s="15">
        <v>0</v>
      </c>
      <c r="P3960" s="15">
        <v>0</v>
      </c>
      <c r="Q3960" s="15">
        <v>0</v>
      </c>
      <c r="R3960" s="15">
        <v>0</v>
      </c>
      <c r="S3960" s="15">
        <v>0</v>
      </c>
      <c r="T3960" s="15">
        <f t="shared" si="305"/>
        <v>0</v>
      </c>
      <c r="U3960" s="15">
        <v>0</v>
      </c>
      <c r="V3960" s="15">
        <v>0</v>
      </c>
      <c r="W3960" s="15">
        <v>0</v>
      </c>
      <c r="X3960" s="15">
        <v>0</v>
      </c>
      <c r="Y3960" s="15">
        <v>0</v>
      </c>
      <c r="Z3960" s="15">
        <v>0</v>
      </c>
      <c r="AA3960" s="15">
        <v>0</v>
      </c>
      <c r="AB3960" s="15">
        <v>0</v>
      </c>
      <c r="AC3960" s="15">
        <v>0</v>
      </c>
      <c r="AD3960" s="15">
        <v>0</v>
      </c>
      <c r="AE3960" s="15">
        <v>0</v>
      </c>
      <c r="AF3960" s="15">
        <v>0</v>
      </c>
      <c r="AG3960" s="15">
        <f t="shared" si="306"/>
        <v>0</v>
      </c>
      <c r="AH3960" s="15">
        <v>0</v>
      </c>
      <c r="AI3960" s="15">
        <v>0</v>
      </c>
      <c r="AJ3960" s="15">
        <v>0</v>
      </c>
      <c r="AK3960" s="15">
        <v>0</v>
      </c>
      <c r="AL3960" s="15">
        <v>0</v>
      </c>
      <c r="AM3960" s="15">
        <v>0</v>
      </c>
      <c r="AN3960" s="15">
        <v>0</v>
      </c>
      <c r="AO3960" s="15">
        <v>0</v>
      </c>
      <c r="AP3960" s="15">
        <v>0</v>
      </c>
      <c r="AQ3960" s="15">
        <v>0</v>
      </c>
      <c r="AR3960" s="15">
        <v>0</v>
      </c>
      <c r="AS3960" s="15">
        <v>0</v>
      </c>
      <c r="AT3960" s="15">
        <f t="shared" si="307"/>
        <v>0</v>
      </c>
      <c r="AU3960" s="15">
        <v>0</v>
      </c>
      <c r="AV3960" s="15">
        <v>0</v>
      </c>
      <c r="AW3960" s="15">
        <v>0</v>
      </c>
      <c r="AX3960" s="15">
        <v>0</v>
      </c>
      <c r="AY3960" s="15">
        <v>0</v>
      </c>
      <c r="AZ3960" s="15">
        <v>158.32801501464843</v>
      </c>
      <c r="BA3960" s="15">
        <v>0.96761999511718755</v>
      </c>
      <c r="BB3960" s="15">
        <v>0.96761999511718755</v>
      </c>
      <c r="BC3960" s="15">
        <v>1.060050048828125</v>
      </c>
      <c r="BD3960" s="15">
        <v>0</v>
      </c>
      <c r="BE3960" s="15">
        <v>0</v>
      </c>
      <c r="BF3960" s="15">
        <v>0</v>
      </c>
      <c r="BG3960" s="15">
        <f t="shared" si="308"/>
        <v>161.32330505371092</v>
      </c>
      <c r="BH3960" t="str">
        <f t="shared" si="309"/>
        <v>UICommon</v>
      </c>
      <c r="BI3960" t="str">
        <f>VLOOKUP(BH3960,[2]Summary!$C$29:$C$56,1,0)</f>
        <v>UICommon</v>
      </c>
      <c r="BJ3960" s="16">
        <v>44470</v>
      </c>
    </row>
    <row r="3961" spans="1:62" x14ac:dyDescent="0.25">
      <c r="A3961" s="13" t="s">
        <v>8438</v>
      </c>
      <c r="B3961" s="13" t="s">
        <v>8436</v>
      </c>
      <c r="C3961" s="13" t="s">
        <v>8437</v>
      </c>
      <c r="D3961" s="13" t="s">
        <v>307</v>
      </c>
      <c r="E3961" s="13" t="s">
        <v>475</v>
      </c>
      <c r="F3961" s="13" t="s">
        <v>590</v>
      </c>
      <c r="H3961" s="15">
        <v>0</v>
      </c>
      <c r="I3961" s="15">
        <v>0</v>
      </c>
      <c r="J3961" s="15">
        <v>0</v>
      </c>
      <c r="K3961" s="15">
        <v>0</v>
      </c>
      <c r="L3961" s="15">
        <v>0</v>
      </c>
      <c r="M3961" s="15">
        <v>0</v>
      </c>
      <c r="N3961" s="15">
        <v>0</v>
      </c>
      <c r="O3961" s="15">
        <v>0</v>
      </c>
      <c r="P3961" s="15">
        <v>0</v>
      </c>
      <c r="Q3961" s="15">
        <v>0</v>
      </c>
      <c r="R3961" s="15">
        <v>0</v>
      </c>
      <c r="S3961" s="15">
        <v>0</v>
      </c>
      <c r="T3961" s="15">
        <f t="shared" si="305"/>
        <v>0</v>
      </c>
      <c r="U3961" s="15">
        <v>0</v>
      </c>
      <c r="V3961" s="15">
        <v>0</v>
      </c>
      <c r="W3961" s="15">
        <v>0</v>
      </c>
      <c r="X3961" s="15">
        <v>0</v>
      </c>
      <c r="Y3961" s="15">
        <v>0</v>
      </c>
      <c r="Z3961" s="15">
        <v>0</v>
      </c>
      <c r="AA3961" s="15">
        <v>0</v>
      </c>
      <c r="AB3961" s="15">
        <v>0</v>
      </c>
      <c r="AC3961" s="15">
        <v>0</v>
      </c>
      <c r="AD3961" s="15">
        <v>0</v>
      </c>
      <c r="AE3961" s="15">
        <v>0</v>
      </c>
      <c r="AF3961" s="15">
        <v>0</v>
      </c>
      <c r="AG3961" s="15">
        <f t="shared" si="306"/>
        <v>0</v>
      </c>
      <c r="AH3961" s="15">
        <v>0</v>
      </c>
      <c r="AI3961" s="15">
        <v>0</v>
      </c>
      <c r="AJ3961" s="15">
        <v>0</v>
      </c>
      <c r="AK3961" s="15">
        <v>0</v>
      </c>
      <c r="AL3961" s="15">
        <v>0</v>
      </c>
      <c r="AM3961" s="15">
        <v>0</v>
      </c>
      <c r="AN3961" s="15">
        <v>0</v>
      </c>
      <c r="AO3961" s="15">
        <v>0</v>
      </c>
      <c r="AP3961" s="15">
        <v>0</v>
      </c>
      <c r="AQ3961" s="15">
        <v>0</v>
      </c>
      <c r="AR3961" s="15">
        <v>0</v>
      </c>
      <c r="AS3961" s="15">
        <v>0</v>
      </c>
      <c r="AT3961" s="15">
        <f t="shared" si="307"/>
        <v>0</v>
      </c>
      <c r="AU3961" s="15">
        <v>0</v>
      </c>
      <c r="AV3961" s="15">
        <v>0</v>
      </c>
      <c r="AW3961" s="15">
        <v>0</v>
      </c>
      <c r="AX3961" s="15">
        <v>0</v>
      </c>
      <c r="AY3961" s="15">
        <v>0</v>
      </c>
      <c r="AZ3961" s="15">
        <v>10.514670000076293</v>
      </c>
      <c r="BA3961" s="15">
        <v>4.5479999542236325E-2</v>
      </c>
      <c r="BB3961" s="15">
        <v>4.5479999542236325E-2</v>
      </c>
      <c r="BC3961" s="15">
        <v>2.1999999999999999E-2</v>
      </c>
      <c r="BD3961" s="15">
        <v>0</v>
      </c>
      <c r="BE3961" s="15">
        <v>0</v>
      </c>
      <c r="BF3961" s="15">
        <v>0</v>
      </c>
      <c r="BG3961" s="15">
        <f t="shared" si="308"/>
        <v>10.627629999160765</v>
      </c>
      <c r="BH3961" t="str">
        <f t="shared" si="309"/>
        <v>BGCGas</v>
      </c>
      <c r="BI3961" t="str">
        <f>VLOOKUP(BH3961,[2]Summary!$C$29:$C$56,1,0)</f>
        <v>BGCGas</v>
      </c>
      <c r="BJ3961" s="16">
        <v>44470</v>
      </c>
    </row>
    <row r="3962" spans="1:62" x14ac:dyDescent="0.25">
      <c r="A3962" s="13" t="s">
        <v>8439</v>
      </c>
      <c r="B3962" s="13" t="s">
        <v>8436</v>
      </c>
      <c r="C3962" s="13" t="s">
        <v>8437</v>
      </c>
      <c r="D3962" s="13" t="s">
        <v>434</v>
      </c>
      <c r="E3962" s="13" t="s">
        <v>475</v>
      </c>
      <c r="F3962" s="13" t="s">
        <v>590</v>
      </c>
      <c r="H3962" s="15">
        <v>0</v>
      </c>
      <c r="I3962" s="15">
        <v>0</v>
      </c>
      <c r="J3962" s="15">
        <v>0</v>
      </c>
      <c r="K3962" s="15">
        <v>0</v>
      </c>
      <c r="L3962" s="15">
        <v>0</v>
      </c>
      <c r="M3962" s="15">
        <v>0</v>
      </c>
      <c r="N3962" s="15">
        <v>0</v>
      </c>
      <c r="O3962" s="15">
        <v>0</v>
      </c>
      <c r="P3962" s="15">
        <v>0</v>
      </c>
      <c r="Q3962" s="15">
        <v>0</v>
      </c>
      <c r="R3962" s="15">
        <v>0</v>
      </c>
      <c r="S3962" s="15">
        <v>0</v>
      </c>
      <c r="T3962" s="15">
        <f t="shared" si="305"/>
        <v>0</v>
      </c>
      <c r="U3962" s="15">
        <v>0</v>
      </c>
      <c r="V3962" s="15">
        <v>0</v>
      </c>
      <c r="W3962" s="15">
        <v>0</v>
      </c>
      <c r="X3962" s="15">
        <v>0</v>
      </c>
      <c r="Y3962" s="15">
        <v>0</v>
      </c>
      <c r="Z3962" s="15">
        <v>0</v>
      </c>
      <c r="AA3962" s="15">
        <v>0</v>
      </c>
      <c r="AB3962" s="15">
        <v>0</v>
      </c>
      <c r="AC3962" s="15">
        <v>0</v>
      </c>
      <c r="AD3962" s="15">
        <v>0</v>
      </c>
      <c r="AE3962" s="15">
        <v>0</v>
      </c>
      <c r="AF3962" s="15">
        <v>0</v>
      </c>
      <c r="AG3962" s="15">
        <f t="shared" si="306"/>
        <v>0</v>
      </c>
      <c r="AH3962" s="15">
        <v>0</v>
      </c>
      <c r="AI3962" s="15">
        <v>0</v>
      </c>
      <c r="AJ3962" s="15">
        <v>0</v>
      </c>
      <c r="AK3962" s="15">
        <v>0</v>
      </c>
      <c r="AL3962" s="15">
        <v>0</v>
      </c>
      <c r="AM3962" s="15">
        <v>0</v>
      </c>
      <c r="AN3962" s="15">
        <v>0</v>
      </c>
      <c r="AO3962" s="15">
        <v>0</v>
      </c>
      <c r="AP3962" s="15">
        <v>0</v>
      </c>
      <c r="AQ3962" s="15">
        <v>0</v>
      </c>
      <c r="AR3962" s="15">
        <v>0</v>
      </c>
      <c r="AS3962" s="15">
        <v>0</v>
      </c>
      <c r="AT3962" s="15">
        <f t="shared" si="307"/>
        <v>0</v>
      </c>
      <c r="AU3962" s="15">
        <v>0</v>
      </c>
      <c r="AV3962" s="15">
        <v>0</v>
      </c>
      <c r="AW3962" s="15">
        <v>0</v>
      </c>
      <c r="AX3962" s="15">
        <v>0</v>
      </c>
      <c r="AY3962" s="15">
        <v>0</v>
      </c>
      <c r="AZ3962" s="15">
        <v>36.871001564025882</v>
      </c>
      <c r="BA3962" s="15">
        <v>-1.969340103149414</v>
      </c>
      <c r="BB3962" s="15">
        <v>0.21539999389648437</v>
      </c>
      <c r="BC3962" s="15">
        <v>0.19655999755859374</v>
      </c>
      <c r="BD3962" s="15">
        <v>0</v>
      </c>
      <c r="BE3962" s="15">
        <v>0</v>
      </c>
      <c r="BF3962" s="15">
        <v>0</v>
      </c>
      <c r="BG3962" s="15">
        <f t="shared" si="308"/>
        <v>35.313621452331546</v>
      </c>
      <c r="BH3962" t="str">
        <f t="shared" si="309"/>
        <v>CNGGas</v>
      </c>
      <c r="BI3962" t="str">
        <f>VLOOKUP(BH3962,[2]Summary!$C$29:$C$56,1,0)</f>
        <v>CNGGas</v>
      </c>
      <c r="BJ3962" s="16">
        <v>44470</v>
      </c>
    </row>
    <row r="3963" spans="1:62" x14ac:dyDescent="0.25">
      <c r="A3963" s="13" t="s">
        <v>8440</v>
      </c>
      <c r="B3963" s="13" t="s">
        <v>8436</v>
      </c>
      <c r="C3963" s="13" t="s">
        <v>8437</v>
      </c>
      <c r="D3963" s="13" t="s">
        <v>361</v>
      </c>
      <c r="E3963" s="13" t="s">
        <v>475</v>
      </c>
      <c r="F3963" s="13" t="s">
        <v>590</v>
      </c>
      <c r="H3963" s="15">
        <v>0</v>
      </c>
      <c r="I3963" s="15">
        <v>0</v>
      </c>
      <c r="J3963" s="15">
        <v>0</v>
      </c>
      <c r="K3963" s="15">
        <v>0</v>
      </c>
      <c r="L3963" s="15">
        <v>0</v>
      </c>
      <c r="M3963" s="15">
        <v>0</v>
      </c>
      <c r="N3963" s="15">
        <v>0</v>
      </c>
      <c r="O3963" s="15">
        <v>0</v>
      </c>
      <c r="P3963" s="15">
        <v>0</v>
      </c>
      <c r="Q3963" s="15">
        <v>0</v>
      </c>
      <c r="R3963" s="15">
        <v>0</v>
      </c>
      <c r="S3963" s="15">
        <v>0</v>
      </c>
      <c r="T3963" s="15">
        <f t="shared" si="305"/>
        <v>0</v>
      </c>
      <c r="U3963" s="15">
        <v>0</v>
      </c>
      <c r="V3963" s="15">
        <v>0</v>
      </c>
      <c r="W3963" s="15">
        <v>0</v>
      </c>
      <c r="X3963" s="15">
        <v>0</v>
      </c>
      <c r="Y3963" s="15">
        <v>0</v>
      </c>
      <c r="Z3963" s="15">
        <v>0</v>
      </c>
      <c r="AA3963" s="15">
        <v>0</v>
      </c>
      <c r="AB3963" s="15">
        <v>0</v>
      </c>
      <c r="AC3963" s="15">
        <v>0</v>
      </c>
      <c r="AD3963" s="15">
        <v>0</v>
      </c>
      <c r="AE3963" s="15">
        <v>0</v>
      </c>
      <c r="AF3963" s="15">
        <v>0</v>
      </c>
      <c r="AG3963" s="15">
        <f t="shared" si="306"/>
        <v>0</v>
      </c>
      <c r="AH3963" s="15">
        <v>0</v>
      </c>
      <c r="AI3963" s="15">
        <v>0</v>
      </c>
      <c r="AJ3963" s="15">
        <v>0</v>
      </c>
      <c r="AK3963" s="15">
        <v>0</v>
      </c>
      <c r="AL3963" s="15">
        <v>0</v>
      </c>
      <c r="AM3963" s="15">
        <v>0</v>
      </c>
      <c r="AN3963" s="15">
        <v>0</v>
      </c>
      <c r="AO3963" s="15">
        <v>0</v>
      </c>
      <c r="AP3963" s="15">
        <v>0</v>
      </c>
      <c r="AQ3963" s="15">
        <v>0</v>
      </c>
      <c r="AR3963" s="15">
        <v>0</v>
      </c>
      <c r="AS3963" s="15">
        <v>0</v>
      </c>
      <c r="AT3963" s="15">
        <f t="shared" si="307"/>
        <v>0</v>
      </c>
      <c r="AU3963" s="15">
        <v>0</v>
      </c>
      <c r="AV3963" s="15">
        <v>0</v>
      </c>
      <c r="AW3963" s="15">
        <v>0</v>
      </c>
      <c r="AX3963" s="15">
        <v>0</v>
      </c>
      <c r="AY3963" s="15">
        <v>0</v>
      </c>
      <c r="AZ3963" s="15">
        <v>45.388641563415526</v>
      </c>
      <c r="BA3963" s="15">
        <v>-2.4471401062011719</v>
      </c>
      <c r="BB3963" s="15">
        <v>0.24349000549316407</v>
      </c>
      <c r="BC3963" s="15">
        <v>0.22222999572753907</v>
      </c>
      <c r="BD3963" s="15">
        <v>0</v>
      </c>
      <c r="BE3963" s="15">
        <v>0</v>
      </c>
      <c r="BF3963" s="15">
        <v>0</v>
      </c>
      <c r="BG3963" s="15">
        <f t="shared" si="308"/>
        <v>43.407221458435053</v>
      </c>
      <c r="BH3963" t="str">
        <f t="shared" si="309"/>
        <v>SCGGas</v>
      </c>
      <c r="BI3963" t="str">
        <f>VLOOKUP(BH3963,[2]Summary!$C$29:$C$56,1,0)</f>
        <v>SCGGas</v>
      </c>
      <c r="BJ3963" s="16">
        <v>44470</v>
      </c>
    </row>
    <row r="3964" spans="1:62" x14ac:dyDescent="0.25">
      <c r="A3964" s="13" t="s">
        <v>8441</v>
      </c>
      <c r="B3964" s="13" t="s">
        <v>8442</v>
      </c>
      <c r="C3964" s="13" t="s">
        <v>8443</v>
      </c>
      <c r="D3964" s="13" t="s">
        <v>601</v>
      </c>
      <c r="E3964" t="s">
        <v>19</v>
      </c>
      <c r="F3964" s="13" t="s">
        <v>586</v>
      </c>
      <c r="H3964" s="15">
        <v>0</v>
      </c>
      <c r="I3964" s="15">
        <v>0</v>
      </c>
      <c r="J3964" s="15">
        <v>0</v>
      </c>
      <c r="K3964" s="15">
        <v>0</v>
      </c>
      <c r="L3964" s="15">
        <v>0</v>
      </c>
      <c r="M3964" s="15">
        <v>0</v>
      </c>
      <c r="N3964" s="15">
        <v>0</v>
      </c>
      <c r="O3964" s="15">
        <v>0</v>
      </c>
      <c r="P3964" s="15">
        <v>0</v>
      </c>
      <c r="Q3964" s="15">
        <v>0</v>
      </c>
      <c r="R3964" s="15">
        <v>0</v>
      </c>
      <c r="S3964" s="15">
        <v>0</v>
      </c>
      <c r="T3964" s="15">
        <f t="shared" si="305"/>
        <v>0</v>
      </c>
      <c r="U3964" s="15">
        <v>0</v>
      </c>
      <c r="V3964" s="15">
        <v>0</v>
      </c>
      <c r="W3964" s="15">
        <v>0</v>
      </c>
      <c r="X3964" s="15">
        <v>0</v>
      </c>
      <c r="Y3964" s="15">
        <v>0</v>
      </c>
      <c r="Z3964" s="15">
        <v>0</v>
      </c>
      <c r="AA3964" s="15">
        <v>0</v>
      </c>
      <c r="AB3964" s="15">
        <v>0</v>
      </c>
      <c r="AC3964" s="15">
        <v>0</v>
      </c>
      <c r="AD3964" s="15">
        <v>0</v>
      </c>
      <c r="AE3964" s="15">
        <v>0</v>
      </c>
      <c r="AF3964" s="15">
        <v>0</v>
      </c>
      <c r="AG3964" s="15">
        <f t="shared" si="306"/>
        <v>0</v>
      </c>
      <c r="AH3964" s="15">
        <v>0</v>
      </c>
      <c r="AI3964" s="15">
        <v>0</v>
      </c>
      <c r="AJ3964" s="15">
        <v>0</v>
      </c>
      <c r="AK3964" s="15">
        <v>0</v>
      </c>
      <c r="AL3964" s="15">
        <v>0</v>
      </c>
      <c r="AM3964" s="15">
        <v>0</v>
      </c>
      <c r="AN3964" s="15">
        <v>0</v>
      </c>
      <c r="AO3964" s="15">
        <v>0</v>
      </c>
      <c r="AP3964" s="15">
        <v>0</v>
      </c>
      <c r="AQ3964" s="15">
        <v>0</v>
      </c>
      <c r="AR3964" s="15">
        <v>0</v>
      </c>
      <c r="AS3964" s="15">
        <v>0</v>
      </c>
      <c r="AT3964" s="15">
        <f t="shared" si="307"/>
        <v>0</v>
      </c>
      <c r="AU3964" s="15">
        <v>0</v>
      </c>
      <c r="AV3964" s="15">
        <v>0</v>
      </c>
      <c r="AW3964" s="15">
        <v>0</v>
      </c>
      <c r="AX3964" s="15">
        <v>0</v>
      </c>
      <c r="AY3964" s="15">
        <v>0</v>
      </c>
      <c r="AZ3964" s="15">
        <v>2.7587399902343752</v>
      </c>
      <c r="BA3964" s="15">
        <v>0</v>
      </c>
      <c r="BB3964" s="15">
        <v>2.4934899902343748</v>
      </c>
      <c r="BC3964" s="15">
        <v>2.8776000976562499</v>
      </c>
      <c r="BD3964" s="15">
        <v>0</v>
      </c>
      <c r="BE3964" s="15">
        <v>0</v>
      </c>
      <c r="BF3964" s="15">
        <v>0</v>
      </c>
      <c r="BG3964" s="15">
        <f t="shared" si="308"/>
        <v>8.1298300781249999</v>
      </c>
      <c r="BH3964" t="str">
        <f t="shared" si="309"/>
        <v>UWPDIST</v>
      </c>
      <c r="BI3964" t="str">
        <f>VLOOKUP(BH3964,[2]Summary!$C$29:$C$56,1,0)</f>
        <v>UWPDist</v>
      </c>
      <c r="BJ3964" s="16">
        <v>44470</v>
      </c>
    </row>
    <row r="3965" spans="1:62" x14ac:dyDescent="0.25">
      <c r="A3965" s="13" t="s">
        <v>8444</v>
      </c>
      <c r="B3965" s="13" t="s">
        <v>8445</v>
      </c>
      <c r="C3965" s="13" t="s">
        <v>8446</v>
      </c>
      <c r="D3965" s="13" t="s">
        <v>434</v>
      </c>
      <c r="E3965" s="13" t="s">
        <v>475</v>
      </c>
      <c r="F3965" s="13" t="s">
        <v>302</v>
      </c>
      <c r="H3965" s="15">
        <v>0</v>
      </c>
      <c r="I3965" s="15">
        <v>0</v>
      </c>
      <c r="J3965" s="15">
        <v>0</v>
      </c>
      <c r="K3965" s="15">
        <v>0</v>
      </c>
      <c r="L3965" s="15">
        <v>0</v>
      </c>
      <c r="M3965" s="15">
        <v>0</v>
      </c>
      <c r="N3965" s="15">
        <v>0</v>
      </c>
      <c r="O3965" s="15">
        <v>0</v>
      </c>
      <c r="P3965" s="15">
        <v>0</v>
      </c>
      <c r="Q3965" s="15">
        <v>0</v>
      </c>
      <c r="R3965" s="15">
        <v>0</v>
      </c>
      <c r="S3965" s="15">
        <v>0</v>
      </c>
      <c r="T3965" s="15">
        <f t="shared" si="305"/>
        <v>0</v>
      </c>
      <c r="U3965" s="15">
        <v>0</v>
      </c>
      <c r="V3965" s="15">
        <v>0</v>
      </c>
      <c r="W3965" s="15">
        <v>0</v>
      </c>
      <c r="X3965" s="15">
        <v>0</v>
      </c>
      <c r="Y3965" s="15">
        <v>0</v>
      </c>
      <c r="Z3965" s="15">
        <v>0</v>
      </c>
      <c r="AA3965" s="15">
        <v>0</v>
      </c>
      <c r="AB3965" s="15">
        <v>0</v>
      </c>
      <c r="AC3965" s="15">
        <v>0</v>
      </c>
      <c r="AD3965" s="15">
        <v>0</v>
      </c>
      <c r="AE3965" s="15">
        <v>0</v>
      </c>
      <c r="AF3965" s="15">
        <v>0</v>
      </c>
      <c r="AG3965" s="15">
        <f t="shared" si="306"/>
        <v>0</v>
      </c>
      <c r="AH3965" s="15">
        <v>0</v>
      </c>
      <c r="AI3965" s="15">
        <v>0</v>
      </c>
      <c r="AJ3965" s="15">
        <v>0</v>
      </c>
      <c r="AK3965" s="15">
        <v>0</v>
      </c>
      <c r="AL3965" s="15">
        <v>0</v>
      </c>
      <c r="AM3965" s="15">
        <v>0</v>
      </c>
      <c r="AN3965" s="15">
        <v>0</v>
      </c>
      <c r="AO3965" s="15">
        <v>0</v>
      </c>
      <c r="AP3965" s="15">
        <v>0</v>
      </c>
      <c r="AQ3965" s="15">
        <v>0</v>
      </c>
      <c r="AR3965" s="15">
        <v>0</v>
      </c>
      <c r="AS3965" s="15">
        <v>0</v>
      </c>
      <c r="AT3965" s="15">
        <f t="shared" si="307"/>
        <v>0</v>
      </c>
      <c r="AU3965" s="15">
        <v>0</v>
      </c>
      <c r="AV3965" s="15">
        <v>0</v>
      </c>
      <c r="AW3965" s="15">
        <v>0</v>
      </c>
      <c r="AX3965" s="15">
        <v>0</v>
      </c>
      <c r="AY3965" s="15">
        <v>0</v>
      </c>
      <c r="AZ3965" s="15">
        <v>82.298601562499996</v>
      </c>
      <c r="BA3965" s="15">
        <v>0</v>
      </c>
      <c r="BB3965" s="15">
        <v>-43.422800781249997</v>
      </c>
      <c r="BC3965" s="15">
        <v>0</v>
      </c>
      <c r="BD3965" s="15">
        <v>0</v>
      </c>
      <c r="BE3965" s="15">
        <v>0</v>
      </c>
      <c r="BF3965" s="15">
        <v>0</v>
      </c>
      <c r="BG3965" s="15">
        <f t="shared" si="308"/>
        <v>38.87580078125</v>
      </c>
      <c r="BH3965" t="str">
        <f t="shared" si="309"/>
        <v>CNGGas</v>
      </c>
      <c r="BI3965" t="str">
        <f>VLOOKUP(BH3965,[2]Summary!$C$29:$C$56,1,0)</f>
        <v>CNGGas</v>
      </c>
      <c r="BJ3965" s="16">
        <v>44440</v>
      </c>
    </row>
    <row r="3966" spans="1:62" x14ac:dyDescent="0.25">
      <c r="A3966" s="13" t="s">
        <v>8447</v>
      </c>
      <c r="B3966" s="13" t="s">
        <v>8448</v>
      </c>
      <c r="C3966" s="13" t="s">
        <v>8449</v>
      </c>
      <c r="D3966" s="13" t="s">
        <v>361</v>
      </c>
      <c r="E3966" s="13" t="s">
        <v>475</v>
      </c>
      <c r="F3966" s="13" t="s">
        <v>302</v>
      </c>
      <c r="H3966" s="15">
        <v>0</v>
      </c>
      <c r="I3966" s="15">
        <v>0</v>
      </c>
      <c r="J3966" s="15">
        <v>0</v>
      </c>
      <c r="K3966" s="15">
        <v>0</v>
      </c>
      <c r="L3966" s="15">
        <v>0</v>
      </c>
      <c r="M3966" s="15">
        <v>0</v>
      </c>
      <c r="N3966" s="15">
        <v>0</v>
      </c>
      <c r="O3966" s="15">
        <v>0</v>
      </c>
      <c r="P3966" s="15">
        <v>0</v>
      </c>
      <c r="Q3966" s="15">
        <v>0</v>
      </c>
      <c r="R3966" s="15">
        <v>0</v>
      </c>
      <c r="S3966" s="15">
        <v>0</v>
      </c>
      <c r="T3966" s="15">
        <f t="shared" si="305"/>
        <v>0</v>
      </c>
      <c r="U3966" s="15">
        <v>0</v>
      </c>
      <c r="V3966" s="15">
        <v>0</v>
      </c>
      <c r="W3966" s="15">
        <v>0</v>
      </c>
      <c r="X3966" s="15">
        <v>0</v>
      </c>
      <c r="Y3966" s="15">
        <v>0</v>
      </c>
      <c r="Z3966" s="15">
        <v>0</v>
      </c>
      <c r="AA3966" s="15">
        <v>0</v>
      </c>
      <c r="AB3966" s="15">
        <v>0</v>
      </c>
      <c r="AC3966" s="15">
        <v>0</v>
      </c>
      <c r="AD3966" s="15">
        <v>0</v>
      </c>
      <c r="AE3966" s="15">
        <v>0</v>
      </c>
      <c r="AF3966" s="15">
        <v>0</v>
      </c>
      <c r="AG3966" s="15">
        <f t="shared" si="306"/>
        <v>0</v>
      </c>
      <c r="AH3966" s="15">
        <v>0</v>
      </c>
      <c r="AI3966" s="15">
        <v>0</v>
      </c>
      <c r="AJ3966" s="15">
        <v>0</v>
      </c>
      <c r="AK3966" s="15">
        <v>0</v>
      </c>
      <c r="AL3966" s="15">
        <v>0</v>
      </c>
      <c r="AM3966" s="15">
        <v>0</v>
      </c>
      <c r="AN3966" s="15">
        <v>0</v>
      </c>
      <c r="AO3966" s="15">
        <v>0</v>
      </c>
      <c r="AP3966" s="15">
        <v>0</v>
      </c>
      <c r="AQ3966" s="15">
        <v>0</v>
      </c>
      <c r="AR3966" s="15">
        <v>0</v>
      </c>
      <c r="AS3966" s="15">
        <v>0</v>
      </c>
      <c r="AT3966" s="15">
        <f t="shared" si="307"/>
        <v>0</v>
      </c>
      <c r="AU3966" s="15">
        <v>0</v>
      </c>
      <c r="AV3966" s="15">
        <v>0</v>
      </c>
      <c r="AW3966" s="15">
        <v>0</v>
      </c>
      <c r="AX3966" s="15">
        <v>0</v>
      </c>
      <c r="AY3966" s="15">
        <v>0</v>
      </c>
      <c r="AZ3966" s="15">
        <v>-481.34081250000003</v>
      </c>
      <c r="BA3966" s="15">
        <v>0</v>
      </c>
      <c r="BB3966" s="15">
        <v>-77.011296874999999</v>
      </c>
      <c r="BC3966" s="15">
        <v>0</v>
      </c>
      <c r="BD3966" s="15">
        <v>0</v>
      </c>
      <c r="BE3966" s="15">
        <v>0</v>
      </c>
      <c r="BF3966" s="15">
        <v>0</v>
      </c>
      <c r="BG3966" s="15">
        <f t="shared" si="308"/>
        <v>-558.35210937500005</v>
      </c>
      <c r="BH3966" t="str">
        <f t="shared" si="309"/>
        <v>SCGGas</v>
      </c>
      <c r="BI3966" t="str">
        <f>VLOOKUP(BH3966,[2]Summary!$C$29:$C$56,1,0)</f>
        <v>SCGGas</v>
      </c>
      <c r="BJ3966" s="16">
        <v>44440</v>
      </c>
    </row>
    <row r="3967" spans="1:62" x14ac:dyDescent="0.25">
      <c r="A3967" s="13" t="s">
        <v>8450</v>
      </c>
      <c r="B3967" s="13" t="s">
        <v>8451</v>
      </c>
      <c r="C3967" s="13" t="s">
        <v>8452</v>
      </c>
      <c r="D3967" s="13" t="s">
        <v>18</v>
      </c>
      <c r="E3967" t="s">
        <v>19</v>
      </c>
      <c r="F3967" s="13" t="s">
        <v>22</v>
      </c>
      <c r="H3967" s="15">
        <v>0</v>
      </c>
      <c r="I3967" s="15">
        <v>0</v>
      </c>
      <c r="J3967" s="15">
        <v>0</v>
      </c>
      <c r="K3967" s="15">
        <v>0</v>
      </c>
      <c r="L3967" s="15">
        <v>0</v>
      </c>
      <c r="M3967" s="15">
        <v>0</v>
      </c>
      <c r="N3967" s="15">
        <v>0</v>
      </c>
      <c r="O3967" s="15">
        <v>0</v>
      </c>
      <c r="P3967" s="15">
        <v>0</v>
      </c>
      <c r="Q3967" s="15">
        <v>0</v>
      </c>
      <c r="R3967" s="15">
        <v>0</v>
      </c>
      <c r="S3967" s="15">
        <v>0</v>
      </c>
      <c r="T3967" s="15">
        <f t="shared" si="305"/>
        <v>0</v>
      </c>
      <c r="U3967" s="15">
        <v>0</v>
      </c>
      <c r="V3967" s="15">
        <v>0</v>
      </c>
      <c r="W3967" s="15">
        <v>0</v>
      </c>
      <c r="X3967" s="15">
        <v>0</v>
      </c>
      <c r="Y3967" s="15">
        <v>0</v>
      </c>
      <c r="Z3967" s="15">
        <v>0</v>
      </c>
      <c r="AA3967" s="15">
        <v>0</v>
      </c>
      <c r="AB3967" s="15">
        <v>0</v>
      </c>
      <c r="AC3967" s="15">
        <v>0</v>
      </c>
      <c r="AD3967" s="15">
        <v>0</v>
      </c>
      <c r="AE3967" s="15">
        <v>0</v>
      </c>
      <c r="AF3967" s="15">
        <v>0</v>
      </c>
      <c r="AG3967" s="15">
        <f t="shared" si="306"/>
        <v>0</v>
      </c>
      <c r="AH3967" s="15">
        <v>0</v>
      </c>
      <c r="AI3967" s="15">
        <v>0</v>
      </c>
      <c r="AJ3967" s="15">
        <v>0</v>
      </c>
      <c r="AK3967" s="15">
        <v>0</v>
      </c>
      <c r="AL3967" s="15">
        <v>0</v>
      </c>
      <c r="AM3967" s="15">
        <v>0</v>
      </c>
      <c r="AN3967" s="15">
        <v>0</v>
      </c>
      <c r="AO3967" s="15">
        <v>0</v>
      </c>
      <c r="AP3967" s="15">
        <v>0</v>
      </c>
      <c r="AQ3967" s="15">
        <v>0</v>
      </c>
      <c r="AR3967" s="15">
        <v>0</v>
      </c>
      <c r="AS3967" s="15">
        <v>0</v>
      </c>
      <c r="AT3967" s="15">
        <f t="shared" si="307"/>
        <v>0</v>
      </c>
      <c r="AU3967" s="15">
        <v>0</v>
      </c>
      <c r="AV3967" s="15">
        <v>0</v>
      </c>
      <c r="AW3967" s="15">
        <v>0</v>
      </c>
      <c r="AX3967" s="15">
        <v>0</v>
      </c>
      <c r="AY3967" s="15">
        <v>0</v>
      </c>
      <c r="AZ3967" s="15">
        <v>0</v>
      </c>
      <c r="BA3967" s="15">
        <v>0</v>
      </c>
      <c r="BB3967" s="15">
        <v>0</v>
      </c>
      <c r="BC3967" s="15">
        <v>0</v>
      </c>
      <c r="BD3967" s="15">
        <v>116</v>
      </c>
      <c r="BE3967" s="15">
        <v>116</v>
      </c>
      <c r="BF3967" s="15">
        <v>0</v>
      </c>
      <c r="BG3967" s="15">
        <f t="shared" si="308"/>
        <v>232</v>
      </c>
      <c r="BH3967" t="str">
        <f t="shared" si="309"/>
        <v>UIDIST</v>
      </c>
      <c r="BI3967" t="str">
        <f>VLOOKUP(BH3967,[2]Summary!$C$29:$C$56,1,0)</f>
        <v>UIDist</v>
      </c>
      <c r="BJ3967" s="16">
        <v>44531</v>
      </c>
    </row>
    <row r="3968" spans="1:62" x14ac:dyDescent="0.25">
      <c r="A3968" s="13" t="s">
        <v>8453</v>
      </c>
      <c r="B3968" s="13" t="s">
        <v>8454</v>
      </c>
      <c r="C3968" s="13" t="s">
        <v>8455</v>
      </c>
      <c r="D3968" s="13" t="s">
        <v>596</v>
      </c>
      <c r="E3968" t="s">
        <v>597</v>
      </c>
      <c r="F3968" s="13" t="s">
        <v>588</v>
      </c>
      <c r="H3968" s="15">
        <v>0</v>
      </c>
      <c r="I3968" s="15">
        <v>0</v>
      </c>
      <c r="J3968" s="15">
        <v>0</v>
      </c>
      <c r="K3968" s="15">
        <v>0</v>
      </c>
      <c r="L3968" s="15">
        <v>0</v>
      </c>
      <c r="M3968" s="15">
        <v>0</v>
      </c>
      <c r="N3968" s="15">
        <v>0</v>
      </c>
      <c r="O3968" s="15">
        <v>0</v>
      </c>
      <c r="P3968" s="15">
        <v>0</v>
      </c>
      <c r="Q3968" s="15">
        <v>0</v>
      </c>
      <c r="R3968" s="15">
        <v>0</v>
      </c>
      <c r="S3968" s="15">
        <v>0</v>
      </c>
      <c r="T3968" s="15">
        <f t="shared" si="305"/>
        <v>0</v>
      </c>
      <c r="U3968" s="15">
        <v>0</v>
      </c>
      <c r="V3968" s="15">
        <v>0</v>
      </c>
      <c r="W3968" s="15">
        <v>0</v>
      </c>
      <c r="X3968" s="15">
        <v>0</v>
      </c>
      <c r="Y3968" s="15">
        <v>0</v>
      </c>
      <c r="Z3968" s="15">
        <v>0</v>
      </c>
      <c r="AA3968" s="15">
        <v>0</v>
      </c>
      <c r="AB3968" s="15">
        <v>0</v>
      </c>
      <c r="AC3968" s="15">
        <v>0</v>
      </c>
      <c r="AD3968" s="15">
        <v>0</v>
      </c>
      <c r="AE3968" s="15">
        <v>0</v>
      </c>
      <c r="AF3968" s="15">
        <v>0</v>
      </c>
      <c r="AG3968" s="15">
        <f t="shared" si="306"/>
        <v>0</v>
      </c>
      <c r="AH3968" s="15">
        <v>0</v>
      </c>
      <c r="AI3968" s="15">
        <v>0</v>
      </c>
      <c r="AJ3968" s="15">
        <v>0</v>
      </c>
      <c r="AK3968" s="15">
        <v>0</v>
      </c>
      <c r="AL3968" s="15">
        <v>0</v>
      </c>
      <c r="AM3968" s="15">
        <v>0</v>
      </c>
      <c r="AN3968" s="15">
        <v>0</v>
      </c>
      <c r="AO3968" s="15">
        <v>0</v>
      </c>
      <c r="AP3968" s="15">
        <v>0</v>
      </c>
      <c r="AQ3968" s="15">
        <v>0</v>
      </c>
      <c r="AR3968" s="15">
        <v>0</v>
      </c>
      <c r="AS3968" s="15">
        <v>0</v>
      </c>
      <c r="AT3968" s="15">
        <f t="shared" si="307"/>
        <v>0</v>
      </c>
      <c r="AU3968" s="15">
        <v>0</v>
      </c>
      <c r="AV3968" s="15">
        <v>0</v>
      </c>
      <c r="AW3968" s="15">
        <v>0</v>
      </c>
      <c r="AX3968" s="15">
        <v>0</v>
      </c>
      <c r="AY3968" s="15">
        <v>0</v>
      </c>
      <c r="AZ3968" s="15">
        <v>0</v>
      </c>
      <c r="BA3968" s="15">
        <v>0</v>
      </c>
      <c r="BB3968" s="15">
        <v>55.898297870635986</v>
      </c>
      <c r="BC3968" s="15">
        <v>149.02259552001954</v>
      </c>
      <c r="BD3968" s="15">
        <v>169.3966298828125</v>
      </c>
      <c r="BE3968" s="15">
        <v>292.75805957031253</v>
      </c>
      <c r="BF3968" s="15">
        <v>184.9683095703125</v>
      </c>
      <c r="BG3968" s="15">
        <f t="shared" si="308"/>
        <v>852.04389241409308</v>
      </c>
      <c r="BH3968" t="str">
        <f t="shared" si="309"/>
        <v>RGEGen</v>
      </c>
      <c r="BI3968" t="str">
        <f>VLOOKUP(BH3968,[2]Summary!$C$29:$C$56,1,0)</f>
        <v>RGEGen</v>
      </c>
      <c r="BJ3968" s="16">
        <v>44562</v>
      </c>
    </row>
    <row r="3969" spans="1:62" x14ac:dyDescent="0.25">
      <c r="A3969" s="13" t="s">
        <v>8456</v>
      </c>
      <c r="B3969" s="13" t="s">
        <v>8457</v>
      </c>
      <c r="C3969" s="13" t="s">
        <v>8458</v>
      </c>
      <c r="D3969" s="13" t="s">
        <v>599</v>
      </c>
      <c r="E3969" t="s">
        <v>597</v>
      </c>
      <c r="F3969" s="13" t="s">
        <v>588</v>
      </c>
      <c r="H3969" s="15">
        <v>0</v>
      </c>
      <c r="I3969" s="15">
        <v>0</v>
      </c>
      <c r="J3969" s="15">
        <v>0</v>
      </c>
      <c r="K3969" s="15">
        <v>0</v>
      </c>
      <c r="L3969" s="15">
        <v>0</v>
      </c>
      <c r="M3969" s="15">
        <v>0</v>
      </c>
      <c r="N3969" s="15">
        <v>0</v>
      </c>
      <c r="O3969" s="15">
        <v>0</v>
      </c>
      <c r="P3969" s="15">
        <v>0</v>
      </c>
      <c r="Q3969" s="15">
        <v>0</v>
      </c>
      <c r="R3969" s="15">
        <v>0</v>
      </c>
      <c r="S3969" s="15">
        <v>0</v>
      </c>
      <c r="T3969" s="15">
        <f t="shared" si="305"/>
        <v>0</v>
      </c>
      <c r="U3969" s="15">
        <v>0</v>
      </c>
      <c r="V3969" s="15">
        <v>0</v>
      </c>
      <c r="W3969" s="15">
        <v>0</v>
      </c>
      <c r="X3969" s="15">
        <v>0</v>
      </c>
      <c r="Y3969" s="15">
        <v>0</v>
      </c>
      <c r="Z3969" s="15">
        <v>0</v>
      </c>
      <c r="AA3969" s="15">
        <v>0</v>
      </c>
      <c r="AB3969" s="15">
        <v>0</v>
      </c>
      <c r="AC3969" s="15">
        <v>0</v>
      </c>
      <c r="AD3969" s="15">
        <v>0</v>
      </c>
      <c r="AE3969" s="15">
        <v>0</v>
      </c>
      <c r="AF3969" s="15">
        <v>0</v>
      </c>
      <c r="AG3969" s="15">
        <f t="shared" si="306"/>
        <v>0</v>
      </c>
      <c r="AH3969" s="15">
        <v>0</v>
      </c>
      <c r="AI3969" s="15">
        <v>0</v>
      </c>
      <c r="AJ3969" s="15">
        <v>0</v>
      </c>
      <c r="AK3969" s="15">
        <v>0</v>
      </c>
      <c r="AL3969" s="15">
        <v>0</v>
      </c>
      <c r="AM3969" s="15">
        <v>0</v>
      </c>
      <c r="AN3969" s="15">
        <v>0</v>
      </c>
      <c r="AO3969" s="15">
        <v>0</v>
      </c>
      <c r="AP3969" s="15">
        <v>0</v>
      </c>
      <c r="AQ3969" s="15">
        <v>0</v>
      </c>
      <c r="AR3969" s="15">
        <v>0</v>
      </c>
      <c r="AS3969" s="15">
        <v>0</v>
      </c>
      <c r="AT3969" s="15">
        <f t="shared" si="307"/>
        <v>0</v>
      </c>
      <c r="AU3969" s="15">
        <v>0</v>
      </c>
      <c r="AV3969" s="15">
        <v>0</v>
      </c>
      <c r="AW3969" s="15">
        <v>0</v>
      </c>
      <c r="AX3969" s="15">
        <v>0</v>
      </c>
      <c r="AY3969" s="15">
        <v>0</v>
      </c>
      <c r="AZ3969" s="15">
        <v>0</v>
      </c>
      <c r="BA3969" s="15">
        <v>0</v>
      </c>
      <c r="BB3969" s="15">
        <v>9.0195299682617183</v>
      </c>
      <c r="BC3969" s="15">
        <v>0.39103999328613281</v>
      </c>
      <c r="BD3969" s="15">
        <v>25.425099853515626</v>
      </c>
      <c r="BE3969" s="15">
        <v>51.377559921264648</v>
      </c>
      <c r="BF3969" s="15">
        <v>37.61693963623047</v>
      </c>
      <c r="BG3969" s="15">
        <f t="shared" si="308"/>
        <v>123.83016937255859</v>
      </c>
      <c r="BH3969" t="str">
        <f t="shared" si="309"/>
        <v>NYSEGGen</v>
      </c>
      <c r="BI3969" t="str">
        <f>VLOOKUP(BH3969,[2]Summary!$C$29:$C$56,1,0)</f>
        <v>NYSEGGen</v>
      </c>
      <c r="BJ3969" s="16">
        <v>44562</v>
      </c>
    </row>
    <row r="3970" spans="1:62" x14ac:dyDescent="0.25">
      <c r="A3970" s="13" t="s">
        <v>8459</v>
      </c>
      <c r="B3970" s="13" t="s">
        <v>8066</v>
      </c>
      <c r="C3970" s="13" t="s">
        <v>8460</v>
      </c>
      <c r="D3970" s="13" t="s">
        <v>595</v>
      </c>
      <c r="E3970" t="s">
        <v>19</v>
      </c>
      <c r="F3970" s="13" t="s">
        <v>22</v>
      </c>
      <c r="H3970" s="15">
        <v>0</v>
      </c>
      <c r="I3970" s="15">
        <v>0</v>
      </c>
      <c r="J3970" s="15">
        <v>0</v>
      </c>
      <c r="K3970" s="15">
        <v>0</v>
      </c>
      <c r="L3970" s="15">
        <v>0</v>
      </c>
      <c r="M3970" s="15">
        <v>0</v>
      </c>
      <c r="N3970" s="15">
        <v>0</v>
      </c>
      <c r="O3970" s="15">
        <v>0</v>
      </c>
      <c r="P3970" s="15">
        <v>0</v>
      </c>
      <c r="Q3970" s="15">
        <v>0</v>
      </c>
      <c r="R3970" s="15">
        <v>0</v>
      </c>
      <c r="S3970" s="15">
        <v>0</v>
      </c>
      <c r="T3970" s="15">
        <f t="shared" si="305"/>
        <v>0</v>
      </c>
      <c r="U3970" s="15">
        <v>0</v>
      </c>
      <c r="V3970" s="15">
        <v>0</v>
      </c>
      <c r="W3970" s="15">
        <v>0</v>
      </c>
      <c r="X3970" s="15">
        <v>0</v>
      </c>
      <c r="Y3970" s="15">
        <v>0</v>
      </c>
      <c r="Z3970" s="15">
        <v>0</v>
      </c>
      <c r="AA3970" s="15">
        <v>0</v>
      </c>
      <c r="AB3970" s="15">
        <v>0</v>
      </c>
      <c r="AC3970" s="15">
        <v>0</v>
      </c>
      <c r="AD3970" s="15">
        <v>0</v>
      </c>
      <c r="AE3970" s="15">
        <v>0</v>
      </c>
      <c r="AF3970" s="15">
        <v>0</v>
      </c>
      <c r="AG3970" s="15">
        <f t="shared" si="306"/>
        <v>0</v>
      </c>
      <c r="AH3970" s="15">
        <v>0</v>
      </c>
      <c r="AI3970" s="15">
        <v>0</v>
      </c>
      <c r="AJ3970" s="15">
        <v>0</v>
      </c>
      <c r="AK3970" s="15">
        <v>0</v>
      </c>
      <c r="AL3970" s="15">
        <v>0</v>
      </c>
      <c r="AM3970" s="15">
        <v>0</v>
      </c>
      <c r="AN3970" s="15">
        <v>0</v>
      </c>
      <c r="AO3970" s="15">
        <v>0</v>
      </c>
      <c r="AP3970" s="15">
        <v>0</v>
      </c>
      <c r="AQ3970" s="15">
        <v>0</v>
      </c>
      <c r="AR3970" s="15">
        <v>0</v>
      </c>
      <c r="AS3970" s="15">
        <v>0</v>
      </c>
      <c r="AT3970" s="15">
        <f t="shared" si="307"/>
        <v>0</v>
      </c>
      <c r="AU3970" s="15">
        <v>0</v>
      </c>
      <c r="AV3970" s="15">
        <v>0</v>
      </c>
      <c r="AW3970" s="15">
        <v>0</v>
      </c>
      <c r="AX3970" s="15">
        <v>0</v>
      </c>
      <c r="AY3970" s="15">
        <v>0</v>
      </c>
      <c r="AZ3970" s="15">
        <v>0</v>
      </c>
      <c r="BA3970" s="15">
        <v>0</v>
      </c>
      <c r="BB3970" s="15">
        <v>0</v>
      </c>
      <c r="BC3970" s="15">
        <v>0</v>
      </c>
      <c r="BD3970" s="15">
        <v>177.333</v>
      </c>
      <c r="BE3970" s="15">
        <v>177.334</v>
      </c>
      <c r="BF3970" s="15">
        <v>0</v>
      </c>
      <c r="BG3970" s="15">
        <f t="shared" si="308"/>
        <v>354.66700000000003</v>
      </c>
      <c r="BH3970" t="str">
        <f t="shared" si="309"/>
        <v>CMPDIST</v>
      </c>
      <c r="BI3970" t="str">
        <f>VLOOKUP(BH3970,[2]Summary!$C$29:$C$56,1,0)</f>
        <v>CMPDist</v>
      </c>
      <c r="BJ3970" s="16">
        <v>44531</v>
      </c>
    </row>
    <row r="3971" spans="1:62" x14ac:dyDescent="0.25">
      <c r="A3971" s="13" t="s">
        <v>8461</v>
      </c>
      <c r="B3971" s="13" t="s">
        <v>8462</v>
      </c>
      <c r="C3971" s="13" t="s">
        <v>8463</v>
      </c>
      <c r="D3971" s="13" t="s">
        <v>18</v>
      </c>
      <c r="E3971" s="13" t="s">
        <v>301</v>
      </c>
      <c r="F3971" s="13" t="s">
        <v>60</v>
      </c>
      <c r="H3971" s="15">
        <v>0</v>
      </c>
      <c r="I3971" s="15">
        <v>0</v>
      </c>
      <c r="J3971" s="15">
        <v>0</v>
      </c>
      <c r="K3971" s="15">
        <v>0</v>
      </c>
      <c r="L3971" s="15">
        <v>0</v>
      </c>
      <c r="M3971" s="15">
        <v>0</v>
      </c>
      <c r="N3971" s="15">
        <v>0</v>
      </c>
      <c r="O3971" s="15">
        <v>0</v>
      </c>
      <c r="P3971" s="15">
        <v>0</v>
      </c>
      <c r="Q3971" s="15">
        <v>0</v>
      </c>
      <c r="R3971" s="15">
        <v>0</v>
      </c>
      <c r="S3971" s="15">
        <v>0</v>
      </c>
      <c r="T3971" s="15">
        <f t="shared" ref="T3971:T4034" si="310">SUM(H3971:S3971)</f>
        <v>0</v>
      </c>
      <c r="U3971" s="15">
        <v>0</v>
      </c>
      <c r="V3971" s="15">
        <v>0</v>
      </c>
      <c r="W3971" s="15">
        <v>0</v>
      </c>
      <c r="X3971" s="15">
        <v>0</v>
      </c>
      <c r="Y3971" s="15">
        <v>0</v>
      </c>
      <c r="Z3971" s="15">
        <v>0</v>
      </c>
      <c r="AA3971" s="15">
        <v>0</v>
      </c>
      <c r="AB3971" s="15">
        <v>0</v>
      </c>
      <c r="AC3971" s="15">
        <v>0</v>
      </c>
      <c r="AD3971" s="15">
        <v>0</v>
      </c>
      <c r="AE3971" s="15">
        <v>0</v>
      </c>
      <c r="AF3971" s="15">
        <v>0</v>
      </c>
      <c r="AG3971" s="15">
        <f t="shared" ref="AG3971:AG4034" si="311">SUM(U3971:AF3971)</f>
        <v>0</v>
      </c>
      <c r="AH3971" s="15">
        <v>0</v>
      </c>
      <c r="AI3971" s="15">
        <v>0</v>
      </c>
      <c r="AJ3971" s="15">
        <v>0</v>
      </c>
      <c r="AK3971" s="15">
        <v>0</v>
      </c>
      <c r="AL3971" s="15">
        <v>0</v>
      </c>
      <c r="AM3971" s="15">
        <v>0</v>
      </c>
      <c r="AN3971" s="15">
        <v>0</v>
      </c>
      <c r="AO3971" s="15">
        <v>0</v>
      </c>
      <c r="AP3971" s="15">
        <v>0</v>
      </c>
      <c r="AQ3971" s="15">
        <v>0</v>
      </c>
      <c r="AR3971" s="15">
        <v>0</v>
      </c>
      <c r="AS3971" s="15">
        <v>0</v>
      </c>
      <c r="AT3971" s="15">
        <f t="shared" ref="AT3971:AT4034" si="312">SUM(AH3971:AS3971)</f>
        <v>0</v>
      </c>
      <c r="AU3971" s="15">
        <v>0</v>
      </c>
      <c r="AV3971" s="15">
        <v>0</v>
      </c>
      <c r="AW3971" s="15">
        <v>0</v>
      </c>
      <c r="AX3971" s="15">
        <v>0</v>
      </c>
      <c r="AY3971" s="15">
        <v>0</v>
      </c>
      <c r="AZ3971" s="15">
        <v>0</v>
      </c>
      <c r="BA3971" s="15">
        <v>0</v>
      </c>
      <c r="BB3971" s="15">
        <v>0</v>
      </c>
      <c r="BC3971" s="15">
        <v>0</v>
      </c>
      <c r="BD3971" s="15">
        <v>0</v>
      </c>
      <c r="BE3971" s="15">
        <v>105</v>
      </c>
      <c r="BF3971" s="15">
        <v>0</v>
      </c>
      <c r="BG3971" s="15">
        <f t="shared" ref="BG3971:BG4034" si="313">SUM(AU3971:BF3971)</f>
        <v>105</v>
      </c>
      <c r="BH3971" t="str">
        <f t="shared" ref="BH3971:BH4034" si="314">D3971&amp;E3971</f>
        <v>UICommon</v>
      </c>
      <c r="BI3971" t="str">
        <f>VLOOKUP(BH3971,[2]Summary!$C$29:$C$56,1,0)</f>
        <v>UICommon</v>
      </c>
      <c r="BJ3971" s="16">
        <v>44531</v>
      </c>
    </row>
    <row r="3972" spans="1:62" x14ac:dyDescent="0.25">
      <c r="A3972" s="13" t="s">
        <v>8464</v>
      </c>
      <c r="B3972" s="13" t="s">
        <v>8465</v>
      </c>
      <c r="C3972" s="13" t="s">
        <v>8466</v>
      </c>
      <c r="D3972" s="13" t="s">
        <v>595</v>
      </c>
      <c r="E3972" s="13" t="s">
        <v>301</v>
      </c>
      <c r="F3972" s="13" t="s">
        <v>60</v>
      </c>
      <c r="H3972" s="15">
        <v>0</v>
      </c>
      <c r="I3972" s="15">
        <v>0</v>
      </c>
      <c r="J3972" s="15">
        <v>0</v>
      </c>
      <c r="K3972" s="15">
        <v>0</v>
      </c>
      <c r="L3972" s="15">
        <v>0</v>
      </c>
      <c r="M3972" s="15">
        <v>0</v>
      </c>
      <c r="N3972" s="15">
        <v>0</v>
      </c>
      <c r="O3972" s="15">
        <v>0</v>
      </c>
      <c r="P3972" s="15">
        <v>0</v>
      </c>
      <c r="Q3972" s="15">
        <v>0</v>
      </c>
      <c r="R3972" s="15">
        <v>0</v>
      </c>
      <c r="S3972" s="15">
        <v>0</v>
      </c>
      <c r="T3972" s="15">
        <f t="shared" si="310"/>
        <v>0</v>
      </c>
      <c r="U3972" s="15">
        <v>0</v>
      </c>
      <c r="V3972" s="15">
        <v>0</v>
      </c>
      <c r="W3972" s="15">
        <v>0</v>
      </c>
      <c r="X3972" s="15">
        <v>0</v>
      </c>
      <c r="Y3972" s="15">
        <v>0</v>
      </c>
      <c r="Z3972" s="15">
        <v>0</v>
      </c>
      <c r="AA3972" s="15">
        <v>0</v>
      </c>
      <c r="AB3972" s="15">
        <v>0</v>
      </c>
      <c r="AC3972" s="15">
        <v>0</v>
      </c>
      <c r="AD3972" s="15">
        <v>0</v>
      </c>
      <c r="AE3972" s="15">
        <v>0</v>
      </c>
      <c r="AF3972" s="15">
        <v>0</v>
      </c>
      <c r="AG3972" s="15">
        <f t="shared" si="311"/>
        <v>0</v>
      </c>
      <c r="AH3972" s="15">
        <v>0</v>
      </c>
      <c r="AI3972" s="15">
        <v>0</v>
      </c>
      <c r="AJ3972" s="15">
        <v>0</v>
      </c>
      <c r="AK3972" s="15">
        <v>0</v>
      </c>
      <c r="AL3972" s="15">
        <v>0</v>
      </c>
      <c r="AM3972" s="15">
        <v>0</v>
      </c>
      <c r="AN3972" s="15">
        <v>0</v>
      </c>
      <c r="AO3972" s="15">
        <v>0</v>
      </c>
      <c r="AP3972" s="15">
        <v>0</v>
      </c>
      <c r="AQ3972" s="15">
        <v>0</v>
      </c>
      <c r="AR3972" s="15">
        <v>0</v>
      </c>
      <c r="AS3972" s="15">
        <v>0</v>
      </c>
      <c r="AT3972" s="15">
        <f t="shared" si="312"/>
        <v>0</v>
      </c>
      <c r="AU3972" s="15">
        <v>0</v>
      </c>
      <c r="AV3972" s="15">
        <v>0</v>
      </c>
      <c r="AW3972" s="15">
        <v>0</v>
      </c>
      <c r="AX3972" s="15">
        <v>0</v>
      </c>
      <c r="AY3972" s="15">
        <v>0</v>
      </c>
      <c r="AZ3972" s="15">
        <v>0</v>
      </c>
      <c r="BA3972" s="15">
        <v>0</v>
      </c>
      <c r="BB3972" s="15">
        <v>0</v>
      </c>
      <c r="BC3972" s="15">
        <v>54.112440002441403</v>
      </c>
      <c r="BD3972" s="15">
        <v>52.912999999999997</v>
      </c>
      <c r="BE3972" s="15">
        <v>0</v>
      </c>
      <c r="BF3972" s="15">
        <v>0</v>
      </c>
      <c r="BG3972" s="15">
        <f t="shared" si="313"/>
        <v>107.0254400024414</v>
      </c>
      <c r="BH3972" t="str">
        <f t="shared" si="314"/>
        <v>CMPCommon</v>
      </c>
      <c r="BI3972" t="str">
        <f>VLOOKUP(BH3972,[2]Summary!$C$29:$C$56,1,0)</f>
        <v>CMPCommon</v>
      </c>
      <c r="BJ3972" s="16">
        <v>44501</v>
      </c>
    </row>
    <row r="3973" spans="1:62" x14ac:dyDescent="0.25">
      <c r="A3973" s="13" t="s">
        <v>8467</v>
      </c>
      <c r="B3973" s="13" t="s">
        <v>8468</v>
      </c>
      <c r="C3973" s="13" t="s">
        <v>8469</v>
      </c>
      <c r="D3973" s="13" t="s">
        <v>595</v>
      </c>
      <c r="E3973" s="13" t="s">
        <v>301</v>
      </c>
      <c r="F3973" s="13" t="s">
        <v>60</v>
      </c>
      <c r="H3973" s="15">
        <v>0</v>
      </c>
      <c r="I3973" s="15">
        <v>0</v>
      </c>
      <c r="J3973" s="15">
        <v>0</v>
      </c>
      <c r="K3973" s="15">
        <v>0</v>
      </c>
      <c r="L3973" s="15">
        <v>0</v>
      </c>
      <c r="M3973" s="15">
        <v>0</v>
      </c>
      <c r="N3973" s="15">
        <v>0</v>
      </c>
      <c r="O3973" s="15">
        <v>0</v>
      </c>
      <c r="P3973" s="15">
        <v>0</v>
      </c>
      <c r="Q3973" s="15">
        <v>0</v>
      </c>
      <c r="R3973" s="15">
        <v>0</v>
      </c>
      <c r="S3973" s="15">
        <v>0</v>
      </c>
      <c r="T3973" s="15">
        <f t="shared" si="310"/>
        <v>0</v>
      </c>
      <c r="U3973" s="15">
        <v>0</v>
      </c>
      <c r="V3973" s="15">
        <v>0</v>
      </c>
      <c r="W3973" s="15">
        <v>0</v>
      </c>
      <c r="X3973" s="15">
        <v>0</v>
      </c>
      <c r="Y3973" s="15">
        <v>0</v>
      </c>
      <c r="Z3973" s="15">
        <v>0</v>
      </c>
      <c r="AA3973" s="15">
        <v>0</v>
      </c>
      <c r="AB3973" s="15">
        <v>0</v>
      </c>
      <c r="AC3973" s="15">
        <v>0</v>
      </c>
      <c r="AD3973" s="15">
        <v>0</v>
      </c>
      <c r="AE3973" s="15">
        <v>0</v>
      </c>
      <c r="AF3973" s="15">
        <v>0</v>
      </c>
      <c r="AG3973" s="15">
        <f t="shared" si="311"/>
        <v>0</v>
      </c>
      <c r="AH3973" s="15">
        <v>0</v>
      </c>
      <c r="AI3973" s="15">
        <v>0</v>
      </c>
      <c r="AJ3973" s="15">
        <v>0</v>
      </c>
      <c r="AK3973" s="15">
        <v>0</v>
      </c>
      <c r="AL3973" s="15">
        <v>0</v>
      </c>
      <c r="AM3973" s="15">
        <v>0</v>
      </c>
      <c r="AN3973" s="15">
        <v>0</v>
      </c>
      <c r="AO3973" s="15">
        <v>0</v>
      </c>
      <c r="AP3973" s="15">
        <v>0</v>
      </c>
      <c r="AQ3973" s="15">
        <v>0</v>
      </c>
      <c r="AR3973" s="15">
        <v>0</v>
      </c>
      <c r="AS3973" s="15">
        <v>0</v>
      </c>
      <c r="AT3973" s="15">
        <f t="shared" si="312"/>
        <v>0</v>
      </c>
      <c r="AU3973" s="15">
        <v>0</v>
      </c>
      <c r="AV3973" s="15">
        <v>0</v>
      </c>
      <c r="AW3973" s="15">
        <v>0</v>
      </c>
      <c r="AX3973" s="15">
        <v>0</v>
      </c>
      <c r="AY3973" s="15">
        <v>0</v>
      </c>
      <c r="AZ3973" s="15">
        <v>0</v>
      </c>
      <c r="BA3973" s="15">
        <v>0</v>
      </c>
      <c r="BB3973" s="15">
        <v>0</v>
      </c>
      <c r="BC3973" s="15">
        <v>0</v>
      </c>
      <c r="BD3973" s="15">
        <v>0</v>
      </c>
      <c r="BE3973" s="15">
        <v>100</v>
      </c>
      <c r="BF3973" s="15">
        <v>100</v>
      </c>
      <c r="BG3973" s="15">
        <f t="shared" si="313"/>
        <v>200</v>
      </c>
      <c r="BH3973" t="str">
        <f t="shared" si="314"/>
        <v>CMPCommon</v>
      </c>
      <c r="BI3973" t="str">
        <f>VLOOKUP(BH3973,[2]Summary!$C$29:$C$56,1,0)</f>
        <v>CMPCommon</v>
      </c>
      <c r="BJ3973" s="16">
        <v>44562</v>
      </c>
    </row>
    <row r="3974" spans="1:62" x14ac:dyDescent="0.25">
      <c r="A3974" s="13" t="s">
        <v>8470</v>
      </c>
      <c r="B3974" s="13" t="s">
        <v>8333</v>
      </c>
      <c r="C3974" s="13" t="s">
        <v>8471</v>
      </c>
      <c r="D3974" s="13" t="s">
        <v>361</v>
      </c>
      <c r="E3974" s="13" t="s">
        <v>475</v>
      </c>
      <c r="F3974" s="13" t="s">
        <v>60</v>
      </c>
      <c r="H3974" s="15">
        <v>0</v>
      </c>
      <c r="I3974" s="15">
        <v>0</v>
      </c>
      <c r="J3974" s="15">
        <v>0</v>
      </c>
      <c r="K3974" s="15">
        <v>0</v>
      </c>
      <c r="L3974" s="15">
        <v>0</v>
      </c>
      <c r="M3974" s="15">
        <v>0</v>
      </c>
      <c r="N3974" s="15">
        <v>0</v>
      </c>
      <c r="O3974" s="15">
        <v>0</v>
      </c>
      <c r="P3974" s="15">
        <v>0</v>
      </c>
      <c r="Q3974" s="15">
        <v>0</v>
      </c>
      <c r="R3974" s="15">
        <v>0</v>
      </c>
      <c r="S3974" s="15">
        <v>0</v>
      </c>
      <c r="T3974" s="15">
        <f t="shared" si="310"/>
        <v>0</v>
      </c>
      <c r="U3974" s="15">
        <v>0</v>
      </c>
      <c r="V3974" s="15">
        <v>0</v>
      </c>
      <c r="W3974" s="15">
        <v>0</v>
      </c>
      <c r="X3974" s="15">
        <v>0</v>
      </c>
      <c r="Y3974" s="15">
        <v>0</v>
      </c>
      <c r="Z3974" s="15">
        <v>0</v>
      </c>
      <c r="AA3974" s="15">
        <v>0</v>
      </c>
      <c r="AB3974" s="15">
        <v>0</v>
      </c>
      <c r="AC3974" s="15">
        <v>0</v>
      </c>
      <c r="AD3974" s="15">
        <v>0</v>
      </c>
      <c r="AE3974" s="15">
        <v>0</v>
      </c>
      <c r="AF3974" s="15">
        <v>0</v>
      </c>
      <c r="AG3974" s="15">
        <f t="shared" si="311"/>
        <v>0</v>
      </c>
      <c r="AH3974" s="15">
        <v>0</v>
      </c>
      <c r="AI3974" s="15">
        <v>0</v>
      </c>
      <c r="AJ3974" s="15">
        <v>0</v>
      </c>
      <c r="AK3974" s="15">
        <v>0</v>
      </c>
      <c r="AL3974" s="15">
        <v>0</v>
      </c>
      <c r="AM3974" s="15">
        <v>0</v>
      </c>
      <c r="AN3974" s="15">
        <v>0</v>
      </c>
      <c r="AO3974" s="15">
        <v>0</v>
      </c>
      <c r="AP3974" s="15">
        <v>0</v>
      </c>
      <c r="AQ3974" s="15">
        <v>0</v>
      </c>
      <c r="AR3974" s="15">
        <v>0</v>
      </c>
      <c r="AS3974" s="15">
        <v>0</v>
      </c>
      <c r="AT3974" s="15">
        <f t="shared" si="312"/>
        <v>0</v>
      </c>
      <c r="AU3974" s="15">
        <v>0</v>
      </c>
      <c r="AV3974" s="15">
        <v>0</v>
      </c>
      <c r="AW3974" s="15">
        <v>0</v>
      </c>
      <c r="AX3974" s="15">
        <v>0</v>
      </c>
      <c r="AY3974" s="15">
        <v>0</v>
      </c>
      <c r="AZ3974" s="15">
        <v>0</v>
      </c>
      <c r="BA3974" s="15">
        <v>0</v>
      </c>
      <c r="BB3974" s="15">
        <v>0</v>
      </c>
      <c r="BC3974" s="15">
        <v>0</v>
      </c>
      <c r="BD3974" s="15">
        <v>0</v>
      </c>
      <c r="BE3974" s="15">
        <v>0</v>
      </c>
      <c r="BF3974" s="15">
        <v>50</v>
      </c>
      <c r="BG3974" s="15">
        <f t="shared" si="313"/>
        <v>50</v>
      </c>
      <c r="BH3974" t="str">
        <f t="shared" si="314"/>
        <v>SCGGas</v>
      </c>
      <c r="BI3974" t="str">
        <f>VLOOKUP(BH3974,[2]Summary!$C$29:$C$56,1,0)</f>
        <v>SCGGas</v>
      </c>
      <c r="BJ3974" s="16">
        <v>44562</v>
      </c>
    </row>
    <row r="3975" spans="1:62" x14ac:dyDescent="0.25">
      <c r="A3975" s="13" t="s">
        <v>8472</v>
      </c>
      <c r="B3975" s="13" t="s">
        <v>8333</v>
      </c>
      <c r="C3975" s="13" t="s">
        <v>8473</v>
      </c>
      <c r="D3975" s="13" t="s">
        <v>605</v>
      </c>
      <c r="E3975" s="13" t="s">
        <v>475</v>
      </c>
      <c r="F3975" s="13" t="s">
        <v>60</v>
      </c>
      <c r="H3975" s="15">
        <v>0</v>
      </c>
      <c r="I3975" s="15">
        <v>0</v>
      </c>
      <c r="J3975" s="15">
        <v>0</v>
      </c>
      <c r="K3975" s="15">
        <v>0</v>
      </c>
      <c r="L3975" s="15">
        <v>0</v>
      </c>
      <c r="M3975" s="15">
        <v>0</v>
      </c>
      <c r="N3975" s="15">
        <v>0</v>
      </c>
      <c r="O3975" s="15">
        <v>0</v>
      </c>
      <c r="P3975" s="15">
        <v>0</v>
      </c>
      <c r="Q3975" s="15">
        <v>0</v>
      </c>
      <c r="R3975" s="15">
        <v>0</v>
      </c>
      <c r="S3975" s="15">
        <v>0</v>
      </c>
      <c r="T3975" s="15">
        <f t="shared" si="310"/>
        <v>0</v>
      </c>
      <c r="U3975" s="15">
        <v>0</v>
      </c>
      <c r="V3975" s="15">
        <v>0</v>
      </c>
      <c r="W3975" s="15">
        <v>0</v>
      </c>
      <c r="X3975" s="15">
        <v>0</v>
      </c>
      <c r="Y3975" s="15">
        <v>0</v>
      </c>
      <c r="Z3975" s="15">
        <v>0</v>
      </c>
      <c r="AA3975" s="15">
        <v>0</v>
      </c>
      <c r="AB3975" s="15">
        <v>0</v>
      </c>
      <c r="AC3975" s="15">
        <v>0</v>
      </c>
      <c r="AD3975" s="15">
        <v>0</v>
      </c>
      <c r="AE3975" s="15">
        <v>0</v>
      </c>
      <c r="AF3975" s="15">
        <v>0</v>
      </c>
      <c r="AG3975" s="15">
        <f t="shared" si="311"/>
        <v>0</v>
      </c>
      <c r="AH3975" s="15">
        <v>0</v>
      </c>
      <c r="AI3975" s="15">
        <v>0</v>
      </c>
      <c r="AJ3975" s="15">
        <v>0</v>
      </c>
      <c r="AK3975" s="15">
        <v>0</v>
      </c>
      <c r="AL3975" s="15">
        <v>0</v>
      </c>
      <c r="AM3975" s="15">
        <v>0</v>
      </c>
      <c r="AN3975" s="15">
        <v>0</v>
      </c>
      <c r="AO3975" s="15">
        <v>0</v>
      </c>
      <c r="AP3975" s="15">
        <v>0</v>
      </c>
      <c r="AQ3975" s="15">
        <v>0</v>
      </c>
      <c r="AR3975" s="15">
        <v>0</v>
      </c>
      <c r="AS3975" s="15">
        <v>0</v>
      </c>
      <c r="AT3975" s="15">
        <f t="shared" si="312"/>
        <v>0</v>
      </c>
      <c r="AU3975" s="15">
        <v>0</v>
      </c>
      <c r="AV3975" s="15">
        <v>0</v>
      </c>
      <c r="AW3975" s="15">
        <v>0</v>
      </c>
      <c r="AX3975" s="15">
        <v>0</v>
      </c>
      <c r="AY3975" s="15">
        <v>0</v>
      </c>
      <c r="AZ3975" s="15">
        <v>0</v>
      </c>
      <c r="BA3975" s="15">
        <v>0</v>
      </c>
      <c r="BB3975" s="15">
        <v>0</v>
      </c>
      <c r="BC3975" s="15">
        <v>0</v>
      </c>
      <c r="BD3975" s="15">
        <v>0</v>
      </c>
      <c r="BE3975" s="15">
        <v>6.5</v>
      </c>
      <c r="BF3975" s="15">
        <v>0</v>
      </c>
      <c r="BG3975" s="15">
        <f t="shared" si="313"/>
        <v>6.5</v>
      </c>
      <c r="BH3975" t="str">
        <f t="shared" si="314"/>
        <v>MNGGas</v>
      </c>
      <c r="BI3975" t="str">
        <f>VLOOKUP(BH3975,[2]Summary!$C$29:$C$56,1,0)</f>
        <v>MNGGas</v>
      </c>
      <c r="BJ3975" s="16">
        <v>44531</v>
      </c>
    </row>
    <row r="3976" spans="1:62" x14ac:dyDescent="0.25">
      <c r="A3976" s="13" t="s">
        <v>8474</v>
      </c>
      <c r="B3976" s="13" t="s">
        <v>8066</v>
      </c>
      <c r="C3976" s="13" t="s">
        <v>8475</v>
      </c>
      <c r="D3976" s="13" t="s">
        <v>596</v>
      </c>
      <c r="E3976" t="s">
        <v>19</v>
      </c>
      <c r="F3976" s="13" t="s">
        <v>22</v>
      </c>
      <c r="H3976" s="15">
        <v>0</v>
      </c>
      <c r="I3976" s="15">
        <v>0</v>
      </c>
      <c r="J3976" s="15">
        <v>0</v>
      </c>
      <c r="K3976" s="15">
        <v>0</v>
      </c>
      <c r="L3976" s="15">
        <v>0</v>
      </c>
      <c r="M3976" s="15">
        <v>0</v>
      </c>
      <c r="N3976" s="15">
        <v>0</v>
      </c>
      <c r="O3976" s="15">
        <v>0</v>
      </c>
      <c r="P3976" s="15">
        <v>0</v>
      </c>
      <c r="Q3976" s="15">
        <v>0</v>
      </c>
      <c r="R3976" s="15">
        <v>0</v>
      </c>
      <c r="S3976" s="15">
        <v>0</v>
      </c>
      <c r="T3976" s="15">
        <f t="shared" si="310"/>
        <v>0</v>
      </c>
      <c r="U3976" s="15">
        <v>0</v>
      </c>
      <c r="V3976" s="15">
        <v>0</v>
      </c>
      <c r="W3976" s="15">
        <v>0</v>
      </c>
      <c r="X3976" s="15">
        <v>0</v>
      </c>
      <c r="Y3976" s="15">
        <v>0</v>
      </c>
      <c r="Z3976" s="15">
        <v>0</v>
      </c>
      <c r="AA3976" s="15">
        <v>0</v>
      </c>
      <c r="AB3976" s="15">
        <v>0</v>
      </c>
      <c r="AC3976" s="15">
        <v>0</v>
      </c>
      <c r="AD3976" s="15">
        <v>0</v>
      </c>
      <c r="AE3976" s="15">
        <v>0</v>
      </c>
      <c r="AF3976" s="15">
        <v>0</v>
      </c>
      <c r="AG3976" s="15">
        <f t="shared" si="311"/>
        <v>0</v>
      </c>
      <c r="AH3976" s="15">
        <v>0</v>
      </c>
      <c r="AI3976" s="15">
        <v>0</v>
      </c>
      <c r="AJ3976" s="15">
        <v>0</v>
      </c>
      <c r="AK3976" s="15">
        <v>0</v>
      </c>
      <c r="AL3976" s="15">
        <v>0</v>
      </c>
      <c r="AM3976" s="15">
        <v>0</v>
      </c>
      <c r="AN3976" s="15">
        <v>0</v>
      </c>
      <c r="AO3976" s="15">
        <v>0</v>
      </c>
      <c r="AP3976" s="15">
        <v>0</v>
      </c>
      <c r="AQ3976" s="15">
        <v>0</v>
      </c>
      <c r="AR3976" s="15">
        <v>0</v>
      </c>
      <c r="AS3976" s="15">
        <v>0</v>
      </c>
      <c r="AT3976" s="15">
        <f t="shared" si="312"/>
        <v>0</v>
      </c>
      <c r="AU3976" s="15">
        <v>0</v>
      </c>
      <c r="AV3976" s="15">
        <v>0</v>
      </c>
      <c r="AW3976" s="15">
        <v>0</v>
      </c>
      <c r="AX3976" s="15">
        <v>0</v>
      </c>
      <c r="AY3976" s="15">
        <v>0</v>
      </c>
      <c r="AZ3976" s="15">
        <v>0</v>
      </c>
      <c r="BA3976" s="15">
        <v>0</v>
      </c>
      <c r="BB3976" s="15">
        <v>0</v>
      </c>
      <c r="BC3976" s="15">
        <v>0</v>
      </c>
      <c r="BD3976" s="15">
        <v>347.63667187499999</v>
      </c>
      <c r="BE3976" s="15">
        <v>347.63667187499999</v>
      </c>
      <c r="BF3976" s="15">
        <v>347.63667187499999</v>
      </c>
      <c r="BG3976" s="15">
        <f t="shared" si="313"/>
        <v>1042.9100156249999</v>
      </c>
      <c r="BH3976" t="str">
        <f t="shared" si="314"/>
        <v>RGEDIST</v>
      </c>
      <c r="BI3976" t="str">
        <f>VLOOKUP(BH3976,[2]Summary!$C$29:$C$56,1,0)</f>
        <v>RGEDist</v>
      </c>
      <c r="BJ3976" s="16">
        <v>44562</v>
      </c>
    </row>
    <row r="3977" spans="1:62" x14ac:dyDescent="0.25">
      <c r="A3977" s="13" t="s">
        <v>8476</v>
      </c>
      <c r="B3977" s="13" t="s">
        <v>8477</v>
      </c>
      <c r="C3977" s="13" t="s">
        <v>8478</v>
      </c>
      <c r="D3977" s="13" t="s">
        <v>595</v>
      </c>
      <c r="E3977" t="s">
        <v>35</v>
      </c>
      <c r="F3977" s="13" t="s">
        <v>20</v>
      </c>
      <c r="H3977" s="15">
        <v>0</v>
      </c>
      <c r="I3977" s="15">
        <v>0</v>
      </c>
      <c r="J3977" s="15">
        <v>0</v>
      </c>
      <c r="K3977" s="15">
        <v>0</v>
      </c>
      <c r="L3977" s="15">
        <v>0</v>
      </c>
      <c r="M3977" s="15">
        <v>0</v>
      </c>
      <c r="N3977" s="15">
        <v>0</v>
      </c>
      <c r="O3977" s="15">
        <v>0</v>
      </c>
      <c r="P3977" s="15">
        <v>0</v>
      </c>
      <c r="Q3977" s="15">
        <v>0</v>
      </c>
      <c r="R3977" s="15">
        <v>0</v>
      </c>
      <c r="S3977" s="15">
        <v>0</v>
      </c>
      <c r="T3977" s="15">
        <f t="shared" si="310"/>
        <v>0</v>
      </c>
      <c r="U3977" s="15">
        <v>0</v>
      </c>
      <c r="V3977" s="15">
        <v>0</v>
      </c>
      <c r="W3977" s="15">
        <v>0</v>
      </c>
      <c r="X3977" s="15">
        <v>0</v>
      </c>
      <c r="Y3977" s="15">
        <v>0</v>
      </c>
      <c r="Z3977" s="15">
        <v>0</v>
      </c>
      <c r="AA3977" s="15">
        <v>0</v>
      </c>
      <c r="AB3977" s="15">
        <v>0</v>
      </c>
      <c r="AC3977" s="15">
        <v>0</v>
      </c>
      <c r="AD3977" s="15">
        <v>0</v>
      </c>
      <c r="AE3977" s="15">
        <v>0</v>
      </c>
      <c r="AF3977" s="15">
        <v>0</v>
      </c>
      <c r="AG3977" s="15">
        <f t="shared" si="311"/>
        <v>0</v>
      </c>
      <c r="AH3977" s="15">
        <v>0</v>
      </c>
      <c r="AI3977" s="15">
        <v>0</v>
      </c>
      <c r="AJ3977" s="15">
        <v>0</v>
      </c>
      <c r="AK3977" s="15">
        <v>0</v>
      </c>
      <c r="AL3977" s="15">
        <v>0</v>
      </c>
      <c r="AM3977" s="15">
        <v>0</v>
      </c>
      <c r="AN3977" s="15">
        <v>0</v>
      </c>
      <c r="AO3977" s="15">
        <v>0</v>
      </c>
      <c r="AP3977" s="15">
        <v>0</v>
      </c>
      <c r="AQ3977" s="15">
        <v>0</v>
      </c>
      <c r="AR3977" s="15">
        <v>0</v>
      </c>
      <c r="AS3977" s="15">
        <v>0</v>
      </c>
      <c r="AT3977" s="15">
        <f t="shared" si="312"/>
        <v>0</v>
      </c>
      <c r="AU3977" s="15">
        <v>0</v>
      </c>
      <c r="AV3977" s="15">
        <v>0</v>
      </c>
      <c r="AW3977" s="15">
        <v>0</v>
      </c>
      <c r="AX3977" s="15">
        <v>0</v>
      </c>
      <c r="AY3977" s="15">
        <v>0</v>
      </c>
      <c r="AZ3977" s="15">
        <v>0</v>
      </c>
      <c r="BA3977" s="15">
        <v>0</v>
      </c>
      <c r="BB3977" s="15">
        <v>0</v>
      </c>
      <c r="BC3977" s="15">
        <v>0</v>
      </c>
      <c r="BD3977" s="15">
        <v>21.287010009765623</v>
      </c>
      <c r="BE3977" s="15">
        <v>21.406210006713867</v>
      </c>
      <c r="BF3977" s="15">
        <v>21.526090011596679</v>
      </c>
      <c r="BG3977" s="15">
        <f t="shared" si="313"/>
        <v>64.219310028076166</v>
      </c>
      <c r="BH3977" t="str">
        <f t="shared" si="314"/>
        <v>CMPTRANS</v>
      </c>
      <c r="BI3977" t="str">
        <f>VLOOKUP(BH3977,[2]Summary!$C$29:$C$56,1,0)</f>
        <v>CMPTrans</v>
      </c>
      <c r="BJ3977" s="16">
        <v>44562</v>
      </c>
    </row>
    <row r="3978" spans="1:62" x14ac:dyDescent="0.25">
      <c r="A3978" s="13" t="s">
        <v>8479</v>
      </c>
      <c r="B3978" s="13" t="s">
        <v>8480</v>
      </c>
      <c r="C3978" s="13" t="s">
        <v>8481</v>
      </c>
      <c r="D3978" s="13" t="s">
        <v>599</v>
      </c>
      <c r="E3978" t="s">
        <v>35</v>
      </c>
      <c r="F3978" s="13" t="s">
        <v>22</v>
      </c>
      <c r="H3978" s="15">
        <v>0</v>
      </c>
      <c r="I3978" s="15">
        <v>0</v>
      </c>
      <c r="J3978" s="15">
        <v>0</v>
      </c>
      <c r="K3978" s="15">
        <v>0</v>
      </c>
      <c r="L3978" s="15">
        <v>0</v>
      </c>
      <c r="M3978" s="15">
        <v>0</v>
      </c>
      <c r="N3978" s="15">
        <v>0</v>
      </c>
      <c r="O3978" s="15">
        <v>0</v>
      </c>
      <c r="P3978" s="15">
        <v>0</v>
      </c>
      <c r="Q3978" s="15">
        <v>0</v>
      </c>
      <c r="R3978" s="15">
        <v>0</v>
      </c>
      <c r="S3978" s="15">
        <v>0</v>
      </c>
      <c r="T3978" s="15">
        <f t="shared" si="310"/>
        <v>0</v>
      </c>
      <c r="U3978" s="15">
        <v>0</v>
      </c>
      <c r="V3978" s="15">
        <v>0</v>
      </c>
      <c r="W3978" s="15">
        <v>0</v>
      </c>
      <c r="X3978" s="15">
        <v>0</v>
      </c>
      <c r="Y3978" s="15">
        <v>0</v>
      </c>
      <c r="Z3978" s="15">
        <v>0</v>
      </c>
      <c r="AA3978" s="15">
        <v>0</v>
      </c>
      <c r="AB3978" s="15">
        <v>0</v>
      </c>
      <c r="AC3978" s="15">
        <v>0</v>
      </c>
      <c r="AD3978" s="15">
        <v>0</v>
      </c>
      <c r="AE3978" s="15">
        <v>0</v>
      </c>
      <c r="AF3978" s="15">
        <v>0</v>
      </c>
      <c r="AG3978" s="15">
        <f t="shared" si="311"/>
        <v>0</v>
      </c>
      <c r="AH3978" s="15">
        <v>0</v>
      </c>
      <c r="AI3978" s="15">
        <v>0</v>
      </c>
      <c r="AJ3978" s="15">
        <v>0</v>
      </c>
      <c r="AK3978" s="15">
        <v>0</v>
      </c>
      <c r="AL3978" s="15">
        <v>0</v>
      </c>
      <c r="AM3978" s="15">
        <v>0</v>
      </c>
      <c r="AN3978" s="15">
        <v>0</v>
      </c>
      <c r="AO3978" s="15">
        <v>0</v>
      </c>
      <c r="AP3978" s="15">
        <v>0</v>
      </c>
      <c r="AQ3978" s="15">
        <v>0</v>
      </c>
      <c r="AR3978" s="15">
        <v>0</v>
      </c>
      <c r="AS3978" s="15">
        <v>0</v>
      </c>
      <c r="AT3978" s="15">
        <f t="shared" si="312"/>
        <v>0</v>
      </c>
      <c r="AU3978" s="15">
        <v>0</v>
      </c>
      <c r="AV3978" s="15">
        <v>0</v>
      </c>
      <c r="AW3978" s="15">
        <v>0</v>
      </c>
      <c r="AX3978" s="15">
        <v>0</v>
      </c>
      <c r="AY3978" s="15">
        <v>0</v>
      </c>
      <c r="AZ3978" s="15">
        <v>0</v>
      </c>
      <c r="BA3978" s="15">
        <v>0</v>
      </c>
      <c r="BB3978" s="15">
        <v>0</v>
      </c>
      <c r="BC3978" s="15">
        <v>0</v>
      </c>
      <c r="BD3978" s="15">
        <v>0</v>
      </c>
      <c r="BE3978" s="15">
        <v>0</v>
      </c>
      <c r="BF3978" s="15">
        <v>0</v>
      </c>
      <c r="BG3978" s="15">
        <f t="shared" si="313"/>
        <v>0</v>
      </c>
      <c r="BH3978" t="str">
        <f t="shared" si="314"/>
        <v>NYSEGTRANS</v>
      </c>
      <c r="BI3978" t="str">
        <f>VLOOKUP(BH3978,[2]Summary!$C$29:$C$56,1,0)</f>
        <v>NYSEGTrans</v>
      </c>
      <c r="BJ3978" s="16">
        <v>44562</v>
      </c>
    </row>
    <row r="3979" spans="1:62" x14ac:dyDescent="0.25">
      <c r="A3979" s="13" t="s">
        <v>8482</v>
      </c>
      <c r="B3979" s="13" t="s">
        <v>8483</v>
      </c>
      <c r="C3979" s="13" t="s">
        <v>8484</v>
      </c>
      <c r="D3979" s="13" t="s">
        <v>595</v>
      </c>
      <c r="E3979" t="s">
        <v>35</v>
      </c>
      <c r="F3979" s="13" t="s">
        <v>20</v>
      </c>
      <c r="H3979" s="15">
        <v>0</v>
      </c>
      <c r="I3979" s="15">
        <v>0</v>
      </c>
      <c r="J3979" s="15">
        <v>0</v>
      </c>
      <c r="K3979" s="15">
        <v>0</v>
      </c>
      <c r="L3979" s="15">
        <v>0</v>
      </c>
      <c r="M3979" s="15">
        <v>0</v>
      </c>
      <c r="N3979" s="15">
        <v>0</v>
      </c>
      <c r="O3979" s="15">
        <v>0</v>
      </c>
      <c r="P3979" s="15">
        <v>0</v>
      </c>
      <c r="Q3979" s="15">
        <v>0</v>
      </c>
      <c r="R3979" s="15">
        <v>0</v>
      </c>
      <c r="S3979" s="15">
        <v>0</v>
      </c>
      <c r="T3979" s="15">
        <f t="shared" si="310"/>
        <v>0</v>
      </c>
      <c r="U3979" s="15">
        <v>0</v>
      </c>
      <c r="V3979" s="15">
        <v>0</v>
      </c>
      <c r="W3979" s="15">
        <v>0</v>
      </c>
      <c r="X3979" s="15">
        <v>0</v>
      </c>
      <c r="Y3979" s="15">
        <v>0</v>
      </c>
      <c r="Z3979" s="15">
        <v>0</v>
      </c>
      <c r="AA3979" s="15">
        <v>0</v>
      </c>
      <c r="AB3979" s="15">
        <v>0</v>
      </c>
      <c r="AC3979" s="15">
        <v>0</v>
      </c>
      <c r="AD3979" s="15">
        <v>0</v>
      </c>
      <c r="AE3979" s="15">
        <v>0</v>
      </c>
      <c r="AF3979" s="15">
        <v>0</v>
      </c>
      <c r="AG3979" s="15">
        <f t="shared" si="311"/>
        <v>0</v>
      </c>
      <c r="AH3979" s="15">
        <v>0</v>
      </c>
      <c r="AI3979" s="15">
        <v>0</v>
      </c>
      <c r="AJ3979" s="15">
        <v>0</v>
      </c>
      <c r="AK3979" s="15">
        <v>0</v>
      </c>
      <c r="AL3979" s="15">
        <v>0</v>
      </c>
      <c r="AM3979" s="15">
        <v>0</v>
      </c>
      <c r="AN3979" s="15">
        <v>0</v>
      </c>
      <c r="AO3979" s="15">
        <v>0</v>
      </c>
      <c r="AP3979" s="15">
        <v>0</v>
      </c>
      <c r="AQ3979" s="15">
        <v>0</v>
      </c>
      <c r="AR3979" s="15">
        <v>0</v>
      </c>
      <c r="AS3979" s="15">
        <v>0</v>
      </c>
      <c r="AT3979" s="15">
        <f t="shared" si="312"/>
        <v>0</v>
      </c>
      <c r="AU3979" s="15">
        <v>0</v>
      </c>
      <c r="AV3979" s="15">
        <v>0</v>
      </c>
      <c r="AW3979" s="15">
        <v>0</v>
      </c>
      <c r="AX3979" s="15">
        <v>0</v>
      </c>
      <c r="AY3979" s="15">
        <v>0</v>
      </c>
      <c r="AZ3979" s="15">
        <v>0</v>
      </c>
      <c r="BA3979" s="15">
        <v>0</v>
      </c>
      <c r="BB3979" s="15">
        <v>0</v>
      </c>
      <c r="BC3979" s="15">
        <v>0</v>
      </c>
      <c r="BD3979" s="15">
        <v>0</v>
      </c>
      <c r="BE3979" s="15">
        <v>0</v>
      </c>
      <c r="BF3979" s="15">
        <v>0</v>
      </c>
      <c r="BG3979" s="15">
        <f t="shared" si="313"/>
        <v>0</v>
      </c>
      <c r="BH3979" t="str">
        <f t="shared" si="314"/>
        <v>CMPTRANS</v>
      </c>
      <c r="BI3979" t="str">
        <f>VLOOKUP(BH3979,[2]Summary!$C$29:$C$56,1,0)</f>
        <v>CMPTrans</v>
      </c>
      <c r="BJ3979" s="16">
        <v>44562</v>
      </c>
    </row>
    <row r="3980" spans="1:62" x14ac:dyDescent="0.25">
      <c r="A3980" s="13" t="s">
        <v>8485</v>
      </c>
      <c r="B3980" s="13" t="s">
        <v>8486</v>
      </c>
      <c r="C3980" s="13" t="s">
        <v>8487</v>
      </c>
      <c r="D3980" s="13" t="s">
        <v>599</v>
      </c>
      <c r="E3980" s="13" t="s">
        <v>301</v>
      </c>
      <c r="F3980" s="13" t="s">
        <v>60</v>
      </c>
      <c r="H3980" s="15">
        <v>0</v>
      </c>
      <c r="I3980" s="15">
        <v>0</v>
      </c>
      <c r="J3980" s="15">
        <v>0</v>
      </c>
      <c r="K3980" s="15">
        <v>0</v>
      </c>
      <c r="L3980" s="15">
        <v>0</v>
      </c>
      <c r="M3980" s="15">
        <v>0</v>
      </c>
      <c r="N3980" s="15">
        <v>0</v>
      </c>
      <c r="O3980" s="15">
        <v>0</v>
      </c>
      <c r="P3980" s="15">
        <v>0</v>
      </c>
      <c r="Q3980" s="15">
        <v>0</v>
      </c>
      <c r="R3980" s="15">
        <v>0</v>
      </c>
      <c r="S3980" s="15">
        <v>0</v>
      </c>
      <c r="T3980" s="15">
        <f t="shared" si="310"/>
        <v>0</v>
      </c>
      <c r="U3980" s="15">
        <v>0</v>
      </c>
      <c r="V3980" s="15">
        <v>0</v>
      </c>
      <c r="W3980" s="15">
        <v>0</v>
      </c>
      <c r="X3980" s="15">
        <v>0</v>
      </c>
      <c r="Y3980" s="15">
        <v>0</v>
      </c>
      <c r="Z3980" s="15">
        <v>0</v>
      </c>
      <c r="AA3980" s="15">
        <v>0</v>
      </c>
      <c r="AB3980" s="15">
        <v>0</v>
      </c>
      <c r="AC3980" s="15">
        <v>0</v>
      </c>
      <c r="AD3980" s="15">
        <v>0</v>
      </c>
      <c r="AE3980" s="15">
        <v>0</v>
      </c>
      <c r="AF3980" s="15">
        <v>0</v>
      </c>
      <c r="AG3980" s="15">
        <f t="shared" si="311"/>
        <v>0</v>
      </c>
      <c r="AH3980" s="15">
        <v>0</v>
      </c>
      <c r="AI3980" s="15">
        <v>0</v>
      </c>
      <c r="AJ3980" s="15">
        <v>0</v>
      </c>
      <c r="AK3980" s="15">
        <v>0</v>
      </c>
      <c r="AL3980" s="15">
        <v>0</v>
      </c>
      <c r="AM3980" s="15">
        <v>0</v>
      </c>
      <c r="AN3980" s="15">
        <v>0</v>
      </c>
      <c r="AO3980" s="15">
        <v>0</v>
      </c>
      <c r="AP3980" s="15">
        <v>0</v>
      </c>
      <c r="AQ3980" s="15">
        <v>0</v>
      </c>
      <c r="AR3980" s="15">
        <v>0</v>
      </c>
      <c r="AS3980" s="15">
        <v>0</v>
      </c>
      <c r="AT3980" s="15">
        <f t="shared" si="312"/>
        <v>0</v>
      </c>
      <c r="AU3980" s="15">
        <v>0</v>
      </c>
      <c r="AV3980" s="15">
        <v>0</v>
      </c>
      <c r="AW3980" s="15">
        <v>0</v>
      </c>
      <c r="AX3980" s="15">
        <v>0</v>
      </c>
      <c r="AY3980" s="15">
        <v>0</v>
      </c>
      <c r="AZ3980" s="15">
        <v>0</v>
      </c>
      <c r="BA3980" s="15">
        <v>0</v>
      </c>
      <c r="BB3980" s="15">
        <v>0</v>
      </c>
      <c r="BC3980" s="15">
        <v>0</v>
      </c>
      <c r="BD3980" s="15">
        <v>0</v>
      </c>
      <c r="BE3980" s="15">
        <v>0</v>
      </c>
      <c r="BF3980" s="15">
        <v>0</v>
      </c>
      <c r="BG3980" s="15">
        <f t="shared" si="313"/>
        <v>0</v>
      </c>
      <c r="BH3980" t="str">
        <f t="shared" si="314"/>
        <v>NYSEGCommon</v>
      </c>
      <c r="BI3980" t="str">
        <f>VLOOKUP(BH3980,[2]Summary!$C$29:$C$56,1,0)</f>
        <v>NYSEGCommon</v>
      </c>
      <c r="BJ3980" s="16">
        <v>44562</v>
      </c>
    </row>
    <row r="3981" spans="1:62" x14ac:dyDescent="0.25">
      <c r="A3981" s="13" t="s">
        <v>8488</v>
      </c>
      <c r="B3981" s="13" t="s">
        <v>8486</v>
      </c>
      <c r="C3981" s="13" t="s">
        <v>8489</v>
      </c>
      <c r="D3981" s="13" t="s">
        <v>18</v>
      </c>
      <c r="E3981" s="13" t="s">
        <v>301</v>
      </c>
      <c r="F3981" s="13" t="s">
        <v>60</v>
      </c>
      <c r="H3981" s="15">
        <v>0</v>
      </c>
      <c r="I3981" s="15">
        <v>0</v>
      </c>
      <c r="J3981" s="15">
        <v>0</v>
      </c>
      <c r="K3981" s="15">
        <v>0</v>
      </c>
      <c r="L3981" s="15">
        <v>0</v>
      </c>
      <c r="M3981" s="15">
        <v>0</v>
      </c>
      <c r="N3981" s="15">
        <v>0</v>
      </c>
      <c r="O3981" s="15">
        <v>0</v>
      </c>
      <c r="P3981" s="15">
        <v>0</v>
      </c>
      <c r="Q3981" s="15">
        <v>0</v>
      </c>
      <c r="R3981" s="15">
        <v>0</v>
      </c>
      <c r="S3981" s="15">
        <v>0</v>
      </c>
      <c r="T3981" s="15">
        <f t="shared" si="310"/>
        <v>0</v>
      </c>
      <c r="U3981" s="15">
        <v>0</v>
      </c>
      <c r="V3981" s="15">
        <v>0</v>
      </c>
      <c r="W3981" s="15">
        <v>0</v>
      </c>
      <c r="X3981" s="15">
        <v>0</v>
      </c>
      <c r="Y3981" s="15">
        <v>0</v>
      </c>
      <c r="Z3981" s="15">
        <v>0</v>
      </c>
      <c r="AA3981" s="15">
        <v>0</v>
      </c>
      <c r="AB3981" s="15">
        <v>0</v>
      </c>
      <c r="AC3981" s="15">
        <v>0</v>
      </c>
      <c r="AD3981" s="15">
        <v>0</v>
      </c>
      <c r="AE3981" s="15">
        <v>0</v>
      </c>
      <c r="AF3981" s="15">
        <v>0</v>
      </c>
      <c r="AG3981" s="15">
        <f t="shared" si="311"/>
        <v>0</v>
      </c>
      <c r="AH3981" s="15">
        <v>0</v>
      </c>
      <c r="AI3981" s="15">
        <v>0</v>
      </c>
      <c r="AJ3981" s="15">
        <v>0</v>
      </c>
      <c r="AK3981" s="15">
        <v>0</v>
      </c>
      <c r="AL3981" s="15">
        <v>0</v>
      </c>
      <c r="AM3981" s="15">
        <v>0</v>
      </c>
      <c r="AN3981" s="15">
        <v>0</v>
      </c>
      <c r="AO3981" s="15">
        <v>0</v>
      </c>
      <c r="AP3981" s="15">
        <v>0</v>
      </c>
      <c r="AQ3981" s="15">
        <v>0</v>
      </c>
      <c r="AR3981" s="15">
        <v>0</v>
      </c>
      <c r="AS3981" s="15">
        <v>0</v>
      </c>
      <c r="AT3981" s="15">
        <f t="shared" si="312"/>
        <v>0</v>
      </c>
      <c r="AU3981" s="15">
        <v>0</v>
      </c>
      <c r="AV3981" s="15">
        <v>0</v>
      </c>
      <c r="AW3981" s="15">
        <v>0</v>
      </c>
      <c r="AX3981" s="15">
        <v>0</v>
      </c>
      <c r="AY3981" s="15">
        <v>0</v>
      </c>
      <c r="AZ3981" s="15">
        <v>0</v>
      </c>
      <c r="BA3981" s="15">
        <v>0</v>
      </c>
      <c r="BB3981" s="15">
        <v>0</v>
      </c>
      <c r="BC3981" s="15">
        <v>0</v>
      </c>
      <c r="BD3981" s="15">
        <v>0</v>
      </c>
      <c r="BE3981" s="15">
        <v>0</v>
      </c>
      <c r="BF3981" s="15">
        <v>0</v>
      </c>
      <c r="BG3981" s="15">
        <f t="shared" si="313"/>
        <v>0</v>
      </c>
      <c r="BH3981" t="str">
        <f t="shared" si="314"/>
        <v>UICommon</v>
      </c>
      <c r="BI3981" t="str">
        <f>VLOOKUP(BH3981,[2]Summary!$C$29:$C$56,1,0)</f>
        <v>UICommon</v>
      </c>
      <c r="BJ3981" s="16">
        <v>44562</v>
      </c>
    </row>
    <row r="3982" spans="1:62" x14ac:dyDescent="0.25">
      <c r="A3982" s="13" t="s">
        <v>8490</v>
      </c>
      <c r="B3982" s="13" t="s">
        <v>8491</v>
      </c>
      <c r="C3982" s="13" t="s">
        <v>8492</v>
      </c>
      <c r="D3982" s="13" t="s">
        <v>595</v>
      </c>
      <c r="E3982" s="13" t="s">
        <v>301</v>
      </c>
      <c r="F3982" s="13" t="s">
        <v>60</v>
      </c>
      <c r="H3982" s="15">
        <v>0</v>
      </c>
      <c r="I3982" s="15">
        <v>0</v>
      </c>
      <c r="J3982" s="15">
        <v>0</v>
      </c>
      <c r="K3982" s="15">
        <v>0</v>
      </c>
      <c r="L3982" s="15">
        <v>0</v>
      </c>
      <c r="M3982" s="15">
        <v>0</v>
      </c>
      <c r="N3982" s="15">
        <v>0</v>
      </c>
      <c r="O3982" s="15">
        <v>0</v>
      </c>
      <c r="P3982" s="15">
        <v>0</v>
      </c>
      <c r="Q3982" s="15">
        <v>0</v>
      </c>
      <c r="R3982" s="15">
        <v>0</v>
      </c>
      <c r="S3982" s="15">
        <v>0</v>
      </c>
      <c r="T3982" s="15">
        <f t="shared" si="310"/>
        <v>0</v>
      </c>
      <c r="U3982" s="15">
        <v>0</v>
      </c>
      <c r="V3982" s="15">
        <v>0</v>
      </c>
      <c r="W3982" s="15">
        <v>0</v>
      </c>
      <c r="X3982" s="15">
        <v>0</v>
      </c>
      <c r="Y3982" s="15">
        <v>0</v>
      </c>
      <c r="Z3982" s="15">
        <v>0</v>
      </c>
      <c r="AA3982" s="15">
        <v>0</v>
      </c>
      <c r="AB3982" s="15">
        <v>0</v>
      </c>
      <c r="AC3982" s="15">
        <v>0</v>
      </c>
      <c r="AD3982" s="15">
        <v>0</v>
      </c>
      <c r="AE3982" s="15">
        <v>0</v>
      </c>
      <c r="AF3982" s="15">
        <v>0</v>
      </c>
      <c r="AG3982" s="15">
        <f t="shared" si="311"/>
        <v>0</v>
      </c>
      <c r="AH3982" s="15">
        <v>0</v>
      </c>
      <c r="AI3982" s="15">
        <v>0</v>
      </c>
      <c r="AJ3982" s="15">
        <v>0</v>
      </c>
      <c r="AK3982" s="15">
        <v>0</v>
      </c>
      <c r="AL3982" s="15">
        <v>0</v>
      </c>
      <c r="AM3982" s="15">
        <v>0</v>
      </c>
      <c r="AN3982" s="15">
        <v>0</v>
      </c>
      <c r="AO3982" s="15">
        <v>0</v>
      </c>
      <c r="AP3982" s="15">
        <v>0</v>
      </c>
      <c r="AQ3982" s="15">
        <v>0</v>
      </c>
      <c r="AR3982" s="15">
        <v>0</v>
      </c>
      <c r="AS3982" s="15">
        <v>0</v>
      </c>
      <c r="AT3982" s="15">
        <f t="shared" si="312"/>
        <v>0</v>
      </c>
      <c r="AU3982" s="15">
        <v>0</v>
      </c>
      <c r="AV3982" s="15">
        <v>0</v>
      </c>
      <c r="AW3982" s="15">
        <v>0</v>
      </c>
      <c r="AX3982" s="15">
        <v>0</v>
      </c>
      <c r="AY3982" s="15">
        <v>0</v>
      </c>
      <c r="AZ3982" s="15">
        <v>0</v>
      </c>
      <c r="BA3982" s="15">
        <v>0</v>
      </c>
      <c r="BB3982" s="15">
        <v>0</v>
      </c>
      <c r="BC3982" s="15">
        <v>0</v>
      </c>
      <c r="BD3982" s="15">
        <v>0</v>
      </c>
      <c r="BE3982" s="15">
        <v>0</v>
      </c>
      <c r="BF3982" s="15">
        <v>0</v>
      </c>
      <c r="BG3982" s="15">
        <f t="shared" si="313"/>
        <v>0</v>
      </c>
      <c r="BH3982" t="str">
        <f t="shared" si="314"/>
        <v>CMPCommon</v>
      </c>
      <c r="BI3982" t="str">
        <f>VLOOKUP(BH3982,[2]Summary!$C$29:$C$56,1,0)</f>
        <v>CMPCommon</v>
      </c>
      <c r="BJ3982" s="16">
        <v>44562</v>
      </c>
    </row>
    <row r="3983" spans="1:62" x14ac:dyDescent="0.25">
      <c r="A3983" s="13" t="s">
        <v>8493</v>
      </c>
      <c r="B3983" s="13" t="s">
        <v>8330</v>
      </c>
      <c r="C3983" s="13" t="s">
        <v>8494</v>
      </c>
      <c r="D3983" s="13" t="s">
        <v>595</v>
      </c>
      <c r="E3983" t="s">
        <v>19</v>
      </c>
      <c r="F3983" s="13" t="s">
        <v>20</v>
      </c>
      <c r="H3983" s="15">
        <v>0</v>
      </c>
      <c r="I3983" s="15">
        <v>0</v>
      </c>
      <c r="J3983" s="15">
        <v>0</v>
      </c>
      <c r="K3983" s="15">
        <v>0</v>
      </c>
      <c r="L3983" s="15">
        <v>0</v>
      </c>
      <c r="M3983" s="15">
        <v>0</v>
      </c>
      <c r="N3983" s="15">
        <v>0</v>
      </c>
      <c r="O3983" s="15">
        <v>0</v>
      </c>
      <c r="P3983" s="15">
        <v>0</v>
      </c>
      <c r="Q3983" s="15">
        <v>0</v>
      </c>
      <c r="R3983" s="15">
        <v>0</v>
      </c>
      <c r="S3983" s="15">
        <v>0</v>
      </c>
      <c r="T3983" s="15">
        <f t="shared" si="310"/>
        <v>0</v>
      </c>
      <c r="U3983" s="15">
        <v>0</v>
      </c>
      <c r="V3983" s="15">
        <v>0</v>
      </c>
      <c r="W3983" s="15">
        <v>0</v>
      </c>
      <c r="X3983" s="15">
        <v>0</v>
      </c>
      <c r="Y3983" s="15">
        <v>0</v>
      </c>
      <c r="Z3983" s="15">
        <v>0</v>
      </c>
      <c r="AA3983" s="15">
        <v>0</v>
      </c>
      <c r="AB3983" s="15">
        <v>0</v>
      </c>
      <c r="AC3983" s="15">
        <v>0</v>
      </c>
      <c r="AD3983" s="15">
        <v>0</v>
      </c>
      <c r="AE3983" s="15">
        <v>0</v>
      </c>
      <c r="AF3983" s="15">
        <v>0</v>
      </c>
      <c r="AG3983" s="15">
        <f t="shared" si="311"/>
        <v>0</v>
      </c>
      <c r="AH3983" s="15">
        <v>0</v>
      </c>
      <c r="AI3983" s="15">
        <v>0</v>
      </c>
      <c r="AJ3983" s="15">
        <v>0</v>
      </c>
      <c r="AK3983" s="15">
        <v>0</v>
      </c>
      <c r="AL3983" s="15">
        <v>0</v>
      </c>
      <c r="AM3983" s="15">
        <v>0</v>
      </c>
      <c r="AN3983" s="15">
        <v>0</v>
      </c>
      <c r="AO3983" s="15">
        <v>0</v>
      </c>
      <c r="AP3983" s="15">
        <v>0</v>
      </c>
      <c r="AQ3983" s="15">
        <v>0</v>
      </c>
      <c r="AR3983" s="15">
        <v>0</v>
      </c>
      <c r="AS3983" s="15">
        <v>0</v>
      </c>
      <c r="AT3983" s="15">
        <f t="shared" si="312"/>
        <v>0</v>
      </c>
      <c r="AU3983" s="15">
        <v>0</v>
      </c>
      <c r="AV3983" s="15">
        <v>0</v>
      </c>
      <c r="AW3983" s="15">
        <v>0</v>
      </c>
      <c r="AX3983" s="15">
        <v>0</v>
      </c>
      <c r="AY3983" s="15">
        <v>0</v>
      </c>
      <c r="AZ3983" s="15">
        <v>0</v>
      </c>
      <c r="BA3983" s="15">
        <v>0</v>
      </c>
      <c r="BB3983" s="15">
        <v>0</v>
      </c>
      <c r="BC3983" s="15">
        <v>0</v>
      </c>
      <c r="BD3983" s="15">
        <v>0</v>
      </c>
      <c r="BE3983" s="15">
        <v>0</v>
      </c>
      <c r="BF3983" s="15">
        <v>0</v>
      </c>
      <c r="BG3983" s="15">
        <f t="shared" si="313"/>
        <v>0</v>
      </c>
      <c r="BH3983" t="str">
        <f t="shared" si="314"/>
        <v>CMPDIST</v>
      </c>
      <c r="BI3983" t="str">
        <f>VLOOKUP(BH3983,[2]Summary!$C$29:$C$56,1,0)</f>
        <v>CMPDist</v>
      </c>
      <c r="BJ3983" s="16">
        <v>44562</v>
      </c>
    </row>
    <row r="3984" spans="1:62" x14ac:dyDescent="0.25">
      <c r="A3984" s="13" t="s">
        <v>8495</v>
      </c>
      <c r="B3984" s="13" t="s">
        <v>8496</v>
      </c>
      <c r="C3984" s="13" t="s">
        <v>971</v>
      </c>
      <c r="D3984" s="13" t="s">
        <v>18</v>
      </c>
      <c r="E3984" s="13" t="s">
        <v>301</v>
      </c>
      <c r="F3984" s="13" t="s">
        <v>62</v>
      </c>
      <c r="H3984" s="15">
        <v>0</v>
      </c>
      <c r="I3984" s="15">
        <v>0</v>
      </c>
      <c r="J3984" s="15">
        <v>0</v>
      </c>
      <c r="K3984" s="15">
        <v>0</v>
      </c>
      <c r="L3984" s="15">
        <v>0</v>
      </c>
      <c r="M3984" s="15">
        <v>0</v>
      </c>
      <c r="N3984" s="15">
        <v>0</v>
      </c>
      <c r="O3984" s="15">
        <v>0</v>
      </c>
      <c r="P3984" s="15">
        <v>0</v>
      </c>
      <c r="Q3984" s="15">
        <v>0</v>
      </c>
      <c r="R3984" s="15">
        <v>0</v>
      </c>
      <c r="S3984" s="15">
        <v>0</v>
      </c>
      <c r="T3984" s="15">
        <f t="shared" si="310"/>
        <v>0</v>
      </c>
      <c r="U3984" s="15">
        <v>0</v>
      </c>
      <c r="V3984" s="15">
        <v>0</v>
      </c>
      <c r="W3984" s="15">
        <v>0</v>
      </c>
      <c r="X3984" s="15">
        <v>0</v>
      </c>
      <c r="Y3984" s="15">
        <v>0</v>
      </c>
      <c r="Z3984" s="15">
        <v>0</v>
      </c>
      <c r="AA3984" s="15">
        <v>0</v>
      </c>
      <c r="AB3984" s="15">
        <v>0</v>
      </c>
      <c r="AC3984" s="15">
        <v>0</v>
      </c>
      <c r="AD3984" s="15">
        <v>0</v>
      </c>
      <c r="AE3984" s="15">
        <v>0</v>
      </c>
      <c r="AF3984" s="15">
        <v>0</v>
      </c>
      <c r="AG3984" s="15">
        <f t="shared" si="311"/>
        <v>0</v>
      </c>
      <c r="AH3984" s="15">
        <v>0</v>
      </c>
      <c r="AI3984" s="15">
        <v>0</v>
      </c>
      <c r="AJ3984" s="15">
        <v>0</v>
      </c>
      <c r="AK3984" s="15">
        <v>0</v>
      </c>
      <c r="AL3984" s="15">
        <v>0</v>
      </c>
      <c r="AM3984" s="15">
        <v>0</v>
      </c>
      <c r="AN3984" s="15">
        <v>0</v>
      </c>
      <c r="AO3984" s="15">
        <v>0</v>
      </c>
      <c r="AP3984" s="15">
        <v>0</v>
      </c>
      <c r="AQ3984" s="15">
        <v>0</v>
      </c>
      <c r="AR3984" s="15">
        <v>0</v>
      </c>
      <c r="AS3984" s="15">
        <v>0</v>
      </c>
      <c r="AT3984" s="15">
        <f t="shared" si="312"/>
        <v>0</v>
      </c>
      <c r="AU3984" s="15">
        <v>0</v>
      </c>
      <c r="AV3984" s="15">
        <v>0</v>
      </c>
      <c r="AW3984" s="15">
        <v>0</v>
      </c>
      <c r="AX3984" s="15">
        <v>0</v>
      </c>
      <c r="AY3984" s="15">
        <v>0</v>
      </c>
      <c r="AZ3984" s="15">
        <v>0</v>
      </c>
      <c r="BA3984" s="15">
        <v>0</v>
      </c>
      <c r="BB3984" s="15">
        <v>0</v>
      </c>
      <c r="BC3984" s="15">
        <v>0</v>
      </c>
      <c r="BD3984" s="15">
        <v>0</v>
      </c>
      <c r="BE3984" s="15">
        <v>0</v>
      </c>
      <c r="BF3984" s="15">
        <v>0</v>
      </c>
      <c r="BG3984" s="15">
        <f t="shared" si="313"/>
        <v>0</v>
      </c>
      <c r="BH3984" t="str">
        <f t="shared" si="314"/>
        <v>UICommon</v>
      </c>
      <c r="BI3984" t="str">
        <f>VLOOKUP(BH3984,[2]Summary!$C$29:$C$56,1,0)</f>
        <v>UICommon</v>
      </c>
      <c r="BJ3984" s="16">
        <v>44562</v>
      </c>
    </row>
    <row r="3985" spans="1:62" x14ac:dyDescent="0.25">
      <c r="A3985" s="13" t="s">
        <v>8497</v>
      </c>
      <c r="B3985" s="13" t="s">
        <v>8066</v>
      </c>
      <c r="C3985" s="13" t="s">
        <v>8498</v>
      </c>
      <c r="D3985" s="13" t="s">
        <v>18</v>
      </c>
      <c r="E3985" t="s">
        <v>19</v>
      </c>
      <c r="F3985" s="13" t="s">
        <v>144</v>
      </c>
      <c r="H3985" s="15">
        <v>0</v>
      </c>
      <c r="I3985" s="15">
        <v>0</v>
      </c>
      <c r="J3985" s="15">
        <v>0</v>
      </c>
      <c r="K3985" s="15">
        <v>0</v>
      </c>
      <c r="L3985" s="15">
        <v>0</v>
      </c>
      <c r="M3985" s="15">
        <v>0</v>
      </c>
      <c r="N3985" s="15">
        <v>0</v>
      </c>
      <c r="O3985" s="15">
        <v>0</v>
      </c>
      <c r="P3985" s="15">
        <v>0</v>
      </c>
      <c r="Q3985" s="15">
        <v>0</v>
      </c>
      <c r="R3985" s="15">
        <v>0</v>
      </c>
      <c r="S3985" s="15">
        <v>0</v>
      </c>
      <c r="T3985" s="15">
        <f t="shared" si="310"/>
        <v>0</v>
      </c>
      <c r="U3985" s="15">
        <v>0</v>
      </c>
      <c r="V3985" s="15">
        <v>0</v>
      </c>
      <c r="W3985" s="15">
        <v>0</v>
      </c>
      <c r="X3985" s="15">
        <v>0</v>
      </c>
      <c r="Y3985" s="15">
        <v>0</v>
      </c>
      <c r="Z3985" s="15">
        <v>0</v>
      </c>
      <c r="AA3985" s="15">
        <v>0</v>
      </c>
      <c r="AB3985" s="15">
        <v>0</v>
      </c>
      <c r="AC3985" s="15">
        <v>0</v>
      </c>
      <c r="AD3985" s="15">
        <v>0</v>
      </c>
      <c r="AE3985" s="15">
        <v>0</v>
      </c>
      <c r="AF3985" s="15">
        <v>0</v>
      </c>
      <c r="AG3985" s="15">
        <f t="shared" si="311"/>
        <v>0</v>
      </c>
      <c r="AH3985" s="15">
        <v>0</v>
      </c>
      <c r="AI3985" s="15">
        <v>0</v>
      </c>
      <c r="AJ3985" s="15">
        <v>0</v>
      </c>
      <c r="AK3985" s="15">
        <v>0</v>
      </c>
      <c r="AL3985" s="15">
        <v>0</v>
      </c>
      <c r="AM3985" s="15">
        <v>0</v>
      </c>
      <c r="AN3985" s="15">
        <v>0</v>
      </c>
      <c r="AO3985" s="15">
        <v>0</v>
      </c>
      <c r="AP3985" s="15">
        <v>0</v>
      </c>
      <c r="AQ3985" s="15">
        <v>0</v>
      </c>
      <c r="AR3985" s="15">
        <v>0</v>
      </c>
      <c r="AS3985" s="15">
        <v>0</v>
      </c>
      <c r="AT3985" s="15">
        <f t="shared" si="312"/>
        <v>0</v>
      </c>
      <c r="AU3985" s="15">
        <v>0</v>
      </c>
      <c r="AV3985" s="15">
        <v>0</v>
      </c>
      <c r="AW3985" s="15">
        <v>0</v>
      </c>
      <c r="AX3985" s="15">
        <v>0</v>
      </c>
      <c r="AY3985" s="15">
        <v>0</v>
      </c>
      <c r="AZ3985" s="15">
        <v>0</v>
      </c>
      <c r="BA3985" s="15">
        <v>0</v>
      </c>
      <c r="BB3985" s="15">
        <v>0</v>
      </c>
      <c r="BC3985" s="15">
        <v>0</v>
      </c>
      <c r="BD3985" s="15">
        <v>0</v>
      </c>
      <c r="BE3985" s="15">
        <v>0</v>
      </c>
      <c r="BF3985" s="15">
        <v>0</v>
      </c>
      <c r="BG3985" s="15">
        <f t="shared" si="313"/>
        <v>0</v>
      </c>
      <c r="BH3985" t="str">
        <f t="shared" si="314"/>
        <v>UIDIST</v>
      </c>
      <c r="BI3985" t="str">
        <f>VLOOKUP(BH3985,[2]Summary!$C$29:$C$56,1,0)</f>
        <v>UIDist</v>
      </c>
      <c r="BJ3985" s="16">
        <v>44562</v>
      </c>
    </row>
    <row r="3986" spans="1:62" x14ac:dyDescent="0.25">
      <c r="A3986" s="13" t="s">
        <v>8499</v>
      </c>
      <c r="B3986" s="13" t="s">
        <v>8066</v>
      </c>
      <c r="C3986" s="13" t="s">
        <v>8500</v>
      </c>
      <c r="D3986" s="13" t="s">
        <v>434</v>
      </c>
      <c r="E3986" s="13" t="s">
        <v>475</v>
      </c>
      <c r="F3986" s="13" t="s">
        <v>144</v>
      </c>
      <c r="H3986" s="15">
        <v>0</v>
      </c>
      <c r="I3986" s="15">
        <v>0</v>
      </c>
      <c r="J3986" s="15">
        <v>0</v>
      </c>
      <c r="K3986" s="15">
        <v>0</v>
      </c>
      <c r="L3986" s="15">
        <v>0</v>
      </c>
      <c r="M3986" s="15">
        <v>0</v>
      </c>
      <c r="N3986" s="15">
        <v>0</v>
      </c>
      <c r="O3986" s="15">
        <v>0</v>
      </c>
      <c r="P3986" s="15">
        <v>0</v>
      </c>
      <c r="Q3986" s="15">
        <v>0</v>
      </c>
      <c r="R3986" s="15">
        <v>0</v>
      </c>
      <c r="S3986" s="15">
        <v>0</v>
      </c>
      <c r="T3986" s="15">
        <f t="shared" si="310"/>
        <v>0</v>
      </c>
      <c r="U3986" s="15">
        <v>0</v>
      </c>
      <c r="V3986" s="15">
        <v>0</v>
      </c>
      <c r="W3986" s="15">
        <v>0</v>
      </c>
      <c r="X3986" s="15">
        <v>0</v>
      </c>
      <c r="Y3986" s="15">
        <v>0</v>
      </c>
      <c r="Z3986" s="15">
        <v>0</v>
      </c>
      <c r="AA3986" s="15">
        <v>0</v>
      </c>
      <c r="AB3986" s="15">
        <v>0</v>
      </c>
      <c r="AC3986" s="15">
        <v>0</v>
      </c>
      <c r="AD3986" s="15">
        <v>0</v>
      </c>
      <c r="AE3986" s="15">
        <v>0</v>
      </c>
      <c r="AF3986" s="15">
        <v>0</v>
      </c>
      <c r="AG3986" s="15">
        <f t="shared" si="311"/>
        <v>0</v>
      </c>
      <c r="AH3986" s="15">
        <v>0</v>
      </c>
      <c r="AI3986" s="15">
        <v>0</v>
      </c>
      <c r="AJ3986" s="15">
        <v>0</v>
      </c>
      <c r="AK3986" s="15">
        <v>0</v>
      </c>
      <c r="AL3986" s="15">
        <v>0</v>
      </c>
      <c r="AM3986" s="15">
        <v>0</v>
      </c>
      <c r="AN3986" s="15">
        <v>0</v>
      </c>
      <c r="AO3986" s="15">
        <v>0</v>
      </c>
      <c r="AP3986" s="15">
        <v>0</v>
      </c>
      <c r="AQ3986" s="15">
        <v>0</v>
      </c>
      <c r="AR3986" s="15">
        <v>0</v>
      </c>
      <c r="AS3986" s="15">
        <v>0</v>
      </c>
      <c r="AT3986" s="15">
        <f t="shared" si="312"/>
        <v>0</v>
      </c>
      <c r="AU3986" s="15">
        <v>0</v>
      </c>
      <c r="AV3986" s="15">
        <v>0</v>
      </c>
      <c r="AW3986" s="15">
        <v>0</v>
      </c>
      <c r="AX3986" s="15">
        <v>0</v>
      </c>
      <c r="AY3986" s="15">
        <v>0</v>
      </c>
      <c r="AZ3986" s="15">
        <v>0</v>
      </c>
      <c r="BA3986" s="15">
        <v>0</v>
      </c>
      <c r="BB3986" s="15">
        <v>0</v>
      </c>
      <c r="BC3986" s="15">
        <v>0</v>
      </c>
      <c r="BD3986" s="15">
        <v>0</v>
      </c>
      <c r="BE3986" s="15">
        <v>0</v>
      </c>
      <c r="BF3986" s="15">
        <v>0</v>
      </c>
      <c r="BG3986" s="15">
        <f t="shared" si="313"/>
        <v>0</v>
      </c>
      <c r="BH3986" t="str">
        <f t="shared" si="314"/>
        <v>CNGGas</v>
      </c>
      <c r="BI3986" t="str">
        <f>VLOOKUP(BH3986,[2]Summary!$C$29:$C$56,1,0)</f>
        <v>CNGGas</v>
      </c>
      <c r="BJ3986" s="16">
        <v>44562</v>
      </c>
    </row>
    <row r="3987" spans="1:62" x14ac:dyDescent="0.25">
      <c r="A3987" s="13" t="s">
        <v>8501</v>
      </c>
      <c r="B3987" s="13" t="s">
        <v>8066</v>
      </c>
      <c r="C3987" s="13" t="s">
        <v>8502</v>
      </c>
      <c r="D3987" s="13" t="s">
        <v>361</v>
      </c>
      <c r="E3987" s="13" t="s">
        <v>475</v>
      </c>
      <c r="F3987" s="13" t="s">
        <v>144</v>
      </c>
      <c r="H3987" s="15">
        <v>0</v>
      </c>
      <c r="I3987" s="15">
        <v>0</v>
      </c>
      <c r="J3987" s="15">
        <v>0</v>
      </c>
      <c r="K3987" s="15">
        <v>0</v>
      </c>
      <c r="L3987" s="15">
        <v>0</v>
      </c>
      <c r="M3987" s="15">
        <v>0</v>
      </c>
      <c r="N3987" s="15">
        <v>0</v>
      </c>
      <c r="O3987" s="15">
        <v>0</v>
      </c>
      <c r="P3987" s="15">
        <v>0</v>
      </c>
      <c r="Q3987" s="15">
        <v>0</v>
      </c>
      <c r="R3987" s="15">
        <v>0</v>
      </c>
      <c r="S3987" s="15">
        <v>0</v>
      </c>
      <c r="T3987" s="15">
        <f t="shared" si="310"/>
        <v>0</v>
      </c>
      <c r="U3987" s="15">
        <v>0</v>
      </c>
      <c r="V3987" s="15">
        <v>0</v>
      </c>
      <c r="W3987" s="15">
        <v>0</v>
      </c>
      <c r="X3987" s="15">
        <v>0</v>
      </c>
      <c r="Y3987" s="15">
        <v>0</v>
      </c>
      <c r="Z3987" s="15">
        <v>0</v>
      </c>
      <c r="AA3987" s="15">
        <v>0</v>
      </c>
      <c r="AB3987" s="15">
        <v>0</v>
      </c>
      <c r="AC3987" s="15">
        <v>0</v>
      </c>
      <c r="AD3987" s="15">
        <v>0</v>
      </c>
      <c r="AE3987" s="15">
        <v>0</v>
      </c>
      <c r="AF3987" s="15">
        <v>0</v>
      </c>
      <c r="AG3987" s="15">
        <f t="shared" si="311"/>
        <v>0</v>
      </c>
      <c r="AH3987" s="15">
        <v>0</v>
      </c>
      <c r="AI3987" s="15">
        <v>0</v>
      </c>
      <c r="AJ3987" s="15">
        <v>0</v>
      </c>
      <c r="AK3987" s="15">
        <v>0</v>
      </c>
      <c r="AL3987" s="15">
        <v>0</v>
      </c>
      <c r="AM3987" s="15">
        <v>0</v>
      </c>
      <c r="AN3987" s="15">
        <v>0</v>
      </c>
      <c r="AO3987" s="15">
        <v>0</v>
      </c>
      <c r="AP3987" s="15">
        <v>0</v>
      </c>
      <c r="AQ3987" s="15">
        <v>0</v>
      </c>
      <c r="AR3987" s="15">
        <v>0</v>
      </c>
      <c r="AS3987" s="15">
        <v>0</v>
      </c>
      <c r="AT3987" s="15">
        <f t="shared" si="312"/>
        <v>0</v>
      </c>
      <c r="AU3987" s="15">
        <v>0</v>
      </c>
      <c r="AV3987" s="15">
        <v>0</v>
      </c>
      <c r="AW3987" s="15">
        <v>0</v>
      </c>
      <c r="AX3987" s="15">
        <v>0</v>
      </c>
      <c r="AY3987" s="15">
        <v>0</v>
      </c>
      <c r="AZ3987" s="15">
        <v>0</v>
      </c>
      <c r="BA3987" s="15">
        <v>0</v>
      </c>
      <c r="BB3987" s="15">
        <v>0</v>
      </c>
      <c r="BC3987" s="15">
        <v>0</v>
      </c>
      <c r="BD3987" s="15">
        <v>0</v>
      </c>
      <c r="BE3987" s="15">
        <v>0</v>
      </c>
      <c r="BF3987" s="15">
        <v>0</v>
      </c>
      <c r="BG3987" s="15">
        <f t="shared" si="313"/>
        <v>0</v>
      </c>
      <c r="BH3987" t="str">
        <f t="shared" si="314"/>
        <v>SCGGas</v>
      </c>
      <c r="BI3987" t="str">
        <f>VLOOKUP(BH3987,[2]Summary!$C$29:$C$56,1,0)</f>
        <v>SCGGas</v>
      </c>
      <c r="BJ3987" s="16">
        <v>44562</v>
      </c>
    </row>
    <row r="3988" spans="1:62" x14ac:dyDescent="0.25">
      <c r="A3988" s="13" t="s">
        <v>8503</v>
      </c>
      <c r="B3988" s="13" t="s">
        <v>8066</v>
      </c>
      <c r="C3988" s="13" t="s">
        <v>8504</v>
      </c>
      <c r="D3988" s="13" t="s">
        <v>307</v>
      </c>
      <c r="E3988" s="13" t="s">
        <v>475</v>
      </c>
      <c r="F3988" s="13" t="s">
        <v>144</v>
      </c>
      <c r="H3988" s="15">
        <v>0</v>
      </c>
      <c r="I3988" s="15">
        <v>0</v>
      </c>
      <c r="J3988" s="15">
        <v>0</v>
      </c>
      <c r="K3988" s="15">
        <v>0</v>
      </c>
      <c r="L3988" s="15">
        <v>0</v>
      </c>
      <c r="M3988" s="15">
        <v>0</v>
      </c>
      <c r="N3988" s="15">
        <v>0</v>
      </c>
      <c r="O3988" s="15">
        <v>0</v>
      </c>
      <c r="P3988" s="15">
        <v>0</v>
      </c>
      <c r="Q3988" s="15">
        <v>0</v>
      </c>
      <c r="R3988" s="15">
        <v>0</v>
      </c>
      <c r="S3988" s="15">
        <v>0</v>
      </c>
      <c r="T3988" s="15">
        <f t="shared" si="310"/>
        <v>0</v>
      </c>
      <c r="U3988" s="15">
        <v>0</v>
      </c>
      <c r="V3988" s="15">
        <v>0</v>
      </c>
      <c r="W3988" s="15">
        <v>0</v>
      </c>
      <c r="X3988" s="15">
        <v>0</v>
      </c>
      <c r="Y3988" s="15">
        <v>0</v>
      </c>
      <c r="Z3988" s="15">
        <v>0</v>
      </c>
      <c r="AA3988" s="15">
        <v>0</v>
      </c>
      <c r="AB3988" s="15">
        <v>0</v>
      </c>
      <c r="AC3988" s="15">
        <v>0</v>
      </c>
      <c r="AD3988" s="15">
        <v>0</v>
      </c>
      <c r="AE3988" s="15">
        <v>0</v>
      </c>
      <c r="AF3988" s="15">
        <v>0</v>
      </c>
      <c r="AG3988" s="15">
        <f t="shared" si="311"/>
        <v>0</v>
      </c>
      <c r="AH3988" s="15">
        <v>0</v>
      </c>
      <c r="AI3988" s="15">
        <v>0</v>
      </c>
      <c r="AJ3988" s="15">
        <v>0</v>
      </c>
      <c r="AK3988" s="15">
        <v>0</v>
      </c>
      <c r="AL3988" s="15">
        <v>0</v>
      </c>
      <c r="AM3988" s="15">
        <v>0</v>
      </c>
      <c r="AN3988" s="15">
        <v>0</v>
      </c>
      <c r="AO3988" s="15">
        <v>0</v>
      </c>
      <c r="AP3988" s="15">
        <v>0</v>
      </c>
      <c r="AQ3988" s="15">
        <v>0</v>
      </c>
      <c r="AR3988" s="15">
        <v>0</v>
      </c>
      <c r="AS3988" s="15">
        <v>0</v>
      </c>
      <c r="AT3988" s="15">
        <f t="shared" si="312"/>
        <v>0</v>
      </c>
      <c r="AU3988" s="15">
        <v>0</v>
      </c>
      <c r="AV3988" s="15">
        <v>0</v>
      </c>
      <c r="AW3988" s="15">
        <v>0</v>
      </c>
      <c r="AX3988" s="15">
        <v>0</v>
      </c>
      <c r="AY3988" s="15">
        <v>0</v>
      </c>
      <c r="AZ3988" s="15">
        <v>0</v>
      </c>
      <c r="BA3988" s="15">
        <v>0</v>
      </c>
      <c r="BB3988" s="15">
        <v>0</v>
      </c>
      <c r="BC3988" s="15">
        <v>0</v>
      </c>
      <c r="BD3988" s="15">
        <v>0</v>
      </c>
      <c r="BE3988" s="15">
        <v>0</v>
      </c>
      <c r="BF3988" s="15">
        <v>0</v>
      </c>
      <c r="BG3988" s="15">
        <f t="shared" si="313"/>
        <v>0</v>
      </c>
      <c r="BH3988" t="str">
        <f t="shared" si="314"/>
        <v>BGCGas</v>
      </c>
      <c r="BI3988" t="str">
        <f>VLOOKUP(BH3988,[2]Summary!$C$29:$C$56,1,0)</f>
        <v>BGCGas</v>
      </c>
      <c r="BJ3988" s="16">
        <v>44562</v>
      </c>
    </row>
    <row r="3989" spans="1:62" x14ac:dyDescent="0.25">
      <c r="A3989" s="13" t="s">
        <v>8505</v>
      </c>
      <c r="B3989" s="13" t="s">
        <v>5998</v>
      </c>
      <c r="C3989" s="13" t="s">
        <v>8506</v>
      </c>
      <c r="D3989" s="13" t="s">
        <v>599</v>
      </c>
      <c r="E3989" t="s">
        <v>19</v>
      </c>
      <c r="F3989" s="13" t="s">
        <v>62</v>
      </c>
      <c r="H3989" s="15">
        <v>0</v>
      </c>
      <c r="I3989" s="15">
        <v>0</v>
      </c>
      <c r="J3989" s="15">
        <v>0</v>
      </c>
      <c r="K3989" s="15">
        <v>0</v>
      </c>
      <c r="L3989" s="15">
        <v>0</v>
      </c>
      <c r="M3989" s="15">
        <v>0</v>
      </c>
      <c r="N3989" s="15">
        <v>0</v>
      </c>
      <c r="O3989" s="15">
        <v>0</v>
      </c>
      <c r="P3989" s="15">
        <v>0</v>
      </c>
      <c r="Q3989" s="15">
        <v>0</v>
      </c>
      <c r="R3989" s="15">
        <v>0</v>
      </c>
      <c r="S3989" s="15">
        <v>0</v>
      </c>
      <c r="T3989" s="15">
        <f t="shared" si="310"/>
        <v>0</v>
      </c>
      <c r="U3989" s="15">
        <v>0</v>
      </c>
      <c r="V3989" s="15">
        <v>0</v>
      </c>
      <c r="W3989" s="15">
        <v>0</v>
      </c>
      <c r="X3989" s="15">
        <v>0</v>
      </c>
      <c r="Y3989" s="15">
        <v>0</v>
      </c>
      <c r="Z3989" s="15">
        <v>0</v>
      </c>
      <c r="AA3989" s="15">
        <v>0</v>
      </c>
      <c r="AB3989" s="15">
        <v>0</v>
      </c>
      <c r="AC3989" s="15">
        <v>0</v>
      </c>
      <c r="AD3989" s="15">
        <v>0</v>
      </c>
      <c r="AE3989" s="15">
        <v>0</v>
      </c>
      <c r="AF3989" s="15">
        <v>0</v>
      </c>
      <c r="AG3989" s="15">
        <f t="shared" si="311"/>
        <v>0</v>
      </c>
      <c r="AH3989" s="15">
        <v>0</v>
      </c>
      <c r="AI3989" s="15">
        <v>0</v>
      </c>
      <c r="AJ3989" s="15">
        <v>0</v>
      </c>
      <c r="AK3989" s="15">
        <v>0</v>
      </c>
      <c r="AL3989" s="15">
        <v>0</v>
      </c>
      <c r="AM3989" s="15">
        <v>0</v>
      </c>
      <c r="AN3989" s="15">
        <v>0</v>
      </c>
      <c r="AO3989" s="15">
        <v>0</v>
      </c>
      <c r="AP3989" s="15">
        <v>0</v>
      </c>
      <c r="AQ3989" s="15">
        <v>0</v>
      </c>
      <c r="AR3989" s="15">
        <v>0</v>
      </c>
      <c r="AS3989" s="15">
        <v>0</v>
      </c>
      <c r="AT3989" s="15">
        <f t="shared" si="312"/>
        <v>0</v>
      </c>
      <c r="AU3989" s="15">
        <v>0</v>
      </c>
      <c r="AV3989" s="15">
        <v>0</v>
      </c>
      <c r="AW3989" s="15">
        <v>0</v>
      </c>
      <c r="AX3989" s="15">
        <v>0</v>
      </c>
      <c r="AY3989" s="15">
        <v>0</v>
      </c>
      <c r="AZ3989" s="15">
        <v>0</v>
      </c>
      <c r="BA3989" s="15">
        <v>0</v>
      </c>
      <c r="BB3989" s="15">
        <v>0</v>
      </c>
      <c r="BC3989" s="15">
        <v>0</v>
      </c>
      <c r="BD3989" s="15">
        <v>0</v>
      </c>
      <c r="BE3989" s="15">
        <v>0</v>
      </c>
      <c r="BF3989" s="15">
        <v>0</v>
      </c>
      <c r="BG3989" s="15">
        <f t="shared" si="313"/>
        <v>0</v>
      </c>
      <c r="BH3989" t="str">
        <f t="shared" si="314"/>
        <v>NYSEGDIST</v>
      </c>
      <c r="BI3989" t="str">
        <f>VLOOKUP(BH3989,[2]Summary!$C$29:$C$56,1,0)</f>
        <v>NYSEGDist</v>
      </c>
      <c r="BJ3989" s="16">
        <v>44562</v>
      </c>
    </row>
    <row r="3990" spans="1:62" x14ac:dyDescent="0.25">
      <c r="A3990" s="13" t="s">
        <v>8507</v>
      </c>
      <c r="B3990" s="13" t="s">
        <v>5995</v>
      </c>
      <c r="C3990" s="13" t="s">
        <v>8508</v>
      </c>
      <c r="D3990" s="13" t="s">
        <v>596</v>
      </c>
      <c r="E3990" t="s">
        <v>19</v>
      </c>
      <c r="F3990" s="13" t="s">
        <v>62</v>
      </c>
      <c r="H3990" s="15">
        <v>0</v>
      </c>
      <c r="I3990" s="15">
        <v>0</v>
      </c>
      <c r="J3990" s="15">
        <v>0</v>
      </c>
      <c r="K3990" s="15">
        <v>0</v>
      </c>
      <c r="L3990" s="15">
        <v>0</v>
      </c>
      <c r="M3990" s="15">
        <v>0</v>
      </c>
      <c r="N3990" s="15">
        <v>0</v>
      </c>
      <c r="O3990" s="15">
        <v>0</v>
      </c>
      <c r="P3990" s="15">
        <v>0</v>
      </c>
      <c r="Q3990" s="15">
        <v>0</v>
      </c>
      <c r="R3990" s="15">
        <v>0</v>
      </c>
      <c r="S3990" s="15">
        <v>0</v>
      </c>
      <c r="T3990" s="15">
        <f t="shared" si="310"/>
        <v>0</v>
      </c>
      <c r="U3990" s="15">
        <v>0</v>
      </c>
      <c r="V3990" s="15">
        <v>0</v>
      </c>
      <c r="W3990" s="15">
        <v>0</v>
      </c>
      <c r="X3990" s="15">
        <v>0</v>
      </c>
      <c r="Y3990" s="15">
        <v>0</v>
      </c>
      <c r="Z3990" s="15">
        <v>0</v>
      </c>
      <c r="AA3990" s="15">
        <v>0</v>
      </c>
      <c r="AB3990" s="15">
        <v>0</v>
      </c>
      <c r="AC3990" s="15">
        <v>0</v>
      </c>
      <c r="AD3990" s="15">
        <v>0</v>
      </c>
      <c r="AE3990" s="15">
        <v>0</v>
      </c>
      <c r="AF3990" s="15">
        <v>0</v>
      </c>
      <c r="AG3990" s="15">
        <f t="shared" si="311"/>
        <v>0</v>
      </c>
      <c r="AH3990" s="15">
        <v>0</v>
      </c>
      <c r="AI3990" s="15">
        <v>0</v>
      </c>
      <c r="AJ3990" s="15">
        <v>0</v>
      </c>
      <c r="AK3990" s="15">
        <v>0</v>
      </c>
      <c r="AL3990" s="15">
        <v>0</v>
      </c>
      <c r="AM3990" s="15">
        <v>0</v>
      </c>
      <c r="AN3990" s="15">
        <v>0</v>
      </c>
      <c r="AO3990" s="15">
        <v>0</v>
      </c>
      <c r="AP3990" s="15">
        <v>0</v>
      </c>
      <c r="AQ3990" s="15">
        <v>0</v>
      </c>
      <c r="AR3990" s="15">
        <v>0</v>
      </c>
      <c r="AS3990" s="15">
        <v>0</v>
      </c>
      <c r="AT3990" s="15">
        <f t="shared" si="312"/>
        <v>0</v>
      </c>
      <c r="AU3990" s="15">
        <v>0</v>
      </c>
      <c r="AV3990" s="15">
        <v>0</v>
      </c>
      <c r="AW3990" s="15">
        <v>0</v>
      </c>
      <c r="AX3990" s="15">
        <v>0</v>
      </c>
      <c r="AY3990" s="15">
        <v>0</v>
      </c>
      <c r="AZ3990" s="15">
        <v>0</v>
      </c>
      <c r="BA3990" s="15">
        <v>0</v>
      </c>
      <c r="BB3990" s="15">
        <v>0</v>
      </c>
      <c r="BC3990" s="15">
        <v>0</v>
      </c>
      <c r="BD3990" s="15">
        <v>0</v>
      </c>
      <c r="BE3990" s="15">
        <v>0</v>
      </c>
      <c r="BF3990" s="15">
        <v>0</v>
      </c>
      <c r="BG3990" s="15">
        <f t="shared" si="313"/>
        <v>0</v>
      </c>
      <c r="BH3990" t="str">
        <f t="shared" si="314"/>
        <v>RGEDIST</v>
      </c>
      <c r="BI3990" t="str">
        <f>VLOOKUP(BH3990,[2]Summary!$C$29:$C$56,1,0)</f>
        <v>RGEDist</v>
      </c>
      <c r="BJ3990" s="16">
        <v>44562</v>
      </c>
    </row>
    <row r="3991" spans="1:62" x14ac:dyDescent="0.25">
      <c r="A3991" s="13" t="s">
        <v>8509</v>
      </c>
      <c r="B3991" s="13" t="s">
        <v>735</v>
      </c>
      <c r="C3991" s="13" t="s">
        <v>736</v>
      </c>
      <c r="D3991" s="13" t="s">
        <v>599</v>
      </c>
      <c r="E3991" t="s">
        <v>19</v>
      </c>
      <c r="F3991" s="13" t="s">
        <v>22</v>
      </c>
      <c r="H3991" s="15">
        <v>0</v>
      </c>
      <c r="I3991" s="15">
        <v>0</v>
      </c>
      <c r="J3991" s="15">
        <v>0</v>
      </c>
      <c r="K3991" s="15">
        <v>0</v>
      </c>
      <c r="L3991" s="15">
        <v>0</v>
      </c>
      <c r="M3991" s="15">
        <v>0</v>
      </c>
      <c r="N3991" s="15">
        <v>0</v>
      </c>
      <c r="O3991" s="15">
        <v>0</v>
      </c>
      <c r="P3991" s="15">
        <v>0</v>
      </c>
      <c r="Q3991" s="15">
        <v>0</v>
      </c>
      <c r="R3991" s="15">
        <v>0</v>
      </c>
      <c r="S3991" s="15">
        <v>0</v>
      </c>
      <c r="T3991" s="15">
        <f t="shared" si="310"/>
        <v>0</v>
      </c>
      <c r="U3991" s="15">
        <v>0</v>
      </c>
      <c r="V3991" s="15">
        <v>0</v>
      </c>
      <c r="W3991" s="15">
        <v>0</v>
      </c>
      <c r="X3991" s="15">
        <v>0</v>
      </c>
      <c r="Y3991" s="15">
        <v>0</v>
      </c>
      <c r="Z3991" s="15">
        <v>0</v>
      </c>
      <c r="AA3991" s="15">
        <v>0</v>
      </c>
      <c r="AB3991" s="15">
        <v>0</v>
      </c>
      <c r="AC3991" s="15">
        <v>0</v>
      </c>
      <c r="AD3991" s="15">
        <v>0</v>
      </c>
      <c r="AE3991" s="15">
        <v>0</v>
      </c>
      <c r="AF3991" s="15">
        <v>0</v>
      </c>
      <c r="AG3991" s="15">
        <f t="shared" si="311"/>
        <v>0</v>
      </c>
      <c r="AH3991" s="15">
        <v>0</v>
      </c>
      <c r="AI3991" s="15">
        <v>0</v>
      </c>
      <c r="AJ3991" s="15">
        <v>0</v>
      </c>
      <c r="AK3991" s="15">
        <v>0</v>
      </c>
      <c r="AL3991" s="15">
        <v>0</v>
      </c>
      <c r="AM3991" s="15">
        <v>0</v>
      </c>
      <c r="AN3991" s="15">
        <v>0</v>
      </c>
      <c r="AO3991" s="15">
        <v>0</v>
      </c>
      <c r="AP3991" s="15">
        <v>0</v>
      </c>
      <c r="AQ3991" s="15">
        <v>0</v>
      </c>
      <c r="AR3991" s="15">
        <v>0</v>
      </c>
      <c r="AS3991" s="15">
        <v>0</v>
      </c>
      <c r="AT3991" s="15">
        <f t="shared" si="312"/>
        <v>0</v>
      </c>
      <c r="AU3991" s="15">
        <v>0</v>
      </c>
      <c r="AV3991" s="15">
        <v>0</v>
      </c>
      <c r="AW3991" s="15">
        <v>0</v>
      </c>
      <c r="AX3991" s="15">
        <v>0</v>
      </c>
      <c r="AY3991" s="15">
        <v>0</v>
      </c>
      <c r="AZ3991" s="15">
        <v>0</v>
      </c>
      <c r="BA3991" s="15">
        <v>0</v>
      </c>
      <c r="BB3991" s="15">
        <v>0</v>
      </c>
      <c r="BC3991" s="15">
        <v>0</v>
      </c>
      <c r="BD3991" s="15">
        <v>0</v>
      </c>
      <c r="BE3991" s="15">
        <v>0</v>
      </c>
      <c r="BF3991" s="15">
        <v>0</v>
      </c>
      <c r="BG3991" s="15">
        <f t="shared" si="313"/>
        <v>0</v>
      </c>
      <c r="BH3991" t="str">
        <f t="shared" si="314"/>
        <v>NYSEGDIST</v>
      </c>
      <c r="BI3991" t="str">
        <f>VLOOKUP(BH3991,[2]Summary!$C$29:$C$56,1,0)</f>
        <v>NYSEGDist</v>
      </c>
      <c r="BJ3991" s="16">
        <v>44562</v>
      </c>
    </row>
    <row r="3992" spans="1:62" x14ac:dyDescent="0.25">
      <c r="A3992" s="13" t="s">
        <v>8510</v>
      </c>
      <c r="B3992" s="13" t="s">
        <v>8511</v>
      </c>
      <c r="C3992" s="13" t="s">
        <v>2462</v>
      </c>
      <c r="D3992" s="13" t="s">
        <v>18</v>
      </c>
      <c r="E3992" t="s">
        <v>19</v>
      </c>
      <c r="F3992" s="13" t="s">
        <v>62</v>
      </c>
      <c r="H3992" s="15">
        <v>0</v>
      </c>
      <c r="I3992" s="15">
        <v>0</v>
      </c>
      <c r="J3992" s="15">
        <v>0</v>
      </c>
      <c r="K3992" s="15">
        <v>0</v>
      </c>
      <c r="L3992" s="15">
        <v>0</v>
      </c>
      <c r="M3992" s="15">
        <v>0</v>
      </c>
      <c r="N3992" s="15">
        <v>0</v>
      </c>
      <c r="O3992" s="15">
        <v>0</v>
      </c>
      <c r="P3992" s="15">
        <v>0</v>
      </c>
      <c r="Q3992" s="15">
        <v>0</v>
      </c>
      <c r="R3992" s="15">
        <v>0</v>
      </c>
      <c r="S3992" s="15">
        <v>0</v>
      </c>
      <c r="T3992" s="15">
        <f t="shared" si="310"/>
        <v>0</v>
      </c>
      <c r="U3992" s="15">
        <v>0</v>
      </c>
      <c r="V3992" s="15">
        <v>0</v>
      </c>
      <c r="W3992" s="15">
        <v>0</v>
      </c>
      <c r="X3992" s="15">
        <v>0</v>
      </c>
      <c r="Y3992" s="15">
        <v>0</v>
      </c>
      <c r="Z3992" s="15">
        <v>0</v>
      </c>
      <c r="AA3992" s="15">
        <v>0</v>
      </c>
      <c r="AB3992" s="15">
        <v>0</v>
      </c>
      <c r="AC3992" s="15">
        <v>0</v>
      </c>
      <c r="AD3992" s="15">
        <v>0</v>
      </c>
      <c r="AE3992" s="15">
        <v>0</v>
      </c>
      <c r="AF3992" s="15">
        <v>0</v>
      </c>
      <c r="AG3992" s="15">
        <f t="shared" si="311"/>
        <v>0</v>
      </c>
      <c r="AH3992" s="15">
        <v>0</v>
      </c>
      <c r="AI3992" s="15">
        <v>0</v>
      </c>
      <c r="AJ3992" s="15">
        <v>0</v>
      </c>
      <c r="AK3992" s="15">
        <v>0</v>
      </c>
      <c r="AL3992" s="15">
        <v>0</v>
      </c>
      <c r="AM3992" s="15">
        <v>0</v>
      </c>
      <c r="AN3992" s="15">
        <v>0</v>
      </c>
      <c r="AO3992" s="15">
        <v>0</v>
      </c>
      <c r="AP3992" s="15">
        <v>0</v>
      </c>
      <c r="AQ3992" s="15">
        <v>0</v>
      </c>
      <c r="AR3992" s="15">
        <v>0</v>
      </c>
      <c r="AS3992" s="15">
        <v>0</v>
      </c>
      <c r="AT3992" s="15">
        <f t="shared" si="312"/>
        <v>0</v>
      </c>
      <c r="AU3992" s="15">
        <v>0</v>
      </c>
      <c r="AV3992" s="15">
        <v>0</v>
      </c>
      <c r="AW3992" s="15">
        <v>0</v>
      </c>
      <c r="AX3992" s="15">
        <v>0</v>
      </c>
      <c r="AY3992" s="15">
        <v>0</v>
      </c>
      <c r="AZ3992" s="15">
        <v>0</v>
      </c>
      <c r="BA3992" s="15">
        <v>0</v>
      </c>
      <c r="BB3992" s="15">
        <v>0</v>
      </c>
      <c r="BC3992" s="15">
        <v>0</v>
      </c>
      <c r="BD3992" s="15">
        <v>0</v>
      </c>
      <c r="BE3992" s="15">
        <v>0</v>
      </c>
      <c r="BF3992" s="15">
        <v>0</v>
      </c>
      <c r="BG3992" s="15">
        <f t="shared" si="313"/>
        <v>0</v>
      </c>
      <c r="BH3992" t="str">
        <f t="shared" si="314"/>
        <v>UIDIST</v>
      </c>
      <c r="BI3992" t="str">
        <f>VLOOKUP(BH3992,[2]Summary!$C$29:$C$56,1,0)</f>
        <v>UIDist</v>
      </c>
      <c r="BJ3992" s="16">
        <v>44562</v>
      </c>
    </row>
    <row r="3993" spans="1:62" x14ac:dyDescent="0.25">
      <c r="A3993" s="13" t="s">
        <v>8512</v>
      </c>
      <c r="B3993" s="13" t="s">
        <v>6001</v>
      </c>
      <c r="C3993" s="13" t="s">
        <v>6002</v>
      </c>
      <c r="D3993" s="13" t="s">
        <v>595</v>
      </c>
      <c r="E3993" t="s">
        <v>35</v>
      </c>
      <c r="F3993" s="13" t="s">
        <v>20</v>
      </c>
      <c r="H3993" s="15">
        <v>0</v>
      </c>
      <c r="I3993" s="15">
        <v>0</v>
      </c>
      <c r="J3993" s="15">
        <v>0</v>
      </c>
      <c r="K3993" s="15">
        <v>0</v>
      </c>
      <c r="L3993" s="15">
        <v>0</v>
      </c>
      <c r="M3993" s="15">
        <v>0</v>
      </c>
      <c r="N3993" s="15">
        <v>0</v>
      </c>
      <c r="O3993" s="15">
        <v>0</v>
      </c>
      <c r="P3993" s="15">
        <v>0</v>
      </c>
      <c r="Q3993" s="15">
        <v>0</v>
      </c>
      <c r="R3993" s="15">
        <v>0</v>
      </c>
      <c r="S3993" s="15">
        <v>0</v>
      </c>
      <c r="T3993" s="15">
        <f t="shared" si="310"/>
        <v>0</v>
      </c>
      <c r="U3993" s="15">
        <v>0</v>
      </c>
      <c r="V3993" s="15">
        <v>0</v>
      </c>
      <c r="W3993" s="15">
        <v>0</v>
      </c>
      <c r="X3993" s="15">
        <v>0</v>
      </c>
      <c r="Y3993" s="15">
        <v>0</v>
      </c>
      <c r="Z3993" s="15">
        <v>0</v>
      </c>
      <c r="AA3993" s="15">
        <v>0</v>
      </c>
      <c r="AB3993" s="15">
        <v>0</v>
      </c>
      <c r="AC3993" s="15">
        <v>0</v>
      </c>
      <c r="AD3993" s="15">
        <v>0</v>
      </c>
      <c r="AE3993" s="15">
        <v>0</v>
      </c>
      <c r="AF3993" s="15">
        <v>0</v>
      </c>
      <c r="AG3993" s="15">
        <f t="shared" si="311"/>
        <v>0</v>
      </c>
      <c r="AH3993" s="15">
        <v>0</v>
      </c>
      <c r="AI3993" s="15">
        <v>0</v>
      </c>
      <c r="AJ3993" s="15">
        <v>0</v>
      </c>
      <c r="AK3993" s="15">
        <v>0</v>
      </c>
      <c r="AL3993" s="15">
        <v>0</v>
      </c>
      <c r="AM3993" s="15">
        <v>0</v>
      </c>
      <c r="AN3993" s="15">
        <v>0</v>
      </c>
      <c r="AO3993" s="15">
        <v>0</v>
      </c>
      <c r="AP3993" s="15">
        <v>0</v>
      </c>
      <c r="AQ3993" s="15">
        <v>0</v>
      </c>
      <c r="AR3993" s="15">
        <v>0</v>
      </c>
      <c r="AS3993" s="15">
        <v>0</v>
      </c>
      <c r="AT3993" s="15">
        <f t="shared" si="312"/>
        <v>0</v>
      </c>
      <c r="AU3993" s="15">
        <v>0</v>
      </c>
      <c r="AV3993" s="15">
        <v>0</v>
      </c>
      <c r="AW3993" s="15">
        <v>0</v>
      </c>
      <c r="AX3993" s="15">
        <v>0</v>
      </c>
      <c r="AY3993" s="15">
        <v>0</v>
      </c>
      <c r="AZ3993" s="15">
        <v>0</v>
      </c>
      <c r="BA3993" s="15">
        <v>0</v>
      </c>
      <c r="BB3993" s="15">
        <v>0</v>
      </c>
      <c r="BC3993" s="15">
        <v>0</v>
      </c>
      <c r="BD3993" s="15">
        <v>13.750390258789063</v>
      </c>
      <c r="BE3993" s="15">
        <v>9.7492497863769536</v>
      </c>
      <c r="BF3993" s="15">
        <v>9.8038401184082034</v>
      </c>
      <c r="BG3993" s="15">
        <f t="shared" si="313"/>
        <v>33.303480163574221</v>
      </c>
      <c r="BH3993" t="str">
        <f t="shared" si="314"/>
        <v>CMPTRANS</v>
      </c>
      <c r="BI3993" t="str">
        <f>VLOOKUP(BH3993,[2]Summary!$C$29:$C$56,1,0)</f>
        <v>CMPTrans</v>
      </c>
      <c r="BJ3993" s="16">
        <v>44562</v>
      </c>
    </row>
    <row r="3994" spans="1:62" x14ac:dyDescent="0.25">
      <c r="A3994" s="13" t="s">
        <v>8513</v>
      </c>
      <c r="B3994" s="13" t="s">
        <v>8514</v>
      </c>
      <c r="C3994" s="13" t="s">
        <v>5046</v>
      </c>
      <c r="D3994" s="13" t="s">
        <v>595</v>
      </c>
      <c r="E3994" s="13" t="s">
        <v>301</v>
      </c>
      <c r="F3994" s="13" t="s">
        <v>20</v>
      </c>
      <c r="H3994" s="15">
        <v>0</v>
      </c>
      <c r="I3994" s="15">
        <v>0</v>
      </c>
      <c r="J3994" s="15">
        <v>0</v>
      </c>
      <c r="K3994" s="15">
        <v>0</v>
      </c>
      <c r="L3994" s="15">
        <v>0</v>
      </c>
      <c r="M3994" s="15">
        <v>0</v>
      </c>
      <c r="N3994" s="15">
        <v>0</v>
      </c>
      <c r="O3994" s="15">
        <v>0</v>
      </c>
      <c r="P3994" s="15">
        <v>0</v>
      </c>
      <c r="Q3994" s="15">
        <v>0</v>
      </c>
      <c r="R3994" s="15">
        <v>0</v>
      </c>
      <c r="S3994" s="15">
        <v>0</v>
      </c>
      <c r="T3994" s="15">
        <f t="shared" si="310"/>
        <v>0</v>
      </c>
      <c r="U3994" s="15">
        <v>0</v>
      </c>
      <c r="V3994" s="15">
        <v>0</v>
      </c>
      <c r="W3994" s="15">
        <v>0</v>
      </c>
      <c r="X3994" s="15">
        <v>0</v>
      </c>
      <c r="Y3994" s="15">
        <v>0</v>
      </c>
      <c r="Z3994" s="15">
        <v>0</v>
      </c>
      <c r="AA3994" s="15">
        <v>0</v>
      </c>
      <c r="AB3994" s="15">
        <v>0</v>
      </c>
      <c r="AC3994" s="15">
        <v>0</v>
      </c>
      <c r="AD3994" s="15">
        <v>0</v>
      </c>
      <c r="AE3994" s="15">
        <v>0</v>
      </c>
      <c r="AF3994" s="15">
        <v>0</v>
      </c>
      <c r="AG3994" s="15">
        <f t="shared" si="311"/>
        <v>0</v>
      </c>
      <c r="AH3994" s="15">
        <v>0</v>
      </c>
      <c r="AI3994" s="15">
        <v>0</v>
      </c>
      <c r="AJ3994" s="15">
        <v>0</v>
      </c>
      <c r="AK3994" s="15">
        <v>0</v>
      </c>
      <c r="AL3994" s="15">
        <v>0</v>
      </c>
      <c r="AM3994" s="15">
        <v>0</v>
      </c>
      <c r="AN3994" s="15">
        <v>0</v>
      </c>
      <c r="AO3994" s="15">
        <v>0</v>
      </c>
      <c r="AP3994" s="15">
        <v>0</v>
      </c>
      <c r="AQ3994" s="15">
        <v>0</v>
      </c>
      <c r="AR3994" s="15">
        <v>0</v>
      </c>
      <c r="AS3994" s="15">
        <v>0</v>
      </c>
      <c r="AT3994" s="15">
        <f t="shared" si="312"/>
        <v>0</v>
      </c>
      <c r="AU3994" s="15">
        <v>0</v>
      </c>
      <c r="AV3994" s="15">
        <v>0</v>
      </c>
      <c r="AW3994" s="15">
        <v>0.25603999805450439</v>
      </c>
      <c r="AX3994" s="15">
        <v>2.213780029296875</v>
      </c>
      <c r="AY3994" s="15">
        <v>0.36382000244408846</v>
      </c>
      <c r="AZ3994" s="15">
        <v>0</v>
      </c>
      <c r="BA3994" s="15">
        <v>0</v>
      </c>
      <c r="BB3994" s="15">
        <v>0</v>
      </c>
      <c r="BC3994" s="15">
        <v>0</v>
      </c>
      <c r="BD3994" s="15">
        <v>0</v>
      </c>
      <c r="BE3994" s="15">
        <v>0</v>
      </c>
      <c r="BF3994" s="15">
        <v>0</v>
      </c>
      <c r="BG3994" s="15">
        <f t="shared" si="313"/>
        <v>2.8336400297954678</v>
      </c>
      <c r="BH3994" t="str">
        <f t="shared" si="314"/>
        <v>CMPCommon</v>
      </c>
      <c r="BI3994" t="str">
        <f>VLOOKUP(BH3994,[2]Summary!$C$29:$C$56,1,0)</f>
        <v>CMPCommon</v>
      </c>
      <c r="BJ3994" s="16">
        <v>44348</v>
      </c>
    </row>
    <row r="3995" spans="1:62" x14ac:dyDescent="0.25">
      <c r="A3995" s="13" t="s">
        <v>8515</v>
      </c>
      <c r="B3995" s="13" t="s">
        <v>5560</v>
      </c>
      <c r="C3995" s="13" t="s">
        <v>5561</v>
      </c>
      <c r="D3995" s="13" t="s">
        <v>599</v>
      </c>
      <c r="E3995" t="s">
        <v>19</v>
      </c>
      <c r="F3995" s="13" t="s">
        <v>20</v>
      </c>
      <c r="H3995" s="15">
        <v>0</v>
      </c>
      <c r="I3995" s="15">
        <v>0</v>
      </c>
      <c r="J3995" s="15">
        <v>0</v>
      </c>
      <c r="K3995" s="15">
        <v>0</v>
      </c>
      <c r="L3995" s="15">
        <v>0</v>
      </c>
      <c r="M3995" s="15">
        <v>0</v>
      </c>
      <c r="N3995" s="15">
        <v>0</v>
      </c>
      <c r="O3995" s="15">
        <v>0</v>
      </c>
      <c r="P3995" s="15">
        <v>0</v>
      </c>
      <c r="Q3995" s="15">
        <v>0</v>
      </c>
      <c r="R3995" s="15">
        <v>0</v>
      </c>
      <c r="S3995" s="15">
        <v>0</v>
      </c>
      <c r="T3995" s="15">
        <f t="shared" si="310"/>
        <v>0</v>
      </c>
      <c r="U3995" s="15">
        <v>0</v>
      </c>
      <c r="V3995" s="15">
        <v>0</v>
      </c>
      <c r="W3995" s="15">
        <v>0</v>
      </c>
      <c r="X3995" s="15">
        <v>0</v>
      </c>
      <c r="Y3995" s="15">
        <v>0</v>
      </c>
      <c r="Z3995" s="15">
        <v>0</v>
      </c>
      <c r="AA3995" s="15">
        <v>0</v>
      </c>
      <c r="AB3995" s="15">
        <v>0</v>
      </c>
      <c r="AC3995" s="15">
        <v>0</v>
      </c>
      <c r="AD3995" s="15">
        <v>0</v>
      </c>
      <c r="AE3995" s="15">
        <v>0</v>
      </c>
      <c r="AF3995" s="15">
        <v>0</v>
      </c>
      <c r="AG3995" s="15">
        <f t="shared" si="311"/>
        <v>0</v>
      </c>
      <c r="AH3995" s="15">
        <v>0</v>
      </c>
      <c r="AI3995" s="15">
        <v>0</v>
      </c>
      <c r="AJ3995" s="15">
        <v>0</v>
      </c>
      <c r="AK3995" s="15">
        <v>0</v>
      </c>
      <c r="AL3995" s="15">
        <v>0</v>
      </c>
      <c r="AM3995" s="15">
        <v>0</v>
      </c>
      <c r="AN3995" s="15">
        <v>0</v>
      </c>
      <c r="AO3995" s="15">
        <v>0</v>
      </c>
      <c r="AP3995" s="15">
        <v>0</v>
      </c>
      <c r="AQ3995" s="15">
        <v>0</v>
      </c>
      <c r="AR3995" s="15">
        <v>0</v>
      </c>
      <c r="AS3995" s="15">
        <v>0</v>
      </c>
      <c r="AT3995" s="15">
        <f t="shared" si="312"/>
        <v>0</v>
      </c>
      <c r="AU3995" s="15">
        <v>0</v>
      </c>
      <c r="AV3995" s="15">
        <v>0</v>
      </c>
      <c r="AW3995" s="15">
        <v>0</v>
      </c>
      <c r="AX3995" s="15">
        <v>0</v>
      </c>
      <c r="AY3995" s="15">
        <v>0</v>
      </c>
      <c r="AZ3995" s="15">
        <v>0</v>
      </c>
      <c r="BA3995" s="15">
        <v>0</v>
      </c>
      <c r="BB3995" s="15">
        <v>0</v>
      </c>
      <c r="BC3995" s="15">
        <v>0</v>
      </c>
      <c r="BD3995" s="15">
        <v>26.254569824218748</v>
      </c>
      <c r="BE3995" s="15">
        <v>15.471269775390626</v>
      </c>
      <c r="BF3995" s="15">
        <v>93.52525927734375</v>
      </c>
      <c r="BG3995" s="15">
        <f t="shared" si="313"/>
        <v>135.25109887695311</v>
      </c>
      <c r="BH3995" t="str">
        <f t="shared" si="314"/>
        <v>NYSEGDIST</v>
      </c>
      <c r="BI3995" t="str">
        <f>VLOOKUP(BH3995,[2]Summary!$C$29:$C$56,1,0)</f>
        <v>NYSEGDist</v>
      </c>
      <c r="BJ3995" s="16">
        <v>44562</v>
      </c>
    </row>
    <row r="3996" spans="1:62" x14ac:dyDescent="0.25">
      <c r="A3996" s="13" t="s">
        <v>8516</v>
      </c>
      <c r="B3996" s="13" t="s">
        <v>8517</v>
      </c>
      <c r="C3996" s="13" t="s">
        <v>8518</v>
      </c>
      <c r="D3996" s="13" t="s">
        <v>599</v>
      </c>
      <c r="E3996" t="s">
        <v>19</v>
      </c>
      <c r="F3996" s="13" t="s">
        <v>589</v>
      </c>
      <c r="H3996" s="15">
        <v>0</v>
      </c>
      <c r="I3996" s="15">
        <v>0</v>
      </c>
      <c r="J3996" s="15">
        <v>0</v>
      </c>
      <c r="K3996" s="15">
        <v>0</v>
      </c>
      <c r="L3996" s="15">
        <v>0</v>
      </c>
      <c r="M3996" s="15">
        <v>0</v>
      </c>
      <c r="N3996" s="15">
        <v>0</v>
      </c>
      <c r="O3996" s="15">
        <v>0</v>
      </c>
      <c r="P3996" s="15">
        <v>0</v>
      </c>
      <c r="Q3996" s="15">
        <v>0</v>
      </c>
      <c r="R3996" s="15">
        <v>0</v>
      </c>
      <c r="S3996" s="15">
        <v>0</v>
      </c>
      <c r="T3996" s="15">
        <f t="shared" si="310"/>
        <v>0</v>
      </c>
      <c r="U3996" s="15">
        <v>0</v>
      </c>
      <c r="V3996" s="15">
        <v>0</v>
      </c>
      <c r="W3996" s="15">
        <v>0</v>
      </c>
      <c r="X3996" s="15">
        <v>0</v>
      </c>
      <c r="Y3996" s="15">
        <v>0</v>
      </c>
      <c r="Z3996" s="15">
        <v>0</v>
      </c>
      <c r="AA3996" s="15">
        <v>0</v>
      </c>
      <c r="AB3996" s="15">
        <v>0</v>
      </c>
      <c r="AC3996" s="15">
        <v>0</v>
      </c>
      <c r="AD3996" s="15">
        <v>0</v>
      </c>
      <c r="AE3996" s="15">
        <v>0</v>
      </c>
      <c r="AF3996" s="15">
        <v>0</v>
      </c>
      <c r="AG3996" s="15">
        <f t="shared" si="311"/>
        <v>0</v>
      </c>
      <c r="AH3996" s="15">
        <v>0</v>
      </c>
      <c r="AI3996" s="15">
        <v>0</v>
      </c>
      <c r="AJ3996" s="15">
        <v>0</v>
      </c>
      <c r="AK3996" s="15">
        <v>0</v>
      </c>
      <c r="AL3996" s="15">
        <v>0</v>
      </c>
      <c r="AM3996" s="15">
        <v>0</v>
      </c>
      <c r="AN3996" s="15">
        <v>0</v>
      </c>
      <c r="AO3996" s="15">
        <v>0</v>
      </c>
      <c r="AP3996" s="15">
        <v>0</v>
      </c>
      <c r="AQ3996" s="15">
        <v>0</v>
      </c>
      <c r="AR3996" s="15">
        <v>0</v>
      </c>
      <c r="AS3996" s="15">
        <v>0</v>
      </c>
      <c r="AT3996" s="15">
        <f t="shared" si="312"/>
        <v>0</v>
      </c>
      <c r="AU3996" s="15">
        <v>0</v>
      </c>
      <c r="AV3996" s="15">
        <v>0</v>
      </c>
      <c r="AW3996" s="15">
        <v>5.3038697460889814</v>
      </c>
      <c r="AX3996" s="15">
        <v>6.4689698071181772</v>
      </c>
      <c r="AY3996" s="15">
        <v>4.1862699975669386</v>
      </c>
      <c r="AZ3996" s="15">
        <v>0</v>
      </c>
      <c r="BA3996" s="15">
        <v>0</v>
      </c>
      <c r="BB3996" s="15">
        <v>0</v>
      </c>
      <c r="BC3996" s="15">
        <v>0</v>
      </c>
      <c r="BD3996" s="15">
        <v>1.7732299670428038</v>
      </c>
      <c r="BE3996" s="15">
        <v>1.7732299670428038</v>
      </c>
      <c r="BF3996" s="15">
        <v>1.7732299670428038</v>
      </c>
      <c r="BG3996" s="15">
        <f t="shared" si="313"/>
        <v>21.278799451902508</v>
      </c>
      <c r="BH3996" t="str">
        <f t="shared" si="314"/>
        <v>NYSEGDIST</v>
      </c>
      <c r="BI3996" t="str">
        <f>VLOOKUP(BH3996,[2]Summary!$C$29:$C$56,1,0)</f>
        <v>NYSEGDist</v>
      </c>
      <c r="BJ3996" s="16">
        <v>44562</v>
      </c>
    </row>
    <row r="3997" spans="1:62" x14ac:dyDescent="0.25">
      <c r="A3997" s="13" t="s">
        <v>8519</v>
      </c>
      <c r="B3997" s="13" t="s">
        <v>8520</v>
      </c>
      <c r="C3997" s="13" t="s">
        <v>7272</v>
      </c>
      <c r="D3997" s="13" t="s">
        <v>599</v>
      </c>
      <c r="E3997" t="s">
        <v>35</v>
      </c>
      <c r="F3997" s="13" t="s">
        <v>20</v>
      </c>
      <c r="H3997" s="15">
        <v>0</v>
      </c>
      <c r="I3997" s="15">
        <v>0</v>
      </c>
      <c r="J3997" s="15">
        <v>0</v>
      </c>
      <c r="K3997" s="15">
        <v>0</v>
      </c>
      <c r="L3997" s="15">
        <v>0</v>
      </c>
      <c r="M3997" s="15">
        <v>0</v>
      </c>
      <c r="N3997" s="15">
        <v>0</v>
      </c>
      <c r="O3997" s="15">
        <v>0</v>
      </c>
      <c r="P3997" s="15">
        <v>0</v>
      </c>
      <c r="Q3997" s="15">
        <v>0</v>
      </c>
      <c r="R3997" s="15">
        <v>0</v>
      </c>
      <c r="S3997" s="15">
        <v>0</v>
      </c>
      <c r="T3997" s="15">
        <f t="shared" si="310"/>
        <v>0</v>
      </c>
      <c r="U3997" s="15">
        <v>0</v>
      </c>
      <c r="V3997" s="15">
        <v>0</v>
      </c>
      <c r="W3997" s="15">
        <v>0</v>
      </c>
      <c r="X3997" s="15">
        <v>0</v>
      </c>
      <c r="Y3997" s="15">
        <v>0</v>
      </c>
      <c r="Z3997" s="15">
        <v>0</v>
      </c>
      <c r="AA3997" s="15">
        <v>0</v>
      </c>
      <c r="AB3997" s="15">
        <v>0</v>
      </c>
      <c r="AC3997" s="15">
        <v>0</v>
      </c>
      <c r="AD3997" s="15">
        <v>0</v>
      </c>
      <c r="AE3997" s="15">
        <v>0</v>
      </c>
      <c r="AF3997" s="15">
        <v>0</v>
      </c>
      <c r="AG3997" s="15">
        <f t="shared" si="311"/>
        <v>0</v>
      </c>
      <c r="AH3997" s="15">
        <v>0</v>
      </c>
      <c r="AI3997" s="15">
        <v>0</v>
      </c>
      <c r="AJ3997" s="15">
        <v>0</v>
      </c>
      <c r="AK3997" s="15">
        <v>0</v>
      </c>
      <c r="AL3997" s="15">
        <v>0</v>
      </c>
      <c r="AM3997" s="15">
        <v>0</v>
      </c>
      <c r="AN3997" s="15">
        <v>0</v>
      </c>
      <c r="AO3997" s="15">
        <v>0</v>
      </c>
      <c r="AP3997" s="15">
        <v>0</v>
      </c>
      <c r="AQ3997" s="15">
        <v>0</v>
      </c>
      <c r="AR3997" s="15">
        <v>0</v>
      </c>
      <c r="AS3997" s="15">
        <v>0</v>
      </c>
      <c r="AT3997" s="15">
        <f t="shared" si="312"/>
        <v>0</v>
      </c>
      <c r="AU3997" s="15">
        <v>0</v>
      </c>
      <c r="AV3997" s="15">
        <v>0</v>
      </c>
      <c r="AW3997" s="15">
        <v>23.998439361572267</v>
      </c>
      <c r="AX3997" s="15">
        <v>18.236850219726563</v>
      </c>
      <c r="AY3997" s="15">
        <v>211.32668261718749</v>
      </c>
      <c r="AZ3997" s="15">
        <v>0</v>
      </c>
      <c r="BA3997" s="15">
        <v>0</v>
      </c>
      <c r="BB3997" s="15">
        <v>0</v>
      </c>
      <c r="BC3997" s="15">
        <v>0</v>
      </c>
      <c r="BD3997" s="15">
        <v>0</v>
      </c>
      <c r="BE3997" s="15">
        <v>0</v>
      </c>
      <c r="BF3997" s="15">
        <v>0</v>
      </c>
      <c r="BG3997" s="15">
        <f t="shared" si="313"/>
        <v>253.56197219848633</v>
      </c>
      <c r="BH3997" t="str">
        <f t="shared" si="314"/>
        <v>NYSEGTRANS</v>
      </c>
      <c r="BI3997" t="str">
        <f>VLOOKUP(BH3997,[2]Summary!$C$29:$C$56,1,0)</f>
        <v>NYSEGTrans</v>
      </c>
      <c r="BJ3997" s="16">
        <v>44348</v>
      </c>
    </row>
    <row r="3998" spans="1:62" x14ac:dyDescent="0.25">
      <c r="A3998" s="13" t="s">
        <v>8521</v>
      </c>
      <c r="B3998" s="13" t="s">
        <v>8522</v>
      </c>
      <c r="C3998" s="13" t="s">
        <v>8523</v>
      </c>
      <c r="D3998" s="13" t="s">
        <v>596</v>
      </c>
      <c r="E3998" t="s">
        <v>19</v>
      </c>
      <c r="F3998" s="13" t="s">
        <v>20</v>
      </c>
      <c r="H3998" s="15">
        <v>0</v>
      </c>
      <c r="I3998" s="15">
        <v>0</v>
      </c>
      <c r="J3998" s="15">
        <v>0</v>
      </c>
      <c r="K3998" s="15">
        <v>0</v>
      </c>
      <c r="L3998" s="15">
        <v>0</v>
      </c>
      <c r="M3998" s="15">
        <v>0</v>
      </c>
      <c r="N3998" s="15">
        <v>0</v>
      </c>
      <c r="O3998" s="15">
        <v>0</v>
      </c>
      <c r="P3998" s="15">
        <v>0</v>
      </c>
      <c r="Q3998" s="15">
        <v>0</v>
      </c>
      <c r="R3998" s="15">
        <v>0</v>
      </c>
      <c r="S3998" s="15">
        <v>0</v>
      </c>
      <c r="T3998" s="15">
        <f t="shared" si="310"/>
        <v>0</v>
      </c>
      <c r="U3998" s="15">
        <v>0</v>
      </c>
      <c r="V3998" s="15">
        <v>0</v>
      </c>
      <c r="W3998" s="15">
        <v>0</v>
      </c>
      <c r="X3998" s="15">
        <v>0</v>
      </c>
      <c r="Y3998" s="15">
        <v>0</v>
      </c>
      <c r="Z3998" s="15">
        <v>0</v>
      </c>
      <c r="AA3998" s="15">
        <v>0</v>
      </c>
      <c r="AB3998" s="15">
        <v>0</v>
      </c>
      <c r="AC3998" s="15">
        <v>0</v>
      </c>
      <c r="AD3998" s="15">
        <v>0</v>
      </c>
      <c r="AE3998" s="15">
        <v>0</v>
      </c>
      <c r="AF3998" s="15">
        <v>0</v>
      </c>
      <c r="AG3998" s="15">
        <f t="shared" si="311"/>
        <v>0</v>
      </c>
      <c r="AH3998" s="15">
        <v>0</v>
      </c>
      <c r="AI3998" s="15">
        <v>0</v>
      </c>
      <c r="AJ3998" s="15">
        <v>0</v>
      </c>
      <c r="AK3998" s="15">
        <v>0</v>
      </c>
      <c r="AL3998" s="15">
        <v>0</v>
      </c>
      <c r="AM3998" s="15">
        <v>0</v>
      </c>
      <c r="AN3998" s="15">
        <v>0</v>
      </c>
      <c r="AO3998" s="15">
        <v>0</v>
      </c>
      <c r="AP3998" s="15">
        <v>0</v>
      </c>
      <c r="AQ3998" s="15">
        <v>0</v>
      </c>
      <c r="AR3998" s="15">
        <v>0</v>
      </c>
      <c r="AS3998" s="15">
        <v>0</v>
      </c>
      <c r="AT3998" s="15">
        <f t="shared" si="312"/>
        <v>0</v>
      </c>
      <c r="AU3998" s="15">
        <v>37.347130004882814</v>
      </c>
      <c r="AV3998" s="15">
        <v>31.835909790039061</v>
      </c>
      <c r="AW3998" s="15">
        <v>51.734758666992185</v>
      </c>
      <c r="AX3998" s="15">
        <v>63.765420166015623</v>
      </c>
      <c r="AY3998" s="15">
        <v>39.46186962890625</v>
      </c>
      <c r="AZ3998" s="15">
        <v>64.178500244140622</v>
      </c>
      <c r="BA3998" s="15">
        <v>0</v>
      </c>
      <c r="BB3998" s="15">
        <v>0</v>
      </c>
      <c r="BC3998" s="15">
        <v>0</v>
      </c>
      <c r="BD3998" s="15">
        <v>74.76257839965821</v>
      </c>
      <c r="BE3998" s="15">
        <v>195.6334662475586</v>
      </c>
      <c r="BF3998" s="15">
        <v>366.59444726562498</v>
      </c>
      <c r="BG3998" s="15">
        <f t="shared" si="313"/>
        <v>925.31408041381837</v>
      </c>
      <c r="BH3998" t="str">
        <f t="shared" si="314"/>
        <v>RGEDIST</v>
      </c>
      <c r="BI3998" t="str">
        <f>VLOOKUP(BH3998,[2]Summary!$C$29:$C$56,1,0)</f>
        <v>RGEDist</v>
      </c>
      <c r="BJ3998" s="16">
        <v>44562</v>
      </c>
    </row>
    <row r="3999" spans="1:62" x14ac:dyDescent="0.25">
      <c r="A3999" s="13" t="s">
        <v>8524</v>
      </c>
      <c r="B3999" s="13" t="s">
        <v>8525</v>
      </c>
      <c r="C3999" s="13" t="s">
        <v>8526</v>
      </c>
      <c r="D3999" s="13" t="s">
        <v>596</v>
      </c>
      <c r="E3999" s="13" t="s">
        <v>475</v>
      </c>
      <c r="F3999" s="13" t="s">
        <v>426</v>
      </c>
      <c r="H3999" s="15">
        <v>0</v>
      </c>
      <c r="I3999" s="15">
        <v>0</v>
      </c>
      <c r="J3999" s="15">
        <v>0</v>
      </c>
      <c r="K3999" s="15">
        <v>0</v>
      </c>
      <c r="L3999" s="15">
        <v>0</v>
      </c>
      <c r="M3999" s="15">
        <v>0</v>
      </c>
      <c r="N3999" s="15">
        <v>0</v>
      </c>
      <c r="O3999" s="15">
        <v>0</v>
      </c>
      <c r="P3999" s="15">
        <v>0</v>
      </c>
      <c r="Q3999" s="15">
        <v>0</v>
      </c>
      <c r="R3999" s="15">
        <v>0</v>
      </c>
      <c r="S3999" s="15">
        <v>0</v>
      </c>
      <c r="T3999" s="15">
        <f t="shared" si="310"/>
        <v>0</v>
      </c>
      <c r="U3999" s="15">
        <v>0</v>
      </c>
      <c r="V3999" s="15">
        <v>0</v>
      </c>
      <c r="W3999" s="15">
        <v>0</v>
      </c>
      <c r="X3999" s="15">
        <v>0</v>
      </c>
      <c r="Y3999" s="15">
        <v>0</v>
      </c>
      <c r="Z3999" s="15">
        <v>0</v>
      </c>
      <c r="AA3999" s="15">
        <v>0</v>
      </c>
      <c r="AB3999" s="15">
        <v>0</v>
      </c>
      <c r="AC3999" s="15">
        <v>0</v>
      </c>
      <c r="AD3999" s="15">
        <v>0</v>
      </c>
      <c r="AE3999" s="15">
        <v>0</v>
      </c>
      <c r="AF3999" s="15">
        <v>0</v>
      </c>
      <c r="AG3999" s="15">
        <f t="shared" si="311"/>
        <v>0</v>
      </c>
      <c r="AH3999" s="15">
        <v>0</v>
      </c>
      <c r="AI3999" s="15">
        <v>0</v>
      </c>
      <c r="AJ3999" s="15">
        <v>0</v>
      </c>
      <c r="AK3999" s="15">
        <v>0</v>
      </c>
      <c r="AL3999" s="15">
        <v>0</v>
      </c>
      <c r="AM3999" s="15">
        <v>0</v>
      </c>
      <c r="AN3999" s="15">
        <v>0</v>
      </c>
      <c r="AO3999" s="15">
        <v>0</v>
      </c>
      <c r="AP3999" s="15">
        <v>0</v>
      </c>
      <c r="AQ3999" s="15">
        <v>0</v>
      </c>
      <c r="AR3999" s="15">
        <v>0</v>
      </c>
      <c r="AS3999" s="15">
        <v>0</v>
      </c>
      <c r="AT3999" s="15">
        <f t="shared" si="312"/>
        <v>0</v>
      </c>
      <c r="AU3999" s="15">
        <v>0</v>
      </c>
      <c r="AV3999" s="15">
        <v>0</v>
      </c>
      <c r="AW3999" s="15">
        <v>0</v>
      </c>
      <c r="AX3999" s="15">
        <v>0</v>
      </c>
      <c r="AY3999" s="15">
        <v>0</v>
      </c>
      <c r="AZ3999" s="15">
        <v>0</v>
      </c>
      <c r="BA3999" s="15">
        <v>10.475380180358886</v>
      </c>
      <c r="BB3999" s="15">
        <v>16.031259803771974</v>
      </c>
      <c r="BC3999" s="15">
        <v>0.52407999420166018</v>
      </c>
      <c r="BD3999" s="15">
        <v>0</v>
      </c>
      <c r="BE3999" s="15">
        <v>0</v>
      </c>
      <c r="BF3999" s="15">
        <v>0</v>
      </c>
      <c r="BG3999" s="15">
        <f t="shared" si="313"/>
        <v>27.03071997833252</v>
      </c>
      <c r="BH3999" t="str">
        <f t="shared" si="314"/>
        <v>RGEGas</v>
      </c>
      <c r="BI3999" t="str">
        <f>VLOOKUP(BH3999,[2]Summary!$C$29:$C$56,1,0)</f>
        <v>RGEGas</v>
      </c>
      <c r="BJ3999" s="16">
        <v>44470</v>
      </c>
    </row>
    <row r="4000" spans="1:62" x14ac:dyDescent="0.25">
      <c r="A4000" s="13" t="s">
        <v>8527</v>
      </c>
      <c r="B4000" s="13" t="s">
        <v>8528</v>
      </c>
      <c r="C4000" s="13" t="s">
        <v>8529</v>
      </c>
      <c r="D4000" s="13" t="s">
        <v>599</v>
      </c>
      <c r="E4000" t="s">
        <v>19</v>
      </c>
      <c r="F4000" s="13" t="s">
        <v>166</v>
      </c>
      <c r="H4000" s="15">
        <v>0</v>
      </c>
      <c r="I4000" s="15">
        <v>0</v>
      </c>
      <c r="J4000" s="15">
        <v>0</v>
      </c>
      <c r="K4000" s="15">
        <v>0</v>
      </c>
      <c r="L4000" s="15">
        <v>0</v>
      </c>
      <c r="M4000" s="15">
        <v>0</v>
      </c>
      <c r="N4000" s="15">
        <v>0</v>
      </c>
      <c r="O4000" s="15">
        <v>0</v>
      </c>
      <c r="P4000" s="15">
        <v>0</v>
      </c>
      <c r="Q4000" s="15">
        <v>0</v>
      </c>
      <c r="R4000" s="15">
        <v>0</v>
      </c>
      <c r="S4000" s="15">
        <v>0</v>
      </c>
      <c r="T4000" s="15">
        <f t="shared" si="310"/>
        <v>0</v>
      </c>
      <c r="U4000" s="15">
        <v>0</v>
      </c>
      <c r="V4000" s="15">
        <v>0</v>
      </c>
      <c r="W4000" s="15">
        <v>0</v>
      </c>
      <c r="X4000" s="15">
        <v>0</v>
      </c>
      <c r="Y4000" s="15">
        <v>0</v>
      </c>
      <c r="Z4000" s="15">
        <v>0</v>
      </c>
      <c r="AA4000" s="15">
        <v>0</v>
      </c>
      <c r="AB4000" s="15">
        <v>0</v>
      </c>
      <c r="AC4000" s="15">
        <v>0</v>
      </c>
      <c r="AD4000" s="15">
        <v>0</v>
      </c>
      <c r="AE4000" s="15">
        <v>0</v>
      </c>
      <c r="AF4000" s="15">
        <v>0</v>
      </c>
      <c r="AG4000" s="15">
        <f t="shared" si="311"/>
        <v>0</v>
      </c>
      <c r="AH4000" s="15">
        <v>0</v>
      </c>
      <c r="AI4000" s="15">
        <v>0</v>
      </c>
      <c r="AJ4000" s="15">
        <v>0</v>
      </c>
      <c r="AK4000" s="15">
        <v>0</v>
      </c>
      <c r="AL4000" s="15">
        <v>0</v>
      </c>
      <c r="AM4000" s="15">
        <v>0</v>
      </c>
      <c r="AN4000" s="15">
        <v>0</v>
      </c>
      <c r="AO4000" s="15">
        <v>0</v>
      </c>
      <c r="AP4000" s="15">
        <v>0</v>
      </c>
      <c r="AQ4000" s="15">
        <v>0</v>
      </c>
      <c r="AR4000" s="15">
        <v>0</v>
      </c>
      <c r="AS4000" s="15">
        <v>0</v>
      </c>
      <c r="AT4000" s="15">
        <f t="shared" si="312"/>
        <v>0</v>
      </c>
      <c r="AU4000" s="15">
        <v>0</v>
      </c>
      <c r="AV4000" s="15">
        <v>0</v>
      </c>
      <c r="AW4000" s="15">
        <v>0</v>
      </c>
      <c r="AX4000" s="15">
        <v>0</v>
      </c>
      <c r="AY4000" s="15">
        <v>0</v>
      </c>
      <c r="AZ4000" s="15">
        <v>0</v>
      </c>
      <c r="BA4000" s="15">
        <v>0</v>
      </c>
      <c r="BB4000" s="15">
        <v>0</v>
      </c>
      <c r="BC4000" s="15">
        <v>0</v>
      </c>
      <c r="BD4000" s="15">
        <v>23.75</v>
      </c>
      <c r="BE4000" s="15">
        <v>23.75</v>
      </c>
      <c r="BF4000" s="15">
        <v>78.888999999999996</v>
      </c>
      <c r="BG4000" s="15">
        <f t="shared" si="313"/>
        <v>126.389</v>
      </c>
      <c r="BH4000" t="str">
        <f t="shared" si="314"/>
        <v>NYSEGDIST</v>
      </c>
      <c r="BI4000" t="str">
        <f>VLOOKUP(BH4000,[2]Summary!$C$29:$C$56,1,0)</f>
        <v>NYSEGDist</v>
      </c>
      <c r="BJ4000" s="16">
        <v>44562</v>
      </c>
    </row>
    <row r="4001" spans="1:62" x14ac:dyDescent="0.25">
      <c r="A4001" s="13" t="s">
        <v>8530</v>
      </c>
      <c r="B4001" s="13" t="s">
        <v>7393</v>
      </c>
      <c r="C4001" s="13" t="s">
        <v>7391</v>
      </c>
      <c r="D4001" s="13" t="s">
        <v>599</v>
      </c>
      <c r="E4001" t="s">
        <v>19</v>
      </c>
      <c r="F4001" s="13" t="s">
        <v>62</v>
      </c>
      <c r="H4001" s="15">
        <v>0</v>
      </c>
      <c r="I4001" s="15">
        <v>0</v>
      </c>
      <c r="J4001" s="15">
        <v>0</v>
      </c>
      <c r="K4001" s="15">
        <v>0</v>
      </c>
      <c r="L4001" s="15">
        <v>0</v>
      </c>
      <c r="M4001" s="15">
        <v>0</v>
      </c>
      <c r="N4001" s="15">
        <v>0</v>
      </c>
      <c r="O4001" s="15">
        <v>0</v>
      </c>
      <c r="P4001" s="15">
        <v>0</v>
      </c>
      <c r="Q4001" s="15">
        <v>0</v>
      </c>
      <c r="R4001" s="15">
        <v>0</v>
      </c>
      <c r="S4001" s="15">
        <v>0</v>
      </c>
      <c r="T4001" s="15">
        <f t="shared" si="310"/>
        <v>0</v>
      </c>
      <c r="U4001" s="15">
        <v>0</v>
      </c>
      <c r="V4001" s="15">
        <v>0</v>
      </c>
      <c r="W4001" s="15">
        <v>0</v>
      </c>
      <c r="X4001" s="15">
        <v>0</v>
      </c>
      <c r="Y4001" s="15">
        <v>0</v>
      </c>
      <c r="Z4001" s="15">
        <v>0</v>
      </c>
      <c r="AA4001" s="15">
        <v>0</v>
      </c>
      <c r="AB4001" s="15">
        <v>0</v>
      </c>
      <c r="AC4001" s="15">
        <v>0</v>
      </c>
      <c r="AD4001" s="15">
        <v>0</v>
      </c>
      <c r="AE4001" s="15">
        <v>0</v>
      </c>
      <c r="AF4001" s="15">
        <v>0</v>
      </c>
      <c r="AG4001" s="15">
        <f t="shared" si="311"/>
        <v>0</v>
      </c>
      <c r="AH4001" s="15">
        <v>0</v>
      </c>
      <c r="AI4001" s="15">
        <v>0</v>
      </c>
      <c r="AJ4001" s="15">
        <v>0</v>
      </c>
      <c r="AK4001" s="15">
        <v>0</v>
      </c>
      <c r="AL4001" s="15">
        <v>0</v>
      </c>
      <c r="AM4001" s="15">
        <v>0</v>
      </c>
      <c r="AN4001" s="15">
        <v>0</v>
      </c>
      <c r="AO4001" s="15">
        <v>0</v>
      </c>
      <c r="AP4001" s="15">
        <v>0</v>
      </c>
      <c r="AQ4001" s="15">
        <v>0</v>
      </c>
      <c r="AR4001" s="15">
        <v>0</v>
      </c>
      <c r="AS4001" s="15">
        <v>0</v>
      </c>
      <c r="AT4001" s="15">
        <f t="shared" si="312"/>
        <v>0</v>
      </c>
      <c r="AU4001" s="15">
        <v>0</v>
      </c>
      <c r="AV4001" s="15">
        <v>0</v>
      </c>
      <c r="AW4001" s="15">
        <v>0</v>
      </c>
      <c r="AX4001" s="15">
        <v>0</v>
      </c>
      <c r="AY4001" s="15">
        <v>0</v>
      </c>
      <c r="AZ4001" s="15">
        <v>0</v>
      </c>
      <c r="BA4001" s="15">
        <v>0</v>
      </c>
      <c r="BB4001" s="15">
        <v>0</v>
      </c>
      <c r="BC4001" s="15">
        <v>0</v>
      </c>
      <c r="BD4001" s="15">
        <v>237.533765625</v>
      </c>
      <c r="BE4001" s="15">
        <v>475.27278124999998</v>
      </c>
      <c r="BF4001" s="15">
        <v>557.46478124999999</v>
      </c>
      <c r="BG4001" s="15">
        <f t="shared" si="313"/>
        <v>1270.2713281249999</v>
      </c>
      <c r="BH4001" t="str">
        <f t="shared" si="314"/>
        <v>NYSEGDIST</v>
      </c>
      <c r="BI4001" t="str">
        <f>VLOOKUP(BH4001,[2]Summary!$C$29:$C$56,1,0)</f>
        <v>NYSEGDist</v>
      </c>
      <c r="BJ4001" s="16">
        <v>44562</v>
      </c>
    </row>
    <row r="4002" spans="1:62" x14ac:dyDescent="0.25">
      <c r="A4002" s="13" t="s">
        <v>8531</v>
      </c>
      <c r="B4002" s="13" t="s">
        <v>8532</v>
      </c>
      <c r="C4002" s="13" t="s">
        <v>8533</v>
      </c>
      <c r="D4002" s="13" t="s">
        <v>599</v>
      </c>
      <c r="E4002" t="s">
        <v>19</v>
      </c>
      <c r="F4002" s="13" t="s">
        <v>166</v>
      </c>
      <c r="H4002" s="15">
        <v>0</v>
      </c>
      <c r="I4002" s="15">
        <v>0</v>
      </c>
      <c r="J4002" s="15">
        <v>0</v>
      </c>
      <c r="K4002" s="15">
        <v>0</v>
      </c>
      <c r="L4002" s="15">
        <v>0</v>
      </c>
      <c r="M4002" s="15">
        <v>0</v>
      </c>
      <c r="N4002" s="15">
        <v>0</v>
      </c>
      <c r="O4002" s="15">
        <v>0</v>
      </c>
      <c r="P4002" s="15">
        <v>0</v>
      </c>
      <c r="Q4002" s="15">
        <v>0</v>
      </c>
      <c r="R4002" s="15">
        <v>0</v>
      </c>
      <c r="S4002" s="15">
        <v>0</v>
      </c>
      <c r="T4002" s="15">
        <f t="shared" si="310"/>
        <v>0</v>
      </c>
      <c r="U4002" s="15">
        <v>0</v>
      </c>
      <c r="V4002" s="15">
        <v>0</v>
      </c>
      <c r="W4002" s="15">
        <v>0</v>
      </c>
      <c r="X4002" s="15">
        <v>0</v>
      </c>
      <c r="Y4002" s="15">
        <v>0</v>
      </c>
      <c r="Z4002" s="15">
        <v>0</v>
      </c>
      <c r="AA4002" s="15">
        <v>0</v>
      </c>
      <c r="AB4002" s="15">
        <v>0</v>
      </c>
      <c r="AC4002" s="15">
        <v>0</v>
      </c>
      <c r="AD4002" s="15">
        <v>0</v>
      </c>
      <c r="AE4002" s="15">
        <v>0</v>
      </c>
      <c r="AF4002" s="15">
        <v>0</v>
      </c>
      <c r="AG4002" s="15">
        <f t="shared" si="311"/>
        <v>0</v>
      </c>
      <c r="AH4002" s="15">
        <v>0</v>
      </c>
      <c r="AI4002" s="15">
        <v>0</v>
      </c>
      <c r="AJ4002" s="15">
        <v>0</v>
      </c>
      <c r="AK4002" s="15">
        <v>0</v>
      </c>
      <c r="AL4002" s="15">
        <v>0</v>
      </c>
      <c r="AM4002" s="15">
        <v>0</v>
      </c>
      <c r="AN4002" s="15">
        <v>0</v>
      </c>
      <c r="AO4002" s="15">
        <v>0</v>
      </c>
      <c r="AP4002" s="15">
        <v>0</v>
      </c>
      <c r="AQ4002" s="15">
        <v>0</v>
      </c>
      <c r="AR4002" s="15">
        <v>0</v>
      </c>
      <c r="AS4002" s="15">
        <v>0</v>
      </c>
      <c r="AT4002" s="15">
        <f t="shared" si="312"/>
        <v>0</v>
      </c>
      <c r="AU4002" s="15">
        <v>0</v>
      </c>
      <c r="AV4002" s="15">
        <v>0</v>
      </c>
      <c r="AW4002" s="15">
        <v>0</v>
      </c>
      <c r="AX4002" s="15">
        <v>0</v>
      </c>
      <c r="AY4002" s="15">
        <v>22.323130310058595</v>
      </c>
      <c r="AZ4002" s="15">
        <v>0.11043000030517579</v>
      </c>
      <c r="BA4002" s="15">
        <v>0.11411000061035156</v>
      </c>
      <c r="BB4002" s="15">
        <v>7.462820175170898</v>
      </c>
      <c r="BC4002" s="15">
        <v>0.15166000366210938</v>
      </c>
      <c r="BD4002" s="15">
        <v>31.713000000000001</v>
      </c>
      <c r="BE4002" s="15">
        <v>201.3</v>
      </c>
      <c r="BF4002" s="15">
        <v>215.06</v>
      </c>
      <c r="BG4002" s="15">
        <f t="shared" si="313"/>
        <v>478.23515048980715</v>
      </c>
      <c r="BH4002" t="str">
        <f t="shared" si="314"/>
        <v>NYSEGDIST</v>
      </c>
      <c r="BI4002" t="str">
        <f>VLOOKUP(BH4002,[2]Summary!$C$29:$C$56,1,0)</f>
        <v>NYSEGDist</v>
      </c>
      <c r="BJ4002" s="16">
        <v>44562</v>
      </c>
    </row>
    <row r="4003" spans="1:62" x14ac:dyDescent="0.25">
      <c r="A4003" s="13" t="s">
        <v>8534</v>
      </c>
      <c r="B4003" s="13" t="s">
        <v>8535</v>
      </c>
      <c r="C4003" s="13" t="s">
        <v>8536</v>
      </c>
      <c r="D4003" s="13" t="s">
        <v>596</v>
      </c>
      <c r="E4003" t="s">
        <v>19</v>
      </c>
      <c r="F4003" s="13" t="s">
        <v>166</v>
      </c>
      <c r="H4003" s="15">
        <v>0</v>
      </c>
      <c r="I4003" s="15">
        <v>0</v>
      </c>
      <c r="J4003" s="15">
        <v>0</v>
      </c>
      <c r="K4003" s="15">
        <v>0</v>
      </c>
      <c r="L4003" s="15">
        <v>0</v>
      </c>
      <c r="M4003" s="15">
        <v>0</v>
      </c>
      <c r="N4003" s="15">
        <v>0</v>
      </c>
      <c r="O4003" s="15">
        <v>0</v>
      </c>
      <c r="P4003" s="15">
        <v>0</v>
      </c>
      <c r="Q4003" s="15">
        <v>0</v>
      </c>
      <c r="R4003" s="15">
        <v>0</v>
      </c>
      <c r="S4003" s="15">
        <v>0</v>
      </c>
      <c r="T4003" s="15">
        <f t="shared" si="310"/>
        <v>0</v>
      </c>
      <c r="U4003" s="15">
        <v>0</v>
      </c>
      <c r="V4003" s="15">
        <v>0</v>
      </c>
      <c r="W4003" s="15">
        <v>0</v>
      </c>
      <c r="X4003" s="15">
        <v>0</v>
      </c>
      <c r="Y4003" s="15">
        <v>0</v>
      </c>
      <c r="Z4003" s="15">
        <v>0</v>
      </c>
      <c r="AA4003" s="15">
        <v>0</v>
      </c>
      <c r="AB4003" s="15">
        <v>0</v>
      </c>
      <c r="AC4003" s="15">
        <v>0</v>
      </c>
      <c r="AD4003" s="15">
        <v>0</v>
      </c>
      <c r="AE4003" s="15">
        <v>0</v>
      </c>
      <c r="AF4003" s="15">
        <v>0</v>
      </c>
      <c r="AG4003" s="15">
        <f t="shared" si="311"/>
        <v>0</v>
      </c>
      <c r="AH4003" s="15">
        <v>0</v>
      </c>
      <c r="AI4003" s="15">
        <v>0</v>
      </c>
      <c r="AJ4003" s="15">
        <v>0</v>
      </c>
      <c r="AK4003" s="15">
        <v>0</v>
      </c>
      <c r="AL4003" s="15">
        <v>0</v>
      </c>
      <c r="AM4003" s="15">
        <v>0</v>
      </c>
      <c r="AN4003" s="15">
        <v>0</v>
      </c>
      <c r="AO4003" s="15">
        <v>0</v>
      </c>
      <c r="AP4003" s="15">
        <v>0</v>
      </c>
      <c r="AQ4003" s="15">
        <v>0</v>
      </c>
      <c r="AR4003" s="15">
        <v>0</v>
      </c>
      <c r="AS4003" s="15">
        <v>0</v>
      </c>
      <c r="AT4003" s="15">
        <f t="shared" si="312"/>
        <v>0</v>
      </c>
      <c r="AU4003" s="15">
        <v>0</v>
      </c>
      <c r="AV4003" s="15">
        <v>0</v>
      </c>
      <c r="AW4003" s="15">
        <v>0</v>
      </c>
      <c r="AX4003" s="15">
        <v>0</v>
      </c>
      <c r="AY4003" s="15">
        <v>0</v>
      </c>
      <c r="AZ4003" s="15">
        <v>0</v>
      </c>
      <c r="BA4003" s="15">
        <v>0</v>
      </c>
      <c r="BB4003" s="15">
        <v>0</v>
      </c>
      <c r="BC4003" s="15">
        <v>0</v>
      </c>
      <c r="BD4003" s="15">
        <v>23.75</v>
      </c>
      <c r="BE4003" s="15">
        <v>23.75</v>
      </c>
      <c r="BF4003" s="15">
        <v>102.639</v>
      </c>
      <c r="BG4003" s="15">
        <f t="shared" si="313"/>
        <v>150.13900000000001</v>
      </c>
      <c r="BH4003" t="str">
        <f t="shared" si="314"/>
        <v>RGEDIST</v>
      </c>
      <c r="BI4003" t="str">
        <f>VLOOKUP(BH4003,[2]Summary!$C$29:$C$56,1,0)</f>
        <v>RGEDist</v>
      </c>
      <c r="BJ4003" s="16">
        <v>44562</v>
      </c>
    </row>
    <row r="4004" spans="1:62" x14ac:dyDescent="0.25">
      <c r="A4004" s="13" t="s">
        <v>8537</v>
      </c>
      <c r="B4004" s="13" t="s">
        <v>7390</v>
      </c>
      <c r="C4004" s="13" t="s">
        <v>7391</v>
      </c>
      <c r="D4004" s="13" t="s">
        <v>596</v>
      </c>
      <c r="E4004" t="s">
        <v>19</v>
      </c>
      <c r="F4004" s="13" t="s">
        <v>62</v>
      </c>
      <c r="H4004" s="15">
        <v>0</v>
      </c>
      <c r="I4004" s="15">
        <v>0</v>
      </c>
      <c r="J4004" s="15">
        <v>0</v>
      </c>
      <c r="K4004" s="15">
        <v>0</v>
      </c>
      <c r="L4004" s="15">
        <v>0</v>
      </c>
      <c r="M4004" s="15">
        <v>0</v>
      </c>
      <c r="N4004" s="15">
        <v>0</v>
      </c>
      <c r="O4004" s="15">
        <v>0</v>
      </c>
      <c r="P4004" s="15">
        <v>0</v>
      </c>
      <c r="Q4004" s="15">
        <v>0</v>
      </c>
      <c r="R4004" s="15">
        <v>0</v>
      </c>
      <c r="S4004" s="15">
        <v>0</v>
      </c>
      <c r="T4004" s="15">
        <f t="shared" si="310"/>
        <v>0</v>
      </c>
      <c r="U4004" s="15">
        <v>0</v>
      </c>
      <c r="V4004" s="15">
        <v>0</v>
      </c>
      <c r="W4004" s="15">
        <v>0</v>
      </c>
      <c r="X4004" s="15">
        <v>0</v>
      </c>
      <c r="Y4004" s="15">
        <v>0</v>
      </c>
      <c r="Z4004" s="15">
        <v>0</v>
      </c>
      <c r="AA4004" s="15">
        <v>0</v>
      </c>
      <c r="AB4004" s="15">
        <v>0</v>
      </c>
      <c r="AC4004" s="15">
        <v>0</v>
      </c>
      <c r="AD4004" s="15">
        <v>0</v>
      </c>
      <c r="AE4004" s="15">
        <v>0</v>
      </c>
      <c r="AF4004" s="15">
        <v>0</v>
      </c>
      <c r="AG4004" s="15">
        <f t="shared" si="311"/>
        <v>0</v>
      </c>
      <c r="AH4004" s="15">
        <v>0</v>
      </c>
      <c r="AI4004" s="15">
        <v>0</v>
      </c>
      <c r="AJ4004" s="15">
        <v>0</v>
      </c>
      <c r="AK4004" s="15">
        <v>0</v>
      </c>
      <c r="AL4004" s="15">
        <v>0</v>
      </c>
      <c r="AM4004" s="15">
        <v>0</v>
      </c>
      <c r="AN4004" s="15">
        <v>0</v>
      </c>
      <c r="AO4004" s="15">
        <v>0</v>
      </c>
      <c r="AP4004" s="15">
        <v>0</v>
      </c>
      <c r="AQ4004" s="15">
        <v>0</v>
      </c>
      <c r="AR4004" s="15">
        <v>0</v>
      </c>
      <c r="AS4004" s="15">
        <v>0</v>
      </c>
      <c r="AT4004" s="15">
        <f t="shared" si="312"/>
        <v>0</v>
      </c>
      <c r="AU4004" s="15">
        <v>0</v>
      </c>
      <c r="AV4004" s="15">
        <v>0</v>
      </c>
      <c r="AW4004" s="15">
        <v>0</v>
      </c>
      <c r="AX4004" s="15">
        <v>0</v>
      </c>
      <c r="AY4004" s="15">
        <v>0</v>
      </c>
      <c r="AZ4004" s="15">
        <v>0</v>
      </c>
      <c r="BA4004" s="15">
        <v>0</v>
      </c>
      <c r="BB4004" s="15">
        <v>0</v>
      </c>
      <c r="BC4004" s="15">
        <v>0</v>
      </c>
      <c r="BD4004" s="15">
        <v>117.01</v>
      </c>
      <c r="BE4004" s="15">
        <v>167.19300000000001</v>
      </c>
      <c r="BF4004" s="15">
        <v>196.30199999999999</v>
      </c>
      <c r="BG4004" s="15">
        <f t="shared" si="313"/>
        <v>480.505</v>
      </c>
      <c r="BH4004" t="str">
        <f t="shared" si="314"/>
        <v>RGEDIST</v>
      </c>
      <c r="BI4004" t="str">
        <f>VLOOKUP(BH4004,[2]Summary!$C$29:$C$56,1,0)</f>
        <v>RGEDist</v>
      </c>
      <c r="BJ4004" s="16">
        <v>44562</v>
      </c>
    </row>
    <row r="4005" spans="1:62" x14ac:dyDescent="0.25">
      <c r="A4005" s="13" t="s">
        <v>8538</v>
      </c>
      <c r="B4005" s="13" t="s">
        <v>8539</v>
      </c>
      <c r="C4005" s="13" t="s">
        <v>8533</v>
      </c>
      <c r="D4005" s="13" t="s">
        <v>596</v>
      </c>
      <c r="E4005" t="s">
        <v>19</v>
      </c>
      <c r="F4005" s="13" t="s">
        <v>166</v>
      </c>
      <c r="H4005" s="15">
        <v>0</v>
      </c>
      <c r="I4005" s="15">
        <v>0</v>
      </c>
      <c r="J4005" s="15">
        <v>0</v>
      </c>
      <c r="K4005" s="15">
        <v>0</v>
      </c>
      <c r="L4005" s="15">
        <v>0</v>
      </c>
      <c r="M4005" s="15">
        <v>0</v>
      </c>
      <c r="N4005" s="15">
        <v>0</v>
      </c>
      <c r="O4005" s="15">
        <v>0</v>
      </c>
      <c r="P4005" s="15">
        <v>0</v>
      </c>
      <c r="Q4005" s="15">
        <v>0</v>
      </c>
      <c r="R4005" s="15">
        <v>0</v>
      </c>
      <c r="S4005" s="15">
        <v>0</v>
      </c>
      <c r="T4005" s="15">
        <f t="shared" si="310"/>
        <v>0</v>
      </c>
      <c r="U4005" s="15">
        <v>0</v>
      </c>
      <c r="V4005" s="15">
        <v>0</v>
      </c>
      <c r="W4005" s="15">
        <v>0</v>
      </c>
      <c r="X4005" s="15">
        <v>0</v>
      </c>
      <c r="Y4005" s="15">
        <v>0</v>
      </c>
      <c r="Z4005" s="15">
        <v>0</v>
      </c>
      <c r="AA4005" s="15">
        <v>0</v>
      </c>
      <c r="AB4005" s="15">
        <v>0</v>
      </c>
      <c r="AC4005" s="15">
        <v>0</v>
      </c>
      <c r="AD4005" s="15">
        <v>0</v>
      </c>
      <c r="AE4005" s="15">
        <v>0</v>
      </c>
      <c r="AF4005" s="15">
        <v>0</v>
      </c>
      <c r="AG4005" s="15">
        <f t="shared" si="311"/>
        <v>0</v>
      </c>
      <c r="AH4005" s="15">
        <v>0</v>
      </c>
      <c r="AI4005" s="15">
        <v>0</v>
      </c>
      <c r="AJ4005" s="15">
        <v>0</v>
      </c>
      <c r="AK4005" s="15">
        <v>0</v>
      </c>
      <c r="AL4005" s="15">
        <v>0</v>
      </c>
      <c r="AM4005" s="15">
        <v>0</v>
      </c>
      <c r="AN4005" s="15">
        <v>0</v>
      </c>
      <c r="AO4005" s="15">
        <v>0</v>
      </c>
      <c r="AP4005" s="15">
        <v>0</v>
      </c>
      <c r="AQ4005" s="15">
        <v>0</v>
      </c>
      <c r="AR4005" s="15">
        <v>0</v>
      </c>
      <c r="AS4005" s="15">
        <v>0</v>
      </c>
      <c r="AT4005" s="15">
        <f t="shared" si="312"/>
        <v>0</v>
      </c>
      <c r="AU4005" s="15">
        <v>0</v>
      </c>
      <c r="AV4005" s="15">
        <v>0</v>
      </c>
      <c r="AW4005" s="15">
        <v>0</v>
      </c>
      <c r="AX4005" s="15">
        <v>0</v>
      </c>
      <c r="AY4005" s="15">
        <v>14.877030040740967</v>
      </c>
      <c r="AZ4005" s="15">
        <v>9.397000122070312E-2</v>
      </c>
      <c r="BA4005" s="15">
        <v>9.7110000610351563E-2</v>
      </c>
      <c r="BB4005" s="15">
        <v>9.7110000610351563E-2</v>
      </c>
      <c r="BC4005" s="15">
        <v>7.8949996948242188E-2</v>
      </c>
      <c r="BD4005" s="15">
        <v>14.609</v>
      </c>
      <c r="BE4005" s="15">
        <v>16</v>
      </c>
      <c r="BF4005" s="15">
        <v>36.582999999999998</v>
      </c>
      <c r="BG4005" s="15">
        <f t="shared" si="313"/>
        <v>82.436170040130605</v>
      </c>
      <c r="BH4005" t="str">
        <f t="shared" si="314"/>
        <v>RGEDIST</v>
      </c>
      <c r="BI4005" t="str">
        <f>VLOOKUP(BH4005,[2]Summary!$C$29:$C$56,1,0)</f>
        <v>RGEDist</v>
      </c>
      <c r="BJ4005" s="16">
        <v>44562</v>
      </c>
    </row>
    <row r="4006" spans="1:62" x14ac:dyDescent="0.25">
      <c r="A4006" s="13" t="s">
        <v>8540</v>
      </c>
      <c r="B4006" s="13" t="s">
        <v>768</v>
      </c>
      <c r="C4006" s="13" t="s">
        <v>8541</v>
      </c>
      <c r="D4006" s="13" t="s">
        <v>602</v>
      </c>
      <c r="E4006" s="13" t="s">
        <v>301</v>
      </c>
      <c r="F4006" s="13" t="s">
        <v>60</v>
      </c>
      <c r="H4006" s="15">
        <v>0</v>
      </c>
      <c r="I4006" s="15">
        <v>0</v>
      </c>
      <c r="J4006" s="15">
        <v>0</v>
      </c>
      <c r="K4006" s="15">
        <v>0</v>
      </c>
      <c r="L4006" s="15">
        <v>0</v>
      </c>
      <c r="M4006" s="15">
        <v>0</v>
      </c>
      <c r="N4006" s="15">
        <v>0</v>
      </c>
      <c r="O4006" s="15">
        <v>0</v>
      </c>
      <c r="P4006" s="15">
        <v>0</v>
      </c>
      <c r="Q4006" s="15">
        <v>0</v>
      </c>
      <c r="R4006" s="15">
        <v>0</v>
      </c>
      <c r="S4006" s="15">
        <v>0</v>
      </c>
      <c r="T4006" s="15">
        <f t="shared" si="310"/>
        <v>0</v>
      </c>
      <c r="U4006" s="15">
        <v>0</v>
      </c>
      <c r="V4006" s="15">
        <v>0</v>
      </c>
      <c r="W4006" s="15">
        <v>0</v>
      </c>
      <c r="X4006" s="15">
        <v>0</v>
      </c>
      <c r="Y4006" s="15">
        <v>0</v>
      </c>
      <c r="Z4006" s="15">
        <v>0</v>
      </c>
      <c r="AA4006" s="15">
        <v>0</v>
      </c>
      <c r="AB4006" s="15">
        <v>0</v>
      </c>
      <c r="AC4006" s="15">
        <v>0</v>
      </c>
      <c r="AD4006" s="15">
        <v>0</v>
      </c>
      <c r="AE4006" s="15">
        <v>0</v>
      </c>
      <c r="AF4006" s="15">
        <v>0</v>
      </c>
      <c r="AG4006" s="15">
        <f t="shared" si="311"/>
        <v>0</v>
      </c>
      <c r="AH4006" s="15">
        <v>0</v>
      </c>
      <c r="AI4006" s="15">
        <v>0</v>
      </c>
      <c r="AJ4006" s="15">
        <v>0</v>
      </c>
      <c r="AK4006" s="15">
        <v>0</v>
      </c>
      <c r="AL4006" s="15">
        <v>0</v>
      </c>
      <c r="AM4006" s="15">
        <v>0</v>
      </c>
      <c r="AN4006" s="15">
        <v>0</v>
      </c>
      <c r="AO4006" s="15">
        <v>0</v>
      </c>
      <c r="AP4006" s="15">
        <v>0</v>
      </c>
      <c r="AQ4006" s="15">
        <v>0</v>
      </c>
      <c r="AR4006" s="15">
        <v>0</v>
      </c>
      <c r="AS4006" s="15">
        <v>0</v>
      </c>
      <c r="AT4006" s="15">
        <f t="shared" si="312"/>
        <v>0</v>
      </c>
      <c r="AU4006" s="15">
        <v>0</v>
      </c>
      <c r="AV4006" s="15">
        <v>0</v>
      </c>
      <c r="AW4006" s="15">
        <v>0</v>
      </c>
      <c r="AX4006" s="15">
        <v>0</v>
      </c>
      <c r="AY4006" s="15">
        <v>0</v>
      </c>
      <c r="AZ4006" s="15">
        <v>0</v>
      </c>
      <c r="BA4006" s="15">
        <v>0</v>
      </c>
      <c r="BB4006" s="15">
        <v>0</v>
      </c>
      <c r="BC4006" s="15">
        <v>0</v>
      </c>
      <c r="BD4006" s="15">
        <v>0</v>
      </c>
      <c r="BE4006" s="15">
        <v>0</v>
      </c>
      <c r="BF4006" s="15">
        <v>51.5</v>
      </c>
      <c r="BG4006" s="15">
        <f t="shared" si="313"/>
        <v>51.5</v>
      </c>
      <c r="BH4006" t="str">
        <f t="shared" si="314"/>
        <v>ASCCommon</v>
      </c>
      <c r="BI4006" t="str">
        <f>VLOOKUP(BH4006,[2]Summary!$C$29:$C$56,1,0)</f>
        <v>ASCCommon</v>
      </c>
      <c r="BJ4006" s="16">
        <v>44562</v>
      </c>
    </row>
    <row r="4007" spans="1:62" x14ac:dyDescent="0.25">
      <c r="A4007" s="13" t="s">
        <v>8542</v>
      </c>
      <c r="B4007" s="13" t="s">
        <v>8543</v>
      </c>
      <c r="C4007" s="13" t="s">
        <v>8544</v>
      </c>
      <c r="D4007" s="13" t="s">
        <v>595</v>
      </c>
      <c r="E4007" s="13" t="s">
        <v>301</v>
      </c>
      <c r="F4007" s="13" t="s">
        <v>33</v>
      </c>
      <c r="H4007" s="15">
        <v>0</v>
      </c>
      <c r="I4007" s="15">
        <v>0</v>
      </c>
      <c r="J4007" s="15">
        <v>0</v>
      </c>
      <c r="K4007" s="15">
        <v>0</v>
      </c>
      <c r="L4007" s="15">
        <v>0</v>
      </c>
      <c r="M4007" s="15">
        <v>0</v>
      </c>
      <c r="N4007" s="15">
        <v>0</v>
      </c>
      <c r="O4007" s="15">
        <v>0</v>
      </c>
      <c r="P4007" s="15">
        <v>0</v>
      </c>
      <c r="Q4007" s="15">
        <v>0</v>
      </c>
      <c r="R4007" s="15">
        <v>0</v>
      </c>
      <c r="S4007" s="15">
        <v>0</v>
      </c>
      <c r="T4007" s="15">
        <f t="shared" si="310"/>
        <v>0</v>
      </c>
      <c r="U4007" s="15">
        <v>0</v>
      </c>
      <c r="V4007" s="15">
        <v>0</v>
      </c>
      <c r="W4007" s="15">
        <v>0</v>
      </c>
      <c r="X4007" s="15">
        <v>0</v>
      </c>
      <c r="Y4007" s="15">
        <v>0</v>
      </c>
      <c r="Z4007" s="15">
        <v>0</v>
      </c>
      <c r="AA4007" s="15">
        <v>0</v>
      </c>
      <c r="AB4007" s="15">
        <v>0</v>
      </c>
      <c r="AC4007" s="15">
        <v>0</v>
      </c>
      <c r="AD4007" s="15">
        <v>0</v>
      </c>
      <c r="AE4007" s="15">
        <v>0</v>
      </c>
      <c r="AF4007" s="15">
        <v>0</v>
      </c>
      <c r="AG4007" s="15">
        <f t="shared" si="311"/>
        <v>0</v>
      </c>
      <c r="AH4007" s="15">
        <v>0</v>
      </c>
      <c r="AI4007" s="15">
        <v>0</v>
      </c>
      <c r="AJ4007" s="15">
        <v>0</v>
      </c>
      <c r="AK4007" s="15">
        <v>0</v>
      </c>
      <c r="AL4007" s="15">
        <v>0</v>
      </c>
      <c r="AM4007" s="15">
        <v>0</v>
      </c>
      <c r="AN4007" s="15">
        <v>0</v>
      </c>
      <c r="AO4007" s="15">
        <v>0</v>
      </c>
      <c r="AP4007" s="15">
        <v>0</v>
      </c>
      <c r="AQ4007" s="15">
        <v>0</v>
      </c>
      <c r="AR4007" s="15">
        <v>0</v>
      </c>
      <c r="AS4007" s="15">
        <v>0</v>
      </c>
      <c r="AT4007" s="15">
        <f t="shared" si="312"/>
        <v>0</v>
      </c>
      <c r="AU4007" s="15">
        <v>0</v>
      </c>
      <c r="AV4007" s="15">
        <v>0</v>
      </c>
      <c r="AW4007" s="15">
        <v>0</v>
      </c>
      <c r="AX4007" s="15">
        <v>0</v>
      </c>
      <c r="AY4007" s="15">
        <v>0</v>
      </c>
      <c r="AZ4007" s="15">
        <v>2.615929931640625</v>
      </c>
      <c r="BA4007" s="15">
        <v>0</v>
      </c>
      <c r="BB4007" s="15">
        <v>0</v>
      </c>
      <c r="BC4007" s="15">
        <v>0</v>
      </c>
      <c r="BD4007" s="15">
        <v>0</v>
      </c>
      <c r="BE4007" s="15">
        <v>0</v>
      </c>
      <c r="BF4007" s="15">
        <v>0</v>
      </c>
      <c r="BG4007" s="15">
        <f t="shared" si="313"/>
        <v>2.615929931640625</v>
      </c>
      <c r="BH4007" t="str">
        <f t="shared" si="314"/>
        <v>CMPCommon</v>
      </c>
      <c r="BI4007" t="str">
        <f>VLOOKUP(BH4007,[2]Summary!$C$29:$C$56,1,0)</f>
        <v>CMPCommon</v>
      </c>
      <c r="BJ4007" s="16">
        <v>44378</v>
      </c>
    </row>
    <row r="4008" spans="1:62" x14ac:dyDescent="0.25">
      <c r="A4008" s="13" t="s">
        <v>8545</v>
      </c>
      <c r="B4008" s="13" t="s">
        <v>798</v>
      </c>
      <c r="C4008" s="13" t="s">
        <v>799</v>
      </c>
      <c r="D4008" s="13" t="s">
        <v>599</v>
      </c>
      <c r="E4008" t="s">
        <v>592</v>
      </c>
      <c r="F4008" s="13" t="s">
        <v>144</v>
      </c>
      <c r="H4008" s="15">
        <v>0</v>
      </c>
      <c r="I4008" s="15">
        <v>0</v>
      </c>
      <c r="J4008" s="15">
        <v>0</v>
      </c>
      <c r="K4008" s="15">
        <v>0</v>
      </c>
      <c r="L4008" s="15">
        <v>0</v>
      </c>
      <c r="M4008" s="15">
        <v>0</v>
      </c>
      <c r="N4008" s="15">
        <v>0</v>
      </c>
      <c r="O4008" s="15">
        <v>0</v>
      </c>
      <c r="P4008" s="15">
        <v>0</v>
      </c>
      <c r="Q4008" s="15">
        <v>0</v>
      </c>
      <c r="R4008" s="15">
        <v>0</v>
      </c>
      <c r="S4008" s="15">
        <v>0</v>
      </c>
      <c r="T4008" s="15">
        <f t="shared" si="310"/>
        <v>0</v>
      </c>
      <c r="U4008" s="15">
        <v>0</v>
      </c>
      <c r="V4008" s="15">
        <v>0</v>
      </c>
      <c r="W4008" s="15">
        <v>0</v>
      </c>
      <c r="X4008" s="15">
        <v>0</v>
      </c>
      <c r="Y4008" s="15">
        <v>0</v>
      </c>
      <c r="Z4008" s="15">
        <v>0</v>
      </c>
      <c r="AA4008" s="15">
        <v>0</v>
      </c>
      <c r="AB4008" s="15">
        <v>0</v>
      </c>
      <c r="AC4008" s="15">
        <v>0</v>
      </c>
      <c r="AD4008" s="15">
        <v>0</v>
      </c>
      <c r="AE4008" s="15">
        <v>0</v>
      </c>
      <c r="AF4008" s="15">
        <v>0</v>
      </c>
      <c r="AG4008" s="15">
        <f t="shared" si="311"/>
        <v>0</v>
      </c>
      <c r="AH4008" s="15">
        <v>0</v>
      </c>
      <c r="AI4008" s="15">
        <v>0</v>
      </c>
      <c r="AJ4008" s="15">
        <v>0</v>
      </c>
      <c r="AK4008" s="15">
        <v>0</v>
      </c>
      <c r="AL4008" s="15">
        <v>0</v>
      </c>
      <c r="AM4008" s="15">
        <v>0</v>
      </c>
      <c r="AN4008" s="15">
        <v>0</v>
      </c>
      <c r="AO4008" s="15">
        <v>0</v>
      </c>
      <c r="AP4008" s="15">
        <v>0</v>
      </c>
      <c r="AQ4008" s="15">
        <v>0</v>
      </c>
      <c r="AR4008" s="15">
        <v>0</v>
      </c>
      <c r="AS4008" s="15">
        <v>0</v>
      </c>
      <c r="AT4008" s="15">
        <f t="shared" si="312"/>
        <v>0</v>
      </c>
      <c r="AU4008" s="15">
        <v>0</v>
      </c>
      <c r="AV4008" s="15">
        <v>0</v>
      </c>
      <c r="AW4008" s="15">
        <v>0</v>
      </c>
      <c r="AX4008" s="15">
        <v>0.16272000122070313</v>
      </c>
      <c r="AY4008" s="15">
        <v>0</v>
      </c>
      <c r="AZ4008" s="15">
        <v>3.1969899902343748</v>
      </c>
      <c r="BA4008" s="15">
        <v>0</v>
      </c>
      <c r="BB4008" s="15">
        <v>0</v>
      </c>
      <c r="BC4008" s="15">
        <v>0</v>
      </c>
      <c r="BD4008" s="15">
        <v>0</v>
      </c>
      <c r="BE4008" s="15">
        <v>0</v>
      </c>
      <c r="BF4008" s="15">
        <v>0</v>
      </c>
      <c r="BG4008" s="15">
        <f t="shared" si="313"/>
        <v>3.3597099914550781</v>
      </c>
      <c r="BH4008" t="str">
        <f t="shared" si="314"/>
        <v>NYSEGDist</v>
      </c>
      <c r="BI4008" t="str">
        <f>VLOOKUP(BH4008,[2]Summary!$C$29:$C$56,1,0)</f>
        <v>NYSEGDist</v>
      </c>
      <c r="BJ4008" s="16">
        <v>44378</v>
      </c>
    </row>
    <row r="4009" spans="1:62" x14ac:dyDescent="0.25">
      <c r="A4009" s="13" t="s">
        <v>8546</v>
      </c>
      <c r="B4009" s="13" t="s">
        <v>8547</v>
      </c>
      <c r="C4009" s="13" t="s">
        <v>8548</v>
      </c>
      <c r="D4009" s="13" t="s">
        <v>434</v>
      </c>
      <c r="E4009" s="13" t="s">
        <v>475</v>
      </c>
      <c r="F4009" s="13" t="s">
        <v>60</v>
      </c>
      <c r="H4009" s="15">
        <v>0</v>
      </c>
      <c r="I4009" s="15">
        <v>0</v>
      </c>
      <c r="J4009" s="15">
        <v>0</v>
      </c>
      <c r="K4009" s="15">
        <v>0</v>
      </c>
      <c r="L4009" s="15">
        <v>0</v>
      </c>
      <c r="M4009" s="15">
        <v>0</v>
      </c>
      <c r="N4009" s="15">
        <v>0</v>
      </c>
      <c r="O4009" s="15">
        <v>0</v>
      </c>
      <c r="P4009" s="15">
        <v>0</v>
      </c>
      <c r="Q4009" s="15">
        <v>0</v>
      </c>
      <c r="R4009" s="15">
        <v>0</v>
      </c>
      <c r="S4009" s="15">
        <v>0</v>
      </c>
      <c r="T4009" s="15">
        <f t="shared" si="310"/>
        <v>0</v>
      </c>
      <c r="U4009" s="15">
        <v>0</v>
      </c>
      <c r="V4009" s="15">
        <v>0</v>
      </c>
      <c r="W4009" s="15">
        <v>0</v>
      </c>
      <c r="X4009" s="15">
        <v>0</v>
      </c>
      <c r="Y4009" s="15">
        <v>0</v>
      </c>
      <c r="Z4009" s="15">
        <v>0</v>
      </c>
      <c r="AA4009" s="15">
        <v>0</v>
      </c>
      <c r="AB4009" s="15">
        <v>0</v>
      </c>
      <c r="AC4009" s="15">
        <v>0</v>
      </c>
      <c r="AD4009" s="15">
        <v>0</v>
      </c>
      <c r="AE4009" s="15">
        <v>0</v>
      </c>
      <c r="AF4009" s="15">
        <v>0</v>
      </c>
      <c r="AG4009" s="15">
        <f t="shared" si="311"/>
        <v>0</v>
      </c>
      <c r="AH4009" s="15">
        <v>0</v>
      </c>
      <c r="AI4009" s="15">
        <v>0</v>
      </c>
      <c r="AJ4009" s="15">
        <v>0</v>
      </c>
      <c r="AK4009" s="15">
        <v>0</v>
      </c>
      <c r="AL4009" s="15">
        <v>0</v>
      </c>
      <c r="AM4009" s="15">
        <v>0</v>
      </c>
      <c r="AN4009" s="15">
        <v>0</v>
      </c>
      <c r="AO4009" s="15">
        <v>0</v>
      </c>
      <c r="AP4009" s="15">
        <v>0</v>
      </c>
      <c r="AQ4009" s="15">
        <v>0</v>
      </c>
      <c r="AR4009" s="15">
        <v>0</v>
      </c>
      <c r="AS4009" s="15">
        <v>0</v>
      </c>
      <c r="AT4009" s="15">
        <f t="shared" si="312"/>
        <v>0</v>
      </c>
      <c r="AU4009" s="15">
        <v>0</v>
      </c>
      <c r="AV4009" s="15">
        <v>0</v>
      </c>
      <c r="AW4009" s="15">
        <v>0</v>
      </c>
      <c r="AX4009" s="15">
        <v>0</v>
      </c>
      <c r="AY4009" s="15">
        <v>0</v>
      </c>
      <c r="AZ4009" s="15">
        <v>9.2630898437500004</v>
      </c>
      <c r="BA4009" s="15">
        <v>0</v>
      </c>
      <c r="BB4009" s="15">
        <v>0</v>
      </c>
      <c r="BC4009" s="15">
        <v>0</v>
      </c>
      <c r="BD4009" s="15">
        <v>0</v>
      </c>
      <c r="BE4009" s="15">
        <v>0</v>
      </c>
      <c r="BF4009" s="15">
        <v>2.736909912109375</v>
      </c>
      <c r="BG4009" s="15">
        <f t="shared" si="313"/>
        <v>11.999999755859376</v>
      </c>
      <c r="BH4009" t="str">
        <f t="shared" si="314"/>
        <v>CNGGas</v>
      </c>
      <c r="BI4009" t="str">
        <f>VLOOKUP(BH4009,[2]Summary!$C$29:$C$56,1,0)</f>
        <v>CNGGas</v>
      </c>
      <c r="BJ4009" s="16">
        <v>44562</v>
      </c>
    </row>
    <row r="4010" spans="1:62" x14ac:dyDescent="0.25">
      <c r="A4010" s="13" t="s">
        <v>8549</v>
      </c>
      <c r="B4010" s="13" t="s">
        <v>8550</v>
      </c>
      <c r="C4010" s="13" t="s">
        <v>8551</v>
      </c>
      <c r="D4010" s="13" t="s">
        <v>599</v>
      </c>
      <c r="E4010" s="13" t="s">
        <v>301</v>
      </c>
      <c r="F4010" s="13" t="s">
        <v>33</v>
      </c>
      <c r="H4010" s="15">
        <v>0</v>
      </c>
      <c r="I4010" s="15">
        <v>0</v>
      </c>
      <c r="J4010" s="15">
        <v>0</v>
      </c>
      <c r="K4010" s="15">
        <v>0</v>
      </c>
      <c r="L4010" s="15">
        <v>0</v>
      </c>
      <c r="M4010" s="15">
        <v>0</v>
      </c>
      <c r="N4010" s="15">
        <v>0</v>
      </c>
      <c r="O4010" s="15">
        <v>0</v>
      </c>
      <c r="P4010" s="15">
        <v>0</v>
      </c>
      <c r="Q4010" s="15">
        <v>0</v>
      </c>
      <c r="R4010" s="15">
        <v>0</v>
      </c>
      <c r="S4010" s="15">
        <v>0</v>
      </c>
      <c r="T4010" s="15">
        <f t="shared" si="310"/>
        <v>0</v>
      </c>
      <c r="U4010" s="15">
        <v>0</v>
      </c>
      <c r="V4010" s="15">
        <v>0</v>
      </c>
      <c r="W4010" s="15">
        <v>0</v>
      </c>
      <c r="X4010" s="15">
        <v>0</v>
      </c>
      <c r="Y4010" s="15">
        <v>0</v>
      </c>
      <c r="Z4010" s="15">
        <v>0</v>
      </c>
      <c r="AA4010" s="15">
        <v>0</v>
      </c>
      <c r="AB4010" s="15">
        <v>0</v>
      </c>
      <c r="AC4010" s="15">
        <v>0</v>
      </c>
      <c r="AD4010" s="15">
        <v>0</v>
      </c>
      <c r="AE4010" s="15">
        <v>0</v>
      </c>
      <c r="AF4010" s="15">
        <v>0</v>
      </c>
      <c r="AG4010" s="15">
        <f t="shared" si="311"/>
        <v>0</v>
      </c>
      <c r="AH4010" s="15">
        <v>0</v>
      </c>
      <c r="AI4010" s="15">
        <v>0</v>
      </c>
      <c r="AJ4010" s="15">
        <v>0</v>
      </c>
      <c r="AK4010" s="15">
        <v>0</v>
      </c>
      <c r="AL4010" s="15">
        <v>0</v>
      </c>
      <c r="AM4010" s="15">
        <v>0</v>
      </c>
      <c r="AN4010" s="15">
        <v>0</v>
      </c>
      <c r="AO4010" s="15">
        <v>0</v>
      </c>
      <c r="AP4010" s="15">
        <v>0</v>
      </c>
      <c r="AQ4010" s="15">
        <v>0</v>
      </c>
      <c r="AR4010" s="15">
        <v>0</v>
      </c>
      <c r="AS4010" s="15">
        <v>0</v>
      </c>
      <c r="AT4010" s="15">
        <f t="shared" si="312"/>
        <v>0</v>
      </c>
      <c r="AU4010" s="15">
        <v>0</v>
      </c>
      <c r="AV4010" s="15">
        <v>0</v>
      </c>
      <c r="AW4010" s="15">
        <v>0</v>
      </c>
      <c r="AX4010" s="15">
        <v>0</v>
      </c>
      <c r="AY4010" s="15">
        <v>0</v>
      </c>
      <c r="AZ4010" s="15">
        <v>0</v>
      </c>
      <c r="BA4010" s="15">
        <v>30.445119140625</v>
      </c>
      <c r="BB4010" s="15">
        <v>24.907929687500001</v>
      </c>
      <c r="BC4010" s="15">
        <v>51.195210937500001</v>
      </c>
      <c r="BD4010" s="15">
        <v>94.646953124999996</v>
      </c>
      <c r="BE4010" s="15">
        <v>48.804789062499999</v>
      </c>
      <c r="BF4010" s="15">
        <v>50.150328125000001</v>
      </c>
      <c r="BG4010" s="15">
        <f t="shared" si="313"/>
        <v>300.15033007812497</v>
      </c>
      <c r="BH4010" t="str">
        <f t="shared" si="314"/>
        <v>NYSEGCommon</v>
      </c>
      <c r="BI4010" t="str">
        <f>VLOOKUP(BH4010,[2]Summary!$C$29:$C$56,1,0)</f>
        <v>NYSEGCommon</v>
      </c>
      <c r="BJ4010" s="16">
        <v>44562</v>
      </c>
    </row>
    <row r="4011" spans="1:62" x14ac:dyDescent="0.25">
      <c r="A4011" s="13" t="s">
        <v>8552</v>
      </c>
      <c r="B4011" s="13" t="s">
        <v>8550</v>
      </c>
      <c r="C4011" s="13" t="s">
        <v>8553</v>
      </c>
      <c r="D4011" s="13" t="s">
        <v>596</v>
      </c>
      <c r="E4011" s="13" t="s">
        <v>301</v>
      </c>
      <c r="F4011" s="13" t="s">
        <v>33</v>
      </c>
      <c r="H4011" s="15">
        <v>0</v>
      </c>
      <c r="I4011" s="15">
        <v>0</v>
      </c>
      <c r="J4011" s="15">
        <v>0</v>
      </c>
      <c r="K4011" s="15">
        <v>0</v>
      </c>
      <c r="L4011" s="15">
        <v>0</v>
      </c>
      <c r="M4011" s="15">
        <v>0</v>
      </c>
      <c r="N4011" s="15">
        <v>0</v>
      </c>
      <c r="O4011" s="15">
        <v>0</v>
      </c>
      <c r="P4011" s="15">
        <v>0</v>
      </c>
      <c r="Q4011" s="15">
        <v>0</v>
      </c>
      <c r="R4011" s="15">
        <v>0</v>
      </c>
      <c r="S4011" s="15">
        <v>0</v>
      </c>
      <c r="T4011" s="15">
        <f t="shared" si="310"/>
        <v>0</v>
      </c>
      <c r="U4011" s="15">
        <v>0</v>
      </c>
      <c r="V4011" s="15">
        <v>0</v>
      </c>
      <c r="W4011" s="15">
        <v>0</v>
      </c>
      <c r="X4011" s="15">
        <v>0</v>
      </c>
      <c r="Y4011" s="15">
        <v>0</v>
      </c>
      <c r="Z4011" s="15">
        <v>0</v>
      </c>
      <c r="AA4011" s="15">
        <v>0</v>
      </c>
      <c r="AB4011" s="15">
        <v>0</v>
      </c>
      <c r="AC4011" s="15">
        <v>0</v>
      </c>
      <c r="AD4011" s="15">
        <v>0</v>
      </c>
      <c r="AE4011" s="15">
        <v>0</v>
      </c>
      <c r="AF4011" s="15">
        <v>0</v>
      </c>
      <c r="AG4011" s="15">
        <f t="shared" si="311"/>
        <v>0</v>
      </c>
      <c r="AH4011" s="15">
        <v>0</v>
      </c>
      <c r="AI4011" s="15">
        <v>0</v>
      </c>
      <c r="AJ4011" s="15">
        <v>0</v>
      </c>
      <c r="AK4011" s="15">
        <v>0</v>
      </c>
      <c r="AL4011" s="15">
        <v>0</v>
      </c>
      <c r="AM4011" s="15">
        <v>0</v>
      </c>
      <c r="AN4011" s="15">
        <v>0</v>
      </c>
      <c r="AO4011" s="15">
        <v>0</v>
      </c>
      <c r="AP4011" s="15">
        <v>0</v>
      </c>
      <c r="AQ4011" s="15">
        <v>0</v>
      </c>
      <c r="AR4011" s="15">
        <v>0</v>
      </c>
      <c r="AS4011" s="15">
        <v>0</v>
      </c>
      <c r="AT4011" s="15">
        <f t="shared" si="312"/>
        <v>0</v>
      </c>
      <c r="AU4011" s="15">
        <v>0</v>
      </c>
      <c r="AV4011" s="15">
        <v>0</v>
      </c>
      <c r="AW4011" s="15">
        <v>0</v>
      </c>
      <c r="AX4011" s="15">
        <v>0</v>
      </c>
      <c r="AY4011" s="15">
        <v>0</v>
      </c>
      <c r="AZ4011" s="15">
        <v>0</v>
      </c>
      <c r="BA4011" s="15">
        <v>15.2133095703125</v>
      </c>
      <c r="BB4011" s="15">
        <v>12.451070312500001</v>
      </c>
      <c r="BC4011" s="15">
        <v>25.578890625</v>
      </c>
      <c r="BD4011" s="15">
        <v>47.335621093749999</v>
      </c>
      <c r="BE4011" s="15">
        <v>24.421109375</v>
      </c>
      <c r="BF4011" s="15">
        <v>24.849669921875002</v>
      </c>
      <c r="BG4011" s="15">
        <f t="shared" si="313"/>
        <v>149.84967089843749</v>
      </c>
      <c r="BH4011" t="str">
        <f t="shared" si="314"/>
        <v>RGECommon</v>
      </c>
      <c r="BI4011" t="str">
        <f>VLOOKUP(BH4011,[2]Summary!$C$29:$C$56,1,0)</f>
        <v>RGECommon</v>
      </c>
      <c r="BJ4011" s="16">
        <v>44562</v>
      </c>
    </row>
    <row r="4012" spans="1:62" x14ac:dyDescent="0.25">
      <c r="A4012" s="13" t="s">
        <v>8554</v>
      </c>
      <c r="B4012" s="13" t="s">
        <v>8555</v>
      </c>
      <c r="C4012" s="13" t="s">
        <v>8556</v>
      </c>
      <c r="D4012" s="13" t="s">
        <v>595</v>
      </c>
      <c r="E4012" t="s">
        <v>592</v>
      </c>
      <c r="F4012" s="13" t="s">
        <v>22</v>
      </c>
      <c r="H4012" s="15">
        <v>0</v>
      </c>
      <c r="I4012" s="15">
        <v>0</v>
      </c>
      <c r="J4012" s="15">
        <v>0</v>
      </c>
      <c r="K4012" s="15">
        <v>0</v>
      </c>
      <c r="L4012" s="15">
        <v>0</v>
      </c>
      <c r="M4012" s="15">
        <v>0</v>
      </c>
      <c r="N4012" s="15">
        <v>0</v>
      </c>
      <c r="O4012" s="15">
        <v>0</v>
      </c>
      <c r="P4012" s="15">
        <v>0</v>
      </c>
      <c r="Q4012" s="15">
        <v>0</v>
      </c>
      <c r="R4012" s="15">
        <v>0</v>
      </c>
      <c r="S4012" s="15">
        <v>0</v>
      </c>
      <c r="T4012" s="15">
        <f t="shared" si="310"/>
        <v>0</v>
      </c>
      <c r="U4012" s="15">
        <v>0</v>
      </c>
      <c r="V4012" s="15">
        <v>0</v>
      </c>
      <c r="W4012" s="15">
        <v>0</v>
      </c>
      <c r="X4012" s="15">
        <v>0</v>
      </c>
      <c r="Y4012" s="15">
        <v>0</v>
      </c>
      <c r="Z4012" s="15">
        <v>0</v>
      </c>
      <c r="AA4012" s="15">
        <v>0</v>
      </c>
      <c r="AB4012" s="15">
        <v>0</v>
      </c>
      <c r="AC4012" s="15">
        <v>0</v>
      </c>
      <c r="AD4012" s="15">
        <v>0</v>
      </c>
      <c r="AE4012" s="15">
        <v>0</v>
      </c>
      <c r="AF4012" s="15">
        <v>0</v>
      </c>
      <c r="AG4012" s="15">
        <f t="shared" si="311"/>
        <v>0</v>
      </c>
      <c r="AH4012" s="15">
        <v>0</v>
      </c>
      <c r="AI4012" s="15">
        <v>0</v>
      </c>
      <c r="AJ4012" s="15">
        <v>0</v>
      </c>
      <c r="AK4012" s="15">
        <v>0</v>
      </c>
      <c r="AL4012" s="15">
        <v>0</v>
      </c>
      <c r="AM4012" s="15">
        <v>0</v>
      </c>
      <c r="AN4012" s="15">
        <v>0</v>
      </c>
      <c r="AO4012" s="15">
        <v>0</v>
      </c>
      <c r="AP4012" s="15">
        <v>0</v>
      </c>
      <c r="AQ4012" s="15">
        <v>0</v>
      </c>
      <c r="AR4012" s="15">
        <v>0</v>
      </c>
      <c r="AS4012" s="15">
        <v>0</v>
      </c>
      <c r="AT4012" s="15">
        <f t="shared" si="312"/>
        <v>0</v>
      </c>
      <c r="AU4012" s="15">
        <v>0</v>
      </c>
      <c r="AV4012" s="15">
        <v>36.198930469512938</v>
      </c>
      <c r="AW4012" s="15">
        <v>7.2603201751708983</v>
      </c>
      <c r="AX4012" s="15">
        <v>2.8406300201416017</v>
      </c>
      <c r="AY4012" s="15">
        <v>193.2403487548828</v>
      </c>
      <c r="AZ4012" s="15">
        <v>1.6116700439453124</v>
      </c>
      <c r="BA4012" s="15">
        <v>1.3606500244140625</v>
      </c>
      <c r="BB4012" s="15">
        <v>0.82295001220703123</v>
      </c>
      <c r="BC4012" s="15">
        <v>-9.8674696769714352</v>
      </c>
      <c r="BD4012" s="15">
        <v>0</v>
      </c>
      <c r="BE4012" s="15">
        <v>0</v>
      </c>
      <c r="BF4012" s="15">
        <v>0</v>
      </c>
      <c r="BG4012" s="15">
        <f t="shared" si="313"/>
        <v>233.4680298233032</v>
      </c>
      <c r="BH4012" t="str">
        <f t="shared" si="314"/>
        <v>CMPDist</v>
      </c>
      <c r="BI4012" t="str">
        <f>VLOOKUP(BH4012,[2]Summary!$C$29:$C$56,1,0)</f>
        <v>CMPDist</v>
      </c>
      <c r="BJ4012" s="16">
        <v>44470</v>
      </c>
    </row>
    <row r="4013" spans="1:62" x14ac:dyDescent="0.25">
      <c r="A4013" s="13" t="s">
        <v>8557</v>
      </c>
      <c r="B4013" s="13" t="s">
        <v>5328</v>
      </c>
      <c r="C4013" s="13" t="s">
        <v>8558</v>
      </c>
      <c r="D4013" s="13" t="s">
        <v>434</v>
      </c>
      <c r="E4013" s="13" t="s">
        <v>475</v>
      </c>
      <c r="F4013" s="13" t="s">
        <v>33</v>
      </c>
      <c r="H4013" s="15">
        <v>0</v>
      </c>
      <c r="I4013" s="15">
        <v>0</v>
      </c>
      <c r="J4013" s="15">
        <v>0</v>
      </c>
      <c r="K4013" s="15">
        <v>0</v>
      </c>
      <c r="L4013" s="15">
        <v>0</v>
      </c>
      <c r="M4013" s="15">
        <v>0</v>
      </c>
      <c r="N4013" s="15">
        <v>0</v>
      </c>
      <c r="O4013" s="15">
        <v>0</v>
      </c>
      <c r="P4013" s="15">
        <v>0</v>
      </c>
      <c r="Q4013" s="15">
        <v>0</v>
      </c>
      <c r="R4013" s="15">
        <v>0</v>
      </c>
      <c r="S4013" s="15">
        <v>0</v>
      </c>
      <c r="T4013" s="15">
        <f t="shared" si="310"/>
        <v>0</v>
      </c>
      <c r="U4013" s="15">
        <v>0</v>
      </c>
      <c r="V4013" s="15">
        <v>0</v>
      </c>
      <c r="W4013" s="15">
        <v>0</v>
      </c>
      <c r="X4013" s="15">
        <v>0</v>
      </c>
      <c r="Y4013" s="15">
        <v>0</v>
      </c>
      <c r="Z4013" s="15">
        <v>0</v>
      </c>
      <c r="AA4013" s="15">
        <v>0</v>
      </c>
      <c r="AB4013" s="15">
        <v>0</v>
      </c>
      <c r="AC4013" s="15">
        <v>0</v>
      </c>
      <c r="AD4013" s="15">
        <v>0</v>
      </c>
      <c r="AE4013" s="15">
        <v>0</v>
      </c>
      <c r="AF4013" s="15">
        <v>0</v>
      </c>
      <c r="AG4013" s="15">
        <f t="shared" si="311"/>
        <v>0</v>
      </c>
      <c r="AH4013" s="15">
        <v>0</v>
      </c>
      <c r="AI4013" s="15">
        <v>0</v>
      </c>
      <c r="AJ4013" s="15">
        <v>0</v>
      </c>
      <c r="AK4013" s="15">
        <v>0</v>
      </c>
      <c r="AL4013" s="15">
        <v>0</v>
      </c>
      <c r="AM4013" s="15">
        <v>0</v>
      </c>
      <c r="AN4013" s="15">
        <v>0</v>
      </c>
      <c r="AO4013" s="15">
        <v>0</v>
      </c>
      <c r="AP4013" s="15">
        <v>0</v>
      </c>
      <c r="AQ4013" s="15">
        <v>0</v>
      </c>
      <c r="AR4013" s="15">
        <v>0</v>
      </c>
      <c r="AS4013" s="15">
        <v>0</v>
      </c>
      <c r="AT4013" s="15">
        <f t="shared" si="312"/>
        <v>0</v>
      </c>
      <c r="AU4013" s="15">
        <v>0</v>
      </c>
      <c r="AV4013" s="15">
        <v>0</v>
      </c>
      <c r="AW4013" s="15">
        <v>0</v>
      </c>
      <c r="AX4013" s="15">
        <v>0</v>
      </c>
      <c r="AY4013" s="15">
        <v>0</v>
      </c>
      <c r="AZ4013" s="15">
        <v>6.0589399414062504</v>
      </c>
      <c r="BA4013" s="15">
        <v>4.1072099609375003</v>
      </c>
      <c r="BB4013" s="15">
        <v>0</v>
      </c>
      <c r="BC4013" s="15">
        <v>0</v>
      </c>
      <c r="BD4013" s="15">
        <v>6</v>
      </c>
      <c r="BE4013" s="15">
        <v>6</v>
      </c>
      <c r="BF4013" s="15">
        <v>7.8672202148437496</v>
      </c>
      <c r="BG4013" s="15">
        <f t="shared" si="313"/>
        <v>30.033370117187502</v>
      </c>
      <c r="BH4013" t="str">
        <f t="shared" si="314"/>
        <v>CNGGas</v>
      </c>
      <c r="BI4013" t="str">
        <f>VLOOKUP(BH4013,[2]Summary!$C$29:$C$56,1,0)</f>
        <v>CNGGas</v>
      </c>
      <c r="BJ4013" s="16">
        <v>44562</v>
      </c>
    </row>
    <row r="4014" spans="1:62" x14ac:dyDescent="0.25">
      <c r="A4014" s="13" t="s">
        <v>8559</v>
      </c>
      <c r="B4014" s="13" t="s">
        <v>8560</v>
      </c>
      <c r="C4014" s="13" t="s">
        <v>8561</v>
      </c>
      <c r="D4014" s="13" t="s">
        <v>307</v>
      </c>
      <c r="E4014" s="13" t="s">
        <v>475</v>
      </c>
      <c r="F4014" s="13" t="s">
        <v>33</v>
      </c>
      <c r="H4014" s="15">
        <v>0</v>
      </c>
      <c r="I4014" s="15">
        <v>0</v>
      </c>
      <c r="J4014" s="15">
        <v>0</v>
      </c>
      <c r="K4014" s="15">
        <v>0</v>
      </c>
      <c r="L4014" s="15">
        <v>0</v>
      </c>
      <c r="M4014" s="15">
        <v>0</v>
      </c>
      <c r="N4014" s="15">
        <v>0</v>
      </c>
      <c r="O4014" s="15">
        <v>0</v>
      </c>
      <c r="P4014" s="15">
        <v>0</v>
      </c>
      <c r="Q4014" s="15">
        <v>0</v>
      </c>
      <c r="R4014" s="15">
        <v>0</v>
      </c>
      <c r="S4014" s="15">
        <v>0</v>
      </c>
      <c r="T4014" s="15">
        <f t="shared" si="310"/>
        <v>0</v>
      </c>
      <c r="U4014" s="15">
        <v>0</v>
      </c>
      <c r="V4014" s="15">
        <v>0</v>
      </c>
      <c r="W4014" s="15">
        <v>0</v>
      </c>
      <c r="X4014" s="15">
        <v>0</v>
      </c>
      <c r="Y4014" s="15">
        <v>0</v>
      </c>
      <c r="Z4014" s="15">
        <v>0</v>
      </c>
      <c r="AA4014" s="15">
        <v>0</v>
      </c>
      <c r="AB4014" s="15">
        <v>0</v>
      </c>
      <c r="AC4014" s="15">
        <v>0</v>
      </c>
      <c r="AD4014" s="15">
        <v>0</v>
      </c>
      <c r="AE4014" s="15">
        <v>0</v>
      </c>
      <c r="AF4014" s="15">
        <v>0</v>
      </c>
      <c r="AG4014" s="15">
        <f t="shared" si="311"/>
        <v>0</v>
      </c>
      <c r="AH4014" s="15">
        <v>0</v>
      </c>
      <c r="AI4014" s="15">
        <v>0</v>
      </c>
      <c r="AJ4014" s="15">
        <v>0</v>
      </c>
      <c r="AK4014" s="15">
        <v>0</v>
      </c>
      <c r="AL4014" s="15">
        <v>0</v>
      </c>
      <c r="AM4014" s="15">
        <v>0</v>
      </c>
      <c r="AN4014" s="15">
        <v>0</v>
      </c>
      <c r="AO4014" s="15">
        <v>0</v>
      </c>
      <c r="AP4014" s="15">
        <v>0</v>
      </c>
      <c r="AQ4014" s="15">
        <v>0</v>
      </c>
      <c r="AR4014" s="15">
        <v>0</v>
      </c>
      <c r="AS4014" s="15">
        <v>0</v>
      </c>
      <c r="AT4014" s="15">
        <f t="shared" si="312"/>
        <v>0</v>
      </c>
      <c r="AU4014" s="15">
        <v>0</v>
      </c>
      <c r="AV4014" s="15">
        <v>0</v>
      </c>
      <c r="AW4014" s="15">
        <v>0</v>
      </c>
      <c r="AX4014" s="15">
        <v>0</v>
      </c>
      <c r="AY4014" s="15">
        <v>0</v>
      </c>
      <c r="AZ4014" s="15">
        <v>60.564460937500002</v>
      </c>
      <c r="BA4014" s="15">
        <v>1.966800048828125</v>
      </c>
      <c r="BB4014" s="15">
        <v>0</v>
      </c>
      <c r="BC4014" s="15">
        <v>0</v>
      </c>
      <c r="BD4014" s="15">
        <v>0</v>
      </c>
      <c r="BE4014" s="15">
        <v>0</v>
      </c>
      <c r="BF4014" s="15">
        <v>3.661</v>
      </c>
      <c r="BG4014" s="15">
        <f t="shared" si="313"/>
        <v>66.192260986328122</v>
      </c>
      <c r="BH4014" t="str">
        <f t="shared" si="314"/>
        <v>BGCGas</v>
      </c>
      <c r="BI4014" t="str">
        <f>VLOOKUP(BH4014,[2]Summary!$C$29:$C$56,1,0)</f>
        <v>BGCGas</v>
      </c>
      <c r="BJ4014" s="16">
        <v>44562</v>
      </c>
    </row>
    <row r="4015" spans="1:62" x14ac:dyDescent="0.25">
      <c r="A4015" s="13" t="s">
        <v>8562</v>
      </c>
      <c r="B4015" s="13" t="s">
        <v>8560</v>
      </c>
      <c r="C4015" s="13" t="s">
        <v>8563</v>
      </c>
      <c r="D4015" s="13" t="s">
        <v>434</v>
      </c>
      <c r="E4015" s="13" t="s">
        <v>475</v>
      </c>
      <c r="F4015" s="13" t="s">
        <v>33</v>
      </c>
      <c r="H4015" s="15">
        <v>0</v>
      </c>
      <c r="I4015" s="15">
        <v>0</v>
      </c>
      <c r="J4015" s="15">
        <v>0</v>
      </c>
      <c r="K4015" s="15">
        <v>0</v>
      </c>
      <c r="L4015" s="15">
        <v>0</v>
      </c>
      <c r="M4015" s="15">
        <v>0</v>
      </c>
      <c r="N4015" s="15">
        <v>0</v>
      </c>
      <c r="O4015" s="15">
        <v>0</v>
      </c>
      <c r="P4015" s="15">
        <v>0</v>
      </c>
      <c r="Q4015" s="15">
        <v>0</v>
      </c>
      <c r="R4015" s="15">
        <v>0</v>
      </c>
      <c r="S4015" s="15">
        <v>0</v>
      </c>
      <c r="T4015" s="15">
        <f t="shared" si="310"/>
        <v>0</v>
      </c>
      <c r="U4015" s="15">
        <v>0</v>
      </c>
      <c r="V4015" s="15">
        <v>0</v>
      </c>
      <c r="W4015" s="15">
        <v>0</v>
      </c>
      <c r="X4015" s="15">
        <v>0</v>
      </c>
      <c r="Y4015" s="15">
        <v>0</v>
      </c>
      <c r="Z4015" s="15">
        <v>0</v>
      </c>
      <c r="AA4015" s="15">
        <v>0</v>
      </c>
      <c r="AB4015" s="15">
        <v>0</v>
      </c>
      <c r="AC4015" s="15">
        <v>0</v>
      </c>
      <c r="AD4015" s="15">
        <v>0</v>
      </c>
      <c r="AE4015" s="15">
        <v>0</v>
      </c>
      <c r="AF4015" s="15">
        <v>0</v>
      </c>
      <c r="AG4015" s="15">
        <f t="shared" si="311"/>
        <v>0</v>
      </c>
      <c r="AH4015" s="15">
        <v>0</v>
      </c>
      <c r="AI4015" s="15">
        <v>0</v>
      </c>
      <c r="AJ4015" s="15">
        <v>0</v>
      </c>
      <c r="AK4015" s="15">
        <v>0</v>
      </c>
      <c r="AL4015" s="15">
        <v>0</v>
      </c>
      <c r="AM4015" s="15">
        <v>0</v>
      </c>
      <c r="AN4015" s="15">
        <v>0</v>
      </c>
      <c r="AO4015" s="15">
        <v>0</v>
      </c>
      <c r="AP4015" s="15">
        <v>0</v>
      </c>
      <c r="AQ4015" s="15">
        <v>0</v>
      </c>
      <c r="AR4015" s="15">
        <v>0</v>
      </c>
      <c r="AS4015" s="15">
        <v>0</v>
      </c>
      <c r="AT4015" s="15">
        <f t="shared" si="312"/>
        <v>0</v>
      </c>
      <c r="AU4015" s="15">
        <v>0</v>
      </c>
      <c r="AV4015" s="15">
        <v>0</v>
      </c>
      <c r="AW4015" s="15">
        <v>0</v>
      </c>
      <c r="AX4015" s="15">
        <v>0</v>
      </c>
      <c r="AY4015" s="15">
        <v>0</v>
      </c>
      <c r="AZ4015" s="15">
        <v>203.76065625000001</v>
      </c>
      <c r="BA4015" s="15">
        <v>-6.8080800781250002</v>
      </c>
      <c r="BB4015" s="15">
        <v>0</v>
      </c>
      <c r="BC4015" s="15">
        <v>0</v>
      </c>
      <c r="BD4015" s="15">
        <v>0</v>
      </c>
      <c r="BE4015" s="15">
        <v>0</v>
      </c>
      <c r="BF4015" s="15">
        <v>5.6509999999999998</v>
      </c>
      <c r="BG4015" s="15">
        <f t="shared" si="313"/>
        <v>202.60357617187503</v>
      </c>
      <c r="BH4015" t="str">
        <f t="shared" si="314"/>
        <v>CNGGas</v>
      </c>
      <c r="BI4015" t="str">
        <f>VLOOKUP(BH4015,[2]Summary!$C$29:$C$56,1,0)</f>
        <v>CNGGas</v>
      </c>
      <c r="BJ4015" s="16">
        <v>44562</v>
      </c>
    </row>
    <row r="4016" spans="1:62" x14ac:dyDescent="0.25">
      <c r="A4016" s="13" t="s">
        <v>8564</v>
      </c>
      <c r="B4016" s="13" t="s">
        <v>8560</v>
      </c>
      <c r="C4016" s="13" t="s">
        <v>8565</v>
      </c>
      <c r="D4016" s="13" t="s">
        <v>361</v>
      </c>
      <c r="E4016" s="13" t="s">
        <v>475</v>
      </c>
      <c r="F4016" s="13" t="s">
        <v>33</v>
      </c>
      <c r="H4016" s="15">
        <v>0</v>
      </c>
      <c r="I4016" s="15">
        <v>0</v>
      </c>
      <c r="J4016" s="15">
        <v>0</v>
      </c>
      <c r="K4016" s="15">
        <v>0</v>
      </c>
      <c r="L4016" s="15">
        <v>0</v>
      </c>
      <c r="M4016" s="15">
        <v>0</v>
      </c>
      <c r="N4016" s="15">
        <v>0</v>
      </c>
      <c r="O4016" s="15">
        <v>0</v>
      </c>
      <c r="P4016" s="15">
        <v>0</v>
      </c>
      <c r="Q4016" s="15">
        <v>0</v>
      </c>
      <c r="R4016" s="15">
        <v>0</v>
      </c>
      <c r="S4016" s="15">
        <v>0</v>
      </c>
      <c r="T4016" s="15">
        <f t="shared" si="310"/>
        <v>0</v>
      </c>
      <c r="U4016" s="15">
        <v>0</v>
      </c>
      <c r="V4016" s="15">
        <v>0</v>
      </c>
      <c r="W4016" s="15">
        <v>0</v>
      </c>
      <c r="X4016" s="15">
        <v>0</v>
      </c>
      <c r="Y4016" s="15">
        <v>0</v>
      </c>
      <c r="Z4016" s="15">
        <v>0</v>
      </c>
      <c r="AA4016" s="15">
        <v>0</v>
      </c>
      <c r="AB4016" s="15">
        <v>0</v>
      </c>
      <c r="AC4016" s="15">
        <v>0</v>
      </c>
      <c r="AD4016" s="15">
        <v>0</v>
      </c>
      <c r="AE4016" s="15">
        <v>0</v>
      </c>
      <c r="AF4016" s="15">
        <v>0</v>
      </c>
      <c r="AG4016" s="15">
        <f t="shared" si="311"/>
        <v>0</v>
      </c>
      <c r="AH4016" s="15">
        <v>0</v>
      </c>
      <c r="AI4016" s="15">
        <v>0</v>
      </c>
      <c r="AJ4016" s="15">
        <v>0</v>
      </c>
      <c r="AK4016" s="15">
        <v>0</v>
      </c>
      <c r="AL4016" s="15">
        <v>0</v>
      </c>
      <c r="AM4016" s="15">
        <v>0</v>
      </c>
      <c r="AN4016" s="15">
        <v>0</v>
      </c>
      <c r="AO4016" s="15">
        <v>0</v>
      </c>
      <c r="AP4016" s="15">
        <v>0</v>
      </c>
      <c r="AQ4016" s="15">
        <v>0</v>
      </c>
      <c r="AR4016" s="15">
        <v>0</v>
      </c>
      <c r="AS4016" s="15">
        <v>0</v>
      </c>
      <c r="AT4016" s="15">
        <f t="shared" si="312"/>
        <v>0</v>
      </c>
      <c r="AU4016" s="15">
        <v>0</v>
      </c>
      <c r="AV4016" s="15">
        <v>0</v>
      </c>
      <c r="AW4016" s="15">
        <v>0</v>
      </c>
      <c r="AX4016" s="15">
        <v>0</v>
      </c>
      <c r="AY4016" s="15">
        <v>0</v>
      </c>
      <c r="AZ4016" s="15">
        <v>245.79764062500001</v>
      </c>
      <c r="BA4016" s="15">
        <v>-8.2126201171875</v>
      </c>
      <c r="BB4016" s="15">
        <v>0</v>
      </c>
      <c r="BC4016" s="15">
        <v>0</v>
      </c>
      <c r="BD4016" s="15">
        <v>0</v>
      </c>
      <c r="BE4016" s="15">
        <v>0</v>
      </c>
      <c r="BF4016" s="15">
        <v>6.18</v>
      </c>
      <c r="BG4016" s="15">
        <f t="shared" si="313"/>
        <v>243.76502050781252</v>
      </c>
      <c r="BH4016" t="str">
        <f t="shared" si="314"/>
        <v>SCGGas</v>
      </c>
      <c r="BI4016" t="str">
        <f>VLOOKUP(BH4016,[2]Summary!$C$29:$C$56,1,0)</f>
        <v>SCGGas</v>
      </c>
      <c r="BJ4016" s="16">
        <v>44562</v>
      </c>
    </row>
    <row r="4017" spans="1:62" x14ac:dyDescent="0.25">
      <c r="A4017" s="13" t="s">
        <v>8566</v>
      </c>
      <c r="B4017" s="13" t="s">
        <v>8560</v>
      </c>
      <c r="C4017" s="13" t="s">
        <v>8567</v>
      </c>
      <c r="D4017" s="13" t="s">
        <v>18</v>
      </c>
      <c r="E4017" s="13" t="s">
        <v>301</v>
      </c>
      <c r="F4017" s="13" t="s">
        <v>33</v>
      </c>
      <c r="H4017" s="15">
        <v>0</v>
      </c>
      <c r="I4017" s="15">
        <v>0</v>
      </c>
      <c r="J4017" s="15">
        <v>0</v>
      </c>
      <c r="K4017" s="15">
        <v>0</v>
      </c>
      <c r="L4017" s="15">
        <v>0</v>
      </c>
      <c r="M4017" s="15">
        <v>0</v>
      </c>
      <c r="N4017" s="15">
        <v>0</v>
      </c>
      <c r="O4017" s="15">
        <v>0</v>
      </c>
      <c r="P4017" s="15">
        <v>0</v>
      </c>
      <c r="Q4017" s="15">
        <v>0</v>
      </c>
      <c r="R4017" s="15">
        <v>0</v>
      </c>
      <c r="S4017" s="15">
        <v>0</v>
      </c>
      <c r="T4017" s="15">
        <f t="shared" si="310"/>
        <v>0</v>
      </c>
      <c r="U4017" s="15">
        <v>0</v>
      </c>
      <c r="V4017" s="15">
        <v>0</v>
      </c>
      <c r="W4017" s="15">
        <v>0</v>
      </c>
      <c r="X4017" s="15">
        <v>0</v>
      </c>
      <c r="Y4017" s="15">
        <v>0</v>
      </c>
      <c r="Z4017" s="15">
        <v>0</v>
      </c>
      <c r="AA4017" s="15">
        <v>0</v>
      </c>
      <c r="AB4017" s="15">
        <v>0</v>
      </c>
      <c r="AC4017" s="15">
        <v>0</v>
      </c>
      <c r="AD4017" s="15">
        <v>0</v>
      </c>
      <c r="AE4017" s="15">
        <v>0</v>
      </c>
      <c r="AF4017" s="15">
        <v>0</v>
      </c>
      <c r="AG4017" s="15">
        <f t="shared" si="311"/>
        <v>0</v>
      </c>
      <c r="AH4017" s="15">
        <v>0</v>
      </c>
      <c r="AI4017" s="15">
        <v>0</v>
      </c>
      <c r="AJ4017" s="15">
        <v>0</v>
      </c>
      <c r="AK4017" s="15">
        <v>0</v>
      </c>
      <c r="AL4017" s="15">
        <v>0</v>
      </c>
      <c r="AM4017" s="15">
        <v>0</v>
      </c>
      <c r="AN4017" s="15">
        <v>0</v>
      </c>
      <c r="AO4017" s="15">
        <v>0</v>
      </c>
      <c r="AP4017" s="15">
        <v>0</v>
      </c>
      <c r="AQ4017" s="15">
        <v>0</v>
      </c>
      <c r="AR4017" s="15">
        <v>0</v>
      </c>
      <c r="AS4017" s="15">
        <v>0</v>
      </c>
      <c r="AT4017" s="15">
        <f t="shared" si="312"/>
        <v>0</v>
      </c>
      <c r="AU4017" s="15">
        <v>0</v>
      </c>
      <c r="AV4017" s="15">
        <v>0</v>
      </c>
      <c r="AW4017" s="15">
        <v>0</v>
      </c>
      <c r="AX4017" s="15">
        <v>0</v>
      </c>
      <c r="AY4017" s="15">
        <v>0</v>
      </c>
      <c r="AZ4017" s="15">
        <v>892.98062500000003</v>
      </c>
      <c r="BA4017" s="15">
        <v>-24.214390625</v>
      </c>
      <c r="BB4017" s="15">
        <v>0</v>
      </c>
      <c r="BC4017" s="15">
        <v>0</v>
      </c>
      <c r="BD4017" s="15">
        <v>0</v>
      </c>
      <c r="BE4017" s="15">
        <v>0</v>
      </c>
      <c r="BF4017" s="15">
        <v>16.640999999999998</v>
      </c>
      <c r="BG4017" s="15">
        <f t="shared" si="313"/>
        <v>885.40723437500003</v>
      </c>
      <c r="BH4017" t="str">
        <f t="shared" si="314"/>
        <v>UICommon</v>
      </c>
      <c r="BI4017" t="str">
        <f>VLOOKUP(BH4017,[2]Summary!$C$29:$C$56,1,0)</f>
        <v>UICommon</v>
      </c>
      <c r="BJ4017" s="16">
        <v>44562</v>
      </c>
    </row>
    <row r="4018" spans="1:62" x14ac:dyDescent="0.25">
      <c r="A4018" s="13" t="s">
        <v>8568</v>
      </c>
      <c r="B4018" s="13" t="s">
        <v>8569</v>
      </c>
      <c r="C4018" s="13" t="s">
        <v>8570</v>
      </c>
      <c r="D4018" s="13" t="s">
        <v>595</v>
      </c>
      <c r="E4018" t="s">
        <v>592</v>
      </c>
      <c r="F4018" s="13" t="s">
        <v>22</v>
      </c>
      <c r="H4018" s="15">
        <v>0</v>
      </c>
      <c r="I4018" s="15">
        <v>0</v>
      </c>
      <c r="J4018" s="15">
        <v>0</v>
      </c>
      <c r="K4018" s="15">
        <v>0</v>
      </c>
      <c r="L4018" s="15">
        <v>0</v>
      </c>
      <c r="M4018" s="15">
        <v>0</v>
      </c>
      <c r="N4018" s="15">
        <v>0</v>
      </c>
      <c r="O4018" s="15">
        <v>0</v>
      </c>
      <c r="P4018" s="15">
        <v>0</v>
      </c>
      <c r="Q4018" s="15">
        <v>0</v>
      </c>
      <c r="R4018" s="15">
        <v>0</v>
      </c>
      <c r="S4018" s="15">
        <v>0</v>
      </c>
      <c r="T4018" s="15">
        <f t="shared" si="310"/>
        <v>0</v>
      </c>
      <c r="U4018" s="15">
        <v>0</v>
      </c>
      <c r="V4018" s="15">
        <v>0</v>
      </c>
      <c r="W4018" s="15">
        <v>0</v>
      </c>
      <c r="X4018" s="15">
        <v>0</v>
      </c>
      <c r="Y4018" s="15">
        <v>0</v>
      </c>
      <c r="Z4018" s="15">
        <v>0</v>
      </c>
      <c r="AA4018" s="15">
        <v>0</v>
      </c>
      <c r="AB4018" s="15">
        <v>0</v>
      </c>
      <c r="AC4018" s="15">
        <v>0</v>
      </c>
      <c r="AD4018" s="15">
        <v>0</v>
      </c>
      <c r="AE4018" s="15">
        <v>0</v>
      </c>
      <c r="AF4018" s="15">
        <v>0</v>
      </c>
      <c r="AG4018" s="15">
        <f t="shared" si="311"/>
        <v>0</v>
      </c>
      <c r="AH4018" s="15">
        <v>0</v>
      </c>
      <c r="AI4018" s="15">
        <v>0</v>
      </c>
      <c r="AJ4018" s="15">
        <v>0</v>
      </c>
      <c r="AK4018" s="15">
        <v>0</v>
      </c>
      <c r="AL4018" s="15">
        <v>0</v>
      </c>
      <c r="AM4018" s="15">
        <v>0</v>
      </c>
      <c r="AN4018" s="15">
        <v>0</v>
      </c>
      <c r="AO4018" s="15">
        <v>0</v>
      </c>
      <c r="AP4018" s="15">
        <v>0</v>
      </c>
      <c r="AQ4018" s="15">
        <v>0</v>
      </c>
      <c r="AR4018" s="15">
        <v>0</v>
      </c>
      <c r="AS4018" s="15">
        <v>0</v>
      </c>
      <c r="AT4018" s="15">
        <f t="shared" si="312"/>
        <v>0</v>
      </c>
      <c r="AU4018" s="15">
        <v>0</v>
      </c>
      <c r="AV4018" s="15">
        <v>0</v>
      </c>
      <c r="AW4018" s="15">
        <v>1.9138000073432921</v>
      </c>
      <c r="AX4018" s="15">
        <v>38.853610076904296</v>
      </c>
      <c r="AY4018" s="15">
        <v>0.2311999969482422</v>
      </c>
      <c r="AZ4018" s="15">
        <v>1.7363500213623047</v>
      </c>
      <c r="BA4018" s="15">
        <v>0.24030999755859375</v>
      </c>
      <c r="BB4018" s="15">
        <v>0.24030999755859375</v>
      </c>
      <c r="BC4018" s="15">
        <v>0</v>
      </c>
      <c r="BD4018" s="15">
        <v>0</v>
      </c>
      <c r="BE4018" s="15">
        <v>0</v>
      </c>
      <c r="BF4018" s="15">
        <v>0</v>
      </c>
      <c r="BG4018" s="15">
        <f t="shared" si="313"/>
        <v>43.215580097675314</v>
      </c>
      <c r="BH4018" t="str">
        <f t="shared" si="314"/>
        <v>CMPDist</v>
      </c>
      <c r="BI4018" t="str">
        <f>VLOOKUP(BH4018,[2]Summary!$C$29:$C$56,1,0)</f>
        <v>CMPDist</v>
      </c>
      <c r="BJ4018" s="16">
        <v>44440</v>
      </c>
    </row>
    <row r="4019" spans="1:62" x14ac:dyDescent="0.25">
      <c r="A4019" s="13" t="s">
        <v>8571</v>
      </c>
      <c r="B4019" s="13" t="s">
        <v>4892</v>
      </c>
      <c r="C4019" s="13" t="s">
        <v>8572</v>
      </c>
      <c r="D4019" s="13" t="s">
        <v>434</v>
      </c>
      <c r="E4019" s="13" t="s">
        <v>475</v>
      </c>
      <c r="F4019" s="13" t="s">
        <v>33</v>
      </c>
      <c r="H4019" s="15">
        <v>0</v>
      </c>
      <c r="I4019" s="15">
        <v>0</v>
      </c>
      <c r="J4019" s="15">
        <v>0</v>
      </c>
      <c r="K4019" s="15">
        <v>0</v>
      </c>
      <c r="L4019" s="15">
        <v>0</v>
      </c>
      <c r="M4019" s="15">
        <v>0</v>
      </c>
      <c r="N4019" s="15">
        <v>0</v>
      </c>
      <c r="O4019" s="15">
        <v>0</v>
      </c>
      <c r="P4019" s="15">
        <v>0</v>
      </c>
      <c r="Q4019" s="15">
        <v>0</v>
      </c>
      <c r="R4019" s="15">
        <v>0</v>
      </c>
      <c r="S4019" s="15">
        <v>0</v>
      </c>
      <c r="T4019" s="15">
        <f t="shared" si="310"/>
        <v>0</v>
      </c>
      <c r="U4019" s="15">
        <v>0</v>
      </c>
      <c r="V4019" s="15">
        <v>0</v>
      </c>
      <c r="W4019" s="15">
        <v>0</v>
      </c>
      <c r="X4019" s="15">
        <v>0</v>
      </c>
      <c r="Y4019" s="15">
        <v>0</v>
      </c>
      <c r="Z4019" s="15">
        <v>0</v>
      </c>
      <c r="AA4019" s="15">
        <v>0</v>
      </c>
      <c r="AB4019" s="15">
        <v>0</v>
      </c>
      <c r="AC4019" s="15">
        <v>0</v>
      </c>
      <c r="AD4019" s="15">
        <v>0</v>
      </c>
      <c r="AE4019" s="15">
        <v>0</v>
      </c>
      <c r="AF4019" s="15">
        <v>0</v>
      </c>
      <c r="AG4019" s="15">
        <f t="shared" si="311"/>
        <v>0</v>
      </c>
      <c r="AH4019" s="15">
        <v>0</v>
      </c>
      <c r="AI4019" s="15">
        <v>0</v>
      </c>
      <c r="AJ4019" s="15">
        <v>0</v>
      </c>
      <c r="AK4019" s="15">
        <v>0</v>
      </c>
      <c r="AL4019" s="15">
        <v>0</v>
      </c>
      <c r="AM4019" s="15">
        <v>0</v>
      </c>
      <c r="AN4019" s="15">
        <v>0</v>
      </c>
      <c r="AO4019" s="15">
        <v>0</v>
      </c>
      <c r="AP4019" s="15">
        <v>0</v>
      </c>
      <c r="AQ4019" s="15">
        <v>0</v>
      </c>
      <c r="AR4019" s="15">
        <v>0</v>
      </c>
      <c r="AS4019" s="15">
        <v>0</v>
      </c>
      <c r="AT4019" s="15">
        <f t="shared" si="312"/>
        <v>0</v>
      </c>
      <c r="AU4019" s="15">
        <v>0</v>
      </c>
      <c r="AV4019" s="15">
        <v>0</v>
      </c>
      <c r="AW4019" s="15">
        <v>0</v>
      </c>
      <c r="AX4019" s="15">
        <v>0</v>
      </c>
      <c r="AY4019" s="15">
        <v>0</v>
      </c>
      <c r="AZ4019" s="15">
        <v>9.8520097656250005</v>
      </c>
      <c r="BA4019" s="15">
        <v>18.587</v>
      </c>
      <c r="BB4019" s="15">
        <v>3.0866298828124998</v>
      </c>
      <c r="BC4019" s="15">
        <v>0</v>
      </c>
      <c r="BD4019" s="15">
        <v>0</v>
      </c>
      <c r="BE4019" s="15">
        <v>0</v>
      </c>
      <c r="BF4019" s="15">
        <v>0</v>
      </c>
      <c r="BG4019" s="15">
        <f t="shared" si="313"/>
        <v>31.525639648437501</v>
      </c>
      <c r="BH4019" t="str">
        <f t="shared" si="314"/>
        <v>CNGGas</v>
      </c>
      <c r="BI4019" t="str">
        <f>VLOOKUP(BH4019,[2]Summary!$C$29:$C$56,1,0)</f>
        <v>CNGGas</v>
      </c>
      <c r="BJ4019" s="16">
        <v>44440</v>
      </c>
    </row>
    <row r="4020" spans="1:62" x14ac:dyDescent="0.25">
      <c r="A4020" s="13" t="s">
        <v>8573</v>
      </c>
      <c r="B4020" s="13" t="s">
        <v>8574</v>
      </c>
      <c r="C4020" s="13" t="s">
        <v>8575</v>
      </c>
      <c r="D4020" s="13" t="s">
        <v>596</v>
      </c>
      <c r="E4020" t="s">
        <v>592</v>
      </c>
      <c r="F4020" s="13" t="s">
        <v>22</v>
      </c>
      <c r="H4020" s="15">
        <v>0</v>
      </c>
      <c r="I4020" s="15">
        <v>0</v>
      </c>
      <c r="J4020" s="15">
        <v>0</v>
      </c>
      <c r="K4020" s="15">
        <v>0</v>
      </c>
      <c r="L4020" s="15">
        <v>0</v>
      </c>
      <c r="M4020" s="15">
        <v>0</v>
      </c>
      <c r="N4020" s="15">
        <v>0</v>
      </c>
      <c r="O4020" s="15">
        <v>0</v>
      </c>
      <c r="P4020" s="15">
        <v>0</v>
      </c>
      <c r="Q4020" s="15">
        <v>0</v>
      </c>
      <c r="R4020" s="15">
        <v>0</v>
      </c>
      <c r="S4020" s="15">
        <v>0</v>
      </c>
      <c r="T4020" s="15">
        <f t="shared" si="310"/>
        <v>0</v>
      </c>
      <c r="U4020" s="15">
        <v>0</v>
      </c>
      <c r="V4020" s="15">
        <v>0</v>
      </c>
      <c r="W4020" s="15">
        <v>0</v>
      </c>
      <c r="X4020" s="15">
        <v>0</v>
      </c>
      <c r="Y4020" s="15">
        <v>0</v>
      </c>
      <c r="Z4020" s="15">
        <v>0</v>
      </c>
      <c r="AA4020" s="15">
        <v>0</v>
      </c>
      <c r="AB4020" s="15">
        <v>0</v>
      </c>
      <c r="AC4020" s="15">
        <v>0</v>
      </c>
      <c r="AD4020" s="15">
        <v>0</v>
      </c>
      <c r="AE4020" s="15">
        <v>0</v>
      </c>
      <c r="AF4020" s="15">
        <v>0</v>
      </c>
      <c r="AG4020" s="15">
        <f t="shared" si="311"/>
        <v>0</v>
      </c>
      <c r="AH4020" s="15">
        <v>0</v>
      </c>
      <c r="AI4020" s="15">
        <v>0</v>
      </c>
      <c r="AJ4020" s="15">
        <v>0</v>
      </c>
      <c r="AK4020" s="15">
        <v>0</v>
      </c>
      <c r="AL4020" s="15">
        <v>0</v>
      </c>
      <c r="AM4020" s="15">
        <v>0</v>
      </c>
      <c r="AN4020" s="15">
        <v>0</v>
      </c>
      <c r="AO4020" s="15">
        <v>0</v>
      </c>
      <c r="AP4020" s="15">
        <v>0</v>
      </c>
      <c r="AQ4020" s="15">
        <v>0</v>
      </c>
      <c r="AR4020" s="15">
        <v>0</v>
      </c>
      <c r="AS4020" s="15">
        <v>0</v>
      </c>
      <c r="AT4020" s="15">
        <f t="shared" si="312"/>
        <v>0</v>
      </c>
      <c r="AU4020" s="15">
        <v>0</v>
      </c>
      <c r="AV4020" s="15">
        <v>0</v>
      </c>
      <c r="AW4020" s="15">
        <v>0</v>
      </c>
      <c r="AX4020" s="15">
        <v>16.920670331954955</v>
      </c>
      <c r="AY4020" s="15">
        <v>5.9412299728393556</v>
      </c>
      <c r="AZ4020" s="15">
        <v>92.548578094482423</v>
      </c>
      <c r="BA4020" s="15">
        <v>0.75278002929687504</v>
      </c>
      <c r="BB4020" s="15">
        <v>202.33099536132812</v>
      </c>
      <c r="BC4020" s="15">
        <v>232.25356893920898</v>
      </c>
      <c r="BD4020" s="15">
        <v>851.44073242187505</v>
      </c>
      <c r="BE4020" s="15">
        <v>851.44073242187505</v>
      </c>
      <c r="BF4020" s="15">
        <v>851.44073242187505</v>
      </c>
      <c r="BG4020" s="15">
        <f t="shared" si="313"/>
        <v>3105.070019994736</v>
      </c>
      <c r="BH4020" t="str">
        <f t="shared" si="314"/>
        <v>RGEDist</v>
      </c>
      <c r="BI4020" t="str">
        <f>VLOOKUP(BH4020,[2]Summary!$C$29:$C$56,1,0)</f>
        <v>RGEDist</v>
      </c>
      <c r="BJ4020" s="16">
        <v>44562</v>
      </c>
    </row>
    <row r="4021" spans="1:62" x14ac:dyDescent="0.25">
      <c r="A4021" s="13" t="s">
        <v>8576</v>
      </c>
      <c r="B4021" s="13" t="s">
        <v>8577</v>
      </c>
      <c r="C4021" s="13" t="s">
        <v>8578</v>
      </c>
      <c r="D4021" s="13" t="s">
        <v>596</v>
      </c>
      <c r="E4021" t="s">
        <v>592</v>
      </c>
      <c r="F4021" s="13" t="s">
        <v>22</v>
      </c>
      <c r="H4021" s="15">
        <v>0</v>
      </c>
      <c r="I4021" s="15">
        <v>0</v>
      </c>
      <c r="J4021" s="15">
        <v>0</v>
      </c>
      <c r="K4021" s="15">
        <v>0</v>
      </c>
      <c r="L4021" s="15">
        <v>0</v>
      </c>
      <c r="M4021" s="15">
        <v>0</v>
      </c>
      <c r="N4021" s="15">
        <v>0</v>
      </c>
      <c r="O4021" s="15">
        <v>0</v>
      </c>
      <c r="P4021" s="15">
        <v>0</v>
      </c>
      <c r="Q4021" s="15">
        <v>0</v>
      </c>
      <c r="R4021" s="15">
        <v>0</v>
      </c>
      <c r="S4021" s="15">
        <v>0</v>
      </c>
      <c r="T4021" s="15">
        <f t="shared" si="310"/>
        <v>0</v>
      </c>
      <c r="U4021" s="15">
        <v>0</v>
      </c>
      <c r="V4021" s="15">
        <v>0</v>
      </c>
      <c r="W4021" s="15">
        <v>0</v>
      </c>
      <c r="X4021" s="15">
        <v>0</v>
      </c>
      <c r="Y4021" s="15">
        <v>0</v>
      </c>
      <c r="Z4021" s="15">
        <v>0</v>
      </c>
      <c r="AA4021" s="15">
        <v>0</v>
      </c>
      <c r="AB4021" s="15">
        <v>0</v>
      </c>
      <c r="AC4021" s="15">
        <v>0</v>
      </c>
      <c r="AD4021" s="15">
        <v>0</v>
      </c>
      <c r="AE4021" s="15">
        <v>0</v>
      </c>
      <c r="AF4021" s="15">
        <v>0</v>
      </c>
      <c r="AG4021" s="15">
        <f t="shared" si="311"/>
        <v>0</v>
      </c>
      <c r="AH4021" s="15">
        <v>0</v>
      </c>
      <c r="AI4021" s="15">
        <v>0</v>
      </c>
      <c r="AJ4021" s="15">
        <v>0</v>
      </c>
      <c r="AK4021" s="15">
        <v>0</v>
      </c>
      <c r="AL4021" s="15">
        <v>0</v>
      </c>
      <c r="AM4021" s="15">
        <v>0</v>
      </c>
      <c r="AN4021" s="15">
        <v>0</v>
      </c>
      <c r="AO4021" s="15">
        <v>0</v>
      </c>
      <c r="AP4021" s="15">
        <v>0</v>
      </c>
      <c r="AQ4021" s="15">
        <v>0</v>
      </c>
      <c r="AR4021" s="15">
        <v>0</v>
      </c>
      <c r="AS4021" s="15">
        <v>0</v>
      </c>
      <c r="AT4021" s="15">
        <f t="shared" si="312"/>
        <v>0</v>
      </c>
      <c r="AU4021" s="15">
        <v>0</v>
      </c>
      <c r="AV4021" s="15">
        <v>1.3270300004482269</v>
      </c>
      <c r="AW4021" s="15">
        <v>1.2991100473403931</v>
      </c>
      <c r="AX4021" s="15">
        <v>6.1419897575378419</v>
      </c>
      <c r="AY4021" s="15">
        <v>191.26222973632812</v>
      </c>
      <c r="AZ4021" s="15">
        <v>3.3335999450683595</v>
      </c>
      <c r="BA4021" s="15">
        <v>1.3204100341796876</v>
      </c>
      <c r="BB4021" s="15">
        <v>0.79922998046875005</v>
      </c>
      <c r="BC4021" s="15">
        <v>-1.9716500244140625</v>
      </c>
      <c r="BD4021" s="15">
        <v>0</v>
      </c>
      <c r="BE4021" s="15">
        <v>0</v>
      </c>
      <c r="BF4021" s="15">
        <v>0</v>
      </c>
      <c r="BG4021" s="15">
        <f t="shared" si="313"/>
        <v>203.51194947695731</v>
      </c>
      <c r="BH4021" t="str">
        <f t="shared" si="314"/>
        <v>RGEDist</v>
      </c>
      <c r="BI4021" t="str">
        <f>VLOOKUP(BH4021,[2]Summary!$C$29:$C$56,1,0)</f>
        <v>RGEDist</v>
      </c>
      <c r="BJ4021" s="16">
        <v>44470</v>
      </c>
    </row>
    <row r="4022" spans="1:62" x14ac:dyDescent="0.25">
      <c r="A4022" s="13" t="s">
        <v>8579</v>
      </c>
      <c r="B4022" s="13" t="s">
        <v>8580</v>
      </c>
      <c r="C4022" s="13" t="s">
        <v>8581</v>
      </c>
      <c r="D4022" s="13" t="s">
        <v>307</v>
      </c>
      <c r="E4022" s="13" t="s">
        <v>475</v>
      </c>
      <c r="F4022" s="13" t="s">
        <v>302</v>
      </c>
      <c r="H4022" s="15">
        <v>0</v>
      </c>
      <c r="I4022" s="15">
        <v>0</v>
      </c>
      <c r="J4022" s="15">
        <v>0</v>
      </c>
      <c r="K4022" s="15">
        <v>0</v>
      </c>
      <c r="L4022" s="15">
        <v>0</v>
      </c>
      <c r="M4022" s="15">
        <v>0</v>
      </c>
      <c r="N4022" s="15">
        <v>0</v>
      </c>
      <c r="O4022" s="15">
        <v>0</v>
      </c>
      <c r="P4022" s="15">
        <v>0</v>
      </c>
      <c r="Q4022" s="15">
        <v>0</v>
      </c>
      <c r="R4022" s="15">
        <v>0</v>
      </c>
      <c r="S4022" s="15">
        <v>0</v>
      </c>
      <c r="T4022" s="15">
        <f t="shared" si="310"/>
        <v>0</v>
      </c>
      <c r="U4022" s="15">
        <v>0</v>
      </c>
      <c r="V4022" s="15">
        <v>0</v>
      </c>
      <c r="W4022" s="15">
        <v>0</v>
      </c>
      <c r="X4022" s="15">
        <v>0</v>
      </c>
      <c r="Y4022" s="15">
        <v>0</v>
      </c>
      <c r="Z4022" s="15">
        <v>0</v>
      </c>
      <c r="AA4022" s="15">
        <v>0</v>
      </c>
      <c r="AB4022" s="15">
        <v>0</v>
      </c>
      <c r="AC4022" s="15">
        <v>0</v>
      </c>
      <c r="AD4022" s="15">
        <v>0</v>
      </c>
      <c r="AE4022" s="15">
        <v>0</v>
      </c>
      <c r="AF4022" s="15">
        <v>0</v>
      </c>
      <c r="AG4022" s="15">
        <f t="shared" si="311"/>
        <v>0</v>
      </c>
      <c r="AH4022" s="15">
        <v>0</v>
      </c>
      <c r="AI4022" s="15">
        <v>0</v>
      </c>
      <c r="AJ4022" s="15">
        <v>0</v>
      </c>
      <c r="AK4022" s="15">
        <v>0</v>
      </c>
      <c r="AL4022" s="15">
        <v>0</v>
      </c>
      <c r="AM4022" s="15">
        <v>0</v>
      </c>
      <c r="AN4022" s="15">
        <v>0</v>
      </c>
      <c r="AO4022" s="15">
        <v>0</v>
      </c>
      <c r="AP4022" s="15">
        <v>0</v>
      </c>
      <c r="AQ4022" s="15">
        <v>0</v>
      </c>
      <c r="AR4022" s="15">
        <v>0</v>
      </c>
      <c r="AS4022" s="15">
        <v>0</v>
      </c>
      <c r="AT4022" s="15">
        <f t="shared" si="312"/>
        <v>0</v>
      </c>
      <c r="AU4022" s="15">
        <v>-63.106621368408206</v>
      </c>
      <c r="AV4022" s="15">
        <v>0.10469000244140625</v>
      </c>
      <c r="AW4022" s="15">
        <v>70.619731811523437</v>
      </c>
      <c r="AX4022" s="15">
        <v>30.678380798339845</v>
      </c>
      <c r="AY4022" s="15">
        <v>2.3345900878906249</v>
      </c>
      <c r="AZ4022" s="15">
        <v>3.5019900817871092</v>
      </c>
      <c r="BA4022" s="15">
        <v>0.90604998779296875</v>
      </c>
      <c r="BB4022" s="15">
        <v>11.262430175781249</v>
      </c>
      <c r="BC4022" s="15">
        <v>30.555109146118163</v>
      </c>
      <c r="BD4022" s="15">
        <v>225.13281054687499</v>
      </c>
      <c r="BE4022" s="15">
        <v>227.4302807006836</v>
      </c>
      <c r="BF4022" s="15">
        <v>228.39686071777345</v>
      </c>
      <c r="BG4022" s="15">
        <f t="shared" si="313"/>
        <v>767.81630268859863</v>
      </c>
      <c r="BH4022" t="str">
        <f t="shared" si="314"/>
        <v>BGCGas</v>
      </c>
      <c r="BI4022" t="str">
        <f>VLOOKUP(BH4022,[2]Summary!$C$29:$C$56,1,0)</f>
        <v>BGCGas</v>
      </c>
      <c r="BJ4022" s="16">
        <v>44562</v>
      </c>
    </row>
    <row r="4023" spans="1:62" x14ac:dyDescent="0.25">
      <c r="A4023" s="13" t="s">
        <v>8582</v>
      </c>
      <c r="B4023" s="13" t="s">
        <v>8583</v>
      </c>
      <c r="C4023" s="13" t="s">
        <v>8584</v>
      </c>
      <c r="D4023" s="13" t="s">
        <v>434</v>
      </c>
      <c r="E4023" s="13" t="s">
        <v>475</v>
      </c>
      <c r="F4023" s="13" t="s">
        <v>302</v>
      </c>
      <c r="H4023" s="15">
        <v>0</v>
      </c>
      <c r="I4023" s="15">
        <v>0</v>
      </c>
      <c r="J4023" s="15">
        <v>0</v>
      </c>
      <c r="K4023" s="15">
        <v>0</v>
      </c>
      <c r="L4023" s="15">
        <v>0</v>
      </c>
      <c r="M4023" s="15">
        <v>0</v>
      </c>
      <c r="N4023" s="15">
        <v>0</v>
      </c>
      <c r="O4023" s="15">
        <v>0</v>
      </c>
      <c r="P4023" s="15">
        <v>0</v>
      </c>
      <c r="Q4023" s="15">
        <v>0</v>
      </c>
      <c r="R4023" s="15">
        <v>0</v>
      </c>
      <c r="S4023" s="15">
        <v>0</v>
      </c>
      <c r="T4023" s="15">
        <f t="shared" si="310"/>
        <v>0</v>
      </c>
      <c r="U4023" s="15">
        <v>0</v>
      </c>
      <c r="V4023" s="15">
        <v>0</v>
      </c>
      <c r="W4023" s="15">
        <v>0</v>
      </c>
      <c r="X4023" s="15">
        <v>0</v>
      </c>
      <c r="Y4023" s="15">
        <v>0</v>
      </c>
      <c r="Z4023" s="15">
        <v>0</v>
      </c>
      <c r="AA4023" s="15">
        <v>0</v>
      </c>
      <c r="AB4023" s="15">
        <v>0</v>
      </c>
      <c r="AC4023" s="15">
        <v>0</v>
      </c>
      <c r="AD4023" s="15">
        <v>0</v>
      </c>
      <c r="AE4023" s="15">
        <v>0</v>
      </c>
      <c r="AF4023" s="15">
        <v>0</v>
      </c>
      <c r="AG4023" s="15">
        <f t="shared" si="311"/>
        <v>0</v>
      </c>
      <c r="AH4023" s="15">
        <v>0</v>
      </c>
      <c r="AI4023" s="15">
        <v>0</v>
      </c>
      <c r="AJ4023" s="15">
        <v>0</v>
      </c>
      <c r="AK4023" s="15">
        <v>0</v>
      </c>
      <c r="AL4023" s="15">
        <v>0</v>
      </c>
      <c r="AM4023" s="15">
        <v>0</v>
      </c>
      <c r="AN4023" s="15">
        <v>0</v>
      </c>
      <c r="AO4023" s="15">
        <v>0</v>
      </c>
      <c r="AP4023" s="15">
        <v>0</v>
      </c>
      <c r="AQ4023" s="15">
        <v>0</v>
      </c>
      <c r="AR4023" s="15">
        <v>0</v>
      </c>
      <c r="AS4023" s="15">
        <v>0</v>
      </c>
      <c r="AT4023" s="15">
        <f t="shared" si="312"/>
        <v>0</v>
      </c>
      <c r="AU4023" s="15">
        <v>10.468419834136963</v>
      </c>
      <c r="AV4023" s="15">
        <v>8.7526101827621456</v>
      </c>
      <c r="AW4023" s="15">
        <v>5.392019917011261</v>
      </c>
      <c r="AX4023" s="15">
        <v>19.433320312500001</v>
      </c>
      <c r="AY4023" s="15">
        <v>6.1776401367187503</v>
      </c>
      <c r="AZ4023" s="15">
        <v>12.673979980468751</v>
      </c>
      <c r="BA4023" s="15">
        <v>13.86152001953125</v>
      </c>
      <c r="BB4023" s="15">
        <v>6.3542599809169769</v>
      </c>
      <c r="BC4023" s="15">
        <v>83.335502441406248</v>
      </c>
      <c r="BD4023" s="15">
        <v>0</v>
      </c>
      <c r="BE4023" s="15">
        <v>0</v>
      </c>
      <c r="BF4023" s="15">
        <v>0</v>
      </c>
      <c r="BG4023" s="15">
        <f t="shared" si="313"/>
        <v>166.44927280545235</v>
      </c>
      <c r="BH4023" t="str">
        <f t="shared" si="314"/>
        <v>CNGGas</v>
      </c>
      <c r="BI4023" t="str">
        <f>VLOOKUP(BH4023,[2]Summary!$C$29:$C$56,1,0)</f>
        <v>CNGGas</v>
      </c>
      <c r="BJ4023" s="16">
        <v>44470</v>
      </c>
    </row>
    <row r="4024" spans="1:62" x14ac:dyDescent="0.25">
      <c r="A4024" s="13" t="s">
        <v>8585</v>
      </c>
      <c r="B4024" s="13" t="s">
        <v>8586</v>
      </c>
      <c r="C4024" s="13" t="s">
        <v>8587</v>
      </c>
      <c r="D4024" s="13" t="s">
        <v>594</v>
      </c>
      <c r="E4024" s="13" t="s">
        <v>475</v>
      </c>
      <c r="F4024" s="13" t="s">
        <v>302</v>
      </c>
      <c r="H4024" s="15">
        <v>0</v>
      </c>
      <c r="I4024" s="15">
        <v>0</v>
      </c>
      <c r="J4024" s="15">
        <v>0</v>
      </c>
      <c r="K4024" s="15">
        <v>0</v>
      </c>
      <c r="L4024" s="15">
        <v>0</v>
      </c>
      <c r="M4024" s="15">
        <v>0</v>
      </c>
      <c r="N4024" s="15">
        <v>0</v>
      </c>
      <c r="O4024" s="15">
        <v>0</v>
      </c>
      <c r="P4024" s="15">
        <v>0</v>
      </c>
      <c r="Q4024" s="15">
        <v>0</v>
      </c>
      <c r="R4024" s="15">
        <v>0</v>
      </c>
      <c r="S4024" s="15">
        <v>0</v>
      </c>
      <c r="T4024" s="15">
        <f t="shared" si="310"/>
        <v>0</v>
      </c>
      <c r="U4024" s="15">
        <v>0</v>
      </c>
      <c r="V4024" s="15">
        <v>0</v>
      </c>
      <c r="W4024" s="15">
        <v>0</v>
      </c>
      <c r="X4024" s="15">
        <v>0</v>
      </c>
      <c r="Y4024" s="15">
        <v>0</v>
      </c>
      <c r="Z4024" s="15">
        <v>0</v>
      </c>
      <c r="AA4024" s="15">
        <v>0</v>
      </c>
      <c r="AB4024" s="15">
        <v>0</v>
      </c>
      <c r="AC4024" s="15">
        <v>0</v>
      </c>
      <c r="AD4024" s="15">
        <v>0</v>
      </c>
      <c r="AE4024" s="15">
        <v>0</v>
      </c>
      <c r="AF4024" s="15">
        <v>0</v>
      </c>
      <c r="AG4024" s="15">
        <f t="shared" si="311"/>
        <v>0</v>
      </c>
      <c r="AH4024" s="15">
        <v>0</v>
      </c>
      <c r="AI4024" s="15">
        <v>0</v>
      </c>
      <c r="AJ4024" s="15">
        <v>0</v>
      </c>
      <c r="AK4024" s="15">
        <v>0</v>
      </c>
      <c r="AL4024" s="15">
        <v>0</v>
      </c>
      <c r="AM4024" s="15">
        <v>0</v>
      </c>
      <c r="AN4024" s="15">
        <v>0</v>
      </c>
      <c r="AO4024" s="15">
        <v>0</v>
      </c>
      <c r="AP4024" s="15">
        <v>0</v>
      </c>
      <c r="AQ4024" s="15">
        <v>0</v>
      </c>
      <c r="AR4024" s="15">
        <v>0</v>
      </c>
      <c r="AS4024" s="15">
        <v>0</v>
      </c>
      <c r="AT4024" s="15">
        <f t="shared" si="312"/>
        <v>0</v>
      </c>
      <c r="AU4024" s="15">
        <v>-3.7010498046875</v>
      </c>
      <c r="AV4024" s="15">
        <v>-79.062812500000007</v>
      </c>
      <c r="AW4024" s="15">
        <v>9.4519599609375007</v>
      </c>
      <c r="AX4024" s="15">
        <v>0</v>
      </c>
      <c r="AY4024" s="15">
        <v>0</v>
      </c>
      <c r="AZ4024" s="15">
        <v>0</v>
      </c>
      <c r="BA4024" s="15">
        <v>0</v>
      </c>
      <c r="BB4024" s="15">
        <v>0</v>
      </c>
      <c r="BC4024" s="15">
        <v>0</v>
      </c>
      <c r="BD4024" s="15">
        <v>0</v>
      </c>
      <c r="BE4024" s="15">
        <v>30</v>
      </c>
      <c r="BF4024" s="15">
        <v>30</v>
      </c>
      <c r="BG4024" s="15">
        <f t="shared" si="313"/>
        <v>-13.311902343750006</v>
      </c>
      <c r="BH4024" t="str">
        <f t="shared" si="314"/>
        <v>TPSGas</v>
      </c>
      <c r="BI4024" t="str">
        <f>VLOOKUP(BH4024,[2]Summary!$C$29:$C$56,1,0)</f>
        <v>TPSGas</v>
      </c>
      <c r="BJ4024" s="16">
        <v>44562</v>
      </c>
    </row>
    <row r="4025" spans="1:62" x14ac:dyDescent="0.25">
      <c r="A4025" s="13" t="s">
        <v>8588</v>
      </c>
      <c r="B4025" s="13" t="s">
        <v>8589</v>
      </c>
      <c r="C4025" s="13" t="s">
        <v>8590</v>
      </c>
      <c r="D4025" s="13" t="s">
        <v>18</v>
      </c>
      <c r="E4025" t="s">
        <v>592</v>
      </c>
      <c r="F4025" s="13" t="s">
        <v>22</v>
      </c>
      <c r="H4025" s="15">
        <v>0</v>
      </c>
      <c r="I4025" s="15">
        <v>0</v>
      </c>
      <c r="J4025" s="15">
        <v>0</v>
      </c>
      <c r="K4025" s="15">
        <v>0</v>
      </c>
      <c r="L4025" s="15">
        <v>0</v>
      </c>
      <c r="M4025" s="15">
        <v>0</v>
      </c>
      <c r="N4025" s="15">
        <v>0</v>
      </c>
      <c r="O4025" s="15">
        <v>0</v>
      </c>
      <c r="P4025" s="15">
        <v>0</v>
      </c>
      <c r="Q4025" s="15">
        <v>0</v>
      </c>
      <c r="R4025" s="15">
        <v>0</v>
      </c>
      <c r="S4025" s="15">
        <v>0</v>
      </c>
      <c r="T4025" s="15">
        <f t="shared" si="310"/>
        <v>0</v>
      </c>
      <c r="U4025" s="15">
        <v>0</v>
      </c>
      <c r="V4025" s="15">
        <v>0</v>
      </c>
      <c r="W4025" s="15">
        <v>0</v>
      </c>
      <c r="X4025" s="15">
        <v>0</v>
      </c>
      <c r="Y4025" s="15">
        <v>0</v>
      </c>
      <c r="Z4025" s="15">
        <v>0</v>
      </c>
      <c r="AA4025" s="15">
        <v>0</v>
      </c>
      <c r="AB4025" s="15">
        <v>0</v>
      </c>
      <c r="AC4025" s="15">
        <v>0</v>
      </c>
      <c r="AD4025" s="15">
        <v>0</v>
      </c>
      <c r="AE4025" s="15">
        <v>0</v>
      </c>
      <c r="AF4025" s="15">
        <v>0</v>
      </c>
      <c r="AG4025" s="15">
        <f t="shared" si="311"/>
        <v>0</v>
      </c>
      <c r="AH4025" s="15">
        <v>0</v>
      </c>
      <c r="AI4025" s="15">
        <v>0</v>
      </c>
      <c r="AJ4025" s="15">
        <v>0</v>
      </c>
      <c r="AK4025" s="15">
        <v>0</v>
      </c>
      <c r="AL4025" s="15">
        <v>0</v>
      </c>
      <c r="AM4025" s="15">
        <v>0</v>
      </c>
      <c r="AN4025" s="15">
        <v>0</v>
      </c>
      <c r="AO4025" s="15">
        <v>0</v>
      </c>
      <c r="AP4025" s="15">
        <v>0</v>
      </c>
      <c r="AQ4025" s="15">
        <v>0</v>
      </c>
      <c r="AR4025" s="15">
        <v>0</v>
      </c>
      <c r="AS4025" s="15">
        <v>0</v>
      </c>
      <c r="AT4025" s="15">
        <f t="shared" si="312"/>
        <v>0</v>
      </c>
      <c r="AU4025" s="15">
        <v>193.24124397277831</v>
      </c>
      <c r="AV4025" s="15">
        <v>-4.5003804321289058</v>
      </c>
      <c r="AW4025" s="15">
        <v>39.548729248046875</v>
      </c>
      <c r="AX4025" s="15">
        <v>69.754579864501949</v>
      </c>
      <c r="AY4025" s="15">
        <v>47.774731079101564</v>
      </c>
      <c r="AZ4025" s="15">
        <v>-7.7666598815917967</v>
      </c>
      <c r="BA4025" s="15">
        <v>30.498360229492189</v>
      </c>
      <c r="BB4025" s="15">
        <v>-1.3253301315307617</v>
      </c>
      <c r="BC4025" s="15">
        <v>-3.8558002090454102</v>
      </c>
      <c r="BD4025" s="15">
        <v>40.374379882812498</v>
      </c>
      <c r="BE4025" s="15">
        <v>40.374379882812498</v>
      </c>
      <c r="BF4025" s="15">
        <v>40.374379882812498</v>
      </c>
      <c r="BG4025" s="15">
        <f t="shared" si="313"/>
        <v>484.49261338806144</v>
      </c>
      <c r="BH4025" t="str">
        <f t="shared" si="314"/>
        <v>UIDist</v>
      </c>
      <c r="BI4025" t="str">
        <f>VLOOKUP(BH4025,[2]Summary!$C$29:$C$56,1,0)</f>
        <v>UIDist</v>
      </c>
      <c r="BJ4025" s="16">
        <v>44562</v>
      </c>
    </row>
    <row r="4026" spans="1:62" x14ac:dyDescent="0.25">
      <c r="A4026" s="13" t="s">
        <v>8591</v>
      </c>
      <c r="B4026" s="13" t="s">
        <v>8592</v>
      </c>
      <c r="C4026" s="13" t="s">
        <v>8593</v>
      </c>
      <c r="D4026" s="13" t="s">
        <v>596</v>
      </c>
      <c r="E4026" t="s">
        <v>597</v>
      </c>
      <c r="F4026" s="13" t="s">
        <v>588</v>
      </c>
      <c r="H4026" s="15">
        <v>0</v>
      </c>
      <c r="I4026" s="15">
        <v>0</v>
      </c>
      <c r="J4026" s="15">
        <v>0</v>
      </c>
      <c r="K4026" s="15">
        <v>0</v>
      </c>
      <c r="L4026" s="15">
        <v>0</v>
      </c>
      <c r="M4026" s="15">
        <v>0</v>
      </c>
      <c r="N4026" s="15">
        <v>0</v>
      </c>
      <c r="O4026" s="15">
        <v>0</v>
      </c>
      <c r="P4026" s="15">
        <v>0</v>
      </c>
      <c r="Q4026" s="15">
        <v>0</v>
      </c>
      <c r="R4026" s="15">
        <v>0</v>
      </c>
      <c r="S4026" s="15">
        <v>0</v>
      </c>
      <c r="T4026" s="15">
        <f t="shared" si="310"/>
        <v>0</v>
      </c>
      <c r="U4026" s="15">
        <v>0</v>
      </c>
      <c r="V4026" s="15">
        <v>0</v>
      </c>
      <c r="W4026" s="15">
        <v>0</v>
      </c>
      <c r="X4026" s="15">
        <v>0</v>
      </c>
      <c r="Y4026" s="15">
        <v>0</v>
      </c>
      <c r="Z4026" s="15">
        <v>0</v>
      </c>
      <c r="AA4026" s="15">
        <v>0</v>
      </c>
      <c r="AB4026" s="15">
        <v>0</v>
      </c>
      <c r="AC4026" s="15">
        <v>0</v>
      </c>
      <c r="AD4026" s="15">
        <v>0</v>
      </c>
      <c r="AE4026" s="15">
        <v>0</v>
      </c>
      <c r="AF4026" s="15">
        <v>0</v>
      </c>
      <c r="AG4026" s="15">
        <f t="shared" si="311"/>
        <v>0</v>
      </c>
      <c r="AH4026" s="15">
        <v>0</v>
      </c>
      <c r="AI4026" s="15">
        <v>0</v>
      </c>
      <c r="AJ4026" s="15">
        <v>0</v>
      </c>
      <c r="AK4026" s="15">
        <v>0</v>
      </c>
      <c r="AL4026" s="15">
        <v>0</v>
      </c>
      <c r="AM4026" s="15">
        <v>0</v>
      </c>
      <c r="AN4026" s="15">
        <v>0</v>
      </c>
      <c r="AO4026" s="15">
        <v>0</v>
      </c>
      <c r="AP4026" s="15">
        <v>0</v>
      </c>
      <c r="AQ4026" s="15">
        <v>0</v>
      </c>
      <c r="AR4026" s="15">
        <v>0</v>
      </c>
      <c r="AS4026" s="15">
        <v>0</v>
      </c>
      <c r="AT4026" s="15">
        <f t="shared" si="312"/>
        <v>0</v>
      </c>
      <c r="AU4026" s="15">
        <v>23.543180597305298</v>
      </c>
      <c r="AV4026" s="15">
        <v>471.43007385253907</v>
      </c>
      <c r="AW4026" s="15">
        <v>277.03552355957032</v>
      </c>
      <c r="AX4026" s="15">
        <v>340.44524072265625</v>
      </c>
      <c r="AY4026" s="15">
        <v>247.90875341796874</v>
      </c>
      <c r="AZ4026" s="15">
        <v>333.78442773437502</v>
      </c>
      <c r="BA4026" s="15">
        <v>289.47611718749999</v>
      </c>
      <c r="BB4026" s="15">
        <v>27.689669860839842</v>
      </c>
      <c r="BC4026" s="15">
        <v>-62.631870422363278</v>
      </c>
      <c r="BD4026" s="15">
        <v>0</v>
      </c>
      <c r="BE4026" s="15">
        <v>0</v>
      </c>
      <c r="BF4026" s="15">
        <v>0</v>
      </c>
      <c r="BG4026" s="15">
        <f t="shared" si="313"/>
        <v>1948.6811165103911</v>
      </c>
      <c r="BH4026" t="str">
        <f t="shared" si="314"/>
        <v>RGEGen</v>
      </c>
      <c r="BI4026" t="str">
        <f>VLOOKUP(BH4026,[2]Summary!$C$29:$C$56,1,0)</f>
        <v>RGEGen</v>
      </c>
      <c r="BJ4026" s="16">
        <v>44470</v>
      </c>
    </row>
    <row r="4027" spans="1:62" x14ac:dyDescent="0.25">
      <c r="A4027" s="13" t="s">
        <v>8594</v>
      </c>
      <c r="B4027" s="13" t="s">
        <v>8595</v>
      </c>
      <c r="C4027" s="13" t="s">
        <v>8596</v>
      </c>
      <c r="D4027" s="13" t="s">
        <v>595</v>
      </c>
      <c r="E4027" t="s">
        <v>592</v>
      </c>
      <c r="F4027" s="13" t="s">
        <v>22</v>
      </c>
      <c r="H4027" s="15">
        <v>0</v>
      </c>
      <c r="I4027" s="15">
        <v>0</v>
      </c>
      <c r="J4027" s="15">
        <v>0</v>
      </c>
      <c r="K4027" s="15">
        <v>0</v>
      </c>
      <c r="L4027" s="15">
        <v>0</v>
      </c>
      <c r="M4027" s="15">
        <v>0</v>
      </c>
      <c r="N4027" s="15">
        <v>0</v>
      </c>
      <c r="O4027" s="15">
        <v>0</v>
      </c>
      <c r="P4027" s="15">
        <v>0</v>
      </c>
      <c r="Q4027" s="15">
        <v>0</v>
      </c>
      <c r="R4027" s="15">
        <v>0</v>
      </c>
      <c r="S4027" s="15">
        <v>0</v>
      </c>
      <c r="T4027" s="15">
        <f t="shared" si="310"/>
        <v>0</v>
      </c>
      <c r="U4027" s="15">
        <v>0</v>
      </c>
      <c r="V4027" s="15">
        <v>0</v>
      </c>
      <c r="W4027" s="15">
        <v>0</v>
      </c>
      <c r="X4027" s="15">
        <v>0</v>
      </c>
      <c r="Y4027" s="15">
        <v>0</v>
      </c>
      <c r="Z4027" s="15">
        <v>0</v>
      </c>
      <c r="AA4027" s="15">
        <v>0</v>
      </c>
      <c r="AB4027" s="15">
        <v>0</v>
      </c>
      <c r="AC4027" s="15">
        <v>0</v>
      </c>
      <c r="AD4027" s="15">
        <v>0</v>
      </c>
      <c r="AE4027" s="15">
        <v>0</v>
      </c>
      <c r="AF4027" s="15">
        <v>0</v>
      </c>
      <c r="AG4027" s="15">
        <f t="shared" si="311"/>
        <v>0</v>
      </c>
      <c r="AH4027" s="15">
        <v>0</v>
      </c>
      <c r="AI4027" s="15">
        <v>0</v>
      </c>
      <c r="AJ4027" s="15">
        <v>0</v>
      </c>
      <c r="AK4027" s="15">
        <v>0</v>
      </c>
      <c r="AL4027" s="15">
        <v>0</v>
      </c>
      <c r="AM4027" s="15">
        <v>0</v>
      </c>
      <c r="AN4027" s="15">
        <v>0</v>
      </c>
      <c r="AO4027" s="15">
        <v>0</v>
      </c>
      <c r="AP4027" s="15">
        <v>0</v>
      </c>
      <c r="AQ4027" s="15">
        <v>0</v>
      </c>
      <c r="AR4027" s="15">
        <v>0</v>
      </c>
      <c r="AS4027" s="15">
        <v>0</v>
      </c>
      <c r="AT4027" s="15">
        <f t="shared" si="312"/>
        <v>0</v>
      </c>
      <c r="AU4027" s="15">
        <v>0</v>
      </c>
      <c r="AV4027" s="15">
        <v>0</v>
      </c>
      <c r="AW4027" s="15">
        <v>0</v>
      </c>
      <c r="AX4027" s="15">
        <v>0</v>
      </c>
      <c r="AY4027" s="15">
        <v>6.9959900722503665</v>
      </c>
      <c r="AZ4027" s="15">
        <v>22.030990234375</v>
      </c>
      <c r="BA4027" s="15">
        <v>0.17190000605583192</v>
      </c>
      <c r="BB4027" s="15">
        <v>89.912350341796881</v>
      </c>
      <c r="BC4027" s="15">
        <v>-4.4249799194335937</v>
      </c>
      <c r="BD4027" s="15">
        <v>0</v>
      </c>
      <c r="BE4027" s="15">
        <v>0</v>
      </c>
      <c r="BF4027" s="15">
        <v>0</v>
      </c>
      <c r="BG4027" s="15">
        <f t="shared" si="313"/>
        <v>114.68625073504448</v>
      </c>
      <c r="BH4027" t="str">
        <f t="shared" si="314"/>
        <v>CMPDist</v>
      </c>
      <c r="BI4027" t="str">
        <f>VLOOKUP(BH4027,[2]Summary!$C$29:$C$56,1,0)</f>
        <v>CMPDist</v>
      </c>
      <c r="BJ4027" s="16">
        <v>44470</v>
      </c>
    </row>
    <row r="4028" spans="1:62" x14ac:dyDescent="0.25">
      <c r="A4028" s="13" t="s">
        <v>8597</v>
      </c>
      <c r="B4028" s="13" t="s">
        <v>8598</v>
      </c>
      <c r="C4028" s="13" t="s">
        <v>174</v>
      </c>
      <c r="D4028" s="13" t="s">
        <v>18</v>
      </c>
      <c r="E4028" t="s">
        <v>592</v>
      </c>
      <c r="F4028" s="13" t="s">
        <v>20</v>
      </c>
      <c r="H4028" s="15">
        <v>0</v>
      </c>
      <c r="I4028" s="15">
        <v>0</v>
      </c>
      <c r="J4028" s="15">
        <v>0</v>
      </c>
      <c r="K4028" s="15">
        <v>0</v>
      </c>
      <c r="L4028" s="15">
        <v>0</v>
      </c>
      <c r="M4028" s="15">
        <v>0</v>
      </c>
      <c r="N4028" s="15">
        <v>0</v>
      </c>
      <c r="O4028" s="15">
        <v>0</v>
      </c>
      <c r="P4028" s="15">
        <v>0</v>
      </c>
      <c r="Q4028" s="15">
        <v>0</v>
      </c>
      <c r="R4028" s="15">
        <v>0</v>
      </c>
      <c r="S4028" s="15">
        <v>0</v>
      </c>
      <c r="T4028" s="15">
        <f t="shared" si="310"/>
        <v>0</v>
      </c>
      <c r="U4028" s="15">
        <v>0</v>
      </c>
      <c r="V4028" s="15">
        <v>0</v>
      </c>
      <c r="W4028" s="15">
        <v>0</v>
      </c>
      <c r="X4028" s="15">
        <v>0</v>
      </c>
      <c r="Y4028" s="15">
        <v>0</v>
      </c>
      <c r="Z4028" s="15">
        <v>0</v>
      </c>
      <c r="AA4028" s="15">
        <v>0</v>
      </c>
      <c r="AB4028" s="15">
        <v>0</v>
      </c>
      <c r="AC4028" s="15">
        <v>0</v>
      </c>
      <c r="AD4028" s="15">
        <v>0</v>
      </c>
      <c r="AE4028" s="15">
        <v>0</v>
      </c>
      <c r="AF4028" s="15">
        <v>0</v>
      </c>
      <c r="AG4028" s="15">
        <f t="shared" si="311"/>
        <v>0</v>
      </c>
      <c r="AH4028" s="15">
        <v>0</v>
      </c>
      <c r="AI4028" s="15">
        <v>0</v>
      </c>
      <c r="AJ4028" s="15">
        <v>0</v>
      </c>
      <c r="AK4028" s="15">
        <v>0</v>
      </c>
      <c r="AL4028" s="15">
        <v>0</v>
      </c>
      <c r="AM4028" s="15">
        <v>0</v>
      </c>
      <c r="AN4028" s="15">
        <v>0</v>
      </c>
      <c r="AO4028" s="15">
        <v>0</v>
      </c>
      <c r="AP4028" s="15">
        <v>0</v>
      </c>
      <c r="AQ4028" s="15">
        <v>0</v>
      </c>
      <c r="AR4028" s="15">
        <v>0</v>
      </c>
      <c r="AS4028" s="15">
        <v>0</v>
      </c>
      <c r="AT4028" s="15">
        <f t="shared" si="312"/>
        <v>0</v>
      </c>
      <c r="AU4028" s="15">
        <v>0.57933001708984377</v>
      </c>
      <c r="AV4028" s="15">
        <v>0.52326000976562503</v>
      </c>
      <c r="AW4028" s="15">
        <v>0.85671002197265622</v>
      </c>
      <c r="AX4028" s="15">
        <v>21.860449890136717</v>
      </c>
      <c r="AY4028" s="15">
        <v>37.516570373535153</v>
      </c>
      <c r="AZ4028" s="15">
        <v>65.993570343017581</v>
      </c>
      <c r="BA4028" s="15">
        <v>13.377189819335937</v>
      </c>
      <c r="BB4028" s="15">
        <v>21.708150024414063</v>
      </c>
      <c r="BC4028" s="15">
        <v>23.572579956054689</v>
      </c>
      <c r="BD4028" s="15">
        <v>0</v>
      </c>
      <c r="BE4028" s="15">
        <v>0</v>
      </c>
      <c r="BF4028" s="15">
        <v>0</v>
      </c>
      <c r="BG4028" s="15">
        <f t="shared" si="313"/>
        <v>185.98781045532226</v>
      </c>
      <c r="BH4028" t="str">
        <f t="shared" si="314"/>
        <v>UIDist</v>
      </c>
      <c r="BI4028" t="str">
        <f>VLOOKUP(BH4028,[2]Summary!$C$29:$C$56,1,0)</f>
        <v>UIDist</v>
      </c>
      <c r="BJ4028" s="16">
        <v>44470</v>
      </c>
    </row>
    <row r="4029" spans="1:62" x14ac:dyDescent="0.25">
      <c r="A4029" s="13" t="s">
        <v>8599</v>
      </c>
      <c r="B4029" s="13" t="s">
        <v>8600</v>
      </c>
      <c r="C4029" s="13" t="s">
        <v>8601</v>
      </c>
      <c r="D4029" s="13" t="s">
        <v>434</v>
      </c>
      <c r="E4029" s="13" t="s">
        <v>475</v>
      </c>
      <c r="F4029" s="13" t="s">
        <v>60</v>
      </c>
      <c r="H4029" s="15">
        <v>0</v>
      </c>
      <c r="I4029" s="15">
        <v>0</v>
      </c>
      <c r="J4029" s="15">
        <v>0</v>
      </c>
      <c r="K4029" s="15">
        <v>0</v>
      </c>
      <c r="L4029" s="15">
        <v>0</v>
      </c>
      <c r="M4029" s="15">
        <v>0</v>
      </c>
      <c r="N4029" s="15">
        <v>0</v>
      </c>
      <c r="O4029" s="15">
        <v>0</v>
      </c>
      <c r="P4029" s="15">
        <v>0</v>
      </c>
      <c r="Q4029" s="15">
        <v>0</v>
      </c>
      <c r="R4029" s="15">
        <v>0</v>
      </c>
      <c r="S4029" s="15">
        <v>0</v>
      </c>
      <c r="T4029" s="15">
        <f t="shared" si="310"/>
        <v>0</v>
      </c>
      <c r="U4029" s="15">
        <v>0</v>
      </c>
      <c r="V4029" s="15">
        <v>0</v>
      </c>
      <c r="W4029" s="15">
        <v>0</v>
      </c>
      <c r="X4029" s="15">
        <v>0</v>
      </c>
      <c r="Y4029" s="15">
        <v>0</v>
      </c>
      <c r="Z4029" s="15">
        <v>0</v>
      </c>
      <c r="AA4029" s="15">
        <v>0</v>
      </c>
      <c r="AB4029" s="15">
        <v>0</v>
      </c>
      <c r="AC4029" s="15">
        <v>0</v>
      </c>
      <c r="AD4029" s="15">
        <v>0</v>
      </c>
      <c r="AE4029" s="15">
        <v>0</v>
      </c>
      <c r="AF4029" s="15">
        <v>0</v>
      </c>
      <c r="AG4029" s="15">
        <f t="shared" si="311"/>
        <v>0</v>
      </c>
      <c r="AH4029" s="15">
        <v>0</v>
      </c>
      <c r="AI4029" s="15">
        <v>0</v>
      </c>
      <c r="AJ4029" s="15">
        <v>0</v>
      </c>
      <c r="AK4029" s="15">
        <v>0</v>
      </c>
      <c r="AL4029" s="15">
        <v>0</v>
      </c>
      <c r="AM4029" s="15">
        <v>0</v>
      </c>
      <c r="AN4029" s="15">
        <v>0</v>
      </c>
      <c r="AO4029" s="15">
        <v>0</v>
      </c>
      <c r="AP4029" s="15">
        <v>0</v>
      </c>
      <c r="AQ4029" s="15">
        <v>0</v>
      </c>
      <c r="AR4029" s="15">
        <v>0</v>
      </c>
      <c r="AS4029" s="15">
        <v>0</v>
      </c>
      <c r="AT4029" s="15">
        <f t="shared" si="312"/>
        <v>0</v>
      </c>
      <c r="AU4029" s="15">
        <v>0.10620999908447265</v>
      </c>
      <c r="AV4029" s="15">
        <v>9.5930000305175775E-2</v>
      </c>
      <c r="AW4029" s="15">
        <v>0.1638300018310547</v>
      </c>
      <c r="AX4029" s="15">
        <v>0.18297000122070312</v>
      </c>
      <c r="AY4029" s="15">
        <v>0.14502999877929687</v>
      </c>
      <c r="AZ4029" s="15">
        <v>0.14188999938964844</v>
      </c>
      <c r="BA4029" s="15">
        <v>0.14661000061035157</v>
      </c>
      <c r="BB4029" s="15">
        <v>0.14661000061035157</v>
      </c>
      <c r="BC4029" s="15">
        <v>6.0809001007080079</v>
      </c>
      <c r="BD4029" s="15">
        <v>0</v>
      </c>
      <c r="BE4029" s="15">
        <v>0</v>
      </c>
      <c r="BF4029" s="15">
        <v>5.8710000000000004</v>
      </c>
      <c r="BG4029" s="15">
        <f t="shared" si="313"/>
        <v>13.080980102539062</v>
      </c>
      <c r="BH4029" t="str">
        <f t="shared" si="314"/>
        <v>CNGGas</v>
      </c>
      <c r="BI4029" t="str">
        <f>VLOOKUP(BH4029,[2]Summary!$C$29:$C$56,1,0)</f>
        <v>CNGGas</v>
      </c>
      <c r="BJ4029" s="16">
        <v>44562</v>
      </c>
    </row>
    <row r="4030" spans="1:62" x14ac:dyDescent="0.25">
      <c r="A4030" s="13" t="s">
        <v>8602</v>
      </c>
      <c r="B4030" s="13" t="s">
        <v>8603</v>
      </c>
      <c r="C4030" s="13" t="s">
        <v>8604</v>
      </c>
      <c r="D4030" s="13" t="s">
        <v>596</v>
      </c>
      <c r="E4030" t="s">
        <v>592</v>
      </c>
      <c r="F4030" s="13" t="s">
        <v>22</v>
      </c>
      <c r="H4030" s="15">
        <v>0</v>
      </c>
      <c r="I4030" s="15">
        <v>0</v>
      </c>
      <c r="J4030" s="15">
        <v>0</v>
      </c>
      <c r="K4030" s="15">
        <v>0</v>
      </c>
      <c r="L4030" s="15">
        <v>0</v>
      </c>
      <c r="M4030" s="15">
        <v>0</v>
      </c>
      <c r="N4030" s="15">
        <v>0</v>
      </c>
      <c r="O4030" s="15">
        <v>0</v>
      </c>
      <c r="P4030" s="15">
        <v>0</v>
      </c>
      <c r="Q4030" s="15">
        <v>0</v>
      </c>
      <c r="R4030" s="15">
        <v>0</v>
      </c>
      <c r="S4030" s="15">
        <v>0</v>
      </c>
      <c r="T4030" s="15">
        <f t="shared" si="310"/>
        <v>0</v>
      </c>
      <c r="U4030" s="15">
        <v>0</v>
      </c>
      <c r="V4030" s="15">
        <v>0</v>
      </c>
      <c r="W4030" s="15">
        <v>0</v>
      </c>
      <c r="X4030" s="15">
        <v>0</v>
      </c>
      <c r="Y4030" s="15">
        <v>0</v>
      </c>
      <c r="Z4030" s="15">
        <v>0</v>
      </c>
      <c r="AA4030" s="15">
        <v>0</v>
      </c>
      <c r="AB4030" s="15">
        <v>0</v>
      </c>
      <c r="AC4030" s="15">
        <v>0</v>
      </c>
      <c r="AD4030" s="15">
        <v>0</v>
      </c>
      <c r="AE4030" s="15">
        <v>0</v>
      </c>
      <c r="AF4030" s="15">
        <v>0</v>
      </c>
      <c r="AG4030" s="15">
        <f t="shared" si="311"/>
        <v>0</v>
      </c>
      <c r="AH4030" s="15">
        <v>0</v>
      </c>
      <c r="AI4030" s="15">
        <v>0</v>
      </c>
      <c r="AJ4030" s="15">
        <v>0</v>
      </c>
      <c r="AK4030" s="15">
        <v>0</v>
      </c>
      <c r="AL4030" s="15">
        <v>0</v>
      </c>
      <c r="AM4030" s="15">
        <v>0</v>
      </c>
      <c r="AN4030" s="15">
        <v>0</v>
      </c>
      <c r="AO4030" s="15">
        <v>0</v>
      </c>
      <c r="AP4030" s="15">
        <v>0</v>
      </c>
      <c r="AQ4030" s="15">
        <v>0</v>
      </c>
      <c r="AR4030" s="15">
        <v>0</v>
      </c>
      <c r="AS4030" s="15">
        <v>0</v>
      </c>
      <c r="AT4030" s="15">
        <f t="shared" si="312"/>
        <v>0</v>
      </c>
      <c r="AU4030" s="15">
        <v>0</v>
      </c>
      <c r="AV4030" s="15">
        <v>0</v>
      </c>
      <c r="AW4030" s="15">
        <v>0</v>
      </c>
      <c r="AX4030" s="15">
        <v>0</v>
      </c>
      <c r="AY4030" s="15">
        <v>0</v>
      </c>
      <c r="AZ4030" s="15">
        <v>6424.4568330078127</v>
      </c>
      <c r="BA4030" s="15">
        <v>44.054721878051758</v>
      </c>
      <c r="BB4030" s="15">
        <v>2512.5194165039061</v>
      </c>
      <c r="BC4030" s="15">
        <v>4882.0512819824216</v>
      </c>
      <c r="BD4030" s="15">
        <v>7278.9731250000004</v>
      </c>
      <c r="BE4030" s="15">
        <v>7278.9731250000004</v>
      </c>
      <c r="BF4030" s="15">
        <v>-16600.426875000001</v>
      </c>
      <c r="BG4030" s="15">
        <f t="shared" si="313"/>
        <v>11820.601628372191</v>
      </c>
      <c r="BH4030" t="str">
        <f t="shared" si="314"/>
        <v>RGEDist</v>
      </c>
      <c r="BI4030" t="str">
        <f>VLOOKUP(BH4030,[2]Summary!$C$29:$C$56,1,0)</f>
        <v>RGEDist</v>
      </c>
      <c r="BJ4030" s="16">
        <v>44562</v>
      </c>
    </row>
    <row r="4031" spans="1:62" x14ac:dyDescent="0.25">
      <c r="A4031" s="13" t="s">
        <v>8605</v>
      </c>
      <c r="B4031" s="13" t="s">
        <v>5548</v>
      </c>
      <c r="C4031" s="13" t="s">
        <v>8606</v>
      </c>
      <c r="D4031" s="13" t="s">
        <v>595</v>
      </c>
      <c r="E4031" t="s">
        <v>593</v>
      </c>
      <c r="F4031" s="13" t="s">
        <v>20</v>
      </c>
      <c r="H4031" s="15">
        <v>0</v>
      </c>
      <c r="I4031" s="15">
        <v>0</v>
      </c>
      <c r="J4031" s="15">
        <v>0</v>
      </c>
      <c r="K4031" s="15">
        <v>0</v>
      </c>
      <c r="L4031" s="15">
        <v>0</v>
      </c>
      <c r="M4031" s="15">
        <v>0</v>
      </c>
      <c r="N4031" s="15">
        <v>0</v>
      </c>
      <c r="O4031" s="15">
        <v>0</v>
      </c>
      <c r="P4031" s="15">
        <v>0</v>
      </c>
      <c r="Q4031" s="15">
        <v>0</v>
      </c>
      <c r="R4031" s="15">
        <v>0</v>
      </c>
      <c r="S4031" s="15">
        <v>0</v>
      </c>
      <c r="T4031" s="15">
        <f t="shared" si="310"/>
        <v>0</v>
      </c>
      <c r="U4031" s="15">
        <v>0</v>
      </c>
      <c r="V4031" s="15">
        <v>0</v>
      </c>
      <c r="W4031" s="15">
        <v>0</v>
      </c>
      <c r="X4031" s="15">
        <v>0</v>
      </c>
      <c r="Y4031" s="15">
        <v>0</v>
      </c>
      <c r="Z4031" s="15">
        <v>0</v>
      </c>
      <c r="AA4031" s="15">
        <v>0</v>
      </c>
      <c r="AB4031" s="15">
        <v>0</v>
      </c>
      <c r="AC4031" s="15">
        <v>0</v>
      </c>
      <c r="AD4031" s="15">
        <v>0</v>
      </c>
      <c r="AE4031" s="15">
        <v>0</v>
      </c>
      <c r="AF4031" s="15">
        <v>0</v>
      </c>
      <c r="AG4031" s="15">
        <f t="shared" si="311"/>
        <v>0</v>
      </c>
      <c r="AH4031" s="15">
        <v>0</v>
      </c>
      <c r="AI4031" s="15">
        <v>0</v>
      </c>
      <c r="AJ4031" s="15">
        <v>0</v>
      </c>
      <c r="AK4031" s="15">
        <v>0</v>
      </c>
      <c r="AL4031" s="15">
        <v>0</v>
      </c>
      <c r="AM4031" s="15">
        <v>0</v>
      </c>
      <c r="AN4031" s="15">
        <v>0</v>
      </c>
      <c r="AO4031" s="15">
        <v>0</v>
      </c>
      <c r="AP4031" s="15">
        <v>0</v>
      </c>
      <c r="AQ4031" s="15">
        <v>0</v>
      </c>
      <c r="AR4031" s="15">
        <v>0</v>
      </c>
      <c r="AS4031" s="15">
        <v>0</v>
      </c>
      <c r="AT4031" s="15">
        <f t="shared" si="312"/>
        <v>0</v>
      </c>
      <c r="AU4031" s="15">
        <v>0</v>
      </c>
      <c r="AV4031" s="15">
        <v>0</v>
      </c>
      <c r="AW4031" s="15">
        <v>0</v>
      </c>
      <c r="AX4031" s="15">
        <v>0</v>
      </c>
      <c r="AY4031" s="15">
        <v>0</v>
      </c>
      <c r="AZ4031" s="15">
        <v>21.222739501953125</v>
      </c>
      <c r="BA4031" s="15">
        <v>84.193039062500006</v>
      </c>
      <c r="BB4031" s="15">
        <v>104.29692877197266</v>
      </c>
      <c r="BC4031" s="15">
        <v>-1.3752799682617187</v>
      </c>
      <c r="BD4031" s="15">
        <v>64.724940429687507</v>
      </c>
      <c r="BE4031" s="15">
        <v>4.210259948730469</v>
      </c>
      <c r="BF4031" s="15">
        <v>140.00956542968751</v>
      </c>
      <c r="BG4031" s="15">
        <f t="shared" si="313"/>
        <v>417.28219317626963</v>
      </c>
      <c r="BH4031" t="str">
        <f t="shared" si="314"/>
        <v>CMPTrans</v>
      </c>
      <c r="BI4031" t="str">
        <f>VLOOKUP(BH4031,[2]Summary!$C$29:$C$56,1,0)</f>
        <v>CMPTrans</v>
      </c>
      <c r="BJ4031" s="16">
        <v>44562</v>
      </c>
    </row>
    <row r="4032" spans="1:62" x14ac:dyDescent="0.25">
      <c r="A4032" s="13" t="s">
        <v>8607</v>
      </c>
      <c r="B4032" s="13" t="s">
        <v>8608</v>
      </c>
      <c r="C4032" s="13" t="s">
        <v>8609</v>
      </c>
      <c r="D4032" s="13" t="s">
        <v>18</v>
      </c>
      <c r="E4032" t="s">
        <v>19</v>
      </c>
      <c r="F4032" s="13" t="s">
        <v>62</v>
      </c>
      <c r="H4032" s="15">
        <v>0</v>
      </c>
      <c r="I4032" s="15">
        <v>0</v>
      </c>
      <c r="J4032" s="15">
        <v>0</v>
      </c>
      <c r="K4032" s="15">
        <v>0</v>
      </c>
      <c r="L4032" s="15">
        <v>0</v>
      </c>
      <c r="M4032" s="15">
        <v>0</v>
      </c>
      <c r="N4032" s="15">
        <v>0</v>
      </c>
      <c r="O4032" s="15">
        <v>0</v>
      </c>
      <c r="P4032" s="15">
        <v>0</v>
      </c>
      <c r="Q4032" s="15">
        <v>0</v>
      </c>
      <c r="R4032" s="15">
        <v>0</v>
      </c>
      <c r="S4032" s="15">
        <v>0</v>
      </c>
      <c r="T4032" s="15">
        <f t="shared" si="310"/>
        <v>0</v>
      </c>
      <c r="U4032" s="15">
        <v>0</v>
      </c>
      <c r="V4032" s="15">
        <v>0</v>
      </c>
      <c r="W4032" s="15">
        <v>0</v>
      </c>
      <c r="X4032" s="15">
        <v>0</v>
      </c>
      <c r="Y4032" s="15">
        <v>0</v>
      </c>
      <c r="Z4032" s="15">
        <v>0</v>
      </c>
      <c r="AA4032" s="15">
        <v>0</v>
      </c>
      <c r="AB4032" s="15">
        <v>0</v>
      </c>
      <c r="AC4032" s="15">
        <v>0</v>
      </c>
      <c r="AD4032" s="15">
        <v>0</v>
      </c>
      <c r="AE4032" s="15">
        <v>0</v>
      </c>
      <c r="AF4032" s="15">
        <v>0</v>
      </c>
      <c r="AG4032" s="15">
        <f t="shared" si="311"/>
        <v>0</v>
      </c>
      <c r="AH4032" s="15">
        <v>0</v>
      </c>
      <c r="AI4032" s="15">
        <v>0</v>
      </c>
      <c r="AJ4032" s="15">
        <v>0</v>
      </c>
      <c r="AK4032" s="15">
        <v>0</v>
      </c>
      <c r="AL4032" s="15">
        <v>0</v>
      </c>
      <c r="AM4032" s="15">
        <v>0</v>
      </c>
      <c r="AN4032" s="15">
        <v>0</v>
      </c>
      <c r="AO4032" s="15">
        <v>0</v>
      </c>
      <c r="AP4032" s="15">
        <v>0</v>
      </c>
      <c r="AQ4032" s="15">
        <v>0</v>
      </c>
      <c r="AR4032" s="15">
        <v>0</v>
      </c>
      <c r="AS4032" s="15">
        <v>0</v>
      </c>
      <c r="AT4032" s="15">
        <f t="shared" si="312"/>
        <v>0</v>
      </c>
      <c r="AU4032" s="15">
        <v>0</v>
      </c>
      <c r="AV4032" s="15">
        <v>0</v>
      </c>
      <c r="AW4032" s="15">
        <v>6.7594402282238004</v>
      </c>
      <c r="AX4032" s="15">
        <v>-5.4025101203918453</v>
      </c>
      <c r="AY4032" s="15">
        <v>-0.11747001457214355</v>
      </c>
      <c r="AZ4032" s="15">
        <v>0.13573003005981446</v>
      </c>
      <c r="BA4032" s="15">
        <v>8.2299995422363287E-3</v>
      </c>
      <c r="BB4032" s="15">
        <v>0</v>
      </c>
      <c r="BC4032" s="15">
        <v>0</v>
      </c>
      <c r="BD4032" s="15">
        <v>0</v>
      </c>
      <c r="BE4032" s="15">
        <v>0</v>
      </c>
      <c r="BF4032" s="15">
        <v>0</v>
      </c>
      <c r="BG4032" s="15">
        <f t="shared" si="313"/>
        <v>1.3834201228618626</v>
      </c>
      <c r="BH4032" t="str">
        <f t="shared" si="314"/>
        <v>UIDIST</v>
      </c>
      <c r="BI4032" t="str">
        <f>VLOOKUP(BH4032,[2]Summary!$C$29:$C$56,1,0)</f>
        <v>UIDist</v>
      </c>
      <c r="BJ4032" s="16">
        <v>44409</v>
      </c>
    </row>
    <row r="4033" spans="1:62" x14ac:dyDescent="0.25">
      <c r="A4033" s="13" t="s">
        <v>8610</v>
      </c>
      <c r="B4033" s="13" t="s">
        <v>4585</v>
      </c>
      <c r="C4033" s="13" t="s">
        <v>1926</v>
      </c>
      <c r="D4033" s="13" t="s">
        <v>596</v>
      </c>
      <c r="E4033" t="s">
        <v>35</v>
      </c>
      <c r="F4033" s="13" t="s">
        <v>22</v>
      </c>
      <c r="H4033" s="15">
        <v>0</v>
      </c>
      <c r="I4033" s="15">
        <v>0</v>
      </c>
      <c r="J4033" s="15">
        <v>0</v>
      </c>
      <c r="K4033" s="15">
        <v>0</v>
      </c>
      <c r="L4033" s="15">
        <v>0</v>
      </c>
      <c r="M4033" s="15">
        <v>0</v>
      </c>
      <c r="N4033" s="15">
        <v>0</v>
      </c>
      <c r="O4033" s="15">
        <v>0</v>
      </c>
      <c r="P4033" s="15">
        <v>0</v>
      </c>
      <c r="Q4033" s="15">
        <v>0</v>
      </c>
      <c r="R4033" s="15">
        <v>0</v>
      </c>
      <c r="S4033" s="15">
        <v>0</v>
      </c>
      <c r="T4033" s="15">
        <f t="shared" si="310"/>
        <v>0</v>
      </c>
      <c r="U4033" s="15">
        <v>0</v>
      </c>
      <c r="V4033" s="15">
        <v>0</v>
      </c>
      <c r="W4033" s="15">
        <v>0</v>
      </c>
      <c r="X4033" s="15">
        <v>0</v>
      </c>
      <c r="Y4033" s="15">
        <v>0</v>
      </c>
      <c r="Z4033" s="15">
        <v>0</v>
      </c>
      <c r="AA4033" s="15">
        <v>0</v>
      </c>
      <c r="AB4033" s="15">
        <v>0</v>
      </c>
      <c r="AC4033" s="15">
        <v>0</v>
      </c>
      <c r="AD4033" s="15">
        <v>0</v>
      </c>
      <c r="AE4033" s="15">
        <v>0</v>
      </c>
      <c r="AF4033" s="15">
        <v>0</v>
      </c>
      <c r="AG4033" s="15">
        <f t="shared" si="311"/>
        <v>0</v>
      </c>
      <c r="AH4033" s="15">
        <v>0</v>
      </c>
      <c r="AI4033" s="15">
        <v>0</v>
      </c>
      <c r="AJ4033" s="15">
        <v>0</v>
      </c>
      <c r="AK4033" s="15">
        <v>0</v>
      </c>
      <c r="AL4033" s="15">
        <v>0</v>
      </c>
      <c r="AM4033" s="15">
        <v>0</v>
      </c>
      <c r="AN4033" s="15">
        <v>0</v>
      </c>
      <c r="AO4033" s="15">
        <v>0</v>
      </c>
      <c r="AP4033" s="15">
        <v>0</v>
      </c>
      <c r="AQ4033" s="15">
        <v>0</v>
      </c>
      <c r="AR4033" s="15">
        <v>0</v>
      </c>
      <c r="AS4033" s="15">
        <v>0</v>
      </c>
      <c r="AT4033" s="15">
        <f t="shared" si="312"/>
        <v>0</v>
      </c>
      <c r="AU4033" s="15">
        <v>0</v>
      </c>
      <c r="AV4033" s="15">
        <v>0</v>
      </c>
      <c r="AW4033" s="15">
        <v>0</v>
      </c>
      <c r="AX4033" s="15">
        <v>1.9189199523925782</v>
      </c>
      <c r="AY4033" s="15">
        <v>0</v>
      </c>
      <c r="AZ4033" s="15">
        <v>40.995569824218748</v>
      </c>
      <c r="BA4033" s="15">
        <v>47.863130839843301</v>
      </c>
      <c r="BB4033" s="15">
        <v>0</v>
      </c>
      <c r="BC4033" s="15">
        <v>-1.3162100067138671</v>
      </c>
      <c r="BD4033" s="15">
        <v>0</v>
      </c>
      <c r="BE4033" s="15">
        <v>0</v>
      </c>
      <c r="BF4033" s="15">
        <v>0</v>
      </c>
      <c r="BG4033" s="15">
        <f t="shared" si="313"/>
        <v>89.461410609740753</v>
      </c>
      <c r="BH4033" t="str">
        <f t="shared" si="314"/>
        <v>RGETRANS</v>
      </c>
      <c r="BI4033" t="str">
        <f>VLOOKUP(BH4033,[2]Summary!$C$29:$C$56,1,0)</f>
        <v>RGETrans</v>
      </c>
      <c r="BJ4033" s="16">
        <v>44470</v>
      </c>
    </row>
    <row r="4034" spans="1:62" x14ac:dyDescent="0.25">
      <c r="A4034" s="13" t="s">
        <v>8611</v>
      </c>
      <c r="B4034" s="13" t="s">
        <v>8612</v>
      </c>
      <c r="C4034" s="13" t="s">
        <v>8613</v>
      </c>
      <c r="D4034" s="13" t="s">
        <v>599</v>
      </c>
      <c r="E4034" s="13" t="s">
        <v>475</v>
      </c>
      <c r="F4034" s="13" t="s">
        <v>426</v>
      </c>
      <c r="H4034" s="15">
        <v>0</v>
      </c>
      <c r="I4034" s="15">
        <v>0</v>
      </c>
      <c r="J4034" s="15">
        <v>0</v>
      </c>
      <c r="K4034" s="15">
        <v>0</v>
      </c>
      <c r="L4034" s="15">
        <v>0</v>
      </c>
      <c r="M4034" s="15">
        <v>0</v>
      </c>
      <c r="N4034" s="15">
        <v>0</v>
      </c>
      <c r="O4034" s="15">
        <v>0</v>
      </c>
      <c r="P4034" s="15">
        <v>0</v>
      </c>
      <c r="Q4034" s="15">
        <v>0</v>
      </c>
      <c r="R4034" s="15">
        <v>0</v>
      </c>
      <c r="S4034" s="15">
        <v>0</v>
      </c>
      <c r="T4034" s="15">
        <f t="shared" si="310"/>
        <v>0</v>
      </c>
      <c r="U4034" s="15">
        <v>0</v>
      </c>
      <c r="V4034" s="15">
        <v>0</v>
      </c>
      <c r="W4034" s="15">
        <v>0</v>
      </c>
      <c r="X4034" s="15">
        <v>0</v>
      </c>
      <c r="Y4034" s="15">
        <v>0</v>
      </c>
      <c r="Z4034" s="15">
        <v>0</v>
      </c>
      <c r="AA4034" s="15">
        <v>0</v>
      </c>
      <c r="AB4034" s="15">
        <v>0</v>
      </c>
      <c r="AC4034" s="15">
        <v>0</v>
      </c>
      <c r="AD4034" s="15">
        <v>0</v>
      </c>
      <c r="AE4034" s="15">
        <v>0</v>
      </c>
      <c r="AF4034" s="15">
        <v>0</v>
      </c>
      <c r="AG4034" s="15">
        <f t="shared" si="311"/>
        <v>0</v>
      </c>
      <c r="AH4034" s="15">
        <v>0</v>
      </c>
      <c r="AI4034" s="15">
        <v>0</v>
      </c>
      <c r="AJ4034" s="15">
        <v>0</v>
      </c>
      <c r="AK4034" s="15">
        <v>0</v>
      </c>
      <c r="AL4034" s="15">
        <v>0</v>
      </c>
      <c r="AM4034" s="15">
        <v>0</v>
      </c>
      <c r="AN4034" s="15">
        <v>0</v>
      </c>
      <c r="AO4034" s="15">
        <v>0</v>
      </c>
      <c r="AP4034" s="15">
        <v>0</v>
      </c>
      <c r="AQ4034" s="15">
        <v>0</v>
      </c>
      <c r="AR4034" s="15">
        <v>0</v>
      </c>
      <c r="AS4034" s="15">
        <v>0</v>
      </c>
      <c r="AT4034" s="15">
        <f t="shared" si="312"/>
        <v>0</v>
      </c>
      <c r="AU4034" s="15">
        <v>0</v>
      </c>
      <c r="AV4034" s="15">
        <v>0</v>
      </c>
      <c r="AW4034" s="15">
        <v>0</v>
      </c>
      <c r="AX4034" s="15">
        <v>0</v>
      </c>
      <c r="AY4034" s="15">
        <v>0</v>
      </c>
      <c r="AZ4034" s="15">
        <v>0</v>
      </c>
      <c r="BA4034" s="15">
        <v>0</v>
      </c>
      <c r="BB4034" s="15">
        <v>2.2086999940872194</v>
      </c>
      <c r="BC4034" s="15">
        <v>120.92561122131347</v>
      </c>
      <c r="BD4034" s="15">
        <v>0</v>
      </c>
      <c r="BE4034" s="15">
        <v>324.523140625</v>
      </c>
      <c r="BF4034" s="15">
        <v>421.04434997558593</v>
      </c>
      <c r="BG4034" s="15">
        <f t="shared" si="313"/>
        <v>868.70180181598664</v>
      </c>
      <c r="BH4034" t="str">
        <f t="shared" si="314"/>
        <v>NYSEGGas</v>
      </c>
      <c r="BI4034" t="str">
        <f>VLOOKUP(BH4034,[2]Summary!$C$29:$C$56,1,0)</f>
        <v>NYSEGGas</v>
      </c>
      <c r="BJ4034" s="16">
        <v>44562</v>
      </c>
    </row>
    <row r="4035" spans="1:62" x14ac:dyDescent="0.25">
      <c r="A4035" s="13" t="s">
        <v>8614</v>
      </c>
      <c r="B4035" s="13" t="s">
        <v>8436</v>
      </c>
      <c r="C4035" s="13" t="s">
        <v>8615</v>
      </c>
      <c r="D4035" s="13" t="s">
        <v>602</v>
      </c>
      <c r="E4035" s="13" t="s">
        <v>301</v>
      </c>
      <c r="F4035" s="13" t="s">
        <v>590</v>
      </c>
      <c r="H4035" s="15">
        <v>0</v>
      </c>
      <c r="I4035" s="15">
        <v>0</v>
      </c>
      <c r="J4035" s="15">
        <v>0</v>
      </c>
      <c r="K4035" s="15">
        <v>0</v>
      </c>
      <c r="L4035" s="15">
        <v>0</v>
      </c>
      <c r="M4035" s="15">
        <v>0</v>
      </c>
      <c r="N4035" s="15">
        <v>0</v>
      </c>
      <c r="O4035" s="15">
        <v>0</v>
      </c>
      <c r="P4035" s="15">
        <v>0</v>
      </c>
      <c r="Q4035" s="15">
        <v>0</v>
      </c>
      <c r="R4035" s="15">
        <v>0</v>
      </c>
      <c r="S4035" s="15">
        <v>0</v>
      </c>
      <c r="T4035" s="15">
        <f t="shared" ref="T4035:T4038" si="315">SUM(H4035:S4035)</f>
        <v>0</v>
      </c>
      <c r="U4035" s="15">
        <v>0</v>
      </c>
      <c r="V4035" s="15">
        <v>0</v>
      </c>
      <c r="W4035" s="15">
        <v>0</v>
      </c>
      <c r="X4035" s="15">
        <v>0</v>
      </c>
      <c r="Y4035" s="15">
        <v>0</v>
      </c>
      <c r="Z4035" s="15">
        <v>0</v>
      </c>
      <c r="AA4035" s="15">
        <v>0</v>
      </c>
      <c r="AB4035" s="15">
        <v>0</v>
      </c>
      <c r="AC4035" s="15">
        <v>0</v>
      </c>
      <c r="AD4035" s="15">
        <v>0</v>
      </c>
      <c r="AE4035" s="15">
        <v>0</v>
      </c>
      <c r="AF4035" s="15">
        <v>0</v>
      </c>
      <c r="AG4035" s="15">
        <f t="shared" ref="AG4035:AG4038" si="316">SUM(U4035:AF4035)</f>
        <v>0</v>
      </c>
      <c r="AH4035" s="15">
        <v>0</v>
      </c>
      <c r="AI4035" s="15">
        <v>0</v>
      </c>
      <c r="AJ4035" s="15">
        <v>0</v>
      </c>
      <c r="AK4035" s="15">
        <v>0</v>
      </c>
      <c r="AL4035" s="15">
        <v>0</v>
      </c>
      <c r="AM4035" s="15">
        <v>0</v>
      </c>
      <c r="AN4035" s="15">
        <v>0</v>
      </c>
      <c r="AO4035" s="15">
        <v>0</v>
      </c>
      <c r="AP4035" s="15">
        <v>0</v>
      </c>
      <c r="AQ4035" s="15">
        <v>0</v>
      </c>
      <c r="AR4035" s="15">
        <v>0</v>
      </c>
      <c r="AS4035" s="15">
        <v>0</v>
      </c>
      <c r="AT4035" s="15">
        <f t="shared" ref="AT4035:AT4038" si="317">SUM(AH4035:AS4035)</f>
        <v>0</v>
      </c>
      <c r="AU4035" s="15">
        <v>0</v>
      </c>
      <c r="AV4035" s="15">
        <v>0</v>
      </c>
      <c r="AW4035" s="15">
        <v>0</v>
      </c>
      <c r="AX4035" s="15">
        <v>0</v>
      </c>
      <c r="AY4035" s="15">
        <v>0</v>
      </c>
      <c r="AZ4035" s="15">
        <v>0</v>
      </c>
      <c r="BA4035" s="15">
        <v>0</v>
      </c>
      <c r="BB4035" s="15">
        <v>0</v>
      </c>
      <c r="BC4035" s="15">
        <v>0</v>
      </c>
      <c r="BD4035" s="15">
        <v>0</v>
      </c>
      <c r="BE4035" s="15">
        <v>0</v>
      </c>
      <c r="BF4035" s="15">
        <v>0</v>
      </c>
      <c r="BG4035" s="15">
        <f t="shared" ref="BG4035:BG4038" si="318">SUM(AU4035:BF4035)</f>
        <v>0</v>
      </c>
      <c r="BH4035" t="str">
        <f t="shared" ref="BH4035:BH4038" si="319">D4035&amp;E4035</f>
        <v>ASCCommon</v>
      </c>
      <c r="BI4035" t="str">
        <f>VLOOKUP(BH4035,[2]Summary!$C$29:$C$56,1,0)</f>
        <v>ASCCommon</v>
      </c>
      <c r="BJ4035" s="16">
        <v>44562</v>
      </c>
    </row>
    <row r="4036" spans="1:62" x14ac:dyDescent="0.25">
      <c r="A4036" s="13" t="s">
        <v>8616</v>
      </c>
      <c r="B4036" s="13" t="s">
        <v>8617</v>
      </c>
      <c r="C4036" s="13" t="s">
        <v>8618</v>
      </c>
      <c r="D4036" s="13" t="s">
        <v>307</v>
      </c>
      <c r="E4036" s="13" t="s">
        <v>475</v>
      </c>
      <c r="F4036" s="13" t="s">
        <v>302</v>
      </c>
      <c r="H4036" s="15">
        <v>0</v>
      </c>
      <c r="I4036" s="15">
        <v>0</v>
      </c>
      <c r="J4036" s="15">
        <v>0</v>
      </c>
      <c r="K4036" s="15">
        <v>0</v>
      </c>
      <c r="L4036" s="15">
        <v>0</v>
      </c>
      <c r="M4036" s="15">
        <v>0</v>
      </c>
      <c r="N4036" s="15">
        <v>0</v>
      </c>
      <c r="O4036" s="15">
        <v>0</v>
      </c>
      <c r="P4036" s="15">
        <v>0</v>
      </c>
      <c r="Q4036" s="15">
        <v>0</v>
      </c>
      <c r="R4036" s="15">
        <v>0</v>
      </c>
      <c r="S4036" s="15">
        <v>0</v>
      </c>
      <c r="T4036" s="15">
        <f t="shared" si="315"/>
        <v>0</v>
      </c>
      <c r="U4036" s="15">
        <v>0</v>
      </c>
      <c r="V4036" s="15">
        <v>0</v>
      </c>
      <c r="W4036" s="15">
        <v>0</v>
      </c>
      <c r="X4036" s="15">
        <v>0</v>
      </c>
      <c r="Y4036" s="15">
        <v>0</v>
      </c>
      <c r="Z4036" s="15">
        <v>0</v>
      </c>
      <c r="AA4036" s="15">
        <v>0</v>
      </c>
      <c r="AB4036" s="15">
        <v>0</v>
      </c>
      <c r="AC4036" s="15">
        <v>0</v>
      </c>
      <c r="AD4036" s="15">
        <v>0</v>
      </c>
      <c r="AE4036" s="15">
        <v>0</v>
      </c>
      <c r="AF4036" s="15">
        <v>0</v>
      </c>
      <c r="AG4036" s="15">
        <f t="shared" si="316"/>
        <v>0</v>
      </c>
      <c r="AH4036" s="15">
        <v>0</v>
      </c>
      <c r="AI4036" s="15">
        <v>0</v>
      </c>
      <c r="AJ4036" s="15">
        <v>0</v>
      </c>
      <c r="AK4036" s="15">
        <v>0</v>
      </c>
      <c r="AL4036" s="15">
        <v>0</v>
      </c>
      <c r="AM4036" s="15">
        <v>0</v>
      </c>
      <c r="AN4036" s="15">
        <v>0</v>
      </c>
      <c r="AO4036" s="15">
        <v>0</v>
      </c>
      <c r="AP4036" s="15">
        <v>0</v>
      </c>
      <c r="AQ4036" s="15">
        <v>0</v>
      </c>
      <c r="AR4036" s="15">
        <v>0</v>
      </c>
      <c r="AS4036" s="15">
        <v>0</v>
      </c>
      <c r="AT4036" s="15">
        <f t="shared" si="317"/>
        <v>0</v>
      </c>
      <c r="AU4036" s="15">
        <v>0</v>
      </c>
      <c r="AV4036" s="15">
        <v>0</v>
      </c>
      <c r="AW4036" s="15">
        <v>0</v>
      </c>
      <c r="AX4036" s="15">
        <v>0</v>
      </c>
      <c r="AY4036" s="15">
        <v>0</v>
      </c>
      <c r="AZ4036" s="15">
        <v>0</v>
      </c>
      <c r="BA4036" s="15">
        <v>0</v>
      </c>
      <c r="BB4036" s="15">
        <v>0</v>
      </c>
      <c r="BC4036" s="15">
        <v>0</v>
      </c>
      <c r="BD4036" s="15">
        <v>0</v>
      </c>
      <c r="BE4036" s="15">
        <v>0</v>
      </c>
      <c r="BF4036" s="15">
        <v>0</v>
      </c>
      <c r="BG4036" s="15">
        <f t="shared" si="318"/>
        <v>0</v>
      </c>
      <c r="BH4036" t="str">
        <f t="shared" si="319"/>
        <v>BGCGas</v>
      </c>
      <c r="BI4036" t="str">
        <f>VLOOKUP(BH4036,[2]Summary!$C$29:$C$56,1,0)</f>
        <v>BGCGas</v>
      </c>
      <c r="BJ4036" s="16">
        <v>44562</v>
      </c>
    </row>
    <row r="4037" spans="1:62" x14ac:dyDescent="0.25">
      <c r="A4037" s="13" t="s">
        <v>8619</v>
      </c>
      <c r="B4037" s="13" t="s">
        <v>8620</v>
      </c>
      <c r="C4037" s="13" t="s">
        <v>8621</v>
      </c>
      <c r="D4037" s="13" t="s">
        <v>602</v>
      </c>
      <c r="E4037" s="13" t="s">
        <v>301</v>
      </c>
      <c r="F4037" s="13" t="s">
        <v>60</v>
      </c>
      <c r="H4037" s="15">
        <v>0</v>
      </c>
      <c r="I4037" s="15">
        <v>0</v>
      </c>
      <c r="J4037" s="15">
        <v>0</v>
      </c>
      <c r="K4037" s="15">
        <v>0</v>
      </c>
      <c r="L4037" s="15">
        <v>0</v>
      </c>
      <c r="M4037" s="15">
        <v>0</v>
      </c>
      <c r="N4037" s="15">
        <v>0</v>
      </c>
      <c r="O4037" s="15">
        <v>0</v>
      </c>
      <c r="P4037" s="15">
        <v>0</v>
      </c>
      <c r="Q4037" s="15">
        <v>0</v>
      </c>
      <c r="R4037" s="15">
        <v>0</v>
      </c>
      <c r="S4037" s="15">
        <v>0</v>
      </c>
      <c r="T4037" s="15">
        <f t="shared" si="315"/>
        <v>0</v>
      </c>
      <c r="U4037" s="15">
        <v>0</v>
      </c>
      <c r="V4037" s="15">
        <v>0</v>
      </c>
      <c r="W4037" s="15">
        <v>0</v>
      </c>
      <c r="X4037" s="15">
        <v>0</v>
      </c>
      <c r="Y4037" s="15">
        <v>0</v>
      </c>
      <c r="Z4037" s="15">
        <v>0</v>
      </c>
      <c r="AA4037" s="15">
        <v>0</v>
      </c>
      <c r="AB4037" s="15">
        <v>0</v>
      </c>
      <c r="AC4037" s="15">
        <v>0</v>
      </c>
      <c r="AD4037" s="15">
        <v>0</v>
      </c>
      <c r="AE4037" s="15">
        <v>0</v>
      </c>
      <c r="AF4037" s="15">
        <v>0</v>
      </c>
      <c r="AG4037" s="15">
        <f t="shared" si="316"/>
        <v>0</v>
      </c>
      <c r="AH4037" s="15">
        <v>0</v>
      </c>
      <c r="AI4037" s="15">
        <v>0</v>
      </c>
      <c r="AJ4037" s="15">
        <v>0</v>
      </c>
      <c r="AK4037" s="15">
        <v>0</v>
      </c>
      <c r="AL4037" s="15">
        <v>0</v>
      </c>
      <c r="AM4037" s="15">
        <v>0</v>
      </c>
      <c r="AN4037" s="15">
        <v>0</v>
      </c>
      <c r="AO4037" s="15">
        <v>0</v>
      </c>
      <c r="AP4037" s="15">
        <v>0</v>
      </c>
      <c r="AQ4037" s="15">
        <v>0</v>
      </c>
      <c r="AR4037" s="15">
        <v>0</v>
      </c>
      <c r="AS4037" s="15">
        <v>0</v>
      </c>
      <c r="AT4037" s="15">
        <f t="shared" si="317"/>
        <v>0</v>
      </c>
      <c r="AU4037" s="15">
        <v>0</v>
      </c>
      <c r="AV4037" s="15">
        <v>0</v>
      </c>
      <c r="AW4037" s="15">
        <v>0</v>
      </c>
      <c r="AX4037" s="15">
        <v>0</v>
      </c>
      <c r="AY4037" s="15">
        <v>0</v>
      </c>
      <c r="AZ4037" s="15">
        <v>0</v>
      </c>
      <c r="BA4037" s="15">
        <v>0</v>
      </c>
      <c r="BB4037" s="15">
        <v>0</v>
      </c>
      <c r="BC4037" s="15">
        <v>0</v>
      </c>
      <c r="BD4037" s="15">
        <v>0</v>
      </c>
      <c r="BE4037" s="15">
        <v>0</v>
      </c>
      <c r="BF4037" s="15">
        <v>0</v>
      </c>
      <c r="BG4037" s="15">
        <f t="shared" si="318"/>
        <v>0</v>
      </c>
      <c r="BH4037" t="str">
        <f t="shared" si="319"/>
        <v>ASCCommon</v>
      </c>
      <c r="BI4037" t="str">
        <f>VLOOKUP(BH4037,[2]Summary!$C$29:$C$56,1,0)</f>
        <v>ASCCommon</v>
      </c>
      <c r="BJ4037" s="16">
        <v>44562</v>
      </c>
    </row>
    <row r="4038" spans="1:62" x14ac:dyDescent="0.25">
      <c r="A4038" s="13" t="s">
        <v>8622</v>
      </c>
      <c r="B4038" s="13" t="s">
        <v>8623</v>
      </c>
      <c r="C4038" s="13" t="s">
        <v>8624</v>
      </c>
      <c r="D4038" s="13" t="s">
        <v>307</v>
      </c>
      <c r="E4038" s="13" t="s">
        <v>475</v>
      </c>
      <c r="F4038" s="13" t="s">
        <v>60</v>
      </c>
      <c r="H4038" s="15">
        <v>0</v>
      </c>
      <c r="I4038" s="15">
        <v>0</v>
      </c>
      <c r="J4038" s="15">
        <v>0</v>
      </c>
      <c r="K4038" s="15">
        <v>0</v>
      </c>
      <c r="L4038" s="15">
        <v>0</v>
      </c>
      <c r="M4038" s="15">
        <v>0</v>
      </c>
      <c r="N4038" s="15">
        <v>0</v>
      </c>
      <c r="O4038" s="15">
        <v>0</v>
      </c>
      <c r="P4038" s="15">
        <v>0</v>
      </c>
      <c r="Q4038" s="15">
        <v>0</v>
      </c>
      <c r="R4038" s="15">
        <v>0</v>
      </c>
      <c r="S4038" s="15">
        <v>0</v>
      </c>
      <c r="T4038" s="15">
        <f t="shared" si="315"/>
        <v>0</v>
      </c>
      <c r="U4038" s="15">
        <v>0</v>
      </c>
      <c r="V4038" s="15">
        <v>0</v>
      </c>
      <c r="W4038" s="15">
        <v>0</v>
      </c>
      <c r="X4038" s="15">
        <v>0</v>
      </c>
      <c r="Y4038" s="15">
        <v>0</v>
      </c>
      <c r="Z4038" s="15">
        <v>0</v>
      </c>
      <c r="AA4038" s="15">
        <v>0</v>
      </c>
      <c r="AB4038" s="15">
        <v>0</v>
      </c>
      <c r="AC4038" s="15">
        <v>0</v>
      </c>
      <c r="AD4038" s="15">
        <v>0</v>
      </c>
      <c r="AE4038" s="15">
        <v>0</v>
      </c>
      <c r="AF4038" s="15">
        <v>0</v>
      </c>
      <c r="AG4038" s="15">
        <f t="shared" si="316"/>
        <v>0</v>
      </c>
      <c r="AH4038" s="15">
        <v>0</v>
      </c>
      <c r="AI4038" s="15">
        <v>0</v>
      </c>
      <c r="AJ4038" s="15">
        <v>0</v>
      </c>
      <c r="AK4038" s="15">
        <v>0</v>
      </c>
      <c r="AL4038" s="15">
        <v>0</v>
      </c>
      <c r="AM4038" s="15">
        <v>0</v>
      </c>
      <c r="AN4038" s="15">
        <v>0</v>
      </c>
      <c r="AO4038" s="15">
        <v>0</v>
      </c>
      <c r="AP4038" s="15">
        <v>0</v>
      </c>
      <c r="AQ4038" s="15">
        <v>0</v>
      </c>
      <c r="AR4038" s="15">
        <v>0</v>
      </c>
      <c r="AS4038" s="15">
        <v>0</v>
      </c>
      <c r="AT4038" s="15">
        <f t="shared" si="317"/>
        <v>0</v>
      </c>
      <c r="AU4038" s="15">
        <v>0</v>
      </c>
      <c r="AV4038" s="15">
        <v>0</v>
      </c>
      <c r="AW4038" s="15">
        <v>0</v>
      </c>
      <c r="AX4038" s="15">
        <v>0</v>
      </c>
      <c r="AY4038" s="15">
        <v>0</v>
      </c>
      <c r="AZ4038" s="15">
        <v>0</v>
      </c>
      <c r="BA4038" s="15">
        <v>0</v>
      </c>
      <c r="BB4038" s="15">
        <v>0</v>
      </c>
      <c r="BC4038" s="15">
        <v>0</v>
      </c>
      <c r="BD4038" s="15">
        <v>0</v>
      </c>
      <c r="BE4038" s="15">
        <v>0</v>
      </c>
      <c r="BF4038" s="15">
        <v>0</v>
      </c>
      <c r="BG4038" s="15">
        <f t="shared" si="318"/>
        <v>0</v>
      </c>
      <c r="BH4038" t="str">
        <f t="shared" si="319"/>
        <v>BGCGas</v>
      </c>
      <c r="BI4038" t="str">
        <f>VLOOKUP(BH4038,[2]Summary!$C$29:$C$56,1,0)</f>
        <v>BGCGas</v>
      </c>
      <c r="BJ4038" s="16">
        <v>44562</v>
      </c>
    </row>
  </sheetData>
  <conditionalFormatting sqref="A2:A1242">
    <cfRule type="duplicateValues" dxfId="1" priority="1"/>
    <cfRule type="duplicateValues" dxfId="0" priority="2"/>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EC48B-E335-4402-B983-23BE8C81F437}">
  <sheetPr codeName="Sheet1">
    <tabColor theme="1"/>
  </sheetPr>
  <dimension ref="C1:F14"/>
  <sheetViews>
    <sheetView tabSelected="1" topLeftCell="B1" zoomScaleNormal="100" workbookViewId="0">
      <selection activeCell="F7" sqref="F7"/>
    </sheetView>
  </sheetViews>
  <sheetFormatPr defaultRowHeight="15" x14ac:dyDescent="0.25"/>
  <cols>
    <col min="3" max="3" width="12.85546875" bestFit="1" customWidth="1"/>
    <col min="4" max="4" width="10.85546875" bestFit="1" customWidth="1"/>
    <col min="5" max="5" width="31.28515625" bestFit="1" customWidth="1"/>
    <col min="6" max="6" width="80.7109375" bestFit="1" customWidth="1"/>
  </cols>
  <sheetData>
    <row r="1" spans="3:6" x14ac:dyDescent="0.25">
      <c r="D1" s="1" t="s">
        <v>0</v>
      </c>
      <c r="E1" s="1" t="s">
        <v>1</v>
      </c>
      <c r="F1" s="1" t="s">
        <v>2</v>
      </c>
    </row>
    <row r="2" spans="3:6" x14ac:dyDescent="0.25">
      <c r="C2" s="5" t="s">
        <v>3</v>
      </c>
    </row>
    <row r="3" spans="3:6" s="3" customFormat="1" x14ac:dyDescent="0.25">
      <c r="C3" s="4">
        <v>3</v>
      </c>
      <c r="D3" s="2" t="s">
        <v>622</v>
      </c>
      <c r="E3" s="2" t="s">
        <v>5</v>
      </c>
      <c r="F3" s="2" t="s">
        <v>4</v>
      </c>
    </row>
    <row r="4" spans="3:6" s="3" customFormat="1" x14ac:dyDescent="0.25">
      <c r="C4" s="4"/>
      <c r="D4" s="6"/>
      <c r="E4" s="6"/>
      <c r="F4" s="6"/>
    </row>
    <row r="5" spans="3:6" x14ac:dyDescent="0.25">
      <c r="C5" s="4"/>
      <c r="D5" s="6"/>
      <c r="E5" s="6"/>
      <c r="F5" s="6"/>
    </row>
    <row r="6" spans="3:6" x14ac:dyDescent="0.25">
      <c r="C6" s="4"/>
      <c r="D6" s="6"/>
      <c r="E6" s="6"/>
      <c r="F6" s="6"/>
    </row>
    <row r="7" spans="3:6" x14ac:dyDescent="0.25">
      <c r="C7" s="4"/>
      <c r="D7" s="6"/>
      <c r="E7" s="6"/>
      <c r="F7" s="6"/>
    </row>
    <row r="8" spans="3:6" x14ac:dyDescent="0.25">
      <c r="C8" s="4"/>
      <c r="D8" s="6"/>
      <c r="E8" s="6"/>
      <c r="F8" s="6"/>
    </row>
    <row r="9" spans="3:6" x14ac:dyDescent="0.25">
      <c r="C9" s="4"/>
      <c r="D9" s="6"/>
      <c r="E9" s="6"/>
      <c r="F9" s="6"/>
    </row>
    <row r="10" spans="3:6" x14ac:dyDescent="0.25">
      <c r="C10" s="4"/>
      <c r="D10" s="6"/>
      <c r="E10" s="6"/>
      <c r="F10" s="6"/>
    </row>
    <row r="11" spans="3:6" x14ac:dyDescent="0.25">
      <c r="C11" s="4"/>
      <c r="D11" s="6"/>
      <c r="E11" s="6"/>
      <c r="F11" s="6"/>
    </row>
    <row r="12" spans="3:6" x14ac:dyDescent="0.25">
      <c r="C12" s="4"/>
      <c r="D12" s="6"/>
      <c r="E12" s="6"/>
      <c r="F12" s="6"/>
    </row>
    <row r="13" spans="3:6" x14ac:dyDescent="0.25">
      <c r="C13" s="4"/>
      <c r="D13" s="6"/>
      <c r="E13" s="6"/>
      <c r="F13" s="6"/>
    </row>
    <row r="14" spans="3:6" x14ac:dyDescent="0.25">
      <c r="C14" s="4"/>
      <c r="D14" s="6"/>
      <c r="E14" s="6"/>
      <c r="F14" s="6"/>
    </row>
  </sheetData>
  <phoneticPr fontId="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Copy_Multi.Copy_Multi">
                <anchor moveWithCells="1" sizeWithCells="1">
                  <from>
                    <xdr:col>2</xdr:col>
                    <xdr:colOff>28575</xdr:colOff>
                    <xdr:row>0</xdr:row>
                    <xdr:rowOff>19050</xdr:rowOff>
                  </from>
                  <to>
                    <xdr:col>2</xdr:col>
                    <xdr:colOff>762000</xdr:colOff>
                    <xdr:row>0</xdr:row>
                    <xdr:rowOff>171450</xdr:rowOff>
                  </to>
                </anchor>
              </controlPr>
            </control>
          </mc:Choice>
        </mc:AlternateContent>
        <mc:AlternateContent xmlns:mc="http://schemas.openxmlformats.org/markup-compatibility/2006">
          <mc:Choice Requires="x14">
            <control shapeId="1027" r:id="rId5" name="Button 3">
              <controlPr defaultSize="0" print="0" autoFill="0" autoPict="0" macro="[0]!InServiceDate.InServiceDate">
                <anchor moveWithCells="1" sizeWithCells="1">
                  <from>
                    <xdr:col>6</xdr:col>
                    <xdr:colOff>38100</xdr:colOff>
                    <xdr:row>0</xdr:row>
                    <xdr:rowOff>9525</xdr:rowOff>
                  </from>
                  <to>
                    <xdr:col>7</xdr:col>
                    <xdr:colOff>600075</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charts</vt:lpstr>
      <vt:lpstr>by-OPCO &amp; Charts</vt:lpstr>
      <vt:lpstr>CAP InServiceDates</vt:lpstr>
      <vt:lpstr>Summary</vt:lpstr>
      <vt:lpstr>ProjCapInSrvcDates</vt:lpstr>
      <vt:lpstr>MENU</vt:lpstr>
    </vt:vector>
  </TitlesOfParts>
  <Company>IBERDROLA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KOROPEY, BORIS</dc:creator>
  <cp:lastModifiedBy>KOROPEY, BORIS</cp:lastModifiedBy>
  <dcterms:created xsi:type="dcterms:W3CDTF">2021-10-11T19:40:57Z</dcterms:created>
  <dcterms:modified xsi:type="dcterms:W3CDTF">2021-10-24T18:59:20Z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24b1752-a977-4927-b9e6-e48a43684aee_Enabled">
    <vt:lpwstr>true</vt:lpwstr>
  </property>
  <property fmtid="{D5CDD505-2E9C-101B-9397-08002B2CF9AE}" pid="3" name="MSIP_Label_624b1752-a977-4927-b9e6-e48a43684aee_SetDate">
    <vt:lpwstr>2021-10-11T19:53:02Z</vt:lpwstr>
  </property>
  <property fmtid="{D5CDD505-2E9C-101B-9397-08002B2CF9AE}" pid="4" name="MSIP_Label_624b1752-a977-4927-b9e6-e48a43684aee_Method">
    <vt:lpwstr>Privileged</vt:lpwstr>
  </property>
  <property fmtid="{D5CDD505-2E9C-101B-9397-08002B2CF9AE}" pid="5" name="MSIP_Label_624b1752-a977-4927-b9e6-e48a43684aee_Name">
    <vt:lpwstr>Public</vt:lpwstr>
  </property>
  <property fmtid="{D5CDD505-2E9C-101B-9397-08002B2CF9AE}" pid="6" name="MSIP_Label_624b1752-a977-4927-b9e6-e48a43684aee_SiteId">
    <vt:lpwstr>031a09bc-a2bf-44df-888e-4e09355b7a24</vt:lpwstr>
  </property>
  <property fmtid="{D5CDD505-2E9C-101B-9397-08002B2CF9AE}" pid="7" name="MSIP_Label_624b1752-a977-4927-b9e6-e48a43684aee_ActionId">
    <vt:lpwstr>582dd388-fa86-42f5-9bc0-2e719ca9a47c</vt:lpwstr>
  </property>
  <property fmtid="{D5CDD505-2E9C-101B-9397-08002B2CF9AE}" pid="8" name="MSIP_Label_624b1752-a977-4927-b9e6-e48a43684aee_ContentBits">
    <vt:lpwstr>0</vt:lpwstr>
  </property>
</Properties>
</file>